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4200" windowWidth="23040" windowHeight="9060" tabRatio="782" firstSheet="12" activeTab="21"/>
  </bookViews>
  <sheets>
    <sheet name="stg_bank_position" sheetId="1" r:id="rId1"/>
    <sheet name="stg_instrument_contract_master" sheetId="2" r:id="rId2"/>
    <sheet name="stg_forex_exposures" sheetId="8" r:id="rId3"/>
    <sheet name="stg_underlying_master" sheetId="3" r:id="rId4"/>
    <sheet name="stg_underlying_dtl" sheetId="4" r:id="rId5"/>
    <sheet name="stg_party_master" sheetId="5" r:id="rId6"/>
    <sheet name="stg_instrument_rating_details" sheetId="6" r:id="rId7"/>
    <sheet name="stg_rating_details" sheetId="10" r:id="rId8"/>
    <sheet name="stg_investments" sheetId="17" r:id="rId9"/>
    <sheet name="stg_mm_contracts" sheetId="18" r:id="rId10"/>
    <sheet name="stg_guarantees" sheetId="19" r:id="rId11"/>
    <sheet name="stg_account_mitigant_map" sheetId="9" r:id="rId12"/>
    <sheet name="stg_loan_contracts" sheetId="11" r:id="rId13"/>
    <sheet name="stg_ar_contracts" sheetId="22" r:id="rId14"/>
    <sheet name="stg_account_rating_details" sheetId="12" r:id="rId15"/>
    <sheet name="stg_mitigant" sheetId="13" r:id="rId16"/>
    <sheet name="stg_party_financials" sheetId="14" r:id="rId17"/>
    <sheet name="stg_ops_risk_data" sheetId="21" r:id="rId18"/>
    <sheet name="stg_party_master_cr" sheetId="15" r:id="rId19"/>
    <sheet name="stg_party_rating_details" sheetId="16" r:id="rId20"/>
    <sheet name="Rating Master" sheetId="7" r:id="rId21"/>
    <sheet name="stg_cards" sheetId="20" r:id="rId22"/>
  </sheets>
  <externalReferences>
    <externalReference r:id="rId23"/>
    <externalReference r:id="rId24"/>
    <externalReference r:id="rId25"/>
    <externalReference r:id="rId26"/>
  </externalReferences>
  <definedNames>
    <definedName name="_xlnm._FilterDatabase" localSheetId="6" hidden="1">stg_instrument_rating_details!$A$1:$G$1</definedName>
    <definedName name="a">[1]Overview!#REF!</definedName>
    <definedName name="Ằ">#REF!</definedName>
    <definedName name="HOLDING">#REF!</definedName>
    <definedName name="Index">'[2]Table list'!#REF!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711" i="16" l="1"/>
  <c r="D710" i="16"/>
  <c r="D709" i="16"/>
  <c r="D708" i="16"/>
  <c r="D707" i="16"/>
  <c r="D706" i="16"/>
  <c r="D705" i="16"/>
  <c r="D704" i="16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661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" i="16"/>
  <c r="AA2204" i="13"/>
  <c r="Z2204" i="13"/>
  <c r="U2204" i="13"/>
  <c r="AA2203" i="13"/>
  <c r="Z2203" i="13"/>
  <c r="U2203" i="13"/>
  <c r="AA2202" i="13"/>
  <c r="Z2202" i="13"/>
  <c r="U2202" i="13"/>
  <c r="AA2201" i="13"/>
  <c r="Z2201" i="13"/>
  <c r="U2201" i="13"/>
  <c r="AA2200" i="13"/>
  <c r="Z2200" i="13"/>
  <c r="U2200" i="13"/>
  <c r="AA2199" i="13"/>
  <c r="Z2199" i="13"/>
  <c r="U2199" i="13"/>
  <c r="AA2198" i="13"/>
  <c r="Z2198" i="13"/>
  <c r="U2198" i="13"/>
  <c r="AA2197" i="13"/>
  <c r="Z2197" i="13"/>
  <c r="U2197" i="13"/>
  <c r="AA2196" i="13"/>
  <c r="Z2196" i="13"/>
  <c r="U2196" i="13"/>
  <c r="AA2195" i="13"/>
  <c r="Z2195" i="13"/>
  <c r="U2195" i="13"/>
  <c r="AA2194" i="13"/>
  <c r="Z2194" i="13"/>
  <c r="U2194" i="13"/>
  <c r="AA2193" i="13"/>
  <c r="Z2193" i="13"/>
  <c r="U2193" i="13"/>
  <c r="AA2192" i="13"/>
  <c r="Z2192" i="13"/>
  <c r="U2192" i="13"/>
  <c r="AA2191" i="13"/>
  <c r="Z2191" i="13"/>
  <c r="U2191" i="13"/>
  <c r="AA2190" i="13"/>
  <c r="Z2190" i="13"/>
  <c r="U2190" i="13"/>
  <c r="AA2189" i="13"/>
  <c r="Z2189" i="13"/>
  <c r="U2189" i="13"/>
  <c r="AA2188" i="13"/>
  <c r="Z2188" i="13"/>
  <c r="U2188" i="13"/>
  <c r="AA2187" i="13"/>
  <c r="Z2187" i="13"/>
  <c r="U2187" i="13"/>
  <c r="AA2186" i="13"/>
  <c r="Z2186" i="13"/>
  <c r="U2186" i="13"/>
  <c r="AA2185" i="13"/>
  <c r="Z2185" i="13"/>
  <c r="U2185" i="13"/>
  <c r="AA2184" i="13"/>
  <c r="Z2184" i="13"/>
  <c r="U2184" i="13"/>
  <c r="AA2183" i="13"/>
  <c r="Z2183" i="13"/>
  <c r="U2183" i="13"/>
  <c r="AA2182" i="13"/>
  <c r="Z2182" i="13"/>
  <c r="U2182" i="13"/>
  <c r="AA2181" i="13"/>
  <c r="Z2181" i="13"/>
  <c r="U2181" i="13"/>
  <c r="AA2180" i="13"/>
  <c r="Z2180" i="13"/>
  <c r="U2180" i="13"/>
  <c r="AA2179" i="13"/>
  <c r="Z2179" i="13"/>
  <c r="U2179" i="13"/>
  <c r="AA2178" i="13"/>
  <c r="Z2178" i="13"/>
  <c r="U2178" i="13"/>
  <c r="AA2177" i="13"/>
  <c r="Z2177" i="13"/>
  <c r="U2177" i="13"/>
  <c r="AA2176" i="13"/>
  <c r="Z2176" i="13"/>
  <c r="U2176" i="13"/>
  <c r="AA2175" i="13"/>
  <c r="Z2175" i="13"/>
  <c r="U2175" i="13"/>
  <c r="AA2174" i="13"/>
  <c r="Z2174" i="13"/>
  <c r="U2174" i="13"/>
  <c r="AA2173" i="13"/>
  <c r="Z2173" i="13"/>
  <c r="U2173" i="13"/>
  <c r="AA2172" i="13"/>
  <c r="Z2172" i="13"/>
  <c r="U2172" i="13"/>
  <c r="AA2171" i="13"/>
  <c r="Z2171" i="13"/>
  <c r="U2171" i="13"/>
  <c r="AA2170" i="13"/>
  <c r="Z2170" i="13"/>
  <c r="U2170" i="13"/>
  <c r="AA2169" i="13"/>
  <c r="Z2169" i="13"/>
  <c r="U2169" i="13"/>
  <c r="AA2168" i="13"/>
  <c r="Z2168" i="13"/>
  <c r="U2168" i="13"/>
  <c r="AA2167" i="13"/>
  <c r="Z2167" i="13"/>
  <c r="U2167" i="13"/>
  <c r="AA2166" i="13"/>
  <c r="Z2166" i="13"/>
  <c r="U2166" i="13"/>
  <c r="AA2165" i="13"/>
  <c r="Z2165" i="13"/>
  <c r="U2165" i="13"/>
  <c r="AA2164" i="13"/>
  <c r="Z2164" i="13"/>
  <c r="U2164" i="13"/>
  <c r="AA2163" i="13"/>
  <c r="Z2163" i="13"/>
  <c r="U2163" i="13"/>
  <c r="AA2162" i="13"/>
  <c r="Z2162" i="13"/>
  <c r="U2162" i="13"/>
  <c r="AA2161" i="13"/>
  <c r="Z2161" i="13"/>
  <c r="U2161" i="13"/>
  <c r="AA2160" i="13"/>
  <c r="Z2160" i="13"/>
  <c r="U2160" i="13"/>
  <c r="AA2159" i="13"/>
  <c r="Z2159" i="13"/>
  <c r="U2159" i="13"/>
  <c r="AA2158" i="13"/>
  <c r="Z2158" i="13"/>
  <c r="U2158" i="13"/>
  <c r="AA2157" i="13"/>
  <c r="Z2157" i="13"/>
  <c r="U2157" i="13"/>
  <c r="AA2156" i="13"/>
  <c r="Z2156" i="13"/>
  <c r="U2156" i="13"/>
  <c r="AA2155" i="13"/>
  <c r="Z2155" i="13"/>
  <c r="U2155" i="13"/>
  <c r="AA2154" i="13"/>
  <c r="Z2154" i="13"/>
  <c r="U2154" i="13"/>
  <c r="AA2153" i="13"/>
  <c r="Z2153" i="13"/>
  <c r="U2153" i="13"/>
  <c r="AA2152" i="13"/>
  <c r="Z2152" i="13"/>
  <c r="U2152" i="13"/>
  <c r="AA2151" i="13"/>
  <c r="Z2151" i="13"/>
  <c r="U2151" i="13"/>
  <c r="AA2150" i="13"/>
  <c r="Z2150" i="13"/>
  <c r="U2150" i="13"/>
  <c r="AA2149" i="13"/>
  <c r="Z2149" i="13"/>
  <c r="U2149" i="13"/>
  <c r="AA2148" i="13"/>
  <c r="Z2148" i="13"/>
  <c r="U2148" i="13"/>
  <c r="AA2147" i="13"/>
  <c r="Z2147" i="13"/>
  <c r="U2147" i="13"/>
  <c r="AA2146" i="13"/>
  <c r="Z2146" i="13"/>
  <c r="U2146" i="13"/>
  <c r="AA2145" i="13"/>
  <c r="Z2145" i="13"/>
  <c r="U2145" i="13"/>
  <c r="AA2144" i="13"/>
  <c r="Z2144" i="13"/>
  <c r="U2144" i="13"/>
  <c r="AA2143" i="13"/>
  <c r="Z2143" i="13"/>
  <c r="U2143" i="13"/>
  <c r="AA2142" i="13"/>
  <c r="Z2142" i="13"/>
  <c r="U2142" i="13"/>
  <c r="AA2141" i="13"/>
  <c r="Z2141" i="13"/>
  <c r="U2141" i="13"/>
  <c r="AA2140" i="13"/>
  <c r="Z2140" i="13"/>
  <c r="U2140" i="13"/>
  <c r="AA2139" i="13"/>
  <c r="Z2139" i="13"/>
  <c r="U2139" i="13"/>
  <c r="AA2138" i="13"/>
  <c r="Z2138" i="13"/>
  <c r="U2138" i="13"/>
  <c r="AA2137" i="13"/>
  <c r="Z2137" i="13"/>
  <c r="U2137" i="13"/>
  <c r="AA2136" i="13"/>
  <c r="Z2136" i="13"/>
  <c r="U2136" i="13"/>
  <c r="AA2135" i="13"/>
  <c r="Z2135" i="13"/>
  <c r="U2135" i="13"/>
  <c r="AA2134" i="13"/>
  <c r="Z2134" i="13"/>
  <c r="U2134" i="13"/>
  <c r="AA2133" i="13"/>
  <c r="Z2133" i="13"/>
  <c r="U2133" i="13"/>
  <c r="AA2132" i="13"/>
  <c r="Z2132" i="13"/>
  <c r="U2132" i="13"/>
  <c r="AA2131" i="13"/>
  <c r="Z2131" i="13"/>
  <c r="U2131" i="13"/>
  <c r="AA2130" i="13"/>
  <c r="Z2130" i="13"/>
  <c r="U2130" i="13"/>
  <c r="AA2129" i="13"/>
  <c r="Z2129" i="13"/>
  <c r="U2129" i="13"/>
  <c r="AA2128" i="13"/>
  <c r="Z2128" i="13"/>
  <c r="U2128" i="13"/>
  <c r="AA2127" i="13"/>
  <c r="Z2127" i="13"/>
  <c r="U2127" i="13"/>
  <c r="U2126" i="13"/>
  <c r="U2125" i="13"/>
  <c r="U2124" i="13"/>
  <c r="U2123" i="13"/>
  <c r="U2122" i="13"/>
  <c r="U2121" i="13"/>
  <c r="U2120" i="13"/>
  <c r="U2119" i="13"/>
  <c r="U2118" i="13"/>
  <c r="U2117" i="13"/>
  <c r="U2116" i="13"/>
  <c r="U2115" i="13"/>
  <c r="U2114" i="13"/>
  <c r="U2113" i="13"/>
  <c r="U2112" i="13"/>
  <c r="U2111" i="13"/>
  <c r="U2110" i="13"/>
  <c r="U2109" i="13"/>
  <c r="U2108" i="13"/>
  <c r="U2107" i="13"/>
  <c r="U2106" i="13"/>
  <c r="U2105" i="13"/>
  <c r="U2104" i="13"/>
  <c r="U2103" i="13"/>
  <c r="U2102" i="13"/>
  <c r="U2101" i="13"/>
  <c r="U2100" i="13"/>
  <c r="U2099" i="13"/>
  <c r="U2098" i="13"/>
  <c r="U2097" i="13"/>
  <c r="U2096" i="13"/>
  <c r="U2095" i="13"/>
  <c r="U2094" i="13"/>
  <c r="U2093" i="13"/>
  <c r="U2092" i="13"/>
  <c r="U2091" i="13"/>
  <c r="U2090" i="13"/>
  <c r="U2089" i="13"/>
  <c r="U2088" i="13"/>
  <c r="U2087" i="13"/>
  <c r="U2086" i="13"/>
  <c r="U2085" i="13"/>
  <c r="U2084" i="13"/>
  <c r="U2083" i="13"/>
  <c r="U2082" i="13"/>
  <c r="U2081" i="13"/>
  <c r="U2080" i="13"/>
  <c r="U2079" i="13"/>
  <c r="U2078" i="13"/>
  <c r="U2077" i="13"/>
  <c r="U2076" i="13"/>
  <c r="U2075" i="13"/>
  <c r="U2074" i="13"/>
  <c r="U2073" i="13"/>
  <c r="U2072" i="13"/>
  <c r="U2071" i="13"/>
  <c r="U2070" i="13"/>
  <c r="U2069" i="13"/>
  <c r="U2068" i="13"/>
  <c r="U2067" i="13"/>
  <c r="U2066" i="13"/>
  <c r="U2065" i="13"/>
  <c r="U2064" i="13"/>
  <c r="K2787" i="11"/>
  <c r="K2786" i="11"/>
  <c r="K2785" i="11"/>
  <c r="K2784" i="11"/>
  <c r="K2783" i="11"/>
  <c r="K2782" i="11"/>
  <c r="K2781" i="11"/>
  <c r="K2780" i="11"/>
  <c r="K2779" i="11"/>
  <c r="K2778" i="11"/>
  <c r="K2777" i="11"/>
  <c r="K2776" i="11"/>
  <c r="K2775" i="11"/>
  <c r="K2774" i="11"/>
  <c r="K2773" i="11"/>
  <c r="K2772" i="11"/>
  <c r="K2771" i="11"/>
  <c r="K2770" i="11"/>
  <c r="K2769" i="11"/>
  <c r="K2768" i="11"/>
  <c r="K2767" i="11"/>
  <c r="K2766" i="11"/>
  <c r="K2765" i="11"/>
  <c r="K2764" i="11"/>
  <c r="K2763" i="11"/>
  <c r="K2762" i="11"/>
  <c r="K2761" i="11"/>
  <c r="K2760" i="11"/>
  <c r="K2759" i="11"/>
  <c r="K2758" i="11"/>
  <c r="K2757" i="11"/>
  <c r="K2756" i="11"/>
  <c r="K2755" i="11"/>
  <c r="K2754" i="11"/>
  <c r="K2753" i="11"/>
  <c r="K2752" i="11"/>
  <c r="K2751" i="11"/>
  <c r="K2750" i="11"/>
  <c r="K2749" i="11"/>
  <c r="K2748" i="11"/>
  <c r="K2747" i="11"/>
  <c r="K2746" i="11"/>
  <c r="K2745" i="11"/>
  <c r="K2744" i="11"/>
  <c r="K2743" i="11"/>
  <c r="K2742" i="11"/>
  <c r="K2741" i="11"/>
  <c r="K2740" i="11"/>
  <c r="K2739" i="11"/>
  <c r="K2738" i="11"/>
  <c r="K2737" i="11"/>
  <c r="K2736" i="11"/>
  <c r="K2735" i="11"/>
  <c r="K2734" i="11"/>
  <c r="K2733" i="11"/>
  <c r="K2732" i="11"/>
  <c r="K2731" i="11"/>
  <c r="K2730" i="11"/>
  <c r="K2729" i="11"/>
  <c r="K2728" i="11"/>
  <c r="K2727" i="11"/>
  <c r="K2726" i="11"/>
  <c r="K2725" i="11"/>
  <c r="K2724" i="11"/>
  <c r="K2723" i="11"/>
  <c r="K2722" i="11"/>
  <c r="K2721" i="11"/>
  <c r="K2720" i="11"/>
  <c r="K2719" i="11"/>
  <c r="K2718" i="11"/>
  <c r="K2717" i="11"/>
  <c r="K2716" i="11"/>
  <c r="K2715" i="11"/>
  <c r="K2714" i="11"/>
  <c r="K2713" i="11"/>
  <c r="K2712" i="11"/>
  <c r="K2711" i="11"/>
  <c r="K2710" i="11"/>
  <c r="K2709" i="11"/>
  <c r="K2708" i="11"/>
  <c r="K2707" i="11"/>
  <c r="K2706" i="11"/>
  <c r="K2705" i="11"/>
  <c r="K2704" i="11"/>
  <c r="K2703" i="11"/>
  <c r="K2702" i="11"/>
  <c r="K2701" i="11"/>
  <c r="K2700" i="11"/>
  <c r="K2699" i="11"/>
  <c r="K2698" i="11"/>
  <c r="K2697" i="11"/>
  <c r="K2696" i="11"/>
  <c r="K2695" i="11"/>
  <c r="K2694" i="11"/>
  <c r="K2693" i="11"/>
  <c r="K2692" i="11"/>
  <c r="K2691" i="11"/>
  <c r="K2690" i="11"/>
  <c r="K2689" i="11"/>
  <c r="K2688" i="11"/>
  <c r="K2687" i="11"/>
  <c r="K2686" i="11"/>
  <c r="K2685" i="11"/>
  <c r="K2684" i="11"/>
  <c r="K2683" i="11"/>
  <c r="K2682" i="11"/>
  <c r="K2681" i="11"/>
  <c r="K2680" i="11"/>
  <c r="K2679" i="11"/>
  <c r="K2678" i="11"/>
  <c r="K2677" i="11"/>
  <c r="K2676" i="11"/>
  <c r="K2675" i="11"/>
  <c r="K2674" i="11"/>
  <c r="K2673" i="11"/>
  <c r="K2672" i="11"/>
  <c r="K2671" i="11"/>
  <c r="K2670" i="11"/>
  <c r="K2669" i="11"/>
  <c r="K2668" i="11"/>
  <c r="K2667" i="11"/>
  <c r="K2666" i="11"/>
  <c r="K2665" i="11"/>
  <c r="K2664" i="11"/>
  <c r="K2663" i="11"/>
  <c r="K2662" i="11"/>
  <c r="K2661" i="11"/>
  <c r="K2660" i="11"/>
  <c r="K2659" i="11"/>
  <c r="K2658" i="11"/>
  <c r="K2657" i="11"/>
  <c r="K2656" i="11"/>
  <c r="K2655" i="11"/>
  <c r="K2654" i="11"/>
  <c r="K2653" i="11"/>
  <c r="K2652" i="11"/>
  <c r="K2651" i="11"/>
  <c r="K2650" i="11"/>
  <c r="K2649" i="11"/>
  <c r="K2648" i="11"/>
  <c r="K2647" i="11"/>
  <c r="K2646" i="11"/>
  <c r="K2645" i="11"/>
  <c r="K2644" i="11"/>
  <c r="K2643" i="11"/>
  <c r="K2642" i="11"/>
  <c r="K2641" i="11"/>
  <c r="K2640" i="11"/>
  <c r="K2639" i="11"/>
  <c r="K2638" i="11"/>
  <c r="K2637" i="11"/>
  <c r="K2636" i="11"/>
  <c r="K2635" i="11"/>
  <c r="K2634" i="11"/>
  <c r="K2633" i="11"/>
  <c r="K2632" i="11"/>
  <c r="K2631" i="11"/>
  <c r="K2630" i="11"/>
  <c r="K2629" i="11"/>
  <c r="K2628" i="11"/>
  <c r="K2627" i="11"/>
  <c r="K2626" i="11"/>
  <c r="K2625" i="11"/>
  <c r="K2624" i="11"/>
  <c r="K2623" i="11"/>
  <c r="K2622" i="11"/>
  <c r="K2621" i="11"/>
  <c r="K2620" i="11"/>
  <c r="K2619" i="11"/>
  <c r="K2618" i="11"/>
  <c r="K2617" i="11"/>
  <c r="K2616" i="11"/>
  <c r="K2615" i="11"/>
  <c r="K2614" i="11"/>
  <c r="K2613" i="11"/>
  <c r="K2612" i="11"/>
  <c r="K2611" i="11"/>
  <c r="K2610" i="11"/>
  <c r="K2609" i="11"/>
  <c r="K2608" i="11"/>
  <c r="K2607" i="11"/>
  <c r="K2606" i="11"/>
  <c r="K2605" i="11"/>
  <c r="K2604" i="11"/>
  <c r="K2603" i="11"/>
  <c r="K2602" i="11"/>
  <c r="K2601" i="11"/>
  <c r="K2600" i="11"/>
  <c r="K2599" i="11"/>
  <c r="K2598" i="11"/>
  <c r="K2597" i="11"/>
  <c r="K2596" i="11"/>
  <c r="K2595" i="11"/>
  <c r="K2594" i="11"/>
  <c r="K2593" i="11"/>
  <c r="K2592" i="11"/>
  <c r="K2591" i="11"/>
  <c r="K2590" i="11"/>
  <c r="K2589" i="11"/>
  <c r="K2588" i="11"/>
  <c r="K2587" i="11"/>
  <c r="K2586" i="11"/>
  <c r="K2585" i="11"/>
  <c r="K2584" i="11"/>
  <c r="K2583" i="11"/>
  <c r="K2582" i="11"/>
  <c r="K2581" i="11"/>
  <c r="K2580" i="11"/>
  <c r="K2579" i="11"/>
  <c r="K2578" i="11"/>
  <c r="K2577" i="11"/>
  <c r="K2576" i="11"/>
  <c r="K2575" i="11"/>
  <c r="K2574" i="11"/>
  <c r="K2573" i="11"/>
  <c r="K2572" i="11"/>
  <c r="K2571" i="11"/>
  <c r="K2570" i="11"/>
  <c r="K2569" i="11"/>
  <c r="K2568" i="11"/>
  <c r="K2567" i="11"/>
  <c r="K2566" i="11"/>
  <c r="K2565" i="11"/>
  <c r="K2564" i="11"/>
  <c r="K2563" i="11"/>
  <c r="K2562" i="11"/>
  <c r="K2561" i="11"/>
  <c r="K2560" i="11"/>
  <c r="K2559" i="11"/>
  <c r="K2558" i="11"/>
  <c r="K2557" i="11"/>
  <c r="K2556" i="11"/>
  <c r="K2555" i="11"/>
  <c r="K2554" i="11"/>
  <c r="K2553" i="11"/>
  <c r="K2552" i="11"/>
  <c r="K2551" i="11"/>
  <c r="K2550" i="11"/>
  <c r="K2549" i="11"/>
  <c r="K2548" i="11"/>
  <c r="K2547" i="11"/>
  <c r="K2546" i="11"/>
  <c r="K2545" i="11"/>
  <c r="K2544" i="11"/>
  <c r="K2543" i="11"/>
  <c r="K2542" i="11"/>
  <c r="K2541" i="11"/>
  <c r="K2540" i="11"/>
  <c r="K2539" i="11"/>
  <c r="K2538" i="11"/>
  <c r="K2537" i="11"/>
  <c r="K2536" i="11"/>
  <c r="K2535" i="11"/>
  <c r="K2534" i="11"/>
  <c r="K2533" i="11"/>
  <c r="K2532" i="11"/>
  <c r="K2531" i="11"/>
  <c r="K2530" i="11"/>
  <c r="K2529" i="11"/>
  <c r="K2528" i="11"/>
  <c r="K2527" i="11"/>
  <c r="K2526" i="11"/>
  <c r="K2525" i="11"/>
  <c r="K2524" i="11"/>
  <c r="K2523" i="11"/>
  <c r="K2522" i="11"/>
  <c r="K2521" i="11"/>
  <c r="K2520" i="11"/>
  <c r="K2519" i="11"/>
  <c r="K2518" i="11"/>
  <c r="K2517" i="11"/>
  <c r="K2516" i="11"/>
  <c r="K2515" i="11"/>
  <c r="K2514" i="11"/>
  <c r="K2513" i="11"/>
  <c r="K2512" i="11"/>
  <c r="K2511" i="11"/>
  <c r="K2510" i="11"/>
  <c r="K2509" i="11"/>
  <c r="K2508" i="11"/>
  <c r="K2507" i="11"/>
  <c r="K2506" i="11"/>
  <c r="K2505" i="11"/>
  <c r="K2504" i="11"/>
  <c r="K2503" i="11"/>
  <c r="K2502" i="11"/>
  <c r="K2501" i="11"/>
  <c r="K2500" i="11"/>
  <c r="K2499" i="11"/>
  <c r="K2498" i="11"/>
  <c r="K2497" i="11"/>
  <c r="K2496" i="11"/>
  <c r="K2495" i="11"/>
  <c r="K2494" i="11"/>
  <c r="K2493" i="11"/>
  <c r="K2492" i="11"/>
  <c r="K2491" i="11"/>
  <c r="K2490" i="11"/>
  <c r="K2489" i="11"/>
  <c r="K2488" i="11"/>
  <c r="K2487" i="11"/>
  <c r="K2486" i="11"/>
  <c r="K2485" i="11"/>
  <c r="K2484" i="11"/>
  <c r="K2483" i="11"/>
  <c r="K2482" i="11"/>
  <c r="K2481" i="11"/>
  <c r="K2480" i="11"/>
  <c r="K2479" i="11"/>
  <c r="K2478" i="11"/>
  <c r="K2477" i="11"/>
  <c r="K2476" i="11"/>
  <c r="K2475" i="11"/>
  <c r="K2474" i="11"/>
  <c r="K2473" i="11"/>
  <c r="K2472" i="11"/>
  <c r="K2471" i="11"/>
  <c r="K2470" i="11"/>
  <c r="K2469" i="11"/>
  <c r="K2468" i="11"/>
  <c r="K2467" i="11"/>
  <c r="K2466" i="11"/>
  <c r="K2465" i="11"/>
  <c r="K2464" i="11"/>
  <c r="K2463" i="11"/>
  <c r="K2462" i="11"/>
  <c r="K2461" i="11"/>
  <c r="K2460" i="11"/>
  <c r="K2459" i="11"/>
  <c r="K2458" i="11"/>
  <c r="K2457" i="11"/>
  <c r="K2456" i="11"/>
  <c r="K2455" i="11"/>
  <c r="K2454" i="11"/>
  <c r="K2453" i="11"/>
  <c r="K2452" i="11"/>
  <c r="K2451" i="11"/>
  <c r="K2450" i="11"/>
  <c r="K2449" i="11"/>
  <c r="K2448" i="11"/>
  <c r="K2447" i="11"/>
  <c r="K2446" i="11"/>
  <c r="K2445" i="11"/>
  <c r="K2444" i="11"/>
  <c r="K2443" i="11"/>
  <c r="K2442" i="11"/>
  <c r="K2441" i="11"/>
  <c r="K2440" i="11"/>
  <c r="K2439" i="11"/>
  <c r="K2438" i="11"/>
  <c r="K2437" i="11"/>
  <c r="K2436" i="11"/>
  <c r="K2435" i="11"/>
  <c r="K2434" i="11"/>
  <c r="K2433" i="11"/>
  <c r="K2432" i="11"/>
  <c r="K2431" i="11"/>
  <c r="K2430" i="11"/>
  <c r="K2429" i="11"/>
  <c r="K2428" i="11"/>
  <c r="K2427" i="11"/>
  <c r="K2426" i="11"/>
  <c r="K2425" i="11"/>
  <c r="K2424" i="11"/>
  <c r="K2423" i="11"/>
  <c r="K2422" i="11"/>
  <c r="K2421" i="11"/>
  <c r="K2420" i="11"/>
  <c r="K2419" i="11"/>
  <c r="K2418" i="11"/>
  <c r="K2417" i="11"/>
  <c r="K2416" i="11"/>
  <c r="K2415" i="11"/>
  <c r="K2414" i="11"/>
  <c r="K2413" i="11"/>
  <c r="K2412" i="11"/>
  <c r="K2411" i="11"/>
  <c r="K2410" i="11"/>
  <c r="K2409" i="11"/>
  <c r="K2408" i="11"/>
  <c r="K2407" i="11"/>
  <c r="K2406" i="11"/>
  <c r="K2405" i="11"/>
  <c r="K2404" i="11"/>
  <c r="K2403" i="11"/>
  <c r="K2402" i="11"/>
  <c r="K2401" i="11"/>
  <c r="K2400" i="11"/>
  <c r="K2399" i="11"/>
  <c r="K2398" i="11"/>
  <c r="K2397" i="11"/>
  <c r="K2396" i="11"/>
  <c r="K2395" i="11"/>
  <c r="K2394" i="11"/>
  <c r="K2393" i="11"/>
  <c r="K2392" i="11"/>
  <c r="K2391" i="11"/>
  <c r="K2390" i="11"/>
  <c r="K2389" i="11"/>
  <c r="K2388" i="11"/>
  <c r="K2387" i="11"/>
  <c r="K2386" i="11"/>
  <c r="K2385" i="11"/>
  <c r="K2384" i="11"/>
  <c r="K2383" i="11"/>
  <c r="K2382" i="11"/>
  <c r="K2381" i="11"/>
  <c r="K2380" i="11"/>
  <c r="K2379" i="11"/>
  <c r="K2378" i="11"/>
  <c r="K2377" i="11"/>
  <c r="K2376" i="11"/>
  <c r="K2375" i="11"/>
  <c r="K2374" i="11"/>
  <c r="K2373" i="11"/>
  <c r="K2372" i="11"/>
  <c r="K2371" i="11"/>
  <c r="K2370" i="11"/>
  <c r="K2369" i="11"/>
  <c r="K2368" i="11"/>
  <c r="K2367" i="11"/>
  <c r="K2366" i="11"/>
  <c r="K2365" i="11"/>
  <c r="K2364" i="11"/>
  <c r="K2363" i="11"/>
  <c r="K2362" i="11"/>
  <c r="K2361" i="11"/>
  <c r="K2360" i="11"/>
  <c r="K2359" i="11"/>
  <c r="K2358" i="11"/>
  <c r="K2357" i="11"/>
  <c r="K2356" i="11"/>
  <c r="K2355" i="11"/>
  <c r="K2354" i="11"/>
  <c r="K2353" i="11"/>
  <c r="K2352" i="11"/>
  <c r="K2351" i="11"/>
  <c r="K2350" i="11"/>
  <c r="K2349" i="11"/>
  <c r="K2348" i="11"/>
  <c r="K2347" i="11"/>
  <c r="K2346" i="11"/>
  <c r="K2345" i="11"/>
  <c r="K2344" i="11"/>
  <c r="K2343" i="11"/>
  <c r="K2342" i="11"/>
  <c r="K2341" i="11"/>
  <c r="K2340" i="11"/>
  <c r="K2339" i="11"/>
  <c r="K2338" i="11"/>
  <c r="K2337" i="11"/>
  <c r="K2336" i="11"/>
  <c r="K2335" i="11"/>
  <c r="K2334" i="11"/>
  <c r="K2333" i="11"/>
  <c r="K2332" i="11"/>
  <c r="K2331" i="11"/>
  <c r="K2330" i="11"/>
  <c r="K2329" i="11"/>
  <c r="K2328" i="11"/>
  <c r="K2327" i="11"/>
  <c r="K2326" i="11"/>
  <c r="K2325" i="11"/>
  <c r="K2324" i="11"/>
  <c r="K2323" i="11"/>
  <c r="K2322" i="11"/>
  <c r="K2321" i="11"/>
  <c r="K2320" i="11"/>
  <c r="K2319" i="11"/>
  <c r="K2318" i="11"/>
  <c r="K2317" i="11"/>
  <c r="K2316" i="11"/>
  <c r="K2315" i="11"/>
  <c r="K2314" i="11"/>
  <c r="K2313" i="11"/>
  <c r="K2312" i="11"/>
  <c r="K2311" i="11"/>
  <c r="K2310" i="11"/>
  <c r="K2309" i="11"/>
  <c r="K2308" i="11"/>
  <c r="K2307" i="11"/>
  <c r="K2306" i="11"/>
  <c r="K2305" i="11"/>
  <c r="K2304" i="11"/>
  <c r="K2303" i="11"/>
  <c r="K2302" i="11"/>
  <c r="K2301" i="11"/>
  <c r="K2300" i="11"/>
  <c r="K2299" i="11"/>
  <c r="K2298" i="11"/>
  <c r="K2297" i="11"/>
  <c r="K2296" i="11"/>
  <c r="K2295" i="11"/>
  <c r="K2294" i="11"/>
  <c r="K2293" i="11"/>
  <c r="K2292" i="11"/>
  <c r="K2291" i="11"/>
  <c r="K2290" i="11"/>
  <c r="K2289" i="11"/>
  <c r="K2288" i="11"/>
  <c r="K2287" i="11"/>
  <c r="K2286" i="11"/>
  <c r="K2285" i="11"/>
  <c r="AA2284" i="11"/>
  <c r="K2284" i="11"/>
  <c r="C2284" i="11"/>
  <c r="H2284" i="11" s="1"/>
  <c r="AA2283" i="11"/>
  <c r="K2283" i="11"/>
  <c r="H2283" i="11"/>
  <c r="C2283" i="11"/>
  <c r="AA2282" i="11"/>
  <c r="K2282" i="11"/>
  <c r="C2282" i="11"/>
  <c r="H2282" i="11" s="1"/>
  <c r="AA2281" i="11"/>
  <c r="K2281" i="11"/>
  <c r="C2281" i="11"/>
  <c r="H2281" i="11" s="1"/>
  <c r="AA2280" i="11"/>
  <c r="K2280" i="11"/>
  <c r="H2280" i="11"/>
  <c r="C2280" i="11"/>
  <c r="AA2279" i="11"/>
  <c r="K2279" i="11"/>
  <c r="C2279" i="11"/>
  <c r="H2279" i="11" s="1"/>
  <c r="AA2278" i="11"/>
  <c r="K2278" i="11"/>
  <c r="H2278" i="11"/>
  <c r="C2278" i="11"/>
  <c r="AA2277" i="11"/>
  <c r="K2277" i="11"/>
  <c r="H2277" i="11"/>
  <c r="C2277" i="11"/>
  <c r="AA2276" i="11"/>
  <c r="K2276" i="11"/>
  <c r="C2276" i="11"/>
  <c r="H2276" i="11" s="1"/>
  <c r="AA2275" i="11"/>
  <c r="K2275" i="11"/>
  <c r="C2275" i="11"/>
  <c r="H2275" i="11" s="1"/>
  <c r="K2274" i="11"/>
  <c r="C2274" i="11"/>
  <c r="H2274" i="11" s="1"/>
  <c r="K2273" i="11"/>
  <c r="C2273" i="11"/>
  <c r="H2273" i="11" s="1"/>
  <c r="K2272" i="11"/>
  <c r="C2272" i="11"/>
  <c r="H2272" i="11" s="1"/>
  <c r="K2271" i="11"/>
  <c r="C2271" i="11"/>
  <c r="H2271" i="11" s="1"/>
  <c r="K2270" i="11"/>
  <c r="C2270" i="11"/>
  <c r="H2270" i="11" s="1"/>
  <c r="K2269" i="11"/>
  <c r="C2269" i="11"/>
  <c r="H2269" i="11" s="1"/>
  <c r="K2268" i="11"/>
  <c r="C2268" i="11"/>
  <c r="H2268" i="11" s="1"/>
  <c r="K2267" i="11"/>
  <c r="C2267" i="11"/>
  <c r="H2267" i="11" s="1"/>
  <c r="K2266" i="11"/>
  <c r="C2266" i="11"/>
  <c r="H2266" i="11" s="1"/>
  <c r="K2265" i="11"/>
  <c r="C2265" i="11"/>
  <c r="H2265" i="11" s="1"/>
  <c r="AA2264" i="11"/>
  <c r="K2264" i="11"/>
  <c r="H2264" i="11"/>
  <c r="C2264" i="11"/>
  <c r="AA2263" i="11"/>
  <c r="K2263" i="11"/>
  <c r="C2263" i="11"/>
  <c r="H2263" i="11" s="1"/>
  <c r="AA2262" i="11"/>
  <c r="K2262" i="11"/>
  <c r="C2262" i="11"/>
  <c r="H2262" i="11" s="1"/>
  <c r="AA2261" i="11"/>
  <c r="K2261" i="11"/>
  <c r="H2261" i="11"/>
  <c r="C2261" i="11"/>
  <c r="K2260" i="11"/>
  <c r="H2260" i="11"/>
  <c r="C2260" i="11"/>
  <c r="AA2259" i="11"/>
  <c r="K2259" i="11"/>
  <c r="C2259" i="11"/>
  <c r="H2259" i="11" s="1"/>
  <c r="AA2258" i="11"/>
  <c r="K2258" i="11"/>
  <c r="H2258" i="11"/>
  <c r="C2258" i="11"/>
  <c r="AA2257" i="11"/>
  <c r="K2257" i="11"/>
  <c r="H2257" i="11"/>
  <c r="C2257" i="11"/>
  <c r="AA2256" i="11"/>
  <c r="K2256" i="11"/>
  <c r="C2256" i="11"/>
  <c r="H2256" i="11" s="1"/>
  <c r="AA2255" i="11"/>
  <c r="K2255" i="11"/>
  <c r="H2255" i="11"/>
  <c r="C2255" i="11"/>
  <c r="AA2254" i="11"/>
  <c r="K2254" i="11"/>
  <c r="H2254" i="11"/>
  <c r="C2254" i="11"/>
  <c r="AA2253" i="11"/>
  <c r="K2253" i="11"/>
  <c r="C2253" i="11"/>
  <c r="H2253" i="11" s="1"/>
  <c r="AA2252" i="11"/>
  <c r="K2252" i="11"/>
  <c r="C2252" i="11"/>
  <c r="H2252" i="11" s="1"/>
  <c r="AA2251" i="11"/>
  <c r="K2251" i="11"/>
  <c r="H2251" i="11"/>
  <c r="C2251" i="11"/>
  <c r="AA2250" i="11"/>
  <c r="K2250" i="11"/>
  <c r="C2250" i="11"/>
  <c r="H2250" i="11" s="1"/>
  <c r="K2249" i="11"/>
  <c r="C2249" i="11"/>
  <c r="H2249" i="11" s="1"/>
  <c r="K2248" i="11"/>
  <c r="C2248" i="11"/>
  <c r="H2248" i="11" s="1"/>
  <c r="K2247" i="11"/>
  <c r="C2247" i="11"/>
  <c r="H2247" i="11" s="1"/>
  <c r="K2246" i="11"/>
  <c r="C2246" i="11"/>
  <c r="H2246" i="11" s="1"/>
  <c r="AA2245" i="11"/>
  <c r="K2245" i="11"/>
  <c r="C2245" i="11"/>
  <c r="H2245" i="11" s="1"/>
  <c r="AA2244" i="11"/>
  <c r="K2244" i="11"/>
  <c r="H2244" i="11"/>
  <c r="C2244" i="11"/>
  <c r="AA2243" i="11"/>
  <c r="K2243" i="11"/>
  <c r="C2243" i="11"/>
  <c r="H2243" i="11" s="1"/>
  <c r="AA2242" i="11"/>
  <c r="K2242" i="11"/>
  <c r="C2242" i="11"/>
  <c r="H2242" i="11" s="1"/>
  <c r="AA2241" i="11"/>
  <c r="K2241" i="11"/>
  <c r="H2241" i="11"/>
  <c r="C2241" i="11"/>
  <c r="AA2240" i="11"/>
  <c r="K2240" i="11"/>
  <c r="C2240" i="11"/>
  <c r="H2240" i="11" s="1"/>
  <c r="AA2239" i="11"/>
  <c r="K2239" i="11"/>
  <c r="H2239" i="11"/>
  <c r="C2239" i="11"/>
  <c r="AA2238" i="11"/>
  <c r="K2238" i="11"/>
  <c r="H2238" i="11"/>
  <c r="C2238" i="11"/>
  <c r="AA2237" i="11"/>
  <c r="K2237" i="11"/>
  <c r="C2237" i="11"/>
  <c r="H2237" i="11" s="1"/>
  <c r="K2236" i="11"/>
  <c r="C2236" i="11"/>
  <c r="H2236" i="11" s="1"/>
  <c r="K2235" i="11"/>
  <c r="C2235" i="11"/>
  <c r="H2235" i="11" s="1"/>
  <c r="K2234" i="11"/>
  <c r="C2234" i="11"/>
  <c r="H2234" i="11" s="1"/>
  <c r="K2233" i="11"/>
  <c r="C2233" i="11"/>
  <c r="H2233" i="11" s="1"/>
  <c r="K2232" i="11"/>
  <c r="C2232" i="11"/>
  <c r="H2232" i="11" s="1"/>
  <c r="K2231" i="11"/>
  <c r="C2231" i="11"/>
  <c r="H2231" i="11" s="1"/>
  <c r="AA2230" i="11"/>
  <c r="K2230" i="11"/>
  <c r="C2230" i="11"/>
  <c r="H2230" i="11" s="1"/>
  <c r="AA2229" i="11"/>
  <c r="K2229" i="11"/>
  <c r="H2229" i="11"/>
  <c r="C2229" i="11"/>
  <c r="AA2228" i="11"/>
  <c r="K2228" i="11"/>
  <c r="C2228" i="11"/>
  <c r="H2228" i="11" s="1"/>
  <c r="AA2227" i="11"/>
  <c r="K2227" i="11"/>
  <c r="C2227" i="11"/>
  <c r="H2227" i="11" s="1"/>
  <c r="AA2226" i="11"/>
  <c r="K2226" i="11"/>
  <c r="H2226" i="11"/>
  <c r="C2226" i="11"/>
  <c r="AA2225" i="11"/>
  <c r="K2225" i="11"/>
  <c r="C2225" i="11"/>
  <c r="H2225" i="11" s="1"/>
  <c r="AA2224" i="11"/>
  <c r="K2224" i="11"/>
  <c r="H2224" i="11"/>
  <c r="C2224" i="11"/>
  <c r="AA2223" i="11"/>
  <c r="K2223" i="11"/>
  <c r="H2223" i="11"/>
  <c r="C2223" i="11"/>
  <c r="AA2222" i="11"/>
  <c r="K2222" i="11"/>
  <c r="C2222" i="11"/>
  <c r="H2222" i="11" s="1"/>
  <c r="K2221" i="11"/>
  <c r="C2221" i="11"/>
  <c r="H2221" i="11" s="1"/>
  <c r="K2220" i="11"/>
  <c r="C2220" i="11"/>
  <c r="H2220" i="11" s="1"/>
  <c r="K2219" i="11"/>
  <c r="C2219" i="11"/>
  <c r="H2219" i="11" s="1"/>
  <c r="K2218" i="11"/>
  <c r="C2218" i="11"/>
  <c r="H2218" i="11" s="1"/>
  <c r="K2217" i="11"/>
  <c r="C2217" i="11"/>
  <c r="H2217" i="11" s="1"/>
  <c r="K2216" i="11"/>
  <c r="C2216" i="11"/>
  <c r="H2216" i="11" s="1"/>
  <c r="AA2215" i="11"/>
  <c r="K2215" i="11"/>
  <c r="H2215" i="11"/>
  <c r="C2215" i="11"/>
  <c r="AA2214" i="11"/>
  <c r="K2214" i="11"/>
  <c r="H2214" i="11"/>
  <c r="C2214" i="11"/>
  <c r="AA2213" i="11"/>
  <c r="K2213" i="11"/>
  <c r="C2213" i="11"/>
  <c r="H2213" i="11" s="1"/>
  <c r="AA2212" i="11"/>
  <c r="K2212" i="11"/>
  <c r="C2212" i="11"/>
  <c r="H2212" i="11" s="1"/>
  <c r="AA2211" i="11"/>
  <c r="K2211" i="11"/>
  <c r="H2211" i="11"/>
  <c r="C2211" i="11"/>
  <c r="AA2210" i="11"/>
  <c r="K2210" i="11"/>
  <c r="C2210" i="11"/>
  <c r="H2210" i="11" s="1"/>
  <c r="AA2209" i="11"/>
  <c r="K2209" i="11"/>
  <c r="H2209" i="11"/>
  <c r="C2209" i="11"/>
  <c r="K2208" i="11"/>
  <c r="H2208" i="11"/>
  <c r="C2208" i="11"/>
  <c r="K2207" i="11"/>
  <c r="H2207" i="11"/>
  <c r="C2207" i="11"/>
  <c r="K2206" i="11"/>
  <c r="H2206" i="11"/>
  <c r="C2206" i="11"/>
  <c r="K2205" i="11"/>
  <c r="H2205" i="11"/>
  <c r="C2205" i="11"/>
  <c r="K2204" i="11"/>
  <c r="K2203" i="11"/>
  <c r="K2202" i="11"/>
  <c r="K2201" i="11"/>
  <c r="K2200" i="11"/>
  <c r="K2199" i="11"/>
  <c r="K2198" i="11"/>
  <c r="K2197" i="11"/>
  <c r="K2196" i="11"/>
  <c r="K2195" i="11"/>
  <c r="K2194" i="11"/>
  <c r="K2193" i="11"/>
  <c r="K2192" i="11"/>
  <c r="K2191" i="11"/>
  <c r="K2190" i="11"/>
  <c r="K2189" i="11"/>
  <c r="K2188" i="11"/>
  <c r="K2187" i="11"/>
  <c r="K2186" i="11"/>
  <c r="K2185" i="11"/>
  <c r="K2184" i="11"/>
  <c r="K2183" i="11"/>
  <c r="K2182" i="11"/>
  <c r="K2181" i="11"/>
  <c r="K2180" i="11"/>
  <c r="K2179" i="11"/>
  <c r="K2178" i="11"/>
  <c r="K2177" i="11"/>
  <c r="K2176" i="11"/>
  <c r="K2175" i="11"/>
  <c r="K2174" i="11"/>
  <c r="K2173" i="11"/>
  <c r="K2172" i="11"/>
  <c r="K2171" i="11"/>
  <c r="K2170" i="11"/>
  <c r="K2169" i="11"/>
  <c r="K2168" i="11"/>
  <c r="K2167" i="11"/>
  <c r="K2166" i="11"/>
  <c r="K2165" i="11"/>
  <c r="K2164" i="11"/>
  <c r="K2163" i="11"/>
  <c r="K2162" i="11"/>
  <c r="K2161" i="11"/>
  <c r="K2160" i="11"/>
  <c r="K2159" i="11"/>
  <c r="K2158" i="11"/>
  <c r="K2157" i="11"/>
  <c r="K2156" i="11"/>
  <c r="K2155" i="11"/>
  <c r="K2154" i="11"/>
  <c r="K2153" i="11"/>
  <c r="K2152" i="11"/>
  <c r="K2151" i="11"/>
  <c r="K2150" i="11"/>
  <c r="K2149" i="11"/>
  <c r="K2148" i="11"/>
  <c r="K2147" i="11"/>
  <c r="K2146" i="11"/>
  <c r="K2145" i="11"/>
  <c r="K2144" i="11"/>
  <c r="K2143" i="11"/>
  <c r="K2142" i="11"/>
  <c r="K2141" i="11"/>
  <c r="K2140" i="11"/>
  <c r="K2139" i="11"/>
  <c r="K2138" i="11"/>
  <c r="K2137" i="11"/>
  <c r="K2136" i="11"/>
  <c r="K2135" i="11"/>
  <c r="K2134" i="11"/>
  <c r="K2133" i="11"/>
  <c r="K2132" i="11"/>
  <c r="K2131" i="11"/>
  <c r="K2130" i="11"/>
  <c r="K2129" i="11"/>
  <c r="K2128" i="11"/>
  <c r="K2127" i="11"/>
  <c r="K2126" i="11"/>
  <c r="K2125" i="11"/>
  <c r="K2124" i="11"/>
  <c r="K2123" i="11"/>
  <c r="K2122" i="11"/>
  <c r="K2121" i="11"/>
  <c r="K2120" i="11"/>
  <c r="K2119" i="11"/>
  <c r="K2118" i="11"/>
  <c r="K2117" i="11"/>
  <c r="K2116" i="11"/>
  <c r="K2115" i="11"/>
  <c r="K2114" i="11"/>
  <c r="K2113" i="11"/>
  <c r="K2112" i="11"/>
  <c r="K2111" i="11"/>
  <c r="K2110" i="11"/>
  <c r="K2109" i="11"/>
  <c r="K2108" i="11"/>
  <c r="K2107" i="11"/>
  <c r="K2106" i="11"/>
  <c r="K2105" i="11"/>
  <c r="K2104" i="11"/>
  <c r="K2103" i="11"/>
  <c r="K2102" i="11"/>
  <c r="K2101" i="11"/>
  <c r="K2100" i="11"/>
  <c r="K2099" i="11"/>
  <c r="K2098" i="11"/>
  <c r="K2097" i="11"/>
  <c r="K2096" i="11"/>
  <c r="K2095" i="11"/>
  <c r="K2094" i="11"/>
  <c r="K2093" i="11"/>
  <c r="K2092" i="11"/>
  <c r="K2091" i="11"/>
  <c r="K2090" i="11"/>
  <c r="K2089" i="11"/>
  <c r="K2088" i="11"/>
  <c r="K2087" i="11"/>
  <c r="K2086" i="11"/>
  <c r="K2085" i="11"/>
  <c r="K2084" i="11"/>
  <c r="K2083" i="11"/>
  <c r="K2082" i="11"/>
  <c r="K2081" i="11"/>
  <c r="K2080" i="11"/>
  <c r="K2079" i="11"/>
  <c r="K2078" i="11"/>
  <c r="K2077" i="11"/>
  <c r="K2076" i="11"/>
  <c r="K2075" i="11"/>
  <c r="K2074" i="11"/>
  <c r="K2073" i="11"/>
  <c r="K2072" i="11"/>
  <c r="K2071" i="11"/>
  <c r="K2070" i="11"/>
  <c r="K2069" i="11"/>
  <c r="K2068" i="11"/>
  <c r="K2067" i="11"/>
  <c r="K2066" i="11"/>
  <c r="K2065" i="11"/>
  <c r="K2064" i="11"/>
  <c r="K2063" i="11"/>
  <c r="K2062" i="11"/>
  <c r="K2061" i="11"/>
  <c r="K2060" i="11"/>
  <c r="K2059" i="11"/>
  <c r="K2058" i="11"/>
  <c r="K2057" i="11"/>
  <c r="K2056" i="11"/>
  <c r="K2055" i="11"/>
  <c r="K2054" i="11"/>
  <c r="K2053" i="11"/>
  <c r="K2052" i="11"/>
  <c r="K2051" i="11"/>
  <c r="K2050" i="11"/>
  <c r="K2049" i="11"/>
  <c r="K2048" i="11"/>
  <c r="K2047" i="11"/>
  <c r="K2046" i="11"/>
  <c r="K2045" i="11"/>
  <c r="K2044" i="11"/>
  <c r="K2043" i="11"/>
  <c r="K2042" i="11"/>
  <c r="K2041" i="11"/>
  <c r="K2040" i="11"/>
  <c r="K2039" i="11"/>
  <c r="K2038" i="11"/>
  <c r="K2037" i="11"/>
  <c r="K2036" i="11"/>
  <c r="K2035" i="11"/>
  <c r="K2034" i="11"/>
  <c r="K2033" i="11"/>
  <c r="K2032" i="11"/>
  <c r="K2031" i="11"/>
  <c r="K2030" i="11"/>
  <c r="K2029" i="11"/>
  <c r="K2028" i="11"/>
  <c r="K2027" i="11"/>
  <c r="K2026" i="11"/>
  <c r="K2025" i="11"/>
  <c r="K2024" i="11"/>
  <c r="K2023" i="11"/>
  <c r="K2022" i="11"/>
  <c r="K2021" i="11"/>
  <c r="K2020" i="11"/>
  <c r="K2019" i="11"/>
  <c r="K2018" i="11"/>
  <c r="K2017" i="11"/>
  <c r="K2016" i="11"/>
  <c r="K2015" i="11"/>
  <c r="K2014" i="11"/>
  <c r="K2013" i="11"/>
  <c r="K2012" i="11"/>
  <c r="K2011" i="11"/>
  <c r="K2010" i="11"/>
  <c r="K2009" i="11"/>
  <c r="K2008" i="11"/>
  <c r="K2007" i="11"/>
  <c r="K2006" i="11"/>
  <c r="K2005" i="11"/>
  <c r="K2004" i="11"/>
  <c r="K2003" i="11"/>
  <c r="K2002" i="11"/>
  <c r="K2001" i="11"/>
  <c r="K2000" i="11"/>
  <c r="K1999" i="11"/>
  <c r="K1998" i="11"/>
  <c r="K1997" i="11"/>
  <c r="K1996" i="11"/>
  <c r="K1995" i="11"/>
  <c r="K1994" i="11"/>
  <c r="K1993" i="11"/>
  <c r="K1992" i="11"/>
  <c r="K1991" i="11"/>
  <c r="K1990" i="11"/>
  <c r="K1989" i="11"/>
  <c r="K1988" i="11"/>
  <c r="K1987" i="11"/>
  <c r="K1986" i="11"/>
  <c r="K1985" i="11"/>
  <c r="K1984" i="11"/>
  <c r="K1983" i="11"/>
  <c r="K1982" i="11"/>
  <c r="K1981" i="11"/>
  <c r="K1980" i="11"/>
  <c r="K1979" i="11"/>
  <c r="K1978" i="11"/>
  <c r="K1977" i="11"/>
  <c r="K1976" i="11"/>
  <c r="K1975" i="11"/>
  <c r="K1974" i="11"/>
  <c r="K1973" i="11"/>
  <c r="K1972" i="11"/>
  <c r="K1971" i="11"/>
  <c r="K1970" i="11"/>
  <c r="K1969" i="11"/>
  <c r="K1968" i="11"/>
  <c r="K1967" i="11"/>
  <c r="K1966" i="11"/>
  <c r="K1965" i="11"/>
  <c r="K1964" i="11"/>
  <c r="K1963" i="11"/>
  <c r="K1962" i="11"/>
  <c r="K1961" i="11"/>
  <c r="K1960" i="11"/>
  <c r="K1959" i="11"/>
  <c r="K1958" i="11"/>
  <c r="K1957" i="11"/>
  <c r="K1956" i="11"/>
  <c r="K1955" i="11"/>
  <c r="K1954" i="11"/>
  <c r="K1953" i="11"/>
  <c r="K1952" i="11"/>
  <c r="K1951" i="11"/>
  <c r="K1950" i="11"/>
  <c r="K1949" i="11"/>
  <c r="K1948" i="11"/>
  <c r="K1947" i="11"/>
  <c r="K1946" i="11"/>
  <c r="K1945" i="11"/>
  <c r="K1944" i="11"/>
  <c r="K1943" i="11"/>
  <c r="K1942" i="11"/>
  <c r="K1941" i="11"/>
  <c r="K1940" i="11"/>
  <c r="K1939" i="11"/>
  <c r="K1938" i="11"/>
  <c r="K1937" i="11"/>
  <c r="K1936" i="11"/>
  <c r="K1935" i="11"/>
  <c r="K1934" i="11"/>
  <c r="K1933" i="11"/>
  <c r="K1932" i="11"/>
  <c r="K1931" i="11"/>
  <c r="K1930" i="11"/>
  <c r="K1929" i="11"/>
  <c r="K1928" i="11"/>
  <c r="K1927" i="11"/>
  <c r="K1926" i="11"/>
  <c r="K1925" i="11"/>
  <c r="K1924" i="11"/>
  <c r="K1923" i="11"/>
  <c r="K1922" i="11"/>
  <c r="K1921" i="11"/>
  <c r="K1920" i="11"/>
  <c r="K1919" i="11"/>
  <c r="K1918" i="11"/>
  <c r="K1917" i="11"/>
  <c r="K1916" i="11"/>
  <c r="K1915" i="11"/>
  <c r="K1914" i="11"/>
  <c r="K1913" i="11"/>
  <c r="K1912" i="11"/>
  <c r="K1911" i="11"/>
  <c r="K1910" i="11"/>
  <c r="K1909" i="11"/>
  <c r="K1908" i="11"/>
  <c r="K1907" i="11"/>
  <c r="K1906" i="11"/>
  <c r="K1905" i="11"/>
  <c r="K1904" i="11"/>
  <c r="K1903" i="11"/>
  <c r="K1902" i="11"/>
  <c r="K1901" i="11"/>
  <c r="K1900" i="11"/>
  <c r="K1899" i="11"/>
  <c r="K1898" i="11"/>
  <c r="K1897" i="11"/>
  <c r="K1896" i="11"/>
  <c r="K1895" i="11"/>
  <c r="K1894" i="11"/>
  <c r="K1893" i="11"/>
  <c r="K1892" i="11"/>
  <c r="K1891" i="11"/>
  <c r="K1890" i="11"/>
  <c r="K1889" i="11"/>
  <c r="K1888" i="11"/>
  <c r="K1887" i="11"/>
  <c r="K1886" i="11"/>
  <c r="K1885" i="11"/>
  <c r="K1884" i="11"/>
  <c r="K1883" i="11"/>
  <c r="K1882" i="11"/>
  <c r="K1881" i="11"/>
  <c r="K1880" i="11"/>
  <c r="K1879" i="11"/>
  <c r="K1878" i="11"/>
  <c r="K1877" i="11"/>
  <c r="K1876" i="11"/>
  <c r="K1875" i="11"/>
  <c r="K1874" i="11"/>
  <c r="K1873" i="11"/>
  <c r="K1872" i="11"/>
  <c r="K1871" i="11"/>
  <c r="K1870" i="11"/>
  <c r="K1869" i="11"/>
  <c r="K1868" i="11"/>
  <c r="K1867" i="11"/>
  <c r="K1866" i="11"/>
  <c r="K1865" i="11"/>
  <c r="K1864" i="11"/>
  <c r="K1863" i="11"/>
  <c r="K1862" i="11"/>
  <c r="K1861" i="11"/>
  <c r="K1860" i="11"/>
  <c r="K1859" i="11"/>
  <c r="K1858" i="11"/>
  <c r="K1857" i="11"/>
  <c r="K1856" i="11"/>
  <c r="K1855" i="11"/>
  <c r="K1854" i="11"/>
  <c r="K1853" i="11"/>
  <c r="K1852" i="11"/>
  <c r="K1851" i="11"/>
  <c r="K1850" i="11"/>
  <c r="K1849" i="11"/>
  <c r="K1848" i="11"/>
  <c r="K1847" i="11"/>
  <c r="K1846" i="11"/>
  <c r="K1845" i="11"/>
  <c r="K1844" i="11"/>
  <c r="K1843" i="11"/>
  <c r="K1842" i="11"/>
  <c r="K1841" i="11"/>
  <c r="K1840" i="11"/>
  <c r="K1839" i="11"/>
  <c r="K1838" i="11"/>
  <c r="K1837" i="11"/>
  <c r="K1836" i="11"/>
  <c r="K1835" i="11"/>
  <c r="K1834" i="11"/>
  <c r="K1833" i="11"/>
  <c r="K1832" i="11"/>
  <c r="K1831" i="11"/>
  <c r="K1830" i="11"/>
  <c r="K1829" i="11"/>
  <c r="K1828" i="11"/>
  <c r="K1827" i="11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AA1366" i="11"/>
  <c r="K1366" i="11"/>
  <c r="C1366" i="11"/>
  <c r="H1366" i="11" s="1"/>
  <c r="AA1365" i="11"/>
  <c r="K1365" i="11"/>
  <c r="C1365" i="11"/>
  <c r="H1365" i="11" s="1"/>
  <c r="K1364" i="11"/>
  <c r="C1364" i="11"/>
  <c r="H1364" i="11" s="1"/>
  <c r="K1363" i="11"/>
  <c r="C1363" i="11"/>
  <c r="H1363" i="11" s="1"/>
  <c r="AA1362" i="11"/>
  <c r="K1362" i="11"/>
  <c r="H1362" i="11"/>
  <c r="C1362" i="11"/>
  <c r="AA1361" i="11"/>
  <c r="K1361" i="11"/>
  <c r="C1361" i="11"/>
  <c r="H1361" i="11" s="1"/>
  <c r="K1360" i="11"/>
  <c r="C1360" i="11"/>
  <c r="H1360" i="11" s="1"/>
  <c r="K1359" i="11"/>
  <c r="C1359" i="11"/>
  <c r="H1359" i="11" s="1"/>
  <c r="AA1358" i="11"/>
  <c r="K1358" i="11"/>
  <c r="C1358" i="11"/>
  <c r="H1358" i="11" s="1"/>
  <c r="AA1357" i="11"/>
  <c r="K1357" i="11"/>
  <c r="H1357" i="11"/>
  <c r="C1357" i="11"/>
  <c r="K1356" i="11"/>
  <c r="H1356" i="11"/>
  <c r="C1356" i="11"/>
  <c r="K1355" i="11"/>
  <c r="H1355" i="11"/>
  <c r="C1355" i="11"/>
  <c r="AA1354" i="11"/>
  <c r="K1354" i="11"/>
  <c r="C1354" i="11"/>
  <c r="H1354" i="11" s="1"/>
  <c r="AA1353" i="11"/>
  <c r="K1353" i="11"/>
  <c r="C1353" i="11"/>
  <c r="H1353" i="11" s="1"/>
  <c r="AA1352" i="11"/>
  <c r="K1352" i="11"/>
  <c r="H1352" i="11"/>
  <c r="C1352" i="11"/>
  <c r="AA1351" i="11"/>
  <c r="K1351" i="11"/>
  <c r="C1351" i="11"/>
  <c r="H1351" i="11" s="1"/>
  <c r="AA1350" i="11"/>
  <c r="K1350" i="11"/>
  <c r="H1350" i="11"/>
  <c r="C1350" i="11"/>
  <c r="AA1349" i="11"/>
  <c r="K1349" i="11"/>
  <c r="H1349" i="11"/>
  <c r="C1349" i="11"/>
  <c r="K1348" i="11"/>
  <c r="H1348" i="11"/>
  <c r="C1348" i="11"/>
  <c r="K1347" i="11"/>
  <c r="H1347" i="11"/>
  <c r="C1347" i="11"/>
  <c r="K1346" i="11"/>
  <c r="H1346" i="11"/>
  <c r="C1346" i="11"/>
  <c r="K1345" i="11"/>
  <c r="H1345" i="11"/>
  <c r="C1345" i="11"/>
  <c r="K1344" i="11"/>
  <c r="H1344" i="11"/>
  <c r="C1344" i="11"/>
  <c r="K1343" i="11"/>
  <c r="H1343" i="11"/>
  <c r="C1343" i="11"/>
  <c r="AA1342" i="11"/>
  <c r="K1342" i="11"/>
  <c r="C1342" i="11"/>
  <c r="H1342" i="11" s="1"/>
  <c r="AA1341" i="11"/>
  <c r="K1341" i="11"/>
  <c r="C1341" i="11"/>
  <c r="H1341" i="11" s="1"/>
  <c r="AA1340" i="11"/>
  <c r="K1340" i="11"/>
  <c r="H1340" i="11"/>
  <c r="C1340" i="11"/>
  <c r="AA1339" i="11"/>
  <c r="K1339" i="11"/>
  <c r="C1339" i="11"/>
  <c r="H1339" i="11" s="1"/>
  <c r="AA1338" i="11"/>
  <c r="K1338" i="11"/>
  <c r="C1338" i="11"/>
  <c r="H1338" i="11" s="1"/>
  <c r="AA1337" i="11"/>
  <c r="K1337" i="11"/>
  <c r="H1337" i="11"/>
  <c r="C1337" i="11"/>
  <c r="K1336" i="11"/>
  <c r="H1336" i="11"/>
  <c r="C1336" i="11"/>
  <c r="K1335" i="11"/>
  <c r="H1335" i="11"/>
  <c r="C1335" i="11"/>
  <c r="K1334" i="11"/>
  <c r="H1334" i="11"/>
  <c r="C1334" i="11"/>
  <c r="K1333" i="11"/>
  <c r="H1333" i="11"/>
  <c r="C1333" i="11"/>
  <c r="K1332" i="11"/>
  <c r="H1332" i="11"/>
  <c r="C1332" i="11"/>
  <c r="K1331" i="11"/>
  <c r="H1331" i="11"/>
  <c r="C1331" i="11"/>
  <c r="AA1330" i="11"/>
  <c r="K1330" i="11"/>
  <c r="C1330" i="11"/>
  <c r="H1330" i="11" s="1"/>
  <c r="AA1329" i="11"/>
  <c r="K1329" i="11"/>
  <c r="H1329" i="11"/>
  <c r="C1329" i="11"/>
  <c r="AA1328" i="11"/>
  <c r="K1328" i="11"/>
  <c r="H1328" i="11"/>
  <c r="C1328" i="11"/>
  <c r="AA1327" i="11"/>
  <c r="K1327" i="11"/>
  <c r="C1327" i="11"/>
  <c r="H1327" i="11" s="1"/>
  <c r="AA1326" i="11"/>
  <c r="K1326" i="11"/>
  <c r="H1326" i="11"/>
  <c r="C1326" i="11"/>
  <c r="AA1325" i="11"/>
  <c r="K1325" i="11"/>
  <c r="H1325" i="11"/>
  <c r="C1325" i="11"/>
  <c r="AA1324" i="11"/>
  <c r="K1324" i="11"/>
  <c r="C1324" i="11"/>
  <c r="H1324" i="11" s="1"/>
  <c r="AA1323" i="11"/>
  <c r="K1323" i="11"/>
  <c r="C1323" i="11"/>
  <c r="H1323" i="11" s="1"/>
  <c r="AA1322" i="11"/>
  <c r="K1322" i="11"/>
  <c r="H1322" i="11"/>
  <c r="C1322" i="11"/>
  <c r="AA1321" i="11"/>
  <c r="K1321" i="11"/>
  <c r="C1321" i="11"/>
  <c r="H1321" i="11" s="1"/>
  <c r="AA1320" i="11"/>
  <c r="K1320" i="11"/>
  <c r="H1320" i="11"/>
  <c r="C1320" i="11"/>
  <c r="AA1319" i="11"/>
  <c r="K1319" i="11"/>
  <c r="H1319" i="11"/>
  <c r="C1319" i="11"/>
  <c r="K1318" i="11"/>
  <c r="H1318" i="11"/>
  <c r="C1318" i="11"/>
  <c r="K1317" i="11"/>
  <c r="H1317" i="11"/>
  <c r="C1317" i="11"/>
  <c r="K1316" i="11"/>
  <c r="H1316" i="11"/>
  <c r="C1316" i="11"/>
  <c r="K1315" i="11"/>
  <c r="H1315" i="11"/>
  <c r="C1315" i="11"/>
  <c r="K1314" i="11"/>
  <c r="H1314" i="11"/>
  <c r="C1314" i="11"/>
  <c r="K1313" i="11"/>
  <c r="H1313" i="11"/>
  <c r="C1313" i="11"/>
  <c r="K1312" i="11"/>
  <c r="H1312" i="11"/>
  <c r="C1312" i="11"/>
  <c r="K1311" i="11"/>
  <c r="H1311" i="11"/>
  <c r="C1311" i="11"/>
  <c r="K1310" i="11"/>
  <c r="H1310" i="11"/>
  <c r="C1310" i="11"/>
  <c r="K1309" i="11"/>
  <c r="H1309" i="11"/>
  <c r="C1309" i="11"/>
  <c r="K1308" i="11"/>
  <c r="H1308" i="11"/>
  <c r="C1308" i="11"/>
  <c r="K1307" i="11"/>
  <c r="H1307" i="11"/>
  <c r="C1307" i="11"/>
  <c r="AA1306" i="11"/>
  <c r="K1306" i="11"/>
  <c r="C1306" i="11"/>
  <c r="H1306" i="11" s="1"/>
  <c r="AA1305" i="11"/>
  <c r="K1305" i="11"/>
  <c r="C1305" i="11"/>
  <c r="H1305" i="11" s="1"/>
  <c r="AA1304" i="11"/>
  <c r="K1304" i="11"/>
  <c r="H1304" i="11"/>
  <c r="C1304" i="11"/>
  <c r="AA1303" i="11"/>
  <c r="K1303" i="11"/>
  <c r="C1303" i="11"/>
  <c r="H1303" i="11" s="1"/>
  <c r="AA1302" i="11"/>
  <c r="K1302" i="11"/>
  <c r="C1302" i="11"/>
  <c r="H1302" i="11" s="1"/>
  <c r="AA1301" i="11"/>
  <c r="K1301" i="11"/>
  <c r="H1301" i="11"/>
  <c r="C1301" i="11"/>
  <c r="AA1300" i="11"/>
  <c r="K1300" i="11"/>
  <c r="C1300" i="11"/>
  <c r="H1300" i="11" s="1"/>
  <c r="AA1299" i="11"/>
  <c r="K1299" i="11"/>
  <c r="H1299" i="11"/>
  <c r="C1299" i="11"/>
  <c r="K1298" i="11"/>
  <c r="H1298" i="11"/>
  <c r="C1298" i="11"/>
  <c r="K1297" i="11"/>
  <c r="H1297" i="11"/>
  <c r="C1297" i="11"/>
  <c r="K1296" i="11"/>
  <c r="H1296" i="11"/>
  <c r="C1296" i="11"/>
  <c r="K1295" i="11"/>
  <c r="H1295" i="11"/>
  <c r="C1295" i="11"/>
  <c r="K1294" i="11"/>
  <c r="H1294" i="11"/>
  <c r="C1294" i="11"/>
  <c r="K1293" i="11"/>
  <c r="H1293" i="11"/>
  <c r="C1293" i="11"/>
  <c r="K1292" i="11"/>
  <c r="H1292" i="11"/>
  <c r="C1292" i="11"/>
  <c r="K1291" i="11"/>
  <c r="H1291" i="11"/>
  <c r="C1291" i="11"/>
  <c r="AA1290" i="11"/>
  <c r="K1290" i="11"/>
  <c r="H1290" i="11"/>
  <c r="C1290" i="11"/>
  <c r="AA1289" i="11"/>
  <c r="K1289" i="11"/>
  <c r="C1289" i="11"/>
  <c r="H1289" i="11" s="1"/>
  <c r="K1288" i="11"/>
  <c r="C1288" i="11"/>
  <c r="H1288" i="11" s="1"/>
  <c r="K1287" i="11"/>
  <c r="C1287" i="11"/>
  <c r="H1287" i="11" s="1"/>
  <c r="AA1286" i="11"/>
  <c r="K1286" i="11"/>
  <c r="H1286" i="11"/>
  <c r="C1286" i="11"/>
  <c r="AA1285" i="11"/>
  <c r="K1285" i="11"/>
  <c r="H1285" i="11"/>
  <c r="C1285" i="11"/>
  <c r="K1284" i="11"/>
  <c r="H1284" i="11"/>
  <c r="C1284" i="11"/>
  <c r="K1283" i="11"/>
  <c r="H1283" i="11"/>
  <c r="C1283" i="11"/>
  <c r="AA1282" i="11"/>
  <c r="K1282" i="11"/>
  <c r="C1282" i="11"/>
  <c r="H1282" i="11" s="1"/>
  <c r="AA1281" i="11"/>
  <c r="K1281" i="11"/>
  <c r="C1281" i="11"/>
  <c r="H1281" i="11" s="1"/>
  <c r="K1280" i="11"/>
  <c r="C1280" i="11"/>
  <c r="H1280" i="11" s="1"/>
  <c r="K1279" i="11"/>
  <c r="C1279" i="11"/>
  <c r="H1279" i="11" s="1"/>
  <c r="AA1278" i="11"/>
  <c r="K1278" i="11"/>
  <c r="H1278" i="11"/>
  <c r="C1278" i="11"/>
  <c r="AA1277" i="11"/>
  <c r="K1277" i="11"/>
  <c r="C1277" i="11"/>
  <c r="H1277" i="11" s="1"/>
  <c r="AA1276" i="11"/>
  <c r="K1276" i="11"/>
  <c r="C1276" i="11"/>
  <c r="H1276" i="11" s="1"/>
  <c r="AA1275" i="11"/>
  <c r="K1275" i="11"/>
  <c r="H1275" i="11"/>
  <c r="C1275" i="11"/>
  <c r="AA1274" i="11"/>
  <c r="K1274" i="11"/>
  <c r="C1274" i="11"/>
  <c r="H1274" i="11" s="1"/>
  <c r="AA1273" i="11"/>
  <c r="K1273" i="11"/>
  <c r="H1273" i="11"/>
  <c r="C1273" i="11"/>
  <c r="K1272" i="11"/>
  <c r="H1272" i="11"/>
  <c r="C1272" i="11"/>
  <c r="K1271" i="11"/>
  <c r="H1271" i="11"/>
  <c r="C1271" i="11"/>
  <c r="K1270" i="11"/>
  <c r="H1270" i="11"/>
  <c r="C1270" i="11"/>
  <c r="K1269" i="11"/>
  <c r="H1269" i="11"/>
  <c r="C1269" i="11"/>
  <c r="K1268" i="11"/>
  <c r="H1268" i="11"/>
  <c r="C1268" i="11"/>
  <c r="K1267" i="11"/>
  <c r="H1267" i="11"/>
  <c r="C1267" i="11"/>
  <c r="AA1266" i="11"/>
  <c r="K1266" i="11"/>
  <c r="H1266" i="11"/>
  <c r="C1266" i="11"/>
  <c r="AA1265" i="11"/>
  <c r="K1265" i="11"/>
  <c r="C1265" i="11"/>
  <c r="H1265" i="11" s="1"/>
  <c r="AA1264" i="11"/>
  <c r="K1264" i="11"/>
  <c r="H1264" i="11"/>
  <c r="C1264" i="11"/>
  <c r="AA1263" i="11"/>
  <c r="K1263" i="11"/>
  <c r="H1263" i="11"/>
  <c r="C1263" i="11"/>
  <c r="AA1262" i="11"/>
  <c r="K1262" i="11"/>
  <c r="C1262" i="11"/>
  <c r="H1262" i="11" s="1"/>
  <c r="AA1261" i="11"/>
  <c r="K1261" i="11"/>
  <c r="C1261" i="11"/>
  <c r="H1261" i="11" s="1"/>
  <c r="K1260" i="11"/>
  <c r="C1260" i="11"/>
  <c r="H1260" i="11" s="1"/>
  <c r="K1259" i="11"/>
  <c r="C1259" i="11"/>
  <c r="H1259" i="11" s="1"/>
  <c r="K1258" i="11"/>
  <c r="C1258" i="11"/>
  <c r="H1258" i="11" s="1"/>
  <c r="K1257" i="11"/>
  <c r="C1257" i="11"/>
  <c r="H1257" i="11" s="1"/>
  <c r="K1256" i="11"/>
  <c r="C1256" i="11"/>
  <c r="H1256" i="11" s="1"/>
  <c r="K1255" i="11"/>
  <c r="C1255" i="11"/>
  <c r="H1255" i="11" s="1"/>
  <c r="AA1254" i="11"/>
  <c r="K1254" i="11"/>
  <c r="H1254" i="11"/>
  <c r="C1254" i="11"/>
  <c r="AA1253" i="11"/>
  <c r="K1253" i="11"/>
  <c r="C1253" i="11"/>
  <c r="H1253" i="11" s="1"/>
  <c r="AA1252" i="11"/>
  <c r="K1252" i="11"/>
  <c r="H1252" i="11"/>
  <c r="C1252" i="11"/>
  <c r="AA1251" i="11"/>
  <c r="K1251" i="11"/>
  <c r="H1251" i="11"/>
  <c r="C1251" i="11"/>
  <c r="AA1250" i="11"/>
  <c r="K1250" i="11"/>
  <c r="C1250" i="11"/>
  <c r="H1250" i="11" s="1"/>
  <c r="AA1249" i="11"/>
  <c r="K1249" i="11"/>
  <c r="C1249" i="11"/>
  <c r="H1249" i="11" s="1"/>
  <c r="AA1248" i="11"/>
  <c r="K1248" i="11"/>
  <c r="H1248" i="11"/>
  <c r="C1248" i="11"/>
  <c r="AA1247" i="11"/>
  <c r="K1247" i="11"/>
  <c r="C1247" i="11"/>
  <c r="H1247" i="11" s="1"/>
  <c r="AA1246" i="11"/>
  <c r="K1246" i="11"/>
  <c r="C1246" i="11"/>
  <c r="H1246" i="11" s="1"/>
  <c r="AA1245" i="11"/>
  <c r="K1245" i="11"/>
  <c r="H1245" i="11"/>
  <c r="C1245" i="11"/>
  <c r="AA1244" i="11"/>
  <c r="K1244" i="11"/>
  <c r="C1244" i="11"/>
  <c r="H1244" i="11" s="1"/>
  <c r="AA1243" i="11"/>
  <c r="K1243" i="11"/>
  <c r="H1243" i="11"/>
  <c r="C1243" i="11"/>
  <c r="K1242" i="11"/>
  <c r="H1242" i="11"/>
  <c r="C1242" i="11"/>
  <c r="K1241" i="11"/>
  <c r="H1241" i="11"/>
  <c r="C1241" i="11"/>
  <c r="K1240" i="11"/>
  <c r="H1240" i="11"/>
  <c r="C1240" i="11"/>
  <c r="K1239" i="11"/>
  <c r="H1239" i="11"/>
  <c r="C1239" i="11"/>
  <c r="K1238" i="11"/>
  <c r="H1238" i="11"/>
  <c r="C1238" i="11"/>
  <c r="K1237" i="11"/>
  <c r="H1237" i="11"/>
  <c r="C1237" i="11"/>
  <c r="K1236" i="11"/>
  <c r="H1236" i="11"/>
  <c r="C1236" i="11"/>
  <c r="K1235" i="11"/>
  <c r="H1235" i="11"/>
  <c r="C1235" i="11"/>
  <c r="K1234" i="11"/>
  <c r="H1234" i="11"/>
  <c r="C1234" i="11"/>
  <c r="K1233" i="11"/>
  <c r="H1233" i="11"/>
  <c r="C1233" i="11"/>
  <c r="K1232" i="11"/>
  <c r="H1232" i="11"/>
  <c r="C1232" i="11"/>
  <c r="K1231" i="11"/>
  <c r="H1231" i="11"/>
  <c r="C1231" i="11"/>
  <c r="AA1230" i="11"/>
  <c r="K1230" i="11"/>
  <c r="H1230" i="11"/>
  <c r="C1230" i="11"/>
  <c r="AA1229" i="11"/>
  <c r="K1229" i="11"/>
  <c r="C1229" i="11"/>
  <c r="H1229" i="11" s="1"/>
  <c r="AA1228" i="11"/>
  <c r="K1228" i="11"/>
  <c r="C1228" i="11"/>
  <c r="H1228" i="11" s="1"/>
  <c r="AA1227" i="11"/>
  <c r="K1227" i="11"/>
  <c r="H1227" i="11"/>
  <c r="C1227" i="11"/>
  <c r="AA1226" i="11"/>
  <c r="K1226" i="11"/>
  <c r="C1226" i="11"/>
  <c r="H1226" i="11" s="1"/>
  <c r="AA1225" i="11"/>
  <c r="K1225" i="11"/>
  <c r="C1225" i="11"/>
  <c r="H1225" i="11" s="1"/>
  <c r="AA1224" i="11"/>
  <c r="K1224" i="11"/>
  <c r="H1224" i="11"/>
  <c r="C1224" i="11"/>
  <c r="AA1223" i="11"/>
  <c r="K1223" i="11"/>
  <c r="C1223" i="11"/>
  <c r="H1223" i="11" s="1"/>
  <c r="K1222" i="11"/>
  <c r="C1222" i="11"/>
  <c r="H1222" i="11" s="1"/>
  <c r="K1221" i="11"/>
  <c r="C1221" i="11"/>
  <c r="H1221" i="11" s="1"/>
  <c r="K1220" i="11"/>
  <c r="C1220" i="11"/>
  <c r="H1220" i="11" s="1"/>
  <c r="K1219" i="11"/>
  <c r="C1219" i="11"/>
  <c r="H1219" i="11" s="1"/>
  <c r="K1218" i="11"/>
  <c r="C1218" i="11"/>
  <c r="H1218" i="11" s="1"/>
  <c r="K1217" i="11"/>
  <c r="C1217" i="11"/>
  <c r="H1217" i="11" s="1"/>
  <c r="K1216" i="11"/>
  <c r="C1216" i="11"/>
  <c r="H1216" i="11" s="1"/>
  <c r="K1215" i="11"/>
  <c r="C1215" i="11"/>
  <c r="H1215" i="11" s="1"/>
  <c r="AA1214" i="11"/>
  <c r="K1214" i="11"/>
  <c r="C1214" i="11"/>
  <c r="H1214" i="11" s="1"/>
  <c r="AA1213" i="11"/>
  <c r="K1213" i="11"/>
  <c r="H1213" i="11"/>
  <c r="C1213" i="11"/>
  <c r="K1212" i="11"/>
  <c r="H1212" i="11"/>
  <c r="C1212" i="11"/>
  <c r="K1211" i="11"/>
  <c r="H1211" i="11"/>
  <c r="C1211" i="11"/>
  <c r="AA1210" i="11"/>
  <c r="K1210" i="11"/>
  <c r="C1210" i="11"/>
  <c r="H1210" i="11" s="1"/>
  <c r="AA1209" i="11"/>
  <c r="K1209" i="11"/>
  <c r="H1209" i="11"/>
  <c r="C1209" i="11"/>
  <c r="K1208" i="11"/>
  <c r="H1208" i="11"/>
  <c r="C1208" i="11"/>
  <c r="K1207" i="11"/>
  <c r="H1207" i="11"/>
  <c r="C1207" i="11"/>
  <c r="AA1206" i="11"/>
  <c r="K1206" i="11"/>
  <c r="H1206" i="11"/>
  <c r="C1206" i="11"/>
  <c r="AA1205" i="11"/>
  <c r="K1205" i="11"/>
  <c r="C1205" i="11"/>
  <c r="H1205" i="11" s="1"/>
  <c r="K1204" i="11"/>
  <c r="C1204" i="11"/>
  <c r="H1204" i="11" s="1"/>
  <c r="K1203" i="11"/>
  <c r="C1203" i="11"/>
  <c r="H1203" i="11" s="1"/>
  <c r="AA1202" i="11"/>
  <c r="K1202" i="11"/>
  <c r="H1202" i="11"/>
  <c r="C1202" i="11"/>
  <c r="AA1201" i="11"/>
  <c r="K1201" i="11"/>
  <c r="H1201" i="11"/>
  <c r="C1201" i="11"/>
  <c r="AA1200" i="11"/>
  <c r="K1200" i="11"/>
  <c r="C1200" i="11"/>
  <c r="H1200" i="11" s="1"/>
  <c r="AA1199" i="11"/>
  <c r="K1199" i="11"/>
  <c r="C1199" i="11"/>
  <c r="H1199" i="11" s="1"/>
  <c r="AA1198" i="11"/>
  <c r="K1198" i="11"/>
  <c r="H1198" i="11"/>
  <c r="C1198" i="11"/>
  <c r="AA1197" i="11"/>
  <c r="K1197" i="11"/>
  <c r="C1197" i="11"/>
  <c r="H1197" i="11" s="1"/>
  <c r="K1196" i="11"/>
  <c r="C1196" i="11"/>
  <c r="H1196" i="11" s="1"/>
  <c r="K1195" i="11"/>
  <c r="C1195" i="11"/>
  <c r="H1195" i="11" s="1"/>
  <c r="K1194" i="11"/>
  <c r="C1194" i="11"/>
  <c r="H1194" i="11" s="1"/>
  <c r="K1193" i="11"/>
  <c r="C1193" i="11"/>
  <c r="H1193" i="11" s="1"/>
  <c r="K1192" i="11"/>
  <c r="C1192" i="11"/>
  <c r="H1192" i="11" s="1"/>
  <c r="K1191" i="11"/>
  <c r="C1191" i="11"/>
  <c r="H1191" i="11" s="1"/>
  <c r="AA1190" i="11"/>
  <c r="K1190" i="11"/>
  <c r="C1190" i="11"/>
  <c r="H1190" i="11" s="1"/>
  <c r="AA1189" i="11"/>
  <c r="K1189" i="11"/>
  <c r="H1189" i="11"/>
  <c r="C1189" i="11"/>
  <c r="AA1188" i="11"/>
  <c r="K1188" i="11"/>
  <c r="C1188" i="11"/>
  <c r="H1188" i="11" s="1"/>
  <c r="AA1187" i="11"/>
  <c r="K1187" i="11"/>
  <c r="H1187" i="11"/>
  <c r="C1187" i="11"/>
  <c r="AA1186" i="11"/>
  <c r="K1186" i="11"/>
  <c r="H1186" i="11"/>
  <c r="C1186" i="11"/>
  <c r="AA1185" i="11"/>
  <c r="K1185" i="11"/>
  <c r="C1185" i="11"/>
  <c r="H1185" i="11" s="1"/>
  <c r="K1184" i="11"/>
  <c r="C1184" i="11"/>
  <c r="H1184" i="11" s="1"/>
  <c r="K1183" i="11"/>
  <c r="H1183" i="11"/>
  <c r="C1183" i="11"/>
  <c r="K1182" i="11"/>
  <c r="H1182" i="11"/>
  <c r="C1182" i="11"/>
  <c r="K1181" i="11"/>
  <c r="H1181" i="11"/>
  <c r="C1181" i="11"/>
  <c r="K1180" i="11"/>
  <c r="H1180" i="11"/>
  <c r="C1180" i="11"/>
  <c r="K1179" i="11"/>
  <c r="H1179" i="11"/>
  <c r="C1179" i="11"/>
  <c r="AA1178" i="11"/>
  <c r="K1178" i="11"/>
  <c r="C1178" i="11"/>
  <c r="H1178" i="11" s="1"/>
  <c r="AA1177" i="11"/>
  <c r="K1177" i="11"/>
  <c r="H1177" i="11"/>
  <c r="C1177" i="11"/>
  <c r="AA1176" i="11"/>
  <c r="K1176" i="11"/>
  <c r="H1176" i="11"/>
  <c r="C1176" i="11"/>
  <c r="AA1175" i="11"/>
  <c r="K1175" i="11"/>
  <c r="C1175" i="11"/>
  <c r="H1175" i="11" s="1"/>
  <c r="AA1174" i="11"/>
  <c r="K1174" i="11"/>
  <c r="C1174" i="11"/>
  <c r="H1174" i="11" s="1"/>
  <c r="AA1173" i="11"/>
  <c r="K1173" i="11"/>
  <c r="H1173" i="11"/>
  <c r="C1173" i="11"/>
  <c r="AA1172" i="11"/>
  <c r="K1172" i="11"/>
  <c r="C1172" i="11"/>
  <c r="H1172" i="11" s="1"/>
  <c r="AA1171" i="11"/>
  <c r="K1171" i="11"/>
  <c r="C1171" i="11"/>
  <c r="H1171" i="11" s="1"/>
  <c r="AA1170" i="11"/>
  <c r="K1170" i="11"/>
  <c r="H1170" i="11"/>
  <c r="C1170" i="11"/>
  <c r="AA1169" i="11"/>
  <c r="K1169" i="11"/>
  <c r="C1169" i="11"/>
  <c r="H1169" i="11" s="1"/>
  <c r="AA1168" i="11"/>
  <c r="K1168" i="11"/>
  <c r="H1168" i="11"/>
  <c r="C1168" i="11"/>
  <c r="AA1167" i="11"/>
  <c r="K1167" i="11"/>
  <c r="H1167" i="11"/>
  <c r="C1167" i="11"/>
  <c r="K1166" i="11"/>
  <c r="H1166" i="11"/>
  <c r="C1166" i="11"/>
  <c r="K1165" i="11"/>
  <c r="H1165" i="11"/>
  <c r="C1165" i="11"/>
  <c r="K1164" i="11"/>
  <c r="H1164" i="11"/>
  <c r="C1164" i="11"/>
  <c r="K1163" i="11"/>
  <c r="H1163" i="11"/>
  <c r="C1163" i="11"/>
  <c r="K1162" i="11"/>
  <c r="H1162" i="11"/>
  <c r="C1162" i="11"/>
  <c r="K1161" i="11"/>
  <c r="H1161" i="11"/>
  <c r="C1161" i="11"/>
  <c r="K1160" i="11"/>
  <c r="H1160" i="11"/>
  <c r="C1160" i="11"/>
  <c r="K1159" i="11"/>
  <c r="H1159" i="11"/>
  <c r="C1159" i="11"/>
  <c r="K1158" i="11"/>
  <c r="H1158" i="11"/>
  <c r="C1158" i="11"/>
  <c r="K1157" i="11"/>
  <c r="H1157" i="11"/>
  <c r="C1157" i="11"/>
  <c r="K1156" i="11"/>
  <c r="H1156" i="11"/>
  <c r="C1156" i="11"/>
  <c r="K1155" i="11"/>
  <c r="H1155" i="11"/>
  <c r="C1155" i="11"/>
  <c r="AA1154" i="11"/>
  <c r="K1154" i="11"/>
  <c r="C1154" i="11"/>
  <c r="H1154" i="11" s="1"/>
  <c r="AA1153" i="11"/>
  <c r="K1153" i="11"/>
  <c r="C1153" i="11"/>
  <c r="H1153" i="11" s="1"/>
  <c r="AA1152" i="11"/>
  <c r="K1152" i="11"/>
  <c r="H1152" i="11"/>
  <c r="C1152" i="11"/>
  <c r="AA1151" i="11"/>
  <c r="K1151" i="11"/>
  <c r="C1151" i="11"/>
  <c r="H1151" i="11" s="1"/>
  <c r="AA1150" i="11"/>
  <c r="K1150" i="11"/>
  <c r="C1150" i="11"/>
  <c r="H1150" i="11" s="1"/>
  <c r="AA1149" i="11"/>
  <c r="K1149" i="11"/>
  <c r="H1149" i="11"/>
  <c r="C1149" i="11"/>
  <c r="AA1148" i="11"/>
  <c r="K1148" i="11"/>
  <c r="C1148" i="11"/>
  <c r="H1148" i="11" s="1"/>
  <c r="AA1147" i="11"/>
  <c r="K1147" i="11"/>
  <c r="H1147" i="11"/>
  <c r="C1147" i="11"/>
  <c r="K1146" i="11"/>
  <c r="H1146" i="11"/>
  <c r="C1146" i="11"/>
  <c r="K1145" i="11"/>
  <c r="H1145" i="11"/>
  <c r="C1145" i="11"/>
  <c r="K1144" i="11"/>
  <c r="H1144" i="11"/>
  <c r="C1144" i="11"/>
  <c r="K1143" i="11"/>
  <c r="H1143" i="11"/>
  <c r="C1143" i="11"/>
  <c r="K1142" i="11"/>
  <c r="H1142" i="11"/>
  <c r="C1142" i="11"/>
  <c r="K1141" i="11"/>
  <c r="H1141" i="11"/>
  <c r="C1141" i="11"/>
  <c r="K1140" i="11"/>
  <c r="H1140" i="11"/>
  <c r="C1140" i="11"/>
  <c r="K1139" i="11"/>
  <c r="H1139" i="11"/>
  <c r="C1139" i="11"/>
  <c r="AA1138" i="11"/>
  <c r="K1138" i="11"/>
  <c r="H1138" i="11"/>
  <c r="C1138" i="11"/>
  <c r="AA1137" i="11"/>
  <c r="K1137" i="11"/>
  <c r="C1137" i="11"/>
  <c r="H1137" i="11" s="1"/>
  <c r="K1136" i="11"/>
  <c r="C1136" i="11"/>
  <c r="H1136" i="11" s="1"/>
  <c r="K1135" i="11"/>
  <c r="C1135" i="11"/>
  <c r="H1135" i="11" s="1"/>
  <c r="AA1134" i="11"/>
  <c r="K1134" i="11"/>
  <c r="H1134" i="11"/>
  <c r="C1134" i="11"/>
  <c r="AA1133" i="11"/>
  <c r="K1133" i="11"/>
  <c r="H1133" i="11"/>
  <c r="C1133" i="11"/>
  <c r="K1132" i="11"/>
  <c r="H1132" i="11"/>
  <c r="C1132" i="11"/>
  <c r="K1131" i="11"/>
  <c r="H1131" i="11"/>
  <c r="C1131" i="11"/>
  <c r="AA1130" i="11"/>
  <c r="K1130" i="11"/>
  <c r="C1130" i="11"/>
  <c r="H1130" i="11" s="1"/>
  <c r="AA1129" i="11"/>
  <c r="K1129" i="11"/>
  <c r="C1129" i="11"/>
  <c r="H1129" i="11" s="1"/>
  <c r="K1128" i="11"/>
  <c r="C1128" i="11"/>
  <c r="H1128" i="11" s="1"/>
  <c r="K1127" i="11"/>
  <c r="C1127" i="11"/>
  <c r="H1127" i="11" s="1"/>
  <c r="AA1126" i="11"/>
  <c r="K1126" i="11"/>
  <c r="H1126" i="11"/>
  <c r="C1126" i="11"/>
  <c r="AA1125" i="11"/>
  <c r="K1125" i="11"/>
  <c r="C1125" i="11"/>
  <c r="H1125" i="11" s="1"/>
  <c r="AA1124" i="11"/>
  <c r="K1124" i="11"/>
  <c r="C1124" i="11"/>
  <c r="H1124" i="11" s="1"/>
  <c r="AA1123" i="11"/>
  <c r="K1123" i="11"/>
  <c r="H1123" i="11"/>
  <c r="C1123" i="11"/>
  <c r="AA1122" i="11"/>
  <c r="K1122" i="11"/>
  <c r="C1122" i="11"/>
  <c r="H1122" i="11" s="1"/>
  <c r="AA1121" i="11"/>
  <c r="K1121" i="11"/>
  <c r="H1121" i="11"/>
  <c r="C1121" i="11"/>
  <c r="K1120" i="11"/>
  <c r="H1120" i="11"/>
  <c r="C1120" i="11"/>
  <c r="K1119" i="11"/>
  <c r="H1119" i="11"/>
  <c r="C1119" i="11"/>
  <c r="K1118" i="11"/>
  <c r="H1118" i="11"/>
  <c r="C1118" i="11"/>
  <c r="K1117" i="11"/>
  <c r="H1117" i="11"/>
  <c r="C1117" i="11"/>
  <c r="K1116" i="11"/>
  <c r="H1116" i="11"/>
  <c r="C1116" i="11"/>
  <c r="K1115" i="11"/>
  <c r="H1115" i="11"/>
  <c r="C1115" i="11"/>
  <c r="AA1114" i="11"/>
  <c r="K1114" i="11"/>
  <c r="H1114" i="11"/>
  <c r="C1114" i="11"/>
  <c r="AA1113" i="11"/>
  <c r="K1113" i="11"/>
  <c r="C1113" i="11"/>
  <c r="H1113" i="11" s="1"/>
  <c r="AA1112" i="11"/>
  <c r="K1112" i="11"/>
  <c r="C1112" i="11"/>
  <c r="H1112" i="11" s="1"/>
  <c r="AA1111" i="11"/>
  <c r="K1111" i="11"/>
  <c r="H1111" i="11"/>
  <c r="C1111" i="11"/>
  <c r="AA1110" i="11"/>
  <c r="K1110" i="11"/>
  <c r="C1110" i="11"/>
  <c r="H1110" i="11" s="1"/>
  <c r="AA1109" i="11"/>
  <c r="K1109" i="11"/>
  <c r="C1109" i="11"/>
  <c r="H1109" i="11" s="1"/>
  <c r="K1108" i="11"/>
  <c r="C1108" i="11"/>
  <c r="H1108" i="11" s="1"/>
  <c r="K1107" i="11"/>
  <c r="C1107" i="11"/>
  <c r="H1107" i="11" s="1"/>
  <c r="K1106" i="11"/>
  <c r="C1106" i="11"/>
  <c r="H1106" i="11" s="1"/>
  <c r="K1105" i="11"/>
  <c r="C1105" i="11"/>
  <c r="H1105" i="11" s="1"/>
  <c r="K1104" i="11"/>
  <c r="C1104" i="11"/>
  <c r="H1104" i="11" s="1"/>
  <c r="K1103" i="11"/>
  <c r="C1103" i="11"/>
  <c r="H1103" i="11" s="1"/>
  <c r="AA1102" i="11"/>
  <c r="K1102" i="11"/>
  <c r="H1102" i="11"/>
  <c r="C1102" i="11"/>
  <c r="AA1101" i="11"/>
  <c r="K1101" i="11"/>
  <c r="C1101" i="11"/>
  <c r="H1101" i="11" s="1"/>
  <c r="AA1100" i="11"/>
  <c r="K1100" i="11"/>
  <c r="H1100" i="11"/>
  <c r="C1100" i="11"/>
  <c r="AA1099" i="11"/>
  <c r="K1099" i="11"/>
  <c r="H1099" i="11"/>
  <c r="C1099" i="11"/>
  <c r="AA1098" i="11"/>
  <c r="K1098" i="11"/>
  <c r="C1098" i="11"/>
  <c r="H1098" i="11" s="1"/>
  <c r="AA1097" i="11"/>
  <c r="K1097" i="11"/>
  <c r="C1097" i="11"/>
  <c r="H1097" i="11" s="1"/>
  <c r="AA1096" i="11"/>
  <c r="K1096" i="11"/>
  <c r="H1096" i="11"/>
  <c r="C1096" i="11"/>
  <c r="AA1095" i="11"/>
  <c r="K1095" i="11"/>
  <c r="C1095" i="11"/>
  <c r="H1095" i="11" s="1"/>
  <c r="AA1094" i="11"/>
  <c r="K1094" i="11"/>
  <c r="C1094" i="11"/>
  <c r="H1094" i="11" s="1"/>
  <c r="AA1093" i="11"/>
  <c r="K1093" i="11"/>
  <c r="H1093" i="11"/>
  <c r="C1093" i="11"/>
  <c r="AA1092" i="11"/>
  <c r="K1092" i="11"/>
  <c r="C1092" i="11"/>
  <c r="H1092" i="11" s="1"/>
  <c r="AA1091" i="11"/>
  <c r="K1091" i="11"/>
  <c r="H1091" i="11"/>
  <c r="C1091" i="11"/>
  <c r="K1090" i="11"/>
  <c r="H1090" i="11"/>
  <c r="C1090" i="11"/>
  <c r="K1089" i="11"/>
  <c r="H1089" i="11"/>
  <c r="C1089" i="11"/>
  <c r="K1088" i="11"/>
  <c r="H1088" i="11"/>
  <c r="C1088" i="11"/>
  <c r="K1087" i="11"/>
  <c r="H1087" i="11"/>
  <c r="C1087" i="11"/>
  <c r="K1086" i="11"/>
  <c r="H1086" i="11"/>
  <c r="C1086" i="11"/>
  <c r="K1085" i="11"/>
  <c r="H1085" i="11"/>
  <c r="C1085" i="11"/>
  <c r="K1084" i="11"/>
  <c r="H1084" i="11"/>
  <c r="C1084" i="11"/>
  <c r="K1083" i="11"/>
  <c r="H1083" i="11"/>
  <c r="C1083" i="11"/>
  <c r="K1082" i="11"/>
  <c r="H1082" i="11"/>
  <c r="C1082" i="11"/>
  <c r="K1081" i="11"/>
  <c r="H1081" i="11"/>
  <c r="C1081" i="11"/>
  <c r="K1080" i="11"/>
  <c r="H1080" i="11"/>
  <c r="C1080" i="11"/>
  <c r="K1079" i="11"/>
  <c r="H1079" i="11"/>
  <c r="C1079" i="11"/>
  <c r="AA1078" i="11"/>
  <c r="K1078" i="11"/>
  <c r="H1078" i="11"/>
  <c r="C1078" i="11"/>
  <c r="AA1077" i="11"/>
  <c r="K1077" i="11"/>
  <c r="C1077" i="11"/>
  <c r="H1077" i="11" s="1"/>
  <c r="AA1076" i="11"/>
  <c r="K1076" i="11"/>
  <c r="C1076" i="11"/>
  <c r="H1076" i="11" s="1"/>
  <c r="AA1075" i="11"/>
  <c r="K1075" i="11"/>
  <c r="H1075" i="11"/>
  <c r="C1075" i="11"/>
  <c r="AA1074" i="11"/>
  <c r="K1074" i="11"/>
  <c r="C1074" i="11"/>
  <c r="H1074" i="11" s="1"/>
  <c r="AA1073" i="11"/>
  <c r="K1073" i="11"/>
  <c r="C1073" i="11"/>
  <c r="H1073" i="11" s="1"/>
  <c r="AA1072" i="11"/>
  <c r="K1072" i="11"/>
  <c r="H1072" i="11"/>
  <c r="C1072" i="11"/>
  <c r="AA1071" i="11"/>
  <c r="K1071" i="11"/>
  <c r="C1071" i="11"/>
  <c r="H1071" i="11" s="1"/>
  <c r="K1070" i="11"/>
  <c r="C1070" i="11"/>
  <c r="H1070" i="11" s="1"/>
  <c r="K1069" i="11"/>
  <c r="C1069" i="11"/>
  <c r="H1069" i="11" s="1"/>
  <c r="K1068" i="11"/>
  <c r="C1068" i="11"/>
  <c r="H1068" i="11" s="1"/>
  <c r="K1067" i="11"/>
  <c r="C1067" i="11"/>
  <c r="H1067" i="11" s="1"/>
  <c r="K1066" i="11"/>
  <c r="C1066" i="11"/>
  <c r="H1066" i="11" s="1"/>
  <c r="K1065" i="11"/>
  <c r="C1065" i="11"/>
  <c r="H1065" i="11" s="1"/>
  <c r="K1064" i="11"/>
  <c r="C1064" i="11"/>
  <c r="H1064" i="11" s="1"/>
  <c r="K1063" i="11"/>
  <c r="C1063" i="11"/>
  <c r="H1063" i="11" s="1"/>
  <c r="K1062" i="11"/>
  <c r="C1062" i="11"/>
  <c r="H1062" i="11" s="1"/>
  <c r="K1061" i="11"/>
  <c r="C1061" i="11"/>
  <c r="H1061" i="11" s="1"/>
  <c r="K1060" i="11"/>
  <c r="C1060" i="11"/>
  <c r="H1060" i="11" s="1"/>
  <c r="K1059" i="11"/>
  <c r="C1059" i="11"/>
  <c r="H1059" i="11" s="1"/>
  <c r="K1058" i="11"/>
  <c r="C1058" i="11"/>
  <c r="H1058" i="11" s="1"/>
  <c r="K1057" i="11"/>
  <c r="C1057" i="11"/>
  <c r="H1057" i="11" s="1"/>
  <c r="K1056" i="11"/>
  <c r="C1056" i="11"/>
  <c r="H1056" i="11" s="1"/>
  <c r="K1055" i="11"/>
  <c r="C1055" i="11"/>
  <c r="H1055" i="11" s="1"/>
  <c r="K1054" i="11"/>
  <c r="C1054" i="11"/>
  <c r="H1054" i="11" s="1"/>
  <c r="K1053" i="11"/>
  <c r="C1053" i="11"/>
  <c r="H1053" i="11" s="1"/>
  <c r="K1052" i="11"/>
  <c r="C1052" i="11"/>
  <c r="H1052" i="11" s="1"/>
  <c r="K1051" i="11"/>
  <c r="C1051" i="11"/>
  <c r="H1051" i="11" s="1"/>
  <c r="K1050" i="11"/>
  <c r="C1050" i="11"/>
  <c r="H1050" i="11" s="1"/>
  <c r="K1049" i="11"/>
  <c r="C1049" i="11"/>
  <c r="H1049" i="11" s="1"/>
  <c r="K1048" i="11"/>
  <c r="C1048" i="11"/>
  <c r="H1048" i="11" s="1"/>
  <c r="K1047" i="11"/>
  <c r="C1047" i="11"/>
  <c r="H1047" i="11" s="1"/>
  <c r="K1046" i="11"/>
  <c r="C1046" i="11"/>
  <c r="H1046" i="11" s="1"/>
  <c r="K1045" i="11"/>
  <c r="C1045" i="11"/>
  <c r="H1045" i="11" s="1"/>
  <c r="K1044" i="11"/>
  <c r="C1044" i="11"/>
  <c r="H1044" i="11" s="1"/>
  <c r="K1043" i="11"/>
  <c r="C1043" i="11"/>
  <c r="H1043" i="11" s="1"/>
  <c r="K1042" i="11"/>
  <c r="C1042" i="11"/>
  <c r="H1042" i="11" s="1"/>
  <c r="K1041" i="11"/>
  <c r="C1041" i="11"/>
  <c r="H1041" i="11" s="1"/>
  <c r="K1040" i="11"/>
  <c r="C1040" i="11"/>
  <c r="H1040" i="11" s="1"/>
  <c r="K1039" i="11"/>
  <c r="C1039" i="11"/>
  <c r="H1039" i="11" s="1"/>
  <c r="K1038" i="11"/>
  <c r="C1038" i="11"/>
  <c r="H1038" i="11" s="1"/>
  <c r="K1037" i="11"/>
  <c r="C1037" i="11"/>
  <c r="H1037" i="11" s="1"/>
  <c r="K1036" i="11"/>
  <c r="C1036" i="11"/>
  <c r="H1036" i="11" s="1"/>
  <c r="K1035" i="11"/>
  <c r="C1035" i="11"/>
  <c r="H1035" i="11" s="1"/>
  <c r="K1034" i="11"/>
  <c r="C1034" i="11"/>
  <c r="H1034" i="11" s="1"/>
  <c r="K1033" i="11"/>
  <c r="C1033" i="11"/>
  <c r="H1033" i="11" s="1"/>
  <c r="K1032" i="11"/>
  <c r="C1032" i="11"/>
  <c r="H1032" i="11" s="1"/>
  <c r="K1031" i="11"/>
  <c r="C1031" i="11"/>
  <c r="H1031" i="11" s="1"/>
  <c r="K1030" i="11"/>
  <c r="C1030" i="11"/>
  <c r="H1030" i="11" s="1"/>
  <c r="K1029" i="11"/>
  <c r="C1029" i="11"/>
  <c r="H1029" i="11" s="1"/>
  <c r="K1028" i="11"/>
  <c r="C1028" i="11"/>
  <c r="H1028" i="11" s="1"/>
  <c r="K1027" i="11"/>
  <c r="C1027" i="11"/>
  <c r="H1027" i="11" s="1"/>
  <c r="K1026" i="11"/>
  <c r="C1026" i="11"/>
  <c r="H1026" i="11" s="1"/>
  <c r="K1025" i="11"/>
  <c r="C1025" i="11"/>
  <c r="H1025" i="11" s="1"/>
  <c r="K1024" i="11"/>
  <c r="C1024" i="11"/>
  <c r="H1024" i="11" s="1"/>
  <c r="K1023" i="11"/>
  <c r="C1023" i="11"/>
  <c r="H1023" i="11" s="1"/>
  <c r="K1022" i="11"/>
  <c r="C1022" i="11"/>
  <c r="H1022" i="11" s="1"/>
  <c r="K1021" i="11"/>
  <c r="C1021" i="11"/>
  <c r="H1021" i="11" s="1"/>
  <c r="K1020" i="11"/>
  <c r="C1020" i="11"/>
  <c r="H1020" i="11" s="1"/>
  <c r="K1019" i="11"/>
  <c r="C1019" i="11"/>
  <c r="H1019" i="11" s="1"/>
  <c r="K1018" i="11"/>
  <c r="C1018" i="11"/>
  <c r="H1018" i="11" s="1"/>
  <c r="K1017" i="11"/>
  <c r="C1017" i="11"/>
  <c r="H1017" i="11" s="1"/>
  <c r="K1016" i="11"/>
  <c r="C1016" i="11"/>
  <c r="H1016" i="11" s="1"/>
  <c r="K1015" i="11"/>
  <c r="C1015" i="11"/>
  <c r="H1015" i="11" s="1"/>
  <c r="K1014" i="11"/>
  <c r="C1014" i="11"/>
  <c r="H1014" i="11" s="1"/>
  <c r="K1013" i="11"/>
  <c r="C1013" i="11"/>
  <c r="H1013" i="11" s="1"/>
  <c r="K1012" i="11"/>
  <c r="C1012" i="11"/>
  <c r="H1012" i="11" s="1"/>
  <c r="K1011" i="11"/>
  <c r="C1011" i="11"/>
  <c r="H1011" i="11" s="1"/>
  <c r="K1010" i="11"/>
  <c r="C1010" i="11"/>
  <c r="H1010" i="11" s="1"/>
  <c r="K1009" i="11"/>
  <c r="C1009" i="11"/>
  <c r="H1009" i="11" s="1"/>
  <c r="K1008" i="11"/>
  <c r="C1008" i="11"/>
  <c r="H1008" i="11" s="1"/>
  <c r="K1007" i="11"/>
  <c r="C1007" i="11"/>
  <c r="H1007" i="11" s="1"/>
  <c r="K1006" i="11"/>
  <c r="C1006" i="11"/>
  <c r="H1006" i="11" s="1"/>
  <c r="K1005" i="11"/>
  <c r="C1005" i="11"/>
  <c r="H1005" i="11" s="1"/>
  <c r="K1004" i="11"/>
  <c r="C1004" i="11"/>
  <c r="H1004" i="11" s="1"/>
  <c r="K1003" i="11"/>
  <c r="C1003" i="11"/>
  <c r="H1003" i="11" s="1"/>
  <c r="K1002" i="11"/>
  <c r="C1002" i="11"/>
  <c r="H1002" i="11" s="1"/>
  <c r="K1001" i="11"/>
  <c r="C1001" i="11"/>
  <c r="H1001" i="11" s="1"/>
  <c r="K1000" i="11"/>
  <c r="C1000" i="11"/>
  <c r="H1000" i="11" s="1"/>
  <c r="K999" i="11"/>
  <c r="C999" i="11"/>
  <c r="H999" i="11" s="1"/>
  <c r="K998" i="11"/>
  <c r="C998" i="11"/>
  <c r="H998" i="11" s="1"/>
  <c r="K997" i="11"/>
  <c r="C997" i="11"/>
  <c r="H997" i="11" s="1"/>
  <c r="K996" i="11"/>
  <c r="C996" i="11"/>
  <c r="H996" i="11" s="1"/>
  <c r="K995" i="11"/>
  <c r="C995" i="11"/>
  <c r="H995" i="11" s="1"/>
  <c r="K994" i="11"/>
  <c r="C994" i="11"/>
  <c r="H994" i="11" s="1"/>
  <c r="K993" i="11"/>
  <c r="C993" i="11"/>
  <c r="H993" i="11" s="1"/>
  <c r="K992" i="11"/>
  <c r="C992" i="11"/>
  <c r="H992" i="11" s="1"/>
  <c r="K991" i="11"/>
  <c r="C991" i="11"/>
  <c r="H991" i="11" s="1"/>
  <c r="AA990" i="11"/>
  <c r="K990" i="11"/>
  <c r="C990" i="11"/>
  <c r="H990" i="11" s="1"/>
  <c r="AA989" i="11"/>
  <c r="K989" i="11"/>
  <c r="H989" i="11"/>
  <c r="C989" i="11"/>
  <c r="K988" i="11"/>
  <c r="H988" i="11"/>
  <c r="C988" i="11"/>
  <c r="K987" i="11"/>
  <c r="H987" i="11"/>
  <c r="C987" i="11"/>
  <c r="K986" i="11"/>
  <c r="H986" i="11"/>
  <c r="C986" i="11"/>
  <c r="K985" i="11"/>
  <c r="H985" i="11"/>
  <c r="C985" i="11"/>
  <c r="AA984" i="11"/>
  <c r="K984" i="11"/>
  <c r="C984" i="11"/>
  <c r="H984" i="11" s="1"/>
  <c r="AA983" i="11"/>
  <c r="K983" i="11"/>
  <c r="H983" i="11"/>
  <c r="C983" i="11"/>
  <c r="K982" i="11"/>
  <c r="H982" i="11"/>
  <c r="C982" i="11"/>
  <c r="K981" i="11"/>
  <c r="H981" i="11"/>
  <c r="C981" i="11"/>
  <c r="K980" i="11"/>
  <c r="H980" i="11"/>
  <c r="C980" i="11"/>
  <c r="K979" i="11"/>
  <c r="H979" i="11"/>
  <c r="C979" i="11"/>
  <c r="K978" i="11"/>
  <c r="H978" i="11"/>
  <c r="C978" i="11"/>
  <c r="K977" i="11"/>
  <c r="H977" i="11"/>
  <c r="C977" i="11"/>
  <c r="K976" i="11"/>
  <c r="H976" i="11"/>
  <c r="C976" i="11"/>
  <c r="K975" i="11"/>
  <c r="H975" i="11"/>
  <c r="C975" i="11"/>
  <c r="K974" i="11"/>
  <c r="H974" i="11"/>
  <c r="C974" i="11"/>
  <c r="K973" i="11"/>
  <c r="H973" i="11"/>
  <c r="C973" i="11"/>
  <c r="K972" i="11"/>
  <c r="H972" i="11"/>
  <c r="C972" i="11"/>
  <c r="K971" i="11"/>
  <c r="H971" i="11"/>
  <c r="C971" i="11"/>
  <c r="K970" i="11"/>
  <c r="H970" i="11"/>
  <c r="C970" i="11"/>
  <c r="K969" i="11"/>
  <c r="H969" i="11"/>
  <c r="C969" i="11"/>
  <c r="K968" i="11"/>
  <c r="H968" i="11"/>
  <c r="C968" i="11"/>
  <c r="K967" i="11"/>
  <c r="H967" i="11"/>
  <c r="C967" i="11"/>
  <c r="K966" i="11"/>
  <c r="H966" i="11"/>
  <c r="C966" i="11"/>
  <c r="K965" i="11"/>
  <c r="H965" i="11"/>
  <c r="C965" i="11"/>
  <c r="K964" i="11"/>
  <c r="H964" i="11"/>
  <c r="C964" i="11"/>
  <c r="K963" i="11"/>
  <c r="H963" i="11"/>
  <c r="C963" i="11"/>
  <c r="AA962" i="11"/>
  <c r="K962" i="11"/>
  <c r="H962" i="11"/>
  <c r="C962" i="11"/>
  <c r="AA961" i="11"/>
  <c r="K961" i="11"/>
  <c r="C961" i="11"/>
  <c r="H961" i="11" s="1"/>
  <c r="K960" i="11"/>
  <c r="C960" i="11"/>
  <c r="H960" i="11" s="1"/>
  <c r="K959" i="11"/>
  <c r="C959" i="11"/>
  <c r="H959" i="11" s="1"/>
  <c r="K958" i="11"/>
  <c r="C958" i="11"/>
  <c r="H958" i="11" s="1"/>
  <c r="K957" i="11"/>
  <c r="C957" i="11"/>
  <c r="H957" i="11" s="1"/>
  <c r="AA956" i="11"/>
  <c r="K956" i="11"/>
  <c r="C956" i="11"/>
  <c r="H956" i="11" s="1"/>
  <c r="AA955" i="11"/>
  <c r="K955" i="11"/>
  <c r="H955" i="11"/>
  <c r="C955" i="11"/>
  <c r="K954" i="11"/>
  <c r="H954" i="11"/>
  <c r="C954" i="11"/>
  <c r="K953" i="11"/>
  <c r="H953" i="11"/>
  <c r="C953" i="11"/>
  <c r="K952" i="11"/>
  <c r="H952" i="11"/>
  <c r="C952" i="11"/>
  <c r="K951" i="11"/>
  <c r="H951" i="11"/>
  <c r="C951" i="11"/>
  <c r="AA950" i="11"/>
  <c r="K950" i="11"/>
  <c r="C950" i="11"/>
  <c r="H950" i="11" s="1"/>
  <c r="AA949" i="11"/>
  <c r="K949" i="11"/>
  <c r="H949" i="11"/>
  <c r="C949" i="11"/>
  <c r="K948" i="11"/>
  <c r="H948" i="11"/>
  <c r="C948" i="11"/>
  <c r="K947" i="11"/>
  <c r="H947" i="11"/>
  <c r="C947" i="11"/>
  <c r="K946" i="11"/>
  <c r="H946" i="11"/>
  <c r="C946" i="11"/>
  <c r="K945" i="11"/>
  <c r="H945" i="11"/>
  <c r="C945" i="11"/>
  <c r="AA944" i="11"/>
  <c r="K944" i="11"/>
  <c r="H944" i="11"/>
  <c r="C944" i="11"/>
  <c r="AA943" i="11"/>
  <c r="K943" i="11"/>
  <c r="C943" i="11"/>
  <c r="H943" i="11" s="1"/>
  <c r="K942" i="11"/>
  <c r="C942" i="11"/>
  <c r="H942" i="11" s="1"/>
  <c r="K941" i="11"/>
  <c r="C941" i="11"/>
  <c r="H941" i="11" s="1"/>
  <c r="K940" i="11"/>
  <c r="C940" i="11"/>
  <c r="H940" i="11" s="1"/>
  <c r="K939" i="11"/>
  <c r="C939" i="11"/>
  <c r="H939" i="11" s="1"/>
  <c r="AA938" i="11"/>
  <c r="K938" i="11"/>
  <c r="C938" i="11"/>
  <c r="H938" i="11" s="1"/>
  <c r="AA937" i="11"/>
  <c r="K937" i="11"/>
  <c r="H937" i="11"/>
  <c r="C937" i="11"/>
  <c r="K936" i="11"/>
  <c r="H936" i="11"/>
  <c r="C936" i="11"/>
  <c r="K935" i="11"/>
  <c r="H935" i="11"/>
  <c r="C935" i="11"/>
  <c r="K934" i="11"/>
  <c r="H934" i="11"/>
  <c r="C934" i="11"/>
  <c r="K933" i="11"/>
  <c r="H933" i="11"/>
  <c r="C933" i="11"/>
  <c r="AA932" i="11"/>
  <c r="K932" i="11"/>
  <c r="C932" i="11"/>
  <c r="H932" i="11" s="1"/>
  <c r="AA931" i="11"/>
  <c r="K931" i="11"/>
  <c r="H931" i="11"/>
  <c r="C931" i="11"/>
  <c r="K930" i="11"/>
  <c r="H930" i="11"/>
  <c r="C930" i="11"/>
  <c r="K929" i="11"/>
  <c r="H929" i="11"/>
  <c r="C929" i="11"/>
  <c r="K928" i="11"/>
  <c r="H928" i="11"/>
  <c r="C928" i="11"/>
  <c r="K927" i="11"/>
  <c r="H927" i="11"/>
  <c r="C927" i="11"/>
  <c r="AA926" i="11"/>
  <c r="K926" i="11"/>
  <c r="H926" i="11"/>
  <c r="C926" i="11"/>
  <c r="AA925" i="11"/>
  <c r="K925" i="11"/>
  <c r="C925" i="11"/>
  <c r="H925" i="11" s="1"/>
  <c r="K924" i="11"/>
  <c r="C924" i="11"/>
  <c r="H924" i="11" s="1"/>
  <c r="K923" i="11"/>
  <c r="C923" i="11"/>
  <c r="H923" i="11" s="1"/>
  <c r="K922" i="11"/>
  <c r="C922" i="11"/>
  <c r="H922" i="11" s="1"/>
  <c r="K921" i="11"/>
  <c r="C921" i="11"/>
  <c r="H921" i="11" s="1"/>
  <c r="AA920" i="11"/>
  <c r="K920" i="11"/>
  <c r="C920" i="11"/>
  <c r="H920" i="11" s="1"/>
  <c r="AA919" i="11"/>
  <c r="K919" i="11"/>
  <c r="H919" i="11"/>
  <c r="C919" i="11"/>
  <c r="K918" i="11"/>
  <c r="H918" i="11"/>
  <c r="C918" i="11"/>
  <c r="K917" i="11"/>
  <c r="H917" i="11"/>
  <c r="C917" i="11"/>
  <c r="K916" i="11"/>
  <c r="H916" i="11"/>
  <c r="C916" i="11"/>
  <c r="K915" i="11"/>
  <c r="H915" i="11"/>
  <c r="C915" i="11"/>
  <c r="AA914" i="11"/>
  <c r="K914" i="11"/>
  <c r="C914" i="11"/>
  <c r="H914" i="11" s="1"/>
  <c r="AA913" i="11"/>
  <c r="K913" i="11"/>
  <c r="H913" i="11"/>
  <c r="C913" i="11"/>
  <c r="K912" i="11"/>
  <c r="H912" i="11"/>
  <c r="C912" i="11"/>
  <c r="K911" i="11"/>
  <c r="H911" i="11"/>
  <c r="C911" i="11"/>
  <c r="K910" i="11"/>
  <c r="H910" i="11"/>
  <c r="C910" i="11"/>
  <c r="K909" i="11"/>
  <c r="H909" i="11"/>
  <c r="C909" i="11"/>
  <c r="AA908" i="11"/>
  <c r="K908" i="11"/>
  <c r="H908" i="11"/>
  <c r="C908" i="11"/>
  <c r="AA907" i="11"/>
  <c r="K907" i="11"/>
  <c r="C907" i="11"/>
  <c r="H907" i="11" s="1"/>
  <c r="K906" i="11"/>
  <c r="C906" i="11"/>
  <c r="H906" i="11" s="1"/>
  <c r="K905" i="11"/>
  <c r="C905" i="11"/>
  <c r="H905" i="11" s="1"/>
  <c r="K904" i="11"/>
  <c r="C904" i="11"/>
  <c r="H904" i="11" s="1"/>
  <c r="K903" i="11"/>
  <c r="C903" i="11"/>
  <c r="H903" i="11" s="1"/>
  <c r="AA902" i="11"/>
  <c r="K902" i="11"/>
  <c r="C902" i="11"/>
  <c r="H902" i="11" s="1"/>
  <c r="AA901" i="11"/>
  <c r="K901" i="11"/>
  <c r="H901" i="11"/>
  <c r="C901" i="11"/>
  <c r="K900" i="11"/>
  <c r="H900" i="11"/>
  <c r="C900" i="11"/>
  <c r="K899" i="11"/>
  <c r="H899" i="11"/>
  <c r="C899" i="11"/>
  <c r="K898" i="11"/>
  <c r="H898" i="11"/>
  <c r="C898" i="11"/>
  <c r="K897" i="11"/>
  <c r="H897" i="11"/>
  <c r="C897" i="11"/>
  <c r="AA896" i="11"/>
  <c r="K896" i="11"/>
  <c r="C896" i="11"/>
  <c r="H896" i="11" s="1"/>
  <c r="AA895" i="11"/>
  <c r="K895" i="11"/>
  <c r="H895" i="11"/>
  <c r="C895" i="11"/>
  <c r="K894" i="11"/>
  <c r="H894" i="11"/>
  <c r="C894" i="11"/>
  <c r="K893" i="11"/>
  <c r="H893" i="11"/>
  <c r="C893" i="11"/>
  <c r="K892" i="11"/>
  <c r="H892" i="11"/>
  <c r="C892" i="11"/>
  <c r="K891" i="11"/>
  <c r="H891" i="11"/>
  <c r="C891" i="11"/>
  <c r="AA890" i="11"/>
  <c r="K890" i="11"/>
  <c r="H890" i="11"/>
  <c r="C890" i="11"/>
  <c r="AA889" i="11"/>
  <c r="K889" i="11"/>
  <c r="C889" i="11"/>
  <c r="H889" i="11" s="1"/>
  <c r="K888" i="11"/>
  <c r="C888" i="11"/>
  <c r="H888" i="11" s="1"/>
  <c r="K887" i="11"/>
  <c r="C887" i="11"/>
  <c r="H887" i="11" s="1"/>
  <c r="K886" i="11"/>
  <c r="C886" i="11"/>
  <c r="H886" i="11" s="1"/>
  <c r="K885" i="11"/>
  <c r="C885" i="11"/>
  <c r="H885" i="11" s="1"/>
  <c r="AA884" i="11"/>
  <c r="K884" i="11"/>
  <c r="C884" i="11"/>
  <c r="H884" i="11" s="1"/>
  <c r="AA883" i="11"/>
  <c r="K883" i="11"/>
  <c r="H883" i="11"/>
  <c r="C883" i="11"/>
  <c r="K882" i="11"/>
  <c r="H882" i="11"/>
  <c r="C882" i="11"/>
  <c r="K881" i="11"/>
  <c r="H881" i="11"/>
  <c r="C881" i="11"/>
  <c r="K880" i="11"/>
  <c r="H880" i="11"/>
  <c r="C880" i="11"/>
  <c r="K879" i="11"/>
  <c r="H879" i="11"/>
  <c r="C879" i="11"/>
  <c r="AA878" i="11"/>
  <c r="K878" i="11"/>
  <c r="C878" i="11"/>
  <c r="H878" i="11" s="1"/>
  <c r="AA877" i="11"/>
  <c r="K877" i="11"/>
  <c r="H877" i="11"/>
  <c r="C877" i="11"/>
  <c r="K876" i="11"/>
  <c r="H876" i="11"/>
  <c r="C876" i="11"/>
  <c r="K875" i="11"/>
  <c r="H875" i="11"/>
  <c r="C875" i="11"/>
  <c r="K874" i="11"/>
  <c r="H874" i="11"/>
  <c r="C874" i="11"/>
  <c r="K873" i="11"/>
  <c r="H873" i="11"/>
  <c r="C873" i="11"/>
  <c r="AA872" i="11"/>
  <c r="K872" i="11"/>
  <c r="H872" i="11"/>
  <c r="C872" i="11"/>
  <c r="AA871" i="11"/>
  <c r="K871" i="11"/>
  <c r="C871" i="11"/>
  <c r="H871" i="11" s="1"/>
  <c r="K870" i="11"/>
  <c r="C870" i="11"/>
  <c r="H870" i="11" s="1"/>
  <c r="K869" i="11"/>
  <c r="C869" i="11"/>
  <c r="H869" i="11" s="1"/>
  <c r="K868" i="11"/>
  <c r="C868" i="11"/>
  <c r="H868" i="11" s="1"/>
  <c r="K867" i="11"/>
  <c r="C867" i="11"/>
  <c r="H867" i="11" s="1"/>
  <c r="AA866" i="11"/>
  <c r="K866" i="11"/>
  <c r="C866" i="11"/>
  <c r="H866" i="11" s="1"/>
  <c r="AA865" i="11"/>
  <c r="K865" i="11"/>
  <c r="H865" i="11"/>
  <c r="C865" i="11"/>
  <c r="K864" i="11"/>
  <c r="H864" i="11"/>
  <c r="C864" i="11"/>
  <c r="K863" i="11"/>
  <c r="H863" i="11"/>
  <c r="C863" i="11"/>
  <c r="K862" i="11"/>
  <c r="H862" i="11"/>
  <c r="C862" i="11"/>
  <c r="K861" i="11"/>
  <c r="H861" i="11"/>
  <c r="C861" i="11"/>
  <c r="AA860" i="11"/>
  <c r="K860" i="11"/>
  <c r="C860" i="11"/>
  <c r="H860" i="11" s="1"/>
  <c r="AA859" i="11"/>
  <c r="K859" i="11"/>
  <c r="H859" i="11"/>
  <c r="C859" i="11"/>
  <c r="K858" i="11"/>
  <c r="H858" i="11"/>
  <c r="C858" i="11"/>
  <c r="K857" i="11"/>
  <c r="H857" i="11"/>
  <c r="C857" i="11"/>
  <c r="K856" i="11"/>
  <c r="H856" i="11"/>
  <c r="C856" i="11"/>
  <c r="K855" i="11"/>
  <c r="H855" i="11"/>
  <c r="C855" i="11"/>
  <c r="AA854" i="11"/>
  <c r="K854" i="11"/>
  <c r="H854" i="11"/>
  <c r="C854" i="11"/>
  <c r="AA853" i="11"/>
  <c r="K853" i="11"/>
  <c r="C853" i="11"/>
  <c r="H853" i="11" s="1"/>
  <c r="K852" i="11"/>
  <c r="C852" i="11"/>
  <c r="H852" i="11" s="1"/>
  <c r="K851" i="11"/>
  <c r="C851" i="11"/>
  <c r="H851" i="11" s="1"/>
  <c r="K850" i="11"/>
  <c r="C850" i="11"/>
  <c r="H850" i="11" s="1"/>
  <c r="K849" i="11"/>
  <c r="C849" i="11"/>
  <c r="H849" i="11" s="1"/>
  <c r="AA848" i="11"/>
  <c r="K848" i="11"/>
  <c r="C848" i="11"/>
  <c r="H848" i="11" s="1"/>
  <c r="AA847" i="11"/>
  <c r="K847" i="11"/>
  <c r="H847" i="11"/>
  <c r="C847" i="11"/>
  <c r="K846" i="11"/>
  <c r="H846" i="11"/>
  <c r="C846" i="11"/>
  <c r="K845" i="11"/>
  <c r="H845" i="11"/>
  <c r="C845" i="11"/>
  <c r="K844" i="11"/>
  <c r="H844" i="11"/>
  <c r="C844" i="11"/>
  <c r="K843" i="11"/>
  <c r="H843" i="11"/>
  <c r="C843" i="11"/>
  <c r="AA842" i="11"/>
  <c r="K842" i="11"/>
  <c r="C842" i="11"/>
  <c r="H842" i="11" s="1"/>
  <c r="AA841" i="11"/>
  <c r="K841" i="11"/>
  <c r="H841" i="11"/>
  <c r="C841" i="11"/>
  <c r="K840" i="11"/>
  <c r="H840" i="11"/>
  <c r="C840" i="11"/>
  <c r="K839" i="11"/>
  <c r="H839" i="11"/>
  <c r="C839" i="11"/>
  <c r="K838" i="11"/>
  <c r="H838" i="11"/>
  <c r="C838" i="11"/>
  <c r="K837" i="11"/>
  <c r="H837" i="11"/>
  <c r="C837" i="11"/>
  <c r="AA836" i="11"/>
  <c r="K836" i="11"/>
  <c r="H836" i="11"/>
  <c r="C836" i="11"/>
  <c r="AA835" i="11"/>
  <c r="K835" i="11"/>
  <c r="C835" i="11"/>
  <c r="H835" i="11" s="1"/>
  <c r="K834" i="11"/>
  <c r="C834" i="11"/>
  <c r="H834" i="11" s="1"/>
  <c r="K833" i="11"/>
  <c r="C833" i="11"/>
  <c r="H833" i="11" s="1"/>
  <c r="K832" i="11"/>
  <c r="C832" i="11"/>
  <c r="H832" i="11" s="1"/>
  <c r="K831" i="11"/>
  <c r="C831" i="11"/>
  <c r="H831" i="11" s="1"/>
  <c r="AA830" i="11"/>
  <c r="K830" i="11"/>
  <c r="H830" i="11"/>
  <c r="C830" i="11"/>
  <c r="AA829" i="11"/>
  <c r="K829" i="11"/>
  <c r="C829" i="11"/>
  <c r="H829" i="11" s="1"/>
  <c r="K828" i="11"/>
  <c r="C828" i="11"/>
  <c r="H828" i="11" s="1"/>
  <c r="K827" i="11"/>
  <c r="C827" i="11"/>
  <c r="H827" i="11" s="1"/>
  <c r="K826" i="11"/>
  <c r="C826" i="11"/>
  <c r="H826" i="11" s="1"/>
  <c r="K825" i="11"/>
  <c r="C825" i="11"/>
  <c r="H825" i="11" s="1"/>
  <c r="AA824" i="11"/>
  <c r="K824" i="11"/>
  <c r="C824" i="11"/>
  <c r="H824" i="11" s="1"/>
  <c r="AA823" i="11"/>
  <c r="K823" i="11"/>
  <c r="H823" i="11"/>
  <c r="C823" i="11"/>
  <c r="K822" i="11"/>
  <c r="H822" i="11"/>
  <c r="C822" i="11"/>
  <c r="K821" i="11"/>
  <c r="H821" i="11"/>
  <c r="C821" i="11"/>
  <c r="K820" i="11"/>
  <c r="H820" i="11"/>
  <c r="C820" i="11"/>
  <c r="K819" i="11"/>
  <c r="H819" i="11"/>
  <c r="C819" i="11"/>
  <c r="AA818" i="11"/>
  <c r="K818" i="11"/>
  <c r="C818" i="11"/>
  <c r="H818" i="11" s="1"/>
  <c r="AA817" i="11"/>
  <c r="K817" i="11"/>
  <c r="C817" i="11"/>
  <c r="H817" i="11" s="1"/>
  <c r="K816" i="11"/>
  <c r="C816" i="11"/>
  <c r="H816" i="11" s="1"/>
  <c r="K815" i="11"/>
  <c r="C815" i="11"/>
  <c r="H815" i="11" s="1"/>
  <c r="K814" i="11"/>
  <c r="C814" i="11"/>
  <c r="H814" i="11" s="1"/>
  <c r="K813" i="11"/>
  <c r="C813" i="11"/>
  <c r="H813" i="11" s="1"/>
  <c r="AA812" i="11"/>
  <c r="K812" i="11"/>
  <c r="H812" i="11"/>
  <c r="C812" i="11"/>
  <c r="AA811" i="11"/>
  <c r="K811" i="11"/>
  <c r="C811" i="11"/>
  <c r="H811" i="11" s="1"/>
  <c r="K810" i="11"/>
  <c r="C810" i="11"/>
  <c r="H810" i="11" s="1"/>
  <c r="K809" i="11"/>
  <c r="C809" i="11"/>
  <c r="H809" i="11" s="1"/>
  <c r="K808" i="11"/>
  <c r="C808" i="11"/>
  <c r="H808" i="11" s="1"/>
  <c r="K807" i="11"/>
  <c r="C807" i="11"/>
  <c r="H807" i="11" s="1"/>
  <c r="AA806" i="11"/>
  <c r="K806" i="11"/>
  <c r="C806" i="11"/>
  <c r="H806" i="11" s="1"/>
  <c r="AA805" i="11"/>
  <c r="K805" i="11"/>
  <c r="H805" i="11"/>
  <c r="C805" i="11"/>
  <c r="K804" i="11"/>
  <c r="H804" i="11"/>
  <c r="C804" i="11"/>
  <c r="K803" i="11"/>
  <c r="H803" i="11"/>
  <c r="C803" i="11"/>
  <c r="K802" i="11"/>
  <c r="H802" i="11"/>
  <c r="C802" i="11"/>
  <c r="K801" i="11"/>
  <c r="H801" i="11"/>
  <c r="C801" i="11"/>
  <c r="AA800" i="11"/>
  <c r="K800" i="11"/>
  <c r="C800" i="11"/>
  <c r="H800" i="11" s="1"/>
  <c r="AA799" i="11"/>
  <c r="K799" i="11"/>
  <c r="C799" i="11"/>
  <c r="H799" i="11" s="1"/>
  <c r="K798" i="11"/>
  <c r="C798" i="11"/>
  <c r="H798" i="11" s="1"/>
  <c r="K797" i="11"/>
  <c r="C797" i="11"/>
  <c r="H797" i="11" s="1"/>
  <c r="K796" i="11"/>
  <c r="C796" i="11"/>
  <c r="H796" i="11" s="1"/>
  <c r="K795" i="11"/>
  <c r="C795" i="11"/>
  <c r="H795" i="11" s="1"/>
  <c r="AA794" i="11"/>
  <c r="K794" i="11"/>
  <c r="H794" i="11"/>
  <c r="C794" i="11"/>
  <c r="AA793" i="11"/>
  <c r="K793" i="11"/>
  <c r="C793" i="11"/>
  <c r="H793" i="11" s="1"/>
  <c r="K792" i="11"/>
  <c r="C792" i="11"/>
  <c r="H792" i="11" s="1"/>
  <c r="K791" i="11"/>
  <c r="C791" i="11"/>
  <c r="H791" i="11" s="1"/>
  <c r="K790" i="11"/>
  <c r="C790" i="11"/>
  <c r="H790" i="11" s="1"/>
  <c r="K789" i="11"/>
  <c r="C789" i="11"/>
  <c r="H789" i="11" s="1"/>
  <c r="AA788" i="11"/>
  <c r="K788" i="11"/>
  <c r="C788" i="11"/>
  <c r="H788" i="11" s="1"/>
  <c r="AA787" i="11"/>
  <c r="K787" i="11"/>
  <c r="H787" i="11"/>
  <c r="C787" i="11"/>
  <c r="K786" i="11"/>
  <c r="H786" i="11"/>
  <c r="C786" i="11"/>
  <c r="K785" i="11"/>
  <c r="H785" i="11"/>
  <c r="C785" i="11"/>
  <c r="K784" i="11"/>
  <c r="H784" i="11"/>
  <c r="C784" i="11"/>
  <c r="K783" i="11"/>
  <c r="H783" i="11"/>
  <c r="C783" i="11"/>
  <c r="AA782" i="11"/>
  <c r="K782" i="11"/>
  <c r="C782" i="11"/>
  <c r="H782" i="11" s="1"/>
  <c r="AA781" i="11"/>
  <c r="K781" i="11"/>
  <c r="C781" i="11"/>
  <c r="H781" i="11" s="1"/>
  <c r="AA780" i="11"/>
  <c r="K780" i="11"/>
  <c r="H780" i="11"/>
  <c r="C780" i="11"/>
  <c r="AA779" i="11"/>
  <c r="K779" i="11"/>
  <c r="C779" i="11"/>
  <c r="H779" i="11" s="1"/>
  <c r="AA778" i="11"/>
  <c r="K778" i="11"/>
  <c r="C778" i="11"/>
  <c r="H778" i="11" s="1"/>
  <c r="AA777" i="11"/>
  <c r="K777" i="11"/>
  <c r="H777" i="11"/>
  <c r="C777" i="11"/>
  <c r="AA776" i="11"/>
  <c r="K776" i="11"/>
  <c r="C776" i="11"/>
  <c r="H776" i="11" s="1"/>
  <c r="AA775" i="11"/>
  <c r="K775" i="11"/>
  <c r="C775" i="11"/>
  <c r="H775" i="11" s="1"/>
  <c r="K774" i="11"/>
  <c r="C774" i="11"/>
  <c r="H774" i="11" s="1"/>
  <c r="K773" i="11"/>
  <c r="C773" i="11"/>
  <c r="H773" i="11" s="1"/>
  <c r="K772" i="11"/>
  <c r="C772" i="11"/>
  <c r="H772" i="11" s="1"/>
  <c r="K771" i="11"/>
  <c r="C771" i="11"/>
  <c r="H771" i="11" s="1"/>
  <c r="K770" i="11"/>
  <c r="C770" i="11"/>
  <c r="H770" i="11" s="1"/>
  <c r="K769" i="11"/>
  <c r="C769" i="11"/>
  <c r="H769" i="11" s="1"/>
  <c r="K768" i="11"/>
  <c r="C768" i="11"/>
  <c r="H768" i="11" s="1"/>
  <c r="K767" i="11"/>
  <c r="C767" i="11"/>
  <c r="H767" i="11" s="1"/>
  <c r="K766" i="11"/>
  <c r="C766" i="11"/>
  <c r="H766" i="11" s="1"/>
  <c r="K765" i="11"/>
  <c r="C765" i="11"/>
  <c r="H765" i="11" s="1"/>
  <c r="K764" i="11"/>
  <c r="C764" i="11"/>
  <c r="H764" i="11" s="1"/>
  <c r="K763" i="11"/>
  <c r="C763" i="11"/>
  <c r="H763" i="11" s="1"/>
  <c r="K762" i="11"/>
  <c r="C762" i="11"/>
  <c r="H762" i="11" s="1"/>
  <c r="K761" i="11"/>
  <c r="C761" i="11"/>
  <c r="H761" i="11" s="1"/>
  <c r="K760" i="11"/>
  <c r="C760" i="11"/>
  <c r="H760" i="11" s="1"/>
  <c r="K759" i="11"/>
  <c r="H759" i="11"/>
  <c r="C759" i="11"/>
  <c r="K758" i="11"/>
  <c r="H758" i="11"/>
  <c r="C758" i="11"/>
  <c r="K757" i="11"/>
  <c r="H757" i="11"/>
  <c r="C757" i="11"/>
  <c r="K756" i="11"/>
  <c r="H756" i="11"/>
  <c r="C756" i="11"/>
  <c r="K755" i="11"/>
  <c r="H755" i="11"/>
  <c r="C755" i="11"/>
  <c r="K754" i="11"/>
  <c r="H754" i="11"/>
  <c r="C754" i="11"/>
  <c r="K753" i="11"/>
  <c r="H753" i="11"/>
  <c r="C753" i="11"/>
  <c r="K752" i="11"/>
  <c r="H752" i="11"/>
  <c r="C752" i="11"/>
  <c r="K751" i="11"/>
  <c r="H751" i="11"/>
  <c r="C751" i="11"/>
  <c r="K750" i="11"/>
  <c r="H750" i="11"/>
  <c r="C750" i="11"/>
  <c r="K749" i="11"/>
  <c r="H749" i="11"/>
  <c r="C749" i="11"/>
  <c r="K748" i="11"/>
  <c r="H748" i="11"/>
  <c r="C748" i="11"/>
  <c r="K747" i="11"/>
  <c r="H747" i="11"/>
  <c r="C747" i="11"/>
  <c r="K746" i="11"/>
  <c r="H746" i="11"/>
  <c r="C746" i="11"/>
  <c r="K745" i="11"/>
  <c r="H745" i="11"/>
  <c r="C745" i="11"/>
  <c r="K744" i="11"/>
  <c r="H744" i="11"/>
  <c r="C744" i="11"/>
  <c r="K743" i="11"/>
  <c r="H743" i="11"/>
  <c r="C743" i="11"/>
  <c r="K742" i="11"/>
  <c r="H742" i="11"/>
  <c r="C742" i="11"/>
  <c r="K741" i="11"/>
  <c r="H741" i="11"/>
  <c r="C741" i="11"/>
  <c r="K740" i="11"/>
  <c r="H740" i="11"/>
  <c r="C740" i="11"/>
  <c r="K739" i="11"/>
  <c r="H739" i="11"/>
  <c r="C739" i="11"/>
  <c r="K738" i="11"/>
  <c r="H738" i="11"/>
  <c r="C738" i="11"/>
  <c r="K737" i="11"/>
  <c r="H737" i="11"/>
  <c r="C737" i="11"/>
  <c r="K736" i="11"/>
  <c r="H736" i="11"/>
  <c r="C736" i="11"/>
  <c r="K735" i="11"/>
  <c r="H735" i="11"/>
  <c r="C735" i="11"/>
  <c r="K734" i="11"/>
  <c r="H734" i="11"/>
  <c r="C734" i="11"/>
  <c r="K733" i="11"/>
  <c r="H733" i="11"/>
  <c r="C733" i="11"/>
  <c r="K732" i="11"/>
  <c r="H732" i="11"/>
  <c r="C732" i="11"/>
  <c r="K731" i="11"/>
  <c r="H731" i="11"/>
  <c r="C731" i="11"/>
  <c r="K730" i="11"/>
  <c r="H730" i="11"/>
  <c r="C730" i="11"/>
  <c r="K729" i="11"/>
  <c r="H729" i="11"/>
  <c r="C729" i="11"/>
  <c r="K728" i="11"/>
  <c r="H728" i="11"/>
  <c r="C728" i="11"/>
  <c r="K727" i="11"/>
  <c r="H727" i="11"/>
  <c r="C727" i="11"/>
  <c r="AA726" i="11"/>
  <c r="K726" i="11"/>
  <c r="H726" i="11"/>
  <c r="C726" i="11"/>
  <c r="AA725" i="11"/>
  <c r="K725" i="11"/>
  <c r="C725" i="11"/>
  <c r="H725" i="11" s="1"/>
  <c r="AA724" i="11"/>
  <c r="K724" i="11"/>
  <c r="C724" i="11"/>
  <c r="H724" i="11" s="1"/>
  <c r="AA723" i="11"/>
  <c r="K723" i="11"/>
  <c r="H723" i="11"/>
  <c r="C723" i="11"/>
  <c r="AA722" i="11"/>
  <c r="K722" i="11"/>
  <c r="C722" i="11"/>
  <c r="H722" i="11" s="1"/>
  <c r="AA721" i="11"/>
  <c r="K721" i="11"/>
  <c r="C721" i="11"/>
  <c r="H721" i="11" s="1"/>
  <c r="AA720" i="11"/>
  <c r="K720" i="11"/>
  <c r="H720" i="11"/>
  <c r="C720" i="11"/>
  <c r="AA719" i="11"/>
  <c r="K719" i="11"/>
  <c r="C719" i="11"/>
  <c r="H719" i="11" s="1"/>
  <c r="K718" i="11"/>
  <c r="C718" i="11"/>
  <c r="H718" i="11" s="1"/>
  <c r="K717" i="11"/>
  <c r="C717" i="11"/>
  <c r="H717" i="11" s="1"/>
  <c r="K716" i="11"/>
  <c r="C716" i="11"/>
  <c r="H716" i="11" s="1"/>
  <c r="K715" i="11"/>
  <c r="C715" i="11"/>
  <c r="H715" i="11" s="1"/>
  <c r="K714" i="11"/>
  <c r="C714" i="11"/>
  <c r="H714" i="11" s="1"/>
  <c r="K713" i="11"/>
  <c r="C713" i="11"/>
  <c r="H713" i="11" s="1"/>
  <c r="K712" i="11"/>
  <c r="C712" i="11"/>
  <c r="H712" i="11" s="1"/>
  <c r="K711" i="11"/>
  <c r="C711" i="11"/>
  <c r="H711" i="11" s="1"/>
  <c r="K710" i="11"/>
  <c r="C710" i="11"/>
  <c r="H710" i="11" s="1"/>
  <c r="K709" i="11"/>
  <c r="C709" i="11"/>
  <c r="H709" i="11" s="1"/>
  <c r="K708" i="11"/>
  <c r="C708" i="11"/>
  <c r="H708" i="11" s="1"/>
  <c r="K707" i="11"/>
  <c r="C707" i="11"/>
  <c r="H707" i="11" s="1"/>
  <c r="K706" i="11"/>
  <c r="C706" i="11"/>
  <c r="H706" i="11" s="1"/>
  <c r="K705" i="11"/>
  <c r="C705" i="11"/>
  <c r="H705" i="11" s="1"/>
  <c r="K704" i="11"/>
  <c r="C704" i="11"/>
  <c r="H704" i="11" s="1"/>
  <c r="K703" i="11"/>
  <c r="C703" i="11"/>
  <c r="H703" i="11" s="1"/>
  <c r="K702" i="11"/>
  <c r="C702" i="11"/>
  <c r="H702" i="11" s="1"/>
  <c r="K701" i="11"/>
  <c r="C701" i="11"/>
  <c r="H701" i="11" s="1"/>
  <c r="AA700" i="11"/>
  <c r="K700" i="11"/>
  <c r="H700" i="11"/>
  <c r="C700" i="11"/>
  <c r="AA699" i="11"/>
  <c r="K699" i="11"/>
  <c r="H699" i="11"/>
  <c r="C699" i="11"/>
  <c r="K698" i="11"/>
  <c r="H698" i="11"/>
  <c r="C698" i="11"/>
  <c r="K697" i="11"/>
  <c r="H697" i="11"/>
  <c r="C697" i="11"/>
  <c r="K696" i="11"/>
  <c r="H696" i="11"/>
  <c r="C696" i="11"/>
  <c r="K695" i="11"/>
  <c r="H695" i="11"/>
  <c r="C695" i="11"/>
  <c r="AA694" i="11"/>
  <c r="K694" i="11"/>
  <c r="C694" i="11"/>
  <c r="H694" i="11" s="1"/>
  <c r="AA693" i="11"/>
  <c r="K693" i="11"/>
  <c r="C693" i="11"/>
  <c r="H693" i="11" s="1"/>
  <c r="K692" i="11"/>
  <c r="C692" i="11"/>
  <c r="H692" i="11" s="1"/>
  <c r="K691" i="11"/>
  <c r="C691" i="11"/>
  <c r="H691" i="11" s="1"/>
  <c r="K690" i="11"/>
  <c r="C690" i="11"/>
  <c r="H690" i="11" s="1"/>
  <c r="K689" i="11"/>
  <c r="C689" i="11"/>
  <c r="H689" i="11" s="1"/>
  <c r="AA688" i="11"/>
  <c r="K688" i="11"/>
  <c r="H688" i="11"/>
  <c r="C688" i="11"/>
  <c r="AA687" i="11"/>
  <c r="K687" i="11"/>
  <c r="C687" i="11"/>
  <c r="H687" i="11" s="1"/>
  <c r="K686" i="11"/>
  <c r="C686" i="11"/>
  <c r="H686" i="11" s="1"/>
  <c r="K685" i="11"/>
  <c r="C685" i="11"/>
  <c r="H685" i="11" s="1"/>
  <c r="K684" i="11"/>
  <c r="C684" i="11"/>
  <c r="H684" i="11" s="1"/>
  <c r="K683" i="11"/>
  <c r="C683" i="11"/>
  <c r="H683" i="11" s="1"/>
  <c r="AA682" i="11"/>
  <c r="K682" i="11"/>
  <c r="H682" i="11"/>
  <c r="C682" i="11"/>
  <c r="AA681" i="11"/>
  <c r="K681" i="11"/>
  <c r="H681" i="11"/>
  <c r="C681" i="11"/>
  <c r="K680" i="11"/>
  <c r="H680" i="11"/>
  <c r="C680" i="11"/>
  <c r="K679" i="11"/>
  <c r="H679" i="11"/>
  <c r="C679" i="11"/>
  <c r="K678" i="11"/>
  <c r="H678" i="11"/>
  <c r="C678" i="11"/>
  <c r="K677" i="11"/>
  <c r="H677" i="11"/>
  <c r="C677" i="11"/>
  <c r="AA676" i="11"/>
  <c r="K676" i="11"/>
  <c r="C676" i="11"/>
  <c r="H676" i="11" s="1"/>
  <c r="AA675" i="11"/>
  <c r="K675" i="11"/>
  <c r="C675" i="11"/>
  <c r="H675" i="11" s="1"/>
  <c r="K674" i="11"/>
  <c r="C674" i="11"/>
  <c r="H674" i="11" s="1"/>
  <c r="K673" i="11"/>
  <c r="C673" i="11"/>
  <c r="H673" i="11" s="1"/>
  <c r="K672" i="11"/>
  <c r="C672" i="11"/>
  <c r="H672" i="11" s="1"/>
  <c r="K671" i="11"/>
  <c r="C671" i="11"/>
  <c r="H671" i="11" s="1"/>
  <c r="AA670" i="11"/>
  <c r="K670" i="11"/>
  <c r="H670" i="11"/>
  <c r="C670" i="11"/>
  <c r="AA669" i="11"/>
  <c r="K669" i="11"/>
  <c r="C669" i="11"/>
  <c r="H669" i="11" s="1"/>
  <c r="K668" i="11"/>
  <c r="C668" i="11"/>
  <c r="H668" i="11" s="1"/>
  <c r="K667" i="11"/>
  <c r="C667" i="11"/>
  <c r="H667" i="11" s="1"/>
  <c r="K666" i="11"/>
  <c r="C666" i="11"/>
  <c r="H666" i="11" s="1"/>
  <c r="K665" i="11"/>
  <c r="C665" i="11"/>
  <c r="H665" i="11" s="1"/>
  <c r="AA664" i="11"/>
  <c r="K664" i="11"/>
  <c r="H664" i="11"/>
  <c r="C664" i="11"/>
  <c r="AA663" i="11"/>
  <c r="K663" i="11"/>
  <c r="H663" i="11"/>
  <c r="C663" i="11"/>
  <c r="K662" i="11"/>
  <c r="H662" i="11"/>
  <c r="C662" i="11"/>
  <c r="K661" i="11"/>
  <c r="H661" i="11"/>
  <c r="C661" i="11"/>
  <c r="K660" i="11"/>
  <c r="H660" i="11"/>
  <c r="C660" i="11"/>
  <c r="K659" i="11"/>
  <c r="H659" i="11"/>
  <c r="C659" i="11"/>
  <c r="AA658" i="11"/>
  <c r="K658" i="11"/>
  <c r="C658" i="11"/>
  <c r="H658" i="11" s="1"/>
  <c r="AA657" i="11"/>
  <c r="K657" i="11"/>
  <c r="C657" i="11"/>
  <c r="H657" i="11" s="1"/>
  <c r="K656" i="11"/>
  <c r="C656" i="11"/>
  <c r="H656" i="11" s="1"/>
  <c r="K655" i="11"/>
  <c r="C655" i="11"/>
  <c r="H655" i="11" s="1"/>
  <c r="K654" i="11"/>
  <c r="C654" i="11"/>
  <c r="H654" i="11" s="1"/>
  <c r="K653" i="11"/>
  <c r="C653" i="11"/>
  <c r="H653" i="11" s="1"/>
  <c r="AA652" i="11"/>
  <c r="K652" i="11"/>
  <c r="H652" i="11"/>
  <c r="C652" i="11"/>
  <c r="AA651" i="11"/>
  <c r="K651" i="11"/>
  <c r="C651" i="11"/>
  <c r="H651" i="11" s="1"/>
  <c r="K650" i="11"/>
  <c r="C650" i="11"/>
  <c r="H650" i="11" s="1"/>
  <c r="K649" i="11"/>
  <c r="C649" i="11"/>
  <c r="H649" i="11" s="1"/>
  <c r="K648" i="11"/>
  <c r="C648" i="11"/>
  <c r="H648" i="11" s="1"/>
  <c r="K647" i="11"/>
  <c r="C647" i="11"/>
  <c r="H647" i="11" s="1"/>
  <c r="AA646" i="11"/>
  <c r="K646" i="11"/>
  <c r="H646" i="11"/>
  <c r="C646" i="11"/>
  <c r="AA645" i="11"/>
  <c r="K645" i="11"/>
  <c r="H645" i="11"/>
  <c r="C645" i="11"/>
  <c r="K644" i="11"/>
  <c r="H644" i="11"/>
  <c r="C644" i="11"/>
  <c r="K643" i="11"/>
  <c r="H643" i="11"/>
  <c r="C643" i="11"/>
  <c r="K642" i="11"/>
  <c r="H642" i="11"/>
  <c r="C642" i="11"/>
  <c r="K641" i="11"/>
  <c r="H641" i="11"/>
  <c r="C641" i="11"/>
  <c r="AA640" i="11"/>
  <c r="K640" i="11"/>
  <c r="C640" i="11"/>
  <c r="H640" i="11" s="1"/>
  <c r="AA639" i="11"/>
  <c r="K639" i="11"/>
  <c r="C639" i="11"/>
  <c r="H639" i="11" s="1"/>
  <c r="K638" i="11"/>
  <c r="C638" i="11"/>
  <c r="H638" i="11" s="1"/>
  <c r="K637" i="11"/>
  <c r="C637" i="11"/>
  <c r="H637" i="11" s="1"/>
  <c r="K636" i="11"/>
  <c r="C636" i="11"/>
  <c r="H636" i="11" s="1"/>
  <c r="K635" i="11"/>
  <c r="C635" i="11"/>
  <c r="H635" i="11" s="1"/>
  <c r="AA634" i="11"/>
  <c r="K634" i="11"/>
  <c r="H634" i="11"/>
  <c r="C634" i="11"/>
  <c r="AA633" i="11"/>
  <c r="K633" i="11"/>
  <c r="C633" i="11"/>
  <c r="H633" i="11" s="1"/>
  <c r="K632" i="11"/>
  <c r="C632" i="11"/>
  <c r="H632" i="11" s="1"/>
  <c r="K631" i="11"/>
  <c r="C631" i="11"/>
  <c r="H631" i="11" s="1"/>
  <c r="K630" i="11"/>
  <c r="C630" i="11"/>
  <c r="H630" i="11" s="1"/>
  <c r="K629" i="11"/>
  <c r="C629" i="11"/>
  <c r="H629" i="11" s="1"/>
  <c r="AA628" i="11"/>
  <c r="K628" i="11"/>
  <c r="H628" i="11"/>
  <c r="C628" i="11"/>
  <c r="AA627" i="11"/>
  <c r="K627" i="11"/>
  <c r="H627" i="11"/>
  <c r="C627" i="11"/>
  <c r="K626" i="11"/>
  <c r="H626" i="11"/>
  <c r="C626" i="11"/>
  <c r="K625" i="11"/>
  <c r="H625" i="11"/>
  <c r="C625" i="11"/>
  <c r="K624" i="11"/>
  <c r="H624" i="11"/>
  <c r="C624" i="11"/>
  <c r="K623" i="11"/>
  <c r="H623" i="11"/>
  <c r="C623" i="11"/>
  <c r="AA622" i="11"/>
  <c r="K622" i="11"/>
  <c r="C622" i="11"/>
  <c r="H622" i="11" s="1"/>
  <c r="AA621" i="11"/>
  <c r="K621" i="11"/>
  <c r="C621" i="11"/>
  <c r="H621" i="11" s="1"/>
  <c r="K620" i="11"/>
  <c r="C620" i="11"/>
  <c r="H620" i="11" s="1"/>
  <c r="K619" i="11"/>
  <c r="C619" i="11"/>
  <c r="H619" i="11" s="1"/>
  <c r="K618" i="11"/>
  <c r="C618" i="11"/>
  <c r="H618" i="11" s="1"/>
  <c r="K617" i="11"/>
  <c r="C617" i="11"/>
  <c r="H617" i="11" s="1"/>
  <c r="AA616" i="11"/>
  <c r="K616" i="11"/>
  <c r="H616" i="11"/>
  <c r="C616" i="11"/>
  <c r="AA615" i="11"/>
  <c r="K615" i="11"/>
  <c r="C615" i="11"/>
  <c r="H615" i="11" s="1"/>
  <c r="K614" i="11"/>
  <c r="C614" i="11"/>
  <c r="H614" i="11" s="1"/>
  <c r="K613" i="11"/>
  <c r="C613" i="11"/>
  <c r="H613" i="11" s="1"/>
  <c r="K612" i="11"/>
  <c r="C612" i="11"/>
  <c r="H612" i="11" s="1"/>
  <c r="K611" i="11"/>
  <c r="C611" i="11"/>
  <c r="H611" i="11" s="1"/>
  <c r="AA610" i="11"/>
  <c r="K610" i="11"/>
  <c r="H610" i="11"/>
  <c r="C610" i="11"/>
  <c r="AA609" i="11"/>
  <c r="K609" i="11"/>
  <c r="H609" i="11"/>
  <c r="C609" i="11"/>
  <c r="K608" i="11"/>
  <c r="H608" i="11"/>
  <c r="C608" i="11"/>
  <c r="K607" i="11"/>
  <c r="H607" i="11"/>
  <c r="C607" i="11"/>
  <c r="K606" i="11"/>
  <c r="H606" i="11"/>
  <c r="C606" i="11"/>
  <c r="K605" i="11"/>
  <c r="H605" i="11"/>
  <c r="C605" i="11"/>
  <c r="AA604" i="11"/>
  <c r="K604" i="11"/>
  <c r="C604" i="11"/>
  <c r="H604" i="11" s="1"/>
  <c r="AA603" i="11"/>
  <c r="K603" i="11"/>
  <c r="C603" i="11"/>
  <c r="H603" i="11" s="1"/>
  <c r="K602" i="11"/>
  <c r="C602" i="11"/>
  <c r="H602" i="11" s="1"/>
  <c r="K601" i="11"/>
  <c r="C601" i="11"/>
  <c r="H601" i="11" s="1"/>
  <c r="K600" i="11"/>
  <c r="C600" i="11"/>
  <c r="H600" i="11" s="1"/>
  <c r="K599" i="11"/>
  <c r="C599" i="11"/>
  <c r="H599" i="11" s="1"/>
  <c r="AA598" i="11"/>
  <c r="K598" i="11"/>
  <c r="H598" i="11"/>
  <c r="C598" i="11"/>
  <c r="AA597" i="11"/>
  <c r="K597" i="11"/>
  <c r="C597" i="11"/>
  <c r="H597" i="11" s="1"/>
  <c r="K596" i="11"/>
  <c r="C596" i="11"/>
  <c r="H596" i="11" s="1"/>
  <c r="K595" i="11"/>
  <c r="C595" i="11"/>
  <c r="H595" i="11" s="1"/>
  <c r="K594" i="11"/>
  <c r="C594" i="11"/>
  <c r="H594" i="11" s="1"/>
  <c r="K593" i="11"/>
  <c r="C593" i="11"/>
  <c r="H593" i="11" s="1"/>
  <c r="AA592" i="11"/>
  <c r="K592" i="11"/>
  <c r="H592" i="11"/>
  <c r="C592" i="11"/>
  <c r="AA591" i="11"/>
  <c r="K591" i="11"/>
  <c r="H591" i="11"/>
  <c r="C591" i="11"/>
  <c r="K590" i="11"/>
  <c r="H590" i="11"/>
  <c r="C590" i="11"/>
  <c r="K589" i="11"/>
  <c r="H589" i="11"/>
  <c r="C589" i="11"/>
  <c r="K588" i="11"/>
  <c r="H588" i="11"/>
  <c r="C588" i="11"/>
  <c r="K587" i="11"/>
  <c r="H587" i="11"/>
  <c r="C587" i="11"/>
  <c r="AA586" i="11"/>
  <c r="K586" i="11"/>
  <c r="C586" i="11"/>
  <c r="H586" i="11" s="1"/>
  <c r="AA585" i="11"/>
  <c r="K585" i="11"/>
  <c r="C585" i="11"/>
  <c r="H585" i="11" s="1"/>
  <c r="K584" i="11"/>
  <c r="C584" i="11"/>
  <c r="H584" i="11" s="1"/>
  <c r="K583" i="11"/>
  <c r="C583" i="11"/>
  <c r="H583" i="11" s="1"/>
  <c r="K582" i="11"/>
  <c r="C582" i="11"/>
  <c r="H582" i="11" s="1"/>
  <c r="K581" i="11"/>
  <c r="C581" i="11"/>
  <c r="H581" i="11" s="1"/>
  <c r="AA580" i="11"/>
  <c r="K580" i="11"/>
  <c r="H580" i="11"/>
  <c r="C580" i="11"/>
  <c r="AA579" i="11"/>
  <c r="K579" i="11"/>
  <c r="C579" i="11"/>
  <c r="H579" i="11" s="1"/>
  <c r="K578" i="11"/>
  <c r="C578" i="11"/>
  <c r="H578" i="11" s="1"/>
  <c r="K577" i="11"/>
  <c r="C577" i="11"/>
  <c r="H577" i="11" s="1"/>
  <c r="K576" i="11"/>
  <c r="C576" i="11"/>
  <c r="H576" i="11" s="1"/>
  <c r="K575" i="11"/>
  <c r="C575" i="11"/>
  <c r="H575" i="11" s="1"/>
  <c r="AA574" i="11"/>
  <c r="K574" i="11"/>
  <c r="H574" i="11"/>
  <c r="C574" i="11"/>
  <c r="AA573" i="11"/>
  <c r="K573" i="11"/>
  <c r="H573" i="11"/>
  <c r="C573" i="11"/>
  <c r="K572" i="11"/>
  <c r="H572" i="11"/>
  <c r="C572" i="11"/>
  <c r="K571" i="11"/>
  <c r="H571" i="11"/>
  <c r="C571" i="11"/>
  <c r="K570" i="11"/>
  <c r="H570" i="11"/>
  <c r="C570" i="11"/>
  <c r="K569" i="11"/>
  <c r="H569" i="11"/>
  <c r="C569" i="11"/>
  <c r="AA568" i="11"/>
  <c r="K568" i="11"/>
  <c r="C568" i="11"/>
  <c r="H568" i="11" s="1"/>
  <c r="AA567" i="11"/>
  <c r="K567" i="11"/>
  <c r="C567" i="11"/>
  <c r="H567" i="11" s="1"/>
  <c r="K566" i="11"/>
  <c r="C566" i="11"/>
  <c r="H566" i="11" s="1"/>
  <c r="K565" i="11"/>
  <c r="C565" i="11"/>
  <c r="H565" i="11" s="1"/>
  <c r="K564" i="11"/>
  <c r="C564" i="11"/>
  <c r="H564" i="11" s="1"/>
  <c r="K563" i="11"/>
  <c r="C563" i="11"/>
  <c r="H563" i="11" s="1"/>
  <c r="AA562" i="11"/>
  <c r="K562" i="11"/>
  <c r="H562" i="11"/>
  <c r="C562" i="11"/>
  <c r="AA561" i="11"/>
  <c r="K561" i="11"/>
  <c r="C561" i="11"/>
  <c r="H561" i="11" s="1"/>
  <c r="K560" i="11"/>
  <c r="C560" i="11"/>
  <c r="H560" i="11" s="1"/>
  <c r="K559" i="11"/>
  <c r="C559" i="11"/>
  <c r="H559" i="11" s="1"/>
  <c r="K558" i="11"/>
  <c r="C558" i="11"/>
  <c r="H558" i="11" s="1"/>
  <c r="K557" i="11"/>
  <c r="C557" i="11"/>
  <c r="H557" i="11" s="1"/>
  <c r="AA556" i="11"/>
  <c r="K556" i="11"/>
  <c r="H556" i="11"/>
  <c r="C556" i="11"/>
  <c r="AA555" i="11"/>
  <c r="K555" i="11"/>
  <c r="H555" i="11"/>
  <c r="C555" i="11"/>
  <c r="K554" i="11"/>
  <c r="H554" i="11"/>
  <c r="C554" i="11"/>
  <c r="K553" i="11"/>
  <c r="H553" i="11"/>
  <c r="C553" i="11"/>
  <c r="K552" i="11"/>
  <c r="H552" i="11"/>
  <c r="C552" i="11"/>
  <c r="K551" i="11"/>
  <c r="H551" i="11"/>
  <c r="C551" i="11"/>
  <c r="AA550" i="11"/>
  <c r="K550" i="11"/>
  <c r="C550" i="11"/>
  <c r="H550" i="11" s="1"/>
  <c r="AA549" i="11"/>
  <c r="K549" i="11"/>
  <c r="C549" i="11"/>
  <c r="H549" i="11" s="1"/>
  <c r="K548" i="11"/>
  <c r="C548" i="11"/>
  <c r="H548" i="11" s="1"/>
  <c r="K547" i="11"/>
  <c r="C547" i="11"/>
  <c r="H547" i="11" s="1"/>
  <c r="K546" i="11"/>
  <c r="C546" i="11"/>
  <c r="H546" i="11" s="1"/>
  <c r="K545" i="11"/>
  <c r="C545" i="11"/>
  <c r="H545" i="11" s="1"/>
  <c r="AA544" i="11"/>
  <c r="K544" i="11"/>
  <c r="H544" i="11"/>
  <c r="C544" i="11"/>
  <c r="AA543" i="11"/>
  <c r="K543" i="11"/>
  <c r="C543" i="11"/>
  <c r="H543" i="11" s="1"/>
  <c r="K542" i="11"/>
  <c r="C542" i="11"/>
  <c r="H542" i="11" s="1"/>
  <c r="K541" i="11"/>
  <c r="C541" i="11"/>
  <c r="H541" i="11" s="1"/>
  <c r="K540" i="11"/>
  <c r="C540" i="11"/>
  <c r="H540" i="11" s="1"/>
  <c r="K539" i="11"/>
  <c r="C539" i="11"/>
  <c r="H539" i="11" s="1"/>
  <c r="AA538" i="11"/>
  <c r="K538" i="11"/>
  <c r="H538" i="11"/>
  <c r="C538" i="11"/>
  <c r="AA537" i="11"/>
  <c r="K537" i="11"/>
  <c r="H537" i="11"/>
  <c r="C537" i="11"/>
  <c r="K536" i="11"/>
  <c r="H536" i="11"/>
  <c r="C536" i="11"/>
  <c r="K535" i="11"/>
  <c r="H535" i="11"/>
  <c r="C535" i="11"/>
  <c r="K534" i="11"/>
  <c r="H534" i="11"/>
  <c r="C534" i="11"/>
  <c r="K533" i="11"/>
  <c r="H533" i="11"/>
  <c r="C533" i="11"/>
  <c r="AA532" i="11"/>
  <c r="K532" i="11"/>
  <c r="C532" i="11"/>
  <c r="H532" i="11" s="1"/>
  <c r="AA531" i="11"/>
  <c r="K531" i="11"/>
  <c r="C531" i="11"/>
  <c r="H531" i="11" s="1"/>
  <c r="K530" i="11"/>
  <c r="C530" i="11"/>
  <c r="H530" i="11" s="1"/>
  <c r="K529" i="11"/>
  <c r="C529" i="11"/>
  <c r="H529" i="11" s="1"/>
  <c r="K528" i="11"/>
  <c r="C528" i="11"/>
  <c r="H528" i="11" s="1"/>
  <c r="K527" i="11"/>
  <c r="C527" i="11"/>
  <c r="H527" i="11" s="1"/>
  <c r="AA526" i="11"/>
  <c r="K526" i="11"/>
  <c r="H526" i="11"/>
  <c r="C526" i="11"/>
  <c r="AA525" i="11"/>
  <c r="K525" i="11"/>
  <c r="C525" i="11"/>
  <c r="H525" i="11" s="1"/>
  <c r="K524" i="11"/>
  <c r="C524" i="11"/>
  <c r="H524" i="11" s="1"/>
  <c r="K523" i="11"/>
  <c r="C523" i="11"/>
  <c r="H523" i="11" s="1"/>
  <c r="K522" i="11"/>
  <c r="C522" i="11"/>
  <c r="H522" i="11" s="1"/>
  <c r="K521" i="11"/>
  <c r="C521" i="11"/>
  <c r="H521" i="11" s="1"/>
  <c r="AA520" i="11"/>
  <c r="K520" i="11"/>
  <c r="H520" i="11"/>
  <c r="C520" i="11"/>
  <c r="AA519" i="11"/>
  <c r="K519" i="11"/>
  <c r="H519" i="11"/>
  <c r="C519" i="11"/>
  <c r="K518" i="11"/>
  <c r="H518" i="11"/>
  <c r="C518" i="11"/>
  <c r="K517" i="11"/>
  <c r="H517" i="11"/>
  <c r="C517" i="11"/>
  <c r="K516" i="11"/>
  <c r="H516" i="11"/>
  <c r="C516" i="11"/>
  <c r="K515" i="11"/>
  <c r="H515" i="11"/>
  <c r="C515" i="11"/>
  <c r="AA514" i="11"/>
  <c r="K514" i="11"/>
  <c r="C514" i="11"/>
  <c r="H514" i="11" s="1"/>
  <c r="AA513" i="11"/>
  <c r="K513" i="11"/>
  <c r="C513" i="11"/>
  <c r="H513" i="11" s="1"/>
  <c r="K512" i="11"/>
  <c r="C512" i="11"/>
  <c r="H512" i="11" s="1"/>
  <c r="K511" i="11"/>
  <c r="C511" i="11"/>
  <c r="H511" i="11" s="1"/>
  <c r="K510" i="11"/>
  <c r="C510" i="11"/>
  <c r="H510" i="11" s="1"/>
  <c r="K509" i="11"/>
  <c r="C509" i="11"/>
  <c r="H509" i="11" s="1"/>
  <c r="AA508" i="11"/>
  <c r="K508" i="11"/>
  <c r="H508" i="11"/>
  <c r="C508" i="11"/>
  <c r="AA507" i="11"/>
  <c r="K507" i="11"/>
  <c r="C507" i="11"/>
  <c r="H507" i="11" s="1"/>
  <c r="K506" i="11"/>
  <c r="C506" i="11"/>
  <c r="H506" i="11" s="1"/>
  <c r="K505" i="11"/>
  <c r="C505" i="11"/>
  <c r="H505" i="11" s="1"/>
  <c r="K504" i="11"/>
  <c r="C504" i="11"/>
  <c r="H504" i="11" s="1"/>
  <c r="K503" i="11"/>
  <c r="C503" i="11"/>
  <c r="H503" i="11" s="1"/>
  <c r="AA502" i="11"/>
  <c r="K502" i="11"/>
  <c r="H502" i="11"/>
  <c r="C502" i="11"/>
  <c r="AA501" i="11"/>
  <c r="K501" i="11"/>
  <c r="H501" i="11"/>
  <c r="C501" i="11"/>
  <c r="K500" i="11"/>
  <c r="H500" i="11"/>
  <c r="C500" i="11"/>
  <c r="K499" i="11"/>
  <c r="H499" i="11"/>
  <c r="C499" i="11"/>
  <c r="K498" i="11"/>
  <c r="H498" i="11"/>
  <c r="C498" i="11"/>
  <c r="K497" i="11"/>
  <c r="H497" i="11"/>
  <c r="C497" i="11"/>
  <c r="AA496" i="11"/>
  <c r="K496" i="11"/>
  <c r="C496" i="11"/>
  <c r="H496" i="11" s="1"/>
  <c r="AA495" i="11"/>
  <c r="K495" i="11"/>
  <c r="C495" i="11"/>
  <c r="H495" i="11" s="1"/>
  <c r="K494" i="11"/>
  <c r="C494" i="11"/>
  <c r="H494" i="11" s="1"/>
  <c r="K493" i="11"/>
  <c r="C493" i="11"/>
  <c r="H493" i="11" s="1"/>
  <c r="K492" i="11"/>
  <c r="C492" i="11"/>
  <c r="H492" i="11" s="1"/>
  <c r="K491" i="11"/>
  <c r="C491" i="11"/>
  <c r="H491" i="11" s="1"/>
  <c r="AA490" i="11"/>
  <c r="K490" i="11"/>
  <c r="H490" i="11"/>
  <c r="C490" i="11"/>
  <c r="AA489" i="11"/>
  <c r="K489" i="11"/>
  <c r="C489" i="11"/>
  <c r="H489" i="11" s="1"/>
  <c r="K488" i="11"/>
  <c r="C488" i="11"/>
  <c r="H488" i="11" s="1"/>
  <c r="K487" i="11"/>
  <c r="C487" i="11"/>
  <c r="H487" i="11" s="1"/>
  <c r="K486" i="11"/>
  <c r="C486" i="11"/>
  <c r="H486" i="11" s="1"/>
  <c r="K485" i="11"/>
  <c r="C485" i="11"/>
  <c r="H485" i="11" s="1"/>
  <c r="AA484" i="11"/>
  <c r="K484" i="11"/>
  <c r="H484" i="11"/>
  <c r="C484" i="11"/>
  <c r="AA483" i="11"/>
  <c r="K483" i="11"/>
  <c r="H483" i="11"/>
  <c r="C483" i="11"/>
  <c r="K482" i="11"/>
  <c r="H482" i="11"/>
  <c r="C482" i="11"/>
  <c r="K481" i="11"/>
  <c r="H481" i="11"/>
  <c r="C481" i="11"/>
  <c r="K480" i="11"/>
  <c r="H480" i="11"/>
  <c r="C480" i="11"/>
  <c r="K479" i="11"/>
  <c r="H479" i="11"/>
  <c r="C479" i="11"/>
  <c r="AA478" i="11"/>
  <c r="K478" i="11"/>
  <c r="C478" i="11"/>
  <c r="H478" i="11" s="1"/>
  <c r="AA477" i="11"/>
  <c r="K477" i="11"/>
  <c r="C477" i="11"/>
  <c r="H477" i="11" s="1"/>
  <c r="K476" i="11"/>
  <c r="C476" i="11"/>
  <c r="H476" i="11" s="1"/>
  <c r="K475" i="11"/>
  <c r="C475" i="11"/>
  <c r="H475" i="11" s="1"/>
  <c r="K474" i="11"/>
  <c r="C474" i="11"/>
  <c r="H474" i="11" s="1"/>
  <c r="K473" i="11"/>
  <c r="C473" i="11"/>
  <c r="H473" i="11" s="1"/>
  <c r="AA472" i="11"/>
  <c r="K472" i="11"/>
  <c r="H472" i="11"/>
  <c r="C472" i="11"/>
  <c r="AA471" i="11"/>
  <c r="K471" i="11"/>
  <c r="C471" i="11"/>
  <c r="H471" i="11" s="1"/>
  <c r="K470" i="11"/>
  <c r="C470" i="11"/>
  <c r="H470" i="11" s="1"/>
  <c r="K469" i="11"/>
  <c r="C469" i="11"/>
  <c r="H469" i="11" s="1"/>
  <c r="K468" i="11"/>
  <c r="C468" i="11"/>
  <c r="H468" i="11" s="1"/>
  <c r="K467" i="11"/>
  <c r="C467" i="11"/>
  <c r="H467" i="11" s="1"/>
  <c r="AA466" i="11"/>
  <c r="K466" i="11"/>
  <c r="H466" i="11"/>
  <c r="C466" i="11"/>
  <c r="AA465" i="11"/>
  <c r="K465" i="11"/>
  <c r="H465" i="11"/>
  <c r="C465" i="11"/>
  <c r="K464" i="11"/>
  <c r="H464" i="11"/>
  <c r="C464" i="11"/>
  <c r="K463" i="11"/>
  <c r="H463" i="11"/>
  <c r="C463" i="11"/>
  <c r="K462" i="11"/>
  <c r="H462" i="11"/>
  <c r="C462" i="11"/>
  <c r="K461" i="11"/>
  <c r="H461" i="11"/>
  <c r="C461" i="11"/>
  <c r="AA460" i="11"/>
  <c r="K460" i="11"/>
  <c r="C460" i="11"/>
  <c r="H460" i="11" s="1"/>
  <c r="AA459" i="11"/>
  <c r="K459" i="11"/>
  <c r="C459" i="11"/>
  <c r="H459" i="11" s="1"/>
  <c r="K458" i="11"/>
  <c r="C458" i="11"/>
  <c r="H458" i="11" s="1"/>
  <c r="K457" i="11"/>
  <c r="C457" i="11"/>
  <c r="H457" i="11" s="1"/>
  <c r="K456" i="11"/>
  <c r="C456" i="11"/>
  <c r="H456" i="11" s="1"/>
  <c r="K455" i="11"/>
  <c r="C455" i="11"/>
  <c r="H455" i="11" s="1"/>
  <c r="AA454" i="11"/>
  <c r="K454" i="11"/>
  <c r="H454" i="11"/>
  <c r="C454" i="11"/>
  <c r="AA453" i="11"/>
  <c r="K453" i="11"/>
  <c r="C453" i="11"/>
  <c r="H453" i="11" s="1"/>
  <c r="K452" i="11"/>
  <c r="C452" i="11"/>
  <c r="H452" i="11" s="1"/>
  <c r="K451" i="11"/>
  <c r="C451" i="11"/>
  <c r="H451" i="11" s="1"/>
  <c r="K450" i="11"/>
  <c r="C450" i="11"/>
  <c r="H450" i="11" s="1"/>
  <c r="K449" i="11"/>
  <c r="C449" i="11"/>
  <c r="H449" i="11" s="1"/>
  <c r="AA448" i="11"/>
  <c r="K448" i="11"/>
  <c r="H448" i="11"/>
  <c r="C448" i="11"/>
  <c r="AA447" i="11"/>
  <c r="K447" i="11"/>
  <c r="H447" i="11"/>
  <c r="C447" i="11"/>
  <c r="K446" i="11"/>
  <c r="H446" i="11"/>
  <c r="C446" i="11"/>
  <c r="K445" i="11"/>
  <c r="H445" i="11"/>
  <c r="C445" i="11"/>
  <c r="K444" i="11"/>
  <c r="H444" i="11"/>
  <c r="C444" i="11"/>
  <c r="K443" i="11"/>
  <c r="H443" i="11"/>
  <c r="C443" i="11"/>
  <c r="AA442" i="11"/>
  <c r="K442" i="11"/>
  <c r="C442" i="11"/>
  <c r="H442" i="11" s="1"/>
  <c r="AA441" i="11"/>
  <c r="K441" i="11"/>
  <c r="C441" i="11"/>
  <c r="H441" i="11" s="1"/>
  <c r="K440" i="11"/>
  <c r="C440" i="11"/>
  <c r="H440" i="11" s="1"/>
  <c r="K439" i="11"/>
  <c r="C439" i="11"/>
  <c r="H439" i="11" s="1"/>
  <c r="K438" i="11"/>
  <c r="C438" i="11"/>
  <c r="H438" i="11" s="1"/>
  <c r="K437" i="11"/>
  <c r="C437" i="11"/>
  <c r="H437" i="11" s="1"/>
  <c r="AA436" i="11"/>
  <c r="K436" i="11"/>
  <c r="H436" i="11"/>
  <c r="C436" i="11"/>
  <c r="AA435" i="11"/>
  <c r="K435" i="11"/>
  <c r="C435" i="11"/>
  <c r="H435" i="11" s="1"/>
  <c r="K434" i="11"/>
  <c r="C434" i="11"/>
  <c r="H434" i="11" s="1"/>
  <c r="K433" i="11"/>
  <c r="C433" i="11"/>
  <c r="H433" i="11" s="1"/>
  <c r="K432" i="11"/>
  <c r="C432" i="11"/>
  <c r="H432" i="11" s="1"/>
  <c r="K431" i="11"/>
  <c r="C431" i="11"/>
  <c r="H431" i="11" s="1"/>
  <c r="AA430" i="11"/>
  <c r="K430" i="11"/>
  <c r="H430" i="11"/>
  <c r="C430" i="11"/>
  <c r="AA429" i="11"/>
  <c r="K429" i="11"/>
  <c r="H429" i="11"/>
  <c r="C429" i="11"/>
  <c r="K428" i="11"/>
  <c r="H428" i="11"/>
  <c r="C428" i="11"/>
  <c r="K427" i="11"/>
  <c r="H427" i="11"/>
  <c r="C427" i="11"/>
  <c r="K426" i="11"/>
  <c r="H426" i="11"/>
  <c r="C426" i="11"/>
  <c r="K425" i="11"/>
  <c r="H425" i="11"/>
  <c r="C425" i="11"/>
  <c r="AA424" i="11"/>
  <c r="K424" i="11"/>
  <c r="C424" i="11"/>
  <c r="H424" i="11" s="1"/>
  <c r="AA423" i="11"/>
  <c r="K423" i="11"/>
  <c r="C423" i="11"/>
  <c r="H423" i="11" s="1"/>
  <c r="K422" i="11"/>
  <c r="C422" i="11"/>
  <c r="H422" i="11" s="1"/>
  <c r="K421" i="11"/>
  <c r="C421" i="11"/>
  <c r="H421" i="11" s="1"/>
  <c r="K420" i="11"/>
  <c r="C420" i="11"/>
  <c r="H420" i="11" s="1"/>
  <c r="K419" i="11"/>
  <c r="C419" i="11"/>
  <c r="H419" i="11" s="1"/>
  <c r="AA418" i="11"/>
  <c r="K418" i="11"/>
  <c r="H418" i="11"/>
  <c r="C418" i="11"/>
  <c r="AA417" i="11"/>
  <c r="K417" i="11"/>
  <c r="C417" i="11"/>
  <c r="H417" i="11" s="1"/>
  <c r="K416" i="11"/>
  <c r="C416" i="11"/>
  <c r="H416" i="11" s="1"/>
  <c r="K415" i="11"/>
  <c r="C415" i="11"/>
  <c r="H415" i="11" s="1"/>
  <c r="AA414" i="11"/>
  <c r="K414" i="11"/>
  <c r="C414" i="11"/>
  <c r="H414" i="11" s="1"/>
  <c r="AA413" i="11"/>
  <c r="K413" i="11"/>
  <c r="H413" i="11"/>
  <c r="C413" i="11"/>
  <c r="AA412" i="11"/>
  <c r="K412" i="11"/>
  <c r="C412" i="11"/>
  <c r="H412" i="11" s="1"/>
  <c r="AA411" i="11"/>
  <c r="K411" i="11"/>
  <c r="C411" i="11"/>
  <c r="H411" i="11" s="1"/>
  <c r="AA410" i="11"/>
  <c r="K410" i="11"/>
  <c r="H410" i="11"/>
  <c r="C410" i="11"/>
  <c r="AA409" i="11"/>
  <c r="K409" i="11"/>
  <c r="C409" i="11"/>
  <c r="H409" i="11" s="1"/>
  <c r="AA408" i="11"/>
  <c r="K408" i="11"/>
  <c r="H408" i="11"/>
  <c r="C408" i="11"/>
  <c r="AA407" i="11"/>
  <c r="K407" i="11"/>
  <c r="H407" i="11"/>
  <c r="C407" i="11"/>
  <c r="AA406" i="11"/>
  <c r="K406" i="11"/>
  <c r="C406" i="11"/>
  <c r="H406" i="11" s="1"/>
  <c r="AA405" i="11"/>
  <c r="K405" i="11"/>
  <c r="C405" i="11"/>
  <c r="H405" i="11" s="1"/>
  <c r="AA404" i="11"/>
  <c r="K404" i="11"/>
  <c r="H404" i="11"/>
  <c r="C404" i="11"/>
  <c r="AA403" i="11"/>
  <c r="K403" i="11"/>
  <c r="C403" i="11"/>
  <c r="H403" i="11" s="1"/>
  <c r="AA402" i="11"/>
  <c r="K402" i="11"/>
  <c r="C402" i="11"/>
  <c r="H402" i="11" s="1"/>
  <c r="AA401" i="11"/>
  <c r="K401" i="11"/>
  <c r="H401" i="11"/>
  <c r="C401" i="11"/>
  <c r="AA400" i="11"/>
  <c r="K400" i="11"/>
  <c r="C400" i="11"/>
  <c r="H400" i="11" s="1"/>
  <c r="AA399" i="11"/>
  <c r="K399" i="11"/>
  <c r="H399" i="11"/>
  <c r="C399" i="11"/>
  <c r="AA398" i="11"/>
  <c r="K398" i="11"/>
  <c r="H398" i="11"/>
  <c r="C398" i="11"/>
  <c r="AA397" i="11"/>
  <c r="K397" i="11"/>
  <c r="C397" i="11"/>
  <c r="H397" i="11" s="1"/>
  <c r="AA396" i="11"/>
  <c r="K396" i="11"/>
  <c r="C396" i="11"/>
  <c r="H396" i="11" s="1"/>
  <c r="AA395" i="11"/>
  <c r="K395" i="11"/>
  <c r="H395" i="11"/>
  <c r="C395" i="11"/>
  <c r="AA394" i="11"/>
  <c r="K394" i="11"/>
  <c r="C394" i="11"/>
  <c r="H394" i="11" s="1"/>
  <c r="AA393" i="11"/>
  <c r="K393" i="11"/>
  <c r="C393" i="11"/>
  <c r="H393" i="11" s="1"/>
  <c r="AA392" i="11"/>
  <c r="K392" i="11"/>
  <c r="H392" i="11"/>
  <c r="C392" i="11"/>
  <c r="AA391" i="11"/>
  <c r="K391" i="11"/>
  <c r="C391" i="11"/>
  <c r="H391" i="11" s="1"/>
  <c r="AA390" i="11"/>
  <c r="K390" i="11"/>
  <c r="H390" i="11"/>
  <c r="C390" i="11"/>
  <c r="AA389" i="11"/>
  <c r="K389" i="11"/>
  <c r="H389" i="11"/>
  <c r="C389" i="11"/>
  <c r="AA388" i="11"/>
  <c r="K388" i="11"/>
  <c r="C388" i="11"/>
  <c r="H388" i="11" s="1"/>
  <c r="AA387" i="11"/>
  <c r="K387" i="11"/>
  <c r="C387" i="11"/>
  <c r="H387" i="11" s="1"/>
  <c r="AA386" i="11"/>
  <c r="K386" i="11"/>
  <c r="H386" i="11"/>
  <c r="C386" i="11"/>
  <c r="AA385" i="11"/>
  <c r="K385" i="11"/>
  <c r="C385" i="11"/>
  <c r="H385" i="11" s="1"/>
  <c r="AA384" i="11"/>
  <c r="K384" i="11"/>
  <c r="C384" i="11"/>
  <c r="H384" i="11" s="1"/>
  <c r="AA383" i="11"/>
  <c r="K383" i="11"/>
  <c r="H383" i="11"/>
  <c r="C383" i="11"/>
  <c r="AA382" i="11"/>
  <c r="K382" i="11"/>
  <c r="C382" i="11"/>
  <c r="H382" i="11" s="1"/>
  <c r="AA381" i="11"/>
  <c r="K381" i="11"/>
  <c r="H381" i="11"/>
  <c r="C381" i="11"/>
  <c r="AA380" i="11"/>
  <c r="K380" i="11"/>
  <c r="H380" i="11"/>
  <c r="C380" i="11"/>
  <c r="AA379" i="11"/>
  <c r="K379" i="11"/>
  <c r="C379" i="11"/>
  <c r="H379" i="11" s="1"/>
  <c r="AA378" i="11"/>
  <c r="K378" i="11"/>
  <c r="C378" i="11"/>
  <c r="H378" i="11" s="1"/>
  <c r="AA377" i="11"/>
  <c r="K377" i="11"/>
  <c r="H377" i="11"/>
  <c r="C377" i="11"/>
  <c r="AA376" i="11"/>
  <c r="K376" i="11"/>
  <c r="C376" i="11"/>
  <c r="H376" i="11" s="1"/>
  <c r="AA375" i="11"/>
  <c r="K375" i="11"/>
  <c r="C375" i="11"/>
  <c r="H375" i="11" s="1"/>
  <c r="AA374" i="11"/>
  <c r="K374" i="11"/>
  <c r="H374" i="11"/>
  <c r="C374" i="11"/>
  <c r="AA373" i="11"/>
  <c r="K373" i="11"/>
  <c r="C373" i="11"/>
  <c r="H373" i="11" s="1"/>
  <c r="AA372" i="11"/>
  <c r="K372" i="11"/>
  <c r="H372" i="11"/>
  <c r="C372" i="11"/>
  <c r="AA371" i="11"/>
  <c r="K371" i="11"/>
  <c r="H371" i="11"/>
  <c r="C371" i="11"/>
  <c r="AA370" i="11"/>
  <c r="K370" i="11"/>
  <c r="C370" i="11"/>
  <c r="H370" i="11" s="1"/>
  <c r="AA369" i="11"/>
  <c r="K369" i="11"/>
  <c r="C369" i="11"/>
  <c r="H369" i="11" s="1"/>
  <c r="AA368" i="11"/>
  <c r="K368" i="11"/>
  <c r="H368" i="11"/>
  <c r="C368" i="11"/>
  <c r="AA367" i="11"/>
  <c r="K367" i="11"/>
  <c r="C367" i="11"/>
  <c r="H367" i="11" s="1"/>
  <c r="AA366" i="11"/>
  <c r="K366" i="11"/>
  <c r="C366" i="11"/>
  <c r="H366" i="11" s="1"/>
  <c r="AA365" i="11"/>
  <c r="K365" i="11"/>
  <c r="H365" i="11"/>
  <c r="C365" i="11"/>
  <c r="AA364" i="11"/>
  <c r="K364" i="11"/>
  <c r="C364" i="11"/>
  <c r="H364" i="11" s="1"/>
  <c r="AA363" i="11"/>
  <c r="K363" i="11"/>
  <c r="H363" i="11"/>
  <c r="C363" i="11"/>
  <c r="AA362" i="11"/>
  <c r="K362" i="11"/>
  <c r="H362" i="11"/>
  <c r="C362" i="11"/>
  <c r="AA361" i="11"/>
  <c r="K361" i="11"/>
  <c r="C361" i="11"/>
  <c r="H361" i="11" s="1"/>
  <c r="AA360" i="11"/>
  <c r="K360" i="11"/>
  <c r="C360" i="11"/>
  <c r="H360" i="11" s="1"/>
  <c r="AA359" i="11"/>
  <c r="K359" i="11"/>
  <c r="H359" i="11"/>
  <c r="C359" i="11"/>
  <c r="AA358" i="11"/>
  <c r="K358" i="11"/>
  <c r="C358" i="11"/>
  <c r="H358" i="11" s="1"/>
  <c r="AA357" i="11"/>
  <c r="K357" i="11"/>
  <c r="C357" i="11"/>
  <c r="H357" i="11" s="1"/>
  <c r="AA356" i="11"/>
  <c r="K356" i="11"/>
  <c r="H356" i="11"/>
  <c r="C356" i="11"/>
  <c r="K355" i="11"/>
  <c r="H355" i="11"/>
  <c r="C355" i="11"/>
  <c r="K354" i="11"/>
  <c r="H354" i="11"/>
  <c r="C354" i="11"/>
  <c r="K353" i="11"/>
  <c r="H353" i="11"/>
  <c r="C353" i="11"/>
  <c r="K352" i="11"/>
  <c r="H352" i="11"/>
  <c r="C352" i="11"/>
  <c r="K351" i="11"/>
  <c r="H351" i="11"/>
  <c r="C351" i="11"/>
  <c r="K350" i="11"/>
  <c r="H350" i="11"/>
  <c r="C350" i="11"/>
  <c r="K349" i="11"/>
  <c r="H349" i="11"/>
  <c r="C349" i="11"/>
  <c r="K348" i="11"/>
  <c r="H348" i="11"/>
  <c r="C348" i="11"/>
  <c r="K347" i="11"/>
  <c r="H347" i="11"/>
  <c r="C347" i="11"/>
  <c r="K346" i="11"/>
  <c r="H346" i="11"/>
  <c r="C346" i="11"/>
  <c r="K345" i="11"/>
  <c r="H345" i="11"/>
  <c r="C345" i="11"/>
  <c r="K344" i="11"/>
  <c r="H344" i="11"/>
  <c r="C344" i="11"/>
  <c r="K343" i="11"/>
  <c r="H343" i="11"/>
  <c r="C343" i="11"/>
  <c r="K342" i="11"/>
  <c r="H342" i="11"/>
  <c r="C342" i="11"/>
  <c r="K341" i="11"/>
  <c r="H341" i="11"/>
  <c r="C341" i="11"/>
  <c r="K340" i="11"/>
  <c r="H340" i="11"/>
  <c r="C340" i="11"/>
  <c r="K339" i="11"/>
  <c r="H339" i="11"/>
  <c r="C339" i="11"/>
  <c r="K338" i="11"/>
  <c r="H338" i="11"/>
  <c r="C338" i="11"/>
  <c r="K337" i="11"/>
  <c r="H337" i="11"/>
  <c r="C337" i="11"/>
  <c r="K336" i="11"/>
  <c r="H336" i="11"/>
  <c r="C336" i="11"/>
  <c r="K335" i="11"/>
  <c r="H335" i="11"/>
  <c r="C335" i="11"/>
  <c r="K334" i="11"/>
  <c r="H334" i="11"/>
  <c r="C334" i="11"/>
  <c r="K333" i="11"/>
  <c r="H333" i="11"/>
  <c r="C333" i="11"/>
  <c r="K332" i="11"/>
  <c r="H332" i="11"/>
  <c r="C332" i="11"/>
  <c r="K331" i="11"/>
  <c r="H331" i="11"/>
  <c r="C331" i="11"/>
  <c r="K330" i="11"/>
  <c r="H330" i="11"/>
  <c r="C330" i="11"/>
  <c r="K329" i="11"/>
  <c r="H329" i="11"/>
  <c r="C329" i="11"/>
  <c r="K328" i="11"/>
  <c r="H328" i="11"/>
  <c r="C328" i="11"/>
  <c r="AA327" i="11"/>
  <c r="K327" i="11"/>
  <c r="C327" i="11"/>
  <c r="H327" i="11" s="1"/>
  <c r="AA326" i="11"/>
  <c r="K326" i="11"/>
  <c r="H326" i="11"/>
  <c r="C326" i="11"/>
  <c r="K325" i="11"/>
  <c r="H325" i="11"/>
  <c r="C325" i="11"/>
  <c r="K324" i="11"/>
  <c r="H324" i="11"/>
  <c r="C324" i="11"/>
  <c r="AA323" i="11"/>
  <c r="K323" i="11"/>
  <c r="H323" i="11"/>
  <c r="C323" i="11"/>
  <c r="AA322" i="11"/>
  <c r="K322" i="11"/>
  <c r="C322" i="11"/>
  <c r="H322" i="11" s="1"/>
  <c r="K321" i="11"/>
  <c r="C321" i="11"/>
  <c r="H321" i="11" s="1"/>
  <c r="K320" i="11"/>
  <c r="C320" i="11"/>
  <c r="H320" i="11" s="1"/>
  <c r="AA319" i="11"/>
  <c r="K319" i="11"/>
  <c r="H319" i="11"/>
  <c r="C319" i="11"/>
  <c r="AA318" i="11"/>
  <c r="K318" i="11"/>
  <c r="H318" i="11"/>
  <c r="C318" i="11"/>
  <c r="K317" i="11"/>
  <c r="H317" i="11"/>
  <c r="C317" i="11"/>
  <c r="K316" i="11"/>
  <c r="H316" i="11"/>
  <c r="C316" i="11"/>
  <c r="AA315" i="11"/>
  <c r="K315" i="11"/>
  <c r="C315" i="11"/>
  <c r="H315" i="11" s="1"/>
  <c r="AA314" i="11"/>
  <c r="K314" i="11"/>
  <c r="C314" i="11"/>
  <c r="H314" i="11" s="1"/>
  <c r="AA313" i="11"/>
  <c r="K313" i="11"/>
  <c r="H313" i="11"/>
  <c r="C313" i="11"/>
  <c r="AA312" i="11"/>
  <c r="K312" i="11"/>
  <c r="C312" i="11"/>
  <c r="H312" i="11" s="1"/>
  <c r="AA311" i="11"/>
  <c r="K311" i="11"/>
  <c r="C311" i="11"/>
  <c r="H311" i="11" s="1"/>
  <c r="AA310" i="11"/>
  <c r="K310" i="11"/>
  <c r="H310" i="11"/>
  <c r="C310" i="11"/>
  <c r="K309" i="11"/>
  <c r="H309" i="11"/>
  <c r="C309" i="11"/>
  <c r="K308" i="11"/>
  <c r="H308" i="11"/>
  <c r="C308" i="11"/>
  <c r="K307" i="11"/>
  <c r="H307" i="11"/>
  <c r="C307" i="11"/>
  <c r="K306" i="11"/>
  <c r="H306" i="11"/>
  <c r="C306" i="11"/>
  <c r="K305" i="11"/>
  <c r="H305" i="11"/>
  <c r="C305" i="11"/>
  <c r="K304" i="11"/>
  <c r="H304" i="11"/>
  <c r="C304" i="11"/>
  <c r="AA303" i="11"/>
  <c r="K303" i="11"/>
  <c r="C303" i="11"/>
  <c r="H303" i="11" s="1"/>
  <c r="AA302" i="11"/>
  <c r="K302" i="11"/>
  <c r="H302" i="11"/>
  <c r="C302" i="11"/>
  <c r="AA301" i="11"/>
  <c r="K301" i="11"/>
  <c r="H301" i="11"/>
  <c r="C301" i="11"/>
  <c r="AA300" i="11"/>
  <c r="K300" i="11"/>
  <c r="C300" i="11"/>
  <c r="H300" i="11" s="1"/>
  <c r="AA299" i="11"/>
  <c r="K299" i="11"/>
  <c r="C299" i="11"/>
  <c r="H299" i="11" s="1"/>
  <c r="AA298" i="11"/>
  <c r="K298" i="11"/>
  <c r="H298" i="11"/>
  <c r="C298" i="11"/>
  <c r="K297" i="11"/>
  <c r="H297" i="11"/>
  <c r="C297" i="11"/>
  <c r="K296" i="11"/>
  <c r="H296" i="11"/>
  <c r="C296" i="11"/>
  <c r="K295" i="11"/>
  <c r="H295" i="11"/>
  <c r="C295" i="11"/>
  <c r="K294" i="11"/>
  <c r="H294" i="11"/>
  <c r="C294" i="11"/>
  <c r="K293" i="11"/>
  <c r="H293" i="11"/>
  <c r="C293" i="11"/>
  <c r="K292" i="11"/>
  <c r="H292" i="11"/>
  <c r="C292" i="11"/>
  <c r="AA291" i="11"/>
  <c r="K291" i="11"/>
  <c r="C291" i="11"/>
  <c r="H291" i="11" s="1"/>
  <c r="AA290" i="11"/>
  <c r="K290" i="11"/>
  <c r="C290" i="11"/>
  <c r="H290" i="11" s="1"/>
  <c r="AA289" i="11"/>
  <c r="K289" i="11"/>
  <c r="H289" i="11"/>
  <c r="C289" i="11"/>
  <c r="AA288" i="11"/>
  <c r="K288" i="11"/>
  <c r="C288" i="11"/>
  <c r="H288" i="11" s="1"/>
  <c r="AA287" i="11"/>
  <c r="K287" i="11"/>
  <c r="H287" i="11"/>
  <c r="C287" i="11"/>
  <c r="AA286" i="11"/>
  <c r="K286" i="11"/>
  <c r="H286" i="11"/>
  <c r="C286" i="11"/>
  <c r="AA285" i="11"/>
  <c r="K285" i="11"/>
  <c r="C285" i="11"/>
  <c r="H285" i="11" s="1"/>
  <c r="AA284" i="11"/>
  <c r="K284" i="11"/>
  <c r="C284" i="11"/>
  <c r="H284" i="11" s="1"/>
  <c r="AA283" i="11"/>
  <c r="K283" i="11"/>
  <c r="H283" i="11"/>
  <c r="C283" i="11"/>
  <c r="AA282" i="11"/>
  <c r="K282" i="11"/>
  <c r="C282" i="11"/>
  <c r="H282" i="11" s="1"/>
  <c r="AA281" i="11"/>
  <c r="K281" i="11"/>
  <c r="C281" i="11"/>
  <c r="H281" i="11" s="1"/>
  <c r="AA280" i="11"/>
  <c r="K280" i="11"/>
  <c r="H280" i="11"/>
  <c r="C280" i="11"/>
  <c r="K279" i="11"/>
  <c r="H279" i="11"/>
  <c r="C279" i="11"/>
  <c r="K278" i="11"/>
  <c r="H278" i="11"/>
  <c r="C278" i="11"/>
  <c r="K277" i="11"/>
  <c r="H277" i="11"/>
  <c r="C277" i="11"/>
  <c r="K276" i="11"/>
  <c r="H276" i="11"/>
  <c r="C276" i="11"/>
  <c r="K275" i="11"/>
  <c r="H275" i="11"/>
  <c r="C275" i="11"/>
  <c r="K274" i="11"/>
  <c r="H274" i="11"/>
  <c r="C274" i="11"/>
  <c r="K273" i="11"/>
  <c r="H273" i="11"/>
  <c r="C273" i="11"/>
  <c r="K272" i="11"/>
  <c r="H272" i="11"/>
  <c r="C272" i="11"/>
  <c r="K271" i="11"/>
  <c r="H271" i="11"/>
  <c r="C271" i="11"/>
  <c r="K270" i="11"/>
  <c r="H270" i="11"/>
  <c r="C270" i="11"/>
  <c r="K269" i="11"/>
  <c r="H269" i="11"/>
  <c r="C269" i="11"/>
  <c r="K268" i="11"/>
  <c r="H268" i="11"/>
  <c r="C268" i="11"/>
  <c r="AA267" i="11"/>
  <c r="K267" i="11"/>
  <c r="C267" i="11"/>
  <c r="H267" i="11" s="1"/>
  <c r="AA266" i="11"/>
  <c r="K266" i="11"/>
  <c r="H266" i="11"/>
  <c r="C266" i="11"/>
  <c r="AA265" i="11"/>
  <c r="K265" i="11"/>
  <c r="H265" i="11"/>
  <c r="C265" i="11"/>
  <c r="AA264" i="11"/>
  <c r="K264" i="11"/>
  <c r="C264" i="11"/>
  <c r="H264" i="11" s="1"/>
  <c r="AA263" i="11"/>
  <c r="K263" i="11"/>
  <c r="C263" i="11"/>
  <c r="H263" i="11" s="1"/>
  <c r="AA262" i="11"/>
  <c r="K262" i="11"/>
  <c r="H262" i="11"/>
  <c r="C262" i="11"/>
  <c r="AA261" i="11"/>
  <c r="K261" i="11"/>
  <c r="C261" i="11"/>
  <c r="H261" i="11" s="1"/>
  <c r="AA260" i="11"/>
  <c r="K260" i="11"/>
  <c r="C260" i="11"/>
  <c r="H260" i="11" s="1"/>
  <c r="K259" i="11"/>
  <c r="C259" i="11"/>
  <c r="H259" i="11" s="1"/>
  <c r="K258" i="11"/>
  <c r="C258" i="11"/>
  <c r="H258" i="11" s="1"/>
  <c r="K257" i="11"/>
  <c r="C257" i="11"/>
  <c r="H257" i="11" s="1"/>
  <c r="K256" i="11"/>
  <c r="C256" i="11"/>
  <c r="H256" i="11" s="1"/>
  <c r="K255" i="11"/>
  <c r="C255" i="11"/>
  <c r="H255" i="11" s="1"/>
  <c r="K254" i="11"/>
  <c r="C254" i="11"/>
  <c r="H254" i="11" s="1"/>
  <c r="K253" i="11"/>
  <c r="C253" i="11"/>
  <c r="H253" i="11" s="1"/>
  <c r="K252" i="11"/>
  <c r="C252" i="11"/>
  <c r="H252" i="11" s="1"/>
  <c r="AA251" i="11"/>
  <c r="K251" i="11"/>
  <c r="H251" i="11"/>
  <c r="C251" i="11"/>
  <c r="AA250" i="11"/>
  <c r="K250" i="11"/>
  <c r="C250" i="11"/>
  <c r="H250" i="11" s="1"/>
  <c r="K249" i="11"/>
  <c r="C249" i="11"/>
  <c r="H249" i="11" s="1"/>
  <c r="K248" i="11"/>
  <c r="C248" i="11"/>
  <c r="H248" i="11" s="1"/>
  <c r="AA247" i="11"/>
  <c r="K247" i="11"/>
  <c r="C247" i="11"/>
  <c r="H247" i="11" s="1"/>
  <c r="AA246" i="11"/>
  <c r="K246" i="11"/>
  <c r="H246" i="11"/>
  <c r="C246" i="11"/>
  <c r="K245" i="11"/>
  <c r="H245" i="11"/>
  <c r="C245" i="11"/>
  <c r="K244" i="11"/>
  <c r="H244" i="11"/>
  <c r="C244" i="11"/>
  <c r="AA243" i="11"/>
  <c r="K243" i="11"/>
  <c r="C243" i="11"/>
  <c r="H243" i="11" s="1"/>
  <c r="AA242" i="11"/>
  <c r="K242" i="11"/>
  <c r="H242" i="11"/>
  <c r="C242" i="11"/>
  <c r="K241" i="11"/>
  <c r="H241" i="11"/>
  <c r="C241" i="11"/>
  <c r="K240" i="11"/>
  <c r="H240" i="11"/>
  <c r="C240" i="11"/>
  <c r="AA239" i="11"/>
  <c r="K239" i="11"/>
  <c r="H239" i="11"/>
  <c r="C239" i="11"/>
  <c r="AA238" i="11"/>
  <c r="K238" i="11"/>
  <c r="C238" i="11"/>
  <c r="H238" i="11" s="1"/>
  <c r="AA237" i="11"/>
  <c r="K237" i="11"/>
  <c r="C237" i="11"/>
  <c r="H237" i="11" s="1"/>
  <c r="AA236" i="11"/>
  <c r="K236" i="11"/>
  <c r="H236" i="11"/>
  <c r="C236" i="11"/>
  <c r="AA235" i="11"/>
  <c r="K235" i="11"/>
  <c r="C235" i="11"/>
  <c r="H235" i="11" s="1"/>
  <c r="AA234" i="11"/>
  <c r="K234" i="11"/>
  <c r="C234" i="11"/>
  <c r="H234" i="11" s="1"/>
  <c r="K233" i="11"/>
  <c r="C233" i="11"/>
  <c r="H233" i="11" s="1"/>
  <c r="K232" i="11"/>
  <c r="C232" i="11"/>
  <c r="H232" i="11" s="1"/>
  <c r="K231" i="11"/>
  <c r="C231" i="11"/>
  <c r="H231" i="11" s="1"/>
  <c r="K230" i="11"/>
  <c r="C230" i="11"/>
  <c r="H230" i="11" s="1"/>
  <c r="K229" i="11"/>
  <c r="C229" i="11"/>
  <c r="H229" i="11" s="1"/>
  <c r="K228" i="11"/>
  <c r="C228" i="11"/>
  <c r="H228" i="11" s="1"/>
  <c r="AA227" i="11"/>
  <c r="K227" i="11"/>
  <c r="H227" i="11"/>
  <c r="C227" i="11"/>
  <c r="AA226" i="11"/>
  <c r="K226" i="11"/>
  <c r="C226" i="11"/>
  <c r="H226" i="11" s="1"/>
  <c r="AA225" i="11"/>
  <c r="K225" i="11"/>
  <c r="H225" i="11"/>
  <c r="C225" i="11"/>
  <c r="AA224" i="11"/>
  <c r="K224" i="11"/>
  <c r="H224" i="11"/>
  <c r="C224" i="11"/>
  <c r="AA223" i="11"/>
  <c r="K223" i="11"/>
  <c r="C223" i="11"/>
  <c r="H223" i="11" s="1"/>
  <c r="AA222" i="11"/>
  <c r="K222" i="11"/>
  <c r="C222" i="11"/>
  <c r="H222" i="11" s="1"/>
  <c r="K221" i="11"/>
  <c r="C221" i="11"/>
  <c r="H221" i="11" s="1"/>
  <c r="K220" i="11"/>
  <c r="C220" i="11"/>
  <c r="H220" i="11" s="1"/>
  <c r="K219" i="11"/>
  <c r="C219" i="11"/>
  <c r="H219" i="11" s="1"/>
  <c r="K218" i="11"/>
  <c r="C218" i="11"/>
  <c r="H218" i="11" s="1"/>
  <c r="K217" i="11"/>
  <c r="C217" i="11"/>
  <c r="H217" i="11" s="1"/>
  <c r="K216" i="11"/>
  <c r="C216" i="11"/>
  <c r="H216" i="11" s="1"/>
  <c r="AA215" i="11"/>
  <c r="K215" i="11"/>
  <c r="H215" i="11"/>
  <c r="C215" i="11"/>
  <c r="AA214" i="11"/>
  <c r="K214" i="11"/>
  <c r="C214" i="11"/>
  <c r="H214" i="11" s="1"/>
  <c r="AA213" i="11"/>
  <c r="K213" i="11"/>
  <c r="C213" i="11"/>
  <c r="H213" i="11" s="1"/>
  <c r="AA212" i="11"/>
  <c r="K212" i="11"/>
  <c r="H212" i="11"/>
  <c r="C212" i="11"/>
  <c r="AA211" i="11"/>
  <c r="K211" i="11"/>
  <c r="C211" i="11"/>
  <c r="H211" i="11" s="1"/>
  <c r="AA210" i="11"/>
  <c r="K210" i="11"/>
  <c r="H210" i="11"/>
  <c r="C210" i="11"/>
  <c r="AA209" i="11"/>
  <c r="K209" i="11"/>
  <c r="H209" i="11"/>
  <c r="C209" i="11"/>
  <c r="AA208" i="11"/>
  <c r="K208" i="11"/>
  <c r="C208" i="11"/>
  <c r="H208" i="11" s="1"/>
  <c r="AA207" i="11"/>
  <c r="K207" i="11"/>
  <c r="C207" i="11"/>
  <c r="H207" i="11" s="1"/>
  <c r="AA206" i="11"/>
  <c r="K206" i="11"/>
  <c r="H206" i="11"/>
  <c r="C206" i="11"/>
  <c r="AA205" i="11"/>
  <c r="K205" i="11"/>
  <c r="C205" i="11"/>
  <c r="H205" i="11" s="1"/>
  <c r="AA204" i="11"/>
  <c r="K204" i="11"/>
  <c r="C204" i="11"/>
  <c r="H204" i="11" s="1"/>
  <c r="K203" i="11"/>
  <c r="C203" i="11"/>
  <c r="H203" i="11" s="1"/>
  <c r="K202" i="11"/>
  <c r="C202" i="11"/>
  <c r="H202" i="11" s="1"/>
  <c r="K201" i="11"/>
  <c r="C201" i="11"/>
  <c r="H201" i="11" s="1"/>
  <c r="K200" i="11"/>
  <c r="C200" i="11"/>
  <c r="H200" i="11" s="1"/>
  <c r="K199" i="11"/>
  <c r="C199" i="11"/>
  <c r="H199" i="11" s="1"/>
  <c r="K198" i="11"/>
  <c r="C198" i="11"/>
  <c r="H198" i="11" s="1"/>
  <c r="K197" i="11"/>
  <c r="C197" i="11"/>
  <c r="H197" i="11" s="1"/>
  <c r="K196" i="11"/>
  <c r="C196" i="11"/>
  <c r="H196" i="11" s="1"/>
  <c r="K195" i="11"/>
  <c r="C195" i="11"/>
  <c r="H195" i="11" s="1"/>
  <c r="K194" i="11"/>
  <c r="C194" i="11"/>
  <c r="H194" i="11" s="1"/>
  <c r="K193" i="11"/>
  <c r="C193" i="11"/>
  <c r="H193" i="11" s="1"/>
  <c r="K192" i="11"/>
  <c r="C192" i="11"/>
  <c r="H192" i="11" s="1"/>
  <c r="AA191" i="11"/>
  <c r="K191" i="11"/>
  <c r="H191" i="11"/>
  <c r="C191" i="11"/>
  <c r="AA190" i="11"/>
  <c r="K190" i="11"/>
  <c r="C190" i="11"/>
  <c r="H190" i="11" s="1"/>
  <c r="AA189" i="11"/>
  <c r="K189" i="11"/>
  <c r="H189" i="11"/>
  <c r="C189" i="11"/>
  <c r="AA188" i="11"/>
  <c r="K188" i="11"/>
  <c r="H188" i="11"/>
  <c r="C188" i="11"/>
  <c r="AA187" i="11"/>
  <c r="K187" i="11"/>
  <c r="C187" i="11"/>
  <c r="H187" i="11" s="1"/>
  <c r="AA186" i="11"/>
  <c r="K186" i="11"/>
  <c r="C186" i="11"/>
  <c r="H186" i="11" s="1"/>
  <c r="AA185" i="11"/>
  <c r="K185" i="11"/>
  <c r="H185" i="11"/>
  <c r="C185" i="11"/>
  <c r="AA184" i="11"/>
  <c r="K184" i="11"/>
  <c r="C184" i="11"/>
  <c r="H184" i="11" s="1"/>
  <c r="K183" i="11"/>
  <c r="C183" i="11"/>
  <c r="H183" i="11" s="1"/>
  <c r="K182" i="11"/>
  <c r="C182" i="11"/>
  <c r="H182" i="11" s="1"/>
  <c r="K181" i="11"/>
  <c r="C181" i="11"/>
  <c r="H181" i="11" s="1"/>
  <c r="K180" i="11"/>
  <c r="C180" i="11"/>
  <c r="H180" i="11" s="1"/>
  <c r="K179" i="11"/>
  <c r="C179" i="11"/>
  <c r="H179" i="11" s="1"/>
  <c r="K178" i="11"/>
  <c r="C178" i="11"/>
  <c r="H178" i="11" s="1"/>
  <c r="K177" i="11"/>
  <c r="C177" i="11"/>
  <c r="H177" i="11" s="1"/>
  <c r="K176" i="11"/>
  <c r="C176" i="11"/>
  <c r="H176" i="11" s="1"/>
  <c r="AA175" i="11"/>
  <c r="K175" i="11"/>
  <c r="C175" i="11"/>
  <c r="H175" i="11" s="1"/>
  <c r="AA174" i="11"/>
  <c r="K174" i="11"/>
  <c r="H174" i="11"/>
  <c r="C174" i="11"/>
  <c r="K173" i="11"/>
  <c r="H173" i="11"/>
  <c r="C173" i="11"/>
  <c r="K172" i="11"/>
  <c r="H172" i="11"/>
  <c r="C172" i="11"/>
  <c r="AA171" i="11"/>
  <c r="K171" i="11"/>
  <c r="C171" i="11"/>
  <c r="H171" i="11" s="1"/>
  <c r="AA170" i="11"/>
  <c r="K170" i="11"/>
  <c r="C170" i="11"/>
  <c r="H170" i="11" s="1"/>
  <c r="K169" i="11"/>
  <c r="C169" i="11"/>
  <c r="H169" i="11" s="1"/>
  <c r="K168" i="11"/>
  <c r="C168" i="11"/>
  <c r="H168" i="11" s="1"/>
  <c r="AA167" i="11"/>
  <c r="K167" i="11"/>
  <c r="H167" i="11"/>
  <c r="C167" i="11"/>
  <c r="AA166" i="11"/>
  <c r="K166" i="11"/>
  <c r="C166" i="11"/>
  <c r="H166" i="11" s="1"/>
  <c r="K165" i="11"/>
  <c r="C165" i="11"/>
  <c r="H165" i="11" s="1"/>
  <c r="K164" i="11"/>
  <c r="C164" i="11"/>
  <c r="H164" i="11" s="1"/>
  <c r="AA163" i="11"/>
  <c r="K163" i="11"/>
  <c r="C163" i="11"/>
  <c r="H163" i="11" s="1"/>
  <c r="AA162" i="11"/>
  <c r="K162" i="11"/>
  <c r="H162" i="11"/>
  <c r="C162" i="11"/>
  <c r="AA161" i="11"/>
  <c r="K161" i="11"/>
  <c r="C161" i="11"/>
  <c r="H161" i="11" s="1"/>
  <c r="AA160" i="11"/>
  <c r="K160" i="11"/>
  <c r="H160" i="11"/>
  <c r="C160" i="11"/>
  <c r="AA159" i="11"/>
  <c r="K159" i="11"/>
  <c r="H159" i="11"/>
  <c r="C159" i="11"/>
  <c r="AA158" i="11"/>
  <c r="K158" i="11"/>
  <c r="C158" i="11"/>
  <c r="H158" i="11" s="1"/>
  <c r="AA157" i="11"/>
  <c r="K157" i="11"/>
  <c r="C157" i="11"/>
  <c r="H157" i="11" s="1"/>
  <c r="AA156" i="11"/>
  <c r="K156" i="11"/>
  <c r="H156" i="11"/>
  <c r="C156" i="11"/>
  <c r="AA155" i="11"/>
  <c r="K155" i="11"/>
  <c r="C155" i="11"/>
  <c r="H155" i="11" s="1"/>
  <c r="AA154" i="11"/>
  <c r="K154" i="11"/>
  <c r="C154" i="11"/>
  <c r="H154" i="11" s="1"/>
  <c r="AA153" i="11"/>
  <c r="K153" i="11"/>
  <c r="H153" i="11"/>
  <c r="C153" i="11"/>
  <c r="AA152" i="11"/>
  <c r="K152" i="11"/>
  <c r="C152" i="11"/>
  <c r="H152" i="11" s="1"/>
  <c r="K151" i="11"/>
  <c r="C151" i="11"/>
  <c r="H151" i="11" s="1"/>
  <c r="K150" i="11"/>
  <c r="C150" i="11"/>
  <c r="H150" i="11" s="1"/>
  <c r="K149" i="11"/>
  <c r="C149" i="11"/>
  <c r="H149" i="11" s="1"/>
  <c r="K148" i="11"/>
  <c r="C148" i="11"/>
  <c r="H148" i="11" s="1"/>
  <c r="K147" i="11"/>
  <c r="C147" i="11"/>
  <c r="H147" i="11" s="1"/>
  <c r="K146" i="11"/>
  <c r="C146" i="11"/>
  <c r="H146" i="11" s="1"/>
  <c r="K145" i="11"/>
  <c r="C145" i="11"/>
  <c r="H145" i="11" s="1"/>
  <c r="K144" i="11"/>
  <c r="C144" i="11"/>
  <c r="H144" i="11" s="1"/>
  <c r="K143" i="11"/>
  <c r="C143" i="11"/>
  <c r="H143" i="11" s="1"/>
  <c r="K142" i="11"/>
  <c r="C142" i="11"/>
  <c r="H142" i="11" s="1"/>
  <c r="K141" i="11"/>
  <c r="C141" i="11"/>
  <c r="H141" i="11" s="1"/>
  <c r="K140" i="11"/>
  <c r="C140" i="11"/>
  <c r="H140" i="11" s="1"/>
  <c r="AA139" i="11"/>
  <c r="K139" i="11"/>
  <c r="H139" i="11"/>
  <c r="C139" i="11"/>
  <c r="AA138" i="11"/>
  <c r="K138" i="11"/>
  <c r="H138" i="11"/>
  <c r="C138" i="11"/>
  <c r="AA137" i="11"/>
  <c r="K137" i="11"/>
  <c r="C137" i="11"/>
  <c r="H137" i="11" s="1"/>
  <c r="AA136" i="11"/>
  <c r="K136" i="11"/>
  <c r="C136" i="11"/>
  <c r="H136" i="11" s="1"/>
  <c r="AA135" i="11"/>
  <c r="K135" i="11"/>
  <c r="H135" i="11"/>
  <c r="C135" i="11"/>
  <c r="AA134" i="11"/>
  <c r="K134" i="11"/>
  <c r="C134" i="11"/>
  <c r="H134" i="11" s="1"/>
  <c r="AA133" i="11"/>
  <c r="K133" i="11"/>
  <c r="C133" i="11"/>
  <c r="H133" i="11" s="1"/>
  <c r="AA132" i="11"/>
  <c r="K132" i="11"/>
  <c r="H132" i="11"/>
  <c r="C132" i="11"/>
  <c r="AA131" i="11"/>
  <c r="K131" i="11"/>
  <c r="C131" i="11"/>
  <c r="H131" i="11" s="1"/>
  <c r="AA130" i="11"/>
  <c r="K130" i="11"/>
  <c r="H130" i="11"/>
  <c r="C130" i="11"/>
  <c r="AA129" i="11"/>
  <c r="K129" i="11"/>
  <c r="H129" i="11"/>
  <c r="C129" i="11"/>
  <c r="AA128" i="11"/>
  <c r="K128" i="11"/>
  <c r="C128" i="11"/>
  <c r="H128" i="11" s="1"/>
  <c r="K127" i="11"/>
  <c r="C127" i="11"/>
  <c r="H127" i="11" s="1"/>
  <c r="K126" i="11"/>
  <c r="C126" i="11"/>
  <c r="H126" i="11" s="1"/>
  <c r="K125" i="11"/>
  <c r="C125" i="11"/>
  <c r="H125" i="11" s="1"/>
  <c r="K124" i="11"/>
  <c r="C124" i="11"/>
  <c r="H124" i="11" s="1"/>
  <c r="K123" i="11"/>
  <c r="C123" i="11"/>
  <c r="H123" i="11" s="1"/>
  <c r="K122" i="11"/>
  <c r="C122" i="11"/>
  <c r="H122" i="11" s="1"/>
  <c r="K121" i="11"/>
  <c r="C121" i="11"/>
  <c r="H121" i="11" s="1"/>
  <c r="K120" i="11"/>
  <c r="C120" i="11"/>
  <c r="H120" i="11" s="1"/>
  <c r="K119" i="11"/>
  <c r="C119" i="11"/>
  <c r="H119" i="11" s="1"/>
  <c r="K118" i="11"/>
  <c r="C118" i="11"/>
  <c r="H118" i="11" s="1"/>
  <c r="K117" i="11"/>
  <c r="C117" i="11"/>
  <c r="H117" i="11" s="1"/>
  <c r="K116" i="11"/>
  <c r="C116" i="11"/>
  <c r="H116" i="11" s="1"/>
  <c r="AA115" i="11"/>
  <c r="K115" i="11"/>
  <c r="C115" i="11"/>
  <c r="H115" i="11" s="1"/>
  <c r="AA114" i="11"/>
  <c r="K114" i="11"/>
  <c r="H114" i="11"/>
  <c r="C114" i="11"/>
  <c r="AA113" i="11"/>
  <c r="K113" i="11"/>
  <c r="C113" i="11"/>
  <c r="H113" i="11" s="1"/>
  <c r="AA112" i="11"/>
  <c r="K112" i="11"/>
  <c r="C112" i="11"/>
  <c r="H112" i="11" s="1"/>
  <c r="AA111" i="11"/>
  <c r="K111" i="11"/>
  <c r="H111" i="11"/>
  <c r="C111" i="11"/>
  <c r="AA110" i="11"/>
  <c r="K110" i="11"/>
  <c r="C110" i="11"/>
  <c r="H110" i="11" s="1"/>
  <c r="AA109" i="11"/>
  <c r="K109" i="11"/>
  <c r="H109" i="11"/>
  <c r="C109" i="11"/>
  <c r="AA108" i="11"/>
  <c r="K108" i="11"/>
  <c r="H108" i="11"/>
  <c r="C108" i="11"/>
  <c r="K107" i="11"/>
  <c r="H107" i="11"/>
  <c r="C107" i="11"/>
  <c r="K106" i="11"/>
  <c r="H106" i="11"/>
  <c r="C106" i="11"/>
  <c r="K105" i="11"/>
  <c r="H105" i="11"/>
  <c r="C105" i="11"/>
  <c r="K104" i="11"/>
  <c r="H104" i="11"/>
  <c r="C104" i="11"/>
  <c r="K103" i="11"/>
  <c r="H103" i="11"/>
  <c r="C103" i="11"/>
  <c r="K102" i="11"/>
  <c r="H102" i="11"/>
  <c r="C102" i="11"/>
  <c r="K101" i="11"/>
  <c r="H101" i="11"/>
  <c r="C101" i="11"/>
  <c r="K100" i="11"/>
  <c r="H100" i="11"/>
  <c r="C100" i="11"/>
  <c r="AA99" i="11"/>
  <c r="K99" i="11"/>
  <c r="C99" i="11"/>
  <c r="H99" i="11" s="1"/>
  <c r="AA98" i="11"/>
  <c r="K98" i="11"/>
  <c r="C98" i="11"/>
  <c r="H98" i="11" s="1"/>
  <c r="K97" i="11"/>
  <c r="C97" i="11"/>
  <c r="H97" i="11" s="1"/>
  <c r="K96" i="11"/>
  <c r="C96" i="11"/>
  <c r="H96" i="11" s="1"/>
  <c r="AA95" i="11"/>
  <c r="K95" i="11"/>
  <c r="H95" i="11"/>
  <c r="C95" i="11"/>
  <c r="AA94" i="11"/>
  <c r="K94" i="11"/>
  <c r="C94" i="11"/>
  <c r="H94" i="11" s="1"/>
  <c r="K93" i="11"/>
  <c r="C93" i="11"/>
  <c r="H93" i="11" s="1"/>
  <c r="K92" i="11"/>
  <c r="C92" i="11"/>
  <c r="H92" i="11" s="1"/>
  <c r="AA91" i="11"/>
  <c r="K91" i="11"/>
  <c r="C91" i="11"/>
  <c r="H91" i="11" s="1"/>
  <c r="AA90" i="11"/>
  <c r="K90" i="11"/>
  <c r="H90" i="11"/>
  <c r="C90" i="11"/>
  <c r="K89" i="11"/>
  <c r="H89" i="11"/>
  <c r="C89" i="11"/>
  <c r="K88" i="11"/>
  <c r="H88" i="11"/>
  <c r="C88" i="11"/>
  <c r="AA87" i="11"/>
  <c r="K87" i="11"/>
  <c r="C87" i="11"/>
  <c r="H87" i="11" s="1"/>
  <c r="AA86" i="11"/>
  <c r="K86" i="11"/>
  <c r="C86" i="11"/>
  <c r="H86" i="11" s="1"/>
  <c r="AA85" i="11"/>
  <c r="K85" i="11"/>
  <c r="H85" i="11"/>
  <c r="C85" i="11"/>
  <c r="AA84" i="11"/>
  <c r="K84" i="11"/>
  <c r="C84" i="11"/>
  <c r="H84" i="11" s="1"/>
  <c r="AA83" i="11"/>
  <c r="K83" i="11"/>
  <c r="H83" i="11"/>
  <c r="C83" i="11"/>
  <c r="AA82" i="11"/>
  <c r="K82" i="11"/>
  <c r="H82" i="11"/>
  <c r="C82" i="11"/>
  <c r="AA81" i="11"/>
  <c r="K81" i="11"/>
  <c r="C81" i="11"/>
  <c r="H81" i="11" s="1"/>
  <c r="AA80" i="11"/>
  <c r="K80" i="11"/>
  <c r="C80" i="11"/>
  <c r="H80" i="11" s="1"/>
  <c r="AA79" i="11"/>
  <c r="K79" i="11"/>
  <c r="H79" i="11"/>
  <c r="C79" i="11"/>
  <c r="AA78" i="11"/>
  <c r="K78" i="11"/>
  <c r="C78" i="11"/>
  <c r="H78" i="11" s="1"/>
  <c r="AA77" i="11"/>
  <c r="K77" i="11"/>
  <c r="C77" i="11"/>
  <c r="H77" i="11" s="1"/>
  <c r="AA76" i="11"/>
  <c r="K76" i="11"/>
  <c r="H76" i="11"/>
  <c r="C76" i="11"/>
  <c r="K75" i="11"/>
  <c r="H75" i="11"/>
  <c r="C75" i="11"/>
  <c r="K74" i="11"/>
  <c r="H74" i="11"/>
  <c r="C74" i="11"/>
  <c r="K73" i="11"/>
  <c r="H73" i="11"/>
  <c r="C73" i="11"/>
  <c r="K72" i="11"/>
  <c r="H72" i="11"/>
  <c r="C72" i="11"/>
  <c r="K71" i="11"/>
  <c r="H71" i="11"/>
  <c r="C71" i="11"/>
  <c r="K70" i="11"/>
  <c r="H70" i="11"/>
  <c r="C70" i="11"/>
  <c r="K69" i="11"/>
  <c r="H69" i="11"/>
  <c r="C69" i="11"/>
  <c r="K68" i="11"/>
  <c r="H68" i="11"/>
  <c r="C68" i="11"/>
  <c r="K67" i="11"/>
  <c r="H67" i="11"/>
  <c r="C67" i="11"/>
  <c r="K66" i="11"/>
  <c r="H66" i="11"/>
  <c r="C66" i="11"/>
  <c r="K65" i="11"/>
  <c r="H65" i="11"/>
  <c r="C65" i="11"/>
  <c r="K64" i="11"/>
  <c r="H64" i="11"/>
  <c r="C64" i="11"/>
  <c r="AA63" i="11"/>
  <c r="K63" i="11"/>
  <c r="C63" i="11"/>
  <c r="H63" i="11" s="1"/>
  <c r="AA62" i="11"/>
  <c r="K62" i="11"/>
  <c r="H62" i="11"/>
  <c r="C62" i="11"/>
  <c r="AA61" i="11"/>
  <c r="K61" i="11"/>
  <c r="H61" i="11"/>
  <c r="C61" i="11"/>
  <c r="AA60" i="11"/>
  <c r="K60" i="11"/>
  <c r="C60" i="11"/>
  <c r="H60" i="11" s="1"/>
  <c r="AA59" i="11"/>
  <c r="K59" i="11"/>
  <c r="C59" i="11"/>
  <c r="H59" i="11" s="1"/>
  <c r="AA58" i="11"/>
  <c r="K58" i="11"/>
  <c r="H58" i="11"/>
  <c r="C58" i="11"/>
  <c r="AA57" i="11"/>
  <c r="K57" i="11"/>
  <c r="C57" i="11"/>
  <c r="H57" i="11" s="1"/>
  <c r="AA56" i="11"/>
  <c r="K56" i="11"/>
  <c r="C56" i="11"/>
  <c r="H56" i="11" s="1"/>
  <c r="AA55" i="11"/>
  <c r="K55" i="11"/>
  <c r="H55" i="11"/>
  <c r="C55" i="11"/>
  <c r="AA54" i="11"/>
  <c r="K54" i="11"/>
  <c r="C54" i="11"/>
  <c r="H54" i="11" s="1"/>
  <c r="AA53" i="11"/>
  <c r="K53" i="11"/>
  <c r="H53" i="11"/>
  <c r="C53" i="11"/>
  <c r="AA52" i="11"/>
  <c r="K52" i="11"/>
  <c r="H52" i="11"/>
  <c r="C52" i="11"/>
  <c r="K51" i="11"/>
  <c r="H51" i="11"/>
  <c r="C51" i="11"/>
  <c r="K50" i="11"/>
  <c r="H50" i="11"/>
  <c r="C50" i="11"/>
  <c r="K49" i="11"/>
  <c r="H49" i="11"/>
  <c r="C49" i="11"/>
  <c r="K48" i="11"/>
  <c r="H48" i="11"/>
  <c r="C48" i="11"/>
  <c r="K47" i="11"/>
  <c r="H47" i="11"/>
  <c r="C47" i="11"/>
  <c r="K46" i="11"/>
  <c r="H46" i="11"/>
  <c r="C46" i="11"/>
  <c r="K45" i="11"/>
  <c r="H45" i="11"/>
  <c r="C45" i="11"/>
  <c r="K44" i="11"/>
  <c r="H44" i="11"/>
  <c r="C44" i="11"/>
  <c r="K43" i="11"/>
  <c r="H43" i="11"/>
  <c r="C43" i="11"/>
  <c r="K42" i="11"/>
  <c r="H42" i="11"/>
  <c r="C42" i="11"/>
  <c r="K41" i="11"/>
  <c r="H41" i="11"/>
  <c r="C41" i="11"/>
  <c r="K40" i="11"/>
  <c r="H40" i="11"/>
  <c r="C40" i="11"/>
  <c r="AA39" i="11"/>
  <c r="K39" i="11"/>
  <c r="C39" i="11"/>
  <c r="H39" i="11" s="1"/>
  <c r="AA38" i="11"/>
  <c r="K38" i="11"/>
  <c r="C38" i="11"/>
  <c r="H38" i="11" s="1"/>
  <c r="AA37" i="11"/>
  <c r="K37" i="11"/>
  <c r="H37" i="11"/>
  <c r="C37" i="11"/>
  <c r="AA36" i="11"/>
  <c r="K36" i="11"/>
  <c r="C36" i="11"/>
  <c r="H36" i="11" s="1"/>
  <c r="AA35" i="11"/>
  <c r="K35" i="11"/>
  <c r="C35" i="11"/>
  <c r="H35" i="11" s="1"/>
  <c r="AA34" i="11"/>
  <c r="K34" i="11"/>
  <c r="H34" i="11"/>
  <c r="C34" i="11"/>
  <c r="AA33" i="11"/>
  <c r="K33" i="11"/>
  <c r="C33" i="11"/>
  <c r="H33" i="11" s="1"/>
  <c r="AA32" i="11"/>
  <c r="K32" i="11"/>
  <c r="H32" i="11"/>
  <c r="C32" i="11"/>
  <c r="K31" i="11"/>
  <c r="H31" i="11"/>
  <c r="C31" i="11"/>
  <c r="K30" i="11"/>
  <c r="H30" i="11"/>
  <c r="C30" i="11"/>
  <c r="K29" i="11"/>
  <c r="H29" i="11"/>
  <c r="C29" i="11"/>
  <c r="K28" i="11"/>
  <c r="H28" i="11"/>
  <c r="C28" i="11"/>
  <c r="K27" i="11"/>
  <c r="H27" i="11"/>
  <c r="C27" i="11"/>
  <c r="K26" i="11"/>
  <c r="H26" i="11"/>
  <c r="C26" i="11"/>
  <c r="K25" i="11"/>
  <c r="H25" i="11"/>
  <c r="C25" i="11"/>
  <c r="K24" i="11"/>
  <c r="H24" i="11"/>
  <c r="C24" i="11"/>
  <c r="AA23" i="11"/>
  <c r="K23" i="11"/>
  <c r="H23" i="11"/>
  <c r="C23" i="11"/>
  <c r="AA22" i="11"/>
  <c r="K22" i="11"/>
  <c r="C22" i="11"/>
  <c r="H22" i="11" s="1"/>
  <c r="AA21" i="11"/>
  <c r="K21" i="11"/>
  <c r="C21" i="11"/>
  <c r="H21" i="11" s="1"/>
  <c r="AA20" i="11"/>
  <c r="K20" i="11"/>
  <c r="H20" i="11"/>
  <c r="C20" i="11"/>
  <c r="AA19" i="11"/>
  <c r="K19" i="11"/>
  <c r="C19" i="11"/>
  <c r="H19" i="11" s="1"/>
  <c r="AA18" i="11"/>
  <c r="K18" i="11"/>
  <c r="C18" i="11"/>
  <c r="H18" i="11" s="1"/>
  <c r="AA17" i="11"/>
  <c r="K17" i="11"/>
  <c r="H17" i="11"/>
  <c r="C17" i="11"/>
  <c r="AA16" i="11"/>
  <c r="K16" i="11"/>
  <c r="C16" i="11"/>
  <c r="H16" i="11" s="1"/>
  <c r="AA15" i="11"/>
  <c r="K15" i="11"/>
  <c r="H15" i="11"/>
  <c r="C15" i="11"/>
  <c r="AA14" i="11"/>
  <c r="K14" i="11"/>
  <c r="H14" i="11"/>
  <c r="C14" i="11"/>
  <c r="AA13" i="11"/>
  <c r="K13" i="11"/>
  <c r="C13" i="11"/>
  <c r="H13" i="11" s="1"/>
  <c r="AA12" i="11"/>
  <c r="K12" i="11"/>
  <c r="C12" i="11"/>
  <c r="H12" i="11" s="1"/>
  <c r="AA11" i="11"/>
  <c r="K11" i="11"/>
  <c r="H11" i="11"/>
  <c r="C11" i="11"/>
  <c r="AA10" i="11"/>
  <c r="K10" i="11"/>
  <c r="C10" i="11"/>
  <c r="H10" i="11" s="1"/>
  <c r="AA9" i="11"/>
  <c r="K9" i="11"/>
  <c r="C9" i="11"/>
  <c r="H9" i="11" s="1"/>
  <c r="AA8" i="11"/>
  <c r="K8" i="11"/>
  <c r="H8" i="11"/>
  <c r="C8" i="11"/>
  <c r="AA7" i="11"/>
  <c r="K7" i="11"/>
  <c r="C7" i="11"/>
  <c r="H7" i="11" s="1"/>
  <c r="AA6" i="11"/>
  <c r="K6" i="11"/>
  <c r="H6" i="11"/>
  <c r="C6" i="11"/>
  <c r="AA5" i="11"/>
  <c r="K5" i="11"/>
  <c r="H5" i="11"/>
  <c r="C5" i="11"/>
  <c r="AA4" i="11"/>
  <c r="K4" i="11"/>
  <c r="C4" i="11"/>
  <c r="H4" i="11" s="1"/>
  <c r="K3" i="11"/>
  <c r="C3" i="11"/>
  <c r="H3" i="11" s="1"/>
  <c r="K2" i="11"/>
  <c r="C2" i="11"/>
  <c r="H2" i="11" s="1"/>
  <c r="S147" i="20" l="1"/>
  <c r="R147" i="20"/>
  <c r="H147" i="20"/>
  <c r="S146" i="20"/>
  <c r="I146" i="20" s="1"/>
  <c r="R146" i="20"/>
  <c r="S145" i="20"/>
  <c r="R145" i="20"/>
  <c r="H145" i="20"/>
  <c r="S144" i="20"/>
  <c r="R144" i="20"/>
  <c r="T143" i="20"/>
  <c r="S143" i="20"/>
  <c r="I143" i="20" s="1"/>
  <c r="R143" i="20"/>
  <c r="H143" i="20"/>
  <c r="S142" i="20"/>
  <c r="R142" i="20"/>
  <c r="I142" i="20" s="1"/>
  <c r="S141" i="20"/>
  <c r="R141" i="20"/>
  <c r="I141" i="20"/>
  <c r="H141" i="20"/>
  <c r="S140" i="20"/>
  <c r="R140" i="20"/>
  <c r="T140" i="20" s="1"/>
  <c r="S139" i="20"/>
  <c r="R139" i="20"/>
  <c r="T139" i="20" s="1"/>
  <c r="H139" i="20"/>
  <c r="S138" i="20"/>
  <c r="R138" i="20"/>
  <c r="I138" i="20" s="1"/>
  <c r="S137" i="20"/>
  <c r="R137" i="20"/>
  <c r="H137" i="20"/>
  <c r="T136" i="20"/>
  <c r="S136" i="20"/>
  <c r="R136" i="20"/>
  <c r="I136" i="20" s="1"/>
  <c r="S135" i="20"/>
  <c r="R135" i="20"/>
  <c r="H135" i="20"/>
  <c r="S134" i="20"/>
  <c r="R134" i="20"/>
  <c r="S133" i="20"/>
  <c r="I133" i="20" s="1"/>
  <c r="R133" i="20"/>
  <c r="H133" i="20"/>
  <c r="S132" i="20"/>
  <c r="R132" i="20"/>
  <c r="S131" i="20"/>
  <c r="R131" i="20"/>
  <c r="T131" i="20" s="1"/>
  <c r="H131" i="20"/>
  <c r="S130" i="20"/>
  <c r="I130" i="20" s="1"/>
  <c r="R130" i="20"/>
  <c r="S129" i="20"/>
  <c r="R129" i="20"/>
  <c r="H129" i="20"/>
  <c r="S128" i="20"/>
  <c r="R128" i="20"/>
  <c r="T128" i="20" s="1"/>
  <c r="S127" i="20"/>
  <c r="R127" i="20"/>
  <c r="I127" i="20" s="1"/>
  <c r="H127" i="20"/>
  <c r="S126" i="20"/>
  <c r="R126" i="20"/>
  <c r="S125" i="20"/>
  <c r="R125" i="20"/>
  <c r="I125" i="20" s="1"/>
  <c r="H125" i="20"/>
  <c r="S124" i="20"/>
  <c r="R124" i="20"/>
  <c r="T124" i="20" s="1"/>
  <c r="I124" i="20"/>
  <c r="S123" i="20"/>
  <c r="R123" i="20"/>
  <c r="H123" i="20"/>
  <c r="S122" i="20"/>
  <c r="I122" i="20" s="1"/>
  <c r="R122" i="20"/>
  <c r="S121" i="20"/>
  <c r="R121" i="20"/>
  <c r="H121" i="20"/>
  <c r="S120" i="20"/>
  <c r="R120" i="20"/>
  <c r="T119" i="20"/>
  <c r="S119" i="20"/>
  <c r="R119" i="20"/>
  <c r="H119" i="20"/>
  <c r="S118" i="20"/>
  <c r="R118" i="20"/>
  <c r="S117" i="20"/>
  <c r="R117" i="20"/>
  <c r="H117" i="20"/>
  <c r="S116" i="20"/>
  <c r="R116" i="20"/>
  <c r="T116" i="20" s="1"/>
  <c r="S115" i="20"/>
  <c r="R115" i="20"/>
  <c r="T115" i="20" s="1"/>
  <c r="H115" i="20"/>
  <c r="S114" i="20"/>
  <c r="R114" i="20"/>
  <c r="S113" i="20"/>
  <c r="R113" i="20"/>
  <c r="H113" i="20"/>
  <c r="S112" i="20"/>
  <c r="R112" i="20"/>
  <c r="T112" i="20" s="1"/>
  <c r="S111" i="20"/>
  <c r="R111" i="20"/>
  <c r="H111" i="20"/>
  <c r="S110" i="20"/>
  <c r="I110" i="20" s="1"/>
  <c r="R110" i="20"/>
  <c r="S109" i="20"/>
  <c r="R109" i="20"/>
  <c r="H109" i="20"/>
  <c r="S108" i="20"/>
  <c r="R108" i="20"/>
  <c r="T107" i="20"/>
  <c r="S107" i="20"/>
  <c r="I107" i="20" s="1"/>
  <c r="R107" i="20"/>
  <c r="H107" i="20"/>
  <c r="S106" i="20"/>
  <c r="R106" i="20"/>
  <c r="S105" i="20"/>
  <c r="R105" i="20"/>
  <c r="I105" i="20" s="1"/>
  <c r="H105" i="20"/>
  <c r="S104" i="20"/>
  <c r="R104" i="20"/>
  <c r="T104" i="20" s="1"/>
  <c r="I104" i="20"/>
  <c r="S103" i="20"/>
  <c r="R103" i="20"/>
  <c r="T103" i="20" s="1"/>
  <c r="H103" i="20"/>
  <c r="S102" i="20"/>
  <c r="R102" i="20"/>
  <c r="S101" i="20"/>
  <c r="R101" i="20"/>
  <c r="H101" i="20"/>
  <c r="S100" i="20"/>
  <c r="R100" i="20"/>
  <c r="T100" i="20" s="1"/>
  <c r="S99" i="20"/>
  <c r="R99" i="20"/>
  <c r="H99" i="20"/>
  <c r="S98" i="20"/>
  <c r="R98" i="20"/>
  <c r="S97" i="20"/>
  <c r="R97" i="20"/>
  <c r="H97" i="20"/>
  <c r="S96" i="20"/>
  <c r="R96" i="20"/>
  <c r="S95" i="20"/>
  <c r="R95" i="20"/>
  <c r="I95" i="20" s="1"/>
  <c r="H95" i="20"/>
  <c r="S94" i="20"/>
  <c r="R94" i="20"/>
  <c r="S93" i="20"/>
  <c r="R93" i="20"/>
  <c r="I93" i="20" s="1"/>
  <c r="H93" i="20"/>
  <c r="S92" i="20"/>
  <c r="R92" i="20"/>
  <c r="S91" i="20"/>
  <c r="R91" i="20"/>
  <c r="H91" i="20"/>
  <c r="S90" i="20"/>
  <c r="R90" i="20"/>
  <c r="I90" i="20" s="1"/>
  <c r="S89" i="20"/>
  <c r="R89" i="20"/>
  <c r="H89" i="20"/>
  <c r="S88" i="20"/>
  <c r="I88" i="20" s="1"/>
  <c r="R88" i="20"/>
  <c r="S87" i="20"/>
  <c r="R87" i="20"/>
  <c r="H87" i="20"/>
  <c r="S86" i="20"/>
  <c r="R86" i="20"/>
  <c r="T85" i="20"/>
  <c r="S85" i="20"/>
  <c r="R85" i="20"/>
  <c r="I85" i="20" s="1"/>
  <c r="H85" i="20"/>
  <c r="S84" i="20"/>
  <c r="R84" i="20"/>
  <c r="S83" i="20"/>
  <c r="R83" i="20"/>
  <c r="T83" i="20" s="1"/>
  <c r="H83" i="20"/>
  <c r="S82" i="20"/>
  <c r="R82" i="20"/>
  <c r="S81" i="20"/>
  <c r="R81" i="20"/>
  <c r="T81" i="20" s="1"/>
  <c r="H81" i="20"/>
  <c r="S80" i="20"/>
  <c r="R80" i="20"/>
  <c r="S79" i="20"/>
  <c r="R79" i="20"/>
  <c r="I79" i="20" s="1"/>
  <c r="H79" i="20"/>
  <c r="S78" i="20"/>
  <c r="R78" i="20"/>
  <c r="S77" i="20"/>
  <c r="R77" i="20"/>
  <c r="T77" i="20" s="1"/>
  <c r="H77" i="20"/>
  <c r="S76" i="20"/>
  <c r="R76" i="20"/>
  <c r="T75" i="20"/>
  <c r="S75" i="20"/>
  <c r="I75" i="20" s="1"/>
  <c r="R75" i="20"/>
  <c r="H75" i="20"/>
  <c r="S74" i="20"/>
  <c r="R74" i="20"/>
  <c r="S73" i="20"/>
  <c r="R73" i="20"/>
  <c r="I73" i="20" s="1"/>
  <c r="H73" i="20"/>
  <c r="S72" i="20"/>
  <c r="R72" i="20"/>
  <c r="S71" i="20"/>
  <c r="R71" i="20"/>
  <c r="I71" i="20" s="1"/>
  <c r="H71" i="20"/>
  <c r="S70" i="20"/>
  <c r="R70" i="20"/>
  <c r="I70" i="20" s="1"/>
  <c r="S69" i="20"/>
  <c r="R69" i="20"/>
  <c r="H69" i="20"/>
  <c r="S68" i="20"/>
  <c r="R68" i="20"/>
  <c r="I68" i="20" s="1"/>
  <c r="S67" i="20"/>
  <c r="R67" i="20"/>
  <c r="H67" i="20"/>
  <c r="S66" i="20"/>
  <c r="R66" i="20"/>
  <c r="S65" i="20"/>
  <c r="R65" i="20"/>
  <c r="I65" i="20" s="1"/>
  <c r="H65" i="20"/>
  <c r="S64" i="20"/>
  <c r="R64" i="20"/>
  <c r="S63" i="20"/>
  <c r="R63" i="20"/>
  <c r="H63" i="20"/>
  <c r="S62" i="20"/>
  <c r="R62" i="20"/>
  <c r="I62" i="20"/>
  <c r="S61" i="20"/>
  <c r="R61" i="20"/>
  <c r="I61" i="20"/>
  <c r="H61" i="20"/>
  <c r="S60" i="20"/>
  <c r="R60" i="20"/>
  <c r="T60" i="20" s="1"/>
  <c r="T59" i="20"/>
  <c r="S59" i="20"/>
  <c r="R59" i="20"/>
  <c r="I59" i="20" s="1"/>
  <c r="H59" i="20"/>
  <c r="S58" i="20"/>
  <c r="R58" i="20"/>
  <c r="T58" i="20" s="1"/>
  <c r="S57" i="20"/>
  <c r="R57" i="20"/>
  <c r="I57" i="20" s="1"/>
  <c r="H57" i="20"/>
  <c r="S56" i="20"/>
  <c r="R56" i="20"/>
  <c r="T56" i="20" s="1"/>
  <c r="S55" i="20"/>
  <c r="R55" i="20"/>
  <c r="T55" i="20" s="1"/>
  <c r="I55" i="20"/>
  <c r="H55" i="20"/>
  <c r="S54" i="20"/>
  <c r="R54" i="20"/>
  <c r="T54" i="20" s="1"/>
  <c r="T53" i="20"/>
  <c r="S53" i="20"/>
  <c r="R53" i="20"/>
  <c r="I53" i="20"/>
  <c r="H53" i="20"/>
  <c r="S52" i="20"/>
  <c r="R52" i="20"/>
  <c r="T52" i="20" s="1"/>
  <c r="T51" i="20"/>
  <c r="S51" i="20"/>
  <c r="R51" i="20"/>
  <c r="I51" i="20" s="1"/>
  <c r="H51" i="20"/>
  <c r="S50" i="20"/>
  <c r="R50" i="20"/>
  <c r="T50" i="20" s="1"/>
  <c r="S49" i="20"/>
  <c r="R49" i="20"/>
  <c r="I49" i="20" s="1"/>
  <c r="H49" i="20"/>
  <c r="S48" i="20"/>
  <c r="R48" i="20"/>
  <c r="I48" i="20" s="1"/>
  <c r="S47" i="20"/>
  <c r="R47" i="20"/>
  <c r="H47" i="20"/>
  <c r="S46" i="20"/>
  <c r="R46" i="20"/>
  <c r="S45" i="20"/>
  <c r="R45" i="20"/>
  <c r="H45" i="20"/>
  <c r="S44" i="20"/>
  <c r="R44" i="20"/>
  <c r="S43" i="20"/>
  <c r="R43" i="20"/>
  <c r="I43" i="20" s="1"/>
  <c r="H43" i="20"/>
  <c r="S42" i="20"/>
  <c r="R42" i="20"/>
  <c r="I42" i="20" s="1"/>
  <c r="S41" i="20"/>
  <c r="R41" i="20"/>
  <c r="H41" i="20"/>
  <c r="S40" i="20"/>
  <c r="R40" i="20"/>
  <c r="S39" i="20"/>
  <c r="R39" i="20"/>
  <c r="I39" i="20"/>
  <c r="H39" i="20"/>
  <c r="S38" i="20"/>
  <c r="R38" i="20"/>
  <c r="I38" i="20" s="1"/>
  <c r="S37" i="20"/>
  <c r="R37" i="20"/>
  <c r="H37" i="20"/>
  <c r="T36" i="20"/>
  <c r="S36" i="20"/>
  <c r="R36" i="20"/>
  <c r="H36" i="20"/>
  <c r="S35" i="20"/>
  <c r="R35" i="20"/>
  <c r="H35" i="20"/>
  <c r="S34" i="20"/>
  <c r="R34" i="20"/>
  <c r="I34" i="20" s="1"/>
  <c r="H34" i="20"/>
  <c r="S33" i="20"/>
  <c r="R33" i="20"/>
  <c r="T33" i="20" s="1"/>
  <c r="H33" i="20"/>
  <c r="S32" i="20"/>
  <c r="R32" i="20"/>
  <c r="H32" i="20"/>
  <c r="S31" i="20"/>
  <c r="R31" i="20"/>
  <c r="I31" i="20" s="1"/>
  <c r="H31" i="20"/>
  <c r="S30" i="20"/>
  <c r="R30" i="20"/>
  <c r="T30" i="20" s="1"/>
  <c r="H30" i="20"/>
  <c r="S29" i="20"/>
  <c r="R29" i="20"/>
  <c r="H29" i="20"/>
  <c r="S28" i="20"/>
  <c r="R28" i="20"/>
  <c r="T28" i="20" s="1"/>
  <c r="H28" i="20"/>
  <c r="S27" i="20"/>
  <c r="R27" i="20"/>
  <c r="I27" i="20" s="1"/>
  <c r="H27" i="20"/>
  <c r="S26" i="20"/>
  <c r="R26" i="20"/>
  <c r="H26" i="20"/>
  <c r="S25" i="20"/>
  <c r="R25" i="20"/>
  <c r="H25" i="20"/>
  <c r="T24" i="20"/>
  <c r="S24" i="20"/>
  <c r="I24" i="20" s="1"/>
  <c r="R24" i="20"/>
  <c r="H24" i="20"/>
  <c r="S23" i="20"/>
  <c r="R23" i="20"/>
  <c r="H23" i="20"/>
  <c r="S22" i="20"/>
  <c r="R22" i="20"/>
  <c r="I22" i="20" s="1"/>
  <c r="H22" i="20"/>
  <c r="S21" i="20"/>
  <c r="R21" i="20"/>
  <c r="T21" i="20" s="1"/>
  <c r="H21" i="20"/>
  <c r="S20" i="20"/>
  <c r="R20" i="20"/>
  <c r="H20" i="20"/>
  <c r="S19" i="20"/>
  <c r="R19" i="20"/>
  <c r="T19" i="20" s="1"/>
  <c r="H19" i="20"/>
  <c r="S18" i="20"/>
  <c r="R18" i="20"/>
  <c r="T18" i="20" s="1"/>
  <c r="H18" i="20"/>
  <c r="S17" i="20"/>
  <c r="R17" i="20"/>
  <c r="H17" i="20"/>
  <c r="S16" i="20"/>
  <c r="R16" i="20"/>
  <c r="T16" i="20" s="1"/>
  <c r="H16" i="20"/>
  <c r="S15" i="20"/>
  <c r="R15" i="20"/>
  <c r="T15" i="20" s="1"/>
  <c r="H15" i="20"/>
  <c r="S14" i="20"/>
  <c r="R14" i="20"/>
  <c r="H14" i="20"/>
  <c r="S13" i="20"/>
  <c r="R13" i="20"/>
  <c r="T13" i="20" s="1"/>
  <c r="I13" i="20"/>
  <c r="H13" i="20"/>
  <c r="S12" i="20"/>
  <c r="R12" i="20"/>
  <c r="T12" i="20" s="1"/>
  <c r="H12" i="20"/>
  <c r="S11" i="20"/>
  <c r="R11" i="20"/>
  <c r="H11" i="20"/>
  <c r="S10" i="20"/>
  <c r="R10" i="20"/>
  <c r="T10" i="20" s="1"/>
  <c r="H10" i="20"/>
  <c r="S9" i="20"/>
  <c r="R9" i="20"/>
  <c r="I9" i="20" s="1"/>
  <c r="H9" i="20"/>
  <c r="S8" i="20"/>
  <c r="R8" i="20"/>
  <c r="H8" i="20"/>
  <c r="S7" i="20"/>
  <c r="R7" i="20"/>
  <c r="I7" i="20" s="1"/>
  <c r="H7" i="20"/>
  <c r="S6" i="20"/>
  <c r="R6" i="20"/>
  <c r="T6" i="20" s="1"/>
  <c r="H6" i="20"/>
  <c r="S5" i="20"/>
  <c r="R5" i="20"/>
  <c r="H5" i="20"/>
  <c r="S4" i="20"/>
  <c r="R4" i="20"/>
  <c r="T4" i="20" s="1"/>
  <c r="I4" i="20"/>
  <c r="H4" i="20"/>
  <c r="S3" i="20"/>
  <c r="R3" i="20"/>
  <c r="I3" i="20" s="1"/>
  <c r="H3" i="20"/>
  <c r="S2" i="20"/>
  <c r="I2" i="20" s="1"/>
  <c r="R2" i="20"/>
  <c r="H2" i="20"/>
  <c r="I21" i="20" l="1"/>
  <c r="I33" i="20"/>
  <c r="I83" i="20"/>
  <c r="I128" i="20"/>
  <c r="I129" i="20"/>
  <c r="T7" i="20"/>
  <c r="T9" i="20"/>
  <c r="I18" i="20"/>
  <c r="I25" i="20"/>
  <c r="I30" i="20"/>
  <c r="T34" i="20"/>
  <c r="I44" i="20"/>
  <c r="I45" i="20"/>
  <c r="T49" i="20"/>
  <c r="T57" i="20"/>
  <c r="I67" i="20"/>
  <c r="I72" i="20"/>
  <c r="I98" i="20"/>
  <c r="I100" i="20"/>
  <c r="I101" i="20"/>
  <c r="I116" i="20"/>
  <c r="I117" i="20"/>
  <c r="I16" i="20"/>
  <c r="T31" i="20"/>
  <c r="I36" i="20"/>
  <c r="I40" i="20"/>
  <c r="I69" i="20"/>
  <c r="I74" i="20"/>
  <c r="T79" i="20"/>
  <c r="I91" i="20"/>
  <c r="T95" i="20"/>
  <c r="I112" i="20"/>
  <c r="I113" i="20"/>
  <c r="I119" i="20"/>
  <c r="T127" i="20"/>
  <c r="I139" i="20"/>
  <c r="I12" i="20"/>
  <c r="I15" i="20"/>
  <c r="I63" i="20"/>
  <c r="I77" i="20"/>
  <c r="I87" i="20"/>
  <c r="I140" i="20"/>
  <c r="I6" i="20"/>
  <c r="T22" i="20"/>
  <c r="T25" i="20"/>
  <c r="T27" i="20"/>
  <c r="I46" i="20"/>
  <c r="I50" i="20"/>
  <c r="I52" i="20"/>
  <c r="I54" i="20"/>
  <c r="I56" i="20"/>
  <c r="I58" i="20"/>
  <c r="I60" i="20"/>
  <c r="I81" i="20"/>
  <c r="T90" i="20"/>
  <c r="I97" i="20"/>
  <c r="I109" i="20"/>
  <c r="I121" i="20"/>
  <c r="I131" i="20"/>
  <c r="I134" i="20"/>
  <c r="I145" i="20"/>
  <c r="I29" i="20"/>
  <c r="I35" i="20"/>
  <c r="I37" i="20"/>
  <c r="I41" i="20"/>
  <c r="I64" i="20"/>
  <c r="I94" i="20"/>
  <c r="I106" i="20"/>
  <c r="I118" i="20"/>
  <c r="I126" i="20"/>
  <c r="I137" i="20"/>
  <c r="T8" i="20"/>
  <c r="I8" i="20"/>
  <c r="T17" i="20"/>
  <c r="I17" i="20"/>
  <c r="T35" i="20"/>
  <c r="T32" i="20"/>
  <c r="T29" i="20"/>
  <c r="T26" i="20"/>
  <c r="I26" i="20"/>
  <c r="T78" i="20"/>
  <c r="I78" i="20"/>
  <c r="T84" i="20"/>
  <c r="I84" i="20"/>
  <c r="T123" i="20"/>
  <c r="I123" i="20"/>
  <c r="T132" i="20"/>
  <c r="I132" i="20"/>
  <c r="T11" i="20"/>
  <c r="I11" i="20"/>
  <c r="T20" i="20"/>
  <c r="I20" i="20"/>
  <c r="T80" i="20"/>
  <c r="I80" i="20"/>
  <c r="T86" i="20"/>
  <c r="I86" i="20"/>
  <c r="T96" i="20"/>
  <c r="I96" i="20"/>
  <c r="T108" i="20"/>
  <c r="I108" i="20"/>
  <c r="T120" i="20"/>
  <c r="I120" i="20"/>
  <c r="T147" i="20"/>
  <c r="I147" i="20"/>
  <c r="T5" i="20"/>
  <c r="I5" i="20"/>
  <c r="I10" i="20"/>
  <c r="T14" i="20"/>
  <c r="I14" i="20"/>
  <c r="I19" i="20"/>
  <c r="T23" i="20"/>
  <c r="I23" i="20"/>
  <c r="I28" i="20"/>
  <c r="I32" i="20"/>
  <c r="I47" i="20"/>
  <c r="I66" i="20"/>
  <c r="T76" i="20"/>
  <c r="I76" i="20"/>
  <c r="T82" i="20"/>
  <c r="I82" i="20"/>
  <c r="T89" i="20"/>
  <c r="I89" i="20"/>
  <c r="I92" i="20"/>
  <c r="T99" i="20"/>
  <c r="I99" i="20"/>
  <c r="I102" i="20"/>
  <c r="I103" i="20"/>
  <c r="T111" i="20"/>
  <c r="I111" i="20"/>
  <c r="I114" i="20"/>
  <c r="I115" i="20"/>
  <c r="T135" i="20"/>
  <c r="I135" i="20"/>
  <c r="T144" i="20"/>
  <c r="I144" i="20"/>
  <c r="AB232" i="19"/>
  <c r="Z232" i="19"/>
  <c r="W232" i="19"/>
  <c r="L232" i="19"/>
  <c r="H232" i="19"/>
  <c r="AB231" i="19"/>
  <c r="Z231" i="19"/>
  <c r="W231" i="19"/>
  <c r="L231" i="19"/>
  <c r="H231" i="19"/>
  <c r="AB230" i="19"/>
  <c r="Z230" i="19"/>
  <c r="W230" i="19"/>
  <c r="L230" i="19"/>
  <c r="H230" i="19"/>
  <c r="AB229" i="19"/>
  <c r="Z229" i="19"/>
  <c r="W229" i="19"/>
  <c r="L229" i="19"/>
  <c r="H229" i="19"/>
  <c r="AB228" i="19"/>
  <c r="Z228" i="19"/>
  <c r="W228" i="19"/>
  <c r="L228" i="19"/>
  <c r="H228" i="19"/>
  <c r="AB227" i="19"/>
  <c r="Z227" i="19"/>
  <c r="W227" i="19"/>
  <c r="L227" i="19"/>
  <c r="H227" i="19"/>
  <c r="AB226" i="19"/>
  <c r="Z226" i="19"/>
  <c r="W226" i="19"/>
  <c r="L226" i="19"/>
  <c r="H226" i="19"/>
  <c r="AB225" i="19"/>
  <c r="Z225" i="19"/>
  <c r="W225" i="19"/>
  <c r="L225" i="19"/>
  <c r="H225" i="19"/>
  <c r="AB224" i="19"/>
  <c r="Z224" i="19"/>
  <c r="W224" i="19"/>
  <c r="L224" i="19"/>
  <c r="H224" i="19"/>
  <c r="AB223" i="19"/>
  <c r="Z223" i="19"/>
  <c r="W223" i="19"/>
  <c r="L223" i="19"/>
  <c r="H223" i="19"/>
  <c r="AB222" i="19"/>
  <c r="Z222" i="19"/>
  <c r="W222" i="19"/>
  <c r="L222" i="19"/>
  <c r="H222" i="19"/>
  <c r="AB221" i="19"/>
  <c r="Z221" i="19"/>
  <c r="W221" i="19"/>
  <c r="L221" i="19"/>
  <c r="H221" i="19"/>
  <c r="AB220" i="19"/>
  <c r="Z220" i="19"/>
  <c r="W220" i="19"/>
  <c r="L220" i="19"/>
  <c r="H220" i="19"/>
  <c r="AB219" i="19"/>
  <c r="Z219" i="19"/>
  <c r="W219" i="19"/>
  <c r="L219" i="19"/>
  <c r="H219" i="19"/>
  <c r="AB218" i="19"/>
  <c r="Z218" i="19"/>
  <c r="W218" i="19"/>
  <c r="L218" i="19"/>
  <c r="H218" i="19"/>
  <c r="AB217" i="19"/>
  <c r="Z217" i="19"/>
  <c r="W217" i="19"/>
  <c r="L217" i="19"/>
  <c r="H217" i="19"/>
  <c r="AB216" i="19"/>
  <c r="Z216" i="19"/>
  <c r="W216" i="19"/>
  <c r="L216" i="19"/>
  <c r="H216" i="19"/>
  <c r="AB215" i="19"/>
  <c r="Z215" i="19"/>
  <c r="W215" i="19"/>
  <c r="L215" i="19"/>
  <c r="H215" i="19"/>
  <c r="AB214" i="19"/>
  <c r="Z214" i="19"/>
  <c r="W214" i="19"/>
  <c r="L214" i="19"/>
  <c r="H214" i="19"/>
  <c r="AB213" i="19"/>
  <c r="Z213" i="19"/>
  <c r="W213" i="19"/>
  <c r="L213" i="19"/>
  <c r="H213" i="19"/>
  <c r="AB212" i="19"/>
  <c r="Z212" i="19"/>
  <c r="W212" i="19"/>
  <c r="L212" i="19"/>
  <c r="H212" i="19"/>
  <c r="AB211" i="19"/>
  <c r="Z211" i="19"/>
  <c r="W211" i="19"/>
  <c r="L211" i="19"/>
  <c r="H211" i="19"/>
  <c r="AB210" i="19"/>
  <c r="Z210" i="19"/>
  <c r="W210" i="19"/>
  <c r="L210" i="19"/>
  <c r="H210" i="19"/>
  <c r="AB209" i="19"/>
  <c r="Z209" i="19"/>
  <c r="W209" i="19"/>
  <c r="L209" i="19"/>
  <c r="H209" i="19"/>
  <c r="AB208" i="19"/>
  <c r="Z208" i="19"/>
  <c r="W208" i="19"/>
  <c r="L208" i="19"/>
  <c r="H208" i="19"/>
  <c r="AB207" i="19"/>
  <c r="Z207" i="19"/>
  <c r="W207" i="19"/>
  <c r="L207" i="19"/>
  <c r="H207" i="19"/>
  <c r="AB206" i="19"/>
  <c r="Z206" i="19"/>
  <c r="W206" i="19"/>
  <c r="L206" i="19"/>
  <c r="H206" i="19"/>
  <c r="AB205" i="19"/>
  <c r="Z205" i="19"/>
  <c r="W205" i="19"/>
  <c r="L205" i="19"/>
  <c r="H205" i="19"/>
  <c r="AB204" i="19"/>
  <c r="Z204" i="19"/>
  <c r="W204" i="19"/>
  <c r="L204" i="19"/>
  <c r="H204" i="19"/>
  <c r="AB203" i="19"/>
  <c r="Z203" i="19"/>
  <c r="W203" i="19"/>
  <c r="L203" i="19"/>
  <c r="H203" i="19"/>
  <c r="AB202" i="19"/>
  <c r="Z202" i="19"/>
  <c r="W202" i="19"/>
  <c r="L202" i="19"/>
  <c r="H202" i="19"/>
  <c r="AB201" i="19"/>
  <c r="Z201" i="19"/>
  <c r="W201" i="19"/>
  <c r="L201" i="19"/>
  <c r="H201" i="19"/>
  <c r="AB200" i="19"/>
  <c r="Z200" i="19"/>
  <c r="W200" i="19"/>
  <c r="L200" i="19"/>
  <c r="H200" i="19"/>
  <c r="AB199" i="19"/>
  <c r="Z199" i="19"/>
  <c r="W199" i="19"/>
  <c r="L199" i="19"/>
  <c r="H199" i="19"/>
  <c r="AB198" i="19"/>
  <c r="Z198" i="19"/>
  <c r="W198" i="19"/>
  <c r="L198" i="19"/>
  <c r="H198" i="19"/>
  <c r="AB197" i="19"/>
  <c r="Z197" i="19"/>
  <c r="W197" i="19"/>
  <c r="L197" i="19"/>
  <c r="H197" i="19"/>
  <c r="AB196" i="19"/>
  <c r="Z196" i="19"/>
  <c r="W196" i="19"/>
  <c r="L196" i="19"/>
  <c r="H196" i="19"/>
  <c r="AB195" i="19"/>
  <c r="Z195" i="19"/>
  <c r="W195" i="19"/>
  <c r="L195" i="19"/>
  <c r="H195" i="19"/>
  <c r="AB194" i="19"/>
  <c r="Z194" i="19"/>
  <c r="W194" i="19"/>
  <c r="L194" i="19"/>
  <c r="H194" i="19"/>
  <c r="AB193" i="19"/>
  <c r="Z193" i="19"/>
  <c r="W193" i="19"/>
  <c r="L193" i="19"/>
  <c r="H193" i="19"/>
  <c r="AB192" i="19"/>
  <c r="Z192" i="19"/>
  <c r="W192" i="19"/>
  <c r="L192" i="19"/>
  <c r="H192" i="19"/>
  <c r="AB191" i="19"/>
  <c r="Z191" i="19"/>
  <c r="W191" i="19"/>
  <c r="L191" i="19"/>
  <c r="H191" i="19"/>
  <c r="AB190" i="19"/>
  <c r="Z190" i="19"/>
  <c r="W190" i="19"/>
  <c r="L190" i="19"/>
  <c r="H190" i="19"/>
  <c r="AB189" i="19"/>
  <c r="Z189" i="19"/>
  <c r="W189" i="19"/>
  <c r="L189" i="19"/>
  <c r="H189" i="19"/>
  <c r="AB188" i="19"/>
  <c r="Z188" i="19"/>
  <c r="W188" i="19"/>
  <c r="L188" i="19"/>
  <c r="H188" i="19"/>
  <c r="AB187" i="19"/>
  <c r="Z187" i="19"/>
  <c r="W187" i="19"/>
  <c r="L187" i="19"/>
  <c r="H187" i="19"/>
  <c r="AB186" i="19"/>
  <c r="Z186" i="19"/>
  <c r="W186" i="19"/>
  <c r="L186" i="19"/>
  <c r="H186" i="19"/>
  <c r="AB185" i="19"/>
  <c r="Z185" i="19"/>
  <c r="W185" i="19"/>
  <c r="L185" i="19"/>
  <c r="H185" i="19"/>
  <c r="AB184" i="19"/>
  <c r="Z184" i="19"/>
  <c r="W184" i="19"/>
  <c r="L184" i="19"/>
  <c r="H184" i="19"/>
  <c r="AB183" i="19"/>
  <c r="Z183" i="19"/>
  <c r="W183" i="19"/>
  <c r="L183" i="19"/>
  <c r="H183" i="19"/>
  <c r="AB182" i="19"/>
  <c r="Z182" i="19"/>
  <c r="W182" i="19"/>
  <c r="L182" i="19"/>
  <c r="H182" i="19"/>
  <c r="AB181" i="19"/>
  <c r="Z181" i="19"/>
  <c r="W181" i="19"/>
  <c r="L181" i="19"/>
  <c r="H181" i="19"/>
  <c r="AB180" i="19"/>
  <c r="Z180" i="19"/>
  <c r="W180" i="19"/>
  <c r="L180" i="19"/>
  <c r="H180" i="19"/>
  <c r="AB179" i="19"/>
  <c r="Z179" i="19"/>
  <c r="W179" i="19"/>
  <c r="L179" i="19"/>
  <c r="H179" i="19"/>
  <c r="AB178" i="19"/>
  <c r="Z178" i="19"/>
  <c r="W178" i="19"/>
  <c r="L178" i="19"/>
  <c r="H178" i="19"/>
  <c r="AB177" i="19"/>
  <c r="Z177" i="19"/>
  <c r="W177" i="19"/>
  <c r="L177" i="19"/>
  <c r="H177" i="19"/>
  <c r="AB176" i="19"/>
  <c r="Z176" i="19"/>
  <c r="W176" i="19"/>
  <c r="L176" i="19"/>
  <c r="H176" i="19"/>
  <c r="AB175" i="19"/>
  <c r="Z175" i="19"/>
  <c r="W175" i="19"/>
  <c r="L175" i="19"/>
  <c r="H175" i="19"/>
  <c r="AB174" i="19"/>
  <c r="Z174" i="19"/>
  <c r="W174" i="19"/>
  <c r="L174" i="19"/>
  <c r="H174" i="19"/>
  <c r="AB173" i="19"/>
  <c r="Z173" i="19"/>
  <c r="W173" i="19"/>
  <c r="L173" i="19"/>
  <c r="H173" i="19"/>
  <c r="AB172" i="19"/>
  <c r="Z172" i="19"/>
  <c r="W172" i="19"/>
  <c r="L172" i="19"/>
  <c r="H172" i="19"/>
  <c r="AB171" i="19"/>
  <c r="Z171" i="19"/>
  <c r="W171" i="19"/>
  <c r="L171" i="19"/>
  <c r="H171" i="19"/>
  <c r="AB170" i="19"/>
  <c r="Z170" i="19"/>
  <c r="W170" i="19"/>
  <c r="L170" i="19"/>
  <c r="H170" i="19"/>
  <c r="AB169" i="19"/>
  <c r="Z169" i="19"/>
  <c r="W169" i="19"/>
  <c r="L169" i="19"/>
  <c r="H169" i="19"/>
  <c r="AB168" i="19"/>
  <c r="Z168" i="19"/>
  <c r="W168" i="19"/>
  <c r="L168" i="19"/>
  <c r="H168" i="19"/>
  <c r="AB167" i="19"/>
  <c r="Z167" i="19"/>
  <c r="W167" i="19"/>
  <c r="L167" i="19"/>
  <c r="H167" i="19"/>
  <c r="AB166" i="19"/>
  <c r="Z166" i="19"/>
  <c r="W166" i="19"/>
  <c r="L166" i="19"/>
  <c r="H166" i="19"/>
  <c r="AB165" i="19"/>
  <c r="Z165" i="19"/>
  <c r="W165" i="19"/>
  <c r="L165" i="19"/>
  <c r="H165" i="19"/>
  <c r="AB164" i="19"/>
  <c r="Z164" i="19"/>
  <c r="W164" i="19"/>
  <c r="L164" i="19"/>
  <c r="H164" i="19"/>
  <c r="AB163" i="19"/>
  <c r="Z163" i="19"/>
  <c r="W163" i="19"/>
  <c r="L163" i="19"/>
  <c r="H163" i="19"/>
  <c r="AB162" i="19"/>
  <c r="Z162" i="19"/>
  <c r="W162" i="19"/>
  <c r="L162" i="19"/>
  <c r="H162" i="19"/>
  <c r="AB161" i="19"/>
  <c r="Z161" i="19"/>
  <c r="W161" i="19"/>
  <c r="L161" i="19"/>
  <c r="H161" i="19"/>
  <c r="AB160" i="19"/>
  <c r="Z160" i="19"/>
  <c r="W160" i="19"/>
  <c r="L160" i="19"/>
  <c r="H160" i="19"/>
  <c r="AB159" i="19"/>
  <c r="Z159" i="19"/>
  <c r="W159" i="19"/>
  <c r="L159" i="19"/>
  <c r="H159" i="19"/>
  <c r="AB158" i="19"/>
  <c r="Z158" i="19"/>
  <c r="W158" i="19"/>
  <c r="L158" i="19"/>
  <c r="H158" i="19"/>
  <c r="AB157" i="19"/>
  <c r="Z157" i="19"/>
  <c r="W157" i="19"/>
  <c r="L157" i="19"/>
  <c r="H157" i="19"/>
  <c r="AB156" i="19"/>
  <c r="Z156" i="19"/>
  <c r="W156" i="19"/>
  <c r="L156" i="19"/>
  <c r="H156" i="19"/>
  <c r="AB155" i="19"/>
  <c r="Z155" i="19"/>
  <c r="W155" i="19"/>
  <c r="L155" i="19"/>
  <c r="H155" i="19"/>
  <c r="AB154" i="19"/>
  <c r="Z154" i="19"/>
  <c r="W154" i="19"/>
  <c r="L154" i="19"/>
  <c r="H154" i="19"/>
  <c r="AB153" i="19"/>
  <c r="Z153" i="19"/>
  <c r="W153" i="19"/>
  <c r="L153" i="19"/>
  <c r="H153" i="19"/>
  <c r="AB152" i="19"/>
  <c r="Z152" i="19"/>
  <c r="W152" i="19"/>
  <c r="L152" i="19"/>
  <c r="H152" i="19"/>
  <c r="AB151" i="19"/>
  <c r="Z151" i="19"/>
  <c r="W151" i="19"/>
  <c r="L151" i="19"/>
  <c r="H151" i="19"/>
  <c r="AB150" i="19"/>
  <c r="Z150" i="19"/>
  <c r="W150" i="19"/>
  <c r="L150" i="19"/>
  <c r="H150" i="19"/>
  <c r="AB149" i="19"/>
  <c r="Z149" i="19"/>
  <c r="W149" i="19"/>
  <c r="L149" i="19"/>
  <c r="H149" i="19"/>
  <c r="AB148" i="19"/>
  <c r="Z148" i="19"/>
  <c r="W148" i="19"/>
  <c r="L148" i="19"/>
  <c r="H148" i="19"/>
  <c r="AB147" i="19"/>
  <c r="Z147" i="19"/>
  <c r="W147" i="19"/>
  <c r="L147" i="19"/>
  <c r="H147" i="19"/>
  <c r="AB146" i="19"/>
  <c r="Z146" i="19"/>
  <c r="W146" i="19"/>
  <c r="L146" i="19"/>
  <c r="H146" i="19"/>
  <c r="AB145" i="19"/>
  <c r="Z145" i="19"/>
  <c r="W145" i="19"/>
  <c r="L145" i="19"/>
  <c r="H145" i="19"/>
  <c r="AB144" i="19"/>
  <c r="Z144" i="19"/>
  <c r="W144" i="19"/>
  <c r="L144" i="19"/>
  <c r="H144" i="19"/>
  <c r="AB143" i="19"/>
  <c r="Z143" i="19"/>
  <c r="W143" i="19"/>
  <c r="L143" i="19"/>
  <c r="H143" i="19"/>
  <c r="AB142" i="19"/>
  <c r="Z142" i="19"/>
  <c r="W142" i="19"/>
  <c r="L142" i="19"/>
  <c r="H142" i="19"/>
  <c r="AB141" i="19"/>
  <c r="Z141" i="19"/>
  <c r="W141" i="19"/>
  <c r="L141" i="19"/>
  <c r="H141" i="19"/>
  <c r="AB140" i="19"/>
  <c r="Z140" i="19"/>
  <c r="W140" i="19"/>
  <c r="L140" i="19"/>
  <c r="H140" i="19"/>
  <c r="AB139" i="19"/>
  <c r="Z139" i="19"/>
  <c r="W139" i="19"/>
  <c r="L139" i="19"/>
  <c r="H139" i="19"/>
  <c r="AB138" i="19"/>
  <c r="Z138" i="19"/>
  <c r="W138" i="19"/>
  <c r="L138" i="19"/>
  <c r="H138" i="19"/>
  <c r="AB137" i="19"/>
  <c r="Z137" i="19"/>
  <c r="W137" i="19"/>
  <c r="L137" i="19"/>
  <c r="H137" i="19"/>
  <c r="AB136" i="19"/>
  <c r="Z136" i="19"/>
  <c r="W136" i="19"/>
  <c r="L136" i="19"/>
  <c r="H136" i="19"/>
  <c r="AB135" i="19"/>
  <c r="Z135" i="19"/>
  <c r="W135" i="19"/>
  <c r="L135" i="19"/>
  <c r="H135" i="19"/>
  <c r="AB134" i="19"/>
  <c r="Z134" i="19"/>
  <c r="W134" i="19"/>
  <c r="L134" i="19"/>
  <c r="H134" i="19"/>
  <c r="AB133" i="19"/>
  <c r="Z133" i="19"/>
  <c r="W133" i="19"/>
  <c r="L133" i="19"/>
  <c r="H133" i="19"/>
  <c r="AB132" i="19"/>
  <c r="Z132" i="19"/>
  <c r="W132" i="19"/>
  <c r="L132" i="19"/>
  <c r="H132" i="19"/>
  <c r="AB131" i="19"/>
  <c r="Z131" i="19"/>
  <c r="W131" i="19"/>
  <c r="L131" i="19"/>
  <c r="H131" i="19"/>
  <c r="AB130" i="19"/>
  <c r="Z130" i="19"/>
  <c r="W130" i="19"/>
  <c r="L130" i="19"/>
  <c r="H130" i="19"/>
  <c r="AB129" i="19"/>
  <c r="Z129" i="19"/>
  <c r="W129" i="19"/>
  <c r="L129" i="19"/>
  <c r="H129" i="19"/>
  <c r="AB128" i="19"/>
  <c r="Z128" i="19"/>
  <c r="W128" i="19"/>
  <c r="L128" i="19"/>
  <c r="H128" i="19"/>
  <c r="AB127" i="19"/>
  <c r="Z127" i="19"/>
  <c r="W127" i="19"/>
  <c r="L127" i="19"/>
  <c r="H127" i="19"/>
  <c r="AB126" i="19"/>
  <c r="Z126" i="19"/>
  <c r="W126" i="19"/>
  <c r="L126" i="19"/>
  <c r="H126" i="19"/>
  <c r="AB125" i="19"/>
  <c r="Z125" i="19"/>
  <c r="W125" i="19"/>
  <c r="L125" i="19"/>
  <c r="H125" i="19"/>
  <c r="AB124" i="19"/>
  <c r="Z124" i="19"/>
  <c r="W124" i="19"/>
  <c r="L124" i="19"/>
  <c r="H124" i="19"/>
  <c r="AB123" i="19"/>
  <c r="Z123" i="19"/>
  <c r="W123" i="19"/>
  <c r="L123" i="19"/>
  <c r="H123" i="19"/>
  <c r="AB122" i="19"/>
  <c r="Z122" i="19"/>
  <c r="W122" i="19"/>
  <c r="L122" i="19"/>
  <c r="H122" i="19"/>
  <c r="AB121" i="19"/>
  <c r="Z121" i="19"/>
  <c r="W121" i="19"/>
  <c r="L121" i="19"/>
  <c r="H121" i="19"/>
  <c r="AB120" i="19"/>
  <c r="Z120" i="19"/>
  <c r="W120" i="19"/>
  <c r="L120" i="19"/>
  <c r="H120" i="19"/>
  <c r="AB119" i="19"/>
  <c r="Z119" i="19"/>
  <c r="W119" i="19"/>
  <c r="L119" i="19"/>
  <c r="H119" i="19"/>
  <c r="AB118" i="19"/>
  <c r="Z118" i="19"/>
  <c r="W118" i="19"/>
  <c r="L118" i="19"/>
  <c r="H118" i="19"/>
  <c r="AB117" i="19"/>
  <c r="Z117" i="19"/>
  <c r="W117" i="19"/>
  <c r="L117" i="19"/>
  <c r="H117" i="19"/>
  <c r="AB116" i="19"/>
  <c r="Z116" i="19"/>
  <c r="W116" i="19"/>
  <c r="L116" i="19"/>
  <c r="H116" i="19"/>
  <c r="AB115" i="19"/>
  <c r="Z115" i="19"/>
  <c r="W115" i="19"/>
  <c r="L115" i="19"/>
  <c r="H115" i="19"/>
  <c r="AB114" i="19"/>
  <c r="Z114" i="19"/>
  <c r="W114" i="19"/>
  <c r="L114" i="19"/>
  <c r="H114" i="19"/>
  <c r="AB113" i="19"/>
  <c r="Z113" i="19"/>
  <c r="W113" i="19"/>
  <c r="L113" i="19"/>
  <c r="H113" i="19"/>
  <c r="AB112" i="19"/>
  <c r="Z112" i="19"/>
  <c r="W112" i="19"/>
  <c r="L112" i="19"/>
  <c r="H112" i="19"/>
  <c r="AB111" i="19"/>
  <c r="Z111" i="19"/>
  <c r="W111" i="19"/>
  <c r="L111" i="19"/>
  <c r="H111" i="19"/>
  <c r="AB110" i="19"/>
  <c r="Z110" i="19"/>
  <c r="W110" i="19"/>
  <c r="L110" i="19"/>
  <c r="H110" i="19"/>
  <c r="AB109" i="19"/>
  <c r="Z109" i="19"/>
  <c r="W109" i="19"/>
  <c r="L109" i="19"/>
  <c r="H109" i="19"/>
  <c r="AB108" i="19"/>
  <c r="Z108" i="19"/>
  <c r="W108" i="19"/>
  <c r="L108" i="19"/>
  <c r="H108" i="19"/>
  <c r="AB107" i="19"/>
  <c r="Z107" i="19"/>
  <c r="W107" i="19"/>
  <c r="L107" i="19"/>
  <c r="H107" i="19"/>
  <c r="AB106" i="19"/>
  <c r="Z106" i="19"/>
  <c r="W106" i="19"/>
  <c r="L106" i="19"/>
  <c r="H106" i="19"/>
  <c r="AB105" i="19"/>
  <c r="Z105" i="19"/>
  <c r="W105" i="19"/>
  <c r="L105" i="19"/>
  <c r="H105" i="19"/>
  <c r="AB104" i="19"/>
  <c r="Z104" i="19"/>
  <c r="W104" i="19"/>
  <c r="L104" i="19"/>
  <c r="H104" i="19"/>
  <c r="AB103" i="19"/>
  <c r="Z103" i="19"/>
  <c r="W103" i="19"/>
  <c r="L103" i="19"/>
  <c r="H103" i="19"/>
  <c r="AB102" i="19"/>
  <c r="Z102" i="19"/>
  <c r="W102" i="19"/>
  <c r="L102" i="19"/>
  <c r="H102" i="19"/>
  <c r="AB101" i="19"/>
  <c r="Z101" i="19"/>
  <c r="W101" i="19"/>
  <c r="L101" i="19"/>
  <c r="H101" i="19"/>
  <c r="AB100" i="19"/>
  <c r="Z100" i="19"/>
  <c r="W100" i="19"/>
  <c r="L100" i="19"/>
  <c r="H100" i="19"/>
  <c r="AB99" i="19"/>
  <c r="Z99" i="19"/>
  <c r="W99" i="19"/>
  <c r="L99" i="19"/>
  <c r="H99" i="19"/>
  <c r="AB98" i="19"/>
  <c r="Z98" i="19"/>
  <c r="W98" i="19"/>
  <c r="L98" i="19"/>
  <c r="H98" i="19"/>
  <c r="AB97" i="19"/>
  <c r="Z97" i="19"/>
  <c r="W97" i="19"/>
  <c r="L97" i="19"/>
  <c r="H97" i="19"/>
  <c r="AB96" i="19"/>
  <c r="Z96" i="19"/>
  <c r="W96" i="19"/>
  <c r="L96" i="19"/>
  <c r="H96" i="19"/>
  <c r="AB95" i="19"/>
  <c r="Z95" i="19"/>
  <c r="W95" i="19"/>
  <c r="L95" i="19"/>
  <c r="H95" i="19"/>
  <c r="AB94" i="19"/>
  <c r="Z94" i="19"/>
  <c r="W94" i="19"/>
  <c r="L94" i="19"/>
  <c r="H94" i="19"/>
  <c r="AB93" i="19"/>
  <c r="Z93" i="19"/>
  <c r="W93" i="19"/>
  <c r="L93" i="19"/>
  <c r="H93" i="19"/>
  <c r="AB92" i="19"/>
  <c r="Z92" i="19"/>
  <c r="W92" i="19"/>
  <c r="L92" i="19"/>
  <c r="H92" i="19"/>
  <c r="AB91" i="19"/>
  <c r="Z91" i="19"/>
  <c r="W91" i="19"/>
  <c r="L91" i="19"/>
  <c r="H91" i="19"/>
  <c r="AB90" i="19"/>
  <c r="Z90" i="19"/>
  <c r="W90" i="19"/>
  <c r="L90" i="19"/>
  <c r="H90" i="19"/>
  <c r="AB89" i="19"/>
  <c r="Z89" i="19"/>
  <c r="W89" i="19"/>
  <c r="L89" i="19"/>
  <c r="H89" i="19"/>
  <c r="AB88" i="19"/>
  <c r="Z88" i="19"/>
  <c r="W88" i="19"/>
  <c r="L88" i="19"/>
  <c r="H88" i="19"/>
  <c r="AB87" i="19"/>
  <c r="Z87" i="19"/>
  <c r="W87" i="19"/>
  <c r="L87" i="19"/>
  <c r="H87" i="19"/>
  <c r="AB86" i="19"/>
  <c r="Z86" i="19"/>
  <c r="W86" i="19"/>
  <c r="L86" i="19"/>
  <c r="H86" i="19"/>
  <c r="AB85" i="19"/>
  <c r="Z85" i="19"/>
  <c r="W85" i="19"/>
  <c r="L85" i="19"/>
  <c r="H85" i="19"/>
  <c r="AB84" i="19"/>
  <c r="Z84" i="19"/>
  <c r="W84" i="19"/>
  <c r="L84" i="19"/>
  <c r="H84" i="19"/>
  <c r="AB83" i="19"/>
  <c r="Z83" i="19"/>
  <c r="W83" i="19"/>
  <c r="L83" i="19"/>
  <c r="H83" i="19"/>
  <c r="AB82" i="19"/>
  <c r="Z82" i="19"/>
  <c r="W82" i="19"/>
  <c r="L82" i="19"/>
  <c r="H82" i="19"/>
  <c r="AB81" i="19"/>
  <c r="Z81" i="19"/>
  <c r="W81" i="19"/>
  <c r="L81" i="19"/>
  <c r="H81" i="19"/>
  <c r="AB80" i="19"/>
  <c r="Z80" i="19"/>
  <c r="W80" i="19"/>
  <c r="L80" i="19"/>
  <c r="H80" i="19"/>
  <c r="AB79" i="19"/>
  <c r="Z79" i="19"/>
  <c r="W79" i="19"/>
  <c r="L79" i="19"/>
  <c r="H79" i="19"/>
  <c r="AB78" i="19"/>
  <c r="Z78" i="19"/>
  <c r="W78" i="19"/>
  <c r="L78" i="19"/>
  <c r="H78" i="19"/>
  <c r="AB77" i="19"/>
  <c r="Z77" i="19"/>
  <c r="W77" i="19"/>
  <c r="L77" i="19"/>
  <c r="H77" i="19"/>
  <c r="AB76" i="19"/>
  <c r="Z76" i="19"/>
  <c r="W76" i="19"/>
  <c r="L76" i="19"/>
  <c r="H76" i="19"/>
  <c r="AB75" i="19"/>
  <c r="Z75" i="19"/>
  <c r="W75" i="19"/>
  <c r="L75" i="19"/>
  <c r="H75" i="19"/>
  <c r="AB74" i="19"/>
  <c r="Z74" i="19"/>
  <c r="W74" i="19"/>
  <c r="L74" i="19"/>
  <c r="H74" i="19"/>
  <c r="AB73" i="19"/>
  <c r="Z73" i="19"/>
  <c r="W73" i="19"/>
  <c r="L73" i="19"/>
  <c r="H73" i="19"/>
  <c r="AB72" i="19"/>
  <c r="Z72" i="19"/>
  <c r="W72" i="19"/>
  <c r="L72" i="19"/>
  <c r="H72" i="19"/>
  <c r="AB71" i="19"/>
  <c r="Z71" i="19"/>
  <c r="W71" i="19"/>
  <c r="L71" i="19"/>
  <c r="H71" i="19"/>
  <c r="AB70" i="19"/>
  <c r="Z70" i="19"/>
  <c r="W70" i="19"/>
  <c r="L70" i="19"/>
  <c r="H70" i="19"/>
  <c r="AB69" i="19"/>
  <c r="Z69" i="19"/>
  <c r="W69" i="19"/>
  <c r="L69" i="19"/>
  <c r="H69" i="19"/>
  <c r="AB68" i="19"/>
  <c r="Z68" i="19"/>
  <c r="W68" i="19"/>
  <c r="L68" i="19"/>
  <c r="H68" i="19"/>
  <c r="AB67" i="19"/>
  <c r="Z67" i="19"/>
  <c r="W67" i="19"/>
  <c r="L67" i="19"/>
  <c r="H67" i="19"/>
  <c r="AB66" i="19"/>
  <c r="Z66" i="19"/>
  <c r="W66" i="19"/>
  <c r="L66" i="19"/>
  <c r="H66" i="19"/>
  <c r="AB65" i="19"/>
  <c r="Z65" i="19"/>
  <c r="W65" i="19"/>
  <c r="L65" i="19"/>
  <c r="H65" i="19"/>
  <c r="AB64" i="19"/>
  <c r="Z64" i="19"/>
  <c r="W64" i="19"/>
  <c r="L64" i="19"/>
  <c r="H64" i="19"/>
  <c r="AB63" i="19"/>
  <c r="Z63" i="19"/>
  <c r="W63" i="19"/>
  <c r="L63" i="19"/>
  <c r="H63" i="19"/>
  <c r="AB62" i="19"/>
  <c r="Z62" i="19"/>
  <c r="W62" i="19"/>
  <c r="L62" i="19"/>
  <c r="H62" i="19"/>
  <c r="AB61" i="19"/>
  <c r="Z61" i="19"/>
  <c r="W61" i="19"/>
  <c r="L61" i="19"/>
  <c r="H61" i="19"/>
  <c r="AB60" i="19"/>
  <c r="Z60" i="19"/>
  <c r="W60" i="19"/>
  <c r="L60" i="19"/>
  <c r="H60" i="19"/>
  <c r="AB59" i="19"/>
  <c r="Z59" i="19"/>
  <c r="W59" i="19"/>
  <c r="L59" i="19"/>
  <c r="H59" i="19"/>
  <c r="AB58" i="19"/>
  <c r="Z58" i="19"/>
  <c r="W58" i="19"/>
  <c r="L58" i="19"/>
  <c r="H58" i="19"/>
  <c r="AB57" i="19"/>
  <c r="Z57" i="19"/>
  <c r="W57" i="19"/>
  <c r="L57" i="19"/>
  <c r="H57" i="19"/>
  <c r="AB56" i="19"/>
  <c r="Z56" i="19"/>
  <c r="W56" i="19"/>
  <c r="L56" i="19"/>
  <c r="H56" i="19"/>
  <c r="AB55" i="19"/>
  <c r="Z55" i="19"/>
  <c r="W55" i="19"/>
  <c r="L55" i="19"/>
  <c r="H55" i="19"/>
  <c r="AB54" i="19"/>
  <c r="Z54" i="19"/>
  <c r="W54" i="19"/>
  <c r="L54" i="19"/>
  <c r="H54" i="19"/>
  <c r="AB53" i="19"/>
  <c r="Z53" i="19"/>
  <c r="W53" i="19"/>
  <c r="L53" i="19"/>
  <c r="H53" i="19"/>
  <c r="AB52" i="19"/>
  <c r="Z52" i="19"/>
  <c r="W52" i="19"/>
  <c r="L52" i="19"/>
  <c r="H52" i="19"/>
  <c r="AB51" i="19"/>
  <c r="Z51" i="19"/>
  <c r="W51" i="19"/>
  <c r="L51" i="19"/>
  <c r="H51" i="19"/>
  <c r="AB50" i="19"/>
  <c r="Z50" i="19"/>
  <c r="W50" i="19"/>
  <c r="L50" i="19"/>
  <c r="H50" i="19"/>
  <c r="AB49" i="19"/>
  <c r="Z49" i="19"/>
  <c r="W49" i="19"/>
  <c r="L49" i="19"/>
  <c r="H49" i="19"/>
  <c r="AB48" i="19"/>
  <c r="Z48" i="19"/>
  <c r="W48" i="19"/>
  <c r="L48" i="19"/>
  <c r="H48" i="19"/>
  <c r="AB47" i="19"/>
  <c r="Z47" i="19"/>
  <c r="W47" i="19"/>
  <c r="L47" i="19"/>
  <c r="H47" i="19"/>
  <c r="AB46" i="19"/>
  <c r="Z46" i="19"/>
  <c r="W46" i="19"/>
  <c r="L46" i="19"/>
  <c r="H46" i="19"/>
  <c r="AB45" i="19"/>
  <c r="Z45" i="19"/>
  <c r="W45" i="19"/>
  <c r="L45" i="19"/>
  <c r="H45" i="19"/>
  <c r="AB44" i="19"/>
  <c r="Z44" i="19"/>
  <c r="W44" i="19"/>
  <c r="L44" i="19"/>
  <c r="H44" i="19"/>
  <c r="AB43" i="19"/>
  <c r="Z43" i="19"/>
  <c r="W43" i="19"/>
  <c r="L43" i="19"/>
  <c r="H43" i="19"/>
  <c r="AB42" i="19"/>
  <c r="Z42" i="19"/>
  <c r="W42" i="19"/>
  <c r="L42" i="19"/>
  <c r="H42" i="19"/>
  <c r="AB41" i="19"/>
  <c r="Z41" i="19"/>
  <c r="W41" i="19"/>
  <c r="L41" i="19"/>
  <c r="H41" i="19"/>
  <c r="AB40" i="19"/>
  <c r="Z40" i="19"/>
  <c r="W40" i="19"/>
  <c r="L40" i="19"/>
  <c r="H40" i="19"/>
  <c r="AB39" i="19"/>
  <c r="Z39" i="19"/>
  <c r="W39" i="19"/>
  <c r="L39" i="19"/>
  <c r="H39" i="19"/>
  <c r="AB38" i="19"/>
  <c r="Z38" i="19"/>
  <c r="W38" i="19"/>
  <c r="L38" i="19"/>
  <c r="H38" i="19"/>
  <c r="AB37" i="19"/>
  <c r="Z37" i="19"/>
  <c r="W37" i="19"/>
  <c r="L37" i="19"/>
  <c r="H37" i="19"/>
  <c r="AB36" i="19"/>
  <c r="Z36" i="19"/>
  <c r="W36" i="19"/>
  <c r="L36" i="19"/>
  <c r="H36" i="19"/>
  <c r="AB35" i="19"/>
  <c r="Z35" i="19"/>
  <c r="W35" i="19"/>
  <c r="L35" i="19"/>
  <c r="H35" i="19"/>
  <c r="AB34" i="19"/>
  <c r="Z34" i="19"/>
  <c r="W34" i="19"/>
  <c r="L34" i="19"/>
  <c r="H34" i="19"/>
  <c r="AB33" i="19"/>
  <c r="Z33" i="19"/>
  <c r="W33" i="19"/>
  <c r="L33" i="19"/>
  <c r="H33" i="19"/>
  <c r="AB32" i="19"/>
  <c r="Z32" i="19"/>
  <c r="W32" i="19"/>
  <c r="L32" i="19"/>
  <c r="H32" i="19"/>
  <c r="AB31" i="19"/>
  <c r="Z31" i="19"/>
  <c r="W31" i="19"/>
  <c r="L31" i="19"/>
  <c r="H31" i="19"/>
  <c r="AB30" i="19"/>
  <c r="Z30" i="19"/>
  <c r="W30" i="19"/>
  <c r="L30" i="19"/>
  <c r="H30" i="19"/>
  <c r="AB29" i="19"/>
  <c r="Z29" i="19"/>
  <c r="W29" i="19"/>
  <c r="L29" i="19"/>
  <c r="H29" i="19"/>
  <c r="AB28" i="19"/>
  <c r="Z28" i="19"/>
  <c r="W28" i="19"/>
  <c r="L28" i="19"/>
  <c r="H28" i="19"/>
  <c r="AB27" i="19"/>
  <c r="Z27" i="19"/>
  <c r="W27" i="19"/>
  <c r="L27" i="19"/>
  <c r="H27" i="19"/>
  <c r="AB26" i="19"/>
  <c r="Z26" i="19"/>
  <c r="W26" i="19"/>
  <c r="L26" i="19"/>
  <c r="H26" i="19"/>
  <c r="AB25" i="19"/>
  <c r="Z25" i="19"/>
  <c r="W25" i="19"/>
  <c r="L25" i="19"/>
  <c r="H25" i="19"/>
  <c r="AB24" i="19"/>
  <c r="Z24" i="19"/>
  <c r="W24" i="19"/>
  <c r="L24" i="19"/>
  <c r="H24" i="19"/>
  <c r="AB23" i="19"/>
  <c r="Z23" i="19"/>
  <c r="W23" i="19"/>
  <c r="L23" i="19"/>
  <c r="H23" i="19"/>
  <c r="AB22" i="19"/>
  <c r="Z22" i="19"/>
  <c r="W22" i="19"/>
  <c r="L22" i="19"/>
  <c r="H22" i="19"/>
  <c r="AB21" i="19"/>
  <c r="Z21" i="19"/>
  <c r="W21" i="19"/>
  <c r="L21" i="19"/>
  <c r="H21" i="19"/>
  <c r="AB20" i="19"/>
  <c r="Z20" i="19"/>
  <c r="W20" i="19"/>
  <c r="L20" i="19"/>
  <c r="H20" i="19"/>
  <c r="AB19" i="19"/>
  <c r="Z19" i="19"/>
  <c r="W19" i="19"/>
  <c r="L19" i="19"/>
  <c r="H19" i="19"/>
  <c r="AB18" i="19"/>
  <c r="Z18" i="19"/>
  <c r="W18" i="19"/>
  <c r="L18" i="19"/>
  <c r="H18" i="19"/>
  <c r="AB17" i="19"/>
  <c r="Z17" i="19"/>
  <c r="W17" i="19"/>
  <c r="L17" i="19"/>
  <c r="H17" i="19"/>
  <c r="AB16" i="19"/>
  <c r="Z16" i="19"/>
  <c r="W16" i="19"/>
  <c r="L16" i="19"/>
  <c r="H16" i="19"/>
  <c r="AB15" i="19"/>
  <c r="Z15" i="19"/>
  <c r="W15" i="19"/>
  <c r="L15" i="19"/>
  <c r="H15" i="19"/>
  <c r="AB14" i="19"/>
  <c r="Z14" i="19"/>
  <c r="W14" i="19"/>
  <c r="L14" i="19"/>
  <c r="H14" i="19"/>
  <c r="AB13" i="19"/>
  <c r="Z13" i="19"/>
  <c r="W13" i="19"/>
  <c r="L13" i="19"/>
  <c r="H13" i="19"/>
  <c r="AB12" i="19"/>
  <c r="Z12" i="19"/>
  <c r="W12" i="19"/>
  <c r="L12" i="19"/>
  <c r="H12" i="19"/>
  <c r="AB11" i="19"/>
  <c r="Z11" i="19"/>
  <c r="W11" i="19"/>
  <c r="L11" i="19"/>
  <c r="H11" i="19"/>
  <c r="AB10" i="19"/>
  <c r="Z10" i="19"/>
  <c r="W10" i="19"/>
  <c r="L10" i="19"/>
  <c r="H10" i="19"/>
  <c r="AB9" i="19"/>
  <c r="Z9" i="19"/>
  <c r="W9" i="19"/>
  <c r="L9" i="19"/>
  <c r="H9" i="19"/>
  <c r="AB8" i="19"/>
  <c r="Z8" i="19"/>
  <c r="W8" i="19"/>
  <c r="L8" i="19"/>
  <c r="H8" i="19"/>
  <c r="AB7" i="19"/>
  <c r="Z7" i="19"/>
  <c r="W7" i="19"/>
  <c r="L7" i="19"/>
  <c r="H7" i="19"/>
  <c r="AB6" i="19"/>
  <c r="Z6" i="19"/>
  <c r="W6" i="19"/>
  <c r="L6" i="19"/>
  <c r="H6" i="19"/>
  <c r="AB5" i="19"/>
  <c r="Z5" i="19"/>
  <c r="W5" i="19"/>
  <c r="L5" i="19"/>
  <c r="H5" i="19"/>
  <c r="AB4" i="19"/>
  <c r="Z4" i="19"/>
  <c r="W4" i="19"/>
  <c r="L4" i="19"/>
  <c r="H4" i="19"/>
  <c r="AB3" i="19"/>
  <c r="Z3" i="19"/>
  <c r="W3" i="19"/>
  <c r="L3" i="19"/>
  <c r="H3" i="19"/>
  <c r="AB2" i="19"/>
  <c r="Z2" i="19"/>
  <c r="W2" i="19"/>
  <c r="L2" i="19"/>
  <c r="H2" i="19"/>
  <c r="M207" i="17" l="1"/>
  <c r="N207" i="17" s="1"/>
  <c r="L207" i="17"/>
  <c r="D207" i="17"/>
  <c r="M206" i="17"/>
  <c r="N206" i="17" s="1"/>
  <c r="L206" i="17"/>
  <c r="D206" i="17"/>
  <c r="M205" i="17"/>
  <c r="N205" i="17" s="1"/>
  <c r="L205" i="17"/>
  <c r="D205" i="17"/>
  <c r="M204" i="17"/>
  <c r="N204" i="17" s="1"/>
  <c r="L204" i="17"/>
  <c r="D204" i="17"/>
  <c r="M203" i="17"/>
  <c r="N203" i="17" s="1"/>
  <c r="L203" i="17"/>
  <c r="D203" i="17"/>
  <c r="M202" i="17"/>
  <c r="N202" i="17" s="1"/>
  <c r="L202" i="17"/>
  <c r="D202" i="17"/>
  <c r="M201" i="17"/>
  <c r="N201" i="17" s="1"/>
  <c r="L201" i="17"/>
  <c r="D201" i="17"/>
  <c r="M200" i="17"/>
  <c r="N200" i="17" s="1"/>
  <c r="L200" i="17"/>
  <c r="D200" i="17"/>
  <c r="M199" i="17"/>
  <c r="N199" i="17" s="1"/>
  <c r="L199" i="17"/>
  <c r="D199" i="17"/>
  <c r="M198" i="17"/>
  <c r="N198" i="17" s="1"/>
  <c r="L198" i="17"/>
  <c r="D198" i="17"/>
  <c r="M197" i="17"/>
  <c r="N197" i="17" s="1"/>
  <c r="L197" i="17"/>
  <c r="D197" i="17"/>
  <c r="M196" i="17"/>
  <c r="N196" i="17" s="1"/>
  <c r="L196" i="17"/>
  <c r="D196" i="17"/>
  <c r="M195" i="17"/>
  <c r="N195" i="17" s="1"/>
  <c r="L195" i="17"/>
  <c r="D195" i="17"/>
  <c r="M194" i="17"/>
  <c r="N194" i="17" s="1"/>
  <c r="L194" i="17"/>
  <c r="D194" i="17"/>
  <c r="M193" i="17"/>
  <c r="N193" i="17" s="1"/>
  <c r="L193" i="17"/>
  <c r="D193" i="17"/>
  <c r="M192" i="17"/>
  <c r="N192" i="17" s="1"/>
  <c r="L192" i="17"/>
  <c r="D192" i="17"/>
  <c r="M191" i="17"/>
  <c r="N191" i="17" s="1"/>
  <c r="L191" i="17"/>
  <c r="D191" i="17"/>
  <c r="M190" i="17"/>
  <c r="N190" i="17" s="1"/>
  <c r="L190" i="17"/>
  <c r="D190" i="17"/>
  <c r="M189" i="17"/>
  <c r="N189" i="17" s="1"/>
  <c r="L189" i="17"/>
  <c r="D189" i="17"/>
  <c r="M188" i="17"/>
  <c r="N188" i="17" s="1"/>
  <c r="L188" i="17"/>
  <c r="D188" i="17"/>
  <c r="M187" i="17"/>
  <c r="N187" i="17" s="1"/>
  <c r="L187" i="17"/>
  <c r="D187" i="17"/>
  <c r="N186" i="17"/>
  <c r="M186" i="17"/>
  <c r="L186" i="17"/>
  <c r="D186" i="17"/>
  <c r="N185" i="17"/>
  <c r="M185" i="17"/>
  <c r="L185" i="17"/>
  <c r="D185" i="17"/>
  <c r="M184" i="17"/>
  <c r="N184" i="17" s="1"/>
  <c r="L184" i="17"/>
  <c r="D184" i="17"/>
  <c r="M183" i="17"/>
  <c r="N183" i="17" s="1"/>
  <c r="L183" i="17"/>
  <c r="D183" i="17"/>
  <c r="M182" i="17"/>
  <c r="N182" i="17" s="1"/>
  <c r="L182" i="17"/>
  <c r="D182" i="17"/>
  <c r="M181" i="17"/>
  <c r="N181" i="17" s="1"/>
  <c r="L181" i="17"/>
  <c r="D181" i="17"/>
  <c r="M180" i="17"/>
  <c r="N180" i="17" s="1"/>
  <c r="L180" i="17"/>
  <c r="D180" i="17"/>
  <c r="M179" i="17"/>
  <c r="N179" i="17" s="1"/>
  <c r="L179" i="17"/>
  <c r="D179" i="17"/>
  <c r="M178" i="17"/>
  <c r="N178" i="17" s="1"/>
  <c r="L178" i="17"/>
  <c r="D178" i="17"/>
  <c r="M177" i="17"/>
  <c r="N177" i="17" s="1"/>
  <c r="L177" i="17"/>
  <c r="D177" i="17"/>
  <c r="M176" i="17"/>
  <c r="N176" i="17" s="1"/>
  <c r="L176" i="17"/>
  <c r="D176" i="17"/>
  <c r="M175" i="17"/>
  <c r="N175" i="17" s="1"/>
  <c r="L175" i="17"/>
  <c r="D175" i="17"/>
  <c r="M174" i="17"/>
  <c r="N174" i="17" s="1"/>
  <c r="L174" i="17"/>
  <c r="D174" i="17"/>
  <c r="M173" i="17"/>
  <c r="N173" i="17" s="1"/>
  <c r="L173" i="17"/>
  <c r="D173" i="17"/>
  <c r="M172" i="17"/>
  <c r="N172" i="17" s="1"/>
  <c r="L172" i="17"/>
  <c r="D172" i="17"/>
  <c r="M171" i="17"/>
  <c r="N171" i="17" s="1"/>
  <c r="L171" i="17"/>
  <c r="D171" i="17"/>
  <c r="M170" i="17"/>
  <c r="N170" i="17" s="1"/>
  <c r="L170" i="17"/>
  <c r="D170" i="17"/>
  <c r="M169" i="17"/>
  <c r="N169" i="17" s="1"/>
  <c r="L169" i="17"/>
  <c r="D169" i="17"/>
  <c r="M168" i="17"/>
  <c r="N168" i="17" s="1"/>
  <c r="L168" i="17"/>
  <c r="D168" i="17"/>
  <c r="M167" i="17"/>
  <c r="N167" i="17" s="1"/>
  <c r="L167" i="17"/>
  <c r="D167" i="17"/>
  <c r="M166" i="17"/>
  <c r="N166" i="17" s="1"/>
  <c r="L166" i="17"/>
  <c r="D166" i="17"/>
  <c r="M165" i="17"/>
  <c r="N165" i="17" s="1"/>
  <c r="L165" i="17"/>
  <c r="D165" i="17"/>
  <c r="M164" i="17"/>
  <c r="N164" i="17" s="1"/>
  <c r="L164" i="17"/>
  <c r="D164" i="17"/>
  <c r="M163" i="17"/>
  <c r="N163" i="17" s="1"/>
  <c r="L163" i="17"/>
  <c r="D163" i="17"/>
  <c r="M162" i="17"/>
  <c r="N162" i="17" s="1"/>
  <c r="L162" i="17"/>
  <c r="D162" i="17"/>
  <c r="M161" i="17"/>
  <c r="N161" i="17" s="1"/>
  <c r="L161" i="17"/>
  <c r="D161" i="17"/>
  <c r="M160" i="17"/>
  <c r="N160" i="17" s="1"/>
  <c r="L160" i="17"/>
  <c r="D160" i="17"/>
  <c r="M159" i="17"/>
  <c r="N159" i="17" s="1"/>
  <c r="L159" i="17"/>
  <c r="D159" i="17"/>
  <c r="M158" i="17"/>
  <c r="N158" i="17" s="1"/>
  <c r="L158" i="17"/>
  <c r="D158" i="17"/>
  <c r="M157" i="17"/>
  <c r="N157" i="17" s="1"/>
  <c r="L157" i="17"/>
  <c r="D157" i="17"/>
  <c r="M156" i="17"/>
  <c r="N156" i="17" s="1"/>
  <c r="L156" i="17"/>
  <c r="D156" i="17"/>
  <c r="M155" i="17"/>
  <c r="N155" i="17" s="1"/>
  <c r="L155" i="17"/>
  <c r="D155" i="17"/>
  <c r="M154" i="17"/>
  <c r="N154" i="17" s="1"/>
  <c r="L154" i="17"/>
  <c r="D154" i="17"/>
  <c r="M153" i="17"/>
  <c r="N153" i="17" s="1"/>
  <c r="L153" i="17"/>
  <c r="D153" i="17"/>
  <c r="M152" i="17"/>
  <c r="N152" i="17" s="1"/>
  <c r="L152" i="17"/>
  <c r="D152" i="17"/>
  <c r="M151" i="17"/>
  <c r="N151" i="17" s="1"/>
  <c r="L151" i="17"/>
  <c r="D151" i="17"/>
  <c r="N150" i="17"/>
  <c r="M150" i="17"/>
  <c r="L150" i="17"/>
  <c r="D150" i="17"/>
  <c r="N149" i="17"/>
  <c r="M149" i="17"/>
  <c r="L149" i="17"/>
  <c r="D149" i="17"/>
  <c r="M148" i="17"/>
  <c r="N148" i="17" s="1"/>
  <c r="L148" i="17"/>
  <c r="D148" i="17"/>
  <c r="M147" i="17"/>
  <c r="N147" i="17" s="1"/>
  <c r="L147" i="17"/>
  <c r="D147" i="17"/>
  <c r="M146" i="17"/>
  <c r="N146" i="17" s="1"/>
  <c r="L146" i="17"/>
  <c r="D146" i="17"/>
  <c r="M145" i="17"/>
  <c r="N145" i="17" s="1"/>
  <c r="L145" i="17"/>
  <c r="D145" i="17"/>
  <c r="M144" i="17"/>
  <c r="N144" i="17" s="1"/>
  <c r="L144" i="17"/>
  <c r="D144" i="17"/>
  <c r="M143" i="17"/>
  <c r="N143" i="17" s="1"/>
  <c r="L143" i="17"/>
  <c r="D143" i="17"/>
  <c r="L142" i="17"/>
  <c r="M142" i="17" s="1"/>
  <c r="N142" i="17" s="1"/>
  <c r="D142" i="17"/>
  <c r="P142" i="17" s="1"/>
  <c r="L141" i="17"/>
  <c r="M141" i="17" s="1"/>
  <c r="N141" i="17" s="1"/>
  <c r="D141" i="17"/>
  <c r="P141" i="17" s="1"/>
  <c r="L140" i="17"/>
  <c r="M140" i="17" s="1"/>
  <c r="N140" i="17" s="1"/>
  <c r="D140" i="17"/>
  <c r="P140" i="17" s="1"/>
  <c r="N139" i="17"/>
  <c r="D139" i="17"/>
  <c r="L138" i="17"/>
  <c r="M138" i="17" s="1"/>
  <c r="N138" i="17" s="1"/>
  <c r="D138" i="17"/>
  <c r="L137" i="17"/>
  <c r="M137" i="17" s="1"/>
  <c r="N137" i="17" s="1"/>
  <c r="D137" i="17"/>
  <c r="L136" i="17"/>
  <c r="M136" i="17" s="1"/>
  <c r="N136" i="17" s="1"/>
  <c r="D136" i="17"/>
  <c r="L135" i="17"/>
  <c r="M135" i="17" s="1"/>
  <c r="N135" i="17" s="1"/>
  <c r="D135" i="17"/>
  <c r="L134" i="17"/>
  <c r="M134" i="17" s="1"/>
  <c r="N134" i="17" s="1"/>
  <c r="D134" i="17"/>
  <c r="L133" i="17"/>
  <c r="M133" i="17" s="1"/>
  <c r="N133" i="17" s="1"/>
  <c r="D133" i="17"/>
  <c r="L132" i="17"/>
  <c r="M132" i="17" s="1"/>
  <c r="N132" i="17" s="1"/>
  <c r="D132" i="17"/>
  <c r="L131" i="17"/>
  <c r="M131" i="17" s="1"/>
  <c r="N131" i="17" s="1"/>
  <c r="D131" i="17"/>
  <c r="L130" i="17"/>
  <c r="M130" i="17" s="1"/>
  <c r="N130" i="17" s="1"/>
  <c r="D130" i="17"/>
  <c r="L129" i="17"/>
  <c r="M129" i="17" s="1"/>
  <c r="N129" i="17" s="1"/>
  <c r="D129" i="17"/>
  <c r="L128" i="17"/>
  <c r="M128" i="17" s="1"/>
  <c r="N128" i="17" s="1"/>
  <c r="D128" i="17"/>
  <c r="L127" i="17"/>
  <c r="M127" i="17" s="1"/>
  <c r="N127" i="17" s="1"/>
  <c r="D127" i="17"/>
  <c r="L126" i="17"/>
  <c r="M126" i="17" s="1"/>
  <c r="N126" i="17" s="1"/>
  <c r="D126" i="17"/>
  <c r="L125" i="17"/>
  <c r="M125" i="17" s="1"/>
  <c r="N125" i="17" s="1"/>
  <c r="D125" i="17"/>
  <c r="L124" i="17"/>
  <c r="M124" i="17" s="1"/>
  <c r="N124" i="17" s="1"/>
  <c r="D124" i="17"/>
  <c r="L123" i="17"/>
  <c r="M123" i="17" s="1"/>
  <c r="N123" i="17" s="1"/>
  <c r="D123" i="17"/>
  <c r="M122" i="17"/>
  <c r="N122" i="17" s="1"/>
  <c r="L122" i="17"/>
  <c r="D122" i="17"/>
  <c r="M121" i="17"/>
  <c r="N121" i="17" s="1"/>
  <c r="L121" i="17"/>
  <c r="D121" i="17"/>
  <c r="L120" i="17"/>
  <c r="M120" i="17" s="1"/>
  <c r="N120" i="17" s="1"/>
  <c r="D120" i="17"/>
  <c r="L119" i="17"/>
  <c r="M119" i="17" s="1"/>
  <c r="N119" i="17" s="1"/>
  <c r="D119" i="17"/>
  <c r="L118" i="17"/>
  <c r="M118" i="17" s="1"/>
  <c r="N118" i="17" s="1"/>
  <c r="D118" i="17"/>
  <c r="L117" i="17"/>
  <c r="M117" i="17" s="1"/>
  <c r="N117" i="17" s="1"/>
  <c r="D117" i="17"/>
  <c r="L116" i="17"/>
  <c r="M116" i="17" s="1"/>
  <c r="N116" i="17" s="1"/>
  <c r="D116" i="17"/>
  <c r="L115" i="17"/>
  <c r="M115" i="17" s="1"/>
  <c r="N115" i="17" s="1"/>
  <c r="D115" i="17"/>
  <c r="L114" i="17"/>
  <c r="M114" i="17" s="1"/>
  <c r="N114" i="17" s="1"/>
  <c r="D114" i="17"/>
  <c r="L113" i="17"/>
  <c r="M113" i="17" s="1"/>
  <c r="N113" i="17" s="1"/>
  <c r="D113" i="17"/>
  <c r="L112" i="17"/>
  <c r="M112" i="17" s="1"/>
  <c r="N112" i="17" s="1"/>
  <c r="D112" i="17"/>
  <c r="N111" i="17"/>
  <c r="L110" i="17"/>
  <c r="M110" i="17" s="1"/>
  <c r="N110" i="17" s="1"/>
  <c r="D110" i="17"/>
  <c r="L109" i="17"/>
  <c r="M109" i="17" s="1"/>
  <c r="N109" i="17" s="1"/>
  <c r="D109" i="17"/>
  <c r="L108" i="17"/>
  <c r="M108" i="17" s="1"/>
  <c r="N108" i="17" s="1"/>
  <c r="D108" i="17"/>
  <c r="L107" i="17"/>
  <c r="M107" i="17" s="1"/>
  <c r="N107" i="17" s="1"/>
  <c r="D107" i="17"/>
  <c r="L106" i="17"/>
  <c r="M106" i="17" s="1"/>
  <c r="N106" i="17" s="1"/>
  <c r="D106" i="17"/>
  <c r="L105" i="17"/>
  <c r="M105" i="17" s="1"/>
  <c r="N105" i="17" s="1"/>
  <c r="D105" i="17"/>
  <c r="L104" i="17"/>
  <c r="M104" i="17" s="1"/>
  <c r="N104" i="17" s="1"/>
  <c r="D104" i="17"/>
  <c r="M103" i="17"/>
  <c r="N103" i="17" s="1"/>
  <c r="L103" i="17"/>
  <c r="D103" i="17"/>
  <c r="L102" i="17"/>
  <c r="M102" i="17" s="1"/>
  <c r="N102" i="17" s="1"/>
  <c r="D102" i="17"/>
  <c r="L101" i="17"/>
  <c r="M101" i="17" s="1"/>
  <c r="N101" i="17" s="1"/>
  <c r="D101" i="17"/>
  <c r="L100" i="17"/>
  <c r="M100" i="17" s="1"/>
  <c r="N100" i="17" s="1"/>
  <c r="D100" i="17"/>
  <c r="L99" i="17"/>
  <c r="M99" i="17" s="1"/>
  <c r="N99" i="17" s="1"/>
  <c r="D99" i="17"/>
  <c r="M98" i="17"/>
  <c r="N98" i="17" s="1"/>
  <c r="L98" i="17"/>
  <c r="D98" i="17"/>
  <c r="L97" i="17"/>
  <c r="M97" i="17" s="1"/>
  <c r="N97" i="17" s="1"/>
  <c r="D97" i="17"/>
  <c r="L96" i="17"/>
  <c r="M96" i="17" s="1"/>
  <c r="N96" i="17" s="1"/>
  <c r="D96" i="17"/>
  <c r="L95" i="17"/>
  <c r="M95" i="17" s="1"/>
  <c r="N95" i="17" s="1"/>
  <c r="D95" i="17"/>
  <c r="L94" i="17"/>
  <c r="M94" i="17" s="1"/>
  <c r="N94" i="17" s="1"/>
  <c r="D94" i="17"/>
  <c r="L93" i="17"/>
  <c r="M93" i="17" s="1"/>
  <c r="N93" i="17" s="1"/>
  <c r="D93" i="17"/>
  <c r="L92" i="17"/>
  <c r="M92" i="17" s="1"/>
  <c r="N92" i="17" s="1"/>
  <c r="D92" i="17"/>
  <c r="L91" i="17"/>
  <c r="M91" i="17" s="1"/>
  <c r="N91" i="17" s="1"/>
  <c r="D91" i="17"/>
  <c r="L90" i="17"/>
  <c r="M90" i="17" s="1"/>
  <c r="N90" i="17" s="1"/>
  <c r="D90" i="17"/>
  <c r="L89" i="17"/>
  <c r="M89" i="17" s="1"/>
  <c r="N89" i="17" s="1"/>
  <c r="D89" i="17"/>
  <c r="L88" i="17"/>
  <c r="M88" i="17" s="1"/>
  <c r="N88" i="17" s="1"/>
  <c r="D88" i="17"/>
  <c r="L87" i="17"/>
  <c r="M87" i="17" s="1"/>
  <c r="N87" i="17" s="1"/>
  <c r="D87" i="17"/>
  <c r="L86" i="17"/>
  <c r="M86" i="17" s="1"/>
  <c r="N86" i="17" s="1"/>
  <c r="D86" i="17"/>
  <c r="L85" i="17"/>
  <c r="M85" i="17" s="1"/>
  <c r="N85" i="17" s="1"/>
  <c r="D85" i="17"/>
  <c r="L84" i="17"/>
  <c r="M84" i="17" s="1"/>
  <c r="N84" i="17" s="1"/>
  <c r="D84" i="17"/>
  <c r="M83" i="17"/>
  <c r="N83" i="17" s="1"/>
  <c r="L83" i="17"/>
  <c r="D83" i="17"/>
  <c r="M82" i="17"/>
  <c r="N82" i="17" s="1"/>
  <c r="L82" i="17"/>
  <c r="D82" i="17"/>
  <c r="L81" i="17"/>
  <c r="M81" i="17" s="1"/>
  <c r="N81" i="17" s="1"/>
  <c r="D81" i="17"/>
  <c r="L80" i="17"/>
  <c r="M80" i="17" s="1"/>
  <c r="N80" i="17" s="1"/>
  <c r="D80" i="17"/>
  <c r="L79" i="17"/>
  <c r="M79" i="17" s="1"/>
  <c r="N79" i="17" s="1"/>
  <c r="D79" i="17"/>
  <c r="L78" i="17"/>
  <c r="M78" i="17" s="1"/>
  <c r="N78" i="17" s="1"/>
  <c r="D78" i="17"/>
  <c r="L77" i="17"/>
  <c r="M77" i="17" s="1"/>
  <c r="N77" i="17" s="1"/>
  <c r="D77" i="17"/>
  <c r="L76" i="17"/>
  <c r="M76" i="17" s="1"/>
  <c r="N76" i="17" s="1"/>
  <c r="D76" i="17"/>
  <c r="L75" i="17"/>
  <c r="M75" i="17" s="1"/>
  <c r="N75" i="17" s="1"/>
  <c r="D75" i="17"/>
  <c r="L74" i="17"/>
  <c r="M74" i="17" s="1"/>
  <c r="N74" i="17" s="1"/>
  <c r="D74" i="17"/>
  <c r="L73" i="17"/>
  <c r="M73" i="17" s="1"/>
  <c r="N73" i="17" s="1"/>
  <c r="D73" i="17"/>
  <c r="L72" i="17"/>
  <c r="M72" i="17" s="1"/>
  <c r="N72" i="17" s="1"/>
  <c r="D72" i="17"/>
  <c r="L71" i="17"/>
  <c r="M71" i="17" s="1"/>
  <c r="N71" i="17" s="1"/>
  <c r="D71" i="17"/>
  <c r="L70" i="17"/>
  <c r="M70" i="17" s="1"/>
  <c r="N70" i="17" s="1"/>
  <c r="D70" i="17"/>
  <c r="L69" i="17"/>
  <c r="M69" i="17" s="1"/>
  <c r="N69" i="17" s="1"/>
  <c r="D69" i="17"/>
  <c r="L68" i="17"/>
  <c r="M68" i="17" s="1"/>
  <c r="N68" i="17" s="1"/>
  <c r="D68" i="17"/>
  <c r="M67" i="17"/>
  <c r="N67" i="17" s="1"/>
  <c r="L67" i="17"/>
  <c r="D67" i="17"/>
  <c r="L66" i="17"/>
  <c r="M66" i="17" s="1"/>
  <c r="N66" i="17" s="1"/>
  <c r="D66" i="17"/>
  <c r="L65" i="17"/>
  <c r="M65" i="17" s="1"/>
  <c r="N65" i="17" s="1"/>
  <c r="D65" i="17"/>
  <c r="L64" i="17"/>
  <c r="M64" i="17" s="1"/>
  <c r="N64" i="17" s="1"/>
  <c r="D64" i="17"/>
  <c r="L63" i="17"/>
  <c r="M63" i="17" s="1"/>
  <c r="N63" i="17" s="1"/>
  <c r="D63" i="17"/>
  <c r="L62" i="17"/>
  <c r="M62" i="17" s="1"/>
  <c r="N62" i="17" s="1"/>
  <c r="D62" i="17"/>
  <c r="L61" i="17"/>
  <c r="M61" i="17" s="1"/>
  <c r="N61" i="17" s="1"/>
  <c r="D61" i="17"/>
  <c r="L60" i="17"/>
  <c r="M60" i="17" s="1"/>
  <c r="N60" i="17" s="1"/>
  <c r="D60" i="17"/>
  <c r="L59" i="17"/>
  <c r="M59" i="17" s="1"/>
  <c r="N59" i="17" s="1"/>
  <c r="D59" i="17"/>
  <c r="L58" i="17"/>
  <c r="M58" i="17" s="1"/>
  <c r="N58" i="17" s="1"/>
  <c r="D58" i="17"/>
  <c r="L57" i="17"/>
  <c r="M57" i="17" s="1"/>
  <c r="N57" i="17" s="1"/>
  <c r="D57" i="17"/>
  <c r="M56" i="17"/>
  <c r="N56" i="17" s="1"/>
  <c r="L56" i="17"/>
  <c r="D56" i="17"/>
  <c r="N55" i="17"/>
  <c r="M55" i="17"/>
  <c r="L55" i="17"/>
  <c r="D55" i="17"/>
  <c r="N54" i="17"/>
  <c r="L54" i="17"/>
  <c r="M54" i="17" s="1"/>
  <c r="D54" i="17"/>
  <c r="L53" i="17"/>
  <c r="M53" i="17" s="1"/>
  <c r="N53" i="17" s="1"/>
  <c r="D53" i="17"/>
  <c r="L52" i="17"/>
  <c r="M52" i="17" s="1"/>
  <c r="N52" i="17" s="1"/>
  <c r="D52" i="17"/>
  <c r="L51" i="17"/>
  <c r="M51" i="17" s="1"/>
  <c r="N51" i="17" s="1"/>
  <c r="D51" i="17"/>
  <c r="L50" i="17"/>
  <c r="M50" i="17" s="1"/>
  <c r="N50" i="17" s="1"/>
  <c r="D50" i="17"/>
  <c r="L49" i="17"/>
  <c r="M49" i="17" s="1"/>
  <c r="N49" i="17" s="1"/>
  <c r="D49" i="17"/>
  <c r="L48" i="17"/>
  <c r="M48" i="17" s="1"/>
  <c r="N48" i="17" s="1"/>
  <c r="D48" i="17"/>
  <c r="L47" i="17"/>
  <c r="M47" i="17" s="1"/>
  <c r="N47" i="17" s="1"/>
  <c r="D47" i="17"/>
  <c r="L46" i="17"/>
  <c r="M46" i="17" s="1"/>
  <c r="N46" i="17" s="1"/>
  <c r="D46" i="17"/>
  <c r="L45" i="17"/>
  <c r="M45" i="17" s="1"/>
  <c r="N45" i="17" s="1"/>
  <c r="D45" i="17"/>
  <c r="L44" i="17"/>
  <c r="M44" i="17" s="1"/>
  <c r="N44" i="17" s="1"/>
  <c r="D44" i="17"/>
  <c r="L43" i="17"/>
  <c r="M43" i="17" s="1"/>
  <c r="N43" i="17" s="1"/>
  <c r="D43" i="17"/>
  <c r="L42" i="17"/>
  <c r="M42" i="17" s="1"/>
  <c r="N42" i="17" s="1"/>
  <c r="D42" i="17"/>
  <c r="L41" i="17"/>
  <c r="M41" i="17" s="1"/>
  <c r="N41" i="17" s="1"/>
  <c r="D41" i="17"/>
  <c r="L40" i="17"/>
  <c r="M40" i="17" s="1"/>
  <c r="N40" i="17" s="1"/>
  <c r="D40" i="17"/>
  <c r="L39" i="17"/>
  <c r="M39" i="17" s="1"/>
  <c r="N39" i="17" s="1"/>
  <c r="D39" i="17"/>
  <c r="N38" i="17"/>
  <c r="L38" i="17"/>
  <c r="D38" i="17"/>
  <c r="N37" i="17"/>
  <c r="L37" i="17"/>
  <c r="D37" i="17"/>
  <c r="N36" i="17"/>
  <c r="L36" i="17"/>
  <c r="D36" i="17"/>
  <c r="N35" i="17"/>
  <c r="L35" i="17"/>
  <c r="D35" i="17"/>
  <c r="N34" i="17"/>
  <c r="L34" i="17"/>
  <c r="D34" i="17"/>
  <c r="N33" i="17"/>
  <c r="L33" i="17"/>
  <c r="D33" i="17"/>
  <c r="N32" i="17"/>
  <c r="L32" i="17"/>
  <c r="D32" i="17"/>
  <c r="N31" i="17"/>
  <c r="L31" i="17"/>
  <c r="D31" i="17"/>
  <c r="N30" i="17"/>
  <c r="L30" i="17"/>
  <c r="D30" i="17"/>
  <c r="N29" i="17"/>
  <c r="L29" i="17"/>
  <c r="D29" i="17"/>
  <c r="N28" i="17"/>
  <c r="L28" i="17"/>
  <c r="D28" i="17"/>
  <c r="N27" i="17"/>
  <c r="L27" i="17"/>
  <c r="D27" i="17"/>
  <c r="N26" i="17"/>
  <c r="L26" i="17"/>
  <c r="D26" i="17"/>
  <c r="N25" i="17"/>
  <c r="L25" i="17"/>
  <c r="D25" i="17"/>
  <c r="N24" i="17"/>
  <c r="L24" i="17"/>
  <c r="D24" i="17"/>
  <c r="N23" i="17"/>
  <c r="L23" i="17"/>
  <c r="D23" i="17"/>
  <c r="N22" i="17"/>
  <c r="L22" i="17"/>
  <c r="D22" i="17"/>
  <c r="N21" i="17"/>
  <c r="L21" i="17"/>
  <c r="D21" i="17"/>
  <c r="N20" i="17"/>
  <c r="L20" i="17"/>
  <c r="D20" i="17"/>
  <c r="N19" i="17"/>
  <c r="L19" i="17"/>
  <c r="D19" i="17"/>
  <c r="N18" i="17"/>
  <c r="L18" i="17"/>
  <c r="D18" i="17"/>
  <c r="N17" i="17"/>
  <c r="L17" i="17"/>
  <c r="D17" i="17"/>
  <c r="N16" i="17"/>
  <c r="L16" i="17"/>
  <c r="D16" i="17"/>
  <c r="N15" i="17"/>
  <c r="L15" i="17"/>
  <c r="D15" i="17"/>
  <c r="N14" i="17"/>
  <c r="L14" i="17"/>
  <c r="D14" i="17"/>
  <c r="N13" i="17"/>
  <c r="L13" i="17"/>
  <c r="D13" i="17"/>
  <c r="N12" i="17"/>
  <c r="L12" i="17"/>
  <c r="D12" i="17"/>
  <c r="N11" i="17"/>
  <c r="L11" i="17"/>
  <c r="D11" i="17"/>
  <c r="N10" i="17"/>
  <c r="L10" i="17"/>
  <c r="D10" i="17"/>
  <c r="N9" i="17"/>
  <c r="L9" i="17"/>
  <c r="D9" i="17"/>
  <c r="N8" i="17"/>
  <c r="L8" i="17"/>
  <c r="D8" i="17"/>
  <c r="N7" i="17"/>
  <c r="L7" i="17"/>
  <c r="D7" i="17"/>
  <c r="N6" i="17"/>
  <c r="L6" i="17"/>
  <c r="D6" i="17"/>
  <c r="N5" i="17"/>
  <c r="L5" i="17"/>
  <c r="D5" i="17"/>
  <c r="N4" i="17"/>
  <c r="L4" i="17"/>
  <c r="D4" i="17"/>
  <c r="N3" i="17"/>
  <c r="L3" i="17"/>
  <c r="D3" i="17"/>
  <c r="N2" i="17"/>
  <c r="L2" i="17"/>
  <c r="D2" i="17"/>
  <c r="F15" i="7" l="1"/>
  <c r="F3" i="7"/>
  <c r="F4" i="7"/>
  <c r="F5" i="7"/>
  <c r="F6" i="7"/>
  <c r="F7" i="7"/>
  <c r="F8" i="7"/>
  <c r="F9" i="7"/>
  <c r="F10" i="7"/>
  <c r="F11" i="7"/>
  <c r="F12" i="7"/>
  <c r="F13" i="7"/>
  <c r="F14" i="7"/>
  <c r="F16" i="7"/>
  <c r="F17" i="7"/>
  <c r="F18" i="7"/>
  <c r="F19" i="7"/>
  <c r="F20" i="7"/>
  <c r="F21" i="7"/>
  <c r="F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</calcChain>
</file>

<file path=xl/comments1.xml><?xml version="1.0" encoding="utf-8"?>
<comments xmlns="http://schemas.openxmlformats.org/spreadsheetml/2006/main">
  <authors>
    <author>Author</author>
  </authors>
  <commentList>
    <comment ref="M1" authorId="0" shapeId="0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Transformed from Market value</t>
        </r>
      </text>
    </comment>
  </commentList>
</comments>
</file>

<file path=xl/sharedStrings.xml><?xml version="1.0" encoding="utf-8"?>
<sst xmlns="http://schemas.openxmlformats.org/spreadsheetml/2006/main" count="83355" uniqueCount="14164">
  <si>
    <t>LONG</t>
  </si>
  <si>
    <t>000400-835</t>
  </si>
  <si>
    <t xml:space="preserve"> </t>
  </si>
  <si>
    <t>000400-836</t>
  </si>
  <si>
    <t>000400-837</t>
  </si>
  <si>
    <t>000400-838</t>
  </si>
  <si>
    <t>000400-839</t>
  </si>
  <si>
    <t>000400-840</t>
  </si>
  <si>
    <t>000400-841</t>
  </si>
  <si>
    <t>000400-842</t>
  </si>
  <si>
    <t>000400-843</t>
  </si>
  <si>
    <t>000400-844</t>
  </si>
  <si>
    <t>000400-845</t>
  </si>
  <si>
    <t>000400-846</t>
  </si>
  <si>
    <t>000400-847</t>
  </si>
  <si>
    <t>000400-848</t>
  </si>
  <si>
    <t>000400-849</t>
  </si>
  <si>
    <t>000400-850</t>
  </si>
  <si>
    <t>000400-851</t>
  </si>
  <si>
    <t>000400-852</t>
  </si>
  <si>
    <t>000400-853</t>
  </si>
  <si>
    <t>000400-854</t>
  </si>
  <si>
    <t>000400-855</t>
  </si>
  <si>
    <t>000400-856</t>
  </si>
  <si>
    <t>000400-857</t>
  </si>
  <si>
    <t>000400-858</t>
  </si>
  <si>
    <t>000400-859</t>
  </si>
  <si>
    <t>000400-860</t>
  </si>
  <si>
    <t>000400-861</t>
  </si>
  <si>
    <t>000400-862</t>
  </si>
  <si>
    <t>SHORT</t>
  </si>
  <si>
    <t>000400-863</t>
  </si>
  <si>
    <t>000400-864</t>
  </si>
  <si>
    <t>000400-865</t>
  </si>
  <si>
    <t>000400-866</t>
  </si>
  <si>
    <t>Bond</t>
  </si>
  <si>
    <t>BF9120101</t>
  </si>
  <si>
    <t>BF9120102</t>
  </si>
  <si>
    <t>BF9120103</t>
  </si>
  <si>
    <t>BF9120104</t>
  </si>
  <si>
    <t>BF9120105</t>
  </si>
  <si>
    <t>BF9120106</t>
  </si>
  <si>
    <t>BF9120107</t>
  </si>
  <si>
    <t>BF9120108</t>
  </si>
  <si>
    <t>BF9120109</t>
  </si>
  <si>
    <t>BF9120110</t>
  </si>
  <si>
    <t>BF9120111</t>
  </si>
  <si>
    <t>BF9120112</t>
  </si>
  <si>
    <t>BF9120113</t>
  </si>
  <si>
    <t>Bond forward</t>
  </si>
  <si>
    <t>BF9110101</t>
  </si>
  <si>
    <t>BF9110102</t>
  </si>
  <si>
    <t>BF9110103</t>
  </si>
  <si>
    <t>BF9110104</t>
  </si>
  <si>
    <t>BF9110105</t>
  </si>
  <si>
    <t>BF9110106</t>
  </si>
  <si>
    <t>BF9110107</t>
  </si>
  <si>
    <t>BF9110108</t>
  </si>
  <si>
    <t>BF9110109</t>
  </si>
  <si>
    <t>BF9110110</t>
  </si>
  <si>
    <t>BF9110111</t>
  </si>
  <si>
    <t>BF9110112</t>
  </si>
  <si>
    <t>BF9110113</t>
  </si>
  <si>
    <t>BF9110114</t>
  </si>
  <si>
    <t>BF9110115</t>
  </si>
  <si>
    <t>BF9110116</t>
  </si>
  <si>
    <t>BF9110117</t>
  </si>
  <si>
    <t>BF9110118</t>
  </si>
  <si>
    <t>BF9110119</t>
  </si>
  <si>
    <t>BF9110120</t>
  </si>
  <si>
    <t>BF9110121</t>
  </si>
  <si>
    <t>BF9110122</t>
  </si>
  <si>
    <t>BF9110123</t>
  </si>
  <si>
    <t>BF9110124</t>
  </si>
  <si>
    <t>BF9110125</t>
  </si>
  <si>
    <t>BF9110126</t>
  </si>
  <si>
    <t>BF9110127</t>
  </si>
  <si>
    <t>BF9110128</t>
  </si>
  <si>
    <t>BF9110129</t>
  </si>
  <si>
    <t>BF9110130</t>
  </si>
  <si>
    <t>BF9110131</t>
  </si>
  <si>
    <t>BF9110132</t>
  </si>
  <si>
    <t>BF9110133</t>
  </si>
  <si>
    <t>BF9110134</t>
  </si>
  <si>
    <t>BF9110135</t>
  </si>
  <si>
    <t>BF9110136</t>
  </si>
  <si>
    <t>BF9110137</t>
  </si>
  <si>
    <t>BF9110138</t>
  </si>
  <si>
    <t>BF9110139</t>
  </si>
  <si>
    <t>BF9110140</t>
  </si>
  <si>
    <t>BF9110141</t>
  </si>
  <si>
    <t>BF9110142</t>
  </si>
  <si>
    <t>BF9110143</t>
  </si>
  <si>
    <t>BF9110144</t>
  </si>
  <si>
    <t>BF9110145</t>
  </si>
  <si>
    <t>BF9110146</t>
  </si>
  <si>
    <t>BF9110147</t>
  </si>
  <si>
    <t>BF9110148</t>
  </si>
  <si>
    <t>BF9110149</t>
  </si>
  <si>
    <t>BF9110150</t>
  </si>
  <si>
    <t>BF9110151</t>
  </si>
  <si>
    <t>BF9110152</t>
  </si>
  <si>
    <t>BF9110153</t>
  </si>
  <si>
    <t>BF9110154</t>
  </si>
  <si>
    <t>BF9110155</t>
  </si>
  <si>
    <t>BF9110156</t>
  </si>
  <si>
    <t>BF9110157</t>
  </si>
  <si>
    <t>BF9110158</t>
  </si>
  <si>
    <t>BF9110159</t>
  </si>
  <si>
    <t>BF9110160</t>
  </si>
  <si>
    <t>BF9110161</t>
  </si>
  <si>
    <t>BF9110162</t>
  </si>
  <si>
    <t>BF9110163</t>
  </si>
  <si>
    <t>BF9110164</t>
  </si>
  <si>
    <t>BF9110165</t>
  </si>
  <si>
    <t>BF9110166</t>
  </si>
  <si>
    <t>BF9110167</t>
  </si>
  <si>
    <t>BF9110168</t>
  </si>
  <si>
    <t>BF9110169</t>
  </si>
  <si>
    <t>BF9110170</t>
  </si>
  <si>
    <t>BF9110171</t>
  </si>
  <si>
    <t>BF9110172</t>
  </si>
  <si>
    <t>BF9110173</t>
  </si>
  <si>
    <t>BF9110174</t>
  </si>
  <si>
    <t>BF9110175</t>
  </si>
  <si>
    <t>BF9110176</t>
  </si>
  <si>
    <t>BF9110177</t>
  </si>
  <si>
    <t>BF9110178</t>
  </si>
  <si>
    <t>BF9110179</t>
  </si>
  <si>
    <t>BF9110180</t>
  </si>
  <si>
    <t>BF9110181</t>
  </si>
  <si>
    <t>BF9110182</t>
  </si>
  <si>
    <t>BF9110183</t>
  </si>
  <si>
    <t>BF9110184</t>
  </si>
  <si>
    <t>BF9110185</t>
  </si>
  <si>
    <t>BF9110186</t>
  </si>
  <si>
    <t>BF9110187</t>
  </si>
  <si>
    <t>BF9110188</t>
  </si>
  <si>
    <t>BF9110189</t>
  </si>
  <si>
    <t>BF9110190</t>
  </si>
  <si>
    <t>BF9110191</t>
  </si>
  <si>
    <t>BF9110192</t>
  </si>
  <si>
    <t>BF9110193</t>
  </si>
  <si>
    <t>BF9110194</t>
  </si>
  <si>
    <t>BF9110195</t>
  </si>
  <si>
    <t>BF9110196</t>
  </si>
  <si>
    <t>BF9110197</t>
  </si>
  <si>
    <t>BF9110198</t>
  </si>
  <si>
    <t>BF9110199</t>
  </si>
  <si>
    <t>BF9110200</t>
  </si>
  <si>
    <t>BF9110201</t>
  </si>
  <si>
    <t>BF9110202</t>
  </si>
  <si>
    <t>BF9110203</t>
  </si>
  <si>
    <t>BF9110204</t>
  </si>
  <si>
    <t>BF9110205</t>
  </si>
  <si>
    <t>BF9110206</t>
  </si>
  <si>
    <t>BF9110207</t>
  </si>
  <si>
    <t>BF9110208</t>
  </si>
  <si>
    <t>BF9110209</t>
  </si>
  <si>
    <t>BF9110210</t>
  </si>
  <si>
    <t>BF9110211</t>
  </si>
  <si>
    <t>BF9110212</t>
  </si>
  <si>
    <t>BF9110213</t>
  </si>
  <si>
    <t>BF9110214</t>
  </si>
  <si>
    <t>BF9110215</t>
  </si>
  <si>
    <t>BF9110216</t>
  </si>
  <si>
    <t>BF9110217</t>
  </si>
  <si>
    <t>BF9110218</t>
  </si>
  <si>
    <t>BF9110219</t>
  </si>
  <si>
    <t>BF9110220</t>
  </si>
  <si>
    <t>BF9110221</t>
  </si>
  <si>
    <t>BF9110222</t>
  </si>
  <si>
    <t>BF9110223</t>
  </si>
  <si>
    <t>BF9110224</t>
  </si>
  <si>
    <t>BF9110225</t>
  </si>
  <si>
    <t>BF9110226</t>
  </si>
  <si>
    <t>BF9110227</t>
  </si>
  <si>
    <t>BF9110228</t>
  </si>
  <si>
    <t>BF9110229</t>
  </si>
  <si>
    <t>BF9110230</t>
  </si>
  <si>
    <t>BF9110231</t>
  </si>
  <si>
    <t>BF9110232</t>
  </si>
  <si>
    <t>BF9110233</t>
  </si>
  <si>
    <t>BF9110234</t>
  </si>
  <si>
    <t>BF9110235</t>
  </si>
  <si>
    <t>BF9110236</t>
  </si>
  <si>
    <t>BF9110237</t>
  </si>
  <si>
    <t>BF9110238</t>
  </si>
  <si>
    <t>BF9110239</t>
  </si>
  <si>
    <t>BF9110240</t>
  </si>
  <si>
    <t>BF9110241</t>
  </si>
  <si>
    <t>BF9110242</t>
  </si>
  <si>
    <t>BF9110243</t>
  </si>
  <si>
    <t>BF9110244</t>
  </si>
  <si>
    <t>BF9110245</t>
  </si>
  <si>
    <t>BF9110246</t>
  </si>
  <si>
    <t>BF9110247</t>
  </si>
  <si>
    <t>BF9110248</t>
  </si>
  <si>
    <t>BF9110249</t>
  </si>
  <si>
    <t>BF9110250</t>
  </si>
  <si>
    <t>BF9110251</t>
  </si>
  <si>
    <t>BF9110252</t>
  </si>
  <si>
    <t>BF9110253</t>
  </si>
  <si>
    <t>BF9110254</t>
  </si>
  <si>
    <t>BF9110255</t>
  </si>
  <si>
    <t>BF9110256</t>
  </si>
  <si>
    <t>BF9110257</t>
  </si>
  <si>
    <t>BF9110258</t>
  </si>
  <si>
    <t>BF9110259</t>
  </si>
  <si>
    <t>BF9110260</t>
  </si>
  <si>
    <t>BF9110261</t>
  </si>
  <si>
    <t>BF9110262</t>
  </si>
  <si>
    <t>BF9110263</t>
  </si>
  <si>
    <t>BF9110264</t>
  </si>
  <si>
    <t>BF9110265</t>
  </si>
  <si>
    <t>BF9110266</t>
  </si>
  <si>
    <t>BF9110267</t>
  </si>
  <si>
    <t>BF9110268</t>
  </si>
  <si>
    <t>BF9110269</t>
  </si>
  <si>
    <t>BF9110270</t>
  </si>
  <si>
    <t>BF9110271</t>
  </si>
  <si>
    <t>BF9110272</t>
  </si>
  <si>
    <t>BF9110273</t>
  </si>
  <si>
    <t>BF9110274</t>
  </si>
  <si>
    <t>BF9110275</t>
  </si>
  <si>
    <t>BF9110276</t>
  </si>
  <si>
    <t>BF9110277</t>
  </si>
  <si>
    <t>BF9110278</t>
  </si>
  <si>
    <t>BF9110279</t>
  </si>
  <si>
    <t>BF9110280</t>
  </si>
  <si>
    <t>BF9110281</t>
  </si>
  <si>
    <t>BF9110282</t>
  </si>
  <si>
    <t>BF9110283</t>
  </si>
  <si>
    <t>BF9110284</t>
  </si>
  <si>
    <t>BF9110285</t>
  </si>
  <si>
    <t>BF9110286</t>
  </si>
  <si>
    <t>BF9110287</t>
  </si>
  <si>
    <t>BF9110288</t>
  </si>
  <si>
    <t>BF9110289</t>
  </si>
  <si>
    <t>BF9110290</t>
  </si>
  <si>
    <t>BF9110291</t>
  </si>
  <si>
    <t>BF9110292</t>
  </si>
  <si>
    <t>BF9110293</t>
  </si>
  <si>
    <t>BF9110294</t>
  </si>
  <si>
    <t>BF9110295</t>
  </si>
  <si>
    <t>BF9110296</t>
  </si>
  <si>
    <t>Bond futures</t>
  </si>
  <si>
    <t>Product</t>
  </si>
  <si>
    <t>LOCSOV_111</t>
  </si>
  <si>
    <t>VND</t>
  </si>
  <si>
    <t>TRAI PHIEU</t>
  </si>
  <si>
    <t>Fixed</t>
  </si>
  <si>
    <t>GOVBOND</t>
  </si>
  <si>
    <t>N</t>
  </si>
  <si>
    <t>TD1419084</t>
  </si>
  <si>
    <t>CORPSCV_112</t>
  </si>
  <si>
    <t>CORPBOND</t>
  </si>
  <si>
    <t>TD1419085</t>
  </si>
  <si>
    <t>CORPSCV_113</t>
  </si>
  <si>
    <t>floating</t>
  </si>
  <si>
    <t>TD1419086</t>
  </si>
  <si>
    <t>LOCSOV_114</t>
  </si>
  <si>
    <t>TD1419087</t>
  </si>
  <si>
    <t>CORPSCV_115</t>
  </si>
  <si>
    <t>TD1419088</t>
  </si>
  <si>
    <t>GOVOTH_116</t>
  </si>
  <si>
    <t>TD1419089</t>
  </si>
  <si>
    <t>LOCSOV_117</t>
  </si>
  <si>
    <t>TD1419090</t>
  </si>
  <si>
    <t>CORPSCV_118</t>
  </si>
  <si>
    <t>TD1419091</t>
  </si>
  <si>
    <t>CORPSCV_119</t>
  </si>
  <si>
    <t>TD1419092</t>
  </si>
  <si>
    <t>CORPSCV_120</t>
  </si>
  <si>
    <t>Y</t>
  </si>
  <si>
    <t>TD1419093</t>
  </si>
  <si>
    <t>LOCSOV_121</t>
  </si>
  <si>
    <t>TD1419094</t>
  </si>
  <si>
    <t>LOCSOV_122</t>
  </si>
  <si>
    <t>TD1419095</t>
  </si>
  <si>
    <t>LOCSOV_123</t>
  </si>
  <si>
    <t>TD1419096</t>
  </si>
  <si>
    <t>CORPSCV_124</t>
  </si>
  <si>
    <t>TD1419097</t>
  </si>
  <si>
    <t>CORPSCV_125</t>
  </si>
  <si>
    <t>TD1419098</t>
  </si>
  <si>
    <t>CORPSCV_126</t>
  </si>
  <si>
    <t>TD1419099</t>
  </si>
  <si>
    <t>CORPSCV_127</t>
  </si>
  <si>
    <t>TD1419100</t>
  </si>
  <si>
    <t>LOCSOV_128</t>
  </si>
  <si>
    <t>TD1419101</t>
  </si>
  <si>
    <t>CORPSCV_129</t>
  </si>
  <si>
    <t>TD1419102</t>
  </si>
  <si>
    <t>CORPSCV_130</t>
  </si>
  <si>
    <t>TD1419103</t>
  </si>
  <si>
    <t>CORPSCV_131</t>
  </si>
  <si>
    <t>TD1419104</t>
  </si>
  <si>
    <t>CORPSCV_132</t>
  </si>
  <si>
    <t>TD1419105</t>
  </si>
  <si>
    <t>CORPSCV_133</t>
  </si>
  <si>
    <t>TD1419106</t>
  </si>
  <si>
    <t>CORPSCV_134</t>
  </si>
  <si>
    <t>TD1419107</t>
  </si>
  <si>
    <t>CORPSCV_135</t>
  </si>
  <si>
    <t>TD1419108</t>
  </si>
  <si>
    <t>CORPSCV_136</t>
  </si>
  <si>
    <t>TD1419109</t>
  </si>
  <si>
    <t>CORPSCV_137</t>
  </si>
  <si>
    <t>TD1419110</t>
  </si>
  <si>
    <t>CORPSCV_138</t>
  </si>
  <si>
    <t>TD1419111</t>
  </si>
  <si>
    <t>DBNK_6002111</t>
  </si>
  <si>
    <t>BONDFORWARD_1</t>
  </si>
  <si>
    <t>BFRW</t>
  </si>
  <si>
    <t>TD1419112</t>
  </si>
  <si>
    <t>DBNK_6002112</t>
  </si>
  <si>
    <t>BONDFORWARD_2</t>
  </si>
  <si>
    <t>TD1419113</t>
  </si>
  <si>
    <t>DBNK_6002113</t>
  </si>
  <si>
    <t>BONDFORWARD_3</t>
  </si>
  <si>
    <t>TD1419114</t>
  </si>
  <si>
    <t>DBNK_6002114</t>
  </si>
  <si>
    <t>BONDFORWARD_4</t>
  </si>
  <si>
    <t>TD1419115</t>
  </si>
  <si>
    <t>DBNK_6002115</t>
  </si>
  <si>
    <t>BONDFORWARD_5</t>
  </si>
  <si>
    <t>TD1419116</t>
  </si>
  <si>
    <t>DBNK_6002116</t>
  </si>
  <si>
    <t>BONDFORWARD_6</t>
  </si>
  <si>
    <t>TD1419117</t>
  </si>
  <si>
    <t>DBNK_6002117</t>
  </si>
  <si>
    <t>BONDFORWARD_7</t>
  </si>
  <si>
    <t>TD1419118</t>
  </si>
  <si>
    <t>DBNK_6002118</t>
  </si>
  <si>
    <t>BONDFORWARD_8</t>
  </si>
  <si>
    <t>TD1419119</t>
  </si>
  <si>
    <t>DBNK_6002119</t>
  </si>
  <si>
    <t>BONDFORWARD_9</t>
  </si>
  <si>
    <t>TD1419120</t>
  </si>
  <si>
    <t>DBNK_6002120</t>
  </si>
  <si>
    <t>BONDFORWARD_10</t>
  </si>
  <si>
    <t>TD1419121</t>
  </si>
  <si>
    <t>DBNK_6002121</t>
  </si>
  <si>
    <t>BONDFORWARD_11</t>
  </si>
  <si>
    <t>TD1419122</t>
  </si>
  <si>
    <t>DBNK_6002122</t>
  </si>
  <si>
    <t>BONDFORWARD_12</t>
  </si>
  <si>
    <t>TD1419123</t>
  </si>
  <si>
    <t>DBNK_6002123</t>
  </si>
  <si>
    <t>BONDFORWARD_13</t>
  </si>
  <si>
    <t>GOVOTH_419</t>
  </si>
  <si>
    <t>BONDFUTURES_1</t>
  </si>
  <si>
    <t>BFUT</t>
  </si>
  <si>
    <t>TD1412123</t>
  </si>
  <si>
    <t>GOVOTH_322</t>
  </si>
  <si>
    <t>BONDFUTURES_2</t>
  </si>
  <si>
    <t>TD1412124</t>
  </si>
  <si>
    <t>GOVOTH_323</t>
  </si>
  <si>
    <t>BONDFUTURES_3</t>
  </si>
  <si>
    <t>TD1412125</t>
  </si>
  <si>
    <t>GOVOTH_324</t>
  </si>
  <si>
    <t>BONDFUTURES_4</t>
  </si>
  <si>
    <t>TD1412126</t>
  </si>
  <si>
    <t>GOVOTH_325</t>
  </si>
  <si>
    <t>BONDFUTURES_5</t>
  </si>
  <si>
    <t>TD1412127</t>
  </si>
  <si>
    <t>GOVOTH_326</t>
  </si>
  <si>
    <t>BONDFUTURES_6</t>
  </si>
  <si>
    <t>TD1412128</t>
  </si>
  <si>
    <t>GOVOTH_327</t>
  </si>
  <si>
    <t>BONDFUTURES_7</t>
  </si>
  <si>
    <t>TD1412129</t>
  </si>
  <si>
    <t>GOVOTH_328</t>
  </si>
  <si>
    <t>BONDFUTURES_8</t>
  </si>
  <si>
    <t>TD1412130</t>
  </si>
  <si>
    <t>GOVOTH_329</t>
  </si>
  <si>
    <t>BONDFUTURES_9</t>
  </si>
  <si>
    <t>TD1412131</t>
  </si>
  <si>
    <t>GOVOTH_330</t>
  </si>
  <si>
    <t>BONDFUTURES_10</t>
  </si>
  <si>
    <t>TD1412132</t>
  </si>
  <si>
    <t>GOVOTH_331</t>
  </si>
  <si>
    <t>BONDFUTURES_11</t>
  </si>
  <si>
    <t>TD1412133</t>
  </si>
  <si>
    <t>GOVOTH_332</t>
  </si>
  <si>
    <t>BONDFUTURES_12</t>
  </si>
  <si>
    <t>TD1412134</t>
  </si>
  <si>
    <t>GOVOTH_333</t>
  </si>
  <si>
    <t>BONDFUTURES_13</t>
  </si>
  <si>
    <t>TD1412135</t>
  </si>
  <si>
    <t>GOVOTH_334</t>
  </si>
  <si>
    <t>BONDFUTURES_14</t>
  </si>
  <si>
    <t>TD1412136</t>
  </si>
  <si>
    <t>GOVOTH_335</t>
  </si>
  <si>
    <t>BONDFUTURES_15</t>
  </si>
  <si>
    <t>TD1412137</t>
  </si>
  <si>
    <t>GOVOTH_336</t>
  </si>
  <si>
    <t>BONDFUTURES_16</t>
  </si>
  <si>
    <t>TD1412138</t>
  </si>
  <si>
    <t>GOVOTH_337</t>
  </si>
  <si>
    <t>BONDFUTURES_17</t>
  </si>
  <si>
    <t>TD1412139</t>
  </si>
  <si>
    <t>GOVOTH_338</t>
  </si>
  <si>
    <t>BONDFUTURES_18</t>
  </si>
  <si>
    <t>TD1412140</t>
  </si>
  <si>
    <t>GOVOTH_339</t>
  </si>
  <si>
    <t>BONDFUTURES_19</t>
  </si>
  <si>
    <t>TD1412141</t>
  </si>
  <si>
    <t>GOVOTH_340</t>
  </si>
  <si>
    <t>BONDFUTURES_20</t>
  </si>
  <si>
    <t>TD1412142</t>
  </si>
  <si>
    <t>GOVOTH_341</t>
  </si>
  <si>
    <t>BONDFUTURES_21</t>
  </si>
  <si>
    <t>TD1412143</t>
  </si>
  <si>
    <t>GOVOTH_342</t>
  </si>
  <si>
    <t>BONDFUTURES_22</t>
  </si>
  <si>
    <t>TD1412144</t>
  </si>
  <si>
    <t>GOVOTH_343</t>
  </si>
  <si>
    <t>BONDFUTURES_23</t>
  </si>
  <si>
    <t>TD1412145</t>
  </si>
  <si>
    <t>GOVOTH_344</t>
  </si>
  <si>
    <t>BONDFUTURES_24</t>
  </si>
  <si>
    <t>TD1412146</t>
  </si>
  <si>
    <t>GOVOTH_345</t>
  </si>
  <si>
    <t>BONDFUTURES_25</t>
  </si>
  <si>
    <t>TD1412147</t>
  </si>
  <si>
    <t>GOVOTH_346</t>
  </si>
  <si>
    <t>BONDFUTURES_26</t>
  </si>
  <si>
    <t>TD1412148</t>
  </si>
  <si>
    <t>GOVOTH_347</t>
  </si>
  <si>
    <t>BONDFUTURES_27</t>
  </si>
  <si>
    <t>TD1412149</t>
  </si>
  <si>
    <t>GOVOTH_348</t>
  </si>
  <si>
    <t>BONDFUTURES_28</t>
  </si>
  <si>
    <t>TD1412150</t>
  </si>
  <si>
    <t>GOVOTH_349</t>
  </si>
  <si>
    <t>BONDFUTURES_29</t>
  </si>
  <si>
    <t>TD1412151</t>
  </si>
  <si>
    <t>GOVOTH_350</t>
  </si>
  <si>
    <t>BONDFUTURES_30</t>
  </si>
  <si>
    <t>TD1412152</t>
  </si>
  <si>
    <t>GOVOTH_351</t>
  </si>
  <si>
    <t>BONDFUTURES_31</t>
  </si>
  <si>
    <t>TD1412153</t>
  </si>
  <si>
    <t>GOVOTH_352</t>
  </si>
  <si>
    <t>BONDFUTURES_32</t>
  </si>
  <si>
    <t>TD1412154</t>
  </si>
  <si>
    <t>GOVOTH_353</t>
  </si>
  <si>
    <t>BONDFUTURES_33</t>
  </si>
  <si>
    <t>TD1412155</t>
  </si>
  <si>
    <t>GOVOTH_354</t>
  </si>
  <si>
    <t>BONDFUTURES_34</t>
  </si>
  <si>
    <t>TD1412156</t>
  </si>
  <si>
    <t>GOVOTH_355</t>
  </si>
  <si>
    <t>BONDFUTURES_35</t>
  </si>
  <si>
    <t>TD1412157</t>
  </si>
  <si>
    <t>GOVOTH_356</t>
  </si>
  <si>
    <t>BONDFUTURES_36</t>
  </si>
  <si>
    <t>TD1412158</t>
  </si>
  <si>
    <t>GOVOTH_357</t>
  </si>
  <si>
    <t>BONDFUTURES_37</t>
  </si>
  <si>
    <t>TD1412159</t>
  </si>
  <si>
    <t>GOVOTH_358</t>
  </si>
  <si>
    <t>BONDFUTURES_38</t>
  </si>
  <si>
    <t>TD1412160</t>
  </si>
  <si>
    <t>GOVOTH_359</t>
  </si>
  <si>
    <t>BONDFUTURES_39</t>
  </si>
  <si>
    <t>TD1412161</t>
  </si>
  <si>
    <t>GOVOTH_360</t>
  </si>
  <si>
    <t>BONDFUTURES_40</t>
  </si>
  <si>
    <t>TD1412162</t>
  </si>
  <si>
    <t>GOVOTH_361</t>
  </si>
  <si>
    <t>BONDFUTURES_41</t>
  </si>
  <si>
    <t>TD1412163</t>
  </si>
  <si>
    <t>GOVOTH_362</t>
  </si>
  <si>
    <t>BONDFUTURES_42</t>
  </si>
  <si>
    <t>TD1412164</t>
  </si>
  <si>
    <t>GOVOTH_363</t>
  </si>
  <si>
    <t>BONDFUTURES_43</t>
  </si>
  <si>
    <t>TD1412165</t>
  </si>
  <si>
    <t>GOVOTH_364</t>
  </si>
  <si>
    <t>BONDFUTURES_44</t>
  </si>
  <si>
    <t>TD1412166</t>
  </si>
  <si>
    <t>GOVOTH_365</t>
  </si>
  <si>
    <t>BONDFUTURES_45</t>
  </si>
  <si>
    <t>TD1412167</t>
  </si>
  <si>
    <t>GOVOTH_366</t>
  </si>
  <si>
    <t>BONDFUTURES_46</t>
  </si>
  <si>
    <t>TD1412168</t>
  </si>
  <si>
    <t>GOVOTH_367</t>
  </si>
  <si>
    <t>BONDFUTURES_47</t>
  </si>
  <si>
    <t>TD1412169</t>
  </si>
  <si>
    <t>GOVOTH_368</t>
  </si>
  <si>
    <t>BONDFUTURES_48</t>
  </si>
  <si>
    <t>TD1412170</t>
  </si>
  <si>
    <t>GOVOTH_369</t>
  </si>
  <si>
    <t>BONDFUTURES_49</t>
  </si>
  <si>
    <t>TD1412171</t>
  </si>
  <si>
    <t>GOVOTH_370</t>
  </si>
  <si>
    <t>BONDFUTURES_50</t>
  </si>
  <si>
    <t>TD1412172</t>
  </si>
  <si>
    <t>GOVOTH_371</t>
  </si>
  <si>
    <t>BONDFUTURES_51</t>
  </si>
  <si>
    <t>TD1412173</t>
  </si>
  <si>
    <t>GOVOTH_372</t>
  </si>
  <si>
    <t>BONDFUTURES_52</t>
  </si>
  <si>
    <t>TD1412174</t>
  </si>
  <si>
    <t>GOVOTH_373</t>
  </si>
  <si>
    <t>BONDFUTURES_53</t>
  </si>
  <si>
    <t>TD1412175</t>
  </si>
  <si>
    <t>GOVOTH_374</t>
  </si>
  <si>
    <t>BONDFUTURES_54</t>
  </si>
  <si>
    <t>TD1412176</t>
  </si>
  <si>
    <t>GOVOTH_375</t>
  </si>
  <si>
    <t>BONDFUTURES_55</t>
  </si>
  <si>
    <t>TD1412177</t>
  </si>
  <si>
    <t>GOVOTH_376</t>
  </si>
  <si>
    <t>BONDFUTURES_56</t>
  </si>
  <si>
    <t>TD1412178</t>
  </si>
  <si>
    <t>GOVOTH_377</t>
  </si>
  <si>
    <t>BONDFUTURES_57</t>
  </si>
  <si>
    <t>TD1412179</t>
  </si>
  <si>
    <t>GOVOTH_378</t>
  </si>
  <si>
    <t>BONDFUTURES_58</t>
  </si>
  <si>
    <t>TD1412180</t>
  </si>
  <si>
    <t>GOVOTH_379</t>
  </si>
  <si>
    <t>BONDFUTURES_59</t>
  </si>
  <si>
    <t>TD1412181</t>
  </si>
  <si>
    <t>GOVOTH_380</t>
  </si>
  <si>
    <t>BONDFUTURES_60</t>
  </si>
  <si>
    <t>TD1412182</t>
  </si>
  <si>
    <t>GOVOTH_381</t>
  </si>
  <si>
    <t>BONDFUTURES_61</t>
  </si>
  <si>
    <t>TD1412183</t>
  </si>
  <si>
    <t>GOVOTH_382</t>
  </si>
  <si>
    <t>BONDFUTURES_62</t>
  </si>
  <si>
    <t>TD1412184</t>
  </si>
  <si>
    <t>GOVOTH_383</t>
  </si>
  <si>
    <t>BONDFUTURES_63</t>
  </si>
  <si>
    <t>TD1412185</t>
  </si>
  <si>
    <t>GOVOTH_384</t>
  </si>
  <si>
    <t>BONDFUTURES_64</t>
  </si>
  <si>
    <t>TD1412186</t>
  </si>
  <si>
    <t>GOVOTH_385</t>
  </si>
  <si>
    <t>BONDFUTURES_65</t>
  </si>
  <si>
    <t>TD1412187</t>
  </si>
  <si>
    <t>GOVOTH_386</t>
  </si>
  <si>
    <t>BONDFUTURES_66</t>
  </si>
  <si>
    <t>TD1412188</t>
  </si>
  <si>
    <t>GOVOTH_387</t>
  </si>
  <si>
    <t>BONDFUTURES_67</t>
  </si>
  <si>
    <t>TD1412189</t>
  </si>
  <si>
    <t>GOVOTH_388</t>
  </si>
  <si>
    <t>BONDFUTURES_68</t>
  </si>
  <si>
    <t>TD1412190</t>
  </si>
  <si>
    <t>GOVOTH_389</t>
  </si>
  <si>
    <t>BONDFUTURES_69</t>
  </si>
  <si>
    <t>TD1412191</t>
  </si>
  <si>
    <t>GOVOTH_390</t>
  </si>
  <si>
    <t>BONDFUTURES_70</t>
  </si>
  <si>
    <t>TD1412192</t>
  </si>
  <si>
    <t>GOVOTH_391</t>
  </si>
  <si>
    <t>BONDFUTURES_71</t>
  </si>
  <si>
    <t>TD1412193</t>
  </si>
  <si>
    <t>GOVOTH_392</t>
  </si>
  <si>
    <t>BONDFUTURES_72</t>
  </si>
  <si>
    <t>TD1412194</t>
  </si>
  <si>
    <t>GOVOTH_393</t>
  </si>
  <si>
    <t>BONDFUTURES_73</t>
  </si>
  <si>
    <t>TD1412195</t>
  </si>
  <si>
    <t>GOVOTH_394</t>
  </si>
  <si>
    <t>BONDFUTURES_74</t>
  </si>
  <si>
    <t>TD1412196</t>
  </si>
  <si>
    <t>GOVOTH_395</t>
  </si>
  <si>
    <t>BONDFUTURES_75</t>
  </si>
  <si>
    <t>TD1412197</t>
  </si>
  <si>
    <t>GOVOTH_396</t>
  </si>
  <si>
    <t>BONDFUTURES_76</t>
  </si>
  <si>
    <t>TD1412198</t>
  </si>
  <si>
    <t>GOVOTH_397</t>
  </si>
  <si>
    <t>BONDFUTURES_77</t>
  </si>
  <si>
    <t>TD1412199</t>
  </si>
  <si>
    <t>GOVOTH_398</t>
  </si>
  <si>
    <t>BONDFUTURES_78</t>
  </si>
  <si>
    <t>TD1412200</t>
  </si>
  <si>
    <t>GOVOTH_399</t>
  </si>
  <si>
    <t>BONDFUTURES_79</t>
  </si>
  <si>
    <t>TD1412201</t>
  </si>
  <si>
    <t>GOVOTH_400</t>
  </si>
  <si>
    <t>BONDFUTURES_80</t>
  </si>
  <si>
    <t>TD1412202</t>
  </si>
  <si>
    <t>GOVOTH_401</t>
  </si>
  <si>
    <t>BONDFUTURES_81</t>
  </si>
  <si>
    <t>TD1412203</t>
  </si>
  <si>
    <t>GOVOTH_402</t>
  </si>
  <si>
    <t>BONDFUTURES_82</t>
  </si>
  <si>
    <t>TD1412204</t>
  </si>
  <si>
    <t>GOVOTH_403</t>
  </si>
  <si>
    <t>BONDFUTURES_83</t>
  </si>
  <si>
    <t>TD1412205</t>
  </si>
  <si>
    <t>GOVOTH_404</t>
  </si>
  <si>
    <t>BONDFUTURES_84</t>
  </si>
  <si>
    <t>TD1412206</t>
  </si>
  <si>
    <t>GOVOTH_405</t>
  </si>
  <si>
    <t>BONDFUTURES_85</t>
  </si>
  <si>
    <t>TD1412207</t>
  </si>
  <si>
    <t>GOVOTH_406</t>
  </si>
  <si>
    <t>BONDFUTURES_86</t>
  </si>
  <si>
    <t>TD1412208</t>
  </si>
  <si>
    <t>GOVOTH_407</t>
  </si>
  <si>
    <t>BONDFUTURES_87</t>
  </si>
  <si>
    <t>TD1412209</t>
  </si>
  <si>
    <t>GOVOTH_408</t>
  </si>
  <si>
    <t>BONDFUTURES_88</t>
  </si>
  <si>
    <t>TD1412210</t>
  </si>
  <si>
    <t>GOVOTH_409</t>
  </si>
  <si>
    <t>BONDFUTURES_89</t>
  </si>
  <si>
    <t>TD1412211</t>
  </si>
  <si>
    <t>GOVOTH_410</t>
  </si>
  <si>
    <t>BONDFUTURES_90</t>
  </si>
  <si>
    <t>TD1412212</t>
  </si>
  <si>
    <t>GOVOTH_411</t>
  </si>
  <si>
    <t>BONDFUTURES_91</t>
  </si>
  <si>
    <t>TD1412213</t>
  </si>
  <si>
    <t>GOVOTH_412</t>
  </si>
  <si>
    <t>BONDFUTURES_92</t>
  </si>
  <si>
    <t>TD1412214</t>
  </si>
  <si>
    <t>GOVOTH_413</t>
  </si>
  <si>
    <t>BONDFUTURES_93</t>
  </si>
  <si>
    <t>TD1412215</t>
  </si>
  <si>
    <t>GOVOTH_414</t>
  </si>
  <si>
    <t>BONDFUTURES_94</t>
  </si>
  <si>
    <t>TD1412216</t>
  </si>
  <si>
    <t>GOVOTH_415</t>
  </si>
  <si>
    <t>BONDFUTURES_95</t>
  </si>
  <si>
    <t>TD1412217</t>
  </si>
  <si>
    <t>GOVOTH_416</t>
  </si>
  <si>
    <t>BONDFUTURES_96</t>
  </si>
  <si>
    <t>TD1412218</t>
  </si>
  <si>
    <t>GOVOTH_417</t>
  </si>
  <si>
    <t>BONDFUTURES_97</t>
  </si>
  <si>
    <t>TD1412219</t>
  </si>
  <si>
    <t>GOVOTH_418</t>
  </si>
  <si>
    <t>BONDFUTURES_98</t>
  </si>
  <si>
    <t>TD1412220</t>
  </si>
  <si>
    <t>BONDFUTURES_99</t>
  </si>
  <si>
    <t>GOVOTH_420</t>
  </si>
  <si>
    <t>BONDFUTURES_100</t>
  </si>
  <si>
    <t>TD1412222</t>
  </si>
  <si>
    <t>GOVOTH_421</t>
  </si>
  <si>
    <t>BONDFUTURES_101</t>
  </si>
  <si>
    <t>TD1412223</t>
  </si>
  <si>
    <t>GOVOTH_422</t>
  </si>
  <si>
    <t>BONDFUTURES_102</t>
  </si>
  <si>
    <t>TD1412224</t>
  </si>
  <si>
    <t>GOVOTH_423</t>
  </si>
  <si>
    <t>BONDFUTURES_103</t>
  </si>
  <si>
    <t>TD1412225</t>
  </si>
  <si>
    <t>GOVOTH_424</t>
  </si>
  <si>
    <t>BONDFUTURES_104</t>
  </si>
  <si>
    <t>TD1412226</t>
  </si>
  <si>
    <t>GOVOTH_425</t>
  </si>
  <si>
    <t>BONDFUTURES_105</t>
  </si>
  <si>
    <t>TD1412227</t>
  </si>
  <si>
    <t>GOVOTH_426</t>
  </si>
  <si>
    <t>BONDFUTURES_106</t>
  </si>
  <si>
    <t>TD1412228</t>
  </si>
  <si>
    <t>GOVOTH_427</t>
  </si>
  <si>
    <t>BONDFUTURES_107</t>
  </si>
  <si>
    <t>TD1412229</t>
  </si>
  <si>
    <t>GOVOTH_428</t>
  </si>
  <si>
    <t>BONDFUTURES_108</t>
  </si>
  <si>
    <t>TD1412230</t>
  </si>
  <si>
    <t>GOVOTH_429</t>
  </si>
  <si>
    <t>BONDFUTURES_109</t>
  </si>
  <si>
    <t>TD1412231</t>
  </si>
  <si>
    <t>GOVOTH_430</t>
  </si>
  <si>
    <t>BONDFUTURES_110</t>
  </si>
  <si>
    <t>TD1412232</t>
  </si>
  <si>
    <t>GOVOTH_431</t>
  </si>
  <si>
    <t>BONDFUTURES_111</t>
  </si>
  <si>
    <t>TD1412233</t>
  </si>
  <si>
    <t>GOVOTH_432</t>
  </si>
  <si>
    <t>BONDFUTURES_112</t>
  </si>
  <si>
    <t>TD1412234</t>
  </si>
  <si>
    <t>GOVOTH_433</t>
  </si>
  <si>
    <t>BONDFUTURES_113</t>
  </si>
  <si>
    <t>TD1412235</t>
  </si>
  <si>
    <t>GOVOTH_434</t>
  </si>
  <si>
    <t>BONDFUTURES_114</t>
  </si>
  <si>
    <t>TD1412236</t>
  </si>
  <si>
    <t>GOVOTH_435</t>
  </si>
  <si>
    <t>BONDFUTURES_115</t>
  </si>
  <si>
    <t>TD1412237</t>
  </si>
  <si>
    <t>GOVOTH_436</t>
  </si>
  <si>
    <t>BONDFUTURES_116</t>
  </si>
  <si>
    <t>TD1412238</t>
  </si>
  <si>
    <t>GOVOTH_437</t>
  </si>
  <si>
    <t>BONDFUTURES_117</t>
  </si>
  <si>
    <t>TD1412239</t>
  </si>
  <si>
    <t>GOVOTH_438</t>
  </si>
  <si>
    <t>BONDFUTURES_118</t>
  </si>
  <si>
    <t>TD1412240</t>
  </si>
  <si>
    <t>GOVOTH_439</t>
  </si>
  <si>
    <t>BONDFUTURES_119</t>
  </si>
  <si>
    <t>TD1412241</t>
  </si>
  <si>
    <t>GOVOTH_440</t>
  </si>
  <si>
    <t>BONDFUTURES_120</t>
  </si>
  <si>
    <t>TD1412242</t>
  </si>
  <si>
    <t>GOVOTH_441</t>
  </si>
  <si>
    <t>BONDFUTURES_121</t>
  </si>
  <si>
    <t>TD1412243</t>
  </si>
  <si>
    <t>GOVOTH_442</t>
  </si>
  <si>
    <t>BONDFUTURES_122</t>
  </si>
  <si>
    <t>TD1412244</t>
  </si>
  <si>
    <t>GOVOTH_443</t>
  </si>
  <si>
    <t>BONDFUTURES_123</t>
  </si>
  <si>
    <t>TD1412245</t>
  </si>
  <si>
    <t>GOVOTH_444</t>
  </si>
  <si>
    <t>BONDFUTURES_124</t>
  </si>
  <si>
    <t>TD1412246</t>
  </si>
  <si>
    <t>GOVOTH_445</t>
  </si>
  <si>
    <t>BONDFUTURES_125</t>
  </si>
  <si>
    <t>TD1412247</t>
  </si>
  <si>
    <t>GOVOTH_446</t>
  </si>
  <si>
    <t>BONDFUTURES_126</t>
  </si>
  <si>
    <t>TD1412248</t>
  </si>
  <si>
    <t>GOVOTH_447</t>
  </si>
  <si>
    <t>BONDFUTURES_127</t>
  </si>
  <si>
    <t>TD1412249</t>
  </si>
  <si>
    <t>GOVOTH_448</t>
  </si>
  <si>
    <t>BONDFUTURES_128</t>
  </si>
  <si>
    <t>TD1412250</t>
  </si>
  <si>
    <t>GOVOTH_449</t>
  </si>
  <si>
    <t>BONDFUTURES_129</t>
  </si>
  <si>
    <t>TD1412251</t>
  </si>
  <si>
    <t>GOVOTH_450</t>
  </si>
  <si>
    <t>BONDFUTURES_130</t>
  </si>
  <si>
    <t>TD1412252</t>
  </si>
  <si>
    <t>GOVOTH_451</t>
  </si>
  <si>
    <t>BONDFUTURES_131</t>
  </si>
  <si>
    <t>TD1412253</t>
  </si>
  <si>
    <t>GOVOTH_452</t>
  </si>
  <si>
    <t>BONDFUTURES_132</t>
  </si>
  <si>
    <t>TD1412254</t>
  </si>
  <si>
    <t>GOVOTH_453</t>
  </si>
  <si>
    <t>BONDFUTURES_133</t>
  </si>
  <si>
    <t>TD1412255</t>
  </si>
  <si>
    <t>GOVOTH_454</t>
  </si>
  <si>
    <t>BONDFUTURES_134</t>
  </si>
  <si>
    <t>TD1412256</t>
  </si>
  <si>
    <t>GOVOTH_455</t>
  </si>
  <si>
    <t>BONDFUTURES_135</t>
  </si>
  <si>
    <t>TD1412257</t>
  </si>
  <si>
    <t>GOVOTH_456</t>
  </si>
  <si>
    <t>BONDFUTURES_136</t>
  </si>
  <si>
    <t>TD1412258</t>
  </si>
  <si>
    <t>GOVOTH_457</t>
  </si>
  <si>
    <t>BONDFUTURES_137</t>
  </si>
  <si>
    <t>TD1412259</t>
  </si>
  <si>
    <t>GOVOTH_458</t>
  </si>
  <si>
    <t>BONDFUTURES_138</t>
  </si>
  <si>
    <t>TD1412260</t>
  </si>
  <si>
    <t>GOVOTH_459</t>
  </si>
  <si>
    <t>BONDFUTURES_139</t>
  </si>
  <si>
    <t>TD1412261</t>
  </si>
  <si>
    <t>GOVOTH_460</t>
  </si>
  <si>
    <t>BONDFUTURES_140</t>
  </si>
  <si>
    <t>TD1412262</t>
  </si>
  <si>
    <t>GOVOTH_461</t>
  </si>
  <si>
    <t>BONDFUTURES_141</t>
  </si>
  <si>
    <t>TD1412263</t>
  </si>
  <si>
    <t>GOVOTH_462</t>
  </si>
  <si>
    <t>BONDFUTURES_142</t>
  </si>
  <si>
    <t>TD1412264</t>
  </si>
  <si>
    <t>GOVOTH_463</t>
  </si>
  <si>
    <t>BONDFUTURES_143</t>
  </si>
  <si>
    <t>TD1412265</t>
  </si>
  <si>
    <t>GOVOTH_464</t>
  </si>
  <si>
    <t>BONDFUTURES_144</t>
  </si>
  <si>
    <t>TD1412266</t>
  </si>
  <si>
    <t>GOVOTH_465</t>
  </si>
  <si>
    <t>BONDFUTURES_145</t>
  </si>
  <si>
    <t>TD1412267</t>
  </si>
  <si>
    <t>GOVOTH_466</t>
  </si>
  <si>
    <t>BONDFUTURES_146</t>
  </si>
  <si>
    <t>TD1412268</t>
  </si>
  <si>
    <t>GOVOTH_467</t>
  </si>
  <si>
    <t>BONDFUTURES_147</t>
  </si>
  <si>
    <t>TD1412269</t>
  </si>
  <si>
    <t>GOVOTH_468</t>
  </si>
  <si>
    <t>BONDFUTURES_148</t>
  </si>
  <si>
    <t>TD1412270</t>
  </si>
  <si>
    <t>GOVOTH_469</t>
  </si>
  <si>
    <t>BONDFUTURES_149</t>
  </si>
  <si>
    <t>TD1412271</t>
  </si>
  <si>
    <t>GOVOTH_470</t>
  </si>
  <si>
    <t>BONDFUTURES_150</t>
  </si>
  <si>
    <t>TD1412272</t>
  </si>
  <si>
    <t>GOVOTH_471</t>
  </si>
  <si>
    <t>BONDFUTURES_151</t>
  </si>
  <si>
    <t>TD1412273</t>
  </si>
  <si>
    <t>GOVOTH_472</t>
  </si>
  <si>
    <t>BONDFUTURES_152</t>
  </si>
  <si>
    <t>TD1412274</t>
  </si>
  <si>
    <t>GOVOTH_473</t>
  </si>
  <si>
    <t>BONDFUTURES_153</t>
  </si>
  <si>
    <t>TD1412275</t>
  </si>
  <si>
    <t>GOVOTH_474</t>
  </si>
  <si>
    <t>BONDFUTURES_154</t>
  </si>
  <si>
    <t>TD1412276</t>
  </si>
  <si>
    <t>GOVOTH_475</t>
  </si>
  <si>
    <t>BONDFUTURES_155</t>
  </si>
  <si>
    <t>TD1412277</t>
  </si>
  <si>
    <t>GOVOTH_476</t>
  </si>
  <si>
    <t>BONDFUTURES_156</t>
  </si>
  <si>
    <t>TD1412278</t>
  </si>
  <si>
    <t>GOVOTH_477</t>
  </si>
  <si>
    <t>BONDFUTURES_157</t>
  </si>
  <si>
    <t>TD1412279</t>
  </si>
  <si>
    <t>GOVOTH_478</t>
  </si>
  <si>
    <t>BONDFUTURES_158</t>
  </si>
  <si>
    <t>TD1412280</t>
  </si>
  <si>
    <t>GOVOTH_479</t>
  </si>
  <si>
    <t>BONDFUTURES_159</t>
  </si>
  <si>
    <t>TD1412281</t>
  </si>
  <si>
    <t>GOVOTH_480</t>
  </si>
  <si>
    <t>BONDFUTURES_160</t>
  </si>
  <si>
    <t>TD1412282</t>
  </si>
  <si>
    <t>GOVOTH_481</t>
  </si>
  <si>
    <t>BONDFUTURES_161</t>
  </si>
  <si>
    <t>TD1412283</t>
  </si>
  <si>
    <t>GOVOTH_482</t>
  </si>
  <si>
    <t>BONDFUTURES_162</t>
  </si>
  <si>
    <t>TD1412284</t>
  </si>
  <si>
    <t>GOVOTH_483</t>
  </si>
  <si>
    <t>BONDFUTURES_163</t>
  </si>
  <si>
    <t>TD1412285</t>
  </si>
  <si>
    <t>GOVOTH_484</t>
  </si>
  <si>
    <t>BONDFUTURES_164</t>
  </si>
  <si>
    <t>TD1412286</t>
  </si>
  <si>
    <t>GOVOTH_485</t>
  </si>
  <si>
    <t>BONDFUTURES_165</t>
  </si>
  <si>
    <t>TD1412287</t>
  </si>
  <si>
    <t>GOVOTH_486</t>
  </si>
  <si>
    <t>BONDFUTURES_166</t>
  </si>
  <si>
    <t>TD1412288</t>
  </si>
  <si>
    <t>GOVOTH_487</t>
  </si>
  <si>
    <t>BONDFUTURES_167</t>
  </si>
  <si>
    <t>TD1412289</t>
  </si>
  <si>
    <t>GOVOTH_488</t>
  </si>
  <si>
    <t>BONDFUTURES_168</t>
  </si>
  <si>
    <t>TD1412290</t>
  </si>
  <si>
    <t>GOVOTH_489</t>
  </si>
  <si>
    <t>BONDFUTURES_169</t>
  </si>
  <si>
    <t>TD1412291</t>
  </si>
  <si>
    <t>GOVOTH_490</t>
  </si>
  <si>
    <t>BONDFUTURES_170</t>
  </si>
  <si>
    <t>TD1412292</t>
  </si>
  <si>
    <t>GOVOTH_491</t>
  </si>
  <si>
    <t>BONDFUTURES_171</t>
  </si>
  <si>
    <t>TD1412293</t>
  </si>
  <si>
    <t>GOVOTH_492</t>
  </si>
  <si>
    <t>BONDFUTURES_172</t>
  </si>
  <si>
    <t>TD1412294</t>
  </si>
  <si>
    <t>GOVOTH_493</t>
  </si>
  <si>
    <t>BONDFUTURES_173</t>
  </si>
  <si>
    <t>TD1412295</t>
  </si>
  <si>
    <t>GOVOTH_494</t>
  </si>
  <si>
    <t>BONDFUTURES_174</t>
  </si>
  <si>
    <t>TD1412296</t>
  </si>
  <si>
    <t>GOVOTH_495</t>
  </si>
  <si>
    <t>BONDFUTURES_175</t>
  </si>
  <si>
    <t>TD1412297</t>
  </si>
  <si>
    <t>GOVOTH_496</t>
  </si>
  <si>
    <t>BONDFUTURES_176</t>
  </si>
  <si>
    <t>TD1412298</t>
  </si>
  <si>
    <t>GOVOTH_497</t>
  </si>
  <si>
    <t>BONDFUTURES_177</t>
  </si>
  <si>
    <t>TD1412299</t>
  </si>
  <si>
    <t>GOVOTH_498</t>
  </si>
  <si>
    <t>BONDFUTURES_178</t>
  </si>
  <si>
    <t>TD1412300</t>
  </si>
  <si>
    <t>GOVOTH_499</t>
  </si>
  <si>
    <t>BONDFUTURES_179</t>
  </si>
  <si>
    <t>TD1412301</t>
  </si>
  <si>
    <t>GOVOTH_500</t>
  </si>
  <si>
    <t>BONDFUTURES_180</t>
  </si>
  <si>
    <t>TD1412302</t>
  </si>
  <si>
    <t>GOVOTH_501</t>
  </si>
  <si>
    <t>BONDFUTURES_181</t>
  </si>
  <si>
    <t>TD1412303</t>
  </si>
  <si>
    <t>GOVOTH_502</t>
  </si>
  <si>
    <t>BONDFUTURES_182</t>
  </si>
  <si>
    <t>TD1412304</t>
  </si>
  <si>
    <t>GOVOTH_503</t>
  </si>
  <si>
    <t>BONDFUTURES_183</t>
  </si>
  <si>
    <t>TD1412305</t>
  </si>
  <si>
    <t>GOVOTH_504</t>
  </si>
  <si>
    <t>BONDFUTURES_184</t>
  </si>
  <si>
    <t>TD1412306</t>
  </si>
  <si>
    <t>GOVOTH_505</t>
  </si>
  <si>
    <t>BONDFUTURES_185</t>
  </si>
  <si>
    <t>TD1412307</t>
  </si>
  <si>
    <t>GOVOTH_506</t>
  </si>
  <si>
    <t>BONDFUTURES_186</t>
  </si>
  <si>
    <t>TD1412308</t>
  </si>
  <si>
    <t>GOVOTH_507</t>
  </si>
  <si>
    <t>BONDFUTURES_187</t>
  </si>
  <si>
    <t>TD1412309</t>
  </si>
  <si>
    <t>GOVOTH_508</t>
  </si>
  <si>
    <t>BONDFUTURES_188</t>
  </si>
  <si>
    <t>TD1412310</t>
  </si>
  <si>
    <t>GOVOTH_509</t>
  </si>
  <si>
    <t>BONDFUTURES_189</t>
  </si>
  <si>
    <t>TD1412311</t>
  </si>
  <si>
    <t>GOVOTH_510</t>
  </si>
  <si>
    <t>BONDFUTURES_190</t>
  </si>
  <si>
    <t>TD1412312</t>
  </si>
  <si>
    <t>GOVOTH_511</t>
  </si>
  <si>
    <t>BONDFUTURES_191</t>
  </si>
  <si>
    <t>TD1412313</t>
  </si>
  <si>
    <t>GOVOTH_512</t>
  </si>
  <si>
    <t>BONDFUTURES_192</t>
  </si>
  <si>
    <t>TD1412314</t>
  </si>
  <si>
    <t>GOVOTH_513</t>
  </si>
  <si>
    <t>BONDFUTURES_193</t>
  </si>
  <si>
    <t>TD1412315</t>
  </si>
  <si>
    <t>GOVOTH_514</t>
  </si>
  <si>
    <t>BONDFUTURES_194</t>
  </si>
  <si>
    <t>TD1412316</t>
  </si>
  <si>
    <t>GOVOTH_515</t>
  </si>
  <si>
    <t>BONDFUTURES_195</t>
  </si>
  <si>
    <t>TD1412317</t>
  </si>
  <si>
    <t>GOVOTH_516</t>
  </si>
  <si>
    <t>BONDFUTURES_196</t>
  </si>
  <si>
    <t>TD1412318</t>
  </si>
  <si>
    <t xml:space="preserve">STATTRE </t>
  </si>
  <si>
    <t>DNNN_2</t>
  </si>
  <si>
    <t>DNNN_1</t>
  </si>
  <si>
    <t>DNNN_3</t>
  </si>
  <si>
    <t>STATTRE</t>
  </si>
  <si>
    <t>DNNH_2</t>
  </si>
  <si>
    <t>Issuer</t>
  </si>
  <si>
    <t>Counterparty</t>
  </si>
  <si>
    <t>SNP</t>
  </si>
  <si>
    <t>A+ SNP</t>
  </si>
  <si>
    <t>FIT</t>
  </si>
  <si>
    <t>BBB FIT</t>
  </si>
  <si>
    <t>MOD</t>
  </si>
  <si>
    <t>A1 MOD</t>
  </si>
  <si>
    <t>C FIT</t>
  </si>
  <si>
    <t>CCC SNP</t>
  </si>
  <si>
    <t>AAA FIT</t>
  </si>
  <si>
    <t>BB+ FIT</t>
  </si>
  <si>
    <t>CCC+ SNP</t>
  </si>
  <si>
    <t>AAA SNP</t>
  </si>
  <si>
    <t>BB+ SNP</t>
  </si>
  <si>
    <t>B+ SNP</t>
  </si>
  <si>
    <t>AA SNP</t>
  </si>
  <si>
    <t>Unrated FIT</t>
  </si>
  <si>
    <t>Standard &amp; Poor's</t>
  </si>
  <si>
    <t>Moody's</t>
  </si>
  <si>
    <t>Fitch Rating</t>
  </si>
  <si>
    <t>Code</t>
  </si>
  <si>
    <t>AAA</t>
  </si>
  <si>
    <t>Aaa</t>
  </si>
  <si>
    <t>AA+</t>
  </si>
  <si>
    <t>Aa1</t>
  </si>
  <si>
    <t>AA</t>
  </si>
  <si>
    <t>Aa2</t>
  </si>
  <si>
    <t>AA-</t>
  </si>
  <si>
    <t>Aa3</t>
  </si>
  <si>
    <t>A+</t>
  </si>
  <si>
    <t>A1</t>
  </si>
  <si>
    <t>A</t>
  </si>
  <si>
    <t>A2</t>
  </si>
  <si>
    <t>A-</t>
  </si>
  <si>
    <t>A3</t>
  </si>
  <si>
    <t>BBB+</t>
  </si>
  <si>
    <t>Baa1</t>
  </si>
  <si>
    <t>BBB</t>
  </si>
  <si>
    <t>Baa2</t>
  </si>
  <si>
    <t>BBB-</t>
  </si>
  <si>
    <t>Baa3</t>
  </si>
  <si>
    <t>BB+</t>
  </si>
  <si>
    <t>Ba1</t>
  </si>
  <si>
    <t>BB</t>
  </si>
  <si>
    <t>Ba2</t>
  </si>
  <si>
    <t>BB-</t>
  </si>
  <si>
    <t>Ba3</t>
  </si>
  <si>
    <t>B+</t>
  </si>
  <si>
    <t>B1</t>
  </si>
  <si>
    <t>B</t>
  </si>
  <si>
    <t>B2</t>
  </si>
  <si>
    <t>B-</t>
  </si>
  <si>
    <t>B3</t>
  </si>
  <si>
    <t>CCC+</t>
  </si>
  <si>
    <t>Caa1</t>
  </si>
  <si>
    <t xml:space="preserve">CCC </t>
  </si>
  <si>
    <t>Caa2</t>
  </si>
  <si>
    <t>CCC-</t>
  </si>
  <si>
    <t>Caa3</t>
  </si>
  <si>
    <t>Dưới CCC-</t>
  </si>
  <si>
    <t>Dưới Caa3</t>
  </si>
  <si>
    <t>Unrated</t>
  </si>
  <si>
    <t xml:space="preserve">Unrated SNP </t>
  </si>
  <si>
    <t>Unrated MOD</t>
  </si>
  <si>
    <t>ExtractionDate</t>
  </si>
  <si>
    <t>InstrumentPosition</t>
  </si>
  <si>
    <t>MarkToMarketValue</t>
  </si>
  <si>
    <t>InstrumentCode</t>
  </si>
  <si>
    <t>GammaValue</t>
  </si>
  <si>
    <t>DeltaPayLeg</t>
  </si>
  <si>
    <t>ImpliedVolatility</t>
  </si>
  <si>
    <t>VegaValue</t>
  </si>
  <si>
    <t>NotionalValuePayLeg</t>
  </si>
  <si>
    <t>NotionalValueReceieveLeg</t>
  </si>
  <si>
    <t>PayoffAmountOfOption</t>
  </si>
  <si>
    <t>HedgeAmount</t>
  </si>
  <si>
    <t>PayoffOfOptionLcy</t>
  </si>
  <si>
    <t>HedgeAmountLcy</t>
  </si>
  <si>
    <t>MarketValueOfUnderlyingAsset</t>
  </si>
  <si>
    <t>MarketValueOfUnderlyingAssetInLcy</t>
  </si>
  <si>
    <t>IssuerCode</t>
  </si>
  <si>
    <t>CurrencyCode</t>
  </si>
  <si>
    <t>CounterpartyIdentifier</t>
  </si>
  <si>
    <t>OtcIndicator</t>
  </si>
  <si>
    <t>EffectiveDate</t>
  </si>
  <si>
    <t>MaturityDate</t>
  </si>
  <si>
    <t>CouponRate</t>
  </si>
  <si>
    <t>SecondCurrencyCode</t>
  </si>
  <si>
    <t>InstrumentDescription</t>
  </si>
  <si>
    <t>OptionType</t>
  </si>
  <si>
    <t>IssuerType</t>
  </si>
  <si>
    <t>UnderlyingInstrumentCode</t>
  </si>
  <si>
    <t>IssueDate</t>
  </si>
  <si>
    <t>ProductCode</t>
  </si>
  <si>
    <t>CouponType</t>
  </si>
  <si>
    <t>RepricingDateRec</t>
  </si>
  <si>
    <t>InterestTypePay</t>
  </si>
  <si>
    <t>InterestRateRec</t>
  </si>
  <si>
    <t>InterestRatePay</t>
  </si>
  <si>
    <t>InterestTypeRec</t>
  </si>
  <si>
    <t>RepricingDatePay</t>
  </si>
  <si>
    <t>SourceInstrumentCode</t>
  </si>
  <si>
    <t>HedgingUnderlyingAssets</t>
  </si>
  <si>
    <t>GuranteedByGovernment</t>
  </si>
  <si>
    <t>UnderlyingType</t>
  </si>
  <si>
    <t>InvestmentId</t>
  </si>
  <si>
    <t>MaturityDateOfFarLeg</t>
  </si>
  <si>
    <t>UnderlyingCode</t>
  </si>
  <si>
    <t>Underlying TypeCode</t>
  </si>
  <si>
    <t>UnderlyingInstrumentMaturityDate</t>
  </si>
  <si>
    <t>UnderlyingCurrencyCode</t>
  </si>
  <si>
    <t>UnderlyingInterestType</t>
  </si>
  <si>
    <t>ParentContractCode</t>
  </si>
  <si>
    <t>CurrentMarketValue</t>
  </si>
  <si>
    <t>BookValue</t>
  </si>
  <si>
    <t>CurrentMarketValueInLcy</t>
  </si>
  <si>
    <t>BookValueInLcy</t>
  </si>
  <si>
    <t>InterestRate</t>
  </si>
  <si>
    <t>NextRepricingDate</t>
  </si>
  <si>
    <t>NumberOfEmployees</t>
  </si>
  <si>
    <t>AnnualIncome</t>
  </si>
  <si>
    <t>ParentPartyIdentifier</t>
  </si>
  <si>
    <t>PartyType</t>
  </si>
  <si>
    <t>FinancialEntityIndicator</t>
  </si>
  <si>
    <t>IndustryCode</t>
  </si>
  <si>
    <t>RegulatedFinancialEntityIndicator</t>
  </si>
  <si>
    <t>PartyIdentifier</t>
  </si>
  <si>
    <t>AccountBranchCode</t>
  </si>
  <si>
    <t>SystemicallyImportantInstitutionBankingTypeIndicator</t>
  </si>
  <si>
    <t>PreferredCreditorStatusIndicatorForMdb</t>
  </si>
  <si>
    <t>OperatingEntity</t>
  </si>
  <si>
    <t>HypotheticalCapitalCalculatedByCcpIndicator</t>
  </si>
  <si>
    <t>OecdIndicator</t>
  </si>
  <si>
    <t>PartyName</t>
  </si>
  <si>
    <t>LocationCode</t>
  </si>
  <si>
    <t>CreditProtectionCoreOfferingFlag</t>
  </si>
  <si>
    <t>HighCreditQualityIndicator</t>
  </si>
  <si>
    <t>QualifiedCentralCounterpartyFlag</t>
  </si>
  <si>
    <t>StakeOfUsGovernmentIndicator</t>
  </si>
  <si>
    <t>HighRiskPerceptionIndicator</t>
  </si>
  <si>
    <t>CustomerIncorporationDate</t>
  </si>
  <si>
    <t>SectorRemarks</t>
  </si>
  <si>
    <t>RatingSourceCode</t>
  </si>
  <si>
    <t>RatingEligibilityFlag</t>
  </si>
  <si>
    <t>WorstRating</t>
  </si>
  <si>
    <t>RatingCount</t>
  </si>
  <si>
    <t>MarkToMarketValueInLcy</t>
  </si>
  <si>
    <t>NotionalValuePayLegInLcy</t>
  </si>
  <si>
    <t>NotionalValueReceieveLegInLcy</t>
  </si>
  <si>
    <t>GaapCode</t>
  </si>
  <si>
    <t>CountryCode</t>
  </si>
  <si>
    <t>LegalEntityCode</t>
  </si>
  <si>
    <t>NetFutureIncomeExpenseFullyHedged</t>
  </si>
  <si>
    <t>OtherProfitLossAmount</t>
  </si>
  <si>
    <t>NetForwardPosition</t>
  </si>
  <si>
    <t>IrrecoverableGuaranteeAmount</t>
  </si>
  <si>
    <t>SpotLongPositionAmount</t>
  </si>
  <si>
    <t>SpotShortPositionAmount</t>
  </si>
  <si>
    <t>NetFutureIncomeExpenseFullyHedgedinLcy</t>
  </si>
  <si>
    <t>OtherProfitLossAmountinLcy</t>
  </si>
  <si>
    <t>NetForwardPositioninLcy</t>
  </si>
  <si>
    <t>IrrecoverableGuaranteeAmountinLcy</t>
  </si>
  <si>
    <t>SpotLongPositionAmountinLcy</t>
  </si>
  <si>
    <t>SpotShortPositionAmountinLcy</t>
  </si>
  <si>
    <t>AssetAmount</t>
  </si>
  <si>
    <t>AssetAmountinLcy</t>
  </si>
  <si>
    <t>USD</t>
  </si>
  <si>
    <t>VNGAAP</t>
  </si>
  <si>
    <t>VN</t>
  </si>
  <si>
    <t>SCBVN</t>
  </si>
  <si>
    <t>EUR</t>
  </si>
  <si>
    <t>GBP</t>
  </si>
  <si>
    <t>AUD</t>
  </si>
  <si>
    <t>CNY</t>
  </si>
  <si>
    <t>JPY</t>
  </si>
  <si>
    <t>KRW</t>
  </si>
  <si>
    <t>LAK</t>
  </si>
  <si>
    <t>CHF</t>
  </si>
  <si>
    <t>XAU</t>
  </si>
  <si>
    <t>1190000000000</t>
  </si>
  <si>
    <t>5066000000000</t>
  </si>
  <si>
    <t>XBJ</t>
  </si>
  <si>
    <t>v_account_number</t>
  </si>
  <si>
    <t>v_mitigant_code</t>
  </si>
  <si>
    <t>fic_mis_date</t>
  </si>
  <si>
    <t>Loan0001</t>
  </si>
  <si>
    <t>Collateral0000</t>
  </si>
  <si>
    <t>Loan0002</t>
  </si>
  <si>
    <t>Collateral0001</t>
  </si>
  <si>
    <t>Loan0003</t>
  </si>
  <si>
    <t>Collateral0002</t>
  </si>
  <si>
    <t>Loan0004</t>
  </si>
  <si>
    <t>Collateral0003</t>
  </si>
  <si>
    <t>Loan0005</t>
  </si>
  <si>
    <t>Collateral0004</t>
  </si>
  <si>
    <t>Loan0006</t>
  </si>
  <si>
    <t>Collateral0005</t>
  </si>
  <si>
    <t>Loan0007</t>
  </si>
  <si>
    <t>Collateral0006</t>
  </si>
  <si>
    <t>Loan0008</t>
  </si>
  <si>
    <t>Collateral0007</t>
  </si>
  <si>
    <t>Loan0009</t>
  </si>
  <si>
    <t>Collateral0008</t>
  </si>
  <si>
    <t>Loan0010</t>
  </si>
  <si>
    <t>Collateral0009</t>
  </si>
  <si>
    <t>Loan0011</t>
  </si>
  <si>
    <t>Collateral0010</t>
  </si>
  <si>
    <t>Loan0012</t>
  </si>
  <si>
    <t>Collateral0011</t>
  </si>
  <si>
    <t>Loan0013</t>
  </si>
  <si>
    <t>Collateral0012</t>
  </si>
  <si>
    <t>Loan0014</t>
  </si>
  <si>
    <t>Collateral0013</t>
  </si>
  <si>
    <t>Loan0015</t>
  </si>
  <si>
    <t>Collateral0014</t>
  </si>
  <si>
    <t>Loan0016</t>
  </si>
  <si>
    <t>Collateral0015</t>
  </si>
  <si>
    <t>Loan0017</t>
  </si>
  <si>
    <t>Collateral0016</t>
  </si>
  <si>
    <t>Loan0018</t>
  </si>
  <si>
    <t>Collateral0017</t>
  </si>
  <si>
    <t>Loan0019</t>
  </si>
  <si>
    <t>Collateral0018</t>
  </si>
  <si>
    <t>Loan0020</t>
  </si>
  <si>
    <t>Collateral0019</t>
  </si>
  <si>
    <t>Loan0021</t>
  </si>
  <si>
    <t>Collateral0020</t>
  </si>
  <si>
    <t>Loan0022</t>
  </si>
  <si>
    <t>Collateral0021</t>
  </si>
  <si>
    <t>Loan0023</t>
  </si>
  <si>
    <t>Collateral0022</t>
  </si>
  <si>
    <t>Loan0024</t>
  </si>
  <si>
    <t>Collateral0023</t>
  </si>
  <si>
    <t>Loan0025</t>
  </si>
  <si>
    <t>Collateral0024</t>
  </si>
  <si>
    <t>Loan0026</t>
  </si>
  <si>
    <t>Collateral0025</t>
  </si>
  <si>
    <t>Loan0027</t>
  </si>
  <si>
    <t>Collateral0026</t>
  </si>
  <si>
    <t>Loan0028</t>
  </si>
  <si>
    <t>Collateral0027</t>
  </si>
  <si>
    <t>Loan0029</t>
  </si>
  <si>
    <t>Collateral0028</t>
  </si>
  <si>
    <t>Loan0030</t>
  </si>
  <si>
    <t>Collateral0029</t>
  </si>
  <si>
    <t>Loan0031</t>
  </si>
  <si>
    <t>Collateral0030</t>
  </si>
  <si>
    <t>Loan0032</t>
  </si>
  <si>
    <t>Collateral0031</t>
  </si>
  <si>
    <t>Loan0033</t>
  </si>
  <si>
    <t>Collateral0032</t>
  </si>
  <si>
    <t>Loan0034</t>
  </si>
  <si>
    <t>Collateral0033</t>
  </si>
  <si>
    <t>Loan0035</t>
  </si>
  <si>
    <t>Collateral0034</t>
  </si>
  <si>
    <t>Loan0036</t>
  </si>
  <si>
    <t>Collateral0035</t>
  </si>
  <si>
    <t>Loan0037</t>
  </si>
  <si>
    <t>Collateral0036</t>
  </si>
  <si>
    <t>Loan0038</t>
  </si>
  <si>
    <t>Collateral0037</t>
  </si>
  <si>
    <t>Loan0039</t>
  </si>
  <si>
    <t>Collateral0038</t>
  </si>
  <si>
    <t>Loan0040</t>
  </si>
  <si>
    <t>Collateral0039</t>
  </si>
  <si>
    <t>Loan0041</t>
  </si>
  <si>
    <t>Collateral0040</t>
  </si>
  <si>
    <t>Loan0042</t>
  </si>
  <si>
    <t>Collateral0041</t>
  </si>
  <si>
    <t>Loan0043</t>
  </si>
  <si>
    <t>Collateral0042</t>
  </si>
  <si>
    <t>Loan0044</t>
  </si>
  <si>
    <t>Collateral0043</t>
  </si>
  <si>
    <t>Loan0045</t>
  </si>
  <si>
    <t>Collateral0044</t>
  </si>
  <si>
    <t>Loan0046</t>
  </si>
  <si>
    <t>Collateral0045</t>
  </si>
  <si>
    <t>Loan0047</t>
  </si>
  <si>
    <t>Collateral0046</t>
  </si>
  <si>
    <t>Loan0048</t>
  </si>
  <si>
    <t>Collateral0047</t>
  </si>
  <si>
    <t>Loan0049</t>
  </si>
  <si>
    <t>Collateral0048</t>
  </si>
  <si>
    <t>Loan0050</t>
  </si>
  <si>
    <t>Collateral0049</t>
  </si>
  <si>
    <t>Loan0051</t>
  </si>
  <si>
    <t>Collateral0050</t>
  </si>
  <si>
    <t>Loan0052</t>
  </si>
  <si>
    <t>Collateral0051</t>
  </si>
  <si>
    <t>Loan0053</t>
  </si>
  <si>
    <t>Collateral0052</t>
  </si>
  <si>
    <t>Loan0054</t>
  </si>
  <si>
    <t>Collateral0053</t>
  </si>
  <si>
    <t>Loan0055</t>
  </si>
  <si>
    <t>Collateral0054</t>
  </si>
  <si>
    <t>Loan0056</t>
  </si>
  <si>
    <t>Collateral0055</t>
  </si>
  <si>
    <t>Loan0057</t>
  </si>
  <si>
    <t>Collateral0056</t>
  </si>
  <si>
    <t>Loan0058</t>
  </si>
  <si>
    <t>Collateral0057</t>
  </si>
  <si>
    <t>Loan0059</t>
  </si>
  <si>
    <t>Collateral0058</t>
  </si>
  <si>
    <t>Loan0060</t>
  </si>
  <si>
    <t>Collateral0059</t>
  </si>
  <si>
    <t>Loan0061</t>
  </si>
  <si>
    <t>Collateral0060</t>
  </si>
  <si>
    <t>Loan0062</t>
  </si>
  <si>
    <t>Collateral0061</t>
  </si>
  <si>
    <t>Loan0063</t>
  </si>
  <si>
    <t>Collateral0062</t>
  </si>
  <si>
    <t>Loan0064</t>
  </si>
  <si>
    <t>Collateral0063</t>
  </si>
  <si>
    <t>Loan0065</t>
  </si>
  <si>
    <t>Collateral0064</t>
  </si>
  <si>
    <t>Loan0066</t>
  </si>
  <si>
    <t>Collateral0065</t>
  </si>
  <si>
    <t>Loan0067</t>
  </si>
  <si>
    <t>Collateral0066</t>
  </si>
  <si>
    <t>Loan0068</t>
  </si>
  <si>
    <t>Collateral0067</t>
  </si>
  <si>
    <t>Loan0069</t>
  </si>
  <si>
    <t>Collateral0068</t>
  </si>
  <si>
    <t>Loan0070</t>
  </si>
  <si>
    <t>Collateral0069</t>
  </si>
  <si>
    <t>Loan0071</t>
  </si>
  <si>
    <t>Collateral0070</t>
  </si>
  <si>
    <t>Loan0072</t>
  </si>
  <si>
    <t>Collateral0071</t>
  </si>
  <si>
    <t>Loan0073</t>
  </si>
  <si>
    <t>Collateral0072</t>
  </si>
  <si>
    <t>Loan0074</t>
  </si>
  <si>
    <t>Collateral0073</t>
  </si>
  <si>
    <t>Loan0075</t>
  </si>
  <si>
    <t>Collateral0074</t>
  </si>
  <si>
    <t>Loan0076</t>
  </si>
  <si>
    <t>Collateral0075</t>
  </si>
  <si>
    <t>Loan0077</t>
  </si>
  <si>
    <t>Collateral0076</t>
  </si>
  <si>
    <t>Loan0078</t>
  </si>
  <si>
    <t>Collateral0077</t>
  </si>
  <si>
    <t>Loan0079</t>
  </si>
  <si>
    <t>Collateral0078</t>
  </si>
  <si>
    <t>Loan0080</t>
  </si>
  <si>
    <t>Collateral0079</t>
  </si>
  <si>
    <t>Loan0081</t>
  </si>
  <si>
    <t>Collateral0080</t>
  </si>
  <si>
    <t>Loan0082</t>
  </si>
  <si>
    <t>Collateral0081</t>
  </si>
  <si>
    <t>Loan0083</t>
  </si>
  <si>
    <t>Collateral0082</t>
  </si>
  <si>
    <t>Loan0084</t>
  </si>
  <si>
    <t>Collateral0083</t>
  </si>
  <si>
    <t>Loan0085</t>
  </si>
  <si>
    <t>Collateral0084</t>
  </si>
  <si>
    <t>Loan0086</t>
  </si>
  <si>
    <t>Collateral0085</t>
  </si>
  <si>
    <t>Loan0087</t>
  </si>
  <si>
    <t>Collateral0086</t>
  </si>
  <si>
    <t>Loan0088</t>
  </si>
  <si>
    <t>Collateral0087</t>
  </si>
  <si>
    <t>Loan0089</t>
  </si>
  <si>
    <t>Collateral0088</t>
  </si>
  <si>
    <t>Loan0090</t>
  </si>
  <si>
    <t>Collateral0089</t>
  </si>
  <si>
    <t>Loan0091</t>
  </si>
  <si>
    <t>Collateral0090</t>
  </si>
  <si>
    <t>Loan0092</t>
  </si>
  <si>
    <t>Collateral0091</t>
  </si>
  <si>
    <t>Loan0093</t>
  </si>
  <si>
    <t>Collateral0092</t>
  </si>
  <si>
    <t>Loan0094</t>
  </si>
  <si>
    <t>Collateral0093</t>
  </si>
  <si>
    <t>Loan0095</t>
  </si>
  <si>
    <t>Collateral0094</t>
  </si>
  <si>
    <t>Loan0096</t>
  </si>
  <si>
    <t>Collateral0095</t>
  </si>
  <si>
    <t>Loan0097</t>
  </si>
  <si>
    <t>Collateral0096</t>
  </si>
  <si>
    <t>Loan0098</t>
  </si>
  <si>
    <t>Collateral0097</t>
  </si>
  <si>
    <t>Loan0099</t>
  </si>
  <si>
    <t>Collateral0098</t>
  </si>
  <si>
    <t>Loan0100</t>
  </si>
  <si>
    <t>Collateral0099</t>
  </si>
  <si>
    <t>Loan0101</t>
  </si>
  <si>
    <t>Collateral0100</t>
  </si>
  <si>
    <t>Loan0102</t>
  </si>
  <si>
    <t>Collateral0101</t>
  </si>
  <si>
    <t>Loan0103</t>
  </si>
  <si>
    <t>Collateral0102</t>
  </si>
  <si>
    <t>Loan0104</t>
  </si>
  <si>
    <t>Collateral0103</t>
  </si>
  <si>
    <t>Loan0105</t>
  </si>
  <si>
    <t>Collateral0104</t>
  </si>
  <si>
    <t>Loan0106</t>
  </si>
  <si>
    <t>Collateral0105</t>
  </si>
  <si>
    <t>Loan0107</t>
  </si>
  <si>
    <t>Collateral0106</t>
  </si>
  <si>
    <t>Loan0108</t>
  </si>
  <si>
    <t>Collateral0107</t>
  </si>
  <si>
    <t>Loan0109</t>
  </si>
  <si>
    <t>Collateral0108</t>
  </si>
  <si>
    <t>Loan0110</t>
  </si>
  <si>
    <t>Collateral0109</t>
  </si>
  <si>
    <t>Loan0111</t>
  </si>
  <si>
    <t>Collateral0110</t>
  </si>
  <si>
    <t>Loan0112</t>
  </si>
  <si>
    <t>Collateral0111</t>
  </si>
  <si>
    <t>Loan0113</t>
  </si>
  <si>
    <t>Collateral0112</t>
  </si>
  <si>
    <t>Loan0114</t>
  </si>
  <si>
    <t>Collateral0113</t>
  </si>
  <si>
    <t>Loan0115</t>
  </si>
  <si>
    <t>Collateral0114</t>
  </si>
  <si>
    <t>Loan0116</t>
  </si>
  <si>
    <t>Collateral0115</t>
  </si>
  <si>
    <t>Loan0117</t>
  </si>
  <si>
    <t>Collateral0116</t>
  </si>
  <si>
    <t>Loan0118</t>
  </si>
  <si>
    <t>Collateral0117</t>
  </si>
  <si>
    <t>Loan0119</t>
  </si>
  <si>
    <t>Collateral0118</t>
  </si>
  <si>
    <t>Loan0120</t>
  </si>
  <si>
    <t>Collateral0119</t>
  </si>
  <si>
    <t>Loan0121</t>
  </si>
  <si>
    <t>Collateral0120</t>
  </si>
  <si>
    <t>Loan0122</t>
  </si>
  <si>
    <t>Collateral0121</t>
  </si>
  <si>
    <t>Loan0123</t>
  </si>
  <si>
    <t>Collateral0122</t>
  </si>
  <si>
    <t>Loan0124</t>
  </si>
  <si>
    <t>Collateral0123</t>
  </si>
  <si>
    <t>Loan0125</t>
  </si>
  <si>
    <t>Collateral0124</t>
  </si>
  <si>
    <t>Loan0126</t>
  </si>
  <si>
    <t>Collateral0125</t>
  </si>
  <si>
    <t>Loan0127</t>
  </si>
  <si>
    <t>Collateral0126</t>
  </si>
  <si>
    <t>Loan0128</t>
  </si>
  <si>
    <t>Collateral0127</t>
  </si>
  <si>
    <t>Loan0129</t>
  </si>
  <si>
    <t>Collateral0128</t>
  </si>
  <si>
    <t>Loan0130</t>
  </si>
  <si>
    <t>Collateral0129</t>
  </si>
  <si>
    <t>Loan0131</t>
  </si>
  <si>
    <t>Collateral0130</t>
  </si>
  <si>
    <t>Loan0132</t>
  </si>
  <si>
    <t>Collateral0131</t>
  </si>
  <si>
    <t>Loan0133</t>
  </si>
  <si>
    <t>Collateral0132</t>
  </si>
  <si>
    <t>Loan0134</t>
  </si>
  <si>
    <t>Collateral0133</t>
  </si>
  <si>
    <t>Loan0135</t>
  </si>
  <si>
    <t>Collateral0134</t>
  </si>
  <si>
    <t>Loan0136</t>
  </si>
  <si>
    <t>Collateral0135</t>
  </si>
  <si>
    <t>Loan0137</t>
  </si>
  <si>
    <t>Collateral0136</t>
  </si>
  <si>
    <t>Loan0138</t>
  </si>
  <si>
    <t>Collateral0137</t>
  </si>
  <si>
    <t>Loan0139</t>
  </si>
  <si>
    <t>Collateral0138</t>
  </si>
  <si>
    <t>Loan0140</t>
  </si>
  <si>
    <t>Collateral0139</t>
  </si>
  <si>
    <t>Loan0141</t>
  </si>
  <si>
    <t>Collateral0140</t>
  </si>
  <si>
    <t>Loan0142</t>
  </si>
  <si>
    <t>Collateral0141</t>
  </si>
  <si>
    <t>Loan0143</t>
  </si>
  <si>
    <t>Collateral0142</t>
  </si>
  <si>
    <t>Loan0144</t>
  </si>
  <si>
    <t>Collateral0143</t>
  </si>
  <si>
    <t>Loan0145</t>
  </si>
  <si>
    <t>Collateral0144</t>
  </si>
  <si>
    <t>Loan0146</t>
  </si>
  <si>
    <t>Collateral0145</t>
  </si>
  <si>
    <t>Loan0147</t>
  </si>
  <si>
    <t>Collateral0146</t>
  </si>
  <si>
    <t>Loan0148</t>
  </si>
  <si>
    <t>Collateral0147</t>
  </si>
  <si>
    <t>Loan0149</t>
  </si>
  <si>
    <t>Collateral0148</t>
  </si>
  <si>
    <t>Loan0150</t>
  </si>
  <si>
    <t>Collateral0149</t>
  </si>
  <si>
    <t>Loan0151</t>
  </si>
  <si>
    <t>Collateral0150</t>
  </si>
  <si>
    <t>Loan0152</t>
  </si>
  <si>
    <t>Collateral0151</t>
  </si>
  <si>
    <t>Loan0153</t>
  </si>
  <si>
    <t>Collateral0152</t>
  </si>
  <si>
    <t>Loan0154</t>
  </si>
  <si>
    <t>Collateral0153</t>
  </si>
  <si>
    <t>Loan0155</t>
  </si>
  <si>
    <t>Collateral0154</t>
  </si>
  <si>
    <t>Loan0156</t>
  </si>
  <si>
    <t>Collateral0155</t>
  </si>
  <si>
    <t>Loan0157</t>
  </si>
  <si>
    <t>Collateral0156</t>
  </si>
  <si>
    <t>Loan0158</t>
  </si>
  <si>
    <t>Collateral0157</t>
  </si>
  <si>
    <t>Loan0159</t>
  </si>
  <si>
    <t>Collateral0158</t>
  </si>
  <si>
    <t>Loan0160</t>
  </si>
  <si>
    <t>Collateral0159</t>
  </si>
  <si>
    <t>Loan0161</t>
  </si>
  <si>
    <t>Collateral0160</t>
  </si>
  <si>
    <t>Loan0162</t>
  </si>
  <si>
    <t>Collateral0161</t>
  </si>
  <si>
    <t>Loan0163</t>
  </si>
  <si>
    <t>Collateral0162</t>
  </si>
  <si>
    <t>Loan0164</t>
  </si>
  <si>
    <t>Collateral0163</t>
  </si>
  <si>
    <t>Loan0165</t>
  </si>
  <si>
    <t>Collateral0164</t>
  </si>
  <si>
    <t>Loan0166</t>
  </si>
  <si>
    <t>Collateral0165</t>
  </si>
  <si>
    <t>Loan0167</t>
  </si>
  <si>
    <t>Collateral0166</t>
  </si>
  <si>
    <t>Loan0168</t>
  </si>
  <si>
    <t>Collateral0167</t>
  </si>
  <si>
    <t>Loan0169</t>
  </si>
  <si>
    <t>Collateral0168</t>
  </si>
  <si>
    <t>Loan0170</t>
  </si>
  <si>
    <t>Collateral0169</t>
  </si>
  <si>
    <t>Loan0171</t>
  </si>
  <si>
    <t>Collateral0170</t>
  </si>
  <si>
    <t>Loan0172</t>
  </si>
  <si>
    <t>Collateral0171</t>
  </si>
  <si>
    <t>Loan0173</t>
  </si>
  <si>
    <t>Collateral0172</t>
  </si>
  <si>
    <t>Loan0174</t>
  </si>
  <si>
    <t>Collateral0173</t>
  </si>
  <si>
    <t>Loan0175</t>
  </si>
  <si>
    <t>Collateral0174</t>
  </si>
  <si>
    <t>Loan0176</t>
  </si>
  <si>
    <t>Collateral0175</t>
  </si>
  <si>
    <t>Loan0177</t>
  </si>
  <si>
    <t>Collateral0176</t>
  </si>
  <si>
    <t>Loan0178</t>
  </si>
  <si>
    <t>Collateral0177</t>
  </si>
  <si>
    <t>Loan0179</t>
  </si>
  <si>
    <t>Collateral0178</t>
  </si>
  <si>
    <t>Loan0180</t>
  </si>
  <si>
    <t>Collateral0179</t>
  </si>
  <si>
    <t>Loan0181</t>
  </si>
  <si>
    <t>Collateral0180</t>
  </si>
  <si>
    <t>Loan0182</t>
  </si>
  <si>
    <t>Collateral0181</t>
  </si>
  <si>
    <t>Loan0183</t>
  </si>
  <si>
    <t>Collateral0182</t>
  </si>
  <si>
    <t>Loan0184</t>
  </si>
  <si>
    <t>Collateral0183</t>
  </si>
  <si>
    <t>Loan0185</t>
  </si>
  <si>
    <t>Collateral0184</t>
  </si>
  <si>
    <t>Loan0186</t>
  </si>
  <si>
    <t>Collateral0185</t>
  </si>
  <si>
    <t>Loan0187</t>
  </si>
  <si>
    <t>Collateral0186</t>
  </si>
  <si>
    <t>Loan0188</t>
  </si>
  <si>
    <t>Collateral0187</t>
  </si>
  <si>
    <t>Loan0189</t>
  </si>
  <si>
    <t>Collateral0188</t>
  </si>
  <si>
    <t>Loan0190</t>
  </si>
  <si>
    <t>Collateral0189</t>
  </si>
  <si>
    <t>Loan0191</t>
  </si>
  <si>
    <t>Collateral0190</t>
  </si>
  <si>
    <t>Loan0192</t>
  </si>
  <si>
    <t>Collateral0191</t>
  </si>
  <si>
    <t>Loan0193</t>
  </si>
  <si>
    <t>Collateral0192</t>
  </si>
  <si>
    <t>Loan0194</t>
  </si>
  <si>
    <t>Collateral0193</t>
  </si>
  <si>
    <t>Loan0195</t>
  </si>
  <si>
    <t>Collateral0194</t>
  </si>
  <si>
    <t>Loan0196</t>
  </si>
  <si>
    <t>Collateral0195</t>
  </si>
  <si>
    <t>Loan0197</t>
  </si>
  <si>
    <t>Collateral0196</t>
  </si>
  <si>
    <t>Loan0198</t>
  </si>
  <si>
    <t>Collateral0197</t>
  </si>
  <si>
    <t>Loan0199</t>
  </si>
  <si>
    <t>Collateral0198</t>
  </si>
  <si>
    <t>Loan0200</t>
  </si>
  <si>
    <t>Collateral0199</t>
  </si>
  <si>
    <t>Loan0201</t>
  </si>
  <si>
    <t>Collateral0200</t>
  </si>
  <si>
    <t>Loan0202</t>
  </si>
  <si>
    <t>Collateral0201</t>
  </si>
  <si>
    <t>Loan0203</t>
  </si>
  <si>
    <t>Collateral0202</t>
  </si>
  <si>
    <t>Loan0204</t>
  </si>
  <si>
    <t>Collateral0203</t>
  </si>
  <si>
    <t>Loan0205</t>
  </si>
  <si>
    <t>Collateral0204</t>
  </si>
  <si>
    <t>Loan0206</t>
  </si>
  <si>
    <t>Collateral0205</t>
  </si>
  <si>
    <t>Loan0207</t>
  </si>
  <si>
    <t>Collateral0206</t>
  </si>
  <si>
    <t>Loan0208</t>
  </si>
  <si>
    <t>Collateral0207</t>
  </si>
  <si>
    <t>Loan0209</t>
  </si>
  <si>
    <t>Collateral0208</t>
  </si>
  <si>
    <t>Loan0210</t>
  </si>
  <si>
    <t>Collateral0209</t>
  </si>
  <si>
    <t>Loan0211</t>
  </si>
  <si>
    <t>Collateral0210</t>
  </si>
  <si>
    <t>Loan0212</t>
  </si>
  <si>
    <t>Collateral0211</t>
  </si>
  <si>
    <t>Loan0213</t>
  </si>
  <si>
    <t>Collateral0212</t>
  </si>
  <si>
    <t>Loan0214</t>
  </si>
  <si>
    <t>Collateral0213</t>
  </si>
  <si>
    <t>Loan0215</t>
  </si>
  <si>
    <t>Collateral0214</t>
  </si>
  <si>
    <t>Loan0216</t>
  </si>
  <si>
    <t>Collateral0215</t>
  </si>
  <si>
    <t>Loan0217</t>
  </si>
  <si>
    <t>Collateral0216</t>
  </si>
  <si>
    <t>Loan0218</t>
  </si>
  <si>
    <t>Collateral0217</t>
  </si>
  <si>
    <t>Loan0219</t>
  </si>
  <si>
    <t>Collateral0218</t>
  </si>
  <si>
    <t>Loan0220</t>
  </si>
  <si>
    <t>Collateral0219</t>
  </si>
  <si>
    <t>Loan0221</t>
  </si>
  <si>
    <t>Collateral0220</t>
  </si>
  <si>
    <t>Loan0222</t>
  </si>
  <si>
    <t>Collateral0221</t>
  </si>
  <si>
    <t>Loan0223</t>
  </si>
  <si>
    <t>Collateral0222</t>
  </si>
  <si>
    <t>Loan0224</t>
  </si>
  <si>
    <t>Collateral0223</t>
  </si>
  <si>
    <t>Loan0225</t>
  </si>
  <si>
    <t>Collateral0224</t>
  </si>
  <si>
    <t>Loan0226</t>
  </si>
  <si>
    <t>Collateral0225</t>
  </si>
  <si>
    <t>Loan0227</t>
  </si>
  <si>
    <t>Collateral0226</t>
  </si>
  <si>
    <t>Loan0228</t>
  </si>
  <si>
    <t>Collateral0227</t>
  </si>
  <si>
    <t>Loan0229</t>
  </si>
  <si>
    <t>Collateral0228</t>
  </si>
  <si>
    <t>Loan0230</t>
  </si>
  <si>
    <t>Collateral0229</t>
  </si>
  <si>
    <t>Loan0231</t>
  </si>
  <si>
    <t>Collateral0230</t>
  </si>
  <si>
    <t>Loan0232</t>
  </si>
  <si>
    <t>Collateral0231</t>
  </si>
  <si>
    <t>Loan0233</t>
  </si>
  <si>
    <t>Collateral0232</t>
  </si>
  <si>
    <t>Loan0234</t>
  </si>
  <si>
    <t>Collateral0233</t>
  </si>
  <si>
    <t>Loan0235</t>
  </si>
  <si>
    <t>Collateral0234</t>
  </si>
  <si>
    <t>Loan0236</t>
  </si>
  <si>
    <t>Collateral0235</t>
  </si>
  <si>
    <t>Loan0237</t>
  </si>
  <si>
    <t>Collateral0236</t>
  </si>
  <si>
    <t>Loan0238</t>
  </si>
  <si>
    <t>Collateral0237</t>
  </si>
  <si>
    <t>Loan0239</t>
  </si>
  <si>
    <t>Collateral0238</t>
  </si>
  <si>
    <t>Loan0240</t>
  </si>
  <si>
    <t>Collateral0239</t>
  </si>
  <si>
    <t>Loan0241</t>
  </si>
  <si>
    <t>Collateral0240</t>
  </si>
  <si>
    <t>Loan0242</t>
  </si>
  <si>
    <t>Collateral0241</t>
  </si>
  <si>
    <t>Loan0243</t>
  </si>
  <si>
    <t>Collateral0242</t>
  </si>
  <si>
    <t>Loan0244</t>
  </si>
  <si>
    <t>Collateral0243</t>
  </si>
  <si>
    <t>Loan0245</t>
  </si>
  <si>
    <t>Collateral0244</t>
  </si>
  <si>
    <t>Loan0246</t>
  </si>
  <si>
    <t>Collateral0245</t>
  </si>
  <si>
    <t>Loan0247</t>
  </si>
  <si>
    <t>Collateral0246</t>
  </si>
  <si>
    <t>Loan0248</t>
  </si>
  <si>
    <t>Collateral0247</t>
  </si>
  <si>
    <t>Loan0249</t>
  </si>
  <si>
    <t>Collateral0248</t>
  </si>
  <si>
    <t>Loan0250</t>
  </si>
  <si>
    <t>Collateral0249</t>
  </si>
  <si>
    <t>Loan0251</t>
  </si>
  <si>
    <t>Collateral0250</t>
  </si>
  <si>
    <t>Loan0252</t>
  </si>
  <si>
    <t>Collateral0251</t>
  </si>
  <si>
    <t>Loan0253</t>
  </si>
  <si>
    <t>Collateral0252</t>
  </si>
  <si>
    <t>Loan0254</t>
  </si>
  <si>
    <t>Collateral0253</t>
  </si>
  <si>
    <t>Loan0255</t>
  </si>
  <si>
    <t>Collateral0254</t>
  </si>
  <si>
    <t>Loan0256</t>
  </si>
  <si>
    <t>Collateral0255</t>
  </si>
  <si>
    <t>Loan0257</t>
  </si>
  <si>
    <t>Collateral0256</t>
  </si>
  <si>
    <t>Loan0258</t>
  </si>
  <si>
    <t>Collateral0257</t>
  </si>
  <si>
    <t>Loan0259</t>
  </si>
  <si>
    <t>Collateral0258</t>
  </si>
  <si>
    <t>Loan0260</t>
  </si>
  <si>
    <t>Collateral0259</t>
  </si>
  <si>
    <t>Loan0261</t>
  </si>
  <si>
    <t>Collateral0260</t>
  </si>
  <si>
    <t>Loan0262</t>
  </si>
  <si>
    <t>Collateral0261</t>
  </si>
  <si>
    <t>Loan0263</t>
  </si>
  <si>
    <t>Collateral0262</t>
  </si>
  <si>
    <t>Loan0264</t>
  </si>
  <si>
    <t>Collateral0263</t>
  </si>
  <si>
    <t>Loan0265</t>
  </si>
  <si>
    <t>Collateral0264</t>
  </si>
  <si>
    <t>Loan0266</t>
  </si>
  <si>
    <t>Collateral0265</t>
  </si>
  <si>
    <t>Loan0267</t>
  </si>
  <si>
    <t>Collateral0266</t>
  </si>
  <si>
    <t>Loan0268</t>
  </si>
  <si>
    <t>Collateral0267</t>
  </si>
  <si>
    <t>Loan0269</t>
  </si>
  <si>
    <t>Collateral0268</t>
  </si>
  <si>
    <t>Loan0270</t>
  </si>
  <si>
    <t>Collateral0269</t>
  </si>
  <si>
    <t>Loan0271</t>
  </si>
  <si>
    <t>Collateral0270</t>
  </si>
  <si>
    <t>Loan0272</t>
  </si>
  <si>
    <t>Collateral0271</t>
  </si>
  <si>
    <t>Loan0273</t>
  </si>
  <si>
    <t>Collateral0272</t>
  </si>
  <si>
    <t>Loan0274</t>
  </si>
  <si>
    <t>Collateral0273</t>
  </si>
  <si>
    <t>Loan0275</t>
  </si>
  <si>
    <t>Collateral0274</t>
  </si>
  <si>
    <t>Loan0276</t>
  </si>
  <si>
    <t>Collateral0275</t>
  </si>
  <si>
    <t>Loan0277</t>
  </si>
  <si>
    <t>Collateral0276</t>
  </si>
  <si>
    <t>Loan0278</t>
  </si>
  <si>
    <t>Collateral0277</t>
  </si>
  <si>
    <t>Loan0279</t>
  </si>
  <si>
    <t>Collateral0278</t>
  </si>
  <si>
    <t>Loan0280</t>
  </si>
  <si>
    <t>Collateral0279</t>
  </si>
  <si>
    <t>Loan0281</t>
  </si>
  <si>
    <t>Collateral0280</t>
  </si>
  <si>
    <t>Loan0282</t>
  </si>
  <si>
    <t>Collateral0281</t>
  </si>
  <si>
    <t>Loan0283</t>
  </si>
  <si>
    <t>Collateral0282</t>
  </si>
  <si>
    <t>Loan0284</t>
  </si>
  <si>
    <t>Collateral0283</t>
  </si>
  <si>
    <t>Loan0285</t>
  </si>
  <si>
    <t>Collateral0284</t>
  </si>
  <si>
    <t>Loan0286</t>
  </si>
  <si>
    <t>Collateral0285</t>
  </si>
  <si>
    <t>Loan0287</t>
  </si>
  <si>
    <t>Collateral0286</t>
  </si>
  <si>
    <t>Loan0288</t>
  </si>
  <si>
    <t>Collateral0287</t>
  </si>
  <si>
    <t>Loan0289</t>
  </si>
  <si>
    <t>Collateral0288</t>
  </si>
  <si>
    <t>Loan0290</t>
  </si>
  <si>
    <t>Collateral0289</t>
  </si>
  <si>
    <t>Loan0291</t>
  </si>
  <si>
    <t>Collateral0290</t>
  </si>
  <si>
    <t>Loan0292</t>
  </si>
  <si>
    <t>Collateral0291</t>
  </si>
  <si>
    <t>Loan0293</t>
  </si>
  <si>
    <t>Collateral0292</t>
  </si>
  <si>
    <t>Loan0294</t>
  </si>
  <si>
    <t>Collateral0293</t>
  </si>
  <si>
    <t>Loan0295</t>
  </si>
  <si>
    <t>Collateral0294</t>
  </si>
  <si>
    <t>Loan0296</t>
  </si>
  <si>
    <t>Collateral0295</t>
  </si>
  <si>
    <t>Loan0297</t>
  </si>
  <si>
    <t>Collateral0296</t>
  </si>
  <si>
    <t>Loan0298</t>
  </si>
  <si>
    <t>Collateral0297</t>
  </si>
  <si>
    <t>Loan0299</t>
  </si>
  <si>
    <t>Collateral0298</t>
  </si>
  <si>
    <t>Loan0300</t>
  </si>
  <si>
    <t>Collateral0299</t>
  </si>
  <si>
    <t>Loan0301</t>
  </si>
  <si>
    <t>Collateral0300</t>
  </si>
  <si>
    <t>Loan0302</t>
  </si>
  <si>
    <t>Collateral0301</t>
  </si>
  <si>
    <t>Loan0303</t>
  </si>
  <si>
    <t>Collateral0302</t>
  </si>
  <si>
    <t>Loan0304</t>
  </si>
  <si>
    <t>Collateral0303</t>
  </si>
  <si>
    <t>Loan0305</t>
  </si>
  <si>
    <t>Collateral0304</t>
  </si>
  <si>
    <t>Loan0306</t>
  </si>
  <si>
    <t>Collateral0305</t>
  </si>
  <si>
    <t>Loan0307</t>
  </si>
  <si>
    <t>Collateral0306</t>
  </si>
  <si>
    <t>Loan0308</t>
  </si>
  <si>
    <t>Collateral0307</t>
  </si>
  <si>
    <t>Loan0309</t>
  </si>
  <si>
    <t>Collateral0308</t>
  </si>
  <si>
    <t>Loan0310</t>
  </si>
  <si>
    <t>Collateral0309</t>
  </si>
  <si>
    <t>Loan0311</t>
  </si>
  <si>
    <t>Collateral0310</t>
  </si>
  <si>
    <t>Loan0312</t>
  </si>
  <si>
    <t>Collateral0311</t>
  </si>
  <si>
    <t>Loan0313</t>
  </si>
  <si>
    <t>Collateral0312</t>
  </si>
  <si>
    <t>Loan0314</t>
  </si>
  <si>
    <t>Collateral0313</t>
  </si>
  <si>
    <t>Loan0315</t>
  </si>
  <si>
    <t>Collateral0314</t>
  </si>
  <si>
    <t>Loan0316</t>
  </si>
  <si>
    <t>Collateral0315</t>
  </si>
  <si>
    <t>Loan0317</t>
  </si>
  <si>
    <t>Collateral0316</t>
  </si>
  <si>
    <t>Loan0318</t>
  </si>
  <si>
    <t>Collateral0317</t>
  </si>
  <si>
    <t>Loan0319</t>
  </si>
  <si>
    <t>Collateral0318</t>
  </si>
  <si>
    <t>Loan0320</t>
  </si>
  <si>
    <t>Collateral0319</t>
  </si>
  <si>
    <t>Loan0321</t>
  </si>
  <si>
    <t>Collateral0320</t>
  </si>
  <si>
    <t>Loan0322</t>
  </si>
  <si>
    <t>Collateral0321</t>
  </si>
  <si>
    <t>Loan0323</t>
  </si>
  <si>
    <t>Collateral0322</t>
  </si>
  <si>
    <t>Loan0324</t>
  </si>
  <si>
    <t>Collateral0323</t>
  </si>
  <si>
    <t>Loan0325</t>
  </si>
  <si>
    <t>Collateral0324</t>
  </si>
  <si>
    <t>Loan0326</t>
  </si>
  <si>
    <t>Collateral0325</t>
  </si>
  <si>
    <t>Loan0327</t>
  </si>
  <si>
    <t>Collateral0326</t>
  </si>
  <si>
    <t>Loan0328</t>
  </si>
  <si>
    <t>Collateral0327</t>
  </si>
  <si>
    <t>Loan0329</t>
  </si>
  <si>
    <t>Collateral0328</t>
  </si>
  <si>
    <t>Loan0330</t>
  </si>
  <si>
    <t>Collateral0329</t>
  </si>
  <si>
    <t>Loan0331</t>
  </si>
  <si>
    <t>Collateral0330</t>
  </si>
  <si>
    <t>Loan0332</t>
  </si>
  <si>
    <t>Collateral0331</t>
  </si>
  <si>
    <t>Loan0333</t>
  </si>
  <si>
    <t>Collateral0332</t>
  </si>
  <si>
    <t>Loan0334</t>
  </si>
  <si>
    <t>Collateral0333</t>
  </si>
  <si>
    <t>Loan0335</t>
  </si>
  <si>
    <t>Collateral0334</t>
  </si>
  <si>
    <t>Loan0336</t>
  </si>
  <si>
    <t>Collateral0335</t>
  </si>
  <si>
    <t>Loan0337</t>
  </si>
  <si>
    <t>Collateral0336</t>
  </si>
  <si>
    <t>Loan0338</t>
  </si>
  <si>
    <t>Collateral0337</t>
  </si>
  <si>
    <t>Loan0339</t>
  </si>
  <si>
    <t>Collateral0338</t>
  </si>
  <si>
    <t>Loan0340</t>
  </si>
  <si>
    <t>Collateral0339</t>
  </si>
  <si>
    <t>Loan0341</t>
  </si>
  <si>
    <t>Collateral0340</t>
  </si>
  <si>
    <t>Loan0342</t>
  </si>
  <si>
    <t>Collateral0341</t>
  </si>
  <si>
    <t>Loan0343</t>
  </si>
  <si>
    <t>Collateral0342</t>
  </si>
  <si>
    <t>Loan0344</t>
  </si>
  <si>
    <t>Collateral0343</t>
  </si>
  <si>
    <t>Loan0345</t>
  </si>
  <si>
    <t>Collateral0344</t>
  </si>
  <si>
    <t>Loan0346</t>
  </si>
  <si>
    <t>Collateral0345</t>
  </si>
  <si>
    <t>Loan0347</t>
  </si>
  <si>
    <t>Collateral0346</t>
  </si>
  <si>
    <t>Loan0348</t>
  </si>
  <si>
    <t>Collateral0347</t>
  </si>
  <si>
    <t>Loan0349</t>
  </si>
  <si>
    <t>Collateral0348</t>
  </si>
  <si>
    <t>Loan0350</t>
  </si>
  <si>
    <t>Collateral0349</t>
  </si>
  <si>
    <t>Loan0351</t>
  </si>
  <si>
    <t>Collateral0350</t>
  </si>
  <si>
    <t>Loan0352</t>
  </si>
  <si>
    <t>Collateral0351</t>
  </si>
  <si>
    <t>Loan0353</t>
  </si>
  <si>
    <t>Collateral0352</t>
  </si>
  <si>
    <t>Loan0354</t>
  </si>
  <si>
    <t>Collateral0353</t>
  </si>
  <si>
    <t>Loan0463</t>
  </si>
  <si>
    <t>Collateral0354</t>
  </si>
  <si>
    <t>Loan0464</t>
  </si>
  <si>
    <t>Collateral0355</t>
  </si>
  <si>
    <t>Loan0465</t>
  </si>
  <si>
    <t>Collateral0356</t>
  </si>
  <si>
    <t>Loan0466</t>
  </si>
  <si>
    <t>Collateral0357</t>
  </si>
  <si>
    <t>Loan0467</t>
  </si>
  <si>
    <t>Collateral0358</t>
  </si>
  <si>
    <t>Loan0468</t>
  </si>
  <si>
    <t>Collateral0359</t>
  </si>
  <si>
    <t>Loan0469</t>
  </si>
  <si>
    <t>Collateral0360</t>
  </si>
  <si>
    <t>Loan0470</t>
  </si>
  <si>
    <t>Collateral0361</t>
  </si>
  <si>
    <t>Loan0471</t>
  </si>
  <si>
    <t>Collateral0362</t>
  </si>
  <si>
    <t>Loan0472</t>
  </si>
  <si>
    <t>Collateral0363</t>
  </si>
  <si>
    <t>Loan0473</t>
  </si>
  <si>
    <t>Collateral0364</t>
  </si>
  <si>
    <t>Loan0474</t>
  </si>
  <si>
    <t>Collateral0365</t>
  </si>
  <si>
    <t>Loan0475</t>
  </si>
  <si>
    <t>Collateral0366</t>
  </si>
  <si>
    <t>Loan0476</t>
  </si>
  <si>
    <t>Collateral0367</t>
  </si>
  <si>
    <t>Loan0477</t>
  </si>
  <si>
    <t>Collateral0368</t>
  </si>
  <si>
    <t>Loan0478</t>
  </si>
  <si>
    <t>Collateral0369</t>
  </si>
  <si>
    <t>Loan0479</t>
  </si>
  <si>
    <t>Collateral0370</t>
  </si>
  <si>
    <t>Loan0480</t>
  </si>
  <si>
    <t>Collateral0371</t>
  </si>
  <si>
    <t>Loan0481</t>
  </si>
  <si>
    <t>Collateral0372</t>
  </si>
  <si>
    <t>Loan0482</t>
  </si>
  <si>
    <t>Collateral0373</t>
  </si>
  <si>
    <t>Loan0483</t>
  </si>
  <si>
    <t>Collateral0374</t>
  </si>
  <si>
    <t>Loan0484</t>
  </si>
  <si>
    <t>Collateral0375</t>
  </si>
  <si>
    <t>Loan0485</t>
  </si>
  <si>
    <t>Collateral0376</t>
  </si>
  <si>
    <t>Loan0486</t>
  </si>
  <si>
    <t>Collateral0377</t>
  </si>
  <si>
    <t>Loan0487</t>
  </si>
  <si>
    <t>Collateral0378</t>
  </si>
  <si>
    <t>Loan0488</t>
  </si>
  <si>
    <t>Collateral0379</t>
  </si>
  <si>
    <t>Loan0489</t>
  </si>
  <si>
    <t>Collateral0380</t>
  </si>
  <si>
    <t>Loan0490</t>
  </si>
  <si>
    <t>Collateral0381</t>
  </si>
  <si>
    <t>Loan0491</t>
  </si>
  <si>
    <t>Collateral0382</t>
  </si>
  <si>
    <t>Loan0492</t>
  </si>
  <si>
    <t>Collateral0383</t>
  </si>
  <si>
    <t>Loan0493</t>
  </si>
  <si>
    <t>Collateral0384</t>
  </si>
  <si>
    <t>Loan0494</t>
  </si>
  <si>
    <t>Collateral0385</t>
  </si>
  <si>
    <t>Loan0495</t>
  </si>
  <si>
    <t>Collateral0386</t>
  </si>
  <si>
    <t>Loan0496</t>
  </si>
  <si>
    <t>Collateral0387</t>
  </si>
  <si>
    <t>Loan0497</t>
  </si>
  <si>
    <t>Collateral0388</t>
  </si>
  <si>
    <t>Loan0498</t>
  </si>
  <si>
    <t>Collateral0389</t>
  </si>
  <si>
    <t>Loan0499</t>
  </si>
  <si>
    <t>Collateral0390</t>
  </si>
  <si>
    <t>Loan0500</t>
  </si>
  <si>
    <t>Collateral0391</t>
  </si>
  <si>
    <t>Loan0501</t>
  </si>
  <si>
    <t>Collateral0392</t>
  </si>
  <si>
    <t>Loan0502</t>
  </si>
  <si>
    <t>Collateral0393</t>
  </si>
  <si>
    <t>Loan0503</t>
  </si>
  <si>
    <t>Collateral0394</t>
  </si>
  <si>
    <t>Loan0504</t>
  </si>
  <si>
    <t>Collateral0395</t>
  </si>
  <si>
    <t>Loan0505</t>
  </si>
  <si>
    <t>Collateral0396</t>
  </si>
  <si>
    <t>Loan0506</t>
  </si>
  <si>
    <t>Collateral0397</t>
  </si>
  <si>
    <t>Loan0507</t>
  </si>
  <si>
    <t>Collateral0398</t>
  </si>
  <si>
    <t>Loan0508</t>
  </si>
  <si>
    <t>Collateral0399</t>
  </si>
  <si>
    <t>Loan0509</t>
  </si>
  <si>
    <t>Collateral0400</t>
  </si>
  <si>
    <t>Loan0510</t>
  </si>
  <si>
    <t>Collateral0401</t>
  </si>
  <si>
    <t>Loan0511</t>
  </si>
  <si>
    <t>Collateral0402</t>
  </si>
  <si>
    <t>Loan0512</t>
  </si>
  <si>
    <t>Collateral0403</t>
  </si>
  <si>
    <t>Loan0513</t>
  </si>
  <si>
    <t>Collateral0404</t>
  </si>
  <si>
    <t>Loan0514</t>
  </si>
  <si>
    <t>Collateral0405</t>
  </si>
  <si>
    <t>Loan0515</t>
  </si>
  <si>
    <t>Collateral0406</t>
  </si>
  <si>
    <t>Loan0516</t>
  </si>
  <si>
    <t>Collateral0407</t>
  </si>
  <si>
    <t>Loan0517</t>
  </si>
  <si>
    <t>Collateral0408</t>
  </si>
  <si>
    <t>Loan0518</t>
  </si>
  <si>
    <t>Collateral0409</t>
  </si>
  <si>
    <t>Loan0519</t>
  </si>
  <si>
    <t>Collateral0410</t>
  </si>
  <si>
    <t>Loan0520</t>
  </si>
  <si>
    <t>Collateral0411</t>
  </si>
  <si>
    <t>Loan0521</t>
  </si>
  <si>
    <t>Collateral0412</t>
  </si>
  <si>
    <t>Loan0522</t>
  </si>
  <si>
    <t>Collateral0413</t>
  </si>
  <si>
    <t>Loan0523</t>
  </si>
  <si>
    <t>Collateral0414</t>
  </si>
  <si>
    <t>Loan0524</t>
  </si>
  <si>
    <t>Collateral0415</t>
  </si>
  <si>
    <t>Loan0525</t>
  </si>
  <si>
    <t>Collateral0416</t>
  </si>
  <si>
    <t>Loan0526</t>
  </si>
  <si>
    <t>Collateral0417</t>
  </si>
  <si>
    <t>Loan0527</t>
  </si>
  <si>
    <t>Collateral0418</t>
  </si>
  <si>
    <t>Loan0528</t>
  </si>
  <si>
    <t>Collateral0419</t>
  </si>
  <si>
    <t>Loan0529</t>
  </si>
  <si>
    <t>Collateral0420</t>
  </si>
  <si>
    <t>Loan0530</t>
  </si>
  <si>
    <t>Collateral0421</t>
  </si>
  <si>
    <t>Loan0531</t>
  </si>
  <si>
    <t>Collateral0422</t>
  </si>
  <si>
    <t>Loan0532</t>
  </si>
  <si>
    <t>Collateral0423</t>
  </si>
  <si>
    <t>Loan0533</t>
  </si>
  <si>
    <t>Collateral0424</t>
  </si>
  <si>
    <t>Loan0534</t>
  </si>
  <si>
    <t>Collateral0425</t>
  </si>
  <si>
    <t>Loan0535</t>
  </si>
  <si>
    <t>Collateral0426</t>
  </si>
  <si>
    <t>Loan0536</t>
  </si>
  <si>
    <t>Collateral0427</t>
  </si>
  <si>
    <t>Loan0537</t>
  </si>
  <si>
    <t>Collateral0428</t>
  </si>
  <si>
    <t>Loan0538</t>
  </si>
  <si>
    <t>Collateral0429</t>
  </si>
  <si>
    <t>Loan0539</t>
  </si>
  <si>
    <t>Collateral0430</t>
  </si>
  <si>
    <t>Loan0540</t>
  </si>
  <si>
    <t>Collateral0431</t>
  </si>
  <si>
    <t>Loan0541</t>
  </si>
  <si>
    <t>Collateral0432</t>
  </si>
  <si>
    <t>Loan0542</t>
  </si>
  <si>
    <t>Collateral0433</t>
  </si>
  <si>
    <t>Loan0543</t>
  </si>
  <si>
    <t>Collateral0434</t>
  </si>
  <si>
    <t>Loan0544</t>
  </si>
  <si>
    <t>Collateral0435</t>
  </si>
  <si>
    <t>Loan0545</t>
  </si>
  <si>
    <t>Collateral0436</t>
  </si>
  <si>
    <t>Loan0546</t>
  </si>
  <si>
    <t>Collateral0437</t>
  </si>
  <si>
    <t>Loan0547</t>
  </si>
  <si>
    <t>Collateral0438</t>
  </si>
  <si>
    <t>Loan0548</t>
  </si>
  <si>
    <t>Collateral0439</t>
  </si>
  <si>
    <t>Loan0549</t>
  </si>
  <si>
    <t>Collateral0440</t>
  </si>
  <si>
    <t>Loan0550</t>
  </si>
  <si>
    <t>Collateral0441</t>
  </si>
  <si>
    <t>Loan0551</t>
  </si>
  <si>
    <t>Collateral0442</t>
  </si>
  <si>
    <t>Loan0552</t>
  </si>
  <si>
    <t>Collateral0443</t>
  </si>
  <si>
    <t>Loan0553</t>
  </si>
  <si>
    <t>Collateral0444</t>
  </si>
  <si>
    <t>Loan0554</t>
  </si>
  <si>
    <t>Collateral0445</t>
  </si>
  <si>
    <t>Loan0555</t>
  </si>
  <si>
    <t>Collateral0446</t>
  </si>
  <si>
    <t>Loan0556</t>
  </si>
  <si>
    <t>Collateral0447</t>
  </si>
  <si>
    <t>Loan0557</t>
  </si>
  <si>
    <t>Collateral0448</t>
  </si>
  <si>
    <t>Loan0558</t>
  </si>
  <si>
    <t>Collateral0449</t>
  </si>
  <si>
    <t>Loan0559</t>
  </si>
  <si>
    <t>Collateral0450</t>
  </si>
  <si>
    <t>Loan0560</t>
  </si>
  <si>
    <t>Collateral0451</t>
  </si>
  <si>
    <t>Loan0561</t>
  </si>
  <si>
    <t>Collateral0452</t>
  </si>
  <si>
    <t>Loan0562</t>
  </si>
  <si>
    <t>Collateral0453</t>
  </si>
  <si>
    <t>Loan0563</t>
  </si>
  <si>
    <t>Collateral0454</t>
  </si>
  <si>
    <t>Loan0564</t>
  </si>
  <si>
    <t>Collateral0455</t>
  </si>
  <si>
    <t>Loan0565</t>
  </si>
  <si>
    <t>Collateral0456</t>
  </si>
  <si>
    <t>Loan0566</t>
  </si>
  <si>
    <t>Collateral0457</t>
  </si>
  <si>
    <t>Loan0567</t>
  </si>
  <si>
    <t>Collateral0458</t>
  </si>
  <si>
    <t>Loan0568</t>
  </si>
  <si>
    <t>Collateral0459</t>
  </si>
  <si>
    <t>Loan0569</t>
  </si>
  <si>
    <t>Collateral0460</t>
  </si>
  <si>
    <t>Loan0570</t>
  </si>
  <si>
    <t>Collateral0461</t>
  </si>
  <si>
    <t>Loan0571</t>
  </si>
  <si>
    <t>Collateral0462</t>
  </si>
  <si>
    <t>Loan0572</t>
  </si>
  <si>
    <t>Collateral0463</t>
  </si>
  <si>
    <t>Loan0573</t>
  </si>
  <si>
    <t>Collateral0464</t>
  </si>
  <si>
    <t>Loan0574</t>
  </si>
  <si>
    <t>Collateral0465</t>
  </si>
  <si>
    <t>Loan0575</t>
  </si>
  <si>
    <t>Collateral0466</t>
  </si>
  <si>
    <t>Loan0576</t>
  </si>
  <si>
    <t>Collateral0467</t>
  </si>
  <si>
    <t>Loan0577</t>
  </si>
  <si>
    <t>Collateral0468</t>
  </si>
  <si>
    <t>Loan0578</t>
  </si>
  <si>
    <t>Collateral0469</t>
  </si>
  <si>
    <t>Loan0579</t>
  </si>
  <si>
    <t>Collateral0470</t>
  </si>
  <si>
    <t>Loan0580</t>
  </si>
  <si>
    <t>Collateral0471</t>
  </si>
  <si>
    <t>Loan0581</t>
  </si>
  <si>
    <t>Collateral0472</t>
  </si>
  <si>
    <t>Loan0582</t>
  </si>
  <si>
    <t>Collateral0473</t>
  </si>
  <si>
    <t>Loan0583</t>
  </si>
  <si>
    <t>Collateral0474</t>
  </si>
  <si>
    <t>Loan0584</t>
  </si>
  <si>
    <t>Collateral0475</t>
  </si>
  <si>
    <t>Loan0585</t>
  </si>
  <si>
    <t>Collateral0476</t>
  </si>
  <si>
    <t>Loan0586</t>
  </si>
  <si>
    <t>Collateral0477</t>
  </si>
  <si>
    <t>Loan0587</t>
  </si>
  <si>
    <t>Collateral0478</t>
  </si>
  <si>
    <t>Loan0588</t>
  </si>
  <si>
    <t>Collateral0479</t>
  </si>
  <si>
    <t>Loan0589</t>
  </si>
  <si>
    <t>Collateral0480</t>
  </si>
  <si>
    <t>Loan0590</t>
  </si>
  <si>
    <t>Collateral0481</t>
  </si>
  <si>
    <t>Loan0591</t>
  </si>
  <si>
    <t>Collateral0482</t>
  </si>
  <si>
    <t>Loan0592</t>
  </si>
  <si>
    <t>Collateral0483</t>
  </si>
  <si>
    <t>Loan0593</t>
  </si>
  <si>
    <t>Collateral0484</t>
  </si>
  <si>
    <t>Loan0594</t>
  </si>
  <si>
    <t>Collateral0485</t>
  </si>
  <si>
    <t>Loan0595</t>
  </si>
  <si>
    <t>Collateral0486</t>
  </si>
  <si>
    <t>Loan0596</t>
  </si>
  <si>
    <t>Collateral0487</t>
  </si>
  <si>
    <t>Loan0597</t>
  </si>
  <si>
    <t>Collateral0488</t>
  </si>
  <si>
    <t>Loan0598</t>
  </si>
  <si>
    <t>Collateral0489</t>
  </si>
  <si>
    <t>Loan0599</t>
  </si>
  <si>
    <t>Collateral0490</t>
  </si>
  <si>
    <t>Loan0600</t>
  </si>
  <si>
    <t>Collateral0491</t>
  </si>
  <si>
    <t>Loan0601</t>
  </si>
  <si>
    <t>Collateral0492</t>
  </si>
  <si>
    <t>Loan0602</t>
  </si>
  <si>
    <t>Collateral0493</t>
  </si>
  <si>
    <t>Loan0603</t>
  </si>
  <si>
    <t>Collateral0494</t>
  </si>
  <si>
    <t>Loan0604</t>
  </si>
  <si>
    <t>Collateral0495</t>
  </si>
  <si>
    <t>Loan0605</t>
  </si>
  <si>
    <t>Collateral0496</t>
  </si>
  <si>
    <t>Loan0606</t>
  </si>
  <si>
    <t>Collateral0497</t>
  </si>
  <si>
    <t>Loan0607</t>
  </si>
  <si>
    <t>Collateral0498</t>
  </si>
  <si>
    <t>Loan0608</t>
  </si>
  <si>
    <t>Collateral0499</t>
  </si>
  <si>
    <t>Loan0609</t>
  </si>
  <si>
    <t>Collateral0500</t>
  </si>
  <si>
    <t>Loan0610</t>
  </si>
  <si>
    <t>Collateral0501</t>
  </si>
  <si>
    <t>Loan0611</t>
  </si>
  <si>
    <t>Collateral0502</t>
  </si>
  <si>
    <t>Loan0612</t>
  </si>
  <si>
    <t>Collateral0503</t>
  </si>
  <si>
    <t>Loan0613</t>
  </si>
  <si>
    <t>Collateral0504</t>
  </si>
  <si>
    <t>Loan0614</t>
  </si>
  <si>
    <t>Collateral0505</t>
  </si>
  <si>
    <t>Loan0615</t>
  </si>
  <si>
    <t>Collateral0506</t>
  </si>
  <si>
    <t>Loan0616</t>
  </si>
  <si>
    <t>Collateral0507</t>
  </si>
  <si>
    <t>Loan0617</t>
  </si>
  <si>
    <t>Collateral0508</t>
  </si>
  <si>
    <t>Loan0618</t>
  </si>
  <si>
    <t>Collateral0509</t>
  </si>
  <si>
    <t>Loan0619</t>
  </si>
  <si>
    <t>Collateral0510</t>
  </si>
  <si>
    <t>Loan0620</t>
  </si>
  <si>
    <t>Collateral0511</t>
  </si>
  <si>
    <t>Loan0621</t>
  </si>
  <si>
    <t>Collateral0512</t>
  </si>
  <si>
    <t>Loan0622</t>
  </si>
  <si>
    <t>Collateral0513</t>
  </si>
  <si>
    <t>Loan0623</t>
  </si>
  <si>
    <t>Collateral0514</t>
  </si>
  <si>
    <t>Loan0624</t>
  </si>
  <si>
    <t>Collateral0515</t>
  </si>
  <si>
    <t>Loan0625</t>
  </si>
  <si>
    <t>Collateral0516</t>
  </si>
  <si>
    <t>Loan0626</t>
  </si>
  <si>
    <t>Collateral0517</t>
  </si>
  <si>
    <t>Loan0627</t>
  </si>
  <si>
    <t>Collateral0518</t>
  </si>
  <si>
    <t>Loan0628</t>
  </si>
  <si>
    <t>Collateral0519</t>
  </si>
  <si>
    <t>Loan0629</t>
  </si>
  <si>
    <t>Collateral0520</t>
  </si>
  <si>
    <t>Loan0630</t>
  </si>
  <si>
    <t>Collateral0521</t>
  </si>
  <si>
    <t>Loan0631</t>
  </si>
  <si>
    <t>Collateral0522</t>
  </si>
  <si>
    <t>Loan0632</t>
  </si>
  <si>
    <t>Collateral0523</t>
  </si>
  <si>
    <t>Loan0633</t>
  </si>
  <si>
    <t>Collateral0524</t>
  </si>
  <si>
    <t>Loan0634</t>
  </si>
  <si>
    <t>Collateral0525</t>
  </si>
  <si>
    <t>Loan0635</t>
  </si>
  <si>
    <t>Collateral0526</t>
  </si>
  <si>
    <t>Loan0636</t>
  </si>
  <si>
    <t>Collateral0527</t>
  </si>
  <si>
    <t>Loan0637</t>
  </si>
  <si>
    <t>Collateral0528</t>
  </si>
  <si>
    <t>Loan0638</t>
  </si>
  <si>
    <t>Collateral0529</t>
  </si>
  <si>
    <t>Loan0639</t>
  </si>
  <si>
    <t>Collateral0530</t>
  </si>
  <si>
    <t>Loan0640</t>
  </si>
  <si>
    <t>Collateral0531</t>
  </si>
  <si>
    <t>Loan0641</t>
  </si>
  <si>
    <t>Collateral0532</t>
  </si>
  <si>
    <t>Loan0642</t>
  </si>
  <si>
    <t>Collateral0533</t>
  </si>
  <si>
    <t>Loan0643</t>
  </si>
  <si>
    <t>Collateral0534</t>
  </si>
  <si>
    <t>Loan0644</t>
  </si>
  <si>
    <t>Collateral0535</t>
  </si>
  <si>
    <t>Loan0645</t>
  </si>
  <si>
    <t>Collateral0536</t>
  </si>
  <si>
    <t>Loan0646</t>
  </si>
  <si>
    <t>Collateral0537</t>
  </si>
  <si>
    <t>Loan0647</t>
  </si>
  <si>
    <t>Collateral0538</t>
  </si>
  <si>
    <t>Loan0648</t>
  </si>
  <si>
    <t>Collateral0539</t>
  </si>
  <si>
    <t>Loan0649</t>
  </si>
  <si>
    <t>Collateral0540</t>
  </si>
  <si>
    <t>Loan0650</t>
  </si>
  <si>
    <t>Collateral0541</t>
  </si>
  <si>
    <t>Loan0651</t>
  </si>
  <si>
    <t>Collateral0542</t>
  </si>
  <si>
    <t>Loan0652</t>
  </si>
  <si>
    <t>Collateral0543</t>
  </si>
  <si>
    <t>Loan0653</t>
  </si>
  <si>
    <t>Collateral0544</t>
  </si>
  <si>
    <t>Loan0654</t>
  </si>
  <si>
    <t>Collateral0545</t>
  </si>
  <si>
    <t>Loan0655</t>
  </si>
  <si>
    <t>Collateral0546</t>
  </si>
  <si>
    <t>Loan0656</t>
  </si>
  <si>
    <t>Collateral0547</t>
  </si>
  <si>
    <t>Loan0657</t>
  </si>
  <si>
    <t>Collateral0548</t>
  </si>
  <si>
    <t>Loan0658</t>
  </si>
  <si>
    <t>Collateral0549</t>
  </si>
  <si>
    <t>Loan0659</t>
  </si>
  <si>
    <t>Collateral0550</t>
  </si>
  <si>
    <t>Loan0660</t>
  </si>
  <si>
    <t>Collateral0551</t>
  </si>
  <si>
    <t>Loan0661</t>
  </si>
  <si>
    <t>Collateral0552</t>
  </si>
  <si>
    <t>Loan0662</t>
  </si>
  <si>
    <t>Collateral0553</t>
  </si>
  <si>
    <t>Loan0663</t>
  </si>
  <si>
    <t>Collateral0554</t>
  </si>
  <si>
    <t>Loan0664</t>
  </si>
  <si>
    <t>Collateral0555</t>
  </si>
  <si>
    <t>Loan0665</t>
  </si>
  <si>
    <t>Collateral0556</t>
  </si>
  <si>
    <t>Loan0666</t>
  </si>
  <si>
    <t>Collateral0557</t>
  </si>
  <si>
    <t>Loan0667</t>
  </si>
  <si>
    <t>Collateral0558</t>
  </si>
  <si>
    <t>Loan0668</t>
  </si>
  <si>
    <t>Collateral0559</t>
  </si>
  <si>
    <t>Loan0669</t>
  </si>
  <si>
    <t>Collateral0560</t>
  </si>
  <si>
    <t>Loan0670</t>
  </si>
  <si>
    <t>Collateral0561</t>
  </si>
  <si>
    <t>Loan0671</t>
  </si>
  <si>
    <t>Collateral0562</t>
  </si>
  <si>
    <t>Loan0672</t>
  </si>
  <si>
    <t>Collateral0563</t>
  </si>
  <si>
    <t>Loan0673</t>
  </si>
  <si>
    <t>Collateral0564</t>
  </si>
  <si>
    <t>Loan0674</t>
  </si>
  <si>
    <t>Collateral0565</t>
  </si>
  <si>
    <t>Loan0675</t>
  </si>
  <si>
    <t>Collateral0566</t>
  </si>
  <si>
    <t>Loan0676</t>
  </si>
  <si>
    <t>Collateral0567</t>
  </si>
  <si>
    <t>Loan0677</t>
  </si>
  <si>
    <t>Collateral0568</t>
  </si>
  <si>
    <t>Loan0678</t>
  </si>
  <si>
    <t>Collateral0569</t>
  </si>
  <si>
    <t>Loan0679</t>
  </si>
  <si>
    <t>Collateral0570</t>
  </si>
  <si>
    <t>Loan0680</t>
  </si>
  <si>
    <t>Collateral0571</t>
  </si>
  <si>
    <t>Loan0681</t>
  </si>
  <si>
    <t>Collateral0572</t>
  </si>
  <si>
    <t>Loan0682</t>
  </si>
  <si>
    <t>Collateral0573</t>
  </si>
  <si>
    <t>Loan0683</t>
  </si>
  <si>
    <t>Collateral0574</t>
  </si>
  <si>
    <t>Loan0684</t>
  </si>
  <si>
    <t>Collateral0575</t>
  </si>
  <si>
    <t>Loan0685</t>
  </si>
  <si>
    <t>Collateral0576</t>
  </si>
  <si>
    <t>Loan0686</t>
  </si>
  <si>
    <t>Collateral0577</t>
  </si>
  <si>
    <t>Loan0687</t>
  </si>
  <si>
    <t>Collateral0578</t>
  </si>
  <si>
    <t>Loan0688</t>
  </si>
  <si>
    <t>Collateral0579</t>
  </si>
  <si>
    <t>Loan0689</t>
  </si>
  <si>
    <t>Collateral0580</t>
  </si>
  <si>
    <t>Loan0690</t>
  </si>
  <si>
    <t>Collateral0581</t>
  </si>
  <si>
    <t>Loan0691</t>
  </si>
  <si>
    <t>Collateral0582</t>
  </si>
  <si>
    <t>Loan0692</t>
  </si>
  <si>
    <t>Collateral0583</t>
  </si>
  <si>
    <t>Loan0693</t>
  </si>
  <si>
    <t>Collateral0584</t>
  </si>
  <si>
    <t>Loan0694</t>
  </si>
  <si>
    <t>Collateral0585</t>
  </si>
  <si>
    <t>Loan0695</t>
  </si>
  <si>
    <t>Collateral0586</t>
  </si>
  <si>
    <t>Loan0696</t>
  </si>
  <si>
    <t>Collateral0587</t>
  </si>
  <si>
    <t>Loan0697</t>
  </si>
  <si>
    <t>Collateral0588</t>
  </si>
  <si>
    <t>Loan0698</t>
  </si>
  <si>
    <t>Collateral0589</t>
  </si>
  <si>
    <t>Loan0699</t>
  </si>
  <si>
    <t>Collateral0590</t>
  </si>
  <si>
    <t>Loan0700</t>
  </si>
  <si>
    <t>Collateral0591</t>
  </si>
  <si>
    <t>Loan0701</t>
  </si>
  <si>
    <t>Collateral0592</t>
  </si>
  <si>
    <t>Loan0702</t>
  </si>
  <si>
    <t>Collateral0593</t>
  </si>
  <si>
    <t>Loan0703</t>
  </si>
  <si>
    <t>Collateral0594</t>
  </si>
  <si>
    <t>Loan0704</t>
  </si>
  <si>
    <t>Collateral0595</t>
  </si>
  <si>
    <t>Loan0705</t>
  </si>
  <si>
    <t>Collateral0596</t>
  </si>
  <si>
    <t>Loan0706</t>
  </si>
  <si>
    <t>Collateral0597</t>
  </si>
  <si>
    <t>Loan0707</t>
  </si>
  <si>
    <t>Collateral0598</t>
  </si>
  <si>
    <t>Loan0708</t>
  </si>
  <si>
    <t>Collateral0599</t>
  </si>
  <si>
    <t>Loan0709</t>
  </si>
  <si>
    <t>Collateral0600</t>
  </si>
  <si>
    <t>Loan0710</t>
  </si>
  <si>
    <t>Collateral0601</t>
  </si>
  <si>
    <t>Loan0711</t>
  </si>
  <si>
    <t>Collateral0602</t>
  </si>
  <si>
    <t>Loan0712</t>
  </si>
  <si>
    <t>Collateral0603</t>
  </si>
  <si>
    <t>Loan0713</t>
  </si>
  <si>
    <t>Collateral0604</t>
  </si>
  <si>
    <t>Loan0714</t>
  </si>
  <si>
    <t>Collateral0605</t>
  </si>
  <si>
    <t>Loan0715</t>
  </si>
  <si>
    <t>Collateral0606</t>
  </si>
  <si>
    <t>Loan0716</t>
  </si>
  <si>
    <t>Collateral0607</t>
  </si>
  <si>
    <t>Loan0717</t>
  </si>
  <si>
    <t>Collateral0608</t>
  </si>
  <si>
    <t>Loan0718</t>
  </si>
  <si>
    <t>Collateral0609</t>
  </si>
  <si>
    <t>Loan0719</t>
  </si>
  <si>
    <t>Collateral0610</t>
  </si>
  <si>
    <t>Loan0720</t>
  </si>
  <si>
    <t>Collateral0611</t>
  </si>
  <si>
    <t>Loan0721</t>
  </si>
  <si>
    <t>Collateral0612</t>
  </si>
  <si>
    <t>Loan0722</t>
  </si>
  <si>
    <t>Collateral0613</t>
  </si>
  <si>
    <t>Loan0723</t>
  </si>
  <si>
    <t>Collateral0614</t>
  </si>
  <si>
    <t>Loan0724</t>
  </si>
  <si>
    <t>Collateral0615</t>
  </si>
  <si>
    <t>Loan0725</t>
  </si>
  <si>
    <t>Collateral0616</t>
  </si>
  <si>
    <t>Loan0726</t>
  </si>
  <si>
    <t>Collateral0617</t>
  </si>
  <si>
    <t>Loan0727</t>
  </si>
  <si>
    <t>Collateral0618</t>
  </si>
  <si>
    <t>Loan0728</t>
  </si>
  <si>
    <t>Collateral0619</t>
  </si>
  <si>
    <t>Loan0729</t>
  </si>
  <si>
    <t>Collateral0620</t>
  </si>
  <si>
    <t>Loan0730</t>
  </si>
  <si>
    <t>Collateral0621</t>
  </si>
  <si>
    <t>Loan0731</t>
  </si>
  <si>
    <t>Collateral0622</t>
  </si>
  <si>
    <t>Loan0732</t>
  </si>
  <si>
    <t>Collateral0623</t>
  </si>
  <si>
    <t>Loan0733</t>
  </si>
  <si>
    <t>Collateral0624</t>
  </si>
  <si>
    <t>Loan0734</t>
  </si>
  <si>
    <t>Collateral0625</t>
  </si>
  <si>
    <t>Loan0735</t>
  </si>
  <si>
    <t>Collateral0626</t>
  </si>
  <si>
    <t>Loan0736</t>
  </si>
  <si>
    <t>Collateral0627</t>
  </si>
  <si>
    <t>Loan0737</t>
  </si>
  <si>
    <t>Collateral0628</t>
  </si>
  <si>
    <t>Loan0738</t>
  </si>
  <si>
    <t>Collateral0629</t>
  </si>
  <si>
    <t>Loan0739</t>
  </si>
  <si>
    <t>Collateral0630</t>
  </si>
  <si>
    <t>Loan0740</t>
  </si>
  <si>
    <t>Collateral0631</t>
  </si>
  <si>
    <t>Loan0741</t>
  </si>
  <si>
    <t>Collateral0632</t>
  </si>
  <si>
    <t>Loan0742</t>
  </si>
  <si>
    <t>Collateral0633</t>
  </si>
  <si>
    <t>Loan0743</t>
  </si>
  <si>
    <t>Collateral0634</t>
  </si>
  <si>
    <t>Loan0744</t>
  </si>
  <si>
    <t>Collateral0635</t>
  </si>
  <si>
    <t>Loan0745</t>
  </si>
  <si>
    <t>Collateral0636</t>
  </si>
  <si>
    <t>Loan0746</t>
  </si>
  <si>
    <t>Collateral0637</t>
  </si>
  <si>
    <t>Loan0747</t>
  </si>
  <si>
    <t>Collateral0638</t>
  </si>
  <si>
    <t>Loan0748</t>
  </si>
  <si>
    <t>Collateral0639</t>
  </si>
  <si>
    <t>Loan0749</t>
  </si>
  <si>
    <t>Collateral0640</t>
  </si>
  <si>
    <t>Loan0750</t>
  </si>
  <si>
    <t>Collateral0641</t>
  </si>
  <si>
    <t>Loan0751</t>
  </si>
  <si>
    <t>Collateral0642</t>
  </si>
  <si>
    <t>Loan0752</t>
  </si>
  <si>
    <t>Collateral0643</t>
  </si>
  <si>
    <t>Loan0753</t>
  </si>
  <si>
    <t>Collateral0644</t>
  </si>
  <si>
    <t>Loan0754</t>
  </si>
  <si>
    <t>Collateral0645</t>
  </si>
  <si>
    <t>Loan0755</t>
  </si>
  <si>
    <t>Collateral0646</t>
  </si>
  <si>
    <t>Loan0756</t>
  </si>
  <si>
    <t>Collateral0647</t>
  </si>
  <si>
    <t>Loan0757</t>
  </si>
  <si>
    <t>Collateral0648</t>
  </si>
  <si>
    <t>Loan0758</t>
  </si>
  <si>
    <t>Collateral0649</t>
  </si>
  <si>
    <t>Loan0759</t>
  </si>
  <si>
    <t>Collateral0650</t>
  </si>
  <si>
    <t>Loan0760</t>
  </si>
  <si>
    <t>Collateral0651</t>
  </si>
  <si>
    <t>Loan0761</t>
  </si>
  <si>
    <t>Collateral0652</t>
  </si>
  <si>
    <t>Loan0762</t>
  </si>
  <si>
    <t>Collateral0653</t>
  </si>
  <si>
    <t>Loan0763</t>
  </si>
  <si>
    <t>Collateral0654</t>
  </si>
  <si>
    <t>Loan0764</t>
  </si>
  <si>
    <t>Collateral0655</t>
  </si>
  <si>
    <t>Loan0765</t>
  </si>
  <si>
    <t>Collateral0656</t>
  </si>
  <si>
    <t>Loan0766</t>
  </si>
  <si>
    <t>Collateral0657</t>
  </si>
  <si>
    <t>Loan0767</t>
  </si>
  <si>
    <t>Collateral0658</t>
  </si>
  <si>
    <t>Loan0768</t>
  </si>
  <si>
    <t>Collateral0659</t>
  </si>
  <si>
    <t>Loan0769</t>
  </si>
  <si>
    <t>Collateral0660</t>
  </si>
  <si>
    <t>Loan0770</t>
  </si>
  <si>
    <t>Collateral0661</t>
  </si>
  <si>
    <t>Loan0771</t>
  </si>
  <si>
    <t>Collateral0662</t>
  </si>
  <si>
    <t>Loan0772</t>
  </si>
  <si>
    <t>Collateral0663</t>
  </si>
  <si>
    <t>Loan0773</t>
  </si>
  <si>
    <t>Collateral0664</t>
  </si>
  <si>
    <t>Loan0774</t>
  </si>
  <si>
    <t>Collateral0665</t>
  </si>
  <si>
    <t>Loan0775</t>
  </si>
  <si>
    <t>Collateral0666</t>
  </si>
  <si>
    <t>Loan0776</t>
  </si>
  <si>
    <t>Collateral0667</t>
  </si>
  <si>
    <t>Loan0777</t>
  </si>
  <si>
    <t>Collateral0668</t>
  </si>
  <si>
    <t>Loan0778</t>
  </si>
  <si>
    <t>Collateral0669</t>
  </si>
  <si>
    <t>Loan0779</t>
  </si>
  <si>
    <t>Collateral0670</t>
  </si>
  <si>
    <t>Loan0780</t>
  </si>
  <si>
    <t>Collateral0671</t>
  </si>
  <si>
    <t>Loan0781</t>
  </si>
  <si>
    <t>Collateral0672</t>
  </si>
  <si>
    <t>Loan0782</t>
  </si>
  <si>
    <t>Collateral0673</t>
  </si>
  <si>
    <t>Loan0783</t>
  </si>
  <si>
    <t>Collateral0674</t>
  </si>
  <si>
    <t>Loan0784</t>
  </si>
  <si>
    <t>Collateral0675</t>
  </si>
  <si>
    <t>Loan0785</t>
  </si>
  <si>
    <t>Collateral0676</t>
  </si>
  <si>
    <t>Loan0786</t>
  </si>
  <si>
    <t>Collateral0677</t>
  </si>
  <si>
    <t>Loan0787</t>
  </si>
  <si>
    <t>Collateral0678</t>
  </si>
  <si>
    <t>Loan0788</t>
  </si>
  <si>
    <t>Collateral0679</t>
  </si>
  <si>
    <t>Loan0789</t>
  </si>
  <si>
    <t>Collateral0680</t>
  </si>
  <si>
    <t>Loan0790</t>
  </si>
  <si>
    <t>Collateral0681</t>
  </si>
  <si>
    <t>Loan0791</t>
  </si>
  <si>
    <t>Collateral0682</t>
  </si>
  <si>
    <t>Loan0792</t>
  </si>
  <si>
    <t>Collateral0683</t>
  </si>
  <si>
    <t>Loan0793</t>
  </si>
  <si>
    <t>Collateral0684</t>
  </si>
  <si>
    <t>Loan0794</t>
  </si>
  <si>
    <t>Collateral0685</t>
  </si>
  <si>
    <t>Loan0795</t>
  </si>
  <si>
    <t>Collateral0686</t>
  </si>
  <si>
    <t>Loan0796</t>
  </si>
  <si>
    <t>Collateral0687</t>
  </si>
  <si>
    <t>Loan0797</t>
  </si>
  <si>
    <t>Collateral0688</t>
  </si>
  <si>
    <t>Loan0798</t>
  </si>
  <si>
    <t>Collateral0689</t>
  </si>
  <si>
    <t>Loan0799</t>
  </si>
  <si>
    <t>Collateral0690</t>
  </si>
  <si>
    <t>Loan0800</t>
  </si>
  <si>
    <t>Collateral0691</t>
  </si>
  <si>
    <t>Loan0801</t>
  </si>
  <si>
    <t>Collateral0692</t>
  </si>
  <si>
    <t>Loan0802</t>
  </si>
  <si>
    <t>Collateral0693</t>
  </si>
  <si>
    <t>Loan0803</t>
  </si>
  <si>
    <t>Collateral0694</t>
  </si>
  <si>
    <t>Loan0804</t>
  </si>
  <si>
    <t>Collateral0695</t>
  </si>
  <si>
    <t>Loan0805</t>
  </si>
  <si>
    <t>Collateral0696</t>
  </si>
  <si>
    <t>Loan0806</t>
  </si>
  <si>
    <t>Collateral0697</t>
  </si>
  <si>
    <t>Loan0807</t>
  </si>
  <si>
    <t>Collateral0698</t>
  </si>
  <si>
    <t>Loan0808</t>
  </si>
  <si>
    <t>Collateral0699</t>
  </si>
  <si>
    <t>Loan0809</t>
  </si>
  <si>
    <t>Collateral0700</t>
  </si>
  <si>
    <t>Loan0810</t>
  </si>
  <si>
    <t>Collateral0701</t>
  </si>
  <si>
    <t>Loan0811</t>
  </si>
  <si>
    <t>Collateral0702</t>
  </si>
  <si>
    <t>Loan0812</t>
  </si>
  <si>
    <t>Collateral0703</t>
  </si>
  <si>
    <t>Loan0813</t>
  </si>
  <si>
    <t>Collateral0704</t>
  </si>
  <si>
    <t>Loan0814</t>
  </si>
  <si>
    <t>Collateral0705</t>
  </si>
  <si>
    <t>Loan0815</t>
  </si>
  <si>
    <t>Collateral0706</t>
  </si>
  <si>
    <t>Loan0816</t>
  </si>
  <si>
    <t>Collateral0707</t>
  </si>
  <si>
    <t>Loan0817</t>
  </si>
  <si>
    <t>Collateral0708</t>
  </si>
  <si>
    <t>Loan0818</t>
  </si>
  <si>
    <t>Collateral0709</t>
  </si>
  <si>
    <t>Loan0819</t>
  </si>
  <si>
    <t>Collateral0710</t>
  </si>
  <si>
    <t>Loan0820</t>
  </si>
  <si>
    <t>Collateral0711</t>
  </si>
  <si>
    <t>Loan0821</t>
  </si>
  <si>
    <t>Collateral0712</t>
  </si>
  <si>
    <t>Loan0822</t>
  </si>
  <si>
    <t>Collateral0713</t>
  </si>
  <si>
    <t>Loan0823</t>
  </si>
  <si>
    <t>Collateral0714</t>
  </si>
  <si>
    <t>Loan0824</t>
  </si>
  <si>
    <t>Collateral0715</t>
  </si>
  <si>
    <t>Loan0825</t>
  </si>
  <si>
    <t>Collateral0716</t>
  </si>
  <si>
    <t>Loan0826</t>
  </si>
  <si>
    <t>Collateral0717</t>
  </si>
  <si>
    <t>Loan0827</t>
  </si>
  <si>
    <t>Collateral0718</t>
  </si>
  <si>
    <t>Loan0828</t>
  </si>
  <si>
    <t>Collateral0719</t>
  </si>
  <si>
    <t>Loan0829</t>
  </si>
  <si>
    <t>Collateral0720</t>
  </si>
  <si>
    <t>Loan0830</t>
  </si>
  <si>
    <t>Collateral0721</t>
  </si>
  <si>
    <t>Loan0831</t>
  </si>
  <si>
    <t>Collateral0722</t>
  </si>
  <si>
    <t>Loan0832</t>
  </si>
  <si>
    <t>Collateral0723</t>
  </si>
  <si>
    <t>Loan0833</t>
  </si>
  <si>
    <t>Collateral0724</t>
  </si>
  <si>
    <t>Loan0834</t>
  </si>
  <si>
    <t>Collateral0725</t>
  </si>
  <si>
    <t>Loan0835</t>
  </si>
  <si>
    <t>Collateral0726</t>
  </si>
  <si>
    <t>Loan0836</t>
  </si>
  <si>
    <t>Collateral0727</t>
  </si>
  <si>
    <t>Loan0837</t>
  </si>
  <si>
    <t>Collateral0728</t>
  </si>
  <si>
    <t>Loan0838</t>
  </si>
  <si>
    <t>Collateral0729</t>
  </si>
  <si>
    <t>Loan0839</t>
  </si>
  <si>
    <t>Collateral0730</t>
  </si>
  <si>
    <t>Loan0840</t>
  </si>
  <si>
    <t>Collateral0731</t>
  </si>
  <si>
    <t>Loan0841</t>
  </si>
  <si>
    <t>Collateral0732</t>
  </si>
  <si>
    <t>Loan0842</t>
  </si>
  <si>
    <t>Collateral0733</t>
  </si>
  <si>
    <t>Loan0843</t>
  </si>
  <si>
    <t>Collateral0734</t>
  </si>
  <si>
    <t>Loan0844</t>
  </si>
  <si>
    <t>Collateral0735</t>
  </si>
  <si>
    <t>Loan0845</t>
  </si>
  <si>
    <t>Collateral0736</t>
  </si>
  <si>
    <t>Loan0846</t>
  </si>
  <si>
    <t>Collateral0737</t>
  </si>
  <si>
    <t>Loan0847</t>
  </si>
  <si>
    <t>Collateral0738</t>
  </si>
  <si>
    <t>Loan0848</t>
  </si>
  <si>
    <t>Collateral0739</t>
  </si>
  <si>
    <t>Loan0849</t>
  </si>
  <si>
    <t>Collateral0740</t>
  </si>
  <si>
    <t>Loan0850</t>
  </si>
  <si>
    <t>Collateral0741</t>
  </si>
  <si>
    <t>Loan0851</t>
  </si>
  <si>
    <t>Collateral0742</t>
  </si>
  <si>
    <t>Loan0852</t>
  </si>
  <si>
    <t>Collateral0743</t>
  </si>
  <si>
    <t>Loan0853</t>
  </si>
  <si>
    <t>Collateral0744</t>
  </si>
  <si>
    <t>Loan0854</t>
  </si>
  <si>
    <t>Collateral0745</t>
  </si>
  <si>
    <t>Loan0855</t>
  </si>
  <si>
    <t>Collateral0746</t>
  </si>
  <si>
    <t>Loan0856</t>
  </si>
  <si>
    <t>Collateral0747</t>
  </si>
  <si>
    <t>Loan0857</t>
  </si>
  <si>
    <t>Collateral0748</t>
  </si>
  <si>
    <t>Loan0858</t>
  </si>
  <si>
    <t>Collateral0749</t>
  </si>
  <si>
    <t>Loan0859</t>
  </si>
  <si>
    <t>Collateral0750</t>
  </si>
  <si>
    <t>Loan0860</t>
  </si>
  <si>
    <t>Collateral0751</t>
  </si>
  <si>
    <t>Loan0861</t>
  </si>
  <si>
    <t>Collateral0752</t>
  </si>
  <si>
    <t>Loan0862</t>
  </si>
  <si>
    <t>Collateral0753</t>
  </si>
  <si>
    <t>Loan0863</t>
  </si>
  <si>
    <t>Collateral0754</t>
  </si>
  <si>
    <t>Loan0864</t>
  </si>
  <si>
    <t>Collateral0755</t>
  </si>
  <si>
    <t>Loan0865</t>
  </si>
  <si>
    <t>Collateral0756</t>
  </si>
  <si>
    <t>Loan0866</t>
  </si>
  <si>
    <t>Collateral0757</t>
  </si>
  <si>
    <t>Loan0867</t>
  </si>
  <si>
    <t>Collateral0758</t>
  </si>
  <si>
    <t>Loan0868</t>
  </si>
  <si>
    <t>Collateral0759</t>
  </si>
  <si>
    <t>Loan0869</t>
  </si>
  <si>
    <t>Collateral0760</t>
  </si>
  <si>
    <t>Loan0870</t>
  </si>
  <si>
    <t>Collateral0761</t>
  </si>
  <si>
    <t>Loan0871</t>
  </si>
  <si>
    <t>Collateral0762</t>
  </si>
  <si>
    <t>Loan0872</t>
  </si>
  <si>
    <t>Collateral0763</t>
  </si>
  <si>
    <t>Loan0873</t>
  </si>
  <si>
    <t>Collateral0764</t>
  </si>
  <si>
    <t>Loan0874</t>
  </si>
  <si>
    <t>Collateral0765</t>
  </si>
  <si>
    <t>Loan0875</t>
  </si>
  <si>
    <t>Collateral0766</t>
  </si>
  <si>
    <t>Loan0876</t>
  </si>
  <si>
    <t>Collateral0767</t>
  </si>
  <si>
    <t>Loan0877</t>
  </si>
  <si>
    <t>Collateral0768</t>
  </si>
  <si>
    <t>Loan0878</t>
  </si>
  <si>
    <t>Collateral0769</t>
  </si>
  <si>
    <t>Loan0879</t>
  </si>
  <si>
    <t>Collateral0770</t>
  </si>
  <si>
    <t>Loan0880</t>
  </si>
  <si>
    <t>Collateral0771</t>
  </si>
  <si>
    <t>Loan0881</t>
  </si>
  <si>
    <t>Collateral0772</t>
  </si>
  <si>
    <t>Loan0882</t>
  </si>
  <si>
    <t>Collateral0773</t>
  </si>
  <si>
    <t>Loan0883</t>
  </si>
  <si>
    <t>Collateral0774</t>
  </si>
  <si>
    <t>Loan0884</t>
  </si>
  <si>
    <t>Collateral0775</t>
  </si>
  <si>
    <t>Loan0885</t>
  </si>
  <si>
    <t>Collateral0776</t>
  </si>
  <si>
    <t>Loan0886</t>
  </si>
  <si>
    <t>Collateral0777</t>
  </si>
  <si>
    <t>Loan0887</t>
  </si>
  <si>
    <t>Collateral0778</t>
  </si>
  <si>
    <t>Loan0888</t>
  </si>
  <si>
    <t>Collateral0779</t>
  </si>
  <si>
    <t>Loan0889</t>
  </si>
  <si>
    <t>Collateral0780</t>
  </si>
  <si>
    <t>Loan0890</t>
  </si>
  <si>
    <t>Collateral0781</t>
  </si>
  <si>
    <t>Loan0891</t>
  </si>
  <si>
    <t>Collateral0782</t>
  </si>
  <si>
    <t>Loan0892</t>
  </si>
  <si>
    <t>Collateral0783</t>
  </si>
  <si>
    <t>Loan0893</t>
  </si>
  <si>
    <t>Collateral0784</t>
  </si>
  <si>
    <t>Loan0894</t>
  </si>
  <si>
    <t>Collateral0785</t>
  </si>
  <si>
    <t>Loan0895</t>
  </si>
  <si>
    <t>Collateral0786</t>
  </si>
  <si>
    <t>Loan0896</t>
  </si>
  <si>
    <t>Collateral0787</t>
  </si>
  <si>
    <t>Loan0897</t>
  </si>
  <si>
    <t>Collateral0788</t>
  </si>
  <si>
    <t>Loan0898</t>
  </si>
  <si>
    <t>Collateral0789</t>
  </si>
  <si>
    <t>Loan0899</t>
  </si>
  <si>
    <t>Collateral0790</t>
  </si>
  <si>
    <t>Loan0900</t>
  </si>
  <si>
    <t>Collateral0791</t>
  </si>
  <si>
    <t>Loan0901</t>
  </si>
  <si>
    <t>Collateral0792</t>
  </si>
  <si>
    <t>Loan0902</t>
  </si>
  <si>
    <t>Collateral0793</t>
  </si>
  <si>
    <t>Loan0903</t>
  </si>
  <si>
    <t>Collateral0794</t>
  </si>
  <si>
    <t>Loan0904</t>
  </si>
  <si>
    <t>Collateral0795</t>
  </si>
  <si>
    <t>Loan0905</t>
  </si>
  <si>
    <t>Collateral0796</t>
  </si>
  <si>
    <t>Loan0906</t>
  </si>
  <si>
    <t>Collateral0797</t>
  </si>
  <si>
    <t>Loan0907</t>
  </si>
  <si>
    <t>Collateral0798</t>
  </si>
  <si>
    <t>Loan0908</t>
  </si>
  <si>
    <t>Collateral0799</t>
  </si>
  <si>
    <t>Loan0909</t>
  </si>
  <si>
    <t>Collateral0800</t>
  </si>
  <si>
    <t>Loan0910</t>
  </si>
  <si>
    <t>Collateral0801</t>
  </si>
  <si>
    <t>Loan0911</t>
  </si>
  <si>
    <t>Collateral0802</t>
  </si>
  <si>
    <t>Loan0912</t>
  </si>
  <si>
    <t>Collateral0803</t>
  </si>
  <si>
    <t>Loan0913</t>
  </si>
  <si>
    <t>Collateral0804</t>
  </si>
  <si>
    <t>Loan0914</t>
  </si>
  <si>
    <t>Collateral0805</t>
  </si>
  <si>
    <t>Loan0915</t>
  </si>
  <si>
    <t>Collateral0806</t>
  </si>
  <si>
    <t>Loan0916</t>
  </si>
  <si>
    <t>Collateral0807</t>
  </si>
  <si>
    <t>Loan0917</t>
  </si>
  <si>
    <t>Collateral0808</t>
  </si>
  <si>
    <t>Loan0918</t>
  </si>
  <si>
    <t>Collateral0809</t>
  </si>
  <si>
    <t>Loan0919</t>
  </si>
  <si>
    <t>Collateral0810</t>
  </si>
  <si>
    <t>Loan0920</t>
  </si>
  <si>
    <t>Collateral0811</t>
  </si>
  <si>
    <t>Loan0921</t>
  </si>
  <si>
    <t>Collateral0812</t>
  </si>
  <si>
    <t>Loan0922</t>
  </si>
  <si>
    <t>Collateral0813</t>
  </si>
  <si>
    <t>Loan0923</t>
  </si>
  <si>
    <t>Collateral0814</t>
  </si>
  <si>
    <t>Loan0924</t>
  </si>
  <si>
    <t>Collateral0815</t>
  </si>
  <si>
    <t>Loan0925</t>
  </si>
  <si>
    <t>Collateral0816</t>
  </si>
  <si>
    <t>Loan0926</t>
  </si>
  <si>
    <t>Collateral0817</t>
  </si>
  <si>
    <t>Loan0927</t>
  </si>
  <si>
    <t>Collateral0818</t>
  </si>
  <si>
    <t>Loan0928</t>
  </si>
  <si>
    <t>Collateral0819</t>
  </si>
  <si>
    <t>Loan0929</t>
  </si>
  <si>
    <t>Collateral0820</t>
  </si>
  <si>
    <t>Loan0930</t>
  </si>
  <si>
    <t>Collateral0821</t>
  </si>
  <si>
    <t>Loan0931</t>
  </si>
  <si>
    <t>Collateral0822</t>
  </si>
  <si>
    <t>Loan0932</t>
  </si>
  <si>
    <t>Collateral0823</t>
  </si>
  <si>
    <t>Loan0933</t>
  </si>
  <si>
    <t>Collateral0824</t>
  </si>
  <si>
    <t>Loan0934</t>
  </si>
  <si>
    <t>Collateral0825</t>
  </si>
  <si>
    <t>Loan0935</t>
  </si>
  <si>
    <t>Collateral0826</t>
  </si>
  <si>
    <t>Loan0936</t>
  </si>
  <si>
    <t>Collateral0827</t>
  </si>
  <si>
    <t>Loan0937</t>
  </si>
  <si>
    <t>Collateral0828</t>
  </si>
  <si>
    <t>Loan0938</t>
  </si>
  <si>
    <t>Collateral0829</t>
  </si>
  <si>
    <t>Loan0939</t>
  </si>
  <si>
    <t>Collateral0830</t>
  </si>
  <si>
    <t>Loan0940</t>
  </si>
  <si>
    <t>Collateral0831</t>
  </si>
  <si>
    <t>Loan0941</t>
  </si>
  <si>
    <t>Collateral0832</t>
  </si>
  <si>
    <t>Loan0942</t>
  </si>
  <si>
    <t>Collateral0833</t>
  </si>
  <si>
    <t>Loan0943</t>
  </si>
  <si>
    <t>Collateral0834</t>
  </si>
  <si>
    <t>Loan0944</t>
  </si>
  <si>
    <t>Collateral0835</t>
  </si>
  <si>
    <t>Loan0945</t>
  </si>
  <si>
    <t>Collateral0836</t>
  </si>
  <si>
    <t>Loan0946</t>
  </si>
  <si>
    <t>Collateral0837</t>
  </si>
  <si>
    <t>Loan0947</t>
  </si>
  <si>
    <t>Collateral0838</t>
  </si>
  <si>
    <t>Loan0948</t>
  </si>
  <si>
    <t>Collateral0839</t>
  </si>
  <si>
    <t>Loan0949</t>
  </si>
  <si>
    <t>Collateral0840</t>
  </si>
  <si>
    <t>Loan0950</t>
  </si>
  <si>
    <t>Collateral0841</t>
  </si>
  <si>
    <t>Loan0951</t>
  </si>
  <si>
    <t>Collateral0842</t>
  </si>
  <si>
    <t>Loan0952</t>
  </si>
  <si>
    <t>Collateral0843</t>
  </si>
  <si>
    <t>Loan0953</t>
  </si>
  <si>
    <t>Collateral0844</t>
  </si>
  <si>
    <t>Loan0954</t>
  </si>
  <si>
    <t>Collateral0845</t>
  </si>
  <si>
    <t>Loan0955</t>
  </si>
  <si>
    <t>Collateral0846</t>
  </si>
  <si>
    <t>Loan0956</t>
  </si>
  <si>
    <t>Collateral0847</t>
  </si>
  <si>
    <t>Loan0957</t>
  </si>
  <si>
    <t>Collateral0848</t>
  </si>
  <si>
    <t>Loan0958</t>
  </si>
  <si>
    <t>Collateral0849</t>
  </si>
  <si>
    <t>Loan0959</t>
  </si>
  <si>
    <t>Collateral0850</t>
  </si>
  <si>
    <t>Loan0960</t>
  </si>
  <si>
    <t>Collateral0851</t>
  </si>
  <si>
    <t>Loan0961</t>
  </si>
  <si>
    <t>Collateral0852</t>
  </si>
  <si>
    <t>Loan0962</t>
  </si>
  <si>
    <t>Collateral0853</t>
  </si>
  <si>
    <t>Loan0963</t>
  </si>
  <si>
    <t>Collateral0854</t>
  </si>
  <si>
    <t>Loan0964</t>
  </si>
  <si>
    <t>Collateral0855</t>
  </si>
  <si>
    <t>Loan0965</t>
  </si>
  <si>
    <t>Collateral0856</t>
  </si>
  <si>
    <t>Loan0966</t>
  </si>
  <si>
    <t>Collateral0857</t>
  </si>
  <si>
    <t>Loan0967</t>
  </si>
  <si>
    <t>Collateral0858</t>
  </si>
  <si>
    <t>Loan0968</t>
  </si>
  <si>
    <t>Collateral0859</t>
  </si>
  <si>
    <t>Loan0969</t>
  </si>
  <si>
    <t>Collateral0860</t>
  </si>
  <si>
    <t>Loan0970</t>
  </si>
  <si>
    <t>Collateral0861</t>
  </si>
  <si>
    <t>Loan0971</t>
  </si>
  <si>
    <t>Collateral0862</t>
  </si>
  <si>
    <t>Loan0972</t>
  </si>
  <si>
    <t>Collateral0863</t>
  </si>
  <si>
    <t>Loan0973</t>
  </si>
  <si>
    <t>Collateral0864</t>
  </si>
  <si>
    <t>Loan0974</t>
  </si>
  <si>
    <t>Collateral0865</t>
  </si>
  <si>
    <t>Loan0975</t>
  </si>
  <si>
    <t>Collateral0866</t>
  </si>
  <si>
    <t>Loan0976</t>
  </si>
  <si>
    <t>Collateral0867</t>
  </si>
  <si>
    <t>Loan0977</t>
  </si>
  <si>
    <t>Collateral0868</t>
  </si>
  <si>
    <t>Loan0978</t>
  </si>
  <si>
    <t>Collateral0869</t>
  </si>
  <si>
    <t>Loan0979</t>
  </si>
  <si>
    <t>Collateral0870</t>
  </si>
  <si>
    <t>Loan0980</t>
  </si>
  <si>
    <t>Collateral0871</t>
  </si>
  <si>
    <t>Loan0981</t>
  </si>
  <si>
    <t>Collateral0872</t>
  </si>
  <si>
    <t>Loan0982</t>
  </si>
  <si>
    <t>Collateral0873</t>
  </si>
  <si>
    <t>Loan0983</t>
  </si>
  <si>
    <t>Collateral0874</t>
  </si>
  <si>
    <t>Loan0984</t>
  </si>
  <si>
    <t>Collateral0875</t>
  </si>
  <si>
    <t>Loan0985</t>
  </si>
  <si>
    <t>Collateral0876</t>
  </si>
  <si>
    <t>Loan0986</t>
  </si>
  <si>
    <t>Collateral0877</t>
  </si>
  <si>
    <t>Loan0987</t>
  </si>
  <si>
    <t>Collateral0878</t>
  </si>
  <si>
    <t>Loan0988</t>
  </si>
  <si>
    <t>Collateral0879</t>
  </si>
  <si>
    <t>Loan0989</t>
  </si>
  <si>
    <t>Collateral0880</t>
  </si>
  <si>
    <t>Loan0990</t>
  </si>
  <si>
    <t>Collateral0881</t>
  </si>
  <si>
    <t>Loan0991</t>
  </si>
  <si>
    <t>Collateral0882</t>
  </si>
  <si>
    <t>Loan0992</t>
  </si>
  <si>
    <t>Collateral0883</t>
  </si>
  <si>
    <t>Loan0993</t>
  </si>
  <si>
    <t>Collateral0884</t>
  </si>
  <si>
    <t>Loan0994</t>
  </si>
  <si>
    <t>Collateral0885</t>
  </si>
  <si>
    <t>Loan0995</t>
  </si>
  <si>
    <t>Collateral0886</t>
  </si>
  <si>
    <t>Loan0996</t>
  </si>
  <si>
    <t>Collateral0887</t>
  </si>
  <si>
    <t>Loan0997</t>
  </si>
  <si>
    <t>Collateral0888</t>
  </si>
  <si>
    <t>Loan0998</t>
  </si>
  <si>
    <t>Collateral0889</t>
  </si>
  <si>
    <t>Loan0999</t>
  </si>
  <si>
    <t>Collateral0890</t>
  </si>
  <si>
    <t>Loan1000</t>
  </si>
  <si>
    <t>Collateral0891</t>
  </si>
  <si>
    <t>Loan1001</t>
  </si>
  <si>
    <t>Collateral0892</t>
  </si>
  <si>
    <t>Loan1002</t>
  </si>
  <si>
    <t>Collateral0893</t>
  </si>
  <si>
    <t>Loan1003</t>
  </si>
  <si>
    <t>Collateral0894</t>
  </si>
  <si>
    <t>Loan1004</t>
  </si>
  <si>
    <t>Collateral0895</t>
  </si>
  <si>
    <t>Loan1005</t>
  </si>
  <si>
    <t>Collateral0896</t>
  </si>
  <si>
    <t>Loan1006</t>
  </si>
  <si>
    <t>Collateral0897</t>
  </si>
  <si>
    <t>Loan1007</t>
  </si>
  <si>
    <t>Collateral0898</t>
  </si>
  <si>
    <t>Loan1008</t>
  </si>
  <si>
    <t>Collateral0899</t>
  </si>
  <si>
    <t>Loan1009</t>
  </si>
  <si>
    <t>Collateral0900</t>
  </si>
  <si>
    <t>Loan1010</t>
  </si>
  <si>
    <t>Collateral0901</t>
  </si>
  <si>
    <t>Loan1011</t>
  </si>
  <si>
    <t>Collateral0902</t>
  </si>
  <si>
    <t>Loan1012</t>
  </si>
  <si>
    <t>Collateral0903</t>
  </si>
  <si>
    <t>Loan1013</t>
  </si>
  <si>
    <t>Collateral0904</t>
  </si>
  <si>
    <t>Loan1014</t>
  </si>
  <si>
    <t>Collateral0905</t>
  </si>
  <si>
    <t>Loan1015</t>
  </si>
  <si>
    <t>Collateral0906</t>
  </si>
  <si>
    <t>Loan1016</t>
  </si>
  <si>
    <t>Collateral0907</t>
  </si>
  <si>
    <t>Loan1017</t>
  </si>
  <si>
    <t>Collateral0908</t>
  </si>
  <si>
    <t>Loan1018</t>
  </si>
  <si>
    <t>Collateral0909</t>
  </si>
  <si>
    <t>Loan1019</t>
  </si>
  <si>
    <t>Collateral0910</t>
  </si>
  <si>
    <t>Loan1020</t>
  </si>
  <si>
    <t>Collateral0911</t>
  </si>
  <si>
    <t>Loan1021</t>
  </si>
  <si>
    <t>Collateral0912</t>
  </si>
  <si>
    <t>Loan1022</t>
  </si>
  <si>
    <t>Collateral0913</t>
  </si>
  <si>
    <t>Loan1023</t>
  </si>
  <si>
    <t>Collateral0914</t>
  </si>
  <si>
    <t>Loan1024</t>
  </si>
  <si>
    <t>Collateral0915</t>
  </si>
  <si>
    <t>Loan1025</t>
  </si>
  <si>
    <t>Collateral0916</t>
  </si>
  <si>
    <t>Loan1026</t>
  </si>
  <si>
    <t>Collateral0917</t>
  </si>
  <si>
    <t>Loan1027</t>
  </si>
  <si>
    <t>Collateral0918</t>
  </si>
  <si>
    <t>Loan1028</t>
  </si>
  <si>
    <t>Collateral0919</t>
  </si>
  <si>
    <t>Loan1029</t>
  </si>
  <si>
    <t>Collateral0920</t>
  </si>
  <si>
    <t>Loan1030</t>
  </si>
  <si>
    <t>Collateral0921</t>
  </si>
  <si>
    <t>Loan1031</t>
  </si>
  <si>
    <t>Collateral0922</t>
  </si>
  <si>
    <t>Loan1032</t>
  </si>
  <si>
    <t>Collateral0923</t>
  </si>
  <si>
    <t>Loan1033</t>
  </si>
  <si>
    <t>Collateral0924</t>
  </si>
  <si>
    <t>Loan1034</t>
  </si>
  <si>
    <t>Collateral0925</t>
  </si>
  <si>
    <t>Loan1035</t>
  </si>
  <si>
    <t>Collateral0926</t>
  </si>
  <si>
    <t>Loan1036</t>
  </si>
  <si>
    <t>Collateral0927</t>
  </si>
  <si>
    <t>Loan1037</t>
  </si>
  <si>
    <t>Collateral0928</t>
  </si>
  <si>
    <t>Loan1038</t>
  </si>
  <si>
    <t>Collateral0929</t>
  </si>
  <si>
    <t>Loan1039</t>
  </si>
  <si>
    <t>Collateral0930</t>
  </si>
  <si>
    <t>Loan1040</t>
  </si>
  <si>
    <t>Collateral0931</t>
  </si>
  <si>
    <t>Loan1041</t>
  </si>
  <si>
    <t>Collateral0932</t>
  </si>
  <si>
    <t>Loan1042</t>
  </si>
  <si>
    <t>Collateral0933</t>
  </si>
  <si>
    <t>Loan1043</t>
  </si>
  <si>
    <t>Collateral0934</t>
  </si>
  <si>
    <t>Loan1044</t>
  </si>
  <si>
    <t>Collateral0935</t>
  </si>
  <si>
    <t>Loan1045</t>
  </si>
  <si>
    <t>Collateral0936</t>
  </si>
  <si>
    <t>Loan1046</t>
  </si>
  <si>
    <t>Collateral0937</t>
  </si>
  <si>
    <t>Loan1047</t>
  </si>
  <si>
    <t>Collateral0938</t>
  </si>
  <si>
    <t>Loan1048</t>
  </si>
  <si>
    <t>Collateral0939</t>
  </si>
  <si>
    <t>Loan1049</t>
  </si>
  <si>
    <t>Collateral0940</t>
  </si>
  <si>
    <t>Loan1050</t>
  </si>
  <si>
    <t>Collateral0941</t>
  </si>
  <si>
    <t>Loan1051</t>
  </si>
  <si>
    <t>Collateral0942</t>
  </si>
  <si>
    <t>Loan1052</t>
  </si>
  <si>
    <t>Collateral0943</t>
  </si>
  <si>
    <t>Loan1053</t>
  </si>
  <si>
    <t>Collateral0944</t>
  </si>
  <si>
    <t>Loan1054</t>
  </si>
  <si>
    <t>Collateral0945</t>
  </si>
  <si>
    <t>Loan1055</t>
  </si>
  <si>
    <t>Collateral0946</t>
  </si>
  <si>
    <t>Loan1056</t>
  </si>
  <si>
    <t>Collateral0947</t>
  </si>
  <si>
    <t>Loan1057</t>
  </si>
  <si>
    <t>Collateral0948</t>
  </si>
  <si>
    <t>Loan1058</t>
  </si>
  <si>
    <t>Collateral0949</t>
  </si>
  <si>
    <t>Loan1059</t>
  </si>
  <si>
    <t>Collateral0950</t>
  </si>
  <si>
    <t>Loan1060</t>
  </si>
  <si>
    <t>Collateral0951</t>
  </si>
  <si>
    <t>Loan1061</t>
  </si>
  <si>
    <t>Collateral0952</t>
  </si>
  <si>
    <t>Loan1062</t>
  </si>
  <si>
    <t>Collateral0953</t>
  </si>
  <si>
    <t>Loan1063</t>
  </si>
  <si>
    <t>Collateral0954</t>
  </si>
  <si>
    <t>Loan1064</t>
  </si>
  <si>
    <t>Collateral0955</t>
  </si>
  <si>
    <t>Loan1065</t>
  </si>
  <si>
    <t>Collateral0956</t>
  </si>
  <si>
    <t>Loan1066</t>
  </si>
  <si>
    <t>Collateral0957</t>
  </si>
  <si>
    <t>Loan1067</t>
  </si>
  <si>
    <t>Collateral0958</t>
  </si>
  <si>
    <t>Loan1068</t>
  </si>
  <si>
    <t>Collateral0959</t>
  </si>
  <si>
    <t>Loan1069</t>
  </si>
  <si>
    <t>Collateral0960</t>
  </si>
  <si>
    <t>Loan1070</t>
  </si>
  <si>
    <t>Collateral0961</t>
  </si>
  <si>
    <t>Loan1071</t>
  </si>
  <si>
    <t>Collateral0962</t>
  </si>
  <si>
    <t>Loan1072</t>
  </si>
  <si>
    <t>Collateral0963</t>
  </si>
  <si>
    <t>Loan1073</t>
  </si>
  <si>
    <t>Collateral0964</t>
  </si>
  <si>
    <t>Loan1074</t>
  </si>
  <si>
    <t>Collateral0965</t>
  </si>
  <si>
    <t>Loan1075</t>
  </si>
  <si>
    <t>Collateral0966</t>
  </si>
  <si>
    <t>Loan1076</t>
  </si>
  <si>
    <t>Collateral0967</t>
  </si>
  <si>
    <t>Loan1077</t>
  </si>
  <si>
    <t>Collateral0968</t>
  </si>
  <si>
    <t>Loan1078</t>
  </si>
  <si>
    <t>Collateral0969</t>
  </si>
  <si>
    <t>Loan1079</t>
  </si>
  <si>
    <t>Collateral0970</t>
  </si>
  <si>
    <t>Loan1080</t>
  </si>
  <si>
    <t>Collateral0971</t>
  </si>
  <si>
    <t>Loan1081</t>
  </si>
  <si>
    <t>Collateral0972</t>
  </si>
  <si>
    <t>Loan1082</t>
  </si>
  <si>
    <t>Collateral0973</t>
  </si>
  <si>
    <t>Loan1083</t>
  </si>
  <si>
    <t>Collateral0974</t>
  </si>
  <si>
    <t>Loan1084</t>
  </si>
  <si>
    <t>Collateral0975</t>
  </si>
  <si>
    <t>Loan1085</t>
  </si>
  <si>
    <t>Collateral0976</t>
  </si>
  <si>
    <t>Loan1086</t>
  </si>
  <si>
    <t>Collateral0977</t>
  </si>
  <si>
    <t>Loan1087</t>
  </si>
  <si>
    <t>Collateral0978</t>
  </si>
  <si>
    <t>Loan1088</t>
  </si>
  <si>
    <t>Collateral0979</t>
  </si>
  <si>
    <t>Loan1089</t>
  </si>
  <si>
    <t>Collateral0980</t>
  </si>
  <si>
    <t>Loan1090</t>
  </si>
  <si>
    <t>Collateral0981</t>
  </si>
  <si>
    <t>Loan1091</t>
  </si>
  <si>
    <t>Collateral0982</t>
  </si>
  <si>
    <t>Loan1092</t>
  </si>
  <si>
    <t>Collateral0983</t>
  </si>
  <si>
    <t>Loan1093</t>
  </si>
  <si>
    <t>Collateral0984</t>
  </si>
  <si>
    <t>Loan1094</t>
  </si>
  <si>
    <t>Collateral0985</t>
  </si>
  <si>
    <t>Loan1095</t>
  </si>
  <si>
    <t>Collateral0986</t>
  </si>
  <si>
    <t>Loan1096</t>
  </si>
  <si>
    <t>Collateral0987</t>
  </si>
  <si>
    <t>Loan1097</t>
  </si>
  <si>
    <t>Collateral0988</t>
  </si>
  <si>
    <t>Loan1098</t>
  </si>
  <si>
    <t>Collateral0989</t>
  </si>
  <si>
    <t>Loan1099</t>
  </si>
  <si>
    <t>Collateral0990</t>
  </si>
  <si>
    <t>Loan1100</t>
  </si>
  <si>
    <t>Collateral0991</t>
  </si>
  <si>
    <t>Loan1101</t>
  </si>
  <si>
    <t>Collateral0992</t>
  </si>
  <si>
    <t>Loan1102</t>
  </si>
  <si>
    <t>Collateral0993</t>
  </si>
  <si>
    <t>Loan1103</t>
  </si>
  <si>
    <t>Collateral0994</t>
  </si>
  <si>
    <t>Loan1104</t>
  </si>
  <si>
    <t>Collateral0995</t>
  </si>
  <si>
    <t>Loan1105</t>
  </si>
  <si>
    <t>Collateral0996</t>
  </si>
  <si>
    <t>Loan1106</t>
  </si>
  <si>
    <t>Collateral0997</t>
  </si>
  <si>
    <t>Loan1107</t>
  </si>
  <si>
    <t>Collateral0998</t>
  </si>
  <si>
    <t>Loan1108</t>
  </si>
  <si>
    <t>Collateral0999</t>
  </si>
  <si>
    <t>Loan1109</t>
  </si>
  <si>
    <t>Collateral1000</t>
  </si>
  <si>
    <t>Loan1110</t>
  </si>
  <si>
    <t>Collateral1001</t>
  </si>
  <si>
    <t>Loan1111</t>
  </si>
  <si>
    <t>Collateral1002</t>
  </si>
  <si>
    <t>Loan1112</t>
  </si>
  <si>
    <t>Collateral1003</t>
  </si>
  <si>
    <t>Loan1113</t>
  </si>
  <si>
    <t>Collateral1004</t>
  </si>
  <si>
    <t>Loan1114</t>
  </si>
  <si>
    <t>Collateral1005</t>
  </si>
  <si>
    <t>Loan1115</t>
  </si>
  <si>
    <t>Collateral1006</t>
  </si>
  <si>
    <t>Loan1116</t>
  </si>
  <si>
    <t>Collateral1007</t>
  </si>
  <si>
    <t>Loan1117</t>
  </si>
  <si>
    <t>Collateral1008</t>
  </si>
  <si>
    <t>Loan1118</t>
  </si>
  <si>
    <t>Collateral1009</t>
  </si>
  <si>
    <t>Loan1119</t>
  </si>
  <si>
    <t>Collateral1010</t>
  </si>
  <si>
    <t>Loan1120</t>
  </si>
  <si>
    <t>Collateral1011</t>
  </si>
  <si>
    <t>Loan1121</t>
  </si>
  <si>
    <t>Collateral1012</t>
  </si>
  <si>
    <t>Loan1122</t>
  </si>
  <si>
    <t>Collateral1013</t>
  </si>
  <si>
    <t>Loan1123</t>
  </si>
  <si>
    <t>Collateral1014</t>
  </si>
  <si>
    <t>Loan1124</t>
  </si>
  <si>
    <t>Collateral1015</t>
  </si>
  <si>
    <t>Loan1125</t>
  </si>
  <si>
    <t>Collateral1016</t>
  </si>
  <si>
    <t>Loan1126</t>
  </si>
  <si>
    <t>Collateral1017</t>
  </si>
  <si>
    <t>Loan1127</t>
  </si>
  <si>
    <t>Collateral1018</t>
  </si>
  <si>
    <t>Loan1128</t>
  </si>
  <si>
    <t>Collateral1019</t>
  </si>
  <si>
    <t>Loan1129</t>
  </si>
  <si>
    <t>Collateral1020</t>
  </si>
  <si>
    <t>Loan1130</t>
  </si>
  <si>
    <t>Collateral1021</t>
  </si>
  <si>
    <t>Loan1131</t>
  </si>
  <si>
    <t>Collateral1022</t>
  </si>
  <si>
    <t>Loan1132</t>
  </si>
  <si>
    <t>Collateral1023</t>
  </si>
  <si>
    <t>Loan1133</t>
  </si>
  <si>
    <t>Collateral1024</t>
  </si>
  <si>
    <t>Loan1134</t>
  </si>
  <si>
    <t>Collateral1025</t>
  </si>
  <si>
    <t>Loan1135</t>
  </si>
  <si>
    <t>Collateral1026</t>
  </si>
  <si>
    <t>Loan1136</t>
  </si>
  <si>
    <t>Collateral1027</t>
  </si>
  <si>
    <t>Loan1137</t>
  </si>
  <si>
    <t>Collateral1028</t>
  </si>
  <si>
    <t>Loan1138</t>
  </si>
  <si>
    <t>Collateral1029</t>
  </si>
  <si>
    <t>Loan1139</t>
  </si>
  <si>
    <t>Collateral1030</t>
  </si>
  <si>
    <t>Loan1140</t>
  </si>
  <si>
    <t>Collateral1031</t>
  </si>
  <si>
    <t>Loan1141</t>
  </si>
  <si>
    <t>Collateral1032</t>
  </si>
  <si>
    <t>Loan1142</t>
  </si>
  <si>
    <t>Collateral1033</t>
  </si>
  <si>
    <t>Loan1143</t>
  </si>
  <si>
    <t>Collateral1034</t>
  </si>
  <si>
    <t>Loan1144</t>
  </si>
  <si>
    <t>Collateral1035</t>
  </si>
  <si>
    <t>Loan1145</t>
  </si>
  <si>
    <t>Collateral1036</t>
  </si>
  <si>
    <t>Loan1146</t>
  </si>
  <si>
    <t>Collateral1037</t>
  </si>
  <si>
    <t>Loan1147</t>
  </si>
  <si>
    <t>Collateral1038</t>
  </si>
  <si>
    <t>Loan1148</t>
  </si>
  <si>
    <t>Collateral1039</t>
  </si>
  <si>
    <t>Loan1149</t>
  </si>
  <si>
    <t>Collateral1040</t>
  </si>
  <si>
    <t>Loan1150</t>
  </si>
  <si>
    <t>Collateral1041</t>
  </si>
  <si>
    <t>Loan1151</t>
  </si>
  <si>
    <t>Collateral1042</t>
  </si>
  <si>
    <t>Loan1152</t>
  </si>
  <si>
    <t>Collateral1043</t>
  </si>
  <si>
    <t>Loan1153</t>
  </si>
  <si>
    <t>Collateral1044</t>
  </si>
  <si>
    <t>Loan1154</t>
  </si>
  <si>
    <t>Collateral1045</t>
  </si>
  <si>
    <t>Loan1155</t>
  </si>
  <si>
    <t>Collateral1046</t>
  </si>
  <si>
    <t>Loan1156</t>
  </si>
  <si>
    <t>Collateral1047</t>
  </si>
  <si>
    <t>Loan1157</t>
  </si>
  <si>
    <t>Collateral1048</t>
  </si>
  <si>
    <t>Loan1158</t>
  </si>
  <si>
    <t>Collateral1049</t>
  </si>
  <si>
    <t>Loan1159</t>
  </si>
  <si>
    <t>Collateral1050</t>
  </si>
  <si>
    <t>Loan1160</t>
  </si>
  <si>
    <t>Collateral1051</t>
  </si>
  <si>
    <t>Loan1161</t>
  </si>
  <si>
    <t>Collateral1052</t>
  </si>
  <si>
    <t>Loan1162</t>
  </si>
  <si>
    <t>Collateral1053</t>
  </si>
  <si>
    <t>Loan1163</t>
  </si>
  <si>
    <t>Collateral1054</t>
  </si>
  <si>
    <t>Loan1164</t>
  </si>
  <si>
    <t>Collateral1055</t>
  </si>
  <si>
    <t>Loan1165</t>
  </si>
  <si>
    <t>Collateral1056</t>
  </si>
  <si>
    <t>Loan1166</t>
  </si>
  <si>
    <t>Collateral1057</t>
  </si>
  <si>
    <t>Loan1167</t>
  </si>
  <si>
    <t>Collateral1058</t>
  </si>
  <si>
    <t>Loan1168</t>
  </si>
  <si>
    <t>Collateral1059</t>
  </si>
  <si>
    <t>Loan1169</t>
  </si>
  <si>
    <t>Collateral1060</t>
  </si>
  <si>
    <t>Loan1170</t>
  </si>
  <si>
    <t>Collateral1061</t>
  </si>
  <si>
    <t>Loan1171</t>
  </si>
  <si>
    <t>Collateral1062</t>
  </si>
  <si>
    <t>Loan1172</t>
  </si>
  <si>
    <t>Collateral1063</t>
  </si>
  <si>
    <t>Loan1173</t>
  </si>
  <si>
    <t>Collateral1064</t>
  </si>
  <si>
    <t>Loan1174</t>
  </si>
  <si>
    <t>Collateral1065</t>
  </si>
  <si>
    <t>Loan1175</t>
  </si>
  <si>
    <t>Collateral1066</t>
  </si>
  <si>
    <t>Loan1176</t>
  </si>
  <si>
    <t>Collateral1067</t>
  </si>
  <si>
    <t>Loan1177</t>
  </si>
  <si>
    <t>Collateral1068</t>
  </si>
  <si>
    <t>Loan1178</t>
  </si>
  <si>
    <t>Collateral1069</t>
  </si>
  <si>
    <t>Loan1179</t>
  </si>
  <si>
    <t>Collateral1070</t>
  </si>
  <si>
    <t>Loan1180</t>
  </si>
  <si>
    <t>Collateral1071</t>
  </si>
  <si>
    <t>Loan1181</t>
  </si>
  <si>
    <t>Collateral1072</t>
  </si>
  <si>
    <t>Loan1182</t>
  </si>
  <si>
    <t>Collateral1073</t>
  </si>
  <si>
    <t>Loan1183</t>
  </si>
  <si>
    <t>Collateral1074</t>
  </si>
  <si>
    <t>Loan1184</t>
  </si>
  <si>
    <t>Collateral1075</t>
  </si>
  <si>
    <t>Loan1185</t>
  </si>
  <si>
    <t>Collateral1076</t>
  </si>
  <si>
    <t>Loan1186</t>
  </si>
  <si>
    <t>Collateral1077</t>
  </si>
  <si>
    <t>Loan1187</t>
  </si>
  <si>
    <t>Collateral1078</t>
  </si>
  <si>
    <t>Loan1188</t>
  </si>
  <si>
    <t>Collateral1079</t>
  </si>
  <si>
    <t>Loan1189</t>
  </si>
  <si>
    <t>Collateral1080</t>
  </si>
  <si>
    <t>Loan1190</t>
  </si>
  <si>
    <t>Collateral1081</t>
  </si>
  <si>
    <t>Loan1191</t>
  </si>
  <si>
    <t>Collateral1082</t>
  </si>
  <si>
    <t>Loan1192</t>
  </si>
  <si>
    <t>Collateral1083</t>
  </si>
  <si>
    <t>Loan1193</t>
  </si>
  <si>
    <t>Collateral1084</t>
  </si>
  <si>
    <t>Loan1194</t>
  </si>
  <si>
    <t>Collateral1085</t>
  </si>
  <si>
    <t>Loan1195</t>
  </si>
  <si>
    <t>Collateral1086</t>
  </si>
  <si>
    <t>Loan1196</t>
  </si>
  <si>
    <t>Collateral1087</t>
  </si>
  <si>
    <t>Loan1197</t>
  </si>
  <si>
    <t>Collateral1088</t>
  </si>
  <si>
    <t>Loan1198</t>
  </si>
  <si>
    <t>Collateral1089</t>
  </si>
  <si>
    <t>Loan1199</t>
  </si>
  <si>
    <t>Collateral1090</t>
  </si>
  <si>
    <t>Loan1200</t>
  </si>
  <si>
    <t>Collateral1091</t>
  </si>
  <si>
    <t>Loan1201</t>
  </si>
  <si>
    <t>Collateral1092</t>
  </si>
  <si>
    <t>Loan1202</t>
  </si>
  <si>
    <t>Collateral1093</t>
  </si>
  <si>
    <t>Loan1203</t>
  </si>
  <si>
    <t>Collateral1094</t>
  </si>
  <si>
    <t>Loan1204</t>
  </si>
  <si>
    <t>Collateral1095</t>
  </si>
  <si>
    <t>Loan1205</t>
  </si>
  <si>
    <t>Collateral1096</t>
  </si>
  <si>
    <t>Loan1206</t>
  </si>
  <si>
    <t>Collateral1097</t>
  </si>
  <si>
    <t>Loan1207</t>
  </si>
  <si>
    <t>Collateral1098</t>
  </si>
  <si>
    <t>Loan1208</t>
  </si>
  <si>
    <t>Collateral1099</t>
  </si>
  <si>
    <t>Loan1209</t>
  </si>
  <si>
    <t>Collateral1100</t>
  </si>
  <si>
    <t>Loan1210</t>
  </si>
  <si>
    <t>Collateral1101</t>
  </si>
  <si>
    <t>Loan1211</t>
  </si>
  <si>
    <t>Collateral1102</t>
  </si>
  <si>
    <t>Loan1212</t>
  </si>
  <si>
    <t>Collateral1103</t>
  </si>
  <si>
    <t>Loan1213</t>
  </si>
  <si>
    <t>Collateral1104</t>
  </si>
  <si>
    <t>Loan1214</t>
  </si>
  <si>
    <t>Collateral1105</t>
  </si>
  <si>
    <t>Loan1215</t>
  </si>
  <si>
    <t>Collateral1106</t>
  </si>
  <si>
    <t>Loan1216</t>
  </si>
  <si>
    <t>Collateral1107</t>
  </si>
  <si>
    <t>Loan1217</t>
  </si>
  <si>
    <t>Collateral1108</t>
  </si>
  <si>
    <t>Loan1218</t>
  </si>
  <si>
    <t>Collateral1109</t>
  </si>
  <si>
    <t>Loan1219</t>
  </si>
  <si>
    <t>Collateral1110</t>
  </si>
  <si>
    <t>Loan1220</t>
  </si>
  <si>
    <t>Collateral1111</t>
  </si>
  <si>
    <t>Loan1221</t>
  </si>
  <si>
    <t>Collateral1112</t>
  </si>
  <si>
    <t>Loan1222</t>
  </si>
  <si>
    <t>Collateral1113</t>
  </si>
  <si>
    <t>Loan1223</t>
  </si>
  <si>
    <t>Collateral1114</t>
  </si>
  <si>
    <t>Loan1224</t>
  </si>
  <si>
    <t>Collateral1115</t>
  </si>
  <si>
    <t>Loan1225</t>
  </si>
  <si>
    <t>Collateral1116</t>
  </si>
  <si>
    <t>Loan1226</t>
  </si>
  <si>
    <t>Collateral1117</t>
  </si>
  <si>
    <t>Loan1227</t>
  </si>
  <si>
    <t>Collateral1118</t>
  </si>
  <si>
    <t>Loan1228</t>
  </si>
  <si>
    <t>Collateral1119</t>
  </si>
  <si>
    <t>Loan1229</t>
  </si>
  <si>
    <t>Collateral1120</t>
  </si>
  <si>
    <t>Loan1230</t>
  </si>
  <si>
    <t>Collateral1121</t>
  </si>
  <si>
    <t>Loan1231</t>
  </si>
  <si>
    <t>Collateral1122</t>
  </si>
  <si>
    <t>Loan1232</t>
  </si>
  <si>
    <t>Collateral1123</t>
  </si>
  <si>
    <t>Loan1233</t>
  </si>
  <si>
    <t>Collateral1124</t>
  </si>
  <si>
    <t>Loan1234</t>
  </si>
  <si>
    <t>Collateral1125</t>
  </si>
  <si>
    <t>Loan1235</t>
  </si>
  <si>
    <t>Collateral1126</t>
  </si>
  <si>
    <t>Loan1236</t>
  </si>
  <si>
    <t>Collateral1127</t>
  </si>
  <si>
    <t>Loan1237</t>
  </si>
  <si>
    <t>Collateral1128</t>
  </si>
  <si>
    <t>Loan1238</t>
  </si>
  <si>
    <t>Collateral1129</t>
  </si>
  <si>
    <t>Loan1239</t>
  </si>
  <si>
    <t>Collateral1130</t>
  </si>
  <si>
    <t>Loan1240</t>
  </si>
  <si>
    <t>Collateral1131</t>
  </si>
  <si>
    <t>Loan1241</t>
  </si>
  <si>
    <t>Collateral1132</t>
  </si>
  <si>
    <t>Loan1242</t>
  </si>
  <si>
    <t>Collateral1133</t>
  </si>
  <si>
    <t>Loan1243</t>
  </si>
  <si>
    <t>Collateral1134</t>
  </si>
  <si>
    <t>Loan1244</t>
  </si>
  <si>
    <t>Collateral1135</t>
  </si>
  <si>
    <t>Loan1245</t>
  </si>
  <si>
    <t>Collateral1136</t>
  </si>
  <si>
    <t>Loan1246</t>
  </si>
  <si>
    <t>Collateral1137</t>
  </si>
  <si>
    <t>Loan1247</t>
  </si>
  <si>
    <t>Collateral1138</t>
  </si>
  <si>
    <t>Loan1248</t>
  </si>
  <si>
    <t>Collateral1139</t>
  </si>
  <si>
    <t>Loan1249</t>
  </si>
  <si>
    <t>Collateral1140</t>
  </si>
  <si>
    <t>Loan1250</t>
  </si>
  <si>
    <t>Collateral1141</t>
  </si>
  <si>
    <t>Loan1251</t>
  </si>
  <si>
    <t>Collateral1142</t>
  </si>
  <si>
    <t>Loan1252</t>
  </si>
  <si>
    <t>Collateral1143</t>
  </si>
  <si>
    <t>Loan1253</t>
  </si>
  <si>
    <t>Collateral1144</t>
  </si>
  <si>
    <t>Loan1254</t>
  </si>
  <si>
    <t>Collateral1145</t>
  </si>
  <si>
    <t>Loan1255</t>
  </si>
  <si>
    <t>Collateral1146</t>
  </si>
  <si>
    <t>Loan1256</t>
  </si>
  <si>
    <t>Collateral1147</t>
  </si>
  <si>
    <t>Loan1257</t>
  </si>
  <si>
    <t>Collateral1148</t>
  </si>
  <si>
    <t>Loan1258</t>
  </si>
  <si>
    <t>Collateral1149</t>
  </si>
  <si>
    <t>Loan1259</t>
  </si>
  <si>
    <t>Collateral1150</t>
  </si>
  <si>
    <t>Loan1260</t>
  </si>
  <si>
    <t>Collateral1151</t>
  </si>
  <si>
    <t>Loan1261</t>
  </si>
  <si>
    <t>Collateral1152</t>
  </si>
  <si>
    <t>Loan1262</t>
  </si>
  <si>
    <t>Collateral1153</t>
  </si>
  <si>
    <t>Loan1263</t>
  </si>
  <si>
    <t>Collateral1154</t>
  </si>
  <si>
    <t>Loan1264</t>
  </si>
  <si>
    <t>Collateral1155</t>
  </si>
  <si>
    <t>Loan1265</t>
  </si>
  <si>
    <t>Collateral1156</t>
  </si>
  <si>
    <t>Loan1266</t>
  </si>
  <si>
    <t>Collateral1157</t>
  </si>
  <si>
    <t>Loan1267</t>
  </si>
  <si>
    <t>Collateral1158</t>
  </si>
  <si>
    <t>Loan1268</t>
  </si>
  <si>
    <t>Collateral1159</t>
  </si>
  <si>
    <t>Loan1269</t>
  </si>
  <si>
    <t>Collateral1160</t>
  </si>
  <si>
    <t>Loan1270</t>
  </si>
  <si>
    <t>Collateral1161</t>
  </si>
  <si>
    <t>Loan1271</t>
  </si>
  <si>
    <t>Collateral1162</t>
  </si>
  <si>
    <t>Loan1272</t>
  </si>
  <si>
    <t>Collateral1163</t>
  </si>
  <si>
    <t>Loan1273</t>
  </si>
  <si>
    <t>Collateral1164</t>
  </si>
  <si>
    <t>Loan1274</t>
  </si>
  <si>
    <t>Collateral1165</t>
  </si>
  <si>
    <t>Loan1275</t>
  </si>
  <si>
    <t>Collateral1166</t>
  </si>
  <si>
    <t>Loan1276</t>
  </si>
  <si>
    <t>Collateral1167</t>
  </si>
  <si>
    <t>Loan1277</t>
  </si>
  <si>
    <t>Collateral1168</t>
  </si>
  <si>
    <t>Loan1278</t>
  </si>
  <si>
    <t>Collateral1169</t>
  </si>
  <si>
    <t>Loan1279</t>
  </si>
  <si>
    <t>Collateral1170</t>
  </si>
  <si>
    <t>Loan1280</t>
  </si>
  <si>
    <t>Collateral1171</t>
  </si>
  <si>
    <t>Loan1281</t>
  </si>
  <si>
    <t>Collateral1172</t>
  </si>
  <si>
    <t>Loan1282</t>
  </si>
  <si>
    <t>Collateral1173</t>
  </si>
  <si>
    <t>Loan1283</t>
  </si>
  <si>
    <t>Collateral1174</t>
  </si>
  <si>
    <t>Loan1284</t>
  </si>
  <si>
    <t>Collateral1175</t>
  </si>
  <si>
    <t>Loan1285</t>
  </si>
  <si>
    <t>Collateral1176</t>
  </si>
  <si>
    <t>Loan1286</t>
  </si>
  <si>
    <t>Collateral1177</t>
  </si>
  <si>
    <t>Loan1287</t>
  </si>
  <si>
    <t>Collateral1178</t>
  </si>
  <si>
    <t>Loan1288</t>
  </si>
  <si>
    <t>Collateral1179</t>
  </si>
  <si>
    <t>Loan1289</t>
  </si>
  <si>
    <t>Collateral1180</t>
  </si>
  <si>
    <t>Loan1290</t>
  </si>
  <si>
    <t>Collateral1181</t>
  </si>
  <si>
    <t>Loan1291</t>
  </si>
  <si>
    <t>Collateral1182</t>
  </si>
  <si>
    <t>Loan1292</t>
  </si>
  <si>
    <t>Collateral1183</t>
  </si>
  <si>
    <t>Loan1293</t>
  </si>
  <si>
    <t>Collateral1184</t>
  </si>
  <si>
    <t>Loan1294</t>
  </si>
  <si>
    <t>Collateral1185</t>
  </si>
  <si>
    <t>Loan1295</t>
  </si>
  <si>
    <t>Collateral1186</t>
  </si>
  <si>
    <t>Loan1296</t>
  </si>
  <si>
    <t>Collateral1187</t>
  </si>
  <si>
    <t>Loan1297</t>
  </si>
  <si>
    <t>Collateral1188</t>
  </si>
  <si>
    <t>Loan1298</t>
  </si>
  <si>
    <t>Collateral1189</t>
  </si>
  <si>
    <t>Loan1299</t>
  </si>
  <si>
    <t>Collateral1190</t>
  </si>
  <si>
    <t>Loan1300</t>
  </si>
  <si>
    <t>Collateral1191</t>
  </si>
  <si>
    <t>Loan1301</t>
  </si>
  <si>
    <t>Collateral1192</t>
  </si>
  <si>
    <t>Loan1302</t>
  </si>
  <si>
    <t>Collateral1193</t>
  </si>
  <si>
    <t>Loan1303</t>
  </si>
  <si>
    <t>Collateral1194</t>
  </si>
  <si>
    <t>Loan1304</t>
  </si>
  <si>
    <t>Collateral1195</t>
  </si>
  <si>
    <t>Loan1305</t>
  </si>
  <si>
    <t>Collateral1196</t>
  </si>
  <si>
    <t>Loan1306</t>
  </si>
  <si>
    <t>Collateral1197</t>
  </si>
  <si>
    <t>Loan1307</t>
  </si>
  <si>
    <t>Collateral1198</t>
  </si>
  <si>
    <t>Loan1308</t>
  </si>
  <si>
    <t>Collateral1199</t>
  </si>
  <si>
    <t>Loan1309</t>
  </si>
  <si>
    <t>Collateral1200</t>
  </si>
  <si>
    <t>Loan1310</t>
  </si>
  <si>
    <t>Collateral1201</t>
  </si>
  <si>
    <t>Loan1311</t>
  </si>
  <si>
    <t>Collateral1202</t>
  </si>
  <si>
    <t>Loan1312</t>
  </si>
  <si>
    <t>Collateral1203</t>
  </si>
  <si>
    <t>Loan1313</t>
  </si>
  <si>
    <t>Collateral1204</t>
  </si>
  <si>
    <t>Loan1314</t>
  </si>
  <si>
    <t>Collateral1205</t>
  </si>
  <si>
    <t>Loan1315</t>
  </si>
  <si>
    <t>Collateral1206</t>
  </si>
  <si>
    <t>Loan1316</t>
  </si>
  <si>
    <t>Collateral1207</t>
  </si>
  <si>
    <t>Loan1317</t>
  </si>
  <si>
    <t>Collateral1208</t>
  </si>
  <si>
    <t>Loan1318</t>
  </si>
  <si>
    <t>Collateral1209</t>
  </si>
  <si>
    <t>Loan1319</t>
  </si>
  <si>
    <t>Collateral1210</t>
  </si>
  <si>
    <t>Loan1320</t>
  </si>
  <si>
    <t>Collateral1211</t>
  </si>
  <si>
    <t>Loan1321</t>
  </si>
  <si>
    <t>Collateral1212</t>
  </si>
  <si>
    <t>Loan1322</t>
  </si>
  <si>
    <t>Collateral1213</t>
  </si>
  <si>
    <t>Loan1323</t>
  </si>
  <si>
    <t>Collateral1214</t>
  </si>
  <si>
    <t>Loan1324</t>
  </si>
  <si>
    <t>Collateral1215</t>
  </si>
  <si>
    <t>Loan1325</t>
  </si>
  <si>
    <t>Collateral1216</t>
  </si>
  <si>
    <t>Loan1326</t>
  </si>
  <si>
    <t>Collateral1217</t>
  </si>
  <si>
    <t>Loan1327</t>
  </si>
  <si>
    <t>Collateral1218</t>
  </si>
  <si>
    <t>Loan1328</t>
  </si>
  <si>
    <t>Collateral1219</t>
  </si>
  <si>
    <t>Loan1329</t>
  </si>
  <si>
    <t>Collateral1220</t>
  </si>
  <si>
    <t>Loan1330</t>
  </si>
  <si>
    <t>Collateral1221</t>
  </si>
  <si>
    <t>Loan1331</t>
  </si>
  <si>
    <t>Collateral1222</t>
  </si>
  <si>
    <t>Loan1332</t>
  </si>
  <si>
    <t>Collateral1223</t>
  </si>
  <si>
    <t>Loan1333</t>
  </si>
  <si>
    <t>Collateral1224</t>
  </si>
  <si>
    <t>Loan1334</t>
  </si>
  <si>
    <t>Collateral1225</t>
  </si>
  <si>
    <t>Loan1335</t>
  </si>
  <si>
    <t>Collateral1226</t>
  </si>
  <si>
    <t>Loan1336</t>
  </si>
  <si>
    <t>Collateral1227</t>
  </si>
  <si>
    <t>Loan1337</t>
  </si>
  <si>
    <t>Collateral1228</t>
  </si>
  <si>
    <t>Loan1338</t>
  </si>
  <si>
    <t>Collateral1229</t>
  </si>
  <si>
    <t>Loan1339</t>
  </si>
  <si>
    <t>Collateral1230</t>
  </si>
  <si>
    <t>Loan1340</t>
  </si>
  <si>
    <t>Collateral1231</t>
  </si>
  <si>
    <t>Loan1341</t>
  </si>
  <si>
    <t>Collateral1232</t>
  </si>
  <si>
    <t>Loan1342</t>
  </si>
  <si>
    <t>Collateral1233</t>
  </si>
  <si>
    <t>Loan1343</t>
  </si>
  <si>
    <t>Collateral1234</t>
  </si>
  <si>
    <t>Loan1344</t>
  </si>
  <si>
    <t>Collateral1235</t>
  </si>
  <si>
    <t>Loan1345</t>
  </si>
  <si>
    <t>Collateral1236</t>
  </si>
  <si>
    <t>Loan1346</t>
  </si>
  <si>
    <t>Collateral1237</t>
  </si>
  <si>
    <t>Loan1347</t>
  </si>
  <si>
    <t>Collateral1238</t>
  </si>
  <si>
    <t>Loan1348</t>
  </si>
  <si>
    <t>Collateral1239</t>
  </si>
  <si>
    <t>Loan1349</t>
  </si>
  <si>
    <t>Collateral1240</t>
  </si>
  <si>
    <t>Loan1350</t>
  </si>
  <si>
    <t>Collateral1241</t>
  </si>
  <si>
    <t>Loan1351</t>
  </si>
  <si>
    <t>Collateral1242</t>
  </si>
  <si>
    <t>Loan1352</t>
  </si>
  <si>
    <t>Collateral1243</t>
  </si>
  <si>
    <t>Loan1353</t>
  </si>
  <si>
    <t>Collateral1244</t>
  </si>
  <si>
    <t>Loan1354</t>
  </si>
  <si>
    <t>Collateral1245</t>
  </si>
  <si>
    <t>Loan1355</t>
  </si>
  <si>
    <t>Collateral1246</t>
  </si>
  <si>
    <t>Loan1356</t>
  </si>
  <si>
    <t>Collateral1247</t>
  </si>
  <si>
    <t>Loan1357</t>
  </si>
  <si>
    <t>Collateral1248</t>
  </si>
  <si>
    <t>Loan1358</t>
  </si>
  <si>
    <t>Collateral1249</t>
  </si>
  <si>
    <t>Loan1359</t>
  </si>
  <si>
    <t>Collateral1250</t>
  </si>
  <si>
    <t>Loan1360</t>
  </si>
  <si>
    <t>Collateral1251</t>
  </si>
  <si>
    <t>Loan1361</t>
  </si>
  <si>
    <t>Collateral1252</t>
  </si>
  <si>
    <t>Loan1362</t>
  </si>
  <si>
    <t>Collateral1253</t>
  </si>
  <si>
    <t>Loan1363</t>
  </si>
  <si>
    <t>Collateral1254</t>
  </si>
  <si>
    <t>Loan1364</t>
  </si>
  <si>
    <t>Collateral1255</t>
  </si>
  <si>
    <t>Loan1365</t>
  </si>
  <si>
    <t>Collateral1256</t>
  </si>
  <si>
    <t>Loan1366</t>
  </si>
  <si>
    <t>Collateral1257</t>
  </si>
  <si>
    <t>Loan1367</t>
  </si>
  <si>
    <t>Collateral1258</t>
  </si>
  <si>
    <t>Loan1368</t>
  </si>
  <si>
    <t>Collateral1259</t>
  </si>
  <si>
    <t>Loan1369</t>
  </si>
  <si>
    <t>Collateral1260</t>
  </si>
  <si>
    <t>Loan1370</t>
  </si>
  <si>
    <t>Collateral1261</t>
  </si>
  <si>
    <t>Loan1371</t>
  </si>
  <si>
    <t>Collateral1262</t>
  </si>
  <si>
    <t>Loan1372</t>
  </si>
  <si>
    <t>Collateral1263</t>
  </si>
  <si>
    <t>Loan1373</t>
  </si>
  <si>
    <t>Collateral1264</t>
  </si>
  <si>
    <t>Loan1374</t>
  </si>
  <si>
    <t>Collateral1265</t>
  </si>
  <si>
    <t>Loan1375</t>
  </si>
  <si>
    <t>Collateral1266</t>
  </si>
  <si>
    <t>Loan1376</t>
  </si>
  <si>
    <t>Collateral1267</t>
  </si>
  <si>
    <t>Loan1377</t>
  </si>
  <si>
    <t>Collateral1268</t>
  </si>
  <si>
    <t>Loan1378</t>
  </si>
  <si>
    <t>Collateral1269</t>
  </si>
  <si>
    <t>Loan1379</t>
  </si>
  <si>
    <t>Collateral1270</t>
  </si>
  <si>
    <t>Loan1380</t>
  </si>
  <si>
    <t>Collateral1271</t>
  </si>
  <si>
    <t>Loan1381</t>
  </si>
  <si>
    <t>Collateral1272</t>
  </si>
  <si>
    <t>Loan1382</t>
  </si>
  <si>
    <t>Collateral1273</t>
  </si>
  <si>
    <t>Loan1383</t>
  </si>
  <si>
    <t>Collateral1274</t>
  </si>
  <si>
    <t>Loan1384</t>
  </si>
  <si>
    <t>Collateral1275</t>
  </si>
  <si>
    <t>Loan1385</t>
  </si>
  <si>
    <t>Collateral1276</t>
  </si>
  <si>
    <t>Loan1386</t>
  </si>
  <si>
    <t>Collateral1277</t>
  </si>
  <si>
    <t>Loan1387</t>
  </si>
  <si>
    <t>Collateral1278</t>
  </si>
  <si>
    <t>Loan1388</t>
  </si>
  <si>
    <t>Collateral1279</t>
  </si>
  <si>
    <t>Loan1389</t>
  </si>
  <si>
    <t>Collateral1280</t>
  </si>
  <si>
    <t>Loan1390</t>
  </si>
  <si>
    <t>Collateral1281</t>
  </si>
  <si>
    <t>Loan1391</t>
  </si>
  <si>
    <t>Collateral1282</t>
  </si>
  <si>
    <t>Loan1392</t>
  </si>
  <si>
    <t>Collateral1283</t>
  </si>
  <si>
    <t>Loan1393</t>
  </si>
  <si>
    <t>Collateral1284</t>
  </si>
  <si>
    <t>Loan1394</t>
  </si>
  <si>
    <t>Collateral1285</t>
  </si>
  <si>
    <t>Loan1395</t>
  </si>
  <si>
    <t>Collateral1286</t>
  </si>
  <si>
    <t>Loan1396</t>
  </si>
  <si>
    <t>Collateral1287</t>
  </si>
  <si>
    <t>Loan1397</t>
  </si>
  <si>
    <t>Collateral1288</t>
  </si>
  <si>
    <t>Loan1398</t>
  </si>
  <si>
    <t>Collateral1289</t>
  </si>
  <si>
    <t>Loan1399</t>
  </si>
  <si>
    <t>Collateral1290</t>
  </si>
  <si>
    <t>Loan1400</t>
  </si>
  <si>
    <t>Collateral1291</t>
  </si>
  <si>
    <t>Loan1401</t>
  </si>
  <si>
    <t>Collateral1292</t>
  </si>
  <si>
    <t>Loan1402</t>
  </si>
  <si>
    <t>Collateral1293</t>
  </si>
  <si>
    <t>Loan1403</t>
  </si>
  <si>
    <t>Collateral1294</t>
  </si>
  <si>
    <t>Loan1404</t>
  </si>
  <si>
    <t>Collateral1295</t>
  </si>
  <si>
    <t>Loan1405</t>
  </si>
  <si>
    <t>Collateral1296</t>
  </si>
  <si>
    <t>Loan1406</t>
  </si>
  <si>
    <t>Collateral1297</t>
  </si>
  <si>
    <t>Loan1407</t>
  </si>
  <si>
    <t>Collateral1298</t>
  </si>
  <si>
    <t>Loan1408</t>
  </si>
  <si>
    <t>Collateral1299</t>
  </si>
  <si>
    <t>Loan1409</t>
  </si>
  <si>
    <t>Collateral1300</t>
  </si>
  <si>
    <t>Loan1410</t>
  </si>
  <si>
    <t>Collateral1301</t>
  </si>
  <si>
    <t>Loan1411</t>
  </si>
  <si>
    <t>Collateral1302</t>
  </si>
  <si>
    <t>Loan1412</t>
  </si>
  <si>
    <t>Collateral1303</t>
  </si>
  <si>
    <t>Loan1413</t>
  </si>
  <si>
    <t>Collateral1304</t>
  </si>
  <si>
    <t>Loan1414</t>
  </si>
  <si>
    <t>Collateral1305</t>
  </si>
  <si>
    <t>Loan1415</t>
  </si>
  <si>
    <t>Collateral1306</t>
  </si>
  <si>
    <t>Loan1416</t>
  </si>
  <si>
    <t>Collateral1307</t>
  </si>
  <si>
    <t>Loan1417</t>
  </si>
  <si>
    <t>Collateral1308</t>
  </si>
  <si>
    <t>Loan1418</t>
  </si>
  <si>
    <t>Collateral1309</t>
  </si>
  <si>
    <t>Loan1419</t>
  </si>
  <si>
    <t>Collateral1310</t>
  </si>
  <si>
    <t>Loan1420</t>
  </si>
  <si>
    <t>Collateral1311</t>
  </si>
  <si>
    <t>Loan1421</t>
  </si>
  <si>
    <t>Collateral1312</t>
  </si>
  <si>
    <t>Loan1422</t>
  </si>
  <si>
    <t>Collateral1313</t>
  </si>
  <si>
    <t>Loan1423</t>
  </si>
  <si>
    <t>Collateral1314</t>
  </si>
  <si>
    <t>Loan1424</t>
  </si>
  <si>
    <t>Collateral1315</t>
  </si>
  <si>
    <t>Loan1425</t>
  </si>
  <si>
    <t>Collateral1316</t>
  </si>
  <si>
    <t>Loan1426</t>
  </si>
  <si>
    <t>Collateral1317</t>
  </si>
  <si>
    <t>Loan1427</t>
  </si>
  <si>
    <t>Collateral1318</t>
  </si>
  <si>
    <t>Loan1428</t>
  </si>
  <si>
    <t>Collateral1319</t>
  </si>
  <si>
    <t>Loan1429</t>
  </si>
  <si>
    <t>Collateral1320</t>
  </si>
  <si>
    <t>Loan1430</t>
  </si>
  <si>
    <t>Collateral1321</t>
  </si>
  <si>
    <t>Loan1431</t>
  </si>
  <si>
    <t>Collateral1322</t>
  </si>
  <si>
    <t>Loan1432</t>
  </si>
  <si>
    <t>Collateral1323</t>
  </si>
  <si>
    <t>Loan1433</t>
  </si>
  <si>
    <t>Collateral1324</t>
  </si>
  <si>
    <t>Loan1434</t>
  </si>
  <si>
    <t>Collateral1325</t>
  </si>
  <si>
    <t>Loan1435</t>
  </si>
  <si>
    <t>Collateral1326</t>
  </si>
  <si>
    <t>Loan1436</t>
  </si>
  <si>
    <t>Collateral1327</t>
  </si>
  <si>
    <t>Loan1437</t>
  </si>
  <si>
    <t>Collateral1328</t>
  </si>
  <si>
    <t>Loan1438</t>
  </si>
  <si>
    <t>Collateral1329</t>
  </si>
  <si>
    <t>Loan1439</t>
  </si>
  <si>
    <t>Collateral1330</t>
  </si>
  <si>
    <t>Loan1440</t>
  </si>
  <si>
    <t>Collateral1331</t>
  </si>
  <si>
    <t>Loan1441</t>
  </si>
  <si>
    <t>Collateral1332</t>
  </si>
  <si>
    <t>Loan1442</t>
  </si>
  <si>
    <t>Collateral1333</t>
  </si>
  <si>
    <t>Loan1443</t>
  </si>
  <si>
    <t>Collateral1334</t>
  </si>
  <si>
    <t>Loan1444</t>
  </si>
  <si>
    <t>Collateral1335</t>
  </si>
  <si>
    <t>Loan1445</t>
  </si>
  <si>
    <t>Collateral1336</t>
  </si>
  <si>
    <t>Loan1446</t>
  </si>
  <si>
    <t>Collateral1337</t>
  </si>
  <si>
    <t>Loan1447</t>
  </si>
  <si>
    <t>Collateral1338</t>
  </si>
  <si>
    <t>Loan1448</t>
  </si>
  <si>
    <t>Collateral1339</t>
  </si>
  <si>
    <t>Loan1449</t>
  </si>
  <si>
    <t>Collateral1340</t>
  </si>
  <si>
    <t>Loan1450</t>
  </si>
  <si>
    <t>Collateral1341</t>
  </si>
  <si>
    <t>Loan1451</t>
  </si>
  <si>
    <t>Collateral1342</t>
  </si>
  <si>
    <t>Loan1452</t>
  </si>
  <si>
    <t>Collateral1343</t>
  </si>
  <si>
    <t>Loan1453</t>
  </si>
  <si>
    <t>Collateral1344</t>
  </si>
  <si>
    <t>Loan1454</t>
  </si>
  <si>
    <t>Collateral1345</t>
  </si>
  <si>
    <t>Loan1455</t>
  </si>
  <si>
    <t>Collateral1346</t>
  </si>
  <si>
    <t>Loan1456</t>
  </si>
  <si>
    <t>Collateral1347</t>
  </si>
  <si>
    <t>Loan1457</t>
  </si>
  <si>
    <t>Collateral1348</t>
  </si>
  <si>
    <t>Loan1458</t>
  </si>
  <si>
    <t>Collateral1349</t>
  </si>
  <si>
    <t>Loan1459</t>
  </si>
  <si>
    <t>Collateral1350</t>
  </si>
  <si>
    <t>Loan1460</t>
  </si>
  <si>
    <t>Collateral1351</t>
  </si>
  <si>
    <t>Loan1461</t>
  </si>
  <si>
    <t>Collateral1352</t>
  </si>
  <si>
    <t>Loan1462</t>
  </si>
  <si>
    <t>Collateral1353</t>
  </si>
  <si>
    <t>Loan1463</t>
  </si>
  <si>
    <t>Collateral1354</t>
  </si>
  <si>
    <t>Loan1464</t>
  </si>
  <si>
    <t>Collateral1355</t>
  </si>
  <si>
    <t>Loan1465</t>
  </si>
  <si>
    <t>Collateral1356</t>
  </si>
  <si>
    <t>Loan1466</t>
  </si>
  <si>
    <t>Collateral1357</t>
  </si>
  <si>
    <t>Loan1467</t>
  </si>
  <si>
    <t>Collateral1358</t>
  </si>
  <si>
    <t>Loan1468</t>
  </si>
  <si>
    <t>Collateral1359</t>
  </si>
  <si>
    <t>Loan1469</t>
  </si>
  <si>
    <t>Collateral1360</t>
  </si>
  <si>
    <t>Loan1470</t>
  </si>
  <si>
    <t>Collateral1361</t>
  </si>
  <si>
    <t>Loan1471</t>
  </si>
  <si>
    <t>Collateral1362</t>
  </si>
  <si>
    <t>Loan1472</t>
  </si>
  <si>
    <t>Collateral1363</t>
  </si>
  <si>
    <t>Loan1473</t>
  </si>
  <si>
    <t>Collateral1364</t>
  </si>
  <si>
    <t>Loan1474</t>
  </si>
  <si>
    <t>Collateral1365</t>
  </si>
  <si>
    <t>Loan1475</t>
  </si>
  <si>
    <t>Collateral1366</t>
  </si>
  <si>
    <t>Loan1476</t>
  </si>
  <si>
    <t>Collateral1367</t>
  </si>
  <si>
    <t>Loan1477</t>
  </si>
  <si>
    <t>Collateral1368</t>
  </si>
  <si>
    <t>Loan1478</t>
  </si>
  <si>
    <t>Collateral1369</t>
  </si>
  <si>
    <t>Loan1479</t>
  </si>
  <si>
    <t>Collateral1370</t>
  </si>
  <si>
    <t>Loan1480</t>
  </si>
  <si>
    <t>Collateral1371</t>
  </si>
  <si>
    <t>Loan1481</t>
  </si>
  <si>
    <t>Collateral1372</t>
  </si>
  <si>
    <t>Loan1482</t>
  </si>
  <si>
    <t>Collateral1373</t>
  </si>
  <si>
    <t>Loan1483</t>
  </si>
  <si>
    <t>Collateral1374</t>
  </si>
  <si>
    <t>Loan1484</t>
  </si>
  <si>
    <t>Collateral1375</t>
  </si>
  <si>
    <t>Loan1485</t>
  </si>
  <si>
    <t>Collateral1376</t>
  </si>
  <si>
    <t>Loan1486</t>
  </si>
  <si>
    <t>Collateral1377</t>
  </si>
  <si>
    <t>Loan1487</t>
  </si>
  <si>
    <t>Collateral1378</t>
  </si>
  <si>
    <t>Loan1488</t>
  </si>
  <si>
    <t>Collateral1379</t>
  </si>
  <si>
    <t>Loan1489</t>
  </si>
  <si>
    <t>Collateral1380</t>
  </si>
  <si>
    <t>Loan1490</t>
  </si>
  <si>
    <t>Collateral1381</t>
  </si>
  <si>
    <t>Loan1491</t>
  </si>
  <si>
    <t>Collateral1382</t>
  </si>
  <si>
    <t>Loan1492</t>
  </si>
  <si>
    <t>Collateral1383</t>
  </si>
  <si>
    <t>Loan1493</t>
  </si>
  <si>
    <t>Collateral1384</t>
  </si>
  <si>
    <t>Loan1494</t>
  </si>
  <si>
    <t>Collateral1385</t>
  </si>
  <si>
    <t>Loan1495</t>
  </si>
  <si>
    <t>Collateral1386</t>
  </si>
  <si>
    <t>Loan1496</t>
  </si>
  <si>
    <t>Collateral1387</t>
  </si>
  <si>
    <t>Loan1497</t>
  </si>
  <si>
    <t>Collateral1388</t>
  </si>
  <si>
    <t>Loan1498</t>
  </si>
  <si>
    <t>Collateral1389</t>
  </si>
  <si>
    <t>Loan1499</t>
  </si>
  <si>
    <t>Collateral1390</t>
  </si>
  <si>
    <t>Loan1500</t>
  </si>
  <si>
    <t>Collateral1391</t>
  </si>
  <si>
    <t>Loan1501</t>
  </si>
  <si>
    <t>Collateral1392</t>
  </si>
  <si>
    <t>Loan1502</t>
  </si>
  <si>
    <t>Collateral1393</t>
  </si>
  <si>
    <t>Loan1503</t>
  </si>
  <si>
    <t>Collateral1394</t>
  </si>
  <si>
    <t>Loan1504</t>
  </si>
  <si>
    <t>Collateral1395</t>
  </si>
  <si>
    <t>Loan1505</t>
  </si>
  <si>
    <t>Collateral1396</t>
  </si>
  <si>
    <t>Loan1506</t>
  </si>
  <si>
    <t>Collateral1397</t>
  </si>
  <si>
    <t>Loan1507</t>
  </si>
  <si>
    <t>Collateral1398</t>
  </si>
  <si>
    <t>Loan1508</t>
  </si>
  <si>
    <t>Collateral1399</t>
  </si>
  <si>
    <t>Loan1509</t>
  </si>
  <si>
    <t>Collateral1400</t>
  </si>
  <si>
    <t>Loan1510</t>
  </si>
  <si>
    <t>Collateral1401</t>
  </si>
  <si>
    <t>Loan1511</t>
  </si>
  <si>
    <t>Collateral1402</t>
  </si>
  <si>
    <t>Loan1512</t>
  </si>
  <si>
    <t>Collateral1403</t>
  </si>
  <si>
    <t>Loan1513</t>
  </si>
  <si>
    <t>Collateral1404</t>
  </si>
  <si>
    <t>Loan1514</t>
  </si>
  <si>
    <t>Collateral1405</t>
  </si>
  <si>
    <t>Loan1515</t>
  </si>
  <si>
    <t>Collateral1406</t>
  </si>
  <si>
    <t>Loan1516</t>
  </si>
  <si>
    <t>Collateral1407</t>
  </si>
  <si>
    <t>Loan1517</t>
  </si>
  <si>
    <t>Collateral1408</t>
  </si>
  <si>
    <t>Loan1518</t>
  </si>
  <si>
    <t>Collateral1409</t>
  </si>
  <si>
    <t>Loan1519</t>
  </si>
  <si>
    <t>Collateral1410</t>
  </si>
  <si>
    <t>Loan1520</t>
  </si>
  <si>
    <t>Collateral1411</t>
  </si>
  <si>
    <t>Loan1521</t>
  </si>
  <si>
    <t>Collateral1412</t>
  </si>
  <si>
    <t>Loan1522</t>
  </si>
  <si>
    <t>Collateral1413</t>
  </si>
  <si>
    <t>Loan1523</t>
  </si>
  <si>
    <t>Collateral1414</t>
  </si>
  <si>
    <t>Loan1524</t>
  </si>
  <si>
    <t>Collateral1415</t>
  </si>
  <si>
    <t>Loan1525</t>
  </si>
  <si>
    <t>Collateral1416</t>
  </si>
  <si>
    <t>Loan1526</t>
  </si>
  <si>
    <t>Collateral1417</t>
  </si>
  <si>
    <t>Loan1527</t>
  </si>
  <si>
    <t>Collateral1418</t>
  </si>
  <si>
    <t>Loan1528</t>
  </si>
  <si>
    <t>Collateral1419</t>
  </si>
  <si>
    <t>Loan1529</t>
  </si>
  <si>
    <t>Collateral1420</t>
  </si>
  <si>
    <t>Loan1530</t>
  </si>
  <si>
    <t>Collateral1421</t>
  </si>
  <si>
    <t>Loan1531</t>
  </si>
  <si>
    <t>Collateral1422</t>
  </si>
  <si>
    <t>Loan1532</t>
  </si>
  <si>
    <t>Collateral1423</t>
  </si>
  <si>
    <t>Loan1533</t>
  </si>
  <si>
    <t>Collateral1424</t>
  </si>
  <si>
    <t>Loan1534</t>
  </si>
  <si>
    <t>Collateral1425</t>
  </si>
  <si>
    <t>Loan1535</t>
  </si>
  <si>
    <t>Collateral1426</t>
  </si>
  <si>
    <t>Loan1536</t>
  </si>
  <si>
    <t>Collateral1427</t>
  </si>
  <si>
    <t>Loan1537</t>
  </si>
  <si>
    <t>Collateral1428</t>
  </si>
  <si>
    <t>Loan1538</t>
  </si>
  <si>
    <t>Collateral1429</t>
  </si>
  <si>
    <t>Loan1539</t>
  </si>
  <si>
    <t>Collateral1430</t>
  </si>
  <si>
    <t>Loan1540</t>
  </si>
  <si>
    <t>Collateral1431</t>
  </si>
  <si>
    <t>Loan1541</t>
  </si>
  <si>
    <t>Collateral1432</t>
  </si>
  <si>
    <t>Loan1542</t>
  </si>
  <si>
    <t>Collateral1433</t>
  </si>
  <si>
    <t>Loan1543</t>
  </si>
  <si>
    <t>Collateral1434</t>
  </si>
  <si>
    <t>Loan1544</t>
  </si>
  <si>
    <t>Collateral1435</t>
  </si>
  <si>
    <t>Loan1545</t>
  </si>
  <si>
    <t>Collateral1436</t>
  </si>
  <si>
    <t>Loan1546</t>
  </si>
  <si>
    <t>Collateral1437</t>
  </si>
  <si>
    <t>Loan1547</t>
  </si>
  <si>
    <t>Collateral1438</t>
  </si>
  <si>
    <t>Loan1548</t>
  </si>
  <si>
    <t>Collateral1439</t>
  </si>
  <si>
    <t>Loan1549</t>
  </si>
  <si>
    <t>Collateral1440</t>
  </si>
  <si>
    <t>Loan1550</t>
  </si>
  <si>
    <t>Collateral1441</t>
  </si>
  <si>
    <t>Loan1551</t>
  </si>
  <si>
    <t>Collateral1442</t>
  </si>
  <si>
    <t>Loan1552</t>
  </si>
  <si>
    <t>Collateral1443</t>
  </si>
  <si>
    <t>Loan1553</t>
  </si>
  <si>
    <t>Collateral1444</t>
  </si>
  <si>
    <t>Loan1554</t>
  </si>
  <si>
    <t>Collateral1445</t>
  </si>
  <si>
    <t>Loan1555</t>
  </si>
  <si>
    <t>Collateral1446</t>
  </si>
  <si>
    <t>Loan1556</t>
  </si>
  <si>
    <t>Collateral1447</t>
  </si>
  <si>
    <t>Loan1557</t>
  </si>
  <si>
    <t>Collateral1448</t>
  </si>
  <si>
    <t>Loan1558</t>
  </si>
  <si>
    <t>Collateral1449</t>
  </si>
  <si>
    <t>Loan1559</t>
  </si>
  <si>
    <t>Collateral1450</t>
  </si>
  <si>
    <t>Loan1560</t>
  </si>
  <si>
    <t>Collateral1451</t>
  </si>
  <si>
    <t>Loan1561</t>
  </si>
  <si>
    <t>Collateral1452</t>
  </si>
  <si>
    <t>Loan1562</t>
  </si>
  <si>
    <t>Collateral1453</t>
  </si>
  <si>
    <t>Loan1563</t>
  </si>
  <si>
    <t>Collateral1454</t>
  </si>
  <si>
    <t>Loan1564</t>
  </si>
  <si>
    <t>Collateral1455</t>
  </si>
  <si>
    <t>Loan1565</t>
  </si>
  <si>
    <t>Collateral1456</t>
  </si>
  <si>
    <t>Loan1566</t>
  </si>
  <si>
    <t>Collateral1457</t>
  </si>
  <si>
    <t>Loan1567</t>
  </si>
  <si>
    <t>Collateral1458</t>
  </si>
  <si>
    <t>Loan1568</t>
  </si>
  <si>
    <t>Collateral1459</t>
  </si>
  <si>
    <t>Loan1569</t>
  </si>
  <si>
    <t>Collateral1460</t>
  </si>
  <si>
    <t>Loan1570</t>
  </si>
  <si>
    <t>Collateral1461</t>
  </si>
  <si>
    <t>Loan1571</t>
  </si>
  <si>
    <t>Collateral1462</t>
  </si>
  <si>
    <t>Loan1572</t>
  </si>
  <si>
    <t>Collateral1463</t>
  </si>
  <si>
    <t>Loan1573</t>
  </si>
  <si>
    <t>Collateral1464</t>
  </si>
  <si>
    <t>Loan1574</t>
  </si>
  <si>
    <t>Collateral1465</t>
  </si>
  <si>
    <t>Loan1575</t>
  </si>
  <si>
    <t>Collateral1466</t>
  </si>
  <si>
    <t>Loan1576</t>
  </si>
  <si>
    <t>Collateral1467</t>
  </si>
  <si>
    <t>Loan1577</t>
  </si>
  <si>
    <t>Collateral1468</t>
  </si>
  <si>
    <t>Loan1578</t>
  </si>
  <si>
    <t>Collateral1469</t>
  </si>
  <si>
    <t>Loan1579</t>
  </si>
  <si>
    <t>Collateral1470</t>
  </si>
  <si>
    <t>Loan1580</t>
  </si>
  <si>
    <t>Collateral1471</t>
  </si>
  <si>
    <t>Loan1581</t>
  </si>
  <si>
    <t>Collateral1472</t>
  </si>
  <si>
    <t>Loan1582</t>
  </si>
  <si>
    <t>Collateral1473</t>
  </si>
  <si>
    <t>Loan1583</t>
  </si>
  <si>
    <t>Collateral1474</t>
  </si>
  <si>
    <t>Loan1584</t>
  </si>
  <si>
    <t>Collateral1475</t>
  </si>
  <si>
    <t>Loan1585</t>
  </si>
  <si>
    <t>Collateral1476</t>
  </si>
  <si>
    <t>Loan1586</t>
  </si>
  <si>
    <t>Collateral1477</t>
  </si>
  <si>
    <t>Loan1587</t>
  </si>
  <si>
    <t>Collateral1478</t>
  </si>
  <si>
    <t>Loan1588</t>
  </si>
  <si>
    <t>Collateral1479</t>
  </si>
  <si>
    <t>Loan1589</t>
  </si>
  <si>
    <t>Collateral1480</t>
  </si>
  <si>
    <t>Loan1590</t>
  </si>
  <si>
    <t>Collateral1481</t>
  </si>
  <si>
    <t>Loan1591</t>
  </si>
  <si>
    <t>Collateral1482</t>
  </si>
  <si>
    <t>Loan1592</t>
  </si>
  <si>
    <t>Collateral1483</t>
  </si>
  <si>
    <t>Loan1593</t>
  </si>
  <si>
    <t>Collateral1484</t>
  </si>
  <si>
    <t>Loan1594</t>
  </si>
  <si>
    <t>Collateral1485</t>
  </si>
  <si>
    <t>Loan1595</t>
  </si>
  <si>
    <t>Collateral1486</t>
  </si>
  <si>
    <t>Loan1596</t>
  </si>
  <si>
    <t>Collateral1487</t>
  </si>
  <si>
    <t>Loan1597</t>
  </si>
  <si>
    <t>Collateral1488</t>
  </si>
  <si>
    <t>Loan1598</t>
  </si>
  <si>
    <t>Collateral1489</t>
  </si>
  <si>
    <t>Loan1599</t>
  </si>
  <si>
    <t>Collateral1490</t>
  </si>
  <si>
    <t>Loan1600</t>
  </si>
  <si>
    <t>Collateral1491</t>
  </si>
  <si>
    <t>Loan1601</t>
  </si>
  <si>
    <t>Collateral1492</t>
  </si>
  <si>
    <t>Loan1602</t>
  </si>
  <si>
    <t>Collateral1493</t>
  </si>
  <si>
    <t>Loan1603</t>
  </si>
  <si>
    <t>Collateral1494</t>
  </si>
  <si>
    <t>Loan1604</t>
  </si>
  <si>
    <t>Collateral1495</t>
  </si>
  <si>
    <t>Loan1605</t>
  </si>
  <si>
    <t>Collateral1496</t>
  </si>
  <si>
    <t>Loan1606</t>
  </si>
  <si>
    <t>Collateral1497</t>
  </si>
  <si>
    <t>Loan1607</t>
  </si>
  <si>
    <t>Collateral1498</t>
  </si>
  <si>
    <t>Loan1608</t>
  </si>
  <si>
    <t>Collateral1499</t>
  </si>
  <si>
    <t>Loan1609</t>
  </si>
  <si>
    <t>Collateral1500</t>
  </si>
  <si>
    <t>Loan1610</t>
  </si>
  <si>
    <t>Collateral1501</t>
  </si>
  <si>
    <t>Loan1611</t>
  </si>
  <si>
    <t>Collateral1502</t>
  </si>
  <si>
    <t>Loan1612</t>
  </si>
  <si>
    <t>Collateral1503</t>
  </si>
  <si>
    <t>Loan1613</t>
  </si>
  <si>
    <t>Collateral1504</t>
  </si>
  <si>
    <t>Loan1614</t>
  </si>
  <si>
    <t>Collateral1505</t>
  </si>
  <si>
    <t>Loan1615</t>
  </si>
  <si>
    <t>Collateral1506</t>
  </si>
  <si>
    <t>Loan1616</t>
  </si>
  <si>
    <t>Collateral1507</t>
  </si>
  <si>
    <t>Loan1617</t>
  </si>
  <si>
    <t>Collateral1508</t>
  </si>
  <si>
    <t>Loan1618</t>
  </si>
  <si>
    <t>Collateral1509</t>
  </si>
  <si>
    <t>Loan1619</t>
  </si>
  <si>
    <t>Collateral1510</t>
  </si>
  <si>
    <t>Loan1620</t>
  </si>
  <si>
    <t>Collateral1511</t>
  </si>
  <si>
    <t>Loan1621</t>
  </si>
  <si>
    <t>Collateral1512</t>
  </si>
  <si>
    <t>Loan1622</t>
  </si>
  <si>
    <t>Collateral1513</t>
  </si>
  <si>
    <t>Loan1623</t>
  </si>
  <si>
    <t>Collateral1514</t>
  </si>
  <si>
    <t>Loan1624</t>
  </si>
  <si>
    <t>Collateral1515</t>
  </si>
  <si>
    <t>Loan1625</t>
  </si>
  <si>
    <t>Collateral1516</t>
  </si>
  <si>
    <t>Loan1626</t>
  </si>
  <si>
    <t>Collateral1517</t>
  </si>
  <si>
    <t>Loan1627</t>
  </si>
  <si>
    <t>Collateral1518</t>
  </si>
  <si>
    <t>Loan1628</t>
  </si>
  <si>
    <t>Collateral1519</t>
  </si>
  <si>
    <t>Loan1629</t>
  </si>
  <si>
    <t>Collateral1520</t>
  </si>
  <si>
    <t>Loan1630</t>
  </si>
  <si>
    <t>Collateral1521</t>
  </si>
  <si>
    <t>Loan1631</t>
  </si>
  <si>
    <t>Collateral1522</t>
  </si>
  <si>
    <t>Loan1632</t>
  </si>
  <si>
    <t>Collateral1523</t>
  </si>
  <si>
    <t>Loan1633</t>
  </si>
  <si>
    <t>Collateral1524</t>
  </si>
  <si>
    <t>Loan1634</t>
  </si>
  <si>
    <t>Collateral1525</t>
  </si>
  <si>
    <t>Loan1635</t>
  </si>
  <si>
    <t>Collateral1526</t>
  </si>
  <si>
    <t>Loan1636</t>
  </si>
  <si>
    <t>Collateral1527</t>
  </si>
  <si>
    <t>Loan1637</t>
  </si>
  <si>
    <t>Collateral1528</t>
  </si>
  <si>
    <t>Loan1638</t>
  </si>
  <si>
    <t>Collateral1529</t>
  </si>
  <si>
    <t>Loan1639</t>
  </si>
  <si>
    <t>Collateral1530</t>
  </si>
  <si>
    <t>Loan1640</t>
  </si>
  <si>
    <t>Collateral1531</t>
  </si>
  <si>
    <t>Loan1641</t>
  </si>
  <si>
    <t>Collateral1532</t>
  </si>
  <si>
    <t>Loan1642</t>
  </si>
  <si>
    <t>Collateral1533</t>
  </si>
  <si>
    <t>Loan1643</t>
  </si>
  <si>
    <t>Collateral1534</t>
  </si>
  <si>
    <t>Loan1644</t>
  </si>
  <si>
    <t>Collateral1535</t>
  </si>
  <si>
    <t>Loan1645</t>
  </si>
  <si>
    <t>Collateral1536</t>
  </si>
  <si>
    <t>Loan1646</t>
  </si>
  <si>
    <t>Collateral1537</t>
  </si>
  <si>
    <t>Loan1647</t>
  </si>
  <si>
    <t>Collateral1538</t>
  </si>
  <si>
    <t>Loan1648</t>
  </si>
  <si>
    <t>Collateral1539</t>
  </si>
  <si>
    <t>Loan1649</t>
  </si>
  <si>
    <t>Collateral1540</t>
  </si>
  <si>
    <t>Loan1650</t>
  </si>
  <si>
    <t>Collateral1541</t>
  </si>
  <si>
    <t>Loan1651</t>
  </si>
  <si>
    <t>Collateral1542</t>
  </si>
  <si>
    <t>Loan1652</t>
  </si>
  <si>
    <t>Collateral1543</t>
  </si>
  <si>
    <t>Loan1653</t>
  </si>
  <si>
    <t>Collateral1544</t>
  </si>
  <si>
    <t>Loan1654</t>
  </si>
  <si>
    <t>Collateral1545</t>
  </si>
  <si>
    <t>Loan1655</t>
  </si>
  <si>
    <t>Collateral1546</t>
  </si>
  <si>
    <t>Loan1656</t>
  </si>
  <si>
    <t>Collateral1547</t>
  </si>
  <si>
    <t>Loan1657</t>
  </si>
  <si>
    <t>Collateral1548</t>
  </si>
  <si>
    <t>Loan1658</t>
  </si>
  <si>
    <t>Collateral1549</t>
  </si>
  <si>
    <t>Loan1659</t>
  </si>
  <si>
    <t>Collateral1550</t>
  </si>
  <si>
    <t>Loan1660</t>
  </si>
  <si>
    <t>Collateral1551</t>
  </si>
  <si>
    <t>Loan1661</t>
  </si>
  <si>
    <t>Collateral1552</t>
  </si>
  <si>
    <t>Loan1662</t>
  </si>
  <si>
    <t>Collateral1553</t>
  </si>
  <si>
    <t>Loan1663</t>
  </si>
  <si>
    <t>Collateral1554</t>
  </si>
  <si>
    <t>Loan1664</t>
  </si>
  <si>
    <t>Collateral1555</t>
  </si>
  <si>
    <t>Loan1665</t>
  </si>
  <si>
    <t>Collateral1556</t>
  </si>
  <si>
    <t>Loan1666</t>
  </si>
  <si>
    <t>Collateral1557</t>
  </si>
  <si>
    <t>Loan1667</t>
  </si>
  <si>
    <t>Collateral1558</t>
  </si>
  <si>
    <t>Loan1668</t>
  </si>
  <si>
    <t>Collateral1559</t>
  </si>
  <si>
    <t>Loan1669</t>
  </si>
  <si>
    <t>Collateral1560</t>
  </si>
  <si>
    <t>Loan1670</t>
  </si>
  <si>
    <t>Collateral1561</t>
  </si>
  <si>
    <t>Loan1671</t>
  </si>
  <si>
    <t>Collateral1562</t>
  </si>
  <si>
    <t>Loan1672</t>
  </si>
  <si>
    <t>Collateral1563</t>
  </si>
  <si>
    <t>Loan1673</t>
  </si>
  <si>
    <t>Collateral1564</t>
  </si>
  <si>
    <t>Loan1674</t>
  </si>
  <si>
    <t>Collateral1565</t>
  </si>
  <si>
    <t>Loan1675</t>
  </si>
  <si>
    <t>Collateral1566</t>
  </si>
  <si>
    <t>Loan1676</t>
  </si>
  <si>
    <t>Collateral1567</t>
  </si>
  <si>
    <t>Loan1677</t>
  </si>
  <si>
    <t>Collateral1568</t>
  </si>
  <si>
    <t>Loan1678</t>
  </si>
  <si>
    <t>Collateral1569</t>
  </si>
  <si>
    <t>Loan1679</t>
  </si>
  <si>
    <t>Collateral1570</t>
  </si>
  <si>
    <t>Loan1680</t>
  </si>
  <si>
    <t>Collateral1571</t>
  </si>
  <si>
    <t>Loan1681</t>
  </si>
  <si>
    <t>Collateral1572</t>
  </si>
  <si>
    <t>Loan1682</t>
  </si>
  <si>
    <t>Collateral1573</t>
  </si>
  <si>
    <t>Loan1683</t>
  </si>
  <si>
    <t>Collateral1574</t>
  </si>
  <si>
    <t>Loan1684</t>
  </si>
  <si>
    <t>Collateral1575</t>
  </si>
  <si>
    <t>Loan1685</t>
  </si>
  <si>
    <t>Collateral1576</t>
  </si>
  <si>
    <t>Loan1686</t>
  </si>
  <si>
    <t>Collateral1577</t>
  </si>
  <si>
    <t>Loan1687</t>
  </si>
  <si>
    <t>Collateral1578</t>
  </si>
  <si>
    <t>Loan1688</t>
  </si>
  <si>
    <t>Collateral1579</t>
  </si>
  <si>
    <t>Loan1689</t>
  </si>
  <si>
    <t>Collateral1580</t>
  </si>
  <si>
    <t>Loan1690</t>
  </si>
  <si>
    <t>Collateral1581</t>
  </si>
  <si>
    <t>Loan1691</t>
  </si>
  <si>
    <t>Collateral1582</t>
  </si>
  <si>
    <t>Loan1692</t>
  </si>
  <si>
    <t>Collateral1583</t>
  </si>
  <si>
    <t>Loan1693</t>
  </si>
  <si>
    <t>Collateral1584</t>
  </si>
  <si>
    <t>Loan1694</t>
  </si>
  <si>
    <t>Collateral1585</t>
  </si>
  <si>
    <t>Loan1695</t>
  </si>
  <si>
    <t>Collateral1586</t>
  </si>
  <si>
    <t>Loan1696</t>
  </si>
  <si>
    <t>Collateral1587</t>
  </si>
  <si>
    <t>Loan1697</t>
  </si>
  <si>
    <t>Collateral1588</t>
  </si>
  <si>
    <t>Loan1698</t>
  </si>
  <si>
    <t>Collateral1589</t>
  </si>
  <si>
    <t>Loan1699</t>
  </si>
  <si>
    <t>Collateral1590</t>
  </si>
  <si>
    <t>Loan1700</t>
  </si>
  <si>
    <t>Collateral1591</t>
  </si>
  <si>
    <t>Loan1701</t>
  </si>
  <si>
    <t>Collateral1592</t>
  </si>
  <si>
    <t>Loan1702</t>
  </si>
  <si>
    <t>Collateral1593</t>
  </si>
  <si>
    <t>Loan1703</t>
  </si>
  <si>
    <t>Collateral1594</t>
  </si>
  <si>
    <t>Loan1704</t>
  </si>
  <si>
    <t>Collateral1595</t>
  </si>
  <si>
    <t>Loan1705</t>
  </si>
  <si>
    <t>Collateral1596</t>
  </si>
  <si>
    <t>Loan1706</t>
  </si>
  <si>
    <t>Collateral1597</t>
  </si>
  <si>
    <t>Loan1707</t>
  </si>
  <si>
    <t>Collateral1598</t>
  </si>
  <si>
    <t>Loan1708</t>
  </si>
  <si>
    <t>Collateral1599</t>
  </si>
  <si>
    <t>Loan1709</t>
  </si>
  <si>
    <t>Collateral1600</t>
  </si>
  <si>
    <t>Loan1710</t>
  </si>
  <si>
    <t>Collateral1601</t>
  </si>
  <si>
    <t>Loan1711</t>
  </si>
  <si>
    <t>Collateral1602</t>
  </si>
  <si>
    <t>Loan1712</t>
  </si>
  <si>
    <t>Collateral1603</t>
  </si>
  <si>
    <t>Loan1713</t>
  </si>
  <si>
    <t>Collateral1604</t>
  </si>
  <si>
    <t>Loan1714</t>
  </si>
  <si>
    <t>Collateral1605</t>
  </si>
  <si>
    <t>Loan1715</t>
  </si>
  <si>
    <t>Collateral1606</t>
  </si>
  <si>
    <t>Loan1716</t>
  </si>
  <si>
    <t>Collateral1607</t>
  </si>
  <si>
    <t>Loan1717</t>
  </si>
  <si>
    <t>Collateral1608</t>
  </si>
  <si>
    <t>Loan1718</t>
  </si>
  <si>
    <t>Collateral1609</t>
  </si>
  <si>
    <t>Loan1719</t>
  </si>
  <si>
    <t>Collateral1610</t>
  </si>
  <si>
    <t>Loan1720</t>
  </si>
  <si>
    <t>Collateral1611</t>
  </si>
  <si>
    <t>Loan1721</t>
  </si>
  <si>
    <t>Collateral1612</t>
  </si>
  <si>
    <t>Loan1722</t>
  </si>
  <si>
    <t>Collateral1613</t>
  </si>
  <si>
    <t>Loan1723</t>
  </si>
  <si>
    <t>Collateral1614</t>
  </si>
  <si>
    <t>Loan1724</t>
  </si>
  <si>
    <t>Collateral1615</t>
  </si>
  <si>
    <t>Loan1725</t>
  </si>
  <si>
    <t>Collateral1616</t>
  </si>
  <si>
    <t>Loan1726</t>
  </si>
  <si>
    <t>Collateral1617</t>
  </si>
  <si>
    <t>Loan1727</t>
  </si>
  <si>
    <t>Collateral1618</t>
  </si>
  <si>
    <t>Loan1728</t>
  </si>
  <si>
    <t>Collateral1619</t>
  </si>
  <si>
    <t>Loan1729</t>
  </si>
  <si>
    <t>Collateral1620</t>
  </si>
  <si>
    <t>Loan1730</t>
  </si>
  <si>
    <t>Collateral1621</t>
  </si>
  <si>
    <t>Loan1731</t>
  </si>
  <si>
    <t>Collateral1622</t>
  </si>
  <si>
    <t>Loan1732</t>
  </si>
  <si>
    <t>Collateral1623</t>
  </si>
  <si>
    <t>Loan1733</t>
  </si>
  <si>
    <t>Collateral1624</t>
  </si>
  <si>
    <t>Loan1734</t>
  </si>
  <si>
    <t>Collateral1625</t>
  </si>
  <si>
    <t>Loan1735</t>
  </si>
  <si>
    <t>Collateral1626</t>
  </si>
  <si>
    <t>Loan1736</t>
  </si>
  <si>
    <t>Collateral1627</t>
  </si>
  <si>
    <t>Loan1737</t>
  </si>
  <si>
    <t>Collateral1628</t>
  </si>
  <si>
    <t>Loan1738</t>
  </si>
  <si>
    <t>Collateral1629</t>
  </si>
  <si>
    <t>Loan1739</t>
  </si>
  <si>
    <t>Collateral1630</t>
  </si>
  <si>
    <t>Loan1740</t>
  </si>
  <si>
    <t>Collateral1631</t>
  </si>
  <si>
    <t>Loan1741</t>
  </si>
  <si>
    <t>Collateral1632</t>
  </si>
  <si>
    <t>Loan1742</t>
  </si>
  <si>
    <t>Collateral1633</t>
  </si>
  <si>
    <t>Loan1743</t>
  </si>
  <si>
    <t>Collateral1634</t>
  </si>
  <si>
    <t>Loan1744</t>
  </si>
  <si>
    <t>Collateral1635</t>
  </si>
  <si>
    <t>Loan1745</t>
  </si>
  <si>
    <t>Collateral1636</t>
  </si>
  <si>
    <t>Loan1746</t>
  </si>
  <si>
    <t>Collateral1637</t>
  </si>
  <si>
    <t>Loan1747</t>
  </si>
  <si>
    <t>Collateral1638</t>
  </si>
  <si>
    <t>Loan1748</t>
  </si>
  <si>
    <t>Collateral1639</t>
  </si>
  <si>
    <t>Loan1749</t>
  </si>
  <si>
    <t>Collateral1640</t>
  </si>
  <si>
    <t>Loan1750</t>
  </si>
  <si>
    <t>Collateral1641</t>
  </si>
  <si>
    <t>Loan1751</t>
  </si>
  <si>
    <t>Collateral1642</t>
  </si>
  <si>
    <t>Loan1752</t>
  </si>
  <si>
    <t>Collateral1643</t>
  </si>
  <si>
    <t>Loan1753</t>
  </si>
  <si>
    <t>Collateral1644</t>
  </si>
  <si>
    <t>Loan1754</t>
  </si>
  <si>
    <t>Collateral1645</t>
  </si>
  <si>
    <t>Loan1755</t>
  </si>
  <si>
    <t>Collateral1646</t>
  </si>
  <si>
    <t>Loan1756</t>
  </si>
  <si>
    <t>Collateral1647</t>
  </si>
  <si>
    <t>Loan1757</t>
  </si>
  <si>
    <t>Collateral1648</t>
  </si>
  <si>
    <t>Loan1758</t>
  </si>
  <si>
    <t>Collateral1649</t>
  </si>
  <si>
    <t>Loan1759</t>
  </si>
  <si>
    <t>Collateral1650</t>
  </si>
  <si>
    <t>Loan1760</t>
  </si>
  <si>
    <t>Collateral1651</t>
  </si>
  <si>
    <t>Loan1761</t>
  </si>
  <si>
    <t>Collateral1652</t>
  </si>
  <si>
    <t>Loan1762</t>
  </si>
  <si>
    <t>Collateral1653</t>
  </si>
  <si>
    <t>Loan1763</t>
  </si>
  <si>
    <t>Collateral1654</t>
  </si>
  <si>
    <t>Loan1764</t>
  </si>
  <si>
    <t>Collateral1655</t>
  </si>
  <si>
    <t>Loan1765</t>
  </si>
  <si>
    <t>Collateral1656</t>
  </si>
  <si>
    <t>Loan1766</t>
  </si>
  <si>
    <t>Collateral1657</t>
  </si>
  <si>
    <t>Loan1767</t>
  </si>
  <si>
    <t>Collateral1658</t>
  </si>
  <si>
    <t>Loan1768</t>
  </si>
  <si>
    <t>Collateral1659</t>
  </si>
  <si>
    <t>Loan1769</t>
  </si>
  <si>
    <t>Collateral1660</t>
  </si>
  <si>
    <t>Loan1770</t>
  </si>
  <si>
    <t>Collateral1661</t>
  </si>
  <si>
    <t>Loan1771</t>
  </si>
  <si>
    <t>Collateral1662</t>
  </si>
  <si>
    <t>Loan1772</t>
  </si>
  <si>
    <t>Collateral1663</t>
  </si>
  <si>
    <t>Loan1773</t>
  </si>
  <si>
    <t>Collateral1664</t>
  </si>
  <si>
    <t>Loan1774</t>
  </si>
  <si>
    <t>Collateral1665</t>
  </si>
  <si>
    <t>Loan1775</t>
  </si>
  <si>
    <t>Collateral1666</t>
  </si>
  <si>
    <t>Loan1776</t>
  </si>
  <si>
    <t>Collateral1667</t>
  </si>
  <si>
    <t>Loan1777</t>
  </si>
  <si>
    <t>Collateral1668</t>
  </si>
  <si>
    <t>Loan1778</t>
  </si>
  <si>
    <t>Collateral1669</t>
  </si>
  <si>
    <t>Loan1779</t>
  </si>
  <si>
    <t>Collateral1670</t>
  </si>
  <si>
    <t>Loan1780</t>
  </si>
  <si>
    <t>Collateral1671</t>
  </si>
  <si>
    <t>Loan1781</t>
  </si>
  <si>
    <t>Collateral1672</t>
  </si>
  <si>
    <t>Loan1782</t>
  </si>
  <si>
    <t>Collateral1673</t>
  </si>
  <si>
    <t>Loan1783</t>
  </si>
  <si>
    <t>Collateral1674</t>
  </si>
  <si>
    <t>Loan1784</t>
  </si>
  <si>
    <t>Collateral1675</t>
  </si>
  <si>
    <t>Loan1785</t>
  </si>
  <si>
    <t>Collateral1676</t>
  </si>
  <si>
    <t>Loan1786</t>
  </si>
  <si>
    <t>Collateral1677</t>
  </si>
  <si>
    <t>Loan1787</t>
  </si>
  <si>
    <t>Collateral1678</t>
  </si>
  <si>
    <t>Loan1788</t>
  </si>
  <si>
    <t>Collateral1679</t>
  </si>
  <si>
    <t>Loan1789</t>
  </si>
  <si>
    <t>Collateral1680</t>
  </si>
  <si>
    <t>Loan1790</t>
  </si>
  <si>
    <t>Collateral1681</t>
  </si>
  <si>
    <t>Loan1791</t>
  </si>
  <si>
    <t>Collateral1682</t>
  </si>
  <si>
    <t>Loan1792</t>
  </si>
  <si>
    <t>Collateral1683</t>
  </si>
  <si>
    <t>Loan1793</t>
  </si>
  <si>
    <t>Collateral1684</t>
  </si>
  <si>
    <t>Loan1794</t>
  </si>
  <si>
    <t>Collateral1685</t>
  </si>
  <si>
    <t>Loan1795</t>
  </si>
  <si>
    <t>Collateral1686</t>
  </si>
  <si>
    <t>Loan1796</t>
  </si>
  <si>
    <t>Collateral1687</t>
  </si>
  <si>
    <t>Loan1797</t>
  </si>
  <si>
    <t>Collateral1688</t>
  </si>
  <si>
    <t>Loan1798</t>
  </si>
  <si>
    <t>Collateral1689</t>
  </si>
  <si>
    <t>Loan1799</t>
  </si>
  <si>
    <t>Collateral1690</t>
  </si>
  <si>
    <t>Loan1800</t>
  </si>
  <si>
    <t>Collateral1691</t>
  </si>
  <si>
    <t>Loan1801</t>
  </si>
  <si>
    <t>Collateral1692</t>
  </si>
  <si>
    <t>Loan1802</t>
  </si>
  <si>
    <t>Collateral1693</t>
  </si>
  <si>
    <t>Loan1803</t>
  </si>
  <si>
    <t>Collateral1694</t>
  </si>
  <si>
    <t>Loan1804</t>
  </si>
  <si>
    <t>Collateral1695</t>
  </si>
  <si>
    <t>Loan1805</t>
  </si>
  <si>
    <t>Collateral1696</t>
  </si>
  <si>
    <t>Loan1806</t>
  </si>
  <si>
    <t>Collateral1697</t>
  </si>
  <si>
    <t>Loan1807</t>
  </si>
  <si>
    <t>Collateral1698</t>
  </si>
  <si>
    <t>Loan1808</t>
  </si>
  <si>
    <t>Collateral1699</t>
  </si>
  <si>
    <t>Loan1809</t>
  </si>
  <si>
    <t>Collateral1700</t>
  </si>
  <si>
    <t>Loan1810</t>
  </si>
  <si>
    <t>Collateral1701</t>
  </si>
  <si>
    <t>Loan1811</t>
  </si>
  <si>
    <t>Collateral1702</t>
  </si>
  <si>
    <t>Loan1812</t>
  </si>
  <si>
    <t>Collateral1703</t>
  </si>
  <si>
    <t>Loan1813</t>
  </si>
  <si>
    <t>Collateral1704</t>
  </si>
  <si>
    <t>Loan1814</t>
  </si>
  <si>
    <t>Collateral1705</t>
  </si>
  <si>
    <t>Loan1815</t>
  </si>
  <si>
    <t>Collateral1706</t>
  </si>
  <si>
    <t>Loan1816</t>
  </si>
  <si>
    <t>Collateral1707</t>
  </si>
  <si>
    <t>Loan1817</t>
  </si>
  <si>
    <t>Collateral1708</t>
  </si>
  <si>
    <t>Loan1818</t>
  </si>
  <si>
    <t>Collateral1709</t>
  </si>
  <si>
    <t>Loan1819</t>
  </si>
  <si>
    <t>Collateral1710</t>
  </si>
  <si>
    <t>Loan1820</t>
  </si>
  <si>
    <t>Collateral1711</t>
  </si>
  <si>
    <t>Loan1821</t>
  </si>
  <si>
    <t>Collateral1712</t>
  </si>
  <si>
    <t>Loan1822</t>
  </si>
  <si>
    <t>Collateral1713</t>
  </si>
  <si>
    <t>Loan1823</t>
  </si>
  <si>
    <t>Collateral1714</t>
  </si>
  <si>
    <t>Loan1824</t>
  </si>
  <si>
    <t>Collateral1715</t>
  </si>
  <si>
    <t>Loan1825</t>
  </si>
  <si>
    <t>Collateral1716</t>
  </si>
  <si>
    <t>Loan1826</t>
  </si>
  <si>
    <t>Collateral1717</t>
  </si>
  <si>
    <t>Loan1827</t>
  </si>
  <si>
    <t>Collateral1718</t>
  </si>
  <si>
    <t>Loan1828</t>
  </si>
  <si>
    <t>Collateral1719</t>
  </si>
  <si>
    <t>Loan1829</t>
  </si>
  <si>
    <t>Collateral1720</t>
  </si>
  <si>
    <t>Loan1830</t>
  </si>
  <si>
    <t>Collateral1721</t>
  </si>
  <si>
    <t>Loan1831</t>
  </si>
  <si>
    <t>Collateral1722</t>
  </si>
  <si>
    <t>Loan1832</t>
  </si>
  <si>
    <t>Collateral1723</t>
  </si>
  <si>
    <t>Loan1833</t>
  </si>
  <si>
    <t>Collateral1724</t>
  </si>
  <si>
    <t>Loan1834</t>
  </si>
  <si>
    <t>Collateral1725</t>
  </si>
  <si>
    <t>Loan1835</t>
  </si>
  <si>
    <t>Collateral1726</t>
  </si>
  <si>
    <t>Loan1836</t>
  </si>
  <si>
    <t>Collateral1727</t>
  </si>
  <si>
    <t>Loan1837</t>
  </si>
  <si>
    <t>Collateral1728</t>
  </si>
  <si>
    <t>Loan1838</t>
  </si>
  <si>
    <t>Collateral1729</t>
  </si>
  <si>
    <t>Loan1839</t>
  </si>
  <si>
    <t>Collateral1730</t>
  </si>
  <si>
    <t>Loan1840</t>
  </si>
  <si>
    <t>Collateral1731</t>
  </si>
  <si>
    <t>Loan1841</t>
  </si>
  <si>
    <t>Collateral1732</t>
  </si>
  <si>
    <t>Loan1842</t>
  </si>
  <si>
    <t>Collateral1733</t>
  </si>
  <si>
    <t>Loan1843</t>
  </si>
  <si>
    <t>Collateral1734</t>
  </si>
  <si>
    <t>Loan1844</t>
  </si>
  <si>
    <t>Collateral1735</t>
  </si>
  <si>
    <t>Loan1845</t>
  </si>
  <si>
    <t>Collateral1736</t>
  </si>
  <si>
    <t>Loan1846</t>
  </si>
  <si>
    <t>Collateral1737</t>
  </si>
  <si>
    <t>Loan1847</t>
  </si>
  <si>
    <t>Collateral1738</t>
  </si>
  <si>
    <t>Loan1848</t>
  </si>
  <si>
    <t>Collateral1739</t>
  </si>
  <si>
    <t>Loan1849</t>
  </si>
  <si>
    <t>Collateral1740</t>
  </si>
  <si>
    <t>Loan1850</t>
  </si>
  <si>
    <t>Collateral1741</t>
  </si>
  <si>
    <t>Loan1851</t>
  </si>
  <si>
    <t>Collateral1742</t>
  </si>
  <si>
    <t>Loan1852</t>
  </si>
  <si>
    <t>Collateral1743</t>
  </si>
  <si>
    <t>Loan1853</t>
  </si>
  <si>
    <t>Collateral1744</t>
  </si>
  <si>
    <t>Loan1854</t>
  </si>
  <si>
    <t>Collateral1745</t>
  </si>
  <si>
    <t>Loan1855</t>
  </si>
  <si>
    <t>Collateral1746</t>
  </si>
  <si>
    <t>Loan1856</t>
  </si>
  <si>
    <t>Collateral1747</t>
  </si>
  <si>
    <t>Loan1857</t>
  </si>
  <si>
    <t>Collateral1748</t>
  </si>
  <si>
    <t>Loan1858</t>
  </si>
  <si>
    <t>Collateral1749</t>
  </si>
  <si>
    <t>Loan1859</t>
  </si>
  <si>
    <t>Collateral1750</t>
  </si>
  <si>
    <t>Loan1860</t>
  </si>
  <si>
    <t>Collateral1751</t>
  </si>
  <si>
    <t>Loan1861</t>
  </si>
  <si>
    <t>Collateral1752</t>
  </si>
  <si>
    <t>Loan1862</t>
  </si>
  <si>
    <t>Collateral1753</t>
  </si>
  <si>
    <t>Loan1863</t>
  </si>
  <si>
    <t>Collateral1754</t>
  </si>
  <si>
    <t>Loan1864</t>
  </si>
  <si>
    <t>Collateral1755</t>
  </si>
  <si>
    <t>Loan1865</t>
  </si>
  <si>
    <t>Collateral1756</t>
  </si>
  <si>
    <t>Loan1866</t>
  </si>
  <si>
    <t>Collateral1757</t>
  </si>
  <si>
    <t>Loan1867</t>
  </si>
  <si>
    <t>Collateral1758</t>
  </si>
  <si>
    <t>Loan1868</t>
  </si>
  <si>
    <t>Collateral1759</t>
  </si>
  <si>
    <t>Loan1869</t>
  </si>
  <si>
    <t>Collateral1760</t>
  </si>
  <si>
    <t>Loan1870</t>
  </si>
  <si>
    <t>Collateral1761</t>
  </si>
  <si>
    <t>Loan1871</t>
  </si>
  <si>
    <t>Collateral1762</t>
  </si>
  <si>
    <t>Loan1872</t>
  </si>
  <si>
    <t>Collateral1763</t>
  </si>
  <si>
    <t>Loan1873</t>
  </si>
  <si>
    <t>Collateral1764</t>
  </si>
  <si>
    <t>Loan1874</t>
  </si>
  <si>
    <t>Collateral1765</t>
  </si>
  <si>
    <t>Loan1875</t>
  </si>
  <si>
    <t>Collateral1766</t>
  </si>
  <si>
    <t>Loan1876</t>
  </si>
  <si>
    <t>Collateral1767</t>
  </si>
  <si>
    <t>Loan1877</t>
  </si>
  <si>
    <t>Collateral1768</t>
  </si>
  <si>
    <t>Loan1878</t>
  </si>
  <si>
    <t>Collateral1769</t>
  </si>
  <si>
    <t>Loan1879</t>
  </si>
  <si>
    <t>Collateral1770</t>
  </si>
  <si>
    <t>Loan1880</t>
  </si>
  <si>
    <t>Collateral1771</t>
  </si>
  <si>
    <t>Loan1881</t>
  </si>
  <si>
    <t>Collateral1772</t>
  </si>
  <si>
    <t>Loan1882</t>
  </si>
  <si>
    <t>Collateral1773</t>
  </si>
  <si>
    <t>Loan1883</t>
  </si>
  <si>
    <t>Collateral1774</t>
  </si>
  <si>
    <t>Loan1884</t>
  </si>
  <si>
    <t>Collateral1775</t>
  </si>
  <si>
    <t>Loan1885</t>
  </si>
  <si>
    <t>Collateral1776</t>
  </si>
  <si>
    <t>Loan1886</t>
  </si>
  <si>
    <t>Collateral1777</t>
  </si>
  <si>
    <t>Loan1887</t>
  </si>
  <si>
    <t>Collateral1778</t>
  </si>
  <si>
    <t>Loan1888</t>
  </si>
  <si>
    <t>Collateral1779</t>
  </si>
  <si>
    <t>Loan1889</t>
  </si>
  <si>
    <t>Collateral1780</t>
  </si>
  <si>
    <t>Loan1890</t>
  </si>
  <si>
    <t>Collateral1781</t>
  </si>
  <si>
    <t>Loan1891</t>
  </si>
  <si>
    <t>Collateral1782</t>
  </si>
  <si>
    <t>Loan1892</t>
  </si>
  <si>
    <t>Collateral1783</t>
  </si>
  <si>
    <t>Loan1893</t>
  </si>
  <si>
    <t>Collateral1784</t>
  </si>
  <si>
    <t>Loan1894</t>
  </si>
  <si>
    <t>Collateral1785</t>
  </si>
  <si>
    <t>Loan1895</t>
  </si>
  <si>
    <t>Collateral1786</t>
  </si>
  <si>
    <t>Loan1896</t>
  </si>
  <si>
    <t>Collateral1787</t>
  </si>
  <si>
    <t>Loan1897</t>
  </si>
  <si>
    <t>Collateral1788</t>
  </si>
  <si>
    <t>Loan1898</t>
  </si>
  <si>
    <t>Collateral1789</t>
  </si>
  <si>
    <t>Loan1899</t>
  </si>
  <si>
    <t>Collateral1790</t>
  </si>
  <si>
    <t>Loan1900</t>
  </si>
  <si>
    <t>Collateral1791</t>
  </si>
  <si>
    <t>Loan1901</t>
  </si>
  <si>
    <t>Collateral1792</t>
  </si>
  <si>
    <t>Loan1902</t>
  </si>
  <si>
    <t>Collateral1793</t>
  </si>
  <si>
    <t>Loan1903</t>
  </si>
  <si>
    <t>Collateral1794</t>
  </si>
  <si>
    <t>Loan1904</t>
  </si>
  <si>
    <t>Collateral1795</t>
  </si>
  <si>
    <t>Loan1905</t>
  </si>
  <si>
    <t>Collateral1796</t>
  </si>
  <si>
    <t>Loan1906</t>
  </si>
  <si>
    <t>Collateral1797</t>
  </si>
  <si>
    <t>Loan1907</t>
  </si>
  <si>
    <t>Collateral1798</t>
  </si>
  <si>
    <t>Loan1908</t>
  </si>
  <si>
    <t>Collateral1799</t>
  </si>
  <si>
    <t>Loan1909</t>
  </si>
  <si>
    <t>Collateral1800</t>
  </si>
  <si>
    <t>Loan1910</t>
  </si>
  <si>
    <t>Collateral1801</t>
  </si>
  <si>
    <t>Loan1911</t>
  </si>
  <si>
    <t>Collateral1802</t>
  </si>
  <si>
    <t>Loan1912</t>
  </si>
  <si>
    <t>Collateral1803</t>
  </si>
  <si>
    <t>Loan1913</t>
  </si>
  <si>
    <t>Collateral1804</t>
  </si>
  <si>
    <t>Loan1914</t>
  </si>
  <si>
    <t>Collateral1805</t>
  </si>
  <si>
    <t>Loan1915</t>
  </si>
  <si>
    <t>Collateral1806</t>
  </si>
  <si>
    <t>Loan1916</t>
  </si>
  <si>
    <t>Collateral1807</t>
  </si>
  <si>
    <t>Loan1917</t>
  </si>
  <si>
    <t>Collateral1808</t>
  </si>
  <si>
    <t>Loan1918</t>
  </si>
  <si>
    <t>Collateral1809</t>
  </si>
  <si>
    <t>Loan1919</t>
  </si>
  <si>
    <t>Collateral1810</t>
  </si>
  <si>
    <t>Loan1920</t>
  </si>
  <si>
    <t>Collateral1811</t>
  </si>
  <si>
    <t>Loan1921</t>
  </si>
  <si>
    <t>Collateral1812</t>
  </si>
  <si>
    <t>Loan1922</t>
  </si>
  <si>
    <t>Collateral1813</t>
  </si>
  <si>
    <t>Loan1923</t>
  </si>
  <si>
    <t>Collateral1814</t>
  </si>
  <si>
    <t>Loan1924</t>
  </si>
  <si>
    <t>Collateral1815</t>
  </si>
  <si>
    <t>Loan1925</t>
  </si>
  <si>
    <t>Collateral1816</t>
  </si>
  <si>
    <t>Loan1926</t>
  </si>
  <si>
    <t>Collateral1817</t>
  </si>
  <si>
    <t>Loan1927</t>
  </si>
  <si>
    <t>Collateral1818</t>
  </si>
  <si>
    <t>Loan1928</t>
  </si>
  <si>
    <t>Collateral1819</t>
  </si>
  <si>
    <t>Loan1929</t>
  </si>
  <si>
    <t>Collateral1820</t>
  </si>
  <si>
    <t>Loan1930</t>
  </si>
  <si>
    <t>Collateral1821</t>
  </si>
  <si>
    <t>Loan1931</t>
  </si>
  <si>
    <t>Collateral1822</t>
  </si>
  <si>
    <t>Loan1932</t>
  </si>
  <si>
    <t>Collateral1823</t>
  </si>
  <si>
    <t>Loan1933</t>
  </si>
  <si>
    <t>Collateral1824</t>
  </si>
  <si>
    <t>Loan1934</t>
  </si>
  <si>
    <t>Collateral1825</t>
  </si>
  <si>
    <t>Loan1935</t>
  </si>
  <si>
    <t>Collateral1826</t>
  </si>
  <si>
    <t>Loan1936</t>
  </si>
  <si>
    <t>Collateral1827</t>
  </si>
  <si>
    <t>Loan1937</t>
  </si>
  <si>
    <t>Collateral1828</t>
  </si>
  <si>
    <t>Loan1938</t>
  </si>
  <si>
    <t>Collateral1829</t>
  </si>
  <si>
    <t>Loan1939</t>
  </si>
  <si>
    <t>Collateral1830</t>
  </si>
  <si>
    <t>Loan1940</t>
  </si>
  <si>
    <t>Collateral1831</t>
  </si>
  <si>
    <t>Loan1941</t>
  </si>
  <si>
    <t>Collateral1832</t>
  </si>
  <si>
    <t>Loan1942</t>
  </si>
  <si>
    <t>Collateral1833</t>
  </si>
  <si>
    <t>Loan1943</t>
  </si>
  <si>
    <t>Collateral1834</t>
  </si>
  <si>
    <t>Loan1944</t>
  </si>
  <si>
    <t>Collateral1835</t>
  </si>
  <si>
    <t>Loan1945</t>
  </si>
  <si>
    <t>Collateral1836</t>
  </si>
  <si>
    <t>Loan1946</t>
  </si>
  <si>
    <t>Collateral1837</t>
  </si>
  <si>
    <t>Loan1947</t>
  </si>
  <si>
    <t>Collateral1838</t>
  </si>
  <si>
    <t>Loan1948</t>
  </si>
  <si>
    <t>Collateral1839</t>
  </si>
  <si>
    <t>Loan1949</t>
  </si>
  <si>
    <t>Collateral1840</t>
  </si>
  <si>
    <t>Loan1950</t>
  </si>
  <si>
    <t>Collateral1841</t>
  </si>
  <si>
    <t>Loan1951</t>
  </si>
  <si>
    <t>Collateral1842</t>
  </si>
  <si>
    <t>Loan1952</t>
  </si>
  <si>
    <t>Collateral1843</t>
  </si>
  <si>
    <t>Loan1953</t>
  </si>
  <si>
    <t>Collateral1844</t>
  </si>
  <si>
    <t>Loan1954</t>
  </si>
  <si>
    <t>Collateral1845</t>
  </si>
  <si>
    <t>Loan1955</t>
  </si>
  <si>
    <t>Collateral1846</t>
  </si>
  <si>
    <t>Loan1956</t>
  </si>
  <si>
    <t>Collateral1847</t>
  </si>
  <si>
    <t>Loan1957</t>
  </si>
  <si>
    <t>Collateral1848</t>
  </si>
  <si>
    <t>Loan1958</t>
  </si>
  <si>
    <t>Collateral1849</t>
  </si>
  <si>
    <t>Loan1959</t>
  </si>
  <si>
    <t>Collateral1850</t>
  </si>
  <si>
    <t>Loan1960</t>
  </si>
  <si>
    <t>Collateral1851</t>
  </si>
  <si>
    <t>Loan1961</t>
  </si>
  <si>
    <t>Collateral1852</t>
  </si>
  <si>
    <t>Loan1962</t>
  </si>
  <si>
    <t>Collateral1853</t>
  </si>
  <si>
    <t>Loan1963</t>
  </si>
  <si>
    <t>Collateral1854</t>
  </si>
  <si>
    <t>Loan1964</t>
  </si>
  <si>
    <t>Collateral1855</t>
  </si>
  <si>
    <t>Loan1965</t>
  </si>
  <si>
    <t>Collateral1856</t>
  </si>
  <si>
    <t>Loan1966</t>
  </si>
  <si>
    <t>Collateral1857</t>
  </si>
  <si>
    <t>Loan1967</t>
  </si>
  <si>
    <t>Collateral1858</t>
  </si>
  <si>
    <t>Loan1968</t>
  </si>
  <si>
    <t>Collateral1859</t>
  </si>
  <si>
    <t>Loan1969</t>
  </si>
  <si>
    <t>Collateral1860</t>
  </si>
  <si>
    <t>Loan1970</t>
  </si>
  <si>
    <t>Collateral1861</t>
  </si>
  <si>
    <t>Loan1971</t>
  </si>
  <si>
    <t>Collateral1862</t>
  </si>
  <si>
    <t>Loan1972</t>
  </si>
  <si>
    <t>Collateral1863</t>
  </si>
  <si>
    <t>Loan1973</t>
  </si>
  <si>
    <t>Collateral1864</t>
  </si>
  <si>
    <t>Loan1974</t>
  </si>
  <si>
    <t>Collateral1865</t>
  </si>
  <si>
    <t>Loan1975</t>
  </si>
  <si>
    <t>Collateral1866</t>
  </si>
  <si>
    <t>Loan1976</t>
  </si>
  <si>
    <t>Collateral1867</t>
  </si>
  <si>
    <t>Loan1977</t>
  </si>
  <si>
    <t>Collateral1868</t>
  </si>
  <si>
    <t>Loan1978</t>
  </si>
  <si>
    <t>Collateral1869</t>
  </si>
  <si>
    <t>Loan1979</t>
  </si>
  <si>
    <t>Collateral1870</t>
  </si>
  <si>
    <t>Loan1980</t>
  </si>
  <si>
    <t>Collateral1871</t>
  </si>
  <si>
    <t>Loan1981</t>
  </si>
  <si>
    <t>Collateral1872</t>
  </si>
  <si>
    <t>Loan1982</t>
  </si>
  <si>
    <t>Collateral1873</t>
  </si>
  <si>
    <t>Loan1983</t>
  </si>
  <si>
    <t>Collateral1874</t>
  </si>
  <si>
    <t>Loan1984</t>
  </si>
  <si>
    <t>Collateral1875</t>
  </si>
  <si>
    <t>Loan1985</t>
  </si>
  <si>
    <t>Collateral1876</t>
  </si>
  <si>
    <t>Loan1986</t>
  </si>
  <si>
    <t>Collateral1877</t>
  </si>
  <si>
    <t>Loan1987</t>
  </si>
  <si>
    <t>Collateral1878</t>
  </si>
  <si>
    <t>Loan1988</t>
  </si>
  <si>
    <t>Collateral1879</t>
  </si>
  <si>
    <t>Loan1989</t>
  </si>
  <si>
    <t>Collateral1880</t>
  </si>
  <si>
    <t>Loan1990</t>
  </si>
  <si>
    <t>Collateral1881</t>
  </si>
  <si>
    <t>Loan1991</t>
  </si>
  <si>
    <t>Collateral1882</t>
  </si>
  <si>
    <t>Loan1992</t>
  </si>
  <si>
    <t>Collateral1883</t>
  </si>
  <si>
    <t>Loan1993</t>
  </si>
  <si>
    <t>Collateral1884</t>
  </si>
  <si>
    <t>Loan1994</t>
  </si>
  <si>
    <t>Collateral1885</t>
  </si>
  <si>
    <t>Loan1995</t>
  </si>
  <si>
    <t>Collateral1886</t>
  </si>
  <si>
    <t>Loan1996</t>
  </si>
  <si>
    <t>Collateral1887</t>
  </si>
  <si>
    <t>Loan1997</t>
  </si>
  <si>
    <t>Collateral1888</t>
  </si>
  <si>
    <t>Loan1998</t>
  </si>
  <si>
    <t>Collateral1889</t>
  </si>
  <si>
    <t>Loan1999</t>
  </si>
  <si>
    <t>Collateral1890</t>
  </si>
  <si>
    <t>Loan2000</t>
  </si>
  <si>
    <t>Collateral1891</t>
  </si>
  <si>
    <t>Loan2001</t>
  </si>
  <si>
    <t>Collateral1892</t>
  </si>
  <si>
    <t>Loan2002</t>
  </si>
  <si>
    <t>Collateral1893</t>
  </si>
  <si>
    <t>Loan2003</t>
  </si>
  <si>
    <t>Collateral1894</t>
  </si>
  <si>
    <t>Loan2004</t>
  </si>
  <si>
    <t>Collateral1895</t>
  </si>
  <si>
    <t>Loan2005</t>
  </si>
  <si>
    <t>Collateral1896</t>
  </si>
  <si>
    <t>Loan2006</t>
  </si>
  <si>
    <t>Collateral1897</t>
  </si>
  <si>
    <t>Loan2007</t>
  </si>
  <si>
    <t>Collateral1898</t>
  </si>
  <si>
    <t>Loan2008</t>
  </si>
  <si>
    <t>Collateral1899</t>
  </si>
  <si>
    <t>Loan2009</t>
  </si>
  <si>
    <t>Collateral1900</t>
  </si>
  <si>
    <t>Loan2010</t>
  </si>
  <si>
    <t>Collateral1901</t>
  </si>
  <si>
    <t>Loan2011</t>
  </si>
  <si>
    <t>Collateral1902</t>
  </si>
  <si>
    <t>Loan2012</t>
  </si>
  <si>
    <t>Collateral1903</t>
  </si>
  <si>
    <t>Loan2013</t>
  </si>
  <si>
    <t>Collateral1904</t>
  </si>
  <si>
    <t>Loan2014</t>
  </si>
  <si>
    <t>Collateral1905</t>
  </si>
  <si>
    <t>Loan2015</t>
  </si>
  <si>
    <t>Collateral1906</t>
  </si>
  <si>
    <t>Loan2016</t>
  </si>
  <si>
    <t>Collateral1907</t>
  </si>
  <si>
    <t>Loan2017</t>
  </si>
  <si>
    <t>Collateral1908</t>
  </si>
  <si>
    <t>Loan2018</t>
  </si>
  <si>
    <t>Collateral1909</t>
  </si>
  <si>
    <t>Loan2019</t>
  </si>
  <si>
    <t>Collateral1910</t>
  </si>
  <si>
    <t>Loan2020</t>
  </si>
  <si>
    <t>Collateral1911</t>
  </si>
  <si>
    <t>Loan2021</t>
  </si>
  <si>
    <t>Collateral1912</t>
  </si>
  <si>
    <t>Loan2022</t>
  </si>
  <si>
    <t>Collateral1913</t>
  </si>
  <si>
    <t>Loan2023</t>
  </si>
  <si>
    <t>Collateral1914</t>
  </si>
  <si>
    <t>Loan2024</t>
  </si>
  <si>
    <t>Collateral1915</t>
  </si>
  <si>
    <t>Loan2025</t>
  </si>
  <si>
    <t>Collateral1916</t>
  </si>
  <si>
    <t>Loan2026</t>
  </si>
  <si>
    <t>Collateral1917</t>
  </si>
  <si>
    <t>Loan2027</t>
  </si>
  <si>
    <t>Collateral1918</t>
  </si>
  <si>
    <t>Loan2028</t>
  </si>
  <si>
    <t>Collateral1919</t>
  </si>
  <si>
    <t>Loan2029</t>
  </si>
  <si>
    <t>Collateral1920</t>
  </si>
  <si>
    <t>Loan2030</t>
  </si>
  <si>
    <t>Collateral1921</t>
  </si>
  <si>
    <t>Loan2031</t>
  </si>
  <si>
    <t>Collateral1922</t>
  </si>
  <si>
    <t>Loan2032</t>
  </si>
  <si>
    <t>Collateral1923</t>
  </si>
  <si>
    <t>Loan2033</t>
  </si>
  <si>
    <t>Collateral1924</t>
  </si>
  <si>
    <t>Loan2034</t>
  </si>
  <si>
    <t>Collateral1925</t>
  </si>
  <si>
    <t>Loan2035</t>
  </si>
  <si>
    <t>Collateral1926</t>
  </si>
  <si>
    <t>Loan2036</t>
  </si>
  <si>
    <t>Collateral1927</t>
  </si>
  <si>
    <t>Loan2037</t>
  </si>
  <si>
    <t>Collateral1928</t>
  </si>
  <si>
    <t>Loan2038</t>
  </si>
  <si>
    <t>Collateral1929</t>
  </si>
  <si>
    <t>Loan2039</t>
  </si>
  <si>
    <t>Collateral1930</t>
  </si>
  <si>
    <t>Loan2040</t>
  </si>
  <si>
    <t>Collateral1931</t>
  </si>
  <si>
    <t>Loan2041</t>
  </si>
  <si>
    <t>Collateral1932</t>
  </si>
  <si>
    <t>Loan2042</t>
  </si>
  <si>
    <t>Collateral1933</t>
  </si>
  <si>
    <t>Loan2043</t>
  </si>
  <si>
    <t>Collateral1934</t>
  </si>
  <si>
    <t>Loan2044</t>
  </si>
  <si>
    <t>Collateral1935</t>
  </si>
  <si>
    <t>Loan2045</t>
  </si>
  <si>
    <t>Collateral1936</t>
  </si>
  <si>
    <t>Loan2046</t>
  </si>
  <si>
    <t>Collateral1937</t>
  </si>
  <si>
    <t>Loan2047</t>
  </si>
  <si>
    <t>Collateral1938</t>
  </si>
  <si>
    <t>Loan2048</t>
  </si>
  <si>
    <t>Collateral1939</t>
  </si>
  <si>
    <t>Loan2049</t>
  </si>
  <si>
    <t>Collateral1940</t>
  </si>
  <si>
    <t>Loan2050</t>
  </si>
  <si>
    <t>Collateral1941</t>
  </si>
  <si>
    <t>Loan2051</t>
  </si>
  <si>
    <t>Collateral1942</t>
  </si>
  <si>
    <t>Loan2052</t>
  </si>
  <si>
    <t>Collateral1943</t>
  </si>
  <si>
    <t>Loan2053</t>
  </si>
  <si>
    <t>Collateral1944</t>
  </si>
  <si>
    <t>Loan2054</t>
  </si>
  <si>
    <t>Collateral1945</t>
  </si>
  <si>
    <t>Loan2055</t>
  </si>
  <si>
    <t>Collateral1946</t>
  </si>
  <si>
    <t>Loan2056</t>
  </si>
  <si>
    <t>Collateral1947</t>
  </si>
  <si>
    <t>Loan2057</t>
  </si>
  <si>
    <t>Collateral1948</t>
  </si>
  <si>
    <t>Loan2058</t>
  </si>
  <si>
    <t>Collateral1949</t>
  </si>
  <si>
    <t>Loan2059</t>
  </si>
  <si>
    <t>Collateral1950</t>
  </si>
  <si>
    <t>Loan2060</t>
  </si>
  <si>
    <t>Collateral1951</t>
  </si>
  <si>
    <t>Loan2061</t>
  </si>
  <si>
    <t>Collateral1952</t>
  </si>
  <si>
    <t>Loan2062</t>
  </si>
  <si>
    <t>Collateral1953</t>
  </si>
  <si>
    <t>Loan2063</t>
  </si>
  <si>
    <t>Collateral1954</t>
  </si>
  <si>
    <t>Loan2064</t>
  </si>
  <si>
    <t>Collateral1955</t>
  </si>
  <si>
    <t>Loan2065</t>
  </si>
  <si>
    <t>Collateral1956</t>
  </si>
  <si>
    <t>Loan2066</t>
  </si>
  <si>
    <t>Collateral1957</t>
  </si>
  <si>
    <t>Loan2067</t>
  </si>
  <si>
    <t>Collateral1958</t>
  </si>
  <si>
    <t>Loan2068</t>
  </si>
  <si>
    <t>Collateral1959</t>
  </si>
  <si>
    <t>Loan2069</t>
  </si>
  <si>
    <t>Collateral1960</t>
  </si>
  <si>
    <t>Loan2070</t>
  </si>
  <si>
    <t>Collateral1961</t>
  </si>
  <si>
    <t>Loan2071</t>
  </si>
  <si>
    <t>Collateral1962</t>
  </si>
  <si>
    <t>Loan2072</t>
  </si>
  <si>
    <t>Collateral1963</t>
  </si>
  <si>
    <t>Loan2073</t>
  </si>
  <si>
    <t>Collateral1964</t>
  </si>
  <si>
    <t>Loan2074</t>
  </si>
  <si>
    <t>Collateral1965</t>
  </si>
  <si>
    <t>Loan2075</t>
  </si>
  <si>
    <t>Collateral1966</t>
  </si>
  <si>
    <t>Loan2076</t>
  </si>
  <si>
    <t>Collateral1967</t>
  </si>
  <si>
    <t>Loan2077</t>
  </si>
  <si>
    <t>Collateral1968</t>
  </si>
  <si>
    <t>Loan2078</t>
  </si>
  <si>
    <t>Collateral1969</t>
  </si>
  <si>
    <t>Loan2079</t>
  </si>
  <si>
    <t>Collateral1970</t>
  </si>
  <si>
    <t>Loan2080</t>
  </si>
  <si>
    <t>Collateral1971</t>
  </si>
  <si>
    <t>Loan2081</t>
  </si>
  <si>
    <t>Collateral1972</t>
  </si>
  <si>
    <t>Loan2082</t>
  </si>
  <si>
    <t>Collateral1973</t>
  </si>
  <si>
    <t>Loan2083</t>
  </si>
  <si>
    <t>Collateral1974</t>
  </si>
  <si>
    <t>Loan2084</t>
  </si>
  <si>
    <t>Collateral1975</t>
  </si>
  <si>
    <t>Loan2085</t>
  </si>
  <si>
    <t>Collateral1976</t>
  </si>
  <si>
    <t>Loan2086</t>
  </si>
  <si>
    <t>Collateral1977</t>
  </si>
  <si>
    <t>Loan2087</t>
  </si>
  <si>
    <t>Collateral1978</t>
  </si>
  <si>
    <t>Loan2088</t>
  </si>
  <si>
    <t>Collateral1979</t>
  </si>
  <si>
    <t>Loan2089</t>
  </si>
  <si>
    <t>Collateral1980</t>
  </si>
  <si>
    <t>Loan2090</t>
  </si>
  <si>
    <t>Collateral1981</t>
  </si>
  <si>
    <t>Loan2091</t>
  </si>
  <si>
    <t>Collateral1982</t>
  </si>
  <si>
    <t>Loan2092</t>
  </si>
  <si>
    <t>Collateral1983</t>
  </si>
  <si>
    <t>Loan2093</t>
  </si>
  <si>
    <t>Collateral1984</t>
  </si>
  <si>
    <t>Loan2094</t>
  </si>
  <si>
    <t>Collateral1985</t>
  </si>
  <si>
    <t>Loan2095</t>
  </si>
  <si>
    <t>Collateral1986</t>
  </si>
  <si>
    <t>Loan2096</t>
  </si>
  <si>
    <t>Collateral1987</t>
  </si>
  <si>
    <t>Loan2097</t>
  </si>
  <si>
    <t>Collateral1988</t>
  </si>
  <si>
    <t>Loan2098</t>
  </si>
  <si>
    <t>Collateral1989</t>
  </si>
  <si>
    <t>Loan2099</t>
  </si>
  <si>
    <t>Collateral1990</t>
  </si>
  <si>
    <t>Loan2100</t>
  </si>
  <si>
    <t>Collateral1991</t>
  </si>
  <si>
    <t>Loan2101</t>
  </si>
  <si>
    <t>Collateral1992</t>
  </si>
  <si>
    <t>Loan2102</t>
  </si>
  <si>
    <t>Collateral1993</t>
  </si>
  <si>
    <t>Loan2103</t>
  </si>
  <si>
    <t>Collateral1994</t>
  </si>
  <si>
    <t>Loan2104</t>
  </si>
  <si>
    <t>Collateral1995</t>
  </si>
  <si>
    <t>Loan2105</t>
  </si>
  <si>
    <t>Collateral1996</t>
  </si>
  <si>
    <t>Loan2106</t>
  </si>
  <si>
    <t>Collateral1997</t>
  </si>
  <si>
    <t>Loan2107</t>
  </si>
  <si>
    <t>Collateral1998</t>
  </si>
  <si>
    <t>Loan2108</t>
  </si>
  <si>
    <t>Collateral1999</t>
  </si>
  <si>
    <t>Loan2109</t>
  </si>
  <si>
    <t>Collateral2000</t>
  </si>
  <si>
    <t>Loan2110</t>
  </si>
  <si>
    <t>Collateral2001</t>
  </si>
  <si>
    <t>Loan2111</t>
  </si>
  <si>
    <t>Collateral2002</t>
  </si>
  <si>
    <t>Loan2112</t>
  </si>
  <si>
    <t>Collateral2003</t>
  </si>
  <si>
    <t>Loan2113</t>
  </si>
  <si>
    <t>Collateral2004</t>
  </si>
  <si>
    <t>Loan2114</t>
  </si>
  <si>
    <t>Collateral2005</t>
  </si>
  <si>
    <t>Loan2115</t>
  </si>
  <si>
    <t>Collateral2006</t>
  </si>
  <si>
    <t>Loan2116</t>
  </si>
  <si>
    <t>Collateral2007</t>
  </si>
  <si>
    <t>Loan2117</t>
  </si>
  <si>
    <t>Collateral2008</t>
  </si>
  <si>
    <t>Loan2118</t>
  </si>
  <si>
    <t>Collateral2009</t>
  </si>
  <si>
    <t>Loan2119</t>
  </si>
  <si>
    <t>Collateral2010</t>
  </si>
  <si>
    <t>Loan2120</t>
  </si>
  <si>
    <t>Collateral2011</t>
  </si>
  <si>
    <t>Loan2121</t>
  </si>
  <si>
    <t>Collateral2012</t>
  </si>
  <si>
    <t>Loan2122</t>
  </si>
  <si>
    <t>Collateral2013</t>
  </si>
  <si>
    <t>Loan2123</t>
  </si>
  <si>
    <t>Collateral2014</t>
  </si>
  <si>
    <t>Loan2124</t>
  </si>
  <si>
    <t>Collateral2015</t>
  </si>
  <si>
    <t>Loan2125</t>
  </si>
  <si>
    <t>Collateral2016</t>
  </si>
  <si>
    <t>Loan2126</t>
  </si>
  <si>
    <t>Collateral2017</t>
  </si>
  <si>
    <t>Loan2127</t>
  </si>
  <si>
    <t>Collateral2018</t>
  </si>
  <si>
    <t>Loan2128</t>
  </si>
  <si>
    <t>Collateral2019</t>
  </si>
  <si>
    <t>Loan2129</t>
  </si>
  <si>
    <t>Collateral2020</t>
  </si>
  <si>
    <t>Loan2130</t>
  </si>
  <si>
    <t>Collateral2021</t>
  </si>
  <si>
    <t>Loan2131</t>
  </si>
  <si>
    <t>Collateral2022</t>
  </si>
  <si>
    <t>Loan2132</t>
  </si>
  <si>
    <t>Collateral2023</t>
  </si>
  <si>
    <t>Loan2133</t>
  </si>
  <si>
    <t>Collateral2024</t>
  </si>
  <si>
    <t>Loan2134</t>
  </si>
  <si>
    <t>Collateral2025</t>
  </si>
  <si>
    <t>Loan2135</t>
  </si>
  <si>
    <t>Collateral2026</t>
  </si>
  <si>
    <t>Loan2136</t>
  </si>
  <si>
    <t>Collateral2027</t>
  </si>
  <si>
    <t>Loan2137</t>
  </si>
  <si>
    <t>Collateral2028</t>
  </si>
  <si>
    <t>Loan2138</t>
  </si>
  <si>
    <t>Collateral2029</t>
  </si>
  <si>
    <t>Loan2139</t>
  </si>
  <si>
    <t>Collateral2030</t>
  </si>
  <si>
    <t>Loan2140</t>
  </si>
  <si>
    <t>Collateral2031</t>
  </si>
  <si>
    <t>Loan2141</t>
  </si>
  <si>
    <t>Collateral2032</t>
  </si>
  <si>
    <t>Loan2142</t>
  </si>
  <si>
    <t>Collateral2033</t>
  </si>
  <si>
    <t>Loan2143</t>
  </si>
  <si>
    <t>Collateral2034</t>
  </si>
  <si>
    <t>Loan2144</t>
  </si>
  <si>
    <t>Collateral2035</t>
  </si>
  <si>
    <t>Loan2145</t>
  </si>
  <si>
    <t>Collateral2036</t>
  </si>
  <si>
    <t>Loan2146</t>
  </si>
  <si>
    <t>Collateral2037</t>
  </si>
  <si>
    <t>Loan2147</t>
  </si>
  <si>
    <t>Collateral2038</t>
  </si>
  <si>
    <t>Loan2148</t>
  </si>
  <si>
    <t>Collateral2039</t>
  </si>
  <si>
    <t>Loan2149</t>
  </si>
  <si>
    <t>Collateral2040</t>
  </si>
  <si>
    <t>Loan2150</t>
  </si>
  <si>
    <t>Collateral2041</t>
  </si>
  <si>
    <t>Loan2151</t>
  </si>
  <si>
    <t>Collateral2042</t>
  </si>
  <si>
    <t>Loan2152</t>
  </si>
  <si>
    <t>Collateral2043</t>
  </si>
  <si>
    <t>Loan2153</t>
  </si>
  <si>
    <t>Collateral2044</t>
  </si>
  <si>
    <t>Loan2154</t>
  </si>
  <si>
    <t>Collateral2045</t>
  </si>
  <si>
    <t>Loan2155</t>
  </si>
  <si>
    <t>Collateral2046</t>
  </si>
  <si>
    <t>Loan2156</t>
  </si>
  <si>
    <t>Collateral2047</t>
  </si>
  <si>
    <t>Loan2157</t>
  </si>
  <si>
    <t>Collateral2048</t>
  </si>
  <si>
    <t>Loan2158</t>
  </si>
  <si>
    <t>Collateral2049</t>
  </si>
  <si>
    <t>Loan2159</t>
  </si>
  <si>
    <t>Collateral2050</t>
  </si>
  <si>
    <t>Loan2160</t>
  </si>
  <si>
    <t>Collateral2051</t>
  </si>
  <si>
    <t>Loan2161</t>
  </si>
  <si>
    <t>Collateral2052</t>
  </si>
  <si>
    <t>Loan2162</t>
  </si>
  <si>
    <t>Collateral2053</t>
  </si>
  <si>
    <t>Loan2163</t>
  </si>
  <si>
    <t>Collateral2054</t>
  </si>
  <si>
    <t>Loan2164</t>
  </si>
  <si>
    <t>Collateral2055</t>
  </si>
  <si>
    <t>Loan2165</t>
  </si>
  <si>
    <t>Collateral2056</t>
  </si>
  <si>
    <t>Loan2166</t>
  </si>
  <si>
    <t>Collateral2057</t>
  </si>
  <si>
    <t>Loan2167</t>
  </si>
  <si>
    <t>Collateral2058</t>
  </si>
  <si>
    <t>Loan2168</t>
  </si>
  <si>
    <t>Collateral2059</t>
  </si>
  <si>
    <t>Loan2169</t>
  </si>
  <si>
    <t>Collateral2060</t>
  </si>
  <si>
    <t>Loan2170</t>
  </si>
  <si>
    <t>Collateral2061</t>
  </si>
  <si>
    <t>Loan2171</t>
  </si>
  <si>
    <t>Collateral2062</t>
  </si>
  <si>
    <t>Loan2172</t>
  </si>
  <si>
    <t>Collateral2063</t>
  </si>
  <si>
    <t>Loan2173</t>
  </si>
  <si>
    <t>Collateral2064</t>
  </si>
  <si>
    <t>Loan2174</t>
  </si>
  <si>
    <t>Collateral2065</t>
  </si>
  <si>
    <t>Loan2175</t>
  </si>
  <si>
    <t>Collateral2066</t>
  </si>
  <si>
    <t>Loan2176</t>
  </si>
  <si>
    <t>Collateral2067</t>
  </si>
  <si>
    <t>Loan2177</t>
  </si>
  <si>
    <t>Collateral2068</t>
  </si>
  <si>
    <t>Loan2178</t>
  </si>
  <si>
    <t>Collateral2069</t>
  </si>
  <si>
    <t>Loan2179</t>
  </si>
  <si>
    <t>Collateral2070</t>
  </si>
  <si>
    <t>Loan2180</t>
  </si>
  <si>
    <t>Collateral2071</t>
  </si>
  <si>
    <t>Loan2181</t>
  </si>
  <si>
    <t>Collateral2072</t>
  </si>
  <si>
    <t>Loan2182</t>
  </si>
  <si>
    <t>Collateral2073</t>
  </si>
  <si>
    <t>Loan2183</t>
  </si>
  <si>
    <t>Collateral2074</t>
  </si>
  <si>
    <t>Loan2184</t>
  </si>
  <si>
    <t>Collateral2075</t>
  </si>
  <si>
    <t>Loan2185</t>
  </si>
  <si>
    <t>Collateral2076</t>
  </si>
  <si>
    <t>Loan2186</t>
  </si>
  <si>
    <t>Collateral2077</t>
  </si>
  <si>
    <t>Loan2187</t>
  </si>
  <si>
    <t>Collateral2078</t>
  </si>
  <si>
    <t>Loan2188</t>
  </si>
  <si>
    <t>Collateral2079</t>
  </si>
  <si>
    <t>Loan2189</t>
  </si>
  <si>
    <t>Collateral2080</t>
  </si>
  <si>
    <t>Loan2190</t>
  </si>
  <si>
    <t>Collateral2081</t>
  </si>
  <si>
    <t>Loan2191</t>
  </si>
  <si>
    <t>Collateral2082</t>
  </si>
  <si>
    <t>Loan2192</t>
  </si>
  <si>
    <t>Collateral2083</t>
  </si>
  <si>
    <t>Loan2193</t>
  </si>
  <si>
    <t>Collateral2084</t>
  </si>
  <si>
    <t>Loan2194</t>
  </si>
  <si>
    <t>Collateral2085</t>
  </si>
  <si>
    <t>Loan2195</t>
  </si>
  <si>
    <t>Collateral2086</t>
  </si>
  <si>
    <t>Loan2196</t>
  </si>
  <si>
    <t>Collateral2087</t>
  </si>
  <si>
    <t>Loan2197</t>
  </si>
  <si>
    <t>Collateral2088</t>
  </si>
  <si>
    <t>Loan2198</t>
  </si>
  <si>
    <t>Collateral2089</t>
  </si>
  <si>
    <t>Loan2199</t>
  </si>
  <si>
    <t>Collateral2090</t>
  </si>
  <si>
    <t>Loan2200</t>
  </si>
  <si>
    <t>Collateral2091</t>
  </si>
  <si>
    <t>Loan2201</t>
  </si>
  <si>
    <t>Collateral2092</t>
  </si>
  <si>
    <t>Loan2202</t>
  </si>
  <si>
    <t>Collateral2093</t>
  </si>
  <si>
    <t>Loan2203</t>
  </si>
  <si>
    <t>Collateral2094</t>
  </si>
  <si>
    <t>Loan2204</t>
  </si>
  <si>
    <t>Collateral2095</t>
  </si>
  <si>
    <t>Loan2205</t>
  </si>
  <si>
    <t>Collateral2096</t>
  </si>
  <si>
    <t>Loan2206</t>
  </si>
  <si>
    <t>Collateral2097</t>
  </si>
  <si>
    <t>Loan2207</t>
  </si>
  <si>
    <t>Collateral2098</t>
  </si>
  <si>
    <t>Loan2208</t>
  </si>
  <si>
    <t>Collateral2099</t>
  </si>
  <si>
    <t>Loan2209</t>
  </si>
  <si>
    <t>Collateral2100</t>
  </si>
  <si>
    <t>Loan2210</t>
  </si>
  <si>
    <t>Collateral2101</t>
  </si>
  <si>
    <t>Loan2211</t>
  </si>
  <si>
    <t>Collateral2102</t>
  </si>
  <si>
    <t>Loan2212</t>
  </si>
  <si>
    <t>Collateral2103</t>
  </si>
  <si>
    <t>Loan2213</t>
  </si>
  <si>
    <t>Collateral2104</t>
  </si>
  <si>
    <t>Loan2214</t>
  </si>
  <si>
    <t>Collateral2105</t>
  </si>
  <si>
    <t>Loan2215</t>
  </si>
  <si>
    <t>Collateral2106</t>
  </si>
  <si>
    <t>Loan2216</t>
  </si>
  <si>
    <t>Collateral2107</t>
  </si>
  <si>
    <t>Loan2217</t>
  </si>
  <si>
    <t>Collateral2108</t>
  </si>
  <si>
    <t>Loan2218</t>
  </si>
  <si>
    <t>Collateral2109</t>
  </si>
  <si>
    <t>Loan2219</t>
  </si>
  <si>
    <t>Collateral2110</t>
  </si>
  <si>
    <t>Loan2220</t>
  </si>
  <si>
    <t>Collateral2111</t>
  </si>
  <si>
    <t>Loan2221</t>
  </si>
  <si>
    <t>Collateral2112</t>
  </si>
  <si>
    <t>Loan2222</t>
  </si>
  <si>
    <t>Collateral2113</t>
  </si>
  <si>
    <t>Loan2223</t>
  </si>
  <si>
    <t>Collateral2114</t>
  </si>
  <si>
    <t>Loan2224</t>
  </si>
  <si>
    <t>Collateral2115</t>
  </si>
  <si>
    <t>Loan2225</t>
  </si>
  <si>
    <t>Collateral2116</t>
  </si>
  <si>
    <t>Loan2226</t>
  </si>
  <si>
    <t>Collateral2117</t>
  </si>
  <si>
    <t>Loan2227</t>
  </si>
  <si>
    <t>Collateral2118</t>
  </si>
  <si>
    <t>Loan2228</t>
  </si>
  <si>
    <t>Collateral2119</t>
  </si>
  <si>
    <t>Loan2229</t>
  </si>
  <si>
    <t>Collateral2120</t>
  </si>
  <si>
    <t>Loan2230</t>
  </si>
  <si>
    <t>Collateral2121</t>
  </si>
  <si>
    <t>Loan2231</t>
  </si>
  <si>
    <t>Collateral2122</t>
  </si>
  <si>
    <t>Loan2232</t>
  </si>
  <si>
    <t>Collateral2123</t>
  </si>
  <si>
    <t>Loan2233</t>
  </si>
  <si>
    <t>Collateral2124</t>
  </si>
  <si>
    <t>Loan2234</t>
  </si>
  <si>
    <t>Collateral2125</t>
  </si>
  <si>
    <t>Loan2235</t>
  </si>
  <si>
    <t>Collateral2126</t>
  </si>
  <si>
    <t>Loan2236</t>
  </si>
  <si>
    <t>Collateral2127</t>
  </si>
  <si>
    <t>Loan2237</t>
  </si>
  <si>
    <t>Collateral2128</t>
  </si>
  <si>
    <t>Loan2238</t>
  </si>
  <si>
    <t>Collateral2129</t>
  </si>
  <si>
    <t>Loan2239</t>
  </si>
  <si>
    <t>Collateral2130</t>
  </si>
  <si>
    <t>Loan2240</t>
  </si>
  <si>
    <t>Collateral2131</t>
  </si>
  <si>
    <t>Loan2241</t>
  </si>
  <si>
    <t>Collateral2132</t>
  </si>
  <si>
    <t>Loan2242</t>
  </si>
  <si>
    <t>Collateral2133</t>
  </si>
  <si>
    <t>Loan2243</t>
  </si>
  <si>
    <t>Collateral2134</t>
  </si>
  <si>
    <t>Loan2244</t>
  </si>
  <si>
    <t>Collateral2135</t>
  </si>
  <si>
    <t>Loan2245</t>
  </si>
  <si>
    <t>Collateral2136</t>
  </si>
  <si>
    <t>Loan2246</t>
  </si>
  <si>
    <t>Collateral2137</t>
  </si>
  <si>
    <t>Loan2247</t>
  </si>
  <si>
    <t>Collateral2138</t>
  </si>
  <si>
    <t>Loan2248</t>
  </si>
  <si>
    <t>Collateral2139</t>
  </si>
  <si>
    <t>Loan2249</t>
  </si>
  <si>
    <t>Collateral2140</t>
  </si>
  <si>
    <t>Loan2250</t>
  </si>
  <si>
    <t>Collateral2141</t>
  </si>
  <si>
    <t>Loan2251</t>
  </si>
  <si>
    <t>Collateral2142</t>
  </si>
  <si>
    <t>Loan2252</t>
  </si>
  <si>
    <t>Collateral2143</t>
  </si>
  <si>
    <t>Loan2253</t>
  </si>
  <si>
    <t>Collateral2144</t>
  </si>
  <si>
    <t>Loan2254</t>
  </si>
  <si>
    <t>Collateral2145</t>
  </si>
  <si>
    <t>Loan2255</t>
  </si>
  <si>
    <t>Collateral2146</t>
  </si>
  <si>
    <t>Loan2256</t>
  </si>
  <si>
    <t>Collateral2147</t>
  </si>
  <si>
    <t>Loan2257</t>
  </si>
  <si>
    <t>Collateral2148</t>
  </si>
  <si>
    <t>Loan2258</t>
  </si>
  <si>
    <t>Collateral2149</t>
  </si>
  <si>
    <t>Loan2259</t>
  </si>
  <si>
    <t>Collateral2150</t>
  </si>
  <si>
    <t>Loan2260</t>
  </si>
  <si>
    <t>Collateral2151</t>
  </si>
  <si>
    <t>Loan2261</t>
  </si>
  <si>
    <t>Collateral2152</t>
  </si>
  <si>
    <t>Loan2262</t>
  </si>
  <si>
    <t>Collateral2153</t>
  </si>
  <si>
    <t>Loan2263</t>
  </si>
  <si>
    <t>Collateral2154</t>
  </si>
  <si>
    <t>Loan2264</t>
  </si>
  <si>
    <t>Collateral2155</t>
  </si>
  <si>
    <t>Loan2265</t>
  </si>
  <si>
    <t>Collateral2156</t>
  </si>
  <si>
    <t>Loan2266</t>
  </si>
  <si>
    <t>Collateral2157</t>
  </si>
  <si>
    <t>Loan2267</t>
  </si>
  <si>
    <t>Collateral2158</t>
  </si>
  <si>
    <t>Loan2268</t>
  </si>
  <si>
    <t>Collateral2159</t>
  </si>
  <si>
    <t>Loan2269</t>
  </si>
  <si>
    <t>Collateral2160</t>
  </si>
  <si>
    <t>Loan2270</t>
  </si>
  <si>
    <t>Collateral2161</t>
  </si>
  <si>
    <t>Loan2271</t>
  </si>
  <si>
    <t>Collateral2162</t>
  </si>
  <si>
    <t>Loan2272</t>
  </si>
  <si>
    <t>Collateral2163</t>
  </si>
  <si>
    <t>Loan2273</t>
  </si>
  <si>
    <t>Collateral2164</t>
  </si>
  <si>
    <t>Loan2274</t>
  </si>
  <si>
    <t>Collateral2165</t>
  </si>
  <si>
    <t>Loan2275</t>
  </si>
  <si>
    <t>Collateral2166</t>
  </si>
  <si>
    <t>Loan2276</t>
  </si>
  <si>
    <t>Collateral2167</t>
  </si>
  <si>
    <t>Loan2277</t>
  </si>
  <si>
    <t>Collateral2168</t>
  </si>
  <si>
    <t>Loan2278</t>
  </si>
  <si>
    <t>Collateral2169</t>
  </si>
  <si>
    <t>Loan2279</t>
  </si>
  <si>
    <t>Collateral2170</t>
  </si>
  <si>
    <t>Loan2280</t>
  </si>
  <si>
    <t>Collateral2171</t>
  </si>
  <si>
    <t>Loan2281</t>
  </si>
  <si>
    <t>Collateral2172</t>
  </si>
  <si>
    <t>Loan2282</t>
  </si>
  <si>
    <t>Collateral2173</t>
  </si>
  <si>
    <t>Loan2283</t>
  </si>
  <si>
    <t>Collateral2174</t>
  </si>
  <si>
    <t>Loan2284</t>
  </si>
  <si>
    <t>Collateral2175</t>
  </si>
  <si>
    <t>Loan2285</t>
  </si>
  <si>
    <t>Collateral2176</t>
  </si>
  <si>
    <t>Loan2286</t>
  </si>
  <si>
    <t>Collateral2177</t>
  </si>
  <si>
    <t>Loan2287</t>
  </si>
  <si>
    <t>Collateral2178</t>
  </si>
  <si>
    <t>Loan2288</t>
  </si>
  <si>
    <t>Collateral2179</t>
  </si>
  <si>
    <t>Loan2289</t>
  </si>
  <si>
    <t>Collateral2180</t>
  </si>
  <si>
    <t>Loan2290</t>
  </si>
  <si>
    <t>Collateral2181</t>
  </si>
  <si>
    <t>Loan2291</t>
  </si>
  <si>
    <t>Collateral2182</t>
  </si>
  <si>
    <t>Loan2292</t>
  </si>
  <si>
    <t>Collateral2183</t>
  </si>
  <si>
    <t>Loan2293</t>
  </si>
  <si>
    <t>Collateral2184</t>
  </si>
  <si>
    <t>Loan2294</t>
  </si>
  <si>
    <t>Collateral2185</t>
  </si>
  <si>
    <t>Loan2295</t>
  </si>
  <si>
    <t>Collateral2186</t>
  </si>
  <si>
    <t>Loan2296</t>
  </si>
  <si>
    <t>Collateral2187</t>
  </si>
  <si>
    <t>Loan2297</t>
  </si>
  <si>
    <t>Collateral2188</t>
  </si>
  <si>
    <t>Loan2298</t>
  </si>
  <si>
    <t>Collateral2189</t>
  </si>
  <si>
    <t>Loan2299</t>
  </si>
  <si>
    <t>Collateral2190</t>
  </si>
  <si>
    <t>Loan2300</t>
  </si>
  <si>
    <t>Collateral2191</t>
  </si>
  <si>
    <t>Loan2301</t>
  </si>
  <si>
    <t>Collateral2192</t>
  </si>
  <si>
    <t>Loan2302</t>
  </si>
  <si>
    <t>Collateral2193</t>
  </si>
  <si>
    <t>Loan2303</t>
  </si>
  <si>
    <t>Collateral2194</t>
  </si>
  <si>
    <t>Loan2304</t>
  </si>
  <si>
    <t>Collateral2195</t>
  </si>
  <si>
    <t>Loan2305</t>
  </si>
  <si>
    <t>Collateral2196</t>
  </si>
  <si>
    <t>Loan2306</t>
  </si>
  <si>
    <t>Collateral2197</t>
  </si>
  <si>
    <t>Loan2307</t>
  </si>
  <si>
    <t>Collateral2198</t>
  </si>
  <si>
    <t>Loan2308</t>
  </si>
  <si>
    <t>Collateral2199</t>
  </si>
  <si>
    <t>Loan2309</t>
  </si>
  <si>
    <t>Collateral2200</t>
  </si>
  <si>
    <t>Loan2310</t>
  </si>
  <si>
    <t>Collateral2201</t>
  </si>
  <si>
    <t>Loan2311</t>
  </si>
  <si>
    <t>Collateral2202</t>
  </si>
  <si>
    <t>F0139</t>
  </si>
  <si>
    <t>ID139</t>
  </si>
  <si>
    <t>F0140</t>
  </si>
  <si>
    <t>ID140</t>
  </si>
  <si>
    <t>F0141</t>
  </si>
  <si>
    <t>ID141</t>
  </si>
  <si>
    <t>F0144</t>
  </si>
  <si>
    <t>ID144</t>
  </si>
  <si>
    <t>F0145</t>
  </si>
  <si>
    <t>ID145</t>
  </si>
  <si>
    <t>F0146</t>
  </si>
  <si>
    <t>ID146</t>
  </si>
  <si>
    <t>F0147</t>
  </si>
  <si>
    <t>ID147</t>
  </si>
  <si>
    <t>F0148</t>
  </si>
  <si>
    <t>ID148</t>
  </si>
  <si>
    <t>F0149</t>
  </si>
  <si>
    <t>ID149</t>
  </si>
  <si>
    <t>F0150</t>
  </si>
  <si>
    <t>ID150</t>
  </si>
  <si>
    <t>F0151</t>
  </si>
  <si>
    <t>ID151</t>
  </si>
  <si>
    <t>F0152</t>
  </si>
  <si>
    <t>ID152</t>
  </si>
  <si>
    <t>F0153</t>
  </si>
  <si>
    <t>ID153</t>
  </si>
  <si>
    <t>F0154</t>
  </si>
  <si>
    <t>ID154</t>
  </si>
  <si>
    <t>F0155</t>
  </si>
  <si>
    <t>ID155</t>
  </si>
  <si>
    <t>F0156</t>
  </si>
  <si>
    <t>ID156</t>
  </si>
  <si>
    <t>F0157</t>
  </si>
  <si>
    <t>ID157</t>
  </si>
  <si>
    <t>F0158</t>
  </si>
  <si>
    <t>ID158</t>
  </si>
  <si>
    <t>F0159</t>
  </si>
  <si>
    <t>ID159</t>
  </si>
  <si>
    <t>F0160</t>
  </si>
  <si>
    <t>ID160</t>
  </si>
  <si>
    <t>F0161</t>
  </si>
  <si>
    <t>ID161</t>
  </si>
  <si>
    <t>F0162</t>
  </si>
  <si>
    <t>ID162</t>
  </si>
  <si>
    <t>F0163</t>
  </si>
  <si>
    <t>ID163</t>
  </si>
  <si>
    <t>F0164</t>
  </si>
  <si>
    <t>ID164</t>
  </si>
  <si>
    <t>F0165</t>
  </si>
  <si>
    <t>ID165</t>
  </si>
  <si>
    <t>F0166</t>
  </si>
  <si>
    <t>ID166</t>
  </si>
  <si>
    <t>F0167</t>
  </si>
  <si>
    <t>ID167</t>
  </si>
  <si>
    <t>v_rating_src_code</t>
  </si>
  <si>
    <t>v_rating_code</t>
  </si>
  <si>
    <t>f_rating_eligibility</t>
  </si>
  <si>
    <t>v_data_origin</t>
  </si>
  <si>
    <t>Loan2312</t>
  </si>
  <si>
    <t>Loan2316</t>
  </si>
  <si>
    <t>Loan2322</t>
  </si>
  <si>
    <t>Loan2328</t>
  </si>
  <si>
    <t>Loan2330</t>
  </si>
  <si>
    <t>Loan2334</t>
  </si>
  <si>
    <t>Loan2340</t>
  </si>
  <si>
    <t>Loan2346</t>
  </si>
  <si>
    <t>Loan2348</t>
  </si>
  <si>
    <t>Loan2349</t>
  </si>
  <si>
    <t>Loan2350</t>
  </si>
  <si>
    <t>Loan2351</t>
  </si>
  <si>
    <t>Loan2352</t>
  </si>
  <si>
    <t>Loan2353</t>
  </si>
  <si>
    <t>Loan2354</t>
  </si>
  <si>
    <t>Loan2355</t>
  </si>
  <si>
    <t>Loan2356</t>
  </si>
  <si>
    <t>Loan2357</t>
  </si>
  <si>
    <t>Loan2358</t>
  </si>
  <si>
    <t>Loan2359</t>
  </si>
  <si>
    <t>Loan2360</t>
  </si>
  <si>
    <t>Loan2361</t>
  </si>
  <si>
    <t>Loan2362</t>
  </si>
  <si>
    <t>Loan2363</t>
  </si>
  <si>
    <t>Loan2364</t>
  </si>
  <si>
    <t>Loan2365</t>
  </si>
  <si>
    <t>Loan2366</t>
  </si>
  <si>
    <t>Loan2367</t>
  </si>
  <si>
    <t>Loan2368</t>
  </si>
  <si>
    <t>Loan2369</t>
  </si>
  <si>
    <t>Loan2370</t>
  </si>
  <si>
    <t>Loan2371</t>
  </si>
  <si>
    <t>Loan2372</t>
  </si>
  <si>
    <t>Loan2373</t>
  </si>
  <si>
    <t>Loan2374</t>
  </si>
  <si>
    <t>Loan2375</t>
  </si>
  <si>
    <t>Loan2376</t>
  </si>
  <si>
    <t>Loan2377</t>
  </si>
  <si>
    <t>Loan2378</t>
  </si>
  <si>
    <t>Loan2379</t>
  </si>
  <si>
    <t>Loan2380</t>
  </si>
  <si>
    <t>Loan2381</t>
  </si>
  <si>
    <t>Loan2382</t>
  </si>
  <si>
    <t>Loan2383</t>
  </si>
  <si>
    <t>Loan2384</t>
  </si>
  <si>
    <t>Loan2385</t>
  </si>
  <si>
    <t>Loan2386</t>
  </si>
  <si>
    <t>Loan2387</t>
  </si>
  <si>
    <t>Loan2388</t>
  </si>
  <si>
    <t>Loan2389</t>
  </si>
  <si>
    <t>Loan2390</t>
  </si>
  <si>
    <t>Loan2391</t>
  </si>
  <si>
    <t>Loan2392</t>
  </si>
  <si>
    <t>Loan2393</t>
  </si>
  <si>
    <t>Loan2394</t>
  </si>
  <si>
    <t>Loan2395</t>
  </si>
  <si>
    <t>Loan2396</t>
  </si>
  <si>
    <t>Loan2397</t>
  </si>
  <si>
    <t>Loan2398</t>
  </si>
  <si>
    <t>Loan2399</t>
  </si>
  <si>
    <t>Loan2400</t>
  </si>
  <si>
    <t>Loan2401</t>
  </si>
  <si>
    <t>Loan2402</t>
  </si>
  <si>
    <t>Loan2403</t>
  </si>
  <si>
    <t>Loan2404</t>
  </si>
  <si>
    <t>Loan2405</t>
  </si>
  <si>
    <t>Loan2406</t>
  </si>
  <si>
    <t>Loan2407</t>
  </si>
  <si>
    <t>Loan2408</t>
  </si>
  <si>
    <t>Loan2409</t>
  </si>
  <si>
    <t>Loan2410</t>
  </si>
  <si>
    <t>Loan2411</t>
  </si>
  <si>
    <t>Loan2412</t>
  </si>
  <si>
    <t>Loan2413</t>
  </si>
  <si>
    <t>Loan2414</t>
  </si>
  <si>
    <t>Loan2415</t>
  </si>
  <si>
    <t>Loan2416</t>
  </si>
  <si>
    <t>Loan2417</t>
  </si>
  <si>
    <t>Loan2418</t>
  </si>
  <si>
    <t>Loan2419</t>
  </si>
  <si>
    <t>v_cust_ref_code</t>
  </si>
  <si>
    <t>xx_n_undrawn_amount_lcy</t>
  </si>
  <si>
    <t>f_exp_revolving_flag</t>
  </si>
  <si>
    <t>d_orig_maturity_date</t>
  </si>
  <si>
    <t>n_eop_bal</t>
  </si>
  <si>
    <t>n_current_credit_limit</t>
  </si>
  <si>
    <t>n_undrawn_amount</t>
  </si>
  <si>
    <t>n_accrued_interest</t>
  </si>
  <si>
    <t>v_gl_code</t>
  </si>
  <si>
    <t>v_prod_code</t>
  </si>
  <si>
    <t>v_ccy_code</t>
  </si>
  <si>
    <t>v_branch_code</t>
  </si>
  <si>
    <t>d_revised_maturity_date</t>
  </si>
  <si>
    <t>v_book_type</t>
  </si>
  <si>
    <t>f_auto_cancellation_flag</t>
  </si>
  <si>
    <t>v_gaap_code</t>
  </si>
  <si>
    <t>v_accr_int_gl_code</t>
  </si>
  <si>
    <t>n_tot_fee_chgs</t>
  </si>
  <si>
    <t>xx_n_eop_bal_lcy</t>
  </si>
  <si>
    <t>xx_n_accrued_interest_lcy</t>
  </si>
  <si>
    <t>xx_n_loan_provisions_amt_lcy</t>
  </si>
  <si>
    <t>xx_f_cap_deduction_flag</t>
  </si>
  <si>
    <t>d_closed_date</t>
  </si>
  <si>
    <t>n_drawn_amt</t>
  </si>
  <si>
    <t>n_drawn_amt_lcy</t>
  </si>
  <si>
    <t>xx_n_tot_fee_chgs_lcy</t>
  </si>
  <si>
    <t>A001</t>
  </si>
  <si>
    <t>2121</t>
  </si>
  <si>
    <t>VN0011251</t>
  </si>
  <si>
    <t>Loan</t>
  </si>
  <si>
    <t>9410</t>
  </si>
  <si>
    <t>A002</t>
  </si>
  <si>
    <t>VN0011495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</si>
  <si>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</si>
  <si>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</si>
  <si>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</si>
  <si>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</si>
  <si>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</si>
  <si>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</si>
  <si>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</si>
  <si>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</si>
  <si>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</si>
  <si>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</si>
  <si>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</si>
  <si>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</si>
  <si>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</si>
  <si>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</si>
  <si>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</si>
  <si>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</si>
  <si>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</si>
  <si>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</si>
  <si>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</si>
  <si>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</si>
  <si>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</si>
  <si>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VN0011647</t>
  </si>
  <si>
    <t>A024</t>
  </si>
  <si>
    <t>VN0012962</t>
  </si>
  <si>
    <t>A025</t>
  </si>
  <si>
    <t>VN0012156</t>
  </si>
  <si>
    <t>A026</t>
  </si>
  <si>
    <t>VN0012455</t>
  </si>
  <si>
    <t>A027</t>
  </si>
  <si>
    <t>VN0012335</t>
  </si>
  <si>
    <t>A028</t>
  </si>
  <si>
    <t>VN0011379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</si>
  <si>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</si>
  <si>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</si>
  <si>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</si>
  <si>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</si>
  <si>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</si>
  <si>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</si>
  <si>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</si>
  <si>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</si>
  <si>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</si>
  <si>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</si>
  <si>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</si>
  <si>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</si>
  <si>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</si>
  <si>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</si>
  <si>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</si>
  <si>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</si>
  <si>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</si>
  <si>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</si>
  <si>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</si>
  <si>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</si>
  <si>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</si>
  <si>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</si>
  <si>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</si>
  <si>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</si>
  <si>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</si>
  <si>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</si>
  <si>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</si>
  <si>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</si>
  <si>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</si>
  <si>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</si>
  <si>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</si>
  <si>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</si>
  <si>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</si>
  <si>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</si>
  <si>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</si>
  <si>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</si>
  <si>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</si>
  <si>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</si>
  <si>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</si>
  <si>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</si>
  <si>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</si>
  <si>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</si>
  <si>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</si>
  <si>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</si>
  <si>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</si>
  <si>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</si>
  <si>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</si>
  <si>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</si>
  <si>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</si>
  <si>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</si>
  <si>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</si>
  <si>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</si>
  <si>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</si>
  <si>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</si>
  <si>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</si>
  <si>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</si>
  <si>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</si>
  <si>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</si>
  <si>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</si>
  <si>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</si>
  <si>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</si>
  <si>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</si>
  <si>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</si>
  <si>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</si>
  <si>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</si>
  <si>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</si>
  <si>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</si>
  <si>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</si>
  <si>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</si>
  <si>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</si>
  <si>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</si>
  <si>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</si>
  <si>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</si>
  <si>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</si>
  <si>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</si>
  <si>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</si>
  <si>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</si>
  <si>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</si>
  <si>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</si>
  <si>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</si>
  <si>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</si>
  <si>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</si>
  <si>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</si>
  <si>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</si>
  <si>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</si>
  <si>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</si>
  <si>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</si>
  <si>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</si>
  <si>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</si>
  <si>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</si>
  <si>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</si>
  <si>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</si>
  <si>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</si>
  <si>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</si>
  <si>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</si>
  <si>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</si>
  <si>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</si>
  <si>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</si>
  <si>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</si>
  <si>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</si>
  <si>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</si>
  <si>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</si>
  <si>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</si>
  <si>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</si>
  <si>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</si>
  <si>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</si>
  <si>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</si>
  <si>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</si>
  <si>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</si>
  <si>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</si>
  <si>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</si>
  <si>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</si>
  <si>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</si>
  <si>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</si>
  <si>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</si>
  <si>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</si>
  <si>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</si>
  <si>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</si>
  <si>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</si>
  <si>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</si>
  <si>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</si>
  <si>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</si>
  <si>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</si>
  <si>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</si>
  <si>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</si>
  <si>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</si>
  <si>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</si>
  <si>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</si>
  <si>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</si>
  <si>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</si>
  <si>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</si>
  <si>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</si>
  <si>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</si>
  <si>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</si>
  <si>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</si>
  <si>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</si>
  <si>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</si>
  <si>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</si>
  <si>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</si>
  <si>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</si>
  <si>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</si>
  <si>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</si>
  <si>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</si>
  <si>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</si>
  <si>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</si>
  <si>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</si>
  <si>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</si>
  <si>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</si>
  <si>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</si>
  <si>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</si>
  <si>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</si>
  <si>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</si>
  <si>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</si>
  <si>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</si>
  <si>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</si>
  <si>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</si>
  <si>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</si>
  <si>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</si>
  <si>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</si>
  <si>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</si>
  <si>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</si>
  <si>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</si>
  <si>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</si>
  <si>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</si>
  <si>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</si>
  <si>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</si>
  <si>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</si>
  <si>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</si>
  <si>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</si>
  <si>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</si>
  <si>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</si>
  <si>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</si>
  <si>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</si>
  <si>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</si>
  <si>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</si>
  <si>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</si>
  <si>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</si>
  <si>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</si>
  <si>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</si>
  <si>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</si>
  <si>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</si>
  <si>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</si>
  <si>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</si>
  <si>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</si>
  <si>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</si>
  <si>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</si>
  <si>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</si>
  <si>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</si>
  <si>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</si>
  <si>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</si>
  <si>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</si>
  <si>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</si>
  <si>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</si>
  <si>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</si>
  <si>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</si>
  <si>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</si>
  <si>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</si>
  <si>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</si>
  <si>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</si>
  <si>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</si>
  <si>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</si>
  <si>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</si>
  <si>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</si>
  <si>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</si>
  <si>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</si>
  <si>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</si>
  <si>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</si>
  <si>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</si>
  <si>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</si>
  <si>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</si>
  <si>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</si>
  <si>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</si>
  <si>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</si>
  <si>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</si>
  <si>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</si>
  <si>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</si>
  <si>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</si>
  <si>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</si>
  <si>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</si>
  <si>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</si>
  <si>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</si>
  <si>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</si>
  <si>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</si>
  <si>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</si>
  <si>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</si>
  <si>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</si>
  <si>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</si>
  <si>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</si>
  <si>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</si>
  <si>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</si>
  <si>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</si>
  <si>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</si>
  <si>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</si>
  <si>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</si>
  <si>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</si>
  <si>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</si>
  <si>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</si>
  <si>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</si>
  <si>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</si>
  <si>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</si>
  <si>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</si>
  <si>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</si>
  <si>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</si>
  <si>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</si>
  <si>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</si>
  <si>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</si>
  <si>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</si>
  <si>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</si>
  <si>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</si>
  <si>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</si>
  <si>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</si>
  <si>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</si>
  <si>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</si>
  <si>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</si>
  <si>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</si>
  <si>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</si>
  <si>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</si>
  <si>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</si>
  <si>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</si>
  <si>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</si>
  <si>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</si>
  <si>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</si>
  <si>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</si>
  <si>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</si>
  <si>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</si>
  <si>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</si>
  <si>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</si>
  <si>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</si>
  <si>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</si>
  <si>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</si>
  <si>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</si>
  <si>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</si>
  <si>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</si>
  <si>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</si>
  <si>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</si>
  <si>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</si>
  <si>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</si>
  <si>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</si>
  <si>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</si>
  <si>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</si>
  <si>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</si>
  <si>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</si>
  <si>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</si>
  <si>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</si>
  <si>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</si>
  <si>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</si>
  <si>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</si>
  <si>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</si>
  <si>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</si>
  <si>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</si>
  <si>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</si>
  <si>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</si>
  <si>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</si>
  <si>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</si>
  <si>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</si>
  <si>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</si>
  <si>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</si>
  <si>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</si>
  <si>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</si>
  <si>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</si>
  <si>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</si>
  <si>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</si>
  <si>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</si>
  <si>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</si>
  <si>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</si>
  <si>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</si>
  <si>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</si>
  <si>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</si>
  <si>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</si>
  <si>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</si>
  <si>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</si>
  <si>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</si>
  <si>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</si>
  <si>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</si>
  <si>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</si>
  <si>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</si>
  <si>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</si>
  <si>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</si>
  <si>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</si>
  <si>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</si>
  <si>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</si>
  <si>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</si>
  <si>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</si>
  <si>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</si>
  <si>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</si>
  <si>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</si>
  <si>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</si>
  <si>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</si>
  <si>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</si>
  <si>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</si>
  <si>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</si>
  <si>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</si>
  <si>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</si>
  <si>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</si>
  <si>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</si>
  <si>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</si>
  <si>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</si>
  <si>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</si>
  <si>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</si>
  <si>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</si>
  <si>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</si>
  <si>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</si>
  <si>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</si>
  <si>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</si>
  <si>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</si>
  <si>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</si>
  <si>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</si>
  <si>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</si>
  <si>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</si>
  <si>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</si>
  <si>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</si>
  <si>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</si>
  <si>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</si>
  <si>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</si>
  <si>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</si>
  <si>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</si>
  <si>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</si>
  <si>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</si>
  <si>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</si>
  <si>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</si>
  <si>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</si>
  <si>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</si>
  <si>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</si>
  <si>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</si>
  <si>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</si>
  <si>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</si>
  <si>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</si>
  <si>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</si>
  <si>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</si>
  <si>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</si>
  <si>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</si>
  <si>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</si>
  <si>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</si>
  <si>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</si>
  <si>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</si>
  <si>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</si>
  <si>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</si>
  <si>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</si>
  <si>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</si>
  <si>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</si>
  <si>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</si>
  <si>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</si>
  <si>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</si>
  <si>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</si>
  <si>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</si>
  <si>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</si>
  <si>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</si>
  <si>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</si>
  <si>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</si>
  <si>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</si>
  <si>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</si>
  <si>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</si>
  <si>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</si>
  <si>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</si>
  <si>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</si>
  <si>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</si>
  <si>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</si>
  <si>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</si>
  <si>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</si>
  <si>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</si>
  <si>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</si>
  <si>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</si>
  <si>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</si>
  <si>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</si>
  <si>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</si>
  <si>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</si>
  <si>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</si>
  <si>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</si>
  <si>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</si>
  <si>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</si>
  <si>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</si>
  <si>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</si>
  <si>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</si>
  <si>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</si>
  <si>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</si>
  <si>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</si>
  <si>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</si>
  <si>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</si>
  <si>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</si>
  <si>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</si>
  <si>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</si>
  <si>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</si>
  <si>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</si>
  <si>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</si>
  <si>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</si>
  <si>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</si>
  <si>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</si>
  <si>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</si>
  <si>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</si>
  <si>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</si>
  <si>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</si>
  <si>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</si>
  <si>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</si>
  <si>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</si>
  <si>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</si>
  <si>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</si>
  <si>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</si>
  <si>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</si>
  <si>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</si>
  <si>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</si>
  <si>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</si>
  <si>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</si>
  <si>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</si>
  <si>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</si>
  <si>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</si>
  <si>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</si>
  <si>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</si>
  <si>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</si>
  <si>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</si>
  <si>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</si>
  <si>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</si>
  <si>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</si>
  <si>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</si>
  <si>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</si>
  <si>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</si>
  <si>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</si>
  <si>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</si>
  <si>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</si>
  <si>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</si>
  <si>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</si>
  <si>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</si>
  <si>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</si>
  <si>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</si>
  <si>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</si>
  <si>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</si>
  <si>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</si>
  <si>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</si>
  <si>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</si>
  <si>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</si>
  <si>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</si>
  <si>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</si>
  <si>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</si>
  <si>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</si>
  <si>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</si>
  <si>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</si>
  <si>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</si>
  <si>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</si>
  <si>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</si>
  <si>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</si>
  <si>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</si>
  <si>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</si>
  <si>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</si>
  <si>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</si>
  <si>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</si>
  <si>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</si>
  <si>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</si>
  <si>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</si>
  <si>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</si>
  <si>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</si>
  <si>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</si>
  <si>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</si>
  <si>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</si>
  <si>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</si>
  <si>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</si>
  <si>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</si>
  <si>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</si>
  <si>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</si>
  <si>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</si>
  <si>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</si>
  <si>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</si>
  <si>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</si>
  <si>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</si>
  <si>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</si>
  <si>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</si>
  <si>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</si>
  <si>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</si>
  <si>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</si>
  <si>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</si>
  <si>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</si>
  <si>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</si>
  <si>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</si>
  <si>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</si>
  <si>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</si>
  <si>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</si>
  <si>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</si>
  <si>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</si>
  <si>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</si>
  <si>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</si>
  <si>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</si>
  <si>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</si>
  <si>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</si>
  <si>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</si>
  <si>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</si>
  <si>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</si>
  <si>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</si>
  <si>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</si>
  <si>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</si>
  <si>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</si>
  <si>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</si>
  <si>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</si>
  <si>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</si>
  <si>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</si>
  <si>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</si>
  <si>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</si>
  <si>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</si>
  <si>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</si>
  <si>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</si>
  <si>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</si>
  <si>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</si>
  <si>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</si>
  <si>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</si>
  <si>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</si>
  <si>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</si>
  <si>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</si>
  <si>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</si>
  <si>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</si>
  <si>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</si>
  <si>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</si>
  <si>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</si>
  <si>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</si>
  <si>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</si>
  <si>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</si>
  <si>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</si>
  <si>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</si>
  <si>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</si>
  <si>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</si>
  <si>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</si>
  <si>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</si>
  <si>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</si>
  <si>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</si>
  <si>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</si>
  <si>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</si>
  <si>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</si>
  <si>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</si>
  <si>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</si>
  <si>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</si>
  <si>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</si>
  <si>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</si>
  <si>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</si>
  <si>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</si>
  <si>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</si>
  <si>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</si>
  <si>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</si>
  <si>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</si>
  <si>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</si>
  <si>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</si>
  <si>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</si>
  <si>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</si>
  <si>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</si>
  <si>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</si>
  <si>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</si>
  <si>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</si>
  <si>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</si>
  <si>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</si>
  <si>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</si>
  <si>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</si>
  <si>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</si>
  <si>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</si>
  <si>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</si>
  <si>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</si>
  <si>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</si>
  <si>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</si>
  <si>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</si>
  <si>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</si>
  <si>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</si>
  <si>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</si>
  <si>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</si>
  <si>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</si>
  <si>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</si>
  <si>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</si>
  <si>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</si>
  <si>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</si>
  <si>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</si>
  <si>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</si>
  <si>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</si>
  <si>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</si>
  <si>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</si>
  <si>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</si>
  <si>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</si>
  <si>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</si>
  <si>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</si>
  <si>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</si>
  <si>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</si>
  <si>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</si>
  <si>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</si>
  <si>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</si>
  <si>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</si>
  <si>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</si>
  <si>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</si>
  <si>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</si>
  <si>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</si>
  <si>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</si>
  <si>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</si>
  <si>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</si>
  <si>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</si>
  <si>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</si>
  <si>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</si>
  <si>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</si>
  <si>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</si>
  <si>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</si>
  <si>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</si>
  <si>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</si>
  <si>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</si>
  <si>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</si>
  <si>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</si>
  <si>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</si>
  <si>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</si>
  <si>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</si>
  <si>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</si>
  <si>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</si>
  <si>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</si>
  <si>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</si>
  <si>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</si>
  <si>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</si>
  <si>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</si>
  <si>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</si>
  <si>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</si>
  <si>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</si>
  <si>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</si>
  <si>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</si>
  <si>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</si>
  <si>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</si>
  <si>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</si>
  <si>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</si>
  <si>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</si>
  <si>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</si>
  <si>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</si>
  <si>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</si>
  <si>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</si>
  <si>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</si>
  <si>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</si>
  <si>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</si>
  <si>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</si>
  <si>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</si>
  <si>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</si>
  <si>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</si>
  <si>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</si>
  <si>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</si>
  <si>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</si>
  <si>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</si>
  <si>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</si>
  <si>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</si>
  <si>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</si>
  <si>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</si>
  <si>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</si>
  <si>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</si>
  <si>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</si>
  <si>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</si>
  <si>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</si>
  <si>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</si>
  <si>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</si>
  <si>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</si>
  <si>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</si>
  <si>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</si>
  <si>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</si>
  <si>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</si>
  <si>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</si>
  <si>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</si>
  <si>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</si>
  <si>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</si>
  <si>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</si>
  <si>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</si>
  <si>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</si>
  <si>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</si>
  <si>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</si>
  <si>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</si>
  <si>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</si>
  <si>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</si>
  <si>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</si>
  <si>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</si>
  <si>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</si>
  <si>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</si>
  <si>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</si>
  <si>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</si>
  <si>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</si>
  <si>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</si>
  <si>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</si>
  <si>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</si>
  <si>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</si>
  <si>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</si>
  <si>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</si>
  <si>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</si>
  <si>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</si>
  <si>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</si>
  <si>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</si>
  <si>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</si>
  <si>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</si>
  <si>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</si>
  <si>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</si>
  <si>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</si>
  <si>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</si>
  <si>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</si>
  <si>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</si>
  <si>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</si>
  <si>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</si>
  <si>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</si>
  <si>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</si>
  <si>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</si>
  <si>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</si>
  <si>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</si>
  <si>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</si>
  <si>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</si>
  <si>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</si>
  <si>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</si>
  <si>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</si>
  <si>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</si>
  <si>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</si>
  <si>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</si>
  <si>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</si>
  <si>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</si>
  <si>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</si>
  <si>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</si>
  <si>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</si>
  <si>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</si>
  <si>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</si>
  <si>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</si>
  <si>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</si>
  <si>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</si>
  <si>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</si>
  <si>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</si>
  <si>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</si>
  <si>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</si>
  <si>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</si>
  <si>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</si>
  <si>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</si>
  <si>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</si>
  <si>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</si>
  <si>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</si>
  <si>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</si>
  <si>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</si>
  <si>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</si>
  <si>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</si>
  <si>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</si>
  <si>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</si>
  <si>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</si>
  <si>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</si>
  <si>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</si>
  <si>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</si>
  <si>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</si>
  <si>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</si>
  <si>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</si>
  <si>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</si>
  <si>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</si>
  <si>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</si>
  <si>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</si>
  <si>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</si>
  <si>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</si>
  <si>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</si>
  <si>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</si>
  <si>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</si>
  <si>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</si>
  <si>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</si>
  <si>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</si>
  <si>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</si>
  <si>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</si>
  <si>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</si>
  <si>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</si>
  <si>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</si>
  <si>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</si>
  <si>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</si>
  <si>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</si>
  <si>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</si>
  <si>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</si>
  <si>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</si>
  <si>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</si>
  <si>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</si>
  <si>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</si>
  <si>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</si>
  <si>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</si>
  <si>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</si>
  <si>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</si>
  <si>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</si>
  <si>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</si>
  <si>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</si>
  <si>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</si>
  <si>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</si>
  <si>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</si>
  <si>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</si>
  <si>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</si>
  <si>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</si>
  <si>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</si>
  <si>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</si>
  <si>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</si>
  <si>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</si>
  <si>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</si>
  <si>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</si>
  <si>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</si>
  <si>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</si>
  <si>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</si>
  <si>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</si>
  <si>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</si>
  <si>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</si>
  <si>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</si>
  <si>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</si>
  <si>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</si>
  <si>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</si>
  <si>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</si>
  <si>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</si>
  <si>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</si>
  <si>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</si>
  <si>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</si>
  <si>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</si>
  <si>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</si>
  <si>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</si>
  <si>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</si>
  <si>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</si>
  <si>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</si>
  <si>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</si>
  <si>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</si>
  <si>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</si>
  <si>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</si>
  <si>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</si>
  <si>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</si>
  <si>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</si>
  <si>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</si>
  <si>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</si>
  <si>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</si>
  <si>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</si>
  <si>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</si>
  <si>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</si>
  <si>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</si>
  <si>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</si>
  <si>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</si>
  <si>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</si>
  <si>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</si>
  <si>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</si>
  <si>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</si>
  <si>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</si>
  <si>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</si>
  <si>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</si>
  <si>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</si>
  <si>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</si>
  <si>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</si>
  <si>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</si>
  <si>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</si>
  <si>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</si>
  <si>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</si>
  <si>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</si>
  <si>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</si>
  <si>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</si>
  <si>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</si>
  <si>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</si>
  <si>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</si>
  <si>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</si>
  <si>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</si>
  <si>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</si>
  <si>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</si>
  <si>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</si>
  <si>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</si>
  <si>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</si>
  <si>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</si>
  <si>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</si>
  <si>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</si>
  <si>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</si>
  <si>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</si>
  <si>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</si>
  <si>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</si>
  <si>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</si>
  <si>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</si>
  <si>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</si>
  <si>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</si>
  <si>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</si>
  <si>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</si>
  <si>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</si>
  <si>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</si>
  <si>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</si>
  <si>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</si>
  <si>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</si>
  <si>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</si>
  <si>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</si>
  <si>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</si>
  <si>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</si>
  <si>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</si>
  <si>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</si>
  <si>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</si>
  <si>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</si>
  <si>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</si>
  <si>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</si>
  <si>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</si>
  <si>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</si>
  <si>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</si>
  <si>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</si>
  <si>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</si>
  <si>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</si>
  <si>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</si>
  <si>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</si>
  <si>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</si>
  <si>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</si>
  <si>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</si>
  <si>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</si>
  <si>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</si>
  <si>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</si>
  <si>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</si>
  <si>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</si>
  <si>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</si>
  <si>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</si>
  <si>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</si>
  <si>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</si>
  <si>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</si>
  <si>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</si>
  <si>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</si>
  <si>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</si>
  <si>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</si>
  <si>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</si>
  <si>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</si>
  <si>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</si>
  <si>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</si>
  <si>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</si>
  <si>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</si>
  <si>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</si>
  <si>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</si>
  <si>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</si>
  <si>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</si>
  <si>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</si>
  <si>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</si>
  <si>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</si>
  <si>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</si>
  <si>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</si>
  <si>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</si>
  <si>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</si>
  <si>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</si>
  <si>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</si>
  <si>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</si>
  <si>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</si>
  <si>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</si>
  <si>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</si>
  <si>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</si>
  <si>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</si>
  <si>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</si>
  <si>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</si>
  <si>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</si>
  <si>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</si>
  <si>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</si>
  <si>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</si>
  <si>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</si>
  <si>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</si>
  <si>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</si>
  <si>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</si>
  <si>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</si>
  <si>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</si>
  <si>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</si>
  <si>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</si>
  <si>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</si>
  <si>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</si>
  <si>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</si>
  <si>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</si>
  <si>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</si>
  <si>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</si>
  <si>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</si>
  <si>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</si>
  <si>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</si>
  <si>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</si>
  <si>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</si>
  <si>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</si>
  <si>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</si>
  <si>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</si>
  <si>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</si>
  <si>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</si>
  <si>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</si>
  <si>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</si>
  <si>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</si>
  <si>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</si>
  <si>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</si>
  <si>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</si>
  <si>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</si>
  <si>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</si>
  <si>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</si>
  <si>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</si>
  <si>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</si>
  <si>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</si>
  <si>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</si>
  <si>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</si>
  <si>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</si>
  <si>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</si>
  <si>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</si>
  <si>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</si>
  <si>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</si>
  <si>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</si>
  <si>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</si>
  <si>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</si>
  <si>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</si>
  <si>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</si>
  <si>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</si>
  <si>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</si>
  <si>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</si>
  <si>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</si>
  <si>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</si>
  <si>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</si>
  <si>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</si>
  <si>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</si>
  <si>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</si>
  <si>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</si>
  <si>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</si>
  <si>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</si>
  <si>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</si>
  <si>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</si>
  <si>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</si>
  <si>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</si>
  <si>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</si>
  <si>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</si>
  <si>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</si>
  <si>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</si>
  <si>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</si>
  <si>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</si>
  <si>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</si>
  <si>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</si>
  <si>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</si>
  <si>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</si>
  <si>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</si>
  <si>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</si>
  <si>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</si>
  <si>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</si>
  <si>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</si>
  <si>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</si>
  <si>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</si>
  <si>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</si>
  <si>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</si>
  <si>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</si>
  <si>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</si>
  <si>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</si>
  <si>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</si>
  <si>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</si>
  <si>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</si>
  <si>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</si>
  <si>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</si>
  <si>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</si>
  <si>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</si>
  <si>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</si>
  <si>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</si>
  <si>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</si>
  <si>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</si>
  <si>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</si>
  <si>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</si>
  <si>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</si>
  <si>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</si>
  <si>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</si>
  <si>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</si>
  <si>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</si>
  <si>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</si>
  <si>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</si>
  <si>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</si>
  <si>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</si>
  <si>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</si>
  <si>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</si>
  <si>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</si>
  <si>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</si>
  <si>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</si>
  <si>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</si>
  <si>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</si>
  <si>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</si>
  <si>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</si>
  <si>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</si>
  <si>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</si>
  <si>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</si>
  <si>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</si>
  <si>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</si>
  <si>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</si>
  <si>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</si>
  <si>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</si>
  <si>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</si>
  <si>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</si>
  <si>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</si>
  <si>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</si>
  <si>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</si>
  <si>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</si>
  <si>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</si>
  <si>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</si>
  <si>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</si>
  <si>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</si>
  <si>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</si>
  <si>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</si>
  <si>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</si>
  <si>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</si>
  <si>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</si>
  <si>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</si>
  <si>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</si>
  <si>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</si>
  <si>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</si>
  <si>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</si>
  <si>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</si>
  <si>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</si>
  <si>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</si>
  <si>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</si>
  <si>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</si>
  <si>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</si>
  <si>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</si>
  <si>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</si>
  <si>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</si>
  <si>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</si>
  <si>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</si>
  <si>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</si>
  <si>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</si>
  <si>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</si>
  <si>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</si>
  <si>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</si>
  <si>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</si>
  <si>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</si>
  <si>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</si>
  <si>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</si>
  <si>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</si>
  <si>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</si>
  <si>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</si>
  <si>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</si>
  <si>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</si>
  <si>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</si>
  <si>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</si>
  <si>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</si>
  <si>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</si>
  <si>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</si>
  <si>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</si>
  <si>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</si>
  <si>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</si>
  <si>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</si>
  <si>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</si>
  <si>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</si>
  <si>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</si>
  <si>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</si>
  <si>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</si>
  <si>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</si>
  <si>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</si>
  <si>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</si>
  <si>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</si>
  <si>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</si>
  <si>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</si>
  <si>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</si>
  <si>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</si>
  <si>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</si>
  <si>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</si>
  <si>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</si>
  <si>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</si>
  <si>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</si>
  <si>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</si>
  <si>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</si>
  <si>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</si>
  <si>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</si>
  <si>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</si>
  <si>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</si>
  <si>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</si>
  <si>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</si>
  <si>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</si>
  <si>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</si>
  <si>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</si>
  <si>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</si>
  <si>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</si>
  <si>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</si>
  <si>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</si>
  <si>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</si>
  <si>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</si>
  <si>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</si>
  <si>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</si>
  <si>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</si>
  <si>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</si>
  <si>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</si>
  <si>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</si>
  <si>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</si>
  <si>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</si>
  <si>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</si>
  <si>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</si>
  <si>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</si>
  <si>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</si>
  <si>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</si>
  <si>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</si>
  <si>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</si>
  <si>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</si>
  <si>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</si>
  <si>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</si>
  <si>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</si>
  <si>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</si>
  <si>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</si>
  <si>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</si>
  <si>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</si>
  <si>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</si>
  <si>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</si>
  <si>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</si>
  <si>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</si>
  <si>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</si>
  <si>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</si>
  <si>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</si>
  <si>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</si>
  <si>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</si>
  <si>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</si>
  <si>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</si>
  <si>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</si>
  <si>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</si>
  <si>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</si>
  <si>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</si>
  <si>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</si>
  <si>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</si>
  <si>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</si>
  <si>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</si>
  <si>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</si>
  <si>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</si>
  <si>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</si>
  <si>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</si>
  <si>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</si>
  <si>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</si>
  <si>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</si>
  <si>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</si>
  <si>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</si>
  <si>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</si>
  <si>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</si>
  <si>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</si>
  <si>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</si>
  <si>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</si>
  <si>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</si>
  <si>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</si>
  <si>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</si>
  <si>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</si>
  <si>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</si>
  <si>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</si>
  <si>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</si>
  <si>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</si>
  <si>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</si>
  <si>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</si>
  <si>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</si>
  <si>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</si>
  <si>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</si>
  <si>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</si>
  <si>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</si>
  <si>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</si>
  <si>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</si>
  <si>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</si>
  <si>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</si>
  <si>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</si>
  <si>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</si>
  <si>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</si>
  <si>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</si>
  <si>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</si>
  <si>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</si>
  <si>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</si>
  <si>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</si>
  <si>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</si>
  <si>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</si>
  <si>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</si>
  <si>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</si>
  <si>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</si>
  <si>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</si>
  <si>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</si>
  <si>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</si>
  <si>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</si>
  <si>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</si>
  <si>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</si>
  <si>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</si>
  <si>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</si>
  <si>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</si>
  <si>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</si>
  <si>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</si>
  <si>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</si>
  <si>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</si>
  <si>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</si>
  <si>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</si>
  <si>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</si>
  <si>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</si>
  <si>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</si>
  <si>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</si>
  <si>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</si>
  <si>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</si>
  <si>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</si>
  <si>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</si>
  <si>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</si>
  <si>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</si>
  <si>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</si>
  <si>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</si>
  <si>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</si>
  <si>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</si>
  <si>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</si>
  <si>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</si>
  <si>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</si>
  <si>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</si>
  <si>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</si>
  <si>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</si>
  <si>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</si>
  <si>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</si>
  <si>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</si>
  <si>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</si>
  <si>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</si>
  <si>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</si>
  <si>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</si>
  <si>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</si>
  <si>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</si>
  <si>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</si>
  <si>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</si>
  <si>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</si>
  <si>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</si>
  <si>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</si>
  <si>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</si>
  <si>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</si>
  <si>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</si>
  <si>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</si>
  <si>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</si>
  <si>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</si>
  <si>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</si>
  <si>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</si>
  <si>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</si>
  <si>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</si>
  <si>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</si>
  <si>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</si>
  <si>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</si>
  <si>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</si>
  <si>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</si>
  <si>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</si>
  <si>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</si>
  <si>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</si>
  <si>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</si>
  <si>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</si>
  <si>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</si>
  <si>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</si>
  <si>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B0001</t>
  </si>
  <si>
    <t>VN0012247</t>
  </si>
  <si>
    <t>LOAN</t>
  </si>
  <si>
    <t>B0002</t>
  </si>
  <si>
    <t>B0003</t>
  </si>
  <si>
    <t>VN0011376</t>
  </si>
  <si>
    <t>B0004</t>
  </si>
  <si>
    <t>VN0011494</t>
  </si>
  <si>
    <t>B0005</t>
  </si>
  <si>
    <t>VN0012691</t>
  </si>
  <si>
    <t>B0006</t>
  </si>
  <si>
    <t>VN0012363</t>
  </si>
  <si>
    <t>B0007</t>
  </si>
  <si>
    <t>VN0011557</t>
  </si>
  <si>
    <t>B0008</t>
  </si>
  <si>
    <t>VN0011292</t>
  </si>
  <si>
    <t>B0009</t>
  </si>
  <si>
    <t>VN0011371</t>
  </si>
  <si>
    <t>B0010</t>
  </si>
  <si>
    <t>VN0011491</t>
  </si>
  <si>
    <t>B0011</t>
  </si>
  <si>
    <t>VN0012343</t>
  </si>
  <si>
    <t>B0012</t>
  </si>
  <si>
    <t>VN0012782</t>
  </si>
  <si>
    <t>B0013</t>
  </si>
  <si>
    <t>VN0014153</t>
  </si>
  <si>
    <t>B0014</t>
  </si>
  <si>
    <t>VN0011912</t>
  </si>
  <si>
    <t>B0015</t>
  </si>
  <si>
    <t>VN0012212</t>
  </si>
  <si>
    <t>B0016</t>
  </si>
  <si>
    <t>VN0014591</t>
  </si>
  <si>
    <t>B0017</t>
  </si>
  <si>
    <t>VN0012452</t>
  </si>
  <si>
    <t>B0018</t>
  </si>
  <si>
    <t>VN0011941</t>
  </si>
  <si>
    <t>B0019</t>
  </si>
  <si>
    <t>VN0012454</t>
  </si>
  <si>
    <t>B0020</t>
  </si>
  <si>
    <t>VN0011233</t>
  </si>
  <si>
    <t>B0021</t>
  </si>
  <si>
    <t>VN0011232</t>
  </si>
  <si>
    <t>B0022</t>
  </si>
  <si>
    <t>VN0012152</t>
  </si>
  <si>
    <t>B0023</t>
  </si>
  <si>
    <t>VN0011345</t>
  </si>
  <si>
    <t>B0024</t>
  </si>
  <si>
    <t>VN0012155</t>
  </si>
  <si>
    <t>B0025</t>
  </si>
  <si>
    <t>VN0012304</t>
  </si>
  <si>
    <t>B0026</t>
  </si>
  <si>
    <t>VN0012306</t>
  </si>
  <si>
    <t>B0027</t>
  </si>
  <si>
    <t>VN0012241</t>
  </si>
  <si>
    <t>B0028</t>
  </si>
  <si>
    <t>VN0011736</t>
  </si>
  <si>
    <t>B0029</t>
  </si>
  <si>
    <t>VN0012421</t>
  </si>
  <si>
    <t>B0030</t>
  </si>
  <si>
    <t>VN0011644</t>
  </si>
  <si>
    <t>B0031</t>
  </si>
  <si>
    <t>VN0011401</t>
  </si>
  <si>
    <t>B0032</t>
  </si>
  <si>
    <t>VN0011403</t>
  </si>
  <si>
    <t>B0033</t>
  </si>
  <si>
    <t>VN0012185</t>
  </si>
  <si>
    <t>B0034</t>
  </si>
  <si>
    <t>VN0012423</t>
  </si>
  <si>
    <t>B0035</t>
  </si>
  <si>
    <t>B0036</t>
  </si>
  <si>
    <t>VN0011462</t>
  </si>
  <si>
    <t>B0037</t>
  </si>
  <si>
    <t>B0038</t>
  </si>
  <si>
    <t>VN0011312</t>
  </si>
  <si>
    <t>B0039</t>
  </si>
  <si>
    <t>VN0011646</t>
  </si>
  <si>
    <t>B0040</t>
  </si>
  <si>
    <t>B0041</t>
  </si>
  <si>
    <t>VN0011466</t>
  </si>
  <si>
    <t>B0042</t>
  </si>
  <si>
    <t>VN0012813</t>
  </si>
  <si>
    <t>B0043</t>
  </si>
  <si>
    <t>VN0011556</t>
  </si>
  <si>
    <t>B0044</t>
  </si>
  <si>
    <t>VN0012395</t>
  </si>
  <si>
    <t>B0045</t>
  </si>
  <si>
    <t>VN0013355</t>
  </si>
  <si>
    <t>B0046</t>
  </si>
  <si>
    <t>VN0014731</t>
  </si>
  <si>
    <t>B0047</t>
  </si>
  <si>
    <t>B0048</t>
  </si>
  <si>
    <t>VN0013062</t>
  </si>
  <si>
    <t>B0049</t>
  </si>
  <si>
    <t>VN0011771</t>
  </si>
  <si>
    <t>B0050</t>
  </si>
  <si>
    <t>VN0012902</t>
  </si>
  <si>
    <t>B0051</t>
  </si>
  <si>
    <t>VN0012303</t>
  </si>
  <si>
    <t>B0052</t>
  </si>
  <si>
    <t>VN0011262</t>
  </si>
  <si>
    <t>B0053</t>
  </si>
  <si>
    <t>VN0011163</t>
  </si>
  <si>
    <t>B0054</t>
  </si>
  <si>
    <t>VN0012573</t>
  </si>
  <si>
    <t>B0055</t>
  </si>
  <si>
    <t>VN0012784</t>
  </si>
  <si>
    <t>B0056</t>
  </si>
  <si>
    <t>VN0011498</t>
  </si>
  <si>
    <t>B0057</t>
  </si>
  <si>
    <t>VN0011674</t>
  </si>
  <si>
    <t>B0058</t>
  </si>
  <si>
    <t>VN0012485</t>
  </si>
  <si>
    <t>B0059</t>
  </si>
  <si>
    <t>VN0012939</t>
  </si>
  <si>
    <t>B0060</t>
  </si>
  <si>
    <t>B0061</t>
  </si>
  <si>
    <t>VN0012571</t>
  </si>
  <si>
    <t>B0062</t>
  </si>
  <si>
    <t>B0063</t>
  </si>
  <si>
    <t>B0064</t>
  </si>
  <si>
    <t>B0065</t>
  </si>
  <si>
    <t>VN0011465</t>
  </si>
  <si>
    <t>B0066</t>
  </si>
  <si>
    <t>VN0012574</t>
  </si>
  <si>
    <t>B0067</t>
  </si>
  <si>
    <t>VN0013351</t>
  </si>
  <si>
    <t>B0068</t>
  </si>
  <si>
    <t>VN0011761</t>
  </si>
  <si>
    <t>B0069</t>
  </si>
  <si>
    <t>VN0011764</t>
  </si>
  <si>
    <t>B0070</t>
  </si>
  <si>
    <t>B0071</t>
  </si>
  <si>
    <t>VN0012305</t>
  </si>
  <si>
    <t>B0072</t>
  </si>
  <si>
    <t>VN0012391</t>
  </si>
  <si>
    <t>B0073</t>
  </si>
  <si>
    <t>B0074</t>
  </si>
  <si>
    <t>VN0011314</t>
  </si>
  <si>
    <t>B0075</t>
  </si>
  <si>
    <t>VN0012215</t>
  </si>
  <si>
    <t>B0076</t>
  </si>
  <si>
    <t>VN0012242</t>
  </si>
  <si>
    <t>B0077</t>
  </si>
  <si>
    <t>VN0012244</t>
  </si>
  <si>
    <t>B0078</t>
  </si>
  <si>
    <t>VN0011464</t>
  </si>
  <si>
    <t>B0079</t>
  </si>
  <si>
    <t>VN0013354</t>
  </si>
  <si>
    <t>B0080</t>
  </si>
  <si>
    <t>VN0011588</t>
  </si>
  <si>
    <t>B0081</t>
  </si>
  <si>
    <t>B0082</t>
  </si>
  <si>
    <t>VN0011797</t>
  </si>
  <si>
    <t>B0083</t>
  </si>
  <si>
    <t>B0084</t>
  </si>
  <si>
    <t>VN0011405</t>
  </si>
  <si>
    <t>B0085</t>
  </si>
  <si>
    <t>VN0012694</t>
  </si>
  <si>
    <t>B0086</t>
  </si>
  <si>
    <t>VN0011882</t>
  </si>
  <si>
    <t>B0087</t>
  </si>
  <si>
    <t>VN0013172</t>
  </si>
  <si>
    <t>B0088</t>
  </si>
  <si>
    <t>VN0012333</t>
  </si>
  <si>
    <t>B0089</t>
  </si>
  <si>
    <t>VN0013141</t>
  </si>
  <si>
    <t>B0090</t>
  </si>
  <si>
    <t>VN0011916</t>
  </si>
  <si>
    <t>B0091</t>
  </si>
  <si>
    <t>VN0013601</t>
  </si>
  <si>
    <t>B0092</t>
  </si>
  <si>
    <t>VN0013232</t>
  </si>
  <si>
    <t>B0093</t>
  </si>
  <si>
    <t>VN0012481</t>
  </si>
  <si>
    <t>B0094</t>
  </si>
  <si>
    <t>VN0012394</t>
  </si>
  <si>
    <t>B0095</t>
  </si>
  <si>
    <t>VN0012991</t>
  </si>
  <si>
    <t>B0096</t>
  </si>
  <si>
    <t>VN0011852</t>
  </si>
  <si>
    <t>B0097</t>
  </si>
  <si>
    <t>VN0012361</t>
  </si>
  <si>
    <t>B0098</t>
  </si>
  <si>
    <t>VN0011913</t>
  </si>
  <si>
    <t>B0099</t>
  </si>
  <si>
    <t>VN0012273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</si>
  <si>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</si>
  <si>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</si>
  <si>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</si>
  <si>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</si>
  <si>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</si>
  <si>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</si>
  <si>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</si>
  <si>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</si>
  <si>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</si>
  <si>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</si>
  <si>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</si>
  <si>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</si>
  <si>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</si>
  <si>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</si>
  <si>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</si>
  <si>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</si>
  <si>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</si>
  <si>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</si>
  <si>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</si>
  <si>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</si>
  <si>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</si>
  <si>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</si>
  <si>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</si>
  <si>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</si>
  <si>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</si>
  <si>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</si>
  <si>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</si>
  <si>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</si>
  <si>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</si>
  <si>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</si>
  <si>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</si>
  <si>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</si>
  <si>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</si>
  <si>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</si>
  <si>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</si>
  <si>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</si>
  <si>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</si>
  <si>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</si>
  <si>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</si>
  <si>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</si>
  <si>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</si>
  <si>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</si>
  <si>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</si>
  <si>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</si>
  <si>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</si>
  <si>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</si>
  <si>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</si>
  <si>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</si>
  <si>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</si>
  <si>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</si>
  <si>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</si>
  <si>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</si>
  <si>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</si>
  <si>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</si>
  <si>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</si>
  <si>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</si>
  <si>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</si>
  <si>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</si>
  <si>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</si>
  <si>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</si>
  <si>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</si>
  <si>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</si>
  <si>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</si>
  <si>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</si>
  <si>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</si>
  <si>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B0165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</si>
  <si>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</si>
  <si>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</si>
  <si>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</si>
  <si>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</si>
  <si>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</si>
  <si>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</si>
  <si>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</si>
  <si>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</si>
  <si>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</si>
  <si>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</si>
  <si>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</si>
  <si>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</si>
  <si>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</si>
  <si>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</si>
  <si>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</si>
  <si>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</si>
  <si>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</si>
  <si>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</si>
  <si>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</si>
  <si>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</si>
  <si>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</si>
  <si>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</si>
  <si>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</si>
  <si>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</si>
  <si>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</si>
  <si>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</si>
  <si>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</si>
  <si>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</si>
  <si>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</si>
  <si>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</si>
  <si>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</si>
  <si>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</si>
  <si>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</si>
  <si>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</si>
  <si>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</si>
  <si>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</si>
  <si>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</si>
  <si>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</si>
  <si>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</si>
  <si>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</si>
  <si>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</si>
  <si>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</si>
  <si>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</si>
  <si>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</si>
  <si>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</si>
  <si>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</si>
  <si>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</si>
  <si>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</si>
  <si>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</si>
  <si>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</si>
  <si>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</si>
  <si>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</si>
  <si>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</si>
  <si>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</si>
  <si>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</si>
  <si>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</si>
  <si>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</si>
  <si>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</si>
  <si>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</si>
  <si>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</si>
  <si>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</si>
  <si>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</si>
  <si>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</si>
  <si>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</si>
  <si>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</si>
  <si>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</si>
  <si>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</si>
  <si>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</si>
  <si>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</si>
  <si>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</si>
  <si>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</si>
  <si>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</si>
  <si>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</si>
  <si>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</si>
  <si>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</si>
  <si>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</si>
  <si>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</si>
  <si>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</si>
  <si>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B0244</t>
  </si>
  <si>
    <t>B0245</t>
  </si>
  <si>
    <t>B0246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</si>
  <si>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</si>
  <si>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</si>
  <si>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</si>
  <si>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</si>
  <si>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</si>
  <si>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</si>
  <si>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</si>
  <si>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</si>
  <si>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B0255</t>
  </si>
  <si>
    <t>B0256</t>
  </si>
  <si>
    <t>B0257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</si>
  <si>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</si>
  <si>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</si>
  <si>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</si>
  <si>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</si>
  <si>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</si>
  <si>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</si>
  <si>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</si>
  <si>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</si>
  <si>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</si>
  <si>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</si>
  <si>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</si>
  <si>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</si>
  <si>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</si>
  <si>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</si>
  <si>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</si>
  <si>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</si>
  <si>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</si>
  <si>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</si>
  <si>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</si>
  <si>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</si>
  <si>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B0278</t>
  </si>
  <si>
    <t>B0279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</si>
  <si>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</si>
  <si>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</si>
  <si>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</si>
  <si>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</si>
  <si>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</si>
  <si>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</si>
  <si>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</si>
  <si>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</si>
  <si>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</si>
  <si>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</si>
  <si>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</si>
  <si>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</si>
  <si>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</si>
  <si>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</si>
  <si>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</si>
  <si>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</si>
  <si>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</si>
  <si>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B0297</t>
  </si>
  <si>
    <t>B0298</t>
  </si>
  <si>
    <t>B0299</t>
  </si>
  <si>
    <t>B0300</t>
  </si>
  <si>
    <t>B0301</t>
  </si>
  <si>
    <t>B0302</t>
  </si>
  <si>
    <t>B0303</t>
  </si>
  <si>
    <t>B0304</t>
  </si>
  <si>
    <t>B0305</t>
  </si>
  <si>
    <t>B0306</t>
  </si>
  <si>
    <t>B0307</t>
  </si>
  <si>
    <t>B0308</t>
  </si>
  <si>
    <t>B0309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</si>
  <si>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</si>
  <si>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</si>
  <si>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</si>
  <si>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</si>
  <si>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</si>
  <si>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</si>
  <si>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</si>
  <si>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</si>
  <si>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</si>
  <si>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</si>
  <si>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</si>
  <si>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</si>
  <si>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</si>
  <si>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</si>
  <si>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</si>
  <si>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</si>
  <si>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</si>
  <si>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</si>
  <si>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</si>
  <si>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</si>
  <si>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</si>
  <si>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</si>
  <si>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B0332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</si>
  <si>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</si>
  <si>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</si>
  <si>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</si>
  <si>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</si>
  <si>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</si>
  <si>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</si>
  <si>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</si>
  <si>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</si>
  <si>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</si>
  <si>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</si>
  <si>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</si>
  <si>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</si>
  <si>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</si>
  <si>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</si>
  <si>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</si>
  <si>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</si>
  <si>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</si>
  <si>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</si>
  <si>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</si>
  <si>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</si>
  <si>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</si>
  <si>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</si>
  <si>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</si>
  <si>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</si>
  <si>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</si>
  <si>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</si>
  <si>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B0359</t>
  </si>
  <si>
    <t>B0360</t>
  </si>
  <si>
    <t>B0361</t>
  </si>
  <si>
    <t>B0362</t>
  </si>
  <si>
    <t>B0363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</si>
  <si>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</si>
  <si>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</si>
  <si>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</si>
  <si>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</si>
  <si>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</si>
  <si>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</si>
  <si>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</si>
  <si>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</si>
  <si>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B0372</t>
  </si>
  <si>
    <t>B0373</t>
  </si>
  <si>
    <t>B0374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</si>
  <si>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</si>
  <si>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</si>
  <si>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</si>
  <si>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</si>
  <si>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</si>
  <si>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</si>
  <si>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</si>
  <si>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</si>
  <si>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</si>
  <si>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</si>
  <si>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</si>
  <si>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</si>
  <si>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</si>
  <si>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</si>
  <si>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</si>
  <si>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</si>
  <si>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</si>
  <si>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</si>
  <si>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</si>
  <si>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</si>
  <si>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B0395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</si>
  <si>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</si>
  <si>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</si>
  <si>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</si>
  <si>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</si>
  <si>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</si>
  <si>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</si>
  <si>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</si>
  <si>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</si>
  <si>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</si>
  <si>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</si>
  <si>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</si>
  <si>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</si>
  <si>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</si>
  <si>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</si>
  <si>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</si>
  <si>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</si>
  <si>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</si>
  <si>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</si>
  <si>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</si>
  <si>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</si>
  <si>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</si>
  <si>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</si>
  <si>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</si>
  <si>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</si>
  <si>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</si>
  <si>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</si>
  <si>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</si>
  <si>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</si>
  <si>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</si>
  <si>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</si>
  <si>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</si>
  <si>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</si>
  <si>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</si>
  <si>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</si>
  <si>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</si>
  <si>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</si>
  <si>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</si>
  <si>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</si>
  <si>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</si>
  <si>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</si>
  <si>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</si>
  <si>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</si>
  <si>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</si>
  <si>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</si>
  <si>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</si>
  <si>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</si>
  <si>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</si>
  <si>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</si>
  <si>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</si>
  <si>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</si>
  <si>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</si>
  <si>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</si>
  <si>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</si>
  <si>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</si>
  <si>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</si>
  <si>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</si>
  <si>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</si>
  <si>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</si>
  <si>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</si>
  <si>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</si>
  <si>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</si>
  <si>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</si>
  <si>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</si>
  <si>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</si>
  <si>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</si>
  <si>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</si>
  <si>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</si>
  <si>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</si>
  <si>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</si>
  <si>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</si>
  <si>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</si>
  <si>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</si>
  <si>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</si>
  <si>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</si>
  <si>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</si>
  <si>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</si>
  <si>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</si>
  <si>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</si>
  <si>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</si>
  <si>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</si>
  <si>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</si>
  <si>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</si>
  <si>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</si>
  <si>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</si>
  <si>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</si>
  <si>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</si>
  <si>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</si>
  <si>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</si>
  <si>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</si>
  <si>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</si>
  <si>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</si>
  <si>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</si>
  <si>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</si>
  <si>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</si>
  <si>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</si>
  <si>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</si>
  <si>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</si>
  <si>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</si>
  <si>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</si>
  <si>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</si>
  <si>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</si>
  <si>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</si>
  <si>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</si>
  <si>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</si>
  <si>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B0500</t>
  </si>
  <si>
    <t>B0501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</si>
  <si>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</si>
  <si>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</si>
  <si>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</si>
  <si>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</si>
  <si>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</si>
  <si>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</si>
  <si>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</si>
  <si>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</si>
  <si>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B0510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</si>
  <si>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</si>
  <si>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</si>
  <si>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</si>
  <si>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</si>
  <si>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</si>
  <si>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</si>
  <si>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</si>
  <si>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</si>
  <si>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B0519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</si>
  <si>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</si>
  <si>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</si>
  <si>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</si>
  <si>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</si>
  <si>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</si>
  <si>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</si>
  <si>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</si>
  <si>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</si>
  <si>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</si>
  <si>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</si>
  <si>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</si>
  <si>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</si>
  <si>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</si>
  <si>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</si>
  <si>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</si>
  <si>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</si>
  <si>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B0536</t>
  </si>
  <si>
    <t>B0537</t>
  </si>
  <si>
    <t>B0538</t>
  </si>
  <si>
    <t>B0539</t>
  </si>
  <si>
    <t>B0540</t>
  </si>
  <si>
    <t>B0541</t>
  </si>
  <si>
    <t>B0542</t>
  </si>
  <si>
    <t>B0543</t>
  </si>
  <si>
    <t>B0544</t>
  </si>
  <si>
    <t>B0545</t>
  </si>
  <si>
    <t>B0546</t>
  </si>
  <si>
    <t>B0547</t>
  </si>
  <si>
    <t>B0548</t>
  </si>
  <si>
    <t>B0549</t>
  </si>
  <si>
    <t>B0550</t>
  </si>
  <si>
    <t>B0551</t>
  </si>
  <si>
    <t>B0552</t>
  </si>
  <si>
    <t>B0553</t>
  </si>
  <si>
    <t>B0554</t>
  </si>
  <si>
    <t>B0555</t>
  </si>
  <si>
    <t>B0556</t>
  </si>
  <si>
    <t>B0557</t>
  </si>
  <si>
    <t>B0558</t>
  </si>
  <si>
    <t>B0559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</si>
  <si>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</si>
  <si>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</si>
  <si>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</si>
  <si>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</si>
  <si>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</si>
  <si>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</si>
  <si>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</si>
  <si>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</si>
  <si>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</si>
  <si>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</si>
  <si>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</si>
  <si>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</si>
  <si>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</si>
  <si>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</si>
  <si>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</si>
  <si>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</si>
  <si>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</si>
  <si>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</si>
  <si>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</si>
  <si>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</si>
  <si>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</si>
  <si>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</si>
  <si>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B0582</t>
  </si>
  <si>
    <t>B0583</t>
  </si>
  <si>
    <t>B0584</t>
  </si>
  <si>
    <t>B0585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</si>
  <si>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</si>
  <si>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</si>
  <si>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</si>
  <si>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</si>
  <si>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</si>
  <si>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</si>
  <si>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</si>
  <si>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</si>
  <si>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</si>
  <si>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</si>
  <si>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</si>
  <si>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</si>
  <si>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</si>
  <si>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</si>
  <si>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</si>
  <si>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</si>
  <si>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</si>
  <si>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</si>
  <si>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</si>
  <si>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</si>
  <si>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</si>
  <si>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</si>
  <si>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</si>
  <si>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B0609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</si>
  <si>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</si>
  <si>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</si>
  <si>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</si>
  <si>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</si>
  <si>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</si>
  <si>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</si>
  <si>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</si>
  <si>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</si>
  <si>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</si>
  <si>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</si>
  <si>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</si>
  <si>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</si>
  <si>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</si>
  <si>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</si>
  <si>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</si>
  <si>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B0625</t>
  </si>
  <si>
    <t>B0626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</si>
  <si>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</si>
  <si>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</si>
  <si>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</si>
  <si>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</si>
  <si>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</si>
  <si>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</si>
  <si>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</si>
  <si>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</si>
  <si>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</si>
  <si>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</si>
  <si>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</si>
  <si>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</si>
  <si>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</si>
  <si>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</si>
  <si>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</si>
  <si>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</si>
  <si>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</si>
  <si>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</si>
  <si>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</si>
  <si>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</si>
  <si>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</si>
  <si>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</si>
  <si>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</si>
  <si>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</si>
  <si>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</si>
  <si>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</si>
  <si>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</si>
  <si>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</si>
  <si>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</si>
  <si>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</si>
  <si>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</si>
  <si>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</si>
  <si>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</si>
  <si>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</si>
  <si>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</si>
  <si>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</si>
  <si>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B0663</t>
  </si>
  <si>
    <t>B0664</t>
  </si>
  <si>
    <t>B0665</t>
  </si>
  <si>
    <t>B0666</t>
  </si>
  <si>
    <t>B0667</t>
  </si>
  <si>
    <t>B0668</t>
  </si>
  <si>
    <t>B0669</t>
  </si>
  <si>
    <t>B0670</t>
  </si>
  <si>
    <t>B0671</t>
  </si>
  <si>
    <t>B0672</t>
  </si>
  <si>
    <t>B0673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</si>
  <si>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</si>
  <si>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</si>
  <si>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</si>
  <si>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</si>
  <si>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</si>
  <si>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</si>
  <si>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</si>
  <si>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</si>
  <si>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</si>
  <si>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</si>
  <si>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B0684</t>
  </si>
  <si>
    <t>B0685</t>
  </si>
  <si>
    <t>B0686</t>
  </si>
  <si>
    <t>B0687</t>
  </si>
  <si>
    <t>B0688</t>
  </si>
  <si>
    <t>B0689</t>
  </si>
  <si>
    <t>B0690</t>
  </si>
  <si>
    <t>B0691</t>
  </si>
  <si>
    <t>B0692</t>
  </si>
  <si>
    <t>B0693</t>
  </si>
  <si>
    <t>B0694</t>
  </si>
  <si>
    <t>B0695</t>
  </si>
  <si>
    <t>B0696</t>
  </si>
  <si>
    <t>B0697</t>
  </si>
  <si>
    <t>B0698</t>
  </si>
  <si>
    <t>B0699</t>
  </si>
  <si>
    <t>B0700</t>
  </si>
  <si>
    <t>B0701</t>
  </si>
  <si>
    <t>B0702</t>
  </si>
  <si>
    <t>B0703</t>
  </si>
  <si>
    <t>B0704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</si>
  <si>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</si>
  <si>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</si>
  <si>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</si>
  <si>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</si>
  <si>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</si>
  <si>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</si>
  <si>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</si>
  <si>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</si>
  <si>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</si>
  <si>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</si>
  <si>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</si>
  <si>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</si>
  <si>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</si>
  <si>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</si>
  <si>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</si>
  <si>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</si>
  <si>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</si>
  <si>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</si>
  <si>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</si>
  <si>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</si>
  <si>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B0725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</si>
  <si>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</si>
  <si>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</si>
  <si>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</si>
  <si>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</si>
  <si>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</si>
  <si>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</si>
  <si>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</si>
  <si>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</si>
  <si>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</si>
  <si>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</si>
  <si>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</si>
  <si>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</si>
  <si>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</si>
  <si>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</si>
  <si>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</si>
  <si>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</si>
  <si>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</si>
  <si>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B0743</t>
  </si>
  <si>
    <t>B0744</t>
  </si>
  <si>
    <t>B0745</t>
  </si>
  <si>
    <t>B0746</t>
  </si>
  <si>
    <t>B0747</t>
  </si>
  <si>
    <t>B0748</t>
  </si>
  <si>
    <t>B0749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</si>
  <si>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</si>
  <si>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</si>
  <si>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</si>
  <si>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</si>
  <si>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</si>
  <si>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</si>
  <si>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</si>
  <si>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</si>
  <si>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</si>
  <si>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</si>
  <si>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</si>
  <si>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</si>
  <si>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</si>
  <si>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</si>
  <si>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</si>
  <si>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</si>
  <si>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</si>
  <si>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</si>
  <si>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</si>
  <si>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</si>
  <si>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</si>
  <si>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</si>
  <si>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</si>
  <si>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</si>
  <si>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</si>
  <si>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</si>
  <si>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</si>
  <si>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</si>
  <si>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</si>
  <si>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</si>
  <si>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</si>
  <si>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</si>
  <si>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</si>
  <si>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</si>
  <si>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</si>
  <si>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</si>
  <si>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</si>
  <si>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</si>
  <si>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</si>
  <si>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</si>
  <si>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</si>
  <si>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</si>
  <si>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</si>
  <si>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</si>
  <si>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</si>
  <si>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</si>
  <si>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</si>
  <si>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</si>
  <si>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</si>
  <si>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</si>
  <si>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</si>
  <si>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</si>
  <si>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</si>
  <si>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</si>
  <si>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</si>
  <si>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</si>
  <si>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</si>
  <si>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</si>
  <si>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</si>
  <si>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</si>
  <si>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</si>
  <si>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</si>
  <si>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</si>
  <si>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</si>
  <si>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</si>
  <si>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</si>
  <si>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B0816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</si>
  <si>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</si>
  <si>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</si>
  <si>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</si>
  <si>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</si>
  <si>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</si>
  <si>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</si>
  <si>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</si>
  <si>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</si>
  <si>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</si>
  <si>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</si>
  <si>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</si>
  <si>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</si>
  <si>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</si>
  <si>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</si>
  <si>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</si>
  <si>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</si>
  <si>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</si>
  <si>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</si>
  <si>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</si>
  <si>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</si>
  <si>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</si>
  <si>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</si>
  <si>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C001</t>
  </si>
  <si>
    <t>C005</t>
  </si>
  <si>
    <t>C011</t>
  </si>
  <si>
    <t>C017</t>
  </si>
  <si>
    <t>C019</t>
  </si>
  <si>
    <t>C023</t>
  </si>
  <si>
    <t>C029</t>
  </si>
  <si>
    <t>C035</t>
  </si>
  <si>
    <t>C037</t>
  </si>
  <si>
    <t>C038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</si>
  <si>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</si>
  <si>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</si>
  <si>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</si>
  <si>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</si>
  <si>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</si>
  <si>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</si>
  <si>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</si>
  <si>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</si>
  <si>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</si>
  <si>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</si>
  <si>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C049</t>
  </si>
  <si>
    <t>C050</t>
  </si>
  <si>
    <t>C051</t>
  </si>
  <si>
    <t>C052</t>
  </si>
  <si>
    <t>C053</t>
  </si>
  <si>
    <t>C054</t>
  </si>
  <si>
    <t>C055</t>
  </si>
  <si>
    <t>C056</t>
  </si>
  <si>
    <t>C057</t>
  </si>
  <si>
    <t>C058</t>
  </si>
  <si>
    <t>C059</t>
  </si>
  <si>
    <t>C060</t>
  </si>
  <si>
    <t>C061</t>
  </si>
  <si>
    <t>C062</t>
  </si>
  <si>
    <t>C063</t>
  </si>
  <si>
    <t>C064</t>
  </si>
  <si>
    <t>C065</t>
  </si>
  <si>
    <t>C066</t>
  </si>
  <si>
    <t>C067</t>
  </si>
  <si>
    <t>C068</t>
  </si>
  <si>
    <t>C069</t>
  </si>
  <si>
    <t>C070</t>
  </si>
  <si>
    <t>C071</t>
  </si>
  <si>
    <t>C072</t>
  </si>
  <si>
    <t>C073</t>
  </si>
  <si>
    <t>C074</t>
  </si>
  <si>
    <t>C075</t>
  </si>
  <si>
    <t>C076</t>
  </si>
  <si>
    <t>C077</t>
  </si>
  <si>
    <t>C078</t>
  </si>
  <si>
    <t>C079</t>
  </si>
  <si>
    <t>C080</t>
  </si>
  <si>
    <t>C081</t>
  </si>
  <si>
    <t>C082</t>
  </si>
  <si>
    <t>C083</t>
  </si>
  <si>
    <t>C084</t>
  </si>
  <si>
    <t>C085</t>
  </si>
  <si>
    <t>C086</t>
  </si>
  <si>
    <t>C087</t>
  </si>
  <si>
    <t>C088</t>
  </si>
  <si>
    <t>C089</t>
  </si>
  <si>
    <t>C090</t>
  </si>
  <si>
    <t>C091</t>
  </si>
  <si>
    <t>C092</t>
  </si>
  <si>
    <t>C093</t>
  </si>
  <si>
    <t>C094</t>
  </si>
  <si>
    <t>C095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</si>
  <si>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</si>
  <si>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</si>
  <si>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</si>
  <si>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</si>
  <si>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</si>
  <si>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</si>
  <si>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</si>
  <si>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</si>
  <si>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</si>
  <si>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</si>
  <si>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</si>
  <si>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</si>
  <si>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</si>
  <si>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v_mitigant_type_code</t>
  </si>
  <si>
    <t>v_issuer_code</t>
  </si>
  <si>
    <t>n_residual_maturity</t>
  </si>
  <si>
    <t>n_coll_mkt_value</t>
  </si>
  <si>
    <t>d_value_date</t>
  </si>
  <si>
    <t>d_maturity_date</t>
  </si>
  <si>
    <t>n_mitigant_value</t>
  </si>
  <si>
    <t>f_equity_traded_flag</t>
  </si>
  <si>
    <t>f_complete_coll</t>
  </si>
  <si>
    <t>f_coll_legal_right</t>
  </si>
  <si>
    <t>f_repay_source</t>
  </si>
  <si>
    <t>f_coll_third_party_value</t>
  </si>
  <si>
    <t>f_main_coll</t>
  </si>
  <si>
    <t>n_coll_ltv_tt41</t>
  </si>
  <si>
    <t>xx_n_cre_area</t>
  </si>
  <si>
    <t>d_bs_creation_date</t>
  </si>
  <si>
    <t>xx_f_fin_state_type</t>
  </si>
  <si>
    <t>d_period_start_date</t>
  </si>
  <si>
    <t>d_period_end_date</t>
  </si>
  <si>
    <t>xx_n_annual_income</t>
  </si>
  <si>
    <t>xx_n_annual_debt</t>
  </si>
  <si>
    <t>n_total_equity</t>
  </si>
  <si>
    <t>n_total_assets</t>
  </si>
  <si>
    <t>n_total_revenue</t>
  </si>
  <si>
    <t>xx_f_audited_report</t>
  </si>
  <si>
    <t>v_financial_period_indicator</t>
  </si>
  <si>
    <t>31-jan-2016</t>
  </si>
  <si>
    <t>31-dec-2023</t>
  </si>
  <si>
    <t>CUSTOMER FINANCE</t>
  </si>
  <si>
    <t>12/31/2018</t>
  </si>
  <si>
    <t>v_party_id</t>
  </si>
  <si>
    <t>v_party_name</t>
  </si>
  <si>
    <t>v_party_type</t>
  </si>
  <si>
    <t>v_industry_code</t>
  </si>
  <si>
    <t>v_location_code</t>
  </si>
  <si>
    <t>v_parent_id</t>
  </si>
  <si>
    <t>n_no_of_employees</t>
  </si>
  <si>
    <t>loan_classification</t>
  </si>
  <si>
    <t>Name0001</t>
  </si>
  <si>
    <t>Name0002</t>
  </si>
  <si>
    <t>Name0003</t>
  </si>
  <si>
    <t>Name0004</t>
  </si>
  <si>
    <t>Name0005</t>
  </si>
  <si>
    <t>Name0006</t>
  </si>
  <si>
    <t>Name0007</t>
  </si>
  <si>
    <t>Name0008</t>
  </si>
  <si>
    <t>Name0009</t>
  </si>
  <si>
    <t>Name0010</t>
  </si>
  <si>
    <t>Name0011</t>
  </si>
  <si>
    <t>Name0012</t>
  </si>
  <si>
    <t>Name0013</t>
  </si>
  <si>
    <t>Name0014</t>
  </si>
  <si>
    <t>Name0015</t>
  </si>
  <si>
    <t>Name0016</t>
  </si>
  <si>
    <t>Name0017</t>
  </si>
  <si>
    <t>Name0018</t>
  </si>
  <si>
    <t>Name0019</t>
  </si>
  <si>
    <t>Name0020</t>
  </si>
  <si>
    <t>Name0021</t>
  </si>
  <si>
    <t>Name0022</t>
  </si>
  <si>
    <t>Name0023</t>
  </si>
  <si>
    <t>Name0024</t>
  </si>
  <si>
    <t>Name0025</t>
  </si>
  <si>
    <t>Name0026</t>
  </si>
  <si>
    <t>Name0027</t>
  </si>
  <si>
    <t>Name0028</t>
  </si>
  <si>
    <t>Name0029</t>
  </si>
  <si>
    <t>Name0030</t>
  </si>
  <si>
    <t>Name0031</t>
  </si>
  <si>
    <t>Name0032</t>
  </si>
  <si>
    <t>Name0033</t>
  </si>
  <si>
    <t>Name0034</t>
  </si>
  <si>
    <t>Name0035</t>
  </si>
  <si>
    <t>Name0036</t>
  </si>
  <si>
    <t>Name0037</t>
  </si>
  <si>
    <t>Name0038</t>
  </si>
  <si>
    <t>Name0039</t>
  </si>
  <si>
    <t>Name0040</t>
  </si>
  <si>
    <t>Name0041</t>
  </si>
  <si>
    <t>Name0042</t>
  </si>
  <si>
    <t>Name0043</t>
  </si>
  <si>
    <t>Name0044</t>
  </si>
  <si>
    <t>Name0045</t>
  </si>
  <si>
    <t>Name0046</t>
  </si>
  <si>
    <t>Name0047</t>
  </si>
  <si>
    <t>Name0048</t>
  </si>
  <si>
    <t>Name0049</t>
  </si>
  <si>
    <t>Name0050</t>
  </si>
  <si>
    <t>Name0051</t>
  </si>
  <si>
    <t>Name0052</t>
  </si>
  <si>
    <t>Name0053</t>
  </si>
  <si>
    <t>Name0054</t>
  </si>
  <si>
    <t>Name0055</t>
  </si>
  <si>
    <t>Name0056</t>
  </si>
  <si>
    <t>Name0057</t>
  </si>
  <si>
    <t>Name0058</t>
  </si>
  <si>
    <t>Name0059</t>
  </si>
  <si>
    <t>Name0060</t>
  </si>
  <si>
    <t>Name0061</t>
  </si>
  <si>
    <t>Name0062</t>
  </si>
  <si>
    <t>Name0063</t>
  </si>
  <si>
    <t>Name0064</t>
  </si>
  <si>
    <t>Name0065</t>
  </si>
  <si>
    <t>Name0066</t>
  </si>
  <si>
    <t>Name0067</t>
  </si>
  <si>
    <t>Name0068</t>
  </si>
  <si>
    <t>Name0069</t>
  </si>
  <si>
    <t>Name0070</t>
  </si>
  <si>
    <t>Name0071</t>
  </si>
  <si>
    <t>Name0072</t>
  </si>
  <si>
    <t>Name0073</t>
  </si>
  <si>
    <t>Name0074</t>
  </si>
  <si>
    <t>Name0075</t>
  </si>
  <si>
    <t>Name0076</t>
  </si>
  <si>
    <t>Name0077</t>
  </si>
  <si>
    <t>Name0078</t>
  </si>
  <si>
    <t>Name0079</t>
  </si>
  <si>
    <t>Name0080</t>
  </si>
  <si>
    <t>Name0081</t>
  </si>
  <si>
    <t>Name0082</t>
  </si>
  <si>
    <t>Name0083</t>
  </si>
  <si>
    <t>Name0084</t>
  </si>
  <si>
    <t>Name0085</t>
  </si>
  <si>
    <t>Name0086</t>
  </si>
  <si>
    <t>Name0087</t>
  </si>
  <si>
    <t>Name0088</t>
  </si>
  <si>
    <t>Name0089</t>
  </si>
  <si>
    <t>Name0090</t>
  </si>
  <si>
    <t>Name0091</t>
  </si>
  <si>
    <t>Name0092</t>
  </si>
  <si>
    <t>Name0093</t>
  </si>
  <si>
    <t>Name0094</t>
  </si>
  <si>
    <t>Name0095</t>
  </si>
  <si>
    <t>Name0096</t>
  </si>
  <si>
    <t>Name0097</t>
  </si>
  <si>
    <t>Name0098</t>
  </si>
  <si>
    <t>Name0099</t>
  </si>
  <si>
    <t>Name0100</t>
  </si>
  <si>
    <t>Name0101</t>
  </si>
  <si>
    <t>Name0102</t>
  </si>
  <si>
    <t>Name0103</t>
  </si>
  <si>
    <t>Name0104</t>
  </si>
  <si>
    <t>Name0105</t>
  </si>
  <si>
    <t>Name0106</t>
  </si>
  <si>
    <t>Name0107</t>
  </si>
  <si>
    <t>Name0108</t>
  </si>
  <si>
    <t>Name0109</t>
  </si>
  <si>
    <t>Name0110</t>
  </si>
  <si>
    <t>Name0111</t>
  </si>
  <si>
    <t>Name0112</t>
  </si>
  <si>
    <t>Name0113</t>
  </si>
  <si>
    <t>Name0114</t>
  </si>
  <si>
    <t>Name0115</t>
  </si>
  <si>
    <t>Name0116</t>
  </si>
  <si>
    <t>Name0117</t>
  </si>
  <si>
    <t>Name0118</t>
  </si>
  <si>
    <t>Name0119</t>
  </si>
  <si>
    <t>Name0120</t>
  </si>
  <si>
    <t>Name0121</t>
  </si>
  <si>
    <t>Name0122</t>
  </si>
  <si>
    <t>Name0123</t>
  </si>
  <si>
    <t>Name0124</t>
  </si>
  <si>
    <t>Name0125</t>
  </si>
  <si>
    <t>Name0126</t>
  </si>
  <si>
    <t>Name0127</t>
  </si>
  <si>
    <t>Name0128</t>
  </si>
  <si>
    <t>Name0129</t>
  </si>
  <si>
    <t>Name0130</t>
  </si>
  <si>
    <t>Name0131</t>
  </si>
  <si>
    <t>Name0132</t>
  </si>
  <si>
    <t>Name0133</t>
  </si>
  <si>
    <t>Name0134</t>
  </si>
  <si>
    <t>Name0135</t>
  </si>
  <si>
    <t>Name0136</t>
  </si>
  <si>
    <t>Name0137</t>
  </si>
  <si>
    <t>Name0138</t>
  </si>
  <si>
    <t>Name0139</t>
  </si>
  <si>
    <t>Name0140</t>
  </si>
  <si>
    <t>Name0141</t>
  </si>
  <si>
    <t>Name0142</t>
  </si>
  <si>
    <t>Name0143</t>
  </si>
  <si>
    <t>Name0144</t>
  </si>
  <si>
    <t>Name0145</t>
  </si>
  <si>
    <t>Name0146</t>
  </si>
  <si>
    <t>Name0147</t>
  </si>
  <si>
    <t>Name0148</t>
  </si>
  <si>
    <t>Name0149</t>
  </si>
  <si>
    <t>Name0150</t>
  </si>
  <si>
    <t>Name0151</t>
  </si>
  <si>
    <t>Name0152</t>
  </si>
  <si>
    <t>Name0153</t>
  </si>
  <si>
    <t>Name0154</t>
  </si>
  <si>
    <t>Name0155</t>
  </si>
  <si>
    <t>Name0156</t>
  </si>
  <si>
    <t>Name0157</t>
  </si>
  <si>
    <t>Name0158</t>
  </si>
  <si>
    <t>Name0159</t>
  </si>
  <si>
    <t>Name0160</t>
  </si>
  <si>
    <t>Name0161</t>
  </si>
  <si>
    <t>Name0162</t>
  </si>
  <si>
    <t>Name0163</t>
  </si>
  <si>
    <t>Name0164</t>
  </si>
  <si>
    <t>Name0165</t>
  </si>
  <si>
    <t>Name0166</t>
  </si>
  <si>
    <t>Name0167</t>
  </si>
  <si>
    <t>Name0168</t>
  </si>
  <si>
    <t>Name0169</t>
  </si>
  <si>
    <t>Name0170</t>
  </si>
  <si>
    <t>Name0171</t>
  </si>
  <si>
    <t>Name0172</t>
  </si>
  <si>
    <t>Name0173</t>
  </si>
  <si>
    <t>Name0174</t>
  </si>
  <si>
    <t>Name0175</t>
  </si>
  <si>
    <t>Name0176</t>
  </si>
  <si>
    <t>Name0177</t>
  </si>
  <si>
    <t>Name0178</t>
  </si>
  <si>
    <t>Name0179</t>
  </si>
  <si>
    <t>Name0180</t>
  </si>
  <si>
    <t>Name0181</t>
  </si>
  <si>
    <t>Name0182</t>
  </si>
  <si>
    <t>Name0183</t>
  </si>
  <si>
    <t>Name0184</t>
  </si>
  <si>
    <t>Name0185</t>
  </si>
  <si>
    <t>Name0186</t>
  </si>
  <si>
    <t>Name0187</t>
  </si>
  <si>
    <t>Name0188</t>
  </si>
  <si>
    <t>Name0189</t>
  </si>
  <si>
    <t>Name0190</t>
  </si>
  <si>
    <t>Name0191</t>
  </si>
  <si>
    <t>Name0192</t>
  </si>
  <si>
    <t>Name0193</t>
  </si>
  <si>
    <t>Name0194</t>
  </si>
  <si>
    <t>Name0195</t>
  </si>
  <si>
    <t>Name0196</t>
  </si>
  <si>
    <t>Name0197</t>
  </si>
  <si>
    <t>Name0198</t>
  </si>
  <si>
    <t>Name0199</t>
  </si>
  <si>
    <t>Name0200</t>
  </si>
  <si>
    <t>Name0201</t>
  </si>
  <si>
    <t>Name0202</t>
  </si>
  <si>
    <t>Name0203</t>
  </si>
  <si>
    <t>Name0204</t>
  </si>
  <si>
    <t>Name0205</t>
  </si>
  <si>
    <t>Name0206</t>
  </si>
  <si>
    <t>Name0207</t>
  </si>
  <si>
    <t>Name0208</t>
  </si>
  <si>
    <t>Name0209</t>
  </si>
  <si>
    <t>Name0210</t>
  </si>
  <si>
    <t>Name0211</t>
  </si>
  <si>
    <t>Name0212</t>
  </si>
  <si>
    <t>Name0213</t>
  </si>
  <si>
    <t>Name0214</t>
  </si>
  <si>
    <t>Name0215</t>
  </si>
  <si>
    <t>Name0216</t>
  </si>
  <si>
    <t>Name0217</t>
  </si>
  <si>
    <t>Name0218</t>
  </si>
  <si>
    <t>Name0219</t>
  </si>
  <si>
    <t>Name0220</t>
  </si>
  <si>
    <t>Name0221</t>
  </si>
  <si>
    <t>Name0222</t>
  </si>
  <si>
    <t>Name0223</t>
  </si>
  <si>
    <t>Name0224</t>
  </si>
  <si>
    <t>Name0225</t>
  </si>
  <si>
    <t>Name0226</t>
  </si>
  <si>
    <t>Name0227</t>
  </si>
  <si>
    <t>Name0228</t>
  </si>
  <si>
    <t>Name0229</t>
  </si>
  <si>
    <t>Name0230</t>
  </si>
  <si>
    <t>Name0231</t>
  </si>
  <si>
    <t>Name0232</t>
  </si>
  <si>
    <t>Name0233</t>
  </si>
  <si>
    <t>Name0234</t>
  </si>
  <si>
    <t>Name0235</t>
  </si>
  <si>
    <t>Name0236</t>
  </si>
  <si>
    <t>Name0237</t>
  </si>
  <si>
    <t>Name0238</t>
  </si>
  <si>
    <t>Name0239</t>
  </si>
  <si>
    <t>Name0240</t>
  </si>
  <si>
    <t>Name0241</t>
  </si>
  <si>
    <t>Name0242</t>
  </si>
  <si>
    <t>Name0243</t>
  </si>
  <si>
    <t>Name0244</t>
  </si>
  <si>
    <t>Name0245</t>
  </si>
  <si>
    <t>Name0246</t>
  </si>
  <si>
    <t>Name0247</t>
  </si>
  <si>
    <t>Name0248</t>
  </si>
  <si>
    <t>Name0249</t>
  </si>
  <si>
    <t>Name0250</t>
  </si>
  <si>
    <t>Name0251</t>
  </si>
  <si>
    <t>Name0252</t>
  </si>
  <si>
    <t>Name0253</t>
  </si>
  <si>
    <t>Name0254</t>
  </si>
  <si>
    <t>Name0255</t>
  </si>
  <si>
    <t>Name0256</t>
  </si>
  <si>
    <t>Name0257</t>
  </si>
  <si>
    <t>Name0258</t>
  </si>
  <si>
    <t>Name0259</t>
  </si>
  <si>
    <t>Name0260</t>
  </si>
  <si>
    <t>Name0261</t>
  </si>
  <si>
    <t>Name0262</t>
  </si>
  <si>
    <t>Name0263</t>
  </si>
  <si>
    <t>Name0264</t>
  </si>
  <si>
    <t>Name0265</t>
  </si>
  <si>
    <t>Name0266</t>
  </si>
  <si>
    <t>Name0267</t>
  </si>
  <si>
    <t>Name0268</t>
  </si>
  <si>
    <t>Name0269</t>
  </si>
  <si>
    <t>Name0270</t>
  </si>
  <si>
    <t>Name0271</t>
  </si>
  <si>
    <t>Name0272</t>
  </si>
  <si>
    <t>Name0273</t>
  </si>
  <si>
    <t>Name0274</t>
  </si>
  <si>
    <t>Name0275</t>
  </si>
  <si>
    <t>Name0276</t>
  </si>
  <si>
    <t>Name0277</t>
  </si>
  <si>
    <t>Name0278</t>
  </si>
  <si>
    <t>Name0279</t>
  </si>
  <si>
    <t>Name0280</t>
  </si>
  <si>
    <t>Name0281</t>
  </si>
  <si>
    <t>Name0282</t>
  </si>
  <si>
    <t>Name0283</t>
  </si>
  <si>
    <t>Name0284</t>
  </si>
  <si>
    <t>Name0285</t>
  </si>
  <si>
    <t>Name0286</t>
  </si>
  <si>
    <t>Name0287</t>
  </si>
  <si>
    <t>Name0288</t>
  </si>
  <si>
    <t>Name0289</t>
  </si>
  <si>
    <t>Name0290</t>
  </si>
  <si>
    <t>Name0291</t>
  </si>
  <si>
    <t>Name0292</t>
  </si>
  <si>
    <t>Name0293</t>
  </si>
  <si>
    <t>Name0294</t>
  </si>
  <si>
    <t>Name0295</t>
  </si>
  <si>
    <t>Name0296</t>
  </si>
  <si>
    <t>Name0297</t>
  </si>
  <si>
    <t>Name0298</t>
  </si>
  <si>
    <t>Name0299</t>
  </si>
  <si>
    <t>Name0300</t>
  </si>
  <si>
    <t>Name0301</t>
  </si>
  <si>
    <t>Name0302</t>
  </si>
  <si>
    <t>Name0303</t>
  </si>
  <si>
    <t>Name0304</t>
  </si>
  <si>
    <t>Name0305</t>
  </si>
  <si>
    <t>Name0306</t>
  </si>
  <si>
    <t>Name0307</t>
  </si>
  <si>
    <t>Name0308</t>
  </si>
  <si>
    <t>Name0309</t>
  </si>
  <si>
    <t>Name0310</t>
  </si>
  <si>
    <t>Name0311</t>
  </si>
  <si>
    <t>Name0312</t>
  </si>
  <si>
    <t>Name0313</t>
  </si>
  <si>
    <t>Name0314</t>
  </si>
  <si>
    <t>Name0315</t>
  </si>
  <si>
    <t>Name0316</t>
  </si>
  <si>
    <t>Name0317</t>
  </si>
  <si>
    <t>Name0318</t>
  </si>
  <si>
    <t>Name0319</t>
  </si>
  <si>
    <t>Name0320</t>
  </si>
  <si>
    <t>Name0321</t>
  </si>
  <si>
    <t>Name0322</t>
  </si>
  <si>
    <t>Name0323</t>
  </si>
  <si>
    <t>Name0324</t>
  </si>
  <si>
    <t>Name0325</t>
  </si>
  <si>
    <t>Name0326</t>
  </si>
  <si>
    <t>Name0327</t>
  </si>
  <si>
    <t>Name0328</t>
  </si>
  <si>
    <t>Name0329</t>
  </si>
  <si>
    <t>Name0330</t>
  </si>
  <si>
    <t>Name0331</t>
  </si>
  <si>
    <t>Name0332</t>
  </si>
  <si>
    <t>Name0333</t>
  </si>
  <si>
    <t>Name0334</t>
  </si>
  <si>
    <t>Name0335</t>
  </si>
  <si>
    <t>Name0336</t>
  </si>
  <si>
    <t>Name0337</t>
  </si>
  <si>
    <t>Name0338</t>
  </si>
  <si>
    <t>Name0339</t>
  </si>
  <si>
    <t>Name0340</t>
  </si>
  <si>
    <t>Name0341</t>
  </si>
  <si>
    <t>Name0342</t>
  </si>
  <si>
    <t>Name0343</t>
  </si>
  <si>
    <t>Name0344</t>
  </si>
  <si>
    <t>Name0345</t>
  </si>
  <si>
    <t>Name0346</t>
  </si>
  <si>
    <t>Name0347</t>
  </si>
  <si>
    <t>Name0348</t>
  </si>
  <si>
    <t>Name0349</t>
  </si>
  <si>
    <t>Name0350</t>
  </si>
  <si>
    <t>Name0351</t>
  </si>
  <si>
    <t>Name0352</t>
  </si>
  <si>
    <t>Name0353</t>
  </si>
  <si>
    <t>Name0354</t>
  </si>
  <si>
    <t>Name0355</t>
  </si>
  <si>
    <t>Name0356</t>
  </si>
  <si>
    <t>Name0357</t>
  </si>
  <si>
    <t>Name0358</t>
  </si>
  <si>
    <t>Name0359</t>
  </si>
  <si>
    <t>Name0360</t>
  </si>
  <si>
    <t>Name0361</t>
  </si>
  <si>
    <t>Name0362</t>
  </si>
  <si>
    <t>Name0363</t>
  </si>
  <si>
    <t>Name0364</t>
  </si>
  <si>
    <t>Name0365</t>
  </si>
  <si>
    <t>Name0366</t>
  </si>
  <si>
    <t>Name0367</t>
  </si>
  <si>
    <t>Name0368</t>
  </si>
  <si>
    <t>Name0369</t>
  </si>
  <si>
    <t>Name0370</t>
  </si>
  <si>
    <t>Name0371</t>
  </si>
  <si>
    <t>Name0372</t>
  </si>
  <si>
    <t>Name0373</t>
  </si>
  <si>
    <t>Name0374</t>
  </si>
  <si>
    <t>Name0375</t>
  </si>
  <si>
    <t>Name0376</t>
  </si>
  <si>
    <t>Name0377</t>
  </si>
  <si>
    <t>Name0378</t>
  </si>
  <si>
    <t>Name0379</t>
  </si>
  <si>
    <t>Name0380</t>
  </si>
  <si>
    <t>Name0381</t>
  </si>
  <si>
    <t>Name0382</t>
  </si>
  <si>
    <t>Name0383</t>
  </si>
  <si>
    <t>Name0384</t>
  </si>
  <si>
    <t>Name0385</t>
  </si>
  <si>
    <t>Name0386</t>
  </si>
  <si>
    <t>Name0387</t>
  </si>
  <si>
    <t>Name0388</t>
  </si>
  <si>
    <t>Name0389</t>
  </si>
  <si>
    <t>Name0390</t>
  </si>
  <si>
    <t>Name0391</t>
  </si>
  <si>
    <t>Name0392</t>
  </si>
  <si>
    <t>Name0393</t>
  </si>
  <si>
    <t>Name0394</t>
  </si>
  <si>
    <t>Name0395</t>
  </si>
  <si>
    <t>Name0396</t>
  </si>
  <si>
    <t>Name0397</t>
  </si>
  <si>
    <t>Name0398</t>
  </si>
  <si>
    <t>Name0399</t>
  </si>
  <si>
    <t>Name0400</t>
  </si>
  <si>
    <t>Name0401</t>
  </si>
  <si>
    <t>Name0402</t>
  </si>
  <si>
    <t>Name0403</t>
  </si>
  <si>
    <t>Name0404</t>
  </si>
  <si>
    <t>Name0405</t>
  </si>
  <si>
    <t>Name0406</t>
  </si>
  <si>
    <t>Name0407</t>
  </si>
  <si>
    <t>Name0408</t>
  </si>
  <si>
    <t>Name0409</t>
  </si>
  <si>
    <t>Name0410</t>
  </si>
  <si>
    <t>Name0411</t>
  </si>
  <si>
    <t>Name0412</t>
  </si>
  <si>
    <t>Name0413</t>
  </si>
  <si>
    <t>Name0414</t>
  </si>
  <si>
    <t>Name0415</t>
  </si>
  <si>
    <t>Name0416</t>
  </si>
  <si>
    <t>Name0417</t>
  </si>
  <si>
    <t>Name0418</t>
  </si>
  <si>
    <t>Name0419</t>
  </si>
  <si>
    <t>Name0420</t>
  </si>
  <si>
    <t>Name0421</t>
  </si>
  <si>
    <t>Name0422</t>
  </si>
  <si>
    <t>Name0423</t>
  </si>
  <si>
    <t>Name0424</t>
  </si>
  <si>
    <t>Name0425</t>
  </si>
  <si>
    <t>Name0426</t>
  </si>
  <si>
    <t>Name0427</t>
  </si>
  <si>
    <t>Name0428</t>
  </si>
  <si>
    <t>Name0429</t>
  </si>
  <si>
    <t>Name0430</t>
  </si>
  <si>
    <t>Name0431</t>
  </si>
  <si>
    <t>Name0432</t>
  </si>
  <si>
    <t>Name0433</t>
  </si>
  <si>
    <t>Name0434</t>
  </si>
  <si>
    <t>Name0435</t>
  </si>
  <si>
    <t>Name0436</t>
  </si>
  <si>
    <t>Name0437</t>
  </si>
  <si>
    <t>Name0438</t>
  </si>
  <si>
    <t>Name0439</t>
  </si>
  <si>
    <t>Name0440</t>
  </si>
  <si>
    <t>Name0441</t>
  </si>
  <si>
    <t>Name0442</t>
  </si>
  <si>
    <t>Name0443</t>
  </si>
  <si>
    <t>Name0444</t>
  </si>
  <si>
    <t>Name0445</t>
  </si>
  <si>
    <t>Name0446</t>
  </si>
  <si>
    <t>Name0447</t>
  </si>
  <si>
    <t>Name0448</t>
  </si>
  <si>
    <t>Name0449</t>
  </si>
  <si>
    <t>Name0450</t>
  </si>
  <si>
    <t>Name0451</t>
  </si>
  <si>
    <t>Name0452</t>
  </si>
  <si>
    <t>Name0453</t>
  </si>
  <si>
    <t>Name0454</t>
  </si>
  <si>
    <t>Name0455</t>
  </si>
  <si>
    <t>Name0456</t>
  </si>
  <si>
    <t>Name0457</t>
  </si>
  <si>
    <t>Name0458</t>
  </si>
  <si>
    <t>Name0459</t>
  </si>
  <si>
    <t>Name0460</t>
  </si>
  <si>
    <t>Name0461</t>
  </si>
  <si>
    <t>Name0462</t>
  </si>
  <si>
    <t>Name0463</t>
  </si>
  <si>
    <t>Name0464</t>
  </si>
  <si>
    <t>Name0465</t>
  </si>
  <si>
    <t>Name0466</t>
  </si>
  <si>
    <t>Name0467</t>
  </si>
  <si>
    <t>Name0468</t>
  </si>
  <si>
    <t>Name0469</t>
  </si>
  <si>
    <t>Name0470</t>
  </si>
  <si>
    <t>Name0471</t>
  </si>
  <si>
    <t>Name0472</t>
  </si>
  <si>
    <t>Name0473</t>
  </si>
  <si>
    <t>Name0474</t>
  </si>
  <si>
    <t>Name0475</t>
  </si>
  <si>
    <t>Name0476</t>
  </si>
  <si>
    <t>Name0477</t>
  </si>
  <si>
    <t>Name0478</t>
  </si>
  <si>
    <t>Name0479</t>
  </si>
  <si>
    <t>Name0480</t>
  </si>
  <si>
    <t>Name0481</t>
  </si>
  <si>
    <t>Name0482</t>
  </si>
  <si>
    <t>Name0483</t>
  </si>
  <si>
    <t>Name0484</t>
  </si>
  <si>
    <t>Name0485</t>
  </si>
  <si>
    <t>Name0486</t>
  </si>
  <si>
    <t>Name0487</t>
  </si>
  <si>
    <t>Name0488</t>
  </si>
  <si>
    <t>Name0489</t>
  </si>
  <si>
    <t>Name0490</t>
  </si>
  <si>
    <t>Name0491</t>
  </si>
  <si>
    <t>Name0492</t>
  </si>
  <si>
    <t>Name0493</t>
  </si>
  <si>
    <t>Name0494</t>
  </si>
  <si>
    <t>Name0495</t>
  </si>
  <si>
    <t>Name0496</t>
  </si>
  <si>
    <t>Name0497</t>
  </si>
  <si>
    <t>Name0498</t>
  </si>
  <si>
    <t>Name0499</t>
  </si>
  <si>
    <t>Name0500</t>
  </si>
  <si>
    <t>Name0501</t>
  </si>
  <si>
    <t>Name0502</t>
  </si>
  <si>
    <t>Name0503</t>
  </si>
  <si>
    <t>Name0504</t>
  </si>
  <si>
    <t>Name0505</t>
  </si>
  <si>
    <t>Name0506</t>
  </si>
  <si>
    <t>Name0507</t>
  </si>
  <si>
    <t>Name0508</t>
  </si>
  <si>
    <t>Name0509</t>
  </si>
  <si>
    <t>Name0510</t>
  </si>
  <si>
    <t>Name0511</t>
  </si>
  <si>
    <t>Name0512</t>
  </si>
  <si>
    <t>Name0513</t>
  </si>
  <si>
    <t>Name0514</t>
  </si>
  <si>
    <t>Name0515</t>
  </si>
  <si>
    <t>Name0516</t>
  </si>
  <si>
    <t>Name0517</t>
  </si>
  <si>
    <t>Name0518</t>
  </si>
  <si>
    <t>Name0519</t>
  </si>
  <si>
    <t>Name0520</t>
  </si>
  <si>
    <t>Name0521</t>
  </si>
  <si>
    <t>Name0522</t>
  </si>
  <si>
    <t>Name0523</t>
  </si>
  <si>
    <t>Name0524</t>
  </si>
  <si>
    <t>Name0525</t>
  </si>
  <si>
    <t>Name0526</t>
  </si>
  <si>
    <t>Name0527</t>
  </si>
  <si>
    <t>Name0528</t>
  </si>
  <si>
    <t>Name0529</t>
  </si>
  <si>
    <t>Name0530</t>
  </si>
  <si>
    <t>Name0531</t>
  </si>
  <si>
    <t>Name0532</t>
  </si>
  <si>
    <t>Name0533</t>
  </si>
  <si>
    <t>Name0534</t>
  </si>
  <si>
    <t>Name0535</t>
  </si>
  <si>
    <t>Name0536</t>
  </si>
  <si>
    <t>Name0537</t>
  </si>
  <si>
    <t>Name0538</t>
  </si>
  <si>
    <t>Name0539</t>
  </si>
  <si>
    <t>Name0540</t>
  </si>
  <si>
    <t>Name0541</t>
  </si>
  <si>
    <t>Name0542</t>
  </si>
  <si>
    <t>Name0543</t>
  </si>
  <si>
    <t>Name0544</t>
  </si>
  <si>
    <t>Name0545</t>
  </si>
  <si>
    <t>Name0546</t>
  </si>
  <si>
    <t>Name0547</t>
  </si>
  <si>
    <t>Name0548</t>
  </si>
  <si>
    <t>Name0549</t>
  </si>
  <si>
    <t>Name0550</t>
  </si>
  <si>
    <t>Name0551</t>
  </si>
  <si>
    <t>Name0552</t>
  </si>
  <si>
    <t>Name0553</t>
  </si>
  <si>
    <t>Name0554</t>
  </si>
  <si>
    <t>Name0555</t>
  </si>
  <si>
    <t>Name0556</t>
  </si>
  <si>
    <t>Name0557</t>
  </si>
  <si>
    <t>Name0558</t>
  </si>
  <si>
    <t>Name0559</t>
  </si>
  <si>
    <t>Name0560</t>
  </si>
  <si>
    <t>Name0561</t>
  </si>
  <si>
    <t>Name0562</t>
  </si>
  <si>
    <t>Name0563</t>
  </si>
  <si>
    <t>Name0564</t>
  </si>
  <si>
    <t>Name0565</t>
  </si>
  <si>
    <t>Name0566</t>
  </si>
  <si>
    <t>Name0567</t>
  </si>
  <si>
    <t>Name0568</t>
  </si>
  <si>
    <t>Name0569</t>
  </si>
  <si>
    <t>Name0570</t>
  </si>
  <si>
    <t>Name0571</t>
  </si>
  <si>
    <t>Name0572</t>
  </si>
  <si>
    <t>Name0573</t>
  </si>
  <si>
    <t>Name0574</t>
  </si>
  <si>
    <t>Name0575</t>
  </si>
  <si>
    <t>Name0576</t>
  </si>
  <si>
    <t>Name0577</t>
  </si>
  <si>
    <t>Name0578</t>
  </si>
  <si>
    <t>Name0579</t>
  </si>
  <si>
    <t>Name0580</t>
  </si>
  <si>
    <t>Name0581</t>
  </si>
  <si>
    <t>Name0582</t>
  </si>
  <si>
    <t>Name0583</t>
  </si>
  <si>
    <t>Name0584</t>
  </si>
  <si>
    <t>Name0585</t>
  </si>
  <si>
    <t>Name0586</t>
  </si>
  <si>
    <t>Name0587</t>
  </si>
  <si>
    <t>Name0588</t>
  </si>
  <si>
    <t>Name0589</t>
  </si>
  <si>
    <t>Name0590</t>
  </si>
  <si>
    <t>Name0591</t>
  </si>
  <si>
    <t>Name0592</t>
  </si>
  <si>
    <t>Name0593</t>
  </si>
  <si>
    <t>Name0594</t>
  </si>
  <si>
    <t>Name0595</t>
  </si>
  <si>
    <t>Name0596</t>
  </si>
  <si>
    <t>Name0597</t>
  </si>
  <si>
    <t>Name0598</t>
  </si>
  <si>
    <t>Name0599</t>
  </si>
  <si>
    <t>Name0600</t>
  </si>
  <si>
    <t>Name0601</t>
  </si>
  <si>
    <t>Name0602</t>
  </si>
  <si>
    <t>Name0603</t>
  </si>
  <si>
    <t>Name0604</t>
  </si>
  <si>
    <t>Name0605</t>
  </si>
  <si>
    <t>Name0606</t>
  </si>
  <si>
    <t>Name0607</t>
  </si>
  <si>
    <t>Name0608</t>
  </si>
  <si>
    <t>Name0609</t>
  </si>
  <si>
    <t>Name0610</t>
  </si>
  <si>
    <t>Name0611</t>
  </si>
  <si>
    <t>Name0612</t>
  </si>
  <si>
    <t>Name0613</t>
  </si>
  <si>
    <t>Name0614</t>
  </si>
  <si>
    <t>Name0615</t>
  </si>
  <si>
    <t>Name0616</t>
  </si>
  <si>
    <t>Name0617</t>
  </si>
  <si>
    <t>Name0618</t>
  </si>
  <si>
    <t>Name0619</t>
  </si>
  <si>
    <t>Name0620</t>
  </si>
  <si>
    <t>Name0621</t>
  </si>
  <si>
    <t>Name0622</t>
  </si>
  <si>
    <t>Name0623</t>
  </si>
  <si>
    <t>Name0624</t>
  </si>
  <si>
    <t>Name0625</t>
  </si>
  <si>
    <t>Name0626</t>
  </si>
  <si>
    <t>Name0627</t>
  </si>
  <si>
    <t>Name0628</t>
  </si>
  <si>
    <t>Name0629</t>
  </si>
  <si>
    <t>Name0630</t>
  </si>
  <si>
    <t>Name0631</t>
  </si>
  <si>
    <t>Name0632</t>
  </si>
  <si>
    <t>Name0633</t>
  </si>
  <si>
    <t>Name0634</t>
  </si>
  <si>
    <t>Name0635</t>
  </si>
  <si>
    <t>Name0636</t>
  </si>
  <si>
    <t>Name0637</t>
  </si>
  <si>
    <t>Name0638</t>
  </si>
  <si>
    <t>Name0639</t>
  </si>
  <si>
    <t>Name0640</t>
  </si>
  <si>
    <t>Name0641</t>
  </si>
  <si>
    <t>Name0642</t>
  </si>
  <si>
    <t>Name0643</t>
  </si>
  <si>
    <t>Name0644</t>
  </si>
  <si>
    <t>Name0645</t>
  </si>
  <si>
    <t>Name0646</t>
  </si>
  <si>
    <t>Name0647</t>
  </si>
  <si>
    <t>Name0648</t>
  </si>
  <si>
    <t>Name0649</t>
  </si>
  <si>
    <t>Name0650</t>
  </si>
  <si>
    <t>Name0651</t>
  </si>
  <si>
    <t>Name0652</t>
  </si>
  <si>
    <t>Name0653</t>
  </si>
  <si>
    <t>Name0654</t>
  </si>
  <si>
    <t>Name0655</t>
  </si>
  <si>
    <t>Name0656</t>
  </si>
  <si>
    <t>Name0657</t>
  </si>
  <si>
    <t>Name0658</t>
  </si>
  <si>
    <t>Name0659</t>
  </si>
  <si>
    <t>Name0660</t>
  </si>
  <si>
    <t>Name0661</t>
  </si>
  <si>
    <t>Name0662</t>
  </si>
  <si>
    <t>Name0663</t>
  </si>
  <si>
    <t>Name0664</t>
  </si>
  <si>
    <t>Name0665</t>
  </si>
  <si>
    <t>Name0666</t>
  </si>
  <si>
    <t>Name0667</t>
  </si>
  <si>
    <t>Name0668</t>
  </si>
  <si>
    <t>Name0669</t>
  </si>
  <si>
    <t>Name0670</t>
  </si>
  <si>
    <t>Name0671</t>
  </si>
  <si>
    <t>Name0672</t>
  </si>
  <si>
    <t>Name0673</t>
  </si>
  <si>
    <t>Name0674</t>
  </si>
  <si>
    <t>Name0675</t>
  </si>
  <si>
    <t>Name0676</t>
  </si>
  <si>
    <t>Name0677</t>
  </si>
  <si>
    <t>Name0678</t>
  </si>
  <si>
    <t>Name0679</t>
  </si>
  <si>
    <t>Name0680</t>
  </si>
  <si>
    <t>Name0681</t>
  </si>
  <si>
    <t>Name0682</t>
  </si>
  <si>
    <t>Name0683</t>
  </si>
  <si>
    <t>Name0684</t>
  </si>
  <si>
    <t>Name0685</t>
  </si>
  <si>
    <t>Name0686</t>
  </si>
  <si>
    <t>Name0687</t>
  </si>
  <si>
    <t>Name0688</t>
  </si>
  <si>
    <t>Name0689</t>
  </si>
  <si>
    <t>Name0690</t>
  </si>
  <si>
    <t>Name0691</t>
  </si>
  <si>
    <t>Name0692</t>
  </si>
  <si>
    <t>Name0693</t>
  </si>
  <si>
    <t>Name0694</t>
  </si>
  <si>
    <t>Name0695</t>
  </si>
  <si>
    <t>Name0696</t>
  </si>
  <si>
    <t>Name0697</t>
  </si>
  <si>
    <t>Name0698</t>
  </si>
  <si>
    <t>Name0699</t>
  </si>
  <si>
    <t>Name0700</t>
  </si>
  <si>
    <t>Name0701</t>
  </si>
  <si>
    <t>Name0702</t>
  </si>
  <si>
    <t>Name0703</t>
  </si>
  <si>
    <t>Name0704</t>
  </si>
  <si>
    <t>Name0705</t>
  </si>
  <si>
    <t>Name0706</t>
  </si>
  <si>
    <t>Name0707</t>
  </si>
  <si>
    <t>Name0708</t>
  </si>
  <si>
    <t>Name0709</t>
  </si>
  <si>
    <t>Name0710</t>
  </si>
  <si>
    <t>Name0711</t>
  </si>
  <si>
    <t>Name0712</t>
  </si>
  <si>
    <t>Name0713</t>
  </si>
  <si>
    <t>Name0714</t>
  </si>
  <si>
    <t>Name0715</t>
  </si>
  <si>
    <t>Name0716</t>
  </si>
  <si>
    <t>Name0717</t>
  </si>
  <si>
    <t>Name0718</t>
  </si>
  <si>
    <t>Name0719</t>
  </si>
  <si>
    <t>Name0720</t>
  </si>
  <si>
    <t>Name0721</t>
  </si>
  <si>
    <t>Name0722</t>
  </si>
  <si>
    <t>Name0723</t>
  </si>
  <si>
    <t>Name0724</t>
  </si>
  <si>
    <t>Name0725</t>
  </si>
  <si>
    <t>Name0726</t>
  </si>
  <si>
    <t>Name0727</t>
  </si>
  <si>
    <t>Name0728</t>
  </si>
  <si>
    <t>Name0729</t>
  </si>
  <si>
    <t>Name0730</t>
  </si>
  <si>
    <t>Name0731</t>
  </si>
  <si>
    <t>Name0732</t>
  </si>
  <si>
    <t>Name0733</t>
  </si>
  <si>
    <t>Name0734</t>
  </si>
  <si>
    <t>Name0735</t>
  </si>
  <si>
    <t>Name0736</t>
  </si>
  <si>
    <t>Name0737</t>
  </si>
  <si>
    <t>Name0738</t>
  </si>
  <si>
    <t>Name0739</t>
  </si>
  <si>
    <t>Name0740</t>
  </si>
  <si>
    <t>Name0741</t>
  </si>
  <si>
    <t>Name0742</t>
  </si>
  <si>
    <t>Name0743</t>
  </si>
  <si>
    <t>Name0744</t>
  </si>
  <si>
    <t>Name0745</t>
  </si>
  <si>
    <t>Name0746</t>
  </si>
  <si>
    <t>Name0747</t>
  </si>
  <si>
    <t>Name0748</t>
  </si>
  <si>
    <t>Name0749</t>
  </si>
  <si>
    <t>Name0750</t>
  </si>
  <si>
    <t>Name0751</t>
  </si>
  <si>
    <t>Name0752</t>
  </si>
  <si>
    <t>Name0753</t>
  </si>
  <si>
    <t>Name0754</t>
  </si>
  <si>
    <t>Name0755</t>
  </si>
  <si>
    <t>Name0756</t>
  </si>
  <si>
    <t>Name0757</t>
  </si>
  <si>
    <t>Name0758</t>
  </si>
  <si>
    <t>Name0759</t>
  </si>
  <si>
    <t>Name0760</t>
  </si>
  <si>
    <t>Name0761</t>
  </si>
  <si>
    <t>Name0762</t>
  </si>
  <si>
    <t>Name0763</t>
  </si>
  <si>
    <t>Name0764</t>
  </si>
  <si>
    <t>Name0765</t>
  </si>
  <si>
    <t>Name0766</t>
  </si>
  <si>
    <t>Name0767</t>
  </si>
  <si>
    <t>Name0768</t>
  </si>
  <si>
    <t>Name0769</t>
  </si>
  <si>
    <t>Name0770</t>
  </si>
  <si>
    <t>Name0771</t>
  </si>
  <si>
    <t>Name0772</t>
  </si>
  <si>
    <t>Name0773</t>
  </si>
  <si>
    <t>Name0774</t>
  </si>
  <si>
    <t>Name0775</t>
  </si>
  <si>
    <t>Name0776</t>
  </si>
  <si>
    <t>Name0777</t>
  </si>
  <si>
    <t>Name0778</t>
  </si>
  <si>
    <t>Name0779</t>
  </si>
  <si>
    <t>Name0780</t>
  </si>
  <si>
    <t>Name0781</t>
  </si>
  <si>
    <t>Name0782</t>
  </si>
  <si>
    <t>Name0783</t>
  </si>
  <si>
    <t>Name0784</t>
  </si>
  <si>
    <t>Name0785</t>
  </si>
  <si>
    <t>Name0786</t>
  </si>
  <si>
    <t>Name0787</t>
  </si>
  <si>
    <t>Name0788</t>
  </si>
  <si>
    <t>Name0789</t>
  </si>
  <si>
    <t>Name0790</t>
  </si>
  <si>
    <t>Name0791</t>
  </si>
  <si>
    <t>Name0792</t>
  </si>
  <si>
    <t>Name0793</t>
  </si>
  <si>
    <t>Name0794</t>
  </si>
  <si>
    <t>Name0795</t>
  </si>
  <si>
    <t>Name0796</t>
  </si>
  <si>
    <t>Name0797</t>
  </si>
  <si>
    <t>Name0798</t>
  </si>
  <si>
    <t>Name0799</t>
  </si>
  <si>
    <t>Name0800</t>
  </si>
  <si>
    <t>Name0801</t>
  </si>
  <si>
    <t>Name0802</t>
  </si>
  <si>
    <t>Name0803</t>
  </si>
  <si>
    <t>Name0804</t>
  </si>
  <si>
    <t>Name0805</t>
  </si>
  <si>
    <t>Name0806</t>
  </si>
  <si>
    <t>Name0807</t>
  </si>
  <si>
    <t>Name0808</t>
  </si>
  <si>
    <t>Name0809</t>
  </si>
  <si>
    <t>Name0810</t>
  </si>
  <si>
    <t>Name0811</t>
  </si>
  <si>
    <t>Name0812</t>
  </si>
  <si>
    <t>Name0813</t>
  </si>
  <si>
    <t>Name0814</t>
  </si>
  <si>
    <t>Name0815</t>
  </si>
  <si>
    <t>Name0816</t>
  </si>
  <si>
    <t>Name0817</t>
  </si>
  <si>
    <t>Name0818</t>
  </si>
  <si>
    <t>Name0819</t>
  </si>
  <si>
    <t>Name0820</t>
  </si>
  <si>
    <t>Name0821</t>
  </si>
  <si>
    <t>Name0822</t>
  </si>
  <si>
    <t>Name0823</t>
  </si>
  <si>
    <t>Name0824</t>
  </si>
  <si>
    <t>Name0825</t>
  </si>
  <si>
    <t>Name0826</t>
  </si>
  <si>
    <t>Name0827</t>
  </si>
  <si>
    <t>Name0828</t>
  </si>
  <si>
    <t>Name0829</t>
  </si>
  <si>
    <t>Name0830</t>
  </si>
  <si>
    <t>Name0831</t>
  </si>
  <si>
    <t>Name0832</t>
  </si>
  <si>
    <t>Name0833</t>
  </si>
  <si>
    <t>Name0834</t>
  </si>
  <si>
    <t>Name0835</t>
  </si>
  <si>
    <t>Name0836</t>
  </si>
  <si>
    <t>Name0837</t>
  </si>
  <si>
    <t>Name0838</t>
  </si>
  <si>
    <t>Name0839</t>
  </si>
  <si>
    <t>Name0840</t>
  </si>
  <si>
    <t>Name0841</t>
  </si>
  <si>
    <t>Name0842</t>
  </si>
  <si>
    <t>Name0843</t>
  </si>
  <si>
    <t>Name0844</t>
  </si>
  <si>
    <t>Name0845</t>
  </si>
  <si>
    <t>Name0846</t>
  </si>
  <si>
    <t>Name0847</t>
  </si>
  <si>
    <t>Name0848</t>
  </si>
  <si>
    <t>Name0849</t>
  </si>
  <si>
    <t>Name0850</t>
  </si>
  <si>
    <t>Name0851</t>
  </si>
  <si>
    <t>Name0852</t>
  </si>
  <si>
    <t>Name0853</t>
  </si>
  <si>
    <t>Name0854</t>
  </si>
  <si>
    <t>Name0855</t>
  </si>
  <si>
    <t>Name0856</t>
  </si>
  <si>
    <t>Name0857</t>
  </si>
  <si>
    <t>Name0858</t>
  </si>
  <si>
    <t>Name0859</t>
  </si>
  <si>
    <t>Name0860</t>
  </si>
  <si>
    <t>Name0861</t>
  </si>
  <si>
    <t>Name0862</t>
  </si>
  <si>
    <t>Name0863</t>
  </si>
  <si>
    <t>Name0864</t>
  </si>
  <si>
    <t>Name0865</t>
  </si>
  <si>
    <t>Name0866</t>
  </si>
  <si>
    <t>Name0867</t>
  </si>
  <si>
    <t>Name0868</t>
  </si>
  <si>
    <t>Name0869</t>
  </si>
  <si>
    <t>Name0870</t>
  </si>
  <si>
    <t>Name0871</t>
  </si>
  <si>
    <t>Name0872</t>
  </si>
  <si>
    <t>Name0873</t>
  </si>
  <si>
    <t>Name0874</t>
  </si>
  <si>
    <t>Name0875</t>
  </si>
  <si>
    <t>Name0876</t>
  </si>
  <si>
    <t>Name0877</t>
  </si>
  <si>
    <t>Name0878</t>
  </si>
  <si>
    <t>Name0879</t>
  </si>
  <si>
    <t>Name0880</t>
  </si>
  <si>
    <t>Name0881</t>
  </si>
  <si>
    <t>Name0882</t>
  </si>
  <si>
    <t>Name0883</t>
  </si>
  <si>
    <t>Name0884</t>
  </si>
  <si>
    <t>Name0885</t>
  </si>
  <si>
    <t>Name0886</t>
  </si>
  <si>
    <t>Name0887</t>
  </si>
  <si>
    <t>Name0888</t>
  </si>
  <si>
    <t>Name0889</t>
  </si>
  <si>
    <t>Name0890</t>
  </si>
  <si>
    <t>Name0891</t>
  </si>
  <si>
    <t>Name0892</t>
  </si>
  <si>
    <t>Name0893</t>
  </si>
  <si>
    <t>Name0894</t>
  </si>
  <si>
    <t>Name0895</t>
  </si>
  <si>
    <t>Name0896</t>
  </si>
  <si>
    <t>Name0897</t>
  </si>
  <si>
    <t>Name0898</t>
  </si>
  <si>
    <t>Name0899</t>
  </si>
  <si>
    <t>Name0900</t>
  </si>
  <si>
    <t>Name0901</t>
  </si>
  <si>
    <t>Name0902</t>
  </si>
  <si>
    <t>Name0903</t>
  </si>
  <si>
    <t>Name0904</t>
  </si>
  <si>
    <t>Name0905</t>
  </si>
  <si>
    <t>Name0906</t>
  </si>
  <si>
    <t>Name0907</t>
  </si>
  <si>
    <t>Name0908</t>
  </si>
  <si>
    <t>Name0909</t>
  </si>
  <si>
    <t>Name0910</t>
  </si>
  <si>
    <t>Name0911</t>
  </si>
  <si>
    <t>Name0912</t>
  </si>
  <si>
    <t>Name0913</t>
  </si>
  <si>
    <t>Name0914</t>
  </si>
  <si>
    <t>Name0915</t>
  </si>
  <si>
    <t>Name0916</t>
  </si>
  <si>
    <t>Name0917</t>
  </si>
  <si>
    <t>Name0918</t>
  </si>
  <si>
    <t>Name0919</t>
  </si>
  <si>
    <t>Name0920</t>
  </si>
  <si>
    <t>Name0921</t>
  </si>
  <si>
    <t>Name0922</t>
  </si>
  <si>
    <t>Name0923</t>
  </si>
  <si>
    <t>Name0924</t>
  </si>
  <si>
    <t>Name0925</t>
  </si>
  <si>
    <t>Name0926</t>
  </si>
  <si>
    <t>Name0927</t>
  </si>
  <si>
    <t>Name0928</t>
  </si>
  <si>
    <t>Name0929</t>
  </si>
  <si>
    <t>Name0930</t>
  </si>
  <si>
    <t>Name0931</t>
  </si>
  <si>
    <t>Name0932</t>
  </si>
  <si>
    <t>Name0933</t>
  </si>
  <si>
    <t>Name0934</t>
  </si>
  <si>
    <t>Name0935</t>
  </si>
  <si>
    <t>Name0936</t>
  </si>
  <si>
    <t>Name0937</t>
  </si>
  <si>
    <t>Name0938</t>
  </si>
  <si>
    <t>Name0939</t>
  </si>
  <si>
    <t>Name0940</t>
  </si>
  <si>
    <t>Name0941</t>
  </si>
  <si>
    <t>Name0942</t>
  </si>
  <si>
    <t>Name0943</t>
  </si>
  <si>
    <t>Name0944</t>
  </si>
  <si>
    <t>Name0945</t>
  </si>
  <si>
    <t>Name0946</t>
  </si>
  <si>
    <t>Name0947</t>
  </si>
  <si>
    <t>Name0948</t>
  </si>
  <si>
    <t>Name0949</t>
  </si>
  <si>
    <t>Name0950</t>
  </si>
  <si>
    <t>Name0951</t>
  </si>
  <si>
    <t>Name0952</t>
  </si>
  <si>
    <t>Name0953</t>
  </si>
  <si>
    <t>Name0954</t>
  </si>
  <si>
    <t>Name0955</t>
  </si>
  <si>
    <t>Name0956</t>
  </si>
  <si>
    <t>Name0957</t>
  </si>
  <si>
    <t>Name0958</t>
  </si>
  <si>
    <t>Name0959</t>
  </si>
  <si>
    <t>Name0960</t>
  </si>
  <si>
    <t>Name0961</t>
  </si>
  <si>
    <t>Name0962</t>
  </si>
  <si>
    <t>Name0963</t>
  </si>
  <si>
    <t>Name0964</t>
  </si>
  <si>
    <t>Name0965</t>
  </si>
  <si>
    <t>Name0966</t>
  </si>
  <si>
    <t>Name0967</t>
  </si>
  <si>
    <t>Name0968</t>
  </si>
  <si>
    <t>Name0969</t>
  </si>
  <si>
    <t>Name0970</t>
  </si>
  <si>
    <t>Name0971</t>
  </si>
  <si>
    <t>Name0972</t>
  </si>
  <si>
    <t>Name0973</t>
  </si>
  <si>
    <t>Name0974</t>
  </si>
  <si>
    <t>Name0975</t>
  </si>
  <si>
    <t>Name0976</t>
  </si>
  <si>
    <t>Name0977</t>
  </si>
  <si>
    <t>Name0978</t>
  </si>
  <si>
    <t>Name0979</t>
  </si>
  <si>
    <t>Name0980</t>
  </si>
  <si>
    <t>Name0981</t>
  </si>
  <si>
    <t>Name0982</t>
  </si>
  <si>
    <t>Name0983</t>
  </si>
  <si>
    <t>Name0984</t>
  </si>
  <si>
    <t>Name0985</t>
  </si>
  <si>
    <t>Name0986</t>
  </si>
  <si>
    <t>Name0987</t>
  </si>
  <si>
    <t>Name0988</t>
  </si>
  <si>
    <t>Name0989</t>
  </si>
  <si>
    <t>Name0990</t>
  </si>
  <si>
    <t>Name0991</t>
  </si>
  <si>
    <t>Name0992</t>
  </si>
  <si>
    <t>Name0993</t>
  </si>
  <si>
    <t>Name0994</t>
  </si>
  <si>
    <t>Name0995</t>
  </si>
  <si>
    <t>Name0996</t>
  </si>
  <si>
    <t>Name0997</t>
  </si>
  <si>
    <t>Name0998</t>
  </si>
  <si>
    <t>Name0999</t>
  </si>
  <si>
    <t>Name1000</t>
  </si>
  <si>
    <t>Name1001</t>
  </si>
  <si>
    <t>Name1002</t>
  </si>
  <si>
    <t>Name1003</t>
  </si>
  <si>
    <t>Name1004</t>
  </si>
  <si>
    <t>Name1005</t>
  </si>
  <si>
    <t>Name1006</t>
  </si>
  <si>
    <t>Name1007</t>
  </si>
  <si>
    <t>Name1008</t>
  </si>
  <si>
    <t>Name1009</t>
  </si>
  <si>
    <t>Name1010</t>
  </si>
  <si>
    <t>Name1011</t>
  </si>
  <si>
    <t>Name1012</t>
  </si>
  <si>
    <t>Name1013</t>
  </si>
  <si>
    <t>Name1014</t>
  </si>
  <si>
    <t>Name1015</t>
  </si>
  <si>
    <t>Name1016</t>
  </si>
  <si>
    <t>Name1017</t>
  </si>
  <si>
    <t>Name1018</t>
  </si>
  <si>
    <t>Name1019</t>
  </si>
  <si>
    <t>Name1020</t>
  </si>
  <si>
    <t>Name1021</t>
  </si>
  <si>
    <t>Name1022</t>
  </si>
  <si>
    <t>Name1023</t>
  </si>
  <si>
    <t>Name1024</t>
  </si>
  <si>
    <t>Name1025</t>
  </si>
  <si>
    <t>Name1026</t>
  </si>
  <si>
    <t>Name1027</t>
  </si>
  <si>
    <t>Name1028</t>
  </si>
  <si>
    <t>Name1029</t>
  </si>
  <si>
    <t>Name1030</t>
  </si>
  <si>
    <t>Name1031</t>
  </si>
  <si>
    <t>Name1032</t>
  </si>
  <si>
    <t>Name1033</t>
  </si>
  <si>
    <t>Name1034</t>
  </si>
  <si>
    <t>Name1035</t>
  </si>
  <si>
    <t>Name1036</t>
  </si>
  <si>
    <t>Name1037</t>
  </si>
  <si>
    <t>Name1038</t>
  </si>
  <si>
    <t>Name1039</t>
  </si>
  <si>
    <t>Name1040</t>
  </si>
  <si>
    <t>Name1041</t>
  </si>
  <si>
    <t>Name1042</t>
  </si>
  <si>
    <t>Name1043</t>
  </si>
  <si>
    <t>Name1044</t>
  </si>
  <si>
    <t>Name1045</t>
  </si>
  <si>
    <t>Name1046</t>
  </si>
  <si>
    <t>Name1047</t>
  </si>
  <si>
    <t>Name1048</t>
  </si>
  <si>
    <t>Name1049</t>
  </si>
  <si>
    <t>Name1050</t>
  </si>
  <si>
    <t>Name1051</t>
  </si>
  <si>
    <t>Name1052</t>
  </si>
  <si>
    <t>Name1053</t>
  </si>
  <si>
    <t>Name1054</t>
  </si>
  <si>
    <t>Name1055</t>
  </si>
  <si>
    <t>Name1056</t>
  </si>
  <si>
    <t>Name1057</t>
  </si>
  <si>
    <t>Name1058</t>
  </si>
  <si>
    <t>Name1059</t>
  </si>
  <si>
    <t>Name1060</t>
  </si>
  <si>
    <t>Name1061</t>
  </si>
  <si>
    <t>Name1062</t>
  </si>
  <si>
    <t>Name1063</t>
  </si>
  <si>
    <t>Name1064</t>
  </si>
  <si>
    <t>Name1065</t>
  </si>
  <si>
    <t>Name1066</t>
  </si>
  <si>
    <t>Name1067</t>
  </si>
  <si>
    <t>Name1068</t>
  </si>
  <si>
    <t>Name1069</t>
  </si>
  <si>
    <t>Name1070</t>
  </si>
  <si>
    <t>Name1071</t>
  </si>
  <si>
    <t>Name1072</t>
  </si>
  <si>
    <t>Name1073</t>
  </si>
  <si>
    <t>Name1074</t>
  </si>
  <si>
    <t>Name1075</t>
  </si>
  <si>
    <t>Name1076</t>
  </si>
  <si>
    <t>Name1077</t>
  </si>
  <si>
    <t>Name1078</t>
  </si>
  <si>
    <t>Name1079</t>
  </si>
  <si>
    <t>Name1080</t>
  </si>
  <si>
    <t>Name1081</t>
  </si>
  <si>
    <t>Name1082</t>
  </si>
  <si>
    <t>Name1083</t>
  </si>
  <si>
    <t>Name1084</t>
  </si>
  <si>
    <t>Name1085</t>
  </si>
  <si>
    <t>Name1086</t>
  </si>
  <si>
    <t>Name1087</t>
  </si>
  <si>
    <t>Name1088</t>
  </si>
  <si>
    <t>Name1089</t>
  </si>
  <si>
    <t>Name1090</t>
  </si>
  <si>
    <t>Name1091</t>
  </si>
  <si>
    <t>Name1092</t>
  </si>
  <si>
    <t>Name1093</t>
  </si>
  <si>
    <t>Name1094</t>
  </si>
  <si>
    <t>Name1095</t>
  </si>
  <si>
    <t>Name1096</t>
  </si>
  <si>
    <t>Name1097</t>
  </si>
  <si>
    <t>Name1098</t>
  </si>
  <si>
    <t>Name1099</t>
  </si>
  <si>
    <t>Name1100</t>
  </si>
  <si>
    <t>Name1101</t>
  </si>
  <si>
    <t>Name1102</t>
  </si>
  <si>
    <t>Name1103</t>
  </si>
  <si>
    <t>Name1104</t>
  </si>
  <si>
    <t>Name1105</t>
  </si>
  <si>
    <t>Name1106</t>
  </si>
  <si>
    <t>Name1107</t>
  </si>
  <si>
    <t>Name1108</t>
  </si>
  <si>
    <t>Name1109</t>
  </si>
  <si>
    <t>Name1110</t>
  </si>
  <si>
    <t>Name1111</t>
  </si>
  <si>
    <t>Name1112</t>
  </si>
  <si>
    <t>Name1113</t>
  </si>
  <si>
    <t>Name1114</t>
  </si>
  <si>
    <t>Name1115</t>
  </si>
  <si>
    <t>Name1116</t>
  </si>
  <si>
    <t>Name1117</t>
  </si>
  <si>
    <t>Name1118</t>
  </si>
  <si>
    <t>Name1119</t>
  </si>
  <si>
    <t>Name1120</t>
  </si>
  <si>
    <t>Name1121</t>
  </si>
  <si>
    <t>Name1122</t>
  </si>
  <si>
    <t>Name1123</t>
  </si>
  <si>
    <t>Name1124</t>
  </si>
  <si>
    <t>Name1125</t>
  </si>
  <si>
    <t>Name1126</t>
  </si>
  <si>
    <t>Name1127</t>
  </si>
  <si>
    <t>Name1128</t>
  </si>
  <si>
    <t>Name1129</t>
  </si>
  <si>
    <t>Name1130</t>
  </si>
  <si>
    <t>Name1131</t>
  </si>
  <si>
    <t>Name1132</t>
  </si>
  <si>
    <t>Name1133</t>
  </si>
  <si>
    <t>Name1134</t>
  </si>
  <si>
    <t>Name1135</t>
  </si>
  <si>
    <t>Name1136</t>
  </si>
  <si>
    <t>Name1137</t>
  </si>
  <si>
    <t>Name1138</t>
  </si>
  <si>
    <t>Name1139</t>
  </si>
  <si>
    <t>Name1140</t>
  </si>
  <si>
    <t>Name1141</t>
  </si>
  <si>
    <t>Name1142</t>
  </si>
  <si>
    <t>Name1143</t>
  </si>
  <si>
    <t>Name1144</t>
  </si>
  <si>
    <t>Name1145</t>
  </si>
  <si>
    <t>Name1146</t>
  </si>
  <si>
    <t>Name1147</t>
  </si>
  <si>
    <t>Name1148</t>
  </si>
  <si>
    <t>Name1149</t>
  </si>
  <si>
    <t>Name1150</t>
  </si>
  <si>
    <t>Name1151</t>
  </si>
  <si>
    <t>Name1152</t>
  </si>
  <si>
    <t>Name1153</t>
  </si>
  <si>
    <t>Name1154</t>
  </si>
  <si>
    <t>Name1155</t>
  </si>
  <si>
    <t>Name1156</t>
  </si>
  <si>
    <t>Name1157</t>
  </si>
  <si>
    <t>Name1158</t>
  </si>
  <si>
    <t>Name1159</t>
  </si>
  <si>
    <t>Name1160</t>
  </si>
  <si>
    <t>Name1161</t>
  </si>
  <si>
    <t>Name1162</t>
  </si>
  <si>
    <t>Name1163</t>
  </si>
  <si>
    <t>Name1164</t>
  </si>
  <si>
    <t>Name1165</t>
  </si>
  <si>
    <t>Name1166</t>
  </si>
  <si>
    <t>Name1167</t>
  </si>
  <si>
    <t>Name1168</t>
  </si>
  <si>
    <t>Name1169</t>
  </si>
  <si>
    <t>Name1170</t>
  </si>
  <si>
    <t>Name1171</t>
  </si>
  <si>
    <t>Name1172</t>
  </si>
  <si>
    <t>Name1173</t>
  </si>
  <si>
    <t>Name1174</t>
  </si>
  <si>
    <t>Name1175</t>
  </si>
  <si>
    <t>Name1176</t>
  </si>
  <si>
    <t>Name1177</t>
  </si>
  <si>
    <t>Name1178</t>
  </si>
  <si>
    <t>Name1179</t>
  </si>
  <si>
    <t>Name1180</t>
  </si>
  <si>
    <t>Name1181</t>
  </si>
  <si>
    <t>Name1182</t>
  </si>
  <si>
    <t>Name1183</t>
  </si>
  <si>
    <t>Name1184</t>
  </si>
  <si>
    <t>Name1185</t>
  </si>
  <si>
    <t>Name1186</t>
  </si>
  <si>
    <t>Name1187</t>
  </si>
  <si>
    <t>Name1188</t>
  </si>
  <si>
    <t>Name1189</t>
  </si>
  <si>
    <t>Name1190</t>
  </si>
  <si>
    <t>Name1191</t>
  </si>
  <si>
    <t>Name1192</t>
  </si>
  <si>
    <t>Name1193</t>
  </si>
  <si>
    <t>Name1194</t>
  </si>
  <si>
    <t>Name1195</t>
  </si>
  <si>
    <t>Name1196</t>
  </si>
  <si>
    <t>Name1197</t>
  </si>
  <si>
    <t>Name1198</t>
  </si>
  <si>
    <t>Name1199</t>
  </si>
  <si>
    <t>Name1200</t>
  </si>
  <si>
    <t>Name1201</t>
  </si>
  <si>
    <t>Name1202</t>
  </si>
  <si>
    <t>Name1203</t>
  </si>
  <si>
    <t>Name1204</t>
  </si>
  <si>
    <t>Name1205</t>
  </si>
  <si>
    <t>Name1206</t>
  </si>
  <si>
    <t>Name1207</t>
  </si>
  <si>
    <t>Name1208</t>
  </si>
  <si>
    <t>Name1209</t>
  </si>
  <si>
    <t>Name1210</t>
  </si>
  <si>
    <t>Name1211</t>
  </si>
  <si>
    <t>Name1212</t>
  </si>
  <si>
    <t>Name1213</t>
  </si>
  <si>
    <t>Name1214</t>
  </si>
  <si>
    <t>Name1215</t>
  </si>
  <si>
    <t>Name1216</t>
  </si>
  <si>
    <t>Name1217</t>
  </si>
  <si>
    <t>Name1218</t>
  </si>
  <si>
    <t>Name1219</t>
  </si>
  <si>
    <t>Name1220</t>
  </si>
  <si>
    <t>Name1221</t>
  </si>
  <si>
    <t>Name1222</t>
  </si>
  <si>
    <t>Name1223</t>
  </si>
  <si>
    <t>Name1224</t>
  </si>
  <si>
    <t>Name1225</t>
  </si>
  <si>
    <t>Name1226</t>
  </si>
  <si>
    <t>Name1227</t>
  </si>
  <si>
    <t>Name1228</t>
  </si>
  <si>
    <t>Name1229</t>
  </si>
  <si>
    <t>Name1230</t>
  </si>
  <si>
    <t>Name1231</t>
  </si>
  <si>
    <t>Name1232</t>
  </si>
  <si>
    <t>Name1233</t>
  </si>
  <si>
    <t>Name1234</t>
  </si>
  <si>
    <t>Name1235</t>
  </si>
  <si>
    <t>Name1236</t>
  </si>
  <si>
    <t>Name1237</t>
  </si>
  <si>
    <t>Name1238</t>
  </si>
  <si>
    <t>Name1239</t>
  </si>
  <si>
    <t>Name1240</t>
  </si>
  <si>
    <t>Name1241</t>
  </si>
  <si>
    <t>Name1242</t>
  </si>
  <si>
    <t>Name1243</t>
  </si>
  <si>
    <t>Name1244</t>
  </si>
  <si>
    <t>Name1245</t>
  </si>
  <si>
    <t>Name1246</t>
  </si>
  <si>
    <t>Name1247</t>
  </si>
  <si>
    <t>Name1248</t>
  </si>
  <si>
    <t>Name1249</t>
  </si>
  <si>
    <t>Name1250</t>
  </si>
  <si>
    <t>Name1251</t>
  </si>
  <si>
    <t>Name1252</t>
  </si>
  <si>
    <t>Name1253</t>
  </si>
  <si>
    <t>Name1254</t>
  </si>
  <si>
    <t>Name1255</t>
  </si>
  <si>
    <t>Name1256</t>
  </si>
  <si>
    <t>Name1257</t>
  </si>
  <si>
    <t>Name1258</t>
  </si>
  <si>
    <t>Name1259</t>
  </si>
  <si>
    <t>Name1260</t>
  </si>
  <si>
    <t>Name1261</t>
  </si>
  <si>
    <t>Name1262</t>
  </si>
  <si>
    <t>Name1263</t>
  </si>
  <si>
    <t>Name1264</t>
  </si>
  <si>
    <t>Name1265</t>
  </si>
  <si>
    <t>Name1266</t>
  </si>
  <si>
    <t>Name1267</t>
  </si>
  <si>
    <t>Name1268</t>
  </si>
  <si>
    <t>Name1269</t>
  </si>
  <si>
    <t>Name1270</t>
  </si>
  <si>
    <t>Name1271</t>
  </si>
  <si>
    <t>Name1272</t>
  </si>
  <si>
    <t>Name1273</t>
  </si>
  <si>
    <t>Name1274</t>
  </si>
  <si>
    <t>Name1275</t>
  </si>
  <si>
    <t>Name1276</t>
  </si>
  <si>
    <t>Name1277</t>
  </si>
  <si>
    <t>Name1278</t>
  </si>
  <si>
    <t>Name1279</t>
  </si>
  <si>
    <t>Name1280</t>
  </si>
  <si>
    <t>Name1281</t>
  </si>
  <si>
    <t>Name1282</t>
  </si>
  <si>
    <t>Name1283</t>
  </si>
  <si>
    <t>Name1284</t>
  </si>
  <si>
    <t>Name1285</t>
  </si>
  <si>
    <t>Name1286</t>
  </si>
  <si>
    <t>Name1287</t>
  </si>
  <si>
    <t>Name1288</t>
  </si>
  <si>
    <t>Name1289</t>
  </si>
  <si>
    <t>Name1290</t>
  </si>
  <si>
    <t>Name1291</t>
  </si>
  <si>
    <t>Name1292</t>
  </si>
  <si>
    <t>Name1293</t>
  </si>
  <si>
    <t>Name1294</t>
  </si>
  <si>
    <t>Name1295</t>
  </si>
  <si>
    <t>Name1296</t>
  </si>
  <si>
    <t>Name1297</t>
  </si>
  <si>
    <t>Name1298</t>
  </si>
  <si>
    <t>Name1299</t>
  </si>
  <si>
    <t>Name1300</t>
  </si>
  <si>
    <t>Name1301</t>
  </si>
  <si>
    <t>Name1302</t>
  </si>
  <si>
    <t>Name1303</t>
  </si>
  <si>
    <t>Name1304</t>
  </si>
  <si>
    <t>Name1305</t>
  </si>
  <si>
    <t>Name1306</t>
  </si>
  <si>
    <t>Name1307</t>
  </si>
  <si>
    <t>Name1308</t>
  </si>
  <si>
    <t>Name1309</t>
  </si>
  <si>
    <t>Name1310</t>
  </si>
  <si>
    <t>Name1311</t>
  </si>
  <si>
    <t>Name1312</t>
  </si>
  <si>
    <t>Name1313</t>
  </si>
  <si>
    <t>Name1314</t>
  </si>
  <si>
    <t>Name1315</t>
  </si>
  <si>
    <t>Name1316</t>
  </si>
  <si>
    <t>Name1317</t>
  </si>
  <si>
    <t>Name1318</t>
  </si>
  <si>
    <t>Name1319</t>
  </si>
  <si>
    <t>Name1320</t>
  </si>
  <si>
    <t>Name1321</t>
  </si>
  <si>
    <t>Name1322</t>
  </si>
  <si>
    <t>Name1323</t>
  </si>
  <si>
    <t>Name1324</t>
  </si>
  <si>
    <t>Name1325</t>
  </si>
  <si>
    <t>Name1326</t>
  </si>
  <si>
    <t>Name1327</t>
  </si>
  <si>
    <t>Name1328</t>
  </si>
  <si>
    <t>Name1329</t>
  </si>
  <si>
    <t>Name1330</t>
  </si>
  <si>
    <t>Name1331</t>
  </si>
  <si>
    <t>Name1332</t>
  </si>
  <si>
    <t>Name1333</t>
  </si>
  <si>
    <t>Name1334</t>
  </si>
  <si>
    <t>Name1335</t>
  </si>
  <si>
    <t>Name1336</t>
  </si>
  <si>
    <t>Name1337</t>
  </si>
  <si>
    <t>Name1338</t>
  </si>
  <si>
    <t>Name1339</t>
  </si>
  <si>
    <t>Name1340</t>
  </si>
  <si>
    <t>Name1341</t>
  </si>
  <si>
    <t>Name1342</t>
  </si>
  <si>
    <t>Name1343</t>
  </si>
  <si>
    <t>Name1344</t>
  </si>
  <si>
    <t>Name1345</t>
  </si>
  <si>
    <t>Name1346</t>
  </si>
  <si>
    <t>Name1347</t>
  </si>
  <si>
    <t>Name1348</t>
  </si>
  <si>
    <t>Name1349</t>
  </si>
  <si>
    <t>Name1350</t>
  </si>
  <si>
    <t>Name1351</t>
  </si>
  <si>
    <t>Name1352</t>
  </si>
  <si>
    <t>Name1353</t>
  </si>
  <si>
    <t>Name1354</t>
  </si>
  <si>
    <t>Name1355</t>
  </si>
  <si>
    <t>Name1356</t>
  </si>
  <si>
    <t>Name1357</t>
  </si>
  <si>
    <t>Name1358</t>
  </si>
  <si>
    <t>Name1359</t>
  </si>
  <si>
    <t>Name1360</t>
  </si>
  <si>
    <t>Name1361</t>
  </si>
  <si>
    <t>Name1362</t>
  </si>
  <si>
    <t>Name1363</t>
  </si>
  <si>
    <t>Name1364</t>
  </si>
  <si>
    <t>Name1365</t>
  </si>
  <si>
    <t>Name1366</t>
  </si>
  <si>
    <t>Name1367</t>
  </si>
  <si>
    <t>Name1368</t>
  </si>
  <si>
    <t>Name1369</t>
  </si>
  <si>
    <t>Name1370</t>
  </si>
  <si>
    <t>Name1371</t>
  </si>
  <si>
    <t>Name1372</t>
  </si>
  <si>
    <t>Name1373</t>
  </si>
  <si>
    <t>Name1374</t>
  </si>
  <si>
    <t>Name1375</t>
  </si>
  <si>
    <t>Name1376</t>
  </si>
  <si>
    <t>Name1377</t>
  </si>
  <si>
    <t>Name1378</t>
  </si>
  <si>
    <t>Name1379</t>
  </si>
  <si>
    <t>Name1380</t>
  </si>
  <si>
    <t>Name1381</t>
  </si>
  <si>
    <t>Name1382</t>
  </si>
  <si>
    <t>Name1383</t>
  </si>
  <si>
    <t>Name1384</t>
  </si>
  <si>
    <t>Name1385</t>
  </si>
  <si>
    <t>Name1386</t>
  </si>
  <si>
    <t>Name1387</t>
  </si>
  <si>
    <t>Name1388</t>
  </si>
  <si>
    <t>Name1389</t>
  </si>
  <si>
    <t>Name1390</t>
  </si>
  <si>
    <t>Name1391</t>
  </si>
  <si>
    <t>Name1392</t>
  </si>
  <si>
    <t>Name1393</t>
  </si>
  <si>
    <t>Name1394</t>
  </si>
  <si>
    <t>Name1395</t>
  </si>
  <si>
    <t>Name1396</t>
  </si>
  <si>
    <t>Name1397</t>
  </si>
  <si>
    <t>Name1398</t>
  </si>
  <si>
    <t>Name1399</t>
  </si>
  <si>
    <t>Name1400</t>
  </si>
  <si>
    <t>Name1401</t>
  </si>
  <si>
    <t>Name1402</t>
  </si>
  <si>
    <t>Name1403</t>
  </si>
  <si>
    <t>Name1404</t>
  </si>
  <si>
    <t>Name1405</t>
  </si>
  <si>
    <t>Name1406</t>
  </si>
  <si>
    <t>Name1407</t>
  </si>
  <si>
    <t>Name1408</t>
  </si>
  <si>
    <t>Name1409</t>
  </si>
  <si>
    <t>Name1410</t>
  </si>
  <si>
    <t>Name1411</t>
  </si>
  <si>
    <t>Name1412</t>
  </si>
  <si>
    <t>Name1413</t>
  </si>
  <si>
    <t>Name1414</t>
  </si>
  <si>
    <t>Name1415</t>
  </si>
  <si>
    <t>Name1416</t>
  </si>
  <si>
    <t>Name1417</t>
  </si>
  <si>
    <t>Name1418</t>
  </si>
  <si>
    <t>Name1419</t>
  </si>
  <si>
    <t>Name1420</t>
  </si>
  <si>
    <t>Name1421</t>
  </si>
  <si>
    <t>Name1422</t>
  </si>
  <si>
    <t>Name1423</t>
  </si>
  <si>
    <t>Name1424</t>
  </si>
  <si>
    <t>Name1425</t>
  </si>
  <si>
    <t>Name1426</t>
  </si>
  <si>
    <t>Name1427</t>
  </si>
  <si>
    <t>Name1428</t>
  </si>
  <si>
    <t>Name1429</t>
  </si>
  <si>
    <t>Name1430</t>
  </si>
  <si>
    <t>Name1431</t>
  </si>
  <si>
    <t>Name1432</t>
  </si>
  <si>
    <t>Name1433</t>
  </si>
  <si>
    <t>Name1434</t>
  </si>
  <si>
    <t>Name1435</t>
  </si>
  <si>
    <t>Name1436</t>
  </si>
  <si>
    <t>Name1437</t>
  </si>
  <si>
    <t>Name1438</t>
  </si>
  <si>
    <t>Name1439</t>
  </si>
  <si>
    <t>Name1440</t>
  </si>
  <si>
    <t>Name1441</t>
  </si>
  <si>
    <t>Name1442</t>
  </si>
  <si>
    <t>Name1443</t>
  </si>
  <si>
    <t>Name1444</t>
  </si>
  <si>
    <t>Name1445</t>
  </si>
  <si>
    <t>Name1446</t>
  </si>
  <si>
    <t>Name1447</t>
  </si>
  <si>
    <t>Name1448</t>
  </si>
  <si>
    <t>Name1449</t>
  </si>
  <si>
    <t>Name1450</t>
  </si>
  <si>
    <t>Name1451</t>
  </si>
  <si>
    <t>Name1452</t>
  </si>
  <si>
    <t>Name1453</t>
  </si>
  <si>
    <t>Name1454</t>
  </si>
  <si>
    <t>Name1455</t>
  </si>
  <si>
    <t>Name1456</t>
  </si>
  <si>
    <t>Name1457</t>
  </si>
  <si>
    <t>Name1458</t>
  </si>
  <si>
    <t>Name1459</t>
  </si>
  <si>
    <t>Name1460</t>
  </si>
  <si>
    <t>Name1461</t>
  </si>
  <si>
    <t>Name1462</t>
  </si>
  <si>
    <t>Name1463</t>
  </si>
  <si>
    <t>Name1464</t>
  </si>
  <si>
    <t>Name1465</t>
  </si>
  <si>
    <t>Name1466</t>
  </si>
  <si>
    <t>Name1467</t>
  </si>
  <si>
    <t>Name1468</t>
  </si>
  <si>
    <t>Name1469</t>
  </si>
  <si>
    <t>Name1470</t>
  </si>
  <si>
    <t>Name1471</t>
  </si>
  <si>
    <t>Name1472</t>
  </si>
  <si>
    <t>Name1473</t>
  </si>
  <si>
    <t>Name1474</t>
  </si>
  <si>
    <t>Name1475</t>
  </si>
  <si>
    <t>Name1476</t>
  </si>
  <si>
    <t>Name1477</t>
  </si>
  <si>
    <t>Name1478</t>
  </si>
  <si>
    <t>Name1479</t>
  </si>
  <si>
    <t>Name1480</t>
  </si>
  <si>
    <t>Name1481</t>
  </si>
  <si>
    <t>Name1482</t>
  </si>
  <si>
    <t>Name1483</t>
  </si>
  <si>
    <t>Name1484</t>
  </si>
  <si>
    <t>Name1485</t>
  </si>
  <si>
    <t>Name1486</t>
  </si>
  <si>
    <t>Name1487</t>
  </si>
  <si>
    <t>Name1488</t>
  </si>
  <si>
    <t>Name1489</t>
  </si>
  <si>
    <t>Name1490</t>
  </si>
  <si>
    <t>Name1491</t>
  </si>
  <si>
    <t>Name1492</t>
  </si>
  <si>
    <t>Name1493</t>
  </si>
  <si>
    <t>Name1494</t>
  </si>
  <si>
    <t>Name1495</t>
  </si>
  <si>
    <t>Name1496</t>
  </si>
  <si>
    <t>Name1497</t>
  </si>
  <si>
    <t>Name1498</t>
  </si>
  <si>
    <t>Name1499</t>
  </si>
  <si>
    <t>Name1500</t>
  </si>
  <si>
    <t>Name1501</t>
  </si>
  <si>
    <t>Name1502</t>
  </si>
  <si>
    <t>Name1503</t>
  </si>
  <si>
    <t>Name1504</t>
  </si>
  <si>
    <t>Name1505</t>
  </si>
  <si>
    <t>Name1506</t>
  </si>
  <si>
    <t>Name1507</t>
  </si>
  <si>
    <t>Name1508</t>
  </si>
  <si>
    <t>Name1509</t>
  </si>
  <si>
    <t>Name1510</t>
  </si>
  <si>
    <t>Name1511</t>
  </si>
  <si>
    <t>Name1512</t>
  </si>
  <si>
    <t>Name1513</t>
  </si>
  <si>
    <t>Name1514</t>
  </si>
  <si>
    <t>Name1515</t>
  </si>
  <si>
    <t>Name1516</t>
  </si>
  <si>
    <t>Name1517</t>
  </si>
  <si>
    <t>Name1518</t>
  </si>
  <si>
    <t>Name1519</t>
  </si>
  <si>
    <t>Name1520</t>
  </si>
  <si>
    <t>Name1521</t>
  </si>
  <si>
    <t>Name1522</t>
  </si>
  <si>
    <t>Name1523</t>
  </si>
  <si>
    <t>Name1524</t>
  </si>
  <si>
    <t>Name1525</t>
  </si>
  <si>
    <t>Name1526</t>
  </si>
  <si>
    <t>Name1527</t>
  </si>
  <si>
    <t>Name1528</t>
  </si>
  <si>
    <t>Name1529</t>
  </si>
  <si>
    <t>Name1530</t>
  </si>
  <si>
    <t>Name1531</t>
  </si>
  <si>
    <t>Name1532</t>
  </si>
  <si>
    <t>Name1533</t>
  </si>
  <si>
    <t>Name1534</t>
  </si>
  <si>
    <t>Name1535</t>
  </si>
  <si>
    <t>Name1536</t>
  </si>
  <si>
    <t>Name1537</t>
  </si>
  <si>
    <t>Name1538</t>
  </si>
  <si>
    <t>Name1539</t>
  </si>
  <si>
    <t>Name1540</t>
  </si>
  <si>
    <t>Name1541</t>
  </si>
  <si>
    <t>Name1542</t>
  </si>
  <si>
    <t>Name1543</t>
  </si>
  <si>
    <t>Name1544</t>
  </si>
  <si>
    <t>Name1545</t>
  </si>
  <si>
    <t>Name1546</t>
  </si>
  <si>
    <t>Name1547</t>
  </si>
  <si>
    <t>Name1548</t>
  </si>
  <si>
    <t>Name1549</t>
  </si>
  <si>
    <t>Name1550</t>
  </si>
  <si>
    <t>Name1551</t>
  </si>
  <si>
    <t>Name1552</t>
  </si>
  <si>
    <t>Name1553</t>
  </si>
  <si>
    <t>Name1554</t>
  </si>
  <si>
    <t>Name1555</t>
  </si>
  <si>
    <t>Name1556</t>
  </si>
  <si>
    <t>Name1557</t>
  </si>
  <si>
    <t>Name1558</t>
  </si>
  <si>
    <t>Name1559</t>
  </si>
  <si>
    <t>Name1560</t>
  </si>
  <si>
    <t>Name1561</t>
  </si>
  <si>
    <t>Name1562</t>
  </si>
  <si>
    <t>Name1563</t>
  </si>
  <si>
    <t>Name1564</t>
  </si>
  <si>
    <t>Name1565</t>
  </si>
  <si>
    <t>Name1566</t>
  </si>
  <si>
    <t>Name1567</t>
  </si>
  <si>
    <t>Name1568</t>
  </si>
  <si>
    <t>Name1569</t>
  </si>
  <si>
    <t>Name1570</t>
  </si>
  <si>
    <t>Name1571</t>
  </si>
  <si>
    <t>Name1572</t>
  </si>
  <si>
    <t>Name1573</t>
  </si>
  <si>
    <t>Name1574</t>
  </si>
  <si>
    <t>Name1575</t>
  </si>
  <si>
    <t>Name1576</t>
  </si>
  <si>
    <t>Name1577</t>
  </si>
  <si>
    <t>Name1578</t>
  </si>
  <si>
    <t>Name1579</t>
  </si>
  <si>
    <t>Name1580</t>
  </si>
  <si>
    <t>Name1581</t>
  </si>
  <si>
    <t>Name1582</t>
  </si>
  <si>
    <t>Name1583</t>
  </si>
  <si>
    <t>Name1584</t>
  </si>
  <si>
    <t>Name1585</t>
  </si>
  <si>
    <t>Name1586</t>
  </si>
  <si>
    <t>Name1587</t>
  </si>
  <si>
    <t>Name1588</t>
  </si>
  <si>
    <t>Name1589</t>
  </si>
  <si>
    <t>Name1590</t>
  </si>
  <si>
    <t>Name1591</t>
  </si>
  <si>
    <t>Name1592</t>
  </si>
  <si>
    <t>Name1593</t>
  </si>
  <si>
    <t>Name1594</t>
  </si>
  <si>
    <t>Name1595</t>
  </si>
  <si>
    <t>Name1596</t>
  </si>
  <si>
    <t>Name1597</t>
  </si>
  <si>
    <t>Name1598</t>
  </si>
  <si>
    <t>Name1599</t>
  </si>
  <si>
    <t>Name1600</t>
  </si>
  <si>
    <t>Name1601</t>
  </si>
  <si>
    <t>Name1602</t>
  </si>
  <si>
    <t>Name1603</t>
  </si>
  <si>
    <t>Name1604</t>
  </si>
  <si>
    <t>Name1605</t>
  </si>
  <si>
    <t>Name1606</t>
  </si>
  <si>
    <t>Name1607</t>
  </si>
  <si>
    <t>Name1608</t>
  </si>
  <si>
    <t>Name1609</t>
  </si>
  <si>
    <t>Name1610</t>
  </si>
  <si>
    <t>Name1611</t>
  </si>
  <si>
    <t>Name1612</t>
  </si>
  <si>
    <t>Name1613</t>
  </si>
  <si>
    <t>Name1614</t>
  </si>
  <si>
    <t>Name1615</t>
  </si>
  <si>
    <t>Name1616</t>
  </si>
  <si>
    <t>Name1617</t>
  </si>
  <si>
    <t>Name1618</t>
  </si>
  <si>
    <t>Name1619</t>
  </si>
  <si>
    <t>Name1620</t>
  </si>
  <si>
    <t>Name1621</t>
  </si>
  <si>
    <t>Name1622</t>
  </si>
  <si>
    <t>Name1623</t>
  </si>
  <si>
    <t>Name1624</t>
  </si>
  <si>
    <t>Name1625</t>
  </si>
  <si>
    <t>Name1626</t>
  </si>
  <si>
    <t>Name1627</t>
  </si>
  <si>
    <t>Name1628</t>
  </si>
  <si>
    <t>Name1629</t>
  </si>
  <si>
    <t>Name1630</t>
  </si>
  <si>
    <t>Name1631</t>
  </si>
  <si>
    <t>Name1632</t>
  </si>
  <si>
    <t>Name1633</t>
  </si>
  <si>
    <t>Name1634</t>
  </si>
  <si>
    <t>Name1635</t>
  </si>
  <si>
    <t>Name1636</t>
  </si>
  <si>
    <t>Name1637</t>
  </si>
  <si>
    <t>Name1638</t>
  </si>
  <si>
    <t>Name1639</t>
  </si>
  <si>
    <t>Name1640</t>
  </si>
  <si>
    <t>Name1641</t>
  </si>
  <si>
    <t>Name1642</t>
  </si>
  <si>
    <t>Name1643</t>
  </si>
  <si>
    <t>Name1644</t>
  </si>
  <si>
    <t>Name1645</t>
  </si>
  <si>
    <t>Name1646</t>
  </si>
  <si>
    <t>Name1647</t>
  </si>
  <si>
    <t>Name1648</t>
  </si>
  <si>
    <t>Name1649</t>
  </si>
  <si>
    <t>Name1650</t>
  </si>
  <si>
    <t>Name1651</t>
  </si>
  <si>
    <t>Name1652</t>
  </si>
  <si>
    <t>Name1653</t>
  </si>
  <si>
    <t>Name1654</t>
  </si>
  <si>
    <t>Name1655</t>
  </si>
  <si>
    <t>Name1656</t>
  </si>
  <si>
    <t>Name1657</t>
  </si>
  <si>
    <t>Name1658</t>
  </si>
  <si>
    <t>Name1659</t>
  </si>
  <si>
    <t>Name1660</t>
  </si>
  <si>
    <t>Name1661</t>
  </si>
  <si>
    <t>Name1662</t>
  </si>
  <si>
    <t>Name1663</t>
  </si>
  <si>
    <t>Name1664</t>
  </si>
  <si>
    <t>Name1665</t>
  </si>
  <si>
    <t>Name1666</t>
  </si>
  <si>
    <t>Name1667</t>
  </si>
  <si>
    <t>Name1668</t>
  </si>
  <si>
    <t>Name1669</t>
  </si>
  <si>
    <t>Name1670</t>
  </si>
  <si>
    <t>Name1671</t>
  </si>
  <si>
    <t>Name1672</t>
  </si>
  <si>
    <t>Name1673</t>
  </si>
  <si>
    <t>Name1674</t>
  </si>
  <si>
    <t>Name1675</t>
  </si>
  <si>
    <t>Name1676</t>
  </si>
  <si>
    <t>Name1677</t>
  </si>
  <si>
    <t>Name1678</t>
  </si>
  <si>
    <t>Name1679</t>
  </si>
  <si>
    <t>Name1680</t>
  </si>
  <si>
    <t>Name1681</t>
  </si>
  <si>
    <t>Name1682</t>
  </si>
  <si>
    <t>Name1683</t>
  </si>
  <si>
    <t>Name1684</t>
  </si>
  <si>
    <t>Name1685</t>
  </si>
  <si>
    <t>Name1686</t>
  </si>
  <si>
    <t>Name1687</t>
  </si>
  <si>
    <t>Name1688</t>
  </si>
  <si>
    <t>Name1689</t>
  </si>
  <si>
    <t>Name1690</t>
  </si>
  <si>
    <t>Name1691</t>
  </si>
  <si>
    <t>Name1692</t>
  </si>
  <si>
    <t>Name1693</t>
  </si>
  <si>
    <t>Name1694</t>
  </si>
  <si>
    <t>Name1695</t>
  </si>
  <si>
    <t>Name1696</t>
  </si>
  <si>
    <t>Name1697</t>
  </si>
  <si>
    <t>Name1698</t>
  </si>
  <si>
    <t>Name1699</t>
  </si>
  <si>
    <t>Name1700</t>
  </si>
  <si>
    <t>Name1701</t>
  </si>
  <si>
    <t>Name1702</t>
  </si>
  <si>
    <t>Name1703</t>
  </si>
  <si>
    <t>Name1704</t>
  </si>
  <si>
    <t>Name1705</t>
  </si>
  <si>
    <t>Name1706</t>
  </si>
  <si>
    <t>Name1707</t>
  </si>
  <si>
    <t>Name1708</t>
  </si>
  <si>
    <t>Name1709</t>
  </si>
  <si>
    <t>Name1710</t>
  </si>
  <si>
    <t>Name1711</t>
  </si>
  <si>
    <t>Name1712</t>
  </si>
  <si>
    <t>Name1713</t>
  </si>
  <si>
    <t>Name1714</t>
  </si>
  <si>
    <t>Name1715</t>
  </si>
  <si>
    <t>Name1716</t>
  </si>
  <si>
    <t>Name1717</t>
  </si>
  <si>
    <t>Name1718</t>
  </si>
  <si>
    <t>Name1719</t>
  </si>
  <si>
    <t>Name1720</t>
  </si>
  <si>
    <t>Name1721</t>
  </si>
  <si>
    <t>Name1722</t>
  </si>
  <si>
    <t>Name1723</t>
  </si>
  <si>
    <t>Name1724</t>
  </si>
  <si>
    <t>Name1725</t>
  </si>
  <si>
    <t>Name1726</t>
  </si>
  <si>
    <t>Name1727</t>
  </si>
  <si>
    <t>Name1728</t>
  </si>
  <si>
    <t>Name1729</t>
  </si>
  <si>
    <t>Name1730</t>
  </si>
  <si>
    <t>Name1731</t>
  </si>
  <si>
    <t>Name1732</t>
  </si>
  <si>
    <t>Name1733</t>
  </si>
  <si>
    <t>Name1734</t>
  </si>
  <si>
    <t>Name1735</t>
  </si>
  <si>
    <t>Name1736</t>
  </si>
  <si>
    <t>Name1737</t>
  </si>
  <si>
    <t>Name1738</t>
  </si>
  <si>
    <t>Name1739</t>
  </si>
  <si>
    <t>Name1740</t>
  </si>
  <si>
    <t>Name1741</t>
  </si>
  <si>
    <t>Name1742</t>
  </si>
  <si>
    <t>Name1743</t>
  </si>
  <si>
    <t>Name1744</t>
  </si>
  <si>
    <t>Name1745</t>
  </si>
  <si>
    <t>Name1746</t>
  </si>
  <si>
    <t>Name1747</t>
  </si>
  <si>
    <t>Name1748</t>
  </si>
  <si>
    <t>Name1749</t>
  </si>
  <si>
    <t>Name1750</t>
  </si>
  <si>
    <t>Name1751</t>
  </si>
  <si>
    <t>Name1752</t>
  </si>
  <si>
    <t>Name1753</t>
  </si>
  <si>
    <t>Name1754</t>
  </si>
  <si>
    <t>Name1755</t>
  </si>
  <si>
    <t>Name1756</t>
  </si>
  <si>
    <t>Name1757</t>
  </si>
  <si>
    <t>Name1758</t>
  </si>
  <si>
    <t>Name1759</t>
  </si>
  <si>
    <t>Name1760</t>
  </si>
  <si>
    <t>Name1761</t>
  </si>
  <si>
    <t>Name1762</t>
  </si>
  <si>
    <t>Name1763</t>
  </si>
  <si>
    <t>Name1764</t>
  </si>
  <si>
    <t>Name1765</t>
  </si>
  <si>
    <t>Name1766</t>
  </si>
  <si>
    <t>Name1767</t>
  </si>
  <si>
    <t>Name1768</t>
  </si>
  <si>
    <t>Name1769</t>
  </si>
  <si>
    <t>Name1770</t>
  </si>
  <si>
    <t>Name1771</t>
  </si>
  <si>
    <t>Name1772</t>
  </si>
  <si>
    <t>Name1773</t>
  </si>
  <si>
    <t>Name1774</t>
  </si>
  <si>
    <t>Name1775</t>
  </si>
  <si>
    <t>Name1776</t>
  </si>
  <si>
    <t>Name1777</t>
  </si>
  <si>
    <t>Name1778</t>
  </si>
  <si>
    <t>Name1779</t>
  </si>
  <si>
    <t>Name1780</t>
  </si>
  <si>
    <t>Name1781</t>
  </si>
  <si>
    <t>Name1782</t>
  </si>
  <si>
    <t>Name1783</t>
  </si>
  <si>
    <t>Name1784</t>
  </si>
  <si>
    <t>Name1785</t>
  </si>
  <si>
    <t>Name1786</t>
  </si>
  <si>
    <t>Name1787</t>
  </si>
  <si>
    <t>Name1788</t>
  </si>
  <si>
    <t>Name1789</t>
  </si>
  <si>
    <t>Name1790</t>
  </si>
  <si>
    <t>Name1791</t>
  </si>
  <si>
    <t>Name1792</t>
  </si>
  <si>
    <t>Name1793</t>
  </si>
  <si>
    <t>Name1794</t>
  </si>
  <si>
    <t>Name1795</t>
  </si>
  <si>
    <t>Name1796</t>
  </si>
  <si>
    <t>Name1797</t>
  </si>
  <si>
    <t>Name1798</t>
  </si>
  <si>
    <t>Name1799</t>
  </si>
  <si>
    <t>Name1800</t>
  </si>
  <si>
    <t>Name1801</t>
  </si>
  <si>
    <t>Name1802</t>
  </si>
  <si>
    <t>Name1803</t>
  </si>
  <si>
    <t>Name1804</t>
  </si>
  <si>
    <t>Name1805</t>
  </si>
  <si>
    <t>Name1806</t>
  </si>
  <si>
    <t>Name1807</t>
  </si>
  <si>
    <t>Name1808</t>
  </si>
  <si>
    <t>Name1809</t>
  </si>
  <si>
    <t>Name1810</t>
  </si>
  <si>
    <t>Name1811</t>
  </si>
  <si>
    <t>Name1812</t>
  </si>
  <si>
    <t>Name1813</t>
  </si>
  <si>
    <t>Name1814</t>
  </si>
  <si>
    <t>Name1815</t>
  </si>
  <si>
    <t>Name1816</t>
  </si>
  <si>
    <t>Name1817</t>
  </si>
  <si>
    <t>Name1818</t>
  </si>
  <si>
    <t>Name1819</t>
  </si>
  <si>
    <t>Name1820</t>
  </si>
  <si>
    <t>Name1821</t>
  </si>
  <si>
    <t>Name1822</t>
  </si>
  <si>
    <t>Name1823</t>
  </si>
  <si>
    <t>Name1824</t>
  </si>
  <si>
    <t>Name1825</t>
  </si>
  <si>
    <t>Name1826</t>
  </si>
  <si>
    <t>Name1827</t>
  </si>
  <si>
    <t>Name1828</t>
  </si>
  <si>
    <t>Name1829</t>
  </si>
  <si>
    <t>Name1830</t>
  </si>
  <si>
    <t>Name1831</t>
  </si>
  <si>
    <t>Name1832</t>
  </si>
  <si>
    <t>Name1833</t>
  </si>
  <si>
    <t>Name1834</t>
  </si>
  <si>
    <t>Name1835</t>
  </si>
  <si>
    <t>Name1836</t>
  </si>
  <si>
    <t>Name1837</t>
  </si>
  <si>
    <t>Name1838</t>
  </si>
  <si>
    <t>Name1839</t>
  </si>
  <si>
    <t>Name1840</t>
  </si>
  <si>
    <t>Name1841</t>
  </si>
  <si>
    <t>Name1842</t>
  </si>
  <si>
    <t>Name1843</t>
  </si>
  <si>
    <t>Name1844</t>
  </si>
  <si>
    <t>Name1845</t>
  </si>
  <si>
    <t>Name1846</t>
  </si>
  <si>
    <t>Name1847</t>
  </si>
  <si>
    <t>Name1848</t>
  </si>
  <si>
    <t>Name1849</t>
  </si>
  <si>
    <t>Name1850</t>
  </si>
  <si>
    <t>Name1851</t>
  </si>
  <si>
    <t>Name1852</t>
  </si>
  <si>
    <t>Name1853</t>
  </si>
  <si>
    <t>Name1854</t>
  </si>
  <si>
    <t>Name1855</t>
  </si>
  <si>
    <t>Name1856</t>
  </si>
  <si>
    <t>Name1857</t>
  </si>
  <si>
    <t>Name1858</t>
  </si>
  <si>
    <t>Name1859</t>
  </si>
  <si>
    <t>Name1860</t>
  </si>
  <si>
    <t>Name1861</t>
  </si>
  <si>
    <t>Name1862</t>
  </si>
  <si>
    <t>Name1863</t>
  </si>
  <si>
    <t>Name1864</t>
  </si>
  <si>
    <t>Name1865</t>
  </si>
  <si>
    <t>Name1866</t>
  </si>
  <si>
    <t>Name1867</t>
  </si>
  <si>
    <t>Name1868</t>
  </si>
  <si>
    <t>Name1869</t>
  </si>
  <si>
    <t>Name1870</t>
  </si>
  <si>
    <t>Name1871</t>
  </si>
  <si>
    <t>Name1872</t>
  </si>
  <si>
    <t>Name1873</t>
  </si>
  <si>
    <t>Name1874</t>
  </si>
  <si>
    <t>Name1875</t>
  </si>
  <si>
    <t>Name1876</t>
  </si>
  <si>
    <t>Name1877</t>
  </si>
  <si>
    <t>Name1878</t>
  </si>
  <si>
    <t>Name1879</t>
  </si>
  <si>
    <t>Name1880</t>
  </si>
  <si>
    <t>Name1881</t>
  </si>
  <si>
    <t>Name1882</t>
  </si>
  <si>
    <t>Name1883</t>
  </si>
  <si>
    <t>Name1884</t>
  </si>
  <si>
    <t>Name1885</t>
  </si>
  <si>
    <t>Name1886</t>
  </si>
  <si>
    <t>Name1887</t>
  </si>
  <si>
    <t>Name1888</t>
  </si>
  <si>
    <t>Name1889</t>
  </si>
  <si>
    <t>Name1890</t>
  </si>
  <si>
    <t>Name1891</t>
  </si>
  <si>
    <t>Name1892</t>
  </si>
  <si>
    <t>Name1893</t>
  </si>
  <si>
    <t>Name1894</t>
  </si>
  <si>
    <t>Name1895</t>
  </si>
  <si>
    <t>Name1896</t>
  </si>
  <si>
    <t>Name1897</t>
  </si>
  <si>
    <t>Name1898</t>
  </si>
  <si>
    <t>Name1899</t>
  </si>
  <si>
    <t>Name1900</t>
  </si>
  <si>
    <t>Name1901</t>
  </si>
  <si>
    <t>Name1902</t>
  </si>
  <si>
    <t>Name1903</t>
  </si>
  <si>
    <t>Name1904</t>
  </si>
  <si>
    <t>Name1905</t>
  </si>
  <si>
    <t>Name1906</t>
  </si>
  <si>
    <t>Name1907</t>
  </si>
  <si>
    <t>Name1908</t>
  </si>
  <si>
    <t>Name1909</t>
  </si>
  <si>
    <t>Name1910</t>
  </si>
  <si>
    <t>Name1911</t>
  </si>
  <si>
    <t>Name1912</t>
  </si>
  <si>
    <t>Name1913</t>
  </si>
  <si>
    <t>Name1914</t>
  </si>
  <si>
    <t>Name1915</t>
  </si>
  <si>
    <t>Name1916</t>
  </si>
  <si>
    <t>Name1917</t>
  </si>
  <si>
    <t>Name1918</t>
  </si>
  <si>
    <t>Name1919</t>
  </si>
  <si>
    <t>Name1920</t>
  </si>
  <si>
    <t>Name1921</t>
  </si>
  <si>
    <t>Name1922</t>
  </si>
  <si>
    <t>Name1923</t>
  </si>
  <si>
    <t>Name1924</t>
  </si>
  <si>
    <t>Name1925</t>
  </si>
  <si>
    <t>Name1926</t>
  </si>
  <si>
    <t>Name1927</t>
  </si>
  <si>
    <t>Name1928</t>
  </si>
  <si>
    <t>Name1929</t>
  </si>
  <si>
    <t>Name1930</t>
  </si>
  <si>
    <t>Name1931</t>
  </si>
  <si>
    <t>Name1932</t>
  </si>
  <si>
    <t>Name1933</t>
  </si>
  <si>
    <t>Name1934</t>
  </si>
  <si>
    <t>Name1935</t>
  </si>
  <si>
    <t>Name1936</t>
  </si>
  <si>
    <t>Name1937</t>
  </si>
  <si>
    <t>Name1938</t>
  </si>
  <si>
    <t>Name1939</t>
  </si>
  <si>
    <t>Name1940</t>
  </si>
  <si>
    <t>Name1941</t>
  </si>
  <si>
    <t>Name1942</t>
  </si>
  <si>
    <t>Name1943</t>
  </si>
  <si>
    <t>Name1944</t>
  </si>
  <si>
    <t>Name1945</t>
  </si>
  <si>
    <t>Name1946</t>
  </si>
  <si>
    <t>Name1947</t>
  </si>
  <si>
    <t>Name1948</t>
  </si>
  <si>
    <t>Name1949</t>
  </si>
  <si>
    <t>Name1950</t>
  </si>
  <si>
    <t>Name1951</t>
  </si>
  <si>
    <t>Name1952</t>
  </si>
  <si>
    <t>Name1953</t>
  </si>
  <si>
    <t>Name1954</t>
  </si>
  <si>
    <t>Name1955</t>
  </si>
  <si>
    <t>Name1956</t>
  </si>
  <si>
    <t>Name1957</t>
  </si>
  <si>
    <t>Name1958</t>
  </si>
  <si>
    <t>Name1959</t>
  </si>
  <si>
    <t>Name1960</t>
  </si>
  <si>
    <t>Name1961</t>
  </si>
  <si>
    <t>Name1962</t>
  </si>
  <si>
    <t>Name1963</t>
  </si>
  <si>
    <t>Name1964</t>
  </si>
  <si>
    <t>Name1965</t>
  </si>
  <si>
    <t>Name1966</t>
  </si>
  <si>
    <t>Name1967</t>
  </si>
  <si>
    <t>Name1968</t>
  </si>
  <si>
    <t>Name1969</t>
  </si>
  <si>
    <t>Name1970</t>
  </si>
  <si>
    <t>Name1971</t>
  </si>
  <si>
    <t>Name1972</t>
  </si>
  <si>
    <t>Name1973</t>
  </si>
  <si>
    <t>Name1974</t>
  </si>
  <si>
    <t>Name1975</t>
  </si>
  <si>
    <t>Name1976</t>
  </si>
  <si>
    <t>Name1977</t>
  </si>
  <si>
    <t>Name1978</t>
  </si>
  <si>
    <t>Name1979</t>
  </si>
  <si>
    <t>Name1980</t>
  </si>
  <si>
    <t>Name1981</t>
  </si>
  <si>
    <t>Name1982</t>
  </si>
  <si>
    <t>Name1983</t>
  </si>
  <si>
    <t>Name1984</t>
  </si>
  <si>
    <t>Name1985</t>
  </si>
  <si>
    <t>Name1986</t>
  </si>
  <si>
    <t>Name1987</t>
  </si>
  <si>
    <t>Name1988</t>
  </si>
  <si>
    <t>Name1989</t>
  </si>
  <si>
    <t>Name1990</t>
  </si>
  <si>
    <t>Name1991</t>
  </si>
  <si>
    <t>Name1992</t>
  </si>
  <si>
    <t>Name1993</t>
  </si>
  <si>
    <t>Name1994</t>
  </si>
  <si>
    <t>Name1995</t>
  </si>
  <si>
    <t>Name1996</t>
  </si>
  <si>
    <t>Name1997</t>
  </si>
  <si>
    <t>Name1998</t>
  </si>
  <si>
    <t>Name1999</t>
  </si>
  <si>
    <t>Name2000</t>
  </si>
  <si>
    <t>Name2001</t>
  </si>
  <si>
    <t>Name2002</t>
  </si>
  <si>
    <t>Name2003</t>
  </si>
  <si>
    <t>Name2004</t>
  </si>
  <si>
    <t>Name2005</t>
  </si>
  <si>
    <t>Name2006</t>
  </si>
  <si>
    <t>Name2007</t>
  </si>
  <si>
    <t>Name2008</t>
  </si>
  <si>
    <t>Name2009</t>
  </si>
  <si>
    <t>Name2010</t>
  </si>
  <si>
    <t>Name2011</t>
  </si>
  <si>
    <t>Name2012</t>
  </si>
  <si>
    <t>Name2013</t>
  </si>
  <si>
    <t>Name2014</t>
  </si>
  <si>
    <t>Name2015</t>
  </si>
  <si>
    <t>Name2016</t>
  </si>
  <si>
    <t>Name2017</t>
  </si>
  <si>
    <t>Name2018</t>
  </si>
  <si>
    <t>Name2019</t>
  </si>
  <si>
    <t>Name2020</t>
  </si>
  <si>
    <t>Name2021</t>
  </si>
  <si>
    <t>Name2022</t>
  </si>
  <si>
    <t>Name2023</t>
  </si>
  <si>
    <t>Name2024</t>
  </si>
  <si>
    <t>Name2025</t>
  </si>
  <si>
    <t>Name2026</t>
  </si>
  <si>
    <t>Name2027</t>
  </si>
  <si>
    <t>Name2028</t>
  </si>
  <si>
    <t>Name2029</t>
  </si>
  <si>
    <t>Name2030</t>
  </si>
  <si>
    <t>Name2031</t>
  </si>
  <si>
    <t>Name2032</t>
  </si>
  <si>
    <t>Name2033</t>
  </si>
  <si>
    <t>Name2034</t>
  </si>
  <si>
    <t>Name2035</t>
  </si>
  <si>
    <t>Name2036</t>
  </si>
  <si>
    <t>Name2037</t>
  </si>
  <si>
    <t>Name2038</t>
  </si>
  <si>
    <t>Name2039</t>
  </si>
  <si>
    <t>Name2040</t>
  </si>
  <si>
    <t>Name2041</t>
  </si>
  <si>
    <t>Name2042</t>
  </si>
  <si>
    <t>Name2043</t>
  </si>
  <si>
    <t>Name2044</t>
  </si>
  <si>
    <t>Name2045</t>
  </si>
  <si>
    <t>Name2046</t>
  </si>
  <si>
    <t>Name2047</t>
  </si>
  <si>
    <t>Name2048</t>
  </si>
  <si>
    <t>Name2049</t>
  </si>
  <si>
    <t>Name2050</t>
  </si>
  <si>
    <t>Name2051</t>
  </si>
  <si>
    <t>Name2052</t>
  </si>
  <si>
    <t>Name2053</t>
  </si>
  <si>
    <t>Name2054</t>
  </si>
  <si>
    <t>Name2055</t>
  </si>
  <si>
    <t>Name2056</t>
  </si>
  <si>
    <t>Name2057</t>
  </si>
  <si>
    <t>Name2058</t>
  </si>
  <si>
    <t>Name2059</t>
  </si>
  <si>
    <t>Name2060</t>
  </si>
  <si>
    <t>Name2061</t>
  </si>
  <si>
    <t>Name2062</t>
  </si>
  <si>
    <t>Name2063</t>
  </si>
  <si>
    <t>Name2064</t>
  </si>
  <si>
    <t>Name2065</t>
  </si>
  <si>
    <t>Name2066</t>
  </si>
  <si>
    <t>Name2067</t>
  </si>
  <si>
    <t>Name2068</t>
  </si>
  <si>
    <t>Name2069</t>
  </si>
  <si>
    <t>Name2070</t>
  </si>
  <si>
    <t>Name2071</t>
  </si>
  <si>
    <t>Name2072</t>
  </si>
  <si>
    <t>Name2073</t>
  </si>
  <si>
    <t>Name2074</t>
  </si>
  <si>
    <t>Name2075</t>
  </si>
  <si>
    <t>Name2076</t>
  </si>
  <si>
    <t>Name2077</t>
  </si>
  <si>
    <t>Name2078</t>
  </si>
  <si>
    <t>Name2079</t>
  </si>
  <si>
    <t>Name2080</t>
  </si>
  <si>
    <t>Name2081</t>
  </si>
  <si>
    <t>Name2082</t>
  </si>
  <si>
    <t>Name2083</t>
  </si>
  <si>
    <t>Name2084</t>
  </si>
  <si>
    <t>Name2085</t>
  </si>
  <si>
    <t>Name2086</t>
  </si>
  <si>
    <t>Name2087</t>
  </si>
  <si>
    <t>Name2088</t>
  </si>
  <si>
    <t>Name2089</t>
  </si>
  <si>
    <t>Name2090</t>
  </si>
  <si>
    <t>Name2091</t>
  </si>
  <si>
    <t>Name2092</t>
  </si>
  <si>
    <t>Name2093</t>
  </si>
  <si>
    <t>Name2094</t>
  </si>
  <si>
    <t>Name2095</t>
  </si>
  <si>
    <t>Name2096</t>
  </si>
  <si>
    <t>Name2097</t>
  </si>
  <si>
    <t>Name2098</t>
  </si>
  <si>
    <t>Name2099</t>
  </si>
  <si>
    <t>Name2100</t>
  </si>
  <si>
    <t>Name2101</t>
  </si>
  <si>
    <t>Name2102</t>
  </si>
  <si>
    <t>Name2103</t>
  </si>
  <si>
    <t>Name2104</t>
  </si>
  <si>
    <t>Name2105</t>
  </si>
  <si>
    <t>Name2106</t>
  </si>
  <si>
    <t>Name2107</t>
  </si>
  <si>
    <t>Name2108</t>
  </si>
  <si>
    <t>Name2109</t>
  </si>
  <si>
    <t>Name2110</t>
  </si>
  <si>
    <t>Name2111</t>
  </si>
  <si>
    <t>Name2112</t>
  </si>
  <si>
    <t>Name2113</t>
  </si>
  <si>
    <t>Name2114</t>
  </si>
  <si>
    <t>Name2115</t>
  </si>
  <si>
    <t>Name2116</t>
  </si>
  <si>
    <t>Name2117</t>
  </si>
  <si>
    <t>Name2118</t>
  </si>
  <si>
    <t>Name2119</t>
  </si>
  <si>
    <t>Name2120</t>
  </si>
  <si>
    <t>Name2121</t>
  </si>
  <si>
    <t>Name2122</t>
  </si>
  <si>
    <t>Name2123</t>
  </si>
  <si>
    <t>Name2124</t>
  </si>
  <si>
    <t>Name2125</t>
  </si>
  <si>
    <t>Name2126</t>
  </si>
  <si>
    <t>Name2127</t>
  </si>
  <si>
    <t>Name2128</t>
  </si>
  <si>
    <t>Name2129</t>
  </si>
  <si>
    <t>Name2130</t>
  </si>
  <si>
    <t>Name2131</t>
  </si>
  <si>
    <t>Name2132</t>
  </si>
  <si>
    <t>Name2133</t>
  </si>
  <si>
    <t>Name2134</t>
  </si>
  <si>
    <t>Name2135</t>
  </si>
  <si>
    <t>Name2136</t>
  </si>
  <si>
    <t>Name2137</t>
  </si>
  <si>
    <t>Name2138</t>
  </si>
  <si>
    <t>Name2139</t>
  </si>
  <si>
    <t>Name2140</t>
  </si>
  <si>
    <t>Name2141</t>
  </si>
  <si>
    <t>Name2142</t>
  </si>
  <si>
    <t>Name2143</t>
  </si>
  <si>
    <t>Name2144</t>
  </si>
  <si>
    <t>Name2145</t>
  </si>
  <si>
    <t>Name2146</t>
  </si>
  <si>
    <t>Name2147</t>
  </si>
  <si>
    <t>Name2148</t>
  </si>
  <si>
    <t>Name2149</t>
  </si>
  <si>
    <t>Name2150</t>
  </si>
  <si>
    <t>Name2151</t>
  </si>
  <si>
    <t>Name2152</t>
  </si>
  <si>
    <t>Name2153</t>
  </si>
  <si>
    <t>Name2154</t>
  </si>
  <si>
    <t>Name2155</t>
  </si>
  <si>
    <t>Name2156</t>
  </si>
  <si>
    <t>Name2157</t>
  </si>
  <si>
    <t>Name2158</t>
  </si>
  <si>
    <t>Name2159</t>
  </si>
  <si>
    <t>Name2160</t>
  </si>
  <si>
    <t>Name2161</t>
  </si>
  <si>
    <t>Name2162</t>
  </si>
  <si>
    <t>Name2163</t>
  </si>
  <si>
    <t>Name2164</t>
  </si>
  <si>
    <t>Name2165</t>
  </si>
  <si>
    <t>Name2166</t>
  </si>
  <si>
    <t>Name2167</t>
  </si>
  <si>
    <t>Name2168</t>
  </si>
  <si>
    <t>Name2169</t>
  </si>
  <si>
    <t>Name2170</t>
  </si>
  <si>
    <t>Name2171</t>
  </si>
  <si>
    <t>Name2172</t>
  </si>
  <si>
    <t>Name2173</t>
  </si>
  <si>
    <t>Name2174</t>
  </si>
  <si>
    <t>Name2175</t>
  </si>
  <si>
    <t>Name2176</t>
  </si>
  <si>
    <t>Name2177</t>
  </si>
  <si>
    <t>Name2178</t>
  </si>
  <si>
    <t>Name2179</t>
  </si>
  <si>
    <t>Name2180</t>
  </si>
  <si>
    <t>Name2181</t>
  </si>
  <si>
    <t>Name2182</t>
  </si>
  <si>
    <t>Name2183</t>
  </si>
  <si>
    <t>Name2184</t>
  </si>
  <si>
    <t>Name2185</t>
  </si>
  <si>
    <t>Name2186</t>
  </si>
  <si>
    <t>Name2187</t>
  </si>
  <si>
    <t>Name2188</t>
  </si>
  <si>
    <t>Name2189</t>
  </si>
  <si>
    <t>Name2190</t>
  </si>
  <si>
    <t>Name2191</t>
  </si>
  <si>
    <t>Name2192</t>
  </si>
  <si>
    <t>Name2193</t>
  </si>
  <si>
    <t>Name2194</t>
  </si>
  <si>
    <t>Name2195</t>
  </si>
  <si>
    <t>Name2196</t>
  </si>
  <si>
    <t>Name2197</t>
  </si>
  <si>
    <t>Name2198</t>
  </si>
  <si>
    <t>Name2199</t>
  </si>
  <si>
    <t>Name2200</t>
  </si>
  <si>
    <t>Name2201</t>
  </si>
  <si>
    <t>Name2202</t>
  </si>
  <si>
    <t>Name2203</t>
  </si>
  <si>
    <t>Name2204</t>
  </si>
  <si>
    <t>Name2205</t>
  </si>
  <si>
    <t>Name2206</t>
  </si>
  <si>
    <t>Name2207</t>
  </si>
  <si>
    <t>Name2208</t>
  </si>
  <si>
    <t>Name2209</t>
  </si>
  <si>
    <t>Name2210</t>
  </si>
  <si>
    <t>Name2211</t>
  </si>
  <si>
    <t>Name2212</t>
  </si>
  <si>
    <t>Name2213</t>
  </si>
  <si>
    <t>Name2214</t>
  </si>
  <si>
    <t>Name2215</t>
  </si>
  <si>
    <t>Name2216</t>
  </si>
  <si>
    <t>Name2217</t>
  </si>
  <si>
    <t>Name2218</t>
  </si>
  <si>
    <t>Name2219</t>
  </si>
  <si>
    <t>Name2220</t>
  </si>
  <si>
    <t>Name2221</t>
  </si>
  <si>
    <t>Name2222</t>
  </si>
  <si>
    <t>Name2223</t>
  </si>
  <si>
    <t>Name2224</t>
  </si>
  <si>
    <t>Name2225</t>
  </si>
  <si>
    <t>Name2226</t>
  </si>
  <si>
    <t>Name2227</t>
  </si>
  <si>
    <t>Name2228</t>
  </si>
  <si>
    <t>Name2229</t>
  </si>
  <si>
    <t>Name2230</t>
  </si>
  <si>
    <t>Name2231</t>
  </si>
  <si>
    <t>Name2232</t>
  </si>
  <si>
    <t>Name2233</t>
  </si>
  <si>
    <t>Name2234</t>
  </si>
  <si>
    <t>Name2235</t>
  </si>
  <si>
    <t>Name2236</t>
  </si>
  <si>
    <t>Name2237</t>
  </si>
  <si>
    <t>Name2238</t>
  </si>
  <si>
    <t>Name2239</t>
  </si>
  <si>
    <t>Name2240</t>
  </si>
  <si>
    <t>Name2241</t>
  </si>
  <si>
    <t>Name2242</t>
  </si>
  <si>
    <t>Name2243</t>
  </si>
  <si>
    <t>Name2244</t>
  </si>
  <si>
    <t>Name2245</t>
  </si>
  <si>
    <t>Name2246</t>
  </si>
  <si>
    <t>Name2247</t>
  </si>
  <si>
    <t>Name2248</t>
  </si>
  <si>
    <t>Name2249</t>
  </si>
  <si>
    <t>Name2250</t>
  </si>
  <si>
    <t>Name2251</t>
  </si>
  <si>
    <t>Name2252</t>
  </si>
  <si>
    <t>Name2253</t>
  </si>
  <si>
    <t>Name2254</t>
  </si>
  <si>
    <t>Name2255</t>
  </si>
  <si>
    <t>Name2256</t>
  </si>
  <si>
    <t>Name2257</t>
  </si>
  <si>
    <t>Name2258</t>
  </si>
  <si>
    <t>Name2259</t>
  </si>
  <si>
    <t>Name2260</t>
  </si>
  <si>
    <t>Name2261</t>
  </si>
  <si>
    <t>Name2262</t>
  </si>
  <si>
    <t>Name2263</t>
  </si>
  <si>
    <t>Name2264</t>
  </si>
  <si>
    <t>Name2265</t>
  </si>
  <si>
    <t>Name2266</t>
  </si>
  <si>
    <t>Name2267</t>
  </si>
  <si>
    <t>Name2268</t>
  </si>
  <si>
    <t>Name2269</t>
  </si>
  <si>
    <t>Name2270</t>
  </si>
  <si>
    <t>Name2271</t>
  </si>
  <si>
    <t>Name2272</t>
  </si>
  <si>
    <t>Name2273</t>
  </si>
  <si>
    <t>Name2274</t>
  </si>
  <si>
    <t>Name2275</t>
  </si>
  <si>
    <t>Name2276</t>
  </si>
  <si>
    <t>Name2277</t>
  </si>
  <si>
    <t>Name2278</t>
  </si>
  <si>
    <t>Name2279</t>
  </si>
  <si>
    <t>Name2280</t>
  </si>
  <si>
    <t>Name2281</t>
  </si>
  <si>
    <t>Name2282</t>
  </si>
  <si>
    <t>Name2283</t>
  </si>
  <si>
    <t>FX Forward</t>
  </si>
  <si>
    <t>FX8110311</t>
  </si>
  <si>
    <t>DBNK_600987</t>
  </si>
  <si>
    <t>FXFRW</t>
  </si>
  <si>
    <t>EXRATE</t>
  </si>
  <si>
    <t>FX8110312</t>
  </si>
  <si>
    <t>DBNK_600988</t>
  </si>
  <si>
    <t>FX8110313</t>
  </si>
  <si>
    <t>DBNK_600989</t>
  </si>
  <si>
    <t>FX8110314</t>
  </si>
  <si>
    <t>DBNK_600990</t>
  </si>
  <si>
    <t>FX8110315</t>
  </si>
  <si>
    <t>DBNK_600991</t>
  </si>
  <si>
    <t>FX8110316</t>
  </si>
  <si>
    <t>DBNK_600992</t>
  </si>
  <si>
    <t>FX8110317</t>
  </si>
  <si>
    <t>DBNK_600993</t>
  </si>
  <si>
    <t>FX8110318</t>
  </si>
  <si>
    <t>DBNK_600994</t>
  </si>
  <si>
    <t>FX8110319</t>
  </si>
  <si>
    <t>DBNK_601000</t>
  </si>
  <si>
    <t>FX Swap</t>
  </si>
  <si>
    <t>FX1806700052</t>
  </si>
  <si>
    <t>DBNK_6002124</t>
  </si>
  <si>
    <t>FXSWP</t>
  </si>
  <si>
    <t>FX1806700052 | FX1806757102</t>
  </si>
  <si>
    <t>FX1806757102</t>
  </si>
  <si>
    <t>FXSWAP8110114</t>
  </si>
  <si>
    <t>FXSWAP8110114 | FXSWAP8110345</t>
  </si>
  <si>
    <t>FXSWAP8110345</t>
  </si>
  <si>
    <t>FX Futures</t>
  </si>
  <si>
    <t>FX8110111</t>
  </si>
  <si>
    <t>DBNK_5002122</t>
  </si>
  <si>
    <t>FXFUT</t>
  </si>
  <si>
    <t>FX8110112</t>
  </si>
  <si>
    <t>DBNK_5002123</t>
  </si>
  <si>
    <t>FX8110113</t>
  </si>
  <si>
    <t>DBNK_5002124</t>
  </si>
  <si>
    <t>FX8110114</t>
  </si>
  <si>
    <t>DBNK_5002125</t>
  </si>
  <si>
    <t>FX8110115</t>
  </si>
  <si>
    <t>DBNK_5002126</t>
  </si>
  <si>
    <t>FX8110116</t>
  </si>
  <si>
    <t>DBNK_5002127</t>
  </si>
  <si>
    <t>FX8110117</t>
  </si>
  <si>
    <t>DBNK_5002128</t>
  </si>
  <si>
    <t>FX8110118</t>
  </si>
  <si>
    <t>DBNK_5002129</t>
  </si>
  <si>
    <t>FRA</t>
  </si>
  <si>
    <t>FRA9120113</t>
  </si>
  <si>
    <t>DBNK_6102123</t>
  </si>
  <si>
    <t>FRA_1</t>
  </si>
  <si>
    <t>INTRAT</t>
  </si>
  <si>
    <t>FRA9120114</t>
  </si>
  <si>
    <t>DBNK_6102124</t>
  </si>
  <si>
    <t>FRA_2</t>
  </si>
  <si>
    <t>FRA9120115</t>
  </si>
  <si>
    <t>DBNK_6102125</t>
  </si>
  <si>
    <t>FRA_3</t>
  </si>
  <si>
    <t>FRA9120116</t>
  </si>
  <si>
    <t>DBNK_6102126</t>
  </si>
  <si>
    <t>FRA_4</t>
  </si>
  <si>
    <t>FRA9120117</t>
  </si>
  <si>
    <t>DBNK_6102127</t>
  </si>
  <si>
    <t>FRA_5</t>
  </si>
  <si>
    <t>FRA9120118</t>
  </si>
  <si>
    <t>DBNK_6102128</t>
  </si>
  <si>
    <t>FRA_6</t>
  </si>
  <si>
    <t>FRA9120119</t>
  </si>
  <si>
    <t>DBNK_6102129</t>
  </si>
  <si>
    <t>FRA_7</t>
  </si>
  <si>
    <t>FRA9120120</t>
  </si>
  <si>
    <t>DBNK_6102130</t>
  </si>
  <si>
    <t>FRA_8</t>
  </si>
  <si>
    <t>FRA9120121</t>
  </si>
  <si>
    <t>DBNK_6102131</t>
  </si>
  <si>
    <t>FRA_9</t>
  </si>
  <si>
    <t>FRA9120122</t>
  </si>
  <si>
    <t>DBNK_6102132</t>
  </si>
  <si>
    <t>FRA_10</t>
  </si>
  <si>
    <t>FRA9120123</t>
  </si>
  <si>
    <t>DBNK_6102133</t>
  </si>
  <si>
    <t>FRA_11</t>
  </si>
  <si>
    <t>FRA9120124</t>
  </si>
  <si>
    <t>DBNK_6102134</t>
  </si>
  <si>
    <t>FRA_12</t>
  </si>
  <si>
    <t>FRA9120125</t>
  </si>
  <si>
    <t>DBNK_6102135</t>
  </si>
  <si>
    <t>FRA_13</t>
  </si>
  <si>
    <t>FRA9120126</t>
  </si>
  <si>
    <t>DBNK_6102136</t>
  </si>
  <si>
    <t>FRA_14</t>
  </si>
  <si>
    <t>FRA9120127</t>
  </si>
  <si>
    <t>DBNK_6102137</t>
  </si>
  <si>
    <t>FRA_15</t>
  </si>
  <si>
    <t>FRA9120128</t>
  </si>
  <si>
    <t>DBNK_6102138</t>
  </si>
  <si>
    <t>FRA_16</t>
  </si>
  <si>
    <t>FRA9120129</t>
  </si>
  <si>
    <t>DBNK_6102139</t>
  </si>
  <si>
    <t>FRA_17</t>
  </si>
  <si>
    <t>FRA9120130</t>
  </si>
  <si>
    <t>DBNK_6102140</t>
  </si>
  <si>
    <t>FRA_18</t>
  </si>
  <si>
    <t>FRA9120131</t>
  </si>
  <si>
    <t>DBNK_6102141</t>
  </si>
  <si>
    <t>FRA_19</t>
  </si>
  <si>
    <t>FRA9120132</t>
  </si>
  <si>
    <t>DBNK_6102142</t>
  </si>
  <si>
    <t>FRA_20</t>
  </si>
  <si>
    <t>FRA9120133</t>
  </si>
  <si>
    <t>DBNK_6102143</t>
  </si>
  <si>
    <t>FRA_21</t>
  </si>
  <si>
    <t>FRA9120134</t>
  </si>
  <si>
    <t>DBNK_6102144</t>
  </si>
  <si>
    <t>FRA_22</t>
  </si>
  <si>
    <t>FRA9120135</t>
  </si>
  <si>
    <t>DBNK_6102145</t>
  </si>
  <si>
    <t>FRA_23</t>
  </si>
  <si>
    <t>FRA9120136</t>
  </si>
  <si>
    <t>DBNK_6102146</t>
  </si>
  <si>
    <t>FRA_24</t>
  </si>
  <si>
    <t>FRA9120137</t>
  </si>
  <si>
    <t>DBNK_6102147</t>
  </si>
  <si>
    <t>FRA_25</t>
  </si>
  <si>
    <t>FRA9120138</t>
  </si>
  <si>
    <t>DBNK_6102148</t>
  </si>
  <si>
    <t>FRA_26</t>
  </si>
  <si>
    <t>FRA9120139</t>
  </si>
  <si>
    <t>DBNK_6102149</t>
  </si>
  <si>
    <t>FRA_27</t>
  </si>
  <si>
    <t>FRA9120140</t>
  </si>
  <si>
    <t>DBNK_6102150</t>
  </si>
  <si>
    <t>FRA_28</t>
  </si>
  <si>
    <t>FRA9120141</t>
  </si>
  <si>
    <t>DBNK_6102151</t>
  </si>
  <si>
    <t>FRA_29</t>
  </si>
  <si>
    <t>FRA9120142</t>
  </si>
  <si>
    <t>DBNK_6102152</t>
  </si>
  <si>
    <t>FRA_30</t>
  </si>
  <si>
    <t>FRA9120143</t>
  </si>
  <si>
    <t>DBNK_6102153</t>
  </si>
  <si>
    <t>FRA_31</t>
  </si>
  <si>
    <t>FRA9120144</t>
  </si>
  <si>
    <t>DBNK_6102154</t>
  </si>
  <si>
    <t>FRA_32</t>
  </si>
  <si>
    <t>FRA9120145</t>
  </si>
  <si>
    <t>DBNK_6102155</t>
  </si>
  <si>
    <t>FRA_33</t>
  </si>
  <si>
    <t>FRA9120146</t>
  </si>
  <si>
    <t>DBNK_6102156</t>
  </si>
  <si>
    <t>FRA_34</t>
  </si>
  <si>
    <t>FRA9120147</t>
  </si>
  <si>
    <t>DBNK_6102157</t>
  </si>
  <si>
    <t>FRA_35</t>
  </si>
  <si>
    <t>FRA9120148</t>
  </si>
  <si>
    <t>DBNK_6102158</t>
  </si>
  <si>
    <t>FRA_36</t>
  </si>
  <si>
    <t>FRA9120149</t>
  </si>
  <si>
    <t>DBNK_6102159</t>
  </si>
  <si>
    <t>FRA_37</t>
  </si>
  <si>
    <t>FRA9120150</t>
  </si>
  <si>
    <t>DBNK_6102160</t>
  </si>
  <si>
    <t>FRA_38</t>
  </si>
  <si>
    <t>FRA9120151</t>
  </si>
  <si>
    <t>DBNK_6102161</t>
  </si>
  <si>
    <t>FRA_39</t>
  </si>
  <si>
    <t>FRA9120152</t>
  </si>
  <si>
    <t>DBNK_6102162</t>
  </si>
  <si>
    <t>FRA_40</t>
  </si>
  <si>
    <t>FRA9120153</t>
  </si>
  <si>
    <t>DBNK_6102163</t>
  </si>
  <si>
    <t>FRA_41</t>
  </si>
  <si>
    <t>FRA9120154</t>
  </si>
  <si>
    <t>DBNK_6102164</t>
  </si>
  <si>
    <t>FRA_42</t>
  </si>
  <si>
    <t>FRA9120155</t>
  </si>
  <si>
    <t>DBNK_6102165</t>
  </si>
  <si>
    <t>FRA_43</t>
  </si>
  <si>
    <t>FRA9120156</t>
  </si>
  <si>
    <t>DBNK_6102166</t>
  </si>
  <si>
    <t>FRA_44</t>
  </si>
  <si>
    <t>FRA9120157</t>
  </si>
  <si>
    <t>DBNK_6102167</t>
  </si>
  <si>
    <t>FRA_45</t>
  </si>
  <si>
    <t>FRA9120158</t>
  </si>
  <si>
    <t>DBNK_6102168</t>
  </si>
  <si>
    <t>FRA_46</t>
  </si>
  <si>
    <t>FRA9120159</t>
  </si>
  <si>
    <t>DBNK_6102169</t>
  </si>
  <si>
    <t>FRA_47</t>
  </si>
  <si>
    <t>FRA9120160</t>
  </si>
  <si>
    <t>DBNK_6102170</t>
  </si>
  <si>
    <t>FRA_48</t>
  </si>
  <si>
    <t>FRA9120161</t>
  </si>
  <si>
    <t>DBNK_6102171</t>
  </si>
  <si>
    <t>FRA_49</t>
  </si>
  <si>
    <t>FRA9120162</t>
  </si>
  <si>
    <t>DBNK_6102172</t>
  </si>
  <si>
    <t>FRA_50</t>
  </si>
  <si>
    <t>FRA9120163</t>
  </si>
  <si>
    <t>DBNK_6102173</t>
  </si>
  <si>
    <t>FRA_51</t>
  </si>
  <si>
    <t>FRA9120164</t>
  </si>
  <si>
    <t>DBNK_6102174</t>
  </si>
  <si>
    <t>FRA_52</t>
  </si>
  <si>
    <t>FRA9120165</t>
  </si>
  <si>
    <t>DBNK_6102175</t>
  </si>
  <si>
    <t>FRA_53</t>
  </si>
  <si>
    <t>FRA9120166</t>
  </si>
  <si>
    <t>DBNK_6102176</t>
  </si>
  <si>
    <t>FRA_54</t>
  </si>
  <si>
    <t>FRA9120167</t>
  </si>
  <si>
    <t>DBNK_6102177</t>
  </si>
  <si>
    <t>FRA_55</t>
  </si>
  <si>
    <t>FRA9120168</t>
  </si>
  <si>
    <t>DBNK_6102178</t>
  </si>
  <si>
    <t>FRA_56</t>
  </si>
  <si>
    <t>FRA9120169</t>
  </si>
  <si>
    <t>DBNK_6102179</t>
  </si>
  <si>
    <t>FRA_57</t>
  </si>
  <si>
    <t>FRA9120170</t>
  </si>
  <si>
    <t>DBNK_6102180</t>
  </si>
  <si>
    <t>FRA_58</t>
  </si>
  <si>
    <t>FRA9120171</t>
  </si>
  <si>
    <t>DBNK_6102181</t>
  </si>
  <si>
    <t>FRA_59</t>
  </si>
  <si>
    <t>FRA9120172</t>
  </si>
  <si>
    <t>DBNK_6102182</t>
  </si>
  <si>
    <t>FRA_60</t>
  </si>
  <si>
    <t>FRA9120173</t>
  </si>
  <si>
    <t>DBNK_6102183</t>
  </si>
  <si>
    <t>FRA_61</t>
  </si>
  <si>
    <t>FRA9120174</t>
  </si>
  <si>
    <t>DBNK_6102184</t>
  </si>
  <si>
    <t>FRA_62</t>
  </si>
  <si>
    <t>FRA9120175</t>
  </si>
  <si>
    <t>DBNK_6102185</t>
  </si>
  <si>
    <t>FRA_63</t>
  </si>
  <si>
    <t>FRA9120176</t>
  </si>
  <si>
    <t>DBNK_6102186</t>
  </si>
  <si>
    <t>FRA_64</t>
  </si>
  <si>
    <t>FRA9120177</t>
  </si>
  <si>
    <t>DBNK_6102187</t>
  </si>
  <si>
    <t>FRA_65</t>
  </si>
  <si>
    <t>FRA9120178</t>
  </si>
  <si>
    <t>DBNK_6102188</t>
  </si>
  <si>
    <t>FRA_66</t>
  </si>
  <si>
    <t>FRA9120179</t>
  </si>
  <si>
    <t>DBNK_140</t>
  </si>
  <si>
    <t>FRA_67</t>
  </si>
  <si>
    <t>IRS</t>
  </si>
  <si>
    <t>IRS_123</t>
  </si>
  <si>
    <t>DBNK_11</t>
  </si>
  <si>
    <t>Interest rate swap</t>
  </si>
  <si>
    <t/>
  </si>
  <si>
    <t>IRS_124</t>
  </si>
  <si>
    <t>DBNK_12</t>
  </si>
  <si>
    <t>IRS_125</t>
  </si>
  <si>
    <t>DBNK_13</t>
  </si>
  <si>
    <t>IRS_126</t>
  </si>
  <si>
    <t>DBNK_14</t>
  </si>
  <si>
    <t>IRS_132</t>
  </si>
  <si>
    <t>DBNK_20</t>
  </si>
  <si>
    <t>IRS_140</t>
  </si>
  <si>
    <t>CCS</t>
  </si>
  <si>
    <t>CCS_123</t>
  </si>
  <si>
    <t>DBNK_123</t>
  </si>
  <si>
    <t>Cross currency Swap</t>
  </si>
  <si>
    <t>fixed</t>
  </si>
  <si>
    <t xml:space="preserve">EXRATE </t>
  </si>
  <si>
    <t>CCS_124</t>
  </si>
  <si>
    <t>DBNK_124</t>
  </si>
  <si>
    <t>CCS_125</t>
  </si>
  <si>
    <t>DBNK_125</t>
  </si>
  <si>
    <t>CCS_126</t>
  </si>
  <si>
    <t>DBNK_126</t>
  </si>
  <si>
    <t>CCS_127</t>
  </si>
  <si>
    <t>DBNK_127</t>
  </si>
  <si>
    <t>CCS_128</t>
  </si>
  <si>
    <t>DBNK_128</t>
  </si>
  <si>
    <t>CCS_129</t>
  </si>
  <si>
    <t>DBNK_129</t>
  </si>
  <si>
    <t>CCS_130</t>
  </si>
  <si>
    <t>DBNK_130</t>
  </si>
  <si>
    <t>CCS_131</t>
  </si>
  <si>
    <t>DBNK_131</t>
  </si>
  <si>
    <t>CCS_132</t>
  </si>
  <si>
    <t>DBNK_132</t>
  </si>
  <si>
    <t>CCS_133</t>
  </si>
  <si>
    <t>DBNK_133</t>
  </si>
  <si>
    <t>CCS_134</t>
  </si>
  <si>
    <t>DBNK_134</t>
  </si>
  <si>
    <t>CCS_135</t>
  </si>
  <si>
    <t>DBNK_135</t>
  </si>
  <si>
    <t>CCS_136</t>
  </si>
  <si>
    <t>DBNK_136</t>
  </si>
  <si>
    <t>CCS_137</t>
  </si>
  <si>
    <t>DBNK_137</t>
  </si>
  <si>
    <t>CCS_138</t>
  </si>
  <si>
    <t>DBNK_138</t>
  </si>
  <si>
    <t>CCS_139</t>
  </si>
  <si>
    <t>DBNK_139</t>
  </si>
  <si>
    <t>CCS_140</t>
  </si>
  <si>
    <t>CCS_141</t>
  </si>
  <si>
    <t>DBNK_141</t>
  </si>
  <si>
    <t>CCS_142</t>
  </si>
  <si>
    <t>DBNK_142</t>
  </si>
  <si>
    <t>CCS_143</t>
  </si>
  <si>
    <t>DBNK_143</t>
  </si>
  <si>
    <t>CCS_144</t>
  </si>
  <si>
    <t>DBNK_144</t>
  </si>
  <si>
    <t>CCS_145</t>
  </si>
  <si>
    <t>DBNK_145</t>
  </si>
  <si>
    <t>CCS_146</t>
  </si>
  <si>
    <t>DBNK_146</t>
  </si>
  <si>
    <t>CCS_147</t>
  </si>
  <si>
    <t>DBNK_147</t>
  </si>
  <si>
    <t>CCS_148</t>
  </si>
  <si>
    <t>DBNK_148</t>
  </si>
  <si>
    <t>CCS_149</t>
  </si>
  <si>
    <t>DBNK_149</t>
  </si>
  <si>
    <t>CCS_150</t>
  </si>
  <si>
    <t>DBNK_150</t>
  </si>
  <si>
    <t>CCS_151</t>
  </si>
  <si>
    <t>DBNK_151</t>
  </si>
  <si>
    <t>CCS_152</t>
  </si>
  <si>
    <t>DBNK_152</t>
  </si>
  <si>
    <t>CCS_153</t>
  </si>
  <si>
    <t>DBNK_153</t>
  </si>
  <si>
    <t>CCS_154</t>
  </si>
  <si>
    <t>DBNK_154</t>
  </si>
  <si>
    <t>CCS_155</t>
  </si>
  <si>
    <t>DBNK_155</t>
  </si>
  <si>
    <t>CCS_156</t>
  </si>
  <si>
    <t>DBNK_156</t>
  </si>
  <si>
    <t>CCS_157</t>
  </si>
  <si>
    <t>DBNK_157</t>
  </si>
  <si>
    <t>CCS_158</t>
  </si>
  <si>
    <t>DBNK_158</t>
  </si>
  <si>
    <t>CCS_159</t>
  </si>
  <si>
    <t>DBNK_159</t>
  </si>
  <si>
    <t>CCS_160</t>
  </si>
  <si>
    <t>DBNK_160</t>
  </si>
  <si>
    <t>CCS_161</t>
  </si>
  <si>
    <t>DBNK_161</t>
  </si>
  <si>
    <t>CCS_162</t>
  </si>
  <si>
    <t>DBNK_162</t>
  </si>
  <si>
    <t>CCS_163</t>
  </si>
  <si>
    <t>DBNK_163</t>
  </si>
  <si>
    <t>CCS_164</t>
  </si>
  <si>
    <t>DBNK_164</t>
  </si>
  <si>
    <t>CCS_165</t>
  </si>
  <si>
    <t>DBNK_165</t>
  </si>
  <si>
    <t>CCS_166</t>
  </si>
  <si>
    <t>DBNK_166</t>
  </si>
  <si>
    <t>CCS_167</t>
  </si>
  <si>
    <t>DBNK_167</t>
  </si>
  <si>
    <t>CCS_168</t>
  </si>
  <si>
    <t>DBNK_168</t>
  </si>
  <si>
    <t>CCS_169</t>
  </si>
  <si>
    <t>DBNK_169</t>
  </si>
  <si>
    <t>CCS_170</t>
  </si>
  <si>
    <t>DBNK_170</t>
  </si>
  <si>
    <t>CCS_171</t>
  </si>
  <si>
    <t>DBNK_171</t>
  </si>
  <si>
    <t>CCS_172</t>
  </si>
  <si>
    <t>DBNK_172</t>
  </si>
  <si>
    <t>CCS_173</t>
  </si>
  <si>
    <t>DBNK_173</t>
  </si>
  <si>
    <t>CCS_174</t>
  </si>
  <si>
    <t>DBNK_174</t>
  </si>
  <si>
    <t>CCS_175</t>
  </si>
  <si>
    <t>DBNK_175</t>
  </si>
  <si>
    <t>CCS_176</t>
  </si>
  <si>
    <t>DBNK_176</t>
  </si>
  <si>
    <t>CCS_177</t>
  </si>
  <si>
    <t>DBNK_177</t>
  </si>
  <si>
    <t>CCS_178</t>
  </si>
  <si>
    <t>DBNK_178</t>
  </si>
  <si>
    <t>CCS_179</t>
  </si>
  <si>
    <t>DBNK_179</t>
  </si>
  <si>
    <t>CCS_180</t>
  </si>
  <si>
    <t>DBNK_180</t>
  </si>
  <si>
    <t>CCS_181</t>
  </si>
  <si>
    <t>DBNK_181</t>
  </si>
  <si>
    <t>CCS_182</t>
  </si>
  <si>
    <t>DBNK_182</t>
  </si>
  <si>
    <t>CCS_183</t>
  </si>
  <si>
    <t>DBNK_183</t>
  </si>
  <si>
    <t>CCS_184</t>
  </si>
  <si>
    <t>DBNK_184</t>
  </si>
  <si>
    <t>CCS_185</t>
  </si>
  <si>
    <t>DBNK_185</t>
  </si>
  <si>
    <t>CCS_186</t>
  </si>
  <si>
    <t>DBNK_186</t>
  </si>
  <si>
    <t>CCS_194</t>
  </si>
  <si>
    <t>DBNK_15</t>
  </si>
  <si>
    <t>DBNK_16</t>
  </si>
  <si>
    <t>DBNK_17</t>
  </si>
  <si>
    <t>DBNK_18</t>
  </si>
  <si>
    <t>DBNK_19</t>
  </si>
  <si>
    <t>DBNK_21</t>
  </si>
  <si>
    <t>DBNK_22</t>
  </si>
  <si>
    <t>DBNK_23</t>
  </si>
  <si>
    <t>DBNK_24</t>
  </si>
  <si>
    <t>DBNK_25</t>
  </si>
  <si>
    <t>DBNK_26</t>
  </si>
  <si>
    <t>DBNK_27</t>
  </si>
  <si>
    <t>DBNK_187</t>
  </si>
  <si>
    <t>DBNK_188</t>
  </si>
  <si>
    <t>DBNK_189</t>
  </si>
  <si>
    <t>DBNK_190</t>
  </si>
  <si>
    <t>DBNK_191</t>
  </si>
  <si>
    <t>DBNK_192</t>
  </si>
  <si>
    <t>DBNK_193</t>
  </si>
  <si>
    <t>v_purpose</t>
  </si>
  <si>
    <t>d_start_date</t>
  </si>
  <si>
    <t xml:space="preserve"> d_mitigant_start_date</t>
  </si>
  <si>
    <t>n_coll_mkt_value_lcy</t>
  </si>
  <si>
    <t>n_mitigant_value_lcy</t>
  </si>
  <si>
    <t>d_eff_maturity_date</t>
  </si>
  <si>
    <t>f_main_index_ind</t>
  </si>
  <si>
    <t>xx_n_leverage_ratio</t>
  </si>
  <si>
    <t>d_date_of_birth</t>
  </si>
  <si>
    <t>v_business_unit_code</t>
  </si>
  <si>
    <t>OPT_LONG</t>
  </si>
  <si>
    <t>TREA_Opt_112</t>
  </si>
  <si>
    <t>TREA_Opt_113</t>
  </si>
  <si>
    <t>TREA_Opt_115</t>
  </si>
  <si>
    <t>TREA_Opt_116</t>
  </si>
  <si>
    <t>TREA_Opt_118</t>
  </si>
  <si>
    <t>TREA_Opt_119</t>
  </si>
  <si>
    <t>OPTLCP</t>
  </si>
  <si>
    <t>TREA_Opt_120</t>
  </si>
  <si>
    <t>TREA_Opt_121</t>
  </si>
  <si>
    <t>TREA_Opt_122</t>
  </si>
  <si>
    <t>TREA_Opt_124</t>
  </si>
  <si>
    <t>TREA_Opt_125</t>
  </si>
  <si>
    <t>TREA_Opt_127</t>
  </si>
  <si>
    <t>TREA_Opt_128</t>
  </si>
  <si>
    <t>TREA_Opt_130</t>
  </si>
  <si>
    <t>TREA_Opt_131</t>
  </si>
  <si>
    <t>OPTSCL</t>
  </si>
  <si>
    <t>TREA_Opt_132</t>
  </si>
  <si>
    <t>TREA_Opt_133</t>
  </si>
  <si>
    <t>TREA_Opt_134</t>
  </si>
  <si>
    <t>OPT_SHORT</t>
  </si>
  <si>
    <t>TREA_Opt_411</t>
  </si>
  <si>
    <t>TREA_Opt_412</t>
  </si>
  <si>
    <t>TREA_Opt_413</t>
  </si>
  <si>
    <t>TREA_Opt_414</t>
  </si>
  <si>
    <t>TREA_Opt_415</t>
  </si>
  <si>
    <t>TREA_Opt_416</t>
  </si>
  <si>
    <t>TREA_Opt_417</t>
  </si>
  <si>
    <t>TREA_Opt_418</t>
  </si>
  <si>
    <t>TREA_Opt_419</t>
  </si>
  <si>
    <t>TREA_Opt_420</t>
  </si>
  <si>
    <t>DBNK_568799</t>
  </si>
  <si>
    <t>Long option</t>
  </si>
  <si>
    <t>Call</t>
  </si>
  <si>
    <t>OPTL_775848</t>
  </si>
  <si>
    <t>FXCALOP</t>
  </si>
  <si>
    <t>USD/VND</t>
  </si>
  <si>
    <t>DBNK_557435</t>
  </si>
  <si>
    <t>OPTL_653953</t>
  </si>
  <si>
    <t>DBNK_574381</t>
  </si>
  <si>
    <t xml:space="preserve">Put </t>
  </si>
  <si>
    <t>OPTL_716200</t>
  </si>
  <si>
    <t>FXPUTOP</t>
  </si>
  <si>
    <t>DBNK_582367</t>
  </si>
  <si>
    <t>OPTL_842968</t>
  </si>
  <si>
    <t>DBNK_822624</t>
  </si>
  <si>
    <t>OPTL_614817</t>
  </si>
  <si>
    <t>EQCOPT</t>
  </si>
  <si>
    <t>EQTY</t>
  </si>
  <si>
    <t>CTG</t>
  </si>
  <si>
    <t>DBNK_521943</t>
  </si>
  <si>
    <t>OPTL_695260</t>
  </si>
  <si>
    <t>BIDV</t>
  </si>
  <si>
    <t>DBNK_525906</t>
  </si>
  <si>
    <t>OPTL_693991</t>
  </si>
  <si>
    <t>EQPOPTI</t>
  </si>
  <si>
    <t>Long Cash</t>
  </si>
  <si>
    <t>VCB</t>
  </si>
  <si>
    <t>DBNK_623817</t>
  </si>
  <si>
    <t>OPTL_675652</t>
  </si>
  <si>
    <t>EQIDX</t>
  </si>
  <si>
    <t>VN30</t>
  </si>
  <si>
    <t>DBNK_611231</t>
  </si>
  <si>
    <t>OPTL_575197</t>
  </si>
  <si>
    <t>DBNK_471689</t>
  </si>
  <si>
    <t>OPTL_668873</t>
  </si>
  <si>
    <t>COCALOP</t>
  </si>
  <si>
    <t>OTHCOM</t>
  </si>
  <si>
    <t>DBNK_624113</t>
  </si>
  <si>
    <t>OPTL_897680</t>
  </si>
  <si>
    <t>DBNK_697568</t>
  </si>
  <si>
    <t>OPTL_675601</t>
  </si>
  <si>
    <t>COPUTOP</t>
  </si>
  <si>
    <t>OTHPM</t>
  </si>
  <si>
    <t>DBNK_593521</t>
  </si>
  <si>
    <t>OPTL_877616</t>
  </si>
  <si>
    <t>DBNK_450781</t>
  </si>
  <si>
    <t>OPTL_898460</t>
  </si>
  <si>
    <t>BCALOP</t>
  </si>
  <si>
    <t>TD1234611</t>
  </si>
  <si>
    <t>DBNK_804868</t>
  </si>
  <si>
    <t>OPTL_838055</t>
  </si>
  <si>
    <t>TD1234712</t>
  </si>
  <si>
    <t>DBNK_448495</t>
  </si>
  <si>
    <t>OPTL_838086</t>
  </si>
  <si>
    <t>BPUTOP</t>
  </si>
  <si>
    <t>Short Cash</t>
  </si>
  <si>
    <t>DBNK_811522</t>
  </si>
  <si>
    <t>OPTL_725928</t>
  </si>
  <si>
    <t>TD1234913</t>
  </si>
  <si>
    <t>DBNK_834327</t>
  </si>
  <si>
    <t>OPTL_612006</t>
  </si>
  <si>
    <t>TD1235014</t>
  </si>
  <si>
    <t>DBBK_967219</t>
  </si>
  <si>
    <t>Short Option</t>
  </si>
  <si>
    <t>OPTS_591243</t>
  </si>
  <si>
    <t>DBBK_566013</t>
  </si>
  <si>
    <t>Put</t>
  </si>
  <si>
    <t>OPTS_464021</t>
  </si>
  <si>
    <t>ACB</t>
  </si>
  <si>
    <t>DBBK_888114</t>
  </si>
  <si>
    <t>OPTS_164641</t>
  </si>
  <si>
    <t>DBBK_549105</t>
  </si>
  <si>
    <t>OPTS_384491</t>
  </si>
  <si>
    <t>DBBK_669528</t>
  </si>
  <si>
    <t>OPTS_262936</t>
  </si>
  <si>
    <t>DBBK_930196</t>
  </si>
  <si>
    <t>OPTS_619550</t>
  </si>
  <si>
    <t>DBBK_888252</t>
  </si>
  <si>
    <t>OPTS_527669</t>
  </si>
  <si>
    <t>DBBK_699533</t>
  </si>
  <si>
    <t>OPTS_297894</t>
  </si>
  <si>
    <t>DBBK_765213</t>
  </si>
  <si>
    <t>OPTS_760539</t>
  </si>
  <si>
    <t>TP4A4004</t>
  </si>
  <si>
    <t>DBBK_721590</t>
  </si>
  <si>
    <t>OPTS_366530</t>
  </si>
  <si>
    <t>TD161233</t>
  </si>
  <si>
    <t>v_product_type</t>
  </si>
  <si>
    <t>n_eop_bal_lcy</t>
  </si>
  <si>
    <t>d_issue_date</t>
  </si>
  <si>
    <t>n_face_value</t>
  </si>
  <si>
    <t>xx_n_face_value_lcy</t>
  </si>
  <si>
    <t>n_provision_amount_lcy</t>
  </si>
  <si>
    <t>xx_f_non_insurance_inv_flag</t>
  </si>
  <si>
    <t xml:space="preserve"> v_purpose</t>
  </si>
  <si>
    <t>INV001</t>
  </si>
  <si>
    <t>F0001</t>
  </si>
  <si>
    <t>1510</t>
  </si>
  <si>
    <t>3941</t>
  </si>
  <si>
    <t>VN0010001</t>
  </si>
  <si>
    <t>SECURITY OUSTANDING</t>
  </si>
  <si>
    <t>INV002</t>
  </si>
  <si>
    <t>F0002</t>
  </si>
  <si>
    <t>INV003</t>
  </si>
  <si>
    <t>F0003</t>
  </si>
  <si>
    <t>INV004</t>
  </si>
  <si>
    <t>F0004</t>
  </si>
  <si>
    <t>INV005</t>
  </si>
  <si>
    <t>F0005</t>
  </si>
  <si>
    <t>INV006</t>
  </si>
  <si>
    <t>F0006</t>
  </si>
  <si>
    <t>INV007</t>
  </si>
  <si>
    <t>F0007</t>
  </si>
  <si>
    <t>INV008</t>
  </si>
  <si>
    <t>F0008</t>
  </si>
  <si>
    <t>INV009</t>
  </si>
  <si>
    <t>F0009</t>
  </si>
  <si>
    <t>INV010</t>
  </si>
  <si>
    <t>F0010</t>
  </si>
  <si>
    <t>INV011</t>
  </si>
  <si>
    <t>F0011</t>
  </si>
  <si>
    <t>INV012</t>
  </si>
  <si>
    <t>F0012</t>
  </si>
  <si>
    <t>INV013</t>
  </si>
  <si>
    <t>F0013</t>
  </si>
  <si>
    <t>INV014</t>
  </si>
  <si>
    <t>F0014</t>
  </si>
  <si>
    <t>INV015</t>
  </si>
  <si>
    <t>F0015</t>
  </si>
  <si>
    <t>INV016</t>
  </si>
  <si>
    <t>F0016</t>
  </si>
  <si>
    <t>INV017</t>
  </si>
  <si>
    <t>F0017</t>
  </si>
  <si>
    <t>INV018</t>
  </si>
  <si>
    <t>F0018</t>
  </si>
  <si>
    <t>INV019</t>
  </si>
  <si>
    <t>F0019</t>
  </si>
  <si>
    <t>INV020</t>
  </si>
  <si>
    <t>F0020</t>
  </si>
  <si>
    <t>INV021</t>
  </si>
  <si>
    <t>F0021</t>
  </si>
  <si>
    <t>INV022</t>
  </si>
  <si>
    <t>F0022</t>
  </si>
  <si>
    <t>INV023</t>
  </si>
  <si>
    <t>F0023</t>
  </si>
  <si>
    <t>INV024</t>
  </si>
  <si>
    <t>F0024</t>
  </si>
  <si>
    <t>INV025</t>
  </si>
  <si>
    <t>F0025</t>
  </si>
  <si>
    <t>INV026</t>
  </si>
  <si>
    <t>F0026</t>
  </si>
  <si>
    <t>INV027</t>
  </si>
  <si>
    <t>F0027</t>
  </si>
  <si>
    <t>INV028</t>
  </si>
  <si>
    <t>F0028</t>
  </si>
  <si>
    <t>INV029</t>
  </si>
  <si>
    <t>F0029</t>
  </si>
  <si>
    <t>INV030</t>
  </si>
  <si>
    <t>F0030</t>
  </si>
  <si>
    <t>INV031</t>
  </si>
  <si>
    <t>F0031</t>
  </si>
  <si>
    <t>INV032</t>
  </si>
  <si>
    <t>F0032</t>
  </si>
  <si>
    <t>INV033</t>
  </si>
  <si>
    <t>F0033</t>
  </si>
  <si>
    <t>INV034</t>
  </si>
  <si>
    <t>F0034</t>
  </si>
  <si>
    <t>INV035</t>
  </si>
  <si>
    <t>F0035</t>
  </si>
  <si>
    <t>INV036</t>
  </si>
  <si>
    <t>F0036</t>
  </si>
  <si>
    <t>INV037</t>
  </si>
  <si>
    <t>F0037</t>
  </si>
  <si>
    <t>INV038</t>
  </si>
  <si>
    <t>F0038</t>
  </si>
  <si>
    <t>INV039</t>
  </si>
  <si>
    <t>F0039</t>
  </si>
  <si>
    <t>INV040</t>
  </si>
  <si>
    <t>F0040</t>
  </si>
  <si>
    <t>INV041</t>
  </si>
  <si>
    <t>F0041</t>
  </si>
  <si>
    <t>INV042</t>
  </si>
  <si>
    <t>F0042</t>
  </si>
  <si>
    <t>INV043</t>
  </si>
  <si>
    <t>F0043</t>
  </si>
  <si>
    <t>INV044</t>
  </si>
  <si>
    <t>F0044</t>
  </si>
  <si>
    <t>INV045</t>
  </si>
  <si>
    <t>F0045</t>
  </si>
  <si>
    <t>INV046</t>
  </si>
  <si>
    <t>F0046</t>
  </si>
  <si>
    <t>INV047</t>
  </si>
  <si>
    <t>F0047</t>
  </si>
  <si>
    <t>INV048</t>
  </si>
  <si>
    <t>F0048</t>
  </si>
  <si>
    <t>INV049</t>
  </si>
  <si>
    <t>F0049</t>
  </si>
  <si>
    <t>INV050</t>
  </si>
  <si>
    <t>F0050</t>
  </si>
  <si>
    <t>INV051</t>
  </si>
  <si>
    <t>F0051</t>
  </si>
  <si>
    <t>INV052</t>
  </si>
  <si>
    <t>F0052</t>
  </si>
  <si>
    <t>INV053</t>
  </si>
  <si>
    <t>F0053</t>
  </si>
  <si>
    <t>INV054</t>
  </si>
  <si>
    <t>F0054</t>
  </si>
  <si>
    <t>INV055</t>
  </si>
  <si>
    <t>F0055</t>
  </si>
  <si>
    <t>INV056</t>
  </si>
  <si>
    <t>F0056</t>
  </si>
  <si>
    <t>INV057</t>
  </si>
  <si>
    <t>F0057</t>
  </si>
  <si>
    <t>INV058</t>
  </si>
  <si>
    <t>F0058</t>
  </si>
  <si>
    <t>INV059</t>
  </si>
  <si>
    <t>F0059</t>
  </si>
  <si>
    <t>INV060</t>
  </si>
  <si>
    <t>F0060</t>
  </si>
  <si>
    <t>INV061</t>
  </si>
  <si>
    <t>F0061</t>
  </si>
  <si>
    <t>INV062</t>
  </si>
  <si>
    <t>F0062</t>
  </si>
  <si>
    <t>INV063</t>
  </si>
  <si>
    <t>F0063</t>
  </si>
  <si>
    <t>INV064</t>
  </si>
  <si>
    <t>F0064</t>
  </si>
  <si>
    <t>INV065</t>
  </si>
  <si>
    <t>F0065</t>
  </si>
  <si>
    <t>INV066</t>
  </si>
  <si>
    <t>F0066</t>
  </si>
  <si>
    <t>INV067</t>
  </si>
  <si>
    <t>F0067</t>
  </si>
  <si>
    <t>INV068</t>
  </si>
  <si>
    <t>F0068</t>
  </si>
  <si>
    <t>INV069</t>
  </si>
  <si>
    <t>F0069</t>
  </si>
  <si>
    <t>INV070</t>
  </si>
  <si>
    <t>F0070</t>
  </si>
  <si>
    <t>INV071</t>
  </si>
  <si>
    <t>F0071</t>
  </si>
  <si>
    <t>INV072</t>
  </si>
  <si>
    <t>F0072</t>
  </si>
  <si>
    <t>INV073</t>
  </si>
  <si>
    <t>F0073</t>
  </si>
  <si>
    <t>INV074</t>
  </si>
  <si>
    <t>F0074</t>
  </si>
  <si>
    <t>INV075</t>
  </si>
  <si>
    <t>F0075</t>
  </si>
  <si>
    <t>INV076</t>
  </si>
  <si>
    <t>F0076</t>
  </si>
  <si>
    <t>INV077</t>
  </si>
  <si>
    <t>F0077</t>
  </si>
  <si>
    <t>INV078</t>
  </si>
  <si>
    <t>F0078</t>
  </si>
  <si>
    <t>INV079</t>
  </si>
  <si>
    <t>F0079</t>
  </si>
  <si>
    <t>INV080</t>
  </si>
  <si>
    <t>F0080</t>
  </si>
  <si>
    <t>INV081</t>
  </si>
  <si>
    <t>F0081</t>
  </si>
  <si>
    <t>INV082</t>
  </si>
  <si>
    <t>F0082</t>
  </si>
  <si>
    <t>INV083</t>
  </si>
  <si>
    <t>F0083</t>
  </si>
  <si>
    <t>INV084</t>
  </si>
  <si>
    <t>F0084</t>
  </si>
  <si>
    <t>INV085</t>
  </si>
  <si>
    <t>F0085</t>
  </si>
  <si>
    <t>INV086</t>
  </si>
  <si>
    <t>F0086</t>
  </si>
  <si>
    <t>INV087</t>
  </si>
  <si>
    <t>F0087</t>
  </si>
  <si>
    <t>INV088</t>
  </si>
  <si>
    <t>F0088</t>
  </si>
  <si>
    <t>INV089</t>
  </si>
  <si>
    <t>F0089</t>
  </si>
  <si>
    <t>INV090</t>
  </si>
  <si>
    <t>F0090</t>
  </si>
  <si>
    <t>INV091</t>
  </si>
  <si>
    <t>F0091</t>
  </si>
  <si>
    <t>INV092</t>
  </si>
  <si>
    <t>F0092</t>
  </si>
  <si>
    <t>INV093</t>
  </si>
  <si>
    <t>F0093</t>
  </si>
  <si>
    <t>INV094</t>
  </si>
  <si>
    <t>F0094</t>
  </si>
  <si>
    <t>INV095</t>
  </si>
  <si>
    <t>F0095</t>
  </si>
  <si>
    <t>INV096</t>
  </si>
  <si>
    <t>F0096</t>
  </si>
  <si>
    <t>INV097</t>
  </si>
  <si>
    <t>F0097</t>
  </si>
  <si>
    <t>INV098</t>
  </si>
  <si>
    <t>F0098</t>
  </si>
  <si>
    <t>INV099</t>
  </si>
  <si>
    <t>F0099</t>
  </si>
  <si>
    <t>INV100</t>
  </si>
  <si>
    <t>F0100</t>
  </si>
  <si>
    <t>INV101</t>
  </si>
  <si>
    <t>F0101</t>
  </si>
  <si>
    <t>INV102</t>
  </si>
  <si>
    <t>F0102</t>
  </si>
  <si>
    <t>INV103</t>
  </si>
  <si>
    <t>F0103</t>
  </si>
  <si>
    <t>INV104</t>
  </si>
  <si>
    <t>F0104</t>
  </si>
  <si>
    <t>INV105</t>
  </si>
  <si>
    <t>F0105</t>
  </si>
  <si>
    <t>INV106</t>
  </si>
  <si>
    <t>F0106</t>
  </si>
  <si>
    <t>INV107</t>
  </si>
  <si>
    <t>F0107</t>
  </si>
  <si>
    <t>INV108</t>
  </si>
  <si>
    <t>F0108</t>
  </si>
  <si>
    <t>INV109</t>
  </si>
  <si>
    <t>F0109</t>
  </si>
  <si>
    <t>INV110</t>
  </si>
  <si>
    <t>F0110</t>
  </si>
  <si>
    <t>INV111</t>
  </si>
  <si>
    <t>F0111</t>
  </si>
  <si>
    <t>INV112</t>
  </si>
  <si>
    <t>F0112</t>
  </si>
  <si>
    <t>INV113</t>
  </si>
  <si>
    <t>F0113</t>
  </si>
  <si>
    <t>INV114</t>
  </si>
  <si>
    <t>F0114</t>
  </si>
  <si>
    <t>INV115</t>
  </si>
  <si>
    <t>F0115</t>
  </si>
  <si>
    <t>INV116</t>
  </si>
  <si>
    <t>F0116</t>
  </si>
  <si>
    <t>INV117</t>
  </si>
  <si>
    <t>F0117</t>
  </si>
  <si>
    <t>INV118</t>
  </si>
  <si>
    <t>F0118</t>
  </si>
  <si>
    <t>INV119</t>
  </si>
  <si>
    <t>F0119</t>
  </si>
  <si>
    <t>INV120</t>
  </si>
  <si>
    <t>F0120</t>
  </si>
  <si>
    <t>INV121</t>
  </si>
  <si>
    <t>F0121</t>
  </si>
  <si>
    <t>INV122</t>
  </si>
  <si>
    <t>F0122</t>
  </si>
  <si>
    <t>INV123</t>
  </si>
  <si>
    <t>F0123</t>
  </si>
  <si>
    <t>INV124</t>
  </si>
  <si>
    <t>F0124</t>
  </si>
  <si>
    <t>INV125</t>
  </si>
  <si>
    <t>F0125</t>
  </si>
  <si>
    <t>INV126</t>
  </si>
  <si>
    <t>F0126</t>
  </si>
  <si>
    <t>INV127</t>
  </si>
  <si>
    <t>F0127</t>
  </si>
  <si>
    <t>INV128</t>
  </si>
  <si>
    <t>F0128</t>
  </si>
  <si>
    <t>INV129</t>
  </si>
  <si>
    <t>F0129</t>
  </si>
  <si>
    <t>INV130</t>
  </si>
  <si>
    <t>F0130</t>
  </si>
  <si>
    <t>INV131</t>
  </si>
  <si>
    <t>F0131</t>
  </si>
  <si>
    <t>INV132</t>
  </si>
  <si>
    <t>F0132</t>
  </si>
  <si>
    <t>INV133</t>
  </si>
  <si>
    <t>F0133</t>
  </si>
  <si>
    <t>INV134</t>
  </si>
  <si>
    <t>F0134</t>
  </si>
  <si>
    <t>INV135</t>
  </si>
  <si>
    <t>F0135</t>
  </si>
  <si>
    <t>INV136</t>
  </si>
  <si>
    <t>F0136</t>
  </si>
  <si>
    <t>INV137</t>
  </si>
  <si>
    <t>F0137</t>
  </si>
  <si>
    <t>INV138</t>
  </si>
  <si>
    <t>F0138</t>
  </si>
  <si>
    <t>Share</t>
  </si>
  <si>
    <t>INV139</t>
  </si>
  <si>
    <t>INV140</t>
  </si>
  <si>
    <t>INV141</t>
  </si>
  <si>
    <t>INV142</t>
  </si>
  <si>
    <t>F0142</t>
  </si>
  <si>
    <t>INV143</t>
  </si>
  <si>
    <t>F0143</t>
  </si>
  <si>
    <t>INV144</t>
  </si>
  <si>
    <t>INV145</t>
  </si>
  <si>
    <t>INV146</t>
  </si>
  <si>
    <t>INV147</t>
  </si>
  <si>
    <t>INV148</t>
  </si>
  <si>
    <t>INV149</t>
  </si>
  <si>
    <t>INV150</t>
  </si>
  <si>
    <t>INV151</t>
  </si>
  <si>
    <t>INV152</t>
  </si>
  <si>
    <t>INV153</t>
  </si>
  <si>
    <t>INV154</t>
  </si>
  <si>
    <t>INV155</t>
  </si>
  <si>
    <t>INV156</t>
  </si>
  <si>
    <t>INV157</t>
  </si>
  <si>
    <t>INV158</t>
  </si>
  <si>
    <t>INV159</t>
  </si>
  <si>
    <t>INV160</t>
  </si>
  <si>
    <t>INV161</t>
  </si>
  <si>
    <t>INV162</t>
  </si>
  <si>
    <t>INV163</t>
  </si>
  <si>
    <t>INV164</t>
  </si>
  <si>
    <t>INV165</t>
  </si>
  <si>
    <t>INV166</t>
  </si>
  <si>
    <t>INV167</t>
  </si>
  <si>
    <t>INV168</t>
  </si>
  <si>
    <t>F0168</t>
  </si>
  <si>
    <t>INV169</t>
  </si>
  <si>
    <t>F0169</t>
  </si>
  <si>
    <t>INV170</t>
  </si>
  <si>
    <t>F0170</t>
  </si>
  <si>
    <t>INV171</t>
  </si>
  <si>
    <t>F0171</t>
  </si>
  <si>
    <t>INV172</t>
  </si>
  <si>
    <t>F0172</t>
  </si>
  <si>
    <t>INV173</t>
  </si>
  <si>
    <t>F0173</t>
  </si>
  <si>
    <t>INV174</t>
  </si>
  <si>
    <t>F0174</t>
  </si>
  <si>
    <t>INV175</t>
  </si>
  <si>
    <t>F0175</t>
  </si>
  <si>
    <t>INV176</t>
  </si>
  <si>
    <t>F0176</t>
  </si>
  <si>
    <t>INV177</t>
  </si>
  <si>
    <t>F0177</t>
  </si>
  <si>
    <t>INV178</t>
  </si>
  <si>
    <t>F0178</t>
  </si>
  <si>
    <t>INV179</t>
  </si>
  <si>
    <t>F0179</t>
  </si>
  <si>
    <t>INV180</t>
  </si>
  <si>
    <t>F0180</t>
  </si>
  <si>
    <t>INV181</t>
  </si>
  <si>
    <t>F0181</t>
  </si>
  <si>
    <t>INV182</t>
  </si>
  <si>
    <t>F0182</t>
  </si>
  <si>
    <t>INV183</t>
  </si>
  <si>
    <t>F0183</t>
  </si>
  <si>
    <t>INV184</t>
  </si>
  <si>
    <t>F0184</t>
  </si>
  <si>
    <t>INV185</t>
  </si>
  <si>
    <t>F0185</t>
  </si>
  <si>
    <t>INV186</t>
  </si>
  <si>
    <t>F0186</t>
  </si>
  <si>
    <t>INV187</t>
  </si>
  <si>
    <t>F0187</t>
  </si>
  <si>
    <t>INV188</t>
  </si>
  <si>
    <t>F0188</t>
  </si>
  <si>
    <t>INV189</t>
  </si>
  <si>
    <t>F0189</t>
  </si>
  <si>
    <t>INV190</t>
  </si>
  <si>
    <t>F0190</t>
  </si>
  <si>
    <t>INV191</t>
  </si>
  <si>
    <t>F0191</t>
  </si>
  <si>
    <t>INV192</t>
  </si>
  <si>
    <t>F0192</t>
  </si>
  <si>
    <t>INV193</t>
  </si>
  <si>
    <t>F0193</t>
  </si>
  <si>
    <t>INV194</t>
  </si>
  <si>
    <t>F0194</t>
  </si>
  <si>
    <t>INV195</t>
  </si>
  <si>
    <t>F0195</t>
  </si>
  <si>
    <t>INV196</t>
  </si>
  <si>
    <t>F0196</t>
  </si>
  <si>
    <t>INV197</t>
  </si>
  <si>
    <t>F0197</t>
  </si>
  <si>
    <t>INV198</t>
  </si>
  <si>
    <t>F0198</t>
  </si>
  <si>
    <t>INV199</t>
  </si>
  <si>
    <t>F0199</t>
  </si>
  <si>
    <t>INV200</t>
  </si>
  <si>
    <t>F0200</t>
  </si>
  <si>
    <t>INV201</t>
  </si>
  <si>
    <t>F0201</t>
  </si>
  <si>
    <t>INV202</t>
  </si>
  <si>
    <t>F0202</t>
  </si>
  <si>
    <t>INV203</t>
  </si>
  <si>
    <t>F0203</t>
  </si>
  <si>
    <t>INV204</t>
  </si>
  <si>
    <t>F0204</t>
  </si>
  <si>
    <t>INV205</t>
  </si>
  <si>
    <t>F0205</t>
  </si>
  <si>
    <t>INV206</t>
  </si>
  <si>
    <t>F0206</t>
  </si>
  <si>
    <t>v_acct_status_code</t>
  </si>
  <si>
    <t>n_provision_amount</t>
  </si>
  <si>
    <t>V_GL_CODE</t>
  </si>
  <si>
    <t>v_lv_code</t>
  </si>
  <si>
    <t>D_ORIG_MATURITY_DATE</t>
  </si>
  <si>
    <t>MM001</t>
  </si>
  <si>
    <t>C0001</t>
  </si>
  <si>
    <t>Placement(Loan)</t>
  </si>
  <si>
    <t>1312</t>
  </si>
  <si>
    <t>MM</t>
  </si>
  <si>
    <t>VNI</t>
  </si>
  <si>
    <t>MM002</t>
  </si>
  <si>
    <t>C0002</t>
  </si>
  <si>
    <t>MM003</t>
  </si>
  <si>
    <t>C0003</t>
  </si>
  <si>
    <t>MM004</t>
  </si>
  <si>
    <t>C0004</t>
  </si>
  <si>
    <t>MM005</t>
  </si>
  <si>
    <t>C0005</t>
  </si>
  <si>
    <t>MM006</t>
  </si>
  <si>
    <t>C0006</t>
  </si>
  <si>
    <t>MM007</t>
  </si>
  <si>
    <t>C0007</t>
  </si>
  <si>
    <t>MM008</t>
  </si>
  <si>
    <t>C0008</t>
  </si>
  <si>
    <t>MM009</t>
  </si>
  <si>
    <t>C0009</t>
  </si>
  <si>
    <t>MM010</t>
  </si>
  <si>
    <t>C0010</t>
  </si>
  <si>
    <t>MM011</t>
  </si>
  <si>
    <t>C0011</t>
  </si>
  <si>
    <t>MM012</t>
  </si>
  <si>
    <t>C0012</t>
  </si>
  <si>
    <t>MM013</t>
  </si>
  <si>
    <t>C0013</t>
  </si>
  <si>
    <t>MM014</t>
  </si>
  <si>
    <t>C0014</t>
  </si>
  <si>
    <t>MM015</t>
  </si>
  <si>
    <t>C0015</t>
  </si>
  <si>
    <t>MM016</t>
  </si>
  <si>
    <t>C0016</t>
  </si>
  <si>
    <t>MM017</t>
  </si>
  <si>
    <t>C0017</t>
  </si>
  <si>
    <t>MM018</t>
  </si>
  <si>
    <t>C0018</t>
  </si>
  <si>
    <t>MM019</t>
  </si>
  <si>
    <t>C0019</t>
  </si>
  <si>
    <t>MM020</t>
  </si>
  <si>
    <t>C0020</t>
  </si>
  <si>
    <t>MM021</t>
  </si>
  <si>
    <t>C0021</t>
  </si>
  <si>
    <t>MM022</t>
  </si>
  <si>
    <t>C0022</t>
  </si>
  <si>
    <t>MM023</t>
  </si>
  <si>
    <t>C0023</t>
  </si>
  <si>
    <t>MM024</t>
  </si>
  <si>
    <t>C0024</t>
  </si>
  <si>
    <t>MM025</t>
  </si>
  <si>
    <t>C0025</t>
  </si>
  <si>
    <t>MM026</t>
  </si>
  <si>
    <t>C0026</t>
  </si>
  <si>
    <t>MM027</t>
  </si>
  <si>
    <t>C0027</t>
  </si>
  <si>
    <t>MM028</t>
  </si>
  <si>
    <t>C0028</t>
  </si>
  <si>
    <t>MM029</t>
  </si>
  <si>
    <t>C0029</t>
  </si>
  <si>
    <t>MM030</t>
  </si>
  <si>
    <t>C0030</t>
  </si>
  <si>
    <t>MM031</t>
  </si>
  <si>
    <t>C0031</t>
  </si>
  <si>
    <t>MM032</t>
  </si>
  <si>
    <t>C0032</t>
  </si>
  <si>
    <t>MM033</t>
  </si>
  <si>
    <t>C0033</t>
  </si>
  <si>
    <t>MM034</t>
  </si>
  <si>
    <t>C0034</t>
  </si>
  <si>
    <t>MM035</t>
  </si>
  <si>
    <t>C0035</t>
  </si>
  <si>
    <t>MM036</t>
  </si>
  <si>
    <t>C0036</t>
  </si>
  <si>
    <t>MM037</t>
  </si>
  <si>
    <t>C0037</t>
  </si>
  <si>
    <t>MM038</t>
  </si>
  <si>
    <t>C0038</t>
  </si>
  <si>
    <t>MM039</t>
  </si>
  <si>
    <t>C0039</t>
  </si>
  <si>
    <t>MM040</t>
  </si>
  <si>
    <t>C0040</t>
  </si>
  <si>
    <t>MM041</t>
  </si>
  <si>
    <t>C0041</t>
  </si>
  <si>
    <t>MM042</t>
  </si>
  <si>
    <t>C0042</t>
  </si>
  <si>
    <t>MM043</t>
  </si>
  <si>
    <t>C0043</t>
  </si>
  <si>
    <t>MM044</t>
  </si>
  <si>
    <t>C0044</t>
  </si>
  <si>
    <t>MM045</t>
  </si>
  <si>
    <t>C0045</t>
  </si>
  <si>
    <t>MM046</t>
  </si>
  <si>
    <t>C0046</t>
  </si>
  <si>
    <t>MM047</t>
  </si>
  <si>
    <t>C0047</t>
  </si>
  <si>
    <t>MM048</t>
  </si>
  <si>
    <t>C0048</t>
  </si>
  <si>
    <t>MM049</t>
  </si>
  <si>
    <t>C0049</t>
  </si>
  <si>
    <t>MM050</t>
  </si>
  <si>
    <t>C0050</t>
  </si>
  <si>
    <t>MM051</t>
  </si>
  <si>
    <t>C0051</t>
  </si>
  <si>
    <t>MM052</t>
  </si>
  <si>
    <t>C0052</t>
  </si>
  <si>
    <t>MM053</t>
  </si>
  <si>
    <t>C0053</t>
  </si>
  <si>
    <t>MM054</t>
  </si>
  <si>
    <t>C0054</t>
  </si>
  <si>
    <t>MM055</t>
  </si>
  <si>
    <t>C0055</t>
  </si>
  <si>
    <t>MM056</t>
  </si>
  <si>
    <t>C0056</t>
  </si>
  <si>
    <t>MM057</t>
  </si>
  <si>
    <t>C0057</t>
  </si>
  <si>
    <t>MM058</t>
  </si>
  <si>
    <t>C0058</t>
  </si>
  <si>
    <t>MM059</t>
  </si>
  <si>
    <t>C0059</t>
  </si>
  <si>
    <t>MM060</t>
  </si>
  <si>
    <t>C0060</t>
  </si>
  <si>
    <t>MM061</t>
  </si>
  <si>
    <t>C0061</t>
  </si>
  <si>
    <t>MM062</t>
  </si>
  <si>
    <t>C0062</t>
  </si>
  <si>
    <t>MM063</t>
  </si>
  <si>
    <t>C0063</t>
  </si>
  <si>
    <t>MM064</t>
  </si>
  <si>
    <t>C0064</t>
  </si>
  <si>
    <t>MM065</t>
  </si>
  <si>
    <t>C0065</t>
  </si>
  <si>
    <t>MM066</t>
  </si>
  <si>
    <t>C0066</t>
  </si>
  <si>
    <t>MM067</t>
  </si>
  <si>
    <t>C0067</t>
  </si>
  <si>
    <t>MM068</t>
  </si>
  <si>
    <t>C0068</t>
  </si>
  <si>
    <t>MM069</t>
  </si>
  <si>
    <t>C0069</t>
  </si>
  <si>
    <t>MM070</t>
  </si>
  <si>
    <t>C0070</t>
  </si>
  <si>
    <t>MM071</t>
  </si>
  <si>
    <t>C0071</t>
  </si>
  <si>
    <t>MM072</t>
  </si>
  <si>
    <t>C0072</t>
  </si>
  <si>
    <t>MM073</t>
  </si>
  <si>
    <t>C0073</t>
  </si>
  <si>
    <t>MM074</t>
  </si>
  <si>
    <t>C0074</t>
  </si>
  <si>
    <t>MM075</t>
  </si>
  <si>
    <t>C0075</t>
  </si>
  <si>
    <t>MM076</t>
  </si>
  <si>
    <t>C0076</t>
  </si>
  <si>
    <t>MM077</t>
  </si>
  <si>
    <t>C0077</t>
  </si>
  <si>
    <t>MM078</t>
  </si>
  <si>
    <t>C0078</t>
  </si>
  <si>
    <t>MM079</t>
  </si>
  <si>
    <t>C0079</t>
  </si>
  <si>
    <t>MM080</t>
  </si>
  <si>
    <t>C0080</t>
  </si>
  <si>
    <t>MM081</t>
  </si>
  <si>
    <t>C0081</t>
  </si>
  <si>
    <t>MM082</t>
  </si>
  <si>
    <t>C0082</t>
  </si>
  <si>
    <t>MM083</t>
  </si>
  <si>
    <t>C0083</t>
  </si>
  <si>
    <t>MM084</t>
  </si>
  <si>
    <t>C0084</t>
  </si>
  <si>
    <t>MM085</t>
  </si>
  <si>
    <t>C0085</t>
  </si>
  <si>
    <t>MM086</t>
  </si>
  <si>
    <t>C0086</t>
  </si>
  <si>
    <t>MM087</t>
  </si>
  <si>
    <t>C0087</t>
  </si>
  <si>
    <t>MM088</t>
  </si>
  <si>
    <t>C0088</t>
  </si>
  <si>
    <t>MM089</t>
  </si>
  <si>
    <t>C0089</t>
  </si>
  <si>
    <t>MM090</t>
  </si>
  <si>
    <t>C0090</t>
  </si>
  <si>
    <t>MM091</t>
  </si>
  <si>
    <t>C0091</t>
  </si>
  <si>
    <t>MM092</t>
  </si>
  <si>
    <t>C0092</t>
  </si>
  <si>
    <t>MM093</t>
  </si>
  <si>
    <t>C0093</t>
  </si>
  <si>
    <t>MM094</t>
  </si>
  <si>
    <t>C0094</t>
  </si>
  <si>
    <t>MM095</t>
  </si>
  <si>
    <t>C0095</t>
  </si>
  <si>
    <t>MM096</t>
  </si>
  <si>
    <t>C0096</t>
  </si>
  <si>
    <t>MM097</t>
  </si>
  <si>
    <t>C0097</t>
  </si>
  <si>
    <t>MM098</t>
  </si>
  <si>
    <t>C0098</t>
  </si>
  <si>
    <t>MM099</t>
  </si>
  <si>
    <t>C0099</t>
  </si>
  <si>
    <t>MM100</t>
  </si>
  <si>
    <t>C0100</t>
  </si>
  <si>
    <t>MM101</t>
  </si>
  <si>
    <t>C0101</t>
  </si>
  <si>
    <t>MM102</t>
  </si>
  <si>
    <t>C0102</t>
  </si>
  <si>
    <t>MM103</t>
  </si>
  <si>
    <t>C0103</t>
  </si>
  <si>
    <t>MM104</t>
  </si>
  <si>
    <t>C0104</t>
  </si>
  <si>
    <t>MM105</t>
  </si>
  <si>
    <t>C0105</t>
  </si>
  <si>
    <t>MM106</t>
  </si>
  <si>
    <t>C0106</t>
  </si>
  <si>
    <t>MM107</t>
  </si>
  <si>
    <t>C0107</t>
  </si>
  <si>
    <t>MM108</t>
  </si>
  <si>
    <t>C0108</t>
  </si>
  <si>
    <t>MM109</t>
  </si>
  <si>
    <t>C0109</t>
  </si>
  <si>
    <t>MM110</t>
  </si>
  <si>
    <t>C0110</t>
  </si>
  <si>
    <t>MM111</t>
  </si>
  <si>
    <t>C0111</t>
  </si>
  <si>
    <t>MM112</t>
  </si>
  <si>
    <t>C0112</t>
  </si>
  <si>
    <t>MM113</t>
  </si>
  <si>
    <t>C0113</t>
  </si>
  <si>
    <t>MM114</t>
  </si>
  <si>
    <t>C0114</t>
  </si>
  <si>
    <t>MM115</t>
  </si>
  <si>
    <t>C0115</t>
  </si>
  <si>
    <t>MM116</t>
  </si>
  <si>
    <t>C0116</t>
  </si>
  <si>
    <t>MM117</t>
  </si>
  <si>
    <t>C0117</t>
  </si>
  <si>
    <t>MM118</t>
  </si>
  <si>
    <t>C0118</t>
  </si>
  <si>
    <t>MM119</t>
  </si>
  <si>
    <t>C0119</t>
  </si>
  <si>
    <t>MM120</t>
  </si>
  <si>
    <t>C0120</t>
  </si>
  <si>
    <t>MM121</t>
  </si>
  <si>
    <t>C0121</t>
  </si>
  <si>
    <t>MM122</t>
  </si>
  <si>
    <t>C0122</t>
  </si>
  <si>
    <t>MM123</t>
  </si>
  <si>
    <t>C0123</t>
  </si>
  <si>
    <t>MM124</t>
  </si>
  <si>
    <t>C0124</t>
  </si>
  <si>
    <t>MM125</t>
  </si>
  <si>
    <t>C0125</t>
  </si>
  <si>
    <t>MM126</t>
  </si>
  <si>
    <t>C0126</t>
  </si>
  <si>
    <t>MM127</t>
  </si>
  <si>
    <t>C0127</t>
  </si>
  <si>
    <t>MM128</t>
  </si>
  <si>
    <t>C0128</t>
  </si>
  <si>
    <t>MM129</t>
  </si>
  <si>
    <t>C0129</t>
  </si>
  <si>
    <t>MM130</t>
  </si>
  <si>
    <t>C0130</t>
  </si>
  <si>
    <t>MM131</t>
  </si>
  <si>
    <t>C0131</t>
  </si>
  <si>
    <t>MM132</t>
  </si>
  <si>
    <t>C0132</t>
  </si>
  <si>
    <t>MM133</t>
  </si>
  <si>
    <t>C0133</t>
  </si>
  <si>
    <t>MM134</t>
  </si>
  <si>
    <t>C0134</t>
  </si>
  <si>
    <t>MM135</t>
  </si>
  <si>
    <t>C0135</t>
  </si>
  <si>
    <t>MM136</t>
  </si>
  <si>
    <t>C0136</t>
  </si>
  <si>
    <t>MM137</t>
  </si>
  <si>
    <t>C0137</t>
  </si>
  <si>
    <t>MM138</t>
  </si>
  <si>
    <t>C0138</t>
  </si>
  <si>
    <t>MM139</t>
  </si>
  <si>
    <t>C0139</t>
  </si>
  <si>
    <t>MM140</t>
  </si>
  <si>
    <t>C0140</t>
  </si>
  <si>
    <t>MM141</t>
  </si>
  <si>
    <t>C0141</t>
  </si>
  <si>
    <t>MM142</t>
  </si>
  <si>
    <t>C0142</t>
  </si>
  <si>
    <t>MM143</t>
  </si>
  <si>
    <t>C0143</t>
  </si>
  <si>
    <t>MM144</t>
  </si>
  <si>
    <t>C0144</t>
  </si>
  <si>
    <t>MM145</t>
  </si>
  <si>
    <t>C0145</t>
  </si>
  <si>
    <t>MM146</t>
  </si>
  <si>
    <t>C0146</t>
  </si>
  <si>
    <t>MM147</t>
  </si>
  <si>
    <t>C0147</t>
  </si>
  <si>
    <t>MM148</t>
  </si>
  <si>
    <t>C0148</t>
  </si>
  <si>
    <t>MM149</t>
  </si>
  <si>
    <t>C0149</t>
  </si>
  <si>
    <t>MM150</t>
  </si>
  <si>
    <t>C0150</t>
  </si>
  <si>
    <t>MM151</t>
  </si>
  <si>
    <t>C0151</t>
  </si>
  <si>
    <t>MM152</t>
  </si>
  <si>
    <t>C0152</t>
  </si>
  <si>
    <t>MM153</t>
  </si>
  <si>
    <t>C0153</t>
  </si>
  <si>
    <t>MM154</t>
  </si>
  <si>
    <t>C0154</t>
  </si>
  <si>
    <t>MM155</t>
  </si>
  <si>
    <t>C0155</t>
  </si>
  <si>
    <t>MM156</t>
  </si>
  <si>
    <t>C0156</t>
  </si>
  <si>
    <t>MM157</t>
  </si>
  <si>
    <t>C0157</t>
  </si>
  <si>
    <t>MM158</t>
  </si>
  <si>
    <t>C0158</t>
  </si>
  <si>
    <t>MM159</t>
  </si>
  <si>
    <t>C0159</t>
  </si>
  <si>
    <t>MM160</t>
  </si>
  <si>
    <t>C0160</t>
  </si>
  <si>
    <t>MM161</t>
  </si>
  <si>
    <t>C0161</t>
  </si>
  <si>
    <t>MM162</t>
  </si>
  <si>
    <t>C0162</t>
  </si>
  <si>
    <t>MM163</t>
  </si>
  <si>
    <t>C0163</t>
  </si>
  <si>
    <t>MM164</t>
  </si>
  <si>
    <t>C0164</t>
  </si>
  <si>
    <t>MM165</t>
  </si>
  <si>
    <t>C0165</t>
  </si>
  <si>
    <t>MM166</t>
  </si>
  <si>
    <t>C0166</t>
  </si>
  <si>
    <t>MM167</t>
  </si>
  <si>
    <t>C0167</t>
  </si>
  <si>
    <t>MM168</t>
  </si>
  <si>
    <t>C0168</t>
  </si>
  <si>
    <t>MM169</t>
  </si>
  <si>
    <t>C0169</t>
  </si>
  <si>
    <t>MM170</t>
  </si>
  <si>
    <t>C0170</t>
  </si>
  <si>
    <t>MM171</t>
  </si>
  <si>
    <t>C0171</t>
  </si>
  <si>
    <t>MM172</t>
  </si>
  <si>
    <t>C0172</t>
  </si>
  <si>
    <t>MM173</t>
  </si>
  <si>
    <t>C0173</t>
  </si>
  <si>
    <t>MM174</t>
  </si>
  <si>
    <t>C0174</t>
  </si>
  <si>
    <t>MM175</t>
  </si>
  <si>
    <t>C0175</t>
  </si>
  <si>
    <t>MM176</t>
  </si>
  <si>
    <t>C0176</t>
  </si>
  <si>
    <t>MM177</t>
  </si>
  <si>
    <t>C0177</t>
  </si>
  <si>
    <t>MM178</t>
  </si>
  <si>
    <t>C0178</t>
  </si>
  <si>
    <t>MM179</t>
  </si>
  <si>
    <t>C0179</t>
  </si>
  <si>
    <t>MM180</t>
  </si>
  <si>
    <t>C0180</t>
  </si>
  <si>
    <t>MM181</t>
  </si>
  <si>
    <t>C0181</t>
  </si>
  <si>
    <t>MM182</t>
  </si>
  <si>
    <t>C0182</t>
  </si>
  <si>
    <t>MM183</t>
  </si>
  <si>
    <t>C0183</t>
  </si>
  <si>
    <t>MM184</t>
  </si>
  <si>
    <t>C0184</t>
  </si>
  <si>
    <t>MM185</t>
  </si>
  <si>
    <t>C0185</t>
  </si>
  <si>
    <t>MM186</t>
  </si>
  <si>
    <t>C0186</t>
  </si>
  <si>
    <t>MM187</t>
  </si>
  <si>
    <t>C0187</t>
  </si>
  <si>
    <t>MM188</t>
  </si>
  <si>
    <t>C0188</t>
  </si>
  <si>
    <t>MM189</t>
  </si>
  <si>
    <t>C0189</t>
  </si>
  <si>
    <t>MM190</t>
  </si>
  <si>
    <t>C0190</t>
  </si>
  <si>
    <t>MM191</t>
  </si>
  <si>
    <t>C0191</t>
  </si>
  <si>
    <t>MM192</t>
  </si>
  <si>
    <t>C0192</t>
  </si>
  <si>
    <t>MM193</t>
  </si>
  <si>
    <t>C0193</t>
  </si>
  <si>
    <t>MM194</t>
  </si>
  <si>
    <t>C0194</t>
  </si>
  <si>
    <t>MM195</t>
  </si>
  <si>
    <t>C0195</t>
  </si>
  <si>
    <t>MM196</t>
  </si>
  <si>
    <t>C0196</t>
  </si>
  <si>
    <t>MM197</t>
  </si>
  <si>
    <t>C0197</t>
  </si>
  <si>
    <t>MM198</t>
  </si>
  <si>
    <t>C0198</t>
  </si>
  <si>
    <t>MM199</t>
  </si>
  <si>
    <t>C0199</t>
  </si>
  <si>
    <t>MM200</t>
  </si>
  <si>
    <t>C0200</t>
  </si>
  <si>
    <t>MM201</t>
  </si>
  <si>
    <t>C0201</t>
  </si>
  <si>
    <t>MM202</t>
  </si>
  <si>
    <t>C0202</t>
  </si>
  <si>
    <t>MM203</t>
  </si>
  <si>
    <t>C0203</t>
  </si>
  <si>
    <t>MM204</t>
  </si>
  <si>
    <t>C0204</t>
  </si>
  <si>
    <t>MM205</t>
  </si>
  <si>
    <t>C0205</t>
  </si>
  <si>
    <t>MM206</t>
  </si>
  <si>
    <t>C0206</t>
  </si>
  <si>
    <t>MM207</t>
  </si>
  <si>
    <t>C0207</t>
  </si>
  <si>
    <t>MM208</t>
  </si>
  <si>
    <t>C0208</t>
  </si>
  <si>
    <t>MM209</t>
  </si>
  <si>
    <t>C0209</t>
  </si>
  <si>
    <t>MM210</t>
  </si>
  <si>
    <t>C0210</t>
  </si>
  <si>
    <t>MM211</t>
  </si>
  <si>
    <t>C0211</t>
  </si>
  <si>
    <t>MM212</t>
  </si>
  <si>
    <t>C0212</t>
  </si>
  <si>
    <t>MM213</t>
  </si>
  <si>
    <t>C0213</t>
  </si>
  <si>
    <t>MM214</t>
  </si>
  <si>
    <t>C0214</t>
  </si>
  <si>
    <t>MM215</t>
  </si>
  <si>
    <t>C0215</t>
  </si>
  <si>
    <t>MM216</t>
  </si>
  <si>
    <t>C0216</t>
  </si>
  <si>
    <t>MM217</t>
  </si>
  <si>
    <t>C0217</t>
  </si>
  <si>
    <t>MM218</t>
  </si>
  <si>
    <t>C0218</t>
  </si>
  <si>
    <t>MM219</t>
  </si>
  <si>
    <t>C0219</t>
  </si>
  <si>
    <t>MM220</t>
  </si>
  <si>
    <t>C0220</t>
  </si>
  <si>
    <t>MM221</t>
  </si>
  <si>
    <t>C0221</t>
  </si>
  <si>
    <t>MM222</t>
  </si>
  <si>
    <t>C0222</t>
  </si>
  <si>
    <t>MM223</t>
  </si>
  <si>
    <t>C0223</t>
  </si>
  <si>
    <t>MM224</t>
  </si>
  <si>
    <t>C0224</t>
  </si>
  <si>
    <t>MM225</t>
  </si>
  <si>
    <t>C0225</t>
  </si>
  <si>
    <t>MM226</t>
  </si>
  <si>
    <t>C0226</t>
  </si>
  <si>
    <t>MM227</t>
  </si>
  <si>
    <t>C0227</t>
  </si>
  <si>
    <t>MM228</t>
  </si>
  <si>
    <t>C0228</t>
  </si>
  <si>
    <t>MM229</t>
  </si>
  <si>
    <t>C0229</t>
  </si>
  <si>
    <t>MM230</t>
  </si>
  <si>
    <t>C0230</t>
  </si>
  <si>
    <t>n_eff_maturity</t>
  </si>
  <si>
    <t>xx_n_limit_lcy</t>
  </si>
  <si>
    <t>n_limit_amt</t>
  </si>
  <si>
    <t>f_rejectable_flag</t>
  </si>
  <si>
    <t>xx_n_eop_bal</t>
  </si>
  <si>
    <t>v_loan_classification</t>
  </si>
  <si>
    <t>xx_d_limit_expiry_date</t>
  </si>
  <si>
    <t>xx_n_limit</t>
  </si>
  <si>
    <t xml:space="preserve">xx_n_secured_margin
</t>
  </si>
  <si>
    <t>xx_n_secured_margin_lcy</t>
  </si>
  <si>
    <t>BG001</t>
  </si>
  <si>
    <t>E0001</t>
  </si>
  <si>
    <t>VN0012996</t>
  </si>
  <si>
    <t>MD</t>
  </si>
  <si>
    <t>9270</t>
  </si>
  <si>
    <t>BG002</t>
  </si>
  <si>
    <t>E0002</t>
  </si>
  <si>
    <t>BG003</t>
  </si>
  <si>
    <t>E0003</t>
  </si>
  <si>
    <t>BG004</t>
  </si>
  <si>
    <t>E0004</t>
  </si>
  <si>
    <t>BG005</t>
  </si>
  <si>
    <t>E0005</t>
  </si>
  <si>
    <t>BG006</t>
  </si>
  <si>
    <t>E0006</t>
  </si>
  <si>
    <t>BG007</t>
  </si>
  <si>
    <t>E0007</t>
  </si>
  <si>
    <t>BG008</t>
  </si>
  <si>
    <t>E0008</t>
  </si>
  <si>
    <t>BG009</t>
  </si>
  <si>
    <t>E0009</t>
  </si>
  <si>
    <t>BG010</t>
  </si>
  <si>
    <t>E0010</t>
  </si>
  <si>
    <t>BG011</t>
  </si>
  <si>
    <t>E0011</t>
  </si>
  <si>
    <t>BG012</t>
  </si>
  <si>
    <t>E0012</t>
  </si>
  <si>
    <t>BG013</t>
  </si>
  <si>
    <t>E0013</t>
  </si>
  <si>
    <t>BG014</t>
  </si>
  <si>
    <t>E0014</t>
  </si>
  <si>
    <t>BG015</t>
  </si>
  <si>
    <t>E0015</t>
  </si>
  <si>
    <t>BG016</t>
  </si>
  <si>
    <t>E0016</t>
  </si>
  <si>
    <t>BG017</t>
  </si>
  <si>
    <t>E0017</t>
  </si>
  <si>
    <t>BG018</t>
  </si>
  <si>
    <t>E0018</t>
  </si>
  <si>
    <t>BG019</t>
  </si>
  <si>
    <t>E0019</t>
  </si>
  <si>
    <t>BG020</t>
  </si>
  <si>
    <t>E0020</t>
  </si>
  <si>
    <t>BG021</t>
  </si>
  <si>
    <t>E0021</t>
  </si>
  <si>
    <t>BG022</t>
  </si>
  <si>
    <t>E0022</t>
  </si>
  <si>
    <t>BG023</t>
  </si>
  <si>
    <t>E0023</t>
  </si>
  <si>
    <t>BG024</t>
  </si>
  <si>
    <t>E0024</t>
  </si>
  <si>
    <t>BG025</t>
  </si>
  <si>
    <t>E0025</t>
  </si>
  <si>
    <t>BG026</t>
  </si>
  <si>
    <t>E0026</t>
  </si>
  <si>
    <t>BG027</t>
  </si>
  <si>
    <t>E0027</t>
  </si>
  <si>
    <t>BG028</t>
  </si>
  <si>
    <t>E0028</t>
  </si>
  <si>
    <t>BG029</t>
  </si>
  <si>
    <t>E0029</t>
  </si>
  <si>
    <t>BG030</t>
  </si>
  <si>
    <t>E0030</t>
  </si>
  <si>
    <t>BG031</t>
  </si>
  <si>
    <t>E0031</t>
  </si>
  <si>
    <t>BG032</t>
  </si>
  <si>
    <t>E0032</t>
  </si>
  <si>
    <t>BG033</t>
  </si>
  <si>
    <t>E0033</t>
  </si>
  <si>
    <t>BG034</t>
  </si>
  <si>
    <t>E0034</t>
  </si>
  <si>
    <t>BG035</t>
  </si>
  <si>
    <t>E0035</t>
  </si>
  <si>
    <t>BG036</t>
  </si>
  <si>
    <t>E0036</t>
  </si>
  <si>
    <t>BG037</t>
  </si>
  <si>
    <t>E0037</t>
  </si>
  <si>
    <t>BG038</t>
  </si>
  <si>
    <t>E0038</t>
  </si>
  <si>
    <t>BG039</t>
  </si>
  <si>
    <t>E0039</t>
  </si>
  <si>
    <t>BG040</t>
  </si>
  <si>
    <t>E0040</t>
  </si>
  <si>
    <t>BG041</t>
  </si>
  <si>
    <t>E0041</t>
  </si>
  <si>
    <t>BG042</t>
  </si>
  <si>
    <t>E0042</t>
  </si>
  <si>
    <t>BG043</t>
  </si>
  <si>
    <t>E0043</t>
  </si>
  <si>
    <t>BG044</t>
  </si>
  <si>
    <t>E0044</t>
  </si>
  <si>
    <t>BG045</t>
  </si>
  <si>
    <t>E0045</t>
  </si>
  <si>
    <t>BG046</t>
  </si>
  <si>
    <t>E0046</t>
  </si>
  <si>
    <t>BG047</t>
  </si>
  <si>
    <t>E0047</t>
  </si>
  <si>
    <t>BG048</t>
  </si>
  <si>
    <t>E0048</t>
  </si>
  <si>
    <t>BG049</t>
  </si>
  <si>
    <t>E0049</t>
  </si>
  <si>
    <t>BG050</t>
  </si>
  <si>
    <t>E0050</t>
  </si>
  <si>
    <t>BG051</t>
  </si>
  <si>
    <t>E0051</t>
  </si>
  <si>
    <t>BG052</t>
  </si>
  <si>
    <t>E0052</t>
  </si>
  <si>
    <t>BG053</t>
  </si>
  <si>
    <t>E0053</t>
  </si>
  <si>
    <t>BG054</t>
  </si>
  <si>
    <t>E0054</t>
  </si>
  <si>
    <t>BG055</t>
  </si>
  <si>
    <t>E0055</t>
  </si>
  <si>
    <t>BG056</t>
  </si>
  <si>
    <t>E0056</t>
  </si>
  <si>
    <t>BG057</t>
  </si>
  <si>
    <t>E0057</t>
  </si>
  <si>
    <t>BG058</t>
  </si>
  <si>
    <t>E0058</t>
  </si>
  <si>
    <t>BG059</t>
  </si>
  <si>
    <t>E0059</t>
  </si>
  <si>
    <t>BG060</t>
  </si>
  <si>
    <t>E0060</t>
  </si>
  <si>
    <t>BG061</t>
  </si>
  <si>
    <t>E0061</t>
  </si>
  <si>
    <t>BG062</t>
  </si>
  <si>
    <t>E0062</t>
  </si>
  <si>
    <t>BG063</t>
  </si>
  <si>
    <t>E0063</t>
  </si>
  <si>
    <t>BG064</t>
  </si>
  <si>
    <t>E0064</t>
  </si>
  <si>
    <t>BG065</t>
  </si>
  <si>
    <t>E0065</t>
  </si>
  <si>
    <t>BG066</t>
  </si>
  <si>
    <t>E0066</t>
  </si>
  <si>
    <t>BG067</t>
  </si>
  <si>
    <t>E0067</t>
  </si>
  <si>
    <t>BG068</t>
  </si>
  <si>
    <t>E0068</t>
  </si>
  <si>
    <t>BG069</t>
  </si>
  <si>
    <t>E0069</t>
  </si>
  <si>
    <t>BG070</t>
  </si>
  <si>
    <t>E0070</t>
  </si>
  <si>
    <t>BG071</t>
  </si>
  <si>
    <t>E0071</t>
  </si>
  <si>
    <t>BG072</t>
  </si>
  <si>
    <t>E0072</t>
  </si>
  <si>
    <t>BG073</t>
  </si>
  <si>
    <t>E0073</t>
  </si>
  <si>
    <t>BG074</t>
  </si>
  <si>
    <t>E0074</t>
  </si>
  <si>
    <t>BG075</t>
  </si>
  <si>
    <t>E0075</t>
  </si>
  <si>
    <t>BG076</t>
  </si>
  <si>
    <t>E0076</t>
  </si>
  <si>
    <t>BG077</t>
  </si>
  <si>
    <t>E0077</t>
  </si>
  <si>
    <t>BG078</t>
  </si>
  <si>
    <t>E0078</t>
  </si>
  <si>
    <t>BG079</t>
  </si>
  <si>
    <t>E0079</t>
  </si>
  <si>
    <t>BG080</t>
  </si>
  <si>
    <t>E0080</t>
  </si>
  <si>
    <t>BG081</t>
  </si>
  <si>
    <t>E0081</t>
  </si>
  <si>
    <t>BG082</t>
  </si>
  <si>
    <t>E0082</t>
  </si>
  <si>
    <t>BG083</t>
  </si>
  <si>
    <t>E0083</t>
  </si>
  <si>
    <t>BG084</t>
  </si>
  <si>
    <t>E0084</t>
  </si>
  <si>
    <t>BG085</t>
  </si>
  <si>
    <t>E0085</t>
  </si>
  <si>
    <t>BG086</t>
  </si>
  <si>
    <t>E0086</t>
  </si>
  <si>
    <t>BG087</t>
  </si>
  <si>
    <t>E0087</t>
  </si>
  <si>
    <t>BG088</t>
  </si>
  <si>
    <t>E0088</t>
  </si>
  <si>
    <t>BG089</t>
  </si>
  <si>
    <t>E0089</t>
  </si>
  <si>
    <t>BG090</t>
  </si>
  <si>
    <t>E0090</t>
  </si>
  <si>
    <t>BG091</t>
  </si>
  <si>
    <t>E0091</t>
  </si>
  <si>
    <t>BG092</t>
  </si>
  <si>
    <t>E0092</t>
  </si>
  <si>
    <t>BG093</t>
  </si>
  <si>
    <t>E0093</t>
  </si>
  <si>
    <t>BG094</t>
  </si>
  <si>
    <t>E0094</t>
  </si>
  <si>
    <t>BG095</t>
  </si>
  <si>
    <t>E0095</t>
  </si>
  <si>
    <t>BG096</t>
  </si>
  <si>
    <t>E0096</t>
  </si>
  <si>
    <t>BG097</t>
  </si>
  <si>
    <t>E0097</t>
  </si>
  <si>
    <t>BG098</t>
  </si>
  <si>
    <t>E0098</t>
  </si>
  <si>
    <t>BG099</t>
  </si>
  <si>
    <t>E0099</t>
  </si>
  <si>
    <t>BG100</t>
  </si>
  <si>
    <t>E0100</t>
  </si>
  <si>
    <t>BG101</t>
  </si>
  <si>
    <t>E0101</t>
  </si>
  <si>
    <t>BG102</t>
  </si>
  <si>
    <t>E0102</t>
  </si>
  <si>
    <t>BG103</t>
  </si>
  <si>
    <t>E0103</t>
  </si>
  <si>
    <t>BG104</t>
  </si>
  <si>
    <t>E0104</t>
  </si>
  <si>
    <t>BG105</t>
  </si>
  <si>
    <t>E0105</t>
  </si>
  <si>
    <t>BG106</t>
  </si>
  <si>
    <t>E0106</t>
  </si>
  <si>
    <t>BG107</t>
  </si>
  <si>
    <t>E0107</t>
  </si>
  <si>
    <t>BG108</t>
  </si>
  <si>
    <t>E0108</t>
  </si>
  <si>
    <t>BG109</t>
  </si>
  <si>
    <t>E0109</t>
  </si>
  <si>
    <t>BG110</t>
  </si>
  <si>
    <t>E0110</t>
  </si>
  <si>
    <t>BG111</t>
  </si>
  <si>
    <t>E0111</t>
  </si>
  <si>
    <t>BG112</t>
  </si>
  <si>
    <t>E0112</t>
  </si>
  <si>
    <t>BG113</t>
  </si>
  <si>
    <t>E0113</t>
  </si>
  <si>
    <t>BG114</t>
  </si>
  <si>
    <t>E0114</t>
  </si>
  <si>
    <t>BG115</t>
  </si>
  <si>
    <t>E0115</t>
  </si>
  <si>
    <t>BG116</t>
  </si>
  <si>
    <t>E0116</t>
  </si>
  <si>
    <t>BG117</t>
  </si>
  <si>
    <t>E0117</t>
  </si>
  <si>
    <t>BG118</t>
  </si>
  <si>
    <t>E0118</t>
  </si>
  <si>
    <t>BG119</t>
  </si>
  <si>
    <t>E0119</t>
  </si>
  <si>
    <t>BG120</t>
  </si>
  <si>
    <t>E0120</t>
  </si>
  <si>
    <t>BG121</t>
  </si>
  <si>
    <t>E0121</t>
  </si>
  <si>
    <t>BG122</t>
  </si>
  <si>
    <t>E0122</t>
  </si>
  <si>
    <t>BG123</t>
  </si>
  <si>
    <t>E0123</t>
  </si>
  <si>
    <t>BG124</t>
  </si>
  <si>
    <t>E0124</t>
  </si>
  <si>
    <t>BG125</t>
  </si>
  <si>
    <t>E0125</t>
  </si>
  <si>
    <t>BG126</t>
  </si>
  <si>
    <t>E0126</t>
  </si>
  <si>
    <t>BG127</t>
  </si>
  <si>
    <t>E0127</t>
  </si>
  <si>
    <t>BG128</t>
  </si>
  <si>
    <t>E0128</t>
  </si>
  <si>
    <t>BG129</t>
  </si>
  <si>
    <t>E0129</t>
  </si>
  <si>
    <t>BG130</t>
  </si>
  <si>
    <t>E0130</t>
  </si>
  <si>
    <t>BG131</t>
  </si>
  <si>
    <t>E0131</t>
  </si>
  <si>
    <t>BG132</t>
  </si>
  <si>
    <t>E0132</t>
  </si>
  <si>
    <t>BG133</t>
  </si>
  <si>
    <t>E0133</t>
  </si>
  <si>
    <t>BG134</t>
  </si>
  <si>
    <t>E0134</t>
  </si>
  <si>
    <t>BG135</t>
  </si>
  <si>
    <t>E0135</t>
  </si>
  <si>
    <t>BG136</t>
  </si>
  <si>
    <t>E0136</t>
  </si>
  <si>
    <t>BG137</t>
  </si>
  <si>
    <t>E0137</t>
  </si>
  <si>
    <t>BG138</t>
  </si>
  <si>
    <t>E0138</t>
  </si>
  <si>
    <t>BG139</t>
  </si>
  <si>
    <t>E0139</t>
  </si>
  <si>
    <t>BG140</t>
  </si>
  <si>
    <t>E0140</t>
  </si>
  <si>
    <t>BG141</t>
  </si>
  <si>
    <t>E0141</t>
  </si>
  <si>
    <t>BG142</t>
  </si>
  <si>
    <t>E0142</t>
  </si>
  <si>
    <t>BG143</t>
  </si>
  <si>
    <t>E0143</t>
  </si>
  <si>
    <t>BG144</t>
  </si>
  <si>
    <t>E0144</t>
  </si>
  <si>
    <t>BG145</t>
  </si>
  <si>
    <t>E0145</t>
  </si>
  <si>
    <t>BG146</t>
  </si>
  <si>
    <t>E0146</t>
  </si>
  <si>
    <t>BG147</t>
  </si>
  <si>
    <t>E0147</t>
  </si>
  <si>
    <t>BG148</t>
  </si>
  <si>
    <t>E0148</t>
  </si>
  <si>
    <t>BG149</t>
  </si>
  <si>
    <t>E0149</t>
  </si>
  <si>
    <t>BG150</t>
  </si>
  <si>
    <t>E0150</t>
  </si>
  <si>
    <t>BG151</t>
  </si>
  <si>
    <t>E0151</t>
  </si>
  <si>
    <t>BG152</t>
  </si>
  <si>
    <t>E0152</t>
  </si>
  <si>
    <t>BG153</t>
  </si>
  <si>
    <t>E0153</t>
  </si>
  <si>
    <t>BG154</t>
  </si>
  <si>
    <t>E0154</t>
  </si>
  <si>
    <t>BG155</t>
  </si>
  <si>
    <t>E0155</t>
  </si>
  <si>
    <t>BG156</t>
  </si>
  <si>
    <t>E0156</t>
  </si>
  <si>
    <t>BG157</t>
  </si>
  <si>
    <t>E0157</t>
  </si>
  <si>
    <t>BG158</t>
  </si>
  <si>
    <t>E0158</t>
  </si>
  <si>
    <t>BG159</t>
  </si>
  <si>
    <t>E0159</t>
  </si>
  <si>
    <t>BG160</t>
  </si>
  <si>
    <t>E0160</t>
  </si>
  <si>
    <t>BG161</t>
  </si>
  <si>
    <t>E0161</t>
  </si>
  <si>
    <t>BG162</t>
  </si>
  <si>
    <t>E0162</t>
  </si>
  <si>
    <t>BG163</t>
  </si>
  <si>
    <t>E0163</t>
  </si>
  <si>
    <t>BG164</t>
  </si>
  <si>
    <t>E0164</t>
  </si>
  <si>
    <t>BG165</t>
  </si>
  <si>
    <t>E0165</t>
  </si>
  <si>
    <t>BG166</t>
  </si>
  <si>
    <t>E0166</t>
  </si>
  <si>
    <t>BG167</t>
  </si>
  <si>
    <t>E0167</t>
  </si>
  <si>
    <t>BG168</t>
  </si>
  <si>
    <t>E0168</t>
  </si>
  <si>
    <t>BG169</t>
  </si>
  <si>
    <t>E0169</t>
  </si>
  <si>
    <t>BG170</t>
  </si>
  <si>
    <t>E0170</t>
  </si>
  <si>
    <t>BG171</t>
  </si>
  <si>
    <t>E0171</t>
  </si>
  <si>
    <t>BG172</t>
  </si>
  <si>
    <t>E0172</t>
  </si>
  <si>
    <t>BG173</t>
  </si>
  <si>
    <t>E0173</t>
  </si>
  <si>
    <t>BG174</t>
  </si>
  <si>
    <t>E0174</t>
  </si>
  <si>
    <t>BG175</t>
  </si>
  <si>
    <t>E0175</t>
  </si>
  <si>
    <t>BG176</t>
  </si>
  <si>
    <t>E0176</t>
  </si>
  <si>
    <t>BG177</t>
  </si>
  <si>
    <t>E0177</t>
  </si>
  <si>
    <t>BG178</t>
  </si>
  <si>
    <t>E0178</t>
  </si>
  <si>
    <t>BG179</t>
  </si>
  <si>
    <t>E0179</t>
  </si>
  <si>
    <t>BG180</t>
  </si>
  <si>
    <t>E0180</t>
  </si>
  <si>
    <t>BG181</t>
  </si>
  <si>
    <t>E0181</t>
  </si>
  <si>
    <t>BG182</t>
  </si>
  <si>
    <t>E0182</t>
  </si>
  <si>
    <t>BG183</t>
  </si>
  <si>
    <t>E0183</t>
  </si>
  <si>
    <t>BG184</t>
  </si>
  <si>
    <t>E0184</t>
  </si>
  <si>
    <t>BG185</t>
  </si>
  <si>
    <t>E0185</t>
  </si>
  <si>
    <t>BG186</t>
  </si>
  <si>
    <t>E0186</t>
  </si>
  <si>
    <t>BG187</t>
  </si>
  <si>
    <t>E0187</t>
  </si>
  <si>
    <t>BG188</t>
  </si>
  <si>
    <t>E0188</t>
  </si>
  <si>
    <t>BG189</t>
  </si>
  <si>
    <t>E0189</t>
  </si>
  <si>
    <t>BG190</t>
  </si>
  <si>
    <t>E0190</t>
  </si>
  <si>
    <t>BG191</t>
  </si>
  <si>
    <t>E0191</t>
  </si>
  <si>
    <t>BG192</t>
  </si>
  <si>
    <t>E0192</t>
  </si>
  <si>
    <t>BG193</t>
  </si>
  <si>
    <t>E0193</t>
  </si>
  <si>
    <t>BG194</t>
  </si>
  <si>
    <t>E0194</t>
  </si>
  <si>
    <t>BG195</t>
  </si>
  <si>
    <t>E0195</t>
  </si>
  <si>
    <t>BG196</t>
  </si>
  <si>
    <t>E0196</t>
  </si>
  <si>
    <t>BG197</t>
  </si>
  <si>
    <t>E0197</t>
  </si>
  <si>
    <t>BG198</t>
  </si>
  <si>
    <t>E0198</t>
  </si>
  <si>
    <t>BG199</t>
  </si>
  <si>
    <t>E0199</t>
  </si>
  <si>
    <t>BG200</t>
  </si>
  <si>
    <t>E0200</t>
  </si>
  <si>
    <t>BG201</t>
  </si>
  <si>
    <t>E0201</t>
  </si>
  <si>
    <t>BG202</t>
  </si>
  <si>
    <t>E0202</t>
  </si>
  <si>
    <t>BG203</t>
  </si>
  <si>
    <t>E0203</t>
  </si>
  <si>
    <t>BG204</t>
  </si>
  <si>
    <t>E0204</t>
  </si>
  <si>
    <t>BG205</t>
  </si>
  <si>
    <t>E0205</t>
  </si>
  <si>
    <t>BG206</t>
  </si>
  <si>
    <t>E0206</t>
  </si>
  <si>
    <t>BG207</t>
  </si>
  <si>
    <t>E0207</t>
  </si>
  <si>
    <t>BG208</t>
  </si>
  <si>
    <t>E0208</t>
  </si>
  <si>
    <t>BG209</t>
  </si>
  <si>
    <t>E0209</t>
  </si>
  <si>
    <t>BG210</t>
  </si>
  <si>
    <t>E0210</t>
  </si>
  <si>
    <t>BG211</t>
  </si>
  <si>
    <t>E0211</t>
  </si>
  <si>
    <t>BG212</t>
  </si>
  <si>
    <t>E0212</t>
  </si>
  <si>
    <t>BG213</t>
  </si>
  <si>
    <t>E0213</t>
  </si>
  <si>
    <t>BG214</t>
  </si>
  <si>
    <t>E0214</t>
  </si>
  <si>
    <t>BG215</t>
  </si>
  <si>
    <t>E0215</t>
  </si>
  <si>
    <t>BG216</t>
  </si>
  <si>
    <t>E0216</t>
  </si>
  <si>
    <t>BG217</t>
  </si>
  <si>
    <t>E0217</t>
  </si>
  <si>
    <t>BG218</t>
  </si>
  <si>
    <t>E0218</t>
  </si>
  <si>
    <t>BG219</t>
  </si>
  <si>
    <t>E0219</t>
  </si>
  <si>
    <t>BG220</t>
  </si>
  <si>
    <t>E0220</t>
  </si>
  <si>
    <t>BG221</t>
  </si>
  <si>
    <t>E0221</t>
  </si>
  <si>
    <t>BG222</t>
  </si>
  <si>
    <t>E0222</t>
  </si>
  <si>
    <t>BG223</t>
  </si>
  <si>
    <t>E0223</t>
  </si>
  <si>
    <t>BG224</t>
  </si>
  <si>
    <t>E0224</t>
  </si>
  <si>
    <t>BG225</t>
  </si>
  <si>
    <t>E0225</t>
  </si>
  <si>
    <t>BG226</t>
  </si>
  <si>
    <t>E0226</t>
  </si>
  <si>
    <t>BG227</t>
  </si>
  <si>
    <t>E0227</t>
  </si>
  <si>
    <t>BG228</t>
  </si>
  <si>
    <t>E0228</t>
  </si>
  <si>
    <t>BG229</t>
  </si>
  <si>
    <t>E0229</t>
  </si>
  <si>
    <t>BG230</t>
  </si>
  <si>
    <t>E0230</t>
  </si>
  <si>
    <t>BG231</t>
  </si>
  <si>
    <t>E0231</t>
  </si>
  <si>
    <t>BG232</t>
  </si>
  <si>
    <t>E0232</t>
  </si>
  <si>
    <t>BG233</t>
  </si>
  <si>
    <t>E0233</t>
  </si>
  <si>
    <t>BG234</t>
  </si>
  <si>
    <t>E0234</t>
  </si>
  <si>
    <t>BG235</t>
  </si>
  <si>
    <t>E0235</t>
  </si>
  <si>
    <t>BG236</t>
  </si>
  <si>
    <t>E0236</t>
  </si>
  <si>
    <t>BG237</t>
  </si>
  <si>
    <t>E0237</t>
  </si>
  <si>
    <t>BG238</t>
  </si>
  <si>
    <t>E0238</t>
  </si>
  <si>
    <t>BG239</t>
  </si>
  <si>
    <t>E0239</t>
  </si>
  <si>
    <t>BG240</t>
  </si>
  <si>
    <t>E0240</t>
  </si>
  <si>
    <t>BG241</t>
  </si>
  <si>
    <t>E0241</t>
  </si>
  <si>
    <t>BG242</t>
  </si>
  <si>
    <t>E0242</t>
  </si>
  <si>
    <t>BG243</t>
  </si>
  <si>
    <t>E0243</t>
  </si>
  <si>
    <t>BG244</t>
  </si>
  <si>
    <t>E0244</t>
  </si>
  <si>
    <t>BG245</t>
  </si>
  <si>
    <t>E0245</t>
  </si>
  <si>
    <t>BG246</t>
  </si>
  <si>
    <t>E0246</t>
  </si>
  <si>
    <t>BG247</t>
  </si>
  <si>
    <t>E0247</t>
  </si>
  <si>
    <t>BG248</t>
  </si>
  <si>
    <t>E0248</t>
  </si>
  <si>
    <t>BG249</t>
  </si>
  <si>
    <t>E0249</t>
  </si>
  <si>
    <t>BG250</t>
  </si>
  <si>
    <t>E0250</t>
  </si>
  <si>
    <t>BG251</t>
  </si>
  <si>
    <t>E0251</t>
  </si>
  <si>
    <t>BG252</t>
  </si>
  <si>
    <t>E0252</t>
  </si>
  <si>
    <t>BG253</t>
  </si>
  <si>
    <t>E0253</t>
  </si>
  <si>
    <t>BG254</t>
  </si>
  <si>
    <t>E0254</t>
  </si>
  <si>
    <t>BG255</t>
  </si>
  <si>
    <t>E0255</t>
  </si>
  <si>
    <t>BG256</t>
  </si>
  <si>
    <t>E0256</t>
  </si>
  <si>
    <t>BG257</t>
  </si>
  <si>
    <t>E0257</t>
  </si>
  <si>
    <t>BG258</t>
  </si>
  <si>
    <t>E0258</t>
  </si>
  <si>
    <t>BG259</t>
  </si>
  <si>
    <t>E0259</t>
  </si>
  <si>
    <t>BG260</t>
  </si>
  <si>
    <t>E0260</t>
  </si>
  <si>
    <t>BG261</t>
  </si>
  <si>
    <t>E0261</t>
  </si>
  <si>
    <t>BG262</t>
  </si>
  <si>
    <t>E0262</t>
  </si>
  <si>
    <t>BG263</t>
  </si>
  <si>
    <t>E0263</t>
  </si>
  <si>
    <t>BG264</t>
  </si>
  <si>
    <t>E0264</t>
  </si>
  <si>
    <t>BG265</t>
  </si>
  <si>
    <t>E0265</t>
  </si>
  <si>
    <t>BG266</t>
  </si>
  <si>
    <t>E0266</t>
  </si>
  <si>
    <t>BG267</t>
  </si>
  <si>
    <t>E0267</t>
  </si>
  <si>
    <t>BG268</t>
  </si>
  <si>
    <t>E0268</t>
  </si>
  <si>
    <t>BG269</t>
  </si>
  <si>
    <t>E0269</t>
  </si>
  <si>
    <t>BG270</t>
  </si>
  <si>
    <t>E0270</t>
  </si>
  <si>
    <t>BG271</t>
  </si>
  <si>
    <t>E0271</t>
  </si>
  <si>
    <t>BG272</t>
  </si>
  <si>
    <t>E0272</t>
  </si>
  <si>
    <t>BG273</t>
  </si>
  <si>
    <t>E0273</t>
  </si>
  <si>
    <t>xx_n_current_credit_limit_lcy</t>
  </si>
  <si>
    <t>d_card_act_date</t>
  </si>
  <si>
    <t>d_acct_open_date</t>
  </si>
  <si>
    <t>d_acct_maturity_date</t>
  </si>
  <si>
    <t>Card0001</t>
  </si>
  <si>
    <t>CA0001</t>
  </si>
  <si>
    <t>CC</t>
  </si>
  <si>
    <t xml:space="preserve">VNGAAP </t>
  </si>
  <si>
    <t>2112</t>
  </si>
  <si>
    <t>VN0014331</t>
  </si>
  <si>
    <t>Card0002</t>
  </si>
  <si>
    <t>CA0002</t>
  </si>
  <si>
    <t>VN0014294</t>
  </si>
  <si>
    <t>Card0003</t>
  </si>
  <si>
    <t>CA0003</t>
  </si>
  <si>
    <t>VN0011553</t>
  </si>
  <si>
    <t>Card0004</t>
  </si>
  <si>
    <t>CA0004</t>
  </si>
  <si>
    <t>VN0011881</t>
  </si>
  <si>
    <t>Card0005</t>
  </si>
  <si>
    <t>CA0005</t>
  </si>
  <si>
    <t>VN0013261</t>
  </si>
  <si>
    <t>Card0006</t>
  </si>
  <si>
    <t>CA0006</t>
  </si>
  <si>
    <t>VN0011679</t>
  </si>
  <si>
    <t>Card0007</t>
  </si>
  <si>
    <t>CA0007</t>
  </si>
  <si>
    <t>VN0012151</t>
  </si>
  <si>
    <t>Card0008</t>
  </si>
  <si>
    <t>CA0008</t>
  </si>
  <si>
    <t>VN0011551</t>
  </si>
  <si>
    <t>Card0009</t>
  </si>
  <si>
    <t>CA0009</t>
  </si>
  <si>
    <t>Card0010</t>
  </si>
  <si>
    <t>CA0010</t>
  </si>
  <si>
    <t>Card0011</t>
  </si>
  <si>
    <t>CA0011</t>
  </si>
  <si>
    <t>VN0012751</t>
  </si>
  <si>
    <t>Card0012</t>
  </si>
  <si>
    <t>CA0012</t>
  </si>
  <si>
    <t>Card0013</t>
  </si>
  <si>
    <t>CA0013</t>
  </si>
  <si>
    <t>Card0014</t>
  </si>
  <si>
    <t>CA0014</t>
  </si>
  <si>
    <t>VN0011704</t>
  </si>
  <si>
    <t>Card0015</t>
  </si>
  <si>
    <t>CA0015</t>
  </si>
  <si>
    <t>Card0016</t>
  </si>
  <si>
    <t>CA0016</t>
  </si>
  <si>
    <t>VN0014291</t>
  </si>
  <si>
    <t>Card0017</t>
  </si>
  <si>
    <t>CA0017</t>
  </si>
  <si>
    <t>Card0018</t>
  </si>
  <si>
    <t>CA0018</t>
  </si>
  <si>
    <t>VN0014711</t>
  </si>
  <si>
    <t>Card0019</t>
  </si>
  <si>
    <t>CA0019</t>
  </si>
  <si>
    <t>VN0011974</t>
  </si>
  <si>
    <t>Card0020</t>
  </si>
  <si>
    <t>CA0020</t>
  </si>
  <si>
    <t>Card0021</t>
  </si>
  <si>
    <t>CA0021</t>
  </si>
  <si>
    <t>VN0011281</t>
  </si>
  <si>
    <t>Card0022</t>
  </si>
  <si>
    <t>CA0022</t>
  </si>
  <si>
    <t>VN0011434</t>
  </si>
  <si>
    <t>Card0023</t>
  </si>
  <si>
    <t>CA0023</t>
  </si>
  <si>
    <t>Card0024</t>
  </si>
  <si>
    <t>CA0024</t>
  </si>
  <si>
    <t>VN0012601</t>
  </si>
  <si>
    <t>Card0025</t>
  </si>
  <si>
    <t>CA0025</t>
  </si>
  <si>
    <t>Card0026</t>
  </si>
  <si>
    <t>CA0026</t>
  </si>
  <si>
    <t>VN0011287</t>
  </si>
  <si>
    <t>Card0027</t>
  </si>
  <si>
    <t>CA0027</t>
  </si>
  <si>
    <t>Card0028</t>
  </si>
  <si>
    <t>CA0028</t>
  </si>
  <si>
    <t>VN0011641</t>
  </si>
  <si>
    <t>Card0029</t>
  </si>
  <si>
    <t>CA0029</t>
  </si>
  <si>
    <t>VN0011135</t>
  </si>
  <si>
    <t>Card0030</t>
  </si>
  <si>
    <t>CA0030</t>
  </si>
  <si>
    <t>VN0012636</t>
  </si>
  <si>
    <t>Card0031</t>
  </si>
  <si>
    <t>CA0031</t>
  </si>
  <si>
    <t>Card0032</t>
  </si>
  <si>
    <t>CA0032</t>
  </si>
  <si>
    <t>Card0033</t>
  </si>
  <si>
    <t>CA0033</t>
  </si>
  <si>
    <t>Card0034</t>
  </si>
  <si>
    <t>CA0034</t>
  </si>
  <si>
    <t>VN0012364</t>
  </si>
  <si>
    <t>Card0035</t>
  </si>
  <si>
    <t>CA0035</t>
  </si>
  <si>
    <t>Card0036</t>
  </si>
  <si>
    <t>CA0036</t>
  </si>
  <si>
    <t>Card0037</t>
  </si>
  <si>
    <t>CA0037</t>
  </si>
  <si>
    <t>Card0038</t>
  </si>
  <si>
    <t>CA0038</t>
  </si>
  <si>
    <t>Card0039</t>
  </si>
  <si>
    <t>CA0039</t>
  </si>
  <si>
    <t>Card0040</t>
  </si>
  <si>
    <t>CA0040</t>
  </si>
  <si>
    <t>Card0041</t>
  </si>
  <si>
    <t>CA0041</t>
  </si>
  <si>
    <t>Card0042</t>
  </si>
  <si>
    <t>CA0042</t>
  </si>
  <si>
    <t>Card0043</t>
  </si>
  <si>
    <t>CA0043</t>
  </si>
  <si>
    <t>Card0044</t>
  </si>
  <si>
    <t>CA0044</t>
  </si>
  <si>
    <t>Card0045</t>
  </si>
  <si>
    <t>CA0045</t>
  </si>
  <si>
    <t>Card0046</t>
  </si>
  <si>
    <t>CA0046</t>
  </si>
  <si>
    <t>Card0047</t>
  </si>
  <si>
    <t>CA0047</t>
  </si>
  <si>
    <t>Card0048</t>
  </si>
  <si>
    <t>CA0048</t>
  </si>
  <si>
    <t>Card0049</t>
  </si>
  <si>
    <t>CA0049</t>
  </si>
  <si>
    <t>Card0050</t>
  </si>
  <si>
    <t>CA0050</t>
  </si>
  <si>
    <t>Card0051</t>
  </si>
  <si>
    <t>CA0051</t>
  </si>
  <si>
    <t>Card0052</t>
  </si>
  <si>
    <t>CA0052</t>
  </si>
  <si>
    <t>Card0053</t>
  </si>
  <si>
    <t>CA0053</t>
  </si>
  <si>
    <t>Card0054</t>
  </si>
  <si>
    <t>CA0054</t>
  </si>
  <si>
    <t>Card0055</t>
  </si>
  <si>
    <t>CA0055</t>
  </si>
  <si>
    <t>Card0056</t>
  </si>
  <si>
    <t>CA0056</t>
  </si>
  <si>
    <t>Card0057</t>
  </si>
  <si>
    <t>CA0057</t>
  </si>
  <si>
    <t>Card0058</t>
  </si>
  <si>
    <t>CA0058</t>
  </si>
  <si>
    <t>Card0059</t>
  </si>
  <si>
    <t>CA0059</t>
  </si>
  <si>
    <t>Card0060</t>
  </si>
  <si>
    <t>CA0060</t>
  </si>
  <si>
    <t>Card0061</t>
  </si>
  <si>
    <t>CA0061</t>
  </si>
  <si>
    <t>Card0062</t>
  </si>
  <si>
    <t>CA0062</t>
  </si>
  <si>
    <t>Card0063</t>
  </si>
  <si>
    <t>CA0063</t>
  </si>
  <si>
    <t>Card0064</t>
  </si>
  <si>
    <t>CA0064</t>
  </si>
  <si>
    <t>Card0065</t>
  </si>
  <si>
    <t>CA0065</t>
  </si>
  <si>
    <t>Card0066</t>
  </si>
  <si>
    <t>CA0066</t>
  </si>
  <si>
    <t>Card0067</t>
  </si>
  <si>
    <t>CA0067</t>
  </si>
  <si>
    <t>Card0068</t>
  </si>
  <si>
    <t>CA0068</t>
  </si>
  <si>
    <t>Card0069</t>
  </si>
  <si>
    <t>CA0069</t>
  </si>
  <si>
    <t>VN0012931</t>
  </si>
  <si>
    <t>Card0070</t>
  </si>
  <si>
    <t>CA0070</t>
  </si>
  <si>
    <t>VN0011341</t>
  </si>
  <si>
    <t>Card0071</t>
  </si>
  <si>
    <t>CA0071</t>
  </si>
  <si>
    <t>VN0012486</t>
  </si>
  <si>
    <t>Card0072</t>
  </si>
  <si>
    <t>CA0072</t>
  </si>
  <si>
    <t>VN0012937</t>
  </si>
  <si>
    <t>Card0073</t>
  </si>
  <si>
    <t>CA0073</t>
  </si>
  <si>
    <t>Card0074</t>
  </si>
  <si>
    <t>CA0074</t>
  </si>
  <si>
    <t>VN0011221</t>
  </si>
  <si>
    <t>Card0075</t>
  </si>
  <si>
    <t>CA0075</t>
  </si>
  <si>
    <t>Card0076</t>
  </si>
  <si>
    <t>CA0076</t>
  </si>
  <si>
    <t>Card0077</t>
  </si>
  <si>
    <t>CA0077</t>
  </si>
  <si>
    <t>Card0078</t>
  </si>
  <si>
    <t>CA0078</t>
  </si>
  <si>
    <t>VN0012301</t>
  </si>
  <si>
    <t>Card0079</t>
  </si>
  <si>
    <t>CA0079</t>
  </si>
  <si>
    <t>Card0080</t>
  </si>
  <si>
    <t>CA0080</t>
  </si>
  <si>
    <t>VN0013201</t>
  </si>
  <si>
    <t>Card0081</t>
  </si>
  <si>
    <t>CA0081</t>
  </si>
  <si>
    <t>VN0014091</t>
  </si>
  <si>
    <t>Card0082</t>
  </si>
  <si>
    <t>CA0082</t>
  </si>
  <si>
    <t>Card0083</t>
  </si>
  <si>
    <t>CA0083</t>
  </si>
  <si>
    <t>Card0084</t>
  </si>
  <si>
    <t>CA0084</t>
  </si>
  <si>
    <t>VN0012933</t>
  </si>
  <si>
    <t>Card0085</t>
  </si>
  <si>
    <t>CA0085</t>
  </si>
  <si>
    <t>Card0086</t>
  </si>
  <si>
    <t>CA0086</t>
  </si>
  <si>
    <t>Card0087</t>
  </si>
  <si>
    <t>CA0087</t>
  </si>
  <si>
    <t>VN0012214</t>
  </si>
  <si>
    <t>Card0088</t>
  </si>
  <si>
    <t>CA0088</t>
  </si>
  <si>
    <t>VN0012993</t>
  </si>
  <si>
    <t>Card0089</t>
  </si>
  <si>
    <t>CA0089</t>
  </si>
  <si>
    <t>Card0090</t>
  </si>
  <si>
    <t>CA0090</t>
  </si>
  <si>
    <t>Card0091</t>
  </si>
  <si>
    <t>CA0091</t>
  </si>
  <si>
    <t>Card0092</t>
  </si>
  <si>
    <t>CA0092</t>
  </si>
  <si>
    <t>VN0011763</t>
  </si>
  <si>
    <t>Card0093</t>
  </si>
  <si>
    <t>CA0093</t>
  </si>
  <si>
    <t>Card0094</t>
  </si>
  <si>
    <t>CA0094</t>
  </si>
  <si>
    <t>Card0095</t>
  </si>
  <si>
    <t>CA0095</t>
  </si>
  <si>
    <t>VN0011581</t>
  </si>
  <si>
    <t>Card0096</t>
  </si>
  <si>
    <t>CA0096</t>
  </si>
  <si>
    <t>VN0011586</t>
  </si>
  <si>
    <t>Card0097</t>
  </si>
  <si>
    <t>CA0097</t>
  </si>
  <si>
    <t>VN0013501</t>
  </si>
  <si>
    <t>Card0098</t>
  </si>
  <si>
    <t>CA0098</t>
  </si>
  <si>
    <t>Card0099</t>
  </si>
  <si>
    <t>CA0099</t>
  </si>
  <si>
    <t>VN0011497</t>
  </si>
  <si>
    <t>Card0100</t>
  </si>
  <si>
    <t>CA0100</t>
  </si>
  <si>
    <t>Card0101</t>
  </si>
  <si>
    <t>CA0101</t>
  </si>
  <si>
    <t>Card0102</t>
  </si>
  <si>
    <t>CA0102</t>
  </si>
  <si>
    <t>VN0011171</t>
  </si>
  <si>
    <t>Card0103</t>
  </si>
  <si>
    <t>CA0103</t>
  </si>
  <si>
    <t>VN0013064</t>
  </si>
  <si>
    <t>Card0104</t>
  </si>
  <si>
    <t>CA0104</t>
  </si>
  <si>
    <t>VN0011382</t>
  </si>
  <si>
    <t>Card0105</t>
  </si>
  <si>
    <t>CA0105</t>
  </si>
  <si>
    <t>VN0011791</t>
  </si>
  <si>
    <t>Card0106</t>
  </si>
  <si>
    <t>CA0106</t>
  </si>
  <si>
    <t>VN0013202</t>
  </si>
  <si>
    <t>Card0107</t>
  </si>
  <si>
    <t>CA0107</t>
  </si>
  <si>
    <t>VN0012632</t>
  </si>
  <si>
    <t>Card0108</t>
  </si>
  <si>
    <t>CA0108</t>
  </si>
  <si>
    <t>Card0109</t>
  </si>
  <si>
    <t>CA0109</t>
  </si>
  <si>
    <t>Card0110</t>
  </si>
  <si>
    <t>CA0110</t>
  </si>
  <si>
    <t>VN0011353</t>
  </si>
  <si>
    <t>Card0111</t>
  </si>
  <si>
    <t>CA0111</t>
  </si>
  <si>
    <t>VN0013291</t>
  </si>
  <si>
    <t>Card0112</t>
  </si>
  <si>
    <t>CA0112</t>
  </si>
  <si>
    <t>VN0012181</t>
  </si>
  <si>
    <t>Card0113</t>
  </si>
  <si>
    <t>CA0113</t>
  </si>
  <si>
    <t>VN0011823</t>
  </si>
  <si>
    <t>Card0114</t>
  </si>
  <si>
    <t>CA0114</t>
  </si>
  <si>
    <t>VN0012362</t>
  </si>
  <si>
    <t>Card0115</t>
  </si>
  <si>
    <t>CA0115</t>
  </si>
  <si>
    <t>Card0116</t>
  </si>
  <si>
    <t>CA0116</t>
  </si>
  <si>
    <t>Card0117</t>
  </si>
  <si>
    <t>CA0117</t>
  </si>
  <si>
    <t>Card0118</t>
  </si>
  <si>
    <t>CA0118</t>
  </si>
  <si>
    <t>Card0119</t>
  </si>
  <si>
    <t>CA0119</t>
  </si>
  <si>
    <t>VN0012722</t>
  </si>
  <si>
    <t>Card0120</t>
  </si>
  <si>
    <t>CA0120</t>
  </si>
  <si>
    <t>VN0011559</t>
  </si>
  <si>
    <t>Card0121</t>
  </si>
  <si>
    <t>CA0121</t>
  </si>
  <si>
    <t>VN0012422</t>
  </si>
  <si>
    <t>Card0122</t>
  </si>
  <si>
    <t>CA0122</t>
  </si>
  <si>
    <t>Card0123</t>
  </si>
  <si>
    <t>CA0123</t>
  </si>
  <si>
    <t>Card0124</t>
  </si>
  <si>
    <t>CA0124</t>
  </si>
  <si>
    <t>Card0125</t>
  </si>
  <si>
    <t>CA0125</t>
  </si>
  <si>
    <t>VN0011558</t>
  </si>
  <si>
    <t>Card0126</t>
  </si>
  <si>
    <t>CA0126</t>
  </si>
  <si>
    <t>Card0127</t>
  </si>
  <si>
    <t>CA0127</t>
  </si>
  <si>
    <t>VN0012631</t>
  </si>
  <si>
    <t>Card0128</t>
  </si>
  <si>
    <t>CA0128</t>
  </si>
  <si>
    <t>Card0129</t>
  </si>
  <si>
    <t>CA0129</t>
  </si>
  <si>
    <t>VN0011851</t>
  </si>
  <si>
    <t>Card0130</t>
  </si>
  <si>
    <t>CA0130</t>
  </si>
  <si>
    <t>Card0131</t>
  </si>
  <si>
    <t>CA0131</t>
  </si>
  <si>
    <t>VN0012546</t>
  </si>
  <si>
    <t>Card0132</t>
  </si>
  <si>
    <t>CA0132</t>
  </si>
  <si>
    <t>VN0011613</t>
  </si>
  <si>
    <t>Card0133</t>
  </si>
  <si>
    <t>CA0133</t>
  </si>
  <si>
    <t>VN0012871</t>
  </si>
  <si>
    <t>Card0134</t>
  </si>
  <si>
    <t>CA0134</t>
  </si>
  <si>
    <t>Card0135</t>
  </si>
  <si>
    <t>CA0135</t>
  </si>
  <si>
    <t>Card0136</t>
  </si>
  <si>
    <t>CA0136</t>
  </si>
  <si>
    <t>Card0137</t>
  </si>
  <si>
    <t>CA0137</t>
  </si>
  <si>
    <t>Card0138</t>
  </si>
  <si>
    <t>CA0138</t>
  </si>
  <si>
    <t>Card0139</t>
  </si>
  <si>
    <t>CA0139</t>
  </si>
  <si>
    <t>Card0140</t>
  </si>
  <si>
    <t>CA0140</t>
  </si>
  <si>
    <t>Card0141</t>
  </si>
  <si>
    <t>CA0141</t>
  </si>
  <si>
    <t>Card0142</t>
  </si>
  <si>
    <t>CA0142</t>
  </si>
  <si>
    <t>Card0143</t>
  </si>
  <si>
    <t>CA0143</t>
  </si>
  <si>
    <t>Card0144</t>
  </si>
  <si>
    <t>CA0144</t>
  </si>
  <si>
    <t>Card0145</t>
  </si>
  <si>
    <t>CA0145</t>
  </si>
  <si>
    <t>Card0146</t>
  </si>
  <si>
    <t>CA0146</t>
  </si>
  <si>
    <t>xx_n_non_cre_area</t>
  </si>
  <si>
    <t>Loan2420</t>
  </si>
  <si>
    <t>Loan2421</t>
  </si>
  <si>
    <t>Loan2422</t>
  </si>
  <si>
    <t>Loan2423</t>
  </si>
  <si>
    <t>Loan2424</t>
  </si>
  <si>
    <t>Loan2425</t>
  </si>
  <si>
    <t>Loan2426</t>
  </si>
  <si>
    <t>Loan2427</t>
  </si>
  <si>
    <t>Loan2428</t>
  </si>
  <si>
    <t>Loan2429</t>
  </si>
  <si>
    <t>Loan2430</t>
  </si>
  <si>
    <t>Loan2431</t>
  </si>
  <si>
    <t>Loan2432</t>
  </si>
  <si>
    <t>Loan2433</t>
  </si>
  <si>
    <t>Loan2434</t>
  </si>
  <si>
    <t>Loan2435</t>
  </si>
  <si>
    <t>Loan2436</t>
  </si>
  <si>
    <t>Loan2437</t>
  </si>
  <si>
    <t>Loan2438</t>
  </si>
  <si>
    <t>Loan2439</t>
  </si>
  <si>
    <t>Loan2440</t>
  </si>
  <si>
    <t>Loan2441</t>
  </si>
  <si>
    <t>Loan2442</t>
  </si>
  <si>
    <t>Loan2443</t>
  </si>
  <si>
    <t>Loan2444</t>
  </si>
  <si>
    <t>Loan2445</t>
  </si>
  <si>
    <t>Loan2446</t>
  </si>
  <si>
    <t>Loan2447</t>
  </si>
  <si>
    <t>Loan2448</t>
  </si>
  <si>
    <t>Loan2449</t>
  </si>
  <si>
    <t>Loan2450</t>
  </si>
  <si>
    <t>Loan2451</t>
  </si>
  <si>
    <t>Loan2452</t>
  </si>
  <si>
    <t>Loan2453</t>
  </si>
  <si>
    <t>Loan2454</t>
  </si>
  <si>
    <t>Loan2455</t>
  </si>
  <si>
    <t>Loan2456</t>
  </si>
  <si>
    <t>Loan2457</t>
  </si>
  <si>
    <t>Loan2458</t>
  </si>
  <si>
    <t>Loan2459</t>
  </si>
  <si>
    <t>Loan2460</t>
  </si>
  <si>
    <t>Loan2461</t>
  </si>
  <si>
    <t>Loan2462</t>
  </si>
  <si>
    <t>Loan2463</t>
  </si>
  <si>
    <t>Loan2464</t>
  </si>
  <si>
    <t>Loan2465</t>
  </si>
  <si>
    <t>Loan2466</t>
  </si>
  <si>
    <t>Loan2467</t>
  </si>
  <si>
    <t>Loan2468</t>
  </si>
  <si>
    <t>Loan2469</t>
  </si>
  <si>
    <t>Loan2470</t>
  </si>
  <si>
    <t>Loan2471</t>
  </si>
  <si>
    <t>Loan2472</t>
  </si>
  <si>
    <t>Loan2473</t>
  </si>
  <si>
    <t>Loan2474</t>
  </si>
  <si>
    <t>Loan2475</t>
  </si>
  <si>
    <t>Loan2476</t>
  </si>
  <si>
    <t>Loan2477</t>
  </si>
  <si>
    <t>Loan2478</t>
  </si>
  <si>
    <t>Loan2479</t>
  </si>
  <si>
    <t>Loan2480</t>
  </si>
  <si>
    <t>Loan2481</t>
  </si>
  <si>
    <t>Loan2482</t>
  </si>
  <si>
    <t>Loan2483</t>
  </si>
  <si>
    <t>Loan2484</t>
  </si>
  <si>
    <t>Loan2485</t>
  </si>
  <si>
    <t>Loan2486</t>
  </si>
  <si>
    <t>Loan2487</t>
  </si>
  <si>
    <t>Loan2488</t>
  </si>
  <si>
    <t>Loan2489</t>
  </si>
  <si>
    <t>Loan2490</t>
  </si>
  <si>
    <t>Loan2491</t>
  </si>
  <si>
    <t>Loan2492</t>
  </si>
  <si>
    <t>Loan2493</t>
  </si>
  <si>
    <t>Loan2494</t>
  </si>
  <si>
    <t>Loan2495</t>
  </si>
  <si>
    <t>Loan2496</t>
  </si>
  <si>
    <t>Loan2497</t>
  </si>
  <si>
    <t>Loan2498</t>
  </si>
  <si>
    <t>Loan2499</t>
  </si>
  <si>
    <t>Loan2500</t>
  </si>
  <si>
    <t>Loan2501</t>
  </si>
  <si>
    <t>Loan2502</t>
  </si>
  <si>
    <t>Loan2503</t>
  </si>
  <si>
    <t>Loan2504</t>
  </si>
  <si>
    <t>Loan2505</t>
  </si>
  <si>
    <t>Loan2506</t>
  </si>
  <si>
    <t>Loan2507</t>
  </si>
  <si>
    <t>Loan2508</t>
  </si>
  <si>
    <t>Loan2509</t>
  </si>
  <si>
    <t>Loan2510</t>
  </si>
  <si>
    <t>Loan2511</t>
  </si>
  <si>
    <t>Loan2512</t>
  </si>
  <si>
    <t>Loan2513</t>
  </si>
  <si>
    <t>Loan2514</t>
  </si>
  <si>
    <t>Loan2515</t>
  </si>
  <si>
    <t>Loan2516</t>
  </si>
  <si>
    <t>Loan2517</t>
  </si>
  <si>
    <t>Loan2518</t>
  </si>
  <si>
    <t>Loan2519</t>
  </si>
  <si>
    <t>Loan2520</t>
  </si>
  <si>
    <t>Loan2521</t>
  </si>
  <si>
    <t>Loan2522</t>
  </si>
  <si>
    <t>Loan2523</t>
  </si>
  <si>
    <t>Loan2524</t>
  </si>
  <si>
    <t>Loan2525</t>
  </si>
  <si>
    <t>Loan2526</t>
  </si>
  <si>
    <t>Loan2527</t>
  </si>
  <si>
    <t>Loan2528</t>
  </si>
  <si>
    <t>Loan2529</t>
  </si>
  <si>
    <t>Loan2530</t>
  </si>
  <si>
    <t>Loan2531</t>
  </si>
  <si>
    <t>Loan2532</t>
  </si>
  <si>
    <t>Loan2533</t>
  </si>
  <si>
    <t>Loan2534</t>
  </si>
  <si>
    <t>Loan2535</t>
  </si>
  <si>
    <t>Loan2536</t>
  </si>
  <si>
    <t>Loan2537</t>
  </si>
  <si>
    <t>Loan2538</t>
  </si>
  <si>
    <t>Loan2539</t>
  </si>
  <si>
    <t>Loan2540</t>
  </si>
  <si>
    <t>Loan2541</t>
  </si>
  <si>
    <t>Loan2542</t>
  </si>
  <si>
    <t>Loan2543</t>
  </si>
  <si>
    <t>Loan2544</t>
  </si>
  <si>
    <t>Loan2545</t>
  </si>
  <si>
    <t>Loan2546</t>
  </si>
  <si>
    <t>Loan2547</t>
  </si>
  <si>
    <t>Loan2548</t>
  </si>
  <si>
    <t>Loan2549</t>
  </si>
  <si>
    <t>Loan2550</t>
  </si>
  <si>
    <t>Loan2551</t>
  </si>
  <si>
    <t>Loan2552</t>
  </si>
  <si>
    <t>Loan2553</t>
  </si>
  <si>
    <t>Loan2554</t>
  </si>
  <si>
    <t>Loan2555</t>
  </si>
  <si>
    <t>Loan2556</t>
  </si>
  <si>
    <t>Loan2557</t>
  </si>
  <si>
    <t>Loan2558</t>
  </si>
  <si>
    <t>Loan2559</t>
  </si>
  <si>
    <t>Loan2560</t>
  </si>
  <si>
    <t>Loan2561</t>
  </si>
  <si>
    <t>Loan2562</t>
  </si>
  <si>
    <t>Loan2563</t>
  </si>
  <si>
    <t>Loan2564</t>
  </si>
  <si>
    <t>Loan2565</t>
  </si>
  <si>
    <t>Loan2566</t>
  </si>
  <si>
    <t>Loan2567</t>
  </si>
  <si>
    <t>Loan2568</t>
  </si>
  <si>
    <t>Loan2569</t>
  </si>
  <si>
    <t>Loan2570</t>
  </si>
  <si>
    <t>Loan2571</t>
  </si>
  <si>
    <t>Loan2572</t>
  </si>
  <si>
    <t>Loan2573</t>
  </si>
  <si>
    <t>Loan2574</t>
  </si>
  <si>
    <t>Loan2575</t>
  </si>
  <si>
    <t>Loan2576</t>
  </si>
  <si>
    <t>Loan2577</t>
  </si>
  <si>
    <t>Loan2578</t>
  </si>
  <si>
    <t>Loan2579</t>
  </si>
  <si>
    <t>Loan2580</t>
  </si>
  <si>
    <t>Loan2581</t>
  </si>
  <si>
    <t>Loan2582</t>
  </si>
  <si>
    <t>Loan2583</t>
  </si>
  <si>
    <t>Loan2584</t>
  </si>
  <si>
    <t>Loan2585</t>
  </si>
  <si>
    <t>Loan2586</t>
  </si>
  <si>
    <t>Loan2587</t>
  </si>
  <si>
    <t>Loan2588</t>
  </si>
  <si>
    <t>Loan2589</t>
  </si>
  <si>
    <t>Loan2590</t>
  </si>
  <si>
    <t>Loan2591</t>
  </si>
  <si>
    <t>Loan2592</t>
  </si>
  <si>
    <t>Loan2593</t>
  </si>
  <si>
    <t>Loan2594</t>
  </si>
  <si>
    <t>Loan2595</t>
  </si>
  <si>
    <t>Loan2596</t>
  </si>
  <si>
    <t>Loan2597</t>
  </si>
  <si>
    <t>Loan2598</t>
  </si>
  <si>
    <t>Loan2599</t>
  </si>
  <si>
    <t>Loan2600</t>
  </si>
  <si>
    <t>Loan2601</t>
  </si>
  <si>
    <t>Loan2602</t>
  </si>
  <si>
    <t>Loan2603</t>
  </si>
  <si>
    <t>Loan2604</t>
  </si>
  <si>
    <t>Loan2605</t>
  </si>
  <si>
    <t>Loan2606</t>
  </si>
  <si>
    <t>Loan2607</t>
  </si>
  <si>
    <t>Loan2608</t>
  </si>
  <si>
    <t>Loan2609</t>
  </si>
  <si>
    <t>Loan2610</t>
  </si>
  <si>
    <t>Loan2611</t>
  </si>
  <si>
    <t>Loan2612</t>
  </si>
  <si>
    <t>Loan2613</t>
  </si>
  <si>
    <t>Loan2614</t>
  </si>
  <si>
    <t>Loan2615</t>
  </si>
  <si>
    <t>Loan2616</t>
  </si>
  <si>
    <t>Loan2617</t>
  </si>
  <si>
    <t>Loan2618</t>
  </si>
  <si>
    <t>Loan2619</t>
  </si>
  <si>
    <t>Loan2620</t>
  </si>
  <si>
    <t>Loan2621</t>
  </si>
  <si>
    <t>Loan2622</t>
  </si>
  <si>
    <t>Loan2623</t>
  </si>
  <si>
    <t>Loan2624</t>
  </si>
  <si>
    <t>Loan2625</t>
  </si>
  <si>
    <t>Loan2626</t>
  </si>
  <si>
    <t>Loan2627</t>
  </si>
  <si>
    <t>Loan2628</t>
  </si>
  <si>
    <t>Loan2629</t>
  </si>
  <si>
    <t>Loan2630</t>
  </si>
  <si>
    <t>Loan2631</t>
  </si>
  <si>
    <t>Loan2632</t>
  </si>
  <si>
    <t>Loan2633</t>
  </si>
  <si>
    <t>Loan2634</t>
  </si>
  <si>
    <t>Loan2635</t>
  </si>
  <si>
    <t>Loan2636</t>
  </si>
  <si>
    <t>Loan2637</t>
  </si>
  <si>
    <t>Loan2638</t>
  </si>
  <si>
    <t>Loan2639</t>
  </si>
  <si>
    <t>Loan2640</t>
  </si>
  <si>
    <t>Loan2641</t>
  </si>
  <si>
    <t>Loan2642</t>
  </si>
  <si>
    <t>Loan2643</t>
  </si>
  <si>
    <t>Loan2644</t>
  </si>
  <si>
    <t>Loan2645</t>
  </si>
  <si>
    <t>Loan2646</t>
  </si>
  <si>
    <t>Loan2647</t>
  </si>
  <si>
    <t>Loan2648</t>
  </si>
  <si>
    <t>Loan2649</t>
  </si>
  <si>
    <t>Loan2650</t>
  </si>
  <si>
    <t>Loan2651</t>
  </si>
  <si>
    <t>Loan2652</t>
  </si>
  <si>
    <t>Loan2653</t>
  </si>
  <si>
    <t>Loan2654</t>
  </si>
  <si>
    <t>Loan2655</t>
  </si>
  <si>
    <t>Loan2656</t>
  </si>
  <si>
    <t>Loan2657</t>
  </si>
  <si>
    <t>Loan2658</t>
  </si>
  <si>
    <t>Loan2659</t>
  </si>
  <si>
    <t>Loan2660</t>
  </si>
  <si>
    <t>Loan2661</t>
  </si>
  <si>
    <t>Loan2662</t>
  </si>
  <si>
    <t>Loan2663</t>
  </si>
  <si>
    <t>Loan2664</t>
  </si>
  <si>
    <t>Loan2665</t>
  </si>
  <si>
    <t>Loan2666</t>
  </si>
  <si>
    <t>Loan2667</t>
  </si>
  <si>
    <t>Loan2668</t>
  </si>
  <si>
    <t>Loan2669</t>
  </si>
  <si>
    <t>Loan2670</t>
  </si>
  <si>
    <t>Loan2671</t>
  </si>
  <si>
    <t>Loan2672</t>
  </si>
  <si>
    <t>Loan2673</t>
  </si>
  <si>
    <t>Loan2674</t>
  </si>
  <si>
    <t>Loan2675</t>
  </si>
  <si>
    <t>Loan2676</t>
  </si>
  <si>
    <t>Loan2677</t>
  </si>
  <si>
    <t>Loan2678</t>
  </si>
  <si>
    <t>Loan2679</t>
  </si>
  <si>
    <t>Loan2680</t>
  </si>
  <si>
    <t>Loan2681</t>
  </si>
  <si>
    <t>Loan2682</t>
  </si>
  <si>
    <t>Loan2683</t>
  </si>
  <si>
    <t>Loan2684</t>
  </si>
  <si>
    <t>Loan2685</t>
  </si>
  <si>
    <t>Loan2686</t>
  </si>
  <si>
    <t>Loan2687</t>
  </si>
  <si>
    <t>Loan2688</t>
  </si>
  <si>
    <t>Loan2689</t>
  </si>
  <si>
    <t>Loan2690</t>
  </si>
  <si>
    <t>Loan2691</t>
  </si>
  <si>
    <t>Loan2692</t>
  </si>
  <si>
    <t>Loan2693</t>
  </si>
  <si>
    <t>Loan2694</t>
  </si>
  <si>
    <t>Loan2695</t>
  </si>
  <si>
    <t>Loan2696</t>
  </si>
  <si>
    <t>Loan2697</t>
  </si>
  <si>
    <t>Loan2698</t>
  </si>
  <si>
    <t>Loan2699</t>
  </si>
  <si>
    <t>Loan2700</t>
  </si>
  <si>
    <t>Loan2701</t>
  </si>
  <si>
    <t>Loan2702</t>
  </si>
  <si>
    <t>Loan2703</t>
  </si>
  <si>
    <t>Loan2704</t>
  </si>
  <si>
    <t>Loan2705</t>
  </si>
  <si>
    <t>Loan2706</t>
  </si>
  <si>
    <t>Loan2707</t>
  </si>
  <si>
    <t>Loan2708</t>
  </si>
  <si>
    <t>Loan2709</t>
  </si>
  <si>
    <t>Loan2710</t>
  </si>
  <si>
    <t>Loan2711</t>
  </si>
  <si>
    <t>Loan2712</t>
  </si>
  <si>
    <t>Loan2713</t>
  </si>
  <si>
    <t>Loan2714</t>
  </si>
  <si>
    <t>Loan2715</t>
  </si>
  <si>
    <t>Loan2716</t>
  </si>
  <si>
    <t>Loan2717</t>
  </si>
  <si>
    <t>Loan2718</t>
  </si>
  <si>
    <t>Loan2719</t>
  </si>
  <si>
    <t>Loan2720</t>
  </si>
  <si>
    <t>Loan2721</t>
  </si>
  <si>
    <t>Loan2722</t>
  </si>
  <si>
    <t>Loan2723</t>
  </si>
  <si>
    <t>Loan2724</t>
  </si>
  <si>
    <t>Loan2725</t>
  </si>
  <si>
    <t>Loan2726</t>
  </si>
  <si>
    <t>Loan2727</t>
  </si>
  <si>
    <t>Loan2728</t>
  </si>
  <si>
    <t>Loan2729</t>
  </si>
  <si>
    <t>Loan2730</t>
  </si>
  <si>
    <t>Loan2731</t>
  </si>
  <si>
    <t>Loan2732</t>
  </si>
  <si>
    <t>Loan2733</t>
  </si>
  <si>
    <t>Loan2734</t>
  </si>
  <si>
    <t>Loan2735</t>
  </si>
  <si>
    <t>Loan2736</t>
  </si>
  <si>
    <t>Loan2737</t>
  </si>
  <si>
    <t>Loan2738</t>
  </si>
  <si>
    <t>Loan2739</t>
  </si>
  <si>
    <t>Loan2740</t>
  </si>
  <si>
    <t>Loan2741</t>
  </si>
  <si>
    <t>Loan2742</t>
  </si>
  <si>
    <t>Loan2743</t>
  </si>
  <si>
    <t>Loan2744</t>
  </si>
  <si>
    <t>Loan2745</t>
  </si>
  <si>
    <t>Loan2746</t>
  </si>
  <si>
    <t>Loan2747</t>
  </si>
  <si>
    <t>Loan2748</t>
  </si>
  <si>
    <t>Loan2749</t>
  </si>
  <si>
    <t>Loan2750</t>
  </si>
  <si>
    <t>Loan2751</t>
  </si>
  <si>
    <t>Loan2752</t>
  </si>
  <si>
    <t>Loan2753</t>
  </si>
  <si>
    <t>Loan2754</t>
  </si>
  <si>
    <t>Loan2755</t>
  </si>
  <si>
    <t>Loan2756</t>
  </si>
  <si>
    <t>Loan2757</t>
  </si>
  <si>
    <t>Loan2758</t>
  </si>
  <si>
    <t>Loan2759</t>
  </si>
  <si>
    <t>Loan2760</t>
  </si>
  <si>
    <t>Loan2761</t>
  </si>
  <si>
    <t>Loan2762</t>
  </si>
  <si>
    <t>Loan2763</t>
  </si>
  <si>
    <t>Loan2764</t>
  </si>
  <si>
    <t>Loan2765</t>
  </si>
  <si>
    <t>Loan2766</t>
  </si>
  <si>
    <t>Loan2767</t>
  </si>
  <si>
    <t>Loan2768</t>
  </si>
  <si>
    <t>Loan2769</t>
  </si>
  <si>
    <t>Loan2770</t>
  </si>
  <si>
    <t>Loan2771</t>
  </si>
  <si>
    <t>Loan2772</t>
  </si>
  <si>
    <t>Loan2773</t>
  </si>
  <si>
    <t>Loan2774</t>
  </si>
  <si>
    <t>Loan2775</t>
  </si>
  <si>
    <t>Loan2776</t>
  </si>
  <si>
    <t>Loan2777</t>
  </si>
  <si>
    <t>Loan2778</t>
  </si>
  <si>
    <t>Loan2779</t>
  </si>
  <si>
    <t>Loan2780</t>
  </si>
  <si>
    <t>Loan2781</t>
  </si>
  <si>
    <t>Loan2782</t>
  </si>
  <si>
    <t>Loan2783</t>
  </si>
  <si>
    <t>Loan2784</t>
  </si>
  <si>
    <t>Loan2785</t>
  </si>
  <si>
    <t>Loan2786</t>
  </si>
  <si>
    <t>Loan2787</t>
  </si>
  <si>
    <t>Loan2788</t>
  </si>
  <si>
    <t>Loan2789</t>
  </si>
  <si>
    <t>Loan2790</t>
  </si>
  <si>
    <t>Loan2791</t>
  </si>
  <si>
    <t>Loan2792</t>
  </si>
  <si>
    <t>Loan2793</t>
  </si>
  <si>
    <t>Loan2794</t>
  </si>
  <si>
    <t>Loan2795</t>
  </si>
  <si>
    <t>Loan2796</t>
  </si>
  <si>
    <t>Loan2797</t>
  </si>
  <si>
    <t>Loan2798</t>
  </si>
  <si>
    <t>Loan2799</t>
  </si>
  <si>
    <t>Loan2800</t>
  </si>
  <si>
    <t>Loan2801</t>
  </si>
  <si>
    <t>Loan2802</t>
  </si>
  <si>
    <t>Loan2803</t>
  </si>
  <si>
    <t>Loan2804</t>
  </si>
  <si>
    <t>Loan2805</t>
  </si>
  <si>
    <t>Loan2806</t>
  </si>
  <si>
    <t>Loan2807</t>
  </si>
  <si>
    <t>Loan2808</t>
  </si>
  <si>
    <t>Loan2809</t>
  </si>
  <si>
    <t>Loan2810</t>
  </si>
  <si>
    <t>Loan2811</t>
  </si>
  <si>
    <t>Loan2812</t>
  </si>
  <si>
    <t>Loan2813</t>
  </si>
  <si>
    <t>Loan2814</t>
  </si>
  <si>
    <t>Loan2815</t>
  </si>
  <si>
    <t>Loan2816</t>
  </si>
  <si>
    <t>Loan2817</t>
  </si>
  <si>
    <t>Loan2818</t>
  </si>
  <si>
    <t>Loan2819</t>
  </si>
  <si>
    <t>Loan2820</t>
  </si>
  <si>
    <t>Loan2821</t>
  </si>
  <si>
    <t>Loan2822</t>
  </si>
  <si>
    <t>Loan2823</t>
  </si>
  <si>
    <t>Loan2824</t>
  </si>
  <si>
    <t>Loan2825</t>
  </si>
  <si>
    <t>Loan2826</t>
  </si>
  <si>
    <t>Loan2827</t>
  </si>
  <si>
    <t>Loan2828</t>
  </si>
  <si>
    <t>Loan2829</t>
  </si>
  <si>
    <t>Loan2830</t>
  </si>
  <si>
    <t>Loan2831</t>
  </si>
  <si>
    <t>Loan2832</t>
  </si>
  <si>
    <t>Loan2833</t>
  </si>
  <si>
    <t>Loan2834</t>
  </si>
  <si>
    <t>Loan2835</t>
  </si>
  <si>
    <t>Loan2836</t>
  </si>
  <si>
    <t>Loan2837</t>
  </si>
  <si>
    <t>Loan2838</t>
  </si>
  <si>
    <t>Loan2839</t>
  </si>
  <si>
    <t>Loan2840</t>
  </si>
  <si>
    <t>Loan2841</t>
  </si>
  <si>
    <t>Loan2842</t>
  </si>
  <si>
    <t>Loan2843</t>
  </si>
  <si>
    <t>Loan2844</t>
  </si>
  <si>
    <t>Loan2845</t>
  </si>
  <si>
    <t>Loan2846</t>
  </si>
  <si>
    <t>Loan2847</t>
  </si>
  <si>
    <t>Loan2848</t>
  </si>
  <si>
    <t>Loan2849</t>
  </si>
  <si>
    <t>Loan2850</t>
  </si>
  <si>
    <t>Loan2851</t>
  </si>
  <si>
    <t>Loan2852</t>
  </si>
  <si>
    <t>Loan2853</t>
  </si>
  <si>
    <t>Loan2854</t>
  </si>
  <si>
    <t>Loan2855</t>
  </si>
  <si>
    <t>Loan2856</t>
  </si>
  <si>
    <t>Loan2857</t>
  </si>
  <si>
    <t>Loan2858</t>
  </si>
  <si>
    <t>Loan2859</t>
  </si>
  <si>
    <t>Loan2860</t>
  </si>
  <si>
    <t>Loan2861</t>
  </si>
  <si>
    <t>Loan2862</t>
  </si>
  <si>
    <t>Loan2863</t>
  </si>
  <si>
    <t>Loan2864</t>
  </si>
  <si>
    <t>Loan2865</t>
  </si>
  <si>
    <t>Loan2866</t>
  </si>
  <si>
    <t>Loan2867</t>
  </si>
  <si>
    <t>Loan2868</t>
  </si>
  <si>
    <t>Loan2869</t>
  </si>
  <si>
    <t>Loan2870</t>
  </si>
  <si>
    <t>Loan2871</t>
  </si>
  <si>
    <t>Loan2872</t>
  </si>
  <si>
    <t>Loan2873</t>
  </si>
  <si>
    <t>Loan2874</t>
  </si>
  <si>
    <t>Loan2875</t>
  </si>
  <si>
    <t>Loan2876</t>
  </si>
  <si>
    <t>Loan2877</t>
  </si>
  <si>
    <t>Loan2878</t>
  </si>
  <si>
    <t>Loan2879</t>
  </si>
  <si>
    <t>Loan2880</t>
  </si>
  <si>
    <t>Loan2881</t>
  </si>
  <si>
    <t>Loan2882</t>
  </si>
  <si>
    <t>Loan2883</t>
  </si>
  <si>
    <t>Loan2884</t>
  </si>
  <si>
    <t>Loan2885</t>
  </si>
  <si>
    <t>Loan2886</t>
  </si>
  <si>
    <t>Loan2887</t>
  </si>
  <si>
    <t>Loan2888</t>
  </si>
  <si>
    <t>Loan2889</t>
  </si>
  <si>
    <t>Loan2890</t>
  </si>
  <si>
    <t>Loan2891</t>
  </si>
  <si>
    <t>Loan2892</t>
  </si>
  <si>
    <t>Loan2893</t>
  </si>
  <si>
    <t>Loan2894</t>
  </si>
  <si>
    <t>Loan2895</t>
  </si>
  <si>
    <t>Loan2896</t>
  </si>
  <si>
    <t>Loan2897</t>
  </si>
  <si>
    <t>Loan2898</t>
  </si>
  <si>
    <t>Loan2899</t>
  </si>
  <si>
    <t>Loan2900</t>
  </si>
  <si>
    <t>Loan2901</t>
  </si>
  <si>
    <t>Loan2902</t>
  </si>
  <si>
    <t>Loan2903</t>
  </si>
  <si>
    <t>Loan2904</t>
  </si>
  <si>
    <t>Loan2905</t>
  </si>
  <si>
    <t>Loan2906</t>
  </si>
  <si>
    <t>Loan2907</t>
  </si>
  <si>
    <t>Loan2908</t>
  </si>
  <si>
    <t>Loan2909</t>
  </si>
  <si>
    <t>Loan2910</t>
  </si>
  <si>
    <t>Loan2911</t>
  </si>
  <si>
    <t>Loan2912</t>
  </si>
  <si>
    <t>Loan2913</t>
  </si>
  <si>
    <t>Loan2914</t>
  </si>
  <si>
    <t>Loan2915</t>
  </si>
  <si>
    <t>Loan2916</t>
  </si>
  <si>
    <t>Loan2917</t>
  </si>
  <si>
    <t>Loan2918</t>
  </si>
  <si>
    <t>Loan2919</t>
  </si>
  <si>
    <t>RETAIL001</t>
  </si>
  <si>
    <t>RETAIL002</t>
  </si>
  <si>
    <t>RETAIL003</t>
  </si>
  <si>
    <t>RETAIL004</t>
  </si>
  <si>
    <t>RETAIL005</t>
  </si>
  <si>
    <t>RETAIL006</t>
  </si>
  <si>
    <t>RETAIL007</t>
  </si>
  <si>
    <t>RETAIL008</t>
  </si>
  <si>
    <t>RETAIL009</t>
  </si>
  <si>
    <t>RETAIL010</t>
  </si>
  <si>
    <t>RETAIL011</t>
  </si>
  <si>
    <t>RETAIL012</t>
  </si>
  <si>
    <t>RETAIL013</t>
  </si>
  <si>
    <t>RETAIL014</t>
  </si>
  <si>
    <t>RETAIL015</t>
  </si>
  <si>
    <t>RETAIL016</t>
  </si>
  <si>
    <t>RETAIL017</t>
  </si>
  <si>
    <t>RETAIL018</t>
  </si>
  <si>
    <t>RETAIL019</t>
  </si>
  <si>
    <t>RETAIL020</t>
  </si>
  <si>
    <t>RETAIL021</t>
  </si>
  <si>
    <t>RETAIL022</t>
  </si>
  <si>
    <t>RETAIL023</t>
  </si>
  <si>
    <t>RETAIL024</t>
  </si>
  <si>
    <t>RETAIL025</t>
  </si>
  <si>
    <t>RETAIL026</t>
  </si>
  <si>
    <t>RETAIL027</t>
  </si>
  <si>
    <t>RETAIL028</t>
  </si>
  <si>
    <t>RETAIL029</t>
  </si>
  <si>
    <t>RETAIL030</t>
  </si>
  <si>
    <t>RETAIL031</t>
  </si>
  <si>
    <t>RETAIL032</t>
  </si>
  <si>
    <t>RETAIL033</t>
  </si>
  <si>
    <t>RETAIL034</t>
  </si>
  <si>
    <t>RETAIL035</t>
  </si>
  <si>
    <t>RETAIL036</t>
  </si>
  <si>
    <t>RETAIL037</t>
  </si>
  <si>
    <t>RETAIL038</t>
  </si>
  <si>
    <t>RETAIL039</t>
  </si>
  <si>
    <t>RETAIL040</t>
  </si>
  <si>
    <t>RETAIL041</t>
  </si>
  <si>
    <t>RETAIL042</t>
  </si>
  <si>
    <t>RETAIL043</t>
  </si>
  <si>
    <t>RETAIL044</t>
  </si>
  <si>
    <t>RETAIL045</t>
  </si>
  <si>
    <t>RETAIL046</t>
  </si>
  <si>
    <t>RETAIL047</t>
  </si>
  <si>
    <t>RETAIL048</t>
  </si>
  <si>
    <t>RETAIL049</t>
  </si>
  <si>
    <t>RETAIL050</t>
  </si>
  <si>
    <t>RETAIL051</t>
  </si>
  <si>
    <t>RETAIL052</t>
  </si>
  <si>
    <t>RETAIL053</t>
  </si>
  <si>
    <t>RETAIL054</t>
  </si>
  <si>
    <t>RETAIL055</t>
  </si>
  <si>
    <t>RETAIL056</t>
  </si>
  <si>
    <t>RETAIL057</t>
  </si>
  <si>
    <t>RETAIL058</t>
  </si>
  <si>
    <t>RETAIL059</t>
  </si>
  <si>
    <t>RETAIL060</t>
  </si>
  <si>
    <t>RETAIL061</t>
  </si>
  <si>
    <t>RETAIL062</t>
  </si>
  <si>
    <t>RETAIL063</t>
  </si>
  <si>
    <t>RETAIL064</t>
  </si>
  <si>
    <t>RETAIL065</t>
  </si>
  <si>
    <t>RETAIL066</t>
  </si>
  <si>
    <t>RETAIL067</t>
  </si>
  <si>
    <t>RETAIL068</t>
  </si>
  <si>
    <t>RETAIL069</t>
  </si>
  <si>
    <t>RETAIL070</t>
  </si>
  <si>
    <t>RETAIL071</t>
  </si>
  <si>
    <t>RETAIL072</t>
  </si>
  <si>
    <t>RETAIL073</t>
  </si>
  <si>
    <t>RETAIL074</t>
  </si>
  <si>
    <t>RETAIL075</t>
  </si>
  <si>
    <t>RETAIL076</t>
  </si>
  <si>
    <t>RETAIL077</t>
  </si>
  <si>
    <t>RETAIL078</t>
  </si>
  <si>
    <t>RETAIL079</t>
  </si>
  <si>
    <t>RETAIL080</t>
  </si>
  <si>
    <t>RETAIL081</t>
  </si>
  <si>
    <t>RETAIL082</t>
  </si>
  <si>
    <t>RETAIL083</t>
  </si>
  <si>
    <t>RETAIL084</t>
  </si>
  <si>
    <t>RETAIL085</t>
  </si>
  <si>
    <t>RETAIL086</t>
  </si>
  <si>
    <t>RETAIL087</t>
  </si>
  <si>
    <t>RETAIL088</t>
  </si>
  <si>
    <t>RETAIL089</t>
  </si>
  <si>
    <t>RETAIL090</t>
  </si>
  <si>
    <t>RETAIL091</t>
  </si>
  <si>
    <t>RETAIL092</t>
  </si>
  <si>
    <t>RETAIL093</t>
  </si>
  <si>
    <t>RETAIL094</t>
  </si>
  <si>
    <t>RETAIL095</t>
  </si>
  <si>
    <t>RETAIL096</t>
  </si>
  <si>
    <t>RETAIL097</t>
  </si>
  <si>
    <t>RETAIL098</t>
  </si>
  <si>
    <t>RETAIL099</t>
  </si>
  <si>
    <t>RETAIL100</t>
  </si>
  <si>
    <t>RETAIL101</t>
  </si>
  <si>
    <t>RETAIL102</t>
  </si>
  <si>
    <t>RETAIL103</t>
  </si>
  <si>
    <t>RETAIL104</t>
  </si>
  <si>
    <t>RETAIL105</t>
  </si>
  <si>
    <t>RETAIL106</t>
  </si>
  <si>
    <t>RETAIL107</t>
  </si>
  <si>
    <t>RETAIL108</t>
  </si>
  <si>
    <t>RETAIL109</t>
  </si>
  <si>
    <t>RETAIL110</t>
  </si>
  <si>
    <t>RETAIL111</t>
  </si>
  <si>
    <t>RETAIL112</t>
  </si>
  <si>
    <t>RETAIL113</t>
  </si>
  <si>
    <t>RETAIL114</t>
  </si>
  <si>
    <t>RETAIL115</t>
  </si>
  <si>
    <t>RETAIL116</t>
  </si>
  <si>
    <t>RETAIL117</t>
  </si>
  <si>
    <t>RETAIL118</t>
  </si>
  <si>
    <t>RETAIL119</t>
  </si>
  <si>
    <t>RETAIL120</t>
  </si>
  <si>
    <t>RETAIL121</t>
  </si>
  <si>
    <t>RETAIL122</t>
  </si>
  <si>
    <t>RETAIL123</t>
  </si>
  <si>
    <t>RETAIL124</t>
  </si>
  <si>
    <t>RETAIL125</t>
  </si>
  <si>
    <t>RETAIL126</t>
  </si>
  <si>
    <t>RETAIL127</t>
  </si>
  <si>
    <t>RETAIL128</t>
  </si>
  <si>
    <t>RETAIL129</t>
  </si>
  <si>
    <t>RETAIL130</t>
  </si>
  <si>
    <t>RETAIL131</t>
  </si>
  <si>
    <t>RETAIL132</t>
  </si>
  <si>
    <t>RETAIL133</t>
  </si>
  <si>
    <t>RETAIL134</t>
  </si>
  <si>
    <t>RETAIL135</t>
  </si>
  <si>
    <t>RETAIL136</t>
  </si>
  <si>
    <t>RETAIL137</t>
  </si>
  <si>
    <t>RETAIL138</t>
  </si>
  <si>
    <t>RETAIL139</t>
  </si>
  <si>
    <t>RETAIL140</t>
  </si>
  <si>
    <t>RETAIL141</t>
  </si>
  <si>
    <t>RETAIL142</t>
  </si>
  <si>
    <t>RETAIL143</t>
  </si>
  <si>
    <t>RETAIL144</t>
  </si>
  <si>
    <t>RETAIL145</t>
  </si>
  <si>
    <t>RETAIL146</t>
  </si>
  <si>
    <t>RETAIL147</t>
  </si>
  <si>
    <t>RETAIL148</t>
  </si>
  <si>
    <t>RETAIL149</t>
  </si>
  <si>
    <t>RETAIL150</t>
  </si>
  <si>
    <t>RETAIL151</t>
  </si>
  <si>
    <t>RETAIL152</t>
  </si>
  <si>
    <t>RETAIL153</t>
  </si>
  <si>
    <t>RETAIL154</t>
  </si>
  <si>
    <t>RETAIL155</t>
  </si>
  <si>
    <t>RETAIL156</t>
  </si>
  <si>
    <t>RETAIL157</t>
  </si>
  <si>
    <t>RETAIL158</t>
  </si>
  <si>
    <t>RETAIL159</t>
  </si>
  <si>
    <t>RETAIL160</t>
  </si>
  <si>
    <t>RETAIL161</t>
  </si>
  <si>
    <t>RETAIL162</t>
  </si>
  <si>
    <t>RETAIL163</t>
  </si>
  <si>
    <t>RETAIL164</t>
  </si>
  <si>
    <t>RETAIL165</t>
  </si>
  <si>
    <t>RETAIL166</t>
  </si>
  <si>
    <t>RETAIL167</t>
  </si>
  <si>
    <t>RETAIL168</t>
  </si>
  <si>
    <t>RETAIL169</t>
  </si>
  <si>
    <t>RETAIL170</t>
  </si>
  <si>
    <t>RETAIL171</t>
  </si>
  <si>
    <t>RETAIL172</t>
  </si>
  <si>
    <t>RETAIL173</t>
  </si>
  <si>
    <t>RETAIL174</t>
  </si>
  <si>
    <t>RETAIL175</t>
  </si>
  <si>
    <t>RETAIL176</t>
  </si>
  <si>
    <t>RETAIL177</t>
  </si>
  <si>
    <t>RETAIL178</t>
  </si>
  <si>
    <t>RETAIL179</t>
  </si>
  <si>
    <t>RETAIL180</t>
  </si>
  <si>
    <t>RETAIL181</t>
  </si>
  <si>
    <t>RETAIL182</t>
  </si>
  <si>
    <t>RETAIL183</t>
  </si>
  <si>
    <t>RETAIL184</t>
  </si>
  <si>
    <t>RETAIL185</t>
  </si>
  <si>
    <t>RETAIL186</t>
  </si>
  <si>
    <t>RETAIL187</t>
  </si>
  <si>
    <t>RETAIL188</t>
  </si>
  <si>
    <t>RETAIL189</t>
  </si>
  <si>
    <t>RETAIL190</t>
  </si>
  <si>
    <t>RETAIL191</t>
  </si>
  <si>
    <t>RETAIL192</t>
  </si>
  <si>
    <t>RETAIL193</t>
  </si>
  <si>
    <t>RETAIL194</t>
  </si>
  <si>
    <t>RETAIL195</t>
  </si>
  <si>
    <t>RETAIL196</t>
  </si>
  <si>
    <t>RETAIL197</t>
  </si>
  <si>
    <t>RETAIL198</t>
  </si>
  <si>
    <t>RETAIL199</t>
  </si>
  <si>
    <t>RETAIL200</t>
  </si>
  <si>
    <t>RETAIL201</t>
  </si>
  <si>
    <t>RETAIL202</t>
  </si>
  <si>
    <t>RETAIL203</t>
  </si>
  <si>
    <t>RETAIL204</t>
  </si>
  <si>
    <t>RETAIL205</t>
  </si>
  <si>
    <t>RETAIL206</t>
  </si>
  <si>
    <t>RETAIL207</t>
  </si>
  <si>
    <t>RETAIL208</t>
  </si>
  <si>
    <t>RETAIL209</t>
  </si>
  <si>
    <t>RETAIL210</t>
  </si>
  <si>
    <t>RETAIL211</t>
  </si>
  <si>
    <t>RETAIL212</t>
  </si>
  <si>
    <t>RETAIL213</t>
  </si>
  <si>
    <t>RETAIL214</t>
  </si>
  <si>
    <t>RETAIL215</t>
  </si>
  <si>
    <t>RETAIL216</t>
  </si>
  <si>
    <t>RETAIL217</t>
  </si>
  <si>
    <t>RETAIL218</t>
  </si>
  <si>
    <t>RETAIL219</t>
  </si>
  <si>
    <t>RETAIL220</t>
  </si>
  <si>
    <t>RETAIL221</t>
  </si>
  <si>
    <t>RETAIL222</t>
  </si>
  <si>
    <t>RETAIL223</t>
  </si>
  <si>
    <t>RETAIL224</t>
  </si>
  <si>
    <t>RETAIL225</t>
  </si>
  <si>
    <t>RETAIL226</t>
  </si>
  <si>
    <t>RETAIL227</t>
  </si>
  <si>
    <t>RETAIL228</t>
  </si>
  <si>
    <t>RETAIL229</t>
  </si>
  <si>
    <t>RETAIL230</t>
  </si>
  <si>
    <t>RETAIL231</t>
  </si>
  <si>
    <t>RETAIL232</t>
  </si>
  <si>
    <t>RETAIL233</t>
  </si>
  <si>
    <t>RETAIL234</t>
  </si>
  <si>
    <t>RETAIL235</t>
  </si>
  <si>
    <t>RETAIL236</t>
  </si>
  <si>
    <t>RETAIL237</t>
  </si>
  <si>
    <t>RETAIL238</t>
  </si>
  <si>
    <t>RETAIL239</t>
  </si>
  <si>
    <t>RETAIL240</t>
  </si>
  <si>
    <t>RETAIL241</t>
  </si>
  <si>
    <t>RETAIL242</t>
  </si>
  <si>
    <t>RETAIL243</t>
  </si>
  <si>
    <t>RETAIL244</t>
  </si>
  <si>
    <t>RETAIL245</t>
  </si>
  <si>
    <t>RETAIL246</t>
  </si>
  <si>
    <t>RETAIL247</t>
  </si>
  <si>
    <t>RETAIL248</t>
  </si>
  <si>
    <t>RETAIL249</t>
  </si>
  <si>
    <t>RETAIL250</t>
  </si>
  <si>
    <t>RETAIL251</t>
  </si>
  <si>
    <t>RETAIL252</t>
  </si>
  <si>
    <t>RETAIL253</t>
  </si>
  <si>
    <t>RETAIL254</t>
  </si>
  <si>
    <t>RETAIL255</t>
  </si>
  <si>
    <t>RETAIL256</t>
  </si>
  <si>
    <t>RETAIL257</t>
  </si>
  <si>
    <t>RETAIL258</t>
  </si>
  <si>
    <t>RETAIL259</t>
  </si>
  <si>
    <t>RETAIL260</t>
  </si>
  <si>
    <t>RETAIL261</t>
  </si>
  <si>
    <t>RETAIL262</t>
  </si>
  <si>
    <t>RETAIL263</t>
  </si>
  <si>
    <t>RETAIL264</t>
  </si>
  <si>
    <t>RETAIL265</t>
  </si>
  <si>
    <t>RETAIL266</t>
  </si>
  <si>
    <t>RETAIL267</t>
  </si>
  <si>
    <t>RETAIL268</t>
  </si>
  <si>
    <t>RETAIL269</t>
  </si>
  <si>
    <t>RETAIL270</t>
  </si>
  <si>
    <t>RETAIL271</t>
  </si>
  <si>
    <t>RETAIL272</t>
  </si>
  <si>
    <t>RETAIL273</t>
  </si>
  <si>
    <t>RETAIL274</t>
  </si>
  <si>
    <t>RETAIL275</t>
  </si>
  <si>
    <t>RETAIL276</t>
  </si>
  <si>
    <t>RETAIL277</t>
  </si>
  <si>
    <t>RETAIL278</t>
  </si>
  <si>
    <t>RETAIL279</t>
  </si>
  <si>
    <t>RETAIL280</t>
  </si>
  <si>
    <t>RETAIL281</t>
  </si>
  <si>
    <t>RETAIL282</t>
  </si>
  <si>
    <t>RETAIL283</t>
  </si>
  <si>
    <t>RETAIL284</t>
  </si>
  <si>
    <t>RETAIL285</t>
  </si>
  <si>
    <t>RETAIL286</t>
  </si>
  <si>
    <t>RETAIL287</t>
  </si>
  <si>
    <t>RETAIL288</t>
  </si>
  <si>
    <t>RETAIL289</t>
  </si>
  <si>
    <t>RETAIL290</t>
  </si>
  <si>
    <t>RETAIL291</t>
  </si>
  <si>
    <t>RETAIL292</t>
  </si>
  <si>
    <t>RETAIL293</t>
  </si>
  <si>
    <t>RETAIL294</t>
  </si>
  <si>
    <t>RETAIL295</t>
  </si>
  <si>
    <t>RETAIL296</t>
  </si>
  <si>
    <t>RETAIL297</t>
  </si>
  <si>
    <t>RETAIL298</t>
  </si>
  <si>
    <t>RETAIL299</t>
  </si>
  <si>
    <t>RETAIL300</t>
  </si>
  <si>
    <t>RETAIL301</t>
  </si>
  <si>
    <t>RETAIL302</t>
  </si>
  <si>
    <t>RETAIL303</t>
  </si>
  <si>
    <t>RETAIL304</t>
  </si>
  <si>
    <t>RETAIL305</t>
  </si>
  <si>
    <t>RETAIL306</t>
  </si>
  <si>
    <t>RETAIL307</t>
  </si>
  <si>
    <t>RETAIL308</t>
  </si>
  <si>
    <t>RETAIL309</t>
  </si>
  <si>
    <t>RETAIL310</t>
  </si>
  <si>
    <t>RETAIL311</t>
  </si>
  <si>
    <t>RETAIL312</t>
  </si>
  <si>
    <t>RETAIL313</t>
  </si>
  <si>
    <t>RETAIL314</t>
  </si>
  <si>
    <t>RETAIL315</t>
  </si>
  <si>
    <t>RETAIL316</t>
  </si>
  <si>
    <t>RETAIL317</t>
  </si>
  <si>
    <t>RETAIL318</t>
  </si>
  <si>
    <t>RETAIL319</t>
  </si>
  <si>
    <t>RETAIL320</t>
  </si>
  <si>
    <t>RETAIL321</t>
  </si>
  <si>
    <t>RETAIL322</t>
  </si>
  <si>
    <t>RETAIL323</t>
  </si>
  <si>
    <t>RETAIL324</t>
  </si>
  <si>
    <t>RETAIL325</t>
  </si>
  <si>
    <t>RETAIL326</t>
  </si>
  <si>
    <t>RETAIL327</t>
  </si>
  <si>
    <t>RETAIL328</t>
  </si>
  <si>
    <t>RETAIL329</t>
  </si>
  <si>
    <t>RETAIL330</t>
  </si>
  <si>
    <t>RETAIL331</t>
  </si>
  <si>
    <t>RETAIL332</t>
  </si>
  <si>
    <t>RETAIL333</t>
  </si>
  <si>
    <t>RETAIL334</t>
  </si>
  <si>
    <t>RETAIL335</t>
  </si>
  <si>
    <t>RETAIL336</t>
  </si>
  <si>
    <t>RETAIL337</t>
  </si>
  <si>
    <t>RETAIL338</t>
  </si>
  <si>
    <t>RETAIL339</t>
  </si>
  <si>
    <t>RETAIL340</t>
  </si>
  <si>
    <t>RETAIL341</t>
  </si>
  <si>
    <t>RETAIL342</t>
  </si>
  <si>
    <t>RETAIL343</t>
  </si>
  <si>
    <t>RETAIL344</t>
  </si>
  <si>
    <t>RETAIL345</t>
  </si>
  <si>
    <t>RETAIL346</t>
  </si>
  <si>
    <t>RETAIL347</t>
  </si>
  <si>
    <t>RETAIL348</t>
  </si>
  <si>
    <t>RETAIL349</t>
  </si>
  <si>
    <t>RETAIL350</t>
  </si>
  <si>
    <t>RETAIL351</t>
  </si>
  <si>
    <t>RETAIL352</t>
  </si>
  <si>
    <t>RETAIL353</t>
  </si>
  <si>
    <t>RETAIL354</t>
  </si>
  <si>
    <t>RETAIL355</t>
  </si>
  <si>
    <t>RETAIL356</t>
  </si>
  <si>
    <t>RETAIL357</t>
  </si>
  <si>
    <t>RETAIL358</t>
  </si>
  <si>
    <t>RETAIL359</t>
  </si>
  <si>
    <t>RETAIL360</t>
  </si>
  <si>
    <t>RETAIL361</t>
  </si>
  <si>
    <t>RETAIL362</t>
  </si>
  <si>
    <t>RETAIL363</t>
  </si>
  <si>
    <t>RETAIL364</t>
  </si>
  <si>
    <t>RETAIL365</t>
  </si>
  <si>
    <t>RETAIL366</t>
  </si>
  <si>
    <t>RETAIL367</t>
  </si>
  <si>
    <t>RETAIL368</t>
  </si>
  <si>
    <t>RETAIL369</t>
  </si>
  <si>
    <t>RETAIL370</t>
  </si>
  <si>
    <t>RETAIL371</t>
  </si>
  <si>
    <t>RETAIL372</t>
  </si>
  <si>
    <t>RETAIL373</t>
  </si>
  <si>
    <t>RETAIL374</t>
  </si>
  <si>
    <t>RETAIL375</t>
  </si>
  <si>
    <t>RETAIL376</t>
  </si>
  <si>
    <t>RETAIL377</t>
  </si>
  <si>
    <t>RETAIL378</t>
  </si>
  <si>
    <t>RETAIL379</t>
  </si>
  <si>
    <t>RETAIL380</t>
  </si>
  <si>
    <t>RETAIL381</t>
  </si>
  <si>
    <t>RETAIL382</t>
  </si>
  <si>
    <t>RETAIL383</t>
  </si>
  <si>
    <t>RETAIL384</t>
  </si>
  <si>
    <t>RETAIL385</t>
  </si>
  <si>
    <t>RETAIL386</t>
  </si>
  <si>
    <t>RETAIL387</t>
  </si>
  <si>
    <t>RETAIL388</t>
  </si>
  <si>
    <t>RETAIL389</t>
  </si>
  <si>
    <t>RETAIL390</t>
  </si>
  <si>
    <t>RETAIL391</t>
  </si>
  <si>
    <t>RETAIL392</t>
  </si>
  <si>
    <t>RETAIL393</t>
  </si>
  <si>
    <t>RETAIL394</t>
  </si>
  <si>
    <t>RETAIL395</t>
  </si>
  <si>
    <t>RETAIL396</t>
  </si>
  <si>
    <t>RETAIL397</t>
  </si>
  <si>
    <t>RETAIL398</t>
  </si>
  <si>
    <t>RETAIL399</t>
  </si>
  <si>
    <t>RETAIL400</t>
  </si>
  <si>
    <t>RETAIL401</t>
  </si>
  <si>
    <t>RETAIL402</t>
  </si>
  <si>
    <t>RETAIL403</t>
  </si>
  <si>
    <t>RETAIL404</t>
  </si>
  <si>
    <t>RETAIL405</t>
  </si>
  <si>
    <t>RETAIL406</t>
  </si>
  <si>
    <t>RETAIL407</t>
  </si>
  <si>
    <t>RETAIL408</t>
  </si>
  <si>
    <t>RETAIL409</t>
  </si>
  <si>
    <t>RETAIL410</t>
  </si>
  <si>
    <t>RETAIL411</t>
  </si>
  <si>
    <t>RETAIL412</t>
  </si>
  <si>
    <t>RETAIL413</t>
  </si>
  <si>
    <t>RETAIL414</t>
  </si>
  <si>
    <t>RETAIL415</t>
  </si>
  <si>
    <t>RETAIL416</t>
  </si>
  <si>
    <t>RETAIL417</t>
  </si>
  <si>
    <t>RETAIL418</t>
  </si>
  <si>
    <t>RETAIL419</t>
  </si>
  <si>
    <t>RETAIL420</t>
  </si>
  <si>
    <t>RETAIL421</t>
  </si>
  <si>
    <t>RETAIL422</t>
  </si>
  <si>
    <t>RETAIL423</t>
  </si>
  <si>
    <t>RETAIL424</t>
  </si>
  <si>
    <t>RETAIL425</t>
  </si>
  <si>
    <t>RETAIL426</t>
  </si>
  <si>
    <t>RETAIL427</t>
  </si>
  <si>
    <t>RETAIL428</t>
  </si>
  <si>
    <t>RETAIL429</t>
  </si>
  <si>
    <t>RETAIL430</t>
  </si>
  <si>
    <t>RETAIL431</t>
  </si>
  <si>
    <t>RETAIL432</t>
  </si>
  <si>
    <t>RETAIL433</t>
  </si>
  <si>
    <t>RETAIL434</t>
  </si>
  <si>
    <t>RETAIL435</t>
  </si>
  <si>
    <t>RETAIL436</t>
  </si>
  <si>
    <t>RETAIL437</t>
  </si>
  <si>
    <t>RETAIL438</t>
  </si>
  <si>
    <t>RETAIL439</t>
  </si>
  <si>
    <t>RETAIL440</t>
  </si>
  <si>
    <t>RETAIL441</t>
  </si>
  <si>
    <t>RETAIL442</t>
  </si>
  <si>
    <t>RETAIL443</t>
  </si>
  <si>
    <t>RETAIL444</t>
  </si>
  <si>
    <t>RETAIL445</t>
  </si>
  <si>
    <t>RETAIL446</t>
  </si>
  <si>
    <t>RETAIL447</t>
  </si>
  <si>
    <t>RETAIL448</t>
  </si>
  <si>
    <t>RETAIL449</t>
  </si>
  <si>
    <t>RETAIL450</t>
  </si>
  <si>
    <t>RETAIL451</t>
  </si>
  <si>
    <t>RETAIL452</t>
  </si>
  <si>
    <t>RETAIL453</t>
  </si>
  <si>
    <t>RETAIL454</t>
  </si>
  <si>
    <t>RETAIL455</t>
  </si>
  <si>
    <t>RETAIL456</t>
  </si>
  <si>
    <t>RETAIL457</t>
  </si>
  <si>
    <t>RETAIL458</t>
  </si>
  <si>
    <t>RETAIL459</t>
  </si>
  <si>
    <t>RETAIL460</t>
  </si>
  <si>
    <t>RETAIL461</t>
  </si>
  <si>
    <t>RETAIL462</t>
  </si>
  <si>
    <t>RETAIL463</t>
  </si>
  <si>
    <t>RETAIL464</t>
  </si>
  <si>
    <t>RETAIL465</t>
  </si>
  <si>
    <t>RETAIL466</t>
  </si>
  <si>
    <t>RETAIL467</t>
  </si>
  <si>
    <t>RETAIL468</t>
  </si>
  <si>
    <t>RETAIL469</t>
  </si>
  <si>
    <t>RETAIL470</t>
  </si>
  <si>
    <t>RETAIL471</t>
  </si>
  <si>
    <t>RETAIL472</t>
  </si>
  <si>
    <t>RETAIL473</t>
  </si>
  <si>
    <t>RETAIL474</t>
  </si>
  <si>
    <t>RETAIL475</t>
  </si>
  <si>
    <t>RETAIL476</t>
  </si>
  <si>
    <t>RETAIL477</t>
  </si>
  <si>
    <t>RETAIL478</t>
  </si>
  <si>
    <t>RETAIL479</t>
  </si>
  <si>
    <t>RETAIL480</t>
  </si>
  <si>
    <t>RETAIL481</t>
  </si>
  <si>
    <t>RETAIL482</t>
  </si>
  <si>
    <t>RETAIL483</t>
  </si>
  <si>
    <t>RETAIL484</t>
  </si>
  <si>
    <t>RETAIL485</t>
  </si>
  <si>
    <t>RETAIL486</t>
  </si>
  <si>
    <t>RETAIL487</t>
  </si>
  <si>
    <t>RETAIL488</t>
  </si>
  <si>
    <t>RETAIL489</t>
  </si>
  <si>
    <t>RETAIL490</t>
  </si>
  <si>
    <t>RETAIL491</t>
  </si>
  <si>
    <t>RETAIL492</t>
  </si>
  <si>
    <t>RETAIL493</t>
  </si>
  <si>
    <t>RETAIL494</t>
  </si>
  <si>
    <t>RETAIL495</t>
  </si>
  <si>
    <t>RETAIL496</t>
  </si>
  <si>
    <t>RETAIL497</t>
  </si>
  <si>
    <t>RETAIL498</t>
  </si>
  <si>
    <t>RETAIL499</t>
  </si>
  <si>
    <t>RETAIL500</t>
  </si>
  <si>
    <t>Loan2920</t>
  </si>
  <si>
    <t>Loan2921</t>
  </si>
  <si>
    <t>RETAIL501</t>
  </si>
  <si>
    <t>Loan2922</t>
  </si>
  <si>
    <t>abc001</t>
  </si>
  <si>
    <t>x</t>
  </si>
  <si>
    <t>v_country_code</t>
  </si>
  <si>
    <t>d_financial_year</t>
  </si>
  <si>
    <t>xx_n_int_income</t>
  </si>
  <si>
    <t>xx_n_int_expenses</t>
  </si>
  <si>
    <t>xx_n_inc_received_from_service</t>
  </si>
  <si>
    <t>xx_n_expence_paid_for_service</t>
  </si>
  <si>
    <t>xx_n_other_operating_inome</t>
  </si>
  <si>
    <t>n_operating_expenses</t>
  </si>
  <si>
    <t>xx_n_net_trading_securities</t>
  </si>
  <si>
    <t>xx_n_net_trading_invest_sec</t>
  </si>
  <si>
    <t>VNM</t>
  </si>
  <si>
    <t>d_quarter</t>
  </si>
  <si>
    <t>xx_n_net_foreign_exchange</t>
  </si>
  <si>
    <t xml:space="preserve"> v_buss_segment</t>
  </si>
  <si>
    <t>v_cus_ref_code</t>
  </si>
  <si>
    <t>v_contract_number</t>
  </si>
  <si>
    <t>n_loan_classification</t>
  </si>
  <si>
    <t>xx_n_loan_provisions</t>
  </si>
  <si>
    <t>VN000111</t>
  </si>
  <si>
    <t>T0001</t>
  </si>
  <si>
    <t>LOANCONTRACT0001</t>
  </si>
  <si>
    <t>VN000112</t>
  </si>
  <si>
    <t>T0002</t>
  </si>
  <si>
    <t>LOANCONTRACT0002</t>
  </si>
  <si>
    <t>VN000113</t>
  </si>
  <si>
    <t>T0003</t>
  </si>
  <si>
    <t>LOANCONTRACT0003</t>
  </si>
  <si>
    <t>VN000114</t>
  </si>
  <si>
    <t>T0004</t>
  </si>
  <si>
    <t>LOANCONTRACT0004</t>
  </si>
  <si>
    <t>VN000115</t>
  </si>
  <si>
    <t>T0005</t>
  </si>
  <si>
    <t>LOANCONTRACT0005</t>
  </si>
  <si>
    <t>VN000116</t>
  </si>
  <si>
    <t>T0006</t>
  </si>
  <si>
    <t>LOANCONTRACT0006</t>
  </si>
  <si>
    <t>VN000117</t>
  </si>
  <si>
    <t>T0007</t>
  </si>
  <si>
    <t>LOANCONTRACT0007</t>
  </si>
  <si>
    <t>VN000118</t>
  </si>
  <si>
    <t>T0008</t>
  </si>
  <si>
    <t>LOANCONTRACT0008</t>
  </si>
  <si>
    <t>VN000119</t>
  </si>
  <si>
    <t>T0009</t>
  </si>
  <si>
    <t>LOANCONTRACT0009</t>
  </si>
  <si>
    <t>VN000120</t>
  </si>
  <si>
    <t>T0010</t>
  </si>
  <si>
    <t>LOANCONTRACT0010</t>
  </si>
  <si>
    <t>VN000121</t>
  </si>
  <si>
    <t>T0011</t>
  </si>
  <si>
    <t>LOANCONTRACT0011</t>
  </si>
  <si>
    <t>VN000122</t>
  </si>
  <si>
    <t>T0012</t>
  </si>
  <si>
    <t>LOANCONTRACT0012</t>
  </si>
  <si>
    <t>VN000123</t>
  </si>
  <si>
    <t>T0013</t>
  </si>
  <si>
    <t>LOANCONTRACT0013</t>
  </si>
  <si>
    <t>VN000124</t>
  </si>
  <si>
    <t>T0014</t>
  </si>
  <si>
    <t>LOANCONTRACT0014</t>
  </si>
  <si>
    <t>VN000125</t>
  </si>
  <si>
    <t>T0015</t>
  </si>
  <si>
    <t>LOANCONTRACT0015</t>
  </si>
  <si>
    <t>VN000126</t>
  </si>
  <si>
    <t>T0016</t>
  </si>
  <si>
    <t>LOANCONTRACT0016</t>
  </si>
  <si>
    <t>VN000127</t>
  </si>
  <si>
    <t>T0017</t>
  </si>
  <si>
    <t>LOANCONTRACT0017</t>
  </si>
  <si>
    <t>VN000128</t>
  </si>
  <si>
    <t>T0018</t>
  </si>
  <si>
    <t>LOANCONTRACT0018</t>
  </si>
  <si>
    <t>VN000129</t>
  </si>
  <si>
    <t>T0019</t>
  </si>
  <si>
    <t>LOANCONTRACT0019</t>
  </si>
  <si>
    <t>VN000130</t>
  </si>
  <si>
    <t>T0020</t>
  </si>
  <si>
    <t>LOANCONTRACT0020</t>
  </si>
  <si>
    <t>VN000131</t>
  </si>
  <si>
    <t>T0021</t>
  </si>
  <si>
    <t>LOANCONTRACT0021</t>
  </si>
  <si>
    <t>VN000132</t>
  </si>
  <si>
    <t>T0022</t>
  </si>
  <si>
    <t>LOANCONTRACT0022</t>
  </si>
  <si>
    <t>VN000133</t>
  </si>
  <si>
    <t>T0023</t>
  </si>
  <si>
    <t>LOANCONTRACT0023</t>
  </si>
  <si>
    <t>VN000134</t>
  </si>
  <si>
    <t>T0024</t>
  </si>
  <si>
    <t>LOANCONTRACT0024</t>
  </si>
  <si>
    <t>VN000135</t>
  </si>
  <si>
    <t>T0025</t>
  </si>
  <si>
    <t>LOANCONTRACT0025</t>
  </si>
  <si>
    <t>VN000136</t>
  </si>
  <si>
    <t>T0026</t>
  </si>
  <si>
    <t>LOANCONTRACT0026</t>
  </si>
  <si>
    <t>VN000137</t>
  </si>
  <si>
    <t>T0027</t>
  </si>
  <si>
    <t>LOANCONTRACT0027</t>
  </si>
  <si>
    <t>VN000138</t>
  </si>
  <si>
    <t>T0028</t>
  </si>
  <si>
    <t>LOANCONTRACT0028</t>
  </si>
  <si>
    <t>VN000139</t>
  </si>
  <si>
    <t>T0029</t>
  </si>
  <si>
    <t>LOANCONTRACT0029</t>
  </si>
  <si>
    <t>VN000140</t>
  </si>
  <si>
    <t>T0030</t>
  </si>
  <si>
    <t>LOANCONTRACT0030</t>
  </si>
  <si>
    <t>VN000141</t>
  </si>
  <si>
    <t>T0031</t>
  </si>
  <si>
    <t>LOANCONTRACT0031</t>
  </si>
  <si>
    <t>VN000142</t>
  </si>
  <si>
    <t>T0032</t>
  </si>
  <si>
    <t>LOANCONTRACT0032</t>
  </si>
  <si>
    <t>VN000143</t>
  </si>
  <si>
    <t>T0033</t>
  </si>
  <si>
    <t>LOANCONTRACT0033</t>
  </si>
  <si>
    <t>VN000144</t>
  </si>
  <si>
    <t>T0034</t>
  </si>
  <si>
    <t>LOANCONTRACT0034</t>
  </si>
  <si>
    <t>VN000145</t>
  </si>
  <si>
    <t>T0035</t>
  </si>
  <si>
    <t>LOANCONTRACT0035</t>
  </si>
  <si>
    <t>VN000146</t>
  </si>
  <si>
    <t>T0036</t>
  </si>
  <si>
    <t>LOANCONTRACT0036</t>
  </si>
  <si>
    <t>VN000147</t>
  </si>
  <si>
    <t>T0037</t>
  </si>
  <si>
    <t>LOANCONTRACT0037</t>
  </si>
  <si>
    <t>VN000148</t>
  </si>
  <si>
    <t>T0038</t>
  </si>
  <si>
    <t>LOANCONTRACT0038</t>
  </si>
  <si>
    <t>VN000149</t>
  </si>
  <si>
    <t>T0039</t>
  </si>
  <si>
    <t>LOANCONTRACT0039</t>
  </si>
  <si>
    <t>VN000150</t>
  </si>
  <si>
    <t>T0040</t>
  </si>
  <si>
    <t>LOANCONTRACT0040</t>
  </si>
  <si>
    <t>VN000151</t>
  </si>
  <si>
    <t>T0041</t>
  </si>
  <si>
    <t>LOANCONTRACT0041</t>
  </si>
  <si>
    <t>VN000152</t>
  </si>
  <si>
    <t>T0042</t>
  </si>
  <si>
    <t>LOANCONTRACT0042</t>
  </si>
  <si>
    <t>VN000153</t>
  </si>
  <si>
    <t>T0043</t>
  </si>
  <si>
    <t>LOANCONTRACT0043</t>
  </si>
  <si>
    <t>VN000154</t>
  </si>
  <si>
    <t>T0044</t>
  </si>
  <si>
    <t>LOANCONTRACT0044</t>
  </si>
  <si>
    <t>VN000155</t>
  </si>
  <si>
    <t>T0045</t>
  </si>
  <si>
    <t>LOANCONTRACT0045</t>
  </si>
  <si>
    <t>VN000156</t>
  </si>
  <si>
    <t>T0046</t>
  </si>
  <si>
    <t>LOANCONTRACT0046</t>
  </si>
  <si>
    <t>VN000157</t>
  </si>
  <si>
    <t>T0047</t>
  </si>
  <si>
    <t>LOANCONTRACT0047</t>
  </si>
  <si>
    <t>VN000158</t>
  </si>
  <si>
    <t>T0048</t>
  </si>
  <si>
    <t>LOANCONTRACT0048</t>
  </si>
  <si>
    <t>VN000159</t>
  </si>
  <si>
    <t>T0049</t>
  </si>
  <si>
    <t>LOANCONTRACT0049</t>
  </si>
  <si>
    <t>VN000160</t>
  </si>
  <si>
    <t>T0050</t>
  </si>
  <si>
    <t>LOANCONTRACT0050</t>
  </si>
  <si>
    <t>T0051</t>
  </si>
  <si>
    <t>LOANCONTRACT0051</t>
  </si>
  <si>
    <t>VN000161</t>
  </si>
  <si>
    <t>T0052</t>
  </si>
  <si>
    <t>LOANCONTRACT0052</t>
  </si>
  <si>
    <t>VN000162</t>
  </si>
  <si>
    <t>T0053</t>
  </si>
  <si>
    <t>LOANCONTRACT0053</t>
  </si>
  <si>
    <t>VN000163</t>
  </si>
  <si>
    <t>T0054</t>
  </si>
  <si>
    <t>LOANCONTRACT0054</t>
  </si>
  <si>
    <t>VN000164</t>
  </si>
  <si>
    <t>T0055</t>
  </si>
  <si>
    <t>LOANCONTRACT0055</t>
  </si>
  <si>
    <t>VN000165</t>
  </si>
  <si>
    <t>T0056</t>
  </si>
  <si>
    <t>LOANCONTRACT0056</t>
  </si>
  <si>
    <t>VN000166</t>
  </si>
  <si>
    <t>T0057</t>
  </si>
  <si>
    <t>LOANCONTRACT0057</t>
  </si>
  <si>
    <t>VN000167</t>
  </si>
  <si>
    <t>T0058</t>
  </si>
  <si>
    <t>LOANCONTRACT0058</t>
  </si>
  <si>
    <t>VN000168</t>
  </si>
  <si>
    <t>T0059</t>
  </si>
  <si>
    <t>LOANCONTRACT0059</t>
  </si>
  <si>
    <t>VN000169</t>
  </si>
  <si>
    <t>T0060</t>
  </si>
  <si>
    <t>LOANCONTRACT0060</t>
  </si>
  <si>
    <t>VN000170</t>
  </si>
  <si>
    <t>T0061</t>
  </si>
  <si>
    <t>LOANCONTRACT0061</t>
  </si>
  <si>
    <t>VN000171</t>
  </si>
  <si>
    <t>T0062</t>
  </si>
  <si>
    <t>LOANCONTRACT0062</t>
  </si>
  <si>
    <t>VN000172</t>
  </si>
  <si>
    <t>T0063</t>
  </si>
  <si>
    <t>LOANCONTRACT0063</t>
  </si>
  <si>
    <t>VN000173</t>
  </si>
  <si>
    <t>T0064</t>
  </si>
  <si>
    <t>LOANCONTRACT0064</t>
  </si>
  <si>
    <t>VN000174</t>
  </si>
  <si>
    <t>T0065</t>
  </si>
  <si>
    <t>LOANCONTRACT0065</t>
  </si>
  <si>
    <t>VN000175</t>
  </si>
  <si>
    <t>T0066</t>
  </si>
  <si>
    <t>LOANCONTRACT0066</t>
  </si>
  <si>
    <t>VN000176</t>
  </si>
  <si>
    <t>T0067</t>
  </si>
  <si>
    <t>LOANCONTRACT0067</t>
  </si>
  <si>
    <t>VN000177</t>
  </si>
  <si>
    <t>T0068</t>
  </si>
  <si>
    <t>LOANCONTRACT0068</t>
  </si>
  <si>
    <t>VN000178</t>
  </si>
  <si>
    <t>T0069</t>
  </si>
  <si>
    <t>LOANCONTRACT0069</t>
  </si>
  <si>
    <t>VN000179</t>
  </si>
  <si>
    <t>T0070</t>
  </si>
  <si>
    <t>LOANCONTRACT0070</t>
  </si>
  <si>
    <t>VN000180</t>
  </si>
  <si>
    <t>T0071</t>
  </si>
  <si>
    <t>LOANCONTRACT0071</t>
  </si>
  <si>
    <t>VN000181</t>
  </si>
  <si>
    <t>T0072</t>
  </si>
  <si>
    <t>LOANCONTRACT0072</t>
  </si>
  <si>
    <t>VN000182</t>
  </si>
  <si>
    <t>T0073</t>
  </si>
  <si>
    <t>LOANCONTRACT0073</t>
  </si>
  <si>
    <t>VN000183</t>
  </si>
  <si>
    <t>T0074</t>
  </si>
  <si>
    <t>LOANCONTRACT0074</t>
  </si>
  <si>
    <t>VN000184</t>
  </si>
  <si>
    <t>T0075</t>
  </si>
  <si>
    <t>LOANCONTRACT0075</t>
  </si>
  <si>
    <t>VN000185</t>
  </si>
  <si>
    <t>T0076</t>
  </si>
  <si>
    <t>LOANCONTRACT0076</t>
  </si>
  <si>
    <t>VN000186</t>
  </si>
  <si>
    <t>T0077</t>
  </si>
  <si>
    <t>LOANCONTRACT0077</t>
  </si>
  <si>
    <t>VN000187</t>
  </si>
  <si>
    <t>T0078</t>
  </si>
  <si>
    <t>LOANCONTRACT0078</t>
  </si>
  <si>
    <t>VN000188</t>
  </si>
  <si>
    <t>T0079</t>
  </si>
  <si>
    <t>LOANCONTRACT0079</t>
  </si>
  <si>
    <t>VN000189</t>
  </si>
  <si>
    <t>T0080</t>
  </si>
  <si>
    <t>LOANCONTRACT0080</t>
  </si>
  <si>
    <t>VN000190</t>
  </si>
  <si>
    <t>T0081</t>
  </si>
  <si>
    <t>LOANCONTRACT0081</t>
  </si>
  <si>
    <t>VN000191</t>
  </si>
  <si>
    <t>T0082</t>
  </si>
  <si>
    <t>LOANCONTRACT0082</t>
  </si>
  <si>
    <t>VN000192</t>
  </si>
  <si>
    <t>T0083</t>
  </si>
  <si>
    <t>LOANCONTRACT0083</t>
  </si>
  <si>
    <t>VN000193</t>
  </si>
  <si>
    <t>T0084</t>
  </si>
  <si>
    <t>LOANCONTRACT0084</t>
  </si>
  <si>
    <t>VN000194</t>
  </si>
  <si>
    <t>T0085</t>
  </si>
  <si>
    <t>LOANCONTRACT0085</t>
  </si>
  <si>
    <t>VN000195</t>
  </si>
  <si>
    <t>T0086</t>
  </si>
  <si>
    <t>LOANCONTRACT0086</t>
  </si>
  <si>
    <t>VN000196</t>
  </si>
  <si>
    <t>T0087</t>
  </si>
  <si>
    <t>LOANCONTRACT0087</t>
  </si>
  <si>
    <t>VN000197</t>
  </si>
  <si>
    <t>T0088</t>
  </si>
  <si>
    <t>LOANCONTRACT0088</t>
  </si>
  <si>
    <t>VN000198</t>
  </si>
  <si>
    <t>T0089</t>
  </si>
  <si>
    <t>LOANCONTRACT0089</t>
  </si>
  <si>
    <t>VN000199</t>
  </si>
  <si>
    <t>T0090</t>
  </si>
  <si>
    <t>LOANCONTRACT0090</t>
  </si>
  <si>
    <t>VN000200</t>
  </si>
  <si>
    <t>T0091</t>
  </si>
  <si>
    <t>LOANCONTRACT0091</t>
  </si>
  <si>
    <t>VN000201</t>
  </si>
  <si>
    <t>T0092</t>
  </si>
  <si>
    <t>LOANCONTRACT0092</t>
  </si>
  <si>
    <t>VN000202</t>
  </si>
  <si>
    <t>T0093</t>
  </si>
  <si>
    <t>LOANCONTRACT0093</t>
  </si>
  <si>
    <t>VN000203</t>
  </si>
  <si>
    <t>T0094</t>
  </si>
  <si>
    <t>LOANCONTRACT0094</t>
  </si>
  <si>
    <t>VN000204</t>
  </si>
  <si>
    <t>T0095</t>
  </si>
  <si>
    <t>LOANCONTRACT0095</t>
  </si>
  <si>
    <t>VN000205</t>
  </si>
  <si>
    <t>T0096</t>
  </si>
  <si>
    <t>LOANCONTRACT0096</t>
  </si>
  <si>
    <t>VN000206</t>
  </si>
  <si>
    <t>T0097</t>
  </si>
  <si>
    <t>LOANCONTRACT0097</t>
  </si>
  <si>
    <t>VN000207</t>
  </si>
  <si>
    <t>T0098</t>
  </si>
  <si>
    <t>LOANCONTRACT0098</t>
  </si>
  <si>
    <t>VN000208</t>
  </si>
  <si>
    <t>T0099</t>
  </si>
  <si>
    <t>LOANCONTRACT0099</t>
  </si>
  <si>
    <t>VN000209</t>
  </si>
  <si>
    <t>T0100</t>
  </si>
  <si>
    <t>LOANCONTRACT0100</t>
  </si>
  <si>
    <t>VN000210</t>
  </si>
  <si>
    <t>T0101</t>
  </si>
  <si>
    <t>LOANCONTRACT0101</t>
  </si>
  <si>
    <t>VN000211</t>
  </si>
  <si>
    <t>T0102</t>
  </si>
  <si>
    <t>LOANCONTRACT0102</t>
  </si>
  <si>
    <t>VN000212</t>
  </si>
  <si>
    <t>T0103</t>
  </si>
  <si>
    <t>LOANCONTRACT0103</t>
  </si>
  <si>
    <t>VN000213</t>
  </si>
  <si>
    <t>T0104</t>
  </si>
  <si>
    <t>LOANCONTRACT0104</t>
  </si>
  <si>
    <t>VN000214</t>
  </si>
  <si>
    <t>T0105</t>
  </si>
  <si>
    <t>LOANCONTRACT0105</t>
  </si>
  <si>
    <t>VN000215</t>
  </si>
  <si>
    <t>T0106</t>
  </si>
  <si>
    <t>LOANCONTRACT0106</t>
  </si>
  <si>
    <t>VN000216</t>
  </si>
  <si>
    <t>T0107</t>
  </si>
  <si>
    <t>LOANCONTRACT0107</t>
  </si>
  <si>
    <t>VN000217</t>
  </si>
  <si>
    <t>T0108</t>
  </si>
  <si>
    <t>LOANCONTRACT0108</t>
  </si>
  <si>
    <t>VN000218</t>
  </si>
  <si>
    <t>T0109</t>
  </si>
  <si>
    <t>LOANCONTRACT0109</t>
  </si>
  <si>
    <t>VN000219</t>
  </si>
  <si>
    <t>T0110</t>
  </si>
  <si>
    <t>LOANCONTRACT0110</t>
  </si>
  <si>
    <t>VN000220</t>
  </si>
  <si>
    <t>T0111</t>
  </si>
  <si>
    <t>LOANCONTRACT0111</t>
  </si>
  <si>
    <t>VN000221</t>
  </si>
  <si>
    <t>T0112</t>
  </si>
  <si>
    <t>LOANCONTRACT0112</t>
  </si>
  <si>
    <t>VN000222</t>
  </si>
  <si>
    <t>T0113</t>
  </si>
  <si>
    <t>LOANCONTRACT0113</t>
  </si>
  <si>
    <t>VN000223</t>
  </si>
  <si>
    <t>T0114</t>
  </si>
  <si>
    <t>LOANCONTRACT0114</t>
  </si>
  <si>
    <t>VN000224</t>
  </si>
  <si>
    <t>T0115</t>
  </si>
  <si>
    <t>LOANCONTRACT0115</t>
  </si>
  <si>
    <t>VN000225</t>
  </si>
  <si>
    <t>T0116</t>
  </si>
  <si>
    <t>LOANCONTRACT0116</t>
  </si>
  <si>
    <t>VN000226</t>
  </si>
  <si>
    <t>T0117</t>
  </si>
  <si>
    <t>LOANCONTRACT0117</t>
  </si>
  <si>
    <t>VN000227</t>
  </si>
  <si>
    <t>T0118</t>
  </si>
  <si>
    <t>LOANCONTRACT0118</t>
  </si>
  <si>
    <t>VN000228</t>
  </si>
  <si>
    <t>T0119</t>
  </si>
  <si>
    <t>LOANCONTRACT0119</t>
  </si>
  <si>
    <t>VN000229</t>
  </si>
  <si>
    <t>T0120</t>
  </si>
  <si>
    <t>LOANCONTRACT0120</t>
  </si>
  <si>
    <t>VN000230</t>
  </si>
  <si>
    <t>T0121</t>
  </si>
  <si>
    <t>LOANCONTRACT0121</t>
  </si>
  <si>
    <t>VN000231</t>
  </si>
  <si>
    <t>T0122</t>
  </si>
  <si>
    <t>LOANCONTRACT0122</t>
  </si>
  <si>
    <t>VN000232</t>
  </si>
  <si>
    <t>T0123</t>
  </si>
  <si>
    <t>LOANCONTRACT0123</t>
  </si>
  <si>
    <t>VN000233</t>
  </si>
  <si>
    <t>T0124</t>
  </si>
  <si>
    <t>LOANCONTRACT0124</t>
  </si>
  <si>
    <t>VN000234</t>
  </si>
  <si>
    <t>T0125</t>
  </si>
  <si>
    <t>LOANCONTRACT0125</t>
  </si>
  <si>
    <t>VN000235</t>
  </si>
  <si>
    <t>T0126</t>
  </si>
  <si>
    <t>LOANCONTRACT0126</t>
  </si>
  <si>
    <t>VN000236</t>
  </si>
  <si>
    <t>T0127</t>
  </si>
  <si>
    <t>LOANCONTRACT0127</t>
  </si>
  <si>
    <t>VN000237</t>
  </si>
  <si>
    <t>T0128</t>
  </si>
  <si>
    <t>LOANCONTRACT0128</t>
  </si>
  <si>
    <t>VN000238</t>
  </si>
  <si>
    <t>T0129</t>
  </si>
  <si>
    <t>LOANCONTRACT0129</t>
  </si>
  <si>
    <t>VN000239</t>
  </si>
  <si>
    <t>T0130</t>
  </si>
  <si>
    <t>LOANCONTRACT0130</t>
  </si>
  <si>
    <t>VN000240</t>
  </si>
  <si>
    <t>T0131</t>
  </si>
  <si>
    <t>LOANCONTRACT0131</t>
  </si>
  <si>
    <t>VN000241</t>
  </si>
  <si>
    <t>T0132</t>
  </si>
  <si>
    <t>LOANCONTRACT0132</t>
  </si>
  <si>
    <t>VN000242</t>
  </si>
  <si>
    <t>T0133</t>
  </si>
  <si>
    <t>LOANCONTRACT0133</t>
  </si>
  <si>
    <t>VN000243</t>
  </si>
  <si>
    <t>T0134</t>
  </si>
  <si>
    <t>LOANCONTRACT0134</t>
  </si>
  <si>
    <t>VN000244</t>
  </si>
  <si>
    <t>T0135</t>
  </si>
  <si>
    <t>LOANCONTRACT0135</t>
  </si>
  <si>
    <t>VN000245</t>
  </si>
  <si>
    <t>T0136</t>
  </si>
  <si>
    <t>LOANCONTRACT0136</t>
  </si>
  <si>
    <t>n_contract_value</t>
  </si>
  <si>
    <t>n_cur_balance</t>
  </si>
  <si>
    <t>n_maximum_tenor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</si>
</sst>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[$-409]d\-mmm\-yy;@"/>
    <numFmt numFmtId="168" formatCode="0.000000"/>
    <numFmt numFmtId="169" formatCode="[$-409]d\-mmm\-yyyy;@"/>
    <numFmt numFmtId="170" formatCode="m/d/yy;@"/>
    <numFmt numFmtId="171" formatCode="#,##0.0000000000_);\(#,##0.0000000000\)"/>
    <numFmt numFmtId="172" formatCode="#,##0.0000_);\(#,##0.0000\)"/>
    <numFmt numFmtId="173" formatCode="0.0000"/>
    <numFmt numFmtId="174" formatCode="0.0000_);\(0.0000\)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sz val="10"/>
      <color rgb="FFFF0000"/>
      <name val="Arial"/>
      <family val="2"/>
    </font>
    <font>
      <sz val="12"/>
      <color theme="1"/>
      <name val="Times New Roman"/>
      <family val="1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0"/>
      <color rgb="FF000000"/>
      <name val="Segoe UI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color theme="1"/>
      <name val="Arial"/>
      <family val="2"/>
    </font>
    <font>
      <b/>
      <sz val="11"/>
      <color rgb="FF000000"/>
      <name val="Segoe UI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E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DF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15" fillId="0" borderId="0"/>
    <xf numFmtId="43" fontId="1" fillId="0" borderId="0" applyFont="0" applyFill="0" applyBorder="0" applyAlignment="0" applyProtection="0"/>
    <xf numFmtId="0" fontId="21" fillId="0" borderId="0"/>
  </cellStyleXfs>
  <cellXfs count="250">
    <xf numFmtId="0" fontId="0" fillId="0" borderId="0" xfId="0"/>
    <xf numFmtId="0" fontId="5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vertical="center" wrapText="1"/>
    </xf>
    <xf numFmtId="15" fontId="0" fillId="0" borderId="1" xfId="0" applyNumberFormat="1" applyBorder="1"/>
    <xf numFmtId="0" fontId="0" fillId="0" borderId="1" xfId="0" applyBorder="1"/>
    <xf numFmtId="0" fontId="2" fillId="0" borderId="1" xfId="0" applyFont="1" applyBorder="1"/>
    <xf numFmtId="166" fontId="0" fillId="0" borderId="1" xfId="0" applyNumberFormat="1" applyBorder="1"/>
    <xf numFmtId="0" fontId="0" fillId="0" borderId="1" xfId="0" applyNumberFormat="1" applyBorder="1"/>
    <xf numFmtId="0" fontId="0" fillId="0" borderId="1" xfId="0" applyFont="1" applyBorder="1"/>
    <xf numFmtId="166" fontId="0" fillId="0" borderId="1" xfId="1" applyNumberFormat="1" applyFont="1" applyBorder="1"/>
    <xf numFmtId="0" fontId="0" fillId="0" borderId="1" xfId="1" applyNumberFormat="1" applyFont="1" applyBorder="1"/>
    <xf numFmtId="15" fontId="4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166" fontId="4" fillId="0" borderId="1" xfId="0" applyNumberFormat="1" applyFont="1" applyBorder="1" applyAlignment="1">
      <alignment vertical="center"/>
    </xf>
    <xf numFmtId="11" fontId="4" fillId="0" borderId="1" xfId="0" applyNumberFormat="1" applyFont="1" applyBorder="1" applyAlignment="1">
      <alignment vertical="center"/>
    </xf>
    <xf numFmtId="15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 wrapText="1"/>
    </xf>
    <xf numFmtId="166" fontId="0" fillId="0" borderId="1" xfId="0" applyNumberFormat="1" applyBorder="1" applyAlignment="1">
      <alignment vertical="center"/>
    </xf>
    <xf numFmtId="11" fontId="0" fillId="0" borderId="1" xfId="0" applyNumberForma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6" fillId="3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horizontal="left" vertical="center" wrapText="1"/>
    </xf>
    <xf numFmtId="15" fontId="0" fillId="0" borderId="1" xfId="0" applyNumberFormat="1" applyFill="1" applyBorder="1" applyAlignment="1">
      <alignment horizontal="center" vertical="center"/>
    </xf>
    <xf numFmtId="2" fontId="0" fillId="0" borderId="1" xfId="2" applyNumberFormat="1" applyFont="1" applyFill="1" applyBorder="1" applyAlignment="1">
      <alignment vertical="center"/>
    </xf>
    <xf numFmtId="0" fontId="0" fillId="0" borderId="1" xfId="0" applyBorder="1" applyAlignment="1">
      <alignment horizontal="right"/>
    </xf>
    <xf numFmtId="49" fontId="0" fillId="0" borderId="1" xfId="0" applyNumberFormat="1" applyBorder="1"/>
    <xf numFmtId="0" fontId="9" fillId="0" borderId="1" xfId="0" applyFont="1" applyBorder="1" applyAlignment="1">
      <alignment vertical="center"/>
    </xf>
    <xf numFmtId="10" fontId="4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0" fillId="0" borderId="3" xfId="0" applyBorder="1"/>
    <xf numFmtId="0" fontId="0" fillId="0" borderId="1" xfId="0" applyBorder="1" applyAlignment="1">
      <alignment horizontal="left"/>
    </xf>
    <xf numFmtId="0" fontId="11" fillId="0" borderId="1" xfId="0" applyFont="1" applyBorder="1" applyAlignment="1">
      <alignment vertical="center"/>
    </xf>
    <xf numFmtId="10" fontId="0" fillId="0" borderId="1" xfId="0" applyNumberFormat="1" applyBorder="1"/>
    <xf numFmtId="0" fontId="12" fillId="4" borderId="2" xfId="0" applyFont="1" applyFill="1" applyBorder="1" applyAlignment="1">
      <alignment horizontal="left" vertical="center" wrapText="1"/>
    </xf>
    <xf numFmtId="167" fontId="4" fillId="0" borderId="1" xfId="0" applyNumberFormat="1" applyFont="1" applyBorder="1" applyAlignment="1">
      <alignment vertical="center"/>
    </xf>
    <xf numFmtId="167" fontId="0" fillId="0" borderId="1" xfId="0" applyNumberFormat="1" applyBorder="1"/>
    <xf numFmtId="0" fontId="13" fillId="5" borderId="1" xfId="0" applyFont="1" applyFill="1" applyBorder="1" applyAlignment="1">
      <alignment horizontal="left" vertical="center" wrapText="1"/>
    </xf>
    <xf numFmtId="168" fontId="4" fillId="0" borderId="1" xfId="0" applyNumberFormat="1" applyFont="1" applyBorder="1" applyAlignment="1">
      <alignment vertical="center"/>
    </xf>
    <xf numFmtId="168" fontId="0" fillId="0" borderId="1" xfId="0" applyNumberFormat="1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vertical="top" wrapText="1"/>
    </xf>
    <xf numFmtId="0" fontId="0" fillId="0" borderId="1" xfId="0" applyFill="1" applyBorder="1"/>
    <xf numFmtId="0" fontId="10" fillId="0" borderId="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right" vertical="center" wrapText="1"/>
    </xf>
    <xf numFmtId="0" fontId="9" fillId="0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vertical="center"/>
    </xf>
    <xf numFmtId="15" fontId="14" fillId="0" borderId="1" xfId="0" applyNumberFormat="1" applyFont="1" applyFill="1" applyBorder="1" applyAlignment="1">
      <alignment vertical="center"/>
    </xf>
    <xf numFmtId="15" fontId="10" fillId="0" borderId="1" xfId="0" applyNumberFormat="1" applyFont="1" applyFill="1" applyBorder="1" applyAlignment="1">
      <alignment horizontal="right" vertical="center" wrapText="1"/>
    </xf>
    <xf numFmtId="0" fontId="3" fillId="7" borderId="1" xfId="0" applyFont="1" applyFill="1" applyBorder="1" applyAlignment="1">
      <alignment horizontal="left" vertical="center" wrapText="1"/>
    </xf>
    <xf numFmtId="0" fontId="0" fillId="0" borderId="1" xfId="0" applyBorder="1" applyAlignment="1"/>
    <xf numFmtId="0" fontId="13" fillId="8" borderId="1" xfId="0" applyFon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49" fontId="0" fillId="0" borderId="0" xfId="0" applyNumberFormat="1"/>
    <xf numFmtId="0" fontId="13" fillId="9" borderId="1" xfId="0" applyFont="1" applyFill="1" applyBorder="1" applyAlignment="1">
      <alignment vertical="center"/>
    </xf>
    <xf numFmtId="0" fontId="13" fillId="9" borderId="1" xfId="0" applyFont="1" applyFill="1" applyBorder="1" applyAlignment="1">
      <alignment horizontal="left" vertical="center"/>
    </xf>
    <xf numFmtId="0" fontId="16" fillId="0" borderId="0" xfId="0" applyFont="1"/>
    <xf numFmtId="14" fontId="0" fillId="0" borderId="1" xfId="0" applyNumberFormat="1" applyBorder="1"/>
    <xf numFmtId="49" fontId="17" fillId="0" borderId="1" xfId="0" applyNumberFormat="1" applyFont="1" applyBorder="1" applyAlignment="1"/>
    <xf numFmtId="0" fontId="13" fillId="10" borderId="1" xfId="0" applyFont="1" applyFill="1" applyBorder="1" applyAlignment="1">
      <alignment horizontal="left" vertical="center"/>
    </xf>
    <xf numFmtId="0" fontId="13" fillId="10" borderId="1" xfId="0" applyFont="1" applyFill="1" applyBorder="1" applyAlignment="1">
      <alignment horizontal="left" vertical="center" wrapText="1"/>
    </xf>
    <xf numFmtId="0" fontId="2" fillId="3" borderId="1" xfId="0" applyFont="1" applyFill="1" applyBorder="1"/>
    <xf numFmtId="0" fontId="0" fillId="0" borderId="4" xfId="0" applyFill="1" applyBorder="1"/>
    <xf numFmtId="0" fontId="4" fillId="4" borderId="5" xfId="0" applyFont="1" applyFill="1" applyBorder="1" applyAlignment="1">
      <alignment vertical="center" wrapText="1"/>
    </xf>
    <xf numFmtId="0" fontId="0" fillId="0" borderId="5" xfId="0" applyFill="1" applyBorder="1"/>
    <xf numFmtId="166" fontId="0" fillId="0" borderId="1" xfId="0" applyNumberFormat="1" applyFill="1" applyBorder="1"/>
    <xf numFmtId="14" fontId="0" fillId="0" borderId="1" xfId="0" applyNumberFormat="1" applyFill="1" applyBorder="1"/>
    <xf numFmtId="1" fontId="4" fillId="0" borderId="1" xfId="0" applyNumberFormat="1" applyFont="1" applyFill="1" applyBorder="1" applyAlignment="1">
      <alignment vertical="top"/>
    </xf>
    <xf numFmtId="166" fontId="0" fillId="0" borderId="1" xfId="5" applyNumberFormat="1" applyFont="1" applyFill="1" applyBorder="1"/>
    <xf numFmtId="3" fontId="4" fillId="0" borderId="1" xfId="0" applyNumberFormat="1" applyFont="1" applyFill="1" applyBorder="1" applyAlignment="1">
      <alignment vertical="top"/>
    </xf>
    <xf numFmtId="49" fontId="17" fillId="0" borderId="1" xfId="0" applyNumberFormat="1" applyFont="1" applyFill="1" applyBorder="1" applyAlignment="1"/>
    <xf numFmtId="0" fontId="14" fillId="0" borderId="1" xfId="0" applyFont="1" applyFill="1" applyBorder="1" applyAlignment="1">
      <alignment horizontal="center" vertical="top"/>
    </xf>
    <xf numFmtId="14" fontId="4" fillId="0" borderId="1" xfId="0" applyNumberFormat="1" applyFont="1" applyFill="1" applyBorder="1" applyAlignment="1">
      <alignment vertical="top"/>
    </xf>
    <xf numFmtId="2" fontId="17" fillId="0" borderId="1" xfId="0" applyNumberFormat="1" applyFont="1" applyFill="1" applyBorder="1" applyAlignment="1"/>
    <xf numFmtId="166" fontId="0" fillId="0" borderId="1" xfId="0" applyNumberFormat="1" applyFont="1" applyFill="1" applyBorder="1"/>
    <xf numFmtId="0" fontId="0" fillId="0" borderId="1" xfId="0" applyFont="1" applyFill="1" applyBorder="1"/>
    <xf numFmtId="0" fontId="18" fillId="0" borderId="1" xfId="0" applyFont="1" applyFill="1" applyBorder="1"/>
    <xf numFmtId="166" fontId="18" fillId="0" borderId="1" xfId="0" applyNumberFormat="1" applyFont="1" applyFill="1" applyBorder="1"/>
    <xf numFmtId="14" fontId="18" fillId="0" borderId="1" xfId="0" applyNumberFormat="1" applyFont="1" applyFill="1" applyBorder="1"/>
    <xf numFmtId="166" fontId="18" fillId="0" borderId="1" xfId="5" applyNumberFormat="1" applyFont="1" applyFill="1" applyBorder="1"/>
    <xf numFmtId="3" fontId="14" fillId="0" borderId="1" xfId="0" applyNumberFormat="1" applyFont="1" applyFill="1" applyBorder="1" applyAlignment="1">
      <alignment vertical="top"/>
    </xf>
    <xf numFmtId="49" fontId="19" fillId="0" borderId="1" xfId="0" applyNumberFormat="1" applyFont="1" applyFill="1" applyBorder="1" applyAlignment="1"/>
    <xf numFmtId="14" fontId="14" fillId="0" borderId="1" xfId="0" applyNumberFormat="1" applyFont="1" applyFill="1" applyBorder="1" applyAlignment="1">
      <alignment vertical="top"/>
    </xf>
    <xf numFmtId="2" fontId="19" fillId="0" borderId="1" xfId="0" applyNumberFormat="1" applyFont="1" applyFill="1" applyBorder="1" applyAlignment="1"/>
    <xf numFmtId="1" fontId="0" fillId="0" borderId="1" xfId="0" applyNumberFormat="1" applyFill="1" applyBorder="1"/>
    <xf numFmtId="165" fontId="0" fillId="0" borderId="1" xfId="0" applyNumberFormat="1" applyFill="1" applyBorder="1"/>
    <xf numFmtId="1" fontId="14" fillId="0" borderId="1" xfId="0" applyNumberFormat="1" applyFont="1" applyFill="1" applyBorder="1" applyAlignment="1">
      <alignment vertical="center"/>
    </xf>
    <xf numFmtId="0" fontId="13" fillId="9" borderId="1" xfId="0" applyFont="1" applyFill="1" applyBorder="1" applyAlignment="1">
      <alignment horizontal="left" vertical="center" wrapText="1"/>
    </xf>
    <xf numFmtId="0" fontId="16" fillId="9" borderId="1" xfId="0" applyFont="1" applyFill="1" applyBorder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169" fontId="13" fillId="9" borderId="1" xfId="0" applyNumberFormat="1" applyFont="1" applyFill="1" applyBorder="1" applyAlignment="1">
      <alignment horizontal="left" vertical="center" wrapText="1"/>
    </xf>
    <xf numFmtId="2" fontId="13" fillId="9" borderId="1" xfId="0" applyNumberFormat="1" applyFont="1" applyFill="1" applyBorder="1" applyAlignment="1">
      <alignment horizontal="left" vertical="center" wrapText="1"/>
    </xf>
    <xf numFmtId="2" fontId="0" fillId="0" borderId="1" xfId="0" applyNumberFormat="1" applyBorder="1"/>
    <xf numFmtId="9" fontId="0" fillId="0" borderId="1" xfId="2" applyFont="1" applyFill="1" applyBorder="1"/>
    <xf numFmtId="9" fontId="18" fillId="0" borderId="1" xfId="2" applyFont="1" applyFill="1" applyBorder="1"/>
    <xf numFmtId="0" fontId="4" fillId="0" borderId="1" xfId="0" applyFont="1" applyFill="1" applyBorder="1" applyAlignment="1">
      <alignment vertical="top"/>
    </xf>
    <xf numFmtId="9" fontId="4" fillId="0" borderId="1" xfId="2" applyFont="1" applyFill="1" applyBorder="1" applyAlignment="1">
      <alignment vertical="top"/>
    </xf>
    <xf numFmtId="170" fontId="4" fillId="0" borderId="1" xfId="0" applyNumberFormat="1" applyFont="1" applyFill="1" applyBorder="1" applyAlignment="1">
      <alignment vertical="top"/>
    </xf>
    <xf numFmtId="9" fontId="4" fillId="0" borderId="1" xfId="0" applyNumberFormat="1" applyFont="1" applyFill="1" applyBorder="1" applyAlignment="1">
      <alignment vertical="top"/>
    </xf>
    <xf numFmtId="14" fontId="4" fillId="0" borderId="1" xfId="0" applyNumberFormat="1" applyFont="1" applyFill="1" applyBorder="1"/>
    <xf numFmtId="166" fontId="4" fillId="0" borderId="1" xfId="5" applyNumberFormat="1" applyFont="1" applyFill="1" applyBorder="1"/>
    <xf numFmtId="9" fontId="4" fillId="0" borderId="1" xfId="2" applyFont="1" applyFill="1" applyBorder="1"/>
    <xf numFmtId="1" fontId="0" fillId="0" borderId="1" xfId="2" applyNumberFormat="1" applyFont="1" applyFill="1" applyBorder="1"/>
    <xf numFmtId="2" fontId="0" fillId="0" borderId="1" xfId="0" applyNumberFormat="1" applyFill="1" applyBorder="1"/>
    <xf numFmtId="2" fontId="0" fillId="0" borderId="1" xfId="0" applyNumberFormat="1" applyFont="1" applyFill="1" applyBorder="1"/>
    <xf numFmtId="2" fontId="0" fillId="0" borderId="1" xfId="5" applyNumberFormat="1" applyFont="1" applyBorder="1"/>
    <xf numFmtId="9" fontId="1" fillId="0" borderId="1" xfId="2" applyFont="1" applyFill="1" applyBorder="1"/>
    <xf numFmtId="2" fontId="4" fillId="0" borderId="1" xfId="2" applyNumberFormat="1" applyFont="1" applyFill="1" applyBorder="1"/>
    <xf numFmtId="2" fontId="4" fillId="0" borderId="1" xfId="0" applyNumberFormat="1" applyFont="1" applyFill="1" applyBorder="1"/>
    <xf numFmtId="0" fontId="16" fillId="0" borderId="0" xfId="0" applyFont="1" applyAlignment="1">
      <alignment horizontal="left" vertical="center"/>
    </xf>
    <xf numFmtId="0" fontId="0" fillId="0" borderId="1" xfId="0" applyFill="1" applyBorder="1" applyAlignment="1">
      <alignment horizontal="center"/>
    </xf>
    <xf numFmtId="0" fontId="4" fillId="0" borderId="1" xfId="0" applyFont="1" applyFill="1" applyBorder="1" applyAlignment="1">
      <alignment horizontal="center" vertical="top"/>
    </xf>
    <xf numFmtId="0" fontId="4" fillId="0" borderId="1" xfId="0" applyFont="1" applyFill="1" applyBorder="1"/>
    <xf numFmtId="0" fontId="18" fillId="0" borderId="1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 vertical="center"/>
    </xf>
    <xf numFmtId="0" fontId="20" fillId="0" borderId="1" xfId="0" applyFont="1" applyFill="1" applyBorder="1"/>
    <xf numFmtId="0" fontId="4" fillId="0" borderId="1" xfId="0" applyFont="1" applyBorder="1" applyAlignment="1">
      <alignment horizontal="left" vertical="top"/>
    </xf>
    <xf numFmtId="0" fontId="20" fillId="0" borderId="1" xfId="0" applyFont="1" applyFill="1" applyBorder="1" applyAlignment="1">
      <alignment vertical="center"/>
    </xf>
    <xf numFmtId="14" fontId="4" fillId="0" borderId="1" xfId="0" applyNumberFormat="1" applyFont="1" applyBorder="1" applyAlignment="1">
      <alignment vertical="center"/>
    </xf>
    <xf numFmtId="9" fontId="0" fillId="0" borderId="1" xfId="0" applyNumberFormat="1" applyBorder="1"/>
    <xf numFmtId="0" fontId="13" fillId="6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right" vertical="center"/>
    </xf>
    <xf numFmtId="49" fontId="17" fillId="0" borderId="1" xfId="0" applyNumberFormat="1" applyFont="1" applyBorder="1" applyAlignment="1">
      <alignment vertical="center"/>
    </xf>
    <xf numFmtId="15" fontId="0" fillId="11" borderId="1" xfId="0" applyNumberFormat="1" applyFill="1" applyBorder="1" applyAlignment="1"/>
    <xf numFmtId="0" fontId="0" fillId="11" borderId="1" xfId="0" applyFill="1" applyBorder="1" applyAlignment="1"/>
    <xf numFmtId="0" fontId="16" fillId="11" borderId="1" xfId="0" applyFont="1" applyFill="1" applyBorder="1" applyAlignment="1"/>
    <xf numFmtId="0" fontId="2" fillId="11" borderId="1" xfId="0" applyFont="1" applyFill="1" applyBorder="1" applyAlignment="1"/>
    <xf numFmtId="10" fontId="0" fillId="11" borderId="1" xfId="0" applyNumberFormat="1" applyFill="1" applyBorder="1" applyAlignment="1"/>
    <xf numFmtId="0" fontId="11" fillId="11" borderId="1" xfId="0" applyFont="1" applyFill="1" applyBorder="1" applyAlignment="1"/>
    <xf numFmtId="1" fontId="0" fillId="0" borderId="1" xfId="0" applyNumberFormat="1" applyBorder="1"/>
    <xf numFmtId="15" fontId="0" fillId="11" borderId="1" xfId="0" applyNumberFormat="1" applyFill="1" applyBorder="1" applyAlignment="1">
      <alignment horizontal="right"/>
    </xf>
    <xf numFmtId="0" fontId="0" fillId="11" borderId="1" xfId="0" applyFill="1" applyBorder="1" applyAlignment="1">
      <alignment horizontal="left"/>
    </xf>
    <xf numFmtId="15" fontId="0" fillId="11" borderId="1" xfId="0" applyNumberFormat="1" applyFill="1" applyBorder="1" applyAlignment="1">
      <alignment horizontal="left"/>
    </xf>
    <xf numFmtId="168" fontId="0" fillId="0" borderId="1" xfId="0" applyNumberFormat="1" applyBorder="1" applyAlignment="1">
      <alignment vertical="center"/>
    </xf>
    <xf numFmtId="168" fontId="0" fillId="11" borderId="1" xfId="0" applyNumberFormat="1" applyFill="1" applyBorder="1" applyAlignment="1"/>
    <xf numFmtId="15" fontId="0" fillId="0" borderId="1" xfId="0" applyNumberFormat="1" applyBorder="1" applyAlignment="1">
      <alignment horizontal="center" vertical="center"/>
    </xf>
    <xf numFmtId="15" fontId="0" fillId="0" borderId="1" xfId="0" applyNumberFormat="1" applyBorder="1" applyAlignment="1">
      <alignment horizontal="right" vertical="center"/>
    </xf>
    <xf numFmtId="168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8" fontId="0" fillId="2" borderId="1" xfId="0" applyNumberFormat="1" applyFill="1" applyBorder="1" applyAlignment="1">
      <alignment horizontal="center" vertical="center"/>
    </xf>
    <xf numFmtId="15" fontId="16" fillId="2" borderId="1" xfId="0" applyNumberFormat="1" applyFont="1" applyFill="1" applyBorder="1" applyAlignment="1">
      <alignment horizontal="center" vertical="center"/>
    </xf>
    <xf numFmtId="15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12" borderId="1" xfId="0" applyFill="1" applyBorder="1"/>
    <xf numFmtId="15" fontId="0" fillId="12" borderId="1" xfId="0" applyNumberFormat="1" applyFill="1" applyBorder="1" applyAlignment="1"/>
    <xf numFmtId="166" fontId="0" fillId="12" borderId="1" xfId="0" applyNumberFormat="1" applyFill="1" applyBorder="1" applyAlignment="1"/>
    <xf numFmtId="0" fontId="0" fillId="12" borderId="1" xfId="0" applyFill="1" applyBorder="1" applyAlignment="1"/>
    <xf numFmtId="166" fontId="0" fillId="12" borderId="1" xfId="1" applyNumberFormat="1" applyFont="1" applyFill="1" applyBorder="1" applyAlignment="1"/>
    <xf numFmtId="166" fontId="0" fillId="11" borderId="1" xfId="1" applyNumberFormat="1" applyFont="1" applyFill="1" applyBorder="1" applyAlignment="1">
      <alignment horizontal="left"/>
    </xf>
    <xf numFmtId="166" fontId="0" fillId="11" borderId="1" xfId="0" applyNumberFormat="1" applyFill="1" applyBorder="1" applyAlignment="1">
      <alignment horizontal="left"/>
    </xf>
    <xf numFmtId="0" fontId="0" fillId="11" borderId="1" xfId="0" applyFill="1" applyBorder="1" applyAlignment="1">
      <alignment horizontal="right"/>
    </xf>
    <xf numFmtId="15" fontId="0" fillId="11" borderId="1" xfId="0" applyNumberFormat="1" applyFill="1" applyBorder="1" applyAlignment="1">
      <alignment horizontal="center"/>
    </xf>
    <xf numFmtId="166" fontId="0" fillId="11" borderId="1" xfId="0" applyNumberFormat="1" applyFill="1" applyBorder="1" applyAlignment="1">
      <alignment horizontal="center"/>
    </xf>
    <xf numFmtId="15" fontId="2" fillId="0" borderId="1" xfId="0" applyNumberFormat="1" applyFon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15" fontId="2" fillId="2" borderId="1" xfId="0" applyNumberFormat="1" applyFont="1" applyFill="1" applyBorder="1" applyAlignment="1">
      <alignment vertical="center"/>
    </xf>
    <xf numFmtId="165" fontId="0" fillId="2" borderId="1" xfId="0" applyNumberFormat="1" applyFill="1" applyBorder="1" applyAlignment="1">
      <alignment vertical="center"/>
    </xf>
    <xf numFmtId="171" fontId="0" fillId="0" borderId="1" xfId="0" applyNumberFormat="1" applyBorder="1"/>
    <xf numFmtId="172" fontId="0" fillId="0" borderId="1" xfId="0" applyNumberFormat="1" applyBorder="1"/>
    <xf numFmtId="173" fontId="0" fillId="0" borderId="1" xfId="0" applyNumberFormat="1" applyBorder="1"/>
    <xf numFmtId="37" fontId="0" fillId="0" borderId="1" xfId="0" applyNumberFormat="1" applyBorder="1"/>
    <xf numFmtId="174" fontId="0" fillId="0" borderId="1" xfId="0" applyNumberFormat="1" applyBorder="1"/>
    <xf numFmtId="15" fontId="0" fillId="0" borderId="0" xfId="0" applyNumberFormat="1"/>
    <xf numFmtId="166" fontId="0" fillId="0" borderId="0" xfId="0" applyNumberFormat="1"/>
    <xf numFmtId="168" fontId="0" fillId="0" borderId="0" xfId="0" applyNumberFormat="1"/>
    <xf numFmtId="15" fontId="0" fillId="2" borderId="2" xfId="0" applyNumberFormat="1" applyFill="1" applyBorder="1" applyAlignment="1">
      <alignment vertical="center"/>
    </xf>
    <xf numFmtId="0" fontId="0" fillId="0" borderId="2" xfId="0" applyBorder="1"/>
    <xf numFmtId="166" fontId="0" fillId="2" borderId="2" xfId="0" applyNumberFormat="1" applyFill="1" applyBorder="1" applyAlignment="1">
      <alignment vertical="center"/>
    </xf>
    <xf numFmtId="0" fontId="0" fillId="2" borderId="2" xfId="0" applyFill="1" applyBorder="1" applyAlignment="1">
      <alignment vertical="center"/>
    </xf>
    <xf numFmtId="15" fontId="2" fillId="2" borderId="2" xfId="0" applyNumberFormat="1" applyFont="1" applyFill="1" applyBorder="1" applyAlignment="1">
      <alignment vertical="center"/>
    </xf>
    <xf numFmtId="165" fontId="0" fillId="2" borderId="2" xfId="0" applyNumberFormat="1" applyFill="1" applyBorder="1" applyAlignment="1">
      <alignment vertical="center"/>
    </xf>
    <xf numFmtId="15" fontId="0" fillId="0" borderId="2" xfId="0" applyNumberFormat="1" applyBorder="1"/>
    <xf numFmtId="167" fontId="0" fillId="0" borderId="2" xfId="0" applyNumberFormat="1" applyBorder="1"/>
    <xf numFmtId="0" fontId="16" fillId="2" borderId="2" xfId="0" applyFont="1" applyFill="1" applyBorder="1" applyAlignment="1">
      <alignment vertical="center"/>
    </xf>
    <xf numFmtId="0" fontId="14" fillId="0" borderId="1" xfId="0" applyFont="1" applyFill="1" applyBorder="1" applyAlignment="1">
      <alignment horizontal="left" vertical="top" wrapText="1"/>
    </xf>
    <xf numFmtId="1" fontId="4" fillId="0" borderId="1" xfId="0" applyNumberFormat="1" applyFont="1" applyFill="1" applyBorder="1" applyAlignment="1">
      <alignment vertical="center"/>
    </xf>
    <xf numFmtId="14" fontId="4" fillId="0" borderId="1" xfId="0" applyNumberFormat="1" applyFont="1" applyFill="1" applyBorder="1" applyAlignment="1">
      <alignment horizontal="right"/>
    </xf>
    <xf numFmtId="0" fontId="4" fillId="0" borderId="1" xfId="0" applyFont="1" applyFill="1" applyBorder="1" applyAlignment="1">
      <alignment vertical="center"/>
    </xf>
    <xf numFmtId="3" fontId="0" fillId="0" borderId="1" xfId="0" applyNumberFormat="1" applyFill="1" applyBorder="1"/>
    <xf numFmtId="0" fontId="24" fillId="0" borderId="1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wrapText="1"/>
    </xf>
    <xf numFmtId="1" fontId="4" fillId="0" borderId="1" xfId="0" applyNumberFormat="1" applyFont="1" applyFill="1" applyBorder="1"/>
    <xf numFmtId="0" fontId="14" fillId="0" borderId="1" xfId="0" applyFont="1" applyFill="1" applyBorder="1" applyAlignment="1">
      <alignment horizontal="right"/>
    </xf>
    <xf numFmtId="0" fontId="0" fillId="0" borderId="0" xfId="0" applyFill="1"/>
    <xf numFmtId="0" fontId="4" fillId="4" borderId="1" xfId="0" applyFont="1" applyFill="1" applyBorder="1" applyAlignment="1">
      <alignment vertical="center" wrapText="1"/>
    </xf>
    <xf numFmtId="0" fontId="16" fillId="13" borderId="1" xfId="0" applyFont="1" applyFill="1" applyBorder="1" applyAlignment="1">
      <alignment horizontal="left" vertical="center" wrapText="1"/>
    </xf>
    <xf numFmtId="0" fontId="0" fillId="13" borderId="0" xfId="0" applyFill="1"/>
    <xf numFmtId="0" fontId="16" fillId="4" borderId="1" xfId="0" applyFont="1" applyFill="1" applyBorder="1" applyAlignment="1">
      <alignment horizontal="left" vertical="center" wrapText="1"/>
    </xf>
    <xf numFmtId="0" fontId="0" fillId="4" borderId="0" xfId="0" applyFill="1"/>
    <xf numFmtId="0" fontId="0" fillId="14" borderId="1" xfId="0" applyFont="1" applyFill="1" applyBorder="1"/>
    <xf numFmtId="14" fontId="0" fillId="14" borderId="1" xfId="0" applyNumberFormat="1" applyFont="1" applyFill="1" applyBorder="1"/>
    <xf numFmtId="0" fontId="0" fillId="14" borderId="0" xfId="0" applyFont="1" applyFill="1"/>
    <xf numFmtId="0" fontId="13" fillId="14" borderId="1" xfId="0" applyFont="1" applyFill="1" applyBorder="1" applyAlignment="1">
      <alignment horizontal="left" vertical="center" wrapText="1"/>
    </xf>
    <xf numFmtId="0" fontId="0" fillId="14" borderId="0" xfId="0" applyFill="1"/>
    <xf numFmtId="0" fontId="16" fillId="14" borderId="1" xfId="0" applyFont="1" applyFill="1" applyBorder="1" applyAlignment="1">
      <alignment horizontal="left" vertical="center" wrapText="1"/>
    </xf>
    <xf numFmtId="49" fontId="16" fillId="9" borderId="1" xfId="0" applyNumberFormat="1" applyFont="1" applyFill="1" applyBorder="1" applyAlignment="1">
      <alignment horizontal="left" vertical="center"/>
    </xf>
    <xf numFmtId="0" fontId="16" fillId="9" borderId="1" xfId="0" applyFont="1" applyFill="1" applyBorder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0" fillId="9" borderId="0" xfId="0" applyFill="1"/>
    <xf numFmtId="0" fontId="3" fillId="15" borderId="1" xfId="0" applyFont="1" applyFill="1" applyBorder="1" applyAlignment="1">
      <alignment horizontal="left" vertical="center" wrapText="1"/>
    </xf>
    <xf numFmtId="0" fontId="0" fillId="15" borderId="1" xfId="0" applyFill="1" applyBorder="1"/>
    <xf numFmtId="0" fontId="0" fillId="15" borderId="0" xfId="0" applyFill="1"/>
    <xf numFmtId="0" fontId="18" fillId="9" borderId="1" xfId="0" applyFont="1" applyFill="1" applyBorder="1"/>
    <xf numFmtId="166" fontId="18" fillId="9" borderId="1" xfId="0" applyNumberFormat="1" applyFont="1" applyFill="1" applyBorder="1"/>
    <xf numFmtId="14" fontId="18" fillId="9" borderId="1" xfId="0" applyNumberFormat="1" applyFont="1" applyFill="1" applyBorder="1"/>
    <xf numFmtId="166" fontId="18" fillId="9" borderId="1" xfId="5" applyNumberFormat="1" applyFont="1" applyFill="1" applyBorder="1"/>
    <xf numFmtId="3" fontId="14" fillId="9" borderId="1" xfId="0" applyNumberFormat="1" applyFont="1" applyFill="1" applyBorder="1" applyAlignment="1">
      <alignment vertical="top"/>
    </xf>
    <xf numFmtId="49" fontId="19" fillId="9" borderId="1" xfId="0" applyNumberFormat="1" applyFont="1" applyFill="1" applyBorder="1" applyAlignment="1"/>
    <xf numFmtId="0" fontId="14" fillId="9" borderId="1" xfId="0" applyFont="1" applyFill="1" applyBorder="1" applyAlignment="1">
      <alignment horizontal="center" vertical="top"/>
    </xf>
    <xf numFmtId="14" fontId="14" fillId="9" borderId="1" xfId="0" applyNumberFormat="1" applyFont="1" applyFill="1" applyBorder="1" applyAlignment="1">
      <alignment vertical="top"/>
    </xf>
    <xf numFmtId="2" fontId="19" fillId="9" borderId="1" xfId="0" applyNumberFormat="1" applyFont="1" applyFill="1" applyBorder="1" applyAlignment="1"/>
    <xf numFmtId="1" fontId="14" fillId="9" borderId="1" xfId="0" applyNumberFormat="1" applyFont="1" applyFill="1" applyBorder="1" applyAlignment="1">
      <alignment vertical="center"/>
    </xf>
    <xf numFmtId="0" fontId="4" fillId="9" borderId="5" xfId="0" applyFont="1" applyFill="1" applyBorder="1" applyAlignment="1">
      <alignment vertical="center" wrapText="1"/>
    </xf>
    <xf numFmtId="0" fontId="0" fillId="6" borderId="0" xfId="0" applyFill="1"/>
    <xf numFmtId="0" fontId="0" fillId="9" borderId="5" xfId="0" applyFill="1" applyBorder="1"/>
    <xf numFmtId="0" fontId="18" fillId="9" borderId="5" xfId="0" applyFont="1" applyFill="1" applyBorder="1"/>
    <xf numFmtId="0" fontId="0" fillId="0" borderId="1" xfId="0" applyFill="1" applyBorder="1" applyAlignment="1">
      <alignment vertical="top"/>
    </xf>
    <xf numFmtId="0" fontId="18" fillId="0" borderId="1" xfId="0" applyFont="1" applyFill="1" applyBorder="1" applyAlignment="1">
      <alignment vertical="top"/>
    </xf>
    <xf numFmtId="0" fontId="0" fillId="10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 wrapText="1"/>
    </xf>
    <xf numFmtId="43" fontId="0" fillId="0" borderId="1" xfId="5" applyFont="1" applyBorder="1" applyAlignment="1">
      <alignment horizontal="center" vertical="center" wrapText="1"/>
    </xf>
    <xf numFmtId="43" fontId="0" fillId="0" borderId="1" xfId="5" applyFont="1" applyBorder="1" applyAlignment="1">
      <alignment horizontal="center" vertical="center"/>
    </xf>
    <xf numFmtId="0" fontId="0" fillId="9" borderId="1" xfId="0" applyFill="1" applyBorder="1"/>
    <xf numFmtId="0" fontId="0" fillId="6" borderId="1" xfId="0" applyFill="1" applyBorder="1"/>
    <xf numFmtId="0" fontId="24" fillId="9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14" fontId="26" fillId="0" borderId="1" xfId="0" applyNumberFormat="1" applyFont="1" applyBorder="1" applyAlignment="1">
      <alignment vertical="center" wrapText="1"/>
    </xf>
    <xf numFmtId="0" fontId="27" fillId="0" borderId="1" xfId="0" applyFont="1" applyFill="1" applyBorder="1" applyAlignment="1">
      <alignment vertical="center"/>
    </xf>
    <xf numFmtId="0" fontId="14" fillId="0" borderId="1" xfId="0" applyFont="1" applyFill="1" applyBorder="1"/>
    <xf numFmtId="14" fontId="14" fillId="0" borderId="1" xfId="0" applyNumberFormat="1" applyFont="1" applyFill="1" applyBorder="1"/>
    <xf numFmtId="14" fontId="0" fillId="0" borderId="1" xfId="0" applyNumberFormat="1" applyBorder="1" applyAlignment="1">
      <alignment wrapText="1"/>
    </xf>
    <xf numFmtId="166" fontId="0" fillId="0" borderId="1" xfId="5" applyNumberFormat="1" applyFont="1" applyBorder="1"/>
    <xf numFmtId="0" fontId="0" fillId="0" borderId="1" xfId="0" applyNumberFormat="1" applyFill="1" applyBorder="1"/>
  </cellXfs>
  <cellStyles count="7">
    <cellStyle name="Comma" xfId="5" builtinId="3"/>
    <cellStyle name="Comma [0]" xfId="1" builtinId="6"/>
    <cellStyle name="Normal" xfId="0" builtinId="0"/>
    <cellStyle name="Normal 2" xfId="6"/>
    <cellStyle name="Normal 3" xfId="4"/>
    <cellStyle name="Normal 3 2" xfId="3"/>
    <cellStyle name="Percent" xfId="2" builtinId="5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Home\Users\NY352UA\Desktop\PC%20move_NY352UA\EY\Sacom\Sacom%20-%20Data%20governance\Classification%20rules%20Sacom\20.Sacombank%20-%20Phan%20loai%20khoan%20phai%20doi%20-%20Classification%20and%20Calculation%20rules%20-%20V2.13%20-%20201903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Home\Users\yj325kz\Desktop\Work\Projects\Woori\Data%20model\OFS-Datagap-customize-201908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Users\XN465XY\AppData\Local\Microsoft\Windows\INetCache\Content.Outlook\NXGO3VFK\Gi&#7843;%20l&#7853;p%20d&#7919;%20li&#7879;u%20-%20Loan%20Contracts_fina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Home\Users\LD851VL\0.%20Linh%20work\2.%20Woori%20Bank\2.%20Chu&#7849;n%20b&#7883;%20d&#7919;%20li&#7879;u\1.%20Gi&#7843;%20l&#7853;p%20d&#7919;%20li&#7879;u\Gi&#7843;%20l&#7853;p%20d&#7919;%20li&#7879;u%20-%20Loan%20Contracts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ổng hợp"/>
      <sheetName val="CCF Rule"/>
      <sheetName val="PIVOT"/>
      <sheetName val="Off Balance Sheet Type"/>
      <sheetName val="Party Type"/>
      <sheetName val="Business Sector"/>
      <sheetName val="Loan Purpose Type"/>
      <sheetName val="Collateral Master"/>
      <sheetName val="Cho Vay Kinh Doanh Chứng Khoán"/>
      <sheetName val="Cờ DT và Đòn bẩy"/>
      <sheetName val="Flag BCTC"/>
      <sheetName val="MD - Flag BCTC"/>
      <sheetName val="Doi tuong Flag BCTC"/>
      <sheetName val="Loai BCTC"/>
      <sheetName val="Cờ Thứ hạng tín nhiệm"/>
      <sheetName val="Rating type"/>
      <sheetName val="Master Rating"/>
      <sheetName val="Cờ DM TD Bán lẻ"/>
      <sheetName val="MD - Tin dung ban le"/>
      <sheetName val="Cờ Tín dụng chuyên biệt"/>
      <sheetName val="MD - Tin dung chuyen biet"/>
      <sheetName val="Flag Phap nhan chuyen biet"/>
      <sheetName val="Flag TSDB chuyen biet"/>
      <sheetName val="Flag Nguon tien chuyen biet"/>
      <sheetName val="Flag Kiem soat"/>
      <sheetName val="Cờ Dự án KDBDS"/>
      <sheetName val="MD - DA KD BDS"/>
      <sheetName val="Cờ DN thành lập dưới 1 năm"/>
      <sheetName val="MD - Under 1 year"/>
      <sheetName val="Cờ Doanh nghiệp vừa và nhỏ"/>
      <sheetName val="MD - SME"/>
      <sheetName val="Cờ KPĐ ĐB bằng BĐS"/>
      <sheetName val="Flag Dam bao bang chinh BDS"/>
      <sheetName val="Flag Nha da hoan thanh"/>
      <sheetName val="Flag Nguon tien tra no"/>
      <sheetName val="Flag Quyen xu ly"/>
      <sheetName val="Flag Dinh gia doc lap"/>
      <sheetName val="MD - KPĐ ĐB bang BDS"/>
      <sheetName val="Loai BDS"/>
      <sheetName val="Cờ Kinh doanh chứng khoán"/>
      <sheetName val="Cờ Cho thuê tài chính"/>
      <sheetName val="Cờ cho vay thế chấp nhà"/>
      <sheetName val="MD - Cho vay the chap nha"/>
      <sheetName val="Cờ đối tượng"/>
      <sheetName val="Cờ Dự phòng cụ thể"/>
      <sheetName val="Trạng thái thẻ tín dụng"/>
      <sheetName val="Book Type"/>
      <sheetName val="Product code"/>
      <sheetName val="Deduction from Capital"/>
      <sheetName val="MD - Deduction"/>
      <sheetName val="Sector Remarks"/>
      <sheetName val="Investment Type"/>
      <sheetName val="Product code (Money market)"/>
      <sheetName val="RCW for mix real estate"/>
      <sheetName val="Retail porfolio"/>
      <sheetName val="A3"/>
      <sheetName val="A18"/>
      <sheetName val="A22"/>
      <sheetName val="A23"/>
      <sheetName val="A24"/>
      <sheetName val="A25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list"/>
      <sheetName val="DIM_CURRENCY"/>
      <sheetName val="DIM_PRODUCT"/>
      <sheetName val="DIM_COUNTRY"/>
      <sheetName val="DIM_EXPOSURE_UNDERLYING_TYPE"/>
      <sheetName val="STG_RATING_MASTER"/>
      <sheetName val="STG_REPO_CONTRACTS"/>
      <sheetName val="STG_PLACED_COLLATERAL"/>
      <sheetName val="STG_ACCT_PLACED_COLL_MAP"/>
      <sheetName val="STG_MITIGANT"/>
      <sheetName val="STG_ACCOUNT_MITIGANT_MAP"/>
      <sheetName val="STG_SWAPS_CONTRACTS"/>
      <sheetName val="STG_FUTURES"/>
      <sheetName val="STG_OPTION_CONTRACTS"/>
      <sheetName val="STG_FX_CONTRACTS"/>
      <sheetName val="STG_FOREX_EXPOSURES"/>
      <sheetName val="STG_UNDERLYING_MASTER"/>
      <sheetName val="STG_UNDERLYING_DTL"/>
      <sheetName val="STG_BANK_POSITIONS"/>
      <sheetName val="STG_INSTRUMENT_CONTRACT_MASTER"/>
      <sheetName val="STG_INSTRUMENT_RATING_DETAILS"/>
      <sheetName val="STG_ACCOUNT_RATING_DETAILS"/>
      <sheetName val="CCR RWA_Sub"/>
      <sheetName val="Exchange Rates"/>
      <sheetName val="MR Regulatory Capital Plan"/>
      <sheetName val="MR Regulatory Capital_Sub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3">
          <cell r="BE3" t="str">
            <v>Collateral legal right</v>
          </cell>
          <cell r="BF3" t="str">
            <v>Collateral third party value flag</v>
          </cell>
          <cell r="BG3" t="str">
            <v>NRE Area</v>
          </cell>
        </row>
        <row r="417"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100</v>
          </cell>
        </row>
        <row r="418"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100</v>
          </cell>
        </row>
        <row r="419"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100</v>
          </cell>
        </row>
        <row r="420"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100</v>
          </cell>
        </row>
        <row r="421"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100</v>
          </cell>
        </row>
        <row r="422"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100</v>
          </cell>
        </row>
        <row r="423"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100</v>
          </cell>
        </row>
        <row r="424"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100</v>
          </cell>
        </row>
        <row r="425"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100</v>
          </cell>
        </row>
        <row r="426"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100</v>
          </cell>
        </row>
        <row r="427"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100</v>
          </cell>
        </row>
        <row r="428"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100</v>
          </cell>
        </row>
        <row r="429"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100</v>
          </cell>
        </row>
        <row r="430"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100</v>
          </cell>
        </row>
        <row r="431"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100</v>
          </cell>
        </row>
        <row r="432"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100</v>
          </cell>
        </row>
        <row r="433"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100</v>
          </cell>
        </row>
        <row r="434"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100</v>
          </cell>
        </row>
        <row r="435"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100</v>
          </cell>
        </row>
        <row r="436"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100</v>
          </cell>
        </row>
        <row r="437"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100</v>
          </cell>
        </row>
        <row r="438"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100</v>
          </cell>
        </row>
        <row r="439"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100</v>
          </cell>
        </row>
        <row r="440"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100</v>
          </cell>
        </row>
        <row r="441"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100</v>
          </cell>
        </row>
        <row r="442"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100</v>
          </cell>
        </row>
        <row r="443"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100</v>
          </cell>
        </row>
        <row r="444"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100</v>
          </cell>
        </row>
        <row r="445"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100</v>
          </cell>
        </row>
        <row r="446"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100</v>
          </cell>
        </row>
        <row r="447"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100</v>
          </cell>
        </row>
        <row r="448"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100</v>
          </cell>
        </row>
        <row r="449"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100</v>
          </cell>
        </row>
        <row r="450"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100</v>
          </cell>
        </row>
        <row r="451"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100</v>
          </cell>
        </row>
        <row r="452"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100</v>
          </cell>
        </row>
        <row r="453"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100</v>
          </cell>
        </row>
        <row r="454"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100</v>
          </cell>
        </row>
        <row r="455"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100</v>
          </cell>
        </row>
        <row r="456"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100</v>
          </cell>
        </row>
        <row r="457"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100</v>
          </cell>
        </row>
        <row r="458"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100</v>
          </cell>
        </row>
        <row r="459"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100</v>
          </cell>
        </row>
        <row r="460"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100</v>
          </cell>
        </row>
        <row r="461"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100</v>
          </cell>
        </row>
        <row r="462"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100</v>
          </cell>
        </row>
        <row r="463"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100</v>
          </cell>
        </row>
        <row r="464"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100</v>
          </cell>
        </row>
        <row r="465"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</row>
        <row r="466"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</row>
        <row r="467"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</row>
        <row r="468"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</row>
        <row r="469"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</row>
        <row r="470"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</row>
        <row r="471"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40</v>
          </cell>
        </row>
        <row r="472"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40</v>
          </cell>
        </row>
        <row r="473"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40</v>
          </cell>
        </row>
        <row r="474"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40</v>
          </cell>
        </row>
        <row r="475"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40</v>
          </cell>
        </row>
        <row r="476"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40</v>
          </cell>
        </row>
        <row r="477"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40</v>
          </cell>
        </row>
        <row r="478"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40</v>
          </cell>
        </row>
        <row r="479"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40</v>
          </cell>
        </row>
        <row r="480"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40</v>
          </cell>
        </row>
        <row r="481"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40</v>
          </cell>
        </row>
        <row r="482"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40</v>
          </cell>
        </row>
        <row r="483"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40</v>
          </cell>
        </row>
        <row r="484"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40</v>
          </cell>
        </row>
        <row r="485"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40</v>
          </cell>
        </row>
        <row r="486"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40</v>
          </cell>
        </row>
        <row r="487"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40</v>
          </cell>
        </row>
        <row r="488"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40</v>
          </cell>
        </row>
        <row r="489"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40</v>
          </cell>
        </row>
        <row r="490"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40</v>
          </cell>
        </row>
        <row r="491"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40</v>
          </cell>
        </row>
        <row r="492"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40</v>
          </cell>
        </row>
        <row r="493"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40</v>
          </cell>
        </row>
        <row r="494"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40</v>
          </cell>
        </row>
        <row r="495"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40</v>
          </cell>
        </row>
        <row r="496"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40</v>
          </cell>
        </row>
        <row r="497"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40</v>
          </cell>
        </row>
        <row r="498"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40</v>
          </cell>
        </row>
        <row r="499"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40</v>
          </cell>
        </row>
        <row r="500"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40</v>
          </cell>
        </row>
        <row r="501"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40</v>
          </cell>
        </row>
        <row r="502"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40</v>
          </cell>
        </row>
        <row r="503"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40</v>
          </cell>
        </row>
        <row r="504"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40</v>
          </cell>
        </row>
        <row r="505"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40</v>
          </cell>
        </row>
        <row r="506"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40</v>
          </cell>
        </row>
        <row r="507"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40</v>
          </cell>
        </row>
        <row r="508"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40</v>
          </cell>
        </row>
        <row r="509"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40</v>
          </cell>
        </row>
        <row r="510"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40</v>
          </cell>
        </row>
        <row r="511"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40</v>
          </cell>
        </row>
        <row r="512"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40</v>
          </cell>
        </row>
        <row r="513"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60</v>
          </cell>
        </row>
        <row r="514"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60</v>
          </cell>
        </row>
        <row r="515"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60</v>
          </cell>
        </row>
        <row r="516"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60</v>
          </cell>
        </row>
        <row r="517"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60</v>
          </cell>
        </row>
        <row r="518"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60</v>
          </cell>
        </row>
        <row r="519"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60</v>
          </cell>
        </row>
        <row r="520"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60</v>
          </cell>
        </row>
        <row r="521"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60</v>
          </cell>
        </row>
        <row r="522"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60</v>
          </cell>
        </row>
        <row r="523"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60</v>
          </cell>
        </row>
        <row r="524"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60</v>
          </cell>
        </row>
        <row r="525"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60</v>
          </cell>
        </row>
        <row r="526"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60</v>
          </cell>
        </row>
        <row r="527"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60</v>
          </cell>
        </row>
        <row r="528"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60</v>
          </cell>
        </row>
        <row r="529"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60</v>
          </cell>
        </row>
        <row r="530"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60</v>
          </cell>
        </row>
        <row r="531"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60</v>
          </cell>
        </row>
        <row r="532"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60</v>
          </cell>
        </row>
        <row r="533"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60</v>
          </cell>
        </row>
        <row r="534"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60</v>
          </cell>
        </row>
        <row r="535"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60</v>
          </cell>
        </row>
        <row r="536"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60</v>
          </cell>
        </row>
        <row r="537"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60</v>
          </cell>
        </row>
        <row r="538"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60</v>
          </cell>
        </row>
        <row r="539"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60</v>
          </cell>
        </row>
        <row r="540"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60</v>
          </cell>
        </row>
        <row r="541"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60</v>
          </cell>
        </row>
        <row r="542"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60</v>
          </cell>
        </row>
        <row r="543"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60</v>
          </cell>
        </row>
        <row r="544"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60</v>
          </cell>
        </row>
        <row r="545"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60</v>
          </cell>
        </row>
        <row r="546"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60</v>
          </cell>
        </row>
        <row r="547"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60</v>
          </cell>
        </row>
        <row r="548"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60</v>
          </cell>
        </row>
        <row r="549"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60</v>
          </cell>
        </row>
        <row r="550"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60</v>
          </cell>
        </row>
        <row r="551"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60</v>
          </cell>
        </row>
        <row r="552"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60</v>
          </cell>
        </row>
        <row r="553"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60</v>
          </cell>
        </row>
        <row r="554"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60</v>
          </cell>
        </row>
        <row r="555"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60</v>
          </cell>
        </row>
        <row r="556"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60</v>
          </cell>
        </row>
        <row r="557"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60</v>
          </cell>
        </row>
        <row r="558"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60</v>
          </cell>
        </row>
        <row r="559"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60</v>
          </cell>
        </row>
        <row r="560"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60</v>
          </cell>
        </row>
        <row r="561"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</row>
        <row r="562"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</row>
        <row r="563"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</row>
        <row r="564"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</row>
        <row r="565"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</row>
        <row r="566"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</row>
        <row r="567"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</row>
        <row r="568"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</row>
        <row r="569"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</row>
        <row r="570">
          <cell r="BA570">
            <v>1</v>
          </cell>
          <cell r="BB570">
            <v>1</v>
          </cell>
          <cell r="BC570">
            <v>1</v>
          </cell>
          <cell r="BD570">
            <v>1</v>
          </cell>
          <cell r="BE570">
            <v>1</v>
          </cell>
          <cell r="BF570">
            <v>1</v>
          </cell>
        </row>
        <row r="571"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</row>
        <row r="572"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</row>
        <row r="573"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</row>
        <row r="574"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</row>
        <row r="575"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</row>
        <row r="576">
          <cell r="BA576">
            <v>1</v>
          </cell>
          <cell r="BB576">
            <v>1</v>
          </cell>
          <cell r="BC576">
            <v>1</v>
          </cell>
          <cell r="BD576">
            <v>1</v>
          </cell>
          <cell r="BE576">
            <v>1</v>
          </cell>
          <cell r="BF576">
            <v>1</v>
          </cell>
        </row>
        <row r="577"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</row>
        <row r="578"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</row>
        <row r="579"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</row>
        <row r="580"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</row>
        <row r="581"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</row>
        <row r="582"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</row>
        <row r="583"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</row>
        <row r="584">
          <cell r="BA584">
            <v>1</v>
          </cell>
          <cell r="BB584">
            <v>1</v>
          </cell>
          <cell r="BC584">
            <v>1</v>
          </cell>
          <cell r="BD584">
            <v>1</v>
          </cell>
          <cell r="BE584">
            <v>1</v>
          </cell>
          <cell r="BF584">
            <v>1</v>
          </cell>
        </row>
        <row r="585"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</row>
        <row r="586"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</row>
        <row r="587"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</row>
        <row r="588"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</row>
        <row r="589"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</row>
        <row r="590">
          <cell r="BA590">
            <v>1</v>
          </cell>
          <cell r="BB590">
            <v>1</v>
          </cell>
          <cell r="BC590">
            <v>1</v>
          </cell>
          <cell r="BD590">
            <v>1</v>
          </cell>
          <cell r="BE590">
            <v>1</v>
          </cell>
          <cell r="BF590">
            <v>1</v>
          </cell>
        </row>
        <row r="591"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</row>
        <row r="592"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</row>
        <row r="593"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</row>
        <row r="594"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</row>
        <row r="595"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</row>
        <row r="596"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</row>
        <row r="597"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</row>
        <row r="598">
          <cell r="BA598">
            <v>1</v>
          </cell>
          <cell r="BB598">
            <v>1</v>
          </cell>
          <cell r="BC598">
            <v>1</v>
          </cell>
          <cell r="BD598">
            <v>1</v>
          </cell>
          <cell r="BE598">
            <v>1</v>
          </cell>
          <cell r="BF598">
            <v>1</v>
          </cell>
        </row>
        <row r="599"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</row>
        <row r="600"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</row>
        <row r="601"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</row>
        <row r="602"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</row>
        <row r="603"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100</v>
          </cell>
        </row>
        <row r="604">
          <cell r="BA604">
            <v>1</v>
          </cell>
          <cell r="BB604">
            <v>1</v>
          </cell>
          <cell r="BC604">
            <v>1</v>
          </cell>
          <cell r="BD604">
            <v>1</v>
          </cell>
          <cell r="BE604">
            <v>1</v>
          </cell>
          <cell r="BF604">
            <v>1</v>
          </cell>
          <cell r="BG604">
            <v>100</v>
          </cell>
        </row>
        <row r="605"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100</v>
          </cell>
        </row>
        <row r="606"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100</v>
          </cell>
        </row>
        <row r="607"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100</v>
          </cell>
        </row>
        <row r="608"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100</v>
          </cell>
        </row>
        <row r="609"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100</v>
          </cell>
        </row>
        <row r="610"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100</v>
          </cell>
        </row>
        <row r="611"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100</v>
          </cell>
        </row>
        <row r="612">
          <cell r="BA612">
            <v>1</v>
          </cell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1</v>
          </cell>
          <cell r="BG612">
            <v>100</v>
          </cell>
        </row>
        <row r="613"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100</v>
          </cell>
        </row>
        <row r="614"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100</v>
          </cell>
        </row>
        <row r="615"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100</v>
          </cell>
        </row>
        <row r="616"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100</v>
          </cell>
        </row>
        <row r="617"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100</v>
          </cell>
        </row>
        <row r="618">
          <cell r="BA618">
            <v>1</v>
          </cell>
          <cell r="BB618">
            <v>1</v>
          </cell>
          <cell r="BC618">
            <v>1</v>
          </cell>
          <cell r="BD618">
            <v>1</v>
          </cell>
          <cell r="BE618">
            <v>1</v>
          </cell>
          <cell r="BF618">
            <v>1</v>
          </cell>
          <cell r="BG618">
            <v>100</v>
          </cell>
        </row>
        <row r="619"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100</v>
          </cell>
        </row>
        <row r="620"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100</v>
          </cell>
        </row>
        <row r="621"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100</v>
          </cell>
        </row>
        <row r="622"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100</v>
          </cell>
        </row>
        <row r="623"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100</v>
          </cell>
        </row>
        <row r="624">
          <cell r="BA624">
            <v>1</v>
          </cell>
          <cell r="BB624">
            <v>1</v>
          </cell>
          <cell r="BC624">
            <v>1</v>
          </cell>
          <cell r="BD624">
            <v>1</v>
          </cell>
          <cell r="BE624">
            <v>1</v>
          </cell>
          <cell r="BF624">
            <v>1</v>
          </cell>
          <cell r="BG624">
            <v>100</v>
          </cell>
        </row>
        <row r="625"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100</v>
          </cell>
        </row>
        <row r="626"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100</v>
          </cell>
        </row>
        <row r="627"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100</v>
          </cell>
        </row>
        <row r="628"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100</v>
          </cell>
        </row>
        <row r="629"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100</v>
          </cell>
        </row>
        <row r="630">
          <cell r="BA630">
            <v>1</v>
          </cell>
          <cell r="BB630">
            <v>1</v>
          </cell>
          <cell r="BC630">
            <v>1</v>
          </cell>
          <cell r="BD630">
            <v>1</v>
          </cell>
          <cell r="BE630">
            <v>1</v>
          </cell>
          <cell r="BF630">
            <v>1</v>
          </cell>
          <cell r="BG630">
            <v>100</v>
          </cell>
        </row>
        <row r="631">
          <cell r="BA631">
            <v>1</v>
          </cell>
          <cell r="BB631">
            <v>1</v>
          </cell>
          <cell r="BC631">
            <v>1</v>
          </cell>
          <cell r="BD631">
            <v>1</v>
          </cell>
          <cell r="BE631">
            <v>1</v>
          </cell>
          <cell r="BF631">
            <v>1</v>
          </cell>
          <cell r="BG631">
            <v>100</v>
          </cell>
        </row>
        <row r="632">
          <cell r="BA632">
            <v>1</v>
          </cell>
          <cell r="BB632">
            <v>1</v>
          </cell>
          <cell r="BC632">
            <v>1</v>
          </cell>
          <cell r="BD632">
            <v>1</v>
          </cell>
          <cell r="BE632">
            <v>1</v>
          </cell>
          <cell r="BF632">
            <v>1</v>
          </cell>
          <cell r="BG632">
            <v>100</v>
          </cell>
        </row>
        <row r="633">
          <cell r="BA633">
            <v>1</v>
          </cell>
          <cell r="BB633">
            <v>1</v>
          </cell>
          <cell r="BC633">
            <v>1</v>
          </cell>
          <cell r="BD633">
            <v>1</v>
          </cell>
          <cell r="BE633">
            <v>1</v>
          </cell>
          <cell r="BF633">
            <v>1</v>
          </cell>
          <cell r="BG633">
            <v>100</v>
          </cell>
        </row>
        <row r="634">
          <cell r="BA634">
            <v>1</v>
          </cell>
          <cell r="BB634">
            <v>1</v>
          </cell>
          <cell r="BC634">
            <v>1</v>
          </cell>
          <cell r="BD634">
            <v>1</v>
          </cell>
          <cell r="BE634">
            <v>1</v>
          </cell>
          <cell r="BF634">
            <v>1</v>
          </cell>
          <cell r="BG634">
            <v>100</v>
          </cell>
        </row>
        <row r="635">
          <cell r="BA635">
            <v>1</v>
          </cell>
          <cell r="BB635">
            <v>1</v>
          </cell>
          <cell r="BC635">
            <v>1</v>
          </cell>
          <cell r="BD635">
            <v>1</v>
          </cell>
          <cell r="BE635">
            <v>1</v>
          </cell>
          <cell r="BF635">
            <v>1</v>
          </cell>
          <cell r="BG635">
            <v>100</v>
          </cell>
        </row>
        <row r="636">
          <cell r="BA636">
            <v>1</v>
          </cell>
          <cell r="BB636">
            <v>1</v>
          </cell>
          <cell r="BC636">
            <v>1</v>
          </cell>
          <cell r="BD636">
            <v>1</v>
          </cell>
          <cell r="BE636">
            <v>1</v>
          </cell>
          <cell r="BF636">
            <v>1</v>
          </cell>
          <cell r="BG636">
            <v>100</v>
          </cell>
        </row>
        <row r="637">
          <cell r="BA637">
            <v>1</v>
          </cell>
          <cell r="BB637">
            <v>1</v>
          </cell>
          <cell r="BC637">
            <v>1</v>
          </cell>
          <cell r="BD637">
            <v>1</v>
          </cell>
          <cell r="BE637">
            <v>1</v>
          </cell>
          <cell r="BF637">
            <v>1</v>
          </cell>
          <cell r="BG637">
            <v>100</v>
          </cell>
        </row>
        <row r="638">
          <cell r="BA638">
            <v>1</v>
          </cell>
          <cell r="BB638">
            <v>1</v>
          </cell>
          <cell r="BC638">
            <v>1</v>
          </cell>
          <cell r="BD638">
            <v>1</v>
          </cell>
          <cell r="BE638">
            <v>1</v>
          </cell>
          <cell r="BF638">
            <v>1</v>
          </cell>
          <cell r="BG638">
            <v>100</v>
          </cell>
        </row>
        <row r="639">
          <cell r="BA639">
            <v>1</v>
          </cell>
          <cell r="BB639">
            <v>1</v>
          </cell>
          <cell r="BC639">
            <v>1</v>
          </cell>
          <cell r="BD639">
            <v>1</v>
          </cell>
          <cell r="BE639">
            <v>1</v>
          </cell>
          <cell r="BF639">
            <v>1</v>
          </cell>
          <cell r="BG639">
            <v>100</v>
          </cell>
        </row>
        <row r="640">
          <cell r="BA640">
            <v>1</v>
          </cell>
          <cell r="BB640">
            <v>1</v>
          </cell>
          <cell r="BC640">
            <v>1</v>
          </cell>
          <cell r="BD640">
            <v>1</v>
          </cell>
          <cell r="BE640">
            <v>1</v>
          </cell>
          <cell r="BF640">
            <v>1</v>
          </cell>
          <cell r="BG640">
            <v>100</v>
          </cell>
        </row>
        <row r="641">
          <cell r="BA641">
            <v>1</v>
          </cell>
          <cell r="BB641">
            <v>1</v>
          </cell>
          <cell r="BC641">
            <v>1</v>
          </cell>
          <cell r="BD641">
            <v>1</v>
          </cell>
          <cell r="BE641">
            <v>1</v>
          </cell>
          <cell r="BF641">
            <v>1</v>
          </cell>
          <cell r="BG641">
            <v>100</v>
          </cell>
        </row>
        <row r="642">
          <cell r="BA642">
            <v>1</v>
          </cell>
          <cell r="BB642">
            <v>1</v>
          </cell>
          <cell r="BC642">
            <v>1</v>
          </cell>
          <cell r="BD642">
            <v>1</v>
          </cell>
          <cell r="BE642">
            <v>1</v>
          </cell>
          <cell r="BF642">
            <v>1</v>
          </cell>
          <cell r="BG642">
            <v>100</v>
          </cell>
        </row>
        <row r="643">
          <cell r="BA643">
            <v>1</v>
          </cell>
          <cell r="BB643">
            <v>1</v>
          </cell>
          <cell r="BC643">
            <v>1</v>
          </cell>
          <cell r="BD643">
            <v>1</v>
          </cell>
          <cell r="BE643">
            <v>1</v>
          </cell>
          <cell r="BF643">
            <v>1</v>
          </cell>
          <cell r="BG643">
            <v>100</v>
          </cell>
        </row>
        <row r="644">
          <cell r="BA644">
            <v>1</v>
          </cell>
          <cell r="BB644">
            <v>1</v>
          </cell>
          <cell r="BC644">
            <v>1</v>
          </cell>
          <cell r="BD644">
            <v>1</v>
          </cell>
          <cell r="BE644">
            <v>1</v>
          </cell>
          <cell r="BF644">
            <v>1</v>
          </cell>
          <cell r="BG644">
            <v>100</v>
          </cell>
        </row>
        <row r="645">
          <cell r="BA645">
            <v>1</v>
          </cell>
          <cell r="BB645">
            <v>1</v>
          </cell>
          <cell r="BC645">
            <v>1</v>
          </cell>
          <cell r="BD645">
            <v>1</v>
          </cell>
          <cell r="BE645">
            <v>1</v>
          </cell>
          <cell r="BF645">
            <v>1</v>
          </cell>
          <cell r="BG645">
            <v>100</v>
          </cell>
        </row>
        <row r="646">
          <cell r="BA646">
            <v>1</v>
          </cell>
          <cell r="BB646">
            <v>1</v>
          </cell>
          <cell r="BC646">
            <v>1</v>
          </cell>
          <cell r="BD646">
            <v>1</v>
          </cell>
          <cell r="BE646">
            <v>1</v>
          </cell>
          <cell r="BF646">
            <v>1</v>
          </cell>
          <cell r="BG646">
            <v>100</v>
          </cell>
        </row>
        <row r="647">
          <cell r="BA647">
            <v>1</v>
          </cell>
          <cell r="BB647">
            <v>1</v>
          </cell>
          <cell r="BC647">
            <v>1</v>
          </cell>
          <cell r="BD647">
            <v>1</v>
          </cell>
          <cell r="BE647">
            <v>1</v>
          </cell>
          <cell r="BF647">
            <v>1</v>
          </cell>
          <cell r="BG647">
            <v>100</v>
          </cell>
        </row>
        <row r="648">
          <cell r="BA648">
            <v>1</v>
          </cell>
          <cell r="BB648">
            <v>1</v>
          </cell>
          <cell r="BC648">
            <v>1</v>
          </cell>
          <cell r="BD648">
            <v>1</v>
          </cell>
          <cell r="BE648">
            <v>1</v>
          </cell>
          <cell r="BF648">
            <v>1</v>
          </cell>
          <cell r="BG648">
            <v>100</v>
          </cell>
        </row>
        <row r="649">
          <cell r="BA649">
            <v>1</v>
          </cell>
          <cell r="BB649">
            <v>1</v>
          </cell>
          <cell r="BC649">
            <v>1</v>
          </cell>
          <cell r="BD649">
            <v>1</v>
          </cell>
          <cell r="BE649">
            <v>1</v>
          </cell>
          <cell r="BF649">
            <v>1</v>
          </cell>
          <cell r="BG649">
            <v>100</v>
          </cell>
        </row>
        <row r="650">
          <cell r="BA650">
            <v>1</v>
          </cell>
          <cell r="BB650">
            <v>1</v>
          </cell>
          <cell r="BC650">
            <v>1</v>
          </cell>
          <cell r="BD650">
            <v>1</v>
          </cell>
          <cell r="BE650">
            <v>1</v>
          </cell>
          <cell r="BF650">
            <v>1</v>
          </cell>
          <cell r="BG650">
            <v>100</v>
          </cell>
        </row>
        <row r="651">
          <cell r="BA651">
            <v>1</v>
          </cell>
          <cell r="BB651">
            <v>1</v>
          </cell>
          <cell r="BC651">
            <v>1</v>
          </cell>
          <cell r="BD651">
            <v>1</v>
          </cell>
          <cell r="BE651">
            <v>1</v>
          </cell>
          <cell r="BF651">
            <v>1</v>
          </cell>
        </row>
        <row r="652">
          <cell r="BA652">
            <v>1</v>
          </cell>
          <cell r="BB652">
            <v>1</v>
          </cell>
          <cell r="BC652">
            <v>1</v>
          </cell>
          <cell r="BD652">
            <v>1</v>
          </cell>
          <cell r="BE652">
            <v>1</v>
          </cell>
          <cell r="BF652">
            <v>1</v>
          </cell>
        </row>
        <row r="653">
          <cell r="BA653">
            <v>1</v>
          </cell>
          <cell r="BB653">
            <v>1</v>
          </cell>
          <cell r="BC653">
            <v>1</v>
          </cell>
          <cell r="BD653">
            <v>1</v>
          </cell>
          <cell r="BE653">
            <v>1</v>
          </cell>
          <cell r="BF653">
            <v>1</v>
          </cell>
        </row>
        <row r="654">
          <cell r="BA654">
            <v>1</v>
          </cell>
          <cell r="BB654">
            <v>1</v>
          </cell>
          <cell r="BC654">
            <v>1</v>
          </cell>
          <cell r="BD654">
            <v>1</v>
          </cell>
          <cell r="BE654">
            <v>1</v>
          </cell>
          <cell r="BF654">
            <v>1</v>
          </cell>
        </row>
        <row r="655">
          <cell r="BA655">
            <v>1</v>
          </cell>
          <cell r="BB655">
            <v>1</v>
          </cell>
          <cell r="BC655">
            <v>1</v>
          </cell>
          <cell r="BD655">
            <v>1</v>
          </cell>
          <cell r="BE655">
            <v>1</v>
          </cell>
          <cell r="BF655">
            <v>1</v>
          </cell>
        </row>
        <row r="656">
          <cell r="BA656">
            <v>1</v>
          </cell>
          <cell r="BB656">
            <v>1</v>
          </cell>
          <cell r="BC656">
            <v>1</v>
          </cell>
          <cell r="BD656">
            <v>1</v>
          </cell>
          <cell r="BE656">
            <v>1</v>
          </cell>
          <cell r="BF656">
            <v>1</v>
          </cell>
        </row>
        <row r="657">
          <cell r="BA657">
            <v>1</v>
          </cell>
          <cell r="BB657">
            <v>1</v>
          </cell>
          <cell r="BC657">
            <v>1</v>
          </cell>
          <cell r="BD657">
            <v>1</v>
          </cell>
          <cell r="BE657">
            <v>1</v>
          </cell>
          <cell r="BF657">
            <v>1</v>
          </cell>
          <cell r="BG657">
            <v>60</v>
          </cell>
        </row>
        <row r="658">
          <cell r="BA658">
            <v>1</v>
          </cell>
          <cell r="BB658">
            <v>1</v>
          </cell>
          <cell r="BC658">
            <v>1</v>
          </cell>
          <cell r="BD658">
            <v>1</v>
          </cell>
          <cell r="BE658">
            <v>1</v>
          </cell>
          <cell r="BF658">
            <v>1</v>
          </cell>
          <cell r="BG658">
            <v>60</v>
          </cell>
        </row>
        <row r="659">
          <cell r="BA659">
            <v>1</v>
          </cell>
          <cell r="BB659">
            <v>1</v>
          </cell>
          <cell r="BC659">
            <v>1</v>
          </cell>
          <cell r="BD659">
            <v>1</v>
          </cell>
          <cell r="BE659">
            <v>1</v>
          </cell>
          <cell r="BF659">
            <v>1</v>
          </cell>
          <cell r="BG659">
            <v>60</v>
          </cell>
        </row>
        <row r="660">
          <cell r="BA660">
            <v>1</v>
          </cell>
          <cell r="BB660">
            <v>1</v>
          </cell>
          <cell r="BC660">
            <v>1</v>
          </cell>
          <cell r="BD660">
            <v>1</v>
          </cell>
          <cell r="BE660">
            <v>1</v>
          </cell>
          <cell r="BF660">
            <v>1</v>
          </cell>
          <cell r="BG660">
            <v>60</v>
          </cell>
        </row>
        <row r="661">
          <cell r="BA661">
            <v>1</v>
          </cell>
          <cell r="BB661">
            <v>1</v>
          </cell>
          <cell r="BC661">
            <v>1</v>
          </cell>
          <cell r="BD661">
            <v>1</v>
          </cell>
          <cell r="BE661">
            <v>1</v>
          </cell>
          <cell r="BF661">
            <v>1</v>
          </cell>
          <cell r="BG661">
            <v>60</v>
          </cell>
        </row>
        <row r="662">
          <cell r="BA662">
            <v>1</v>
          </cell>
          <cell r="BB662">
            <v>1</v>
          </cell>
          <cell r="BC662">
            <v>1</v>
          </cell>
          <cell r="BD662">
            <v>1</v>
          </cell>
          <cell r="BE662">
            <v>1</v>
          </cell>
          <cell r="BF662">
            <v>1</v>
          </cell>
          <cell r="BG662">
            <v>60</v>
          </cell>
        </row>
        <row r="663">
          <cell r="BA663">
            <v>1</v>
          </cell>
          <cell r="BB663">
            <v>1</v>
          </cell>
          <cell r="BC663">
            <v>1</v>
          </cell>
          <cell r="BD663">
            <v>1</v>
          </cell>
          <cell r="BE663">
            <v>1</v>
          </cell>
          <cell r="BF663">
            <v>1</v>
          </cell>
        </row>
        <row r="664">
          <cell r="BA664">
            <v>1</v>
          </cell>
          <cell r="BB664">
            <v>1</v>
          </cell>
          <cell r="BC664">
            <v>1</v>
          </cell>
          <cell r="BD664">
            <v>1</v>
          </cell>
          <cell r="BE664">
            <v>1</v>
          </cell>
          <cell r="BF664">
            <v>1</v>
          </cell>
        </row>
        <row r="665">
          <cell r="BA665">
            <v>1</v>
          </cell>
          <cell r="BB665">
            <v>1</v>
          </cell>
          <cell r="BC665">
            <v>1</v>
          </cell>
          <cell r="BD665">
            <v>1</v>
          </cell>
          <cell r="BE665">
            <v>1</v>
          </cell>
          <cell r="BF665">
            <v>1</v>
          </cell>
        </row>
        <row r="666">
          <cell r="BA666">
            <v>1</v>
          </cell>
          <cell r="BB666">
            <v>1</v>
          </cell>
          <cell r="BC666">
            <v>1</v>
          </cell>
          <cell r="BD666">
            <v>1</v>
          </cell>
          <cell r="BE666">
            <v>1</v>
          </cell>
          <cell r="BF666">
            <v>1</v>
          </cell>
        </row>
        <row r="667">
          <cell r="BA667">
            <v>1</v>
          </cell>
          <cell r="BB667">
            <v>1</v>
          </cell>
          <cell r="BC667">
            <v>1</v>
          </cell>
          <cell r="BD667">
            <v>1</v>
          </cell>
          <cell r="BE667">
            <v>1</v>
          </cell>
          <cell r="BF667">
            <v>1</v>
          </cell>
        </row>
        <row r="668">
          <cell r="BA668">
            <v>1</v>
          </cell>
          <cell r="BB668">
            <v>1</v>
          </cell>
          <cell r="BC668">
            <v>1</v>
          </cell>
          <cell r="BD668">
            <v>1</v>
          </cell>
          <cell r="BE668">
            <v>1</v>
          </cell>
          <cell r="BF668">
            <v>1</v>
          </cell>
        </row>
        <row r="669">
          <cell r="BA669">
            <v>1</v>
          </cell>
          <cell r="BB669">
            <v>1</v>
          </cell>
          <cell r="BC669">
            <v>1</v>
          </cell>
          <cell r="BD669">
            <v>1</v>
          </cell>
          <cell r="BE669">
            <v>1</v>
          </cell>
          <cell r="BF669">
            <v>1</v>
          </cell>
        </row>
        <row r="670">
          <cell r="BA670">
            <v>1</v>
          </cell>
          <cell r="BB670">
            <v>1</v>
          </cell>
          <cell r="BC670">
            <v>1</v>
          </cell>
          <cell r="BD670">
            <v>1</v>
          </cell>
          <cell r="BE670">
            <v>1</v>
          </cell>
          <cell r="BF670">
            <v>1</v>
          </cell>
        </row>
        <row r="671">
          <cell r="BA671">
            <v>1</v>
          </cell>
          <cell r="BB671">
            <v>1</v>
          </cell>
          <cell r="BC671">
            <v>1</v>
          </cell>
          <cell r="BD671">
            <v>1</v>
          </cell>
          <cell r="BE671">
            <v>1</v>
          </cell>
          <cell r="BF671">
            <v>1</v>
          </cell>
        </row>
        <row r="672">
          <cell r="BA672">
            <v>1</v>
          </cell>
          <cell r="BB672">
            <v>1</v>
          </cell>
          <cell r="BC672">
            <v>1</v>
          </cell>
          <cell r="BD672">
            <v>1</v>
          </cell>
          <cell r="BE672">
            <v>1</v>
          </cell>
          <cell r="BF672">
            <v>1</v>
          </cell>
        </row>
        <row r="673">
          <cell r="BA673">
            <v>1</v>
          </cell>
          <cell r="BB673">
            <v>1</v>
          </cell>
          <cell r="BC673">
            <v>1</v>
          </cell>
          <cell r="BD673">
            <v>1</v>
          </cell>
          <cell r="BE673">
            <v>1</v>
          </cell>
          <cell r="BF673">
            <v>1</v>
          </cell>
        </row>
        <row r="674">
          <cell r="BA674">
            <v>1</v>
          </cell>
          <cell r="BB674">
            <v>1</v>
          </cell>
          <cell r="BC674">
            <v>1</v>
          </cell>
          <cell r="BD674">
            <v>1</v>
          </cell>
          <cell r="BE674">
            <v>1</v>
          </cell>
          <cell r="BF674">
            <v>1</v>
          </cell>
        </row>
        <row r="675">
          <cell r="BA675">
            <v>1</v>
          </cell>
          <cell r="BB675">
            <v>1</v>
          </cell>
          <cell r="BC675">
            <v>1</v>
          </cell>
          <cell r="BD675">
            <v>1</v>
          </cell>
          <cell r="BE675">
            <v>1</v>
          </cell>
          <cell r="BF675">
            <v>1</v>
          </cell>
        </row>
        <row r="676">
          <cell r="BA676">
            <v>1</v>
          </cell>
          <cell r="BB676">
            <v>1</v>
          </cell>
          <cell r="BC676">
            <v>1</v>
          </cell>
          <cell r="BD676">
            <v>1</v>
          </cell>
          <cell r="BE676">
            <v>1</v>
          </cell>
          <cell r="BF676">
            <v>1</v>
          </cell>
        </row>
        <row r="677">
          <cell r="BA677">
            <v>1</v>
          </cell>
          <cell r="BB677">
            <v>1</v>
          </cell>
          <cell r="BC677">
            <v>1</v>
          </cell>
          <cell r="BD677">
            <v>1</v>
          </cell>
          <cell r="BE677">
            <v>1</v>
          </cell>
          <cell r="BF677">
            <v>1</v>
          </cell>
        </row>
        <row r="678">
          <cell r="BA678">
            <v>1</v>
          </cell>
          <cell r="BB678">
            <v>1</v>
          </cell>
          <cell r="BC678">
            <v>1</v>
          </cell>
          <cell r="BD678">
            <v>1</v>
          </cell>
          <cell r="BE678">
            <v>1</v>
          </cell>
          <cell r="BF678">
            <v>1</v>
          </cell>
        </row>
        <row r="679">
          <cell r="BA679">
            <v>1</v>
          </cell>
          <cell r="BB679">
            <v>1</v>
          </cell>
          <cell r="BC679">
            <v>1</v>
          </cell>
          <cell r="BD679">
            <v>1</v>
          </cell>
          <cell r="BE679">
            <v>1</v>
          </cell>
          <cell r="BF679">
            <v>1</v>
          </cell>
        </row>
        <row r="680">
          <cell r="BA680">
            <v>1</v>
          </cell>
          <cell r="BB680">
            <v>1</v>
          </cell>
          <cell r="BC680">
            <v>1</v>
          </cell>
          <cell r="BD680">
            <v>1</v>
          </cell>
          <cell r="BE680">
            <v>1</v>
          </cell>
          <cell r="BF680">
            <v>1</v>
          </cell>
        </row>
        <row r="681">
          <cell r="BA681">
            <v>1</v>
          </cell>
          <cell r="BB681">
            <v>1</v>
          </cell>
          <cell r="BC681">
            <v>1</v>
          </cell>
          <cell r="BD681">
            <v>1</v>
          </cell>
          <cell r="BE681">
            <v>1</v>
          </cell>
          <cell r="BF681">
            <v>1</v>
          </cell>
        </row>
        <row r="682">
          <cell r="BA682">
            <v>1</v>
          </cell>
          <cell r="BB682">
            <v>1</v>
          </cell>
          <cell r="BC682">
            <v>1</v>
          </cell>
          <cell r="BD682">
            <v>1</v>
          </cell>
          <cell r="BE682">
            <v>1</v>
          </cell>
          <cell r="BF682">
            <v>1</v>
          </cell>
        </row>
        <row r="683">
          <cell r="BA683">
            <v>1</v>
          </cell>
          <cell r="BB683">
            <v>1</v>
          </cell>
          <cell r="BC683">
            <v>1</v>
          </cell>
          <cell r="BD683">
            <v>1</v>
          </cell>
          <cell r="BE683">
            <v>1</v>
          </cell>
          <cell r="BF683">
            <v>1</v>
          </cell>
        </row>
        <row r="684">
          <cell r="BA684">
            <v>1</v>
          </cell>
          <cell r="BB684">
            <v>1</v>
          </cell>
          <cell r="BC684">
            <v>1</v>
          </cell>
          <cell r="BD684">
            <v>1</v>
          </cell>
          <cell r="BE684">
            <v>1</v>
          </cell>
          <cell r="BF684">
            <v>1</v>
          </cell>
        </row>
        <row r="685">
          <cell r="BA685">
            <v>1</v>
          </cell>
          <cell r="BB685">
            <v>1</v>
          </cell>
          <cell r="BC685">
            <v>1</v>
          </cell>
          <cell r="BD685">
            <v>1</v>
          </cell>
          <cell r="BE685">
            <v>1</v>
          </cell>
          <cell r="BF685">
            <v>1</v>
          </cell>
        </row>
        <row r="686">
          <cell r="BA686">
            <v>1</v>
          </cell>
          <cell r="BB686">
            <v>1</v>
          </cell>
          <cell r="BC686">
            <v>1</v>
          </cell>
          <cell r="BD686">
            <v>1</v>
          </cell>
          <cell r="BE686">
            <v>1</v>
          </cell>
          <cell r="BF686">
            <v>1</v>
          </cell>
        </row>
        <row r="687">
          <cell r="BA687">
            <v>1</v>
          </cell>
          <cell r="BB687">
            <v>1</v>
          </cell>
          <cell r="BC687">
            <v>1</v>
          </cell>
          <cell r="BD687">
            <v>1</v>
          </cell>
          <cell r="BE687">
            <v>1</v>
          </cell>
          <cell r="BF687">
            <v>1</v>
          </cell>
        </row>
        <row r="688">
          <cell r="BA688">
            <v>1</v>
          </cell>
          <cell r="BB688">
            <v>1</v>
          </cell>
          <cell r="BC688">
            <v>1</v>
          </cell>
          <cell r="BD688">
            <v>1</v>
          </cell>
          <cell r="BE688">
            <v>1</v>
          </cell>
          <cell r="BF688">
            <v>1</v>
          </cell>
        </row>
        <row r="689">
          <cell r="BA689">
            <v>1</v>
          </cell>
          <cell r="BB689">
            <v>1</v>
          </cell>
          <cell r="BC689">
            <v>1</v>
          </cell>
          <cell r="BD689">
            <v>1</v>
          </cell>
          <cell r="BE689">
            <v>1</v>
          </cell>
          <cell r="BF689">
            <v>1</v>
          </cell>
        </row>
        <row r="690">
          <cell r="BA690">
            <v>1</v>
          </cell>
          <cell r="BB690">
            <v>1</v>
          </cell>
          <cell r="BC690">
            <v>1</v>
          </cell>
          <cell r="BD690">
            <v>1</v>
          </cell>
          <cell r="BE690">
            <v>1</v>
          </cell>
          <cell r="BF690">
            <v>1</v>
          </cell>
        </row>
        <row r="691">
          <cell r="BA691">
            <v>1</v>
          </cell>
          <cell r="BB691">
            <v>1</v>
          </cell>
          <cell r="BC691">
            <v>1</v>
          </cell>
          <cell r="BD691">
            <v>1</v>
          </cell>
          <cell r="BE691">
            <v>1</v>
          </cell>
          <cell r="BF691">
            <v>1</v>
          </cell>
        </row>
        <row r="692">
          <cell r="BA692">
            <v>1</v>
          </cell>
          <cell r="BB692">
            <v>1</v>
          </cell>
          <cell r="BC692">
            <v>1</v>
          </cell>
          <cell r="BD692">
            <v>1</v>
          </cell>
          <cell r="BE692">
            <v>1</v>
          </cell>
          <cell r="BF692">
            <v>1</v>
          </cell>
        </row>
        <row r="693">
          <cell r="BA693">
            <v>1</v>
          </cell>
          <cell r="BB693">
            <v>1</v>
          </cell>
          <cell r="BC693">
            <v>1</v>
          </cell>
          <cell r="BD693">
            <v>1</v>
          </cell>
          <cell r="BE693">
            <v>1</v>
          </cell>
          <cell r="BF693">
            <v>1</v>
          </cell>
        </row>
        <row r="694">
          <cell r="BA694">
            <v>1</v>
          </cell>
          <cell r="BB694">
            <v>1</v>
          </cell>
          <cell r="BC694">
            <v>1</v>
          </cell>
          <cell r="BD694">
            <v>1</v>
          </cell>
          <cell r="BE694">
            <v>1</v>
          </cell>
          <cell r="BF694">
            <v>1</v>
          </cell>
        </row>
        <row r="695">
          <cell r="BA695">
            <v>1</v>
          </cell>
          <cell r="BB695">
            <v>1</v>
          </cell>
          <cell r="BC695">
            <v>1</v>
          </cell>
          <cell r="BD695">
            <v>1</v>
          </cell>
          <cell r="BE695">
            <v>1</v>
          </cell>
          <cell r="BF695">
            <v>1</v>
          </cell>
        </row>
        <row r="696">
          <cell r="BA696">
            <v>1</v>
          </cell>
          <cell r="BB696">
            <v>1</v>
          </cell>
          <cell r="BC696">
            <v>1</v>
          </cell>
          <cell r="BD696">
            <v>1</v>
          </cell>
          <cell r="BE696">
            <v>1</v>
          </cell>
          <cell r="BF696">
            <v>1</v>
          </cell>
        </row>
        <row r="697">
          <cell r="BA697">
            <v>1</v>
          </cell>
          <cell r="BB697">
            <v>1</v>
          </cell>
          <cell r="BC697">
            <v>1</v>
          </cell>
          <cell r="BD697">
            <v>1</v>
          </cell>
          <cell r="BE697">
            <v>1</v>
          </cell>
          <cell r="BF697">
            <v>1</v>
          </cell>
        </row>
        <row r="698">
          <cell r="BA698">
            <v>1</v>
          </cell>
          <cell r="BB698">
            <v>1</v>
          </cell>
          <cell r="BC698">
            <v>1</v>
          </cell>
          <cell r="BD698">
            <v>1</v>
          </cell>
          <cell r="BE698">
            <v>1</v>
          </cell>
          <cell r="BF698">
            <v>1</v>
          </cell>
        </row>
        <row r="699">
          <cell r="BA699">
            <v>1</v>
          </cell>
          <cell r="BB699">
            <v>1</v>
          </cell>
          <cell r="BC699">
            <v>1</v>
          </cell>
          <cell r="BD699">
            <v>1</v>
          </cell>
          <cell r="BE699">
            <v>1</v>
          </cell>
          <cell r="BF699">
            <v>1</v>
          </cell>
        </row>
        <row r="700">
          <cell r="BA700">
            <v>1</v>
          </cell>
          <cell r="BB700">
            <v>1</v>
          </cell>
          <cell r="BC700">
            <v>1</v>
          </cell>
          <cell r="BD700">
            <v>1</v>
          </cell>
          <cell r="BE700">
            <v>1</v>
          </cell>
          <cell r="BF700">
            <v>1</v>
          </cell>
        </row>
        <row r="701">
          <cell r="BA701">
            <v>1</v>
          </cell>
          <cell r="BB701">
            <v>1</v>
          </cell>
          <cell r="BC701">
            <v>1</v>
          </cell>
          <cell r="BD701">
            <v>1</v>
          </cell>
          <cell r="BE701">
            <v>1</v>
          </cell>
          <cell r="BF701">
            <v>1</v>
          </cell>
        </row>
        <row r="702">
          <cell r="BA702">
            <v>1</v>
          </cell>
          <cell r="BB702">
            <v>1</v>
          </cell>
          <cell r="BC702">
            <v>1</v>
          </cell>
          <cell r="BD702">
            <v>1</v>
          </cell>
          <cell r="BE702">
            <v>1</v>
          </cell>
          <cell r="BF702">
            <v>1</v>
          </cell>
        </row>
        <row r="703">
          <cell r="BA703">
            <v>1</v>
          </cell>
          <cell r="BB703">
            <v>1</v>
          </cell>
          <cell r="BC703">
            <v>1</v>
          </cell>
          <cell r="BD703">
            <v>1</v>
          </cell>
          <cell r="BE703">
            <v>1</v>
          </cell>
          <cell r="BF703">
            <v>1</v>
          </cell>
        </row>
        <row r="704">
          <cell r="BA704">
            <v>1</v>
          </cell>
          <cell r="BB704">
            <v>1</v>
          </cell>
          <cell r="BC704">
            <v>1</v>
          </cell>
          <cell r="BD704">
            <v>1</v>
          </cell>
          <cell r="BE704">
            <v>1</v>
          </cell>
          <cell r="BF704">
            <v>1</v>
          </cell>
        </row>
        <row r="705">
          <cell r="BA705">
            <v>14</v>
          </cell>
        </row>
        <row r="706">
          <cell r="BA706">
            <v>14</v>
          </cell>
        </row>
        <row r="707">
          <cell r="BA707">
            <v>14</v>
          </cell>
        </row>
        <row r="708">
          <cell r="BA708">
            <v>14</v>
          </cell>
        </row>
        <row r="709">
          <cell r="BA709">
            <v>14</v>
          </cell>
        </row>
        <row r="710">
          <cell r="BA710">
            <v>14</v>
          </cell>
        </row>
        <row r="711">
          <cell r="BA711">
            <v>14</v>
          </cell>
        </row>
        <row r="712">
          <cell r="BA712">
            <v>14</v>
          </cell>
        </row>
        <row r="713">
          <cell r="BA713">
            <v>14</v>
          </cell>
        </row>
        <row r="714">
          <cell r="BA714">
            <v>14</v>
          </cell>
        </row>
        <row r="715">
          <cell r="BA715">
            <v>14</v>
          </cell>
        </row>
        <row r="716">
          <cell r="BA716">
            <v>14</v>
          </cell>
        </row>
        <row r="717">
          <cell r="BA717">
            <v>14</v>
          </cell>
        </row>
        <row r="718">
          <cell r="BA718">
            <v>14</v>
          </cell>
        </row>
        <row r="719">
          <cell r="BA719">
            <v>14</v>
          </cell>
        </row>
        <row r="720">
          <cell r="BA720">
            <v>14</v>
          </cell>
        </row>
        <row r="721">
          <cell r="BA721">
            <v>14</v>
          </cell>
        </row>
        <row r="722">
          <cell r="BA722">
            <v>14</v>
          </cell>
        </row>
        <row r="723">
          <cell r="BA723">
            <v>14</v>
          </cell>
        </row>
        <row r="724">
          <cell r="BA724">
            <v>14</v>
          </cell>
        </row>
        <row r="725">
          <cell r="BA725">
            <v>14</v>
          </cell>
        </row>
        <row r="726">
          <cell r="BA726">
            <v>14</v>
          </cell>
        </row>
        <row r="727">
          <cell r="BA727">
            <v>14</v>
          </cell>
        </row>
        <row r="728">
          <cell r="BA728">
            <v>14</v>
          </cell>
        </row>
        <row r="729">
          <cell r="BA729">
            <v>14</v>
          </cell>
        </row>
        <row r="730">
          <cell r="BA730">
            <v>14</v>
          </cell>
        </row>
        <row r="731">
          <cell r="BA731">
            <v>14</v>
          </cell>
        </row>
        <row r="732">
          <cell r="BA732">
            <v>14</v>
          </cell>
        </row>
        <row r="733">
          <cell r="BA733">
            <v>14</v>
          </cell>
        </row>
        <row r="734">
          <cell r="BA734">
            <v>14</v>
          </cell>
        </row>
        <row r="735">
          <cell r="BA735">
            <v>14</v>
          </cell>
        </row>
        <row r="736">
          <cell r="BA736">
            <v>14</v>
          </cell>
        </row>
        <row r="737">
          <cell r="BA737">
            <v>14</v>
          </cell>
        </row>
        <row r="738">
          <cell r="BA738">
            <v>14</v>
          </cell>
        </row>
        <row r="739">
          <cell r="BA739">
            <v>14</v>
          </cell>
        </row>
        <row r="740">
          <cell r="BA740">
            <v>14</v>
          </cell>
        </row>
        <row r="741">
          <cell r="BA741">
            <v>14</v>
          </cell>
        </row>
        <row r="742">
          <cell r="BA742">
            <v>14</v>
          </cell>
        </row>
        <row r="743">
          <cell r="BA743">
            <v>14</v>
          </cell>
        </row>
        <row r="744">
          <cell r="BA744">
            <v>14</v>
          </cell>
        </row>
        <row r="745">
          <cell r="BA745">
            <v>14</v>
          </cell>
        </row>
        <row r="746">
          <cell r="BA746">
            <v>14</v>
          </cell>
        </row>
        <row r="747">
          <cell r="BA747">
            <v>14</v>
          </cell>
        </row>
        <row r="748">
          <cell r="BA748">
            <v>14</v>
          </cell>
        </row>
        <row r="749">
          <cell r="BA749">
            <v>14</v>
          </cell>
        </row>
        <row r="750">
          <cell r="BA750">
            <v>14</v>
          </cell>
        </row>
        <row r="751">
          <cell r="BA751">
            <v>14</v>
          </cell>
        </row>
        <row r="752">
          <cell r="BA752">
            <v>14</v>
          </cell>
        </row>
        <row r="753">
          <cell r="BA753">
            <v>14</v>
          </cell>
        </row>
        <row r="754">
          <cell r="BA754">
            <v>14</v>
          </cell>
        </row>
        <row r="755">
          <cell r="BA755">
            <v>14</v>
          </cell>
        </row>
        <row r="756">
          <cell r="BA756">
            <v>14</v>
          </cell>
        </row>
        <row r="757">
          <cell r="BA757">
            <v>14</v>
          </cell>
        </row>
        <row r="758">
          <cell r="BA758">
            <v>14</v>
          </cell>
        </row>
        <row r="759">
          <cell r="BA759">
            <v>14</v>
          </cell>
        </row>
        <row r="760">
          <cell r="BA760">
            <v>14</v>
          </cell>
        </row>
        <row r="761">
          <cell r="BA761">
            <v>14</v>
          </cell>
        </row>
        <row r="762">
          <cell r="BA762">
            <v>14</v>
          </cell>
        </row>
        <row r="763">
          <cell r="BA763">
            <v>14</v>
          </cell>
        </row>
        <row r="764">
          <cell r="BA764">
            <v>14</v>
          </cell>
        </row>
        <row r="765">
          <cell r="BA765">
            <v>14</v>
          </cell>
        </row>
        <row r="766">
          <cell r="BA766">
            <v>14</v>
          </cell>
        </row>
        <row r="767">
          <cell r="BA767">
            <v>14</v>
          </cell>
        </row>
        <row r="768">
          <cell r="BA768">
            <v>14</v>
          </cell>
        </row>
        <row r="769">
          <cell r="BA769">
            <v>14</v>
          </cell>
        </row>
        <row r="770">
          <cell r="BA770">
            <v>14</v>
          </cell>
        </row>
        <row r="771">
          <cell r="BA771">
            <v>14</v>
          </cell>
        </row>
        <row r="772">
          <cell r="BA772">
            <v>14</v>
          </cell>
        </row>
        <row r="773">
          <cell r="BA773">
            <v>14</v>
          </cell>
        </row>
        <row r="774">
          <cell r="BA774">
            <v>14</v>
          </cell>
        </row>
        <row r="775">
          <cell r="BA775">
            <v>14</v>
          </cell>
        </row>
        <row r="776">
          <cell r="BA776">
            <v>14</v>
          </cell>
        </row>
        <row r="777">
          <cell r="BA777">
            <v>14</v>
          </cell>
        </row>
        <row r="778">
          <cell r="BA778">
            <v>14</v>
          </cell>
        </row>
        <row r="779">
          <cell r="BA779">
            <v>14</v>
          </cell>
        </row>
        <row r="780">
          <cell r="BA780">
            <v>14</v>
          </cell>
        </row>
        <row r="781">
          <cell r="BA781">
            <v>14</v>
          </cell>
        </row>
        <row r="782">
          <cell r="BA782">
            <v>14</v>
          </cell>
        </row>
        <row r="783">
          <cell r="BA783">
            <v>14</v>
          </cell>
        </row>
        <row r="784">
          <cell r="BA784">
            <v>14</v>
          </cell>
        </row>
        <row r="785">
          <cell r="BA785">
            <v>14</v>
          </cell>
        </row>
        <row r="786">
          <cell r="BA786">
            <v>14</v>
          </cell>
        </row>
        <row r="787">
          <cell r="BA787">
            <v>14</v>
          </cell>
        </row>
        <row r="788">
          <cell r="BA788">
            <v>14</v>
          </cell>
        </row>
        <row r="789">
          <cell r="BA789">
            <v>14</v>
          </cell>
        </row>
        <row r="790">
          <cell r="BA790">
            <v>14</v>
          </cell>
        </row>
        <row r="791">
          <cell r="BA791">
            <v>14</v>
          </cell>
        </row>
        <row r="792">
          <cell r="BA792">
            <v>14</v>
          </cell>
        </row>
        <row r="793">
          <cell r="BA793">
            <v>14</v>
          </cell>
        </row>
        <row r="794">
          <cell r="BA794">
            <v>14</v>
          </cell>
        </row>
        <row r="795">
          <cell r="BA795">
            <v>14</v>
          </cell>
        </row>
        <row r="796">
          <cell r="BA796">
            <v>14</v>
          </cell>
        </row>
        <row r="797">
          <cell r="BA797">
            <v>14</v>
          </cell>
        </row>
        <row r="798">
          <cell r="BA798">
            <v>14</v>
          </cell>
        </row>
        <row r="799">
          <cell r="BA799">
            <v>14</v>
          </cell>
        </row>
        <row r="800">
          <cell r="BA800">
            <v>14</v>
          </cell>
        </row>
        <row r="801">
          <cell r="BA801">
            <v>14</v>
          </cell>
        </row>
        <row r="802">
          <cell r="BA802">
            <v>14</v>
          </cell>
        </row>
        <row r="803">
          <cell r="BA803">
            <v>14</v>
          </cell>
        </row>
        <row r="804">
          <cell r="BA804">
            <v>14</v>
          </cell>
        </row>
        <row r="805">
          <cell r="BA805">
            <v>14</v>
          </cell>
        </row>
        <row r="806">
          <cell r="BA806">
            <v>14</v>
          </cell>
        </row>
        <row r="807">
          <cell r="BA807">
            <v>14</v>
          </cell>
        </row>
        <row r="808">
          <cell r="BA808">
            <v>14</v>
          </cell>
        </row>
        <row r="809">
          <cell r="BA809">
            <v>14</v>
          </cell>
        </row>
        <row r="810">
          <cell r="BA810">
            <v>14</v>
          </cell>
        </row>
        <row r="811">
          <cell r="BA811">
            <v>14</v>
          </cell>
        </row>
        <row r="812">
          <cell r="BA812">
            <v>14</v>
          </cell>
        </row>
        <row r="813">
          <cell r="BA813">
            <v>14</v>
          </cell>
        </row>
        <row r="814">
          <cell r="BA814">
            <v>14</v>
          </cell>
        </row>
        <row r="815">
          <cell r="BA815">
            <v>14</v>
          </cell>
        </row>
        <row r="816">
          <cell r="BA816">
            <v>14</v>
          </cell>
        </row>
        <row r="817">
          <cell r="BA817">
            <v>14</v>
          </cell>
        </row>
        <row r="818">
          <cell r="BA818">
            <v>14</v>
          </cell>
        </row>
        <row r="819">
          <cell r="BA819">
            <v>14</v>
          </cell>
        </row>
        <row r="820">
          <cell r="BA820">
            <v>14</v>
          </cell>
        </row>
        <row r="821">
          <cell r="BA821">
            <v>14</v>
          </cell>
        </row>
        <row r="822">
          <cell r="BA822">
            <v>14</v>
          </cell>
        </row>
        <row r="823">
          <cell r="BA823">
            <v>14</v>
          </cell>
        </row>
        <row r="824">
          <cell r="BA824">
            <v>14</v>
          </cell>
        </row>
        <row r="825">
          <cell r="BA825">
            <v>14</v>
          </cell>
        </row>
        <row r="826">
          <cell r="BA826">
            <v>14</v>
          </cell>
        </row>
        <row r="827">
          <cell r="BA827">
            <v>14</v>
          </cell>
        </row>
        <row r="828">
          <cell r="BA828">
            <v>14</v>
          </cell>
        </row>
        <row r="829">
          <cell r="BA829">
            <v>14</v>
          </cell>
        </row>
        <row r="830">
          <cell r="BA830">
            <v>14</v>
          </cell>
        </row>
        <row r="831">
          <cell r="BA831">
            <v>14</v>
          </cell>
        </row>
        <row r="832">
          <cell r="BA832">
            <v>14</v>
          </cell>
        </row>
        <row r="833">
          <cell r="BA833">
            <v>14</v>
          </cell>
        </row>
        <row r="834">
          <cell r="BA834">
            <v>14</v>
          </cell>
        </row>
        <row r="835">
          <cell r="BA835">
            <v>14</v>
          </cell>
        </row>
        <row r="836">
          <cell r="BA836">
            <v>14</v>
          </cell>
        </row>
        <row r="837">
          <cell r="BA837">
            <v>14</v>
          </cell>
        </row>
        <row r="838">
          <cell r="BA838">
            <v>14</v>
          </cell>
        </row>
        <row r="839">
          <cell r="BA839">
            <v>14</v>
          </cell>
        </row>
        <row r="840">
          <cell r="BA840">
            <v>14</v>
          </cell>
        </row>
        <row r="841">
          <cell r="BA841">
            <v>14</v>
          </cell>
        </row>
        <row r="842">
          <cell r="BA842">
            <v>14</v>
          </cell>
        </row>
        <row r="843">
          <cell r="BA843">
            <v>14</v>
          </cell>
        </row>
        <row r="844">
          <cell r="BA844">
            <v>14</v>
          </cell>
        </row>
        <row r="845">
          <cell r="BA845">
            <v>14</v>
          </cell>
        </row>
        <row r="846">
          <cell r="BA846">
            <v>14</v>
          </cell>
        </row>
        <row r="847">
          <cell r="BA847">
            <v>14</v>
          </cell>
        </row>
        <row r="848">
          <cell r="BA848">
            <v>14</v>
          </cell>
        </row>
        <row r="849">
          <cell r="BA849">
            <v>14</v>
          </cell>
        </row>
        <row r="850">
          <cell r="BA850">
            <v>14</v>
          </cell>
        </row>
        <row r="851">
          <cell r="BA851">
            <v>14</v>
          </cell>
        </row>
        <row r="852">
          <cell r="BA852">
            <v>14</v>
          </cell>
        </row>
        <row r="853">
          <cell r="BA853">
            <v>14</v>
          </cell>
        </row>
        <row r="854">
          <cell r="BA854">
            <v>14</v>
          </cell>
        </row>
        <row r="855">
          <cell r="BA855">
            <v>14</v>
          </cell>
        </row>
        <row r="856">
          <cell r="BA856">
            <v>14</v>
          </cell>
        </row>
        <row r="857">
          <cell r="BA857">
            <v>14</v>
          </cell>
        </row>
        <row r="858">
          <cell r="BA858">
            <v>14</v>
          </cell>
        </row>
        <row r="859">
          <cell r="BA859">
            <v>14</v>
          </cell>
        </row>
        <row r="860">
          <cell r="BA860">
            <v>14</v>
          </cell>
        </row>
        <row r="861">
          <cell r="BA861">
            <v>14</v>
          </cell>
        </row>
        <row r="862">
          <cell r="BA862">
            <v>14</v>
          </cell>
        </row>
        <row r="863">
          <cell r="BA863">
            <v>14</v>
          </cell>
        </row>
        <row r="864">
          <cell r="BA864">
            <v>14</v>
          </cell>
        </row>
        <row r="865">
          <cell r="BA865">
            <v>14</v>
          </cell>
        </row>
        <row r="866">
          <cell r="BA866">
            <v>14</v>
          </cell>
        </row>
        <row r="867">
          <cell r="BA867">
            <v>14</v>
          </cell>
        </row>
        <row r="868">
          <cell r="BA868">
            <v>14</v>
          </cell>
        </row>
        <row r="869">
          <cell r="BA869">
            <v>14</v>
          </cell>
        </row>
        <row r="870">
          <cell r="BA870">
            <v>14</v>
          </cell>
        </row>
        <row r="871">
          <cell r="BA871">
            <v>14</v>
          </cell>
        </row>
        <row r="872">
          <cell r="BA872">
            <v>14</v>
          </cell>
        </row>
        <row r="873">
          <cell r="BA873">
            <v>14</v>
          </cell>
        </row>
        <row r="874">
          <cell r="BA874">
            <v>14</v>
          </cell>
        </row>
        <row r="875">
          <cell r="BA875">
            <v>14</v>
          </cell>
        </row>
        <row r="876">
          <cell r="BA876">
            <v>14</v>
          </cell>
        </row>
        <row r="877">
          <cell r="BA877">
            <v>14</v>
          </cell>
        </row>
        <row r="878">
          <cell r="BA878">
            <v>14</v>
          </cell>
        </row>
        <row r="879">
          <cell r="BA879">
            <v>14</v>
          </cell>
        </row>
        <row r="880">
          <cell r="BA880">
            <v>14</v>
          </cell>
        </row>
        <row r="881">
          <cell r="BA881">
            <v>14</v>
          </cell>
        </row>
        <row r="882">
          <cell r="BA882">
            <v>14</v>
          </cell>
        </row>
        <row r="883">
          <cell r="BA883">
            <v>14</v>
          </cell>
        </row>
        <row r="884">
          <cell r="BA884">
            <v>14</v>
          </cell>
        </row>
        <row r="885">
          <cell r="BA885">
            <v>14</v>
          </cell>
        </row>
        <row r="886">
          <cell r="BA886">
            <v>14</v>
          </cell>
        </row>
        <row r="887">
          <cell r="BA887">
            <v>14</v>
          </cell>
        </row>
        <row r="888">
          <cell r="BA888">
            <v>14</v>
          </cell>
        </row>
        <row r="889">
          <cell r="BA889">
            <v>14</v>
          </cell>
        </row>
        <row r="890">
          <cell r="BA890">
            <v>14</v>
          </cell>
        </row>
        <row r="891">
          <cell r="BA891">
            <v>14</v>
          </cell>
        </row>
        <row r="892">
          <cell r="BA892">
            <v>14</v>
          </cell>
        </row>
        <row r="893">
          <cell r="BA893">
            <v>14</v>
          </cell>
        </row>
        <row r="894">
          <cell r="BA894">
            <v>14</v>
          </cell>
        </row>
        <row r="895">
          <cell r="BA895">
            <v>14</v>
          </cell>
        </row>
        <row r="896">
          <cell r="BA896">
            <v>14</v>
          </cell>
        </row>
        <row r="897">
          <cell r="BA897">
            <v>14</v>
          </cell>
        </row>
        <row r="898">
          <cell r="BA898">
            <v>14</v>
          </cell>
        </row>
        <row r="899">
          <cell r="BA899">
            <v>14</v>
          </cell>
        </row>
        <row r="900">
          <cell r="BA900">
            <v>14</v>
          </cell>
        </row>
        <row r="901">
          <cell r="BA901">
            <v>14</v>
          </cell>
        </row>
        <row r="902">
          <cell r="BA902">
            <v>14</v>
          </cell>
        </row>
        <row r="903">
          <cell r="BA903">
            <v>14</v>
          </cell>
        </row>
        <row r="904">
          <cell r="BA904">
            <v>14</v>
          </cell>
        </row>
        <row r="905">
          <cell r="BA905">
            <v>14</v>
          </cell>
        </row>
        <row r="906">
          <cell r="BA906">
            <v>14</v>
          </cell>
        </row>
        <row r="907">
          <cell r="BA907">
            <v>14</v>
          </cell>
        </row>
        <row r="908">
          <cell r="BA908">
            <v>14</v>
          </cell>
        </row>
        <row r="909">
          <cell r="BA909">
            <v>14</v>
          </cell>
        </row>
        <row r="910">
          <cell r="BA910">
            <v>14</v>
          </cell>
        </row>
        <row r="911">
          <cell r="BA911">
            <v>14</v>
          </cell>
        </row>
        <row r="912">
          <cell r="BA912">
            <v>14</v>
          </cell>
        </row>
        <row r="913">
          <cell r="BA913">
            <v>14</v>
          </cell>
        </row>
        <row r="914">
          <cell r="BA914">
            <v>14</v>
          </cell>
        </row>
        <row r="915">
          <cell r="BA915">
            <v>14</v>
          </cell>
        </row>
        <row r="916">
          <cell r="BA916">
            <v>14</v>
          </cell>
        </row>
        <row r="917">
          <cell r="BA917">
            <v>14</v>
          </cell>
        </row>
        <row r="918">
          <cell r="BA918">
            <v>14</v>
          </cell>
        </row>
        <row r="919">
          <cell r="BA919">
            <v>14</v>
          </cell>
        </row>
        <row r="920">
          <cell r="BA920">
            <v>14</v>
          </cell>
        </row>
        <row r="921">
          <cell r="BA921">
            <v>14</v>
          </cell>
        </row>
        <row r="922">
          <cell r="BA922">
            <v>14</v>
          </cell>
        </row>
        <row r="923">
          <cell r="BA923">
            <v>14</v>
          </cell>
        </row>
        <row r="924">
          <cell r="BA924">
            <v>14</v>
          </cell>
        </row>
        <row r="925">
          <cell r="BA925">
            <v>14</v>
          </cell>
        </row>
        <row r="926">
          <cell r="BA926">
            <v>14</v>
          </cell>
        </row>
        <row r="927">
          <cell r="BA927">
            <v>14</v>
          </cell>
        </row>
        <row r="928">
          <cell r="BA928">
            <v>14</v>
          </cell>
        </row>
        <row r="929">
          <cell r="BA929">
            <v>14</v>
          </cell>
        </row>
        <row r="930">
          <cell r="BA930">
            <v>14</v>
          </cell>
        </row>
        <row r="931">
          <cell r="BA931">
            <v>14</v>
          </cell>
        </row>
        <row r="932">
          <cell r="BA932">
            <v>14</v>
          </cell>
        </row>
        <row r="933">
          <cell r="BA933">
            <v>14</v>
          </cell>
        </row>
        <row r="934">
          <cell r="BA934">
            <v>14</v>
          </cell>
        </row>
        <row r="935">
          <cell r="BA935">
            <v>14</v>
          </cell>
        </row>
        <row r="936">
          <cell r="BA936">
            <v>14</v>
          </cell>
        </row>
        <row r="937">
          <cell r="BA937">
            <v>14</v>
          </cell>
        </row>
        <row r="938">
          <cell r="BA938">
            <v>14</v>
          </cell>
        </row>
        <row r="939">
          <cell r="BA939">
            <v>14</v>
          </cell>
        </row>
        <row r="940">
          <cell r="BA940">
            <v>14</v>
          </cell>
        </row>
        <row r="941">
          <cell r="BA941">
            <v>14</v>
          </cell>
        </row>
        <row r="942">
          <cell r="BA942">
            <v>14</v>
          </cell>
        </row>
        <row r="943">
          <cell r="BA943">
            <v>14</v>
          </cell>
        </row>
        <row r="944">
          <cell r="BA944">
            <v>14</v>
          </cell>
        </row>
        <row r="945">
          <cell r="BA945">
            <v>14</v>
          </cell>
        </row>
        <row r="946">
          <cell r="BA946">
            <v>14</v>
          </cell>
        </row>
        <row r="947">
          <cell r="BA947">
            <v>14</v>
          </cell>
        </row>
        <row r="948">
          <cell r="BA948">
            <v>14</v>
          </cell>
        </row>
        <row r="949">
          <cell r="BA949">
            <v>14</v>
          </cell>
        </row>
        <row r="950">
          <cell r="BA950">
            <v>14</v>
          </cell>
        </row>
        <row r="951">
          <cell r="BA951">
            <v>14</v>
          </cell>
        </row>
        <row r="952">
          <cell r="BA952">
            <v>14</v>
          </cell>
        </row>
        <row r="953">
          <cell r="BA953">
            <v>14</v>
          </cell>
        </row>
        <row r="954">
          <cell r="BA954">
            <v>14</v>
          </cell>
        </row>
        <row r="955">
          <cell r="BA955">
            <v>14</v>
          </cell>
        </row>
        <row r="956">
          <cell r="BA956">
            <v>14</v>
          </cell>
        </row>
        <row r="957">
          <cell r="BA957">
            <v>14</v>
          </cell>
        </row>
        <row r="958">
          <cell r="BA958">
            <v>14</v>
          </cell>
        </row>
        <row r="959">
          <cell r="BA959">
            <v>14</v>
          </cell>
        </row>
        <row r="960">
          <cell r="BA960">
            <v>14</v>
          </cell>
        </row>
        <row r="961">
          <cell r="BA961">
            <v>14</v>
          </cell>
        </row>
        <row r="962">
          <cell r="BA962">
            <v>14</v>
          </cell>
        </row>
        <row r="963">
          <cell r="BA963">
            <v>14</v>
          </cell>
        </row>
        <row r="964">
          <cell r="BA964">
            <v>14</v>
          </cell>
        </row>
        <row r="965"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40</v>
          </cell>
        </row>
        <row r="966"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40</v>
          </cell>
        </row>
        <row r="967">
          <cell r="BA967">
            <v>1</v>
          </cell>
          <cell r="BB967">
            <v>1</v>
          </cell>
          <cell r="BC967">
            <v>1</v>
          </cell>
          <cell r="BD967">
            <v>1</v>
          </cell>
          <cell r="BE967">
            <v>1</v>
          </cell>
          <cell r="BF967">
            <v>1</v>
          </cell>
          <cell r="BG967">
            <v>40</v>
          </cell>
        </row>
        <row r="968">
          <cell r="BA968">
            <v>1</v>
          </cell>
          <cell r="BB968">
            <v>1</v>
          </cell>
          <cell r="BC968">
            <v>1</v>
          </cell>
          <cell r="BD968">
            <v>1</v>
          </cell>
          <cell r="BE968">
            <v>1</v>
          </cell>
          <cell r="BF968">
            <v>1</v>
          </cell>
          <cell r="BG968">
            <v>40</v>
          </cell>
        </row>
        <row r="969">
          <cell r="BA969">
            <v>1</v>
          </cell>
          <cell r="BB969">
            <v>1</v>
          </cell>
          <cell r="BC969">
            <v>1</v>
          </cell>
          <cell r="BD969">
            <v>1</v>
          </cell>
          <cell r="BE969">
            <v>1</v>
          </cell>
          <cell r="BF969">
            <v>1</v>
          </cell>
          <cell r="BG969">
            <v>40</v>
          </cell>
        </row>
        <row r="970"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40</v>
          </cell>
        </row>
        <row r="971"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40</v>
          </cell>
        </row>
        <row r="972">
          <cell r="BA972">
            <v>1</v>
          </cell>
          <cell r="BB972">
            <v>1</v>
          </cell>
          <cell r="BC972">
            <v>1</v>
          </cell>
          <cell r="BD972">
            <v>1</v>
          </cell>
          <cell r="BE972">
            <v>1</v>
          </cell>
          <cell r="BF972">
            <v>1</v>
          </cell>
          <cell r="BG972">
            <v>40</v>
          </cell>
        </row>
        <row r="973">
          <cell r="BA973">
            <v>1</v>
          </cell>
          <cell r="BB973">
            <v>1</v>
          </cell>
          <cell r="BC973">
            <v>1</v>
          </cell>
          <cell r="BD973">
            <v>1</v>
          </cell>
          <cell r="BE973">
            <v>1</v>
          </cell>
          <cell r="BF973">
            <v>1</v>
          </cell>
          <cell r="BG973">
            <v>40</v>
          </cell>
        </row>
        <row r="974">
          <cell r="BA974">
            <v>1</v>
          </cell>
          <cell r="BB974">
            <v>1</v>
          </cell>
          <cell r="BC974">
            <v>1</v>
          </cell>
          <cell r="BD974">
            <v>1</v>
          </cell>
          <cell r="BE974">
            <v>1</v>
          </cell>
          <cell r="BF974">
            <v>1</v>
          </cell>
          <cell r="BG974">
            <v>40</v>
          </cell>
        </row>
        <row r="975">
          <cell r="BA975">
            <v>1</v>
          </cell>
          <cell r="BB975">
            <v>1</v>
          </cell>
          <cell r="BC975">
            <v>1</v>
          </cell>
          <cell r="BD975">
            <v>1</v>
          </cell>
          <cell r="BE975">
            <v>1</v>
          </cell>
          <cell r="BF975">
            <v>1</v>
          </cell>
          <cell r="BG975">
            <v>40</v>
          </cell>
        </row>
        <row r="976">
          <cell r="BA976">
            <v>1</v>
          </cell>
          <cell r="BB976">
            <v>1</v>
          </cell>
          <cell r="BC976">
            <v>1</v>
          </cell>
          <cell r="BD976">
            <v>1</v>
          </cell>
          <cell r="BE976">
            <v>1</v>
          </cell>
          <cell r="BF976">
            <v>1</v>
          </cell>
          <cell r="BG976">
            <v>40</v>
          </cell>
        </row>
        <row r="977"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40</v>
          </cell>
        </row>
        <row r="978">
          <cell r="BA978">
            <v>1</v>
          </cell>
          <cell r="BB978">
            <v>1</v>
          </cell>
          <cell r="BC978">
            <v>1</v>
          </cell>
          <cell r="BD978">
            <v>1</v>
          </cell>
          <cell r="BE978">
            <v>1</v>
          </cell>
          <cell r="BF978">
            <v>1</v>
          </cell>
          <cell r="BG978">
            <v>40</v>
          </cell>
        </row>
        <row r="979">
          <cell r="BA979">
            <v>1</v>
          </cell>
          <cell r="BB979">
            <v>1</v>
          </cell>
          <cell r="BC979">
            <v>1</v>
          </cell>
          <cell r="BD979">
            <v>1</v>
          </cell>
          <cell r="BE979">
            <v>1</v>
          </cell>
          <cell r="BF979">
            <v>1</v>
          </cell>
          <cell r="BG979">
            <v>40</v>
          </cell>
        </row>
        <row r="980">
          <cell r="BA980">
            <v>1</v>
          </cell>
          <cell r="BB980">
            <v>1</v>
          </cell>
          <cell r="BC980">
            <v>1</v>
          </cell>
          <cell r="BD980">
            <v>1</v>
          </cell>
          <cell r="BE980">
            <v>1</v>
          </cell>
          <cell r="BF980">
            <v>1</v>
          </cell>
          <cell r="BG980">
            <v>40</v>
          </cell>
        </row>
        <row r="981">
          <cell r="BA981">
            <v>14</v>
          </cell>
        </row>
        <row r="982">
          <cell r="BA982">
            <v>14</v>
          </cell>
        </row>
        <row r="983">
          <cell r="BA983">
            <v>14</v>
          </cell>
        </row>
        <row r="984">
          <cell r="BA984">
            <v>14</v>
          </cell>
        </row>
        <row r="985">
          <cell r="BA985">
            <v>14</v>
          </cell>
        </row>
        <row r="986">
          <cell r="BA986">
            <v>14</v>
          </cell>
        </row>
        <row r="993">
          <cell r="BA993">
            <v>14</v>
          </cell>
        </row>
        <row r="994">
          <cell r="BA994">
            <v>14</v>
          </cell>
        </row>
        <row r="995">
          <cell r="BA995">
            <v>14</v>
          </cell>
        </row>
        <row r="996">
          <cell r="BA996">
            <v>14</v>
          </cell>
        </row>
        <row r="997">
          <cell r="BA997">
            <v>14</v>
          </cell>
        </row>
        <row r="998">
          <cell r="BA998">
            <v>14</v>
          </cell>
        </row>
        <row r="999">
          <cell r="BA999">
            <v>14</v>
          </cell>
        </row>
        <row r="1000">
          <cell r="BA1000">
            <v>14</v>
          </cell>
        </row>
        <row r="1001">
          <cell r="BA1001">
            <v>14</v>
          </cell>
        </row>
        <row r="1002">
          <cell r="BA1002">
            <v>14</v>
          </cell>
        </row>
        <row r="1003">
          <cell r="BA1003">
            <v>14</v>
          </cell>
        </row>
        <row r="1004">
          <cell r="BA1004">
            <v>14</v>
          </cell>
        </row>
        <row r="1005">
          <cell r="BA1005">
            <v>14</v>
          </cell>
        </row>
        <row r="1006">
          <cell r="BA1006">
            <v>14</v>
          </cell>
        </row>
        <row r="1007">
          <cell r="BA1007">
            <v>14</v>
          </cell>
        </row>
        <row r="1008">
          <cell r="BA1008">
            <v>14</v>
          </cell>
        </row>
        <row r="1009">
          <cell r="BA1009">
            <v>14</v>
          </cell>
        </row>
        <row r="1010">
          <cell r="BA1010">
            <v>14</v>
          </cell>
        </row>
        <row r="1011">
          <cell r="BA1011">
            <v>14</v>
          </cell>
        </row>
        <row r="1012">
          <cell r="BA1012">
            <v>14</v>
          </cell>
        </row>
        <row r="1013">
          <cell r="BA1013">
            <v>14</v>
          </cell>
        </row>
        <row r="1014">
          <cell r="BA1014">
            <v>14</v>
          </cell>
        </row>
        <row r="1015">
          <cell r="BA1015">
            <v>14</v>
          </cell>
        </row>
        <row r="1016">
          <cell r="BA1016">
            <v>14</v>
          </cell>
        </row>
        <row r="1017">
          <cell r="BA1017">
            <v>14</v>
          </cell>
        </row>
        <row r="1018">
          <cell r="BA1018">
            <v>14</v>
          </cell>
        </row>
        <row r="1019">
          <cell r="BA1019">
            <v>14</v>
          </cell>
        </row>
        <row r="1020">
          <cell r="BA1020">
            <v>14</v>
          </cell>
        </row>
        <row r="1025">
          <cell r="BA1025">
            <v>14</v>
          </cell>
        </row>
        <row r="1026">
          <cell r="BA1026">
            <v>14</v>
          </cell>
        </row>
        <row r="1027">
          <cell r="BA1027">
            <v>14</v>
          </cell>
        </row>
        <row r="1028">
          <cell r="BA1028">
            <v>14</v>
          </cell>
        </row>
        <row r="1033">
          <cell r="BA1033">
            <v>14</v>
          </cell>
        </row>
        <row r="1034">
          <cell r="BA1034">
            <v>14</v>
          </cell>
        </row>
        <row r="1035">
          <cell r="BA1035">
            <v>14</v>
          </cell>
        </row>
        <row r="1036">
          <cell r="BA1036">
            <v>14</v>
          </cell>
        </row>
        <row r="1041">
          <cell r="BA1041">
            <v>14</v>
          </cell>
        </row>
        <row r="1042">
          <cell r="BA1042">
            <v>14</v>
          </cell>
        </row>
        <row r="1043">
          <cell r="BA1043">
            <v>14</v>
          </cell>
        </row>
        <row r="1044">
          <cell r="BA1044">
            <v>14</v>
          </cell>
        </row>
        <row r="1049">
          <cell r="BA1049">
            <v>14</v>
          </cell>
        </row>
        <row r="1050">
          <cell r="BA1050">
            <v>14</v>
          </cell>
        </row>
        <row r="1051">
          <cell r="BA1051">
            <v>14</v>
          </cell>
        </row>
        <row r="1052">
          <cell r="BA1052">
            <v>14</v>
          </cell>
        </row>
        <row r="1057">
          <cell r="BA1057">
            <v>14</v>
          </cell>
        </row>
        <row r="1058">
          <cell r="BA1058">
            <v>14</v>
          </cell>
        </row>
        <row r="1059">
          <cell r="BA1059">
            <v>14</v>
          </cell>
        </row>
        <row r="1060">
          <cell r="BA1060">
            <v>14</v>
          </cell>
        </row>
        <row r="1369">
          <cell r="BA1369">
            <v>1</v>
          </cell>
          <cell r="BB1369">
            <v>1</v>
          </cell>
          <cell r="BC1369">
            <v>1</v>
          </cell>
          <cell r="BD1369">
            <v>1</v>
          </cell>
          <cell r="BE1369">
            <v>1</v>
          </cell>
          <cell r="BF1369">
            <v>1</v>
          </cell>
        </row>
        <row r="1370">
          <cell r="BA1370">
            <v>1</v>
          </cell>
          <cell r="BB1370">
            <v>1</v>
          </cell>
          <cell r="BC1370">
            <v>1</v>
          </cell>
          <cell r="BD1370">
            <v>1</v>
          </cell>
          <cell r="BE1370">
            <v>1</v>
          </cell>
          <cell r="BF1370">
            <v>1</v>
          </cell>
        </row>
        <row r="1371">
          <cell r="BA1371">
            <v>1</v>
          </cell>
          <cell r="BB1371">
            <v>1</v>
          </cell>
          <cell r="BC1371">
            <v>1</v>
          </cell>
          <cell r="BD1371">
            <v>1</v>
          </cell>
          <cell r="BE1371">
            <v>1</v>
          </cell>
          <cell r="BF1371">
            <v>1</v>
          </cell>
        </row>
        <row r="1372">
          <cell r="BA1372">
            <v>1</v>
          </cell>
          <cell r="BB1372">
            <v>1</v>
          </cell>
          <cell r="BC1372">
            <v>1</v>
          </cell>
          <cell r="BD1372">
            <v>1</v>
          </cell>
          <cell r="BE1372">
            <v>1</v>
          </cell>
          <cell r="BF1372">
            <v>1</v>
          </cell>
        </row>
        <row r="1373">
          <cell r="BA1373">
            <v>1</v>
          </cell>
          <cell r="BB1373">
            <v>1</v>
          </cell>
          <cell r="BC1373">
            <v>1</v>
          </cell>
          <cell r="BD1373">
            <v>1</v>
          </cell>
          <cell r="BE1373">
            <v>1</v>
          </cell>
          <cell r="BF1373">
            <v>1</v>
          </cell>
          <cell r="BG1373">
            <v>60</v>
          </cell>
        </row>
        <row r="1374">
          <cell r="BA1374">
            <v>1</v>
          </cell>
          <cell r="BB1374">
            <v>1</v>
          </cell>
          <cell r="BC1374">
            <v>1</v>
          </cell>
          <cell r="BD1374">
            <v>1</v>
          </cell>
          <cell r="BE1374">
            <v>1</v>
          </cell>
          <cell r="BF1374">
            <v>1</v>
          </cell>
          <cell r="BG1374">
            <v>60</v>
          </cell>
        </row>
        <row r="1375">
          <cell r="BA1375">
            <v>1</v>
          </cell>
          <cell r="BB1375">
            <v>1</v>
          </cell>
          <cell r="BC1375">
            <v>1</v>
          </cell>
          <cell r="BD1375">
            <v>1</v>
          </cell>
          <cell r="BE1375">
            <v>1</v>
          </cell>
          <cell r="BF1375">
            <v>1</v>
          </cell>
        </row>
        <row r="1376">
          <cell r="BA1376">
            <v>1</v>
          </cell>
          <cell r="BB1376">
            <v>1</v>
          </cell>
          <cell r="BC1376">
            <v>1</v>
          </cell>
          <cell r="BD1376">
            <v>1</v>
          </cell>
          <cell r="BE1376">
            <v>1</v>
          </cell>
          <cell r="BF1376">
            <v>1</v>
          </cell>
        </row>
        <row r="1377">
          <cell r="BA1377">
            <v>1</v>
          </cell>
          <cell r="BB1377">
            <v>1</v>
          </cell>
          <cell r="BC1377">
            <v>1</v>
          </cell>
          <cell r="BD1377">
            <v>1</v>
          </cell>
          <cell r="BE1377">
            <v>1</v>
          </cell>
          <cell r="BF1377">
            <v>1</v>
          </cell>
        </row>
        <row r="1378">
          <cell r="BA1378">
            <v>1</v>
          </cell>
          <cell r="BB1378">
            <v>1</v>
          </cell>
          <cell r="BC1378">
            <v>1</v>
          </cell>
          <cell r="BD1378">
            <v>1</v>
          </cell>
          <cell r="BE1378">
            <v>1</v>
          </cell>
          <cell r="BF1378">
            <v>1</v>
          </cell>
        </row>
        <row r="1379">
          <cell r="BA1379">
            <v>1</v>
          </cell>
          <cell r="BB1379">
            <v>1</v>
          </cell>
          <cell r="BC1379">
            <v>1</v>
          </cell>
          <cell r="BD1379">
            <v>1</v>
          </cell>
          <cell r="BE1379">
            <v>1</v>
          </cell>
          <cell r="BF1379">
            <v>1</v>
          </cell>
        </row>
        <row r="1380">
          <cell r="BA1380">
            <v>1</v>
          </cell>
          <cell r="BB1380">
            <v>1</v>
          </cell>
          <cell r="BC1380">
            <v>1</v>
          </cell>
          <cell r="BD1380">
            <v>1</v>
          </cell>
          <cell r="BE1380">
            <v>1</v>
          </cell>
          <cell r="BF1380">
            <v>1</v>
          </cell>
        </row>
        <row r="1381">
          <cell r="BA1381">
            <v>1</v>
          </cell>
          <cell r="BB1381">
            <v>1</v>
          </cell>
          <cell r="BC1381">
            <v>1</v>
          </cell>
          <cell r="BD1381">
            <v>1</v>
          </cell>
          <cell r="BE1381">
            <v>1</v>
          </cell>
          <cell r="BF1381">
            <v>1</v>
          </cell>
        </row>
        <row r="1382">
          <cell r="BA1382">
            <v>1</v>
          </cell>
          <cell r="BB1382">
            <v>1</v>
          </cell>
          <cell r="BC1382">
            <v>1</v>
          </cell>
          <cell r="BD1382">
            <v>1</v>
          </cell>
          <cell r="BE1382">
            <v>1</v>
          </cell>
          <cell r="BF1382">
            <v>1</v>
          </cell>
        </row>
        <row r="1383">
          <cell r="BA1383">
            <v>1</v>
          </cell>
          <cell r="BB1383">
            <v>1</v>
          </cell>
          <cell r="BC1383">
            <v>1</v>
          </cell>
          <cell r="BD1383">
            <v>1</v>
          </cell>
          <cell r="BE1383">
            <v>1</v>
          </cell>
          <cell r="BF1383">
            <v>1</v>
          </cell>
        </row>
        <row r="1384">
          <cell r="BA1384">
            <v>1</v>
          </cell>
          <cell r="BB1384">
            <v>1</v>
          </cell>
          <cell r="BC1384">
            <v>1</v>
          </cell>
          <cell r="BD1384">
            <v>1</v>
          </cell>
          <cell r="BE1384">
            <v>1</v>
          </cell>
          <cell r="BF1384">
            <v>1</v>
          </cell>
        </row>
        <row r="1385">
          <cell r="BA1385">
            <v>1</v>
          </cell>
          <cell r="BB1385">
            <v>1</v>
          </cell>
          <cell r="BC1385">
            <v>1</v>
          </cell>
          <cell r="BD1385">
            <v>1</v>
          </cell>
          <cell r="BE1385">
            <v>1</v>
          </cell>
          <cell r="BF1385">
            <v>1</v>
          </cell>
        </row>
        <row r="1386">
          <cell r="BA1386">
            <v>1</v>
          </cell>
          <cell r="BB1386">
            <v>1</v>
          </cell>
          <cell r="BC1386">
            <v>1</v>
          </cell>
          <cell r="BD1386">
            <v>1</v>
          </cell>
          <cell r="BE1386">
            <v>1</v>
          </cell>
          <cell r="BF1386">
            <v>1</v>
          </cell>
          <cell r="BG1386">
            <v>40</v>
          </cell>
        </row>
        <row r="1387">
          <cell r="BA1387">
            <v>1</v>
          </cell>
          <cell r="BB1387">
            <v>1</v>
          </cell>
          <cell r="BC1387">
            <v>1</v>
          </cell>
          <cell r="BD1387">
            <v>1</v>
          </cell>
          <cell r="BE1387">
            <v>1</v>
          </cell>
          <cell r="BF1387">
            <v>1</v>
          </cell>
          <cell r="BG1387">
            <v>40</v>
          </cell>
        </row>
        <row r="1388">
          <cell r="BA1388">
            <v>1</v>
          </cell>
          <cell r="BG1388">
            <v>40</v>
          </cell>
        </row>
        <row r="1389">
          <cell r="BA1389">
            <v>1</v>
          </cell>
        </row>
        <row r="1390">
          <cell r="BA1390">
            <v>1</v>
          </cell>
          <cell r="BB1390">
            <v>1</v>
          </cell>
          <cell r="BC1390">
            <v>1</v>
          </cell>
          <cell r="BD1390">
            <v>1</v>
          </cell>
          <cell r="BE1390">
            <v>1</v>
          </cell>
          <cell r="BF1390">
            <v>1</v>
          </cell>
        </row>
        <row r="1391">
          <cell r="BA1391">
            <v>1</v>
          </cell>
        </row>
        <row r="1392">
          <cell r="BA1392">
            <v>1</v>
          </cell>
          <cell r="BB1392">
            <v>1</v>
          </cell>
          <cell r="BC1392">
            <v>1</v>
          </cell>
          <cell r="BD1392">
            <v>1</v>
          </cell>
          <cell r="BE1392">
            <v>1</v>
          </cell>
          <cell r="BF1392">
            <v>1</v>
          </cell>
        </row>
        <row r="1393">
          <cell r="BA1393">
            <v>1</v>
          </cell>
        </row>
        <row r="1394">
          <cell r="BA1394">
            <v>2</v>
          </cell>
        </row>
        <row r="1395">
          <cell r="BA1395">
            <v>3</v>
          </cell>
        </row>
        <row r="1396">
          <cell r="BA1396">
            <v>4</v>
          </cell>
          <cell r="BG1396">
            <v>40</v>
          </cell>
        </row>
        <row r="1397">
          <cell r="BA1397">
            <v>5</v>
          </cell>
          <cell r="BG1397">
            <v>40</v>
          </cell>
        </row>
        <row r="1398">
          <cell r="BA1398">
            <v>6</v>
          </cell>
          <cell r="BG1398">
            <v>40</v>
          </cell>
        </row>
        <row r="1399">
          <cell r="BA1399">
            <v>5</v>
          </cell>
        </row>
        <row r="1400">
          <cell r="BA1400">
            <v>8</v>
          </cell>
        </row>
        <row r="1401">
          <cell r="BA1401">
            <v>9</v>
          </cell>
        </row>
        <row r="1402">
          <cell r="BA1402">
            <v>10</v>
          </cell>
        </row>
        <row r="1403">
          <cell r="BA1403">
            <v>11</v>
          </cell>
        </row>
        <row r="1404">
          <cell r="BA1404">
            <v>1</v>
          </cell>
          <cell r="BB1404">
            <v>1</v>
          </cell>
          <cell r="BC1404">
            <v>1</v>
          </cell>
          <cell r="BD1404">
            <v>1</v>
          </cell>
          <cell r="BE1404">
            <v>1</v>
          </cell>
          <cell r="BF1404">
            <v>1</v>
          </cell>
          <cell r="BG1404">
            <v>40</v>
          </cell>
        </row>
        <row r="1405">
          <cell r="BA1405">
            <v>1</v>
          </cell>
        </row>
        <row r="1406">
          <cell r="BA1406">
            <v>1</v>
          </cell>
        </row>
        <row r="1407">
          <cell r="BA1407">
            <v>1</v>
          </cell>
        </row>
        <row r="1408">
          <cell r="BA1408">
            <v>3</v>
          </cell>
        </row>
        <row r="1409">
          <cell r="BA1409">
            <v>4</v>
          </cell>
        </row>
        <row r="1410">
          <cell r="BA1410">
            <v>1</v>
          </cell>
          <cell r="BB1410">
            <v>1</v>
          </cell>
          <cell r="BC1410">
            <v>1</v>
          </cell>
          <cell r="BD1410">
            <v>1</v>
          </cell>
          <cell r="BE1410">
            <v>1</v>
          </cell>
          <cell r="BF1410">
            <v>1</v>
          </cell>
          <cell r="BG1410">
            <v>60</v>
          </cell>
        </row>
        <row r="1411">
          <cell r="BA1411">
            <v>1</v>
          </cell>
          <cell r="BB1411">
            <v>1</v>
          </cell>
          <cell r="BC1411">
            <v>1</v>
          </cell>
          <cell r="BD1411">
            <v>1</v>
          </cell>
          <cell r="BE1411">
            <v>1</v>
          </cell>
          <cell r="BF1411">
            <v>1</v>
          </cell>
          <cell r="BG1411">
            <v>60</v>
          </cell>
        </row>
        <row r="1412">
          <cell r="BA1412">
            <v>1</v>
          </cell>
          <cell r="BB1412">
            <v>1</v>
          </cell>
          <cell r="BC1412">
            <v>1</v>
          </cell>
          <cell r="BD1412">
            <v>1</v>
          </cell>
          <cell r="BE1412">
            <v>1</v>
          </cell>
          <cell r="BF1412">
            <v>1</v>
          </cell>
          <cell r="BG1412">
            <v>60</v>
          </cell>
        </row>
        <row r="1413">
          <cell r="BA1413">
            <v>1</v>
          </cell>
          <cell r="BB1413">
            <v>1</v>
          </cell>
          <cell r="BC1413">
            <v>1</v>
          </cell>
          <cell r="BD1413">
            <v>1</v>
          </cell>
          <cell r="BE1413">
            <v>1</v>
          </cell>
          <cell r="BF1413">
            <v>1</v>
          </cell>
          <cell r="BG1413">
            <v>60</v>
          </cell>
        </row>
        <row r="1414">
          <cell r="BA1414">
            <v>1</v>
          </cell>
          <cell r="BB1414">
            <v>1</v>
          </cell>
          <cell r="BC1414">
            <v>1</v>
          </cell>
          <cell r="BD1414">
            <v>1</v>
          </cell>
          <cell r="BE1414">
            <v>1</v>
          </cell>
          <cell r="BF1414">
            <v>1</v>
          </cell>
          <cell r="BG1414">
            <v>60</v>
          </cell>
        </row>
        <row r="1415">
          <cell r="BA1415">
            <v>1</v>
          </cell>
          <cell r="BB1415">
            <v>1</v>
          </cell>
          <cell r="BC1415">
            <v>1</v>
          </cell>
          <cell r="BD1415">
            <v>1</v>
          </cell>
          <cell r="BE1415">
            <v>1</v>
          </cell>
          <cell r="BF1415">
            <v>1</v>
          </cell>
          <cell r="BG1415">
            <v>60</v>
          </cell>
        </row>
        <row r="1416">
          <cell r="BA1416">
            <v>1</v>
          </cell>
          <cell r="BB1416">
            <v>1</v>
          </cell>
          <cell r="BC1416">
            <v>1</v>
          </cell>
          <cell r="BD1416">
            <v>1</v>
          </cell>
          <cell r="BE1416">
            <v>1</v>
          </cell>
          <cell r="BF1416">
            <v>1</v>
          </cell>
          <cell r="BG1416">
            <v>60</v>
          </cell>
        </row>
        <row r="1417">
          <cell r="BA1417">
            <v>1</v>
          </cell>
          <cell r="BB1417">
            <v>1</v>
          </cell>
          <cell r="BC1417">
            <v>1</v>
          </cell>
          <cell r="BD1417">
            <v>1</v>
          </cell>
          <cell r="BE1417">
            <v>1</v>
          </cell>
          <cell r="BF1417">
            <v>1</v>
          </cell>
          <cell r="BG1417">
            <v>60</v>
          </cell>
        </row>
        <row r="1418">
          <cell r="BA1418">
            <v>1</v>
          </cell>
          <cell r="BB1418">
            <v>1</v>
          </cell>
          <cell r="BC1418">
            <v>1</v>
          </cell>
          <cell r="BD1418">
            <v>1</v>
          </cell>
          <cell r="BE1418">
            <v>1</v>
          </cell>
          <cell r="BF1418">
            <v>1</v>
          </cell>
          <cell r="BG1418">
            <v>60</v>
          </cell>
        </row>
        <row r="1419">
          <cell r="BA1419">
            <v>1</v>
          </cell>
          <cell r="BG1419">
            <v>60</v>
          </cell>
        </row>
        <row r="1420">
          <cell r="BA1420">
            <v>1</v>
          </cell>
          <cell r="BG1420">
            <v>60</v>
          </cell>
        </row>
        <row r="1421">
          <cell r="BA1421">
            <v>1</v>
          </cell>
          <cell r="BG1421">
            <v>60</v>
          </cell>
        </row>
        <row r="1422">
          <cell r="BA1422">
            <v>1</v>
          </cell>
          <cell r="BG1422">
            <v>60</v>
          </cell>
        </row>
        <row r="1423">
          <cell r="BA1423">
            <v>1</v>
          </cell>
          <cell r="BG1423">
            <v>60</v>
          </cell>
        </row>
        <row r="1424">
          <cell r="BA1424">
            <v>1</v>
          </cell>
          <cell r="BG1424">
            <v>60</v>
          </cell>
        </row>
        <row r="1425">
          <cell r="BA1425">
            <v>1</v>
          </cell>
          <cell r="BG1425">
            <v>60</v>
          </cell>
        </row>
        <row r="1426">
          <cell r="BA1426">
            <v>1</v>
          </cell>
          <cell r="BG1426">
            <v>60</v>
          </cell>
        </row>
        <row r="1427">
          <cell r="BA1427">
            <v>1</v>
          </cell>
          <cell r="BG1427">
            <v>60</v>
          </cell>
        </row>
        <row r="1428">
          <cell r="BA1428">
            <v>1</v>
          </cell>
          <cell r="BB1428">
            <v>1</v>
          </cell>
          <cell r="BC1428">
            <v>1</v>
          </cell>
          <cell r="BD1428">
            <v>1</v>
          </cell>
          <cell r="BE1428">
            <v>1</v>
          </cell>
          <cell r="BF1428">
            <v>1</v>
          </cell>
          <cell r="BG1428">
            <v>60</v>
          </cell>
        </row>
        <row r="1429">
          <cell r="BA1429">
            <v>1</v>
          </cell>
          <cell r="BB1429">
            <v>1</v>
          </cell>
          <cell r="BC1429">
            <v>1</v>
          </cell>
          <cell r="BD1429">
            <v>1</v>
          </cell>
          <cell r="BE1429">
            <v>1</v>
          </cell>
          <cell r="BF1429">
            <v>1</v>
          </cell>
          <cell r="BG1429">
            <v>60</v>
          </cell>
        </row>
        <row r="1430">
          <cell r="BA1430">
            <v>1</v>
          </cell>
          <cell r="BB1430">
            <v>1</v>
          </cell>
          <cell r="BC1430">
            <v>1</v>
          </cell>
          <cell r="BD1430">
            <v>1</v>
          </cell>
          <cell r="BE1430">
            <v>1</v>
          </cell>
          <cell r="BF1430">
            <v>1</v>
          </cell>
          <cell r="BG1430">
            <v>60</v>
          </cell>
        </row>
        <row r="1431">
          <cell r="BA1431">
            <v>1</v>
          </cell>
          <cell r="BB1431">
            <v>1</v>
          </cell>
          <cell r="BC1431">
            <v>1</v>
          </cell>
          <cell r="BD1431">
            <v>1</v>
          </cell>
          <cell r="BE1431">
            <v>1</v>
          </cell>
          <cell r="BF1431">
            <v>1</v>
          </cell>
          <cell r="BG1431">
            <v>60</v>
          </cell>
        </row>
        <row r="1432">
          <cell r="BA1432">
            <v>1</v>
          </cell>
          <cell r="BB1432">
            <v>1</v>
          </cell>
          <cell r="BC1432">
            <v>1</v>
          </cell>
          <cell r="BD1432">
            <v>1</v>
          </cell>
          <cell r="BE1432">
            <v>1</v>
          </cell>
          <cell r="BF1432">
            <v>1</v>
          </cell>
          <cell r="BG1432">
            <v>60</v>
          </cell>
        </row>
        <row r="1433">
          <cell r="BA1433">
            <v>1</v>
          </cell>
          <cell r="BB1433">
            <v>1</v>
          </cell>
          <cell r="BC1433">
            <v>1</v>
          </cell>
          <cell r="BD1433">
            <v>1</v>
          </cell>
          <cell r="BE1433">
            <v>1</v>
          </cell>
          <cell r="BF1433">
            <v>1</v>
          </cell>
          <cell r="BG1433">
            <v>60</v>
          </cell>
        </row>
        <row r="1434">
          <cell r="BA1434">
            <v>1</v>
          </cell>
          <cell r="BB1434">
            <v>1</v>
          </cell>
          <cell r="BC1434">
            <v>1</v>
          </cell>
          <cell r="BD1434">
            <v>1</v>
          </cell>
          <cell r="BE1434">
            <v>1</v>
          </cell>
          <cell r="BF1434">
            <v>1</v>
          </cell>
          <cell r="BG1434">
            <v>60</v>
          </cell>
        </row>
        <row r="1435">
          <cell r="BA1435">
            <v>1</v>
          </cell>
          <cell r="BB1435">
            <v>1</v>
          </cell>
          <cell r="BC1435">
            <v>1</v>
          </cell>
          <cell r="BD1435">
            <v>1</v>
          </cell>
          <cell r="BE1435">
            <v>1</v>
          </cell>
          <cell r="BF1435">
            <v>1</v>
          </cell>
          <cell r="BG1435">
            <v>60</v>
          </cell>
        </row>
        <row r="1436">
          <cell r="BA1436">
            <v>1</v>
          </cell>
          <cell r="BB1436">
            <v>1</v>
          </cell>
          <cell r="BC1436">
            <v>1</v>
          </cell>
          <cell r="BD1436">
            <v>1</v>
          </cell>
          <cell r="BE1436">
            <v>1</v>
          </cell>
          <cell r="BF1436">
            <v>1</v>
          </cell>
          <cell r="BG1436">
            <v>60</v>
          </cell>
        </row>
        <row r="1437">
          <cell r="BA1437">
            <v>1</v>
          </cell>
          <cell r="BB1437">
            <v>1</v>
          </cell>
          <cell r="BC1437">
            <v>1</v>
          </cell>
          <cell r="BD1437">
            <v>1</v>
          </cell>
          <cell r="BE1437">
            <v>1</v>
          </cell>
          <cell r="BF1437">
            <v>1</v>
          </cell>
          <cell r="BG1437">
            <v>60</v>
          </cell>
        </row>
        <row r="1438">
          <cell r="BA1438">
            <v>1</v>
          </cell>
          <cell r="BB1438">
            <v>1</v>
          </cell>
          <cell r="BC1438">
            <v>1</v>
          </cell>
          <cell r="BD1438">
            <v>1</v>
          </cell>
          <cell r="BE1438">
            <v>1</v>
          </cell>
          <cell r="BF1438">
            <v>1</v>
          </cell>
          <cell r="BG1438">
            <v>60</v>
          </cell>
        </row>
        <row r="1439">
          <cell r="BA1439">
            <v>1</v>
          </cell>
          <cell r="BB1439">
            <v>1</v>
          </cell>
          <cell r="BC1439">
            <v>1</v>
          </cell>
          <cell r="BD1439">
            <v>1</v>
          </cell>
          <cell r="BE1439">
            <v>1</v>
          </cell>
          <cell r="BF1439">
            <v>1</v>
          </cell>
          <cell r="BG1439">
            <v>60</v>
          </cell>
        </row>
        <row r="1440">
          <cell r="BA1440">
            <v>1</v>
          </cell>
          <cell r="BB1440">
            <v>1</v>
          </cell>
          <cell r="BC1440">
            <v>1</v>
          </cell>
          <cell r="BD1440">
            <v>1</v>
          </cell>
          <cell r="BE1440">
            <v>1</v>
          </cell>
          <cell r="BF1440">
            <v>1</v>
          </cell>
          <cell r="BG1440">
            <v>60</v>
          </cell>
        </row>
        <row r="1441">
          <cell r="BA1441">
            <v>1</v>
          </cell>
          <cell r="BB1441">
            <v>1</v>
          </cell>
          <cell r="BC1441">
            <v>1</v>
          </cell>
          <cell r="BD1441">
            <v>1</v>
          </cell>
          <cell r="BE1441">
            <v>1</v>
          </cell>
          <cell r="BF1441">
            <v>1</v>
          </cell>
          <cell r="BG1441">
            <v>60</v>
          </cell>
        </row>
        <row r="1442">
          <cell r="BA1442">
            <v>1</v>
          </cell>
          <cell r="BB1442">
            <v>1</v>
          </cell>
          <cell r="BC1442">
            <v>1</v>
          </cell>
          <cell r="BD1442">
            <v>1</v>
          </cell>
          <cell r="BE1442">
            <v>1</v>
          </cell>
          <cell r="BF1442">
            <v>1</v>
          </cell>
          <cell r="BG1442">
            <v>60</v>
          </cell>
        </row>
        <row r="1443">
          <cell r="BA1443">
            <v>1</v>
          </cell>
          <cell r="BB1443">
            <v>1</v>
          </cell>
          <cell r="BC1443">
            <v>1</v>
          </cell>
          <cell r="BD1443">
            <v>1</v>
          </cell>
          <cell r="BE1443">
            <v>1</v>
          </cell>
          <cell r="BF1443">
            <v>1</v>
          </cell>
          <cell r="BG1443">
            <v>60</v>
          </cell>
        </row>
        <row r="1444">
          <cell r="BA1444">
            <v>1</v>
          </cell>
          <cell r="BB1444">
            <v>1</v>
          </cell>
          <cell r="BC1444">
            <v>1</v>
          </cell>
          <cell r="BD1444">
            <v>1</v>
          </cell>
          <cell r="BE1444">
            <v>1</v>
          </cell>
          <cell r="BF1444">
            <v>1</v>
          </cell>
          <cell r="BG1444">
            <v>60</v>
          </cell>
        </row>
        <row r="1445">
          <cell r="BA1445">
            <v>1</v>
          </cell>
          <cell r="BB1445">
            <v>1</v>
          </cell>
          <cell r="BC1445">
            <v>1</v>
          </cell>
          <cell r="BD1445">
            <v>1</v>
          </cell>
          <cell r="BE1445">
            <v>1</v>
          </cell>
          <cell r="BF1445">
            <v>1</v>
          </cell>
          <cell r="BG1445">
            <v>60</v>
          </cell>
        </row>
        <row r="1446">
          <cell r="BA1446">
            <v>1</v>
          </cell>
          <cell r="BB1446">
            <v>1</v>
          </cell>
          <cell r="BC1446">
            <v>1</v>
          </cell>
          <cell r="BD1446">
            <v>1</v>
          </cell>
          <cell r="BE1446">
            <v>1</v>
          </cell>
          <cell r="BF1446">
            <v>1</v>
          </cell>
        </row>
        <row r="1447">
          <cell r="BA1447">
            <v>1</v>
          </cell>
          <cell r="BB1447">
            <v>1</v>
          </cell>
          <cell r="BC1447">
            <v>1</v>
          </cell>
          <cell r="BD1447">
            <v>1</v>
          </cell>
          <cell r="BE1447">
            <v>1</v>
          </cell>
          <cell r="BF1447">
            <v>1</v>
          </cell>
        </row>
        <row r="1448">
          <cell r="BA1448">
            <v>1</v>
          </cell>
          <cell r="BB1448">
            <v>1</v>
          </cell>
          <cell r="BC1448">
            <v>1</v>
          </cell>
          <cell r="BD1448">
            <v>1</v>
          </cell>
          <cell r="BE1448">
            <v>1</v>
          </cell>
          <cell r="BF1448">
            <v>1</v>
          </cell>
        </row>
        <row r="1449">
          <cell r="BA1449">
            <v>1</v>
          </cell>
          <cell r="BB1449">
            <v>1</v>
          </cell>
          <cell r="BC1449">
            <v>1</v>
          </cell>
          <cell r="BD1449">
            <v>1</v>
          </cell>
          <cell r="BE1449">
            <v>1</v>
          </cell>
          <cell r="BF1449">
            <v>1</v>
          </cell>
        </row>
        <row r="1450">
          <cell r="BA1450">
            <v>1</v>
          </cell>
          <cell r="BB1450">
            <v>1</v>
          </cell>
          <cell r="BC1450">
            <v>1</v>
          </cell>
          <cell r="BD1450">
            <v>1</v>
          </cell>
          <cell r="BE1450">
            <v>1</v>
          </cell>
          <cell r="BF1450">
            <v>1</v>
          </cell>
        </row>
        <row r="1451">
          <cell r="BA1451">
            <v>1</v>
          </cell>
          <cell r="BB1451">
            <v>1</v>
          </cell>
          <cell r="BC1451">
            <v>1</v>
          </cell>
          <cell r="BD1451">
            <v>1</v>
          </cell>
          <cell r="BE1451">
            <v>1</v>
          </cell>
          <cell r="BF1451">
            <v>1</v>
          </cell>
        </row>
        <row r="1452">
          <cell r="BA1452">
            <v>1</v>
          </cell>
          <cell r="BB1452">
            <v>1</v>
          </cell>
          <cell r="BC1452">
            <v>1</v>
          </cell>
          <cell r="BD1452">
            <v>1</v>
          </cell>
          <cell r="BE1452">
            <v>1</v>
          </cell>
          <cell r="BF1452">
            <v>1</v>
          </cell>
        </row>
        <row r="1453">
          <cell r="BA1453">
            <v>1</v>
          </cell>
          <cell r="BB1453">
            <v>1</v>
          </cell>
          <cell r="BC1453">
            <v>1</v>
          </cell>
          <cell r="BD1453">
            <v>1</v>
          </cell>
          <cell r="BE1453">
            <v>1</v>
          </cell>
          <cell r="BF1453">
            <v>1</v>
          </cell>
        </row>
        <row r="1454">
          <cell r="BA1454">
            <v>1</v>
          </cell>
        </row>
        <row r="1455">
          <cell r="BA1455">
            <v>1</v>
          </cell>
        </row>
        <row r="1456">
          <cell r="BA1456">
            <v>1</v>
          </cell>
        </row>
        <row r="1457">
          <cell r="BA1457">
            <v>1</v>
          </cell>
        </row>
        <row r="1458">
          <cell r="BA1458">
            <v>1</v>
          </cell>
        </row>
        <row r="1459">
          <cell r="BA1459">
            <v>1</v>
          </cell>
        </row>
        <row r="1460">
          <cell r="BA1460">
            <v>1</v>
          </cell>
        </row>
        <row r="1461">
          <cell r="BA1461">
            <v>1</v>
          </cell>
        </row>
        <row r="1462">
          <cell r="BA1462">
            <v>1</v>
          </cell>
          <cell r="BB1462">
            <v>1</v>
          </cell>
          <cell r="BC1462">
            <v>1</v>
          </cell>
          <cell r="BD1462">
            <v>1</v>
          </cell>
          <cell r="BE1462">
            <v>1</v>
          </cell>
          <cell r="BF1462">
            <v>1</v>
          </cell>
        </row>
        <row r="1463">
          <cell r="BA1463">
            <v>1</v>
          </cell>
          <cell r="BB1463">
            <v>1</v>
          </cell>
          <cell r="BC1463">
            <v>1</v>
          </cell>
          <cell r="BD1463">
            <v>1</v>
          </cell>
          <cell r="BE1463">
            <v>1</v>
          </cell>
          <cell r="BF1463">
            <v>1</v>
          </cell>
        </row>
        <row r="1464">
          <cell r="BA1464">
            <v>1</v>
          </cell>
          <cell r="BB1464">
            <v>1</v>
          </cell>
          <cell r="BC1464">
            <v>1</v>
          </cell>
          <cell r="BD1464">
            <v>1</v>
          </cell>
          <cell r="BE1464">
            <v>1</v>
          </cell>
          <cell r="BF1464">
            <v>1</v>
          </cell>
        </row>
        <row r="1465">
          <cell r="BA1465">
            <v>1</v>
          </cell>
          <cell r="BB1465">
            <v>1</v>
          </cell>
          <cell r="BC1465">
            <v>1</v>
          </cell>
          <cell r="BD1465">
            <v>1</v>
          </cell>
          <cell r="BE1465">
            <v>1</v>
          </cell>
          <cell r="BF1465">
            <v>1</v>
          </cell>
        </row>
        <row r="1466">
          <cell r="BA1466">
            <v>1</v>
          </cell>
          <cell r="BB1466">
            <v>1</v>
          </cell>
          <cell r="BC1466">
            <v>1</v>
          </cell>
          <cell r="BD1466">
            <v>1</v>
          </cell>
          <cell r="BE1466">
            <v>1</v>
          </cell>
          <cell r="BF1466">
            <v>1</v>
          </cell>
        </row>
        <row r="1467">
          <cell r="BA1467">
            <v>1</v>
          </cell>
          <cell r="BB1467">
            <v>1</v>
          </cell>
          <cell r="BC1467">
            <v>1</v>
          </cell>
          <cell r="BD1467">
            <v>1</v>
          </cell>
          <cell r="BE1467">
            <v>1</v>
          </cell>
          <cell r="BF1467">
            <v>1</v>
          </cell>
        </row>
        <row r="1468">
          <cell r="BA1468">
            <v>1</v>
          </cell>
          <cell r="BB1468">
            <v>1</v>
          </cell>
          <cell r="BC1468">
            <v>1</v>
          </cell>
          <cell r="BD1468">
            <v>1</v>
          </cell>
          <cell r="BE1468">
            <v>1</v>
          </cell>
          <cell r="BF1468">
            <v>1</v>
          </cell>
        </row>
        <row r="1469">
          <cell r="BA1469">
            <v>1</v>
          </cell>
          <cell r="BB1469">
            <v>1</v>
          </cell>
          <cell r="BC1469">
            <v>1</v>
          </cell>
          <cell r="BD1469">
            <v>1</v>
          </cell>
          <cell r="BE1469">
            <v>1</v>
          </cell>
          <cell r="BF1469">
            <v>1</v>
          </cell>
        </row>
        <row r="1470">
          <cell r="BA1470">
            <v>1</v>
          </cell>
          <cell r="BB1470">
            <v>1</v>
          </cell>
          <cell r="BC1470">
            <v>1</v>
          </cell>
          <cell r="BD1470">
            <v>1</v>
          </cell>
          <cell r="BE1470">
            <v>1</v>
          </cell>
          <cell r="BF1470">
            <v>1</v>
          </cell>
        </row>
        <row r="1471">
          <cell r="BA1471">
            <v>1</v>
          </cell>
          <cell r="BB1471">
            <v>1</v>
          </cell>
          <cell r="BC1471">
            <v>1</v>
          </cell>
          <cell r="BD1471">
            <v>1</v>
          </cell>
          <cell r="BE1471">
            <v>1</v>
          </cell>
          <cell r="BF1471">
            <v>1</v>
          </cell>
        </row>
        <row r="1472">
          <cell r="BA1472">
            <v>1</v>
          </cell>
          <cell r="BB1472">
            <v>1</v>
          </cell>
          <cell r="BC1472">
            <v>1</v>
          </cell>
          <cell r="BD1472">
            <v>1</v>
          </cell>
          <cell r="BE1472">
            <v>1</v>
          </cell>
          <cell r="BF1472">
            <v>1</v>
          </cell>
        </row>
        <row r="1473">
          <cell r="BA1473">
            <v>1</v>
          </cell>
          <cell r="BB1473">
            <v>1</v>
          </cell>
          <cell r="BC1473">
            <v>1</v>
          </cell>
          <cell r="BD1473">
            <v>1</v>
          </cell>
          <cell r="BE1473">
            <v>1</v>
          </cell>
          <cell r="BF1473">
            <v>1</v>
          </cell>
        </row>
        <row r="1474">
          <cell r="BA1474">
            <v>1</v>
          </cell>
          <cell r="BB1474">
            <v>1</v>
          </cell>
          <cell r="BC1474">
            <v>1</v>
          </cell>
          <cell r="BD1474">
            <v>1</v>
          </cell>
          <cell r="BE1474">
            <v>1</v>
          </cell>
          <cell r="BF1474">
            <v>1</v>
          </cell>
        </row>
        <row r="1475">
          <cell r="BA1475">
            <v>1</v>
          </cell>
          <cell r="BB1475">
            <v>1</v>
          </cell>
          <cell r="BC1475">
            <v>1</v>
          </cell>
          <cell r="BD1475">
            <v>1</v>
          </cell>
          <cell r="BE1475">
            <v>1</v>
          </cell>
          <cell r="BF1475">
            <v>1</v>
          </cell>
        </row>
        <row r="1476">
          <cell r="BA1476">
            <v>1</v>
          </cell>
          <cell r="BB1476">
            <v>1</v>
          </cell>
          <cell r="BC1476">
            <v>1</v>
          </cell>
          <cell r="BD1476">
            <v>1</v>
          </cell>
          <cell r="BE1476">
            <v>1</v>
          </cell>
          <cell r="BF1476">
            <v>1</v>
          </cell>
        </row>
        <row r="1477">
          <cell r="BA1477">
            <v>1</v>
          </cell>
          <cell r="BB1477">
            <v>1</v>
          </cell>
          <cell r="BC1477">
            <v>1</v>
          </cell>
          <cell r="BD1477">
            <v>1</v>
          </cell>
          <cell r="BE1477">
            <v>1</v>
          </cell>
          <cell r="BF1477">
            <v>1</v>
          </cell>
        </row>
        <row r="1478">
          <cell r="BA1478">
            <v>1</v>
          </cell>
          <cell r="BB1478">
            <v>1</v>
          </cell>
          <cell r="BC1478">
            <v>1</v>
          </cell>
          <cell r="BD1478">
            <v>1</v>
          </cell>
          <cell r="BE1478">
            <v>1</v>
          </cell>
          <cell r="BF1478">
            <v>1</v>
          </cell>
          <cell r="BG1478">
            <v>120</v>
          </cell>
        </row>
        <row r="1479">
          <cell r="BA1479">
            <v>1</v>
          </cell>
          <cell r="BB1479">
            <v>1</v>
          </cell>
          <cell r="BC1479">
            <v>1</v>
          </cell>
          <cell r="BD1479">
            <v>1</v>
          </cell>
          <cell r="BE1479">
            <v>1</v>
          </cell>
          <cell r="BF1479">
            <v>1</v>
          </cell>
          <cell r="BG1479">
            <v>120</v>
          </cell>
        </row>
        <row r="1480">
          <cell r="BA1480">
            <v>1</v>
          </cell>
          <cell r="BB1480">
            <v>1</v>
          </cell>
          <cell r="BC1480">
            <v>1</v>
          </cell>
          <cell r="BD1480">
            <v>1</v>
          </cell>
          <cell r="BE1480">
            <v>1</v>
          </cell>
          <cell r="BF1480">
            <v>1</v>
          </cell>
          <cell r="BG1480">
            <v>120</v>
          </cell>
        </row>
        <row r="1481">
          <cell r="BA1481">
            <v>1</v>
          </cell>
          <cell r="BB1481">
            <v>1</v>
          </cell>
          <cell r="BC1481">
            <v>1</v>
          </cell>
          <cell r="BD1481">
            <v>1</v>
          </cell>
          <cell r="BE1481">
            <v>1</v>
          </cell>
          <cell r="BF1481">
            <v>1</v>
          </cell>
          <cell r="BG1481">
            <v>120</v>
          </cell>
        </row>
        <row r="1482">
          <cell r="BA1482">
            <v>1</v>
          </cell>
          <cell r="BB1482">
            <v>1</v>
          </cell>
          <cell r="BC1482">
            <v>1</v>
          </cell>
          <cell r="BD1482">
            <v>1</v>
          </cell>
          <cell r="BE1482">
            <v>1</v>
          </cell>
          <cell r="BF1482">
            <v>1</v>
          </cell>
          <cell r="BG1482">
            <v>120</v>
          </cell>
        </row>
        <row r="1483">
          <cell r="BA1483">
            <v>1</v>
          </cell>
          <cell r="BB1483">
            <v>1</v>
          </cell>
          <cell r="BC1483">
            <v>1</v>
          </cell>
          <cell r="BD1483">
            <v>1</v>
          </cell>
          <cell r="BE1483">
            <v>1</v>
          </cell>
          <cell r="BF1483">
            <v>1</v>
          </cell>
          <cell r="BG1483">
            <v>120</v>
          </cell>
        </row>
        <row r="1484">
          <cell r="BA1484">
            <v>1</v>
          </cell>
          <cell r="BB1484">
            <v>1</v>
          </cell>
          <cell r="BC1484">
            <v>1</v>
          </cell>
          <cell r="BD1484">
            <v>1</v>
          </cell>
          <cell r="BE1484">
            <v>1</v>
          </cell>
          <cell r="BF1484">
            <v>1</v>
          </cell>
          <cell r="BG1484">
            <v>120</v>
          </cell>
        </row>
        <row r="1485">
          <cell r="BA1485">
            <v>1</v>
          </cell>
          <cell r="BB1485">
            <v>1</v>
          </cell>
          <cell r="BC1485">
            <v>1</v>
          </cell>
          <cell r="BD1485">
            <v>1</v>
          </cell>
          <cell r="BE1485">
            <v>1</v>
          </cell>
          <cell r="BF1485">
            <v>1</v>
          </cell>
          <cell r="BG1485">
            <v>120</v>
          </cell>
        </row>
        <row r="1486">
          <cell r="BA1486">
            <v>1</v>
          </cell>
          <cell r="BG1486">
            <v>120</v>
          </cell>
        </row>
        <row r="1487">
          <cell r="BA1487">
            <v>1</v>
          </cell>
          <cell r="BG1487">
            <v>120</v>
          </cell>
        </row>
        <row r="1488">
          <cell r="BA1488">
            <v>1</v>
          </cell>
          <cell r="BG1488">
            <v>120</v>
          </cell>
        </row>
        <row r="1489">
          <cell r="BA1489">
            <v>1</v>
          </cell>
          <cell r="BG1489">
            <v>120</v>
          </cell>
        </row>
        <row r="1490">
          <cell r="BA1490">
            <v>1</v>
          </cell>
          <cell r="BG1490">
            <v>120</v>
          </cell>
        </row>
        <row r="1491">
          <cell r="BA1491">
            <v>1</v>
          </cell>
          <cell r="BG1491">
            <v>120</v>
          </cell>
        </row>
        <row r="1492">
          <cell r="BA1492">
            <v>1</v>
          </cell>
          <cell r="BG1492">
            <v>120</v>
          </cell>
        </row>
        <row r="1493">
          <cell r="BA1493">
            <v>1</v>
          </cell>
          <cell r="BG1493">
            <v>120</v>
          </cell>
        </row>
        <row r="1494">
          <cell r="BA1494">
            <v>1</v>
          </cell>
          <cell r="BB1494">
            <v>1</v>
          </cell>
          <cell r="BC1494">
            <v>1</v>
          </cell>
          <cell r="BD1494">
            <v>1</v>
          </cell>
          <cell r="BE1494">
            <v>1</v>
          </cell>
          <cell r="BF1494">
            <v>1</v>
          </cell>
          <cell r="BG1494">
            <v>120</v>
          </cell>
        </row>
        <row r="1495">
          <cell r="BA1495">
            <v>1</v>
          </cell>
          <cell r="BB1495">
            <v>1</v>
          </cell>
          <cell r="BC1495">
            <v>1</v>
          </cell>
          <cell r="BD1495">
            <v>1</v>
          </cell>
          <cell r="BE1495">
            <v>1</v>
          </cell>
          <cell r="BF1495">
            <v>1</v>
          </cell>
          <cell r="BG1495">
            <v>120</v>
          </cell>
        </row>
        <row r="1496">
          <cell r="BA1496">
            <v>1</v>
          </cell>
          <cell r="BB1496">
            <v>1</v>
          </cell>
          <cell r="BC1496">
            <v>1</v>
          </cell>
          <cell r="BD1496">
            <v>1</v>
          </cell>
          <cell r="BE1496">
            <v>1</v>
          </cell>
          <cell r="BF1496">
            <v>1</v>
          </cell>
          <cell r="BG1496">
            <v>120</v>
          </cell>
        </row>
        <row r="1497">
          <cell r="BA1497">
            <v>1</v>
          </cell>
          <cell r="BB1497">
            <v>1</v>
          </cell>
          <cell r="BC1497">
            <v>1</v>
          </cell>
          <cell r="BD1497">
            <v>1</v>
          </cell>
          <cell r="BE1497">
            <v>1</v>
          </cell>
          <cell r="BF1497">
            <v>1</v>
          </cell>
          <cell r="BG1497">
            <v>120</v>
          </cell>
        </row>
        <row r="1498">
          <cell r="BA1498">
            <v>1</v>
          </cell>
          <cell r="BB1498">
            <v>1</v>
          </cell>
          <cell r="BC1498">
            <v>1</v>
          </cell>
          <cell r="BD1498">
            <v>1</v>
          </cell>
          <cell r="BE1498">
            <v>1</v>
          </cell>
          <cell r="BF1498">
            <v>1</v>
          </cell>
          <cell r="BG1498">
            <v>120</v>
          </cell>
        </row>
        <row r="1499">
          <cell r="BA1499">
            <v>1</v>
          </cell>
          <cell r="BB1499">
            <v>1</v>
          </cell>
          <cell r="BC1499">
            <v>1</v>
          </cell>
          <cell r="BD1499">
            <v>1</v>
          </cell>
          <cell r="BE1499">
            <v>1</v>
          </cell>
          <cell r="BF1499">
            <v>1</v>
          </cell>
          <cell r="BG1499">
            <v>120</v>
          </cell>
        </row>
        <row r="1500">
          <cell r="BA1500">
            <v>1</v>
          </cell>
          <cell r="BB1500">
            <v>1</v>
          </cell>
          <cell r="BC1500">
            <v>1</v>
          </cell>
          <cell r="BD1500">
            <v>1</v>
          </cell>
          <cell r="BE1500">
            <v>1</v>
          </cell>
          <cell r="BF1500">
            <v>1</v>
          </cell>
          <cell r="BG1500">
            <v>120</v>
          </cell>
        </row>
        <row r="1501">
          <cell r="BA1501">
            <v>1</v>
          </cell>
          <cell r="BB1501">
            <v>1</v>
          </cell>
          <cell r="BC1501">
            <v>1</v>
          </cell>
          <cell r="BD1501">
            <v>1</v>
          </cell>
          <cell r="BE1501">
            <v>1</v>
          </cell>
          <cell r="BF1501">
            <v>1</v>
          </cell>
          <cell r="BG1501">
            <v>120</v>
          </cell>
        </row>
        <row r="1502">
          <cell r="BA1502">
            <v>1</v>
          </cell>
          <cell r="BB1502">
            <v>1</v>
          </cell>
          <cell r="BC1502">
            <v>1</v>
          </cell>
          <cell r="BD1502">
            <v>1</v>
          </cell>
          <cell r="BE1502">
            <v>1</v>
          </cell>
          <cell r="BF1502">
            <v>1</v>
          </cell>
          <cell r="BG1502">
            <v>120</v>
          </cell>
        </row>
        <row r="1503">
          <cell r="BA1503">
            <v>1</v>
          </cell>
          <cell r="BB1503">
            <v>1</v>
          </cell>
          <cell r="BC1503">
            <v>1</v>
          </cell>
          <cell r="BD1503">
            <v>1</v>
          </cell>
          <cell r="BE1503">
            <v>1</v>
          </cell>
          <cell r="BF1503">
            <v>1</v>
          </cell>
          <cell r="BG1503">
            <v>120</v>
          </cell>
        </row>
        <row r="1504">
          <cell r="BA1504">
            <v>1</v>
          </cell>
          <cell r="BB1504">
            <v>1</v>
          </cell>
          <cell r="BC1504">
            <v>1</v>
          </cell>
          <cell r="BD1504">
            <v>1</v>
          </cell>
          <cell r="BE1504">
            <v>1</v>
          </cell>
          <cell r="BF1504">
            <v>1</v>
          </cell>
          <cell r="BG1504">
            <v>120</v>
          </cell>
        </row>
        <row r="1505">
          <cell r="BA1505">
            <v>1</v>
          </cell>
          <cell r="BB1505">
            <v>1</v>
          </cell>
          <cell r="BC1505">
            <v>1</v>
          </cell>
          <cell r="BD1505">
            <v>1</v>
          </cell>
          <cell r="BE1505">
            <v>1</v>
          </cell>
          <cell r="BF1505">
            <v>1</v>
          </cell>
          <cell r="BG1505">
            <v>120</v>
          </cell>
        </row>
        <row r="1506">
          <cell r="BA1506">
            <v>1</v>
          </cell>
          <cell r="BB1506">
            <v>1</v>
          </cell>
          <cell r="BC1506">
            <v>1</v>
          </cell>
          <cell r="BD1506">
            <v>1</v>
          </cell>
          <cell r="BE1506">
            <v>1</v>
          </cell>
          <cell r="BF1506">
            <v>1</v>
          </cell>
          <cell r="BG1506">
            <v>120</v>
          </cell>
        </row>
        <row r="1507">
          <cell r="BA1507">
            <v>1</v>
          </cell>
          <cell r="BB1507">
            <v>1</v>
          </cell>
          <cell r="BC1507">
            <v>1</v>
          </cell>
          <cell r="BD1507">
            <v>1</v>
          </cell>
          <cell r="BE1507">
            <v>1</v>
          </cell>
          <cell r="BF1507">
            <v>1</v>
          </cell>
          <cell r="BG1507">
            <v>120</v>
          </cell>
        </row>
        <row r="1508">
          <cell r="BA1508">
            <v>1</v>
          </cell>
          <cell r="BB1508">
            <v>1</v>
          </cell>
          <cell r="BC1508">
            <v>1</v>
          </cell>
          <cell r="BD1508">
            <v>1</v>
          </cell>
          <cell r="BE1508">
            <v>1</v>
          </cell>
          <cell r="BF1508">
            <v>1</v>
          </cell>
          <cell r="BG1508">
            <v>120</v>
          </cell>
        </row>
        <row r="1509">
          <cell r="BA1509">
            <v>1</v>
          </cell>
          <cell r="BB1509">
            <v>1</v>
          </cell>
          <cell r="BC1509">
            <v>1</v>
          </cell>
          <cell r="BD1509">
            <v>1</v>
          </cell>
          <cell r="BE1509">
            <v>1</v>
          </cell>
          <cell r="BF1509">
            <v>1</v>
          </cell>
          <cell r="BG1509">
            <v>120</v>
          </cell>
        </row>
        <row r="1510">
          <cell r="BA1510">
            <v>1</v>
          </cell>
          <cell r="BB1510">
            <v>1</v>
          </cell>
          <cell r="BC1510">
            <v>1</v>
          </cell>
          <cell r="BD1510">
            <v>1</v>
          </cell>
          <cell r="BE1510">
            <v>1</v>
          </cell>
          <cell r="BF1510">
            <v>1</v>
          </cell>
          <cell r="BG1510">
            <v>120</v>
          </cell>
        </row>
        <row r="1511">
          <cell r="BA1511">
            <v>1</v>
          </cell>
          <cell r="BB1511">
            <v>1</v>
          </cell>
          <cell r="BC1511">
            <v>1</v>
          </cell>
          <cell r="BD1511">
            <v>1</v>
          </cell>
          <cell r="BE1511">
            <v>1</v>
          </cell>
          <cell r="BF1511">
            <v>1</v>
          </cell>
        </row>
        <row r="1512">
          <cell r="BA1512">
            <v>1</v>
          </cell>
          <cell r="BB1512">
            <v>1</v>
          </cell>
          <cell r="BC1512">
            <v>1</v>
          </cell>
          <cell r="BD1512">
            <v>1</v>
          </cell>
          <cell r="BE1512">
            <v>1</v>
          </cell>
          <cell r="BF1512">
            <v>1</v>
          </cell>
        </row>
        <row r="1513">
          <cell r="BA1513">
            <v>1</v>
          </cell>
          <cell r="BB1513">
            <v>1</v>
          </cell>
          <cell r="BC1513">
            <v>1</v>
          </cell>
          <cell r="BD1513">
            <v>1</v>
          </cell>
          <cell r="BE1513">
            <v>1</v>
          </cell>
          <cell r="BF1513">
            <v>1</v>
          </cell>
        </row>
        <row r="1514">
          <cell r="BA1514">
            <v>1</v>
          </cell>
          <cell r="BB1514">
            <v>1</v>
          </cell>
          <cell r="BC1514">
            <v>1</v>
          </cell>
          <cell r="BD1514">
            <v>1</v>
          </cell>
          <cell r="BE1514">
            <v>1</v>
          </cell>
          <cell r="BF1514">
            <v>1</v>
          </cell>
        </row>
        <row r="1515">
          <cell r="BA1515">
            <v>1</v>
          </cell>
          <cell r="BB1515">
            <v>1</v>
          </cell>
          <cell r="BC1515">
            <v>1</v>
          </cell>
          <cell r="BD1515">
            <v>1</v>
          </cell>
          <cell r="BE1515">
            <v>1</v>
          </cell>
          <cell r="BF1515">
            <v>1</v>
          </cell>
        </row>
        <row r="1516">
          <cell r="BA1516">
            <v>1</v>
          </cell>
          <cell r="BB1516">
            <v>1</v>
          </cell>
          <cell r="BC1516">
            <v>1</v>
          </cell>
          <cell r="BD1516">
            <v>1</v>
          </cell>
          <cell r="BE1516">
            <v>1</v>
          </cell>
          <cell r="BF1516">
            <v>1</v>
          </cell>
        </row>
        <row r="1517">
          <cell r="BA1517">
            <v>1</v>
          </cell>
          <cell r="BB1517">
            <v>1</v>
          </cell>
          <cell r="BC1517">
            <v>1</v>
          </cell>
          <cell r="BD1517">
            <v>1</v>
          </cell>
          <cell r="BE1517">
            <v>1</v>
          </cell>
          <cell r="BF1517">
            <v>1</v>
          </cell>
        </row>
        <row r="1518">
          <cell r="BA1518">
            <v>1</v>
          </cell>
          <cell r="BB1518">
            <v>1</v>
          </cell>
          <cell r="BC1518">
            <v>1</v>
          </cell>
          <cell r="BD1518">
            <v>1</v>
          </cell>
          <cell r="BE1518">
            <v>1</v>
          </cell>
          <cell r="BF1518">
            <v>1</v>
          </cell>
        </row>
        <row r="1519">
          <cell r="BA1519">
            <v>1</v>
          </cell>
          <cell r="BB1519">
            <v>1</v>
          </cell>
          <cell r="BC1519">
            <v>1</v>
          </cell>
          <cell r="BD1519">
            <v>1</v>
          </cell>
          <cell r="BE1519">
            <v>1</v>
          </cell>
          <cell r="BF1519">
            <v>1</v>
          </cell>
        </row>
        <row r="1520">
          <cell r="BA1520">
            <v>1</v>
          </cell>
          <cell r="BB1520">
            <v>1</v>
          </cell>
          <cell r="BC1520">
            <v>1</v>
          </cell>
          <cell r="BD1520">
            <v>1</v>
          </cell>
          <cell r="BE1520">
            <v>1</v>
          </cell>
          <cell r="BF1520">
            <v>1</v>
          </cell>
        </row>
        <row r="1521">
          <cell r="BA1521">
            <v>1</v>
          </cell>
          <cell r="BB1521">
            <v>1</v>
          </cell>
          <cell r="BC1521">
            <v>1</v>
          </cell>
          <cell r="BD1521">
            <v>1</v>
          </cell>
          <cell r="BE1521">
            <v>1</v>
          </cell>
          <cell r="BF1521">
            <v>1</v>
          </cell>
        </row>
        <row r="1522">
          <cell r="BA1522">
            <v>1</v>
          </cell>
          <cell r="BB1522">
            <v>1</v>
          </cell>
          <cell r="BC1522">
            <v>1</v>
          </cell>
          <cell r="BD1522">
            <v>1</v>
          </cell>
          <cell r="BE1522">
            <v>1</v>
          </cell>
          <cell r="BF1522">
            <v>1</v>
          </cell>
        </row>
        <row r="1523">
          <cell r="BA1523">
            <v>1</v>
          </cell>
          <cell r="BB1523">
            <v>1</v>
          </cell>
          <cell r="BC1523">
            <v>1</v>
          </cell>
          <cell r="BD1523">
            <v>1</v>
          </cell>
          <cell r="BE1523">
            <v>1</v>
          </cell>
          <cell r="BF1523">
            <v>1</v>
          </cell>
        </row>
        <row r="1524">
          <cell r="BA1524">
            <v>1</v>
          </cell>
          <cell r="BB1524">
            <v>1</v>
          </cell>
          <cell r="BC1524">
            <v>1</v>
          </cell>
          <cell r="BD1524">
            <v>1</v>
          </cell>
          <cell r="BE1524">
            <v>1</v>
          </cell>
          <cell r="BF1524">
            <v>1</v>
          </cell>
        </row>
        <row r="1525">
          <cell r="BA1525">
            <v>2</v>
          </cell>
        </row>
        <row r="1526">
          <cell r="BA1526">
            <v>3</v>
          </cell>
        </row>
        <row r="1527">
          <cell r="BA1527">
            <v>4</v>
          </cell>
        </row>
        <row r="1528">
          <cell r="BA1528">
            <v>5</v>
          </cell>
        </row>
        <row r="1529">
          <cell r="BA1529">
            <v>6</v>
          </cell>
        </row>
        <row r="1530">
          <cell r="BA1530">
            <v>5</v>
          </cell>
        </row>
        <row r="1531">
          <cell r="BA1531">
            <v>8</v>
          </cell>
        </row>
        <row r="1532">
          <cell r="BA1532">
            <v>1</v>
          </cell>
        </row>
        <row r="1533">
          <cell r="BA1533">
            <v>1</v>
          </cell>
        </row>
        <row r="1534">
          <cell r="BA1534">
            <v>1</v>
          </cell>
          <cell r="BG1534">
            <v>60</v>
          </cell>
        </row>
        <row r="1535">
          <cell r="BA1535">
            <v>1</v>
          </cell>
          <cell r="BG1535">
            <v>60</v>
          </cell>
        </row>
        <row r="1536">
          <cell r="BA1536">
            <v>1</v>
          </cell>
          <cell r="BG1536">
            <v>60</v>
          </cell>
        </row>
        <row r="1537">
          <cell r="BA1537">
            <v>1</v>
          </cell>
          <cell r="BG1537">
            <v>60</v>
          </cell>
        </row>
        <row r="1538">
          <cell r="BA1538">
            <v>1</v>
          </cell>
          <cell r="BG1538">
            <v>60</v>
          </cell>
        </row>
        <row r="1539">
          <cell r="BA1539">
            <v>2</v>
          </cell>
          <cell r="BG1539">
            <v>60</v>
          </cell>
        </row>
        <row r="1540">
          <cell r="BA1540">
            <v>3</v>
          </cell>
          <cell r="BG1540">
            <v>60</v>
          </cell>
        </row>
        <row r="1541">
          <cell r="BA1541">
            <v>4</v>
          </cell>
          <cell r="BG1541">
            <v>60</v>
          </cell>
        </row>
        <row r="1542">
          <cell r="BA1542">
            <v>5</v>
          </cell>
          <cell r="BG1542">
            <v>60</v>
          </cell>
        </row>
        <row r="1543">
          <cell r="BA1543">
            <v>6</v>
          </cell>
          <cell r="BG1543">
            <v>60</v>
          </cell>
        </row>
        <row r="1544">
          <cell r="BA1544">
            <v>5</v>
          </cell>
        </row>
        <row r="1545">
          <cell r="BA1545">
            <v>8</v>
          </cell>
        </row>
        <row r="1546">
          <cell r="BA1546">
            <v>1</v>
          </cell>
        </row>
        <row r="1547">
          <cell r="BA1547">
            <v>1</v>
          </cell>
        </row>
        <row r="1548">
          <cell r="BA1548">
            <v>1</v>
          </cell>
        </row>
        <row r="1549">
          <cell r="BA1549">
            <v>1</v>
          </cell>
        </row>
        <row r="1550">
          <cell r="BA1550">
            <v>1</v>
          </cell>
          <cell r="BG1550">
            <v>60</v>
          </cell>
        </row>
        <row r="1551">
          <cell r="BA1551">
            <v>1</v>
          </cell>
          <cell r="BG1551">
            <v>60</v>
          </cell>
        </row>
        <row r="1552">
          <cell r="BA1552">
            <v>1</v>
          </cell>
          <cell r="BG1552">
            <v>60</v>
          </cell>
        </row>
        <row r="1553">
          <cell r="BA1553">
            <v>1</v>
          </cell>
          <cell r="BG1553">
            <v>60</v>
          </cell>
        </row>
        <row r="1554">
          <cell r="BA1554">
            <v>1</v>
          </cell>
          <cell r="BG1554">
            <v>60</v>
          </cell>
        </row>
        <row r="1555">
          <cell r="BA1555">
            <v>1</v>
          </cell>
          <cell r="BG1555">
            <v>60</v>
          </cell>
        </row>
        <row r="1556">
          <cell r="BA1556">
            <v>1</v>
          </cell>
          <cell r="BG1556">
            <v>60</v>
          </cell>
        </row>
        <row r="1557">
          <cell r="BA1557">
            <v>1</v>
          </cell>
        </row>
        <row r="1558">
          <cell r="BA1558">
            <v>1</v>
          </cell>
        </row>
        <row r="1559">
          <cell r="BA1559">
            <v>1</v>
          </cell>
        </row>
        <row r="1560">
          <cell r="BA1560">
            <v>6</v>
          </cell>
        </row>
        <row r="1561">
          <cell r="BA1561">
            <v>5</v>
          </cell>
        </row>
        <row r="1562">
          <cell r="BA1562">
            <v>8</v>
          </cell>
        </row>
        <row r="1563">
          <cell r="BA1563">
            <v>9</v>
          </cell>
        </row>
        <row r="1564">
          <cell r="BA1564">
            <v>10</v>
          </cell>
        </row>
        <row r="1565">
          <cell r="BA1565">
            <v>11</v>
          </cell>
        </row>
        <row r="1566">
          <cell r="BA1566">
            <v>14</v>
          </cell>
          <cell r="BG1566">
            <v>60</v>
          </cell>
        </row>
        <row r="1567">
          <cell r="BA1567">
            <v>1</v>
          </cell>
          <cell r="BG1567">
            <v>60</v>
          </cell>
        </row>
        <row r="1568">
          <cell r="BA1568">
            <v>1</v>
          </cell>
          <cell r="BG1568">
            <v>60</v>
          </cell>
        </row>
        <row r="1569">
          <cell r="BA1569">
            <v>1</v>
          </cell>
          <cell r="BG1569">
            <v>60</v>
          </cell>
        </row>
        <row r="1570">
          <cell r="BA1570">
            <v>1</v>
          </cell>
          <cell r="BG1570">
            <v>60</v>
          </cell>
        </row>
        <row r="1571">
          <cell r="BA1571">
            <v>1</v>
          </cell>
          <cell r="BG1571">
            <v>60</v>
          </cell>
        </row>
        <row r="1572">
          <cell r="BA1572">
            <v>1</v>
          </cell>
          <cell r="BG1572">
            <v>60</v>
          </cell>
        </row>
        <row r="1573">
          <cell r="BA1573">
            <v>1</v>
          </cell>
          <cell r="BG1573">
            <v>60</v>
          </cell>
        </row>
        <row r="1574">
          <cell r="BA1574">
            <v>1</v>
          </cell>
        </row>
        <row r="1575">
          <cell r="BA1575">
            <v>1</v>
          </cell>
        </row>
        <row r="1576">
          <cell r="BA1576">
            <v>1</v>
          </cell>
        </row>
        <row r="1577">
          <cell r="BA1577">
            <v>1</v>
          </cell>
        </row>
        <row r="1578">
          <cell r="BA1578">
            <v>1</v>
          </cell>
        </row>
        <row r="1579">
          <cell r="BA1579">
            <v>1</v>
          </cell>
        </row>
        <row r="1580">
          <cell r="BA1580">
            <v>1</v>
          </cell>
        </row>
        <row r="1581">
          <cell r="BA1581">
            <v>1</v>
          </cell>
        </row>
        <row r="1582">
          <cell r="BA1582">
            <v>1</v>
          </cell>
          <cell r="BG1582">
            <v>60</v>
          </cell>
        </row>
        <row r="1583">
          <cell r="BA1583">
            <v>1</v>
          </cell>
          <cell r="BG1583">
            <v>60</v>
          </cell>
        </row>
        <row r="1584">
          <cell r="BA1584">
            <v>1</v>
          </cell>
          <cell r="BG1584">
            <v>60</v>
          </cell>
        </row>
        <row r="1585">
          <cell r="BA1585">
            <v>1</v>
          </cell>
          <cell r="BG1585">
            <v>60</v>
          </cell>
        </row>
        <row r="1586">
          <cell r="BA1586">
            <v>1</v>
          </cell>
          <cell r="BG1586">
            <v>60</v>
          </cell>
        </row>
        <row r="1587">
          <cell r="BA1587">
            <v>1</v>
          </cell>
          <cell r="BG1587">
            <v>60</v>
          </cell>
        </row>
        <row r="1588">
          <cell r="BA1588">
            <v>2</v>
          </cell>
          <cell r="BG1588">
            <v>60</v>
          </cell>
        </row>
        <row r="1589">
          <cell r="BA1589">
            <v>3</v>
          </cell>
        </row>
        <row r="1590">
          <cell r="BA1590">
            <v>4</v>
          </cell>
        </row>
        <row r="1591">
          <cell r="BA1591">
            <v>5</v>
          </cell>
        </row>
        <row r="1592">
          <cell r="BA1592">
            <v>6</v>
          </cell>
        </row>
        <row r="1593">
          <cell r="BA1593">
            <v>5</v>
          </cell>
        </row>
        <row r="1594">
          <cell r="BA1594">
            <v>8</v>
          </cell>
        </row>
        <row r="1595">
          <cell r="BA1595">
            <v>2</v>
          </cell>
          <cell r="BG1595">
            <v>60</v>
          </cell>
        </row>
        <row r="1596">
          <cell r="BA1596">
            <v>3</v>
          </cell>
          <cell r="BG1596">
            <v>60</v>
          </cell>
        </row>
        <row r="1597">
          <cell r="BA1597">
            <v>4</v>
          </cell>
          <cell r="BG1597">
            <v>60</v>
          </cell>
        </row>
        <row r="1598">
          <cell r="BA1598">
            <v>5</v>
          </cell>
          <cell r="BG1598">
            <v>60</v>
          </cell>
        </row>
        <row r="1599">
          <cell r="BA1599">
            <v>6</v>
          </cell>
          <cell r="BG1599">
            <v>60</v>
          </cell>
        </row>
        <row r="1600">
          <cell r="BA1600">
            <v>5</v>
          </cell>
          <cell r="BG1600">
            <v>60</v>
          </cell>
        </row>
        <row r="1601">
          <cell r="BA1601">
            <v>8</v>
          </cell>
          <cell r="BG1601">
            <v>60</v>
          </cell>
        </row>
        <row r="1602">
          <cell r="BA1602">
            <v>1</v>
          </cell>
          <cell r="BG1602">
            <v>60</v>
          </cell>
        </row>
        <row r="1603">
          <cell r="BA1603">
            <v>1</v>
          </cell>
          <cell r="BG1603">
            <v>60</v>
          </cell>
        </row>
        <row r="1604">
          <cell r="BA1604">
            <v>1</v>
          </cell>
          <cell r="BG1604">
            <v>60</v>
          </cell>
        </row>
        <row r="1605">
          <cell r="BA1605">
            <v>1</v>
          </cell>
        </row>
        <row r="1606">
          <cell r="BA1606">
            <v>1</v>
          </cell>
        </row>
        <row r="1607">
          <cell r="BA1607">
            <v>1</v>
          </cell>
        </row>
        <row r="1608">
          <cell r="BA1608">
            <v>1</v>
          </cell>
        </row>
        <row r="1609">
          <cell r="BA1609">
            <v>2</v>
          </cell>
        </row>
        <row r="1610">
          <cell r="BA1610">
            <v>3</v>
          </cell>
        </row>
        <row r="1611">
          <cell r="BA1611">
            <v>4</v>
          </cell>
        </row>
        <row r="1612">
          <cell r="BA1612">
            <v>5</v>
          </cell>
        </row>
        <row r="1613">
          <cell r="BA1613">
            <v>6</v>
          </cell>
        </row>
        <row r="1614">
          <cell r="BA1614">
            <v>5</v>
          </cell>
        </row>
        <row r="1615">
          <cell r="BA1615">
            <v>8</v>
          </cell>
          <cell r="BG1615">
            <v>60</v>
          </cell>
        </row>
        <row r="1616">
          <cell r="BA1616">
            <v>1</v>
          </cell>
          <cell r="BG1616">
            <v>60</v>
          </cell>
        </row>
        <row r="1617">
          <cell r="BA1617">
            <v>1</v>
          </cell>
          <cell r="BG1617">
            <v>60</v>
          </cell>
        </row>
        <row r="1618">
          <cell r="BA1618">
            <v>1</v>
          </cell>
          <cell r="BG1618">
            <v>60</v>
          </cell>
        </row>
        <row r="1619">
          <cell r="BA1619">
            <v>1</v>
          </cell>
          <cell r="BG1619">
            <v>60</v>
          </cell>
        </row>
        <row r="1620">
          <cell r="BA1620">
            <v>1</v>
          </cell>
          <cell r="BG1620">
            <v>60</v>
          </cell>
        </row>
        <row r="1621">
          <cell r="BA1621">
            <v>1</v>
          </cell>
          <cell r="BG1621">
            <v>60</v>
          </cell>
        </row>
        <row r="1622">
          <cell r="BA1622">
            <v>1</v>
          </cell>
          <cell r="BG1622">
            <v>60</v>
          </cell>
        </row>
        <row r="1623">
          <cell r="BA1623">
            <v>1</v>
          </cell>
          <cell r="BG1623">
            <v>60</v>
          </cell>
        </row>
        <row r="1624">
          <cell r="BA1624">
            <v>1</v>
          </cell>
          <cell r="BG1624">
            <v>60</v>
          </cell>
        </row>
        <row r="1625">
          <cell r="BA1625">
            <v>1</v>
          </cell>
          <cell r="BG1625">
            <v>60</v>
          </cell>
        </row>
        <row r="1626">
          <cell r="BA1626">
            <v>1</v>
          </cell>
          <cell r="BG1626">
            <v>60</v>
          </cell>
        </row>
        <row r="1627">
          <cell r="BA1627">
            <v>1</v>
          </cell>
        </row>
        <row r="1628">
          <cell r="BA1628">
            <v>1</v>
          </cell>
        </row>
        <row r="1629">
          <cell r="BA1629">
            <v>1</v>
          </cell>
        </row>
        <row r="1630">
          <cell r="BA1630">
            <v>6</v>
          </cell>
        </row>
        <row r="1631">
          <cell r="BA1631">
            <v>5</v>
          </cell>
        </row>
        <row r="1632">
          <cell r="BA1632">
            <v>8</v>
          </cell>
        </row>
        <row r="1633">
          <cell r="BA1633">
            <v>9</v>
          </cell>
        </row>
        <row r="1634">
          <cell r="BA1634">
            <v>10</v>
          </cell>
        </row>
        <row r="1635">
          <cell r="BA1635">
            <v>11</v>
          </cell>
        </row>
        <row r="1636">
          <cell r="BA1636">
            <v>14</v>
          </cell>
          <cell r="BG1636">
            <v>60</v>
          </cell>
        </row>
        <row r="1637">
          <cell r="BA1637">
            <v>1</v>
          </cell>
          <cell r="BG1637">
            <v>60</v>
          </cell>
        </row>
        <row r="1638">
          <cell r="BA1638">
            <v>1</v>
          </cell>
          <cell r="BG1638">
            <v>60</v>
          </cell>
        </row>
        <row r="1639">
          <cell r="BA1639">
            <v>1</v>
          </cell>
          <cell r="BG1639">
            <v>60</v>
          </cell>
        </row>
        <row r="1640">
          <cell r="BA1640">
            <v>1</v>
          </cell>
          <cell r="BG1640">
            <v>60</v>
          </cell>
        </row>
        <row r="1641">
          <cell r="BA1641">
            <v>1</v>
          </cell>
          <cell r="BG1641">
            <v>60</v>
          </cell>
        </row>
        <row r="1642">
          <cell r="BA1642">
            <v>1</v>
          </cell>
          <cell r="BG1642">
            <v>60</v>
          </cell>
        </row>
        <row r="1643">
          <cell r="BA1643">
            <v>1</v>
          </cell>
          <cell r="BG1643">
            <v>60</v>
          </cell>
        </row>
        <row r="1644">
          <cell r="BA1644">
            <v>1</v>
          </cell>
          <cell r="BG1644">
            <v>60</v>
          </cell>
        </row>
        <row r="1645">
          <cell r="BA1645">
            <v>1</v>
          </cell>
          <cell r="BG1645">
            <v>60</v>
          </cell>
        </row>
        <row r="1646">
          <cell r="BA1646">
            <v>1</v>
          </cell>
          <cell r="BG1646">
            <v>60</v>
          </cell>
        </row>
        <row r="1647">
          <cell r="BA1647">
            <v>1</v>
          </cell>
          <cell r="BG1647">
            <v>60</v>
          </cell>
        </row>
        <row r="1648">
          <cell r="BA1648">
            <v>1</v>
          </cell>
        </row>
        <row r="1649">
          <cell r="BA1649">
            <v>1</v>
          </cell>
        </row>
        <row r="1650">
          <cell r="BA1650">
            <v>1</v>
          </cell>
        </row>
        <row r="1651">
          <cell r="BA1651">
            <v>1</v>
          </cell>
        </row>
        <row r="1652">
          <cell r="BA1652">
            <v>1</v>
          </cell>
        </row>
        <row r="1653">
          <cell r="BA1653">
            <v>1</v>
          </cell>
        </row>
        <row r="1654">
          <cell r="BA1654">
            <v>1</v>
          </cell>
        </row>
        <row r="1655">
          <cell r="BA1655">
            <v>1</v>
          </cell>
        </row>
        <row r="1656">
          <cell r="BA1656">
            <v>1</v>
          </cell>
        </row>
        <row r="1657">
          <cell r="BA1657">
            <v>1</v>
          </cell>
        </row>
        <row r="1658">
          <cell r="BA1658">
            <v>2</v>
          </cell>
          <cell r="BG1658">
            <v>60</v>
          </cell>
        </row>
        <row r="1659">
          <cell r="BA1659">
            <v>3</v>
          </cell>
          <cell r="BG1659">
            <v>60</v>
          </cell>
        </row>
        <row r="1660">
          <cell r="BA1660">
            <v>4</v>
          </cell>
          <cell r="BG1660">
            <v>60</v>
          </cell>
        </row>
        <row r="1661">
          <cell r="BA1661">
            <v>5</v>
          </cell>
          <cell r="BG1661">
            <v>60</v>
          </cell>
        </row>
        <row r="1662">
          <cell r="BA1662">
            <v>6</v>
          </cell>
          <cell r="BG1662">
            <v>60</v>
          </cell>
        </row>
        <row r="1663">
          <cell r="BA1663">
            <v>5</v>
          </cell>
          <cell r="BG1663">
            <v>60</v>
          </cell>
        </row>
        <row r="1664">
          <cell r="BA1664">
            <v>8</v>
          </cell>
          <cell r="BG1664">
            <v>60</v>
          </cell>
        </row>
        <row r="1665">
          <cell r="BA1665">
            <v>1</v>
          </cell>
          <cell r="BB1665">
            <v>1</v>
          </cell>
          <cell r="BC1665">
            <v>1</v>
          </cell>
          <cell r="BD1665">
            <v>1</v>
          </cell>
          <cell r="BE1665">
            <v>1</v>
          </cell>
          <cell r="BF1665">
            <v>1</v>
          </cell>
        </row>
        <row r="1666">
          <cell r="BA1666">
            <v>1</v>
          </cell>
          <cell r="BB1666">
            <v>1</v>
          </cell>
          <cell r="BC1666">
            <v>1</v>
          </cell>
          <cell r="BD1666">
            <v>1</v>
          </cell>
          <cell r="BE1666">
            <v>1</v>
          </cell>
          <cell r="BF1666">
            <v>1</v>
          </cell>
        </row>
        <row r="1667">
          <cell r="BA1667">
            <v>1</v>
          </cell>
          <cell r="BB1667">
            <v>1</v>
          </cell>
          <cell r="BC1667">
            <v>1</v>
          </cell>
          <cell r="BD1667">
            <v>1</v>
          </cell>
          <cell r="BE1667">
            <v>1</v>
          </cell>
          <cell r="BF1667">
            <v>1</v>
          </cell>
        </row>
        <row r="1668">
          <cell r="BA1668">
            <v>1</v>
          </cell>
          <cell r="BB1668">
            <v>1</v>
          </cell>
          <cell r="BC1668">
            <v>1</v>
          </cell>
          <cell r="BD1668">
            <v>1</v>
          </cell>
          <cell r="BE1668">
            <v>1</v>
          </cell>
          <cell r="BF1668">
            <v>1</v>
          </cell>
        </row>
        <row r="1669">
          <cell r="BA1669">
            <v>1</v>
          </cell>
          <cell r="BB1669">
            <v>1</v>
          </cell>
          <cell r="BC1669">
            <v>1</v>
          </cell>
          <cell r="BD1669">
            <v>1</v>
          </cell>
          <cell r="BE1669">
            <v>1</v>
          </cell>
          <cell r="BF1669">
            <v>1</v>
          </cell>
          <cell r="BG1669">
            <v>60</v>
          </cell>
        </row>
        <row r="1670">
          <cell r="BA1670">
            <v>1</v>
          </cell>
          <cell r="BB1670">
            <v>1</v>
          </cell>
          <cell r="BC1670">
            <v>1</v>
          </cell>
          <cell r="BD1670">
            <v>1</v>
          </cell>
          <cell r="BE1670">
            <v>1</v>
          </cell>
          <cell r="BF1670">
            <v>1</v>
          </cell>
          <cell r="BG1670">
            <v>60</v>
          </cell>
        </row>
        <row r="1671">
          <cell r="BA1671">
            <v>1</v>
          </cell>
          <cell r="BB1671">
            <v>1</v>
          </cell>
          <cell r="BC1671">
            <v>1</v>
          </cell>
          <cell r="BD1671">
            <v>1</v>
          </cell>
          <cell r="BE1671">
            <v>1</v>
          </cell>
          <cell r="BF1671">
            <v>1</v>
          </cell>
        </row>
        <row r="1672">
          <cell r="BA1672">
            <v>1</v>
          </cell>
          <cell r="BB1672">
            <v>1</v>
          </cell>
          <cell r="BC1672">
            <v>1</v>
          </cell>
          <cell r="BD1672">
            <v>1</v>
          </cell>
          <cell r="BE1672">
            <v>1</v>
          </cell>
          <cell r="BF1672">
            <v>1</v>
          </cell>
        </row>
        <row r="1673">
          <cell r="BA1673">
            <v>1</v>
          </cell>
          <cell r="BB1673">
            <v>1</v>
          </cell>
          <cell r="BC1673">
            <v>1</v>
          </cell>
          <cell r="BD1673">
            <v>1</v>
          </cell>
          <cell r="BE1673">
            <v>1</v>
          </cell>
          <cell r="BF1673">
            <v>1</v>
          </cell>
        </row>
        <row r="1674">
          <cell r="BA1674">
            <v>1</v>
          </cell>
          <cell r="BB1674">
            <v>1</v>
          </cell>
          <cell r="BC1674">
            <v>1</v>
          </cell>
          <cell r="BD1674">
            <v>1</v>
          </cell>
          <cell r="BE1674">
            <v>1</v>
          </cell>
          <cell r="BF1674">
            <v>1</v>
          </cell>
        </row>
        <row r="1675">
          <cell r="BA1675">
            <v>1</v>
          </cell>
          <cell r="BB1675">
            <v>1</v>
          </cell>
          <cell r="BC1675">
            <v>1</v>
          </cell>
          <cell r="BD1675">
            <v>1</v>
          </cell>
          <cell r="BE1675">
            <v>1</v>
          </cell>
          <cell r="BF1675">
            <v>1</v>
          </cell>
        </row>
        <row r="1676">
          <cell r="BA1676">
            <v>1</v>
          </cell>
          <cell r="BB1676">
            <v>1</v>
          </cell>
          <cell r="BC1676">
            <v>1</v>
          </cell>
          <cell r="BD1676">
            <v>1</v>
          </cell>
          <cell r="BE1676">
            <v>1</v>
          </cell>
          <cell r="BF1676">
            <v>1</v>
          </cell>
        </row>
        <row r="1677">
          <cell r="BA1677">
            <v>1</v>
          </cell>
          <cell r="BB1677">
            <v>1</v>
          </cell>
          <cell r="BC1677">
            <v>1</v>
          </cell>
          <cell r="BD1677">
            <v>1</v>
          </cell>
          <cell r="BE1677">
            <v>1</v>
          </cell>
          <cell r="BF1677">
            <v>1</v>
          </cell>
        </row>
        <row r="1678">
          <cell r="BA1678">
            <v>1</v>
          </cell>
          <cell r="BB1678">
            <v>1</v>
          </cell>
          <cell r="BC1678">
            <v>1</v>
          </cell>
          <cell r="BD1678">
            <v>1</v>
          </cell>
          <cell r="BE1678">
            <v>1</v>
          </cell>
          <cell r="BF1678">
            <v>1</v>
          </cell>
        </row>
        <row r="1679">
          <cell r="BA1679">
            <v>1</v>
          </cell>
          <cell r="BB1679">
            <v>1</v>
          </cell>
          <cell r="BC1679">
            <v>1</v>
          </cell>
          <cell r="BD1679">
            <v>1</v>
          </cell>
          <cell r="BE1679">
            <v>1</v>
          </cell>
          <cell r="BF1679">
            <v>1</v>
          </cell>
        </row>
        <row r="1680">
          <cell r="BA1680">
            <v>1</v>
          </cell>
          <cell r="BB1680">
            <v>1</v>
          </cell>
          <cell r="BC1680">
            <v>1</v>
          </cell>
          <cell r="BD1680">
            <v>1</v>
          </cell>
          <cell r="BE1680">
            <v>1</v>
          </cell>
          <cell r="BF1680">
            <v>1</v>
          </cell>
        </row>
        <row r="1681">
          <cell r="BA1681">
            <v>1</v>
          </cell>
          <cell r="BB1681">
            <v>1</v>
          </cell>
          <cell r="BC1681">
            <v>1</v>
          </cell>
          <cell r="BD1681">
            <v>1</v>
          </cell>
          <cell r="BE1681">
            <v>1</v>
          </cell>
          <cell r="BF1681">
            <v>1</v>
          </cell>
        </row>
        <row r="1682">
          <cell r="BA1682">
            <v>1</v>
          </cell>
          <cell r="BB1682">
            <v>1</v>
          </cell>
          <cell r="BC1682">
            <v>1</v>
          </cell>
          <cell r="BD1682">
            <v>1</v>
          </cell>
          <cell r="BE1682">
            <v>1</v>
          </cell>
          <cell r="BF1682">
            <v>1</v>
          </cell>
          <cell r="BG1682">
            <v>40</v>
          </cell>
        </row>
        <row r="1683">
          <cell r="BA1683">
            <v>1</v>
          </cell>
          <cell r="BB1683">
            <v>1</v>
          </cell>
          <cell r="BC1683">
            <v>1</v>
          </cell>
          <cell r="BD1683">
            <v>1</v>
          </cell>
          <cell r="BE1683">
            <v>1</v>
          </cell>
          <cell r="BF1683">
            <v>1</v>
          </cell>
          <cell r="BG1683">
            <v>40</v>
          </cell>
        </row>
        <row r="1684">
          <cell r="BA1684">
            <v>1</v>
          </cell>
          <cell r="BG1684">
            <v>40</v>
          </cell>
        </row>
        <row r="1685">
          <cell r="BA1685">
            <v>1</v>
          </cell>
        </row>
        <row r="1686">
          <cell r="BA1686">
            <v>1</v>
          </cell>
          <cell r="BB1686">
            <v>1</v>
          </cell>
          <cell r="BC1686">
            <v>1</v>
          </cell>
          <cell r="BD1686">
            <v>1</v>
          </cell>
          <cell r="BE1686">
            <v>1</v>
          </cell>
          <cell r="BF1686">
            <v>1</v>
          </cell>
        </row>
        <row r="1687">
          <cell r="BA1687">
            <v>1</v>
          </cell>
        </row>
        <row r="1688">
          <cell r="BA1688">
            <v>1</v>
          </cell>
          <cell r="BB1688">
            <v>1</v>
          </cell>
          <cell r="BC1688">
            <v>1</v>
          </cell>
          <cell r="BD1688">
            <v>1</v>
          </cell>
          <cell r="BE1688">
            <v>1</v>
          </cell>
          <cell r="BF1688">
            <v>1</v>
          </cell>
        </row>
        <row r="1689">
          <cell r="BA1689">
            <v>1</v>
          </cell>
        </row>
        <row r="1690">
          <cell r="BA1690">
            <v>2</v>
          </cell>
        </row>
        <row r="1691">
          <cell r="BA1691">
            <v>3</v>
          </cell>
        </row>
        <row r="1692">
          <cell r="BA1692">
            <v>4</v>
          </cell>
          <cell r="BG1692">
            <v>40</v>
          </cell>
        </row>
        <row r="1693">
          <cell r="BA1693">
            <v>5</v>
          </cell>
          <cell r="BG1693">
            <v>40</v>
          </cell>
        </row>
        <row r="1694">
          <cell r="BA1694">
            <v>6</v>
          </cell>
          <cell r="BG1694">
            <v>40</v>
          </cell>
        </row>
        <row r="1695">
          <cell r="BA1695">
            <v>5</v>
          </cell>
        </row>
        <row r="1696">
          <cell r="BA1696">
            <v>8</v>
          </cell>
        </row>
        <row r="1697">
          <cell r="BA1697">
            <v>9</v>
          </cell>
        </row>
        <row r="1698">
          <cell r="BA1698">
            <v>10</v>
          </cell>
        </row>
        <row r="1699">
          <cell r="BA1699">
            <v>11</v>
          </cell>
        </row>
        <row r="1700">
          <cell r="BA1700">
            <v>1</v>
          </cell>
          <cell r="BB1700">
            <v>1</v>
          </cell>
          <cell r="BC1700">
            <v>1</v>
          </cell>
          <cell r="BD1700">
            <v>1</v>
          </cell>
          <cell r="BE1700">
            <v>1</v>
          </cell>
          <cell r="BF1700">
            <v>1</v>
          </cell>
          <cell r="BG1700">
            <v>40</v>
          </cell>
        </row>
        <row r="1701">
          <cell r="BA1701">
            <v>1</v>
          </cell>
        </row>
        <row r="1702">
          <cell r="BA1702">
            <v>1</v>
          </cell>
        </row>
        <row r="1703">
          <cell r="BA1703">
            <v>1</v>
          </cell>
        </row>
        <row r="1704">
          <cell r="BA1704">
            <v>3</v>
          </cell>
        </row>
        <row r="1705">
          <cell r="BA1705">
            <v>4</v>
          </cell>
        </row>
        <row r="1706">
          <cell r="BA1706">
            <v>1</v>
          </cell>
          <cell r="BB1706">
            <v>1</v>
          </cell>
          <cell r="BC1706">
            <v>1</v>
          </cell>
          <cell r="BD1706">
            <v>1</v>
          </cell>
          <cell r="BE1706">
            <v>1</v>
          </cell>
          <cell r="BF1706">
            <v>1</v>
          </cell>
          <cell r="BG1706">
            <v>60</v>
          </cell>
        </row>
        <row r="1707">
          <cell r="BA1707">
            <v>1</v>
          </cell>
          <cell r="BB1707">
            <v>1</v>
          </cell>
          <cell r="BC1707">
            <v>1</v>
          </cell>
          <cell r="BD1707">
            <v>1</v>
          </cell>
          <cell r="BE1707">
            <v>1</v>
          </cell>
          <cell r="BF1707">
            <v>1</v>
          </cell>
          <cell r="BG1707">
            <v>60</v>
          </cell>
        </row>
        <row r="1708">
          <cell r="BA1708">
            <v>1</v>
          </cell>
          <cell r="BB1708">
            <v>1</v>
          </cell>
          <cell r="BC1708">
            <v>1</v>
          </cell>
          <cell r="BD1708">
            <v>1</v>
          </cell>
          <cell r="BE1708">
            <v>1</v>
          </cell>
          <cell r="BF1708">
            <v>1</v>
          </cell>
          <cell r="BG1708">
            <v>60</v>
          </cell>
        </row>
        <row r="1709">
          <cell r="BA1709">
            <v>1</v>
          </cell>
          <cell r="BB1709">
            <v>1</v>
          </cell>
          <cell r="BC1709">
            <v>1</v>
          </cell>
          <cell r="BD1709">
            <v>1</v>
          </cell>
          <cell r="BE1709">
            <v>1</v>
          </cell>
          <cell r="BF1709">
            <v>1</v>
          </cell>
          <cell r="BG1709">
            <v>60</v>
          </cell>
        </row>
        <row r="1710">
          <cell r="BA1710">
            <v>1</v>
          </cell>
          <cell r="BB1710">
            <v>1</v>
          </cell>
          <cell r="BC1710">
            <v>1</v>
          </cell>
          <cell r="BD1710">
            <v>1</v>
          </cell>
          <cell r="BE1710">
            <v>1</v>
          </cell>
          <cell r="BF1710">
            <v>1</v>
          </cell>
          <cell r="BG1710">
            <v>60</v>
          </cell>
        </row>
        <row r="1711">
          <cell r="BA1711">
            <v>1</v>
          </cell>
          <cell r="BB1711">
            <v>1</v>
          </cell>
          <cell r="BC1711">
            <v>1</v>
          </cell>
          <cell r="BD1711">
            <v>1</v>
          </cell>
          <cell r="BE1711">
            <v>1</v>
          </cell>
          <cell r="BF1711">
            <v>1</v>
          </cell>
          <cell r="BG1711">
            <v>60</v>
          </cell>
        </row>
        <row r="1712">
          <cell r="BA1712">
            <v>1</v>
          </cell>
          <cell r="BB1712">
            <v>1</v>
          </cell>
          <cell r="BC1712">
            <v>1</v>
          </cell>
          <cell r="BD1712">
            <v>1</v>
          </cell>
          <cell r="BE1712">
            <v>1</v>
          </cell>
          <cell r="BF1712">
            <v>1</v>
          </cell>
          <cell r="BG1712">
            <v>60</v>
          </cell>
        </row>
        <row r="1713">
          <cell r="BA1713">
            <v>1</v>
          </cell>
          <cell r="BB1713">
            <v>1</v>
          </cell>
          <cell r="BC1713">
            <v>1</v>
          </cell>
          <cell r="BD1713">
            <v>1</v>
          </cell>
          <cell r="BE1713">
            <v>1</v>
          </cell>
          <cell r="BF1713">
            <v>1</v>
          </cell>
          <cell r="BG1713">
            <v>60</v>
          </cell>
        </row>
        <row r="1714">
          <cell r="BA1714">
            <v>1</v>
          </cell>
          <cell r="BB1714">
            <v>1</v>
          </cell>
          <cell r="BC1714">
            <v>1</v>
          </cell>
          <cell r="BD1714">
            <v>1</v>
          </cell>
          <cell r="BE1714">
            <v>1</v>
          </cell>
          <cell r="BF1714">
            <v>1</v>
          </cell>
          <cell r="BG1714">
            <v>60</v>
          </cell>
        </row>
        <row r="1715">
          <cell r="BA1715">
            <v>1</v>
          </cell>
          <cell r="BG1715">
            <v>60</v>
          </cell>
        </row>
        <row r="1716">
          <cell r="BA1716">
            <v>1</v>
          </cell>
          <cell r="BG1716">
            <v>60</v>
          </cell>
        </row>
        <row r="1717">
          <cell r="BA1717">
            <v>1</v>
          </cell>
          <cell r="BG1717">
            <v>60</v>
          </cell>
        </row>
        <row r="1718">
          <cell r="BA1718">
            <v>1</v>
          </cell>
          <cell r="BG1718">
            <v>60</v>
          </cell>
        </row>
        <row r="1719">
          <cell r="BA1719">
            <v>1</v>
          </cell>
          <cell r="BG1719">
            <v>60</v>
          </cell>
        </row>
        <row r="1720">
          <cell r="BA1720">
            <v>1</v>
          </cell>
          <cell r="BG1720">
            <v>60</v>
          </cell>
        </row>
        <row r="1721">
          <cell r="BA1721">
            <v>1</v>
          </cell>
          <cell r="BG1721">
            <v>60</v>
          </cell>
        </row>
        <row r="1722">
          <cell r="BA1722">
            <v>1</v>
          </cell>
          <cell r="BG1722">
            <v>60</v>
          </cell>
        </row>
        <row r="1723">
          <cell r="BA1723">
            <v>1</v>
          </cell>
          <cell r="BG1723">
            <v>60</v>
          </cell>
        </row>
        <row r="1724">
          <cell r="BA1724">
            <v>1</v>
          </cell>
          <cell r="BB1724">
            <v>1</v>
          </cell>
          <cell r="BC1724">
            <v>1</v>
          </cell>
          <cell r="BD1724">
            <v>1</v>
          </cell>
          <cell r="BE1724">
            <v>1</v>
          </cell>
          <cell r="BF1724">
            <v>1</v>
          </cell>
          <cell r="BG1724">
            <v>60</v>
          </cell>
        </row>
        <row r="1725">
          <cell r="BA1725">
            <v>1</v>
          </cell>
          <cell r="BB1725">
            <v>1</v>
          </cell>
          <cell r="BC1725">
            <v>1</v>
          </cell>
          <cell r="BD1725">
            <v>1</v>
          </cell>
          <cell r="BE1725">
            <v>1</v>
          </cell>
          <cell r="BF1725">
            <v>1</v>
          </cell>
          <cell r="BG1725">
            <v>60</v>
          </cell>
        </row>
        <row r="1726">
          <cell r="BA1726">
            <v>1</v>
          </cell>
          <cell r="BB1726">
            <v>1</v>
          </cell>
          <cell r="BC1726">
            <v>1</v>
          </cell>
          <cell r="BD1726">
            <v>1</v>
          </cell>
          <cell r="BE1726">
            <v>1</v>
          </cell>
          <cell r="BF1726">
            <v>1</v>
          </cell>
          <cell r="BG1726">
            <v>60</v>
          </cell>
        </row>
        <row r="1727">
          <cell r="BA1727">
            <v>1</v>
          </cell>
          <cell r="BB1727">
            <v>1</v>
          </cell>
          <cell r="BC1727">
            <v>1</v>
          </cell>
          <cell r="BD1727">
            <v>1</v>
          </cell>
          <cell r="BE1727">
            <v>1</v>
          </cell>
          <cell r="BF1727">
            <v>1</v>
          </cell>
          <cell r="BG1727">
            <v>60</v>
          </cell>
        </row>
        <row r="1728">
          <cell r="BA1728">
            <v>1</v>
          </cell>
          <cell r="BB1728">
            <v>1</v>
          </cell>
          <cell r="BC1728">
            <v>1</v>
          </cell>
          <cell r="BD1728">
            <v>1</v>
          </cell>
          <cell r="BE1728">
            <v>1</v>
          </cell>
          <cell r="BF1728">
            <v>1</v>
          </cell>
          <cell r="BG1728">
            <v>60</v>
          </cell>
        </row>
        <row r="1729">
          <cell r="BA1729">
            <v>1</v>
          </cell>
          <cell r="BB1729">
            <v>1</v>
          </cell>
          <cell r="BC1729">
            <v>1</v>
          </cell>
          <cell r="BD1729">
            <v>1</v>
          </cell>
          <cell r="BE1729">
            <v>1</v>
          </cell>
          <cell r="BF1729">
            <v>1</v>
          </cell>
          <cell r="BG1729">
            <v>60</v>
          </cell>
        </row>
        <row r="1730">
          <cell r="BA1730">
            <v>1</v>
          </cell>
          <cell r="BB1730">
            <v>1</v>
          </cell>
          <cell r="BC1730">
            <v>1</v>
          </cell>
          <cell r="BD1730">
            <v>1</v>
          </cell>
          <cell r="BE1730">
            <v>1</v>
          </cell>
          <cell r="BF1730">
            <v>1</v>
          </cell>
          <cell r="BG1730">
            <v>60</v>
          </cell>
        </row>
        <row r="1731">
          <cell r="BA1731">
            <v>1</v>
          </cell>
          <cell r="BB1731">
            <v>1</v>
          </cell>
          <cell r="BC1731">
            <v>1</v>
          </cell>
          <cell r="BD1731">
            <v>1</v>
          </cell>
          <cell r="BE1731">
            <v>1</v>
          </cell>
          <cell r="BF1731">
            <v>1</v>
          </cell>
          <cell r="BG1731">
            <v>60</v>
          </cell>
        </row>
        <row r="1732">
          <cell r="BA1732">
            <v>1</v>
          </cell>
          <cell r="BB1732">
            <v>1</v>
          </cell>
          <cell r="BC1732">
            <v>1</v>
          </cell>
          <cell r="BD1732">
            <v>1</v>
          </cell>
          <cell r="BE1732">
            <v>1</v>
          </cell>
          <cell r="BF1732">
            <v>1</v>
          </cell>
          <cell r="BG1732">
            <v>60</v>
          </cell>
        </row>
        <row r="1733">
          <cell r="BA1733">
            <v>1</v>
          </cell>
          <cell r="BB1733">
            <v>1</v>
          </cell>
          <cell r="BC1733">
            <v>1</v>
          </cell>
          <cell r="BD1733">
            <v>1</v>
          </cell>
          <cell r="BE1733">
            <v>1</v>
          </cell>
          <cell r="BF1733">
            <v>1</v>
          </cell>
          <cell r="BG1733">
            <v>60</v>
          </cell>
        </row>
        <row r="1734">
          <cell r="BA1734">
            <v>1</v>
          </cell>
          <cell r="BB1734">
            <v>1</v>
          </cell>
          <cell r="BC1734">
            <v>1</v>
          </cell>
          <cell r="BD1734">
            <v>1</v>
          </cell>
          <cell r="BE1734">
            <v>1</v>
          </cell>
          <cell r="BF1734">
            <v>1</v>
          </cell>
          <cell r="BG1734">
            <v>60</v>
          </cell>
        </row>
        <row r="1735">
          <cell r="BA1735">
            <v>1</v>
          </cell>
          <cell r="BB1735">
            <v>1</v>
          </cell>
          <cell r="BC1735">
            <v>1</v>
          </cell>
          <cell r="BD1735">
            <v>1</v>
          </cell>
          <cell r="BE1735">
            <v>1</v>
          </cell>
          <cell r="BF1735">
            <v>1</v>
          </cell>
          <cell r="BG1735">
            <v>60</v>
          </cell>
        </row>
        <row r="1736">
          <cell r="BA1736">
            <v>1</v>
          </cell>
          <cell r="BB1736">
            <v>1</v>
          </cell>
          <cell r="BC1736">
            <v>1</v>
          </cell>
          <cell r="BD1736">
            <v>1</v>
          </cell>
          <cell r="BE1736">
            <v>1</v>
          </cell>
          <cell r="BF1736">
            <v>1</v>
          </cell>
          <cell r="BG1736">
            <v>60</v>
          </cell>
        </row>
        <row r="1737">
          <cell r="BA1737">
            <v>1</v>
          </cell>
          <cell r="BB1737">
            <v>1</v>
          </cell>
          <cell r="BC1737">
            <v>1</v>
          </cell>
          <cell r="BD1737">
            <v>1</v>
          </cell>
          <cell r="BE1737">
            <v>1</v>
          </cell>
          <cell r="BF1737">
            <v>1</v>
          </cell>
          <cell r="BG1737">
            <v>60</v>
          </cell>
        </row>
        <row r="1738">
          <cell r="BA1738">
            <v>1</v>
          </cell>
          <cell r="BB1738">
            <v>1</v>
          </cell>
          <cell r="BC1738">
            <v>1</v>
          </cell>
          <cell r="BD1738">
            <v>1</v>
          </cell>
          <cell r="BE1738">
            <v>1</v>
          </cell>
          <cell r="BF1738">
            <v>1</v>
          </cell>
          <cell r="BG1738">
            <v>60</v>
          </cell>
        </row>
        <row r="1739">
          <cell r="BA1739">
            <v>1</v>
          </cell>
          <cell r="BB1739">
            <v>1</v>
          </cell>
          <cell r="BC1739">
            <v>1</v>
          </cell>
          <cell r="BD1739">
            <v>1</v>
          </cell>
          <cell r="BE1739">
            <v>1</v>
          </cell>
          <cell r="BF1739">
            <v>1</v>
          </cell>
          <cell r="BG1739">
            <v>60</v>
          </cell>
        </row>
        <row r="1740">
          <cell r="BA1740">
            <v>1</v>
          </cell>
          <cell r="BB1740">
            <v>1</v>
          </cell>
          <cell r="BC1740">
            <v>1</v>
          </cell>
          <cell r="BD1740">
            <v>1</v>
          </cell>
          <cell r="BE1740">
            <v>1</v>
          </cell>
          <cell r="BF1740">
            <v>1</v>
          </cell>
          <cell r="BG1740">
            <v>60</v>
          </cell>
        </row>
        <row r="1741">
          <cell r="BA1741">
            <v>1</v>
          </cell>
          <cell r="BB1741">
            <v>1</v>
          </cell>
          <cell r="BC1741">
            <v>1</v>
          </cell>
          <cell r="BD1741">
            <v>1</v>
          </cell>
          <cell r="BE1741">
            <v>1</v>
          </cell>
          <cell r="BF1741">
            <v>1</v>
          </cell>
          <cell r="BG1741">
            <v>60</v>
          </cell>
        </row>
        <row r="1742">
          <cell r="BA1742">
            <v>1</v>
          </cell>
          <cell r="BB1742">
            <v>1</v>
          </cell>
          <cell r="BC1742">
            <v>1</v>
          </cell>
          <cell r="BD1742">
            <v>1</v>
          </cell>
          <cell r="BE1742">
            <v>1</v>
          </cell>
          <cell r="BF1742">
            <v>1</v>
          </cell>
        </row>
        <row r="1743">
          <cell r="BA1743">
            <v>1</v>
          </cell>
          <cell r="BB1743">
            <v>1</v>
          </cell>
          <cell r="BC1743">
            <v>1</v>
          </cell>
          <cell r="BD1743">
            <v>1</v>
          </cell>
          <cell r="BE1743">
            <v>1</v>
          </cell>
          <cell r="BF1743">
            <v>1</v>
          </cell>
        </row>
        <row r="1744">
          <cell r="BA1744">
            <v>1</v>
          </cell>
          <cell r="BB1744">
            <v>1</v>
          </cell>
          <cell r="BC1744">
            <v>1</v>
          </cell>
          <cell r="BD1744">
            <v>1</v>
          </cell>
          <cell r="BE1744">
            <v>1</v>
          </cell>
          <cell r="BF1744">
            <v>1</v>
          </cell>
        </row>
        <row r="1745">
          <cell r="BA1745">
            <v>1</v>
          </cell>
          <cell r="BB1745">
            <v>1</v>
          </cell>
          <cell r="BC1745">
            <v>1</v>
          </cell>
          <cell r="BD1745">
            <v>1</v>
          </cell>
          <cell r="BE1745">
            <v>1</v>
          </cell>
          <cell r="BF1745">
            <v>1</v>
          </cell>
        </row>
        <row r="1746">
          <cell r="BA1746">
            <v>1</v>
          </cell>
          <cell r="BB1746">
            <v>1</v>
          </cell>
          <cell r="BC1746">
            <v>1</v>
          </cell>
          <cell r="BD1746">
            <v>1</v>
          </cell>
          <cell r="BE1746">
            <v>1</v>
          </cell>
          <cell r="BF1746">
            <v>1</v>
          </cell>
        </row>
        <row r="1747">
          <cell r="BA1747">
            <v>1</v>
          </cell>
          <cell r="BB1747">
            <v>1</v>
          </cell>
          <cell r="BC1747">
            <v>1</v>
          </cell>
          <cell r="BD1747">
            <v>1</v>
          </cell>
          <cell r="BE1747">
            <v>1</v>
          </cell>
          <cell r="BF1747">
            <v>1</v>
          </cell>
        </row>
        <row r="1748">
          <cell r="BA1748">
            <v>1</v>
          </cell>
          <cell r="BB1748">
            <v>1</v>
          </cell>
          <cell r="BC1748">
            <v>1</v>
          </cell>
          <cell r="BD1748">
            <v>1</v>
          </cell>
          <cell r="BE1748">
            <v>1</v>
          </cell>
          <cell r="BF1748">
            <v>1</v>
          </cell>
        </row>
        <row r="1749">
          <cell r="BA1749">
            <v>1</v>
          </cell>
          <cell r="BB1749">
            <v>1</v>
          </cell>
          <cell r="BC1749">
            <v>1</v>
          </cell>
          <cell r="BD1749">
            <v>1</v>
          </cell>
          <cell r="BE1749">
            <v>1</v>
          </cell>
          <cell r="BF1749">
            <v>1</v>
          </cell>
        </row>
        <row r="1750">
          <cell r="BA1750">
            <v>1</v>
          </cell>
        </row>
        <row r="1751">
          <cell r="BA1751">
            <v>1</v>
          </cell>
        </row>
        <row r="1752">
          <cell r="BA1752">
            <v>1</v>
          </cell>
        </row>
        <row r="1753">
          <cell r="BA1753">
            <v>1</v>
          </cell>
        </row>
        <row r="1754">
          <cell r="BA1754">
            <v>1</v>
          </cell>
        </row>
        <row r="1755">
          <cell r="BA1755">
            <v>1</v>
          </cell>
        </row>
        <row r="1756">
          <cell r="BA1756">
            <v>1</v>
          </cell>
        </row>
        <row r="1757">
          <cell r="BA1757">
            <v>1</v>
          </cell>
        </row>
        <row r="1758">
          <cell r="BA1758">
            <v>1</v>
          </cell>
          <cell r="BB1758">
            <v>1</v>
          </cell>
          <cell r="BC1758">
            <v>1</v>
          </cell>
          <cell r="BD1758">
            <v>1</v>
          </cell>
          <cell r="BE1758">
            <v>1</v>
          </cell>
          <cell r="BF1758">
            <v>1</v>
          </cell>
        </row>
        <row r="1759">
          <cell r="BA1759">
            <v>1</v>
          </cell>
          <cell r="BB1759">
            <v>1</v>
          </cell>
          <cell r="BC1759">
            <v>1</v>
          </cell>
          <cell r="BD1759">
            <v>1</v>
          </cell>
          <cell r="BE1759">
            <v>1</v>
          </cell>
          <cell r="BF1759">
            <v>1</v>
          </cell>
        </row>
        <row r="1760">
          <cell r="BA1760">
            <v>1</v>
          </cell>
          <cell r="BB1760">
            <v>1</v>
          </cell>
          <cell r="BC1760">
            <v>1</v>
          </cell>
          <cell r="BD1760">
            <v>1</v>
          </cell>
          <cell r="BE1760">
            <v>1</v>
          </cell>
          <cell r="BF1760">
            <v>1</v>
          </cell>
        </row>
        <row r="1761">
          <cell r="BA1761">
            <v>1</v>
          </cell>
          <cell r="BB1761">
            <v>1</v>
          </cell>
          <cell r="BC1761">
            <v>1</v>
          </cell>
          <cell r="BD1761">
            <v>1</v>
          </cell>
          <cell r="BE1761">
            <v>1</v>
          </cell>
          <cell r="BF1761">
            <v>1</v>
          </cell>
        </row>
        <row r="1762">
          <cell r="BA1762">
            <v>1</v>
          </cell>
          <cell r="BB1762">
            <v>1</v>
          </cell>
          <cell r="BC1762">
            <v>1</v>
          </cell>
          <cell r="BD1762">
            <v>1</v>
          </cell>
          <cell r="BE1762">
            <v>1</v>
          </cell>
          <cell r="BF1762">
            <v>1</v>
          </cell>
        </row>
        <row r="1763">
          <cell r="BA1763">
            <v>1</v>
          </cell>
          <cell r="BB1763">
            <v>1</v>
          </cell>
          <cell r="BC1763">
            <v>1</v>
          </cell>
          <cell r="BD1763">
            <v>1</v>
          </cell>
          <cell r="BE1763">
            <v>1</v>
          </cell>
          <cell r="BF1763">
            <v>1</v>
          </cell>
        </row>
        <row r="1764">
          <cell r="BA1764">
            <v>1</v>
          </cell>
          <cell r="BB1764">
            <v>1</v>
          </cell>
          <cell r="BC1764">
            <v>1</v>
          </cell>
          <cell r="BD1764">
            <v>1</v>
          </cell>
          <cell r="BE1764">
            <v>1</v>
          </cell>
          <cell r="BF1764">
            <v>1</v>
          </cell>
        </row>
        <row r="1765">
          <cell r="BA1765">
            <v>1</v>
          </cell>
          <cell r="BB1765">
            <v>1</v>
          </cell>
          <cell r="BC1765">
            <v>1</v>
          </cell>
          <cell r="BD1765">
            <v>1</v>
          </cell>
          <cell r="BE1765">
            <v>1</v>
          </cell>
          <cell r="BF1765">
            <v>1</v>
          </cell>
        </row>
        <row r="1766">
          <cell r="BA1766">
            <v>1</v>
          </cell>
          <cell r="BB1766">
            <v>1</v>
          </cell>
          <cell r="BC1766">
            <v>1</v>
          </cell>
          <cell r="BD1766">
            <v>1</v>
          </cell>
          <cell r="BE1766">
            <v>1</v>
          </cell>
          <cell r="BF1766">
            <v>1</v>
          </cell>
        </row>
        <row r="1767">
          <cell r="BA1767">
            <v>1</v>
          </cell>
          <cell r="BB1767">
            <v>1</v>
          </cell>
          <cell r="BC1767">
            <v>1</v>
          </cell>
          <cell r="BD1767">
            <v>1</v>
          </cell>
          <cell r="BE1767">
            <v>1</v>
          </cell>
          <cell r="BF1767">
            <v>1</v>
          </cell>
        </row>
        <row r="1768">
          <cell r="BA1768">
            <v>1</v>
          </cell>
          <cell r="BB1768">
            <v>1</v>
          </cell>
          <cell r="BC1768">
            <v>1</v>
          </cell>
          <cell r="BD1768">
            <v>1</v>
          </cell>
          <cell r="BE1768">
            <v>1</v>
          </cell>
          <cell r="BF1768">
            <v>1</v>
          </cell>
        </row>
        <row r="1769">
          <cell r="BA1769">
            <v>1</v>
          </cell>
          <cell r="BB1769">
            <v>1</v>
          </cell>
          <cell r="BC1769">
            <v>1</v>
          </cell>
          <cell r="BD1769">
            <v>1</v>
          </cell>
          <cell r="BE1769">
            <v>1</v>
          </cell>
          <cell r="BF1769">
            <v>1</v>
          </cell>
        </row>
        <row r="1770">
          <cell r="BA1770">
            <v>1</v>
          </cell>
          <cell r="BB1770">
            <v>1</v>
          </cell>
          <cell r="BC1770">
            <v>1</v>
          </cell>
          <cell r="BD1770">
            <v>1</v>
          </cell>
          <cell r="BE1770">
            <v>1</v>
          </cell>
          <cell r="BF1770">
            <v>1</v>
          </cell>
        </row>
        <row r="1771">
          <cell r="BA1771">
            <v>1</v>
          </cell>
          <cell r="BB1771">
            <v>1</v>
          </cell>
          <cell r="BC1771">
            <v>1</v>
          </cell>
          <cell r="BD1771">
            <v>1</v>
          </cell>
          <cell r="BE1771">
            <v>1</v>
          </cell>
          <cell r="BF1771">
            <v>1</v>
          </cell>
        </row>
        <row r="1772">
          <cell r="BA1772">
            <v>1</v>
          </cell>
          <cell r="BB1772">
            <v>1</v>
          </cell>
          <cell r="BC1772">
            <v>1</v>
          </cell>
          <cell r="BD1772">
            <v>1</v>
          </cell>
          <cell r="BE1772">
            <v>1</v>
          </cell>
          <cell r="BF1772">
            <v>1</v>
          </cell>
        </row>
        <row r="1773">
          <cell r="BA1773">
            <v>1</v>
          </cell>
          <cell r="BB1773">
            <v>1</v>
          </cell>
          <cell r="BC1773">
            <v>1</v>
          </cell>
          <cell r="BD1773">
            <v>1</v>
          </cell>
          <cell r="BE1773">
            <v>1</v>
          </cell>
          <cell r="BF1773">
            <v>1</v>
          </cell>
        </row>
        <row r="1774">
          <cell r="BA1774">
            <v>1</v>
          </cell>
          <cell r="BB1774">
            <v>1</v>
          </cell>
          <cell r="BC1774">
            <v>1</v>
          </cell>
          <cell r="BD1774">
            <v>1</v>
          </cell>
          <cell r="BE1774">
            <v>1</v>
          </cell>
          <cell r="BF1774">
            <v>1</v>
          </cell>
          <cell r="BG1774">
            <v>120</v>
          </cell>
        </row>
        <row r="1775">
          <cell r="BA1775">
            <v>1</v>
          </cell>
          <cell r="BB1775">
            <v>1</v>
          </cell>
          <cell r="BC1775">
            <v>1</v>
          </cell>
          <cell r="BD1775">
            <v>1</v>
          </cell>
          <cell r="BE1775">
            <v>1</v>
          </cell>
          <cell r="BF1775">
            <v>1</v>
          </cell>
          <cell r="BG1775">
            <v>120</v>
          </cell>
        </row>
        <row r="1776">
          <cell r="BA1776">
            <v>1</v>
          </cell>
          <cell r="BB1776">
            <v>1</v>
          </cell>
          <cell r="BC1776">
            <v>1</v>
          </cell>
          <cell r="BD1776">
            <v>1</v>
          </cell>
          <cell r="BE1776">
            <v>1</v>
          </cell>
          <cell r="BF1776">
            <v>1</v>
          </cell>
          <cell r="BG1776">
            <v>120</v>
          </cell>
        </row>
        <row r="1777">
          <cell r="BA1777">
            <v>1</v>
          </cell>
          <cell r="BB1777">
            <v>1</v>
          </cell>
          <cell r="BC1777">
            <v>1</v>
          </cell>
          <cell r="BD1777">
            <v>1</v>
          </cell>
          <cell r="BE1777">
            <v>1</v>
          </cell>
          <cell r="BF1777">
            <v>1</v>
          </cell>
          <cell r="BG1777">
            <v>120</v>
          </cell>
        </row>
        <row r="1778">
          <cell r="BA1778">
            <v>1</v>
          </cell>
          <cell r="BB1778">
            <v>1</v>
          </cell>
          <cell r="BC1778">
            <v>1</v>
          </cell>
          <cell r="BD1778">
            <v>1</v>
          </cell>
          <cell r="BE1778">
            <v>1</v>
          </cell>
          <cell r="BF1778">
            <v>1</v>
          </cell>
          <cell r="BG1778">
            <v>120</v>
          </cell>
        </row>
        <row r="1779">
          <cell r="BA1779">
            <v>1</v>
          </cell>
          <cell r="BB1779">
            <v>1</v>
          </cell>
          <cell r="BC1779">
            <v>1</v>
          </cell>
          <cell r="BD1779">
            <v>1</v>
          </cell>
          <cell r="BE1779">
            <v>1</v>
          </cell>
          <cell r="BF1779">
            <v>1</v>
          </cell>
          <cell r="BG1779">
            <v>120</v>
          </cell>
        </row>
        <row r="1780">
          <cell r="BA1780">
            <v>1</v>
          </cell>
          <cell r="BB1780">
            <v>1</v>
          </cell>
          <cell r="BC1780">
            <v>1</v>
          </cell>
          <cell r="BD1780">
            <v>1</v>
          </cell>
          <cell r="BE1780">
            <v>1</v>
          </cell>
          <cell r="BF1780">
            <v>1</v>
          </cell>
          <cell r="BG1780">
            <v>120</v>
          </cell>
        </row>
        <row r="1781">
          <cell r="BA1781">
            <v>1</v>
          </cell>
          <cell r="BB1781">
            <v>1</v>
          </cell>
          <cell r="BC1781">
            <v>1</v>
          </cell>
          <cell r="BD1781">
            <v>1</v>
          </cell>
          <cell r="BE1781">
            <v>1</v>
          </cell>
          <cell r="BF1781">
            <v>1</v>
          </cell>
          <cell r="BG1781">
            <v>120</v>
          </cell>
        </row>
        <row r="1782">
          <cell r="BA1782">
            <v>1</v>
          </cell>
          <cell r="BG1782">
            <v>120</v>
          </cell>
        </row>
        <row r="1783">
          <cell r="BA1783">
            <v>1</v>
          </cell>
          <cell r="BG1783">
            <v>120</v>
          </cell>
        </row>
        <row r="1784">
          <cell r="BA1784">
            <v>1</v>
          </cell>
          <cell r="BG1784">
            <v>120</v>
          </cell>
        </row>
        <row r="1785">
          <cell r="BA1785">
            <v>1</v>
          </cell>
          <cell r="BG1785">
            <v>120</v>
          </cell>
        </row>
        <row r="1786">
          <cell r="BA1786">
            <v>1</v>
          </cell>
          <cell r="BG1786">
            <v>120</v>
          </cell>
        </row>
        <row r="1787">
          <cell r="BA1787">
            <v>1</v>
          </cell>
          <cell r="BG1787">
            <v>120</v>
          </cell>
        </row>
        <row r="1788">
          <cell r="BA1788">
            <v>1</v>
          </cell>
          <cell r="BG1788">
            <v>120</v>
          </cell>
        </row>
        <row r="1789">
          <cell r="BA1789">
            <v>1</v>
          </cell>
          <cell r="BG1789">
            <v>120</v>
          </cell>
        </row>
        <row r="1790">
          <cell r="BA1790">
            <v>1</v>
          </cell>
          <cell r="BB1790">
            <v>1</v>
          </cell>
          <cell r="BC1790">
            <v>1</v>
          </cell>
          <cell r="BD1790">
            <v>1</v>
          </cell>
          <cell r="BE1790">
            <v>1</v>
          </cell>
          <cell r="BF1790">
            <v>1</v>
          </cell>
          <cell r="BG1790">
            <v>120</v>
          </cell>
        </row>
        <row r="1791">
          <cell r="BA1791">
            <v>1</v>
          </cell>
          <cell r="BB1791">
            <v>1</v>
          </cell>
          <cell r="BC1791">
            <v>1</v>
          </cell>
          <cell r="BD1791">
            <v>1</v>
          </cell>
          <cell r="BE1791">
            <v>1</v>
          </cell>
          <cell r="BF1791">
            <v>1</v>
          </cell>
          <cell r="BG1791">
            <v>120</v>
          </cell>
        </row>
        <row r="1792">
          <cell r="BA1792">
            <v>1</v>
          </cell>
          <cell r="BB1792">
            <v>1</v>
          </cell>
          <cell r="BC1792">
            <v>1</v>
          </cell>
          <cell r="BD1792">
            <v>1</v>
          </cell>
          <cell r="BE1792">
            <v>1</v>
          </cell>
          <cell r="BF1792">
            <v>1</v>
          </cell>
          <cell r="BG1792">
            <v>120</v>
          </cell>
        </row>
        <row r="1793">
          <cell r="BA1793">
            <v>1</v>
          </cell>
          <cell r="BB1793">
            <v>1</v>
          </cell>
          <cell r="BC1793">
            <v>1</v>
          </cell>
          <cell r="BD1793">
            <v>1</v>
          </cell>
          <cell r="BE1793">
            <v>1</v>
          </cell>
          <cell r="BF1793">
            <v>1</v>
          </cell>
          <cell r="BG1793">
            <v>120</v>
          </cell>
        </row>
        <row r="1794">
          <cell r="BA1794">
            <v>1</v>
          </cell>
          <cell r="BB1794">
            <v>1</v>
          </cell>
          <cell r="BC1794">
            <v>1</v>
          </cell>
          <cell r="BD1794">
            <v>1</v>
          </cell>
          <cell r="BE1794">
            <v>1</v>
          </cell>
          <cell r="BF1794">
            <v>1</v>
          </cell>
          <cell r="BG1794">
            <v>120</v>
          </cell>
        </row>
        <row r="1795">
          <cell r="BA1795">
            <v>1</v>
          </cell>
          <cell r="BB1795">
            <v>1</v>
          </cell>
          <cell r="BC1795">
            <v>1</v>
          </cell>
          <cell r="BD1795">
            <v>1</v>
          </cell>
          <cell r="BE1795">
            <v>1</v>
          </cell>
          <cell r="BF1795">
            <v>1</v>
          </cell>
          <cell r="BG1795">
            <v>120</v>
          </cell>
        </row>
        <row r="1796">
          <cell r="BA1796">
            <v>1</v>
          </cell>
          <cell r="BB1796">
            <v>1</v>
          </cell>
          <cell r="BC1796">
            <v>1</v>
          </cell>
          <cell r="BD1796">
            <v>1</v>
          </cell>
          <cell r="BE1796">
            <v>1</v>
          </cell>
          <cell r="BF1796">
            <v>1</v>
          </cell>
          <cell r="BG1796">
            <v>120</v>
          </cell>
        </row>
        <row r="1797">
          <cell r="BA1797">
            <v>1</v>
          </cell>
          <cell r="BB1797">
            <v>1</v>
          </cell>
          <cell r="BC1797">
            <v>1</v>
          </cell>
          <cell r="BD1797">
            <v>1</v>
          </cell>
          <cell r="BE1797">
            <v>1</v>
          </cell>
          <cell r="BF1797">
            <v>1</v>
          </cell>
          <cell r="BG1797">
            <v>120</v>
          </cell>
        </row>
        <row r="1798">
          <cell r="BA1798">
            <v>1</v>
          </cell>
          <cell r="BB1798">
            <v>1</v>
          </cell>
          <cell r="BC1798">
            <v>1</v>
          </cell>
          <cell r="BD1798">
            <v>1</v>
          </cell>
          <cell r="BE1798">
            <v>1</v>
          </cell>
          <cell r="BF1798">
            <v>1</v>
          </cell>
          <cell r="BG1798">
            <v>120</v>
          </cell>
        </row>
        <row r="1799">
          <cell r="BA1799">
            <v>1</v>
          </cell>
          <cell r="BB1799">
            <v>1</v>
          </cell>
          <cell r="BC1799">
            <v>1</v>
          </cell>
          <cell r="BD1799">
            <v>1</v>
          </cell>
          <cell r="BE1799">
            <v>1</v>
          </cell>
          <cell r="BF1799">
            <v>1</v>
          </cell>
          <cell r="BG1799">
            <v>120</v>
          </cell>
        </row>
        <row r="1800">
          <cell r="BA1800">
            <v>1</v>
          </cell>
          <cell r="BB1800">
            <v>1</v>
          </cell>
          <cell r="BC1800">
            <v>1</v>
          </cell>
          <cell r="BD1800">
            <v>1</v>
          </cell>
          <cell r="BE1800">
            <v>1</v>
          </cell>
          <cell r="BF1800">
            <v>1</v>
          </cell>
          <cell r="BG1800">
            <v>120</v>
          </cell>
        </row>
        <row r="1801">
          <cell r="BA1801">
            <v>1</v>
          </cell>
          <cell r="BB1801">
            <v>1</v>
          </cell>
          <cell r="BC1801">
            <v>1</v>
          </cell>
          <cell r="BD1801">
            <v>1</v>
          </cell>
          <cell r="BE1801">
            <v>1</v>
          </cell>
          <cell r="BF1801">
            <v>1</v>
          </cell>
          <cell r="BG1801">
            <v>120</v>
          </cell>
        </row>
        <row r="1802">
          <cell r="BA1802">
            <v>1</v>
          </cell>
          <cell r="BB1802">
            <v>1</v>
          </cell>
          <cell r="BC1802">
            <v>1</v>
          </cell>
          <cell r="BD1802">
            <v>1</v>
          </cell>
          <cell r="BE1802">
            <v>1</v>
          </cell>
          <cell r="BF1802">
            <v>1</v>
          </cell>
          <cell r="BG1802">
            <v>120</v>
          </cell>
        </row>
        <row r="1803">
          <cell r="BA1803">
            <v>1</v>
          </cell>
          <cell r="BB1803">
            <v>1</v>
          </cell>
          <cell r="BC1803">
            <v>1</v>
          </cell>
          <cell r="BD1803">
            <v>1</v>
          </cell>
          <cell r="BE1803">
            <v>1</v>
          </cell>
          <cell r="BF1803">
            <v>1</v>
          </cell>
          <cell r="BG1803">
            <v>120</v>
          </cell>
        </row>
        <row r="1804">
          <cell r="BA1804">
            <v>1</v>
          </cell>
          <cell r="BB1804">
            <v>1</v>
          </cell>
          <cell r="BC1804">
            <v>1</v>
          </cell>
          <cell r="BD1804">
            <v>1</v>
          </cell>
          <cell r="BE1804">
            <v>1</v>
          </cell>
          <cell r="BF1804">
            <v>1</v>
          </cell>
          <cell r="BG1804">
            <v>120</v>
          </cell>
        </row>
        <row r="1805">
          <cell r="BA1805">
            <v>1</v>
          </cell>
          <cell r="BB1805">
            <v>1</v>
          </cell>
          <cell r="BC1805">
            <v>1</v>
          </cell>
          <cell r="BD1805">
            <v>1</v>
          </cell>
          <cell r="BE1805">
            <v>1</v>
          </cell>
          <cell r="BF1805">
            <v>1</v>
          </cell>
          <cell r="BG1805">
            <v>120</v>
          </cell>
        </row>
        <row r="1806">
          <cell r="BA1806">
            <v>1</v>
          </cell>
          <cell r="BB1806">
            <v>1</v>
          </cell>
          <cell r="BC1806">
            <v>1</v>
          </cell>
          <cell r="BD1806">
            <v>1</v>
          </cell>
          <cell r="BE1806">
            <v>1</v>
          </cell>
          <cell r="BF1806">
            <v>1</v>
          </cell>
          <cell r="BG1806">
            <v>120</v>
          </cell>
        </row>
        <row r="1807">
          <cell r="BA1807">
            <v>1</v>
          </cell>
          <cell r="BB1807">
            <v>1</v>
          </cell>
          <cell r="BC1807">
            <v>1</v>
          </cell>
          <cell r="BD1807">
            <v>1</v>
          </cell>
          <cell r="BE1807">
            <v>1</v>
          </cell>
          <cell r="BF1807">
            <v>1</v>
          </cell>
        </row>
        <row r="1808">
          <cell r="BA1808">
            <v>1</v>
          </cell>
          <cell r="BB1808">
            <v>1</v>
          </cell>
          <cell r="BC1808">
            <v>1</v>
          </cell>
          <cell r="BD1808">
            <v>1</v>
          </cell>
          <cell r="BE1808">
            <v>1</v>
          </cell>
          <cell r="BF1808">
            <v>1</v>
          </cell>
        </row>
        <row r="1809">
          <cell r="BA1809">
            <v>1</v>
          </cell>
          <cell r="BB1809">
            <v>1</v>
          </cell>
          <cell r="BC1809">
            <v>1</v>
          </cell>
          <cell r="BD1809">
            <v>1</v>
          </cell>
          <cell r="BE1809">
            <v>1</v>
          </cell>
          <cell r="BF1809">
            <v>1</v>
          </cell>
        </row>
        <row r="1810">
          <cell r="BA1810">
            <v>1</v>
          </cell>
          <cell r="BB1810">
            <v>1</v>
          </cell>
          <cell r="BC1810">
            <v>1</v>
          </cell>
          <cell r="BD1810">
            <v>1</v>
          </cell>
          <cell r="BE1810">
            <v>1</v>
          </cell>
          <cell r="BF1810">
            <v>1</v>
          </cell>
        </row>
        <row r="1811">
          <cell r="BA1811">
            <v>1</v>
          </cell>
          <cell r="BB1811">
            <v>1</v>
          </cell>
          <cell r="BC1811">
            <v>1</v>
          </cell>
          <cell r="BD1811">
            <v>1</v>
          </cell>
          <cell r="BE1811">
            <v>1</v>
          </cell>
          <cell r="BF1811">
            <v>1</v>
          </cell>
        </row>
        <row r="1812">
          <cell r="BA1812">
            <v>1</v>
          </cell>
          <cell r="BB1812">
            <v>1</v>
          </cell>
          <cell r="BC1812">
            <v>1</v>
          </cell>
          <cell r="BD1812">
            <v>1</v>
          </cell>
          <cell r="BE1812">
            <v>1</v>
          </cell>
          <cell r="BF1812">
            <v>1</v>
          </cell>
        </row>
        <row r="1813">
          <cell r="BA1813">
            <v>1</v>
          </cell>
          <cell r="BB1813">
            <v>1</v>
          </cell>
          <cell r="BC1813">
            <v>1</v>
          </cell>
          <cell r="BD1813">
            <v>1</v>
          </cell>
          <cell r="BE1813">
            <v>1</v>
          </cell>
          <cell r="BF1813">
            <v>1</v>
          </cell>
        </row>
        <row r="1814">
          <cell r="BA1814">
            <v>1</v>
          </cell>
          <cell r="BB1814">
            <v>1</v>
          </cell>
          <cell r="BC1814">
            <v>1</v>
          </cell>
          <cell r="BD1814">
            <v>1</v>
          </cell>
          <cell r="BE1814">
            <v>1</v>
          </cell>
          <cell r="BF1814">
            <v>1</v>
          </cell>
        </row>
        <row r="1815">
          <cell r="BA1815">
            <v>1</v>
          </cell>
          <cell r="BB1815">
            <v>1</v>
          </cell>
          <cell r="BC1815">
            <v>1</v>
          </cell>
          <cell r="BD1815">
            <v>1</v>
          </cell>
          <cell r="BE1815">
            <v>1</v>
          </cell>
          <cell r="BF1815">
            <v>1</v>
          </cell>
        </row>
        <row r="1816">
          <cell r="BA1816">
            <v>1</v>
          </cell>
          <cell r="BB1816">
            <v>1</v>
          </cell>
          <cell r="BC1816">
            <v>1</v>
          </cell>
          <cell r="BD1816">
            <v>1</v>
          </cell>
          <cell r="BE1816">
            <v>1</v>
          </cell>
          <cell r="BF1816">
            <v>1</v>
          </cell>
        </row>
        <row r="1817">
          <cell r="BA1817">
            <v>1</v>
          </cell>
          <cell r="BB1817">
            <v>1</v>
          </cell>
          <cell r="BC1817">
            <v>1</v>
          </cell>
          <cell r="BD1817">
            <v>1</v>
          </cell>
          <cell r="BE1817">
            <v>1</v>
          </cell>
          <cell r="BF1817">
            <v>1</v>
          </cell>
        </row>
        <row r="1818">
          <cell r="BA1818">
            <v>1</v>
          </cell>
          <cell r="BB1818">
            <v>1</v>
          </cell>
          <cell r="BC1818">
            <v>1</v>
          </cell>
          <cell r="BD1818">
            <v>1</v>
          </cell>
          <cell r="BE1818">
            <v>1</v>
          </cell>
          <cell r="BF1818">
            <v>1</v>
          </cell>
        </row>
        <row r="1819">
          <cell r="BA1819">
            <v>1</v>
          </cell>
          <cell r="BB1819">
            <v>1</v>
          </cell>
          <cell r="BC1819">
            <v>1</v>
          </cell>
          <cell r="BD1819">
            <v>1</v>
          </cell>
          <cell r="BE1819">
            <v>1</v>
          </cell>
          <cell r="BF1819">
            <v>1</v>
          </cell>
        </row>
        <row r="1820">
          <cell r="BA1820">
            <v>1</v>
          </cell>
          <cell r="BB1820">
            <v>1</v>
          </cell>
          <cell r="BC1820">
            <v>1</v>
          </cell>
          <cell r="BD1820">
            <v>1</v>
          </cell>
          <cell r="BE1820">
            <v>1</v>
          </cell>
          <cell r="BF1820">
            <v>1</v>
          </cell>
        </row>
        <row r="1821">
          <cell r="BA1821">
            <v>2</v>
          </cell>
        </row>
        <row r="1822">
          <cell r="BA1822">
            <v>3</v>
          </cell>
        </row>
        <row r="1823">
          <cell r="BA1823">
            <v>4</v>
          </cell>
        </row>
        <row r="1824">
          <cell r="BA1824">
            <v>5</v>
          </cell>
        </row>
        <row r="1825">
          <cell r="BA1825">
            <v>6</v>
          </cell>
        </row>
        <row r="1826">
          <cell r="BA1826">
            <v>5</v>
          </cell>
        </row>
        <row r="1827">
          <cell r="BA1827">
            <v>8</v>
          </cell>
        </row>
        <row r="1828">
          <cell r="BA1828">
            <v>1</v>
          </cell>
        </row>
        <row r="1829">
          <cell r="BA1829">
            <v>1</v>
          </cell>
        </row>
        <row r="1830">
          <cell r="BA1830">
            <v>1</v>
          </cell>
          <cell r="BG1830">
            <v>60</v>
          </cell>
        </row>
        <row r="1831">
          <cell r="BA1831">
            <v>1</v>
          </cell>
          <cell r="BG1831">
            <v>60</v>
          </cell>
        </row>
        <row r="1832">
          <cell r="BA1832">
            <v>1</v>
          </cell>
          <cell r="BG1832">
            <v>60</v>
          </cell>
        </row>
        <row r="1833">
          <cell r="BA1833">
            <v>1</v>
          </cell>
          <cell r="BG1833">
            <v>60</v>
          </cell>
        </row>
        <row r="1834">
          <cell r="BA1834">
            <v>1</v>
          </cell>
          <cell r="BG1834">
            <v>60</v>
          </cell>
        </row>
        <row r="1835">
          <cell r="BA1835">
            <v>2</v>
          </cell>
          <cell r="BG1835">
            <v>60</v>
          </cell>
        </row>
        <row r="1836">
          <cell r="BA1836">
            <v>3</v>
          </cell>
          <cell r="BG1836">
            <v>60</v>
          </cell>
        </row>
        <row r="1837">
          <cell r="BA1837">
            <v>4</v>
          </cell>
          <cell r="BG1837">
            <v>60</v>
          </cell>
        </row>
        <row r="1838">
          <cell r="BA1838">
            <v>5</v>
          </cell>
          <cell r="BG1838">
            <v>60</v>
          </cell>
        </row>
        <row r="1839">
          <cell r="BA1839">
            <v>6</v>
          </cell>
          <cell r="BG1839">
            <v>60</v>
          </cell>
        </row>
        <row r="1840">
          <cell r="BA1840">
            <v>5</v>
          </cell>
        </row>
        <row r="1841">
          <cell r="BA1841">
            <v>8</v>
          </cell>
        </row>
        <row r="1842">
          <cell r="BA1842">
            <v>1</v>
          </cell>
        </row>
        <row r="1843">
          <cell r="BA1843">
            <v>1</v>
          </cell>
        </row>
        <row r="1844">
          <cell r="BA1844">
            <v>1</v>
          </cell>
        </row>
        <row r="1845">
          <cell r="BA1845">
            <v>1</v>
          </cell>
        </row>
        <row r="1846">
          <cell r="BA1846">
            <v>1</v>
          </cell>
          <cell r="BG1846">
            <v>60</v>
          </cell>
        </row>
        <row r="1847">
          <cell r="BA1847">
            <v>1</v>
          </cell>
          <cell r="BG1847">
            <v>60</v>
          </cell>
        </row>
        <row r="1848">
          <cell r="BA1848">
            <v>1</v>
          </cell>
          <cell r="BG1848">
            <v>60</v>
          </cell>
        </row>
        <row r="1849">
          <cell r="BA1849">
            <v>1</v>
          </cell>
          <cell r="BG1849">
            <v>60</v>
          </cell>
        </row>
        <row r="1850">
          <cell r="BA1850">
            <v>1</v>
          </cell>
          <cell r="BG1850">
            <v>60</v>
          </cell>
        </row>
        <row r="1851">
          <cell r="BA1851">
            <v>1</v>
          </cell>
          <cell r="BG1851">
            <v>60</v>
          </cell>
        </row>
        <row r="1852">
          <cell r="BA1852">
            <v>1</v>
          </cell>
          <cell r="BG1852">
            <v>60</v>
          </cell>
        </row>
        <row r="1853">
          <cell r="BA1853">
            <v>1</v>
          </cell>
        </row>
        <row r="1854">
          <cell r="BA1854">
            <v>1</v>
          </cell>
        </row>
        <row r="1855">
          <cell r="BA1855">
            <v>1</v>
          </cell>
        </row>
        <row r="1856">
          <cell r="BA1856">
            <v>6</v>
          </cell>
        </row>
        <row r="1857">
          <cell r="BA1857">
            <v>5</v>
          </cell>
        </row>
        <row r="1858">
          <cell r="BA1858">
            <v>8</v>
          </cell>
        </row>
        <row r="1859">
          <cell r="BA1859">
            <v>9</v>
          </cell>
        </row>
        <row r="1860">
          <cell r="BA1860">
            <v>10</v>
          </cell>
        </row>
        <row r="1861">
          <cell r="BA1861">
            <v>11</v>
          </cell>
        </row>
        <row r="1862">
          <cell r="BA1862">
            <v>14</v>
          </cell>
          <cell r="BG1862">
            <v>60</v>
          </cell>
        </row>
        <row r="1863">
          <cell r="BA1863">
            <v>1</v>
          </cell>
          <cell r="BG1863">
            <v>60</v>
          </cell>
        </row>
        <row r="1864">
          <cell r="BA1864">
            <v>1</v>
          </cell>
          <cell r="BG1864">
            <v>60</v>
          </cell>
        </row>
        <row r="1865">
          <cell r="BA1865">
            <v>1</v>
          </cell>
          <cell r="BG1865">
            <v>60</v>
          </cell>
        </row>
        <row r="1866">
          <cell r="BA1866">
            <v>1</v>
          </cell>
          <cell r="BG1866">
            <v>60</v>
          </cell>
        </row>
        <row r="1867">
          <cell r="BA1867">
            <v>1</v>
          </cell>
          <cell r="BG1867">
            <v>60</v>
          </cell>
        </row>
        <row r="1868">
          <cell r="BA1868">
            <v>1</v>
          </cell>
          <cell r="BG1868">
            <v>60</v>
          </cell>
        </row>
        <row r="1869">
          <cell r="BA1869">
            <v>1</v>
          </cell>
          <cell r="BG1869">
            <v>60</v>
          </cell>
        </row>
        <row r="1870">
          <cell r="BA1870">
            <v>1</v>
          </cell>
        </row>
        <row r="1871">
          <cell r="BA1871">
            <v>1</v>
          </cell>
        </row>
        <row r="1872">
          <cell r="BA1872">
            <v>1</v>
          </cell>
        </row>
        <row r="1873">
          <cell r="BA1873">
            <v>1</v>
          </cell>
        </row>
        <row r="1874">
          <cell r="BA1874">
            <v>1</v>
          </cell>
        </row>
        <row r="1875">
          <cell r="BA1875">
            <v>1</v>
          </cell>
        </row>
        <row r="1876">
          <cell r="BA1876">
            <v>1</v>
          </cell>
        </row>
        <row r="1877">
          <cell r="BA1877">
            <v>1</v>
          </cell>
        </row>
        <row r="1878">
          <cell r="BA1878">
            <v>1</v>
          </cell>
          <cell r="BG1878">
            <v>60</v>
          </cell>
        </row>
        <row r="1879">
          <cell r="BA1879">
            <v>1</v>
          </cell>
          <cell r="BG1879">
            <v>60</v>
          </cell>
        </row>
        <row r="1880">
          <cell r="BA1880">
            <v>1</v>
          </cell>
          <cell r="BG1880">
            <v>60</v>
          </cell>
        </row>
        <row r="1881">
          <cell r="BA1881">
            <v>1</v>
          </cell>
          <cell r="BG1881">
            <v>60</v>
          </cell>
        </row>
        <row r="1882">
          <cell r="BA1882">
            <v>1</v>
          </cell>
          <cell r="BG1882">
            <v>60</v>
          </cell>
        </row>
        <row r="1883">
          <cell r="BA1883">
            <v>1</v>
          </cell>
          <cell r="BG1883">
            <v>60</v>
          </cell>
        </row>
        <row r="1884">
          <cell r="BA1884">
            <v>2</v>
          </cell>
          <cell r="BG1884">
            <v>60</v>
          </cell>
        </row>
        <row r="1885">
          <cell r="BA1885">
            <v>3</v>
          </cell>
        </row>
        <row r="1886">
          <cell r="BA1886">
            <v>4</v>
          </cell>
        </row>
        <row r="1887">
          <cell r="BA1887">
            <v>5</v>
          </cell>
        </row>
        <row r="1888">
          <cell r="BA1888">
            <v>6</v>
          </cell>
        </row>
        <row r="1889">
          <cell r="BA1889">
            <v>5</v>
          </cell>
        </row>
        <row r="1890">
          <cell r="BA1890">
            <v>8</v>
          </cell>
        </row>
        <row r="1891">
          <cell r="BA1891">
            <v>2</v>
          </cell>
          <cell r="BG1891">
            <v>60</v>
          </cell>
        </row>
        <row r="1892">
          <cell r="BA1892">
            <v>3</v>
          </cell>
          <cell r="BG1892">
            <v>60</v>
          </cell>
        </row>
        <row r="1893">
          <cell r="BA1893">
            <v>4</v>
          </cell>
          <cell r="BG1893">
            <v>60</v>
          </cell>
        </row>
        <row r="1894">
          <cell r="BA1894">
            <v>5</v>
          </cell>
          <cell r="BG1894">
            <v>60</v>
          </cell>
        </row>
        <row r="1895">
          <cell r="BA1895">
            <v>6</v>
          </cell>
          <cell r="BG1895">
            <v>60</v>
          </cell>
        </row>
        <row r="1896">
          <cell r="BA1896">
            <v>5</v>
          </cell>
          <cell r="BG1896">
            <v>60</v>
          </cell>
        </row>
        <row r="1897">
          <cell r="BA1897">
            <v>8</v>
          </cell>
          <cell r="BG1897">
            <v>60</v>
          </cell>
        </row>
        <row r="1898">
          <cell r="BA1898">
            <v>1</v>
          </cell>
          <cell r="BG1898">
            <v>60</v>
          </cell>
        </row>
        <row r="1899">
          <cell r="BA1899">
            <v>1</v>
          </cell>
          <cell r="BG1899">
            <v>60</v>
          </cell>
        </row>
        <row r="1900">
          <cell r="BA1900">
            <v>1</v>
          </cell>
          <cell r="BG1900">
            <v>60</v>
          </cell>
        </row>
        <row r="1901">
          <cell r="BA1901">
            <v>1</v>
          </cell>
        </row>
        <row r="1902">
          <cell r="BA1902">
            <v>1</v>
          </cell>
        </row>
        <row r="1903">
          <cell r="BA1903">
            <v>1</v>
          </cell>
        </row>
        <row r="1904">
          <cell r="BA1904">
            <v>1</v>
          </cell>
        </row>
        <row r="1905">
          <cell r="BA1905">
            <v>2</v>
          </cell>
        </row>
        <row r="1906">
          <cell r="BA1906">
            <v>3</v>
          </cell>
        </row>
        <row r="1907">
          <cell r="BA1907">
            <v>4</v>
          </cell>
        </row>
        <row r="1908">
          <cell r="BA1908">
            <v>5</v>
          </cell>
        </row>
        <row r="1909">
          <cell r="BA1909">
            <v>6</v>
          </cell>
        </row>
        <row r="1910">
          <cell r="BA1910">
            <v>5</v>
          </cell>
        </row>
        <row r="1911">
          <cell r="BA1911">
            <v>8</v>
          </cell>
          <cell r="BG1911">
            <v>60</v>
          </cell>
        </row>
        <row r="1912">
          <cell r="BA1912">
            <v>1</v>
          </cell>
          <cell r="BG1912">
            <v>60</v>
          </cell>
        </row>
        <row r="1913">
          <cell r="BA1913">
            <v>1</v>
          </cell>
          <cell r="BG1913">
            <v>60</v>
          </cell>
        </row>
        <row r="1914">
          <cell r="BA1914">
            <v>1</v>
          </cell>
          <cell r="BG1914">
            <v>60</v>
          </cell>
        </row>
        <row r="1915">
          <cell r="BA1915">
            <v>1</v>
          </cell>
          <cell r="BG1915">
            <v>60</v>
          </cell>
        </row>
        <row r="1916">
          <cell r="BA1916">
            <v>1</v>
          </cell>
          <cell r="BG1916">
            <v>60</v>
          </cell>
        </row>
        <row r="1917">
          <cell r="BA1917">
            <v>1</v>
          </cell>
          <cell r="BG1917">
            <v>60</v>
          </cell>
        </row>
        <row r="1918">
          <cell r="BA1918">
            <v>1</v>
          </cell>
          <cell r="BG1918">
            <v>60</v>
          </cell>
        </row>
        <row r="1919">
          <cell r="BA1919">
            <v>1</v>
          </cell>
          <cell r="BG1919">
            <v>60</v>
          </cell>
        </row>
        <row r="1920">
          <cell r="BA1920">
            <v>1</v>
          </cell>
          <cell r="BG1920">
            <v>60</v>
          </cell>
        </row>
        <row r="1921">
          <cell r="BA1921">
            <v>1</v>
          </cell>
          <cell r="BG1921">
            <v>60</v>
          </cell>
        </row>
        <row r="1922">
          <cell r="BA1922">
            <v>1</v>
          </cell>
          <cell r="BG1922">
            <v>60</v>
          </cell>
        </row>
        <row r="1923">
          <cell r="BA1923">
            <v>1</v>
          </cell>
        </row>
        <row r="1924">
          <cell r="BA1924">
            <v>1</v>
          </cell>
        </row>
        <row r="1925">
          <cell r="BA1925">
            <v>1</v>
          </cell>
        </row>
        <row r="1926">
          <cell r="BA1926">
            <v>6</v>
          </cell>
        </row>
        <row r="1927">
          <cell r="BA1927">
            <v>5</v>
          </cell>
        </row>
        <row r="1928">
          <cell r="BA1928">
            <v>8</v>
          </cell>
        </row>
        <row r="1929">
          <cell r="BA1929">
            <v>9</v>
          </cell>
        </row>
        <row r="1930">
          <cell r="BA1930">
            <v>10</v>
          </cell>
        </row>
        <row r="1931">
          <cell r="BA1931">
            <v>11</v>
          </cell>
        </row>
        <row r="1932">
          <cell r="BA1932">
            <v>14</v>
          </cell>
          <cell r="BG1932">
            <v>60</v>
          </cell>
        </row>
        <row r="1933">
          <cell r="BA1933">
            <v>1</v>
          </cell>
          <cell r="BG1933">
            <v>60</v>
          </cell>
        </row>
        <row r="1934">
          <cell r="BA1934">
            <v>1</v>
          </cell>
          <cell r="BG1934">
            <v>60</v>
          </cell>
        </row>
        <row r="1935">
          <cell r="BA1935">
            <v>1</v>
          </cell>
          <cell r="BG1935">
            <v>60</v>
          </cell>
        </row>
        <row r="1936">
          <cell r="BA1936">
            <v>1</v>
          </cell>
          <cell r="BG1936">
            <v>60</v>
          </cell>
        </row>
        <row r="1937">
          <cell r="BA1937">
            <v>1</v>
          </cell>
          <cell r="BG1937">
            <v>60</v>
          </cell>
        </row>
        <row r="1938">
          <cell r="BA1938">
            <v>1</v>
          </cell>
          <cell r="BG1938">
            <v>60</v>
          </cell>
        </row>
        <row r="1939">
          <cell r="BA1939">
            <v>1</v>
          </cell>
          <cell r="BG1939">
            <v>60</v>
          </cell>
        </row>
        <row r="1940">
          <cell r="BA1940">
            <v>1</v>
          </cell>
          <cell r="BG1940">
            <v>60</v>
          </cell>
        </row>
        <row r="1941">
          <cell r="BA1941">
            <v>1</v>
          </cell>
          <cell r="BG1941">
            <v>60</v>
          </cell>
        </row>
        <row r="1942">
          <cell r="BA1942">
            <v>1</v>
          </cell>
          <cell r="BG1942">
            <v>60</v>
          </cell>
        </row>
        <row r="1943">
          <cell r="BA1943">
            <v>1</v>
          </cell>
          <cell r="BG1943">
            <v>60</v>
          </cell>
        </row>
        <row r="1944">
          <cell r="BA1944">
            <v>1</v>
          </cell>
        </row>
        <row r="1945">
          <cell r="BA1945">
            <v>1</v>
          </cell>
        </row>
        <row r="1946">
          <cell r="BA1946">
            <v>1</v>
          </cell>
        </row>
        <row r="1947">
          <cell r="BA1947">
            <v>1</v>
          </cell>
        </row>
        <row r="1948">
          <cell r="BA1948">
            <v>1</v>
          </cell>
        </row>
        <row r="1949">
          <cell r="BA1949">
            <v>1</v>
          </cell>
        </row>
        <row r="1950">
          <cell r="BA1950">
            <v>1</v>
          </cell>
        </row>
        <row r="1951">
          <cell r="BA1951">
            <v>1</v>
          </cell>
        </row>
        <row r="1952">
          <cell r="BA1952">
            <v>1</v>
          </cell>
        </row>
        <row r="1953">
          <cell r="BA1953">
            <v>1</v>
          </cell>
        </row>
        <row r="1954">
          <cell r="BA1954">
            <v>2</v>
          </cell>
          <cell r="BG1954">
            <v>60</v>
          </cell>
        </row>
        <row r="1955">
          <cell r="BA1955">
            <v>3</v>
          </cell>
          <cell r="BG1955">
            <v>60</v>
          </cell>
        </row>
        <row r="1956">
          <cell r="BA1956">
            <v>4</v>
          </cell>
          <cell r="BG1956">
            <v>60</v>
          </cell>
        </row>
        <row r="1957">
          <cell r="BA1957">
            <v>5</v>
          </cell>
          <cell r="BG1957">
            <v>60</v>
          </cell>
        </row>
        <row r="1958">
          <cell r="BA1958">
            <v>6</v>
          </cell>
          <cell r="BG1958">
            <v>60</v>
          </cell>
        </row>
        <row r="1959">
          <cell r="BA1959">
            <v>5</v>
          </cell>
          <cell r="BG1959">
            <v>60</v>
          </cell>
        </row>
        <row r="1960">
          <cell r="BA1960">
            <v>8</v>
          </cell>
          <cell r="BG1960">
            <v>60</v>
          </cell>
        </row>
        <row r="1961">
          <cell r="BA1961">
            <v>1</v>
          </cell>
          <cell r="BB1961">
            <v>1</v>
          </cell>
          <cell r="BC1961">
            <v>1</v>
          </cell>
          <cell r="BD1961">
            <v>1</v>
          </cell>
          <cell r="BE1961">
            <v>1</v>
          </cell>
          <cell r="BF1961">
            <v>1</v>
          </cell>
          <cell r="BG1961">
            <v>40</v>
          </cell>
        </row>
        <row r="1962">
          <cell r="BA1962">
            <v>1</v>
          </cell>
        </row>
        <row r="1963">
          <cell r="BA1963">
            <v>1</v>
          </cell>
        </row>
        <row r="1964">
          <cell r="BA1964">
            <v>1</v>
          </cell>
        </row>
        <row r="1965">
          <cell r="BA1965">
            <v>3</v>
          </cell>
        </row>
        <row r="1966">
          <cell r="BA1966">
            <v>4</v>
          </cell>
        </row>
        <row r="1967">
          <cell r="BA1967">
            <v>1</v>
          </cell>
          <cell r="BB1967">
            <v>1</v>
          </cell>
          <cell r="BC1967">
            <v>1</v>
          </cell>
          <cell r="BD1967">
            <v>1</v>
          </cell>
          <cell r="BE1967">
            <v>1</v>
          </cell>
          <cell r="BF1967">
            <v>1</v>
          </cell>
          <cell r="BG1967">
            <v>60</v>
          </cell>
        </row>
        <row r="1968">
          <cell r="BA1968">
            <v>1</v>
          </cell>
          <cell r="BB1968">
            <v>1</v>
          </cell>
          <cell r="BC1968">
            <v>1</v>
          </cell>
          <cell r="BD1968">
            <v>1</v>
          </cell>
          <cell r="BE1968">
            <v>1</v>
          </cell>
          <cell r="BF1968">
            <v>1</v>
          </cell>
          <cell r="BG1968">
            <v>60</v>
          </cell>
        </row>
        <row r="1969">
          <cell r="BA1969">
            <v>1</v>
          </cell>
          <cell r="BB1969">
            <v>1</v>
          </cell>
          <cell r="BC1969">
            <v>1</v>
          </cell>
          <cell r="BD1969">
            <v>1</v>
          </cell>
          <cell r="BE1969">
            <v>1</v>
          </cell>
          <cell r="BF1969">
            <v>1</v>
          </cell>
          <cell r="BG1969">
            <v>60</v>
          </cell>
        </row>
        <row r="1970">
          <cell r="BA1970">
            <v>1</v>
          </cell>
          <cell r="BB1970">
            <v>1</v>
          </cell>
          <cell r="BC1970">
            <v>1</v>
          </cell>
          <cell r="BD1970">
            <v>1</v>
          </cell>
          <cell r="BE1970">
            <v>1</v>
          </cell>
          <cell r="BF1970">
            <v>1</v>
          </cell>
          <cell r="BG1970">
            <v>60</v>
          </cell>
        </row>
        <row r="1971">
          <cell r="BA1971">
            <v>1</v>
          </cell>
          <cell r="BB1971">
            <v>1</v>
          </cell>
          <cell r="BC1971">
            <v>1</v>
          </cell>
          <cell r="BD1971">
            <v>1</v>
          </cell>
          <cell r="BE1971">
            <v>1</v>
          </cell>
          <cell r="BF1971">
            <v>1</v>
          </cell>
          <cell r="BG1971">
            <v>60</v>
          </cell>
        </row>
        <row r="1972">
          <cell r="BA1972">
            <v>1</v>
          </cell>
          <cell r="BB1972">
            <v>1</v>
          </cell>
          <cell r="BC1972">
            <v>1</v>
          </cell>
          <cell r="BD1972">
            <v>1</v>
          </cell>
          <cell r="BE1972">
            <v>1</v>
          </cell>
          <cell r="BF1972">
            <v>1</v>
          </cell>
          <cell r="BG1972">
            <v>60</v>
          </cell>
        </row>
        <row r="1973">
          <cell r="BA1973">
            <v>1</v>
          </cell>
          <cell r="BB1973">
            <v>1</v>
          </cell>
          <cell r="BC1973">
            <v>1</v>
          </cell>
          <cell r="BD1973">
            <v>1</v>
          </cell>
          <cell r="BE1973">
            <v>1</v>
          </cell>
          <cell r="BF1973">
            <v>1</v>
          </cell>
          <cell r="BG1973">
            <v>60</v>
          </cell>
        </row>
        <row r="1974">
          <cell r="BA1974">
            <v>1</v>
          </cell>
          <cell r="BB1974">
            <v>1</v>
          </cell>
          <cell r="BC1974">
            <v>1</v>
          </cell>
          <cell r="BD1974">
            <v>1</v>
          </cell>
          <cell r="BE1974">
            <v>1</v>
          </cell>
          <cell r="BF1974">
            <v>1</v>
          </cell>
          <cell r="BG1974">
            <v>60</v>
          </cell>
        </row>
        <row r="1975">
          <cell r="BA1975">
            <v>1</v>
          </cell>
          <cell r="BB1975">
            <v>1</v>
          </cell>
          <cell r="BC1975">
            <v>1</v>
          </cell>
          <cell r="BD1975">
            <v>1</v>
          </cell>
          <cell r="BE1975">
            <v>1</v>
          </cell>
          <cell r="BF1975">
            <v>1</v>
          </cell>
          <cell r="BG1975">
            <v>60</v>
          </cell>
        </row>
        <row r="1976">
          <cell r="BA1976">
            <v>1</v>
          </cell>
          <cell r="BG1976">
            <v>60</v>
          </cell>
        </row>
        <row r="1977">
          <cell r="BA1977">
            <v>1</v>
          </cell>
          <cell r="BG1977">
            <v>60</v>
          </cell>
        </row>
        <row r="1978">
          <cell r="BA1978">
            <v>1</v>
          </cell>
          <cell r="BG1978">
            <v>60</v>
          </cell>
        </row>
        <row r="1979">
          <cell r="BA1979">
            <v>1</v>
          </cell>
          <cell r="BG1979">
            <v>60</v>
          </cell>
        </row>
        <row r="1980">
          <cell r="BA1980">
            <v>1</v>
          </cell>
          <cell r="BG1980">
            <v>60</v>
          </cell>
        </row>
        <row r="1981">
          <cell r="BA1981">
            <v>1</v>
          </cell>
          <cell r="BG1981">
            <v>60</v>
          </cell>
        </row>
        <row r="1982">
          <cell r="BA1982">
            <v>1</v>
          </cell>
          <cell r="BG1982">
            <v>60</v>
          </cell>
        </row>
        <row r="1983">
          <cell r="BA1983">
            <v>1</v>
          </cell>
          <cell r="BG1983">
            <v>60</v>
          </cell>
        </row>
        <row r="1984">
          <cell r="BA1984">
            <v>1</v>
          </cell>
          <cell r="BG1984">
            <v>60</v>
          </cell>
        </row>
        <row r="1985">
          <cell r="BA1985">
            <v>1</v>
          </cell>
          <cell r="BB1985">
            <v>1</v>
          </cell>
          <cell r="BC1985">
            <v>1</v>
          </cell>
          <cell r="BD1985">
            <v>1</v>
          </cell>
          <cell r="BE1985">
            <v>1</v>
          </cell>
          <cell r="BF1985">
            <v>1</v>
          </cell>
          <cell r="BG1985">
            <v>60</v>
          </cell>
        </row>
        <row r="1986">
          <cell r="BA1986">
            <v>1</v>
          </cell>
          <cell r="BB1986">
            <v>1</v>
          </cell>
          <cell r="BC1986">
            <v>1</v>
          </cell>
          <cell r="BD1986">
            <v>1</v>
          </cell>
          <cell r="BE1986">
            <v>1</v>
          </cell>
          <cell r="BF1986">
            <v>1</v>
          </cell>
          <cell r="BG1986">
            <v>60</v>
          </cell>
        </row>
        <row r="1987">
          <cell r="BA1987">
            <v>1</v>
          </cell>
          <cell r="BB1987">
            <v>1</v>
          </cell>
          <cell r="BC1987">
            <v>1</v>
          </cell>
          <cell r="BD1987">
            <v>1</v>
          </cell>
          <cell r="BE1987">
            <v>1</v>
          </cell>
          <cell r="BF1987">
            <v>1</v>
          </cell>
          <cell r="BG1987">
            <v>60</v>
          </cell>
        </row>
        <row r="1988">
          <cell r="BA1988">
            <v>1</v>
          </cell>
          <cell r="BB1988">
            <v>1</v>
          </cell>
          <cell r="BC1988">
            <v>1</v>
          </cell>
          <cell r="BD1988">
            <v>1</v>
          </cell>
          <cell r="BE1988">
            <v>1</v>
          </cell>
          <cell r="BF1988">
            <v>1</v>
          </cell>
          <cell r="BG1988">
            <v>60</v>
          </cell>
        </row>
        <row r="1989">
          <cell r="BA1989">
            <v>1</v>
          </cell>
          <cell r="BB1989">
            <v>1</v>
          </cell>
          <cell r="BC1989">
            <v>1</v>
          </cell>
          <cell r="BD1989">
            <v>1</v>
          </cell>
          <cell r="BE1989">
            <v>1</v>
          </cell>
          <cell r="BF1989">
            <v>1</v>
          </cell>
          <cell r="BG1989">
            <v>60</v>
          </cell>
        </row>
        <row r="1990">
          <cell r="BA1990">
            <v>1</v>
          </cell>
          <cell r="BB1990">
            <v>1</v>
          </cell>
          <cell r="BC1990">
            <v>1</v>
          </cell>
          <cell r="BD1990">
            <v>1</v>
          </cell>
          <cell r="BE1990">
            <v>1</v>
          </cell>
          <cell r="BF1990">
            <v>1</v>
          </cell>
          <cell r="BG1990">
            <v>60</v>
          </cell>
        </row>
        <row r="1991">
          <cell r="BA1991">
            <v>1</v>
          </cell>
          <cell r="BB1991">
            <v>1</v>
          </cell>
          <cell r="BC1991">
            <v>1</v>
          </cell>
          <cell r="BD1991">
            <v>1</v>
          </cell>
          <cell r="BE1991">
            <v>1</v>
          </cell>
          <cell r="BF1991">
            <v>1</v>
          </cell>
          <cell r="BG1991">
            <v>60</v>
          </cell>
        </row>
        <row r="1992">
          <cell r="BA1992">
            <v>1</v>
          </cell>
          <cell r="BB1992">
            <v>1</v>
          </cell>
          <cell r="BC1992">
            <v>1</v>
          </cell>
          <cell r="BD1992">
            <v>1</v>
          </cell>
          <cell r="BE1992">
            <v>1</v>
          </cell>
          <cell r="BF1992">
            <v>1</v>
          </cell>
          <cell r="BG1992">
            <v>60</v>
          </cell>
        </row>
        <row r="1993">
          <cell r="BA1993">
            <v>1</v>
          </cell>
          <cell r="BB1993">
            <v>1</v>
          </cell>
          <cell r="BC1993">
            <v>1</v>
          </cell>
          <cell r="BD1993">
            <v>1</v>
          </cell>
          <cell r="BE1993">
            <v>1</v>
          </cell>
          <cell r="BF1993">
            <v>1</v>
          </cell>
          <cell r="BG1993">
            <v>60</v>
          </cell>
        </row>
        <row r="1994">
          <cell r="BA1994">
            <v>1</v>
          </cell>
          <cell r="BB1994">
            <v>1</v>
          </cell>
          <cell r="BC1994">
            <v>1</v>
          </cell>
          <cell r="BD1994">
            <v>1</v>
          </cell>
          <cell r="BE1994">
            <v>1</v>
          </cell>
          <cell r="BF1994">
            <v>1</v>
          </cell>
          <cell r="BG1994">
            <v>60</v>
          </cell>
        </row>
        <row r="1995">
          <cell r="BA1995">
            <v>1</v>
          </cell>
          <cell r="BB1995">
            <v>1</v>
          </cell>
          <cell r="BC1995">
            <v>1</v>
          </cell>
          <cell r="BD1995">
            <v>1</v>
          </cell>
          <cell r="BE1995">
            <v>1</v>
          </cell>
          <cell r="BF1995">
            <v>1</v>
          </cell>
          <cell r="BG1995">
            <v>60</v>
          </cell>
        </row>
        <row r="1996">
          <cell r="BA1996">
            <v>1</v>
          </cell>
          <cell r="BB1996">
            <v>1</v>
          </cell>
          <cell r="BC1996">
            <v>1</v>
          </cell>
          <cell r="BD1996">
            <v>1</v>
          </cell>
          <cell r="BE1996">
            <v>1</v>
          </cell>
          <cell r="BF1996">
            <v>1</v>
          </cell>
          <cell r="BG1996">
            <v>60</v>
          </cell>
        </row>
        <row r="1997">
          <cell r="BA1997">
            <v>1</v>
          </cell>
          <cell r="BB1997">
            <v>1</v>
          </cell>
          <cell r="BC1997">
            <v>1</v>
          </cell>
          <cell r="BD1997">
            <v>1</v>
          </cell>
          <cell r="BE1997">
            <v>1</v>
          </cell>
          <cell r="BF1997">
            <v>1</v>
          </cell>
          <cell r="BG1997">
            <v>60</v>
          </cell>
        </row>
        <row r="1998">
          <cell r="BA1998">
            <v>1</v>
          </cell>
          <cell r="BB1998">
            <v>1</v>
          </cell>
          <cell r="BC1998">
            <v>1</v>
          </cell>
          <cell r="BD1998">
            <v>1</v>
          </cell>
          <cell r="BE1998">
            <v>1</v>
          </cell>
          <cell r="BF1998">
            <v>1</v>
          </cell>
          <cell r="BG1998">
            <v>60</v>
          </cell>
        </row>
        <row r="1999">
          <cell r="BA1999">
            <v>1</v>
          </cell>
          <cell r="BB1999">
            <v>1</v>
          </cell>
          <cell r="BC1999">
            <v>1</v>
          </cell>
          <cell r="BD1999">
            <v>1</v>
          </cell>
          <cell r="BE1999">
            <v>1</v>
          </cell>
          <cell r="BF1999">
            <v>1</v>
          </cell>
          <cell r="BG1999">
            <v>60</v>
          </cell>
        </row>
        <row r="2000">
          <cell r="BA2000">
            <v>1</v>
          </cell>
          <cell r="BB2000">
            <v>1</v>
          </cell>
          <cell r="BC2000">
            <v>1</v>
          </cell>
          <cell r="BD2000">
            <v>1</v>
          </cell>
          <cell r="BE2000">
            <v>1</v>
          </cell>
          <cell r="BF2000">
            <v>1</v>
          </cell>
          <cell r="BG2000">
            <v>60</v>
          </cell>
        </row>
        <row r="2001">
          <cell r="BA2001">
            <v>1</v>
          </cell>
          <cell r="BB2001">
            <v>1</v>
          </cell>
          <cell r="BC2001">
            <v>1</v>
          </cell>
          <cell r="BD2001">
            <v>1</v>
          </cell>
          <cell r="BE2001">
            <v>1</v>
          </cell>
          <cell r="BF2001">
            <v>1</v>
          </cell>
          <cell r="BG2001">
            <v>60</v>
          </cell>
        </row>
        <row r="2002">
          <cell r="BA2002">
            <v>1</v>
          </cell>
          <cell r="BB2002">
            <v>1</v>
          </cell>
          <cell r="BC2002">
            <v>1</v>
          </cell>
          <cell r="BD2002">
            <v>1</v>
          </cell>
          <cell r="BE2002">
            <v>1</v>
          </cell>
          <cell r="BF2002">
            <v>1</v>
          </cell>
          <cell r="BG2002">
            <v>60</v>
          </cell>
        </row>
        <row r="2003">
          <cell r="BA2003">
            <v>1</v>
          </cell>
          <cell r="BB2003">
            <v>1</v>
          </cell>
          <cell r="BC2003">
            <v>1</v>
          </cell>
          <cell r="BD2003">
            <v>1</v>
          </cell>
          <cell r="BE2003">
            <v>1</v>
          </cell>
          <cell r="BF2003">
            <v>1</v>
          </cell>
        </row>
        <row r="2004">
          <cell r="BA2004">
            <v>1</v>
          </cell>
          <cell r="BB2004">
            <v>1</v>
          </cell>
          <cell r="BC2004">
            <v>1</v>
          </cell>
          <cell r="BD2004">
            <v>1</v>
          </cell>
          <cell r="BE2004">
            <v>1</v>
          </cell>
          <cell r="BF2004">
            <v>1</v>
          </cell>
        </row>
        <row r="2005">
          <cell r="BA2005">
            <v>1</v>
          </cell>
          <cell r="BB2005">
            <v>1</v>
          </cell>
          <cell r="BC2005">
            <v>1</v>
          </cell>
          <cell r="BD2005">
            <v>1</v>
          </cell>
          <cell r="BE2005">
            <v>1</v>
          </cell>
          <cell r="BF2005">
            <v>1</v>
          </cell>
        </row>
        <row r="2006">
          <cell r="BA2006">
            <v>1</v>
          </cell>
          <cell r="BB2006">
            <v>1</v>
          </cell>
          <cell r="BC2006">
            <v>1</v>
          </cell>
          <cell r="BD2006">
            <v>1</v>
          </cell>
          <cell r="BE2006">
            <v>1</v>
          </cell>
          <cell r="BF2006">
            <v>1</v>
          </cell>
        </row>
        <row r="2007">
          <cell r="BA2007">
            <v>1</v>
          </cell>
          <cell r="BB2007">
            <v>1</v>
          </cell>
          <cell r="BC2007">
            <v>1</v>
          </cell>
          <cell r="BD2007">
            <v>1</v>
          </cell>
          <cell r="BE2007">
            <v>1</v>
          </cell>
          <cell r="BF2007">
            <v>1</v>
          </cell>
        </row>
        <row r="2008">
          <cell r="BA2008">
            <v>1</v>
          </cell>
          <cell r="BB2008">
            <v>1</v>
          </cell>
          <cell r="BC2008">
            <v>1</v>
          </cell>
          <cell r="BD2008">
            <v>1</v>
          </cell>
          <cell r="BE2008">
            <v>1</v>
          </cell>
          <cell r="BF2008">
            <v>1</v>
          </cell>
        </row>
        <row r="2009">
          <cell r="BA2009">
            <v>1</v>
          </cell>
          <cell r="BB2009">
            <v>1</v>
          </cell>
          <cell r="BC2009">
            <v>1</v>
          </cell>
          <cell r="BD2009">
            <v>1</v>
          </cell>
          <cell r="BE2009">
            <v>1</v>
          </cell>
          <cell r="BF2009">
            <v>1</v>
          </cell>
        </row>
        <row r="2010">
          <cell r="BA2010">
            <v>1</v>
          </cell>
          <cell r="BB2010">
            <v>1</v>
          </cell>
          <cell r="BC2010">
            <v>1</v>
          </cell>
          <cell r="BD2010">
            <v>1</v>
          </cell>
          <cell r="BE2010">
            <v>1</v>
          </cell>
          <cell r="BF2010">
            <v>1</v>
          </cell>
        </row>
        <row r="2011">
          <cell r="BA2011">
            <v>1</v>
          </cell>
        </row>
        <row r="2012">
          <cell r="BA2012">
            <v>1</v>
          </cell>
        </row>
        <row r="2013">
          <cell r="BA2013">
            <v>1</v>
          </cell>
        </row>
        <row r="2014">
          <cell r="BA2014">
            <v>1</v>
          </cell>
        </row>
        <row r="2015">
          <cell r="BA2015">
            <v>1</v>
          </cell>
        </row>
        <row r="2016">
          <cell r="BA2016">
            <v>1</v>
          </cell>
        </row>
        <row r="2017">
          <cell r="BA2017">
            <v>1</v>
          </cell>
        </row>
        <row r="2018">
          <cell r="BA2018">
            <v>1</v>
          </cell>
        </row>
        <row r="2019">
          <cell r="BA2019">
            <v>1</v>
          </cell>
          <cell r="BB2019">
            <v>1</v>
          </cell>
          <cell r="BC2019">
            <v>1</v>
          </cell>
          <cell r="BD2019">
            <v>1</v>
          </cell>
          <cell r="BE2019">
            <v>1</v>
          </cell>
          <cell r="BF2019">
            <v>1</v>
          </cell>
        </row>
        <row r="2020">
          <cell r="BA2020">
            <v>1</v>
          </cell>
          <cell r="BB2020">
            <v>1</v>
          </cell>
          <cell r="BC2020">
            <v>1</v>
          </cell>
          <cell r="BD2020">
            <v>1</v>
          </cell>
          <cell r="BE2020">
            <v>1</v>
          </cell>
          <cell r="BF2020">
            <v>1</v>
          </cell>
        </row>
        <row r="2021">
          <cell r="BA2021">
            <v>1</v>
          </cell>
          <cell r="BB2021">
            <v>1</v>
          </cell>
          <cell r="BC2021">
            <v>1</v>
          </cell>
          <cell r="BD2021">
            <v>1</v>
          </cell>
          <cell r="BE2021">
            <v>1</v>
          </cell>
          <cell r="BF2021">
            <v>1</v>
          </cell>
        </row>
        <row r="2022">
          <cell r="BA2022">
            <v>1</v>
          </cell>
          <cell r="BB2022">
            <v>1</v>
          </cell>
          <cell r="BC2022">
            <v>1</v>
          </cell>
          <cell r="BD2022">
            <v>1</v>
          </cell>
          <cell r="BE2022">
            <v>1</v>
          </cell>
          <cell r="BF2022">
            <v>1</v>
          </cell>
        </row>
        <row r="2023">
          <cell r="BA2023">
            <v>1</v>
          </cell>
          <cell r="BB2023">
            <v>1</v>
          </cell>
          <cell r="BC2023">
            <v>1</v>
          </cell>
          <cell r="BD2023">
            <v>1</v>
          </cell>
          <cell r="BE2023">
            <v>1</v>
          </cell>
          <cell r="BF2023">
            <v>1</v>
          </cell>
        </row>
        <row r="2024">
          <cell r="BA2024">
            <v>1</v>
          </cell>
          <cell r="BB2024">
            <v>1</v>
          </cell>
          <cell r="BC2024">
            <v>1</v>
          </cell>
          <cell r="BD2024">
            <v>1</v>
          </cell>
          <cell r="BE2024">
            <v>1</v>
          </cell>
          <cell r="BF2024">
            <v>1</v>
          </cell>
        </row>
        <row r="2025">
          <cell r="BA2025">
            <v>1</v>
          </cell>
          <cell r="BB2025">
            <v>1</v>
          </cell>
          <cell r="BC2025">
            <v>1</v>
          </cell>
          <cell r="BD2025">
            <v>1</v>
          </cell>
          <cell r="BE2025">
            <v>1</v>
          </cell>
          <cell r="BF2025">
            <v>1</v>
          </cell>
        </row>
        <row r="2026">
          <cell r="BA2026">
            <v>1</v>
          </cell>
          <cell r="BB2026">
            <v>1</v>
          </cell>
          <cell r="BC2026">
            <v>1</v>
          </cell>
          <cell r="BD2026">
            <v>1</v>
          </cell>
          <cell r="BE2026">
            <v>1</v>
          </cell>
          <cell r="BF2026">
            <v>1</v>
          </cell>
        </row>
        <row r="2027">
          <cell r="BA2027">
            <v>1</v>
          </cell>
          <cell r="BB2027">
            <v>1</v>
          </cell>
          <cell r="BC2027">
            <v>1</v>
          </cell>
          <cell r="BD2027">
            <v>1</v>
          </cell>
          <cell r="BE2027">
            <v>1</v>
          </cell>
          <cell r="BF2027">
            <v>1</v>
          </cell>
        </row>
        <row r="2028">
          <cell r="BA2028">
            <v>1</v>
          </cell>
          <cell r="BB2028">
            <v>1</v>
          </cell>
          <cell r="BC2028">
            <v>1</v>
          </cell>
          <cell r="BD2028">
            <v>1</v>
          </cell>
          <cell r="BE2028">
            <v>1</v>
          </cell>
          <cell r="BF2028">
            <v>1</v>
          </cell>
        </row>
        <row r="2029">
          <cell r="BA2029">
            <v>1</v>
          </cell>
          <cell r="BB2029">
            <v>1</v>
          </cell>
          <cell r="BC2029">
            <v>1</v>
          </cell>
          <cell r="BD2029">
            <v>1</v>
          </cell>
          <cell r="BE2029">
            <v>1</v>
          </cell>
          <cell r="BF2029">
            <v>1</v>
          </cell>
        </row>
        <row r="2030">
          <cell r="BA2030">
            <v>1</v>
          </cell>
          <cell r="BB2030">
            <v>1</v>
          </cell>
          <cell r="BC2030">
            <v>1</v>
          </cell>
          <cell r="BD2030">
            <v>1</v>
          </cell>
          <cell r="BE2030">
            <v>1</v>
          </cell>
          <cell r="BF2030">
            <v>1</v>
          </cell>
        </row>
        <row r="2031">
          <cell r="BA2031">
            <v>1</v>
          </cell>
          <cell r="BB2031">
            <v>1</v>
          </cell>
          <cell r="BC2031">
            <v>1</v>
          </cell>
          <cell r="BD2031">
            <v>1</v>
          </cell>
          <cell r="BE2031">
            <v>1</v>
          </cell>
          <cell r="BF2031">
            <v>1</v>
          </cell>
        </row>
        <row r="2032">
          <cell r="BA2032">
            <v>1</v>
          </cell>
          <cell r="BB2032">
            <v>1</v>
          </cell>
          <cell r="BC2032">
            <v>1</v>
          </cell>
          <cell r="BD2032">
            <v>1</v>
          </cell>
          <cell r="BE2032">
            <v>1</v>
          </cell>
          <cell r="BF2032">
            <v>1</v>
          </cell>
        </row>
        <row r="2033">
          <cell r="BA2033">
            <v>1</v>
          </cell>
          <cell r="BB2033">
            <v>1</v>
          </cell>
          <cell r="BC2033">
            <v>1</v>
          </cell>
          <cell r="BD2033">
            <v>1</v>
          </cell>
          <cell r="BE2033">
            <v>1</v>
          </cell>
          <cell r="BF2033">
            <v>1</v>
          </cell>
        </row>
        <row r="2034">
          <cell r="BA2034">
            <v>1</v>
          </cell>
          <cell r="BB2034">
            <v>1</v>
          </cell>
          <cell r="BC2034">
            <v>1</v>
          </cell>
          <cell r="BD2034">
            <v>1</v>
          </cell>
          <cell r="BE2034">
            <v>1</v>
          </cell>
          <cell r="BF2034">
            <v>1</v>
          </cell>
        </row>
        <row r="2035">
          <cell r="BA2035">
            <v>1</v>
          </cell>
          <cell r="BB2035">
            <v>1</v>
          </cell>
          <cell r="BC2035">
            <v>1</v>
          </cell>
          <cell r="BD2035">
            <v>1</v>
          </cell>
          <cell r="BE2035">
            <v>1</v>
          </cell>
          <cell r="BF2035">
            <v>1</v>
          </cell>
          <cell r="BG2035">
            <v>120</v>
          </cell>
        </row>
        <row r="2036">
          <cell r="BA2036">
            <v>1</v>
          </cell>
          <cell r="BB2036">
            <v>1</v>
          </cell>
          <cell r="BC2036">
            <v>1</v>
          </cell>
          <cell r="BD2036">
            <v>1</v>
          </cell>
          <cell r="BE2036">
            <v>1</v>
          </cell>
          <cell r="BF2036">
            <v>1</v>
          </cell>
          <cell r="BG2036">
            <v>120</v>
          </cell>
        </row>
        <row r="2037">
          <cell r="BA2037">
            <v>1</v>
          </cell>
          <cell r="BB2037">
            <v>1</v>
          </cell>
          <cell r="BC2037">
            <v>1</v>
          </cell>
          <cell r="BD2037">
            <v>1</v>
          </cell>
          <cell r="BE2037">
            <v>1</v>
          </cell>
          <cell r="BF2037">
            <v>1</v>
          </cell>
          <cell r="BG2037">
            <v>120</v>
          </cell>
        </row>
        <row r="2038">
          <cell r="BA2038">
            <v>1</v>
          </cell>
          <cell r="BB2038">
            <v>1</v>
          </cell>
          <cell r="BC2038">
            <v>1</v>
          </cell>
          <cell r="BD2038">
            <v>1</v>
          </cell>
          <cell r="BE2038">
            <v>1</v>
          </cell>
          <cell r="BF2038">
            <v>1</v>
          </cell>
          <cell r="BG2038">
            <v>120</v>
          </cell>
        </row>
        <row r="2039">
          <cell r="BA2039">
            <v>1</v>
          </cell>
          <cell r="BB2039">
            <v>1</v>
          </cell>
          <cell r="BC2039">
            <v>1</v>
          </cell>
          <cell r="BD2039">
            <v>1</v>
          </cell>
          <cell r="BE2039">
            <v>1</v>
          </cell>
          <cell r="BF2039">
            <v>1</v>
          </cell>
          <cell r="BG2039">
            <v>120</v>
          </cell>
        </row>
        <row r="2040">
          <cell r="BA2040">
            <v>1</v>
          </cell>
          <cell r="BB2040">
            <v>1</v>
          </cell>
          <cell r="BC2040">
            <v>1</v>
          </cell>
          <cell r="BD2040">
            <v>1</v>
          </cell>
          <cell r="BE2040">
            <v>1</v>
          </cell>
          <cell r="BF2040">
            <v>1</v>
          </cell>
          <cell r="BG2040">
            <v>120</v>
          </cell>
        </row>
        <row r="2041">
          <cell r="BA2041">
            <v>1</v>
          </cell>
          <cell r="BB2041">
            <v>1</v>
          </cell>
          <cell r="BC2041">
            <v>1</v>
          </cell>
          <cell r="BD2041">
            <v>1</v>
          </cell>
          <cell r="BE2041">
            <v>1</v>
          </cell>
          <cell r="BF2041">
            <v>1</v>
          </cell>
          <cell r="BG2041">
            <v>120</v>
          </cell>
        </row>
        <row r="2042">
          <cell r="BA2042">
            <v>1</v>
          </cell>
          <cell r="BB2042">
            <v>1</v>
          </cell>
          <cell r="BC2042">
            <v>1</v>
          </cell>
          <cell r="BD2042">
            <v>1</v>
          </cell>
          <cell r="BE2042">
            <v>1</v>
          </cell>
          <cell r="BF2042">
            <v>1</v>
          </cell>
          <cell r="BG2042">
            <v>120</v>
          </cell>
        </row>
        <row r="2043">
          <cell r="BA2043">
            <v>1</v>
          </cell>
          <cell r="BG2043">
            <v>120</v>
          </cell>
        </row>
        <row r="2044">
          <cell r="BA2044">
            <v>1</v>
          </cell>
          <cell r="BG2044">
            <v>120</v>
          </cell>
        </row>
        <row r="2045">
          <cell r="BA2045">
            <v>1</v>
          </cell>
          <cell r="BG2045">
            <v>120</v>
          </cell>
        </row>
        <row r="2046">
          <cell r="BA2046">
            <v>1</v>
          </cell>
          <cell r="BG2046">
            <v>120</v>
          </cell>
        </row>
        <row r="2047">
          <cell r="BA2047">
            <v>1</v>
          </cell>
          <cell r="BG2047">
            <v>120</v>
          </cell>
        </row>
        <row r="2048">
          <cell r="BA2048">
            <v>1</v>
          </cell>
          <cell r="BG2048">
            <v>120</v>
          </cell>
        </row>
        <row r="2049">
          <cell r="BA2049">
            <v>1</v>
          </cell>
          <cell r="BG2049">
            <v>120</v>
          </cell>
        </row>
        <row r="2050">
          <cell r="BA2050">
            <v>1</v>
          </cell>
          <cell r="BG2050">
            <v>120</v>
          </cell>
        </row>
        <row r="2051">
          <cell r="BA2051">
            <v>1</v>
          </cell>
          <cell r="BB2051">
            <v>1</v>
          </cell>
          <cell r="BC2051">
            <v>1</v>
          </cell>
          <cell r="BD2051">
            <v>1</v>
          </cell>
          <cell r="BE2051">
            <v>1</v>
          </cell>
          <cell r="BF2051">
            <v>1</v>
          </cell>
          <cell r="BG2051">
            <v>120</v>
          </cell>
        </row>
        <row r="2052">
          <cell r="BA2052">
            <v>1</v>
          </cell>
          <cell r="BB2052">
            <v>1</v>
          </cell>
          <cell r="BC2052">
            <v>1</v>
          </cell>
          <cell r="BD2052">
            <v>1</v>
          </cell>
          <cell r="BE2052">
            <v>1</v>
          </cell>
          <cell r="BF2052">
            <v>1</v>
          </cell>
          <cell r="BG2052">
            <v>120</v>
          </cell>
        </row>
        <row r="2053">
          <cell r="BA2053">
            <v>1</v>
          </cell>
          <cell r="BB2053">
            <v>1</v>
          </cell>
          <cell r="BC2053">
            <v>1</v>
          </cell>
          <cell r="BD2053">
            <v>1</v>
          </cell>
          <cell r="BE2053">
            <v>1</v>
          </cell>
          <cell r="BF2053">
            <v>1</v>
          </cell>
          <cell r="BG2053">
            <v>120</v>
          </cell>
        </row>
        <row r="2054">
          <cell r="BA2054">
            <v>1</v>
          </cell>
          <cell r="BB2054">
            <v>1</v>
          </cell>
          <cell r="BC2054">
            <v>1</v>
          </cell>
          <cell r="BD2054">
            <v>1</v>
          </cell>
          <cell r="BE2054">
            <v>1</v>
          </cell>
          <cell r="BF2054">
            <v>1</v>
          </cell>
          <cell r="BG2054">
            <v>120</v>
          </cell>
        </row>
        <row r="2055">
          <cell r="BA2055">
            <v>1</v>
          </cell>
          <cell r="BB2055">
            <v>1</v>
          </cell>
          <cell r="BC2055">
            <v>1</v>
          </cell>
          <cell r="BD2055">
            <v>1</v>
          </cell>
          <cell r="BE2055">
            <v>1</v>
          </cell>
          <cell r="BF2055">
            <v>1</v>
          </cell>
          <cell r="BG2055">
            <v>120</v>
          </cell>
        </row>
        <row r="2056">
          <cell r="BA2056">
            <v>1</v>
          </cell>
          <cell r="BB2056">
            <v>1</v>
          </cell>
          <cell r="BC2056">
            <v>1</v>
          </cell>
          <cell r="BD2056">
            <v>1</v>
          </cell>
          <cell r="BE2056">
            <v>1</v>
          </cell>
          <cell r="BF2056">
            <v>1</v>
          </cell>
          <cell r="BG2056">
            <v>120</v>
          </cell>
        </row>
        <row r="2057">
          <cell r="BA2057">
            <v>1</v>
          </cell>
          <cell r="BB2057">
            <v>1</v>
          </cell>
          <cell r="BC2057">
            <v>1</v>
          </cell>
          <cell r="BD2057">
            <v>1</v>
          </cell>
          <cell r="BE2057">
            <v>1</v>
          </cell>
          <cell r="BF2057">
            <v>1</v>
          </cell>
          <cell r="BG2057">
            <v>120</v>
          </cell>
        </row>
        <row r="2058">
          <cell r="BA2058">
            <v>1</v>
          </cell>
          <cell r="BB2058">
            <v>1</v>
          </cell>
          <cell r="BC2058">
            <v>1</v>
          </cell>
          <cell r="BD2058">
            <v>1</v>
          </cell>
          <cell r="BE2058">
            <v>1</v>
          </cell>
          <cell r="BF2058">
            <v>1</v>
          </cell>
          <cell r="BG2058">
            <v>120</v>
          </cell>
        </row>
        <row r="2059">
          <cell r="BA2059">
            <v>1</v>
          </cell>
          <cell r="BB2059">
            <v>1</v>
          </cell>
          <cell r="BC2059">
            <v>1</v>
          </cell>
          <cell r="BD2059">
            <v>1</v>
          </cell>
          <cell r="BE2059">
            <v>1</v>
          </cell>
          <cell r="BF2059">
            <v>1</v>
          </cell>
          <cell r="BG2059">
            <v>120</v>
          </cell>
        </row>
        <row r="2060">
          <cell r="BA2060">
            <v>1</v>
          </cell>
          <cell r="BB2060">
            <v>1</v>
          </cell>
          <cell r="BC2060">
            <v>1</v>
          </cell>
          <cell r="BD2060">
            <v>1</v>
          </cell>
          <cell r="BE2060">
            <v>1</v>
          </cell>
          <cell r="BF2060">
            <v>1</v>
          </cell>
          <cell r="BG2060">
            <v>120</v>
          </cell>
        </row>
        <row r="2061">
          <cell r="BA2061">
            <v>1</v>
          </cell>
          <cell r="BB2061">
            <v>1</v>
          </cell>
          <cell r="BC2061">
            <v>1</v>
          </cell>
          <cell r="BD2061">
            <v>1</v>
          </cell>
          <cell r="BE2061">
            <v>1</v>
          </cell>
          <cell r="BF2061">
            <v>1</v>
          </cell>
          <cell r="BG2061">
            <v>120</v>
          </cell>
        </row>
        <row r="2062">
          <cell r="BA2062">
            <v>1</v>
          </cell>
          <cell r="BB2062">
            <v>1</v>
          </cell>
          <cell r="BC2062">
            <v>1</v>
          </cell>
          <cell r="BD2062">
            <v>1</v>
          </cell>
          <cell r="BE2062">
            <v>1</v>
          </cell>
          <cell r="BF2062">
            <v>1</v>
          </cell>
          <cell r="BG2062">
            <v>120</v>
          </cell>
        </row>
        <row r="2063">
          <cell r="BA2063">
            <v>1</v>
          </cell>
          <cell r="BB2063">
            <v>1</v>
          </cell>
          <cell r="BC2063">
            <v>1</v>
          </cell>
          <cell r="BD2063">
            <v>1</v>
          </cell>
          <cell r="BE2063">
            <v>1</v>
          </cell>
          <cell r="BF2063">
            <v>1</v>
          </cell>
          <cell r="BG2063">
            <v>120</v>
          </cell>
        </row>
        <row r="2064">
          <cell r="BA2064">
            <v>1</v>
          </cell>
          <cell r="BB2064">
            <v>1</v>
          </cell>
          <cell r="BC2064">
            <v>1</v>
          </cell>
          <cell r="BD2064">
            <v>1</v>
          </cell>
          <cell r="BE2064">
            <v>1</v>
          </cell>
          <cell r="BF2064">
            <v>1</v>
          </cell>
          <cell r="BG2064">
            <v>120</v>
          </cell>
        </row>
        <row r="2065">
          <cell r="BA2065">
            <v>1</v>
          </cell>
          <cell r="BB2065">
            <v>1</v>
          </cell>
          <cell r="BC2065">
            <v>1</v>
          </cell>
          <cell r="BD2065">
            <v>1</v>
          </cell>
          <cell r="BE2065">
            <v>1</v>
          </cell>
          <cell r="BF2065">
            <v>1</v>
          </cell>
          <cell r="BG2065">
            <v>120</v>
          </cell>
        </row>
        <row r="2066">
          <cell r="BA2066">
            <v>1</v>
          </cell>
          <cell r="BB2066">
            <v>1</v>
          </cell>
          <cell r="BC2066">
            <v>1</v>
          </cell>
          <cell r="BD2066">
            <v>1</v>
          </cell>
          <cell r="BE2066">
            <v>1</v>
          </cell>
          <cell r="BF2066">
            <v>1</v>
          </cell>
          <cell r="BG2066">
            <v>120</v>
          </cell>
        </row>
        <row r="2067">
          <cell r="BA2067">
            <v>2</v>
          </cell>
        </row>
        <row r="2068">
          <cell r="BA2068">
            <v>3</v>
          </cell>
        </row>
        <row r="2069">
          <cell r="BA2069">
            <v>4</v>
          </cell>
        </row>
        <row r="2070">
          <cell r="BA2070">
            <v>5</v>
          </cell>
        </row>
        <row r="2071">
          <cell r="BA2071">
            <v>6</v>
          </cell>
        </row>
        <row r="2072">
          <cell r="BA2072">
            <v>5</v>
          </cell>
        </row>
        <row r="2073">
          <cell r="BA2073">
            <v>8</v>
          </cell>
        </row>
        <row r="2074">
          <cell r="BA2074">
            <v>1</v>
          </cell>
        </row>
        <row r="2075">
          <cell r="BA2075">
            <v>1</v>
          </cell>
        </row>
        <row r="2076">
          <cell r="BA2076">
            <v>1</v>
          </cell>
          <cell r="BG2076">
            <v>60</v>
          </cell>
        </row>
        <row r="2077">
          <cell r="BA2077">
            <v>1</v>
          </cell>
          <cell r="BG2077">
            <v>60</v>
          </cell>
        </row>
        <row r="2078">
          <cell r="BA2078">
            <v>1</v>
          </cell>
          <cell r="BG2078">
            <v>60</v>
          </cell>
        </row>
        <row r="2079">
          <cell r="BA2079">
            <v>1</v>
          </cell>
          <cell r="BG2079">
            <v>60</v>
          </cell>
        </row>
        <row r="2080">
          <cell r="BA2080">
            <v>1</v>
          </cell>
          <cell r="BG2080">
            <v>60</v>
          </cell>
        </row>
        <row r="2081">
          <cell r="BA2081">
            <v>2</v>
          </cell>
          <cell r="BG2081">
            <v>60</v>
          </cell>
        </row>
        <row r="2082">
          <cell r="BA2082">
            <v>3</v>
          </cell>
          <cell r="BG2082">
            <v>60</v>
          </cell>
        </row>
        <row r="2083">
          <cell r="BA2083">
            <v>4</v>
          </cell>
          <cell r="BG2083">
            <v>60</v>
          </cell>
        </row>
        <row r="2084">
          <cell r="BA2084">
            <v>5</v>
          </cell>
          <cell r="BG2084">
            <v>60</v>
          </cell>
        </row>
        <row r="2085">
          <cell r="BA2085">
            <v>6</v>
          </cell>
          <cell r="BG2085">
            <v>60</v>
          </cell>
        </row>
        <row r="2086">
          <cell r="BA2086">
            <v>5</v>
          </cell>
        </row>
        <row r="2087">
          <cell r="BA2087">
            <v>8</v>
          </cell>
        </row>
        <row r="2088">
          <cell r="BA2088">
            <v>1</v>
          </cell>
        </row>
        <row r="2089">
          <cell r="BA2089">
            <v>1</v>
          </cell>
        </row>
        <row r="2090">
          <cell r="BA2090">
            <v>1</v>
          </cell>
        </row>
        <row r="2091">
          <cell r="BA2091">
            <v>1</v>
          </cell>
        </row>
        <row r="2092">
          <cell r="BA2092">
            <v>1</v>
          </cell>
          <cell r="BG2092">
            <v>60</v>
          </cell>
        </row>
        <row r="2093">
          <cell r="BA2093">
            <v>1</v>
          </cell>
          <cell r="BG2093">
            <v>60</v>
          </cell>
        </row>
        <row r="2094">
          <cell r="BA2094">
            <v>1</v>
          </cell>
          <cell r="BG2094">
            <v>60</v>
          </cell>
        </row>
        <row r="2095">
          <cell r="BA2095">
            <v>1</v>
          </cell>
          <cell r="BG2095">
            <v>60</v>
          </cell>
        </row>
        <row r="2096">
          <cell r="BA2096">
            <v>1</v>
          </cell>
          <cell r="BG2096">
            <v>60</v>
          </cell>
        </row>
        <row r="2097">
          <cell r="BA2097">
            <v>1</v>
          </cell>
          <cell r="BG2097">
            <v>60</v>
          </cell>
        </row>
        <row r="2098">
          <cell r="BA2098">
            <v>1</v>
          </cell>
          <cell r="BG2098">
            <v>60</v>
          </cell>
        </row>
        <row r="2099">
          <cell r="BA2099">
            <v>1</v>
          </cell>
        </row>
        <row r="2100">
          <cell r="BA2100">
            <v>1</v>
          </cell>
        </row>
        <row r="2101">
          <cell r="BA2101">
            <v>1</v>
          </cell>
        </row>
        <row r="2102">
          <cell r="BA2102">
            <v>6</v>
          </cell>
        </row>
        <row r="2103">
          <cell r="BA2103">
            <v>5</v>
          </cell>
        </row>
        <row r="2104">
          <cell r="BA2104">
            <v>8</v>
          </cell>
        </row>
        <row r="2105">
          <cell r="BA2105">
            <v>9</v>
          </cell>
        </row>
        <row r="2106">
          <cell r="BA2106">
            <v>10</v>
          </cell>
        </row>
        <row r="2107">
          <cell r="BA2107">
            <v>11</v>
          </cell>
        </row>
        <row r="2108">
          <cell r="BA2108">
            <v>14</v>
          </cell>
          <cell r="BG2108">
            <v>60</v>
          </cell>
        </row>
        <row r="2109">
          <cell r="BA2109">
            <v>1</v>
          </cell>
          <cell r="BG2109">
            <v>60</v>
          </cell>
        </row>
        <row r="2110">
          <cell r="BA2110">
            <v>1</v>
          </cell>
          <cell r="BG2110">
            <v>60</v>
          </cell>
        </row>
        <row r="2111">
          <cell r="BA2111">
            <v>1</v>
          </cell>
          <cell r="BG2111">
            <v>60</v>
          </cell>
        </row>
        <row r="2112">
          <cell r="BA2112">
            <v>1</v>
          </cell>
          <cell r="BG2112">
            <v>60</v>
          </cell>
        </row>
        <row r="2113">
          <cell r="BA2113">
            <v>1</v>
          </cell>
          <cell r="BG2113">
            <v>60</v>
          </cell>
        </row>
        <row r="2114">
          <cell r="BA2114">
            <v>1</v>
          </cell>
          <cell r="BG2114">
            <v>60</v>
          </cell>
        </row>
        <row r="2115">
          <cell r="BA2115">
            <v>1</v>
          </cell>
          <cell r="BG2115">
            <v>60</v>
          </cell>
        </row>
        <row r="2116">
          <cell r="BA2116">
            <v>1</v>
          </cell>
        </row>
        <row r="2117">
          <cell r="BA2117">
            <v>1</v>
          </cell>
        </row>
        <row r="2118">
          <cell r="BA2118">
            <v>1</v>
          </cell>
        </row>
        <row r="2119">
          <cell r="BA2119">
            <v>1</v>
          </cell>
        </row>
        <row r="2120">
          <cell r="BA2120">
            <v>1</v>
          </cell>
        </row>
        <row r="2121">
          <cell r="BA2121">
            <v>1</v>
          </cell>
        </row>
        <row r="2122">
          <cell r="BA2122">
            <v>1</v>
          </cell>
        </row>
        <row r="2123">
          <cell r="BA2123">
            <v>1</v>
          </cell>
        </row>
        <row r="2124">
          <cell r="BA2124">
            <v>1</v>
          </cell>
          <cell r="BG2124">
            <v>60</v>
          </cell>
        </row>
        <row r="2125">
          <cell r="BA2125">
            <v>1</v>
          </cell>
          <cell r="BG2125">
            <v>60</v>
          </cell>
        </row>
        <row r="2126">
          <cell r="BA2126">
            <v>1</v>
          </cell>
          <cell r="BG2126">
            <v>60</v>
          </cell>
        </row>
        <row r="2127">
          <cell r="BA2127">
            <v>1</v>
          </cell>
          <cell r="BG2127">
            <v>60</v>
          </cell>
        </row>
        <row r="2128">
          <cell r="BA2128">
            <v>1</v>
          </cell>
          <cell r="BG2128">
            <v>60</v>
          </cell>
        </row>
        <row r="2129">
          <cell r="BA2129">
            <v>1</v>
          </cell>
          <cell r="BG2129">
            <v>60</v>
          </cell>
        </row>
        <row r="2130">
          <cell r="BA2130">
            <v>2</v>
          </cell>
          <cell r="BG2130">
            <v>60</v>
          </cell>
        </row>
        <row r="2131">
          <cell r="BA2131">
            <v>3</v>
          </cell>
        </row>
        <row r="2132">
          <cell r="BA2132">
            <v>4</v>
          </cell>
        </row>
        <row r="2133">
          <cell r="BA2133">
            <v>5</v>
          </cell>
        </row>
        <row r="2134">
          <cell r="BA2134">
            <v>6</v>
          </cell>
        </row>
        <row r="2135">
          <cell r="BA2135">
            <v>5</v>
          </cell>
        </row>
        <row r="2136">
          <cell r="BA2136">
            <v>8</v>
          </cell>
        </row>
        <row r="2137">
          <cell r="BA2137">
            <v>2</v>
          </cell>
          <cell r="BG2137">
            <v>60</v>
          </cell>
        </row>
        <row r="2138">
          <cell r="BA2138">
            <v>3</v>
          </cell>
          <cell r="BG2138">
            <v>60</v>
          </cell>
        </row>
        <row r="2139">
          <cell r="BA2139">
            <v>4</v>
          </cell>
          <cell r="BG2139">
            <v>60</v>
          </cell>
        </row>
        <row r="2140">
          <cell r="BA2140">
            <v>5</v>
          </cell>
          <cell r="BG2140">
            <v>60</v>
          </cell>
        </row>
        <row r="2141">
          <cell r="BA2141">
            <v>6</v>
          </cell>
          <cell r="BG2141">
            <v>60</v>
          </cell>
        </row>
        <row r="2142">
          <cell r="BA2142">
            <v>5</v>
          </cell>
          <cell r="BG2142">
            <v>60</v>
          </cell>
        </row>
        <row r="2143">
          <cell r="BA2143">
            <v>8</v>
          </cell>
          <cell r="BG2143">
            <v>60</v>
          </cell>
        </row>
        <row r="2144">
          <cell r="BA2144">
            <v>1</v>
          </cell>
          <cell r="BG2144">
            <v>60</v>
          </cell>
        </row>
        <row r="2145">
          <cell r="BA2145">
            <v>1</v>
          </cell>
          <cell r="BG2145">
            <v>60</v>
          </cell>
        </row>
        <row r="2146">
          <cell r="BA2146">
            <v>1</v>
          </cell>
          <cell r="BG2146">
            <v>60</v>
          </cell>
        </row>
        <row r="2147">
          <cell r="BA2147">
            <v>1</v>
          </cell>
        </row>
        <row r="2148">
          <cell r="BA2148">
            <v>1</v>
          </cell>
        </row>
        <row r="2149">
          <cell r="BA2149">
            <v>1</v>
          </cell>
        </row>
        <row r="2150">
          <cell r="BA2150">
            <v>1</v>
          </cell>
        </row>
        <row r="2151">
          <cell r="BA2151">
            <v>2</v>
          </cell>
        </row>
        <row r="2152">
          <cell r="BA2152">
            <v>3</v>
          </cell>
        </row>
        <row r="2153">
          <cell r="BA2153">
            <v>4</v>
          </cell>
        </row>
        <row r="2154">
          <cell r="BA2154">
            <v>5</v>
          </cell>
        </row>
        <row r="2155">
          <cell r="BA2155">
            <v>6</v>
          </cell>
        </row>
        <row r="2156">
          <cell r="BA2156">
            <v>5</v>
          </cell>
        </row>
        <row r="2157">
          <cell r="BA2157">
            <v>8</v>
          </cell>
          <cell r="BG2157">
            <v>60</v>
          </cell>
        </row>
        <row r="2158">
          <cell r="BA2158">
            <v>1</v>
          </cell>
          <cell r="BG2158">
            <v>60</v>
          </cell>
        </row>
        <row r="2159">
          <cell r="BA2159">
            <v>1</v>
          </cell>
          <cell r="BG2159">
            <v>60</v>
          </cell>
        </row>
        <row r="2160">
          <cell r="BA2160">
            <v>1</v>
          </cell>
          <cell r="BG2160">
            <v>60</v>
          </cell>
        </row>
        <row r="2161">
          <cell r="BA2161">
            <v>1</v>
          </cell>
          <cell r="BG2161">
            <v>60</v>
          </cell>
        </row>
        <row r="2162">
          <cell r="BA2162">
            <v>1</v>
          </cell>
          <cell r="BG2162">
            <v>60</v>
          </cell>
        </row>
        <row r="2163">
          <cell r="BA2163">
            <v>1</v>
          </cell>
          <cell r="BG2163">
            <v>60</v>
          </cell>
        </row>
        <row r="2164">
          <cell r="BA2164">
            <v>1</v>
          </cell>
          <cell r="BG2164">
            <v>60</v>
          </cell>
        </row>
        <row r="2165">
          <cell r="BA2165">
            <v>1</v>
          </cell>
          <cell r="BG2165">
            <v>60</v>
          </cell>
        </row>
        <row r="2166">
          <cell r="BA2166">
            <v>1</v>
          </cell>
          <cell r="BG2166">
            <v>60</v>
          </cell>
        </row>
        <row r="2167">
          <cell r="BA2167">
            <v>1</v>
          </cell>
          <cell r="BG2167">
            <v>60</v>
          </cell>
        </row>
        <row r="2168">
          <cell r="BA2168">
            <v>1</v>
          </cell>
          <cell r="BG2168">
            <v>60</v>
          </cell>
        </row>
        <row r="2169">
          <cell r="BA2169">
            <v>1</v>
          </cell>
        </row>
        <row r="2170">
          <cell r="BA2170">
            <v>1</v>
          </cell>
        </row>
        <row r="2171">
          <cell r="BA2171">
            <v>1</v>
          </cell>
        </row>
        <row r="2172">
          <cell r="BA2172">
            <v>6</v>
          </cell>
        </row>
        <row r="2173">
          <cell r="BA2173">
            <v>5</v>
          </cell>
        </row>
        <row r="2174">
          <cell r="BA2174">
            <v>8</v>
          </cell>
        </row>
        <row r="2175">
          <cell r="BA2175">
            <v>9</v>
          </cell>
        </row>
        <row r="2176">
          <cell r="BA2176">
            <v>10</v>
          </cell>
        </row>
        <row r="2177">
          <cell r="BA2177">
            <v>11</v>
          </cell>
        </row>
        <row r="2178">
          <cell r="BA2178">
            <v>14</v>
          </cell>
          <cell r="BG2178">
            <v>60</v>
          </cell>
        </row>
        <row r="2179">
          <cell r="BA2179">
            <v>1</v>
          </cell>
          <cell r="BG2179">
            <v>60</v>
          </cell>
        </row>
        <row r="2180">
          <cell r="BA2180">
            <v>1</v>
          </cell>
          <cell r="BG2180">
            <v>60</v>
          </cell>
        </row>
        <row r="2181">
          <cell r="BA2181">
            <v>1</v>
          </cell>
          <cell r="BG2181">
            <v>60</v>
          </cell>
        </row>
        <row r="2182">
          <cell r="BA2182">
            <v>1</v>
          </cell>
          <cell r="BG2182">
            <v>60</v>
          </cell>
        </row>
        <row r="2183">
          <cell r="BA2183">
            <v>1</v>
          </cell>
          <cell r="BG2183">
            <v>60</v>
          </cell>
        </row>
        <row r="2184">
          <cell r="BA2184">
            <v>1</v>
          </cell>
          <cell r="BG2184">
            <v>60</v>
          </cell>
        </row>
        <row r="2185">
          <cell r="BA2185">
            <v>1</v>
          </cell>
          <cell r="BG2185">
            <v>60</v>
          </cell>
        </row>
        <row r="2186">
          <cell r="BA2186">
            <v>1</v>
          </cell>
          <cell r="BG2186">
            <v>60</v>
          </cell>
        </row>
        <row r="2187">
          <cell r="BA2187">
            <v>1</v>
          </cell>
          <cell r="BG2187">
            <v>60</v>
          </cell>
        </row>
        <row r="2188">
          <cell r="BA2188">
            <v>1</v>
          </cell>
          <cell r="BG2188">
            <v>60</v>
          </cell>
        </row>
        <row r="2189">
          <cell r="BA2189">
            <v>1</v>
          </cell>
          <cell r="BG2189">
            <v>60</v>
          </cell>
        </row>
        <row r="2190">
          <cell r="BA2190">
            <v>1</v>
          </cell>
        </row>
        <row r="2191">
          <cell r="BA2191">
            <v>1</v>
          </cell>
        </row>
        <row r="2192">
          <cell r="BA2192">
            <v>1</v>
          </cell>
        </row>
        <row r="2193">
          <cell r="BA2193">
            <v>1</v>
          </cell>
        </row>
        <row r="2194">
          <cell r="BA2194">
            <v>1</v>
          </cell>
        </row>
        <row r="2195">
          <cell r="BA2195">
            <v>1</v>
          </cell>
        </row>
        <row r="2196">
          <cell r="BA2196">
            <v>1</v>
          </cell>
        </row>
        <row r="2197">
          <cell r="BA2197">
            <v>1</v>
          </cell>
        </row>
        <row r="2198">
          <cell r="BA2198">
            <v>1</v>
          </cell>
        </row>
        <row r="2199">
          <cell r="BA2199">
            <v>1</v>
          </cell>
        </row>
        <row r="2200">
          <cell r="BA2200">
            <v>2</v>
          </cell>
          <cell r="BG2200">
            <v>60</v>
          </cell>
        </row>
        <row r="2201">
          <cell r="BA2201">
            <v>3</v>
          </cell>
          <cell r="BG2201">
            <v>60</v>
          </cell>
        </row>
        <row r="2202">
          <cell r="BA2202">
            <v>4</v>
          </cell>
          <cell r="BG2202">
            <v>60</v>
          </cell>
        </row>
        <row r="2203">
          <cell r="BA2203">
            <v>5</v>
          </cell>
          <cell r="BG2203">
            <v>60</v>
          </cell>
        </row>
        <row r="2204">
          <cell r="BA2204">
            <v>6</v>
          </cell>
          <cell r="BG2204">
            <v>60</v>
          </cell>
        </row>
        <row r="2205">
          <cell r="BA2205">
            <v>5</v>
          </cell>
          <cell r="BG2205">
            <v>60</v>
          </cell>
        </row>
        <row r="2206">
          <cell r="BA2206">
            <v>8</v>
          </cell>
          <cell r="BG2206">
            <v>60</v>
          </cell>
        </row>
        <row r="2287">
          <cell r="BA2287" t="str">
            <v>x</v>
          </cell>
          <cell r="BB2287" t="str">
            <v>x</v>
          </cell>
          <cell r="BC2287" t="str">
            <v>x</v>
          </cell>
          <cell r="BD2287" t="str">
            <v>x</v>
          </cell>
          <cell r="BE2287" t="str">
            <v>x</v>
          </cell>
          <cell r="BF2287" t="str">
            <v>x</v>
          </cell>
          <cell r="BG2287" t="str">
            <v>x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A001</v>
          </cell>
          <cell r="D4">
            <v>8000000000</v>
          </cell>
          <cell r="E4">
            <v>0</v>
          </cell>
          <cell r="F4">
            <v>0</v>
          </cell>
          <cell r="G4">
            <v>2000000000</v>
          </cell>
          <cell r="H4">
            <v>10000000000</v>
          </cell>
          <cell r="I4">
            <v>8000000000</v>
          </cell>
          <cell r="J4">
            <v>60000000</v>
          </cell>
          <cell r="K4" t="str">
            <v>2121</v>
          </cell>
          <cell r="L4">
            <v>7</v>
          </cell>
          <cell r="M4" t="str">
            <v>VND</v>
          </cell>
          <cell r="N4" t="str">
            <v>VN0011251</v>
          </cell>
          <cell r="O4">
            <v>7</v>
          </cell>
          <cell r="P4" t="str">
            <v>Loan</v>
          </cell>
          <cell r="Q4">
            <v>45955</v>
          </cell>
          <cell r="R4">
            <v>0</v>
          </cell>
          <cell r="S4">
            <v>40179</v>
          </cell>
          <cell r="T4">
            <v>1</v>
          </cell>
          <cell r="U4" t="str">
            <v>N</v>
          </cell>
          <cell r="V4" t="str">
            <v>N</v>
          </cell>
          <cell r="W4">
            <v>1</v>
          </cell>
          <cell r="X4" t="str">
            <v>N</v>
          </cell>
          <cell r="Y4" t="str">
            <v>VNGAAP</v>
          </cell>
          <cell r="Z4" t="str">
            <v>9410</v>
          </cell>
          <cell r="AA4">
            <v>43465</v>
          </cell>
          <cell r="AB4">
            <v>15000000</v>
          </cell>
          <cell r="AC4">
            <v>2000000000</v>
          </cell>
          <cell r="AD4">
            <v>60000000</v>
          </cell>
          <cell r="AE4">
            <v>0</v>
          </cell>
          <cell r="AF4">
            <v>2</v>
          </cell>
          <cell r="AG4">
            <v>44195</v>
          </cell>
          <cell r="AH4">
            <v>3000000000</v>
          </cell>
          <cell r="AI4">
            <v>3000000000</v>
          </cell>
          <cell r="AJ4">
            <v>15000000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43434</v>
          </cell>
          <cell r="AV4">
            <v>9</v>
          </cell>
          <cell r="AW4">
            <v>1</v>
          </cell>
        </row>
        <row r="5">
          <cell r="C5" t="str">
            <v>A002</v>
          </cell>
          <cell r="D5">
            <v>8000000000</v>
          </cell>
          <cell r="E5">
            <v>0</v>
          </cell>
          <cell r="F5">
            <v>0</v>
          </cell>
          <cell r="G5">
            <v>2000000000</v>
          </cell>
          <cell r="H5">
            <v>10000000000</v>
          </cell>
          <cell r="I5">
            <v>8000000000</v>
          </cell>
          <cell r="J5">
            <v>60000000</v>
          </cell>
          <cell r="K5" t="str">
            <v>2121</v>
          </cell>
          <cell r="L5">
            <v>7</v>
          </cell>
          <cell r="M5" t="str">
            <v>VND</v>
          </cell>
          <cell r="N5" t="str">
            <v>VN0011495</v>
          </cell>
          <cell r="O5">
            <v>7</v>
          </cell>
          <cell r="P5" t="str">
            <v>Loan</v>
          </cell>
          <cell r="Q5">
            <v>45955</v>
          </cell>
          <cell r="R5">
            <v>0</v>
          </cell>
          <cell r="S5">
            <v>40179</v>
          </cell>
          <cell r="T5">
            <v>1</v>
          </cell>
          <cell r="U5" t="str">
            <v>N</v>
          </cell>
          <cell r="V5" t="str">
            <v>N</v>
          </cell>
          <cell r="W5">
            <v>1</v>
          </cell>
          <cell r="X5" t="str">
            <v>Y</v>
          </cell>
          <cell r="Y5" t="str">
            <v>VNGAAP</v>
          </cell>
          <cell r="Z5" t="str">
            <v>9410</v>
          </cell>
          <cell r="AA5">
            <v>43465</v>
          </cell>
          <cell r="AB5">
            <v>15000000</v>
          </cell>
          <cell r="AC5">
            <v>2000000000</v>
          </cell>
          <cell r="AD5">
            <v>60000000</v>
          </cell>
          <cell r="AE5">
            <v>0</v>
          </cell>
          <cell r="AF5">
            <v>2</v>
          </cell>
          <cell r="AG5">
            <v>44195</v>
          </cell>
          <cell r="AH5">
            <v>3000000000</v>
          </cell>
          <cell r="AI5">
            <v>3000000000</v>
          </cell>
          <cell r="AJ5">
            <v>15000000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43434</v>
          </cell>
          <cell r="AV5">
            <v>9</v>
          </cell>
          <cell r="AW5">
            <v>1</v>
          </cell>
        </row>
        <row r="6">
          <cell r="C6" t="str">
            <v>A003</v>
          </cell>
          <cell r="D6">
            <v>8000000000</v>
          </cell>
          <cell r="E6">
            <v>0</v>
          </cell>
          <cell r="F6">
            <v>0</v>
          </cell>
          <cell r="G6">
            <v>2000000000</v>
          </cell>
          <cell r="H6">
            <v>10000000000</v>
          </cell>
          <cell r="I6">
            <v>8000000000</v>
          </cell>
          <cell r="J6">
            <v>60000000</v>
          </cell>
          <cell r="K6" t="str">
            <v>2121</v>
          </cell>
          <cell r="L6">
            <v>7</v>
          </cell>
          <cell r="M6" t="str">
            <v>VND</v>
          </cell>
          <cell r="N6" t="str">
            <v>VN0011251</v>
          </cell>
          <cell r="O6">
            <v>7</v>
          </cell>
          <cell r="P6" t="str">
            <v>Loan</v>
          </cell>
          <cell r="Q6">
            <v>45955</v>
          </cell>
          <cell r="R6">
            <v>0</v>
          </cell>
          <cell r="S6">
            <v>40179</v>
          </cell>
          <cell r="T6">
            <v>1</v>
          </cell>
          <cell r="U6" t="str">
            <v>N</v>
          </cell>
          <cell r="V6" t="str">
            <v>N</v>
          </cell>
          <cell r="W6">
            <v>2</v>
          </cell>
          <cell r="X6" t="str">
            <v>N</v>
          </cell>
          <cell r="Y6" t="str">
            <v>VNGAAP</v>
          </cell>
          <cell r="Z6" t="str">
            <v>9410</v>
          </cell>
          <cell r="AA6">
            <v>43465</v>
          </cell>
          <cell r="AB6">
            <v>15000000</v>
          </cell>
          <cell r="AC6">
            <v>2000000000</v>
          </cell>
          <cell r="AD6">
            <v>60000000</v>
          </cell>
          <cell r="AE6">
            <v>100000000</v>
          </cell>
          <cell r="AF6">
            <v>2</v>
          </cell>
          <cell r="AG6">
            <v>44195</v>
          </cell>
          <cell r="AH6">
            <v>3000000000</v>
          </cell>
          <cell r="AI6">
            <v>3000000000</v>
          </cell>
          <cell r="AJ6">
            <v>15000000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43434</v>
          </cell>
          <cell r="AV6">
            <v>9</v>
          </cell>
          <cell r="AW6">
            <v>1</v>
          </cell>
        </row>
        <row r="7">
          <cell r="C7" t="str">
            <v>A004</v>
          </cell>
          <cell r="D7">
            <v>8000000000</v>
          </cell>
          <cell r="E7">
            <v>0</v>
          </cell>
          <cell r="F7">
            <v>0</v>
          </cell>
          <cell r="G7">
            <v>2000000000</v>
          </cell>
          <cell r="H7">
            <v>10000000000</v>
          </cell>
          <cell r="I7">
            <v>8000000000</v>
          </cell>
          <cell r="J7">
            <v>60000000</v>
          </cell>
          <cell r="K7" t="str">
            <v>2121</v>
          </cell>
          <cell r="L7">
            <v>7</v>
          </cell>
          <cell r="M7" t="str">
            <v>VND</v>
          </cell>
          <cell r="N7" t="str">
            <v>VN0011495</v>
          </cell>
          <cell r="O7">
            <v>7</v>
          </cell>
          <cell r="P7" t="str">
            <v>Loan</v>
          </cell>
          <cell r="Q7">
            <v>45955</v>
          </cell>
          <cell r="R7">
            <v>0</v>
          </cell>
          <cell r="S7">
            <v>40179</v>
          </cell>
          <cell r="T7">
            <v>1</v>
          </cell>
          <cell r="U7" t="str">
            <v>N</v>
          </cell>
          <cell r="V7" t="str">
            <v>N</v>
          </cell>
          <cell r="W7">
            <v>2</v>
          </cell>
          <cell r="X7" t="str">
            <v>Y</v>
          </cell>
          <cell r="Y7" t="str">
            <v>VNGAAP</v>
          </cell>
          <cell r="Z7" t="str">
            <v>9410</v>
          </cell>
          <cell r="AA7">
            <v>43465</v>
          </cell>
          <cell r="AB7">
            <v>15000000</v>
          </cell>
          <cell r="AC7">
            <v>2000000000</v>
          </cell>
          <cell r="AD7">
            <v>60000000</v>
          </cell>
          <cell r="AE7">
            <v>100000000</v>
          </cell>
          <cell r="AF7">
            <v>2</v>
          </cell>
          <cell r="AG7">
            <v>44195</v>
          </cell>
          <cell r="AH7">
            <v>3000000000</v>
          </cell>
          <cell r="AI7">
            <v>3000000000</v>
          </cell>
          <cell r="AJ7">
            <v>15000000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43434</v>
          </cell>
          <cell r="AV7">
            <v>9</v>
          </cell>
          <cell r="AW7">
            <v>1</v>
          </cell>
        </row>
        <row r="8">
          <cell r="C8" t="str">
            <v>A005</v>
          </cell>
          <cell r="D8">
            <v>8000000000</v>
          </cell>
          <cell r="E8">
            <v>0</v>
          </cell>
          <cell r="F8">
            <v>0</v>
          </cell>
          <cell r="G8">
            <v>2000000000</v>
          </cell>
          <cell r="H8">
            <v>10000000000</v>
          </cell>
          <cell r="I8">
            <v>8000000000</v>
          </cell>
          <cell r="J8">
            <v>60000000</v>
          </cell>
          <cell r="K8" t="str">
            <v>2121</v>
          </cell>
          <cell r="L8">
            <v>7</v>
          </cell>
          <cell r="M8" t="str">
            <v>VND</v>
          </cell>
          <cell r="N8" t="str">
            <v>VN0011251</v>
          </cell>
          <cell r="O8">
            <v>7</v>
          </cell>
          <cell r="P8" t="str">
            <v>Loan</v>
          </cell>
          <cell r="Q8">
            <v>45955</v>
          </cell>
          <cell r="R8">
            <v>0</v>
          </cell>
          <cell r="S8">
            <v>40179</v>
          </cell>
          <cell r="T8">
            <v>1</v>
          </cell>
          <cell r="U8" t="str">
            <v>N</v>
          </cell>
          <cell r="V8" t="str">
            <v>N</v>
          </cell>
          <cell r="W8">
            <v>3</v>
          </cell>
          <cell r="X8" t="str">
            <v>N</v>
          </cell>
          <cell r="Y8" t="str">
            <v>VNGAAP</v>
          </cell>
          <cell r="Z8" t="str">
            <v>9410</v>
          </cell>
          <cell r="AA8">
            <v>43465</v>
          </cell>
          <cell r="AB8">
            <v>15000000</v>
          </cell>
          <cell r="AC8">
            <v>2000000000</v>
          </cell>
          <cell r="AD8">
            <v>60000000</v>
          </cell>
          <cell r="AE8">
            <v>100000000</v>
          </cell>
          <cell r="AF8">
            <v>2</v>
          </cell>
          <cell r="AG8">
            <v>44195</v>
          </cell>
          <cell r="AH8">
            <v>3000000000</v>
          </cell>
          <cell r="AI8">
            <v>3000000000</v>
          </cell>
          <cell r="AJ8">
            <v>15000000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43434</v>
          </cell>
          <cell r="AV8">
            <v>9</v>
          </cell>
          <cell r="AW8">
            <v>1</v>
          </cell>
        </row>
        <row r="9">
          <cell r="C9" t="str">
            <v>A006</v>
          </cell>
          <cell r="D9">
            <v>8000000000</v>
          </cell>
          <cell r="E9">
            <v>0</v>
          </cell>
          <cell r="F9">
            <v>0</v>
          </cell>
          <cell r="G9">
            <v>2000000000</v>
          </cell>
          <cell r="H9">
            <v>10000000000</v>
          </cell>
          <cell r="I9">
            <v>8000000000</v>
          </cell>
          <cell r="J9">
            <v>60000000</v>
          </cell>
          <cell r="K9" t="str">
            <v>2121</v>
          </cell>
          <cell r="L9">
            <v>7</v>
          </cell>
          <cell r="M9" t="str">
            <v>VND</v>
          </cell>
          <cell r="N9" t="str">
            <v>VN0011495</v>
          </cell>
          <cell r="O9">
            <v>7</v>
          </cell>
          <cell r="P9" t="str">
            <v>Loan</v>
          </cell>
          <cell r="Q9">
            <v>45955</v>
          </cell>
          <cell r="R9">
            <v>0</v>
          </cell>
          <cell r="S9">
            <v>40179</v>
          </cell>
          <cell r="T9">
            <v>1</v>
          </cell>
          <cell r="U9" t="str">
            <v>N</v>
          </cell>
          <cell r="V9" t="str">
            <v>N</v>
          </cell>
          <cell r="W9">
            <v>3</v>
          </cell>
          <cell r="X9" t="str">
            <v>Y</v>
          </cell>
          <cell r="Y9" t="str">
            <v>VNGAAP</v>
          </cell>
          <cell r="Z9" t="str">
            <v>9410</v>
          </cell>
          <cell r="AA9">
            <v>43465</v>
          </cell>
          <cell r="AB9">
            <v>15000000</v>
          </cell>
          <cell r="AC9">
            <v>2000000000</v>
          </cell>
          <cell r="AD9">
            <v>60000000</v>
          </cell>
          <cell r="AE9">
            <v>100000000</v>
          </cell>
          <cell r="AF9">
            <v>2</v>
          </cell>
          <cell r="AG9">
            <v>44195</v>
          </cell>
          <cell r="AH9">
            <v>3000000000</v>
          </cell>
          <cell r="AI9">
            <v>3000000000</v>
          </cell>
          <cell r="AJ9">
            <v>15000000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43434</v>
          </cell>
          <cell r="AV9">
            <v>9</v>
          </cell>
          <cell r="AW9">
            <v>1</v>
          </cell>
        </row>
        <row r="10">
          <cell r="C10" t="str">
            <v>A007</v>
          </cell>
          <cell r="D10">
            <v>8000000000</v>
          </cell>
          <cell r="E10">
            <v>0</v>
          </cell>
          <cell r="F10">
            <v>0</v>
          </cell>
          <cell r="G10">
            <v>2000000000</v>
          </cell>
          <cell r="H10">
            <v>10000000000</v>
          </cell>
          <cell r="I10">
            <v>8000000000</v>
          </cell>
          <cell r="J10">
            <v>60000000</v>
          </cell>
          <cell r="K10" t="str">
            <v>2121</v>
          </cell>
          <cell r="L10">
            <v>7</v>
          </cell>
          <cell r="M10" t="str">
            <v>VND</v>
          </cell>
          <cell r="N10" t="str">
            <v>VN0011251</v>
          </cell>
          <cell r="O10">
            <v>7</v>
          </cell>
          <cell r="P10" t="str">
            <v>Loan</v>
          </cell>
          <cell r="Q10">
            <v>45955</v>
          </cell>
          <cell r="R10">
            <v>0</v>
          </cell>
          <cell r="S10">
            <v>40179</v>
          </cell>
          <cell r="T10">
            <v>1</v>
          </cell>
          <cell r="U10" t="str">
            <v>N</v>
          </cell>
          <cell r="V10" t="str">
            <v>N</v>
          </cell>
          <cell r="W10">
            <v>4</v>
          </cell>
          <cell r="X10" t="str">
            <v>N</v>
          </cell>
          <cell r="Y10" t="str">
            <v>VNGAAP</v>
          </cell>
          <cell r="Z10" t="str">
            <v>9410</v>
          </cell>
          <cell r="AA10">
            <v>43465</v>
          </cell>
          <cell r="AB10">
            <v>15000000</v>
          </cell>
          <cell r="AC10">
            <v>2000000000</v>
          </cell>
          <cell r="AD10">
            <v>60000000</v>
          </cell>
          <cell r="AE10">
            <v>100000000</v>
          </cell>
          <cell r="AF10">
            <v>2</v>
          </cell>
          <cell r="AG10">
            <v>44195</v>
          </cell>
          <cell r="AH10">
            <v>3000000000</v>
          </cell>
          <cell r="AI10">
            <v>3000000000</v>
          </cell>
          <cell r="AJ10">
            <v>15000000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43434</v>
          </cell>
          <cell r="AV10">
            <v>9</v>
          </cell>
          <cell r="AW10">
            <v>1</v>
          </cell>
        </row>
        <row r="11">
          <cell r="C11" t="str">
            <v>A008</v>
          </cell>
          <cell r="D11">
            <v>8000000000</v>
          </cell>
          <cell r="E11">
            <v>0</v>
          </cell>
          <cell r="F11">
            <v>0</v>
          </cell>
          <cell r="G11">
            <v>2000000000</v>
          </cell>
          <cell r="H11">
            <v>10000000000</v>
          </cell>
          <cell r="I11">
            <v>8000000000</v>
          </cell>
          <cell r="J11">
            <v>60000000</v>
          </cell>
          <cell r="K11" t="str">
            <v>2121</v>
          </cell>
          <cell r="L11">
            <v>7</v>
          </cell>
          <cell r="M11" t="str">
            <v>VND</v>
          </cell>
          <cell r="N11" t="str">
            <v>VN0011495</v>
          </cell>
          <cell r="O11">
            <v>7</v>
          </cell>
          <cell r="P11" t="str">
            <v>Loan</v>
          </cell>
          <cell r="Q11">
            <v>45955</v>
          </cell>
          <cell r="R11">
            <v>0</v>
          </cell>
          <cell r="S11">
            <v>40179</v>
          </cell>
          <cell r="T11">
            <v>1</v>
          </cell>
          <cell r="U11" t="str">
            <v>N</v>
          </cell>
          <cell r="V11" t="str">
            <v>N</v>
          </cell>
          <cell r="W11">
            <v>4</v>
          </cell>
          <cell r="X11" t="str">
            <v>Y</v>
          </cell>
          <cell r="Y11" t="str">
            <v>VNGAAP</v>
          </cell>
          <cell r="Z11" t="str">
            <v>9410</v>
          </cell>
          <cell r="AA11">
            <v>43465</v>
          </cell>
          <cell r="AB11">
            <v>15000000</v>
          </cell>
          <cell r="AC11">
            <v>2000000000</v>
          </cell>
          <cell r="AD11">
            <v>60000000</v>
          </cell>
          <cell r="AE11">
            <v>100000000</v>
          </cell>
          <cell r="AF11">
            <v>2</v>
          </cell>
          <cell r="AG11">
            <v>44195</v>
          </cell>
          <cell r="AH11">
            <v>3000000000</v>
          </cell>
          <cell r="AI11">
            <v>3000000000</v>
          </cell>
          <cell r="AJ11">
            <v>15000000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43434</v>
          </cell>
          <cell r="AV11">
            <v>9</v>
          </cell>
          <cell r="AW11">
            <v>1</v>
          </cell>
        </row>
        <row r="12">
          <cell r="C12" t="str">
            <v>A009</v>
          </cell>
          <cell r="D12">
            <v>8000000000</v>
          </cell>
          <cell r="E12">
            <v>0</v>
          </cell>
          <cell r="F12">
            <v>0</v>
          </cell>
          <cell r="G12">
            <v>2000000000</v>
          </cell>
          <cell r="H12">
            <v>10000000000</v>
          </cell>
          <cell r="I12">
            <v>8000000000</v>
          </cell>
          <cell r="J12">
            <v>60000000</v>
          </cell>
          <cell r="K12" t="str">
            <v>2121</v>
          </cell>
          <cell r="L12">
            <v>7</v>
          </cell>
          <cell r="M12" t="str">
            <v>VND</v>
          </cell>
          <cell r="N12" t="str">
            <v>VN0011251</v>
          </cell>
          <cell r="O12">
            <v>7</v>
          </cell>
          <cell r="P12" t="str">
            <v>Loan</v>
          </cell>
          <cell r="Q12">
            <v>45955</v>
          </cell>
          <cell r="R12">
            <v>0</v>
          </cell>
          <cell r="S12">
            <v>40179</v>
          </cell>
          <cell r="T12">
            <v>1</v>
          </cell>
          <cell r="U12" t="str">
            <v>N</v>
          </cell>
          <cell r="V12" t="str">
            <v>N</v>
          </cell>
          <cell r="W12">
            <v>5</v>
          </cell>
          <cell r="X12" t="str">
            <v>N</v>
          </cell>
          <cell r="Y12" t="str">
            <v>VNGAAP</v>
          </cell>
          <cell r="Z12" t="str">
            <v>9410</v>
          </cell>
          <cell r="AA12">
            <v>43465</v>
          </cell>
          <cell r="AB12">
            <v>15000000</v>
          </cell>
          <cell r="AC12">
            <v>2000000000</v>
          </cell>
          <cell r="AD12">
            <v>60000000</v>
          </cell>
          <cell r="AE12">
            <v>100000000</v>
          </cell>
          <cell r="AF12">
            <v>2</v>
          </cell>
          <cell r="AG12">
            <v>44195</v>
          </cell>
          <cell r="AH12">
            <v>3000000000</v>
          </cell>
          <cell r="AI12">
            <v>3000000000</v>
          </cell>
          <cell r="AJ12">
            <v>15000000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43434</v>
          </cell>
          <cell r="AV12">
            <v>9</v>
          </cell>
          <cell r="AW12">
            <v>1</v>
          </cell>
        </row>
        <row r="13">
          <cell r="C13" t="str">
            <v>A010</v>
          </cell>
          <cell r="D13">
            <v>8000000000</v>
          </cell>
          <cell r="E13">
            <v>0</v>
          </cell>
          <cell r="F13">
            <v>0</v>
          </cell>
          <cell r="G13">
            <v>2000000000</v>
          </cell>
          <cell r="H13">
            <v>10000000000</v>
          </cell>
          <cell r="I13">
            <v>8000000000</v>
          </cell>
          <cell r="J13">
            <v>60000000</v>
          </cell>
          <cell r="K13" t="str">
            <v>2121</v>
          </cell>
          <cell r="L13">
            <v>7</v>
          </cell>
          <cell r="M13" t="str">
            <v>VND</v>
          </cell>
          <cell r="N13" t="str">
            <v>VN0011495</v>
          </cell>
          <cell r="O13">
            <v>7</v>
          </cell>
          <cell r="P13" t="str">
            <v>Loan</v>
          </cell>
          <cell r="Q13">
            <v>45955</v>
          </cell>
          <cell r="R13">
            <v>0</v>
          </cell>
          <cell r="S13">
            <v>40179</v>
          </cell>
          <cell r="T13">
            <v>1</v>
          </cell>
          <cell r="U13" t="str">
            <v>N</v>
          </cell>
          <cell r="V13" t="str">
            <v>N</v>
          </cell>
          <cell r="W13">
            <v>5</v>
          </cell>
          <cell r="X13" t="str">
            <v>Y</v>
          </cell>
          <cell r="Y13" t="str">
            <v>VNGAAP</v>
          </cell>
          <cell r="Z13" t="str">
            <v>9410</v>
          </cell>
          <cell r="AA13">
            <v>43465</v>
          </cell>
          <cell r="AB13">
            <v>15000000</v>
          </cell>
          <cell r="AC13">
            <v>2000000000</v>
          </cell>
          <cell r="AD13">
            <v>60000000</v>
          </cell>
          <cell r="AE13">
            <v>100000000</v>
          </cell>
          <cell r="AF13">
            <v>2</v>
          </cell>
          <cell r="AG13">
            <v>44195</v>
          </cell>
          <cell r="AH13">
            <v>3000000000</v>
          </cell>
          <cell r="AI13">
            <v>3000000000</v>
          </cell>
          <cell r="AJ13">
            <v>15000000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43434</v>
          </cell>
          <cell r="AV13">
            <v>9</v>
          </cell>
          <cell r="AW13">
            <v>1</v>
          </cell>
        </row>
        <row r="14">
          <cell r="C14" t="str">
            <v>A011</v>
          </cell>
          <cell r="D14">
            <v>8000000000</v>
          </cell>
          <cell r="E14">
            <v>0</v>
          </cell>
          <cell r="F14">
            <v>0</v>
          </cell>
          <cell r="G14">
            <v>2000000000</v>
          </cell>
          <cell r="H14">
            <v>10000000000</v>
          </cell>
          <cell r="I14">
            <v>8000000000</v>
          </cell>
          <cell r="J14">
            <v>60000000</v>
          </cell>
          <cell r="K14" t="str">
            <v>2121</v>
          </cell>
          <cell r="L14">
            <v>7</v>
          </cell>
          <cell r="M14" t="str">
            <v>VND</v>
          </cell>
          <cell r="N14" t="str">
            <v>VN0011251</v>
          </cell>
          <cell r="O14">
            <v>7</v>
          </cell>
          <cell r="P14" t="str">
            <v>Loan</v>
          </cell>
          <cell r="Q14">
            <v>45955</v>
          </cell>
          <cell r="R14">
            <v>0</v>
          </cell>
          <cell r="S14">
            <v>40179</v>
          </cell>
          <cell r="T14">
            <v>1</v>
          </cell>
          <cell r="U14" t="str">
            <v>N</v>
          </cell>
          <cell r="V14" t="str">
            <v>N</v>
          </cell>
          <cell r="W14">
            <v>3</v>
          </cell>
          <cell r="X14" t="str">
            <v>N</v>
          </cell>
          <cell r="Y14" t="str">
            <v>VNGAAP</v>
          </cell>
          <cell r="Z14" t="str">
            <v>9410</v>
          </cell>
          <cell r="AA14">
            <v>43465</v>
          </cell>
          <cell r="AB14">
            <v>15000000</v>
          </cell>
          <cell r="AC14">
            <v>2000000000</v>
          </cell>
          <cell r="AD14">
            <v>60000000</v>
          </cell>
          <cell r="AE14">
            <v>700000000</v>
          </cell>
          <cell r="AF14">
            <v>2</v>
          </cell>
          <cell r="AG14">
            <v>44195</v>
          </cell>
          <cell r="AH14">
            <v>3000000000</v>
          </cell>
          <cell r="AI14">
            <v>3000000000</v>
          </cell>
          <cell r="AJ14">
            <v>15000000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43434</v>
          </cell>
          <cell r="AV14">
            <v>9</v>
          </cell>
          <cell r="AW14">
            <v>1</v>
          </cell>
        </row>
        <row r="15">
          <cell r="C15" t="str">
            <v>A012</v>
          </cell>
          <cell r="D15">
            <v>8000000000</v>
          </cell>
          <cell r="E15">
            <v>0</v>
          </cell>
          <cell r="F15">
            <v>0</v>
          </cell>
          <cell r="G15">
            <v>2000000000</v>
          </cell>
          <cell r="H15">
            <v>10000000000</v>
          </cell>
          <cell r="I15">
            <v>8000000000</v>
          </cell>
          <cell r="J15">
            <v>60000000</v>
          </cell>
          <cell r="K15" t="str">
            <v>2121</v>
          </cell>
          <cell r="L15">
            <v>7</v>
          </cell>
          <cell r="M15" t="str">
            <v>VND</v>
          </cell>
          <cell r="N15" t="str">
            <v>VN0011495</v>
          </cell>
          <cell r="O15">
            <v>7</v>
          </cell>
          <cell r="P15" t="str">
            <v>Loan</v>
          </cell>
          <cell r="Q15">
            <v>45955</v>
          </cell>
          <cell r="R15">
            <v>0</v>
          </cell>
          <cell r="S15">
            <v>40179</v>
          </cell>
          <cell r="T15">
            <v>1</v>
          </cell>
          <cell r="U15" t="str">
            <v>N</v>
          </cell>
          <cell r="V15" t="str">
            <v>N</v>
          </cell>
          <cell r="W15">
            <v>3</v>
          </cell>
          <cell r="X15" t="str">
            <v>Y</v>
          </cell>
          <cell r="Y15" t="str">
            <v>VNGAAP</v>
          </cell>
          <cell r="Z15" t="str">
            <v>9410</v>
          </cell>
          <cell r="AA15">
            <v>43465</v>
          </cell>
          <cell r="AB15">
            <v>15000000</v>
          </cell>
          <cell r="AC15">
            <v>2000000000</v>
          </cell>
          <cell r="AD15">
            <v>60000000</v>
          </cell>
          <cell r="AE15">
            <v>700000000</v>
          </cell>
          <cell r="AF15">
            <v>2</v>
          </cell>
          <cell r="AG15">
            <v>44195</v>
          </cell>
          <cell r="AH15">
            <v>3000000000</v>
          </cell>
          <cell r="AI15">
            <v>3000000000</v>
          </cell>
          <cell r="AJ15">
            <v>15000000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43434</v>
          </cell>
          <cell r="AV15">
            <v>9</v>
          </cell>
          <cell r="AW15">
            <v>1</v>
          </cell>
        </row>
        <row r="16">
          <cell r="C16" t="str">
            <v>A013</v>
          </cell>
          <cell r="D16">
            <v>8000000000</v>
          </cell>
          <cell r="E16">
            <v>0</v>
          </cell>
          <cell r="F16">
            <v>0</v>
          </cell>
          <cell r="G16">
            <v>2000000000</v>
          </cell>
          <cell r="H16">
            <v>10000000000</v>
          </cell>
          <cell r="I16">
            <v>8000000000</v>
          </cell>
          <cell r="J16">
            <v>60000000</v>
          </cell>
          <cell r="K16" t="str">
            <v>2121</v>
          </cell>
          <cell r="L16">
            <v>7</v>
          </cell>
          <cell r="M16" t="str">
            <v>VND</v>
          </cell>
          <cell r="N16" t="str">
            <v>VN0011251</v>
          </cell>
          <cell r="O16">
            <v>7</v>
          </cell>
          <cell r="P16" t="str">
            <v>Loan</v>
          </cell>
          <cell r="Q16">
            <v>45955</v>
          </cell>
          <cell r="R16">
            <v>0</v>
          </cell>
          <cell r="S16">
            <v>40179</v>
          </cell>
          <cell r="T16">
            <v>1</v>
          </cell>
          <cell r="U16" t="str">
            <v>N</v>
          </cell>
          <cell r="V16" t="str">
            <v>N</v>
          </cell>
          <cell r="W16">
            <v>4</v>
          </cell>
          <cell r="X16" t="str">
            <v>N</v>
          </cell>
          <cell r="Y16" t="str">
            <v>VNGAAP</v>
          </cell>
          <cell r="Z16" t="str">
            <v>9410</v>
          </cell>
          <cell r="AA16">
            <v>43465</v>
          </cell>
          <cell r="AB16">
            <v>15000000</v>
          </cell>
          <cell r="AC16">
            <v>2000000000</v>
          </cell>
          <cell r="AD16">
            <v>60000000</v>
          </cell>
          <cell r="AE16">
            <v>700000000</v>
          </cell>
          <cell r="AF16">
            <v>2</v>
          </cell>
          <cell r="AG16">
            <v>44195</v>
          </cell>
          <cell r="AH16">
            <v>3000000000</v>
          </cell>
          <cell r="AI16">
            <v>3000000000</v>
          </cell>
          <cell r="AJ16">
            <v>15000000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43434</v>
          </cell>
          <cell r="AV16">
            <v>9</v>
          </cell>
          <cell r="AW16">
            <v>1</v>
          </cell>
        </row>
        <row r="17">
          <cell r="C17" t="str">
            <v>A014</v>
          </cell>
          <cell r="D17">
            <v>8000000000</v>
          </cell>
          <cell r="E17">
            <v>0</v>
          </cell>
          <cell r="F17">
            <v>0</v>
          </cell>
          <cell r="G17">
            <v>2000000000</v>
          </cell>
          <cell r="H17">
            <v>10000000000</v>
          </cell>
          <cell r="I17">
            <v>8000000000</v>
          </cell>
          <cell r="J17">
            <v>60000000</v>
          </cell>
          <cell r="K17" t="str">
            <v>2121</v>
          </cell>
          <cell r="L17">
            <v>7</v>
          </cell>
          <cell r="M17" t="str">
            <v>VND</v>
          </cell>
          <cell r="N17" t="str">
            <v>VN0011495</v>
          </cell>
          <cell r="O17">
            <v>7</v>
          </cell>
          <cell r="P17" t="str">
            <v>Loan</v>
          </cell>
          <cell r="Q17">
            <v>45955</v>
          </cell>
          <cell r="R17">
            <v>0</v>
          </cell>
          <cell r="S17">
            <v>40179</v>
          </cell>
          <cell r="T17">
            <v>1</v>
          </cell>
          <cell r="U17" t="str">
            <v>N</v>
          </cell>
          <cell r="V17" t="str">
            <v>N</v>
          </cell>
          <cell r="W17">
            <v>4</v>
          </cell>
          <cell r="X17" t="str">
            <v>Y</v>
          </cell>
          <cell r="Y17" t="str">
            <v>VNGAAP</v>
          </cell>
          <cell r="Z17" t="str">
            <v>9410</v>
          </cell>
          <cell r="AA17">
            <v>43465</v>
          </cell>
          <cell r="AB17">
            <v>15000000</v>
          </cell>
          <cell r="AC17">
            <v>2000000000</v>
          </cell>
          <cell r="AD17">
            <v>60000000</v>
          </cell>
          <cell r="AE17">
            <v>700000000</v>
          </cell>
          <cell r="AF17">
            <v>2</v>
          </cell>
          <cell r="AG17">
            <v>44195</v>
          </cell>
          <cell r="AH17">
            <v>3000000000</v>
          </cell>
          <cell r="AI17">
            <v>3000000000</v>
          </cell>
          <cell r="AJ17">
            <v>15000000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43434</v>
          </cell>
          <cell r="AV17">
            <v>9</v>
          </cell>
          <cell r="AW17">
            <v>1</v>
          </cell>
        </row>
        <row r="18">
          <cell r="C18" t="str">
            <v>A015</v>
          </cell>
          <cell r="D18">
            <v>8000000000</v>
          </cell>
          <cell r="E18">
            <v>0</v>
          </cell>
          <cell r="F18">
            <v>0</v>
          </cell>
          <cell r="G18">
            <v>2000000000</v>
          </cell>
          <cell r="H18">
            <v>10000000000</v>
          </cell>
          <cell r="I18">
            <v>8000000000</v>
          </cell>
          <cell r="J18">
            <v>60000000</v>
          </cell>
          <cell r="K18" t="str">
            <v>2121</v>
          </cell>
          <cell r="L18">
            <v>7</v>
          </cell>
          <cell r="M18" t="str">
            <v>VND</v>
          </cell>
          <cell r="N18" t="str">
            <v>VN0011251</v>
          </cell>
          <cell r="O18">
            <v>7</v>
          </cell>
          <cell r="P18" t="str">
            <v>Loan</v>
          </cell>
          <cell r="Q18">
            <v>45955</v>
          </cell>
          <cell r="R18">
            <v>0</v>
          </cell>
          <cell r="S18">
            <v>40179</v>
          </cell>
          <cell r="T18">
            <v>1</v>
          </cell>
          <cell r="U18" t="str">
            <v>N</v>
          </cell>
          <cell r="V18" t="str">
            <v>N</v>
          </cell>
          <cell r="W18">
            <v>5</v>
          </cell>
          <cell r="X18" t="str">
            <v>N</v>
          </cell>
          <cell r="Y18" t="str">
            <v>VNGAAP</v>
          </cell>
          <cell r="Z18" t="str">
            <v>9410</v>
          </cell>
          <cell r="AA18">
            <v>43465</v>
          </cell>
          <cell r="AB18">
            <v>15000000</v>
          </cell>
          <cell r="AC18">
            <v>2000000000</v>
          </cell>
          <cell r="AD18">
            <v>60000000</v>
          </cell>
          <cell r="AE18">
            <v>700000000</v>
          </cell>
          <cell r="AF18">
            <v>2</v>
          </cell>
          <cell r="AG18">
            <v>44195</v>
          </cell>
          <cell r="AH18">
            <v>3000000000</v>
          </cell>
          <cell r="AI18">
            <v>3000000000</v>
          </cell>
          <cell r="AJ18">
            <v>15000000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43434</v>
          </cell>
          <cell r="AV18">
            <v>9</v>
          </cell>
          <cell r="AW18">
            <v>1</v>
          </cell>
        </row>
        <row r="19">
          <cell r="C19" t="str">
            <v>A016</v>
          </cell>
          <cell r="D19">
            <v>8000000000</v>
          </cell>
          <cell r="E19">
            <v>0</v>
          </cell>
          <cell r="F19">
            <v>0</v>
          </cell>
          <cell r="G19">
            <v>2000000000</v>
          </cell>
          <cell r="H19">
            <v>10000000000</v>
          </cell>
          <cell r="I19">
            <v>8000000000</v>
          </cell>
          <cell r="J19">
            <v>60000000</v>
          </cell>
          <cell r="K19" t="str">
            <v>2121</v>
          </cell>
          <cell r="L19">
            <v>7</v>
          </cell>
          <cell r="M19" t="str">
            <v>VND</v>
          </cell>
          <cell r="N19" t="str">
            <v>VN0011495</v>
          </cell>
          <cell r="O19">
            <v>7</v>
          </cell>
          <cell r="P19" t="str">
            <v>Loan</v>
          </cell>
          <cell r="Q19">
            <v>45955</v>
          </cell>
          <cell r="R19">
            <v>0</v>
          </cell>
          <cell r="S19">
            <v>40179</v>
          </cell>
          <cell r="T19">
            <v>1</v>
          </cell>
          <cell r="U19" t="str">
            <v>N</v>
          </cell>
          <cell r="V19" t="str">
            <v>N</v>
          </cell>
          <cell r="W19">
            <v>5</v>
          </cell>
          <cell r="X19" t="str">
            <v>Y</v>
          </cell>
          <cell r="Y19" t="str">
            <v>VNGAAP</v>
          </cell>
          <cell r="Z19" t="str">
            <v>9410</v>
          </cell>
          <cell r="AA19">
            <v>43465</v>
          </cell>
          <cell r="AB19">
            <v>15000000</v>
          </cell>
          <cell r="AC19">
            <v>2000000000</v>
          </cell>
          <cell r="AD19">
            <v>60000000</v>
          </cell>
          <cell r="AE19">
            <v>700000000</v>
          </cell>
          <cell r="AF19">
            <v>2</v>
          </cell>
          <cell r="AG19">
            <v>44195</v>
          </cell>
          <cell r="AH19">
            <v>3000000000</v>
          </cell>
          <cell r="AI19">
            <v>3000000000</v>
          </cell>
          <cell r="AJ19">
            <v>15000000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43434</v>
          </cell>
          <cell r="AV19">
            <v>9</v>
          </cell>
          <cell r="AW19">
            <v>1</v>
          </cell>
        </row>
        <row r="20">
          <cell r="C20" t="str">
            <v>A017</v>
          </cell>
          <cell r="D20">
            <v>8000000000</v>
          </cell>
          <cell r="E20">
            <v>0</v>
          </cell>
          <cell r="F20">
            <v>0</v>
          </cell>
          <cell r="G20">
            <v>2000000000</v>
          </cell>
          <cell r="H20">
            <v>10000000000</v>
          </cell>
          <cell r="I20">
            <v>8000000000</v>
          </cell>
          <cell r="J20">
            <v>60000000</v>
          </cell>
          <cell r="K20" t="str">
            <v>2121</v>
          </cell>
          <cell r="L20">
            <v>7</v>
          </cell>
          <cell r="M20" t="str">
            <v>VND</v>
          </cell>
          <cell r="N20" t="str">
            <v>VN0011251</v>
          </cell>
          <cell r="O20">
            <v>7</v>
          </cell>
          <cell r="P20" t="str">
            <v>Loan</v>
          </cell>
          <cell r="Q20">
            <v>45955</v>
          </cell>
          <cell r="R20">
            <v>0</v>
          </cell>
          <cell r="S20">
            <v>40179</v>
          </cell>
          <cell r="T20">
            <v>1</v>
          </cell>
          <cell r="U20" t="str">
            <v>N</v>
          </cell>
          <cell r="V20" t="str">
            <v>N</v>
          </cell>
          <cell r="W20">
            <v>3</v>
          </cell>
          <cell r="X20" t="str">
            <v>N</v>
          </cell>
          <cell r="Y20" t="str">
            <v>VNGAAP</v>
          </cell>
          <cell r="Z20" t="str">
            <v>9410</v>
          </cell>
          <cell r="AA20">
            <v>43465</v>
          </cell>
          <cell r="AB20">
            <v>15000000</v>
          </cell>
          <cell r="AC20">
            <v>2000000000</v>
          </cell>
          <cell r="AD20">
            <v>60000000</v>
          </cell>
          <cell r="AE20">
            <v>1400000000</v>
          </cell>
          <cell r="AF20">
            <v>2</v>
          </cell>
          <cell r="AG20">
            <v>44195</v>
          </cell>
          <cell r="AH20">
            <v>3000000000</v>
          </cell>
          <cell r="AI20">
            <v>3000000000</v>
          </cell>
          <cell r="AJ20">
            <v>15000000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43434</v>
          </cell>
          <cell r="AV20">
            <v>9</v>
          </cell>
          <cell r="AW20">
            <v>1</v>
          </cell>
        </row>
        <row r="21">
          <cell r="C21" t="str">
            <v>A018</v>
          </cell>
          <cell r="D21">
            <v>8000000000</v>
          </cell>
          <cell r="E21">
            <v>0</v>
          </cell>
          <cell r="F21">
            <v>0</v>
          </cell>
          <cell r="G21">
            <v>2000000000</v>
          </cell>
          <cell r="H21">
            <v>10000000000</v>
          </cell>
          <cell r="I21">
            <v>8000000000</v>
          </cell>
          <cell r="J21">
            <v>60000000</v>
          </cell>
          <cell r="K21" t="str">
            <v>2121</v>
          </cell>
          <cell r="L21">
            <v>7</v>
          </cell>
          <cell r="M21" t="str">
            <v>VND</v>
          </cell>
          <cell r="N21" t="str">
            <v>VN0011495</v>
          </cell>
          <cell r="O21">
            <v>7</v>
          </cell>
          <cell r="P21" t="str">
            <v>Loan</v>
          </cell>
          <cell r="Q21">
            <v>45955</v>
          </cell>
          <cell r="R21">
            <v>0</v>
          </cell>
          <cell r="S21">
            <v>40179</v>
          </cell>
          <cell r="T21">
            <v>1</v>
          </cell>
          <cell r="U21" t="str">
            <v>N</v>
          </cell>
          <cell r="V21" t="str">
            <v>N</v>
          </cell>
          <cell r="W21">
            <v>3</v>
          </cell>
          <cell r="X21" t="str">
            <v>Y</v>
          </cell>
          <cell r="Y21" t="str">
            <v>VNGAAP</v>
          </cell>
          <cell r="Z21" t="str">
            <v>9410</v>
          </cell>
          <cell r="AA21">
            <v>43465</v>
          </cell>
          <cell r="AB21">
            <v>15000000</v>
          </cell>
          <cell r="AC21">
            <v>2000000000</v>
          </cell>
          <cell r="AD21">
            <v>60000000</v>
          </cell>
          <cell r="AE21">
            <v>1400000000</v>
          </cell>
          <cell r="AF21">
            <v>2</v>
          </cell>
          <cell r="AG21">
            <v>44195</v>
          </cell>
          <cell r="AH21">
            <v>3000000000</v>
          </cell>
          <cell r="AI21">
            <v>3000000000</v>
          </cell>
          <cell r="AJ21">
            <v>15000000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43434</v>
          </cell>
          <cell r="AV21">
            <v>9</v>
          </cell>
          <cell r="AW21">
            <v>1</v>
          </cell>
        </row>
        <row r="22">
          <cell r="C22" t="str">
            <v>A019</v>
          </cell>
          <cell r="D22">
            <v>8000000000</v>
          </cell>
          <cell r="E22">
            <v>0</v>
          </cell>
          <cell r="F22">
            <v>0</v>
          </cell>
          <cell r="G22">
            <v>2000000000</v>
          </cell>
          <cell r="H22">
            <v>10000000000</v>
          </cell>
          <cell r="I22">
            <v>8000000000</v>
          </cell>
          <cell r="J22">
            <v>60000000</v>
          </cell>
          <cell r="K22" t="str">
            <v>2121</v>
          </cell>
          <cell r="L22">
            <v>7</v>
          </cell>
          <cell r="M22" t="str">
            <v>VND</v>
          </cell>
          <cell r="N22" t="str">
            <v>VN0011251</v>
          </cell>
          <cell r="O22">
            <v>7</v>
          </cell>
          <cell r="P22" t="str">
            <v>Loan</v>
          </cell>
          <cell r="Q22">
            <v>45955</v>
          </cell>
          <cell r="R22">
            <v>0</v>
          </cell>
          <cell r="S22">
            <v>40179</v>
          </cell>
          <cell r="T22">
            <v>1</v>
          </cell>
          <cell r="U22" t="str">
            <v>N</v>
          </cell>
          <cell r="V22" t="str">
            <v>N</v>
          </cell>
          <cell r="W22">
            <v>4</v>
          </cell>
          <cell r="X22" t="str">
            <v>N</v>
          </cell>
          <cell r="Y22" t="str">
            <v>VNGAAP</v>
          </cell>
          <cell r="Z22" t="str">
            <v>9410</v>
          </cell>
          <cell r="AA22">
            <v>43465</v>
          </cell>
          <cell r="AB22">
            <v>15000000</v>
          </cell>
          <cell r="AC22">
            <v>2000000000</v>
          </cell>
          <cell r="AD22">
            <v>60000000</v>
          </cell>
          <cell r="AE22">
            <v>1400000000</v>
          </cell>
          <cell r="AF22">
            <v>2</v>
          </cell>
          <cell r="AG22">
            <v>44195</v>
          </cell>
          <cell r="AH22">
            <v>3000000000</v>
          </cell>
          <cell r="AI22">
            <v>3000000000</v>
          </cell>
          <cell r="AJ22">
            <v>15000000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43434</v>
          </cell>
          <cell r="AV22">
            <v>9</v>
          </cell>
          <cell r="AW22">
            <v>1</v>
          </cell>
        </row>
        <row r="23">
          <cell r="C23" t="str">
            <v>A020</v>
          </cell>
          <cell r="D23">
            <v>8000000000</v>
          </cell>
          <cell r="E23">
            <v>0</v>
          </cell>
          <cell r="F23">
            <v>0</v>
          </cell>
          <cell r="G23">
            <v>2000000000</v>
          </cell>
          <cell r="H23">
            <v>10000000000</v>
          </cell>
          <cell r="I23">
            <v>8000000000</v>
          </cell>
          <cell r="J23">
            <v>60000000</v>
          </cell>
          <cell r="K23" t="str">
            <v>2121</v>
          </cell>
          <cell r="L23">
            <v>7</v>
          </cell>
          <cell r="M23" t="str">
            <v>VND</v>
          </cell>
          <cell r="N23" t="str">
            <v>VN0011495</v>
          </cell>
          <cell r="O23">
            <v>7</v>
          </cell>
          <cell r="P23" t="str">
            <v>Loan</v>
          </cell>
          <cell r="Q23">
            <v>45955</v>
          </cell>
          <cell r="R23">
            <v>0</v>
          </cell>
          <cell r="S23">
            <v>40179</v>
          </cell>
          <cell r="T23">
            <v>1</v>
          </cell>
          <cell r="U23" t="str">
            <v>N</v>
          </cell>
          <cell r="V23" t="str">
            <v>N</v>
          </cell>
          <cell r="W23">
            <v>4</v>
          </cell>
          <cell r="X23" t="str">
            <v>Y</v>
          </cell>
          <cell r="Y23" t="str">
            <v>VNGAAP</v>
          </cell>
          <cell r="Z23" t="str">
            <v>9410</v>
          </cell>
          <cell r="AA23">
            <v>43465</v>
          </cell>
          <cell r="AB23">
            <v>15000000</v>
          </cell>
          <cell r="AC23">
            <v>2000000000</v>
          </cell>
          <cell r="AD23">
            <v>60000000</v>
          </cell>
          <cell r="AE23">
            <v>1400000000</v>
          </cell>
          <cell r="AF23">
            <v>2</v>
          </cell>
          <cell r="AG23">
            <v>44195</v>
          </cell>
          <cell r="AH23">
            <v>3000000000</v>
          </cell>
          <cell r="AI23">
            <v>3000000000</v>
          </cell>
          <cell r="AJ23">
            <v>15000000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43434</v>
          </cell>
          <cell r="AV23">
            <v>9</v>
          </cell>
          <cell r="AW23">
            <v>1</v>
          </cell>
        </row>
        <row r="24">
          <cell r="C24" t="str">
            <v>A021</v>
          </cell>
          <cell r="D24">
            <v>8000000000</v>
          </cell>
          <cell r="E24">
            <v>0</v>
          </cell>
          <cell r="F24">
            <v>0</v>
          </cell>
          <cell r="G24">
            <v>2000000000</v>
          </cell>
          <cell r="H24">
            <v>10000000000</v>
          </cell>
          <cell r="I24">
            <v>8000000000</v>
          </cell>
          <cell r="J24">
            <v>60000000</v>
          </cell>
          <cell r="K24" t="str">
            <v>2121</v>
          </cell>
          <cell r="L24">
            <v>7</v>
          </cell>
          <cell r="M24" t="str">
            <v>VND</v>
          </cell>
          <cell r="N24" t="str">
            <v>VN0011251</v>
          </cell>
          <cell r="O24">
            <v>7</v>
          </cell>
          <cell r="P24" t="str">
            <v>Loan</v>
          </cell>
          <cell r="Q24">
            <v>45955</v>
          </cell>
          <cell r="R24">
            <v>0</v>
          </cell>
          <cell r="S24">
            <v>40179</v>
          </cell>
          <cell r="T24">
            <v>1</v>
          </cell>
          <cell r="U24" t="str">
            <v>N</v>
          </cell>
          <cell r="V24" t="str">
            <v>N</v>
          </cell>
          <cell r="W24">
            <v>5</v>
          </cell>
          <cell r="X24" t="str">
            <v>N</v>
          </cell>
          <cell r="Y24" t="str">
            <v>VNGAAP</v>
          </cell>
          <cell r="Z24" t="str">
            <v>9410</v>
          </cell>
          <cell r="AA24">
            <v>43465</v>
          </cell>
          <cell r="AB24">
            <v>15000000</v>
          </cell>
          <cell r="AC24">
            <v>2000000000</v>
          </cell>
          <cell r="AD24">
            <v>60000000</v>
          </cell>
          <cell r="AE24">
            <v>1400000000</v>
          </cell>
          <cell r="AF24">
            <v>2</v>
          </cell>
          <cell r="AG24">
            <v>44195</v>
          </cell>
          <cell r="AH24">
            <v>3000000000</v>
          </cell>
          <cell r="AI24">
            <v>3000000000</v>
          </cell>
          <cell r="AJ24">
            <v>15000000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43434</v>
          </cell>
          <cell r="AV24">
            <v>9</v>
          </cell>
          <cell r="AW24">
            <v>1</v>
          </cell>
        </row>
        <row r="25">
          <cell r="C25" t="str">
            <v>A022</v>
          </cell>
          <cell r="D25">
            <v>8000000000</v>
          </cell>
          <cell r="E25">
            <v>0</v>
          </cell>
          <cell r="F25">
            <v>0</v>
          </cell>
          <cell r="G25">
            <v>2000000000</v>
          </cell>
          <cell r="H25">
            <v>10000000000</v>
          </cell>
          <cell r="I25">
            <v>8000000000</v>
          </cell>
          <cell r="J25">
            <v>60000000</v>
          </cell>
          <cell r="K25" t="str">
            <v>2121</v>
          </cell>
          <cell r="L25">
            <v>7</v>
          </cell>
          <cell r="M25" t="str">
            <v>VND</v>
          </cell>
          <cell r="N25" t="str">
            <v>VN0011495</v>
          </cell>
          <cell r="O25">
            <v>7</v>
          </cell>
          <cell r="P25" t="str">
            <v>Loan</v>
          </cell>
          <cell r="Q25">
            <v>45955</v>
          </cell>
          <cell r="R25">
            <v>0</v>
          </cell>
          <cell r="S25">
            <v>40179</v>
          </cell>
          <cell r="T25">
            <v>1</v>
          </cell>
          <cell r="U25" t="str">
            <v>N</v>
          </cell>
          <cell r="V25" t="str">
            <v>N</v>
          </cell>
          <cell r="W25">
            <v>5</v>
          </cell>
          <cell r="X25" t="str">
            <v>Y</v>
          </cell>
          <cell r="Y25" t="str">
            <v>VNGAAP</v>
          </cell>
          <cell r="Z25" t="str">
            <v>9410</v>
          </cell>
          <cell r="AA25">
            <v>43465</v>
          </cell>
          <cell r="AB25">
            <v>15000000</v>
          </cell>
          <cell r="AC25">
            <v>2000000000</v>
          </cell>
          <cell r="AD25">
            <v>60000000</v>
          </cell>
          <cell r="AE25">
            <v>1400000000</v>
          </cell>
          <cell r="AF25">
            <v>2</v>
          </cell>
          <cell r="AG25">
            <v>44195</v>
          </cell>
          <cell r="AH25">
            <v>3000000000</v>
          </cell>
          <cell r="AI25">
            <v>3000000000</v>
          </cell>
          <cell r="AJ25">
            <v>15000000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43434</v>
          </cell>
          <cell r="AV25">
            <v>9</v>
          </cell>
          <cell r="AW25">
            <v>1</v>
          </cell>
        </row>
        <row r="26">
          <cell r="C26" t="str">
            <v>A023</v>
          </cell>
          <cell r="D26">
            <v>8000000000</v>
          </cell>
          <cell r="E26">
            <v>0</v>
          </cell>
          <cell r="F26">
            <v>44129</v>
          </cell>
          <cell r="G26">
            <v>2000000000</v>
          </cell>
          <cell r="H26">
            <v>10000000000</v>
          </cell>
          <cell r="I26">
            <v>8000000000</v>
          </cell>
          <cell r="J26">
            <v>60000000</v>
          </cell>
          <cell r="K26" t="str">
            <v>2121</v>
          </cell>
          <cell r="L26">
            <v>7</v>
          </cell>
          <cell r="M26" t="str">
            <v>VND</v>
          </cell>
          <cell r="N26" t="str">
            <v>VN0011647</v>
          </cell>
          <cell r="O26">
            <v>7</v>
          </cell>
          <cell r="P26" t="str">
            <v>Loan</v>
          </cell>
          <cell r="Q26">
            <v>45955</v>
          </cell>
          <cell r="R26">
            <v>44129</v>
          </cell>
          <cell r="S26">
            <v>40179</v>
          </cell>
          <cell r="T26">
            <v>1</v>
          </cell>
          <cell r="U26" t="str">
            <v>N</v>
          </cell>
          <cell r="V26" t="str">
            <v>N</v>
          </cell>
          <cell r="W26">
            <v>1</v>
          </cell>
          <cell r="X26" t="str">
            <v>N</v>
          </cell>
          <cell r="Y26" t="str">
            <v>VNGAAP</v>
          </cell>
          <cell r="Z26" t="str">
            <v>9410</v>
          </cell>
          <cell r="AA26">
            <v>43465</v>
          </cell>
          <cell r="AB26">
            <v>15000000</v>
          </cell>
          <cell r="AC26">
            <v>2000000000</v>
          </cell>
          <cell r="AD26">
            <v>60000000</v>
          </cell>
          <cell r="AE26">
            <v>0</v>
          </cell>
          <cell r="AF26">
            <v>2</v>
          </cell>
          <cell r="AG26">
            <v>44195</v>
          </cell>
          <cell r="AH26">
            <v>3000000000</v>
          </cell>
          <cell r="AI26">
            <v>3000000000</v>
          </cell>
          <cell r="AJ26">
            <v>15000000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43434</v>
          </cell>
          <cell r="AV26">
            <v>3</v>
          </cell>
          <cell r="AW26">
            <v>1</v>
          </cell>
        </row>
        <row r="27">
          <cell r="C27" t="str">
            <v>A024</v>
          </cell>
          <cell r="D27">
            <v>8000000000</v>
          </cell>
          <cell r="E27">
            <v>0</v>
          </cell>
          <cell r="F27">
            <v>44129</v>
          </cell>
          <cell r="G27">
            <v>2000000000</v>
          </cell>
          <cell r="H27">
            <v>10000000000</v>
          </cell>
          <cell r="I27">
            <v>8000000000</v>
          </cell>
          <cell r="J27">
            <v>60000000</v>
          </cell>
          <cell r="K27" t="str">
            <v>2121</v>
          </cell>
          <cell r="L27">
            <v>7</v>
          </cell>
          <cell r="M27" t="str">
            <v>VND</v>
          </cell>
          <cell r="N27" t="str">
            <v>VN0012962</v>
          </cell>
          <cell r="O27">
            <v>7</v>
          </cell>
          <cell r="P27" t="str">
            <v>Loan</v>
          </cell>
          <cell r="Q27">
            <v>45955</v>
          </cell>
          <cell r="R27">
            <v>44129</v>
          </cell>
          <cell r="S27">
            <v>40179</v>
          </cell>
          <cell r="T27">
            <v>1</v>
          </cell>
          <cell r="U27" t="str">
            <v>N</v>
          </cell>
          <cell r="V27" t="str">
            <v>N</v>
          </cell>
          <cell r="W27">
            <v>1</v>
          </cell>
          <cell r="X27" t="str">
            <v>Y</v>
          </cell>
          <cell r="Y27" t="str">
            <v>VNGAAP</v>
          </cell>
          <cell r="Z27" t="str">
            <v>9410</v>
          </cell>
          <cell r="AA27">
            <v>43465</v>
          </cell>
          <cell r="AB27">
            <v>15000000</v>
          </cell>
          <cell r="AC27">
            <v>2000000000</v>
          </cell>
          <cell r="AD27">
            <v>60000000</v>
          </cell>
          <cell r="AE27">
            <v>0</v>
          </cell>
          <cell r="AF27">
            <v>2</v>
          </cell>
          <cell r="AG27">
            <v>44195</v>
          </cell>
          <cell r="AH27">
            <v>3000000000</v>
          </cell>
          <cell r="AI27">
            <v>3000000000</v>
          </cell>
          <cell r="AJ27">
            <v>15000000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43434</v>
          </cell>
          <cell r="AV27">
            <v>3</v>
          </cell>
          <cell r="AW27">
            <v>1</v>
          </cell>
        </row>
        <row r="28">
          <cell r="C28" t="str">
            <v>A025</v>
          </cell>
          <cell r="D28">
            <v>8000000000</v>
          </cell>
          <cell r="E28">
            <v>0</v>
          </cell>
          <cell r="F28">
            <v>44129</v>
          </cell>
          <cell r="G28">
            <v>2000000000</v>
          </cell>
          <cell r="H28">
            <v>10000000000</v>
          </cell>
          <cell r="I28">
            <v>8000000000</v>
          </cell>
          <cell r="J28">
            <v>60000000</v>
          </cell>
          <cell r="K28" t="str">
            <v>2121</v>
          </cell>
          <cell r="L28">
            <v>7</v>
          </cell>
          <cell r="M28" t="str">
            <v>VND</v>
          </cell>
          <cell r="N28" t="str">
            <v>VN0012156</v>
          </cell>
          <cell r="O28">
            <v>7</v>
          </cell>
          <cell r="P28" t="str">
            <v>Loan</v>
          </cell>
          <cell r="Q28">
            <v>45955</v>
          </cell>
          <cell r="R28">
            <v>44129</v>
          </cell>
          <cell r="S28">
            <v>40179</v>
          </cell>
          <cell r="T28">
            <v>1</v>
          </cell>
          <cell r="U28" t="str">
            <v>N</v>
          </cell>
          <cell r="V28" t="str">
            <v>N</v>
          </cell>
          <cell r="W28">
            <v>1</v>
          </cell>
          <cell r="X28" t="str">
            <v>N</v>
          </cell>
          <cell r="Y28" t="str">
            <v>VNGAAP</v>
          </cell>
          <cell r="Z28" t="str">
            <v>9410</v>
          </cell>
          <cell r="AA28">
            <v>43465</v>
          </cell>
          <cell r="AB28">
            <v>15000000</v>
          </cell>
          <cell r="AC28">
            <v>2000000000</v>
          </cell>
          <cell r="AD28">
            <v>60000000</v>
          </cell>
          <cell r="AE28">
            <v>0</v>
          </cell>
          <cell r="AF28">
            <v>2</v>
          </cell>
          <cell r="AG28">
            <v>44195</v>
          </cell>
          <cell r="AH28">
            <v>3000000000</v>
          </cell>
          <cell r="AI28">
            <v>3000000000</v>
          </cell>
          <cell r="AJ28">
            <v>15000000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43434</v>
          </cell>
          <cell r="AV28">
            <v>3</v>
          </cell>
          <cell r="AW28">
            <v>2</v>
          </cell>
        </row>
        <row r="29">
          <cell r="C29" t="str">
            <v>A026</v>
          </cell>
          <cell r="D29">
            <v>8000000000</v>
          </cell>
          <cell r="E29">
            <v>0</v>
          </cell>
          <cell r="F29">
            <v>44129</v>
          </cell>
          <cell r="G29">
            <v>2000000000</v>
          </cell>
          <cell r="H29">
            <v>10000000000</v>
          </cell>
          <cell r="I29">
            <v>8000000000</v>
          </cell>
          <cell r="J29">
            <v>60000000</v>
          </cell>
          <cell r="K29" t="str">
            <v>2121</v>
          </cell>
          <cell r="L29">
            <v>7</v>
          </cell>
          <cell r="M29" t="str">
            <v>VND</v>
          </cell>
          <cell r="N29" t="str">
            <v>VN0012455</v>
          </cell>
          <cell r="O29">
            <v>7</v>
          </cell>
          <cell r="P29" t="str">
            <v>Loan</v>
          </cell>
          <cell r="Q29">
            <v>45955</v>
          </cell>
          <cell r="R29">
            <v>44129</v>
          </cell>
          <cell r="S29">
            <v>40179</v>
          </cell>
          <cell r="T29">
            <v>1</v>
          </cell>
          <cell r="U29" t="str">
            <v>N</v>
          </cell>
          <cell r="V29" t="str">
            <v>N</v>
          </cell>
          <cell r="W29">
            <v>1</v>
          </cell>
          <cell r="X29" t="str">
            <v>Y</v>
          </cell>
          <cell r="Y29" t="str">
            <v>VNGAAP</v>
          </cell>
          <cell r="Z29" t="str">
            <v>9410</v>
          </cell>
          <cell r="AA29">
            <v>43465</v>
          </cell>
          <cell r="AB29">
            <v>15000000</v>
          </cell>
          <cell r="AC29">
            <v>2000000000</v>
          </cell>
          <cell r="AD29">
            <v>60000000</v>
          </cell>
          <cell r="AE29">
            <v>0</v>
          </cell>
          <cell r="AF29">
            <v>2</v>
          </cell>
          <cell r="AG29">
            <v>44195</v>
          </cell>
          <cell r="AH29">
            <v>3000000000</v>
          </cell>
          <cell r="AI29">
            <v>3000000000</v>
          </cell>
          <cell r="AJ29">
            <v>15000000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43434</v>
          </cell>
          <cell r="AV29">
            <v>3</v>
          </cell>
          <cell r="AW29">
            <v>2</v>
          </cell>
        </row>
        <row r="30">
          <cell r="C30" t="str">
            <v>A027</v>
          </cell>
          <cell r="D30">
            <v>8000000000</v>
          </cell>
          <cell r="E30">
            <v>0</v>
          </cell>
          <cell r="F30">
            <v>44129</v>
          </cell>
          <cell r="G30">
            <v>2000000000</v>
          </cell>
          <cell r="H30">
            <v>10000000000</v>
          </cell>
          <cell r="I30">
            <v>8000000000</v>
          </cell>
          <cell r="J30">
            <v>60000000</v>
          </cell>
          <cell r="K30" t="str">
            <v>2121</v>
          </cell>
          <cell r="L30">
            <v>7</v>
          </cell>
          <cell r="M30" t="str">
            <v>VND</v>
          </cell>
          <cell r="N30" t="str">
            <v>VN0012335</v>
          </cell>
          <cell r="O30">
            <v>7</v>
          </cell>
          <cell r="P30" t="str">
            <v>Loan</v>
          </cell>
          <cell r="Q30">
            <v>45955</v>
          </cell>
          <cell r="R30">
            <v>44129</v>
          </cell>
          <cell r="S30">
            <v>40179</v>
          </cell>
          <cell r="T30">
            <v>1</v>
          </cell>
          <cell r="U30" t="str">
            <v>N</v>
          </cell>
          <cell r="V30" t="str">
            <v>N</v>
          </cell>
          <cell r="W30">
            <v>1</v>
          </cell>
          <cell r="X30" t="str">
            <v>N</v>
          </cell>
          <cell r="Y30" t="str">
            <v>VNGAAP</v>
          </cell>
          <cell r="Z30" t="str">
            <v>9410</v>
          </cell>
          <cell r="AA30">
            <v>43465</v>
          </cell>
          <cell r="AB30">
            <v>15000000</v>
          </cell>
          <cell r="AC30">
            <v>2000000000</v>
          </cell>
          <cell r="AD30">
            <v>60000000</v>
          </cell>
          <cell r="AE30">
            <v>0</v>
          </cell>
          <cell r="AF30">
            <v>2</v>
          </cell>
          <cell r="AG30">
            <v>44195</v>
          </cell>
          <cell r="AH30">
            <v>3000000000</v>
          </cell>
          <cell r="AI30">
            <v>3000000000</v>
          </cell>
          <cell r="AJ30">
            <v>15000000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43434</v>
          </cell>
          <cell r="AV30">
            <v>3</v>
          </cell>
          <cell r="AW30">
            <v>3</v>
          </cell>
        </row>
        <row r="31">
          <cell r="C31" t="str">
            <v>A028</v>
          </cell>
          <cell r="D31">
            <v>8000000000</v>
          </cell>
          <cell r="E31">
            <v>0</v>
          </cell>
          <cell r="F31">
            <v>44129</v>
          </cell>
          <cell r="G31">
            <v>2000000000</v>
          </cell>
          <cell r="H31">
            <v>10000000000</v>
          </cell>
          <cell r="I31">
            <v>8000000000</v>
          </cell>
          <cell r="J31">
            <v>60000000</v>
          </cell>
          <cell r="K31" t="str">
            <v>2121</v>
          </cell>
          <cell r="L31">
            <v>7</v>
          </cell>
          <cell r="M31" t="str">
            <v>VND</v>
          </cell>
          <cell r="N31" t="str">
            <v>VN0011379</v>
          </cell>
          <cell r="O31">
            <v>7</v>
          </cell>
          <cell r="P31" t="str">
            <v>Loan</v>
          </cell>
          <cell r="Q31">
            <v>45955</v>
          </cell>
          <cell r="R31">
            <v>44129</v>
          </cell>
          <cell r="S31">
            <v>40179</v>
          </cell>
          <cell r="T31">
            <v>1</v>
          </cell>
          <cell r="U31" t="str">
            <v>N</v>
          </cell>
          <cell r="V31" t="str">
            <v>N</v>
          </cell>
          <cell r="W31">
            <v>1</v>
          </cell>
          <cell r="X31" t="str">
            <v>Y</v>
          </cell>
          <cell r="Y31" t="str">
            <v>VNGAAP</v>
          </cell>
          <cell r="Z31" t="str">
            <v>9410</v>
          </cell>
          <cell r="AA31">
            <v>43465</v>
          </cell>
          <cell r="AB31">
            <v>15000000</v>
          </cell>
          <cell r="AC31">
            <v>2000000000</v>
          </cell>
          <cell r="AD31">
            <v>60000000</v>
          </cell>
          <cell r="AE31">
            <v>0</v>
          </cell>
          <cell r="AF31">
            <v>2</v>
          </cell>
          <cell r="AG31">
            <v>44195</v>
          </cell>
          <cell r="AH31">
            <v>3000000000</v>
          </cell>
          <cell r="AI31">
            <v>3000000000</v>
          </cell>
          <cell r="AJ31">
            <v>15000000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43434</v>
          </cell>
          <cell r="AV31">
            <v>3</v>
          </cell>
          <cell r="AW31">
            <v>3</v>
          </cell>
        </row>
        <row r="32">
          <cell r="C32" t="str">
            <v>A029</v>
          </cell>
          <cell r="D32">
            <v>8000000000</v>
          </cell>
          <cell r="E32">
            <v>0</v>
          </cell>
          <cell r="F32">
            <v>44129</v>
          </cell>
          <cell r="G32">
            <v>2000000000</v>
          </cell>
          <cell r="H32">
            <v>10000000000</v>
          </cell>
          <cell r="I32">
            <v>8000000000</v>
          </cell>
          <cell r="J32">
            <v>60000000</v>
          </cell>
          <cell r="K32" t="str">
            <v>2121</v>
          </cell>
          <cell r="L32">
            <v>7</v>
          </cell>
          <cell r="M32" t="str">
            <v>VND</v>
          </cell>
          <cell r="N32" t="str">
            <v>VN0011251</v>
          </cell>
          <cell r="O32">
            <v>7</v>
          </cell>
          <cell r="P32" t="str">
            <v>Loan</v>
          </cell>
          <cell r="Q32">
            <v>45955</v>
          </cell>
          <cell r="R32">
            <v>44129</v>
          </cell>
          <cell r="S32">
            <v>40179</v>
          </cell>
          <cell r="T32">
            <v>1</v>
          </cell>
          <cell r="U32" t="str">
            <v>N</v>
          </cell>
          <cell r="V32" t="str">
            <v>N</v>
          </cell>
          <cell r="W32">
            <v>1</v>
          </cell>
          <cell r="X32" t="str">
            <v>N</v>
          </cell>
          <cell r="Y32" t="str">
            <v>VNGAAP</v>
          </cell>
          <cell r="Z32" t="str">
            <v>9410</v>
          </cell>
          <cell r="AA32">
            <v>43465</v>
          </cell>
          <cell r="AB32">
            <v>15000000</v>
          </cell>
          <cell r="AC32">
            <v>2000000000</v>
          </cell>
          <cell r="AD32">
            <v>60000000</v>
          </cell>
          <cell r="AE32">
            <v>0</v>
          </cell>
          <cell r="AF32">
            <v>2</v>
          </cell>
          <cell r="AG32">
            <v>44195</v>
          </cell>
          <cell r="AH32">
            <v>3000000000</v>
          </cell>
          <cell r="AI32">
            <v>3000000000</v>
          </cell>
          <cell r="AJ32">
            <v>15000000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43434</v>
          </cell>
          <cell r="AV32">
            <v>3</v>
          </cell>
          <cell r="AW32">
            <v>4</v>
          </cell>
        </row>
        <row r="33">
          <cell r="C33" t="str">
            <v>A030</v>
          </cell>
          <cell r="D33">
            <v>8000000000</v>
          </cell>
          <cell r="E33">
            <v>0</v>
          </cell>
          <cell r="F33">
            <v>44129</v>
          </cell>
          <cell r="G33">
            <v>2000000000</v>
          </cell>
          <cell r="H33">
            <v>10000000000</v>
          </cell>
          <cell r="I33">
            <v>8000000000</v>
          </cell>
          <cell r="J33">
            <v>60000000</v>
          </cell>
          <cell r="K33" t="str">
            <v>2121</v>
          </cell>
          <cell r="L33">
            <v>7</v>
          </cell>
          <cell r="M33" t="str">
            <v>VND</v>
          </cell>
          <cell r="N33" t="str">
            <v>VN0011495</v>
          </cell>
          <cell r="O33">
            <v>7</v>
          </cell>
          <cell r="P33" t="str">
            <v>Loan</v>
          </cell>
          <cell r="Q33">
            <v>45955</v>
          </cell>
          <cell r="R33">
            <v>44129</v>
          </cell>
          <cell r="S33">
            <v>40179</v>
          </cell>
          <cell r="T33">
            <v>1</v>
          </cell>
          <cell r="U33" t="str">
            <v>N</v>
          </cell>
          <cell r="V33" t="str">
            <v>N</v>
          </cell>
          <cell r="W33">
            <v>1</v>
          </cell>
          <cell r="X33" t="str">
            <v>Y</v>
          </cell>
          <cell r="Y33" t="str">
            <v>VNGAAP</v>
          </cell>
          <cell r="Z33" t="str">
            <v>9410</v>
          </cell>
          <cell r="AA33">
            <v>43465</v>
          </cell>
          <cell r="AB33">
            <v>15000000</v>
          </cell>
          <cell r="AC33">
            <v>2000000000</v>
          </cell>
          <cell r="AD33">
            <v>60000000</v>
          </cell>
          <cell r="AE33">
            <v>0</v>
          </cell>
          <cell r="AF33">
            <v>2</v>
          </cell>
          <cell r="AG33">
            <v>44195</v>
          </cell>
          <cell r="AH33">
            <v>3000000000</v>
          </cell>
          <cell r="AI33">
            <v>3000000000</v>
          </cell>
          <cell r="AJ33">
            <v>15000000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43434</v>
          </cell>
          <cell r="AV33">
            <v>3</v>
          </cell>
          <cell r="AW33">
            <v>4</v>
          </cell>
        </row>
        <row r="34">
          <cell r="C34" t="str">
            <v>A031</v>
          </cell>
          <cell r="D34">
            <v>8000000000</v>
          </cell>
          <cell r="E34">
            <v>0</v>
          </cell>
          <cell r="F34">
            <v>44129</v>
          </cell>
          <cell r="G34">
            <v>2000000000</v>
          </cell>
          <cell r="H34">
            <v>10000000000</v>
          </cell>
          <cell r="I34">
            <v>8000000000</v>
          </cell>
          <cell r="J34">
            <v>60000000</v>
          </cell>
          <cell r="K34" t="str">
            <v>2121</v>
          </cell>
          <cell r="L34">
            <v>7</v>
          </cell>
          <cell r="M34" t="str">
            <v>VND</v>
          </cell>
          <cell r="N34" t="str">
            <v>VN0011647</v>
          </cell>
          <cell r="O34">
            <v>7</v>
          </cell>
          <cell r="P34" t="str">
            <v>Loan</v>
          </cell>
          <cell r="Q34">
            <v>45955</v>
          </cell>
          <cell r="R34">
            <v>44129</v>
          </cell>
          <cell r="S34">
            <v>40179</v>
          </cell>
          <cell r="T34">
            <v>1</v>
          </cell>
          <cell r="U34" t="str">
            <v>N</v>
          </cell>
          <cell r="V34" t="str">
            <v>N</v>
          </cell>
          <cell r="W34">
            <v>2</v>
          </cell>
          <cell r="X34" t="str">
            <v>N</v>
          </cell>
          <cell r="Y34" t="str">
            <v>VNGAAP</v>
          </cell>
          <cell r="Z34" t="str">
            <v>9410</v>
          </cell>
          <cell r="AA34">
            <v>43465</v>
          </cell>
          <cell r="AB34">
            <v>15000000</v>
          </cell>
          <cell r="AC34">
            <v>2000000000</v>
          </cell>
          <cell r="AD34">
            <v>60000000</v>
          </cell>
          <cell r="AE34">
            <v>100000000</v>
          </cell>
          <cell r="AF34">
            <v>2</v>
          </cell>
          <cell r="AG34">
            <v>44195</v>
          </cell>
          <cell r="AH34">
            <v>3000000000</v>
          </cell>
          <cell r="AI34">
            <v>3000000000</v>
          </cell>
          <cell r="AJ34">
            <v>15000000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43434</v>
          </cell>
          <cell r="AV34">
            <v>3</v>
          </cell>
          <cell r="AW34">
            <v>1</v>
          </cell>
        </row>
        <row r="35">
          <cell r="C35" t="str">
            <v>A032</v>
          </cell>
          <cell r="D35">
            <v>8000000000</v>
          </cell>
          <cell r="E35">
            <v>0</v>
          </cell>
          <cell r="F35">
            <v>44129</v>
          </cell>
          <cell r="G35">
            <v>2000000000</v>
          </cell>
          <cell r="H35">
            <v>10000000000</v>
          </cell>
          <cell r="I35">
            <v>8000000000</v>
          </cell>
          <cell r="J35">
            <v>60000000</v>
          </cell>
          <cell r="K35" t="str">
            <v>2121</v>
          </cell>
          <cell r="L35">
            <v>7</v>
          </cell>
          <cell r="M35" t="str">
            <v>VND</v>
          </cell>
          <cell r="N35" t="str">
            <v>VN0012962</v>
          </cell>
          <cell r="O35">
            <v>7</v>
          </cell>
          <cell r="P35" t="str">
            <v>Loan</v>
          </cell>
          <cell r="Q35">
            <v>45955</v>
          </cell>
          <cell r="R35">
            <v>44129</v>
          </cell>
          <cell r="S35">
            <v>40179</v>
          </cell>
          <cell r="T35">
            <v>1</v>
          </cell>
          <cell r="U35" t="str">
            <v>N</v>
          </cell>
          <cell r="V35" t="str">
            <v>N</v>
          </cell>
          <cell r="W35">
            <v>2</v>
          </cell>
          <cell r="X35" t="str">
            <v>Y</v>
          </cell>
          <cell r="Y35" t="str">
            <v>VNGAAP</v>
          </cell>
          <cell r="Z35" t="str">
            <v>9410</v>
          </cell>
          <cell r="AA35">
            <v>43465</v>
          </cell>
          <cell r="AB35">
            <v>15000000</v>
          </cell>
          <cell r="AC35">
            <v>2000000000</v>
          </cell>
          <cell r="AD35">
            <v>60000000</v>
          </cell>
          <cell r="AE35">
            <v>100000000</v>
          </cell>
          <cell r="AF35">
            <v>2</v>
          </cell>
          <cell r="AG35">
            <v>44195</v>
          </cell>
          <cell r="AH35">
            <v>3000000000</v>
          </cell>
          <cell r="AI35">
            <v>3000000000</v>
          </cell>
          <cell r="AJ35">
            <v>15000000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43434</v>
          </cell>
          <cell r="AV35">
            <v>3</v>
          </cell>
          <cell r="AW35">
            <v>1</v>
          </cell>
        </row>
        <row r="36">
          <cell r="C36" t="str">
            <v>A033</v>
          </cell>
          <cell r="D36">
            <v>8000000000</v>
          </cell>
          <cell r="E36">
            <v>0</v>
          </cell>
          <cell r="F36">
            <v>44129</v>
          </cell>
          <cell r="G36">
            <v>2000000000</v>
          </cell>
          <cell r="H36">
            <v>10000000000</v>
          </cell>
          <cell r="I36">
            <v>8000000000</v>
          </cell>
          <cell r="J36">
            <v>60000000</v>
          </cell>
          <cell r="K36" t="str">
            <v>2121</v>
          </cell>
          <cell r="L36">
            <v>7</v>
          </cell>
          <cell r="M36" t="str">
            <v>VND</v>
          </cell>
          <cell r="N36" t="str">
            <v>VN0012156</v>
          </cell>
          <cell r="O36">
            <v>7</v>
          </cell>
          <cell r="P36" t="str">
            <v>Loan</v>
          </cell>
          <cell r="Q36">
            <v>45955</v>
          </cell>
          <cell r="R36">
            <v>44129</v>
          </cell>
          <cell r="S36">
            <v>40179</v>
          </cell>
          <cell r="T36">
            <v>1</v>
          </cell>
          <cell r="U36" t="str">
            <v>N</v>
          </cell>
          <cell r="V36" t="str">
            <v>N</v>
          </cell>
          <cell r="W36">
            <v>2</v>
          </cell>
          <cell r="X36" t="str">
            <v>N</v>
          </cell>
          <cell r="Y36" t="str">
            <v>VNGAAP</v>
          </cell>
          <cell r="Z36" t="str">
            <v>9410</v>
          </cell>
          <cell r="AA36">
            <v>43465</v>
          </cell>
          <cell r="AB36">
            <v>15000000</v>
          </cell>
          <cell r="AC36">
            <v>2000000000</v>
          </cell>
          <cell r="AD36">
            <v>60000000</v>
          </cell>
          <cell r="AE36">
            <v>100000000</v>
          </cell>
          <cell r="AF36">
            <v>2</v>
          </cell>
          <cell r="AG36">
            <v>44195</v>
          </cell>
          <cell r="AH36">
            <v>3000000000</v>
          </cell>
          <cell r="AI36">
            <v>3000000000</v>
          </cell>
          <cell r="AJ36">
            <v>15000000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43434</v>
          </cell>
          <cell r="AV36">
            <v>3</v>
          </cell>
          <cell r="AW36">
            <v>2</v>
          </cell>
        </row>
        <row r="37">
          <cell r="C37" t="str">
            <v>A034</v>
          </cell>
          <cell r="D37">
            <v>8000000000</v>
          </cell>
          <cell r="E37">
            <v>0</v>
          </cell>
          <cell r="F37">
            <v>44129</v>
          </cell>
          <cell r="G37">
            <v>2000000000</v>
          </cell>
          <cell r="H37">
            <v>10000000000</v>
          </cell>
          <cell r="I37">
            <v>8000000000</v>
          </cell>
          <cell r="J37">
            <v>60000000</v>
          </cell>
          <cell r="K37" t="str">
            <v>2121</v>
          </cell>
          <cell r="L37">
            <v>7</v>
          </cell>
          <cell r="M37" t="str">
            <v>VND</v>
          </cell>
          <cell r="N37" t="str">
            <v>VN0012455</v>
          </cell>
          <cell r="O37">
            <v>7</v>
          </cell>
          <cell r="P37" t="str">
            <v>Loan</v>
          </cell>
          <cell r="Q37">
            <v>45955</v>
          </cell>
          <cell r="R37">
            <v>44129</v>
          </cell>
          <cell r="S37">
            <v>40179</v>
          </cell>
          <cell r="T37">
            <v>1</v>
          </cell>
          <cell r="U37" t="str">
            <v>N</v>
          </cell>
          <cell r="V37" t="str">
            <v>N</v>
          </cell>
          <cell r="W37">
            <v>2</v>
          </cell>
          <cell r="X37" t="str">
            <v>Y</v>
          </cell>
          <cell r="Y37" t="str">
            <v>VNGAAP</v>
          </cell>
          <cell r="Z37" t="str">
            <v>9410</v>
          </cell>
          <cell r="AA37">
            <v>43465</v>
          </cell>
          <cell r="AB37">
            <v>15000000</v>
          </cell>
          <cell r="AC37">
            <v>2000000000</v>
          </cell>
          <cell r="AD37">
            <v>60000000</v>
          </cell>
          <cell r="AE37">
            <v>100000000</v>
          </cell>
          <cell r="AF37">
            <v>2</v>
          </cell>
          <cell r="AG37">
            <v>44195</v>
          </cell>
          <cell r="AH37">
            <v>3000000000</v>
          </cell>
          <cell r="AI37">
            <v>3000000000</v>
          </cell>
          <cell r="AJ37">
            <v>15000000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43434</v>
          </cell>
          <cell r="AV37">
            <v>3</v>
          </cell>
          <cell r="AW37">
            <v>2</v>
          </cell>
        </row>
        <row r="38">
          <cell r="C38" t="str">
            <v>A035</v>
          </cell>
          <cell r="D38">
            <v>8000000000</v>
          </cell>
          <cell r="E38">
            <v>0</v>
          </cell>
          <cell r="F38">
            <v>44129</v>
          </cell>
          <cell r="G38">
            <v>2000000000</v>
          </cell>
          <cell r="H38">
            <v>10000000000</v>
          </cell>
          <cell r="I38">
            <v>8000000000</v>
          </cell>
          <cell r="J38">
            <v>60000000</v>
          </cell>
          <cell r="K38" t="str">
            <v>2121</v>
          </cell>
          <cell r="L38">
            <v>7</v>
          </cell>
          <cell r="M38" t="str">
            <v>VND</v>
          </cell>
          <cell r="N38" t="str">
            <v>VN0012335</v>
          </cell>
          <cell r="O38">
            <v>7</v>
          </cell>
          <cell r="P38" t="str">
            <v>Loan</v>
          </cell>
          <cell r="Q38">
            <v>45955</v>
          </cell>
          <cell r="R38">
            <v>44129</v>
          </cell>
          <cell r="S38">
            <v>40179</v>
          </cell>
          <cell r="T38">
            <v>1</v>
          </cell>
          <cell r="U38" t="str">
            <v>N</v>
          </cell>
          <cell r="V38" t="str">
            <v>N</v>
          </cell>
          <cell r="W38">
            <v>2</v>
          </cell>
          <cell r="X38" t="str">
            <v>N</v>
          </cell>
          <cell r="Y38" t="str">
            <v>VNGAAP</v>
          </cell>
          <cell r="Z38" t="str">
            <v>9410</v>
          </cell>
          <cell r="AA38">
            <v>43465</v>
          </cell>
          <cell r="AB38">
            <v>15000000</v>
          </cell>
          <cell r="AC38">
            <v>2000000000</v>
          </cell>
          <cell r="AD38">
            <v>60000000</v>
          </cell>
          <cell r="AE38">
            <v>100000000</v>
          </cell>
          <cell r="AF38">
            <v>2</v>
          </cell>
          <cell r="AG38">
            <v>44195</v>
          </cell>
          <cell r="AH38">
            <v>3000000000</v>
          </cell>
          <cell r="AI38">
            <v>3000000000</v>
          </cell>
          <cell r="AJ38">
            <v>15000000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43434</v>
          </cell>
          <cell r="AV38">
            <v>3</v>
          </cell>
          <cell r="AW38">
            <v>3</v>
          </cell>
        </row>
        <row r="39">
          <cell r="C39" t="str">
            <v>A036</v>
          </cell>
          <cell r="D39">
            <v>8000000000</v>
          </cell>
          <cell r="E39">
            <v>0</v>
          </cell>
          <cell r="F39">
            <v>44129</v>
          </cell>
          <cell r="G39">
            <v>2000000000</v>
          </cell>
          <cell r="H39">
            <v>10000000000</v>
          </cell>
          <cell r="I39">
            <v>8000000000</v>
          </cell>
          <cell r="J39">
            <v>60000000</v>
          </cell>
          <cell r="K39" t="str">
            <v>2121</v>
          </cell>
          <cell r="L39">
            <v>7</v>
          </cell>
          <cell r="M39" t="str">
            <v>VND</v>
          </cell>
          <cell r="N39" t="str">
            <v>VN0011379</v>
          </cell>
          <cell r="O39">
            <v>7</v>
          </cell>
          <cell r="P39" t="str">
            <v>Loan</v>
          </cell>
          <cell r="Q39">
            <v>45955</v>
          </cell>
          <cell r="R39">
            <v>44129</v>
          </cell>
          <cell r="S39">
            <v>40179</v>
          </cell>
          <cell r="T39">
            <v>1</v>
          </cell>
          <cell r="U39" t="str">
            <v>N</v>
          </cell>
          <cell r="V39" t="str">
            <v>N</v>
          </cell>
          <cell r="W39">
            <v>2</v>
          </cell>
          <cell r="X39" t="str">
            <v>Y</v>
          </cell>
          <cell r="Y39" t="str">
            <v>VNGAAP</v>
          </cell>
          <cell r="Z39" t="str">
            <v>9410</v>
          </cell>
          <cell r="AA39">
            <v>43465</v>
          </cell>
          <cell r="AB39">
            <v>15000000</v>
          </cell>
          <cell r="AC39">
            <v>2000000000</v>
          </cell>
          <cell r="AD39">
            <v>60000000</v>
          </cell>
          <cell r="AE39">
            <v>100000000</v>
          </cell>
          <cell r="AF39">
            <v>2</v>
          </cell>
          <cell r="AG39">
            <v>44195</v>
          </cell>
          <cell r="AH39">
            <v>3000000000</v>
          </cell>
          <cell r="AI39">
            <v>3000000000</v>
          </cell>
          <cell r="AJ39">
            <v>15000000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43434</v>
          </cell>
          <cell r="AV39">
            <v>3</v>
          </cell>
          <cell r="AW39">
            <v>3</v>
          </cell>
        </row>
        <row r="40">
          <cell r="C40" t="str">
            <v>A037</v>
          </cell>
          <cell r="D40">
            <v>8000000000</v>
          </cell>
          <cell r="E40">
            <v>0</v>
          </cell>
          <cell r="F40">
            <v>44129</v>
          </cell>
          <cell r="G40">
            <v>2000000000</v>
          </cell>
          <cell r="H40">
            <v>10000000000</v>
          </cell>
          <cell r="I40">
            <v>8000000000</v>
          </cell>
          <cell r="J40">
            <v>60000000</v>
          </cell>
          <cell r="K40" t="str">
            <v>2121</v>
          </cell>
          <cell r="L40">
            <v>7</v>
          </cell>
          <cell r="M40" t="str">
            <v>VND</v>
          </cell>
          <cell r="N40" t="str">
            <v>VN0011251</v>
          </cell>
          <cell r="O40">
            <v>7</v>
          </cell>
          <cell r="P40" t="str">
            <v>Loan</v>
          </cell>
          <cell r="Q40">
            <v>45955</v>
          </cell>
          <cell r="R40">
            <v>44129</v>
          </cell>
          <cell r="S40">
            <v>40179</v>
          </cell>
          <cell r="T40">
            <v>1</v>
          </cell>
          <cell r="U40" t="str">
            <v>N</v>
          </cell>
          <cell r="V40" t="str">
            <v>N</v>
          </cell>
          <cell r="W40">
            <v>2</v>
          </cell>
          <cell r="X40" t="str">
            <v>N</v>
          </cell>
          <cell r="Y40" t="str">
            <v>VNGAAP</v>
          </cell>
          <cell r="Z40" t="str">
            <v>9410</v>
          </cell>
          <cell r="AA40">
            <v>43465</v>
          </cell>
          <cell r="AB40">
            <v>15000000</v>
          </cell>
          <cell r="AC40">
            <v>2000000000</v>
          </cell>
          <cell r="AD40">
            <v>60000000</v>
          </cell>
          <cell r="AE40">
            <v>100000000</v>
          </cell>
          <cell r="AF40">
            <v>2</v>
          </cell>
          <cell r="AG40">
            <v>44195</v>
          </cell>
          <cell r="AH40">
            <v>3000000000</v>
          </cell>
          <cell r="AI40">
            <v>3000000000</v>
          </cell>
          <cell r="AJ40">
            <v>15000000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43434</v>
          </cell>
          <cell r="AV40">
            <v>3</v>
          </cell>
          <cell r="AW40">
            <v>4</v>
          </cell>
        </row>
        <row r="41">
          <cell r="C41" t="str">
            <v>A038</v>
          </cell>
          <cell r="D41">
            <v>8000000000</v>
          </cell>
          <cell r="E41">
            <v>0</v>
          </cell>
          <cell r="F41">
            <v>44129</v>
          </cell>
          <cell r="G41">
            <v>2000000000</v>
          </cell>
          <cell r="H41">
            <v>10000000000</v>
          </cell>
          <cell r="I41">
            <v>8000000000</v>
          </cell>
          <cell r="J41">
            <v>60000000</v>
          </cell>
          <cell r="K41" t="str">
            <v>2121</v>
          </cell>
          <cell r="L41">
            <v>7</v>
          </cell>
          <cell r="M41" t="str">
            <v>VND</v>
          </cell>
          <cell r="N41" t="str">
            <v>VN0011495</v>
          </cell>
          <cell r="O41">
            <v>7</v>
          </cell>
          <cell r="P41" t="str">
            <v>Loan</v>
          </cell>
          <cell r="Q41">
            <v>45955</v>
          </cell>
          <cell r="R41">
            <v>44129</v>
          </cell>
          <cell r="S41">
            <v>40179</v>
          </cell>
          <cell r="T41">
            <v>1</v>
          </cell>
          <cell r="U41" t="str">
            <v>N</v>
          </cell>
          <cell r="V41" t="str">
            <v>N</v>
          </cell>
          <cell r="W41">
            <v>2</v>
          </cell>
          <cell r="X41" t="str">
            <v>Y</v>
          </cell>
          <cell r="Y41" t="str">
            <v>VNGAAP</v>
          </cell>
          <cell r="Z41" t="str">
            <v>9410</v>
          </cell>
          <cell r="AA41">
            <v>43465</v>
          </cell>
          <cell r="AB41">
            <v>15000000</v>
          </cell>
          <cell r="AC41">
            <v>2000000000</v>
          </cell>
          <cell r="AD41">
            <v>60000000</v>
          </cell>
          <cell r="AE41">
            <v>100000000</v>
          </cell>
          <cell r="AF41">
            <v>2</v>
          </cell>
          <cell r="AG41">
            <v>44195</v>
          </cell>
          <cell r="AH41">
            <v>3000000000</v>
          </cell>
          <cell r="AI41">
            <v>3000000000</v>
          </cell>
          <cell r="AJ41">
            <v>15000000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43434</v>
          </cell>
          <cell r="AV41">
            <v>3</v>
          </cell>
          <cell r="AW41">
            <v>4</v>
          </cell>
        </row>
        <row r="42">
          <cell r="C42" t="str">
            <v>A039</v>
          </cell>
          <cell r="D42">
            <v>8000000000</v>
          </cell>
          <cell r="E42">
            <v>0</v>
          </cell>
          <cell r="F42">
            <v>44129</v>
          </cell>
          <cell r="G42">
            <v>2000000000</v>
          </cell>
          <cell r="H42">
            <v>10000000000</v>
          </cell>
          <cell r="I42">
            <v>8000000000</v>
          </cell>
          <cell r="J42">
            <v>60000000</v>
          </cell>
          <cell r="K42" t="str">
            <v>2121</v>
          </cell>
          <cell r="L42">
            <v>7</v>
          </cell>
          <cell r="M42" t="str">
            <v>VND</v>
          </cell>
          <cell r="N42" t="str">
            <v>VN0011647</v>
          </cell>
          <cell r="O42">
            <v>7</v>
          </cell>
          <cell r="P42" t="str">
            <v>Loan</v>
          </cell>
          <cell r="Q42">
            <v>45955</v>
          </cell>
          <cell r="R42">
            <v>44129</v>
          </cell>
          <cell r="S42">
            <v>40179</v>
          </cell>
          <cell r="T42">
            <v>1</v>
          </cell>
          <cell r="U42" t="str">
            <v>N</v>
          </cell>
          <cell r="V42" t="str">
            <v>N</v>
          </cell>
          <cell r="W42">
            <v>1</v>
          </cell>
          <cell r="X42" t="str">
            <v>N</v>
          </cell>
          <cell r="Y42" t="str">
            <v>VNGAAP</v>
          </cell>
          <cell r="Z42" t="str">
            <v>9410</v>
          </cell>
          <cell r="AA42">
            <v>43465</v>
          </cell>
          <cell r="AB42">
            <v>15000000</v>
          </cell>
          <cell r="AC42">
            <v>2000000000</v>
          </cell>
          <cell r="AD42">
            <v>60000000</v>
          </cell>
          <cell r="AE42">
            <v>0</v>
          </cell>
          <cell r="AF42">
            <v>2</v>
          </cell>
          <cell r="AG42">
            <v>44195</v>
          </cell>
          <cell r="AH42">
            <v>3000000000</v>
          </cell>
          <cell r="AI42">
            <v>3000000000</v>
          </cell>
          <cell r="AJ42">
            <v>15000000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43434</v>
          </cell>
          <cell r="AV42">
            <v>3</v>
          </cell>
          <cell r="AW42">
            <v>5</v>
          </cell>
        </row>
        <row r="43">
          <cell r="C43" t="str">
            <v>A040</v>
          </cell>
          <cell r="D43">
            <v>8000000000</v>
          </cell>
          <cell r="E43">
            <v>0</v>
          </cell>
          <cell r="F43">
            <v>44129</v>
          </cell>
          <cell r="G43">
            <v>2000000000</v>
          </cell>
          <cell r="H43">
            <v>10000000000</v>
          </cell>
          <cell r="I43">
            <v>8000000000</v>
          </cell>
          <cell r="J43">
            <v>60000000</v>
          </cell>
          <cell r="K43" t="str">
            <v>2121</v>
          </cell>
          <cell r="L43">
            <v>7</v>
          </cell>
          <cell r="M43" t="str">
            <v>VND</v>
          </cell>
          <cell r="N43" t="str">
            <v>VN0012962</v>
          </cell>
          <cell r="O43">
            <v>7</v>
          </cell>
          <cell r="P43" t="str">
            <v>Loan</v>
          </cell>
          <cell r="Q43">
            <v>45955</v>
          </cell>
          <cell r="R43">
            <v>44129</v>
          </cell>
          <cell r="S43">
            <v>40179</v>
          </cell>
          <cell r="T43">
            <v>1</v>
          </cell>
          <cell r="U43" t="str">
            <v>N</v>
          </cell>
          <cell r="V43" t="str">
            <v>N</v>
          </cell>
          <cell r="W43">
            <v>1</v>
          </cell>
          <cell r="X43" t="str">
            <v>Y</v>
          </cell>
          <cell r="Y43" t="str">
            <v>VNGAAP</v>
          </cell>
          <cell r="Z43" t="str">
            <v>9410</v>
          </cell>
          <cell r="AA43">
            <v>43465</v>
          </cell>
          <cell r="AB43">
            <v>15000000</v>
          </cell>
          <cell r="AC43">
            <v>2000000000</v>
          </cell>
          <cell r="AD43">
            <v>60000000</v>
          </cell>
          <cell r="AE43">
            <v>0</v>
          </cell>
          <cell r="AF43">
            <v>2</v>
          </cell>
          <cell r="AG43">
            <v>44195</v>
          </cell>
          <cell r="AH43">
            <v>3000000000</v>
          </cell>
          <cell r="AI43">
            <v>3000000000</v>
          </cell>
          <cell r="AJ43">
            <v>15000000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43434</v>
          </cell>
          <cell r="AV43">
            <v>3</v>
          </cell>
          <cell r="AW43">
            <v>5</v>
          </cell>
        </row>
        <row r="44">
          <cell r="C44" t="str">
            <v>A041</v>
          </cell>
          <cell r="D44">
            <v>8000000000</v>
          </cell>
          <cell r="E44">
            <v>0</v>
          </cell>
          <cell r="F44">
            <v>44129</v>
          </cell>
          <cell r="G44">
            <v>2000000000</v>
          </cell>
          <cell r="H44">
            <v>10000000000</v>
          </cell>
          <cell r="I44">
            <v>8000000000</v>
          </cell>
          <cell r="J44">
            <v>60000000</v>
          </cell>
          <cell r="K44" t="str">
            <v>2121</v>
          </cell>
          <cell r="L44">
            <v>7</v>
          </cell>
          <cell r="M44" t="str">
            <v>VND</v>
          </cell>
          <cell r="N44" t="str">
            <v>VN0012156</v>
          </cell>
          <cell r="O44">
            <v>7</v>
          </cell>
          <cell r="P44" t="str">
            <v>Loan</v>
          </cell>
          <cell r="Q44">
            <v>45955</v>
          </cell>
          <cell r="R44">
            <v>44129</v>
          </cell>
          <cell r="S44">
            <v>40179</v>
          </cell>
          <cell r="T44">
            <v>1</v>
          </cell>
          <cell r="U44" t="str">
            <v>N</v>
          </cell>
          <cell r="V44" t="str">
            <v>N</v>
          </cell>
          <cell r="W44">
            <v>1</v>
          </cell>
          <cell r="X44" t="str">
            <v>N</v>
          </cell>
          <cell r="Y44" t="str">
            <v>VNGAAP</v>
          </cell>
          <cell r="Z44" t="str">
            <v>9410</v>
          </cell>
          <cell r="AA44">
            <v>43465</v>
          </cell>
          <cell r="AB44">
            <v>15000000</v>
          </cell>
          <cell r="AC44">
            <v>2000000000</v>
          </cell>
          <cell r="AD44">
            <v>60000000</v>
          </cell>
          <cell r="AE44">
            <v>0</v>
          </cell>
          <cell r="AF44">
            <v>2</v>
          </cell>
          <cell r="AG44">
            <v>44195</v>
          </cell>
          <cell r="AH44">
            <v>3000000000</v>
          </cell>
          <cell r="AI44">
            <v>3000000000</v>
          </cell>
          <cell r="AJ44">
            <v>15000000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43434</v>
          </cell>
          <cell r="AV44">
            <v>3</v>
          </cell>
          <cell r="AW44">
            <v>6</v>
          </cell>
        </row>
        <row r="45">
          <cell r="C45" t="str">
            <v>A042</v>
          </cell>
          <cell r="D45">
            <v>8000000000</v>
          </cell>
          <cell r="E45">
            <v>0</v>
          </cell>
          <cell r="F45">
            <v>44129</v>
          </cell>
          <cell r="G45">
            <v>2000000000</v>
          </cell>
          <cell r="H45">
            <v>10000000000</v>
          </cell>
          <cell r="I45">
            <v>8000000000</v>
          </cell>
          <cell r="J45">
            <v>60000000</v>
          </cell>
          <cell r="K45" t="str">
            <v>2121</v>
          </cell>
          <cell r="L45">
            <v>7</v>
          </cell>
          <cell r="M45" t="str">
            <v>VND</v>
          </cell>
          <cell r="N45" t="str">
            <v>VN0012455</v>
          </cell>
          <cell r="O45">
            <v>7</v>
          </cell>
          <cell r="P45" t="str">
            <v>Loan</v>
          </cell>
          <cell r="Q45">
            <v>45955</v>
          </cell>
          <cell r="R45">
            <v>44129</v>
          </cell>
          <cell r="S45">
            <v>40179</v>
          </cell>
          <cell r="T45">
            <v>1</v>
          </cell>
          <cell r="U45" t="str">
            <v>N</v>
          </cell>
          <cell r="V45" t="str">
            <v>N</v>
          </cell>
          <cell r="W45">
            <v>1</v>
          </cell>
          <cell r="X45" t="str">
            <v>Y</v>
          </cell>
          <cell r="Y45" t="str">
            <v>VNGAAP</v>
          </cell>
          <cell r="Z45" t="str">
            <v>9410</v>
          </cell>
          <cell r="AA45">
            <v>43465</v>
          </cell>
          <cell r="AB45">
            <v>15000000</v>
          </cell>
          <cell r="AC45">
            <v>2000000000</v>
          </cell>
          <cell r="AD45">
            <v>60000000</v>
          </cell>
          <cell r="AE45">
            <v>0</v>
          </cell>
          <cell r="AF45">
            <v>2</v>
          </cell>
          <cell r="AG45">
            <v>44195</v>
          </cell>
          <cell r="AH45">
            <v>3000000000</v>
          </cell>
          <cell r="AI45">
            <v>3000000000</v>
          </cell>
          <cell r="AJ45">
            <v>15000000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43434</v>
          </cell>
          <cell r="AV45">
            <v>3</v>
          </cell>
          <cell r="AW45">
            <v>6</v>
          </cell>
        </row>
        <row r="46">
          <cell r="C46" t="str">
            <v>A043</v>
          </cell>
          <cell r="D46">
            <v>8000000000</v>
          </cell>
          <cell r="E46">
            <v>0</v>
          </cell>
          <cell r="F46">
            <v>44129</v>
          </cell>
          <cell r="G46">
            <v>2000000000</v>
          </cell>
          <cell r="H46">
            <v>10000000000</v>
          </cell>
          <cell r="I46">
            <v>8000000000</v>
          </cell>
          <cell r="J46">
            <v>60000000</v>
          </cell>
          <cell r="K46" t="str">
            <v>2121</v>
          </cell>
          <cell r="L46">
            <v>7</v>
          </cell>
          <cell r="M46" t="str">
            <v>VND</v>
          </cell>
          <cell r="N46" t="str">
            <v>VN0012335</v>
          </cell>
          <cell r="O46">
            <v>7</v>
          </cell>
          <cell r="P46" t="str">
            <v>Loan</v>
          </cell>
          <cell r="Q46">
            <v>45955</v>
          </cell>
          <cell r="R46">
            <v>44129</v>
          </cell>
          <cell r="S46">
            <v>40179</v>
          </cell>
          <cell r="T46">
            <v>1</v>
          </cell>
          <cell r="U46" t="str">
            <v>N</v>
          </cell>
          <cell r="V46" t="str">
            <v>N</v>
          </cell>
          <cell r="W46">
            <v>1</v>
          </cell>
          <cell r="X46" t="str">
            <v>N</v>
          </cell>
          <cell r="Y46" t="str">
            <v>VNGAAP</v>
          </cell>
          <cell r="Z46" t="str">
            <v>9410</v>
          </cell>
          <cell r="AA46">
            <v>43465</v>
          </cell>
          <cell r="AB46">
            <v>15000000</v>
          </cell>
          <cell r="AC46">
            <v>2000000000</v>
          </cell>
          <cell r="AD46">
            <v>60000000</v>
          </cell>
          <cell r="AE46">
            <v>0</v>
          </cell>
          <cell r="AF46">
            <v>2</v>
          </cell>
          <cell r="AG46">
            <v>44195</v>
          </cell>
          <cell r="AH46">
            <v>3000000000</v>
          </cell>
          <cell r="AI46">
            <v>3000000000</v>
          </cell>
          <cell r="AJ46">
            <v>15000000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43434</v>
          </cell>
          <cell r="AV46">
            <v>3</v>
          </cell>
          <cell r="AW46">
            <v>7</v>
          </cell>
        </row>
        <row r="47">
          <cell r="C47" t="str">
            <v>A044</v>
          </cell>
          <cell r="D47">
            <v>8000000000</v>
          </cell>
          <cell r="E47">
            <v>0</v>
          </cell>
          <cell r="F47">
            <v>44129</v>
          </cell>
          <cell r="G47">
            <v>2000000000</v>
          </cell>
          <cell r="H47">
            <v>10000000000</v>
          </cell>
          <cell r="I47">
            <v>8000000000</v>
          </cell>
          <cell r="J47">
            <v>60000000</v>
          </cell>
          <cell r="K47" t="str">
            <v>2121</v>
          </cell>
          <cell r="L47">
            <v>7</v>
          </cell>
          <cell r="M47" t="str">
            <v>VND</v>
          </cell>
          <cell r="N47" t="str">
            <v>VN0011379</v>
          </cell>
          <cell r="O47">
            <v>7</v>
          </cell>
          <cell r="P47" t="str">
            <v>Loan</v>
          </cell>
          <cell r="Q47">
            <v>45955</v>
          </cell>
          <cell r="R47">
            <v>44129</v>
          </cell>
          <cell r="S47">
            <v>40179</v>
          </cell>
          <cell r="T47">
            <v>1</v>
          </cell>
          <cell r="U47" t="str">
            <v>N</v>
          </cell>
          <cell r="V47" t="str">
            <v>N</v>
          </cell>
          <cell r="W47">
            <v>1</v>
          </cell>
          <cell r="X47" t="str">
            <v>Y</v>
          </cell>
          <cell r="Y47" t="str">
            <v>VNGAAP</v>
          </cell>
          <cell r="Z47" t="str">
            <v>9410</v>
          </cell>
          <cell r="AA47">
            <v>43465</v>
          </cell>
          <cell r="AB47">
            <v>15000000</v>
          </cell>
          <cell r="AC47">
            <v>2000000000</v>
          </cell>
          <cell r="AD47">
            <v>60000000</v>
          </cell>
          <cell r="AE47">
            <v>0</v>
          </cell>
          <cell r="AF47">
            <v>2</v>
          </cell>
          <cell r="AG47">
            <v>44195</v>
          </cell>
          <cell r="AH47">
            <v>3000000000</v>
          </cell>
          <cell r="AI47">
            <v>3000000000</v>
          </cell>
          <cell r="AJ47">
            <v>15000000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43434</v>
          </cell>
          <cell r="AV47">
            <v>3</v>
          </cell>
          <cell r="AW47">
            <v>7</v>
          </cell>
        </row>
        <row r="48">
          <cell r="C48" t="str">
            <v>A045</v>
          </cell>
          <cell r="D48">
            <v>8000000000</v>
          </cell>
          <cell r="E48">
            <v>0</v>
          </cell>
          <cell r="F48">
            <v>44129</v>
          </cell>
          <cell r="G48">
            <v>2000000000</v>
          </cell>
          <cell r="H48">
            <v>10000000000</v>
          </cell>
          <cell r="I48">
            <v>8000000000</v>
          </cell>
          <cell r="J48">
            <v>60000000</v>
          </cell>
          <cell r="K48" t="str">
            <v>2121</v>
          </cell>
          <cell r="L48">
            <v>7</v>
          </cell>
          <cell r="M48" t="str">
            <v>VND</v>
          </cell>
          <cell r="N48" t="str">
            <v>VN0011251</v>
          </cell>
          <cell r="O48">
            <v>7</v>
          </cell>
          <cell r="P48" t="str">
            <v>Loan</v>
          </cell>
          <cell r="Q48">
            <v>45955</v>
          </cell>
          <cell r="R48">
            <v>44129</v>
          </cell>
          <cell r="S48">
            <v>40179</v>
          </cell>
          <cell r="T48">
            <v>1</v>
          </cell>
          <cell r="U48" t="str">
            <v>N</v>
          </cell>
          <cell r="V48" t="str">
            <v>N</v>
          </cell>
          <cell r="W48">
            <v>1</v>
          </cell>
          <cell r="X48" t="str">
            <v>N</v>
          </cell>
          <cell r="Y48" t="str">
            <v>VNGAAP</v>
          </cell>
          <cell r="Z48" t="str">
            <v>9410</v>
          </cell>
          <cell r="AA48">
            <v>43465</v>
          </cell>
          <cell r="AB48">
            <v>15000000</v>
          </cell>
          <cell r="AC48">
            <v>2000000000</v>
          </cell>
          <cell r="AD48">
            <v>60000000</v>
          </cell>
          <cell r="AE48">
            <v>0</v>
          </cell>
          <cell r="AF48">
            <v>2</v>
          </cell>
          <cell r="AG48">
            <v>44195</v>
          </cell>
          <cell r="AH48">
            <v>3000000000</v>
          </cell>
          <cell r="AI48">
            <v>3000000000</v>
          </cell>
          <cell r="AJ48">
            <v>15000000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43434</v>
          </cell>
          <cell r="AV48">
            <v>3</v>
          </cell>
          <cell r="AW48">
            <v>8</v>
          </cell>
        </row>
        <row r="49">
          <cell r="C49" t="str">
            <v>A046</v>
          </cell>
          <cell r="D49">
            <v>8000000000</v>
          </cell>
          <cell r="E49">
            <v>0</v>
          </cell>
          <cell r="F49">
            <v>44129</v>
          </cell>
          <cell r="G49">
            <v>2000000000</v>
          </cell>
          <cell r="H49">
            <v>10000000000</v>
          </cell>
          <cell r="I49">
            <v>8000000000</v>
          </cell>
          <cell r="J49">
            <v>60000000</v>
          </cell>
          <cell r="K49" t="str">
            <v>2121</v>
          </cell>
          <cell r="L49">
            <v>7</v>
          </cell>
          <cell r="M49" t="str">
            <v>VND</v>
          </cell>
          <cell r="N49" t="str">
            <v>VN0011495</v>
          </cell>
          <cell r="O49">
            <v>7</v>
          </cell>
          <cell r="P49" t="str">
            <v>Loan</v>
          </cell>
          <cell r="Q49">
            <v>45955</v>
          </cell>
          <cell r="R49">
            <v>44129</v>
          </cell>
          <cell r="S49">
            <v>40179</v>
          </cell>
          <cell r="T49">
            <v>1</v>
          </cell>
          <cell r="U49" t="str">
            <v>N</v>
          </cell>
          <cell r="V49" t="str">
            <v>N</v>
          </cell>
          <cell r="W49">
            <v>1</v>
          </cell>
          <cell r="X49" t="str">
            <v>Y</v>
          </cell>
          <cell r="Y49" t="str">
            <v>VNGAAP</v>
          </cell>
          <cell r="Z49" t="str">
            <v>9410</v>
          </cell>
          <cell r="AA49">
            <v>43465</v>
          </cell>
          <cell r="AB49">
            <v>15000000</v>
          </cell>
          <cell r="AC49">
            <v>2000000000</v>
          </cell>
          <cell r="AD49">
            <v>60000000</v>
          </cell>
          <cell r="AE49">
            <v>0</v>
          </cell>
          <cell r="AF49">
            <v>2</v>
          </cell>
          <cell r="AG49">
            <v>44195</v>
          </cell>
          <cell r="AH49">
            <v>3000000000</v>
          </cell>
          <cell r="AI49">
            <v>3000000000</v>
          </cell>
          <cell r="AJ49">
            <v>15000000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43434</v>
          </cell>
          <cell r="AV49">
            <v>3</v>
          </cell>
          <cell r="AW49">
            <v>8</v>
          </cell>
        </row>
        <row r="50">
          <cell r="C50" t="str">
            <v>A047</v>
          </cell>
          <cell r="D50">
            <v>8000000000</v>
          </cell>
          <cell r="E50">
            <v>0</v>
          </cell>
          <cell r="F50">
            <v>44129</v>
          </cell>
          <cell r="G50">
            <v>2000000000</v>
          </cell>
          <cell r="H50">
            <v>10000000000</v>
          </cell>
          <cell r="I50">
            <v>8000000000</v>
          </cell>
          <cell r="J50">
            <v>60000000</v>
          </cell>
          <cell r="K50" t="str">
            <v>2121</v>
          </cell>
          <cell r="L50">
            <v>7</v>
          </cell>
          <cell r="M50" t="str">
            <v>VND</v>
          </cell>
          <cell r="N50" t="str">
            <v>VN0011647</v>
          </cell>
          <cell r="O50">
            <v>7</v>
          </cell>
          <cell r="P50" t="str">
            <v>Loan</v>
          </cell>
          <cell r="Q50">
            <v>45955</v>
          </cell>
          <cell r="R50">
            <v>44129</v>
          </cell>
          <cell r="S50">
            <v>40179</v>
          </cell>
          <cell r="T50">
            <v>1</v>
          </cell>
          <cell r="U50" t="str">
            <v>N</v>
          </cell>
          <cell r="V50" t="str">
            <v>N</v>
          </cell>
          <cell r="W50">
            <v>1</v>
          </cell>
          <cell r="X50" t="str">
            <v>N</v>
          </cell>
          <cell r="Y50" t="str">
            <v>VNGAAP</v>
          </cell>
          <cell r="Z50" t="str">
            <v>9410</v>
          </cell>
          <cell r="AA50">
            <v>43465</v>
          </cell>
          <cell r="AB50">
            <v>15000000</v>
          </cell>
          <cell r="AC50">
            <v>2000000000</v>
          </cell>
          <cell r="AD50">
            <v>60000000</v>
          </cell>
          <cell r="AE50">
            <v>0</v>
          </cell>
          <cell r="AF50">
            <v>2</v>
          </cell>
          <cell r="AG50">
            <v>44195</v>
          </cell>
          <cell r="AH50">
            <v>3000000000</v>
          </cell>
          <cell r="AI50">
            <v>3000000000</v>
          </cell>
          <cell r="AJ50">
            <v>15000000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43434</v>
          </cell>
          <cell r="AV50">
            <v>3</v>
          </cell>
          <cell r="AW50">
            <v>9</v>
          </cell>
        </row>
        <row r="51">
          <cell r="C51" t="str">
            <v>A048</v>
          </cell>
          <cell r="D51">
            <v>8000000000</v>
          </cell>
          <cell r="E51">
            <v>0</v>
          </cell>
          <cell r="F51">
            <v>44129</v>
          </cell>
          <cell r="G51">
            <v>2000000000</v>
          </cell>
          <cell r="H51">
            <v>10000000000</v>
          </cell>
          <cell r="I51">
            <v>8000000000</v>
          </cell>
          <cell r="J51">
            <v>60000000</v>
          </cell>
          <cell r="K51" t="str">
            <v>2121</v>
          </cell>
          <cell r="L51">
            <v>7</v>
          </cell>
          <cell r="M51" t="str">
            <v>VND</v>
          </cell>
          <cell r="N51" t="str">
            <v>VN0012962</v>
          </cell>
          <cell r="O51">
            <v>7</v>
          </cell>
          <cell r="P51" t="str">
            <v>Loan</v>
          </cell>
          <cell r="Q51">
            <v>45955</v>
          </cell>
          <cell r="R51">
            <v>44129</v>
          </cell>
          <cell r="S51">
            <v>40179</v>
          </cell>
          <cell r="T51">
            <v>1</v>
          </cell>
          <cell r="U51" t="str">
            <v>N</v>
          </cell>
          <cell r="V51" t="str">
            <v>N</v>
          </cell>
          <cell r="W51">
            <v>1</v>
          </cell>
          <cell r="X51" t="str">
            <v>Y</v>
          </cell>
          <cell r="Y51" t="str">
            <v>VNGAAP</v>
          </cell>
          <cell r="Z51" t="str">
            <v>9410</v>
          </cell>
          <cell r="AA51">
            <v>43465</v>
          </cell>
          <cell r="AB51">
            <v>15000000</v>
          </cell>
          <cell r="AC51">
            <v>2000000000</v>
          </cell>
          <cell r="AD51">
            <v>60000000</v>
          </cell>
          <cell r="AE51">
            <v>0</v>
          </cell>
          <cell r="AF51">
            <v>2</v>
          </cell>
          <cell r="AG51">
            <v>44195</v>
          </cell>
          <cell r="AH51">
            <v>3000000000</v>
          </cell>
          <cell r="AI51">
            <v>3000000000</v>
          </cell>
          <cell r="AJ51">
            <v>15000000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43434</v>
          </cell>
          <cell r="AV51">
            <v>3</v>
          </cell>
          <cell r="AW51">
            <v>9</v>
          </cell>
        </row>
        <row r="52">
          <cell r="C52" t="str">
            <v>A049</v>
          </cell>
          <cell r="D52">
            <v>8000000000</v>
          </cell>
          <cell r="E52">
            <v>0</v>
          </cell>
          <cell r="F52">
            <v>44129</v>
          </cell>
          <cell r="G52">
            <v>2000000000</v>
          </cell>
          <cell r="H52">
            <v>10000000000</v>
          </cell>
          <cell r="I52">
            <v>8000000000</v>
          </cell>
          <cell r="J52">
            <v>60000000</v>
          </cell>
          <cell r="K52" t="str">
            <v>2121</v>
          </cell>
          <cell r="L52">
            <v>7</v>
          </cell>
          <cell r="M52" t="str">
            <v>VND</v>
          </cell>
          <cell r="N52" t="str">
            <v>VN0012156</v>
          </cell>
          <cell r="O52">
            <v>7</v>
          </cell>
          <cell r="P52" t="str">
            <v>Loan</v>
          </cell>
          <cell r="Q52">
            <v>45955</v>
          </cell>
          <cell r="R52">
            <v>44129</v>
          </cell>
          <cell r="S52">
            <v>40179</v>
          </cell>
          <cell r="T52">
            <v>1</v>
          </cell>
          <cell r="U52" t="str">
            <v>N</v>
          </cell>
          <cell r="V52" t="str">
            <v>N</v>
          </cell>
          <cell r="W52">
            <v>1</v>
          </cell>
          <cell r="X52" t="str">
            <v>N</v>
          </cell>
          <cell r="Y52" t="str">
            <v>VNGAAP</v>
          </cell>
          <cell r="Z52" t="str">
            <v>9410</v>
          </cell>
          <cell r="AA52">
            <v>43465</v>
          </cell>
          <cell r="AB52">
            <v>15000000</v>
          </cell>
          <cell r="AC52">
            <v>2000000000</v>
          </cell>
          <cell r="AD52">
            <v>60000000</v>
          </cell>
          <cell r="AE52">
            <v>0</v>
          </cell>
          <cell r="AF52">
            <v>2</v>
          </cell>
          <cell r="AG52">
            <v>44195</v>
          </cell>
          <cell r="AH52">
            <v>3000000000</v>
          </cell>
          <cell r="AI52">
            <v>3000000000</v>
          </cell>
          <cell r="AJ52">
            <v>15000000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43434</v>
          </cell>
          <cell r="AV52">
            <v>3</v>
          </cell>
          <cell r="AW52">
            <v>10</v>
          </cell>
        </row>
        <row r="53">
          <cell r="C53" t="str">
            <v>A050</v>
          </cell>
          <cell r="D53">
            <v>8000000000</v>
          </cell>
          <cell r="E53">
            <v>0</v>
          </cell>
          <cell r="F53">
            <v>44129</v>
          </cell>
          <cell r="G53">
            <v>2000000000</v>
          </cell>
          <cell r="H53">
            <v>10000000000</v>
          </cell>
          <cell r="I53">
            <v>8000000000</v>
          </cell>
          <cell r="J53">
            <v>60000000</v>
          </cell>
          <cell r="K53" t="str">
            <v>2121</v>
          </cell>
          <cell r="L53">
            <v>7</v>
          </cell>
          <cell r="M53" t="str">
            <v>VND</v>
          </cell>
          <cell r="N53" t="str">
            <v>VN0012455</v>
          </cell>
          <cell r="O53">
            <v>7</v>
          </cell>
          <cell r="P53" t="str">
            <v>Loan</v>
          </cell>
          <cell r="Q53">
            <v>45955</v>
          </cell>
          <cell r="R53">
            <v>44129</v>
          </cell>
          <cell r="S53">
            <v>40179</v>
          </cell>
          <cell r="T53">
            <v>1</v>
          </cell>
          <cell r="U53" t="str">
            <v>N</v>
          </cell>
          <cell r="V53" t="str">
            <v>N</v>
          </cell>
          <cell r="W53">
            <v>1</v>
          </cell>
          <cell r="X53" t="str">
            <v>Y</v>
          </cell>
          <cell r="Y53" t="str">
            <v>VNGAAP</v>
          </cell>
          <cell r="Z53" t="str">
            <v>9410</v>
          </cell>
          <cell r="AA53">
            <v>43465</v>
          </cell>
          <cell r="AB53">
            <v>15000000</v>
          </cell>
          <cell r="AC53">
            <v>2000000000</v>
          </cell>
          <cell r="AD53">
            <v>60000000</v>
          </cell>
          <cell r="AE53">
            <v>0</v>
          </cell>
          <cell r="AF53">
            <v>2</v>
          </cell>
          <cell r="AG53">
            <v>44195</v>
          </cell>
          <cell r="AH53">
            <v>3000000000</v>
          </cell>
          <cell r="AI53">
            <v>3000000000</v>
          </cell>
          <cell r="AJ53">
            <v>15000000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43434</v>
          </cell>
          <cell r="AV53">
            <v>3</v>
          </cell>
          <cell r="AW53">
            <v>10</v>
          </cell>
        </row>
        <row r="54">
          <cell r="C54" t="str">
            <v>A051</v>
          </cell>
          <cell r="D54">
            <v>8000000000</v>
          </cell>
          <cell r="E54">
            <v>0</v>
          </cell>
          <cell r="F54">
            <v>44129</v>
          </cell>
          <cell r="G54">
            <v>2000000000</v>
          </cell>
          <cell r="H54">
            <v>10000000000</v>
          </cell>
          <cell r="I54">
            <v>8000000000</v>
          </cell>
          <cell r="J54">
            <v>60000000</v>
          </cell>
          <cell r="K54" t="str">
            <v>2121</v>
          </cell>
          <cell r="L54">
            <v>7</v>
          </cell>
          <cell r="M54" t="str">
            <v>VND</v>
          </cell>
          <cell r="N54" t="str">
            <v>VN0012335</v>
          </cell>
          <cell r="O54">
            <v>7</v>
          </cell>
          <cell r="P54" t="str">
            <v>Loan</v>
          </cell>
          <cell r="Q54">
            <v>45955</v>
          </cell>
          <cell r="R54">
            <v>44129</v>
          </cell>
          <cell r="S54">
            <v>40179</v>
          </cell>
          <cell r="T54">
            <v>1</v>
          </cell>
          <cell r="U54" t="str">
            <v>N</v>
          </cell>
          <cell r="V54" t="str">
            <v>N</v>
          </cell>
          <cell r="W54">
            <v>2</v>
          </cell>
          <cell r="X54" t="str">
            <v>N</v>
          </cell>
          <cell r="Y54" t="str">
            <v>VNGAAP</v>
          </cell>
          <cell r="Z54" t="str">
            <v>9410</v>
          </cell>
          <cell r="AA54">
            <v>43465</v>
          </cell>
          <cell r="AB54">
            <v>15000000</v>
          </cell>
          <cell r="AC54">
            <v>2000000000</v>
          </cell>
          <cell r="AD54">
            <v>60000000</v>
          </cell>
          <cell r="AE54">
            <v>100000000</v>
          </cell>
          <cell r="AF54">
            <v>2</v>
          </cell>
          <cell r="AG54">
            <v>44195</v>
          </cell>
          <cell r="AH54">
            <v>3000000000</v>
          </cell>
          <cell r="AI54">
            <v>3000000000</v>
          </cell>
          <cell r="AJ54">
            <v>15000000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43434</v>
          </cell>
          <cell r="AV54">
            <v>3</v>
          </cell>
          <cell r="AW54">
            <v>5</v>
          </cell>
        </row>
        <row r="55">
          <cell r="C55" t="str">
            <v>A052</v>
          </cell>
          <cell r="D55">
            <v>8000000000</v>
          </cell>
          <cell r="E55">
            <v>0</v>
          </cell>
          <cell r="F55">
            <v>44129</v>
          </cell>
          <cell r="G55">
            <v>2000000000</v>
          </cell>
          <cell r="H55">
            <v>10000000000</v>
          </cell>
          <cell r="I55">
            <v>8000000000</v>
          </cell>
          <cell r="J55">
            <v>60000000</v>
          </cell>
          <cell r="K55" t="str">
            <v>2121</v>
          </cell>
          <cell r="L55">
            <v>7</v>
          </cell>
          <cell r="M55" t="str">
            <v>VND</v>
          </cell>
          <cell r="N55" t="str">
            <v>VN0011379</v>
          </cell>
          <cell r="O55">
            <v>7</v>
          </cell>
          <cell r="P55" t="str">
            <v>Loan</v>
          </cell>
          <cell r="Q55">
            <v>45955</v>
          </cell>
          <cell r="R55">
            <v>44129</v>
          </cell>
          <cell r="S55">
            <v>40179</v>
          </cell>
          <cell r="T55">
            <v>1</v>
          </cell>
          <cell r="U55" t="str">
            <v>N</v>
          </cell>
          <cell r="V55" t="str">
            <v>N</v>
          </cell>
          <cell r="W55">
            <v>2</v>
          </cell>
          <cell r="X55" t="str">
            <v>Y</v>
          </cell>
          <cell r="Y55" t="str">
            <v>VNGAAP</v>
          </cell>
          <cell r="Z55" t="str">
            <v>9410</v>
          </cell>
          <cell r="AA55">
            <v>43465</v>
          </cell>
          <cell r="AB55">
            <v>15000000</v>
          </cell>
          <cell r="AC55">
            <v>2000000000</v>
          </cell>
          <cell r="AD55">
            <v>60000000</v>
          </cell>
          <cell r="AE55">
            <v>100000000</v>
          </cell>
          <cell r="AF55">
            <v>2</v>
          </cell>
          <cell r="AG55">
            <v>44195</v>
          </cell>
          <cell r="AH55">
            <v>3000000000</v>
          </cell>
          <cell r="AI55">
            <v>3000000000</v>
          </cell>
          <cell r="AJ55">
            <v>15000000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43434</v>
          </cell>
          <cell r="AV55">
            <v>3</v>
          </cell>
          <cell r="AW55">
            <v>5</v>
          </cell>
        </row>
        <row r="56">
          <cell r="C56" t="str">
            <v>A053</v>
          </cell>
          <cell r="D56">
            <v>8000000000</v>
          </cell>
          <cell r="E56">
            <v>0</v>
          </cell>
          <cell r="F56">
            <v>44129</v>
          </cell>
          <cell r="G56">
            <v>2000000000</v>
          </cell>
          <cell r="H56">
            <v>10000000000</v>
          </cell>
          <cell r="I56">
            <v>8000000000</v>
          </cell>
          <cell r="J56">
            <v>60000000</v>
          </cell>
          <cell r="K56" t="str">
            <v>2121</v>
          </cell>
          <cell r="L56">
            <v>7</v>
          </cell>
          <cell r="M56" t="str">
            <v>VND</v>
          </cell>
          <cell r="N56" t="str">
            <v>VN0011379</v>
          </cell>
          <cell r="O56">
            <v>7</v>
          </cell>
          <cell r="P56" t="str">
            <v>Loan</v>
          </cell>
          <cell r="Q56">
            <v>45955</v>
          </cell>
          <cell r="R56">
            <v>44129</v>
          </cell>
          <cell r="S56">
            <v>40179</v>
          </cell>
          <cell r="T56">
            <v>1</v>
          </cell>
          <cell r="U56" t="str">
            <v>N</v>
          </cell>
          <cell r="V56" t="str">
            <v>N</v>
          </cell>
          <cell r="W56">
            <v>2</v>
          </cell>
          <cell r="X56" t="str">
            <v>N</v>
          </cell>
          <cell r="Y56" t="str">
            <v>VNGAAP</v>
          </cell>
          <cell r="Z56" t="str">
            <v>9410</v>
          </cell>
          <cell r="AA56">
            <v>43465</v>
          </cell>
          <cell r="AB56">
            <v>15000000</v>
          </cell>
          <cell r="AC56">
            <v>2000000000</v>
          </cell>
          <cell r="AD56">
            <v>60000000</v>
          </cell>
          <cell r="AE56">
            <v>100000000</v>
          </cell>
          <cell r="AF56">
            <v>2</v>
          </cell>
          <cell r="AG56">
            <v>44195</v>
          </cell>
          <cell r="AH56">
            <v>3000000000</v>
          </cell>
          <cell r="AI56">
            <v>3000000000</v>
          </cell>
          <cell r="AJ56">
            <v>15000000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43434</v>
          </cell>
          <cell r="AV56">
            <v>3</v>
          </cell>
          <cell r="AW56">
            <v>6</v>
          </cell>
        </row>
        <row r="57">
          <cell r="C57" t="str">
            <v>A054</v>
          </cell>
          <cell r="D57">
            <v>8000000000</v>
          </cell>
          <cell r="E57">
            <v>0</v>
          </cell>
          <cell r="F57">
            <v>44129</v>
          </cell>
          <cell r="G57">
            <v>2000000000</v>
          </cell>
          <cell r="H57">
            <v>10000000000</v>
          </cell>
          <cell r="I57">
            <v>8000000000</v>
          </cell>
          <cell r="J57">
            <v>60000000</v>
          </cell>
          <cell r="K57" t="str">
            <v>2121</v>
          </cell>
          <cell r="L57">
            <v>7</v>
          </cell>
          <cell r="M57" t="str">
            <v>VND</v>
          </cell>
          <cell r="N57" t="str">
            <v>VN0011379</v>
          </cell>
          <cell r="O57">
            <v>7</v>
          </cell>
          <cell r="P57" t="str">
            <v>Loan</v>
          </cell>
          <cell r="Q57">
            <v>45955</v>
          </cell>
          <cell r="R57">
            <v>44129</v>
          </cell>
          <cell r="S57">
            <v>40179</v>
          </cell>
          <cell r="T57">
            <v>1</v>
          </cell>
          <cell r="U57" t="str">
            <v>N</v>
          </cell>
          <cell r="V57" t="str">
            <v>N</v>
          </cell>
          <cell r="W57">
            <v>2</v>
          </cell>
          <cell r="X57" t="str">
            <v>Y</v>
          </cell>
          <cell r="Y57" t="str">
            <v>VNGAAP</v>
          </cell>
          <cell r="Z57" t="str">
            <v>9410</v>
          </cell>
          <cell r="AA57">
            <v>43465</v>
          </cell>
          <cell r="AB57">
            <v>15000000</v>
          </cell>
          <cell r="AC57">
            <v>2000000000</v>
          </cell>
          <cell r="AD57">
            <v>60000000</v>
          </cell>
          <cell r="AE57">
            <v>100000000</v>
          </cell>
          <cell r="AF57">
            <v>2</v>
          </cell>
          <cell r="AG57">
            <v>44195</v>
          </cell>
          <cell r="AH57">
            <v>3000000000</v>
          </cell>
          <cell r="AI57">
            <v>3000000000</v>
          </cell>
          <cell r="AJ57">
            <v>15000000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43434</v>
          </cell>
          <cell r="AV57">
            <v>3</v>
          </cell>
          <cell r="AW57">
            <v>6</v>
          </cell>
        </row>
        <row r="58">
          <cell r="C58" t="str">
            <v>A055</v>
          </cell>
          <cell r="D58">
            <v>8000000000</v>
          </cell>
          <cell r="E58">
            <v>0</v>
          </cell>
          <cell r="F58">
            <v>44129</v>
          </cell>
          <cell r="G58">
            <v>2000000000</v>
          </cell>
          <cell r="H58">
            <v>10000000000</v>
          </cell>
          <cell r="I58">
            <v>8000000000</v>
          </cell>
          <cell r="J58">
            <v>60000000</v>
          </cell>
          <cell r="K58" t="str">
            <v>2121</v>
          </cell>
          <cell r="L58">
            <v>7</v>
          </cell>
          <cell r="M58" t="str">
            <v>VND</v>
          </cell>
          <cell r="N58" t="str">
            <v>VN0011379</v>
          </cell>
          <cell r="O58">
            <v>7</v>
          </cell>
          <cell r="P58" t="str">
            <v>Loan</v>
          </cell>
          <cell r="Q58">
            <v>45955</v>
          </cell>
          <cell r="R58">
            <v>44129</v>
          </cell>
          <cell r="S58">
            <v>40179</v>
          </cell>
          <cell r="T58">
            <v>1</v>
          </cell>
          <cell r="U58" t="str">
            <v>N</v>
          </cell>
          <cell r="V58" t="str">
            <v>N</v>
          </cell>
          <cell r="W58">
            <v>2</v>
          </cell>
          <cell r="X58" t="str">
            <v>N</v>
          </cell>
          <cell r="Y58" t="str">
            <v>VNGAAP</v>
          </cell>
          <cell r="Z58" t="str">
            <v>9410</v>
          </cell>
          <cell r="AA58">
            <v>43465</v>
          </cell>
          <cell r="AB58">
            <v>15000000</v>
          </cell>
          <cell r="AC58">
            <v>2000000000</v>
          </cell>
          <cell r="AD58">
            <v>60000000</v>
          </cell>
          <cell r="AE58">
            <v>100000000</v>
          </cell>
          <cell r="AF58">
            <v>2</v>
          </cell>
          <cell r="AG58">
            <v>44195</v>
          </cell>
          <cell r="AH58">
            <v>3000000000</v>
          </cell>
          <cell r="AI58">
            <v>3000000000</v>
          </cell>
          <cell r="AJ58">
            <v>15000000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43434</v>
          </cell>
          <cell r="AV58">
            <v>3</v>
          </cell>
          <cell r="AW58">
            <v>7</v>
          </cell>
        </row>
        <row r="59">
          <cell r="C59" t="str">
            <v>A056</v>
          </cell>
          <cell r="D59">
            <v>8000000000</v>
          </cell>
          <cell r="E59">
            <v>0</v>
          </cell>
          <cell r="F59">
            <v>44129</v>
          </cell>
          <cell r="G59">
            <v>2000000000</v>
          </cell>
          <cell r="H59">
            <v>10000000000</v>
          </cell>
          <cell r="I59">
            <v>8000000000</v>
          </cell>
          <cell r="J59">
            <v>60000000</v>
          </cell>
          <cell r="K59" t="str">
            <v>2121</v>
          </cell>
          <cell r="L59">
            <v>7</v>
          </cell>
          <cell r="M59" t="str">
            <v>VND</v>
          </cell>
          <cell r="N59" t="str">
            <v>VN0011379</v>
          </cell>
          <cell r="O59">
            <v>7</v>
          </cell>
          <cell r="P59" t="str">
            <v>Loan</v>
          </cell>
          <cell r="Q59">
            <v>45955</v>
          </cell>
          <cell r="R59">
            <v>44129</v>
          </cell>
          <cell r="S59">
            <v>40179</v>
          </cell>
          <cell r="T59">
            <v>1</v>
          </cell>
          <cell r="U59" t="str">
            <v>N</v>
          </cell>
          <cell r="V59" t="str">
            <v>N</v>
          </cell>
          <cell r="W59">
            <v>2</v>
          </cell>
          <cell r="X59" t="str">
            <v>Y</v>
          </cell>
          <cell r="Y59" t="str">
            <v>VNGAAP</v>
          </cell>
          <cell r="Z59" t="str">
            <v>9410</v>
          </cell>
          <cell r="AA59">
            <v>43465</v>
          </cell>
          <cell r="AB59">
            <v>15000000</v>
          </cell>
          <cell r="AC59">
            <v>2000000000</v>
          </cell>
          <cell r="AD59">
            <v>60000000</v>
          </cell>
          <cell r="AE59">
            <v>100000000</v>
          </cell>
          <cell r="AF59">
            <v>2</v>
          </cell>
          <cell r="AG59">
            <v>44195</v>
          </cell>
          <cell r="AH59">
            <v>3000000000</v>
          </cell>
          <cell r="AI59">
            <v>3000000000</v>
          </cell>
          <cell r="AJ59">
            <v>15000000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43434</v>
          </cell>
          <cell r="AV59">
            <v>3</v>
          </cell>
          <cell r="AW59">
            <v>7</v>
          </cell>
        </row>
        <row r="60">
          <cell r="C60" t="str">
            <v>A057</v>
          </cell>
          <cell r="D60">
            <v>8000000000</v>
          </cell>
          <cell r="E60">
            <v>0</v>
          </cell>
          <cell r="F60">
            <v>44129</v>
          </cell>
          <cell r="G60">
            <v>2000000000</v>
          </cell>
          <cell r="H60">
            <v>10000000000</v>
          </cell>
          <cell r="I60">
            <v>8000000000</v>
          </cell>
          <cell r="J60">
            <v>60000000</v>
          </cell>
          <cell r="K60" t="str">
            <v>2121</v>
          </cell>
          <cell r="L60">
            <v>7</v>
          </cell>
          <cell r="M60" t="str">
            <v>VND</v>
          </cell>
          <cell r="N60" t="str">
            <v>VN0011379</v>
          </cell>
          <cell r="O60">
            <v>7</v>
          </cell>
          <cell r="P60" t="str">
            <v>Loan</v>
          </cell>
          <cell r="Q60">
            <v>45955</v>
          </cell>
          <cell r="R60">
            <v>44129</v>
          </cell>
          <cell r="S60">
            <v>40179</v>
          </cell>
          <cell r="T60">
            <v>1</v>
          </cell>
          <cell r="U60" t="str">
            <v>N</v>
          </cell>
          <cell r="V60" t="str">
            <v>N</v>
          </cell>
          <cell r="W60">
            <v>2</v>
          </cell>
          <cell r="X60" t="str">
            <v>N</v>
          </cell>
          <cell r="Y60" t="str">
            <v>VNGAAP</v>
          </cell>
          <cell r="Z60" t="str">
            <v>9410</v>
          </cell>
          <cell r="AA60">
            <v>43465</v>
          </cell>
          <cell r="AB60">
            <v>15000000</v>
          </cell>
          <cell r="AC60">
            <v>2000000000</v>
          </cell>
          <cell r="AD60">
            <v>60000000</v>
          </cell>
          <cell r="AE60">
            <v>100000000</v>
          </cell>
          <cell r="AF60">
            <v>2</v>
          </cell>
          <cell r="AG60">
            <v>44195</v>
          </cell>
          <cell r="AH60">
            <v>3000000000</v>
          </cell>
          <cell r="AI60">
            <v>3000000000</v>
          </cell>
          <cell r="AJ60">
            <v>15000000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43434</v>
          </cell>
          <cell r="AV60">
            <v>3</v>
          </cell>
          <cell r="AW60">
            <v>8</v>
          </cell>
        </row>
        <row r="61">
          <cell r="C61" t="str">
            <v>A058</v>
          </cell>
          <cell r="D61">
            <v>8000000000</v>
          </cell>
          <cell r="E61">
            <v>0</v>
          </cell>
          <cell r="F61">
            <v>44129</v>
          </cell>
          <cell r="G61">
            <v>2000000000</v>
          </cell>
          <cell r="H61">
            <v>10000000000</v>
          </cell>
          <cell r="I61">
            <v>8000000000</v>
          </cell>
          <cell r="J61">
            <v>60000000</v>
          </cell>
          <cell r="K61" t="str">
            <v>2121</v>
          </cell>
          <cell r="L61">
            <v>7</v>
          </cell>
          <cell r="M61" t="str">
            <v>VND</v>
          </cell>
          <cell r="N61" t="str">
            <v>VN0011379</v>
          </cell>
          <cell r="O61">
            <v>7</v>
          </cell>
          <cell r="P61" t="str">
            <v>Loan</v>
          </cell>
          <cell r="Q61">
            <v>45955</v>
          </cell>
          <cell r="R61">
            <v>44129</v>
          </cell>
          <cell r="S61">
            <v>40179</v>
          </cell>
          <cell r="T61">
            <v>1</v>
          </cell>
          <cell r="U61" t="str">
            <v>N</v>
          </cell>
          <cell r="V61" t="str">
            <v>N</v>
          </cell>
          <cell r="W61">
            <v>2</v>
          </cell>
          <cell r="X61" t="str">
            <v>Y</v>
          </cell>
          <cell r="Y61" t="str">
            <v>VNGAAP</v>
          </cell>
          <cell r="Z61" t="str">
            <v>9410</v>
          </cell>
          <cell r="AA61">
            <v>43465</v>
          </cell>
          <cell r="AB61">
            <v>15000000</v>
          </cell>
          <cell r="AC61">
            <v>2000000000</v>
          </cell>
          <cell r="AD61">
            <v>60000000</v>
          </cell>
          <cell r="AE61">
            <v>100000000</v>
          </cell>
          <cell r="AF61">
            <v>2</v>
          </cell>
          <cell r="AG61">
            <v>44195</v>
          </cell>
          <cell r="AH61">
            <v>3000000000</v>
          </cell>
          <cell r="AI61">
            <v>3000000000</v>
          </cell>
          <cell r="AJ61">
            <v>15000000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43434</v>
          </cell>
          <cell r="AV61">
            <v>3</v>
          </cell>
          <cell r="AW61">
            <v>8</v>
          </cell>
        </row>
        <row r="62">
          <cell r="C62" t="str">
            <v>A059</v>
          </cell>
          <cell r="D62">
            <v>8000000000</v>
          </cell>
          <cell r="E62">
            <v>0</v>
          </cell>
          <cell r="F62">
            <v>44129</v>
          </cell>
          <cell r="G62">
            <v>2000000000</v>
          </cell>
          <cell r="H62">
            <v>10000000000</v>
          </cell>
          <cell r="I62">
            <v>8000000000</v>
          </cell>
          <cell r="J62">
            <v>60000000</v>
          </cell>
          <cell r="K62" t="str">
            <v>2121</v>
          </cell>
          <cell r="L62">
            <v>7</v>
          </cell>
          <cell r="M62" t="str">
            <v>VND</v>
          </cell>
          <cell r="N62" t="str">
            <v>VN0011379</v>
          </cell>
          <cell r="O62">
            <v>7</v>
          </cell>
          <cell r="P62" t="str">
            <v>Loan</v>
          </cell>
          <cell r="Q62">
            <v>45955</v>
          </cell>
          <cell r="R62">
            <v>44129</v>
          </cell>
          <cell r="S62">
            <v>40179</v>
          </cell>
          <cell r="T62">
            <v>1</v>
          </cell>
          <cell r="U62" t="str">
            <v>N</v>
          </cell>
          <cell r="V62" t="str">
            <v>N</v>
          </cell>
          <cell r="W62">
            <v>2</v>
          </cell>
          <cell r="X62" t="str">
            <v>N</v>
          </cell>
          <cell r="Y62" t="str">
            <v>VNGAAP</v>
          </cell>
          <cell r="Z62" t="str">
            <v>9410</v>
          </cell>
          <cell r="AA62">
            <v>43465</v>
          </cell>
          <cell r="AB62">
            <v>15000000</v>
          </cell>
          <cell r="AC62">
            <v>2000000000</v>
          </cell>
          <cell r="AD62">
            <v>60000000</v>
          </cell>
          <cell r="AE62">
            <v>100000000</v>
          </cell>
          <cell r="AF62">
            <v>2</v>
          </cell>
          <cell r="AG62">
            <v>44195</v>
          </cell>
          <cell r="AH62">
            <v>3000000000</v>
          </cell>
          <cell r="AI62">
            <v>3000000000</v>
          </cell>
          <cell r="AJ62">
            <v>15000000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43434</v>
          </cell>
          <cell r="AV62">
            <v>3</v>
          </cell>
          <cell r="AW62">
            <v>9</v>
          </cell>
        </row>
        <row r="63">
          <cell r="C63" t="str">
            <v>A060</v>
          </cell>
          <cell r="D63">
            <v>8000000000</v>
          </cell>
          <cell r="E63">
            <v>0</v>
          </cell>
          <cell r="F63">
            <v>44129</v>
          </cell>
          <cell r="G63">
            <v>2000000000</v>
          </cell>
          <cell r="H63">
            <v>10000000000</v>
          </cell>
          <cell r="I63">
            <v>8000000000</v>
          </cell>
          <cell r="J63">
            <v>60000000</v>
          </cell>
          <cell r="K63" t="str">
            <v>2121</v>
          </cell>
          <cell r="L63">
            <v>7</v>
          </cell>
          <cell r="M63" t="str">
            <v>VND</v>
          </cell>
          <cell r="N63" t="str">
            <v>VN0011379</v>
          </cell>
          <cell r="O63">
            <v>7</v>
          </cell>
          <cell r="P63" t="str">
            <v>Loan</v>
          </cell>
          <cell r="Q63">
            <v>45955</v>
          </cell>
          <cell r="R63">
            <v>44129</v>
          </cell>
          <cell r="S63">
            <v>40179</v>
          </cell>
          <cell r="T63">
            <v>1</v>
          </cell>
          <cell r="U63" t="str">
            <v>N</v>
          </cell>
          <cell r="V63" t="str">
            <v>N</v>
          </cell>
          <cell r="W63">
            <v>2</v>
          </cell>
          <cell r="X63" t="str">
            <v>Y</v>
          </cell>
          <cell r="Y63" t="str">
            <v>VNGAAP</v>
          </cell>
          <cell r="Z63" t="str">
            <v>9410</v>
          </cell>
          <cell r="AA63">
            <v>43465</v>
          </cell>
          <cell r="AB63">
            <v>15000000</v>
          </cell>
          <cell r="AC63">
            <v>2000000000</v>
          </cell>
          <cell r="AD63">
            <v>60000000</v>
          </cell>
          <cell r="AE63">
            <v>100000000</v>
          </cell>
          <cell r="AF63">
            <v>2</v>
          </cell>
          <cell r="AG63">
            <v>44195</v>
          </cell>
          <cell r="AH63">
            <v>3000000000</v>
          </cell>
          <cell r="AI63">
            <v>3000000000</v>
          </cell>
          <cell r="AJ63">
            <v>15000000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43434</v>
          </cell>
          <cell r="AV63">
            <v>3</v>
          </cell>
          <cell r="AW63">
            <v>9</v>
          </cell>
        </row>
        <row r="64">
          <cell r="C64" t="str">
            <v>A061</v>
          </cell>
          <cell r="D64">
            <v>8000000000</v>
          </cell>
          <cell r="E64">
            <v>0</v>
          </cell>
          <cell r="F64">
            <v>44129</v>
          </cell>
          <cell r="G64">
            <v>2000000000</v>
          </cell>
          <cell r="H64">
            <v>10000000000</v>
          </cell>
          <cell r="I64">
            <v>8000000000</v>
          </cell>
          <cell r="J64">
            <v>60000000</v>
          </cell>
          <cell r="K64" t="str">
            <v>2121</v>
          </cell>
          <cell r="L64">
            <v>7</v>
          </cell>
          <cell r="M64" t="str">
            <v>VND</v>
          </cell>
          <cell r="N64" t="str">
            <v>VN0011379</v>
          </cell>
          <cell r="O64">
            <v>7</v>
          </cell>
          <cell r="P64" t="str">
            <v>Loan</v>
          </cell>
          <cell r="Q64">
            <v>45955</v>
          </cell>
          <cell r="R64">
            <v>44129</v>
          </cell>
          <cell r="S64">
            <v>40179</v>
          </cell>
          <cell r="T64">
            <v>1</v>
          </cell>
          <cell r="U64" t="str">
            <v>N</v>
          </cell>
          <cell r="V64" t="str">
            <v>N</v>
          </cell>
          <cell r="W64">
            <v>2</v>
          </cell>
          <cell r="X64" t="str">
            <v>N</v>
          </cell>
          <cell r="Y64" t="str">
            <v>VNGAAP</v>
          </cell>
          <cell r="Z64" t="str">
            <v>9410</v>
          </cell>
          <cell r="AA64">
            <v>43465</v>
          </cell>
          <cell r="AB64">
            <v>15000000</v>
          </cell>
          <cell r="AC64">
            <v>2000000000</v>
          </cell>
          <cell r="AD64">
            <v>60000000</v>
          </cell>
          <cell r="AE64">
            <v>100000000</v>
          </cell>
          <cell r="AF64">
            <v>2</v>
          </cell>
          <cell r="AG64">
            <v>44195</v>
          </cell>
          <cell r="AH64">
            <v>3000000000</v>
          </cell>
          <cell r="AI64">
            <v>3000000000</v>
          </cell>
          <cell r="AJ64">
            <v>15000000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43434</v>
          </cell>
          <cell r="AV64">
            <v>3</v>
          </cell>
          <cell r="AW64">
            <v>10</v>
          </cell>
        </row>
        <row r="65">
          <cell r="C65" t="str">
            <v>A062</v>
          </cell>
          <cell r="D65">
            <v>8000000000</v>
          </cell>
          <cell r="E65">
            <v>0</v>
          </cell>
          <cell r="F65">
            <v>44129</v>
          </cell>
          <cell r="G65">
            <v>2000000000</v>
          </cell>
          <cell r="H65">
            <v>10000000000</v>
          </cell>
          <cell r="I65">
            <v>8000000000</v>
          </cell>
          <cell r="J65">
            <v>60000000</v>
          </cell>
          <cell r="K65" t="str">
            <v>2121</v>
          </cell>
          <cell r="L65">
            <v>7</v>
          </cell>
          <cell r="M65" t="str">
            <v>VND</v>
          </cell>
          <cell r="N65" t="str">
            <v>VN0011379</v>
          </cell>
          <cell r="O65">
            <v>7</v>
          </cell>
          <cell r="P65" t="str">
            <v>Loan</v>
          </cell>
          <cell r="Q65">
            <v>45955</v>
          </cell>
          <cell r="R65">
            <v>44129</v>
          </cell>
          <cell r="S65">
            <v>40179</v>
          </cell>
          <cell r="T65">
            <v>1</v>
          </cell>
          <cell r="U65" t="str">
            <v>N</v>
          </cell>
          <cell r="V65" t="str">
            <v>N</v>
          </cell>
          <cell r="W65">
            <v>2</v>
          </cell>
          <cell r="X65" t="str">
            <v>Y</v>
          </cell>
          <cell r="Y65" t="str">
            <v>VNGAAP</v>
          </cell>
          <cell r="Z65" t="str">
            <v>9410</v>
          </cell>
          <cell r="AA65">
            <v>43465</v>
          </cell>
          <cell r="AB65">
            <v>15000000</v>
          </cell>
          <cell r="AC65">
            <v>2000000000</v>
          </cell>
          <cell r="AD65">
            <v>60000000</v>
          </cell>
          <cell r="AE65">
            <v>100000000</v>
          </cell>
          <cell r="AF65">
            <v>2</v>
          </cell>
          <cell r="AG65">
            <v>44195</v>
          </cell>
          <cell r="AH65">
            <v>3000000000</v>
          </cell>
          <cell r="AI65">
            <v>3000000000</v>
          </cell>
          <cell r="AJ65">
            <v>15000000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43434</v>
          </cell>
          <cell r="AV65">
            <v>3</v>
          </cell>
          <cell r="AW65">
            <v>10</v>
          </cell>
        </row>
        <row r="66">
          <cell r="C66" t="str">
            <v>A063</v>
          </cell>
          <cell r="D66">
            <v>8000000000</v>
          </cell>
          <cell r="E66">
            <v>0</v>
          </cell>
          <cell r="F66">
            <v>44129</v>
          </cell>
          <cell r="G66">
            <v>2000000000</v>
          </cell>
          <cell r="H66">
            <v>10000000000</v>
          </cell>
          <cell r="I66">
            <v>8000000000</v>
          </cell>
          <cell r="J66">
            <v>60000000</v>
          </cell>
          <cell r="K66" t="str">
            <v>2121</v>
          </cell>
          <cell r="L66">
            <v>7</v>
          </cell>
          <cell r="M66" t="str">
            <v>VND</v>
          </cell>
          <cell r="N66" t="str">
            <v>VN0011379</v>
          </cell>
          <cell r="O66">
            <v>7</v>
          </cell>
          <cell r="P66" t="str">
            <v>Loan</v>
          </cell>
          <cell r="Q66">
            <v>45955</v>
          </cell>
          <cell r="R66">
            <v>44129</v>
          </cell>
          <cell r="S66">
            <v>40179</v>
          </cell>
          <cell r="T66">
            <v>1</v>
          </cell>
          <cell r="U66" t="str">
            <v>N</v>
          </cell>
          <cell r="V66" t="str">
            <v>N</v>
          </cell>
          <cell r="W66">
            <v>1</v>
          </cell>
          <cell r="X66" t="str">
            <v>N</v>
          </cell>
          <cell r="Y66" t="str">
            <v>VNGAAP</v>
          </cell>
          <cell r="Z66" t="str">
            <v>9410</v>
          </cell>
          <cell r="AA66">
            <v>43465</v>
          </cell>
          <cell r="AB66">
            <v>15000000</v>
          </cell>
          <cell r="AC66">
            <v>2000000000</v>
          </cell>
          <cell r="AD66">
            <v>60000000</v>
          </cell>
          <cell r="AE66">
            <v>0</v>
          </cell>
          <cell r="AF66">
            <v>2</v>
          </cell>
          <cell r="AG66">
            <v>44195</v>
          </cell>
          <cell r="AH66">
            <v>3000000000</v>
          </cell>
          <cell r="AI66">
            <v>3000000000</v>
          </cell>
          <cell r="AJ66">
            <v>15000000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43434</v>
          </cell>
          <cell r="AV66">
            <v>3</v>
          </cell>
          <cell r="AW66">
            <v>11</v>
          </cell>
        </row>
        <row r="67">
          <cell r="C67" t="str">
            <v>A064</v>
          </cell>
          <cell r="D67">
            <v>8000000000</v>
          </cell>
          <cell r="E67">
            <v>0</v>
          </cell>
          <cell r="F67">
            <v>44129</v>
          </cell>
          <cell r="G67">
            <v>2000000000</v>
          </cell>
          <cell r="H67">
            <v>10000000000</v>
          </cell>
          <cell r="I67">
            <v>8000000000</v>
          </cell>
          <cell r="J67">
            <v>60000000</v>
          </cell>
          <cell r="K67" t="str">
            <v>2121</v>
          </cell>
          <cell r="L67">
            <v>7</v>
          </cell>
          <cell r="M67" t="str">
            <v>VND</v>
          </cell>
          <cell r="N67" t="str">
            <v>VN0011379</v>
          </cell>
          <cell r="O67">
            <v>7</v>
          </cell>
          <cell r="P67" t="str">
            <v>Loan</v>
          </cell>
          <cell r="Q67">
            <v>45955</v>
          </cell>
          <cell r="R67">
            <v>44129</v>
          </cell>
          <cell r="S67">
            <v>40179</v>
          </cell>
          <cell r="T67">
            <v>1</v>
          </cell>
          <cell r="U67" t="str">
            <v>N</v>
          </cell>
          <cell r="V67" t="str">
            <v>N</v>
          </cell>
          <cell r="W67">
            <v>1</v>
          </cell>
          <cell r="X67" t="str">
            <v>Y</v>
          </cell>
          <cell r="Y67" t="str">
            <v>VNGAAP</v>
          </cell>
          <cell r="Z67" t="str">
            <v>9410</v>
          </cell>
          <cell r="AA67">
            <v>43465</v>
          </cell>
          <cell r="AB67">
            <v>15000000</v>
          </cell>
          <cell r="AC67">
            <v>2000000000</v>
          </cell>
          <cell r="AD67">
            <v>60000000</v>
          </cell>
          <cell r="AE67">
            <v>0</v>
          </cell>
          <cell r="AF67">
            <v>2</v>
          </cell>
          <cell r="AG67">
            <v>44195</v>
          </cell>
          <cell r="AH67">
            <v>3000000000</v>
          </cell>
          <cell r="AI67">
            <v>3000000000</v>
          </cell>
          <cell r="AJ67">
            <v>15000000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43434</v>
          </cell>
          <cell r="AV67">
            <v>3</v>
          </cell>
          <cell r="AW67">
            <v>11</v>
          </cell>
        </row>
        <row r="68">
          <cell r="C68" t="str">
            <v>A065</v>
          </cell>
          <cell r="D68">
            <v>8000000000</v>
          </cell>
          <cell r="E68">
            <v>0</v>
          </cell>
          <cell r="F68">
            <v>44129</v>
          </cell>
          <cell r="G68">
            <v>2000000000</v>
          </cell>
          <cell r="H68">
            <v>10000000000</v>
          </cell>
          <cell r="I68">
            <v>8000000000</v>
          </cell>
          <cell r="J68">
            <v>60000000</v>
          </cell>
          <cell r="K68" t="str">
            <v>2121</v>
          </cell>
          <cell r="L68">
            <v>7</v>
          </cell>
          <cell r="M68" t="str">
            <v>VND</v>
          </cell>
          <cell r="N68" t="str">
            <v>VN0011379</v>
          </cell>
          <cell r="O68">
            <v>7</v>
          </cell>
          <cell r="P68" t="str">
            <v>Loan</v>
          </cell>
          <cell r="Q68">
            <v>45955</v>
          </cell>
          <cell r="R68">
            <v>44129</v>
          </cell>
          <cell r="S68">
            <v>40179</v>
          </cell>
          <cell r="T68">
            <v>1</v>
          </cell>
          <cell r="U68" t="str">
            <v>N</v>
          </cell>
          <cell r="V68" t="str">
            <v>N</v>
          </cell>
          <cell r="W68">
            <v>1</v>
          </cell>
          <cell r="X68" t="str">
            <v>N</v>
          </cell>
          <cell r="Y68" t="str">
            <v>VNGAAP</v>
          </cell>
          <cell r="Z68" t="str">
            <v>9410</v>
          </cell>
          <cell r="AA68">
            <v>43465</v>
          </cell>
          <cell r="AB68">
            <v>15000000</v>
          </cell>
          <cell r="AC68">
            <v>2000000000</v>
          </cell>
          <cell r="AD68">
            <v>60000000</v>
          </cell>
          <cell r="AE68">
            <v>0</v>
          </cell>
          <cell r="AF68">
            <v>2</v>
          </cell>
          <cell r="AG68">
            <v>44195</v>
          </cell>
          <cell r="AH68">
            <v>3000000000</v>
          </cell>
          <cell r="AI68">
            <v>3000000000</v>
          </cell>
          <cell r="AJ68">
            <v>15000000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43434</v>
          </cell>
          <cell r="AV68">
            <v>3</v>
          </cell>
          <cell r="AW68">
            <v>12</v>
          </cell>
        </row>
        <row r="69">
          <cell r="C69" t="str">
            <v>A066</v>
          </cell>
          <cell r="D69">
            <v>8000000000</v>
          </cell>
          <cell r="E69">
            <v>0</v>
          </cell>
          <cell r="F69">
            <v>44129</v>
          </cell>
          <cell r="G69">
            <v>2000000000</v>
          </cell>
          <cell r="H69">
            <v>10000000000</v>
          </cell>
          <cell r="I69">
            <v>8000000000</v>
          </cell>
          <cell r="J69">
            <v>60000000</v>
          </cell>
          <cell r="K69" t="str">
            <v>2121</v>
          </cell>
          <cell r="L69">
            <v>7</v>
          </cell>
          <cell r="M69" t="str">
            <v>VND</v>
          </cell>
          <cell r="N69" t="str">
            <v>VN0011379</v>
          </cell>
          <cell r="O69">
            <v>7</v>
          </cell>
          <cell r="P69" t="str">
            <v>Loan</v>
          </cell>
          <cell r="Q69">
            <v>45955</v>
          </cell>
          <cell r="R69">
            <v>44129</v>
          </cell>
          <cell r="S69">
            <v>40179</v>
          </cell>
          <cell r="T69">
            <v>1</v>
          </cell>
          <cell r="U69" t="str">
            <v>N</v>
          </cell>
          <cell r="V69" t="str">
            <v>N</v>
          </cell>
          <cell r="W69">
            <v>1</v>
          </cell>
          <cell r="X69" t="str">
            <v>Y</v>
          </cell>
          <cell r="Y69" t="str">
            <v>VNGAAP</v>
          </cell>
          <cell r="Z69" t="str">
            <v>9410</v>
          </cell>
          <cell r="AA69">
            <v>43465</v>
          </cell>
          <cell r="AB69">
            <v>15000000</v>
          </cell>
          <cell r="AC69">
            <v>2000000000</v>
          </cell>
          <cell r="AD69">
            <v>60000000</v>
          </cell>
          <cell r="AE69">
            <v>0</v>
          </cell>
          <cell r="AF69">
            <v>2</v>
          </cell>
          <cell r="AG69">
            <v>44195</v>
          </cell>
          <cell r="AH69">
            <v>3000000000</v>
          </cell>
          <cell r="AI69">
            <v>3000000000</v>
          </cell>
          <cell r="AJ69">
            <v>15000000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43434</v>
          </cell>
          <cell r="AV69">
            <v>3</v>
          </cell>
          <cell r="AW69">
            <v>12</v>
          </cell>
        </row>
        <row r="70">
          <cell r="C70" t="str">
            <v>A067</v>
          </cell>
          <cell r="D70">
            <v>8000000000</v>
          </cell>
          <cell r="E70">
            <v>0</v>
          </cell>
          <cell r="F70">
            <v>44129</v>
          </cell>
          <cell r="G70">
            <v>2000000000</v>
          </cell>
          <cell r="H70">
            <v>10000000000</v>
          </cell>
          <cell r="I70">
            <v>8000000000</v>
          </cell>
          <cell r="J70">
            <v>60000000</v>
          </cell>
          <cell r="K70" t="str">
            <v>2121</v>
          </cell>
          <cell r="L70">
            <v>7</v>
          </cell>
          <cell r="M70" t="str">
            <v>VND</v>
          </cell>
          <cell r="N70" t="str">
            <v>VN0011379</v>
          </cell>
          <cell r="O70">
            <v>7</v>
          </cell>
          <cell r="P70" t="str">
            <v>Loan</v>
          </cell>
          <cell r="Q70">
            <v>45955</v>
          </cell>
          <cell r="R70">
            <v>44129</v>
          </cell>
          <cell r="S70">
            <v>40179</v>
          </cell>
          <cell r="T70">
            <v>1</v>
          </cell>
          <cell r="U70" t="str">
            <v>N</v>
          </cell>
          <cell r="V70" t="str">
            <v>N</v>
          </cell>
          <cell r="W70">
            <v>1</v>
          </cell>
          <cell r="X70" t="str">
            <v>N</v>
          </cell>
          <cell r="Y70" t="str">
            <v>VNGAAP</v>
          </cell>
          <cell r="Z70" t="str">
            <v>9410</v>
          </cell>
          <cell r="AA70">
            <v>43465</v>
          </cell>
          <cell r="AB70">
            <v>15000000</v>
          </cell>
          <cell r="AC70">
            <v>2000000000</v>
          </cell>
          <cell r="AD70">
            <v>60000000</v>
          </cell>
          <cell r="AE70">
            <v>0</v>
          </cell>
          <cell r="AF70">
            <v>2</v>
          </cell>
          <cell r="AG70">
            <v>44195</v>
          </cell>
          <cell r="AH70">
            <v>3000000000</v>
          </cell>
          <cell r="AI70">
            <v>3000000000</v>
          </cell>
          <cell r="AJ70">
            <v>15000000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43434</v>
          </cell>
          <cell r="AV70">
            <v>3</v>
          </cell>
          <cell r="AW70">
            <v>13</v>
          </cell>
        </row>
        <row r="71">
          <cell r="C71" t="str">
            <v>A068</v>
          </cell>
          <cell r="D71">
            <v>8000000000</v>
          </cell>
          <cell r="E71">
            <v>0</v>
          </cell>
          <cell r="F71">
            <v>44129</v>
          </cell>
          <cell r="G71">
            <v>2000000000</v>
          </cell>
          <cell r="H71">
            <v>10000000000</v>
          </cell>
          <cell r="I71">
            <v>8000000000</v>
          </cell>
          <cell r="J71">
            <v>60000000</v>
          </cell>
          <cell r="K71" t="str">
            <v>2121</v>
          </cell>
          <cell r="L71">
            <v>7</v>
          </cell>
          <cell r="M71" t="str">
            <v>VND</v>
          </cell>
          <cell r="N71" t="str">
            <v>VN0011379</v>
          </cell>
          <cell r="O71">
            <v>7</v>
          </cell>
          <cell r="P71" t="str">
            <v>Loan</v>
          </cell>
          <cell r="Q71">
            <v>45955</v>
          </cell>
          <cell r="R71">
            <v>44129</v>
          </cell>
          <cell r="S71">
            <v>40179</v>
          </cell>
          <cell r="T71">
            <v>1</v>
          </cell>
          <cell r="U71" t="str">
            <v>N</v>
          </cell>
          <cell r="V71" t="str">
            <v>N</v>
          </cell>
          <cell r="W71">
            <v>1</v>
          </cell>
          <cell r="X71" t="str">
            <v>Y</v>
          </cell>
          <cell r="Y71" t="str">
            <v>VNGAAP</v>
          </cell>
          <cell r="Z71" t="str">
            <v>9410</v>
          </cell>
          <cell r="AA71">
            <v>43465</v>
          </cell>
          <cell r="AB71">
            <v>15000000</v>
          </cell>
          <cell r="AC71">
            <v>2000000000</v>
          </cell>
          <cell r="AD71">
            <v>60000000</v>
          </cell>
          <cell r="AE71">
            <v>0</v>
          </cell>
          <cell r="AF71">
            <v>2</v>
          </cell>
          <cell r="AG71">
            <v>44195</v>
          </cell>
          <cell r="AH71">
            <v>3000000000</v>
          </cell>
          <cell r="AI71">
            <v>3000000000</v>
          </cell>
          <cell r="AJ71">
            <v>15000000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43434</v>
          </cell>
          <cell r="AV71">
            <v>3</v>
          </cell>
          <cell r="AW71">
            <v>13</v>
          </cell>
        </row>
        <row r="72">
          <cell r="C72" t="str">
            <v>A069</v>
          </cell>
          <cell r="D72">
            <v>8000000000</v>
          </cell>
          <cell r="E72">
            <v>0</v>
          </cell>
          <cell r="F72">
            <v>44129</v>
          </cell>
          <cell r="G72">
            <v>2000000000</v>
          </cell>
          <cell r="H72">
            <v>10000000000</v>
          </cell>
          <cell r="I72">
            <v>8000000000</v>
          </cell>
          <cell r="J72">
            <v>60000000</v>
          </cell>
          <cell r="K72" t="str">
            <v>2121</v>
          </cell>
          <cell r="L72">
            <v>7</v>
          </cell>
          <cell r="M72" t="str">
            <v>VND</v>
          </cell>
          <cell r="N72" t="str">
            <v>VN0011379</v>
          </cell>
          <cell r="O72">
            <v>7</v>
          </cell>
          <cell r="P72" t="str">
            <v>Loan</v>
          </cell>
          <cell r="Q72">
            <v>45955</v>
          </cell>
          <cell r="R72">
            <v>44129</v>
          </cell>
          <cell r="S72">
            <v>40179</v>
          </cell>
          <cell r="T72">
            <v>1</v>
          </cell>
          <cell r="U72" t="str">
            <v>N</v>
          </cell>
          <cell r="V72" t="str">
            <v>N</v>
          </cell>
          <cell r="W72">
            <v>1</v>
          </cell>
          <cell r="X72" t="str">
            <v>N</v>
          </cell>
          <cell r="Y72" t="str">
            <v>VNGAAP</v>
          </cell>
          <cell r="Z72" t="str">
            <v>9410</v>
          </cell>
          <cell r="AA72">
            <v>43465</v>
          </cell>
          <cell r="AB72">
            <v>15000000</v>
          </cell>
          <cell r="AC72">
            <v>2000000000</v>
          </cell>
          <cell r="AD72">
            <v>60000000</v>
          </cell>
          <cell r="AE72">
            <v>0</v>
          </cell>
          <cell r="AF72">
            <v>2</v>
          </cell>
          <cell r="AG72">
            <v>44195</v>
          </cell>
          <cell r="AH72">
            <v>3000000000</v>
          </cell>
          <cell r="AI72">
            <v>3000000000</v>
          </cell>
          <cell r="AJ72">
            <v>15000000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43434</v>
          </cell>
          <cell r="AV72">
            <v>3</v>
          </cell>
          <cell r="AW72">
            <v>14</v>
          </cell>
        </row>
        <row r="73">
          <cell r="C73" t="str">
            <v>A070</v>
          </cell>
          <cell r="D73">
            <v>8000000000</v>
          </cell>
          <cell r="E73">
            <v>0</v>
          </cell>
          <cell r="F73">
            <v>44129</v>
          </cell>
          <cell r="G73">
            <v>2000000000</v>
          </cell>
          <cell r="H73">
            <v>10000000000</v>
          </cell>
          <cell r="I73">
            <v>8000000000</v>
          </cell>
          <cell r="J73">
            <v>60000000</v>
          </cell>
          <cell r="K73" t="str">
            <v>2121</v>
          </cell>
          <cell r="L73">
            <v>7</v>
          </cell>
          <cell r="M73" t="str">
            <v>VND</v>
          </cell>
          <cell r="N73" t="str">
            <v>VN0011379</v>
          </cell>
          <cell r="O73">
            <v>7</v>
          </cell>
          <cell r="P73" t="str">
            <v>Loan</v>
          </cell>
          <cell r="Q73">
            <v>45955</v>
          </cell>
          <cell r="R73">
            <v>44129</v>
          </cell>
          <cell r="S73">
            <v>40179</v>
          </cell>
          <cell r="T73">
            <v>1</v>
          </cell>
          <cell r="U73" t="str">
            <v>N</v>
          </cell>
          <cell r="V73" t="str">
            <v>N</v>
          </cell>
          <cell r="W73">
            <v>1</v>
          </cell>
          <cell r="X73" t="str">
            <v>Y</v>
          </cell>
          <cell r="Y73" t="str">
            <v>VNGAAP</v>
          </cell>
          <cell r="Z73" t="str">
            <v>9410</v>
          </cell>
          <cell r="AA73">
            <v>43465</v>
          </cell>
          <cell r="AB73">
            <v>15000000</v>
          </cell>
          <cell r="AC73">
            <v>2000000000</v>
          </cell>
          <cell r="AD73">
            <v>60000000</v>
          </cell>
          <cell r="AE73">
            <v>0</v>
          </cell>
          <cell r="AF73">
            <v>2</v>
          </cell>
          <cell r="AG73">
            <v>44195</v>
          </cell>
          <cell r="AH73">
            <v>3000000000</v>
          </cell>
          <cell r="AI73">
            <v>3000000000</v>
          </cell>
          <cell r="AJ73">
            <v>15000000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43434</v>
          </cell>
          <cell r="AV73">
            <v>3</v>
          </cell>
          <cell r="AW73">
            <v>14</v>
          </cell>
        </row>
        <row r="74">
          <cell r="C74" t="str">
            <v>A071</v>
          </cell>
          <cell r="D74">
            <v>8000000000</v>
          </cell>
          <cell r="E74">
            <v>0</v>
          </cell>
          <cell r="F74">
            <v>44129</v>
          </cell>
          <cell r="G74">
            <v>2000000000</v>
          </cell>
          <cell r="H74">
            <v>10000000000</v>
          </cell>
          <cell r="I74">
            <v>8000000000</v>
          </cell>
          <cell r="J74">
            <v>60000000</v>
          </cell>
          <cell r="K74" t="str">
            <v>2121</v>
          </cell>
          <cell r="L74">
            <v>7</v>
          </cell>
          <cell r="M74" t="str">
            <v>VND</v>
          </cell>
          <cell r="N74" t="str">
            <v>VN0011379</v>
          </cell>
          <cell r="O74">
            <v>7</v>
          </cell>
          <cell r="P74" t="str">
            <v>Loan</v>
          </cell>
          <cell r="Q74">
            <v>45955</v>
          </cell>
          <cell r="R74">
            <v>44129</v>
          </cell>
          <cell r="S74">
            <v>40179</v>
          </cell>
          <cell r="T74">
            <v>1</v>
          </cell>
          <cell r="U74" t="str">
            <v>N</v>
          </cell>
          <cell r="V74" t="str">
            <v>N</v>
          </cell>
          <cell r="W74">
            <v>1</v>
          </cell>
          <cell r="X74" t="str">
            <v>N</v>
          </cell>
          <cell r="Y74" t="str">
            <v>VNGAAP</v>
          </cell>
          <cell r="Z74" t="str">
            <v>9410</v>
          </cell>
          <cell r="AA74">
            <v>43465</v>
          </cell>
          <cell r="AB74">
            <v>15000000</v>
          </cell>
          <cell r="AC74">
            <v>2000000000</v>
          </cell>
          <cell r="AD74">
            <v>60000000</v>
          </cell>
          <cell r="AE74">
            <v>0</v>
          </cell>
          <cell r="AF74">
            <v>2</v>
          </cell>
          <cell r="AG74">
            <v>44195</v>
          </cell>
          <cell r="AH74">
            <v>3000000000</v>
          </cell>
          <cell r="AI74">
            <v>3000000000</v>
          </cell>
          <cell r="AJ74">
            <v>15000000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43434</v>
          </cell>
          <cell r="AV74">
            <v>3</v>
          </cell>
          <cell r="AW74">
            <v>15</v>
          </cell>
        </row>
        <row r="75">
          <cell r="C75" t="str">
            <v>A072</v>
          </cell>
          <cell r="D75">
            <v>8000000000</v>
          </cell>
          <cell r="E75">
            <v>0</v>
          </cell>
          <cell r="F75">
            <v>44129</v>
          </cell>
          <cell r="G75">
            <v>2000000000</v>
          </cell>
          <cell r="H75">
            <v>10000000000</v>
          </cell>
          <cell r="I75">
            <v>8000000000</v>
          </cell>
          <cell r="J75">
            <v>60000000</v>
          </cell>
          <cell r="K75" t="str">
            <v>2121</v>
          </cell>
          <cell r="L75">
            <v>7</v>
          </cell>
          <cell r="M75" t="str">
            <v>VND</v>
          </cell>
          <cell r="N75" t="str">
            <v>VN0011379</v>
          </cell>
          <cell r="O75">
            <v>7</v>
          </cell>
          <cell r="P75" t="str">
            <v>Loan</v>
          </cell>
          <cell r="Q75">
            <v>45955</v>
          </cell>
          <cell r="R75">
            <v>44129</v>
          </cell>
          <cell r="S75">
            <v>40179</v>
          </cell>
          <cell r="T75">
            <v>1</v>
          </cell>
          <cell r="U75" t="str">
            <v>N</v>
          </cell>
          <cell r="V75" t="str">
            <v>N</v>
          </cell>
          <cell r="W75">
            <v>1</v>
          </cell>
          <cell r="X75" t="str">
            <v>Y</v>
          </cell>
          <cell r="Y75" t="str">
            <v>VNGAAP</v>
          </cell>
          <cell r="Z75" t="str">
            <v>9410</v>
          </cell>
          <cell r="AA75">
            <v>43465</v>
          </cell>
          <cell r="AB75">
            <v>15000000</v>
          </cell>
          <cell r="AC75">
            <v>2000000000</v>
          </cell>
          <cell r="AD75">
            <v>60000000</v>
          </cell>
          <cell r="AE75">
            <v>0</v>
          </cell>
          <cell r="AF75">
            <v>2</v>
          </cell>
          <cell r="AG75">
            <v>44195</v>
          </cell>
          <cell r="AH75">
            <v>3000000000</v>
          </cell>
          <cell r="AI75">
            <v>3000000000</v>
          </cell>
          <cell r="AJ75">
            <v>15000000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43434</v>
          </cell>
          <cell r="AV75">
            <v>3</v>
          </cell>
          <cell r="AW75">
            <v>15</v>
          </cell>
        </row>
        <row r="76">
          <cell r="C76" t="str">
            <v>A073</v>
          </cell>
          <cell r="D76">
            <v>8000000000</v>
          </cell>
          <cell r="E76">
            <v>0</v>
          </cell>
          <cell r="F76">
            <v>44129</v>
          </cell>
          <cell r="G76">
            <v>2000000000</v>
          </cell>
          <cell r="H76">
            <v>10000000000</v>
          </cell>
          <cell r="I76">
            <v>8000000000</v>
          </cell>
          <cell r="J76">
            <v>60000000</v>
          </cell>
          <cell r="K76" t="str">
            <v>2121</v>
          </cell>
          <cell r="L76">
            <v>7</v>
          </cell>
          <cell r="M76" t="str">
            <v>VND</v>
          </cell>
          <cell r="N76" t="str">
            <v>VN0011379</v>
          </cell>
          <cell r="O76">
            <v>7</v>
          </cell>
          <cell r="P76" t="str">
            <v>Loan</v>
          </cell>
          <cell r="Q76">
            <v>45955</v>
          </cell>
          <cell r="R76">
            <v>44129</v>
          </cell>
          <cell r="S76">
            <v>40179</v>
          </cell>
          <cell r="T76">
            <v>1</v>
          </cell>
          <cell r="U76" t="str">
            <v>N</v>
          </cell>
          <cell r="V76" t="str">
            <v>N</v>
          </cell>
          <cell r="W76">
            <v>1</v>
          </cell>
          <cell r="X76" t="str">
            <v>N</v>
          </cell>
          <cell r="Y76" t="str">
            <v>VNGAAP</v>
          </cell>
          <cell r="Z76" t="str">
            <v>9410</v>
          </cell>
          <cell r="AA76">
            <v>43465</v>
          </cell>
          <cell r="AB76">
            <v>15000000</v>
          </cell>
          <cell r="AC76">
            <v>2000000000</v>
          </cell>
          <cell r="AD76">
            <v>60000000</v>
          </cell>
          <cell r="AE76">
            <v>0</v>
          </cell>
          <cell r="AF76">
            <v>2</v>
          </cell>
          <cell r="AG76">
            <v>44195</v>
          </cell>
          <cell r="AH76">
            <v>3000000000</v>
          </cell>
          <cell r="AI76">
            <v>3000000000</v>
          </cell>
          <cell r="AJ76">
            <v>15000000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43434</v>
          </cell>
          <cell r="AV76">
            <v>3</v>
          </cell>
          <cell r="AW76">
            <v>16</v>
          </cell>
        </row>
        <row r="77">
          <cell r="C77" t="str">
            <v>A074</v>
          </cell>
          <cell r="D77">
            <v>8000000000</v>
          </cell>
          <cell r="E77">
            <v>0</v>
          </cell>
          <cell r="F77">
            <v>44129</v>
          </cell>
          <cell r="G77">
            <v>2000000000</v>
          </cell>
          <cell r="H77">
            <v>10000000000</v>
          </cell>
          <cell r="I77">
            <v>8000000000</v>
          </cell>
          <cell r="J77">
            <v>60000000</v>
          </cell>
          <cell r="K77" t="str">
            <v>2121</v>
          </cell>
          <cell r="L77">
            <v>7</v>
          </cell>
          <cell r="M77" t="str">
            <v>VND</v>
          </cell>
          <cell r="N77" t="str">
            <v>VN0011379</v>
          </cell>
          <cell r="O77">
            <v>7</v>
          </cell>
          <cell r="P77" t="str">
            <v>Loan</v>
          </cell>
          <cell r="Q77">
            <v>45955</v>
          </cell>
          <cell r="R77">
            <v>44129</v>
          </cell>
          <cell r="S77">
            <v>40179</v>
          </cell>
          <cell r="T77">
            <v>1</v>
          </cell>
          <cell r="U77" t="str">
            <v>N</v>
          </cell>
          <cell r="V77" t="str">
            <v>N</v>
          </cell>
          <cell r="W77">
            <v>1</v>
          </cell>
          <cell r="X77" t="str">
            <v>Y</v>
          </cell>
          <cell r="Y77" t="str">
            <v>VNGAAP</v>
          </cell>
          <cell r="Z77" t="str">
            <v>9410</v>
          </cell>
          <cell r="AA77">
            <v>43465</v>
          </cell>
          <cell r="AB77">
            <v>15000000</v>
          </cell>
          <cell r="AC77">
            <v>2000000000</v>
          </cell>
          <cell r="AD77">
            <v>60000000</v>
          </cell>
          <cell r="AE77">
            <v>0</v>
          </cell>
          <cell r="AF77">
            <v>2</v>
          </cell>
          <cell r="AG77">
            <v>44195</v>
          </cell>
          <cell r="AH77">
            <v>3000000000</v>
          </cell>
          <cell r="AI77">
            <v>3000000000</v>
          </cell>
          <cell r="AJ77">
            <v>15000000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43434</v>
          </cell>
          <cell r="AV77">
            <v>3</v>
          </cell>
          <cell r="AW77">
            <v>16</v>
          </cell>
        </row>
        <row r="78">
          <cell r="C78" t="str">
            <v>A075</v>
          </cell>
          <cell r="D78">
            <v>8000000000</v>
          </cell>
          <cell r="E78">
            <v>0</v>
          </cell>
          <cell r="F78">
            <v>44129</v>
          </cell>
          <cell r="G78">
            <v>2000000000</v>
          </cell>
          <cell r="H78">
            <v>10000000000</v>
          </cell>
          <cell r="I78">
            <v>8000000000</v>
          </cell>
          <cell r="J78">
            <v>60000000</v>
          </cell>
          <cell r="K78" t="str">
            <v>2121</v>
          </cell>
          <cell r="L78">
            <v>7</v>
          </cell>
          <cell r="M78" t="str">
            <v>VND</v>
          </cell>
          <cell r="N78" t="str">
            <v>VN0011379</v>
          </cell>
          <cell r="O78">
            <v>7</v>
          </cell>
          <cell r="P78" t="str">
            <v>Loan</v>
          </cell>
          <cell r="Q78">
            <v>45955</v>
          </cell>
          <cell r="R78">
            <v>44129</v>
          </cell>
          <cell r="S78">
            <v>40179</v>
          </cell>
          <cell r="T78">
            <v>1</v>
          </cell>
          <cell r="U78" t="str">
            <v>N</v>
          </cell>
          <cell r="V78" t="str">
            <v>N</v>
          </cell>
          <cell r="W78">
            <v>2</v>
          </cell>
          <cell r="X78" t="str">
            <v>N</v>
          </cell>
          <cell r="Y78" t="str">
            <v>VNGAAP</v>
          </cell>
          <cell r="Z78" t="str">
            <v>9410</v>
          </cell>
          <cell r="AA78">
            <v>43465</v>
          </cell>
          <cell r="AB78">
            <v>15000000</v>
          </cell>
          <cell r="AC78">
            <v>2000000000</v>
          </cell>
          <cell r="AD78">
            <v>60000000</v>
          </cell>
          <cell r="AE78">
            <v>100000000</v>
          </cell>
          <cell r="AF78">
            <v>2</v>
          </cell>
          <cell r="AG78">
            <v>44195</v>
          </cell>
          <cell r="AH78">
            <v>3000000000</v>
          </cell>
          <cell r="AI78">
            <v>3000000000</v>
          </cell>
          <cell r="AJ78">
            <v>15000000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43434</v>
          </cell>
          <cell r="AV78">
            <v>3</v>
          </cell>
          <cell r="AW78">
            <v>11</v>
          </cell>
        </row>
        <row r="79">
          <cell r="C79" t="str">
            <v>A076</v>
          </cell>
          <cell r="D79">
            <v>8000000000</v>
          </cell>
          <cell r="E79">
            <v>0</v>
          </cell>
          <cell r="F79">
            <v>44129</v>
          </cell>
          <cell r="G79">
            <v>2000000000</v>
          </cell>
          <cell r="H79">
            <v>10000000000</v>
          </cell>
          <cell r="I79">
            <v>8000000000</v>
          </cell>
          <cell r="J79">
            <v>60000000</v>
          </cell>
          <cell r="K79" t="str">
            <v>2121</v>
          </cell>
          <cell r="L79">
            <v>7</v>
          </cell>
          <cell r="M79" t="str">
            <v>VND</v>
          </cell>
          <cell r="N79" t="str">
            <v>VN0011379</v>
          </cell>
          <cell r="O79">
            <v>7</v>
          </cell>
          <cell r="P79" t="str">
            <v>Loan</v>
          </cell>
          <cell r="Q79">
            <v>45955</v>
          </cell>
          <cell r="R79">
            <v>44129</v>
          </cell>
          <cell r="S79">
            <v>40179</v>
          </cell>
          <cell r="T79">
            <v>1</v>
          </cell>
          <cell r="U79" t="str">
            <v>N</v>
          </cell>
          <cell r="V79" t="str">
            <v>N</v>
          </cell>
          <cell r="W79">
            <v>2</v>
          </cell>
          <cell r="X79" t="str">
            <v>Y</v>
          </cell>
          <cell r="Y79" t="str">
            <v>VNGAAP</v>
          </cell>
          <cell r="Z79" t="str">
            <v>9410</v>
          </cell>
          <cell r="AA79">
            <v>43465</v>
          </cell>
          <cell r="AB79">
            <v>15000000</v>
          </cell>
          <cell r="AC79">
            <v>2000000000</v>
          </cell>
          <cell r="AD79">
            <v>60000000</v>
          </cell>
          <cell r="AE79">
            <v>100000000</v>
          </cell>
          <cell r="AF79">
            <v>2</v>
          </cell>
          <cell r="AG79">
            <v>44195</v>
          </cell>
          <cell r="AH79">
            <v>3000000000</v>
          </cell>
          <cell r="AI79">
            <v>3000000000</v>
          </cell>
          <cell r="AJ79">
            <v>15000000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43434</v>
          </cell>
          <cell r="AV79">
            <v>3</v>
          </cell>
          <cell r="AW79">
            <v>11</v>
          </cell>
        </row>
        <row r="80">
          <cell r="C80" t="str">
            <v>A077</v>
          </cell>
          <cell r="D80">
            <v>8000000000</v>
          </cell>
          <cell r="E80">
            <v>0</v>
          </cell>
          <cell r="F80">
            <v>44129</v>
          </cell>
          <cell r="G80">
            <v>2000000000</v>
          </cell>
          <cell r="H80">
            <v>10000000000</v>
          </cell>
          <cell r="I80">
            <v>8000000000</v>
          </cell>
          <cell r="J80">
            <v>60000000</v>
          </cell>
          <cell r="K80" t="str">
            <v>2121</v>
          </cell>
          <cell r="L80">
            <v>7</v>
          </cell>
          <cell r="M80" t="str">
            <v>VND</v>
          </cell>
          <cell r="N80" t="str">
            <v>VN0011379</v>
          </cell>
          <cell r="O80">
            <v>7</v>
          </cell>
          <cell r="P80" t="str">
            <v>Loan</v>
          </cell>
          <cell r="Q80">
            <v>45955</v>
          </cell>
          <cell r="R80">
            <v>44129</v>
          </cell>
          <cell r="S80">
            <v>40179</v>
          </cell>
          <cell r="T80">
            <v>1</v>
          </cell>
          <cell r="U80" t="str">
            <v>N</v>
          </cell>
          <cell r="V80" t="str">
            <v>N</v>
          </cell>
          <cell r="W80">
            <v>2</v>
          </cell>
          <cell r="X80" t="str">
            <v>N</v>
          </cell>
          <cell r="Y80" t="str">
            <v>VNGAAP</v>
          </cell>
          <cell r="Z80" t="str">
            <v>9410</v>
          </cell>
          <cell r="AA80">
            <v>43465</v>
          </cell>
          <cell r="AB80">
            <v>15000000</v>
          </cell>
          <cell r="AC80">
            <v>2000000000</v>
          </cell>
          <cell r="AD80">
            <v>60000000</v>
          </cell>
          <cell r="AE80">
            <v>100000000</v>
          </cell>
          <cell r="AF80">
            <v>2</v>
          </cell>
          <cell r="AG80">
            <v>44195</v>
          </cell>
          <cell r="AH80">
            <v>3000000000</v>
          </cell>
          <cell r="AI80">
            <v>3000000000</v>
          </cell>
          <cell r="AJ80">
            <v>15000000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43434</v>
          </cell>
          <cell r="AV80">
            <v>3</v>
          </cell>
          <cell r="AW80">
            <v>12</v>
          </cell>
        </row>
        <row r="81">
          <cell r="C81" t="str">
            <v>A078</v>
          </cell>
          <cell r="D81">
            <v>8000000000</v>
          </cell>
          <cell r="E81">
            <v>0</v>
          </cell>
          <cell r="F81">
            <v>44129</v>
          </cell>
          <cell r="G81">
            <v>2000000000</v>
          </cell>
          <cell r="H81">
            <v>10000000000</v>
          </cell>
          <cell r="I81">
            <v>8000000000</v>
          </cell>
          <cell r="J81">
            <v>60000000</v>
          </cell>
          <cell r="K81" t="str">
            <v>2121</v>
          </cell>
          <cell r="L81">
            <v>7</v>
          </cell>
          <cell r="M81" t="str">
            <v>VND</v>
          </cell>
          <cell r="N81" t="str">
            <v>VN0011379</v>
          </cell>
          <cell r="O81">
            <v>7</v>
          </cell>
          <cell r="P81" t="str">
            <v>Loan</v>
          </cell>
          <cell r="Q81">
            <v>45955</v>
          </cell>
          <cell r="R81">
            <v>44129</v>
          </cell>
          <cell r="S81">
            <v>40179</v>
          </cell>
          <cell r="T81">
            <v>1</v>
          </cell>
          <cell r="U81" t="str">
            <v>N</v>
          </cell>
          <cell r="V81" t="str">
            <v>N</v>
          </cell>
          <cell r="W81">
            <v>2</v>
          </cell>
          <cell r="X81" t="str">
            <v>Y</v>
          </cell>
          <cell r="Y81" t="str">
            <v>VNGAAP</v>
          </cell>
          <cell r="Z81" t="str">
            <v>9410</v>
          </cell>
          <cell r="AA81">
            <v>43465</v>
          </cell>
          <cell r="AB81">
            <v>15000000</v>
          </cell>
          <cell r="AC81">
            <v>2000000000</v>
          </cell>
          <cell r="AD81">
            <v>60000000</v>
          </cell>
          <cell r="AE81">
            <v>100000000</v>
          </cell>
          <cell r="AF81">
            <v>2</v>
          </cell>
          <cell r="AG81">
            <v>44195</v>
          </cell>
          <cell r="AH81">
            <v>3000000000</v>
          </cell>
          <cell r="AI81">
            <v>3000000000</v>
          </cell>
          <cell r="AJ81">
            <v>15000000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43434</v>
          </cell>
          <cell r="AV81">
            <v>3</v>
          </cell>
          <cell r="AW81">
            <v>12</v>
          </cell>
        </row>
        <row r="82">
          <cell r="C82" t="str">
            <v>A079</v>
          </cell>
          <cell r="D82">
            <v>8000000000</v>
          </cell>
          <cell r="E82">
            <v>0</v>
          </cell>
          <cell r="F82">
            <v>44129</v>
          </cell>
          <cell r="G82">
            <v>2000000000</v>
          </cell>
          <cell r="H82">
            <v>10000000000</v>
          </cell>
          <cell r="I82">
            <v>8000000000</v>
          </cell>
          <cell r="J82">
            <v>60000000</v>
          </cell>
          <cell r="K82" t="str">
            <v>2121</v>
          </cell>
          <cell r="L82">
            <v>7</v>
          </cell>
          <cell r="M82" t="str">
            <v>VND</v>
          </cell>
          <cell r="N82" t="str">
            <v>VN0011379</v>
          </cell>
          <cell r="O82">
            <v>7</v>
          </cell>
          <cell r="P82" t="str">
            <v>Loan</v>
          </cell>
          <cell r="Q82">
            <v>45955</v>
          </cell>
          <cell r="R82">
            <v>44129</v>
          </cell>
          <cell r="S82">
            <v>40179</v>
          </cell>
          <cell r="T82">
            <v>1</v>
          </cell>
          <cell r="U82" t="str">
            <v>N</v>
          </cell>
          <cell r="V82" t="str">
            <v>N</v>
          </cell>
          <cell r="W82">
            <v>2</v>
          </cell>
          <cell r="X82" t="str">
            <v>N</v>
          </cell>
          <cell r="Y82" t="str">
            <v>VNGAAP</v>
          </cell>
          <cell r="Z82" t="str">
            <v>9410</v>
          </cell>
          <cell r="AA82">
            <v>43465</v>
          </cell>
          <cell r="AB82">
            <v>15000000</v>
          </cell>
          <cell r="AC82">
            <v>2000000000</v>
          </cell>
          <cell r="AD82">
            <v>60000000</v>
          </cell>
          <cell r="AE82">
            <v>100000000</v>
          </cell>
          <cell r="AF82">
            <v>2</v>
          </cell>
          <cell r="AG82">
            <v>44195</v>
          </cell>
          <cell r="AH82">
            <v>3000000000</v>
          </cell>
          <cell r="AI82">
            <v>3000000000</v>
          </cell>
          <cell r="AJ82">
            <v>15000000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43434</v>
          </cell>
          <cell r="AV82">
            <v>3</v>
          </cell>
          <cell r="AW82">
            <v>13</v>
          </cell>
        </row>
        <row r="83">
          <cell r="C83" t="str">
            <v>A080</v>
          </cell>
          <cell r="D83">
            <v>8000000000</v>
          </cell>
          <cell r="E83">
            <v>0</v>
          </cell>
          <cell r="F83">
            <v>44129</v>
          </cell>
          <cell r="G83">
            <v>2000000000</v>
          </cell>
          <cell r="H83">
            <v>10000000000</v>
          </cell>
          <cell r="I83">
            <v>8000000000</v>
          </cell>
          <cell r="J83">
            <v>60000000</v>
          </cell>
          <cell r="K83" t="str">
            <v>2121</v>
          </cell>
          <cell r="L83">
            <v>7</v>
          </cell>
          <cell r="M83" t="str">
            <v>VND</v>
          </cell>
          <cell r="N83" t="str">
            <v>VN0011379</v>
          </cell>
          <cell r="O83">
            <v>7</v>
          </cell>
          <cell r="P83" t="str">
            <v>Loan</v>
          </cell>
          <cell r="Q83">
            <v>45955</v>
          </cell>
          <cell r="R83">
            <v>44129</v>
          </cell>
          <cell r="S83">
            <v>40179</v>
          </cell>
          <cell r="T83">
            <v>1</v>
          </cell>
          <cell r="U83" t="str">
            <v>N</v>
          </cell>
          <cell r="V83" t="str">
            <v>N</v>
          </cell>
          <cell r="W83">
            <v>2</v>
          </cell>
          <cell r="X83" t="str">
            <v>Y</v>
          </cell>
          <cell r="Y83" t="str">
            <v>VNGAAP</v>
          </cell>
          <cell r="Z83" t="str">
            <v>9410</v>
          </cell>
          <cell r="AA83">
            <v>43465</v>
          </cell>
          <cell r="AB83">
            <v>15000000</v>
          </cell>
          <cell r="AC83">
            <v>2000000000</v>
          </cell>
          <cell r="AD83">
            <v>60000000</v>
          </cell>
          <cell r="AE83">
            <v>100000000</v>
          </cell>
          <cell r="AF83">
            <v>2</v>
          </cell>
          <cell r="AG83">
            <v>44195</v>
          </cell>
          <cell r="AH83">
            <v>3000000000</v>
          </cell>
          <cell r="AI83">
            <v>3000000000</v>
          </cell>
          <cell r="AJ83">
            <v>15000000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43434</v>
          </cell>
          <cell r="AV83">
            <v>3</v>
          </cell>
          <cell r="AW83">
            <v>13</v>
          </cell>
        </row>
        <row r="84">
          <cell r="C84" t="str">
            <v>A081</v>
          </cell>
          <cell r="D84">
            <v>8000000000</v>
          </cell>
          <cell r="E84">
            <v>0</v>
          </cell>
          <cell r="F84">
            <v>44129</v>
          </cell>
          <cell r="G84">
            <v>2000000000</v>
          </cell>
          <cell r="H84">
            <v>10000000000</v>
          </cell>
          <cell r="I84">
            <v>8000000000</v>
          </cell>
          <cell r="J84">
            <v>60000000</v>
          </cell>
          <cell r="K84" t="str">
            <v>2121</v>
          </cell>
          <cell r="L84">
            <v>7</v>
          </cell>
          <cell r="M84" t="str">
            <v>VND</v>
          </cell>
          <cell r="N84" t="str">
            <v>VN0011379</v>
          </cell>
          <cell r="O84">
            <v>7</v>
          </cell>
          <cell r="P84" t="str">
            <v>Loan</v>
          </cell>
          <cell r="Q84">
            <v>45955</v>
          </cell>
          <cell r="R84">
            <v>44129</v>
          </cell>
          <cell r="S84">
            <v>40179</v>
          </cell>
          <cell r="T84">
            <v>1</v>
          </cell>
          <cell r="U84" t="str">
            <v>N</v>
          </cell>
          <cell r="V84" t="str">
            <v>N</v>
          </cell>
          <cell r="W84">
            <v>2</v>
          </cell>
          <cell r="X84" t="str">
            <v>N</v>
          </cell>
          <cell r="Y84" t="str">
            <v>VNGAAP</v>
          </cell>
          <cell r="Z84" t="str">
            <v>9410</v>
          </cell>
          <cell r="AA84">
            <v>43465</v>
          </cell>
          <cell r="AB84">
            <v>15000000</v>
          </cell>
          <cell r="AC84">
            <v>2000000000</v>
          </cell>
          <cell r="AD84">
            <v>60000000</v>
          </cell>
          <cell r="AE84">
            <v>100000000</v>
          </cell>
          <cell r="AF84">
            <v>2</v>
          </cell>
          <cell r="AG84">
            <v>44195</v>
          </cell>
          <cell r="AH84">
            <v>3000000000</v>
          </cell>
          <cell r="AI84">
            <v>3000000000</v>
          </cell>
          <cell r="AJ84">
            <v>15000000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43434</v>
          </cell>
          <cell r="AV84">
            <v>3</v>
          </cell>
          <cell r="AW84">
            <v>14</v>
          </cell>
        </row>
        <row r="85">
          <cell r="C85" t="str">
            <v>A082</v>
          </cell>
          <cell r="D85">
            <v>8000000000</v>
          </cell>
          <cell r="E85">
            <v>0</v>
          </cell>
          <cell r="F85">
            <v>44129</v>
          </cell>
          <cell r="G85">
            <v>2000000000</v>
          </cell>
          <cell r="H85">
            <v>10000000000</v>
          </cell>
          <cell r="I85">
            <v>8000000000</v>
          </cell>
          <cell r="J85">
            <v>60000000</v>
          </cell>
          <cell r="K85" t="str">
            <v>2121</v>
          </cell>
          <cell r="L85">
            <v>7</v>
          </cell>
          <cell r="M85" t="str">
            <v>VND</v>
          </cell>
          <cell r="N85" t="str">
            <v>VN0011379</v>
          </cell>
          <cell r="O85">
            <v>7</v>
          </cell>
          <cell r="P85" t="str">
            <v>Loan</v>
          </cell>
          <cell r="Q85">
            <v>45955</v>
          </cell>
          <cell r="R85">
            <v>44129</v>
          </cell>
          <cell r="S85">
            <v>40179</v>
          </cell>
          <cell r="T85">
            <v>1</v>
          </cell>
          <cell r="U85" t="str">
            <v>N</v>
          </cell>
          <cell r="V85" t="str">
            <v>N</v>
          </cell>
          <cell r="W85">
            <v>2</v>
          </cell>
          <cell r="X85" t="str">
            <v>Y</v>
          </cell>
          <cell r="Y85" t="str">
            <v>VNGAAP</v>
          </cell>
          <cell r="Z85" t="str">
            <v>9410</v>
          </cell>
          <cell r="AA85">
            <v>43465</v>
          </cell>
          <cell r="AB85">
            <v>15000000</v>
          </cell>
          <cell r="AC85">
            <v>2000000000</v>
          </cell>
          <cell r="AD85">
            <v>60000000</v>
          </cell>
          <cell r="AE85">
            <v>100000000</v>
          </cell>
          <cell r="AF85">
            <v>2</v>
          </cell>
          <cell r="AG85">
            <v>44195</v>
          </cell>
          <cell r="AH85">
            <v>3000000000</v>
          </cell>
          <cell r="AI85">
            <v>3000000000</v>
          </cell>
          <cell r="AJ85">
            <v>15000000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43434</v>
          </cell>
          <cell r="AV85">
            <v>3</v>
          </cell>
          <cell r="AW85">
            <v>14</v>
          </cell>
        </row>
        <row r="86">
          <cell r="C86" t="str">
            <v>A083</v>
          </cell>
          <cell r="D86">
            <v>8000000000</v>
          </cell>
          <cell r="E86">
            <v>0</v>
          </cell>
          <cell r="F86">
            <v>44129</v>
          </cell>
          <cell r="G86">
            <v>2000000000</v>
          </cell>
          <cell r="H86">
            <v>10000000000</v>
          </cell>
          <cell r="I86">
            <v>8000000000</v>
          </cell>
          <cell r="J86">
            <v>60000000</v>
          </cell>
          <cell r="K86" t="str">
            <v>2121</v>
          </cell>
          <cell r="L86">
            <v>7</v>
          </cell>
          <cell r="M86" t="str">
            <v>VND</v>
          </cell>
          <cell r="N86" t="str">
            <v>VN0011379</v>
          </cell>
          <cell r="O86">
            <v>7</v>
          </cell>
          <cell r="P86" t="str">
            <v>Loan</v>
          </cell>
          <cell r="Q86">
            <v>45955</v>
          </cell>
          <cell r="R86">
            <v>44129</v>
          </cell>
          <cell r="S86">
            <v>40179</v>
          </cell>
          <cell r="T86">
            <v>1</v>
          </cell>
          <cell r="U86" t="str">
            <v>N</v>
          </cell>
          <cell r="V86" t="str">
            <v>N</v>
          </cell>
          <cell r="W86">
            <v>2</v>
          </cell>
          <cell r="X86" t="str">
            <v>N</v>
          </cell>
          <cell r="Y86" t="str">
            <v>VNGAAP</v>
          </cell>
          <cell r="Z86" t="str">
            <v>9410</v>
          </cell>
          <cell r="AA86">
            <v>43465</v>
          </cell>
          <cell r="AB86">
            <v>15000000</v>
          </cell>
          <cell r="AC86">
            <v>2000000000</v>
          </cell>
          <cell r="AD86">
            <v>60000000</v>
          </cell>
          <cell r="AE86">
            <v>100000000</v>
          </cell>
          <cell r="AF86">
            <v>2</v>
          </cell>
          <cell r="AG86">
            <v>44195</v>
          </cell>
          <cell r="AH86">
            <v>3000000000</v>
          </cell>
          <cell r="AI86">
            <v>3000000000</v>
          </cell>
          <cell r="AJ86">
            <v>15000000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43434</v>
          </cell>
          <cell r="AV86">
            <v>3</v>
          </cell>
          <cell r="AW86">
            <v>15</v>
          </cell>
        </row>
        <row r="87">
          <cell r="C87" t="str">
            <v>A084</v>
          </cell>
          <cell r="D87">
            <v>8000000000</v>
          </cell>
          <cell r="E87">
            <v>0</v>
          </cell>
          <cell r="F87">
            <v>44129</v>
          </cell>
          <cell r="G87">
            <v>2000000000</v>
          </cell>
          <cell r="H87">
            <v>10000000000</v>
          </cell>
          <cell r="I87">
            <v>8000000000</v>
          </cell>
          <cell r="J87">
            <v>60000000</v>
          </cell>
          <cell r="K87" t="str">
            <v>2121</v>
          </cell>
          <cell r="L87">
            <v>7</v>
          </cell>
          <cell r="M87" t="str">
            <v>VND</v>
          </cell>
          <cell r="N87" t="str">
            <v>VN0011379</v>
          </cell>
          <cell r="O87">
            <v>7</v>
          </cell>
          <cell r="P87" t="str">
            <v>Loan</v>
          </cell>
          <cell r="Q87">
            <v>45955</v>
          </cell>
          <cell r="R87">
            <v>44129</v>
          </cell>
          <cell r="S87">
            <v>40179</v>
          </cell>
          <cell r="T87">
            <v>1</v>
          </cell>
          <cell r="U87" t="str">
            <v>N</v>
          </cell>
          <cell r="V87" t="str">
            <v>N</v>
          </cell>
          <cell r="W87">
            <v>2</v>
          </cell>
          <cell r="X87" t="str">
            <v>Y</v>
          </cell>
          <cell r="Y87" t="str">
            <v>VNGAAP</v>
          </cell>
          <cell r="Z87" t="str">
            <v>9410</v>
          </cell>
          <cell r="AA87">
            <v>43465</v>
          </cell>
          <cell r="AB87">
            <v>15000000</v>
          </cell>
          <cell r="AC87">
            <v>2000000000</v>
          </cell>
          <cell r="AD87">
            <v>60000000</v>
          </cell>
          <cell r="AE87">
            <v>100000000</v>
          </cell>
          <cell r="AF87">
            <v>2</v>
          </cell>
          <cell r="AG87">
            <v>44195</v>
          </cell>
          <cell r="AH87">
            <v>3000000000</v>
          </cell>
          <cell r="AI87">
            <v>3000000000</v>
          </cell>
          <cell r="AJ87">
            <v>15000000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43434</v>
          </cell>
          <cell r="AV87">
            <v>3</v>
          </cell>
          <cell r="AW87">
            <v>15</v>
          </cell>
        </row>
        <row r="88">
          <cell r="C88" t="str">
            <v>A085</v>
          </cell>
          <cell r="D88">
            <v>8000000000</v>
          </cell>
          <cell r="E88">
            <v>0</v>
          </cell>
          <cell r="F88">
            <v>44129</v>
          </cell>
          <cell r="G88">
            <v>2000000000</v>
          </cell>
          <cell r="H88">
            <v>10000000000</v>
          </cell>
          <cell r="I88">
            <v>8000000000</v>
          </cell>
          <cell r="J88">
            <v>60000000</v>
          </cell>
          <cell r="K88" t="str">
            <v>2121</v>
          </cell>
          <cell r="L88">
            <v>7</v>
          </cell>
          <cell r="M88" t="str">
            <v>VND</v>
          </cell>
          <cell r="N88" t="str">
            <v>VN0011379</v>
          </cell>
          <cell r="O88">
            <v>7</v>
          </cell>
          <cell r="P88" t="str">
            <v>Loan</v>
          </cell>
          <cell r="Q88">
            <v>45955</v>
          </cell>
          <cell r="R88">
            <v>44129</v>
          </cell>
          <cell r="S88">
            <v>40179</v>
          </cell>
          <cell r="T88">
            <v>1</v>
          </cell>
          <cell r="U88" t="str">
            <v>N</v>
          </cell>
          <cell r="V88" t="str">
            <v>N</v>
          </cell>
          <cell r="W88">
            <v>2</v>
          </cell>
          <cell r="X88" t="str">
            <v>N</v>
          </cell>
          <cell r="Y88" t="str">
            <v>VNGAAP</v>
          </cell>
          <cell r="Z88" t="str">
            <v>9410</v>
          </cell>
          <cell r="AA88">
            <v>43465</v>
          </cell>
          <cell r="AB88">
            <v>15000000</v>
          </cell>
          <cell r="AC88">
            <v>2000000000</v>
          </cell>
          <cell r="AD88">
            <v>60000000</v>
          </cell>
          <cell r="AE88">
            <v>100000000</v>
          </cell>
          <cell r="AF88">
            <v>2</v>
          </cell>
          <cell r="AG88">
            <v>44195</v>
          </cell>
          <cell r="AH88">
            <v>3000000000</v>
          </cell>
          <cell r="AI88">
            <v>3000000000</v>
          </cell>
          <cell r="AJ88">
            <v>15000000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43434</v>
          </cell>
          <cell r="AV88">
            <v>3</v>
          </cell>
          <cell r="AW88">
            <v>16</v>
          </cell>
        </row>
        <row r="89">
          <cell r="C89" t="str">
            <v>A086</v>
          </cell>
          <cell r="D89">
            <v>8000000000</v>
          </cell>
          <cell r="E89">
            <v>0</v>
          </cell>
          <cell r="F89">
            <v>44129</v>
          </cell>
          <cell r="G89">
            <v>2000000000</v>
          </cell>
          <cell r="H89">
            <v>10000000000</v>
          </cell>
          <cell r="I89">
            <v>8000000000</v>
          </cell>
          <cell r="J89">
            <v>60000000</v>
          </cell>
          <cell r="K89" t="str">
            <v>2121</v>
          </cell>
          <cell r="L89">
            <v>7</v>
          </cell>
          <cell r="M89" t="str">
            <v>VND</v>
          </cell>
          <cell r="N89" t="str">
            <v>VN0011379</v>
          </cell>
          <cell r="O89">
            <v>7</v>
          </cell>
          <cell r="P89" t="str">
            <v>Loan</v>
          </cell>
          <cell r="Q89">
            <v>45955</v>
          </cell>
          <cell r="R89">
            <v>44129</v>
          </cell>
          <cell r="S89">
            <v>40179</v>
          </cell>
          <cell r="T89">
            <v>1</v>
          </cell>
          <cell r="U89" t="str">
            <v>N</v>
          </cell>
          <cell r="V89" t="str">
            <v>N</v>
          </cell>
          <cell r="W89">
            <v>2</v>
          </cell>
          <cell r="X89" t="str">
            <v>Y</v>
          </cell>
          <cell r="Y89" t="str">
            <v>VNGAAP</v>
          </cell>
          <cell r="Z89" t="str">
            <v>9410</v>
          </cell>
          <cell r="AA89">
            <v>43465</v>
          </cell>
          <cell r="AB89">
            <v>15000000</v>
          </cell>
          <cell r="AC89">
            <v>2000000000</v>
          </cell>
          <cell r="AD89">
            <v>60000000</v>
          </cell>
          <cell r="AE89">
            <v>100000000</v>
          </cell>
          <cell r="AF89">
            <v>2</v>
          </cell>
          <cell r="AG89">
            <v>44195</v>
          </cell>
          <cell r="AH89">
            <v>3000000000</v>
          </cell>
          <cell r="AI89">
            <v>3000000000</v>
          </cell>
          <cell r="AJ89">
            <v>15000000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43434</v>
          </cell>
          <cell r="AV89">
            <v>3</v>
          </cell>
          <cell r="AW89">
            <v>16</v>
          </cell>
        </row>
        <row r="90">
          <cell r="C90" t="str">
            <v>A087</v>
          </cell>
          <cell r="D90">
            <v>8000000000</v>
          </cell>
          <cell r="E90">
            <v>0</v>
          </cell>
          <cell r="F90">
            <v>44129</v>
          </cell>
          <cell r="G90">
            <v>2000000000</v>
          </cell>
          <cell r="H90">
            <v>10000000000</v>
          </cell>
          <cell r="I90">
            <v>8000000000</v>
          </cell>
          <cell r="J90">
            <v>60000000</v>
          </cell>
          <cell r="K90" t="str">
            <v>2121</v>
          </cell>
          <cell r="L90">
            <v>7</v>
          </cell>
          <cell r="M90" t="str">
            <v>VND</v>
          </cell>
          <cell r="N90" t="str">
            <v>VN0011379</v>
          </cell>
          <cell r="O90">
            <v>7</v>
          </cell>
          <cell r="P90" t="str">
            <v>Loan</v>
          </cell>
          <cell r="Q90">
            <v>45955</v>
          </cell>
          <cell r="R90">
            <v>44129</v>
          </cell>
          <cell r="S90">
            <v>40179</v>
          </cell>
          <cell r="T90">
            <v>1</v>
          </cell>
          <cell r="U90" t="str">
            <v>N</v>
          </cell>
          <cell r="V90" t="str">
            <v>N</v>
          </cell>
          <cell r="W90">
            <v>1</v>
          </cell>
          <cell r="X90" t="str">
            <v>N</v>
          </cell>
          <cell r="Y90" t="str">
            <v>VNGAAP</v>
          </cell>
          <cell r="Z90" t="str">
            <v>9410</v>
          </cell>
          <cell r="AA90">
            <v>43465</v>
          </cell>
          <cell r="AB90">
            <v>15000000</v>
          </cell>
          <cell r="AC90">
            <v>2000000000</v>
          </cell>
          <cell r="AD90">
            <v>60000000</v>
          </cell>
          <cell r="AE90">
            <v>0</v>
          </cell>
          <cell r="AF90">
            <v>2</v>
          </cell>
          <cell r="AG90">
            <v>44195</v>
          </cell>
          <cell r="AH90">
            <v>3000000000</v>
          </cell>
          <cell r="AI90">
            <v>3000000000</v>
          </cell>
          <cell r="AJ90">
            <v>15000000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43434</v>
          </cell>
          <cell r="AV90">
            <v>3</v>
          </cell>
          <cell r="AW90">
            <v>17</v>
          </cell>
        </row>
        <row r="91">
          <cell r="C91" t="str">
            <v>A088</v>
          </cell>
          <cell r="D91">
            <v>8000000000</v>
          </cell>
          <cell r="E91">
            <v>0</v>
          </cell>
          <cell r="F91">
            <v>44129</v>
          </cell>
          <cell r="G91">
            <v>2000000000</v>
          </cell>
          <cell r="H91">
            <v>10000000000</v>
          </cell>
          <cell r="I91">
            <v>8000000000</v>
          </cell>
          <cell r="J91">
            <v>60000000</v>
          </cell>
          <cell r="K91" t="str">
            <v>2121</v>
          </cell>
          <cell r="L91">
            <v>7</v>
          </cell>
          <cell r="M91" t="str">
            <v>VND</v>
          </cell>
          <cell r="N91" t="str">
            <v>VN0011379</v>
          </cell>
          <cell r="O91">
            <v>7</v>
          </cell>
          <cell r="P91" t="str">
            <v>Loan</v>
          </cell>
          <cell r="Q91">
            <v>45955</v>
          </cell>
          <cell r="R91">
            <v>44129</v>
          </cell>
          <cell r="S91">
            <v>40179</v>
          </cell>
          <cell r="T91">
            <v>1</v>
          </cell>
          <cell r="U91" t="str">
            <v>N</v>
          </cell>
          <cell r="V91" t="str">
            <v>N</v>
          </cell>
          <cell r="W91">
            <v>1</v>
          </cell>
          <cell r="X91" t="str">
            <v>Y</v>
          </cell>
          <cell r="Y91" t="str">
            <v>VNGAAP</v>
          </cell>
          <cell r="Z91" t="str">
            <v>9410</v>
          </cell>
          <cell r="AA91">
            <v>43465</v>
          </cell>
          <cell r="AB91">
            <v>15000000</v>
          </cell>
          <cell r="AC91">
            <v>2000000000</v>
          </cell>
          <cell r="AD91">
            <v>60000000</v>
          </cell>
          <cell r="AE91">
            <v>0</v>
          </cell>
          <cell r="AF91">
            <v>2</v>
          </cell>
          <cell r="AG91">
            <v>44195</v>
          </cell>
          <cell r="AH91">
            <v>3000000000</v>
          </cell>
          <cell r="AI91">
            <v>3000000000</v>
          </cell>
          <cell r="AJ91">
            <v>15000000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43434</v>
          </cell>
          <cell r="AV91">
            <v>3</v>
          </cell>
          <cell r="AW91">
            <v>17</v>
          </cell>
        </row>
        <row r="92">
          <cell r="C92" t="str">
            <v>A089</v>
          </cell>
          <cell r="D92">
            <v>8000000000</v>
          </cell>
          <cell r="E92">
            <v>0</v>
          </cell>
          <cell r="F92">
            <v>44129</v>
          </cell>
          <cell r="G92">
            <v>2000000000</v>
          </cell>
          <cell r="H92">
            <v>10000000000</v>
          </cell>
          <cell r="I92">
            <v>8000000000</v>
          </cell>
          <cell r="J92">
            <v>60000000</v>
          </cell>
          <cell r="K92" t="str">
            <v>2121</v>
          </cell>
          <cell r="L92">
            <v>7</v>
          </cell>
          <cell r="M92" t="str">
            <v>VND</v>
          </cell>
          <cell r="N92" t="str">
            <v>VN0011379</v>
          </cell>
          <cell r="O92">
            <v>7</v>
          </cell>
          <cell r="P92" t="str">
            <v>Loan</v>
          </cell>
          <cell r="Q92">
            <v>45955</v>
          </cell>
          <cell r="R92">
            <v>44129</v>
          </cell>
          <cell r="S92">
            <v>40179</v>
          </cell>
          <cell r="T92">
            <v>1</v>
          </cell>
          <cell r="U92" t="str">
            <v>N</v>
          </cell>
          <cell r="V92" t="str">
            <v>N</v>
          </cell>
          <cell r="W92">
            <v>2</v>
          </cell>
          <cell r="X92" t="str">
            <v>N</v>
          </cell>
          <cell r="Y92" t="str">
            <v>VNGAAP</v>
          </cell>
          <cell r="Z92" t="str">
            <v>9410</v>
          </cell>
          <cell r="AA92">
            <v>43465</v>
          </cell>
          <cell r="AB92">
            <v>15000000</v>
          </cell>
          <cell r="AC92">
            <v>2000000000</v>
          </cell>
          <cell r="AD92">
            <v>60000000</v>
          </cell>
          <cell r="AE92">
            <v>100000000</v>
          </cell>
          <cell r="AF92">
            <v>2</v>
          </cell>
          <cell r="AG92">
            <v>44195</v>
          </cell>
          <cell r="AH92">
            <v>3000000000</v>
          </cell>
          <cell r="AI92">
            <v>3000000000</v>
          </cell>
          <cell r="AJ92">
            <v>15000000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43434</v>
          </cell>
          <cell r="AV92">
            <v>3</v>
          </cell>
          <cell r="AW92">
            <v>17</v>
          </cell>
        </row>
        <row r="93">
          <cell r="C93" t="str">
            <v>A090</v>
          </cell>
          <cell r="D93">
            <v>8000000000</v>
          </cell>
          <cell r="E93">
            <v>0</v>
          </cell>
          <cell r="F93">
            <v>44129</v>
          </cell>
          <cell r="G93">
            <v>2000000000</v>
          </cell>
          <cell r="H93">
            <v>10000000000</v>
          </cell>
          <cell r="I93">
            <v>8000000000</v>
          </cell>
          <cell r="J93">
            <v>60000000</v>
          </cell>
          <cell r="K93" t="str">
            <v>2121</v>
          </cell>
          <cell r="L93">
            <v>7</v>
          </cell>
          <cell r="M93" t="str">
            <v>VND</v>
          </cell>
          <cell r="N93" t="str">
            <v>VN0011379</v>
          </cell>
          <cell r="O93">
            <v>7</v>
          </cell>
          <cell r="P93" t="str">
            <v>Loan</v>
          </cell>
          <cell r="Q93">
            <v>45955</v>
          </cell>
          <cell r="R93">
            <v>44129</v>
          </cell>
          <cell r="S93">
            <v>40179</v>
          </cell>
          <cell r="T93">
            <v>1</v>
          </cell>
          <cell r="U93" t="str">
            <v>N</v>
          </cell>
          <cell r="V93" t="str">
            <v>N</v>
          </cell>
          <cell r="W93">
            <v>2</v>
          </cell>
          <cell r="X93" t="str">
            <v>Y</v>
          </cell>
          <cell r="Y93" t="str">
            <v>VNGAAP</v>
          </cell>
          <cell r="Z93" t="str">
            <v>9410</v>
          </cell>
          <cell r="AA93">
            <v>43465</v>
          </cell>
          <cell r="AB93">
            <v>15000000</v>
          </cell>
          <cell r="AC93">
            <v>2000000000</v>
          </cell>
          <cell r="AD93">
            <v>60000000</v>
          </cell>
          <cell r="AE93">
            <v>100000000</v>
          </cell>
          <cell r="AF93">
            <v>2</v>
          </cell>
          <cell r="AG93">
            <v>44195</v>
          </cell>
          <cell r="AH93">
            <v>3000000000</v>
          </cell>
          <cell r="AI93">
            <v>3000000000</v>
          </cell>
          <cell r="AJ93">
            <v>15000000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43434</v>
          </cell>
          <cell r="AV93">
            <v>3</v>
          </cell>
          <cell r="AW93">
            <v>17</v>
          </cell>
        </row>
        <row r="94">
          <cell r="C94" t="str">
            <v>A091</v>
          </cell>
          <cell r="D94">
            <v>8000000000</v>
          </cell>
          <cell r="E94">
            <v>0</v>
          </cell>
          <cell r="F94">
            <v>44129</v>
          </cell>
          <cell r="G94">
            <v>2000000000</v>
          </cell>
          <cell r="H94">
            <v>10000000000</v>
          </cell>
          <cell r="I94">
            <v>8000000000</v>
          </cell>
          <cell r="J94">
            <v>60000000</v>
          </cell>
          <cell r="K94" t="str">
            <v>2121</v>
          </cell>
          <cell r="L94">
            <v>7</v>
          </cell>
          <cell r="M94" t="str">
            <v>VND</v>
          </cell>
          <cell r="N94" t="str">
            <v>VN0011379</v>
          </cell>
          <cell r="O94">
            <v>7</v>
          </cell>
          <cell r="P94" t="str">
            <v>Loan</v>
          </cell>
          <cell r="Q94">
            <v>45955</v>
          </cell>
          <cell r="R94">
            <v>44129</v>
          </cell>
          <cell r="S94">
            <v>40179</v>
          </cell>
          <cell r="T94">
            <v>1</v>
          </cell>
          <cell r="U94" t="str">
            <v>N</v>
          </cell>
          <cell r="V94" t="str">
            <v>N</v>
          </cell>
          <cell r="W94">
            <v>1</v>
          </cell>
          <cell r="X94" t="str">
            <v>N</v>
          </cell>
          <cell r="Y94" t="str">
            <v>VNGAAP</v>
          </cell>
          <cell r="Z94" t="str">
            <v>9410</v>
          </cell>
          <cell r="AA94">
            <v>43465</v>
          </cell>
          <cell r="AB94">
            <v>15000000</v>
          </cell>
          <cell r="AC94">
            <v>2000000000</v>
          </cell>
          <cell r="AD94">
            <v>60000000</v>
          </cell>
          <cell r="AE94">
            <v>0</v>
          </cell>
          <cell r="AF94">
            <v>2</v>
          </cell>
          <cell r="AG94">
            <v>44195</v>
          </cell>
          <cell r="AH94">
            <v>3000000000</v>
          </cell>
          <cell r="AI94">
            <v>3000000000</v>
          </cell>
          <cell r="AJ94">
            <v>15000000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43434</v>
          </cell>
          <cell r="AV94">
            <v>3</v>
          </cell>
          <cell r="AW94">
            <v>18</v>
          </cell>
        </row>
        <row r="95">
          <cell r="C95" t="str">
            <v>A092</v>
          </cell>
          <cell r="D95">
            <v>8000000000</v>
          </cell>
          <cell r="E95">
            <v>0</v>
          </cell>
          <cell r="F95">
            <v>44129</v>
          </cell>
          <cell r="G95">
            <v>2000000000</v>
          </cell>
          <cell r="H95">
            <v>10000000000</v>
          </cell>
          <cell r="I95">
            <v>8000000000</v>
          </cell>
          <cell r="J95">
            <v>60000000</v>
          </cell>
          <cell r="K95" t="str">
            <v>2121</v>
          </cell>
          <cell r="L95">
            <v>7</v>
          </cell>
          <cell r="M95" t="str">
            <v>VND</v>
          </cell>
          <cell r="N95" t="str">
            <v>VN0011379</v>
          </cell>
          <cell r="O95">
            <v>7</v>
          </cell>
          <cell r="P95" t="str">
            <v>Loan</v>
          </cell>
          <cell r="Q95">
            <v>45955</v>
          </cell>
          <cell r="R95">
            <v>44129</v>
          </cell>
          <cell r="S95">
            <v>40179</v>
          </cell>
          <cell r="T95">
            <v>1</v>
          </cell>
          <cell r="U95" t="str">
            <v>N</v>
          </cell>
          <cell r="V95" t="str">
            <v>N</v>
          </cell>
          <cell r="W95">
            <v>1</v>
          </cell>
          <cell r="X95" t="str">
            <v>Y</v>
          </cell>
          <cell r="Y95" t="str">
            <v>VNGAAP</v>
          </cell>
          <cell r="Z95" t="str">
            <v>9410</v>
          </cell>
          <cell r="AA95">
            <v>43465</v>
          </cell>
          <cell r="AB95">
            <v>15000000</v>
          </cell>
          <cell r="AC95">
            <v>2000000000</v>
          </cell>
          <cell r="AD95">
            <v>60000000</v>
          </cell>
          <cell r="AE95">
            <v>0</v>
          </cell>
          <cell r="AF95">
            <v>2</v>
          </cell>
          <cell r="AG95">
            <v>44195</v>
          </cell>
          <cell r="AH95">
            <v>3000000000</v>
          </cell>
          <cell r="AI95">
            <v>3000000000</v>
          </cell>
          <cell r="AJ95">
            <v>15000000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43434</v>
          </cell>
          <cell r="AV95">
            <v>3</v>
          </cell>
          <cell r="AW95">
            <v>18</v>
          </cell>
        </row>
        <row r="96">
          <cell r="C96" t="str">
            <v>A093</v>
          </cell>
          <cell r="D96">
            <v>8000000000</v>
          </cell>
          <cell r="E96">
            <v>0</v>
          </cell>
          <cell r="F96">
            <v>44129</v>
          </cell>
          <cell r="G96">
            <v>2000000000</v>
          </cell>
          <cell r="H96">
            <v>10000000000</v>
          </cell>
          <cell r="I96">
            <v>8000000000</v>
          </cell>
          <cell r="J96">
            <v>60000000</v>
          </cell>
          <cell r="K96" t="str">
            <v>2121</v>
          </cell>
          <cell r="L96">
            <v>7</v>
          </cell>
          <cell r="M96" t="str">
            <v>VND</v>
          </cell>
          <cell r="N96" t="str">
            <v>VN0011379</v>
          </cell>
          <cell r="O96">
            <v>7</v>
          </cell>
          <cell r="P96" t="str">
            <v>Loan</v>
          </cell>
          <cell r="Q96">
            <v>45955</v>
          </cell>
          <cell r="R96">
            <v>44129</v>
          </cell>
          <cell r="S96">
            <v>40179</v>
          </cell>
          <cell r="T96">
            <v>1</v>
          </cell>
          <cell r="U96" t="str">
            <v>N</v>
          </cell>
          <cell r="V96" t="str">
            <v>N</v>
          </cell>
          <cell r="W96">
            <v>2</v>
          </cell>
          <cell r="X96" t="str">
            <v>N</v>
          </cell>
          <cell r="Y96" t="str">
            <v>VNGAAP</v>
          </cell>
          <cell r="Z96" t="str">
            <v>9410</v>
          </cell>
          <cell r="AA96">
            <v>43465</v>
          </cell>
          <cell r="AB96">
            <v>15000000</v>
          </cell>
          <cell r="AC96">
            <v>2000000000</v>
          </cell>
          <cell r="AD96">
            <v>60000000</v>
          </cell>
          <cell r="AE96">
            <v>100000000</v>
          </cell>
          <cell r="AF96">
            <v>2</v>
          </cell>
          <cell r="AG96">
            <v>44195</v>
          </cell>
          <cell r="AH96">
            <v>3000000000</v>
          </cell>
          <cell r="AI96">
            <v>3000000000</v>
          </cell>
          <cell r="AJ96">
            <v>15000000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43434</v>
          </cell>
          <cell r="AV96">
            <v>3</v>
          </cell>
          <cell r="AW96">
            <v>18</v>
          </cell>
        </row>
        <row r="97">
          <cell r="C97" t="str">
            <v>A094</v>
          </cell>
          <cell r="D97">
            <v>8000000000</v>
          </cell>
          <cell r="E97">
            <v>0</v>
          </cell>
          <cell r="F97">
            <v>44129</v>
          </cell>
          <cell r="G97">
            <v>2000000000</v>
          </cell>
          <cell r="H97">
            <v>10000000000</v>
          </cell>
          <cell r="I97">
            <v>8000000000</v>
          </cell>
          <cell r="J97">
            <v>60000000</v>
          </cell>
          <cell r="K97" t="str">
            <v>2121</v>
          </cell>
          <cell r="L97">
            <v>7</v>
          </cell>
          <cell r="M97" t="str">
            <v>VND</v>
          </cell>
          <cell r="N97" t="str">
            <v>VN0011379</v>
          </cell>
          <cell r="O97">
            <v>7</v>
          </cell>
          <cell r="P97" t="str">
            <v>Loan</v>
          </cell>
          <cell r="Q97">
            <v>45955</v>
          </cell>
          <cell r="R97">
            <v>44129</v>
          </cell>
          <cell r="S97">
            <v>40179</v>
          </cell>
          <cell r="T97">
            <v>1</v>
          </cell>
          <cell r="U97" t="str">
            <v>N</v>
          </cell>
          <cell r="V97" t="str">
            <v>N</v>
          </cell>
          <cell r="W97">
            <v>2</v>
          </cell>
          <cell r="X97" t="str">
            <v>Y</v>
          </cell>
          <cell r="Y97" t="str">
            <v>VNGAAP</v>
          </cell>
          <cell r="Z97" t="str">
            <v>9410</v>
          </cell>
          <cell r="AA97">
            <v>43465</v>
          </cell>
          <cell r="AB97">
            <v>15000000</v>
          </cell>
          <cell r="AC97">
            <v>2000000000</v>
          </cell>
          <cell r="AD97">
            <v>60000000</v>
          </cell>
          <cell r="AE97">
            <v>100000000</v>
          </cell>
          <cell r="AF97">
            <v>2</v>
          </cell>
          <cell r="AG97">
            <v>44195</v>
          </cell>
          <cell r="AH97">
            <v>3000000000</v>
          </cell>
          <cell r="AI97">
            <v>3000000000</v>
          </cell>
          <cell r="AJ97">
            <v>15000000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43434</v>
          </cell>
          <cell r="AV97">
            <v>3</v>
          </cell>
          <cell r="AW97">
            <v>18</v>
          </cell>
        </row>
        <row r="98">
          <cell r="C98" t="str">
            <v>A095</v>
          </cell>
          <cell r="D98">
            <v>8000000000</v>
          </cell>
          <cell r="E98">
            <v>0</v>
          </cell>
          <cell r="F98">
            <v>44129</v>
          </cell>
          <cell r="G98">
            <v>2000000000</v>
          </cell>
          <cell r="H98">
            <v>10000000000</v>
          </cell>
          <cell r="I98">
            <v>8000000000</v>
          </cell>
          <cell r="J98">
            <v>60000000</v>
          </cell>
          <cell r="K98" t="str">
            <v>2121</v>
          </cell>
          <cell r="L98">
            <v>7</v>
          </cell>
          <cell r="M98" t="str">
            <v>VND</v>
          </cell>
          <cell r="N98" t="str">
            <v>VN0011379</v>
          </cell>
          <cell r="O98">
            <v>7</v>
          </cell>
          <cell r="P98" t="str">
            <v>Loan</v>
          </cell>
          <cell r="Q98">
            <v>45955</v>
          </cell>
          <cell r="R98">
            <v>44129</v>
          </cell>
          <cell r="S98">
            <v>40179</v>
          </cell>
          <cell r="T98">
            <v>1</v>
          </cell>
          <cell r="U98" t="str">
            <v>N</v>
          </cell>
          <cell r="V98" t="str">
            <v>N</v>
          </cell>
          <cell r="W98">
            <v>1</v>
          </cell>
          <cell r="X98" t="str">
            <v>N</v>
          </cell>
          <cell r="Y98" t="str">
            <v>VNGAAP</v>
          </cell>
          <cell r="Z98" t="str">
            <v>9410</v>
          </cell>
          <cell r="AA98">
            <v>43465</v>
          </cell>
          <cell r="AB98">
            <v>15000000</v>
          </cell>
          <cell r="AC98">
            <v>2000000000</v>
          </cell>
          <cell r="AD98">
            <v>60000000</v>
          </cell>
          <cell r="AE98">
            <v>0</v>
          </cell>
          <cell r="AF98">
            <v>2</v>
          </cell>
          <cell r="AG98">
            <v>44195</v>
          </cell>
          <cell r="AH98">
            <v>3000000000</v>
          </cell>
          <cell r="AI98">
            <v>3000000000</v>
          </cell>
          <cell r="AJ98">
            <v>15000000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43434</v>
          </cell>
          <cell r="AV98">
            <v>3</v>
          </cell>
          <cell r="AW98">
            <v>1</v>
          </cell>
        </row>
        <row r="99">
          <cell r="C99" t="str">
            <v>A096</v>
          </cell>
          <cell r="D99">
            <v>8000000000</v>
          </cell>
          <cell r="E99">
            <v>0</v>
          </cell>
          <cell r="F99">
            <v>44129</v>
          </cell>
          <cell r="G99">
            <v>2000000000</v>
          </cell>
          <cell r="H99">
            <v>10000000000</v>
          </cell>
          <cell r="I99">
            <v>8000000000</v>
          </cell>
          <cell r="J99">
            <v>60000000</v>
          </cell>
          <cell r="K99" t="str">
            <v>2121</v>
          </cell>
          <cell r="L99">
            <v>7</v>
          </cell>
          <cell r="M99" t="str">
            <v>VND</v>
          </cell>
          <cell r="N99" t="str">
            <v>VN0011379</v>
          </cell>
          <cell r="O99">
            <v>7</v>
          </cell>
          <cell r="P99" t="str">
            <v>Loan</v>
          </cell>
          <cell r="Q99">
            <v>45955</v>
          </cell>
          <cell r="R99">
            <v>44129</v>
          </cell>
          <cell r="S99">
            <v>40179</v>
          </cell>
          <cell r="T99">
            <v>1</v>
          </cell>
          <cell r="U99" t="str">
            <v>N</v>
          </cell>
          <cell r="V99" t="str">
            <v>N</v>
          </cell>
          <cell r="W99">
            <v>1</v>
          </cell>
          <cell r="X99" t="str">
            <v>Y</v>
          </cell>
          <cell r="Y99" t="str">
            <v>VNGAAP</v>
          </cell>
          <cell r="Z99" t="str">
            <v>9410</v>
          </cell>
          <cell r="AA99">
            <v>43465</v>
          </cell>
          <cell r="AB99">
            <v>15000000</v>
          </cell>
          <cell r="AC99">
            <v>2000000000</v>
          </cell>
          <cell r="AD99">
            <v>60000000</v>
          </cell>
          <cell r="AE99">
            <v>0</v>
          </cell>
          <cell r="AF99">
            <v>2</v>
          </cell>
          <cell r="AG99">
            <v>44195</v>
          </cell>
          <cell r="AH99">
            <v>3000000000</v>
          </cell>
          <cell r="AI99">
            <v>3000000000</v>
          </cell>
          <cell r="AJ99">
            <v>15000000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43434</v>
          </cell>
          <cell r="AV99">
            <v>3</v>
          </cell>
          <cell r="AW99">
            <v>1</v>
          </cell>
        </row>
        <row r="100">
          <cell r="C100" t="str">
            <v>A097</v>
          </cell>
          <cell r="D100">
            <v>8000000000</v>
          </cell>
          <cell r="E100">
            <v>0</v>
          </cell>
          <cell r="F100">
            <v>44129</v>
          </cell>
          <cell r="G100">
            <v>2000000000</v>
          </cell>
          <cell r="H100">
            <v>10000000000</v>
          </cell>
          <cell r="I100">
            <v>8000000000</v>
          </cell>
          <cell r="J100">
            <v>60000000</v>
          </cell>
          <cell r="K100" t="str">
            <v>2121</v>
          </cell>
          <cell r="L100">
            <v>7</v>
          </cell>
          <cell r="M100" t="str">
            <v>VND</v>
          </cell>
          <cell r="N100" t="str">
            <v>VN0011379</v>
          </cell>
          <cell r="O100">
            <v>7</v>
          </cell>
          <cell r="P100" t="str">
            <v>Loan</v>
          </cell>
          <cell r="Q100">
            <v>45955</v>
          </cell>
          <cell r="R100">
            <v>44129</v>
          </cell>
          <cell r="S100">
            <v>40179</v>
          </cell>
          <cell r="T100">
            <v>1</v>
          </cell>
          <cell r="U100" t="str">
            <v>N</v>
          </cell>
          <cell r="V100" t="str">
            <v>N</v>
          </cell>
          <cell r="W100">
            <v>2</v>
          </cell>
          <cell r="X100" t="str">
            <v>N</v>
          </cell>
          <cell r="Y100" t="str">
            <v>VNGAAP</v>
          </cell>
          <cell r="Z100" t="str">
            <v>9410</v>
          </cell>
          <cell r="AA100">
            <v>43465</v>
          </cell>
          <cell r="AB100">
            <v>15000000</v>
          </cell>
          <cell r="AC100">
            <v>2000000000</v>
          </cell>
          <cell r="AD100">
            <v>60000000</v>
          </cell>
          <cell r="AE100">
            <v>100000000</v>
          </cell>
          <cell r="AF100">
            <v>2</v>
          </cell>
          <cell r="AG100">
            <v>44195</v>
          </cell>
          <cell r="AH100">
            <v>3000000000</v>
          </cell>
          <cell r="AI100">
            <v>3000000000</v>
          </cell>
          <cell r="AJ100">
            <v>15000000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43434</v>
          </cell>
          <cell r="AV100">
            <v>3</v>
          </cell>
          <cell r="AW100">
            <v>15</v>
          </cell>
        </row>
        <row r="101">
          <cell r="C101" t="str">
            <v>A098</v>
          </cell>
          <cell r="D101">
            <v>8000000000</v>
          </cell>
          <cell r="E101">
            <v>0</v>
          </cell>
          <cell r="F101">
            <v>44129</v>
          </cell>
          <cell r="G101">
            <v>2000000000</v>
          </cell>
          <cell r="H101">
            <v>10000000000</v>
          </cell>
          <cell r="I101">
            <v>8000000000</v>
          </cell>
          <cell r="J101">
            <v>60000000</v>
          </cell>
          <cell r="K101" t="str">
            <v>2121</v>
          </cell>
          <cell r="L101">
            <v>7</v>
          </cell>
          <cell r="M101" t="str">
            <v>VND</v>
          </cell>
          <cell r="N101" t="str">
            <v>VN0011379</v>
          </cell>
          <cell r="O101">
            <v>7</v>
          </cell>
          <cell r="P101" t="str">
            <v>Loan</v>
          </cell>
          <cell r="Q101">
            <v>45955</v>
          </cell>
          <cell r="R101">
            <v>44129</v>
          </cell>
          <cell r="S101">
            <v>40179</v>
          </cell>
          <cell r="T101">
            <v>1</v>
          </cell>
          <cell r="U101" t="str">
            <v>N</v>
          </cell>
          <cell r="V101" t="str">
            <v>N</v>
          </cell>
          <cell r="W101">
            <v>2</v>
          </cell>
          <cell r="X101" t="str">
            <v>Y</v>
          </cell>
          <cell r="Y101" t="str">
            <v>VNGAAP</v>
          </cell>
          <cell r="Z101" t="str">
            <v>9410</v>
          </cell>
          <cell r="AA101">
            <v>43465</v>
          </cell>
          <cell r="AB101">
            <v>15000000</v>
          </cell>
          <cell r="AC101">
            <v>2000000000</v>
          </cell>
          <cell r="AD101">
            <v>60000000</v>
          </cell>
          <cell r="AE101">
            <v>100000000</v>
          </cell>
          <cell r="AF101">
            <v>2</v>
          </cell>
          <cell r="AG101">
            <v>44195</v>
          </cell>
          <cell r="AH101">
            <v>3000000000</v>
          </cell>
          <cell r="AI101">
            <v>3000000000</v>
          </cell>
          <cell r="AJ101">
            <v>15000000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43434</v>
          </cell>
          <cell r="AV101">
            <v>3</v>
          </cell>
          <cell r="AW101">
            <v>15</v>
          </cell>
        </row>
        <row r="102">
          <cell r="C102" t="str">
            <v>A099</v>
          </cell>
          <cell r="D102">
            <v>8000000000</v>
          </cell>
          <cell r="E102">
            <v>0</v>
          </cell>
          <cell r="F102">
            <v>44129</v>
          </cell>
          <cell r="G102">
            <v>2000000000</v>
          </cell>
          <cell r="H102">
            <v>10000000000</v>
          </cell>
          <cell r="I102">
            <v>8000000000</v>
          </cell>
          <cell r="J102">
            <v>60000000</v>
          </cell>
          <cell r="K102" t="str">
            <v>2121</v>
          </cell>
          <cell r="L102">
            <v>7</v>
          </cell>
          <cell r="M102" t="str">
            <v>VND</v>
          </cell>
          <cell r="N102" t="str">
            <v>VN0011379</v>
          </cell>
          <cell r="O102">
            <v>7</v>
          </cell>
          <cell r="P102" t="str">
            <v>Loan</v>
          </cell>
          <cell r="Q102">
            <v>45955</v>
          </cell>
          <cell r="R102">
            <v>44129</v>
          </cell>
          <cell r="S102">
            <v>40179</v>
          </cell>
          <cell r="T102">
            <v>1</v>
          </cell>
          <cell r="U102" t="str">
            <v>N</v>
          </cell>
          <cell r="V102" t="str">
            <v>N</v>
          </cell>
          <cell r="W102">
            <v>1</v>
          </cell>
          <cell r="X102" t="str">
            <v>N</v>
          </cell>
          <cell r="Y102" t="str">
            <v>VNGAAP</v>
          </cell>
          <cell r="Z102" t="str">
            <v>9410</v>
          </cell>
          <cell r="AA102">
            <v>43465</v>
          </cell>
          <cell r="AB102">
            <v>15000000</v>
          </cell>
          <cell r="AC102">
            <v>2000000000</v>
          </cell>
          <cell r="AD102">
            <v>60000000</v>
          </cell>
          <cell r="AE102">
            <v>0</v>
          </cell>
          <cell r="AF102">
            <v>2</v>
          </cell>
          <cell r="AG102">
            <v>44195</v>
          </cell>
          <cell r="AH102">
            <v>3000000000</v>
          </cell>
          <cell r="AI102">
            <v>3000000000</v>
          </cell>
          <cell r="AJ102">
            <v>15000000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43434</v>
          </cell>
          <cell r="AV102">
            <v>4</v>
          </cell>
          <cell r="AW102">
            <v>1</v>
          </cell>
        </row>
        <row r="103">
          <cell r="C103" t="str">
            <v>A100</v>
          </cell>
          <cell r="D103">
            <v>8000000000</v>
          </cell>
          <cell r="E103">
            <v>0</v>
          </cell>
          <cell r="F103">
            <v>44129</v>
          </cell>
          <cell r="G103">
            <v>2000000000</v>
          </cell>
          <cell r="H103">
            <v>10000000000</v>
          </cell>
          <cell r="I103">
            <v>8000000000</v>
          </cell>
          <cell r="J103">
            <v>60000000</v>
          </cell>
          <cell r="K103" t="str">
            <v>2121</v>
          </cell>
          <cell r="L103">
            <v>7</v>
          </cell>
          <cell r="M103" t="str">
            <v>VND</v>
          </cell>
          <cell r="N103" t="str">
            <v>VN0011379</v>
          </cell>
          <cell r="O103">
            <v>7</v>
          </cell>
          <cell r="P103" t="str">
            <v>Loan</v>
          </cell>
          <cell r="Q103">
            <v>45955</v>
          </cell>
          <cell r="R103">
            <v>44129</v>
          </cell>
          <cell r="S103">
            <v>40179</v>
          </cell>
          <cell r="T103">
            <v>1</v>
          </cell>
          <cell r="U103" t="str">
            <v>N</v>
          </cell>
          <cell r="V103" t="str">
            <v>N</v>
          </cell>
          <cell r="W103">
            <v>1</v>
          </cell>
          <cell r="X103" t="str">
            <v>Y</v>
          </cell>
          <cell r="Y103" t="str">
            <v>VNGAAP</v>
          </cell>
          <cell r="Z103" t="str">
            <v>9410</v>
          </cell>
          <cell r="AA103">
            <v>43465</v>
          </cell>
          <cell r="AB103">
            <v>15000000</v>
          </cell>
          <cell r="AC103">
            <v>2000000000</v>
          </cell>
          <cell r="AD103">
            <v>60000000</v>
          </cell>
          <cell r="AE103">
            <v>0</v>
          </cell>
          <cell r="AF103">
            <v>2</v>
          </cell>
          <cell r="AG103">
            <v>44195</v>
          </cell>
          <cell r="AH103">
            <v>3000000000</v>
          </cell>
          <cell r="AI103">
            <v>3000000000</v>
          </cell>
          <cell r="AJ103">
            <v>15000000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43434</v>
          </cell>
          <cell r="AV103">
            <v>4</v>
          </cell>
          <cell r="AW103">
            <v>1</v>
          </cell>
        </row>
        <row r="104">
          <cell r="C104" t="str">
            <v>A101</v>
          </cell>
          <cell r="D104">
            <v>8000000000</v>
          </cell>
          <cell r="E104">
            <v>0</v>
          </cell>
          <cell r="F104">
            <v>44129</v>
          </cell>
          <cell r="G104">
            <v>2000000000</v>
          </cell>
          <cell r="H104">
            <v>10000000000</v>
          </cell>
          <cell r="I104">
            <v>8000000000</v>
          </cell>
          <cell r="J104">
            <v>60000000</v>
          </cell>
          <cell r="K104" t="str">
            <v>2121</v>
          </cell>
          <cell r="L104">
            <v>7</v>
          </cell>
          <cell r="M104" t="str">
            <v>VND</v>
          </cell>
          <cell r="N104" t="str">
            <v>VN0011379</v>
          </cell>
          <cell r="O104">
            <v>7</v>
          </cell>
          <cell r="P104" t="str">
            <v>Loan</v>
          </cell>
          <cell r="Q104">
            <v>45955</v>
          </cell>
          <cell r="R104">
            <v>44129</v>
          </cell>
          <cell r="S104">
            <v>40179</v>
          </cell>
          <cell r="T104">
            <v>1</v>
          </cell>
          <cell r="U104" t="str">
            <v>N</v>
          </cell>
          <cell r="V104" t="str">
            <v>N</v>
          </cell>
          <cell r="W104">
            <v>1</v>
          </cell>
          <cell r="X104" t="str">
            <v>N</v>
          </cell>
          <cell r="Y104" t="str">
            <v>VNGAAP</v>
          </cell>
          <cell r="Z104" t="str">
            <v>9410</v>
          </cell>
          <cell r="AA104">
            <v>43465</v>
          </cell>
          <cell r="AB104">
            <v>15000000</v>
          </cell>
          <cell r="AC104">
            <v>2000000000</v>
          </cell>
          <cell r="AD104">
            <v>60000000</v>
          </cell>
          <cell r="AE104">
            <v>0</v>
          </cell>
          <cell r="AF104">
            <v>2</v>
          </cell>
          <cell r="AG104">
            <v>44195</v>
          </cell>
          <cell r="AH104">
            <v>3000000000</v>
          </cell>
          <cell r="AI104">
            <v>3000000000</v>
          </cell>
          <cell r="AJ104">
            <v>15000000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43434</v>
          </cell>
          <cell r="AV104">
            <v>4</v>
          </cell>
          <cell r="AW104">
            <v>2</v>
          </cell>
        </row>
        <row r="105">
          <cell r="C105" t="str">
            <v>A102</v>
          </cell>
          <cell r="D105">
            <v>8000000000</v>
          </cell>
          <cell r="E105">
            <v>0</v>
          </cell>
          <cell r="F105">
            <v>44129</v>
          </cell>
          <cell r="G105">
            <v>2000000000</v>
          </cell>
          <cell r="H105">
            <v>10000000000</v>
          </cell>
          <cell r="I105">
            <v>8000000000</v>
          </cell>
          <cell r="J105">
            <v>60000000</v>
          </cell>
          <cell r="K105" t="str">
            <v>2121</v>
          </cell>
          <cell r="L105">
            <v>7</v>
          </cell>
          <cell r="M105" t="str">
            <v>VND</v>
          </cell>
          <cell r="N105" t="str">
            <v>VN0011379</v>
          </cell>
          <cell r="O105">
            <v>7</v>
          </cell>
          <cell r="P105" t="str">
            <v>Loan</v>
          </cell>
          <cell r="Q105">
            <v>45955</v>
          </cell>
          <cell r="R105">
            <v>44129</v>
          </cell>
          <cell r="S105">
            <v>40179</v>
          </cell>
          <cell r="T105">
            <v>1</v>
          </cell>
          <cell r="U105" t="str">
            <v>N</v>
          </cell>
          <cell r="V105" t="str">
            <v>N</v>
          </cell>
          <cell r="W105">
            <v>1</v>
          </cell>
          <cell r="X105" t="str">
            <v>Y</v>
          </cell>
          <cell r="Y105" t="str">
            <v>VNGAAP</v>
          </cell>
          <cell r="Z105" t="str">
            <v>9410</v>
          </cell>
          <cell r="AA105">
            <v>43465</v>
          </cell>
          <cell r="AB105">
            <v>15000000</v>
          </cell>
          <cell r="AC105">
            <v>2000000000</v>
          </cell>
          <cell r="AD105">
            <v>60000000</v>
          </cell>
          <cell r="AE105">
            <v>0</v>
          </cell>
          <cell r="AF105">
            <v>2</v>
          </cell>
          <cell r="AG105">
            <v>44195</v>
          </cell>
          <cell r="AH105">
            <v>3000000000</v>
          </cell>
          <cell r="AI105">
            <v>3000000000</v>
          </cell>
          <cell r="AJ105">
            <v>15000000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43434</v>
          </cell>
          <cell r="AV105">
            <v>4</v>
          </cell>
          <cell r="AW105">
            <v>2</v>
          </cell>
        </row>
        <row r="106">
          <cell r="C106" t="str">
            <v>A103</v>
          </cell>
          <cell r="D106">
            <v>8000000000</v>
          </cell>
          <cell r="E106">
            <v>0</v>
          </cell>
          <cell r="F106">
            <v>44129</v>
          </cell>
          <cell r="G106">
            <v>2000000000</v>
          </cell>
          <cell r="H106">
            <v>10000000000</v>
          </cell>
          <cell r="I106">
            <v>8000000000</v>
          </cell>
          <cell r="J106">
            <v>60000000</v>
          </cell>
          <cell r="K106" t="str">
            <v>2121</v>
          </cell>
          <cell r="L106">
            <v>7</v>
          </cell>
          <cell r="M106" t="str">
            <v>VND</v>
          </cell>
          <cell r="N106" t="str">
            <v>VN0011379</v>
          </cell>
          <cell r="O106">
            <v>7</v>
          </cell>
          <cell r="P106" t="str">
            <v>Loan</v>
          </cell>
          <cell r="Q106">
            <v>45955</v>
          </cell>
          <cell r="R106">
            <v>44129</v>
          </cell>
          <cell r="S106">
            <v>40179</v>
          </cell>
          <cell r="T106">
            <v>1</v>
          </cell>
          <cell r="U106" t="str">
            <v>N</v>
          </cell>
          <cell r="V106" t="str">
            <v>N</v>
          </cell>
          <cell r="W106">
            <v>1</v>
          </cell>
          <cell r="X106" t="str">
            <v>N</v>
          </cell>
          <cell r="Y106" t="str">
            <v>VNGAAP</v>
          </cell>
          <cell r="Z106" t="str">
            <v>9410</v>
          </cell>
          <cell r="AA106">
            <v>43465</v>
          </cell>
          <cell r="AB106">
            <v>15000000</v>
          </cell>
          <cell r="AC106">
            <v>2000000000</v>
          </cell>
          <cell r="AD106">
            <v>60000000</v>
          </cell>
          <cell r="AE106">
            <v>0</v>
          </cell>
          <cell r="AF106">
            <v>2</v>
          </cell>
          <cell r="AG106">
            <v>44195</v>
          </cell>
          <cell r="AH106">
            <v>3000000000</v>
          </cell>
          <cell r="AI106">
            <v>3000000000</v>
          </cell>
          <cell r="AJ106">
            <v>15000000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43434</v>
          </cell>
          <cell r="AV106">
            <v>4</v>
          </cell>
          <cell r="AW106">
            <v>3</v>
          </cell>
        </row>
        <row r="107">
          <cell r="C107" t="str">
            <v>A104</v>
          </cell>
          <cell r="D107">
            <v>8000000000</v>
          </cell>
          <cell r="E107">
            <v>0</v>
          </cell>
          <cell r="F107">
            <v>44129</v>
          </cell>
          <cell r="G107">
            <v>2000000000</v>
          </cell>
          <cell r="H107">
            <v>10000000000</v>
          </cell>
          <cell r="I107">
            <v>8000000000</v>
          </cell>
          <cell r="J107">
            <v>60000000</v>
          </cell>
          <cell r="K107" t="str">
            <v>2121</v>
          </cell>
          <cell r="L107">
            <v>7</v>
          </cell>
          <cell r="M107" t="str">
            <v>VND</v>
          </cell>
          <cell r="N107" t="str">
            <v>VN0011379</v>
          </cell>
          <cell r="O107">
            <v>7</v>
          </cell>
          <cell r="P107" t="str">
            <v>Loan</v>
          </cell>
          <cell r="Q107">
            <v>45955</v>
          </cell>
          <cell r="R107">
            <v>44129</v>
          </cell>
          <cell r="S107">
            <v>40179</v>
          </cell>
          <cell r="T107">
            <v>1</v>
          </cell>
          <cell r="U107" t="str">
            <v>N</v>
          </cell>
          <cell r="V107" t="str">
            <v>N</v>
          </cell>
          <cell r="W107">
            <v>1</v>
          </cell>
          <cell r="X107" t="str">
            <v>Y</v>
          </cell>
          <cell r="Y107" t="str">
            <v>VNGAAP</v>
          </cell>
          <cell r="Z107" t="str">
            <v>9410</v>
          </cell>
          <cell r="AA107">
            <v>43465</v>
          </cell>
          <cell r="AB107">
            <v>15000000</v>
          </cell>
          <cell r="AC107">
            <v>2000000000</v>
          </cell>
          <cell r="AD107">
            <v>60000000</v>
          </cell>
          <cell r="AE107">
            <v>0</v>
          </cell>
          <cell r="AF107">
            <v>2</v>
          </cell>
          <cell r="AG107">
            <v>44195</v>
          </cell>
          <cell r="AH107">
            <v>3000000000</v>
          </cell>
          <cell r="AI107">
            <v>3000000000</v>
          </cell>
          <cell r="AJ107">
            <v>15000000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43434</v>
          </cell>
          <cell r="AV107">
            <v>4</v>
          </cell>
          <cell r="AW107">
            <v>3</v>
          </cell>
        </row>
        <row r="108">
          <cell r="C108" t="str">
            <v>A105</v>
          </cell>
          <cell r="D108">
            <v>8000000000</v>
          </cell>
          <cell r="E108">
            <v>0</v>
          </cell>
          <cell r="F108">
            <v>44129</v>
          </cell>
          <cell r="G108">
            <v>2000000000</v>
          </cell>
          <cell r="H108">
            <v>10000000000</v>
          </cell>
          <cell r="I108">
            <v>8000000000</v>
          </cell>
          <cell r="J108">
            <v>60000000</v>
          </cell>
          <cell r="K108" t="str">
            <v>2121</v>
          </cell>
          <cell r="L108">
            <v>7</v>
          </cell>
          <cell r="M108" t="str">
            <v>VND</v>
          </cell>
          <cell r="N108" t="str">
            <v>VN0011379</v>
          </cell>
          <cell r="O108">
            <v>7</v>
          </cell>
          <cell r="P108" t="str">
            <v>Loan</v>
          </cell>
          <cell r="Q108">
            <v>45955</v>
          </cell>
          <cell r="R108">
            <v>44129</v>
          </cell>
          <cell r="S108">
            <v>40179</v>
          </cell>
          <cell r="T108">
            <v>1</v>
          </cell>
          <cell r="U108" t="str">
            <v>N</v>
          </cell>
          <cell r="V108" t="str">
            <v>N</v>
          </cell>
          <cell r="W108">
            <v>1</v>
          </cell>
          <cell r="X108" t="str">
            <v>N</v>
          </cell>
          <cell r="Y108" t="str">
            <v>VNGAAP</v>
          </cell>
          <cell r="Z108" t="str">
            <v>9410</v>
          </cell>
          <cell r="AA108">
            <v>43465</v>
          </cell>
          <cell r="AB108">
            <v>15000000</v>
          </cell>
          <cell r="AC108">
            <v>2000000000</v>
          </cell>
          <cell r="AD108">
            <v>60000000</v>
          </cell>
          <cell r="AE108">
            <v>0</v>
          </cell>
          <cell r="AF108">
            <v>2</v>
          </cell>
          <cell r="AG108">
            <v>44195</v>
          </cell>
          <cell r="AH108">
            <v>3000000000</v>
          </cell>
          <cell r="AI108">
            <v>3000000000</v>
          </cell>
          <cell r="AJ108">
            <v>15000000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43434</v>
          </cell>
          <cell r="AV108">
            <v>4</v>
          </cell>
          <cell r="AW108">
            <v>4</v>
          </cell>
        </row>
        <row r="109">
          <cell r="C109" t="str">
            <v>A106</v>
          </cell>
          <cell r="D109">
            <v>8000000000</v>
          </cell>
          <cell r="E109">
            <v>0</v>
          </cell>
          <cell r="F109">
            <v>44129</v>
          </cell>
          <cell r="G109">
            <v>2000000000</v>
          </cell>
          <cell r="H109">
            <v>10000000000</v>
          </cell>
          <cell r="I109">
            <v>8000000000</v>
          </cell>
          <cell r="J109">
            <v>60000000</v>
          </cell>
          <cell r="K109" t="str">
            <v>2121</v>
          </cell>
          <cell r="L109">
            <v>7</v>
          </cell>
          <cell r="M109" t="str">
            <v>VND</v>
          </cell>
          <cell r="N109" t="str">
            <v>VN0011379</v>
          </cell>
          <cell r="O109">
            <v>7</v>
          </cell>
          <cell r="P109" t="str">
            <v>Loan</v>
          </cell>
          <cell r="Q109">
            <v>45955</v>
          </cell>
          <cell r="R109">
            <v>44129</v>
          </cell>
          <cell r="S109">
            <v>40179</v>
          </cell>
          <cell r="T109">
            <v>1</v>
          </cell>
          <cell r="U109" t="str">
            <v>N</v>
          </cell>
          <cell r="V109" t="str">
            <v>N</v>
          </cell>
          <cell r="W109">
            <v>1</v>
          </cell>
          <cell r="X109" t="str">
            <v>Y</v>
          </cell>
          <cell r="Y109" t="str">
            <v>VNGAAP</v>
          </cell>
          <cell r="Z109" t="str">
            <v>9410</v>
          </cell>
          <cell r="AA109">
            <v>43465</v>
          </cell>
          <cell r="AB109">
            <v>15000000</v>
          </cell>
          <cell r="AC109">
            <v>2000000000</v>
          </cell>
          <cell r="AD109">
            <v>60000000</v>
          </cell>
          <cell r="AE109">
            <v>0</v>
          </cell>
          <cell r="AF109">
            <v>2</v>
          </cell>
          <cell r="AG109">
            <v>44195</v>
          </cell>
          <cell r="AH109">
            <v>3000000000</v>
          </cell>
          <cell r="AI109">
            <v>3000000000</v>
          </cell>
          <cell r="AJ109">
            <v>15000000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43434</v>
          </cell>
          <cell r="AV109">
            <v>4</v>
          </cell>
          <cell r="AW109">
            <v>4</v>
          </cell>
        </row>
        <row r="110">
          <cell r="C110" t="str">
            <v>A107</v>
          </cell>
          <cell r="D110">
            <v>8000000000</v>
          </cell>
          <cell r="E110">
            <v>0</v>
          </cell>
          <cell r="F110">
            <v>44129</v>
          </cell>
          <cell r="G110">
            <v>2000000000</v>
          </cell>
          <cell r="H110">
            <v>10000000000</v>
          </cell>
          <cell r="I110">
            <v>8000000000</v>
          </cell>
          <cell r="J110">
            <v>60000000</v>
          </cell>
          <cell r="K110" t="str">
            <v>2121</v>
          </cell>
          <cell r="L110">
            <v>7</v>
          </cell>
          <cell r="M110" t="str">
            <v>VND</v>
          </cell>
          <cell r="N110" t="str">
            <v>VN0011379</v>
          </cell>
          <cell r="O110">
            <v>7</v>
          </cell>
          <cell r="P110" t="str">
            <v>Loan</v>
          </cell>
          <cell r="Q110">
            <v>45955</v>
          </cell>
          <cell r="R110">
            <v>44129</v>
          </cell>
          <cell r="S110">
            <v>40179</v>
          </cell>
          <cell r="T110">
            <v>1</v>
          </cell>
          <cell r="U110" t="str">
            <v>N</v>
          </cell>
          <cell r="V110" t="str">
            <v>N</v>
          </cell>
          <cell r="W110">
            <v>2</v>
          </cell>
          <cell r="X110" t="str">
            <v>N</v>
          </cell>
          <cell r="Y110" t="str">
            <v>VNGAAP</v>
          </cell>
          <cell r="Z110" t="str">
            <v>9410</v>
          </cell>
          <cell r="AA110">
            <v>43465</v>
          </cell>
          <cell r="AB110">
            <v>15000000</v>
          </cell>
          <cell r="AC110">
            <v>2000000000</v>
          </cell>
          <cell r="AD110">
            <v>60000000</v>
          </cell>
          <cell r="AE110">
            <v>100000000</v>
          </cell>
          <cell r="AF110">
            <v>2</v>
          </cell>
          <cell r="AG110">
            <v>44195</v>
          </cell>
          <cell r="AH110">
            <v>3000000000</v>
          </cell>
          <cell r="AI110">
            <v>3000000000</v>
          </cell>
          <cell r="AJ110">
            <v>15000000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43434</v>
          </cell>
          <cell r="AV110">
            <v>4</v>
          </cell>
          <cell r="AW110">
            <v>1</v>
          </cell>
        </row>
        <row r="111">
          <cell r="C111" t="str">
            <v>A108</v>
          </cell>
          <cell r="D111">
            <v>8000000000</v>
          </cell>
          <cell r="E111">
            <v>0</v>
          </cell>
          <cell r="F111">
            <v>44129</v>
          </cell>
          <cell r="G111">
            <v>2000000000</v>
          </cell>
          <cell r="H111">
            <v>10000000000</v>
          </cell>
          <cell r="I111">
            <v>8000000000</v>
          </cell>
          <cell r="J111">
            <v>60000000</v>
          </cell>
          <cell r="K111" t="str">
            <v>2121</v>
          </cell>
          <cell r="L111">
            <v>7</v>
          </cell>
          <cell r="M111" t="str">
            <v>VND</v>
          </cell>
          <cell r="N111" t="str">
            <v>VN0011379</v>
          </cell>
          <cell r="O111">
            <v>7</v>
          </cell>
          <cell r="P111" t="str">
            <v>Loan</v>
          </cell>
          <cell r="Q111">
            <v>45955</v>
          </cell>
          <cell r="R111">
            <v>44129</v>
          </cell>
          <cell r="S111">
            <v>40179</v>
          </cell>
          <cell r="T111">
            <v>1</v>
          </cell>
          <cell r="U111" t="str">
            <v>N</v>
          </cell>
          <cell r="V111" t="str">
            <v>N</v>
          </cell>
          <cell r="W111">
            <v>2</v>
          </cell>
          <cell r="X111" t="str">
            <v>Y</v>
          </cell>
          <cell r="Y111" t="str">
            <v>VNGAAP</v>
          </cell>
          <cell r="Z111" t="str">
            <v>9410</v>
          </cell>
          <cell r="AA111">
            <v>43465</v>
          </cell>
          <cell r="AB111">
            <v>15000000</v>
          </cell>
          <cell r="AC111">
            <v>2000000000</v>
          </cell>
          <cell r="AD111">
            <v>60000000</v>
          </cell>
          <cell r="AE111">
            <v>100000000</v>
          </cell>
          <cell r="AF111">
            <v>2</v>
          </cell>
          <cell r="AG111">
            <v>44195</v>
          </cell>
          <cell r="AH111">
            <v>3000000000</v>
          </cell>
          <cell r="AI111">
            <v>3000000000</v>
          </cell>
          <cell r="AJ111">
            <v>15000000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43434</v>
          </cell>
          <cell r="AV111">
            <v>4</v>
          </cell>
          <cell r="AW111">
            <v>1</v>
          </cell>
        </row>
        <row r="112">
          <cell r="C112" t="str">
            <v>A109</v>
          </cell>
          <cell r="D112">
            <v>8000000000</v>
          </cell>
          <cell r="E112">
            <v>0</v>
          </cell>
          <cell r="F112">
            <v>44129</v>
          </cell>
          <cell r="G112">
            <v>2000000000</v>
          </cell>
          <cell r="H112">
            <v>10000000000</v>
          </cell>
          <cell r="I112">
            <v>8000000000</v>
          </cell>
          <cell r="J112">
            <v>60000000</v>
          </cell>
          <cell r="K112" t="str">
            <v>2121</v>
          </cell>
          <cell r="L112">
            <v>7</v>
          </cell>
          <cell r="M112" t="str">
            <v>VND</v>
          </cell>
          <cell r="N112" t="str">
            <v>VN0011379</v>
          </cell>
          <cell r="O112">
            <v>7</v>
          </cell>
          <cell r="P112" t="str">
            <v>Loan</v>
          </cell>
          <cell r="Q112">
            <v>45955</v>
          </cell>
          <cell r="R112">
            <v>44129</v>
          </cell>
          <cell r="S112">
            <v>40179</v>
          </cell>
          <cell r="T112">
            <v>1</v>
          </cell>
          <cell r="U112" t="str">
            <v>N</v>
          </cell>
          <cell r="V112" t="str">
            <v>N</v>
          </cell>
          <cell r="W112">
            <v>2</v>
          </cell>
          <cell r="X112" t="str">
            <v>N</v>
          </cell>
          <cell r="Y112" t="str">
            <v>VNGAAP</v>
          </cell>
          <cell r="Z112" t="str">
            <v>9410</v>
          </cell>
          <cell r="AA112">
            <v>43465</v>
          </cell>
          <cell r="AB112">
            <v>15000000</v>
          </cell>
          <cell r="AC112">
            <v>2000000000</v>
          </cell>
          <cell r="AD112">
            <v>60000000</v>
          </cell>
          <cell r="AE112">
            <v>100000000</v>
          </cell>
          <cell r="AF112">
            <v>2</v>
          </cell>
          <cell r="AG112">
            <v>44195</v>
          </cell>
          <cell r="AH112">
            <v>3000000000</v>
          </cell>
          <cell r="AI112">
            <v>3000000000</v>
          </cell>
          <cell r="AJ112">
            <v>15000000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43434</v>
          </cell>
          <cell r="AV112">
            <v>4</v>
          </cell>
          <cell r="AW112">
            <v>2</v>
          </cell>
        </row>
        <row r="113">
          <cell r="C113" t="str">
            <v>A110</v>
          </cell>
          <cell r="D113">
            <v>8000000000</v>
          </cell>
          <cell r="E113">
            <v>0</v>
          </cell>
          <cell r="F113">
            <v>44129</v>
          </cell>
          <cell r="G113">
            <v>2000000000</v>
          </cell>
          <cell r="H113">
            <v>10000000000</v>
          </cell>
          <cell r="I113">
            <v>8000000000</v>
          </cell>
          <cell r="J113">
            <v>60000000</v>
          </cell>
          <cell r="K113" t="str">
            <v>2121</v>
          </cell>
          <cell r="L113">
            <v>7</v>
          </cell>
          <cell r="M113" t="str">
            <v>VND</v>
          </cell>
          <cell r="N113" t="str">
            <v>VN0011379</v>
          </cell>
          <cell r="O113">
            <v>7</v>
          </cell>
          <cell r="P113" t="str">
            <v>Loan</v>
          </cell>
          <cell r="Q113">
            <v>45955</v>
          </cell>
          <cell r="R113">
            <v>44129</v>
          </cell>
          <cell r="S113">
            <v>40179</v>
          </cell>
          <cell r="T113">
            <v>1</v>
          </cell>
          <cell r="U113" t="str">
            <v>N</v>
          </cell>
          <cell r="V113" t="str">
            <v>N</v>
          </cell>
          <cell r="W113">
            <v>2</v>
          </cell>
          <cell r="X113" t="str">
            <v>Y</v>
          </cell>
          <cell r="Y113" t="str">
            <v>VNGAAP</v>
          </cell>
          <cell r="Z113" t="str">
            <v>9410</v>
          </cell>
          <cell r="AA113">
            <v>43465</v>
          </cell>
          <cell r="AB113">
            <v>15000000</v>
          </cell>
          <cell r="AC113">
            <v>2000000000</v>
          </cell>
          <cell r="AD113">
            <v>60000000</v>
          </cell>
          <cell r="AE113">
            <v>100000000</v>
          </cell>
          <cell r="AF113">
            <v>2</v>
          </cell>
          <cell r="AG113">
            <v>44195</v>
          </cell>
          <cell r="AH113">
            <v>3000000000</v>
          </cell>
          <cell r="AI113">
            <v>3000000000</v>
          </cell>
          <cell r="AJ113">
            <v>15000000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43434</v>
          </cell>
          <cell r="AV113">
            <v>4</v>
          </cell>
          <cell r="AW113">
            <v>2</v>
          </cell>
        </row>
        <row r="114">
          <cell r="C114" t="str">
            <v>A111</v>
          </cell>
          <cell r="D114">
            <v>8000000000</v>
          </cell>
          <cell r="E114">
            <v>0</v>
          </cell>
          <cell r="F114">
            <v>44129</v>
          </cell>
          <cell r="G114">
            <v>2000000000</v>
          </cell>
          <cell r="H114">
            <v>10000000000</v>
          </cell>
          <cell r="I114">
            <v>8000000000</v>
          </cell>
          <cell r="J114">
            <v>60000000</v>
          </cell>
          <cell r="K114" t="str">
            <v>2121</v>
          </cell>
          <cell r="L114">
            <v>7</v>
          </cell>
          <cell r="M114" t="str">
            <v>VND</v>
          </cell>
          <cell r="N114" t="str">
            <v>VN0011379</v>
          </cell>
          <cell r="O114">
            <v>7</v>
          </cell>
          <cell r="P114" t="str">
            <v>Loan</v>
          </cell>
          <cell r="Q114">
            <v>45955</v>
          </cell>
          <cell r="R114">
            <v>44129</v>
          </cell>
          <cell r="S114">
            <v>40179</v>
          </cell>
          <cell r="T114">
            <v>1</v>
          </cell>
          <cell r="U114" t="str">
            <v>N</v>
          </cell>
          <cell r="V114" t="str">
            <v>N</v>
          </cell>
          <cell r="W114">
            <v>2</v>
          </cell>
          <cell r="X114" t="str">
            <v>N</v>
          </cell>
          <cell r="Y114" t="str">
            <v>VNGAAP</v>
          </cell>
          <cell r="Z114" t="str">
            <v>9410</v>
          </cell>
          <cell r="AA114">
            <v>43465</v>
          </cell>
          <cell r="AB114">
            <v>15000000</v>
          </cell>
          <cell r="AC114">
            <v>2000000000</v>
          </cell>
          <cell r="AD114">
            <v>60000000</v>
          </cell>
          <cell r="AE114">
            <v>100000000</v>
          </cell>
          <cell r="AF114">
            <v>2</v>
          </cell>
          <cell r="AG114">
            <v>44195</v>
          </cell>
          <cell r="AH114">
            <v>3000000000</v>
          </cell>
          <cell r="AI114">
            <v>3000000000</v>
          </cell>
          <cell r="AJ114">
            <v>15000000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43434</v>
          </cell>
          <cell r="AV114">
            <v>4</v>
          </cell>
          <cell r="AW114">
            <v>3</v>
          </cell>
        </row>
        <row r="115">
          <cell r="C115" t="str">
            <v>A112</v>
          </cell>
          <cell r="D115">
            <v>8000000000</v>
          </cell>
          <cell r="E115">
            <v>0</v>
          </cell>
          <cell r="F115">
            <v>44129</v>
          </cell>
          <cell r="G115">
            <v>2000000000</v>
          </cell>
          <cell r="H115">
            <v>10000000000</v>
          </cell>
          <cell r="I115">
            <v>8000000000</v>
          </cell>
          <cell r="J115">
            <v>60000000</v>
          </cell>
          <cell r="K115" t="str">
            <v>2121</v>
          </cell>
          <cell r="L115">
            <v>7</v>
          </cell>
          <cell r="M115" t="str">
            <v>VND</v>
          </cell>
          <cell r="N115" t="str">
            <v>VN0011379</v>
          </cell>
          <cell r="O115">
            <v>7</v>
          </cell>
          <cell r="P115" t="str">
            <v>Loan</v>
          </cell>
          <cell r="Q115">
            <v>45955</v>
          </cell>
          <cell r="R115">
            <v>44129</v>
          </cell>
          <cell r="S115">
            <v>40179</v>
          </cell>
          <cell r="T115">
            <v>1</v>
          </cell>
          <cell r="U115" t="str">
            <v>N</v>
          </cell>
          <cell r="V115" t="str">
            <v>N</v>
          </cell>
          <cell r="W115">
            <v>2</v>
          </cell>
          <cell r="X115" t="str">
            <v>Y</v>
          </cell>
          <cell r="Y115" t="str">
            <v>VNGAAP</v>
          </cell>
          <cell r="Z115" t="str">
            <v>9410</v>
          </cell>
          <cell r="AA115">
            <v>43465</v>
          </cell>
          <cell r="AB115">
            <v>15000000</v>
          </cell>
          <cell r="AC115">
            <v>2000000000</v>
          </cell>
          <cell r="AD115">
            <v>60000000</v>
          </cell>
          <cell r="AE115">
            <v>100000000</v>
          </cell>
          <cell r="AF115">
            <v>2</v>
          </cell>
          <cell r="AG115">
            <v>44195</v>
          </cell>
          <cell r="AH115">
            <v>3000000000</v>
          </cell>
          <cell r="AI115">
            <v>3000000000</v>
          </cell>
          <cell r="AJ115">
            <v>15000000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43434</v>
          </cell>
          <cell r="AV115">
            <v>4</v>
          </cell>
          <cell r="AW115">
            <v>3</v>
          </cell>
        </row>
        <row r="116">
          <cell r="C116" t="str">
            <v>A113</v>
          </cell>
          <cell r="D116">
            <v>8000000000</v>
          </cell>
          <cell r="E116">
            <v>0</v>
          </cell>
          <cell r="F116">
            <v>44129</v>
          </cell>
          <cell r="G116">
            <v>2000000000</v>
          </cell>
          <cell r="H116">
            <v>10000000000</v>
          </cell>
          <cell r="I116">
            <v>8000000000</v>
          </cell>
          <cell r="J116">
            <v>60000000</v>
          </cell>
          <cell r="K116" t="str">
            <v>2121</v>
          </cell>
          <cell r="L116">
            <v>7</v>
          </cell>
          <cell r="M116" t="str">
            <v>VND</v>
          </cell>
          <cell r="N116" t="str">
            <v>VN0011379</v>
          </cell>
          <cell r="O116">
            <v>7</v>
          </cell>
          <cell r="P116" t="str">
            <v>Loan</v>
          </cell>
          <cell r="Q116">
            <v>45955</v>
          </cell>
          <cell r="R116">
            <v>44129</v>
          </cell>
          <cell r="S116">
            <v>40179</v>
          </cell>
          <cell r="T116">
            <v>1</v>
          </cell>
          <cell r="U116" t="str">
            <v>N</v>
          </cell>
          <cell r="V116" t="str">
            <v>N</v>
          </cell>
          <cell r="W116">
            <v>2</v>
          </cell>
          <cell r="X116" t="str">
            <v>N</v>
          </cell>
          <cell r="Y116" t="str">
            <v>VNGAAP</v>
          </cell>
          <cell r="Z116" t="str">
            <v>9410</v>
          </cell>
          <cell r="AA116">
            <v>43465</v>
          </cell>
          <cell r="AB116">
            <v>15000000</v>
          </cell>
          <cell r="AC116">
            <v>2000000000</v>
          </cell>
          <cell r="AD116">
            <v>60000000</v>
          </cell>
          <cell r="AE116">
            <v>100000000</v>
          </cell>
          <cell r="AF116">
            <v>2</v>
          </cell>
          <cell r="AG116">
            <v>44195</v>
          </cell>
          <cell r="AH116">
            <v>3000000000</v>
          </cell>
          <cell r="AI116">
            <v>3000000000</v>
          </cell>
          <cell r="AJ116">
            <v>15000000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43434</v>
          </cell>
          <cell r="AV116">
            <v>4</v>
          </cell>
          <cell r="AW116">
            <v>4</v>
          </cell>
        </row>
        <row r="117">
          <cell r="C117" t="str">
            <v>A114</v>
          </cell>
          <cell r="D117">
            <v>8000000000</v>
          </cell>
          <cell r="E117">
            <v>0</v>
          </cell>
          <cell r="F117">
            <v>44129</v>
          </cell>
          <cell r="G117">
            <v>2000000000</v>
          </cell>
          <cell r="H117">
            <v>10000000000</v>
          </cell>
          <cell r="I117">
            <v>8000000000</v>
          </cell>
          <cell r="J117">
            <v>60000000</v>
          </cell>
          <cell r="K117" t="str">
            <v>2121</v>
          </cell>
          <cell r="L117">
            <v>7</v>
          </cell>
          <cell r="M117" t="str">
            <v>VND</v>
          </cell>
          <cell r="N117" t="str">
            <v>VN0011379</v>
          </cell>
          <cell r="O117">
            <v>7</v>
          </cell>
          <cell r="P117" t="str">
            <v>Loan</v>
          </cell>
          <cell r="Q117">
            <v>45955</v>
          </cell>
          <cell r="R117">
            <v>44129</v>
          </cell>
          <cell r="S117">
            <v>40179</v>
          </cell>
          <cell r="T117">
            <v>1</v>
          </cell>
          <cell r="U117" t="str">
            <v>N</v>
          </cell>
          <cell r="V117" t="str">
            <v>N</v>
          </cell>
          <cell r="W117">
            <v>2</v>
          </cell>
          <cell r="X117" t="str">
            <v>Y</v>
          </cell>
          <cell r="Y117" t="str">
            <v>VNGAAP</v>
          </cell>
          <cell r="Z117" t="str">
            <v>9410</v>
          </cell>
          <cell r="AA117">
            <v>43465</v>
          </cell>
          <cell r="AB117">
            <v>15000000</v>
          </cell>
          <cell r="AC117">
            <v>2000000000</v>
          </cell>
          <cell r="AD117">
            <v>60000000</v>
          </cell>
          <cell r="AE117">
            <v>100000000</v>
          </cell>
          <cell r="AF117">
            <v>2</v>
          </cell>
          <cell r="AG117">
            <v>44195</v>
          </cell>
          <cell r="AH117">
            <v>3000000000</v>
          </cell>
          <cell r="AI117">
            <v>3000000000</v>
          </cell>
          <cell r="AJ117">
            <v>15000000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43434</v>
          </cell>
          <cell r="AV117">
            <v>4</v>
          </cell>
          <cell r="AW117">
            <v>4</v>
          </cell>
        </row>
        <row r="118">
          <cell r="C118" t="str">
            <v>A115</v>
          </cell>
          <cell r="D118">
            <v>8000000000</v>
          </cell>
          <cell r="E118">
            <v>0</v>
          </cell>
          <cell r="F118">
            <v>44129</v>
          </cell>
          <cell r="G118">
            <v>2000000000</v>
          </cell>
          <cell r="H118">
            <v>10000000000</v>
          </cell>
          <cell r="I118">
            <v>8000000000</v>
          </cell>
          <cell r="J118">
            <v>60000000</v>
          </cell>
          <cell r="K118" t="str">
            <v>2121</v>
          </cell>
          <cell r="L118">
            <v>7</v>
          </cell>
          <cell r="M118" t="str">
            <v>VND</v>
          </cell>
          <cell r="N118" t="str">
            <v>VN0011379</v>
          </cell>
          <cell r="O118">
            <v>7</v>
          </cell>
          <cell r="P118" t="str">
            <v>Loan</v>
          </cell>
          <cell r="Q118">
            <v>45955</v>
          </cell>
          <cell r="R118">
            <v>44129</v>
          </cell>
          <cell r="S118">
            <v>40179</v>
          </cell>
          <cell r="T118">
            <v>1</v>
          </cell>
          <cell r="U118" t="str">
            <v>N</v>
          </cell>
          <cell r="V118" t="str">
            <v>N</v>
          </cell>
          <cell r="W118">
            <v>1</v>
          </cell>
          <cell r="X118" t="str">
            <v>N</v>
          </cell>
          <cell r="Y118" t="str">
            <v>VNGAAP</v>
          </cell>
          <cell r="Z118" t="str">
            <v>9410</v>
          </cell>
          <cell r="AA118">
            <v>43465</v>
          </cell>
          <cell r="AB118">
            <v>15000000</v>
          </cell>
          <cell r="AC118">
            <v>2000000000</v>
          </cell>
          <cell r="AD118">
            <v>60000000</v>
          </cell>
          <cell r="AE118">
            <v>0</v>
          </cell>
          <cell r="AF118">
            <v>2</v>
          </cell>
          <cell r="AG118">
            <v>44195</v>
          </cell>
          <cell r="AH118">
            <v>3000000000</v>
          </cell>
          <cell r="AI118">
            <v>3000000000</v>
          </cell>
          <cell r="AJ118">
            <v>15000000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43434</v>
          </cell>
          <cell r="AV118">
            <v>4</v>
          </cell>
          <cell r="AW118">
            <v>5</v>
          </cell>
        </row>
        <row r="119">
          <cell r="C119" t="str">
            <v>A116</v>
          </cell>
          <cell r="D119">
            <v>8000000000</v>
          </cell>
          <cell r="E119">
            <v>0</v>
          </cell>
          <cell r="F119">
            <v>44129</v>
          </cell>
          <cell r="G119">
            <v>2000000000</v>
          </cell>
          <cell r="H119">
            <v>10000000000</v>
          </cell>
          <cell r="I119">
            <v>8000000000</v>
          </cell>
          <cell r="J119">
            <v>60000000</v>
          </cell>
          <cell r="K119" t="str">
            <v>2121</v>
          </cell>
          <cell r="L119">
            <v>7</v>
          </cell>
          <cell r="M119" t="str">
            <v>VND</v>
          </cell>
          <cell r="N119" t="str">
            <v>VN0011379</v>
          </cell>
          <cell r="O119">
            <v>7</v>
          </cell>
          <cell r="P119" t="str">
            <v>Loan</v>
          </cell>
          <cell r="Q119">
            <v>45955</v>
          </cell>
          <cell r="R119">
            <v>44129</v>
          </cell>
          <cell r="S119">
            <v>40179</v>
          </cell>
          <cell r="T119">
            <v>1</v>
          </cell>
          <cell r="U119" t="str">
            <v>N</v>
          </cell>
          <cell r="V119" t="str">
            <v>N</v>
          </cell>
          <cell r="W119">
            <v>1</v>
          </cell>
          <cell r="X119" t="str">
            <v>Y</v>
          </cell>
          <cell r="Y119" t="str">
            <v>VNGAAP</v>
          </cell>
          <cell r="Z119" t="str">
            <v>9410</v>
          </cell>
          <cell r="AA119">
            <v>43465</v>
          </cell>
          <cell r="AB119">
            <v>15000000</v>
          </cell>
          <cell r="AC119">
            <v>2000000000</v>
          </cell>
          <cell r="AD119">
            <v>60000000</v>
          </cell>
          <cell r="AE119">
            <v>0</v>
          </cell>
          <cell r="AF119">
            <v>2</v>
          </cell>
          <cell r="AG119">
            <v>44195</v>
          </cell>
          <cell r="AH119">
            <v>3000000000</v>
          </cell>
          <cell r="AI119">
            <v>3000000000</v>
          </cell>
          <cell r="AJ119">
            <v>15000000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43434</v>
          </cell>
          <cell r="AV119">
            <v>4</v>
          </cell>
          <cell r="AW119">
            <v>5</v>
          </cell>
        </row>
        <row r="120">
          <cell r="C120" t="str">
            <v>A117</v>
          </cell>
          <cell r="D120">
            <v>8000000000</v>
          </cell>
          <cell r="E120">
            <v>0</v>
          </cell>
          <cell r="F120">
            <v>44129</v>
          </cell>
          <cell r="G120">
            <v>2000000000</v>
          </cell>
          <cell r="H120">
            <v>10000000000</v>
          </cell>
          <cell r="I120">
            <v>8000000000</v>
          </cell>
          <cell r="J120">
            <v>60000000</v>
          </cell>
          <cell r="K120" t="str">
            <v>2121</v>
          </cell>
          <cell r="L120">
            <v>7</v>
          </cell>
          <cell r="M120" t="str">
            <v>VND</v>
          </cell>
          <cell r="N120" t="str">
            <v>VN0011379</v>
          </cell>
          <cell r="O120">
            <v>7</v>
          </cell>
          <cell r="P120" t="str">
            <v>Loan</v>
          </cell>
          <cell r="Q120">
            <v>45955</v>
          </cell>
          <cell r="R120">
            <v>44129</v>
          </cell>
          <cell r="S120">
            <v>40179</v>
          </cell>
          <cell r="T120">
            <v>1</v>
          </cell>
          <cell r="U120" t="str">
            <v>N</v>
          </cell>
          <cell r="V120" t="str">
            <v>N</v>
          </cell>
          <cell r="W120">
            <v>1</v>
          </cell>
          <cell r="X120" t="str">
            <v>N</v>
          </cell>
          <cell r="Y120" t="str">
            <v>VNGAAP</v>
          </cell>
          <cell r="Z120" t="str">
            <v>9410</v>
          </cell>
          <cell r="AA120">
            <v>43465</v>
          </cell>
          <cell r="AB120">
            <v>15000000</v>
          </cell>
          <cell r="AC120">
            <v>2000000000</v>
          </cell>
          <cell r="AD120">
            <v>60000000</v>
          </cell>
          <cell r="AE120">
            <v>0</v>
          </cell>
          <cell r="AF120">
            <v>2</v>
          </cell>
          <cell r="AG120">
            <v>44195</v>
          </cell>
          <cell r="AH120">
            <v>3000000000</v>
          </cell>
          <cell r="AI120">
            <v>3000000000</v>
          </cell>
          <cell r="AJ120">
            <v>15000000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43434</v>
          </cell>
          <cell r="AV120">
            <v>4</v>
          </cell>
          <cell r="AW120">
            <v>6</v>
          </cell>
        </row>
        <row r="121">
          <cell r="C121" t="str">
            <v>A118</v>
          </cell>
          <cell r="D121">
            <v>8000000000</v>
          </cell>
          <cell r="E121">
            <v>0</v>
          </cell>
          <cell r="F121">
            <v>44129</v>
          </cell>
          <cell r="G121">
            <v>2000000000</v>
          </cell>
          <cell r="H121">
            <v>10000000000</v>
          </cell>
          <cell r="I121">
            <v>8000000000</v>
          </cell>
          <cell r="J121">
            <v>60000000</v>
          </cell>
          <cell r="K121" t="str">
            <v>2121</v>
          </cell>
          <cell r="L121">
            <v>7</v>
          </cell>
          <cell r="M121" t="str">
            <v>VND</v>
          </cell>
          <cell r="N121" t="str">
            <v>VN0011379</v>
          </cell>
          <cell r="O121">
            <v>7</v>
          </cell>
          <cell r="P121" t="str">
            <v>Loan</v>
          </cell>
          <cell r="Q121">
            <v>45955</v>
          </cell>
          <cell r="R121">
            <v>44129</v>
          </cell>
          <cell r="S121">
            <v>40179</v>
          </cell>
          <cell r="T121">
            <v>1</v>
          </cell>
          <cell r="U121" t="str">
            <v>N</v>
          </cell>
          <cell r="V121" t="str">
            <v>N</v>
          </cell>
          <cell r="W121">
            <v>1</v>
          </cell>
          <cell r="X121" t="str">
            <v>Y</v>
          </cell>
          <cell r="Y121" t="str">
            <v>VNGAAP</v>
          </cell>
          <cell r="Z121" t="str">
            <v>9410</v>
          </cell>
          <cell r="AA121">
            <v>43465</v>
          </cell>
          <cell r="AB121">
            <v>15000000</v>
          </cell>
          <cell r="AC121">
            <v>2000000000</v>
          </cell>
          <cell r="AD121">
            <v>60000000</v>
          </cell>
          <cell r="AE121">
            <v>0</v>
          </cell>
          <cell r="AF121">
            <v>2</v>
          </cell>
          <cell r="AG121">
            <v>44195</v>
          </cell>
          <cell r="AH121">
            <v>3000000000</v>
          </cell>
          <cell r="AI121">
            <v>3000000000</v>
          </cell>
          <cell r="AJ121">
            <v>15000000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43434</v>
          </cell>
          <cell r="AV121">
            <v>4</v>
          </cell>
          <cell r="AW121">
            <v>6</v>
          </cell>
        </row>
        <row r="122">
          <cell r="C122" t="str">
            <v>A119</v>
          </cell>
          <cell r="D122">
            <v>8000000000</v>
          </cell>
          <cell r="E122">
            <v>0</v>
          </cell>
          <cell r="F122">
            <v>44129</v>
          </cell>
          <cell r="G122">
            <v>2000000000</v>
          </cell>
          <cell r="H122">
            <v>10000000000</v>
          </cell>
          <cell r="I122">
            <v>8000000000</v>
          </cell>
          <cell r="J122">
            <v>60000000</v>
          </cell>
          <cell r="K122" t="str">
            <v>2121</v>
          </cell>
          <cell r="L122">
            <v>7</v>
          </cell>
          <cell r="M122" t="str">
            <v>VND</v>
          </cell>
          <cell r="N122" t="str">
            <v>VN0011379</v>
          </cell>
          <cell r="O122">
            <v>7</v>
          </cell>
          <cell r="P122" t="str">
            <v>Loan</v>
          </cell>
          <cell r="Q122">
            <v>45955</v>
          </cell>
          <cell r="R122">
            <v>44129</v>
          </cell>
          <cell r="S122">
            <v>40179</v>
          </cell>
          <cell r="T122">
            <v>1</v>
          </cell>
          <cell r="U122" t="str">
            <v>N</v>
          </cell>
          <cell r="V122" t="str">
            <v>N</v>
          </cell>
          <cell r="W122">
            <v>1</v>
          </cell>
          <cell r="X122" t="str">
            <v>N</v>
          </cell>
          <cell r="Y122" t="str">
            <v>VNGAAP</v>
          </cell>
          <cell r="Z122" t="str">
            <v>9410</v>
          </cell>
          <cell r="AA122">
            <v>43465</v>
          </cell>
          <cell r="AB122">
            <v>15000000</v>
          </cell>
          <cell r="AC122">
            <v>2000000000</v>
          </cell>
          <cell r="AD122">
            <v>60000000</v>
          </cell>
          <cell r="AE122">
            <v>0</v>
          </cell>
          <cell r="AF122">
            <v>2</v>
          </cell>
          <cell r="AG122">
            <v>44195</v>
          </cell>
          <cell r="AH122">
            <v>3000000000</v>
          </cell>
          <cell r="AI122">
            <v>3000000000</v>
          </cell>
          <cell r="AJ122">
            <v>15000000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43434</v>
          </cell>
          <cell r="AV122">
            <v>4</v>
          </cell>
          <cell r="AW122">
            <v>7</v>
          </cell>
        </row>
        <row r="123">
          <cell r="C123" t="str">
            <v>A120</v>
          </cell>
          <cell r="D123">
            <v>8000000000</v>
          </cell>
          <cell r="E123">
            <v>0</v>
          </cell>
          <cell r="F123">
            <v>44129</v>
          </cell>
          <cell r="G123">
            <v>2000000000</v>
          </cell>
          <cell r="H123">
            <v>10000000000</v>
          </cell>
          <cell r="I123">
            <v>8000000000</v>
          </cell>
          <cell r="J123">
            <v>60000000</v>
          </cell>
          <cell r="K123" t="str">
            <v>2121</v>
          </cell>
          <cell r="L123">
            <v>7</v>
          </cell>
          <cell r="M123" t="str">
            <v>VND</v>
          </cell>
          <cell r="N123" t="str">
            <v>VN0011379</v>
          </cell>
          <cell r="O123">
            <v>7</v>
          </cell>
          <cell r="P123" t="str">
            <v>Loan</v>
          </cell>
          <cell r="Q123">
            <v>45955</v>
          </cell>
          <cell r="R123">
            <v>44129</v>
          </cell>
          <cell r="S123">
            <v>40179</v>
          </cell>
          <cell r="T123">
            <v>1</v>
          </cell>
          <cell r="U123" t="str">
            <v>N</v>
          </cell>
          <cell r="V123" t="str">
            <v>N</v>
          </cell>
          <cell r="W123">
            <v>1</v>
          </cell>
          <cell r="X123" t="str">
            <v>Y</v>
          </cell>
          <cell r="Y123" t="str">
            <v>VNGAAP</v>
          </cell>
          <cell r="Z123" t="str">
            <v>9410</v>
          </cell>
          <cell r="AA123">
            <v>43465</v>
          </cell>
          <cell r="AB123">
            <v>15000000</v>
          </cell>
          <cell r="AC123">
            <v>2000000000</v>
          </cell>
          <cell r="AD123">
            <v>60000000</v>
          </cell>
          <cell r="AE123">
            <v>0</v>
          </cell>
          <cell r="AF123">
            <v>2</v>
          </cell>
          <cell r="AG123">
            <v>44195</v>
          </cell>
          <cell r="AH123">
            <v>3000000000</v>
          </cell>
          <cell r="AI123">
            <v>3000000000</v>
          </cell>
          <cell r="AJ123">
            <v>15000000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43434</v>
          </cell>
          <cell r="AV123">
            <v>4</v>
          </cell>
          <cell r="AW123">
            <v>7</v>
          </cell>
        </row>
        <row r="124">
          <cell r="C124" t="str">
            <v>A121</v>
          </cell>
          <cell r="D124">
            <v>8000000000</v>
          </cell>
          <cell r="E124">
            <v>0</v>
          </cell>
          <cell r="F124">
            <v>44129</v>
          </cell>
          <cell r="G124">
            <v>2000000000</v>
          </cell>
          <cell r="H124">
            <v>10000000000</v>
          </cell>
          <cell r="I124">
            <v>8000000000</v>
          </cell>
          <cell r="J124">
            <v>60000000</v>
          </cell>
          <cell r="K124" t="str">
            <v>2121</v>
          </cell>
          <cell r="L124">
            <v>7</v>
          </cell>
          <cell r="M124" t="str">
            <v>VND</v>
          </cell>
          <cell r="N124" t="str">
            <v>VN0011379</v>
          </cell>
          <cell r="O124">
            <v>7</v>
          </cell>
          <cell r="P124" t="str">
            <v>Loan</v>
          </cell>
          <cell r="Q124">
            <v>45955</v>
          </cell>
          <cell r="R124">
            <v>44129</v>
          </cell>
          <cell r="S124">
            <v>40179</v>
          </cell>
          <cell r="T124">
            <v>1</v>
          </cell>
          <cell r="U124" t="str">
            <v>N</v>
          </cell>
          <cell r="V124" t="str">
            <v>N</v>
          </cell>
          <cell r="W124">
            <v>1</v>
          </cell>
          <cell r="X124" t="str">
            <v>N</v>
          </cell>
          <cell r="Y124" t="str">
            <v>VNGAAP</v>
          </cell>
          <cell r="Z124" t="str">
            <v>9410</v>
          </cell>
          <cell r="AA124">
            <v>43465</v>
          </cell>
          <cell r="AB124">
            <v>15000000</v>
          </cell>
          <cell r="AC124">
            <v>2000000000</v>
          </cell>
          <cell r="AD124">
            <v>60000000</v>
          </cell>
          <cell r="AE124">
            <v>0</v>
          </cell>
          <cell r="AF124">
            <v>2</v>
          </cell>
          <cell r="AG124">
            <v>44195</v>
          </cell>
          <cell r="AH124">
            <v>3000000000</v>
          </cell>
          <cell r="AI124">
            <v>3000000000</v>
          </cell>
          <cell r="AJ124">
            <v>15000000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43434</v>
          </cell>
          <cell r="AV124">
            <v>4</v>
          </cell>
          <cell r="AW124">
            <v>8</v>
          </cell>
        </row>
        <row r="125">
          <cell r="C125" t="str">
            <v>A122</v>
          </cell>
          <cell r="D125">
            <v>8000000000</v>
          </cell>
          <cell r="E125">
            <v>0</v>
          </cell>
          <cell r="F125">
            <v>44129</v>
          </cell>
          <cell r="G125">
            <v>2000000000</v>
          </cell>
          <cell r="H125">
            <v>10000000000</v>
          </cell>
          <cell r="I125">
            <v>8000000000</v>
          </cell>
          <cell r="J125">
            <v>60000000</v>
          </cell>
          <cell r="K125" t="str">
            <v>2121</v>
          </cell>
          <cell r="L125">
            <v>7</v>
          </cell>
          <cell r="M125" t="str">
            <v>VND</v>
          </cell>
          <cell r="N125" t="str">
            <v>VN0011379</v>
          </cell>
          <cell r="O125">
            <v>7</v>
          </cell>
          <cell r="P125" t="str">
            <v>Loan</v>
          </cell>
          <cell r="Q125">
            <v>45955</v>
          </cell>
          <cell r="R125">
            <v>44129</v>
          </cell>
          <cell r="S125">
            <v>40179</v>
          </cell>
          <cell r="T125">
            <v>1</v>
          </cell>
          <cell r="U125" t="str">
            <v>N</v>
          </cell>
          <cell r="V125" t="str">
            <v>N</v>
          </cell>
          <cell r="W125">
            <v>1</v>
          </cell>
          <cell r="X125" t="str">
            <v>Y</v>
          </cell>
          <cell r="Y125" t="str">
            <v>VNGAAP</v>
          </cell>
          <cell r="Z125" t="str">
            <v>9410</v>
          </cell>
          <cell r="AA125">
            <v>43465</v>
          </cell>
          <cell r="AB125">
            <v>15000000</v>
          </cell>
          <cell r="AC125">
            <v>2000000000</v>
          </cell>
          <cell r="AD125">
            <v>60000000</v>
          </cell>
          <cell r="AE125">
            <v>0</v>
          </cell>
          <cell r="AF125">
            <v>2</v>
          </cell>
          <cell r="AG125">
            <v>44195</v>
          </cell>
          <cell r="AH125">
            <v>3000000000</v>
          </cell>
          <cell r="AI125">
            <v>3000000000</v>
          </cell>
          <cell r="AJ125">
            <v>15000000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43434</v>
          </cell>
          <cell r="AV125">
            <v>4</v>
          </cell>
          <cell r="AW125">
            <v>8</v>
          </cell>
        </row>
        <row r="126">
          <cell r="C126" t="str">
            <v>A123</v>
          </cell>
          <cell r="D126">
            <v>8000000000</v>
          </cell>
          <cell r="E126">
            <v>0</v>
          </cell>
          <cell r="F126">
            <v>44129</v>
          </cell>
          <cell r="G126">
            <v>2000000000</v>
          </cell>
          <cell r="H126">
            <v>10000000000</v>
          </cell>
          <cell r="I126">
            <v>8000000000</v>
          </cell>
          <cell r="J126">
            <v>60000000</v>
          </cell>
          <cell r="K126" t="str">
            <v>2121</v>
          </cell>
          <cell r="L126">
            <v>7</v>
          </cell>
          <cell r="M126" t="str">
            <v>VND</v>
          </cell>
          <cell r="N126" t="str">
            <v>VN0011379</v>
          </cell>
          <cell r="O126">
            <v>7</v>
          </cell>
          <cell r="P126" t="str">
            <v>Loan</v>
          </cell>
          <cell r="Q126">
            <v>45955</v>
          </cell>
          <cell r="R126">
            <v>44129</v>
          </cell>
          <cell r="S126">
            <v>40179</v>
          </cell>
          <cell r="T126">
            <v>1</v>
          </cell>
          <cell r="U126" t="str">
            <v>N</v>
          </cell>
          <cell r="V126" t="str">
            <v>N</v>
          </cell>
          <cell r="W126">
            <v>1</v>
          </cell>
          <cell r="X126" t="str">
            <v>N</v>
          </cell>
          <cell r="Y126" t="str">
            <v>VNGAAP</v>
          </cell>
          <cell r="Z126" t="str">
            <v>9410</v>
          </cell>
          <cell r="AA126">
            <v>43465</v>
          </cell>
          <cell r="AB126">
            <v>15000000</v>
          </cell>
          <cell r="AC126">
            <v>2000000000</v>
          </cell>
          <cell r="AD126">
            <v>60000000</v>
          </cell>
          <cell r="AE126">
            <v>0</v>
          </cell>
          <cell r="AF126">
            <v>2</v>
          </cell>
          <cell r="AG126">
            <v>44195</v>
          </cell>
          <cell r="AH126">
            <v>3000000000</v>
          </cell>
          <cell r="AI126">
            <v>3000000000</v>
          </cell>
          <cell r="AJ126">
            <v>15000000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43434</v>
          </cell>
          <cell r="AV126">
            <v>4</v>
          </cell>
          <cell r="AW126">
            <v>9</v>
          </cell>
        </row>
        <row r="127">
          <cell r="C127" t="str">
            <v>A124</v>
          </cell>
          <cell r="D127">
            <v>8000000000</v>
          </cell>
          <cell r="E127">
            <v>0</v>
          </cell>
          <cell r="F127">
            <v>44129</v>
          </cell>
          <cell r="G127">
            <v>2000000000</v>
          </cell>
          <cell r="H127">
            <v>10000000000</v>
          </cell>
          <cell r="I127">
            <v>8000000000</v>
          </cell>
          <cell r="J127">
            <v>60000000</v>
          </cell>
          <cell r="K127" t="str">
            <v>2121</v>
          </cell>
          <cell r="L127">
            <v>7</v>
          </cell>
          <cell r="M127" t="str">
            <v>VND</v>
          </cell>
          <cell r="N127" t="str">
            <v>VN0011379</v>
          </cell>
          <cell r="O127">
            <v>7</v>
          </cell>
          <cell r="P127" t="str">
            <v>Loan</v>
          </cell>
          <cell r="Q127">
            <v>45955</v>
          </cell>
          <cell r="R127">
            <v>44129</v>
          </cell>
          <cell r="S127">
            <v>40179</v>
          </cell>
          <cell r="T127">
            <v>1</v>
          </cell>
          <cell r="U127" t="str">
            <v>N</v>
          </cell>
          <cell r="V127" t="str">
            <v>N</v>
          </cell>
          <cell r="W127">
            <v>1</v>
          </cell>
          <cell r="X127" t="str">
            <v>Y</v>
          </cell>
          <cell r="Y127" t="str">
            <v>VNGAAP</v>
          </cell>
          <cell r="Z127" t="str">
            <v>9410</v>
          </cell>
          <cell r="AA127">
            <v>43465</v>
          </cell>
          <cell r="AB127">
            <v>15000000</v>
          </cell>
          <cell r="AC127">
            <v>2000000000</v>
          </cell>
          <cell r="AD127">
            <v>60000000</v>
          </cell>
          <cell r="AE127">
            <v>0</v>
          </cell>
          <cell r="AF127">
            <v>2</v>
          </cell>
          <cell r="AG127">
            <v>44195</v>
          </cell>
          <cell r="AH127">
            <v>3000000000</v>
          </cell>
          <cell r="AI127">
            <v>3000000000</v>
          </cell>
          <cell r="AJ127">
            <v>15000000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43434</v>
          </cell>
          <cell r="AV127">
            <v>4</v>
          </cell>
          <cell r="AW127">
            <v>9</v>
          </cell>
        </row>
        <row r="128">
          <cell r="C128" t="str">
            <v>A125</v>
          </cell>
          <cell r="D128">
            <v>8000000000</v>
          </cell>
          <cell r="E128">
            <v>0</v>
          </cell>
          <cell r="F128">
            <v>44129</v>
          </cell>
          <cell r="G128">
            <v>2000000000</v>
          </cell>
          <cell r="H128">
            <v>10000000000</v>
          </cell>
          <cell r="I128">
            <v>8000000000</v>
          </cell>
          <cell r="J128">
            <v>60000000</v>
          </cell>
          <cell r="K128" t="str">
            <v>2121</v>
          </cell>
          <cell r="L128">
            <v>7</v>
          </cell>
          <cell r="M128" t="str">
            <v>VND</v>
          </cell>
          <cell r="N128" t="str">
            <v>VN0011379</v>
          </cell>
          <cell r="O128">
            <v>7</v>
          </cell>
          <cell r="P128" t="str">
            <v>Loan</v>
          </cell>
          <cell r="Q128">
            <v>45955</v>
          </cell>
          <cell r="R128">
            <v>44129</v>
          </cell>
          <cell r="S128">
            <v>40179</v>
          </cell>
          <cell r="T128">
            <v>1</v>
          </cell>
          <cell r="U128" t="str">
            <v>N</v>
          </cell>
          <cell r="V128" t="str">
            <v>N</v>
          </cell>
          <cell r="W128">
            <v>1</v>
          </cell>
          <cell r="X128" t="str">
            <v>N</v>
          </cell>
          <cell r="Y128" t="str">
            <v>VNGAAP</v>
          </cell>
          <cell r="Z128" t="str">
            <v>9410</v>
          </cell>
          <cell r="AA128">
            <v>43465</v>
          </cell>
          <cell r="AB128">
            <v>15000000</v>
          </cell>
          <cell r="AC128">
            <v>2000000000</v>
          </cell>
          <cell r="AD128">
            <v>60000000</v>
          </cell>
          <cell r="AE128">
            <v>0</v>
          </cell>
          <cell r="AF128">
            <v>2</v>
          </cell>
          <cell r="AG128">
            <v>44195</v>
          </cell>
          <cell r="AH128">
            <v>3000000000</v>
          </cell>
          <cell r="AI128">
            <v>3000000000</v>
          </cell>
          <cell r="AJ128">
            <v>15000000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43434</v>
          </cell>
          <cell r="AV128">
            <v>4</v>
          </cell>
          <cell r="AW128">
            <v>10</v>
          </cell>
        </row>
        <row r="129">
          <cell r="C129" t="str">
            <v>A126</v>
          </cell>
          <cell r="D129">
            <v>8000000000</v>
          </cell>
          <cell r="E129">
            <v>0</v>
          </cell>
          <cell r="F129">
            <v>44129</v>
          </cell>
          <cell r="G129">
            <v>2000000000</v>
          </cell>
          <cell r="H129">
            <v>10000000000</v>
          </cell>
          <cell r="I129">
            <v>8000000000</v>
          </cell>
          <cell r="J129">
            <v>60000000</v>
          </cell>
          <cell r="K129" t="str">
            <v>2121</v>
          </cell>
          <cell r="L129">
            <v>7</v>
          </cell>
          <cell r="M129" t="str">
            <v>VND</v>
          </cell>
          <cell r="N129" t="str">
            <v>VN0011379</v>
          </cell>
          <cell r="O129">
            <v>7</v>
          </cell>
          <cell r="P129" t="str">
            <v>Loan</v>
          </cell>
          <cell r="Q129">
            <v>45955</v>
          </cell>
          <cell r="R129">
            <v>44129</v>
          </cell>
          <cell r="S129">
            <v>40179</v>
          </cell>
          <cell r="T129">
            <v>1</v>
          </cell>
          <cell r="U129" t="str">
            <v>N</v>
          </cell>
          <cell r="V129" t="str">
            <v>N</v>
          </cell>
          <cell r="W129">
            <v>1</v>
          </cell>
          <cell r="X129" t="str">
            <v>Y</v>
          </cell>
          <cell r="Y129" t="str">
            <v>VNGAAP</v>
          </cell>
          <cell r="Z129" t="str">
            <v>9410</v>
          </cell>
          <cell r="AA129">
            <v>43465</v>
          </cell>
          <cell r="AB129">
            <v>15000000</v>
          </cell>
          <cell r="AC129">
            <v>2000000000</v>
          </cell>
          <cell r="AD129">
            <v>60000000</v>
          </cell>
          <cell r="AE129">
            <v>0</v>
          </cell>
          <cell r="AF129">
            <v>2</v>
          </cell>
          <cell r="AG129">
            <v>44195</v>
          </cell>
          <cell r="AH129">
            <v>3000000000</v>
          </cell>
          <cell r="AI129">
            <v>3000000000</v>
          </cell>
          <cell r="AJ129">
            <v>15000000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43434</v>
          </cell>
          <cell r="AV129">
            <v>4</v>
          </cell>
          <cell r="AW129">
            <v>10</v>
          </cell>
        </row>
        <row r="130">
          <cell r="C130" t="str">
            <v>A127</v>
          </cell>
          <cell r="D130">
            <v>8000000000</v>
          </cell>
          <cell r="E130">
            <v>0</v>
          </cell>
          <cell r="F130">
            <v>44129</v>
          </cell>
          <cell r="G130">
            <v>2000000000</v>
          </cell>
          <cell r="H130">
            <v>10000000000</v>
          </cell>
          <cell r="I130">
            <v>8000000000</v>
          </cell>
          <cell r="J130">
            <v>60000000</v>
          </cell>
          <cell r="K130" t="str">
            <v>2121</v>
          </cell>
          <cell r="L130">
            <v>7</v>
          </cell>
          <cell r="M130" t="str">
            <v>VND</v>
          </cell>
          <cell r="N130" t="str">
            <v>VN0011379</v>
          </cell>
          <cell r="O130">
            <v>7</v>
          </cell>
          <cell r="P130" t="str">
            <v>Loan</v>
          </cell>
          <cell r="Q130">
            <v>45955</v>
          </cell>
          <cell r="R130">
            <v>44129</v>
          </cell>
          <cell r="S130">
            <v>40179</v>
          </cell>
          <cell r="T130">
            <v>1</v>
          </cell>
          <cell r="U130" t="str">
            <v>N</v>
          </cell>
          <cell r="V130" t="str">
            <v>N</v>
          </cell>
          <cell r="W130">
            <v>2</v>
          </cell>
          <cell r="X130" t="str">
            <v>N</v>
          </cell>
          <cell r="Y130" t="str">
            <v>VNGAAP</v>
          </cell>
          <cell r="Z130" t="str">
            <v>9410</v>
          </cell>
          <cell r="AA130">
            <v>43465</v>
          </cell>
          <cell r="AB130">
            <v>15000000</v>
          </cell>
          <cell r="AC130">
            <v>2000000000</v>
          </cell>
          <cell r="AD130">
            <v>60000000</v>
          </cell>
          <cell r="AE130">
            <v>100000000</v>
          </cell>
          <cell r="AF130">
            <v>2</v>
          </cell>
          <cell r="AG130">
            <v>44195</v>
          </cell>
          <cell r="AH130">
            <v>3000000000</v>
          </cell>
          <cell r="AI130">
            <v>3000000000</v>
          </cell>
          <cell r="AJ130">
            <v>15000000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43434</v>
          </cell>
          <cell r="AV130">
            <v>4</v>
          </cell>
          <cell r="AW130">
            <v>5</v>
          </cell>
        </row>
        <row r="131">
          <cell r="C131" t="str">
            <v>A128</v>
          </cell>
          <cell r="D131">
            <v>8000000000</v>
          </cell>
          <cell r="E131">
            <v>0</v>
          </cell>
          <cell r="F131">
            <v>44129</v>
          </cell>
          <cell r="G131">
            <v>2000000000</v>
          </cell>
          <cell r="H131">
            <v>10000000000</v>
          </cell>
          <cell r="I131">
            <v>8000000000</v>
          </cell>
          <cell r="J131">
            <v>60000000</v>
          </cell>
          <cell r="K131" t="str">
            <v>2121</v>
          </cell>
          <cell r="L131">
            <v>7</v>
          </cell>
          <cell r="M131" t="str">
            <v>VND</v>
          </cell>
          <cell r="N131" t="str">
            <v>VN0011379</v>
          </cell>
          <cell r="O131">
            <v>7</v>
          </cell>
          <cell r="P131" t="str">
            <v>Loan</v>
          </cell>
          <cell r="Q131">
            <v>45955</v>
          </cell>
          <cell r="R131">
            <v>44129</v>
          </cell>
          <cell r="S131">
            <v>40179</v>
          </cell>
          <cell r="T131">
            <v>1</v>
          </cell>
          <cell r="U131" t="str">
            <v>N</v>
          </cell>
          <cell r="V131" t="str">
            <v>N</v>
          </cell>
          <cell r="W131">
            <v>2</v>
          </cell>
          <cell r="X131" t="str">
            <v>Y</v>
          </cell>
          <cell r="Y131" t="str">
            <v>VNGAAP</v>
          </cell>
          <cell r="Z131" t="str">
            <v>9410</v>
          </cell>
          <cell r="AA131">
            <v>43465</v>
          </cell>
          <cell r="AB131">
            <v>15000000</v>
          </cell>
          <cell r="AC131">
            <v>2000000000</v>
          </cell>
          <cell r="AD131">
            <v>60000000</v>
          </cell>
          <cell r="AE131">
            <v>100000000</v>
          </cell>
          <cell r="AF131">
            <v>2</v>
          </cell>
          <cell r="AG131">
            <v>44195</v>
          </cell>
          <cell r="AH131">
            <v>3000000000</v>
          </cell>
          <cell r="AI131">
            <v>3000000000</v>
          </cell>
          <cell r="AJ131">
            <v>15000000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43434</v>
          </cell>
          <cell r="AV131">
            <v>4</v>
          </cell>
          <cell r="AW131">
            <v>5</v>
          </cell>
        </row>
        <row r="132">
          <cell r="C132" t="str">
            <v>A129</v>
          </cell>
          <cell r="D132">
            <v>8000000000</v>
          </cell>
          <cell r="E132">
            <v>0</v>
          </cell>
          <cell r="F132">
            <v>44129</v>
          </cell>
          <cell r="G132">
            <v>2000000000</v>
          </cell>
          <cell r="H132">
            <v>10000000000</v>
          </cell>
          <cell r="I132">
            <v>8000000000</v>
          </cell>
          <cell r="J132">
            <v>60000000</v>
          </cell>
          <cell r="K132" t="str">
            <v>2121</v>
          </cell>
          <cell r="L132">
            <v>7</v>
          </cell>
          <cell r="M132" t="str">
            <v>VND</v>
          </cell>
          <cell r="N132" t="str">
            <v>VN0011379</v>
          </cell>
          <cell r="O132">
            <v>7</v>
          </cell>
          <cell r="P132" t="str">
            <v>Loan</v>
          </cell>
          <cell r="Q132">
            <v>45955</v>
          </cell>
          <cell r="R132">
            <v>44129</v>
          </cell>
          <cell r="S132">
            <v>40179</v>
          </cell>
          <cell r="T132">
            <v>1</v>
          </cell>
          <cell r="U132" t="str">
            <v>N</v>
          </cell>
          <cell r="V132" t="str">
            <v>N</v>
          </cell>
          <cell r="W132">
            <v>2</v>
          </cell>
          <cell r="X132" t="str">
            <v>N</v>
          </cell>
          <cell r="Y132" t="str">
            <v>VNGAAP</v>
          </cell>
          <cell r="Z132" t="str">
            <v>9410</v>
          </cell>
          <cell r="AA132">
            <v>43465</v>
          </cell>
          <cell r="AB132">
            <v>15000000</v>
          </cell>
          <cell r="AC132">
            <v>2000000000</v>
          </cell>
          <cell r="AD132">
            <v>60000000</v>
          </cell>
          <cell r="AE132">
            <v>100000000</v>
          </cell>
          <cell r="AF132">
            <v>2</v>
          </cell>
          <cell r="AG132">
            <v>44195</v>
          </cell>
          <cell r="AH132">
            <v>3000000000</v>
          </cell>
          <cell r="AI132">
            <v>3000000000</v>
          </cell>
          <cell r="AJ132">
            <v>15000000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43434</v>
          </cell>
          <cell r="AV132">
            <v>4</v>
          </cell>
          <cell r="AW132">
            <v>6</v>
          </cell>
        </row>
        <row r="133">
          <cell r="C133" t="str">
            <v>A130</v>
          </cell>
          <cell r="D133">
            <v>8000000000</v>
          </cell>
          <cell r="E133">
            <v>0</v>
          </cell>
          <cell r="F133">
            <v>44129</v>
          </cell>
          <cell r="G133">
            <v>2000000000</v>
          </cell>
          <cell r="H133">
            <v>10000000000</v>
          </cell>
          <cell r="I133">
            <v>8000000000</v>
          </cell>
          <cell r="J133">
            <v>60000000</v>
          </cell>
          <cell r="K133" t="str">
            <v>2121</v>
          </cell>
          <cell r="L133">
            <v>7</v>
          </cell>
          <cell r="M133" t="str">
            <v>VND</v>
          </cell>
          <cell r="N133" t="str">
            <v>VN0011379</v>
          </cell>
          <cell r="O133">
            <v>7</v>
          </cell>
          <cell r="P133" t="str">
            <v>Loan</v>
          </cell>
          <cell r="Q133">
            <v>45955</v>
          </cell>
          <cell r="R133">
            <v>44129</v>
          </cell>
          <cell r="S133">
            <v>40179</v>
          </cell>
          <cell r="T133">
            <v>1</v>
          </cell>
          <cell r="U133" t="str">
            <v>N</v>
          </cell>
          <cell r="V133" t="str">
            <v>N</v>
          </cell>
          <cell r="W133">
            <v>2</v>
          </cell>
          <cell r="X133" t="str">
            <v>Y</v>
          </cell>
          <cell r="Y133" t="str">
            <v>VNGAAP</v>
          </cell>
          <cell r="Z133" t="str">
            <v>9410</v>
          </cell>
          <cell r="AA133">
            <v>43465</v>
          </cell>
          <cell r="AB133">
            <v>15000000</v>
          </cell>
          <cell r="AC133">
            <v>2000000000</v>
          </cell>
          <cell r="AD133">
            <v>60000000</v>
          </cell>
          <cell r="AE133">
            <v>100000000</v>
          </cell>
          <cell r="AF133">
            <v>2</v>
          </cell>
          <cell r="AG133">
            <v>44195</v>
          </cell>
          <cell r="AH133">
            <v>3000000000</v>
          </cell>
          <cell r="AI133">
            <v>3000000000</v>
          </cell>
          <cell r="AJ133">
            <v>15000000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43434</v>
          </cell>
          <cell r="AV133">
            <v>4</v>
          </cell>
          <cell r="AW133">
            <v>6</v>
          </cell>
        </row>
        <row r="134">
          <cell r="C134" t="str">
            <v>A131</v>
          </cell>
          <cell r="D134">
            <v>8000000000</v>
          </cell>
          <cell r="E134">
            <v>0</v>
          </cell>
          <cell r="F134">
            <v>44129</v>
          </cell>
          <cell r="G134">
            <v>2000000000</v>
          </cell>
          <cell r="H134">
            <v>10000000000</v>
          </cell>
          <cell r="I134">
            <v>8000000000</v>
          </cell>
          <cell r="J134">
            <v>60000000</v>
          </cell>
          <cell r="K134" t="str">
            <v>2121</v>
          </cell>
          <cell r="L134">
            <v>7</v>
          </cell>
          <cell r="M134" t="str">
            <v>VND</v>
          </cell>
          <cell r="N134" t="str">
            <v>VN0011379</v>
          </cell>
          <cell r="O134">
            <v>7</v>
          </cell>
          <cell r="P134" t="str">
            <v>Loan</v>
          </cell>
          <cell r="Q134">
            <v>45955</v>
          </cell>
          <cell r="R134">
            <v>44129</v>
          </cell>
          <cell r="S134">
            <v>40179</v>
          </cell>
          <cell r="T134">
            <v>1</v>
          </cell>
          <cell r="U134" t="str">
            <v>N</v>
          </cell>
          <cell r="V134" t="str">
            <v>N</v>
          </cell>
          <cell r="W134">
            <v>2</v>
          </cell>
          <cell r="X134" t="str">
            <v>N</v>
          </cell>
          <cell r="Y134" t="str">
            <v>VNGAAP</v>
          </cell>
          <cell r="Z134" t="str">
            <v>9410</v>
          </cell>
          <cell r="AA134">
            <v>43465</v>
          </cell>
          <cell r="AB134">
            <v>15000000</v>
          </cell>
          <cell r="AC134">
            <v>2000000000</v>
          </cell>
          <cell r="AD134">
            <v>60000000</v>
          </cell>
          <cell r="AE134">
            <v>100000000</v>
          </cell>
          <cell r="AF134">
            <v>2</v>
          </cell>
          <cell r="AG134">
            <v>44195</v>
          </cell>
          <cell r="AH134">
            <v>3000000000</v>
          </cell>
          <cell r="AI134">
            <v>3000000000</v>
          </cell>
          <cell r="AJ134">
            <v>15000000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43434</v>
          </cell>
          <cell r="AV134">
            <v>4</v>
          </cell>
          <cell r="AW134">
            <v>7</v>
          </cell>
        </row>
        <row r="135">
          <cell r="C135" t="str">
            <v>A132</v>
          </cell>
          <cell r="D135">
            <v>8000000000</v>
          </cell>
          <cell r="E135">
            <v>0</v>
          </cell>
          <cell r="F135">
            <v>44129</v>
          </cell>
          <cell r="G135">
            <v>2000000000</v>
          </cell>
          <cell r="H135">
            <v>10000000000</v>
          </cell>
          <cell r="I135">
            <v>8000000000</v>
          </cell>
          <cell r="J135">
            <v>60000000</v>
          </cell>
          <cell r="K135" t="str">
            <v>2121</v>
          </cell>
          <cell r="L135">
            <v>7</v>
          </cell>
          <cell r="M135" t="str">
            <v>VND</v>
          </cell>
          <cell r="N135" t="str">
            <v>VN0011379</v>
          </cell>
          <cell r="O135">
            <v>7</v>
          </cell>
          <cell r="P135" t="str">
            <v>Loan</v>
          </cell>
          <cell r="Q135">
            <v>45955</v>
          </cell>
          <cell r="R135">
            <v>44129</v>
          </cell>
          <cell r="S135">
            <v>40179</v>
          </cell>
          <cell r="T135">
            <v>1</v>
          </cell>
          <cell r="U135" t="str">
            <v>N</v>
          </cell>
          <cell r="V135" t="str">
            <v>N</v>
          </cell>
          <cell r="W135">
            <v>2</v>
          </cell>
          <cell r="X135" t="str">
            <v>Y</v>
          </cell>
          <cell r="Y135" t="str">
            <v>VNGAAP</v>
          </cell>
          <cell r="Z135" t="str">
            <v>9410</v>
          </cell>
          <cell r="AA135">
            <v>43465</v>
          </cell>
          <cell r="AB135">
            <v>15000000</v>
          </cell>
          <cell r="AC135">
            <v>2000000000</v>
          </cell>
          <cell r="AD135">
            <v>60000000</v>
          </cell>
          <cell r="AE135">
            <v>100000000</v>
          </cell>
          <cell r="AF135">
            <v>2</v>
          </cell>
          <cell r="AG135">
            <v>44195</v>
          </cell>
          <cell r="AH135">
            <v>3000000000</v>
          </cell>
          <cell r="AI135">
            <v>3000000000</v>
          </cell>
          <cell r="AJ135">
            <v>15000000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43434</v>
          </cell>
          <cell r="AV135">
            <v>4</v>
          </cell>
          <cell r="AW135">
            <v>7</v>
          </cell>
        </row>
        <row r="136">
          <cell r="C136" t="str">
            <v>A133</v>
          </cell>
          <cell r="D136">
            <v>8000000000</v>
          </cell>
          <cell r="E136">
            <v>0</v>
          </cell>
          <cell r="F136">
            <v>44129</v>
          </cell>
          <cell r="G136">
            <v>2000000000</v>
          </cell>
          <cell r="H136">
            <v>10000000000</v>
          </cell>
          <cell r="I136">
            <v>8000000000</v>
          </cell>
          <cell r="J136">
            <v>60000000</v>
          </cell>
          <cell r="K136" t="str">
            <v>2121</v>
          </cell>
          <cell r="L136">
            <v>7</v>
          </cell>
          <cell r="M136" t="str">
            <v>VND</v>
          </cell>
          <cell r="N136" t="str">
            <v>VN0011379</v>
          </cell>
          <cell r="O136">
            <v>7</v>
          </cell>
          <cell r="P136" t="str">
            <v>Loan</v>
          </cell>
          <cell r="Q136">
            <v>45955</v>
          </cell>
          <cell r="R136">
            <v>44129</v>
          </cell>
          <cell r="S136">
            <v>40179</v>
          </cell>
          <cell r="T136">
            <v>1</v>
          </cell>
          <cell r="U136" t="str">
            <v>N</v>
          </cell>
          <cell r="V136" t="str">
            <v>N</v>
          </cell>
          <cell r="W136">
            <v>2</v>
          </cell>
          <cell r="X136" t="str">
            <v>N</v>
          </cell>
          <cell r="Y136" t="str">
            <v>VNGAAP</v>
          </cell>
          <cell r="Z136" t="str">
            <v>9410</v>
          </cell>
          <cell r="AA136">
            <v>43465</v>
          </cell>
          <cell r="AB136">
            <v>15000000</v>
          </cell>
          <cell r="AC136">
            <v>2000000000</v>
          </cell>
          <cell r="AD136">
            <v>60000000</v>
          </cell>
          <cell r="AE136">
            <v>100000000</v>
          </cell>
          <cell r="AF136">
            <v>2</v>
          </cell>
          <cell r="AG136">
            <v>44195</v>
          </cell>
          <cell r="AH136">
            <v>3000000000</v>
          </cell>
          <cell r="AI136">
            <v>3000000000</v>
          </cell>
          <cell r="AJ136">
            <v>15000000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43434</v>
          </cell>
          <cell r="AV136">
            <v>4</v>
          </cell>
          <cell r="AW136">
            <v>8</v>
          </cell>
        </row>
        <row r="137">
          <cell r="C137" t="str">
            <v>A134</v>
          </cell>
          <cell r="D137">
            <v>8000000000</v>
          </cell>
          <cell r="E137">
            <v>0</v>
          </cell>
          <cell r="F137">
            <v>44129</v>
          </cell>
          <cell r="G137">
            <v>2000000000</v>
          </cell>
          <cell r="H137">
            <v>10000000000</v>
          </cell>
          <cell r="I137">
            <v>8000000000</v>
          </cell>
          <cell r="J137">
            <v>60000000</v>
          </cell>
          <cell r="K137" t="str">
            <v>2121</v>
          </cell>
          <cell r="L137">
            <v>7</v>
          </cell>
          <cell r="M137" t="str">
            <v>VND</v>
          </cell>
          <cell r="N137" t="str">
            <v>VN0011379</v>
          </cell>
          <cell r="O137">
            <v>7</v>
          </cell>
          <cell r="P137" t="str">
            <v>Loan</v>
          </cell>
          <cell r="Q137">
            <v>45955</v>
          </cell>
          <cell r="R137">
            <v>44129</v>
          </cell>
          <cell r="S137">
            <v>40179</v>
          </cell>
          <cell r="T137">
            <v>1</v>
          </cell>
          <cell r="U137" t="str">
            <v>N</v>
          </cell>
          <cell r="V137" t="str">
            <v>N</v>
          </cell>
          <cell r="W137">
            <v>2</v>
          </cell>
          <cell r="X137" t="str">
            <v>Y</v>
          </cell>
          <cell r="Y137" t="str">
            <v>VNGAAP</v>
          </cell>
          <cell r="Z137" t="str">
            <v>9410</v>
          </cell>
          <cell r="AA137">
            <v>43465</v>
          </cell>
          <cell r="AB137">
            <v>15000000</v>
          </cell>
          <cell r="AC137">
            <v>2000000000</v>
          </cell>
          <cell r="AD137">
            <v>60000000</v>
          </cell>
          <cell r="AE137">
            <v>100000000</v>
          </cell>
          <cell r="AF137">
            <v>2</v>
          </cell>
          <cell r="AG137">
            <v>44195</v>
          </cell>
          <cell r="AH137">
            <v>3000000000</v>
          </cell>
          <cell r="AI137">
            <v>3000000000</v>
          </cell>
          <cell r="AJ137">
            <v>15000000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43434</v>
          </cell>
          <cell r="AV137">
            <v>4</v>
          </cell>
          <cell r="AW137">
            <v>8</v>
          </cell>
        </row>
        <row r="138">
          <cell r="C138" t="str">
            <v>A135</v>
          </cell>
          <cell r="D138">
            <v>8000000000</v>
          </cell>
          <cell r="E138">
            <v>0</v>
          </cell>
          <cell r="F138">
            <v>44129</v>
          </cell>
          <cell r="G138">
            <v>2000000000</v>
          </cell>
          <cell r="H138">
            <v>10000000000</v>
          </cell>
          <cell r="I138">
            <v>8000000000</v>
          </cell>
          <cell r="J138">
            <v>60000000</v>
          </cell>
          <cell r="K138" t="str">
            <v>2121</v>
          </cell>
          <cell r="L138">
            <v>7</v>
          </cell>
          <cell r="M138" t="str">
            <v>VND</v>
          </cell>
          <cell r="N138" t="str">
            <v>VN0011379</v>
          </cell>
          <cell r="O138">
            <v>7</v>
          </cell>
          <cell r="P138" t="str">
            <v>Loan</v>
          </cell>
          <cell r="Q138">
            <v>45955</v>
          </cell>
          <cell r="R138">
            <v>44129</v>
          </cell>
          <cell r="S138">
            <v>40179</v>
          </cell>
          <cell r="T138">
            <v>1</v>
          </cell>
          <cell r="U138" t="str">
            <v>N</v>
          </cell>
          <cell r="V138" t="str">
            <v>N</v>
          </cell>
          <cell r="W138">
            <v>2</v>
          </cell>
          <cell r="X138" t="str">
            <v>N</v>
          </cell>
          <cell r="Y138" t="str">
            <v>VNGAAP</v>
          </cell>
          <cell r="Z138" t="str">
            <v>9410</v>
          </cell>
          <cell r="AA138">
            <v>43465</v>
          </cell>
          <cell r="AB138">
            <v>15000000</v>
          </cell>
          <cell r="AC138">
            <v>2000000000</v>
          </cell>
          <cell r="AD138">
            <v>60000000</v>
          </cell>
          <cell r="AE138">
            <v>100000000</v>
          </cell>
          <cell r="AF138">
            <v>2</v>
          </cell>
          <cell r="AG138">
            <v>44195</v>
          </cell>
          <cell r="AH138">
            <v>3000000000</v>
          </cell>
          <cell r="AI138">
            <v>3000000000</v>
          </cell>
          <cell r="AJ138">
            <v>15000000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43434</v>
          </cell>
          <cell r="AV138">
            <v>4</v>
          </cell>
          <cell r="AW138">
            <v>9</v>
          </cell>
        </row>
        <row r="139">
          <cell r="C139" t="str">
            <v>A136</v>
          </cell>
          <cell r="D139">
            <v>8000000000</v>
          </cell>
          <cell r="E139">
            <v>0</v>
          </cell>
          <cell r="F139">
            <v>44129</v>
          </cell>
          <cell r="G139">
            <v>2000000000</v>
          </cell>
          <cell r="H139">
            <v>10000000000</v>
          </cell>
          <cell r="I139">
            <v>8000000000</v>
          </cell>
          <cell r="J139">
            <v>60000000</v>
          </cell>
          <cell r="K139" t="str">
            <v>2121</v>
          </cell>
          <cell r="L139">
            <v>7</v>
          </cell>
          <cell r="M139" t="str">
            <v>VND</v>
          </cell>
          <cell r="N139" t="str">
            <v>VN0011379</v>
          </cell>
          <cell r="O139">
            <v>7</v>
          </cell>
          <cell r="P139" t="str">
            <v>Loan</v>
          </cell>
          <cell r="Q139">
            <v>45955</v>
          </cell>
          <cell r="R139">
            <v>44129</v>
          </cell>
          <cell r="S139">
            <v>40179</v>
          </cell>
          <cell r="T139">
            <v>1</v>
          </cell>
          <cell r="U139" t="str">
            <v>N</v>
          </cell>
          <cell r="V139" t="str">
            <v>N</v>
          </cell>
          <cell r="W139">
            <v>2</v>
          </cell>
          <cell r="X139" t="str">
            <v>Y</v>
          </cell>
          <cell r="Y139" t="str">
            <v>VNGAAP</v>
          </cell>
          <cell r="Z139" t="str">
            <v>9410</v>
          </cell>
          <cell r="AA139">
            <v>43465</v>
          </cell>
          <cell r="AB139">
            <v>15000000</v>
          </cell>
          <cell r="AC139">
            <v>2000000000</v>
          </cell>
          <cell r="AD139">
            <v>60000000</v>
          </cell>
          <cell r="AE139">
            <v>100000000</v>
          </cell>
          <cell r="AF139">
            <v>2</v>
          </cell>
          <cell r="AG139">
            <v>44195</v>
          </cell>
          <cell r="AH139">
            <v>3000000000</v>
          </cell>
          <cell r="AI139">
            <v>3000000000</v>
          </cell>
          <cell r="AJ139">
            <v>15000000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43434</v>
          </cell>
          <cell r="AV139">
            <v>4</v>
          </cell>
          <cell r="AW139">
            <v>9</v>
          </cell>
        </row>
        <row r="140">
          <cell r="C140" t="str">
            <v>A137</v>
          </cell>
          <cell r="D140">
            <v>8000000000</v>
          </cell>
          <cell r="E140">
            <v>0</v>
          </cell>
          <cell r="F140">
            <v>44129</v>
          </cell>
          <cell r="G140">
            <v>2000000000</v>
          </cell>
          <cell r="H140">
            <v>10000000000</v>
          </cell>
          <cell r="I140">
            <v>8000000000</v>
          </cell>
          <cell r="J140">
            <v>60000000</v>
          </cell>
          <cell r="K140" t="str">
            <v>2121</v>
          </cell>
          <cell r="L140">
            <v>7</v>
          </cell>
          <cell r="M140" t="str">
            <v>VND</v>
          </cell>
          <cell r="N140" t="str">
            <v>VN0011379</v>
          </cell>
          <cell r="O140">
            <v>7</v>
          </cell>
          <cell r="P140" t="str">
            <v>Loan</v>
          </cell>
          <cell r="Q140">
            <v>45955</v>
          </cell>
          <cell r="R140">
            <v>44129</v>
          </cell>
          <cell r="S140">
            <v>40179</v>
          </cell>
          <cell r="T140">
            <v>1</v>
          </cell>
          <cell r="U140" t="str">
            <v>N</v>
          </cell>
          <cell r="V140" t="str">
            <v>N</v>
          </cell>
          <cell r="W140">
            <v>2</v>
          </cell>
          <cell r="X140" t="str">
            <v>N</v>
          </cell>
          <cell r="Y140" t="str">
            <v>VNGAAP</v>
          </cell>
          <cell r="Z140" t="str">
            <v>9410</v>
          </cell>
          <cell r="AA140">
            <v>43465</v>
          </cell>
          <cell r="AB140">
            <v>15000000</v>
          </cell>
          <cell r="AC140">
            <v>2000000000</v>
          </cell>
          <cell r="AD140">
            <v>60000000</v>
          </cell>
          <cell r="AE140">
            <v>100000000</v>
          </cell>
          <cell r="AF140">
            <v>2</v>
          </cell>
          <cell r="AG140">
            <v>44195</v>
          </cell>
          <cell r="AH140">
            <v>3000000000</v>
          </cell>
          <cell r="AI140">
            <v>3000000000</v>
          </cell>
          <cell r="AJ140">
            <v>15000000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43434</v>
          </cell>
          <cell r="AV140">
            <v>4</v>
          </cell>
          <cell r="AW140">
            <v>10</v>
          </cell>
        </row>
        <row r="141">
          <cell r="C141" t="str">
            <v>A138</v>
          </cell>
          <cell r="D141">
            <v>8000000000</v>
          </cell>
          <cell r="E141">
            <v>0</v>
          </cell>
          <cell r="F141">
            <v>44129</v>
          </cell>
          <cell r="G141">
            <v>2000000000</v>
          </cell>
          <cell r="H141">
            <v>10000000000</v>
          </cell>
          <cell r="I141">
            <v>8000000000</v>
          </cell>
          <cell r="J141">
            <v>60000000</v>
          </cell>
          <cell r="K141" t="str">
            <v>2121</v>
          </cell>
          <cell r="L141">
            <v>7</v>
          </cell>
          <cell r="M141" t="str">
            <v>VND</v>
          </cell>
          <cell r="N141" t="str">
            <v>VN0011379</v>
          </cell>
          <cell r="O141">
            <v>7</v>
          </cell>
          <cell r="P141" t="str">
            <v>Loan</v>
          </cell>
          <cell r="Q141">
            <v>45955</v>
          </cell>
          <cell r="R141">
            <v>44129</v>
          </cell>
          <cell r="S141">
            <v>40179</v>
          </cell>
          <cell r="T141">
            <v>1</v>
          </cell>
          <cell r="U141" t="str">
            <v>N</v>
          </cell>
          <cell r="V141" t="str">
            <v>N</v>
          </cell>
          <cell r="W141">
            <v>2</v>
          </cell>
          <cell r="X141" t="str">
            <v>Y</v>
          </cell>
          <cell r="Y141" t="str">
            <v>VNGAAP</v>
          </cell>
          <cell r="Z141" t="str">
            <v>9410</v>
          </cell>
          <cell r="AA141">
            <v>43465</v>
          </cell>
          <cell r="AB141">
            <v>15000000</v>
          </cell>
          <cell r="AC141">
            <v>2000000000</v>
          </cell>
          <cell r="AD141">
            <v>60000000</v>
          </cell>
          <cell r="AE141">
            <v>100000000</v>
          </cell>
          <cell r="AF141">
            <v>2</v>
          </cell>
          <cell r="AG141">
            <v>44195</v>
          </cell>
          <cell r="AH141">
            <v>3000000000</v>
          </cell>
          <cell r="AI141">
            <v>3000000000</v>
          </cell>
          <cell r="AJ141">
            <v>15000000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43434</v>
          </cell>
          <cell r="AV141">
            <v>4</v>
          </cell>
          <cell r="AW141">
            <v>10</v>
          </cell>
        </row>
        <row r="142">
          <cell r="C142" t="str">
            <v>A139</v>
          </cell>
          <cell r="D142">
            <v>8000000000</v>
          </cell>
          <cell r="E142">
            <v>0</v>
          </cell>
          <cell r="F142">
            <v>44129</v>
          </cell>
          <cell r="G142">
            <v>2000000000</v>
          </cell>
          <cell r="H142">
            <v>10000000000</v>
          </cell>
          <cell r="I142">
            <v>8000000000</v>
          </cell>
          <cell r="J142">
            <v>60000000</v>
          </cell>
          <cell r="K142" t="str">
            <v>2121</v>
          </cell>
          <cell r="L142">
            <v>7</v>
          </cell>
          <cell r="M142" t="str">
            <v>VND</v>
          </cell>
          <cell r="N142" t="str">
            <v>VN0011379</v>
          </cell>
          <cell r="O142">
            <v>7</v>
          </cell>
          <cell r="P142" t="str">
            <v>Loan</v>
          </cell>
          <cell r="Q142">
            <v>45955</v>
          </cell>
          <cell r="R142">
            <v>44129</v>
          </cell>
          <cell r="S142">
            <v>40179</v>
          </cell>
          <cell r="T142">
            <v>1</v>
          </cell>
          <cell r="U142" t="str">
            <v>N</v>
          </cell>
          <cell r="V142" t="str">
            <v>N</v>
          </cell>
          <cell r="W142">
            <v>1</v>
          </cell>
          <cell r="X142" t="str">
            <v>N</v>
          </cell>
          <cell r="Y142" t="str">
            <v>VNGAAP</v>
          </cell>
          <cell r="Z142" t="str">
            <v>9410</v>
          </cell>
          <cell r="AA142">
            <v>43465</v>
          </cell>
          <cell r="AB142">
            <v>15000000</v>
          </cell>
          <cell r="AC142">
            <v>2000000000</v>
          </cell>
          <cell r="AD142">
            <v>60000000</v>
          </cell>
          <cell r="AE142">
            <v>0</v>
          </cell>
          <cell r="AF142">
            <v>2</v>
          </cell>
          <cell r="AG142">
            <v>44195</v>
          </cell>
          <cell r="AH142">
            <v>3000000000</v>
          </cell>
          <cell r="AI142">
            <v>3000000000</v>
          </cell>
          <cell r="AJ142">
            <v>15000000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43434</v>
          </cell>
          <cell r="AV142">
            <v>4</v>
          </cell>
          <cell r="AW142">
            <v>11</v>
          </cell>
        </row>
        <row r="143">
          <cell r="C143" t="str">
            <v>A140</v>
          </cell>
          <cell r="D143">
            <v>8000000000</v>
          </cell>
          <cell r="E143">
            <v>0</v>
          </cell>
          <cell r="F143">
            <v>44129</v>
          </cell>
          <cell r="G143">
            <v>2000000000</v>
          </cell>
          <cell r="H143">
            <v>10000000000</v>
          </cell>
          <cell r="I143">
            <v>8000000000</v>
          </cell>
          <cell r="J143">
            <v>60000000</v>
          </cell>
          <cell r="K143" t="str">
            <v>2121</v>
          </cell>
          <cell r="L143">
            <v>7</v>
          </cell>
          <cell r="M143" t="str">
            <v>VND</v>
          </cell>
          <cell r="N143" t="str">
            <v>VN0011379</v>
          </cell>
          <cell r="O143">
            <v>7</v>
          </cell>
          <cell r="P143" t="str">
            <v>Loan</v>
          </cell>
          <cell r="Q143">
            <v>45955</v>
          </cell>
          <cell r="R143">
            <v>44129</v>
          </cell>
          <cell r="S143">
            <v>40179</v>
          </cell>
          <cell r="T143">
            <v>1</v>
          </cell>
          <cell r="U143" t="str">
            <v>N</v>
          </cell>
          <cell r="V143" t="str">
            <v>N</v>
          </cell>
          <cell r="W143">
            <v>1</v>
          </cell>
          <cell r="X143" t="str">
            <v>Y</v>
          </cell>
          <cell r="Y143" t="str">
            <v>VNGAAP</v>
          </cell>
          <cell r="Z143" t="str">
            <v>9410</v>
          </cell>
          <cell r="AA143">
            <v>43465</v>
          </cell>
          <cell r="AB143">
            <v>15000000</v>
          </cell>
          <cell r="AC143">
            <v>2000000000</v>
          </cell>
          <cell r="AD143">
            <v>60000000</v>
          </cell>
          <cell r="AE143">
            <v>0</v>
          </cell>
          <cell r="AF143">
            <v>2</v>
          </cell>
          <cell r="AG143">
            <v>44195</v>
          </cell>
          <cell r="AH143">
            <v>3000000000</v>
          </cell>
          <cell r="AI143">
            <v>3000000000</v>
          </cell>
          <cell r="AJ143">
            <v>15000000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43434</v>
          </cell>
          <cell r="AV143">
            <v>4</v>
          </cell>
          <cell r="AW143">
            <v>11</v>
          </cell>
        </row>
        <row r="144">
          <cell r="C144" t="str">
            <v>A141</v>
          </cell>
          <cell r="D144">
            <v>8000000000</v>
          </cell>
          <cell r="E144">
            <v>0</v>
          </cell>
          <cell r="F144">
            <v>44129</v>
          </cell>
          <cell r="G144">
            <v>2000000000</v>
          </cell>
          <cell r="H144">
            <v>10000000000</v>
          </cell>
          <cell r="I144">
            <v>8000000000</v>
          </cell>
          <cell r="J144">
            <v>60000000</v>
          </cell>
          <cell r="K144" t="str">
            <v>2121</v>
          </cell>
          <cell r="L144">
            <v>7</v>
          </cell>
          <cell r="M144" t="str">
            <v>VND</v>
          </cell>
          <cell r="N144" t="str">
            <v>VN0011379</v>
          </cell>
          <cell r="O144">
            <v>7</v>
          </cell>
          <cell r="P144" t="str">
            <v>Loan</v>
          </cell>
          <cell r="Q144">
            <v>45955</v>
          </cell>
          <cell r="R144">
            <v>44129</v>
          </cell>
          <cell r="S144">
            <v>40179</v>
          </cell>
          <cell r="T144">
            <v>1</v>
          </cell>
          <cell r="U144" t="str">
            <v>N</v>
          </cell>
          <cell r="V144" t="str">
            <v>N</v>
          </cell>
          <cell r="W144">
            <v>1</v>
          </cell>
          <cell r="X144" t="str">
            <v>N</v>
          </cell>
          <cell r="Y144" t="str">
            <v>VNGAAP</v>
          </cell>
          <cell r="Z144" t="str">
            <v>9410</v>
          </cell>
          <cell r="AA144">
            <v>43465</v>
          </cell>
          <cell r="AB144">
            <v>15000000</v>
          </cell>
          <cell r="AC144">
            <v>2000000000</v>
          </cell>
          <cell r="AD144">
            <v>60000000</v>
          </cell>
          <cell r="AE144">
            <v>0</v>
          </cell>
          <cell r="AF144">
            <v>2</v>
          </cell>
          <cell r="AG144">
            <v>44195</v>
          </cell>
          <cell r="AH144">
            <v>3000000000</v>
          </cell>
          <cell r="AI144">
            <v>3000000000</v>
          </cell>
          <cell r="AJ144">
            <v>15000000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43434</v>
          </cell>
          <cell r="AV144">
            <v>4</v>
          </cell>
          <cell r="AW144">
            <v>12</v>
          </cell>
        </row>
        <row r="145">
          <cell r="C145" t="str">
            <v>A142</v>
          </cell>
          <cell r="D145">
            <v>8000000000</v>
          </cell>
          <cell r="E145">
            <v>0</v>
          </cell>
          <cell r="F145">
            <v>44129</v>
          </cell>
          <cell r="G145">
            <v>2000000000</v>
          </cell>
          <cell r="H145">
            <v>10000000000</v>
          </cell>
          <cell r="I145">
            <v>8000000000</v>
          </cell>
          <cell r="J145">
            <v>60000000</v>
          </cell>
          <cell r="K145" t="str">
            <v>2121</v>
          </cell>
          <cell r="L145">
            <v>7</v>
          </cell>
          <cell r="M145" t="str">
            <v>VND</v>
          </cell>
          <cell r="N145" t="str">
            <v>VN0011379</v>
          </cell>
          <cell r="O145">
            <v>7</v>
          </cell>
          <cell r="P145" t="str">
            <v>Loan</v>
          </cell>
          <cell r="Q145">
            <v>45955</v>
          </cell>
          <cell r="R145">
            <v>44129</v>
          </cell>
          <cell r="S145">
            <v>40179</v>
          </cell>
          <cell r="T145">
            <v>1</v>
          </cell>
          <cell r="U145" t="str">
            <v>N</v>
          </cell>
          <cell r="V145" t="str">
            <v>N</v>
          </cell>
          <cell r="W145">
            <v>1</v>
          </cell>
          <cell r="X145" t="str">
            <v>Y</v>
          </cell>
          <cell r="Y145" t="str">
            <v>VNGAAP</v>
          </cell>
          <cell r="Z145" t="str">
            <v>9410</v>
          </cell>
          <cell r="AA145">
            <v>43465</v>
          </cell>
          <cell r="AB145">
            <v>15000000</v>
          </cell>
          <cell r="AC145">
            <v>2000000000</v>
          </cell>
          <cell r="AD145">
            <v>60000000</v>
          </cell>
          <cell r="AE145">
            <v>0</v>
          </cell>
          <cell r="AF145">
            <v>2</v>
          </cell>
          <cell r="AG145">
            <v>44195</v>
          </cell>
          <cell r="AH145">
            <v>3000000000</v>
          </cell>
          <cell r="AI145">
            <v>3000000000</v>
          </cell>
          <cell r="AJ145">
            <v>15000000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43434</v>
          </cell>
          <cell r="AV145">
            <v>4</v>
          </cell>
          <cell r="AW145">
            <v>12</v>
          </cell>
        </row>
        <row r="146">
          <cell r="C146" t="str">
            <v>A143</v>
          </cell>
          <cell r="D146">
            <v>8000000000</v>
          </cell>
          <cell r="E146">
            <v>0</v>
          </cell>
          <cell r="F146">
            <v>44129</v>
          </cell>
          <cell r="G146">
            <v>2000000000</v>
          </cell>
          <cell r="H146">
            <v>10000000000</v>
          </cell>
          <cell r="I146">
            <v>8000000000</v>
          </cell>
          <cell r="J146">
            <v>60000000</v>
          </cell>
          <cell r="K146" t="str">
            <v>2121</v>
          </cell>
          <cell r="L146">
            <v>7</v>
          </cell>
          <cell r="M146" t="str">
            <v>VND</v>
          </cell>
          <cell r="N146" t="str">
            <v>VN0011379</v>
          </cell>
          <cell r="O146">
            <v>7</v>
          </cell>
          <cell r="P146" t="str">
            <v>Loan</v>
          </cell>
          <cell r="Q146">
            <v>45955</v>
          </cell>
          <cell r="R146">
            <v>44129</v>
          </cell>
          <cell r="S146">
            <v>40179</v>
          </cell>
          <cell r="T146">
            <v>1</v>
          </cell>
          <cell r="U146" t="str">
            <v>N</v>
          </cell>
          <cell r="V146" t="str">
            <v>N</v>
          </cell>
          <cell r="W146">
            <v>1</v>
          </cell>
          <cell r="X146" t="str">
            <v>N</v>
          </cell>
          <cell r="Y146" t="str">
            <v>VNGAAP</v>
          </cell>
          <cell r="Z146" t="str">
            <v>9410</v>
          </cell>
          <cell r="AA146">
            <v>43465</v>
          </cell>
          <cell r="AB146">
            <v>15000000</v>
          </cell>
          <cell r="AC146">
            <v>2000000000</v>
          </cell>
          <cell r="AD146">
            <v>60000000</v>
          </cell>
          <cell r="AE146">
            <v>0</v>
          </cell>
          <cell r="AF146">
            <v>2</v>
          </cell>
          <cell r="AG146">
            <v>44195</v>
          </cell>
          <cell r="AH146">
            <v>3000000000</v>
          </cell>
          <cell r="AI146">
            <v>3000000000</v>
          </cell>
          <cell r="AJ146">
            <v>15000000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43434</v>
          </cell>
          <cell r="AV146">
            <v>4</v>
          </cell>
          <cell r="AW146">
            <v>13</v>
          </cell>
        </row>
        <row r="147">
          <cell r="C147" t="str">
            <v>A144</v>
          </cell>
          <cell r="D147">
            <v>8000000000</v>
          </cell>
          <cell r="E147">
            <v>0</v>
          </cell>
          <cell r="F147">
            <v>44129</v>
          </cell>
          <cell r="G147">
            <v>2000000000</v>
          </cell>
          <cell r="H147">
            <v>10000000000</v>
          </cell>
          <cell r="I147">
            <v>8000000000</v>
          </cell>
          <cell r="J147">
            <v>60000000</v>
          </cell>
          <cell r="K147" t="str">
            <v>2121</v>
          </cell>
          <cell r="L147">
            <v>7</v>
          </cell>
          <cell r="M147" t="str">
            <v>VND</v>
          </cell>
          <cell r="N147" t="str">
            <v>VN0011379</v>
          </cell>
          <cell r="O147">
            <v>7</v>
          </cell>
          <cell r="P147" t="str">
            <v>Loan</v>
          </cell>
          <cell r="Q147">
            <v>45955</v>
          </cell>
          <cell r="R147">
            <v>44129</v>
          </cell>
          <cell r="S147">
            <v>40179</v>
          </cell>
          <cell r="T147">
            <v>1</v>
          </cell>
          <cell r="U147" t="str">
            <v>N</v>
          </cell>
          <cell r="V147" t="str">
            <v>N</v>
          </cell>
          <cell r="W147">
            <v>1</v>
          </cell>
          <cell r="X147" t="str">
            <v>Y</v>
          </cell>
          <cell r="Y147" t="str">
            <v>VNGAAP</v>
          </cell>
          <cell r="Z147" t="str">
            <v>9410</v>
          </cell>
          <cell r="AA147">
            <v>43465</v>
          </cell>
          <cell r="AB147">
            <v>15000000</v>
          </cell>
          <cell r="AC147">
            <v>2000000000</v>
          </cell>
          <cell r="AD147">
            <v>60000000</v>
          </cell>
          <cell r="AE147">
            <v>0</v>
          </cell>
          <cell r="AF147">
            <v>2</v>
          </cell>
          <cell r="AG147">
            <v>44195</v>
          </cell>
          <cell r="AH147">
            <v>3000000000</v>
          </cell>
          <cell r="AI147">
            <v>3000000000</v>
          </cell>
          <cell r="AJ147">
            <v>15000000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43434</v>
          </cell>
          <cell r="AV147">
            <v>4</v>
          </cell>
          <cell r="AW147">
            <v>13</v>
          </cell>
        </row>
        <row r="148">
          <cell r="C148" t="str">
            <v>A145</v>
          </cell>
          <cell r="D148">
            <v>8000000000</v>
          </cell>
          <cell r="E148">
            <v>0</v>
          </cell>
          <cell r="F148">
            <v>44129</v>
          </cell>
          <cell r="G148">
            <v>2000000000</v>
          </cell>
          <cell r="H148">
            <v>10000000000</v>
          </cell>
          <cell r="I148">
            <v>8000000000</v>
          </cell>
          <cell r="J148">
            <v>60000000</v>
          </cell>
          <cell r="K148" t="str">
            <v>2121</v>
          </cell>
          <cell r="L148">
            <v>7</v>
          </cell>
          <cell r="M148" t="str">
            <v>VND</v>
          </cell>
          <cell r="N148" t="str">
            <v>VN0011379</v>
          </cell>
          <cell r="O148">
            <v>7</v>
          </cell>
          <cell r="P148" t="str">
            <v>Loan</v>
          </cell>
          <cell r="Q148">
            <v>45955</v>
          </cell>
          <cell r="R148">
            <v>44129</v>
          </cell>
          <cell r="S148">
            <v>40179</v>
          </cell>
          <cell r="T148">
            <v>1</v>
          </cell>
          <cell r="U148" t="str">
            <v>N</v>
          </cell>
          <cell r="V148" t="str">
            <v>N</v>
          </cell>
          <cell r="W148">
            <v>1</v>
          </cell>
          <cell r="X148" t="str">
            <v>N</v>
          </cell>
          <cell r="Y148" t="str">
            <v>VNGAAP</v>
          </cell>
          <cell r="Z148" t="str">
            <v>9410</v>
          </cell>
          <cell r="AA148">
            <v>43465</v>
          </cell>
          <cell r="AB148">
            <v>15000000</v>
          </cell>
          <cell r="AC148">
            <v>2000000000</v>
          </cell>
          <cell r="AD148">
            <v>60000000</v>
          </cell>
          <cell r="AE148">
            <v>0</v>
          </cell>
          <cell r="AF148">
            <v>2</v>
          </cell>
          <cell r="AG148">
            <v>44195</v>
          </cell>
          <cell r="AH148">
            <v>3000000000</v>
          </cell>
          <cell r="AI148">
            <v>3000000000</v>
          </cell>
          <cell r="AJ148">
            <v>15000000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43434</v>
          </cell>
          <cell r="AV148">
            <v>4</v>
          </cell>
          <cell r="AW148">
            <v>14</v>
          </cell>
        </row>
        <row r="149">
          <cell r="C149" t="str">
            <v>A146</v>
          </cell>
          <cell r="D149">
            <v>8000000000</v>
          </cell>
          <cell r="E149">
            <v>0</v>
          </cell>
          <cell r="F149">
            <v>44129</v>
          </cell>
          <cell r="G149">
            <v>2000000000</v>
          </cell>
          <cell r="H149">
            <v>10000000000</v>
          </cell>
          <cell r="I149">
            <v>8000000000</v>
          </cell>
          <cell r="J149">
            <v>60000000</v>
          </cell>
          <cell r="K149" t="str">
            <v>2121</v>
          </cell>
          <cell r="L149">
            <v>7</v>
          </cell>
          <cell r="M149" t="str">
            <v>VND</v>
          </cell>
          <cell r="N149" t="str">
            <v>VN0011379</v>
          </cell>
          <cell r="O149">
            <v>7</v>
          </cell>
          <cell r="P149" t="str">
            <v>Loan</v>
          </cell>
          <cell r="Q149">
            <v>45955</v>
          </cell>
          <cell r="R149">
            <v>44129</v>
          </cell>
          <cell r="S149">
            <v>40179</v>
          </cell>
          <cell r="T149">
            <v>1</v>
          </cell>
          <cell r="U149" t="str">
            <v>N</v>
          </cell>
          <cell r="V149" t="str">
            <v>N</v>
          </cell>
          <cell r="W149">
            <v>1</v>
          </cell>
          <cell r="X149" t="str">
            <v>Y</v>
          </cell>
          <cell r="Y149" t="str">
            <v>VNGAAP</v>
          </cell>
          <cell r="Z149" t="str">
            <v>9410</v>
          </cell>
          <cell r="AA149">
            <v>43465</v>
          </cell>
          <cell r="AB149">
            <v>15000000</v>
          </cell>
          <cell r="AC149">
            <v>2000000000</v>
          </cell>
          <cell r="AD149">
            <v>60000000</v>
          </cell>
          <cell r="AE149">
            <v>0</v>
          </cell>
          <cell r="AF149">
            <v>2</v>
          </cell>
          <cell r="AG149">
            <v>44195</v>
          </cell>
          <cell r="AH149">
            <v>3000000000</v>
          </cell>
          <cell r="AI149">
            <v>3000000000</v>
          </cell>
          <cell r="AJ149">
            <v>15000000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43434</v>
          </cell>
          <cell r="AV149">
            <v>4</v>
          </cell>
          <cell r="AW149">
            <v>14</v>
          </cell>
        </row>
        <row r="150">
          <cell r="C150" t="str">
            <v>A147</v>
          </cell>
          <cell r="D150">
            <v>8000000000</v>
          </cell>
          <cell r="E150">
            <v>0</v>
          </cell>
          <cell r="F150">
            <v>44129</v>
          </cell>
          <cell r="G150">
            <v>2000000000</v>
          </cell>
          <cell r="H150">
            <v>10000000000</v>
          </cell>
          <cell r="I150">
            <v>8000000000</v>
          </cell>
          <cell r="J150">
            <v>60000000</v>
          </cell>
          <cell r="K150" t="str">
            <v>2121</v>
          </cell>
          <cell r="L150">
            <v>7</v>
          </cell>
          <cell r="M150" t="str">
            <v>VND</v>
          </cell>
          <cell r="N150" t="str">
            <v>VN0011379</v>
          </cell>
          <cell r="O150">
            <v>7</v>
          </cell>
          <cell r="P150" t="str">
            <v>Loan</v>
          </cell>
          <cell r="Q150">
            <v>45955</v>
          </cell>
          <cell r="R150">
            <v>44129</v>
          </cell>
          <cell r="S150">
            <v>40179</v>
          </cell>
          <cell r="T150">
            <v>1</v>
          </cell>
          <cell r="U150" t="str">
            <v>N</v>
          </cell>
          <cell r="V150" t="str">
            <v>N</v>
          </cell>
          <cell r="W150">
            <v>1</v>
          </cell>
          <cell r="X150" t="str">
            <v>N</v>
          </cell>
          <cell r="Y150" t="str">
            <v>VNGAAP</v>
          </cell>
          <cell r="Z150" t="str">
            <v>9410</v>
          </cell>
          <cell r="AA150">
            <v>43465</v>
          </cell>
          <cell r="AB150">
            <v>15000000</v>
          </cell>
          <cell r="AC150">
            <v>2000000000</v>
          </cell>
          <cell r="AD150">
            <v>60000000</v>
          </cell>
          <cell r="AE150">
            <v>0</v>
          </cell>
          <cell r="AF150">
            <v>2</v>
          </cell>
          <cell r="AG150">
            <v>44195</v>
          </cell>
          <cell r="AH150">
            <v>3000000000</v>
          </cell>
          <cell r="AI150">
            <v>3000000000</v>
          </cell>
          <cell r="AJ150">
            <v>15000000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43434</v>
          </cell>
          <cell r="AV150">
            <v>4</v>
          </cell>
          <cell r="AW150">
            <v>15</v>
          </cell>
        </row>
        <row r="151">
          <cell r="C151" t="str">
            <v>A148</v>
          </cell>
          <cell r="D151">
            <v>8000000000</v>
          </cell>
          <cell r="E151">
            <v>0</v>
          </cell>
          <cell r="F151">
            <v>44129</v>
          </cell>
          <cell r="G151">
            <v>2000000000</v>
          </cell>
          <cell r="H151">
            <v>10000000000</v>
          </cell>
          <cell r="I151">
            <v>8000000000</v>
          </cell>
          <cell r="J151">
            <v>60000000</v>
          </cell>
          <cell r="K151" t="str">
            <v>2121</v>
          </cell>
          <cell r="L151">
            <v>7</v>
          </cell>
          <cell r="M151" t="str">
            <v>VND</v>
          </cell>
          <cell r="N151" t="str">
            <v>VN0011379</v>
          </cell>
          <cell r="O151">
            <v>7</v>
          </cell>
          <cell r="P151" t="str">
            <v>Loan</v>
          </cell>
          <cell r="Q151">
            <v>45955</v>
          </cell>
          <cell r="R151">
            <v>44129</v>
          </cell>
          <cell r="S151">
            <v>40179</v>
          </cell>
          <cell r="T151">
            <v>1</v>
          </cell>
          <cell r="U151" t="str">
            <v>N</v>
          </cell>
          <cell r="V151" t="str">
            <v>N</v>
          </cell>
          <cell r="W151">
            <v>1</v>
          </cell>
          <cell r="X151" t="str">
            <v>Y</v>
          </cell>
          <cell r="Y151" t="str">
            <v>VNGAAP</v>
          </cell>
          <cell r="Z151" t="str">
            <v>9410</v>
          </cell>
          <cell r="AA151">
            <v>43465</v>
          </cell>
          <cell r="AB151">
            <v>15000000</v>
          </cell>
          <cell r="AC151">
            <v>2000000000</v>
          </cell>
          <cell r="AD151">
            <v>60000000</v>
          </cell>
          <cell r="AE151">
            <v>0</v>
          </cell>
          <cell r="AF151">
            <v>2</v>
          </cell>
          <cell r="AG151">
            <v>44195</v>
          </cell>
          <cell r="AH151">
            <v>3000000000</v>
          </cell>
          <cell r="AI151">
            <v>3000000000</v>
          </cell>
          <cell r="AJ151">
            <v>15000000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43434</v>
          </cell>
          <cell r="AV151">
            <v>4</v>
          </cell>
          <cell r="AW151">
            <v>15</v>
          </cell>
        </row>
        <row r="152">
          <cell r="C152" t="str">
            <v>A149</v>
          </cell>
          <cell r="D152">
            <v>8000000000</v>
          </cell>
          <cell r="E152">
            <v>0</v>
          </cell>
          <cell r="F152">
            <v>44129</v>
          </cell>
          <cell r="G152">
            <v>2000000000</v>
          </cell>
          <cell r="H152">
            <v>10000000000</v>
          </cell>
          <cell r="I152">
            <v>8000000000</v>
          </cell>
          <cell r="J152">
            <v>60000000</v>
          </cell>
          <cell r="K152" t="str">
            <v>2121</v>
          </cell>
          <cell r="L152">
            <v>7</v>
          </cell>
          <cell r="M152" t="str">
            <v>VND</v>
          </cell>
          <cell r="N152" t="str">
            <v>VN0011379</v>
          </cell>
          <cell r="O152">
            <v>7</v>
          </cell>
          <cell r="P152" t="str">
            <v>Loan</v>
          </cell>
          <cell r="Q152">
            <v>45955</v>
          </cell>
          <cell r="R152">
            <v>44129</v>
          </cell>
          <cell r="S152">
            <v>40179</v>
          </cell>
          <cell r="T152">
            <v>1</v>
          </cell>
          <cell r="U152" t="str">
            <v>N</v>
          </cell>
          <cell r="V152" t="str">
            <v>N</v>
          </cell>
          <cell r="W152">
            <v>1</v>
          </cell>
          <cell r="X152" t="str">
            <v>N</v>
          </cell>
          <cell r="Y152" t="str">
            <v>VNGAAP</v>
          </cell>
          <cell r="Z152" t="str">
            <v>9410</v>
          </cell>
          <cell r="AA152">
            <v>43465</v>
          </cell>
          <cell r="AB152">
            <v>15000000</v>
          </cell>
          <cell r="AC152">
            <v>2000000000</v>
          </cell>
          <cell r="AD152">
            <v>60000000</v>
          </cell>
          <cell r="AE152">
            <v>0</v>
          </cell>
          <cell r="AF152">
            <v>2</v>
          </cell>
          <cell r="AG152">
            <v>44195</v>
          </cell>
          <cell r="AH152">
            <v>3000000000</v>
          </cell>
          <cell r="AI152">
            <v>3000000000</v>
          </cell>
          <cell r="AJ152">
            <v>15000000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43434</v>
          </cell>
          <cell r="AV152">
            <v>4</v>
          </cell>
          <cell r="AW152">
            <v>16</v>
          </cell>
        </row>
        <row r="153">
          <cell r="C153" t="str">
            <v>A150</v>
          </cell>
          <cell r="D153">
            <v>8000000000</v>
          </cell>
          <cell r="E153">
            <v>0</v>
          </cell>
          <cell r="F153">
            <v>44129</v>
          </cell>
          <cell r="G153">
            <v>2000000000</v>
          </cell>
          <cell r="H153">
            <v>10000000000</v>
          </cell>
          <cell r="I153">
            <v>8000000000</v>
          </cell>
          <cell r="J153">
            <v>60000000</v>
          </cell>
          <cell r="K153" t="str">
            <v>2121</v>
          </cell>
          <cell r="L153">
            <v>7</v>
          </cell>
          <cell r="M153" t="str">
            <v>VND</v>
          </cell>
          <cell r="N153" t="str">
            <v>VN0011379</v>
          </cell>
          <cell r="O153">
            <v>7</v>
          </cell>
          <cell r="P153" t="str">
            <v>Loan</v>
          </cell>
          <cell r="Q153">
            <v>45955</v>
          </cell>
          <cell r="R153">
            <v>44129</v>
          </cell>
          <cell r="S153">
            <v>40179</v>
          </cell>
          <cell r="T153">
            <v>1</v>
          </cell>
          <cell r="U153" t="str">
            <v>N</v>
          </cell>
          <cell r="V153" t="str">
            <v>N</v>
          </cell>
          <cell r="W153">
            <v>1</v>
          </cell>
          <cell r="X153" t="str">
            <v>Y</v>
          </cell>
          <cell r="Y153" t="str">
            <v>VNGAAP</v>
          </cell>
          <cell r="Z153" t="str">
            <v>9410</v>
          </cell>
          <cell r="AA153">
            <v>43465</v>
          </cell>
          <cell r="AB153">
            <v>15000000</v>
          </cell>
          <cell r="AC153">
            <v>2000000000</v>
          </cell>
          <cell r="AD153">
            <v>60000000</v>
          </cell>
          <cell r="AE153">
            <v>0</v>
          </cell>
          <cell r="AF153">
            <v>2</v>
          </cell>
          <cell r="AG153">
            <v>44195</v>
          </cell>
          <cell r="AH153">
            <v>3000000000</v>
          </cell>
          <cell r="AI153">
            <v>3000000000</v>
          </cell>
          <cell r="AJ153">
            <v>15000000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43434</v>
          </cell>
          <cell r="AV153">
            <v>4</v>
          </cell>
          <cell r="AW153">
            <v>16</v>
          </cell>
        </row>
        <row r="154">
          <cell r="C154" t="str">
            <v>A151</v>
          </cell>
          <cell r="D154">
            <v>8000000000</v>
          </cell>
          <cell r="E154">
            <v>0</v>
          </cell>
          <cell r="F154">
            <v>44129</v>
          </cell>
          <cell r="G154">
            <v>2000000000</v>
          </cell>
          <cell r="H154">
            <v>10000000000</v>
          </cell>
          <cell r="I154">
            <v>8000000000</v>
          </cell>
          <cell r="J154">
            <v>60000000</v>
          </cell>
          <cell r="K154" t="str">
            <v>2121</v>
          </cell>
          <cell r="L154">
            <v>7</v>
          </cell>
          <cell r="M154" t="str">
            <v>VND</v>
          </cell>
          <cell r="N154" t="str">
            <v>VN0011379</v>
          </cell>
          <cell r="O154">
            <v>7</v>
          </cell>
          <cell r="P154" t="str">
            <v>Loan</v>
          </cell>
          <cell r="Q154">
            <v>45955</v>
          </cell>
          <cell r="R154">
            <v>44129</v>
          </cell>
          <cell r="S154">
            <v>40179</v>
          </cell>
          <cell r="T154">
            <v>1</v>
          </cell>
          <cell r="U154" t="str">
            <v>N</v>
          </cell>
          <cell r="V154" t="str">
            <v>N</v>
          </cell>
          <cell r="W154">
            <v>2</v>
          </cell>
          <cell r="X154" t="str">
            <v>N</v>
          </cell>
          <cell r="Y154" t="str">
            <v>VNGAAP</v>
          </cell>
          <cell r="Z154" t="str">
            <v>9410</v>
          </cell>
          <cell r="AA154">
            <v>43465</v>
          </cell>
          <cell r="AB154">
            <v>15000000</v>
          </cell>
          <cell r="AC154">
            <v>2000000000</v>
          </cell>
          <cell r="AD154">
            <v>60000000</v>
          </cell>
          <cell r="AE154">
            <v>100000000</v>
          </cell>
          <cell r="AF154">
            <v>2</v>
          </cell>
          <cell r="AG154">
            <v>44195</v>
          </cell>
          <cell r="AH154">
            <v>3000000000</v>
          </cell>
          <cell r="AI154">
            <v>3000000000</v>
          </cell>
          <cell r="AJ154">
            <v>15000000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43434</v>
          </cell>
          <cell r="AV154">
            <v>4</v>
          </cell>
          <cell r="AW154">
            <v>11</v>
          </cell>
        </row>
        <row r="155">
          <cell r="C155" t="str">
            <v>A152</v>
          </cell>
          <cell r="D155">
            <v>8000000000</v>
          </cell>
          <cell r="E155">
            <v>0</v>
          </cell>
          <cell r="F155">
            <v>44129</v>
          </cell>
          <cell r="G155">
            <v>2000000000</v>
          </cell>
          <cell r="H155">
            <v>10000000000</v>
          </cell>
          <cell r="I155">
            <v>8000000000</v>
          </cell>
          <cell r="J155">
            <v>60000000</v>
          </cell>
          <cell r="K155" t="str">
            <v>2121</v>
          </cell>
          <cell r="L155">
            <v>7</v>
          </cell>
          <cell r="M155" t="str">
            <v>VND</v>
          </cell>
          <cell r="N155" t="str">
            <v>VN0011379</v>
          </cell>
          <cell r="O155">
            <v>7</v>
          </cell>
          <cell r="P155" t="str">
            <v>Loan</v>
          </cell>
          <cell r="Q155">
            <v>45955</v>
          </cell>
          <cell r="R155">
            <v>44129</v>
          </cell>
          <cell r="S155">
            <v>40179</v>
          </cell>
          <cell r="T155">
            <v>1</v>
          </cell>
          <cell r="U155" t="str">
            <v>N</v>
          </cell>
          <cell r="V155" t="str">
            <v>N</v>
          </cell>
          <cell r="W155">
            <v>2</v>
          </cell>
          <cell r="X155" t="str">
            <v>Y</v>
          </cell>
          <cell r="Y155" t="str">
            <v>VNGAAP</v>
          </cell>
          <cell r="Z155" t="str">
            <v>9410</v>
          </cell>
          <cell r="AA155">
            <v>43465</v>
          </cell>
          <cell r="AB155">
            <v>15000000</v>
          </cell>
          <cell r="AC155">
            <v>2000000000</v>
          </cell>
          <cell r="AD155">
            <v>60000000</v>
          </cell>
          <cell r="AE155">
            <v>100000000</v>
          </cell>
          <cell r="AF155">
            <v>2</v>
          </cell>
          <cell r="AG155">
            <v>44195</v>
          </cell>
          <cell r="AH155">
            <v>3000000000</v>
          </cell>
          <cell r="AI155">
            <v>3000000000</v>
          </cell>
          <cell r="AJ155">
            <v>15000000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43434</v>
          </cell>
          <cell r="AV155">
            <v>4</v>
          </cell>
          <cell r="AW155">
            <v>11</v>
          </cell>
        </row>
        <row r="156">
          <cell r="C156" t="str">
            <v>A153</v>
          </cell>
          <cell r="D156">
            <v>8000000000</v>
          </cell>
          <cell r="E156">
            <v>0</v>
          </cell>
          <cell r="F156">
            <v>44129</v>
          </cell>
          <cell r="G156">
            <v>2000000000</v>
          </cell>
          <cell r="H156">
            <v>10000000000</v>
          </cell>
          <cell r="I156">
            <v>8000000000</v>
          </cell>
          <cell r="J156">
            <v>60000000</v>
          </cell>
          <cell r="K156" t="str">
            <v>2121</v>
          </cell>
          <cell r="L156">
            <v>7</v>
          </cell>
          <cell r="M156" t="str">
            <v>VND</v>
          </cell>
          <cell r="N156" t="str">
            <v>VN0011379</v>
          </cell>
          <cell r="O156">
            <v>7</v>
          </cell>
          <cell r="P156" t="str">
            <v>Loan</v>
          </cell>
          <cell r="Q156">
            <v>45955</v>
          </cell>
          <cell r="R156">
            <v>44129</v>
          </cell>
          <cell r="S156">
            <v>40179</v>
          </cell>
          <cell r="T156">
            <v>1</v>
          </cell>
          <cell r="U156" t="str">
            <v>N</v>
          </cell>
          <cell r="V156" t="str">
            <v>N</v>
          </cell>
          <cell r="W156">
            <v>2</v>
          </cell>
          <cell r="X156" t="str">
            <v>N</v>
          </cell>
          <cell r="Y156" t="str">
            <v>VNGAAP</v>
          </cell>
          <cell r="Z156" t="str">
            <v>9410</v>
          </cell>
          <cell r="AA156">
            <v>43465</v>
          </cell>
          <cell r="AB156">
            <v>15000000</v>
          </cell>
          <cell r="AC156">
            <v>2000000000</v>
          </cell>
          <cell r="AD156">
            <v>60000000</v>
          </cell>
          <cell r="AE156">
            <v>100000000</v>
          </cell>
          <cell r="AF156">
            <v>2</v>
          </cell>
          <cell r="AG156">
            <v>44195</v>
          </cell>
          <cell r="AH156">
            <v>3000000000</v>
          </cell>
          <cell r="AI156">
            <v>3000000000</v>
          </cell>
          <cell r="AJ156">
            <v>15000000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43434</v>
          </cell>
          <cell r="AV156">
            <v>4</v>
          </cell>
          <cell r="AW156">
            <v>12</v>
          </cell>
        </row>
        <row r="157">
          <cell r="C157" t="str">
            <v>A154</v>
          </cell>
          <cell r="D157">
            <v>8000000000</v>
          </cell>
          <cell r="E157">
            <v>0</v>
          </cell>
          <cell r="F157">
            <v>44129</v>
          </cell>
          <cell r="G157">
            <v>2000000000</v>
          </cell>
          <cell r="H157">
            <v>10000000000</v>
          </cell>
          <cell r="I157">
            <v>8000000000</v>
          </cell>
          <cell r="J157">
            <v>60000000</v>
          </cell>
          <cell r="K157" t="str">
            <v>2121</v>
          </cell>
          <cell r="L157">
            <v>7</v>
          </cell>
          <cell r="M157" t="str">
            <v>VND</v>
          </cell>
          <cell r="N157" t="str">
            <v>VN0011379</v>
          </cell>
          <cell r="O157">
            <v>7</v>
          </cell>
          <cell r="P157" t="str">
            <v>Loan</v>
          </cell>
          <cell r="Q157">
            <v>45955</v>
          </cell>
          <cell r="R157">
            <v>44129</v>
          </cell>
          <cell r="S157">
            <v>40179</v>
          </cell>
          <cell r="T157">
            <v>1</v>
          </cell>
          <cell r="U157" t="str">
            <v>N</v>
          </cell>
          <cell r="V157" t="str">
            <v>N</v>
          </cell>
          <cell r="W157">
            <v>2</v>
          </cell>
          <cell r="X157" t="str">
            <v>Y</v>
          </cell>
          <cell r="Y157" t="str">
            <v>VNGAAP</v>
          </cell>
          <cell r="Z157" t="str">
            <v>9410</v>
          </cell>
          <cell r="AA157">
            <v>43465</v>
          </cell>
          <cell r="AB157">
            <v>15000000</v>
          </cell>
          <cell r="AC157">
            <v>2000000000</v>
          </cell>
          <cell r="AD157">
            <v>60000000</v>
          </cell>
          <cell r="AE157">
            <v>100000000</v>
          </cell>
          <cell r="AF157">
            <v>2</v>
          </cell>
          <cell r="AG157">
            <v>44195</v>
          </cell>
          <cell r="AH157">
            <v>3000000000</v>
          </cell>
          <cell r="AI157">
            <v>3000000000</v>
          </cell>
          <cell r="AJ157">
            <v>15000000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43434</v>
          </cell>
          <cell r="AV157">
            <v>4</v>
          </cell>
          <cell r="AW157">
            <v>12</v>
          </cell>
        </row>
        <row r="158">
          <cell r="C158" t="str">
            <v>A155</v>
          </cell>
          <cell r="D158">
            <v>8000000000</v>
          </cell>
          <cell r="E158">
            <v>0</v>
          </cell>
          <cell r="F158">
            <v>44129</v>
          </cell>
          <cell r="G158">
            <v>2000000000</v>
          </cell>
          <cell r="H158">
            <v>10000000000</v>
          </cell>
          <cell r="I158">
            <v>8000000000</v>
          </cell>
          <cell r="J158">
            <v>60000000</v>
          </cell>
          <cell r="K158" t="str">
            <v>2121</v>
          </cell>
          <cell r="L158">
            <v>7</v>
          </cell>
          <cell r="M158" t="str">
            <v>VND</v>
          </cell>
          <cell r="N158" t="str">
            <v>VN0011379</v>
          </cell>
          <cell r="O158">
            <v>7</v>
          </cell>
          <cell r="P158" t="str">
            <v>Loan</v>
          </cell>
          <cell r="Q158">
            <v>45955</v>
          </cell>
          <cell r="R158">
            <v>44129</v>
          </cell>
          <cell r="S158">
            <v>40179</v>
          </cell>
          <cell r="T158">
            <v>1</v>
          </cell>
          <cell r="U158" t="str">
            <v>N</v>
          </cell>
          <cell r="V158" t="str">
            <v>N</v>
          </cell>
          <cell r="W158">
            <v>2</v>
          </cell>
          <cell r="X158" t="str">
            <v>N</v>
          </cell>
          <cell r="Y158" t="str">
            <v>VNGAAP</v>
          </cell>
          <cell r="Z158" t="str">
            <v>9410</v>
          </cell>
          <cell r="AA158">
            <v>43465</v>
          </cell>
          <cell r="AB158">
            <v>15000000</v>
          </cell>
          <cell r="AC158">
            <v>2000000000</v>
          </cell>
          <cell r="AD158">
            <v>60000000</v>
          </cell>
          <cell r="AE158">
            <v>100000000</v>
          </cell>
          <cell r="AF158">
            <v>2</v>
          </cell>
          <cell r="AG158">
            <v>44195</v>
          </cell>
          <cell r="AH158">
            <v>3000000000</v>
          </cell>
          <cell r="AI158">
            <v>3000000000</v>
          </cell>
          <cell r="AJ158">
            <v>15000000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43434</v>
          </cell>
          <cell r="AV158">
            <v>4</v>
          </cell>
          <cell r="AW158">
            <v>13</v>
          </cell>
        </row>
        <row r="159">
          <cell r="C159" t="str">
            <v>A156</v>
          </cell>
          <cell r="D159">
            <v>8000000000</v>
          </cell>
          <cell r="E159">
            <v>0</v>
          </cell>
          <cell r="F159">
            <v>44129</v>
          </cell>
          <cell r="G159">
            <v>2000000000</v>
          </cell>
          <cell r="H159">
            <v>10000000000</v>
          </cell>
          <cell r="I159">
            <v>8000000000</v>
          </cell>
          <cell r="J159">
            <v>60000000</v>
          </cell>
          <cell r="K159" t="str">
            <v>2121</v>
          </cell>
          <cell r="L159">
            <v>7</v>
          </cell>
          <cell r="M159" t="str">
            <v>VND</v>
          </cell>
          <cell r="N159" t="str">
            <v>VN0011379</v>
          </cell>
          <cell r="O159">
            <v>7</v>
          </cell>
          <cell r="P159" t="str">
            <v>Loan</v>
          </cell>
          <cell r="Q159">
            <v>45955</v>
          </cell>
          <cell r="R159">
            <v>44129</v>
          </cell>
          <cell r="S159">
            <v>40179</v>
          </cell>
          <cell r="T159">
            <v>1</v>
          </cell>
          <cell r="U159" t="str">
            <v>N</v>
          </cell>
          <cell r="V159" t="str">
            <v>N</v>
          </cell>
          <cell r="W159">
            <v>2</v>
          </cell>
          <cell r="X159" t="str">
            <v>Y</v>
          </cell>
          <cell r="Y159" t="str">
            <v>VNGAAP</v>
          </cell>
          <cell r="Z159" t="str">
            <v>9410</v>
          </cell>
          <cell r="AA159">
            <v>43465</v>
          </cell>
          <cell r="AB159">
            <v>15000000</v>
          </cell>
          <cell r="AC159">
            <v>2000000000</v>
          </cell>
          <cell r="AD159">
            <v>60000000</v>
          </cell>
          <cell r="AE159">
            <v>100000000</v>
          </cell>
          <cell r="AF159">
            <v>2</v>
          </cell>
          <cell r="AG159">
            <v>44195</v>
          </cell>
          <cell r="AH159">
            <v>3000000000</v>
          </cell>
          <cell r="AI159">
            <v>3000000000</v>
          </cell>
          <cell r="AJ159">
            <v>15000000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43434</v>
          </cell>
          <cell r="AV159">
            <v>4</v>
          </cell>
          <cell r="AW159">
            <v>13</v>
          </cell>
        </row>
        <row r="160">
          <cell r="C160" t="str">
            <v>A157</v>
          </cell>
          <cell r="D160">
            <v>8000000000</v>
          </cell>
          <cell r="E160">
            <v>0</v>
          </cell>
          <cell r="F160">
            <v>44129</v>
          </cell>
          <cell r="G160">
            <v>2000000000</v>
          </cell>
          <cell r="H160">
            <v>10000000000</v>
          </cell>
          <cell r="I160">
            <v>8000000000</v>
          </cell>
          <cell r="J160">
            <v>60000000</v>
          </cell>
          <cell r="K160" t="str">
            <v>2121</v>
          </cell>
          <cell r="L160">
            <v>7</v>
          </cell>
          <cell r="M160" t="str">
            <v>VND</v>
          </cell>
          <cell r="N160" t="str">
            <v>VN0011379</v>
          </cell>
          <cell r="O160">
            <v>7</v>
          </cell>
          <cell r="P160" t="str">
            <v>Loan</v>
          </cell>
          <cell r="Q160">
            <v>45955</v>
          </cell>
          <cell r="R160">
            <v>44129</v>
          </cell>
          <cell r="S160">
            <v>40179</v>
          </cell>
          <cell r="T160">
            <v>1</v>
          </cell>
          <cell r="U160" t="str">
            <v>N</v>
          </cell>
          <cell r="V160" t="str">
            <v>N</v>
          </cell>
          <cell r="W160">
            <v>2</v>
          </cell>
          <cell r="X160" t="str">
            <v>N</v>
          </cell>
          <cell r="Y160" t="str">
            <v>VNGAAP</v>
          </cell>
          <cell r="Z160" t="str">
            <v>9410</v>
          </cell>
          <cell r="AA160">
            <v>43465</v>
          </cell>
          <cell r="AB160">
            <v>15000000</v>
          </cell>
          <cell r="AC160">
            <v>2000000000</v>
          </cell>
          <cell r="AD160">
            <v>60000000</v>
          </cell>
          <cell r="AE160">
            <v>100000000</v>
          </cell>
          <cell r="AF160">
            <v>2</v>
          </cell>
          <cell r="AG160">
            <v>44195</v>
          </cell>
          <cell r="AH160">
            <v>3000000000</v>
          </cell>
          <cell r="AI160">
            <v>3000000000</v>
          </cell>
          <cell r="AJ160">
            <v>15000000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43434</v>
          </cell>
          <cell r="AV160">
            <v>4</v>
          </cell>
          <cell r="AW160">
            <v>14</v>
          </cell>
        </row>
        <row r="161">
          <cell r="C161" t="str">
            <v>A158</v>
          </cell>
          <cell r="D161">
            <v>8000000000</v>
          </cell>
          <cell r="E161">
            <v>0</v>
          </cell>
          <cell r="F161">
            <v>44129</v>
          </cell>
          <cell r="G161">
            <v>2000000000</v>
          </cell>
          <cell r="H161">
            <v>10000000000</v>
          </cell>
          <cell r="I161">
            <v>8000000000</v>
          </cell>
          <cell r="J161">
            <v>60000000</v>
          </cell>
          <cell r="K161" t="str">
            <v>2121</v>
          </cell>
          <cell r="L161">
            <v>7</v>
          </cell>
          <cell r="M161" t="str">
            <v>VND</v>
          </cell>
          <cell r="N161" t="str">
            <v>VN0011379</v>
          </cell>
          <cell r="O161">
            <v>7</v>
          </cell>
          <cell r="P161" t="str">
            <v>Loan</v>
          </cell>
          <cell r="Q161">
            <v>45955</v>
          </cell>
          <cell r="R161">
            <v>44129</v>
          </cell>
          <cell r="S161">
            <v>40179</v>
          </cell>
          <cell r="T161">
            <v>1</v>
          </cell>
          <cell r="U161" t="str">
            <v>N</v>
          </cell>
          <cell r="V161" t="str">
            <v>N</v>
          </cell>
          <cell r="W161">
            <v>2</v>
          </cell>
          <cell r="X161" t="str">
            <v>Y</v>
          </cell>
          <cell r="Y161" t="str">
            <v>VNGAAP</v>
          </cell>
          <cell r="Z161" t="str">
            <v>9410</v>
          </cell>
          <cell r="AA161">
            <v>43465</v>
          </cell>
          <cell r="AB161">
            <v>15000000</v>
          </cell>
          <cell r="AC161">
            <v>2000000000</v>
          </cell>
          <cell r="AD161">
            <v>60000000</v>
          </cell>
          <cell r="AE161">
            <v>100000000</v>
          </cell>
          <cell r="AF161">
            <v>2</v>
          </cell>
          <cell r="AG161">
            <v>44195</v>
          </cell>
          <cell r="AH161">
            <v>3000000000</v>
          </cell>
          <cell r="AI161">
            <v>3000000000</v>
          </cell>
          <cell r="AJ161">
            <v>15000000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43434</v>
          </cell>
          <cell r="AV161">
            <v>4</v>
          </cell>
          <cell r="AW161">
            <v>14</v>
          </cell>
        </row>
        <row r="162">
          <cell r="C162" t="str">
            <v>A159</v>
          </cell>
          <cell r="D162">
            <v>8000000000</v>
          </cell>
          <cell r="E162">
            <v>0</v>
          </cell>
          <cell r="F162">
            <v>44129</v>
          </cell>
          <cell r="G162">
            <v>2000000000</v>
          </cell>
          <cell r="H162">
            <v>10000000000</v>
          </cell>
          <cell r="I162">
            <v>8000000000</v>
          </cell>
          <cell r="J162">
            <v>60000000</v>
          </cell>
          <cell r="K162" t="str">
            <v>2121</v>
          </cell>
          <cell r="L162">
            <v>7</v>
          </cell>
          <cell r="M162" t="str">
            <v>VND</v>
          </cell>
          <cell r="N162" t="str">
            <v>VN0011379</v>
          </cell>
          <cell r="O162">
            <v>7</v>
          </cell>
          <cell r="P162" t="str">
            <v>Loan</v>
          </cell>
          <cell r="Q162">
            <v>45955</v>
          </cell>
          <cell r="R162">
            <v>44129</v>
          </cell>
          <cell r="S162">
            <v>40179</v>
          </cell>
          <cell r="T162">
            <v>1</v>
          </cell>
          <cell r="U162" t="str">
            <v>N</v>
          </cell>
          <cell r="V162" t="str">
            <v>N</v>
          </cell>
          <cell r="W162">
            <v>2</v>
          </cell>
          <cell r="X162" t="str">
            <v>N</v>
          </cell>
          <cell r="Y162" t="str">
            <v>VNGAAP</v>
          </cell>
          <cell r="Z162" t="str">
            <v>9410</v>
          </cell>
          <cell r="AA162">
            <v>43465</v>
          </cell>
          <cell r="AB162">
            <v>15000000</v>
          </cell>
          <cell r="AC162">
            <v>2000000000</v>
          </cell>
          <cell r="AD162">
            <v>60000000</v>
          </cell>
          <cell r="AE162">
            <v>100000000</v>
          </cell>
          <cell r="AF162">
            <v>2</v>
          </cell>
          <cell r="AG162">
            <v>44195</v>
          </cell>
          <cell r="AH162">
            <v>3000000000</v>
          </cell>
          <cell r="AI162">
            <v>3000000000</v>
          </cell>
          <cell r="AJ162">
            <v>15000000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43434</v>
          </cell>
          <cell r="AV162">
            <v>4</v>
          </cell>
          <cell r="AW162">
            <v>15</v>
          </cell>
        </row>
        <row r="163">
          <cell r="C163" t="str">
            <v>A160</v>
          </cell>
          <cell r="D163">
            <v>8000000000</v>
          </cell>
          <cell r="E163">
            <v>0</v>
          </cell>
          <cell r="F163">
            <v>44129</v>
          </cell>
          <cell r="G163">
            <v>2000000000</v>
          </cell>
          <cell r="H163">
            <v>10000000000</v>
          </cell>
          <cell r="I163">
            <v>8000000000</v>
          </cell>
          <cell r="J163">
            <v>60000000</v>
          </cell>
          <cell r="K163" t="str">
            <v>2121</v>
          </cell>
          <cell r="L163">
            <v>7</v>
          </cell>
          <cell r="M163" t="str">
            <v>VND</v>
          </cell>
          <cell r="N163" t="str">
            <v>VN0011379</v>
          </cell>
          <cell r="O163">
            <v>7</v>
          </cell>
          <cell r="P163" t="str">
            <v>Loan</v>
          </cell>
          <cell r="Q163">
            <v>45955</v>
          </cell>
          <cell r="R163">
            <v>44129</v>
          </cell>
          <cell r="S163">
            <v>40179</v>
          </cell>
          <cell r="T163">
            <v>1</v>
          </cell>
          <cell r="U163" t="str">
            <v>N</v>
          </cell>
          <cell r="V163" t="str">
            <v>N</v>
          </cell>
          <cell r="W163">
            <v>2</v>
          </cell>
          <cell r="X163" t="str">
            <v>Y</v>
          </cell>
          <cell r="Y163" t="str">
            <v>VNGAAP</v>
          </cell>
          <cell r="Z163" t="str">
            <v>9410</v>
          </cell>
          <cell r="AA163">
            <v>43465</v>
          </cell>
          <cell r="AB163">
            <v>15000000</v>
          </cell>
          <cell r="AC163">
            <v>2000000000</v>
          </cell>
          <cell r="AD163">
            <v>60000000</v>
          </cell>
          <cell r="AE163">
            <v>100000000</v>
          </cell>
          <cell r="AF163">
            <v>2</v>
          </cell>
          <cell r="AG163">
            <v>44195</v>
          </cell>
          <cell r="AH163">
            <v>3000000000</v>
          </cell>
          <cell r="AI163">
            <v>3000000000</v>
          </cell>
          <cell r="AJ163">
            <v>15000000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43434</v>
          </cell>
          <cell r="AV163">
            <v>4</v>
          </cell>
          <cell r="AW163">
            <v>15</v>
          </cell>
        </row>
        <row r="164">
          <cell r="C164" t="str">
            <v>A161</v>
          </cell>
          <cell r="D164">
            <v>8000000000</v>
          </cell>
          <cell r="E164">
            <v>0</v>
          </cell>
          <cell r="F164">
            <v>44129</v>
          </cell>
          <cell r="G164">
            <v>2000000000</v>
          </cell>
          <cell r="H164">
            <v>10000000000</v>
          </cell>
          <cell r="I164">
            <v>8000000000</v>
          </cell>
          <cell r="J164">
            <v>60000000</v>
          </cell>
          <cell r="K164" t="str">
            <v>2121</v>
          </cell>
          <cell r="L164">
            <v>7</v>
          </cell>
          <cell r="M164" t="str">
            <v>VND</v>
          </cell>
          <cell r="N164" t="str">
            <v>VN0011379</v>
          </cell>
          <cell r="O164">
            <v>7</v>
          </cell>
          <cell r="P164" t="str">
            <v>Loan</v>
          </cell>
          <cell r="Q164">
            <v>45955</v>
          </cell>
          <cell r="R164">
            <v>44129</v>
          </cell>
          <cell r="S164">
            <v>40179</v>
          </cell>
          <cell r="T164">
            <v>1</v>
          </cell>
          <cell r="U164" t="str">
            <v>N</v>
          </cell>
          <cell r="V164" t="str">
            <v>N</v>
          </cell>
          <cell r="W164">
            <v>2</v>
          </cell>
          <cell r="X164" t="str">
            <v>N</v>
          </cell>
          <cell r="Y164" t="str">
            <v>VNGAAP</v>
          </cell>
          <cell r="Z164" t="str">
            <v>9410</v>
          </cell>
          <cell r="AA164">
            <v>43465</v>
          </cell>
          <cell r="AB164">
            <v>15000000</v>
          </cell>
          <cell r="AC164">
            <v>2000000000</v>
          </cell>
          <cell r="AD164">
            <v>60000000</v>
          </cell>
          <cell r="AE164">
            <v>100000000</v>
          </cell>
          <cell r="AF164">
            <v>2</v>
          </cell>
          <cell r="AG164">
            <v>44195</v>
          </cell>
          <cell r="AH164">
            <v>3000000000</v>
          </cell>
          <cell r="AI164">
            <v>3000000000</v>
          </cell>
          <cell r="AJ164">
            <v>15000000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43434</v>
          </cell>
          <cell r="AV164">
            <v>4</v>
          </cell>
          <cell r="AW164">
            <v>16</v>
          </cell>
        </row>
        <row r="165">
          <cell r="C165" t="str">
            <v>A162</v>
          </cell>
          <cell r="D165">
            <v>8000000000</v>
          </cell>
          <cell r="E165">
            <v>0</v>
          </cell>
          <cell r="F165">
            <v>44129</v>
          </cell>
          <cell r="G165">
            <v>2000000000</v>
          </cell>
          <cell r="H165">
            <v>10000000000</v>
          </cell>
          <cell r="I165">
            <v>8000000000</v>
          </cell>
          <cell r="J165">
            <v>60000000</v>
          </cell>
          <cell r="K165" t="str">
            <v>2121</v>
          </cell>
          <cell r="L165">
            <v>7</v>
          </cell>
          <cell r="M165" t="str">
            <v>VND</v>
          </cell>
          <cell r="N165" t="str">
            <v>VN0011379</v>
          </cell>
          <cell r="O165">
            <v>7</v>
          </cell>
          <cell r="P165" t="str">
            <v>Loan</v>
          </cell>
          <cell r="Q165">
            <v>45955</v>
          </cell>
          <cell r="R165">
            <v>44129</v>
          </cell>
          <cell r="S165">
            <v>40179</v>
          </cell>
          <cell r="T165">
            <v>1</v>
          </cell>
          <cell r="U165" t="str">
            <v>N</v>
          </cell>
          <cell r="V165" t="str">
            <v>N</v>
          </cell>
          <cell r="W165">
            <v>2</v>
          </cell>
          <cell r="X165" t="str">
            <v>Y</v>
          </cell>
          <cell r="Y165" t="str">
            <v>VNGAAP</v>
          </cell>
          <cell r="Z165" t="str">
            <v>9410</v>
          </cell>
          <cell r="AA165">
            <v>43465</v>
          </cell>
          <cell r="AB165">
            <v>15000000</v>
          </cell>
          <cell r="AC165">
            <v>2000000000</v>
          </cell>
          <cell r="AD165">
            <v>60000000</v>
          </cell>
          <cell r="AE165">
            <v>100000000</v>
          </cell>
          <cell r="AF165">
            <v>2</v>
          </cell>
          <cell r="AG165">
            <v>44195</v>
          </cell>
          <cell r="AH165">
            <v>3000000000</v>
          </cell>
          <cell r="AI165">
            <v>3000000000</v>
          </cell>
          <cell r="AJ165">
            <v>15000000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43434</v>
          </cell>
          <cell r="AV165">
            <v>4</v>
          </cell>
          <cell r="AW165">
            <v>16</v>
          </cell>
        </row>
        <row r="166">
          <cell r="C166" t="str">
            <v>A163</v>
          </cell>
          <cell r="D166">
            <v>8000000000</v>
          </cell>
          <cell r="E166">
            <v>0</v>
          </cell>
          <cell r="F166">
            <v>44129</v>
          </cell>
          <cell r="G166">
            <v>2000000000</v>
          </cell>
          <cell r="H166">
            <v>10000000000</v>
          </cell>
          <cell r="I166">
            <v>8000000000</v>
          </cell>
          <cell r="J166">
            <v>60000000</v>
          </cell>
          <cell r="K166" t="str">
            <v>2121</v>
          </cell>
          <cell r="L166">
            <v>7</v>
          </cell>
          <cell r="M166" t="str">
            <v>VND</v>
          </cell>
          <cell r="N166" t="str">
            <v>VN0011379</v>
          </cell>
          <cell r="O166">
            <v>7</v>
          </cell>
          <cell r="P166" t="str">
            <v>Loan</v>
          </cell>
          <cell r="Q166">
            <v>45955</v>
          </cell>
          <cell r="R166">
            <v>44129</v>
          </cell>
          <cell r="S166">
            <v>40179</v>
          </cell>
          <cell r="T166">
            <v>1</v>
          </cell>
          <cell r="U166" t="str">
            <v>N</v>
          </cell>
          <cell r="V166" t="str">
            <v>N</v>
          </cell>
          <cell r="W166">
            <v>1</v>
          </cell>
          <cell r="X166" t="str">
            <v>N</v>
          </cell>
          <cell r="Y166" t="str">
            <v>VNGAAP</v>
          </cell>
          <cell r="Z166" t="str">
            <v>9410</v>
          </cell>
          <cell r="AA166">
            <v>43465</v>
          </cell>
          <cell r="AB166">
            <v>15000000</v>
          </cell>
          <cell r="AC166">
            <v>2000000000</v>
          </cell>
          <cell r="AD166">
            <v>60000000</v>
          </cell>
          <cell r="AE166">
            <v>0</v>
          </cell>
          <cell r="AF166">
            <v>2</v>
          </cell>
          <cell r="AG166">
            <v>44195</v>
          </cell>
          <cell r="AH166">
            <v>3000000000</v>
          </cell>
          <cell r="AI166">
            <v>3000000000</v>
          </cell>
          <cell r="AJ166">
            <v>15000000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43434</v>
          </cell>
          <cell r="AV166">
            <v>4</v>
          </cell>
          <cell r="AW166">
            <v>17</v>
          </cell>
        </row>
        <row r="167">
          <cell r="C167" t="str">
            <v>A164</v>
          </cell>
          <cell r="D167">
            <v>8000000000</v>
          </cell>
          <cell r="E167">
            <v>0</v>
          </cell>
          <cell r="F167">
            <v>44129</v>
          </cell>
          <cell r="G167">
            <v>2000000000</v>
          </cell>
          <cell r="H167">
            <v>10000000000</v>
          </cell>
          <cell r="I167">
            <v>8000000000</v>
          </cell>
          <cell r="J167">
            <v>60000000</v>
          </cell>
          <cell r="K167" t="str">
            <v>2121</v>
          </cell>
          <cell r="L167">
            <v>7</v>
          </cell>
          <cell r="M167" t="str">
            <v>VND</v>
          </cell>
          <cell r="N167" t="str">
            <v>VN0011379</v>
          </cell>
          <cell r="O167">
            <v>7</v>
          </cell>
          <cell r="P167" t="str">
            <v>Loan</v>
          </cell>
          <cell r="Q167">
            <v>45955</v>
          </cell>
          <cell r="R167">
            <v>44129</v>
          </cell>
          <cell r="S167">
            <v>40179</v>
          </cell>
          <cell r="T167">
            <v>1</v>
          </cell>
          <cell r="U167" t="str">
            <v>N</v>
          </cell>
          <cell r="V167" t="str">
            <v>N</v>
          </cell>
          <cell r="W167">
            <v>1</v>
          </cell>
          <cell r="X167" t="str">
            <v>Y</v>
          </cell>
          <cell r="Y167" t="str">
            <v>VNGAAP</v>
          </cell>
          <cell r="Z167" t="str">
            <v>9410</v>
          </cell>
          <cell r="AA167">
            <v>43465</v>
          </cell>
          <cell r="AB167">
            <v>15000000</v>
          </cell>
          <cell r="AC167">
            <v>2000000000</v>
          </cell>
          <cell r="AD167">
            <v>60000000</v>
          </cell>
          <cell r="AE167">
            <v>0</v>
          </cell>
          <cell r="AF167">
            <v>2</v>
          </cell>
          <cell r="AG167">
            <v>44195</v>
          </cell>
          <cell r="AH167">
            <v>3000000000</v>
          </cell>
          <cell r="AI167">
            <v>3000000000</v>
          </cell>
          <cell r="AJ167">
            <v>15000000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43434</v>
          </cell>
          <cell r="AV167">
            <v>4</v>
          </cell>
          <cell r="AW167">
            <v>17</v>
          </cell>
        </row>
        <row r="168">
          <cell r="C168" t="str">
            <v>A165</v>
          </cell>
          <cell r="D168">
            <v>8000000000</v>
          </cell>
          <cell r="E168">
            <v>0</v>
          </cell>
          <cell r="F168">
            <v>44129</v>
          </cell>
          <cell r="G168">
            <v>2000000000</v>
          </cell>
          <cell r="H168">
            <v>10000000000</v>
          </cell>
          <cell r="I168">
            <v>8000000000</v>
          </cell>
          <cell r="J168">
            <v>60000000</v>
          </cell>
          <cell r="K168" t="str">
            <v>2121</v>
          </cell>
          <cell r="L168">
            <v>7</v>
          </cell>
          <cell r="M168" t="str">
            <v>VND</v>
          </cell>
          <cell r="N168" t="str">
            <v>VN0011379</v>
          </cell>
          <cell r="O168">
            <v>7</v>
          </cell>
          <cell r="P168" t="str">
            <v>Loan</v>
          </cell>
          <cell r="Q168">
            <v>45955</v>
          </cell>
          <cell r="R168">
            <v>44129</v>
          </cell>
          <cell r="S168">
            <v>40179</v>
          </cell>
          <cell r="T168">
            <v>1</v>
          </cell>
          <cell r="U168" t="str">
            <v>N</v>
          </cell>
          <cell r="V168" t="str">
            <v>N</v>
          </cell>
          <cell r="W168">
            <v>2</v>
          </cell>
          <cell r="X168" t="str">
            <v>N</v>
          </cell>
          <cell r="Y168" t="str">
            <v>VNGAAP</v>
          </cell>
          <cell r="Z168" t="str">
            <v>9410</v>
          </cell>
          <cell r="AA168">
            <v>43465</v>
          </cell>
          <cell r="AB168">
            <v>15000000</v>
          </cell>
          <cell r="AC168">
            <v>2000000000</v>
          </cell>
          <cell r="AD168">
            <v>60000000</v>
          </cell>
          <cell r="AE168">
            <v>100000000</v>
          </cell>
          <cell r="AF168">
            <v>2</v>
          </cell>
          <cell r="AG168">
            <v>44195</v>
          </cell>
          <cell r="AH168">
            <v>3000000000</v>
          </cell>
          <cell r="AI168">
            <v>3000000000</v>
          </cell>
          <cell r="AJ168">
            <v>15000000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43434</v>
          </cell>
          <cell r="AV168">
            <v>4</v>
          </cell>
          <cell r="AW168">
            <v>17</v>
          </cell>
        </row>
        <row r="169">
          <cell r="C169" t="str">
            <v>A166</v>
          </cell>
          <cell r="D169">
            <v>8000000000</v>
          </cell>
          <cell r="E169">
            <v>0</v>
          </cell>
          <cell r="F169">
            <v>44129</v>
          </cell>
          <cell r="G169">
            <v>2000000000</v>
          </cell>
          <cell r="H169">
            <v>10000000000</v>
          </cell>
          <cell r="I169">
            <v>8000000000</v>
          </cell>
          <cell r="J169">
            <v>60000000</v>
          </cell>
          <cell r="K169" t="str">
            <v>2121</v>
          </cell>
          <cell r="L169">
            <v>7</v>
          </cell>
          <cell r="M169" t="str">
            <v>VND</v>
          </cell>
          <cell r="N169" t="str">
            <v>VN0011379</v>
          </cell>
          <cell r="O169">
            <v>7</v>
          </cell>
          <cell r="P169" t="str">
            <v>Loan</v>
          </cell>
          <cell r="Q169">
            <v>45955</v>
          </cell>
          <cell r="R169">
            <v>44129</v>
          </cell>
          <cell r="S169">
            <v>40179</v>
          </cell>
          <cell r="T169">
            <v>1</v>
          </cell>
          <cell r="U169" t="str">
            <v>N</v>
          </cell>
          <cell r="V169" t="str">
            <v>N</v>
          </cell>
          <cell r="W169">
            <v>2</v>
          </cell>
          <cell r="X169" t="str">
            <v>Y</v>
          </cell>
          <cell r="Y169" t="str">
            <v>VNGAAP</v>
          </cell>
          <cell r="Z169" t="str">
            <v>9410</v>
          </cell>
          <cell r="AA169">
            <v>43465</v>
          </cell>
          <cell r="AB169">
            <v>15000000</v>
          </cell>
          <cell r="AC169">
            <v>2000000000</v>
          </cell>
          <cell r="AD169">
            <v>60000000</v>
          </cell>
          <cell r="AE169">
            <v>100000000</v>
          </cell>
          <cell r="AF169">
            <v>2</v>
          </cell>
          <cell r="AG169">
            <v>44195</v>
          </cell>
          <cell r="AH169">
            <v>3000000000</v>
          </cell>
          <cell r="AI169">
            <v>3000000000</v>
          </cell>
          <cell r="AJ169">
            <v>15000000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43434</v>
          </cell>
          <cell r="AV169">
            <v>4</v>
          </cell>
          <cell r="AW169">
            <v>17</v>
          </cell>
        </row>
        <row r="170">
          <cell r="C170" t="str">
            <v>A167</v>
          </cell>
          <cell r="D170">
            <v>8000000000</v>
          </cell>
          <cell r="E170">
            <v>0</v>
          </cell>
          <cell r="F170">
            <v>44129</v>
          </cell>
          <cell r="G170">
            <v>2000000000</v>
          </cell>
          <cell r="H170">
            <v>10000000000</v>
          </cell>
          <cell r="I170">
            <v>8000000000</v>
          </cell>
          <cell r="J170">
            <v>60000000</v>
          </cell>
          <cell r="K170" t="str">
            <v>2121</v>
          </cell>
          <cell r="L170">
            <v>7</v>
          </cell>
          <cell r="M170" t="str">
            <v>VND</v>
          </cell>
          <cell r="N170" t="str">
            <v>VN0011379</v>
          </cell>
          <cell r="O170">
            <v>7</v>
          </cell>
          <cell r="P170" t="str">
            <v>Loan</v>
          </cell>
          <cell r="Q170">
            <v>45955</v>
          </cell>
          <cell r="R170">
            <v>44129</v>
          </cell>
          <cell r="S170">
            <v>40179</v>
          </cell>
          <cell r="T170">
            <v>1</v>
          </cell>
          <cell r="U170" t="str">
            <v>N</v>
          </cell>
          <cell r="V170" t="str">
            <v>N</v>
          </cell>
          <cell r="W170">
            <v>1</v>
          </cell>
          <cell r="X170" t="str">
            <v>N</v>
          </cell>
          <cell r="Y170" t="str">
            <v>VNGAAP</v>
          </cell>
          <cell r="Z170" t="str">
            <v>9410</v>
          </cell>
          <cell r="AA170">
            <v>43465</v>
          </cell>
          <cell r="AB170">
            <v>15000000</v>
          </cell>
          <cell r="AC170">
            <v>2000000000</v>
          </cell>
          <cell r="AD170">
            <v>60000000</v>
          </cell>
          <cell r="AE170">
            <v>0</v>
          </cell>
          <cell r="AF170">
            <v>2</v>
          </cell>
          <cell r="AG170">
            <v>44195</v>
          </cell>
          <cell r="AH170">
            <v>3000000000</v>
          </cell>
          <cell r="AI170">
            <v>3000000000</v>
          </cell>
          <cell r="AJ170">
            <v>15000000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43434</v>
          </cell>
          <cell r="AV170">
            <v>4</v>
          </cell>
          <cell r="AW170">
            <v>18</v>
          </cell>
        </row>
        <row r="171">
          <cell r="C171" t="str">
            <v>A168</v>
          </cell>
          <cell r="D171">
            <v>8000000000</v>
          </cell>
          <cell r="E171">
            <v>0</v>
          </cell>
          <cell r="F171">
            <v>44129</v>
          </cell>
          <cell r="G171">
            <v>2000000000</v>
          </cell>
          <cell r="H171">
            <v>10000000000</v>
          </cell>
          <cell r="I171">
            <v>8000000000</v>
          </cell>
          <cell r="J171">
            <v>60000000</v>
          </cell>
          <cell r="K171" t="str">
            <v>2121</v>
          </cell>
          <cell r="L171">
            <v>7</v>
          </cell>
          <cell r="M171" t="str">
            <v>VND</v>
          </cell>
          <cell r="N171" t="str">
            <v>VN0011379</v>
          </cell>
          <cell r="O171">
            <v>7</v>
          </cell>
          <cell r="P171" t="str">
            <v>Loan</v>
          </cell>
          <cell r="Q171">
            <v>45955</v>
          </cell>
          <cell r="R171">
            <v>44129</v>
          </cell>
          <cell r="S171">
            <v>40179</v>
          </cell>
          <cell r="T171">
            <v>1</v>
          </cell>
          <cell r="U171" t="str">
            <v>N</v>
          </cell>
          <cell r="V171" t="str">
            <v>N</v>
          </cell>
          <cell r="W171">
            <v>1</v>
          </cell>
          <cell r="X171" t="str">
            <v>Y</v>
          </cell>
          <cell r="Y171" t="str">
            <v>VNGAAP</v>
          </cell>
          <cell r="Z171" t="str">
            <v>9410</v>
          </cell>
          <cell r="AA171">
            <v>43465</v>
          </cell>
          <cell r="AB171">
            <v>15000000</v>
          </cell>
          <cell r="AC171">
            <v>2000000000</v>
          </cell>
          <cell r="AD171">
            <v>60000000</v>
          </cell>
          <cell r="AE171">
            <v>0</v>
          </cell>
          <cell r="AF171">
            <v>2</v>
          </cell>
          <cell r="AG171">
            <v>44195</v>
          </cell>
          <cell r="AH171">
            <v>3000000000</v>
          </cell>
          <cell r="AI171">
            <v>3000000000</v>
          </cell>
          <cell r="AJ171">
            <v>15000000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43434</v>
          </cell>
          <cell r="AV171">
            <v>4</v>
          </cell>
          <cell r="AW171">
            <v>18</v>
          </cell>
        </row>
        <row r="172">
          <cell r="C172" t="str">
            <v>A169</v>
          </cell>
          <cell r="D172">
            <v>8000000000</v>
          </cell>
          <cell r="E172">
            <v>0</v>
          </cell>
          <cell r="F172">
            <v>44129</v>
          </cell>
          <cell r="G172">
            <v>2000000000</v>
          </cell>
          <cell r="H172">
            <v>10000000000</v>
          </cell>
          <cell r="I172">
            <v>8000000000</v>
          </cell>
          <cell r="J172">
            <v>60000000</v>
          </cell>
          <cell r="K172" t="str">
            <v>2121</v>
          </cell>
          <cell r="L172">
            <v>7</v>
          </cell>
          <cell r="M172" t="str">
            <v>VND</v>
          </cell>
          <cell r="N172" t="str">
            <v>VN0011379</v>
          </cell>
          <cell r="O172">
            <v>7</v>
          </cell>
          <cell r="P172" t="str">
            <v>Loan</v>
          </cell>
          <cell r="Q172">
            <v>45955</v>
          </cell>
          <cell r="R172">
            <v>44129</v>
          </cell>
          <cell r="S172">
            <v>40179</v>
          </cell>
          <cell r="T172">
            <v>1</v>
          </cell>
          <cell r="U172" t="str">
            <v>N</v>
          </cell>
          <cell r="V172" t="str">
            <v>N</v>
          </cell>
          <cell r="W172">
            <v>2</v>
          </cell>
          <cell r="X172" t="str">
            <v>N</v>
          </cell>
          <cell r="Y172" t="str">
            <v>VNGAAP</v>
          </cell>
          <cell r="Z172" t="str">
            <v>9410</v>
          </cell>
          <cell r="AA172">
            <v>43465</v>
          </cell>
          <cell r="AB172">
            <v>15000000</v>
          </cell>
          <cell r="AC172">
            <v>2000000000</v>
          </cell>
          <cell r="AD172">
            <v>60000000</v>
          </cell>
          <cell r="AE172">
            <v>100000000</v>
          </cell>
          <cell r="AF172">
            <v>2</v>
          </cell>
          <cell r="AG172">
            <v>44195</v>
          </cell>
          <cell r="AH172">
            <v>3000000000</v>
          </cell>
          <cell r="AI172">
            <v>3000000000</v>
          </cell>
          <cell r="AJ172">
            <v>15000000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43434</v>
          </cell>
          <cell r="AV172">
            <v>4</v>
          </cell>
          <cell r="AW172">
            <v>18</v>
          </cell>
        </row>
        <row r="173">
          <cell r="C173" t="str">
            <v>A170</v>
          </cell>
          <cell r="D173">
            <v>8000000000</v>
          </cell>
          <cell r="E173">
            <v>0</v>
          </cell>
          <cell r="F173">
            <v>44129</v>
          </cell>
          <cell r="G173">
            <v>2000000000</v>
          </cell>
          <cell r="H173">
            <v>10000000000</v>
          </cell>
          <cell r="I173">
            <v>8000000000</v>
          </cell>
          <cell r="J173">
            <v>60000000</v>
          </cell>
          <cell r="K173" t="str">
            <v>2121</v>
          </cell>
          <cell r="L173">
            <v>7</v>
          </cell>
          <cell r="M173" t="str">
            <v>VND</v>
          </cell>
          <cell r="N173" t="str">
            <v>VN0011379</v>
          </cell>
          <cell r="O173">
            <v>7</v>
          </cell>
          <cell r="P173" t="str">
            <v>Loan</v>
          </cell>
          <cell r="Q173">
            <v>45955</v>
          </cell>
          <cell r="R173">
            <v>44129</v>
          </cell>
          <cell r="S173">
            <v>40179</v>
          </cell>
          <cell r="T173">
            <v>1</v>
          </cell>
          <cell r="U173" t="str">
            <v>N</v>
          </cell>
          <cell r="V173" t="str">
            <v>N</v>
          </cell>
          <cell r="W173">
            <v>2</v>
          </cell>
          <cell r="X173" t="str">
            <v>Y</v>
          </cell>
          <cell r="Y173" t="str">
            <v>VNGAAP</v>
          </cell>
          <cell r="Z173" t="str">
            <v>9410</v>
          </cell>
          <cell r="AA173">
            <v>43465</v>
          </cell>
          <cell r="AB173">
            <v>15000000</v>
          </cell>
          <cell r="AC173">
            <v>2000000000</v>
          </cell>
          <cell r="AD173">
            <v>60000000</v>
          </cell>
          <cell r="AE173">
            <v>100000000</v>
          </cell>
          <cell r="AF173">
            <v>2</v>
          </cell>
          <cell r="AG173">
            <v>44195</v>
          </cell>
          <cell r="AH173">
            <v>3000000000</v>
          </cell>
          <cell r="AI173">
            <v>3000000000</v>
          </cell>
          <cell r="AJ173">
            <v>15000000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43434</v>
          </cell>
          <cell r="AV173">
            <v>4</v>
          </cell>
          <cell r="AW173">
            <v>18</v>
          </cell>
        </row>
        <row r="174">
          <cell r="C174" t="str">
            <v>A171</v>
          </cell>
          <cell r="D174">
            <v>8000000000</v>
          </cell>
          <cell r="E174">
            <v>0</v>
          </cell>
          <cell r="F174">
            <v>44129</v>
          </cell>
          <cell r="G174">
            <v>2000000000</v>
          </cell>
          <cell r="H174">
            <v>10000000000</v>
          </cell>
          <cell r="I174">
            <v>8000000000</v>
          </cell>
          <cell r="J174">
            <v>60000000</v>
          </cell>
          <cell r="K174" t="str">
            <v>2121</v>
          </cell>
          <cell r="L174">
            <v>7</v>
          </cell>
          <cell r="M174" t="str">
            <v>VND</v>
          </cell>
          <cell r="N174" t="str">
            <v>VN0011379</v>
          </cell>
          <cell r="O174">
            <v>7</v>
          </cell>
          <cell r="P174" t="str">
            <v>Loan</v>
          </cell>
          <cell r="Q174">
            <v>45955</v>
          </cell>
          <cell r="R174">
            <v>44129</v>
          </cell>
          <cell r="S174">
            <v>40179</v>
          </cell>
          <cell r="T174">
            <v>1</v>
          </cell>
          <cell r="U174" t="str">
            <v>N</v>
          </cell>
          <cell r="V174" t="str">
            <v>N</v>
          </cell>
          <cell r="W174">
            <v>1</v>
          </cell>
          <cell r="X174" t="str">
            <v>N</v>
          </cell>
          <cell r="Y174" t="str">
            <v>VNGAAP</v>
          </cell>
          <cell r="Z174" t="str">
            <v>9410</v>
          </cell>
          <cell r="AA174">
            <v>43465</v>
          </cell>
          <cell r="AB174">
            <v>15000000</v>
          </cell>
          <cell r="AC174">
            <v>2000000000</v>
          </cell>
          <cell r="AD174">
            <v>60000000</v>
          </cell>
          <cell r="AE174">
            <v>0</v>
          </cell>
          <cell r="AF174">
            <v>2</v>
          </cell>
          <cell r="AG174">
            <v>44195</v>
          </cell>
          <cell r="AH174">
            <v>3000000000</v>
          </cell>
          <cell r="AI174">
            <v>3000000000</v>
          </cell>
          <cell r="AJ174">
            <v>15000000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43434</v>
          </cell>
          <cell r="AV174">
            <v>4</v>
          </cell>
          <cell r="AW174">
            <v>1</v>
          </cell>
        </row>
        <row r="175">
          <cell r="C175" t="str">
            <v>A172</v>
          </cell>
          <cell r="D175">
            <v>8000000000</v>
          </cell>
          <cell r="E175">
            <v>0</v>
          </cell>
          <cell r="F175">
            <v>44129</v>
          </cell>
          <cell r="G175">
            <v>2000000000</v>
          </cell>
          <cell r="H175">
            <v>10000000000</v>
          </cell>
          <cell r="I175">
            <v>8000000000</v>
          </cell>
          <cell r="J175">
            <v>60000000</v>
          </cell>
          <cell r="K175" t="str">
            <v>2121</v>
          </cell>
          <cell r="L175">
            <v>7</v>
          </cell>
          <cell r="M175" t="str">
            <v>VND</v>
          </cell>
          <cell r="N175" t="str">
            <v>VN0011379</v>
          </cell>
          <cell r="O175">
            <v>7</v>
          </cell>
          <cell r="P175" t="str">
            <v>Loan</v>
          </cell>
          <cell r="Q175">
            <v>45955</v>
          </cell>
          <cell r="R175">
            <v>44129</v>
          </cell>
          <cell r="S175">
            <v>40179</v>
          </cell>
          <cell r="T175">
            <v>1</v>
          </cell>
          <cell r="U175" t="str">
            <v>N</v>
          </cell>
          <cell r="V175" t="str">
            <v>N</v>
          </cell>
          <cell r="W175">
            <v>1</v>
          </cell>
          <cell r="X175" t="str">
            <v>Y</v>
          </cell>
          <cell r="Y175" t="str">
            <v>VNGAAP</v>
          </cell>
          <cell r="Z175" t="str">
            <v>9410</v>
          </cell>
          <cell r="AA175">
            <v>43465</v>
          </cell>
          <cell r="AB175">
            <v>15000000</v>
          </cell>
          <cell r="AC175">
            <v>2000000000</v>
          </cell>
          <cell r="AD175">
            <v>60000000</v>
          </cell>
          <cell r="AE175">
            <v>0</v>
          </cell>
          <cell r="AF175">
            <v>2</v>
          </cell>
          <cell r="AG175">
            <v>44195</v>
          </cell>
          <cell r="AH175">
            <v>3000000000</v>
          </cell>
          <cell r="AI175">
            <v>3000000000</v>
          </cell>
          <cell r="AJ175">
            <v>15000000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43434</v>
          </cell>
          <cell r="AV175">
            <v>4</v>
          </cell>
          <cell r="AW175">
            <v>1</v>
          </cell>
        </row>
        <row r="176">
          <cell r="C176" t="str">
            <v>A173</v>
          </cell>
          <cell r="D176">
            <v>8000000000</v>
          </cell>
          <cell r="E176">
            <v>0</v>
          </cell>
          <cell r="F176">
            <v>44129</v>
          </cell>
          <cell r="G176">
            <v>2000000000</v>
          </cell>
          <cell r="H176">
            <v>10000000000</v>
          </cell>
          <cell r="I176">
            <v>8000000000</v>
          </cell>
          <cell r="J176">
            <v>60000000</v>
          </cell>
          <cell r="K176" t="str">
            <v>2121</v>
          </cell>
          <cell r="L176">
            <v>7</v>
          </cell>
          <cell r="M176" t="str">
            <v>VND</v>
          </cell>
          <cell r="N176" t="str">
            <v>VN0011379</v>
          </cell>
          <cell r="O176">
            <v>7</v>
          </cell>
          <cell r="P176" t="str">
            <v>Loan</v>
          </cell>
          <cell r="Q176">
            <v>45955</v>
          </cell>
          <cell r="R176">
            <v>44129</v>
          </cell>
          <cell r="S176">
            <v>40179</v>
          </cell>
          <cell r="T176">
            <v>1</v>
          </cell>
          <cell r="U176" t="str">
            <v>N</v>
          </cell>
          <cell r="V176" t="str">
            <v>N</v>
          </cell>
          <cell r="W176">
            <v>2</v>
          </cell>
          <cell r="X176" t="str">
            <v>N</v>
          </cell>
          <cell r="Y176" t="str">
            <v>VNGAAP</v>
          </cell>
          <cell r="Z176" t="str">
            <v>9410</v>
          </cell>
          <cell r="AA176">
            <v>43465</v>
          </cell>
          <cell r="AB176">
            <v>15000000</v>
          </cell>
          <cell r="AC176">
            <v>2000000000</v>
          </cell>
          <cell r="AD176">
            <v>60000000</v>
          </cell>
          <cell r="AE176">
            <v>100000000</v>
          </cell>
          <cell r="AF176">
            <v>2</v>
          </cell>
          <cell r="AG176">
            <v>44195</v>
          </cell>
          <cell r="AH176">
            <v>3000000000</v>
          </cell>
          <cell r="AI176">
            <v>3000000000</v>
          </cell>
          <cell r="AJ176">
            <v>15000000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43434</v>
          </cell>
          <cell r="AV176">
            <v>4</v>
          </cell>
          <cell r="AW176">
            <v>15</v>
          </cell>
        </row>
        <row r="177">
          <cell r="C177" t="str">
            <v>A174</v>
          </cell>
          <cell r="D177">
            <v>8000000000</v>
          </cell>
          <cell r="E177">
            <v>0</v>
          </cell>
          <cell r="F177">
            <v>44129</v>
          </cell>
          <cell r="G177">
            <v>2000000000</v>
          </cell>
          <cell r="H177">
            <v>10000000000</v>
          </cell>
          <cell r="I177">
            <v>8000000000</v>
          </cell>
          <cell r="J177">
            <v>60000000</v>
          </cell>
          <cell r="K177" t="str">
            <v>2121</v>
          </cell>
          <cell r="L177">
            <v>7</v>
          </cell>
          <cell r="M177" t="str">
            <v>VND</v>
          </cell>
          <cell r="N177" t="str">
            <v>VN0011379</v>
          </cell>
          <cell r="O177">
            <v>7</v>
          </cell>
          <cell r="P177" t="str">
            <v>Loan</v>
          </cell>
          <cell r="Q177">
            <v>45955</v>
          </cell>
          <cell r="R177">
            <v>44129</v>
          </cell>
          <cell r="S177">
            <v>40179</v>
          </cell>
          <cell r="T177">
            <v>1</v>
          </cell>
          <cell r="U177" t="str">
            <v>N</v>
          </cell>
          <cell r="V177" t="str">
            <v>N</v>
          </cell>
          <cell r="W177">
            <v>2</v>
          </cell>
          <cell r="X177" t="str">
            <v>Y</v>
          </cell>
          <cell r="Y177" t="str">
            <v>VNGAAP</v>
          </cell>
          <cell r="Z177" t="str">
            <v>9410</v>
          </cell>
          <cell r="AA177">
            <v>43465</v>
          </cell>
          <cell r="AB177">
            <v>15000000</v>
          </cell>
          <cell r="AC177">
            <v>2000000000</v>
          </cell>
          <cell r="AD177">
            <v>60000000</v>
          </cell>
          <cell r="AE177">
            <v>100000000</v>
          </cell>
          <cell r="AF177">
            <v>2</v>
          </cell>
          <cell r="AG177">
            <v>44195</v>
          </cell>
          <cell r="AH177">
            <v>3000000000</v>
          </cell>
          <cell r="AI177">
            <v>3000000000</v>
          </cell>
          <cell r="AJ177">
            <v>15000000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43434</v>
          </cell>
          <cell r="AV177">
            <v>4</v>
          </cell>
          <cell r="AW177">
            <v>15</v>
          </cell>
        </row>
        <row r="178">
          <cell r="C178" t="str">
            <v>A175</v>
          </cell>
          <cell r="D178">
            <v>8000000000</v>
          </cell>
          <cell r="E178">
            <v>0</v>
          </cell>
          <cell r="F178">
            <v>44129</v>
          </cell>
          <cell r="G178">
            <v>2000000000</v>
          </cell>
          <cell r="H178">
            <v>10000000000</v>
          </cell>
          <cell r="I178">
            <v>8000000000</v>
          </cell>
          <cell r="J178">
            <v>60000000</v>
          </cell>
          <cell r="K178" t="str">
            <v>2121</v>
          </cell>
          <cell r="L178">
            <v>7</v>
          </cell>
          <cell r="M178" t="str">
            <v>VND</v>
          </cell>
          <cell r="N178" t="str">
            <v>VN0011379</v>
          </cell>
          <cell r="O178">
            <v>7</v>
          </cell>
          <cell r="P178" t="str">
            <v>Loan</v>
          </cell>
          <cell r="Q178">
            <v>45955</v>
          </cell>
          <cell r="R178">
            <v>44129</v>
          </cell>
          <cell r="S178">
            <v>40179</v>
          </cell>
          <cell r="T178">
            <v>1</v>
          </cell>
          <cell r="U178" t="str">
            <v>N</v>
          </cell>
          <cell r="V178" t="str">
            <v>N</v>
          </cell>
          <cell r="W178">
            <v>1</v>
          </cell>
          <cell r="X178" t="str">
            <v>N</v>
          </cell>
          <cell r="Y178" t="str">
            <v>VNGAAP</v>
          </cell>
          <cell r="Z178" t="str">
            <v>9410</v>
          </cell>
          <cell r="AA178">
            <v>43465</v>
          </cell>
          <cell r="AB178">
            <v>15000000</v>
          </cell>
          <cell r="AC178">
            <v>2000000000</v>
          </cell>
          <cell r="AD178">
            <v>60000000</v>
          </cell>
          <cell r="AE178">
            <v>0</v>
          </cell>
          <cell r="AF178">
            <v>2</v>
          </cell>
          <cell r="AG178">
            <v>44195</v>
          </cell>
          <cell r="AH178">
            <v>3000000000</v>
          </cell>
          <cell r="AI178">
            <v>3000000000</v>
          </cell>
          <cell r="AJ178">
            <v>15000000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43434</v>
          </cell>
          <cell r="AV178">
            <v>5</v>
          </cell>
          <cell r="AW178">
            <v>1</v>
          </cell>
        </row>
        <row r="179">
          <cell r="C179" t="str">
            <v>A176</v>
          </cell>
          <cell r="D179">
            <v>8000000000</v>
          </cell>
          <cell r="E179">
            <v>0</v>
          </cell>
          <cell r="F179">
            <v>44129</v>
          </cell>
          <cell r="G179">
            <v>2000000000</v>
          </cell>
          <cell r="H179">
            <v>10000000000</v>
          </cell>
          <cell r="I179">
            <v>8000000000</v>
          </cell>
          <cell r="J179">
            <v>60000000</v>
          </cell>
          <cell r="K179" t="str">
            <v>2121</v>
          </cell>
          <cell r="L179">
            <v>7</v>
          </cell>
          <cell r="M179" t="str">
            <v>VND</v>
          </cell>
          <cell r="N179" t="str">
            <v>VN0011379</v>
          </cell>
          <cell r="O179">
            <v>7</v>
          </cell>
          <cell r="P179" t="str">
            <v>Loan</v>
          </cell>
          <cell r="Q179">
            <v>45955</v>
          </cell>
          <cell r="R179">
            <v>44129</v>
          </cell>
          <cell r="S179">
            <v>40179</v>
          </cell>
          <cell r="T179">
            <v>1</v>
          </cell>
          <cell r="U179" t="str">
            <v>N</v>
          </cell>
          <cell r="V179" t="str">
            <v>N</v>
          </cell>
          <cell r="W179">
            <v>1</v>
          </cell>
          <cell r="X179" t="str">
            <v>Y</v>
          </cell>
          <cell r="Y179" t="str">
            <v>VNGAAP</v>
          </cell>
          <cell r="Z179" t="str">
            <v>9410</v>
          </cell>
          <cell r="AA179">
            <v>43465</v>
          </cell>
          <cell r="AB179">
            <v>15000000</v>
          </cell>
          <cell r="AC179">
            <v>2000000000</v>
          </cell>
          <cell r="AD179">
            <v>60000000</v>
          </cell>
          <cell r="AE179">
            <v>0</v>
          </cell>
          <cell r="AF179">
            <v>2</v>
          </cell>
          <cell r="AG179">
            <v>44195</v>
          </cell>
          <cell r="AH179">
            <v>3000000000</v>
          </cell>
          <cell r="AI179">
            <v>3000000000</v>
          </cell>
          <cell r="AJ179">
            <v>15000000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43434</v>
          </cell>
          <cell r="AV179">
            <v>5</v>
          </cell>
          <cell r="AW179">
            <v>1</v>
          </cell>
        </row>
        <row r="180">
          <cell r="C180" t="str">
            <v>A177</v>
          </cell>
          <cell r="D180">
            <v>8000000000</v>
          </cell>
          <cell r="E180">
            <v>0</v>
          </cell>
          <cell r="F180">
            <v>44129</v>
          </cell>
          <cell r="G180">
            <v>2000000000</v>
          </cell>
          <cell r="H180">
            <v>10000000000</v>
          </cell>
          <cell r="I180">
            <v>8000000000</v>
          </cell>
          <cell r="J180">
            <v>60000000</v>
          </cell>
          <cell r="K180" t="str">
            <v>2121</v>
          </cell>
          <cell r="L180">
            <v>7</v>
          </cell>
          <cell r="M180" t="str">
            <v>VND</v>
          </cell>
          <cell r="N180" t="str">
            <v>VN0011379</v>
          </cell>
          <cell r="O180">
            <v>7</v>
          </cell>
          <cell r="P180" t="str">
            <v>Loan</v>
          </cell>
          <cell r="Q180">
            <v>45955</v>
          </cell>
          <cell r="R180">
            <v>44129</v>
          </cell>
          <cell r="S180">
            <v>40179</v>
          </cell>
          <cell r="T180">
            <v>1</v>
          </cell>
          <cell r="U180" t="str">
            <v>N</v>
          </cell>
          <cell r="V180" t="str">
            <v>N</v>
          </cell>
          <cell r="W180">
            <v>1</v>
          </cell>
          <cell r="X180" t="str">
            <v>N</v>
          </cell>
          <cell r="Y180" t="str">
            <v>VNGAAP</v>
          </cell>
          <cell r="Z180" t="str">
            <v>9410</v>
          </cell>
          <cell r="AA180">
            <v>43465</v>
          </cell>
          <cell r="AB180">
            <v>15000000</v>
          </cell>
          <cell r="AC180">
            <v>2000000000</v>
          </cell>
          <cell r="AD180">
            <v>60000000</v>
          </cell>
          <cell r="AE180">
            <v>0</v>
          </cell>
          <cell r="AF180">
            <v>2</v>
          </cell>
          <cell r="AG180">
            <v>44195</v>
          </cell>
          <cell r="AH180">
            <v>3000000000</v>
          </cell>
          <cell r="AI180">
            <v>3000000000</v>
          </cell>
          <cell r="AJ180">
            <v>15000000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43434</v>
          </cell>
          <cell r="AV180">
            <v>5</v>
          </cell>
          <cell r="AW180">
            <v>2</v>
          </cell>
        </row>
        <row r="181">
          <cell r="C181" t="str">
            <v>A178</v>
          </cell>
          <cell r="D181">
            <v>8000000000</v>
          </cell>
          <cell r="E181">
            <v>0</v>
          </cell>
          <cell r="F181">
            <v>44129</v>
          </cell>
          <cell r="G181">
            <v>2000000000</v>
          </cell>
          <cell r="H181">
            <v>10000000000</v>
          </cell>
          <cell r="I181">
            <v>8000000000</v>
          </cell>
          <cell r="J181">
            <v>60000000</v>
          </cell>
          <cell r="K181" t="str">
            <v>2121</v>
          </cell>
          <cell r="L181">
            <v>7</v>
          </cell>
          <cell r="M181" t="str">
            <v>VND</v>
          </cell>
          <cell r="N181" t="str">
            <v>VN0011379</v>
          </cell>
          <cell r="O181">
            <v>7</v>
          </cell>
          <cell r="P181" t="str">
            <v>Loan</v>
          </cell>
          <cell r="Q181">
            <v>45955</v>
          </cell>
          <cell r="R181">
            <v>44129</v>
          </cell>
          <cell r="S181">
            <v>40179</v>
          </cell>
          <cell r="T181">
            <v>1</v>
          </cell>
          <cell r="U181" t="str">
            <v>N</v>
          </cell>
          <cell r="V181" t="str">
            <v>N</v>
          </cell>
          <cell r="W181">
            <v>1</v>
          </cell>
          <cell r="X181" t="str">
            <v>Y</v>
          </cell>
          <cell r="Y181" t="str">
            <v>VNGAAP</v>
          </cell>
          <cell r="Z181" t="str">
            <v>9410</v>
          </cell>
          <cell r="AA181">
            <v>43465</v>
          </cell>
          <cell r="AB181">
            <v>15000000</v>
          </cell>
          <cell r="AC181">
            <v>2000000000</v>
          </cell>
          <cell r="AD181">
            <v>60000000</v>
          </cell>
          <cell r="AE181">
            <v>0</v>
          </cell>
          <cell r="AF181">
            <v>2</v>
          </cell>
          <cell r="AG181">
            <v>44195</v>
          </cell>
          <cell r="AH181">
            <v>3000000000</v>
          </cell>
          <cell r="AI181">
            <v>3000000000</v>
          </cell>
          <cell r="AJ181">
            <v>15000000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43434</v>
          </cell>
          <cell r="AV181">
            <v>5</v>
          </cell>
          <cell r="AW181">
            <v>2</v>
          </cell>
        </row>
        <row r="182">
          <cell r="C182" t="str">
            <v>A179</v>
          </cell>
          <cell r="D182">
            <v>8000000000</v>
          </cell>
          <cell r="E182">
            <v>0</v>
          </cell>
          <cell r="F182">
            <v>44129</v>
          </cell>
          <cell r="G182">
            <v>2000000000</v>
          </cell>
          <cell r="H182">
            <v>10000000000</v>
          </cell>
          <cell r="I182">
            <v>8000000000</v>
          </cell>
          <cell r="J182">
            <v>60000000</v>
          </cell>
          <cell r="K182" t="str">
            <v>2121</v>
          </cell>
          <cell r="L182">
            <v>7</v>
          </cell>
          <cell r="M182" t="str">
            <v>VND</v>
          </cell>
          <cell r="N182" t="str">
            <v>VN0011379</v>
          </cell>
          <cell r="O182">
            <v>7</v>
          </cell>
          <cell r="P182" t="str">
            <v>Loan</v>
          </cell>
          <cell r="Q182">
            <v>45955</v>
          </cell>
          <cell r="R182">
            <v>44129</v>
          </cell>
          <cell r="S182">
            <v>40179</v>
          </cell>
          <cell r="T182">
            <v>1</v>
          </cell>
          <cell r="U182" t="str">
            <v>N</v>
          </cell>
          <cell r="V182" t="str">
            <v>N</v>
          </cell>
          <cell r="W182">
            <v>1</v>
          </cell>
          <cell r="X182" t="str">
            <v>N</v>
          </cell>
          <cell r="Y182" t="str">
            <v>VNGAAP</v>
          </cell>
          <cell r="Z182" t="str">
            <v>9410</v>
          </cell>
          <cell r="AA182">
            <v>43465</v>
          </cell>
          <cell r="AB182">
            <v>15000000</v>
          </cell>
          <cell r="AC182">
            <v>2000000000</v>
          </cell>
          <cell r="AD182">
            <v>60000000</v>
          </cell>
          <cell r="AE182">
            <v>0</v>
          </cell>
          <cell r="AF182">
            <v>2</v>
          </cell>
          <cell r="AG182">
            <v>44195</v>
          </cell>
          <cell r="AH182">
            <v>3000000000</v>
          </cell>
          <cell r="AI182">
            <v>3000000000</v>
          </cell>
          <cell r="AJ182">
            <v>15000000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43434</v>
          </cell>
          <cell r="AV182">
            <v>5</v>
          </cell>
          <cell r="AW182">
            <v>3</v>
          </cell>
        </row>
        <row r="183">
          <cell r="C183" t="str">
            <v>A180</v>
          </cell>
          <cell r="D183">
            <v>8000000000</v>
          </cell>
          <cell r="E183">
            <v>0</v>
          </cell>
          <cell r="F183">
            <v>44129</v>
          </cell>
          <cell r="G183">
            <v>2000000000</v>
          </cell>
          <cell r="H183">
            <v>10000000000</v>
          </cell>
          <cell r="I183">
            <v>8000000000</v>
          </cell>
          <cell r="J183">
            <v>60000000</v>
          </cell>
          <cell r="K183" t="str">
            <v>2121</v>
          </cell>
          <cell r="L183">
            <v>7</v>
          </cell>
          <cell r="M183" t="str">
            <v>VND</v>
          </cell>
          <cell r="N183" t="str">
            <v>VN0011379</v>
          </cell>
          <cell r="O183">
            <v>7</v>
          </cell>
          <cell r="P183" t="str">
            <v>Loan</v>
          </cell>
          <cell r="Q183">
            <v>45955</v>
          </cell>
          <cell r="R183">
            <v>44129</v>
          </cell>
          <cell r="S183">
            <v>40179</v>
          </cell>
          <cell r="T183">
            <v>1</v>
          </cell>
          <cell r="U183" t="str">
            <v>N</v>
          </cell>
          <cell r="V183" t="str">
            <v>N</v>
          </cell>
          <cell r="W183">
            <v>1</v>
          </cell>
          <cell r="X183" t="str">
            <v>Y</v>
          </cell>
          <cell r="Y183" t="str">
            <v>VNGAAP</v>
          </cell>
          <cell r="Z183" t="str">
            <v>9410</v>
          </cell>
          <cell r="AA183">
            <v>43465</v>
          </cell>
          <cell r="AB183">
            <v>15000000</v>
          </cell>
          <cell r="AC183">
            <v>2000000000</v>
          </cell>
          <cell r="AD183">
            <v>60000000</v>
          </cell>
          <cell r="AE183">
            <v>0</v>
          </cell>
          <cell r="AF183">
            <v>2</v>
          </cell>
          <cell r="AG183">
            <v>44195</v>
          </cell>
          <cell r="AH183">
            <v>3000000000</v>
          </cell>
          <cell r="AI183">
            <v>3000000000</v>
          </cell>
          <cell r="AJ183">
            <v>15000000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43434</v>
          </cell>
          <cell r="AV183">
            <v>5</v>
          </cell>
          <cell r="AW183">
            <v>3</v>
          </cell>
        </row>
        <row r="184">
          <cell r="C184" t="str">
            <v>A181</v>
          </cell>
          <cell r="D184">
            <v>8000000000</v>
          </cell>
          <cell r="E184">
            <v>0</v>
          </cell>
          <cell r="F184">
            <v>44129</v>
          </cell>
          <cell r="G184">
            <v>2000000000</v>
          </cell>
          <cell r="H184">
            <v>10000000000</v>
          </cell>
          <cell r="I184">
            <v>8000000000</v>
          </cell>
          <cell r="J184">
            <v>60000000</v>
          </cell>
          <cell r="K184" t="str">
            <v>2121</v>
          </cell>
          <cell r="L184">
            <v>7</v>
          </cell>
          <cell r="M184" t="str">
            <v>VND</v>
          </cell>
          <cell r="N184" t="str">
            <v>VN0011379</v>
          </cell>
          <cell r="O184">
            <v>7</v>
          </cell>
          <cell r="P184" t="str">
            <v>Loan</v>
          </cell>
          <cell r="Q184">
            <v>45955</v>
          </cell>
          <cell r="R184">
            <v>44129</v>
          </cell>
          <cell r="S184">
            <v>40179</v>
          </cell>
          <cell r="T184">
            <v>1</v>
          </cell>
          <cell r="U184" t="str">
            <v>N</v>
          </cell>
          <cell r="V184" t="str">
            <v>N</v>
          </cell>
          <cell r="W184">
            <v>1</v>
          </cell>
          <cell r="X184" t="str">
            <v>N</v>
          </cell>
          <cell r="Y184" t="str">
            <v>VNGAAP</v>
          </cell>
          <cell r="Z184" t="str">
            <v>9410</v>
          </cell>
          <cell r="AA184">
            <v>43465</v>
          </cell>
          <cell r="AB184">
            <v>15000000</v>
          </cell>
          <cell r="AC184">
            <v>2000000000</v>
          </cell>
          <cell r="AD184">
            <v>60000000</v>
          </cell>
          <cell r="AE184">
            <v>0</v>
          </cell>
          <cell r="AF184">
            <v>2</v>
          </cell>
          <cell r="AG184">
            <v>44195</v>
          </cell>
          <cell r="AH184">
            <v>3000000000</v>
          </cell>
          <cell r="AI184">
            <v>3000000000</v>
          </cell>
          <cell r="AJ184">
            <v>15000000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43434</v>
          </cell>
          <cell r="AV184">
            <v>5</v>
          </cell>
          <cell r="AW184">
            <v>4</v>
          </cell>
        </row>
        <row r="185">
          <cell r="C185" t="str">
            <v>A182</v>
          </cell>
          <cell r="D185">
            <v>8000000000</v>
          </cell>
          <cell r="E185">
            <v>0</v>
          </cell>
          <cell r="F185">
            <v>44129</v>
          </cell>
          <cell r="G185">
            <v>2000000000</v>
          </cell>
          <cell r="H185">
            <v>10000000000</v>
          </cell>
          <cell r="I185">
            <v>8000000000</v>
          </cell>
          <cell r="J185">
            <v>60000000</v>
          </cell>
          <cell r="K185" t="str">
            <v>2121</v>
          </cell>
          <cell r="L185">
            <v>7</v>
          </cell>
          <cell r="M185" t="str">
            <v>VND</v>
          </cell>
          <cell r="N185" t="str">
            <v>VN0011379</v>
          </cell>
          <cell r="O185">
            <v>7</v>
          </cell>
          <cell r="P185" t="str">
            <v>Loan</v>
          </cell>
          <cell r="Q185">
            <v>45955</v>
          </cell>
          <cell r="R185">
            <v>44129</v>
          </cell>
          <cell r="S185">
            <v>40179</v>
          </cell>
          <cell r="T185">
            <v>1</v>
          </cell>
          <cell r="U185" t="str">
            <v>N</v>
          </cell>
          <cell r="V185" t="str">
            <v>N</v>
          </cell>
          <cell r="W185">
            <v>1</v>
          </cell>
          <cell r="X185" t="str">
            <v>Y</v>
          </cell>
          <cell r="Y185" t="str">
            <v>VNGAAP</v>
          </cell>
          <cell r="Z185" t="str">
            <v>9410</v>
          </cell>
          <cell r="AA185">
            <v>43465</v>
          </cell>
          <cell r="AB185">
            <v>15000000</v>
          </cell>
          <cell r="AC185">
            <v>2000000000</v>
          </cell>
          <cell r="AD185">
            <v>60000000</v>
          </cell>
          <cell r="AE185">
            <v>0</v>
          </cell>
          <cell r="AF185">
            <v>2</v>
          </cell>
          <cell r="AG185">
            <v>44195</v>
          </cell>
          <cell r="AH185">
            <v>3000000000</v>
          </cell>
          <cell r="AI185">
            <v>3000000000</v>
          </cell>
          <cell r="AJ185">
            <v>15000000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43434</v>
          </cell>
          <cell r="AV185">
            <v>5</v>
          </cell>
          <cell r="AW185">
            <v>4</v>
          </cell>
        </row>
        <row r="186">
          <cell r="C186" t="str">
            <v>A183</v>
          </cell>
          <cell r="D186">
            <v>8000000000</v>
          </cell>
          <cell r="E186">
            <v>0</v>
          </cell>
          <cell r="F186">
            <v>44129</v>
          </cell>
          <cell r="G186">
            <v>2000000000</v>
          </cell>
          <cell r="H186">
            <v>10000000000</v>
          </cell>
          <cell r="I186">
            <v>8000000000</v>
          </cell>
          <cell r="J186">
            <v>60000000</v>
          </cell>
          <cell r="K186" t="str">
            <v>2121</v>
          </cell>
          <cell r="L186">
            <v>7</v>
          </cell>
          <cell r="M186" t="str">
            <v>VND</v>
          </cell>
          <cell r="N186" t="str">
            <v>VN0011379</v>
          </cell>
          <cell r="O186">
            <v>7</v>
          </cell>
          <cell r="P186" t="str">
            <v>Loan</v>
          </cell>
          <cell r="Q186">
            <v>45955</v>
          </cell>
          <cell r="R186">
            <v>44129</v>
          </cell>
          <cell r="S186">
            <v>40179</v>
          </cell>
          <cell r="T186">
            <v>1</v>
          </cell>
          <cell r="U186" t="str">
            <v>N</v>
          </cell>
          <cell r="V186" t="str">
            <v>N</v>
          </cell>
          <cell r="W186">
            <v>2</v>
          </cell>
          <cell r="X186" t="str">
            <v>N</v>
          </cell>
          <cell r="Y186" t="str">
            <v>VNGAAP</v>
          </cell>
          <cell r="Z186" t="str">
            <v>9410</v>
          </cell>
          <cell r="AA186">
            <v>43465</v>
          </cell>
          <cell r="AB186">
            <v>15000000</v>
          </cell>
          <cell r="AC186">
            <v>2000000000</v>
          </cell>
          <cell r="AD186">
            <v>60000000</v>
          </cell>
          <cell r="AE186">
            <v>100000000</v>
          </cell>
          <cell r="AF186">
            <v>2</v>
          </cell>
          <cell r="AG186">
            <v>44195</v>
          </cell>
          <cell r="AH186">
            <v>3000000000</v>
          </cell>
          <cell r="AI186">
            <v>3000000000</v>
          </cell>
          <cell r="AJ186">
            <v>15000000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43434</v>
          </cell>
          <cell r="AV186">
            <v>5</v>
          </cell>
          <cell r="AW186">
            <v>1</v>
          </cell>
        </row>
        <row r="187">
          <cell r="C187" t="str">
            <v>A184</v>
          </cell>
          <cell r="D187">
            <v>8000000000</v>
          </cell>
          <cell r="E187">
            <v>0</v>
          </cell>
          <cell r="F187">
            <v>44129</v>
          </cell>
          <cell r="G187">
            <v>2000000000</v>
          </cell>
          <cell r="H187">
            <v>10000000000</v>
          </cell>
          <cell r="I187">
            <v>8000000000</v>
          </cell>
          <cell r="J187">
            <v>60000000</v>
          </cell>
          <cell r="K187" t="str">
            <v>2121</v>
          </cell>
          <cell r="L187">
            <v>7</v>
          </cell>
          <cell r="M187" t="str">
            <v>VND</v>
          </cell>
          <cell r="N187" t="str">
            <v>VN0011379</v>
          </cell>
          <cell r="O187">
            <v>7</v>
          </cell>
          <cell r="P187" t="str">
            <v>Loan</v>
          </cell>
          <cell r="Q187">
            <v>45955</v>
          </cell>
          <cell r="R187">
            <v>44129</v>
          </cell>
          <cell r="S187">
            <v>40179</v>
          </cell>
          <cell r="T187">
            <v>1</v>
          </cell>
          <cell r="U187" t="str">
            <v>N</v>
          </cell>
          <cell r="V187" t="str">
            <v>N</v>
          </cell>
          <cell r="W187">
            <v>2</v>
          </cell>
          <cell r="X187" t="str">
            <v>Y</v>
          </cell>
          <cell r="Y187" t="str">
            <v>VNGAAP</v>
          </cell>
          <cell r="Z187" t="str">
            <v>9410</v>
          </cell>
          <cell r="AA187">
            <v>43465</v>
          </cell>
          <cell r="AB187">
            <v>15000000</v>
          </cell>
          <cell r="AC187">
            <v>2000000000</v>
          </cell>
          <cell r="AD187">
            <v>60000000</v>
          </cell>
          <cell r="AE187">
            <v>100000000</v>
          </cell>
          <cell r="AF187">
            <v>2</v>
          </cell>
          <cell r="AG187">
            <v>44195</v>
          </cell>
          <cell r="AH187">
            <v>3000000000</v>
          </cell>
          <cell r="AI187">
            <v>3000000000</v>
          </cell>
          <cell r="AJ187">
            <v>15000000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43434</v>
          </cell>
          <cell r="AV187">
            <v>5</v>
          </cell>
          <cell r="AW187">
            <v>1</v>
          </cell>
        </row>
        <row r="188">
          <cell r="C188" t="str">
            <v>A185</v>
          </cell>
          <cell r="D188">
            <v>8000000000</v>
          </cell>
          <cell r="E188">
            <v>0</v>
          </cell>
          <cell r="F188">
            <v>44129</v>
          </cell>
          <cell r="G188">
            <v>2000000000</v>
          </cell>
          <cell r="H188">
            <v>10000000000</v>
          </cell>
          <cell r="I188">
            <v>8000000000</v>
          </cell>
          <cell r="J188">
            <v>60000000</v>
          </cell>
          <cell r="K188" t="str">
            <v>2121</v>
          </cell>
          <cell r="L188">
            <v>7</v>
          </cell>
          <cell r="M188" t="str">
            <v>VND</v>
          </cell>
          <cell r="N188" t="str">
            <v>VN0011379</v>
          </cell>
          <cell r="O188">
            <v>7</v>
          </cell>
          <cell r="P188" t="str">
            <v>Loan</v>
          </cell>
          <cell r="Q188">
            <v>45955</v>
          </cell>
          <cell r="R188">
            <v>44129</v>
          </cell>
          <cell r="S188">
            <v>40179</v>
          </cell>
          <cell r="T188">
            <v>1</v>
          </cell>
          <cell r="U188" t="str">
            <v>N</v>
          </cell>
          <cell r="V188" t="str">
            <v>N</v>
          </cell>
          <cell r="W188">
            <v>2</v>
          </cell>
          <cell r="X188" t="str">
            <v>N</v>
          </cell>
          <cell r="Y188" t="str">
            <v>VNGAAP</v>
          </cell>
          <cell r="Z188" t="str">
            <v>9410</v>
          </cell>
          <cell r="AA188">
            <v>43465</v>
          </cell>
          <cell r="AB188">
            <v>15000000</v>
          </cell>
          <cell r="AC188">
            <v>2000000000</v>
          </cell>
          <cell r="AD188">
            <v>60000000</v>
          </cell>
          <cell r="AE188">
            <v>100000000</v>
          </cell>
          <cell r="AF188">
            <v>2</v>
          </cell>
          <cell r="AG188">
            <v>44195</v>
          </cell>
          <cell r="AH188">
            <v>3000000000</v>
          </cell>
          <cell r="AI188">
            <v>3000000000</v>
          </cell>
          <cell r="AJ188">
            <v>15000000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43434</v>
          </cell>
          <cell r="AV188">
            <v>5</v>
          </cell>
          <cell r="AW188">
            <v>2</v>
          </cell>
        </row>
        <row r="189">
          <cell r="C189" t="str">
            <v>A186</v>
          </cell>
          <cell r="D189">
            <v>8000000000</v>
          </cell>
          <cell r="E189">
            <v>0</v>
          </cell>
          <cell r="F189">
            <v>44129</v>
          </cell>
          <cell r="G189">
            <v>2000000000</v>
          </cell>
          <cell r="H189">
            <v>10000000000</v>
          </cell>
          <cell r="I189">
            <v>8000000000</v>
          </cell>
          <cell r="J189">
            <v>60000000</v>
          </cell>
          <cell r="K189" t="str">
            <v>2121</v>
          </cell>
          <cell r="L189">
            <v>7</v>
          </cell>
          <cell r="M189" t="str">
            <v>VND</v>
          </cell>
          <cell r="N189" t="str">
            <v>VN0011379</v>
          </cell>
          <cell r="O189">
            <v>7</v>
          </cell>
          <cell r="P189" t="str">
            <v>Loan</v>
          </cell>
          <cell r="Q189">
            <v>45955</v>
          </cell>
          <cell r="R189">
            <v>44129</v>
          </cell>
          <cell r="S189">
            <v>40179</v>
          </cell>
          <cell r="T189">
            <v>1</v>
          </cell>
          <cell r="U189" t="str">
            <v>N</v>
          </cell>
          <cell r="V189" t="str">
            <v>N</v>
          </cell>
          <cell r="W189">
            <v>2</v>
          </cell>
          <cell r="X189" t="str">
            <v>Y</v>
          </cell>
          <cell r="Y189" t="str">
            <v>VNGAAP</v>
          </cell>
          <cell r="Z189" t="str">
            <v>9410</v>
          </cell>
          <cell r="AA189">
            <v>43465</v>
          </cell>
          <cell r="AB189">
            <v>15000000</v>
          </cell>
          <cell r="AC189">
            <v>2000000000</v>
          </cell>
          <cell r="AD189">
            <v>60000000</v>
          </cell>
          <cell r="AE189">
            <v>100000000</v>
          </cell>
          <cell r="AF189">
            <v>2</v>
          </cell>
          <cell r="AG189">
            <v>44195</v>
          </cell>
          <cell r="AH189">
            <v>3000000000</v>
          </cell>
          <cell r="AI189">
            <v>3000000000</v>
          </cell>
          <cell r="AJ189">
            <v>15000000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43434</v>
          </cell>
          <cell r="AV189">
            <v>5</v>
          </cell>
          <cell r="AW189">
            <v>2</v>
          </cell>
        </row>
        <row r="190">
          <cell r="C190" t="str">
            <v>A187</v>
          </cell>
          <cell r="D190">
            <v>8000000000</v>
          </cell>
          <cell r="E190">
            <v>0</v>
          </cell>
          <cell r="F190">
            <v>44129</v>
          </cell>
          <cell r="G190">
            <v>2000000000</v>
          </cell>
          <cell r="H190">
            <v>10000000000</v>
          </cell>
          <cell r="I190">
            <v>8000000000</v>
          </cell>
          <cell r="J190">
            <v>60000000</v>
          </cell>
          <cell r="K190" t="str">
            <v>2121</v>
          </cell>
          <cell r="L190">
            <v>7</v>
          </cell>
          <cell r="M190" t="str">
            <v>VND</v>
          </cell>
          <cell r="N190" t="str">
            <v>VN0011379</v>
          </cell>
          <cell r="O190">
            <v>7</v>
          </cell>
          <cell r="P190" t="str">
            <v>Loan</v>
          </cell>
          <cell r="Q190">
            <v>45955</v>
          </cell>
          <cell r="R190">
            <v>44129</v>
          </cell>
          <cell r="S190">
            <v>40179</v>
          </cell>
          <cell r="T190">
            <v>1</v>
          </cell>
          <cell r="U190" t="str">
            <v>N</v>
          </cell>
          <cell r="V190" t="str">
            <v>N</v>
          </cell>
          <cell r="W190">
            <v>2</v>
          </cell>
          <cell r="X190" t="str">
            <v>N</v>
          </cell>
          <cell r="Y190" t="str">
            <v>VNGAAP</v>
          </cell>
          <cell r="Z190" t="str">
            <v>9410</v>
          </cell>
          <cell r="AA190">
            <v>43465</v>
          </cell>
          <cell r="AB190">
            <v>15000000</v>
          </cell>
          <cell r="AC190">
            <v>2000000000</v>
          </cell>
          <cell r="AD190">
            <v>60000000</v>
          </cell>
          <cell r="AE190">
            <v>100000000</v>
          </cell>
          <cell r="AF190">
            <v>2</v>
          </cell>
          <cell r="AG190">
            <v>44195</v>
          </cell>
          <cell r="AH190">
            <v>3000000000</v>
          </cell>
          <cell r="AI190">
            <v>3000000000</v>
          </cell>
          <cell r="AJ190">
            <v>15000000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43434</v>
          </cell>
          <cell r="AV190">
            <v>5</v>
          </cell>
          <cell r="AW190">
            <v>3</v>
          </cell>
        </row>
        <row r="191">
          <cell r="C191" t="str">
            <v>A188</v>
          </cell>
          <cell r="D191">
            <v>8000000000</v>
          </cell>
          <cell r="E191">
            <v>0</v>
          </cell>
          <cell r="F191">
            <v>44129</v>
          </cell>
          <cell r="G191">
            <v>2000000000</v>
          </cell>
          <cell r="H191">
            <v>10000000000</v>
          </cell>
          <cell r="I191">
            <v>8000000000</v>
          </cell>
          <cell r="J191">
            <v>60000000</v>
          </cell>
          <cell r="K191" t="str">
            <v>2121</v>
          </cell>
          <cell r="L191">
            <v>7</v>
          </cell>
          <cell r="M191" t="str">
            <v>VND</v>
          </cell>
          <cell r="N191" t="str">
            <v>VN0011379</v>
          </cell>
          <cell r="O191">
            <v>7</v>
          </cell>
          <cell r="P191" t="str">
            <v>Loan</v>
          </cell>
          <cell r="Q191">
            <v>45955</v>
          </cell>
          <cell r="R191">
            <v>44129</v>
          </cell>
          <cell r="S191">
            <v>40179</v>
          </cell>
          <cell r="T191">
            <v>1</v>
          </cell>
          <cell r="U191" t="str">
            <v>N</v>
          </cell>
          <cell r="V191" t="str">
            <v>N</v>
          </cell>
          <cell r="W191">
            <v>2</v>
          </cell>
          <cell r="X191" t="str">
            <v>Y</v>
          </cell>
          <cell r="Y191" t="str">
            <v>VNGAAP</v>
          </cell>
          <cell r="Z191" t="str">
            <v>9410</v>
          </cell>
          <cell r="AA191">
            <v>43465</v>
          </cell>
          <cell r="AB191">
            <v>15000000</v>
          </cell>
          <cell r="AC191">
            <v>2000000000</v>
          </cell>
          <cell r="AD191">
            <v>60000000</v>
          </cell>
          <cell r="AE191">
            <v>100000000</v>
          </cell>
          <cell r="AF191">
            <v>2</v>
          </cell>
          <cell r="AG191">
            <v>44195</v>
          </cell>
          <cell r="AH191">
            <v>3000000000</v>
          </cell>
          <cell r="AI191">
            <v>3000000000</v>
          </cell>
          <cell r="AJ191">
            <v>15000000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43434</v>
          </cell>
          <cell r="AV191">
            <v>5</v>
          </cell>
          <cell r="AW191">
            <v>3</v>
          </cell>
        </row>
        <row r="192">
          <cell r="C192" t="str">
            <v>A189</v>
          </cell>
          <cell r="D192">
            <v>8000000000</v>
          </cell>
          <cell r="E192">
            <v>0</v>
          </cell>
          <cell r="F192">
            <v>44129</v>
          </cell>
          <cell r="G192">
            <v>2000000000</v>
          </cell>
          <cell r="H192">
            <v>10000000000</v>
          </cell>
          <cell r="I192">
            <v>8000000000</v>
          </cell>
          <cell r="J192">
            <v>60000000</v>
          </cell>
          <cell r="K192" t="str">
            <v>2121</v>
          </cell>
          <cell r="L192">
            <v>7</v>
          </cell>
          <cell r="M192" t="str">
            <v>VND</v>
          </cell>
          <cell r="N192" t="str">
            <v>VN0011379</v>
          </cell>
          <cell r="O192">
            <v>7</v>
          </cell>
          <cell r="P192" t="str">
            <v>Loan</v>
          </cell>
          <cell r="Q192">
            <v>45955</v>
          </cell>
          <cell r="R192">
            <v>44129</v>
          </cell>
          <cell r="S192">
            <v>40179</v>
          </cell>
          <cell r="T192">
            <v>1</v>
          </cell>
          <cell r="U192" t="str">
            <v>N</v>
          </cell>
          <cell r="V192" t="str">
            <v>N</v>
          </cell>
          <cell r="W192">
            <v>2</v>
          </cell>
          <cell r="X192" t="str">
            <v>N</v>
          </cell>
          <cell r="Y192" t="str">
            <v>VNGAAP</v>
          </cell>
          <cell r="Z192" t="str">
            <v>9410</v>
          </cell>
          <cell r="AA192">
            <v>43465</v>
          </cell>
          <cell r="AB192">
            <v>15000000</v>
          </cell>
          <cell r="AC192">
            <v>2000000000</v>
          </cell>
          <cell r="AD192">
            <v>60000000</v>
          </cell>
          <cell r="AE192">
            <v>100000000</v>
          </cell>
          <cell r="AF192">
            <v>2</v>
          </cell>
          <cell r="AG192">
            <v>44195</v>
          </cell>
          <cell r="AH192">
            <v>3000000000</v>
          </cell>
          <cell r="AI192">
            <v>3000000000</v>
          </cell>
          <cell r="AJ192">
            <v>15000000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43434</v>
          </cell>
          <cell r="AV192">
            <v>5</v>
          </cell>
          <cell r="AW192">
            <v>4</v>
          </cell>
        </row>
        <row r="193">
          <cell r="C193" t="str">
            <v>A190</v>
          </cell>
          <cell r="D193">
            <v>8000000000</v>
          </cell>
          <cell r="E193">
            <v>0</v>
          </cell>
          <cell r="F193">
            <v>44129</v>
          </cell>
          <cell r="G193">
            <v>2000000000</v>
          </cell>
          <cell r="H193">
            <v>10000000000</v>
          </cell>
          <cell r="I193">
            <v>8000000000</v>
          </cell>
          <cell r="J193">
            <v>60000000</v>
          </cell>
          <cell r="K193" t="str">
            <v>2121</v>
          </cell>
          <cell r="L193">
            <v>7</v>
          </cell>
          <cell r="M193" t="str">
            <v>VND</v>
          </cell>
          <cell r="N193" t="str">
            <v>VN0011379</v>
          </cell>
          <cell r="O193">
            <v>7</v>
          </cell>
          <cell r="P193" t="str">
            <v>Loan</v>
          </cell>
          <cell r="Q193">
            <v>45955</v>
          </cell>
          <cell r="R193">
            <v>44129</v>
          </cell>
          <cell r="S193">
            <v>40179</v>
          </cell>
          <cell r="T193">
            <v>1</v>
          </cell>
          <cell r="U193" t="str">
            <v>N</v>
          </cell>
          <cell r="V193" t="str">
            <v>N</v>
          </cell>
          <cell r="W193">
            <v>2</v>
          </cell>
          <cell r="X193" t="str">
            <v>Y</v>
          </cell>
          <cell r="Y193" t="str">
            <v>VNGAAP</v>
          </cell>
          <cell r="Z193" t="str">
            <v>9410</v>
          </cell>
          <cell r="AA193">
            <v>43465</v>
          </cell>
          <cell r="AB193">
            <v>15000000</v>
          </cell>
          <cell r="AC193">
            <v>2000000000</v>
          </cell>
          <cell r="AD193">
            <v>60000000</v>
          </cell>
          <cell r="AE193">
            <v>100000000</v>
          </cell>
          <cell r="AF193">
            <v>2</v>
          </cell>
          <cell r="AG193">
            <v>44195</v>
          </cell>
          <cell r="AH193">
            <v>3000000000</v>
          </cell>
          <cell r="AI193">
            <v>3000000000</v>
          </cell>
          <cell r="AJ193">
            <v>15000000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43434</v>
          </cell>
          <cell r="AV193">
            <v>5</v>
          </cell>
          <cell r="AW193">
            <v>4</v>
          </cell>
        </row>
        <row r="194">
          <cell r="C194" t="str">
            <v>A191</v>
          </cell>
          <cell r="D194">
            <v>8000000000</v>
          </cell>
          <cell r="E194">
            <v>0</v>
          </cell>
          <cell r="F194">
            <v>44129</v>
          </cell>
          <cell r="G194">
            <v>2000000000</v>
          </cell>
          <cell r="H194">
            <v>10000000000</v>
          </cell>
          <cell r="I194">
            <v>8000000000</v>
          </cell>
          <cell r="J194">
            <v>60000000</v>
          </cell>
          <cell r="K194" t="str">
            <v>2121</v>
          </cell>
          <cell r="L194">
            <v>7</v>
          </cell>
          <cell r="M194" t="str">
            <v>VND</v>
          </cell>
          <cell r="N194" t="str">
            <v>VN0011379</v>
          </cell>
          <cell r="O194">
            <v>7</v>
          </cell>
          <cell r="P194" t="str">
            <v>Loan</v>
          </cell>
          <cell r="Q194">
            <v>45955</v>
          </cell>
          <cell r="R194">
            <v>44129</v>
          </cell>
          <cell r="S194">
            <v>40179</v>
          </cell>
          <cell r="T194">
            <v>1</v>
          </cell>
          <cell r="U194" t="str">
            <v>N</v>
          </cell>
          <cell r="V194" t="str">
            <v>N</v>
          </cell>
          <cell r="W194">
            <v>1</v>
          </cell>
          <cell r="X194" t="str">
            <v>N</v>
          </cell>
          <cell r="Y194" t="str">
            <v>VNGAAP</v>
          </cell>
          <cell r="Z194" t="str">
            <v>9410</v>
          </cell>
          <cell r="AA194">
            <v>43465</v>
          </cell>
          <cell r="AB194">
            <v>15000000</v>
          </cell>
          <cell r="AC194">
            <v>2000000000</v>
          </cell>
          <cell r="AD194">
            <v>60000000</v>
          </cell>
          <cell r="AE194">
            <v>0</v>
          </cell>
          <cell r="AF194">
            <v>2</v>
          </cell>
          <cell r="AG194">
            <v>44195</v>
          </cell>
          <cell r="AH194">
            <v>3000000000</v>
          </cell>
          <cell r="AI194">
            <v>3000000000</v>
          </cell>
          <cell r="AJ194">
            <v>15000000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43434</v>
          </cell>
          <cell r="AV194">
            <v>5</v>
          </cell>
          <cell r="AW194">
            <v>5</v>
          </cell>
        </row>
        <row r="195">
          <cell r="C195" t="str">
            <v>A192</v>
          </cell>
          <cell r="D195">
            <v>8000000000</v>
          </cell>
          <cell r="E195">
            <v>0</v>
          </cell>
          <cell r="F195">
            <v>44129</v>
          </cell>
          <cell r="G195">
            <v>2000000000</v>
          </cell>
          <cell r="H195">
            <v>10000000000</v>
          </cell>
          <cell r="I195">
            <v>8000000000</v>
          </cell>
          <cell r="J195">
            <v>60000000</v>
          </cell>
          <cell r="K195" t="str">
            <v>2121</v>
          </cell>
          <cell r="L195">
            <v>7</v>
          </cell>
          <cell r="M195" t="str">
            <v>VND</v>
          </cell>
          <cell r="N195" t="str">
            <v>VN0011379</v>
          </cell>
          <cell r="O195">
            <v>7</v>
          </cell>
          <cell r="P195" t="str">
            <v>Loan</v>
          </cell>
          <cell r="Q195">
            <v>45955</v>
          </cell>
          <cell r="R195">
            <v>44129</v>
          </cell>
          <cell r="S195">
            <v>40179</v>
          </cell>
          <cell r="T195">
            <v>1</v>
          </cell>
          <cell r="U195" t="str">
            <v>N</v>
          </cell>
          <cell r="V195" t="str">
            <v>N</v>
          </cell>
          <cell r="W195">
            <v>1</v>
          </cell>
          <cell r="X195" t="str">
            <v>Y</v>
          </cell>
          <cell r="Y195" t="str">
            <v>VNGAAP</v>
          </cell>
          <cell r="Z195" t="str">
            <v>9410</v>
          </cell>
          <cell r="AA195">
            <v>43465</v>
          </cell>
          <cell r="AB195">
            <v>15000000</v>
          </cell>
          <cell r="AC195">
            <v>2000000000</v>
          </cell>
          <cell r="AD195">
            <v>60000000</v>
          </cell>
          <cell r="AE195">
            <v>0</v>
          </cell>
          <cell r="AF195">
            <v>2</v>
          </cell>
          <cell r="AG195">
            <v>44195</v>
          </cell>
          <cell r="AH195">
            <v>3000000000</v>
          </cell>
          <cell r="AI195">
            <v>3000000000</v>
          </cell>
          <cell r="AJ195">
            <v>15000000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43434</v>
          </cell>
          <cell r="AV195">
            <v>5</v>
          </cell>
          <cell r="AW195">
            <v>5</v>
          </cell>
        </row>
        <row r="196">
          <cell r="C196" t="str">
            <v>A193</v>
          </cell>
          <cell r="D196">
            <v>8000000000</v>
          </cell>
          <cell r="E196">
            <v>0</v>
          </cell>
          <cell r="F196">
            <v>44129</v>
          </cell>
          <cell r="G196">
            <v>2000000000</v>
          </cell>
          <cell r="H196">
            <v>10000000000</v>
          </cell>
          <cell r="I196">
            <v>8000000000</v>
          </cell>
          <cell r="J196">
            <v>60000000</v>
          </cell>
          <cell r="K196" t="str">
            <v>2121</v>
          </cell>
          <cell r="L196">
            <v>7</v>
          </cell>
          <cell r="M196" t="str">
            <v>VND</v>
          </cell>
          <cell r="N196" t="str">
            <v>VN0011379</v>
          </cell>
          <cell r="O196">
            <v>7</v>
          </cell>
          <cell r="P196" t="str">
            <v>Loan</v>
          </cell>
          <cell r="Q196">
            <v>45955</v>
          </cell>
          <cell r="R196">
            <v>44129</v>
          </cell>
          <cell r="S196">
            <v>40179</v>
          </cell>
          <cell r="T196">
            <v>1</v>
          </cell>
          <cell r="U196" t="str">
            <v>N</v>
          </cell>
          <cell r="V196" t="str">
            <v>N</v>
          </cell>
          <cell r="W196">
            <v>1</v>
          </cell>
          <cell r="X196" t="str">
            <v>N</v>
          </cell>
          <cell r="Y196" t="str">
            <v>VNGAAP</v>
          </cell>
          <cell r="Z196" t="str">
            <v>9410</v>
          </cell>
          <cell r="AA196">
            <v>43465</v>
          </cell>
          <cell r="AB196">
            <v>15000000</v>
          </cell>
          <cell r="AC196">
            <v>2000000000</v>
          </cell>
          <cell r="AD196">
            <v>60000000</v>
          </cell>
          <cell r="AE196">
            <v>0</v>
          </cell>
          <cell r="AF196">
            <v>2</v>
          </cell>
          <cell r="AG196">
            <v>44195</v>
          </cell>
          <cell r="AH196">
            <v>3000000000</v>
          </cell>
          <cell r="AI196">
            <v>3000000000</v>
          </cell>
          <cell r="AJ196">
            <v>15000000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43434</v>
          </cell>
          <cell r="AV196">
            <v>5</v>
          </cell>
          <cell r="AW196">
            <v>6</v>
          </cell>
        </row>
        <row r="197">
          <cell r="C197" t="str">
            <v>A194</v>
          </cell>
          <cell r="D197">
            <v>8000000000</v>
          </cell>
          <cell r="E197">
            <v>0</v>
          </cell>
          <cell r="F197">
            <v>44129</v>
          </cell>
          <cell r="G197">
            <v>2000000000</v>
          </cell>
          <cell r="H197">
            <v>10000000000</v>
          </cell>
          <cell r="I197">
            <v>8000000000</v>
          </cell>
          <cell r="J197">
            <v>60000000</v>
          </cell>
          <cell r="K197" t="str">
            <v>2121</v>
          </cell>
          <cell r="L197">
            <v>7</v>
          </cell>
          <cell r="M197" t="str">
            <v>VND</v>
          </cell>
          <cell r="N197" t="str">
            <v>VN0011379</v>
          </cell>
          <cell r="O197">
            <v>7</v>
          </cell>
          <cell r="P197" t="str">
            <v>Loan</v>
          </cell>
          <cell r="Q197">
            <v>45955</v>
          </cell>
          <cell r="R197">
            <v>44129</v>
          </cell>
          <cell r="S197">
            <v>40179</v>
          </cell>
          <cell r="T197">
            <v>1</v>
          </cell>
          <cell r="U197" t="str">
            <v>N</v>
          </cell>
          <cell r="V197" t="str">
            <v>N</v>
          </cell>
          <cell r="W197">
            <v>1</v>
          </cell>
          <cell r="X197" t="str">
            <v>Y</v>
          </cell>
          <cell r="Y197" t="str">
            <v>VNGAAP</v>
          </cell>
          <cell r="Z197" t="str">
            <v>9410</v>
          </cell>
          <cell r="AA197">
            <v>43465</v>
          </cell>
          <cell r="AB197">
            <v>15000000</v>
          </cell>
          <cell r="AC197">
            <v>2000000000</v>
          </cell>
          <cell r="AD197">
            <v>60000000</v>
          </cell>
          <cell r="AE197">
            <v>0</v>
          </cell>
          <cell r="AF197">
            <v>2</v>
          </cell>
          <cell r="AG197">
            <v>44195</v>
          </cell>
          <cell r="AH197">
            <v>3000000000</v>
          </cell>
          <cell r="AI197">
            <v>3000000000</v>
          </cell>
          <cell r="AJ197">
            <v>15000000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43434</v>
          </cell>
          <cell r="AV197">
            <v>5</v>
          </cell>
          <cell r="AW197">
            <v>6</v>
          </cell>
        </row>
        <row r="198">
          <cell r="C198" t="str">
            <v>A195</v>
          </cell>
          <cell r="D198">
            <v>8000000000</v>
          </cell>
          <cell r="E198">
            <v>0</v>
          </cell>
          <cell r="F198">
            <v>44129</v>
          </cell>
          <cell r="G198">
            <v>2000000000</v>
          </cell>
          <cell r="H198">
            <v>10000000000</v>
          </cell>
          <cell r="I198">
            <v>8000000000</v>
          </cell>
          <cell r="J198">
            <v>60000000</v>
          </cell>
          <cell r="K198" t="str">
            <v>2121</v>
          </cell>
          <cell r="L198">
            <v>7</v>
          </cell>
          <cell r="M198" t="str">
            <v>VND</v>
          </cell>
          <cell r="N198" t="str">
            <v>VN0011379</v>
          </cell>
          <cell r="O198">
            <v>7</v>
          </cell>
          <cell r="P198" t="str">
            <v>Loan</v>
          </cell>
          <cell r="Q198">
            <v>45955</v>
          </cell>
          <cell r="R198">
            <v>44129</v>
          </cell>
          <cell r="S198">
            <v>40179</v>
          </cell>
          <cell r="T198">
            <v>1</v>
          </cell>
          <cell r="U198" t="str">
            <v>N</v>
          </cell>
          <cell r="V198" t="str">
            <v>N</v>
          </cell>
          <cell r="W198">
            <v>1</v>
          </cell>
          <cell r="X198" t="str">
            <v>N</v>
          </cell>
          <cell r="Y198" t="str">
            <v>VNGAAP</v>
          </cell>
          <cell r="Z198" t="str">
            <v>9410</v>
          </cell>
          <cell r="AA198">
            <v>43465</v>
          </cell>
          <cell r="AB198">
            <v>15000000</v>
          </cell>
          <cell r="AC198">
            <v>2000000000</v>
          </cell>
          <cell r="AD198">
            <v>60000000</v>
          </cell>
          <cell r="AE198">
            <v>0</v>
          </cell>
          <cell r="AF198">
            <v>2</v>
          </cell>
          <cell r="AG198">
            <v>44195</v>
          </cell>
          <cell r="AH198">
            <v>3000000000</v>
          </cell>
          <cell r="AI198">
            <v>3000000000</v>
          </cell>
          <cell r="AJ198">
            <v>15000000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43434</v>
          </cell>
          <cell r="AV198">
            <v>5</v>
          </cell>
          <cell r="AW198">
            <v>7</v>
          </cell>
        </row>
        <row r="199">
          <cell r="C199" t="str">
            <v>A196</v>
          </cell>
          <cell r="D199">
            <v>8000000000</v>
          </cell>
          <cell r="E199">
            <v>0</v>
          </cell>
          <cell r="F199">
            <v>44129</v>
          </cell>
          <cell r="G199">
            <v>2000000000</v>
          </cell>
          <cell r="H199">
            <v>10000000000</v>
          </cell>
          <cell r="I199">
            <v>8000000000</v>
          </cell>
          <cell r="J199">
            <v>60000000</v>
          </cell>
          <cell r="K199" t="str">
            <v>2121</v>
          </cell>
          <cell r="L199">
            <v>7</v>
          </cell>
          <cell r="M199" t="str">
            <v>VND</v>
          </cell>
          <cell r="N199" t="str">
            <v>VN0011379</v>
          </cell>
          <cell r="O199">
            <v>7</v>
          </cell>
          <cell r="P199" t="str">
            <v>Loan</v>
          </cell>
          <cell r="Q199">
            <v>45955</v>
          </cell>
          <cell r="R199">
            <v>44129</v>
          </cell>
          <cell r="S199">
            <v>40179</v>
          </cell>
          <cell r="T199">
            <v>1</v>
          </cell>
          <cell r="U199" t="str">
            <v>N</v>
          </cell>
          <cell r="V199" t="str">
            <v>N</v>
          </cell>
          <cell r="W199">
            <v>1</v>
          </cell>
          <cell r="X199" t="str">
            <v>Y</v>
          </cell>
          <cell r="Y199" t="str">
            <v>VNGAAP</v>
          </cell>
          <cell r="Z199" t="str">
            <v>9410</v>
          </cell>
          <cell r="AA199">
            <v>43465</v>
          </cell>
          <cell r="AB199">
            <v>15000000</v>
          </cell>
          <cell r="AC199">
            <v>2000000000</v>
          </cell>
          <cell r="AD199">
            <v>60000000</v>
          </cell>
          <cell r="AE199">
            <v>0</v>
          </cell>
          <cell r="AF199">
            <v>2</v>
          </cell>
          <cell r="AG199">
            <v>44195</v>
          </cell>
          <cell r="AH199">
            <v>3000000000</v>
          </cell>
          <cell r="AI199">
            <v>3000000000</v>
          </cell>
          <cell r="AJ199">
            <v>15000000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43434</v>
          </cell>
          <cell r="AV199">
            <v>5</v>
          </cell>
          <cell r="AW199">
            <v>7</v>
          </cell>
        </row>
        <row r="200">
          <cell r="C200" t="str">
            <v>A197</v>
          </cell>
          <cell r="D200">
            <v>8000000000</v>
          </cell>
          <cell r="E200">
            <v>0</v>
          </cell>
          <cell r="F200">
            <v>44129</v>
          </cell>
          <cell r="G200">
            <v>2000000000</v>
          </cell>
          <cell r="H200">
            <v>10000000000</v>
          </cell>
          <cell r="I200">
            <v>8000000000</v>
          </cell>
          <cell r="J200">
            <v>60000000</v>
          </cell>
          <cell r="K200" t="str">
            <v>2121</v>
          </cell>
          <cell r="L200">
            <v>7</v>
          </cell>
          <cell r="M200" t="str">
            <v>VND</v>
          </cell>
          <cell r="N200" t="str">
            <v>VN0011379</v>
          </cell>
          <cell r="O200">
            <v>7</v>
          </cell>
          <cell r="P200" t="str">
            <v>Loan</v>
          </cell>
          <cell r="Q200">
            <v>45955</v>
          </cell>
          <cell r="R200">
            <v>44129</v>
          </cell>
          <cell r="S200">
            <v>40179</v>
          </cell>
          <cell r="T200">
            <v>1</v>
          </cell>
          <cell r="U200" t="str">
            <v>N</v>
          </cell>
          <cell r="V200" t="str">
            <v>N</v>
          </cell>
          <cell r="W200">
            <v>1</v>
          </cell>
          <cell r="X200" t="str">
            <v>N</v>
          </cell>
          <cell r="Y200" t="str">
            <v>VNGAAP</v>
          </cell>
          <cell r="Z200" t="str">
            <v>9410</v>
          </cell>
          <cell r="AA200">
            <v>43465</v>
          </cell>
          <cell r="AB200">
            <v>15000000</v>
          </cell>
          <cell r="AC200">
            <v>2000000000</v>
          </cell>
          <cell r="AD200">
            <v>60000000</v>
          </cell>
          <cell r="AE200">
            <v>0</v>
          </cell>
          <cell r="AF200">
            <v>2</v>
          </cell>
          <cell r="AG200">
            <v>44195</v>
          </cell>
          <cell r="AH200">
            <v>3000000000</v>
          </cell>
          <cell r="AI200">
            <v>3000000000</v>
          </cell>
          <cell r="AJ200">
            <v>15000000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43434</v>
          </cell>
          <cell r="AV200">
            <v>5</v>
          </cell>
          <cell r="AW200">
            <v>8</v>
          </cell>
        </row>
        <row r="201">
          <cell r="C201" t="str">
            <v>A198</v>
          </cell>
          <cell r="D201">
            <v>8000000000</v>
          </cell>
          <cell r="E201">
            <v>0</v>
          </cell>
          <cell r="F201">
            <v>44129</v>
          </cell>
          <cell r="G201">
            <v>2000000000</v>
          </cell>
          <cell r="H201">
            <v>10000000000</v>
          </cell>
          <cell r="I201">
            <v>8000000000</v>
          </cell>
          <cell r="J201">
            <v>60000000</v>
          </cell>
          <cell r="K201" t="str">
            <v>2121</v>
          </cell>
          <cell r="L201">
            <v>7</v>
          </cell>
          <cell r="M201" t="str">
            <v>VND</v>
          </cell>
          <cell r="N201" t="str">
            <v>VN0011379</v>
          </cell>
          <cell r="O201">
            <v>7</v>
          </cell>
          <cell r="P201" t="str">
            <v>Loan</v>
          </cell>
          <cell r="Q201">
            <v>45955</v>
          </cell>
          <cell r="R201">
            <v>44129</v>
          </cell>
          <cell r="S201">
            <v>40179</v>
          </cell>
          <cell r="T201">
            <v>1</v>
          </cell>
          <cell r="U201" t="str">
            <v>N</v>
          </cell>
          <cell r="V201" t="str">
            <v>N</v>
          </cell>
          <cell r="W201">
            <v>1</v>
          </cell>
          <cell r="X201" t="str">
            <v>Y</v>
          </cell>
          <cell r="Y201" t="str">
            <v>VNGAAP</v>
          </cell>
          <cell r="Z201" t="str">
            <v>9410</v>
          </cell>
          <cell r="AA201">
            <v>43465</v>
          </cell>
          <cell r="AB201">
            <v>15000000</v>
          </cell>
          <cell r="AC201">
            <v>2000000000</v>
          </cell>
          <cell r="AD201">
            <v>60000000</v>
          </cell>
          <cell r="AE201">
            <v>0</v>
          </cell>
          <cell r="AF201">
            <v>2</v>
          </cell>
          <cell r="AG201">
            <v>44195</v>
          </cell>
          <cell r="AH201">
            <v>3000000000</v>
          </cell>
          <cell r="AI201">
            <v>3000000000</v>
          </cell>
          <cell r="AJ201">
            <v>15000000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43434</v>
          </cell>
          <cell r="AV201">
            <v>5</v>
          </cell>
          <cell r="AW201">
            <v>8</v>
          </cell>
        </row>
        <row r="202">
          <cell r="C202" t="str">
            <v>A199</v>
          </cell>
          <cell r="D202">
            <v>8000000000</v>
          </cell>
          <cell r="E202">
            <v>0</v>
          </cell>
          <cell r="F202">
            <v>44129</v>
          </cell>
          <cell r="G202">
            <v>2000000000</v>
          </cell>
          <cell r="H202">
            <v>10000000000</v>
          </cell>
          <cell r="I202">
            <v>8000000000</v>
          </cell>
          <cell r="J202">
            <v>60000000</v>
          </cell>
          <cell r="K202" t="str">
            <v>2121</v>
          </cell>
          <cell r="L202">
            <v>7</v>
          </cell>
          <cell r="M202" t="str">
            <v>VND</v>
          </cell>
          <cell r="N202" t="str">
            <v>VN0011379</v>
          </cell>
          <cell r="O202">
            <v>7</v>
          </cell>
          <cell r="P202" t="str">
            <v>Loan</v>
          </cell>
          <cell r="Q202">
            <v>45955</v>
          </cell>
          <cell r="R202">
            <v>44129</v>
          </cell>
          <cell r="S202">
            <v>40179</v>
          </cell>
          <cell r="T202">
            <v>1</v>
          </cell>
          <cell r="U202" t="str">
            <v>N</v>
          </cell>
          <cell r="V202" t="str">
            <v>N</v>
          </cell>
          <cell r="W202">
            <v>1</v>
          </cell>
          <cell r="X202" t="str">
            <v>N</v>
          </cell>
          <cell r="Y202" t="str">
            <v>VNGAAP</v>
          </cell>
          <cell r="Z202" t="str">
            <v>9410</v>
          </cell>
          <cell r="AA202">
            <v>43465</v>
          </cell>
          <cell r="AB202">
            <v>15000000</v>
          </cell>
          <cell r="AC202">
            <v>2000000000</v>
          </cell>
          <cell r="AD202">
            <v>60000000</v>
          </cell>
          <cell r="AE202">
            <v>0</v>
          </cell>
          <cell r="AF202">
            <v>2</v>
          </cell>
          <cell r="AG202">
            <v>44195</v>
          </cell>
          <cell r="AH202">
            <v>3000000000</v>
          </cell>
          <cell r="AI202">
            <v>3000000000</v>
          </cell>
          <cell r="AJ202">
            <v>15000000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43434</v>
          </cell>
          <cell r="AV202">
            <v>5</v>
          </cell>
          <cell r="AW202">
            <v>9</v>
          </cell>
        </row>
        <row r="203">
          <cell r="C203" t="str">
            <v>A200</v>
          </cell>
          <cell r="D203">
            <v>8000000000</v>
          </cell>
          <cell r="E203">
            <v>0</v>
          </cell>
          <cell r="F203">
            <v>44129</v>
          </cell>
          <cell r="G203">
            <v>2000000000</v>
          </cell>
          <cell r="H203">
            <v>10000000000</v>
          </cell>
          <cell r="I203">
            <v>8000000000</v>
          </cell>
          <cell r="J203">
            <v>60000000</v>
          </cell>
          <cell r="K203" t="str">
            <v>2121</v>
          </cell>
          <cell r="L203">
            <v>7</v>
          </cell>
          <cell r="M203" t="str">
            <v>VND</v>
          </cell>
          <cell r="N203" t="str">
            <v>VN0011379</v>
          </cell>
          <cell r="O203">
            <v>7</v>
          </cell>
          <cell r="P203" t="str">
            <v>Loan</v>
          </cell>
          <cell r="Q203">
            <v>45955</v>
          </cell>
          <cell r="R203">
            <v>44129</v>
          </cell>
          <cell r="S203">
            <v>40179</v>
          </cell>
          <cell r="T203">
            <v>1</v>
          </cell>
          <cell r="U203" t="str">
            <v>N</v>
          </cell>
          <cell r="V203" t="str">
            <v>N</v>
          </cell>
          <cell r="W203">
            <v>1</v>
          </cell>
          <cell r="X203" t="str">
            <v>Y</v>
          </cell>
          <cell r="Y203" t="str">
            <v>VNGAAP</v>
          </cell>
          <cell r="Z203" t="str">
            <v>9410</v>
          </cell>
          <cell r="AA203">
            <v>43465</v>
          </cell>
          <cell r="AB203">
            <v>15000000</v>
          </cell>
          <cell r="AC203">
            <v>2000000000</v>
          </cell>
          <cell r="AD203">
            <v>60000000</v>
          </cell>
          <cell r="AE203">
            <v>0</v>
          </cell>
          <cell r="AF203">
            <v>2</v>
          </cell>
          <cell r="AG203">
            <v>44195</v>
          </cell>
          <cell r="AH203">
            <v>3000000000</v>
          </cell>
          <cell r="AI203">
            <v>3000000000</v>
          </cell>
          <cell r="AJ203">
            <v>15000000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43434</v>
          </cell>
          <cell r="AV203">
            <v>5</v>
          </cell>
          <cell r="AW203">
            <v>9</v>
          </cell>
        </row>
        <row r="204">
          <cell r="C204" t="str">
            <v>A201</v>
          </cell>
          <cell r="D204">
            <v>8000000000</v>
          </cell>
          <cell r="E204">
            <v>0</v>
          </cell>
          <cell r="F204">
            <v>44129</v>
          </cell>
          <cell r="G204">
            <v>2000000000</v>
          </cell>
          <cell r="H204">
            <v>10000000000</v>
          </cell>
          <cell r="I204">
            <v>8000000000</v>
          </cell>
          <cell r="J204">
            <v>60000000</v>
          </cell>
          <cell r="K204" t="str">
            <v>2121</v>
          </cell>
          <cell r="L204">
            <v>7</v>
          </cell>
          <cell r="M204" t="str">
            <v>VND</v>
          </cell>
          <cell r="N204" t="str">
            <v>VN0011379</v>
          </cell>
          <cell r="O204">
            <v>7</v>
          </cell>
          <cell r="P204" t="str">
            <v>Loan</v>
          </cell>
          <cell r="Q204">
            <v>45955</v>
          </cell>
          <cell r="R204">
            <v>44129</v>
          </cell>
          <cell r="S204">
            <v>40179</v>
          </cell>
          <cell r="T204">
            <v>1</v>
          </cell>
          <cell r="U204" t="str">
            <v>N</v>
          </cell>
          <cell r="V204" t="str">
            <v>N</v>
          </cell>
          <cell r="W204">
            <v>1</v>
          </cell>
          <cell r="X204" t="str">
            <v>N</v>
          </cell>
          <cell r="Y204" t="str">
            <v>VNGAAP</v>
          </cell>
          <cell r="Z204" t="str">
            <v>9410</v>
          </cell>
          <cell r="AA204">
            <v>43465</v>
          </cell>
          <cell r="AB204">
            <v>15000000</v>
          </cell>
          <cell r="AC204">
            <v>2000000000</v>
          </cell>
          <cell r="AD204">
            <v>60000000</v>
          </cell>
          <cell r="AE204">
            <v>0</v>
          </cell>
          <cell r="AF204">
            <v>2</v>
          </cell>
          <cell r="AG204">
            <v>44195</v>
          </cell>
          <cell r="AH204">
            <v>3000000000</v>
          </cell>
          <cell r="AI204">
            <v>3000000000</v>
          </cell>
          <cell r="AJ204">
            <v>15000000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43434</v>
          </cell>
          <cell r="AV204">
            <v>5</v>
          </cell>
          <cell r="AW204">
            <v>10</v>
          </cell>
        </row>
        <row r="205">
          <cell r="C205" t="str">
            <v>A202</v>
          </cell>
          <cell r="D205">
            <v>8000000000</v>
          </cell>
          <cell r="E205">
            <v>0</v>
          </cell>
          <cell r="F205">
            <v>44129</v>
          </cell>
          <cell r="G205">
            <v>2000000000</v>
          </cell>
          <cell r="H205">
            <v>10000000000</v>
          </cell>
          <cell r="I205">
            <v>8000000000</v>
          </cell>
          <cell r="J205">
            <v>60000000</v>
          </cell>
          <cell r="K205" t="str">
            <v>2121</v>
          </cell>
          <cell r="L205">
            <v>7</v>
          </cell>
          <cell r="M205" t="str">
            <v>VND</v>
          </cell>
          <cell r="N205" t="str">
            <v>VN0011379</v>
          </cell>
          <cell r="O205">
            <v>7</v>
          </cell>
          <cell r="P205" t="str">
            <v>Loan</v>
          </cell>
          <cell r="Q205">
            <v>45955</v>
          </cell>
          <cell r="R205">
            <v>44129</v>
          </cell>
          <cell r="S205">
            <v>40179</v>
          </cell>
          <cell r="T205">
            <v>1</v>
          </cell>
          <cell r="U205" t="str">
            <v>N</v>
          </cell>
          <cell r="V205" t="str">
            <v>N</v>
          </cell>
          <cell r="W205">
            <v>1</v>
          </cell>
          <cell r="X205" t="str">
            <v>Y</v>
          </cell>
          <cell r="Y205" t="str">
            <v>VNGAAP</v>
          </cell>
          <cell r="Z205" t="str">
            <v>9410</v>
          </cell>
          <cell r="AA205">
            <v>43465</v>
          </cell>
          <cell r="AB205">
            <v>15000000</v>
          </cell>
          <cell r="AC205">
            <v>2000000000</v>
          </cell>
          <cell r="AD205">
            <v>60000000</v>
          </cell>
          <cell r="AE205">
            <v>0</v>
          </cell>
          <cell r="AF205">
            <v>2</v>
          </cell>
          <cell r="AG205">
            <v>44195</v>
          </cell>
          <cell r="AH205">
            <v>3000000000</v>
          </cell>
          <cell r="AI205">
            <v>3000000000</v>
          </cell>
          <cell r="AJ205">
            <v>15000000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43434</v>
          </cell>
          <cell r="AV205">
            <v>5</v>
          </cell>
          <cell r="AW205">
            <v>10</v>
          </cell>
        </row>
        <row r="206">
          <cell r="C206" t="str">
            <v>A203</v>
          </cell>
          <cell r="D206">
            <v>8000000000</v>
          </cell>
          <cell r="E206">
            <v>0</v>
          </cell>
          <cell r="F206">
            <v>44129</v>
          </cell>
          <cell r="G206">
            <v>2000000000</v>
          </cell>
          <cell r="H206">
            <v>10000000000</v>
          </cell>
          <cell r="I206">
            <v>8000000000</v>
          </cell>
          <cell r="J206">
            <v>60000000</v>
          </cell>
          <cell r="K206" t="str">
            <v>2121</v>
          </cell>
          <cell r="L206">
            <v>7</v>
          </cell>
          <cell r="M206" t="str">
            <v>VND</v>
          </cell>
          <cell r="N206" t="str">
            <v>VN0011379</v>
          </cell>
          <cell r="O206">
            <v>7</v>
          </cell>
          <cell r="P206" t="str">
            <v>Loan</v>
          </cell>
          <cell r="Q206">
            <v>45955</v>
          </cell>
          <cell r="R206">
            <v>44129</v>
          </cell>
          <cell r="S206">
            <v>40179</v>
          </cell>
          <cell r="T206">
            <v>1</v>
          </cell>
          <cell r="U206" t="str">
            <v>N</v>
          </cell>
          <cell r="V206" t="str">
            <v>N</v>
          </cell>
          <cell r="W206">
            <v>2</v>
          </cell>
          <cell r="X206" t="str">
            <v>N</v>
          </cell>
          <cell r="Y206" t="str">
            <v>VNGAAP</v>
          </cell>
          <cell r="Z206" t="str">
            <v>9410</v>
          </cell>
          <cell r="AA206">
            <v>43465</v>
          </cell>
          <cell r="AB206">
            <v>15000000</v>
          </cell>
          <cell r="AC206">
            <v>2000000000</v>
          </cell>
          <cell r="AD206">
            <v>60000000</v>
          </cell>
          <cell r="AE206">
            <v>100000000</v>
          </cell>
          <cell r="AF206">
            <v>2</v>
          </cell>
          <cell r="AG206">
            <v>44195</v>
          </cell>
          <cell r="AH206">
            <v>3000000000</v>
          </cell>
          <cell r="AI206">
            <v>3000000000</v>
          </cell>
          <cell r="AJ206">
            <v>15000000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43434</v>
          </cell>
          <cell r="AV206">
            <v>5</v>
          </cell>
          <cell r="AW206">
            <v>5</v>
          </cell>
        </row>
        <row r="207">
          <cell r="C207" t="str">
            <v>A204</v>
          </cell>
          <cell r="D207">
            <v>8000000000</v>
          </cell>
          <cell r="E207">
            <v>0</v>
          </cell>
          <cell r="F207">
            <v>44129</v>
          </cell>
          <cell r="G207">
            <v>2000000000</v>
          </cell>
          <cell r="H207">
            <v>10000000000</v>
          </cell>
          <cell r="I207">
            <v>8000000000</v>
          </cell>
          <cell r="J207">
            <v>60000000</v>
          </cell>
          <cell r="K207" t="str">
            <v>2121</v>
          </cell>
          <cell r="L207">
            <v>7</v>
          </cell>
          <cell r="M207" t="str">
            <v>VND</v>
          </cell>
          <cell r="N207" t="str">
            <v>VN0011379</v>
          </cell>
          <cell r="O207">
            <v>7</v>
          </cell>
          <cell r="P207" t="str">
            <v>Loan</v>
          </cell>
          <cell r="Q207">
            <v>45955</v>
          </cell>
          <cell r="R207">
            <v>44129</v>
          </cell>
          <cell r="S207">
            <v>40179</v>
          </cell>
          <cell r="T207">
            <v>1</v>
          </cell>
          <cell r="U207" t="str">
            <v>N</v>
          </cell>
          <cell r="V207" t="str">
            <v>N</v>
          </cell>
          <cell r="W207">
            <v>2</v>
          </cell>
          <cell r="X207" t="str">
            <v>Y</v>
          </cell>
          <cell r="Y207" t="str">
            <v>VNGAAP</v>
          </cell>
          <cell r="Z207" t="str">
            <v>9410</v>
          </cell>
          <cell r="AA207">
            <v>43465</v>
          </cell>
          <cell r="AB207">
            <v>15000000</v>
          </cell>
          <cell r="AC207">
            <v>2000000000</v>
          </cell>
          <cell r="AD207">
            <v>60000000</v>
          </cell>
          <cell r="AE207">
            <v>100000000</v>
          </cell>
          <cell r="AF207">
            <v>2</v>
          </cell>
          <cell r="AG207">
            <v>44195</v>
          </cell>
          <cell r="AH207">
            <v>3000000000</v>
          </cell>
          <cell r="AI207">
            <v>3000000000</v>
          </cell>
          <cell r="AJ207">
            <v>15000000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43434</v>
          </cell>
          <cell r="AV207">
            <v>5</v>
          </cell>
          <cell r="AW207">
            <v>5</v>
          </cell>
        </row>
        <row r="208">
          <cell r="C208" t="str">
            <v>A205</v>
          </cell>
          <cell r="D208">
            <v>8000000000</v>
          </cell>
          <cell r="E208">
            <v>0</v>
          </cell>
          <cell r="F208">
            <v>44129</v>
          </cell>
          <cell r="G208">
            <v>2000000000</v>
          </cell>
          <cell r="H208">
            <v>10000000000</v>
          </cell>
          <cell r="I208">
            <v>8000000000</v>
          </cell>
          <cell r="J208">
            <v>60000000</v>
          </cell>
          <cell r="K208" t="str">
            <v>2121</v>
          </cell>
          <cell r="L208">
            <v>7</v>
          </cell>
          <cell r="M208" t="str">
            <v>VND</v>
          </cell>
          <cell r="N208" t="str">
            <v>VN0011379</v>
          </cell>
          <cell r="O208">
            <v>7</v>
          </cell>
          <cell r="P208" t="str">
            <v>Loan</v>
          </cell>
          <cell r="Q208">
            <v>45955</v>
          </cell>
          <cell r="R208">
            <v>44129</v>
          </cell>
          <cell r="S208">
            <v>40179</v>
          </cell>
          <cell r="T208">
            <v>1</v>
          </cell>
          <cell r="U208" t="str">
            <v>N</v>
          </cell>
          <cell r="V208" t="str">
            <v>N</v>
          </cell>
          <cell r="W208">
            <v>2</v>
          </cell>
          <cell r="X208" t="str">
            <v>N</v>
          </cell>
          <cell r="Y208" t="str">
            <v>VNGAAP</v>
          </cell>
          <cell r="Z208" t="str">
            <v>9410</v>
          </cell>
          <cell r="AA208">
            <v>43465</v>
          </cell>
          <cell r="AB208">
            <v>15000000</v>
          </cell>
          <cell r="AC208">
            <v>2000000000</v>
          </cell>
          <cell r="AD208">
            <v>60000000</v>
          </cell>
          <cell r="AE208">
            <v>100000000</v>
          </cell>
          <cell r="AF208">
            <v>2</v>
          </cell>
          <cell r="AG208">
            <v>44195</v>
          </cell>
          <cell r="AH208">
            <v>3000000000</v>
          </cell>
          <cell r="AI208">
            <v>3000000000</v>
          </cell>
          <cell r="AJ208">
            <v>15000000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43434</v>
          </cell>
          <cell r="AV208">
            <v>5</v>
          </cell>
          <cell r="AW208">
            <v>6</v>
          </cell>
        </row>
        <row r="209">
          <cell r="C209" t="str">
            <v>A206</v>
          </cell>
          <cell r="D209">
            <v>8000000000</v>
          </cell>
          <cell r="E209">
            <v>0</v>
          </cell>
          <cell r="F209">
            <v>44129</v>
          </cell>
          <cell r="G209">
            <v>2000000000</v>
          </cell>
          <cell r="H209">
            <v>10000000000</v>
          </cell>
          <cell r="I209">
            <v>8000000000</v>
          </cell>
          <cell r="J209">
            <v>60000000</v>
          </cell>
          <cell r="K209" t="str">
            <v>2121</v>
          </cell>
          <cell r="L209">
            <v>7</v>
          </cell>
          <cell r="M209" t="str">
            <v>VND</v>
          </cell>
          <cell r="N209" t="str">
            <v>VN0011379</v>
          </cell>
          <cell r="O209">
            <v>7</v>
          </cell>
          <cell r="P209" t="str">
            <v>Loan</v>
          </cell>
          <cell r="Q209">
            <v>45955</v>
          </cell>
          <cell r="R209">
            <v>44129</v>
          </cell>
          <cell r="S209">
            <v>40179</v>
          </cell>
          <cell r="T209">
            <v>1</v>
          </cell>
          <cell r="U209" t="str">
            <v>N</v>
          </cell>
          <cell r="V209" t="str">
            <v>N</v>
          </cell>
          <cell r="W209">
            <v>2</v>
          </cell>
          <cell r="X209" t="str">
            <v>Y</v>
          </cell>
          <cell r="Y209" t="str">
            <v>VNGAAP</v>
          </cell>
          <cell r="Z209" t="str">
            <v>9410</v>
          </cell>
          <cell r="AA209">
            <v>43465</v>
          </cell>
          <cell r="AB209">
            <v>15000000</v>
          </cell>
          <cell r="AC209">
            <v>2000000000</v>
          </cell>
          <cell r="AD209">
            <v>60000000</v>
          </cell>
          <cell r="AE209">
            <v>100000000</v>
          </cell>
          <cell r="AF209">
            <v>2</v>
          </cell>
          <cell r="AG209">
            <v>44195</v>
          </cell>
          <cell r="AH209">
            <v>3000000000</v>
          </cell>
          <cell r="AI209">
            <v>3000000000</v>
          </cell>
          <cell r="AJ209">
            <v>15000000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43434</v>
          </cell>
          <cell r="AV209">
            <v>5</v>
          </cell>
          <cell r="AW209">
            <v>6</v>
          </cell>
        </row>
        <row r="210">
          <cell r="C210" t="str">
            <v>A207</v>
          </cell>
          <cell r="D210">
            <v>8000000000</v>
          </cell>
          <cell r="E210">
            <v>0</v>
          </cell>
          <cell r="F210">
            <v>44129</v>
          </cell>
          <cell r="G210">
            <v>2000000000</v>
          </cell>
          <cell r="H210">
            <v>10000000000</v>
          </cell>
          <cell r="I210">
            <v>8000000000</v>
          </cell>
          <cell r="J210">
            <v>60000000</v>
          </cell>
          <cell r="K210" t="str">
            <v>2121</v>
          </cell>
          <cell r="L210">
            <v>7</v>
          </cell>
          <cell r="M210" t="str">
            <v>VND</v>
          </cell>
          <cell r="N210" t="str">
            <v>VN0011379</v>
          </cell>
          <cell r="O210">
            <v>7</v>
          </cell>
          <cell r="P210" t="str">
            <v>Loan</v>
          </cell>
          <cell r="Q210">
            <v>45955</v>
          </cell>
          <cell r="R210">
            <v>44129</v>
          </cell>
          <cell r="S210">
            <v>40179</v>
          </cell>
          <cell r="T210">
            <v>1</v>
          </cell>
          <cell r="U210" t="str">
            <v>N</v>
          </cell>
          <cell r="V210" t="str">
            <v>N</v>
          </cell>
          <cell r="W210">
            <v>2</v>
          </cell>
          <cell r="X210" t="str">
            <v>N</v>
          </cell>
          <cell r="Y210" t="str">
            <v>VNGAAP</v>
          </cell>
          <cell r="Z210" t="str">
            <v>9410</v>
          </cell>
          <cell r="AA210">
            <v>43465</v>
          </cell>
          <cell r="AB210">
            <v>15000000</v>
          </cell>
          <cell r="AC210">
            <v>2000000000</v>
          </cell>
          <cell r="AD210">
            <v>60000000</v>
          </cell>
          <cell r="AE210">
            <v>100000000</v>
          </cell>
          <cell r="AF210">
            <v>2</v>
          </cell>
          <cell r="AG210">
            <v>44195</v>
          </cell>
          <cell r="AH210">
            <v>3000000000</v>
          </cell>
          <cell r="AI210">
            <v>3000000000</v>
          </cell>
          <cell r="AJ210">
            <v>15000000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43434</v>
          </cell>
          <cell r="AV210">
            <v>5</v>
          </cell>
          <cell r="AW210">
            <v>7</v>
          </cell>
        </row>
        <row r="211">
          <cell r="C211" t="str">
            <v>A208</v>
          </cell>
          <cell r="D211">
            <v>8000000000</v>
          </cell>
          <cell r="E211">
            <v>0</v>
          </cell>
          <cell r="F211">
            <v>44129</v>
          </cell>
          <cell r="G211">
            <v>2000000000</v>
          </cell>
          <cell r="H211">
            <v>10000000000</v>
          </cell>
          <cell r="I211">
            <v>8000000000</v>
          </cell>
          <cell r="J211">
            <v>60000000</v>
          </cell>
          <cell r="K211" t="str">
            <v>2121</v>
          </cell>
          <cell r="L211">
            <v>7</v>
          </cell>
          <cell r="M211" t="str">
            <v>VND</v>
          </cell>
          <cell r="N211" t="str">
            <v>VN0011379</v>
          </cell>
          <cell r="O211">
            <v>7</v>
          </cell>
          <cell r="P211" t="str">
            <v>Loan</v>
          </cell>
          <cell r="Q211">
            <v>45955</v>
          </cell>
          <cell r="R211">
            <v>44129</v>
          </cell>
          <cell r="S211">
            <v>40179</v>
          </cell>
          <cell r="T211">
            <v>1</v>
          </cell>
          <cell r="U211" t="str">
            <v>N</v>
          </cell>
          <cell r="V211" t="str">
            <v>N</v>
          </cell>
          <cell r="W211">
            <v>2</v>
          </cell>
          <cell r="X211" t="str">
            <v>Y</v>
          </cell>
          <cell r="Y211" t="str">
            <v>VNGAAP</v>
          </cell>
          <cell r="Z211" t="str">
            <v>9410</v>
          </cell>
          <cell r="AA211">
            <v>43465</v>
          </cell>
          <cell r="AB211">
            <v>15000000</v>
          </cell>
          <cell r="AC211">
            <v>2000000000</v>
          </cell>
          <cell r="AD211">
            <v>60000000</v>
          </cell>
          <cell r="AE211">
            <v>100000000</v>
          </cell>
          <cell r="AF211">
            <v>2</v>
          </cell>
          <cell r="AG211">
            <v>44195</v>
          </cell>
          <cell r="AH211">
            <v>3000000000</v>
          </cell>
          <cell r="AI211">
            <v>3000000000</v>
          </cell>
          <cell r="AJ211">
            <v>15000000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43434</v>
          </cell>
          <cell r="AV211">
            <v>5</v>
          </cell>
          <cell r="AW211">
            <v>7</v>
          </cell>
        </row>
        <row r="212">
          <cell r="C212" t="str">
            <v>A209</v>
          </cell>
          <cell r="D212">
            <v>8000000000</v>
          </cell>
          <cell r="E212">
            <v>0</v>
          </cell>
          <cell r="F212">
            <v>44129</v>
          </cell>
          <cell r="G212">
            <v>2000000000</v>
          </cell>
          <cell r="H212">
            <v>10000000000</v>
          </cell>
          <cell r="I212">
            <v>8000000000</v>
          </cell>
          <cell r="J212">
            <v>60000000</v>
          </cell>
          <cell r="K212" t="str">
            <v>2121</v>
          </cell>
          <cell r="L212">
            <v>7</v>
          </cell>
          <cell r="M212" t="str">
            <v>VND</v>
          </cell>
          <cell r="N212" t="str">
            <v>VN0011379</v>
          </cell>
          <cell r="O212">
            <v>7</v>
          </cell>
          <cell r="P212" t="str">
            <v>Loan</v>
          </cell>
          <cell r="Q212">
            <v>45955</v>
          </cell>
          <cell r="R212">
            <v>44129</v>
          </cell>
          <cell r="S212">
            <v>40179</v>
          </cell>
          <cell r="T212">
            <v>1</v>
          </cell>
          <cell r="U212" t="str">
            <v>N</v>
          </cell>
          <cell r="V212" t="str">
            <v>N</v>
          </cell>
          <cell r="W212">
            <v>2</v>
          </cell>
          <cell r="X212" t="str">
            <v>N</v>
          </cell>
          <cell r="Y212" t="str">
            <v>VNGAAP</v>
          </cell>
          <cell r="Z212" t="str">
            <v>9410</v>
          </cell>
          <cell r="AA212">
            <v>43465</v>
          </cell>
          <cell r="AB212">
            <v>15000000</v>
          </cell>
          <cell r="AC212">
            <v>2000000000</v>
          </cell>
          <cell r="AD212">
            <v>60000000</v>
          </cell>
          <cell r="AE212">
            <v>100000000</v>
          </cell>
          <cell r="AF212">
            <v>2</v>
          </cell>
          <cell r="AG212">
            <v>44195</v>
          </cell>
          <cell r="AH212">
            <v>3000000000</v>
          </cell>
          <cell r="AI212">
            <v>3000000000</v>
          </cell>
          <cell r="AJ212">
            <v>15000000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43434</v>
          </cell>
          <cell r="AV212">
            <v>5</v>
          </cell>
          <cell r="AW212">
            <v>8</v>
          </cell>
        </row>
        <row r="213">
          <cell r="C213" t="str">
            <v>A210</v>
          </cell>
          <cell r="D213">
            <v>8000000000</v>
          </cell>
          <cell r="E213">
            <v>0</v>
          </cell>
          <cell r="F213">
            <v>44129</v>
          </cell>
          <cell r="G213">
            <v>2000000000</v>
          </cell>
          <cell r="H213">
            <v>10000000000</v>
          </cell>
          <cell r="I213">
            <v>8000000000</v>
          </cell>
          <cell r="J213">
            <v>60000000</v>
          </cell>
          <cell r="K213" t="str">
            <v>2121</v>
          </cell>
          <cell r="L213">
            <v>7</v>
          </cell>
          <cell r="M213" t="str">
            <v>VND</v>
          </cell>
          <cell r="N213" t="str">
            <v>VN0011379</v>
          </cell>
          <cell r="O213">
            <v>7</v>
          </cell>
          <cell r="P213" t="str">
            <v>Loan</v>
          </cell>
          <cell r="Q213">
            <v>45955</v>
          </cell>
          <cell r="R213">
            <v>44129</v>
          </cell>
          <cell r="S213">
            <v>40179</v>
          </cell>
          <cell r="T213">
            <v>1</v>
          </cell>
          <cell r="U213" t="str">
            <v>N</v>
          </cell>
          <cell r="V213" t="str">
            <v>N</v>
          </cell>
          <cell r="W213">
            <v>2</v>
          </cell>
          <cell r="X213" t="str">
            <v>Y</v>
          </cell>
          <cell r="Y213" t="str">
            <v>VNGAAP</v>
          </cell>
          <cell r="Z213" t="str">
            <v>9410</v>
          </cell>
          <cell r="AA213">
            <v>43465</v>
          </cell>
          <cell r="AB213">
            <v>15000000</v>
          </cell>
          <cell r="AC213">
            <v>2000000000</v>
          </cell>
          <cell r="AD213">
            <v>60000000</v>
          </cell>
          <cell r="AE213">
            <v>100000000</v>
          </cell>
          <cell r="AF213">
            <v>2</v>
          </cell>
          <cell r="AG213">
            <v>44195</v>
          </cell>
          <cell r="AH213">
            <v>3000000000</v>
          </cell>
          <cell r="AI213">
            <v>3000000000</v>
          </cell>
          <cell r="AJ213">
            <v>15000000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43434</v>
          </cell>
          <cell r="AV213">
            <v>5</v>
          </cell>
          <cell r="AW213">
            <v>8</v>
          </cell>
        </row>
        <row r="214">
          <cell r="C214" t="str">
            <v>A211</v>
          </cell>
          <cell r="D214">
            <v>8000000000</v>
          </cell>
          <cell r="E214">
            <v>0</v>
          </cell>
          <cell r="F214">
            <v>44129</v>
          </cell>
          <cell r="G214">
            <v>2000000000</v>
          </cell>
          <cell r="H214">
            <v>10000000000</v>
          </cell>
          <cell r="I214">
            <v>8000000000</v>
          </cell>
          <cell r="J214">
            <v>60000000</v>
          </cell>
          <cell r="K214" t="str">
            <v>2121</v>
          </cell>
          <cell r="L214">
            <v>7</v>
          </cell>
          <cell r="M214" t="str">
            <v>VND</v>
          </cell>
          <cell r="N214" t="str">
            <v>VN0011379</v>
          </cell>
          <cell r="O214">
            <v>7</v>
          </cell>
          <cell r="P214" t="str">
            <v>Loan</v>
          </cell>
          <cell r="Q214">
            <v>45955</v>
          </cell>
          <cell r="R214">
            <v>44129</v>
          </cell>
          <cell r="S214">
            <v>40179</v>
          </cell>
          <cell r="T214">
            <v>1</v>
          </cell>
          <cell r="U214" t="str">
            <v>N</v>
          </cell>
          <cell r="V214" t="str">
            <v>N</v>
          </cell>
          <cell r="W214">
            <v>2</v>
          </cell>
          <cell r="X214" t="str">
            <v>N</v>
          </cell>
          <cell r="Y214" t="str">
            <v>VNGAAP</v>
          </cell>
          <cell r="Z214" t="str">
            <v>9410</v>
          </cell>
          <cell r="AA214">
            <v>43465</v>
          </cell>
          <cell r="AB214">
            <v>15000000</v>
          </cell>
          <cell r="AC214">
            <v>2000000000</v>
          </cell>
          <cell r="AD214">
            <v>60000000</v>
          </cell>
          <cell r="AE214">
            <v>100000000</v>
          </cell>
          <cell r="AF214">
            <v>2</v>
          </cell>
          <cell r="AG214">
            <v>44195</v>
          </cell>
          <cell r="AH214">
            <v>3000000000</v>
          </cell>
          <cell r="AI214">
            <v>3000000000</v>
          </cell>
          <cell r="AJ214">
            <v>15000000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43434</v>
          </cell>
          <cell r="AV214">
            <v>5</v>
          </cell>
          <cell r="AW214">
            <v>9</v>
          </cell>
        </row>
        <row r="215">
          <cell r="C215" t="str">
            <v>A212</v>
          </cell>
          <cell r="D215">
            <v>8000000000</v>
          </cell>
          <cell r="E215">
            <v>0</v>
          </cell>
          <cell r="F215">
            <v>44129</v>
          </cell>
          <cell r="G215">
            <v>2000000000</v>
          </cell>
          <cell r="H215">
            <v>10000000000</v>
          </cell>
          <cell r="I215">
            <v>8000000000</v>
          </cell>
          <cell r="J215">
            <v>60000000</v>
          </cell>
          <cell r="K215" t="str">
            <v>2121</v>
          </cell>
          <cell r="L215">
            <v>7</v>
          </cell>
          <cell r="M215" t="str">
            <v>VND</v>
          </cell>
          <cell r="N215" t="str">
            <v>VN0011379</v>
          </cell>
          <cell r="O215">
            <v>7</v>
          </cell>
          <cell r="P215" t="str">
            <v>Loan</v>
          </cell>
          <cell r="Q215">
            <v>45955</v>
          </cell>
          <cell r="R215">
            <v>44129</v>
          </cell>
          <cell r="S215">
            <v>40179</v>
          </cell>
          <cell r="T215">
            <v>1</v>
          </cell>
          <cell r="U215" t="str">
            <v>N</v>
          </cell>
          <cell r="V215" t="str">
            <v>N</v>
          </cell>
          <cell r="W215">
            <v>2</v>
          </cell>
          <cell r="X215" t="str">
            <v>Y</v>
          </cell>
          <cell r="Y215" t="str">
            <v>VNGAAP</v>
          </cell>
          <cell r="Z215" t="str">
            <v>9410</v>
          </cell>
          <cell r="AA215">
            <v>43465</v>
          </cell>
          <cell r="AB215">
            <v>15000000</v>
          </cell>
          <cell r="AC215">
            <v>2000000000</v>
          </cell>
          <cell r="AD215">
            <v>60000000</v>
          </cell>
          <cell r="AE215">
            <v>100000000</v>
          </cell>
          <cell r="AF215">
            <v>2</v>
          </cell>
          <cell r="AG215">
            <v>44195</v>
          </cell>
          <cell r="AH215">
            <v>3000000000</v>
          </cell>
          <cell r="AI215">
            <v>3000000000</v>
          </cell>
          <cell r="AJ215">
            <v>15000000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43434</v>
          </cell>
          <cell r="AV215">
            <v>5</v>
          </cell>
          <cell r="AW215">
            <v>9</v>
          </cell>
        </row>
        <row r="216">
          <cell r="C216" t="str">
            <v>A213</v>
          </cell>
          <cell r="D216">
            <v>8000000000</v>
          </cell>
          <cell r="E216">
            <v>0</v>
          </cell>
          <cell r="F216">
            <v>44129</v>
          </cell>
          <cell r="G216">
            <v>2000000000</v>
          </cell>
          <cell r="H216">
            <v>10000000000</v>
          </cell>
          <cell r="I216">
            <v>8000000000</v>
          </cell>
          <cell r="J216">
            <v>60000000</v>
          </cell>
          <cell r="K216" t="str">
            <v>2121</v>
          </cell>
          <cell r="L216">
            <v>7</v>
          </cell>
          <cell r="M216" t="str">
            <v>VND</v>
          </cell>
          <cell r="N216" t="str">
            <v>VN0011379</v>
          </cell>
          <cell r="O216">
            <v>7</v>
          </cell>
          <cell r="P216" t="str">
            <v>Loan</v>
          </cell>
          <cell r="Q216">
            <v>45955</v>
          </cell>
          <cell r="R216">
            <v>44129</v>
          </cell>
          <cell r="S216">
            <v>40179</v>
          </cell>
          <cell r="T216">
            <v>1</v>
          </cell>
          <cell r="U216" t="str">
            <v>N</v>
          </cell>
          <cell r="V216" t="str">
            <v>N</v>
          </cell>
          <cell r="W216">
            <v>2</v>
          </cell>
          <cell r="X216" t="str">
            <v>N</v>
          </cell>
          <cell r="Y216" t="str">
            <v>VNGAAP</v>
          </cell>
          <cell r="Z216" t="str">
            <v>9410</v>
          </cell>
          <cell r="AA216">
            <v>43465</v>
          </cell>
          <cell r="AB216">
            <v>15000000</v>
          </cell>
          <cell r="AC216">
            <v>2000000000</v>
          </cell>
          <cell r="AD216">
            <v>60000000</v>
          </cell>
          <cell r="AE216">
            <v>100000000</v>
          </cell>
          <cell r="AF216">
            <v>2</v>
          </cell>
          <cell r="AG216">
            <v>44195</v>
          </cell>
          <cell r="AH216">
            <v>3000000000</v>
          </cell>
          <cell r="AI216">
            <v>3000000000</v>
          </cell>
          <cell r="AJ216">
            <v>15000000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43434</v>
          </cell>
          <cell r="AV216">
            <v>5</v>
          </cell>
          <cell r="AW216">
            <v>10</v>
          </cell>
        </row>
        <row r="217">
          <cell r="C217" t="str">
            <v>A214</v>
          </cell>
          <cell r="D217">
            <v>8000000000</v>
          </cell>
          <cell r="E217">
            <v>0</v>
          </cell>
          <cell r="F217">
            <v>44129</v>
          </cell>
          <cell r="G217">
            <v>2000000000</v>
          </cell>
          <cell r="H217">
            <v>10000000000</v>
          </cell>
          <cell r="I217">
            <v>8000000000</v>
          </cell>
          <cell r="J217">
            <v>60000000</v>
          </cell>
          <cell r="K217" t="str">
            <v>2121</v>
          </cell>
          <cell r="L217">
            <v>7</v>
          </cell>
          <cell r="M217" t="str">
            <v>VND</v>
          </cell>
          <cell r="N217" t="str">
            <v>VN0011379</v>
          </cell>
          <cell r="O217">
            <v>7</v>
          </cell>
          <cell r="P217" t="str">
            <v>Loan</v>
          </cell>
          <cell r="Q217">
            <v>45955</v>
          </cell>
          <cell r="R217">
            <v>44129</v>
          </cell>
          <cell r="S217">
            <v>40179</v>
          </cell>
          <cell r="T217">
            <v>1</v>
          </cell>
          <cell r="U217" t="str">
            <v>N</v>
          </cell>
          <cell r="V217" t="str">
            <v>N</v>
          </cell>
          <cell r="W217">
            <v>2</v>
          </cell>
          <cell r="X217" t="str">
            <v>Y</v>
          </cell>
          <cell r="Y217" t="str">
            <v>VNGAAP</v>
          </cell>
          <cell r="Z217" t="str">
            <v>9410</v>
          </cell>
          <cell r="AA217">
            <v>43465</v>
          </cell>
          <cell r="AB217">
            <v>15000000</v>
          </cell>
          <cell r="AC217">
            <v>2000000000</v>
          </cell>
          <cell r="AD217">
            <v>60000000</v>
          </cell>
          <cell r="AE217">
            <v>100000000</v>
          </cell>
          <cell r="AF217">
            <v>2</v>
          </cell>
          <cell r="AG217">
            <v>44195</v>
          </cell>
          <cell r="AH217">
            <v>3000000000</v>
          </cell>
          <cell r="AI217">
            <v>3000000000</v>
          </cell>
          <cell r="AJ217">
            <v>15000000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43434</v>
          </cell>
          <cell r="AV217">
            <v>5</v>
          </cell>
          <cell r="AW217">
            <v>10</v>
          </cell>
        </row>
        <row r="218">
          <cell r="C218" t="str">
            <v>A215</v>
          </cell>
          <cell r="D218">
            <v>8000000000</v>
          </cell>
          <cell r="E218">
            <v>0</v>
          </cell>
          <cell r="F218">
            <v>44129</v>
          </cell>
          <cell r="G218">
            <v>2000000000</v>
          </cell>
          <cell r="H218">
            <v>10000000000</v>
          </cell>
          <cell r="I218">
            <v>8000000000</v>
          </cell>
          <cell r="J218">
            <v>60000000</v>
          </cell>
          <cell r="K218" t="str">
            <v>2121</v>
          </cell>
          <cell r="L218">
            <v>7</v>
          </cell>
          <cell r="M218" t="str">
            <v>VND</v>
          </cell>
          <cell r="N218" t="str">
            <v>VN0011379</v>
          </cell>
          <cell r="O218">
            <v>7</v>
          </cell>
          <cell r="P218" t="str">
            <v>Loan</v>
          </cell>
          <cell r="Q218">
            <v>45955</v>
          </cell>
          <cell r="R218">
            <v>44129</v>
          </cell>
          <cell r="S218">
            <v>40179</v>
          </cell>
          <cell r="T218">
            <v>1</v>
          </cell>
          <cell r="U218" t="str">
            <v>N</v>
          </cell>
          <cell r="V218" t="str">
            <v>N</v>
          </cell>
          <cell r="W218">
            <v>1</v>
          </cell>
          <cell r="X218" t="str">
            <v>N</v>
          </cell>
          <cell r="Y218" t="str">
            <v>VNGAAP</v>
          </cell>
          <cell r="Z218" t="str">
            <v>9410</v>
          </cell>
          <cell r="AA218">
            <v>43465</v>
          </cell>
          <cell r="AB218">
            <v>15000000</v>
          </cell>
          <cell r="AC218">
            <v>2000000000</v>
          </cell>
          <cell r="AD218">
            <v>60000000</v>
          </cell>
          <cell r="AE218">
            <v>0</v>
          </cell>
          <cell r="AF218">
            <v>2</v>
          </cell>
          <cell r="AG218">
            <v>44195</v>
          </cell>
          <cell r="AH218">
            <v>3000000000</v>
          </cell>
          <cell r="AI218">
            <v>3000000000</v>
          </cell>
          <cell r="AJ218">
            <v>15000000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43434</v>
          </cell>
          <cell r="AV218">
            <v>5</v>
          </cell>
          <cell r="AW218">
            <v>11</v>
          </cell>
        </row>
        <row r="219">
          <cell r="C219" t="str">
            <v>A216</v>
          </cell>
          <cell r="D219">
            <v>8000000000</v>
          </cell>
          <cell r="E219">
            <v>0</v>
          </cell>
          <cell r="F219">
            <v>44129</v>
          </cell>
          <cell r="G219">
            <v>2000000000</v>
          </cell>
          <cell r="H219">
            <v>10000000000</v>
          </cell>
          <cell r="I219">
            <v>8000000000</v>
          </cell>
          <cell r="J219">
            <v>60000000</v>
          </cell>
          <cell r="K219" t="str">
            <v>2121</v>
          </cell>
          <cell r="L219">
            <v>7</v>
          </cell>
          <cell r="M219" t="str">
            <v>VND</v>
          </cell>
          <cell r="N219" t="str">
            <v>VN0011379</v>
          </cell>
          <cell r="O219">
            <v>7</v>
          </cell>
          <cell r="P219" t="str">
            <v>Loan</v>
          </cell>
          <cell r="Q219">
            <v>45955</v>
          </cell>
          <cell r="R219">
            <v>44129</v>
          </cell>
          <cell r="S219">
            <v>40179</v>
          </cell>
          <cell r="T219">
            <v>1</v>
          </cell>
          <cell r="U219" t="str">
            <v>N</v>
          </cell>
          <cell r="V219" t="str">
            <v>N</v>
          </cell>
          <cell r="W219">
            <v>1</v>
          </cell>
          <cell r="X219" t="str">
            <v>Y</v>
          </cell>
          <cell r="Y219" t="str">
            <v>VNGAAP</v>
          </cell>
          <cell r="Z219" t="str">
            <v>9410</v>
          </cell>
          <cell r="AA219">
            <v>43465</v>
          </cell>
          <cell r="AB219">
            <v>15000000</v>
          </cell>
          <cell r="AC219">
            <v>2000000000</v>
          </cell>
          <cell r="AD219">
            <v>60000000</v>
          </cell>
          <cell r="AE219">
            <v>0</v>
          </cell>
          <cell r="AF219">
            <v>2</v>
          </cell>
          <cell r="AG219">
            <v>44195</v>
          </cell>
          <cell r="AH219">
            <v>3000000000</v>
          </cell>
          <cell r="AI219">
            <v>3000000000</v>
          </cell>
          <cell r="AJ219">
            <v>15000000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43434</v>
          </cell>
          <cell r="AV219">
            <v>5</v>
          </cell>
          <cell r="AW219">
            <v>11</v>
          </cell>
        </row>
        <row r="220">
          <cell r="C220" t="str">
            <v>A217</v>
          </cell>
          <cell r="D220">
            <v>8000000000</v>
          </cell>
          <cell r="E220">
            <v>0</v>
          </cell>
          <cell r="F220">
            <v>44129</v>
          </cell>
          <cell r="G220">
            <v>2000000000</v>
          </cell>
          <cell r="H220">
            <v>10000000000</v>
          </cell>
          <cell r="I220">
            <v>8000000000</v>
          </cell>
          <cell r="J220">
            <v>60000000</v>
          </cell>
          <cell r="K220" t="str">
            <v>2121</v>
          </cell>
          <cell r="L220">
            <v>7</v>
          </cell>
          <cell r="M220" t="str">
            <v>VND</v>
          </cell>
          <cell r="N220" t="str">
            <v>VN0011379</v>
          </cell>
          <cell r="O220">
            <v>7</v>
          </cell>
          <cell r="P220" t="str">
            <v>Loan</v>
          </cell>
          <cell r="Q220">
            <v>45955</v>
          </cell>
          <cell r="R220">
            <v>44129</v>
          </cell>
          <cell r="S220">
            <v>40179</v>
          </cell>
          <cell r="T220">
            <v>1</v>
          </cell>
          <cell r="U220" t="str">
            <v>N</v>
          </cell>
          <cell r="V220" t="str">
            <v>N</v>
          </cell>
          <cell r="W220">
            <v>1</v>
          </cell>
          <cell r="X220" t="str">
            <v>N</v>
          </cell>
          <cell r="Y220" t="str">
            <v>VNGAAP</v>
          </cell>
          <cell r="Z220" t="str">
            <v>9410</v>
          </cell>
          <cell r="AA220">
            <v>43465</v>
          </cell>
          <cell r="AB220">
            <v>15000000</v>
          </cell>
          <cell r="AC220">
            <v>2000000000</v>
          </cell>
          <cell r="AD220">
            <v>60000000</v>
          </cell>
          <cell r="AE220">
            <v>0</v>
          </cell>
          <cell r="AF220">
            <v>2</v>
          </cell>
          <cell r="AG220">
            <v>44195</v>
          </cell>
          <cell r="AH220">
            <v>3000000000</v>
          </cell>
          <cell r="AI220">
            <v>3000000000</v>
          </cell>
          <cell r="AJ220">
            <v>15000000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43434</v>
          </cell>
          <cell r="AV220">
            <v>5</v>
          </cell>
          <cell r="AW220">
            <v>12</v>
          </cell>
        </row>
        <row r="221">
          <cell r="C221" t="str">
            <v>A218</v>
          </cell>
          <cell r="D221">
            <v>8000000000</v>
          </cell>
          <cell r="E221">
            <v>0</v>
          </cell>
          <cell r="F221">
            <v>44129</v>
          </cell>
          <cell r="G221">
            <v>2000000000</v>
          </cell>
          <cell r="H221">
            <v>10000000000</v>
          </cell>
          <cell r="I221">
            <v>8000000000</v>
          </cell>
          <cell r="J221">
            <v>60000000</v>
          </cell>
          <cell r="K221" t="str">
            <v>2121</v>
          </cell>
          <cell r="L221">
            <v>7</v>
          </cell>
          <cell r="M221" t="str">
            <v>VND</v>
          </cell>
          <cell r="N221" t="str">
            <v>VN0011379</v>
          </cell>
          <cell r="O221">
            <v>7</v>
          </cell>
          <cell r="P221" t="str">
            <v>Loan</v>
          </cell>
          <cell r="Q221">
            <v>45955</v>
          </cell>
          <cell r="R221">
            <v>44129</v>
          </cell>
          <cell r="S221">
            <v>40179</v>
          </cell>
          <cell r="T221">
            <v>1</v>
          </cell>
          <cell r="U221" t="str">
            <v>N</v>
          </cell>
          <cell r="V221" t="str">
            <v>N</v>
          </cell>
          <cell r="W221">
            <v>1</v>
          </cell>
          <cell r="X221" t="str">
            <v>Y</v>
          </cell>
          <cell r="Y221" t="str">
            <v>VNGAAP</v>
          </cell>
          <cell r="Z221" t="str">
            <v>9410</v>
          </cell>
          <cell r="AA221">
            <v>43465</v>
          </cell>
          <cell r="AB221">
            <v>15000000</v>
          </cell>
          <cell r="AC221">
            <v>2000000000</v>
          </cell>
          <cell r="AD221">
            <v>60000000</v>
          </cell>
          <cell r="AE221">
            <v>0</v>
          </cell>
          <cell r="AF221">
            <v>2</v>
          </cell>
          <cell r="AG221">
            <v>44195</v>
          </cell>
          <cell r="AH221">
            <v>3000000000</v>
          </cell>
          <cell r="AI221">
            <v>3000000000</v>
          </cell>
          <cell r="AJ221">
            <v>15000000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43434</v>
          </cell>
          <cell r="AV221">
            <v>5</v>
          </cell>
          <cell r="AW221">
            <v>12</v>
          </cell>
        </row>
        <row r="222">
          <cell r="C222" t="str">
            <v>A219</v>
          </cell>
          <cell r="D222">
            <v>8000000000</v>
          </cell>
          <cell r="E222">
            <v>0</v>
          </cell>
          <cell r="F222">
            <v>44129</v>
          </cell>
          <cell r="G222">
            <v>2000000000</v>
          </cell>
          <cell r="H222">
            <v>10000000000</v>
          </cell>
          <cell r="I222">
            <v>8000000000</v>
          </cell>
          <cell r="J222">
            <v>60000000</v>
          </cell>
          <cell r="K222" t="str">
            <v>2121</v>
          </cell>
          <cell r="L222">
            <v>7</v>
          </cell>
          <cell r="M222" t="str">
            <v>VND</v>
          </cell>
          <cell r="N222" t="str">
            <v>VN0011379</v>
          </cell>
          <cell r="O222">
            <v>7</v>
          </cell>
          <cell r="P222" t="str">
            <v>Loan</v>
          </cell>
          <cell r="Q222">
            <v>45955</v>
          </cell>
          <cell r="R222">
            <v>44129</v>
          </cell>
          <cell r="S222">
            <v>40179</v>
          </cell>
          <cell r="T222">
            <v>1</v>
          </cell>
          <cell r="U222" t="str">
            <v>N</v>
          </cell>
          <cell r="V222" t="str">
            <v>N</v>
          </cell>
          <cell r="W222">
            <v>1</v>
          </cell>
          <cell r="X222" t="str">
            <v>N</v>
          </cell>
          <cell r="Y222" t="str">
            <v>VNGAAP</v>
          </cell>
          <cell r="Z222" t="str">
            <v>9410</v>
          </cell>
          <cell r="AA222">
            <v>43465</v>
          </cell>
          <cell r="AB222">
            <v>15000000</v>
          </cell>
          <cell r="AC222">
            <v>2000000000</v>
          </cell>
          <cell r="AD222">
            <v>60000000</v>
          </cell>
          <cell r="AE222">
            <v>0</v>
          </cell>
          <cell r="AF222">
            <v>2</v>
          </cell>
          <cell r="AG222">
            <v>44195</v>
          </cell>
          <cell r="AH222">
            <v>3000000000</v>
          </cell>
          <cell r="AI222">
            <v>3000000000</v>
          </cell>
          <cell r="AJ222">
            <v>15000000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43434</v>
          </cell>
          <cell r="AV222">
            <v>5</v>
          </cell>
          <cell r="AW222">
            <v>13</v>
          </cell>
        </row>
        <row r="223">
          <cell r="C223" t="str">
            <v>A220</v>
          </cell>
          <cell r="D223">
            <v>8000000000</v>
          </cell>
          <cell r="E223">
            <v>0</v>
          </cell>
          <cell r="F223">
            <v>44129</v>
          </cell>
          <cell r="G223">
            <v>2000000000</v>
          </cell>
          <cell r="H223">
            <v>10000000000</v>
          </cell>
          <cell r="I223">
            <v>8000000000</v>
          </cell>
          <cell r="J223">
            <v>60000000</v>
          </cell>
          <cell r="K223" t="str">
            <v>2121</v>
          </cell>
          <cell r="L223">
            <v>7</v>
          </cell>
          <cell r="M223" t="str">
            <v>VND</v>
          </cell>
          <cell r="N223" t="str">
            <v>VN0011379</v>
          </cell>
          <cell r="O223">
            <v>7</v>
          </cell>
          <cell r="P223" t="str">
            <v>Loan</v>
          </cell>
          <cell r="Q223">
            <v>45955</v>
          </cell>
          <cell r="R223">
            <v>44129</v>
          </cell>
          <cell r="S223">
            <v>40179</v>
          </cell>
          <cell r="T223">
            <v>1</v>
          </cell>
          <cell r="U223" t="str">
            <v>N</v>
          </cell>
          <cell r="V223" t="str">
            <v>N</v>
          </cell>
          <cell r="W223">
            <v>1</v>
          </cell>
          <cell r="X223" t="str">
            <v>Y</v>
          </cell>
          <cell r="Y223" t="str">
            <v>VNGAAP</v>
          </cell>
          <cell r="Z223" t="str">
            <v>9410</v>
          </cell>
          <cell r="AA223">
            <v>43465</v>
          </cell>
          <cell r="AB223">
            <v>15000000</v>
          </cell>
          <cell r="AC223">
            <v>2000000000</v>
          </cell>
          <cell r="AD223">
            <v>60000000</v>
          </cell>
          <cell r="AE223">
            <v>0</v>
          </cell>
          <cell r="AF223">
            <v>2</v>
          </cell>
          <cell r="AG223">
            <v>44195</v>
          </cell>
          <cell r="AH223">
            <v>3000000000</v>
          </cell>
          <cell r="AI223">
            <v>3000000000</v>
          </cell>
          <cell r="AJ223">
            <v>15000000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43434</v>
          </cell>
          <cell r="AV223">
            <v>5</v>
          </cell>
          <cell r="AW223">
            <v>13</v>
          </cell>
        </row>
        <row r="224">
          <cell r="C224" t="str">
            <v>A221</v>
          </cell>
          <cell r="D224">
            <v>8000000000</v>
          </cell>
          <cell r="E224">
            <v>0</v>
          </cell>
          <cell r="F224">
            <v>44129</v>
          </cell>
          <cell r="G224">
            <v>2000000000</v>
          </cell>
          <cell r="H224">
            <v>10000000000</v>
          </cell>
          <cell r="I224">
            <v>8000000000</v>
          </cell>
          <cell r="J224">
            <v>60000000</v>
          </cell>
          <cell r="K224" t="str">
            <v>2121</v>
          </cell>
          <cell r="L224">
            <v>7</v>
          </cell>
          <cell r="M224" t="str">
            <v>VND</v>
          </cell>
          <cell r="N224" t="str">
            <v>VN0011379</v>
          </cell>
          <cell r="O224">
            <v>7</v>
          </cell>
          <cell r="P224" t="str">
            <v>Loan</v>
          </cell>
          <cell r="Q224">
            <v>45955</v>
          </cell>
          <cell r="R224">
            <v>44129</v>
          </cell>
          <cell r="S224">
            <v>40179</v>
          </cell>
          <cell r="T224">
            <v>1</v>
          </cell>
          <cell r="U224" t="str">
            <v>N</v>
          </cell>
          <cell r="V224" t="str">
            <v>N</v>
          </cell>
          <cell r="W224">
            <v>2</v>
          </cell>
          <cell r="X224" t="str">
            <v>N</v>
          </cell>
          <cell r="Y224" t="str">
            <v>VNGAAP</v>
          </cell>
          <cell r="Z224" t="str">
            <v>9410</v>
          </cell>
          <cell r="AA224">
            <v>43465</v>
          </cell>
          <cell r="AB224">
            <v>15000000</v>
          </cell>
          <cell r="AC224">
            <v>2000000000</v>
          </cell>
          <cell r="AD224">
            <v>60000000</v>
          </cell>
          <cell r="AE224">
            <v>100000000</v>
          </cell>
          <cell r="AF224">
            <v>2</v>
          </cell>
          <cell r="AG224">
            <v>44195</v>
          </cell>
          <cell r="AH224">
            <v>3000000000</v>
          </cell>
          <cell r="AI224">
            <v>3000000000</v>
          </cell>
          <cell r="AJ224">
            <v>15000000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43434</v>
          </cell>
          <cell r="AV224">
            <v>5</v>
          </cell>
          <cell r="AW224">
            <v>14</v>
          </cell>
        </row>
        <row r="225">
          <cell r="C225" t="str">
            <v>A222</v>
          </cell>
          <cell r="D225">
            <v>8000000000</v>
          </cell>
          <cell r="E225">
            <v>0</v>
          </cell>
          <cell r="F225">
            <v>44129</v>
          </cell>
          <cell r="G225">
            <v>2000000000</v>
          </cell>
          <cell r="H225">
            <v>10000000000</v>
          </cell>
          <cell r="I225">
            <v>8000000000</v>
          </cell>
          <cell r="J225">
            <v>60000000</v>
          </cell>
          <cell r="K225" t="str">
            <v>2121</v>
          </cell>
          <cell r="L225">
            <v>7</v>
          </cell>
          <cell r="M225" t="str">
            <v>VND</v>
          </cell>
          <cell r="N225" t="str">
            <v>VN0011379</v>
          </cell>
          <cell r="O225">
            <v>7</v>
          </cell>
          <cell r="P225" t="str">
            <v>Loan</v>
          </cell>
          <cell r="Q225">
            <v>45955</v>
          </cell>
          <cell r="R225">
            <v>44129</v>
          </cell>
          <cell r="S225">
            <v>40179</v>
          </cell>
          <cell r="T225">
            <v>1</v>
          </cell>
          <cell r="U225" t="str">
            <v>N</v>
          </cell>
          <cell r="V225" t="str">
            <v>N</v>
          </cell>
          <cell r="W225">
            <v>2</v>
          </cell>
          <cell r="X225" t="str">
            <v>Y</v>
          </cell>
          <cell r="Y225" t="str">
            <v>VNGAAP</v>
          </cell>
          <cell r="Z225" t="str">
            <v>9410</v>
          </cell>
          <cell r="AA225">
            <v>43465</v>
          </cell>
          <cell r="AB225">
            <v>15000000</v>
          </cell>
          <cell r="AC225">
            <v>2000000000</v>
          </cell>
          <cell r="AD225">
            <v>60000000</v>
          </cell>
          <cell r="AE225">
            <v>100000000</v>
          </cell>
          <cell r="AF225">
            <v>2</v>
          </cell>
          <cell r="AG225">
            <v>44195</v>
          </cell>
          <cell r="AH225">
            <v>3000000000</v>
          </cell>
          <cell r="AI225">
            <v>3000000000</v>
          </cell>
          <cell r="AJ225">
            <v>15000000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43434</v>
          </cell>
          <cell r="AV225">
            <v>5</v>
          </cell>
          <cell r="AW225">
            <v>14</v>
          </cell>
        </row>
        <row r="226">
          <cell r="C226" t="str">
            <v>A223</v>
          </cell>
          <cell r="D226">
            <v>8000000000</v>
          </cell>
          <cell r="E226">
            <v>0</v>
          </cell>
          <cell r="F226">
            <v>44129</v>
          </cell>
          <cell r="G226">
            <v>2000000000</v>
          </cell>
          <cell r="H226">
            <v>10000000000</v>
          </cell>
          <cell r="I226">
            <v>8000000000</v>
          </cell>
          <cell r="J226">
            <v>60000000</v>
          </cell>
          <cell r="K226" t="str">
            <v>2121</v>
          </cell>
          <cell r="L226">
            <v>7</v>
          </cell>
          <cell r="M226" t="str">
            <v>VND</v>
          </cell>
          <cell r="N226" t="str">
            <v>VN0011379</v>
          </cell>
          <cell r="O226">
            <v>7</v>
          </cell>
          <cell r="P226" t="str">
            <v>Loan</v>
          </cell>
          <cell r="Q226">
            <v>45955</v>
          </cell>
          <cell r="R226">
            <v>44129</v>
          </cell>
          <cell r="S226">
            <v>40179</v>
          </cell>
          <cell r="T226">
            <v>1</v>
          </cell>
          <cell r="U226" t="str">
            <v>N</v>
          </cell>
          <cell r="V226" t="str">
            <v>N</v>
          </cell>
          <cell r="W226">
            <v>2</v>
          </cell>
          <cell r="X226" t="str">
            <v>N</v>
          </cell>
          <cell r="Y226" t="str">
            <v>VNGAAP</v>
          </cell>
          <cell r="Z226" t="str">
            <v>9410</v>
          </cell>
          <cell r="AA226">
            <v>43465</v>
          </cell>
          <cell r="AB226">
            <v>15000000</v>
          </cell>
          <cell r="AC226">
            <v>2000000000</v>
          </cell>
          <cell r="AD226">
            <v>60000000</v>
          </cell>
          <cell r="AE226">
            <v>100000000</v>
          </cell>
          <cell r="AF226">
            <v>2</v>
          </cell>
          <cell r="AG226">
            <v>44195</v>
          </cell>
          <cell r="AH226">
            <v>3000000000</v>
          </cell>
          <cell r="AI226">
            <v>3000000000</v>
          </cell>
          <cell r="AJ226">
            <v>15000000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43434</v>
          </cell>
          <cell r="AV226">
            <v>5</v>
          </cell>
          <cell r="AW226">
            <v>15</v>
          </cell>
        </row>
        <row r="227">
          <cell r="C227" t="str">
            <v>A224</v>
          </cell>
          <cell r="D227">
            <v>8000000000</v>
          </cell>
          <cell r="E227">
            <v>0</v>
          </cell>
          <cell r="F227">
            <v>44129</v>
          </cell>
          <cell r="G227">
            <v>2000000000</v>
          </cell>
          <cell r="H227">
            <v>10000000000</v>
          </cell>
          <cell r="I227">
            <v>8000000000</v>
          </cell>
          <cell r="J227">
            <v>60000000</v>
          </cell>
          <cell r="K227" t="str">
            <v>2121</v>
          </cell>
          <cell r="L227">
            <v>7</v>
          </cell>
          <cell r="M227" t="str">
            <v>VND</v>
          </cell>
          <cell r="N227" t="str">
            <v>VN0011379</v>
          </cell>
          <cell r="O227">
            <v>7</v>
          </cell>
          <cell r="P227" t="str">
            <v>Loan</v>
          </cell>
          <cell r="Q227">
            <v>45955</v>
          </cell>
          <cell r="R227">
            <v>44129</v>
          </cell>
          <cell r="S227">
            <v>40179</v>
          </cell>
          <cell r="T227">
            <v>1</v>
          </cell>
          <cell r="U227" t="str">
            <v>N</v>
          </cell>
          <cell r="V227" t="str">
            <v>N</v>
          </cell>
          <cell r="W227">
            <v>2</v>
          </cell>
          <cell r="X227" t="str">
            <v>Y</v>
          </cell>
          <cell r="Y227" t="str">
            <v>VNGAAP</v>
          </cell>
          <cell r="Z227" t="str">
            <v>9410</v>
          </cell>
          <cell r="AA227">
            <v>43465</v>
          </cell>
          <cell r="AB227">
            <v>15000000</v>
          </cell>
          <cell r="AC227">
            <v>2000000000</v>
          </cell>
          <cell r="AD227">
            <v>60000000</v>
          </cell>
          <cell r="AE227">
            <v>100000000</v>
          </cell>
          <cell r="AF227">
            <v>2</v>
          </cell>
          <cell r="AG227">
            <v>44195</v>
          </cell>
          <cell r="AH227">
            <v>3000000000</v>
          </cell>
          <cell r="AI227">
            <v>3000000000</v>
          </cell>
          <cell r="AJ227">
            <v>15000000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43434</v>
          </cell>
          <cell r="AV227">
            <v>5</v>
          </cell>
          <cell r="AW227">
            <v>15</v>
          </cell>
        </row>
        <row r="228">
          <cell r="C228" t="str">
            <v>A225</v>
          </cell>
          <cell r="D228">
            <v>8000000000</v>
          </cell>
          <cell r="E228">
            <v>0</v>
          </cell>
          <cell r="F228">
            <v>44129</v>
          </cell>
          <cell r="G228">
            <v>2000000000</v>
          </cell>
          <cell r="H228">
            <v>10000000000</v>
          </cell>
          <cell r="I228">
            <v>8000000000</v>
          </cell>
          <cell r="J228">
            <v>60000000</v>
          </cell>
          <cell r="K228" t="str">
            <v>2121</v>
          </cell>
          <cell r="L228">
            <v>7</v>
          </cell>
          <cell r="M228" t="str">
            <v>VND</v>
          </cell>
          <cell r="N228" t="str">
            <v>VN0011379</v>
          </cell>
          <cell r="O228">
            <v>7</v>
          </cell>
          <cell r="P228" t="str">
            <v>Loan</v>
          </cell>
          <cell r="Q228">
            <v>45955</v>
          </cell>
          <cell r="R228">
            <v>44129</v>
          </cell>
          <cell r="S228">
            <v>40179</v>
          </cell>
          <cell r="T228">
            <v>1</v>
          </cell>
          <cell r="U228" t="str">
            <v>N</v>
          </cell>
          <cell r="V228" t="str">
            <v>N</v>
          </cell>
          <cell r="W228">
            <v>2</v>
          </cell>
          <cell r="X228" t="str">
            <v>N</v>
          </cell>
          <cell r="Y228" t="str">
            <v>VNGAAP</v>
          </cell>
          <cell r="Z228" t="str">
            <v>9410</v>
          </cell>
          <cell r="AA228">
            <v>43465</v>
          </cell>
          <cell r="AB228">
            <v>15000000</v>
          </cell>
          <cell r="AC228">
            <v>2000000000</v>
          </cell>
          <cell r="AD228">
            <v>60000000</v>
          </cell>
          <cell r="AE228">
            <v>100000000</v>
          </cell>
          <cell r="AF228">
            <v>2</v>
          </cell>
          <cell r="AG228">
            <v>44195</v>
          </cell>
          <cell r="AH228">
            <v>3000000000</v>
          </cell>
          <cell r="AI228">
            <v>3000000000</v>
          </cell>
          <cell r="AJ228">
            <v>15000000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43434</v>
          </cell>
          <cell r="AV228">
            <v>5</v>
          </cell>
          <cell r="AW228">
            <v>16</v>
          </cell>
        </row>
        <row r="229">
          <cell r="C229" t="str">
            <v>A226</v>
          </cell>
          <cell r="D229">
            <v>8000000000</v>
          </cell>
          <cell r="E229">
            <v>0</v>
          </cell>
          <cell r="F229">
            <v>44129</v>
          </cell>
          <cell r="G229">
            <v>2000000000</v>
          </cell>
          <cell r="H229">
            <v>10000000000</v>
          </cell>
          <cell r="I229">
            <v>8000000000</v>
          </cell>
          <cell r="J229">
            <v>60000000</v>
          </cell>
          <cell r="K229" t="str">
            <v>2121</v>
          </cell>
          <cell r="L229">
            <v>7</v>
          </cell>
          <cell r="M229" t="str">
            <v>VND</v>
          </cell>
          <cell r="N229" t="str">
            <v>VN0011379</v>
          </cell>
          <cell r="O229">
            <v>7</v>
          </cell>
          <cell r="P229" t="str">
            <v>Loan</v>
          </cell>
          <cell r="Q229">
            <v>45955</v>
          </cell>
          <cell r="R229">
            <v>44129</v>
          </cell>
          <cell r="S229">
            <v>40179</v>
          </cell>
          <cell r="T229">
            <v>1</v>
          </cell>
          <cell r="U229" t="str">
            <v>N</v>
          </cell>
          <cell r="V229" t="str">
            <v>N</v>
          </cell>
          <cell r="W229">
            <v>2</v>
          </cell>
          <cell r="X229" t="str">
            <v>Y</v>
          </cell>
          <cell r="Y229" t="str">
            <v>VNGAAP</v>
          </cell>
          <cell r="Z229" t="str">
            <v>9410</v>
          </cell>
          <cell r="AA229">
            <v>43465</v>
          </cell>
          <cell r="AB229">
            <v>15000000</v>
          </cell>
          <cell r="AC229">
            <v>2000000000</v>
          </cell>
          <cell r="AD229">
            <v>60000000</v>
          </cell>
          <cell r="AE229">
            <v>100000000</v>
          </cell>
          <cell r="AF229">
            <v>2</v>
          </cell>
          <cell r="AG229">
            <v>44195</v>
          </cell>
          <cell r="AH229">
            <v>3000000000</v>
          </cell>
          <cell r="AI229">
            <v>3000000000</v>
          </cell>
          <cell r="AJ229">
            <v>15000000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43434</v>
          </cell>
          <cell r="AV229">
            <v>5</v>
          </cell>
          <cell r="AW229">
            <v>16</v>
          </cell>
        </row>
        <row r="230">
          <cell r="C230" t="str">
            <v>A227</v>
          </cell>
          <cell r="D230">
            <v>8000000000</v>
          </cell>
          <cell r="E230">
            <v>0</v>
          </cell>
          <cell r="F230">
            <v>44129</v>
          </cell>
          <cell r="G230">
            <v>2000000000</v>
          </cell>
          <cell r="H230">
            <v>10000000000</v>
          </cell>
          <cell r="I230">
            <v>8000000000</v>
          </cell>
          <cell r="J230">
            <v>60000000</v>
          </cell>
          <cell r="K230" t="str">
            <v>2121</v>
          </cell>
          <cell r="L230">
            <v>7</v>
          </cell>
          <cell r="M230" t="str">
            <v>VND</v>
          </cell>
          <cell r="N230" t="str">
            <v>VN0011379</v>
          </cell>
          <cell r="O230">
            <v>7</v>
          </cell>
          <cell r="P230" t="str">
            <v>Loan</v>
          </cell>
          <cell r="Q230">
            <v>45955</v>
          </cell>
          <cell r="R230">
            <v>44129</v>
          </cell>
          <cell r="S230">
            <v>40179</v>
          </cell>
          <cell r="T230">
            <v>1</v>
          </cell>
          <cell r="U230" t="str">
            <v>N</v>
          </cell>
          <cell r="V230" t="str">
            <v>N</v>
          </cell>
          <cell r="W230">
            <v>1</v>
          </cell>
          <cell r="X230" t="str">
            <v>N</v>
          </cell>
          <cell r="Y230" t="str">
            <v>VNGAAP</v>
          </cell>
          <cell r="Z230" t="str">
            <v>9410</v>
          </cell>
          <cell r="AA230">
            <v>43465</v>
          </cell>
          <cell r="AB230">
            <v>15000000</v>
          </cell>
          <cell r="AC230">
            <v>2000000000</v>
          </cell>
          <cell r="AD230">
            <v>60000000</v>
          </cell>
          <cell r="AE230">
            <v>0</v>
          </cell>
          <cell r="AF230">
            <v>2</v>
          </cell>
          <cell r="AG230">
            <v>44195</v>
          </cell>
          <cell r="AH230">
            <v>3000000000</v>
          </cell>
          <cell r="AI230">
            <v>3000000000</v>
          </cell>
          <cell r="AJ230">
            <v>15000000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43434</v>
          </cell>
          <cell r="AV230">
            <v>5</v>
          </cell>
          <cell r="AW230">
            <v>11</v>
          </cell>
        </row>
        <row r="231">
          <cell r="C231" t="str">
            <v>A228</v>
          </cell>
          <cell r="D231">
            <v>8000000000</v>
          </cell>
          <cell r="E231">
            <v>0</v>
          </cell>
          <cell r="F231">
            <v>44129</v>
          </cell>
          <cell r="G231">
            <v>2000000000</v>
          </cell>
          <cell r="H231">
            <v>10000000000</v>
          </cell>
          <cell r="I231">
            <v>8000000000</v>
          </cell>
          <cell r="J231">
            <v>60000000</v>
          </cell>
          <cell r="K231" t="str">
            <v>2121</v>
          </cell>
          <cell r="L231">
            <v>7</v>
          </cell>
          <cell r="M231" t="str">
            <v>VND</v>
          </cell>
          <cell r="N231" t="str">
            <v>VN0011379</v>
          </cell>
          <cell r="O231">
            <v>7</v>
          </cell>
          <cell r="P231" t="str">
            <v>Loan</v>
          </cell>
          <cell r="Q231">
            <v>45955</v>
          </cell>
          <cell r="R231">
            <v>44129</v>
          </cell>
          <cell r="S231">
            <v>40179</v>
          </cell>
          <cell r="T231">
            <v>1</v>
          </cell>
          <cell r="U231" t="str">
            <v>N</v>
          </cell>
          <cell r="V231" t="str">
            <v>N</v>
          </cell>
          <cell r="W231">
            <v>1</v>
          </cell>
          <cell r="X231" t="str">
            <v>Y</v>
          </cell>
          <cell r="Y231" t="str">
            <v>VNGAAP</v>
          </cell>
          <cell r="Z231" t="str">
            <v>9410</v>
          </cell>
          <cell r="AA231">
            <v>43465</v>
          </cell>
          <cell r="AB231">
            <v>15000000</v>
          </cell>
          <cell r="AC231">
            <v>2000000000</v>
          </cell>
          <cell r="AD231">
            <v>60000000</v>
          </cell>
          <cell r="AE231">
            <v>0</v>
          </cell>
          <cell r="AF231">
            <v>2</v>
          </cell>
          <cell r="AG231">
            <v>44195</v>
          </cell>
          <cell r="AH231">
            <v>3000000000</v>
          </cell>
          <cell r="AI231">
            <v>3000000000</v>
          </cell>
          <cell r="AJ231">
            <v>15000000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43434</v>
          </cell>
          <cell r="AV231">
            <v>5</v>
          </cell>
          <cell r="AW231">
            <v>11</v>
          </cell>
        </row>
        <row r="232">
          <cell r="C232" t="str">
            <v>A229</v>
          </cell>
          <cell r="D232">
            <v>8000000000</v>
          </cell>
          <cell r="E232">
            <v>0</v>
          </cell>
          <cell r="F232">
            <v>44129</v>
          </cell>
          <cell r="G232">
            <v>2000000000</v>
          </cell>
          <cell r="H232">
            <v>10000000000</v>
          </cell>
          <cell r="I232">
            <v>8000000000</v>
          </cell>
          <cell r="J232">
            <v>60000000</v>
          </cell>
          <cell r="K232" t="str">
            <v>2121</v>
          </cell>
          <cell r="L232">
            <v>7</v>
          </cell>
          <cell r="M232" t="str">
            <v>VND</v>
          </cell>
          <cell r="N232" t="str">
            <v>VN0011379</v>
          </cell>
          <cell r="O232">
            <v>7</v>
          </cell>
          <cell r="P232" t="str">
            <v>Loan</v>
          </cell>
          <cell r="Q232">
            <v>45955</v>
          </cell>
          <cell r="R232">
            <v>44129</v>
          </cell>
          <cell r="S232">
            <v>40179</v>
          </cell>
          <cell r="T232">
            <v>1</v>
          </cell>
          <cell r="U232" t="str">
            <v>N</v>
          </cell>
          <cell r="V232" t="str">
            <v>N</v>
          </cell>
          <cell r="W232">
            <v>1</v>
          </cell>
          <cell r="X232" t="str">
            <v>N</v>
          </cell>
          <cell r="Y232" t="str">
            <v>VNGAAP</v>
          </cell>
          <cell r="Z232" t="str">
            <v>9410</v>
          </cell>
          <cell r="AA232">
            <v>43465</v>
          </cell>
          <cell r="AB232">
            <v>15000000</v>
          </cell>
          <cell r="AC232">
            <v>2000000000</v>
          </cell>
          <cell r="AD232">
            <v>60000000</v>
          </cell>
          <cell r="AE232">
            <v>0</v>
          </cell>
          <cell r="AF232">
            <v>2</v>
          </cell>
          <cell r="AG232">
            <v>44195</v>
          </cell>
          <cell r="AH232">
            <v>3000000000</v>
          </cell>
          <cell r="AI232">
            <v>3000000000</v>
          </cell>
          <cell r="AJ232">
            <v>15000000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43434</v>
          </cell>
          <cell r="AV232">
            <v>5</v>
          </cell>
          <cell r="AW232">
            <v>12</v>
          </cell>
        </row>
        <row r="233">
          <cell r="C233" t="str">
            <v>A230</v>
          </cell>
          <cell r="D233">
            <v>8000000000</v>
          </cell>
          <cell r="E233">
            <v>0</v>
          </cell>
          <cell r="F233">
            <v>44129</v>
          </cell>
          <cell r="G233">
            <v>2000000000</v>
          </cell>
          <cell r="H233">
            <v>10000000000</v>
          </cell>
          <cell r="I233">
            <v>8000000000</v>
          </cell>
          <cell r="J233">
            <v>60000000</v>
          </cell>
          <cell r="K233" t="str">
            <v>2121</v>
          </cell>
          <cell r="L233">
            <v>7</v>
          </cell>
          <cell r="M233" t="str">
            <v>VND</v>
          </cell>
          <cell r="N233" t="str">
            <v>VN0011379</v>
          </cell>
          <cell r="O233">
            <v>7</v>
          </cell>
          <cell r="P233" t="str">
            <v>Loan</v>
          </cell>
          <cell r="Q233">
            <v>45955</v>
          </cell>
          <cell r="R233">
            <v>44129</v>
          </cell>
          <cell r="S233">
            <v>40179</v>
          </cell>
          <cell r="T233">
            <v>1</v>
          </cell>
          <cell r="U233" t="str">
            <v>N</v>
          </cell>
          <cell r="V233" t="str">
            <v>N</v>
          </cell>
          <cell r="W233">
            <v>1</v>
          </cell>
          <cell r="X233" t="str">
            <v>Y</v>
          </cell>
          <cell r="Y233" t="str">
            <v>VNGAAP</v>
          </cell>
          <cell r="Z233" t="str">
            <v>9410</v>
          </cell>
          <cell r="AA233">
            <v>43465</v>
          </cell>
          <cell r="AB233">
            <v>15000000</v>
          </cell>
          <cell r="AC233">
            <v>2000000000</v>
          </cell>
          <cell r="AD233">
            <v>60000000</v>
          </cell>
          <cell r="AE233">
            <v>0</v>
          </cell>
          <cell r="AF233">
            <v>2</v>
          </cell>
          <cell r="AG233">
            <v>44195</v>
          </cell>
          <cell r="AH233">
            <v>3000000000</v>
          </cell>
          <cell r="AI233">
            <v>3000000000</v>
          </cell>
          <cell r="AJ233">
            <v>15000000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43434</v>
          </cell>
          <cell r="AV233">
            <v>5</v>
          </cell>
          <cell r="AW233">
            <v>12</v>
          </cell>
        </row>
        <row r="234">
          <cell r="C234" t="str">
            <v>A231</v>
          </cell>
          <cell r="D234">
            <v>8000000000</v>
          </cell>
          <cell r="E234">
            <v>0</v>
          </cell>
          <cell r="F234">
            <v>44129</v>
          </cell>
          <cell r="G234">
            <v>2000000000</v>
          </cell>
          <cell r="H234">
            <v>10000000000</v>
          </cell>
          <cell r="I234">
            <v>8000000000</v>
          </cell>
          <cell r="J234">
            <v>60000000</v>
          </cell>
          <cell r="K234" t="str">
            <v>2121</v>
          </cell>
          <cell r="L234">
            <v>7</v>
          </cell>
          <cell r="M234" t="str">
            <v>VND</v>
          </cell>
          <cell r="N234" t="str">
            <v>VN0011379</v>
          </cell>
          <cell r="O234">
            <v>7</v>
          </cell>
          <cell r="P234" t="str">
            <v>Loan</v>
          </cell>
          <cell r="Q234">
            <v>45955</v>
          </cell>
          <cell r="R234">
            <v>44129</v>
          </cell>
          <cell r="S234">
            <v>40179</v>
          </cell>
          <cell r="T234">
            <v>1</v>
          </cell>
          <cell r="U234" t="str">
            <v>N</v>
          </cell>
          <cell r="V234" t="str">
            <v>N</v>
          </cell>
          <cell r="W234">
            <v>1</v>
          </cell>
          <cell r="X234" t="str">
            <v>N</v>
          </cell>
          <cell r="Y234" t="str">
            <v>VNGAAP</v>
          </cell>
          <cell r="Z234" t="str">
            <v>9410</v>
          </cell>
          <cell r="AA234">
            <v>43465</v>
          </cell>
          <cell r="AB234">
            <v>15000000</v>
          </cell>
          <cell r="AC234">
            <v>2000000000</v>
          </cell>
          <cell r="AD234">
            <v>60000000</v>
          </cell>
          <cell r="AE234">
            <v>0</v>
          </cell>
          <cell r="AF234">
            <v>2</v>
          </cell>
          <cell r="AG234">
            <v>44195</v>
          </cell>
          <cell r="AH234">
            <v>3000000000</v>
          </cell>
          <cell r="AI234">
            <v>3000000000</v>
          </cell>
          <cell r="AJ234">
            <v>15000000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43434</v>
          </cell>
          <cell r="AV234">
            <v>5</v>
          </cell>
          <cell r="AW234">
            <v>13</v>
          </cell>
        </row>
        <row r="235">
          <cell r="C235" t="str">
            <v>A232</v>
          </cell>
          <cell r="D235">
            <v>8000000000</v>
          </cell>
          <cell r="E235">
            <v>0</v>
          </cell>
          <cell r="F235">
            <v>44129</v>
          </cell>
          <cell r="G235">
            <v>2000000000</v>
          </cell>
          <cell r="H235">
            <v>10000000000</v>
          </cell>
          <cell r="I235">
            <v>8000000000</v>
          </cell>
          <cell r="J235">
            <v>60000000</v>
          </cell>
          <cell r="K235" t="str">
            <v>2121</v>
          </cell>
          <cell r="L235">
            <v>7</v>
          </cell>
          <cell r="M235" t="str">
            <v>VND</v>
          </cell>
          <cell r="N235" t="str">
            <v>VN0011379</v>
          </cell>
          <cell r="O235">
            <v>7</v>
          </cell>
          <cell r="P235" t="str">
            <v>Loan</v>
          </cell>
          <cell r="Q235">
            <v>45955</v>
          </cell>
          <cell r="R235">
            <v>44129</v>
          </cell>
          <cell r="S235">
            <v>40179</v>
          </cell>
          <cell r="T235">
            <v>1</v>
          </cell>
          <cell r="U235" t="str">
            <v>N</v>
          </cell>
          <cell r="V235" t="str">
            <v>N</v>
          </cell>
          <cell r="W235">
            <v>1</v>
          </cell>
          <cell r="X235" t="str">
            <v>Y</v>
          </cell>
          <cell r="Y235" t="str">
            <v>VNGAAP</v>
          </cell>
          <cell r="Z235" t="str">
            <v>9410</v>
          </cell>
          <cell r="AA235">
            <v>43465</v>
          </cell>
          <cell r="AB235">
            <v>15000000</v>
          </cell>
          <cell r="AC235">
            <v>2000000000</v>
          </cell>
          <cell r="AD235">
            <v>60000000</v>
          </cell>
          <cell r="AE235">
            <v>0</v>
          </cell>
          <cell r="AF235">
            <v>2</v>
          </cell>
          <cell r="AG235">
            <v>44195</v>
          </cell>
          <cell r="AH235">
            <v>3000000000</v>
          </cell>
          <cell r="AI235">
            <v>3000000000</v>
          </cell>
          <cell r="AJ235">
            <v>15000000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43434</v>
          </cell>
          <cell r="AV235">
            <v>5</v>
          </cell>
          <cell r="AW235">
            <v>13</v>
          </cell>
        </row>
        <row r="236">
          <cell r="C236" t="str">
            <v>A233</v>
          </cell>
          <cell r="D236">
            <v>8000000000</v>
          </cell>
          <cell r="E236">
            <v>0</v>
          </cell>
          <cell r="F236">
            <v>44129</v>
          </cell>
          <cell r="G236">
            <v>2000000000</v>
          </cell>
          <cell r="H236">
            <v>10000000000</v>
          </cell>
          <cell r="I236">
            <v>8000000000</v>
          </cell>
          <cell r="J236">
            <v>60000000</v>
          </cell>
          <cell r="K236" t="str">
            <v>2121</v>
          </cell>
          <cell r="L236">
            <v>7</v>
          </cell>
          <cell r="M236" t="str">
            <v>VND</v>
          </cell>
          <cell r="N236" t="str">
            <v>VN0011379</v>
          </cell>
          <cell r="O236">
            <v>7</v>
          </cell>
          <cell r="P236" t="str">
            <v>Loan</v>
          </cell>
          <cell r="Q236">
            <v>45955</v>
          </cell>
          <cell r="R236">
            <v>44129</v>
          </cell>
          <cell r="S236">
            <v>40179</v>
          </cell>
          <cell r="T236">
            <v>1</v>
          </cell>
          <cell r="U236" t="str">
            <v>N</v>
          </cell>
          <cell r="V236" t="str">
            <v>N</v>
          </cell>
          <cell r="W236">
            <v>2</v>
          </cell>
          <cell r="X236" t="str">
            <v>N</v>
          </cell>
          <cell r="Y236" t="str">
            <v>VNGAAP</v>
          </cell>
          <cell r="Z236" t="str">
            <v>9410</v>
          </cell>
          <cell r="AA236">
            <v>43465</v>
          </cell>
          <cell r="AB236">
            <v>15000000</v>
          </cell>
          <cell r="AC236">
            <v>2000000000</v>
          </cell>
          <cell r="AD236">
            <v>60000000</v>
          </cell>
          <cell r="AE236">
            <v>100000000</v>
          </cell>
          <cell r="AF236">
            <v>2</v>
          </cell>
          <cell r="AG236">
            <v>44195</v>
          </cell>
          <cell r="AH236">
            <v>3000000000</v>
          </cell>
          <cell r="AI236">
            <v>3000000000</v>
          </cell>
          <cell r="AJ236">
            <v>15000000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43434</v>
          </cell>
          <cell r="AV236">
            <v>5</v>
          </cell>
          <cell r="AW236">
            <v>14</v>
          </cell>
        </row>
        <row r="237">
          <cell r="C237" t="str">
            <v>A234</v>
          </cell>
          <cell r="D237">
            <v>8000000000</v>
          </cell>
          <cell r="E237">
            <v>0</v>
          </cell>
          <cell r="F237">
            <v>44129</v>
          </cell>
          <cell r="G237">
            <v>2000000000</v>
          </cell>
          <cell r="H237">
            <v>10000000000</v>
          </cell>
          <cell r="I237">
            <v>8000000000</v>
          </cell>
          <cell r="J237">
            <v>60000000</v>
          </cell>
          <cell r="K237" t="str">
            <v>2121</v>
          </cell>
          <cell r="L237">
            <v>7</v>
          </cell>
          <cell r="M237" t="str">
            <v>VND</v>
          </cell>
          <cell r="N237" t="str">
            <v>VN0011379</v>
          </cell>
          <cell r="O237">
            <v>7</v>
          </cell>
          <cell r="P237" t="str">
            <v>Loan</v>
          </cell>
          <cell r="Q237">
            <v>45955</v>
          </cell>
          <cell r="R237">
            <v>44129</v>
          </cell>
          <cell r="S237">
            <v>40179</v>
          </cell>
          <cell r="T237">
            <v>1</v>
          </cell>
          <cell r="U237" t="str">
            <v>N</v>
          </cell>
          <cell r="V237" t="str">
            <v>N</v>
          </cell>
          <cell r="W237">
            <v>2</v>
          </cell>
          <cell r="X237" t="str">
            <v>Y</v>
          </cell>
          <cell r="Y237" t="str">
            <v>VNGAAP</v>
          </cell>
          <cell r="Z237" t="str">
            <v>9410</v>
          </cell>
          <cell r="AA237">
            <v>43465</v>
          </cell>
          <cell r="AB237">
            <v>15000000</v>
          </cell>
          <cell r="AC237">
            <v>2000000000</v>
          </cell>
          <cell r="AD237">
            <v>60000000</v>
          </cell>
          <cell r="AE237">
            <v>100000000</v>
          </cell>
          <cell r="AF237">
            <v>2</v>
          </cell>
          <cell r="AG237">
            <v>44195</v>
          </cell>
          <cell r="AH237">
            <v>3000000000</v>
          </cell>
          <cell r="AI237">
            <v>3000000000</v>
          </cell>
          <cell r="AJ237">
            <v>15000000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43434</v>
          </cell>
          <cell r="AV237">
            <v>5</v>
          </cell>
          <cell r="AW237">
            <v>14</v>
          </cell>
        </row>
        <row r="238">
          <cell r="C238" t="str">
            <v>A235</v>
          </cell>
          <cell r="D238">
            <v>8000000000</v>
          </cell>
          <cell r="E238">
            <v>0</v>
          </cell>
          <cell r="F238">
            <v>44129</v>
          </cell>
          <cell r="G238">
            <v>2000000000</v>
          </cell>
          <cell r="H238">
            <v>10000000000</v>
          </cell>
          <cell r="I238">
            <v>8000000000</v>
          </cell>
          <cell r="J238">
            <v>60000000</v>
          </cell>
          <cell r="K238" t="str">
            <v>2121</v>
          </cell>
          <cell r="L238">
            <v>7</v>
          </cell>
          <cell r="M238" t="str">
            <v>VND</v>
          </cell>
          <cell r="N238" t="str">
            <v>VN0011379</v>
          </cell>
          <cell r="O238">
            <v>7</v>
          </cell>
          <cell r="P238" t="str">
            <v>Loan</v>
          </cell>
          <cell r="Q238">
            <v>45955</v>
          </cell>
          <cell r="R238">
            <v>44129</v>
          </cell>
          <cell r="S238">
            <v>40179</v>
          </cell>
          <cell r="T238">
            <v>1</v>
          </cell>
          <cell r="U238" t="str">
            <v>N</v>
          </cell>
          <cell r="V238" t="str">
            <v>N</v>
          </cell>
          <cell r="W238">
            <v>2</v>
          </cell>
          <cell r="X238" t="str">
            <v>N</v>
          </cell>
          <cell r="Y238" t="str">
            <v>VNGAAP</v>
          </cell>
          <cell r="Z238" t="str">
            <v>9410</v>
          </cell>
          <cell r="AA238">
            <v>43465</v>
          </cell>
          <cell r="AB238">
            <v>15000000</v>
          </cell>
          <cell r="AC238">
            <v>2000000000</v>
          </cell>
          <cell r="AD238">
            <v>60000000</v>
          </cell>
          <cell r="AE238">
            <v>100000000</v>
          </cell>
          <cell r="AF238">
            <v>2</v>
          </cell>
          <cell r="AG238">
            <v>44195</v>
          </cell>
          <cell r="AH238">
            <v>3000000000</v>
          </cell>
          <cell r="AI238">
            <v>3000000000</v>
          </cell>
          <cell r="AJ238">
            <v>15000000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43434</v>
          </cell>
          <cell r="AV238">
            <v>5</v>
          </cell>
          <cell r="AW238">
            <v>15</v>
          </cell>
        </row>
        <row r="239">
          <cell r="C239" t="str">
            <v>A236</v>
          </cell>
          <cell r="D239">
            <v>8000000000</v>
          </cell>
          <cell r="E239">
            <v>0</v>
          </cell>
          <cell r="F239">
            <v>44129</v>
          </cell>
          <cell r="G239">
            <v>2000000000</v>
          </cell>
          <cell r="H239">
            <v>10000000000</v>
          </cell>
          <cell r="I239">
            <v>8000000000</v>
          </cell>
          <cell r="J239">
            <v>60000000</v>
          </cell>
          <cell r="K239" t="str">
            <v>2121</v>
          </cell>
          <cell r="L239">
            <v>7</v>
          </cell>
          <cell r="M239" t="str">
            <v>VND</v>
          </cell>
          <cell r="N239" t="str">
            <v>VN0011379</v>
          </cell>
          <cell r="O239">
            <v>7</v>
          </cell>
          <cell r="P239" t="str">
            <v>Loan</v>
          </cell>
          <cell r="Q239">
            <v>45955</v>
          </cell>
          <cell r="R239">
            <v>44129</v>
          </cell>
          <cell r="S239">
            <v>40179</v>
          </cell>
          <cell r="T239">
            <v>1</v>
          </cell>
          <cell r="U239" t="str">
            <v>N</v>
          </cell>
          <cell r="V239" t="str">
            <v>N</v>
          </cell>
          <cell r="W239">
            <v>2</v>
          </cell>
          <cell r="X239" t="str">
            <v>Y</v>
          </cell>
          <cell r="Y239" t="str">
            <v>VNGAAP</v>
          </cell>
          <cell r="Z239" t="str">
            <v>9410</v>
          </cell>
          <cell r="AA239">
            <v>43465</v>
          </cell>
          <cell r="AB239">
            <v>15000000</v>
          </cell>
          <cell r="AC239">
            <v>2000000000</v>
          </cell>
          <cell r="AD239">
            <v>60000000</v>
          </cell>
          <cell r="AE239">
            <v>100000000</v>
          </cell>
          <cell r="AF239">
            <v>2</v>
          </cell>
          <cell r="AG239">
            <v>44195</v>
          </cell>
          <cell r="AH239">
            <v>3000000000</v>
          </cell>
          <cell r="AI239">
            <v>3000000000</v>
          </cell>
          <cell r="AJ239">
            <v>15000000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43434</v>
          </cell>
          <cell r="AV239">
            <v>5</v>
          </cell>
          <cell r="AW239">
            <v>15</v>
          </cell>
        </row>
        <row r="240">
          <cell r="C240" t="str">
            <v>A237</v>
          </cell>
          <cell r="D240">
            <v>8000000000</v>
          </cell>
          <cell r="E240">
            <v>0</v>
          </cell>
          <cell r="F240">
            <v>44129</v>
          </cell>
          <cell r="G240">
            <v>2000000000</v>
          </cell>
          <cell r="H240">
            <v>10000000000</v>
          </cell>
          <cell r="I240">
            <v>8000000000</v>
          </cell>
          <cell r="J240">
            <v>60000000</v>
          </cell>
          <cell r="K240" t="str">
            <v>2121</v>
          </cell>
          <cell r="L240">
            <v>7</v>
          </cell>
          <cell r="M240" t="str">
            <v>VND</v>
          </cell>
          <cell r="N240" t="str">
            <v>VN0011379</v>
          </cell>
          <cell r="O240">
            <v>7</v>
          </cell>
          <cell r="P240" t="str">
            <v>Loan</v>
          </cell>
          <cell r="Q240">
            <v>45955</v>
          </cell>
          <cell r="R240">
            <v>44129</v>
          </cell>
          <cell r="S240">
            <v>40179</v>
          </cell>
          <cell r="T240">
            <v>1</v>
          </cell>
          <cell r="U240" t="str">
            <v>N</v>
          </cell>
          <cell r="V240" t="str">
            <v>N</v>
          </cell>
          <cell r="W240">
            <v>2</v>
          </cell>
          <cell r="X240" t="str">
            <v>N</v>
          </cell>
          <cell r="Y240" t="str">
            <v>VNGAAP</v>
          </cell>
          <cell r="Z240" t="str">
            <v>9410</v>
          </cell>
          <cell r="AA240">
            <v>43465</v>
          </cell>
          <cell r="AB240">
            <v>15000000</v>
          </cell>
          <cell r="AC240">
            <v>2000000000</v>
          </cell>
          <cell r="AD240">
            <v>60000000</v>
          </cell>
          <cell r="AE240">
            <v>100000000</v>
          </cell>
          <cell r="AF240">
            <v>2</v>
          </cell>
          <cell r="AG240">
            <v>44195</v>
          </cell>
          <cell r="AH240">
            <v>3000000000</v>
          </cell>
          <cell r="AI240">
            <v>3000000000</v>
          </cell>
          <cell r="AJ240">
            <v>15000000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43434</v>
          </cell>
          <cell r="AV240">
            <v>5</v>
          </cell>
          <cell r="AW240">
            <v>16</v>
          </cell>
        </row>
        <row r="241">
          <cell r="C241" t="str">
            <v>A238</v>
          </cell>
          <cell r="D241">
            <v>8000000000</v>
          </cell>
          <cell r="E241">
            <v>0</v>
          </cell>
          <cell r="F241">
            <v>44129</v>
          </cell>
          <cell r="G241">
            <v>2000000000</v>
          </cell>
          <cell r="H241">
            <v>10000000000</v>
          </cell>
          <cell r="I241">
            <v>8000000000</v>
          </cell>
          <cell r="J241">
            <v>60000000</v>
          </cell>
          <cell r="K241" t="str">
            <v>2121</v>
          </cell>
          <cell r="L241">
            <v>7</v>
          </cell>
          <cell r="M241" t="str">
            <v>VND</v>
          </cell>
          <cell r="N241" t="str">
            <v>VN0011379</v>
          </cell>
          <cell r="O241">
            <v>7</v>
          </cell>
          <cell r="P241" t="str">
            <v>Loan</v>
          </cell>
          <cell r="Q241">
            <v>45955</v>
          </cell>
          <cell r="R241">
            <v>44129</v>
          </cell>
          <cell r="S241">
            <v>40179</v>
          </cell>
          <cell r="T241">
            <v>1</v>
          </cell>
          <cell r="U241" t="str">
            <v>N</v>
          </cell>
          <cell r="V241" t="str">
            <v>N</v>
          </cell>
          <cell r="W241">
            <v>2</v>
          </cell>
          <cell r="X241" t="str">
            <v>Y</v>
          </cell>
          <cell r="Y241" t="str">
            <v>VNGAAP</v>
          </cell>
          <cell r="Z241" t="str">
            <v>9410</v>
          </cell>
          <cell r="AA241">
            <v>43465</v>
          </cell>
          <cell r="AB241">
            <v>15000000</v>
          </cell>
          <cell r="AC241">
            <v>2000000000</v>
          </cell>
          <cell r="AD241">
            <v>60000000</v>
          </cell>
          <cell r="AE241">
            <v>100000000</v>
          </cell>
          <cell r="AF241">
            <v>2</v>
          </cell>
          <cell r="AG241">
            <v>44195</v>
          </cell>
          <cell r="AH241">
            <v>3000000000</v>
          </cell>
          <cell r="AI241">
            <v>3000000000</v>
          </cell>
          <cell r="AJ241">
            <v>15000000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43434</v>
          </cell>
          <cell r="AV241">
            <v>5</v>
          </cell>
          <cell r="AW241">
            <v>16</v>
          </cell>
        </row>
        <row r="242">
          <cell r="C242" t="str">
            <v>A239</v>
          </cell>
          <cell r="D242">
            <v>8000000000</v>
          </cell>
          <cell r="E242">
            <v>0</v>
          </cell>
          <cell r="F242">
            <v>44129</v>
          </cell>
          <cell r="G242">
            <v>2000000000</v>
          </cell>
          <cell r="H242">
            <v>10000000000</v>
          </cell>
          <cell r="I242">
            <v>8000000000</v>
          </cell>
          <cell r="J242">
            <v>60000000</v>
          </cell>
          <cell r="K242" t="str">
            <v>2121</v>
          </cell>
          <cell r="L242">
            <v>7</v>
          </cell>
          <cell r="M242" t="str">
            <v>VND</v>
          </cell>
          <cell r="N242" t="str">
            <v>VN0011379</v>
          </cell>
          <cell r="O242">
            <v>7</v>
          </cell>
          <cell r="P242" t="str">
            <v>Loan</v>
          </cell>
          <cell r="Q242">
            <v>45955</v>
          </cell>
          <cell r="R242">
            <v>44129</v>
          </cell>
          <cell r="S242">
            <v>40179</v>
          </cell>
          <cell r="T242">
            <v>1</v>
          </cell>
          <cell r="U242" t="str">
            <v>N</v>
          </cell>
          <cell r="V242" t="str">
            <v>N</v>
          </cell>
          <cell r="W242">
            <v>1</v>
          </cell>
          <cell r="X242" t="str">
            <v>N</v>
          </cell>
          <cell r="Y242" t="str">
            <v>VNGAAP</v>
          </cell>
          <cell r="Z242" t="str">
            <v>9410</v>
          </cell>
          <cell r="AA242">
            <v>43465</v>
          </cell>
          <cell r="AB242">
            <v>15000000</v>
          </cell>
          <cell r="AC242">
            <v>2000000000</v>
          </cell>
          <cell r="AD242">
            <v>60000000</v>
          </cell>
          <cell r="AE242">
            <v>0</v>
          </cell>
          <cell r="AF242">
            <v>2</v>
          </cell>
          <cell r="AG242">
            <v>44195</v>
          </cell>
          <cell r="AH242">
            <v>3000000000</v>
          </cell>
          <cell r="AI242">
            <v>3000000000</v>
          </cell>
          <cell r="AJ242">
            <v>15000000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43434</v>
          </cell>
          <cell r="AV242">
            <v>5</v>
          </cell>
          <cell r="AW242">
            <v>17</v>
          </cell>
        </row>
        <row r="243">
          <cell r="C243" t="str">
            <v>A240</v>
          </cell>
          <cell r="D243">
            <v>8000000000</v>
          </cell>
          <cell r="E243">
            <v>0</v>
          </cell>
          <cell r="F243">
            <v>44129</v>
          </cell>
          <cell r="G243">
            <v>2000000000</v>
          </cell>
          <cell r="H243">
            <v>10000000000</v>
          </cell>
          <cell r="I243">
            <v>8000000000</v>
          </cell>
          <cell r="J243">
            <v>60000000</v>
          </cell>
          <cell r="K243" t="str">
            <v>2121</v>
          </cell>
          <cell r="L243">
            <v>7</v>
          </cell>
          <cell r="M243" t="str">
            <v>VND</v>
          </cell>
          <cell r="N243" t="str">
            <v>VN0011379</v>
          </cell>
          <cell r="O243">
            <v>7</v>
          </cell>
          <cell r="P243" t="str">
            <v>Loan</v>
          </cell>
          <cell r="Q243">
            <v>45955</v>
          </cell>
          <cell r="R243">
            <v>44129</v>
          </cell>
          <cell r="S243">
            <v>40179</v>
          </cell>
          <cell r="T243">
            <v>1</v>
          </cell>
          <cell r="U243" t="str">
            <v>N</v>
          </cell>
          <cell r="V243" t="str">
            <v>N</v>
          </cell>
          <cell r="W243">
            <v>1</v>
          </cell>
          <cell r="X243" t="str">
            <v>Y</v>
          </cell>
          <cell r="Y243" t="str">
            <v>VNGAAP</v>
          </cell>
          <cell r="Z243" t="str">
            <v>9410</v>
          </cell>
          <cell r="AA243">
            <v>43465</v>
          </cell>
          <cell r="AB243">
            <v>15000000</v>
          </cell>
          <cell r="AC243">
            <v>2000000000</v>
          </cell>
          <cell r="AD243">
            <v>60000000</v>
          </cell>
          <cell r="AE243">
            <v>0</v>
          </cell>
          <cell r="AF243">
            <v>2</v>
          </cell>
          <cell r="AG243">
            <v>44195</v>
          </cell>
          <cell r="AH243">
            <v>3000000000</v>
          </cell>
          <cell r="AI243">
            <v>3000000000</v>
          </cell>
          <cell r="AJ243">
            <v>15000000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43434</v>
          </cell>
          <cell r="AV243">
            <v>5</v>
          </cell>
          <cell r="AW243">
            <v>17</v>
          </cell>
        </row>
        <row r="244">
          <cell r="C244" t="str">
            <v>A241</v>
          </cell>
          <cell r="D244">
            <v>8000000000</v>
          </cell>
          <cell r="E244">
            <v>0</v>
          </cell>
          <cell r="F244">
            <v>44129</v>
          </cell>
          <cell r="G244">
            <v>2000000000</v>
          </cell>
          <cell r="H244">
            <v>10000000000</v>
          </cell>
          <cell r="I244">
            <v>8000000000</v>
          </cell>
          <cell r="J244">
            <v>60000000</v>
          </cell>
          <cell r="K244" t="str">
            <v>2121</v>
          </cell>
          <cell r="L244">
            <v>7</v>
          </cell>
          <cell r="M244" t="str">
            <v>VND</v>
          </cell>
          <cell r="N244" t="str">
            <v>VN0011379</v>
          </cell>
          <cell r="O244">
            <v>7</v>
          </cell>
          <cell r="P244" t="str">
            <v>Loan</v>
          </cell>
          <cell r="Q244">
            <v>45955</v>
          </cell>
          <cell r="R244">
            <v>44129</v>
          </cell>
          <cell r="S244">
            <v>40179</v>
          </cell>
          <cell r="T244">
            <v>1</v>
          </cell>
          <cell r="U244" t="str">
            <v>N</v>
          </cell>
          <cell r="V244" t="str">
            <v>N</v>
          </cell>
          <cell r="W244">
            <v>2</v>
          </cell>
          <cell r="X244" t="str">
            <v>N</v>
          </cell>
          <cell r="Y244" t="str">
            <v>VNGAAP</v>
          </cell>
          <cell r="Z244" t="str">
            <v>9410</v>
          </cell>
          <cell r="AA244">
            <v>43465</v>
          </cell>
          <cell r="AB244">
            <v>15000000</v>
          </cell>
          <cell r="AC244">
            <v>2000000000</v>
          </cell>
          <cell r="AD244">
            <v>60000000</v>
          </cell>
          <cell r="AE244">
            <v>100000000</v>
          </cell>
          <cell r="AF244">
            <v>2</v>
          </cell>
          <cell r="AG244">
            <v>44195</v>
          </cell>
          <cell r="AH244">
            <v>3000000000</v>
          </cell>
          <cell r="AI244">
            <v>3000000000</v>
          </cell>
          <cell r="AJ244">
            <v>15000000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43434</v>
          </cell>
          <cell r="AV244">
            <v>5</v>
          </cell>
          <cell r="AW244">
            <v>17</v>
          </cell>
        </row>
        <row r="245">
          <cell r="C245" t="str">
            <v>A242</v>
          </cell>
          <cell r="D245">
            <v>8000000000</v>
          </cell>
          <cell r="E245">
            <v>0</v>
          </cell>
          <cell r="F245">
            <v>44129</v>
          </cell>
          <cell r="G245">
            <v>2000000000</v>
          </cell>
          <cell r="H245">
            <v>10000000000</v>
          </cell>
          <cell r="I245">
            <v>8000000000</v>
          </cell>
          <cell r="J245">
            <v>60000000</v>
          </cell>
          <cell r="K245" t="str">
            <v>2121</v>
          </cell>
          <cell r="L245">
            <v>7</v>
          </cell>
          <cell r="M245" t="str">
            <v>VND</v>
          </cell>
          <cell r="N245" t="str">
            <v>VN0011379</v>
          </cell>
          <cell r="O245">
            <v>7</v>
          </cell>
          <cell r="P245" t="str">
            <v>Loan</v>
          </cell>
          <cell r="Q245">
            <v>45955</v>
          </cell>
          <cell r="R245">
            <v>44129</v>
          </cell>
          <cell r="S245">
            <v>40179</v>
          </cell>
          <cell r="T245">
            <v>1</v>
          </cell>
          <cell r="U245" t="str">
            <v>N</v>
          </cell>
          <cell r="V245" t="str">
            <v>N</v>
          </cell>
          <cell r="W245">
            <v>2</v>
          </cell>
          <cell r="X245" t="str">
            <v>Y</v>
          </cell>
          <cell r="Y245" t="str">
            <v>VNGAAP</v>
          </cell>
          <cell r="Z245" t="str">
            <v>9410</v>
          </cell>
          <cell r="AA245">
            <v>43465</v>
          </cell>
          <cell r="AB245">
            <v>15000000</v>
          </cell>
          <cell r="AC245">
            <v>2000000000</v>
          </cell>
          <cell r="AD245">
            <v>60000000</v>
          </cell>
          <cell r="AE245">
            <v>100000000</v>
          </cell>
          <cell r="AF245">
            <v>2</v>
          </cell>
          <cell r="AG245">
            <v>44195</v>
          </cell>
          <cell r="AH245">
            <v>3000000000</v>
          </cell>
          <cell r="AI245">
            <v>3000000000</v>
          </cell>
          <cell r="AJ245">
            <v>15000000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43434</v>
          </cell>
          <cell r="AV245">
            <v>5</v>
          </cell>
          <cell r="AW245">
            <v>17</v>
          </cell>
        </row>
        <row r="246">
          <cell r="C246" t="str">
            <v>A243</v>
          </cell>
          <cell r="D246">
            <v>8000000000</v>
          </cell>
          <cell r="E246">
            <v>0</v>
          </cell>
          <cell r="F246">
            <v>44129</v>
          </cell>
          <cell r="G246">
            <v>2000000000</v>
          </cell>
          <cell r="H246">
            <v>10000000000</v>
          </cell>
          <cell r="I246">
            <v>8000000000</v>
          </cell>
          <cell r="J246">
            <v>60000000</v>
          </cell>
          <cell r="K246" t="str">
            <v>2121</v>
          </cell>
          <cell r="L246">
            <v>7</v>
          </cell>
          <cell r="M246" t="str">
            <v>VND</v>
          </cell>
          <cell r="N246" t="str">
            <v>VN0011379</v>
          </cell>
          <cell r="O246">
            <v>7</v>
          </cell>
          <cell r="P246" t="str">
            <v>Loan</v>
          </cell>
          <cell r="Q246">
            <v>45955</v>
          </cell>
          <cell r="R246">
            <v>44129</v>
          </cell>
          <cell r="S246">
            <v>40179</v>
          </cell>
          <cell r="T246">
            <v>1</v>
          </cell>
          <cell r="U246" t="str">
            <v>N</v>
          </cell>
          <cell r="V246" t="str">
            <v>N</v>
          </cell>
          <cell r="W246">
            <v>1</v>
          </cell>
          <cell r="X246" t="str">
            <v>N</v>
          </cell>
          <cell r="Y246" t="str">
            <v>VNGAAP</v>
          </cell>
          <cell r="Z246" t="str">
            <v>9410</v>
          </cell>
          <cell r="AA246">
            <v>43465</v>
          </cell>
          <cell r="AB246">
            <v>15000000</v>
          </cell>
          <cell r="AC246">
            <v>2000000000</v>
          </cell>
          <cell r="AD246">
            <v>60000000</v>
          </cell>
          <cell r="AE246">
            <v>0</v>
          </cell>
          <cell r="AF246">
            <v>2</v>
          </cell>
          <cell r="AG246">
            <v>44195</v>
          </cell>
          <cell r="AH246">
            <v>3000000000</v>
          </cell>
          <cell r="AI246">
            <v>3000000000</v>
          </cell>
          <cell r="AJ246">
            <v>15000000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43434</v>
          </cell>
          <cell r="AV246">
            <v>5</v>
          </cell>
          <cell r="AW246">
            <v>18</v>
          </cell>
        </row>
        <row r="247">
          <cell r="C247" t="str">
            <v>A244</v>
          </cell>
          <cell r="D247">
            <v>8000000000</v>
          </cell>
          <cell r="E247">
            <v>0</v>
          </cell>
          <cell r="F247">
            <v>44129</v>
          </cell>
          <cell r="G247">
            <v>2000000000</v>
          </cell>
          <cell r="H247">
            <v>10000000000</v>
          </cell>
          <cell r="I247">
            <v>8000000000</v>
          </cell>
          <cell r="J247">
            <v>60000000</v>
          </cell>
          <cell r="K247" t="str">
            <v>2121</v>
          </cell>
          <cell r="L247">
            <v>7</v>
          </cell>
          <cell r="M247" t="str">
            <v>VND</v>
          </cell>
          <cell r="N247" t="str">
            <v>VN0011379</v>
          </cell>
          <cell r="O247">
            <v>7</v>
          </cell>
          <cell r="P247" t="str">
            <v>Loan</v>
          </cell>
          <cell r="Q247">
            <v>45955</v>
          </cell>
          <cell r="R247">
            <v>44129</v>
          </cell>
          <cell r="S247">
            <v>40179</v>
          </cell>
          <cell r="T247">
            <v>1</v>
          </cell>
          <cell r="U247" t="str">
            <v>N</v>
          </cell>
          <cell r="V247" t="str">
            <v>N</v>
          </cell>
          <cell r="W247">
            <v>1</v>
          </cell>
          <cell r="X247" t="str">
            <v>Y</v>
          </cell>
          <cell r="Y247" t="str">
            <v>VNGAAP</v>
          </cell>
          <cell r="Z247" t="str">
            <v>9410</v>
          </cell>
          <cell r="AA247">
            <v>43465</v>
          </cell>
          <cell r="AB247">
            <v>15000000</v>
          </cell>
          <cell r="AC247">
            <v>2000000000</v>
          </cell>
          <cell r="AD247">
            <v>60000000</v>
          </cell>
          <cell r="AE247">
            <v>0</v>
          </cell>
          <cell r="AF247">
            <v>2</v>
          </cell>
          <cell r="AG247">
            <v>44195</v>
          </cell>
          <cell r="AH247">
            <v>3000000000</v>
          </cell>
          <cell r="AI247">
            <v>3000000000</v>
          </cell>
          <cell r="AJ247">
            <v>15000000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43434</v>
          </cell>
          <cell r="AV247">
            <v>5</v>
          </cell>
          <cell r="AW247">
            <v>18</v>
          </cell>
        </row>
        <row r="248">
          <cell r="C248" t="str">
            <v>A245</v>
          </cell>
          <cell r="D248">
            <v>8000000000</v>
          </cell>
          <cell r="E248">
            <v>0</v>
          </cell>
          <cell r="F248">
            <v>44129</v>
          </cell>
          <cell r="G248">
            <v>2000000000</v>
          </cell>
          <cell r="H248">
            <v>10000000000</v>
          </cell>
          <cell r="I248">
            <v>8000000000</v>
          </cell>
          <cell r="J248">
            <v>60000000</v>
          </cell>
          <cell r="K248" t="str">
            <v>2121</v>
          </cell>
          <cell r="L248">
            <v>7</v>
          </cell>
          <cell r="M248" t="str">
            <v>VND</v>
          </cell>
          <cell r="N248" t="str">
            <v>VN0011379</v>
          </cell>
          <cell r="O248">
            <v>7</v>
          </cell>
          <cell r="P248" t="str">
            <v>Loan</v>
          </cell>
          <cell r="Q248">
            <v>45955</v>
          </cell>
          <cell r="R248">
            <v>44129</v>
          </cell>
          <cell r="S248">
            <v>40179</v>
          </cell>
          <cell r="T248">
            <v>1</v>
          </cell>
          <cell r="U248" t="str">
            <v>N</v>
          </cell>
          <cell r="V248" t="str">
            <v>N</v>
          </cell>
          <cell r="W248">
            <v>2</v>
          </cell>
          <cell r="X248" t="str">
            <v>N</v>
          </cell>
          <cell r="Y248" t="str">
            <v>VNGAAP</v>
          </cell>
          <cell r="Z248" t="str">
            <v>9410</v>
          </cell>
          <cell r="AA248">
            <v>43465</v>
          </cell>
          <cell r="AB248">
            <v>15000000</v>
          </cell>
          <cell r="AC248">
            <v>2000000000</v>
          </cell>
          <cell r="AD248">
            <v>60000000</v>
          </cell>
          <cell r="AE248">
            <v>100000000</v>
          </cell>
          <cell r="AF248">
            <v>2</v>
          </cell>
          <cell r="AG248">
            <v>44195</v>
          </cell>
          <cell r="AH248">
            <v>3000000000</v>
          </cell>
          <cell r="AI248">
            <v>3000000000</v>
          </cell>
          <cell r="AJ248">
            <v>15000000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43434</v>
          </cell>
          <cell r="AV248">
            <v>5</v>
          </cell>
          <cell r="AW248">
            <v>18</v>
          </cell>
        </row>
        <row r="249">
          <cell r="C249" t="str">
            <v>A246</v>
          </cell>
          <cell r="D249">
            <v>8000000000</v>
          </cell>
          <cell r="E249">
            <v>0</v>
          </cell>
          <cell r="F249">
            <v>44129</v>
          </cell>
          <cell r="G249">
            <v>2000000000</v>
          </cell>
          <cell r="H249">
            <v>10000000000</v>
          </cell>
          <cell r="I249">
            <v>8000000000</v>
          </cell>
          <cell r="J249">
            <v>60000000</v>
          </cell>
          <cell r="K249" t="str">
            <v>2121</v>
          </cell>
          <cell r="L249">
            <v>7</v>
          </cell>
          <cell r="M249" t="str">
            <v>VND</v>
          </cell>
          <cell r="N249" t="str">
            <v>VN0011379</v>
          </cell>
          <cell r="O249">
            <v>7</v>
          </cell>
          <cell r="P249" t="str">
            <v>Loan</v>
          </cell>
          <cell r="Q249">
            <v>45955</v>
          </cell>
          <cell r="R249">
            <v>44129</v>
          </cell>
          <cell r="S249">
            <v>40179</v>
          </cell>
          <cell r="T249">
            <v>1</v>
          </cell>
          <cell r="U249" t="str">
            <v>N</v>
          </cell>
          <cell r="V249" t="str">
            <v>N</v>
          </cell>
          <cell r="W249">
            <v>2</v>
          </cell>
          <cell r="X249" t="str">
            <v>Y</v>
          </cell>
          <cell r="Y249" t="str">
            <v>VNGAAP</v>
          </cell>
          <cell r="Z249" t="str">
            <v>9410</v>
          </cell>
          <cell r="AA249">
            <v>43465</v>
          </cell>
          <cell r="AB249">
            <v>15000000</v>
          </cell>
          <cell r="AC249">
            <v>2000000000</v>
          </cell>
          <cell r="AD249">
            <v>60000000</v>
          </cell>
          <cell r="AE249">
            <v>100000000</v>
          </cell>
          <cell r="AF249">
            <v>2</v>
          </cell>
          <cell r="AG249">
            <v>44195</v>
          </cell>
          <cell r="AH249">
            <v>3000000000</v>
          </cell>
          <cell r="AI249">
            <v>3000000000</v>
          </cell>
          <cell r="AJ249">
            <v>15000000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43434</v>
          </cell>
          <cell r="AV249">
            <v>5</v>
          </cell>
          <cell r="AW249">
            <v>18</v>
          </cell>
        </row>
        <row r="250">
          <cell r="C250" t="str">
            <v>A247</v>
          </cell>
          <cell r="D250">
            <v>8000000000</v>
          </cell>
          <cell r="E250">
            <v>0</v>
          </cell>
          <cell r="F250">
            <v>44129</v>
          </cell>
          <cell r="G250">
            <v>2000000000</v>
          </cell>
          <cell r="H250">
            <v>10000000000</v>
          </cell>
          <cell r="I250">
            <v>8000000000</v>
          </cell>
          <cell r="J250">
            <v>60000000</v>
          </cell>
          <cell r="K250" t="str">
            <v>2121</v>
          </cell>
          <cell r="L250">
            <v>7</v>
          </cell>
          <cell r="M250" t="str">
            <v>VND</v>
          </cell>
          <cell r="N250" t="str">
            <v>VN0011379</v>
          </cell>
          <cell r="O250">
            <v>7</v>
          </cell>
          <cell r="P250" t="str">
            <v>Loan</v>
          </cell>
          <cell r="Q250">
            <v>45955</v>
          </cell>
          <cell r="R250">
            <v>44129</v>
          </cell>
          <cell r="S250">
            <v>40179</v>
          </cell>
          <cell r="T250">
            <v>1</v>
          </cell>
          <cell r="U250" t="str">
            <v>N</v>
          </cell>
          <cell r="V250" t="str">
            <v>N</v>
          </cell>
          <cell r="W250">
            <v>1</v>
          </cell>
          <cell r="X250" t="str">
            <v>N</v>
          </cell>
          <cell r="Y250" t="str">
            <v>VNGAAP</v>
          </cell>
          <cell r="Z250" t="str">
            <v>9410</v>
          </cell>
          <cell r="AA250">
            <v>43465</v>
          </cell>
          <cell r="AB250">
            <v>15000000</v>
          </cell>
          <cell r="AC250">
            <v>2000000000</v>
          </cell>
          <cell r="AD250">
            <v>60000000</v>
          </cell>
          <cell r="AE250">
            <v>0</v>
          </cell>
          <cell r="AF250">
            <v>2</v>
          </cell>
          <cell r="AG250">
            <v>44195</v>
          </cell>
          <cell r="AH250">
            <v>3000000000</v>
          </cell>
          <cell r="AI250">
            <v>3000000000</v>
          </cell>
          <cell r="AJ250">
            <v>15000000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43434</v>
          </cell>
          <cell r="AV250">
            <v>5</v>
          </cell>
          <cell r="AW250">
            <v>1</v>
          </cell>
        </row>
        <row r="251">
          <cell r="C251" t="str">
            <v>A248</v>
          </cell>
          <cell r="D251">
            <v>8000000000</v>
          </cell>
          <cell r="E251">
            <v>0</v>
          </cell>
          <cell r="F251">
            <v>44129</v>
          </cell>
          <cell r="G251">
            <v>2000000000</v>
          </cell>
          <cell r="H251">
            <v>10000000000</v>
          </cell>
          <cell r="I251">
            <v>8000000000</v>
          </cell>
          <cell r="J251">
            <v>60000000</v>
          </cell>
          <cell r="K251" t="str">
            <v>2121</v>
          </cell>
          <cell r="L251">
            <v>7</v>
          </cell>
          <cell r="M251" t="str">
            <v>VND</v>
          </cell>
          <cell r="N251" t="str">
            <v>VN0011379</v>
          </cell>
          <cell r="O251">
            <v>7</v>
          </cell>
          <cell r="P251" t="str">
            <v>Loan</v>
          </cell>
          <cell r="Q251">
            <v>45955</v>
          </cell>
          <cell r="R251">
            <v>44129</v>
          </cell>
          <cell r="S251">
            <v>40179</v>
          </cell>
          <cell r="T251">
            <v>1</v>
          </cell>
          <cell r="U251" t="str">
            <v>N</v>
          </cell>
          <cell r="V251" t="str">
            <v>N</v>
          </cell>
          <cell r="W251">
            <v>1</v>
          </cell>
          <cell r="X251" t="str">
            <v>Y</v>
          </cell>
          <cell r="Y251" t="str">
            <v>VNGAAP</v>
          </cell>
          <cell r="Z251" t="str">
            <v>9410</v>
          </cell>
          <cell r="AA251">
            <v>43465</v>
          </cell>
          <cell r="AB251">
            <v>15000000</v>
          </cell>
          <cell r="AC251">
            <v>2000000000</v>
          </cell>
          <cell r="AD251">
            <v>60000000</v>
          </cell>
          <cell r="AE251">
            <v>0</v>
          </cell>
          <cell r="AF251">
            <v>2</v>
          </cell>
          <cell r="AG251">
            <v>44195</v>
          </cell>
          <cell r="AH251">
            <v>3000000000</v>
          </cell>
          <cell r="AI251">
            <v>3000000000</v>
          </cell>
          <cell r="AJ251">
            <v>15000000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43434</v>
          </cell>
          <cell r="AV251">
            <v>5</v>
          </cell>
          <cell r="AW251">
            <v>1</v>
          </cell>
        </row>
        <row r="252">
          <cell r="C252" t="str">
            <v>A249</v>
          </cell>
          <cell r="D252">
            <v>8000000000</v>
          </cell>
          <cell r="E252">
            <v>0</v>
          </cell>
          <cell r="F252">
            <v>44129</v>
          </cell>
          <cell r="G252">
            <v>2000000000</v>
          </cell>
          <cell r="H252">
            <v>10000000000</v>
          </cell>
          <cell r="I252">
            <v>8000000000</v>
          </cell>
          <cell r="J252">
            <v>60000000</v>
          </cell>
          <cell r="K252" t="str">
            <v>2121</v>
          </cell>
          <cell r="L252">
            <v>7</v>
          </cell>
          <cell r="M252" t="str">
            <v>VND</v>
          </cell>
          <cell r="N252" t="str">
            <v>VN0011379</v>
          </cell>
          <cell r="O252">
            <v>7</v>
          </cell>
          <cell r="P252" t="str">
            <v>Loan</v>
          </cell>
          <cell r="Q252">
            <v>45955</v>
          </cell>
          <cell r="R252">
            <v>44129</v>
          </cell>
          <cell r="S252">
            <v>40179</v>
          </cell>
          <cell r="T252">
            <v>1</v>
          </cell>
          <cell r="U252" t="str">
            <v>N</v>
          </cell>
          <cell r="V252" t="str">
            <v>N</v>
          </cell>
          <cell r="W252">
            <v>2</v>
          </cell>
          <cell r="X252" t="str">
            <v>N</v>
          </cell>
          <cell r="Y252" t="str">
            <v>VNGAAP</v>
          </cell>
          <cell r="Z252" t="str">
            <v>9410</v>
          </cell>
          <cell r="AA252">
            <v>43465</v>
          </cell>
          <cell r="AB252">
            <v>15000000</v>
          </cell>
          <cell r="AC252">
            <v>2000000000</v>
          </cell>
          <cell r="AD252">
            <v>60000000</v>
          </cell>
          <cell r="AE252">
            <v>100000000</v>
          </cell>
          <cell r="AF252">
            <v>2</v>
          </cell>
          <cell r="AG252">
            <v>44195</v>
          </cell>
          <cell r="AH252">
            <v>3000000000</v>
          </cell>
          <cell r="AI252">
            <v>3000000000</v>
          </cell>
          <cell r="AJ252">
            <v>15000000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43434</v>
          </cell>
          <cell r="AV252">
            <v>5</v>
          </cell>
          <cell r="AW252">
            <v>15</v>
          </cell>
        </row>
        <row r="253">
          <cell r="C253" t="str">
            <v>A250</v>
          </cell>
          <cell r="D253">
            <v>8000000000</v>
          </cell>
          <cell r="E253">
            <v>0</v>
          </cell>
          <cell r="F253">
            <v>44129</v>
          </cell>
          <cell r="G253">
            <v>2000000000</v>
          </cell>
          <cell r="H253">
            <v>10000000000</v>
          </cell>
          <cell r="I253">
            <v>8000000000</v>
          </cell>
          <cell r="J253">
            <v>60000000</v>
          </cell>
          <cell r="K253" t="str">
            <v>2121</v>
          </cell>
          <cell r="L253">
            <v>7</v>
          </cell>
          <cell r="M253" t="str">
            <v>VND</v>
          </cell>
          <cell r="N253" t="str">
            <v>VN0011379</v>
          </cell>
          <cell r="O253">
            <v>7</v>
          </cell>
          <cell r="P253" t="str">
            <v>Loan</v>
          </cell>
          <cell r="Q253">
            <v>45955</v>
          </cell>
          <cell r="R253">
            <v>44129</v>
          </cell>
          <cell r="S253">
            <v>40179</v>
          </cell>
          <cell r="T253">
            <v>1</v>
          </cell>
          <cell r="U253" t="str">
            <v>N</v>
          </cell>
          <cell r="V253" t="str">
            <v>N</v>
          </cell>
          <cell r="W253">
            <v>2</v>
          </cell>
          <cell r="X253" t="str">
            <v>Y</v>
          </cell>
          <cell r="Y253" t="str">
            <v>VNGAAP</v>
          </cell>
          <cell r="Z253" t="str">
            <v>9410</v>
          </cell>
          <cell r="AA253">
            <v>43465</v>
          </cell>
          <cell r="AB253">
            <v>15000000</v>
          </cell>
          <cell r="AC253">
            <v>2000000000</v>
          </cell>
          <cell r="AD253">
            <v>60000000</v>
          </cell>
          <cell r="AE253">
            <v>100000000</v>
          </cell>
          <cell r="AF253">
            <v>2</v>
          </cell>
          <cell r="AG253">
            <v>44195</v>
          </cell>
          <cell r="AH253">
            <v>3000000000</v>
          </cell>
          <cell r="AI253">
            <v>3000000000</v>
          </cell>
          <cell r="AJ253">
            <v>15000000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43434</v>
          </cell>
          <cell r="AV253">
            <v>5</v>
          </cell>
          <cell r="AW253">
            <v>15</v>
          </cell>
        </row>
        <row r="254">
          <cell r="C254" t="str">
            <v>A251</v>
          </cell>
          <cell r="D254">
            <v>8000000000</v>
          </cell>
          <cell r="E254">
            <v>0</v>
          </cell>
          <cell r="F254">
            <v>43490</v>
          </cell>
          <cell r="G254">
            <v>2000000000</v>
          </cell>
          <cell r="H254">
            <v>10000000000</v>
          </cell>
          <cell r="I254">
            <v>8000000000</v>
          </cell>
          <cell r="J254">
            <v>60000000</v>
          </cell>
          <cell r="K254" t="str">
            <v>2121</v>
          </cell>
          <cell r="L254">
            <v>7</v>
          </cell>
          <cell r="M254" t="str">
            <v>VND</v>
          </cell>
          <cell r="N254" t="str">
            <v>VN0011379</v>
          </cell>
          <cell r="O254">
            <v>7</v>
          </cell>
          <cell r="P254" t="str">
            <v>Loan</v>
          </cell>
          <cell r="Q254">
            <v>45955</v>
          </cell>
          <cell r="R254">
            <v>43490</v>
          </cell>
          <cell r="S254">
            <v>40179</v>
          </cell>
          <cell r="T254">
            <v>1</v>
          </cell>
          <cell r="U254" t="str">
            <v>N</v>
          </cell>
          <cell r="V254" t="str">
            <v>N</v>
          </cell>
          <cell r="W254">
            <v>1</v>
          </cell>
          <cell r="X254" t="str">
            <v>N</v>
          </cell>
          <cell r="Y254" t="str">
            <v>VNGAAP</v>
          </cell>
          <cell r="Z254" t="str">
            <v>9410</v>
          </cell>
          <cell r="AA254">
            <v>43465</v>
          </cell>
          <cell r="AB254">
            <v>15000000</v>
          </cell>
          <cell r="AC254">
            <v>2000000000</v>
          </cell>
          <cell r="AD254">
            <v>60000000</v>
          </cell>
          <cell r="AE254">
            <v>0</v>
          </cell>
          <cell r="AF254">
            <v>2</v>
          </cell>
          <cell r="AG254">
            <v>44195</v>
          </cell>
          <cell r="AH254">
            <v>3000000000</v>
          </cell>
          <cell r="AI254">
            <v>3000000000</v>
          </cell>
          <cell r="AJ254">
            <v>15000000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43434</v>
          </cell>
          <cell r="AV254">
            <v>5</v>
          </cell>
          <cell r="AW254">
            <v>1</v>
          </cell>
        </row>
        <row r="255">
          <cell r="C255" t="str">
            <v>A252</v>
          </cell>
          <cell r="D255">
            <v>8000000000</v>
          </cell>
          <cell r="E255">
            <v>0</v>
          </cell>
          <cell r="F255">
            <v>43490</v>
          </cell>
          <cell r="G255">
            <v>2000000000</v>
          </cell>
          <cell r="H255">
            <v>10000000000</v>
          </cell>
          <cell r="I255">
            <v>8000000000</v>
          </cell>
          <cell r="J255">
            <v>60000000</v>
          </cell>
          <cell r="K255" t="str">
            <v>2121</v>
          </cell>
          <cell r="L255">
            <v>7</v>
          </cell>
          <cell r="M255" t="str">
            <v>VND</v>
          </cell>
          <cell r="N255" t="str">
            <v>VN0011379</v>
          </cell>
          <cell r="O255">
            <v>7</v>
          </cell>
          <cell r="P255" t="str">
            <v>Loan</v>
          </cell>
          <cell r="Q255">
            <v>45955</v>
          </cell>
          <cell r="R255">
            <v>43490</v>
          </cell>
          <cell r="S255">
            <v>40179</v>
          </cell>
          <cell r="T255">
            <v>1</v>
          </cell>
          <cell r="U255" t="str">
            <v>N</v>
          </cell>
          <cell r="V255" t="str">
            <v>N</v>
          </cell>
          <cell r="W255">
            <v>1</v>
          </cell>
          <cell r="X255" t="str">
            <v>Y</v>
          </cell>
          <cell r="Y255" t="str">
            <v>VNGAAP</v>
          </cell>
          <cell r="Z255" t="str">
            <v>9410</v>
          </cell>
          <cell r="AA255">
            <v>43465</v>
          </cell>
          <cell r="AB255">
            <v>15000000</v>
          </cell>
          <cell r="AC255">
            <v>2000000000</v>
          </cell>
          <cell r="AD255">
            <v>60000000</v>
          </cell>
          <cell r="AE255">
            <v>0</v>
          </cell>
          <cell r="AF255">
            <v>2</v>
          </cell>
          <cell r="AG255">
            <v>44195</v>
          </cell>
          <cell r="AH255">
            <v>3000000000</v>
          </cell>
          <cell r="AI255">
            <v>3000000000</v>
          </cell>
          <cell r="AJ255">
            <v>15000000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43434</v>
          </cell>
          <cell r="AV255">
            <v>5</v>
          </cell>
          <cell r="AW255">
            <v>1</v>
          </cell>
        </row>
        <row r="256">
          <cell r="C256" t="str">
            <v>A253</v>
          </cell>
          <cell r="D256">
            <v>8000000000</v>
          </cell>
          <cell r="E256">
            <v>0</v>
          </cell>
          <cell r="F256">
            <v>43490</v>
          </cell>
          <cell r="G256">
            <v>2000000000</v>
          </cell>
          <cell r="H256">
            <v>10000000000</v>
          </cell>
          <cell r="I256">
            <v>8000000000</v>
          </cell>
          <cell r="J256">
            <v>60000000</v>
          </cell>
          <cell r="K256" t="str">
            <v>2121</v>
          </cell>
          <cell r="L256">
            <v>7</v>
          </cell>
          <cell r="M256" t="str">
            <v>VND</v>
          </cell>
          <cell r="N256" t="str">
            <v>VN0011379</v>
          </cell>
          <cell r="O256">
            <v>7</v>
          </cell>
          <cell r="P256" t="str">
            <v>Loan</v>
          </cell>
          <cell r="Q256">
            <v>45955</v>
          </cell>
          <cell r="R256">
            <v>43490</v>
          </cell>
          <cell r="S256">
            <v>40179</v>
          </cell>
          <cell r="T256">
            <v>1</v>
          </cell>
          <cell r="U256" t="str">
            <v>N</v>
          </cell>
          <cell r="V256" t="str">
            <v>N</v>
          </cell>
          <cell r="W256">
            <v>1</v>
          </cell>
          <cell r="X256" t="str">
            <v>N</v>
          </cell>
          <cell r="Y256" t="str">
            <v>VNGAAP</v>
          </cell>
          <cell r="Z256" t="str">
            <v>9410</v>
          </cell>
          <cell r="AA256">
            <v>43465</v>
          </cell>
          <cell r="AB256">
            <v>15000000</v>
          </cell>
          <cell r="AC256">
            <v>2000000000</v>
          </cell>
          <cell r="AD256">
            <v>60000000</v>
          </cell>
          <cell r="AE256">
            <v>0</v>
          </cell>
          <cell r="AF256">
            <v>2</v>
          </cell>
          <cell r="AG256">
            <v>44195</v>
          </cell>
          <cell r="AH256">
            <v>3000000000</v>
          </cell>
          <cell r="AI256">
            <v>3000000000</v>
          </cell>
          <cell r="AJ256">
            <v>15000000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43434</v>
          </cell>
          <cell r="AV256">
            <v>5</v>
          </cell>
          <cell r="AW256">
            <v>2</v>
          </cell>
        </row>
        <row r="257">
          <cell r="C257" t="str">
            <v>A254</v>
          </cell>
          <cell r="D257">
            <v>8000000000</v>
          </cell>
          <cell r="E257">
            <v>0</v>
          </cell>
          <cell r="F257">
            <v>43490</v>
          </cell>
          <cell r="G257">
            <v>2000000000</v>
          </cell>
          <cell r="H257">
            <v>10000000000</v>
          </cell>
          <cell r="I257">
            <v>8000000000</v>
          </cell>
          <cell r="J257">
            <v>60000000</v>
          </cell>
          <cell r="K257" t="str">
            <v>2121</v>
          </cell>
          <cell r="L257">
            <v>7</v>
          </cell>
          <cell r="M257" t="str">
            <v>VND</v>
          </cell>
          <cell r="N257" t="str">
            <v>VN0011379</v>
          </cell>
          <cell r="O257">
            <v>7</v>
          </cell>
          <cell r="P257" t="str">
            <v>Loan</v>
          </cell>
          <cell r="Q257">
            <v>45955</v>
          </cell>
          <cell r="R257">
            <v>43490</v>
          </cell>
          <cell r="S257">
            <v>40179</v>
          </cell>
          <cell r="T257">
            <v>1</v>
          </cell>
          <cell r="U257" t="str">
            <v>N</v>
          </cell>
          <cell r="V257" t="str">
            <v>N</v>
          </cell>
          <cell r="W257">
            <v>1</v>
          </cell>
          <cell r="X257" t="str">
            <v>Y</v>
          </cell>
          <cell r="Y257" t="str">
            <v>VNGAAP</v>
          </cell>
          <cell r="Z257" t="str">
            <v>9410</v>
          </cell>
          <cell r="AA257">
            <v>43465</v>
          </cell>
          <cell r="AB257">
            <v>15000000</v>
          </cell>
          <cell r="AC257">
            <v>2000000000</v>
          </cell>
          <cell r="AD257">
            <v>60000000</v>
          </cell>
          <cell r="AE257">
            <v>0</v>
          </cell>
          <cell r="AF257">
            <v>2</v>
          </cell>
          <cell r="AG257">
            <v>44195</v>
          </cell>
          <cell r="AH257">
            <v>3000000000</v>
          </cell>
          <cell r="AI257">
            <v>3000000000</v>
          </cell>
          <cell r="AJ257">
            <v>15000000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43434</v>
          </cell>
          <cell r="AV257">
            <v>5</v>
          </cell>
          <cell r="AW257">
            <v>2</v>
          </cell>
        </row>
        <row r="258">
          <cell r="C258" t="str">
            <v>A255</v>
          </cell>
          <cell r="D258">
            <v>8000000000</v>
          </cell>
          <cell r="E258">
            <v>0</v>
          </cell>
          <cell r="F258">
            <v>43490</v>
          </cell>
          <cell r="G258">
            <v>2000000000</v>
          </cell>
          <cell r="H258">
            <v>10000000000</v>
          </cell>
          <cell r="I258">
            <v>8000000000</v>
          </cell>
          <cell r="J258">
            <v>60000000</v>
          </cell>
          <cell r="K258" t="str">
            <v>2121</v>
          </cell>
          <cell r="L258">
            <v>7</v>
          </cell>
          <cell r="M258" t="str">
            <v>VND</v>
          </cell>
          <cell r="N258" t="str">
            <v>VN0011379</v>
          </cell>
          <cell r="O258">
            <v>7</v>
          </cell>
          <cell r="P258" t="str">
            <v>Loan</v>
          </cell>
          <cell r="Q258">
            <v>45955</v>
          </cell>
          <cell r="R258">
            <v>43490</v>
          </cell>
          <cell r="S258">
            <v>40179</v>
          </cell>
          <cell r="T258">
            <v>1</v>
          </cell>
          <cell r="U258" t="str">
            <v>N</v>
          </cell>
          <cell r="V258" t="str">
            <v>N</v>
          </cell>
          <cell r="W258">
            <v>1</v>
          </cell>
          <cell r="X258" t="str">
            <v>N</v>
          </cell>
          <cell r="Y258" t="str">
            <v>VNGAAP</v>
          </cell>
          <cell r="Z258" t="str">
            <v>9410</v>
          </cell>
          <cell r="AA258">
            <v>43465</v>
          </cell>
          <cell r="AB258">
            <v>15000000</v>
          </cell>
          <cell r="AC258">
            <v>2000000000</v>
          </cell>
          <cell r="AD258">
            <v>60000000</v>
          </cell>
          <cell r="AE258">
            <v>0</v>
          </cell>
          <cell r="AF258">
            <v>2</v>
          </cell>
          <cell r="AG258">
            <v>44195</v>
          </cell>
          <cell r="AH258">
            <v>3000000000</v>
          </cell>
          <cell r="AI258">
            <v>3000000000</v>
          </cell>
          <cell r="AJ258">
            <v>15000000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43434</v>
          </cell>
          <cell r="AV258">
            <v>5</v>
          </cell>
          <cell r="AW258">
            <v>3</v>
          </cell>
        </row>
        <row r="259">
          <cell r="C259" t="str">
            <v>A256</v>
          </cell>
          <cell r="D259">
            <v>8000000000</v>
          </cell>
          <cell r="E259">
            <v>0</v>
          </cell>
          <cell r="F259">
            <v>43490</v>
          </cell>
          <cell r="G259">
            <v>2000000000</v>
          </cell>
          <cell r="H259">
            <v>10000000000</v>
          </cell>
          <cell r="I259">
            <v>8000000000</v>
          </cell>
          <cell r="J259">
            <v>60000000</v>
          </cell>
          <cell r="K259" t="str">
            <v>2121</v>
          </cell>
          <cell r="L259">
            <v>7</v>
          </cell>
          <cell r="M259" t="str">
            <v>VND</v>
          </cell>
          <cell r="N259" t="str">
            <v>VN0011379</v>
          </cell>
          <cell r="O259">
            <v>7</v>
          </cell>
          <cell r="P259" t="str">
            <v>Loan</v>
          </cell>
          <cell r="Q259">
            <v>45955</v>
          </cell>
          <cell r="R259">
            <v>43490</v>
          </cell>
          <cell r="S259">
            <v>40179</v>
          </cell>
          <cell r="T259">
            <v>1</v>
          </cell>
          <cell r="U259" t="str">
            <v>N</v>
          </cell>
          <cell r="V259" t="str">
            <v>N</v>
          </cell>
          <cell r="W259">
            <v>1</v>
          </cell>
          <cell r="X259" t="str">
            <v>Y</v>
          </cell>
          <cell r="Y259" t="str">
            <v>VNGAAP</v>
          </cell>
          <cell r="Z259" t="str">
            <v>9410</v>
          </cell>
          <cell r="AA259">
            <v>43465</v>
          </cell>
          <cell r="AB259">
            <v>15000000</v>
          </cell>
          <cell r="AC259">
            <v>2000000000</v>
          </cell>
          <cell r="AD259">
            <v>60000000</v>
          </cell>
          <cell r="AE259">
            <v>0</v>
          </cell>
          <cell r="AF259">
            <v>2</v>
          </cell>
          <cell r="AG259">
            <v>44195</v>
          </cell>
          <cell r="AH259">
            <v>3000000000</v>
          </cell>
          <cell r="AI259">
            <v>3000000000</v>
          </cell>
          <cell r="AJ259">
            <v>15000000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43434</v>
          </cell>
          <cell r="AV259">
            <v>5</v>
          </cell>
          <cell r="AW259">
            <v>3</v>
          </cell>
        </row>
        <row r="260">
          <cell r="C260" t="str">
            <v>A257</v>
          </cell>
          <cell r="D260">
            <v>8000000000</v>
          </cell>
          <cell r="E260">
            <v>0</v>
          </cell>
          <cell r="F260">
            <v>43490</v>
          </cell>
          <cell r="G260">
            <v>2000000000</v>
          </cell>
          <cell r="H260">
            <v>10000000000</v>
          </cell>
          <cell r="I260">
            <v>8000000000</v>
          </cell>
          <cell r="J260">
            <v>60000000</v>
          </cell>
          <cell r="K260" t="str">
            <v>2121</v>
          </cell>
          <cell r="L260">
            <v>7</v>
          </cell>
          <cell r="M260" t="str">
            <v>VND</v>
          </cell>
          <cell r="N260" t="str">
            <v>VN0011379</v>
          </cell>
          <cell r="O260">
            <v>7</v>
          </cell>
          <cell r="P260" t="str">
            <v>Loan</v>
          </cell>
          <cell r="Q260">
            <v>45955</v>
          </cell>
          <cell r="R260">
            <v>43490</v>
          </cell>
          <cell r="S260">
            <v>40179</v>
          </cell>
          <cell r="T260">
            <v>1</v>
          </cell>
          <cell r="U260" t="str">
            <v>N</v>
          </cell>
          <cell r="V260" t="str">
            <v>N</v>
          </cell>
          <cell r="W260">
            <v>1</v>
          </cell>
          <cell r="X260" t="str">
            <v>N</v>
          </cell>
          <cell r="Y260" t="str">
            <v>VNGAAP</v>
          </cell>
          <cell r="Z260" t="str">
            <v>9410</v>
          </cell>
          <cell r="AA260">
            <v>43465</v>
          </cell>
          <cell r="AB260">
            <v>15000000</v>
          </cell>
          <cell r="AC260">
            <v>2000000000</v>
          </cell>
          <cell r="AD260">
            <v>60000000</v>
          </cell>
          <cell r="AE260">
            <v>0</v>
          </cell>
          <cell r="AF260">
            <v>2</v>
          </cell>
          <cell r="AG260">
            <v>44195</v>
          </cell>
          <cell r="AH260">
            <v>3000000000</v>
          </cell>
          <cell r="AI260">
            <v>3000000000</v>
          </cell>
          <cell r="AJ260">
            <v>15000000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43434</v>
          </cell>
          <cell r="AV260">
            <v>5</v>
          </cell>
          <cell r="AW260">
            <v>4</v>
          </cell>
        </row>
        <row r="261">
          <cell r="C261" t="str">
            <v>A258</v>
          </cell>
          <cell r="D261">
            <v>8000000000</v>
          </cell>
          <cell r="E261">
            <v>0</v>
          </cell>
          <cell r="F261">
            <v>43490</v>
          </cell>
          <cell r="G261">
            <v>2000000000</v>
          </cell>
          <cell r="H261">
            <v>10000000000</v>
          </cell>
          <cell r="I261">
            <v>8000000000</v>
          </cell>
          <cell r="J261">
            <v>60000000</v>
          </cell>
          <cell r="K261" t="str">
            <v>2121</v>
          </cell>
          <cell r="L261">
            <v>7</v>
          </cell>
          <cell r="M261" t="str">
            <v>VND</v>
          </cell>
          <cell r="N261" t="str">
            <v>VN0011379</v>
          </cell>
          <cell r="O261">
            <v>7</v>
          </cell>
          <cell r="P261" t="str">
            <v>Loan</v>
          </cell>
          <cell r="Q261">
            <v>45955</v>
          </cell>
          <cell r="R261">
            <v>43490</v>
          </cell>
          <cell r="S261">
            <v>40179</v>
          </cell>
          <cell r="T261">
            <v>1</v>
          </cell>
          <cell r="U261" t="str">
            <v>N</v>
          </cell>
          <cell r="V261" t="str">
            <v>N</v>
          </cell>
          <cell r="W261">
            <v>1</v>
          </cell>
          <cell r="X261" t="str">
            <v>Y</v>
          </cell>
          <cell r="Y261" t="str">
            <v>VNGAAP</v>
          </cell>
          <cell r="Z261" t="str">
            <v>9410</v>
          </cell>
          <cell r="AA261">
            <v>43465</v>
          </cell>
          <cell r="AB261">
            <v>15000000</v>
          </cell>
          <cell r="AC261">
            <v>2000000000</v>
          </cell>
          <cell r="AD261">
            <v>60000000</v>
          </cell>
          <cell r="AE261">
            <v>0</v>
          </cell>
          <cell r="AF261">
            <v>2</v>
          </cell>
          <cell r="AG261">
            <v>44195</v>
          </cell>
          <cell r="AH261">
            <v>3000000000</v>
          </cell>
          <cell r="AI261">
            <v>3000000000</v>
          </cell>
          <cell r="AJ261">
            <v>15000000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43434</v>
          </cell>
          <cell r="AV261">
            <v>5</v>
          </cell>
          <cell r="AW261">
            <v>4</v>
          </cell>
        </row>
        <row r="262">
          <cell r="C262" t="str">
            <v>A259</v>
          </cell>
          <cell r="D262">
            <v>8000000000</v>
          </cell>
          <cell r="E262">
            <v>0</v>
          </cell>
          <cell r="F262">
            <v>43490</v>
          </cell>
          <cell r="G262">
            <v>2000000000</v>
          </cell>
          <cell r="H262">
            <v>10000000000</v>
          </cell>
          <cell r="I262">
            <v>8000000000</v>
          </cell>
          <cell r="J262">
            <v>60000000</v>
          </cell>
          <cell r="K262" t="str">
            <v>2121</v>
          </cell>
          <cell r="L262">
            <v>7</v>
          </cell>
          <cell r="M262" t="str">
            <v>VND</v>
          </cell>
          <cell r="N262" t="str">
            <v>VN0011379</v>
          </cell>
          <cell r="O262">
            <v>7</v>
          </cell>
          <cell r="P262" t="str">
            <v>Loan</v>
          </cell>
          <cell r="Q262">
            <v>45955</v>
          </cell>
          <cell r="R262">
            <v>43490</v>
          </cell>
          <cell r="S262">
            <v>40179</v>
          </cell>
          <cell r="T262">
            <v>1</v>
          </cell>
          <cell r="U262" t="str">
            <v>N</v>
          </cell>
          <cell r="V262" t="str">
            <v>N</v>
          </cell>
          <cell r="W262">
            <v>2</v>
          </cell>
          <cell r="X262" t="str">
            <v>N</v>
          </cell>
          <cell r="Y262" t="str">
            <v>VNGAAP</v>
          </cell>
          <cell r="Z262" t="str">
            <v>9410</v>
          </cell>
          <cell r="AA262">
            <v>43465</v>
          </cell>
          <cell r="AB262">
            <v>15000000</v>
          </cell>
          <cell r="AC262">
            <v>2000000000</v>
          </cell>
          <cell r="AD262">
            <v>60000000</v>
          </cell>
          <cell r="AE262">
            <v>100000000</v>
          </cell>
          <cell r="AF262">
            <v>2</v>
          </cell>
          <cell r="AG262">
            <v>44195</v>
          </cell>
          <cell r="AH262">
            <v>3000000000</v>
          </cell>
          <cell r="AI262">
            <v>3000000000</v>
          </cell>
          <cell r="AJ262">
            <v>15000000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43434</v>
          </cell>
          <cell r="AV262">
            <v>5</v>
          </cell>
          <cell r="AW262">
            <v>1</v>
          </cell>
        </row>
        <row r="263">
          <cell r="C263" t="str">
            <v>A260</v>
          </cell>
          <cell r="D263">
            <v>8000000000</v>
          </cell>
          <cell r="E263">
            <v>0</v>
          </cell>
          <cell r="F263">
            <v>43490</v>
          </cell>
          <cell r="G263">
            <v>2000000000</v>
          </cell>
          <cell r="H263">
            <v>10000000000</v>
          </cell>
          <cell r="I263">
            <v>8000000000</v>
          </cell>
          <cell r="J263">
            <v>60000000</v>
          </cell>
          <cell r="K263" t="str">
            <v>2121</v>
          </cell>
          <cell r="L263">
            <v>7</v>
          </cell>
          <cell r="M263" t="str">
            <v>VND</v>
          </cell>
          <cell r="N263" t="str">
            <v>VN0011379</v>
          </cell>
          <cell r="O263">
            <v>7</v>
          </cell>
          <cell r="P263" t="str">
            <v>Loan</v>
          </cell>
          <cell r="Q263">
            <v>45955</v>
          </cell>
          <cell r="R263">
            <v>43490</v>
          </cell>
          <cell r="S263">
            <v>40179</v>
          </cell>
          <cell r="T263">
            <v>1</v>
          </cell>
          <cell r="U263" t="str">
            <v>N</v>
          </cell>
          <cell r="V263" t="str">
            <v>N</v>
          </cell>
          <cell r="W263">
            <v>2</v>
          </cell>
          <cell r="X263" t="str">
            <v>Y</v>
          </cell>
          <cell r="Y263" t="str">
            <v>VNGAAP</v>
          </cell>
          <cell r="Z263" t="str">
            <v>9410</v>
          </cell>
          <cell r="AA263">
            <v>43465</v>
          </cell>
          <cell r="AB263">
            <v>15000000</v>
          </cell>
          <cell r="AC263">
            <v>2000000000</v>
          </cell>
          <cell r="AD263">
            <v>60000000</v>
          </cell>
          <cell r="AE263">
            <v>100000000</v>
          </cell>
          <cell r="AF263">
            <v>2</v>
          </cell>
          <cell r="AG263">
            <v>44195</v>
          </cell>
          <cell r="AH263">
            <v>3000000000</v>
          </cell>
          <cell r="AI263">
            <v>3000000000</v>
          </cell>
          <cell r="AJ263">
            <v>15000000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43434</v>
          </cell>
          <cell r="AV263">
            <v>5</v>
          </cell>
          <cell r="AW263">
            <v>1</v>
          </cell>
        </row>
        <row r="264">
          <cell r="C264" t="str">
            <v>A261</v>
          </cell>
          <cell r="D264">
            <v>8000000000</v>
          </cell>
          <cell r="E264">
            <v>0</v>
          </cell>
          <cell r="F264">
            <v>43490</v>
          </cell>
          <cell r="G264">
            <v>2000000000</v>
          </cell>
          <cell r="H264">
            <v>10000000000</v>
          </cell>
          <cell r="I264">
            <v>8000000000</v>
          </cell>
          <cell r="J264">
            <v>60000000</v>
          </cell>
          <cell r="K264" t="str">
            <v>2121</v>
          </cell>
          <cell r="L264">
            <v>7</v>
          </cell>
          <cell r="M264" t="str">
            <v>VND</v>
          </cell>
          <cell r="N264" t="str">
            <v>VN0011379</v>
          </cell>
          <cell r="O264">
            <v>7</v>
          </cell>
          <cell r="P264" t="str">
            <v>Loan</v>
          </cell>
          <cell r="Q264">
            <v>45955</v>
          </cell>
          <cell r="R264">
            <v>43490</v>
          </cell>
          <cell r="S264">
            <v>40179</v>
          </cell>
          <cell r="T264">
            <v>1</v>
          </cell>
          <cell r="U264" t="str">
            <v>N</v>
          </cell>
          <cell r="V264" t="str">
            <v>N</v>
          </cell>
          <cell r="W264">
            <v>2</v>
          </cell>
          <cell r="X264" t="str">
            <v>N</v>
          </cell>
          <cell r="Y264" t="str">
            <v>VNGAAP</v>
          </cell>
          <cell r="Z264" t="str">
            <v>9410</v>
          </cell>
          <cell r="AA264">
            <v>43465</v>
          </cell>
          <cell r="AB264">
            <v>15000000</v>
          </cell>
          <cell r="AC264">
            <v>2000000000</v>
          </cell>
          <cell r="AD264">
            <v>60000000</v>
          </cell>
          <cell r="AE264">
            <v>100000000</v>
          </cell>
          <cell r="AF264">
            <v>2</v>
          </cell>
          <cell r="AG264">
            <v>44195</v>
          </cell>
          <cell r="AH264">
            <v>3000000000</v>
          </cell>
          <cell r="AI264">
            <v>3000000000</v>
          </cell>
          <cell r="AJ264">
            <v>15000000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43434</v>
          </cell>
          <cell r="AV264">
            <v>5</v>
          </cell>
          <cell r="AW264">
            <v>2</v>
          </cell>
        </row>
        <row r="265">
          <cell r="C265" t="str">
            <v>A262</v>
          </cell>
          <cell r="D265">
            <v>8000000000</v>
          </cell>
          <cell r="E265">
            <v>0</v>
          </cell>
          <cell r="F265">
            <v>43490</v>
          </cell>
          <cell r="G265">
            <v>2000000000</v>
          </cell>
          <cell r="H265">
            <v>10000000000</v>
          </cell>
          <cell r="I265">
            <v>8000000000</v>
          </cell>
          <cell r="J265">
            <v>60000000</v>
          </cell>
          <cell r="K265" t="str">
            <v>2121</v>
          </cell>
          <cell r="L265">
            <v>7</v>
          </cell>
          <cell r="M265" t="str">
            <v>VND</v>
          </cell>
          <cell r="N265" t="str">
            <v>VN0011379</v>
          </cell>
          <cell r="O265">
            <v>7</v>
          </cell>
          <cell r="P265" t="str">
            <v>Loan</v>
          </cell>
          <cell r="Q265">
            <v>45955</v>
          </cell>
          <cell r="R265">
            <v>43490</v>
          </cell>
          <cell r="S265">
            <v>40179</v>
          </cell>
          <cell r="T265">
            <v>1</v>
          </cell>
          <cell r="U265" t="str">
            <v>N</v>
          </cell>
          <cell r="V265" t="str">
            <v>N</v>
          </cell>
          <cell r="W265">
            <v>2</v>
          </cell>
          <cell r="X265" t="str">
            <v>Y</v>
          </cell>
          <cell r="Y265" t="str">
            <v>VNGAAP</v>
          </cell>
          <cell r="Z265" t="str">
            <v>9410</v>
          </cell>
          <cell r="AA265">
            <v>43465</v>
          </cell>
          <cell r="AB265">
            <v>15000000</v>
          </cell>
          <cell r="AC265">
            <v>2000000000</v>
          </cell>
          <cell r="AD265">
            <v>60000000</v>
          </cell>
          <cell r="AE265">
            <v>100000000</v>
          </cell>
          <cell r="AF265">
            <v>2</v>
          </cell>
          <cell r="AG265">
            <v>44195</v>
          </cell>
          <cell r="AH265">
            <v>3000000000</v>
          </cell>
          <cell r="AI265">
            <v>3000000000</v>
          </cell>
          <cell r="AJ265">
            <v>15000000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43434</v>
          </cell>
          <cell r="AV265">
            <v>5</v>
          </cell>
          <cell r="AW265">
            <v>2</v>
          </cell>
        </row>
        <row r="266">
          <cell r="C266" t="str">
            <v>A263</v>
          </cell>
          <cell r="D266">
            <v>8000000000</v>
          </cell>
          <cell r="E266">
            <v>0</v>
          </cell>
          <cell r="F266">
            <v>43490</v>
          </cell>
          <cell r="G266">
            <v>2000000000</v>
          </cell>
          <cell r="H266">
            <v>10000000000</v>
          </cell>
          <cell r="I266">
            <v>8000000000</v>
          </cell>
          <cell r="J266">
            <v>60000000</v>
          </cell>
          <cell r="K266" t="str">
            <v>2121</v>
          </cell>
          <cell r="L266">
            <v>7</v>
          </cell>
          <cell r="M266" t="str">
            <v>VND</v>
          </cell>
          <cell r="N266" t="str">
            <v>VN0011379</v>
          </cell>
          <cell r="O266">
            <v>7</v>
          </cell>
          <cell r="P266" t="str">
            <v>Loan</v>
          </cell>
          <cell r="Q266">
            <v>45955</v>
          </cell>
          <cell r="R266">
            <v>43490</v>
          </cell>
          <cell r="S266">
            <v>40179</v>
          </cell>
          <cell r="T266">
            <v>1</v>
          </cell>
          <cell r="U266" t="str">
            <v>N</v>
          </cell>
          <cell r="V266" t="str">
            <v>N</v>
          </cell>
          <cell r="W266">
            <v>2</v>
          </cell>
          <cell r="X266" t="str">
            <v>N</v>
          </cell>
          <cell r="Y266" t="str">
            <v>VNGAAP</v>
          </cell>
          <cell r="Z266" t="str">
            <v>9410</v>
          </cell>
          <cell r="AA266">
            <v>43465</v>
          </cell>
          <cell r="AB266">
            <v>15000000</v>
          </cell>
          <cell r="AC266">
            <v>2000000000</v>
          </cell>
          <cell r="AD266">
            <v>60000000</v>
          </cell>
          <cell r="AE266">
            <v>100000000</v>
          </cell>
          <cell r="AF266">
            <v>2</v>
          </cell>
          <cell r="AG266">
            <v>44195</v>
          </cell>
          <cell r="AH266">
            <v>3000000000</v>
          </cell>
          <cell r="AI266">
            <v>3000000000</v>
          </cell>
          <cell r="AJ266">
            <v>15000000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43434</v>
          </cell>
          <cell r="AV266">
            <v>5</v>
          </cell>
          <cell r="AW266">
            <v>3</v>
          </cell>
        </row>
        <row r="267">
          <cell r="C267" t="str">
            <v>A264</v>
          </cell>
          <cell r="D267">
            <v>8000000000</v>
          </cell>
          <cell r="E267">
            <v>0</v>
          </cell>
          <cell r="F267">
            <v>43490</v>
          </cell>
          <cell r="G267">
            <v>2000000000</v>
          </cell>
          <cell r="H267">
            <v>10000000000</v>
          </cell>
          <cell r="I267">
            <v>8000000000</v>
          </cell>
          <cell r="J267">
            <v>60000000</v>
          </cell>
          <cell r="K267" t="str">
            <v>2121</v>
          </cell>
          <cell r="L267">
            <v>7</v>
          </cell>
          <cell r="M267" t="str">
            <v>VND</v>
          </cell>
          <cell r="N267" t="str">
            <v>VN0011379</v>
          </cell>
          <cell r="O267">
            <v>7</v>
          </cell>
          <cell r="P267" t="str">
            <v>Loan</v>
          </cell>
          <cell r="Q267">
            <v>45955</v>
          </cell>
          <cell r="R267">
            <v>43490</v>
          </cell>
          <cell r="S267">
            <v>40179</v>
          </cell>
          <cell r="T267">
            <v>1</v>
          </cell>
          <cell r="U267" t="str">
            <v>N</v>
          </cell>
          <cell r="V267" t="str">
            <v>N</v>
          </cell>
          <cell r="W267">
            <v>2</v>
          </cell>
          <cell r="X267" t="str">
            <v>Y</v>
          </cell>
          <cell r="Y267" t="str">
            <v>VNGAAP</v>
          </cell>
          <cell r="Z267" t="str">
            <v>9410</v>
          </cell>
          <cell r="AA267">
            <v>43465</v>
          </cell>
          <cell r="AB267">
            <v>15000000</v>
          </cell>
          <cell r="AC267">
            <v>2000000000</v>
          </cell>
          <cell r="AD267">
            <v>60000000</v>
          </cell>
          <cell r="AE267">
            <v>100000000</v>
          </cell>
          <cell r="AF267">
            <v>2</v>
          </cell>
          <cell r="AG267">
            <v>44195</v>
          </cell>
          <cell r="AH267">
            <v>3000000000</v>
          </cell>
          <cell r="AI267">
            <v>3000000000</v>
          </cell>
          <cell r="AJ267">
            <v>15000000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43434</v>
          </cell>
          <cell r="AV267">
            <v>5</v>
          </cell>
          <cell r="AW267">
            <v>3</v>
          </cell>
        </row>
        <row r="268">
          <cell r="C268" t="str">
            <v>A265</v>
          </cell>
          <cell r="D268">
            <v>8000000000</v>
          </cell>
          <cell r="E268">
            <v>0</v>
          </cell>
          <cell r="F268">
            <v>43490</v>
          </cell>
          <cell r="G268">
            <v>2000000000</v>
          </cell>
          <cell r="H268">
            <v>10000000000</v>
          </cell>
          <cell r="I268">
            <v>8000000000</v>
          </cell>
          <cell r="J268">
            <v>60000000</v>
          </cell>
          <cell r="K268" t="str">
            <v>2121</v>
          </cell>
          <cell r="L268">
            <v>7</v>
          </cell>
          <cell r="M268" t="str">
            <v>VND</v>
          </cell>
          <cell r="N268" t="str">
            <v>VN0011379</v>
          </cell>
          <cell r="O268">
            <v>7</v>
          </cell>
          <cell r="P268" t="str">
            <v>Loan</v>
          </cell>
          <cell r="Q268">
            <v>45955</v>
          </cell>
          <cell r="R268">
            <v>43490</v>
          </cell>
          <cell r="S268">
            <v>40179</v>
          </cell>
          <cell r="T268">
            <v>1</v>
          </cell>
          <cell r="U268" t="str">
            <v>N</v>
          </cell>
          <cell r="V268" t="str">
            <v>N</v>
          </cell>
          <cell r="W268">
            <v>2</v>
          </cell>
          <cell r="X268" t="str">
            <v>N</v>
          </cell>
          <cell r="Y268" t="str">
            <v>VNGAAP</v>
          </cell>
          <cell r="Z268" t="str">
            <v>9410</v>
          </cell>
          <cell r="AA268">
            <v>43465</v>
          </cell>
          <cell r="AB268">
            <v>15000000</v>
          </cell>
          <cell r="AC268">
            <v>2000000000</v>
          </cell>
          <cell r="AD268">
            <v>60000000</v>
          </cell>
          <cell r="AE268">
            <v>100000000</v>
          </cell>
          <cell r="AF268">
            <v>2</v>
          </cell>
          <cell r="AG268">
            <v>44195</v>
          </cell>
          <cell r="AH268">
            <v>3000000000</v>
          </cell>
          <cell r="AI268">
            <v>3000000000</v>
          </cell>
          <cell r="AJ268">
            <v>15000000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43434</v>
          </cell>
          <cell r="AV268">
            <v>5</v>
          </cell>
          <cell r="AW268">
            <v>4</v>
          </cell>
        </row>
        <row r="269">
          <cell r="C269" t="str">
            <v>A266</v>
          </cell>
          <cell r="D269">
            <v>8000000000</v>
          </cell>
          <cell r="E269">
            <v>0</v>
          </cell>
          <cell r="F269">
            <v>43490</v>
          </cell>
          <cell r="G269">
            <v>2000000000</v>
          </cell>
          <cell r="H269">
            <v>10000000000</v>
          </cell>
          <cell r="I269">
            <v>8000000000</v>
          </cell>
          <cell r="J269">
            <v>60000000</v>
          </cell>
          <cell r="K269" t="str">
            <v>2121</v>
          </cell>
          <cell r="L269">
            <v>7</v>
          </cell>
          <cell r="M269" t="str">
            <v>VND</v>
          </cell>
          <cell r="N269" t="str">
            <v>VN0011379</v>
          </cell>
          <cell r="O269">
            <v>7</v>
          </cell>
          <cell r="P269" t="str">
            <v>Loan</v>
          </cell>
          <cell r="Q269">
            <v>45955</v>
          </cell>
          <cell r="R269">
            <v>43490</v>
          </cell>
          <cell r="S269">
            <v>40179</v>
          </cell>
          <cell r="T269">
            <v>1</v>
          </cell>
          <cell r="U269" t="str">
            <v>N</v>
          </cell>
          <cell r="V269" t="str">
            <v>N</v>
          </cell>
          <cell r="W269">
            <v>2</v>
          </cell>
          <cell r="X269" t="str">
            <v>Y</v>
          </cell>
          <cell r="Y269" t="str">
            <v>VNGAAP</v>
          </cell>
          <cell r="Z269" t="str">
            <v>9410</v>
          </cell>
          <cell r="AA269">
            <v>43465</v>
          </cell>
          <cell r="AB269">
            <v>15000000</v>
          </cell>
          <cell r="AC269">
            <v>2000000000</v>
          </cell>
          <cell r="AD269">
            <v>60000000</v>
          </cell>
          <cell r="AE269">
            <v>100000000</v>
          </cell>
          <cell r="AF269">
            <v>2</v>
          </cell>
          <cell r="AG269">
            <v>44195</v>
          </cell>
          <cell r="AH269">
            <v>3000000000</v>
          </cell>
          <cell r="AI269">
            <v>3000000000</v>
          </cell>
          <cell r="AJ269">
            <v>15000000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43434</v>
          </cell>
          <cell r="AV269">
            <v>5</v>
          </cell>
          <cell r="AW269">
            <v>4</v>
          </cell>
        </row>
        <row r="270">
          <cell r="C270" t="str">
            <v>A267</v>
          </cell>
          <cell r="D270">
            <v>8000000000</v>
          </cell>
          <cell r="E270">
            <v>0</v>
          </cell>
          <cell r="F270">
            <v>43490</v>
          </cell>
          <cell r="G270">
            <v>2000000000</v>
          </cell>
          <cell r="H270">
            <v>10000000000</v>
          </cell>
          <cell r="I270">
            <v>8000000000</v>
          </cell>
          <cell r="J270">
            <v>60000000</v>
          </cell>
          <cell r="K270" t="str">
            <v>2121</v>
          </cell>
          <cell r="L270">
            <v>7</v>
          </cell>
          <cell r="M270" t="str">
            <v>VND</v>
          </cell>
          <cell r="N270" t="str">
            <v>VN0011379</v>
          </cell>
          <cell r="O270">
            <v>7</v>
          </cell>
          <cell r="P270" t="str">
            <v>Loan</v>
          </cell>
          <cell r="Q270">
            <v>45955</v>
          </cell>
          <cell r="R270">
            <v>43490</v>
          </cell>
          <cell r="S270">
            <v>40179</v>
          </cell>
          <cell r="T270">
            <v>1</v>
          </cell>
          <cell r="U270" t="str">
            <v>N</v>
          </cell>
          <cell r="V270" t="str">
            <v>N</v>
          </cell>
          <cell r="W270">
            <v>1</v>
          </cell>
          <cell r="X270" t="str">
            <v>N</v>
          </cell>
          <cell r="Y270" t="str">
            <v>VNGAAP</v>
          </cell>
          <cell r="Z270" t="str">
            <v>9410</v>
          </cell>
          <cell r="AA270">
            <v>43465</v>
          </cell>
          <cell r="AB270">
            <v>15000000</v>
          </cell>
          <cell r="AC270">
            <v>2000000000</v>
          </cell>
          <cell r="AD270">
            <v>60000000</v>
          </cell>
          <cell r="AE270">
            <v>0</v>
          </cell>
          <cell r="AF270">
            <v>2</v>
          </cell>
          <cell r="AG270">
            <v>44195</v>
          </cell>
          <cell r="AH270">
            <v>3000000000</v>
          </cell>
          <cell r="AI270">
            <v>3000000000</v>
          </cell>
          <cell r="AJ270">
            <v>15000000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43434</v>
          </cell>
          <cell r="AV270">
            <v>5</v>
          </cell>
          <cell r="AW270">
            <v>5</v>
          </cell>
        </row>
        <row r="271">
          <cell r="C271" t="str">
            <v>A268</v>
          </cell>
          <cell r="D271">
            <v>8000000000</v>
          </cell>
          <cell r="E271">
            <v>0</v>
          </cell>
          <cell r="F271">
            <v>43490</v>
          </cell>
          <cell r="G271">
            <v>2000000000</v>
          </cell>
          <cell r="H271">
            <v>10000000000</v>
          </cell>
          <cell r="I271">
            <v>8000000000</v>
          </cell>
          <cell r="J271">
            <v>60000000</v>
          </cell>
          <cell r="K271" t="str">
            <v>2121</v>
          </cell>
          <cell r="L271">
            <v>7</v>
          </cell>
          <cell r="M271" t="str">
            <v>VND</v>
          </cell>
          <cell r="N271" t="str">
            <v>VN0011379</v>
          </cell>
          <cell r="O271">
            <v>7</v>
          </cell>
          <cell r="P271" t="str">
            <v>Loan</v>
          </cell>
          <cell r="Q271">
            <v>45955</v>
          </cell>
          <cell r="R271">
            <v>43490</v>
          </cell>
          <cell r="S271">
            <v>40179</v>
          </cell>
          <cell r="T271">
            <v>1</v>
          </cell>
          <cell r="U271" t="str">
            <v>N</v>
          </cell>
          <cell r="V271" t="str">
            <v>N</v>
          </cell>
          <cell r="W271">
            <v>1</v>
          </cell>
          <cell r="X271" t="str">
            <v>Y</v>
          </cell>
          <cell r="Y271" t="str">
            <v>VNGAAP</v>
          </cell>
          <cell r="Z271" t="str">
            <v>9410</v>
          </cell>
          <cell r="AA271">
            <v>43465</v>
          </cell>
          <cell r="AB271">
            <v>15000000</v>
          </cell>
          <cell r="AC271">
            <v>2000000000</v>
          </cell>
          <cell r="AD271">
            <v>60000000</v>
          </cell>
          <cell r="AE271">
            <v>0</v>
          </cell>
          <cell r="AF271">
            <v>2</v>
          </cell>
          <cell r="AG271">
            <v>44195</v>
          </cell>
          <cell r="AH271">
            <v>3000000000</v>
          </cell>
          <cell r="AI271">
            <v>3000000000</v>
          </cell>
          <cell r="AJ271">
            <v>15000000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43434</v>
          </cell>
          <cell r="AV271">
            <v>5</v>
          </cell>
          <cell r="AW271">
            <v>5</v>
          </cell>
        </row>
        <row r="272">
          <cell r="C272" t="str">
            <v>A269</v>
          </cell>
          <cell r="D272">
            <v>8000000000</v>
          </cell>
          <cell r="E272">
            <v>0</v>
          </cell>
          <cell r="F272">
            <v>43490</v>
          </cell>
          <cell r="G272">
            <v>2000000000</v>
          </cell>
          <cell r="H272">
            <v>10000000000</v>
          </cell>
          <cell r="I272">
            <v>8000000000</v>
          </cell>
          <cell r="J272">
            <v>60000000</v>
          </cell>
          <cell r="K272" t="str">
            <v>2121</v>
          </cell>
          <cell r="L272">
            <v>7</v>
          </cell>
          <cell r="M272" t="str">
            <v>VND</v>
          </cell>
          <cell r="N272" t="str">
            <v>VN0011379</v>
          </cell>
          <cell r="O272">
            <v>7</v>
          </cell>
          <cell r="P272" t="str">
            <v>Loan</v>
          </cell>
          <cell r="Q272">
            <v>45955</v>
          </cell>
          <cell r="R272">
            <v>43490</v>
          </cell>
          <cell r="S272">
            <v>40179</v>
          </cell>
          <cell r="T272">
            <v>1</v>
          </cell>
          <cell r="U272" t="str">
            <v>N</v>
          </cell>
          <cell r="V272" t="str">
            <v>N</v>
          </cell>
          <cell r="W272">
            <v>1</v>
          </cell>
          <cell r="X272" t="str">
            <v>N</v>
          </cell>
          <cell r="Y272" t="str">
            <v>VNGAAP</v>
          </cell>
          <cell r="Z272" t="str">
            <v>9410</v>
          </cell>
          <cell r="AA272">
            <v>43465</v>
          </cell>
          <cell r="AB272">
            <v>15000000</v>
          </cell>
          <cell r="AC272">
            <v>2000000000</v>
          </cell>
          <cell r="AD272">
            <v>60000000</v>
          </cell>
          <cell r="AE272">
            <v>0</v>
          </cell>
          <cell r="AF272">
            <v>2</v>
          </cell>
          <cell r="AG272">
            <v>44195</v>
          </cell>
          <cell r="AH272">
            <v>3000000000</v>
          </cell>
          <cell r="AI272">
            <v>3000000000</v>
          </cell>
          <cell r="AJ272">
            <v>15000000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43434</v>
          </cell>
          <cell r="AV272">
            <v>5</v>
          </cell>
          <cell r="AW272">
            <v>6</v>
          </cell>
        </row>
        <row r="273">
          <cell r="C273" t="str">
            <v>A270</v>
          </cell>
          <cell r="D273">
            <v>8000000000</v>
          </cell>
          <cell r="E273">
            <v>0</v>
          </cell>
          <cell r="F273">
            <v>43490</v>
          </cell>
          <cell r="G273">
            <v>2000000000</v>
          </cell>
          <cell r="H273">
            <v>10000000000</v>
          </cell>
          <cell r="I273">
            <v>8000000000</v>
          </cell>
          <cell r="J273">
            <v>60000000</v>
          </cell>
          <cell r="K273" t="str">
            <v>2121</v>
          </cell>
          <cell r="L273">
            <v>7</v>
          </cell>
          <cell r="M273" t="str">
            <v>VND</v>
          </cell>
          <cell r="N273" t="str">
            <v>VN0011379</v>
          </cell>
          <cell r="O273">
            <v>7</v>
          </cell>
          <cell r="P273" t="str">
            <v>Loan</v>
          </cell>
          <cell r="Q273">
            <v>45955</v>
          </cell>
          <cell r="R273">
            <v>43490</v>
          </cell>
          <cell r="S273">
            <v>40179</v>
          </cell>
          <cell r="T273">
            <v>1</v>
          </cell>
          <cell r="U273" t="str">
            <v>N</v>
          </cell>
          <cell r="V273" t="str">
            <v>N</v>
          </cell>
          <cell r="W273">
            <v>1</v>
          </cell>
          <cell r="X273" t="str">
            <v>Y</v>
          </cell>
          <cell r="Y273" t="str">
            <v>VNGAAP</v>
          </cell>
          <cell r="Z273" t="str">
            <v>9410</v>
          </cell>
          <cell r="AA273">
            <v>43465</v>
          </cell>
          <cell r="AB273">
            <v>15000000</v>
          </cell>
          <cell r="AC273">
            <v>2000000000</v>
          </cell>
          <cell r="AD273">
            <v>60000000</v>
          </cell>
          <cell r="AE273">
            <v>0</v>
          </cell>
          <cell r="AF273">
            <v>2</v>
          </cell>
          <cell r="AG273">
            <v>44195</v>
          </cell>
          <cell r="AH273">
            <v>3000000000</v>
          </cell>
          <cell r="AI273">
            <v>3000000000</v>
          </cell>
          <cell r="AJ273">
            <v>15000000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43434</v>
          </cell>
          <cell r="AV273">
            <v>5</v>
          </cell>
          <cell r="AW273">
            <v>6</v>
          </cell>
        </row>
        <row r="274">
          <cell r="C274" t="str">
            <v>A271</v>
          </cell>
          <cell r="D274">
            <v>8000000000</v>
          </cell>
          <cell r="E274">
            <v>0</v>
          </cell>
          <cell r="F274">
            <v>43490</v>
          </cell>
          <cell r="G274">
            <v>2000000000</v>
          </cell>
          <cell r="H274">
            <v>10000000000</v>
          </cell>
          <cell r="I274">
            <v>8000000000</v>
          </cell>
          <cell r="J274">
            <v>60000000</v>
          </cell>
          <cell r="K274" t="str">
            <v>2121</v>
          </cell>
          <cell r="L274">
            <v>7</v>
          </cell>
          <cell r="M274" t="str">
            <v>VND</v>
          </cell>
          <cell r="N274" t="str">
            <v>VN0011379</v>
          </cell>
          <cell r="O274">
            <v>7</v>
          </cell>
          <cell r="P274" t="str">
            <v>Loan</v>
          </cell>
          <cell r="Q274">
            <v>45955</v>
          </cell>
          <cell r="R274">
            <v>43490</v>
          </cell>
          <cell r="S274">
            <v>40179</v>
          </cell>
          <cell r="T274">
            <v>1</v>
          </cell>
          <cell r="U274" t="str">
            <v>N</v>
          </cell>
          <cell r="V274" t="str">
            <v>N</v>
          </cell>
          <cell r="W274">
            <v>1</v>
          </cell>
          <cell r="X274" t="str">
            <v>N</v>
          </cell>
          <cell r="Y274" t="str">
            <v>VNGAAP</v>
          </cell>
          <cell r="Z274" t="str">
            <v>9410</v>
          </cell>
          <cell r="AA274">
            <v>43465</v>
          </cell>
          <cell r="AB274">
            <v>15000000</v>
          </cell>
          <cell r="AC274">
            <v>2000000000</v>
          </cell>
          <cell r="AD274">
            <v>60000000</v>
          </cell>
          <cell r="AE274">
            <v>0</v>
          </cell>
          <cell r="AF274">
            <v>2</v>
          </cell>
          <cell r="AG274">
            <v>44195</v>
          </cell>
          <cell r="AH274">
            <v>3000000000</v>
          </cell>
          <cell r="AI274">
            <v>3000000000</v>
          </cell>
          <cell r="AJ274">
            <v>15000000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43434</v>
          </cell>
          <cell r="AV274">
            <v>5</v>
          </cell>
          <cell r="AW274">
            <v>7</v>
          </cell>
        </row>
        <row r="275">
          <cell r="C275" t="str">
            <v>A272</v>
          </cell>
          <cell r="D275">
            <v>8000000000</v>
          </cell>
          <cell r="E275">
            <v>0</v>
          </cell>
          <cell r="F275">
            <v>43490</v>
          </cell>
          <cell r="G275">
            <v>2000000000</v>
          </cell>
          <cell r="H275">
            <v>10000000000</v>
          </cell>
          <cell r="I275">
            <v>8000000000</v>
          </cell>
          <cell r="J275">
            <v>60000000</v>
          </cell>
          <cell r="K275" t="str">
            <v>2121</v>
          </cell>
          <cell r="L275">
            <v>7</v>
          </cell>
          <cell r="M275" t="str">
            <v>VND</v>
          </cell>
          <cell r="N275" t="str">
            <v>VN0011379</v>
          </cell>
          <cell r="O275">
            <v>7</v>
          </cell>
          <cell r="P275" t="str">
            <v>Loan</v>
          </cell>
          <cell r="Q275">
            <v>45955</v>
          </cell>
          <cell r="R275">
            <v>43490</v>
          </cell>
          <cell r="S275">
            <v>40179</v>
          </cell>
          <cell r="T275">
            <v>1</v>
          </cell>
          <cell r="U275" t="str">
            <v>N</v>
          </cell>
          <cell r="V275" t="str">
            <v>N</v>
          </cell>
          <cell r="W275">
            <v>1</v>
          </cell>
          <cell r="X275" t="str">
            <v>Y</v>
          </cell>
          <cell r="Y275" t="str">
            <v>VNGAAP</v>
          </cell>
          <cell r="Z275" t="str">
            <v>9410</v>
          </cell>
          <cell r="AA275">
            <v>43465</v>
          </cell>
          <cell r="AB275">
            <v>15000000</v>
          </cell>
          <cell r="AC275">
            <v>2000000000</v>
          </cell>
          <cell r="AD275">
            <v>60000000</v>
          </cell>
          <cell r="AE275">
            <v>0</v>
          </cell>
          <cell r="AF275">
            <v>2</v>
          </cell>
          <cell r="AG275">
            <v>44195</v>
          </cell>
          <cell r="AH275">
            <v>3000000000</v>
          </cell>
          <cell r="AI275">
            <v>3000000000</v>
          </cell>
          <cell r="AJ275">
            <v>15000000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43434</v>
          </cell>
          <cell r="AV275">
            <v>5</v>
          </cell>
          <cell r="AW275">
            <v>7</v>
          </cell>
        </row>
        <row r="276">
          <cell r="C276" t="str">
            <v>A273</v>
          </cell>
          <cell r="D276">
            <v>8000000000</v>
          </cell>
          <cell r="E276">
            <v>0</v>
          </cell>
          <cell r="F276">
            <v>43490</v>
          </cell>
          <cell r="G276">
            <v>2000000000</v>
          </cell>
          <cell r="H276">
            <v>10000000000</v>
          </cell>
          <cell r="I276">
            <v>8000000000</v>
          </cell>
          <cell r="J276">
            <v>60000000</v>
          </cell>
          <cell r="K276" t="str">
            <v>2121</v>
          </cell>
          <cell r="L276">
            <v>7</v>
          </cell>
          <cell r="M276" t="str">
            <v>VND</v>
          </cell>
          <cell r="N276" t="str">
            <v>VN0011379</v>
          </cell>
          <cell r="O276">
            <v>7</v>
          </cell>
          <cell r="P276" t="str">
            <v>Loan</v>
          </cell>
          <cell r="Q276">
            <v>45955</v>
          </cell>
          <cell r="R276">
            <v>43490</v>
          </cell>
          <cell r="S276">
            <v>40179</v>
          </cell>
          <cell r="T276">
            <v>1</v>
          </cell>
          <cell r="U276" t="str">
            <v>N</v>
          </cell>
          <cell r="V276" t="str">
            <v>N</v>
          </cell>
          <cell r="W276">
            <v>1</v>
          </cell>
          <cell r="X276" t="str">
            <v>N</v>
          </cell>
          <cell r="Y276" t="str">
            <v>VNGAAP</v>
          </cell>
          <cell r="Z276" t="str">
            <v>9410</v>
          </cell>
          <cell r="AA276">
            <v>43465</v>
          </cell>
          <cell r="AB276">
            <v>15000000</v>
          </cell>
          <cell r="AC276">
            <v>2000000000</v>
          </cell>
          <cell r="AD276">
            <v>60000000</v>
          </cell>
          <cell r="AE276">
            <v>0</v>
          </cell>
          <cell r="AF276">
            <v>2</v>
          </cell>
          <cell r="AG276">
            <v>44195</v>
          </cell>
          <cell r="AH276">
            <v>3000000000</v>
          </cell>
          <cell r="AI276">
            <v>3000000000</v>
          </cell>
          <cell r="AJ276">
            <v>15000000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43434</v>
          </cell>
          <cell r="AV276">
            <v>5</v>
          </cell>
          <cell r="AW276">
            <v>8</v>
          </cell>
        </row>
        <row r="277">
          <cell r="C277" t="str">
            <v>A274</v>
          </cell>
          <cell r="D277">
            <v>8000000000</v>
          </cell>
          <cell r="E277">
            <v>0</v>
          </cell>
          <cell r="F277">
            <v>43490</v>
          </cell>
          <cell r="G277">
            <v>2000000000</v>
          </cell>
          <cell r="H277">
            <v>10000000000</v>
          </cell>
          <cell r="I277">
            <v>8000000000</v>
          </cell>
          <cell r="J277">
            <v>60000000</v>
          </cell>
          <cell r="K277" t="str">
            <v>2121</v>
          </cell>
          <cell r="L277">
            <v>7</v>
          </cell>
          <cell r="M277" t="str">
            <v>VND</v>
          </cell>
          <cell r="N277" t="str">
            <v>VN0011379</v>
          </cell>
          <cell r="O277">
            <v>7</v>
          </cell>
          <cell r="P277" t="str">
            <v>Loan</v>
          </cell>
          <cell r="Q277">
            <v>45955</v>
          </cell>
          <cell r="R277">
            <v>43490</v>
          </cell>
          <cell r="S277">
            <v>40179</v>
          </cell>
          <cell r="T277">
            <v>1</v>
          </cell>
          <cell r="U277" t="str">
            <v>N</v>
          </cell>
          <cell r="V277" t="str">
            <v>N</v>
          </cell>
          <cell r="W277">
            <v>1</v>
          </cell>
          <cell r="X277" t="str">
            <v>Y</v>
          </cell>
          <cell r="Y277" t="str">
            <v>VNGAAP</v>
          </cell>
          <cell r="Z277" t="str">
            <v>9410</v>
          </cell>
          <cell r="AA277">
            <v>43465</v>
          </cell>
          <cell r="AB277">
            <v>15000000</v>
          </cell>
          <cell r="AC277">
            <v>2000000000</v>
          </cell>
          <cell r="AD277">
            <v>60000000</v>
          </cell>
          <cell r="AE277">
            <v>0</v>
          </cell>
          <cell r="AF277">
            <v>2</v>
          </cell>
          <cell r="AG277">
            <v>44195</v>
          </cell>
          <cell r="AH277">
            <v>3000000000</v>
          </cell>
          <cell r="AI277">
            <v>3000000000</v>
          </cell>
          <cell r="AJ277">
            <v>15000000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43434</v>
          </cell>
          <cell r="AV277">
            <v>5</v>
          </cell>
          <cell r="AW277">
            <v>8</v>
          </cell>
        </row>
        <row r="278">
          <cell r="C278" t="str">
            <v>A275</v>
          </cell>
          <cell r="D278">
            <v>8000000000</v>
          </cell>
          <cell r="E278">
            <v>0</v>
          </cell>
          <cell r="F278">
            <v>43490</v>
          </cell>
          <cell r="G278">
            <v>2000000000</v>
          </cell>
          <cell r="H278">
            <v>10000000000</v>
          </cell>
          <cell r="I278">
            <v>8000000000</v>
          </cell>
          <cell r="J278">
            <v>60000000</v>
          </cell>
          <cell r="K278" t="str">
            <v>2121</v>
          </cell>
          <cell r="L278">
            <v>7</v>
          </cell>
          <cell r="M278" t="str">
            <v>VND</v>
          </cell>
          <cell r="N278" t="str">
            <v>VN0011379</v>
          </cell>
          <cell r="O278">
            <v>7</v>
          </cell>
          <cell r="P278" t="str">
            <v>Loan</v>
          </cell>
          <cell r="Q278">
            <v>45955</v>
          </cell>
          <cell r="R278">
            <v>43490</v>
          </cell>
          <cell r="S278">
            <v>40179</v>
          </cell>
          <cell r="T278">
            <v>1</v>
          </cell>
          <cell r="U278" t="str">
            <v>N</v>
          </cell>
          <cell r="V278" t="str">
            <v>N</v>
          </cell>
          <cell r="W278">
            <v>1</v>
          </cell>
          <cell r="X278" t="str">
            <v>N</v>
          </cell>
          <cell r="Y278" t="str">
            <v>VNGAAP</v>
          </cell>
          <cell r="Z278" t="str">
            <v>9410</v>
          </cell>
          <cell r="AA278">
            <v>43465</v>
          </cell>
          <cell r="AB278">
            <v>15000000</v>
          </cell>
          <cell r="AC278">
            <v>2000000000</v>
          </cell>
          <cell r="AD278">
            <v>60000000</v>
          </cell>
          <cell r="AE278">
            <v>0</v>
          </cell>
          <cell r="AF278">
            <v>2</v>
          </cell>
          <cell r="AG278">
            <v>44195</v>
          </cell>
          <cell r="AH278">
            <v>3000000000</v>
          </cell>
          <cell r="AI278">
            <v>3000000000</v>
          </cell>
          <cell r="AJ278">
            <v>15000000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43434</v>
          </cell>
          <cell r="AV278">
            <v>5</v>
          </cell>
          <cell r="AW278">
            <v>9</v>
          </cell>
        </row>
        <row r="279">
          <cell r="C279" t="str">
            <v>A276</v>
          </cell>
          <cell r="D279">
            <v>8000000000</v>
          </cell>
          <cell r="E279">
            <v>0</v>
          </cell>
          <cell r="F279">
            <v>43490</v>
          </cell>
          <cell r="G279">
            <v>2000000000</v>
          </cell>
          <cell r="H279">
            <v>10000000000</v>
          </cell>
          <cell r="I279">
            <v>8000000000</v>
          </cell>
          <cell r="J279">
            <v>60000000</v>
          </cell>
          <cell r="K279" t="str">
            <v>2121</v>
          </cell>
          <cell r="L279">
            <v>7</v>
          </cell>
          <cell r="M279" t="str">
            <v>VND</v>
          </cell>
          <cell r="N279" t="str">
            <v>VN0011379</v>
          </cell>
          <cell r="O279">
            <v>7</v>
          </cell>
          <cell r="P279" t="str">
            <v>Loan</v>
          </cell>
          <cell r="Q279">
            <v>45955</v>
          </cell>
          <cell r="R279">
            <v>43490</v>
          </cell>
          <cell r="S279">
            <v>40179</v>
          </cell>
          <cell r="T279">
            <v>1</v>
          </cell>
          <cell r="U279" t="str">
            <v>N</v>
          </cell>
          <cell r="V279" t="str">
            <v>N</v>
          </cell>
          <cell r="W279">
            <v>1</v>
          </cell>
          <cell r="X279" t="str">
            <v>Y</v>
          </cell>
          <cell r="Y279" t="str">
            <v>VNGAAP</v>
          </cell>
          <cell r="Z279" t="str">
            <v>9410</v>
          </cell>
          <cell r="AA279">
            <v>43465</v>
          </cell>
          <cell r="AB279">
            <v>15000000</v>
          </cell>
          <cell r="AC279">
            <v>2000000000</v>
          </cell>
          <cell r="AD279">
            <v>60000000</v>
          </cell>
          <cell r="AE279">
            <v>0</v>
          </cell>
          <cell r="AF279">
            <v>2</v>
          </cell>
          <cell r="AG279">
            <v>44195</v>
          </cell>
          <cell r="AH279">
            <v>3000000000</v>
          </cell>
          <cell r="AI279">
            <v>3000000000</v>
          </cell>
          <cell r="AJ279">
            <v>15000000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43434</v>
          </cell>
          <cell r="AV279">
            <v>5</v>
          </cell>
          <cell r="AW279">
            <v>9</v>
          </cell>
        </row>
        <row r="280">
          <cell r="C280" t="str">
            <v>A277</v>
          </cell>
          <cell r="D280">
            <v>8000000000</v>
          </cell>
          <cell r="E280">
            <v>0</v>
          </cell>
          <cell r="F280">
            <v>43490</v>
          </cell>
          <cell r="G280">
            <v>2000000000</v>
          </cell>
          <cell r="H280">
            <v>10000000000</v>
          </cell>
          <cell r="I280">
            <v>8000000000</v>
          </cell>
          <cell r="J280">
            <v>60000000</v>
          </cell>
          <cell r="K280" t="str">
            <v>2121</v>
          </cell>
          <cell r="L280">
            <v>7</v>
          </cell>
          <cell r="M280" t="str">
            <v>VND</v>
          </cell>
          <cell r="N280" t="str">
            <v>VN0011379</v>
          </cell>
          <cell r="O280">
            <v>7</v>
          </cell>
          <cell r="P280" t="str">
            <v>Loan</v>
          </cell>
          <cell r="Q280">
            <v>45955</v>
          </cell>
          <cell r="R280">
            <v>43490</v>
          </cell>
          <cell r="S280">
            <v>40179</v>
          </cell>
          <cell r="T280">
            <v>1</v>
          </cell>
          <cell r="U280" t="str">
            <v>N</v>
          </cell>
          <cell r="V280" t="str">
            <v>N</v>
          </cell>
          <cell r="W280">
            <v>1</v>
          </cell>
          <cell r="X280" t="str">
            <v>N</v>
          </cell>
          <cell r="Y280" t="str">
            <v>VNGAAP</v>
          </cell>
          <cell r="Z280" t="str">
            <v>9410</v>
          </cell>
          <cell r="AA280">
            <v>43465</v>
          </cell>
          <cell r="AB280">
            <v>15000000</v>
          </cell>
          <cell r="AC280">
            <v>2000000000</v>
          </cell>
          <cell r="AD280">
            <v>60000000</v>
          </cell>
          <cell r="AE280">
            <v>0</v>
          </cell>
          <cell r="AF280">
            <v>2</v>
          </cell>
          <cell r="AG280">
            <v>44195</v>
          </cell>
          <cell r="AH280">
            <v>3000000000</v>
          </cell>
          <cell r="AI280">
            <v>3000000000</v>
          </cell>
          <cell r="AJ280">
            <v>15000000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43434</v>
          </cell>
          <cell r="AV280">
            <v>5</v>
          </cell>
          <cell r="AW280">
            <v>10</v>
          </cell>
        </row>
        <row r="281">
          <cell r="C281" t="str">
            <v>A278</v>
          </cell>
          <cell r="D281">
            <v>8000000000</v>
          </cell>
          <cell r="E281">
            <v>0</v>
          </cell>
          <cell r="F281">
            <v>43490</v>
          </cell>
          <cell r="G281">
            <v>2000000000</v>
          </cell>
          <cell r="H281">
            <v>10000000000</v>
          </cell>
          <cell r="I281">
            <v>8000000000</v>
          </cell>
          <cell r="J281">
            <v>60000000</v>
          </cell>
          <cell r="K281" t="str">
            <v>2121</v>
          </cell>
          <cell r="L281">
            <v>7</v>
          </cell>
          <cell r="M281" t="str">
            <v>VND</v>
          </cell>
          <cell r="N281" t="str">
            <v>VN0011379</v>
          </cell>
          <cell r="O281">
            <v>7</v>
          </cell>
          <cell r="P281" t="str">
            <v>Loan</v>
          </cell>
          <cell r="Q281">
            <v>45955</v>
          </cell>
          <cell r="R281">
            <v>43490</v>
          </cell>
          <cell r="S281">
            <v>40179</v>
          </cell>
          <cell r="T281">
            <v>1</v>
          </cell>
          <cell r="U281" t="str">
            <v>N</v>
          </cell>
          <cell r="V281" t="str">
            <v>N</v>
          </cell>
          <cell r="W281">
            <v>1</v>
          </cell>
          <cell r="X281" t="str">
            <v>Y</v>
          </cell>
          <cell r="Y281" t="str">
            <v>VNGAAP</v>
          </cell>
          <cell r="Z281" t="str">
            <v>9410</v>
          </cell>
          <cell r="AA281">
            <v>43465</v>
          </cell>
          <cell r="AB281">
            <v>15000000</v>
          </cell>
          <cell r="AC281">
            <v>2000000000</v>
          </cell>
          <cell r="AD281">
            <v>60000000</v>
          </cell>
          <cell r="AE281">
            <v>0</v>
          </cell>
          <cell r="AF281">
            <v>2</v>
          </cell>
          <cell r="AG281">
            <v>44195</v>
          </cell>
          <cell r="AH281">
            <v>3000000000</v>
          </cell>
          <cell r="AI281">
            <v>3000000000</v>
          </cell>
          <cell r="AJ281">
            <v>15000000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43434</v>
          </cell>
          <cell r="AV281">
            <v>5</v>
          </cell>
          <cell r="AW281">
            <v>10</v>
          </cell>
        </row>
        <row r="282">
          <cell r="C282" t="str">
            <v>A279</v>
          </cell>
          <cell r="D282">
            <v>8000000000</v>
          </cell>
          <cell r="E282">
            <v>0</v>
          </cell>
          <cell r="F282">
            <v>43490</v>
          </cell>
          <cell r="G282">
            <v>2000000000</v>
          </cell>
          <cell r="H282">
            <v>10000000000</v>
          </cell>
          <cell r="I282">
            <v>8000000000</v>
          </cell>
          <cell r="J282">
            <v>60000000</v>
          </cell>
          <cell r="K282" t="str">
            <v>2121</v>
          </cell>
          <cell r="L282">
            <v>7</v>
          </cell>
          <cell r="M282" t="str">
            <v>VND</v>
          </cell>
          <cell r="N282" t="str">
            <v>VN0011379</v>
          </cell>
          <cell r="O282">
            <v>7</v>
          </cell>
          <cell r="P282" t="str">
            <v>Loan</v>
          </cell>
          <cell r="Q282">
            <v>45955</v>
          </cell>
          <cell r="R282">
            <v>43490</v>
          </cell>
          <cell r="S282">
            <v>40179</v>
          </cell>
          <cell r="T282">
            <v>1</v>
          </cell>
          <cell r="U282" t="str">
            <v>N</v>
          </cell>
          <cell r="V282" t="str">
            <v>N</v>
          </cell>
          <cell r="W282">
            <v>2</v>
          </cell>
          <cell r="X282" t="str">
            <v>N</v>
          </cell>
          <cell r="Y282" t="str">
            <v>VNGAAP</v>
          </cell>
          <cell r="Z282" t="str">
            <v>9410</v>
          </cell>
          <cell r="AA282">
            <v>43465</v>
          </cell>
          <cell r="AB282">
            <v>15000000</v>
          </cell>
          <cell r="AC282">
            <v>2000000000</v>
          </cell>
          <cell r="AD282">
            <v>60000000</v>
          </cell>
          <cell r="AE282">
            <v>100000000</v>
          </cell>
          <cell r="AF282">
            <v>2</v>
          </cell>
          <cell r="AG282">
            <v>44195</v>
          </cell>
          <cell r="AH282">
            <v>3000000000</v>
          </cell>
          <cell r="AI282">
            <v>3000000000</v>
          </cell>
          <cell r="AJ282">
            <v>15000000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43434</v>
          </cell>
          <cell r="AV282">
            <v>5</v>
          </cell>
          <cell r="AW282">
            <v>5</v>
          </cell>
        </row>
        <row r="283">
          <cell r="C283" t="str">
            <v>A280</v>
          </cell>
          <cell r="D283">
            <v>8000000000</v>
          </cell>
          <cell r="E283">
            <v>0</v>
          </cell>
          <cell r="F283">
            <v>43490</v>
          </cell>
          <cell r="G283">
            <v>2000000000</v>
          </cell>
          <cell r="H283">
            <v>10000000000</v>
          </cell>
          <cell r="I283">
            <v>8000000000</v>
          </cell>
          <cell r="J283">
            <v>60000000</v>
          </cell>
          <cell r="K283" t="str">
            <v>2121</v>
          </cell>
          <cell r="L283">
            <v>7</v>
          </cell>
          <cell r="M283" t="str">
            <v>VND</v>
          </cell>
          <cell r="N283" t="str">
            <v>VN0011379</v>
          </cell>
          <cell r="O283">
            <v>7</v>
          </cell>
          <cell r="P283" t="str">
            <v>Loan</v>
          </cell>
          <cell r="Q283">
            <v>45955</v>
          </cell>
          <cell r="R283">
            <v>43490</v>
          </cell>
          <cell r="S283">
            <v>40179</v>
          </cell>
          <cell r="T283">
            <v>1</v>
          </cell>
          <cell r="U283" t="str">
            <v>N</v>
          </cell>
          <cell r="V283" t="str">
            <v>N</v>
          </cell>
          <cell r="W283">
            <v>2</v>
          </cell>
          <cell r="X283" t="str">
            <v>Y</v>
          </cell>
          <cell r="Y283" t="str">
            <v>VNGAAP</v>
          </cell>
          <cell r="Z283" t="str">
            <v>9410</v>
          </cell>
          <cell r="AA283">
            <v>43465</v>
          </cell>
          <cell r="AB283">
            <v>15000000</v>
          </cell>
          <cell r="AC283">
            <v>2000000000</v>
          </cell>
          <cell r="AD283">
            <v>60000000</v>
          </cell>
          <cell r="AE283">
            <v>100000000</v>
          </cell>
          <cell r="AF283">
            <v>2</v>
          </cell>
          <cell r="AG283">
            <v>44195</v>
          </cell>
          <cell r="AH283">
            <v>3000000000</v>
          </cell>
          <cell r="AI283">
            <v>3000000000</v>
          </cell>
          <cell r="AJ283">
            <v>15000000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43434</v>
          </cell>
          <cell r="AV283">
            <v>5</v>
          </cell>
          <cell r="AW283">
            <v>5</v>
          </cell>
        </row>
        <row r="284">
          <cell r="C284" t="str">
            <v>A281</v>
          </cell>
          <cell r="D284">
            <v>8000000000</v>
          </cell>
          <cell r="E284">
            <v>0</v>
          </cell>
          <cell r="F284">
            <v>43490</v>
          </cell>
          <cell r="G284">
            <v>2000000000</v>
          </cell>
          <cell r="H284">
            <v>10000000000</v>
          </cell>
          <cell r="I284">
            <v>8000000000</v>
          </cell>
          <cell r="J284">
            <v>60000000</v>
          </cell>
          <cell r="K284" t="str">
            <v>2121</v>
          </cell>
          <cell r="L284">
            <v>7</v>
          </cell>
          <cell r="M284" t="str">
            <v>VND</v>
          </cell>
          <cell r="N284" t="str">
            <v>VN0011379</v>
          </cell>
          <cell r="O284">
            <v>7</v>
          </cell>
          <cell r="P284" t="str">
            <v>Loan</v>
          </cell>
          <cell r="Q284">
            <v>45955</v>
          </cell>
          <cell r="R284">
            <v>43490</v>
          </cell>
          <cell r="S284">
            <v>40179</v>
          </cell>
          <cell r="T284">
            <v>1</v>
          </cell>
          <cell r="U284" t="str">
            <v>N</v>
          </cell>
          <cell r="V284" t="str">
            <v>N</v>
          </cell>
          <cell r="W284">
            <v>2</v>
          </cell>
          <cell r="X284" t="str">
            <v>N</v>
          </cell>
          <cell r="Y284" t="str">
            <v>VNGAAP</v>
          </cell>
          <cell r="Z284" t="str">
            <v>9410</v>
          </cell>
          <cell r="AA284">
            <v>43465</v>
          </cell>
          <cell r="AB284">
            <v>15000000</v>
          </cell>
          <cell r="AC284">
            <v>2000000000</v>
          </cell>
          <cell r="AD284">
            <v>60000000</v>
          </cell>
          <cell r="AE284">
            <v>100000000</v>
          </cell>
          <cell r="AF284">
            <v>2</v>
          </cell>
          <cell r="AG284">
            <v>44195</v>
          </cell>
          <cell r="AH284">
            <v>3000000000</v>
          </cell>
          <cell r="AI284">
            <v>3000000000</v>
          </cell>
          <cell r="AJ284">
            <v>15000000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43434</v>
          </cell>
          <cell r="AV284">
            <v>5</v>
          </cell>
          <cell r="AW284">
            <v>6</v>
          </cell>
        </row>
        <row r="285">
          <cell r="C285" t="str">
            <v>A282</v>
          </cell>
          <cell r="D285">
            <v>8000000000</v>
          </cell>
          <cell r="E285">
            <v>0</v>
          </cell>
          <cell r="F285">
            <v>43490</v>
          </cell>
          <cell r="G285">
            <v>2000000000</v>
          </cell>
          <cell r="H285">
            <v>10000000000</v>
          </cell>
          <cell r="I285">
            <v>8000000000</v>
          </cell>
          <cell r="J285">
            <v>60000000</v>
          </cell>
          <cell r="K285" t="str">
            <v>2121</v>
          </cell>
          <cell r="L285">
            <v>7</v>
          </cell>
          <cell r="M285" t="str">
            <v>VND</v>
          </cell>
          <cell r="N285" t="str">
            <v>VN0011379</v>
          </cell>
          <cell r="O285">
            <v>7</v>
          </cell>
          <cell r="P285" t="str">
            <v>Loan</v>
          </cell>
          <cell r="Q285">
            <v>45955</v>
          </cell>
          <cell r="R285">
            <v>43490</v>
          </cell>
          <cell r="S285">
            <v>40179</v>
          </cell>
          <cell r="T285">
            <v>1</v>
          </cell>
          <cell r="U285" t="str">
            <v>N</v>
          </cell>
          <cell r="V285" t="str">
            <v>N</v>
          </cell>
          <cell r="W285">
            <v>2</v>
          </cell>
          <cell r="X285" t="str">
            <v>Y</v>
          </cell>
          <cell r="Y285" t="str">
            <v>VNGAAP</v>
          </cell>
          <cell r="Z285" t="str">
            <v>9410</v>
          </cell>
          <cell r="AA285">
            <v>43465</v>
          </cell>
          <cell r="AB285">
            <v>15000000</v>
          </cell>
          <cell r="AC285">
            <v>2000000000</v>
          </cell>
          <cell r="AD285">
            <v>60000000</v>
          </cell>
          <cell r="AE285">
            <v>100000000</v>
          </cell>
          <cell r="AF285">
            <v>2</v>
          </cell>
          <cell r="AG285">
            <v>44195</v>
          </cell>
          <cell r="AH285">
            <v>3000000000</v>
          </cell>
          <cell r="AI285">
            <v>3000000000</v>
          </cell>
          <cell r="AJ285">
            <v>15000000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43434</v>
          </cell>
          <cell r="AV285">
            <v>5</v>
          </cell>
          <cell r="AW285">
            <v>6</v>
          </cell>
        </row>
        <row r="286">
          <cell r="C286" t="str">
            <v>A283</v>
          </cell>
          <cell r="D286">
            <v>8000000000</v>
          </cell>
          <cell r="E286">
            <v>0</v>
          </cell>
          <cell r="F286">
            <v>43490</v>
          </cell>
          <cell r="G286">
            <v>2000000000</v>
          </cell>
          <cell r="H286">
            <v>10000000000</v>
          </cell>
          <cell r="I286">
            <v>8000000000</v>
          </cell>
          <cell r="J286">
            <v>60000000</v>
          </cell>
          <cell r="K286" t="str">
            <v>2121</v>
          </cell>
          <cell r="L286">
            <v>7</v>
          </cell>
          <cell r="M286" t="str">
            <v>VND</v>
          </cell>
          <cell r="N286" t="str">
            <v>VN0011379</v>
          </cell>
          <cell r="O286">
            <v>7</v>
          </cell>
          <cell r="P286" t="str">
            <v>Loan</v>
          </cell>
          <cell r="Q286">
            <v>45955</v>
          </cell>
          <cell r="R286">
            <v>43490</v>
          </cell>
          <cell r="S286">
            <v>40179</v>
          </cell>
          <cell r="T286">
            <v>1</v>
          </cell>
          <cell r="U286" t="str">
            <v>N</v>
          </cell>
          <cell r="V286" t="str">
            <v>N</v>
          </cell>
          <cell r="W286">
            <v>2</v>
          </cell>
          <cell r="X286" t="str">
            <v>N</v>
          </cell>
          <cell r="Y286" t="str">
            <v>VNGAAP</v>
          </cell>
          <cell r="Z286" t="str">
            <v>9410</v>
          </cell>
          <cell r="AA286">
            <v>43465</v>
          </cell>
          <cell r="AB286">
            <v>15000000</v>
          </cell>
          <cell r="AC286">
            <v>2000000000</v>
          </cell>
          <cell r="AD286">
            <v>60000000</v>
          </cell>
          <cell r="AE286">
            <v>100000000</v>
          </cell>
          <cell r="AF286">
            <v>2</v>
          </cell>
          <cell r="AG286">
            <v>44195</v>
          </cell>
          <cell r="AH286">
            <v>3000000000</v>
          </cell>
          <cell r="AI286">
            <v>3000000000</v>
          </cell>
          <cell r="AJ286">
            <v>15000000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43434</v>
          </cell>
          <cell r="AV286">
            <v>5</v>
          </cell>
          <cell r="AW286">
            <v>7</v>
          </cell>
        </row>
        <row r="287">
          <cell r="C287" t="str">
            <v>A284</v>
          </cell>
          <cell r="D287">
            <v>8000000000</v>
          </cell>
          <cell r="E287">
            <v>0</v>
          </cell>
          <cell r="F287">
            <v>43490</v>
          </cell>
          <cell r="G287">
            <v>2000000000</v>
          </cell>
          <cell r="H287">
            <v>10000000000</v>
          </cell>
          <cell r="I287">
            <v>8000000000</v>
          </cell>
          <cell r="J287">
            <v>60000000</v>
          </cell>
          <cell r="K287" t="str">
            <v>2121</v>
          </cell>
          <cell r="L287">
            <v>7</v>
          </cell>
          <cell r="M287" t="str">
            <v>VND</v>
          </cell>
          <cell r="N287" t="str">
            <v>VN0011379</v>
          </cell>
          <cell r="O287">
            <v>7</v>
          </cell>
          <cell r="P287" t="str">
            <v>Loan</v>
          </cell>
          <cell r="Q287">
            <v>45955</v>
          </cell>
          <cell r="R287">
            <v>43490</v>
          </cell>
          <cell r="S287">
            <v>40179</v>
          </cell>
          <cell r="T287">
            <v>1</v>
          </cell>
          <cell r="U287" t="str">
            <v>N</v>
          </cell>
          <cell r="V287" t="str">
            <v>N</v>
          </cell>
          <cell r="W287">
            <v>2</v>
          </cell>
          <cell r="X287" t="str">
            <v>Y</v>
          </cell>
          <cell r="Y287" t="str">
            <v>VNGAAP</v>
          </cell>
          <cell r="Z287" t="str">
            <v>9410</v>
          </cell>
          <cell r="AA287">
            <v>43465</v>
          </cell>
          <cell r="AB287">
            <v>15000000</v>
          </cell>
          <cell r="AC287">
            <v>2000000000</v>
          </cell>
          <cell r="AD287">
            <v>60000000</v>
          </cell>
          <cell r="AE287">
            <v>100000000</v>
          </cell>
          <cell r="AF287">
            <v>2</v>
          </cell>
          <cell r="AG287">
            <v>44195</v>
          </cell>
          <cell r="AH287">
            <v>3000000000</v>
          </cell>
          <cell r="AI287">
            <v>3000000000</v>
          </cell>
          <cell r="AJ287">
            <v>15000000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43434</v>
          </cell>
          <cell r="AV287">
            <v>5</v>
          </cell>
          <cell r="AW287">
            <v>7</v>
          </cell>
        </row>
        <row r="288">
          <cell r="C288" t="str">
            <v>A285</v>
          </cell>
          <cell r="D288">
            <v>8000000000</v>
          </cell>
          <cell r="E288">
            <v>0</v>
          </cell>
          <cell r="F288">
            <v>43490</v>
          </cell>
          <cell r="G288">
            <v>2000000000</v>
          </cell>
          <cell r="H288">
            <v>10000000000</v>
          </cell>
          <cell r="I288">
            <v>8000000000</v>
          </cell>
          <cell r="J288">
            <v>60000000</v>
          </cell>
          <cell r="K288" t="str">
            <v>2121</v>
          </cell>
          <cell r="L288">
            <v>7</v>
          </cell>
          <cell r="M288" t="str">
            <v>VND</v>
          </cell>
          <cell r="N288" t="str">
            <v>VN0011379</v>
          </cell>
          <cell r="O288">
            <v>7</v>
          </cell>
          <cell r="P288" t="str">
            <v>Loan</v>
          </cell>
          <cell r="Q288">
            <v>45955</v>
          </cell>
          <cell r="R288">
            <v>43490</v>
          </cell>
          <cell r="S288">
            <v>40179</v>
          </cell>
          <cell r="T288">
            <v>1</v>
          </cell>
          <cell r="U288" t="str">
            <v>N</v>
          </cell>
          <cell r="V288" t="str">
            <v>N</v>
          </cell>
          <cell r="W288">
            <v>2</v>
          </cell>
          <cell r="X288" t="str">
            <v>N</v>
          </cell>
          <cell r="Y288" t="str">
            <v>VNGAAP</v>
          </cell>
          <cell r="Z288" t="str">
            <v>9410</v>
          </cell>
          <cell r="AA288">
            <v>43465</v>
          </cell>
          <cell r="AB288">
            <v>15000000</v>
          </cell>
          <cell r="AC288">
            <v>2000000000</v>
          </cell>
          <cell r="AD288">
            <v>60000000</v>
          </cell>
          <cell r="AE288">
            <v>100000000</v>
          </cell>
          <cell r="AF288">
            <v>2</v>
          </cell>
          <cell r="AG288">
            <v>44195</v>
          </cell>
          <cell r="AH288">
            <v>3000000000</v>
          </cell>
          <cell r="AI288">
            <v>3000000000</v>
          </cell>
          <cell r="AJ288">
            <v>15000000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43434</v>
          </cell>
          <cell r="AV288">
            <v>5</v>
          </cell>
          <cell r="AW288">
            <v>8</v>
          </cell>
        </row>
        <row r="289">
          <cell r="C289" t="str">
            <v>A286</v>
          </cell>
          <cell r="D289">
            <v>8000000000</v>
          </cell>
          <cell r="E289">
            <v>0</v>
          </cell>
          <cell r="F289">
            <v>43490</v>
          </cell>
          <cell r="G289">
            <v>2000000000</v>
          </cell>
          <cell r="H289">
            <v>10000000000</v>
          </cell>
          <cell r="I289">
            <v>8000000000</v>
          </cell>
          <cell r="J289">
            <v>60000000</v>
          </cell>
          <cell r="K289" t="str">
            <v>2121</v>
          </cell>
          <cell r="L289">
            <v>7</v>
          </cell>
          <cell r="M289" t="str">
            <v>VND</v>
          </cell>
          <cell r="N289" t="str">
            <v>VN0011379</v>
          </cell>
          <cell r="O289">
            <v>7</v>
          </cell>
          <cell r="P289" t="str">
            <v>Loan</v>
          </cell>
          <cell r="Q289">
            <v>45955</v>
          </cell>
          <cell r="R289">
            <v>43490</v>
          </cell>
          <cell r="S289">
            <v>40179</v>
          </cell>
          <cell r="T289">
            <v>1</v>
          </cell>
          <cell r="U289" t="str">
            <v>N</v>
          </cell>
          <cell r="V289" t="str">
            <v>N</v>
          </cell>
          <cell r="W289">
            <v>2</v>
          </cell>
          <cell r="X289" t="str">
            <v>Y</v>
          </cell>
          <cell r="Y289" t="str">
            <v>VNGAAP</v>
          </cell>
          <cell r="Z289" t="str">
            <v>9410</v>
          </cell>
          <cell r="AA289">
            <v>43465</v>
          </cell>
          <cell r="AB289">
            <v>15000000</v>
          </cell>
          <cell r="AC289">
            <v>2000000000</v>
          </cell>
          <cell r="AD289">
            <v>60000000</v>
          </cell>
          <cell r="AE289">
            <v>100000000</v>
          </cell>
          <cell r="AF289">
            <v>2</v>
          </cell>
          <cell r="AG289">
            <v>44195</v>
          </cell>
          <cell r="AH289">
            <v>3000000000</v>
          </cell>
          <cell r="AI289">
            <v>3000000000</v>
          </cell>
          <cell r="AJ289">
            <v>15000000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43434</v>
          </cell>
          <cell r="AV289">
            <v>5</v>
          </cell>
          <cell r="AW289">
            <v>8</v>
          </cell>
        </row>
        <row r="290">
          <cell r="C290" t="str">
            <v>A287</v>
          </cell>
          <cell r="D290">
            <v>8000000000</v>
          </cell>
          <cell r="E290">
            <v>0</v>
          </cell>
          <cell r="F290">
            <v>43490</v>
          </cell>
          <cell r="G290">
            <v>2000000000</v>
          </cell>
          <cell r="H290">
            <v>10000000000</v>
          </cell>
          <cell r="I290">
            <v>8000000000</v>
          </cell>
          <cell r="J290">
            <v>60000000</v>
          </cell>
          <cell r="K290" t="str">
            <v>2121</v>
          </cell>
          <cell r="L290">
            <v>7</v>
          </cell>
          <cell r="M290" t="str">
            <v>VND</v>
          </cell>
          <cell r="N290" t="str">
            <v>VN0011379</v>
          </cell>
          <cell r="O290">
            <v>7</v>
          </cell>
          <cell r="P290" t="str">
            <v>Loan</v>
          </cell>
          <cell r="Q290">
            <v>45955</v>
          </cell>
          <cell r="R290">
            <v>43490</v>
          </cell>
          <cell r="S290">
            <v>40179</v>
          </cell>
          <cell r="T290">
            <v>1</v>
          </cell>
          <cell r="U290" t="str">
            <v>N</v>
          </cell>
          <cell r="V290" t="str">
            <v>N</v>
          </cell>
          <cell r="W290">
            <v>2</v>
          </cell>
          <cell r="X290" t="str">
            <v>N</v>
          </cell>
          <cell r="Y290" t="str">
            <v>VNGAAP</v>
          </cell>
          <cell r="Z290" t="str">
            <v>9410</v>
          </cell>
          <cell r="AA290">
            <v>43465</v>
          </cell>
          <cell r="AB290">
            <v>15000000</v>
          </cell>
          <cell r="AC290">
            <v>2000000000</v>
          </cell>
          <cell r="AD290">
            <v>60000000</v>
          </cell>
          <cell r="AE290">
            <v>100000000</v>
          </cell>
          <cell r="AF290">
            <v>2</v>
          </cell>
          <cell r="AG290">
            <v>44195</v>
          </cell>
          <cell r="AH290">
            <v>3000000000</v>
          </cell>
          <cell r="AI290">
            <v>3000000000</v>
          </cell>
          <cell r="AJ290">
            <v>15000000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43434</v>
          </cell>
          <cell r="AV290">
            <v>5</v>
          </cell>
          <cell r="AW290">
            <v>9</v>
          </cell>
        </row>
        <row r="291">
          <cell r="C291" t="str">
            <v>A288</v>
          </cell>
          <cell r="D291">
            <v>8000000000</v>
          </cell>
          <cell r="E291">
            <v>0</v>
          </cell>
          <cell r="F291">
            <v>43490</v>
          </cell>
          <cell r="G291">
            <v>2000000000</v>
          </cell>
          <cell r="H291">
            <v>10000000000</v>
          </cell>
          <cell r="I291">
            <v>8000000000</v>
          </cell>
          <cell r="J291">
            <v>60000000</v>
          </cell>
          <cell r="K291" t="str">
            <v>2121</v>
          </cell>
          <cell r="L291">
            <v>7</v>
          </cell>
          <cell r="M291" t="str">
            <v>VND</v>
          </cell>
          <cell r="N291" t="str">
            <v>VN0011379</v>
          </cell>
          <cell r="O291">
            <v>7</v>
          </cell>
          <cell r="P291" t="str">
            <v>Loan</v>
          </cell>
          <cell r="Q291">
            <v>45955</v>
          </cell>
          <cell r="R291">
            <v>43490</v>
          </cell>
          <cell r="S291">
            <v>40179</v>
          </cell>
          <cell r="T291">
            <v>1</v>
          </cell>
          <cell r="U291" t="str">
            <v>N</v>
          </cell>
          <cell r="V291" t="str">
            <v>N</v>
          </cell>
          <cell r="W291">
            <v>2</v>
          </cell>
          <cell r="X291" t="str">
            <v>Y</v>
          </cell>
          <cell r="Y291" t="str">
            <v>VNGAAP</v>
          </cell>
          <cell r="Z291" t="str">
            <v>9410</v>
          </cell>
          <cell r="AA291">
            <v>43465</v>
          </cell>
          <cell r="AB291">
            <v>15000000</v>
          </cell>
          <cell r="AC291">
            <v>2000000000</v>
          </cell>
          <cell r="AD291">
            <v>60000000</v>
          </cell>
          <cell r="AE291">
            <v>100000000</v>
          </cell>
          <cell r="AF291">
            <v>2</v>
          </cell>
          <cell r="AG291">
            <v>44195</v>
          </cell>
          <cell r="AH291">
            <v>3000000000</v>
          </cell>
          <cell r="AI291">
            <v>3000000000</v>
          </cell>
          <cell r="AJ291">
            <v>15000000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43434</v>
          </cell>
          <cell r="AV291">
            <v>5</v>
          </cell>
          <cell r="AW291">
            <v>9</v>
          </cell>
        </row>
        <row r="292">
          <cell r="C292" t="str">
            <v>A289</v>
          </cell>
          <cell r="D292">
            <v>8000000000</v>
          </cell>
          <cell r="E292">
            <v>0</v>
          </cell>
          <cell r="F292">
            <v>43490</v>
          </cell>
          <cell r="G292">
            <v>2000000000</v>
          </cell>
          <cell r="H292">
            <v>10000000000</v>
          </cell>
          <cell r="I292">
            <v>8000000000</v>
          </cell>
          <cell r="J292">
            <v>60000000</v>
          </cell>
          <cell r="K292" t="str">
            <v>2121</v>
          </cell>
          <cell r="L292">
            <v>7</v>
          </cell>
          <cell r="M292" t="str">
            <v>VND</v>
          </cell>
          <cell r="N292" t="str">
            <v>VN0011379</v>
          </cell>
          <cell r="O292">
            <v>7</v>
          </cell>
          <cell r="P292" t="str">
            <v>Loan</v>
          </cell>
          <cell r="Q292">
            <v>45955</v>
          </cell>
          <cell r="R292">
            <v>43490</v>
          </cell>
          <cell r="S292">
            <v>40179</v>
          </cell>
          <cell r="T292">
            <v>1</v>
          </cell>
          <cell r="U292" t="str">
            <v>N</v>
          </cell>
          <cell r="V292" t="str">
            <v>N</v>
          </cell>
          <cell r="W292">
            <v>2</v>
          </cell>
          <cell r="X292" t="str">
            <v>N</v>
          </cell>
          <cell r="Y292" t="str">
            <v>VNGAAP</v>
          </cell>
          <cell r="Z292" t="str">
            <v>9410</v>
          </cell>
          <cell r="AA292">
            <v>43465</v>
          </cell>
          <cell r="AB292">
            <v>15000000</v>
          </cell>
          <cell r="AC292">
            <v>2000000000</v>
          </cell>
          <cell r="AD292">
            <v>60000000</v>
          </cell>
          <cell r="AE292">
            <v>100000000</v>
          </cell>
          <cell r="AF292">
            <v>2</v>
          </cell>
          <cell r="AG292">
            <v>44195</v>
          </cell>
          <cell r="AH292">
            <v>3000000000</v>
          </cell>
          <cell r="AI292">
            <v>3000000000</v>
          </cell>
          <cell r="AJ292">
            <v>15000000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43434</v>
          </cell>
          <cell r="AV292">
            <v>5</v>
          </cell>
          <cell r="AW292">
            <v>10</v>
          </cell>
        </row>
        <row r="293">
          <cell r="C293" t="str">
            <v>A290</v>
          </cell>
          <cell r="D293">
            <v>8000000000</v>
          </cell>
          <cell r="E293">
            <v>0</v>
          </cell>
          <cell r="F293">
            <v>43490</v>
          </cell>
          <cell r="G293">
            <v>2000000000</v>
          </cell>
          <cell r="H293">
            <v>10000000000</v>
          </cell>
          <cell r="I293">
            <v>8000000000</v>
          </cell>
          <cell r="J293">
            <v>60000000</v>
          </cell>
          <cell r="K293" t="str">
            <v>2121</v>
          </cell>
          <cell r="L293">
            <v>7</v>
          </cell>
          <cell r="M293" t="str">
            <v>VND</v>
          </cell>
          <cell r="N293" t="str">
            <v>VN0011379</v>
          </cell>
          <cell r="O293">
            <v>7</v>
          </cell>
          <cell r="P293" t="str">
            <v>Loan</v>
          </cell>
          <cell r="Q293">
            <v>45955</v>
          </cell>
          <cell r="R293">
            <v>43490</v>
          </cell>
          <cell r="S293">
            <v>40179</v>
          </cell>
          <cell r="T293">
            <v>1</v>
          </cell>
          <cell r="U293" t="str">
            <v>N</v>
          </cell>
          <cell r="V293" t="str">
            <v>N</v>
          </cell>
          <cell r="W293">
            <v>2</v>
          </cell>
          <cell r="X293" t="str">
            <v>Y</v>
          </cell>
          <cell r="Y293" t="str">
            <v>VNGAAP</v>
          </cell>
          <cell r="Z293" t="str">
            <v>9410</v>
          </cell>
          <cell r="AA293">
            <v>43465</v>
          </cell>
          <cell r="AB293">
            <v>15000000</v>
          </cell>
          <cell r="AC293">
            <v>2000000000</v>
          </cell>
          <cell r="AD293">
            <v>60000000</v>
          </cell>
          <cell r="AE293">
            <v>100000000</v>
          </cell>
          <cell r="AF293">
            <v>2</v>
          </cell>
          <cell r="AG293">
            <v>44195</v>
          </cell>
          <cell r="AH293">
            <v>3000000000</v>
          </cell>
          <cell r="AI293">
            <v>3000000000</v>
          </cell>
          <cell r="AJ293">
            <v>15000000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43434</v>
          </cell>
          <cell r="AV293">
            <v>5</v>
          </cell>
          <cell r="AW293">
            <v>10</v>
          </cell>
        </row>
        <row r="294">
          <cell r="C294" t="str">
            <v>A291</v>
          </cell>
          <cell r="D294">
            <v>8000000000</v>
          </cell>
          <cell r="E294">
            <v>0</v>
          </cell>
          <cell r="F294">
            <v>43490</v>
          </cell>
          <cell r="G294">
            <v>2000000000</v>
          </cell>
          <cell r="H294">
            <v>10000000000</v>
          </cell>
          <cell r="I294">
            <v>8000000000</v>
          </cell>
          <cell r="J294">
            <v>60000000</v>
          </cell>
          <cell r="K294" t="str">
            <v>2121</v>
          </cell>
          <cell r="L294">
            <v>7</v>
          </cell>
          <cell r="M294" t="str">
            <v>VND</v>
          </cell>
          <cell r="N294" t="str">
            <v>VN0011379</v>
          </cell>
          <cell r="O294">
            <v>7</v>
          </cell>
          <cell r="P294" t="str">
            <v>Loan</v>
          </cell>
          <cell r="Q294">
            <v>45955</v>
          </cell>
          <cell r="R294">
            <v>43490</v>
          </cell>
          <cell r="S294">
            <v>40179</v>
          </cell>
          <cell r="T294">
            <v>1</v>
          </cell>
          <cell r="U294" t="str">
            <v>N</v>
          </cell>
          <cell r="V294" t="str">
            <v>N</v>
          </cell>
          <cell r="W294">
            <v>1</v>
          </cell>
          <cell r="X294" t="str">
            <v>N</v>
          </cell>
          <cell r="Y294" t="str">
            <v>VNGAAP</v>
          </cell>
          <cell r="Z294" t="str">
            <v>9410</v>
          </cell>
          <cell r="AA294">
            <v>43465</v>
          </cell>
          <cell r="AB294">
            <v>15000000</v>
          </cell>
          <cell r="AC294">
            <v>2000000000</v>
          </cell>
          <cell r="AD294">
            <v>60000000</v>
          </cell>
          <cell r="AE294">
            <v>0</v>
          </cell>
          <cell r="AF294">
            <v>2</v>
          </cell>
          <cell r="AG294">
            <v>44195</v>
          </cell>
          <cell r="AH294">
            <v>3000000000</v>
          </cell>
          <cell r="AI294">
            <v>3000000000</v>
          </cell>
          <cell r="AJ294">
            <v>15000000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43434</v>
          </cell>
          <cell r="AV294">
            <v>5</v>
          </cell>
          <cell r="AW294">
            <v>11</v>
          </cell>
        </row>
        <row r="295">
          <cell r="C295" t="str">
            <v>A292</v>
          </cell>
          <cell r="D295">
            <v>8000000000</v>
          </cell>
          <cell r="E295">
            <v>0</v>
          </cell>
          <cell r="F295">
            <v>43490</v>
          </cell>
          <cell r="G295">
            <v>2000000000</v>
          </cell>
          <cell r="H295">
            <v>10000000000</v>
          </cell>
          <cell r="I295">
            <v>8000000000</v>
          </cell>
          <cell r="J295">
            <v>60000000</v>
          </cell>
          <cell r="K295" t="str">
            <v>2121</v>
          </cell>
          <cell r="L295">
            <v>7</v>
          </cell>
          <cell r="M295" t="str">
            <v>VND</v>
          </cell>
          <cell r="N295" t="str">
            <v>VN0011379</v>
          </cell>
          <cell r="O295">
            <v>7</v>
          </cell>
          <cell r="P295" t="str">
            <v>Loan</v>
          </cell>
          <cell r="Q295">
            <v>45955</v>
          </cell>
          <cell r="R295">
            <v>43490</v>
          </cell>
          <cell r="S295">
            <v>40179</v>
          </cell>
          <cell r="T295">
            <v>1</v>
          </cell>
          <cell r="U295" t="str">
            <v>N</v>
          </cell>
          <cell r="V295" t="str">
            <v>N</v>
          </cell>
          <cell r="W295">
            <v>1</v>
          </cell>
          <cell r="X295" t="str">
            <v>Y</v>
          </cell>
          <cell r="Y295" t="str">
            <v>VNGAAP</v>
          </cell>
          <cell r="Z295" t="str">
            <v>9410</v>
          </cell>
          <cell r="AA295">
            <v>43465</v>
          </cell>
          <cell r="AB295">
            <v>15000000</v>
          </cell>
          <cell r="AC295">
            <v>2000000000</v>
          </cell>
          <cell r="AD295">
            <v>60000000</v>
          </cell>
          <cell r="AE295">
            <v>0</v>
          </cell>
          <cell r="AF295">
            <v>2</v>
          </cell>
          <cell r="AG295">
            <v>44195</v>
          </cell>
          <cell r="AH295">
            <v>3000000000</v>
          </cell>
          <cell r="AI295">
            <v>3000000000</v>
          </cell>
          <cell r="AJ295">
            <v>15000000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43434</v>
          </cell>
          <cell r="AV295">
            <v>5</v>
          </cell>
          <cell r="AW295">
            <v>11</v>
          </cell>
        </row>
        <row r="296">
          <cell r="C296" t="str">
            <v>A293</v>
          </cell>
          <cell r="D296">
            <v>8000000000</v>
          </cell>
          <cell r="E296">
            <v>0</v>
          </cell>
          <cell r="F296">
            <v>43490</v>
          </cell>
          <cell r="G296">
            <v>2000000000</v>
          </cell>
          <cell r="H296">
            <v>10000000000</v>
          </cell>
          <cell r="I296">
            <v>8000000000</v>
          </cell>
          <cell r="J296">
            <v>60000000</v>
          </cell>
          <cell r="K296" t="str">
            <v>2121</v>
          </cell>
          <cell r="L296">
            <v>7</v>
          </cell>
          <cell r="M296" t="str">
            <v>VND</v>
          </cell>
          <cell r="N296" t="str">
            <v>VN0011379</v>
          </cell>
          <cell r="O296">
            <v>7</v>
          </cell>
          <cell r="P296" t="str">
            <v>Loan</v>
          </cell>
          <cell r="Q296">
            <v>45955</v>
          </cell>
          <cell r="R296">
            <v>43490</v>
          </cell>
          <cell r="S296">
            <v>40179</v>
          </cell>
          <cell r="T296">
            <v>1</v>
          </cell>
          <cell r="U296" t="str">
            <v>N</v>
          </cell>
          <cell r="V296" t="str">
            <v>N</v>
          </cell>
          <cell r="W296">
            <v>1</v>
          </cell>
          <cell r="X296" t="str">
            <v>N</v>
          </cell>
          <cell r="Y296" t="str">
            <v>VNGAAP</v>
          </cell>
          <cell r="Z296" t="str">
            <v>9410</v>
          </cell>
          <cell r="AA296">
            <v>43465</v>
          </cell>
          <cell r="AB296">
            <v>15000000</v>
          </cell>
          <cell r="AC296">
            <v>2000000000</v>
          </cell>
          <cell r="AD296">
            <v>60000000</v>
          </cell>
          <cell r="AE296">
            <v>0</v>
          </cell>
          <cell r="AF296">
            <v>2</v>
          </cell>
          <cell r="AG296">
            <v>44195</v>
          </cell>
          <cell r="AH296">
            <v>3000000000</v>
          </cell>
          <cell r="AI296">
            <v>3000000000</v>
          </cell>
          <cell r="AJ296">
            <v>15000000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43434</v>
          </cell>
          <cell r="AV296">
            <v>5</v>
          </cell>
          <cell r="AW296">
            <v>12</v>
          </cell>
        </row>
        <row r="297">
          <cell r="C297" t="str">
            <v>A294</v>
          </cell>
          <cell r="D297">
            <v>8000000000</v>
          </cell>
          <cell r="E297">
            <v>0</v>
          </cell>
          <cell r="F297">
            <v>43490</v>
          </cell>
          <cell r="G297">
            <v>2000000000</v>
          </cell>
          <cell r="H297">
            <v>10000000000</v>
          </cell>
          <cell r="I297">
            <v>8000000000</v>
          </cell>
          <cell r="J297">
            <v>60000000</v>
          </cell>
          <cell r="K297" t="str">
            <v>2121</v>
          </cell>
          <cell r="L297">
            <v>7</v>
          </cell>
          <cell r="M297" t="str">
            <v>VND</v>
          </cell>
          <cell r="N297" t="str">
            <v>VN0011379</v>
          </cell>
          <cell r="O297">
            <v>7</v>
          </cell>
          <cell r="P297" t="str">
            <v>Loan</v>
          </cell>
          <cell r="Q297">
            <v>45955</v>
          </cell>
          <cell r="R297">
            <v>43490</v>
          </cell>
          <cell r="S297">
            <v>40179</v>
          </cell>
          <cell r="T297">
            <v>1</v>
          </cell>
          <cell r="U297" t="str">
            <v>N</v>
          </cell>
          <cell r="V297" t="str">
            <v>N</v>
          </cell>
          <cell r="W297">
            <v>1</v>
          </cell>
          <cell r="X297" t="str">
            <v>Y</v>
          </cell>
          <cell r="Y297" t="str">
            <v>VNGAAP</v>
          </cell>
          <cell r="Z297" t="str">
            <v>9410</v>
          </cell>
          <cell r="AA297">
            <v>43465</v>
          </cell>
          <cell r="AB297">
            <v>15000000</v>
          </cell>
          <cell r="AC297">
            <v>2000000000</v>
          </cell>
          <cell r="AD297">
            <v>60000000</v>
          </cell>
          <cell r="AE297">
            <v>0</v>
          </cell>
          <cell r="AF297">
            <v>2</v>
          </cell>
          <cell r="AG297">
            <v>44195</v>
          </cell>
          <cell r="AH297">
            <v>3000000000</v>
          </cell>
          <cell r="AI297">
            <v>3000000000</v>
          </cell>
          <cell r="AJ297">
            <v>15000000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43434</v>
          </cell>
          <cell r="AV297">
            <v>5</v>
          </cell>
          <cell r="AW297">
            <v>12</v>
          </cell>
        </row>
        <row r="298">
          <cell r="C298" t="str">
            <v>A295</v>
          </cell>
          <cell r="D298">
            <v>8000000000</v>
          </cell>
          <cell r="E298">
            <v>0</v>
          </cell>
          <cell r="F298">
            <v>43490</v>
          </cell>
          <cell r="G298">
            <v>2000000000</v>
          </cell>
          <cell r="H298">
            <v>10000000000</v>
          </cell>
          <cell r="I298">
            <v>8000000000</v>
          </cell>
          <cell r="J298">
            <v>60000000</v>
          </cell>
          <cell r="K298" t="str">
            <v>2121</v>
          </cell>
          <cell r="L298">
            <v>7</v>
          </cell>
          <cell r="M298" t="str">
            <v>VND</v>
          </cell>
          <cell r="N298" t="str">
            <v>VN0011379</v>
          </cell>
          <cell r="O298">
            <v>7</v>
          </cell>
          <cell r="P298" t="str">
            <v>Loan</v>
          </cell>
          <cell r="Q298">
            <v>45955</v>
          </cell>
          <cell r="R298">
            <v>43490</v>
          </cell>
          <cell r="S298">
            <v>40179</v>
          </cell>
          <cell r="T298">
            <v>1</v>
          </cell>
          <cell r="U298" t="str">
            <v>N</v>
          </cell>
          <cell r="V298" t="str">
            <v>N</v>
          </cell>
          <cell r="W298">
            <v>1</v>
          </cell>
          <cell r="X298" t="str">
            <v>N</v>
          </cell>
          <cell r="Y298" t="str">
            <v>VNGAAP</v>
          </cell>
          <cell r="Z298" t="str">
            <v>9410</v>
          </cell>
          <cell r="AA298">
            <v>43465</v>
          </cell>
          <cell r="AB298">
            <v>15000000</v>
          </cell>
          <cell r="AC298">
            <v>2000000000</v>
          </cell>
          <cell r="AD298">
            <v>60000000</v>
          </cell>
          <cell r="AE298">
            <v>0</v>
          </cell>
          <cell r="AF298">
            <v>2</v>
          </cell>
          <cell r="AG298">
            <v>44195</v>
          </cell>
          <cell r="AH298">
            <v>3000000000</v>
          </cell>
          <cell r="AI298">
            <v>3000000000</v>
          </cell>
          <cell r="AJ298">
            <v>15000000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43434</v>
          </cell>
          <cell r="AV298">
            <v>5</v>
          </cell>
          <cell r="AW298">
            <v>13</v>
          </cell>
        </row>
        <row r="299">
          <cell r="C299" t="str">
            <v>A296</v>
          </cell>
          <cell r="D299">
            <v>8000000000</v>
          </cell>
          <cell r="E299">
            <v>0</v>
          </cell>
          <cell r="F299">
            <v>43490</v>
          </cell>
          <cell r="G299">
            <v>2000000000</v>
          </cell>
          <cell r="H299">
            <v>10000000000</v>
          </cell>
          <cell r="I299">
            <v>8000000000</v>
          </cell>
          <cell r="J299">
            <v>60000000</v>
          </cell>
          <cell r="K299" t="str">
            <v>2121</v>
          </cell>
          <cell r="L299">
            <v>7</v>
          </cell>
          <cell r="M299" t="str">
            <v>VND</v>
          </cell>
          <cell r="N299" t="str">
            <v>VN0011379</v>
          </cell>
          <cell r="O299">
            <v>7</v>
          </cell>
          <cell r="P299" t="str">
            <v>Loan</v>
          </cell>
          <cell r="Q299">
            <v>45955</v>
          </cell>
          <cell r="R299">
            <v>43490</v>
          </cell>
          <cell r="S299">
            <v>40179</v>
          </cell>
          <cell r="T299">
            <v>1</v>
          </cell>
          <cell r="U299" t="str">
            <v>N</v>
          </cell>
          <cell r="V299" t="str">
            <v>N</v>
          </cell>
          <cell r="W299">
            <v>1</v>
          </cell>
          <cell r="X299" t="str">
            <v>Y</v>
          </cell>
          <cell r="Y299" t="str">
            <v>VNGAAP</v>
          </cell>
          <cell r="Z299" t="str">
            <v>9410</v>
          </cell>
          <cell r="AA299">
            <v>43465</v>
          </cell>
          <cell r="AB299">
            <v>15000000</v>
          </cell>
          <cell r="AC299">
            <v>2000000000</v>
          </cell>
          <cell r="AD299">
            <v>60000000</v>
          </cell>
          <cell r="AE299">
            <v>0</v>
          </cell>
          <cell r="AF299">
            <v>2</v>
          </cell>
          <cell r="AG299">
            <v>44195</v>
          </cell>
          <cell r="AH299">
            <v>3000000000</v>
          </cell>
          <cell r="AI299">
            <v>3000000000</v>
          </cell>
          <cell r="AJ299">
            <v>15000000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43434</v>
          </cell>
          <cell r="AV299">
            <v>5</v>
          </cell>
          <cell r="AW299">
            <v>13</v>
          </cell>
        </row>
        <row r="300">
          <cell r="C300" t="str">
            <v>A297</v>
          </cell>
          <cell r="D300">
            <v>8000000000</v>
          </cell>
          <cell r="E300">
            <v>0</v>
          </cell>
          <cell r="F300">
            <v>43490</v>
          </cell>
          <cell r="G300">
            <v>2000000000</v>
          </cell>
          <cell r="H300">
            <v>10000000000</v>
          </cell>
          <cell r="I300">
            <v>8000000000</v>
          </cell>
          <cell r="J300">
            <v>60000000</v>
          </cell>
          <cell r="K300" t="str">
            <v>2121</v>
          </cell>
          <cell r="L300">
            <v>7</v>
          </cell>
          <cell r="M300" t="str">
            <v>VND</v>
          </cell>
          <cell r="N300" t="str">
            <v>VN0011379</v>
          </cell>
          <cell r="O300">
            <v>7</v>
          </cell>
          <cell r="P300" t="str">
            <v>Loan</v>
          </cell>
          <cell r="Q300">
            <v>45955</v>
          </cell>
          <cell r="R300">
            <v>43490</v>
          </cell>
          <cell r="S300">
            <v>40179</v>
          </cell>
          <cell r="T300">
            <v>1</v>
          </cell>
          <cell r="U300" t="str">
            <v>N</v>
          </cell>
          <cell r="V300" t="str">
            <v>N</v>
          </cell>
          <cell r="W300">
            <v>2</v>
          </cell>
          <cell r="X300" t="str">
            <v>N</v>
          </cell>
          <cell r="Y300" t="str">
            <v>VNGAAP</v>
          </cell>
          <cell r="Z300" t="str">
            <v>9410</v>
          </cell>
          <cell r="AA300">
            <v>43465</v>
          </cell>
          <cell r="AB300">
            <v>15000000</v>
          </cell>
          <cell r="AC300">
            <v>2000000000</v>
          </cell>
          <cell r="AD300">
            <v>60000000</v>
          </cell>
          <cell r="AE300">
            <v>100000000</v>
          </cell>
          <cell r="AF300">
            <v>2</v>
          </cell>
          <cell r="AG300">
            <v>44195</v>
          </cell>
          <cell r="AH300">
            <v>3000000000</v>
          </cell>
          <cell r="AI300">
            <v>3000000000</v>
          </cell>
          <cell r="AJ300">
            <v>15000000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43434</v>
          </cell>
          <cell r="AV300">
            <v>5</v>
          </cell>
          <cell r="AW300">
            <v>14</v>
          </cell>
        </row>
        <row r="301">
          <cell r="C301" t="str">
            <v>A298</v>
          </cell>
          <cell r="D301">
            <v>8000000000</v>
          </cell>
          <cell r="E301">
            <v>0</v>
          </cell>
          <cell r="F301">
            <v>43490</v>
          </cell>
          <cell r="G301">
            <v>2000000000</v>
          </cell>
          <cell r="H301">
            <v>10000000000</v>
          </cell>
          <cell r="I301">
            <v>8000000000</v>
          </cell>
          <cell r="J301">
            <v>60000000</v>
          </cell>
          <cell r="K301" t="str">
            <v>2121</v>
          </cell>
          <cell r="L301">
            <v>7</v>
          </cell>
          <cell r="M301" t="str">
            <v>VND</v>
          </cell>
          <cell r="N301" t="str">
            <v>VN0011379</v>
          </cell>
          <cell r="O301">
            <v>7</v>
          </cell>
          <cell r="P301" t="str">
            <v>Loan</v>
          </cell>
          <cell r="Q301">
            <v>45955</v>
          </cell>
          <cell r="R301">
            <v>43490</v>
          </cell>
          <cell r="S301">
            <v>40179</v>
          </cell>
          <cell r="T301">
            <v>1</v>
          </cell>
          <cell r="U301" t="str">
            <v>N</v>
          </cell>
          <cell r="V301" t="str">
            <v>N</v>
          </cell>
          <cell r="W301">
            <v>2</v>
          </cell>
          <cell r="X301" t="str">
            <v>Y</v>
          </cell>
          <cell r="Y301" t="str">
            <v>VNGAAP</v>
          </cell>
          <cell r="Z301" t="str">
            <v>9410</v>
          </cell>
          <cell r="AA301">
            <v>43465</v>
          </cell>
          <cell r="AB301">
            <v>15000000</v>
          </cell>
          <cell r="AC301">
            <v>2000000000</v>
          </cell>
          <cell r="AD301">
            <v>60000000</v>
          </cell>
          <cell r="AE301">
            <v>100000000</v>
          </cell>
          <cell r="AF301">
            <v>2</v>
          </cell>
          <cell r="AG301">
            <v>44195</v>
          </cell>
          <cell r="AH301">
            <v>3000000000</v>
          </cell>
          <cell r="AI301">
            <v>3000000000</v>
          </cell>
          <cell r="AJ301">
            <v>15000000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43434</v>
          </cell>
          <cell r="AV301">
            <v>5</v>
          </cell>
          <cell r="AW301">
            <v>14</v>
          </cell>
        </row>
        <row r="302">
          <cell r="C302" t="str">
            <v>A299</v>
          </cell>
          <cell r="D302">
            <v>8000000000</v>
          </cell>
          <cell r="E302">
            <v>0</v>
          </cell>
          <cell r="F302">
            <v>43490</v>
          </cell>
          <cell r="G302">
            <v>2000000000</v>
          </cell>
          <cell r="H302">
            <v>10000000000</v>
          </cell>
          <cell r="I302">
            <v>8000000000</v>
          </cell>
          <cell r="J302">
            <v>60000000</v>
          </cell>
          <cell r="K302" t="str">
            <v>2121</v>
          </cell>
          <cell r="L302">
            <v>7</v>
          </cell>
          <cell r="M302" t="str">
            <v>VND</v>
          </cell>
          <cell r="N302" t="str">
            <v>VN0011379</v>
          </cell>
          <cell r="O302">
            <v>7</v>
          </cell>
          <cell r="P302" t="str">
            <v>Loan</v>
          </cell>
          <cell r="Q302">
            <v>45955</v>
          </cell>
          <cell r="R302">
            <v>43490</v>
          </cell>
          <cell r="S302">
            <v>40179</v>
          </cell>
          <cell r="T302">
            <v>1</v>
          </cell>
          <cell r="U302" t="str">
            <v>N</v>
          </cell>
          <cell r="V302" t="str">
            <v>N</v>
          </cell>
          <cell r="W302">
            <v>2</v>
          </cell>
          <cell r="X302" t="str">
            <v>N</v>
          </cell>
          <cell r="Y302" t="str">
            <v>VNGAAP</v>
          </cell>
          <cell r="Z302" t="str">
            <v>9410</v>
          </cell>
          <cell r="AA302">
            <v>43465</v>
          </cell>
          <cell r="AB302">
            <v>15000000</v>
          </cell>
          <cell r="AC302">
            <v>2000000000</v>
          </cell>
          <cell r="AD302">
            <v>60000000</v>
          </cell>
          <cell r="AE302">
            <v>100000000</v>
          </cell>
          <cell r="AF302">
            <v>2</v>
          </cell>
          <cell r="AG302">
            <v>44195</v>
          </cell>
          <cell r="AH302">
            <v>3000000000</v>
          </cell>
          <cell r="AI302">
            <v>3000000000</v>
          </cell>
          <cell r="AJ302">
            <v>15000000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43434</v>
          </cell>
          <cell r="AV302">
            <v>5</v>
          </cell>
          <cell r="AW302">
            <v>15</v>
          </cell>
        </row>
        <row r="303">
          <cell r="C303" t="str">
            <v>A300</v>
          </cell>
          <cell r="D303">
            <v>8000000000</v>
          </cell>
          <cell r="E303">
            <v>0</v>
          </cell>
          <cell r="F303">
            <v>43490</v>
          </cell>
          <cell r="G303">
            <v>2000000000</v>
          </cell>
          <cell r="H303">
            <v>10000000000</v>
          </cell>
          <cell r="I303">
            <v>8000000000</v>
          </cell>
          <cell r="J303">
            <v>60000000</v>
          </cell>
          <cell r="K303" t="str">
            <v>2121</v>
          </cell>
          <cell r="L303">
            <v>7</v>
          </cell>
          <cell r="M303" t="str">
            <v>VND</v>
          </cell>
          <cell r="N303" t="str">
            <v>VN0011379</v>
          </cell>
          <cell r="O303">
            <v>7</v>
          </cell>
          <cell r="P303" t="str">
            <v>Loan</v>
          </cell>
          <cell r="Q303">
            <v>45955</v>
          </cell>
          <cell r="R303">
            <v>43490</v>
          </cell>
          <cell r="S303">
            <v>40179</v>
          </cell>
          <cell r="T303">
            <v>1</v>
          </cell>
          <cell r="U303" t="str">
            <v>N</v>
          </cell>
          <cell r="V303" t="str">
            <v>N</v>
          </cell>
          <cell r="W303">
            <v>2</v>
          </cell>
          <cell r="X303" t="str">
            <v>Y</v>
          </cell>
          <cell r="Y303" t="str">
            <v>VNGAAP</v>
          </cell>
          <cell r="Z303" t="str">
            <v>9410</v>
          </cell>
          <cell r="AA303">
            <v>43465</v>
          </cell>
          <cell r="AB303">
            <v>15000000</v>
          </cell>
          <cell r="AC303">
            <v>2000000000</v>
          </cell>
          <cell r="AD303">
            <v>60000000</v>
          </cell>
          <cell r="AE303">
            <v>100000000</v>
          </cell>
          <cell r="AF303">
            <v>2</v>
          </cell>
          <cell r="AG303">
            <v>44195</v>
          </cell>
          <cell r="AH303">
            <v>3000000000</v>
          </cell>
          <cell r="AI303">
            <v>3000000000</v>
          </cell>
          <cell r="AJ303">
            <v>15000000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43434</v>
          </cell>
          <cell r="AV303">
            <v>5</v>
          </cell>
          <cell r="AW303">
            <v>15</v>
          </cell>
        </row>
        <row r="304">
          <cell r="C304" t="str">
            <v>A301</v>
          </cell>
          <cell r="D304">
            <v>8000000000</v>
          </cell>
          <cell r="E304">
            <v>0</v>
          </cell>
          <cell r="F304">
            <v>43490</v>
          </cell>
          <cell r="G304">
            <v>2000000000</v>
          </cell>
          <cell r="H304">
            <v>10000000000</v>
          </cell>
          <cell r="I304">
            <v>8000000000</v>
          </cell>
          <cell r="J304">
            <v>60000000</v>
          </cell>
          <cell r="K304" t="str">
            <v>2121</v>
          </cell>
          <cell r="L304">
            <v>7</v>
          </cell>
          <cell r="M304" t="str">
            <v>VND</v>
          </cell>
          <cell r="N304" t="str">
            <v>VN0011379</v>
          </cell>
          <cell r="O304">
            <v>7</v>
          </cell>
          <cell r="P304" t="str">
            <v>Loan</v>
          </cell>
          <cell r="Q304">
            <v>45955</v>
          </cell>
          <cell r="R304">
            <v>43490</v>
          </cell>
          <cell r="S304">
            <v>40179</v>
          </cell>
          <cell r="T304">
            <v>1</v>
          </cell>
          <cell r="U304" t="str">
            <v>N</v>
          </cell>
          <cell r="V304" t="str">
            <v>N</v>
          </cell>
          <cell r="W304">
            <v>2</v>
          </cell>
          <cell r="X304" t="str">
            <v>N</v>
          </cell>
          <cell r="Y304" t="str">
            <v>VNGAAP</v>
          </cell>
          <cell r="Z304" t="str">
            <v>9410</v>
          </cell>
          <cell r="AA304">
            <v>43465</v>
          </cell>
          <cell r="AB304">
            <v>15000000</v>
          </cell>
          <cell r="AC304">
            <v>2000000000</v>
          </cell>
          <cell r="AD304">
            <v>60000000</v>
          </cell>
          <cell r="AE304">
            <v>100000000</v>
          </cell>
          <cell r="AF304">
            <v>2</v>
          </cell>
          <cell r="AG304">
            <v>44195</v>
          </cell>
          <cell r="AH304">
            <v>3000000000</v>
          </cell>
          <cell r="AI304">
            <v>3000000000</v>
          </cell>
          <cell r="AJ304">
            <v>15000000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43434</v>
          </cell>
          <cell r="AV304">
            <v>5</v>
          </cell>
          <cell r="AW304">
            <v>16</v>
          </cell>
        </row>
        <row r="305">
          <cell r="C305" t="str">
            <v>A302</v>
          </cell>
          <cell r="D305">
            <v>8000000000</v>
          </cell>
          <cell r="E305">
            <v>0</v>
          </cell>
          <cell r="F305">
            <v>43490</v>
          </cell>
          <cell r="G305">
            <v>2000000000</v>
          </cell>
          <cell r="H305">
            <v>10000000000</v>
          </cell>
          <cell r="I305">
            <v>8000000000</v>
          </cell>
          <cell r="J305">
            <v>60000000</v>
          </cell>
          <cell r="K305" t="str">
            <v>2121</v>
          </cell>
          <cell r="L305">
            <v>7</v>
          </cell>
          <cell r="M305" t="str">
            <v>VND</v>
          </cell>
          <cell r="N305" t="str">
            <v>VN0011379</v>
          </cell>
          <cell r="O305">
            <v>7</v>
          </cell>
          <cell r="P305" t="str">
            <v>Loan</v>
          </cell>
          <cell r="Q305">
            <v>45955</v>
          </cell>
          <cell r="R305">
            <v>43490</v>
          </cell>
          <cell r="S305">
            <v>40179</v>
          </cell>
          <cell r="T305">
            <v>1</v>
          </cell>
          <cell r="U305" t="str">
            <v>N</v>
          </cell>
          <cell r="V305" t="str">
            <v>N</v>
          </cell>
          <cell r="W305">
            <v>2</v>
          </cell>
          <cell r="X305" t="str">
            <v>Y</v>
          </cell>
          <cell r="Y305" t="str">
            <v>VNGAAP</v>
          </cell>
          <cell r="Z305" t="str">
            <v>9410</v>
          </cell>
          <cell r="AA305">
            <v>43465</v>
          </cell>
          <cell r="AB305">
            <v>15000000</v>
          </cell>
          <cell r="AC305">
            <v>2000000000</v>
          </cell>
          <cell r="AD305">
            <v>60000000</v>
          </cell>
          <cell r="AE305">
            <v>100000000</v>
          </cell>
          <cell r="AF305">
            <v>2</v>
          </cell>
          <cell r="AG305">
            <v>44195</v>
          </cell>
          <cell r="AH305">
            <v>3000000000</v>
          </cell>
          <cell r="AI305">
            <v>3000000000</v>
          </cell>
          <cell r="AJ305">
            <v>15000000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43434</v>
          </cell>
          <cell r="AV305">
            <v>5</v>
          </cell>
          <cell r="AW305">
            <v>16</v>
          </cell>
        </row>
        <row r="306">
          <cell r="C306" t="str">
            <v>A303</v>
          </cell>
          <cell r="D306">
            <v>8000000000</v>
          </cell>
          <cell r="E306">
            <v>0</v>
          </cell>
          <cell r="F306">
            <v>43490</v>
          </cell>
          <cell r="G306">
            <v>2000000000</v>
          </cell>
          <cell r="H306">
            <v>10000000000</v>
          </cell>
          <cell r="I306">
            <v>8000000000</v>
          </cell>
          <cell r="J306">
            <v>60000000</v>
          </cell>
          <cell r="K306" t="str">
            <v>2121</v>
          </cell>
          <cell r="L306">
            <v>7</v>
          </cell>
          <cell r="M306" t="str">
            <v>VND</v>
          </cell>
          <cell r="N306" t="str">
            <v>VN0011379</v>
          </cell>
          <cell r="O306">
            <v>7</v>
          </cell>
          <cell r="P306" t="str">
            <v>Loan</v>
          </cell>
          <cell r="Q306">
            <v>45955</v>
          </cell>
          <cell r="R306">
            <v>43490</v>
          </cell>
          <cell r="S306">
            <v>40179</v>
          </cell>
          <cell r="T306">
            <v>1</v>
          </cell>
          <cell r="U306" t="str">
            <v>N</v>
          </cell>
          <cell r="V306" t="str">
            <v>N</v>
          </cell>
          <cell r="W306">
            <v>1</v>
          </cell>
          <cell r="X306" t="str">
            <v>N</v>
          </cell>
          <cell r="Y306" t="str">
            <v>VNGAAP</v>
          </cell>
          <cell r="Z306" t="str">
            <v>9410</v>
          </cell>
          <cell r="AA306">
            <v>43465</v>
          </cell>
          <cell r="AB306">
            <v>15000000</v>
          </cell>
          <cell r="AC306">
            <v>2000000000</v>
          </cell>
          <cell r="AD306">
            <v>60000000</v>
          </cell>
          <cell r="AE306">
            <v>0</v>
          </cell>
          <cell r="AF306">
            <v>2</v>
          </cell>
          <cell r="AG306">
            <v>44195</v>
          </cell>
          <cell r="AH306">
            <v>3000000000</v>
          </cell>
          <cell r="AI306">
            <v>3000000000</v>
          </cell>
          <cell r="AJ306">
            <v>15000000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43434</v>
          </cell>
          <cell r="AV306">
            <v>5</v>
          </cell>
          <cell r="AW306">
            <v>11</v>
          </cell>
        </row>
        <row r="307">
          <cell r="C307" t="str">
            <v>A304</v>
          </cell>
          <cell r="D307">
            <v>8000000000</v>
          </cell>
          <cell r="E307">
            <v>0</v>
          </cell>
          <cell r="F307">
            <v>43490</v>
          </cell>
          <cell r="G307">
            <v>2000000000</v>
          </cell>
          <cell r="H307">
            <v>10000000000</v>
          </cell>
          <cell r="I307">
            <v>8000000000</v>
          </cell>
          <cell r="J307">
            <v>60000000</v>
          </cell>
          <cell r="K307" t="str">
            <v>2121</v>
          </cell>
          <cell r="L307">
            <v>7</v>
          </cell>
          <cell r="M307" t="str">
            <v>VND</v>
          </cell>
          <cell r="N307" t="str">
            <v>VN0011379</v>
          </cell>
          <cell r="O307">
            <v>7</v>
          </cell>
          <cell r="P307" t="str">
            <v>Loan</v>
          </cell>
          <cell r="Q307">
            <v>45955</v>
          </cell>
          <cell r="R307">
            <v>43490</v>
          </cell>
          <cell r="S307">
            <v>40179</v>
          </cell>
          <cell r="T307">
            <v>1</v>
          </cell>
          <cell r="U307" t="str">
            <v>N</v>
          </cell>
          <cell r="V307" t="str">
            <v>N</v>
          </cell>
          <cell r="W307">
            <v>1</v>
          </cell>
          <cell r="X307" t="str">
            <v>Y</v>
          </cell>
          <cell r="Y307" t="str">
            <v>VNGAAP</v>
          </cell>
          <cell r="Z307" t="str">
            <v>9410</v>
          </cell>
          <cell r="AA307">
            <v>43465</v>
          </cell>
          <cell r="AB307">
            <v>15000000</v>
          </cell>
          <cell r="AC307">
            <v>2000000000</v>
          </cell>
          <cell r="AD307">
            <v>60000000</v>
          </cell>
          <cell r="AE307">
            <v>0</v>
          </cell>
          <cell r="AF307">
            <v>2</v>
          </cell>
          <cell r="AG307">
            <v>44195</v>
          </cell>
          <cell r="AH307">
            <v>3000000000</v>
          </cell>
          <cell r="AI307">
            <v>3000000000</v>
          </cell>
          <cell r="AJ307">
            <v>15000000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43434</v>
          </cell>
          <cell r="AV307">
            <v>5</v>
          </cell>
          <cell r="AW307">
            <v>11</v>
          </cell>
        </row>
        <row r="308">
          <cell r="C308" t="str">
            <v>A305</v>
          </cell>
          <cell r="D308">
            <v>8000000000</v>
          </cell>
          <cell r="E308">
            <v>0</v>
          </cell>
          <cell r="F308">
            <v>43490</v>
          </cell>
          <cell r="G308">
            <v>2000000000</v>
          </cell>
          <cell r="H308">
            <v>10000000000</v>
          </cell>
          <cell r="I308">
            <v>8000000000</v>
          </cell>
          <cell r="J308">
            <v>60000000</v>
          </cell>
          <cell r="K308" t="str">
            <v>2121</v>
          </cell>
          <cell r="L308">
            <v>7</v>
          </cell>
          <cell r="M308" t="str">
            <v>VND</v>
          </cell>
          <cell r="N308" t="str">
            <v>VN0011379</v>
          </cell>
          <cell r="O308">
            <v>7</v>
          </cell>
          <cell r="P308" t="str">
            <v>Loan</v>
          </cell>
          <cell r="Q308">
            <v>45955</v>
          </cell>
          <cell r="R308">
            <v>43490</v>
          </cell>
          <cell r="S308">
            <v>40179</v>
          </cell>
          <cell r="T308">
            <v>1</v>
          </cell>
          <cell r="U308" t="str">
            <v>N</v>
          </cell>
          <cell r="V308" t="str">
            <v>N</v>
          </cell>
          <cell r="W308">
            <v>1</v>
          </cell>
          <cell r="X308" t="str">
            <v>N</v>
          </cell>
          <cell r="Y308" t="str">
            <v>VNGAAP</v>
          </cell>
          <cell r="Z308" t="str">
            <v>9410</v>
          </cell>
          <cell r="AA308">
            <v>43465</v>
          </cell>
          <cell r="AB308">
            <v>15000000</v>
          </cell>
          <cell r="AC308">
            <v>2000000000</v>
          </cell>
          <cell r="AD308">
            <v>60000000</v>
          </cell>
          <cell r="AE308">
            <v>0</v>
          </cell>
          <cell r="AF308">
            <v>2</v>
          </cell>
          <cell r="AG308">
            <v>44195</v>
          </cell>
          <cell r="AH308">
            <v>3000000000</v>
          </cell>
          <cell r="AI308">
            <v>3000000000</v>
          </cell>
          <cell r="AJ308">
            <v>15000000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43434</v>
          </cell>
          <cell r="AV308">
            <v>5</v>
          </cell>
          <cell r="AW308">
            <v>12</v>
          </cell>
        </row>
        <row r="309">
          <cell r="C309" t="str">
            <v>A306</v>
          </cell>
          <cell r="D309">
            <v>8000000000</v>
          </cell>
          <cell r="E309">
            <v>0</v>
          </cell>
          <cell r="F309">
            <v>43490</v>
          </cell>
          <cell r="G309">
            <v>2000000000</v>
          </cell>
          <cell r="H309">
            <v>10000000000</v>
          </cell>
          <cell r="I309">
            <v>8000000000</v>
          </cell>
          <cell r="J309">
            <v>60000000</v>
          </cell>
          <cell r="K309" t="str">
            <v>2121</v>
          </cell>
          <cell r="L309">
            <v>7</v>
          </cell>
          <cell r="M309" t="str">
            <v>VND</v>
          </cell>
          <cell r="N309" t="str">
            <v>VN0011379</v>
          </cell>
          <cell r="O309">
            <v>7</v>
          </cell>
          <cell r="P309" t="str">
            <v>Loan</v>
          </cell>
          <cell r="Q309">
            <v>45955</v>
          </cell>
          <cell r="R309">
            <v>43490</v>
          </cell>
          <cell r="S309">
            <v>40179</v>
          </cell>
          <cell r="T309">
            <v>1</v>
          </cell>
          <cell r="U309" t="str">
            <v>N</v>
          </cell>
          <cell r="V309" t="str">
            <v>N</v>
          </cell>
          <cell r="W309">
            <v>1</v>
          </cell>
          <cell r="X309" t="str">
            <v>Y</v>
          </cell>
          <cell r="Y309" t="str">
            <v>VNGAAP</v>
          </cell>
          <cell r="Z309" t="str">
            <v>9410</v>
          </cell>
          <cell r="AA309">
            <v>43465</v>
          </cell>
          <cell r="AB309">
            <v>15000000</v>
          </cell>
          <cell r="AC309">
            <v>2000000000</v>
          </cell>
          <cell r="AD309">
            <v>60000000</v>
          </cell>
          <cell r="AE309">
            <v>0</v>
          </cell>
          <cell r="AF309">
            <v>2</v>
          </cell>
          <cell r="AG309">
            <v>44195</v>
          </cell>
          <cell r="AH309">
            <v>3000000000</v>
          </cell>
          <cell r="AI309">
            <v>3000000000</v>
          </cell>
          <cell r="AJ309">
            <v>15000000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43434</v>
          </cell>
          <cell r="AV309">
            <v>5</v>
          </cell>
          <cell r="AW309">
            <v>12</v>
          </cell>
        </row>
        <row r="310">
          <cell r="C310" t="str">
            <v>A307</v>
          </cell>
          <cell r="D310">
            <v>8000000000</v>
          </cell>
          <cell r="E310">
            <v>0</v>
          </cell>
          <cell r="F310">
            <v>43490</v>
          </cell>
          <cell r="G310">
            <v>2000000000</v>
          </cell>
          <cell r="H310">
            <v>10000000000</v>
          </cell>
          <cell r="I310">
            <v>8000000000</v>
          </cell>
          <cell r="J310">
            <v>60000000</v>
          </cell>
          <cell r="K310" t="str">
            <v>2121</v>
          </cell>
          <cell r="L310">
            <v>7</v>
          </cell>
          <cell r="M310" t="str">
            <v>VND</v>
          </cell>
          <cell r="N310" t="str">
            <v>VN0011379</v>
          </cell>
          <cell r="O310">
            <v>7</v>
          </cell>
          <cell r="P310" t="str">
            <v>Loan</v>
          </cell>
          <cell r="Q310">
            <v>45955</v>
          </cell>
          <cell r="R310">
            <v>43490</v>
          </cell>
          <cell r="S310">
            <v>40179</v>
          </cell>
          <cell r="T310">
            <v>1</v>
          </cell>
          <cell r="U310" t="str">
            <v>N</v>
          </cell>
          <cell r="V310" t="str">
            <v>N</v>
          </cell>
          <cell r="W310">
            <v>1</v>
          </cell>
          <cell r="X310" t="str">
            <v>N</v>
          </cell>
          <cell r="Y310" t="str">
            <v>VNGAAP</v>
          </cell>
          <cell r="Z310" t="str">
            <v>9410</v>
          </cell>
          <cell r="AA310">
            <v>43465</v>
          </cell>
          <cell r="AB310">
            <v>15000000</v>
          </cell>
          <cell r="AC310">
            <v>2000000000</v>
          </cell>
          <cell r="AD310">
            <v>60000000</v>
          </cell>
          <cell r="AE310">
            <v>0</v>
          </cell>
          <cell r="AF310">
            <v>2</v>
          </cell>
          <cell r="AG310">
            <v>44195</v>
          </cell>
          <cell r="AH310">
            <v>3000000000</v>
          </cell>
          <cell r="AI310">
            <v>3000000000</v>
          </cell>
          <cell r="AJ310">
            <v>15000000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43434</v>
          </cell>
          <cell r="AV310">
            <v>5</v>
          </cell>
          <cell r="AW310">
            <v>13</v>
          </cell>
        </row>
        <row r="311">
          <cell r="C311" t="str">
            <v>A308</v>
          </cell>
          <cell r="D311">
            <v>8000000000</v>
          </cell>
          <cell r="E311">
            <v>0</v>
          </cell>
          <cell r="F311">
            <v>43490</v>
          </cell>
          <cell r="G311">
            <v>2000000000</v>
          </cell>
          <cell r="H311">
            <v>10000000000</v>
          </cell>
          <cell r="I311">
            <v>8000000000</v>
          </cell>
          <cell r="J311">
            <v>60000000</v>
          </cell>
          <cell r="K311" t="str">
            <v>2121</v>
          </cell>
          <cell r="L311">
            <v>7</v>
          </cell>
          <cell r="M311" t="str">
            <v>VND</v>
          </cell>
          <cell r="N311" t="str">
            <v>VN0011379</v>
          </cell>
          <cell r="O311">
            <v>7</v>
          </cell>
          <cell r="P311" t="str">
            <v>Loan</v>
          </cell>
          <cell r="Q311">
            <v>45955</v>
          </cell>
          <cell r="R311">
            <v>43490</v>
          </cell>
          <cell r="S311">
            <v>40179</v>
          </cell>
          <cell r="T311">
            <v>1</v>
          </cell>
          <cell r="U311" t="str">
            <v>N</v>
          </cell>
          <cell r="V311" t="str">
            <v>N</v>
          </cell>
          <cell r="W311">
            <v>1</v>
          </cell>
          <cell r="X311" t="str">
            <v>Y</v>
          </cell>
          <cell r="Y311" t="str">
            <v>VNGAAP</v>
          </cell>
          <cell r="Z311" t="str">
            <v>9410</v>
          </cell>
          <cell r="AA311">
            <v>43465</v>
          </cell>
          <cell r="AB311">
            <v>15000000</v>
          </cell>
          <cell r="AC311">
            <v>2000000000</v>
          </cell>
          <cell r="AD311">
            <v>60000000</v>
          </cell>
          <cell r="AE311">
            <v>0</v>
          </cell>
          <cell r="AF311">
            <v>2</v>
          </cell>
          <cell r="AG311">
            <v>44195</v>
          </cell>
          <cell r="AH311">
            <v>3000000000</v>
          </cell>
          <cell r="AI311">
            <v>3000000000</v>
          </cell>
          <cell r="AJ311">
            <v>15000000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43434</v>
          </cell>
          <cell r="AV311">
            <v>5</v>
          </cell>
          <cell r="AW311">
            <v>13</v>
          </cell>
        </row>
        <row r="312">
          <cell r="C312" t="str">
            <v>A309</v>
          </cell>
          <cell r="D312">
            <v>8000000000</v>
          </cell>
          <cell r="E312">
            <v>0</v>
          </cell>
          <cell r="F312">
            <v>43490</v>
          </cell>
          <cell r="G312">
            <v>2000000000</v>
          </cell>
          <cell r="H312">
            <v>10000000000</v>
          </cell>
          <cell r="I312">
            <v>8000000000</v>
          </cell>
          <cell r="J312">
            <v>60000000</v>
          </cell>
          <cell r="K312" t="str">
            <v>2121</v>
          </cell>
          <cell r="L312">
            <v>7</v>
          </cell>
          <cell r="M312" t="str">
            <v>VND</v>
          </cell>
          <cell r="N312" t="str">
            <v>VN0011379</v>
          </cell>
          <cell r="O312">
            <v>7</v>
          </cell>
          <cell r="P312" t="str">
            <v>Loan</v>
          </cell>
          <cell r="Q312">
            <v>45955</v>
          </cell>
          <cell r="R312">
            <v>43490</v>
          </cell>
          <cell r="S312">
            <v>40179</v>
          </cell>
          <cell r="T312">
            <v>1</v>
          </cell>
          <cell r="U312" t="str">
            <v>N</v>
          </cell>
          <cell r="V312" t="str">
            <v>N</v>
          </cell>
          <cell r="W312">
            <v>2</v>
          </cell>
          <cell r="X312" t="str">
            <v>N</v>
          </cell>
          <cell r="Y312" t="str">
            <v>VNGAAP</v>
          </cell>
          <cell r="Z312" t="str">
            <v>9410</v>
          </cell>
          <cell r="AA312">
            <v>43465</v>
          </cell>
          <cell r="AB312">
            <v>15000000</v>
          </cell>
          <cell r="AC312">
            <v>2000000000</v>
          </cell>
          <cell r="AD312">
            <v>60000000</v>
          </cell>
          <cell r="AE312">
            <v>100000000</v>
          </cell>
          <cell r="AF312">
            <v>2</v>
          </cell>
          <cell r="AG312">
            <v>44195</v>
          </cell>
          <cell r="AH312">
            <v>3000000000</v>
          </cell>
          <cell r="AI312">
            <v>3000000000</v>
          </cell>
          <cell r="AJ312">
            <v>15000000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43434</v>
          </cell>
          <cell r="AV312">
            <v>5</v>
          </cell>
          <cell r="AW312">
            <v>14</v>
          </cell>
        </row>
        <row r="313">
          <cell r="C313" t="str">
            <v>A310</v>
          </cell>
          <cell r="D313">
            <v>8000000000</v>
          </cell>
          <cell r="E313">
            <v>0</v>
          </cell>
          <cell r="F313">
            <v>43490</v>
          </cell>
          <cell r="G313">
            <v>2000000000</v>
          </cell>
          <cell r="H313">
            <v>10000000000</v>
          </cell>
          <cell r="I313">
            <v>8000000000</v>
          </cell>
          <cell r="J313">
            <v>60000000</v>
          </cell>
          <cell r="K313" t="str">
            <v>2121</v>
          </cell>
          <cell r="L313">
            <v>7</v>
          </cell>
          <cell r="M313" t="str">
            <v>VND</v>
          </cell>
          <cell r="N313" t="str">
            <v>VN0011379</v>
          </cell>
          <cell r="O313">
            <v>7</v>
          </cell>
          <cell r="P313" t="str">
            <v>Loan</v>
          </cell>
          <cell r="Q313">
            <v>45955</v>
          </cell>
          <cell r="R313">
            <v>43490</v>
          </cell>
          <cell r="S313">
            <v>40179</v>
          </cell>
          <cell r="T313">
            <v>1</v>
          </cell>
          <cell r="U313" t="str">
            <v>N</v>
          </cell>
          <cell r="V313" t="str">
            <v>N</v>
          </cell>
          <cell r="W313">
            <v>2</v>
          </cell>
          <cell r="X313" t="str">
            <v>Y</v>
          </cell>
          <cell r="Y313" t="str">
            <v>VNGAAP</v>
          </cell>
          <cell r="Z313" t="str">
            <v>9410</v>
          </cell>
          <cell r="AA313">
            <v>43465</v>
          </cell>
          <cell r="AB313">
            <v>15000000</v>
          </cell>
          <cell r="AC313">
            <v>2000000000</v>
          </cell>
          <cell r="AD313">
            <v>60000000</v>
          </cell>
          <cell r="AE313">
            <v>100000000</v>
          </cell>
          <cell r="AF313">
            <v>2</v>
          </cell>
          <cell r="AG313">
            <v>44195</v>
          </cell>
          <cell r="AH313">
            <v>3000000000</v>
          </cell>
          <cell r="AI313">
            <v>3000000000</v>
          </cell>
          <cell r="AJ313">
            <v>15000000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43434</v>
          </cell>
          <cell r="AV313">
            <v>5</v>
          </cell>
          <cell r="AW313">
            <v>14</v>
          </cell>
        </row>
        <row r="314">
          <cell r="C314" t="str">
            <v>A311</v>
          </cell>
          <cell r="D314">
            <v>8000000000</v>
          </cell>
          <cell r="E314">
            <v>0</v>
          </cell>
          <cell r="F314">
            <v>43490</v>
          </cell>
          <cell r="G314">
            <v>2000000000</v>
          </cell>
          <cell r="H314">
            <v>10000000000</v>
          </cell>
          <cell r="I314">
            <v>8000000000</v>
          </cell>
          <cell r="J314">
            <v>60000000</v>
          </cell>
          <cell r="K314" t="str">
            <v>2121</v>
          </cell>
          <cell r="L314">
            <v>7</v>
          </cell>
          <cell r="M314" t="str">
            <v>VND</v>
          </cell>
          <cell r="N314" t="str">
            <v>VN0011379</v>
          </cell>
          <cell r="O314">
            <v>7</v>
          </cell>
          <cell r="P314" t="str">
            <v>Loan</v>
          </cell>
          <cell r="Q314">
            <v>45955</v>
          </cell>
          <cell r="R314">
            <v>43490</v>
          </cell>
          <cell r="S314">
            <v>40179</v>
          </cell>
          <cell r="T314">
            <v>1</v>
          </cell>
          <cell r="U314" t="str">
            <v>N</v>
          </cell>
          <cell r="V314" t="str">
            <v>N</v>
          </cell>
          <cell r="W314">
            <v>2</v>
          </cell>
          <cell r="X314" t="str">
            <v>N</v>
          </cell>
          <cell r="Y314" t="str">
            <v>VNGAAP</v>
          </cell>
          <cell r="Z314" t="str">
            <v>9410</v>
          </cell>
          <cell r="AA314">
            <v>43465</v>
          </cell>
          <cell r="AB314">
            <v>15000000</v>
          </cell>
          <cell r="AC314">
            <v>2000000000</v>
          </cell>
          <cell r="AD314">
            <v>60000000</v>
          </cell>
          <cell r="AE314">
            <v>100000000</v>
          </cell>
          <cell r="AF314">
            <v>2</v>
          </cell>
          <cell r="AG314">
            <v>44195</v>
          </cell>
          <cell r="AH314">
            <v>3000000000</v>
          </cell>
          <cell r="AI314">
            <v>3000000000</v>
          </cell>
          <cell r="AJ314">
            <v>15000000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43434</v>
          </cell>
          <cell r="AV314">
            <v>5</v>
          </cell>
          <cell r="AW314">
            <v>15</v>
          </cell>
        </row>
        <row r="315">
          <cell r="C315" t="str">
            <v>A312</v>
          </cell>
          <cell r="D315">
            <v>8000000000</v>
          </cell>
          <cell r="E315">
            <v>0</v>
          </cell>
          <cell r="F315">
            <v>43490</v>
          </cell>
          <cell r="G315">
            <v>2000000000</v>
          </cell>
          <cell r="H315">
            <v>10000000000</v>
          </cell>
          <cell r="I315">
            <v>8000000000</v>
          </cell>
          <cell r="J315">
            <v>60000000</v>
          </cell>
          <cell r="K315" t="str">
            <v>2121</v>
          </cell>
          <cell r="L315">
            <v>7</v>
          </cell>
          <cell r="M315" t="str">
            <v>VND</v>
          </cell>
          <cell r="N315" t="str">
            <v>VN0011379</v>
          </cell>
          <cell r="O315">
            <v>7</v>
          </cell>
          <cell r="P315" t="str">
            <v>Loan</v>
          </cell>
          <cell r="Q315">
            <v>45955</v>
          </cell>
          <cell r="R315">
            <v>43490</v>
          </cell>
          <cell r="S315">
            <v>40179</v>
          </cell>
          <cell r="T315">
            <v>1</v>
          </cell>
          <cell r="U315" t="str">
            <v>N</v>
          </cell>
          <cell r="V315" t="str">
            <v>N</v>
          </cell>
          <cell r="W315">
            <v>2</v>
          </cell>
          <cell r="X315" t="str">
            <v>Y</v>
          </cell>
          <cell r="Y315" t="str">
            <v>VNGAAP</v>
          </cell>
          <cell r="Z315" t="str">
            <v>9410</v>
          </cell>
          <cell r="AA315">
            <v>43465</v>
          </cell>
          <cell r="AB315">
            <v>15000000</v>
          </cell>
          <cell r="AC315">
            <v>2000000000</v>
          </cell>
          <cell r="AD315">
            <v>60000000</v>
          </cell>
          <cell r="AE315">
            <v>100000000</v>
          </cell>
          <cell r="AF315">
            <v>2</v>
          </cell>
          <cell r="AG315">
            <v>44195</v>
          </cell>
          <cell r="AH315">
            <v>3000000000</v>
          </cell>
          <cell r="AI315">
            <v>3000000000</v>
          </cell>
          <cell r="AJ315">
            <v>15000000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43434</v>
          </cell>
          <cell r="AV315">
            <v>5</v>
          </cell>
          <cell r="AW315">
            <v>15</v>
          </cell>
        </row>
        <row r="316">
          <cell r="C316" t="str">
            <v>A313</v>
          </cell>
          <cell r="D316">
            <v>8000000000</v>
          </cell>
          <cell r="E316">
            <v>0</v>
          </cell>
          <cell r="F316">
            <v>43490</v>
          </cell>
          <cell r="G316">
            <v>2000000000</v>
          </cell>
          <cell r="H316">
            <v>10000000000</v>
          </cell>
          <cell r="I316">
            <v>8000000000</v>
          </cell>
          <cell r="J316">
            <v>60000000</v>
          </cell>
          <cell r="K316" t="str">
            <v>2121</v>
          </cell>
          <cell r="L316">
            <v>7</v>
          </cell>
          <cell r="M316" t="str">
            <v>VND</v>
          </cell>
          <cell r="N316" t="str">
            <v>VN0011379</v>
          </cell>
          <cell r="O316">
            <v>7</v>
          </cell>
          <cell r="P316" t="str">
            <v>Loan</v>
          </cell>
          <cell r="Q316">
            <v>45955</v>
          </cell>
          <cell r="R316">
            <v>43490</v>
          </cell>
          <cell r="S316">
            <v>40179</v>
          </cell>
          <cell r="T316">
            <v>1</v>
          </cell>
          <cell r="U316" t="str">
            <v>N</v>
          </cell>
          <cell r="V316" t="str">
            <v>N</v>
          </cell>
          <cell r="W316">
            <v>2</v>
          </cell>
          <cell r="X316" t="str">
            <v>N</v>
          </cell>
          <cell r="Y316" t="str">
            <v>VNGAAP</v>
          </cell>
          <cell r="Z316" t="str">
            <v>9410</v>
          </cell>
          <cell r="AA316">
            <v>43465</v>
          </cell>
          <cell r="AB316">
            <v>15000000</v>
          </cell>
          <cell r="AC316">
            <v>2000000000</v>
          </cell>
          <cell r="AD316">
            <v>60000000</v>
          </cell>
          <cell r="AE316">
            <v>100000000</v>
          </cell>
          <cell r="AF316">
            <v>2</v>
          </cell>
          <cell r="AG316">
            <v>44195</v>
          </cell>
          <cell r="AH316">
            <v>3000000000</v>
          </cell>
          <cell r="AI316">
            <v>3000000000</v>
          </cell>
          <cell r="AJ316">
            <v>15000000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43434</v>
          </cell>
          <cell r="AV316">
            <v>5</v>
          </cell>
          <cell r="AW316">
            <v>16</v>
          </cell>
        </row>
        <row r="317">
          <cell r="C317" t="str">
            <v>A314</v>
          </cell>
          <cell r="D317">
            <v>8000000000</v>
          </cell>
          <cell r="E317">
            <v>0</v>
          </cell>
          <cell r="F317">
            <v>43490</v>
          </cell>
          <cell r="G317">
            <v>2000000000</v>
          </cell>
          <cell r="H317">
            <v>10000000000</v>
          </cell>
          <cell r="I317">
            <v>8000000000</v>
          </cell>
          <cell r="J317">
            <v>60000000</v>
          </cell>
          <cell r="K317" t="str">
            <v>2121</v>
          </cell>
          <cell r="L317">
            <v>7</v>
          </cell>
          <cell r="M317" t="str">
            <v>VND</v>
          </cell>
          <cell r="N317" t="str">
            <v>VN0011379</v>
          </cell>
          <cell r="O317">
            <v>7</v>
          </cell>
          <cell r="P317" t="str">
            <v>Loan</v>
          </cell>
          <cell r="Q317">
            <v>45955</v>
          </cell>
          <cell r="R317">
            <v>43490</v>
          </cell>
          <cell r="S317">
            <v>40179</v>
          </cell>
          <cell r="T317">
            <v>1</v>
          </cell>
          <cell r="U317" t="str">
            <v>N</v>
          </cell>
          <cell r="V317" t="str">
            <v>N</v>
          </cell>
          <cell r="W317">
            <v>2</v>
          </cell>
          <cell r="X317" t="str">
            <v>Y</v>
          </cell>
          <cell r="Y317" t="str">
            <v>VNGAAP</v>
          </cell>
          <cell r="Z317" t="str">
            <v>9410</v>
          </cell>
          <cell r="AA317">
            <v>43465</v>
          </cell>
          <cell r="AB317">
            <v>15000000</v>
          </cell>
          <cell r="AC317">
            <v>2000000000</v>
          </cell>
          <cell r="AD317">
            <v>60000000</v>
          </cell>
          <cell r="AE317">
            <v>100000000</v>
          </cell>
          <cell r="AF317">
            <v>2</v>
          </cell>
          <cell r="AG317">
            <v>44195</v>
          </cell>
          <cell r="AH317">
            <v>3000000000</v>
          </cell>
          <cell r="AI317">
            <v>3000000000</v>
          </cell>
          <cell r="AJ317">
            <v>15000000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43434</v>
          </cell>
          <cell r="AV317">
            <v>5</v>
          </cell>
          <cell r="AW317">
            <v>16</v>
          </cell>
        </row>
        <row r="318">
          <cell r="C318" t="str">
            <v>A315</v>
          </cell>
          <cell r="D318">
            <v>8000000000</v>
          </cell>
          <cell r="E318">
            <v>0</v>
          </cell>
          <cell r="F318">
            <v>43490</v>
          </cell>
          <cell r="G318">
            <v>2000000000</v>
          </cell>
          <cell r="H318">
            <v>10000000000</v>
          </cell>
          <cell r="I318">
            <v>8000000000</v>
          </cell>
          <cell r="J318">
            <v>60000000</v>
          </cell>
          <cell r="K318" t="str">
            <v>2121</v>
          </cell>
          <cell r="L318">
            <v>7</v>
          </cell>
          <cell r="M318" t="str">
            <v>VND</v>
          </cell>
          <cell r="N318" t="str">
            <v>VN0011379</v>
          </cell>
          <cell r="O318">
            <v>7</v>
          </cell>
          <cell r="P318" t="str">
            <v>Loan</v>
          </cell>
          <cell r="Q318">
            <v>45955</v>
          </cell>
          <cell r="R318">
            <v>43490</v>
          </cell>
          <cell r="S318">
            <v>40179</v>
          </cell>
          <cell r="T318">
            <v>1</v>
          </cell>
          <cell r="U318" t="str">
            <v>N</v>
          </cell>
          <cell r="V318" t="str">
            <v>N</v>
          </cell>
          <cell r="W318">
            <v>1</v>
          </cell>
          <cell r="X318" t="str">
            <v>N</v>
          </cell>
          <cell r="Y318" t="str">
            <v>VNGAAP</v>
          </cell>
          <cell r="Z318" t="str">
            <v>9410</v>
          </cell>
          <cell r="AA318">
            <v>43465</v>
          </cell>
          <cell r="AB318">
            <v>15000000</v>
          </cell>
          <cell r="AC318">
            <v>2000000000</v>
          </cell>
          <cell r="AD318">
            <v>60000000</v>
          </cell>
          <cell r="AE318">
            <v>0</v>
          </cell>
          <cell r="AF318">
            <v>2</v>
          </cell>
          <cell r="AG318">
            <v>44195</v>
          </cell>
          <cell r="AH318">
            <v>3000000000</v>
          </cell>
          <cell r="AI318">
            <v>3000000000</v>
          </cell>
          <cell r="AJ318">
            <v>15000000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43434</v>
          </cell>
          <cell r="AV318">
            <v>5</v>
          </cell>
          <cell r="AW318">
            <v>17</v>
          </cell>
        </row>
        <row r="319">
          <cell r="C319" t="str">
            <v>A316</v>
          </cell>
          <cell r="D319">
            <v>8000000000</v>
          </cell>
          <cell r="E319">
            <v>0</v>
          </cell>
          <cell r="F319">
            <v>43490</v>
          </cell>
          <cell r="G319">
            <v>2000000000</v>
          </cell>
          <cell r="H319">
            <v>10000000000</v>
          </cell>
          <cell r="I319">
            <v>8000000000</v>
          </cell>
          <cell r="J319">
            <v>60000000</v>
          </cell>
          <cell r="K319" t="str">
            <v>2121</v>
          </cell>
          <cell r="L319">
            <v>7</v>
          </cell>
          <cell r="M319" t="str">
            <v>VND</v>
          </cell>
          <cell r="N319" t="str">
            <v>VN0011379</v>
          </cell>
          <cell r="O319">
            <v>7</v>
          </cell>
          <cell r="P319" t="str">
            <v>Loan</v>
          </cell>
          <cell r="Q319">
            <v>45955</v>
          </cell>
          <cell r="R319">
            <v>43490</v>
          </cell>
          <cell r="S319">
            <v>40179</v>
          </cell>
          <cell r="T319">
            <v>1</v>
          </cell>
          <cell r="U319" t="str">
            <v>N</v>
          </cell>
          <cell r="V319" t="str">
            <v>N</v>
          </cell>
          <cell r="W319">
            <v>1</v>
          </cell>
          <cell r="X319" t="str">
            <v>Y</v>
          </cell>
          <cell r="Y319" t="str">
            <v>VNGAAP</v>
          </cell>
          <cell r="Z319" t="str">
            <v>9410</v>
          </cell>
          <cell r="AA319">
            <v>43465</v>
          </cell>
          <cell r="AB319">
            <v>15000000</v>
          </cell>
          <cell r="AC319">
            <v>2000000000</v>
          </cell>
          <cell r="AD319">
            <v>60000000</v>
          </cell>
          <cell r="AE319">
            <v>0</v>
          </cell>
          <cell r="AF319">
            <v>2</v>
          </cell>
          <cell r="AG319">
            <v>44195</v>
          </cell>
          <cell r="AH319">
            <v>3000000000</v>
          </cell>
          <cell r="AI319">
            <v>3000000000</v>
          </cell>
          <cell r="AJ319">
            <v>15000000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43434</v>
          </cell>
          <cell r="AV319">
            <v>5</v>
          </cell>
          <cell r="AW319">
            <v>17</v>
          </cell>
        </row>
        <row r="320">
          <cell r="C320" t="str">
            <v>A317</v>
          </cell>
          <cell r="D320">
            <v>8000000000</v>
          </cell>
          <cell r="E320">
            <v>0</v>
          </cell>
          <cell r="F320">
            <v>43490</v>
          </cell>
          <cell r="G320">
            <v>2000000000</v>
          </cell>
          <cell r="H320">
            <v>10000000000</v>
          </cell>
          <cell r="I320">
            <v>8000000000</v>
          </cell>
          <cell r="J320">
            <v>60000000</v>
          </cell>
          <cell r="K320" t="str">
            <v>2121</v>
          </cell>
          <cell r="L320">
            <v>7</v>
          </cell>
          <cell r="M320" t="str">
            <v>VND</v>
          </cell>
          <cell r="N320" t="str">
            <v>VN0011379</v>
          </cell>
          <cell r="O320">
            <v>7</v>
          </cell>
          <cell r="P320" t="str">
            <v>Loan</v>
          </cell>
          <cell r="Q320">
            <v>45955</v>
          </cell>
          <cell r="R320">
            <v>43490</v>
          </cell>
          <cell r="S320">
            <v>40179</v>
          </cell>
          <cell r="T320">
            <v>1</v>
          </cell>
          <cell r="U320" t="str">
            <v>N</v>
          </cell>
          <cell r="V320" t="str">
            <v>N</v>
          </cell>
          <cell r="W320">
            <v>2</v>
          </cell>
          <cell r="X320" t="str">
            <v>N</v>
          </cell>
          <cell r="Y320" t="str">
            <v>VNGAAP</v>
          </cell>
          <cell r="Z320" t="str">
            <v>9410</v>
          </cell>
          <cell r="AA320">
            <v>43465</v>
          </cell>
          <cell r="AB320">
            <v>15000000</v>
          </cell>
          <cell r="AC320">
            <v>2000000000</v>
          </cell>
          <cell r="AD320">
            <v>60000000</v>
          </cell>
          <cell r="AE320">
            <v>100000000</v>
          </cell>
          <cell r="AF320">
            <v>2</v>
          </cell>
          <cell r="AG320">
            <v>44195</v>
          </cell>
          <cell r="AH320">
            <v>3000000000</v>
          </cell>
          <cell r="AI320">
            <v>3000000000</v>
          </cell>
          <cell r="AJ320">
            <v>15000000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43434</v>
          </cell>
          <cell r="AV320">
            <v>5</v>
          </cell>
          <cell r="AW320">
            <v>17</v>
          </cell>
        </row>
        <row r="321">
          <cell r="C321" t="str">
            <v>A318</v>
          </cell>
          <cell r="D321">
            <v>8000000000</v>
          </cell>
          <cell r="E321">
            <v>0</v>
          </cell>
          <cell r="F321">
            <v>43490</v>
          </cell>
          <cell r="G321">
            <v>2000000000</v>
          </cell>
          <cell r="H321">
            <v>10000000000</v>
          </cell>
          <cell r="I321">
            <v>8000000000</v>
          </cell>
          <cell r="J321">
            <v>60000000</v>
          </cell>
          <cell r="K321" t="str">
            <v>2121</v>
          </cell>
          <cell r="L321">
            <v>7</v>
          </cell>
          <cell r="M321" t="str">
            <v>VND</v>
          </cell>
          <cell r="N321" t="str">
            <v>VN0011379</v>
          </cell>
          <cell r="O321">
            <v>7</v>
          </cell>
          <cell r="P321" t="str">
            <v>Loan</v>
          </cell>
          <cell r="Q321">
            <v>45955</v>
          </cell>
          <cell r="R321">
            <v>43490</v>
          </cell>
          <cell r="S321">
            <v>40179</v>
          </cell>
          <cell r="T321">
            <v>1</v>
          </cell>
          <cell r="U321" t="str">
            <v>N</v>
          </cell>
          <cell r="V321" t="str">
            <v>N</v>
          </cell>
          <cell r="W321">
            <v>2</v>
          </cell>
          <cell r="X321" t="str">
            <v>Y</v>
          </cell>
          <cell r="Y321" t="str">
            <v>VNGAAP</v>
          </cell>
          <cell r="Z321" t="str">
            <v>9410</v>
          </cell>
          <cell r="AA321">
            <v>43465</v>
          </cell>
          <cell r="AB321">
            <v>15000000</v>
          </cell>
          <cell r="AC321">
            <v>2000000000</v>
          </cell>
          <cell r="AD321">
            <v>60000000</v>
          </cell>
          <cell r="AE321">
            <v>100000000</v>
          </cell>
          <cell r="AF321">
            <v>2</v>
          </cell>
          <cell r="AG321">
            <v>44195</v>
          </cell>
          <cell r="AH321">
            <v>3000000000</v>
          </cell>
          <cell r="AI321">
            <v>3000000000</v>
          </cell>
          <cell r="AJ321">
            <v>15000000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43434</v>
          </cell>
          <cell r="AV321">
            <v>5</v>
          </cell>
          <cell r="AW321">
            <v>17</v>
          </cell>
        </row>
        <row r="322">
          <cell r="C322" t="str">
            <v>A319</v>
          </cell>
          <cell r="D322">
            <v>8000000000</v>
          </cell>
          <cell r="E322">
            <v>0</v>
          </cell>
          <cell r="F322">
            <v>43490</v>
          </cell>
          <cell r="G322">
            <v>2000000000</v>
          </cell>
          <cell r="H322">
            <v>10000000000</v>
          </cell>
          <cell r="I322">
            <v>8000000000</v>
          </cell>
          <cell r="J322">
            <v>60000000</v>
          </cell>
          <cell r="K322" t="str">
            <v>2121</v>
          </cell>
          <cell r="L322">
            <v>7</v>
          </cell>
          <cell r="M322" t="str">
            <v>VND</v>
          </cell>
          <cell r="N322" t="str">
            <v>VN0011379</v>
          </cell>
          <cell r="O322">
            <v>7</v>
          </cell>
          <cell r="P322" t="str">
            <v>Loan</v>
          </cell>
          <cell r="Q322">
            <v>45955</v>
          </cell>
          <cell r="R322">
            <v>43490</v>
          </cell>
          <cell r="S322">
            <v>40179</v>
          </cell>
          <cell r="T322">
            <v>1</v>
          </cell>
          <cell r="U322" t="str">
            <v>N</v>
          </cell>
          <cell r="V322" t="str">
            <v>N</v>
          </cell>
          <cell r="W322">
            <v>1</v>
          </cell>
          <cell r="X322" t="str">
            <v>N</v>
          </cell>
          <cell r="Y322" t="str">
            <v>VNGAAP</v>
          </cell>
          <cell r="Z322" t="str">
            <v>9410</v>
          </cell>
          <cell r="AA322">
            <v>43465</v>
          </cell>
          <cell r="AB322">
            <v>15000000</v>
          </cell>
          <cell r="AC322">
            <v>2000000000</v>
          </cell>
          <cell r="AD322">
            <v>60000000</v>
          </cell>
          <cell r="AE322">
            <v>0</v>
          </cell>
          <cell r="AF322">
            <v>2</v>
          </cell>
          <cell r="AG322">
            <v>44195</v>
          </cell>
          <cell r="AH322">
            <v>3000000000</v>
          </cell>
          <cell r="AI322">
            <v>3000000000</v>
          </cell>
          <cell r="AJ322">
            <v>15000000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43434</v>
          </cell>
          <cell r="AV322">
            <v>5</v>
          </cell>
          <cell r="AW322">
            <v>18</v>
          </cell>
        </row>
        <row r="323">
          <cell r="C323" t="str">
            <v>A320</v>
          </cell>
          <cell r="D323">
            <v>8000000000</v>
          </cell>
          <cell r="E323">
            <v>0</v>
          </cell>
          <cell r="F323">
            <v>43490</v>
          </cell>
          <cell r="G323">
            <v>2000000000</v>
          </cell>
          <cell r="H323">
            <v>10000000000</v>
          </cell>
          <cell r="I323">
            <v>8000000000</v>
          </cell>
          <cell r="J323">
            <v>60000000</v>
          </cell>
          <cell r="K323" t="str">
            <v>2121</v>
          </cell>
          <cell r="L323">
            <v>7</v>
          </cell>
          <cell r="M323" t="str">
            <v>VND</v>
          </cell>
          <cell r="N323" t="str">
            <v>VN0011379</v>
          </cell>
          <cell r="O323">
            <v>7</v>
          </cell>
          <cell r="P323" t="str">
            <v>Loan</v>
          </cell>
          <cell r="Q323">
            <v>45955</v>
          </cell>
          <cell r="R323">
            <v>43490</v>
          </cell>
          <cell r="S323">
            <v>40179</v>
          </cell>
          <cell r="T323">
            <v>1</v>
          </cell>
          <cell r="U323" t="str">
            <v>N</v>
          </cell>
          <cell r="V323" t="str">
            <v>N</v>
          </cell>
          <cell r="W323">
            <v>1</v>
          </cell>
          <cell r="X323" t="str">
            <v>Y</v>
          </cell>
          <cell r="Y323" t="str">
            <v>VNGAAP</v>
          </cell>
          <cell r="Z323" t="str">
            <v>9410</v>
          </cell>
          <cell r="AA323">
            <v>43465</v>
          </cell>
          <cell r="AB323">
            <v>15000000</v>
          </cell>
          <cell r="AC323">
            <v>2000000000</v>
          </cell>
          <cell r="AD323">
            <v>60000000</v>
          </cell>
          <cell r="AE323">
            <v>0</v>
          </cell>
          <cell r="AF323">
            <v>2</v>
          </cell>
          <cell r="AG323">
            <v>44195</v>
          </cell>
          <cell r="AH323">
            <v>3000000000</v>
          </cell>
          <cell r="AI323">
            <v>3000000000</v>
          </cell>
          <cell r="AJ323">
            <v>15000000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43434</v>
          </cell>
          <cell r="AV323">
            <v>5</v>
          </cell>
          <cell r="AW323">
            <v>18</v>
          </cell>
        </row>
        <row r="324">
          <cell r="C324" t="str">
            <v>A321</v>
          </cell>
          <cell r="D324">
            <v>8000000000</v>
          </cell>
          <cell r="E324">
            <v>0</v>
          </cell>
          <cell r="F324">
            <v>43490</v>
          </cell>
          <cell r="G324">
            <v>2000000000</v>
          </cell>
          <cell r="H324">
            <v>10000000000</v>
          </cell>
          <cell r="I324">
            <v>8000000000</v>
          </cell>
          <cell r="J324">
            <v>60000000</v>
          </cell>
          <cell r="K324" t="str">
            <v>2121</v>
          </cell>
          <cell r="L324">
            <v>7</v>
          </cell>
          <cell r="M324" t="str">
            <v>VND</v>
          </cell>
          <cell r="N324" t="str">
            <v>VN0011379</v>
          </cell>
          <cell r="O324">
            <v>7</v>
          </cell>
          <cell r="P324" t="str">
            <v>Loan</v>
          </cell>
          <cell r="Q324">
            <v>45955</v>
          </cell>
          <cell r="R324">
            <v>43490</v>
          </cell>
          <cell r="S324">
            <v>40179</v>
          </cell>
          <cell r="T324">
            <v>1</v>
          </cell>
          <cell r="U324" t="str">
            <v>N</v>
          </cell>
          <cell r="V324" t="str">
            <v>N</v>
          </cell>
          <cell r="W324">
            <v>2</v>
          </cell>
          <cell r="X324" t="str">
            <v>N</v>
          </cell>
          <cell r="Y324" t="str">
            <v>VNGAAP</v>
          </cell>
          <cell r="Z324" t="str">
            <v>9410</v>
          </cell>
          <cell r="AA324">
            <v>43465</v>
          </cell>
          <cell r="AB324">
            <v>15000000</v>
          </cell>
          <cell r="AC324">
            <v>2000000000</v>
          </cell>
          <cell r="AD324">
            <v>60000000</v>
          </cell>
          <cell r="AE324">
            <v>100000000</v>
          </cell>
          <cell r="AF324">
            <v>2</v>
          </cell>
          <cell r="AG324">
            <v>44195</v>
          </cell>
          <cell r="AH324">
            <v>3000000000</v>
          </cell>
          <cell r="AI324">
            <v>3000000000</v>
          </cell>
          <cell r="AJ324">
            <v>15000000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43434</v>
          </cell>
          <cell r="AV324">
            <v>5</v>
          </cell>
          <cell r="AW324">
            <v>18</v>
          </cell>
        </row>
        <row r="325">
          <cell r="C325" t="str">
            <v>A322</v>
          </cell>
          <cell r="D325">
            <v>8000000000</v>
          </cell>
          <cell r="E325">
            <v>0</v>
          </cell>
          <cell r="F325">
            <v>43490</v>
          </cell>
          <cell r="G325">
            <v>2000000000</v>
          </cell>
          <cell r="H325">
            <v>10000000000</v>
          </cell>
          <cell r="I325">
            <v>8000000000</v>
          </cell>
          <cell r="J325">
            <v>60000000</v>
          </cell>
          <cell r="K325" t="str">
            <v>2121</v>
          </cell>
          <cell r="L325">
            <v>7</v>
          </cell>
          <cell r="M325" t="str">
            <v>VND</v>
          </cell>
          <cell r="N325" t="str">
            <v>VN0011379</v>
          </cell>
          <cell r="O325">
            <v>7</v>
          </cell>
          <cell r="P325" t="str">
            <v>Loan</v>
          </cell>
          <cell r="Q325">
            <v>45955</v>
          </cell>
          <cell r="R325">
            <v>43490</v>
          </cell>
          <cell r="S325">
            <v>40179</v>
          </cell>
          <cell r="T325">
            <v>1</v>
          </cell>
          <cell r="U325" t="str">
            <v>N</v>
          </cell>
          <cell r="V325" t="str">
            <v>N</v>
          </cell>
          <cell r="W325">
            <v>2</v>
          </cell>
          <cell r="X325" t="str">
            <v>Y</v>
          </cell>
          <cell r="Y325" t="str">
            <v>VNGAAP</v>
          </cell>
          <cell r="Z325" t="str">
            <v>9410</v>
          </cell>
          <cell r="AA325">
            <v>43465</v>
          </cell>
          <cell r="AB325">
            <v>15000000</v>
          </cell>
          <cell r="AC325">
            <v>2000000000</v>
          </cell>
          <cell r="AD325">
            <v>60000000</v>
          </cell>
          <cell r="AE325">
            <v>100000000</v>
          </cell>
          <cell r="AF325">
            <v>2</v>
          </cell>
          <cell r="AG325">
            <v>44195</v>
          </cell>
          <cell r="AH325">
            <v>3000000000</v>
          </cell>
          <cell r="AI325">
            <v>3000000000</v>
          </cell>
          <cell r="AJ325">
            <v>15000000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43434</v>
          </cell>
          <cell r="AV325">
            <v>5</v>
          </cell>
          <cell r="AW325">
            <v>18</v>
          </cell>
        </row>
        <row r="326">
          <cell r="C326" t="str">
            <v>A323</v>
          </cell>
          <cell r="D326">
            <v>8000000000</v>
          </cell>
          <cell r="E326">
            <v>0</v>
          </cell>
          <cell r="F326">
            <v>43490</v>
          </cell>
          <cell r="G326">
            <v>2000000000</v>
          </cell>
          <cell r="H326">
            <v>10000000000</v>
          </cell>
          <cell r="I326">
            <v>8000000000</v>
          </cell>
          <cell r="J326">
            <v>60000000</v>
          </cell>
          <cell r="K326" t="str">
            <v>2121</v>
          </cell>
          <cell r="L326">
            <v>7</v>
          </cell>
          <cell r="M326" t="str">
            <v>VND</v>
          </cell>
          <cell r="N326" t="str">
            <v>VN0011379</v>
          </cell>
          <cell r="O326">
            <v>7</v>
          </cell>
          <cell r="P326" t="str">
            <v>Loan</v>
          </cell>
          <cell r="Q326">
            <v>45955</v>
          </cell>
          <cell r="R326">
            <v>43490</v>
          </cell>
          <cell r="S326">
            <v>40179</v>
          </cell>
          <cell r="T326">
            <v>1</v>
          </cell>
          <cell r="U326" t="str">
            <v>N</v>
          </cell>
          <cell r="V326" t="str">
            <v>N</v>
          </cell>
          <cell r="W326">
            <v>1</v>
          </cell>
          <cell r="X326" t="str">
            <v>N</v>
          </cell>
          <cell r="Y326" t="str">
            <v>VNGAAP</v>
          </cell>
          <cell r="Z326" t="str">
            <v>9410</v>
          </cell>
          <cell r="AA326">
            <v>43465</v>
          </cell>
          <cell r="AB326">
            <v>15000000</v>
          </cell>
          <cell r="AC326">
            <v>2000000000</v>
          </cell>
          <cell r="AD326">
            <v>60000000</v>
          </cell>
          <cell r="AE326">
            <v>0</v>
          </cell>
          <cell r="AF326">
            <v>2</v>
          </cell>
          <cell r="AG326">
            <v>44195</v>
          </cell>
          <cell r="AH326">
            <v>3000000000</v>
          </cell>
          <cell r="AI326">
            <v>3000000000</v>
          </cell>
          <cell r="AJ326">
            <v>15000000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43434</v>
          </cell>
          <cell r="AV326">
            <v>5</v>
          </cell>
          <cell r="AW326">
            <v>1</v>
          </cell>
        </row>
        <row r="327">
          <cell r="C327" t="str">
            <v>A324</v>
          </cell>
          <cell r="D327">
            <v>8000000000</v>
          </cell>
          <cell r="E327">
            <v>0</v>
          </cell>
          <cell r="F327">
            <v>43490</v>
          </cell>
          <cell r="G327">
            <v>2000000000</v>
          </cell>
          <cell r="H327">
            <v>10000000000</v>
          </cell>
          <cell r="I327">
            <v>8000000000</v>
          </cell>
          <cell r="J327">
            <v>60000000</v>
          </cell>
          <cell r="K327" t="str">
            <v>2121</v>
          </cell>
          <cell r="L327">
            <v>7</v>
          </cell>
          <cell r="M327" t="str">
            <v>VND</v>
          </cell>
          <cell r="N327" t="str">
            <v>VN0011379</v>
          </cell>
          <cell r="O327">
            <v>7</v>
          </cell>
          <cell r="P327" t="str">
            <v>Loan</v>
          </cell>
          <cell r="Q327">
            <v>45955</v>
          </cell>
          <cell r="R327">
            <v>43490</v>
          </cell>
          <cell r="S327">
            <v>40179</v>
          </cell>
          <cell r="T327">
            <v>1</v>
          </cell>
          <cell r="U327" t="str">
            <v>N</v>
          </cell>
          <cell r="V327" t="str">
            <v>N</v>
          </cell>
          <cell r="W327">
            <v>1</v>
          </cell>
          <cell r="X327" t="str">
            <v>Y</v>
          </cell>
          <cell r="Y327" t="str">
            <v>VNGAAP</v>
          </cell>
          <cell r="Z327" t="str">
            <v>9410</v>
          </cell>
          <cell r="AA327">
            <v>43465</v>
          </cell>
          <cell r="AB327">
            <v>15000000</v>
          </cell>
          <cell r="AC327">
            <v>2000000000</v>
          </cell>
          <cell r="AD327">
            <v>60000000</v>
          </cell>
          <cell r="AE327">
            <v>0</v>
          </cell>
          <cell r="AF327">
            <v>2</v>
          </cell>
          <cell r="AG327">
            <v>44195</v>
          </cell>
          <cell r="AH327">
            <v>3000000000</v>
          </cell>
          <cell r="AI327">
            <v>3000000000</v>
          </cell>
          <cell r="AJ327">
            <v>15000000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43434</v>
          </cell>
          <cell r="AV327">
            <v>5</v>
          </cell>
          <cell r="AW327">
            <v>1</v>
          </cell>
        </row>
        <row r="328">
          <cell r="C328" t="str">
            <v>A325</v>
          </cell>
          <cell r="D328">
            <v>8000000000</v>
          </cell>
          <cell r="E328">
            <v>0</v>
          </cell>
          <cell r="F328">
            <v>43490</v>
          </cell>
          <cell r="G328">
            <v>2000000000</v>
          </cell>
          <cell r="H328">
            <v>10000000000</v>
          </cell>
          <cell r="I328">
            <v>8000000000</v>
          </cell>
          <cell r="J328">
            <v>60000000</v>
          </cell>
          <cell r="K328" t="str">
            <v>2121</v>
          </cell>
          <cell r="L328">
            <v>7</v>
          </cell>
          <cell r="M328" t="str">
            <v>VND</v>
          </cell>
          <cell r="N328" t="str">
            <v>VN0011379</v>
          </cell>
          <cell r="O328">
            <v>7</v>
          </cell>
          <cell r="P328" t="str">
            <v>Loan</v>
          </cell>
          <cell r="Q328">
            <v>45955</v>
          </cell>
          <cell r="R328">
            <v>43490</v>
          </cell>
          <cell r="S328">
            <v>40179</v>
          </cell>
          <cell r="T328">
            <v>1</v>
          </cell>
          <cell r="U328" t="str">
            <v>N</v>
          </cell>
          <cell r="V328" t="str">
            <v>N</v>
          </cell>
          <cell r="W328">
            <v>2</v>
          </cell>
          <cell r="X328" t="str">
            <v>N</v>
          </cell>
          <cell r="Y328" t="str">
            <v>VNGAAP</v>
          </cell>
          <cell r="Z328" t="str">
            <v>9410</v>
          </cell>
          <cell r="AA328">
            <v>43465</v>
          </cell>
          <cell r="AB328">
            <v>15000000</v>
          </cell>
          <cell r="AC328">
            <v>2000000000</v>
          </cell>
          <cell r="AD328">
            <v>60000000</v>
          </cell>
          <cell r="AE328">
            <v>100000000</v>
          </cell>
          <cell r="AF328">
            <v>2</v>
          </cell>
          <cell r="AG328">
            <v>44195</v>
          </cell>
          <cell r="AH328">
            <v>3000000000</v>
          </cell>
          <cell r="AI328">
            <v>3000000000</v>
          </cell>
          <cell r="AJ328">
            <v>15000000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43434</v>
          </cell>
          <cell r="AV328">
            <v>5</v>
          </cell>
          <cell r="AW328">
            <v>15</v>
          </cell>
        </row>
        <row r="329">
          <cell r="C329" t="str">
            <v>A326</v>
          </cell>
          <cell r="D329">
            <v>8000000000</v>
          </cell>
          <cell r="E329">
            <v>0</v>
          </cell>
          <cell r="F329">
            <v>43490</v>
          </cell>
          <cell r="G329">
            <v>2000000000</v>
          </cell>
          <cell r="H329">
            <v>10000000000</v>
          </cell>
          <cell r="I329">
            <v>8000000000</v>
          </cell>
          <cell r="J329">
            <v>60000000</v>
          </cell>
          <cell r="K329" t="str">
            <v>2121</v>
          </cell>
          <cell r="L329">
            <v>7</v>
          </cell>
          <cell r="M329" t="str">
            <v>VND</v>
          </cell>
          <cell r="N329" t="str">
            <v>VN0011379</v>
          </cell>
          <cell r="O329">
            <v>7</v>
          </cell>
          <cell r="P329" t="str">
            <v>Loan</v>
          </cell>
          <cell r="Q329">
            <v>45955</v>
          </cell>
          <cell r="R329">
            <v>43490</v>
          </cell>
          <cell r="S329">
            <v>40179</v>
          </cell>
          <cell r="T329">
            <v>1</v>
          </cell>
          <cell r="U329" t="str">
            <v>N</v>
          </cell>
          <cell r="V329" t="str">
            <v>N</v>
          </cell>
          <cell r="W329">
            <v>2</v>
          </cell>
          <cell r="X329" t="str">
            <v>Y</v>
          </cell>
          <cell r="Y329" t="str">
            <v>VNGAAP</v>
          </cell>
          <cell r="Z329" t="str">
            <v>9410</v>
          </cell>
          <cell r="AA329">
            <v>43465</v>
          </cell>
          <cell r="AB329">
            <v>15000000</v>
          </cell>
          <cell r="AC329">
            <v>2000000000</v>
          </cell>
          <cell r="AD329">
            <v>60000000</v>
          </cell>
          <cell r="AE329">
            <v>100000000</v>
          </cell>
          <cell r="AF329">
            <v>2</v>
          </cell>
          <cell r="AG329">
            <v>44195</v>
          </cell>
          <cell r="AH329">
            <v>3000000000</v>
          </cell>
          <cell r="AI329">
            <v>3000000000</v>
          </cell>
          <cell r="AJ329">
            <v>15000000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43434</v>
          </cell>
          <cell r="AV329">
            <v>5</v>
          </cell>
          <cell r="AW329">
            <v>15</v>
          </cell>
        </row>
        <row r="330">
          <cell r="C330" t="str">
            <v>A327</v>
          </cell>
          <cell r="D330">
            <v>8000000000</v>
          </cell>
          <cell r="E330">
            <v>0</v>
          </cell>
          <cell r="F330">
            <v>0</v>
          </cell>
          <cell r="G330">
            <v>2000000000</v>
          </cell>
          <cell r="H330">
            <v>10000000000</v>
          </cell>
          <cell r="I330">
            <v>8000000000</v>
          </cell>
          <cell r="J330">
            <v>60000000</v>
          </cell>
          <cell r="K330" t="str">
            <v>2121</v>
          </cell>
          <cell r="L330">
            <v>1</v>
          </cell>
          <cell r="M330" t="str">
            <v>VND</v>
          </cell>
          <cell r="N330" t="str">
            <v>VN0011379</v>
          </cell>
          <cell r="O330">
            <v>1</v>
          </cell>
          <cell r="P330" t="str">
            <v>Loan</v>
          </cell>
          <cell r="Q330">
            <v>45955</v>
          </cell>
          <cell r="R330">
            <v>0</v>
          </cell>
          <cell r="S330">
            <v>40179</v>
          </cell>
          <cell r="T330">
            <v>1</v>
          </cell>
          <cell r="U330">
            <v>0</v>
          </cell>
          <cell r="V330" t="str">
            <v>N</v>
          </cell>
          <cell r="W330">
            <v>1</v>
          </cell>
          <cell r="X330" t="str">
            <v>N</v>
          </cell>
          <cell r="Y330" t="str">
            <v>VNGAAP</v>
          </cell>
          <cell r="Z330" t="str">
            <v>9410</v>
          </cell>
          <cell r="AA330">
            <v>43465</v>
          </cell>
          <cell r="AB330">
            <v>15000000</v>
          </cell>
          <cell r="AC330">
            <v>2000000000</v>
          </cell>
          <cell r="AD330">
            <v>60000000</v>
          </cell>
          <cell r="AE330">
            <v>0</v>
          </cell>
          <cell r="AF330">
            <v>2</v>
          </cell>
          <cell r="AG330">
            <v>44195</v>
          </cell>
          <cell r="AH330">
            <v>4500000000</v>
          </cell>
          <cell r="AI330">
            <v>4500000000</v>
          </cell>
          <cell r="AJ330">
            <v>15000000</v>
          </cell>
          <cell r="AK330">
            <v>0.3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2</v>
          </cell>
          <cell r="AW330">
            <v>0</v>
          </cell>
        </row>
        <row r="331">
          <cell r="C331" t="str">
            <v>A328</v>
          </cell>
          <cell r="D331">
            <v>8000000000</v>
          </cell>
          <cell r="E331">
            <v>0</v>
          </cell>
          <cell r="F331">
            <v>0</v>
          </cell>
          <cell r="G331">
            <v>2000000000</v>
          </cell>
          <cell r="H331">
            <v>10000000000</v>
          </cell>
          <cell r="I331">
            <v>8000000000</v>
          </cell>
          <cell r="J331">
            <v>60000000</v>
          </cell>
          <cell r="K331" t="str">
            <v>2121</v>
          </cell>
          <cell r="L331">
            <v>1</v>
          </cell>
          <cell r="M331" t="str">
            <v>VND</v>
          </cell>
          <cell r="N331" t="str">
            <v>VN0011379</v>
          </cell>
          <cell r="O331">
            <v>1</v>
          </cell>
          <cell r="P331" t="str">
            <v>Loan</v>
          </cell>
          <cell r="Q331">
            <v>45955</v>
          </cell>
          <cell r="R331">
            <v>0</v>
          </cell>
          <cell r="S331">
            <v>40179</v>
          </cell>
          <cell r="T331">
            <v>1</v>
          </cell>
          <cell r="U331">
            <v>0</v>
          </cell>
          <cell r="V331" t="str">
            <v>N</v>
          </cell>
          <cell r="W331">
            <v>1</v>
          </cell>
          <cell r="X331" t="str">
            <v>N</v>
          </cell>
          <cell r="Y331" t="str">
            <v>VNGAAP</v>
          </cell>
          <cell r="Z331" t="str">
            <v>9410</v>
          </cell>
          <cell r="AA331">
            <v>43465</v>
          </cell>
          <cell r="AB331">
            <v>15000000</v>
          </cell>
          <cell r="AC331">
            <v>2000000000</v>
          </cell>
          <cell r="AD331">
            <v>60000000</v>
          </cell>
          <cell r="AE331">
            <v>0</v>
          </cell>
          <cell r="AF331">
            <v>2</v>
          </cell>
          <cell r="AG331">
            <v>44195</v>
          </cell>
          <cell r="AH331">
            <v>3000000000</v>
          </cell>
          <cell r="AI331">
            <v>3000000000</v>
          </cell>
          <cell r="AJ331">
            <v>15000000</v>
          </cell>
          <cell r="AK331">
            <v>0.5</v>
          </cell>
          <cell r="AL331">
            <v>150000000000</v>
          </cell>
          <cell r="AM331">
            <v>10000000000</v>
          </cell>
          <cell r="AN331">
            <v>0.75</v>
          </cell>
          <cell r="AO331">
            <v>10000000000</v>
          </cell>
          <cell r="AP331">
            <v>41080</v>
          </cell>
          <cell r="AQ331">
            <v>1</v>
          </cell>
          <cell r="AR331">
            <v>43373</v>
          </cell>
          <cell r="AS331" t="str">
            <v>3511</v>
          </cell>
          <cell r="AT331">
            <v>1000</v>
          </cell>
          <cell r="AU331">
            <v>0</v>
          </cell>
          <cell r="AV331">
            <v>2</v>
          </cell>
          <cell r="AW331">
            <v>0</v>
          </cell>
        </row>
        <row r="332">
          <cell r="C332" t="str">
            <v>A329</v>
          </cell>
          <cell r="D332">
            <v>8000000000</v>
          </cell>
          <cell r="E332">
            <v>0</v>
          </cell>
          <cell r="F332">
            <v>0</v>
          </cell>
          <cell r="G332">
            <v>2000000000</v>
          </cell>
          <cell r="H332">
            <v>10000000000</v>
          </cell>
          <cell r="I332">
            <v>8000000000</v>
          </cell>
          <cell r="J332">
            <v>60000000</v>
          </cell>
          <cell r="K332" t="str">
            <v>2121</v>
          </cell>
          <cell r="L332">
            <v>1</v>
          </cell>
          <cell r="M332" t="str">
            <v>VND</v>
          </cell>
          <cell r="N332" t="str">
            <v>VN0011379</v>
          </cell>
          <cell r="O332">
            <v>1</v>
          </cell>
          <cell r="P332" t="str">
            <v>Loan</v>
          </cell>
          <cell r="Q332">
            <v>45955</v>
          </cell>
          <cell r="R332">
            <v>0</v>
          </cell>
          <cell r="S332">
            <v>40179</v>
          </cell>
          <cell r="T332">
            <v>1</v>
          </cell>
          <cell r="U332">
            <v>0</v>
          </cell>
          <cell r="V332" t="str">
            <v>N</v>
          </cell>
          <cell r="W332">
            <v>1</v>
          </cell>
          <cell r="X332" t="str">
            <v>N</v>
          </cell>
          <cell r="Y332" t="str">
            <v>VNGAAP</v>
          </cell>
          <cell r="Z332" t="str">
            <v>9410</v>
          </cell>
          <cell r="AA332">
            <v>43465</v>
          </cell>
          <cell r="AB332">
            <v>15000000</v>
          </cell>
          <cell r="AC332">
            <v>2000000000</v>
          </cell>
          <cell r="AD332">
            <v>60000000</v>
          </cell>
          <cell r="AE332">
            <v>0</v>
          </cell>
          <cell r="AF332">
            <v>2</v>
          </cell>
          <cell r="AG332">
            <v>44195</v>
          </cell>
          <cell r="AH332">
            <v>2500000000</v>
          </cell>
          <cell r="AI332">
            <v>2500000000</v>
          </cell>
          <cell r="AJ332">
            <v>15000000</v>
          </cell>
          <cell r="AK332">
            <v>0.4</v>
          </cell>
          <cell r="AL332">
            <v>50000000000</v>
          </cell>
          <cell r="AM332">
            <v>10000000000</v>
          </cell>
          <cell r="AN332">
            <v>0.25</v>
          </cell>
          <cell r="AO332">
            <v>10000000000</v>
          </cell>
          <cell r="AP332">
            <v>41080</v>
          </cell>
          <cell r="AQ332">
            <v>2</v>
          </cell>
          <cell r="AR332">
            <v>43373</v>
          </cell>
          <cell r="AS332" t="str">
            <v>1512</v>
          </cell>
          <cell r="AT332">
            <v>100</v>
          </cell>
          <cell r="AU332">
            <v>0</v>
          </cell>
          <cell r="AV332">
            <v>2</v>
          </cell>
          <cell r="AW332">
            <v>0</v>
          </cell>
        </row>
        <row r="333">
          <cell r="C333" t="str">
            <v>A330</v>
          </cell>
          <cell r="D333">
            <v>8000000000</v>
          </cell>
          <cell r="E333">
            <v>0</v>
          </cell>
          <cell r="F333">
            <v>0</v>
          </cell>
          <cell r="G333">
            <v>2000000000</v>
          </cell>
          <cell r="H333">
            <v>10000000000</v>
          </cell>
          <cell r="I333">
            <v>8000000000</v>
          </cell>
          <cell r="J333">
            <v>60000000</v>
          </cell>
          <cell r="K333" t="str">
            <v>2121</v>
          </cell>
          <cell r="L333">
            <v>1</v>
          </cell>
          <cell r="M333" t="str">
            <v>VND</v>
          </cell>
          <cell r="N333" t="str">
            <v>VN0011379</v>
          </cell>
          <cell r="O333">
            <v>1</v>
          </cell>
          <cell r="P333" t="str">
            <v>Loan</v>
          </cell>
          <cell r="Q333">
            <v>45955</v>
          </cell>
          <cell r="R333">
            <v>0</v>
          </cell>
          <cell r="S333">
            <v>40179</v>
          </cell>
          <cell r="T333">
            <v>1</v>
          </cell>
          <cell r="U333">
            <v>0</v>
          </cell>
          <cell r="V333" t="str">
            <v>N</v>
          </cell>
          <cell r="W333">
            <v>1</v>
          </cell>
          <cell r="X333" t="str">
            <v>N</v>
          </cell>
          <cell r="Y333" t="str">
            <v>VNGAAP</v>
          </cell>
          <cell r="Z333" t="str">
            <v>9410</v>
          </cell>
          <cell r="AA333">
            <v>43465</v>
          </cell>
          <cell r="AB333">
            <v>15000000</v>
          </cell>
          <cell r="AC333">
            <v>2000000000</v>
          </cell>
          <cell r="AD333">
            <v>60000000</v>
          </cell>
          <cell r="AE333">
            <v>0</v>
          </cell>
          <cell r="AF333">
            <v>2</v>
          </cell>
          <cell r="AG333">
            <v>44195</v>
          </cell>
          <cell r="AH333">
            <v>2000000000</v>
          </cell>
          <cell r="AI333">
            <v>2000000000</v>
          </cell>
          <cell r="AJ333">
            <v>15000000</v>
          </cell>
          <cell r="AK333">
            <v>0</v>
          </cell>
          <cell r="AL333">
            <v>1600000000000</v>
          </cell>
          <cell r="AM333">
            <v>20000000000</v>
          </cell>
          <cell r="AN333">
            <v>0.25</v>
          </cell>
          <cell r="AO333">
            <v>20000000000</v>
          </cell>
          <cell r="AP333">
            <v>41080</v>
          </cell>
          <cell r="AQ333">
            <v>2</v>
          </cell>
          <cell r="AR333">
            <v>42735</v>
          </cell>
          <cell r="AS333" t="str">
            <v>1512</v>
          </cell>
          <cell r="AT333">
            <v>250</v>
          </cell>
          <cell r="AU333">
            <v>0</v>
          </cell>
          <cell r="AV333">
            <v>2</v>
          </cell>
          <cell r="AW333">
            <v>0</v>
          </cell>
        </row>
        <row r="334">
          <cell r="C334" t="str">
            <v>A331</v>
          </cell>
          <cell r="D334">
            <v>8000000000</v>
          </cell>
          <cell r="E334">
            <v>0</v>
          </cell>
          <cell r="F334">
            <v>0</v>
          </cell>
          <cell r="G334">
            <v>2000000000</v>
          </cell>
          <cell r="H334">
            <v>10000000000</v>
          </cell>
          <cell r="I334">
            <v>8000000000</v>
          </cell>
          <cell r="J334">
            <v>60000000</v>
          </cell>
          <cell r="K334" t="str">
            <v>2121</v>
          </cell>
          <cell r="L334">
            <v>1</v>
          </cell>
          <cell r="M334" t="str">
            <v>VND</v>
          </cell>
          <cell r="N334" t="str">
            <v>VN0011379</v>
          </cell>
          <cell r="O334">
            <v>1</v>
          </cell>
          <cell r="P334" t="str">
            <v>Loan</v>
          </cell>
          <cell r="Q334">
            <v>45955</v>
          </cell>
          <cell r="R334">
            <v>0</v>
          </cell>
          <cell r="S334">
            <v>40179</v>
          </cell>
          <cell r="T334">
            <v>1</v>
          </cell>
          <cell r="U334">
            <v>0</v>
          </cell>
          <cell r="V334" t="str">
            <v>N</v>
          </cell>
          <cell r="W334">
            <v>1</v>
          </cell>
          <cell r="X334" t="str">
            <v>N</v>
          </cell>
          <cell r="Y334" t="str">
            <v>VNGAAP</v>
          </cell>
          <cell r="Z334" t="str">
            <v>9410</v>
          </cell>
          <cell r="AA334">
            <v>43465</v>
          </cell>
          <cell r="AB334">
            <v>15000000</v>
          </cell>
          <cell r="AC334">
            <v>2000000000</v>
          </cell>
          <cell r="AD334">
            <v>60000000</v>
          </cell>
          <cell r="AE334">
            <v>0</v>
          </cell>
          <cell r="AF334">
            <v>2</v>
          </cell>
          <cell r="AG334">
            <v>44195</v>
          </cell>
          <cell r="AH334">
            <v>4000000000</v>
          </cell>
          <cell r="AI334">
            <v>4000000000</v>
          </cell>
          <cell r="AJ334">
            <v>15000000</v>
          </cell>
          <cell r="AK334">
            <v>0.2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43271</v>
          </cell>
          <cell r="AQ334">
            <v>2</v>
          </cell>
          <cell r="AR334">
            <v>43373</v>
          </cell>
          <cell r="AS334" t="str">
            <v>1512</v>
          </cell>
          <cell r="AT334">
            <v>250</v>
          </cell>
          <cell r="AU334">
            <v>0</v>
          </cell>
          <cell r="AV334">
            <v>2</v>
          </cell>
          <cell r="AW334">
            <v>0</v>
          </cell>
        </row>
        <row r="335">
          <cell r="C335" t="str">
            <v>A332</v>
          </cell>
          <cell r="D335">
            <v>8000000000</v>
          </cell>
          <cell r="E335">
            <v>0</v>
          </cell>
          <cell r="F335">
            <v>0</v>
          </cell>
          <cell r="G335">
            <v>2000000000</v>
          </cell>
          <cell r="H335">
            <v>10000000000</v>
          </cell>
          <cell r="I335">
            <v>8000000000</v>
          </cell>
          <cell r="J335">
            <v>60000000</v>
          </cell>
          <cell r="K335" t="str">
            <v>2121</v>
          </cell>
          <cell r="L335">
            <v>1</v>
          </cell>
          <cell r="M335" t="str">
            <v>VND</v>
          </cell>
          <cell r="N335" t="str">
            <v>VN0011379</v>
          </cell>
          <cell r="O335">
            <v>1</v>
          </cell>
          <cell r="P335" t="str">
            <v>Loan</v>
          </cell>
          <cell r="Q335">
            <v>45955</v>
          </cell>
          <cell r="R335">
            <v>0</v>
          </cell>
          <cell r="S335">
            <v>40179</v>
          </cell>
          <cell r="T335">
            <v>1</v>
          </cell>
          <cell r="U335">
            <v>0</v>
          </cell>
          <cell r="V335" t="str">
            <v>N</v>
          </cell>
          <cell r="W335">
            <v>1</v>
          </cell>
          <cell r="X335" t="str">
            <v>N</v>
          </cell>
          <cell r="Y335" t="str">
            <v>VNGAAP</v>
          </cell>
          <cell r="Z335" t="str">
            <v>9410</v>
          </cell>
          <cell r="AA335">
            <v>43465</v>
          </cell>
          <cell r="AB335">
            <v>15000000</v>
          </cell>
          <cell r="AC335">
            <v>2000000000</v>
          </cell>
          <cell r="AD335">
            <v>60000000</v>
          </cell>
          <cell r="AE335">
            <v>0</v>
          </cell>
          <cell r="AF335">
            <v>2</v>
          </cell>
          <cell r="AG335">
            <v>44195</v>
          </cell>
          <cell r="AH335">
            <v>2000000000</v>
          </cell>
          <cell r="AI335">
            <v>2000000000</v>
          </cell>
          <cell r="AJ335">
            <v>15000000</v>
          </cell>
          <cell r="AK335">
            <v>0.5</v>
          </cell>
          <cell r="AL335">
            <v>250000000000</v>
          </cell>
          <cell r="AM335">
            <v>50000000000</v>
          </cell>
          <cell r="AN335">
            <v>0.25</v>
          </cell>
          <cell r="AO335">
            <v>50000000000</v>
          </cell>
          <cell r="AP335">
            <v>41080</v>
          </cell>
          <cell r="AQ335">
            <v>2</v>
          </cell>
          <cell r="AR335">
            <v>43373</v>
          </cell>
          <cell r="AS335" t="str">
            <v>1512</v>
          </cell>
          <cell r="AT335">
            <v>50</v>
          </cell>
          <cell r="AU335">
            <v>0</v>
          </cell>
          <cell r="AV335">
            <v>2</v>
          </cell>
          <cell r="AW335">
            <v>0</v>
          </cell>
        </row>
        <row r="336">
          <cell r="C336" t="str">
            <v>A333</v>
          </cell>
          <cell r="D336">
            <v>8000000000</v>
          </cell>
          <cell r="E336">
            <v>0</v>
          </cell>
          <cell r="F336">
            <v>0</v>
          </cell>
          <cell r="G336">
            <v>2000000000</v>
          </cell>
          <cell r="H336">
            <v>10000000000</v>
          </cell>
          <cell r="I336">
            <v>8000000000</v>
          </cell>
          <cell r="J336">
            <v>60000000</v>
          </cell>
          <cell r="K336" t="str">
            <v>2121</v>
          </cell>
          <cell r="L336">
            <v>1</v>
          </cell>
          <cell r="M336" t="str">
            <v>VND</v>
          </cell>
          <cell r="N336" t="str">
            <v>VN0011379</v>
          </cell>
          <cell r="O336">
            <v>1</v>
          </cell>
          <cell r="P336" t="str">
            <v>Loan</v>
          </cell>
          <cell r="Q336">
            <v>45955</v>
          </cell>
          <cell r="R336">
            <v>0</v>
          </cell>
          <cell r="S336">
            <v>40179</v>
          </cell>
          <cell r="T336">
            <v>1</v>
          </cell>
          <cell r="U336">
            <v>0</v>
          </cell>
          <cell r="V336" t="str">
            <v>N</v>
          </cell>
          <cell r="W336">
            <v>1</v>
          </cell>
          <cell r="X336" t="str">
            <v>N</v>
          </cell>
          <cell r="Y336" t="str">
            <v>VNGAAP</v>
          </cell>
          <cell r="Z336" t="str">
            <v>9410</v>
          </cell>
          <cell r="AA336">
            <v>43465</v>
          </cell>
          <cell r="AB336">
            <v>15000000</v>
          </cell>
          <cell r="AC336">
            <v>2000000000</v>
          </cell>
          <cell r="AD336">
            <v>60000000</v>
          </cell>
          <cell r="AE336">
            <v>0</v>
          </cell>
          <cell r="AF336">
            <v>2</v>
          </cell>
          <cell r="AG336">
            <v>44195</v>
          </cell>
          <cell r="AH336">
            <v>2000000000</v>
          </cell>
          <cell r="AI336">
            <v>2000000000</v>
          </cell>
          <cell r="AJ336">
            <v>15000000</v>
          </cell>
          <cell r="AK336">
            <v>1</v>
          </cell>
          <cell r="AL336">
            <v>1600000000000</v>
          </cell>
          <cell r="AM336">
            <v>0</v>
          </cell>
          <cell r="AN336">
            <v>0.6</v>
          </cell>
          <cell r="AO336">
            <v>0</v>
          </cell>
          <cell r="AP336">
            <v>41080</v>
          </cell>
          <cell r="AQ336">
            <v>1</v>
          </cell>
          <cell r="AR336">
            <v>43373</v>
          </cell>
          <cell r="AS336" t="str">
            <v>1512</v>
          </cell>
          <cell r="AT336">
            <v>250</v>
          </cell>
          <cell r="AU336">
            <v>0</v>
          </cell>
          <cell r="AV336">
            <v>2</v>
          </cell>
          <cell r="AW336">
            <v>0</v>
          </cell>
        </row>
        <row r="337">
          <cell r="C337" t="str">
            <v>A334</v>
          </cell>
          <cell r="D337">
            <v>8000000000</v>
          </cell>
          <cell r="E337">
            <v>0</v>
          </cell>
          <cell r="F337">
            <v>0</v>
          </cell>
          <cell r="G337">
            <v>2000000000</v>
          </cell>
          <cell r="H337">
            <v>10000000000</v>
          </cell>
          <cell r="I337">
            <v>8000000000</v>
          </cell>
          <cell r="J337">
            <v>60000000</v>
          </cell>
          <cell r="K337" t="str">
            <v>2121</v>
          </cell>
          <cell r="L337">
            <v>1</v>
          </cell>
          <cell r="M337" t="str">
            <v>VND</v>
          </cell>
          <cell r="N337" t="str">
            <v>VN0011379</v>
          </cell>
          <cell r="O337">
            <v>1</v>
          </cell>
          <cell r="P337" t="str">
            <v>Loan</v>
          </cell>
          <cell r="Q337">
            <v>45955</v>
          </cell>
          <cell r="R337">
            <v>0</v>
          </cell>
          <cell r="S337">
            <v>40179</v>
          </cell>
          <cell r="T337">
            <v>1</v>
          </cell>
          <cell r="U337">
            <v>0</v>
          </cell>
          <cell r="V337" t="str">
            <v>N</v>
          </cell>
          <cell r="W337">
            <v>1</v>
          </cell>
          <cell r="X337" t="str">
            <v>Y</v>
          </cell>
          <cell r="Y337" t="str">
            <v>VNGAAP</v>
          </cell>
          <cell r="Z337" t="str">
            <v>9410</v>
          </cell>
          <cell r="AA337">
            <v>43465</v>
          </cell>
          <cell r="AB337">
            <v>15000000</v>
          </cell>
          <cell r="AC337">
            <v>2000000000</v>
          </cell>
          <cell r="AD337">
            <v>60000000</v>
          </cell>
          <cell r="AE337">
            <v>0</v>
          </cell>
          <cell r="AF337">
            <v>2</v>
          </cell>
          <cell r="AG337">
            <v>44195</v>
          </cell>
          <cell r="AH337">
            <v>4500000000</v>
          </cell>
          <cell r="AI337">
            <v>4500000000</v>
          </cell>
          <cell r="AJ337">
            <v>15000000</v>
          </cell>
          <cell r="AK337">
            <v>0.3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2</v>
          </cell>
          <cell r="AW337">
            <v>0</v>
          </cell>
        </row>
        <row r="338">
          <cell r="C338" t="str">
            <v>A335</v>
          </cell>
          <cell r="D338">
            <v>8000000000</v>
          </cell>
          <cell r="E338">
            <v>0</v>
          </cell>
          <cell r="F338">
            <v>0</v>
          </cell>
          <cell r="G338">
            <v>2000000000</v>
          </cell>
          <cell r="H338">
            <v>10000000000</v>
          </cell>
          <cell r="I338">
            <v>8000000000</v>
          </cell>
          <cell r="J338">
            <v>60000000</v>
          </cell>
          <cell r="K338" t="str">
            <v>2121</v>
          </cell>
          <cell r="L338">
            <v>1</v>
          </cell>
          <cell r="M338" t="str">
            <v>VND</v>
          </cell>
          <cell r="N338" t="str">
            <v>VN0011379</v>
          </cell>
          <cell r="O338">
            <v>1</v>
          </cell>
          <cell r="P338" t="str">
            <v>Loan</v>
          </cell>
          <cell r="Q338">
            <v>45955</v>
          </cell>
          <cell r="R338">
            <v>0</v>
          </cell>
          <cell r="S338">
            <v>40179</v>
          </cell>
          <cell r="T338">
            <v>1</v>
          </cell>
          <cell r="U338">
            <v>0</v>
          </cell>
          <cell r="V338" t="str">
            <v>N</v>
          </cell>
          <cell r="W338">
            <v>1</v>
          </cell>
          <cell r="X338" t="str">
            <v>Y</v>
          </cell>
          <cell r="Y338" t="str">
            <v>VNGAAP</v>
          </cell>
          <cell r="Z338" t="str">
            <v>9410</v>
          </cell>
          <cell r="AA338">
            <v>43465</v>
          </cell>
          <cell r="AB338">
            <v>15000000</v>
          </cell>
          <cell r="AC338">
            <v>2000000000</v>
          </cell>
          <cell r="AD338">
            <v>60000000</v>
          </cell>
          <cell r="AE338">
            <v>0</v>
          </cell>
          <cell r="AF338">
            <v>2</v>
          </cell>
          <cell r="AG338">
            <v>44195</v>
          </cell>
          <cell r="AH338">
            <v>3000000000</v>
          </cell>
          <cell r="AI338">
            <v>3000000000</v>
          </cell>
          <cell r="AJ338">
            <v>15000000</v>
          </cell>
          <cell r="AK338">
            <v>0.5</v>
          </cell>
          <cell r="AL338">
            <v>150000000000</v>
          </cell>
          <cell r="AM338">
            <v>10000000000</v>
          </cell>
          <cell r="AN338">
            <v>0.75</v>
          </cell>
          <cell r="AO338">
            <v>10000000000</v>
          </cell>
          <cell r="AP338">
            <v>41080</v>
          </cell>
          <cell r="AQ338">
            <v>1</v>
          </cell>
          <cell r="AR338">
            <v>43373</v>
          </cell>
          <cell r="AS338" t="str">
            <v>3511</v>
          </cell>
          <cell r="AT338">
            <v>1000</v>
          </cell>
          <cell r="AU338">
            <v>0</v>
          </cell>
          <cell r="AV338">
            <v>2</v>
          </cell>
          <cell r="AW338">
            <v>0</v>
          </cell>
        </row>
        <row r="339">
          <cell r="C339" t="str">
            <v>A336</v>
          </cell>
          <cell r="D339">
            <v>8000000000</v>
          </cell>
          <cell r="E339">
            <v>0</v>
          </cell>
          <cell r="F339">
            <v>0</v>
          </cell>
          <cell r="G339">
            <v>2000000000</v>
          </cell>
          <cell r="H339">
            <v>10000000000</v>
          </cell>
          <cell r="I339">
            <v>8000000000</v>
          </cell>
          <cell r="J339">
            <v>60000000</v>
          </cell>
          <cell r="K339" t="str">
            <v>2121</v>
          </cell>
          <cell r="L339">
            <v>1</v>
          </cell>
          <cell r="M339" t="str">
            <v>VND</v>
          </cell>
          <cell r="N339" t="str">
            <v>VN0011379</v>
          </cell>
          <cell r="O339">
            <v>1</v>
          </cell>
          <cell r="P339" t="str">
            <v>Loan</v>
          </cell>
          <cell r="Q339">
            <v>45955</v>
          </cell>
          <cell r="R339">
            <v>0</v>
          </cell>
          <cell r="S339">
            <v>40179</v>
          </cell>
          <cell r="T339">
            <v>1</v>
          </cell>
          <cell r="U339">
            <v>0</v>
          </cell>
          <cell r="V339" t="str">
            <v>N</v>
          </cell>
          <cell r="W339">
            <v>1</v>
          </cell>
          <cell r="X339" t="str">
            <v>Y</v>
          </cell>
          <cell r="Y339" t="str">
            <v>VNGAAP</v>
          </cell>
          <cell r="Z339" t="str">
            <v>9410</v>
          </cell>
          <cell r="AA339">
            <v>43465</v>
          </cell>
          <cell r="AB339">
            <v>15000000</v>
          </cell>
          <cell r="AC339">
            <v>2000000000</v>
          </cell>
          <cell r="AD339">
            <v>60000000</v>
          </cell>
          <cell r="AE339">
            <v>0</v>
          </cell>
          <cell r="AF339">
            <v>2</v>
          </cell>
          <cell r="AG339">
            <v>44195</v>
          </cell>
          <cell r="AH339">
            <v>2500000000</v>
          </cell>
          <cell r="AI339">
            <v>2500000000</v>
          </cell>
          <cell r="AJ339">
            <v>15000000</v>
          </cell>
          <cell r="AK339">
            <v>0.4</v>
          </cell>
          <cell r="AL339">
            <v>50000000000</v>
          </cell>
          <cell r="AM339">
            <v>10000000000</v>
          </cell>
          <cell r="AN339">
            <v>0.25</v>
          </cell>
          <cell r="AO339">
            <v>10000000000</v>
          </cell>
          <cell r="AP339">
            <v>41080</v>
          </cell>
          <cell r="AQ339">
            <v>2</v>
          </cell>
          <cell r="AR339">
            <v>43373</v>
          </cell>
          <cell r="AS339" t="str">
            <v>1512</v>
          </cell>
          <cell r="AT339">
            <v>100</v>
          </cell>
          <cell r="AU339">
            <v>0</v>
          </cell>
          <cell r="AV339">
            <v>2</v>
          </cell>
          <cell r="AW339">
            <v>0</v>
          </cell>
        </row>
        <row r="340">
          <cell r="C340" t="str">
            <v>A337</v>
          </cell>
          <cell r="D340">
            <v>8000000000</v>
          </cell>
          <cell r="E340">
            <v>0</v>
          </cell>
          <cell r="F340">
            <v>0</v>
          </cell>
          <cell r="G340">
            <v>2000000000</v>
          </cell>
          <cell r="H340">
            <v>10000000000</v>
          </cell>
          <cell r="I340">
            <v>8000000000</v>
          </cell>
          <cell r="J340">
            <v>60000000</v>
          </cell>
          <cell r="K340" t="str">
            <v>2121</v>
          </cell>
          <cell r="L340">
            <v>1</v>
          </cell>
          <cell r="M340" t="str">
            <v>VND</v>
          </cell>
          <cell r="N340" t="str">
            <v>VN0011379</v>
          </cell>
          <cell r="O340">
            <v>1</v>
          </cell>
          <cell r="P340" t="str">
            <v>Loan</v>
          </cell>
          <cell r="Q340">
            <v>45955</v>
          </cell>
          <cell r="R340">
            <v>0</v>
          </cell>
          <cell r="S340">
            <v>40179</v>
          </cell>
          <cell r="T340">
            <v>1</v>
          </cell>
          <cell r="U340">
            <v>0</v>
          </cell>
          <cell r="V340" t="str">
            <v>N</v>
          </cell>
          <cell r="W340">
            <v>1</v>
          </cell>
          <cell r="X340" t="str">
            <v>Y</v>
          </cell>
          <cell r="Y340" t="str">
            <v>VNGAAP</v>
          </cell>
          <cell r="Z340" t="str">
            <v>9410</v>
          </cell>
          <cell r="AA340">
            <v>43465</v>
          </cell>
          <cell r="AB340">
            <v>15000000</v>
          </cell>
          <cell r="AC340">
            <v>2000000000</v>
          </cell>
          <cell r="AD340">
            <v>60000000</v>
          </cell>
          <cell r="AE340">
            <v>0</v>
          </cell>
          <cell r="AF340">
            <v>2</v>
          </cell>
          <cell r="AG340">
            <v>44195</v>
          </cell>
          <cell r="AH340">
            <v>2000000000</v>
          </cell>
          <cell r="AI340">
            <v>2000000000</v>
          </cell>
          <cell r="AJ340">
            <v>15000000</v>
          </cell>
          <cell r="AK340">
            <v>0</v>
          </cell>
          <cell r="AL340">
            <v>1600000000000</v>
          </cell>
          <cell r="AM340">
            <v>20000000000</v>
          </cell>
          <cell r="AN340">
            <v>0.25</v>
          </cell>
          <cell r="AO340">
            <v>20000000000</v>
          </cell>
          <cell r="AP340">
            <v>41080</v>
          </cell>
          <cell r="AQ340">
            <v>2</v>
          </cell>
          <cell r="AR340">
            <v>42735</v>
          </cell>
          <cell r="AS340" t="str">
            <v>1512</v>
          </cell>
          <cell r="AT340">
            <v>250</v>
          </cell>
          <cell r="AU340">
            <v>0</v>
          </cell>
          <cell r="AV340">
            <v>2</v>
          </cell>
          <cell r="AW340">
            <v>0</v>
          </cell>
        </row>
        <row r="341">
          <cell r="C341" t="str">
            <v>A338</v>
          </cell>
          <cell r="D341">
            <v>8000000000</v>
          </cell>
          <cell r="E341">
            <v>0</v>
          </cell>
          <cell r="F341">
            <v>0</v>
          </cell>
          <cell r="G341">
            <v>2000000000</v>
          </cell>
          <cell r="H341">
            <v>10000000000</v>
          </cell>
          <cell r="I341">
            <v>8000000000</v>
          </cell>
          <cell r="J341">
            <v>60000000</v>
          </cell>
          <cell r="K341" t="str">
            <v>2121</v>
          </cell>
          <cell r="L341">
            <v>1</v>
          </cell>
          <cell r="M341" t="str">
            <v>VND</v>
          </cell>
          <cell r="N341" t="str">
            <v>VN0011379</v>
          </cell>
          <cell r="O341">
            <v>1</v>
          </cell>
          <cell r="P341" t="str">
            <v>Loan</v>
          </cell>
          <cell r="Q341">
            <v>45955</v>
          </cell>
          <cell r="R341">
            <v>0</v>
          </cell>
          <cell r="S341">
            <v>40179</v>
          </cell>
          <cell r="T341">
            <v>1</v>
          </cell>
          <cell r="U341">
            <v>0</v>
          </cell>
          <cell r="V341" t="str">
            <v>N</v>
          </cell>
          <cell r="W341">
            <v>1</v>
          </cell>
          <cell r="X341" t="str">
            <v>Y</v>
          </cell>
          <cell r="Y341" t="str">
            <v>VNGAAP</v>
          </cell>
          <cell r="Z341" t="str">
            <v>9410</v>
          </cell>
          <cell r="AA341">
            <v>43465</v>
          </cell>
          <cell r="AB341">
            <v>15000000</v>
          </cell>
          <cell r="AC341">
            <v>2000000000</v>
          </cell>
          <cell r="AD341">
            <v>60000000</v>
          </cell>
          <cell r="AE341">
            <v>0</v>
          </cell>
          <cell r="AF341">
            <v>2</v>
          </cell>
          <cell r="AG341">
            <v>44195</v>
          </cell>
          <cell r="AH341">
            <v>4000000000</v>
          </cell>
          <cell r="AI341">
            <v>4000000000</v>
          </cell>
          <cell r="AJ341">
            <v>15000000</v>
          </cell>
          <cell r="AK341">
            <v>0.2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43271</v>
          </cell>
          <cell r="AQ341">
            <v>2</v>
          </cell>
          <cell r="AR341">
            <v>43373</v>
          </cell>
          <cell r="AS341" t="str">
            <v>1512</v>
          </cell>
          <cell r="AT341">
            <v>250</v>
          </cell>
          <cell r="AU341">
            <v>0</v>
          </cell>
          <cell r="AV341">
            <v>2</v>
          </cell>
          <cell r="AW341">
            <v>0</v>
          </cell>
        </row>
        <row r="342">
          <cell r="C342" t="str">
            <v>A339</v>
          </cell>
          <cell r="D342">
            <v>8000000000</v>
          </cell>
          <cell r="E342">
            <v>0</v>
          </cell>
          <cell r="F342">
            <v>0</v>
          </cell>
          <cell r="G342">
            <v>2000000000</v>
          </cell>
          <cell r="H342">
            <v>10000000000</v>
          </cell>
          <cell r="I342">
            <v>8000000000</v>
          </cell>
          <cell r="J342">
            <v>60000000</v>
          </cell>
          <cell r="K342" t="str">
            <v>2121</v>
          </cell>
          <cell r="L342">
            <v>1</v>
          </cell>
          <cell r="M342" t="str">
            <v>VND</v>
          </cell>
          <cell r="N342" t="str">
            <v>VN0011379</v>
          </cell>
          <cell r="O342">
            <v>1</v>
          </cell>
          <cell r="P342" t="str">
            <v>Loan</v>
          </cell>
          <cell r="Q342">
            <v>45955</v>
          </cell>
          <cell r="R342">
            <v>0</v>
          </cell>
          <cell r="S342">
            <v>40179</v>
          </cell>
          <cell r="T342">
            <v>1</v>
          </cell>
          <cell r="U342">
            <v>0</v>
          </cell>
          <cell r="V342" t="str">
            <v>N</v>
          </cell>
          <cell r="W342">
            <v>1</v>
          </cell>
          <cell r="X342" t="str">
            <v>Y</v>
          </cell>
          <cell r="Y342" t="str">
            <v>VNGAAP</v>
          </cell>
          <cell r="Z342" t="str">
            <v>9410</v>
          </cell>
          <cell r="AA342">
            <v>43465</v>
          </cell>
          <cell r="AB342">
            <v>15000000</v>
          </cell>
          <cell r="AC342">
            <v>2000000000</v>
          </cell>
          <cell r="AD342">
            <v>60000000</v>
          </cell>
          <cell r="AE342">
            <v>0</v>
          </cell>
          <cell r="AF342">
            <v>2</v>
          </cell>
          <cell r="AG342">
            <v>44195</v>
          </cell>
          <cell r="AH342">
            <v>2000000000</v>
          </cell>
          <cell r="AI342">
            <v>2000000000</v>
          </cell>
          <cell r="AJ342">
            <v>15000000</v>
          </cell>
          <cell r="AK342">
            <v>0.5</v>
          </cell>
          <cell r="AL342">
            <v>250000000000</v>
          </cell>
          <cell r="AM342">
            <v>50000000000</v>
          </cell>
          <cell r="AN342">
            <v>0.25</v>
          </cell>
          <cell r="AO342">
            <v>50000000000</v>
          </cell>
          <cell r="AP342">
            <v>41080</v>
          </cell>
          <cell r="AQ342">
            <v>2</v>
          </cell>
          <cell r="AR342">
            <v>43373</v>
          </cell>
          <cell r="AS342" t="str">
            <v>1512</v>
          </cell>
          <cell r="AT342">
            <v>50</v>
          </cell>
          <cell r="AU342">
            <v>0</v>
          </cell>
          <cell r="AV342">
            <v>2</v>
          </cell>
          <cell r="AW342">
            <v>0</v>
          </cell>
        </row>
        <row r="343">
          <cell r="C343" t="str">
            <v>A340</v>
          </cell>
          <cell r="D343">
            <v>8000000000</v>
          </cell>
          <cell r="E343">
            <v>0</v>
          </cell>
          <cell r="F343">
            <v>0</v>
          </cell>
          <cell r="G343">
            <v>2000000000</v>
          </cell>
          <cell r="H343">
            <v>10000000000</v>
          </cell>
          <cell r="I343">
            <v>8000000000</v>
          </cell>
          <cell r="J343">
            <v>60000000</v>
          </cell>
          <cell r="K343" t="str">
            <v>2121</v>
          </cell>
          <cell r="L343">
            <v>1</v>
          </cell>
          <cell r="M343" t="str">
            <v>VND</v>
          </cell>
          <cell r="N343" t="str">
            <v>VN0011379</v>
          </cell>
          <cell r="O343">
            <v>1</v>
          </cell>
          <cell r="P343" t="str">
            <v>Loan</v>
          </cell>
          <cell r="Q343">
            <v>45955</v>
          </cell>
          <cell r="R343">
            <v>0</v>
          </cell>
          <cell r="S343">
            <v>40179</v>
          </cell>
          <cell r="T343">
            <v>1</v>
          </cell>
          <cell r="U343">
            <v>0</v>
          </cell>
          <cell r="V343" t="str">
            <v>N</v>
          </cell>
          <cell r="W343">
            <v>1</v>
          </cell>
          <cell r="X343" t="str">
            <v>Y</v>
          </cell>
          <cell r="Y343" t="str">
            <v>VNGAAP</v>
          </cell>
          <cell r="Z343" t="str">
            <v>9410</v>
          </cell>
          <cell r="AA343">
            <v>43465</v>
          </cell>
          <cell r="AB343">
            <v>15000000</v>
          </cell>
          <cell r="AC343">
            <v>2000000000</v>
          </cell>
          <cell r="AD343">
            <v>60000000</v>
          </cell>
          <cell r="AE343">
            <v>0</v>
          </cell>
          <cell r="AF343">
            <v>2</v>
          </cell>
          <cell r="AG343">
            <v>44195</v>
          </cell>
          <cell r="AH343">
            <v>2000000000</v>
          </cell>
          <cell r="AI343">
            <v>2000000000</v>
          </cell>
          <cell r="AJ343">
            <v>15000000</v>
          </cell>
          <cell r="AK343">
            <v>1</v>
          </cell>
          <cell r="AL343">
            <v>1600000000000</v>
          </cell>
          <cell r="AM343">
            <v>0</v>
          </cell>
          <cell r="AN343">
            <v>0.6</v>
          </cell>
          <cell r="AO343">
            <v>0</v>
          </cell>
          <cell r="AP343">
            <v>41080</v>
          </cell>
          <cell r="AQ343">
            <v>1</v>
          </cell>
          <cell r="AR343">
            <v>43373</v>
          </cell>
          <cell r="AS343" t="str">
            <v>1512</v>
          </cell>
          <cell r="AT343">
            <v>250</v>
          </cell>
          <cell r="AU343">
            <v>0</v>
          </cell>
          <cell r="AV343">
            <v>2</v>
          </cell>
          <cell r="AW343">
            <v>0</v>
          </cell>
        </row>
        <row r="344">
          <cell r="C344" t="str">
            <v>A341</v>
          </cell>
          <cell r="D344">
            <v>8000000000</v>
          </cell>
          <cell r="E344">
            <v>0</v>
          </cell>
          <cell r="F344">
            <v>0</v>
          </cell>
          <cell r="G344">
            <v>2000000000</v>
          </cell>
          <cell r="H344">
            <v>10000000000</v>
          </cell>
          <cell r="I344">
            <v>8000000000</v>
          </cell>
          <cell r="J344">
            <v>60000000</v>
          </cell>
          <cell r="K344" t="str">
            <v>2121</v>
          </cell>
          <cell r="L344">
            <v>1</v>
          </cell>
          <cell r="M344" t="str">
            <v>VND</v>
          </cell>
          <cell r="N344" t="str">
            <v>VN0011379</v>
          </cell>
          <cell r="O344">
            <v>1</v>
          </cell>
          <cell r="P344" t="str">
            <v>Loan</v>
          </cell>
          <cell r="Q344">
            <v>45955</v>
          </cell>
          <cell r="R344">
            <v>0</v>
          </cell>
          <cell r="S344">
            <v>40179</v>
          </cell>
          <cell r="T344">
            <v>1</v>
          </cell>
          <cell r="U344">
            <v>0</v>
          </cell>
          <cell r="V344" t="str">
            <v>N</v>
          </cell>
          <cell r="W344">
            <v>2</v>
          </cell>
          <cell r="X344" t="str">
            <v>N</v>
          </cell>
          <cell r="Y344" t="str">
            <v>VNGAAP</v>
          </cell>
          <cell r="Z344" t="str">
            <v>9410</v>
          </cell>
          <cell r="AA344">
            <v>43465</v>
          </cell>
          <cell r="AB344">
            <v>15000000</v>
          </cell>
          <cell r="AC344">
            <v>2000000000</v>
          </cell>
          <cell r="AD344">
            <v>60000000</v>
          </cell>
          <cell r="AE344">
            <v>0</v>
          </cell>
          <cell r="AF344">
            <v>2</v>
          </cell>
          <cell r="AG344">
            <v>44195</v>
          </cell>
          <cell r="AH344">
            <v>4500000000</v>
          </cell>
          <cell r="AI344">
            <v>4500000000</v>
          </cell>
          <cell r="AJ344">
            <v>15000000</v>
          </cell>
          <cell r="AK344">
            <v>0.3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2</v>
          </cell>
          <cell r="AW344">
            <v>0</v>
          </cell>
        </row>
        <row r="345">
          <cell r="C345" t="str">
            <v>A342</v>
          </cell>
          <cell r="D345">
            <v>8000000000</v>
          </cell>
          <cell r="E345">
            <v>0</v>
          </cell>
          <cell r="F345">
            <v>0</v>
          </cell>
          <cell r="G345">
            <v>2000000000</v>
          </cell>
          <cell r="H345">
            <v>10000000000</v>
          </cell>
          <cell r="I345">
            <v>8000000000</v>
          </cell>
          <cell r="J345">
            <v>60000000</v>
          </cell>
          <cell r="K345" t="str">
            <v>2121</v>
          </cell>
          <cell r="L345">
            <v>1</v>
          </cell>
          <cell r="M345" t="str">
            <v>VND</v>
          </cell>
          <cell r="N345" t="str">
            <v>VN0011379</v>
          </cell>
          <cell r="O345">
            <v>1</v>
          </cell>
          <cell r="P345" t="str">
            <v>Loan</v>
          </cell>
          <cell r="Q345">
            <v>45955</v>
          </cell>
          <cell r="R345">
            <v>0</v>
          </cell>
          <cell r="S345">
            <v>40179</v>
          </cell>
          <cell r="T345">
            <v>1</v>
          </cell>
          <cell r="U345">
            <v>0</v>
          </cell>
          <cell r="V345" t="str">
            <v>N</v>
          </cell>
          <cell r="W345">
            <v>2</v>
          </cell>
          <cell r="X345" t="str">
            <v>N</v>
          </cell>
          <cell r="Y345" t="str">
            <v>VNGAAP</v>
          </cell>
          <cell r="Z345" t="str">
            <v>9410</v>
          </cell>
          <cell r="AA345">
            <v>43465</v>
          </cell>
          <cell r="AB345">
            <v>15000000</v>
          </cell>
          <cell r="AC345">
            <v>2000000000</v>
          </cell>
          <cell r="AD345">
            <v>60000000</v>
          </cell>
          <cell r="AE345">
            <v>0</v>
          </cell>
          <cell r="AF345">
            <v>2</v>
          </cell>
          <cell r="AG345">
            <v>44195</v>
          </cell>
          <cell r="AH345">
            <v>3000000000</v>
          </cell>
          <cell r="AI345">
            <v>3000000000</v>
          </cell>
          <cell r="AJ345">
            <v>15000000</v>
          </cell>
          <cell r="AK345">
            <v>0.5</v>
          </cell>
          <cell r="AL345">
            <v>150000000000</v>
          </cell>
          <cell r="AM345">
            <v>10000000000</v>
          </cell>
          <cell r="AN345">
            <v>0.75</v>
          </cell>
          <cell r="AO345">
            <v>10000000000</v>
          </cell>
          <cell r="AP345">
            <v>41080</v>
          </cell>
          <cell r="AQ345">
            <v>1</v>
          </cell>
          <cell r="AR345">
            <v>43373</v>
          </cell>
          <cell r="AS345" t="str">
            <v>3511</v>
          </cell>
          <cell r="AT345">
            <v>1000</v>
          </cell>
          <cell r="AU345">
            <v>0</v>
          </cell>
          <cell r="AV345">
            <v>2</v>
          </cell>
          <cell r="AW345">
            <v>0</v>
          </cell>
        </row>
        <row r="346">
          <cell r="C346" t="str">
            <v>A343</v>
          </cell>
          <cell r="D346">
            <v>8000000000</v>
          </cell>
          <cell r="E346">
            <v>0</v>
          </cell>
          <cell r="F346">
            <v>0</v>
          </cell>
          <cell r="G346">
            <v>2000000000</v>
          </cell>
          <cell r="H346">
            <v>10000000000</v>
          </cell>
          <cell r="I346">
            <v>8000000000</v>
          </cell>
          <cell r="J346">
            <v>60000000</v>
          </cell>
          <cell r="K346" t="str">
            <v>2121</v>
          </cell>
          <cell r="L346">
            <v>1</v>
          </cell>
          <cell r="M346" t="str">
            <v>VND</v>
          </cell>
          <cell r="N346" t="str">
            <v>VN0011379</v>
          </cell>
          <cell r="O346">
            <v>1</v>
          </cell>
          <cell r="P346" t="str">
            <v>Loan</v>
          </cell>
          <cell r="Q346">
            <v>45955</v>
          </cell>
          <cell r="R346">
            <v>0</v>
          </cell>
          <cell r="S346">
            <v>40179</v>
          </cell>
          <cell r="T346">
            <v>1</v>
          </cell>
          <cell r="U346">
            <v>0</v>
          </cell>
          <cell r="V346" t="str">
            <v>N</v>
          </cell>
          <cell r="W346">
            <v>2</v>
          </cell>
          <cell r="X346" t="str">
            <v>N</v>
          </cell>
          <cell r="Y346" t="str">
            <v>VNGAAP</v>
          </cell>
          <cell r="Z346" t="str">
            <v>9410</v>
          </cell>
          <cell r="AA346">
            <v>43465</v>
          </cell>
          <cell r="AB346">
            <v>15000000</v>
          </cell>
          <cell r="AC346">
            <v>2000000000</v>
          </cell>
          <cell r="AD346">
            <v>60000000</v>
          </cell>
          <cell r="AE346">
            <v>0</v>
          </cell>
          <cell r="AF346">
            <v>2</v>
          </cell>
          <cell r="AG346">
            <v>44195</v>
          </cell>
          <cell r="AH346">
            <v>2500000000</v>
          </cell>
          <cell r="AI346">
            <v>2500000000</v>
          </cell>
          <cell r="AJ346">
            <v>15000000</v>
          </cell>
          <cell r="AK346">
            <v>0.4</v>
          </cell>
          <cell r="AL346">
            <v>50000000000</v>
          </cell>
          <cell r="AM346">
            <v>10000000000</v>
          </cell>
          <cell r="AN346">
            <v>0.25</v>
          </cell>
          <cell r="AO346">
            <v>10000000000</v>
          </cell>
          <cell r="AP346">
            <v>41080</v>
          </cell>
          <cell r="AQ346">
            <v>2</v>
          </cell>
          <cell r="AR346">
            <v>43373</v>
          </cell>
          <cell r="AS346" t="str">
            <v>1512</v>
          </cell>
          <cell r="AT346">
            <v>100</v>
          </cell>
          <cell r="AU346">
            <v>0</v>
          </cell>
          <cell r="AV346">
            <v>2</v>
          </cell>
          <cell r="AW346">
            <v>0</v>
          </cell>
        </row>
        <row r="347">
          <cell r="C347" t="str">
            <v>A344</v>
          </cell>
          <cell r="D347">
            <v>8000000000</v>
          </cell>
          <cell r="E347">
            <v>0</v>
          </cell>
          <cell r="F347">
            <v>0</v>
          </cell>
          <cell r="G347">
            <v>2000000000</v>
          </cell>
          <cell r="H347">
            <v>10000000000</v>
          </cell>
          <cell r="I347">
            <v>8000000000</v>
          </cell>
          <cell r="J347">
            <v>60000000</v>
          </cell>
          <cell r="K347" t="str">
            <v>2121</v>
          </cell>
          <cell r="L347">
            <v>1</v>
          </cell>
          <cell r="M347" t="str">
            <v>VND</v>
          </cell>
          <cell r="N347" t="str">
            <v>VN0011379</v>
          </cell>
          <cell r="O347">
            <v>1</v>
          </cell>
          <cell r="P347" t="str">
            <v>Loan</v>
          </cell>
          <cell r="Q347">
            <v>45955</v>
          </cell>
          <cell r="R347">
            <v>0</v>
          </cell>
          <cell r="S347">
            <v>40179</v>
          </cell>
          <cell r="T347">
            <v>1</v>
          </cell>
          <cell r="U347">
            <v>0</v>
          </cell>
          <cell r="V347" t="str">
            <v>N</v>
          </cell>
          <cell r="W347">
            <v>2</v>
          </cell>
          <cell r="X347" t="str">
            <v>N</v>
          </cell>
          <cell r="Y347" t="str">
            <v>VNGAAP</v>
          </cell>
          <cell r="Z347" t="str">
            <v>9410</v>
          </cell>
          <cell r="AA347">
            <v>43465</v>
          </cell>
          <cell r="AB347">
            <v>15000000</v>
          </cell>
          <cell r="AC347">
            <v>2000000000</v>
          </cell>
          <cell r="AD347">
            <v>60000000</v>
          </cell>
          <cell r="AE347">
            <v>0</v>
          </cell>
          <cell r="AF347">
            <v>2</v>
          </cell>
          <cell r="AG347">
            <v>44195</v>
          </cell>
          <cell r="AH347">
            <v>2000000000</v>
          </cell>
          <cell r="AI347">
            <v>2000000000</v>
          </cell>
          <cell r="AJ347">
            <v>15000000</v>
          </cell>
          <cell r="AK347">
            <v>0</v>
          </cell>
          <cell r="AL347">
            <v>1600000000000</v>
          </cell>
          <cell r="AM347">
            <v>20000000000</v>
          </cell>
          <cell r="AN347">
            <v>0.25</v>
          </cell>
          <cell r="AO347">
            <v>20000000000</v>
          </cell>
          <cell r="AP347">
            <v>41080</v>
          </cell>
          <cell r="AQ347">
            <v>2</v>
          </cell>
          <cell r="AR347">
            <v>42735</v>
          </cell>
          <cell r="AS347" t="str">
            <v>1512</v>
          </cell>
          <cell r="AT347">
            <v>250</v>
          </cell>
          <cell r="AU347">
            <v>0</v>
          </cell>
          <cell r="AV347">
            <v>2</v>
          </cell>
          <cell r="AW347">
            <v>0</v>
          </cell>
        </row>
        <row r="348">
          <cell r="C348" t="str">
            <v>A345</v>
          </cell>
          <cell r="D348">
            <v>8000000000</v>
          </cell>
          <cell r="E348">
            <v>0</v>
          </cell>
          <cell r="F348">
            <v>0</v>
          </cell>
          <cell r="G348">
            <v>2000000000</v>
          </cell>
          <cell r="H348">
            <v>10000000000</v>
          </cell>
          <cell r="I348">
            <v>8000000000</v>
          </cell>
          <cell r="J348">
            <v>60000000</v>
          </cell>
          <cell r="K348" t="str">
            <v>2121</v>
          </cell>
          <cell r="L348">
            <v>1</v>
          </cell>
          <cell r="M348" t="str">
            <v>VND</v>
          </cell>
          <cell r="N348" t="str">
            <v>VN0011379</v>
          </cell>
          <cell r="O348">
            <v>1</v>
          </cell>
          <cell r="P348" t="str">
            <v>Loan</v>
          </cell>
          <cell r="Q348">
            <v>45955</v>
          </cell>
          <cell r="R348">
            <v>0</v>
          </cell>
          <cell r="S348">
            <v>40179</v>
          </cell>
          <cell r="T348">
            <v>1</v>
          </cell>
          <cell r="U348">
            <v>0</v>
          </cell>
          <cell r="V348" t="str">
            <v>N</v>
          </cell>
          <cell r="W348">
            <v>2</v>
          </cell>
          <cell r="X348" t="str">
            <v>N</v>
          </cell>
          <cell r="Y348" t="str">
            <v>VNGAAP</v>
          </cell>
          <cell r="Z348" t="str">
            <v>9410</v>
          </cell>
          <cell r="AA348">
            <v>43465</v>
          </cell>
          <cell r="AB348">
            <v>15000000</v>
          </cell>
          <cell r="AC348">
            <v>2000000000</v>
          </cell>
          <cell r="AD348">
            <v>60000000</v>
          </cell>
          <cell r="AE348">
            <v>0</v>
          </cell>
          <cell r="AF348">
            <v>2</v>
          </cell>
          <cell r="AG348">
            <v>44195</v>
          </cell>
          <cell r="AH348">
            <v>4000000000</v>
          </cell>
          <cell r="AI348">
            <v>4000000000</v>
          </cell>
          <cell r="AJ348">
            <v>15000000</v>
          </cell>
          <cell r="AK348">
            <v>0.2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43271</v>
          </cell>
          <cell r="AQ348">
            <v>2</v>
          </cell>
          <cell r="AR348">
            <v>43373</v>
          </cell>
          <cell r="AS348" t="str">
            <v>1512</v>
          </cell>
          <cell r="AT348">
            <v>250</v>
          </cell>
          <cell r="AU348">
            <v>0</v>
          </cell>
          <cell r="AV348">
            <v>2</v>
          </cell>
          <cell r="AW348">
            <v>0</v>
          </cell>
        </row>
        <row r="349">
          <cell r="C349" t="str">
            <v>A346</v>
          </cell>
          <cell r="D349">
            <v>8000000000</v>
          </cell>
          <cell r="E349">
            <v>0</v>
          </cell>
          <cell r="F349">
            <v>0</v>
          </cell>
          <cell r="G349">
            <v>2000000000</v>
          </cell>
          <cell r="H349">
            <v>10000000000</v>
          </cell>
          <cell r="I349">
            <v>8000000000</v>
          </cell>
          <cell r="J349">
            <v>60000000</v>
          </cell>
          <cell r="K349" t="str">
            <v>2121</v>
          </cell>
          <cell r="L349">
            <v>1</v>
          </cell>
          <cell r="M349" t="str">
            <v>VND</v>
          </cell>
          <cell r="N349" t="str">
            <v>VN0011379</v>
          </cell>
          <cell r="O349">
            <v>1</v>
          </cell>
          <cell r="P349" t="str">
            <v>Loan</v>
          </cell>
          <cell r="Q349">
            <v>45955</v>
          </cell>
          <cell r="R349">
            <v>0</v>
          </cell>
          <cell r="S349">
            <v>40179</v>
          </cell>
          <cell r="T349">
            <v>1</v>
          </cell>
          <cell r="U349">
            <v>0</v>
          </cell>
          <cell r="V349" t="str">
            <v>N</v>
          </cell>
          <cell r="W349">
            <v>2</v>
          </cell>
          <cell r="X349" t="str">
            <v>N</v>
          </cell>
          <cell r="Y349" t="str">
            <v>VNGAAP</v>
          </cell>
          <cell r="Z349" t="str">
            <v>9410</v>
          </cell>
          <cell r="AA349">
            <v>43465</v>
          </cell>
          <cell r="AB349">
            <v>15000000</v>
          </cell>
          <cell r="AC349">
            <v>2000000000</v>
          </cell>
          <cell r="AD349">
            <v>60000000</v>
          </cell>
          <cell r="AE349">
            <v>0</v>
          </cell>
          <cell r="AF349">
            <v>2</v>
          </cell>
          <cell r="AG349">
            <v>44195</v>
          </cell>
          <cell r="AH349">
            <v>2000000000</v>
          </cell>
          <cell r="AI349">
            <v>2000000000</v>
          </cell>
          <cell r="AJ349">
            <v>15000000</v>
          </cell>
          <cell r="AK349">
            <v>0.5</v>
          </cell>
          <cell r="AL349">
            <v>250000000000</v>
          </cell>
          <cell r="AM349">
            <v>50000000000</v>
          </cell>
          <cell r="AN349">
            <v>0.25</v>
          </cell>
          <cell r="AO349">
            <v>50000000000</v>
          </cell>
          <cell r="AP349">
            <v>41080</v>
          </cell>
          <cell r="AQ349">
            <v>2</v>
          </cell>
          <cell r="AR349">
            <v>43373</v>
          </cell>
          <cell r="AS349" t="str">
            <v>1512</v>
          </cell>
          <cell r="AT349">
            <v>50</v>
          </cell>
          <cell r="AU349">
            <v>0</v>
          </cell>
          <cell r="AV349">
            <v>2</v>
          </cell>
          <cell r="AW349">
            <v>0</v>
          </cell>
        </row>
        <row r="350">
          <cell r="C350" t="str">
            <v>A347</v>
          </cell>
          <cell r="D350">
            <v>8000000000</v>
          </cell>
          <cell r="E350">
            <v>0</v>
          </cell>
          <cell r="F350">
            <v>0</v>
          </cell>
          <cell r="G350">
            <v>2000000000</v>
          </cell>
          <cell r="H350">
            <v>10000000000</v>
          </cell>
          <cell r="I350">
            <v>8000000000</v>
          </cell>
          <cell r="J350">
            <v>60000000</v>
          </cell>
          <cell r="K350" t="str">
            <v>2121</v>
          </cell>
          <cell r="L350">
            <v>1</v>
          </cell>
          <cell r="M350" t="str">
            <v>VND</v>
          </cell>
          <cell r="N350" t="str">
            <v>VN0011379</v>
          </cell>
          <cell r="O350">
            <v>1</v>
          </cell>
          <cell r="P350" t="str">
            <v>Loan</v>
          </cell>
          <cell r="Q350">
            <v>45955</v>
          </cell>
          <cell r="R350">
            <v>0</v>
          </cell>
          <cell r="S350">
            <v>40179</v>
          </cell>
          <cell r="T350">
            <v>1</v>
          </cell>
          <cell r="U350">
            <v>0</v>
          </cell>
          <cell r="V350" t="str">
            <v>N</v>
          </cell>
          <cell r="W350">
            <v>2</v>
          </cell>
          <cell r="X350" t="str">
            <v>N</v>
          </cell>
          <cell r="Y350" t="str">
            <v>VNGAAP</v>
          </cell>
          <cell r="Z350" t="str">
            <v>9410</v>
          </cell>
          <cell r="AA350">
            <v>43465</v>
          </cell>
          <cell r="AB350">
            <v>15000000</v>
          </cell>
          <cell r="AC350">
            <v>2000000000</v>
          </cell>
          <cell r="AD350">
            <v>60000000</v>
          </cell>
          <cell r="AE350">
            <v>0</v>
          </cell>
          <cell r="AF350">
            <v>2</v>
          </cell>
          <cell r="AG350">
            <v>44195</v>
          </cell>
          <cell r="AH350">
            <v>2000000000</v>
          </cell>
          <cell r="AI350">
            <v>2000000000</v>
          </cell>
          <cell r="AJ350">
            <v>15000000</v>
          </cell>
          <cell r="AK350">
            <v>1</v>
          </cell>
          <cell r="AL350">
            <v>1600000000000</v>
          </cell>
          <cell r="AM350">
            <v>0</v>
          </cell>
          <cell r="AN350">
            <v>0.6</v>
          </cell>
          <cell r="AO350">
            <v>0</v>
          </cell>
          <cell r="AP350">
            <v>41080</v>
          </cell>
          <cell r="AQ350">
            <v>1</v>
          </cell>
          <cell r="AR350">
            <v>43373</v>
          </cell>
          <cell r="AS350" t="str">
            <v>1512</v>
          </cell>
          <cell r="AT350">
            <v>250</v>
          </cell>
          <cell r="AU350">
            <v>0</v>
          </cell>
          <cell r="AV350">
            <v>2</v>
          </cell>
          <cell r="AW350">
            <v>0</v>
          </cell>
        </row>
        <row r="351">
          <cell r="C351" t="str">
            <v>A348</v>
          </cell>
          <cell r="D351">
            <v>8000000000</v>
          </cell>
          <cell r="E351">
            <v>0</v>
          </cell>
          <cell r="F351">
            <v>0</v>
          </cell>
          <cell r="G351">
            <v>2000000000</v>
          </cell>
          <cell r="H351">
            <v>10000000000</v>
          </cell>
          <cell r="I351">
            <v>8000000000</v>
          </cell>
          <cell r="J351">
            <v>60000000</v>
          </cell>
          <cell r="K351" t="str">
            <v>2121</v>
          </cell>
          <cell r="L351">
            <v>1</v>
          </cell>
          <cell r="M351" t="str">
            <v>VND</v>
          </cell>
          <cell r="N351" t="str">
            <v>VN0011379</v>
          </cell>
          <cell r="O351">
            <v>1</v>
          </cell>
          <cell r="P351" t="str">
            <v>Loan</v>
          </cell>
          <cell r="Q351">
            <v>45955</v>
          </cell>
          <cell r="R351">
            <v>0</v>
          </cell>
          <cell r="S351">
            <v>40179</v>
          </cell>
          <cell r="T351">
            <v>1</v>
          </cell>
          <cell r="U351">
            <v>0</v>
          </cell>
          <cell r="V351" t="str">
            <v>N</v>
          </cell>
          <cell r="W351">
            <v>2</v>
          </cell>
          <cell r="X351" t="str">
            <v>Y</v>
          </cell>
          <cell r="Y351" t="str">
            <v>VNGAAP</v>
          </cell>
          <cell r="Z351" t="str">
            <v>9410</v>
          </cell>
          <cell r="AA351">
            <v>43465</v>
          </cell>
          <cell r="AB351">
            <v>15000000</v>
          </cell>
          <cell r="AC351">
            <v>2000000000</v>
          </cell>
          <cell r="AD351">
            <v>60000000</v>
          </cell>
          <cell r="AE351">
            <v>0</v>
          </cell>
          <cell r="AF351">
            <v>2</v>
          </cell>
          <cell r="AG351">
            <v>44195</v>
          </cell>
          <cell r="AH351">
            <v>4500000000</v>
          </cell>
          <cell r="AI351">
            <v>4500000000</v>
          </cell>
          <cell r="AJ351">
            <v>15000000</v>
          </cell>
          <cell r="AK351">
            <v>0.3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2</v>
          </cell>
          <cell r="AW351">
            <v>0</v>
          </cell>
        </row>
        <row r="352">
          <cell r="C352" t="str">
            <v>A349</v>
          </cell>
          <cell r="D352">
            <v>8000000000</v>
          </cell>
          <cell r="E352">
            <v>0</v>
          </cell>
          <cell r="F352">
            <v>0</v>
          </cell>
          <cell r="G352">
            <v>2000000000</v>
          </cell>
          <cell r="H352">
            <v>10000000000</v>
          </cell>
          <cell r="I352">
            <v>8000000000</v>
          </cell>
          <cell r="J352">
            <v>60000000</v>
          </cell>
          <cell r="K352" t="str">
            <v>2121</v>
          </cell>
          <cell r="L352">
            <v>1</v>
          </cell>
          <cell r="M352" t="str">
            <v>VND</v>
          </cell>
          <cell r="N352" t="str">
            <v>VN0011379</v>
          </cell>
          <cell r="O352">
            <v>1</v>
          </cell>
          <cell r="P352" t="str">
            <v>Loan</v>
          </cell>
          <cell r="Q352">
            <v>45955</v>
          </cell>
          <cell r="R352">
            <v>0</v>
          </cell>
          <cell r="S352">
            <v>40179</v>
          </cell>
          <cell r="T352">
            <v>1</v>
          </cell>
          <cell r="U352">
            <v>0</v>
          </cell>
          <cell r="V352" t="str">
            <v>N</v>
          </cell>
          <cell r="W352">
            <v>2</v>
          </cell>
          <cell r="X352" t="str">
            <v>Y</v>
          </cell>
          <cell r="Y352" t="str">
            <v>VNGAAP</v>
          </cell>
          <cell r="Z352" t="str">
            <v>9410</v>
          </cell>
          <cell r="AA352">
            <v>43465</v>
          </cell>
          <cell r="AB352">
            <v>15000000</v>
          </cell>
          <cell r="AC352">
            <v>2000000000</v>
          </cell>
          <cell r="AD352">
            <v>60000000</v>
          </cell>
          <cell r="AE352">
            <v>0</v>
          </cell>
          <cell r="AF352">
            <v>2</v>
          </cell>
          <cell r="AG352">
            <v>44195</v>
          </cell>
          <cell r="AH352">
            <v>3000000000</v>
          </cell>
          <cell r="AI352">
            <v>3000000000</v>
          </cell>
          <cell r="AJ352">
            <v>15000000</v>
          </cell>
          <cell r="AK352">
            <v>0.5</v>
          </cell>
          <cell r="AL352">
            <v>150000000000</v>
          </cell>
          <cell r="AM352">
            <v>10000000000</v>
          </cell>
          <cell r="AN352">
            <v>0.75</v>
          </cell>
          <cell r="AO352">
            <v>10000000000</v>
          </cell>
          <cell r="AP352">
            <v>41080</v>
          </cell>
          <cell r="AQ352">
            <v>1</v>
          </cell>
          <cell r="AR352">
            <v>43373</v>
          </cell>
          <cell r="AS352" t="str">
            <v>3511</v>
          </cell>
          <cell r="AT352">
            <v>1000</v>
          </cell>
          <cell r="AU352">
            <v>0</v>
          </cell>
          <cell r="AV352">
            <v>2</v>
          </cell>
          <cell r="AW352">
            <v>0</v>
          </cell>
        </row>
        <row r="353">
          <cell r="C353" t="str">
            <v>A350</v>
          </cell>
          <cell r="D353">
            <v>8000000000</v>
          </cell>
          <cell r="E353">
            <v>0</v>
          </cell>
          <cell r="F353">
            <v>0</v>
          </cell>
          <cell r="G353">
            <v>2000000000</v>
          </cell>
          <cell r="H353">
            <v>10000000000</v>
          </cell>
          <cell r="I353">
            <v>8000000000</v>
          </cell>
          <cell r="J353">
            <v>60000000</v>
          </cell>
          <cell r="K353" t="str">
            <v>2121</v>
          </cell>
          <cell r="L353">
            <v>1</v>
          </cell>
          <cell r="M353" t="str">
            <v>VND</v>
          </cell>
          <cell r="N353" t="str">
            <v>VN0011379</v>
          </cell>
          <cell r="O353">
            <v>1</v>
          </cell>
          <cell r="P353" t="str">
            <v>Loan</v>
          </cell>
          <cell r="Q353">
            <v>45955</v>
          </cell>
          <cell r="R353">
            <v>0</v>
          </cell>
          <cell r="S353">
            <v>40179</v>
          </cell>
          <cell r="T353">
            <v>1</v>
          </cell>
          <cell r="U353">
            <v>0</v>
          </cell>
          <cell r="V353" t="str">
            <v>N</v>
          </cell>
          <cell r="W353">
            <v>2</v>
          </cell>
          <cell r="X353" t="str">
            <v>Y</v>
          </cell>
          <cell r="Y353" t="str">
            <v>VNGAAP</v>
          </cell>
          <cell r="Z353" t="str">
            <v>9410</v>
          </cell>
          <cell r="AA353">
            <v>43465</v>
          </cell>
          <cell r="AB353">
            <v>15000000</v>
          </cell>
          <cell r="AC353">
            <v>2000000000</v>
          </cell>
          <cell r="AD353">
            <v>60000000</v>
          </cell>
          <cell r="AE353">
            <v>0</v>
          </cell>
          <cell r="AF353">
            <v>2</v>
          </cell>
          <cell r="AG353">
            <v>44195</v>
          </cell>
          <cell r="AH353">
            <v>2500000000</v>
          </cell>
          <cell r="AI353">
            <v>2500000000</v>
          </cell>
          <cell r="AJ353">
            <v>15000000</v>
          </cell>
          <cell r="AK353">
            <v>0.4</v>
          </cell>
          <cell r="AL353">
            <v>50000000000</v>
          </cell>
          <cell r="AM353">
            <v>10000000000</v>
          </cell>
          <cell r="AN353">
            <v>0.25</v>
          </cell>
          <cell r="AO353">
            <v>10000000000</v>
          </cell>
          <cell r="AP353">
            <v>41080</v>
          </cell>
          <cell r="AQ353">
            <v>2</v>
          </cell>
          <cell r="AR353">
            <v>43373</v>
          </cell>
          <cell r="AS353" t="str">
            <v>1512</v>
          </cell>
          <cell r="AT353">
            <v>100</v>
          </cell>
          <cell r="AU353">
            <v>0</v>
          </cell>
          <cell r="AV353">
            <v>2</v>
          </cell>
          <cell r="AW353">
            <v>0</v>
          </cell>
        </row>
        <row r="354">
          <cell r="C354" t="str">
            <v>A351</v>
          </cell>
          <cell r="D354">
            <v>8000000000</v>
          </cell>
          <cell r="E354">
            <v>0</v>
          </cell>
          <cell r="F354">
            <v>0</v>
          </cell>
          <cell r="G354">
            <v>2000000000</v>
          </cell>
          <cell r="H354">
            <v>10000000000</v>
          </cell>
          <cell r="I354">
            <v>8000000000</v>
          </cell>
          <cell r="J354">
            <v>60000000</v>
          </cell>
          <cell r="K354" t="str">
            <v>2121</v>
          </cell>
          <cell r="L354">
            <v>1</v>
          </cell>
          <cell r="M354" t="str">
            <v>VND</v>
          </cell>
          <cell r="N354" t="str">
            <v>VN0011379</v>
          </cell>
          <cell r="O354">
            <v>1</v>
          </cell>
          <cell r="P354" t="str">
            <v>Loan</v>
          </cell>
          <cell r="Q354">
            <v>45955</v>
          </cell>
          <cell r="R354">
            <v>0</v>
          </cell>
          <cell r="S354">
            <v>40179</v>
          </cell>
          <cell r="T354">
            <v>1</v>
          </cell>
          <cell r="U354">
            <v>0</v>
          </cell>
          <cell r="V354" t="str">
            <v>N</v>
          </cell>
          <cell r="W354">
            <v>2</v>
          </cell>
          <cell r="X354" t="str">
            <v>Y</v>
          </cell>
          <cell r="Y354" t="str">
            <v>VNGAAP</v>
          </cell>
          <cell r="Z354" t="str">
            <v>9410</v>
          </cell>
          <cell r="AA354">
            <v>43465</v>
          </cell>
          <cell r="AB354">
            <v>15000000</v>
          </cell>
          <cell r="AC354">
            <v>2000000000</v>
          </cell>
          <cell r="AD354">
            <v>60000000</v>
          </cell>
          <cell r="AE354">
            <v>0</v>
          </cell>
          <cell r="AF354">
            <v>2</v>
          </cell>
          <cell r="AG354">
            <v>44195</v>
          </cell>
          <cell r="AH354">
            <v>2000000000</v>
          </cell>
          <cell r="AI354">
            <v>2000000000</v>
          </cell>
          <cell r="AJ354">
            <v>15000000</v>
          </cell>
          <cell r="AK354">
            <v>0</v>
          </cell>
          <cell r="AL354">
            <v>1600000000000</v>
          </cell>
          <cell r="AM354">
            <v>20000000000</v>
          </cell>
          <cell r="AN354">
            <v>0.25</v>
          </cell>
          <cell r="AO354">
            <v>20000000000</v>
          </cell>
          <cell r="AP354">
            <v>41080</v>
          </cell>
          <cell r="AQ354">
            <v>2</v>
          </cell>
          <cell r="AR354">
            <v>42735</v>
          </cell>
          <cell r="AS354" t="str">
            <v>1512</v>
          </cell>
          <cell r="AT354">
            <v>250</v>
          </cell>
          <cell r="AU354">
            <v>0</v>
          </cell>
          <cell r="AV354">
            <v>2</v>
          </cell>
          <cell r="AW354">
            <v>0</v>
          </cell>
        </row>
        <row r="355">
          <cell r="C355" t="str">
            <v>A352</v>
          </cell>
          <cell r="D355">
            <v>8000000000</v>
          </cell>
          <cell r="E355">
            <v>0</v>
          </cell>
          <cell r="F355">
            <v>0</v>
          </cell>
          <cell r="G355">
            <v>2000000000</v>
          </cell>
          <cell r="H355">
            <v>10000000000</v>
          </cell>
          <cell r="I355">
            <v>8000000000</v>
          </cell>
          <cell r="J355">
            <v>60000000</v>
          </cell>
          <cell r="K355" t="str">
            <v>2121</v>
          </cell>
          <cell r="L355">
            <v>1</v>
          </cell>
          <cell r="M355" t="str">
            <v>VND</v>
          </cell>
          <cell r="N355" t="str">
            <v>VN0011379</v>
          </cell>
          <cell r="O355">
            <v>1</v>
          </cell>
          <cell r="P355" t="str">
            <v>Loan</v>
          </cell>
          <cell r="Q355">
            <v>45955</v>
          </cell>
          <cell r="R355">
            <v>0</v>
          </cell>
          <cell r="S355">
            <v>40179</v>
          </cell>
          <cell r="T355">
            <v>1</v>
          </cell>
          <cell r="U355">
            <v>0</v>
          </cell>
          <cell r="V355" t="str">
            <v>N</v>
          </cell>
          <cell r="W355">
            <v>2</v>
          </cell>
          <cell r="X355" t="str">
            <v>Y</v>
          </cell>
          <cell r="Y355" t="str">
            <v>VNGAAP</v>
          </cell>
          <cell r="Z355" t="str">
            <v>9410</v>
          </cell>
          <cell r="AA355">
            <v>43465</v>
          </cell>
          <cell r="AB355">
            <v>15000000</v>
          </cell>
          <cell r="AC355">
            <v>2000000000</v>
          </cell>
          <cell r="AD355">
            <v>60000000</v>
          </cell>
          <cell r="AE355">
            <v>0</v>
          </cell>
          <cell r="AF355">
            <v>2</v>
          </cell>
          <cell r="AG355">
            <v>44195</v>
          </cell>
          <cell r="AH355">
            <v>4000000000</v>
          </cell>
          <cell r="AI355">
            <v>4000000000</v>
          </cell>
          <cell r="AJ355">
            <v>15000000</v>
          </cell>
          <cell r="AK355">
            <v>0.2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43271</v>
          </cell>
          <cell r="AQ355">
            <v>2</v>
          </cell>
          <cell r="AR355">
            <v>43373</v>
          </cell>
          <cell r="AS355" t="str">
            <v>1512</v>
          </cell>
          <cell r="AT355">
            <v>250</v>
          </cell>
          <cell r="AU355">
            <v>0</v>
          </cell>
          <cell r="AV355">
            <v>2</v>
          </cell>
          <cell r="AW355">
            <v>0</v>
          </cell>
        </row>
        <row r="356">
          <cell r="C356" t="str">
            <v>A353</v>
          </cell>
          <cell r="D356">
            <v>8000000000</v>
          </cell>
          <cell r="E356">
            <v>0</v>
          </cell>
          <cell r="F356">
            <v>0</v>
          </cell>
          <cell r="G356">
            <v>2000000000</v>
          </cell>
          <cell r="H356">
            <v>10000000000</v>
          </cell>
          <cell r="I356">
            <v>8000000000</v>
          </cell>
          <cell r="J356">
            <v>60000000</v>
          </cell>
          <cell r="K356" t="str">
            <v>2121</v>
          </cell>
          <cell r="L356">
            <v>1</v>
          </cell>
          <cell r="M356" t="str">
            <v>VND</v>
          </cell>
          <cell r="N356" t="str">
            <v>VN0011379</v>
          </cell>
          <cell r="O356">
            <v>1</v>
          </cell>
          <cell r="P356" t="str">
            <v>Loan</v>
          </cell>
          <cell r="Q356">
            <v>45955</v>
          </cell>
          <cell r="R356">
            <v>0</v>
          </cell>
          <cell r="S356">
            <v>40179</v>
          </cell>
          <cell r="T356">
            <v>1</v>
          </cell>
          <cell r="U356">
            <v>0</v>
          </cell>
          <cell r="V356" t="str">
            <v>N</v>
          </cell>
          <cell r="W356">
            <v>2</v>
          </cell>
          <cell r="X356" t="str">
            <v>Y</v>
          </cell>
          <cell r="Y356" t="str">
            <v>VNGAAP</v>
          </cell>
          <cell r="Z356" t="str">
            <v>9410</v>
          </cell>
          <cell r="AA356">
            <v>43465</v>
          </cell>
          <cell r="AB356">
            <v>15000000</v>
          </cell>
          <cell r="AC356">
            <v>2000000000</v>
          </cell>
          <cell r="AD356">
            <v>60000000</v>
          </cell>
          <cell r="AE356">
            <v>0</v>
          </cell>
          <cell r="AF356">
            <v>2</v>
          </cell>
          <cell r="AG356">
            <v>44195</v>
          </cell>
          <cell r="AH356">
            <v>2000000000</v>
          </cell>
          <cell r="AI356">
            <v>2000000000</v>
          </cell>
          <cell r="AJ356">
            <v>15000000</v>
          </cell>
          <cell r="AK356">
            <v>0.5</v>
          </cell>
          <cell r="AL356">
            <v>250000000000</v>
          </cell>
          <cell r="AM356">
            <v>50000000000</v>
          </cell>
          <cell r="AN356">
            <v>0.25</v>
          </cell>
          <cell r="AO356">
            <v>50000000000</v>
          </cell>
          <cell r="AP356">
            <v>41080</v>
          </cell>
          <cell r="AQ356">
            <v>2</v>
          </cell>
          <cell r="AR356">
            <v>43373</v>
          </cell>
          <cell r="AS356" t="str">
            <v>1512</v>
          </cell>
          <cell r="AT356">
            <v>50</v>
          </cell>
          <cell r="AU356">
            <v>0</v>
          </cell>
          <cell r="AV356">
            <v>2</v>
          </cell>
          <cell r="AW356">
            <v>0</v>
          </cell>
        </row>
        <row r="357">
          <cell r="C357" t="str">
            <v>A354</v>
          </cell>
          <cell r="D357">
            <v>8000000000</v>
          </cell>
          <cell r="E357">
            <v>0</v>
          </cell>
          <cell r="F357">
            <v>0</v>
          </cell>
          <cell r="G357">
            <v>2000000000</v>
          </cell>
          <cell r="H357">
            <v>10000000000</v>
          </cell>
          <cell r="I357">
            <v>8000000000</v>
          </cell>
          <cell r="J357">
            <v>60000000</v>
          </cell>
          <cell r="K357" t="str">
            <v>2121</v>
          </cell>
          <cell r="L357">
            <v>1</v>
          </cell>
          <cell r="M357" t="str">
            <v>VND</v>
          </cell>
          <cell r="N357" t="str">
            <v>VN0011379</v>
          </cell>
          <cell r="O357">
            <v>1</v>
          </cell>
          <cell r="P357" t="str">
            <v>Loan</v>
          </cell>
          <cell r="Q357">
            <v>45955</v>
          </cell>
          <cell r="R357">
            <v>0</v>
          </cell>
          <cell r="S357">
            <v>40179</v>
          </cell>
          <cell r="T357">
            <v>1</v>
          </cell>
          <cell r="U357">
            <v>0</v>
          </cell>
          <cell r="V357" t="str">
            <v>N</v>
          </cell>
          <cell r="W357">
            <v>2</v>
          </cell>
          <cell r="X357" t="str">
            <v>Y</v>
          </cell>
          <cell r="Y357" t="str">
            <v>VNGAAP</v>
          </cell>
          <cell r="Z357" t="str">
            <v>9410</v>
          </cell>
          <cell r="AA357">
            <v>43465</v>
          </cell>
          <cell r="AB357">
            <v>15000000</v>
          </cell>
          <cell r="AC357">
            <v>2000000000</v>
          </cell>
          <cell r="AD357">
            <v>60000000</v>
          </cell>
          <cell r="AE357">
            <v>0</v>
          </cell>
          <cell r="AF357">
            <v>2</v>
          </cell>
          <cell r="AG357">
            <v>44195</v>
          </cell>
          <cell r="AH357">
            <v>2000000000</v>
          </cell>
          <cell r="AI357">
            <v>2000000000</v>
          </cell>
          <cell r="AJ357">
            <v>15000000</v>
          </cell>
          <cell r="AK357">
            <v>1</v>
          </cell>
          <cell r="AL357">
            <v>1600000000000</v>
          </cell>
          <cell r="AM357">
            <v>0</v>
          </cell>
          <cell r="AN357">
            <v>0.6</v>
          </cell>
          <cell r="AO357">
            <v>0</v>
          </cell>
          <cell r="AP357">
            <v>41080</v>
          </cell>
          <cell r="AQ357">
            <v>1</v>
          </cell>
          <cell r="AR357">
            <v>43373</v>
          </cell>
          <cell r="AS357" t="str">
            <v>1512</v>
          </cell>
          <cell r="AT357">
            <v>250</v>
          </cell>
          <cell r="AU357">
            <v>0</v>
          </cell>
          <cell r="AV357">
            <v>2</v>
          </cell>
          <cell r="AW357">
            <v>0</v>
          </cell>
        </row>
        <row r="358">
          <cell r="C358" t="str">
            <v>A463</v>
          </cell>
          <cell r="D358">
            <v>8000000000</v>
          </cell>
          <cell r="E358">
            <v>0</v>
          </cell>
          <cell r="F358">
            <v>0</v>
          </cell>
          <cell r="G358">
            <v>2000000000</v>
          </cell>
          <cell r="H358">
            <v>10000000000</v>
          </cell>
          <cell r="I358">
            <v>8000000000</v>
          </cell>
          <cell r="J358">
            <v>60000000</v>
          </cell>
          <cell r="K358" t="str">
            <v>2121</v>
          </cell>
          <cell r="L358">
            <v>7</v>
          </cell>
          <cell r="M358" t="str">
            <v>VND</v>
          </cell>
          <cell r="N358" t="str">
            <v>VN0011379</v>
          </cell>
          <cell r="O358">
            <v>7</v>
          </cell>
          <cell r="P358" t="str">
            <v>Loan</v>
          </cell>
          <cell r="Q358">
            <v>45955</v>
          </cell>
          <cell r="R358">
            <v>0</v>
          </cell>
          <cell r="S358">
            <v>40179</v>
          </cell>
          <cell r="T358">
            <v>1</v>
          </cell>
          <cell r="U358">
            <v>0</v>
          </cell>
          <cell r="V358" t="str">
            <v>N</v>
          </cell>
          <cell r="W358">
            <v>3</v>
          </cell>
          <cell r="X358" t="str">
            <v>N</v>
          </cell>
          <cell r="Y358" t="str">
            <v>VNGAAP</v>
          </cell>
          <cell r="Z358" t="str">
            <v>9410</v>
          </cell>
          <cell r="AA358">
            <v>43465</v>
          </cell>
          <cell r="AB358">
            <v>15000000</v>
          </cell>
          <cell r="AC358">
            <v>2000000000</v>
          </cell>
          <cell r="AD358">
            <v>60000000</v>
          </cell>
          <cell r="AE358">
            <v>100000000</v>
          </cell>
          <cell r="AF358">
            <v>2</v>
          </cell>
          <cell r="AG358">
            <v>44195</v>
          </cell>
          <cell r="AH358">
            <v>3000000000</v>
          </cell>
          <cell r="AI358">
            <v>3000000000</v>
          </cell>
          <cell r="AJ358">
            <v>15000000</v>
          </cell>
          <cell r="AK358">
            <v>0.25</v>
          </cell>
          <cell r="AL358">
            <v>250000000000</v>
          </cell>
          <cell r="AM358">
            <v>50000000000</v>
          </cell>
          <cell r="AN358">
            <v>0.25</v>
          </cell>
          <cell r="AO358">
            <v>50000000000</v>
          </cell>
          <cell r="AP358">
            <v>41080</v>
          </cell>
          <cell r="AQ358">
            <v>1</v>
          </cell>
          <cell r="AR358">
            <v>43373</v>
          </cell>
          <cell r="AS358" t="str">
            <v>1512</v>
          </cell>
          <cell r="AT358">
            <v>50</v>
          </cell>
          <cell r="AU358">
            <v>0</v>
          </cell>
          <cell r="AV358">
            <v>2</v>
          </cell>
          <cell r="AW358">
            <v>0</v>
          </cell>
        </row>
        <row r="359">
          <cell r="C359" t="str">
            <v>A464</v>
          </cell>
          <cell r="D359">
            <v>8000000000</v>
          </cell>
          <cell r="E359">
            <v>0</v>
          </cell>
          <cell r="F359">
            <v>0</v>
          </cell>
          <cell r="G359">
            <v>2000000000</v>
          </cell>
          <cell r="H359">
            <v>10000000000</v>
          </cell>
          <cell r="I359">
            <v>8000000000</v>
          </cell>
          <cell r="J359">
            <v>60000000</v>
          </cell>
          <cell r="K359" t="str">
            <v>2121</v>
          </cell>
          <cell r="L359">
            <v>7</v>
          </cell>
          <cell r="M359" t="str">
            <v>VND</v>
          </cell>
          <cell r="N359" t="str">
            <v>VN0011379</v>
          </cell>
          <cell r="O359">
            <v>7</v>
          </cell>
          <cell r="P359" t="str">
            <v>Loan</v>
          </cell>
          <cell r="Q359">
            <v>45955</v>
          </cell>
          <cell r="R359">
            <v>0</v>
          </cell>
          <cell r="S359">
            <v>40179</v>
          </cell>
          <cell r="T359">
            <v>1</v>
          </cell>
          <cell r="U359">
            <v>0</v>
          </cell>
          <cell r="V359" t="str">
            <v>N</v>
          </cell>
          <cell r="W359">
            <v>3</v>
          </cell>
          <cell r="X359" t="str">
            <v>N</v>
          </cell>
          <cell r="Y359" t="str">
            <v>VNGAAP</v>
          </cell>
          <cell r="Z359" t="str">
            <v>9410</v>
          </cell>
          <cell r="AA359">
            <v>43465</v>
          </cell>
          <cell r="AB359">
            <v>15000000</v>
          </cell>
          <cell r="AC359">
            <v>2000000000</v>
          </cell>
          <cell r="AD359">
            <v>60000000</v>
          </cell>
          <cell r="AE359">
            <v>600000000</v>
          </cell>
          <cell r="AF359">
            <v>2</v>
          </cell>
          <cell r="AG359">
            <v>44195</v>
          </cell>
          <cell r="AH359">
            <v>2500000000</v>
          </cell>
          <cell r="AI359">
            <v>2500000000</v>
          </cell>
          <cell r="AJ359">
            <v>15000000</v>
          </cell>
          <cell r="AK359">
            <v>0.25</v>
          </cell>
          <cell r="AL359">
            <v>250000000000</v>
          </cell>
          <cell r="AM359">
            <v>50000000000</v>
          </cell>
          <cell r="AN359">
            <v>0.25</v>
          </cell>
          <cell r="AO359">
            <v>50000000000</v>
          </cell>
          <cell r="AP359">
            <v>41080</v>
          </cell>
          <cell r="AQ359">
            <v>1</v>
          </cell>
          <cell r="AR359">
            <v>43373</v>
          </cell>
          <cell r="AS359" t="str">
            <v>1512</v>
          </cell>
          <cell r="AT359">
            <v>50</v>
          </cell>
          <cell r="AU359">
            <v>0</v>
          </cell>
          <cell r="AV359">
            <v>2</v>
          </cell>
          <cell r="AW359">
            <v>0</v>
          </cell>
        </row>
        <row r="360">
          <cell r="C360" t="str">
            <v>A465</v>
          </cell>
          <cell r="D360">
            <v>8000000000</v>
          </cell>
          <cell r="E360">
            <v>0</v>
          </cell>
          <cell r="F360">
            <v>0</v>
          </cell>
          <cell r="G360">
            <v>2000000000</v>
          </cell>
          <cell r="H360">
            <v>10000000000</v>
          </cell>
          <cell r="I360">
            <v>8000000000</v>
          </cell>
          <cell r="J360">
            <v>60000000</v>
          </cell>
          <cell r="K360" t="str">
            <v>2121</v>
          </cell>
          <cell r="L360">
            <v>7</v>
          </cell>
          <cell r="M360" t="str">
            <v>VND</v>
          </cell>
          <cell r="N360" t="str">
            <v>VN0011379</v>
          </cell>
          <cell r="O360">
            <v>7</v>
          </cell>
          <cell r="P360" t="str">
            <v>Loan</v>
          </cell>
          <cell r="Q360">
            <v>45955</v>
          </cell>
          <cell r="R360">
            <v>0</v>
          </cell>
          <cell r="S360">
            <v>40179</v>
          </cell>
          <cell r="T360">
            <v>1</v>
          </cell>
          <cell r="U360">
            <v>0</v>
          </cell>
          <cell r="V360" t="str">
            <v>N</v>
          </cell>
          <cell r="W360">
            <v>3</v>
          </cell>
          <cell r="X360" t="str">
            <v>N</v>
          </cell>
          <cell r="Y360" t="str">
            <v>VNGAAP</v>
          </cell>
          <cell r="Z360" t="str">
            <v>9410</v>
          </cell>
          <cell r="AA360">
            <v>43465</v>
          </cell>
          <cell r="AB360">
            <v>15000000</v>
          </cell>
          <cell r="AC360">
            <v>2000000000</v>
          </cell>
          <cell r="AD360">
            <v>60000000</v>
          </cell>
          <cell r="AE360">
            <v>1200000000</v>
          </cell>
          <cell r="AF360">
            <v>2</v>
          </cell>
          <cell r="AG360">
            <v>44195</v>
          </cell>
          <cell r="AH360">
            <v>2000000000</v>
          </cell>
          <cell r="AI360">
            <v>2000000000</v>
          </cell>
          <cell r="AJ360">
            <v>15000000</v>
          </cell>
          <cell r="AK360">
            <v>0.25</v>
          </cell>
          <cell r="AL360">
            <v>250000000000</v>
          </cell>
          <cell r="AM360">
            <v>50000000000</v>
          </cell>
          <cell r="AN360">
            <v>0.25</v>
          </cell>
          <cell r="AO360">
            <v>50000000000</v>
          </cell>
          <cell r="AP360">
            <v>41080</v>
          </cell>
          <cell r="AQ360">
            <v>1</v>
          </cell>
          <cell r="AR360">
            <v>43373</v>
          </cell>
          <cell r="AS360" t="str">
            <v>1512</v>
          </cell>
          <cell r="AT360">
            <v>50</v>
          </cell>
          <cell r="AU360">
            <v>0</v>
          </cell>
          <cell r="AV360">
            <v>2</v>
          </cell>
          <cell r="AW360">
            <v>0</v>
          </cell>
        </row>
        <row r="361">
          <cell r="C361" t="str">
            <v>A466</v>
          </cell>
          <cell r="D361">
            <v>8000000000</v>
          </cell>
          <cell r="E361">
            <v>0</v>
          </cell>
          <cell r="F361">
            <v>0</v>
          </cell>
          <cell r="G361">
            <v>2000000000</v>
          </cell>
          <cell r="H361">
            <v>10000000000</v>
          </cell>
          <cell r="I361">
            <v>8000000000</v>
          </cell>
          <cell r="J361">
            <v>60000000</v>
          </cell>
          <cell r="K361" t="str">
            <v>2121</v>
          </cell>
          <cell r="L361">
            <v>7</v>
          </cell>
          <cell r="M361" t="str">
            <v>VND</v>
          </cell>
          <cell r="N361" t="str">
            <v>VN0011379</v>
          </cell>
          <cell r="O361">
            <v>7</v>
          </cell>
          <cell r="P361" t="str">
            <v>Loan</v>
          </cell>
          <cell r="Q361">
            <v>45955</v>
          </cell>
          <cell r="R361">
            <v>0</v>
          </cell>
          <cell r="S361">
            <v>40179</v>
          </cell>
          <cell r="T361">
            <v>1</v>
          </cell>
          <cell r="U361">
            <v>0</v>
          </cell>
          <cell r="V361" t="str">
            <v>N</v>
          </cell>
          <cell r="W361">
            <v>3</v>
          </cell>
          <cell r="X361" t="str">
            <v>Y</v>
          </cell>
          <cell r="Y361" t="str">
            <v>VNGAAP</v>
          </cell>
          <cell r="Z361" t="str">
            <v>9410</v>
          </cell>
          <cell r="AA361">
            <v>43465</v>
          </cell>
          <cell r="AB361">
            <v>15000000</v>
          </cell>
          <cell r="AC361">
            <v>2000000000</v>
          </cell>
          <cell r="AD361">
            <v>60000000</v>
          </cell>
          <cell r="AE361">
            <v>100000000</v>
          </cell>
          <cell r="AF361">
            <v>2</v>
          </cell>
          <cell r="AG361">
            <v>44195</v>
          </cell>
          <cell r="AH361">
            <v>3000000000</v>
          </cell>
          <cell r="AI361">
            <v>3000000000</v>
          </cell>
          <cell r="AJ361">
            <v>15000000</v>
          </cell>
          <cell r="AK361">
            <v>0.25</v>
          </cell>
          <cell r="AL361">
            <v>250000000000</v>
          </cell>
          <cell r="AM361">
            <v>50000000000</v>
          </cell>
          <cell r="AN361">
            <v>0.25</v>
          </cell>
          <cell r="AO361">
            <v>50000000000</v>
          </cell>
          <cell r="AP361">
            <v>41080</v>
          </cell>
          <cell r="AQ361">
            <v>1</v>
          </cell>
          <cell r="AR361">
            <v>43373</v>
          </cell>
          <cell r="AS361" t="str">
            <v>1512</v>
          </cell>
          <cell r="AT361">
            <v>50</v>
          </cell>
          <cell r="AU361">
            <v>0</v>
          </cell>
          <cell r="AV361">
            <v>2</v>
          </cell>
          <cell r="AW361">
            <v>0</v>
          </cell>
        </row>
        <row r="362">
          <cell r="C362" t="str">
            <v>A467</v>
          </cell>
          <cell r="D362">
            <v>8000000000</v>
          </cell>
          <cell r="E362">
            <v>0</v>
          </cell>
          <cell r="F362">
            <v>0</v>
          </cell>
          <cell r="G362">
            <v>2000000000</v>
          </cell>
          <cell r="H362">
            <v>10000000000</v>
          </cell>
          <cell r="I362">
            <v>8000000000</v>
          </cell>
          <cell r="J362">
            <v>60000000</v>
          </cell>
          <cell r="K362" t="str">
            <v>2121</v>
          </cell>
          <cell r="L362">
            <v>7</v>
          </cell>
          <cell r="M362" t="str">
            <v>VND</v>
          </cell>
          <cell r="N362" t="str">
            <v>VN0011379</v>
          </cell>
          <cell r="O362">
            <v>7</v>
          </cell>
          <cell r="P362" t="str">
            <v>Loan</v>
          </cell>
          <cell r="Q362">
            <v>45955</v>
          </cell>
          <cell r="R362">
            <v>0</v>
          </cell>
          <cell r="S362">
            <v>40179</v>
          </cell>
          <cell r="T362">
            <v>1</v>
          </cell>
          <cell r="U362">
            <v>0</v>
          </cell>
          <cell r="V362" t="str">
            <v>N</v>
          </cell>
          <cell r="W362">
            <v>3</v>
          </cell>
          <cell r="X362" t="str">
            <v>Y</v>
          </cell>
          <cell r="Y362" t="str">
            <v>VNGAAP</v>
          </cell>
          <cell r="Z362" t="str">
            <v>9410</v>
          </cell>
          <cell r="AA362">
            <v>43465</v>
          </cell>
          <cell r="AB362">
            <v>15000000</v>
          </cell>
          <cell r="AC362">
            <v>2000000000</v>
          </cell>
          <cell r="AD362">
            <v>60000000</v>
          </cell>
          <cell r="AE362">
            <v>600000000</v>
          </cell>
          <cell r="AF362">
            <v>2</v>
          </cell>
          <cell r="AG362">
            <v>44195</v>
          </cell>
          <cell r="AH362">
            <v>2500000000</v>
          </cell>
          <cell r="AI362">
            <v>2500000000</v>
          </cell>
          <cell r="AJ362">
            <v>15000000</v>
          </cell>
          <cell r="AK362">
            <v>0.25</v>
          </cell>
          <cell r="AL362">
            <v>250000000000</v>
          </cell>
          <cell r="AM362">
            <v>50000000000</v>
          </cell>
          <cell r="AN362">
            <v>0.25</v>
          </cell>
          <cell r="AO362">
            <v>50000000000</v>
          </cell>
          <cell r="AP362">
            <v>41080</v>
          </cell>
          <cell r="AQ362">
            <v>1</v>
          </cell>
          <cell r="AR362">
            <v>43373</v>
          </cell>
          <cell r="AS362" t="str">
            <v>1512</v>
          </cell>
          <cell r="AT362">
            <v>50</v>
          </cell>
          <cell r="AU362">
            <v>0</v>
          </cell>
          <cell r="AV362">
            <v>2</v>
          </cell>
          <cell r="AW362">
            <v>0</v>
          </cell>
        </row>
        <row r="363">
          <cell r="C363" t="str">
            <v>A468</v>
          </cell>
          <cell r="D363">
            <v>8000000000</v>
          </cell>
          <cell r="E363">
            <v>0</v>
          </cell>
          <cell r="F363">
            <v>0</v>
          </cell>
          <cell r="G363">
            <v>2000000000</v>
          </cell>
          <cell r="H363">
            <v>10000000000</v>
          </cell>
          <cell r="I363">
            <v>8000000000</v>
          </cell>
          <cell r="J363">
            <v>60000000</v>
          </cell>
          <cell r="K363" t="str">
            <v>2121</v>
          </cell>
          <cell r="L363">
            <v>7</v>
          </cell>
          <cell r="M363" t="str">
            <v>VND</v>
          </cell>
          <cell r="N363" t="str">
            <v>VN0011379</v>
          </cell>
          <cell r="O363">
            <v>7</v>
          </cell>
          <cell r="P363" t="str">
            <v>Loan</v>
          </cell>
          <cell r="Q363">
            <v>45955</v>
          </cell>
          <cell r="R363">
            <v>0</v>
          </cell>
          <cell r="S363">
            <v>40179</v>
          </cell>
          <cell r="T363">
            <v>1</v>
          </cell>
          <cell r="U363">
            <v>0</v>
          </cell>
          <cell r="V363" t="str">
            <v>N</v>
          </cell>
          <cell r="W363">
            <v>3</v>
          </cell>
          <cell r="X363" t="str">
            <v>Y</v>
          </cell>
          <cell r="Y363" t="str">
            <v>VNGAAP</v>
          </cell>
          <cell r="Z363" t="str">
            <v>9410</v>
          </cell>
          <cell r="AA363">
            <v>43465</v>
          </cell>
          <cell r="AB363">
            <v>15000000</v>
          </cell>
          <cell r="AC363">
            <v>2000000000</v>
          </cell>
          <cell r="AD363">
            <v>60000000</v>
          </cell>
          <cell r="AE363">
            <v>1200000000</v>
          </cell>
          <cell r="AF363">
            <v>2</v>
          </cell>
          <cell r="AG363">
            <v>44195</v>
          </cell>
          <cell r="AH363">
            <v>2000000000</v>
          </cell>
          <cell r="AI363">
            <v>2000000000</v>
          </cell>
          <cell r="AJ363">
            <v>15000000</v>
          </cell>
          <cell r="AK363">
            <v>0.25</v>
          </cell>
          <cell r="AL363">
            <v>250000000000</v>
          </cell>
          <cell r="AM363">
            <v>50000000000</v>
          </cell>
          <cell r="AN363">
            <v>0.25</v>
          </cell>
          <cell r="AO363">
            <v>50000000000</v>
          </cell>
          <cell r="AP363">
            <v>41080</v>
          </cell>
          <cell r="AQ363">
            <v>1</v>
          </cell>
          <cell r="AR363">
            <v>43373</v>
          </cell>
          <cell r="AS363" t="str">
            <v>1512</v>
          </cell>
          <cell r="AT363">
            <v>50</v>
          </cell>
          <cell r="AU363">
            <v>0</v>
          </cell>
          <cell r="AV363">
            <v>2</v>
          </cell>
          <cell r="AW363">
            <v>0</v>
          </cell>
        </row>
        <row r="364">
          <cell r="C364" t="str">
            <v>A469</v>
          </cell>
          <cell r="D364">
            <v>8000000000</v>
          </cell>
          <cell r="E364">
            <v>0</v>
          </cell>
          <cell r="F364">
            <v>0</v>
          </cell>
          <cell r="G364">
            <v>2000000000</v>
          </cell>
          <cell r="H364">
            <v>10000000000</v>
          </cell>
          <cell r="I364">
            <v>8000000000</v>
          </cell>
          <cell r="J364">
            <v>60000000</v>
          </cell>
          <cell r="K364" t="str">
            <v>2121</v>
          </cell>
          <cell r="L364">
            <v>7</v>
          </cell>
          <cell r="M364" t="str">
            <v>VND</v>
          </cell>
          <cell r="N364" t="str">
            <v>VN0011379</v>
          </cell>
          <cell r="O364">
            <v>7</v>
          </cell>
          <cell r="P364" t="str">
            <v>Loan</v>
          </cell>
          <cell r="Q364">
            <v>45955</v>
          </cell>
          <cell r="R364">
            <v>0</v>
          </cell>
          <cell r="S364">
            <v>40179</v>
          </cell>
          <cell r="T364">
            <v>1</v>
          </cell>
          <cell r="U364">
            <v>0</v>
          </cell>
          <cell r="V364" t="str">
            <v>N</v>
          </cell>
          <cell r="W364">
            <v>4</v>
          </cell>
          <cell r="X364" t="str">
            <v>N</v>
          </cell>
          <cell r="Y364" t="str">
            <v>VNGAAP</v>
          </cell>
          <cell r="Z364" t="str">
            <v>9410</v>
          </cell>
          <cell r="AA364">
            <v>43465</v>
          </cell>
          <cell r="AB364">
            <v>15000000</v>
          </cell>
          <cell r="AC364">
            <v>2000000000</v>
          </cell>
          <cell r="AD364">
            <v>60000000</v>
          </cell>
          <cell r="AE364">
            <v>100000000</v>
          </cell>
          <cell r="AF364">
            <v>2</v>
          </cell>
          <cell r="AG364">
            <v>44195</v>
          </cell>
          <cell r="AH364">
            <v>3000000000</v>
          </cell>
          <cell r="AI364">
            <v>3000000000</v>
          </cell>
          <cell r="AJ364">
            <v>15000000</v>
          </cell>
          <cell r="AK364">
            <v>0.25</v>
          </cell>
          <cell r="AL364">
            <v>250000000000</v>
          </cell>
          <cell r="AM364">
            <v>50000000000</v>
          </cell>
          <cell r="AN364">
            <v>0.25</v>
          </cell>
          <cell r="AO364">
            <v>50000000000</v>
          </cell>
          <cell r="AP364">
            <v>41080</v>
          </cell>
          <cell r="AQ364">
            <v>1</v>
          </cell>
          <cell r="AR364">
            <v>43373</v>
          </cell>
          <cell r="AS364" t="str">
            <v>1512</v>
          </cell>
          <cell r="AT364">
            <v>50</v>
          </cell>
          <cell r="AU364">
            <v>0</v>
          </cell>
          <cell r="AV364">
            <v>2</v>
          </cell>
          <cell r="AW364">
            <v>0</v>
          </cell>
        </row>
        <row r="365">
          <cell r="C365" t="str">
            <v>A470</v>
          </cell>
          <cell r="D365">
            <v>8000000000</v>
          </cell>
          <cell r="E365">
            <v>0</v>
          </cell>
          <cell r="F365">
            <v>0</v>
          </cell>
          <cell r="G365">
            <v>2000000000</v>
          </cell>
          <cell r="H365">
            <v>10000000000</v>
          </cell>
          <cell r="I365">
            <v>8000000000</v>
          </cell>
          <cell r="J365">
            <v>60000000</v>
          </cell>
          <cell r="K365" t="str">
            <v>2121</v>
          </cell>
          <cell r="L365">
            <v>7</v>
          </cell>
          <cell r="M365" t="str">
            <v>VND</v>
          </cell>
          <cell r="N365" t="str">
            <v>VN0011379</v>
          </cell>
          <cell r="O365">
            <v>7</v>
          </cell>
          <cell r="P365" t="str">
            <v>Loan</v>
          </cell>
          <cell r="Q365">
            <v>45955</v>
          </cell>
          <cell r="R365">
            <v>0</v>
          </cell>
          <cell r="S365">
            <v>40179</v>
          </cell>
          <cell r="T365">
            <v>1</v>
          </cell>
          <cell r="U365">
            <v>0</v>
          </cell>
          <cell r="V365" t="str">
            <v>N</v>
          </cell>
          <cell r="W365">
            <v>4</v>
          </cell>
          <cell r="X365" t="str">
            <v>N</v>
          </cell>
          <cell r="Y365" t="str">
            <v>VNGAAP</v>
          </cell>
          <cell r="Z365" t="str">
            <v>9410</v>
          </cell>
          <cell r="AA365">
            <v>43465</v>
          </cell>
          <cell r="AB365">
            <v>15000000</v>
          </cell>
          <cell r="AC365">
            <v>2000000000</v>
          </cell>
          <cell r="AD365">
            <v>60000000</v>
          </cell>
          <cell r="AE365">
            <v>600000000</v>
          </cell>
          <cell r="AF365">
            <v>2</v>
          </cell>
          <cell r="AG365">
            <v>44195</v>
          </cell>
          <cell r="AH365">
            <v>2500000000</v>
          </cell>
          <cell r="AI365">
            <v>2500000000</v>
          </cell>
          <cell r="AJ365">
            <v>15000000</v>
          </cell>
          <cell r="AK365">
            <v>0.25</v>
          </cell>
          <cell r="AL365">
            <v>250000000000</v>
          </cell>
          <cell r="AM365">
            <v>50000000000</v>
          </cell>
          <cell r="AN365">
            <v>0.25</v>
          </cell>
          <cell r="AO365">
            <v>50000000000</v>
          </cell>
          <cell r="AP365">
            <v>41080</v>
          </cell>
          <cell r="AQ365">
            <v>1</v>
          </cell>
          <cell r="AR365">
            <v>43373</v>
          </cell>
          <cell r="AS365" t="str">
            <v>1512</v>
          </cell>
          <cell r="AT365">
            <v>50</v>
          </cell>
          <cell r="AU365">
            <v>0</v>
          </cell>
          <cell r="AV365">
            <v>2</v>
          </cell>
          <cell r="AW365">
            <v>0</v>
          </cell>
        </row>
        <row r="366">
          <cell r="C366" t="str">
            <v>A471</v>
          </cell>
          <cell r="D366">
            <v>8000000000</v>
          </cell>
          <cell r="E366">
            <v>0</v>
          </cell>
          <cell r="F366">
            <v>0</v>
          </cell>
          <cell r="G366">
            <v>2000000000</v>
          </cell>
          <cell r="H366">
            <v>10000000000</v>
          </cell>
          <cell r="I366">
            <v>8000000000</v>
          </cell>
          <cell r="J366">
            <v>60000000</v>
          </cell>
          <cell r="K366" t="str">
            <v>2121</v>
          </cell>
          <cell r="L366">
            <v>7</v>
          </cell>
          <cell r="M366" t="str">
            <v>VND</v>
          </cell>
          <cell r="N366" t="str">
            <v>VN0011379</v>
          </cell>
          <cell r="O366">
            <v>7</v>
          </cell>
          <cell r="P366" t="str">
            <v>Loan</v>
          </cell>
          <cell r="Q366">
            <v>45955</v>
          </cell>
          <cell r="R366">
            <v>0</v>
          </cell>
          <cell r="S366">
            <v>40179</v>
          </cell>
          <cell r="T366">
            <v>1</v>
          </cell>
          <cell r="U366">
            <v>0</v>
          </cell>
          <cell r="V366" t="str">
            <v>N</v>
          </cell>
          <cell r="W366">
            <v>4</v>
          </cell>
          <cell r="X366" t="str">
            <v>N</v>
          </cell>
          <cell r="Y366" t="str">
            <v>VNGAAP</v>
          </cell>
          <cell r="Z366" t="str">
            <v>9410</v>
          </cell>
          <cell r="AA366">
            <v>43465</v>
          </cell>
          <cell r="AB366">
            <v>15000000</v>
          </cell>
          <cell r="AC366">
            <v>2000000000</v>
          </cell>
          <cell r="AD366">
            <v>60000000</v>
          </cell>
          <cell r="AE366">
            <v>1200000000</v>
          </cell>
          <cell r="AF366">
            <v>2</v>
          </cell>
          <cell r="AG366">
            <v>44195</v>
          </cell>
          <cell r="AH366">
            <v>2000000000</v>
          </cell>
          <cell r="AI366">
            <v>2000000000</v>
          </cell>
          <cell r="AJ366">
            <v>15000000</v>
          </cell>
          <cell r="AK366">
            <v>0.25</v>
          </cell>
          <cell r="AL366">
            <v>250000000000</v>
          </cell>
          <cell r="AM366">
            <v>50000000000</v>
          </cell>
          <cell r="AN366">
            <v>0.25</v>
          </cell>
          <cell r="AO366">
            <v>50000000000</v>
          </cell>
          <cell r="AP366">
            <v>41080</v>
          </cell>
          <cell r="AQ366">
            <v>1</v>
          </cell>
          <cell r="AR366">
            <v>43373</v>
          </cell>
          <cell r="AS366" t="str">
            <v>1512</v>
          </cell>
          <cell r="AT366">
            <v>50</v>
          </cell>
          <cell r="AU366">
            <v>0</v>
          </cell>
          <cell r="AV366">
            <v>2</v>
          </cell>
          <cell r="AW366">
            <v>0</v>
          </cell>
        </row>
        <row r="367">
          <cell r="C367" t="str">
            <v>A472</v>
          </cell>
          <cell r="D367">
            <v>8000000000</v>
          </cell>
          <cell r="E367">
            <v>0</v>
          </cell>
          <cell r="F367">
            <v>0</v>
          </cell>
          <cell r="G367">
            <v>2000000000</v>
          </cell>
          <cell r="H367">
            <v>10000000000</v>
          </cell>
          <cell r="I367">
            <v>8000000000</v>
          </cell>
          <cell r="J367">
            <v>60000000</v>
          </cell>
          <cell r="K367" t="str">
            <v>2121</v>
          </cell>
          <cell r="L367">
            <v>7</v>
          </cell>
          <cell r="M367" t="str">
            <v>VND</v>
          </cell>
          <cell r="N367" t="str">
            <v>VN0011379</v>
          </cell>
          <cell r="O367">
            <v>7</v>
          </cell>
          <cell r="P367" t="str">
            <v>Loan</v>
          </cell>
          <cell r="Q367">
            <v>45955</v>
          </cell>
          <cell r="R367">
            <v>0</v>
          </cell>
          <cell r="S367">
            <v>40179</v>
          </cell>
          <cell r="T367">
            <v>1</v>
          </cell>
          <cell r="U367">
            <v>0</v>
          </cell>
          <cell r="V367" t="str">
            <v>N</v>
          </cell>
          <cell r="W367">
            <v>4</v>
          </cell>
          <cell r="X367" t="str">
            <v>Y</v>
          </cell>
          <cell r="Y367" t="str">
            <v>VNGAAP</v>
          </cell>
          <cell r="Z367" t="str">
            <v>9410</v>
          </cell>
          <cell r="AA367">
            <v>43465</v>
          </cell>
          <cell r="AB367">
            <v>15000000</v>
          </cell>
          <cell r="AC367">
            <v>2000000000</v>
          </cell>
          <cell r="AD367">
            <v>60000000</v>
          </cell>
          <cell r="AE367">
            <v>100000000</v>
          </cell>
          <cell r="AF367">
            <v>2</v>
          </cell>
          <cell r="AG367">
            <v>44195</v>
          </cell>
          <cell r="AH367">
            <v>3000000000</v>
          </cell>
          <cell r="AI367">
            <v>3000000000</v>
          </cell>
          <cell r="AJ367">
            <v>15000000</v>
          </cell>
          <cell r="AK367">
            <v>0.25</v>
          </cell>
          <cell r="AL367">
            <v>250000000000</v>
          </cell>
          <cell r="AM367">
            <v>50000000000</v>
          </cell>
          <cell r="AN367">
            <v>0.25</v>
          </cell>
          <cell r="AO367">
            <v>50000000000</v>
          </cell>
          <cell r="AP367">
            <v>41080</v>
          </cell>
          <cell r="AQ367">
            <v>1</v>
          </cell>
          <cell r="AR367">
            <v>43373</v>
          </cell>
          <cell r="AS367" t="str">
            <v>1512</v>
          </cell>
          <cell r="AT367">
            <v>50</v>
          </cell>
          <cell r="AU367">
            <v>0</v>
          </cell>
          <cell r="AV367">
            <v>2</v>
          </cell>
          <cell r="AW367">
            <v>0</v>
          </cell>
        </row>
        <row r="368">
          <cell r="C368" t="str">
            <v>A473</v>
          </cell>
          <cell r="D368">
            <v>8000000000</v>
          </cell>
          <cell r="E368">
            <v>0</v>
          </cell>
          <cell r="F368">
            <v>0</v>
          </cell>
          <cell r="G368">
            <v>2000000000</v>
          </cell>
          <cell r="H368">
            <v>10000000000</v>
          </cell>
          <cell r="I368">
            <v>8000000000</v>
          </cell>
          <cell r="J368">
            <v>60000000</v>
          </cell>
          <cell r="K368" t="str">
            <v>2121</v>
          </cell>
          <cell r="L368">
            <v>7</v>
          </cell>
          <cell r="M368" t="str">
            <v>VND</v>
          </cell>
          <cell r="N368" t="str">
            <v>VN0011379</v>
          </cell>
          <cell r="O368">
            <v>7</v>
          </cell>
          <cell r="P368" t="str">
            <v>Loan</v>
          </cell>
          <cell r="Q368">
            <v>45955</v>
          </cell>
          <cell r="R368">
            <v>0</v>
          </cell>
          <cell r="S368">
            <v>40179</v>
          </cell>
          <cell r="T368">
            <v>1</v>
          </cell>
          <cell r="U368">
            <v>0</v>
          </cell>
          <cell r="V368" t="str">
            <v>N</v>
          </cell>
          <cell r="W368">
            <v>4</v>
          </cell>
          <cell r="X368" t="str">
            <v>Y</v>
          </cell>
          <cell r="Y368" t="str">
            <v>VNGAAP</v>
          </cell>
          <cell r="Z368" t="str">
            <v>9410</v>
          </cell>
          <cell r="AA368">
            <v>43465</v>
          </cell>
          <cell r="AB368">
            <v>15000000</v>
          </cell>
          <cell r="AC368">
            <v>2000000000</v>
          </cell>
          <cell r="AD368">
            <v>60000000</v>
          </cell>
          <cell r="AE368">
            <v>600000000</v>
          </cell>
          <cell r="AF368">
            <v>2</v>
          </cell>
          <cell r="AG368">
            <v>44195</v>
          </cell>
          <cell r="AH368">
            <v>2500000000</v>
          </cell>
          <cell r="AI368">
            <v>2500000000</v>
          </cell>
          <cell r="AJ368">
            <v>15000000</v>
          </cell>
          <cell r="AK368">
            <v>0.25</v>
          </cell>
          <cell r="AL368">
            <v>250000000000</v>
          </cell>
          <cell r="AM368">
            <v>50000000000</v>
          </cell>
          <cell r="AN368">
            <v>0.25</v>
          </cell>
          <cell r="AO368">
            <v>50000000000</v>
          </cell>
          <cell r="AP368">
            <v>41080</v>
          </cell>
          <cell r="AQ368">
            <v>1</v>
          </cell>
          <cell r="AR368">
            <v>43373</v>
          </cell>
          <cell r="AS368" t="str">
            <v>1512</v>
          </cell>
          <cell r="AT368">
            <v>50</v>
          </cell>
          <cell r="AU368">
            <v>0</v>
          </cell>
          <cell r="AV368">
            <v>2</v>
          </cell>
          <cell r="AW368">
            <v>0</v>
          </cell>
        </row>
        <row r="369">
          <cell r="C369" t="str">
            <v>A474</v>
          </cell>
          <cell r="D369">
            <v>8000000000</v>
          </cell>
          <cell r="E369">
            <v>0</v>
          </cell>
          <cell r="F369">
            <v>0</v>
          </cell>
          <cell r="G369">
            <v>2000000000</v>
          </cell>
          <cell r="H369">
            <v>10000000000</v>
          </cell>
          <cell r="I369">
            <v>8000000000</v>
          </cell>
          <cell r="J369">
            <v>60000000</v>
          </cell>
          <cell r="K369" t="str">
            <v>2121</v>
          </cell>
          <cell r="L369">
            <v>7</v>
          </cell>
          <cell r="M369" t="str">
            <v>VND</v>
          </cell>
          <cell r="N369" t="str">
            <v>VN0011379</v>
          </cell>
          <cell r="O369">
            <v>7</v>
          </cell>
          <cell r="P369" t="str">
            <v>Loan</v>
          </cell>
          <cell r="Q369">
            <v>45955</v>
          </cell>
          <cell r="R369">
            <v>0</v>
          </cell>
          <cell r="S369">
            <v>40179</v>
          </cell>
          <cell r="T369">
            <v>1</v>
          </cell>
          <cell r="U369">
            <v>0</v>
          </cell>
          <cell r="V369" t="str">
            <v>N</v>
          </cell>
          <cell r="W369">
            <v>4</v>
          </cell>
          <cell r="X369" t="str">
            <v>Y</v>
          </cell>
          <cell r="Y369" t="str">
            <v>VNGAAP</v>
          </cell>
          <cell r="Z369" t="str">
            <v>9410</v>
          </cell>
          <cell r="AA369">
            <v>43465</v>
          </cell>
          <cell r="AB369">
            <v>15000000</v>
          </cell>
          <cell r="AC369">
            <v>2000000000</v>
          </cell>
          <cell r="AD369">
            <v>60000000</v>
          </cell>
          <cell r="AE369">
            <v>1200000000</v>
          </cell>
          <cell r="AF369">
            <v>2</v>
          </cell>
          <cell r="AG369">
            <v>44195</v>
          </cell>
          <cell r="AH369">
            <v>2000000000</v>
          </cell>
          <cell r="AI369">
            <v>2000000000</v>
          </cell>
          <cell r="AJ369">
            <v>15000000</v>
          </cell>
          <cell r="AK369">
            <v>0.25</v>
          </cell>
          <cell r="AL369">
            <v>250000000000</v>
          </cell>
          <cell r="AM369">
            <v>50000000000</v>
          </cell>
          <cell r="AN369">
            <v>0.25</v>
          </cell>
          <cell r="AO369">
            <v>50000000000</v>
          </cell>
          <cell r="AP369">
            <v>41080</v>
          </cell>
          <cell r="AQ369">
            <v>1</v>
          </cell>
          <cell r="AR369">
            <v>43373</v>
          </cell>
          <cell r="AS369" t="str">
            <v>1512</v>
          </cell>
          <cell r="AT369">
            <v>50</v>
          </cell>
          <cell r="AU369">
            <v>0</v>
          </cell>
          <cell r="AV369">
            <v>2</v>
          </cell>
          <cell r="AW369">
            <v>0</v>
          </cell>
        </row>
        <row r="370">
          <cell r="C370" t="str">
            <v>A475</v>
          </cell>
          <cell r="D370">
            <v>8000000000</v>
          </cell>
          <cell r="E370">
            <v>0</v>
          </cell>
          <cell r="F370">
            <v>0</v>
          </cell>
          <cell r="G370">
            <v>2000000000</v>
          </cell>
          <cell r="H370">
            <v>10000000000</v>
          </cell>
          <cell r="I370">
            <v>8000000000</v>
          </cell>
          <cell r="J370">
            <v>60000000</v>
          </cell>
          <cell r="K370" t="str">
            <v>2121</v>
          </cell>
          <cell r="L370">
            <v>7</v>
          </cell>
          <cell r="M370" t="str">
            <v>VND</v>
          </cell>
          <cell r="N370" t="str">
            <v>VN0011379</v>
          </cell>
          <cell r="O370">
            <v>7</v>
          </cell>
          <cell r="P370" t="str">
            <v>Loan</v>
          </cell>
          <cell r="Q370">
            <v>45955</v>
          </cell>
          <cell r="R370">
            <v>0</v>
          </cell>
          <cell r="S370">
            <v>40179</v>
          </cell>
          <cell r="T370">
            <v>1</v>
          </cell>
          <cell r="U370">
            <v>0</v>
          </cell>
          <cell r="V370" t="str">
            <v>N</v>
          </cell>
          <cell r="W370">
            <v>5</v>
          </cell>
          <cell r="X370" t="str">
            <v>N</v>
          </cell>
          <cell r="Y370" t="str">
            <v>VNGAAP</v>
          </cell>
          <cell r="Z370" t="str">
            <v>9410</v>
          </cell>
          <cell r="AA370">
            <v>43465</v>
          </cell>
          <cell r="AB370">
            <v>15000000</v>
          </cell>
          <cell r="AC370">
            <v>2000000000</v>
          </cell>
          <cell r="AD370">
            <v>60000000</v>
          </cell>
          <cell r="AE370">
            <v>100000000</v>
          </cell>
          <cell r="AF370">
            <v>2</v>
          </cell>
          <cell r="AG370">
            <v>44195</v>
          </cell>
          <cell r="AH370">
            <v>3000000000</v>
          </cell>
          <cell r="AI370">
            <v>3000000000</v>
          </cell>
          <cell r="AJ370">
            <v>15000000</v>
          </cell>
          <cell r="AK370">
            <v>0.25</v>
          </cell>
          <cell r="AL370">
            <v>250000000000</v>
          </cell>
          <cell r="AM370">
            <v>50000000000</v>
          </cell>
          <cell r="AN370">
            <v>0.25</v>
          </cell>
          <cell r="AO370">
            <v>50000000000</v>
          </cell>
          <cell r="AP370">
            <v>41080</v>
          </cell>
          <cell r="AQ370">
            <v>1</v>
          </cell>
          <cell r="AR370">
            <v>43373</v>
          </cell>
          <cell r="AS370" t="str">
            <v>1512</v>
          </cell>
          <cell r="AT370">
            <v>50</v>
          </cell>
          <cell r="AU370">
            <v>0</v>
          </cell>
          <cell r="AV370">
            <v>2</v>
          </cell>
          <cell r="AW370">
            <v>0</v>
          </cell>
        </row>
        <row r="371">
          <cell r="C371" t="str">
            <v>A476</v>
          </cell>
          <cell r="D371">
            <v>8000000000</v>
          </cell>
          <cell r="E371">
            <v>0</v>
          </cell>
          <cell r="F371">
            <v>0</v>
          </cell>
          <cell r="G371">
            <v>2000000000</v>
          </cell>
          <cell r="H371">
            <v>10000000000</v>
          </cell>
          <cell r="I371">
            <v>8000000000</v>
          </cell>
          <cell r="J371">
            <v>60000000</v>
          </cell>
          <cell r="K371" t="str">
            <v>2121</v>
          </cell>
          <cell r="L371">
            <v>7</v>
          </cell>
          <cell r="M371" t="str">
            <v>VND</v>
          </cell>
          <cell r="N371" t="str">
            <v>VN0011379</v>
          </cell>
          <cell r="O371">
            <v>7</v>
          </cell>
          <cell r="P371" t="str">
            <v>Loan</v>
          </cell>
          <cell r="Q371">
            <v>45955</v>
          </cell>
          <cell r="R371">
            <v>0</v>
          </cell>
          <cell r="S371">
            <v>40179</v>
          </cell>
          <cell r="T371">
            <v>1</v>
          </cell>
          <cell r="U371">
            <v>0</v>
          </cell>
          <cell r="V371" t="str">
            <v>N</v>
          </cell>
          <cell r="W371">
            <v>5</v>
          </cell>
          <cell r="X371" t="str">
            <v>N</v>
          </cell>
          <cell r="Y371" t="str">
            <v>VNGAAP</v>
          </cell>
          <cell r="Z371" t="str">
            <v>9410</v>
          </cell>
          <cell r="AA371">
            <v>43465</v>
          </cell>
          <cell r="AB371">
            <v>15000000</v>
          </cell>
          <cell r="AC371">
            <v>2000000000</v>
          </cell>
          <cell r="AD371">
            <v>60000000</v>
          </cell>
          <cell r="AE371">
            <v>600000000</v>
          </cell>
          <cell r="AF371">
            <v>2</v>
          </cell>
          <cell r="AG371">
            <v>44195</v>
          </cell>
          <cell r="AH371">
            <v>2500000000</v>
          </cell>
          <cell r="AI371">
            <v>2500000000</v>
          </cell>
          <cell r="AJ371">
            <v>15000000</v>
          </cell>
          <cell r="AK371">
            <v>0.25</v>
          </cell>
          <cell r="AL371">
            <v>250000000000</v>
          </cell>
          <cell r="AM371">
            <v>50000000000</v>
          </cell>
          <cell r="AN371">
            <v>0.25</v>
          </cell>
          <cell r="AO371">
            <v>50000000000</v>
          </cell>
          <cell r="AP371">
            <v>41080</v>
          </cell>
          <cell r="AQ371">
            <v>1</v>
          </cell>
          <cell r="AR371">
            <v>43373</v>
          </cell>
          <cell r="AS371" t="str">
            <v>1512</v>
          </cell>
          <cell r="AT371">
            <v>50</v>
          </cell>
          <cell r="AU371">
            <v>0</v>
          </cell>
          <cell r="AV371">
            <v>2</v>
          </cell>
          <cell r="AW371">
            <v>0</v>
          </cell>
        </row>
        <row r="372">
          <cell r="C372" t="str">
            <v>A477</v>
          </cell>
          <cell r="D372">
            <v>8000000000</v>
          </cell>
          <cell r="E372">
            <v>0</v>
          </cell>
          <cell r="F372">
            <v>0</v>
          </cell>
          <cell r="G372">
            <v>2000000000</v>
          </cell>
          <cell r="H372">
            <v>10000000000</v>
          </cell>
          <cell r="I372">
            <v>8000000000</v>
          </cell>
          <cell r="J372">
            <v>60000000</v>
          </cell>
          <cell r="K372" t="str">
            <v>2121</v>
          </cell>
          <cell r="L372">
            <v>7</v>
          </cell>
          <cell r="M372" t="str">
            <v>VND</v>
          </cell>
          <cell r="N372" t="str">
            <v>VN0011379</v>
          </cell>
          <cell r="O372">
            <v>7</v>
          </cell>
          <cell r="P372" t="str">
            <v>Loan</v>
          </cell>
          <cell r="Q372">
            <v>45955</v>
          </cell>
          <cell r="R372">
            <v>0</v>
          </cell>
          <cell r="S372">
            <v>40179</v>
          </cell>
          <cell r="T372">
            <v>1</v>
          </cell>
          <cell r="U372">
            <v>0</v>
          </cell>
          <cell r="V372" t="str">
            <v>N</v>
          </cell>
          <cell r="W372">
            <v>5</v>
          </cell>
          <cell r="X372" t="str">
            <v>N</v>
          </cell>
          <cell r="Y372" t="str">
            <v>VNGAAP</v>
          </cell>
          <cell r="Z372" t="str">
            <v>9410</v>
          </cell>
          <cell r="AA372">
            <v>43465</v>
          </cell>
          <cell r="AB372">
            <v>15000000</v>
          </cell>
          <cell r="AC372">
            <v>2000000000</v>
          </cell>
          <cell r="AD372">
            <v>60000000</v>
          </cell>
          <cell r="AE372">
            <v>1200000000</v>
          </cell>
          <cell r="AF372">
            <v>2</v>
          </cell>
          <cell r="AG372">
            <v>44195</v>
          </cell>
          <cell r="AH372">
            <v>2000000000</v>
          </cell>
          <cell r="AI372">
            <v>2000000000</v>
          </cell>
          <cell r="AJ372">
            <v>15000000</v>
          </cell>
          <cell r="AK372">
            <v>0.25</v>
          </cell>
          <cell r="AL372">
            <v>250000000000</v>
          </cell>
          <cell r="AM372">
            <v>50000000000</v>
          </cell>
          <cell r="AN372">
            <v>0.25</v>
          </cell>
          <cell r="AO372">
            <v>50000000000</v>
          </cell>
          <cell r="AP372">
            <v>41080</v>
          </cell>
          <cell r="AQ372">
            <v>1</v>
          </cell>
          <cell r="AR372">
            <v>43373</v>
          </cell>
          <cell r="AS372" t="str">
            <v>1512</v>
          </cell>
          <cell r="AT372">
            <v>50</v>
          </cell>
          <cell r="AU372">
            <v>0</v>
          </cell>
          <cell r="AV372">
            <v>2</v>
          </cell>
          <cell r="AW372">
            <v>0</v>
          </cell>
        </row>
        <row r="373">
          <cell r="C373" t="str">
            <v>A478</v>
          </cell>
          <cell r="D373">
            <v>8000000000</v>
          </cell>
          <cell r="E373">
            <v>0</v>
          </cell>
          <cell r="F373">
            <v>0</v>
          </cell>
          <cell r="G373">
            <v>2000000000</v>
          </cell>
          <cell r="H373">
            <v>10000000000</v>
          </cell>
          <cell r="I373">
            <v>8000000000</v>
          </cell>
          <cell r="J373">
            <v>60000000</v>
          </cell>
          <cell r="K373" t="str">
            <v>2121</v>
          </cell>
          <cell r="L373">
            <v>7</v>
          </cell>
          <cell r="M373" t="str">
            <v>VND</v>
          </cell>
          <cell r="N373" t="str">
            <v>VN0011379</v>
          </cell>
          <cell r="O373">
            <v>7</v>
          </cell>
          <cell r="P373" t="str">
            <v>Loan</v>
          </cell>
          <cell r="Q373">
            <v>45955</v>
          </cell>
          <cell r="R373">
            <v>0</v>
          </cell>
          <cell r="S373">
            <v>40179</v>
          </cell>
          <cell r="T373">
            <v>1</v>
          </cell>
          <cell r="U373">
            <v>0</v>
          </cell>
          <cell r="V373" t="str">
            <v>N</v>
          </cell>
          <cell r="W373">
            <v>5</v>
          </cell>
          <cell r="X373" t="str">
            <v>Y</v>
          </cell>
          <cell r="Y373" t="str">
            <v>VNGAAP</v>
          </cell>
          <cell r="Z373" t="str">
            <v>9410</v>
          </cell>
          <cell r="AA373">
            <v>43465</v>
          </cell>
          <cell r="AB373">
            <v>15000000</v>
          </cell>
          <cell r="AC373">
            <v>2000000000</v>
          </cell>
          <cell r="AD373">
            <v>60000000</v>
          </cell>
          <cell r="AE373">
            <v>100000000</v>
          </cell>
          <cell r="AF373">
            <v>2</v>
          </cell>
          <cell r="AG373">
            <v>44195</v>
          </cell>
          <cell r="AH373">
            <v>3000000000</v>
          </cell>
          <cell r="AI373">
            <v>3000000000</v>
          </cell>
          <cell r="AJ373">
            <v>15000000</v>
          </cell>
          <cell r="AK373">
            <v>0.25</v>
          </cell>
          <cell r="AL373">
            <v>250000000000</v>
          </cell>
          <cell r="AM373">
            <v>50000000000</v>
          </cell>
          <cell r="AN373">
            <v>0.25</v>
          </cell>
          <cell r="AO373">
            <v>50000000000</v>
          </cell>
          <cell r="AP373">
            <v>41080</v>
          </cell>
          <cell r="AQ373">
            <v>1</v>
          </cell>
          <cell r="AR373">
            <v>43373</v>
          </cell>
          <cell r="AS373" t="str">
            <v>1512</v>
          </cell>
          <cell r="AT373">
            <v>50</v>
          </cell>
          <cell r="AU373">
            <v>0</v>
          </cell>
          <cell r="AV373">
            <v>2</v>
          </cell>
          <cell r="AW373">
            <v>0</v>
          </cell>
        </row>
        <row r="374">
          <cell r="C374" t="str">
            <v>A479</v>
          </cell>
          <cell r="D374">
            <v>8000000000</v>
          </cell>
          <cell r="E374">
            <v>0</v>
          </cell>
          <cell r="F374">
            <v>0</v>
          </cell>
          <cell r="G374">
            <v>2000000000</v>
          </cell>
          <cell r="H374">
            <v>10000000000</v>
          </cell>
          <cell r="I374">
            <v>8000000000</v>
          </cell>
          <cell r="J374">
            <v>60000000</v>
          </cell>
          <cell r="K374" t="str">
            <v>2121</v>
          </cell>
          <cell r="L374">
            <v>7</v>
          </cell>
          <cell r="M374" t="str">
            <v>VND</v>
          </cell>
          <cell r="N374" t="str">
            <v>VN0011379</v>
          </cell>
          <cell r="O374">
            <v>7</v>
          </cell>
          <cell r="P374" t="str">
            <v>Loan</v>
          </cell>
          <cell r="Q374">
            <v>45955</v>
          </cell>
          <cell r="R374">
            <v>0</v>
          </cell>
          <cell r="S374">
            <v>40179</v>
          </cell>
          <cell r="T374">
            <v>1</v>
          </cell>
          <cell r="U374">
            <v>0</v>
          </cell>
          <cell r="V374" t="str">
            <v>N</v>
          </cell>
          <cell r="W374">
            <v>5</v>
          </cell>
          <cell r="X374" t="str">
            <v>Y</v>
          </cell>
          <cell r="Y374" t="str">
            <v>VNGAAP</v>
          </cell>
          <cell r="Z374" t="str">
            <v>9410</v>
          </cell>
          <cell r="AA374">
            <v>43465</v>
          </cell>
          <cell r="AB374">
            <v>15000000</v>
          </cell>
          <cell r="AC374">
            <v>2000000000</v>
          </cell>
          <cell r="AD374">
            <v>60000000</v>
          </cell>
          <cell r="AE374">
            <v>600000000</v>
          </cell>
          <cell r="AF374">
            <v>2</v>
          </cell>
          <cell r="AG374">
            <v>44195</v>
          </cell>
          <cell r="AH374">
            <v>2500000000</v>
          </cell>
          <cell r="AI374">
            <v>2500000000</v>
          </cell>
          <cell r="AJ374">
            <v>15000000</v>
          </cell>
          <cell r="AK374">
            <v>0.25</v>
          </cell>
          <cell r="AL374">
            <v>250000000000</v>
          </cell>
          <cell r="AM374">
            <v>50000000000</v>
          </cell>
          <cell r="AN374">
            <v>0.25</v>
          </cell>
          <cell r="AO374">
            <v>50000000000</v>
          </cell>
          <cell r="AP374">
            <v>41080</v>
          </cell>
          <cell r="AQ374">
            <v>1</v>
          </cell>
          <cell r="AR374">
            <v>43373</v>
          </cell>
          <cell r="AS374" t="str">
            <v>1512</v>
          </cell>
          <cell r="AT374">
            <v>50</v>
          </cell>
          <cell r="AU374">
            <v>0</v>
          </cell>
          <cell r="AV374">
            <v>2</v>
          </cell>
          <cell r="AW374">
            <v>0</v>
          </cell>
        </row>
        <row r="375">
          <cell r="C375" t="str">
            <v>A480</v>
          </cell>
          <cell r="D375">
            <v>8000000000</v>
          </cell>
          <cell r="E375">
            <v>0</v>
          </cell>
          <cell r="F375">
            <v>0</v>
          </cell>
          <cell r="G375">
            <v>2000000000</v>
          </cell>
          <cell r="H375">
            <v>10000000000</v>
          </cell>
          <cell r="I375">
            <v>8000000000</v>
          </cell>
          <cell r="J375">
            <v>60000000</v>
          </cell>
          <cell r="K375" t="str">
            <v>2121</v>
          </cell>
          <cell r="L375">
            <v>7</v>
          </cell>
          <cell r="M375" t="str">
            <v>VND</v>
          </cell>
          <cell r="N375" t="str">
            <v>VN0011379</v>
          </cell>
          <cell r="O375">
            <v>7</v>
          </cell>
          <cell r="P375" t="str">
            <v>Loan</v>
          </cell>
          <cell r="Q375">
            <v>45955</v>
          </cell>
          <cell r="R375">
            <v>0</v>
          </cell>
          <cell r="S375">
            <v>40179</v>
          </cell>
          <cell r="T375">
            <v>1</v>
          </cell>
          <cell r="U375">
            <v>0</v>
          </cell>
          <cell r="V375" t="str">
            <v>N</v>
          </cell>
          <cell r="W375">
            <v>5</v>
          </cell>
          <cell r="X375" t="str">
            <v>Y</v>
          </cell>
          <cell r="Y375" t="str">
            <v>VNGAAP</v>
          </cell>
          <cell r="Z375" t="str">
            <v>9410</v>
          </cell>
          <cell r="AA375">
            <v>43465</v>
          </cell>
          <cell r="AB375">
            <v>15000000</v>
          </cell>
          <cell r="AC375">
            <v>2000000000</v>
          </cell>
          <cell r="AD375">
            <v>60000000</v>
          </cell>
          <cell r="AE375">
            <v>1200000000</v>
          </cell>
          <cell r="AF375">
            <v>2</v>
          </cell>
          <cell r="AG375">
            <v>44195</v>
          </cell>
          <cell r="AH375">
            <v>2000000000</v>
          </cell>
          <cell r="AI375">
            <v>2000000000</v>
          </cell>
          <cell r="AJ375">
            <v>15000000</v>
          </cell>
          <cell r="AK375">
            <v>0.25</v>
          </cell>
          <cell r="AL375">
            <v>250000000000</v>
          </cell>
          <cell r="AM375">
            <v>50000000000</v>
          </cell>
          <cell r="AN375">
            <v>0.25</v>
          </cell>
          <cell r="AO375">
            <v>50000000000</v>
          </cell>
          <cell r="AP375">
            <v>41080</v>
          </cell>
          <cell r="AQ375">
            <v>1</v>
          </cell>
          <cell r="AR375">
            <v>43373</v>
          </cell>
          <cell r="AS375" t="str">
            <v>1512</v>
          </cell>
          <cell r="AT375">
            <v>50</v>
          </cell>
          <cell r="AU375">
            <v>0</v>
          </cell>
          <cell r="AV375">
            <v>2</v>
          </cell>
          <cell r="AW375">
            <v>0</v>
          </cell>
        </row>
        <row r="376">
          <cell r="C376" t="str">
            <v>A481</v>
          </cell>
          <cell r="D376">
            <v>8000000000</v>
          </cell>
          <cell r="E376">
            <v>0</v>
          </cell>
          <cell r="F376">
            <v>0</v>
          </cell>
          <cell r="G376">
            <v>2000000000</v>
          </cell>
          <cell r="H376">
            <v>10000000000</v>
          </cell>
          <cell r="I376">
            <v>8000000000</v>
          </cell>
          <cell r="J376">
            <v>60000000</v>
          </cell>
          <cell r="K376" t="str">
            <v>2121</v>
          </cell>
          <cell r="L376">
            <v>1</v>
          </cell>
          <cell r="M376" t="str">
            <v>VND</v>
          </cell>
          <cell r="N376" t="str">
            <v>VN0011379</v>
          </cell>
          <cell r="O376">
            <v>1</v>
          </cell>
          <cell r="P376" t="str">
            <v>Loan</v>
          </cell>
          <cell r="Q376">
            <v>45955</v>
          </cell>
          <cell r="R376">
            <v>0</v>
          </cell>
          <cell r="S376">
            <v>40179</v>
          </cell>
          <cell r="T376">
            <v>1</v>
          </cell>
          <cell r="U376">
            <v>0</v>
          </cell>
          <cell r="V376" t="str">
            <v>N</v>
          </cell>
          <cell r="W376">
            <v>3</v>
          </cell>
          <cell r="X376" t="str">
            <v>N</v>
          </cell>
          <cell r="Y376" t="str">
            <v>VNGAAP</v>
          </cell>
          <cell r="Z376" t="str">
            <v>9410</v>
          </cell>
          <cell r="AA376">
            <v>43465</v>
          </cell>
          <cell r="AB376">
            <v>15000000</v>
          </cell>
          <cell r="AC376">
            <v>2000000000</v>
          </cell>
          <cell r="AD376">
            <v>60000000</v>
          </cell>
          <cell r="AE376">
            <v>100000000</v>
          </cell>
          <cell r="AF376">
            <v>2</v>
          </cell>
          <cell r="AG376">
            <v>44195</v>
          </cell>
          <cell r="AH376">
            <v>3000000000</v>
          </cell>
          <cell r="AI376">
            <v>3000000000</v>
          </cell>
          <cell r="AJ376">
            <v>15000000</v>
          </cell>
          <cell r="AK376">
            <v>0.4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2</v>
          </cell>
          <cell r="AW376">
            <v>0</v>
          </cell>
        </row>
        <row r="377">
          <cell r="C377" t="str">
            <v>A482</v>
          </cell>
          <cell r="D377">
            <v>8000000000</v>
          </cell>
          <cell r="E377">
            <v>0</v>
          </cell>
          <cell r="F377">
            <v>0</v>
          </cell>
          <cell r="G377">
            <v>2000000000</v>
          </cell>
          <cell r="H377">
            <v>10000000000</v>
          </cell>
          <cell r="I377">
            <v>8000000000</v>
          </cell>
          <cell r="J377">
            <v>60000000</v>
          </cell>
          <cell r="K377" t="str">
            <v>2121</v>
          </cell>
          <cell r="L377">
            <v>1</v>
          </cell>
          <cell r="M377" t="str">
            <v>VND</v>
          </cell>
          <cell r="N377" t="str">
            <v>VN0011379</v>
          </cell>
          <cell r="O377">
            <v>1</v>
          </cell>
          <cell r="P377" t="str">
            <v>Loan</v>
          </cell>
          <cell r="Q377">
            <v>45955</v>
          </cell>
          <cell r="R377">
            <v>0</v>
          </cell>
          <cell r="S377">
            <v>40179</v>
          </cell>
          <cell r="T377">
            <v>1</v>
          </cell>
          <cell r="U377">
            <v>0</v>
          </cell>
          <cell r="V377" t="str">
            <v>N</v>
          </cell>
          <cell r="W377">
            <v>4</v>
          </cell>
          <cell r="X377" t="str">
            <v>N</v>
          </cell>
          <cell r="Y377" t="str">
            <v>VNGAAP</v>
          </cell>
          <cell r="Z377" t="str">
            <v>9410</v>
          </cell>
          <cell r="AA377">
            <v>43465</v>
          </cell>
          <cell r="AB377">
            <v>15000000</v>
          </cell>
          <cell r="AC377">
            <v>2000000000</v>
          </cell>
          <cell r="AD377">
            <v>60000000</v>
          </cell>
          <cell r="AE377">
            <v>600000000</v>
          </cell>
          <cell r="AF377">
            <v>2</v>
          </cell>
          <cell r="AG377">
            <v>44195</v>
          </cell>
          <cell r="AH377">
            <v>2500000000</v>
          </cell>
          <cell r="AI377">
            <v>2500000000</v>
          </cell>
          <cell r="AJ377">
            <v>15000000</v>
          </cell>
          <cell r="AK377">
            <v>0.7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2</v>
          </cell>
          <cell r="AW377">
            <v>0</v>
          </cell>
        </row>
        <row r="378">
          <cell r="C378" t="str">
            <v>A483</v>
          </cell>
          <cell r="D378">
            <v>8000000000</v>
          </cell>
          <cell r="E378">
            <v>0</v>
          </cell>
          <cell r="F378">
            <v>0</v>
          </cell>
          <cell r="G378">
            <v>2000000000</v>
          </cell>
          <cell r="H378">
            <v>10000000000</v>
          </cell>
          <cell r="I378">
            <v>8000000000</v>
          </cell>
          <cell r="J378">
            <v>60000000</v>
          </cell>
          <cell r="K378" t="str">
            <v>2121</v>
          </cell>
          <cell r="L378">
            <v>1</v>
          </cell>
          <cell r="M378" t="str">
            <v>VND</v>
          </cell>
          <cell r="N378" t="str">
            <v>VN0011379</v>
          </cell>
          <cell r="O378">
            <v>1</v>
          </cell>
          <cell r="P378" t="str">
            <v>Loan</v>
          </cell>
          <cell r="Q378">
            <v>45955</v>
          </cell>
          <cell r="R378">
            <v>0</v>
          </cell>
          <cell r="S378">
            <v>40179</v>
          </cell>
          <cell r="T378">
            <v>1</v>
          </cell>
          <cell r="U378">
            <v>0</v>
          </cell>
          <cell r="V378" t="str">
            <v>N</v>
          </cell>
          <cell r="W378">
            <v>5</v>
          </cell>
          <cell r="X378" t="str">
            <v>N</v>
          </cell>
          <cell r="Y378" t="str">
            <v>VNGAAP</v>
          </cell>
          <cell r="Z378" t="str">
            <v>9410</v>
          </cell>
          <cell r="AA378">
            <v>43465</v>
          </cell>
          <cell r="AB378">
            <v>15000000</v>
          </cell>
          <cell r="AC378">
            <v>2000000000</v>
          </cell>
          <cell r="AD378">
            <v>60000000</v>
          </cell>
          <cell r="AE378">
            <v>1200000000</v>
          </cell>
          <cell r="AF378">
            <v>2</v>
          </cell>
          <cell r="AG378">
            <v>44195</v>
          </cell>
          <cell r="AH378">
            <v>2000000000</v>
          </cell>
          <cell r="AI378">
            <v>2000000000</v>
          </cell>
          <cell r="AJ378">
            <v>15000000</v>
          </cell>
          <cell r="AK378">
            <v>0.9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2</v>
          </cell>
          <cell r="AW378">
            <v>0</v>
          </cell>
        </row>
        <row r="379">
          <cell r="C379" t="str">
            <v>A484</v>
          </cell>
          <cell r="D379">
            <v>8000000000</v>
          </cell>
          <cell r="E379">
            <v>0</v>
          </cell>
          <cell r="F379">
            <v>0</v>
          </cell>
          <cell r="G379">
            <v>2000000000</v>
          </cell>
          <cell r="H379">
            <v>10000000000</v>
          </cell>
          <cell r="I379">
            <v>8000000000</v>
          </cell>
          <cell r="J379">
            <v>100000000</v>
          </cell>
          <cell r="K379" t="str">
            <v>2121</v>
          </cell>
          <cell r="L379">
            <v>1</v>
          </cell>
          <cell r="M379" t="str">
            <v>VND</v>
          </cell>
          <cell r="N379" t="str">
            <v>VN0011379</v>
          </cell>
          <cell r="O379">
            <v>1</v>
          </cell>
          <cell r="P379" t="str">
            <v>Loan</v>
          </cell>
          <cell r="Q379">
            <v>45955</v>
          </cell>
          <cell r="R379">
            <v>0</v>
          </cell>
          <cell r="S379">
            <v>40179</v>
          </cell>
          <cell r="T379">
            <v>1</v>
          </cell>
          <cell r="U379">
            <v>0</v>
          </cell>
          <cell r="V379" t="str">
            <v>N</v>
          </cell>
          <cell r="W379">
            <v>3</v>
          </cell>
          <cell r="X379" t="str">
            <v>N</v>
          </cell>
          <cell r="Y379" t="str">
            <v>VNGAAP</v>
          </cell>
          <cell r="Z379" t="str">
            <v>9410</v>
          </cell>
          <cell r="AA379">
            <v>43465</v>
          </cell>
          <cell r="AB379">
            <v>15000000</v>
          </cell>
          <cell r="AC379">
            <v>2000000000</v>
          </cell>
          <cell r="AD379">
            <v>60000000</v>
          </cell>
          <cell r="AE379">
            <v>200000000</v>
          </cell>
          <cell r="AF379">
            <v>2</v>
          </cell>
          <cell r="AG379">
            <v>44195</v>
          </cell>
          <cell r="AH379">
            <v>4000000000</v>
          </cell>
          <cell r="AI379">
            <v>4000000000</v>
          </cell>
          <cell r="AJ379">
            <v>15000000</v>
          </cell>
          <cell r="AK379">
            <v>0.7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2</v>
          </cell>
          <cell r="AW379">
            <v>0</v>
          </cell>
        </row>
        <row r="380">
          <cell r="C380" t="str">
            <v>A485</v>
          </cell>
          <cell r="D380">
            <v>8000000000</v>
          </cell>
          <cell r="E380">
            <v>0</v>
          </cell>
          <cell r="F380">
            <v>0</v>
          </cell>
          <cell r="G380">
            <v>2000000000</v>
          </cell>
          <cell r="H380">
            <v>10000000000</v>
          </cell>
          <cell r="I380">
            <v>8000000000</v>
          </cell>
          <cell r="J380">
            <v>100000000</v>
          </cell>
          <cell r="K380" t="str">
            <v>2121</v>
          </cell>
          <cell r="L380">
            <v>1</v>
          </cell>
          <cell r="M380" t="str">
            <v>VND</v>
          </cell>
          <cell r="N380" t="str">
            <v>VN0011379</v>
          </cell>
          <cell r="O380">
            <v>1</v>
          </cell>
          <cell r="P380" t="str">
            <v>Loan</v>
          </cell>
          <cell r="Q380">
            <v>45955</v>
          </cell>
          <cell r="R380">
            <v>0</v>
          </cell>
          <cell r="S380">
            <v>40179</v>
          </cell>
          <cell r="T380">
            <v>1</v>
          </cell>
          <cell r="U380">
            <v>0</v>
          </cell>
          <cell r="V380" t="str">
            <v>N</v>
          </cell>
          <cell r="W380">
            <v>4</v>
          </cell>
          <cell r="X380" t="str">
            <v>N</v>
          </cell>
          <cell r="Y380" t="str">
            <v>VNGAAP</v>
          </cell>
          <cell r="Z380" t="str">
            <v>9410</v>
          </cell>
          <cell r="AA380">
            <v>43465</v>
          </cell>
          <cell r="AB380">
            <v>15000000</v>
          </cell>
          <cell r="AC380">
            <v>2000000000</v>
          </cell>
          <cell r="AD380">
            <v>60000000</v>
          </cell>
          <cell r="AE380">
            <v>900000000</v>
          </cell>
          <cell r="AF380">
            <v>2</v>
          </cell>
          <cell r="AG380">
            <v>44195</v>
          </cell>
          <cell r="AH380">
            <v>2000000000</v>
          </cell>
          <cell r="AI380">
            <v>2000000000</v>
          </cell>
          <cell r="AJ380">
            <v>15000000</v>
          </cell>
          <cell r="AK380">
            <v>0.5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2</v>
          </cell>
          <cell r="AW380">
            <v>0</v>
          </cell>
        </row>
        <row r="381">
          <cell r="C381" t="str">
            <v>A486</v>
          </cell>
          <cell r="D381">
            <v>8000000000</v>
          </cell>
          <cell r="E381">
            <v>0</v>
          </cell>
          <cell r="F381">
            <v>0</v>
          </cell>
          <cell r="G381">
            <v>2000000000</v>
          </cell>
          <cell r="H381">
            <v>10000000000</v>
          </cell>
          <cell r="I381">
            <v>8000000000</v>
          </cell>
          <cell r="J381">
            <v>100000000</v>
          </cell>
          <cell r="K381" t="str">
            <v>2121</v>
          </cell>
          <cell r="L381">
            <v>1</v>
          </cell>
          <cell r="M381" t="str">
            <v>VND</v>
          </cell>
          <cell r="N381" t="str">
            <v>VN0011379</v>
          </cell>
          <cell r="O381">
            <v>1</v>
          </cell>
          <cell r="P381" t="str">
            <v>Loan</v>
          </cell>
          <cell r="Q381">
            <v>45955</v>
          </cell>
          <cell r="R381">
            <v>0</v>
          </cell>
          <cell r="S381">
            <v>40179</v>
          </cell>
          <cell r="T381">
            <v>1</v>
          </cell>
          <cell r="U381">
            <v>0</v>
          </cell>
          <cell r="V381" t="str">
            <v>N</v>
          </cell>
          <cell r="W381">
            <v>5</v>
          </cell>
          <cell r="X381" t="str">
            <v>N</v>
          </cell>
          <cell r="Y381" t="str">
            <v>VNGAAP</v>
          </cell>
          <cell r="Z381" t="str">
            <v>9410</v>
          </cell>
          <cell r="AA381">
            <v>43465</v>
          </cell>
          <cell r="AB381">
            <v>15000000</v>
          </cell>
          <cell r="AC381">
            <v>2000000000</v>
          </cell>
          <cell r="AD381">
            <v>60000000</v>
          </cell>
          <cell r="AE381">
            <v>1400000000</v>
          </cell>
          <cell r="AF381">
            <v>2</v>
          </cell>
          <cell r="AG381">
            <v>44195</v>
          </cell>
          <cell r="AH381">
            <v>2000000000</v>
          </cell>
          <cell r="AI381">
            <v>2000000000</v>
          </cell>
          <cell r="AJ381">
            <v>15000000</v>
          </cell>
          <cell r="AK381">
            <v>0.4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2</v>
          </cell>
          <cell r="AW381">
            <v>0</v>
          </cell>
        </row>
        <row r="382">
          <cell r="C382" t="str">
            <v>A487</v>
          </cell>
          <cell r="D382">
            <v>8000000000</v>
          </cell>
          <cell r="E382">
            <v>0</v>
          </cell>
          <cell r="F382">
            <v>0</v>
          </cell>
          <cell r="G382">
            <v>2000000000</v>
          </cell>
          <cell r="H382">
            <v>10000000000</v>
          </cell>
          <cell r="I382">
            <v>8000000000</v>
          </cell>
          <cell r="J382">
            <v>60000000</v>
          </cell>
          <cell r="K382" t="str">
            <v>2121</v>
          </cell>
          <cell r="L382">
            <v>2</v>
          </cell>
          <cell r="M382" t="str">
            <v>VND</v>
          </cell>
          <cell r="N382" t="str">
            <v>VN0011379</v>
          </cell>
          <cell r="O382">
            <v>2</v>
          </cell>
          <cell r="P382" t="str">
            <v>Loan</v>
          </cell>
          <cell r="Q382">
            <v>45955</v>
          </cell>
          <cell r="R382">
            <v>0</v>
          </cell>
          <cell r="S382">
            <v>40179</v>
          </cell>
          <cell r="T382">
            <v>1</v>
          </cell>
          <cell r="U382">
            <v>0</v>
          </cell>
          <cell r="V382" t="str">
            <v>N</v>
          </cell>
          <cell r="W382">
            <v>3</v>
          </cell>
          <cell r="X382" t="str">
            <v>N</v>
          </cell>
          <cell r="Y382" t="str">
            <v>VNGAAP</v>
          </cell>
          <cell r="Z382" t="str">
            <v>9410</v>
          </cell>
          <cell r="AA382">
            <v>43465</v>
          </cell>
          <cell r="AB382">
            <v>15000000</v>
          </cell>
          <cell r="AC382">
            <v>2000000000</v>
          </cell>
          <cell r="AD382">
            <v>60000000</v>
          </cell>
          <cell r="AE382">
            <v>100000000</v>
          </cell>
          <cell r="AF382">
            <v>2</v>
          </cell>
          <cell r="AG382">
            <v>44195</v>
          </cell>
          <cell r="AH382">
            <v>4500000000</v>
          </cell>
          <cell r="AI382">
            <v>4500000000</v>
          </cell>
          <cell r="AJ382">
            <v>15000000</v>
          </cell>
          <cell r="AK382">
            <v>0.4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2</v>
          </cell>
          <cell r="AW382">
            <v>0</v>
          </cell>
        </row>
        <row r="383">
          <cell r="C383" t="str">
            <v>A488</v>
          </cell>
          <cell r="D383">
            <v>8000000000</v>
          </cell>
          <cell r="E383">
            <v>0</v>
          </cell>
          <cell r="F383">
            <v>0</v>
          </cell>
          <cell r="G383">
            <v>2000000000</v>
          </cell>
          <cell r="H383">
            <v>10000000000</v>
          </cell>
          <cell r="I383">
            <v>8000000000</v>
          </cell>
          <cell r="J383">
            <v>60000000</v>
          </cell>
          <cell r="K383" t="str">
            <v>2121</v>
          </cell>
          <cell r="L383">
            <v>2</v>
          </cell>
          <cell r="M383" t="str">
            <v>VND</v>
          </cell>
          <cell r="N383" t="str">
            <v>VN0011379</v>
          </cell>
          <cell r="O383">
            <v>2</v>
          </cell>
          <cell r="P383" t="str">
            <v>Loan</v>
          </cell>
          <cell r="Q383">
            <v>45955</v>
          </cell>
          <cell r="R383">
            <v>0</v>
          </cell>
          <cell r="S383">
            <v>40179</v>
          </cell>
          <cell r="T383">
            <v>1</v>
          </cell>
          <cell r="U383">
            <v>0</v>
          </cell>
          <cell r="V383" t="str">
            <v>N</v>
          </cell>
          <cell r="W383">
            <v>4</v>
          </cell>
          <cell r="X383" t="str">
            <v>N</v>
          </cell>
          <cell r="Y383" t="str">
            <v>VNGAAP</v>
          </cell>
          <cell r="Z383" t="str">
            <v>9410</v>
          </cell>
          <cell r="AA383">
            <v>43465</v>
          </cell>
          <cell r="AB383">
            <v>15000000</v>
          </cell>
          <cell r="AC383">
            <v>2000000000</v>
          </cell>
          <cell r="AD383">
            <v>60000000</v>
          </cell>
          <cell r="AE383">
            <v>600000000</v>
          </cell>
          <cell r="AF383">
            <v>2</v>
          </cell>
          <cell r="AG383">
            <v>44195</v>
          </cell>
          <cell r="AH383">
            <v>3000000000</v>
          </cell>
          <cell r="AI383">
            <v>3000000000</v>
          </cell>
          <cell r="AJ383">
            <v>15000000</v>
          </cell>
          <cell r="AK383">
            <v>0.4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2</v>
          </cell>
          <cell r="AW383">
            <v>0</v>
          </cell>
        </row>
        <row r="384">
          <cell r="C384" t="str">
            <v>A489</v>
          </cell>
          <cell r="D384">
            <v>8000000000</v>
          </cell>
          <cell r="E384">
            <v>0</v>
          </cell>
          <cell r="F384">
            <v>0</v>
          </cell>
          <cell r="G384">
            <v>2000000000</v>
          </cell>
          <cell r="H384">
            <v>10000000000</v>
          </cell>
          <cell r="I384">
            <v>8000000000</v>
          </cell>
          <cell r="J384">
            <v>60000000</v>
          </cell>
          <cell r="K384" t="str">
            <v>2121</v>
          </cell>
          <cell r="L384">
            <v>2</v>
          </cell>
          <cell r="M384" t="str">
            <v>VND</v>
          </cell>
          <cell r="N384" t="str">
            <v>VN0011379</v>
          </cell>
          <cell r="O384">
            <v>2</v>
          </cell>
          <cell r="P384" t="str">
            <v>Loan</v>
          </cell>
          <cell r="Q384">
            <v>45955</v>
          </cell>
          <cell r="R384">
            <v>0</v>
          </cell>
          <cell r="S384">
            <v>40179</v>
          </cell>
          <cell r="T384">
            <v>1</v>
          </cell>
          <cell r="U384">
            <v>0</v>
          </cell>
          <cell r="V384" t="str">
            <v>N</v>
          </cell>
          <cell r="W384">
            <v>5</v>
          </cell>
          <cell r="X384" t="str">
            <v>N</v>
          </cell>
          <cell r="Y384" t="str">
            <v>VNGAAP</v>
          </cell>
          <cell r="Z384" t="str">
            <v>9410</v>
          </cell>
          <cell r="AA384">
            <v>43465</v>
          </cell>
          <cell r="AB384">
            <v>15000000</v>
          </cell>
          <cell r="AC384">
            <v>2000000000</v>
          </cell>
          <cell r="AD384">
            <v>60000000</v>
          </cell>
          <cell r="AE384">
            <v>1200000000</v>
          </cell>
          <cell r="AF384">
            <v>2</v>
          </cell>
          <cell r="AG384">
            <v>44195</v>
          </cell>
          <cell r="AH384">
            <v>2500000000</v>
          </cell>
          <cell r="AI384">
            <v>2500000000</v>
          </cell>
          <cell r="AJ384">
            <v>15000000</v>
          </cell>
          <cell r="AK384">
            <v>0.4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2</v>
          </cell>
          <cell r="AW384">
            <v>0</v>
          </cell>
        </row>
        <row r="385">
          <cell r="C385" t="str">
            <v>A490</v>
          </cell>
          <cell r="D385">
            <v>8000000000</v>
          </cell>
          <cell r="E385">
            <v>0</v>
          </cell>
          <cell r="F385">
            <v>0</v>
          </cell>
          <cell r="G385">
            <v>2000000000</v>
          </cell>
          <cell r="H385">
            <v>10000000000</v>
          </cell>
          <cell r="I385">
            <v>8000000000</v>
          </cell>
          <cell r="J385">
            <v>60000000</v>
          </cell>
          <cell r="K385" t="str">
            <v>2121</v>
          </cell>
          <cell r="L385">
            <v>3</v>
          </cell>
          <cell r="M385" t="str">
            <v>VND</v>
          </cell>
          <cell r="N385" t="str">
            <v>VN0011379</v>
          </cell>
          <cell r="O385">
            <v>3</v>
          </cell>
          <cell r="P385" t="str">
            <v>Loan</v>
          </cell>
          <cell r="Q385">
            <v>45955</v>
          </cell>
          <cell r="R385">
            <v>0</v>
          </cell>
          <cell r="S385">
            <v>40179</v>
          </cell>
          <cell r="T385">
            <v>1</v>
          </cell>
          <cell r="U385">
            <v>0</v>
          </cell>
          <cell r="V385" t="str">
            <v>N</v>
          </cell>
          <cell r="W385">
            <v>3</v>
          </cell>
          <cell r="X385" t="str">
            <v>N</v>
          </cell>
          <cell r="Y385" t="str">
            <v>VNGAAP</v>
          </cell>
          <cell r="Z385" t="str">
            <v>9410</v>
          </cell>
          <cell r="AA385">
            <v>43465</v>
          </cell>
          <cell r="AB385">
            <v>15000000</v>
          </cell>
          <cell r="AC385">
            <v>2000000000</v>
          </cell>
          <cell r="AD385">
            <v>60000000</v>
          </cell>
          <cell r="AE385">
            <v>200000000</v>
          </cell>
          <cell r="AF385">
            <v>2</v>
          </cell>
          <cell r="AG385">
            <v>44195</v>
          </cell>
          <cell r="AH385">
            <v>2000000000</v>
          </cell>
          <cell r="AI385">
            <v>2000000000</v>
          </cell>
          <cell r="AJ385">
            <v>15000000</v>
          </cell>
          <cell r="AK385">
            <v>0.4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2</v>
          </cell>
          <cell r="AW385">
            <v>0</v>
          </cell>
        </row>
        <row r="386">
          <cell r="C386" t="str">
            <v>A491</v>
          </cell>
          <cell r="D386">
            <v>8000000000</v>
          </cell>
          <cell r="E386">
            <v>0</v>
          </cell>
          <cell r="F386">
            <v>0</v>
          </cell>
          <cell r="G386">
            <v>2000000000</v>
          </cell>
          <cell r="H386">
            <v>10000000000</v>
          </cell>
          <cell r="I386">
            <v>8000000000</v>
          </cell>
          <cell r="J386">
            <v>60000000</v>
          </cell>
          <cell r="K386" t="str">
            <v>2121</v>
          </cell>
          <cell r="L386">
            <v>3</v>
          </cell>
          <cell r="M386" t="str">
            <v>VND</v>
          </cell>
          <cell r="N386" t="str">
            <v>VN0011379</v>
          </cell>
          <cell r="O386">
            <v>3</v>
          </cell>
          <cell r="P386" t="str">
            <v>Loan</v>
          </cell>
          <cell r="Q386">
            <v>45955</v>
          </cell>
          <cell r="R386">
            <v>0</v>
          </cell>
          <cell r="S386">
            <v>40179</v>
          </cell>
          <cell r="T386">
            <v>1</v>
          </cell>
          <cell r="U386">
            <v>0</v>
          </cell>
          <cell r="V386" t="str">
            <v>N</v>
          </cell>
          <cell r="W386">
            <v>4</v>
          </cell>
          <cell r="X386" t="str">
            <v>N</v>
          </cell>
          <cell r="Y386" t="str">
            <v>VNGAAP</v>
          </cell>
          <cell r="Z386" t="str">
            <v>9410</v>
          </cell>
          <cell r="AA386">
            <v>43465</v>
          </cell>
          <cell r="AB386">
            <v>15000000</v>
          </cell>
          <cell r="AC386">
            <v>2000000000</v>
          </cell>
          <cell r="AD386">
            <v>60000000</v>
          </cell>
          <cell r="AE386">
            <v>900000000</v>
          </cell>
          <cell r="AF386">
            <v>2</v>
          </cell>
          <cell r="AG386">
            <v>44195</v>
          </cell>
          <cell r="AH386">
            <v>4000000000</v>
          </cell>
          <cell r="AI386">
            <v>4000000000</v>
          </cell>
          <cell r="AJ386">
            <v>15000000</v>
          </cell>
          <cell r="AK386">
            <v>0.4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2</v>
          </cell>
          <cell r="AW386">
            <v>0</v>
          </cell>
        </row>
        <row r="387">
          <cell r="C387" t="str">
            <v>A492</v>
          </cell>
          <cell r="D387">
            <v>8000000000</v>
          </cell>
          <cell r="E387">
            <v>0</v>
          </cell>
          <cell r="F387">
            <v>0</v>
          </cell>
          <cell r="G387">
            <v>2000000000</v>
          </cell>
          <cell r="H387">
            <v>10000000000</v>
          </cell>
          <cell r="I387">
            <v>8000000000</v>
          </cell>
          <cell r="J387">
            <v>60000000</v>
          </cell>
          <cell r="K387" t="str">
            <v>2121</v>
          </cell>
          <cell r="L387">
            <v>3</v>
          </cell>
          <cell r="M387" t="str">
            <v>VND</v>
          </cell>
          <cell r="N387" t="str">
            <v>VN0011379</v>
          </cell>
          <cell r="O387">
            <v>3</v>
          </cell>
          <cell r="P387" t="str">
            <v>Loan</v>
          </cell>
          <cell r="Q387">
            <v>45955</v>
          </cell>
          <cell r="R387">
            <v>0</v>
          </cell>
          <cell r="S387">
            <v>40179</v>
          </cell>
          <cell r="T387">
            <v>1</v>
          </cell>
          <cell r="U387">
            <v>0</v>
          </cell>
          <cell r="V387" t="str">
            <v>N</v>
          </cell>
          <cell r="W387">
            <v>5</v>
          </cell>
          <cell r="X387" t="str">
            <v>N</v>
          </cell>
          <cell r="Y387" t="str">
            <v>VNGAAP</v>
          </cell>
          <cell r="Z387" t="str">
            <v>9410</v>
          </cell>
          <cell r="AA387">
            <v>43465</v>
          </cell>
          <cell r="AB387">
            <v>15000000</v>
          </cell>
          <cell r="AC387">
            <v>2000000000</v>
          </cell>
          <cell r="AD387">
            <v>60000000</v>
          </cell>
          <cell r="AE387">
            <v>1400000000</v>
          </cell>
          <cell r="AF387">
            <v>2</v>
          </cell>
          <cell r="AG387">
            <v>44195</v>
          </cell>
          <cell r="AH387">
            <v>2000000000</v>
          </cell>
          <cell r="AI387">
            <v>2000000000</v>
          </cell>
          <cell r="AJ387">
            <v>15000000</v>
          </cell>
          <cell r="AK387">
            <v>0.4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2</v>
          </cell>
          <cell r="AW387">
            <v>0</v>
          </cell>
        </row>
        <row r="388">
          <cell r="C388" t="str">
            <v>A493</v>
          </cell>
          <cell r="D388">
            <v>8000000000</v>
          </cell>
          <cell r="E388">
            <v>0</v>
          </cell>
          <cell r="F388">
            <v>0</v>
          </cell>
          <cell r="G388">
            <v>2000000000</v>
          </cell>
          <cell r="H388">
            <v>10000000000</v>
          </cell>
          <cell r="I388">
            <v>8000000000</v>
          </cell>
          <cell r="J388">
            <v>60000000</v>
          </cell>
          <cell r="K388" t="str">
            <v>2121</v>
          </cell>
          <cell r="L388">
            <v>7</v>
          </cell>
          <cell r="M388" t="str">
            <v>VND</v>
          </cell>
          <cell r="N388" t="str">
            <v>VN0011379</v>
          </cell>
          <cell r="O388">
            <v>7</v>
          </cell>
          <cell r="P388" t="str">
            <v>Loan</v>
          </cell>
          <cell r="Q388">
            <v>45955</v>
          </cell>
          <cell r="R388">
            <v>0</v>
          </cell>
          <cell r="S388">
            <v>40179</v>
          </cell>
          <cell r="T388">
            <v>1</v>
          </cell>
          <cell r="U388">
            <v>0</v>
          </cell>
          <cell r="V388" t="str">
            <v>N</v>
          </cell>
          <cell r="W388">
            <v>3</v>
          </cell>
          <cell r="X388" t="str">
            <v>N</v>
          </cell>
          <cell r="Y388" t="str">
            <v>VNGAAP</v>
          </cell>
          <cell r="Z388" t="str">
            <v>9410</v>
          </cell>
          <cell r="AA388">
            <v>43465</v>
          </cell>
          <cell r="AB388">
            <v>15000000</v>
          </cell>
          <cell r="AC388">
            <v>2000000000</v>
          </cell>
          <cell r="AD388">
            <v>60000000</v>
          </cell>
          <cell r="AE388">
            <v>100000000</v>
          </cell>
          <cell r="AF388">
            <v>2</v>
          </cell>
          <cell r="AG388">
            <v>44195</v>
          </cell>
          <cell r="AH388">
            <v>2000000000</v>
          </cell>
          <cell r="AI388">
            <v>2000000000</v>
          </cell>
          <cell r="AJ388">
            <v>15000000</v>
          </cell>
          <cell r="AK388">
            <v>0.4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2</v>
          </cell>
          <cell r="AW388">
            <v>0</v>
          </cell>
        </row>
        <row r="389">
          <cell r="C389" t="str">
            <v>A494</v>
          </cell>
          <cell r="D389">
            <v>8000000000</v>
          </cell>
          <cell r="E389">
            <v>0</v>
          </cell>
          <cell r="F389">
            <v>0</v>
          </cell>
          <cell r="G389">
            <v>2000000000</v>
          </cell>
          <cell r="H389">
            <v>10000000000</v>
          </cell>
          <cell r="I389">
            <v>8000000000</v>
          </cell>
          <cell r="J389">
            <v>60000000</v>
          </cell>
          <cell r="K389" t="str">
            <v>2121</v>
          </cell>
          <cell r="L389">
            <v>7</v>
          </cell>
          <cell r="M389" t="str">
            <v>VND</v>
          </cell>
          <cell r="N389" t="str">
            <v>VN0011379</v>
          </cell>
          <cell r="O389">
            <v>7</v>
          </cell>
          <cell r="P389" t="str">
            <v>Loan</v>
          </cell>
          <cell r="Q389">
            <v>45955</v>
          </cell>
          <cell r="R389">
            <v>0</v>
          </cell>
          <cell r="S389">
            <v>40179</v>
          </cell>
          <cell r="T389">
            <v>1</v>
          </cell>
          <cell r="U389">
            <v>0</v>
          </cell>
          <cell r="V389" t="str">
            <v>N</v>
          </cell>
          <cell r="W389">
            <v>4</v>
          </cell>
          <cell r="X389" t="str">
            <v>N</v>
          </cell>
          <cell r="Y389" t="str">
            <v>VNGAAP</v>
          </cell>
          <cell r="Z389" t="str">
            <v>9410</v>
          </cell>
          <cell r="AA389">
            <v>43465</v>
          </cell>
          <cell r="AB389">
            <v>15000000</v>
          </cell>
          <cell r="AC389">
            <v>2000000000</v>
          </cell>
          <cell r="AD389">
            <v>60000000</v>
          </cell>
          <cell r="AE389">
            <v>600000000</v>
          </cell>
          <cell r="AF389">
            <v>2</v>
          </cell>
          <cell r="AG389">
            <v>44195</v>
          </cell>
          <cell r="AH389">
            <v>4500000000</v>
          </cell>
          <cell r="AI389">
            <v>4500000000</v>
          </cell>
          <cell r="AJ389">
            <v>15000000</v>
          </cell>
          <cell r="AK389">
            <v>0.4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2</v>
          </cell>
          <cell r="AW389">
            <v>0</v>
          </cell>
        </row>
        <row r="390">
          <cell r="C390" t="str">
            <v>A495</v>
          </cell>
          <cell r="D390">
            <v>8000000000</v>
          </cell>
          <cell r="E390">
            <v>0</v>
          </cell>
          <cell r="F390">
            <v>0</v>
          </cell>
          <cell r="G390">
            <v>2000000000</v>
          </cell>
          <cell r="H390">
            <v>10000000000</v>
          </cell>
          <cell r="I390">
            <v>8000000000</v>
          </cell>
          <cell r="J390">
            <v>60000000</v>
          </cell>
          <cell r="K390" t="str">
            <v>2121</v>
          </cell>
          <cell r="L390">
            <v>7</v>
          </cell>
          <cell r="M390" t="str">
            <v>VND</v>
          </cell>
          <cell r="N390" t="str">
            <v>VN0011379</v>
          </cell>
          <cell r="O390">
            <v>7</v>
          </cell>
          <cell r="P390" t="str">
            <v>Loan</v>
          </cell>
          <cell r="Q390">
            <v>45955</v>
          </cell>
          <cell r="R390">
            <v>0</v>
          </cell>
          <cell r="S390">
            <v>40179</v>
          </cell>
          <cell r="T390">
            <v>1</v>
          </cell>
          <cell r="U390">
            <v>0</v>
          </cell>
          <cell r="V390" t="str">
            <v>N</v>
          </cell>
          <cell r="W390">
            <v>5</v>
          </cell>
          <cell r="X390" t="str">
            <v>N</v>
          </cell>
          <cell r="Y390" t="str">
            <v>VNGAAP</v>
          </cell>
          <cell r="Z390" t="str">
            <v>9410</v>
          </cell>
          <cell r="AA390">
            <v>43465</v>
          </cell>
          <cell r="AB390">
            <v>15000000</v>
          </cell>
          <cell r="AC390">
            <v>2000000000</v>
          </cell>
          <cell r="AD390">
            <v>60000000</v>
          </cell>
          <cell r="AE390">
            <v>1200000000</v>
          </cell>
          <cell r="AF390">
            <v>2</v>
          </cell>
          <cell r="AG390">
            <v>44195</v>
          </cell>
          <cell r="AH390">
            <v>3000000000</v>
          </cell>
          <cell r="AI390">
            <v>3000000000</v>
          </cell>
          <cell r="AJ390">
            <v>15000000</v>
          </cell>
          <cell r="AK390">
            <v>0.4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2</v>
          </cell>
          <cell r="AW390">
            <v>0</v>
          </cell>
        </row>
        <row r="391">
          <cell r="C391" t="str">
            <v>A496</v>
          </cell>
          <cell r="D391">
            <v>8000000000</v>
          </cell>
          <cell r="E391">
            <v>0</v>
          </cell>
          <cell r="F391">
            <v>0</v>
          </cell>
          <cell r="G391">
            <v>2000000000</v>
          </cell>
          <cell r="H391">
            <v>10000000000</v>
          </cell>
          <cell r="I391">
            <v>8000000000</v>
          </cell>
          <cell r="J391">
            <v>60000000</v>
          </cell>
          <cell r="K391" t="str">
            <v>2121</v>
          </cell>
          <cell r="L391">
            <v>3</v>
          </cell>
          <cell r="M391" t="str">
            <v>VND</v>
          </cell>
          <cell r="N391" t="str">
            <v>VN0011379</v>
          </cell>
          <cell r="O391">
            <v>3</v>
          </cell>
          <cell r="P391" t="str">
            <v>Loan</v>
          </cell>
          <cell r="Q391">
            <v>45955</v>
          </cell>
          <cell r="R391">
            <v>0</v>
          </cell>
          <cell r="S391">
            <v>40179</v>
          </cell>
          <cell r="T391">
            <v>1</v>
          </cell>
          <cell r="U391">
            <v>0</v>
          </cell>
          <cell r="V391" t="str">
            <v>N</v>
          </cell>
          <cell r="W391">
            <v>3</v>
          </cell>
          <cell r="X391" t="str">
            <v>N</v>
          </cell>
          <cell r="Y391" t="str">
            <v>VNGAAP</v>
          </cell>
          <cell r="Z391" t="str">
            <v>9410</v>
          </cell>
          <cell r="AA391">
            <v>43465</v>
          </cell>
          <cell r="AB391">
            <v>15000000</v>
          </cell>
          <cell r="AC391">
            <v>2000000000</v>
          </cell>
          <cell r="AD391">
            <v>60000000</v>
          </cell>
          <cell r="AE391">
            <v>100000000</v>
          </cell>
          <cell r="AF391">
            <v>2</v>
          </cell>
          <cell r="AG391">
            <v>44195</v>
          </cell>
          <cell r="AH391">
            <v>2500000000</v>
          </cell>
          <cell r="AI391">
            <v>2500000000</v>
          </cell>
          <cell r="AJ391">
            <v>15000000</v>
          </cell>
          <cell r="AK391">
            <v>0.4</v>
          </cell>
          <cell r="AL391">
            <v>90000000000</v>
          </cell>
          <cell r="AM391">
            <v>100000000000</v>
          </cell>
          <cell r="AN391">
            <v>0.2</v>
          </cell>
          <cell r="AO391">
            <v>100000000000</v>
          </cell>
          <cell r="AP391">
            <v>42370</v>
          </cell>
          <cell r="AQ391">
            <v>2</v>
          </cell>
          <cell r="AR391">
            <v>43101</v>
          </cell>
          <cell r="AS391" t="str">
            <v>1011</v>
          </cell>
          <cell r="AT391">
            <v>100</v>
          </cell>
          <cell r="AU391">
            <v>0</v>
          </cell>
          <cell r="AV391">
            <v>2</v>
          </cell>
          <cell r="AW391">
            <v>0</v>
          </cell>
        </row>
        <row r="392">
          <cell r="C392" t="str">
            <v>A497</v>
          </cell>
          <cell r="D392">
            <v>8000000000</v>
          </cell>
          <cell r="E392">
            <v>0</v>
          </cell>
          <cell r="F392">
            <v>0</v>
          </cell>
          <cell r="G392">
            <v>2000000000</v>
          </cell>
          <cell r="H392">
            <v>10000000000</v>
          </cell>
          <cell r="I392">
            <v>8000000000</v>
          </cell>
          <cell r="J392">
            <v>60000000</v>
          </cell>
          <cell r="K392" t="str">
            <v>2121</v>
          </cell>
          <cell r="L392">
            <v>7</v>
          </cell>
          <cell r="M392" t="str">
            <v>VND</v>
          </cell>
          <cell r="N392" t="str">
            <v>VN0011379</v>
          </cell>
          <cell r="O392">
            <v>7</v>
          </cell>
          <cell r="P392" t="str">
            <v>Loan</v>
          </cell>
          <cell r="Q392">
            <v>45955</v>
          </cell>
          <cell r="R392">
            <v>0</v>
          </cell>
          <cell r="S392">
            <v>40179</v>
          </cell>
          <cell r="T392">
            <v>1</v>
          </cell>
          <cell r="U392">
            <v>0</v>
          </cell>
          <cell r="V392" t="str">
            <v>N</v>
          </cell>
          <cell r="W392">
            <v>4</v>
          </cell>
          <cell r="X392" t="str">
            <v>N</v>
          </cell>
          <cell r="Y392" t="str">
            <v>VNGAAP</v>
          </cell>
          <cell r="Z392" t="str">
            <v>9410</v>
          </cell>
          <cell r="AA392">
            <v>43465</v>
          </cell>
          <cell r="AB392">
            <v>15000000</v>
          </cell>
          <cell r="AC392">
            <v>2000000000</v>
          </cell>
          <cell r="AD392">
            <v>60000000</v>
          </cell>
          <cell r="AE392">
            <v>600000000</v>
          </cell>
          <cell r="AF392">
            <v>2</v>
          </cell>
          <cell r="AG392">
            <v>44195</v>
          </cell>
          <cell r="AH392">
            <v>4500000000</v>
          </cell>
          <cell r="AI392">
            <v>4500000000</v>
          </cell>
          <cell r="AJ392">
            <v>15000000</v>
          </cell>
          <cell r="AK392">
            <v>0.4</v>
          </cell>
          <cell r="AL392">
            <v>90000000000</v>
          </cell>
          <cell r="AM392">
            <v>100000000000</v>
          </cell>
          <cell r="AN392">
            <v>0.2</v>
          </cell>
          <cell r="AO392">
            <v>100000000000</v>
          </cell>
          <cell r="AP392">
            <v>42370</v>
          </cell>
          <cell r="AQ392">
            <v>2</v>
          </cell>
          <cell r="AR392">
            <v>43101</v>
          </cell>
          <cell r="AS392" t="str">
            <v>1011</v>
          </cell>
          <cell r="AT392">
            <v>100</v>
          </cell>
          <cell r="AU392">
            <v>0</v>
          </cell>
          <cell r="AV392">
            <v>2</v>
          </cell>
          <cell r="AW392">
            <v>0</v>
          </cell>
        </row>
        <row r="393">
          <cell r="C393" t="str">
            <v>A498</v>
          </cell>
          <cell r="D393">
            <v>8000000000</v>
          </cell>
          <cell r="E393">
            <v>0</v>
          </cell>
          <cell r="F393">
            <v>0</v>
          </cell>
          <cell r="G393">
            <v>2000000000</v>
          </cell>
          <cell r="H393">
            <v>10000000000</v>
          </cell>
          <cell r="I393">
            <v>8000000000</v>
          </cell>
          <cell r="J393">
            <v>60000000</v>
          </cell>
          <cell r="K393" t="str">
            <v>2121</v>
          </cell>
          <cell r="L393">
            <v>3</v>
          </cell>
          <cell r="M393" t="str">
            <v>VND</v>
          </cell>
          <cell r="N393" t="str">
            <v>VN0011379</v>
          </cell>
          <cell r="O393">
            <v>3</v>
          </cell>
          <cell r="P393" t="str">
            <v>Loan</v>
          </cell>
          <cell r="Q393">
            <v>45955</v>
          </cell>
          <cell r="R393">
            <v>0</v>
          </cell>
          <cell r="S393">
            <v>40179</v>
          </cell>
          <cell r="T393">
            <v>1</v>
          </cell>
          <cell r="U393">
            <v>0</v>
          </cell>
          <cell r="V393" t="str">
            <v>N</v>
          </cell>
          <cell r="W393">
            <v>5</v>
          </cell>
          <cell r="X393" t="str">
            <v>N</v>
          </cell>
          <cell r="Y393" t="str">
            <v>VNGAAP</v>
          </cell>
          <cell r="Z393" t="str">
            <v>9410</v>
          </cell>
          <cell r="AA393">
            <v>43465</v>
          </cell>
          <cell r="AB393">
            <v>15000000</v>
          </cell>
          <cell r="AC393">
            <v>2000000000</v>
          </cell>
          <cell r="AD393">
            <v>60000000</v>
          </cell>
          <cell r="AE393">
            <v>1200000000</v>
          </cell>
          <cell r="AF393">
            <v>2</v>
          </cell>
          <cell r="AG393">
            <v>44195</v>
          </cell>
          <cell r="AH393">
            <v>4000000000</v>
          </cell>
          <cell r="AI393">
            <v>4000000000</v>
          </cell>
          <cell r="AJ393">
            <v>15000000</v>
          </cell>
          <cell r="AK393">
            <v>0.4</v>
          </cell>
          <cell r="AL393">
            <v>90000000000</v>
          </cell>
          <cell r="AM393">
            <v>100000000000</v>
          </cell>
          <cell r="AN393">
            <v>0.2</v>
          </cell>
          <cell r="AO393">
            <v>100000000000</v>
          </cell>
          <cell r="AP393">
            <v>42370</v>
          </cell>
          <cell r="AQ393">
            <v>2</v>
          </cell>
          <cell r="AR393">
            <v>43101</v>
          </cell>
          <cell r="AS393" t="str">
            <v>1011</v>
          </cell>
          <cell r="AT393">
            <v>100</v>
          </cell>
          <cell r="AU393">
            <v>0</v>
          </cell>
          <cell r="AV393">
            <v>2</v>
          </cell>
          <cell r="AW393">
            <v>0</v>
          </cell>
        </row>
        <row r="394">
          <cell r="C394" t="str">
            <v>A499</v>
          </cell>
          <cell r="D394">
            <v>8000000000</v>
          </cell>
          <cell r="E394">
            <v>0</v>
          </cell>
          <cell r="F394">
            <v>0</v>
          </cell>
          <cell r="G394">
            <v>2000000000</v>
          </cell>
          <cell r="H394">
            <v>10000000000</v>
          </cell>
          <cell r="I394">
            <v>8000000000</v>
          </cell>
          <cell r="J394">
            <v>60000000</v>
          </cell>
          <cell r="K394" t="str">
            <v>2121</v>
          </cell>
          <cell r="L394">
            <v>3</v>
          </cell>
          <cell r="M394" t="str">
            <v>VND</v>
          </cell>
          <cell r="N394" t="str">
            <v>VN0011379</v>
          </cell>
          <cell r="O394">
            <v>3</v>
          </cell>
          <cell r="P394" t="str">
            <v>Loan</v>
          </cell>
          <cell r="Q394">
            <v>45955</v>
          </cell>
          <cell r="R394">
            <v>0</v>
          </cell>
          <cell r="S394">
            <v>40179</v>
          </cell>
          <cell r="T394">
            <v>1</v>
          </cell>
          <cell r="U394">
            <v>0</v>
          </cell>
          <cell r="V394" t="str">
            <v>N</v>
          </cell>
          <cell r="W394">
            <v>5</v>
          </cell>
          <cell r="X394" t="str">
            <v>N</v>
          </cell>
          <cell r="Y394" t="str">
            <v>VNGAAP</v>
          </cell>
          <cell r="Z394" t="str">
            <v>9410</v>
          </cell>
          <cell r="AA394">
            <v>43465</v>
          </cell>
          <cell r="AB394">
            <v>15000000</v>
          </cell>
          <cell r="AC394">
            <v>2000000000</v>
          </cell>
          <cell r="AD394">
            <v>60000000</v>
          </cell>
          <cell r="AE394">
            <v>100000000</v>
          </cell>
          <cell r="AF394">
            <v>2</v>
          </cell>
          <cell r="AG394">
            <v>44195</v>
          </cell>
          <cell r="AH394">
            <v>2000000000</v>
          </cell>
          <cell r="AI394">
            <v>2000000000</v>
          </cell>
          <cell r="AJ394">
            <v>15000000</v>
          </cell>
          <cell r="AK394">
            <v>0.4</v>
          </cell>
          <cell r="AL394">
            <v>90000000000</v>
          </cell>
          <cell r="AM394">
            <v>100000000000</v>
          </cell>
          <cell r="AN394">
            <v>0.2</v>
          </cell>
          <cell r="AO394">
            <v>100000000000</v>
          </cell>
          <cell r="AP394">
            <v>42370</v>
          </cell>
          <cell r="AQ394">
            <v>2</v>
          </cell>
          <cell r="AR394">
            <v>43101</v>
          </cell>
          <cell r="AS394" t="str">
            <v>1011</v>
          </cell>
          <cell r="AT394">
            <v>100</v>
          </cell>
          <cell r="AU394">
            <v>0</v>
          </cell>
          <cell r="AV394">
            <v>2</v>
          </cell>
          <cell r="AW394">
            <v>0</v>
          </cell>
        </row>
        <row r="395">
          <cell r="C395" t="str">
            <v>A500</v>
          </cell>
          <cell r="D395">
            <v>8000000000</v>
          </cell>
          <cell r="E395">
            <v>0</v>
          </cell>
          <cell r="F395">
            <v>0</v>
          </cell>
          <cell r="G395">
            <v>2000000000</v>
          </cell>
          <cell r="H395">
            <v>10000000000</v>
          </cell>
          <cell r="I395">
            <v>8000000000</v>
          </cell>
          <cell r="J395">
            <v>60000000</v>
          </cell>
          <cell r="K395" t="str">
            <v>2121</v>
          </cell>
          <cell r="L395">
            <v>7</v>
          </cell>
          <cell r="M395" t="str">
            <v>VND</v>
          </cell>
          <cell r="N395" t="str">
            <v>VN0011379</v>
          </cell>
          <cell r="O395">
            <v>7</v>
          </cell>
          <cell r="P395" t="str">
            <v>Loan</v>
          </cell>
          <cell r="Q395">
            <v>45955</v>
          </cell>
          <cell r="R395">
            <v>0</v>
          </cell>
          <cell r="S395">
            <v>40179</v>
          </cell>
          <cell r="T395">
            <v>1</v>
          </cell>
          <cell r="U395">
            <v>0</v>
          </cell>
          <cell r="V395" t="str">
            <v>N</v>
          </cell>
          <cell r="W395">
            <v>3</v>
          </cell>
          <cell r="X395" t="str">
            <v>N</v>
          </cell>
          <cell r="Y395" t="str">
            <v>VNGAAP</v>
          </cell>
          <cell r="Z395" t="str">
            <v>9410</v>
          </cell>
          <cell r="AA395">
            <v>43465</v>
          </cell>
          <cell r="AB395">
            <v>15000000</v>
          </cell>
          <cell r="AC395">
            <v>2000000000</v>
          </cell>
          <cell r="AD395">
            <v>60000000</v>
          </cell>
          <cell r="AE395">
            <v>600000000</v>
          </cell>
          <cell r="AF395">
            <v>2</v>
          </cell>
          <cell r="AG395">
            <v>44195</v>
          </cell>
          <cell r="AH395">
            <v>2000000000</v>
          </cell>
          <cell r="AI395">
            <v>2000000000</v>
          </cell>
          <cell r="AJ395">
            <v>15000000</v>
          </cell>
          <cell r="AK395">
            <v>0.4</v>
          </cell>
          <cell r="AL395">
            <v>90000000000</v>
          </cell>
          <cell r="AM395">
            <v>100000000000</v>
          </cell>
          <cell r="AN395">
            <v>0.2</v>
          </cell>
          <cell r="AO395">
            <v>100000000000</v>
          </cell>
          <cell r="AP395">
            <v>42370</v>
          </cell>
          <cell r="AQ395">
            <v>2</v>
          </cell>
          <cell r="AR395">
            <v>43101</v>
          </cell>
          <cell r="AS395" t="str">
            <v>1011</v>
          </cell>
          <cell r="AT395">
            <v>100</v>
          </cell>
          <cell r="AU395">
            <v>0</v>
          </cell>
          <cell r="AV395">
            <v>2</v>
          </cell>
          <cell r="AW395">
            <v>0</v>
          </cell>
        </row>
        <row r="396">
          <cell r="C396" t="str">
            <v>A501</v>
          </cell>
          <cell r="D396">
            <v>8000000000</v>
          </cell>
          <cell r="E396">
            <v>0</v>
          </cell>
          <cell r="F396">
            <v>0</v>
          </cell>
          <cell r="G396">
            <v>2000000000</v>
          </cell>
          <cell r="H396">
            <v>10000000000</v>
          </cell>
          <cell r="I396">
            <v>8000000000</v>
          </cell>
          <cell r="J396">
            <v>60000000</v>
          </cell>
          <cell r="K396" t="str">
            <v>2121</v>
          </cell>
          <cell r="L396">
            <v>3</v>
          </cell>
          <cell r="M396" t="str">
            <v>VND</v>
          </cell>
          <cell r="N396" t="str">
            <v>VN0011379</v>
          </cell>
          <cell r="O396">
            <v>3</v>
          </cell>
          <cell r="P396" t="str">
            <v>Loan</v>
          </cell>
          <cell r="Q396">
            <v>45955</v>
          </cell>
          <cell r="R396">
            <v>0</v>
          </cell>
          <cell r="S396">
            <v>40179</v>
          </cell>
          <cell r="T396">
            <v>1</v>
          </cell>
          <cell r="U396">
            <v>0</v>
          </cell>
          <cell r="V396" t="str">
            <v>N</v>
          </cell>
          <cell r="W396">
            <v>4</v>
          </cell>
          <cell r="X396" t="str">
            <v>N</v>
          </cell>
          <cell r="Y396" t="str">
            <v>VNGAAP</v>
          </cell>
          <cell r="Z396" t="str">
            <v>9410</v>
          </cell>
          <cell r="AA396">
            <v>43465</v>
          </cell>
          <cell r="AB396">
            <v>15000000</v>
          </cell>
          <cell r="AC396">
            <v>2000000000</v>
          </cell>
          <cell r="AD396">
            <v>60000000</v>
          </cell>
          <cell r="AE396">
            <v>1200000000</v>
          </cell>
          <cell r="AF396">
            <v>2</v>
          </cell>
          <cell r="AG396">
            <v>44195</v>
          </cell>
          <cell r="AH396">
            <v>4500000000</v>
          </cell>
          <cell r="AI396">
            <v>4500000000</v>
          </cell>
          <cell r="AJ396">
            <v>15000000</v>
          </cell>
          <cell r="AK396">
            <v>0.4</v>
          </cell>
          <cell r="AL396">
            <v>90000000000</v>
          </cell>
          <cell r="AM396">
            <v>100000000000</v>
          </cell>
          <cell r="AN396">
            <v>0.2</v>
          </cell>
          <cell r="AO396">
            <v>100000000000</v>
          </cell>
          <cell r="AP396">
            <v>42370</v>
          </cell>
          <cell r="AQ396">
            <v>2</v>
          </cell>
          <cell r="AR396">
            <v>43101</v>
          </cell>
          <cell r="AS396" t="str">
            <v>1011</v>
          </cell>
          <cell r="AT396">
            <v>100</v>
          </cell>
          <cell r="AU396">
            <v>0</v>
          </cell>
          <cell r="AV396">
            <v>2</v>
          </cell>
          <cell r="AW396">
            <v>0</v>
          </cell>
        </row>
        <row r="397">
          <cell r="C397" t="str">
            <v>A502</v>
          </cell>
          <cell r="D397">
            <v>8000000000</v>
          </cell>
          <cell r="E397">
            <v>0</v>
          </cell>
          <cell r="F397">
            <v>0</v>
          </cell>
          <cell r="G397">
            <v>2000000000</v>
          </cell>
          <cell r="H397">
            <v>10000000000</v>
          </cell>
          <cell r="I397">
            <v>8000000000</v>
          </cell>
          <cell r="J397">
            <v>60000000</v>
          </cell>
          <cell r="K397" t="str">
            <v>2121</v>
          </cell>
          <cell r="L397">
            <v>3</v>
          </cell>
          <cell r="M397" t="str">
            <v>VND</v>
          </cell>
          <cell r="N397" t="str">
            <v>VN0011379</v>
          </cell>
          <cell r="O397">
            <v>3</v>
          </cell>
          <cell r="P397" t="str">
            <v>Loan</v>
          </cell>
          <cell r="Q397">
            <v>45955</v>
          </cell>
          <cell r="R397">
            <v>0</v>
          </cell>
          <cell r="S397">
            <v>40179</v>
          </cell>
          <cell r="T397">
            <v>1</v>
          </cell>
          <cell r="U397">
            <v>0</v>
          </cell>
          <cell r="V397" t="str">
            <v>N</v>
          </cell>
          <cell r="W397">
            <v>4</v>
          </cell>
          <cell r="X397" t="str">
            <v>N</v>
          </cell>
          <cell r="Y397" t="str">
            <v>VNGAAP</v>
          </cell>
          <cell r="Z397" t="str">
            <v>9410</v>
          </cell>
          <cell r="AA397">
            <v>43465</v>
          </cell>
          <cell r="AB397">
            <v>15000000</v>
          </cell>
          <cell r="AC397">
            <v>2000000000</v>
          </cell>
          <cell r="AD397">
            <v>60000000</v>
          </cell>
          <cell r="AE397">
            <v>100000000</v>
          </cell>
          <cell r="AF397">
            <v>2</v>
          </cell>
          <cell r="AG397">
            <v>44195</v>
          </cell>
          <cell r="AH397">
            <v>3000000000</v>
          </cell>
          <cell r="AI397">
            <v>3000000000</v>
          </cell>
          <cell r="AJ397">
            <v>15000000</v>
          </cell>
          <cell r="AK397">
            <v>0.4</v>
          </cell>
          <cell r="AL397">
            <v>90000000000</v>
          </cell>
          <cell r="AM397">
            <v>100000000000</v>
          </cell>
          <cell r="AN397">
            <v>0.2</v>
          </cell>
          <cell r="AO397">
            <v>100000000000</v>
          </cell>
          <cell r="AP397">
            <v>42370</v>
          </cell>
          <cell r="AQ397">
            <v>2</v>
          </cell>
          <cell r="AR397">
            <v>43101</v>
          </cell>
          <cell r="AS397" t="str">
            <v>1011</v>
          </cell>
          <cell r="AT397">
            <v>100</v>
          </cell>
          <cell r="AU397">
            <v>0</v>
          </cell>
          <cell r="AV397">
            <v>2</v>
          </cell>
          <cell r="AW397">
            <v>0</v>
          </cell>
        </row>
        <row r="398">
          <cell r="C398" t="str">
            <v>A503</v>
          </cell>
          <cell r="D398">
            <v>8000000000</v>
          </cell>
          <cell r="E398">
            <v>0</v>
          </cell>
          <cell r="F398">
            <v>0</v>
          </cell>
          <cell r="G398">
            <v>2000000000</v>
          </cell>
          <cell r="H398">
            <v>10000000000</v>
          </cell>
          <cell r="I398">
            <v>8000000000</v>
          </cell>
          <cell r="J398">
            <v>60000000</v>
          </cell>
          <cell r="K398" t="str">
            <v>2121</v>
          </cell>
          <cell r="L398">
            <v>7</v>
          </cell>
          <cell r="M398" t="str">
            <v>VND</v>
          </cell>
          <cell r="N398" t="str">
            <v>VN0011379</v>
          </cell>
          <cell r="O398">
            <v>7</v>
          </cell>
          <cell r="P398" t="str">
            <v>Loan</v>
          </cell>
          <cell r="Q398">
            <v>45955</v>
          </cell>
          <cell r="R398">
            <v>0</v>
          </cell>
          <cell r="S398">
            <v>40179</v>
          </cell>
          <cell r="T398">
            <v>1</v>
          </cell>
          <cell r="U398">
            <v>0</v>
          </cell>
          <cell r="V398" t="str">
            <v>N</v>
          </cell>
          <cell r="W398">
            <v>5</v>
          </cell>
          <cell r="X398" t="str">
            <v>N</v>
          </cell>
          <cell r="Y398" t="str">
            <v>VNGAAP</v>
          </cell>
          <cell r="Z398" t="str">
            <v>9410</v>
          </cell>
          <cell r="AA398">
            <v>43465</v>
          </cell>
          <cell r="AB398">
            <v>15000000</v>
          </cell>
          <cell r="AC398">
            <v>2000000000</v>
          </cell>
          <cell r="AD398">
            <v>60000000</v>
          </cell>
          <cell r="AE398">
            <v>600000000</v>
          </cell>
          <cell r="AF398">
            <v>2</v>
          </cell>
          <cell r="AG398">
            <v>44195</v>
          </cell>
          <cell r="AH398">
            <v>2500000000</v>
          </cell>
          <cell r="AI398">
            <v>2500000000</v>
          </cell>
          <cell r="AJ398">
            <v>15000000</v>
          </cell>
          <cell r="AK398">
            <v>0.4</v>
          </cell>
          <cell r="AL398">
            <v>90000000000</v>
          </cell>
          <cell r="AM398">
            <v>100000000000</v>
          </cell>
          <cell r="AN398">
            <v>0.2</v>
          </cell>
          <cell r="AO398">
            <v>100000000000</v>
          </cell>
          <cell r="AP398">
            <v>42370</v>
          </cell>
          <cell r="AQ398">
            <v>2</v>
          </cell>
          <cell r="AR398">
            <v>43101</v>
          </cell>
          <cell r="AS398" t="str">
            <v>1011</v>
          </cell>
          <cell r="AT398">
            <v>100</v>
          </cell>
          <cell r="AU398">
            <v>0</v>
          </cell>
          <cell r="AV398">
            <v>2</v>
          </cell>
          <cell r="AW398">
            <v>0</v>
          </cell>
        </row>
        <row r="399">
          <cell r="C399" t="str">
            <v>A504</v>
          </cell>
          <cell r="D399">
            <v>8000000000</v>
          </cell>
          <cell r="E399">
            <v>0</v>
          </cell>
          <cell r="F399">
            <v>0</v>
          </cell>
          <cell r="G399">
            <v>2000000000</v>
          </cell>
          <cell r="H399">
            <v>10000000000</v>
          </cell>
          <cell r="I399">
            <v>8000000000</v>
          </cell>
          <cell r="J399">
            <v>60000000</v>
          </cell>
          <cell r="K399" t="str">
            <v>2121</v>
          </cell>
          <cell r="L399">
            <v>3</v>
          </cell>
          <cell r="M399" t="str">
            <v>VND</v>
          </cell>
          <cell r="N399" t="str">
            <v>VN0011379</v>
          </cell>
          <cell r="O399">
            <v>3</v>
          </cell>
          <cell r="P399" t="str">
            <v>Loan</v>
          </cell>
          <cell r="Q399">
            <v>45955</v>
          </cell>
          <cell r="R399">
            <v>0</v>
          </cell>
          <cell r="S399">
            <v>40179</v>
          </cell>
          <cell r="T399">
            <v>1</v>
          </cell>
          <cell r="U399">
            <v>0</v>
          </cell>
          <cell r="V399" t="str">
            <v>N</v>
          </cell>
          <cell r="W399">
            <v>3</v>
          </cell>
          <cell r="X399" t="str">
            <v>N</v>
          </cell>
          <cell r="Y399" t="str">
            <v>VNGAAP</v>
          </cell>
          <cell r="Z399" t="str">
            <v>9410</v>
          </cell>
          <cell r="AA399">
            <v>43465</v>
          </cell>
          <cell r="AB399">
            <v>15000000</v>
          </cell>
          <cell r="AC399">
            <v>2000000000</v>
          </cell>
          <cell r="AD399">
            <v>60000000</v>
          </cell>
          <cell r="AE399">
            <v>1200000000</v>
          </cell>
          <cell r="AF399">
            <v>2</v>
          </cell>
          <cell r="AG399">
            <v>44195</v>
          </cell>
          <cell r="AH399">
            <v>2000000000</v>
          </cell>
          <cell r="AI399">
            <v>2000000000</v>
          </cell>
          <cell r="AJ399">
            <v>15000000</v>
          </cell>
          <cell r="AK399">
            <v>0.4</v>
          </cell>
          <cell r="AL399">
            <v>90000000000</v>
          </cell>
          <cell r="AM399">
            <v>100000000000</v>
          </cell>
          <cell r="AN399">
            <v>0.2</v>
          </cell>
          <cell r="AO399">
            <v>100000000000</v>
          </cell>
          <cell r="AP399">
            <v>42370</v>
          </cell>
          <cell r="AQ399">
            <v>2</v>
          </cell>
          <cell r="AR399">
            <v>43101</v>
          </cell>
          <cell r="AS399" t="str">
            <v>1011</v>
          </cell>
          <cell r="AT399">
            <v>100</v>
          </cell>
          <cell r="AU399">
            <v>0</v>
          </cell>
          <cell r="AV399">
            <v>2</v>
          </cell>
          <cell r="AW399">
            <v>0</v>
          </cell>
        </row>
        <row r="400">
          <cell r="C400" t="str">
            <v>A505</v>
          </cell>
          <cell r="D400">
            <v>8000000000</v>
          </cell>
          <cell r="E400">
            <v>0</v>
          </cell>
          <cell r="F400">
            <v>0</v>
          </cell>
          <cell r="G400">
            <v>2000000000</v>
          </cell>
          <cell r="H400">
            <v>10000000000</v>
          </cell>
          <cell r="I400">
            <v>8000000000</v>
          </cell>
          <cell r="J400">
            <v>60000000</v>
          </cell>
          <cell r="K400" t="str">
            <v>2121</v>
          </cell>
          <cell r="L400">
            <v>3</v>
          </cell>
          <cell r="M400" t="str">
            <v>VND</v>
          </cell>
          <cell r="N400" t="str">
            <v>VN0011379</v>
          </cell>
          <cell r="O400">
            <v>3</v>
          </cell>
          <cell r="P400" t="str">
            <v>Loan</v>
          </cell>
          <cell r="Q400">
            <v>45955</v>
          </cell>
          <cell r="R400">
            <v>0</v>
          </cell>
          <cell r="S400">
            <v>40179</v>
          </cell>
          <cell r="T400">
            <v>1</v>
          </cell>
          <cell r="U400">
            <v>0</v>
          </cell>
          <cell r="V400" t="str">
            <v>N</v>
          </cell>
          <cell r="W400">
            <v>3</v>
          </cell>
          <cell r="X400" t="str">
            <v>N</v>
          </cell>
          <cell r="Y400" t="str">
            <v>VNGAAP</v>
          </cell>
          <cell r="Z400" t="str">
            <v>9410</v>
          </cell>
          <cell r="AA400">
            <v>43465</v>
          </cell>
          <cell r="AB400">
            <v>15000000</v>
          </cell>
          <cell r="AC400">
            <v>2000000000</v>
          </cell>
          <cell r="AD400">
            <v>60000000</v>
          </cell>
          <cell r="AE400">
            <v>100000000</v>
          </cell>
          <cell r="AF400">
            <v>2</v>
          </cell>
          <cell r="AG400">
            <v>44195</v>
          </cell>
          <cell r="AH400">
            <v>4000000000</v>
          </cell>
          <cell r="AI400">
            <v>4000000000</v>
          </cell>
          <cell r="AJ400">
            <v>15000000</v>
          </cell>
          <cell r="AK400">
            <v>0.4</v>
          </cell>
          <cell r="AL400">
            <v>90000000000</v>
          </cell>
          <cell r="AM400">
            <v>100000000</v>
          </cell>
          <cell r="AN400">
            <v>0.2</v>
          </cell>
          <cell r="AO400">
            <v>100000000</v>
          </cell>
          <cell r="AP400">
            <v>42370</v>
          </cell>
          <cell r="AQ400">
            <v>2</v>
          </cell>
          <cell r="AR400">
            <v>43100</v>
          </cell>
          <cell r="AS400" t="str">
            <v>1011</v>
          </cell>
          <cell r="AT400">
            <v>500</v>
          </cell>
          <cell r="AU400">
            <v>0</v>
          </cell>
          <cell r="AV400">
            <v>2</v>
          </cell>
          <cell r="AW400">
            <v>0</v>
          </cell>
        </row>
        <row r="401">
          <cell r="C401" t="str">
            <v>A506</v>
          </cell>
          <cell r="D401">
            <v>8000000000</v>
          </cell>
          <cell r="E401">
            <v>0</v>
          </cell>
          <cell r="F401">
            <v>0</v>
          </cell>
          <cell r="G401">
            <v>2000000000</v>
          </cell>
          <cell r="H401">
            <v>10000000000</v>
          </cell>
          <cell r="I401">
            <v>8000000000</v>
          </cell>
          <cell r="J401">
            <v>60000000</v>
          </cell>
          <cell r="K401" t="str">
            <v>2121</v>
          </cell>
          <cell r="L401">
            <v>3</v>
          </cell>
          <cell r="M401" t="str">
            <v>VND</v>
          </cell>
          <cell r="N401" t="str">
            <v>VN0011379</v>
          </cell>
          <cell r="O401">
            <v>3</v>
          </cell>
          <cell r="P401" t="str">
            <v>Loan</v>
          </cell>
          <cell r="Q401">
            <v>45955</v>
          </cell>
          <cell r="R401">
            <v>0</v>
          </cell>
          <cell r="S401">
            <v>40179</v>
          </cell>
          <cell r="T401">
            <v>1</v>
          </cell>
          <cell r="U401">
            <v>0</v>
          </cell>
          <cell r="V401" t="str">
            <v>N</v>
          </cell>
          <cell r="W401">
            <v>3</v>
          </cell>
          <cell r="X401" t="str">
            <v>N</v>
          </cell>
          <cell r="Y401" t="str">
            <v>VNGAAP</v>
          </cell>
          <cell r="Z401" t="str">
            <v>9410</v>
          </cell>
          <cell r="AA401">
            <v>43465</v>
          </cell>
          <cell r="AB401">
            <v>15000000</v>
          </cell>
          <cell r="AC401">
            <v>2000000000</v>
          </cell>
          <cell r="AD401">
            <v>60000000</v>
          </cell>
          <cell r="AE401">
            <v>600000000</v>
          </cell>
          <cell r="AF401">
            <v>2</v>
          </cell>
          <cell r="AG401">
            <v>44195</v>
          </cell>
          <cell r="AH401">
            <v>2000000000</v>
          </cell>
          <cell r="AI401">
            <v>2000000000</v>
          </cell>
          <cell r="AJ401">
            <v>15000000</v>
          </cell>
          <cell r="AK401">
            <v>0.4</v>
          </cell>
          <cell r="AL401">
            <v>1000000000000</v>
          </cell>
          <cell r="AM401">
            <v>100000000</v>
          </cell>
          <cell r="AN401">
            <v>0.4</v>
          </cell>
          <cell r="AO401">
            <v>100000000</v>
          </cell>
          <cell r="AP401">
            <v>42370</v>
          </cell>
          <cell r="AQ401">
            <v>2</v>
          </cell>
          <cell r="AR401">
            <v>43100</v>
          </cell>
          <cell r="AS401" t="str">
            <v>1011</v>
          </cell>
          <cell r="AT401">
            <v>500</v>
          </cell>
          <cell r="AU401">
            <v>0</v>
          </cell>
          <cell r="AV401">
            <v>2</v>
          </cell>
          <cell r="AW401">
            <v>0</v>
          </cell>
        </row>
        <row r="402">
          <cell r="C402" t="str">
            <v>A507</v>
          </cell>
          <cell r="D402">
            <v>8000000000</v>
          </cell>
          <cell r="E402">
            <v>0</v>
          </cell>
          <cell r="F402">
            <v>0</v>
          </cell>
          <cell r="G402">
            <v>2000000000</v>
          </cell>
          <cell r="H402">
            <v>10000000000</v>
          </cell>
          <cell r="I402">
            <v>8000000000</v>
          </cell>
          <cell r="J402">
            <v>60000000</v>
          </cell>
          <cell r="K402" t="str">
            <v>2121</v>
          </cell>
          <cell r="L402">
            <v>3</v>
          </cell>
          <cell r="M402" t="str">
            <v>VND</v>
          </cell>
          <cell r="N402" t="str">
            <v>VN0011379</v>
          </cell>
          <cell r="O402">
            <v>3</v>
          </cell>
          <cell r="P402" t="str">
            <v>Loan</v>
          </cell>
          <cell r="Q402">
            <v>45955</v>
          </cell>
          <cell r="R402">
            <v>0</v>
          </cell>
          <cell r="S402">
            <v>40179</v>
          </cell>
          <cell r="T402">
            <v>1</v>
          </cell>
          <cell r="U402">
            <v>0</v>
          </cell>
          <cell r="V402" t="str">
            <v>N</v>
          </cell>
          <cell r="W402">
            <v>3</v>
          </cell>
          <cell r="X402" t="str">
            <v>N</v>
          </cell>
          <cell r="Y402" t="str">
            <v>VNGAAP</v>
          </cell>
          <cell r="Z402" t="str">
            <v>9410</v>
          </cell>
          <cell r="AA402">
            <v>43465</v>
          </cell>
          <cell r="AB402">
            <v>15000000</v>
          </cell>
          <cell r="AC402">
            <v>2000000000</v>
          </cell>
          <cell r="AD402">
            <v>60000000</v>
          </cell>
          <cell r="AE402">
            <v>1200000000</v>
          </cell>
          <cell r="AF402">
            <v>2</v>
          </cell>
          <cell r="AG402">
            <v>44195</v>
          </cell>
          <cell r="AH402">
            <v>2000000000</v>
          </cell>
          <cell r="AI402">
            <v>2000000000</v>
          </cell>
          <cell r="AJ402">
            <v>15000000</v>
          </cell>
          <cell r="AK402">
            <v>0.4</v>
          </cell>
          <cell r="AL402">
            <v>2000000000000</v>
          </cell>
          <cell r="AM402">
            <v>100000000</v>
          </cell>
          <cell r="AN402">
            <v>0.7</v>
          </cell>
          <cell r="AO402">
            <v>100000000</v>
          </cell>
          <cell r="AP402">
            <v>42370</v>
          </cell>
          <cell r="AQ402">
            <v>2</v>
          </cell>
          <cell r="AR402">
            <v>43100</v>
          </cell>
          <cell r="AS402" t="str">
            <v>1011</v>
          </cell>
          <cell r="AT402">
            <v>500</v>
          </cell>
          <cell r="AU402">
            <v>0</v>
          </cell>
          <cell r="AV402">
            <v>2</v>
          </cell>
          <cell r="AW402">
            <v>0</v>
          </cell>
        </row>
        <row r="403">
          <cell r="C403" t="str">
            <v>A508</v>
          </cell>
          <cell r="D403">
            <v>8000000000</v>
          </cell>
          <cell r="E403">
            <v>0</v>
          </cell>
          <cell r="F403">
            <v>0</v>
          </cell>
          <cell r="G403">
            <v>2000000000</v>
          </cell>
          <cell r="H403">
            <v>10000000000</v>
          </cell>
          <cell r="I403">
            <v>8000000000</v>
          </cell>
          <cell r="J403">
            <v>60000000</v>
          </cell>
          <cell r="K403" t="str">
            <v>2121</v>
          </cell>
          <cell r="L403">
            <v>3</v>
          </cell>
          <cell r="M403" t="str">
            <v>VND</v>
          </cell>
          <cell r="N403" t="str">
            <v>VN0011379</v>
          </cell>
          <cell r="O403">
            <v>3</v>
          </cell>
          <cell r="P403" t="str">
            <v>Loan</v>
          </cell>
          <cell r="Q403">
            <v>45955</v>
          </cell>
          <cell r="R403">
            <v>0</v>
          </cell>
          <cell r="S403">
            <v>40179</v>
          </cell>
          <cell r="T403">
            <v>1</v>
          </cell>
          <cell r="U403">
            <v>0</v>
          </cell>
          <cell r="V403" t="str">
            <v>N</v>
          </cell>
          <cell r="W403">
            <v>4</v>
          </cell>
          <cell r="X403" t="str">
            <v>N</v>
          </cell>
          <cell r="Y403" t="str">
            <v>VNGAAP</v>
          </cell>
          <cell r="Z403" t="str">
            <v>9410</v>
          </cell>
          <cell r="AA403">
            <v>43465</v>
          </cell>
          <cell r="AB403">
            <v>15000000</v>
          </cell>
          <cell r="AC403">
            <v>2000000000</v>
          </cell>
          <cell r="AD403">
            <v>60000000</v>
          </cell>
          <cell r="AE403">
            <v>100000000</v>
          </cell>
          <cell r="AF403">
            <v>2</v>
          </cell>
          <cell r="AG403">
            <v>44195</v>
          </cell>
          <cell r="AH403">
            <v>2000000000</v>
          </cell>
          <cell r="AI403">
            <v>2000000000</v>
          </cell>
          <cell r="AJ403">
            <v>15000000</v>
          </cell>
          <cell r="AK403">
            <v>0.4</v>
          </cell>
          <cell r="AL403">
            <v>90000000000</v>
          </cell>
          <cell r="AM403">
            <v>100000000</v>
          </cell>
          <cell r="AN403">
            <v>0.2</v>
          </cell>
          <cell r="AO403">
            <v>100000000</v>
          </cell>
          <cell r="AP403">
            <v>42370</v>
          </cell>
          <cell r="AQ403">
            <v>2</v>
          </cell>
          <cell r="AR403">
            <v>43100</v>
          </cell>
          <cell r="AS403" t="str">
            <v>1011</v>
          </cell>
          <cell r="AT403">
            <v>500</v>
          </cell>
          <cell r="AU403">
            <v>0</v>
          </cell>
          <cell r="AV403">
            <v>2</v>
          </cell>
          <cell r="AW403">
            <v>0</v>
          </cell>
        </row>
        <row r="404">
          <cell r="C404" t="str">
            <v>A509</v>
          </cell>
          <cell r="D404">
            <v>8000000000</v>
          </cell>
          <cell r="E404">
            <v>0</v>
          </cell>
          <cell r="F404">
            <v>0</v>
          </cell>
          <cell r="G404">
            <v>2000000000</v>
          </cell>
          <cell r="H404">
            <v>10000000000</v>
          </cell>
          <cell r="I404">
            <v>8000000000</v>
          </cell>
          <cell r="J404">
            <v>60000000</v>
          </cell>
          <cell r="K404" t="str">
            <v>2121</v>
          </cell>
          <cell r="L404">
            <v>3</v>
          </cell>
          <cell r="M404" t="str">
            <v>VND</v>
          </cell>
          <cell r="N404" t="str">
            <v>VN0011379</v>
          </cell>
          <cell r="O404">
            <v>3</v>
          </cell>
          <cell r="P404" t="str">
            <v>Loan</v>
          </cell>
          <cell r="Q404">
            <v>45955</v>
          </cell>
          <cell r="R404">
            <v>0</v>
          </cell>
          <cell r="S404">
            <v>40179</v>
          </cell>
          <cell r="T404">
            <v>1</v>
          </cell>
          <cell r="U404">
            <v>0</v>
          </cell>
          <cell r="V404" t="str">
            <v>N</v>
          </cell>
          <cell r="W404">
            <v>4</v>
          </cell>
          <cell r="X404" t="str">
            <v>N</v>
          </cell>
          <cell r="Y404" t="str">
            <v>VNGAAP</v>
          </cell>
          <cell r="Z404" t="str">
            <v>9410</v>
          </cell>
          <cell r="AA404">
            <v>43465</v>
          </cell>
          <cell r="AB404">
            <v>15000000</v>
          </cell>
          <cell r="AC404">
            <v>2000000000</v>
          </cell>
          <cell r="AD404">
            <v>60000000</v>
          </cell>
          <cell r="AE404">
            <v>600000000</v>
          </cell>
          <cell r="AF404">
            <v>2</v>
          </cell>
          <cell r="AG404">
            <v>44195</v>
          </cell>
          <cell r="AH404">
            <v>3000000000</v>
          </cell>
          <cell r="AI404">
            <v>3000000000</v>
          </cell>
          <cell r="AJ404">
            <v>15000000</v>
          </cell>
          <cell r="AK404">
            <v>0.4</v>
          </cell>
          <cell r="AL404">
            <v>1000000000000</v>
          </cell>
          <cell r="AM404">
            <v>100000000</v>
          </cell>
          <cell r="AN404">
            <v>0.4</v>
          </cell>
          <cell r="AO404">
            <v>100000000</v>
          </cell>
          <cell r="AP404">
            <v>42370</v>
          </cell>
          <cell r="AQ404">
            <v>2</v>
          </cell>
          <cell r="AR404">
            <v>43100</v>
          </cell>
          <cell r="AS404" t="str">
            <v>1011</v>
          </cell>
          <cell r="AT404">
            <v>500</v>
          </cell>
          <cell r="AU404">
            <v>0</v>
          </cell>
          <cell r="AV404">
            <v>2</v>
          </cell>
          <cell r="AW404">
            <v>0</v>
          </cell>
        </row>
        <row r="405">
          <cell r="C405" t="str">
            <v>A510</v>
          </cell>
          <cell r="D405">
            <v>8000000000</v>
          </cell>
          <cell r="E405">
            <v>0</v>
          </cell>
          <cell r="F405">
            <v>0</v>
          </cell>
          <cell r="G405">
            <v>2000000000</v>
          </cell>
          <cell r="H405">
            <v>10000000000</v>
          </cell>
          <cell r="I405">
            <v>8000000000</v>
          </cell>
          <cell r="J405">
            <v>60000000</v>
          </cell>
          <cell r="K405" t="str">
            <v>2121</v>
          </cell>
          <cell r="L405">
            <v>3</v>
          </cell>
          <cell r="M405" t="str">
            <v>VND</v>
          </cell>
          <cell r="N405" t="str">
            <v>VN0011379</v>
          </cell>
          <cell r="O405">
            <v>3</v>
          </cell>
          <cell r="P405" t="str">
            <v>Loan</v>
          </cell>
          <cell r="Q405">
            <v>45955</v>
          </cell>
          <cell r="R405">
            <v>0</v>
          </cell>
          <cell r="S405">
            <v>40179</v>
          </cell>
          <cell r="T405">
            <v>1</v>
          </cell>
          <cell r="U405">
            <v>0</v>
          </cell>
          <cell r="V405" t="str">
            <v>N</v>
          </cell>
          <cell r="W405">
            <v>4</v>
          </cell>
          <cell r="X405" t="str">
            <v>N</v>
          </cell>
          <cell r="Y405" t="str">
            <v>VNGAAP</v>
          </cell>
          <cell r="Z405" t="str">
            <v>9410</v>
          </cell>
          <cell r="AA405">
            <v>43465</v>
          </cell>
          <cell r="AB405">
            <v>15000000</v>
          </cell>
          <cell r="AC405">
            <v>2000000000</v>
          </cell>
          <cell r="AD405">
            <v>60000000</v>
          </cell>
          <cell r="AE405">
            <v>1200000000</v>
          </cell>
          <cell r="AF405">
            <v>2</v>
          </cell>
          <cell r="AG405">
            <v>44195</v>
          </cell>
          <cell r="AH405">
            <v>2500000000</v>
          </cell>
          <cell r="AI405">
            <v>2500000000</v>
          </cell>
          <cell r="AJ405">
            <v>15000000</v>
          </cell>
          <cell r="AK405">
            <v>0.4</v>
          </cell>
          <cell r="AL405">
            <v>2000000000000</v>
          </cell>
          <cell r="AM405">
            <v>100000000</v>
          </cell>
          <cell r="AN405">
            <v>0.7</v>
          </cell>
          <cell r="AO405">
            <v>100000000</v>
          </cell>
          <cell r="AP405">
            <v>42370</v>
          </cell>
          <cell r="AQ405">
            <v>2</v>
          </cell>
          <cell r="AR405">
            <v>43100</v>
          </cell>
          <cell r="AS405" t="str">
            <v>1011</v>
          </cell>
          <cell r="AT405">
            <v>500</v>
          </cell>
          <cell r="AU405">
            <v>0</v>
          </cell>
          <cell r="AV405">
            <v>2</v>
          </cell>
          <cell r="AW405">
            <v>0</v>
          </cell>
        </row>
        <row r="406">
          <cell r="C406" t="str">
            <v>A511</v>
          </cell>
          <cell r="D406">
            <v>8000000000</v>
          </cell>
          <cell r="E406">
            <v>0</v>
          </cell>
          <cell r="F406">
            <v>0</v>
          </cell>
          <cell r="G406">
            <v>2000000000</v>
          </cell>
          <cell r="H406">
            <v>10000000000</v>
          </cell>
          <cell r="I406">
            <v>8000000000</v>
          </cell>
          <cell r="J406">
            <v>60000000</v>
          </cell>
          <cell r="K406" t="str">
            <v>2121</v>
          </cell>
          <cell r="L406">
            <v>3</v>
          </cell>
          <cell r="M406" t="str">
            <v>VND</v>
          </cell>
          <cell r="N406" t="str">
            <v>VN0011379</v>
          </cell>
          <cell r="O406">
            <v>3</v>
          </cell>
          <cell r="P406" t="str">
            <v>Loan</v>
          </cell>
          <cell r="Q406">
            <v>45955</v>
          </cell>
          <cell r="R406">
            <v>0</v>
          </cell>
          <cell r="S406">
            <v>40179</v>
          </cell>
          <cell r="T406">
            <v>1</v>
          </cell>
          <cell r="U406">
            <v>0</v>
          </cell>
          <cell r="V406" t="str">
            <v>N</v>
          </cell>
          <cell r="W406">
            <v>5</v>
          </cell>
          <cell r="X406" t="str">
            <v>N</v>
          </cell>
          <cell r="Y406" t="str">
            <v>VNGAAP</v>
          </cell>
          <cell r="Z406" t="str">
            <v>9410</v>
          </cell>
          <cell r="AA406">
            <v>43465</v>
          </cell>
          <cell r="AB406">
            <v>15000000</v>
          </cell>
          <cell r="AC406">
            <v>2000000000</v>
          </cell>
          <cell r="AD406">
            <v>60000000</v>
          </cell>
          <cell r="AE406">
            <v>100000000</v>
          </cell>
          <cell r="AF406">
            <v>2</v>
          </cell>
          <cell r="AG406">
            <v>44195</v>
          </cell>
          <cell r="AH406">
            <v>2000000000</v>
          </cell>
          <cell r="AI406">
            <v>2000000000</v>
          </cell>
          <cell r="AJ406">
            <v>15000000</v>
          </cell>
          <cell r="AK406">
            <v>0.4</v>
          </cell>
          <cell r="AL406">
            <v>90000000000</v>
          </cell>
          <cell r="AM406">
            <v>100000000</v>
          </cell>
          <cell r="AN406">
            <v>0.2</v>
          </cell>
          <cell r="AO406">
            <v>100000000</v>
          </cell>
          <cell r="AP406">
            <v>42370</v>
          </cell>
          <cell r="AQ406">
            <v>2</v>
          </cell>
          <cell r="AR406">
            <v>43100</v>
          </cell>
          <cell r="AS406" t="str">
            <v>1011</v>
          </cell>
          <cell r="AT406">
            <v>500</v>
          </cell>
          <cell r="AU406">
            <v>0</v>
          </cell>
          <cell r="AV406">
            <v>2</v>
          </cell>
          <cell r="AW406">
            <v>0</v>
          </cell>
        </row>
        <row r="407">
          <cell r="C407" t="str">
            <v>A512</v>
          </cell>
          <cell r="D407">
            <v>8000000000</v>
          </cell>
          <cell r="E407">
            <v>0</v>
          </cell>
          <cell r="F407">
            <v>0</v>
          </cell>
          <cell r="G407">
            <v>2000000000</v>
          </cell>
          <cell r="H407">
            <v>10000000000</v>
          </cell>
          <cell r="I407">
            <v>8000000000</v>
          </cell>
          <cell r="J407">
            <v>60000000</v>
          </cell>
          <cell r="K407" t="str">
            <v>2121</v>
          </cell>
          <cell r="L407">
            <v>3</v>
          </cell>
          <cell r="M407" t="str">
            <v>VND</v>
          </cell>
          <cell r="N407" t="str">
            <v>VN0011379</v>
          </cell>
          <cell r="O407">
            <v>3</v>
          </cell>
          <cell r="P407" t="str">
            <v>Loan</v>
          </cell>
          <cell r="Q407">
            <v>45955</v>
          </cell>
          <cell r="R407">
            <v>0</v>
          </cell>
          <cell r="S407">
            <v>40179</v>
          </cell>
          <cell r="T407">
            <v>1</v>
          </cell>
          <cell r="U407">
            <v>0</v>
          </cell>
          <cell r="V407" t="str">
            <v>N</v>
          </cell>
          <cell r="W407">
            <v>5</v>
          </cell>
          <cell r="X407" t="str">
            <v>N</v>
          </cell>
          <cell r="Y407" t="str">
            <v>VNGAAP</v>
          </cell>
          <cell r="Z407" t="str">
            <v>9410</v>
          </cell>
          <cell r="AA407">
            <v>43465</v>
          </cell>
          <cell r="AB407">
            <v>15000000</v>
          </cell>
          <cell r="AC407">
            <v>2000000000</v>
          </cell>
          <cell r="AD407">
            <v>60000000</v>
          </cell>
          <cell r="AE407">
            <v>600000000</v>
          </cell>
          <cell r="AF407">
            <v>2</v>
          </cell>
          <cell r="AG407">
            <v>44195</v>
          </cell>
          <cell r="AH407">
            <v>4000000000</v>
          </cell>
          <cell r="AI407">
            <v>4000000000</v>
          </cell>
          <cell r="AJ407">
            <v>15000000</v>
          </cell>
          <cell r="AK407">
            <v>0.4</v>
          </cell>
          <cell r="AL407">
            <v>1000000000000</v>
          </cell>
          <cell r="AM407">
            <v>100000000</v>
          </cell>
          <cell r="AN407">
            <v>0.4</v>
          </cell>
          <cell r="AO407">
            <v>100000000</v>
          </cell>
          <cell r="AP407">
            <v>42370</v>
          </cell>
          <cell r="AQ407">
            <v>2</v>
          </cell>
          <cell r="AR407">
            <v>43100</v>
          </cell>
          <cell r="AS407" t="str">
            <v>1011</v>
          </cell>
          <cell r="AT407">
            <v>500</v>
          </cell>
          <cell r="AU407">
            <v>0</v>
          </cell>
          <cell r="AV407">
            <v>2</v>
          </cell>
          <cell r="AW407">
            <v>0</v>
          </cell>
        </row>
        <row r="408">
          <cell r="C408" t="str">
            <v>A513</v>
          </cell>
          <cell r="D408">
            <v>8000000000</v>
          </cell>
          <cell r="E408">
            <v>0</v>
          </cell>
          <cell r="F408">
            <v>0</v>
          </cell>
          <cell r="G408">
            <v>2000000000</v>
          </cell>
          <cell r="H408">
            <v>10000000000</v>
          </cell>
          <cell r="I408">
            <v>8000000000</v>
          </cell>
          <cell r="J408">
            <v>60000000</v>
          </cell>
          <cell r="K408" t="str">
            <v>2121</v>
          </cell>
          <cell r="L408">
            <v>3</v>
          </cell>
          <cell r="M408" t="str">
            <v>VND</v>
          </cell>
          <cell r="N408" t="str">
            <v>VN0011379</v>
          </cell>
          <cell r="O408">
            <v>3</v>
          </cell>
          <cell r="P408" t="str">
            <v>Loan</v>
          </cell>
          <cell r="Q408">
            <v>45955</v>
          </cell>
          <cell r="R408">
            <v>0</v>
          </cell>
          <cell r="S408">
            <v>40179</v>
          </cell>
          <cell r="T408">
            <v>1</v>
          </cell>
          <cell r="U408">
            <v>0</v>
          </cell>
          <cell r="V408" t="str">
            <v>N</v>
          </cell>
          <cell r="W408">
            <v>5</v>
          </cell>
          <cell r="X408" t="str">
            <v>N</v>
          </cell>
          <cell r="Y408" t="str">
            <v>VNGAAP</v>
          </cell>
          <cell r="Z408" t="str">
            <v>9410</v>
          </cell>
          <cell r="AA408">
            <v>43465</v>
          </cell>
          <cell r="AB408">
            <v>15000000</v>
          </cell>
          <cell r="AC408">
            <v>2000000000</v>
          </cell>
          <cell r="AD408">
            <v>60000000</v>
          </cell>
          <cell r="AE408">
            <v>1200000000</v>
          </cell>
          <cell r="AF408">
            <v>2</v>
          </cell>
          <cell r="AG408">
            <v>44195</v>
          </cell>
          <cell r="AH408">
            <v>2000000000</v>
          </cell>
          <cell r="AI408">
            <v>2000000000</v>
          </cell>
          <cell r="AJ408">
            <v>15000000</v>
          </cell>
          <cell r="AK408">
            <v>0.4</v>
          </cell>
          <cell r="AL408">
            <v>2000000000000</v>
          </cell>
          <cell r="AM408">
            <v>100000000</v>
          </cell>
          <cell r="AN408">
            <v>0.7</v>
          </cell>
          <cell r="AO408">
            <v>100000000</v>
          </cell>
          <cell r="AP408">
            <v>42370</v>
          </cell>
          <cell r="AQ408">
            <v>2</v>
          </cell>
          <cell r="AR408">
            <v>43100</v>
          </cell>
          <cell r="AS408" t="str">
            <v>1011</v>
          </cell>
          <cell r="AT408">
            <v>500</v>
          </cell>
          <cell r="AU408">
            <v>0</v>
          </cell>
          <cell r="AV408">
            <v>2</v>
          </cell>
          <cell r="AW408">
            <v>0</v>
          </cell>
        </row>
        <row r="409">
          <cell r="C409" t="str">
            <v>A514</v>
          </cell>
          <cell r="D409">
            <v>8000000000</v>
          </cell>
          <cell r="E409">
            <v>0</v>
          </cell>
          <cell r="F409">
            <v>0</v>
          </cell>
          <cell r="G409">
            <v>2000000000</v>
          </cell>
          <cell r="H409">
            <v>10000000000</v>
          </cell>
          <cell r="I409">
            <v>8000000000</v>
          </cell>
          <cell r="J409">
            <v>60000000</v>
          </cell>
          <cell r="K409" t="str">
            <v>2121</v>
          </cell>
          <cell r="L409">
            <v>7</v>
          </cell>
          <cell r="M409" t="str">
            <v>VND</v>
          </cell>
          <cell r="N409" t="str">
            <v>VN0011379</v>
          </cell>
          <cell r="O409">
            <v>7</v>
          </cell>
          <cell r="P409" t="str">
            <v>Loan</v>
          </cell>
          <cell r="Q409">
            <v>45955</v>
          </cell>
          <cell r="R409">
            <v>0</v>
          </cell>
          <cell r="S409">
            <v>40179</v>
          </cell>
          <cell r="T409">
            <v>1</v>
          </cell>
          <cell r="U409">
            <v>0</v>
          </cell>
          <cell r="V409" t="str">
            <v>N</v>
          </cell>
          <cell r="W409">
            <v>5</v>
          </cell>
          <cell r="X409" t="str">
            <v>N</v>
          </cell>
          <cell r="Y409" t="str">
            <v>VNGAAP</v>
          </cell>
          <cell r="Z409" t="str">
            <v>9410</v>
          </cell>
          <cell r="AA409">
            <v>43465</v>
          </cell>
          <cell r="AB409">
            <v>15000000</v>
          </cell>
          <cell r="AC409">
            <v>2000000000</v>
          </cell>
          <cell r="AD409">
            <v>60000000</v>
          </cell>
          <cell r="AE409">
            <v>100000000</v>
          </cell>
          <cell r="AF409">
            <v>2</v>
          </cell>
          <cell r="AG409">
            <v>44195</v>
          </cell>
          <cell r="AH409">
            <v>2000000000</v>
          </cell>
          <cell r="AI409">
            <v>2000000000</v>
          </cell>
          <cell r="AJ409">
            <v>15000000</v>
          </cell>
          <cell r="AK409">
            <v>0.1</v>
          </cell>
          <cell r="AL409">
            <v>150000000000</v>
          </cell>
          <cell r="AM409">
            <v>10000000000</v>
          </cell>
          <cell r="AN409">
            <v>0.2</v>
          </cell>
          <cell r="AO409">
            <v>10000000000</v>
          </cell>
          <cell r="AP409">
            <v>43271</v>
          </cell>
          <cell r="AQ409">
            <v>2</v>
          </cell>
          <cell r="AR409">
            <v>43100</v>
          </cell>
          <cell r="AS409" t="str">
            <v>3511</v>
          </cell>
          <cell r="AT409">
            <v>2500</v>
          </cell>
          <cell r="AU409">
            <v>0</v>
          </cell>
          <cell r="AV409">
            <v>2</v>
          </cell>
          <cell r="AW409">
            <v>0</v>
          </cell>
        </row>
        <row r="410">
          <cell r="C410" t="str">
            <v>A515</v>
          </cell>
          <cell r="D410">
            <v>8000000000</v>
          </cell>
          <cell r="E410">
            <v>0</v>
          </cell>
          <cell r="F410">
            <v>0</v>
          </cell>
          <cell r="G410">
            <v>2000000000</v>
          </cell>
          <cell r="H410">
            <v>10000000000</v>
          </cell>
          <cell r="I410">
            <v>8000000000</v>
          </cell>
          <cell r="J410">
            <v>60000000</v>
          </cell>
          <cell r="K410" t="str">
            <v>2121</v>
          </cell>
          <cell r="L410">
            <v>7</v>
          </cell>
          <cell r="M410" t="str">
            <v>VND</v>
          </cell>
          <cell r="N410" t="str">
            <v>VN0011379</v>
          </cell>
          <cell r="O410">
            <v>7</v>
          </cell>
          <cell r="P410" t="str">
            <v>Loan</v>
          </cell>
          <cell r="Q410">
            <v>45955</v>
          </cell>
          <cell r="R410">
            <v>0</v>
          </cell>
          <cell r="S410">
            <v>40179</v>
          </cell>
          <cell r="T410">
            <v>1</v>
          </cell>
          <cell r="U410">
            <v>0</v>
          </cell>
          <cell r="V410" t="str">
            <v>N</v>
          </cell>
          <cell r="W410">
            <v>5</v>
          </cell>
          <cell r="X410" t="str">
            <v>N</v>
          </cell>
          <cell r="Y410" t="str">
            <v>VNGAAP</v>
          </cell>
          <cell r="Z410" t="str">
            <v>9410</v>
          </cell>
          <cell r="AA410">
            <v>43465</v>
          </cell>
          <cell r="AB410">
            <v>15000000</v>
          </cell>
          <cell r="AC410">
            <v>2000000000</v>
          </cell>
          <cell r="AD410">
            <v>60000000</v>
          </cell>
          <cell r="AE410">
            <v>600000000</v>
          </cell>
          <cell r="AF410">
            <v>2</v>
          </cell>
          <cell r="AG410">
            <v>44195</v>
          </cell>
          <cell r="AH410">
            <v>4000000000</v>
          </cell>
          <cell r="AI410">
            <v>4000000000</v>
          </cell>
          <cell r="AJ410">
            <v>15000000</v>
          </cell>
          <cell r="AK410">
            <v>0.4</v>
          </cell>
          <cell r="AL410">
            <v>150000000000</v>
          </cell>
          <cell r="AM410">
            <v>10000000000</v>
          </cell>
          <cell r="AN410">
            <v>0.75</v>
          </cell>
          <cell r="AO410">
            <v>10000000000</v>
          </cell>
          <cell r="AP410">
            <v>43271</v>
          </cell>
          <cell r="AQ410">
            <v>2</v>
          </cell>
          <cell r="AR410">
            <v>43100</v>
          </cell>
          <cell r="AS410" t="str">
            <v>3511</v>
          </cell>
          <cell r="AT410">
            <v>2500</v>
          </cell>
          <cell r="AU410">
            <v>0</v>
          </cell>
          <cell r="AV410">
            <v>2</v>
          </cell>
          <cell r="AW410">
            <v>0</v>
          </cell>
        </row>
        <row r="411">
          <cell r="C411" t="str">
            <v>A516</v>
          </cell>
          <cell r="D411">
            <v>8000000000</v>
          </cell>
          <cell r="E411">
            <v>0</v>
          </cell>
          <cell r="F411">
            <v>0</v>
          </cell>
          <cell r="G411">
            <v>2000000000</v>
          </cell>
          <cell r="H411">
            <v>10000000000</v>
          </cell>
          <cell r="I411">
            <v>8000000000</v>
          </cell>
          <cell r="J411">
            <v>60000000</v>
          </cell>
          <cell r="K411" t="str">
            <v>2121</v>
          </cell>
          <cell r="L411">
            <v>7</v>
          </cell>
          <cell r="M411" t="str">
            <v>VND</v>
          </cell>
          <cell r="N411" t="str">
            <v>VN0011379</v>
          </cell>
          <cell r="O411">
            <v>7</v>
          </cell>
          <cell r="P411" t="str">
            <v>Loan</v>
          </cell>
          <cell r="Q411">
            <v>45955</v>
          </cell>
          <cell r="R411">
            <v>0</v>
          </cell>
          <cell r="S411">
            <v>40179</v>
          </cell>
          <cell r="T411">
            <v>1</v>
          </cell>
          <cell r="U411">
            <v>0</v>
          </cell>
          <cell r="V411" t="str">
            <v>N</v>
          </cell>
          <cell r="W411">
            <v>5</v>
          </cell>
          <cell r="X411" t="str">
            <v>N</v>
          </cell>
          <cell r="Y411" t="str">
            <v>VNGAAP</v>
          </cell>
          <cell r="Z411" t="str">
            <v>9410</v>
          </cell>
          <cell r="AA411">
            <v>43465</v>
          </cell>
          <cell r="AB411">
            <v>15000000</v>
          </cell>
          <cell r="AC411">
            <v>2000000000</v>
          </cell>
          <cell r="AD411">
            <v>60000000</v>
          </cell>
          <cell r="AE411">
            <v>1200000000</v>
          </cell>
          <cell r="AF411">
            <v>2</v>
          </cell>
          <cell r="AG411">
            <v>44195</v>
          </cell>
          <cell r="AH411">
            <v>2000000000</v>
          </cell>
          <cell r="AI411">
            <v>2000000000</v>
          </cell>
          <cell r="AJ411">
            <v>15000000</v>
          </cell>
          <cell r="AK411">
            <v>0.5</v>
          </cell>
          <cell r="AL411">
            <v>150000000000</v>
          </cell>
          <cell r="AM411">
            <v>10000000000</v>
          </cell>
          <cell r="AN411">
            <v>0.75</v>
          </cell>
          <cell r="AO411">
            <v>10000000000</v>
          </cell>
          <cell r="AP411">
            <v>43271</v>
          </cell>
          <cell r="AQ411">
            <v>2</v>
          </cell>
          <cell r="AR411">
            <v>43100</v>
          </cell>
          <cell r="AS411" t="str">
            <v>3511</v>
          </cell>
          <cell r="AT411">
            <v>2500</v>
          </cell>
          <cell r="AU411">
            <v>0</v>
          </cell>
          <cell r="AV411">
            <v>2</v>
          </cell>
          <cell r="AW411">
            <v>0</v>
          </cell>
        </row>
        <row r="412">
          <cell r="C412" t="str">
            <v>A517</v>
          </cell>
          <cell r="D412">
            <v>8000000000</v>
          </cell>
          <cell r="E412">
            <v>0</v>
          </cell>
          <cell r="F412">
            <v>0</v>
          </cell>
          <cell r="G412">
            <v>2000000000</v>
          </cell>
          <cell r="H412">
            <v>10000000000</v>
          </cell>
          <cell r="I412">
            <v>8000000000</v>
          </cell>
          <cell r="J412">
            <v>60000000</v>
          </cell>
          <cell r="K412" t="str">
            <v>2121</v>
          </cell>
          <cell r="L412">
            <v>1</v>
          </cell>
          <cell r="M412" t="str">
            <v>VND</v>
          </cell>
          <cell r="N412" t="str">
            <v>VN0011379</v>
          </cell>
          <cell r="O412">
            <v>1</v>
          </cell>
          <cell r="P412" t="str">
            <v>Loan</v>
          </cell>
          <cell r="Q412">
            <v>45955</v>
          </cell>
          <cell r="R412">
            <v>0</v>
          </cell>
          <cell r="S412">
            <v>40179</v>
          </cell>
          <cell r="T412">
            <v>1</v>
          </cell>
          <cell r="U412">
            <v>0</v>
          </cell>
          <cell r="V412" t="str">
            <v>N</v>
          </cell>
          <cell r="W412">
            <v>3</v>
          </cell>
          <cell r="X412" t="str">
            <v>N</v>
          </cell>
          <cell r="Y412" t="str">
            <v>VNGAAP</v>
          </cell>
          <cell r="Z412" t="str">
            <v>9410</v>
          </cell>
          <cell r="AA412">
            <v>43465</v>
          </cell>
          <cell r="AB412">
            <v>15000000</v>
          </cell>
          <cell r="AC412">
            <v>2000000000</v>
          </cell>
          <cell r="AD412">
            <v>60000000</v>
          </cell>
          <cell r="AE412">
            <v>200000000</v>
          </cell>
          <cell r="AF412">
            <v>2</v>
          </cell>
          <cell r="AG412">
            <v>44195</v>
          </cell>
          <cell r="AH412">
            <v>2000000000</v>
          </cell>
          <cell r="AI412">
            <v>2000000000</v>
          </cell>
          <cell r="AJ412">
            <v>15000000</v>
          </cell>
          <cell r="AK412">
            <v>0.6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2</v>
          </cell>
          <cell r="AW412">
            <v>0</v>
          </cell>
        </row>
        <row r="413">
          <cell r="C413" t="str">
            <v>A518</v>
          </cell>
          <cell r="D413">
            <v>8000000000</v>
          </cell>
          <cell r="E413">
            <v>0</v>
          </cell>
          <cell r="F413">
            <v>0</v>
          </cell>
          <cell r="G413">
            <v>2000000000</v>
          </cell>
          <cell r="H413">
            <v>10000000000</v>
          </cell>
          <cell r="I413">
            <v>8000000000</v>
          </cell>
          <cell r="J413">
            <v>60000000</v>
          </cell>
          <cell r="K413" t="str">
            <v>2121</v>
          </cell>
          <cell r="L413">
            <v>7</v>
          </cell>
          <cell r="M413" t="str">
            <v>VND</v>
          </cell>
          <cell r="N413" t="str">
            <v>VN0011379</v>
          </cell>
          <cell r="O413">
            <v>7</v>
          </cell>
          <cell r="P413" t="str">
            <v>Loan</v>
          </cell>
          <cell r="Q413">
            <v>45955</v>
          </cell>
          <cell r="R413">
            <v>0</v>
          </cell>
          <cell r="S413">
            <v>40179</v>
          </cell>
          <cell r="T413">
            <v>1</v>
          </cell>
          <cell r="U413">
            <v>0</v>
          </cell>
          <cell r="V413" t="str">
            <v>N</v>
          </cell>
          <cell r="W413">
            <v>5</v>
          </cell>
          <cell r="X413" t="str">
            <v>N</v>
          </cell>
          <cell r="Y413" t="str">
            <v>VNGAAP</v>
          </cell>
          <cell r="Z413" t="str">
            <v>9410</v>
          </cell>
          <cell r="AA413">
            <v>43465</v>
          </cell>
          <cell r="AB413">
            <v>15000000</v>
          </cell>
          <cell r="AC413">
            <v>2000000000</v>
          </cell>
          <cell r="AD413">
            <v>60000000</v>
          </cell>
          <cell r="AE413">
            <v>1200000000</v>
          </cell>
          <cell r="AF413">
            <v>1</v>
          </cell>
          <cell r="AG413">
            <v>44195</v>
          </cell>
          <cell r="AH413">
            <v>2000000000</v>
          </cell>
          <cell r="AI413">
            <v>2000000000</v>
          </cell>
          <cell r="AJ413">
            <v>15000000</v>
          </cell>
          <cell r="AK413">
            <v>0.4</v>
          </cell>
          <cell r="AL413">
            <v>2000000000000</v>
          </cell>
          <cell r="AM413">
            <v>100000000</v>
          </cell>
          <cell r="AN413">
            <v>0.7</v>
          </cell>
          <cell r="AO413">
            <v>100000000</v>
          </cell>
          <cell r="AP413">
            <v>42370</v>
          </cell>
          <cell r="AQ413">
            <v>2</v>
          </cell>
          <cell r="AR413">
            <v>43100</v>
          </cell>
          <cell r="AS413" t="str">
            <v>1011</v>
          </cell>
          <cell r="AT413">
            <v>500</v>
          </cell>
          <cell r="AU413">
            <v>0</v>
          </cell>
          <cell r="AV413">
            <v>2</v>
          </cell>
          <cell r="AW413">
            <v>0</v>
          </cell>
        </row>
        <row r="414">
          <cell r="C414" t="str">
            <v>A519</v>
          </cell>
          <cell r="D414">
            <v>8000000000</v>
          </cell>
          <cell r="E414">
            <v>0</v>
          </cell>
          <cell r="F414">
            <v>0</v>
          </cell>
          <cell r="G414">
            <v>2000000000</v>
          </cell>
          <cell r="H414">
            <v>10000000000</v>
          </cell>
          <cell r="I414">
            <v>8000000000</v>
          </cell>
          <cell r="J414">
            <v>60000000</v>
          </cell>
          <cell r="K414" t="str">
            <v>2121</v>
          </cell>
          <cell r="L414">
            <v>3</v>
          </cell>
          <cell r="M414" t="str">
            <v>VND</v>
          </cell>
          <cell r="N414" t="str">
            <v>VN0011379</v>
          </cell>
          <cell r="O414">
            <v>3</v>
          </cell>
          <cell r="P414" t="str">
            <v>Loan</v>
          </cell>
          <cell r="Q414">
            <v>45955</v>
          </cell>
          <cell r="R414">
            <v>0</v>
          </cell>
          <cell r="S414">
            <v>40179</v>
          </cell>
          <cell r="T414">
            <v>1</v>
          </cell>
          <cell r="U414">
            <v>0</v>
          </cell>
          <cell r="V414" t="str">
            <v>N</v>
          </cell>
          <cell r="W414">
            <v>5</v>
          </cell>
          <cell r="X414" t="str">
            <v>N</v>
          </cell>
          <cell r="Y414" t="str">
            <v>VNGAAP</v>
          </cell>
          <cell r="Z414" t="str">
            <v>9410</v>
          </cell>
          <cell r="AA414">
            <v>43465</v>
          </cell>
          <cell r="AB414">
            <v>15000000</v>
          </cell>
          <cell r="AC414">
            <v>2000000000</v>
          </cell>
          <cell r="AD414">
            <v>60000000</v>
          </cell>
          <cell r="AE414">
            <v>100000000</v>
          </cell>
          <cell r="AF414">
            <v>1</v>
          </cell>
          <cell r="AG414">
            <v>44195</v>
          </cell>
          <cell r="AH414">
            <v>4500000000</v>
          </cell>
          <cell r="AI414">
            <v>4500000000</v>
          </cell>
          <cell r="AJ414">
            <v>15000000</v>
          </cell>
          <cell r="AK414">
            <v>0.4</v>
          </cell>
          <cell r="AL414">
            <v>90000000000</v>
          </cell>
          <cell r="AM414">
            <v>100000000000</v>
          </cell>
          <cell r="AN414">
            <v>0.2</v>
          </cell>
          <cell r="AO414">
            <v>100000000000</v>
          </cell>
          <cell r="AP414">
            <v>42370</v>
          </cell>
          <cell r="AQ414">
            <v>2</v>
          </cell>
          <cell r="AR414">
            <v>43101</v>
          </cell>
          <cell r="AS414" t="str">
            <v>1011</v>
          </cell>
          <cell r="AT414">
            <v>100</v>
          </cell>
          <cell r="AU414">
            <v>0</v>
          </cell>
          <cell r="AV414">
            <v>2</v>
          </cell>
          <cell r="AW414">
            <v>0</v>
          </cell>
        </row>
        <row r="415">
          <cell r="C415" t="str">
            <v>A520</v>
          </cell>
          <cell r="D415">
            <v>8000000000</v>
          </cell>
          <cell r="E415">
            <v>0</v>
          </cell>
          <cell r="F415">
            <v>0</v>
          </cell>
          <cell r="G415">
            <v>2000000000</v>
          </cell>
          <cell r="H415">
            <v>10000000000</v>
          </cell>
          <cell r="I415">
            <v>8000000000</v>
          </cell>
          <cell r="J415">
            <v>60000000</v>
          </cell>
          <cell r="K415" t="str">
            <v>2121</v>
          </cell>
          <cell r="L415">
            <v>3</v>
          </cell>
          <cell r="M415" t="str">
            <v>VND</v>
          </cell>
          <cell r="N415" t="str">
            <v>VN0011379</v>
          </cell>
          <cell r="O415">
            <v>3</v>
          </cell>
          <cell r="P415" t="str">
            <v>Loan</v>
          </cell>
          <cell r="Q415">
            <v>45955</v>
          </cell>
          <cell r="R415">
            <v>0</v>
          </cell>
          <cell r="S415">
            <v>40179</v>
          </cell>
          <cell r="T415">
            <v>1</v>
          </cell>
          <cell r="U415">
            <v>0</v>
          </cell>
          <cell r="V415" t="str">
            <v>N</v>
          </cell>
          <cell r="W415">
            <v>3</v>
          </cell>
          <cell r="X415" t="str">
            <v>N</v>
          </cell>
          <cell r="Y415" t="str">
            <v>VNGAAP</v>
          </cell>
          <cell r="Z415" t="str">
            <v>9410</v>
          </cell>
          <cell r="AA415">
            <v>43465</v>
          </cell>
          <cell r="AB415">
            <v>15000000</v>
          </cell>
          <cell r="AC415">
            <v>2000000000</v>
          </cell>
          <cell r="AD415">
            <v>60000000</v>
          </cell>
          <cell r="AE415">
            <v>600000000</v>
          </cell>
          <cell r="AF415">
            <v>1</v>
          </cell>
          <cell r="AG415">
            <v>44195</v>
          </cell>
          <cell r="AH415">
            <v>2000000000</v>
          </cell>
          <cell r="AI415">
            <v>2000000000</v>
          </cell>
          <cell r="AJ415">
            <v>15000000</v>
          </cell>
          <cell r="AK415">
            <v>1</v>
          </cell>
          <cell r="AL415">
            <v>1000000000000</v>
          </cell>
          <cell r="AM415">
            <v>100000000</v>
          </cell>
          <cell r="AN415">
            <v>0.4</v>
          </cell>
          <cell r="AO415">
            <v>100000000</v>
          </cell>
          <cell r="AP415">
            <v>42370</v>
          </cell>
          <cell r="AQ415">
            <v>2</v>
          </cell>
          <cell r="AR415">
            <v>43100</v>
          </cell>
          <cell r="AS415" t="str">
            <v>1011</v>
          </cell>
          <cell r="AT415">
            <v>500</v>
          </cell>
          <cell r="AU415">
            <v>0</v>
          </cell>
          <cell r="AV415">
            <v>2</v>
          </cell>
          <cell r="AW415">
            <v>0</v>
          </cell>
        </row>
        <row r="416">
          <cell r="C416" t="str">
            <v>A521</v>
          </cell>
          <cell r="D416">
            <v>8000000000</v>
          </cell>
          <cell r="E416">
            <v>0</v>
          </cell>
          <cell r="F416">
            <v>0</v>
          </cell>
          <cell r="G416">
            <v>2000000000</v>
          </cell>
          <cell r="H416">
            <v>10000000000</v>
          </cell>
          <cell r="I416">
            <v>8000000000</v>
          </cell>
          <cell r="J416">
            <v>60000000</v>
          </cell>
          <cell r="K416" t="str">
            <v>2121</v>
          </cell>
          <cell r="L416">
            <v>1</v>
          </cell>
          <cell r="M416" t="str">
            <v>VND</v>
          </cell>
          <cell r="N416" t="str">
            <v>VN0011379</v>
          </cell>
          <cell r="O416">
            <v>1</v>
          </cell>
          <cell r="P416" t="str">
            <v>Loan</v>
          </cell>
          <cell r="Q416">
            <v>45955</v>
          </cell>
          <cell r="R416">
            <v>0</v>
          </cell>
          <cell r="S416">
            <v>40179</v>
          </cell>
          <cell r="T416">
            <v>1</v>
          </cell>
          <cell r="U416">
            <v>0</v>
          </cell>
          <cell r="V416" t="str">
            <v>N</v>
          </cell>
          <cell r="W416">
            <v>3</v>
          </cell>
          <cell r="X416" t="str">
            <v>N</v>
          </cell>
          <cell r="Y416" t="str">
            <v>VNGAAP</v>
          </cell>
          <cell r="Z416" t="str">
            <v>9410</v>
          </cell>
          <cell r="AA416">
            <v>43465</v>
          </cell>
          <cell r="AB416">
            <v>15000000</v>
          </cell>
          <cell r="AC416">
            <v>2000000000</v>
          </cell>
          <cell r="AD416">
            <v>60000000</v>
          </cell>
          <cell r="AE416">
            <v>1200000000</v>
          </cell>
          <cell r="AF416">
            <v>1</v>
          </cell>
          <cell r="AG416">
            <v>44195</v>
          </cell>
          <cell r="AH416">
            <v>2500000000</v>
          </cell>
          <cell r="AI416">
            <v>2500000000</v>
          </cell>
          <cell r="AJ416">
            <v>15000000</v>
          </cell>
          <cell r="AK416">
            <v>0.7</v>
          </cell>
          <cell r="AL416">
            <v>2000000000000</v>
          </cell>
          <cell r="AM416">
            <v>100000000</v>
          </cell>
          <cell r="AN416">
            <v>0.7</v>
          </cell>
          <cell r="AO416">
            <v>100000000</v>
          </cell>
          <cell r="AP416">
            <v>42370</v>
          </cell>
          <cell r="AQ416">
            <v>2</v>
          </cell>
          <cell r="AR416">
            <v>43100</v>
          </cell>
          <cell r="AS416" t="str">
            <v>1011</v>
          </cell>
          <cell r="AT416">
            <v>500</v>
          </cell>
          <cell r="AU416">
            <v>0</v>
          </cell>
          <cell r="AV416">
            <v>2</v>
          </cell>
          <cell r="AW416">
            <v>0</v>
          </cell>
        </row>
        <row r="417">
          <cell r="C417" t="str">
            <v>A522</v>
          </cell>
          <cell r="D417">
            <v>8000000000</v>
          </cell>
          <cell r="E417">
            <v>0</v>
          </cell>
          <cell r="F417">
            <v>0</v>
          </cell>
          <cell r="G417">
            <v>2000000000</v>
          </cell>
          <cell r="H417">
            <v>10000000000</v>
          </cell>
          <cell r="I417">
            <v>8000000000</v>
          </cell>
          <cell r="J417">
            <v>60000000</v>
          </cell>
          <cell r="K417" t="str">
            <v>2121</v>
          </cell>
          <cell r="L417">
            <v>3</v>
          </cell>
          <cell r="M417" t="str">
            <v>VND</v>
          </cell>
          <cell r="N417" t="str">
            <v>VN0011379</v>
          </cell>
          <cell r="O417">
            <v>3</v>
          </cell>
          <cell r="P417" t="str">
            <v>Loan</v>
          </cell>
          <cell r="Q417">
            <v>45955</v>
          </cell>
          <cell r="R417">
            <v>0</v>
          </cell>
          <cell r="S417">
            <v>40179</v>
          </cell>
          <cell r="T417">
            <v>1</v>
          </cell>
          <cell r="U417">
            <v>0</v>
          </cell>
          <cell r="V417" t="str">
            <v>Y</v>
          </cell>
          <cell r="W417">
            <v>1</v>
          </cell>
          <cell r="X417" t="str">
            <v>N</v>
          </cell>
          <cell r="Y417" t="str">
            <v>VNGAAP</v>
          </cell>
          <cell r="Z417" t="str">
            <v>9410</v>
          </cell>
          <cell r="AA417">
            <v>43465</v>
          </cell>
          <cell r="AB417">
            <v>15000000</v>
          </cell>
          <cell r="AC417">
            <v>2000000000</v>
          </cell>
          <cell r="AD417">
            <v>60000000</v>
          </cell>
          <cell r="AE417">
            <v>0</v>
          </cell>
          <cell r="AF417">
            <v>2</v>
          </cell>
          <cell r="AG417">
            <v>44195</v>
          </cell>
          <cell r="AH417">
            <v>2500000000</v>
          </cell>
          <cell r="AI417">
            <v>2500000000</v>
          </cell>
          <cell r="AJ417">
            <v>15000000</v>
          </cell>
          <cell r="AK417">
            <v>0.3</v>
          </cell>
          <cell r="AL417">
            <v>150000000000</v>
          </cell>
          <cell r="AM417">
            <v>20000000000</v>
          </cell>
          <cell r="AN417">
            <v>0.25</v>
          </cell>
          <cell r="AO417">
            <v>20000000000</v>
          </cell>
          <cell r="AP417">
            <v>42175</v>
          </cell>
          <cell r="AQ417">
            <v>2</v>
          </cell>
          <cell r="AR417">
            <v>43373</v>
          </cell>
          <cell r="AS417" t="str">
            <v>1011</v>
          </cell>
          <cell r="AT417">
            <v>150</v>
          </cell>
          <cell r="AU417">
            <v>0</v>
          </cell>
          <cell r="AV417">
            <v>2</v>
          </cell>
          <cell r="AW417">
            <v>0</v>
          </cell>
        </row>
        <row r="418">
          <cell r="C418" t="str">
            <v>A523</v>
          </cell>
          <cell r="D418">
            <v>8000000000</v>
          </cell>
          <cell r="E418">
            <v>0</v>
          </cell>
          <cell r="F418">
            <v>0</v>
          </cell>
          <cell r="G418">
            <v>2000000000</v>
          </cell>
          <cell r="H418">
            <v>10000000000</v>
          </cell>
          <cell r="I418">
            <v>8000000000</v>
          </cell>
          <cell r="J418">
            <v>60000000</v>
          </cell>
          <cell r="K418" t="str">
            <v>2121</v>
          </cell>
          <cell r="L418">
            <v>3</v>
          </cell>
          <cell r="M418" t="str">
            <v>VND</v>
          </cell>
          <cell r="N418" t="str">
            <v>VN0011379</v>
          </cell>
          <cell r="O418">
            <v>3</v>
          </cell>
          <cell r="P418" t="str">
            <v>Loan</v>
          </cell>
          <cell r="Q418">
            <v>45955</v>
          </cell>
          <cell r="R418">
            <v>0</v>
          </cell>
          <cell r="S418">
            <v>40179</v>
          </cell>
          <cell r="T418">
            <v>1</v>
          </cell>
          <cell r="U418">
            <v>0</v>
          </cell>
          <cell r="V418" t="str">
            <v>Y</v>
          </cell>
          <cell r="W418">
            <v>1</v>
          </cell>
          <cell r="X418" t="str">
            <v>Y</v>
          </cell>
          <cell r="Y418" t="str">
            <v>VNGAAP</v>
          </cell>
          <cell r="Z418" t="str">
            <v>9410</v>
          </cell>
          <cell r="AA418">
            <v>43465</v>
          </cell>
          <cell r="AB418">
            <v>15000000</v>
          </cell>
          <cell r="AC418">
            <v>2000000000</v>
          </cell>
          <cell r="AD418">
            <v>60000000</v>
          </cell>
          <cell r="AE418">
            <v>0</v>
          </cell>
          <cell r="AF418">
            <v>2</v>
          </cell>
          <cell r="AG418">
            <v>44195</v>
          </cell>
          <cell r="AH418">
            <v>2500000000</v>
          </cell>
          <cell r="AI418">
            <v>2500000000</v>
          </cell>
          <cell r="AJ418">
            <v>15000000</v>
          </cell>
          <cell r="AK418">
            <v>0.3</v>
          </cell>
          <cell r="AL418">
            <v>150000000000</v>
          </cell>
          <cell r="AM418">
            <v>20000000000</v>
          </cell>
          <cell r="AN418">
            <v>0.25</v>
          </cell>
          <cell r="AO418">
            <v>20000000000</v>
          </cell>
          <cell r="AP418">
            <v>42175</v>
          </cell>
          <cell r="AQ418">
            <v>2</v>
          </cell>
          <cell r="AR418">
            <v>43373</v>
          </cell>
          <cell r="AS418" t="str">
            <v>1011</v>
          </cell>
          <cell r="AT418">
            <v>150</v>
          </cell>
          <cell r="AU418">
            <v>0</v>
          </cell>
          <cell r="AV418">
            <v>2</v>
          </cell>
          <cell r="AW418">
            <v>0</v>
          </cell>
        </row>
        <row r="419">
          <cell r="C419" t="str">
            <v>A524</v>
          </cell>
          <cell r="D419">
            <v>8000000000</v>
          </cell>
          <cell r="E419">
            <v>0</v>
          </cell>
          <cell r="F419">
            <v>0</v>
          </cell>
          <cell r="G419">
            <v>2000000000</v>
          </cell>
          <cell r="H419">
            <v>10000000000</v>
          </cell>
          <cell r="I419">
            <v>8000000000</v>
          </cell>
          <cell r="J419">
            <v>60000000</v>
          </cell>
          <cell r="K419" t="str">
            <v>2121</v>
          </cell>
          <cell r="L419">
            <v>3</v>
          </cell>
          <cell r="M419" t="str">
            <v>VND</v>
          </cell>
          <cell r="N419" t="str">
            <v>VN0011379</v>
          </cell>
          <cell r="O419">
            <v>3</v>
          </cell>
          <cell r="P419" t="str">
            <v>Loan</v>
          </cell>
          <cell r="Q419">
            <v>45955</v>
          </cell>
          <cell r="R419">
            <v>0</v>
          </cell>
          <cell r="S419">
            <v>40179</v>
          </cell>
          <cell r="T419">
            <v>1</v>
          </cell>
          <cell r="U419">
            <v>0</v>
          </cell>
          <cell r="V419" t="str">
            <v>Y</v>
          </cell>
          <cell r="W419">
            <v>2</v>
          </cell>
          <cell r="X419" t="str">
            <v>N</v>
          </cell>
          <cell r="Y419" t="str">
            <v>VNGAAP</v>
          </cell>
          <cell r="Z419" t="str">
            <v>9410</v>
          </cell>
          <cell r="AA419">
            <v>43465</v>
          </cell>
          <cell r="AB419">
            <v>15000000</v>
          </cell>
          <cell r="AC419">
            <v>2000000000</v>
          </cell>
          <cell r="AD419">
            <v>60000000</v>
          </cell>
          <cell r="AE419">
            <v>100000000</v>
          </cell>
          <cell r="AF419">
            <v>2</v>
          </cell>
          <cell r="AG419">
            <v>44195</v>
          </cell>
          <cell r="AH419">
            <v>2500000000</v>
          </cell>
          <cell r="AI419">
            <v>2500000000</v>
          </cell>
          <cell r="AJ419">
            <v>15000000</v>
          </cell>
          <cell r="AK419">
            <v>0.3</v>
          </cell>
          <cell r="AL419">
            <v>150000000000</v>
          </cell>
          <cell r="AM419">
            <v>20000000000</v>
          </cell>
          <cell r="AN419">
            <v>0.25</v>
          </cell>
          <cell r="AO419">
            <v>20000000000</v>
          </cell>
          <cell r="AP419">
            <v>42175</v>
          </cell>
          <cell r="AQ419">
            <v>2</v>
          </cell>
          <cell r="AR419">
            <v>43373</v>
          </cell>
          <cell r="AS419" t="str">
            <v>1011</v>
          </cell>
          <cell r="AT419">
            <v>150</v>
          </cell>
          <cell r="AU419">
            <v>0</v>
          </cell>
          <cell r="AV419">
            <v>2</v>
          </cell>
          <cell r="AW419">
            <v>0</v>
          </cell>
        </row>
        <row r="420">
          <cell r="C420" t="str">
            <v>A525</v>
          </cell>
          <cell r="D420">
            <v>8000000000</v>
          </cell>
          <cell r="E420">
            <v>0</v>
          </cell>
          <cell r="F420">
            <v>0</v>
          </cell>
          <cell r="G420">
            <v>2000000000</v>
          </cell>
          <cell r="H420">
            <v>10000000000</v>
          </cell>
          <cell r="I420">
            <v>8000000000</v>
          </cell>
          <cell r="J420">
            <v>60000000</v>
          </cell>
          <cell r="K420" t="str">
            <v>2121</v>
          </cell>
          <cell r="L420">
            <v>3</v>
          </cell>
          <cell r="M420" t="str">
            <v>VND</v>
          </cell>
          <cell r="N420" t="str">
            <v>VN0011379</v>
          </cell>
          <cell r="O420">
            <v>3</v>
          </cell>
          <cell r="P420" t="str">
            <v>Loan</v>
          </cell>
          <cell r="Q420">
            <v>45955</v>
          </cell>
          <cell r="R420">
            <v>0</v>
          </cell>
          <cell r="S420">
            <v>40179</v>
          </cell>
          <cell r="T420">
            <v>1</v>
          </cell>
          <cell r="U420">
            <v>0</v>
          </cell>
          <cell r="V420" t="str">
            <v>Y</v>
          </cell>
          <cell r="W420">
            <v>2</v>
          </cell>
          <cell r="X420" t="str">
            <v>Y</v>
          </cell>
          <cell r="Y420" t="str">
            <v>VNGAAP</v>
          </cell>
          <cell r="Z420" t="str">
            <v>9410</v>
          </cell>
          <cell r="AA420">
            <v>43465</v>
          </cell>
          <cell r="AB420">
            <v>15000000</v>
          </cell>
          <cell r="AC420">
            <v>2000000000</v>
          </cell>
          <cell r="AD420">
            <v>60000000</v>
          </cell>
          <cell r="AE420">
            <v>100000000</v>
          </cell>
          <cell r="AF420">
            <v>2</v>
          </cell>
          <cell r="AG420">
            <v>44195</v>
          </cell>
          <cell r="AH420">
            <v>2500000000</v>
          </cell>
          <cell r="AI420">
            <v>2500000000</v>
          </cell>
          <cell r="AJ420">
            <v>15000000</v>
          </cell>
          <cell r="AK420">
            <v>0.3</v>
          </cell>
          <cell r="AL420">
            <v>150000000000</v>
          </cell>
          <cell r="AM420">
            <v>20000000000</v>
          </cell>
          <cell r="AN420">
            <v>0.25</v>
          </cell>
          <cell r="AO420">
            <v>20000000000</v>
          </cell>
          <cell r="AP420">
            <v>42175</v>
          </cell>
          <cell r="AQ420">
            <v>2</v>
          </cell>
          <cell r="AR420">
            <v>43373</v>
          </cell>
          <cell r="AS420" t="str">
            <v>1011</v>
          </cell>
          <cell r="AT420">
            <v>150</v>
          </cell>
          <cell r="AU420">
            <v>0</v>
          </cell>
          <cell r="AV420">
            <v>2</v>
          </cell>
          <cell r="AW420">
            <v>0</v>
          </cell>
        </row>
        <row r="421">
          <cell r="C421" t="str">
            <v>A526</v>
          </cell>
          <cell r="D421">
            <v>8000000000</v>
          </cell>
          <cell r="E421">
            <v>0</v>
          </cell>
          <cell r="F421">
            <v>0</v>
          </cell>
          <cell r="G421">
            <v>2000000000</v>
          </cell>
          <cell r="H421">
            <v>10000000000</v>
          </cell>
          <cell r="I421">
            <v>8000000000</v>
          </cell>
          <cell r="J421">
            <v>60000000</v>
          </cell>
          <cell r="K421" t="str">
            <v>2121</v>
          </cell>
          <cell r="L421">
            <v>3</v>
          </cell>
          <cell r="M421" t="str">
            <v>VND</v>
          </cell>
          <cell r="N421" t="str">
            <v>VN0011379</v>
          </cell>
          <cell r="O421">
            <v>3</v>
          </cell>
          <cell r="P421" t="str">
            <v>Loan</v>
          </cell>
          <cell r="Q421">
            <v>45955</v>
          </cell>
          <cell r="R421">
            <v>0</v>
          </cell>
          <cell r="S421">
            <v>40179</v>
          </cell>
          <cell r="T421">
            <v>1</v>
          </cell>
          <cell r="U421">
            <v>0</v>
          </cell>
          <cell r="V421" t="str">
            <v>Y</v>
          </cell>
          <cell r="W421">
            <v>2</v>
          </cell>
          <cell r="X421" t="str">
            <v>N</v>
          </cell>
          <cell r="Y421" t="str">
            <v>VNGAAP</v>
          </cell>
          <cell r="Z421" t="str">
            <v>9410</v>
          </cell>
          <cell r="AA421">
            <v>43465</v>
          </cell>
          <cell r="AB421">
            <v>15000000</v>
          </cell>
          <cell r="AC421">
            <v>2000000000</v>
          </cell>
          <cell r="AD421">
            <v>60000000</v>
          </cell>
          <cell r="AE421">
            <v>0</v>
          </cell>
          <cell r="AF421">
            <v>2</v>
          </cell>
          <cell r="AG421">
            <v>44195</v>
          </cell>
          <cell r="AH421">
            <v>2500000000</v>
          </cell>
          <cell r="AI421">
            <v>2500000000</v>
          </cell>
          <cell r="AJ421">
            <v>15000000</v>
          </cell>
          <cell r="AK421">
            <v>0.3</v>
          </cell>
          <cell r="AL421">
            <v>150000000000</v>
          </cell>
          <cell r="AM421">
            <v>20000000000</v>
          </cell>
          <cell r="AN421">
            <v>0.25</v>
          </cell>
          <cell r="AO421">
            <v>20000000000</v>
          </cell>
          <cell r="AP421">
            <v>42175</v>
          </cell>
          <cell r="AQ421">
            <v>2</v>
          </cell>
          <cell r="AR421">
            <v>43373</v>
          </cell>
          <cell r="AS421" t="str">
            <v>1011</v>
          </cell>
          <cell r="AT421">
            <v>150</v>
          </cell>
          <cell r="AU421">
            <v>0</v>
          </cell>
          <cell r="AV421">
            <v>2</v>
          </cell>
          <cell r="AW421">
            <v>0</v>
          </cell>
        </row>
        <row r="422">
          <cell r="C422" t="str">
            <v>A527</v>
          </cell>
          <cell r="D422">
            <v>8000000000</v>
          </cell>
          <cell r="E422">
            <v>0</v>
          </cell>
          <cell r="F422">
            <v>0</v>
          </cell>
          <cell r="G422">
            <v>2000000000</v>
          </cell>
          <cell r="H422">
            <v>10000000000</v>
          </cell>
          <cell r="I422">
            <v>8000000000</v>
          </cell>
          <cell r="J422">
            <v>60000000</v>
          </cell>
          <cell r="K422" t="str">
            <v>2121</v>
          </cell>
          <cell r="L422">
            <v>3</v>
          </cell>
          <cell r="M422" t="str">
            <v>VND</v>
          </cell>
          <cell r="N422" t="str">
            <v>VN0011379</v>
          </cell>
          <cell r="O422">
            <v>3</v>
          </cell>
          <cell r="P422" t="str">
            <v>Loan</v>
          </cell>
          <cell r="Q422">
            <v>45955</v>
          </cell>
          <cell r="R422">
            <v>0</v>
          </cell>
          <cell r="S422">
            <v>40179</v>
          </cell>
          <cell r="T422">
            <v>1</v>
          </cell>
          <cell r="U422">
            <v>0</v>
          </cell>
          <cell r="V422" t="str">
            <v>Y</v>
          </cell>
          <cell r="W422">
            <v>2</v>
          </cell>
          <cell r="X422" t="str">
            <v>Y</v>
          </cell>
          <cell r="Y422" t="str">
            <v>VNGAAP</v>
          </cell>
          <cell r="Z422" t="str">
            <v>9410</v>
          </cell>
          <cell r="AA422">
            <v>43465</v>
          </cell>
          <cell r="AB422">
            <v>15000000</v>
          </cell>
          <cell r="AC422">
            <v>2000000000</v>
          </cell>
          <cell r="AD422">
            <v>60000000</v>
          </cell>
          <cell r="AE422">
            <v>0</v>
          </cell>
          <cell r="AF422">
            <v>2</v>
          </cell>
          <cell r="AG422">
            <v>44195</v>
          </cell>
          <cell r="AH422">
            <v>2500000000</v>
          </cell>
          <cell r="AI422">
            <v>2500000000</v>
          </cell>
          <cell r="AJ422">
            <v>15000000</v>
          </cell>
          <cell r="AK422">
            <v>0.3</v>
          </cell>
          <cell r="AL422">
            <v>150000000000</v>
          </cell>
          <cell r="AM422">
            <v>20000000000</v>
          </cell>
          <cell r="AN422">
            <v>0.25</v>
          </cell>
          <cell r="AO422">
            <v>20000000000</v>
          </cell>
          <cell r="AP422">
            <v>42175</v>
          </cell>
          <cell r="AQ422">
            <v>2</v>
          </cell>
          <cell r="AR422">
            <v>43373</v>
          </cell>
          <cell r="AS422" t="str">
            <v>1011</v>
          </cell>
          <cell r="AT422">
            <v>150</v>
          </cell>
          <cell r="AU422">
            <v>0</v>
          </cell>
          <cell r="AV422">
            <v>2</v>
          </cell>
          <cell r="AW422">
            <v>0</v>
          </cell>
        </row>
        <row r="423">
          <cell r="C423" t="str">
            <v>A528</v>
          </cell>
          <cell r="D423">
            <v>8000000000</v>
          </cell>
          <cell r="E423">
            <v>0</v>
          </cell>
          <cell r="F423">
            <v>0</v>
          </cell>
          <cell r="G423">
            <v>2000000000</v>
          </cell>
          <cell r="H423">
            <v>10000000000</v>
          </cell>
          <cell r="I423">
            <v>8000000000</v>
          </cell>
          <cell r="J423">
            <v>60000000</v>
          </cell>
          <cell r="K423" t="str">
            <v>2121</v>
          </cell>
          <cell r="L423">
            <v>3</v>
          </cell>
          <cell r="M423" t="str">
            <v>VND</v>
          </cell>
          <cell r="N423" t="str">
            <v>VN0011379</v>
          </cell>
          <cell r="O423">
            <v>3</v>
          </cell>
          <cell r="P423" t="str">
            <v>Loan</v>
          </cell>
          <cell r="Q423">
            <v>45955</v>
          </cell>
          <cell r="R423">
            <v>0</v>
          </cell>
          <cell r="S423">
            <v>40179</v>
          </cell>
          <cell r="T423">
            <v>1</v>
          </cell>
          <cell r="U423">
            <v>0</v>
          </cell>
          <cell r="V423" t="str">
            <v>Y</v>
          </cell>
          <cell r="W423">
            <v>1</v>
          </cell>
          <cell r="X423" t="str">
            <v>N</v>
          </cell>
          <cell r="Y423" t="str">
            <v>VNGAAP</v>
          </cell>
          <cell r="Z423" t="str">
            <v>9410</v>
          </cell>
          <cell r="AA423">
            <v>43465</v>
          </cell>
          <cell r="AB423">
            <v>15000000</v>
          </cell>
          <cell r="AC423">
            <v>2000000000</v>
          </cell>
          <cell r="AD423">
            <v>60000000</v>
          </cell>
          <cell r="AE423">
            <v>0</v>
          </cell>
          <cell r="AF423">
            <v>2</v>
          </cell>
          <cell r="AG423">
            <v>44195</v>
          </cell>
          <cell r="AH423">
            <v>2500000000</v>
          </cell>
          <cell r="AI423">
            <v>2500000000</v>
          </cell>
          <cell r="AJ423">
            <v>15000000</v>
          </cell>
          <cell r="AK423">
            <v>0.5</v>
          </cell>
          <cell r="AL423">
            <v>150000000000</v>
          </cell>
          <cell r="AM423">
            <v>20000000000</v>
          </cell>
          <cell r="AN423">
            <v>0.25</v>
          </cell>
          <cell r="AO423">
            <v>20000000000</v>
          </cell>
          <cell r="AP423">
            <v>42175</v>
          </cell>
          <cell r="AQ423">
            <v>2</v>
          </cell>
          <cell r="AR423">
            <v>43373</v>
          </cell>
          <cell r="AS423" t="str">
            <v>1011</v>
          </cell>
          <cell r="AT423">
            <v>150</v>
          </cell>
          <cell r="AU423">
            <v>0</v>
          </cell>
          <cell r="AV423">
            <v>2</v>
          </cell>
          <cell r="AW423">
            <v>0</v>
          </cell>
        </row>
        <row r="424">
          <cell r="C424" t="str">
            <v>A529</v>
          </cell>
          <cell r="D424">
            <v>8000000000</v>
          </cell>
          <cell r="E424">
            <v>0</v>
          </cell>
          <cell r="F424">
            <v>0</v>
          </cell>
          <cell r="G424">
            <v>2000000000</v>
          </cell>
          <cell r="H424">
            <v>10000000000</v>
          </cell>
          <cell r="I424">
            <v>8000000000</v>
          </cell>
          <cell r="J424">
            <v>60000000</v>
          </cell>
          <cell r="K424" t="str">
            <v>2121</v>
          </cell>
          <cell r="L424">
            <v>3</v>
          </cell>
          <cell r="M424" t="str">
            <v>VND</v>
          </cell>
          <cell r="N424" t="str">
            <v>VN0011379</v>
          </cell>
          <cell r="O424">
            <v>3</v>
          </cell>
          <cell r="P424" t="str">
            <v>Loan</v>
          </cell>
          <cell r="Q424">
            <v>45955</v>
          </cell>
          <cell r="R424">
            <v>0</v>
          </cell>
          <cell r="S424">
            <v>40179</v>
          </cell>
          <cell r="T424">
            <v>1</v>
          </cell>
          <cell r="U424">
            <v>0</v>
          </cell>
          <cell r="V424" t="str">
            <v>Y</v>
          </cell>
          <cell r="W424">
            <v>1</v>
          </cell>
          <cell r="X424" t="str">
            <v>Y</v>
          </cell>
          <cell r="Y424" t="str">
            <v>VNGAAP</v>
          </cell>
          <cell r="Z424" t="str">
            <v>9410</v>
          </cell>
          <cell r="AA424">
            <v>43465</v>
          </cell>
          <cell r="AB424">
            <v>15000000</v>
          </cell>
          <cell r="AC424">
            <v>2000000000</v>
          </cell>
          <cell r="AD424">
            <v>60000000</v>
          </cell>
          <cell r="AE424">
            <v>0</v>
          </cell>
          <cell r="AF424">
            <v>2</v>
          </cell>
          <cell r="AG424">
            <v>44195</v>
          </cell>
          <cell r="AH424">
            <v>2500000000</v>
          </cell>
          <cell r="AI424">
            <v>2500000000</v>
          </cell>
          <cell r="AJ424">
            <v>15000000</v>
          </cell>
          <cell r="AK424">
            <v>0.5</v>
          </cell>
          <cell r="AL424">
            <v>150000000000</v>
          </cell>
          <cell r="AM424">
            <v>20000000000</v>
          </cell>
          <cell r="AN424">
            <v>0.25</v>
          </cell>
          <cell r="AO424">
            <v>20000000000</v>
          </cell>
          <cell r="AP424">
            <v>42175</v>
          </cell>
          <cell r="AQ424">
            <v>2</v>
          </cell>
          <cell r="AR424">
            <v>43373</v>
          </cell>
          <cell r="AS424" t="str">
            <v>1011</v>
          </cell>
          <cell r="AT424">
            <v>150</v>
          </cell>
          <cell r="AU424">
            <v>0</v>
          </cell>
          <cell r="AV424">
            <v>2</v>
          </cell>
          <cell r="AW424">
            <v>0</v>
          </cell>
        </row>
        <row r="425">
          <cell r="C425" t="str">
            <v>A530</v>
          </cell>
          <cell r="D425">
            <v>8000000000</v>
          </cell>
          <cell r="E425">
            <v>0</v>
          </cell>
          <cell r="F425">
            <v>0</v>
          </cell>
          <cell r="G425">
            <v>2000000000</v>
          </cell>
          <cell r="H425">
            <v>10000000000</v>
          </cell>
          <cell r="I425">
            <v>8000000000</v>
          </cell>
          <cell r="J425">
            <v>60000000</v>
          </cell>
          <cell r="K425" t="str">
            <v>2121</v>
          </cell>
          <cell r="L425">
            <v>3</v>
          </cell>
          <cell r="M425" t="str">
            <v>VND</v>
          </cell>
          <cell r="N425" t="str">
            <v>VN0011379</v>
          </cell>
          <cell r="O425">
            <v>3</v>
          </cell>
          <cell r="P425" t="str">
            <v>Loan</v>
          </cell>
          <cell r="Q425">
            <v>45955</v>
          </cell>
          <cell r="R425">
            <v>0</v>
          </cell>
          <cell r="S425">
            <v>40179</v>
          </cell>
          <cell r="T425">
            <v>1</v>
          </cell>
          <cell r="U425">
            <v>0</v>
          </cell>
          <cell r="V425" t="str">
            <v>Y</v>
          </cell>
          <cell r="W425">
            <v>2</v>
          </cell>
          <cell r="X425" t="str">
            <v>N</v>
          </cell>
          <cell r="Y425" t="str">
            <v>VNGAAP</v>
          </cell>
          <cell r="Z425" t="str">
            <v>9410</v>
          </cell>
          <cell r="AA425">
            <v>43465</v>
          </cell>
          <cell r="AB425">
            <v>15000000</v>
          </cell>
          <cell r="AC425">
            <v>2000000000</v>
          </cell>
          <cell r="AD425">
            <v>60000000</v>
          </cell>
          <cell r="AE425">
            <v>100000000</v>
          </cell>
          <cell r="AF425">
            <v>2</v>
          </cell>
          <cell r="AG425">
            <v>44195</v>
          </cell>
          <cell r="AH425">
            <v>2500000000</v>
          </cell>
          <cell r="AI425">
            <v>2500000000</v>
          </cell>
          <cell r="AJ425">
            <v>15000000</v>
          </cell>
          <cell r="AK425">
            <v>0.5</v>
          </cell>
          <cell r="AL425">
            <v>150000000000</v>
          </cell>
          <cell r="AM425">
            <v>20000000000</v>
          </cell>
          <cell r="AN425">
            <v>0.25</v>
          </cell>
          <cell r="AO425">
            <v>20000000000</v>
          </cell>
          <cell r="AP425">
            <v>42175</v>
          </cell>
          <cell r="AQ425">
            <v>2</v>
          </cell>
          <cell r="AR425">
            <v>43373</v>
          </cell>
          <cell r="AS425" t="str">
            <v>1011</v>
          </cell>
          <cell r="AT425">
            <v>150</v>
          </cell>
          <cell r="AU425">
            <v>0</v>
          </cell>
          <cell r="AV425">
            <v>2</v>
          </cell>
          <cell r="AW425">
            <v>0</v>
          </cell>
        </row>
        <row r="426">
          <cell r="C426" t="str">
            <v>A531</v>
          </cell>
          <cell r="D426">
            <v>8000000000</v>
          </cell>
          <cell r="E426">
            <v>0</v>
          </cell>
          <cell r="F426">
            <v>0</v>
          </cell>
          <cell r="G426">
            <v>2000000000</v>
          </cell>
          <cell r="H426">
            <v>10000000000</v>
          </cell>
          <cell r="I426">
            <v>8000000000</v>
          </cell>
          <cell r="J426">
            <v>60000000</v>
          </cell>
          <cell r="K426" t="str">
            <v>2121</v>
          </cell>
          <cell r="L426">
            <v>3</v>
          </cell>
          <cell r="M426" t="str">
            <v>VND</v>
          </cell>
          <cell r="N426" t="str">
            <v>VN0011379</v>
          </cell>
          <cell r="O426">
            <v>3</v>
          </cell>
          <cell r="P426" t="str">
            <v>Loan</v>
          </cell>
          <cell r="Q426">
            <v>45955</v>
          </cell>
          <cell r="R426">
            <v>0</v>
          </cell>
          <cell r="S426">
            <v>40179</v>
          </cell>
          <cell r="T426">
            <v>1</v>
          </cell>
          <cell r="U426">
            <v>0</v>
          </cell>
          <cell r="V426" t="str">
            <v>Y</v>
          </cell>
          <cell r="W426">
            <v>2</v>
          </cell>
          <cell r="X426" t="str">
            <v>Y</v>
          </cell>
          <cell r="Y426" t="str">
            <v>VNGAAP</v>
          </cell>
          <cell r="Z426" t="str">
            <v>9410</v>
          </cell>
          <cell r="AA426">
            <v>43465</v>
          </cell>
          <cell r="AB426">
            <v>15000000</v>
          </cell>
          <cell r="AC426">
            <v>2000000000</v>
          </cell>
          <cell r="AD426">
            <v>60000000</v>
          </cell>
          <cell r="AE426">
            <v>100000000</v>
          </cell>
          <cell r="AF426">
            <v>2</v>
          </cell>
          <cell r="AG426">
            <v>44195</v>
          </cell>
          <cell r="AH426">
            <v>2500000000</v>
          </cell>
          <cell r="AI426">
            <v>2500000000</v>
          </cell>
          <cell r="AJ426">
            <v>15000000</v>
          </cell>
          <cell r="AK426">
            <v>0.5</v>
          </cell>
          <cell r="AL426">
            <v>150000000000</v>
          </cell>
          <cell r="AM426">
            <v>20000000000</v>
          </cell>
          <cell r="AN426">
            <v>0.25</v>
          </cell>
          <cell r="AO426">
            <v>20000000000</v>
          </cell>
          <cell r="AP426">
            <v>42175</v>
          </cell>
          <cell r="AQ426">
            <v>2</v>
          </cell>
          <cell r="AR426">
            <v>43373</v>
          </cell>
          <cell r="AS426" t="str">
            <v>1011</v>
          </cell>
          <cell r="AT426">
            <v>150</v>
          </cell>
          <cell r="AU426">
            <v>0</v>
          </cell>
          <cell r="AV426">
            <v>2</v>
          </cell>
          <cell r="AW426">
            <v>0</v>
          </cell>
        </row>
        <row r="427">
          <cell r="C427" t="str">
            <v>A532</v>
          </cell>
          <cell r="D427">
            <v>8000000000</v>
          </cell>
          <cell r="E427">
            <v>0</v>
          </cell>
          <cell r="F427">
            <v>0</v>
          </cell>
          <cell r="G427">
            <v>2000000000</v>
          </cell>
          <cell r="H427">
            <v>10000000000</v>
          </cell>
          <cell r="I427">
            <v>8000000000</v>
          </cell>
          <cell r="J427">
            <v>60000000</v>
          </cell>
          <cell r="K427" t="str">
            <v>2121</v>
          </cell>
          <cell r="L427">
            <v>3</v>
          </cell>
          <cell r="M427" t="str">
            <v>VND</v>
          </cell>
          <cell r="N427" t="str">
            <v>VN0011379</v>
          </cell>
          <cell r="O427">
            <v>3</v>
          </cell>
          <cell r="P427" t="str">
            <v>Loan</v>
          </cell>
          <cell r="Q427">
            <v>45955</v>
          </cell>
          <cell r="R427">
            <v>0</v>
          </cell>
          <cell r="S427">
            <v>40179</v>
          </cell>
          <cell r="T427">
            <v>1</v>
          </cell>
          <cell r="U427">
            <v>0</v>
          </cell>
          <cell r="V427" t="str">
            <v>Y</v>
          </cell>
          <cell r="W427">
            <v>2</v>
          </cell>
          <cell r="X427" t="str">
            <v>N</v>
          </cell>
          <cell r="Y427" t="str">
            <v>VNGAAP</v>
          </cell>
          <cell r="Z427" t="str">
            <v>9410</v>
          </cell>
          <cell r="AA427">
            <v>43465</v>
          </cell>
          <cell r="AB427">
            <v>15000000</v>
          </cell>
          <cell r="AC427">
            <v>2000000000</v>
          </cell>
          <cell r="AD427">
            <v>60000000</v>
          </cell>
          <cell r="AE427">
            <v>0</v>
          </cell>
          <cell r="AF427">
            <v>2</v>
          </cell>
          <cell r="AG427">
            <v>44195</v>
          </cell>
          <cell r="AH427">
            <v>2500000000</v>
          </cell>
          <cell r="AI427">
            <v>2500000000</v>
          </cell>
          <cell r="AJ427">
            <v>15000000</v>
          </cell>
          <cell r="AK427">
            <v>0.5</v>
          </cell>
          <cell r="AL427">
            <v>150000000000</v>
          </cell>
          <cell r="AM427">
            <v>20000000000</v>
          </cell>
          <cell r="AN427">
            <v>0.25</v>
          </cell>
          <cell r="AO427">
            <v>20000000000</v>
          </cell>
          <cell r="AP427">
            <v>42175</v>
          </cell>
          <cell r="AQ427">
            <v>2</v>
          </cell>
          <cell r="AR427">
            <v>43373</v>
          </cell>
          <cell r="AS427" t="str">
            <v>1011</v>
          </cell>
          <cell r="AT427">
            <v>150</v>
          </cell>
          <cell r="AU427">
            <v>0</v>
          </cell>
          <cell r="AV427">
            <v>2</v>
          </cell>
          <cell r="AW427">
            <v>0</v>
          </cell>
        </row>
        <row r="428">
          <cell r="C428" t="str">
            <v>A533</v>
          </cell>
          <cell r="D428">
            <v>8000000000</v>
          </cell>
          <cell r="E428">
            <v>0</v>
          </cell>
          <cell r="F428">
            <v>0</v>
          </cell>
          <cell r="G428">
            <v>2000000000</v>
          </cell>
          <cell r="H428">
            <v>10000000000</v>
          </cell>
          <cell r="I428">
            <v>8000000000</v>
          </cell>
          <cell r="J428">
            <v>60000000</v>
          </cell>
          <cell r="K428" t="str">
            <v>2121</v>
          </cell>
          <cell r="L428">
            <v>3</v>
          </cell>
          <cell r="M428" t="str">
            <v>VND</v>
          </cell>
          <cell r="N428" t="str">
            <v>VN0011379</v>
          </cell>
          <cell r="O428">
            <v>3</v>
          </cell>
          <cell r="P428" t="str">
            <v>Loan</v>
          </cell>
          <cell r="Q428">
            <v>45955</v>
          </cell>
          <cell r="R428">
            <v>0</v>
          </cell>
          <cell r="S428">
            <v>40179</v>
          </cell>
          <cell r="T428">
            <v>1</v>
          </cell>
          <cell r="U428">
            <v>0</v>
          </cell>
          <cell r="V428" t="str">
            <v>Y</v>
          </cell>
          <cell r="W428">
            <v>2</v>
          </cell>
          <cell r="X428" t="str">
            <v>Y</v>
          </cell>
          <cell r="Y428" t="str">
            <v>VNGAAP</v>
          </cell>
          <cell r="Z428" t="str">
            <v>9410</v>
          </cell>
          <cell r="AA428">
            <v>43465</v>
          </cell>
          <cell r="AB428">
            <v>15000000</v>
          </cell>
          <cell r="AC428">
            <v>2000000000</v>
          </cell>
          <cell r="AD428">
            <v>60000000</v>
          </cell>
          <cell r="AE428">
            <v>0</v>
          </cell>
          <cell r="AF428">
            <v>2</v>
          </cell>
          <cell r="AG428">
            <v>44195</v>
          </cell>
          <cell r="AH428">
            <v>2500000000</v>
          </cell>
          <cell r="AI428">
            <v>2500000000</v>
          </cell>
          <cell r="AJ428">
            <v>15000000</v>
          </cell>
          <cell r="AK428">
            <v>0.5</v>
          </cell>
          <cell r="AL428">
            <v>150000000000</v>
          </cell>
          <cell r="AM428">
            <v>20000000000</v>
          </cell>
          <cell r="AN428">
            <v>0.25</v>
          </cell>
          <cell r="AO428">
            <v>20000000000</v>
          </cell>
          <cell r="AP428">
            <v>42175</v>
          </cell>
          <cell r="AQ428">
            <v>2</v>
          </cell>
          <cell r="AR428">
            <v>43373</v>
          </cell>
          <cell r="AS428" t="str">
            <v>1011</v>
          </cell>
          <cell r="AT428">
            <v>150</v>
          </cell>
          <cell r="AU428">
            <v>0</v>
          </cell>
          <cell r="AV428">
            <v>2</v>
          </cell>
          <cell r="AW428">
            <v>0</v>
          </cell>
        </row>
        <row r="429">
          <cell r="C429" t="str">
            <v>A534</v>
          </cell>
          <cell r="D429">
            <v>8000000000</v>
          </cell>
          <cell r="E429">
            <v>0</v>
          </cell>
          <cell r="F429">
            <v>0</v>
          </cell>
          <cell r="G429">
            <v>2000000000</v>
          </cell>
          <cell r="H429">
            <v>10000000000</v>
          </cell>
          <cell r="I429">
            <v>8000000000</v>
          </cell>
          <cell r="J429">
            <v>60000000</v>
          </cell>
          <cell r="K429" t="str">
            <v>2121</v>
          </cell>
          <cell r="L429">
            <v>3</v>
          </cell>
          <cell r="M429" t="str">
            <v>VND</v>
          </cell>
          <cell r="N429" t="str">
            <v>VN0011379</v>
          </cell>
          <cell r="O429">
            <v>3</v>
          </cell>
          <cell r="P429" t="str">
            <v>Loan</v>
          </cell>
          <cell r="Q429">
            <v>45955</v>
          </cell>
          <cell r="R429">
            <v>0</v>
          </cell>
          <cell r="S429">
            <v>40179</v>
          </cell>
          <cell r="T429">
            <v>1</v>
          </cell>
          <cell r="U429">
            <v>0</v>
          </cell>
          <cell r="V429" t="str">
            <v>Y</v>
          </cell>
          <cell r="W429">
            <v>1</v>
          </cell>
          <cell r="X429" t="str">
            <v>N</v>
          </cell>
          <cell r="Y429" t="str">
            <v>VNGAAP</v>
          </cell>
          <cell r="Z429" t="str">
            <v>9410</v>
          </cell>
          <cell r="AA429">
            <v>43465</v>
          </cell>
          <cell r="AB429">
            <v>15000000</v>
          </cell>
          <cell r="AC429">
            <v>2000000000</v>
          </cell>
          <cell r="AD429">
            <v>60000000</v>
          </cell>
          <cell r="AE429">
            <v>0</v>
          </cell>
          <cell r="AF429">
            <v>2</v>
          </cell>
          <cell r="AG429">
            <v>44195</v>
          </cell>
          <cell r="AH429">
            <v>2500000000</v>
          </cell>
          <cell r="AI429">
            <v>2500000000</v>
          </cell>
          <cell r="AJ429">
            <v>15000000</v>
          </cell>
          <cell r="AK429">
            <v>0.65</v>
          </cell>
          <cell r="AL429">
            <v>150000000000</v>
          </cell>
          <cell r="AM429">
            <v>20000000000</v>
          </cell>
          <cell r="AN429">
            <v>0.25</v>
          </cell>
          <cell r="AO429">
            <v>20000000000</v>
          </cell>
          <cell r="AP429">
            <v>42175</v>
          </cell>
          <cell r="AQ429">
            <v>2</v>
          </cell>
          <cell r="AR429">
            <v>43373</v>
          </cell>
          <cell r="AS429" t="str">
            <v>1011</v>
          </cell>
          <cell r="AT429">
            <v>150</v>
          </cell>
          <cell r="AU429">
            <v>0</v>
          </cell>
          <cell r="AV429">
            <v>2</v>
          </cell>
          <cell r="AW429">
            <v>0</v>
          </cell>
        </row>
        <row r="430">
          <cell r="C430" t="str">
            <v>A535</v>
          </cell>
          <cell r="D430">
            <v>8000000000</v>
          </cell>
          <cell r="E430">
            <v>0</v>
          </cell>
          <cell r="F430">
            <v>0</v>
          </cell>
          <cell r="G430">
            <v>2000000000</v>
          </cell>
          <cell r="H430">
            <v>10000000000</v>
          </cell>
          <cell r="I430">
            <v>8000000000</v>
          </cell>
          <cell r="J430">
            <v>60000000</v>
          </cell>
          <cell r="K430" t="str">
            <v>2121</v>
          </cell>
          <cell r="L430">
            <v>3</v>
          </cell>
          <cell r="M430" t="str">
            <v>VND</v>
          </cell>
          <cell r="N430" t="str">
            <v>VN0011379</v>
          </cell>
          <cell r="O430">
            <v>3</v>
          </cell>
          <cell r="P430" t="str">
            <v>Loan</v>
          </cell>
          <cell r="Q430">
            <v>45955</v>
          </cell>
          <cell r="R430">
            <v>0</v>
          </cell>
          <cell r="S430">
            <v>40179</v>
          </cell>
          <cell r="T430">
            <v>1</v>
          </cell>
          <cell r="U430">
            <v>0</v>
          </cell>
          <cell r="V430" t="str">
            <v>Y</v>
          </cell>
          <cell r="W430">
            <v>1</v>
          </cell>
          <cell r="X430" t="str">
            <v>Y</v>
          </cell>
          <cell r="Y430" t="str">
            <v>VNGAAP</v>
          </cell>
          <cell r="Z430" t="str">
            <v>9410</v>
          </cell>
          <cell r="AA430">
            <v>43465</v>
          </cell>
          <cell r="AB430">
            <v>15000000</v>
          </cell>
          <cell r="AC430">
            <v>2000000000</v>
          </cell>
          <cell r="AD430">
            <v>60000000</v>
          </cell>
          <cell r="AE430">
            <v>0</v>
          </cell>
          <cell r="AF430">
            <v>2</v>
          </cell>
          <cell r="AG430">
            <v>44195</v>
          </cell>
          <cell r="AH430">
            <v>2500000000</v>
          </cell>
          <cell r="AI430">
            <v>2500000000</v>
          </cell>
          <cell r="AJ430">
            <v>15000000</v>
          </cell>
          <cell r="AK430">
            <v>0.65</v>
          </cell>
          <cell r="AL430">
            <v>150000000000</v>
          </cell>
          <cell r="AM430">
            <v>20000000000</v>
          </cell>
          <cell r="AN430">
            <v>0.25</v>
          </cell>
          <cell r="AO430">
            <v>20000000000</v>
          </cell>
          <cell r="AP430">
            <v>42175</v>
          </cell>
          <cell r="AQ430">
            <v>2</v>
          </cell>
          <cell r="AR430">
            <v>43373</v>
          </cell>
          <cell r="AS430" t="str">
            <v>1011</v>
          </cell>
          <cell r="AT430">
            <v>150</v>
          </cell>
          <cell r="AU430">
            <v>0</v>
          </cell>
          <cell r="AV430">
            <v>2</v>
          </cell>
          <cell r="AW430">
            <v>0</v>
          </cell>
        </row>
        <row r="431">
          <cell r="C431" t="str">
            <v>A536</v>
          </cell>
          <cell r="D431">
            <v>8000000000</v>
          </cell>
          <cell r="E431">
            <v>0</v>
          </cell>
          <cell r="F431">
            <v>0</v>
          </cell>
          <cell r="G431">
            <v>2000000000</v>
          </cell>
          <cell r="H431">
            <v>10000000000</v>
          </cell>
          <cell r="I431">
            <v>8000000000</v>
          </cell>
          <cell r="J431">
            <v>60000000</v>
          </cell>
          <cell r="K431" t="str">
            <v>2121</v>
          </cell>
          <cell r="L431">
            <v>3</v>
          </cell>
          <cell r="M431" t="str">
            <v>VND</v>
          </cell>
          <cell r="N431" t="str">
            <v>VN0011379</v>
          </cell>
          <cell r="O431">
            <v>3</v>
          </cell>
          <cell r="P431" t="str">
            <v>Loan</v>
          </cell>
          <cell r="Q431">
            <v>45955</v>
          </cell>
          <cell r="R431">
            <v>0</v>
          </cell>
          <cell r="S431">
            <v>40179</v>
          </cell>
          <cell r="T431">
            <v>1</v>
          </cell>
          <cell r="U431">
            <v>0</v>
          </cell>
          <cell r="V431" t="str">
            <v>Y</v>
          </cell>
          <cell r="W431">
            <v>2</v>
          </cell>
          <cell r="X431" t="str">
            <v>N</v>
          </cell>
          <cell r="Y431" t="str">
            <v>VNGAAP</v>
          </cell>
          <cell r="Z431" t="str">
            <v>9410</v>
          </cell>
          <cell r="AA431">
            <v>43465</v>
          </cell>
          <cell r="AB431">
            <v>15000000</v>
          </cell>
          <cell r="AC431">
            <v>2000000000</v>
          </cell>
          <cell r="AD431">
            <v>60000000</v>
          </cell>
          <cell r="AE431">
            <v>100000000</v>
          </cell>
          <cell r="AF431">
            <v>2</v>
          </cell>
          <cell r="AG431">
            <v>44195</v>
          </cell>
          <cell r="AH431">
            <v>2500000000</v>
          </cell>
          <cell r="AI431">
            <v>2500000000</v>
          </cell>
          <cell r="AJ431">
            <v>15000000</v>
          </cell>
          <cell r="AK431">
            <v>0.65</v>
          </cell>
          <cell r="AL431">
            <v>150000000000</v>
          </cell>
          <cell r="AM431">
            <v>20000000000</v>
          </cell>
          <cell r="AN431">
            <v>0.25</v>
          </cell>
          <cell r="AO431">
            <v>20000000000</v>
          </cell>
          <cell r="AP431">
            <v>42175</v>
          </cell>
          <cell r="AQ431">
            <v>2</v>
          </cell>
          <cell r="AR431">
            <v>43373</v>
          </cell>
          <cell r="AS431" t="str">
            <v>1011</v>
          </cell>
          <cell r="AT431">
            <v>150</v>
          </cell>
          <cell r="AU431">
            <v>0</v>
          </cell>
          <cell r="AV431">
            <v>2</v>
          </cell>
          <cell r="AW431">
            <v>0</v>
          </cell>
        </row>
        <row r="432">
          <cell r="C432" t="str">
            <v>A537</v>
          </cell>
          <cell r="D432">
            <v>8000000000</v>
          </cell>
          <cell r="E432">
            <v>0</v>
          </cell>
          <cell r="F432">
            <v>0</v>
          </cell>
          <cell r="G432">
            <v>2000000000</v>
          </cell>
          <cell r="H432">
            <v>10000000000</v>
          </cell>
          <cell r="I432">
            <v>8000000000</v>
          </cell>
          <cell r="J432">
            <v>60000000</v>
          </cell>
          <cell r="K432" t="str">
            <v>2121</v>
          </cell>
          <cell r="L432">
            <v>3</v>
          </cell>
          <cell r="M432" t="str">
            <v>VND</v>
          </cell>
          <cell r="N432" t="str">
            <v>VN0011379</v>
          </cell>
          <cell r="O432">
            <v>3</v>
          </cell>
          <cell r="P432" t="str">
            <v>Loan</v>
          </cell>
          <cell r="Q432">
            <v>45955</v>
          </cell>
          <cell r="R432">
            <v>0</v>
          </cell>
          <cell r="S432">
            <v>40179</v>
          </cell>
          <cell r="T432">
            <v>1</v>
          </cell>
          <cell r="U432">
            <v>0</v>
          </cell>
          <cell r="V432" t="str">
            <v>Y</v>
          </cell>
          <cell r="W432">
            <v>2</v>
          </cell>
          <cell r="X432" t="str">
            <v>Y</v>
          </cell>
          <cell r="Y432" t="str">
            <v>VNGAAP</v>
          </cell>
          <cell r="Z432" t="str">
            <v>9410</v>
          </cell>
          <cell r="AA432">
            <v>43465</v>
          </cell>
          <cell r="AB432">
            <v>15000000</v>
          </cell>
          <cell r="AC432">
            <v>2000000000</v>
          </cell>
          <cell r="AD432">
            <v>60000000</v>
          </cell>
          <cell r="AE432">
            <v>100000000</v>
          </cell>
          <cell r="AF432">
            <v>2</v>
          </cell>
          <cell r="AG432">
            <v>44195</v>
          </cell>
          <cell r="AH432">
            <v>2500000000</v>
          </cell>
          <cell r="AI432">
            <v>2500000000</v>
          </cell>
          <cell r="AJ432">
            <v>15000000</v>
          </cell>
          <cell r="AK432">
            <v>0.65</v>
          </cell>
          <cell r="AL432">
            <v>150000000000</v>
          </cell>
          <cell r="AM432">
            <v>20000000000</v>
          </cell>
          <cell r="AN432">
            <v>0.25</v>
          </cell>
          <cell r="AO432">
            <v>20000000000</v>
          </cell>
          <cell r="AP432">
            <v>42175</v>
          </cell>
          <cell r="AQ432">
            <v>2</v>
          </cell>
          <cell r="AR432">
            <v>43373</v>
          </cell>
          <cell r="AS432" t="str">
            <v>1011</v>
          </cell>
          <cell r="AT432">
            <v>150</v>
          </cell>
          <cell r="AU432">
            <v>0</v>
          </cell>
          <cell r="AV432">
            <v>2</v>
          </cell>
          <cell r="AW432">
            <v>0</v>
          </cell>
        </row>
        <row r="433">
          <cell r="C433" t="str">
            <v>A538</v>
          </cell>
          <cell r="D433">
            <v>8000000000</v>
          </cell>
          <cell r="E433">
            <v>0</v>
          </cell>
          <cell r="F433">
            <v>0</v>
          </cell>
          <cell r="G433">
            <v>2000000000</v>
          </cell>
          <cell r="H433">
            <v>10000000000</v>
          </cell>
          <cell r="I433">
            <v>8000000000</v>
          </cell>
          <cell r="J433">
            <v>60000000</v>
          </cell>
          <cell r="K433" t="str">
            <v>2121</v>
          </cell>
          <cell r="L433">
            <v>3</v>
          </cell>
          <cell r="M433" t="str">
            <v>VND</v>
          </cell>
          <cell r="N433" t="str">
            <v>VN0011379</v>
          </cell>
          <cell r="O433">
            <v>3</v>
          </cell>
          <cell r="P433" t="str">
            <v>Loan</v>
          </cell>
          <cell r="Q433">
            <v>45955</v>
          </cell>
          <cell r="R433">
            <v>0</v>
          </cell>
          <cell r="S433">
            <v>40179</v>
          </cell>
          <cell r="T433">
            <v>1</v>
          </cell>
          <cell r="U433">
            <v>0</v>
          </cell>
          <cell r="V433" t="str">
            <v>Y</v>
          </cell>
          <cell r="W433">
            <v>2</v>
          </cell>
          <cell r="X433" t="str">
            <v>N</v>
          </cell>
          <cell r="Y433" t="str">
            <v>VNGAAP</v>
          </cell>
          <cell r="Z433" t="str">
            <v>9410</v>
          </cell>
          <cell r="AA433">
            <v>43465</v>
          </cell>
          <cell r="AB433">
            <v>15000000</v>
          </cell>
          <cell r="AC433">
            <v>2000000000</v>
          </cell>
          <cell r="AD433">
            <v>60000000</v>
          </cell>
          <cell r="AE433">
            <v>0</v>
          </cell>
          <cell r="AF433">
            <v>2</v>
          </cell>
          <cell r="AG433">
            <v>44195</v>
          </cell>
          <cell r="AH433">
            <v>2500000000</v>
          </cell>
          <cell r="AI433">
            <v>2500000000</v>
          </cell>
          <cell r="AJ433">
            <v>15000000</v>
          </cell>
          <cell r="AK433">
            <v>0.65</v>
          </cell>
          <cell r="AL433">
            <v>150000000000</v>
          </cell>
          <cell r="AM433">
            <v>20000000000</v>
          </cell>
          <cell r="AN433">
            <v>0.25</v>
          </cell>
          <cell r="AO433">
            <v>20000000000</v>
          </cell>
          <cell r="AP433">
            <v>42175</v>
          </cell>
          <cell r="AQ433">
            <v>2</v>
          </cell>
          <cell r="AR433">
            <v>43373</v>
          </cell>
          <cell r="AS433" t="str">
            <v>1011</v>
          </cell>
          <cell r="AT433">
            <v>150</v>
          </cell>
          <cell r="AU433">
            <v>0</v>
          </cell>
          <cell r="AV433">
            <v>2</v>
          </cell>
          <cell r="AW433">
            <v>0</v>
          </cell>
        </row>
        <row r="434">
          <cell r="C434" t="str">
            <v>A539</v>
          </cell>
          <cell r="D434">
            <v>8000000000</v>
          </cell>
          <cell r="E434">
            <v>0</v>
          </cell>
          <cell r="F434">
            <v>0</v>
          </cell>
          <cell r="G434">
            <v>2000000000</v>
          </cell>
          <cell r="H434">
            <v>10000000000</v>
          </cell>
          <cell r="I434">
            <v>8000000000</v>
          </cell>
          <cell r="J434">
            <v>60000000</v>
          </cell>
          <cell r="K434" t="str">
            <v>2121</v>
          </cell>
          <cell r="L434">
            <v>3</v>
          </cell>
          <cell r="M434" t="str">
            <v>VND</v>
          </cell>
          <cell r="N434" t="str">
            <v>VN0011379</v>
          </cell>
          <cell r="O434">
            <v>3</v>
          </cell>
          <cell r="P434" t="str">
            <v>Loan</v>
          </cell>
          <cell r="Q434">
            <v>45955</v>
          </cell>
          <cell r="R434">
            <v>0</v>
          </cell>
          <cell r="S434">
            <v>40179</v>
          </cell>
          <cell r="T434">
            <v>1</v>
          </cell>
          <cell r="U434">
            <v>0</v>
          </cell>
          <cell r="V434" t="str">
            <v>Y</v>
          </cell>
          <cell r="W434">
            <v>2</v>
          </cell>
          <cell r="X434" t="str">
            <v>Y</v>
          </cell>
          <cell r="Y434" t="str">
            <v>VNGAAP</v>
          </cell>
          <cell r="Z434" t="str">
            <v>9410</v>
          </cell>
          <cell r="AA434">
            <v>43465</v>
          </cell>
          <cell r="AB434">
            <v>15000000</v>
          </cell>
          <cell r="AC434">
            <v>2000000000</v>
          </cell>
          <cell r="AD434">
            <v>60000000</v>
          </cell>
          <cell r="AE434">
            <v>0</v>
          </cell>
          <cell r="AF434">
            <v>2</v>
          </cell>
          <cell r="AG434">
            <v>44195</v>
          </cell>
          <cell r="AH434">
            <v>2500000000</v>
          </cell>
          <cell r="AI434">
            <v>2500000000</v>
          </cell>
          <cell r="AJ434">
            <v>15000000</v>
          </cell>
          <cell r="AK434">
            <v>0.65</v>
          </cell>
          <cell r="AL434">
            <v>150000000000</v>
          </cell>
          <cell r="AM434">
            <v>20000000000</v>
          </cell>
          <cell r="AN434">
            <v>0.25</v>
          </cell>
          <cell r="AO434">
            <v>20000000000</v>
          </cell>
          <cell r="AP434">
            <v>42175</v>
          </cell>
          <cell r="AQ434">
            <v>2</v>
          </cell>
          <cell r="AR434">
            <v>43373</v>
          </cell>
          <cell r="AS434" t="str">
            <v>1011</v>
          </cell>
          <cell r="AT434">
            <v>150</v>
          </cell>
          <cell r="AU434">
            <v>0</v>
          </cell>
          <cell r="AV434">
            <v>2</v>
          </cell>
          <cell r="AW434">
            <v>0</v>
          </cell>
        </row>
        <row r="435">
          <cell r="C435" t="str">
            <v>A540</v>
          </cell>
          <cell r="D435">
            <v>8000000000</v>
          </cell>
          <cell r="E435">
            <v>0</v>
          </cell>
          <cell r="F435">
            <v>0</v>
          </cell>
          <cell r="G435">
            <v>2000000000</v>
          </cell>
          <cell r="H435">
            <v>10000000000</v>
          </cell>
          <cell r="I435">
            <v>8000000000</v>
          </cell>
          <cell r="J435">
            <v>60000000</v>
          </cell>
          <cell r="K435" t="str">
            <v>2121</v>
          </cell>
          <cell r="L435">
            <v>3</v>
          </cell>
          <cell r="M435" t="str">
            <v>VND</v>
          </cell>
          <cell r="N435" t="str">
            <v>VN0011379</v>
          </cell>
          <cell r="O435">
            <v>3</v>
          </cell>
          <cell r="P435" t="str">
            <v>Loan</v>
          </cell>
          <cell r="Q435">
            <v>45955</v>
          </cell>
          <cell r="R435">
            <v>0</v>
          </cell>
          <cell r="S435">
            <v>40179</v>
          </cell>
          <cell r="T435">
            <v>1</v>
          </cell>
          <cell r="U435">
            <v>0</v>
          </cell>
          <cell r="V435" t="str">
            <v>Y</v>
          </cell>
          <cell r="W435">
            <v>1</v>
          </cell>
          <cell r="X435" t="str">
            <v>N</v>
          </cell>
          <cell r="Y435" t="str">
            <v>VNGAAP</v>
          </cell>
          <cell r="Z435" t="str">
            <v>9410</v>
          </cell>
          <cell r="AA435">
            <v>43465</v>
          </cell>
          <cell r="AB435">
            <v>15000000</v>
          </cell>
          <cell r="AC435">
            <v>2000000000</v>
          </cell>
          <cell r="AD435">
            <v>60000000</v>
          </cell>
          <cell r="AE435">
            <v>0</v>
          </cell>
          <cell r="AF435">
            <v>2</v>
          </cell>
          <cell r="AG435">
            <v>44195</v>
          </cell>
          <cell r="AH435">
            <v>2500000000</v>
          </cell>
          <cell r="AI435">
            <v>2500000000</v>
          </cell>
          <cell r="AJ435">
            <v>15000000</v>
          </cell>
          <cell r="AK435">
            <v>0.75</v>
          </cell>
          <cell r="AL435">
            <v>150000000000</v>
          </cell>
          <cell r="AM435">
            <v>20000000000</v>
          </cell>
          <cell r="AN435">
            <v>0.25</v>
          </cell>
          <cell r="AO435">
            <v>20000000000</v>
          </cell>
          <cell r="AP435">
            <v>42175</v>
          </cell>
          <cell r="AQ435">
            <v>2</v>
          </cell>
          <cell r="AR435">
            <v>43373</v>
          </cell>
          <cell r="AS435" t="str">
            <v>1011</v>
          </cell>
          <cell r="AT435">
            <v>150</v>
          </cell>
          <cell r="AU435">
            <v>0</v>
          </cell>
          <cell r="AV435">
            <v>2</v>
          </cell>
          <cell r="AW435">
            <v>0</v>
          </cell>
        </row>
        <row r="436">
          <cell r="C436" t="str">
            <v>A541</v>
          </cell>
          <cell r="D436">
            <v>8000000000</v>
          </cell>
          <cell r="E436">
            <v>0</v>
          </cell>
          <cell r="F436">
            <v>0</v>
          </cell>
          <cell r="G436">
            <v>2000000000</v>
          </cell>
          <cell r="H436">
            <v>10000000000</v>
          </cell>
          <cell r="I436">
            <v>8000000000</v>
          </cell>
          <cell r="J436">
            <v>60000000</v>
          </cell>
          <cell r="K436" t="str">
            <v>2121</v>
          </cell>
          <cell r="L436">
            <v>3</v>
          </cell>
          <cell r="M436" t="str">
            <v>VND</v>
          </cell>
          <cell r="N436" t="str">
            <v>VN0011379</v>
          </cell>
          <cell r="O436">
            <v>3</v>
          </cell>
          <cell r="P436" t="str">
            <v>Loan</v>
          </cell>
          <cell r="Q436">
            <v>45955</v>
          </cell>
          <cell r="R436">
            <v>0</v>
          </cell>
          <cell r="S436">
            <v>40179</v>
          </cell>
          <cell r="T436">
            <v>1</v>
          </cell>
          <cell r="U436">
            <v>0</v>
          </cell>
          <cell r="V436" t="str">
            <v>Y</v>
          </cell>
          <cell r="W436">
            <v>1</v>
          </cell>
          <cell r="X436" t="str">
            <v>Y</v>
          </cell>
          <cell r="Y436" t="str">
            <v>VNGAAP</v>
          </cell>
          <cell r="Z436" t="str">
            <v>9410</v>
          </cell>
          <cell r="AA436">
            <v>43465</v>
          </cell>
          <cell r="AB436">
            <v>15000000</v>
          </cell>
          <cell r="AC436">
            <v>2000000000</v>
          </cell>
          <cell r="AD436">
            <v>60000000</v>
          </cell>
          <cell r="AE436">
            <v>0</v>
          </cell>
          <cell r="AF436">
            <v>2</v>
          </cell>
          <cell r="AG436">
            <v>44195</v>
          </cell>
          <cell r="AH436">
            <v>2500000000</v>
          </cell>
          <cell r="AI436">
            <v>2500000000</v>
          </cell>
          <cell r="AJ436">
            <v>15000000</v>
          </cell>
          <cell r="AK436">
            <v>0.75</v>
          </cell>
          <cell r="AL436">
            <v>150000000000</v>
          </cell>
          <cell r="AM436">
            <v>20000000000</v>
          </cell>
          <cell r="AN436">
            <v>0.25</v>
          </cell>
          <cell r="AO436">
            <v>20000000000</v>
          </cell>
          <cell r="AP436">
            <v>42175</v>
          </cell>
          <cell r="AQ436">
            <v>2</v>
          </cell>
          <cell r="AR436">
            <v>43373</v>
          </cell>
          <cell r="AS436" t="str">
            <v>1011</v>
          </cell>
          <cell r="AT436">
            <v>150</v>
          </cell>
          <cell r="AU436">
            <v>0</v>
          </cell>
          <cell r="AV436">
            <v>2</v>
          </cell>
          <cell r="AW436">
            <v>0</v>
          </cell>
        </row>
        <row r="437">
          <cell r="C437" t="str">
            <v>A542</v>
          </cell>
          <cell r="D437">
            <v>8000000000</v>
          </cell>
          <cell r="E437">
            <v>0</v>
          </cell>
          <cell r="F437">
            <v>0</v>
          </cell>
          <cell r="G437">
            <v>2000000000</v>
          </cell>
          <cell r="H437">
            <v>10000000000</v>
          </cell>
          <cell r="I437">
            <v>8000000000</v>
          </cell>
          <cell r="J437">
            <v>60000000</v>
          </cell>
          <cell r="K437" t="str">
            <v>2121</v>
          </cell>
          <cell r="L437">
            <v>3</v>
          </cell>
          <cell r="M437" t="str">
            <v>VND</v>
          </cell>
          <cell r="N437" t="str">
            <v>VN0011379</v>
          </cell>
          <cell r="O437">
            <v>3</v>
          </cell>
          <cell r="P437" t="str">
            <v>Loan</v>
          </cell>
          <cell r="Q437">
            <v>45955</v>
          </cell>
          <cell r="R437">
            <v>0</v>
          </cell>
          <cell r="S437">
            <v>40179</v>
          </cell>
          <cell r="T437">
            <v>1</v>
          </cell>
          <cell r="U437">
            <v>0</v>
          </cell>
          <cell r="V437" t="str">
            <v>Y</v>
          </cell>
          <cell r="W437">
            <v>2</v>
          </cell>
          <cell r="X437" t="str">
            <v>N</v>
          </cell>
          <cell r="Y437" t="str">
            <v>VNGAAP</v>
          </cell>
          <cell r="Z437" t="str">
            <v>9410</v>
          </cell>
          <cell r="AA437">
            <v>43465</v>
          </cell>
          <cell r="AB437">
            <v>15000000</v>
          </cell>
          <cell r="AC437">
            <v>2000000000</v>
          </cell>
          <cell r="AD437">
            <v>60000000</v>
          </cell>
          <cell r="AE437">
            <v>100000000</v>
          </cell>
          <cell r="AF437">
            <v>2</v>
          </cell>
          <cell r="AG437">
            <v>44195</v>
          </cell>
          <cell r="AH437">
            <v>2500000000</v>
          </cell>
          <cell r="AI437">
            <v>2500000000</v>
          </cell>
          <cell r="AJ437">
            <v>15000000</v>
          </cell>
          <cell r="AK437">
            <v>0.75</v>
          </cell>
          <cell r="AL437">
            <v>150000000000</v>
          </cell>
          <cell r="AM437">
            <v>20000000000</v>
          </cell>
          <cell r="AN437">
            <v>0.25</v>
          </cell>
          <cell r="AO437">
            <v>20000000000</v>
          </cell>
          <cell r="AP437">
            <v>42175</v>
          </cell>
          <cell r="AQ437">
            <v>2</v>
          </cell>
          <cell r="AR437">
            <v>43373</v>
          </cell>
          <cell r="AS437" t="str">
            <v>1011</v>
          </cell>
          <cell r="AT437">
            <v>150</v>
          </cell>
          <cell r="AU437">
            <v>0</v>
          </cell>
          <cell r="AV437">
            <v>2</v>
          </cell>
          <cell r="AW437">
            <v>0</v>
          </cell>
        </row>
        <row r="438">
          <cell r="C438" t="str">
            <v>A543</v>
          </cell>
          <cell r="D438">
            <v>8000000000</v>
          </cell>
          <cell r="E438">
            <v>0</v>
          </cell>
          <cell r="F438">
            <v>0</v>
          </cell>
          <cell r="G438">
            <v>2000000000</v>
          </cell>
          <cell r="H438">
            <v>10000000000</v>
          </cell>
          <cell r="I438">
            <v>8000000000</v>
          </cell>
          <cell r="J438">
            <v>60000000</v>
          </cell>
          <cell r="K438" t="str">
            <v>2121</v>
          </cell>
          <cell r="L438">
            <v>3</v>
          </cell>
          <cell r="M438" t="str">
            <v>VND</v>
          </cell>
          <cell r="N438" t="str">
            <v>VN0011379</v>
          </cell>
          <cell r="O438">
            <v>3</v>
          </cell>
          <cell r="P438" t="str">
            <v>Loan</v>
          </cell>
          <cell r="Q438">
            <v>45955</v>
          </cell>
          <cell r="R438">
            <v>0</v>
          </cell>
          <cell r="S438">
            <v>40179</v>
          </cell>
          <cell r="T438">
            <v>1</v>
          </cell>
          <cell r="U438">
            <v>0</v>
          </cell>
          <cell r="V438" t="str">
            <v>Y</v>
          </cell>
          <cell r="W438">
            <v>2</v>
          </cell>
          <cell r="X438" t="str">
            <v>Y</v>
          </cell>
          <cell r="Y438" t="str">
            <v>VNGAAP</v>
          </cell>
          <cell r="Z438" t="str">
            <v>9410</v>
          </cell>
          <cell r="AA438">
            <v>43465</v>
          </cell>
          <cell r="AB438">
            <v>15000000</v>
          </cell>
          <cell r="AC438">
            <v>2000000000</v>
          </cell>
          <cell r="AD438">
            <v>60000000</v>
          </cell>
          <cell r="AE438">
            <v>100000000</v>
          </cell>
          <cell r="AF438">
            <v>2</v>
          </cell>
          <cell r="AG438">
            <v>44195</v>
          </cell>
          <cell r="AH438">
            <v>2500000000</v>
          </cell>
          <cell r="AI438">
            <v>2500000000</v>
          </cell>
          <cell r="AJ438">
            <v>15000000</v>
          </cell>
          <cell r="AK438">
            <v>0.75</v>
          </cell>
          <cell r="AL438">
            <v>150000000000</v>
          </cell>
          <cell r="AM438">
            <v>20000000000</v>
          </cell>
          <cell r="AN438">
            <v>0.25</v>
          </cell>
          <cell r="AO438">
            <v>20000000000</v>
          </cell>
          <cell r="AP438">
            <v>42175</v>
          </cell>
          <cell r="AQ438">
            <v>2</v>
          </cell>
          <cell r="AR438">
            <v>43373</v>
          </cell>
          <cell r="AS438" t="str">
            <v>1011</v>
          </cell>
          <cell r="AT438">
            <v>150</v>
          </cell>
          <cell r="AU438">
            <v>0</v>
          </cell>
          <cell r="AV438">
            <v>2</v>
          </cell>
          <cell r="AW438">
            <v>0</v>
          </cell>
        </row>
        <row r="439">
          <cell r="C439" t="str">
            <v>A544</v>
          </cell>
          <cell r="D439">
            <v>8000000000</v>
          </cell>
          <cell r="E439">
            <v>0</v>
          </cell>
          <cell r="F439">
            <v>0</v>
          </cell>
          <cell r="G439">
            <v>2000000000</v>
          </cell>
          <cell r="H439">
            <v>10000000000</v>
          </cell>
          <cell r="I439">
            <v>8000000000</v>
          </cell>
          <cell r="J439">
            <v>60000000</v>
          </cell>
          <cell r="K439" t="str">
            <v>2121</v>
          </cell>
          <cell r="L439">
            <v>3</v>
          </cell>
          <cell r="M439" t="str">
            <v>VND</v>
          </cell>
          <cell r="N439" t="str">
            <v>VN0011379</v>
          </cell>
          <cell r="O439">
            <v>3</v>
          </cell>
          <cell r="P439" t="str">
            <v>Loan</v>
          </cell>
          <cell r="Q439">
            <v>45955</v>
          </cell>
          <cell r="R439">
            <v>0</v>
          </cell>
          <cell r="S439">
            <v>40179</v>
          </cell>
          <cell r="T439">
            <v>1</v>
          </cell>
          <cell r="U439">
            <v>0</v>
          </cell>
          <cell r="V439" t="str">
            <v>Y</v>
          </cell>
          <cell r="W439">
            <v>2</v>
          </cell>
          <cell r="X439" t="str">
            <v>N</v>
          </cell>
          <cell r="Y439" t="str">
            <v>VNGAAP</v>
          </cell>
          <cell r="Z439" t="str">
            <v>9410</v>
          </cell>
          <cell r="AA439">
            <v>43465</v>
          </cell>
          <cell r="AB439">
            <v>15000000</v>
          </cell>
          <cell r="AC439">
            <v>2000000000</v>
          </cell>
          <cell r="AD439">
            <v>60000000</v>
          </cell>
          <cell r="AE439">
            <v>0</v>
          </cell>
          <cell r="AF439">
            <v>2</v>
          </cell>
          <cell r="AG439">
            <v>44195</v>
          </cell>
          <cell r="AH439">
            <v>2500000000</v>
          </cell>
          <cell r="AI439">
            <v>2500000000</v>
          </cell>
          <cell r="AJ439">
            <v>15000000</v>
          </cell>
          <cell r="AK439">
            <v>0.75</v>
          </cell>
          <cell r="AL439">
            <v>150000000000</v>
          </cell>
          <cell r="AM439">
            <v>20000000000</v>
          </cell>
          <cell r="AN439">
            <v>0.25</v>
          </cell>
          <cell r="AO439">
            <v>20000000000</v>
          </cell>
          <cell r="AP439">
            <v>42175</v>
          </cell>
          <cell r="AQ439">
            <v>2</v>
          </cell>
          <cell r="AR439">
            <v>43373</v>
          </cell>
          <cell r="AS439" t="str">
            <v>1011</v>
          </cell>
          <cell r="AT439">
            <v>150</v>
          </cell>
          <cell r="AU439">
            <v>0</v>
          </cell>
          <cell r="AV439">
            <v>2</v>
          </cell>
          <cell r="AW439">
            <v>0</v>
          </cell>
        </row>
        <row r="440">
          <cell r="C440" t="str">
            <v>A545</v>
          </cell>
          <cell r="D440">
            <v>8000000000</v>
          </cell>
          <cell r="E440">
            <v>0</v>
          </cell>
          <cell r="F440">
            <v>0</v>
          </cell>
          <cell r="G440">
            <v>2000000000</v>
          </cell>
          <cell r="H440">
            <v>10000000000</v>
          </cell>
          <cell r="I440">
            <v>8000000000</v>
          </cell>
          <cell r="J440">
            <v>60000000</v>
          </cell>
          <cell r="K440" t="str">
            <v>2121</v>
          </cell>
          <cell r="L440">
            <v>3</v>
          </cell>
          <cell r="M440" t="str">
            <v>VND</v>
          </cell>
          <cell r="N440" t="str">
            <v>VN0011379</v>
          </cell>
          <cell r="O440">
            <v>3</v>
          </cell>
          <cell r="P440" t="str">
            <v>Loan</v>
          </cell>
          <cell r="Q440">
            <v>45955</v>
          </cell>
          <cell r="R440">
            <v>0</v>
          </cell>
          <cell r="S440">
            <v>40179</v>
          </cell>
          <cell r="T440">
            <v>1</v>
          </cell>
          <cell r="U440">
            <v>0</v>
          </cell>
          <cell r="V440" t="str">
            <v>Y</v>
          </cell>
          <cell r="W440">
            <v>2</v>
          </cell>
          <cell r="X440" t="str">
            <v>Y</v>
          </cell>
          <cell r="Y440" t="str">
            <v>VNGAAP</v>
          </cell>
          <cell r="Z440" t="str">
            <v>9410</v>
          </cell>
          <cell r="AA440">
            <v>43465</v>
          </cell>
          <cell r="AB440">
            <v>15000000</v>
          </cell>
          <cell r="AC440">
            <v>2000000000</v>
          </cell>
          <cell r="AD440">
            <v>60000000</v>
          </cell>
          <cell r="AE440">
            <v>0</v>
          </cell>
          <cell r="AF440">
            <v>2</v>
          </cell>
          <cell r="AG440">
            <v>44195</v>
          </cell>
          <cell r="AH440">
            <v>2500000000</v>
          </cell>
          <cell r="AI440">
            <v>2500000000</v>
          </cell>
          <cell r="AJ440">
            <v>15000000</v>
          </cell>
          <cell r="AK440">
            <v>0.75</v>
          </cell>
          <cell r="AL440">
            <v>150000000000</v>
          </cell>
          <cell r="AM440">
            <v>20000000000</v>
          </cell>
          <cell r="AN440">
            <v>0.25</v>
          </cell>
          <cell r="AO440">
            <v>20000000000</v>
          </cell>
          <cell r="AP440">
            <v>42175</v>
          </cell>
          <cell r="AQ440">
            <v>2</v>
          </cell>
          <cell r="AR440">
            <v>43373</v>
          </cell>
          <cell r="AS440" t="str">
            <v>1011</v>
          </cell>
          <cell r="AT440">
            <v>150</v>
          </cell>
          <cell r="AU440">
            <v>0</v>
          </cell>
          <cell r="AV440">
            <v>2</v>
          </cell>
          <cell r="AW440">
            <v>0</v>
          </cell>
        </row>
        <row r="441">
          <cell r="C441" t="str">
            <v>A546</v>
          </cell>
          <cell r="D441">
            <v>8000000000</v>
          </cell>
          <cell r="E441">
            <v>0</v>
          </cell>
          <cell r="F441">
            <v>0</v>
          </cell>
          <cell r="G441">
            <v>2000000000</v>
          </cell>
          <cell r="H441">
            <v>10000000000</v>
          </cell>
          <cell r="I441">
            <v>8000000000</v>
          </cell>
          <cell r="J441">
            <v>60000000</v>
          </cell>
          <cell r="K441" t="str">
            <v>2121</v>
          </cell>
          <cell r="L441">
            <v>3</v>
          </cell>
          <cell r="M441" t="str">
            <v>VND</v>
          </cell>
          <cell r="N441" t="str">
            <v>VN0011379</v>
          </cell>
          <cell r="O441">
            <v>3</v>
          </cell>
          <cell r="P441" t="str">
            <v>Loan</v>
          </cell>
          <cell r="Q441">
            <v>45955</v>
          </cell>
          <cell r="R441">
            <v>0</v>
          </cell>
          <cell r="S441">
            <v>40179</v>
          </cell>
          <cell r="T441">
            <v>1</v>
          </cell>
          <cell r="U441">
            <v>0</v>
          </cell>
          <cell r="V441" t="str">
            <v>Y</v>
          </cell>
          <cell r="W441">
            <v>1</v>
          </cell>
          <cell r="X441" t="str">
            <v>N</v>
          </cell>
          <cell r="Y441" t="str">
            <v>VNGAAP</v>
          </cell>
          <cell r="Z441" t="str">
            <v>9410</v>
          </cell>
          <cell r="AA441">
            <v>43465</v>
          </cell>
          <cell r="AB441">
            <v>15000000</v>
          </cell>
          <cell r="AC441">
            <v>2000000000</v>
          </cell>
          <cell r="AD441">
            <v>60000000</v>
          </cell>
          <cell r="AE441">
            <v>0</v>
          </cell>
          <cell r="AF441">
            <v>2</v>
          </cell>
          <cell r="AG441">
            <v>44195</v>
          </cell>
          <cell r="AH441">
            <v>2500000000</v>
          </cell>
          <cell r="AI441">
            <v>2500000000</v>
          </cell>
          <cell r="AJ441">
            <v>15000000</v>
          </cell>
          <cell r="AK441">
            <v>0.85</v>
          </cell>
          <cell r="AL441">
            <v>150000000000</v>
          </cell>
          <cell r="AM441">
            <v>20000000000</v>
          </cell>
          <cell r="AN441">
            <v>0.25</v>
          </cell>
          <cell r="AO441">
            <v>20000000000</v>
          </cell>
          <cell r="AP441">
            <v>42175</v>
          </cell>
          <cell r="AQ441">
            <v>2</v>
          </cell>
          <cell r="AR441">
            <v>43373</v>
          </cell>
          <cell r="AS441" t="str">
            <v>1011</v>
          </cell>
          <cell r="AT441">
            <v>150</v>
          </cell>
          <cell r="AU441">
            <v>0</v>
          </cell>
          <cell r="AV441">
            <v>2</v>
          </cell>
          <cell r="AW441">
            <v>0</v>
          </cell>
        </row>
        <row r="442">
          <cell r="C442" t="str">
            <v>A547</v>
          </cell>
          <cell r="D442">
            <v>8000000000</v>
          </cell>
          <cell r="E442">
            <v>0</v>
          </cell>
          <cell r="F442">
            <v>0</v>
          </cell>
          <cell r="G442">
            <v>2000000000</v>
          </cell>
          <cell r="H442">
            <v>10000000000</v>
          </cell>
          <cell r="I442">
            <v>8000000000</v>
          </cell>
          <cell r="J442">
            <v>60000000</v>
          </cell>
          <cell r="K442" t="str">
            <v>2121</v>
          </cell>
          <cell r="L442">
            <v>3</v>
          </cell>
          <cell r="M442" t="str">
            <v>VND</v>
          </cell>
          <cell r="N442" t="str">
            <v>VN0011379</v>
          </cell>
          <cell r="O442">
            <v>3</v>
          </cell>
          <cell r="P442" t="str">
            <v>Loan</v>
          </cell>
          <cell r="Q442">
            <v>45955</v>
          </cell>
          <cell r="R442">
            <v>0</v>
          </cell>
          <cell r="S442">
            <v>40179</v>
          </cell>
          <cell r="T442">
            <v>1</v>
          </cell>
          <cell r="U442">
            <v>0</v>
          </cell>
          <cell r="V442" t="str">
            <v>Y</v>
          </cell>
          <cell r="W442">
            <v>1</v>
          </cell>
          <cell r="X442" t="str">
            <v>Y</v>
          </cell>
          <cell r="Y442" t="str">
            <v>VNGAAP</v>
          </cell>
          <cell r="Z442" t="str">
            <v>9410</v>
          </cell>
          <cell r="AA442">
            <v>43465</v>
          </cell>
          <cell r="AB442">
            <v>15000000</v>
          </cell>
          <cell r="AC442">
            <v>2000000000</v>
          </cell>
          <cell r="AD442">
            <v>60000000</v>
          </cell>
          <cell r="AE442">
            <v>0</v>
          </cell>
          <cell r="AF442">
            <v>2</v>
          </cell>
          <cell r="AG442">
            <v>44195</v>
          </cell>
          <cell r="AH442">
            <v>2500000000</v>
          </cell>
          <cell r="AI442">
            <v>2500000000</v>
          </cell>
          <cell r="AJ442">
            <v>15000000</v>
          </cell>
          <cell r="AK442">
            <v>0.85</v>
          </cell>
          <cell r="AL442">
            <v>150000000000</v>
          </cell>
          <cell r="AM442">
            <v>20000000000</v>
          </cell>
          <cell r="AN442">
            <v>0.25</v>
          </cell>
          <cell r="AO442">
            <v>20000000000</v>
          </cell>
          <cell r="AP442">
            <v>42175</v>
          </cell>
          <cell r="AQ442">
            <v>2</v>
          </cell>
          <cell r="AR442">
            <v>43373</v>
          </cell>
          <cell r="AS442" t="str">
            <v>1011</v>
          </cell>
          <cell r="AT442">
            <v>150</v>
          </cell>
          <cell r="AU442">
            <v>0</v>
          </cell>
          <cell r="AV442">
            <v>2</v>
          </cell>
          <cell r="AW442">
            <v>0</v>
          </cell>
        </row>
        <row r="443">
          <cell r="C443" t="str">
            <v>A548</v>
          </cell>
          <cell r="D443">
            <v>8000000000</v>
          </cell>
          <cell r="E443">
            <v>0</v>
          </cell>
          <cell r="F443">
            <v>0</v>
          </cell>
          <cell r="G443">
            <v>2000000000</v>
          </cell>
          <cell r="H443">
            <v>10000000000</v>
          </cell>
          <cell r="I443">
            <v>8000000000</v>
          </cell>
          <cell r="J443">
            <v>60000000</v>
          </cell>
          <cell r="K443" t="str">
            <v>2121</v>
          </cell>
          <cell r="L443">
            <v>3</v>
          </cell>
          <cell r="M443" t="str">
            <v>VND</v>
          </cell>
          <cell r="N443" t="str">
            <v>VN0011379</v>
          </cell>
          <cell r="O443">
            <v>3</v>
          </cell>
          <cell r="P443" t="str">
            <v>Loan</v>
          </cell>
          <cell r="Q443">
            <v>45955</v>
          </cell>
          <cell r="R443">
            <v>0</v>
          </cell>
          <cell r="S443">
            <v>40179</v>
          </cell>
          <cell r="T443">
            <v>1</v>
          </cell>
          <cell r="U443">
            <v>0</v>
          </cell>
          <cell r="V443" t="str">
            <v>Y</v>
          </cell>
          <cell r="W443">
            <v>2</v>
          </cell>
          <cell r="X443" t="str">
            <v>N</v>
          </cell>
          <cell r="Y443" t="str">
            <v>VNGAAP</v>
          </cell>
          <cell r="Z443" t="str">
            <v>9410</v>
          </cell>
          <cell r="AA443">
            <v>43465</v>
          </cell>
          <cell r="AB443">
            <v>15000000</v>
          </cell>
          <cell r="AC443">
            <v>2000000000</v>
          </cell>
          <cell r="AD443">
            <v>60000000</v>
          </cell>
          <cell r="AE443">
            <v>100000000</v>
          </cell>
          <cell r="AF443">
            <v>2</v>
          </cell>
          <cell r="AG443">
            <v>44195</v>
          </cell>
          <cell r="AH443">
            <v>2500000000</v>
          </cell>
          <cell r="AI443">
            <v>2500000000</v>
          </cell>
          <cell r="AJ443">
            <v>15000000</v>
          </cell>
          <cell r="AK443">
            <v>0.85</v>
          </cell>
          <cell r="AL443">
            <v>150000000000</v>
          </cell>
          <cell r="AM443">
            <v>20000000000</v>
          </cell>
          <cell r="AN443">
            <v>0.25</v>
          </cell>
          <cell r="AO443">
            <v>20000000000</v>
          </cell>
          <cell r="AP443">
            <v>42175</v>
          </cell>
          <cell r="AQ443">
            <v>2</v>
          </cell>
          <cell r="AR443">
            <v>43373</v>
          </cell>
          <cell r="AS443" t="str">
            <v>1011</v>
          </cell>
          <cell r="AT443">
            <v>150</v>
          </cell>
          <cell r="AU443">
            <v>0</v>
          </cell>
          <cell r="AV443">
            <v>2</v>
          </cell>
          <cell r="AW443">
            <v>0</v>
          </cell>
        </row>
        <row r="444">
          <cell r="C444" t="str">
            <v>A549</v>
          </cell>
          <cell r="D444">
            <v>8000000000</v>
          </cell>
          <cell r="E444">
            <v>0</v>
          </cell>
          <cell r="F444">
            <v>0</v>
          </cell>
          <cell r="G444">
            <v>2000000000</v>
          </cell>
          <cell r="H444">
            <v>10000000000</v>
          </cell>
          <cell r="I444">
            <v>8000000000</v>
          </cell>
          <cell r="J444">
            <v>60000000</v>
          </cell>
          <cell r="K444" t="str">
            <v>2121</v>
          </cell>
          <cell r="L444">
            <v>3</v>
          </cell>
          <cell r="M444" t="str">
            <v>VND</v>
          </cell>
          <cell r="N444" t="str">
            <v>VN0011379</v>
          </cell>
          <cell r="O444">
            <v>3</v>
          </cell>
          <cell r="P444" t="str">
            <v>Loan</v>
          </cell>
          <cell r="Q444">
            <v>45955</v>
          </cell>
          <cell r="R444">
            <v>0</v>
          </cell>
          <cell r="S444">
            <v>40179</v>
          </cell>
          <cell r="T444">
            <v>1</v>
          </cell>
          <cell r="U444">
            <v>0</v>
          </cell>
          <cell r="V444" t="str">
            <v>Y</v>
          </cell>
          <cell r="W444">
            <v>2</v>
          </cell>
          <cell r="X444" t="str">
            <v>Y</v>
          </cell>
          <cell r="Y444" t="str">
            <v>VNGAAP</v>
          </cell>
          <cell r="Z444" t="str">
            <v>9410</v>
          </cell>
          <cell r="AA444">
            <v>43465</v>
          </cell>
          <cell r="AB444">
            <v>15000000</v>
          </cell>
          <cell r="AC444">
            <v>2000000000</v>
          </cell>
          <cell r="AD444">
            <v>60000000</v>
          </cell>
          <cell r="AE444">
            <v>100000000</v>
          </cell>
          <cell r="AF444">
            <v>2</v>
          </cell>
          <cell r="AG444">
            <v>44195</v>
          </cell>
          <cell r="AH444">
            <v>2500000000</v>
          </cell>
          <cell r="AI444">
            <v>2500000000</v>
          </cell>
          <cell r="AJ444">
            <v>15000000</v>
          </cell>
          <cell r="AK444">
            <v>0.85</v>
          </cell>
          <cell r="AL444">
            <v>150000000000</v>
          </cell>
          <cell r="AM444">
            <v>20000000000</v>
          </cell>
          <cell r="AN444">
            <v>0.25</v>
          </cell>
          <cell r="AO444">
            <v>20000000000</v>
          </cell>
          <cell r="AP444">
            <v>42175</v>
          </cell>
          <cell r="AQ444">
            <v>2</v>
          </cell>
          <cell r="AR444">
            <v>43373</v>
          </cell>
          <cell r="AS444" t="str">
            <v>1011</v>
          </cell>
          <cell r="AT444">
            <v>150</v>
          </cell>
          <cell r="AU444">
            <v>0</v>
          </cell>
          <cell r="AV444">
            <v>2</v>
          </cell>
          <cell r="AW444">
            <v>0</v>
          </cell>
        </row>
        <row r="445">
          <cell r="C445" t="str">
            <v>A550</v>
          </cell>
          <cell r="D445">
            <v>8000000000</v>
          </cell>
          <cell r="E445">
            <v>0</v>
          </cell>
          <cell r="F445">
            <v>0</v>
          </cell>
          <cell r="G445">
            <v>2000000000</v>
          </cell>
          <cell r="H445">
            <v>10000000000</v>
          </cell>
          <cell r="I445">
            <v>8000000000</v>
          </cell>
          <cell r="J445">
            <v>60000000</v>
          </cell>
          <cell r="K445" t="str">
            <v>2121</v>
          </cell>
          <cell r="L445">
            <v>3</v>
          </cell>
          <cell r="M445" t="str">
            <v>VND</v>
          </cell>
          <cell r="N445" t="str">
            <v>VN0011379</v>
          </cell>
          <cell r="O445">
            <v>3</v>
          </cell>
          <cell r="P445" t="str">
            <v>Loan</v>
          </cell>
          <cell r="Q445">
            <v>45955</v>
          </cell>
          <cell r="R445">
            <v>0</v>
          </cell>
          <cell r="S445">
            <v>40179</v>
          </cell>
          <cell r="T445">
            <v>1</v>
          </cell>
          <cell r="U445">
            <v>0</v>
          </cell>
          <cell r="V445" t="str">
            <v>Y</v>
          </cell>
          <cell r="W445">
            <v>2</v>
          </cell>
          <cell r="X445" t="str">
            <v>N</v>
          </cell>
          <cell r="Y445" t="str">
            <v>VNGAAP</v>
          </cell>
          <cell r="Z445" t="str">
            <v>9410</v>
          </cell>
          <cell r="AA445">
            <v>43465</v>
          </cell>
          <cell r="AB445">
            <v>15000000</v>
          </cell>
          <cell r="AC445">
            <v>2000000000</v>
          </cell>
          <cell r="AD445">
            <v>60000000</v>
          </cell>
          <cell r="AE445">
            <v>0</v>
          </cell>
          <cell r="AF445">
            <v>2</v>
          </cell>
          <cell r="AG445">
            <v>44195</v>
          </cell>
          <cell r="AH445">
            <v>2500000000</v>
          </cell>
          <cell r="AI445">
            <v>2500000000</v>
          </cell>
          <cell r="AJ445">
            <v>15000000</v>
          </cell>
          <cell r="AK445">
            <v>0.85</v>
          </cell>
          <cell r="AL445">
            <v>150000000000</v>
          </cell>
          <cell r="AM445">
            <v>20000000000</v>
          </cell>
          <cell r="AN445">
            <v>0.25</v>
          </cell>
          <cell r="AO445">
            <v>20000000000</v>
          </cell>
          <cell r="AP445">
            <v>42175</v>
          </cell>
          <cell r="AQ445">
            <v>2</v>
          </cell>
          <cell r="AR445">
            <v>43373</v>
          </cell>
          <cell r="AS445" t="str">
            <v>1011</v>
          </cell>
          <cell r="AT445">
            <v>150</v>
          </cell>
          <cell r="AU445">
            <v>0</v>
          </cell>
          <cell r="AV445">
            <v>2</v>
          </cell>
          <cell r="AW445">
            <v>0</v>
          </cell>
        </row>
        <row r="446">
          <cell r="C446" t="str">
            <v>A551</v>
          </cell>
          <cell r="D446">
            <v>8000000000</v>
          </cell>
          <cell r="E446">
            <v>0</v>
          </cell>
          <cell r="F446">
            <v>0</v>
          </cell>
          <cell r="G446">
            <v>2000000000</v>
          </cell>
          <cell r="H446">
            <v>10000000000</v>
          </cell>
          <cell r="I446">
            <v>8000000000</v>
          </cell>
          <cell r="J446">
            <v>60000000</v>
          </cell>
          <cell r="K446" t="str">
            <v>2121</v>
          </cell>
          <cell r="L446">
            <v>3</v>
          </cell>
          <cell r="M446" t="str">
            <v>VND</v>
          </cell>
          <cell r="N446" t="str">
            <v>VN0011379</v>
          </cell>
          <cell r="O446">
            <v>3</v>
          </cell>
          <cell r="P446" t="str">
            <v>Loan</v>
          </cell>
          <cell r="Q446">
            <v>45955</v>
          </cell>
          <cell r="R446">
            <v>0</v>
          </cell>
          <cell r="S446">
            <v>40179</v>
          </cell>
          <cell r="T446">
            <v>1</v>
          </cell>
          <cell r="U446">
            <v>0</v>
          </cell>
          <cell r="V446" t="str">
            <v>Y</v>
          </cell>
          <cell r="W446">
            <v>2</v>
          </cell>
          <cell r="X446" t="str">
            <v>Y</v>
          </cell>
          <cell r="Y446" t="str">
            <v>VNGAAP</v>
          </cell>
          <cell r="Z446" t="str">
            <v>9410</v>
          </cell>
          <cell r="AA446">
            <v>43465</v>
          </cell>
          <cell r="AB446">
            <v>15000000</v>
          </cell>
          <cell r="AC446">
            <v>2000000000</v>
          </cell>
          <cell r="AD446">
            <v>60000000</v>
          </cell>
          <cell r="AE446">
            <v>0</v>
          </cell>
          <cell r="AF446">
            <v>2</v>
          </cell>
          <cell r="AG446">
            <v>44195</v>
          </cell>
          <cell r="AH446">
            <v>2500000000</v>
          </cell>
          <cell r="AI446">
            <v>2500000000</v>
          </cell>
          <cell r="AJ446">
            <v>15000000</v>
          </cell>
          <cell r="AK446">
            <v>0.85</v>
          </cell>
          <cell r="AL446">
            <v>150000000000</v>
          </cell>
          <cell r="AM446">
            <v>20000000000</v>
          </cell>
          <cell r="AN446">
            <v>0.25</v>
          </cell>
          <cell r="AO446">
            <v>20000000000</v>
          </cell>
          <cell r="AP446">
            <v>42175</v>
          </cell>
          <cell r="AQ446">
            <v>2</v>
          </cell>
          <cell r="AR446">
            <v>43373</v>
          </cell>
          <cell r="AS446" t="str">
            <v>1011</v>
          </cell>
          <cell r="AT446">
            <v>150</v>
          </cell>
          <cell r="AU446">
            <v>0</v>
          </cell>
          <cell r="AV446">
            <v>2</v>
          </cell>
          <cell r="AW446">
            <v>0</v>
          </cell>
        </row>
        <row r="447">
          <cell r="C447" t="str">
            <v>A552</v>
          </cell>
          <cell r="D447">
            <v>8000000000</v>
          </cell>
          <cell r="E447">
            <v>0</v>
          </cell>
          <cell r="F447">
            <v>0</v>
          </cell>
          <cell r="G447">
            <v>2000000000</v>
          </cell>
          <cell r="H447">
            <v>10000000000</v>
          </cell>
          <cell r="I447">
            <v>8000000000</v>
          </cell>
          <cell r="J447">
            <v>60000000</v>
          </cell>
          <cell r="K447" t="str">
            <v>2121</v>
          </cell>
          <cell r="L447">
            <v>3</v>
          </cell>
          <cell r="M447" t="str">
            <v>VND</v>
          </cell>
          <cell r="N447" t="str">
            <v>VN0011379</v>
          </cell>
          <cell r="O447">
            <v>3</v>
          </cell>
          <cell r="P447" t="str">
            <v>Loan</v>
          </cell>
          <cell r="Q447">
            <v>45955</v>
          </cell>
          <cell r="R447">
            <v>0</v>
          </cell>
          <cell r="S447">
            <v>40179</v>
          </cell>
          <cell r="T447">
            <v>1</v>
          </cell>
          <cell r="U447">
            <v>0</v>
          </cell>
          <cell r="V447" t="str">
            <v>Y</v>
          </cell>
          <cell r="W447">
            <v>1</v>
          </cell>
          <cell r="X447" t="str">
            <v>N</v>
          </cell>
          <cell r="Y447" t="str">
            <v>VNGAAP</v>
          </cell>
          <cell r="Z447" t="str">
            <v>9410</v>
          </cell>
          <cell r="AA447">
            <v>43465</v>
          </cell>
          <cell r="AB447">
            <v>15000000</v>
          </cell>
          <cell r="AC447">
            <v>2000000000</v>
          </cell>
          <cell r="AD447">
            <v>60000000</v>
          </cell>
          <cell r="AE447">
            <v>0</v>
          </cell>
          <cell r="AF447">
            <v>2</v>
          </cell>
          <cell r="AG447">
            <v>44195</v>
          </cell>
          <cell r="AH447">
            <v>2500000000</v>
          </cell>
          <cell r="AI447">
            <v>2500000000</v>
          </cell>
          <cell r="AJ447">
            <v>15000000</v>
          </cell>
          <cell r="AK447">
            <v>0.95</v>
          </cell>
          <cell r="AL447">
            <v>150000000000</v>
          </cell>
          <cell r="AM447">
            <v>20000000000</v>
          </cell>
          <cell r="AN447">
            <v>0.25</v>
          </cell>
          <cell r="AO447">
            <v>20000000000</v>
          </cell>
          <cell r="AP447">
            <v>42175</v>
          </cell>
          <cell r="AQ447">
            <v>2</v>
          </cell>
          <cell r="AR447">
            <v>43373</v>
          </cell>
          <cell r="AS447" t="str">
            <v>1011</v>
          </cell>
          <cell r="AT447">
            <v>150</v>
          </cell>
          <cell r="AU447">
            <v>0</v>
          </cell>
          <cell r="AV447">
            <v>2</v>
          </cell>
          <cell r="AW447">
            <v>0</v>
          </cell>
        </row>
        <row r="448">
          <cell r="C448" t="str">
            <v>A553</v>
          </cell>
          <cell r="D448">
            <v>8000000000</v>
          </cell>
          <cell r="E448">
            <v>0</v>
          </cell>
          <cell r="F448">
            <v>0</v>
          </cell>
          <cell r="G448">
            <v>2000000000</v>
          </cell>
          <cell r="H448">
            <v>10000000000</v>
          </cell>
          <cell r="I448">
            <v>8000000000</v>
          </cell>
          <cell r="J448">
            <v>60000000</v>
          </cell>
          <cell r="K448" t="str">
            <v>2121</v>
          </cell>
          <cell r="L448">
            <v>3</v>
          </cell>
          <cell r="M448" t="str">
            <v>VND</v>
          </cell>
          <cell r="N448" t="str">
            <v>VN0011379</v>
          </cell>
          <cell r="O448">
            <v>3</v>
          </cell>
          <cell r="P448" t="str">
            <v>Loan</v>
          </cell>
          <cell r="Q448">
            <v>45955</v>
          </cell>
          <cell r="R448">
            <v>0</v>
          </cell>
          <cell r="S448">
            <v>40179</v>
          </cell>
          <cell r="T448">
            <v>1</v>
          </cell>
          <cell r="U448">
            <v>0</v>
          </cell>
          <cell r="V448" t="str">
            <v>Y</v>
          </cell>
          <cell r="W448">
            <v>1</v>
          </cell>
          <cell r="X448" t="str">
            <v>Y</v>
          </cell>
          <cell r="Y448" t="str">
            <v>VNGAAP</v>
          </cell>
          <cell r="Z448" t="str">
            <v>9410</v>
          </cell>
          <cell r="AA448">
            <v>43465</v>
          </cell>
          <cell r="AB448">
            <v>15000000</v>
          </cell>
          <cell r="AC448">
            <v>2000000000</v>
          </cell>
          <cell r="AD448">
            <v>60000000</v>
          </cell>
          <cell r="AE448">
            <v>0</v>
          </cell>
          <cell r="AF448">
            <v>2</v>
          </cell>
          <cell r="AG448">
            <v>44195</v>
          </cell>
          <cell r="AH448">
            <v>2500000000</v>
          </cell>
          <cell r="AI448">
            <v>2500000000</v>
          </cell>
          <cell r="AJ448">
            <v>15000000</v>
          </cell>
          <cell r="AK448">
            <v>0.95</v>
          </cell>
          <cell r="AL448">
            <v>150000000000</v>
          </cell>
          <cell r="AM448">
            <v>20000000000</v>
          </cell>
          <cell r="AN448">
            <v>0.25</v>
          </cell>
          <cell r="AO448">
            <v>20000000000</v>
          </cell>
          <cell r="AP448">
            <v>42175</v>
          </cell>
          <cell r="AQ448">
            <v>2</v>
          </cell>
          <cell r="AR448">
            <v>43373</v>
          </cell>
          <cell r="AS448" t="str">
            <v>1011</v>
          </cell>
          <cell r="AT448">
            <v>150</v>
          </cell>
          <cell r="AU448">
            <v>0</v>
          </cell>
          <cell r="AV448">
            <v>2</v>
          </cell>
          <cell r="AW448">
            <v>0</v>
          </cell>
        </row>
        <row r="449">
          <cell r="C449" t="str">
            <v>A554</v>
          </cell>
          <cell r="D449">
            <v>8000000000</v>
          </cell>
          <cell r="E449">
            <v>0</v>
          </cell>
          <cell r="F449">
            <v>0</v>
          </cell>
          <cell r="G449">
            <v>2000000000</v>
          </cell>
          <cell r="H449">
            <v>10000000000</v>
          </cell>
          <cell r="I449">
            <v>8000000000</v>
          </cell>
          <cell r="J449">
            <v>60000000</v>
          </cell>
          <cell r="K449" t="str">
            <v>2121</v>
          </cell>
          <cell r="L449">
            <v>3</v>
          </cell>
          <cell r="M449" t="str">
            <v>VND</v>
          </cell>
          <cell r="N449" t="str">
            <v>VN0011379</v>
          </cell>
          <cell r="O449">
            <v>3</v>
          </cell>
          <cell r="P449" t="str">
            <v>Loan</v>
          </cell>
          <cell r="Q449">
            <v>45955</v>
          </cell>
          <cell r="R449">
            <v>0</v>
          </cell>
          <cell r="S449">
            <v>40179</v>
          </cell>
          <cell r="T449">
            <v>1</v>
          </cell>
          <cell r="U449">
            <v>0</v>
          </cell>
          <cell r="V449" t="str">
            <v>Y</v>
          </cell>
          <cell r="W449">
            <v>2</v>
          </cell>
          <cell r="X449" t="str">
            <v>N</v>
          </cell>
          <cell r="Y449" t="str">
            <v>VNGAAP</v>
          </cell>
          <cell r="Z449" t="str">
            <v>9410</v>
          </cell>
          <cell r="AA449">
            <v>43465</v>
          </cell>
          <cell r="AB449">
            <v>15000000</v>
          </cell>
          <cell r="AC449">
            <v>2000000000</v>
          </cell>
          <cell r="AD449">
            <v>60000000</v>
          </cell>
          <cell r="AE449">
            <v>100000000</v>
          </cell>
          <cell r="AF449">
            <v>2</v>
          </cell>
          <cell r="AG449">
            <v>44195</v>
          </cell>
          <cell r="AH449">
            <v>2500000000</v>
          </cell>
          <cell r="AI449">
            <v>2500000000</v>
          </cell>
          <cell r="AJ449">
            <v>15000000</v>
          </cell>
          <cell r="AK449">
            <v>0.95</v>
          </cell>
          <cell r="AL449">
            <v>150000000000</v>
          </cell>
          <cell r="AM449">
            <v>20000000000</v>
          </cell>
          <cell r="AN449">
            <v>0.25</v>
          </cell>
          <cell r="AO449">
            <v>20000000000</v>
          </cell>
          <cell r="AP449">
            <v>42175</v>
          </cell>
          <cell r="AQ449">
            <v>2</v>
          </cell>
          <cell r="AR449">
            <v>43373</v>
          </cell>
          <cell r="AS449" t="str">
            <v>1011</v>
          </cell>
          <cell r="AT449">
            <v>150</v>
          </cell>
          <cell r="AU449">
            <v>0</v>
          </cell>
          <cell r="AV449">
            <v>2</v>
          </cell>
          <cell r="AW449">
            <v>0</v>
          </cell>
        </row>
        <row r="450">
          <cell r="C450" t="str">
            <v>A555</v>
          </cell>
          <cell r="D450">
            <v>8000000000</v>
          </cell>
          <cell r="E450">
            <v>0</v>
          </cell>
          <cell r="F450">
            <v>0</v>
          </cell>
          <cell r="G450">
            <v>2000000000</v>
          </cell>
          <cell r="H450">
            <v>10000000000</v>
          </cell>
          <cell r="I450">
            <v>8000000000</v>
          </cell>
          <cell r="J450">
            <v>60000000</v>
          </cell>
          <cell r="K450" t="str">
            <v>2121</v>
          </cell>
          <cell r="L450">
            <v>3</v>
          </cell>
          <cell r="M450" t="str">
            <v>VND</v>
          </cell>
          <cell r="N450" t="str">
            <v>VN0011379</v>
          </cell>
          <cell r="O450">
            <v>3</v>
          </cell>
          <cell r="P450" t="str">
            <v>Loan</v>
          </cell>
          <cell r="Q450">
            <v>45955</v>
          </cell>
          <cell r="R450">
            <v>0</v>
          </cell>
          <cell r="S450">
            <v>40179</v>
          </cell>
          <cell r="T450">
            <v>1</v>
          </cell>
          <cell r="U450">
            <v>0</v>
          </cell>
          <cell r="V450" t="str">
            <v>Y</v>
          </cell>
          <cell r="W450">
            <v>2</v>
          </cell>
          <cell r="X450" t="str">
            <v>Y</v>
          </cell>
          <cell r="Y450" t="str">
            <v>VNGAAP</v>
          </cell>
          <cell r="Z450" t="str">
            <v>9410</v>
          </cell>
          <cell r="AA450">
            <v>43465</v>
          </cell>
          <cell r="AB450">
            <v>15000000</v>
          </cell>
          <cell r="AC450">
            <v>2000000000</v>
          </cell>
          <cell r="AD450">
            <v>60000000</v>
          </cell>
          <cell r="AE450">
            <v>100000000</v>
          </cell>
          <cell r="AF450">
            <v>2</v>
          </cell>
          <cell r="AG450">
            <v>44195</v>
          </cell>
          <cell r="AH450">
            <v>2500000000</v>
          </cell>
          <cell r="AI450">
            <v>2500000000</v>
          </cell>
          <cell r="AJ450">
            <v>15000000</v>
          </cell>
          <cell r="AK450">
            <v>0.95</v>
          </cell>
          <cell r="AL450">
            <v>150000000000</v>
          </cell>
          <cell r="AM450">
            <v>20000000000</v>
          </cell>
          <cell r="AN450">
            <v>0.25</v>
          </cell>
          <cell r="AO450">
            <v>20000000000</v>
          </cell>
          <cell r="AP450">
            <v>42175</v>
          </cell>
          <cell r="AQ450">
            <v>2</v>
          </cell>
          <cell r="AR450">
            <v>43373</v>
          </cell>
          <cell r="AS450" t="str">
            <v>1011</v>
          </cell>
          <cell r="AT450">
            <v>150</v>
          </cell>
          <cell r="AU450">
            <v>0</v>
          </cell>
          <cell r="AV450">
            <v>2</v>
          </cell>
          <cell r="AW450">
            <v>0</v>
          </cell>
        </row>
        <row r="451">
          <cell r="C451" t="str">
            <v>A556</v>
          </cell>
          <cell r="D451">
            <v>8000000000</v>
          </cell>
          <cell r="E451">
            <v>0</v>
          </cell>
          <cell r="F451">
            <v>0</v>
          </cell>
          <cell r="G451">
            <v>2000000000</v>
          </cell>
          <cell r="H451">
            <v>10000000000</v>
          </cell>
          <cell r="I451">
            <v>8000000000</v>
          </cell>
          <cell r="J451">
            <v>60000000</v>
          </cell>
          <cell r="K451" t="str">
            <v>2121</v>
          </cell>
          <cell r="L451">
            <v>3</v>
          </cell>
          <cell r="M451" t="str">
            <v>VND</v>
          </cell>
          <cell r="N451" t="str">
            <v>VN0011379</v>
          </cell>
          <cell r="O451">
            <v>3</v>
          </cell>
          <cell r="P451" t="str">
            <v>Loan</v>
          </cell>
          <cell r="Q451">
            <v>45955</v>
          </cell>
          <cell r="R451">
            <v>0</v>
          </cell>
          <cell r="S451">
            <v>40179</v>
          </cell>
          <cell r="T451">
            <v>1</v>
          </cell>
          <cell r="U451">
            <v>0</v>
          </cell>
          <cell r="V451" t="str">
            <v>Y</v>
          </cell>
          <cell r="W451">
            <v>2</v>
          </cell>
          <cell r="X451" t="str">
            <v>N</v>
          </cell>
          <cell r="Y451" t="str">
            <v>VNGAAP</v>
          </cell>
          <cell r="Z451" t="str">
            <v>9410</v>
          </cell>
          <cell r="AA451">
            <v>43465</v>
          </cell>
          <cell r="AB451">
            <v>15000000</v>
          </cell>
          <cell r="AC451">
            <v>2000000000</v>
          </cell>
          <cell r="AD451">
            <v>60000000</v>
          </cell>
          <cell r="AE451">
            <v>0</v>
          </cell>
          <cell r="AF451">
            <v>2</v>
          </cell>
          <cell r="AG451">
            <v>44195</v>
          </cell>
          <cell r="AH451">
            <v>2500000000</v>
          </cell>
          <cell r="AI451">
            <v>2500000000</v>
          </cell>
          <cell r="AJ451">
            <v>15000000</v>
          </cell>
          <cell r="AK451">
            <v>0.95</v>
          </cell>
          <cell r="AL451">
            <v>150000000000</v>
          </cell>
          <cell r="AM451">
            <v>20000000000</v>
          </cell>
          <cell r="AN451">
            <v>0.25</v>
          </cell>
          <cell r="AO451">
            <v>20000000000</v>
          </cell>
          <cell r="AP451">
            <v>42175</v>
          </cell>
          <cell r="AQ451">
            <v>2</v>
          </cell>
          <cell r="AR451">
            <v>43373</v>
          </cell>
          <cell r="AS451" t="str">
            <v>1011</v>
          </cell>
          <cell r="AT451">
            <v>150</v>
          </cell>
          <cell r="AU451">
            <v>0</v>
          </cell>
          <cell r="AV451">
            <v>2</v>
          </cell>
          <cell r="AW451">
            <v>0</v>
          </cell>
        </row>
        <row r="452">
          <cell r="C452" t="str">
            <v>A557</v>
          </cell>
          <cell r="D452">
            <v>8000000000</v>
          </cell>
          <cell r="E452">
            <v>0</v>
          </cell>
          <cell r="F452">
            <v>0</v>
          </cell>
          <cell r="G452">
            <v>2000000000</v>
          </cell>
          <cell r="H452">
            <v>10000000000</v>
          </cell>
          <cell r="I452">
            <v>8000000000</v>
          </cell>
          <cell r="J452">
            <v>60000000</v>
          </cell>
          <cell r="K452" t="str">
            <v>2121</v>
          </cell>
          <cell r="L452">
            <v>3</v>
          </cell>
          <cell r="M452" t="str">
            <v>VND</v>
          </cell>
          <cell r="N452" t="str">
            <v>VN0011379</v>
          </cell>
          <cell r="O452">
            <v>3</v>
          </cell>
          <cell r="P452" t="str">
            <v>Loan</v>
          </cell>
          <cell r="Q452">
            <v>45955</v>
          </cell>
          <cell r="R452">
            <v>0</v>
          </cell>
          <cell r="S452">
            <v>40179</v>
          </cell>
          <cell r="T452">
            <v>1</v>
          </cell>
          <cell r="U452">
            <v>0</v>
          </cell>
          <cell r="V452" t="str">
            <v>Y</v>
          </cell>
          <cell r="W452">
            <v>2</v>
          </cell>
          <cell r="X452" t="str">
            <v>Y</v>
          </cell>
          <cell r="Y452" t="str">
            <v>VNGAAP</v>
          </cell>
          <cell r="Z452" t="str">
            <v>9410</v>
          </cell>
          <cell r="AA452">
            <v>43465</v>
          </cell>
          <cell r="AB452">
            <v>15000000</v>
          </cell>
          <cell r="AC452">
            <v>2000000000</v>
          </cell>
          <cell r="AD452">
            <v>60000000</v>
          </cell>
          <cell r="AE452">
            <v>0</v>
          </cell>
          <cell r="AF452">
            <v>2</v>
          </cell>
          <cell r="AG452">
            <v>44195</v>
          </cell>
          <cell r="AH452">
            <v>2500000000</v>
          </cell>
          <cell r="AI452">
            <v>2500000000</v>
          </cell>
          <cell r="AJ452">
            <v>15000000</v>
          </cell>
          <cell r="AK452">
            <v>0.95</v>
          </cell>
          <cell r="AL452">
            <v>150000000000</v>
          </cell>
          <cell r="AM452">
            <v>20000000000</v>
          </cell>
          <cell r="AN452">
            <v>0.25</v>
          </cell>
          <cell r="AO452">
            <v>20000000000</v>
          </cell>
          <cell r="AP452">
            <v>42175</v>
          </cell>
          <cell r="AQ452">
            <v>2</v>
          </cell>
          <cell r="AR452">
            <v>43373</v>
          </cell>
          <cell r="AS452" t="str">
            <v>1011</v>
          </cell>
          <cell r="AT452">
            <v>150</v>
          </cell>
          <cell r="AU452">
            <v>0</v>
          </cell>
          <cell r="AV452">
            <v>2</v>
          </cell>
          <cell r="AW452">
            <v>0</v>
          </cell>
        </row>
        <row r="453">
          <cell r="C453" t="str">
            <v>A558</v>
          </cell>
          <cell r="D453">
            <v>8000000000</v>
          </cell>
          <cell r="E453">
            <v>0</v>
          </cell>
          <cell r="F453">
            <v>0</v>
          </cell>
          <cell r="G453">
            <v>2000000000</v>
          </cell>
          <cell r="H453">
            <v>10000000000</v>
          </cell>
          <cell r="I453">
            <v>8000000000</v>
          </cell>
          <cell r="J453">
            <v>60000000</v>
          </cell>
          <cell r="K453" t="str">
            <v>2121</v>
          </cell>
          <cell r="L453">
            <v>3</v>
          </cell>
          <cell r="M453" t="str">
            <v>VND</v>
          </cell>
          <cell r="N453" t="str">
            <v>VN0011379</v>
          </cell>
          <cell r="O453">
            <v>3</v>
          </cell>
          <cell r="P453" t="str">
            <v>Loan</v>
          </cell>
          <cell r="Q453">
            <v>45955</v>
          </cell>
          <cell r="R453">
            <v>0</v>
          </cell>
          <cell r="S453">
            <v>40179</v>
          </cell>
          <cell r="T453">
            <v>1</v>
          </cell>
          <cell r="U453">
            <v>0</v>
          </cell>
          <cell r="V453" t="str">
            <v>Y</v>
          </cell>
          <cell r="W453">
            <v>1</v>
          </cell>
          <cell r="X453" t="str">
            <v>N</v>
          </cell>
          <cell r="Y453" t="str">
            <v>VNGAAP</v>
          </cell>
          <cell r="Z453" t="str">
            <v>9410</v>
          </cell>
          <cell r="AA453">
            <v>43465</v>
          </cell>
          <cell r="AB453">
            <v>15000000</v>
          </cell>
          <cell r="AC453">
            <v>2000000000</v>
          </cell>
          <cell r="AD453">
            <v>60000000</v>
          </cell>
          <cell r="AE453">
            <v>0</v>
          </cell>
          <cell r="AF453">
            <v>2</v>
          </cell>
          <cell r="AG453">
            <v>44195</v>
          </cell>
          <cell r="AH453">
            <v>2500000000</v>
          </cell>
          <cell r="AI453">
            <v>2500000000</v>
          </cell>
          <cell r="AJ453">
            <v>15000000</v>
          </cell>
          <cell r="AK453">
            <v>1.1000000000000001</v>
          </cell>
          <cell r="AL453">
            <v>150000000000</v>
          </cell>
          <cell r="AM453">
            <v>20000000000</v>
          </cell>
          <cell r="AN453">
            <v>0.25</v>
          </cell>
          <cell r="AO453">
            <v>20000000000</v>
          </cell>
          <cell r="AP453">
            <v>42175</v>
          </cell>
          <cell r="AQ453">
            <v>2</v>
          </cell>
          <cell r="AR453">
            <v>43373</v>
          </cell>
          <cell r="AS453" t="str">
            <v>1011</v>
          </cell>
          <cell r="AT453">
            <v>150</v>
          </cell>
          <cell r="AU453">
            <v>0</v>
          </cell>
          <cell r="AV453">
            <v>2</v>
          </cell>
          <cell r="AW453">
            <v>0</v>
          </cell>
        </row>
        <row r="454">
          <cell r="C454" t="str">
            <v>A559</v>
          </cell>
          <cell r="D454">
            <v>8000000000</v>
          </cell>
          <cell r="E454">
            <v>0</v>
          </cell>
          <cell r="F454">
            <v>0</v>
          </cell>
          <cell r="G454">
            <v>2000000000</v>
          </cell>
          <cell r="H454">
            <v>10000000000</v>
          </cell>
          <cell r="I454">
            <v>8000000000</v>
          </cell>
          <cell r="J454">
            <v>60000000</v>
          </cell>
          <cell r="K454" t="str">
            <v>2121</v>
          </cell>
          <cell r="L454">
            <v>3</v>
          </cell>
          <cell r="M454" t="str">
            <v>VND</v>
          </cell>
          <cell r="N454" t="str">
            <v>VN0011379</v>
          </cell>
          <cell r="O454">
            <v>3</v>
          </cell>
          <cell r="P454" t="str">
            <v>Loan</v>
          </cell>
          <cell r="Q454">
            <v>45955</v>
          </cell>
          <cell r="R454">
            <v>0</v>
          </cell>
          <cell r="S454">
            <v>40179</v>
          </cell>
          <cell r="T454">
            <v>1</v>
          </cell>
          <cell r="U454">
            <v>0</v>
          </cell>
          <cell r="V454" t="str">
            <v>Y</v>
          </cell>
          <cell r="W454">
            <v>1</v>
          </cell>
          <cell r="X454" t="str">
            <v>Y</v>
          </cell>
          <cell r="Y454" t="str">
            <v>VNGAAP</v>
          </cell>
          <cell r="Z454" t="str">
            <v>9410</v>
          </cell>
          <cell r="AA454">
            <v>43465</v>
          </cell>
          <cell r="AB454">
            <v>15000000</v>
          </cell>
          <cell r="AC454">
            <v>2000000000</v>
          </cell>
          <cell r="AD454">
            <v>60000000</v>
          </cell>
          <cell r="AE454">
            <v>0</v>
          </cell>
          <cell r="AF454">
            <v>2</v>
          </cell>
          <cell r="AG454">
            <v>44195</v>
          </cell>
          <cell r="AH454">
            <v>2500000000</v>
          </cell>
          <cell r="AI454">
            <v>2500000000</v>
          </cell>
          <cell r="AJ454">
            <v>15000000</v>
          </cell>
          <cell r="AK454">
            <v>1.1000000000000001</v>
          </cell>
          <cell r="AL454">
            <v>150000000000</v>
          </cell>
          <cell r="AM454">
            <v>20000000000</v>
          </cell>
          <cell r="AN454">
            <v>0.25</v>
          </cell>
          <cell r="AO454">
            <v>20000000000</v>
          </cell>
          <cell r="AP454">
            <v>42175</v>
          </cell>
          <cell r="AQ454">
            <v>2</v>
          </cell>
          <cell r="AR454">
            <v>43373</v>
          </cell>
          <cell r="AS454" t="str">
            <v>1011</v>
          </cell>
          <cell r="AT454">
            <v>150</v>
          </cell>
          <cell r="AU454">
            <v>0</v>
          </cell>
          <cell r="AV454">
            <v>2</v>
          </cell>
          <cell r="AW454">
            <v>0</v>
          </cell>
        </row>
        <row r="455">
          <cell r="C455" t="str">
            <v>A560</v>
          </cell>
          <cell r="D455">
            <v>8000000000</v>
          </cell>
          <cell r="E455">
            <v>0</v>
          </cell>
          <cell r="F455">
            <v>0</v>
          </cell>
          <cell r="G455">
            <v>2000000000</v>
          </cell>
          <cell r="H455">
            <v>10000000000</v>
          </cell>
          <cell r="I455">
            <v>8000000000</v>
          </cell>
          <cell r="J455">
            <v>60000000</v>
          </cell>
          <cell r="K455" t="str">
            <v>2121</v>
          </cell>
          <cell r="L455">
            <v>3</v>
          </cell>
          <cell r="M455" t="str">
            <v>VND</v>
          </cell>
          <cell r="N455" t="str">
            <v>VN0011379</v>
          </cell>
          <cell r="O455">
            <v>3</v>
          </cell>
          <cell r="P455" t="str">
            <v>Loan</v>
          </cell>
          <cell r="Q455">
            <v>45955</v>
          </cell>
          <cell r="R455">
            <v>0</v>
          </cell>
          <cell r="S455">
            <v>40179</v>
          </cell>
          <cell r="T455">
            <v>1</v>
          </cell>
          <cell r="U455">
            <v>0</v>
          </cell>
          <cell r="V455" t="str">
            <v>Y</v>
          </cell>
          <cell r="W455">
            <v>2</v>
          </cell>
          <cell r="X455" t="str">
            <v>N</v>
          </cell>
          <cell r="Y455" t="str">
            <v>VNGAAP</v>
          </cell>
          <cell r="Z455" t="str">
            <v>9410</v>
          </cell>
          <cell r="AA455">
            <v>43465</v>
          </cell>
          <cell r="AB455">
            <v>15000000</v>
          </cell>
          <cell r="AC455">
            <v>2000000000</v>
          </cell>
          <cell r="AD455">
            <v>60000000</v>
          </cell>
          <cell r="AE455">
            <v>100000000</v>
          </cell>
          <cell r="AF455">
            <v>2</v>
          </cell>
          <cell r="AG455">
            <v>44195</v>
          </cell>
          <cell r="AH455">
            <v>2500000000</v>
          </cell>
          <cell r="AI455">
            <v>2500000000</v>
          </cell>
          <cell r="AJ455">
            <v>15000000</v>
          </cell>
          <cell r="AK455">
            <v>1.1000000000000001</v>
          </cell>
          <cell r="AL455">
            <v>150000000000</v>
          </cell>
          <cell r="AM455">
            <v>20000000000</v>
          </cell>
          <cell r="AN455">
            <v>0.25</v>
          </cell>
          <cell r="AO455">
            <v>20000000000</v>
          </cell>
          <cell r="AP455">
            <v>42175</v>
          </cell>
          <cell r="AQ455">
            <v>2</v>
          </cell>
          <cell r="AR455">
            <v>43373</v>
          </cell>
          <cell r="AS455" t="str">
            <v>1011</v>
          </cell>
          <cell r="AT455">
            <v>150</v>
          </cell>
          <cell r="AU455">
            <v>0</v>
          </cell>
          <cell r="AV455">
            <v>2</v>
          </cell>
          <cell r="AW455">
            <v>0</v>
          </cell>
        </row>
        <row r="456">
          <cell r="C456" t="str">
            <v>A561</v>
          </cell>
          <cell r="D456">
            <v>8000000000</v>
          </cell>
          <cell r="E456">
            <v>0</v>
          </cell>
          <cell r="F456">
            <v>0</v>
          </cell>
          <cell r="G456">
            <v>2000000000</v>
          </cell>
          <cell r="H456">
            <v>10000000000</v>
          </cell>
          <cell r="I456">
            <v>8000000000</v>
          </cell>
          <cell r="J456">
            <v>60000000</v>
          </cell>
          <cell r="K456" t="str">
            <v>2121</v>
          </cell>
          <cell r="L456">
            <v>3</v>
          </cell>
          <cell r="M456" t="str">
            <v>VND</v>
          </cell>
          <cell r="N456" t="str">
            <v>VN0011379</v>
          </cell>
          <cell r="O456">
            <v>3</v>
          </cell>
          <cell r="P456" t="str">
            <v>Loan</v>
          </cell>
          <cell r="Q456">
            <v>45955</v>
          </cell>
          <cell r="R456">
            <v>0</v>
          </cell>
          <cell r="S456">
            <v>40179</v>
          </cell>
          <cell r="T456">
            <v>1</v>
          </cell>
          <cell r="U456">
            <v>0</v>
          </cell>
          <cell r="V456" t="str">
            <v>Y</v>
          </cell>
          <cell r="W456">
            <v>2</v>
          </cell>
          <cell r="X456" t="str">
            <v>Y</v>
          </cell>
          <cell r="Y456" t="str">
            <v>VNGAAP</v>
          </cell>
          <cell r="Z456" t="str">
            <v>9410</v>
          </cell>
          <cell r="AA456">
            <v>43465</v>
          </cell>
          <cell r="AB456">
            <v>15000000</v>
          </cell>
          <cell r="AC456">
            <v>2000000000</v>
          </cell>
          <cell r="AD456">
            <v>60000000</v>
          </cell>
          <cell r="AE456">
            <v>100000000</v>
          </cell>
          <cell r="AF456">
            <v>2</v>
          </cell>
          <cell r="AG456">
            <v>44195</v>
          </cell>
          <cell r="AH456">
            <v>2500000000</v>
          </cell>
          <cell r="AI456">
            <v>2500000000</v>
          </cell>
          <cell r="AJ456">
            <v>15000000</v>
          </cell>
          <cell r="AK456">
            <v>1.1000000000000001</v>
          </cell>
          <cell r="AL456">
            <v>150000000000</v>
          </cell>
          <cell r="AM456">
            <v>20000000000</v>
          </cell>
          <cell r="AN456">
            <v>0.25</v>
          </cell>
          <cell r="AO456">
            <v>20000000000</v>
          </cell>
          <cell r="AP456">
            <v>42175</v>
          </cell>
          <cell r="AQ456">
            <v>2</v>
          </cell>
          <cell r="AR456">
            <v>43373</v>
          </cell>
          <cell r="AS456" t="str">
            <v>1011</v>
          </cell>
          <cell r="AT456">
            <v>150</v>
          </cell>
          <cell r="AU456">
            <v>0</v>
          </cell>
          <cell r="AV456">
            <v>2</v>
          </cell>
          <cell r="AW456">
            <v>0</v>
          </cell>
        </row>
        <row r="457">
          <cell r="C457" t="str">
            <v>A562</v>
          </cell>
          <cell r="D457">
            <v>8000000000</v>
          </cell>
          <cell r="E457">
            <v>0</v>
          </cell>
          <cell r="F457">
            <v>0</v>
          </cell>
          <cell r="G457">
            <v>2000000000</v>
          </cell>
          <cell r="H457">
            <v>10000000000</v>
          </cell>
          <cell r="I457">
            <v>8000000000</v>
          </cell>
          <cell r="J457">
            <v>60000000</v>
          </cell>
          <cell r="K457" t="str">
            <v>2121</v>
          </cell>
          <cell r="L457">
            <v>3</v>
          </cell>
          <cell r="M457" t="str">
            <v>VND</v>
          </cell>
          <cell r="N457" t="str">
            <v>VN0011379</v>
          </cell>
          <cell r="O457">
            <v>3</v>
          </cell>
          <cell r="P457" t="str">
            <v>Loan</v>
          </cell>
          <cell r="Q457">
            <v>45955</v>
          </cell>
          <cell r="R457">
            <v>0</v>
          </cell>
          <cell r="S457">
            <v>40179</v>
          </cell>
          <cell r="T457">
            <v>1</v>
          </cell>
          <cell r="U457">
            <v>0</v>
          </cell>
          <cell r="V457" t="str">
            <v>Y</v>
          </cell>
          <cell r="W457">
            <v>2</v>
          </cell>
          <cell r="X457" t="str">
            <v>N</v>
          </cell>
          <cell r="Y457" t="str">
            <v>VNGAAP</v>
          </cell>
          <cell r="Z457" t="str">
            <v>9410</v>
          </cell>
          <cell r="AA457">
            <v>43465</v>
          </cell>
          <cell r="AB457">
            <v>15000000</v>
          </cell>
          <cell r="AC457">
            <v>2000000000</v>
          </cell>
          <cell r="AD457">
            <v>60000000</v>
          </cell>
          <cell r="AE457">
            <v>0</v>
          </cell>
          <cell r="AF457">
            <v>2</v>
          </cell>
          <cell r="AG457">
            <v>44195</v>
          </cell>
          <cell r="AH457">
            <v>2500000000</v>
          </cell>
          <cell r="AI457">
            <v>2500000000</v>
          </cell>
          <cell r="AJ457">
            <v>15000000</v>
          </cell>
          <cell r="AK457">
            <v>1.1000000000000001</v>
          </cell>
          <cell r="AL457">
            <v>150000000000</v>
          </cell>
          <cell r="AM457">
            <v>20000000000</v>
          </cell>
          <cell r="AN457">
            <v>0.25</v>
          </cell>
          <cell r="AO457">
            <v>20000000000</v>
          </cell>
          <cell r="AP457">
            <v>42175</v>
          </cell>
          <cell r="AQ457">
            <v>2</v>
          </cell>
          <cell r="AR457">
            <v>43373</v>
          </cell>
          <cell r="AS457" t="str">
            <v>1011</v>
          </cell>
          <cell r="AT457">
            <v>150</v>
          </cell>
          <cell r="AU457">
            <v>0</v>
          </cell>
          <cell r="AV457">
            <v>2</v>
          </cell>
          <cell r="AW457">
            <v>0</v>
          </cell>
        </row>
        <row r="458">
          <cell r="C458" t="str">
            <v>A563</v>
          </cell>
          <cell r="D458">
            <v>8000000000</v>
          </cell>
          <cell r="E458">
            <v>0</v>
          </cell>
          <cell r="F458">
            <v>0</v>
          </cell>
          <cell r="G458">
            <v>2000000000</v>
          </cell>
          <cell r="H458">
            <v>10000000000</v>
          </cell>
          <cell r="I458">
            <v>8000000000</v>
          </cell>
          <cell r="J458">
            <v>60000000</v>
          </cell>
          <cell r="K458" t="str">
            <v>2121</v>
          </cell>
          <cell r="L458">
            <v>3</v>
          </cell>
          <cell r="M458" t="str">
            <v>VND</v>
          </cell>
          <cell r="N458" t="str">
            <v>VN0011379</v>
          </cell>
          <cell r="O458">
            <v>3</v>
          </cell>
          <cell r="P458" t="str">
            <v>Loan</v>
          </cell>
          <cell r="Q458">
            <v>45955</v>
          </cell>
          <cell r="R458">
            <v>0</v>
          </cell>
          <cell r="S458">
            <v>40179</v>
          </cell>
          <cell r="T458">
            <v>1</v>
          </cell>
          <cell r="U458">
            <v>0</v>
          </cell>
          <cell r="V458" t="str">
            <v>Y</v>
          </cell>
          <cell r="W458">
            <v>2</v>
          </cell>
          <cell r="X458" t="str">
            <v>Y</v>
          </cell>
          <cell r="Y458" t="str">
            <v>VNGAAP</v>
          </cell>
          <cell r="Z458" t="str">
            <v>9410</v>
          </cell>
          <cell r="AA458">
            <v>43465</v>
          </cell>
          <cell r="AB458">
            <v>15000000</v>
          </cell>
          <cell r="AC458">
            <v>2000000000</v>
          </cell>
          <cell r="AD458">
            <v>60000000</v>
          </cell>
          <cell r="AE458">
            <v>0</v>
          </cell>
          <cell r="AF458">
            <v>2</v>
          </cell>
          <cell r="AG458">
            <v>44195</v>
          </cell>
          <cell r="AH458">
            <v>2500000000</v>
          </cell>
          <cell r="AI458">
            <v>2500000000</v>
          </cell>
          <cell r="AJ458">
            <v>15000000</v>
          </cell>
          <cell r="AK458">
            <v>1.1000000000000001</v>
          </cell>
          <cell r="AL458">
            <v>150000000000</v>
          </cell>
          <cell r="AM458">
            <v>20000000000</v>
          </cell>
          <cell r="AN458">
            <v>0.25</v>
          </cell>
          <cell r="AO458">
            <v>20000000000</v>
          </cell>
          <cell r="AP458">
            <v>42175</v>
          </cell>
          <cell r="AQ458">
            <v>2</v>
          </cell>
          <cell r="AR458">
            <v>43373</v>
          </cell>
          <cell r="AS458" t="str">
            <v>1011</v>
          </cell>
          <cell r="AT458">
            <v>150</v>
          </cell>
          <cell r="AU458">
            <v>0</v>
          </cell>
          <cell r="AV458">
            <v>2</v>
          </cell>
          <cell r="AW458">
            <v>0</v>
          </cell>
        </row>
        <row r="459">
          <cell r="C459" t="str">
            <v>A564</v>
          </cell>
          <cell r="D459">
            <v>8000000000</v>
          </cell>
          <cell r="E459">
            <v>0</v>
          </cell>
          <cell r="F459">
            <v>0</v>
          </cell>
          <cell r="G459">
            <v>2000000000</v>
          </cell>
          <cell r="H459">
            <v>10000000000</v>
          </cell>
          <cell r="I459">
            <v>8000000000</v>
          </cell>
          <cell r="J459">
            <v>60000000</v>
          </cell>
          <cell r="K459" t="str">
            <v>2121</v>
          </cell>
          <cell r="L459">
            <v>3</v>
          </cell>
          <cell r="M459" t="str">
            <v>VND</v>
          </cell>
          <cell r="N459" t="str">
            <v>VN0011379</v>
          </cell>
          <cell r="O459">
            <v>3</v>
          </cell>
          <cell r="P459" t="str">
            <v>Loan</v>
          </cell>
          <cell r="Q459">
            <v>45955</v>
          </cell>
          <cell r="R459">
            <v>0</v>
          </cell>
          <cell r="S459">
            <v>40179</v>
          </cell>
          <cell r="T459">
            <v>1</v>
          </cell>
          <cell r="U459">
            <v>0</v>
          </cell>
          <cell r="V459" t="str">
            <v>Y</v>
          </cell>
          <cell r="W459">
            <v>1</v>
          </cell>
          <cell r="X459" t="str">
            <v>N</v>
          </cell>
          <cell r="Y459" t="str">
            <v>VNGAAP</v>
          </cell>
          <cell r="Z459" t="str">
            <v>9410</v>
          </cell>
          <cell r="AA459">
            <v>43465</v>
          </cell>
          <cell r="AB459">
            <v>15000000</v>
          </cell>
          <cell r="AC459">
            <v>2000000000</v>
          </cell>
          <cell r="AD459">
            <v>60000000</v>
          </cell>
          <cell r="AE459">
            <v>0</v>
          </cell>
          <cell r="AF459">
            <v>2</v>
          </cell>
          <cell r="AG459">
            <v>44195</v>
          </cell>
          <cell r="AH459">
            <v>2500000000</v>
          </cell>
          <cell r="AI459">
            <v>2500000000</v>
          </cell>
          <cell r="AJ459">
            <v>15000000</v>
          </cell>
          <cell r="AK459">
            <v>0</v>
          </cell>
          <cell r="AL459">
            <v>150000000000</v>
          </cell>
          <cell r="AM459">
            <v>20000000000</v>
          </cell>
          <cell r="AN459">
            <v>0.25</v>
          </cell>
          <cell r="AO459">
            <v>20000000000</v>
          </cell>
          <cell r="AP459">
            <v>42175</v>
          </cell>
          <cell r="AQ459">
            <v>2</v>
          </cell>
          <cell r="AR459">
            <v>43373</v>
          </cell>
          <cell r="AS459" t="str">
            <v>1011</v>
          </cell>
          <cell r="AT459">
            <v>150</v>
          </cell>
          <cell r="AU459">
            <v>0</v>
          </cell>
          <cell r="AV459">
            <v>2</v>
          </cell>
          <cell r="AW459">
            <v>0</v>
          </cell>
        </row>
        <row r="460">
          <cell r="C460" t="str">
            <v>A565</v>
          </cell>
          <cell r="D460">
            <v>8000000000</v>
          </cell>
          <cell r="E460">
            <v>0</v>
          </cell>
          <cell r="F460">
            <v>0</v>
          </cell>
          <cell r="G460">
            <v>2000000000</v>
          </cell>
          <cell r="H460">
            <v>10000000000</v>
          </cell>
          <cell r="I460">
            <v>8000000000</v>
          </cell>
          <cell r="J460">
            <v>60000000</v>
          </cell>
          <cell r="K460" t="str">
            <v>2121</v>
          </cell>
          <cell r="L460">
            <v>3</v>
          </cell>
          <cell r="M460" t="str">
            <v>VND</v>
          </cell>
          <cell r="N460" t="str">
            <v>VN0011379</v>
          </cell>
          <cell r="O460">
            <v>3</v>
          </cell>
          <cell r="P460" t="str">
            <v>Loan</v>
          </cell>
          <cell r="Q460">
            <v>45955</v>
          </cell>
          <cell r="R460">
            <v>0</v>
          </cell>
          <cell r="S460">
            <v>40179</v>
          </cell>
          <cell r="T460">
            <v>1</v>
          </cell>
          <cell r="U460">
            <v>0</v>
          </cell>
          <cell r="V460" t="str">
            <v>Y</v>
          </cell>
          <cell r="W460">
            <v>1</v>
          </cell>
          <cell r="X460" t="str">
            <v>Y</v>
          </cell>
          <cell r="Y460" t="str">
            <v>VNGAAP</v>
          </cell>
          <cell r="Z460" t="str">
            <v>9410</v>
          </cell>
          <cell r="AA460">
            <v>43465</v>
          </cell>
          <cell r="AB460">
            <v>15000000</v>
          </cell>
          <cell r="AC460">
            <v>2000000000</v>
          </cell>
          <cell r="AD460">
            <v>60000000</v>
          </cell>
          <cell r="AE460">
            <v>0</v>
          </cell>
          <cell r="AF460">
            <v>2</v>
          </cell>
          <cell r="AG460">
            <v>44195</v>
          </cell>
          <cell r="AH460">
            <v>2500000000</v>
          </cell>
          <cell r="AI460">
            <v>2500000000</v>
          </cell>
          <cell r="AJ460">
            <v>15000000</v>
          </cell>
          <cell r="AK460">
            <v>0</v>
          </cell>
          <cell r="AL460">
            <v>150000000000</v>
          </cell>
          <cell r="AM460">
            <v>20000000000</v>
          </cell>
          <cell r="AN460">
            <v>0.25</v>
          </cell>
          <cell r="AO460">
            <v>20000000000</v>
          </cell>
          <cell r="AP460">
            <v>42175</v>
          </cell>
          <cell r="AQ460">
            <v>2</v>
          </cell>
          <cell r="AR460">
            <v>43373</v>
          </cell>
          <cell r="AS460" t="str">
            <v>1011</v>
          </cell>
          <cell r="AT460">
            <v>150</v>
          </cell>
          <cell r="AU460">
            <v>0</v>
          </cell>
          <cell r="AV460">
            <v>2</v>
          </cell>
          <cell r="AW460">
            <v>0</v>
          </cell>
        </row>
        <row r="461">
          <cell r="C461" t="str">
            <v>A566</v>
          </cell>
          <cell r="D461">
            <v>8000000000</v>
          </cell>
          <cell r="E461">
            <v>0</v>
          </cell>
          <cell r="F461">
            <v>0</v>
          </cell>
          <cell r="G461">
            <v>2000000000</v>
          </cell>
          <cell r="H461">
            <v>10000000000</v>
          </cell>
          <cell r="I461">
            <v>8000000000</v>
          </cell>
          <cell r="J461">
            <v>60000000</v>
          </cell>
          <cell r="K461" t="str">
            <v>2121</v>
          </cell>
          <cell r="L461">
            <v>3</v>
          </cell>
          <cell r="M461" t="str">
            <v>VND</v>
          </cell>
          <cell r="N461" t="str">
            <v>VN0011379</v>
          </cell>
          <cell r="O461">
            <v>3</v>
          </cell>
          <cell r="P461" t="str">
            <v>Loan</v>
          </cell>
          <cell r="Q461">
            <v>45955</v>
          </cell>
          <cell r="R461">
            <v>0</v>
          </cell>
          <cell r="S461">
            <v>40179</v>
          </cell>
          <cell r="T461">
            <v>1</v>
          </cell>
          <cell r="U461">
            <v>0</v>
          </cell>
          <cell r="V461" t="str">
            <v>Y</v>
          </cell>
          <cell r="W461">
            <v>2</v>
          </cell>
          <cell r="X461" t="str">
            <v>N</v>
          </cell>
          <cell r="Y461" t="str">
            <v>VNGAAP</v>
          </cell>
          <cell r="Z461" t="str">
            <v>9410</v>
          </cell>
          <cell r="AA461">
            <v>43465</v>
          </cell>
          <cell r="AB461">
            <v>15000000</v>
          </cell>
          <cell r="AC461">
            <v>2000000000</v>
          </cell>
          <cell r="AD461">
            <v>60000000</v>
          </cell>
          <cell r="AE461">
            <v>100000000</v>
          </cell>
          <cell r="AF461">
            <v>2</v>
          </cell>
          <cell r="AG461">
            <v>44195</v>
          </cell>
          <cell r="AH461">
            <v>2500000000</v>
          </cell>
          <cell r="AI461">
            <v>2500000000</v>
          </cell>
          <cell r="AJ461">
            <v>15000000</v>
          </cell>
          <cell r="AK461">
            <v>0</v>
          </cell>
          <cell r="AL461">
            <v>150000000000</v>
          </cell>
          <cell r="AM461">
            <v>20000000000</v>
          </cell>
          <cell r="AN461">
            <v>0.25</v>
          </cell>
          <cell r="AO461">
            <v>20000000000</v>
          </cell>
          <cell r="AP461">
            <v>42175</v>
          </cell>
          <cell r="AQ461">
            <v>2</v>
          </cell>
          <cell r="AR461">
            <v>43373</v>
          </cell>
          <cell r="AS461" t="str">
            <v>1011</v>
          </cell>
          <cell r="AT461">
            <v>150</v>
          </cell>
          <cell r="AU461">
            <v>0</v>
          </cell>
          <cell r="AV461">
            <v>2</v>
          </cell>
          <cell r="AW461">
            <v>0</v>
          </cell>
        </row>
        <row r="462">
          <cell r="C462" t="str">
            <v>A567</v>
          </cell>
          <cell r="D462">
            <v>8000000000</v>
          </cell>
          <cell r="E462">
            <v>0</v>
          </cell>
          <cell r="F462">
            <v>0</v>
          </cell>
          <cell r="G462">
            <v>2000000000</v>
          </cell>
          <cell r="H462">
            <v>10000000000</v>
          </cell>
          <cell r="I462">
            <v>8000000000</v>
          </cell>
          <cell r="J462">
            <v>60000000</v>
          </cell>
          <cell r="K462" t="str">
            <v>2121</v>
          </cell>
          <cell r="L462">
            <v>3</v>
          </cell>
          <cell r="M462" t="str">
            <v>VND</v>
          </cell>
          <cell r="N462" t="str">
            <v>VN0011379</v>
          </cell>
          <cell r="O462">
            <v>3</v>
          </cell>
          <cell r="P462" t="str">
            <v>Loan</v>
          </cell>
          <cell r="Q462">
            <v>45955</v>
          </cell>
          <cell r="R462">
            <v>0</v>
          </cell>
          <cell r="S462">
            <v>40179</v>
          </cell>
          <cell r="T462">
            <v>1</v>
          </cell>
          <cell r="U462">
            <v>0</v>
          </cell>
          <cell r="V462" t="str">
            <v>Y</v>
          </cell>
          <cell r="W462">
            <v>2</v>
          </cell>
          <cell r="X462" t="str">
            <v>Y</v>
          </cell>
          <cell r="Y462" t="str">
            <v>VNGAAP</v>
          </cell>
          <cell r="Z462" t="str">
            <v>9410</v>
          </cell>
          <cell r="AA462">
            <v>43465</v>
          </cell>
          <cell r="AB462">
            <v>15000000</v>
          </cell>
          <cell r="AC462">
            <v>2000000000</v>
          </cell>
          <cell r="AD462">
            <v>60000000</v>
          </cell>
          <cell r="AE462">
            <v>100000000</v>
          </cell>
          <cell r="AF462">
            <v>2</v>
          </cell>
          <cell r="AG462">
            <v>44195</v>
          </cell>
          <cell r="AH462">
            <v>2500000000</v>
          </cell>
          <cell r="AI462">
            <v>2500000000</v>
          </cell>
          <cell r="AJ462">
            <v>15000000</v>
          </cell>
          <cell r="AK462">
            <v>0</v>
          </cell>
          <cell r="AL462">
            <v>150000000000</v>
          </cell>
          <cell r="AM462">
            <v>20000000000</v>
          </cell>
          <cell r="AN462">
            <v>0.25</v>
          </cell>
          <cell r="AO462">
            <v>20000000000</v>
          </cell>
          <cell r="AP462">
            <v>42175</v>
          </cell>
          <cell r="AQ462">
            <v>2</v>
          </cell>
          <cell r="AR462">
            <v>43373</v>
          </cell>
          <cell r="AS462" t="str">
            <v>1011</v>
          </cell>
          <cell r="AT462">
            <v>150</v>
          </cell>
          <cell r="AU462">
            <v>0</v>
          </cell>
          <cell r="AV462">
            <v>2</v>
          </cell>
          <cell r="AW462">
            <v>0</v>
          </cell>
        </row>
        <row r="463">
          <cell r="C463" t="str">
            <v>A568</v>
          </cell>
          <cell r="D463">
            <v>8000000000</v>
          </cell>
          <cell r="E463">
            <v>0</v>
          </cell>
          <cell r="F463">
            <v>0</v>
          </cell>
          <cell r="G463">
            <v>2000000000</v>
          </cell>
          <cell r="H463">
            <v>10000000000</v>
          </cell>
          <cell r="I463">
            <v>8000000000</v>
          </cell>
          <cell r="J463">
            <v>60000000</v>
          </cell>
          <cell r="K463" t="str">
            <v>2121</v>
          </cell>
          <cell r="L463">
            <v>3</v>
          </cell>
          <cell r="M463" t="str">
            <v>VND</v>
          </cell>
          <cell r="N463" t="str">
            <v>VN0011379</v>
          </cell>
          <cell r="O463">
            <v>3</v>
          </cell>
          <cell r="P463" t="str">
            <v>Loan</v>
          </cell>
          <cell r="Q463">
            <v>45955</v>
          </cell>
          <cell r="R463">
            <v>0</v>
          </cell>
          <cell r="S463">
            <v>40179</v>
          </cell>
          <cell r="T463">
            <v>1</v>
          </cell>
          <cell r="U463">
            <v>0</v>
          </cell>
          <cell r="V463" t="str">
            <v>Y</v>
          </cell>
          <cell r="W463">
            <v>2</v>
          </cell>
          <cell r="X463" t="str">
            <v>N</v>
          </cell>
          <cell r="Y463" t="str">
            <v>VNGAAP</v>
          </cell>
          <cell r="Z463" t="str">
            <v>9410</v>
          </cell>
          <cell r="AA463">
            <v>43465</v>
          </cell>
          <cell r="AB463">
            <v>15000000</v>
          </cell>
          <cell r="AC463">
            <v>2000000000</v>
          </cell>
          <cell r="AD463">
            <v>60000000</v>
          </cell>
          <cell r="AE463">
            <v>0</v>
          </cell>
          <cell r="AF463">
            <v>2</v>
          </cell>
          <cell r="AG463">
            <v>44195</v>
          </cell>
          <cell r="AH463">
            <v>2500000000</v>
          </cell>
          <cell r="AI463">
            <v>2500000000</v>
          </cell>
          <cell r="AJ463">
            <v>15000000</v>
          </cell>
          <cell r="AK463">
            <v>0</v>
          </cell>
          <cell r="AL463">
            <v>150000000000</v>
          </cell>
          <cell r="AM463">
            <v>20000000000</v>
          </cell>
          <cell r="AN463">
            <v>0.25</v>
          </cell>
          <cell r="AO463">
            <v>20000000000</v>
          </cell>
          <cell r="AP463">
            <v>42175</v>
          </cell>
          <cell r="AQ463">
            <v>2</v>
          </cell>
          <cell r="AR463">
            <v>43373</v>
          </cell>
          <cell r="AS463" t="str">
            <v>1011</v>
          </cell>
          <cell r="AT463">
            <v>150</v>
          </cell>
          <cell r="AU463">
            <v>0</v>
          </cell>
          <cell r="AV463">
            <v>2</v>
          </cell>
          <cell r="AW463">
            <v>0</v>
          </cell>
        </row>
        <row r="464">
          <cell r="C464" t="str">
            <v>A569</v>
          </cell>
          <cell r="D464">
            <v>8000000000</v>
          </cell>
          <cell r="E464">
            <v>0</v>
          </cell>
          <cell r="F464">
            <v>0</v>
          </cell>
          <cell r="G464">
            <v>2000000000</v>
          </cell>
          <cell r="H464">
            <v>10000000000</v>
          </cell>
          <cell r="I464">
            <v>8000000000</v>
          </cell>
          <cell r="J464">
            <v>60000000</v>
          </cell>
          <cell r="K464" t="str">
            <v>2121</v>
          </cell>
          <cell r="L464">
            <v>3</v>
          </cell>
          <cell r="M464" t="str">
            <v>VND</v>
          </cell>
          <cell r="N464" t="str">
            <v>VN0011379</v>
          </cell>
          <cell r="O464">
            <v>3</v>
          </cell>
          <cell r="P464" t="str">
            <v>Loan</v>
          </cell>
          <cell r="Q464">
            <v>45955</v>
          </cell>
          <cell r="R464">
            <v>0</v>
          </cell>
          <cell r="S464">
            <v>40179</v>
          </cell>
          <cell r="T464">
            <v>1</v>
          </cell>
          <cell r="U464">
            <v>0</v>
          </cell>
          <cell r="V464" t="str">
            <v>Y</v>
          </cell>
          <cell r="W464">
            <v>2</v>
          </cell>
          <cell r="X464" t="str">
            <v>Y</v>
          </cell>
          <cell r="Y464" t="str">
            <v>VNGAAP</v>
          </cell>
          <cell r="Z464" t="str">
            <v>9410</v>
          </cell>
          <cell r="AA464">
            <v>43465</v>
          </cell>
          <cell r="AB464">
            <v>15000000</v>
          </cell>
          <cell r="AC464">
            <v>2000000000</v>
          </cell>
          <cell r="AD464">
            <v>60000000</v>
          </cell>
          <cell r="AE464">
            <v>0</v>
          </cell>
          <cell r="AF464">
            <v>2</v>
          </cell>
          <cell r="AG464">
            <v>44195</v>
          </cell>
          <cell r="AH464">
            <v>2500000000</v>
          </cell>
          <cell r="AI464">
            <v>2500000000</v>
          </cell>
          <cell r="AJ464">
            <v>15000000</v>
          </cell>
          <cell r="AK464">
            <v>0</v>
          </cell>
          <cell r="AL464">
            <v>150000000000</v>
          </cell>
          <cell r="AM464">
            <v>20000000000</v>
          </cell>
          <cell r="AN464">
            <v>0.25</v>
          </cell>
          <cell r="AO464">
            <v>20000000000</v>
          </cell>
          <cell r="AP464">
            <v>42175</v>
          </cell>
          <cell r="AQ464">
            <v>2</v>
          </cell>
          <cell r="AR464">
            <v>43373</v>
          </cell>
          <cell r="AS464" t="str">
            <v>1011</v>
          </cell>
          <cell r="AT464">
            <v>150</v>
          </cell>
          <cell r="AU464">
            <v>0</v>
          </cell>
          <cell r="AV464">
            <v>2</v>
          </cell>
          <cell r="AW464">
            <v>0</v>
          </cell>
        </row>
        <row r="465">
          <cell r="C465" t="str">
            <v>A570</v>
          </cell>
          <cell r="D465">
            <v>8000000000</v>
          </cell>
          <cell r="E465">
            <v>0</v>
          </cell>
          <cell r="F465">
            <v>0</v>
          </cell>
          <cell r="G465">
            <v>2000000000</v>
          </cell>
          <cell r="H465">
            <v>10000000000</v>
          </cell>
          <cell r="I465">
            <v>8000000000</v>
          </cell>
          <cell r="J465">
            <v>60000000</v>
          </cell>
          <cell r="K465" t="str">
            <v>2121</v>
          </cell>
          <cell r="L465">
            <v>3</v>
          </cell>
          <cell r="M465" t="str">
            <v>VND</v>
          </cell>
          <cell r="N465" t="str">
            <v>VN0011379</v>
          </cell>
          <cell r="O465">
            <v>3</v>
          </cell>
          <cell r="P465" t="str">
            <v>Loan</v>
          </cell>
          <cell r="Q465">
            <v>45955</v>
          </cell>
          <cell r="R465">
            <v>0</v>
          </cell>
          <cell r="S465">
            <v>40179</v>
          </cell>
          <cell r="T465">
            <v>1</v>
          </cell>
          <cell r="U465">
            <v>0</v>
          </cell>
          <cell r="V465" t="str">
            <v>Y</v>
          </cell>
          <cell r="W465">
            <v>1</v>
          </cell>
          <cell r="X465" t="str">
            <v>N</v>
          </cell>
          <cell r="Y465" t="str">
            <v>VNGAAP</v>
          </cell>
          <cell r="Z465" t="str">
            <v>9410</v>
          </cell>
          <cell r="AA465">
            <v>43465</v>
          </cell>
          <cell r="AB465">
            <v>15000000</v>
          </cell>
          <cell r="AC465">
            <v>2000000000</v>
          </cell>
          <cell r="AD465">
            <v>60000000</v>
          </cell>
          <cell r="AE465">
            <v>0</v>
          </cell>
          <cell r="AF465">
            <v>2</v>
          </cell>
          <cell r="AG465">
            <v>44195</v>
          </cell>
          <cell r="AH465">
            <v>2500000000</v>
          </cell>
          <cell r="AI465">
            <v>2500000000</v>
          </cell>
          <cell r="AJ465">
            <v>15000000</v>
          </cell>
          <cell r="AK465">
            <v>0</v>
          </cell>
          <cell r="AL465">
            <v>150000000000</v>
          </cell>
          <cell r="AM465">
            <v>20000000000</v>
          </cell>
          <cell r="AN465">
            <v>0.25</v>
          </cell>
          <cell r="AO465">
            <v>20000000000</v>
          </cell>
          <cell r="AP465">
            <v>42175</v>
          </cell>
          <cell r="AQ465">
            <v>2</v>
          </cell>
          <cell r="AR465">
            <v>43373</v>
          </cell>
          <cell r="AS465" t="str">
            <v>1011</v>
          </cell>
          <cell r="AT465">
            <v>150</v>
          </cell>
          <cell r="AU465">
            <v>0</v>
          </cell>
          <cell r="AV465">
            <v>2</v>
          </cell>
          <cell r="AW465">
            <v>0</v>
          </cell>
        </row>
        <row r="466">
          <cell r="C466" t="str">
            <v>A571</v>
          </cell>
          <cell r="D466">
            <v>8000000000</v>
          </cell>
          <cell r="E466">
            <v>0</v>
          </cell>
          <cell r="F466">
            <v>0</v>
          </cell>
          <cell r="G466">
            <v>2000000000</v>
          </cell>
          <cell r="H466">
            <v>10000000000</v>
          </cell>
          <cell r="I466">
            <v>8000000000</v>
          </cell>
          <cell r="J466">
            <v>60000000</v>
          </cell>
          <cell r="K466" t="str">
            <v>2121</v>
          </cell>
          <cell r="L466">
            <v>3</v>
          </cell>
          <cell r="M466" t="str">
            <v>VND</v>
          </cell>
          <cell r="N466" t="str">
            <v>VN0011379</v>
          </cell>
          <cell r="O466">
            <v>3</v>
          </cell>
          <cell r="P466" t="str">
            <v>Loan</v>
          </cell>
          <cell r="Q466">
            <v>45955</v>
          </cell>
          <cell r="R466">
            <v>0</v>
          </cell>
          <cell r="S466">
            <v>40179</v>
          </cell>
          <cell r="T466">
            <v>1</v>
          </cell>
          <cell r="U466">
            <v>0</v>
          </cell>
          <cell r="V466" t="str">
            <v>Y</v>
          </cell>
          <cell r="W466">
            <v>1</v>
          </cell>
          <cell r="X466" t="str">
            <v>Y</v>
          </cell>
          <cell r="Y466" t="str">
            <v>VNGAAP</v>
          </cell>
          <cell r="Z466" t="str">
            <v>9410</v>
          </cell>
          <cell r="AA466">
            <v>43465</v>
          </cell>
          <cell r="AB466">
            <v>15000000</v>
          </cell>
          <cell r="AC466">
            <v>2000000000</v>
          </cell>
          <cell r="AD466">
            <v>60000000</v>
          </cell>
          <cell r="AE466">
            <v>0</v>
          </cell>
          <cell r="AF466">
            <v>2</v>
          </cell>
          <cell r="AG466">
            <v>44195</v>
          </cell>
          <cell r="AH466">
            <v>2500000000</v>
          </cell>
          <cell r="AI466">
            <v>2500000000</v>
          </cell>
          <cell r="AJ466">
            <v>15000000</v>
          </cell>
          <cell r="AK466">
            <v>0</v>
          </cell>
          <cell r="AL466">
            <v>150000000000</v>
          </cell>
          <cell r="AM466">
            <v>20000000000</v>
          </cell>
          <cell r="AN466">
            <v>0.25</v>
          </cell>
          <cell r="AO466">
            <v>20000000000</v>
          </cell>
          <cell r="AP466">
            <v>42175</v>
          </cell>
          <cell r="AQ466">
            <v>2</v>
          </cell>
          <cell r="AR466">
            <v>43373</v>
          </cell>
          <cell r="AS466" t="str">
            <v>1011</v>
          </cell>
          <cell r="AT466">
            <v>150</v>
          </cell>
          <cell r="AU466">
            <v>0</v>
          </cell>
          <cell r="AV466">
            <v>2</v>
          </cell>
          <cell r="AW466">
            <v>0</v>
          </cell>
        </row>
        <row r="467">
          <cell r="C467" t="str">
            <v>A572</v>
          </cell>
          <cell r="D467">
            <v>8000000000</v>
          </cell>
          <cell r="E467">
            <v>0</v>
          </cell>
          <cell r="F467">
            <v>0</v>
          </cell>
          <cell r="G467">
            <v>2000000000</v>
          </cell>
          <cell r="H467">
            <v>10000000000</v>
          </cell>
          <cell r="I467">
            <v>8000000000</v>
          </cell>
          <cell r="J467">
            <v>60000000</v>
          </cell>
          <cell r="K467" t="str">
            <v>2121</v>
          </cell>
          <cell r="L467">
            <v>3</v>
          </cell>
          <cell r="M467" t="str">
            <v>VND</v>
          </cell>
          <cell r="N467" t="str">
            <v>VN0011379</v>
          </cell>
          <cell r="O467">
            <v>3</v>
          </cell>
          <cell r="P467" t="str">
            <v>Loan</v>
          </cell>
          <cell r="Q467">
            <v>45955</v>
          </cell>
          <cell r="R467">
            <v>0</v>
          </cell>
          <cell r="S467">
            <v>40179</v>
          </cell>
          <cell r="T467">
            <v>1</v>
          </cell>
          <cell r="U467">
            <v>0</v>
          </cell>
          <cell r="V467" t="str">
            <v>Y</v>
          </cell>
          <cell r="W467">
            <v>2</v>
          </cell>
          <cell r="X467" t="str">
            <v>N</v>
          </cell>
          <cell r="Y467" t="str">
            <v>VNGAAP</v>
          </cell>
          <cell r="Z467" t="str">
            <v>9410</v>
          </cell>
          <cell r="AA467">
            <v>43465</v>
          </cell>
          <cell r="AB467">
            <v>15000000</v>
          </cell>
          <cell r="AC467">
            <v>2000000000</v>
          </cell>
          <cell r="AD467">
            <v>60000000</v>
          </cell>
          <cell r="AE467">
            <v>100000000</v>
          </cell>
          <cell r="AF467">
            <v>2</v>
          </cell>
          <cell r="AG467">
            <v>44195</v>
          </cell>
          <cell r="AH467">
            <v>2500000000</v>
          </cell>
          <cell r="AI467">
            <v>2500000000</v>
          </cell>
          <cell r="AJ467">
            <v>15000000</v>
          </cell>
          <cell r="AK467">
            <v>0</v>
          </cell>
          <cell r="AL467">
            <v>150000000000</v>
          </cell>
          <cell r="AM467">
            <v>20000000000</v>
          </cell>
          <cell r="AN467">
            <v>0.25</v>
          </cell>
          <cell r="AO467">
            <v>20000000000</v>
          </cell>
          <cell r="AP467">
            <v>42175</v>
          </cell>
          <cell r="AQ467">
            <v>2</v>
          </cell>
          <cell r="AR467">
            <v>43373</v>
          </cell>
          <cell r="AS467" t="str">
            <v>1011</v>
          </cell>
          <cell r="AT467">
            <v>150</v>
          </cell>
          <cell r="AU467">
            <v>0</v>
          </cell>
          <cell r="AV467">
            <v>2</v>
          </cell>
          <cell r="AW467">
            <v>0</v>
          </cell>
        </row>
        <row r="468">
          <cell r="C468" t="str">
            <v>A573</v>
          </cell>
          <cell r="D468">
            <v>8000000000</v>
          </cell>
          <cell r="E468">
            <v>0</v>
          </cell>
          <cell r="F468">
            <v>0</v>
          </cell>
          <cell r="G468">
            <v>2000000000</v>
          </cell>
          <cell r="H468">
            <v>10000000000</v>
          </cell>
          <cell r="I468">
            <v>8000000000</v>
          </cell>
          <cell r="J468">
            <v>60000000</v>
          </cell>
          <cell r="K468" t="str">
            <v>2121</v>
          </cell>
          <cell r="L468">
            <v>3</v>
          </cell>
          <cell r="M468" t="str">
            <v>VND</v>
          </cell>
          <cell r="N468" t="str">
            <v>VN0011379</v>
          </cell>
          <cell r="O468">
            <v>3</v>
          </cell>
          <cell r="P468" t="str">
            <v>Loan</v>
          </cell>
          <cell r="Q468">
            <v>45955</v>
          </cell>
          <cell r="R468">
            <v>0</v>
          </cell>
          <cell r="S468">
            <v>40179</v>
          </cell>
          <cell r="T468">
            <v>1</v>
          </cell>
          <cell r="U468">
            <v>0</v>
          </cell>
          <cell r="V468" t="str">
            <v>Y</v>
          </cell>
          <cell r="W468">
            <v>2</v>
          </cell>
          <cell r="X468" t="str">
            <v>Y</v>
          </cell>
          <cell r="Y468" t="str">
            <v>VNGAAP</v>
          </cell>
          <cell r="Z468" t="str">
            <v>9410</v>
          </cell>
          <cell r="AA468">
            <v>43465</v>
          </cell>
          <cell r="AB468">
            <v>15000000</v>
          </cell>
          <cell r="AC468">
            <v>2000000000</v>
          </cell>
          <cell r="AD468">
            <v>60000000</v>
          </cell>
          <cell r="AE468">
            <v>100000000</v>
          </cell>
          <cell r="AF468">
            <v>2</v>
          </cell>
          <cell r="AG468">
            <v>44195</v>
          </cell>
          <cell r="AH468">
            <v>2500000000</v>
          </cell>
          <cell r="AI468">
            <v>2500000000</v>
          </cell>
          <cell r="AJ468">
            <v>15000000</v>
          </cell>
          <cell r="AK468">
            <v>0</v>
          </cell>
          <cell r="AL468">
            <v>150000000000</v>
          </cell>
          <cell r="AM468">
            <v>20000000000</v>
          </cell>
          <cell r="AN468">
            <v>0.25</v>
          </cell>
          <cell r="AO468">
            <v>20000000000</v>
          </cell>
          <cell r="AP468">
            <v>42175</v>
          </cell>
          <cell r="AQ468">
            <v>2</v>
          </cell>
          <cell r="AR468">
            <v>43373</v>
          </cell>
          <cell r="AS468" t="str">
            <v>1011</v>
          </cell>
          <cell r="AT468">
            <v>150</v>
          </cell>
          <cell r="AU468">
            <v>0</v>
          </cell>
          <cell r="AV468">
            <v>2</v>
          </cell>
          <cell r="AW468">
            <v>0</v>
          </cell>
        </row>
        <row r="469">
          <cell r="C469" t="str">
            <v>A574</v>
          </cell>
          <cell r="D469">
            <v>8000000000</v>
          </cell>
          <cell r="E469">
            <v>0</v>
          </cell>
          <cell r="F469">
            <v>0</v>
          </cell>
          <cell r="G469">
            <v>2000000000</v>
          </cell>
          <cell r="H469">
            <v>10000000000</v>
          </cell>
          <cell r="I469">
            <v>8000000000</v>
          </cell>
          <cell r="J469">
            <v>60000000</v>
          </cell>
          <cell r="K469" t="str">
            <v>2121</v>
          </cell>
          <cell r="L469">
            <v>3</v>
          </cell>
          <cell r="M469" t="str">
            <v>VND</v>
          </cell>
          <cell r="N469" t="str">
            <v>VN0011379</v>
          </cell>
          <cell r="O469">
            <v>3</v>
          </cell>
          <cell r="P469" t="str">
            <v>Loan</v>
          </cell>
          <cell r="Q469">
            <v>45955</v>
          </cell>
          <cell r="R469">
            <v>0</v>
          </cell>
          <cell r="S469">
            <v>40179</v>
          </cell>
          <cell r="T469">
            <v>1</v>
          </cell>
          <cell r="U469">
            <v>0</v>
          </cell>
          <cell r="V469" t="str">
            <v>Y</v>
          </cell>
          <cell r="W469">
            <v>2</v>
          </cell>
          <cell r="X469" t="str">
            <v>N</v>
          </cell>
          <cell r="Y469" t="str">
            <v>VNGAAP</v>
          </cell>
          <cell r="Z469" t="str">
            <v>9410</v>
          </cell>
          <cell r="AA469">
            <v>43465</v>
          </cell>
          <cell r="AB469">
            <v>15000000</v>
          </cell>
          <cell r="AC469">
            <v>2000000000</v>
          </cell>
          <cell r="AD469">
            <v>60000000</v>
          </cell>
          <cell r="AE469">
            <v>0</v>
          </cell>
          <cell r="AF469">
            <v>2</v>
          </cell>
          <cell r="AG469">
            <v>44195</v>
          </cell>
          <cell r="AH469">
            <v>2500000000</v>
          </cell>
          <cell r="AI469">
            <v>2500000000</v>
          </cell>
          <cell r="AJ469">
            <v>15000000</v>
          </cell>
          <cell r="AK469">
            <v>0</v>
          </cell>
          <cell r="AL469">
            <v>150000000000</v>
          </cell>
          <cell r="AM469">
            <v>20000000000</v>
          </cell>
          <cell r="AN469">
            <v>0.25</v>
          </cell>
          <cell r="AO469">
            <v>20000000000</v>
          </cell>
          <cell r="AP469">
            <v>42175</v>
          </cell>
          <cell r="AQ469">
            <v>2</v>
          </cell>
          <cell r="AR469">
            <v>43373</v>
          </cell>
          <cell r="AS469" t="str">
            <v>1011</v>
          </cell>
          <cell r="AT469">
            <v>150</v>
          </cell>
          <cell r="AU469">
            <v>0</v>
          </cell>
          <cell r="AV469">
            <v>2</v>
          </cell>
          <cell r="AW469">
            <v>0</v>
          </cell>
        </row>
        <row r="470">
          <cell r="C470" t="str">
            <v>A575</v>
          </cell>
          <cell r="D470">
            <v>8000000000</v>
          </cell>
          <cell r="E470">
            <v>0</v>
          </cell>
          <cell r="F470">
            <v>0</v>
          </cell>
          <cell r="G470">
            <v>2000000000</v>
          </cell>
          <cell r="H470">
            <v>10000000000</v>
          </cell>
          <cell r="I470">
            <v>8000000000</v>
          </cell>
          <cell r="J470">
            <v>60000000</v>
          </cell>
          <cell r="K470" t="str">
            <v>2121</v>
          </cell>
          <cell r="L470">
            <v>3</v>
          </cell>
          <cell r="M470" t="str">
            <v>VND</v>
          </cell>
          <cell r="N470" t="str">
            <v>VN0011379</v>
          </cell>
          <cell r="O470">
            <v>3</v>
          </cell>
          <cell r="P470" t="str">
            <v>Loan</v>
          </cell>
          <cell r="Q470">
            <v>45955</v>
          </cell>
          <cell r="R470">
            <v>0</v>
          </cell>
          <cell r="S470">
            <v>40179</v>
          </cell>
          <cell r="T470">
            <v>1</v>
          </cell>
          <cell r="U470">
            <v>0</v>
          </cell>
          <cell r="V470" t="str">
            <v>Y</v>
          </cell>
          <cell r="W470">
            <v>2</v>
          </cell>
          <cell r="X470" t="str">
            <v>Y</v>
          </cell>
          <cell r="Y470" t="str">
            <v>VNGAAP</v>
          </cell>
          <cell r="Z470" t="str">
            <v>9410</v>
          </cell>
          <cell r="AA470">
            <v>43465</v>
          </cell>
          <cell r="AB470">
            <v>15000000</v>
          </cell>
          <cell r="AC470">
            <v>2000000000</v>
          </cell>
          <cell r="AD470">
            <v>60000000</v>
          </cell>
          <cell r="AE470">
            <v>0</v>
          </cell>
          <cell r="AF470">
            <v>2</v>
          </cell>
          <cell r="AG470">
            <v>44195</v>
          </cell>
          <cell r="AH470">
            <v>2500000000</v>
          </cell>
          <cell r="AI470">
            <v>2500000000</v>
          </cell>
          <cell r="AJ470">
            <v>15000000</v>
          </cell>
          <cell r="AK470">
            <v>0</v>
          </cell>
          <cell r="AL470">
            <v>150000000000</v>
          </cell>
          <cell r="AM470">
            <v>20000000000</v>
          </cell>
          <cell r="AN470">
            <v>0.25</v>
          </cell>
          <cell r="AO470">
            <v>20000000000</v>
          </cell>
          <cell r="AP470">
            <v>42175</v>
          </cell>
          <cell r="AQ470">
            <v>2</v>
          </cell>
          <cell r="AR470">
            <v>43373</v>
          </cell>
          <cell r="AS470" t="str">
            <v>1011</v>
          </cell>
          <cell r="AT470">
            <v>150</v>
          </cell>
          <cell r="AU470">
            <v>0</v>
          </cell>
          <cell r="AV470">
            <v>2</v>
          </cell>
          <cell r="AW470">
            <v>0</v>
          </cell>
        </row>
        <row r="471">
          <cell r="C471" t="str">
            <v>A576</v>
          </cell>
          <cell r="D471">
            <v>8000000000</v>
          </cell>
          <cell r="E471">
            <v>0</v>
          </cell>
          <cell r="F471">
            <v>0</v>
          </cell>
          <cell r="G471">
            <v>2000000000</v>
          </cell>
          <cell r="H471">
            <v>10000000000</v>
          </cell>
          <cell r="I471">
            <v>8000000000</v>
          </cell>
          <cell r="J471">
            <v>60000000</v>
          </cell>
          <cell r="K471" t="str">
            <v>2121</v>
          </cell>
          <cell r="L471">
            <v>3</v>
          </cell>
          <cell r="M471" t="str">
            <v>VND</v>
          </cell>
          <cell r="N471" t="str">
            <v>VN0011379</v>
          </cell>
          <cell r="O471">
            <v>3</v>
          </cell>
          <cell r="P471" t="str">
            <v>Loan</v>
          </cell>
          <cell r="Q471">
            <v>45955</v>
          </cell>
          <cell r="R471">
            <v>0</v>
          </cell>
          <cell r="S471">
            <v>40179</v>
          </cell>
          <cell r="T471">
            <v>1</v>
          </cell>
          <cell r="U471">
            <v>0</v>
          </cell>
          <cell r="V471" t="str">
            <v>Y</v>
          </cell>
          <cell r="W471">
            <v>1</v>
          </cell>
          <cell r="X471" t="str">
            <v>N</v>
          </cell>
          <cell r="Y471" t="str">
            <v>VNGAAP</v>
          </cell>
          <cell r="Z471" t="str">
            <v>9410</v>
          </cell>
          <cell r="AA471">
            <v>43465</v>
          </cell>
          <cell r="AB471">
            <v>15000000</v>
          </cell>
          <cell r="AC471">
            <v>2000000000</v>
          </cell>
          <cell r="AD471">
            <v>60000000</v>
          </cell>
          <cell r="AE471">
            <v>0</v>
          </cell>
          <cell r="AF471">
            <v>2</v>
          </cell>
          <cell r="AG471">
            <v>44195</v>
          </cell>
          <cell r="AH471">
            <v>2500000000</v>
          </cell>
          <cell r="AI471">
            <v>2500000000</v>
          </cell>
          <cell r="AJ471">
            <v>15000000</v>
          </cell>
          <cell r="AK471">
            <v>0.3</v>
          </cell>
          <cell r="AL471">
            <v>150000000000</v>
          </cell>
          <cell r="AM471">
            <v>20000000000</v>
          </cell>
          <cell r="AN471">
            <v>0.25</v>
          </cell>
          <cell r="AO471">
            <v>20000000000</v>
          </cell>
          <cell r="AP471">
            <v>42175</v>
          </cell>
          <cell r="AQ471">
            <v>2</v>
          </cell>
          <cell r="AR471">
            <v>43373</v>
          </cell>
          <cell r="AS471" t="str">
            <v>1011</v>
          </cell>
          <cell r="AT471">
            <v>150</v>
          </cell>
          <cell r="AU471">
            <v>0</v>
          </cell>
          <cell r="AV471">
            <v>2</v>
          </cell>
          <cell r="AW471">
            <v>0</v>
          </cell>
        </row>
        <row r="472">
          <cell r="C472" t="str">
            <v>A577</v>
          </cell>
          <cell r="D472">
            <v>8000000000</v>
          </cell>
          <cell r="E472">
            <v>0</v>
          </cell>
          <cell r="F472">
            <v>0</v>
          </cell>
          <cell r="G472">
            <v>2000000000</v>
          </cell>
          <cell r="H472">
            <v>10000000000</v>
          </cell>
          <cell r="I472">
            <v>8000000000</v>
          </cell>
          <cell r="J472">
            <v>60000000</v>
          </cell>
          <cell r="K472" t="str">
            <v>2121</v>
          </cell>
          <cell r="L472">
            <v>3</v>
          </cell>
          <cell r="M472" t="str">
            <v>VND</v>
          </cell>
          <cell r="N472" t="str">
            <v>VN0011379</v>
          </cell>
          <cell r="O472">
            <v>3</v>
          </cell>
          <cell r="P472" t="str">
            <v>Loan</v>
          </cell>
          <cell r="Q472">
            <v>45955</v>
          </cell>
          <cell r="R472">
            <v>0</v>
          </cell>
          <cell r="S472">
            <v>40179</v>
          </cell>
          <cell r="T472">
            <v>1</v>
          </cell>
          <cell r="U472">
            <v>0</v>
          </cell>
          <cell r="V472" t="str">
            <v>Y</v>
          </cell>
          <cell r="W472">
            <v>1</v>
          </cell>
          <cell r="X472" t="str">
            <v>Y</v>
          </cell>
          <cell r="Y472" t="str">
            <v>VNGAAP</v>
          </cell>
          <cell r="Z472" t="str">
            <v>9410</v>
          </cell>
          <cell r="AA472">
            <v>43465</v>
          </cell>
          <cell r="AB472">
            <v>15000000</v>
          </cell>
          <cell r="AC472">
            <v>2000000000</v>
          </cell>
          <cell r="AD472">
            <v>60000000</v>
          </cell>
          <cell r="AE472">
            <v>0</v>
          </cell>
          <cell r="AF472">
            <v>2</v>
          </cell>
          <cell r="AG472">
            <v>44195</v>
          </cell>
          <cell r="AH472">
            <v>2500000000</v>
          </cell>
          <cell r="AI472">
            <v>2500000000</v>
          </cell>
          <cell r="AJ472">
            <v>15000000</v>
          </cell>
          <cell r="AK472">
            <v>0.3</v>
          </cell>
          <cell r="AL472">
            <v>150000000000</v>
          </cell>
          <cell r="AM472">
            <v>20000000000</v>
          </cell>
          <cell r="AN472">
            <v>0.25</v>
          </cell>
          <cell r="AO472">
            <v>20000000000</v>
          </cell>
          <cell r="AP472">
            <v>42175</v>
          </cell>
          <cell r="AQ472">
            <v>2</v>
          </cell>
          <cell r="AR472">
            <v>43373</v>
          </cell>
          <cell r="AS472" t="str">
            <v>1011</v>
          </cell>
          <cell r="AT472">
            <v>150</v>
          </cell>
          <cell r="AU472">
            <v>0</v>
          </cell>
          <cell r="AV472">
            <v>2</v>
          </cell>
          <cell r="AW472">
            <v>0</v>
          </cell>
        </row>
        <row r="473">
          <cell r="C473" t="str">
            <v>A578</v>
          </cell>
          <cell r="D473">
            <v>8000000000</v>
          </cell>
          <cell r="E473">
            <v>0</v>
          </cell>
          <cell r="F473">
            <v>0</v>
          </cell>
          <cell r="G473">
            <v>2000000000</v>
          </cell>
          <cell r="H473">
            <v>10000000000</v>
          </cell>
          <cell r="I473">
            <v>8000000000</v>
          </cell>
          <cell r="J473">
            <v>60000000</v>
          </cell>
          <cell r="K473" t="str">
            <v>2121</v>
          </cell>
          <cell r="L473">
            <v>3</v>
          </cell>
          <cell r="M473" t="str">
            <v>VND</v>
          </cell>
          <cell r="N473" t="str">
            <v>VN0011379</v>
          </cell>
          <cell r="O473">
            <v>3</v>
          </cell>
          <cell r="P473" t="str">
            <v>Loan</v>
          </cell>
          <cell r="Q473">
            <v>45955</v>
          </cell>
          <cell r="R473">
            <v>0</v>
          </cell>
          <cell r="S473">
            <v>40179</v>
          </cell>
          <cell r="T473">
            <v>1</v>
          </cell>
          <cell r="U473">
            <v>0</v>
          </cell>
          <cell r="V473" t="str">
            <v>Y</v>
          </cell>
          <cell r="W473">
            <v>2</v>
          </cell>
          <cell r="X473" t="str">
            <v>N</v>
          </cell>
          <cell r="Y473" t="str">
            <v>VNGAAP</v>
          </cell>
          <cell r="Z473" t="str">
            <v>9410</v>
          </cell>
          <cell r="AA473">
            <v>43465</v>
          </cell>
          <cell r="AB473">
            <v>15000000</v>
          </cell>
          <cell r="AC473">
            <v>2000000000</v>
          </cell>
          <cell r="AD473">
            <v>60000000</v>
          </cell>
          <cell r="AE473">
            <v>100000000</v>
          </cell>
          <cell r="AF473">
            <v>2</v>
          </cell>
          <cell r="AG473">
            <v>44195</v>
          </cell>
          <cell r="AH473">
            <v>2500000000</v>
          </cell>
          <cell r="AI473">
            <v>2500000000</v>
          </cell>
          <cell r="AJ473">
            <v>15000000</v>
          </cell>
          <cell r="AK473">
            <v>0.3</v>
          </cell>
          <cell r="AL473">
            <v>150000000000</v>
          </cell>
          <cell r="AM473">
            <v>20000000000</v>
          </cell>
          <cell r="AN473">
            <v>0.25</v>
          </cell>
          <cell r="AO473">
            <v>20000000000</v>
          </cell>
          <cell r="AP473">
            <v>42175</v>
          </cell>
          <cell r="AQ473">
            <v>2</v>
          </cell>
          <cell r="AR473">
            <v>43373</v>
          </cell>
          <cell r="AS473" t="str">
            <v>1011</v>
          </cell>
          <cell r="AT473">
            <v>150</v>
          </cell>
          <cell r="AU473">
            <v>0</v>
          </cell>
          <cell r="AV473">
            <v>2</v>
          </cell>
          <cell r="AW473">
            <v>0</v>
          </cell>
        </row>
        <row r="474">
          <cell r="C474" t="str">
            <v>A579</v>
          </cell>
          <cell r="D474">
            <v>8000000000</v>
          </cell>
          <cell r="E474">
            <v>0</v>
          </cell>
          <cell r="F474">
            <v>0</v>
          </cell>
          <cell r="G474">
            <v>2000000000</v>
          </cell>
          <cell r="H474">
            <v>10000000000</v>
          </cell>
          <cell r="I474">
            <v>8000000000</v>
          </cell>
          <cell r="J474">
            <v>60000000</v>
          </cell>
          <cell r="K474" t="str">
            <v>2121</v>
          </cell>
          <cell r="L474">
            <v>3</v>
          </cell>
          <cell r="M474" t="str">
            <v>VND</v>
          </cell>
          <cell r="N474" t="str">
            <v>VN0011379</v>
          </cell>
          <cell r="O474">
            <v>3</v>
          </cell>
          <cell r="P474" t="str">
            <v>Loan</v>
          </cell>
          <cell r="Q474">
            <v>45955</v>
          </cell>
          <cell r="R474">
            <v>0</v>
          </cell>
          <cell r="S474">
            <v>40179</v>
          </cell>
          <cell r="T474">
            <v>1</v>
          </cell>
          <cell r="U474">
            <v>0</v>
          </cell>
          <cell r="V474" t="str">
            <v>Y</v>
          </cell>
          <cell r="W474">
            <v>2</v>
          </cell>
          <cell r="X474" t="str">
            <v>Y</v>
          </cell>
          <cell r="Y474" t="str">
            <v>VNGAAP</v>
          </cell>
          <cell r="Z474" t="str">
            <v>9410</v>
          </cell>
          <cell r="AA474">
            <v>43465</v>
          </cell>
          <cell r="AB474">
            <v>15000000</v>
          </cell>
          <cell r="AC474">
            <v>2000000000</v>
          </cell>
          <cell r="AD474">
            <v>60000000</v>
          </cell>
          <cell r="AE474">
            <v>100000000</v>
          </cell>
          <cell r="AF474">
            <v>2</v>
          </cell>
          <cell r="AG474">
            <v>44195</v>
          </cell>
          <cell r="AH474">
            <v>2500000000</v>
          </cell>
          <cell r="AI474">
            <v>2500000000</v>
          </cell>
          <cell r="AJ474">
            <v>15000000</v>
          </cell>
          <cell r="AK474">
            <v>0.3</v>
          </cell>
          <cell r="AL474">
            <v>150000000000</v>
          </cell>
          <cell r="AM474">
            <v>20000000000</v>
          </cell>
          <cell r="AN474">
            <v>0.25</v>
          </cell>
          <cell r="AO474">
            <v>20000000000</v>
          </cell>
          <cell r="AP474">
            <v>42175</v>
          </cell>
          <cell r="AQ474">
            <v>2</v>
          </cell>
          <cell r="AR474">
            <v>43373</v>
          </cell>
          <cell r="AS474" t="str">
            <v>1011</v>
          </cell>
          <cell r="AT474">
            <v>150</v>
          </cell>
          <cell r="AU474">
            <v>0</v>
          </cell>
          <cell r="AV474">
            <v>2</v>
          </cell>
          <cell r="AW474">
            <v>0</v>
          </cell>
        </row>
        <row r="475">
          <cell r="C475" t="str">
            <v>A580</v>
          </cell>
          <cell r="D475">
            <v>8000000000</v>
          </cell>
          <cell r="E475">
            <v>0</v>
          </cell>
          <cell r="F475">
            <v>0</v>
          </cell>
          <cell r="G475">
            <v>2000000000</v>
          </cell>
          <cell r="H475">
            <v>10000000000</v>
          </cell>
          <cell r="I475">
            <v>8000000000</v>
          </cell>
          <cell r="J475">
            <v>60000000</v>
          </cell>
          <cell r="K475" t="str">
            <v>2121</v>
          </cell>
          <cell r="L475">
            <v>3</v>
          </cell>
          <cell r="M475" t="str">
            <v>VND</v>
          </cell>
          <cell r="N475" t="str">
            <v>VN0011379</v>
          </cell>
          <cell r="O475">
            <v>3</v>
          </cell>
          <cell r="P475" t="str">
            <v>Loan</v>
          </cell>
          <cell r="Q475">
            <v>45955</v>
          </cell>
          <cell r="R475">
            <v>0</v>
          </cell>
          <cell r="S475">
            <v>40179</v>
          </cell>
          <cell r="T475">
            <v>1</v>
          </cell>
          <cell r="U475">
            <v>0</v>
          </cell>
          <cell r="V475" t="str">
            <v>Y</v>
          </cell>
          <cell r="W475">
            <v>2</v>
          </cell>
          <cell r="X475" t="str">
            <v>N</v>
          </cell>
          <cell r="Y475" t="str">
            <v>VNGAAP</v>
          </cell>
          <cell r="Z475" t="str">
            <v>9410</v>
          </cell>
          <cell r="AA475">
            <v>43465</v>
          </cell>
          <cell r="AB475">
            <v>15000000</v>
          </cell>
          <cell r="AC475">
            <v>2000000000</v>
          </cell>
          <cell r="AD475">
            <v>60000000</v>
          </cell>
          <cell r="AE475">
            <v>0</v>
          </cell>
          <cell r="AF475">
            <v>2</v>
          </cell>
          <cell r="AG475">
            <v>44195</v>
          </cell>
          <cell r="AH475">
            <v>2500000000</v>
          </cell>
          <cell r="AI475">
            <v>2500000000</v>
          </cell>
          <cell r="AJ475">
            <v>15000000</v>
          </cell>
          <cell r="AK475">
            <v>0.3</v>
          </cell>
          <cell r="AL475">
            <v>150000000000</v>
          </cell>
          <cell r="AM475">
            <v>20000000000</v>
          </cell>
          <cell r="AN475">
            <v>0.25</v>
          </cell>
          <cell r="AO475">
            <v>20000000000</v>
          </cell>
          <cell r="AP475">
            <v>42175</v>
          </cell>
          <cell r="AQ475">
            <v>2</v>
          </cell>
          <cell r="AR475">
            <v>43373</v>
          </cell>
          <cell r="AS475" t="str">
            <v>1011</v>
          </cell>
          <cell r="AT475">
            <v>150</v>
          </cell>
          <cell r="AU475">
            <v>0</v>
          </cell>
          <cell r="AV475">
            <v>2</v>
          </cell>
          <cell r="AW475">
            <v>0</v>
          </cell>
        </row>
        <row r="476">
          <cell r="C476" t="str">
            <v>A581</v>
          </cell>
          <cell r="D476">
            <v>8000000000</v>
          </cell>
          <cell r="E476">
            <v>0</v>
          </cell>
          <cell r="F476">
            <v>0</v>
          </cell>
          <cell r="G476">
            <v>2000000000</v>
          </cell>
          <cell r="H476">
            <v>10000000000</v>
          </cell>
          <cell r="I476">
            <v>8000000000</v>
          </cell>
          <cell r="J476">
            <v>60000000</v>
          </cell>
          <cell r="K476" t="str">
            <v>2121</v>
          </cell>
          <cell r="L476">
            <v>3</v>
          </cell>
          <cell r="M476" t="str">
            <v>VND</v>
          </cell>
          <cell r="N476" t="str">
            <v>VN0011379</v>
          </cell>
          <cell r="O476">
            <v>3</v>
          </cell>
          <cell r="P476" t="str">
            <v>Loan</v>
          </cell>
          <cell r="Q476">
            <v>45955</v>
          </cell>
          <cell r="R476">
            <v>0</v>
          </cell>
          <cell r="S476">
            <v>40179</v>
          </cell>
          <cell r="T476">
            <v>1</v>
          </cell>
          <cell r="U476">
            <v>0</v>
          </cell>
          <cell r="V476" t="str">
            <v>Y</v>
          </cell>
          <cell r="W476">
            <v>2</v>
          </cell>
          <cell r="X476" t="str">
            <v>Y</v>
          </cell>
          <cell r="Y476" t="str">
            <v>VNGAAP</v>
          </cell>
          <cell r="Z476" t="str">
            <v>9410</v>
          </cell>
          <cell r="AA476">
            <v>43465</v>
          </cell>
          <cell r="AB476">
            <v>15000000</v>
          </cell>
          <cell r="AC476">
            <v>2000000000</v>
          </cell>
          <cell r="AD476">
            <v>60000000</v>
          </cell>
          <cell r="AE476">
            <v>0</v>
          </cell>
          <cell r="AF476">
            <v>2</v>
          </cell>
          <cell r="AG476">
            <v>44195</v>
          </cell>
          <cell r="AH476">
            <v>2500000000</v>
          </cell>
          <cell r="AI476">
            <v>2500000000</v>
          </cell>
          <cell r="AJ476">
            <v>15000000</v>
          </cell>
          <cell r="AK476">
            <v>0.3</v>
          </cell>
          <cell r="AL476">
            <v>150000000000</v>
          </cell>
          <cell r="AM476">
            <v>20000000000</v>
          </cell>
          <cell r="AN476">
            <v>0.25</v>
          </cell>
          <cell r="AO476">
            <v>20000000000</v>
          </cell>
          <cell r="AP476">
            <v>42175</v>
          </cell>
          <cell r="AQ476">
            <v>2</v>
          </cell>
          <cell r="AR476">
            <v>43373</v>
          </cell>
          <cell r="AS476" t="str">
            <v>1011</v>
          </cell>
          <cell r="AT476">
            <v>150</v>
          </cell>
          <cell r="AU476">
            <v>0</v>
          </cell>
          <cell r="AV476">
            <v>2</v>
          </cell>
          <cell r="AW476">
            <v>0</v>
          </cell>
        </row>
        <row r="477">
          <cell r="C477" t="str">
            <v>A582</v>
          </cell>
          <cell r="D477">
            <v>8000000000</v>
          </cell>
          <cell r="E477">
            <v>0</v>
          </cell>
          <cell r="F477">
            <v>0</v>
          </cell>
          <cell r="G477">
            <v>2000000000</v>
          </cell>
          <cell r="H477">
            <v>10000000000</v>
          </cell>
          <cell r="I477">
            <v>8000000000</v>
          </cell>
          <cell r="J477">
            <v>60000000</v>
          </cell>
          <cell r="K477" t="str">
            <v>2121</v>
          </cell>
          <cell r="L477">
            <v>3</v>
          </cell>
          <cell r="M477" t="str">
            <v>VND</v>
          </cell>
          <cell r="N477" t="str">
            <v>VN0011379</v>
          </cell>
          <cell r="O477">
            <v>3</v>
          </cell>
          <cell r="P477" t="str">
            <v>Loan</v>
          </cell>
          <cell r="Q477">
            <v>45955</v>
          </cell>
          <cell r="R477">
            <v>0</v>
          </cell>
          <cell r="S477">
            <v>40179</v>
          </cell>
          <cell r="T477">
            <v>1</v>
          </cell>
          <cell r="U477">
            <v>0</v>
          </cell>
          <cell r="V477" t="str">
            <v>Y</v>
          </cell>
          <cell r="W477">
            <v>1</v>
          </cell>
          <cell r="X477" t="str">
            <v>N</v>
          </cell>
          <cell r="Y477" t="str">
            <v>VNGAAP</v>
          </cell>
          <cell r="Z477" t="str">
            <v>9410</v>
          </cell>
          <cell r="AA477">
            <v>43465</v>
          </cell>
          <cell r="AB477">
            <v>15000000</v>
          </cell>
          <cell r="AC477">
            <v>2000000000</v>
          </cell>
          <cell r="AD477">
            <v>60000000</v>
          </cell>
          <cell r="AE477">
            <v>0</v>
          </cell>
          <cell r="AF477">
            <v>2</v>
          </cell>
          <cell r="AG477">
            <v>44195</v>
          </cell>
          <cell r="AH477">
            <v>2500000000</v>
          </cell>
          <cell r="AI477">
            <v>2500000000</v>
          </cell>
          <cell r="AJ477">
            <v>15000000</v>
          </cell>
          <cell r="AK477">
            <v>0.5</v>
          </cell>
          <cell r="AL477">
            <v>150000000000</v>
          </cell>
          <cell r="AM477">
            <v>20000000000</v>
          </cell>
          <cell r="AN477">
            <v>0.25</v>
          </cell>
          <cell r="AO477">
            <v>20000000000</v>
          </cell>
          <cell r="AP477">
            <v>42175</v>
          </cell>
          <cell r="AQ477">
            <v>2</v>
          </cell>
          <cell r="AR477">
            <v>43373</v>
          </cell>
          <cell r="AS477" t="str">
            <v>1011</v>
          </cell>
          <cell r="AT477">
            <v>150</v>
          </cell>
          <cell r="AU477">
            <v>0</v>
          </cell>
          <cell r="AV477">
            <v>2</v>
          </cell>
          <cell r="AW477">
            <v>0</v>
          </cell>
        </row>
        <row r="478">
          <cell r="C478" t="str">
            <v>A583</v>
          </cell>
          <cell r="D478">
            <v>8000000000</v>
          </cell>
          <cell r="E478">
            <v>0</v>
          </cell>
          <cell r="F478">
            <v>0</v>
          </cell>
          <cell r="G478">
            <v>2000000000</v>
          </cell>
          <cell r="H478">
            <v>10000000000</v>
          </cell>
          <cell r="I478">
            <v>8000000000</v>
          </cell>
          <cell r="J478">
            <v>60000000</v>
          </cell>
          <cell r="K478" t="str">
            <v>2121</v>
          </cell>
          <cell r="L478">
            <v>3</v>
          </cell>
          <cell r="M478" t="str">
            <v>VND</v>
          </cell>
          <cell r="N478" t="str">
            <v>VN0011379</v>
          </cell>
          <cell r="O478">
            <v>3</v>
          </cell>
          <cell r="P478" t="str">
            <v>Loan</v>
          </cell>
          <cell r="Q478">
            <v>45955</v>
          </cell>
          <cell r="R478">
            <v>0</v>
          </cell>
          <cell r="S478">
            <v>40179</v>
          </cell>
          <cell r="T478">
            <v>1</v>
          </cell>
          <cell r="U478">
            <v>0</v>
          </cell>
          <cell r="V478" t="str">
            <v>Y</v>
          </cell>
          <cell r="W478">
            <v>1</v>
          </cell>
          <cell r="X478" t="str">
            <v>Y</v>
          </cell>
          <cell r="Y478" t="str">
            <v>VNGAAP</v>
          </cell>
          <cell r="Z478" t="str">
            <v>9410</v>
          </cell>
          <cell r="AA478">
            <v>43465</v>
          </cell>
          <cell r="AB478">
            <v>15000000</v>
          </cell>
          <cell r="AC478">
            <v>2000000000</v>
          </cell>
          <cell r="AD478">
            <v>60000000</v>
          </cell>
          <cell r="AE478">
            <v>0</v>
          </cell>
          <cell r="AF478">
            <v>2</v>
          </cell>
          <cell r="AG478">
            <v>44195</v>
          </cell>
          <cell r="AH478">
            <v>2500000000</v>
          </cell>
          <cell r="AI478">
            <v>2500000000</v>
          </cell>
          <cell r="AJ478">
            <v>15000000</v>
          </cell>
          <cell r="AK478">
            <v>0.5</v>
          </cell>
          <cell r="AL478">
            <v>150000000000</v>
          </cell>
          <cell r="AM478">
            <v>20000000000</v>
          </cell>
          <cell r="AN478">
            <v>0.25</v>
          </cell>
          <cell r="AO478">
            <v>20000000000</v>
          </cell>
          <cell r="AP478">
            <v>42175</v>
          </cell>
          <cell r="AQ478">
            <v>2</v>
          </cell>
          <cell r="AR478">
            <v>43373</v>
          </cell>
          <cell r="AS478" t="str">
            <v>1011</v>
          </cell>
          <cell r="AT478">
            <v>150</v>
          </cell>
          <cell r="AU478">
            <v>0</v>
          </cell>
          <cell r="AV478">
            <v>2</v>
          </cell>
          <cell r="AW478">
            <v>0</v>
          </cell>
        </row>
        <row r="479">
          <cell r="C479" t="str">
            <v>A584</v>
          </cell>
          <cell r="D479">
            <v>8000000000</v>
          </cell>
          <cell r="E479">
            <v>0</v>
          </cell>
          <cell r="F479">
            <v>0</v>
          </cell>
          <cell r="G479">
            <v>2000000000</v>
          </cell>
          <cell r="H479">
            <v>10000000000</v>
          </cell>
          <cell r="I479">
            <v>8000000000</v>
          </cell>
          <cell r="J479">
            <v>60000000</v>
          </cell>
          <cell r="K479" t="str">
            <v>2121</v>
          </cell>
          <cell r="L479">
            <v>3</v>
          </cell>
          <cell r="M479" t="str">
            <v>VND</v>
          </cell>
          <cell r="N479" t="str">
            <v>VN0011379</v>
          </cell>
          <cell r="O479">
            <v>3</v>
          </cell>
          <cell r="P479" t="str">
            <v>Loan</v>
          </cell>
          <cell r="Q479">
            <v>45955</v>
          </cell>
          <cell r="R479">
            <v>0</v>
          </cell>
          <cell r="S479">
            <v>40179</v>
          </cell>
          <cell r="T479">
            <v>1</v>
          </cell>
          <cell r="U479">
            <v>0</v>
          </cell>
          <cell r="V479" t="str">
            <v>Y</v>
          </cell>
          <cell r="W479">
            <v>2</v>
          </cell>
          <cell r="X479" t="str">
            <v>N</v>
          </cell>
          <cell r="Y479" t="str">
            <v>VNGAAP</v>
          </cell>
          <cell r="Z479" t="str">
            <v>9410</v>
          </cell>
          <cell r="AA479">
            <v>43465</v>
          </cell>
          <cell r="AB479">
            <v>15000000</v>
          </cell>
          <cell r="AC479">
            <v>2000000000</v>
          </cell>
          <cell r="AD479">
            <v>60000000</v>
          </cell>
          <cell r="AE479">
            <v>100000000</v>
          </cell>
          <cell r="AF479">
            <v>2</v>
          </cell>
          <cell r="AG479">
            <v>44195</v>
          </cell>
          <cell r="AH479">
            <v>2500000000</v>
          </cell>
          <cell r="AI479">
            <v>2500000000</v>
          </cell>
          <cell r="AJ479">
            <v>15000000</v>
          </cell>
          <cell r="AK479">
            <v>0.5</v>
          </cell>
          <cell r="AL479">
            <v>150000000000</v>
          </cell>
          <cell r="AM479">
            <v>20000000000</v>
          </cell>
          <cell r="AN479">
            <v>0.25</v>
          </cell>
          <cell r="AO479">
            <v>20000000000</v>
          </cell>
          <cell r="AP479">
            <v>42175</v>
          </cell>
          <cell r="AQ479">
            <v>2</v>
          </cell>
          <cell r="AR479">
            <v>43373</v>
          </cell>
          <cell r="AS479" t="str">
            <v>1011</v>
          </cell>
          <cell r="AT479">
            <v>150</v>
          </cell>
          <cell r="AU479">
            <v>0</v>
          </cell>
          <cell r="AV479">
            <v>2</v>
          </cell>
          <cell r="AW479">
            <v>0</v>
          </cell>
        </row>
        <row r="480">
          <cell r="C480" t="str">
            <v>A585</v>
          </cell>
          <cell r="D480">
            <v>8000000000</v>
          </cell>
          <cell r="E480">
            <v>0</v>
          </cell>
          <cell r="F480">
            <v>0</v>
          </cell>
          <cell r="G480">
            <v>2000000000</v>
          </cell>
          <cell r="H480">
            <v>10000000000</v>
          </cell>
          <cell r="I480">
            <v>8000000000</v>
          </cell>
          <cell r="J480">
            <v>60000000</v>
          </cell>
          <cell r="K480" t="str">
            <v>2121</v>
          </cell>
          <cell r="L480">
            <v>3</v>
          </cell>
          <cell r="M480" t="str">
            <v>VND</v>
          </cell>
          <cell r="N480" t="str">
            <v>VN0011379</v>
          </cell>
          <cell r="O480">
            <v>3</v>
          </cell>
          <cell r="P480" t="str">
            <v>Loan</v>
          </cell>
          <cell r="Q480">
            <v>45955</v>
          </cell>
          <cell r="R480">
            <v>0</v>
          </cell>
          <cell r="S480">
            <v>40179</v>
          </cell>
          <cell r="T480">
            <v>1</v>
          </cell>
          <cell r="U480">
            <v>0</v>
          </cell>
          <cell r="V480" t="str">
            <v>Y</v>
          </cell>
          <cell r="W480">
            <v>2</v>
          </cell>
          <cell r="X480" t="str">
            <v>Y</v>
          </cell>
          <cell r="Y480" t="str">
            <v>VNGAAP</v>
          </cell>
          <cell r="Z480" t="str">
            <v>9410</v>
          </cell>
          <cell r="AA480">
            <v>43465</v>
          </cell>
          <cell r="AB480">
            <v>15000000</v>
          </cell>
          <cell r="AC480">
            <v>2000000000</v>
          </cell>
          <cell r="AD480">
            <v>60000000</v>
          </cell>
          <cell r="AE480">
            <v>100000000</v>
          </cell>
          <cell r="AF480">
            <v>2</v>
          </cell>
          <cell r="AG480">
            <v>44195</v>
          </cell>
          <cell r="AH480">
            <v>2500000000</v>
          </cell>
          <cell r="AI480">
            <v>2500000000</v>
          </cell>
          <cell r="AJ480">
            <v>15000000</v>
          </cell>
          <cell r="AK480">
            <v>0.5</v>
          </cell>
          <cell r="AL480">
            <v>150000000000</v>
          </cell>
          <cell r="AM480">
            <v>20000000000</v>
          </cell>
          <cell r="AN480">
            <v>0.25</v>
          </cell>
          <cell r="AO480">
            <v>20000000000</v>
          </cell>
          <cell r="AP480">
            <v>42175</v>
          </cell>
          <cell r="AQ480">
            <v>2</v>
          </cell>
          <cell r="AR480">
            <v>43373</v>
          </cell>
          <cell r="AS480" t="str">
            <v>1011</v>
          </cell>
          <cell r="AT480">
            <v>150</v>
          </cell>
          <cell r="AU480">
            <v>0</v>
          </cell>
          <cell r="AV480">
            <v>2</v>
          </cell>
          <cell r="AW480">
            <v>0</v>
          </cell>
        </row>
        <row r="481">
          <cell r="C481" t="str">
            <v>A586</v>
          </cell>
          <cell r="D481">
            <v>8000000000</v>
          </cell>
          <cell r="E481">
            <v>0</v>
          </cell>
          <cell r="F481">
            <v>0</v>
          </cell>
          <cell r="G481">
            <v>2000000000</v>
          </cell>
          <cell r="H481">
            <v>10000000000</v>
          </cell>
          <cell r="I481">
            <v>8000000000</v>
          </cell>
          <cell r="J481">
            <v>60000000</v>
          </cell>
          <cell r="K481" t="str">
            <v>2121</v>
          </cell>
          <cell r="L481">
            <v>3</v>
          </cell>
          <cell r="M481" t="str">
            <v>VND</v>
          </cell>
          <cell r="N481" t="str">
            <v>VN0011379</v>
          </cell>
          <cell r="O481">
            <v>3</v>
          </cell>
          <cell r="P481" t="str">
            <v>Loan</v>
          </cell>
          <cell r="Q481">
            <v>45955</v>
          </cell>
          <cell r="R481">
            <v>0</v>
          </cell>
          <cell r="S481">
            <v>40179</v>
          </cell>
          <cell r="T481">
            <v>1</v>
          </cell>
          <cell r="U481">
            <v>0</v>
          </cell>
          <cell r="V481" t="str">
            <v>Y</v>
          </cell>
          <cell r="W481">
            <v>2</v>
          </cell>
          <cell r="X481" t="str">
            <v>N</v>
          </cell>
          <cell r="Y481" t="str">
            <v>VNGAAP</v>
          </cell>
          <cell r="Z481" t="str">
            <v>9410</v>
          </cell>
          <cell r="AA481">
            <v>43465</v>
          </cell>
          <cell r="AB481">
            <v>15000000</v>
          </cell>
          <cell r="AC481">
            <v>2000000000</v>
          </cell>
          <cell r="AD481">
            <v>60000000</v>
          </cell>
          <cell r="AE481">
            <v>0</v>
          </cell>
          <cell r="AF481">
            <v>2</v>
          </cell>
          <cell r="AG481">
            <v>44195</v>
          </cell>
          <cell r="AH481">
            <v>2500000000</v>
          </cell>
          <cell r="AI481">
            <v>2500000000</v>
          </cell>
          <cell r="AJ481">
            <v>15000000</v>
          </cell>
          <cell r="AK481">
            <v>0.5</v>
          </cell>
          <cell r="AL481">
            <v>150000000000</v>
          </cell>
          <cell r="AM481">
            <v>20000000000</v>
          </cell>
          <cell r="AN481">
            <v>0.25</v>
          </cell>
          <cell r="AO481">
            <v>20000000000</v>
          </cell>
          <cell r="AP481">
            <v>42175</v>
          </cell>
          <cell r="AQ481">
            <v>2</v>
          </cell>
          <cell r="AR481">
            <v>43373</v>
          </cell>
          <cell r="AS481" t="str">
            <v>1011</v>
          </cell>
          <cell r="AT481">
            <v>150</v>
          </cell>
          <cell r="AU481">
            <v>0</v>
          </cell>
          <cell r="AV481">
            <v>2</v>
          </cell>
          <cell r="AW481">
            <v>0</v>
          </cell>
        </row>
        <row r="482">
          <cell r="C482" t="str">
            <v>A587</v>
          </cell>
          <cell r="D482">
            <v>8000000000</v>
          </cell>
          <cell r="E482">
            <v>0</v>
          </cell>
          <cell r="F482">
            <v>0</v>
          </cell>
          <cell r="G482">
            <v>2000000000</v>
          </cell>
          <cell r="H482">
            <v>10000000000</v>
          </cell>
          <cell r="I482">
            <v>8000000000</v>
          </cell>
          <cell r="J482">
            <v>60000000</v>
          </cell>
          <cell r="K482" t="str">
            <v>2121</v>
          </cell>
          <cell r="L482">
            <v>3</v>
          </cell>
          <cell r="M482" t="str">
            <v>VND</v>
          </cell>
          <cell r="N482" t="str">
            <v>VN0011379</v>
          </cell>
          <cell r="O482">
            <v>3</v>
          </cell>
          <cell r="P482" t="str">
            <v>Loan</v>
          </cell>
          <cell r="Q482">
            <v>45955</v>
          </cell>
          <cell r="R482">
            <v>0</v>
          </cell>
          <cell r="S482">
            <v>40179</v>
          </cell>
          <cell r="T482">
            <v>1</v>
          </cell>
          <cell r="U482">
            <v>0</v>
          </cell>
          <cell r="V482" t="str">
            <v>Y</v>
          </cell>
          <cell r="W482">
            <v>2</v>
          </cell>
          <cell r="X482" t="str">
            <v>Y</v>
          </cell>
          <cell r="Y482" t="str">
            <v>VNGAAP</v>
          </cell>
          <cell r="Z482" t="str">
            <v>9410</v>
          </cell>
          <cell r="AA482">
            <v>43465</v>
          </cell>
          <cell r="AB482">
            <v>15000000</v>
          </cell>
          <cell r="AC482">
            <v>2000000000</v>
          </cell>
          <cell r="AD482">
            <v>60000000</v>
          </cell>
          <cell r="AE482">
            <v>0</v>
          </cell>
          <cell r="AF482">
            <v>2</v>
          </cell>
          <cell r="AG482">
            <v>44195</v>
          </cell>
          <cell r="AH482">
            <v>2500000000</v>
          </cell>
          <cell r="AI482">
            <v>2500000000</v>
          </cell>
          <cell r="AJ482">
            <v>15000000</v>
          </cell>
          <cell r="AK482">
            <v>0.5</v>
          </cell>
          <cell r="AL482">
            <v>150000000000</v>
          </cell>
          <cell r="AM482">
            <v>20000000000</v>
          </cell>
          <cell r="AN482">
            <v>0.25</v>
          </cell>
          <cell r="AO482">
            <v>20000000000</v>
          </cell>
          <cell r="AP482">
            <v>42175</v>
          </cell>
          <cell r="AQ482">
            <v>2</v>
          </cell>
          <cell r="AR482">
            <v>43373</v>
          </cell>
          <cell r="AS482" t="str">
            <v>1011</v>
          </cell>
          <cell r="AT482">
            <v>150</v>
          </cell>
          <cell r="AU482">
            <v>0</v>
          </cell>
          <cell r="AV482">
            <v>2</v>
          </cell>
          <cell r="AW482">
            <v>0</v>
          </cell>
        </row>
        <row r="483">
          <cell r="C483" t="str">
            <v>A588</v>
          </cell>
          <cell r="D483">
            <v>8000000000</v>
          </cell>
          <cell r="E483">
            <v>0</v>
          </cell>
          <cell r="F483">
            <v>0</v>
          </cell>
          <cell r="G483">
            <v>2000000000</v>
          </cell>
          <cell r="H483">
            <v>10000000000</v>
          </cell>
          <cell r="I483">
            <v>8000000000</v>
          </cell>
          <cell r="J483">
            <v>60000000</v>
          </cell>
          <cell r="K483" t="str">
            <v>2121</v>
          </cell>
          <cell r="L483">
            <v>3</v>
          </cell>
          <cell r="M483" t="str">
            <v>VND</v>
          </cell>
          <cell r="N483" t="str">
            <v>VN0011379</v>
          </cell>
          <cell r="O483">
            <v>3</v>
          </cell>
          <cell r="P483" t="str">
            <v>Loan</v>
          </cell>
          <cell r="Q483">
            <v>45955</v>
          </cell>
          <cell r="R483">
            <v>0</v>
          </cell>
          <cell r="S483">
            <v>40179</v>
          </cell>
          <cell r="T483">
            <v>1</v>
          </cell>
          <cell r="U483">
            <v>0</v>
          </cell>
          <cell r="V483" t="str">
            <v>Y</v>
          </cell>
          <cell r="W483">
            <v>1</v>
          </cell>
          <cell r="X483" t="str">
            <v>N</v>
          </cell>
          <cell r="Y483" t="str">
            <v>VNGAAP</v>
          </cell>
          <cell r="Z483" t="str">
            <v>9410</v>
          </cell>
          <cell r="AA483">
            <v>43465</v>
          </cell>
          <cell r="AB483">
            <v>15000000</v>
          </cell>
          <cell r="AC483">
            <v>2000000000</v>
          </cell>
          <cell r="AD483">
            <v>60000000</v>
          </cell>
          <cell r="AE483">
            <v>0</v>
          </cell>
          <cell r="AF483">
            <v>2</v>
          </cell>
          <cell r="AG483">
            <v>44195</v>
          </cell>
          <cell r="AH483">
            <v>2500000000</v>
          </cell>
          <cell r="AI483">
            <v>2500000000</v>
          </cell>
          <cell r="AJ483">
            <v>15000000</v>
          </cell>
          <cell r="AK483">
            <v>0.65</v>
          </cell>
          <cell r="AL483">
            <v>150000000000</v>
          </cell>
          <cell r="AM483">
            <v>20000000000</v>
          </cell>
          <cell r="AN483">
            <v>0.25</v>
          </cell>
          <cell r="AO483">
            <v>20000000000</v>
          </cell>
          <cell r="AP483">
            <v>42175</v>
          </cell>
          <cell r="AQ483">
            <v>2</v>
          </cell>
          <cell r="AR483">
            <v>43373</v>
          </cell>
          <cell r="AS483" t="str">
            <v>1011</v>
          </cell>
          <cell r="AT483">
            <v>150</v>
          </cell>
          <cell r="AU483">
            <v>0</v>
          </cell>
          <cell r="AV483">
            <v>2</v>
          </cell>
          <cell r="AW483">
            <v>0</v>
          </cell>
        </row>
        <row r="484">
          <cell r="C484" t="str">
            <v>A589</v>
          </cell>
          <cell r="D484">
            <v>8000000000</v>
          </cell>
          <cell r="E484">
            <v>0</v>
          </cell>
          <cell r="F484">
            <v>0</v>
          </cell>
          <cell r="G484">
            <v>2000000000</v>
          </cell>
          <cell r="H484">
            <v>10000000000</v>
          </cell>
          <cell r="I484">
            <v>8000000000</v>
          </cell>
          <cell r="J484">
            <v>60000000</v>
          </cell>
          <cell r="K484" t="str">
            <v>2121</v>
          </cell>
          <cell r="L484">
            <v>3</v>
          </cell>
          <cell r="M484" t="str">
            <v>VND</v>
          </cell>
          <cell r="N484" t="str">
            <v>VN0011379</v>
          </cell>
          <cell r="O484">
            <v>3</v>
          </cell>
          <cell r="P484" t="str">
            <v>Loan</v>
          </cell>
          <cell r="Q484">
            <v>45955</v>
          </cell>
          <cell r="R484">
            <v>0</v>
          </cell>
          <cell r="S484">
            <v>40179</v>
          </cell>
          <cell r="T484">
            <v>1</v>
          </cell>
          <cell r="U484">
            <v>0</v>
          </cell>
          <cell r="V484" t="str">
            <v>Y</v>
          </cell>
          <cell r="W484">
            <v>1</v>
          </cell>
          <cell r="X484" t="str">
            <v>Y</v>
          </cell>
          <cell r="Y484" t="str">
            <v>VNGAAP</v>
          </cell>
          <cell r="Z484" t="str">
            <v>9410</v>
          </cell>
          <cell r="AA484">
            <v>43465</v>
          </cell>
          <cell r="AB484">
            <v>15000000</v>
          </cell>
          <cell r="AC484">
            <v>2000000000</v>
          </cell>
          <cell r="AD484">
            <v>60000000</v>
          </cell>
          <cell r="AE484">
            <v>0</v>
          </cell>
          <cell r="AF484">
            <v>2</v>
          </cell>
          <cell r="AG484">
            <v>44195</v>
          </cell>
          <cell r="AH484">
            <v>2500000000</v>
          </cell>
          <cell r="AI484">
            <v>2500000000</v>
          </cell>
          <cell r="AJ484">
            <v>15000000</v>
          </cell>
          <cell r="AK484">
            <v>0.65</v>
          </cell>
          <cell r="AL484">
            <v>150000000000</v>
          </cell>
          <cell r="AM484">
            <v>20000000000</v>
          </cell>
          <cell r="AN484">
            <v>0.25</v>
          </cell>
          <cell r="AO484">
            <v>20000000000</v>
          </cell>
          <cell r="AP484">
            <v>42175</v>
          </cell>
          <cell r="AQ484">
            <v>2</v>
          </cell>
          <cell r="AR484">
            <v>43373</v>
          </cell>
          <cell r="AS484" t="str">
            <v>1011</v>
          </cell>
          <cell r="AT484">
            <v>150</v>
          </cell>
          <cell r="AU484">
            <v>0</v>
          </cell>
          <cell r="AV484">
            <v>2</v>
          </cell>
          <cell r="AW484">
            <v>0</v>
          </cell>
        </row>
        <row r="485">
          <cell r="C485" t="str">
            <v>A590</v>
          </cell>
          <cell r="D485">
            <v>8000000000</v>
          </cell>
          <cell r="E485">
            <v>0</v>
          </cell>
          <cell r="F485">
            <v>0</v>
          </cell>
          <cell r="G485">
            <v>2000000000</v>
          </cell>
          <cell r="H485">
            <v>10000000000</v>
          </cell>
          <cell r="I485">
            <v>8000000000</v>
          </cell>
          <cell r="J485">
            <v>60000000</v>
          </cell>
          <cell r="K485" t="str">
            <v>2121</v>
          </cell>
          <cell r="L485">
            <v>3</v>
          </cell>
          <cell r="M485" t="str">
            <v>VND</v>
          </cell>
          <cell r="N485" t="str">
            <v>VN0011379</v>
          </cell>
          <cell r="O485">
            <v>3</v>
          </cell>
          <cell r="P485" t="str">
            <v>Loan</v>
          </cell>
          <cell r="Q485">
            <v>45955</v>
          </cell>
          <cell r="R485">
            <v>0</v>
          </cell>
          <cell r="S485">
            <v>40179</v>
          </cell>
          <cell r="T485">
            <v>1</v>
          </cell>
          <cell r="U485">
            <v>0</v>
          </cell>
          <cell r="V485" t="str">
            <v>Y</v>
          </cell>
          <cell r="W485">
            <v>2</v>
          </cell>
          <cell r="X485" t="str">
            <v>N</v>
          </cell>
          <cell r="Y485" t="str">
            <v>VNGAAP</v>
          </cell>
          <cell r="Z485" t="str">
            <v>9410</v>
          </cell>
          <cell r="AA485">
            <v>43465</v>
          </cell>
          <cell r="AB485">
            <v>15000000</v>
          </cell>
          <cell r="AC485">
            <v>2000000000</v>
          </cell>
          <cell r="AD485">
            <v>60000000</v>
          </cell>
          <cell r="AE485">
            <v>100000000</v>
          </cell>
          <cell r="AF485">
            <v>2</v>
          </cell>
          <cell r="AG485">
            <v>44195</v>
          </cell>
          <cell r="AH485">
            <v>2500000000</v>
          </cell>
          <cell r="AI485">
            <v>2500000000</v>
          </cell>
          <cell r="AJ485">
            <v>15000000</v>
          </cell>
          <cell r="AK485">
            <v>0.65</v>
          </cell>
          <cell r="AL485">
            <v>150000000000</v>
          </cell>
          <cell r="AM485">
            <v>20000000000</v>
          </cell>
          <cell r="AN485">
            <v>0.25</v>
          </cell>
          <cell r="AO485">
            <v>20000000000</v>
          </cell>
          <cell r="AP485">
            <v>42175</v>
          </cell>
          <cell r="AQ485">
            <v>2</v>
          </cell>
          <cell r="AR485">
            <v>43373</v>
          </cell>
          <cell r="AS485" t="str">
            <v>1011</v>
          </cell>
          <cell r="AT485">
            <v>150</v>
          </cell>
          <cell r="AU485">
            <v>0</v>
          </cell>
          <cell r="AV485">
            <v>2</v>
          </cell>
          <cell r="AW485">
            <v>0</v>
          </cell>
        </row>
        <row r="486">
          <cell r="C486" t="str">
            <v>A591</v>
          </cell>
          <cell r="D486">
            <v>8000000000</v>
          </cell>
          <cell r="E486">
            <v>0</v>
          </cell>
          <cell r="F486">
            <v>0</v>
          </cell>
          <cell r="G486">
            <v>2000000000</v>
          </cell>
          <cell r="H486">
            <v>10000000000</v>
          </cell>
          <cell r="I486">
            <v>8000000000</v>
          </cell>
          <cell r="J486">
            <v>60000000</v>
          </cell>
          <cell r="K486" t="str">
            <v>2121</v>
          </cell>
          <cell r="L486">
            <v>3</v>
          </cell>
          <cell r="M486" t="str">
            <v>VND</v>
          </cell>
          <cell r="N486" t="str">
            <v>VN0011379</v>
          </cell>
          <cell r="O486">
            <v>3</v>
          </cell>
          <cell r="P486" t="str">
            <v>Loan</v>
          </cell>
          <cell r="Q486">
            <v>45955</v>
          </cell>
          <cell r="R486">
            <v>0</v>
          </cell>
          <cell r="S486">
            <v>40179</v>
          </cell>
          <cell r="T486">
            <v>1</v>
          </cell>
          <cell r="U486">
            <v>0</v>
          </cell>
          <cell r="V486" t="str">
            <v>Y</v>
          </cell>
          <cell r="W486">
            <v>2</v>
          </cell>
          <cell r="X486" t="str">
            <v>Y</v>
          </cell>
          <cell r="Y486" t="str">
            <v>VNGAAP</v>
          </cell>
          <cell r="Z486" t="str">
            <v>9410</v>
          </cell>
          <cell r="AA486">
            <v>43465</v>
          </cell>
          <cell r="AB486">
            <v>15000000</v>
          </cell>
          <cell r="AC486">
            <v>2000000000</v>
          </cell>
          <cell r="AD486">
            <v>60000000</v>
          </cell>
          <cell r="AE486">
            <v>100000000</v>
          </cell>
          <cell r="AF486">
            <v>2</v>
          </cell>
          <cell r="AG486">
            <v>44195</v>
          </cell>
          <cell r="AH486">
            <v>2500000000</v>
          </cell>
          <cell r="AI486">
            <v>2500000000</v>
          </cell>
          <cell r="AJ486">
            <v>15000000</v>
          </cell>
          <cell r="AK486">
            <v>0.65</v>
          </cell>
          <cell r="AL486">
            <v>150000000000</v>
          </cell>
          <cell r="AM486">
            <v>20000000000</v>
          </cell>
          <cell r="AN486">
            <v>0.25</v>
          </cell>
          <cell r="AO486">
            <v>20000000000</v>
          </cell>
          <cell r="AP486">
            <v>42175</v>
          </cell>
          <cell r="AQ486">
            <v>2</v>
          </cell>
          <cell r="AR486">
            <v>43373</v>
          </cell>
          <cell r="AS486" t="str">
            <v>1011</v>
          </cell>
          <cell r="AT486">
            <v>150</v>
          </cell>
          <cell r="AU486">
            <v>0</v>
          </cell>
          <cell r="AV486">
            <v>2</v>
          </cell>
          <cell r="AW486">
            <v>0</v>
          </cell>
        </row>
        <row r="487">
          <cell r="C487" t="str">
            <v>A592</v>
          </cell>
          <cell r="D487">
            <v>8000000000</v>
          </cell>
          <cell r="E487">
            <v>0</v>
          </cell>
          <cell r="F487">
            <v>0</v>
          </cell>
          <cell r="G487">
            <v>2000000000</v>
          </cell>
          <cell r="H487">
            <v>10000000000</v>
          </cell>
          <cell r="I487">
            <v>8000000000</v>
          </cell>
          <cell r="J487">
            <v>60000000</v>
          </cell>
          <cell r="K487" t="str">
            <v>2121</v>
          </cell>
          <cell r="L487">
            <v>3</v>
          </cell>
          <cell r="M487" t="str">
            <v>VND</v>
          </cell>
          <cell r="N487" t="str">
            <v>VN0011379</v>
          </cell>
          <cell r="O487">
            <v>3</v>
          </cell>
          <cell r="P487" t="str">
            <v>Loan</v>
          </cell>
          <cell r="Q487">
            <v>45955</v>
          </cell>
          <cell r="R487">
            <v>0</v>
          </cell>
          <cell r="S487">
            <v>40179</v>
          </cell>
          <cell r="T487">
            <v>1</v>
          </cell>
          <cell r="U487">
            <v>0</v>
          </cell>
          <cell r="V487" t="str">
            <v>Y</v>
          </cell>
          <cell r="W487">
            <v>2</v>
          </cell>
          <cell r="X487" t="str">
            <v>N</v>
          </cell>
          <cell r="Y487" t="str">
            <v>VNGAAP</v>
          </cell>
          <cell r="Z487" t="str">
            <v>9410</v>
          </cell>
          <cell r="AA487">
            <v>43465</v>
          </cell>
          <cell r="AB487">
            <v>15000000</v>
          </cell>
          <cell r="AC487">
            <v>2000000000</v>
          </cell>
          <cell r="AD487">
            <v>60000000</v>
          </cell>
          <cell r="AE487">
            <v>0</v>
          </cell>
          <cell r="AF487">
            <v>2</v>
          </cell>
          <cell r="AG487">
            <v>44195</v>
          </cell>
          <cell r="AH487">
            <v>2500000000</v>
          </cell>
          <cell r="AI487">
            <v>2500000000</v>
          </cell>
          <cell r="AJ487">
            <v>15000000</v>
          </cell>
          <cell r="AK487">
            <v>0.65</v>
          </cell>
          <cell r="AL487">
            <v>150000000000</v>
          </cell>
          <cell r="AM487">
            <v>20000000000</v>
          </cell>
          <cell r="AN487">
            <v>0.25</v>
          </cell>
          <cell r="AO487">
            <v>20000000000</v>
          </cell>
          <cell r="AP487">
            <v>42175</v>
          </cell>
          <cell r="AQ487">
            <v>2</v>
          </cell>
          <cell r="AR487">
            <v>43373</v>
          </cell>
          <cell r="AS487" t="str">
            <v>1011</v>
          </cell>
          <cell r="AT487">
            <v>150</v>
          </cell>
          <cell r="AU487">
            <v>0</v>
          </cell>
          <cell r="AV487">
            <v>2</v>
          </cell>
          <cell r="AW487">
            <v>0</v>
          </cell>
        </row>
        <row r="488">
          <cell r="C488" t="str">
            <v>A593</v>
          </cell>
          <cell r="D488">
            <v>8000000000</v>
          </cell>
          <cell r="E488">
            <v>0</v>
          </cell>
          <cell r="F488">
            <v>0</v>
          </cell>
          <cell r="G488">
            <v>2000000000</v>
          </cell>
          <cell r="H488">
            <v>10000000000</v>
          </cell>
          <cell r="I488">
            <v>8000000000</v>
          </cell>
          <cell r="J488">
            <v>60000000</v>
          </cell>
          <cell r="K488" t="str">
            <v>2121</v>
          </cell>
          <cell r="L488">
            <v>3</v>
          </cell>
          <cell r="M488" t="str">
            <v>VND</v>
          </cell>
          <cell r="N488" t="str">
            <v>VN0011379</v>
          </cell>
          <cell r="O488">
            <v>3</v>
          </cell>
          <cell r="P488" t="str">
            <v>Loan</v>
          </cell>
          <cell r="Q488">
            <v>45955</v>
          </cell>
          <cell r="R488">
            <v>0</v>
          </cell>
          <cell r="S488">
            <v>40179</v>
          </cell>
          <cell r="T488">
            <v>1</v>
          </cell>
          <cell r="U488">
            <v>0</v>
          </cell>
          <cell r="V488" t="str">
            <v>Y</v>
          </cell>
          <cell r="W488">
            <v>2</v>
          </cell>
          <cell r="X488" t="str">
            <v>Y</v>
          </cell>
          <cell r="Y488" t="str">
            <v>VNGAAP</v>
          </cell>
          <cell r="Z488" t="str">
            <v>9410</v>
          </cell>
          <cell r="AA488">
            <v>43465</v>
          </cell>
          <cell r="AB488">
            <v>15000000</v>
          </cell>
          <cell r="AC488">
            <v>2000000000</v>
          </cell>
          <cell r="AD488">
            <v>60000000</v>
          </cell>
          <cell r="AE488">
            <v>0</v>
          </cell>
          <cell r="AF488">
            <v>2</v>
          </cell>
          <cell r="AG488">
            <v>44195</v>
          </cell>
          <cell r="AH488">
            <v>2500000000</v>
          </cell>
          <cell r="AI488">
            <v>2500000000</v>
          </cell>
          <cell r="AJ488">
            <v>15000000</v>
          </cell>
          <cell r="AK488">
            <v>0.65</v>
          </cell>
          <cell r="AL488">
            <v>150000000000</v>
          </cell>
          <cell r="AM488">
            <v>20000000000</v>
          </cell>
          <cell r="AN488">
            <v>0.25</v>
          </cell>
          <cell r="AO488">
            <v>20000000000</v>
          </cell>
          <cell r="AP488">
            <v>42175</v>
          </cell>
          <cell r="AQ488">
            <v>2</v>
          </cell>
          <cell r="AR488">
            <v>43373</v>
          </cell>
          <cell r="AS488" t="str">
            <v>1011</v>
          </cell>
          <cell r="AT488">
            <v>150</v>
          </cell>
          <cell r="AU488">
            <v>0</v>
          </cell>
          <cell r="AV488">
            <v>2</v>
          </cell>
          <cell r="AW488">
            <v>0</v>
          </cell>
        </row>
        <row r="489">
          <cell r="C489" t="str">
            <v>A594</v>
          </cell>
          <cell r="D489">
            <v>8000000000</v>
          </cell>
          <cell r="E489">
            <v>0</v>
          </cell>
          <cell r="F489">
            <v>0</v>
          </cell>
          <cell r="G489">
            <v>2000000000</v>
          </cell>
          <cell r="H489">
            <v>10000000000</v>
          </cell>
          <cell r="I489">
            <v>8000000000</v>
          </cell>
          <cell r="J489">
            <v>60000000</v>
          </cell>
          <cell r="K489" t="str">
            <v>2121</v>
          </cell>
          <cell r="L489">
            <v>3</v>
          </cell>
          <cell r="M489" t="str">
            <v>VND</v>
          </cell>
          <cell r="N489" t="str">
            <v>VN0011379</v>
          </cell>
          <cell r="O489">
            <v>3</v>
          </cell>
          <cell r="P489" t="str">
            <v>Loan</v>
          </cell>
          <cell r="Q489">
            <v>45955</v>
          </cell>
          <cell r="R489">
            <v>0</v>
          </cell>
          <cell r="S489">
            <v>40179</v>
          </cell>
          <cell r="T489">
            <v>1</v>
          </cell>
          <cell r="U489">
            <v>0</v>
          </cell>
          <cell r="V489" t="str">
            <v>Y</v>
          </cell>
          <cell r="W489">
            <v>1</v>
          </cell>
          <cell r="X489" t="str">
            <v>N</v>
          </cell>
          <cell r="Y489" t="str">
            <v>VNGAAP</v>
          </cell>
          <cell r="Z489" t="str">
            <v>9410</v>
          </cell>
          <cell r="AA489">
            <v>43465</v>
          </cell>
          <cell r="AB489">
            <v>15000000</v>
          </cell>
          <cell r="AC489">
            <v>2000000000</v>
          </cell>
          <cell r="AD489">
            <v>60000000</v>
          </cell>
          <cell r="AE489">
            <v>0</v>
          </cell>
          <cell r="AF489">
            <v>2</v>
          </cell>
          <cell r="AG489">
            <v>44195</v>
          </cell>
          <cell r="AH489">
            <v>2500000000</v>
          </cell>
          <cell r="AI489">
            <v>2500000000</v>
          </cell>
          <cell r="AJ489">
            <v>15000000</v>
          </cell>
          <cell r="AK489">
            <v>0.75</v>
          </cell>
          <cell r="AL489">
            <v>150000000000</v>
          </cell>
          <cell r="AM489">
            <v>20000000000</v>
          </cell>
          <cell r="AN489">
            <v>0.25</v>
          </cell>
          <cell r="AO489">
            <v>20000000000</v>
          </cell>
          <cell r="AP489">
            <v>42175</v>
          </cell>
          <cell r="AQ489">
            <v>2</v>
          </cell>
          <cell r="AR489">
            <v>43373</v>
          </cell>
          <cell r="AS489" t="str">
            <v>1011</v>
          </cell>
          <cell r="AT489">
            <v>150</v>
          </cell>
          <cell r="AU489">
            <v>0</v>
          </cell>
          <cell r="AV489">
            <v>2</v>
          </cell>
          <cell r="AW489">
            <v>0</v>
          </cell>
        </row>
        <row r="490">
          <cell r="C490" t="str">
            <v>A595</v>
          </cell>
          <cell r="D490">
            <v>8000000000</v>
          </cell>
          <cell r="E490">
            <v>0</v>
          </cell>
          <cell r="F490">
            <v>0</v>
          </cell>
          <cell r="G490">
            <v>2000000000</v>
          </cell>
          <cell r="H490">
            <v>10000000000</v>
          </cell>
          <cell r="I490">
            <v>8000000000</v>
          </cell>
          <cell r="J490">
            <v>60000000</v>
          </cell>
          <cell r="K490" t="str">
            <v>2121</v>
          </cell>
          <cell r="L490">
            <v>3</v>
          </cell>
          <cell r="M490" t="str">
            <v>VND</v>
          </cell>
          <cell r="N490" t="str">
            <v>VN0011379</v>
          </cell>
          <cell r="O490">
            <v>3</v>
          </cell>
          <cell r="P490" t="str">
            <v>Loan</v>
          </cell>
          <cell r="Q490">
            <v>45955</v>
          </cell>
          <cell r="R490">
            <v>0</v>
          </cell>
          <cell r="S490">
            <v>40179</v>
          </cell>
          <cell r="T490">
            <v>1</v>
          </cell>
          <cell r="U490">
            <v>0</v>
          </cell>
          <cell r="V490" t="str">
            <v>Y</v>
          </cell>
          <cell r="W490">
            <v>1</v>
          </cell>
          <cell r="X490" t="str">
            <v>Y</v>
          </cell>
          <cell r="Y490" t="str">
            <v>VNGAAP</v>
          </cell>
          <cell r="Z490" t="str">
            <v>9410</v>
          </cell>
          <cell r="AA490">
            <v>43465</v>
          </cell>
          <cell r="AB490">
            <v>15000000</v>
          </cell>
          <cell r="AC490">
            <v>2000000000</v>
          </cell>
          <cell r="AD490">
            <v>60000000</v>
          </cell>
          <cell r="AE490">
            <v>0</v>
          </cell>
          <cell r="AF490">
            <v>2</v>
          </cell>
          <cell r="AG490">
            <v>44195</v>
          </cell>
          <cell r="AH490">
            <v>2500000000</v>
          </cell>
          <cell r="AI490">
            <v>2500000000</v>
          </cell>
          <cell r="AJ490">
            <v>15000000</v>
          </cell>
          <cell r="AK490">
            <v>0.75</v>
          </cell>
          <cell r="AL490">
            <v>150000000000</v>
          </cell>
          <cell r="AM490">
            <v>20000000000</v>
          </cell>
          <cell r="AN490">
            <v>0.25</v>
          </cell>
          <cell r="AO490">
            <v>20000000000</v>
          </cell>
          <cell r="AP490">
            <v>42175</v>
          </cell>
          <cell r="AQ490">
            <v>2</v>
          </cell>
          <cell r="AR490">
            <v>43373</v>
          </cell>
          <cell r="AS490" t="str">
            <v>1011</v>
          </cell>
          <cell r="AT490">
            <v>150</v>
          </cell>
          <cell r="AU490">
            <v>0</v>
          </cell>
          <cell r="AV490">
            <v>2</v>
          </cell>
          <cell r="AW490">
            <v>0</v>
          </cell>
        </row>
        <row r="491">
          <cell r="C491" t="str">
            <v>A596</v>
          </cell>
          <cell r="D491">
            <v>8000000000</v>
          </cell>
          <cell r="E491">
            <v>0</v>
          </cell>
          <cell r="F491">
            <v>0</v>
          </cell>
          <cell r="G491">
            <v>2000000000</v>
          </cell>
          <cell r="H491">
            <v>10000000000</v>
          </cell>
          <cell r="I491">
            <v>8000000000</v>
          </cell>
          <cell r="J491">
            <v>60000000</v>
          </cell>
          <cell r="K491" t="str">
            <v>2121</v>
          </cell>
          <cell r="L491">
            <v>3</v>
          </cell>
          <cell r="M491" t="str">
            <v>VND</v>
          </cell>
          <cell r="N491" t="str">
            <v>VN0011379</v>
          </cell>
          <cell r="O491">
            <v>3</v>
          </cell>
          <cell r="P491" t="str">
            <v>Loan</v>
          </cell>
          <cell r="Q491">
            <v>45955</v>
          </cell>
          <cell r="R491">
            <v>0</v>
          </cell>
          <cell r="S491">
            <v>40179</v>
          </cell>
          <cell r="T491">
            <v>1</v>
          </cell>
          <cell r="U491">
            <v>0</v>
          </cell>
          <cell r="V491" t="str">
            <v>Y</v>
          </cell>
          <cell r="W491">
            <v>2</v>
          </cell>
          <cell r="X491" t="str">
            <v>N</v>
          </cell>
          <cell r="Y491" t="str">
            <v>VNGAAP</v>
          </cell>
          <cell r="Z491" t="str">
            <v>9410</v>
          </cell>
          <cell r="AA491">
            <v>43465</v>
          </cell>
          <cell r="AB491">
            <v>15000000</v>
          </cell>
          <cell r="AC491">
            <v>2000000000</v>
          </cell>
          <cell r="AD491">
            <v>60000000</v>
          </cell>
          <cell r="AE491">
            <v>100000000</v>
          </cell>
          <cell r="AF491">
            <v>2</v>
          </cell>
          <cell r="AG491">
            <v>44195</v>
          </cell>
          <cell r="AH491">
            <v>2500000000</v>
          </cell>
          <cell r="AI491">
            <v>2500000000</v>
          </cell>
          <cell r="AJ491">
            <v>15000000</v>
          </cell>
          <cell r="AK491">
            <v>0.75</v>
          </cell>
          <cell r="AL491">
            <v>150000000000</v>
          </cell>
          <cell r="AM491">
            <v>20000000000</v>
          </cell>
          <cell r="AN491">
            <v>0.25</v>
          </cell>
          <cell r="AO491">
            <v>20000000000</v>
          </cell>
          <cell r="AP491">
            <v>42175</v>
          </cell>
          <cell r="AQ491">
            <v>2</v>
          </cell>
          <cell r="AR491">
            <v>43373</v>
          </cell>
          <cell r="AS491" t="str">
            <v>1011</v>
          </cell>
          <cell r="AT491">
            <v>150</v>
          </cell>
          <cell r="AU491">
            <v>0</v>
          </cell>
          <cell r="AV491">
            <v>2</v>
          </cell>
          <cell r="AW491">
            <v>0</v>
          </cell>
        </row>
        <row r="492">
          <cell r="C492" t="str">
            <v>A597</v>
          </cell>
          <cell r="D492">
            <v>8000000000</v>
          </cell>
          <cell r="E492">
            <v>0</v>
          </cell>
          <cell r="F492">
            <v>0</v>
          </cell>
          <cell r="G492">
            <v>2000000000</v>
          </cell>
          <cell r="H492">
            <v>10000000000</v>
          </cell>
          <cell r="I492">
            <v>8000000000</v>
          </cell>
          <cell r="J492">
            <v>60000000</v>
          </cell>
          <cell r="K492" t="str">
            <v>2121</v>
          </cell>
          <cell r="L492">
            <v>3</v>
          </cell>
          <cell r="M492" t="str">
            <v>VND</v>
          </cell>
          <cell r="N492" t="str">
            <v>VN0011379</v>
          </cell>
          <cell r="O492">
            <v>3</v>
          </cell>
          <cell r="P492" t="str">
            <v>Loan</v>
          </cell>
          <cell r="Q492">
            <v>45955</v>
          </cell>
          <cell r="R492">
            <v>0</v>
          </cell>
          <cell r="S492">
            <v>40179</v>
          </cell>
          <cell r="T492">
            <v>1</v>
          </cell>
          <cell r="U492">
            <v>0</v>
          </cell>
          <cell r="V492" t="str">
            <v>Y</v>
          </cell>
          <cell r="W492">
            <v>2</v>
          </cell>
          <cell r="X492" t="str">
            <v>Y</v>
          </cell>
          <cell r="Y492" t="str">
            <v>VNGAAP</v>
          </cell>
          <cell r="Z492" t="str">
            <v>9410</v>
          </cell>
          <cell r="AA492">
            <v>43465</v>
          </cell>
          <cell r="AB492">
            <v>15000000</v>
          </cell>
          <cell r="AC492">
            <v>2000000000</v>
          </cell>
          <cell r="AD492">
            <v>60000000</v>
          </cell>
          <cell r="AE492">
            <v>100000000</v>
          </cell>
          <cell r="AF492">
            <v>2</v>
          </cell>
          <cell r="AG492">
            <v>44195</v>
          </cell>
          <cell r="AH492">
            <v>2500000000</v>
          </cell>
          <cell r="AI492">
            <v>2500000000</v>
          </cell>
          <cell r="AJ492">
            <v>15000000</v>
          </cell>
          <cell r="AK492">
            <v>0.75</v>
          </cell>
          <cell r="AL492">
            <v>150000000000</v>
          </cell>
          <cell r="AM492">
            <v>20000000000</v>
          </cell>
          <cell r="AN492">
            <v>0.25</v>
          </cell>
          <cell r="AO492">
            <v>20000000000</v>
          </cell>
          <cell r="AP492">
            <v>42175</v>
          </cell>
          <cell r="AQ492">
            <v>2</v>
          </cell>
          <cell r="AR492">
            <v>43373</v>
          </cell>
          <cell r="AS492" t="str">
            <v>1011</v>
          </cell>
          <cell r="AT492">
            <v>150</v>
          </cell>
          <cell r="AU492">
            <v>0</v>
          </cell>
          <cell r="AV492">
            <v>2</v>
          </cell>
          <cell r="AW492">
            <v>0</v>
          </cell>
        </row>
        <row r="493">
          <cell r="C493" t="str">
            <v>A598</v>
          </cell>
          <cell r="D493">
            <v>8000000000</v>
          </cell>
          <cell r="E493">
            <v>0</v>
          </cell>
          <cell r="F493">
            <v>0</v>
          </cell>
          <cell r="G493">
            <v>2000000000</v>
          </cell>
          <cell r="H493">
            <v>10000000000</v>
          </cell>
          <cell r="I493">
            <v>8000000000</v>
          </cell>
          <cell r="J493">
            <v>60000000</v>
          </cell>
          <cell r="K493" t="str">
            <v>2121</v>
          </cell>
          <cell r="L493">
            <v>3</v>
          </cell>
          <cell r="M493" t="str">
            <v>VND</v>
          </cell>
          <cell r="N493" t="str">
            <v>VN0011379</v>
          </cell>
          <cell r="O493">
            <v>3</v>
          </cell>
          <cell r="P493" t="str">
            <v>Loan</v>
          </cell>
          <cell r="Q493">
            <v>45955</v>
          </cell>
          <cell r="R493">
            <v>0</v>
          </cell>
          <cell r="S493">
            <v>40179</v>
          </cell>
          <cell r="T493">
            <v>1</v>
          </cell>
          <cell r="U493">
            <v>0</v>
          </cell>
          <cell r="V493" t="str">
            <v>Y</v>
          </cell>
          <cell r="W493">
            <v>2</v>
          </cell>
          <cell r="X493" t="str">
            <v>N</v>
          </cell>
          <cell r="Y493" t="str">
            <v>VNGAAP</v>
          </cell>
          <cell r="Z493" t="str">
            <v>9410</v>
          </cell>
          <cell r="AA493">
            <v>43465</v>
          </cell>
          <cell r="AB493">
            <v>15000000</v>
          </cell>
          <cell r="AC493">
            <v>2000000000</v>
          </cell>
          <cell r="AD493">
            <v>60000000</v>
          </cell>
          <cell r="AE493">
            <v>0</v>
          </cell>
          <cell r="AF493">
            <v>2</v>
          </cell>
          <cell r="AG493">
            <v>44195</v>
          </cell>
          <cell r="AH493">
            <v>2500000000</v>
          </cell>
          <cell r="AI493">
            <v>2500000000</v>
          </cell>
          <cell r="AJ493">
            <v>15000000</v>
          </cell>
          <cell r="AK493">
            <v>0.75</v>
          </cell>
          <cell r="AL493">
            <v>150000000000</v>
          </cell>
          <cell r="AM493">
            <v>20000000000</v>
          </cell>
          <cell r="AN493">
            <v>0.25</v>
          </cell>
          <cell r="AO493">
            <v>20000000000</v>
          </cell>
          <cell r="AP493">
            <v>42175</v>
          </cell>
          <cell r="AQ493">
            <v>2</v>
          </cell>
          <cell r="AR493">
            <v>43373</v>
          </cell>
          <cell r="AS493" t="str">
            <v>1011</v>
          </cell>
          <cell r="AT493">
            <v>150</v>
          </cell>
          <cell r="AU493">
            <v>0</v>
          </cell>
          <cell r="AV493">
            <v>2</v>
          </cell>
          <cell r="AW493">
            <v>0</v>
          </cell>
        </row>
        <row r="494">
          <cell r="C494" t="str">
            <v>A599</v>
          </cell>
          <cell r="D494">
            <v>8000000000</v>
          </cell>
          <cell r="E494">
            <v>0</v>
          </cell>
          <cell r="F494">
            <v>0</v>
          </cell>
          <cell r="G494">
            <v>2000000000</v>
          </cell>
          <cell r="H494">
            <v>10000000000</v>
          </cell>
          <cell r="I494">
            <v>8000000000</v>
          </cell>
          <cell r="J494">
            <v>60000000</v>
          </cell>
          <cell r="K494" t="str">
            <v>2121</v>
          </cell>
          <cell r="L494">
            <v>3</v>
          </cell>
          <cell r="M494" t="str">
            <v>VND</v>
          </cell>
          <cell r="N494" t="str">
            <v>VN0011379</v>
          </cell>
          <cell r="O494">
            <v>3</v>
          </cell>
          <cell r="P494" t="str">
            <v>Loan</v>
          </cell>
          <cell r="Q494">
            <v>45955</v>
          </cell>
          <cell r="R494">
            <v>0</v>
          </cell>
          <cell r="S494">
            <v>40179</v>
          </cell>
          <cell r="T494">
            <v>1</v>
          </cell>
          <cell r="U494">
            <v>0</v>
          </cell>
          <cell r="V494" t="str">
            <v>Y</v>
          </cell>
          <cell r="W494">
            <v>2</v>
          </cell>
          <cell r="X494" t="str">
            <v>Y</v>
          </cell>
          <cell r="Y494" t="str">
            <v>VNGAAP</v>
          </cell>
          <cell r="Z494" t="str">
            <v>9410</v>
          </cell>
          <cell r="AA494">
            <v>43465</v>
          </cell>
          <cell r="AB494">
            <v>15000000</v>
          </cell>
          <cell r="AC494">
            <v>2000000000</v>
          </cell>
          <cell r="AD494">
            <v>60000000</v>
          </cell>
          <cell r="AE494">
            <v>0</v>
          </cell>
          <cell r="AF494">
            <v>2</v>
          </cell>
          <cell r="AG494">
            <v>44195</v>
          </cell>
          <cell r="AH494">
            <v>2500000000</v>
          </cell>
          <cell r="AI494">
            <v>2500000000</v>
          </cell>
          <cell r="AJ494">
            <v>15000000</v>
          </cell>
          <cell r="AK494">
            <v>0.75</v>
          </cell>
          <cell r="AL494">
            <v>150000000000</v>
          </cell>
          <cell r="AM494">
            <v>20000000000</v>
          </cell>
          <cell r="AN494">
            <v>0.25</v>
          </cell>
          <cell r="AO494">
            <v>20000000000</v>
          </cell>
          <cell r="AP494">
            <v>42175</v>
          </cell>
          <cell r="AQ494">
            <v>2</v>
          </cell>
          <cell r="AR494">
            <v>43373</v>
          </cell>
          <cell r="AS494" t="str">
            <v>1011</v>
          </cell>
          <cell r="AT494">
            <v>150</v>
          </cell>
          <cell r="AU494">
            <v>0</v>
          </cell>
          <cell r="AV494">
            <v>2</v>
          </cell>
          <cell r="AW494">
            <v>0</v>
          </cell>
        </row>
        <row r="495">
          <cell r="C495" t="str">
            <v>A600</v>
          </cell>
          <cell r="D495">
            <v>8000000000</v>
          </cell>
          <cell r="E495">
            <v>0</v>
          </cell>
          <cell r="F495">
            <v>0</v>
          </cell>
          <cell r="G495">
            <v>2000000000</v>
          </cell>
          <cell r="H495">
            <v>10000000000</v>
          </cell>
          <cell r="I495">
            <v>8000000000</v>
          </cell>
          <cell r="J495">
            <v>60000000</v>
          </cell>
          <cell r="K495" t="str">
            <v>2121</v>
          </cell>
          <cell r="L495">
            <v>3</v>
          </cell>
          <cell r="M495" t="str">
            <v>VND</v>
          </cell>
          <cell r="N495" t="str">
            <v>VN0011379</v>
          </cell>
          <cell r="O495">
            <v>3</v>
          </cell>
          <cell r="P495" t="str">
            <v>Loan</v>
          </cell>
          <cell r="Q495">
            <v>45955</v>
          </cell>
          <cell r="R495">
            <v>0</v>
          </cell>
          <cell r="S495">
            <v>40179</v>
          </cell>
          <cell r="T495">
            <v>1</v>
          </cell>
          <cell r="U495">
            <v>0</v>
          </cell>
          <cell r="V495" t="str">
            <v>Y</v>
          </cell>
          <cell r="W495">
            <v>1</v>
          </cell>
          <cell r="X495" t="str">
            <v>N</v>
          </cell>
          <cell r="Y495" t="str">
            <v>VNGAAP</v>
          </cell>
          <cell r="Z495" t="str">
            <v>9410</v>
          </cell>
          <cell r="AA495">
            <v>43465</v>
          </cell>
          <cell r="AB495">
            <v>15000000</v>
          </cell>
          <cell r="AC495">
            <v>2000000000</v>
          </cell>
          <cell r="AD495">
            <v>60000000</v>
          </cell>
          <cell r="AE495">
            <v>0</v>
          </cell>
          <cell r="AF495">
            <v>2</v>
          </cell>
          <cell r="AG495">
            <v>44195</v>
          </cell>
          <cell r="AH495">
            <v>2500000000</v>
          </cell>
          <cell r="AI495">
            <v>2500000000</v>
          </cell>
          <cell r="AJ495">
            <v>15000000</v>
          </cell>
          <cell r="AK495">
            <v>0.85</v>
          </cell>
          <cell r="AL495">
            <v>150000000000</v>
          </cell>
          <cell r="AM495">
            <v>20000000000</v>
          </cell>
          <cell r="AN495">
            <v>0.25</v>
          </cell>
          <cell r="AO495">
            <v>20000000000</v>
          </cell>
          <cell r="AP495">
            <v>42175</v>
          </cell>
          <cell r="AQ495">
            <v>2</v>
          </cell>
          <cell r="AR495">
            <v>43373</v>
          </cell>
          <cell r="AS495" t="str">
            <v>1011</v>
          </cell>
          <cell r="AT495">
            <v>150</v>
          </cell>
          <cell r="AU495">
            <v>0</v>
          </cell>
          <cell r="AV495">
            <v>2</v>
          </cell>
          <cell r="AW495">
            <v>0</v>
          </cell>
        </row>
        <row r="496">
          <cell r="C496" t="str">
            <v>A601</v>
          </cell>
          <cell r="D496">
            <v>8000000000</v>
          </cell>
          <cell r="E496">
            <v>0</v>
          </cell>
          <cell r="F496">
            <v>0</v>
          </cell>
          <cell r="G496">
            <v>2000000000</v>
          </cell>
          <cell r="H496">
            <v>10000000000</v>
          </cell>
          <cell r="I496">
            <v>8000000000</v>
          </cell>
          <cell r="J496">
            <v>60000000</v>
          </cell>
          <cell r="K496" t="str">
            <v>2121</v>
          </cell>
          <cell r="L496">
            <v>3</v>
          </cell>
          <cell r="M496" t="str">
            <v>VND</v>
          </cell>
          <cell r="N496" t="str">
            <v>VN0011379</v>
          </cell>
          <cell r="O496">
            <v>3</v>
          </cell>
          <cell r="P496" t="str">
            <v>Loan</v>
          </cell>
          <cell r="Q496">
            <v>45955</v>
          </cell>
          <cell r="R496">
            <v>0</v>
          </cell>
          <cell r="S496">
            <v>40179</v>
          </cell>
          <cell r="T496">
            <v>1</v>
          </cell>
          <cell r="U496">
            <v>0</v>
          </cell>
          <cell r="V496" t="str">
            <v>Y</v>
          </cell>
          <cell r="W496">
            <v>1</v>
          </cell>
          <cell r="X496" t="str">
            <v>Y</v>
          </cell>
          <cell r="Y496" t="str">
            <v>VNGAAP</v>
          </cell>
          <cell r="Z496" t="str">
            <v>9410</v>
          </cell>
          <cell r="AA496">
            <v>43465</v>
          </cell>
          <cell r="AB496">
            <v>15000000</v>
          </cell>
          <cell r="AC496">
            <v>2000000000</v>
          </cell>
          <cell r="AD496">
            <v>60000000</v>
          </cell>
          <cell r="AE496">
            <v>0</v>
          </cell>
          <cell r="AF496">
            <v>2</v>
          </cell>
          <cell r="AG496">
            <v>44195</v>
          </cell>
          <cell r="AH496">
            <v>2500000000</v>
          </cell>
          <cell r="AI496">
            <v>2500000000</v>
          </cell>
          <cell r="AJ496">
            <v>15000000</v>
          </cell>
          <cell r="AK496">
            <v>0.85</v>
          </cell>
          <cell r="AL496">
            <v>150000000000</v>
          </cell>
          <cell r="AM496">
            <v>20000000000</v>
          </cell>
          <cell r="AN496">
            <v>0.25</v>
          </cell>
          <cell r="AO496">
            <v>20000000000</v>
          </cell>
          <cell r="AP496">
            <v>42175</v>
          </cell>
          <cell r="AQ496">
            <v>2</v>
          </cell>
          <cell r="AR496">
            <v>43373</v>
          </cell>
          <cell r="AS496" t="str">
            <v>1011</v>
          </cell>
          <cell r="AT496">
            <v>150</v>
          </cell>
          <cell r="AU496">
            <v>0</v>
          </cell>
          <cell r="AV496">
            <v>2</v>
          </cell>
          <cell r="AW496">
            <v>0</v>
          </cell>
        </row>
        <row r="497">
          <cell r="C497" t="str">
            <v>A602</v>
          </cell>
          <cell r="D497">
            <v>8000000000</v>
          </cell>
          <cell r="E497">
            <v>0</v>
          </cell>
          <cell r="F497">
            <v>0</v>
          </cell>
          <cell r="G497">
            <v>2000000000</v>
          </cell>
          <cell r="H497">
            <v>10000000000</v>
          </cell>
          <cell r="I497">
            <v>8000000000</v>
          </cell>
          <cell r="J497">
            <v>60000000</v>
          </cell>
          <cell r="K497" t="str">
            <v>2121</v>
          </cell>
          <cell r="L497">
            <v>3</v>
          </cell>
          <cell r="M497" t="str">
            <v>VND</v>
          </cell>
          <cell r="N497" t="str">
            <v>VN0011379</v>
          </cell>
          <cell r="O497">
            <v>3</v>
          </cell>
          <cell r="P497" t="str">
            <v>Loan</v>
          </cell>
          <cell r="Q497">
            <v>45955</v>
          </cell>
          <cell r="R497">
            <v>0</v>
          </cell>
          <cell r="S497">
            <v>40179</v>
          </cell>
          <cell r="T497">
            <v>1</v>
          </cell>
          <cell r="U497">
            <v>0</v>
          </cell>
          <cell r="V497" t="str">
            <v>Y</v>
          </cell>
          <cell r="W497">
            <v>2</v>
          </cell>
          <cell r="X497" t="str">
            <v>N</v>
          </cell>
          <cell r="Y497" t="str">
            <v>VNGAAP</v>
          </cell>
          <cell r="Z497" t="str">
            <v>9410</v>
          </cell>
          <cell r="AA497">
            <v>43465</v>
          </cell>
          <cell r="AB497">
            <v>15000000</v>
          </cell>
          <cell r="AC497">
            <v>2000000000</v>
          </cell>
          <cell r="AD497">
            <v>60000000</v>
          </cell>
          <cell r="AE497">
            <v>100000000</v>
          </cell>
          <cell r="AF497">
            <v>2</v>
          </cell>
          <cell r="AG497">
            <v>44195</v>
          </cell>
          <cell r="AH497">
            <v>2500000000</v>
          </cell>
          <cell r="AI497">
            <v>2500000000</v>
          </cell>
          <cell r="AJ497">
            <v>15000000</v>
          </cell>
          <cell r="AK497">
            <v>0.85</v>
          </cell>
          <cell r="AL497">
            <v>150000000000</v>
          </cell>
          <cell r="AM497">
            <v>20000000000</v>
          </cell>
          <cell r="AN497">
            <v>0.25</v>
          </cell>
          <cell r="AO497">
            <v>20000000000</v>
          </cell>
          <cell r="AP497">
            <v>42175</v>
          </cell>
          <cell r="AQ497">
            <v>2</v>
          </cell>
          <cell r="AR497">
            <v>43373</v>
          </cell>
          <cell r="AS497" t="str">
            <v>1011</v>
          </cell>
          <cell r="AT497">
            <v>150</v>
          </cell>
          <cell r="AU497">
            <v>0</v>
          </cell>
          <cell r="AV497">
            <v>2</v>
          </cell>
          <cell r="AW497">
            <v>0</v>
          </cell>
        </row>
        <row r="498">
          <cell r="C498" t="str">
            <v>A603</v>
          </cell>
          <cell r="D498">
            <v>8000000000</v>
          </cell>
          <cell r="E498">
            <v>0</v>
          </cell>
          <cell r="F498">
            <v>0</v>
          </cell>
          <cell r="G498">
            <v>2000000000</v>
          </cell>
          <cell r="H498">
            <v>10000000000</v>
          </cell>
          <cell r="I498">
            <v>8000000000</v>
          </cell>
          <cell r="J498">
            <v>60000000</v>
          </cell>
          <cell r="K498" t="str">
            <v>2121</v>
          </cell>
          <cell r="L498">
            <v>3</v>
          </cell>
          <cell r="M498" t="str">
            <v>VND</v>
          </cell>
          <cell r="N498" t="str">
            <v>VN0011379</v>
          </cell>
          <cell r="O498">
            <v>3</v>
          </cell>
          <cell r="P498" t="str">
            <v>Loan</v>
          </cell>
          <cell r="Q498">
            <v>45955</v>
          </cell>
          <cell r="R498">
            <v>0</v>
          </cell>
          <cell r="S498">
            <v>40179</v>
          </cell>
          <cell r="T498">
            <v>1</v>
          </cell>
          <cell r="U498">
            <v>0</v>
          </cell>
          <cell r="V498" t="str">
            <v>Y</v>
          </cell>
          <cell r="W498">
            <v>2</v>
          </cell>
          <cell r="X498" t="str">
            <v>Y</v>
          </cell>
          <cell r="Y498" t="str">
            <v>VNGAAP</v>
          </cell>
          <cell r="Z498" t="str">
            <v>9410</v>
          </cell>
          <cell r="AA498">
            <v>43465</v>
          </cell>
          <cell r="AB498">
            <v>15000000</v>
          </cell>
          <cell r="AC498">
            <v>2000000000</v>
          </cell>
          <cell r="AD498">
            <v>60000000</v>
          </cell>
          <cell r="AE498">
            <v>100000000</v>
          </cell>
          <cell r="AF498">
            <v>2</v>
          </cell>
          <cell r="AG498">
            <v>44195</v>
          </cell>
          <cell r="AH498">
            <v>2500000000</v>
          </cell>
          <cell r="AI498">
            <v>2500000000</v>
          </cell>
          <cell r="AJ498">
            <v>15000000</v>
          </cell>
          <cell r="AK498">
            <v>0.85</v>
          </cell>
          <cell r="AL498">
            <v>150000000000</v>
          </cell>
          <cell r="AM498">
            <v>20000000000</v>
          </cell>
          <cell r="AN498">
            <v>0.25</v>
          </cell>
          <cell r="AO498">
            <v>20000000000</v>
          </cell>
          <cell r="AP498">
            <v>42175</v>
          </cell>
          <cell r="AQ498">
            <v>2</v>
          </cell>
          <cell r="AR498">
            <v>43373</v>
          </cell>
          <cell r="AS498" t="str">
            <v>1011</v>
          </cell>
          <cell r="AT498">
            <v>150</v>
          </cell>
          <cell r="AU498">
            <v>0</v>
          </cell>
          <cell r="AV498">
            <v>2</v>
          </cell>
          <cell r="AW498">
            <v>0</v>
          </cell>
        </row>
        <row r="499">
          <cell r="C499" t="str">
            <v>A604</v>
          </cell>
          <cell r="D499">
            <v>8000000000</v>
          </cell>
          <cell r="E499">
            <v>0</v>
          </cell>
          <cell r="F499">
            <v>0</v>
          </cell>
          <cell r="G499">
            <v>2000000000</v>
          </cell>
          <cell r="H499">
            <v>10000000000</v>
          </cell>
          <cell r="I499">
            <v>8000000000</v>
          </cell>
          <cell r="J499">
            <v>60000000</v>
          </cell>
          <cell r="K499" t="str">
            <v>2121</v>
          </cell>
          <cell r="L499">
            <v>3</v>
          </cell>
          <cell r="M499" t="str">
            <v>VND</v>
          </cell>
          <cell r="N499" t="str">
            <v>VN0011379</v>
          </cell>
          <cell r="O499">
            <v>3</v>
          </cell>
          <cell r="P499" t="str">
            <v>Loan</v>
          </cell>
          <cell r="Q499">
            <v>45955</v>
          </cell>
          <cell r="R499">
            <v>0</v>
          </cell>
          <cell r="S499">
            <v>40179</v>
          </cell>
          <cell r="T499">
            <v>1</v>
          </cell>
          <cell r="U499">
            <v>0</v>
          </cell>
          <cell r="V499" t="str">
            <v>Y</v>
          </cell>
          <cell r="W499">
            <v>2</v>
          </cell>
          <cell r="X499" t="str">
            <v>N</v>
          </cell>
          <cell r="Y499" t="str">
            <v>VNGAAP</v>
          </cell>
          <cell r="Z499" t="str">
            <v>9410</v>
          </cell>
          <cell r="AA499">
            <v>43465</v>
          </cell>
          <cell r="AB499">
            <v>15000000</v>
          </cell>
          <cell r="AC499">
            <v>2000000000</v>
          </cell>
          <cell r="AD499">
            <v>60000000</v>
          </cell>
          <cell r="AE499">
            <v>0</v>
          </cell>
          <cell r="AF499">
            <v>2</v>
          </cell>
          <cell r="AG499">
            <v>44195</v>
          </cell>
          <cell r="AH499">
            <v>2500000000</v>
          </cell>
          <cell r="AI499">
            <v>2500000000</v>
          </cell>
          <cell r="AJ499">
            <v>15000000</v>
          </cell>
          <cell r="AK499">
            <v>0.85</v>
          </cell>
          <cell r="AL499">
            <v>150000000000</v>
          </cell>
          <cell r="AM499">
            <v>20000000000</v>
          </cell>
          <cell r="AN499">
            <v>0.25</v>
          </cell>
          <cell r="AO499">
            <v>20000000000</v>
          </cell>
          <cell r="AP499">
            <v>42175</v>
          </cell>
          <cell r="AQ499">
            <v>2</v>
          </cell>
          <cell r="AR499">
            <v>43373</v>
          </cell>
          <cell r="AS499" t="str">
            <v>1011</v>
          </cell>
          <cell r="AT499">
            <v>150</v>
          </cell>
          <cell r="AU499">
            <v>0</v>
          </cell>
          <cell r="AV499">
            <v>2</v>
          </cell>
          <cell r="AW499">
            <v>0</v>
          </cell>
        </row>
        <row r="500">
          <cell r="C500" t="str">
            <v>A605</v>
          </cell>
          <cell r="D500">
            <v>8000000000</v>
          </cell>
          <cell r="E500">
            <v>0</v>
          </cell>
          <cell r="F500">
            <v>0</v>
          </cell>
          <cell r="G500">
            <v>2000000000</v>
          </cell>
          <cell r="H500">
            <v>10000000000</v>
          </cell>
          <cell r="I500">
            <v>8000000000</v>
          </cell>
          <cell r="J500">
            <v>60000000</v>
          </cell>
          <cell r="K500" t="str">
            <v>2121</v>
          </cell>
          <cell r="L500">
            <v>3</v>
          </cell>
          <cell r="M500" t="str">
            <v>VND</v>
          </cell>
          <cell r="N500" t="str">
            <v>VN0011379</v>
          </cell>
          <cell r="O500">
            <v>3</v>
          </cell>
          <cell r="P500" t="str">
            <v>Loan</v>
          </cell>
          <cell r="Q500">
            <v>45955</v>
          </cell>
          <cell r="R500">
            <v>0</v>
          </cell>
          <cell r="S500">
            <v>40179</v>
          </cell>
          <cell r="T500">
            <v>1</v>
          </cell>
          <cell r="U500">
            <v>0</v>
          </cell>
          <cell r="V500" t="str">
            <v>Y</v>
          </cell>
          <cell r="W500">
            <v>2</v>
          </cell>
          <cell r="X500" t="str">
            <v>Y</v>
          </cell>
          <cell r="Y500" t="str">
            <v>VNGAAP</v>
          </cell>
          <cell r="Z500" t="str">
            <v>9410</v>
          </cell>
          <cell r="AA500">
            <v>43465</v>
          </cell>
          <cell r="AB500">
            <v>15000000</v>
          </cell>
          <cell r="AC500">
            <v>2000000000</v>
          </cell>
          <cell r="AD500">
            <v>60000000</v>
          </cell>
          <cell r="AE500">
            <v>0</v>
          </cell>
          <cell r="AF500">
            <v>2</v>
          </cell>
          <cell r="AG500">
            <v>44195</v>
          </cell>
          <cell r="AH500">
            <v>2500000000</v>
          </cell>
          <cell r="AI500">
            <v>2500000000</v>
          </cell>
          <cell r="AJ500">
            <v>15000000</v>
          </cell>
          <cell r="AK500">
            <v>0.85</v>
          </cell>
          <cell r="AL500">
            <v>150000000000</v>
          </cell>
          <cell r="AM500">
            <v>20000000000</v>
          </cell>
          <cell r="AN500">
            <v>0.25</v>
          </cell>
          <cell r="AO500">
            <v>20000000000</v>
          </cell>
          <cell r="AP500">
            <v>42175</v>
          </cell>
          <cell r="AQ500">
            <v>2</v>
          </cell>
          <cell r="AR500">
            <v>43373</v>
          </cell>
          <cell r="AS500" t="str">
            <v>1011</v>
          </cell>
          <cell r="AT500">
            <v>150</v>
          </cell>
          <cell r="AU500">
            <v>0</v>
          </cell>
          <cell r="AV500">
            <v>2</v>
          </cell>
          <cell r="AW500">
            <v>0</v>
          </cell>
        </row>
        <row r="501">
          <cell r="C501" t="str">
            <v>A606</v>
          </cell>
          <cell r="D501">
            <v>8000000000</v>
          </cell>
          <cell r="E501">
            <v>0</v>
          </cell>
          <cell r="F501">
            <v>0</v>
          </cell>
          <cell r="G501">
            <v>2000000000</v>
          </cell>
          <cell r="H501">
            <v>10000000000</v>
          </cell>
          <cell r="I501">
            <v>8000000000</v>
          </cell>
          <cell r="J501">
            <v>60000000</v>
          </cell>
          <cell r="K501" t="str">
            <v>2121</v>
          </cell>
          <cell r="L501">
            <v>3</v>
          </cell>
          <cell r="M501" t="str">
            <v>VND</v>
          </cell>
          <cell r="N501" t="str">
            <v>VN0011379</v>
          </cell>
          <cell r="O501">
            <v>3</v>
          </cell>
          <cell r="P501" t="str">
            <v>Loan</v>
          </cell>
          <cell r="Q501">
            <v>45955</v>
          </cell>
          <cell r="R501">
            <v>0</v>
          </cell>
          <cell r="S501">
            <v>40179</v>
          </cell>
          <cell r="T501">
            <v>1</v>
          </cell>
          <cell r="U501">
            <v>0</v>
          </cell>
          <cell r="V501" t="str">
            <v>Y</v>
          </cell>
          <cell r="W501">
            <v>1</v>
          </cell>
          <cell r="X501" t="str">
            <v>N</v>
          </cell>
          <cell r="Y501" t="str">
            <v>VNGAAP</v>
          </cell>
          <cell r="Z501" t="str">
            <v>9410</v>
          </cell>
          <cell r="AA501">
            <v>43465</v>
          </cell>
          <cell r="AB501">
            <v>15000000</v>
          </cell>
          <cell r="AC501">
            <v>2000000000</v>
          </cell>
          <cell r="AD501">
            <v>60000000</v>
          </cell>
          <cell r="AE501">
            <v>0</v>
          </cell>
          <cell r="AF501">
            <v>2</v>
          </cell>
          <cell r="AG501">
            <v>44195</v>
          </cell>
          <cell r="AH501">
            <v>2500000000</v>
          </cell>
          <cell r="AI501">
            <v>2500000000</v>
          </cell>
          <cell r="AJ501">
            <v>15000000</v>
          </cell>
          <cell r="AK501">
            <v>0.95</v>
          </cell>
          <cell r="AL501">
            <v>150000000000</v>
          </cell>
          <cell r="AM501">
            <v>20000000000</v>
          </cell>
          <cell r="AN501">
            <v>0.25</v>
          </cell>
          <cell r="AO501">
            <v>20000000000</v>
          </cell>
          <cell r="AP501">
            <v>42175</v>
          </cell>
          <cell r="AQ501">
            <v>2</v>
          </cell>
          <cell r="AR501">
            <v>43373</v>
          </cell>
          <cell r="AS501" t="str">
            <v>1011</v>
          </cell>
          <cell r="AT501">
            <v>150</v>
          </cell>
          <cell r="AU501">
            <v>0</v>
          </cell>
          <cell r="AV501">
            <v>2</v>
          </cell>
          <cell r="AW501">
            <v>0</v>
          </cell>
        </row>
        <row r="502">
          <cell r="C502" t="str">
            <v>A607</v>
          </cell>
          <cell r="D502">
            <v>8000000000</v>
          </cell>
          <cell r="E502">
            <v>0</v>
          </cell>
          <cell r="F502">
            <v>0</v>
          </cell>
          <cell r="G502">
            <v>2000000000</v>
          </cell>
          <cell r="H502">
            <v>10000000000</v>
          </cell>
          <cell r="I502">
            <v>8000000000</v>
          </cell>
          <cell r="J502">
            <v>60000000</v>
          </cell>
          <cell r="K502" t="str">
            <v>2121</v>
          </cell>
          <cell r="L502">
            <v>3</v>
          </cell>
          <cell r="M502" t="str">
            <v>VND</v>
          </cell>
          <cell r="N502" t="str">
            <v>VN0011379</v>
          </cell>
          <cell r="O502">
            <v>3</v>
          </cell>
          <cell r="P502" t="str">
            <v>Loan</v>
          </cell>
          <cell r="Q502">
            <v>45955</v>
          </cell>
          <cell r="R502">
            <v>0</v>
          </cell>
          <cell r="S502">
            <v>40179</v>
          </cell>
          <cell r="T502">
            <v>1</v>
          </cell>
          <cell r="U502">
            <v>0</v>
          </cell>
          <cell r="V502" t="str">
            <v>Y</v>
          </cell>
          <cell r="W502">
            <v>1</v>
          </cell>
          <cell r="X502" t="str">
            <v>Y</v>
          </cell>
          <cell r="Y502" t="str">
            <v>VNGAAP</v>
          </cell>
          <cell r="Z502" t="str">
            <v>9410</v>
          </cell>
          <cell r="AA502">
            <v>43465</v>
          </cell>
          <cell r="AB502">
            <v>15000000</v>
          </cell>
          <cell r="AC502">
            <v>2000000000</v>
          </cell>
          <cell r="AD502">
            <v>60000000</v>
          </cell>
          <cell r="AE502">
            <v>0</v>
          </cell>
          <cell r="AF502">
            <v>2</v>
          </cell>
          <cell r="AG502">
            <v>44195</v>
          </cell>
          <cell r="AH502">
            <v>2500000000</v>
          </cell>
          <cell r="AI502">
            <v>2500000000</v>
          </cell>
          <cell r="AJ502">
            <v>15000000</v>
          </cell>
          <cell r="AK502">
            <v>0.95</v>
          </cell>
          <cell r="AL502">
            <v>150000000000</v>
          </cell>
          <cell r="AM502">
            <v>20000000000</v>
          </cell>
          <cell r="AN502">
            <v>0.25</v>
          </cell>
          <cell r="AO502">
            <v>20000000000</v>
          </cell>
          <cell r="AP502">
            <v>42175</v>
          </cell>
          <cell r="AQ502">
            <v>2</v>
          </cell>
          <cell r="AR502">
            <v>43373</v>
          </cell>
          <cell r="AS502" t="str">
            <v>1011</v>
          </cell>
          <cell r="AT502">
            <v>150</v>
          </cell>
          <cell r="AU502">
            <v>0</v>
          </cell>
          <cell r="AV502">
            <v>2</v>
          </cell>
          <cell r="AW502">
            <v>0</v>
          </cell>
        </row>
        <row r="503">
          <cell r="C503" t="str">
            <v>A608</v>
          </cell>
          <cell r="D503">
            <v>8000000000</v>
          </cell>
          <cell r="E503">
            <v>0</v>
          </cell>
          <cell r="F503">
            <v>0</v>
          </cell>
          <cell r="G503">
            <v>2000000000</v>
          </cell>
          <cell r="H503">
            <v>10000000000</v>
          </cell>
          <cell r="I503">
            <v>8000000000</v>
          </cell>
          <cell r="J503">
            <v>60000000</v>
          </cell>
          <cell r="K503" t="str">
            <v>2121</v>
          </cell>
          <cell r="L503">
            <v>3</v>
          </cell>
          <cell r="M503" t="str">
            <v>VND</v>
          </cell>
          <cell r="N503" t="str">
            <v>VN0011379</v>
          </cell>
          <cell r="O503">
            <v>3</v>
          </cell>
          <cell r="P503" t="str">
            <v>Loan</v>
          </cell>
          <cell r="Q503">
            <v>45955</v>
          </cell>
          <cell r="R503">
            <v>0</v>
          </cell>
          <cell r="S503">
            <v>40179</v>
          </cell>
          <cell r="T503">
            <v>1</v>
          </cell>
          <cell r="U503">
            <v>0</v>
          </cell>
          <cell r="V503" t="str">
            <v>Y</v>
          </cell>
          <cell r="W503">
            <v>2</v>
          </cell>
          <cell r="X503" t="str">
            <v>N</v>
          </cell>
          <cell r="Y503" t="str">
            <v>VNGAAP</v>
          </cell>
          <cell r="Z503" t="str">
            <v>9410</v>
          </cell>
          <cell r="AA503">
            <v>43465</v>
          </cell>
          <cell r="AB503">
            <v>15000000</v>
          </cell>
          <cell r="AC503">
            <v>2000000000</v>
          </cell>
          <cell r="AD503">
            <v>60000000</v>
          </cell>
          <cell r="AE503">
            <v>100000000</v>
          </cell>
          <cell r="AF503">
            <v>2</v>
          </cell>
          <cell r="AG503">
            <v>44195</v>
          </cell>
          <cell r="AH503">
            <v>2500000000</v>
          </cell>
          <cell r="AI503">
            <v>2500000000</v>
          </cell>
          <cell r="AJ503">
            <v>15000000</v>
          </cell>
          <cell r="AK503">
            <v>0.95</v>
          </cell>
          <cell r="AL503">
            <v>150000000000</v>
          </cell>
          <cell r="AM503">
            <v>20000000000</v>
          </cell>
          <cell r="AN503">
            <v>0.25</v>
          </cell>
          <cell r="AO503">
            <v>20000000000</v>
          </cell>
          <cell r="AP503">
            <v>42175</v>
          </cell>
          <cell r="AQ503">
            <v>2</v>
          </cell>
          <cell r="AR503">
            <v>43373</v>
          </cell>
          <cell r="AS503" t="str">
            <v>1011</v>
          </cell>
          <cell r="AT503">
            <v>150</v>
          </cell>
          <cell r="AU503">
            <v>0</v>
          </cell>
          <cell r="AV503">
            <v>2</v>
          </cell>
          <cell r="AW503">
            <v>0</v>
          </cell>
        </row>
        <row r="504">
          <cell r="C504" t="str">
            <v>A609</v>
          </cell>
          <cell r="D504">
            <v>8000000000</v>
          </cell>
          <cell r="E504">
            <v>0</v>
          </cell>
          <cell r="F504">
            <v>0</v>
          </cell>
          <cell r="G504">
            <v>2000000000</v>
          </cell>
          <cell r="H504">
            <v>10000000000</v>
          </cell>
          <cell r="I504">
            <v>8000000000</v>
          </cell>
          <cell r="J504">
            <v>60000000</v>
          </cell>
          <cell r="K504" t="str">
            <v>2121</v>
          </cell>
          <cell r="L504">
            <v>3</v>
          </cell>
          <cell r="M504" t="str">
            <v>VND</v>
          </cell>
          <cell r="N504" t="str">
            <v>VN0011379</v>
          </cell>
          <cell r="O504">
            <v>3</v>
          </cell>
          <cell r="P504" t="str">
            <v>Loan</v>
          </cell>
          <cell r="Q504">
            <v>45955</v>
          </cell>
          <cell r="R504">
            <v>0</v>
          </cell>
          <cell r="S504">
            <v>40179</v>
          </cell>
          <cell r="T504">
            <v>1</v>
          </cell>
          <cell r="U504">
            <v>0</v>
          </cell>
          <cell r="V504" t="str">
            <v>Y</v>
          </cell>
          <cell r="W504">
            <v>2</v>
          </cell>
          <cell r="X504" t="str">
            <v>Y</v>
          </cell>
          <cell r="Y504" t="str">
            <v>VNGAAP</v>
          </cell>
          <cell r="Z504" t="str">
            <v>9410</v>
          </cell>
          <cell r="AA504">
            <v>43465</v>
          </cell>
          <cell r="AB504">
            <v>15000000</v>
          </cell>
          <cell r="AC504">
            <v>2000000000</v>
          </cell>
          <cell r="AD504">
            <v>60000000</v>
          </cell>
          <cell r="AE504">
            <v>100000000</v>
          </cell>
          <cell r="AF504">
            <v>2</v>
          </cell>
          <cell r="AG504">
            <v>44195</v>
          </cell>
          <cell r="AH504">
            <v>2500000000</v>
          </cell>
          <cell r="AI504">
            <v>2500000000</v>
          </cell>
          <cell r="AJ504">
            <v>15000000</v>
          </cell>
          <cell r="AK504">
            <v>0.95</v>
          </cell>
          <cell r="AL504">
            <v>150000000000</v>
          </cell>
          <cell r="AM504">
            <v>20000000000</v>
          </cell>
          <cell r="AN504">
            <v>0.25</v>
          </cell>
          <cell r="AO504">
            <v>20000000000</v>
          </cell>
          <cell r="AP504">
            <v>42175</v>
          </cell>
          <cell r="AQ504">
            <v>2</v>
          </cell>
          <cell r="AR504">
            <v>43373</v>
          </cell>
          <cell r="AS504" t="str">
            <v>1011</v>
          </cell>
          <cell r="AT504">
            <v>150</v>
          </cell>
          <cell r="AU504">
            <v>0</v>
          </cell>
          <cell r="AV504">
            <v>2</v>
          </cell>
          <cell r="AW504">
            <v>0</v>
          </cell>
        </row>
        <row r="505">
          <cell r="C505" t="str">
            <v>A610</v>
          </cell>
          <cell r="D505">
            <v>8000000000</v>
          </cell>
          <cell r="E505">
            <v>0</v>
          </cell>
          <cell r="F505">
            <v>0</v>
          </cell>
          <cell r="G505">
            <v>2000000000</v>
          </cell>
          <cell r="H505">
            <v>10000000000</v>
          </cell>
          <cell r="I505">
            <v>8000000000</v>
          </cell>
          <cell r="J505">
            <v>60000000</v>
          </cell>
          <cell r="K505" t="str">
            <v>2121</v>
          </cell>
          <cell r="L505">
            <v>3</v>
          </cell>
          <cell r="M505" t="str">
            <v>VND</v>
          </cell>
          <cell r="N505" t="str">
            <v>VN0011379</v>
          </cell>
          <cell r="O505">
            <v>3</v>
          </cell>
          <cell r="P505" t="str">
            <v>Loan</v>
          </cell>
          <cell r="Q505">
            <v>45955</v>
          </cell>
          <cell r="R505">
            <v>0</v>
          </cell>
          <cell r="S505">
            <v>40179</v>
          </cell>
          <cell r="T505">
            <v>1</v>
          </cell>
          <cell r="U505">
            <v>0</v>
          </cell>
          <cell r="V505" t="str">
            <v>Y</v>
          </cell>
          <cell r="W505">
            <v>2</v>
          </cell>
          <cell r="X505" t="str">
            <v>N</v>
          </cell>
          <cell r="Y505" t="str">
            <v>VNGAAP</v>
          </cell>
          <cell r="Z505" t="str">
            <v>9410</v>
          </cell>
          <cell r="AA505">
            <v>43465</v>
          </cell>
          <cell r="AB505">
            <v>15000000</v>
          </cell>
          <cell r="AC505">
            <v>2000000000</v>
          </cell>
          <cell r="AD505">
            <v>60000000</v>
          </cell>
          <cell r="AE505">
            <v>0</v>
          </cell>
          <cell r="AF505">
            <v>2</v>
          </cell>
          <cell r="AG505">
            <v>44195</v>
          </cell>
          <cell r="AH505">
            <v>2500000000</v>
          </cell>
          <cell r="AI505">
            <v>2500000000</v>
          </cell>
          <cell r="AJ505">
            <v>15000000</v>
          </cell>
          <cell r="AK505">
            <v>0.95</v>
          </cell>
          <cell r="AL505">
            <v>150000000000</v>
          </cell>
          <cell r="AM505">
            <v>20000000000</v>
          </cell>
          <cell r="AN505">
            <v>0.25</v>
          </cell>
          <cell r="AO505">
            <v>20000000000</v>
          </cell>
          <cell r="AP505">
            <v>42175</v>
          </cell>
          <cell r="AQ505">
            <v>2</v>
          </cell>
          <cell r="AR505">
            <v>43373</v>
          </cell>
          <cell r="AS505" t="str">
            <v>1011</v>
          </cell>
          <cell r="AT505">
            <v>150</v>
          </cell>
          <cell r="AU505">
            <v>0</v>
          </cell>
          <cell r="AV505">
            <v>2</v>
          </cell>
          <cell r="AW505">
            <v>0</v>
          </cell>
        </row>
        <row r="506">
          <cell r="C506" t="str">
            <v>A611</v>
          </cell>
          <cell r="D506">
            <v>8000000000</v>
          </cell>
          <cell r="E506">
            <v>0</v>
          </cell>
          <cell r="F506">
            <v>0</v>
          </cell>
          <cell r="G506">
            <v>2000000000</v>
          </cell>
          <cell r="H506">
            <v>10000000000</v>
          </cell>
          <cell r="I506">
            <v>8000000000</v>
          </cell>
          <cell r="J506">
            <v>60000000</v>
          </cell>
          <cell r="K506" t="str">
            <v>2121</v>
          </cell>
          <cell r="L506">
            <v>3</v>
          </cell>
          <cell r="M506" t="str">
            <v>VND</v>
          </cell>
          <cell r="N506" t="str">
            <v>VN0011379</v>
          </cell>
          <cell r="O506">
            <v>3</v>
          </cell>
          <cell r="P506" t="str">
            <v>Loan</v>
          </cell>
          <cell r="Q506">
            <v>45955</v>
          </cell>
          <cell r="R506">
            <v>0</v>
          </cell>
          <cell r="S506">
            <v>40179</v>
          </cell>
          <cell r="T506">
            <v>1</v>
          </cell>
          <cell r="U506">
            <v>0</v>
          </cell>
          <cell r="V506" t="str">
            <v>Y</v>
          </cell>
          <cell r="W506">
            <v>2</v>
          </cell>
          <cell r="X506" t="str">
            <v>Y</v>
          </cell>
          <cell r="Y506" t="str">
            <v>VNGAAP</v>
          </cell>
          <cell r="Z506" t="str">
            <v>9410</v>
          </cell>
          <cell r="AA506">
            <v>43465</v>
          </cell>
          <cell r="AB506">
            <v>15000000</v>
          </cell>
          <cell r="AC506">
            <v>2000000000</v>
          </cell>
          <cell r="AD506">
            <v>60000000</v>
          </cell>
          <cell r="AE506">
            <v>0</v>
          </cell>
          <cell r="AF506">
            <v>2</v>
          </cell>
          <cell r="AG506">
            <v>44195</v>
          </cell>
          <cell r="AH506">
            <v>2500000000</v>
          </cell>
          <cell r="AI506">
            <v>2500000000</v>
          </cell>
          <cell r="AJ506">
            <v>15000000</v>
          </cell>
          <cell r="AK506">
            <v>0.95</v>
          </cell>
          <cell r="AL506">
            <v>150000000000</v>
          </cell>
          <cell r="AM506">
            <v>20000000000</v>
          </cell>
          <cell r="AN506">
            <v>0.25</v>
          </cell>
          <cell r="AO506">
            <v>20000000000</v>
          </cell>
          <cell r="AP506">
            <v>42175</v>
          </cell>
          <cell r="AQ506">
            <v>2</v>
          </cell>
          <cell r="AR506">
            <v>43373</v>
          </cell>
          <cell r="AS506" t="str">
            <v>1011</v>
          </cell>
          <cell r="AT506">
            <v>150</v>
          </cell>
          <cell r="AU506">
            <v>0</v>
          </cell>
          <cell r="AV506">
            <v>2</v>
          </cell>
          <cell r="AW506">
            <v>0</v>
          </cell>
        </row>
        <row r="507">
          <cell r="C507" t="str">
            <v>A612</v>
          </cell>
          <cell r="D507">
            <v>8000000000</v>
          </cell>
          <cell r="E507">
            <v>0</v>
          </cell>
          <cell r="F507">
            <v>0</v>
          </cell>
          <cell r="G507">
            <v>2000000000</v>
          </cell>
          <cell r="H507">
            <v>10000000000</v>
          </cell>
          <cell r="I507">
            <v>8000000000</v>
          </cell>
          <cell r="J507">
            <v>60000000</v>
          </cell>
          <cell r="K507" t="str">
            <v>2121</v>
          </cell>
          <cell r="L507">
            <v>3</v>
          </cell>
          <cell r="M507" t="str">
            <v>VND</v>
          </cell>
          <cell r="N507" t="str">
            <v>VN0011379</v>
          </cell>
          <cell r="O507">
            <v>3</v>
          </cell>
          <cell r="P507" t="str">
            <v>Loan</v>
          </cell>
          <cell r="Q507">
            <v>45955</v>
          </cell>
          <cell r="R507">
            <v>0</v>
          </cell>
          <cell r="S507">
            <v>40179</v>
          </cell>
          <cell r="T507">
            <v>1</v>
          </cell>
          <cell r="U507">
            <v>0</v>
          </cell>
          <cell r="V507" t="str">
            <v>Y</v>
          </cell>
          <cell r="W507">
            <v>1</v>
          </cell>
          <cell r="X507" t="str">
            <v>N</v>
          </cell>
          <cell r="Y507" t="str">
            <v>VNGAAP</v>
          </cell>
          <cell r="Z507" t="str">
            <v>9410</v>
          </cell>
          <cell r="AA507">
            <v>43465</v>
          </cell>
          <cell r="AB507">
            <v>15000000</v>
          </cell>
          <cell r="AC507">
            <v>2000000000</v>
          </cell>
          <cell r="AD507">
            <v>60000000</v>
          </cell>
          <cell r="AE507">
            <v>0</v>
          </cell>
          <cell r="AF507">
            <v>2</v>
          </cell>
          <cell r="AG507">
            <v>44195</v>
          </cell>
          <cell r="AH507">
            <v>2500000000</v>
          </cell>
          <cell r="AI507">
            <v>2500000000</v>
          </cell>
          <cell r="AJ507">
            <v>15000000</v>
          </cell>
          <cell r="AK507">
            <v>1.1000000000000001</v>
          </cell>
          <cell r="AL507">
            <v>150000000000</v>
          </cell>
          <cell r="AM507">
            <v>20000000000</v>
          </cell>
          <cell r="AN507">
            <v>0.25</v>
          </cell>
          <cell r="AO507">
            <v>20000000000</v>
          </cell>
          <cell r="AP507">
            <v>42175</v>
          </cell>
          <cell r="AQ507">
            <v>2</v>
          </cell>
          <cell r="AR507">
            <v>43373</v>
          </cell>
          <cell r="AS507" t="str">
            <v>1011</v>
          </cell>
          <cell r="AT507">
            <v>150</v>
          </cell>
          <cell r="AU507">
            <v>0</v>
          </cell>
          <cell r="AV507">
            <v>2</v>
          </cell>
          <cell r="AW507">
            <v>0</v>
          </cell>
        </row>
        <row r="508">
          <cell r="C508" t="str">
            <v>A613</v>
          </cell>
          <cell r="D508">
            <v>8000000000</v>
          </cell>
          <cell r="E508">
            <v>0</v>
          </cell>
          <cell r="F508">
            <v>0</v>
          </cell>
          <cell r="G508">
            <v>2000000000</v>
          </cell>
          <cell r="H508">
            <v>10000000000</v>
          </cell>
          <cell r="I508">
            <v>8000000000</v>
          </cell>
          <cell r="J508">
            <v>60000000</v>
          </cell>
          <cell r="K508" t="str">
            <v>2121</v>
          </cell>
          <cell r="L508">
            <v>3</v>
          </cell>
          <cell r="M508" t="str">
            <v>VND</v>
          </cell>
          <cell r="N508" t="str">
            <v>VN0011379</v>
          </cell>
          <cell r="O508">
            <v>3</v>
          </cell>
          <cell r="P508" t="str">
            <v>Loan</v>
          </cell>
          <cell r="Q508">
            <v>45955</v>
          </cell>
          <cell r="R508">
            <v>0</v>
          </cell>
          <cell r="S508">
            <v>40179</v>
          </cell>
          <cell r="T508">
            <v>1</v>
          </cell>
          <cell r="U508">
            <v>0</v>
          </cell>
          <cell r="V508" t="str">
            <v>Y</v>
          </cell>
          <cell r="W508">
            <v>1</v>
          </cell>
          <cell r="X508" t="str">
            <v>Y</v>
          </cell>
          <cell r="Y508" t="str">
            <v>VNGAAP</v>
          </cell>
          <cell r="Z508" t="str">
            <v>9410</v>
          </cell>
          <cell r="AA508">
            <v>43465</v>
          </cell>
          <cell r="AB508">
            <v>15000000</v>
          </cell>
          <cell r="AC508">
            <v>2000000000</v>
          </cell>
          <cell r="AD508">
            <v>60000000</v>
          </cell>
          <cell r="AE508">
            <v>0</v>
          </cell>
          <cell r="AF508">
            <v>2</v>
          </cell>
          <cell r="AG508">
            <v>44195</v>
          </cell>
          <cell r="AH508">
            <v>2500000000</v>
          </cell>
          <cell r="AI508">
            <v>2500000000</v>
          </cell>
          <cell r="AJ508">
            <v>15000000</v>
          </cell>
          <cell r="AK508">
            <v>1.1000000000000001</v>
          </cell>
          <cell r="AL508">
            <v>150000000000</v>
          </cell>
          <cell r="AM508">
            <v>20000000000</v>
          </cell>
          <cell r="AN508">
            <v>0.25</v>
          </cell>
          <cell r="AO508">
            <v>20000000000</v>
          </cell>
          <cell r="AP508">
            <v>42175</v>
          </cell>
          <cell r="AQ508">
            <v>2</v>
          </cell>
          <cell r="AR508">
            <v>43373</v>
          </cell>
          <cell r="AS508" t="str">
            <v>1011</v>
          </cell>
          <cell r="AT508">
            <v>150</v>
          </cell>
          <cell r="AU508">
            <v>0</v>
          </cell>
          <cell r="AV508">
            <v>2</v>
          </cell>
          <cell r="AW508">
            <v>0</v>
          </cell>
        </row>
        <row r="509">
          <cell r="C509" t="str">
            <v>A614</v>
          </cell>
          <cell r="D509">
            <v>8000000000</v>
          </cell>
          <cell r="E509">
            <v>0</v>
          </cell>
          <cell r="F509">
            <v>0</v>
          </cell>
          <cell r="G509">
            <v>2000000000</v>
          </cell>
          <cell r="H509">
            <v>10000000000</v>
          </cell>
          <cell r="I509">
            <v>8000000000</v>
          </cell>
          <cell r="J509">
            <v>60000000</v>
          </cell>
          <cell r="K509" t="str">
            <v>2121</v>
          </cell>
          <cell r="L509">
            <v>3</v>
          </cell>
          <cell r="M509" t="str">
            <v>VND</v>
          </cell>
          <cell r="N509" t="str">
            <v>VN0011379</v>
          </cell>
          <cell r="O509">
            <v>3</v>
          </cell>
          <cell r="P509" t="str">
            <v>Loan</v>
          </cell>
          <cell r="Q509">
            <v>45955</v>
          </cell>
          <cell r="R509">
            <v>0</v>
          </cell>
          <cell r="S509">
            <v>40179</v>
          </cell>
          <cell r="T509">
            <v>1</v>
          </cell>
          <cell r="U509">
            <v>0</v>
          </cell>
          <cell r="V509" t="str">
            <v>Y</v>
          </cell>
          <cell r="W509">
            <v>2</v>
          </cell>
          <cell r="X509" t="str">
            <v>N</v>
          </cell>
          <cell r="Y509" t="str">
            <v>VNGAAP</v>
          </cell>
          <cell r="Z509" t="str">
            <v>9410</v>
          </cell>
          <cell r="AA509">
            <v>43465</v>
          </cell>
          <cell r="AB509">
            <v>15000000</v>
          </cell>
          <cell r="AC509">
            <v>2000000000</v>
          </cell>
          <cell r="AD509">
            <v>60000000</v>
          </cell>
          <cell r="AE509">
            <v>100000000</v>
          </cell>
          <cell r="AF509">
            <v>2</v>
          </cell>
          <cell r="AG509">
            <v>44195</v>
          </cell>
          <cell r="AH509">
            <v>2500000000</v>
          </cell>
          <cell r="AI509">
            <v>2500000000</v>
          </cell>
          <cell r="AJ509">
            <v>15000000</v>
          </cell>
          <cell r="AK509">
            <v>1.1000000000000001</v>
          </cell>
          <cell r="AL509">
            <v>150000000000</v>
          </cell>
          <cell r="AM509">
            <v>20000000000</v>
          </cell>
          <cell r="AN509">
            <v>0.25</v>
          </cell>
          <cell r="AO509">
            <v>20000000000</v>
          </cell>
          <cell r="AP509">
            <v>42175</v>
          </cell>
          <cell r="AQ509">
            <v>2</v>
          </cell>
          <cell r="AR509">
            <v>43373</v>
          </cell>
          <cell r="AS509" t="str">
            <v>1011</v>
          </cell>
          <cell r="AT509">
            <v>150</v>
          </cell>
          <cell r="AU509">
            <v>0</v>
          </cell>
          <cell r="AV509">
            <v>2</v>
          </cell>
          <cell r="AW509">
            <v>0</v>
          </cell>
        </row>
        <row r="510">
          <cell r="C510" t="str">
            <v>A615</v>
          </cell>
          <cell r="D510">
            <v>8000000000</v>
          </cell>
          <cell r="E510">
            <v>0</v>
          </cell>
          <cell r="F510">
            <v>0</v>
          </cell>
          <cell r="G510">
            <v>2000000000</v>
          </cell>
          <cell r="H510">
            <v>10000000000</v>
          </cell>
          <cell r="I510">
            <v>8000000000</v>
          </cell>
          <cell r="J510">
            <v>60000000</v>
          </cell>
          <cell r="K510" t="str">
            <v>2121</v>
          </cell>
          <cell r="L510">
            <v>3</v>
          </cell>
          <cell r="M510" t="str">
            <v>VND</v>
          </cell>
          <cell r="N510" t="str">
            <v>VN0011379</v>
          </cell>
          <cell r="O510">
            <v>3</v>
          </cell>
          <cell r="P510" t="str">
            <v>Loan</v>
          </cell>
          <cell r="Q510">
            <v>45955</v>
          </cell>
          <cell r="R510">
            <v>0</v>
          </cell>
          <cell r="S510">
            <v>40179</v>
          </cell>
          <cell r="T510">
            <v>1</v>
          </cell>
          <cell r="U510">
            <v>0</v>
          </cell>
          <cell r="V510" t="str">
            <v>Y</v>
          </cell>
          <cell r="W510">
            <v>2</v>
          </cell>
          <cell r="X510" t="str">
            <v>Y</v>
          </cell>
          <cell r="Y510" t="str">
            <v>VNGAAP</v>
          </cell>
          <cell r="Z510" t="str">
            <v>9410</v>
          </cell>
          <cell r="AA510">
            <v>43465</v>
          </cell>
          <cell r="AB510">
            <v>15000000</v>
          </cell>
          <cell r="AC510">
            <v>2000000000</v>
          </cell>
          <cell r="AD510">
            <v>60000000</v>
          </cell>
          <cell r="AE510">
            <v>100000000</v>
          </cell>
          <cell r="AF510">
            <v>2</v>
          </cell>
          <cell r="AG510">
            <v>44195</v>
          </cell>
          <cell r="AH510">
            <v>2500000000</v>
          </cell>
          <cell r="AI510">
            <v>2500000000</v>
          </cell>
          <cell r="AJ510">
            <v>15000000</v>
          </cell>
          <cell r="AK510">
            <v>1.1000000000000001</v>
          </cell>
          <cell r="AL510">
            <v>150000000000</v>
          </cell>
          <cell r="AM510">
            <v>20000000000</v>
          </cell>
          <cell r="AN510">
            <v>0.25</v>
          </cell>
          <cell r="AO510">
            <v>20000000000</v>
          </cell>
          <cell r="AP510">
            <v>42175</v>
          </cell>
          <cell r="AQ510">
            <v>2</v>
          </cell>
          <cell r="AR510">
            <v>43373</v>
          </cell>
          <cell r="AS510" t="str">
            <v>1011</v>
          </cell>
          <cell r="AT510">
            <v>150</v>
          </cell>
          <cell r="AU510">
            <v>0</v>
          </cell>
          <cell r="AV510">
            <v>2</v>
          </cell>
          <cell r="AW510">
            <v>0</v>
          </cell>
        </row>
        <row r="511">
          <cell r="C511" t="str">
            <v>A616</v>
          </cell>
          <cell r="D511">
            <v>8000000000</v>
          </cell>
          <cell r="E511">
            <v>0</v>
          </cell>
          <cell r="F511">
            <v>0</v>
          </cell>
          <cell r="G511">
            <v>2000000000</v>
          </cell>
          <cell r="H511">
            <v>10000000000</v>
          </cell>
          <cell r="I511">
            <v>8000000000</v>
          </cell>
          <cell r="J511">
            <v>60000000</v>
          </cell>
          <cell r="K511" t="str">
            <v>2121</v>
          </cell>
          <cell r="L511">
            <v>3</v>
          </cell>
          <cell r="M511" t="str">
            <v>VND</v>
          </cell>
          <cell r="N511" t="str">
            <v>VN0011379</v>
          </cell>
          <cell r="O511">
            <v>3</v>
          </cell>
          <cell r="P511" t="str">
            <v>Loan</v>
          </cell>
          <cell r="Q511">
            <v>45955</v>
          </cell>
          <cell r="R511">
            <v>0</v>
          </cell>
          <cell r="S511">
            <v>40179</v>
          </cell>
          <cell r="T511">
            <v>1</v>
          </cell>
          <cell r="U511">
            <v>0</v>
          </cell>
          <cell r="V511" t="str">
            <v>Y</v>
          </cell>
          <cell r="W511">
            <v>2</v>
          </cell>
          <cell r="X511" t="str">
            <v>N</v>
          </cell>
          <cell r="Y511" t="str">
            <v>VNGAAP</v>
          </cell>
          <cell r="Z511" t="str">
            <v>9410</v>
          </cell>
          <cell r="AA511">
            <v>43465</v>
          </cell>
          <cell r="AB511">
            <v>15000000</v>
          </cell>
          <cell r="AC511">
            <v>2000000000</v>
          </cell>
          <cell r="AD511">
            <v>60000000</v>
          </cell>
          <cell r="AE511">
            <v>0</v>
          </cell>
          <cell r="AF511">
            <v>2</v>
          </cell>
          <cell r="AG511">
            <v>44195</v>
          </cell>
          <cell r="AH511">
            <v>2500000000</v>
          </cell>
          <cell r="AI511">
            <v>2500000000</v>
          </cell>
          <cell r="AJ511">
            <v>15000000</v>
          </cell>
          <cell r="AK511">
            <v>1.1000000000000001</v>
          </cell>
          <cell r="AL511">
            <v>150000000000</v>
          </cell>
          <cell r="AM511">
            <v>20000000000</v>
          </cell>
          <cell r="AN511">
            <v>0.25</v>
          </cell>
          <cell r="AO511">
            <v>20000000000</v>
          </cell>
          <cell r="AP511">
            <v>42175</v>
          </cell>
          <cell r="AQ511">
            <v>2</v>
          </cell>
          <cell r="AR511">
            <v>43373</v>
          </cell>
          <cell r="AS511" t="str">
            <v>1011</v>
          </cell>
          <cell r="AT511">
            <v>150</v>
          </cell>
          <cell r="AU511">
            <v>0</v>
          </cell>
          <cell r="AV511">
            <v>2</v>
          </cell>
          <cell r="AW511">
            <v>0</v>
          </cell>
        </row>
        <row r="512">
          <cell r="C512" t="str">
            <v>A617</v>
          </cell>
          <cell r="D512">
            <v>8000000000</v>
          </cell>
          <cell r="E512">
            <v>0</v>
          </cell>
          <cell r="F512">
            <v>0</v>
          </cell>
          <cell r="G512">
            <v>2000000000</v>
          </cell>
          <cell r="H512">
            <v>10000000000</v>
          </cell>
          <cell r="I512">
            <v>8000000000</v>
          </cell>
          <cell r="J512">
            <v>60000000</v>
          </cell>
          <cell r="K512" t="str">
            <v>2121</v>
          </cell>
          <cell r="L512">
            <v>3</v>
          </cell>
          <cell r="M512" t="str">
            <v>VND</v>
          </cell>
          <cell r="N512" t="str">
            <v>VN0011379</v>
          </cell>
          <cell r="O512">
            <v>3</v>
          </cell>
          <cell r="P512" t="str">
            <v>Loan</v>
          </cell>
          <cell r="Q512">
            <v>45955</v>
          </cell>
          <cell r="R512">
            <v>0</v>
          </cell>
          <cell r="S512">
            <v>40179</v>
          </cell>
          <cell r="T512">
            <v>1</v>
          </cell>
          <cell r="U512">
            <v>0</v>
          </cell>
          <cell r="V512" t="str">
            <v>Y</v>
          </cell>
          <cell r="W512">
            <v>2</v>
          </cell>
          <cell r="X512" t="str">
            <v>Y</v>
          </cell>
          <cell r="Y512" t="str">
            <v>VNGAAP</v>
          </cell>
          <cell r="Z512" t="str">
            <v>9410</v>
          </cell>
          <cell r="AA512">
            <v>43465</v>
          </cell>
          <cell r="AB512">
            <v>15000000</v>
          </cell>
          <cell r="AC512">
            <v>2000000000</v>
          </cell>
          <cell r="AD512">
            <v>60000000</v>
          </cell>
          <cell r="AE512">
            <v>0</v>
          </cell>
          <cell r="AF512">
            <v>2</v>
          </cell>
          <cell r="AG512">
            <v>44195</v>
          </cell>
          <cell r="AH512">
            <v>2500000000</v>
          </cell>
          <cell r="AI512">
            <v>2500000000</v>
          </cell>
          <cell r="AJ512">
            <v>15000000</v>
          </cell>
          <cell r="AK512">
            <v>1.1000000000000001</v>
          </cell>
          <cell r="AL512">
            <v>150000000000</v>
          </cell>
          <cell r="AM512">
            <v>20000000000</v>
          </cell>
          <cell r="AN512">
            <v>0.25</v>
          </cell>
          <cell r="AO512">
            <v>20000000000</v>
          </cell>
          <cell r="AP512">
            <v>42175</v>
          </cell>
          <cell r="AQ512">
            <v>2</v>
          </cell>
          <cell r="AR512">
            <v>43373</v>
          </cell>
          <cell r="AS512" t="str">
            <v>1011</v>
          </cell>
          <cell r="AT512">
            <v>150</v>
          </cell>
          <cell r="AU512">
            <v>0</v>
          </cell>
          <cell r="AV512">
            <v>2</v>
          </cell>
          <cell r="AW512">
            <v>0</v>
          </cell>
        </row>
        <row r="513">
          <cell r="C513" t="str">
            <v>A618</v>
          </cell>
          <cell r="D513">
            <v>8000000000</v>
          </cell>
          <cell r="E513">
            <v>0</v>
          </cell>
          <cell r="F513">
            <v>0</v>
          </cell>
          <cell r="G513">
            <v>2000000000</v>
          </cell>
          <cell r="H513">
            <v>10000000000</v>
          </cell>
          <cell r="I513">
            <v>8000000000</v>
          </cell>
          <cell r="J513">
            <v>60000000</v>
          </cell>
          <cell r="K513" t="str">
            <v>2121</v>
          </cell>
          <cell r="L513">
            <v>3</v>
          </cell>
          <cell r="M513" t="str">
            <v>VND</v>
          </cell>
          <cell r="N513" t="str">
            <v>VN0011379</v>
          </cell>
          <cell r="O513">
            <v>3</v>
          </cell>
          <cell r="P513" t="str">
            <v>Loan</v>
          </cell>
          <cell r="Q513">
            <v>45955</v>
          </cell>
          <cell r="R513">
            <v>0</v>
          </cell>
          <cell r="S513">
            <v>40179</v>
          </cell>
          <cell r="T513">
            <v>1</v>
          </cell>
          <cell r="U513">
            <v>0</v>
          </cell>
          <cell r="V513" t="str">
            <v>Y</v>
          </cell>
          <cell r="W513">
            <v>1</v>
          </cell>
          <cell r="X513" t="str">
            <v>N</v>
          </cell>
          <cell r="Y513" t="str">
            <v>VNGAAP</v>
          </cell>
          <cell r="Z513" t="str">
            <v>9410</v>
          </cell>
          <cell r="AA513">
            <v>43465</v>
          </cell>
          <cell r="AB513">
            <v>15000000</v>
          </cell>
          <cell r="AC513">
            <v>2000000000</v>
          </cell>
          <cell r="AD513">
            <v>60000000</v>
          </cell>
          <cell r="AE513">
            <v>0</v>
          </cell>
          <cell r="AF513">
            <v>2</v>
          </cell>
          <cell r="AG513">
            <v>44195</v>
          </cell>
          <cell r="AH513">
            <v>2500000000</v>
          </cell>
          <cell r="AI513">
            <v>2500000000</v>
          </cell>
          <cell r="AJ513">
            <v>15000000</v>
          </cell>
          <cell r="AK513">
            <v>0</v>
          </cell>
          <cell r="AL513">
            <v>150000000000</v>
          </cell>
          <cell r="AM513">
            <v>20000000000</v>
          </cell>
          <cell r="AN513">
            <v>0.25</v>
          </cell>
          <cell r="AO513">
            <v>20000000000</v>
          </cell>
          <cell r="AP513">
            <v>42175</v>
          </cell>
          <cell r="AQ513">
            <v>2</v>
          </cell>
          <cell r="AR513">
            <v>43373</v>
          </cell>
          <cell r="AS513" t="str">
            <v>1011</v>
          </cell>
          <cell r="AT513">
            <v>150</v>
          </cell>
          <cell r="AU513">
            <v>0</v>
          </cell>
          <cell r="AV513">
            <v>2</v>
          </cell>
          <cell r="AW513">
            <v>0</v>
          </cell>
        </row>
        <row r="514">
          <cell r="C514" t="str">
            <v>A619</v>
          </cell>
          <cell r="D514">
            <v>8000000000</v>
          </cell>
          <cell r="E514">
            <v>0</v>
          </cell>
          <cell r="F514">
            <v>0</v>
          </cell>
          <cell r="G514">
            <v>2000000000</v>
          </cell>
          <cell r="H514">
            <v>10000000000</v>
          </cell>
          <cell r="I514">
            <v>8000000000</v>
          </cell>
          <cell r="J514">
            <v>60000000</v>
          </cell>
          <cell r="K514" t="str">
            <v>2121</v>
          </cell>
          <cell r="L514">
            <v>3</v>
          </cell>
          <cell r="M514" t="str">
            <v>VND</v>
          </cell>
          <cell r="N514" t="str">
            <v>VN0011379</v>
          </cell>
          <cell r="O514">
            <v>3</v>
          </cell>
          <cell r="P514" t="str">
            <v>Loan</v>
          </cell>
          <cell r="Q514">
            <v>45955</v>
          </cell>
          <cell r="R514">
            <v>0</v>
          </cell>
          <cell r="S514">
            <v>40179</v>
          </cell>
          <cell r="T514">
            <v>1</v>
          </cell>
          <cell r="U514">
            <v>0</v>
          </cell>
          <cell r="V514" t="str">
            <v>Y</v>
          </cell>
          <cell r="W514">
            <v>1</v>
          </cell>
          <cell r="X514" t="str">
            <v>Y</v>
          </cell>
          <cell r="Y514" t="str">
            <v>VNGAAP</v>
          </cell>
          <cell r="Z514" t="str">
            <v>9410</v>
          </cell>
          <cell r="AA514">
            <v>43465</v>
          </cell>
          <cell r="AB514">
            <v>15000000</v>
          </cell>
          <cell r="AC514">
            <v>2000000000</v>
          </cell>
          <cell r="AD514">
            <v>60000000</v>
          </cell>
          <cell r="AE514">
            <v>0</v>
          </cell>
          <cell r="AF514">
            <v>2</v>
          </cell>
          <cell r="AG514">
            <v>44195</v>
          </cell>
          <cell r="AH514">
            <v>2500000000</v>
          </cell>
          <cell r="AI514">
            <v>2500000000</v>
          </cell>
          <cell r="AJ514">
            <v>15000000</v>
          </cell>
          <cell r="AK514">
            <v>0</v>
          </cell>
          <cell r="AL514">
            <v>150000000000</v>
          </cell>
          <cell r="AM514">
            <v>20000000000</v>
          </cell>
          <cell r="AN514">
            <v>0.25</v>
          </cell>
          <cell r="AO514">
            <v>20000000000</v>
          </cell>
          <cell r="AP514">
            <v>42175</v>
          </cell>
          <cell r="AQ514">
            <v>2</v>
          </cell>
          <cell r="AR514">
            <v>43373</v>
          </cell>
          <cell r="AS514" t="str">
            <v>1011</v>
          </cell>
          <cell r="AT514">
            <v>150</v>
          </cell>
          <cell r="AU514">
            <v>0</v>
          </cell>
          <cell r="AV514">
            <v>2</v>
          </cell>
          <cell r="AW514">
            <v>0</v>
          </cell>
        </row>
        <row r="515">
          <cell r="C515" t="str">
            <v>A620</v>
          </cell>
          <cell r="D515">
            <v>8000000000</v>
          </cell>
          <cell r="E515">
            <v>0</v>
          </cell>
          <cell r="F515">
            <v>0</v>
          </cell>
          <cell r="G515">
            <v>2000000000</v>
          </cell>
          <cell r="H515">
            <v>10000000000</v>
          </cell>
          <cell r="I515">
            <v>8000000000</v>
          </cell>
          <cell r="J515">
            <v>60000000</v>
          </cell>
          <cell r="K515" t="str">
            <v>2121</v>
          </cell>
          <cell r="L515">
            <v>3</v>
          </cell>
          <cell r="M515" t="str">
            <v>VND</v>
          </cell>
          <cell r="N515" t="str">
            <v>VN0011379</v>
          </cell>
          <cell r="O515">
            <v>3</v>
          </cell>
          <cell r="P515" t="str">
            <v>Loan</v>
          </cell>
          <cell r="Q515">
            <v>45955</v>
          </cell>
          <cell r="R515">
            <v>0</v>
          </cell>
          <cell r="S515">
            <v>40179</v>
          </cell>
          <cell r="T515">
            <v>1</v>
          </cell>
          <cell r="U515">
            <v>0</v>
          </cell>
          <cell r="V515" t="str">
            <v>Y</v>
          </cell>
          <cell r="W515">
            <v>2</v>
          </cell>
          <cell r="X515" t="str">
            <v>N</v>
          </cell>
          <cell r="Y515" t="str">
            <v>VNGAAP</v>
          </cell>
          <cell r="Z515" t="str">
            <v>9410</v>
          </cell>
          <cell r="AA515">
            <v>43465</v>
          </cell>
          <cell r="AB515">
            <v>15000000</v>
          </cell>
          <cell r="AC515">
            <v>2000000000</v>
          </cell>
          <cell r="AD515">
            <v>60000000</v>
          </cell>
          <cell r="AE515">
            <v>100000000</v>
          </cell>
          <cell r="AF515">
            <v>2</v>
          </cell>
          <cell r="AG515">
            <v>44195</v>
          </cell>
          <cell r="AH515">
            <v>2500000000</v>
          </cell>
          <cell r="AI515">
            <v>2500000000</v>
          </cell>
          <cell r="AJ515">
            <v>15000000</v>
          </cell>
          <cell r="AK515">
            <v>0</v>
          </cell>
          <cell r="AL515">
            <v>150000000000</v>
          </cell>
          <cell r="AM515">
            <v>20000000000</v>
          </cell>
          <cell r="AN515">
            <v>0.25</v>
          </cell>
          <cell r="AO515">
            <v>20000000000</v>
          </cell>
          <cell r="AP515">
            <v>42175</v>
          </cell>
          <cell r="AQ515">
            <v>2</v>
          </cell>
          <cell r="AR515">
            <v>43373</v>
          </cell>
          <cell r="AS515" t="str">
            <v>1011</v>
          </cell>
          <cell r="AT515">
            <v>150</v>
          </cell>
          <cell r="AU515">
            <v>0</v>
          </cell>
          <cell r="AV515">
            <v>2</v>
          </cell>
          <cell r="AW515">
            <v>0</v>
          </cell>
        </row>
        <row r="516">
          <cell r="C516" t="str">
            <v>A621</v>
          </cell>
          <cell r="D516">
            <v>8000000000</v>
          </cell>
          <cell r="E516">
            <v>0</v>
          </cell>
          <cell r="F516">
            <v>0</v>
          </cell>
          <cell r="G516">
            <v>2000000000</v>
          </cell>
          <cell r="H516">
            <v>10000000000</v>
          </cell>
          <cell r="I516">
            <v>8000000000</v>
          </cell>
          <cell r="J516">
            <v>60000000</v>
          </cell>
          <cell r="K516" t="str">
            <v>2121</v>
          </cell>
          <cell r="L516">
            <v>3</v>
          </cell>
          <cell r="M516" t="str">
            <v>VND</v>
          </cell>
          <cell r="N516" t="str">
            <v>VN0011379</v>
          </cell>
          <cell r="O516">
            <v>3</v>
          </cell>
          <cell r="P516" t="str">
            <v>Loan</v>
          </cell>
          <cell r="Q516">
            <v>45955</v>
          </cell>
          <cell r="R516">
            <v>0</v>
          </cell>
          <cell r="S516">
            <v>40179</v>
          </cell>
          <cell r="T516">
            <v>1</v>
          </cell>
          <cell r="U516">
            <v>0</v>
          </cell>
          <cell r="V516" t="str">
            <v>Y</v>
          </cell>
          <cell r="W516">
            <v>2</v>
          </cell>
          <cell r="X516" t="str">
            <v>Y</v>
          </cell>
          <cell r="Y516" t="str">
            <v>VNGAAP</v>
          </cell>
          <cell r="Z516" t="str">
            <v>9410</v>
          </cell>
          <cell r="AA516">
            <v>43465</v>
          </cell>
          <cell r="AB516">
            <v>15000000</v>
          </cell>
          <cell r="AC516">
            <v>2000000000</v>
          </cell>
          <cell r="AD516">
            <v>60000000</v>
          </cell>
          <cell r="AE516">
            <v>100000000</v>
          </cell>
          <cell r="AF516">
            <v>2</v>
          </cell>
          <cell r="AG516">
            <v>44195</v>
          </cell>
          <cell r="AH516">
            <v>2500000000</v>
          </cell>
          <cell r="AI516">
            <v>2500000000</v>
          </cell>
          <cell r="AJ516">
            <v>15000000</v>
          </cell>
          <cell r="AK516">
            <v>0</v>
          </cell>
          <cell r="AL516">
            <v>150000000000</v>
          </cell>
          <cell r="AM516">
            <v>20000000000</v>
          </cell>
          <cell r="AN516">
            <v>0.25</v>
          </cell>
          <cell r="AO516">
            <v>20000000000</v>
          </cell>
          <cell r="AP516">
            <v>42175</v>
          </cell>
          <cell r="AQ516">
            <v>2</v>
          </cell>
          <cell r="AR516">
            <v>43373</v>
          </cell>
          <cell r="AS516" t="str">
            <v>1011</v>
          </cell>
          <cell r="AT516">
            <v>150</v>
          </cell>
          <cell r="AU516">
            <v>0</v>
          </cell>
          <cell r="AV516">
            <v>2</v>
          </cell>
          <cell r="AW516">
            <v>0</v>
          </cell>
        </row>
        <row r="517">
          <cell r="C517" t="str">
            <v>A622</v>
          </cell>
          <cell r="D517">
            <v>8000000000</v>
          </cell>
          <cell r="E517">
            <v>0</v>
          </cell>
          <cell r="F517">
            <v>0</v>
          </cell>
          <cell r="G517">
            <v>2000000000</v>
          </cell>
          <cell r="H517">
            <v>10000000000</v>
          </cell>
          <cell r="I517">
            <v>8000000000</v>
          </cell>
          <cell r="J517">
            <v>60000000</v>
          </cell>
          <cell r="K517" t="str">
            <v>2121</v>
          </cell>
          <cell r="L517">
            <v>3</v>
          </cell>
          <cell r="M517" t="str">
            <v>VND</v>
          </cell>
          <cell r="N517" t="str">
            <v>VN0011379</v>
          </cell>
          <cell r="O517">
            <v>3</v>
          </cell>
          <cell r="P517" t="str">
            <v>Loan</v>
          </cell>
          <cell r="Q517">
            <v>45955</v>
          </cell>
          <cell r="R517">
            <v>0</v>
          </cell>
          <cell r="S517">
            <v>40179</v>
          </cell>
          <cell r="T517">
            <v>1</v>
          </cell>
          <cell r="U517">
            <v>0</v>
          </cell>
          <cell r="V517" t="str">
            <v>Y</v>
          </cell>
          <cell r="W517">
            <v>2</v>
          </cell>
          <cell r="X517" t="str">
            <v>N</v>
          </cell>
          <cell r="Y517" t="str">
            <v>VNGAAP</v>
          </cell>
          <cell r="Z517" t="str">
            <v>9410</v>
          </cell>
          <cell r="AA517">
            <v>43465</v>
          </cell>
          <cell r="AB517">
            <v>15000000</v>
          </cell>
          <cell r="AC517">
            <v>2000000000</v>
          </cell>
          <cell r="AD517">
            <v>60000000</v>
          </cell>
          <cell r="AE517">
            <v>0</v>
          </cell>
          <cell r="AF517">
            <v>2</v>
          </cell>
          <cell r="AG517">
            <v>44195</v>
          </cell>
          <cell r="AH517">
            <v>2500000000</v>
          </cell>
          <cell r="AI517">
            <v>2500000000</v>
          </cell>
          <cell r="AJ517">
            <v>15000000</v>
          </cell>
          <cell r="AK517">
            <v>0</v>
          </cell>
          <cell r="AL517">
            <v>150000000000</v>
          </cell>
          <cell r="AM517">
            <v>20000000000</v>
          </cell>
          <cell r="AN517">
            <v>0.25</v>
          </cell>
          <cell r="AO517">
            <v>20000000000</v>
          </cell>
          <cell r="AP517">
            <v>42175</v>
          </cell>
          <cell r="AQ517">
            <v>2</v>
          </cell>
          <cell r="AR517">
            <v>43373</v>
          </cell>
          <cell r="AS517" t="str">
            <v>1011</v>
          </cell>
          <cell r="AT517">
            <v>150</v>
          </cell>
          <cell r="AU517">
            <v>0</v>
          </cell>
          <cell r="AV517">
            <v>2</v>
          </cell>
          <cell r="AW517">
            <v>0</v>
          </cell>
        </row>
        <row r="518">
          <cell r="C518" t="str">
            <v>A623</v>
          </cell>
          <cell r="D518">
            <v>8000000000</v>
          </cell>
          <cell r="E518">
            <v>0</v>
          </cell>
          <cell r="F518">
            <v>0</v>
          </cell>
          <cell r="G518">
            <v>2000000000</v>
          </cell>
          <cell r="H518">
            <v>10000000000</v>
          </cell>
          <cell r="I518">
            <v>8000000000</v>
          </cell>
          <cell r="J518">
            <v>60000000</v>
          </cell>
          <cell r="K518" t="str">
            <v>2121</v>
          </cell>
          <cell r="L518">
            <v>3</v>
          </cell>
          <cell r="M518" t="str">
            <v>VND</v>
          </cell>
          <cell r="N518" t="str">
            <v>VN0011379</v>
          </cell>
          <cell r="O518">
            <v>3</v>
          </cell>
          <cell r="P518" t="str">
            <v>Loan</v>
          </cell>
          <cell r="Q518">
            <v>45955</v>
          </cell>
          <cell r="R518">
            <v>0</v>
          </cell>
          <cell r="S518">
            <v>40179</v>
          </cell>
          <cell r="T518">
            <v>1</v>
          </cell>
          <cell r="U518">
            <v>0</v>
          </cell>
          <cell r="V518" t="str">
            <v>Y</v>
          </cell>
          <cell r="W518">
            <v>2</v>
          </cell>
          <cell r="X518" t="str">
            <v>Y</v>
          </cell>
          <cell r="Y518" t="str">
            <v>VNGAAP</v>
          </cell>
          <cell r="Z518" t="str">
            <v>9410</v>
          </cell>
          <cell r="AA518">
            <v>43465</v>
          </cell>
          <cell r="AB518">
            <v>15000000</v>
          </cell>
          <cell r="AC518">
            <v>2000000000</v>
          </cell>
          <cell r="AD518">
            <v>60000000</v>
          </cell>
          <cell r="AE518">
            <v>0</v>
          </cell>
          <cell r="AF518">
            <v>2</v>
          </cell>
          <cell r="AG518">
            <v>44195</v>
          </cell>
          <cell r="AH518">
            <v>2500000000</v>
          </cell>
          <cell r="AI518">
            <v>2500000000</v>
          </cell>
          <cell r="AJ518">
            <v>15000000</v>
          </cell>
          <cell r="AK518">
            <v>0</v>
          </cell>
          <cell r="AL518">
            <v>150000000000</v>
          </cell>
          <cell r="AM518">
            <v>20000000000</v>
          </cell>
          <cell r="AN518">
            <v>0.25</v>
          </cell>
          <cell r="AO518">
            <v>20000000000</v>
          </cell>
          <cell r="AP518">
            <v>42175</v>
          </cell>
          <cell r="AQ518">
            <v>2</v>
          </cell>
          <cell r="AR518">
            <v>43373</v>
          </cell>
          <cell r="AS518" t="str">
            <v>1011</v>
          </cell>
          <cell r="AT518">
            <v>150</v>
          </cell>
          <cell r="AU518">
            <v>0</v>
          </cell>
          <cell r="AV518">
            <v>2</v>
          </cell>
          <cell r="AW518">
            <v>0</v>
          </cell>
        </row>
        <row r="519">
          <cell r="C519" t="str">
            <v>A624</v>
          </cell>
          <cell r="D519">
            <v>8000000000</v>
          </cell>
          <cell r="E519">
            <v>0</v>
          </cell>
          <cell r="F519">
            <v>0</v>
          </cell>
          <cell r="G519">
            <v>2000000000</v>
          </cell>
          <cell r="H519">
            <v>10000000000</v>
          </cell>
          <cell r="I519">
            <v>8000000000</v>
          </cell>
          <cell r="J519">
            <v>60000000</v>
          </cell>
          <cell r="K519" t="str">
            <v>2121</v>
          </cell>
          <cell r="L519">
            <v>3</v>
          </cell>
          <cell r="M519" t="str">
            <v>VND</v>
          </cell>
          <cell r="N519" t="str">
            <v>VN0011379</v>
          </cell>
          <cell r="O519">
            <v>3</v>
          </cell>
          <cell r="P519" t="str">
            <v>Loan</v>
          </cell>
          <cell r="Q519">
            <v>45955</v>
          </cell>
          <cell r="R519">
            <v>0</v>
          </cell>
          <cell r="S519">
            <v>40179</v>
          </cell>
          <cell r="T519">
            <v>1</v>
          </cell>
          <cell r="U519">
            <v>0</v>
          </cell>
          <cell r="V519" t="str">
            <v>Y</v>
          </cell>
          <cell r="W519">
            <v>1</v>
          </cell>
          <cell r="X519" t="str">
            <v>N</v>
          </cell>
          <cell r="Y519" t="str">
            <v>VNGAAP</v>
          </cell>
          <cell r="Z519" t="str">
            <v>9410</v>
          </cell>
          <cell r="AA519">
            <v>43465</v>
          </cell>
          <cell r="AB519">
            <v>15000000</v>
          </cell>
          <cell r="AC519">
            <v>2000000000</v>
          </cell>
          <cell r="AD519">
            <v>60000000</v>
          </cell>
          <cell r="AE519">
            <v>0</v>
          </cell>
          <cell r="AF519">
            <v>2</v>
          </cell>
          <cell r="AG519">
            <v>44195</v>
          </cell>
          <cell r="AH519">
            <v>2500000000</v>
          </cell>
          <cell r="AI519">
            <v>2500000000</v>
          </cell>
          <cell r="AJ519">
            <v>15000000</v>
          </cell>
          <cell r="AK519">
            <v>0.2</v>
          </cell>
          <cell r="AL519">
            <v>150000000000</v>
          </cell>
          <cell r="AM519">
            <v>20000000000</v>
          </cell>
          <cell r="AN519">
            <v>0.25</v>
          </cell>
          <cell r="AO519">
            <v>20000000000</v>
          </cell>
          <cell r="AP519">
            <v>42175</v>
          </cell>
          <cell r="AQ519">
            <v>2</v>
          </cell>
          <cell r="AR519">
            <v>43373</v>
          </cell>
          <cell r="AS519" t="str">
            <v>1011</v>
          </cell>
          <cell r="AT519">
            <v>150</v>
          </cell>
          <cell r="AU519">
            <v>0</v>
          </cell>
          <cell r="AV519">
            <v>2</v>
          </cell>
          <cell r="AW519">
            <v>0</v>
          </cell>
        </row>
        <row r="520">
          <cell r="C520" t="str">
            <v>A625</v>
          </cell>
          <cell r="D520">
            <v>8000000000</v>
          </cell>
          <cell r="E520">
            <v>0</v>
          </cell>
          <cell r="F520">
            <v>0</v>
          </cell>
          <cell r="G520">
            <v>2000000000</v>
          </cell>
          <cell r="H520">
            <v>10000000000</v>
          </cell>
          <cell r="I520">
            <v>8000000000</v>
          </cell>
          <cell r="J520">
            <v>60000000</v>
          </cell>
          <cell r="K520" t="str">
            <v>2121</v>
          </cell>
          <cell r="L520">
            <v>3</v>
          </cell>
          <cell r="M520" t="str">
            <v>VND</v>
          </cell>
          <cell r="N520" t="str">
            <v>VN0011379</v>
          </cell>
          <cell r="O520">
            <v>3</v>
          </cell>
          <cell r="P520" t="str">
            <v>Loan</v>
          </cell>
          <cell r="Q520">
            <v>45955</v>
          </cell>
          <cell r="R520">
            <v>0</v>
          </cell>
          <cell r="S520">
            <v>40179</v>
          </cell>
          <cell r="T520">
            <v>1</v>
          </cell>
          <cell r="U520">
            <v>0</v>
          </cell>
          <cell r="V520" t="str">
            <v>Y</v>
          </cell>
          <cell r="W520">
            <v>1</v>
          </cell>
          <cell r="X520" t="str">
            <v>Y</v>
          </cell>
          <cell r="Y520" t="str">
            <v>VNGAAP</v>
          </cell>
          <cell r="Z520" t="str">
            <v>9410</v>
          </cell>
          <cell r="AA520">
            <v>43465</v>
          </cell>
          <cell r="AB520">
            <v>15000000</v>
          </cell>
          <cell r="AC520">
            <v>2000000000</v>
          </cell>
          <cell r="AD520">
            <v>60000000</v>
          </cell>
          <cell r="AE520">
            <v>0</v>
          </cell>
          <cell r="AF520">
            <v>2</v>
          </cell>
          <cell r="AG520">
            <v>44195</v>
          </cell>
          <cell r="AH520">
            <v>2500000000</v>
          </cell>
          <cell r="AI520">
            <v>2500000000</v>
          </cell>
          <cell r="AJ520">
            <v>15000000</v>
          </cell>
          <cell r="AK520">
            <v>0.2</v>
          </cell>
          <cell r="AL520">
            <v>150000000000</v>
          </cell>
          <cell r="AM520">
            <v>20000000000</v>
          </cell>
          <cell r="AN520">
            <v>0.25</v>
          </cell>
          <cell r="AO520">
            <v>20000000000</v>
          </cell>
          <cell r="AP520">
            <v>42175</v>
          </cell>
          <cell r="AQ520">
            <v>2</v>
          </cell>
          <cell r="AR520">
            <v>43373</v>
          </cell>
          <cell r="AS520" t="str">
            <v>1011</v>
          </cell>
          <cell r="AT520">
            <v>150</v>
          </cell>
          <cell r="AU520">
            <v>0</v>
          </cell>
          <cell r="AV520">
            <v>2</v>
          </cell>
          <cell r="AW520">
            <v>0</v>
          </cell>
        </row>
        <row r="521">
          <cell r="C521" t="str">
            <v>A626</v>
          </cell>
          <cell r="D521">
            <v>8000000000</v>
          </cell>
          <cell r="E521">
            <v>0</v>
          </cell>
          <cell r="F521">
            <v>0</v>
          </cell>
          <cell r="G521">
            <v>2000000000</v>
          </cell>
          <cell r="H521">
            <v>10000000000</v>
          </cell>
          <cell r="I521">
            <v>8000000000</v>
          </cell>
          <cell r="J521">
            <v>60000000</v>
          </cell>
          <cell r="K521" t="str">
            <v>2121</v>
          </cell>
          <cell r="L521">
            <v>3</v>
          </cell>
          <cell r="M521" t="str">
            <v>VND</v>
          </cell>
          <cell r="N521" t="str">
            <v>VN0011379</v>
          </cell>
          <cell r="O521">
            <v>3</v>
          </cell>
          <cell r="P521" t="str">
            <v>Loan</v>
          </cell>
          <cell r="Q521">
            <v>45955</v>
          </cell>
          <cell r="R521">
            <v>0</v>
          </cell>
          <cell r="S521">
            <v>40179</v>
          </cell>
          <cell r="T521">
            <v>1</v>
          </cell>
          <cell r="U521">
            <v>0</v>
          </cell>
          <cell r="V521" t="str">
            <v>Y</v>
          </cell>
          <cell r="W521">
            <v>2</v>
          </cell>
          <cell r="X521" t="str">
            <v>N</v>
          </cell>
          <cell r="Y521" t="str">
            <v>VNGAAP</v>
          </cell>
          <cell r="Z521" t="str">
            <v>9410</v>
          </cell>
          <cell r="AA521">
            <v>43465</v>
          </cell>
          <cell r="AB521">
            <v>15000000</v>
          </cell>
          <cell r="AC521">
            <v>2000000000</v>
          </cell>
          <cell r="AD521">
            <v>60000000</v>
          </cell>
          <cell r="AE521">
            <v>100000000</v>
          </cell>
          <cell r="AF521">
            <v>2</v>
          </cell>
          <cell r="AG521">
            <v>44195</v>
          </cell>
          <cell r="AH521">
            <v>2500000000</v>
          </cell>
          <cell r="AI521">
            <v>2500000000</v>
          </cell>
          <cell r="AJ521">
            <v>15000000</v>
          </cell>
          <cell r="AK521">
            <v>0.2</v>
          </cell>
          <cell r="AL521">
            <v>150000000000</v>
          </cell>
          <cell r="AM521">
            <v>20000000000</v>
          </cell>
          <cell r="AN521">
            <v>0.25</v>
          </cell>
          <cell r="AO521">
            <v>20000000000</v>
          </cell>
          <cell r="AP521">
            <v>42175</v>
          </cell>
          <cell r="AQ521">
            <v>2</v>
          </cell>
          <cell r="AR521">
            <v>43373</v>
          </cell>
          <cell r="AS521" t="str">
            <v>1011</v>
          </cell>
          <cell r="AT521">
            <v>150</v>
          </cell>
          <cell r="AU521">
            <v>0</v>
          </cell>
          <cell r="AV521">
            <v>2</v>
          </cell>
          <cell r="AW521">
            <v>0</v>
          </cell>
        </row>
        <row r="522">
          <cell r="C522" t="str">
            <v>A627</v>
          </cell>
          <cell r="D522">
            <v>8000000000</v>
          </cell>
          <cell r="E522">
            <v>0</v>
          </cell>
          <cell r="F522">
            <v>0</v>
          </cell>
          <cell r="G522">
            <v>2000000000</v>
          </cell>
          <cell r="H522">
            <v>10000000000</v>
          </cell>
          <cell r="I522">
            <v>8000000000</v>
          </cell>
          <cell r="J522">
            <v>60000000</v>
          </cell>
          <cell r="K522" t="str">
            <v>2121</v>
          </cell>
          <cell r="L522">
            <v>3</v>
          </cell>
          <cell r="M522" t="str">
            <v>VND</v>
          </cell>
          <cell r="N522" t="str">
            <v>VN0011379</v>
          </cell>
          <cell r="O522">
            <v>3</v>
          </cell>
          <cell r="P522" t="str">
            <v>Loan</v>
          </cell>
          <cell r="Q522">
            <v>45955</v>
          </cell>
          <cell r="R522">
            <v>0</v>
          </cell>
          <cell r="S522">
            <v>40179</v>
          </cell>
          <cell r="T522">
            <v>1</v>
          </cell>
          <cell r="U522">
            <v>0</v>
          </cell>
          <cell r="V522" t="str">
            <v>Y</v>
          </cell>
          <cell r="W522">
            <v>2</v>
          </cell>
          <cell r="X522" t="str">
            <v>Y</v>
          </cell>
          <cell r="Y522" t="str">
            <v>VNGAAP</v>
          </cell>
          <cell r="Z522" t="str">
            <v>9410</v>
          </cell>
          <cell r="AA522">
            <v>43465</v>
          </cell>
          <cell r="AB522">
            <v>15000000</v>
          </cell>
          <cell r="AC522">
            <v>2000000000</v>
          </cell>
          <cell r="AD522">
            <v>60000000</v>
          </cell>
          <cell r="AE522">
            <v>100000000</v>
          </cell>
          <cell r="AF522">
            <v>2</v>
          </cell>
          <cell r="AG522">
            <v>44195</v>
          </cell>
          <cell r="AH522">
            <v>2500000000</v>
          </cell>
          <cell r="AI522">
            <v>2500000000</v>
          </cell>
          <cell r="AJ522">
            <v>15000000</v>
          </cell>
          <cell r="AK522">
            <v>0.2</v>
          </cell>
          <cell r="AL522">
            <v>150000000000</v>
          </cell>
          <cell r="AM522">
            <v>20000000000</v>
          </cell>
          <cell r="AN522">
            <v>0.25</v>
          </cell>
          <cell r="AO522">
            <v>20000000000</v>
          </cell>
          <cell r="AP522">
            <v>42175</v>
          </cell>
          <cell r="AQ522">
            <v>2</v>
          </cell>
          <cell r="AR522">
            <v>43373</v>
          </cell>
          <cell r="AS522" t="str">
            <v>1011</v>
          </cell>
          <cell r="AT522">
            <v>150</v>
          </cell>
          <cell r="AU522">
            <v>0</v>
          </cell>
          <cell r="AV522">
            <v>2</v>
          </cell>
          <cell r="AW522">
            <v>0</v>
          </cell>
        </row>
        <row r="523">
          <cell r="C523" t="str">
            <v>A628</v>
          </cell>
          <cell r="D523">
            <v>8000000000</v>
          </cell>
          <cell r="E523">
            <v>0</v>
          </cell>
          <cell r="F523">
            <v>0</v>
          </cell>
          <cell r="G523">
            <v>2000000000</v>
          </cell>
          <cell r="H523">
            <v>10000000000</v>
          </cell>
          <cell r="I523">
            <v>8000000000</v>
          </cell>
          <cell r="J523">
            <v>60000000</v>
          </cell>
          <cell r="K523" t="str">
            <v>2121</v>
          </cell>
          <cell r="L523">
            <v>3</v>
          </cell>
          <cell r="M523" t="str">
            <v>VND</v>
          </cell>
          <cell r="N523" t="str">
            <v>VN0011379</v>
          </cell>
          <cell r="O523">
            <v>3</v>
          </cell>
          <cell r="P523" t="str">
            <v>Loan</v>
          </cell>
          <cell r="Q523">
            <v>45955</v>
          </cell>
          <cell r="R523">
            <v>0</v>
          </cell>
          <cell r="S523">
            <v>40179</v>
          </cell>
          <cell r="T523">
            <v>1</v>
          </cell>
          <cell r="U523">
            <v>0</v>
          </cell>
          <cell r="V523" t="str">
            <v>Y</v>
          </cell>
          <cell r="W523">
            <v>2</v>
          </cell>
          <cell r="X523" t="str">
            <v>N</v>
          </cell>
          <cell r="Y523" t="str">
            <v>VNGAAP</v>
          </cell>
          <cell r="Z523" t="str">
            <v>9410</v>
          </cell>
          <cell r="AA523">
            <v>43465</v>
          </cell>
          <cell r="AB523">
            <v>15000000</v>
          </cell>
          <cell r="AC523">
            <v>2000000000</v>
          </cell>
          <cell r="AD523">
            <v>60000000</v>
          </cell>
          <cell r="AE523">
            <v>0</v>
          </cell>
          <cell r="AF523">
            <v>2</v>
          </cell>
          <cell r="AG523">
            <v>44195</v>
          </cell>
          <cell r="AH523">
            <v>2500000000</v>
          </cell>
          <cell r="AI523">
            <v>2500000000</v>
          </cell>
          <cell r="AJ523">
            <v>15000000</v>
          </cell>
          <cell r="AK523">
            <v>0.2</v>
          </cell>
          <cell r="AL523">
            <v>150000000000</v>
          </cell>
          <cell r="AM523">
            <v>20000000000</v>
          </cell>
          <cell r="AN523">
            <v>0.25</v>
          </cell>
          <cell r="AO523">
            <v>20000000000</v>
          </cell>
          <cell r="AP523">
            <v>42175</v>
          </cell>
          <cell r="AQ523">
            <v>2</v>
          </cell>
          <cell r="AR523">
            <v>43373</v>
          </cell>
          <cell r="AS523" t="str">
            <v>1011</v>
          </cell>
          <cell r="AT523">
            <v>150</v>
          </cell>
          <cell r="AU523">
            <v>0</v>
          </cell>
          <cell r="AV523">
            <v>2</v>
          </cell>
          <cell r="AW523">
            <v>0</v>
          </cell>
        </row>
        <row r="524">
          <cell r="C524" t="str">
            <v>A629</v>
          </cell>
          <cell r="D524">
            <v>8000000000</v>
          </cell>
          <cell r="E524">
            <v>0</v>
          </cell>
          <cell r="F524">
            <v>0</v>
          </cell>
          <cell r="G524">
            <v>2000000000</v>
          </cell>
          <cell r="H524">
            <v>10000000000</v>
          </cell>
          <cell r="I524">
            <v>8000000000</v>
          </cell>
          <cell r="J524">
            <v>60000000</v>
          </cell>
          <cell r="K524" t="str">
            <v>2121</v>
          </cell>
          <cell r="L524">
            <v>3</v>
          </cell>
          <cell r="M524" t="str">
            <v>VND</v>
          </cell>
          <cell r="N524" t="str">
            <v>VN0011379</v>
          </cell>
          <cell r="O524">
            <v>3</v>
          </cell>
          <cell r="P524" t="str">
            <v>Loan</v>
          </cell>
          <cell r="Q524">
            <v>45955</v>
          </cell>
          <cell r="R524">
            <v>0</v>
          </cell>
          <cell r="S524">
            <v>40179</v>
          </cell>
          <cell r="T524">
            <v>1</v>
          </cell>
          <cell r="U524">
            <v>0</v>
          </cell>
          <cell r="V524" t="str">
            <v>Y</v>
          </cell>
          <cell r="W524">
            <v>2</v>
          </cell>
          <cell r="X524" t="str">
            <v>Y</v>
          </cell>
          <cell r="Y524" t="str">
            <v>VNGAAP</v>
          </cell>
          <cell r="Z524" t="str">
            <v>9410</v>
          </cell>
          <cell r="AA524">
            <v>43465</v>
          </cell>
          <cell r="AB524">
            <v>15000000</v>
          </cell>
          <cell r="AC524">
            <v>2000000000</v>
          </cell>
          <cell r="AD524">
            <v>60000000</v>
          </cell>
          <cell r="AE524">
            <v>0</v>
          </cell>
          <cell r="AF524">
            <v>2</v>
          </cell>
          <cell r="AG524">
            <v>44195</v>
          </cell>
          <cell r="AH524">
            <v>2500000000</v>
          </cell>
          <cell r="AI524">
            <v>2500000000</v>
          </cell>
          <cell r="AJ524">
            <v>15000000</v>
          </cell>
          <cell r="AK524">
            <v>0.2</v>
          </cell>
          <cell r="AL524">
            <v>150000000000</v>
          </cell>
          <cell r="AM524">
            <v>20000000000</v>
          </cell>
          <cell r="AN524">
            <v>0.25</v>
          </cell>
          <cell r="AO524">
            <v>20000000000</v>
          </cell>
          <cell r="AP524">
            <v>42175</v>
          </cell>
          <cell r="AQ524">
            <v>2</v>
          </cell>
          <cell r="AR524">
            <v>43373</v>
          </cell>
          <cell r="AS524" t="str">
            <v>1011</v>
          </cell>
          <cell r="AT524">
            <v>150</v>
          </cell>
          <cell r="AU524">
            <v>0</v>
          </cell>
          <cell r="AV524">
            <v>2</v>
          </cell>
          <cell r="AW524">
            <v>0</v>
          </cell>
        </row>
        <row r="525">
          <cell r="C525" t="str">
            <v>A630</v>
          </cell>
          <cell r="D525">
            <v>8000000000</v>
          </cell>
          <cell r="E525">
            <v>0</v>
          </cell>
          <cell r="F525">
            <v>0</v>
          </cell>
          <cell r="G525">
            <v>2000000000</v>
          </cell>
          <cell r="H525">
            <v>10000000000</v>
          </cell>
          <cell r="I525">
            <v>8000000000</v>
          </cell>
          <cell r="J525">
            <v>60000000</v>
          </cell>
          <cell r="K525" t="str">
            <v>2121</v>
          </cell>
          <cell r="L525">
            <v>3</v>
          </cell>
          <cell r="M525" t="str">
            <v>VND</v>
          </cell>
          <cell r="N525" t="str">
            <v>VN0011379</v>
          </cell>
          <cell r="O525">
            <v>3</v>
          </cell>
          <cell r="P525" t="str">
            <v>Loan</v>
          </cell>
          <cell r="Q525">
            <v>45955</v>
          </cell>
          <cell r="R525">
            <v>0</v>
          </cell>
          <cell r="S525">
            <v>40179</v>
          </cell>
          <cell r="T525">
            <v>1</v>
          </cell>
          <cell r="U525">
            <v>0</v>
          </cell>
          <cell r="V525" t="str">
            <v>Y</v>
          </cell>
          <cell r="W525">
            <v>1</v>
          </cell>
          <cell r="X525" t="str">
            <v>N</v>
          </cell>
          <cell r="Y525" t="str">
            <v>VNGAAP</v>
          </cell>
          <cell r="Z525" t="str">
            <v>9410</v>
          </cell>
          <cell r="AA525">
            <v>43465</v>
          </cell>
          <cell r="AB525">
            <v>15000000</v>
          </cell>
          <cell r="AC525">
            <v>2000000000</v>
          </cell>
          <cell r="AD525">
            <v>60000000</v>
          </cell>
          <cell r="AE525">
            <v>0</v>
          </cell>
          <cell r="AF525">
            <v>2</v>
          </cell>
          <cell r="AG525">
            <v>44195</v>
          </cell>
          <cell r="AH525">
            <v>2500000000</v>
          </cell>
          <cell r="AI525">
            <v>2500000000</v>
          </cell>
          <cell r="AJ525">
            <v>15000000</v>
          </cell>
          <cell r="AK525">
            <v>0.5</v>
          </cell>
          <cell r="AL525">
            <v>150000000000</v>
          </cell>
          <cell r="AM525">
            <v>20000000000</v>
          </cell>
          <cell r="AN525">
            <v>0.25</v>
          </cell>
          <cell r="AO525">
            <v>20000000000</v>
          </cell>
          <cell r="AP525">
            <v>42175</v>
          </cell>
          <cell r="AQ525">
            <v>2</v>
          </cell>
          <cell r="AR525">
            <v>43373</v>
          </cell>
          <cell r="AS525" t="str">
            <v>1011</v>
          </cell>
          <cell r="AT525">
            <v>150</v>
          </cell>
          <cell r="AU525">
            <v>0</v>
          </cell>
          <cell r="AV525">
            <v>2</v>
          </cell>
          <cell r="AW525">
            <v>0</v>
          </cell>
        </row>
        <row r="526">
          <cell r="C526" t="str">
            <v>A631</v>
          </cell>
          <cell r="D526">
            <v>8000000000</v>
          </cell>
          <cell r="E526">
            <v>0</v>
          </cell>
          <cell r="F526">
            <v>0</v>
          </cell>
          <cell r="G526">
            <v>2000000000</v>
          </cell>
          <cell r="H526">
            <v>10000000000</v>
          </cell>
          <cell r="I526">
            <v>8000000000</v>
          </cell>
          <cell r="J526">
            <v>60000000</v>
          </cell>
          <cell r="K526" t="str">
            <v>2121</v>
          </cell>
          <cell r="L526">
            <v>3</v>
          </cell>
          <cell r="M526" t="str">
            <v>VND</v>
          </cell>
          <cell r="N526" t="str">
            <v>VN0011379</v>
          </cell>
          <cell r="O526">
            <v>3</v>
          </cell>
          <cell r="P526" t="str">
            <v>Loan</v>
          </cell>
          <cell r="Q526">
            <v>45955</v>
          </cell>
          <cell r="R526">
            <v>0</v>
          </cell>
          <cell r="S526">
            <v>40179</v>
          </cell>
          <cell r="T526">
            <v>1</v>
          </cell>
          <cell r="U526">
            <v>0</v>
          </cell>
          <cell r="V526" t="str">
            <v>Y</v>
          </cell>
          <cell r="W526">
            <v>1</v>
          </cell>
          <cell r="X526" t="str">
            <v>Y</v>
          </cell>
          <cell r="Y526" t="str">
            <v>VNGAAP</v>
          </cell>
          <cell r="Z526" t="str">
            <v>9410</v>
          </cell>
          <cell r="AA526">
            <v>43465</v>
          </cell>
          <cell r="AB526">
            <v>15000000</v>
          </cell>
          <cell r="AC526">
            <v>2000000000</v>
          </cell>
          <cell r="AD526">
            <v>60000000</v>
          </cell>
          <cell r="AE526">
            <v>0</v>
          </cell>
          <cell r="AF526">
            <v>2</v>
          </cell>
          <cell r="AG526">
            <v>44195</v>
          </cell>
          <cell r="AH526">
            <v>2500000000</v>
          </cell>
          <cell r="AI526">
            <v>2500000000</v>
          </cell>
          <cell r="AJ526">
            <v>15000000</v>
          </cell>
          <cell r="AK526">
            <v>0.5</v>
          </cell>
          <cell r="AL526">
            <v>150000000000</v>
          </cell>
          <cell r="AM526">
            <v>20000000000</v>
          </cell>
          <cell r="AN526">
            <v>0.25</v>
          </cell>
          <cell r="AO526">
            <v>20000000000</v>
          </cell>
          <cell r="AP526">
            <v>42175</v>
          </cell>
          <cell r="AQ526">
            <v>2</v>
          </cell>
          <cell r="AR526">
            <v>43373</v>
          </cell>
          <cell r="AS526" t="str">
            <v>1011</v>
          </cell>
          <cell r="AT526">
            <v>150</v>
          </cell>
          <cell r="AU526">
            <v>0</v>
          </cell>
          <cell r="AV526">
            <v>2</v>
          </cell>
          <cell r="AW526">
            <v>0</v>
          </cell>
        </row>
        <row r="527">
          <cell r="C527" t="str">
            <v>A632</v>
          </cell>
          <cell r="D527">
            <v>8000000000</v>
          </cell>
          <cell r="E527">
            <v>0</v>
          </cell>
          <cell r="F527">
            <v>0</v>
          </cell>
          <cell r="G527">
            <v>2000000000</v>
          </cell>
          <cell r="H527">
            <v>10000000000</v>
          </cell>
          <cell r="I527">
            <v>8000000000</v>
          </cell>
          <cell r="J527">
            <v>60000000</v>
          </cell>
          <cell r="K527" t="str">
            <v>2121</v>
          </cell>
          <cell r="L527">
            <v>3</v>
          </cell>
          <cell r="M527" t="str">
            <v>VND</v>
          </cell>
          <cell r="N527" t="str">
            <v>VN0011379</v>
          </cell>
          <cell r="O527">
            <v>3</v>
          </cell>
          <cell r="P527" t="str">
            <v>Loan</v>
          </cell>
          <cell r="Q527">
            <v>45955</v>
          </cell>
          <cell r="R527">
            <v>0</v>
          </cell>
          <cell r="S527">
            <v>40179</v>
          </cell>
          <cell r="T527">
            <v>1</v>
          </cell>
          <cell r="U527">
            <v>0</v>
          </cell>
          <cell r="V527" t="str">
            <v>Y</v>
          </cell>
          <cell r="W527">
            <v>2</v>
          </cell>
          <cell r="X527" t="str">
            <v>N</v>
          </cell>
          <cell r="Y527" t="str">
            <v>VNGAAP</v>
          </cell>
          <cell r="Z527" t="str">
            <v>9410</v>
          </cell>
          <cell r="AA527">
            <v>43465</v>
          </cell>
          <cell r="AB527">
            <v>15000000</v>
          </cell>
          <cell r="AC527">
            <v>2000000000</v>
          </cell>
          <cell r="AD527">
            <v>60000000</v>
          </cell>
          <cell r="AE527">
            <v>100000000</v>
          </cell>
          <cell r="AF527">
            <v>2</v>
          </cell>
          <cell r="AG527">
            <v>44195</v>
          </cell>
          <cell r="AH527">
            <v>2500000000</v>
          </cell>
          <cell r="AI527">
            <v>2500000000</v>
          </cell>
          <cell r="AJ527">
            <v>15000000</v>
          </cell>
          <cell r="AK527">
            <v>0.5</v>
          </cell>
          <cell r="AL527">
            <v>150000000000</v>
          </cell>
          <cell r="AM527">
            <v>20000000000</v>
          </cell>
          <cell r="AN527">
            <v>0.25</v>
          </cell>
          <cell r="AO527">
            <v>20000000000</v>
          </cell>
          <cell r="AP527">
            <v>42175</v>
          </cell>
          <cell r="AQ527">
            <v>2</v>
          </cell>
          <cell r="AR527">
            <v>43373</v>
          </cell>
          <cell r="AS527" t="str">
            <v>1011</v>
          </cell>
          <cell r="AT527">
            <v>150</v>
          </cell>
          <cell r="AU527">
            <v>0</v>
          </cell>
          <cell r="AV527">
            <v>2</v>
          </cell>
          <cell r="AW527">
            <v>0</v>
          </cell>
        </row>
        <row r="528">
          <cell r="C528" t="str">
            <v>A633</v>
          </cell>
          <cell r="D528">
            <v>8000000000</v>
          </cell>
          <cell r="E528">
            <v>0</v>
          </cell>
          <cell r="F528">
            <v>0</v>
          </cell>
          <cell r="G528">
            <v>2000000000</v>
          </cell>
          <cell r="H528">
            <v>10000000000</v>
          </cell>
          <cell r="I528">
            <v>8000000000</v>
          </cell>
          <cell r="J528">
            <v>60000000</v>
          </cell>
          <cell r="K528" t="str">
            <v>2121</v>
          </cell>
          <cell r="L528">
            <v>3</v>
          </cell>
          <cell r="M528" t="str">
            <v>VND</v>
          </cell>
          <cell r="N528" t="str">
            <v>VN0011379</v>
          </cell>
          <cell r="O528">
            <v>3</v>
          </cell>
          <cell r="P528" t="str">
            <v>Loan</v>
          </cell>
          <cell r="Q528">
            <v>45955</v>
          </cell>
          <cell r="R528">
            <v>0</v>
          </cell>
          <cell r="S528">
            <v>40179</v>
          </cell>
          <cell r="T528">
            <v>1</v>
          </cell>
          <cell r="U528">
            <v>0</v>
          </cell>
          <cell r="V528" t="str">
            <v>Y</v>
          </cell>
          <cell r="W528">
            <v>2</v>
          </cell>
          <cell r="X528" t="str">
            <v>Y</v>
          </cell>
          <cell r="Y528" t="str">
            <v>VNGAAP</v>
          </cell>
          <cell r="Z528" t="str">
            <v>9410</v>
          </cell>
          <cell r="AA528">
            <v>43465</v>
          </cell>
          <cell r="AB528">
            <v>15000000</v>
          </cell>
          <cell r="AC528">
            <v>2000000000</v>
          </cell>
          <cell r="AD528">
            <v>60000000</v>
          </cell>
          <cell r="AE528">
            <v>100000000</v>
          </cell>
          <cell r="AF528">
            <v>2</v>
          </cell>
          <cell r="AG528">
            <v>44195</v>
          </cell>
          <cell r="AH528">
            <v>2500000000</v>
          </cell>
          <cell r="AI528">
            <v>2500000000</v>
          </cell>
          <cell r="AJ528">
            <v>15000000</v>
          </cell>
          <cell r="AK528">
            <v>0.5</v>
          </cell>
          <cell r="AL528">
            <v>150000000000</v>
          </cell>
          <cell r="AM528">
            <v>20000000000</v>
          </cell>
          <cell r="AN528">
            <v>0.25</v>
          </cell>
          <cell r="AO528">
            <v>20000000000</v>
          </cell>
          <cell r="AP528">
            <v>42175</v>
          </cell>
          <cell r="AQ528">
            <v>2</v>
          </cell>
          <cell r="AR528">
            <v>43373</v>
          </cell>
          <cell r="AS528" t="str">
            <v>1011</v>
          </cell>
          <cell r="AT528">
            <v>150</v>
          </cell>
          <cell r="AU528">
            <v>0</v>
          </cell>
          <cell r="AV528">
            <v>2</v>
          </cell>
          <cell r="AW528">
            <v>0</v>
          </cell>
        </row>
        <row r="529">
          <cell r="C529" t="str">
            <v>A634</v>
          </cell>
          <cell r="D529">
            <v>8000000000</v>
          </cell>
          <cell r="E529">
            <v>0</v>
          </cell>
          <cell r="F529">
            <v>0</v>
          </cell>
          <cell r="G529">
            <v>2000000000</v>
          </cell>
          <cell r="H529">
            <v>10000000000</v>
          </cell>
          <cell r="I529">
            <v>8000000000</v>
          </cell>
          <cell r="J529">
            <v>60000000</v>
          </cell>
          <cell r="K529" t="str">
            <v>2121</v>
          </cell>
          <cell r="L529">
            <v>3</v>
          </cell>
          <cell r="M529" t="str">
            <v>VND</v>
          </cell>
          <cell r="N529" t="str">
            <v>VN0011379</v>
          </cell>
          <cell r="O529">
            <v>3</v>
          </cell>
          <cell r="P529" t="str">
            <v>Loan</v>
          </cell>
          <cell r="Q529">
            <v>45955</v>
          </cell>
          <cell r="R529">
            <v>0</v>
          </cell>
          <cell r="S529">
            <v>40179</v>
          </cell>
          <cell r="T529">
            <v>1</v>
          </cell>
          <cell r="U529">
            <v>0</v>
          </cell>
          <cell r="V529" t="str">
            <v>Y</v>
          </cell>
          <cell r="W529">
            <v>2</v>
          </cell>
          <cell r="X529" t="str">
            <v>N</v>
          </cell>
          <cell r="Y529" t="str">
            <v>VNGAAP</v>
          </cell>
          <cell r="Z529" t="str">
            <v>9410</v>
          </cell>
          <cell r="AA529">
            <v>43465</v>
          </cell>
          <cell r="AB529">
            <v>15000000</v>
          </cell>
          <cell r="AC529">
            <v>2000000000</v>
          </cell>
          <cell r="AD529">
            <v>60000000</v>
          </cell>
          <cell r="AE529">
            <v>0</v>
          </cell>
          <cell r="AF529">
            <v>2</v>
          </cell>
          <cell r="AG529">
            <v>44195</v>
          </cell>
          <cell r="AH529">
            <v>2500000000</v>
          </cell>
          <cell r="AI529">
            <v>2500000000</v>
          </cell>
          <cell r="AJ529">
            <v>15000000</v>
          </cell>
          <cell r="AK529">
            <v>0.5</v>
          </cell>
          <cell r="AL529">
            <v>150000000000</v>
          </cell>
          <cell r="AM529">
            <v>20000000000</v>
          </cell>
          <cell r="AN529">
            <v>0.25</v>
          </cell>
          <cell r="AO529">
            <v>20000000000</v>
          </cell>
          <cell r="AP529">
            <v>42175</v>
          </cell>
          <cell r="AQ529">
            <v>2</v>
          </cell>
          <cell r="AR529">
            <v>43373</v>
          </cell>
          <cell r="AS529" t="str">
            <v>1011</v>
          </cell>
          <cell r="AT529">
            <v>150</v>
          </cell>
          <cell r="AU529">
            <v>0</v>
          </cell>
          <cell r="AV529">
            <v>2</v>
          </cell>
          <cell r="AW529">
            <v>0</v>
          </cell>
        </row>
        <row r="530">
          <cell r="C530" t="str">
            <v>A635</v>
          </cell>
          <cell r="D530">
            <v>8000000000</v>
          </cell>
          <cell r="E530">
            <v>0</v>
          </cell>
          <cell r="F530">
            <v>0</v>
          </cell>
          <cell r="G530">
            <v>2000000000</v>
          </cell>
          <cell r="H530">
            <v>10000000000</v>
          </cell>
          <cell r="I530">
            <v>8000000000</v>
          </cell>
          <cell r="J530">
            <v>60000000</v>
          </cell>
          <cell r="K530" t="str">
            <v>2121</v>
          </cell>
          <cell r="L530">
            <v>3</v>
          </cell>
          <cell r="M530" t="str">
            <v>VND</v>
          </cell>
          <cell r="N530" t="str">
            <v>VN0011379</v>
          </cell>
          <cell r="O530">
            <v>3</v>
          </cell>
          <cell r="P530" t="str">
            <v>Loan</v>
          </cell>
          <cell r="Q530">
            <v>45955</v>
          </cell>
          <cell r="R530">
            <v>0</v>
          </cell>
          <cell r="S530">
            <v>40179</v>
          </cell>
          <cell r="T530">
            <v>1</v>
          </cell>
          <cell r="U530">
            <v>0</v>
          </cell>
          <cell r="V530" t="str">
            <v>Y</v>
          </cell>
          <cell r="W530">
            <v>2</v>
          </cell>
          <cell r="X530" t="str">
            <v>Y</v>
          </cell>
          <cell r="Y530" t="str">
            <v>VNGAAP</v>
          </cell>
          <cell r="Z530" t="str">
            <v>9410</v>
          </cell>
          <cell r="AA530">
            <v>43465</v>
          </cell>
          <cell r="AB530">
            <v>15000000</v>
          </cell>
          <cell r="AC530">
            <v>2000000000</v>
          </cell>
          <cell r="AD530">
            <v>60000000</v>
          </cell>
          <cell r="AE530">
            <v>0</v>
          </cell>
          <cell r="AF530">
            <v>2</v>
          </cell>
          <cell r="AG530">
            <v>44195</v>
          </cell>
          <cell r="AH530">
            <v>2500000000</v>
          </cell>
          <cell r="AI530">
            <v>2500000000</v>
          </cell>
          <cell r="AJ530">
            <v>15000000</v>
          </cell>
          <cell r="AK530">
            <v>0.5</v>
          </cell>
          <cell r="AL530">
            <v>150000000000</v>
          </cell>
          <cell r="AM530">
            <v>20000000000</v>
          </cell>
          <cell r="AN530">
            <v>0.25</v>
          </cell>
          <cell r="AO530">
            <v>20000000000</v>
          </cell>
          <cell r="AP530">
            <v>42175</v>
          </cell>
          <cell r="AQ530">
            <v>2</v>
          </cell>
          <cell r="AR530">
            <v>43373</v>
          </cell>
          <cell r="AS530" t="str">
            <v>1011</v>
          </cell>
          <cell r="AT530">
            <v>150</v>
          </cell>
          <cell r="AU530">
            <v>0</v>
          </cell>
          <cell r="AV530">
            <v>2</v>
          </cell>
          <cell r="AW530">
            <v>0</v>
          </cell>
        </row>
        <row r="531">
          <cell r="C531" t="str">
            <v>A636</v>
          </cell>
          <cell r="D531">
            <v>8000000000</v>
          </cell>
          <cell r="E531">
            <v>0</v>
          </cell>
          <cell r="F531">
            <v>0</v>
          </cell>
          <cell r="G531">
            <v>2000000000</v>
          </cell>
          <cell r="H531">
            <v>10000000000</v>
          </cell>
          <cell r="I531">
            <v>8000000000</v>
          </cell>
          <cell r="J531">
            <v>60000000</v>
          </cell>
          <cell r="K531" t="str">
            <v>2121</v>
          </cell>
          <cell r="L531">
            <v>3</v>
          </cell>
          <cell r="M531" t="str">
            <v>VND</v>
          </cell>
          <cell r="N531" t="str">
            <v>VN0011379</v>
          </cell>
          <cell r="O531">
            <v>3</v>
          </cell>
          <cell r="P531" t="str">
            <v>Loan</v>
          </cell>
          <cell r="Q531">
            <v>45955</v>
          </cell>
          <cell r="R531">
            <v>0</v>
          </cell>
          <cell r="S531">
            <v>40179</v>
          </cell>
          <cell r="T531">
            <v>1</v>
          </cell>
          <cell r="U531">
            <v>0</v>
          </cell>
          <cell r="V531" t="str">
            <v>Y</v>
          </cell>
          <cell r="W531">
            <v>1</v>
          </cell>
          <cell r="X531" t="str">
            <v>N</v>
          </cell>
          <cell r="Y531" t="str">
            <v>VNGAAP</v>
          </cell>
          <cell r="Z531" t="str">
            <v>9410</v>
          </cell>
          <cell r="AA531">
            <v>43465</v>
          </cell>
          <cell r="AB531">
            <v>15000000</v>
          </cell>
          <cell r="AC531">
            <v>2000000000</v>
          </cell>
          <cell r="AD531">
            <v>60000000</v>
          </cell>
          <cell r="AE531">
            <v>0</v>
          </cell>
          <cell r="AF531">
            <v>2</v>
          </cell>
          <cell r="AG531">
            <v>44195</v>
          </cell>
          <cell r="AH531">
            <v>2500000000</v>
          </cell>
          <cell r="AI531">
            <v>2500000000</v>
          </cell>
          <cell r="AJ531">
            <v>15000000</v>
          </cell>
          <cell r="AK531">
            <v>0.7</v>
          </cell>
          <cell r="AL531">
            <v>150000000000</v>
          </cell>
          <cell r="AM531">
            <v>20000000000</v>
          </cell>
          <cell r="AN531">
            <v>0.25</v>
          </cell>
          <cell r="AO531">
            <v>20000000000</v>
          </cell>
          <cell r="AP531">
            <v>42175</v>
          </cell>
          <cell r="AQ531">
            <v>2</v>
          </cell>
          <cell r="AR531">
            <v>43373</v>
          </cell>
          <cell r="AS531" t="str">
            <v>1011</v>
          </cell>
          <cell r="AT531">
            <v>150</v>
          </cell>
          <cell r="AU531">
            <v>0</v>
          </cell>
          <cell r="AV531">
            <v>2</v>
          </cell>
          <cell r="AW531">
            <v>0</v>
          </cell>
        </row>
        <row r="532">
          <cell r="C532" t="str">
            <v>A637</v>
          </cell>
          <cell r="D532">
            <v>8000000000</v>
          </cell>
          <cell r="E532">
            <v>0</v>
          </cell>
          <cell r="F532">
            <v>0</v>
          </cell>
          <cell r="G532">
            <v>2000000000</v>
          </cell>
          <cell r="H532">
            <v>10000000000</v>
          </cell>
          <cell r="I532">
            <v>8000000000</v>
          </cell>
          <cell r="J532">
            <v>60000000</v>
          </cell>
          <cell r="K532" t="str">
            <v>2121</v>
          </cell>
          <cell r="L532">
            <v>3</v>
          </cell>
          <cell r="M532" t="str">
            <v>VND</v>
          </cell>
          <cell r="N532" t="str">
            <v>VN0011379</v>
          </cell>
          <cell r="O532">
            <v>3</v>
          </cell>
          <cell r="P532" t="str">
            <v>Loan</v>
          </cell>
          <cell r="Q532">
            <v>45955</v>
          </cell>
          <cell r="R532">
            <v>0</v>
          </cell>
          <cell r="S532">
            <v>40179</v>
          </cell>
          <cell r="T532">
            <v>1</v>
          </cell>
          <cell r="U532">
            <v>0</v>
          </cell>
          <cell r="V532" t="str">
            <v>Y</v>
          </cell>
          <cell r="W532">
            <v>1</v>
          </cell>
          <cell r="X532" t="str">
            <v>Y</v>
          </cell>
          <cell r="Y532" t="str">
            <v>VNGAAP</v>
          </cell>
          <cell r="Z532" t="str">
            <v>9410</v>
          </cell>
          <cell r="AA532">
            <v>43465</v>
          </cell>
          <cell r="AB532">
            <v>15000000</v>
          </cell>
          <cell r="AC532">
            <v>2000000000</v>
          </cell>
          <cell r="AD532">
            <v>60000000</v>
          </cell>
          <cell r="AE532">
            <v>0</v>
          </cell>
          <cell r="AF532">
            <v>2</v>
          </cell>
          <cell r="AG532">
            <v>44195</v>
          </cell>
          <cell r="AH532">
            <v>2500000000</v>
          </cell>
          <cell r="AI532">
            <v>2500000000</v>
          </cell>
          <cell r="AJ532">
            <v>15000000</v>
          </cell>
          <cell r="AK532">
            <v>0.7</v>
          </cell>
          <cell r="AL532">
            <v>150000000000</v>
          </cell>
          <cell r="AM532">
            <v>20000000000</v>
          </cell>
          <cell r="AN532">
            <v>0.25</v>
          </cell>
          <cell r="AO532">
            <v>20000000000</v>
          </cell>
          <cell r="AP532">
            <v>42175</v>
          </cell>
          <cell r="AQ532">
            <v>2</v>
          </cell>
          <cell r="AR532">
            <v>43373</v>
          </cell>
          <cell r="AS532" t="str">
            <v>1011</v>
          </cell>
          <cell r="AT532">
            <v>150</v>
          </cell>
          <cell r="AU532">
            <v>0</v>
          </cell>
          <cell r="AV532">
            <v>2</v>
          </cell>
          <cell r="AW532">
            <v>0</v>
          </cell>
        </row>
        <row r="533">
          <cell r="C533" t="str">
            <v>A638</v>
          </cell>
          <cell r="D533">
            <v>8000000000</v>
          </cell>
          <cell r="E533">
            <v>0</v>
          </cell>
          <cell r="F533">
            <v>0</v>
          </cell>
          <cell r="G533">
            <v>2000000000</v>
          </cell>
          <cell r="H533">
            <v>10000000000</v>
          </cell>
          <cell r="I533">
            <v>8000000000</v>
          </cell>
          <cell r="J533">
            <v>60000000</v>
          </cell>
          <cell r="K533" t="str">
            <v>2121</v>
          </cell>
          <cell r="L533">
            <v>3</v>
          </cell>
          <cell r="M533" t="str">
            <v>VND</v>
          </cell>
          <cell r="N533" t="str">
            <v>VN0011379</v>
          </cell>
          <cell r="O533">
            <v>3</v>
          </cell>
          <cell r="P533" t="str">
            <v>Loan</v>
          </cell>
          <cell r="Q533">
            <v>45955</v>
          </cell>
          <cell r="R533">
            <v>0</v>
          </cell>
          <cell r="S533">
            <v>40179</v>
          </cell>
          <cell r="T533">
            <v>1</v>
          </cell>
          <cell r="U533">
            <v>0</v>
          </cell>
          <cell r="V533" t="str">
            <v>Y</v>
          </cell>
          <cell r="W533">
            <v>2</v>
          </cell>
          <cell r="X533" t="str">
            <v>N</v>
          </cell>
          <cell r="Y533" t="str">
            <v>VNGAAP</v>
          </cell>
          <cell r="Z533" t="str">
            <v>9410</v>
          </cell>
          <cell r="AA533">
            <v>43465</v>
          </cell>
          <cell r="AB533">
            <v>15000000</v>
          </cell>
          <cell r="AC533">
            <v>2000000000</v>
          </cell>
          <cell r="AD533">
            <v>60000000</v>
          </cell>
          <cell r="AE533">
            <v>100000000</v>
          </cell>
          <cell r="AF533">
            <v>2</v>
          </cell>
          <cell r="AG533">
            <v>44195</v>
          </cell>
          <cell r="AH533">
            <v>2500000000</v>
          </cell>
          <cell r="AI533">
            <v>2500000000</v>
          </cell>
          <cell r="AJ533">
            <v>15000000</v>
          </cell>
          <cell r="AK533">
            <v>0.7</v>
          </cell>
          <cell r="AL533">
            <v>150000000000</v>
          </cell>
          <cell r="AM533">
            <v>20000000000</v>
          </cell>
          <cell r="AN533">
            <v>0.25</v>
          </cell>
          <cell r="AO533">
            <v>20000000000</v>
          </cell>
          <cell r="AP533">
            <v>42175</v>
          </cell>
          <cell r="AQ533">
            <v>2</v>
          </cell>
          <cell r="AR533">
            <v>43373</v>
          </cell>
          <cell r="AS533" t="str">
            <v>1011</v>
          </cell>
          <cell r="AT533">
            <v>150</v>
          </cell>
          <cell r="AU533">
            <v>0</v>
          </cell>
          <cell r="AV533">
            <v>2</v>
          </cell>
          <cell r="AW533">
            <v>0</v>
          </cell>
        </row>
        <row r="534">
          <cell r="C534" t="str">
            <v>A639</v>
          </cell>
          <cell r="D534">
            <v>8000000000</v>
          </cell>
          <cell r="E534">
            <v>0</v>
          </cell>
          <cell r="F534">
            <v>0</v>
          </cell>
          <cell r="G534">
            <v>2000000000</v>
          </cell>
          <cell r="H534">
            <v>10000000000</v>
          </cell>
          <cell r="I534">
            <v>8000000000</v>
          </cell>
          <cell r="J534">
            <v>60000000</v>
          </cell>
          <cell r="K534" t="str">
            <v>2121</v>
          </cell>
          <cell r="L534">
            <v>3</v>
          </cell>
          <cell r="M534" t="str">
            <v>VND</v>
          </cell>
          <cell r="N534" t="str">
            <v>VN0011379</v>
          </cell>
          <cell r="O534">
            <v>3</v>
          </cell>
          <cell r="P534" t="str">
            <v>Loan</v>
          </cell>
          <cell r="Q534">
            <v>45955</v>
          </cell>
          <cell r="R534">
            <v>0</v>
          </cell>
          <cell r="S534">
            <v>40179</v>
          </cell>
          <cell r="T534">
            <v>1</v>
          </cell>
          <cell r="U534">
            <v>0</v>
          </cell>
          <cell r="V534" t="str">
            <v>Y</v>
          </cell>
          <cell r="W534">
            <v>2</v>
          </cell>
          <cell r="X534" t="str">
            <v>Y</v>
          </cell>
          <cell r="Y534" t="str">
            <v>VNGAAP</v>
          </cell>
          <cell r="Z534" t="str">
            <v>9410</v>
          </cell>
          <cell r="AA534">
            <v>43465</v>
          </cell>
          <cell r="AB534">
            <v>15000000</v>
          </cell>
          <cell r="AC534">
            <v>2000000000</v>
          </cell>
          <cell r="AD534">
            <v>60000000</v>
          </cell>
          <cell r="AE534">
            <v>100000000</v>
          </cell>
          <cell r="AF534">
            <v>2</v>
          </cell>
          <cell r="AG534">
            <v>44195</v>
          </cell>
          <cell r="AH534">
            <v>2500000000</v>
          </cell>
          <cell r="AI534">
            <v>2500000000</v>
          </cell>
          <cell r="AJ534">
            <v>15000000</v>
          </cell>
          <cell r="AK534">
            <v>0.7</v>
          </cell>
          <cell r="AL534">
            <v>150000000000</v>
          </cell>
          <cell r="AM534">
            <v>20000000000</v>
          </cell>
          <cell r="AN534">
            <v>0.25</v>
          </cell>
          <cell r="AO534">
            <v>20000000000</v>
          </cell>
          <cell r="AP534">
            <v>42175</v>
          </cell>
          <cell r="AQ534">
            <v>2</v>
          </cell>
          <cell r="AR534">
            <v>43373</v>
          </cell>
          <cell r="AS534" t="str">
            <v>1011</v>
          </cell>
          <cell r="AT534">
            <v>150</v>
          </cell>
          <cell r="AU534">
            <v>0</v>
          </cell>
          <cell r="AV534">
            <v>2</v>
          </cell>
          <cell r="AW534">
            <v>0</v>
          </cell>
        </row>
        <row r="535">
          <cell r="C535" t="str">
            <v>A640</v>
          </cell>
          <cell r="D535">
            <v>8000000000</v>
          </cell>
          <cell r="E535">
            <v>0</v>
          </cell>
          <cell r="F535">
            <v>0</v>
          </cell>
          <cell r="G535">
            <v>2000000000</v>
          </cell>
          <cell r="H535">
            <v>10000000000</v>
          </cell>
          <cell r="I535">
            <v>8000000000</v>
          </cell>
          <cell r="J535">
            <v>60000000</v>
          </cell>
          <cell r="K535" t="str">
            <v>2121</v>
          </cell>
          <cell r="L535">
            <v>3</v>
          </cell>
          <cell r="M535" t="str">
            <v>VND</v>
          </cell>
          <cell r="N535" t="str">
            <v>VN0011379</v>
          </cell>
          <cell r="O535">
            <v>3</v>
          </cell>
          <cell r="P535" t="str">
            <v>Loan</v>
          </cell>
          <cell r="Q535">
            <v>45955</v>
          </cell>
          <cell r="R535">
            <v>0</v>
          </cell>
          <cell r="S535">
            <v>40179</v>
          </cell>
          <cell r="T535">
            <v>1</v>
          </cell>
          <cell r="U535">
            <v>0</v>
          </cell>
          <cell r="V535" t="str">
            <v>Y</v>
          </cell>
          <cell r="W535">
            <v>2</v>
          </cell>
          <cell r="X535" t="str">
            <v>N</v>
          </cell>
          <cell r="Y535" t="str">
            <v>VNGAAP</v>
          </cell>
          <cell r="Z535" t="str">
            <v>9410</v>
          </cell>
          <cell r="AA535">
            <v>43465</v>
          </cell>
          <cell r="AB535">
            <v>15000000</v>
          </cell>
          <cell r="AC535">
            <v>2000000000</v>
          </cell>
          <cell r="AD535">
            <v>60000000</v>
          </cell>
          <cell r="AE535">
            <v>0</v>
          </cell>
          <cell r="AF535">
            <v>2</v>
          </cell>
          <cell r="AG535">
            <v>44195</v>
          </cell>
          <cell r="AH535">
            <v>2500000000</v>
          </cell>
          <cell r="AI535">
            <v>2500000000</v>
          </cell>
          <cell r="AJ535">
            <v>15000000</v>
          </cell>
          <cell r="AK535">
            <v>0.7</v>
          </cell>
          <cell r="AL535">
            <v>150000000000</v>
          </cell>
          <cell r="AM535">
            <v>20000000000</v>
          </cell>
          <cell r="AN535">
            <v>0.25</v>
          </cell>
          <cell r="AO535">
            <v>20000000000</v>
          </cell>
          <cell r="AP535">
            <v>42175</v>
          </cell>
          <cell r="AQ535">
            <v>2</v>
          </cell>
          <cell r="AR535">
            <v>43373</v>
          </cell>
          <cell r="AS535" t="str">
            <v>1011</v>
          </cell>
          <cell r="AT535">
            <v>150</v>
          </cell>
          <cell r="AU535">
            <v>0</v>
          </cell>
          <cell r="AV535">
            <v>2</v>
          </cell>
          <cell r="AW535">
            <v>0</v>
          </cell>
        </row>
        <row r="536">
          <cell r="C536" t="str">
            <v>A641</v>
          </cell>
          <cell r="D536">
            <v>8000000000</v>
          </cell>
          <cell r="E536">
            <v>0</v>
          </cell>
          <cell r="F536">
            <v>0</v>
          </cell>
          <cell r="G536">
            <v>2000000000</v>
          </cell>
          <cell r="H536">
            <v>10000000000</v>
          </cell>
          <cell r="I536">
            <v>8000000000</v>
          </cell>
          <cell r="J536">
            <v>60000000</v>
          </cell>
          <cell r="K536" t="str">
            <v>2121</v>
          </cell>
          <cell r="L536">
            <v>3</v>
          </cell>
          <cell r="M536" t="str">
            <v>VND</v>
          </cell>
          <cell r="N536" t="str">
            <v>VN0011379</v>
          </cell>
          <cell r="O536">
            <v>3</v>
          </cell>
          <cell r="P536" t="str">
            <v>Loan</v>
          </cell>
          <cell r="Q536">
            <v>45955</v>
          </cell>
          <cell r="R536">
            <v>0</v>
          </cell>
          <cell r="S536">
            <v>40179</v>
          </cell>
          <cell r="T536">
            <v>1</v>
          </cell>
          <cell r="U536">
            <v>0</v>
          </cell>
          <cell r="V536" t="str">
            <v>Y</v>
          </cell>
          <cell r="W536">
            <v>2</v>
          </cell>
          <cell r="X536" t="str">
            <v>Y</v>
          </cell>
          <cell r="Y536" t="str">
            <v>VNGAAP</v>
          </cell>
          <cell r="Z536" t="str">
            <v>9410</v>
          </cell>
          <cell r="AA536">
            <v>43465</v>
          </cell>
          <cell r="AB536">
            <v>15000000</v>
          </cell>
          <cell r="AC536">
            <v>2000000000</v>
          </cell>
          <cell r="AD536">
            <v>60000000</v>
          </cell>
          <cell r="AE536">
            <v>0</v>
          </cell>
          <cell r="AF536">
            <v>2</v>
          </cell>
          <cell r="AG536">
            <v>44195</v>
          </cell>
          <cell r="AH536">
            <v>2500000000</v>
          </cell>
          <cell r="AI536">
            <v>2500000000</v>
          </cell>
          <cell r="AJ536">
            <v>15000000</v>
          </cell>
          <cell r="AK536">
            <v>0.7</v>
          </cell>
          <cell r="AL536">
            <v>150000000000</v>
          </cell>
          <cell r="AM536">
            <v>20000000000</v>
          </cell>
          <cell r="AN536">
            <v>0.25</v>
          </cell>
          <cell r="AO536">
            <v>20000000000</v>
          </cell>
          <cell r="AP536">
            <v>42175</v>
          </cell>
          <cell r="AQ536">
            <v>2</v>
          </cell>
          <cell r="AR536">
            <v>43373</v>
          </cell>
          <cell r="AS536" t="str">
            <v>1011</v>
          </cell>
          <cell r="AT536">
            <v>150</v>
          </cell>
          <cell r="AU536">
            <v>0</v>
          </cell>
          <cell r="AV536">
            <v>2</v>
          </cell>
          <cell r="AW536">
            <v>0</v>
          </cell>
        </row>
        <row r="537">
          <cell r="C537" t="str">
            <v>A642</v>
          </cell>
          <cell r="D537">
            <v>8000000000</v>
          </cell>
          <cell r="E537">
            <v>0</v>
          </cell>
          <cell r="F537">
            <v>0</v>
          </cell>
          <cell r="G537">
            <v>2000000000</v>
          </cell>
          <cell r="H537">
            <v>10000000000</v>
          </cell>
          <cell r="I537">
            <v>8000000000</v>
          </cell>
          <cell r="J537">
            <v>60000000</v>
          </cell>
          <cell r="K537" t="str">
            <v>2121</v>
          </cell>
          <cell r="L537">
            <v>3</v>
          </cell>
          <cell r="M537" t="str">
            <v>VND</v>
          </cell>
          <cell r="N537" t="str">
            <v>VN0011379</v>
          </cell>
          <cell r="O537">
            <v>3</v>
          </cell>
          <cell r="P537" t="str">
            <v>Loan</v>
          </cell>
          <cell r="Q537">
            <v>45955</v>
          </cell>
          <cell r="R537">
            <v>0</v>
          </cell>
          <cell r="S537">
            <v>40179</v>
          </cell>
          <cell r="T537">
            <v>1</v>
          </cell>
          <cell r="U537">
            <v>0</v>
          </cell>
          <cell r="V537" t="str">
            <v>Y</v>
          </cell>
          <cell r="W537">
            <v>1</v>
          </cell>
          <cell r="X537" t="str">
            <v>N</v>
          </cell>
          <cell r="Y537" t="str">
            <v>VNGAAP</v>
          </cell>
          <cell r="Z537" t="str">
            <v>9410</v>
          </cell>
          <cell r="AA537">
            <v>43465</v>
          </cell>
          <cell r="AB537">
            <v>15000000</v>
          </cell>
          <cell r="AC537">
            <v>2000000000</v>
          </cell>
          <cell r="AD537">
            <v>60000000</v>
          </cell>
          <cell r="AE537">
            <v>0</v>
          </cell>
          <cell r="AF537">
            <v>2</v>
          </cell>
          <cell r="AG537">
            <v>44195</v>
          </cell>
          <cell r="AH537">
            <v>2500000000</v>
          </cell>
          <cell r="AI537">
            <v>2500000000</v>
          </cell>
          <cell r="AJ537">
            <v>15000000</v>
          </cell>
          <cell r="AK537">
            <v>0.75</v>
          </cell>
          <cell r="AL537">
            <v>150000000000</v>
          </cell>
          <cell r="AM537">
            <v>20000000000</v>
          </cell>
          <cell r="AN537">
            <v>0.25</v>
          </cell>
          <cell r="AO537">
            <v>20000000000</v>
          </cell>
          <cell r="AP537">
            <v>42175</v>
          </cell>
          <cell r="AQ537">
            <v>2</v>
          </cell>
          <cell r="AR537">
            <v>43373</v>
          </cell>
          <cell r="AS537" t="str">
            <v>1011</v>
          </cell>
          <cell r="AT537">
            <v>150</v>
          </cell>
          <cell r="AU537">
            <v>0</v>
          </cell>
          <cell r="AV537">
            <v>2</v>
          </cell>
          <cell r="AW537">
            <v>0</v>
          </cell>
        </row>
        <row r="538">
          <cell r="C538" t="str">
            <v>A643</v>
          </cell>
          <cell r="D538">
            <v>8000000000</v>
          </cell>
          <cell r="E538">
            <v>0</v>
          </cell>
          <cell r="F538">
            <v>0</v>
          </cell>
          <cell r="G538">
            <v>2000000000</v>
          </cell>
          <cell r="H538">
            <v>10000000000</v>
          </cell>
          <cell r="I538">
            <v>8000000000</v>
          </cell>
          <cell r="J538">
            <v>60000000</v>
          </cell>
          <cell r="K538" t="str">
            <v>2121</v>
          </cell>
          <cell r="L538">
            <v>3</v>
          </cell>
          <cell r="M538" t="str">
            <v>VND</v>
          </cell>
          <cell r="N538" t="str">
            <v>VN0011379</v>
          </cell>
          <cell r="O538">
            <v>3</v>
          </cell>
          <cell r="P538" t="str">
            <v>Loan</v>
          </cell>
          <cell r="Q538">
            <v>45955</v>
          </cell>
          <cell r="R538">
            <v>0</v>
          </cell>
          <cell r="S538">
            <v>40179</v>
          </cell>
          <cell r="T538">
            <v>1</v>
          </cell>
          <cell r="U538">
            <v>0</v>
          </cell>
          <cell r="V538" t="str">
            <v>Y</v>
          </cell>
          <cell r="W538">
            <v>1</v>
          </cell>
          <cell r="X538" t="str">
            <v>Y</v>
          </cell>
          <cell r="Y538" t="str">
            <v>VNGAAP</v>
          </cell>
          <cell r="Z538" t="str">
            <v>9410</v>
          </cell>
          <cell r="AA538">
            <v>43465</v>
          </cell>
          <cell r="AB538">
            <v>15000000</v>
          </cell>
          <cell r="AC538">
            <v>2000000000</v>
          </cell>
          <cell r="AD538">
            <v>60000000</v>
          </cell>
          <cell r="AE538">
            <v>0</v>
          </cell>
          <cell r="AF538">
            <v>2</v>
          </cell>
          <cell r="AG538">
            <v>44195</v>
          </cell>
          <cell r="AH538">
            <v>2500000000</v>
          </cell>
          <cell r="AI538">
            <v>2500000000</v>
          </cell>
          <cell r="AJ538">
            <v>15000000</v>
          </cell>
          <cell r="AK538">
            <v>0.75</v>
          </cell>
          <cell r="AL538">
            <v>150000000000</v>
          </cell>
          <cell r="AM538">
            <v>20000000000</v>
          </cell>
          <cell r="AN538">
            <v>0.25</v>
          </cell>
          <cell r="AO538">
            <v>20000000000</v>
          </cell>
          <cell r="AP538">
            <v>42175</v>
          </cell>
          <cell r="AQ538">
            <v>2</v>
          </cell>
          <cell r="AR538">
            <v>43373</v>
          </cell>
          <cell r="AS538" t="str">
            <v>1011</v>
          </cell>
          <cell r="AT538">
            <v>150</v>
          </cell>
          <cell r="AU538">
            <v>0</v>
          </cell>
          <cell r="AV538">
            <v>2</v>
          </cell>
          <cell r="AW538">
            <v>0</v>
          </cell>
        </row>
        <row r="539">
          <cell r="C539" t="str">
            <v>A644</v>
          </cell>
          <cell r="D539">
            <v>8000000000</v>
          </cell>
          <cell r="E539">
            <v>0</v>
          </cell>
          <cell r="F539">
            <v>0</v>
          </cell>
          <cell r="G539">
            <v>2000000000</v>
          </cell>
          <cell r="H539">
            <v>10000000000</v>
          </cell>
          <cell r="I539">
            <v>8000000000</v>
          </cell>
          <cell r="J539">
            <v>60000000</v>
          </cell>
          <cell r="K539" t="str">
            <v>2121</v>
          </cell>
          <cell r="L539">
            <v>3</v>
          </cell>
          <cell r="M539" t="str">
            <v>VND</v>
          </cell>
          <cell r="N539" t="str">
            <v>VN0011379</v>
          </cell>
          <cell r="O539">
            <v>3</v>
          </cell>
          <cell r="P539" t="str">
            <v>Loan</v>
          </cell>
          <cell r="Q539">
            <v>45955</v>
          </cell>
          <cell r="R539">
            <v>0</v>
          </cell>
          <cell r="S539">
            <v>40179</v>
          </cell>
          <cell r="T539">
            <v>1</v>
          </cell>
          <cell r="U539">
            <v>0</v>
          </cell>
          <cell r="V539" t="str">
            <v>Y</v>
          </cell>
          <cell r="W539">
            <v>2</v>
          </cell>
          <cell r="X539" t="str">
            <v>N</v>
          </cell>
          <cell r="Y539" t="str">
            <v>VNGAAP</v>
          </cell>
          <cell r="Z539" t="str">
            <v>9410</v>
          </cell>
          <cell r="AA539">
            <v>43465</v>
          </cell>
          <cell r="AB539">
            <v>15000000</v>
          </cell>
          <cell r="AC539">
            <v>2000000000</v>
          </cell>
          <cell r="AD539">
            <v>60000000</v>
          </cell>
          <cell r="AE539">
            <v>100000000</v>
          </cell>
          <cell r="AF539">
            <v>2</v>
          </cell>
          <cell r="AG539">
            <v>44195</v>
          </cell>
          <cell r="AH539">
            <v>2500000000</v>
          </cell>
          <cell r="AI539">
            <v>2500000000</v>
          </cell>
          <cell r="AJ539">
            <v>15000000</v>
          </cell>
          <cell r="AK539">
            <v>0.75</v>
          </cell>
          <cell r="AL539">
            <v>150000000000</v>
          </cell>
          <cell r="AM539">
            <v>20000000000</v>
          </cell>
          <cell r="AN539">
            <v>0.25</v>
          </cell>
          <cell r="AO539">
            <v>20000000000</v>
          </cell>
          <cell r="AP539">
            <v>42175</v>
          </cell>
          <cell r="AQ539">
            <v>2</v>
          </cell>
          <cell r="AR539">
            <v>43373</v>
          </cell>
          <cell r="AS539" t="str">
            <v>1011</v>
          </cell>
          <cell r="AT539">
            <v>150</v>
          </cell>
          <cell r="AU539">
            <v>0</v>
          </cell>
          <cell r="AV539">
            <v>2</v>
          </cell>
          <cell r="AW539">
            <v>0</v>
          </cell>
        </row>
        <row r="540">
          <cell r="C540" t="str">
            <v>A645</v>
          </cell>
          <cell r="D540">
            <v>8000000000</v>
          </cell>
          <cell r="E540">
            <v>0</v>
          </cell>
          <cell r="F540">
            <v>0</v>
          </cell>
          <cell r="G540">
            <v>2000000000</v>
          </cell>
          <cell r="H540">
            <v>10000000000</v>
          </cell>
          <cell r="I540">
            <v>8000000000</v>
          </cell>
          <cell r="J540">
            <v>60000000</v>
          </cell>
          <cell r="K540" t="str">
            <v>2121</v>
          </cell>
          <cell r="L540">
            <v>3</v>
          </cell>
          <cell r="M540" t="str">
            <v>VND</v>
          </cell>
          <cell r="N540" t="str">
            <v>VN0011379</v>
          </cell>
          <cell r="O540">
            <v>3</v>
          </cell>
          <cell r="P540" t="str">
            <v>Loan</v>
          </cell>
          <cell r="Q540">
            <v>45955</v>
          </cell>
          <cell r="R540">
            <v>0</v>
          </cell>
          <cell r="S540">
            <v>40179</v>
          </cell>
          <cell r="T540">
            <v>1</v>
          </cell>
          <cell r="U540">
            <v>0</v>
          </cell>
          <cell r="V540" t="str">
            <v>Y</v>
          </cell>
          <cell r="W540">
            <v>2</v>
          </cell>
          <cell r="X540" t="str">
            <v>Y</v>
          </cell>
          <cell r="Y540" t="str">
            <v>VNGAAP</v>
          </cell>
          <cell r="Z540" t="str">
            <v>9410</v>
          </cell>
          <cell r="AA540">
            <v>43465</v>
          </cell>
          <cell r="AB540">
            <v>15000000</v>
          </cell>
          <cell r="AC540">
            <v>2000000000</v>
          </cell>
          <cell r="AD540">
            <v>60000000</v>
          </cell>
          <cell r="AE540">
            <v>100000000</v>
          </cell>
          <cell r="AF540">
            <v>2</v>
          </cell>
          <cell r="AG540">
            <v>44195</v>
          </cell>
          <cell r="AH540">
            <v>2500000000</v>
          </cell>
          <cell r="AI540">
            <v>2500000000</v>
          </cell>
          <cell r="AJ540">
            <v>15000000</v>
          </cell>
          <cell r="AK540">
            <v>0.75</v>
          </cell>
          <cell r="AL540">
            <v>150000000000</v>
          </cell>
          <cell r="AM540">
            <v>20000000000</v>
          </cell>
          <cell r="AN540">
            <v>0.25</v>
          </cell>
          <cell r="AO540">
            <v>20000000000</v>
          </cell>
          <cell r="AP540">
            <v>42175</v>
          </cell>
          <cell r="AQ540">
            <v>2</v>
          </cell>
          <cell r="AR540">
            <v>43373</v>
          </cell>
          <cell r="AS540" t="str">
            <v>1011</v>
          </cell>
          <cell r="AT540">
            <v>150</v>
          </cell>
          <cell r="AU540">
            <v>0</v>
          </cell>
          <cell r="AV540">
            <v>2</v>
          </cell>
          <cell r="AW540">
            <v>0</v>
          </cell>
        </row>
        <row r="541">
          <cell r="C541" t="str">
            <v>A646</v>
          </cell>
          <cell r="D541">
            <v>8000000000</v>
          </cell>
          <cell r="E541">
            <v>0</v>
          </cell>
          <cell r="F541">
            <v>0</v>
          </cell>
          <cell r="G541">
            <v>2000000000</v>
          </cell>
          <cell r="H541">
            <v>10000000000</v>
          </cell>
          <cell r="I541">
            <v>8000000000</v>
          </cell>
          <cell r="J541">
            <v>60000000</v>
          </cell>
          <cell r="K541" t="str">
            <v>2121</v>
          </cell>
          <cell r="L541">
            <v>3</v>
          </cell>
          <cell r="M541" t="str">
            <v>VND</v>
          </cell>
          <cell r="N541" t="str">
            <v>VN0011379</v>
          </cell>
          <cell r="O541">
            <v>3</v>
          </cell>
          <cell r="P541" t="str">
            <v>Loan</v>
          </cell>
          <cell r="Q541">
            <v>45955</v>
          </cell>
          <cell r="R541">
            <v>0</v>
          </cell>
          <cell r="S541">
            <v>40179</v>
          </cell>
          <cell r="T541">
            <v>1</v>
          </cell>
          <cell r="U541">
            <v>0</v>
          </cell>
          <cell r="V541" t="str">
            <v>Y</v>
          </cell>
          <cell r="W541">
            <v>2</v>
          </cell>
          <cell r="X541" t="str">
            <v>N</v>
          </cell>
          <cell r="Y541" t="str">
            <v>VNGAAP</v>
          </cell>
          <cell r="Z541" t="str">
            <v>9410</v>
          </cell>
          <cell r="AA541">
            <v>43465</v>
          </cell>
          <cell r="AB541">
            <v>15000000</v>
          </cell>
          <cell r="AC541">
            <v>2000000000</v>
          </cell>
          <cell r="AD541">
            <v>60000000</v>
          </cell>
          <cell r="AE541">
            <v>0</v>
          </cell>
          <cell r="AF541">
            <v>2</v>
          </cell>
          <cell r="AG541">
            <v>44195</v>
          </cell>
          <cell r="AH541">
            <v>2500000000</v>
          </cell>
          <cell r="AI541">
            <v>2500000000</v>
          </cell>
          <cell r="AJ541">
            <v>15000000</v>
          </cell>
          <cell r="AK541">
            <v>0.75</v>
          </cell>
          <cell r="AL541">
            <v>150000000000</v>
          </cell>
          <cell r="AM541">
            <v>20000000000</v>
          </cell>
          <cell r="AN541">
            <v>0.25</v>
          </cell>
          <cell r="AO541">
            <v>20000000000</v>
          </cell>
          <cell r="AP541">
            <v>42175</v>
          </cell>
          <cell r="AQ541">
            <v>2</v>
          </cell>
          <cell r="AR541">
            <v>43373</v>
          </cell>
          <cell r="AS541" t="str">
            <v>1011</v>
          </cell>
          <cell r="AT541">
            <v>150</v>
          </cell>
          <cell r="AU541">
            <v>0</v>
          </cell>
          <cell r="AV541">
            <v>2</v>
          </cell>
          <cell r="AW541">
            <v>0</v>
          </cell>
        </row>
        <row r="542">
          <cell r="C542" t="str">
            <v>A647</v>
          </cell>
          <cell r="D542">
            <v>8000000000</v>
          </cell>
          <cell r="E542">
            <v>0</v>
          </cell>
          <cell r="F542">
            <v>0</v>
          </cell>
          <cell r="G542">
            <v>2000000000</v>
          </cell>
          <cell r="H542">
            <v>10000000000</v>
          </cell>
          <cell r="I542">
            <v>8000000000</v>
          </cell>
          <cell r="J542">
            <v>60000000</v>
          </cell>
          <cell r="K542" t="str">
            <v>2121</v>
          </cell>
          <cell r="L542">
            <v>3</v>
          </cell>
          <cell r="M542" t="str">
            <v>VND</v>
          </cell>
          <cell r="N542" t="str">
            <v>VN0011379</v>
          </cell>
          <cell r="O542">
            <v>3</v>
          </cell>
          <cell r="P542" t="str">
            <v>Loan</v>
          </cell>
          <cell r="Q542">
            <v>45955</v>
          </cell>
          <cell r="R542">
            <v>0</v>
          </cell>
          <cell r="S542">
            <v>40179</v>
          </cell>
          <cell r="T542">
            <v>1</v>
          </cell>
          <cell r="U542">
            <v>0</v>
          </cell>
          <cell r="V542" t="str">
            <v>Y</v>
          </cell>
          <cell r="W542">
            <v>2</v>
          </cell>
          <cell r="X542" t="str">
            <v>Y</v>
          </cell>
          <cell r="Y542" t="str">
            <v>VNGAAP</v>
          </cell>
          <cell r="Z542" t="str">
            <v>9410</v>
          </cell>
          <cell r="AA542">
            <v>43465</v>
          </cell>
          <cell r="AB542">
            <v>15000000</v>
          </cell>
          <cell r="AC542">
            <v>2000000000</v>
          </cell>
          <cell r="AD542">
            <v>60000000</v>
          </cell>
          <cell r="AE542">
            <v>0</v>
          </cell>
          <cell r="AF542">
            <v>2</v>
          </cell>
          <cell r="AG542">
            <v>44195</v>
          </cell>
          <cell r="AH542">
            <v>2500000000</v>
          </cell>
          <cell r="AI542">
            <v>2500000000</v>
          </cell>
          <cell r="AJ542">
            <v>15000000</v>
          </cell>
          <cell r="AK542">
            <v>0.75</v>
          </cell>
          <cell r="AL542">
            <v>150000000000</v>
          </cell>
          <cell r="AM542">
            <v>20000000000</v>
          </cell>
          <cell r="AN542">
            <v>0.25</v>
          </cell>
          <cell r="AO542">
            <v>20000000000</v>
          </cell>
          <cell r="AP542">
            <v>42175</v>
          </cell>
          <cell r="AQ542">
            <v>2</v>
          </cell>
          <cell r="AR542">
            <v>43373</v>
          </cell>
          <cell r="AS542" t="str">
            <v>1011</v>
          </cell>
          <cell r="AT542">
            <v>150</v>
          </cell>
          <cell r="AU542">
            <v>0</v>
          </cell>
          <cell r="AV542">
            <v>2</v>
          </cell>
          <cell r="AW542">
            <v>0</v>
          </cell>
        </row>
        <row r="543">
          <cell r="C543" t="str">
            <v>A648</v>
          </cell>
          <cell r="D543">
            <v>8000000000</v>
          </cell>
          <cell r="E543">
            <v>0</v>
          </cell>
          <cell r="F543">
            <v>0</v>
          </cell>
          <cell r="G543">
            <v>2000000000</v>
          </cell>
          <cell r="H543">
            <v>10000000000</v>
          </cell>
          <cell r="I543">
            <v>8000000000</v>
          </cell>
          <cell r="J543">
            <v>60000000</v>
          </cell>
          <cell r="K543" t="str">
            <v>2121</v>
          </cell>
          <cell r="L543">
            <v>3</v>
          </cell>
          <cell r="M543" t="str">
            <v>VND</v>
          </cell>
          <cell r="N543" t="str">
            <v>VN0011379</v>
          </cell>
          <cell r="O543">
            <v>3</v>
          </cell>
          <cell r="P543" t="str">
            <v>Loan</v>
          </cell>
          <cell r="Q543">
            <v>45955</v>
          </cell>
          <cell r="R543">
            <v>0</v>
          </cell>
          <cell r="S543">
            <v>40179</v>
          </cell>
          <cell r="T543">
            <v>1</v>
          </cell>
          <cell r="U543">
            <v>0</v>
          </cell>
          <cell r="V543" t="str">
            <v>Y</v>
          </cell>
          <cell r="W543">
            <v>1</v>
          </cell>
          <cell r="X543" t="str">
            <v>N</v>
          </cell>
          <cell r="Y543" t="str">
            <v>VNGAAP</v>
          </cell>
          <cell r="Z543" t="str">
            <v>9410</v>
          </cell>
          <cell r="AA543">
            <v>43465</v>
          </cell>
          <cell r="AB543">
            <v>15000000</v>
          </cell>
          <cell r="AC543">
            <v>2000000000</v>
          </cell>
          <cell r="AD543">
            <v>60000000</v>
          </cell>
          <cell r="AE543">
            <v>0</v>
          </cell>
          <cell r="AF543">
            <v>2</v>
          </cell>
          <cell r="AG543">
            <v>44195</v>
          </cell>
          <cell r="AH543">
            <v>2500000000</v>
          </cell>
          <cell r="AI543">
            <v>2500000000</v>
          </cell>
          <cell r="AJ543">
            <v>15000000</v>
          </cell>
          <cell r="AK543">
            <v>0.85</v>
          </cell>
          <cell r="AL543">
            <v>150000000000</v>
          </cell>
          <cell r="AM543">
            <v>20000000000</v>
          </cell>
          <cell r="AN543">
            <v>0.25</v>
          </cell>
          <cell r="AO543">
            <v>20000000000</v>
          </cell>
          <cell r="AP543">
            <v>42175</v>
          </cell>
          <cell r="AQ543">
            <v>2</v>
          </cell>
          <cell r="AR543">
            <v>43373</v>
          </cell>
          <cell r="AS543" t="str">
            <v>1011</v>
          </cell>
          <cell r="AT543">
            <v>150</v>
          </cell>
          <cell r="AU543">
            <v>0</v>
          </cell>
          <cell r="AV543">
            <v>2</v>
          </cell>
          <cell r="AW543">
            <v>0</v>
          </cell>
        </row>
        <row r="544">
          <cell r="C544" t="str">
            <v>A649</v>
          </cell>
          <cell r="D544">
            <v>8000000000</v>
          </cell>
          <cell r="E544">
            <v>0</v>
          </cell>
          <cell r="F544">
            <v>0</v>
          </cell>
          <cell r="G544">
            <v>2000000000</v>
          </cell>
          <cell r="H544">
            <v>10000000000</v>
          </cell>
          <cell r="I544">
            <v>8000000000</v>
          </cell>
          <cell r="J544">
            <v>60000000</v>
          </cell>
          <cell r="K544" t="str">
            <v>2121</v>
          </cell>
          <cell r="L544">
            <v>3</v>
          </cell>
          <cell r="M544" t="str">
            <v>VND</v>
          </cell>
          <cell r="N544" t="str">
            <v>VN0011379</v>
          </cell>
          <cell r="O544">
            <v>3</v>
          </cell>
          <cell r="P544" t="str">
            <v>Loan</v>
          </cell>
          <cell r="Q544">
            <v>45955</v>
          </cell>
          <cell r="R544">
            <v>0</v>
          </cell>
          <cell r="S544">
            <v>40179</v>
          </cell>
          <cell r="T544">
            <v>1</v>
          </cell>
          <cell r="U544">
            <v>0</v>
          </cell>
          <cell r="V544" t="str">
            <v>Y</v>
          </cell>
          <cell r="W544">
            <v>1</v>
          </cell>
          <cell r="X544" t="str">
            <v>Y</v>
          </cell>
          <cell r="Y544" t="str">
            <v>VNGAAP</v>
          </cell>
          <cell r="Z544" t="str">
            <v>9410</v>
          </cell>
          <cell r="AA544">
            <v>43465</v>
          </cell>
          <cell r="AB544">
            <v>15000000</v>
          </cell>
          <cell r="AC544">
            <v>2000000000</v>
          </cell>
          <cell r="AD544">
            <v>60000000</v>
          </cell>
          <cell r="AE544">
            <v>0</v>
          </cell>
          <cell r="AF544">
            <v>2</v>
          </cell>
          <cell r="AG544">
            <v>44195</v>
          </cell>
          <cell r="AH544">
            <v>2500000000</v>
          </cell>
          <cell r="AI544">
            <v>2500000000</v>
          </cell>
          <cell r="AJ544">
            <v>15000000</v>
          </cell>
          <cell r="AK544">
            <v>0.85</v>
          </cell>
          <cell r="AL544">
            <v>150000000000</v>
          </cell>
          <cell r="AM544">
            <v>20000000000</v>
          </cell>
          <cell r="AN544">
            <v>0.25</v>
          </cell>
          <cell r="AO544">
            <v>20000000000</v>
          </cell>
          <cell r="AP544">
            <v>42175</v>
          </cell>
          <cell r="AQ544">
            <v>2</v>
          </cell>
          <cell r="AR544">
            <v>43373</v>
          </cell>
          <cell r="AS544" t="str">
            <v>1011</v>
          </cell>
          <cell r="AT544">
            <v>150</v>
          </cell>
          <cell r="AU544">
            <v>0</v>
          </cell>
          <cell r="AV544">
            <v>2</v>
          </cell>
          <cell r="AW544">
            <v>0</v>
          </cell>
        </row>
        <row r="545">
          <cell r="C545" t="str">
            <v>A650</v>
          </cell>
          <cell r="D545">
            <v>8000000000</v>
          </cell>
          <cell r="E545">
            <v>0</v>
          </cell>
          <cell r="F545">
            <v>0</v>
          </cell>
          <cell r="G545">
            <v>2000000000</v>
          </cell>
          <cell r="H545">
            <v>10000000000</v>
          </cell>
          <cell r="I545">
            <v>8000000000</v>
          </cell>
          <cell r="J545">
            <v>60000000</v>
          </cell>
          <cell r="K545" t="str">
            <v>2121</v>
          </cell>
          <cell r="L545">
            <v>3</v>
          </cell>
          <cell r="M545" t="str">
            <v>VND</v>
          </cell>
          <cell r="N545" t="str">
            <v>VN0011379</v>
          </cell>
          <cell r="O545">
            <v>3</v>
          </cell>
          <cell r="P545" t="str">
            <v>Loan</v>
          </cell>
          <cell r="Q545">
            <v>45955</v>
          </cell>
          <cell r="R545">
            <v>0</v>
          </cell>
          <cell r="S545">
            <v>40179</v>
          </cell>
          <cell r="T545">
            <v>1</v>
          </cell>
          <cell r="U545">
            <v>0</v>
          </cell>
          <cell r="V545" t="str">
            <v>Y</v>
          </cell>
          <cell r="W545">
            <v>2</v>
          </cell>
          <cell r="X545" t="str">
            <v>N</v>
          </cell>
          <cell r="Y545" t="str">
            <v>VNGAAP</v>
          </cell>
          <cell r="Z545" t="str">
            <v>9410</v>
          </cell>
          <cell r="AA545">
            <v>43465</v>
          </cell>
          <cell r="AB545">
            <v>15000000</v>
          </cell>
          <cell r="AC545">
            <v>2000000000</v>
          </cell>
          <cell r="AD545">
            <v>60000000</v>
          </cell>
          <cell r="AE545">
            <v>100000000</v>
          </cell>
          <cell r="AF545">
            <v>2</v>
          </cell>
          <cell r="AG545">
            <v>44195</v>
          </cell>
          <cell r="AH545">
            <v>2500000000</v>
          </cell>
          <cell r="AI545">
            <v>2500000000</v>
          </cell>
          <cell r="AJ545">
            <v>15000000</v>
          </cell>
          <cell r="AK545">
            <v>0.85</v>
          </cell>
          <cell r="AL545">
            <v>150000000000</v>
          </cell>
          <cell r="AM545">
            <v>20000000000</v>
          </cell>
          <cell r="AN545">
            <v>0.25</v>
          </cell>
          <cell r="AO545">
            <v>20000000000</v>
          </cell>
          <cell r="AP545">
            <v>42175</v>
          </cell>
          <cell r="AQ545">
            <v>2</v>
          </cell>
          <cell r="AR545">
            <v>43373</v>
          </cell>
          <cell r="AS545" t="str">
            <v>1011</v>
          </cell>
          <cell r="AT545">
            <v>150</v>
          </cell>
          <cell r="AU545">
            <v>0</v>
          </cell>
          <cell r="AV545">
            <v>2</v>
          </cell>
          <cell r="AW545">
            <v>0</v>
          </cell>
        </row>
        <row r="546">
          <cell r="C546" t="str">
            <v>A651</v>
          </cell>
          <cell r="D546">
            <v>8000000000</v>
          </cell>
          <cell r="E546">
            <v>0</v>
          </cell>
          <cell r="F546">
            <v>0</v>
          </cell>
          <cell r="G546">
            <v>2000000000</v>
          </cell>
          <cell r="H546">
            <v>10000000000</v>
          </cell>
          <cell r="I546">
            <v>8000000000</v>
          </cell>
          <cell r="J546">
            <v>60000000</v>
          </cell>
          <cell r="K546" t="str">
            <v>2121</v>
          </cell>
          <cell r="L546">
            <v>3</v>
          </cell>
          <cell r="M546" t="str">
            <v>VND</v>
          </cell>
          <cell r="N546" t="str">
            <v>VN0011379</v>
          </cell>
          <cell r="O546">
            <v>3</v>
          </cell>
          <cell r="P546" t="str">
            <v>Loan</v>
          </cell>
          <cell r="Q546">
            <v>45955</v>
          </cell>
          <cell r="R546">
            <v>0</v>
          </cell>
          <cell r="S546">
            <v>40179</v>
          </cell>
          <cell r="T546">
            <v>1</v>
          </cell>
          <cell r="U546">
            <v>0</v>
          </cell>
          <cell r="V546" t="str">
            <v>Y</v>
          </cell>
          <cell r="W546">
            <v>2</v>
          </cell>
          <cell r="X546" t="str">
            <v>Y</v>
          </cell>
          <cell r="Y546" t="str">
            <v>VNGAAP</v>
          </cell>
          <cell r="Z546" t="str">
            <v>9410</v>
          </cell>
          <cell r="AA546">
            <v>43465</v>
          </cell>
          <cell r="AB546">
            <v>15000000</v>
          </cell>
          <cell r="AC546">
            <v>2000000000</v>
          </cell>
          <cell r="AD546">
            <v>60000000</v>
          </cell>
          <cell r="AE546">
            <v>100000000</v>
          </cell>
          <cell r="AF546">
            <v>2</v>
          </cell>
          <cell r="AG546">
            <v>44195</v>
          </cell>
          <cell r="AH546">
            <v>2500000000</v>
          </cell>
          <cell r="AI546">
            <v>2500000000</v>
          </cell>
          <cell r="AJ546">
            <v>15000000</v>
          </cell>
          <cell r="AK546">
            <v>0.85</v>
          </cell>
          <cell r="AL546">
            <v>150000000000</v>
          </cell>
          <cell r="AM546">
            <v>20000000000</v>
          </cell>
          <cell r="AN546">
            <v>0.25</v>
          </cell>
          <cell r="AO546">
            <v>20000000000</v>
          </cell>
          <cell r="AP546">
            <v>42175</v>
          </cell>
          <cell r="AQ546">
            <v>2</v>
          </cell>
          <cell r="AR546">
            <v>43373</v>
          </cell>
          <cell r="AS546" t="str">
            <v>1011</v>
          </cell>
          <cell r="AT546">
            <v>150</v>
          </cell>
          <cell r="AU546">
            <v>0</v>
          </cell>
          <cell r="AV546">
            <v>2</v>
          </cell>
          <cell r="AW546">
            <v>0</v>
          </cell>
        </row>
        <row r="547">
          <cell r="C547" t="str">
            <v>A652</v>
          </cell>
          <cell r="D547">
            <v>8000000000</v>
          </cell>
          <cell r="E547">
            <v>0</v>
          </cell>
          <cell r="F547">
            <v>0</v>
          </cell>
          <cell r="G547">
            <v>2000000000</v>
          </cell>
          <cell r="H547">
            <v>10000000000</v>
          </cell>
          <cell r="I547">
            <v>8000000000</v>
          </cell>
          <cell r="J547">
            <v>60000000</v>
          </cell>
          <cell r="K547" t="str">
            <v>2121</v>
          </cell>
          <cell r="L547">
            <v>3</v>
          </cell>
          <cell r="M547" t="str">
            <v>VND</v>
          </cell>
          <cell r="N547" t="str">
            <v>VN0011379</v>
          </cell>
          <cell r="O547">
            <v>3</v>
          </cell>
          <cell r="P547" t="str">
            <v>Loan</v>
          </cell>
          <cell r="Q547">
            <v>45955</v>
          </cell>
          <cell r="R547">
            <v>0</v>
          </cell>
          <cell r="S547">
            <v>40179</v>
          </cell>
          <cell r="T547">
            <v>1</v>
          </cell>
          <cell r="U547">
            <v>0</v>
          </cell>
          <cell r="V547" t="str">
            <v>Y</v>
          </cell>
          <cell r="W547">
            <v>2</v>
          </cell>
          <cell r="X547" t="str">
            <v>N</v>
          </cell>
          <cell r="Y547" t="str">
            <v>VNGAAP</v>
          </cell>
          <cell r="Z547" t="str">
            <v>9410</v>
          </cell>
          <cell r="AA547">
            <v>43465</v>
          </cell>
          <cell r="AB547">
            <v>15000000</v>
          </cell>
          <cell r="AC547">
            <v>2000000000</v>
          </cell>
          <cell r="AD547">
            <v>60000000</v>
          </cell>
          <cell r="AE547">
            <v>0</v>
          </cell>
          <cell r="AF547">
            <v>2</v>
          </cell>
          <cell r="AG547">
            <v>44195</v>
          </cell>
          <cell r="AH547">
            <v>2500000000</v>
          </cell>
          <cell r="AI547">
            <v>2500000000</v>
          </cell>
          <cell r="AJ547">
            <v>15000000</v>
          </cell>
          <cell r="AK547">
            <v>0.85</v>
          </cell>
          <cell r="AL547">
            <v>150000000000</v>
          </cell>
          <cell r="AM547">
            <v>20000000000</v>
          </cell>
          <cell r="AN547">
            <v>0.25</v>
          </cell>
          <cell r="AO547">
            <v>20000000000</v>
          </cell>
          <cell r="AP547">
            <v>42175</v>
          </cell>
          <cell r="AQ547">
            <v>2</v>
          </cell>
          <cell r="AR547">
            <v>43373</v>
          </cell>
          <cell r="AS547" t="str">
            <v>1011</v>
          </cell>
          <cell r="AT547">
            <v>150</v>
          </cell>
          <cell r="AU547">
            <v>0</v>
          </cell>
          <cell r="AV547">
            <v>2</v>
          </cell>
          <cell r="AW547">
            <v>0</v>
          </cell>
        </row>
        <row r="548">
          <cell r="C548" t="str">
            <v>A653</v>
          </cell>
          <cell r="D548">
            <v>8000000000</v>
          </cell>
          <cell r="E548">
            <v>0</v>
          </cell>
          <cell r="F548">
            <v>0</v>
          </cell>
          <cell r="G548">
            <v>2000000000</v>
          </cell>
          <cell r="H548">
            <v>10000000000</v>
          </cell>
          <cell r="I548">
            <v>8000000000</v>
          </cell>
          <cell r="J548">
            <v>60000000</v>
          </cell>
          <cell r="K548" t="str">
            <v>2121</v>
          </cell>
          <cell r="L548">
            <v>3</v>
          </cell>
          <cell r="M548" t="str">
            <v>VND</v>
          </cell>
          <cell r="N548" t="str">
            <v>VN0011379</v>
          </cell>
          <cell r="O548">
            <v>3</v>
          </cell>
          <cell r="P548" t="str">
            <v>Loan</v>
          </cell>
          <cell r="Q548">
            <v>45955</v>
          </cell>
          <cell r="R548">
            <v>0</v>
          </cell>
          <cell r="S548">
            <v>40179</v>
          </cell>
          <cell r="T548">
            <v>1</v>
          </cell>
          <cell r="U548">
            <v>0</v>
          </cell>
          <cell r="V548" t="str">
            <v>Y</v>
          </cell>
          <cell r="W548">
            <v>2</v>
          </cell>
          <cell r="X548" t="str">
            <v>Y</v>
          </cell>
          <cell r="Y548" t="str">
            <v>VNGAAP</v>
          </cell>
          <cell r="Z548" t="str">
            <v>9410</v>
          </cell>
          <cell r="AA548">
            <v>43465</v>
          </cell>
          <cell r="AB548">
            <v>15000000</v>
          </cell>
          <cell r="AC548">
            <v>2000000000</v>
          </cell>
          <cell r="AD548">
            <v>60000000</v>
          </cell>
          <cell r="AE548">
            <v>0</v>
          </cell>
          <cell r="AF548">
            <v>2</v>
          </cell>
          <cell r="AG548">
            <v>44195</v>
          </cell>
          <cell r="AH548">
            <v>2500000000</v>
          </cell>
          <cell r="AI548">
            <v>2500000000</v>
          </cell>
          <cell r="AJ548">
            <v>15000000</v>
          </cell>
          <cell r="AK548">
            <v>0.85</v>
          </cell>
          <cell r="AL548">
            <v>150000000000</v>
          </cell>
          <cell r="AM548">
            <v>20000000000</v>
          </cell>
          <cell r="AN548">
            <v>0.25</v>
          </cell>
          <cell r="AO548">
            <v>20000000000</v>
          </cell>
          <cell r="AP548">
            <v>42175</v>
          </cell>
          <cell r="AQ548">
            <v>2</v>
          </cell>
          <cell r="AR548">
            <v>43373</v>
          </cell>
          <cell r="AS548" t="str">
            <v>1011</v>
          </cell>
          <cell r="AT548">
            <v>150</v>
          </cell>
          <cell r="AU548">
            <v>0</v>
          </cell>
          <cell r="AV548">
            <v>2</v>
          </cell>
          <cell r="AW548">
            <v>0</v>
          </cell>
        </row>
        <row r="549">
          <cell r="C549" t="str">
            <v>A654</v>
          </cell>
          <cell r="D549">
            <v>8000000000</v>
          </cell>
          <cell r="E549">
            <v>0</v>
          </cell>
          <cell r="F549">
            <v>0</v>
          </cell>
          <cell r="G549">
            <v>2000000000</v>
          </cell>
          <cell r="H549">
            <v>10000000000</v>
          </cell>
          <cell r="I549">
            <v>8000000000</v>
          </cell>
          <cell r="J549">
            <v>60000000</v>
          </cell>
          <cell r="K549" t="str">
            <v>2121</v>
          </cell>
          <cell r="L549">
            <v>3</v>
          </cell>
          <cell r="M549" t="str">
            <v>VND</v>
          </cell>
          <cell r="N549" t="str">
            <v>VN0011379</v>
          </cell>
          <cell r="O549">
            <v>3</v>
          </cell>
          <cell r="P549" t="str">
            <v>Loan</v>
          </cell>
          <cell r="Q549">
            <v>45955</v>
          </cell>
          <cell r="R549">
            <v>0</v>
          </cell>
          <cell r="S549">
            <v>40179</v>
          </cell>
          <cell r="T549">
            <v>1</v>
          </cell>
          <cell r="U549">
            <v>0</v>
          </cell>
          <cell r="V549" t="str">
            <v>Y</v>
          </cell>
          <cell r="W549">
            <v>1</v>
          </cell>
          <cell r="X549" t="str">
            <v>N</v>
          </cell>
          <cell r="Y549" t="str">
            <v>VNGAAP</v>
          </cell>
          <cell r="Z549" t="str">
            <v>9410</v>
          </cell>
          <cell r="AA549">
            <v>43465</v>
          </cell>
          <cell r="AB549">
            <v>15000000</v>
          </cell>
          <cell r="AC549">
            <v>2000000000</v>
          </cell>
          <cell r="AD549">
            <v>60000000</v>
          </cell>
          <cell r="AE549">
            <v>0</v>
          </cell>
          <cell r="AF549">
            <v>2</v>
          </cell>
          <cell r="AG549">
            <v>44195</v>
          </cell>
          <cell r="AH549">
            <v>2500000000</v>
          </cell>
          <cell r="AI549">
            <v>2500000000</v>
          </cell>
          <cell r="AJ549">
            <v>15000000</v>
          </cell>
          <cell r="AK549">
            <v>0.95</v>
          </cell>
          <cell r="AL549">
            <v>150000000000</v>
          </cell>
          <cell r="AM549">
            <v>20000000000</v>
          </cell>
          <cell r="AN549">
            <v>0.25</v>
          </cell>
          <cell r="AO549">
            <v>20000000000</v>
          </cell>
          <cell r="AP549">
            <v>42175</v>
          </cell>
          <cell r="AQ549">
            <v>2</v>
          </cell>
          <cell r="AR549">
            <v>43373</v>
          </cell>
          <cell r="AS549" t="str">
            <v>1011</v>
          </cell>
          <cell r="AT549">
            <v>150</v>
          </cell>
          <cell r="AU549">
            <v>0</v>
          </cell>
          <cell r="AV549">
            <v>2</v>
          </cell>
          <cell r="AW549">
            <v>0</v>
          </cell>
        </row>
        <row r="550">
          <cell r="C550" t="str">
            <v>A655</v>
          </cell>
          <cell r="D550">
            <v>8000000000</v>
          </cell>
          <cell r="E550">
            <v>0</v>
          </cell>
          <cell r="F550">
            <v>0</v>
          </cell>
          <cell r="G550">
            <v>2000000000</v>
          </cell>
          <cell r="H550">
            <v>10000000000</v>
          </cell>
          <cell r="I550">
            <v>8000000000</v>
          </cell>
          <cell r="J550">
            <v>60000000</v>
          </cell>
          <cell r="K550" t="str">
            <v>2121</v>
          </cell>
          <cell r="L550">
            <v>3</v>
          </cell>
          <cell r="M550" t="str">
            <v>VND</v>
          </cell>
          <cell r="N550" t="str">
            <v>VN0011379</v>
          </cell>
          <cell r="O550">
            <v>3</v>
          </cell>
          <cell r="P550" t="str">
            <v>Loan</v>
          </cell>
          <cell r="Q550">
            <v>45955</v>
          </cell>
          <cell r="R550">
            <v>0</v>
          </cell>
          <cell r="S550">
            <v>40179</v>
          </cell>
          <cell r="T550">
            <v>1</v>
          </cell>
          <cell r="U550">
            <v>0</v>
          </cell>
          <cell r="V550" t="str">
            <v>Y</v>
          </cell>
          <cell r="W550">
            <v>1</v>
          </cell>
          <cell r="X550" t="str">
            <v>Y</v>
          </cell>
          <cell r="Y550" t="str">
            <v>VNGAAP</v>
          </cell>
          <cell r="Z550" t="str">
            <v>9410</v>
          </cell>
          <cell r="AA550">
            <v>43465</v>
          </cell>
          <cell r="AB550">
            <v>15000000</v>
          </cell>
          <cell r="AC550">
            <v>2000000000</v>
          </cell>
          <cell r="AD550">
            <v>60000000</v>
          </cell>
          <cell r="AE550">
            <v>0</v>
          </cell>
          <cell r="AF550">
            <v>2</v>
          </cell>
          <cell r="AG550">
            <v>44195</v>
          </cell>
          <cell r="AH550">
            <v>2500000000</v>
          </cell>
          <cell r="AI550">
            <v>2500000000</v>
          </cell>
          <cell r="AJ550">
            <v>15000000</v>
          </cell>
          <cell r="AK550">
            <v>0.95</v>
          </cell>
          <cell r="AL550">
            <v>150000000000</v>
          </cell>
          <cell r="AM550">
            <v>20000000000</v>
          </cell>
          <cell r="AN550">
            <v>0.25</v>
          </cell>
          <cell r="AO550">
            <v>20000000000</v>
          </cell>
          <cell r="AP550">
            <v>42175</v>
          </cell>
          <cell r="AQ550">
            <v>2</v>
          </cell>
          <cell r="AR550">
            <v>43373</v>
          </cell>
          <cell r="AS550" t="str">
            <v>1011</v>
          </cell>
          <cell r="AT550">
            <v>150</v>
          </cell>
          <cell r="AU550">
            <v>0</v>
          </cell>
          <cell r="AV550">
            <v>2</v>
          </cell>
          <cell r="AW550">
            <v>0</v>
          </cell>
        </row>
        <row r="551">
          <cell r="C551" t="str">
            <v>A656</v>
          </cell>
          <cell r="D551">
            <v>8000000000</v>
          </cell>
          <cell r="E551">
            <v>0</v>
          </cell>
          <cell r="F551">
            <v>0</v>
          </cell>
          <cell r="G551">
            <v>2000000000</v>
          </cell>
          <cell r="H551">
            <v>10000000000</v>
          </cell>
          <cell r="I551">
            <v>8000000000</v>
          </cell>
          <cell r="J551">
            <v>60000000</v>
          </cell>
          <cell r="K551" t="str">
            <v>2121</v>
          </cell>
          <cell r="L551">
            <v>3</v>
          </cell>
          <cell r="M551" t="str">
            <v>VND</v>
          </cell>
          <cell r="N551" t="str">
            <v>VN0011379</v>
          </cell>
          <cell r="O551">
            <v>3</v>
          </cell>
          <cell r="P551" t="str">
            <v>Loan</v>
          </cell>
          <cell r="Q551">
            <v>45955</v>
          </cell>
          <cell r="R551">
            <v>0</v>
          </cell>
          <cell r="S551">
            <v>40179</v>
          </cell>
          <cell r="T551">
            <v>1</v>
          </cell>
          <cell r="U551">
            <v>0</v>
          </cell>
          <cell r="V551" t="str">
            <v>Y</v>
          </cell>
          <cell r="W551">
            <v>2</v>
          </cell>
          <cell r="X551" t="str">
            <v>N</v>
          </cell>
          <cell r="Y551" t="str">
            <v>VNGAAP</v>
          </cell>
          <cell r="Z551" t="str">
            <v>9410</v>
          </cell>
          <cell r="AA551">
            <v>43465</v>
          </cell>
          <cell r="AB551">
            <v>15000000</v>
          </cell>
          <cell r="AC551">
            <v>2000000000</v>
          </cell>
          <cell r="AD551">
            <v>60000000</v>
          </cell>
          <cell r="AE551">
            <v>100000000</v>
          </cell>
          <cell r="AF551">
            <v>2</v>
          </cell>
          <cell r="AG551">
            <v>44195</v>
          </cell>
          <cell r="AH551">
            <v>2500000000</v>
          </cell>
          <cell r="AI551">
            <v>2500000000</v>
          </cell>
          <cell r="AJ551">
            <v>15000000</v>
          </cell>
          <cell r="AK551">
            <v>0.95</v>
          </cell>
          <cell r="AL551">
            <v>150000000000</v>
          </cell>
          <cell r="AM551">
            <v>20000000000</v>
          </cell>
          <cell r="AN551">
            <v>0.25</v>
          </cell>
          <cell r="AO551">
            <v>20000000000</v>
          </cell>
          <cell r="AP551">
            <v>42175</v>
          </cell>
          <cell r="AQ551">
            <v>2</v>
          </cell>
          <cell r="AR551">
            <v>43373</v>
          </cell>
          <cell r="AS551" t="str">
            <v>1011</v>
          </cell>
          <cell r="AT551">
            <v>150</v>
          </cell>
          <cell r="AU551">
            <v>0</v>
          </cell>
          <cell r="AV551">
            <v>2</v>
          </cell>
          <cell r="AW551">
            <v>0</v>
          </cell>
        </row>
        <row r="552">
          <cell r="C552" t="str">
            <v>A657</v>
          </cell>
          <cell r="D552">
            <v>8000000000</v>
          </cell>
          <cell r="E552">
            <v>0</v>
          </cell>
          <cell r="F552">
            <v>0</v>
          </cell>
          <cell r="G552">
            <v>2000000000</v>
          </cell>
          <cell r="H552">
            <v>10000000000</v>
          </cell>
          <cell r="I552">
            <v>8000000000</v>
          </cell>
          <cell r="J552">
            <v>60000000</v>
          </cell>
          <cell r="K552" t="str">
            <v>2121</v>
          </cell>
          <cell r="L552">
            <v>3</v>
          </cell>
          <cell r="M552" t="str">
            <v>VND</v>
          </cell>
          <cell r="N552" t="str">
            <v>VN0011379</v>
          </cell>
          <cell r="O552">
            <v>3</v>
          </cell>
          <cell r="P552" t="str">
            <v>Loan</v>
          </cell>
          <cell r="Q552">
            <v>45955</v>
          </cell>
          <cell r="R552">
            <v>0</v>
          </cell>
          <cell r="S552">
            <v>40179</v>
          </cell>
          <cell r="T552">
            <v>1</v>
          </cell>
          <cell r="U552">
            <v>0</v>
          </cell>
          <cell r="V552" t="str">
            <v>Y</v>
          </cell>
          <cell r="W552">
            <v>2</v>
          </cell>
          <cell r="X552" t="str">
            <v>Y</v>
          </cell>
          <cell r="Y552" t="str">
            <v>VNGAAP</v>
          </cell>
          <cell r="Z552" t="str">
            <v>9410</v>
          </cell>
          <cell r="AA552">
            <v>43465</v>
          </cell>
          <cell r="AB552">
            <v>15000000</v>
          </cell>
          <cell r="AC552">
            <v>2000000000</v>
          </cell>
          <cell r="AD552">
            <v>60000000</v>
          </cell>
          <cell r="AE552">
            <v>100000000</v>
          </cell>
          <cell r="AF552">
            <v>2</v>
          </cell>
          <cell r="AG552">
            <v>44195</v>
          </cell>
          <cell r="AH552">
            <v>2500000000</v>
          </cell>
          <cell r="AI552">
            <v>2500000000</v>
          </cell>
          <cell r="AJ552">
            <v>15000000</v>
          </cell>
          <cell r="AK552">
            <v>0.95</v>
          </cell>
          <cell r="AL552">
            <v>150000000000</v>
          </cell>
          <cell r="AM552">
            <v>20000000000</v>
          </cell>
          <cell r="AN552">
            <v>0.25</v>
          </cell>
          <cell r="AO552">
            <v>20000000000</v>
          </cell>
          <cell r="AP552">
            <v>42175</v>
          </cell>
          <cell r="AQ552">
            <v>2</v>
          </cell>
          <cell r="AR552">
            <v>43373</v>
          </cell>
          <cell r="AS552" t="str">
            <v>1011</v>
          </cell>
          <cell r="AT552">
            <v>150</v>
          </cell>
          <cell r="AU552">
            <v>0</v>
          </cell>
          <cell r="AV552">
            <v>2</v>
          </cell>
          <cell r="AW552">
            <v>0</v>
          </cell>
        </row>
        <row r="553">
          <cell r="C553" t="str">
            <v>A658</v>
          </cell>
          <cell r="D553">
            <v>8000000000</v>
          </cell>
          <cell r="E553">
            <v>0</v>
          </cell>
          <cell r="F553">
            <v>0</v>
          </cell>
          <cell r="G553">
            <v>2000000000</v>
          </cell>
          <cell r="H553">
            <v>10000000000</v>
          </cell>
          <cell r="I553">
            <v>8000000000</v>
          </cell>
          <cell r="J553">
            <v>60000000</v>
          </cell>
          <cell r="K553" t="str">
            <v>2121</v>
          </cell>
          <cell r="L553">
            <v>3</v>
          </cell>
          <cell r="M553" t="str">
            <v>VND</v>
          </cell>
          <cell r="N553" t="str">
            <v>VN0011379</v>
          </cell>
          <cell r="O553">
            <v>3</v>
          </cell>
          <cell r="P553" t="str">
            <v>Loan</v>
          </cell>
          <cell r="Q553">
            <v>45955</v>
          </cell>
          <cell r="R553">
            <v>0</v>
          </cell>
          <cell r="S553">
            <v>40179</v>
          </cell>
          <cell r="T553">
            <v>1</v>
          </cell>
          <cell r="U553">
            <v>0</v>
          </cell>
          <cell r="V553" t="str">
            <v>Y</v>
          </cell>
          <cell r="W553">
            <v>2</v>
          </cell>
          <cell r="X553" t="str">
            <v>N</v>
          </cell>
          <cell r="Y553" t="str">
            <v>VNGAAP</v>
          </cell>
          <cell r="Z553" t="str">
            <v>9410</v>
          </cell>
          <cell r="AA553">
            <v>43465</v>
          </cell>
          <cell r="AB553">
            <v>15000000</v>
          </cell>
          <cell r="AC553">
            <v>2000000000</v>
          </cell>
          <cell r="AD553">
            <v>60000000</v>
          </cell>
          <cell r="AE553">
            <v>0</v>
          </cell>
          <cell r="AF553">
            <v>2</v>
          </cell>
          <cell r="AG553">
            <v>44195</v>
          </cell>
          <cell r="AH553">
            <v>2500000000</v>
          </cell>
          <cell r="AI553">
            <v>2500000000</v>
          </cell>
          <cell r="AJ553">
            <v>15000000</v>
          </cell>
          <cell r="AK553">
            <v>0.95</v>
          </cell>
          <cell r="AL553">
            <v>150000000000</v>
          </cell>
          <cell r="AM553">
            <v>20000000000</v>
          </cell>
          <cell r="AN553">
            <v>0.25</v>
          </cell>
          <cell r="AO553">
            <v>20000000000</v>
          </cell>
          <cell r="AP553">
            <v>42175</v>
          </cell>
          <cell r="AQ553">
            <v>2</v>
          </cell>
          <cell r="AR553">
            <v>43373</v>
          </cell>
          <cell r="AS553" t="str">
            <v>1011</v>
          </cell>
          <cell r="AT553">
            <v>150</v>
          </cell>
          <cell r="AU553">
            <v>0</v>
          </cell>
          <cell r="AV553">
            <v>2</v>
          </cell>
          <cell r="AW553">
            <v>0</v>
          </cell>
        </row>
        <row r="554">
          <cell r="C554" t="str">
            <v>A659</v>
          </cell>
          <cell r="D554">
            <v>8000000000</v>
          </cell>
          <cell r="E554">
            <v>0</v>
          </cell>
          <cell r="F554">
            <v>0</v>
          </cell>
          <cell r="G554">
            <v>2000000000</v>
          </cell>
          <cell r="H554">
            <v>10000000000</v>
          </cell>
          <cell r="I554">
            <v>8000000000</v>
          </cell>
          <cell r="J554">
            <v>60000000</v>
          </cell>
          <cell r="K554" t="str">
            <v>2121</v>
          </cell>
          <cell r="L554">
            <v>3</v>
          </cell>
          <cell r="M554" t="str">
            <v>VND</v>
          </cell>
          <cell r="N554" t="str">
            <v>VN0011379</v>
          </cell>
          <cell r="O554">
            <v>3</v>
          </cell>
          <cell r="P554" t="str">
            <v>Loan</v>
          </cell>
          <cell r="Q554">
            <v>45955</v>
          </cell>
          <cell r="R554">
            <v>0</v>
          </cell>
          <cell r="S554">
            <v>40179</v>
          </cell>
          <cell r="T554">
            <v>1</v>
          </cell>
          <cell r="U554">
            <v>0</v>
          </cell>
          <cell r="V554" t="str">
            <v>Y</v>
          </cell>
          <cell r="W554">
            <v>2</v>
          </cell>
          <cell r="X554" t="str">
            <v>Y</v>
          </cell>
          <cell r="Y554" t="str">
            <v>VNGAAP</v>
          </cell>
          <cell r="Z554" t="str">
            <v>9410</v>
          </cell>
          <cell r="AA554">
            <v>43465</v>
          </cell>
          <cell r="AB554">
            <v>15000000</v>
          </cell>
          <cell r="AC554">
            <v>2000000000</v>
          </cell>
          <cell r="AD554">
            <v>60000000</v>
          </cell>
          <cell r="AE554">
            <v>0</v>
          </cell>
          <cell r="AF554">
            <v>2</v>
          </cell>
          <cell r="AG554">
            <v>44195</v>
          </cell>
          <cell r="AH554">
            <v>2500000000</v>
          </cell>
          <cell r="AI554">
            <v>2500000000</v>
          </cell>
          <cell r="AJ554">
            <v>15000000</v>
          </cell>
          <cell r="AK554">
            <v>0.95</v>
          </cell>
          <cell r="AL554">
            <v>150000000000</v>
          </cell>
          <cell r="AM554">
            <v>20000000000</v>
          </cell>
          <cell r="AN554">
            <v>0.25</v>
          </cell>
          <cell r="AO554">
            <v>20000000000</v>
          </cell>
          <cell r="AP554">
            <v>42175</v>
          </cell>
          <cell r="AQ554">
            <v>2</v>
          </cell>
          <cell r="AR554">
            <v>43373</v>
          </cell>
          <cell r="AS554" t="str">
            <v>1011</v>
          </cell>
          <cell r="AT554">
            <v>150</v>
          </cell>
          <cell r="AU554">
            <v>0</v>
          </cell>
          <cell r="AV554">
            <v>2</v>
          </cell>
          <cell r="AW554">
            <v>0</v>
          </cell>
        </row>
        <row r="555">
          <cell r="C555" t="str">
            <v>A660</v>
          </cell>
          <cell r="D555">
            <v>8000000000</v>
          </cell>
          <cell r="E555">
            <v>0</v>
          </cell>
          <cell r="F555">
            <v>0</v>
          </cell>
          <cell r="G555">
            <v>2000000000</v>
          </cell>
          <cell r="H555">
            <v>10000000000</v>
          </cell>
          <cell r="I555">
            <v>8000000000</v>
          </cell>
          <cell r="J555">
            <v>60000000</v>
          </cell>
          <cell r="K555" t="str">
            <v>2121</v>
          </cell>
          <cell r="L555">
            <v>3</v>
          </cell>
          <cell r="M555" t="str">
            <v>VND</v>
          </cell>
          <cell r="N555" t="str">
            <v>VN0011379</v>
          </cell>
          <cell r="O555">
            <v>3</v>
          </cell>
          <cell r="P555" t="str">
            <v>Loan</v>
          </cell>
          <cell r="Q555">
            <v>45955</v>
          </cell>
          <cell r="R555">
            <v>0</v>
          </cell>
          <cell r="S555">
            <v>40179</v>
          </cell>
          <cell r="T555">
            <v>1</v>
          </cell>
          <cell r="U555">
            <v>0</v>
          </cell>
          <cell r="V555" t="str">
            <v>Y</v>
          </cell>
          <cell r="W555">
            <v>1</v>
          </cell>
          <cell r="X555" t="str">
            <v>N</v>
          </cell>
          <cell r="Y555" t="str">
            <v>VNGAAP</v>
          </cell>
          <cell r="Z555" t="str">
            <v>9410</v>
          </cell>
          <cell r="AA555">
            <v>43465</v>
          </cell>
          <cell r="AB555">
            <v>15000000</v>
          </cell>
          <cell r="AC555">
            <v>2000000000</v>
          </cell>
          <cell r="AD555">
            <v>60000000</v>
          </cell>
          <cell r="AE555">
            <v>0</v>
          </cell>
          <cell r="AF555">
            <v>2</v>
          </cell>
          <cell r="AG555">
            <v>44195</v>
          </cell>
          <cell r="AH555">
            <v>2500000000</v>
          </cell>
          <cell r="AI555">
            <v>2500000000</v>
          </cell>
          <cell r="AJ555">
            <v>15000000</v>
          </cell>
          <cell r="AK555">
            <v>1.1000000000000001</v>
          </cell>
          <cell r="AL555">
            <v>150000000000</v>
          </cell>
          <cell r="AM555">
            <v>20000000000</v>
          </cell>
          <cell r="AN555">
            <v>0.25</v>
          </cell>
          <cell r="AO555">
            <v>20000000000</v>
          </cell>
          <cell r="AP555">
            <v>42175</v>
          </cell>
          <cell r="AQ555">
            <v>2</v>
          </cell>
          <cell r="AR555">
            <v>43373</v>
          </cell>
          <cell r="AS555" t="str">
            <v>1011</v>
          </cell>
          <cell r="AT555">
            <v>150</v>
          </cell>
          <cell r="AU555">
            <v>0</v>
          </cell>
          <cell r="AV555">
            <v>2</v>
          </cell>
          <cell r="AW555">
            <v>0</v>
          </cell>
        </row>
        <row r="556">
          <cell r="C556" t="str">
            <v>A661</v>
          </cell>
          <cell r="D556">
            <v>8000000000</v>
          </cell>
          <cell r="E556">
            <v>0</v>
          </cell>
          <cell r="F556">
            <v>0</v>
          </cell>
          <cell r="G556">
            <v>2000000000</v>
          </cell>
          <cell r="H556">
            <v>10000000000</v>
          </cell>
          <cell r="I556">
            <v>8000000000</v>
          </cell>
          <cell r="J556">
            <v>60000000</v>
          </cell>
          <cell r="K556" t="str">
            <v>2121</v>
          </cell>
          <cell r="L556">
            <v>3</v>
          </cell>
          <cell r="M556" t="str">
            <v>VND</v>
          </cell>
          <cell r="N556" t="str">
            <v>VN0011379</v>
          </cell>
          <cell r="O556">
            <v>3</v>
          </cell>
          <cell r="P556" t="str">
            <v>Loan</v>
          </cell>
          <cell r="Q556">
            <v>45955</v>
          </cell>
          <cell r="R556">
            <v>0</v>
          </cell>
          <cell r="S556">
            <v>40179</v>
          </cell>
          <cell r="T556">
            <v>1</v>
          </cell>
          <cell r="U556">
            <v>0</v>
          </cell>
          <cell r="V556" t="str">
            <v>Y</v>
          </cell>
          <cell r="W556">
            <v>1</v>
          </cell>
          <cell r="X556" t="str">
            <v>Y</v>
          </cell>
          <cell r="Y556" t="str">
            <v>VNGAAP</v>
          </cell>
          <cell r="Z556" t="str">
            <v>9410</v>
          </cell>
          <cell r="AA556">
            <v>43465</v>
          </cell>
          <cell r="AB556">
            <v>15000000</v>
          </cell>
          <cell r="AC556">
            <v>2000000000</v>
          </cell>
          <cell r="AD556">
            <v>60000000</v>
          </cell>
          <cell r="AE556">
            <v>0</v>
          </cell>
          <cell r="AF556">
            <v>2</v>
          </cell>
          <cell r="AG556">
            <v>44195</v>
          </cell>
          <cell r="AH556">
            <v>2500000000</v>
          </cell>
          <cell r="AI556">
            <v>2500000000</v>
          </cell>
          <cell r="AJ556">
            <v>15000000</v>
          </cell>
          <cell r="AK556">
            <v>1.1000000000000001</v>
          </cell>
          <cell r="AL556">
            <v>150000000000</v>
          </cell>
          <cell r="AM556">
            <v>20000000000</v>
          </cell>
          <cell r="AN556">
            <v>0.25</v>
          </cell>
          <cell r="AO556">
            <v>20000000000</v>
          </cell>
          <cell r="AP556">
            <v>42175</v>
          </cell>
          <cell r="AQ556">
            <v>2</v>
          </cell>
          <cell r="AR556">
            <v>43373</v>
          </cell>
          <cell r="AS556" t="str">
            <v>1011</v>
          </cell>
          <cell r="AT556">
            <v>150</v>
          </cell>
          <cell r="AU556">
            <v>0</v>
          </cell>
          <cell r="AV556">
            <v>2</v>
          </cell>
          <cell r="AW556">
            <v>0</v>
          </cell>
        </row>
        <row r="557">
          <cell r="C557" t="str">
            <v>A662</v>
          </cell>
          <cell r="D557">
            <v>8000000000</v>
          </cell>
          <cell r="E557">
            <v>0</v>
          </cell>
          <cell r="F557">
            <v>0</v>
          </cell>
          <cell r="G557">
            <v>2000000000</v>
          </cell>
          <cell r="H557">
            <v>10000000000</v>
          </cell>
          <cell r="I557">
            <v>8000000000</v>
          </cell>
          <cell r="J557">
            <v>60000000</v>
          </cell>
          <cell r="K557" t="str">
            <v>2121</v>
          </cell>
          <cell r="L557">
            <v>3</v>
          </cell>
          <cell r="M557" t="str">
            <v>VND</v>
          </cell>
          <cell r="N557" t="str">
            <v>VN0011379</v>
          </cell>
          <cell r="O557">
            <v>3</v>
          </cell>
          <cell r="P557" t="str">
            <v>Loan</v>
          </cell>
          <cell r="Q557">
            <v>45955</v>
          </cell>
          <cell r="R557">
            <v>0</v>
          </cell>
          <cell r="S557">
            <v>40179</v>
          </cell>
          <cell r="T557">
            <v>1</v>
          </cell>
          <cell r="U557">
            <v>0</v>
          </cell>
          <cell r="V557" t="str">
            <v>Y</v>
          </cell>
          <cell r="W557">
            <v>2</v>
          </cell>
          <cell r="X557" t="str">
            <v>N</v>
          </cell>
          <cell r="Y557" t="str">
            <v>VNGAAP</v>
          </cell>
          <cell r="Z557" t="str">
            <v>9410</v>
          </cell>
          <cell r="AA557">
            <v>43465</v>
          </cell>
          <cell r="AB557">
            <v>15000000</v>
          </cell>
          <cell r="AC557">
            <v>2000000000</v>
          </cell>
          <cell r="AD557">
            <v>60000000</v>
          </cell>
          <cell r="AE557">
            <v>100000000</v>
          </cell>
          <cell r="AF557">
            <v>2</v>
          </cell>
          <cell r="AG557">
            <v>44195</v>
          </cell>
          <cell r="AH557">
            <v>2500000000</v>
          </cell>
          <cell r="AI557">
            <v>2500000000</v>
          </cell>
          <cell r="AJ557">
            <v>15000000</v>
          </cell>
          <cell r="AK557">
            <v>1.1000000000000001</v>
          </cell>
          <cell r="AL557">
            <v>150000000000</v>
          </cell>
          <cell r="AM557">
            <v>20000000000</v>
          </cell>
          <cell r="AN557">
            <v>0.25</v>
          </cell>
          <cell r="AO557">
            <v>20000000000</v>
          </cell>
          <cell r="AP557">
            <v>42175</v>
          </cell>
          <cell r="AQ557">
            <v>2</v>
          </cell>
          <cell r="AR557">
            <v>43373</v>
          </cell>
          <cell r="AS557" t="str">
            <v>1011</v>
          </cell>
          <cell r="AT557">
            <v>150</v>
          </cell>
          <cell r="AU557">
            <v>0</v>
          </cell>
          <cell r="AV557">
            <v>2</v>
          </cell>
          <cell r="AW557">
            <v>0</v>
          </cell>
        </row>
        <row r="558">
          <cell r="C558" t="str">
            <v>A663</v>
          </cell>
          <cell r="D558">
            <v>8000000000</v>
          </cell>
          <cell r="E558">
            <v>0</v>
          </cell>
          <cell r="F558">
            <v>0</v>
          </cell>
          <cell r="G558">
            <v>2000000000</v>
          </cell>
          <cell r="H558">
            <v>10000000000</v>
          </cell>
          <cell r="I558">
            <v>8000000000</v>
          </cell>
          <cell r="J558">
            <v>60000000</v>
          </cell>
          <cell r="K558" t="str">
            <v>2121</v>
          </cell>
          <cell r="L558">
            <v>3</v>
          </cell>
          <cell r="M558" t="str">
            <v>VND</v>
          </cell>
          <cell r="N558" t="str">
            <v>VN0011379</v>
          </cell>
          <cell r="O558">
            <v>3</v>
          </cell>
          <cell r="P558" t="str">
            <v>Loan</v>
          </cell>
          <cell r="Q558">
            <v>45955</v>
          </cell>
          <cell r="R558">
            <v>0</v>
          </cell>
          <cell r="S558">
            <v>40179</v>
          </cell>
          <cell r="T558">
            <v>1</v>
          </cell>
          <cell r="U558">
            <v>0</v>
          </cell>
          <cell r="V558" t="str">
            <v>Y</v>
          </cell>
          <cell r="W558">
            <v>2</v>
          </cell>
          <cell r="X558" t="str">
            <v>Y</v>
          </cell>
          <cell r="Y558" t="str">
            <v>VNGAAP</v>
          </cell>
          <cell r="Z558" t="str">
            <v>9410</v>
          </cell>
          <cell r="AA558">
            <v>43465</v>
          </cell>
          <cell r="AB558">
            <v>15000000</v>
          </cell>
          <cell r="AC558">
            <v>2000000000</v>
          </cell>
          <cell r="AD558">
            <v>60000000</v>
          </cell>
          <cell r="AE558">
            <v>100000000</v>
          </cell>
          <cell r="AF558">
            <v>2</v>
          </cell>
          <cell r="AG558">
            <v>44195</v>
          </cell>
          <cell r="AH558">
            <v>2500000000</v>
          </cell>
          <cell r="AI558">
            <v>2500000000</v>
          </cell>
          <cell r="AJ558">
            <v>15000000</v>
          </cell>
          <cell r="AK558">
            <v>1.1000000000000001</v>
          </cell>
          <cell r="AL558">
            <v>150000000000</v>
          </cell>
          <cell r="AM558">
            <v>20000000000</v>
          </cell>
          <cell r="AN558">
            <v>0.25</v>
          </cell>
          <cell r="AO558">
            <v>20000000000</v>
          </cell>
          <cell r="AP558">
            <v>42175</v>
          </cell>
          <cell r="AQ558">
            <v>2</v>
          </cell>
          <cell r="AR558">
            <v>43373</v>
          </cell>
          <cell r="AS558" t="str">
            <v>1011</v>
          </cell>
          <cell r="AT558">
            <v>150</v>
          </cell>
          <cell r="AU558">
            <v>0</v>
          </cell>
          <cell r="AV558">
            <v>2</v>
          </cell>
          <cell r="AW558">
            <v>0</v>
          </cell>
        </row>
        <row r="559">
          <cell r="C559" t="str">
            <v>A664</v>
          </cell>
          <cell r="D559">
            <v>8000000000</v>
          </cell>
          <cell r="E559">
            <v>0</v>
          </cell>
          <cell r="F559">
            <v>0</v>
          </cell>
          <cell r="G559">
            <v>2000000000</v>
          </cell>
          <cell r="H559">
            <v>10000000000</v>
          </cell>
          <cell r="I559">
            <v>8000000000</v>
          </cell>
          <cell r="J559">
            <v>60000000</v>
          </cell>
          <cell r="K559" t="str">
            <v>2121</v>
          </cell>
          <cell r="L559">
            <v>3</v>
          </cell>
          <cell r="M559" t="str">
            <v>VND</v>
          </cell>
          <cell r="N559" t="str">
            <v>VN0011379</v>
          </cell>
          <cell r="O559">
            <v>3</v>
          </cell>
          <cell r="P559" t="str">
            <v>Loan</v>
          </cell>
          <cell r="Q559">
            <v>45955</v>
          </cell>
          <cell r="R559">
            <v>0</v>
          </cell>
          <cell r="S559">
            <v>40179</v>
          </cell>
          <cell r="T559">
            <v>1</v>
          </cell>
          <cell r="U559">
            <v>0</v>
          </cell>
          <cell r="V559" t="str">
            <v>Y</v>
          </cell>
          <cell r="W559">
            <v>2</v>
          </cell>
          <cell r="X559" t="str">
            <v>N</v>
          </cell>
          <cell r="Y559" t="str">
            <v>VNGAAP</v>
          </cell>
          <cell r="Z559" t="str">
            <v>9410</v>
          </cell>
          <cell r="AA559">
            <v>43465</v>
          </cell>
          <cell r="AB559">
            <v>15000000</v>
          </cell>
          <cell r="AC559">
            <v>2000000000</v>
          </cell>
          <cell r="AD559">
            <v>60000000</v>
          </cell>
          <cell r="AE559">
            <v>0</v>
          </cell>
          <cell r="AF559">
            <v>2</v>
          </cell>
          <cell r="AG559">
            <v>44195</v>
          </cell>
          <cell r="AH559">
            <v>2500000000</v>
          </cell>
          <cell r="AI559">
            <v>2500000000</v>
          </cell>
          <cell r="AJ559">
            <v>15000000</v>
          </cell>
          <cell r="AK559">
            <v>1.1000000000000001</v>
          </cell>
          <cell r="AL559">
            <v>150000000000</v>
          </cell>
          <cell r="AM559">
            <v>20000000000</v>
          </cell>
          <cell r="AN559">
            <v>0.25</v>
          </cell>
          <cell r="AO559">
            <v>20000000000</v>
          </cell>
          <cell r="AP559">
            <v>42175</v>
          </cell>
          <cell r="AQ559">
            <v>2</v>
          </cell>
          <cell r="AR559">
            <v>43373</v>
          </cell>
          <cell r="AS559" t="str">
            <v>1011</v>
          </cell>
          <cell r="AT559">
            <v>150</v>
          </cell>
          <cell r="AU559">
            <v>0</v>
          </cell>
          <cell r="AV559">
            <v>2</v>
          </cell>
          <cell r="AW559">
            <v>0</v>
          </cell>
        </row>
        <row r="560">
          <cell r="C560" t="str">
            <v>A665</v>
          </cell>
          <cell r="D560">
            <v>8000000000</v>
          </cell>
          <cell r="E560">
            <v>0</v>
          </cell>
          <cell r="F560">
            <v>0</v>
          </cell>
          <cell r="G560">
            <v>2000000000</v>
          </cell>
          <cell r="H560">
            <v>10000000000</v>
          </cell>
          <cell r="I560">
            <v>8000000000</v>
          </cell>
          <cell r="J560">
            <v>60000000</v>
          </cell>
          <cell r="K560" t="str">
            <v>2121</v>
          </cell>
          <cell r="L560">
            <v>3</v>
          </cell>
          <cell r="M560" t="str">
            <v>VND</v>
          </cell>
          <cell r="N560" t="str">
            <v>VN0011379</v>
          </cell>
          <cell r="O560">
            <v>3</v>
          </cell>
          <cell r="P560" t="str">
            <v>Loan</v>
          </cell>
          <cell r="Q560">
            <v>45955</v>
          </cell>
          <cell r="R560">
            <v>0</v>
          </cell>
          <cell r="S560">
            <v>40179</v>
          </cell>
          <cell r="T560">
            <v>1</v>
          </cell>
          <cell r="U560">
            <v>0</v>
          </cell>
          <cell r="V560" t="str">
            <v>Y</v>
          </cell>
          <cell r="W560">
            <v>2</v>
          </cell>
          <cell r="X560" t="str">
            <v>Y</v>
          </cell>
          <cell r="Y560" t="str">
            <v>VNGAAP</v>
          </cell>
          <cell r="Z560" t="str">
            <v>9410</v>
          </cell>
          <cell r="AA560">
            <v>43465</v>
          </cell>
          <cell r="AB560">
            <v>15000000</v>
          </cell>
          <cell r="AC560">
            <v>2000000000</v>
          </cell>
          <cell r="AD560">
            <v>60000000</v>
          </cell>
          <cell r="AE560">
            <v>0</v>
          </cell>
          <cell r="AF560">
            <v>2</v>
          </cell>
          <cell r="AG560">
            <v>44195</v>
          </cell>
          <cell r="AH560">
            <v>2500000000</v>
          </cell>
          <cell r="AI560">
            <v>2500000000</v>
          </cell>
          <cell r="AJ560">
            <v>15000000</v>
          </cell>
          <cell r="AK560">
            <v>1.1000000000000001</v>
          </cell>
          <cell r="AL560">
            <v>150000000000</v>
          </cell>
          <cell r="AM560">
            <v>20000000000</v>
          </cell>
          <cell r="AN560">
            <v>0.25</v>
          </cell>
          <cell r="AO560">
            <v>20000000000</v>
          </cell>
          <cell r="AP560">
            <v>42175</v>
          </cell>
          <cell r="AQ560">
            <v>2</v>
          </cell>
          <cell r="AR560">
            <v>43373</v>
          </cell>
          <cell r="AS560" t="str">
            <v>1011</v>
          </cell>
          <cell r="AT560">
            <v>150</v>
          </cell>
          <cell r="AU560">
            <v>0</v>
          </cell>
          <cell r="AV560">
            <v>2</v>
          </cell>
          <cell r="AW560">
            <v>0</v>
          </cell>
        </row>
        <row r="561">
          <cell r="C561" t="str">
            <v>A666</v>
          </cell>
          <cell r="D561">
            <v>8000000000</v>
          </cell>
          <cell r="E561">
            <v>0</v>
          </cell>
          <cell r="F561">
            <v>0</v>
          </cell>
          <cell r="G561">
            <v>2000000000</v>
          </cell>
          <cell r="H561">
            <v>10000000000</v>
          </cell>
          <cell r="I561">
            <v>8000000000</v>
          </cell>
          <cell r="J561">
            <v>60000000</v>
          </cell>
          <cell r="K561" t="str">
            <v>2121</v>
          </cell>
          <cell r="L561">
            <v>3</v>
          </cell>
          <cell r="M561" t="str">
            <v>VND</v>
          </cell>
          <cell r="N561" t="str">
            <v>VN0011379</v>
          </cell>
          <cell r="O561">
            <v>3</v>
          </cell>
          <cell r="P561" t="str">
            <v>Loan</v>
          </cell>
          <cell r="Q561">
            <v>45955</v>
          </cell>
          <cell r="R561">
            <v>0</v>
          </cell>
          <cell r="S561">
            <v>40179</v>
          </cell>
          <cell r="T561">
            <v>1</v>
          </cell>
          <cell r="U561">
            <v>0</v>
          </cell>
          <cell r="V561" t="str">
            <v>Y</v>
          </cell>
          <cell r="W561">
            <v>1</v>
          </cell>
          <cell r="X561" t="str">
            <v>N</v>
          </cell>
          <cell r="Y561" t="str">
            <v>VNGAAP</v>
          </cell>
          <cell r="Z561" t="str">
            <v>9410</v>
          </cell>
          <cell r="AA561">
            <v>43465</v>
          </cell>
          <cell r="AB561">
            <v>15000000</v>
          </cell>
          <cell r="AC561">
            <v>2000000000</v>
          </cell>
          <cell r="AD561">
            <v>60000000</v>
          </cell>
          <cell r="AE561">
            <v>0</v>
          </cell>
          <cell r="AF561">
            <v>2</v>
          </cell>
          <cell r="AG561">
            <v>44195</v>
          </cell>
          <cell r="AH561">
            <v>2500000000</v>
          </cell>
          <cell r="AI561">
            <v>2500000000</v>
          </cell>
          <cell r="AJ561">
            <v>15000000</v>
          </cell>
          <cell r="AK561">
            <v>0.2</v>
          </cell>
          <cell r="AL561">
            <v>150000000000</v>
          </cell>
          <cell r="AM561">
            <v>20000000000</v>
          </cell>
          <cell r="AN561">
            <v>0.25</v>
          </cell>
          <cell r="AO561">
            <v>20000000000</v>
          </cell>
          <cell r="AP561">
            <v>42175</v>
          </cell>
          <cell r="AQ561">
            <v>2</v>
          </cell>
          <cell r="AR561">
            <v>43373</v>
          </cell>
          <cell r="AS561" t="str">
            <v>1011</v>
          </cell>
          <cell r="AT561">
            <v>150</v>
          </cell>
          <cell r="AU561">
            <v>0</v>
          </cell>
          <cell r="AV561">
            <v>2</v>
          </cell>
          <cell r="AW561">
            <v>0</v>
          </cell>
        </row>
        <row r="562">
          <cell r="C562" t="str">
            <v>A667</v>
          </cell>
          <cell r="D562">
            <v>8000000000</v>
          </cell>
          <cell r="E562">
            <v>0</v>
          </cell>
          <cell r="F562">
            <v>0</v>
          </cell>
          <cell r="G562">
            <v>2000000000</v>
          </cell>
          <cell r="H562">
            <v>10000000000</v>
          </cell>
          <cell r="I562">
            <v>8000000000</v>
          </cell>
          <cell r="J562">
            <v>60000000</v>
          </cell>
          <cell r="K562" t="str">
            <v>2121</v>
          </cell>
          <cell r="L562">
            <v>3</v>
          </cell>
          <cell r="M562" t="str">
            <v>VND</v>
          </cell>
          <cell r="N562" t="str">
            <v>VN0011379</v>
          </cell>
          <cell r="O562">
            <v>3</v>
          </cell>
          <cell r="P562" t="str">
            <v>Loan</v>
          </cell>
          <cell r="Q562">
            <v>45955</v>
          </cell>
          <cell r="R562">
            <v>0</v>
          </cell>
          <cell r="S562">
            <v>40179</v>
          </cell>
          <cell r="T562">
            <v>1</v>
          </cell>
          <cell r="U562">
            <v>0</v>
          </cell>
          <cell r="V562" t="str">
            <v>Y</v>
          </cell>
          <cell r="W562">
            <v>1</v>
          </cell>
          <cell r="X562" t="str">
            <v>Y</v>
          </cell>
          <cell r="Y562" t="str">
            <v>VNGAAP</v>
          </cell>
          <cell r="Z562" t="str">
            <v>9410</v>
          </cell>
          <cell r="AA562">
            <v>43465</v>
          </cell>
          <cell r="AB562">
            <v>15000000</v>
          </cell>
          <cell r="AC562">
            <v>2000000000</v>
          </cell>
          <cell r="AD562">
            <v>60000000</v>
          </cell>
          <cell r="AE562">
            <v>0</v>
          </cell>
          <cell r="AF562">
            <v>2</v>
          </cell>
          <cell r="AG562">
            <v>44195</v>
          </cell>
          <cell r="AH562">
            <v>2500000000</v>
          </cell>
          <cell r="AI562">
            <v>2500000000</v>
          </cell>
          <cell r="AJ562">
            <v>15000000</v>
          </cell>
          <cell r="AK562">
            <v>0.2</v>
          </cell>
          <cell r="AL562">
            <v>150000000000</v>
          </cell>
          <cell r="AM562">
            <v>20000000000</v>
          </cell>
          <cell r="AN562">
            <v>0.25</v>
          </cell>
          <cell r="AO562">
            <v>20000000000</v>
          </cell>
          <cell r="AP562">
            <v>42175</v>
          </cell>
          <cell r="AQ562">
            <v>2</v>
          </cell>
          <cell r="AR562">
            <v>43373</v>
          </cell>
          <cell r="AS562" t="str">
            <v>1011</v>
          </cell>
          <cell r="AT562">
            <v>150</v>
          </cell>
          <cell r="AU562">
            <v>0</v>
          </cell>
          <cell r="AV562">
            <v>2</v>
          </cell>
          <cell r="AW562">
            <v>0</v>
          </cell>
        </row>
        <row r="563">
          <cell r="C563" t="str">
            <v>A668</v>
          </cell>
          <cell r="D563">
            <v>8000000000</v>
          </cell>
          <cell r="E563">
            <v>0</v>
          </cell>
          <cell r="F563">
            <v>0</v>
          </cell>
          <cell r="G563">
            <v>2000000000</v>
          </cell>
          <cell r="H563">
            <v>10000000000</v>
          </cell>
          <cell r="I563">
            <v>8000000000</v>
          </cell>
          <cell r="J563">
            <v>60000000</v>
          </cell>
          <cell r="K563" t="str">
            <v>2121</v>
          </cell>
          <cell r="L563">
            <v>3</v>
          </cell>
          <cell r="M563" t="str">
            <v>VND</v>
          </cell>
          <cell r="N563" t="str">
            <v>VN0011379</v>
          </cell>
          <cell r="O563">
            <v>3</v>
          </cell>
          <cell r="P563" t="str">
            <v>Loan</v>
          </cell>
          <cell r="Q563">
            <v>45955</v>
          </cell>
          <cell r="R563">
            <v>0</v>
          </cell>
          <cell r="S563">
            <v>40179</v>
          </cell>
          <cell r="T563">
            <v>1</v>
          </cell>
          <cell r="U563">
            <v>0</v>
          </cell>
          <cell r="V563" t="str">
            <v>Y</v>
          </cell>
          <cell r="W563">
            <v>2</v>
          </cell>
          <cell r="X563" t="str">
            <v>N</v>
          </cell>
          <cell r="Y563" t="str">
            <v>VNGAAP</v>
          </cell>
          <cell r="Z563" t="str">
            <v>9410</v>
          </cell>
          <cell r="AA563">
            <v>43465</v>
          </cell>
          <cell r="AB563">
            <v>15000000</v>
          </cell>
          <cell r="AC563">
            <v>2000000000</v>
          </cell>
          <cell r="AD563">
            <v>60000000</v>
          </cell>
          <cell r="AE563">
            <v>100000000</v>
          </cell>
          <cell r="AF563">
            <v>2</v>
          </cell>
          <cell r="AG563">
            <v>44195</v>
          </cell>
          <cell r="AH563">
            <v>2500000000</v>
          </cell>
          <cell r="AI563">
            <v>2500000000</v>
          </cell>
          <cell r="AJ563">
            <v>15000000</v>
          </cell>
          <cell r="AK563">
            <v>0.2</v>
          </cell>
          <cell r="AL563">
            <v>150000000000</v>
          </cell>
          <cell r="AM563">
            <v>20000000000</v>
          </cell>
          <cell r="AN563">
            <v>0.25</v>
          </cell>
          <cell r="AO563">
            <v>20000000000</v>
          </cell>
          <cell r="AP563">
            <v>42175</v>
          </cell>
          <cell r="AQ563">
            <v>2</v>
          </cell>
          <cell r="AR563">
            <v>43373</v>
          </cell>
          <cell r="AS563" t="str">
            <v>1011</v>
          </cell>
          <cell r="AT563">
            <v>150</v>
          </cell>
          <cell r="AU563">
            <v>0</v>
          </cell>
          <cell r="AV563">
            <v>2</v>
          </cell>
          <cell r="AW563">
            <v>0</v>
          </cell>
        </row>
        <row r="564">
          <cell r="C564" t="str">
            <v>A669</v>
          </cell>
          <cell r="D564">
            <v>8000000000</v>
          </cell>
          <cell r="E564">
            <v>0</v>
          </cell>
          <cell r="F564">
            <v>0</v>
          </cell>
          <cell r="G564">
            <v>2000000000</v>
          </cell>
          <cell r="H564">
            <v>10000000000</v>
          </cell>
          <cell r="I564">
            <v>8000000000</v>
          </cell>
          <cell r="J564">
            <v>60000000</v>
          </cell>
          <cell r="K564" t="str">
            <v>2121</v>
          </cell>
          <cell r="L564">
            <v>3</v>
          </cell>
          <cell r="M564" t="str">
            <v>VND</v>
          </cell>
          <cell r="N564" t="str">
            <v>VN0011379</v>
          </cell>
          <cell r="O564">
            <v>3</v>
          </cell>
          <cell r="P564" t="str">
            <v>Loan</v>
          </cell>
          <cell r="Q564">
            <v>45955</v>
          </cell>
          <cell r="R564">
            <v>0</v>
          </cell>
          <cell r="S564">
            <v>40179</v>
          </cell>
          <cell r="T564">
            <v>1</v>
          </cell>
          <cell r="U564">
            <v>0</v>
          </cell>
          <cell r="V564" t="str">
            <v>Y</v>
          </cell>
          <cell r="W564">
            <v>2</v>
          </cell>
          <cell r="X564" t="str">
            <v>Y</v>
          </cell>
          <cell r="Y564" t="str">
            <v>VNGAAP</v>
          </cell>
          <cell r="Z564" t="str">
            <v>9410</v>
          </cell>
          <cell r="AA564">
            <v>43465</v>
          </cell>
          <cell r="AB564">
            <v>15000000</v>
          </cell>
          <cell r="AC564">
            <v>2000000000</v>
          </cell>
          <cell r="AD564">
            <v>60000000</v>
          </cell>
          <cell r="AE564">
            <v>100000000</v>
          </cell>
          <cell r="AF564">
            <v>2</v>
          </cell>
          <cell r="AG564">
            <v>44195</v>
          </cell>
          <cell r="AH564">
            <v>2500000000</v>
          </cell>
          <cell r="AI564">
            <v>2500000000</v>
          </cell>
          <cell r="AJ564">
            <v>15000000</v>
          </cell>
          <cell r="AK564">
            <v>0.2</v>
          </cell>
          <cell r="AL564">
            <v>150000000000</v>
          </cell>
          <cell r="AM564">
            <v>20000000000</v>
          </cell>
          <cell r="AN564">
            <v>0.25</v>
          </cell>
          <cell r="AO564">
            <v>20000000000</v>
          </cell>
          <cell r="AP564">
            <v>42175</v>
          </cell>
          <cell r="AQ564">
            <v>2</v>
          </cell>
          <cell r="AR564">
            <v>43373</v>
          </cell>
          <cell r="AS564" t="str">
            <v>1011</v>
          </cell>
          <cell r="AT564">
            <v>150</v>
          </cell>
          <cell r="AU564">
            <v>0</v>
          </cell>
          <cell r="AV564">
            <v>2</v>
          </cell>
          <cell r="AW564">
            <v>0</v>
          </cell>
        </row>
        <row r="565">
          <cell r="C565" t="str">
            <v>A670</v>
          </cell>
          <cell r="D565">
            <v>8000000000</v>
          </cell>
          <cell r="E565">
            <v>0</v>
          </cell>
          <cell r="F565">
            <v>0</v>
          </cell>
          <cell r="G565">
            <v>2000000000</v>
          </cell>
          <cell r="H565">
            <v>10000000000</v>
          </cell>
          <cell r="I565">
            <v>8000000000</v>
          </cell>
          <cell r="J565">
            <v>60000000</v>
          </cell>
          <cell r="K565" t="str">
            <v>2121</v>
          </cell>
          <cell r="L565">
            <v>3</v>
          </cell>
          <cell r="M565" t="str">
            <v>VND</v>
          </cell>
          <cell r="N565" t="str">
            <v>VN0011379</v>
          </cell>
          <cell r="O565">
            <v>3</v>
          </cell>
          <cell r="P565" t="str">
            <v>Loan</v>
          </cell>
          <cell r="Q565">
            <v>45955</v>
          </cell>
          <cell r="R565">
            <v>0</v>
          </cell>
          <cell r="S565">
            <v>40179</v>
          </cell>
          <cell r="T565">
            <v>1</v>
          </cell>
          <cell r="U565">
            <v>0</v>
          </cell>
          <cell r="V565" t="str">
            <v>Y</v>
          </cell>
          <cell r="W565">
            <v>2</v>
          </cell>
          <cell r="X565" t="str">
            <v>N</v>
          </cell>
          <cell r="Y565" t="str">
            <v>VNGAAP</v>
          </cell>
          <cell r="Z565" t="str">
            <v>9410</v>
          </cell>
          <cell r="AA565">
            <v>43465</v>
          </cell>
          <cell r="AB565">
            <v>15000000</v>
          </cell>
          <cell r="AC565">
            <v>2000000000</v>
          </cell>
          <cell r="AD565">
            <v>60000000</v>
          </cell>
          <cell r="AE565">
            <v>0</v>
          </cell>
          <cell r="AF565">
            <v>2</v>
          </cell>
          <cell r="AG565">
            <v>44195</v>
          </cell>
          <cell r="AH565">
            <v>2500000000</v>
          </cell>
          <cell r="AI565">
            <v>2500000000</v>
          </cell>
          <cell r="AJ565">
            <v>15000000</v>
          </cell>
          <cell r="AK565">
            <v>0.2</v>
          </cell>
          <cell r="AL565">
            <v>150000000000</v>
          </cell>
          <cell r="AM565">
            <v>20000000000</v>
          </cell>
          <cell r="AN565">
            <v>0.25</v>
          </cell>
          <cell r="AO565">
            <v>20000000000</v>
          </cell>
          <cell r="AP565">
            <v>42175</v>
          </cell>
          <cell r="AQ565">
            <v>2</v>
          </cell>
          <cell r="AR565">
            <v>43373</v>
          </cell>
          <cell r="AS565" t="str">
            <v>1011</v>
          </cell>
          <cell r="AT565">
            <v>150</v>
          </cell>
          <cell r="AU565">
            <v>0</v>
          </cell>
          <cell r="AV565">
            <v>2</v>
          </cell>
          <cell r="AW565">
            <v>0</v>
          </cell>
        </row>
        <row r="566">
          <cell r="C566" t="str">
            <v>A671</v>
          </cell>
          <cell r="D566">
            <v>8000000000</v>
          </cell>
          <cell r="E566">
            <v>0</v>
          </cell>
          <cell r="F566">
            <v>0</v>
          </cell>
          <cell r="G566">
            <v>2000000000</v>
          </cell>
          <cell r="H566">
            <v>10000000000</v>
          </cell>
          <cell r="I566">
            <v>8000000000</v>
          </cell>
          <cell r="J566">
            <v>60000000</v>
          </cell>
          <cell r="K566" t="str">
            <v>2121</v>
          </cell>
          <cell r="L566">
            <v>3</v>
          </cell>
          <cell r="M566" t="str">
            <v>VND</v>
          </cell>
          <cell r="N566" t="str">
            <v>VN0011379</v>
          </cell>
          <cell r="O566">
            <v>3</v>
          </cell>
          <cell r="P566" t="str">
            <v>Loan</v>
          </cell>
          <cell r="Q566">
            <v>45955</v>
          </cell>
          <cell r="R566">
            <v>0</v>
          </cell>
          <cell r="S566">
            <v>40179</v>
          </cell>
          <cell r="T566">
            <v>1</v>
          </cell>
          <cell r="U566">
            <v>0</v>
          </cell>
          <cell r="V566" t="str">
            <v>Y</v>
          </cell>
          <cell r="W566">
            <v>2</v>
          </cell>
          <cell r="X566" t="str">
            <v>Y</v>
          </cell>
          <cell r="Y566" t="str">
            <v>VNGAAP</v>
          </cell>
          <cell r="Z566" t="str">
            <v>9410</v>
          </cell>
          <cell r="AA566">
            <v>43465</v>
          </cell>
          <cell r="AB566">
            <v>15000000</v>
          </cell>
          <cell r="AC566">
            <v>2000000000</v>
          </cell>
          <cell r="AD566">
            <v>60000000</v>
          </cell>
          <cell r="AE566">
            <v>0</v>
          </cell>
          <cell r="AF566">
            <v>2</v>
          </cell>
          <cell r="AG566">
            <v>44195</v>
          </cell>
          <cell r="AH566">
            <v>2500000000</v>
          </cell>
          <cell r="AI566">
            <v>2500000000</v>
          </cell>
          <cell r="AJ566">
            <v>15000000</v>
          </cell>
          <cell r="AK566">
            <v>0.2</v>
          </cell>
          <cell r="AL566">
            <v>150000000000</v>
          </cell>
          <cell r="AM566">
            <v>20000000000</v>
          </cell>
          <cell r="AN566">
            <v>0.25</v>
          </cell>
          <cell r="AO566">
            <v>20000000000</v>
          </cell>
          <cell r="AP566">
            <v>42175</v>
          </cell>
          <cell r="AQ566">
            <v>2</v>
          </cell>
          <cell r="AR566">
            <v>43373</v>
          </cell>
          <cell r="AS566" t="str">
            <v>1011</v>
          </cell>
          <cell r="AT566">
            <v>150</v>
          </cell>
          <cell r="AU566">
            <v>0</v>
          </cell>
          <cell r="AV566">
            <v>2</v>
          </cell>
          <cell r="AW566">
            <v>0</v>
          </cell>
        </row>
        <row r="567">
          <cell r="C567" t="str">
            <v>A672</v>
          </cell>
          <cell r="D567">
            <v>8000000000</v>
          </cell>
          <cell r="E567">
            <v>0</v>
          </cell>
          <cell r="F567">
            <v>0</v>
          </cell>
          <cell r="G567">
            <v>2000000000</v>
          </cell>
          <cell r="H567">
            <v>10000000000</v>
          </cell>
          <cell r="I567">
            <v>8000000000</v>
          </cell>
          <cell r="J567">
            <v>60000000</v>
          </cell>
          <cell r="K567" t="str">
            <v>2121</v>
          </cell>
          <cell r="L567">
            <v>3</v>
          </cell>
          <cell r="M567" t="str">
            <v>VND</v>
          </cell>
          <cell r="N567" t="str">
            <v>VN0011379</v>
          </cell>
          <cell r="O567">
            <v>3</v>
          </cell>
          <cell r="P567" t="str">
            <v>Loan</v>
          </cell>
          <cell r="Q567">
            <v>45955</v>
          </cell>
          <cell r="R567">
            <v>0</v>
          </cell>
          <cell r="S567">
            <v>40179</v>
          </cell>
          <cell r="T567">
            <v>1</v>
          </cell>
          <cell r="U567">
            <v>0</v>
          </cell>
          <cell r="V567" t="str">
            <v>Y</v>
          </cell>
          <cell r="W567">
            <v>1</v>
          </cell>
          <cell r="X567" t="str">
            <v>N</v>
          </cell>
          <cell r="Y567" t="str">
            <v>VNGAAP</v>
          </cell>
          <cell r="Z567" t="str">
            <v>9410</v>
          </cell>
          <cell r="AA567">
            <v>43465</v>
          </cell>
          <cell r="AB567">
            <v>15000000</v>
          </cell>
          <cell r="AC567">
            <v>2000000000</v>
          </cell>
          <cell r="AD567">
            <v>60000000</v>
          </cell>
          <cell r="AE567">
            <v>0</v>
          </cell>
          <cell r="AF567">
            <v>2</v>
          </cell>
          <cell r="AG567">
            <v>44195</v>
          </cell>
          <cell r="AH567">
            <v>2500000000</v>
          </cell>
          <cell r="AI567">
            <v>2500000000</v>
          </cell>
          <cell r="AJ567">
            <v>15000000</v>
          </cell>
          <cell r="AK567">
            <v>0.5</v>
          </cell>
          <cell r="AL567">
            <v>150000000000</v>
          </cell>
          <cell r="AM567">
            <v>20000000000</v>
          </cell>
          <cell r="AN567">
            <v>0.25</v>
          </cell>
          <cell r="AO567">
            <v>20000000000</v>
          </cell>
          <cell r="AP567">
            <v>42175</v>
          </cell>
          <cell r="AQ567">
            <v>2</v>
          </cell>
          <cell r="AR567">
            <v>43373</v>
          </cell>
          <cell r="AS567" t="str">
            <v>1011</v>
          </cell>
          <cell r="AT567">
            <v>150</v>
          </cell>
          <cell r="AU567">
            <v>0</v>
          </cell>
          <cell r="AV567">
            <v>2</v>
          </cell>
          <cell r="AW567">
            <v>0</v>
          </cell>
        </row>
        <row r="568">
          <cell r="C568" t="str">
            <v>A673</v>
          </cell>
          <cell r="D568">
            <v>8000000000</v>
          </cell>
          <cell r="E568">
            <v>0</v>
          </cell>
          <cell r="F568">
            <v>0</v>
          </cell>
          <cell r="G568">
            <v>2000000000</v>
          </cell>
          <cell r="H568">
            <v>10000000000</v>
          </cell>
          <cell r="I568">
            <v>8000000000</v>
          </cell>
          <cell r="J568">
            <v>60000000</v>
          </cell>
          <cell r="K568" t="str">
            <v>2121</v>
          </cell>
          <cell r="L568">
            <v>3</v>
          </cell>
          <cell r="M568" t="str">
            <v>VND</v>
          </cell>
          <cell r="N568" t="str">
            <v>VN0011379</v>
          </cell>
          <cell r="O568">
            <v>3</v>
          </cell>
          <cell r="P568" t="str">
            <v>Loan</v>
          </cell>
          <cell r="Q568">
            <v>45955</v>
          </cell>
          <cell r="R568">
            <v>0</v>
          </cell>
          <cell r="S568">
            <v>40179</v>
          </cell>
          <cell r="T568">
            <v>1</v>
          </cell>
          <cell r="U568">
            <v>0</v>
          </cell>
          <cell r="V568" t="str">
            <v>Y</v>
          </cell>
          <cell r="W568">
            <v>1</v>
          </cell>
          <cell r="X568" t="str">
            <v>Y</v>
          </cell>
          <cell r="Y568" t="str">
            <v>VNGAAP</v>
          </cell>
          <cell r="Z568" t="str">
            <v>9410</v>
          </cell>
          <cell r="AA568">
            <v>43465</v>
          </cell>
          <cell r="AB568">
            <v>15000000</v>
          </cell>
          <cell r="AC568">
            <v>2000000000</v>
          </cell>
          <cell r="AD568">
            <v>60000000</v>
          </cell>
          <cell r="AE568">
            <v>0</v>
          </cell>
          <cell r="AF568">
            <v>2</v>
          </cell>
          <cell r="AG568">
            <v>44195</v>
          </cell>
          <cell r="AH568">
            <v>2500000000</v>
          </cell>
          <cell r="AI568">
            <v>2500000000</v>
          </cell>
          <cell r="AJ568">
            <v>15000000</v>
          </cell>
          <cell r="AK568">
            <v>0.5</v>
          </cell>
          <cell r="AL568">
            <v>150000000000</v>
          </cell>
          <cell r="AM568">
            <v>20000000000</v>
          </cell>
          <cell r="AN568">
            <v>0.25</v>
          </cell>
          <cell r="AO568">
            <v>20000000000</v>
          </cell>
          <cell r="AP568">
            <v>42175</v>
          </cell>
          <cell r="AQ568">
            <v>2</v>
          </cell>
          <cell r="AR568">
            <v>43373</v>
          </cell>
          <cell r="AS568" t="str">
            <v>1011</v>
          </cell>
          <cell r="AT568">
            <v>150</v>
          </cell>
          <cell r="AU568">
            <v>0</v>
          </cell>
          <cell r="AV568">
            <v>2</v>
          </cell>
          <cell r="AW568">
            <v>0</v>
          </cell>
        </row>
        <row r="569">
          <cell r="C569" t="str">
            <v>A674</v>
          </cell>
          <cell r="D569">
            <v>8000000000</v>
          </cell>
          <cell r="E569">
            <v>0</v>
          </cell>
          <cell r="F569">
            <v>0</v>
          </cell>
          <cell r="G569">
            <v>2000000000</v>
          </cell>
          <cell r="H569">
            <v>10000000000</v>
          </cell>
          <cell r="I569">
            <v>8000000000</v>
          </cell>
          <cell r="J569">
            <v>60000000</v>
          </cell>
          <cell r="K569" t="str">
            <v>2121</v>
          </cell>
          <cell r="L569">
            <v>3</v>
          </cell>
          <cell r="M569" t="str">
            <v>VND</v>
          </cell>
          <cell r="N569" t="str">
            <v>VN0011379</v>
          </cell>
          <cell r="O569">
            <v>3</v>
          </cell>
          <cell r="P569" t="str">
            <v>Loan</v>
          </cell>
          <cell r="Q569">
            <v>45955</v>
          </cell>
          <cell r="R569">
            <v>0</v>
          </cell>
          <cell r="S569">
            <v>40179</v>
          </cell>
          <cell r="T569">
            <v>1</v>
          </cell>
          <cell r="U569">
            <v>0</v>
          </cell>
          <cell r="V569" t="str">
            <v>Y</v>
          </cell>
          <cell r="W569">
            <v>2</v>
          </cell>
          <cell r="X569" t="str">
            <v>N</v>
          </cell>
          <cell r="Y569" t="str">
            <v>VNGAAP</v>
          </cell>
          <cell r="Z569" t="str">
            <v>9410</v>
          </cell>
          <cell r="AA569">
            <v>43465</v>
          </cell>
          <cell r="AB569">
            <v>15000000</v>
          </cell>
          <cell r="AC569">
            <v>2000000000</v>
          </cell>
          <cell r="AD569">
            <v>60000000</v>
          </cell>
          <cell r="AE569">
            <v>100000000</v>
          </cell>
          <cell r="AF569">
            <v>2</v>
          </cell>
          <cell r="AG569">
            <v>44195</v>
          </cell>
          <cell r="AH569">
            <v>2500000000</v>
          </cell>
          <cell r="AI569">
            <v>2500000000</v>
          </cell>
          <cell r="AJ569">
            <v>15000000</v>
          </cell>
          <cell r="AK569">
            <v>0.5</v>
          </cell>
          <cell r="AL569">
            <v>150000000000</v>
          </cell>
          <cell r="AM569">
            <v>20000000000</v>
          </cell>
          <cell r="AN569">
            <v>0.25</v>
          </cell>
          <cell r="AO569">
            <v>20000000000</v>
          </cell>
          <cell r="AP569">
            <v>42175</v>
          </cell>
          <cell r="AQ569">
            <v>2</v>
          </cell>
          <cell r="AR569">
            <v>43373</v>
          </cell>
          <cell r="AS569" t="str">
            <v>1011</v>
          </cell>
          <cell r="AT569">
            <v>150</v>
          </cell>
          <cell r="AU569">
            <v>0</v>
          </cell>
          <cell r="AV569">
            <v>2</v>
          </cell>
          <cell r="AW569">
            <v>0</v>
          </cell>
        </row>
        <row r="570">
          <cell r="C570" t="str">
            <v>A675</v>
          </cell>
          <cell r="D570">
            <v>8000000000</v>
          </cell>
          <cell r="E570">
            <v>0</v>
          </cell>
          <cell r="F570">
            <v>0</v>
          </cell>
          <cell r="G570">
            <v>2000000000</v>
          </cell>
          <cell r="H570">
            <v>10000000000</v>
          </cell>
          <cell r="I570">
            <v>8000000000</v>
          </cell>
          <cell r="J570">
            <v>60000000</v>
          </cell>
          <cell r="K570" t="str">
            <v>2121</v>
          </cell>
          <cell r="L570">
            <v>3</v>
          </cell>
          <cell r="M570" t="str">
            <v>VND</v>
          </cell>
          <cell r="N570" t="str">
            <v>VN0011379</v>
          </cell>
          <cell r="O570">
            <v>3</v>
          </cell>
          <cell r="P570" t="str">
            <v>Loan</v>
          </cell>
          <cell r="Q570">
            <v>45955</v>
          </cell>
          <cell r="R570">
            <v>0</v>
          </cell>
          <cell r="S570">
            <v>40179</v>
          </cell>
          <cell r="T570">
            <v>1</v>
          </cell>
          <cell r="U570">
            <v>0</v>
          </cell>
          <cell r="V570" t="str">
            <v>Y</v>
          </cell>
          <cell r="W570">
            <v>2</v>
          </cell>
          <cell r="X570" t="str">
            <v>Y</v>
          </cell>
          <cell r="Y570" t="str">
            <v>VNGAAP</v>
          </cell>
          <cell r="Z570" t="str">
            <v>9410</v>
          </cell>
          <cell r="AA570">
            <v>43465</v>
          </cell>
          <cell r="AB570">
            <v>15000000</v>
          </cell>
          <cell r="AC570">
            <v>2000000000</v>
          </cell>
          <cell r="AD570">
            <v>60000000</v>
          </cell>
          <cell r="AE570">
            <v>100000000</v>
          </cell>
          <cell r="AF570">
            <v>2</v>
          </cell>
          <cell r="AG570">
            <v>44195</v>
          </cell>
          <cell r="AH570">
            <v>2500000000</v>
          </cell>
          <cell r="AI570">
            <v>2500000000</v>
          </cell>
          <cell r="AJ570">
            <v>15000000</v>
          </cell>
          <cell r="AK570">
            <v>0.5</v>
          </cell>
          <cell r="AL570">
            <v>150000000000</v>
          </cell>
          <cell r="AM570">
            <v>20000000000</v>
          </cell>
          <cell r="AN570">
            <v>0.25</v>
          </cell>
          <cell r="AO570">
            <v>20000000000</v>
          </cell>
          <cell r="AP570">
            <v>42175</v>
          </cell>
          <cell r="AQ570">
            <v>2</v>
          </cell>
          <cell r="AR570">
            <v>43373</v>
          </cell>
          <cell r="AS570" t="str">
            <v>1011</v>
          </cell>
          <cell r="AT570">
            <v>150</v>
          </cell>
          <cell r="AU570">
            <v>0</v>
          </cell>
          <cell r="AV570">
            <v>2</v>
          </cell>
          <cell r="AW570">
            <v>0</v>
          </cell>
        </row>
        <row r="571">
          <cell r="C571" t="str">
            <v>A676</v>
          </cell>
          <cell r="D571">
            <v>8000000000</v>
          </cell>
          <cell r="E571">
            <v>0</v>
          </cell>
          <cell r="F571">
            <v>0</v>
          </cell>
          <cell r="G571">
            <v>2000000000</v>
          </cell>
          <cell r="H571">
            <v>10000000000</v>
          </cell>
          <cell r="I571">
            <v>8000000000</v>
          </cell>
          <cell r="J571">
            <v>60000000</v>
          </cell>
          <cell r="K571" t="str">
            <v>2121</v>
          </cell>
          <cell r="L571">
            <v>3</v>
          </cell>
          <cell r="M571" t="str">
            <v>VND</v>
          </cell>
          <cell r="N571" t="str">
            <v>VN0011379</v>
          </cell>
          <cell r="O571">
            <v>3</v>
          </cell>
          <cell r="P571" t="str">
            <v>Loan</v>
          </cell>
          <cell r="Q571">
            <v>45955</v>
          </cell>
          <cell r="R571">
            <v>0</v>
          </cell>
          <cell r="S571">
            <v>40179</v>
          </cell>
          <cell r="T571">
            <v>1</v>
          </cell>
          <cell r="U571">
            <v>0</v>
          </cell>
          <cell r="V571" t="str">
            <v>Y</v>
          </cell>
          <cell r="W571">
            <v>2</v>
          </cell>
          <cell r="X571" t="str">
            <v>N</v>
          </cell>
          <cell r="Y571" t="str">
            <v>VNGAAP</v>
          </cell>
          <cell r="Z571" t="str">
            <v>9410</v>
          </cell>
          <cell r="AA571">
            <v>43465</v>
          </cell>
          <cell r="AB571">
            <v>15000000</v>
          </cell>
          <cell r="AC571">
            <v>2000000000</v>
          </cell>
          <cell r="AD571">
            <v>60000000</v>
          </cell>
          <cell r="AE571">
            <v>0</v>
          </cell>
          <cell r="AF571">
            <v>2</v>
          </cell>
          <cell r="AG571">
            <v>44195</v>
          </cell>
          <cell r="AH571">
            <v>2500000000</v>
          </cell>
          <cell r="AI571">
            <v>2500000000</v>
          </cell>
          <cell r="AJ571">
            <v>15000000</v>
          </cell>
          <cell r="AK571">
            <v>0.5</v>
          </cell>
          <cell r="AL571">
            <v>150000000000</v>
          </cell>
          <cell r="AM571">
            <v>20000000000</v>
          </cell>
          <cell r="AN571">
            <v>0.25</v>
          </cell>
          <cell r="AO571">
            <v>20000000000</v>
          </cell>
          <cell r="AP571">
            <v>42175</v>
          </cell>
          <cell r="AQ571">
            <v>2</v>
          </cell>
          <cell r="AR571">
            <v>43373</v>
          </cell>
          <cell r="AS571" t="str">
            <v>1011</v>
          </cell>
          <cell r="AT571">
            <v>150</v>
          </cell>
          <cell r="AU571">
            <v>0</v>
          </cell>
          <cell r="AV571">
            <v>2</v>
          </cell>
          <cell r="AW571">
            <v>0</v>
          </cell>
        </row>
        <row r="572">
          <cell r="C572" t="str">
            <v>A677</v>
          </cell>
          <cell r="D572">
            <v>8000000000</v>
          </cell>
          <cell r="E572">
            <v>0</v>
          </cell>
          <cell r="F572">
            <v>0</v>
          </cell>
          <cell r="G572">
            <v>2000000000</v>
          </cell>
          <cell r="H572">
            <v>10000000000</v>
          </cell>
          <cell r="I572">
            <v>8000000000</v>
          </cell>
          <cell r="J572">
            <v>60000000</v>
          </cell>
          <cell r="K572" t="str">
            <v>2121</v>
          </cell>
          <cell r="L572">
            <v>3</v>
          </cell>
          <cell r="M572" t="str">
            <v>VND</v>
          </cell>
          <cell r="N572" t="str">
            <v>VN0011379</v>
          </cell>
          <cell r="O572">
            <v>3</v>
          </cell>
          <cell r="P572" t="str">
            <v>Loan</v>
          </cell>
          <cell r="Q572">
            <v>45955</v>
          </cell>
          <cell r="R572">
            <v>0</v>
          </cell>
          <cell r="S572">
            <v>40179</v>
          </cell>
          <cell r="T572">
            <v>1</v>
          </cell>
          <cell r="U572">
            <v>0</v>
          </cell>
          <cell r="V572" t="str">
            <v>Y</v>
          </cell>
          <cell r="W572">
            <v>2</v>
          </cell>
          <cell r="X572" t="str">
            <v>Y</v>
          </cell>
          <cell r="Y572" t="str">
            <v>VNGAAP</v>
          </cell>
          <cell r="Z572" t="str">
            <v>9410</v>
          </cell>
          <cell r="AA572">
            <v>43465</v>
          </cell>
          <cell r="AB572">
            <v>15000000</v>
          </cell>
          <cell r="AC572">
            <v>2000000000</v>
          </cell>
          <cell r="AD572">
            <v>60000000</v>
          </cell>
          <cell r="AE572">
            <v>0</v>
          </cell>
          <cell r="AF572">
            <v>2</v>
          </cell>
          <cell r="AG572">
            <v>44195</v>
          </cell>
          <cell r="AH572">
            <v>2500000000</v>
          </cell>
          <cell r="AI572">
            <v>2500000000</v>
          </cell>
          <cell r="AJ572">
            <v>15000000</v>
          </cell>
          <cell r="AK572">
            <v>0.5</v>
          </cell>
          <cell r="AL572">
            <v>150000000000</v>
          </cell>
          <cell r="AM572">
            <v>20000000000</v>
          </cell>
          <cell r="AN572">
            <v>0.25</v>
          </cell>
          <cell r="AO572">
            <v>20000000000</v>
          </cell>
          <cell r="AP572">
            <v>42175</v>
          </cell>
          <cell r="AQ572">
            <v>2</v>
          </cell>
          <cell r="AR572">
            <v>43373</v>
          </cell>
          <cell r="AS572" t="str">
            <v>1011</v>
          </cell>
          <cell r="AT572">
            <v>150</v>
          </cell>
          <cell r="AU572">
            <v>0</v>
          </cell>
          <cell r="AV572">
            <v>2</v>
          </cell>
          <cell r="AW572">
            <v>0</v>
          </cell>
        </row>
        <row r="573">
          <cell r="C573" t="str">
            <v>A678</v>
          </cell>
          <cell r="D573">
            <v>8000000000</v>
          </cell>
          <cell r="E573">
            <v>0</v>
          </cell>
          <cell r="F573">
            <v>0</v>
          </cell>
          <cell r="G573">
            <v>2000000000</v>
          </cell>
          <cell r="H573">
            <v>10000000000</v>
          </cell>
          <cell r="I573">
            <v>8000000000</v>
          </cell>
          <cell r="J573">
            <v>60000000</v>
          </cell>
          <cell r="K573" t="str">
            <v>2121</v>
          </cell>
          <cell r="L573">
            <v>3</v>
          </cell>
          <cell r="M573" t="str">
            <v>VND</v>
          </cell>
          <cell r="N573" t="str">
            <v>VN0011379</v>
          </cell>
          <cell r="O573">
            <v>3</v>
          </cell>
          <cell r="P573" t="str">
            <v>Loan</v>
          </cell>
          <cell r="Q573">
            <v>45955</v>
          </cell>
          <cell r="R573">
            <v>0</v>
          </cell>
          <cell r="S573">
            <v>40179</v>
          </cell>
          <cell r="T573">
            <v>1</v>
          </cell>
          <cell r="U573">
            <v>0</v>
          </cell>
          <cell r="V573" t="str">
            <v>Y</v>
          </cell>
          <cell r="W573">
            <v>1</v>
          </cell>
          <cell r="X573" t="str">
            <v>N</v>
          </cell>
          <cell r="Y573" t="str">
            <v>VNGAAP</v>
          </cell>
          <cell r="Z573" t="str">
            <v>9410</v>
          </cell>
          <cell r="AA573">
            <v>43465</v>
          </cell>
          <cell r="AB573">
            <v>15000000</v>
          </cell>
          <cell r="AC573">
            <v>2000000000</v>
          </cell>
          <cell r="AD573">
            <v>60000000</v>
          </cell>
          <cell r="AE573">
            <v>0</v>
          </cell>
          <cell r="AF573">
            <v>2</v>
          </cell>
          <cell r="AG573">
            <v>44195</v>
          </cell>
          <cell r="AH573">
            <v>2500000000</v>
          </cell>
          <cell r="AI573">
            <v>2500000000</v>
          </cell>
          <cell r="AJ573">
            <v>15000000</v>
          </cell>
          <cell r="AK573">
            <v>0.7</v>
          </cell>
          <cell r="AL573">
            <v>150000000000</v>
          </cell>
          <cell r="AM573">
            <v>20000000000</v>
          </cell>
          <cell r="AN573">
            <v>0.25</v>
          </cell>
          <cell r="AO573">
            <v>20000000000</v>
          </cell>
          <cell r="AP573">
            <v>42175</v>
          </cell>
          <cell r="AQ573">
            <v>2</v>
          </cell>
          <cell r="AR573">
            <v>43373</v>
          </cell>
          <cell r="AS573" t="str">
            <v>1011</v>
          </cell>
          <cell r="AT573">
            <v>150</v>
          </cell>
          <cell r="AU573">
            <v>0</v>
          </cell>
          <cell r="AV573">
            <v>2</v>
          </cell>
          <cell r="AW573">
            <v>0</v>
          </cell>
        </row>
        <row r="574">
          <cell r="C574" t="str">
            <v>A679</v>
          </cell>
          <cell r="D574">
            <v>8000000000</v>
          </cell>
          <cell r="E574">
            <v>0</v>
          </cell>
          <cell r="F574">
            <v>0</v>
          </cell>
          <cell r="G574">
            <v>2000000000</v>
          </cell>
          <cell r="H574">
            <v>10000000000</v>
          </cell>
          <cell r="I574">
            <v>8000000000</v>
          </cell>
          <cell r="J574">
            <v>60000000</v>
          </cell>
          <cell r="K574" t="str">
            <v>2121</v>
          </cell>
          <cell r="L574">
            <v>3</v>
          </cell>
          <cell r="M574" t="str">
            <v>VND</v>
          </cell>
          <cell r="N574" t="str">
            <v>VN0011379</v>
          </cell>
          <cell r="O574">
            <v>3</v>
          </cell>
          <cell r="P574" t="str">
            <v>Loan</v>
          </cell>
          <cell r="Q574">
            <v>45955</v>
          </cell>
          <cell r="R574">
            <v>0</v>
          </cell>
          <cell r="S574">
            <v>40179</v>
          </cell>
          <cell r="T574">
            <v>1</v>
          </cell>
          <cell r="U574">
            <v>0</v>
          </cell>
          <cell r="V574" t="str">
            <v>Y</v>
          </cell>
          <cell r="W574">
            <v>1</v>
          </cell>
          <cell r="X574" t="str">
            <v>Y</v>
          </cell>
          <cell r="Y574" t="str">
            <v>VNGAAP</v>
          </cell>
          <cell r="Z574" t="str">
            <v>9410</v>
          </cell>
          <cell r="AA574">
            <v>43465</v>
          </cell>
          <cell r="AB574">
            <v>15000000</v>
          </cell>
          <cell r="AC574">
            <v>2000000000</v>
          </cell>
          <cell r="AD574">
            <v>60000000</v>
          </cell>
          <cell r="AE574">
            <v>0</v>
          </cell>
          <cell r="AF574">
            <v>2</v>
          </cell>
          <cell r="AG574">
            <v>44195</v>
          </cell>
          <cell r="AH574">
            <v>2500000000</v>
          </cell>
          <cell r="AI574">
            <v>2500000000</v>
          </cell>
          <cell r="AJ574">
            <v>15000000</v>
          </cell>
          <cell r="AK574">
            <v>0.7</v>
          </cell>
          <cell r="AL574">
            <v>150000000000</v>
          </cell>
          <cell r="AM574">
            <v>20000000000</v>
          </cell>
          <cell r="AN574">
            <v>0.25</v>
          </cell>
          <cell r="AO574">
            <v>20000000000</v>
          </cell>
          <cell r="AP574">
            <v>42175</v>
          </cell>
          <cell r="AQ574">
            <v>2</v>
          </cell>
          <cell r="AR574">
            <v>43373</v>
          </cell>
          <cell r="AS574" t="str">
            <v>1011</v>
          </cell>
          <cell r="AT574">
            <v>150</v>
          </cell>
          <cell r="AU574">
            <v>0</v>
          </cell>
          <cell r="AV574">
            <v>2</v>
          </cell>
          <cell r="AW574">
            <v>0</v>
          </cell>
        </row>
        <row r="575">
          <cell r="C575" t="str">
            <v>A680</v>
          </cell>
          <cell r="D575">
            <v>8000000000</v>
          </cell>
          <cell r="E575">
            <v>0</v>
          </cell>
          <cell r="F575">
            <v>0</v>
          </cell>
          <cell r="G575">
            <v>2000000000</v>
          </cell>
          <cell r="H575">
            <v>10000000000</v>
          </cell>
          <cell r="I575">
            <v>8000000000</v>
          </cell>
          <cell r="J575">
            <v>60000000</v>
          </cell>
          <cell r="K575" t="str">
            <v>2121</v>
          </cell>
          <cell r="L575">
            <v>3</v>
          </cell>
          <cell r="M575" t="str">
            <v>VND</v>
          </cell>
          <cell r="N575" t="str">
            <v>VN0011379</v>
          </cell>
          <cell r="O575">
            <v>3</v>
          </cell>
          <cell r="P575" t="str">
            <v>Loan</v>
          </cell>
          <cell r="Q575">
            <v>45955</v>
          </cell>
          <cell r="R575">
            <v>0</v>
          </cell>
          <cell r="S575">
            <v>40179</v>
          </cell>
          <cell r="T575">
            <v>1</v>
          </cell>
          <cell r="U575">
            <v>0</v>
          </cell>
          <cell r="V575" t="str">
            <v>Y</v>
          </cell>
          <cell r="W575">
            <v>2</v>
          </cell>
          <cell r="X575" t="str">
            <v>N</v>
          </cell>
          <cell r="Y575" t="str">
            <v>VNGAAP</v>
          </cell>
          <cell r="Z575" t="str">
            <v>9410</v>
          </cell>
          <cell r="AA575">
            <v>43465</v>
          </cell>
          <cell r="AB575">
            <v>15000000</v>
          </cell>
          <cell r="AC575">
            <v>2000000000</v>
          </cell>
          <cell r="AD575">
            <v>60000000</v>
          </cell>
          <cell r="AE575">
            <v>100000000</v>
          </cell>
          <cell r="AF575">
            <v>2</v>
          </cell>
          <cell r="AG575">
            <v>44195</v>
          </cell>
          <cell r="AH575">
            <v>2500000000</v>
          </cell>
          <cell r="AI575">
            <v>2500000000</v>
          </cell>
          <cell r="AJ575">
            <v>15000000</v>
          </cell>
          <cell r="AK575">
            <v>0.7</v>
          </cell>
          <cell r="AL575">
            <v>150000000000</v>
          </cell>
          <cell r="AM575">
            <v>20000000000</v>
          </cell>
          <cell r="AN575">
            <v>0.25</v>
          </cell>
          <cell r="AO575">
            <v>20000000000</v>
          </cell>
          <cell r="AP575">
            <v>42175</v>
          </cell>
          <cell r="AQ575">
            <v>2</v>
          </cell>
          <cell r="AR575">
            <v>43373</v>
          </cell>
          <cell r="AS575" t="str">
            <v>1011</v>
          </cell>
          <cell r="AT575">
            <v>150</v>
          </cell>
          <cell r="AU575">
            <v>0</v>
          </cell>
          <cell r="AV575">
            <v>2</v>
          </cell>
          <cell r="AW575">
            <v>0</v>
          </cell>
        </row>
        <row r="576">
          <cell r="C576" t="str">
            <v>A681</v>
          </cell>
          <cell r="D576">
            <v>8000000000</v>
          </cell>
          <cell r="E576">
            <v>0</v>
          </cell>
          <cell r="F576">
            <v>0</v>
          </cell>
          <cell r="G576">
            <v>2000000000</v>
          </cell>
          <cell r="H576">
            <v>10000000000</v>
          </cell>
          <cell r="I576">
            <v>8000000000</v>
          </cell>
          <cell r="J576">
            <v>60000000</v>
          </cell>
          <cell r="K576" t="str">
            <v>2121</v>
          </cell>
          <cell r="L576">
            <v>3</v>
          </cell>
          <cell r="M576" t="str">
            <v>VND</v>
          </cell>
          <cell r="N576" t="str">
            <v>VN0011379</v>
          </cell>
          <cell r="O576">
            <v>3</v>
          </cell>
          <cell r="P576" t="str">
            <v>Loan</v>
          </cell>
          <cell r="Q576">
            <v>45955</v>
          </cell>
          <cell r="R576">
            <v>0</v>
          </cell>
          <cell r="S576">
            <v>40179</v>
          </cell>
          <cell r="T576">
            <v>1</v>
          </cell>
          <cell r="U576">
            <v>0</v>
          </cell>
          <cell r="V576" t="str">
            <v>Y</v>
          </cell>
          <cell r="W576">
            <v>2</v>
          </cell>
          <cell r="X576" t="str">
            <v>Y</v>
          </cell>
          <cell r="Y576" t="str">
            <v>VNGAAP</v>
          </cell>
          <cell r="Z576" t="str">
            <v>9410</v>
          </cell>
          <cell r="AA576">
            <v>43465</v>
          </cell>
          <cell r="AB576">
            <v>15000000</v>
          </cell>
          <cell r="AC576">
            <v>2000000000</v>
          </cell>
          <cell r="AD576">
            <v>60000000</v>
          </cell>
          <cell r="AE576">
            <v>100000000</v>
          </cell>
          <cell r="AF576">
            <v>2</v>
          </cell>
          <cell r="AG576">
            <v>44195</v>
          </cell>
          <cell r="AH576">
            <v>2500000000</v>
          </cell>
          <cell r="AI576">
            <v>2500000000</v>
          </cell>
          <cell r="AJ576">
            <v>15000000</v>
          </cell>
          <cell r="AK576">
            <v>0.7</v>
          </cell>
          <cell r="AL576">
            <v>150000000000</v>
          </cell>
          <cell r="AM576">
            <v>20000000000</v>
          </cell>
          <cell r="AN576">
            <v>0.25</v>
          </cell>
          <cell r="AO576">
            <v>20000000000</v>
          </cell>
          <cell r="AP576">
            <v>42175</v>
          </cell>
          <cell r="AQ576">
            <v>2</v>
          </cell>
          <cell r="AR576">
            <v>43373</v>
          </cell>
          <cell r="AS576" t="str">
            <v>1011</v>
          </cell>
          <cell r="AT576">
            <v>150</v>
          </cell>
          <cell r="AU576">
            <v>0</v>
          </cell>
          <cell r="AV576">
            <v>2</v>
          </cell>
          <cell r="AW576">
            <v>0</v>
          </cell>
        </row>
        <row r="577">
          <cell r="C577" t="str">
            <v>A682</v>
          </cell>
          <cell r="D577">
            <v>8000000000</v>
          </cell>
          <cell r="E577">
            <v>0</v>
          </cell>
          <cell r="F577">
            <v>0</v>
          </cell>
          <cell r="G577">
            <v>2000000000</v>
          </cell>
          <cell r="H577">
            <v>10000000000</v>
          </cell>
          <cell r="I577">
            <v>8000000000</v>
          </cell>
          <cell r="J577">
            <v>60000000</v>
          </cell>
          <cell r="K577" t="str">
            <v>2121</v>
          </cell>
          <cell r="L577">
            <v>3</v>
          </cell>
          <cell r="M577" t="str">
            <v>VND</v>
          </cell>
          <cell r="N577" t="str">
            <v>VN0011379</v>
          </cell>
          <cell r="O577">
            <v>3</v>
          </cell>
          <cell r="P577" t="str">
            <v>Loan</v>
          </cell>
          <cell r="Q577">
            <v>45955</v>
          </cell>
          <cell r="R577">
            <v>0</v>
          </cell>
          <cell r="S577">
            <v>40179</v>
          </cell>
          <cell r="T577">
            <v>1</v>
          </cell>
          <cell r="U577">
            <v>0</v>
          </cell>
          <cell r="V577" t="str">
            <v>Y</v>
          </cell>
          <cell r="W577">
            <v>2</v>
          </cell>
          <cell r="X577" t="str">
            <v>N</v>
          </cell>
          <cell r="Y577" t="str">
            <v>VNGAAP</v>
          </cell>
          <cell r="Z577" t="str">
            <v>9410</v>
          </cell>
          <cell r="AA577">
            <v>43465</v>
          </cell>
          <cell r="AB577">
            <v>15000000</v>
          </cell>
          <cell r="AC577">
            <v>2000000000</v>
          </cell>
          <cell r="AD577">
            <v>60000000</v>
          </cell>
          <cell r="AE577">
            <v>0</v>
          </cell>
          <cell r="AF577">
            <v>2</v>
          </cell>
          <cell r="AG577">
            <v>44195</v>
          </cell>
          <cell r="AH577">
            <v>2500000000</v>
          </cell>
          <cell r="AI577">
            <v>2500000000</v>
          </cell>
          <cell r="AJ577">
            <v>15000000</v>
          </cell>
          <cell r="AK577">
            <v>0.7</v>
          </cell>
          <cell r="AL577">
            <v>150000000000</v>
          </cell>
          <cell r="AM577">
            <v>20000000000</v>
          </cell>
          <cell r="AN577">
            <v>0.25</v>
          </cell>
          <cell r="AO577">
            <v>20000000000</v>
          </cell>
          <cell r="AP577">
            <v>42175</v>
          </cell>
          <cell r="AQ577">
            <v>2</v>
          </cell>
          <cell r="AR577">
            <v>43373</v>
          </cell>
          <cell r="AS577" t="str">
            <v>1011</v>
          </cell>
          <cell r="AT577">
            <v>150</v>
          </cell>
          <cell r="AU577">
            <v>0</v>
          </cell>
          <cell r="AV577">
            <v>2</v>
          </cell>
          <cell r="AW577">
            <v>0</v>
          </cell>
        </row>
        <row r="578">
          <cell r="C578" t="str">
            <v>A683</v>
          </cell>
          <cell r="D578">
            <v>8000000000</v>
          </cell>
          <cell r="E578">
            <v>0</v>
          </cell>
          <cell r="F578">
            <v>0</v>
          </cell>
          <cell r="G578">
            <v>2000000000</v>
          </cell>
          <cell r="H578">
            <v>10000000000</v>
          </cell>
          <cell r="I578">
            <v>8000000000</v>
          </cell>
          <cell r="J578">
            <v>60000000</v>
          </cell>
          <cell r="K578" t="str">
            <v>2121</v>
          </cell>
          <cell r="L578">
            <v>3</v>
          </cell>
          <cell r="M578" t="str">
            <v>VND</v>
          </cell>
          <cell r="N578" t="str">
            <v>VN0011379</v>
          </cell>
          <cell r="O578">
            <v>3</v>
          </cell>
          <cell r="P578" t="str">
            <v>Loan</v>
          </cell>
          <cell r="Q578">
            <v>45955</v>
          </cell>
          <cell r="R578">
            <v>0</v>
          </cell>
          <cell r="S578">
            <v>40179</v>
          </cell>
          <cell r="T578">
            <v>1</v>
          </cell>
          <cell r="U578">
            <v>0</v>
          </cell>
          <cell r="V578" t="str">
            <v>Y</v>
          </cell>
          <cell r="W578">
            <v>2</v>
          </cell>
          <cell r="X578" t="str">
            <v>Y</v>
          </cell>
          <cell r="Y578" t="str">
            <v>VNGAAP</v>
          </cell>
          <cell r="Z578" t="str">
            <v>9410</v>
          </cell>
          <cell r="AA578">
            <v>43465</v>
          </cell>
          <cell r="AB578">
            <v>15000000</v>
          </cell>
          <cell r="AC578">
            <v>2000000000</v>
          </cell>
          <cell r="AD578">
            <v>60000000</v>
          </cell>
          <cell r="AE578">
            <v>0</v>
          </cell>
          <cell r="AF578">
            <v>2</v>
          </cell>
          <cell r="AG578">
            <v>44195</v>
          </cell>
          <cell r="AH578">
            <v>2500000000</v>
          </cell>
          <cell r="AI578">
            <v>2500000000</v>
          </cell>
          <cell r="AJ578">
            <v>15000000</v>
          </cell>
          <cell r="AK578">
            <v>0.7</v>
          </cell>
          <cell r="AL578">
            <v>150000000000</v>
          </cell>
          <cell r="AM578">
            <v>20000000000</v>
          </cell>
          <cell r="AN578">
            <v>0.25</v>
          </cell>
          <cell r="AO578">
            <v>20000000000</v>
          </cell>
          <cell r="AP578">
            <v>42175</v>
          </cell>
          <cell r="AQ578">
            <v>2</v>
          </cell>
          <cell r="AR578">
            <v>43373</v>
          </cell>
          <cell r="AS578" t="str">
            <v>1011</v>
          </cell>
          <cell r="AT578">
            <v>150</v>
          </cell>
          <cell r="AU578">
            <v>0</v>
          </cell>
          <cell r="AV578">
            <v>2</v>
          </cell>
          <cell r="AW578">
            <v>0</v>
          </cell>
        </row>
        <row r="579">
          <cell r="C579" t="str">
            <v>A684</v>
          </cell>
          <cell r="D579">
            <v>8000000000</v>
          </cell>
          <cell r="E579">
            <v>0</v>
          </cell>
          <cell r="F579">
            <v>0</v>
          </cell>
          <cell r="G579">
            <v>2000000000</v>
          </cell>
          <cell r="H579">
            <v>10000000000</v>
          </cell>
          <cell r="I579">
            <v>8000000000</v>
          </cell>
          <cell r="J579">
            <v>60000000</v>
          </cell>
          <cell r="K579" t="str">
            <v>2121</v>
          </cell>
          <cell r="L579">
            <v>3</v>
          </cell>
          <cell r="M579" t="str">
            <v>VND</v>
          </cell>
          <cell r="N579" t="str">
            <v>VN0011379</v>
          </cell>
          <cell r="O579">
            <v>3</v>
          </cell>
          <cell r="P579" t="str">
            <v>Loan</v>
          </cell>
          <cell r="Q579">
            <v>45955</v>
          </cell>
          <cell r="R579">
            <v>0</v>
          </cell>
          <cell r="S579">
            <v>40179</v>
          </cell>
          <cell r="T579">
            <v>1</v>
          </cell>
          <cell r="U579">
            <v>0</v>
          </cell>
          <cell r="V579" t="str">
            <v>Y</v>
          </cell>
          <cell r="W579">
            <v>1</v>
          </cell>
          <cell r="X579" t="str">
            <v>N</v>
          </cell>
          <cell r="Y579" t="str">
            <v>VNGAAP</v>
          </cell>
          <cell r="Z579" t="str">
            <v>9410</v>
          </cell>
          <cell r="AA579">
            <v>43465</v>
          </cell>
          <cell r="AB579">
            <v>15000000</v>
          </cell>
          <cell r="AC579">
            <v>2000000000</v>
          </cell>
          <cell r="AD579">
            <v>60000000</v>
          </cell>
          <cell r="AE579">
            <v>0</v>
          </cell>
          <cell r="AF579">
            <v>2</v>
          </cell>
          <cell r="AG579">
            <v>44195</v>
          </cell>
          <cell r="AH579">
            <v>2500000000</v>
          </cell>
          <cell r="AI579">
            <v>2500000000</v>
          </cell>
          <cell r="AJ579">
            <v>15000000</v>
          </cell>
          <cell r="AK579">
            <v>0.75</v>
          </cell>
          <cell r="AL579">
            <v>150000000000</v>
          </cell>
          <cell r="AM579">
            <v>20000000000</v>
          </cell>
          <cell r="AN579">
            <v>0.25</v>
          </cell>
          <cell r="AO579">
            <v>20000000000</v>
          </cell>
          <cell r="AP579">
            <v>42175</v>
          </cell>
          <cell r="AQ579">
            <v>2</v>
          </cell>
          <cell r="AR579">
            <v>43373</v>
          </cell>
          <cell r="AS579" t="str">
            <v>1011</v>
          </cell>
          <cell r="AT579">
            <v>150</v>
          </cell>
          <cell r="AU579">
            <v>0</v>
          </cell>
          <cell r="AV579">
            <v>2</v>
          </cell>
          <cell r="AW579">
            <v>0</v>
          </cell>
        </row>
        <row r="580">
          <cell r="C580" t="str">
            <v>A685</v>
          </cell>
          <cell r="D580">
            <v>8000000000</v>
          </cell>
          <cell r="E580">
            <v>0</v>
          </cell>
          <cell r="F580">
            <v>0</v>
          </cell>
          <cell r="G580">
            <v>2000000000</v>
          </cell>
          <cell r="H580">
            <v>10000000000</v>
          </cell>
          <cell r="I580">
            <v>8000000000</v>
          </cell>
          <cell r="J580">
            <v>60000000</v>
          </cell>
          <cell r="K580" t="str">
            <v>2121</v>
          </cell>
          <cell r="L580">
            <v>3</v>
          </cell>
          <cell r="M580" t="str">
            <v>VND</v>
          </cell>
          <cell r="N580" t="str">
            <v>VN0011379</v>
          </cell>
          <cell r="O580">
            <v>3</v>
          </cell>
          <cell r="P580" t="str">
            <v>Loan</v>
          </cell>
          <cell r="Q580">
            <v>45955</v>
          </cell>
          <cell r="R580">
            <v>0</v>
          </cell>
          <cell r="S580">
            <v>40179</v>
          </cell>
          <cell r="T580">
            <v>1</v>
          </cell>
          <cell r="U580">
            <v>0</v>
          </cell>
          <cell r="V580" t="str">
            <v>Y</v>
          </cell>
          <cell r="W580">
            <v>1</v>
          </cell>
          <cell r="X580" t="str">
            <v>Y</v>
          </cell>
          <cell r="Y580" t="str">
            <v>VNGAAP</v>
          </cell>
          <cell r="Z580" t="str">
            <v>9410</v>
          </cell>
          <cell r="AA580">
            <v>43465</v>
          </cell>
          <cell r="AB580">
            <v>15000000</v>
          </cell>
          <cell r="AC580">
            <v>2000000000</v>
          </cell>
          <cell r="AD580">
            <v>60000000</v>
          </cell>
          <cell r="AE580">
            <v>0</v>
          </cell>
          <cell r="AF580">
            <v>2</v>
          </cell>
          <cell r="AG580">
            <v>44195</v>
          </cell>
          <cell r="AH580">
            <v>2500000000</v>
          </cell>
          <cell r="AI580">
            <v>2500000000</v>
          </cell>
          <cell r="AJ580">
            <v>15000000</v>
          </cell>
          <cell r="AK580">
            <v>0.75</v>
          </cell>
          <cell r="AL580">
            <v>150000000000</v>
          </cell>
          <cell r="AM580">
            <v>20000000000</v>
          </cell>
          <cell r="AN580">
            <v>0.25</v>
          </cell>
          <cell r="AO580">
            <v>20000000000</v>
          </cell>
          <cell r="AP580">
            <v>42175</v>
          </cell>
          <cell r="AQ580">
            <v>2</v>
          </cell>
          <cell r="AR580">
            <v>43373</v>
          </cell>
          <cell r="AS580" t="str">
            <v>1011</v>
          </cell>
          <cell r="AT580">
            <v>150</v>
          </cell>
          <cell r="AU580">
            <v>0</v>
          </cell>
          <cell r="AV580">
            <v>2</v>
          </cell>
          <cell r="AW580">
            <v>0</v>
          </cell>
        </row>
        <row r="581">
          <cell r="C581" t="str">
            <v>A686</v>
          </cell>
          <cell r="D581">
            <v>8000000000</v>
          </cell>
          <cell r="E581">
            <v>0</v>
          </cell>
          <cell r="F581">
            <v>0</v>
          </cell>
          <cell r="G581">
            <v>2000000000</v>
          </cell>
          <cell r="H581">
            <v>10000000000</v>
          </cell>
          <cell r="I581">
            <v>8000000000</v>
          </cell>
          <cell r="J581">
            <v>60000000</v>
          </cell>
          <cell r="K581" t="str">
            <v>2121</v>
          </cell>
          <cell r="L581">
            <v>3</v>
          </cell>
          <cell r="M581" t="str">
            <v>VND</v>
          </cell>
          <cell r="N581" t="str">
            <v>VN0011379</v>
          </cell>
          <cell r="O581">
            <v>3</v>
          </cell>
          <cell r="P581" t="str">
            <v>Loan</v>
          </cell>
          <cell r="Q581">
            <v>45955</v>
          </cell>
          <cell r="R581">
            <v>0</v>
          </cell>
          <cell r="S581">
            <v>40179</v>
          </cell>
          <cell r="T581">
            <v>1</v>
          </cell>
          <cell r="U581">
            <v>0</v>
          </cell>
          <cell r="V581" t="str">
            <v>Y</v>
          </cell>
          <cell r="W581">
            <v>2</v>
          </cell>
          <cell r="X581" t="str">
            <v>N</v>
          </cell>
          <cell r="Y581" t="str">
            <v>VNGAAP</v>
          </cell>
          <cell r="Z581" t="str">
            <v>9410</v>
          </cell>
          <cell r="AA581">
            <v>43465</v>
          </cell>
          <cell r="AB581">
            <v>15000000</v>
          </cell>
          <cell r="AC581">
            <v>2000000000</v>
          </cell>
          <cell r="AD581">
            <v>60000000</v>
          </cell>
          <cell r="AE581">
            <v>100000000</v>
          </cell>
          <cell r="AF581">
            <v>2</v>
          </cell>
          <cell r="AG581">
            <v>44195</v>
          </cell>
          <cell r="AH581">
            <v>2500000000</v>
          </cell>
          <cell r="AI581">
            <v>2500000000</v>
          </cell>
          <cell r="AJ581">
            <v>15000000</v>
          </cell>
          <cell r="AK581">
            <v>0.75</v>
          </cell>
          <cell r="AL581">
            <v>150000000000</v>
          </cell>
          <cell r="AM581">
            <v>20000000000</v>
          </cell>
          <cell r="AN581">
            <v>0.25</v>
          </cell>
          <cell r="AO581">
            <v>20000000000</v>
          </cell>
          <cell r="AP581">
            <v>42175</v>
          </cell>
          <cell r="AQ581">
            <v>2</v>
          </cell>
          <cell r="AR581">
            <v>43373</v>
          </cell>
          <cell r="AS581" t="str">
            <v>1011</v>
          </cell>
          <cell r="AT581">
            <v>150</v>
          </cell>
          <cell r="AU581">
            <v>0</v>
          </cell>
          <cell r="AV581">
            <v>2</v>
          </cell>
          <cell r="AW581">
            <v>0</v>
          </cell>
        </row>
        <row r="582">
          <cell r="C582" t="str">
            <v>A687</v>
          </cell>
          <cell r="D582">
            <v>8000000000</v>
          </cell>
          <cell r="E582">
            <v>0</v>
          </cell>
          <cell r="F582">
            <v>0</v>
          </cell>
          <cell r="G582">
            <v>2000000000</v>
          </cell>
          <cell r="H582">
            <v>10000000000</v>
          </cell>
          <cell r="I582">
            <v>8000000000</v>
          </cell>
          <cell r="J582">
            <v>60000000</v>
          </cell>
          <cell r="K582" t="str">
            <v>2121</v>
          </cell>
          <cell r="L582">
            <v>3</v>
          </cell>
          <cell r="M582" t="str">
            <v>VND</v>
          </cell>
          <cell r="N582" t="str">
            <v>VN0011379</v>
          </cell>
          <cell r="O582">
            <v>3</v>
          </cell>
          <cell r="P582" t="str">
            <v>Loan</v>
          </cell>
          <cell r="Q582">
            <v>45955</v>
          </cell>
          <cell r="R582">
            <v>0</v>
          </cell>
          <cell r="S582">
            <v>40179</v>
          </cell>
          <cell r="T582">
            <v>1</v>
          </cell>
          <cell r="U582">
            <v>0</v>
          </cell>
          <cell r="V582" t="str">
            <v>Y</v>
          </cell>
          <cell r="W582">
            <v>2</v>
          </cell>
          <cell r="X582" t="str">
            <v>Y</v>
          </cell>
          <cell r="Y582" t="str">
            <v>VNGAAP</v>
          </cell>
          <cell r="Z582" t="str">
            <v>9410</v>
          </cell>
          <cell r="AA582">
            <v>43465</v>
          </cell>
          <cell r="AB582">
            <v>15000000</v>
          </cell>
          <cell r="AC582">
            <v>2000000000</v>
          </cell>
          <cell r="AD582">
            <v>60000000</v>
          </cell>
          <cell r="AE582">
            <v>100000000</v>
          </cell>
          <cell r="AF582">
            <v>2</v>
          </cell>
          <cell r="AG582">
            <v>44195</v>
          </cell>
          <cell r="AH582">
            <v>2500000000</v>
          </cell>
          <cell r="AI582">
            <v>2500000000</v>
          </cell>
          <cell r="AJ582">
            <v>15000000</v>
          </cell>
          <cell r="AK582">
            <v>0.75</v>
          </cell>
          <cell r="AL582">
            <v>150000000000</v>
          </cell>
          <cell r="AM582">
            <v>20000000000</v>
          </cell>
          <cell r="AN582">
            <v>0.25</v>
          </cell>
          <cell r="AO582">
            <v>20000000000</v>
          </cell>
          <cell r="AP582">
            <v>42175</v>
          </cell>
          <cell r="AQ582">
            <v>2</v>
          </cell>
          <cell r="AR582">
            <v>43373</v>
          </cell>
          <cell r="AS582" t="str">
            <v>1011</v>
          </cell>
          <cell r="AT582">
            <v>150</v>
          </cell>
          <cell r="AU582">
            <v>0</v>
          </cell>
          <cell r="AV582">
            <v>2</v>
          </cell>
          <cell r="AW582">
            <v>0</v>
          </cell>
        </row>
        <row r="583">
          <cell r="C583" t="str">
            <v>A688</v>
          </cell>
          <cell r="D583">
            <v>8000000000</v>
          </cell>
          <cell r="E583">
            <v>0</v>
          </cell>
          <cell r="F583">
            <v>0</v>
          </cell>
          <cell r="G583">
            <v>2000000000</v>
          </cell>
          <cell r="H583">
            <v>10000000000</v>
          </cell>
          <cell r="I583">
            <v>8000000000</v>
          </cell>
          <cell r="J583">
            <v>60000000</v>
          </cell>
          <cell r="K583" t="str">
            <v>2121</v>
          </cell>
          <cell r="L583">
            <v>3</v>
          </cell>
          <cell r="M583" t="str">
            <v>VND</v>
          </cell>
          <cell r="N583" t="str">
            <v>VN0011379</v>
          </cell>
          <cell r="O583">
            <v>3</v>
          </cell>
          <cell r="P583" t="str">
            <v>Loan</v>
          </cell>
          <cell r="Q583">
            <v>45955</v>
          </cell>
          <cell r="R583">
            <v>0</v>
          </cell>
          <cell r="S583">
            <v>40179</v>
          </cell>
          <cell r="T583">
            <v>1</v>
          </cell>
          <cell r="U583">
            <v>0</v>
          </cell>
          <cell r="V583" t="str">
            <v>Y</v>
          </cell>
          <cell r="W583">
            <v>2</v>
          </cell>
          <cell r="X583" t="str">
            <v>N</v>
          </cell>
          <cell r="Y583" t="str">
            <v>VNGAAP</v>
          </cell>
          <cell r="Z583" t="str">
            <v>9410</v>
          </cell>
          <cell r="AA583">
            <v>43465</v>
          </cell>
          <cell r="AB583">
            <v>15000000</v>
          </cell>
          <cell r="AC583">
            <v>2000000000</v>
          </cell>
          <cell r="AD583">
            <v>60000000</v>
          </cell>
          <cell r="AE583">
            <v>0</v>
          </cell>
          <cell r="AF583">
            <v>2</v>
          </cell>
          <cell r="AG583">
            <v>44195</v>
          </cell>
          <cell r="AH583">
            <v>2500000000</v>
          </cell>
          <cell r="AI583">
            <v>2500000000</v>
          </cell>
          <cell r="AJ583">
            <v>15000000</v>
          </cell>
          <cell r="AK583">
            <v>0.75</v>
          </cell>
          <cell r="AL583">
            <v>150000000000</v>
          </cell>
          <cell r="AM583">
            <v>20000000000</v>
          </cell>
          <cell r="AN583">
            <v>0.25</v>
          </cell>
          <cell r="AO583">
            <v>20000000000</v>
          </cell>
          <cell r="AP583">
            <v>42175</v>
          </cell>
          <cell r="AQ583">
            <v>2</v>
          </cell>
          <cell r="AR583">
            <v>43373</v>
          </cell>
          <cell r="AS583" t="str">
            <v>1011</v>
          </cell>
          <cell r="AT583">
            <v>150</v>
          </cell>
          <cell r="AU583">
            <v>0</v>
          </cell>
          <cell r="AV583">
            <v>2</v>
          </cell>
          <cell r="AW583">
            <v>0</v>
          </cell>
        </row>
        <row r="584">
          <cell r="C584" t="str">
            <v>A689</v>
          </cell>
          <cell r="D584">
            <v>8000000000</v>
          </cell>
          <cell r="E584">
            <v>0</v>
          </cell>
          <cell r="F584">
            <v>0</v>
          </cell>
          <cell r="G584">
            <v>2000000000</v>
          </cell>
          <cell r="H584">
            <v>10000000000</v>
          </cell>
          <cell r="I584">
            <v>8000000000</v>
          </cell>
          <cell r="J584">
            <v>60000000</v>
          </cell>
          <cell r="K584" t="str">
            <v>2121</v>
          </cell>
          <cell r="L584">
            <v>3</v>
          </cell>
          <cell r="M584" t="str">
            <v>VND</v>
          </cell>
          <cell r="N584" t="str">
            <v>VN0011379</v>
          </cell>
          <cell r="O584">
            <v>3</v>
          </cell>
          <cell r="P584" t="str">
            <v>Loan</v>
          </cell>
          <cell r="Q584">
            <v>45955</v>
          </cell>
          <cell r="R584">
            <v>0</v>
          </cell>
          <cell r="S584">
            <v>40179</v>
          </cell>
          <cell r="T584">
            <v>1</v>
          </cell>
          <cell r="U584">
            <v>0</v>
          </cell>
          <cell r="V584" t="str">
            <v>Y</v>
          </cell>
          <cell r="W584">
            <v>2</v>
          </cell>
          <cell r="X584" t="str">
            <v>Y</v>
          </cell>
          <cell r="Y584" t="str">
            <v>VNGAAP</v>
          </cell>
          <cell r="Z584" t="str">
            <v>9410</v>
          </cell>
          <cell r="AA584">
            <v>43465</v>
          </cell>
          <cell r="AB584">
            <v>15000000</v>
          </cell>
          <cell r="AC584">
            <v>2000000000</v>
          </cell>
          <cell r="AD584">
            <v>60000000</v>
          </cell>
          <cell r="AE584">
            <v>0</v>
          </cell>
          <cell r="AF584">
            <v>2</v>
          </cell>
          <cell r="AG584">
            <v>44195</v>
          </cell>
          <cell r="AH584">
            <v>2500000000</v>
          </cell>
          <cell r="AI584">
            <v>2500000000</v>
          </cell>
          <cell r="AJ584">
            <v>15000000</v>
          </cell>
          <cell r="AK584">
            <v>0.75</v>
          </cell>
          <cell r="AL584">
            <v>150000000000</v>
          </cell>
          <cell r="AM584">
            <v>20000000000</v>
          </cell>
          <cell r="AN584">
            <v>0.25</v>
          </cell>
          <cell r="AO584">
            <v>20000000000</v>
          </cell>
          <cell r="AP584">
            <v>42175</v>
          </cell>
          <cell r="AQ584">
            <v>2</v>
          </cell>
          <cell r="AR584">
            <v>43373</v>
          </cell>
          <cell r="AS584" t="str">
            <v>1011</v>
          </cell>
          <cell r="AT584">
            <v>150</v>
          </cell>
          <cell r="AU584">
            <v>0</v>
          </cell>
          <cell r="AV584">
            <v>2</v>
          </cell>
          <cell r="AW584">
            <v>0</v>
          </cell>
        </row>
        <row r="585">
          <cell r="C585" t="str">
            <v>A690</v>
          </cell>
          <cell r="D585">
            <v>8000000000</v>
          </cell>
          <cell r="E585">
            <v>0</v>
          </cell>
          <cell r="F585">
            <v>0</v>
          </cell>
          <cell r="G585">
            <v>2000000000</v>
          </cell>
          <cell r="H585">
            <v>10000000000</v>
          </cell>
          <cell r="I585">
            <v>8000000000</v>
          </cell>
          <cell r="J585">
            <v>60000000</v>
          </cell>
          <cell r="K585" t="str">
            <v>2121</v>
          </cell>
          <cell r="L585">
            <v>3</v>
          </cell>
          <cell r="M585" t="str">
            <v>VND</v>
          </cell>
          <cell r="N585" t="str">
            <v>VN0011379</v>
          </cell>
          <cell r="O585">
            <v>3</v>
          </cell>
          <cell r="P585" t="str">
            <v>Loan</v>
          </cell>
          <cell r="Q585">
            <v>45955</v>
          </cell>
          <cell r="R585">
            <v>0</v>
          </cell>
          <cell r="S585">
            <v>40179</v>
          </cell>
          <cell r="T585">
            <v>1</v>
          </cell>
          <cell r="U585">
            <v>0</v>
          </cell>
          <cell r="V585" t="str">
            <v>Y</v>
          </cell>
          <cell r="W585">
            <v>1</v>
          </cell>
          <cell r="X585" t="str">
            <v>N</v>
          </cell>
          <cell r="Y585" t="str">
            <v>VNGAAP</v>
          </cell>
          <cell r="Z585" t="str">
            <v>9410</v>
          </cell>
          <cell r="AA585">
            <v>43465</v>
          </cell>
          <cell r="AB585">
            <v>15000000</v>
          </cell>
          <cell r="AC585">
            <v>2000000000</v>
          </cell>
          <cell r="AD585">
            <v>60000000</v>
          </cell>
          <cell r="AE585">
            <v>0</v>
          </cell>
          <cell r="AF585">
            <v>2</v>
          </cell>
          <cell r="AG585">
            <v>44195</v>
          </cell>
          <cell r="AH585">
            <v>2500000000</v>
          </cell>
          <cell r="AI585">
            <v>2500000000</v>
          </cell>
          <cell r="AJ585">
            <v>15000000</v>
          </cell>
          <cell r="AK585">
            <v>0.85</v>
          </cell>
          <cell r="AL585">
            <v>150000000000</v>
          </cell>
          <cell r="AM585">
            <v>20000000000</v>
          </cell>
          <cell r="AN585">
            <v>0.25</v>
          </cell>
          <cell r="AO585">
            <v>20000000000</v>
          </cell>
          <cell r="AP585">
            <v>42175</v>
          </cell>
          <cell r="AQ585">
            <v>2</v>
          </cell>
          <cell r="AR585">
            <v>43373</v>
          </cell>
          <cell r="AS585" t="str">
            <v>1011</v>
          </cell>
          <cell r="AT585">
            <v>150</v>
          </cell>
          <cell r="AU585">
            <v>0</v>
          </cell>
          <cell r="AV585">
            <v>2</v>
          </cell>
          <cell r="AW585">
            <v>0</v>
          </cell>
        </row>
        <row r="586">
          <cell r="C586" t="str">
            <v>A691</v>
          </cell>
          <cell r="D586">
            <v>8000000000</v>
          </cell>
          <cell r="E586">
            <v>0</v>
          </cell>
          <cell r="F586">
            <v>0</v>
          </cell>
          <cell r="G586">
            <v>2000000000</v>
          </cell>
          <cell r="H586">
            <v>10000000000</v>
          </cell>
          <cell r="I586">
            <v>8000000000</v>
          </cell>
          <cell r="J586">
            <v>60000000</v>
          </cell>
          <cell r="K586" t="str">
            <v>2121</v>
          </cell>
          <cell r="L586">
            <v>3</v>
          </cell>
          <cell r="M586" t="str">
            <v>VND</v>
          </cell>
          <cell r="N586" t="str">
            <v>VN0011379</v>
          </cell>
          <cell r="O586">
            <v>3</v>
          </cell>
          <cell r="P586" t="str">
            <v>Loan</v>
          </cell>
          <cell r="Q586">
            <v>45955</v>
          </cell>
          <cell r="R586">
            <v>0</v>
          </cell>
          <cell r="S586">
            <v>40179</v>
          </cell>
          <cell r="T586">
            <v>1</v>
          </cell>
          <cell r="U586">
            <v>0</v>
          </cell>
          <cell r="V586" t="str">
            <v>Y</v>
          </cell>
          <cell r="W586">
            <v>1</v>
          </cell>
          <cell r="X586" t="str">
            <v>Y</v>
          </cell>
          <cell r="Y586" t="str">
            <v>VNGAAP</v>
          </cell>
          <cell r="Z586" t="str">
            <v>9410</v>
          </cell>
          <cell r="AA586">
            <v>43465</v>
          </cell>
          <cell r="AB586">
            <v>15000000</v>
          </cell>
          <cell r="AC586">
            <v>2000000000</v>
          </cell>
          <cell r="AD586">
            <v>60000000</v>
          </cell>
          <cell r="AE586">
            <v>0</v>
          </cell>
          <cell r="AF586">
            <v>2</v>
          </cell>
          <cell r="AG586">
            <v>44195</v>
          </cell>
          <cell r="AH586">
            <v>2500000000</v>
          </cell>
          <cell r="AI586">
            <v>2500000000</v>
          </cell>
          <cell r="AJ586">
            <v>15000000</v>
          </cell>
          <cell r="AK586">
            <v>0.85</v>
          </cell>
          <cell r="AL586">
            <v>150000000000</v>
          </cell>
          <cell r="AM586">
            <v>20000000000</v>
          </cell>
          <cell r="AN586">
            <v>0.25</v>
          </cell>
          <cell r="AO586">
            <v>20000000000</v>
          </cell>
          <cell r="AP586">
            <v>42175</v>
          </cell>
          <cell r="AQ586">
            <v>2</v>
          </cell>
          <cell r="AR586">
            <v>43373</v>
          </cell>
          <cell r="AS586" t="str">
            <v>1011</v>
          </cell>
          <cell r="AT586">
            <v>150</v>
          </cell>
          <cell r="AU586">
            <v>0</v>
          </cell>
          <cell r="AV586">
            <v>2</v>
          </cell>
          <cell r="AW586">
            <v>0</v>
          </cell>
        </row>
        <row r="587">
          <cell r="C587" t="str">
            <v>A692</v>
          </cell>
          <cell r="D587">
            <v>8000000000</v>
          </cell>
          <cell r="E587">
            <v>0</v>
          </cell>
          <cell r="F587">
            <v>0</v>
          </cell>
          <cell r="G587">
            <v>2000000000</v>
          </cell>
          <cell r="H587">
            <v>10000000000</v>
          </cell>
          <cell r="I587">
            <v>8000000000</v>
          </cell>
          <cell r="J587">
            <v>60000000</v>
          </cell>
          <cell r="K587" t="str">
            <v>2121</v>
          </cell>
          <cell r="L587">
            <v>3</v>
          </cell>
          <cell r="M587" t="str">
            <v>VND</v>
          </cell>
          <cell r="N587" t="str">
            <v>VN0011379</v>
          </cell>
          <cell r="O587">
            <v>3</v>
          </cell>
          <cell r="P587" t="str">
            <v>Loan</v>
          </cell>
          <cell r="Q587">
            <v>45955</v>
          </cell>
          <cell r="R587">
            <v>0</v>
          </cell>
          <cell r="S587">
            <v>40179</v>
          </cell>
          <cell r="T587">
            <v>1</v>
          </cell>
          <cell r="U587">
            <v>0</v>
          </cell>
          <cell r="V587" t="str">
            <v>Y</v>
          </cell>
          <cell r="W587">
            <v>2</v>
          </cell>
          <cell r="X587" t="str">
            <v>N</v>
          </cell>
          <cell r="Y587" t="str">
            <v>VNGAAP</v>
          </cell>
          <cell r="Z587" t="str">
            <v>9410</v>
          </cell>
          <cell r="AA587">
            <v>43465</v>
          </cell>
          <cell r="AB587">
            <v>15000000</v>
          </cell>
          <cell r="AC587">
            <v>2000000000</v>
          </cell>
          <cell r="AD587">
            <v>60000000</v>
          </cell>
          <cell r="AE587">
            <v>100000000</v>
          </cell>
          <cell r="AF587">
            <v>2</v>
          </cell>
          <cell r="AG587">
            <v>44195</v>
          </cell>
          <cell r="AH587">
            <v>2500000000</v>
          </cell>
          <cell r="AI587">
            <v>2500000000</v>
          </cell>
          <cell r="AJ587">
            <v>15000000</v>
          </cell>
          <cell r="AK587">
            <v>0.85</v>
          </cell>
          <cell r="AL587">
            <v>150000000000</v>
          </cell>
          <cell r="AM587">
            <v>20000000000</v>
          </cell>
          <cell r="AN587">
            <v>0.25</v>
          </cell>
          <cell r="AO587">
            <v>20000000000</v>
          </cell>
          <cell r="AP587">
            <v>42175</v>
          </cell>
          <cell r="AQ587">
            <v>2</v>
          </cell>
          <cell r="AR587">
            <v>43373</v>
          </cell>
          <cell r="AS587" t="str">
            <v>1011</v>
          </cell>
          <cell r="AT587">
            <v>150</v>
          </cell>
          <cell r="AU587">
            <v>0</v>
          </cell>
          <cell r="AV587">
            <v>2</v>
          </cell>
          <cell r="AW587">
            <v>0</v>
          </cell>
        </row>
        <row r="588">
          <cell r="C588" t="str">
            <v>A693</v>
          </cell>
          <cell r="D588">
            <v>8000000000</v>
          </cell>
          <cell r="E588">
            <v>0</v>
          </cell>
          <cell r="F588">
            <v>0</v>
          </cell>
          <cell r="G588">
            <v>2000000000</v>
          </cell>
          <cell r="H588">
            <v>10000000000</v>
          </cell>
          <cell r="I588">
            <v>8000000000</v>
          </cell>
          <cell r="J588">
            <v>60000000</v>
          </cell>
          <cell r="K588" t="str">
            <v>2121</v>
          </cell>
          <cell r="L588">
            <v>3</v>
          </cell>
          <cell r="M588" t="str">
            <v>VND</v>
          </cell>
          <cell r="N588" t="str">
            <v>VN0011379</v>
          </cell>
          <cell r="O588">
            <v>3</v>
          </cell>
          <cell r="P588" t="str">
            <v>Loan</v>
          </cell>
          <cell r="Q588">
            <v>45955</v>
          </cell>
          <cell r="R588">
            <v>0</v>
          </cell>
          <cell r="S588">
            <v>40179</v>
          </cell>
          <cell r="T588">
            <v>1</v>
          </cell>
          <cell r="U588">
            <v>0</v>
          </cell>
          <cell r="V588" t="str">
            <v>Y</v>
          </cell>
          <cell r="W588">
            <v>2</v>
          </cell>
          <cell r="X588" t="str">
            <v>Y</v>
          </cell>
          <cell r="Y588" t="str">
            <v>VNGAAP</v>
          </cell>
          <cell r="Z588" t="str">
            <v>9410</v>
          </cell>
          <cell r="AA588">
            <v>43465</v>
          </cell>
          <cell r="AB588">
            <v>15000000</v>
          </cell>
          <cell r="AC588">
            <v>2000000000</v>
          </cell>
          <cell r="AD588">
            <v>60000000</v>
          </cell>
          <cell r="AE588">
            <v>100000000</v>
          </cell>
          <cell r="AF588">
            <v>2</v>
          </cell>
          <cell r="AG588">
            <v>44195</v>
          </cell>
          <cell r="AH588">
            <v>2500000000</v>
          </cell>
          <cell r="AI588">
            <v>2500000000</v>
          </cell>
          <cell r="AJ588">
            <v>15000000</v>
          </cell>
          <cell r="AK588">
            <v>0.85</v>
          </cell>
          <cell r="AL588">
            <v>150000000000</v>
          </cell>
          <cell r="AM588">
            <v>20000000000</v>
          </cell>
          <cell r="AN588">
            <v>0.25</v>
          </cell>
          <cell r="AO588">
            <v>20000000000</v>
          </cell>
          <cell r="AP588">
            <v>42175</v>
          </cell>
          <cell r="AQ588">
            <v>2</v>
          </cell>
          <cell r="AR588">
            <v>43373</v>
          </cell>
          <cell r="AS588" t="str">
            <v>1011</v>
          </cell>
          <cell r="AT588">
            <v>150</v>
          </cell>
          <cell r="AU588">
            <v>0</v>
          </cell>
          <cell r="AV588">
            <v>2</v>
          </cell>
          <cell r="AW588">
            <v>0</v>
          </cell>
        </row>
        <row r="589">
          <cell r="C589" t="str">
            <v>A694</v>
          </cell>
          <cell r="D589">
            <v>8000000000</v>
          </cell>
          <cell r="E589">
            <v>0</v>
          </cell>
          <cell r="F589">
            <v>0</v>
          </cell>
          <cell r="G589">
            <v>2000000000</v>
          </cell>
          <cell r="H589">
            <v>10000000000</v>
          </cell>
          <cell r="I589">
            <v>8000000000</v>
          </cell>
          <cell r="J589">
            <v>60000000</v>
          </cell>
          <cell r="K589" t="str">
            <v>2121</v>
          </cell>
          <cell r="L589">
            <v>3</v>
          </cell>
          <cell r="M589" t="str">
            <v>VND</v>
          </cell>
          <cell r="N589" t="str">
            <v>VN0011379</v>
          </cell>
          <cell r="O589">
            <v>3</v>
          </cell>
          <cell r="P589" t="str">
            <v>Loan</v>
          </cell>
          <cell r="Q589">
            <v>45955</v>
          </cell>
          <cell r="R589">
            <v>0</v>
          </cell>
          <cell r="S589">
            <v>40179</v>
          </cell>
          <cell r="T589">
            <v>1</v>
          </cell>
          <cell r="U589">
            <v>0</v>
          </cell>
          <cell r="V589" t="str">
            <v>Y</v>
          </cell>
          <cell r="W589">
            <v>2</v>
          </cell>
          <cell r="X589" t="str">
            <v>N</v>
          </cell>
          <cell r="Y589" t="str">
            <v>VNGAAP</v>
          </cell>
          <cell r="Z589" t="str">
            <v>9410</v>
          </cell>
          <cell r="AA589">
            <v>43465</v>
          </cell>
          <cell r="AB589">
            <v>15000000</v>
          </cell>
          <cell r="AC589">
            <v>2000000000</v>
          </cell>
          <cell r="AD589">
            <v>60000000</v>
          </cell>
          <cell r="AE589">
            <v>0</v>
          </cell>
          <cell r="AF589">
            <v>2</v>
          </cell>
          <cell r="AG589">
            <v>44195</v>
          </cell>
          <cell r="AH589">
            <v>2500000000</v>
          </cell>
          <cell r="AI589">
            <v>2500000000</v>
          </cell>
          <cell r="AJ589">
            <v>15000000</v>
          </cell>
          <cell r="AK589">
            <v>0.85</v>
          </cell>
          <cell r="AL589">
            <v>150000000000</v>
          </cell>
          <cell r="AM589">
            <v>20000000000</v>
          </cell>
          <cell r="AN589">
            <v>0.25</v>
          </cell>
          <cell r="AO589">
            <v>20000000000</v>
          </cell>
          <cell r="AP589">
            <v>42175</v>
          </cell>
          <cell r="AQ589">
            <v>2</v>
          </cell>
          <cell r="AR589">
            <v>43373</v>
          </cell>
          <cell r="AS589" t="str">
            <v>1011</v>
          </cell>
          <cell r="AT589">
            <v>150</v>
          </cell>
          <cell r="AU589">
            <v>0</v>
          </cell>
          <cell r="AV589">
            <v>2</v>
          </cell>
          <cell r="AW589">
            <v>0</v>
          </cell>
        </row>
        <row r="590">
          <cell r="C590" t="str">
            <v>A695</v>
          </cell>
          <cell r="D590">
            <v>8000000000</v>
          </cell>
          <cell r="E590">
            <v>0</v>
          </cell>
          <cell r="F590">
            <v>0</v>
          </cell>
          <cell r="G590">
            <v>2000000000</v>
          </cell>
          <cell r="H590">
            <v>10000000000</v>
          </cell>
          <cell r="I590">
            <v>8000000000</v>
          </cell>
          <cell r="J590">
            <v>60000000</v>
          </cell>
          <cell r="K590" t="str">
            <v>2121</v>
          </cell>
          <cell r="L590">
            <v>3</v>
          </cell>
          <cell r="M590" t="str">
            <v>VND</v>
          </cell>
          <cell r="N590" t="str">
            <v>VN0011379</v>
          </cell>
          <cell r="O590">
            <v>3</v>
          </cell>
          <cell r="P590" t="str">
            <v>Loan</v>
          </cell>
          <cell r="Q590">
            <v>45955</v>
          </cell>
          <cell r="R590">
            <v>0</v>
          </cell>
          <cell r="S590">
            <v>40179</v>
          </cell>
          <cell r="T590">
            <v>1</v>
          </cell>
          <cell r="U590">
            <v>0</v>
          </cell>
          <cell r="V590" t="str">
            <v>Y</v>
          </cell>
          <cell r="W590">
            <v>2</v>
          </cell>
          <cell r="X590" t="str">
            <v>Y</v>
          </cell>
          <cell r="Y590" t="str">
            <v>VNGAAP</v>
          </cell>
          <cell r="Z590" t="str">
            <v>9410</v>
          </cell>
          <cell r="AA590">
            <v>43465</v>
          </cell>
          <cell r="AB590">
            <v>15000000</v>
          </cell>
          <cell r="AC590">
            <v>2000000000</v>
          </cell>
          <cell r="AD590">
            <v>60000000</v>
          </cell>
          <cell r="AE590">
            <v>0</v>
          </cell>
          <cell r="AF590">
            <v>2</v>
          </cell>
          <cell r="AG590">
            <v>44195</v>
          </cell>
          <cell r="AH590">
            <v>2500000000</v>
          </cell>
          <cell r="AI590">
            <v>2500000000</v>
          </cell>
          <cell r="AJ590">
            <v>15000000</v>
          </cell>
          <cell r="AK590">
            <v>0.85</v>
          </cell>
          <cell r="AL590">
            <v>150000000000</v>
          </cell>
          <cell r="AM590">
            <v>20000000000</v>
          </cell>
          <cell r="AN590">
            <v>0.25</v>
          </cell>
          <cell r="AO590">
            <v>20000000000</v>
          </cell>
          <cell r="AP590">
            <v>42175</v>
          </cell>
          <cell r="AQ590">
            <v>2</v>
          </cell>
          <cell r="AR590">
            <v>43373</v>
          </cell>
          <cell r="AS590" t="str">
            <v>1011</v>
          </cell>
          <cell r="AT590">
            <v>150</v>
          </cell>
          <cell r="AU590">
            <v>0</v>
          </cell>
          <cell r="AV590">
            <v>2</v>
          </cell>
          <cell r="AW590">
            <v>0</v>
          </cell>
        </row>
        <row r="591">
          <cell r="C591" t="str">
            <v>A696</v>
          </cell>
          <cell r="D591">
            <v>8000000000</v>
          </cell>
          <cell r="E591">
            <v>0</v>
          </cell>
          <cell r="F591">
            <v>0</v>
          </cell>
          <cell r="G591">
            <v>2000000000</v>
          </cell>
          <cell r="H591">
            <v>10000000000</v>
          </cell>
          <cell r="I591">
            <v>8000000000</v>
          </cell>
          <cell r="J591">
            <v>60000000</v>
          </cell>
          <cell r="K591" t="str">
            <v>2121</v>
          </cell>
          <cell r="L591">
            <v>3</v>
          </cell>
          <cell r="M591" t="str">
            <v>VND</v>
          </cell>
          <cell r="N591" t="str">
            <v>VN0011379</v>
          </cell>
          <cell r="O591">
            <v>3</v>
          </cell>
          <cell r="P591" t="str">
            <v>Loan</v>
          </cell>
          <cell r="Q591">
            <v>45955</v>
          </cell>
          <cell r="R591">
            <v>0</v>
          </cell>
          <cell r="S591">
            <v>40179</v>
          </cell>
          <cell r="T591">
            <v>1</v>
          </cell>
          <cell r="U591">
            <v>0</v>
          </cell>
          <cell r="V591" t="str">
            <v>Y</v>
          </cell>
          <cell r="W591">
            <v>1</v>
          </cell>
          <cell r="X591" t="str">
            <v>N</v>
          </cell>
          <cell r="Y591" t="str">
            <v>VNGAAP</v>
          </cell>
          <cell r="Z591" t="str">
            <v>9410</v>
          </cell>
          <cell r="AA591">
            <v>43465</v>
          </cell>
          <cell r="AB591">
            <v>15000000</v>
          </cell>
          <cell r="AC591">
            <v>2000000000</v>
          </cell>
          <cell r="AD591">
            <v>60000000</v>
          </cell>
          <cell r="AE591">
            <v>0</v>
          </cell>
          <cell r="AF591">
            <v>2</v>
          </cell>
          <cell r="AG591">
            <v>44195</v>
          </cell>
          <cell r="AH591">
            <v>2500000000</v>
          </cell>
          <cell r="AI591">
            <v>2500000000</v>
          </cell>
          <cell r="AJ591">
            <v>15000000</v>
          </cell>
          <cell r="AK591">
            <v>0.95</v>
          </cell>
          <cell r="AL591">
            <v>150000000000</v>
          </cell>
          <cell r="AM591">
            <v>20000000000</v>
          </cell>
          <cell r="AN591">
            <v>0.25</v>
          </cell>
          <cell r="AO591">
            <v>20000000000</v>
          </cell>
          <cell r="AP591">
            <v>42175</v>
          </cell>
          <cell r="AQ591">
            <v>2</v>
          </cell>
          <cell r="AR591">
            <v>43373</v>
          </cell>
          <cell r="AS591" t="str">
            <v>1011</v>
          </cell>
          <cell r="AT591">
            <v>150</v>
          </cell>
          <cell r="AU591">
            <v>0</v>
          </cell>
          <cell r="AV591">
            <v>2</v>
          </cell>
          <cell r="AW591">
            <v>0</v>
          </cell>
        </row>
        <row r="592">
          <cell r="C592" t="str">
            <v>A697</v>
          </cell>
          <cell r="D592">
            <v>8000000000</v>
          </cell>
          <cell r="E592">
            <v>0</v>
          </cell>
          <cell r="F592">
            <v>0</v>
          </cell>
          <cell r="G592">
            <v>2000000000</v>
          </cell>
          <cell r="H592">
            <v>10000000000</v>
          </cell>
          <cell r="I592">
            <v>8000000000</v>
          </cell>
          <cell r="J592">
            <v>60000000</v>
          </cell>
          <cell r="K592" t="str">
            <v>2121</v>
          </cell>
          <cell r="L592">
            <v>3</v>
          </cell>
          <cell r="M592" t="str">
            <v>VND</v>
          </cell>
          <cell r="N592" t="str">
            <v>VN0011379</v>
          </cell>
          <cell r="O592">
            <v>3</v>
          </cell>
          <cell r="P592" t="str">
            <v>Loan</v>
          </cell>
          <cell r="Q592">
            <v>45955</v>
          </cell>
          <cell r="R592">
            <v>0</v>
          </cell>
          <cell r="S592">
            <v>40179</v>
          </cell>
          <cell r="T592">
            <v>1</v>
          </cell>
          <cell r="U592">
            <v>0</v>
          </cell>
          <cell r="V592" t="str">
            <v>Y</v>
          </cell>
          <cell r="W592">
            <v>1</v>
          </cell>
          <cell r="X592" t="str">
            <v>Y</v>
          </cell>
          <cell r="Y592" t="str">
            <v>VNGAAP</v>
          </cell>
          <cell r="Z592" t="str">
            <v>9410</v>
          </cell>
          <cell r="AA592">
            <v>43465</v>
          </cell>
          <cell r="AB592">
            <v>15000000</v>
          </cell>
          <cell r="AC592">
            <v>2000000000</v>
          </cell>
          <cell r="AD592">
            <v>60000000</v>
          </cell>
          <cell r="AE592">
            <v>0</v>
          </cell>
          <cell r="AF592">
            <v>2</v>
          </cell>
          <cell r="AG592">
            <v>44195</v>
          </cell>
          <cell r="AH592">
            <v>2500000000</v>
          </cell>
          <cell r="AI592">
            <v>2500000000</v>
          </cell>
          <cell r="AJ592">
            <v>15000000</v>
          </cell>
          <cell r="AK592">
            <v>0.95</v>
          </cell>
          <cell r="AL592">
            <v>150000000000</v>
          </cell>
          <cell r="AM592">
            <v>20000000000</v>
          </cell>
          <cell r="AN592">
            <v>0.25</v>
          </cell>
          <cell r="AO592">
            <v>20000000000</v>
          </cell>
          <cell r="AP592">
            <v>42175</v>
          </cell>
          <cell r="AQ592">
            <v>2</v>
          </cell>
          <cell r="AR592">
            <v>43373</v>
          </cell>
          <cell r="AS592" t="str">
            <v>1011</v>
          </cell>
          <cell r="AT592">
            <v>150</v>
          </cell>
          <cell r="AU592">
            <v>0</v>
          </cell>
          <cell r="AV592">
            <v>2</v>
          </cell>
          <cell r="AW592">
            <v>0</v>
          </cell>
        </row>
        <row r="593">
          <cell r="C593" t="str">
            <v>A698</v>
          </cell>
          <cell r="D593">
            <v>8000000000</v>
          </cell>
          <cell r="E593">
            <v>0</v>
          </cell>
          <cell r="F593">
            <v>0</v>
          </cell>
          <cell r="G593">
            <v>2000000000</v>
          </cell>
          <cell r="H593">
            <v>10000000000</v>
          </cell>
          <cell r="I593">
            <v>8000000000</v>
          </cell>
          <cell r="J593">
            <v>60000000</v>
          </cell>
          <cell r="K593" t="str">
            <v>2121</v>
          </cell>
          <cell r="L593">
            <v>3</v>
          </cell>
          <cell r="M593" t="str">
            <v>VND</v>
          </cell>
          <cell r="N593" t="str">
            <v>VN0011379</v>
          </cell>
          <cell r="O593">
            <v>3</v>
          </cell>
          <cell r="P593" t="str">
            <v>Loan</v>
          </cell>
          <cell r="Q593">
            <v>45955</v>
          </cell>
          <cell r="R593">
            <v>0</v>
          </cell>
          <cell r="S593">
            <v>40179</v>
          </cell>
          <cell r="T593">
            <v>1</v>
          </cell>
          <cell r="U593">
            <v>0</v>
          </cell>
          <cell r="V593" t="str">
            <v>Y</v>
          </cell>
          <cell r="W593">
            <v>2</v>
          </cell>
          <cell r="X593" t="str">
            <v>N</v>
          </cell>
          <cell r="Y593" t="str">
            <v>VNGAAP</v>
          </cell>
          <cell r="Z593" t="str">
            <v>9410</v>
          </cell>
          <cell r="AA593">
            <v>43465</v>
          </cell>
          <cell r="AB593">
            <v>15000000</v>
          </cell>
          <cell r="AC593">
            <v>2000000000</v>
          </cell>
          <cell r="AD593">
            <v>60000000</v>
          </cell>
          <cell r="AE593">
            <v>100000000</v>
          </cell>
          <cell r="AF593">
            <v>2</v>
          </cell>
          <cell r="AG593">
            <v>44195</v>
          </cell>
          <cell r="AH593">
            <v>2500000000</v>
          </cell>
          <cell r="AI593">
            <v>2500000000</v>
          </cell>
          <cell r="AJ593">
            <v>15000000</v>
          </cell>
          <cell r="AK593">
            <v>0.95</v>
          </cell>
          <cell r="AL593">
            <v>150000000000</v>
          </cell>
          <cell r="AM593">
            <v>20000000000</v>
          </cell>
          <cell r="AN593">
            <v>0.25</v>
          </cell>
          <cell r="AO593">
            <v>20000000000</v>
          </cell>
          <cell r="AP593">
            <v>42175</v>
          </cell>
          <cell r="AQ593">
            <v>2</v>
          </cell>
          <cell r="AR593">
            <v>43373</v>
          </cell>
          <cell r="AS593" t="str">
            <v>1011</v>
          </cell>
          <cell r="AT593">
            <v>150</v>
          </cell>
          <cell r="AU593">
            <v>0</v>
          </cell>
          <cell r="AV593">
            <v>2</v>
          </cell>
          <cell r="AW593">
            <v>0</v>
          </cell>
        </row>
        <row r="594">
          <cell r="C594" t="str">
            <v>A699</v>
          </cell>
          <cell r="D594">
            <v>8000000000</v>
          </cell>
          <cell r="E594">
            <v>0</v>
          </cell>
          <cell r="F594">
            <v>0</v>
          </cell>
          <cell r="G594">
            <v>2000000000</v>
          </cell>
          <cell r="H594">
            <v>10000000000</v>
          </cell>
          <cell r="I594">
            <v>8000000000</v>
          </cell>
          <cell r="J594">
            <v>60000000</v>
          </cell>
          <cell r="K594" t="str">
            <v>2121</v>
          </cell>
          <cell r="L594">
            <v>3</v>
          </cell>
          <cell r="M594" t="str">
            <v>VND</v>
          </cell>
          <cell r="N594" t="str">
            <v>VN0011379</v>
          </cell>
          <cell r="O594">
            <v>3</v>
          </cell>
          <cell r="P594" t="str">
            <v>Loan</v>
          </cell>
          <cell r="Q594">
            <v>45955</v>
          </cell>
          <cell r="R594">
            <v>0</v>
          </cell>
          <cell r="S594">
            <v>40179</v>
          </cell>
          <cell r="T594">
            <v>1</v>
          </cell>
          <cell r="U594">
            <v>0</v>
          </cell>
          <cell r="V594" t="str">
            <v>Y</v>
          </cell>
          <cell r="W594">
            <v>2</v>
          </cell>
          <cell r="X594" t="str">
            <v>Y</v>
          </cell>
          <cell r="Y594" t="str">
            <v>VNGAAP</v>
          </cell>
          <cell r="Z594" t="str">
            <v>9410</v>
          </cell>
          <cell r="AA594">
            <v>43465</v>
          </cell>
          <cell r="AB594">
            <v>15000000</v>
          </cell>
          <cell r="AC594">
            <v>2000000000</v>
          </cell>
          <cell r="AD594">
            <v>60000000</v>
          </cell>
          <cell r="AE594">
            <v>100000000</v>
          </cell>
          <cell r="AF594">
            <v>2</v>
          </cell>
          <cell r="AG594">
            <v>44195</v>
          </cell>
          <cell r="AH594">
            <v>2500000000</v>
          </cell>
          <cell r="AI594">
            <v>2500000000</v>
          </cell>
          <cell r="AJ594">
            <v>15000000</v>
          </cell>
          <cell r="AK594">
            <v>0.95</v>
          </cell>
          <cell r="AL594">
            <v>150000000000</v>
          </cell>
          <cell r="AM594">
            <v>20000000000</v>
          </cell>
          <cell r="AN594">
            <v>0.25</v>
          </cell>
          <cell r="AO594">
            <v>20000000000</v>
          </cell>
          <cell r="AP594">
            <v>42175</v>
          </cell>
          <cell r="AQ594">
            <v>2</v>
          </cell>
          <cell r="AR594">
            <v>43373</v>
          </cell>
          <cell r="AS594" t="str">
            <v>1011</v>
          </cell>
          <cell r="AT594">
            <v>150</v>
          </cell>
          <cell r="AU594">
            <v>0</v>
          </cell>
          <cell r="AV594">
            <v>2</v>
          </cell>
          <cell r="AW594">
            <v>0</v>
          </cell>
        </row>
        <row r="595">
          <cell r="C595" t="str">
            <v>A700</v>
          </cell>
          <cell r="D595">
            <v>8000000000</v>
          </cell>
          <cell r="E595">
            <v>0</v>
          </cell>
          <cell r="F595">
            <v>0</v>
          </cell>
          <cell r="G595">
            <v>2000000000</v>
          </cell>
          <cell r="H595">
            <v>10000000000</v>
          </cell>
          <cell r="I595">
            <v>8000000000</v>
          </cell>
          <cell r="J595">
            <v>60000000</v>
          </cell>
          <cell r="K595" t="str">
            <v>2121</v>
          </cell>
          <cell r="L595">
            <v>3</v>
          </cell>
          <cell r="M595" t="str">
            <v>VND</v>
          </cell>
          <cell r="N595" t="str">
            <v>VN0011379</v>
          </cell>
          <cell r="O595">
            <v>3</v>
          </cell>
          <cell r="P595" t="str">
            <v>Loan</v>
          </cell>
          <cell r="Q595">
            <v>45955</v>
          </cell>
          <cell r="R595">
            <v>0</v>
          </cell>
          <cell r="S595">
            <v>40179</v>
          </cell>
          <cell r="T595">
            <v>1</v>
          </cell>
          <cell r="U595">
            <v>0</v>
          </cell>
          <cell r="V595" t="str">
            <v>Y</v>
          </cell>
          <cell r="W595">
            <v>2</v>
          </cell>
          <cell r="X595" t="str">
            <v>N</v>
          </cell>
          <cell r="Y595" t="str">
            <v>VNGAAP</v>
          </cell>
          <cell r="Z595" t="str">
            <v>9410</v>
          </cell>
          <cell r="AA595">
            <v>43465</v>
          </cell>
          <cell r="AB595">
            <v>15000000</v>
          </cell>
          <cell r="AC595">
            <v>2000000000</v>
          </cell>
          <cell r="AD595">
            <v>60000000</v>
          </cell>
          <cell r="AE595">
            <v>0</v>
          </cell>
          <cell r="AF595">
            <v>2</v>
          </cell>
          <cell r="AG595">
            <v>44195</v>
          </cell>
          <cell r="AH595">
            <v>2500000000</v>
          </cell>
          <cell r="AI595">
            <v>2500000000</v>
          </cell>
          <cell r="AJ595">
            <v>15000000</v>
          </cell>
          <cell r="AK595">
            <v>0.95</v>
          </cell>
          <cell r="AL595">
            <v>150000000000</v>
          </cell>
          <cell r="AM595">
            <v>20000000000</v>
          </cell>
          <cell r="AN595">
            <v>0.25</v>
          </cell>
          <cell r="AO595">
            <v>20000000000</v>
          </cell>
          <cell r="AP595">
            <v>42175</v>
          </cell>
          <cell r="AQ595">
            <v>2</v>
          </cell>
          <cell r="AR595">
            <v>43373</v>
          </cell>
          <cell r="AS595" t="str">
            <v>1011</v>
          </cell>
          <cell r="AT595">
            <v>150</v>
          </cell>
          <cell r="AU595">
            <v>0</v>
          </cell>
          <cell r="AV595">
            <v>2</v>
          </cell>
          <cell r="AW595">
            <v>0</v>
          </cell>
        </row>
        <row r="596">
          <cell r="C596" t="str">
            <v>A701</v>
          </cell>
          <cell r="D596">
            <v>8000000000</v>
          </cell>
          <cell r="E596">
            <v>0</v>
          </cell>
          <cell r="F596">
            <v>0</v>
          </cell>
          <cell r="G596">
            <v>2000000000</v>
          </cell>
          <cell r="H596">
            <v>10000000000</v>
          </cell>
          <cell r="I596">
            <v>8000000000</v>
          </cell>
          <cell r="J596">
            <v>60000000</v>
          </cell>
          <cell r="K596" t="str">
            <v>2121</v>
          </cell>
          <cell r="L596">
            <v>3</v>
          </cell>
          <cell r="M596" t="str">
            <v>VND</v>
          </cell>
          <cell r="N596" t="str">
            <v>VN0011379</v>
          </cell>
          <cell r="O596">
            <v>3</v>
          </cell>
          <cell r="P596" t="str">
            <v>Loan</v>
          </cell>
          <cell r="Q596">
            <v>45955</v>
          </cell>
          <cell r="R596">
            <v>0</v>
          </cell>
          <cell r="S596">
            <v>40179</v>
          </cell>
          <cell r="T596">
            <v>1</v>
          </cell>
          <cell r="U596">
            <v>0</v>
          </cell>
          <cell r="V596" t="str">
            <v>Y</v>
          </cell>
          <cell r="W596">
            <v>2</v>
          </cell>
          <cell r="X596" t="str">
            <v>Y</v>
          </cell>
          <cell r="Y596" t="str">
            <v>VNGAAP</v>
          </cell>
          <cell r="Z596" t="str">
            <v>9410</v>
          </cell>
          <cell r="AA596">
            <v>43465</v>
          </cell>
          <cell r="AB596">
            <v>15000000</v>
          </cell>
          <cell r="AC596">
            <v>2000000000</v>
          </cell>
          <cell r="AD596">
            <v>60000000</v>
          </cell>
          <cell r="AE596">
            <v>0</v>
          </cell>
          <cell r="AF596">
            <v>2</v>
          </cell>
          <cell r="AG596">
            <v>44195</v>
          </cell>
          <cell r="AH596">
            <v>2500000000</v>
          </cell>
          <cell r="AI596">
            <v>2500000000</v>
          </cell>
          <cell r="AJ596">
            <v>15000000</v>
          </cell>
          <cell r="AK596">
            <v>0.95</v>
          </cell>
          <cell r="AL596">
            <v>150000000000</v>
          </cell>
          <cell r="AM596">
            <v>20000000000</v>
          </cell>
          <cell r="AN596">
            <v>0.25</v>
          </cell>
          <cell r="AO596">
            <v>20000000000</v>
          </cell>
          <cell r="AP596">
            <v>42175</v>
          </cell>
          <cell r="AQ596">
            <v>2</v>
          </cell>
          <cell r="AR596">
            <v>43373</v>
          </cell>
          <cell r="AS596" t="str">
            <v>1011</v>
          </cell>
          <cell r="AT596">
            <v>150</v>
          </cell>
          <cell r="AU596">
            <v>0</v>
          </cell>
          <cell r="AV596">
            <v>2</v>
          </cell>
          <cell r="AW596">
            <v>0</v>
          </cell>
        </row>
        <row r="597">
          <cell r="C597" t="str">
            <v>A702</v>
          </cell>
          <cell r="D597">
            <v>8000000000</v>
          </cell>
          <cell r="E597">
            <v>0</v>
          </cell>
          <cell r="F597">
            <v>0</v>
          </cell>
          <cell r="G597">
            <v>2000000000</v>
          </cell>
          <cell r="H597">
            <v>10000000000</v>
          </cell>
          <cell r="I597">
            <v>8000000000</v>
          </cell>
          <cell r="J597">
            <v>60000000</v>
          </cell>
          <cell r="K597" t="str">
            <v>2121</v>
          </cell>
          <cell r="L597">
            <v>3</v>
          </cell>
          <cell r="M597" t="str">
            <v>VND</v>
          </cell>
          <cell r="N597" t="str">
            <v>VN0011379</v>
          </cell>
          <cell r="O597">
            <v>3</v>
          </cell>
          <cell r="P597" t="str">
            <v>Loan</v>
          </cell>
          <cell r="Q597">
            <v>45955</v>
          </cell>
          <cell r="R597">
            <v>0</v>
          </cell>
          <cell r="S597">
            <v>40179</v>
          </cell>
          <cell r="T597">
            <v>1</v>
          </cell>
          <cell r="U597">
            <v>0</v>
          </cell>
          <cell r="V597" t="str">
            <v>Y</v>
          </cell>
          <cell r="W597">
            <v>1</v>
          </cell>
          <cell r="X597" t="str">
            <v>N</v>
          </cell>
          <cell r="Y597" t="str">
            <v>VNGAAP</v>
          </cell>
          <cell r="Z597" t="str">
            <v>9410</v>
          </cell>
          <cell r="AA597">
            <v>43465</v>
          </cell>
          <cell r="AB597">
            <v>15000000</v>
          </cell>
          <cell r="AC597">
            <v>2000000000</v>
          </cell>
          <cell r="AD597">
            <v>60000000</v>
          </cell>
          <cell r="AE597">
            <v>0</v>
          </cell>
          <cell r="AF597">
            <v>2</v>
          </cell>
          <cell r="AG597">
            <v>44195</v>
          </cell>
          <cell r="AH597">
            <v>2500000000</v>
          </cell>
          <cell r="AI597">
            <v>2500000000</v>
          </cell>
          <cell r="AJ597">
            <v>15000000</v>
          </cell>
          <cell r="AK597">
            <v>1.1000000000000001</v>
          </cell>
          <cell r="AL597">
            <v>150000000000</v>
          </cell>
          <cell r="AM597">
            <v>20000000000</v>
          </cell>
          <cell r="AN597">
            <v>0.25</v>
          </cell>
          <cell r="AO597">
            <v>20000000000</v>
          </cell>
          <cell r="AP597">
            <v>42175</v>
          </cell>
          <cell r="AQ597">
            <v>2</v>
          </cell>
          <cell r="AR597">
            <v>43373</v>
          </cell>
          <cell r="AS597" t="str">
            <v>1011</v>
          </cell>
          <cell r="AT597">
            <v>150</v>
          </cell>
          <cell r="AU597">
            <v>0</v>
          </cell>
          <cell r="AV597">
            <v>2</v>
          </cell>
          <cell r="AW597">
            <v>0</v>
          </cell>
        </row>
        <row r="598">
          <cell r="C598" t="str">
            <v>A703</v>
          </cell>
          <cell r="D598">
            <v>8000000000</v>
          </cell>
          <cell r="E598">
            <v>0</v>
          </cell>
          <cell r="F598">
            <v>0</v>
          </cell>
          <cell r="G598">
            <v>2000000000</v>
          </cell>
          <cell r="H598">
            <v>10000000000</v>
          </cell>
          <cell r="I598">
            <v>8000000000</v>
          </cell>
          <cell r="J598">
            <v>60000000</v>
          </cell>
          <cell r="K598" t="str">
            <v>2121</v>
          </cell>
          <cell r="L598">
            <v>3</v>
          </cell>
          <cell r="M598" t="str">
            <v>VND</v>
          </cell>
          <cell r="N598" t="str">
            <v>VN0011379</v>
          </cell>
          <cell r="O598">
            <v>3</v>
          </cell>
          <cell r="P598" t="str">
            <v>Loan</v>
          </cell>
          <cell r="Q598">
            <v>45955</v>
          </cell>
          <cell r="R598">
            <v>0</v>
          </cell>
          <cell r="S598">
            <v>40179</v>
          </cell>
          <cell r="T598">
            <v>1</v>
          </cell>
          <cell r="U598">
            <v>0</v>
          </cell>
          <cell r="V598" t="str">
            <v>Y</v>
          </cell>
          <cell r="W598">
            <v>1</v>
          </cell>
          <cell r="X598" t="str">
            <v>Y</v>
          </cell>
          <cell r="Y598" t="str">
            <v>VNGAAP</v>
          </cell>
          <cell r="Z598" t="str">
            <v>9410</v>
          </cell>
          <cell r="AA598">
            <v>43465</v>
          </cell>
          <cell r="AB598">
            <v>15000000</v>
          </cell>
          <cell r="AC598">
            <v>2000000000</v>
          </cell>
          <cell r="AD598">
            <v>60000000</v>
          </cell>
          <cell r="AE598">
            <v>0</v>
          </cell>
          <cell r="AF598">
            <v>2</v>
          </cell>
          <cell r="AG598">
            <v>44195</v>
          </cell>
          <cell r="AH598">
            <v>2500000000</v>
          </cell>
          <cell r="AI598">
            <v>2500000000</v>
          </cell>
          <cell r="AJ598">
            <v>15000000</v>
          </cell>
          <cell r="AK598">
            <v>1.1000000000000001</v>
          </cell>
          <cell r="AL598">
            <v>150000000000</v>
          </cell>
          <cell r="AM598">
            <v>20000000000</v>
          </cell>
          <cell r="AN598">
            <v>0.25</v>
          </cell>
          <cell r="AO598">
            <v>20000000000</v>
          </cell>
          <cell r="AP598">
            <v>42175</v>
          </cell>
          <cell r="AQ598">
            <v>2</v>
          </cell>
          <cell r="AR598">
            <v>43373</v>
          </cell>
          <cell r="AS598" t="str">
            <v>1011</v>
          </cell>
          <cell r="AT598">
            <v>150</v>
          </cell>
          <cell r="AU598">
            <v>0</v>
          </cell>
          <cell r="AV598">
            <v>2</v>
          </cell>
          <cell r="AW598">
            <v>0</v>
          </cell>
        </row>
        <row r="599">
          <cell r="C599" t="str">
            <v>A704</v>
          </cell>
          <cell r="D599">
            <v>8000000000</v>
          </cell>
          <cell r="E599">
            <v>0</v>
          </cell>
          <cell r="F599">
            <v>0</v>
          </cell>
          <cell r="G599">
            <v>2000000000</v>
          </cell>
          <cell r="H599">
            <v>10000000000</v>
          </cell>
          <cell r="I599">
            <v>8000000000</v>
          </cell>
          <cell r="J599">
            <v>60000000</v>
          </cell>
          <cell r="K599" t="str">
            <v>2121</v>
          </cell>
          <cell r="L599">
            <v>3</v>
          </cell>
          <cell r="M599" t="str">
            <v>VND</v>
          </cell>
          <cell r="N599" t="str">
            <v>VN0011379</v>
          </cell>
          <cell r="O599">
            <v>3</v>
          </cell>
          <cell r="P599" t="str">
            <v>Loan</v>
          </cell>
          <cell r="Q599">
            <v>45955</v>
          </cell>
          <cell r="R599">
            <v>0</v>
          </cell>
          <cell r="S599">
            <v>40179</v>
          </cell>
          <cell r="T599">
            <v>1</v>
          </cell>
          <cell r="U599">
            <v>0</v>
          </cell>
          <cell r="V599" t="str">
            <v>Y</v>
          </cell>
          <cell r="W599">
            <v>2</v>
          </cell>
          <cell r="X599" t="str">
            <v>N</v>
          </cell>
          <cell r="Y599" t="str">
            <v>VNGAAP</v>
          </cell>
          <cell r="Z599" t="str">
            <v>9410</v>
          </cell>
          <cell r="AA599">
            <v>43465</v>
          </cell>
          <cell r="AB599">
            <v>15000000</v>
          </cell>
          <cell r="AC599">
            <v>2000000000</v>
          </cell>
          <cell r="AD599">
            <v>60000000</v>
          </cell>
          <cell r="AE599">
            <v>100000000</v>
          </cell>
          <cell r="AF599">
            <v>2</v>
          </cell>
          <cell r="AG599">
            <v>44195</v>
          </cell>
          <cell r="AH599">
            <v>2500000000</v>
          </cell>
          <cell r="AI599">
            <v>2500000000</v>
          </cell>
          <cell r="AJ599">
            <v>15000000</v>
          </cell>
          <cell r="AK599">
            <v>1.1000000000000001</v>
          </cell>
          <cell r="AL599">
            <v>150000000000</v>
          </cell>
          <cell r="AM599">
            <v>20000000000</v>
          </cell>
          <cell r="AN599">
            <v>0.25</v>
          </cell>
          <cell r="AO599">
            <v>20000000000</v>
          </cell>
          <cell r="AP599">
            <v>42175</v>
          </cell>
          <cell r="AQ599">
            <v>2</v>
          </cell>
          <cell r="AR599">
            <v>43373</v>
          </cell>
          <cell r="AS599" t="str">
            <v>1011</v>
          </cell>
          <cell r="AT599">
            <v>150</v>
          </cell>
          <cell r="AU599">
            <v>0</v>
          </cell>
          <cell r="AV599">
            <v>2</v>
          </cell>
          <cell r="AW599">
            <v>0</v>
          </cell>
        </row>
        <row r="600">
          <cell r="C600" t="str">
            <v>A705</v>
          </cell>
          <cell r="D600">
            <v>8000000000</v>
          </cell>
          <cell r="E600">
            <v>0</v>
          </cell>
          <cell r="F600">
            <v>0</v>
          </cell>
          <cell r="G600">
            <v>2000000000</v>
          </cell>
          <cell r="H600">
            <v>10000000000</v>
          </cell>
          <cell r="I600">
            <v>8000000000</v>
          </cell>
          <cell r="J600">
            <v>60000000</v>
          </cell>
          <cell r="K600" t="str">
            <v>2121</v>
          </cell>
          <cell r="L600">
            <v>3</v>
          </cell>
          <cell r="M600" t="str">
            <v>VND</v>
          </cell>
          <cell r="N600" t="str">
            <v>VN0011379</v>
          </cell>
          <cell r="O600">
            <v>3</v>
          </cell>
          <cell r="P600" t="str">
            <v>Loan</v>
          </cell>
          <cell r="Q600">
            <v>45955</v>
          </cell>
          <cell r="R600">
            <v>0</v>
          </cell>
          <cell r="S600">
            <v>40179</v>
          </cell>
          <cell r="T600">
            <v>1</v>
          </cell>
          <cell r="U600">
            <v>0</v>
          </cell>
          <cell r="V600" t="str">
            <v>Y</v>
          </cell>
          <cell r="W600">
            <v>2</v>
          </cell>
          <cell r="X600" t="str">
            <v>Y</v>
          </cell>
          <cell r="Y600" t="str">
            <v>VNGAAP</v>
          </cell>
          <cell r="Z600" t="str">
            <v>9410</v>
          </cell>
          <cell r="AA600">
            <v>43465</v>
          </cell>
          <cell r="AB600">
            <v>15000000</v>
          </cell>
          <cell r="AC600">
            <v>2000000000</v>
          </cell>
          <cell r="AD600">
            <v>60000000</v>
          </cell>
          <cell r="AE600">
            <v>100000000</v>
          </cell>
          <cell r="AF600">
            <v>2</v>
          </cell>
          <cell r="AG600">
            <v>44195</v>
          </cell>
          <cell r="AH600">
            <v>2500000000</v>
          </cell>
          <cell r="AI600">
            <v>2500000000</v>
          </cell>
          <cell r="AJ600">
            <v>15000000</v>
          </cell>
          <cell r="AK600">
            <v>1.1000000000000001</v>
          </cell>
          <cell r="AL600">
            <v>150000000000</v>
          </cell>
          <cell r="AM600">
            <v>20000000000</v>
          </cell>
          <cell r="AN600">
            <v>0.25</v>
          </cell>
          <cell r="AO600">
            <v>20000000000</v>
          </cell>
          <cell r="AP600">
            <v>42175</v>
          </cell>
          <cell r="AQ600">
            <v>2</v>
          </cell>
          <cell r="AR600">
            <v>43373</v>
          </cell>
          <cell r="AS600" t="str">
            <v>1011</v>
          </cell>
          <cell r="AT600">
            <v>150</v>
          </cell>
          <cell r="AU600">
            <v>0</v>
          </cell>
          <cell r="AV600">
            <v>2</v>
          </cell>
          <cell r="AW600">
            <v>0</v>
          </cell>
        </row>
        <row r="601">
          <cell r="C601" t="str">
            <v>A706</v>
          </cell>
          <cell r="D601">
            <v>8000000000</v>
          </cell>
          <cell r="E601">
            <v>0</v>
          </cell>
          <cell r="F601">
            <v>0</v>
          </cell>
          <cell r="G601">
            <v>2000000000</v>
          </cell>
          <cell r="H601">
            <v>10000000000</v>
          </cell>
          <cell r="I601">
            <v>8000000000</v>
          </cell>
          <cell r="J601">
            <v>60000000</v>
          </cell>
          <cell r="K601" t="str">
            <v>2121</v>
          </cell>
          <cell r="L601">
            <v>3</v>
          </cell>
          <cell r="M601" t="str">
            <v>VND</v>
          </cell>
          <cell r="N601" t="str">
            <v>VN0011379</v>
          </cell>
          <cell r="O601">
            <v>3</v>
          </cell>
          <cell r="P601" t="str">
            <v>Loan</v>
          </cell>
          <cell r="Q601">
            <v>45955</v>
          </cell>
          <cell r="R601">
            <v>0</v>
          </cell>
          <cell r="S601">
            <v>40179</v>
          </cell>
          <cell r="T601">
            <v>1</v>
          </cell>
          <cell r="U601">
            <v>0</v>
          </cell>
          <cell r="V601" t="str">
            <v>Y</v>
          </cell>
          <cell r="W601">
            <v>2</v>
          </cell>
          <cell r="X601" t="str">
            <v>N</v>
          </cell>
          <cell r="Y601" t="str">
            <v>VNGAAP</v>
          </cell>
          <cell r="Z601" t="str">
            <v>9410</v>
          </cell>
          <cell r="AA601">
            <v>43465</v>
          </cell>
          <cell r="AB601">
            <v>15000000</v>
          </cell>
          <cell r="AC601">
            <v>2000000000</v>
          </cell>
          <cell r="AD601">
            <v>60000000</v>
          </cell>
          <cell r="AE601">
            <v>0</v>
          </cell>
          <cell r="AF601">
            <v>2</v>
          </cell>
          <cell r="AG601">
            <v>44195</v>
          </cell>
          <cell r="AH601">
            <v>2500000000</v>
          </cell>
          <cell r="AI601">
            <v>2500000000</v>
          </cell>
          <cell r="AJ601">
            <v>15000000</v>
          </cell>
          <cell r="AK601">
            <v>1.1000000000000001</v>
          </cell>
          <cell r="AL601">
            <v>150000000000</v>
          </cell>
          <cell r="AM601">
            <v>20000000000</v>
          </cell>
          <cell r="AN601">
            <v>0.25</v>
          </cell>
          <cell r="AO601">
            <v>20000000000</v>
          </cell>
          <cell r="AP601">
            <v>42175</v>
          </cell>
          <cell r="AQ601">
            <v>2</v>
          </cell>
          <cell r="AR601">
            <v>43373</v>
          </cell>
          <cell r="AS601" t="str">
            <v>1011</v>
          </cell>
          <cell r="AT601">
            <v>150</v>
          </cell>
          <cell r="AU601">
            <v>0</v>
          </cell>
          <cell r="AV601">
            <v>2</v>
          </cell>
          <cell r="AW601">
            <v>0</v>
          </cell>
        </row>
        <row r="602">
          <cell r="C602" t="str">
            <v>A707</v>
          </cell>
          <cell r="D602">
            <v>8000000000</v>
          </cell>
          <cell r="E602">
            <v>0</v>
          </cell>
          <cell r="F602">
            <v>0</v>
          </cell>
          <cell r="G602">
            <v>2000000000</v>
          </cell>
          <cell r="H602">
            <v>10000000000</v>
          </cell>
          <cell r="I602">
            <v>8000000000</v>
          </cell>
          <cell r="J602">
            <v>60000000</v>
          </cell>
          <cell r="K602" t="str">
            <v>2121</v>
          </cell>
          <cell r="L602">
            <v>3</v>
          </cell>
          <cell r="M602" t="str">
            <v>VND</v>
          </cell>
          <cell r="N602" t="str">
            <v>VN0011379</v>
          </cell>
          <cell r="O602">
            <v>3</v>
          </cell>
          <cell r="P602" t="str">
            <v>Loan</v>
          </cell>
          <cell r="Q602">
            <v>45955</v>
          </cell>
          <cell r="R602">
            <v>0</v>
          </cell>
          <cell r="S602">
            <v>40179</v>
          </cell>
          <cell r="T602">
            <v>1</v>
          </cell>
          <cell r="U602">
            <v>0</v>
          </cell>
          <cell r="V602" t="str">
            <v>Y</v>
          </cell>
          <cell r="W602">
            <v>2</v>
          </cell>
          <cell r="X602" t="str">
            <v>Y</v>
          </cell>
          <cell r="Y602" t="str">
            <v>VNGAAP</v>
          </cell>
          <cell r="Z602" t="str">
            <v>9410</v>
          </cell>
          <cell r="AA602">
            <v>43465</v>
          </cell>
          <cell r="AB602">
            <v>15000000</v>
          </cell>
          <cell r="AC602">
            <v>2000000000</v>
          </cell>
          <cell r="AD602">
            <v>60000000</v>
          </cell>
          <cell r="AE602">
            <v>0</v>
          </cell>
          <cell r="AF602">
            <v>2</v>
          </cell>
          <cell r="AG602">
            <v>44195</v>
          </cell>
          <cell r="AH602">
            <v>2500000000</v>
          </cell>
          <cell r="AI602">
            <v>2500000000</v>
          </cell>
          <cell r="AJ602">
            <v>15000000</v>
          </cell>
          <cell r="AK602">
            <v>1.1000000000000001</v>
          </cell>
          <cell r="AL602">
            <v>150000000000</v>
          </cell>
          <cell r="AM602">
            <v>20000000000</v>
          </cell>
          <cell r="AN602">
            <v>0.25</v>
          </cell>
          <cell r="AO602">
            <v>20000000000</v>
          </cell>
          <cell r="AP602">
            <v>42175</v>
          </cell>
          <cell r="AQ602">
            <v>2</v>
          </cell>
          <cell r="AR602">
            <v>43373</v>
          </cell>
          <cell r="AS602" t="str">
            <v>1011</v>
          </cell>
          <cell r="AT602">
            <v>150</v>
          </cell>
          <cell r="AU602">
            <v>0</v>
          </cell>
          <cell r="AV602">
            <v>2</v>
          </cell>
          <cell r="AW602">
            <v>0</v>
          </cell>
        </row>
        <row r="603">
          <cell r="C603" t="str">
            <v>A708</v>
          </cell>
          <cell r="D603">
            <v>8000000000</v>
          </cell>
          <cell r="E603">
            <v>0</v>
          </cell>
          <cell r="F603">
            <v>0</v>
          </cell>
          <cell r="G603">
            <v>2000000000</v>
          </cell>
          <cell r="H603">
            <v>10000000000</v>
          </cell>
          <cell r="I603">
            <v>8000000000</v>
          </cell>
          <cell r="J603">
            <v>60000000</v>
          </cell>
          <cell r="K603" t="str">
            <v>2121</v>
          </cell>
          <cell r="L603">
            <v>2</v>
          </cell>
          <cell r="M603" t="str">
            <v>VND</v>
          </cell>
          <cell r="N603" t="str">
            <v>VN0011379</v>
          </cell>
          <cell r="O603">
            <v>2</v>
          </cell>
          <cell r="P603" t="str">
            <v>Loan</v>
          </cell>
          <cell r="Q603">
            <v>45955</v>
          </cell>
          <cell r="R603">
            <v>0</v>
          </cell>
          <cell r="S603">
            <v>40179</v>
          </cell>
          <cell r="T603">
            <v>1</v>
          </cell>
          <cell r="U603">
            <v>0</v>
          </cell>
          <cell r="V603" t="str">
            <v>Y</v>
          </cell>
          <cell r="W603">
            <v>1</v>
          </cell>
          <cell r="X603" t="str">
            <v>N</v>
          </cell>
          <cell r="Y603" t="str">
            <v>VNGAAP</v>
          </cell>
          <cell r="Z603" t="str">
            <v>9410</v>
          </cell>
          <cell r="AA603">
            <v>43465</v>
          </cell>
          <cell r="AB603">
            <v>15000000</v>
          </cell>
          <cell r="AC603">
            <v>2000000000</v>
          </cell>
          <cell r="AD603">
            <v>60000000</v>
          </cell>
          <cell r="AE603">
            <v>0</v>
          </cell>
          <cell r="AF603">
            <v>2</v>
          </cell>
          <cell r="AG603">
            <v>44195</v>
          </cell>
          <cell r="AH603">
            <v>2500000000</v>
          </cell>
          <cell r="AI603">
            <v>2500000000</v>
          </cell>
          <cell r="AJ603">
            <v>15000000</v>
          </cell>
          <cell r="AK603">
            <v>0.3</v>
          </cell>
          <cell r="AL603">
            <v>150000000000</v>
          </cell>
          <cell r="AM603">
            <v>20000000000</v>
          </cell>
          <cell r="AN603">
            <v>0.25</v>
          </cell>
          <cell r="AO603">
            <v>20000000000</v>
          </cell>
          <cell r="AP603">
            <v>42175</v>
          </cell>
          <cell r="AQ603">
            <v>2</v>
          </cell>
          <cell r="AR603">
            <v>43373</v>
          </cell>
          <cell r="AS603" t="str">
            <v>1011</v>
          </cell>
          <cell r="AT603">
            <v>150</v>
          </cell>
          <cell r="AU603">
            <v>0</v>
          </cell>
          <cell r="AV603">
            <v>2</v>
          </cell>
          <cell r="AW603">
            <v>0</v>
          </cell>
        </row>
        <row r="604">
          <cell r="C604" t="str">
            <v>A709</v>
          </cell>
          <cell r="D604">
            <v>8000000000</v>
          </cell>
          <cell r="E604">
            <v>0</v>
          </cell>
          <cell r="F604">
            <v>0</v>
          </cell>
          <cell r="G604">
            <v>2000000000</v>
          </cell>
          <cell r="H604">
            <v>10000000000</v>
          </cell>
          <cell r="I604">
            <v>8000000000</v>
          </cell>
          <cell r="J604">
            <v>60000000</v>
          </cell>
          <cell r="K604" t="str">
            <v>2121</v>
          </cell>
          <cell r="L604">
            <v>2</v>
          </cell>
          <cell r="M604" t="str">
            <v>VND</v>
          </cell>
          <cell r="N604" t="str">
            <v>VN0011379</v>
          </cell>
          <cell r="O604">
            <v>2</v>
          </cell>
          <cell r="P604" t="str">
            <v>Loan</v>
          </cell>
          <cell r="Q604">
            <v>45955</v>
          </cell>
          <cell r="R604">
            <v>0</v>
          </cell>
          <cell r="S604">
            <v>40179</v>
          </cell>
          <cell r="T604">
            <v>1</v>
          </cell>
          <cell r="U604">
            <v>0</v>
          </cell>
          <cell r="V604" t="str">
            <v>Y</v>
          </cell>
          <cell r="W604">
            <v>1</v>
          </cell>
          <cell r="X604" t="str">
            <v>Y</v>
          </cell>
          <cell r="Y604" t="str">
            <v>VNGAAP</v>
          </cell>
          <cell r="Z604" t="str">
            <v>9410</v>
          </cell>
          <cell r="AA604">
            <v>43465</v>
          </cell>
          <cell r="AB604">
            <v>15000000</v>
          </cell>
          <cell r="AC604">
            <v>2000000000</v>
          </cell>
          <cell r="AD604">
            <v>60000000</v>
          </cell>
          <cell r="AE604">
            <v>0</v>
          </cell>
          <cell r="AF604">
            <v>2</v>
          </cell>
          <cell r="AG604">
            <v>44195</v>
          </cell>
          <cell r="AH604">
            <v>2500000000</v>
          </cell>
          <cell r="AI604">
            <v>2500000000</v>
          </cell>
          <cell r="AJ604">
            <v>15000000</v>
          </cell>
          <cell r="AK604">
            <v>0.3</v>
          </cell>
          <cell r="AL604">
            <v>150000000000</v>
          </cell>
          <cell r="AM604">
            <v>20000000000</v>
          </cell>
          <cell r="AN604">
            <v>0.25</v>
          </cell>
          <cell r="AO604">
            <v>20000000000</v>
          </cell>
          <cell r="AP604">
            <v>42175</v>
          </cell>
          <cell r="AQ604">
            <v>2</v>
          </cell>
          <cell r="AR604">
            <v>43373</v>
          </cell>
          <cell r="AS604" t="str">
            <v>1011</v>
          </cell>
          <cell r="AT604">
            <v>150</v>
          </cell>
          <cell r="AU604">
            <v>0</v>
          </cell>
          <cell r="AV604">
            <v>2</v>
          </cell>
          <cell r="AW604">
            <v>0</v>
          </cell>
        </row>
        <row r="605">
          <cell r="C605" t="str">
            <v>A710</v>
          </cell>
          <cell r="D605">
            <v>8000000000</v>
          </cell>
          <cell r="E605">
            <v>0</v>
          </cell>
          <cell r="F605">
            <v>0</v>
          </cell>
          <cell r="G605">
            <v>2000000000</v>
          </cell>
          <cell r="H605">
            <v>10000000000</v>
          </cell>
          <cell r="I605">
            <v>8000000000</v>
          </cell>
          <cell r="J605">
            <v>60000000</v>
          </cell>
          <cell r="K605" t="str">
            <v>2121</v>
          </cell>
          <cell r="L605">
            <v>2</v>
          </cell>
          <cell r="M605" t="str">
            <v>VND</v>
          </cell>
          <cell r="N605" t="str">
            <v>VN0011379</v>
          </cell>
          <cell r="O605">
            <v>2</v>
          </cell>
          <cell r="P605" t="str">
            <v>Loan</v>
          </cell>
          <cell r="Q605">
            <v>45955</v>
          </cell>
          <cell r="R605">
            <v>0</v>
          </cell>
          <cell r="S605">
            <v>40179</v>
          </cell>
          <cell r="T605">
            <v>1</v>
          </cell>
          <cell r="U605">
            <v>0</v>
          </cell>
          <cell r="V605" t="str">
            <v>Y</v>
          </cell>
          <cell r="W605">
            <v>2</v>
          </cell>
          <cell r="X605" t="str">
            <v>N</v>
          </cell>
          <cell r="Y605" t="str">
            <v>VNGAAP</v>
          </cell>
          <cell r="Z605" t="str">
            <v>9410</v>
          </cell>
          <cell r="AA605">
            <v>43465</v>
          </cell>
          <cell r="AB605">
            <v>15000000</v>
          </cell>
          <cell r="AC605">
            <v>2000000000</v>
          </cell>
          <cell r="AD605">
            <v>60000000</v>
          </cell>
          <cell r="AE605">
            <v>100000000</v>
          </cell>
          <cell r="AF605">
            <v>2</v>
          </cell>
          <cell r="AG605">
            <v>44195</v>
          </cell>
          <cell r="AH605">
            <v>2500000000</v>
          </cell>
          <cell r="AI605">
            <v>2500000000</v>
          </cell>
          <cell r="AJ605">
            <v>15000000</v>
          </cell>
          <cell r="AK605">
            <v>0.3</v>
          </cell>
          <cell r="AL605">
            <v>150000000000</v>
          </cell>
          <cell r="AM605">
            <v>20000000000</v>
          </cell>
          <cell r="AN605">
            <v>0.25</v>
          </cell>
          <cell r="AO605">
            <v>20000000000</v>
          </cell>
          <cell r="AP605">
            <v>42175</v>
          </cell>
          <cell r="AQ605">
            <v>2</v>
          </cell>
          <cell r="AR605">
            <v>43373</v>
          </cell>
          <cell r="AS605" t="str">
            <v>1011</v>
          </cell>
          <cell r="AT605">
            <v>150</v>
          </cell>
          <cell r="AU605">
            <v>0</v>
          </cell>
          <cell r="AV605">
            <v>2</v>
          </cell>
          <cell r="AW605">
            <v>0</v>
          </cell>
        </row>
        <row r="606">
          <cell r="C606" t="str">
            <v>A711</v>
          </cell>
          <cell r="D606">
            <v>8000000000</v>
          </cell>
          <cell r="E606">
            <v>0</v>
          </cell>
          <cell r="F606">
            <v>0</v>
          </cell>
          <cell r="G606">
            <v>2000000000</v>
          </cell>
          <cell r="H606">
            <v>10000000000</v>
          </cell>
          <cell r="I606">
            <v>8000000000</v>
          </cell>
          <cell r="J606">
            <v>60000000</v>
          </cell>
          <cell r="K606" t="str">
            <v>2121</v>
          </cell>
          <cell r="L606">
            <v>2</v>
          </cell>
          <cell r="M606" t="str">
            <v>VND</v>
          </cell>
          <cell r="N606" t="str">
            <v>VN0011379</v>
          </cell>
          <cell r="O606">
            <v>2</v>
          </cell>
          <cell r="P606" t="str">
            <v>Loan</v>
          </cell>
          <cell r="Q606">
            <v>45955</v>
          </cell>
          <cell r="R606">
            <v>0</v>
          </cell>
          <cell r="S606">
            <v>40179</v>
          </cell>
          <cell r="T606">
            <v>1</v>
          </cell>
          <cell r="U606">
            <v>0</v>
          </cell>
          <cell r="V606" t="str">
            <v>Y</v>
          </cell>
          <cell r="W606">
            <v>2</v>
          </cell>
          <cell r="X606" t="str">
            <v>Y</v>
          </cell>
          <cell r="Y606" t="str">
            <v>VNGAAP</v>
          </cell>
          <cell r="Z606" t="str">
            <v>9410</v>
          </cell>
          <cell r="AA606">
            <v>43465</v>
          </cell>
          <cell r="AB606">
            <v>15000000</v>
          </cell>
          <cell r="AC606">
            <v>2000000000</v>
          </cell>
          <cell r="AD606">
            <v>60000000</v>
          </cell>
          <cell r="AE606">
            <v>100000000</v>
          </cell>
          <cell r="AF606">
            <v>2</v>
          </cell>
          <cell r="AG606">
            <v>44195</v>
          </cell>
          <cell r="AH606">
            <v>2500000000</v>
          </cell>
          <cell r="AI606">
            <v>2500000000</v>
          </cell>
          <cell r="AJ606">
            <v>15000000</v>
          </cell>
          <cell r="AK606">
            <v>0.3</v>
          </cell>
          <cell r="AL606">
            <v>150000000000</v>
          </cell>
          <cell r="AM606">
            <v>20000000000</v>
          </cell>
          <cell r="AN606">
            <v>0.25</v>
          </cell>
          <cell r="AO606">
            <v>20000000000</v>
          </cell>
          <cell r="AP606">
            <v>42175</v>
          </cell>
          <cell r="AQ606">
            <v>2</v>
          </cell>
          <cell r="AR606">
            <v>43373</v>
          </cell>
          <cell r="AS606" t="str">
            <v>1011</v>
          </cell>
          <cell r="AT606">
            <v>150</v>
          </cell>
          <cell r="AU606">
            <v>0</v>
          </cell>
          <cell r="AV606">
            <v>2</v>
          </cell>
          <cell r="AW606">
            <v>0</v>
          </cell>
        </row>
        <row r="607">
          <cell r="C607" t="str">
            <v>A712</v>
          </cell>
          <cell r="D607">
            <v>8000000000</v>
          </cell>
          <cell r="E607">
            <v>0</v>
          </cell>
          <cell r="F607">
            <v>0</v>
          </cell>
          <cell r="G607">
            <v>2000000000</v>
          </cell>
          <cell r="H607">
            <v>10000000000</v>
          </cell>
          <cell r="I607">
            <v>8000000000</v>
          </cell>
          <cell r="J607">
            <v>60000000</v>
          </cell>
          <cell r="K607" t="str">
            <v>2121</v>
          </cell>
          <cell r="L607">
            <v>2</v>
          </cell>
          <cell r="M607" t="str">
            <v>VND</v>
          </cell>
          <cell r="N607" t="str">
            <v>VN0011379</v>
          </cell>
          <cell r="O607">
            <v>2</v>
          </cell>
          <cell r="P607" t="str">
            <v>Loan</v>
          </cell>
          <cell r="Q607">
            <v>45955</v>
          </cell>
          <cell r="R607">
            <v>0</v>
          </cell>
          <cell r="S607">
            <v>40179</v>
          </cell>
          <cell r="T607">
            <v>1</v>
          </cell>
          <cell r="U607">
            <v>0</v>
          </cell>
          <cell r="V607" t="str">
            <v>Y</v>
          </cell>
          <cell r="W607">
            <v>2</v>
          </cell>
          <cell r="X607" t="str">
            <v>N</v>
          </cell>
          <cell r="Y607" t="str">
            <v>VNGAAP</v>
          </cell>
          <cell r="Z607" t="str">
            <v>9410</v>
          </cell>
          <cell r="AA607">
            <v>43465</v>
          </cell>
          <cell r="AB607">
            <v>15000000</v>
          </cell>
          <cell r="AC607">
            <v>2000000000</v>
          </cell>
          <cell r="AD607">
            <v>60000000</v>
          </cell>
          <cell r="AE607">
            <v>0</v>
          </cell>
          <cell r="AF607">
            <v>2</v>
          </cell>
          <cell r="AG607">
            <v>44195</v>
          </cell>
          <cell r="AH607">
            <v>2500000000</v>
          </cell>
          <cell r="AI607">
            <v>2500000000</v>
          </cell>
          <cell r="AJ607">
            <v>15000000</v>
          </cell>
          <cell r="AK607">
            <v>0.3</v>
          </cell>
          <cell r="AL607">
            <v>150000000000</v>
          </cell>
          <cell r="AM607">
            <v>20000000000</v>
          </cell>
          <cell r="AN607">
            <v>0.25</v>
          </cell>
          <cell r="AO607">
            <v>20000000000</v>
          </cell>
          <cell r="AP607">
            <v>42175</v>
          </cell>
          <cell r="AQ607">
            <v>2</v>
          </cell>
          <cell r="AR607">
            <v>43373</v>
          </cell>
          <cell r="AS607" t="str">
            <v>1011</v>
          </cell>
          <cell r="AT607">
            <v>150</v>
          </cell>
          <cell r="AU607">
            <v>0</v>
          </cell>
          <cell r="AV607">
            <v>2</v>
          </cell>
          <cell r="AW607">
            <v>0</v>
          </cell>
        </row>
        <row r="608">
          <cell r="C608" t="str">
            <v>A713</v>
          </cell>
          <cell r="D608">
            <v>8000000000</v>
          </cell>
          <cell r="E608">
            <v>0</v>
          </cell>
          <cell r="F608">
            <v>0</v>
          </cell>
          <cell r="G608">
            <v>2000000000</v>
          </cell>
          <cell r="H608">
            <v>10000000000</v>
          </cell>
          <cell r="I608">
            <v>8000000000</v>
          </cell>
          <cell r="J608">
            <v>60000000</v>
          </cell>
          <cell r="K608" t="str">
            <v>2121</v>
          </cell>
          <cell r="L608">
            <v>2</v>
          </cell>
          <cell r="M608" t="str">
            <v>VND</v>
          </cell>
          <cell r="N608" t="str">
            <v>VN0011379</v>
          </cell>
          <cell r="O608">
            <v>2</v>
          </cell>
          <cell r="P608" t="str">
            <v>Loan</v>
          </cell>
          <cell r="Q608">
            <v>45955</v>
          </cell>
          <cell r="R608">
            <v>0</v>
          </cell>
          <cell r="S608">
            <v>40179</v>
          </cell>
          <cell r="T608">
            <v>1</v>
          </cell>
          <cell r="U608">
            <v>0</v>
          </cell>
          <cell r="V608" t="str">
            <v>Y</v>
          </cell>
          <cell r="W608">
            <v>2</v>
          </cell>
          <cell r="X608" t="str">
            <v>Y</v>
          </cell>
          <cell r="Y608" t="str">
            <v>VNGAAP</v>
          </cell>
          <cell r="Z608" t="str">
            <v>9410</v>
          </cell>
          <cell r="AA608">
            <v>43465</v>
          </cell>
          <cell r="AB608">
            <v>15000000</v>
          </cell>
          <cell r="AC608">
            <v>2000000000</v>
          </cell>
          <cell r="AD608">
            <v>60000000</v>
          </cell>
          <cell r="AE608">
            <v>0</v>
          </cell>
          <cell r="AF608">
            <v>2</v>
          </cell>
          <cell r="AG608">
            <v>44195</v>
          </cell>
          <cell r="AH608">
            <v>2500000000</v>
          </cell>
          <cell r="AI608">
            <v>2500000000</v>
          </cell>
          <cell r="AJ608">
            <v>15000000</v>
          </cell>
          <cell r="AK608">
            <v>0.3</v>
          </cell>
          <cell r="AL608">
            <v>150000000000</v>
          </cell>
          <cell r="AM608">
            <v>20000000000</v>
          </cell>
          <cell r="AN608">
            <v>0.25</v>
          </cell>
          <cell r="AO608">
            <v>20000000000</v>
          </cell>
          <cell r="AP608">
            <v>42175</v>
          </cell>
          <cell r="AQ608">
            <v>2</v>
          </cell>
          <cell r="AR608">
            <v>43373</v>
          </cell>
          <cell r="AS608" t="str">
            <v>1011</v>
          </cell>
          <cell r="AT608">
            <v>150</v>
          </cell>
          <cell r="AU608">
            <v>0</v>
          </cell>
          <cell r="AV608">
            <v>2</v>
          </cell>
          <cell r="AW608">
            <v>0</v>
          </cell>
        </row>
        <row r="609">
          <cell r="C609" t="str">
            <v>A714</v>
          </cell>
          <cell r="D609">
            <v>8000000000</v>
          </cell>
          <cell r="E609">
            <v>0</v>
          </cell>
          <cell r="F609">
            <v>0</v>
          </cell>
          <cell r="G609">
            <v>2000000000</v>
          </cell>
          <cell r="H609">
            <v>10000000000</v>
          </cell>
          <cell r="I609">
            <v>8000000000</v>
          </cell>
          <cell r="J609">
            <v>60000000</v>
          </cell>
          <cell r="K609" t="str">
            <v>2121</v>
          </cell>
          <cell r="L609">
            <v>2</v>
          </cell>
          <cell r="M609" t="str">
            <v>VND</v>
          </cell>
          <cell r="N609" t="str">
            <v>VN0011379</v>
          </cell>
          <cell r="O609">
            <v>2</v>
          </cell>
          <cell r="P609" t="str">
            <v>Loan</v>
          </cell>
          <cell r="Q609">
            <v>45955</v>
          </cell>
          <cell r="R609">
            <v>0</v>
          </cell>
          <cell r="S609">
            <v>40179</v>
          </cell>
          <cell r="T609">
            <v>1</v>
          </cell>
          <cell r="U609">
            <v>0</v>
          </cell>
          <cell r="V609" t="str">
            <v>Y</v>
          </cell>
          <cell r="W609">
            <v>1</v>
          </cell>
          <cell r="X609" t="str">
            <v>N</v>
          </cell>
          <cell r="Y609" t="str">
            <v>VNGAAP</v>
          </cell>
          <cell r="Z609" t="str">
            <v>9410</v>
          </cell>
          <cell r="AA609">
            <v>43465</v>
          </cell>
          <cell r="AB609">
            <v>15000000</v>
          </cell>
          <cell r="AC609">
            <v>2000000000</v>
          </cell>
          <cell r="AD609">
            <v>60000000</v>
          </cell>
          <cell r="AE609">
            <v>0</v>
          </cell>
          <cell r="AF609">
            <v>2</v>
          </cell>
          <cell r="AG609">
            <v>44195</v>
          </cell>
          <cell r="AH609">
            <v>2500000000</v>
          </cell>
          <cell r="AI609">
            <v>2500000000</v>
          </cell>
          <cell r="AJ609">
            <v>15000000</v>
          </cell>
          <cell r="AK609">
            <v>0.5</v>
          </cell>
          <cell r="AL609">
            <v>150000000000</v>
          </cell>
          <cell r="AM609">
            <v>20000000000</v>
          </cell>
          <cell r="AN609">
            <v>0.25</v>
          </cell>
          <cell r="AO609">
            <v>20000000000</v>
          </cell>
          <cell r="AP609">
            <v>42175</v>
          </cell>
          <cell r="AQ609">
            <v>2</v>
          </cell>
          <cell r="AR609">
            <v>43373</v>
          </cell>
          <cell r="AS609" t="str">
            <v>1011</v>
          </cell>
          <cell r="AT609">
            <v>150</v>
          </cell>
          <cell r="AU609">
            <v>0</v>
          </cell>
          <cell r="AV609">
            <v>2</v>
          </cell>
          <cell r="AW609">
            <v>0</v>
          </cell>
        </row>
        <row r="610">
          <cell r="C610" t="str">
            <v>A715</v>
          </cell>
          <cell r="D610">
            <v>8000000000</v>
          </cell>
          <cell r="E610">
            <v>0</v>
          </cell>
          <cell r="F610">
            <v>0</v>
          </cell>
          <cell r="G610">
            <v>2000000000</v>
          </cell>
          <cell r="H610">
            <v>10000000000</v>
          </cell>
          <cell r="I610">
            <v>8000000000</v>
          </cell>
          <cell r="J610">
            <v>60000000</v>
          </cell>
          <cell r="K610" t="str">
            <v>2121</v>
          </cell>
          <cell r="L610">
            <v>2</v>
          </cell>
          <cell r="M610" t="str">
            <v>VND</v>
          </cell>
          <cell r="N610" t="str">
            <v>VN0011379</v>
          </cell>
          <cell r="O610">
            <v>2</v>
          </cell>
          <cell r="P610" t="str">
            <v>Loan</v>
          </cell>
          <cell r="Q610">
            <v>45955</v>
          </cell>
          <cell r="R610">
            <v>0</v>
          </cell>
          <cell r="S610">
            <v>40179</v>
          </cell>
          <cell r="T610">
            <v>1</v>
          </cell>
          <cell r="U610">
            <v>0</v>
          </cell>
          <cell r="V610" t="str">
            <v>Y</v>
          </cell>
          <cell r="W610">
            <v>1</v>
          </cell>
          <cell r="X610" t="str">
            <v>Y</v>
          </cell>
          <cell r="Y610" t="str">
            <v>VNGAAP</v>
          </cell>
          <cell r="Z610" t="str">
            <v>9410</v>
          </cell>
          <cell r="AA610">
            <v>43465</v>
          </cell>
          <cell r="AB610">
            <v>15000000</v>
          </cell>
          <cell r="AC610">
            <v>2000000000</v>
          </cell>
          <cell r="AD610">
            <v>60000000</v>
          </cell>
          <cell r="AE610">
            <v>0</v>
          </cell>
          <cell r="AF610">
            <v>2</v>
          </cell>
          <cell r="AG610">
            <v>44195</v>
          </cell>
          <cell r="AH610">
            <v>2500000000</v>
          </cell>
          <cell r="AI610">
            <v>2500000000</v>
          </cell>
          <cell r="AJ610">
            <v>15000000</v>
          </cell>
          <cell r="AK610">
            <v>0.5</v>
          </cell>
          <cell r="AL610">
            <v>150000000000</v>
          </cell>
          <cell r="AM610">
            <v>20000000000</v>
          </cell>
          <cell r="AN610">
            <v>0.25</v>
          </cell>
          <cell r="AO610">
            <v>20000000000</v>
          </cell>
          <cell r="AP610">
            <v>42175</v>
          </cell>
          <cell r="AQ610">
            <v>2</v>
          </cell>
          <cell r="AR610">
            <v>43373</v>
          </cell>
          <cell r="AS610" t="str">
            <v>1011</v>
          </cell>
          <cell r="AT610">
            <v>150</v>
          </cell>
          <cell r="AU610">
            <v>0</v>
          </cell>
          <cell r="AV610">
            <v>2</v>
          </cell>
          <cell r="AW610">
            <v>0</v>
          </cell>
        </row>
        <row r="611">
          <cell r="C611" t="str">
            <v>A716</v>
          </cell>
          <cell r="D611">
            <v>8000000000</v>
          </cell>
          <cell r="E611">
            <v>0</v>
          </cell>
          <cell r="F611">
            <v>0</v>
          </cell>
          <cell r="G611">
            <v>2000000000</v>
          </cell>
          <cell r="H611">
            <v>10000000000</v>
          </cell>
          <cell r="I611">
            <v>8000000000</v>
          </cell>
          <cell r="J611">
            <v>60000000</v>
          </cell>
          <cell r="K611" t="str">
            <v>2121</v>
          </cell>
          <cell r="L611">
            <v>2</v>
          </cell>
          <cell r="M611" t="str">
            <v>VND</v>
          </cell>
          <cell r="N611" t="str">
            <v>VN0011379</v>
          </cell>
          <cell r="O611">
            <v>2</v>
          </cell>
          <cell r="P611" t="str">
            <v>Loan</v>
          </cell>
          <cell r="Q611">
            <v>45955</v>
          </cell>
          <cell r="R611">
            <v>0</v>
          </cell>
          <cell r="S611">
            <v>40179</v>
          </cell>
          <cell r="T611">
            <v>1</v>
          </cell>
          <cell r="U611">
            <v>0</v>
          </cell>
          <cell r="V611" t="str">
            <v>Y</v>
          </cell>
          <cell r="W611">
            <v>2</v>
          </cell>
          <cell r="X611" t="str">
            <v>N</v>
          </cell>
          <cell r="Y611" t="str">
            <v>VNGAAP</v>
          </cell>
          <cell r="Z611" t="str">
            <v>9410</v>
          </cell>
          <cell r="AA611">
            <v>43465</v>
          </cell>
          <cell r="AB611">
            <v>15000000</v>
          </cell>
          <cell r="AC611">
            <v>2000000000</v>
          </cell>
          <cell r="AD611">
            <v>60000000</v>
          </cell>
          <cell r="AE611">
            <v>100000000</v>
          </cell>
          <cell r="AF611">
            <v>2</v>
          </cell>
          <cell r="AG611">
            <v>44195</v>
          </cell>
          <cell r="AH611">
            <v>2500000000</v>
          </cell>
          <cell r="AI611">
            <v>2500000000</v>
          </cell>
          <cell r="AJ611">
            <v>15000000</v>
          </cell>
          <cell r="AK611">
            <v>0.5</v>
          </cell>
          <cell r="AL611">
            <v>150000000000</v>
          </cell>
          <cell r="AM611">
            <v>20000000000</v>
          </cell>
          <cell r="AN611">
            <v>0.25</v>
          </cell>
          <cell r="AO611">
            <v>20000000000</v>
          </cell>
          <cell r="AP611">
            <v>42175</v>
          </cell>
          <cell r="AQ611">
            <v>2</v>
          </cell>
          <cell r="AR611">
            <v>43373</v>
          </cell>
          <cell r="AS611" t="str">
            <v>1011</v>
          </cell>
          <cell r="AT611">
            <v>150</v>
          </cell>
          <cell r="AU611">
            <v>0</v>
          </cell>
          <cell r="AV611">
            <v>2</v>
          </cell>
          <cell r="AW611">
            <v>0</v>
          </cell>
        </row>
        <row r="612">
          <cell r="C612" t="str">
            <v>A717</v>
          </cell>
          <cell r="D612">
            <v>8000000000</v>
          </cell>
          <cell r="E612">
            <v>0</v>
          </cell>
          <cell r="F612">
            <v>0</v>
          </cell>
          <cell r="G612">
            <v>2000000000</v>
          </cell>
          <cell r="H612">
            <v>10000000000</v>
          </cell>
          <cell r="I612">
            <v>8000000000</v>
          </cell>
          <cell r="J612">
            <v>60000000</v>
          </cell>
          <cell r="K612" t="str">
            <v>2121</v>
          </cell>
          <cell r="L612">
            <v>2</v>
          </cell>
          <cell r="M612" t="str">
            <v>VND</v>
          </cell>
          <cell r="N612" t="str">
            <v>VN0011379</v>
          </cell>
          <cell r="O612">
            <v>2</v>
          </cell>
          <cell r="P612" t="str">
            <v>Loan</v>
          </cell>
          <cell r="Q612">
            <v>45955</v>
          </cell>
          <cell r="R612">
            <v>0</v>
          </cell>
          <cell r="S612">
            <v>40179</v>
          </cell>
          <cell r="T612">
            <v>1</v>
          </cell>
          <cell r="U612">
            <v>0</v>
          </cell>
          <cell r="V612" t="str">
            <v>Y</v>
          </cell>
          <cell r="W612">
            <v>2</v>
          </cell>
          <cell r="X612" t="str">
            <v>Y</v>
          </cell>
          <cell r="Y612" t="str">
            <v>VNGAAP</v>
          </cell>
          <cell r="Z612" t="str">
            <v>9410</v>
          </cell>
          <cell r="AA612">
            <v>43465</v>
          </cell>
          <cell r="AB612">
            <v>15000000</v>
          </cell>
          <cell r="AC612">
            <v>2000000000</v>
          </cell>
          <cell r="AD612">
            <v>60000000</v>
          </cell>
          <cell r="AE612">
            <v>100000000</v>
          </cell>
          <cell r="AF612">
            <v>2</v>
          </cell>
          <cell r="AG612">
            <v>44195</v>
          </cell>
          <cell r="AH612">
            <v>2500000000</v>
          </cell>
          <cell r="AI612">
            <v>2500000000</v>
          </cell>
          <cell r="AJ612">
            <v>15000000</v>
          </cell>
          <cell r="AK612">
            <v>0.5</v>
          </cell>
          <cell r="AL612">
            <v>150000000000</v>
          </cell>
          <cell r="AM612">
            <v>20000000000</v>
          </cell>
          <cell r="AN612">
            <v>0.25</v>
          </cell>
          <cell r="AO612">
            <v>20000000000</v>
          </cell>
          <cell r="AP612">
            <v>42175</v>
          </cell>
          <cell r="AQ612">
            <v>2</v>
          </cell>
          <cell r="AR612">
            <v>43373</v>
          </cell>
          <cell r="AS612" t="str">
            <v>1011</v>
          </cell>
          <cell r="AT612">
            <v>150</v>
          </cell>
          <cell r="AU612">
            <v>0</v>
          </cell>
          <cell r="AV612">
            <v>2</v>
          </cell>
          <cell r="AW612">
            <v>0</v>
          </cell>
        </row>
        <row r="613">
          <cell r="C613" t="str">
            <v>A718</v>
          </cell>
          <cell r="D613">
            <v>8000000000</v>
          </cell>
          <cell r="E613">
            <v>0</v>
          </cell>
          <cell r="F613">
            <v>0</v>
          </cell>
          <cell r="G613">
            <v>2000000000</v>
          </cell>
          <cell r="H613">
            <v>10000000000</v>
          </cell>
          <cell r="I613">
            <v>8000000000</v>
          </cell>
          <cell r="J613">
            <v>60000000</v>
          </cell>
          <cell r="K613" t="str">
            <v>2121</v>
          </cell>
          <cell r="L613">
            <v>2</v>
          </cell>
          <cell r="M613" t="str">
            <v>VND</v>
          </cell>
          <cell r="N613" t="str">
            <v>VN0011379</v>
          </cell>
          <cell r="O613">
            <v>2</v>
          </cell>
          <cell r="P613" t="str">
            <v>Loan</v>
          </cell>
          <cell r="Q613">
            <v>45955</v>
          </cell>
          <cell r="R613">
            <v>0</v>
          </cell>
          <cell r="S613">
            <v>40179</v>
          </cell>
          <cell r="T613">
            <v>1</v>
          </cell>
          <cell r="U613">
            <v>0</v>
          </cell>
          <cell r="V613" t="str">
            <v>Y</v>
          </cell>
          <cell r="W613">
            <v>2</v>
          </cell>
          <cell r="X613" t="str">
            <v>N</v>
          </cell>
          <cell r="Y613" t="str">
            <v>VNGAAP</v>
          </cell>
          <cell r="Z613" t="str">
            <v>9410</v>
          </cell>
          <cell r="AA613">
            <v>43465</v>
          </cell>
          <cell r="AB613">
            <v>15000000</v>
          </cell>
          <cell r="AC613">
            <v>2000000000</v>
          </cell>
          <cell r="AD613">
            <v>60000000</v>
          </cell>
          <cell r="AE613">
            <v>0</v>
          </cell>
          <cell r="AF613">
            <v>2</v>
          </cell>
          <cell r="AG613">
            <v>44195</v>
          </cell>
          <cell r="AH613">
            <v>2500000000</v>
          </cell>
          <cell r="AI613">
            <v>2500000000</v>
          </cell>
          <cell r="AJ613">
            <v>15000000</v>
          </cell>
          <cell r="AK613">
            <v>0.5</v>
          </cell>
          <cell r="AL613">
            <v>150000000000</v>
          </cell>
          <cell r="AM613">
            <v>20000000000</v>
          </cell>
          <cell r="AN613">
            <v>0.25</v>
          </cell>
          <cell r="AO613">
            <v>20000000000</v>
          </cell>
          <cell r="AP613">
            <v>42175</v>
          </cell>
          <cell r="AQ613">
            <v>2</v>
          </cell>
          <cell r="AR613">
            <v>43373</v>
          </cell>
          <cell r="AS613" t="str">
            <v>1011</v>
          </cell>
          <cell r="AT613">
            <v>150</v>
          </cell>
          <cell r="AU613">
            <v>0</v>
          </cell>
          <cell r="AV613">
            <v>2</v>
          </cell>
          <cell r="AW613">
            <v>0</v>
          </cell>
        </row>
        <row r="614">
          <cell r="C614" t="str">
            <v>A719</v>
          </cell>
          <cell r="D614">
            <v>8000000000</v>
          </cell>
          <cell r="E614">
            <v>0</v>
          </cell>
          <cell r="F614">
            <v>0</v>
          </cell>
          <cell r="G614">
            <v>2000000000</v>
          </cell>
          <cell r="H614">
            <v>10000000000</v>
          </cell>
          <cell r="I614">
            <v>8000000000</v>
          </cell>
          <cell r="J614">
            <v>60000000</v>
          </cell>
          <cell r="K614" t="str">
            <v>2121</v>
          </cell>
          <cell r="L614">
            <v>2</v>
          </cell>
          <cell r="M614" t="str">
            <v>VND</v>
          </cell>
          <cell r="N614" t="str">
            <v>VN0011379</v>
          </cell>
          <cell r="O614">
            <v>2</v>
          </cell>
          <cell r="P614" t="str">
            <v>Loan</v>
          </cell>
          <cell r="Q614">
            <v>45955</v>
          </cell>
          <cell r="R614">
            <v>0</v>
          </cell>
          <cell r="S614">
            <v>40179</v>
          </cell>
          <cell r="T614">
            <v>1</v>
          </cell>
          <cell r="U614">
            <v>0</v>
          </cell>
          <cell r="V614" t="str">
            <v>Y</v>
          </cell>
          <cell r="W614">
            <v>2</v>
          </cell>
          <cell r="X614" t="str">
            <v>Y</v>
          </cell>
          <cell r="Y614" t="str">
            <v>VNGAAP</v>
          </cell>
          <cell r="Z614" t="str">
            <v>9410</v>
          </cell>
          <cell r="AA614">
            <v>43465</v>
          </cell>
          <cell r="AB614">
            <v>15000000</v>
          </cell>
          <cell r="AC614">
            <v>2000000000</v>
          </cell>
          <cell r="AD614">
            <v>60000000</v>
          </cell>
          <cell r="AE614">
            <v>0</v>
          </cell>
          <cell r="AF614">
            <v>2</v>
          </cell>
          <cell r="AG614">
            <v>44195</v>
          </cell>
          <cell r="AH614">
            <v>2500000000</v>
          </cell>
          <cell r="AI614">
            <v>2500000000</v>
          </cell>
          <cell r="AJ614">
            <v>15000000</v>
          </cell>
          <cell r="AK614">
            <v>0.5</v>
          </cell>
          <cell r="AL614">
            <v>150000000000</v>
          </cell>
          <cell r="AM614">
            <v>20000000000</v>
          </cell>
          <cell r="AN614">
            <v>0.25</v>
          </cell>
          <cell r="AO614">
            <v>20000000000</v>
          </cell>
          <cell r="AP614">
            <v>42175</v>
          </cell>
          <cell r="AQ614">
            <v>2</v>
          </cell>
          <cell r="AR614">
            <v>43373</v>
          </cell>
          <cell r="AS614" t="str">
            <v>1011</v>
          </cell>
          <cell r="AT614">
            <v>150</v>
          </cell>
          <cell r="AU614">
            <v>0</v>
          </cell>
          <cell r="AV614">
            <v>2</v>
          </cell>
          <cell r="AW614">
            <v>0</v>
          </cell>
        </row>
        <row r="615">
          <cell r="C615" t="str">
            <v>A720</v>
          </cell>
          <cell r="D615">
            <v>8000000000</v>
          </cell>
          <cell r="E615">
            <v>0</v>
          </cell>
          <cell r="F615">
            <v>0</v>
          </cell>
          <cell r="G615">
            <v>2000000000</v>
          </cell>
          <cell r="H615">
            <v>10000000000</v>
          </cell>
          <cell r="I615">
            <v>8000000000</v>
          </cell>
          <cell r="J615">
            <v>60000000</v>
          </cell>
          <cell r="K615" t="str">
            <v>2121</v>
          </cell>
          <cell r="L615">
            <v>2</v>
          </cell>
          <cell r="M615" t="str">
            <v>VND</v>
          </cell>
          <cell r="N615" t="str">
            <v>VN0011379</v>
          </cell>
          <cell r="O615">
            <v>2</v>
          </cell>
          <cell r="P615" t="str">
            <v>Loan</v>
          </cell>
          <cell r="Q615">
            <v>45955</v>
          </cell>
          <cell r="R615">
            <v>0</v>
          </cell>
          <cell r="S615">
            <v>40179</v>
          </cell>
          <cell r="T615">
            <v>1</v>
          </cell>
          <cell r="U615">
            <v>0</v>
          </cell>
          <cell r="V615" t="str">
            <v>Y</v>
          </cell>
          <cell r="W615">
            <v>1</v>
          </cell>
          <cell r="X615" t="str">
            <v>N</v>
          </cell>
          <cell r="Y615" t="str">
            <v>VNGAAP</v>
          </cell>
          <cell r="Z615" t="str">
            <v>9410</v>
          </cell>
          <cell r="AA615">
            <v>43465</v>
          </cell>
          <cell r="AB615">
            <v>15000000</v>
          </cell>
          <cell r="AC615">
            <v>2000000000</v>
          </cell>
          <cell r="AD615">
            <v>60000000</v>
          </cell>
          <cell r="AE615">
            <v>0</v>
          </cell>
          <cell r="AF615">
            <v>2</v>
          </cell>
          <cell r="AG615">
            <v>44195</v>
          </cell>
          <cell r="AH615">
            <v>2500000000</v>
          </cell>
          <cell r="AI615">
            <v>2500000000</v>
          </cell>
          <cell r="AJ615">
            <v>15000000</v>
          </cell>
          <cell r="AK615">
            <v>0.65</v>
          </cell>
          <cell r="AL615">
            <v>150000000000</v>
          </cell>
          <cell r="AM615">
            <v>20000000000</v>
          </cell>
          <cell r="AN615">
            <v>0.25</v>
          </cell>
          <cell r="AO615">
            <v>20000000000</v>
          </cell>
          <cell r="AP615">
            <v>42175</v>
          </cell>
          <cell r="AQ615">
            <v>2</v>
          </cell>
          <cell r="AR615">
            <v>43373</v>
          </cell>
          <cell r="AS615" t="str">
            <v>1011</v>
          </cell>
          <cell r="AT615">
            <v>150</v>
          </cell>
          <cell r="AU615">
            <v>0</v>
          </cell>
          <cell r="AV615">
            <v>2</v>
          </cell>
          <cell r="AW615">
            <v>0</v>
          </cell>
        </row>
        <row r="616">
          <cell r="C616" t="str">
            <v>A721</v>
          </cell>
          <cell r="D616">
            <v>8000000000</v>
          </cell>
          <cell r="E616">
            <v>0</v>
          </cell>
          <cell r="F616">
            <v>0</v>
          </cell>
          <cell r="G616">
            <v>2000000000</v>
          </cell>
          <cell r="H616">
            <v>10000000000</v>
          </cell>
          <cell r="I616">
            <v>8000000000</v>
          </cell>
          <cell r="J616">
            <v>60000000</v>
          </cell>
          <cell r="K616" t="str">
            <v>2121</v>
          </cell>
          <cell r="L616">
            <v>2</v>
          </cell>
          <cell r="M616" t="str">
            <v>VND</v>
          </cell>
          <cell r="N616" t="str">
            <v>VN0011379</v>
          </cell>
          <cell r="O616">
            <v>2</v>
          </cell>
          <cell r="P616" t="str">
            <v>Loan</v>
          </cell>
          <cell r="Q616">
            <v>45955</v>
          </cell>
          <cell r="R616">
            <v>0</v>
          </cell>
          <cell r="S616">
            <v>40179</v>
          </cell>
          <cell r="T616">
            <v>1</v>
          </cell>
          <cell r="U616">
            <v>0</v>
          </cell>
          <cell r="V616" t="str">
            <v>Y</v>
          </cell>
          <cell r="W616">
            <v>1</v>
          </cell>
          <cell r="X616" t="str">
            <v>Y</v>
          </cell>
          <cell r="Y616" t="str">
            <v>VNGAAP</v>
          </cell>
          <cell r="Z616" t="str">
            <v>9410</v>
          </cell>
          <cell r="AA616">
            <v>43465</v>
          </cell>
          <cell r="AB616">
            <v>15000000</v>
          </cell>
          <cell r="AC616">
            <v>2000000000</v>
          </cell>
          <cell r="AD616">
            <v>60000000</v>
          </cell>
          <cell r="AE616">
            <v>0</v>
          </cell>
          <cell r="AF616">
            <v>2</v>
          </cell>
          <cell r="AG616">
            <v>44195</v>
          </cell>
          <cell r="AH616">
            <v>2500000000</v>
          </cell>
          <cell r="AI616">
            <v>2500000000</v>
          </cell>
          <cell r="AJ616">
            <v>15000000</v>
          </cell>
          <cell r="AK616">
            <v>0.65</v>
          </cell>
          <cell r="AL616">
            <v>150000000000</v>
          </cell>
          <cell r="AM616">
            <v>20000000000</v>
          </cell>
          <cell r="AN616">
            <v>0.25</v>
          </cell>
          <cell r="AO616">
            <v>20000000000</v>
          </cell>
          <cell r="AP616">
            <v>42175</v>
          </cell>
          <cell r="AQ616">
            <v>2</v>
          </cell>
          <cell r="AR616">
            <v>43373</v>
          </cell>
          <cell r="AS616" t="str">
            <v>1011</v>
          </cell>
          <cell r="AT616">
            <v>150</v>
          </cell>
          <cell r="AU616">
            <v>0</v>
          </cell>
          <cell r="AV616">
            <v>2</v>
          </cell>
          <cell r="AW616">
            <v>0</v>
          </cell>
        </row>
        <row r="617">
          <cell r="C617" t="str">
            <v>A722</v>
          </cell>
          <cell r="D617">
            <v>8000000000</v>
          </cell>
          <cell r="E617">
            <v>0</v>
          </cell>
          <cell r="F617">
            <v>0</v>
          </cell>
          <cell r="G617">
            <v>2000000000</v>
          </cell>
          <cell r="H617">
            <v>10000000000</v>
          </cell>
          <cell r="I617">
            <v>8000000000</v>
          </cell>
          <cell r="J617">
            <v>60000000</v>
          </cell>
          <cell r="K617" t="str">
            <v>2121</v>
          </cell>
          <cell r="L617">
            <v>2</v>
          </cell>
          <cell r="M617" t="str">
            <v>VND</v>
          </cell>
          <cell r="N617" t="str">
            <v>VN0011379</v>
          </cell>
          <cell r="O617">
            <v>2</v>
          </cell>
          <cell r="P617" t="str">
            <v>Loan</v>
          </cell>
          <cell r="Q617">
            <v>45955</v>
          </cell>
          <cell r="R617">
            <v>0</v>
          </cell>
          <cell r="S617">
            <v>40179</v>
          </cell>
          <cell r="T617">
            <v>1</v>
          </cell>
          <cell r="U617">
            <v>0</v>
          </cell>
          <cell r="V617" t="str">
            <v>Y</v>
          </cell>
          <cell r="W617">
            <v>2</v>
          </cell>
          <cell r="X617" t="str">
            <v>N</v>
          </cell>
          <cell r="Y617" t="str">
            <v>VNGAAP</v>
          </cell>
          <cell r="Z617" t="str">
            <v>9410</v>
          </cell>
          <cell r="AA617">
            <v>43465</v>
          </cell>
          <cell r="AB617">
            <v>15000000</v>
          </cell>
          <cell r="AC617">
            <v>2000000000</v>
          </cell>
          <cell r="AD617">
            <v>60000000</v>
          </cell>
          <cell r="AE617">
            <v>100000000</v>
          </cell>
          <cell r="AF617">
            <v>2</v>
          </cell>
          <cell r="AG617">
            <v>44195</v>
          </cell>
          <cell r="AH617">
            <v>2500000000</v>
          </cell>
          <cell r="AI617">
            <v>2500000000</v>
          </cell>
          <cell r="AJ617">
            <v>15000000</v>
          </cell>
          <cell r="AK617">
            <v>0.65</v>
          </cell>
          <cell r="AL617">
            <v>150000000000</v>
          </cell>
          <cell r="AM617">
            <v>20000000000</v>
          </cell>
          <cell r="AN617">
            <v>0.25</v>
          </cell>
          <cell r="AO617">
            <v>20000000000</v>
          </cell>
          <cell r="AP617">
            <v>42175</v>
          </cell>
          <cell r="AQ617">
            <v>2</v>
          </cell>
          <cell r="AR617">
            <v>43373</v>
          </cell>
          <cell r="AS617" t="str">
            <v>1011</v>
          </cell>
          <cell r="AT617">
            <v>150</v>
          </cell>
          <cell r="AU617">
            <v>0</v>
          </cell>
          <cell r="AV617">
            <v>2</v>
          </cell>
          <cell r="AW617">
            <v>0</v>
          </cell>
        </row>
        <row r="618">
          <cell r="C618" t="str">
            <v>A723</v>
          </cell>
          <cell r="D618">
            <v>8000000000</v>
          </cell>
          <cell r="E618">
            <v>0</v>
          </cell>
          <cell r="F618">
            <v>0</v>
          </cell>
          <cell r="G618">
            <v>2000000000</v>
          </cell>
          <cell r="H618">
            <v>10000000000</v>
          </cell>
          <cell r="I618">
            <v>8000000000</v>
          </cell>
          <cell r="J618">
            <v>60000000</v>
          </cell>
          <cell r="K618" t="str">
            <v>2121</v>
          </cell>
          <cell r="L618">
            <v>2</v>
          </cell>
          <cell r="M618" t="str">
            <v>VND</v>
          </cell>
          <cell r="N618" t="str">
            <v>VN0011379</v>
          </cell>
          <cell r="O618">
            <v>2</v>
          </cell>
          <cell r="P618" t="str">
            <v>Loan</v>
          </cell>
          <cell r="Q618">
            <v>45955</v>
          </cell>
          <cell r="R618">
            <v>0</v>
          </cell>
          <cell r="S618">
            <v>40179</v>
          </cell>
          <cell r="T618">
            <v>1</v>
          </cell>
          <cell r="U618">
            <v>0</v>
          </cell>
          <cell r="V618" t="str">
            <v>Y</v>
          </cell>
          <cell r="W618">
            <v>2</v>
          </cell>
          <cell r="X618" t="str">
            <v>Y</v>
          </cell>
          <cell r="Y618" t="str">
            <v>VNGAAP</v>
          </cell>
          <cell r="Z618" t="str">
            <v>9410</v>
          </cell>
          <cell r="AA618">
            <v>43465</v>
          </cell>
          <cell r="AB618">
            <v>15000000</v>
          </cell>
          <cell r="AC618">
            <v>2000000000</v>
          </cell>
          <cell r="AD618">
            <v>60000000</v>
          </cell>
          <cell r="AE618">
            <v>100000000</v>
          </cell>
          <cell r="AF618">
            <v>2</v>
          </cell>
          <cell r="AG618">
            <v>44195</v>
          </cell>
          <cell r="AH618">
            <v>2500000000</v>
          </cell>
          <cell r="AI618">
            <v>2500000000</v>
          </cell>
          <cell r="AJ618">
            <v>15000000</v>
          </cell>
          <cell r="AK618">
            <v>0.65</v>
          </cell>
          <cell r="AL618">
            <v>150000000000</v>
          </cell>
          <cell r="AM618">
            <v>20000000000</v>
          </cell>
          <cell r="AN618">
            <v>0.25</v>
          </cell>
          <cell r="AO618">
            <v>20000000000</v>
          </cell>
          <cell r="AP618">
            <v>42175</v>
          </cell>
          <cell r="AQ618">
            <v>2</v>
          </cell>
          <cell r="AR618">
            <v>43373</v>
          </cell>
          <cell r="AS618" t="str">
            <v>1011</v>
          </cell>
          <cell r="AT618">
            <v>150</v>
          </cell>
          <cell r="AU618">
            <v>0</v>
          </cell>
          <cell r="AV618">
            <v>2</v>
          </cell>
          <cell r="AW618">
            <v>0</v>
          </cell>
        </row>
        <row r="619">
          <cell r="C619" t="str">
            <v>A724</v>
          </cell>
          <cell r="D619">
            <v>8000000000</v>
          </cell>
          <cell r="E619">
            <v>0</v>
          </cell>
          <cell r="F619">
            <v>0</v>
          </cell>
          <cell r="G619">
            <v>2000000000</v>
          </cell>
          <cell r="H619">
            <v>10000000000</v>
          </cell>
          <cell r="I619">
            <v>8000000000</v>
          </cell>
          <cell r="J619">
            <v>60000000</v>
          </cell>
          <cell r="K619" t="str">
            <v>2121</v>
          </cell>
          <cell r="L619">
            <v>2</v>
          </cell>
          <cell r="M619" t="str">
            <v>VND</v>
          </cell>
          <cell r="N619" t="str">
            <v>VN0011379</v>
          </cell>
          <cell r="O619">
            <v>2</v>
          </cell>
          <cell r="P619" t="str">
            <v>Loan</v>
          </cell>
          <cell r="Q619">
            <v>45955</v>
          </cell>
          <cell r="R619">
            <v>0</v>
          </cell>
          <cell r="S619">
            <v>40179</v>
          </cell>
          <cell r="T619">
            <v>1</v>
          </cell>
          <cell r="U619">
            <v>0</v>
          </cell>
          <cell r="V619" t="str">
            <v>Y</v>
          </cell>
          <cell r="W619">
            <v>2</v>
          </cell>
          <cell r="X619" t="str">
            <v>N</v>
          </cell>
          <cell r="Y619" t="str">
            <v>VNGAAP</v>
          </cell>
          <cell r="Z619" t="str">
            <v>9410</v>
          </cell>
          <cell r="AA619">
            <v>43465</v>
          </cell>
          <cell r="AB619">
            <v>15000000</v>
          </cell>
          <cell r="AC619">
            <v>2000000000</v>
          </cell>
          <cell r="AD619">
            <v>60000000</v>
          </cell>
          <cell r="AE619">
            <v>0</v>
          </cell>
          <cell r="AF619">
            <v>2</v>
          </cell>
          <cell r="AG619">
            <v>44195</v>
          </cell>
          <cell r="AH619">
            <v>2500000000</v>
          </cell>
          <cell r="AI619">
            <v>2500000000</v>
          </cell>
          <cell r="AJ619">
            <v>15000000</v>
          </cell>
          <cell r="AK619">
            <v>0.65</v>
          </cell>
          <cell r="AL619">
            <v>150000000000</v>
          </cell>
          <cell r="AM619">
            <v>20000000000</v>
          </cell>
          <cell r="AN619">
            <v>0.25</v>
          </cell>
          <cell r="AO619">
            <v>20000000000</v>
          </cell>
          <cell r="AP619">
            <v>42175</v>
          </cell>
          <cell r="AQ619">
            <v>2</v>
          </cell>
          <cell r="AR619">
            <v>43373</v>
          </cell>
          <cell r="AS619" t="str">
            <v>1011</v>
          </cell>
          <cell r="AT619">
            <v>150</v>
          </cell>
          <cell r="AU619">
            <v>0</v>
          </cell>
          <cell r="AV619">
            <v>2</v>
          </cell>
          <cell r="AW619">
            <v>0</v>
          </cell>
        </row>
        <row r="620">
          <cell r="C620" t="str">
            <v>A725</v>
          </cell>
          <cell r="D620">
            <v>8000000000</v>
          </cell>
          <cell r="E620">
            <v>0</v>
          </cell>
          <cell r="F620">
            <v>0</v>
          </cell>
          <cell r="G620">
            <v>2000000000</v>
          </cell>
          <cell r="H620">
            <v>10000000000</v>
          </cell>
          <cell r="I620">
            <v>8000000000</v>
          </cell>
          <cell r="J620">
            <v>60000000</v>
          </cell>
          <cell r="K620" t="str">
            <v>2121</v>
          </cell>
          <cell r="L620">
            <v>2</v>
          </cell>
          <cell r="M620" t="str">
            <v>VND</v>
          </cell>
          <cell r="N620" t="str">
            <v>VN0011379</v>
          </cell>
          <cell r="O620">
            <v>2</v>
          </cell>
          <cell r="P620" t="str">
            <v>Loan</v>
          </cell>
          <cell r="Q620">
            <v>45955</v>
          </cell>
          <cell r="R620">
            <v>0</v>
          </cell>
          <cell r="S620">
            <v>40179</v>
          </cell>
          <cell r="T620">
            <v>1</v>
          </cell>
          <cell r="U620">
            <v>0</v>
          </cell>
          <cell r="V620" t="str">
            <v>Y</v>
          </cell>
          <cell r="W620">
            <v>2</v>
          </cell>
          <cell r="X620" t="str">
            <v>Y</v>
          </cell>
          <cell r="Y620" t="str">
            <v>VNGAAP</v>
          </cell>
          <cell r="Z620" t="str">
            <v>9410</v>
          </cell>
          <cell r="AA620">
            <v>43465</v>
          </cell>
          <cell r="AB620">
            <v>15000000</v>
          </cell>
          <cell r="AC620">
            <v>2000000000</v>
          </cell>
          <cell r="AD620">
            <v>60000000</v>
          </cell>
          <cell r="AE620">
            <v>0</v>
          </cell>
          <cell r="AF620">
            <v>2</v>
          </cell>
          <cell r="AG620">
            <v>44195</v>
          </cell>
          <cell r="AH620">
            <v>2500000000</v>
          </cell>
          <cell r="AI620">
            <v>2500000000</v>
          </cell>
          <cell r="AJ620">
            <v>15000000</v>
          </cell>
          <cell r="AK620">
            <v>0.65</v>
          </cell>
          <cell r="AL620">
            <v>150000000000</v>
          </cell>
          <cell r="AM620">
            <v>20000000000</v>
          </cell>
          <cell r="AN620">
            <v>0.25</v>
          </cell>
          <cell r="AO620">
            <v>20000000000</v>
          </cell>
          <cell r="AP620">
            <v>42175</v>
          </cell>
          <cell r="AQ620">
            <v>2</v>
          </cell>
          <cell r="AR620">
            <v>43373</v>
          </cell>
          <cell r="AS620" t="str">
            <v>1011</v>
          </cell>
          <cell r="AT620">
            <v>150</v>
          </cell>
          <cell r="AU620">
            <v>0</v>
          </cell>
          <cell r="AV620">
            <v>2</v>
          </cell>
          <cell r="AW620">
            <v>0</v>
          </cell>
        </row>
        <row r="621">
          <cell r="C621" t="str">
            <v>A726</v>
          </cell>
          <cell r="D621">
            <v>8000000000</v>
          </cell>
          <cell r="E621">
            <v>0</v>
          </cell>
          <cell r="F621">
            <v>0</v>
          </cell>
          <cell r="G621">
            <v>2000000000</v>
          </cell>
          <cell r="H621">
            <v>10000000000</v>
          </cell>
          <cell r="I621">
            <v>8000000000</v>
          </cell>
          <cell r="J621">
            <v>60000000</v>
          </cell>
          <cell r="K621" t="str">
            <v>2121</v>
          </cell>
          <cell r="L621">
            <v>2</v>
          </cell>
          <cell r="M621" t="str">
            <v>VND</v>
          </cell>
          <cell r="N621" t="str">
            <v>VN0011379</v>
          </cell>
          <cell r="O621">
            <v>2</v>
          </cell>
          <cell r="P621" t="str">
            <v>Loan</v>
          </cell>
          <cell r="Q621">
            <v>45955</v>
          </cell>
          <cell r="R621">
            <v>0</v>
          </cell>
          <cell r="S621">
            <v>40179</v>
          </cell>
          <cell r="T621">
            <v>1</v>
          </cell>
          <cell r="U621">
            <v>0</v>
          </cell>
          <cell r="V621" t="str">
            <v>Y</v>
          </cell>
          <cell r="W621">
            <v>1</v>
          </cell>
          <cell r="X621" t="str">
            <v>N</v>
          </cell>
          <cell r="Y621" t="str">
            <v>VNGAAP</v>
          </cell>
          <cell r="Z621" t="str">
            <v>9410</v>
          </cell>
          <cell r="AA621">
            <v>43465</v>
          </cell>
          <cell r="AB621">
            <v>15000000</v>
          </cell>
          <cell r="AC621">
            <v>2000000000</v>
          </cell>
          <cell r="AD621">
            <v>60000000</v>
          </cell>
          <cell r="AE621">
            <v>0</v>
          </cell>
          <cell r="AF621">
            <v>2</v>
          </cell>
          <cell r="AG621">
            <v>44195</v>
          </cell>
          <cell r="AH621">
            <v>2500000000</v>
          </cell>
          <cell r="AI621">
            <v>2500000000</v>
          </cell>
          <cell r="AJ621">
            <v>15000000</v>
          </cell>
          <cell r="AK621">
            <v>0.75</v>
          </cell>
          <cell r="AL621">
            <v>150000000000</v>
          </cell>
          <cell r="AM621">
            <v>20000000000</v>
          </cell>
          <cell r="AN621">
            <v>0.25</v>
          </cell>
          <cell r="AO621">
            <v>20000000000</v>
          </cell>
          <cell r="AP621">
            <v>42175</v>
          </cell>
          <cell r="AQ621">
            <v>2</v>
          </cell>
          <cell r="AR621">
            <v>43373</v>
          </cell>
          <cell r="AS621" t="str">
            <v>1011</v>
          </cell>
          <cell r="AT621">
            <v>150</v>
          </cell>
          <cell r="AU621">
            <v>0</v>
          </cell>
          <cell r="AV621">
            <v>2</v>
          </cell>
          <cell r="AW621">
            <v>0</v>
          </cell>
        </row>
        <row r="622">
          <cell r="C622" t="str">
            <v>A727</v>
          </cell>
          <cell r="D622">
            <v>8000000000</v>
          </cell>
          <cell r="E622">
            <v>0</v>
          </cell>
          <cell r="F622">
            <v>0</v>
          </cell>
          <cell r="G622">
            <v>2000000000</v>
          </cell>
          <cell r="H622">
            <v>10000000000</v>
          </cell>
          <cell r="I622">
            <v>8000000000</v>
          </cell>
          <cell r="J622">
            <v>60000000</v>
          </cell>
          <cell r="K622" t="str">
            <v>2121</v>
          </cell>
          <cell r="L622">
            <v>2</v>
          </cell>
          <cell r="M622" t="str">
            <v>VND</v>
          </cell>
          <cell r="N622" t="str">
            <v>VN0011379</v>
          </cell>
          <cell r="O622">
            <v>2</v>
          </cell>
          <cell r="P622" t="str">
            <v>Loan</v>
          </cell>
          <cell r="Q622">
            <v>45955</v>
          </cell>
          <cell r="R622">
            <v>0</v>
          </cell>
          <cell r="S622">
            <v>40179</v>
          </cell>
          <cell r="T622">
            <v>1</v>
          </cell>
          <cell r="U622">
            <v>0</v>
          </cell>
          <cell r="V622" t="str">
            <v>Y</v>
          </cell>
          <cell r="W622">
            <v>1</v>
          </cell>
          <cell r="X622" t="str">
            <v>Y</v>
          </cell>
          <cell r="Y622" t="str">
            <v>VNGAAP</v>
          </cell>
          <cell r="Z622" t="str">
            <v>9410</v>
          </cell>
          <cell r="AA622">
            <v>43465</v>
          </cell>
          <cell r="AB622">
            <v>15000000</v>
          </cell>
          <cell r="AC622">
            <v>2000000000</v>
          </cell>
          <cell r="AD622">
            <v>60000000</v>
          </cell>
          <cell r="AE622">
            <v>0</v>
          </cell>
          <cell r="AF622">
            <v>2</v>
          </cell>
          <cell r="AG622">
            <v>44195</v>
          </cell>
          <cell r="AH622">
            <v>2500000000</v>
          </cell>
          <cell r="AI622">
            <v>2500000000</v>
          </cell>
          <cell r="AJ622">
            <v>15000000</v>
          </cell>
          <cell r="AK622">
            <v>0.75</v>
          </cell>
          <cell r="AL622">
            <v>150000000000</v>
          </cell>
          <cell r="AM622">
            <v>20000000000</v>
          </cell>
          <cell r="AN622">
            <v>0.25</v>
          </cell>
          <cell r="AO622">
            <v>20000000000</v>
          </cell>
          <cell r="AP622">
            <v>42175</v>
          </cell>
          <cell r="AQ622">
            <v>2</v>
          </cell>
          <cell r="AR622">
            <v>43373</v>
          </cell>
          <cell r="AS622" t="str">
            <v>1011</v>
          </cell>
          <cell r="AT622">
            <v>150</v>
          </cell>
          <cell r="AU622">
            <v>0</v>
          </cell>
          <cell r="AV622">
            <v>2</v>
          </cell>
          <cell r="AW622">
            <v>0</v>
          </cell>
        </row>
        <row r="623">
          <cell r="C623" t="str">
            <v>A728</v>
          </cell>
          <cell r="D623">
            <v>8000000000</v>
          </cell>
          <cell r="E623">
            <v>0</v>
          </cell>
          <cell r="F623">
            <v>0</v>
          </cell>
          <cell r="G623">
            <v>2000000000</v>
          </cell>
          <cell r="H623">
            <v>10000000000</v>
          </cell>
          <cell r="I623">
            <v>8000000000</v>
          </cell>
          <cell r="J623">
            <v>60000000</v>
          </cell>
          <cell r="K623" t="str">
            <v>2121</v>
          </cell>
          <cell r="L623">
            <v>2</v>
          </cell>
          <cell r="M623" t="str">
            <v>VND</v>
          </cell>
          <cell r="N623" t="str">
            <v>VN0011379</v>
          </cell>
          <cell r="O623">
            <v>2</v>
          </cell>
          <cell r="P623" t="str">
            <v>Loan</v>
          </cell>
          <cell r="Q623">
            <v>45955</v>
          </cell>
          <cell r="R623">
            <v>0</v>
          </cell>
          <cell r="S623">
            <v>40179</v>
          </cell>
          <cell r="T623">
            <v>1</v>
          </cell>
          <cell r="U623">
            <v>0</v>
          </cell>
          <cell r="V623" t="str">
            <v>Y</v>
          </cell>
          <cell r="W623">
            <v>2</v>
          </cell>
          <cell r="X623" t="str">
            <v>N</v>
          </cell>
          <cell r="Y623" t="str">
            <v>VNGAAP</v>
          </cell>
          <cell r="Z623" t="str">
            <v>9410</v>
          </cell>
          <cell r="AA623">
            <v>43465</v>
          </cell>
          <cell r="AB623">
            <v>15000000</v>
          </cell>
          <cell r="AC623">
            <v>2000000000</v>
          </cell>
          <cell r="AD623">
            <v>60000000</v>
          </cell>
          <cell r="AE623">
            <v>100000000</v>
          </cell>
          <cell r="AF623">
            <v>2</v>
          </cell>
          <cell r="AG623">
            <v>44195</v>
          </cell>
          <cell r="AH623">
            <v>2500000000</v>
          </cell>
          <cell r="AI623">
            <v>2500000000</v>
          </cell>
          <cell r="AJ623">
            <v>15000000</v>
          </cell>
          <cell r="AK623">
            <v>0.75</v>
          </cell>
          <cell r="AL623">
            <v>150000000000</v>
          </cell>
          <cell r="AM623">
            <v>20000000000</v>
          </cell>
          <cell r="AN623">
            <v>0.25</v>
          </cell>
          <cell r="AO623">
            <v>20000000000</v>
          </cell>
          <cell r="AP623">
            <v>42175</v>
          </cell>
          <cell r="AQ623">
            <v>2</v>
          </cell>
          <cell r="AR623">
            <v>43373</v>
          </cell>
          <cell r="AS623" t="str">
            <v>1011</v>
          </cell>
          <cell r="AT623">
            <v>150</v>
          </cell>
          <cell r="AU623">
            <v>0</v>
          </cell>
          <cell r="AV623">
            <v>2</v>
          </cell>
          <cell r="AW623">
            <v>0</v>
          </cell>
        </row>
        <row r="624">
          <cell r="C624" t="str">
            <v>A729</v>
          </cell>
          <cell r="D624">
            <v>8000000000</v>
          </cell>
          <cell r="E624">
            <v>0</v>
          </cell>
          <cell r="F624">
            <v>0</v>
          </cell>
          <cell r="G624">
            <v>2000000000</v>
          </cell>
          <cell r="H624">
            <v>10000000000</v>
          </cell>
          <cell r="I624">
            <v>8000000000</v>
          </cell>
          <cell r="J624">
            <v>60000000</v>
          </cell>
          <cell r="K624" t="str">
            <v>2121</v>
          </cell>
          <cell r="L624">
            <v>2</v>
          </cell>
          <cell r="M624" t="str">
            <v>VND</v>
          </cell>
          <cell r="N624" t="str">
            <v>VN0011379</v>
          </cell>
          <cell r="O624">
            <v>2</v>
          </cell>
          <cell r="P624" t="str">
            <v>Loan</v>
          </cell>
          <cell r="Q624">
            <v>45955</v>
          </cell>
          <cell r="R624">
            <v>0</v>
          </cell>
          <cell r="S624">
            <v>40179</v>
          </cell>
          <cell r="T624">
            <v>1</v>
          </cell>
          <cell r="U624">
            <v>0</v>
          </cell>
          <cell r="V624" t="str">
            <v>Y</v>
          </cell>
          <cell r="W624">
            <v>2</v>
          </cell>
          <cell r="X624" t="str">
            <v>Y</v>
          </cell>
          <cell r="Y624" t="str">
            <v>VNGAAP</v>
          </cell>
          <cell r="Z624" t="str">
            <v>9410</v>
          </cell>
          <cell r="AA624">
            <v>43465</v>
          </cell>
          <cell r="AB624">
            <v>15000000</v>
          </cell>
          <cell r="AC624">
            <v>2000000000</v>
          </cell>
          <cell r="AD624">
            <v>60000000</v>
          </cell>
          <cell r="AE624">
            <v>100000000</v>
          </cell>
          <cell r="AF624">
            <v>2</v>
          </cell>
          <cell r="AG624">
            <v>44195</v>
          </cell>
          <cell r="AH624">
            <v>2500000000</v>
          </cell>
          <cell r="AI624">
            <v>2500000000</v>
          </cell>
          <cell r="AJ624">
            <v>15000000</v>
          </cell>
          <cell r="AK624">
            <v>0.75</v>
          </cell>
          <cell r="AL624">
            <v>150000000000</v>
          </cell>
          <cell r="AM624">
            <v>20000000000</v>
          </cell>
          <cell r="AN624">
            <v>0.25</v>
          </cell>
          <cell r="AO624">
            <v>20000000000</v>
          </cell>
          <cell r="AP624">
            <v>42175</v>
          </cell>
          <cell r="AQ624">
            <v>2</v>
          </cell>
          <cell r="AR624">
            <v>43373</v>
          </cell>
          <cell r="AS624" t="str">
            <v>1011</v>
          </cell>
          <cell r="AT624">
            <v>150</v>
          </cell>
          <cell r="AU624">
            <v>0</v>
          </cell>
          <cell r="AV624">
            <v>2</v>
          </cell>
          <cell r="AW624">
            <v>0</v>
          </cell>
        </row>
        <row r="625">
          <cell r="C625" t="str">
            <v>A730</v>
          </cell>
          <cell r="D625">
            <v>8000000000</v>
          </cell>
          <cell r="E625">
            <v>0</v>
          </cell>
          <cell r="F625">
            <v>0</v>
          </cell>
          <cell r="G625">
            <v>2000000000</v>
          </cell>
          <cell r="H625">
            <v>10000000000</v>
          </cell>
          <cell r="I625">
            <v>8000000000</v>
          </cell>
          <cell r="J625">
            <v>60000000</v>
          </cell>
          <cell r="K625" t="str">
            <v>2121</v>
          </cell>
          <cell r="L625">
            <v>2</v>
          </cell>
          <cell r="M625" t="str">
            <v>VND</v>
          </cell>
          <cell r="N625" t="str">
            <v>VN0011379</v>
          </cell>
          <cell r="O625">
            <v>2</v>
          </cell>
          <cell r="P625" t="str">
            <v>Loan</v>
          </cell>
          <cell r="Q625">
            <v>45955</v>
          </cell>
          <cell r="R625">
            <v>0</v>
          </cell>
          <cell r="S625">
            <v>40179</v>
          </cell>
          <cell r="T625">
            <v>1</v>
          </cell>
          <cell r="U625">
            <v>0</v>
          </cell>
          <cell r="V625" t="str">
            <v>Y</v>
          </cell>
          <cell r="W625">
            <v>2</v>
          </cell>
          <cell r="X625" t="str">
            <v>N</v>
          </cell>
          <cell r="Y625" t="str">
            <v>VNGAAP</v>
          </cell>
          <cell r="Z625" t="str">
            <v>9410</v>
          </cell>
          <cell r="AA625">
            <v>43465</v>
          </cell>
          <cell r="AB625">
            <v>15000000</v>
          </cell>
          <cell r="AC625">
            <v>2000000000</v>
          </cell>
          <cell r="AD625">
            <v>60000000</v>
          </cell>
          <cell r="AE625">
            <v>0</v>
          </cell>
          <cell r="AF625">
            <v>2</v>
          </cell>
          <cell r="AG625">
            <v>44195</v>
          </cell>
          <cell r="AH625">
            <v>2500000000</v>
          </cell>
          <cell r="AI625">
            <v>2500000000</v>
          </cell>
          <cell r="AJ625">
            <v>15000000</v>
          </cell>
          <cell r="AK625">
            <v>0.75</v>
          </cell>
          <cell r="AL625">
            <v>150000000000</v>
          </cell>
          <cell r="AM625">
            <v>20000000000</v>
          </cell>
          <cell r="AN625">
            <v>0.25</v>
          </cell>
          <cell r="AO625">
            <v>20000000000</v>
          </cell>
          <cell r="AP625">
            <v>42175</v>
          </cell>
          <cell r="AQ625">
            <v>2</v>
          </cell>
          <cell r="AR625">
            <v>43373</v>
          </cell>
          <cell r="AS625" t="str">
            <v>1011</v>
          </cell>
          <cell r="AT625">
            <v>150</v>
          </cell>
          <cell r="AU625">
            <v>0</v>
          </cell>
          <cell r="AV625">
            <v>2</v>
          </cell>
          <cell r="AW625">
            <v>0</v>
          </cell>
        </row>
        <row r="626">
          <cell r="C626" t="str">
            <v>A731</v>
          </cell>
          <cell r="D626">
            <v>8000000000</v>
          </cell>
          <cell r="E626">
            <v>0</v>
          </cell>
          <cell r="F626">
            <v>0</v>
          </cell>
          <cell r="G626">
            <v>2000000000</v>
          </cell>
          <cell r="H626">
            <v>10000000000</v>
          </cell>
          <cell r="I626">
            <v>8000000000</v>
          </cell>
          <cell r="J626">
            <v>60000000</v>
          </cell>
          <cell r="K626" t="str">
            <v>2121</v>
          </cell>
          <cell r="L626">
            <v>2</v>
          </cell>
          <cell r="M626" t="str">
            <v>VND</v>
          </cell>
          <cell r="N626" t="str">
            <v>VN0011379</v>
          </cell>
          <cell r="O626">
            <v>2</v>
          </cell>
          <cell r="P626" t="str">
            <v>Loan</v>
          </cell>
          <cell r="Q626">
            <v>45955</v>
          </cell>
          <cell r="R626">
            <v>0</v>
          </cell>
          <cell r="S626">
            <v>40179</v>
          </cell>
          <cell r="T626">
            <v>1</v>
          </cell>
          <cell r="U626">
            <v>0</v>
          </cell>
          <cell r="V626" t="str">
            <v>Y</v>
          </cell>
          <cell r="W626">
            <v>2</v>
          </cell>
          <cell r="X626" t="str">
            <v>Y</v>
          </cell>
          <cell r="Y626" t="str">
            <v>VNGAAP</v>
          </cell>
          <cell r="Z626" t="str">
            <v>9410</v>
          </cell>
          <cell r="AA626">
            <v>43465</v>
          </cell>
          <cell r="AB626">
            <v>15000000</v>
          </cell>
          <cell r="AC626">
            <v>2000000000</v>
          </cell>
          <cell r="AD626">
            <v>60000000</v>
          </cell>
          <cell r="AE626">
            <v>0</v>
          </cell>
          <cell r="AF626">
            <v>2</v>
          </cell>
          <cell r="AG626">
            <v>44195</v>
          </cell>
          <cell r="AH626">
            <v>2500000000</v>
          </cell>
          <cell r="AI626">
            <v>2500000000</v>
          </cell>
          <cell r="AJ626">
            <v>15000000</v>
          </cell>
          <cell r="AK626">
            <v>0.75</v>
          </cell>
          <cell r="AL626">
            <v>150000000000</v>
          </cell>
          <cell r="AM626">
            <v>20000000000</v>
          </cell>
          <cell r="AN626">
            <v>0.25</v>
          </cell>
          <cell r="AO626">
            <v>20000000000</v>
          </cell>
          <cell r="AP626">
            <v>42175</v>
          </cell>
          <cell r="AQ626">
            <v>2</v>
          </cell>
          <cell r="AR626">
            <v>43373</v>
          </cell>
          <cell r="AS626" t="str">
            <v>1011</v>
          </cell>
          <cell r="AT626">
            <v>150</v>
          </cell>
          <cell r="AU626">
            <v>0</v>
          </cell>
          <cell r="AV626">
            <v>2</v>
          </cell>
          <cell r="AW626">
            <v>0</v>
          </cell>
        </row>
        <row r="627">
          <cell r="C627" t="str">
            <v>A732</v>
          </cell>
          <cell r="D627">
            <v>8000000000</v>
          </cell>
          <cell r="E627">
            <v>0</v>
          </cell>
          <cell r="F627">
            <v>0</v>
          </cell>
          <cell r="G627">
            <v>2000000000</v>
          </cell>
          <cell r="H627">
            <v>10000000000</v>
          </cell>
          <cell r="I627">
            <v>8000000000</v>
          </cell>
          <cell r="J627">
            <v>60000000</v>
          </cell>
          <cell r="K627" t="str">
            <v>2121</v>
          </cell>
          <cell r="L627">
            <v>2</v>
          </cell>
          <cell r="M627" t="str">
            <v>VND</v>
          </cell>
          <cell r="N627" t="str">
            <v>VN0011379</v>
          </cell>
          <cell r="O627">
            <v>2</v>
          </cell>
          <cell r="P627" t="str">
            <v>Loan</v>
          </cell>
          <cell r="Q627">
            <v>45955</v>
          </cell>
          <cell r="R627">
            <v>0</v>
          </cell>
          <cell r="S627">
            <v>40179</v>
          </cell>
          <cell r="T627">
            <v>1</v>
          </cell>
          <cell r="U627">
            <v>0</v>
          </cell>
          <cell r="V627" t="str">
            <v>Y</v>
          </cell>
          <cell r="W627">
            <v>1</v>
          </cell>
          <cell r="X627" t="str">
            <v>N</v>
          </cell>
          <cell r="Y627" t="str">
            <v>VNGAAP</v>
          </cell>
          <cell r="Z627" t="str">
            <v>9410</v>
          </cell>
          <cell r="AA627">
            <v>43465</v>
          </cell>
          <cell r="AB627">
            <v>15000000</v>
          </cell>
          <cell r="AC627">
            <v>2000000000</v>
          </cell>
          <cell r="AD627">
            <v>60000000</v>
          </cell>
          <cell r="AE627">
            <v>0</v>
          </cell>
          <cell r="AF627">
            <v>2</v>
          </cell>
          <cell r="AG627">
            <v>44195</v>
          </cell>
          <cell r="AH627">
            <v>2500000000</v>
          </cell>
          <cell r="AI627">
            <v>2500000000</v>
          </cell>
          <cell r="AJ627">
            <v>15000000</v>
          </cell>
          <cell r="AK627">
            <v>0.85</v>
          </cell>
          <cell r="AL627">
            <v>150000000000</v>
          </cell>
          <cell r="AM627">
            <v>20000000000</v>
          </cell>
          <cell r="AN627">
            <v>0.25</v>
          </cell>
          <cell r="AO627">
            <v>20000000000</v>
          </cell>
          <cell r="AP627">
            <v>42175</v>
          </cell>
          <cell r="AQ627">
            <v>2</v>
          </cell>
          <cell r="AR627">
            <v>43373</v>
          </cell>
          <cell r="AS627" t="str">
            <v>1011</v>
          </cell>
          <cell r="AT627">
            <v>150</v>
          </cell>
          <cell r="AU627">
            <v>0</v>
          </cell>
          <cell r="AV627">
            <v>2</v>
          </cell>
          <cell r="AW627">
            <v>0</v>
          </cell>
        </row>
        <row r="628">
          <cell r="C628" t="str">
            <v>A733</v>
          </cell>
          <cell r="D628">
            <v>8000000000</v>
          </cell>
          <cell r="E628">
            <v>0</v>
          </cell>
          <cell r="F628">
            <v>0</v>
          </cell>
          <cell r="G628">
            <v>2000000000</v>
          </cell>
          <cell r="H628">
            <v>10000000000</v>
          </cell>
          <cell r="I628">
            <v>8000000000</v>
          </cell>
          <cell r="J628">
            <v>60000000</v>
          </cell>
          <cell r="K628" t="str">
            <v>2121</v>
          </cell>
          <cell r="L628">
            <v>2</v>
          </cell>
          <cell r="M628" t="str">
            <v>VND</v>
          </cell>
          <cell r="N628" t="str">
            <v>VN0011379</v>
          </cell>
          <cell r="O628">
            <v>2</v>
          </cell>
          <cell r="P628" t="str">
            <v>Loan</v>
          </cell>
          <cell r="Q628">
            <v>45955</v>
          </cell>
          <cell r="R628">
            <v>0</v>
          </cell>
          <cell r="S628">
            <v>40179</v>
          </cell>
          <cell r="T628">
            <v>1</v>
          </cell>
          <cell r="U628">
            <v>0</v>
          </cell>
          <cell r="V628" t="str">
            <v>Y</v>
          </cell>
          <cell r="W628">
            <v>1</v>
          </cell>
          <cell r="X628" t="str">
            <v>Y</v>
          </cell>
          <cell r="Y628" t="str">
            <v>VNGAAP</v>
          </cell>
          <cell r="Z628" t="str">
            <v>9410</v>
          </cell>
          <cell r="AA628">
            <v>43465</v>
          </cell>
          <cell r="AB628">
            <v>15000000</v>
          </cell>
          <cell r="AC628">
            <v>2000000000</v>
          </cell>
          <cell r="AD628">
            <v>60000000</v>
          </cell>
          <cell r="AE628">
            <v>0</v>
          </cell>
          <cell r="AF628">
            <v>2</v>
          </cell>
          <cell r="AG628">
            <v>44195</v>
          </cell>
          <cell r="AH628">
            <v>2500000000</v>
          </cell>
          <cell r="AI628">
            <v>2500000000</v>
          </cell>
          <cell r="AJ628">
            <v>15000000</v>
          </cell>
          <cell r="AK628">
            <v>0.85</v>
          </cell>
          <cell r="AL628">
            <v>150000000000</v>
          </cell>
          <cell r="AM628">
            <v>20000000000</v>
          </cell>
          <cell r="AN628">
            <v>0.25</v>
          </cell>
          <cell r="AO628">
            <v>20000000000</v>
          </cell>
          <cell r="AP628">
            <v>42175</v>
          </cell>
          <cell r="AQ628">
            <v>2</v>
          </cell>
          <cell r="AR628">
            <v>43373</v>
          </cell>
          <cell r="AS628" t="str">
            <v>1011</v>
          </cell>
          <cell r="AT628">
            <v>150</v>
          </cell>
          <cell r="AU628">
            <v>0</v>
          </cell>
          <cell r="AV628">
            <v>2</v>
          </cell>
          <cell r="AW628">
            <v>0</v>
          </cell>
        </row>
        <row r="629">
          <cell r="C629" t="str">
            <v>A734</v>
          </cell>
          <cell r="D629">
            <v>8000000000</v>
          </cell>
          <cell r="E629">
            <v>0</v>
          </cell>
          <cell r="F629">
            <v>0</v>
          </cell>
          <cell r="G629">
            <v>2000000000</v>
          </cell>
          <cell r="H629">
            <v>10000000000</v>
          </cell>
          <cell r="I629">
            <v>8000000000</v>
          </cell>
          <cell r="J629">
            <v>60000000</v>
          </cell>
          <cell r="K629" t="str">
            <v>2121</v>
          </cell>
          <cell r="L629">
            <v>2</v>
          </cell>
          <cell r="M629" t="str">
            <v>VND</v>
          </cell>
          <cell r="N629" t="str">
            <v>VN0011379</v>
          </cell>
          <cell r="O629">
            <v>2</v>
          </cell>
          <cell r="P629" t="str">
            <v>Loan</v>
          </cell>
          <cell r="Q629">
            <v>45955</v>
          </cell>
          <cell r="R629">
            <v>0</v>
          </cell>
          <cell r="S629">
            <v>40179</v>
          </cell>
          <cell r="T629">
            <v>1</v>
          </cell>
          <cell r="U629">
            <v>0</v>
          </cell>
          <cell r="V629" t="str">
            <v>Y</v>
          </cell>
          <cell r="W629">
            <v>2</v>
          </cell>
          <cell r="X629" t="str">
            <v>N</v>
          </cell>
          <cell r="Y629" t="str">
            <v>VNGAAP</v>
          </cell>
          <cell r="Z629" t="str">
            <v>9410</v>
          </cell>
          <cell r="AA629">
            <v>43465</v>
          </cell>
          <cell r="AB629">
            <v>15000000</v>
          </cell>
          <cell r="AC629">
            <v>2000000000</v>
          </cell>
          <cell r="AD629">
            <v>60000000</v>
          </cell>
          <cell r="AE629">
            <v>100000000</v>
          </cell>
          <cell r="AF629">
            <v>2</v>
          </cell>
          <cell r="AG629">
            <v>44195</v>
          </cell>
          <cell r="AH629">
            <v>2500000000</v>
          </cell>
          <cell r="AI629">
            <v>2500000000</v>
          </cell>
          <cell r="AJ629">
            <v>15000000</v>
          </cell>
          <cell r="AK629">
            <v>0.85</v>
          </cell>
          <cell r="AL629">
            <v>150000000000</v>
          </cell>
          <cell r="AM629">
            <v>20000000000</v>
          </cell>
          <cell r="AN629">
            <v>0.25</v>
          </cell>
          <cell r="AO629">
            <v>20000000000</v>
          </cell>
          <cell r="AP629">
            <v>42175</v>
          </cell>
          <cell r="AQ629">
            <v>2</v>
          </cell>
          <cell r="AR629">
            <v>43373</v>
          </cell>
          <cell r="AS629" t="str">
            <v>1011</v>
          </cell>
          <cell r="AT629">
            <v>150</v>
          </cell>
          <cell r="AU629">
            <v>0</v>
          </cell>
          <cell r="AV629">
            <v>2</v>
          </cell>
          <cell r="AW629">
            <v>0</v>
          </cell>
        </row>
        <row r="630">
          <cell r="C630" t="str">
            <v>A735</v>
          </cell>
          <cell r="D630">
            <v>8000000000</v>
          </cell>
          <cell r="E630">
            <v>0</v>
          </cell>
          <cell r="F630">
            <v>0</v>
          </cell>
          <cell r="G630">
            <v>2000000000</v>
          </cell>
          <cell r="H630">
            <v>10000000000</v>
          </cell>
          <cell r="I630">
            <v>8000000000</v>
          </cell>
          <cell r="J630">
            <v>60000000</v>
          </cell>
          <cell r="K630" t="str">
            <v>2121</v>
          </cell>
          <cell r="L630">
            <v>2</v>
          </cell>
          <cell r="M630" t="str">
            <v>VND</v>
          </cell>
          <cell r="N630" t="str">
            <v>VN0011379</v>
          </cell>
          <cell r="O630">
            <v>2</v>
          </cell>
          <cell r="P630" t="str">
            <v>Loan</v>
          </cell>
          <cell r="Q630">
            <v>45955</v>
          </cell>
          <cell r="R630">
            <v>0</v>
          </cell>
          <cell r="S630">
            <v>40179</v>
          </cell>
          <cell r="T630">
            <v>1</v>
          </cell>
          <cell r="U630">
            <v>0</v>
          </cell>
          <cell r="V630" t="str">
            <v>Y</v>
          </cell>
          <cell r="W630">
            <v>2</v>
          </cell>
          <cell r="X630" t="str">
            <v>Y</v>
          </cell>
          <cell r="Y630" t="str">
            <v>VNGAAP</v>
          </cell>
          <cell r="Z630" t="str">
            <v>9410</v>
          </cell>
          <cell r="AA630">
            <v>43465</v>
          </cell>
          <cell r="AB630">
            <v>15000000</v>
          </cell>
          <cell r="AC630">
            <v>2000000000</v>
          </cell>
          <cell r="AD630">
            <v>60000000</v>
          </cell>
          <cell r="AE630">
            <v>100000000</v>
          </cell>
          <cell r="AF630">
            <v>2</v>
          </cell>
          <cell r="AG630">
            <v>44195</v>
          </cell>
          <cell r="AH630">
            <v>2500000000</v>
          </cell>
          <cell r="AI630">
            <v>2500000000</v>
          </cell>
          <cell r="AJ630">
            <v>15000000</v>
          </cell>
          <cell r="AK630">
            <v>0.85</v>
          </cell>
          <cell r="AL630">
            <v>150000000000</v>
          </cell>
          <cell r="AM630">
            <v>20000000000</v>
          </cell>
          <cell r="AN630">
            <v>0.25</v>
          </cell>
          <cell r="AO630">
            <v>20000000000</v>
          </cell>
          <cell r="AP630">
            <v>42175</v>
          </cell>
          <cell r="AQ630">
            <v>2</v>
          </cell>
          <cell r="AR630">
            <v>43373</v>
          </cell>
          <cell r="AS630" t="str">
            <v>1011</v>
          </cell>
          <cell r="AT630">
            <v>150</v>
          </cell>
          <cell r="AU630">
            <v>0</v>
          </cell>
          <cell r="AV630">
            <v>2</v>
          </cell>
          <cell r="AW630">
            <v>0</v>
          </cell>
        </row>
        <row r="631">
          <cell r="C631" t="str">
            <v>A736</v>
          </cell>
          <cell r="D631">
            <v>8000000000</v>
          </cell>
          <cell r="E631">
            <v>0</v>
          </cell>
          <cell r="F631">
            <v>0</v>
          </cell>
          <cell r="G631">
            <v>2000000000</v>
          </cell>
          <cell r="H631">
            <v>10000000000</v>
          </cell>
          <cell r="I631">
            <v>8000000000</v>
          </cell>
          <cell r="J631">
            <v>60000000</v>
          </cell>
          <cell r="K631" t="str">
            <v>2121</v>
          </cell>
          <cell r="L631">
            <v>2</v>
          </cell>
          <cell r="M631" t="str">
            <v>VND</v>
          </cell>
          <cell r="N631" t="str">
            <v>VN0011379</v>
          </cell>
          <cell r="O631">
            <v>2</v>
          </cell>
          <cell r="P631" t="str">
            <v>Loan</v>
          </cell>
          <cell r="Q631">
            <v>45955</v>
          </cell>
          <cell r="R631">
            <v>0</v>
          </cell>
          <cell r="S631">
            <v>40179</v>
          </cell>
          <cell r="T631">
            <v>1</v>
          </cell>
          <cell r="U631">
            <v>0</v>
          </cell>
          <cell r="V631" t="str">
            <v>Y</v>
          </cell>
          <cell r="W631">
            <v>2</v>
          </cell>
          <cell r="X631" t="str">
            <v>N</v>
          </cell>
          <cell r="Y631" t="str">
            <v>VNGAAP</v>
          </cell>
          <cell r="Z631" t="str">
            <v>9410</v>
          </cell>
          <cell r="AA631">
            <v>43465</v>
          </cell>
          <cell r="AB631">
            <v>15000000</v>
          </cell>
          <cell r="AC631">
            <v>2000000000</v>
          </cell>
          <cell r="AD631">
            <v>60000000</v>
          </cell>
          <cell r="AE631">
            <v>0</v>
          </cell>
          <cell r="AF631">
            <v>2</v>
          </cell>
          <cell r="AG631">
            <v>44195</v>
          </cell>
          <cell r="AH631">
            <v>2500000000</v>
          </cell>
          <cell r="AI631">
            <v>2500000000</v>
          </cell>
          <cell r="AJ631">
            <v>15000000</v>
          </cell>
          <cell r="AK631">
            <v>0.85</v>
          </cell>
          <cell r="AL631">
            <v>150000000000</v>
          </cell>
          <cell r="AM631">
            <v>20000000000</v>
          </cell>
          <cell r="AN631">
            <v>0.25</v>
          </cell>
          <cell r="AO631">
            <v>20000000000</v>
          </cell>
          <cell r="AP631">
            <v>42175</v>
          </cell>
          <cell r="AQ631">
            <v>2</v>
          </cell>
          <cell r="AR631">
            <v>43373</v>
          </cell>
          <cell r="AS631" t="str">
            <v>1011</v>
          </cell>
          <cell r="AT631">
            <v>150</v>
          </cell>
          <cell r="AU631">
            <v>0</v>
          </cell>
          <cell r="AV631">
            <v>2</v>
          </cell>
          <cell r="AW631">
            <v>0</v>
          </cell>
        </row>
        <row r="632">
          <cell r="C632" t="str">
            <v>A737</v>
          </cell>
          <cell r="D632">
            <v>8000000000</v>
          </cell>
          <cell r="E632">
            <v>0</v>
          </cell>
          <cell r="F632">
            <v>0</v>
          </cell>
          <cell r="G632">
            <v>2000000000</v>
          </cell>
          <cell r="H632">
            <v>10000000000</v>
          </cell>
          <cell r="I632">
            <v>8000000000</v>
          </cell>
          <cell r="J632">
            <v>60000000</v>
          </cell>
          <cell r="K632" t="str">
            <v>2121</v>
          </cell>
          <cell r="L632">
            <v>2</v>
          </cell>
          <cell r="M632" t="str">
            <v>VND</v>
          </cell>
          <cell r="N632" t="str">
            <v>VN0011379</v>
          </cell>
          <cell r="O632">
            <v>2</v>
          </cell>
          <cell r="P632" t="str">
            <v>Loan</v>
          </cell>
          <cell r="Q632">
            <v>45955</v>
          </cell>
          <cell r="R632">
            <v>0</v>
          </cell>
          <cell r="S632">
            <v>40179</v>
          </cell>
          <cell r="T632">
            <v>1</v>
          </cell>
          <cell r="U632">
            <v>0</v>
          </cell>
          <cell r="V632" t="str">
            <v>Y</v>
          </cell>
          <cell r="W632">
            <v>2</v>
          </cell>
          <cell r="X632" t="str">
            <v>Y</v>
          </cell>
          <cell r="Y632" t="str">
            <v>VNGAAP</v>
          </cell>
          <cell r="Z632" t="str">
            <v>9410</v>
          </cell>
          <cell r="AA632">
            <v>43465</v>
          </cell>
          <cell r="AB632">
            <v>15000000</v>
          </cell>
          <cell r="AC632">
            <v>2000000000</v>
          </cell>
          <cell r="AD632">
            <v>60000000</v>
          </cell>
          <cell r="AE632">
            <v>0</v>
          </cell>
          <cell r="AF632">
            <v>2</v>
          </cell>
          <cell r="AG632">
            <v>44195</v>
          </cell>
          <cell r="AH632">
            <v>2500000000</v>
          </cell>
          <cell r="AI632">
            <v>2500000000</v>
          </cell>
          <cell r="AJ632">
            <v>15000000</v>
          </cell>
          <cell r="AK632">
            <v>0.85</v>
          </cell>
          <cell r="AL632">
            <v>150000000000</v>
          </cell>
          <cell r="AM632">
            <v>20000000000</v>
          </cell>
          <cell r="AN632">
            <v>0.25</v>
          </cell>
          <cell r="AO632">
            <v>20000000000</v>
          </cell>
          <cell r="AP632">
            <v>42175</v>
          </cell>
          <cell r="AQ632">
            <v>2</v>
          </cell>
          <cell r="AR632">
            <v>43373</v>
          </cell>
          <cell r="AS632" t="str">
            <v>1011</v>
          </cell>
          <cell r="AT632">
            <v>150</v>
          </cell>
          <cell r="AU632">
            <v>0</v>
          </cell>
          <cell r="AV632">
            <v>2</v>
          </cell>
          <cell r="AW632">
            <v>0</v>
          </cell>
        </row>
        <row r="633">
          <cell r="C633" t="str">
            <v>A738</v>
          </cell>
          <cell r="D633">
            <v>8000000000</v>
          </cell>
          <cell r="E633">
            <v>0</v>
          </cell>
          <cell r="F633">
            <v>0</v>
          </cell>
          <cell r="G633">
            <v>2000000000</v>
          </cell>
          <cell r="H633">
            <v>10000000000</v>
          </cell>
          <cell r="I633">
            <v>8000000000</v>
          </cell>
          <cell r="J633">
            <v>60000000</v>
          </cell>
          <cell r="K633" t="str">
            <v>2121</v>
          </cell>
          <cell r="L633">
            <v>2</v>
          </cell>
          <cell r="M633" t="str">
            <v>VND</v>
          </cell>
          <cell r="N633" t="str">
            <v>VN0011379</v>
          </cell>
          <cell r="O633">
            <v>2</v>
          </cell>
          <cell r="P633" t="str">
            <v>Loan</v>
          </cell>
          <cell r="Q633">
            <v>45955</v>
          </cell>
          <cell r="R633">
            <v>0</v>
          </cell>
          <cell r="S633">
            <v>40179</v>
          </cell>
          <cell r="T633">
            <v>1</v>
          </cell>
          <cell r="U633">
            <v>0</v>
          </cell>
          <cell r="V633" t="str">
            <v>Y</v>
          </cell>
          <cell r="W633">
            <v>1</v>
          </cell>
          <cell r="X633" t="str">
            <v>N</v>
          </cell>
          <cell r="Y633" t="str">
            <v>VNGAAP</v>
          </cell>
          <cell r="Z633" t="str">
            <v>9410</v>
          </cell>
          <cell r="AA633">
            <v>43465</v>
          </cell>
          <cell r="AB633">
            <v>15000000</v>
          </cell>
          <cell r="AC633">
            <v>2000000000</v>
          </cell>
          <cell r="AD633">
            <v>60000000</v>
          </cell>
          <cell r="AE633">
            <v>0</v>
          </cell>
          <cell r="AF633">
            <v>2</v>
          </cell>
          <cell r="AG633">
            <v>44195</v>
          </cell>
          <cell r="AH633">
            <v>2500000000</v>
          </cell>
          <cell r="AI633">
            <v>2500000000</v>
          </cell>
          <cell r="AJ633">
            <v>15000000</v>
          </cell>
          <cell r="AK633">
            <v>0.95</v>
          </cell>
          <cell r="AL633">
            <v>150000000000</v>
          </cell>
          <cell r="AM633">
            <v>20000000000</v>
          </cell>
          <cell r="AN633">
            <v>0.25</v>
          </cell>
          <cell r="AO633">
            <v>20000000000</v>
          </cell>
          <cell r="AP633">
            <v>42175</v>
          </cell>
          <cell r="AQ633">
            <v>2</v>
          </cell>
          <cell r="AR633">
            <v>43373</v>
          </cell>
          <cell r="AS633" t="str">
            <v>1011</v>
          </cell>
          <cell r="AT633">
            <v>150</v>
          </cell>
          <cell r="AU633">
            <v>0</v>
          </cell>
          <cell r="AV633">
            <v>2</v>
          </cell>
          <cell r="AW633">
            <v>0</v>
          </cell>
        </row>
        <row r="634">
          <cell r="C634" t="str">
            <v>A739</v>
          </cell>
          <cell r="D634">
            <v>8000000000</v>
          </cell>
          <cell r="E634">
            <v>0</v>
          </cell>
          <cell r="F634">
            <v>0</v>
          </cell>
          <cell r="G634">
            <v>2000000000</v>
          </cell>
          <cell r="H634">
            <v>10000000000</v>
          </cell>
          <cell r="I634">
            <v>8000000000</v>
          </cell>
          <cell r="J634">
            <v>60000000</v>
          </cell>
          <cell r="K634" t="str">
            <v>2121</v>
          </cell>
          <cell r="L634">
            <v>2</v>
          </cell>
          <cell r="M634" t="str">
            <v>VND</v>
          </cell>
          <cell r="N634" t="str">
            <v>VN0011379</v>
          </cell>
          <cell r="O634">
            <v>2</v>
          </cell>
          <cell r="P634" t="str">
            <v>Loan</v>
          </cell>
          <cell r="Q634">
            <v>45955</v>
          </cell>
          <cell r="R634">
            <v>0</v>
          </cell>
          <cell r="S634">
            <v>40179</v>
          </cell>
          <cell r="T634">
            <v>1</v>
          </cell>
          <cell r="U634">
            <v>0</v>
          </cell>
          <cell r="V634" t="str">
            <v>Y</v>
          </cell>
          <cell r="W634">
            <v>1</v>
          </cell>
          <cell r="X634" t="str">
            <v>Y</v>
          </cell>
          <cell r="Y634" t="str">
            <v>VNGAAP</v>
          </cell>
          <cell r="Z634" t="str">
            <v>9410</v>
          </cell>
          <cell r="AA634">
            <v>43465</v>
          </cell>
          <cell r="AB634">
            <v>15000000</v>
          </cell>
          <cell r="AC634">
            <v>2000000000</v>
          </cell>
          <cell r="AD634">
            <v>60000000</v>
          </cell>
          <cell r="AE634">
            <v>0</v>
          </cell>
          <cell r="AF634">
            <v>2</v>
          </cell>
          <cell r="AG634">
            <v>44195</v>
          </cell>
          <cell r="AH634">
            <v>2500000000</v>
          </cell>
          <cell r="AI634">
            <v>2500000000</v>
          </cell>
          <cell r="AJ634">
            <v>15000000</v>
          </cell>
          <cell r="AK634">
            <v>0.95</v>
          </cell>
          <cell r="AL634">
            <v>150000000000</v>
          </cell>
          <cell r="AM634">
            <v>20000000000</v>
          </cell>
          <cell r="AN634">
            <v>0.25</v>
          </cell>
          <cell r="AO634">
            <v>20000000000</v>
          </cell>
          <cell r="AP634">
            <v>42175</v>
          </cell>
          <cell r="AQ634">
            <v>2</v>
          </cell>
          <cell r="AR634">
            <v>43373</v>
          </cell>
          <cell r="AS634" t="str">
            <v>1011</v>
          </cell>
          <cell r="AT634">
            <v>150</v>
          </cell>
          <cell r="AU634">
            <v>0</v>
          </cell>
          <cell r="AV634">
            <v>2</v>
          </cell>
          <cell r="AW634">
            <v>0</v>
          </cell>
        </row>
        <row r="635">
          <cell r="C635" t="str">
            <v>A740</v>
          </cell>
          <cell r="D635">
            <v>8000000000</v>
          </cell>
          <cell r="E635">
            <v>0</v>
          </cell>
          <cell r="F635">
            <v>0</v>
          </cell>
          <cell r="G635">
            <v>2000000000</v>
          </cell>
          <cell r="H635">
            <v>10000000000</v>
          </cell>
          <cell r="I635">
            <v>8000000000</v>
          </cell>
          <cell r="J635">
            <v>60000000</v>
          </cell>
          <cell r="K635" t="str">
            <v>2121</v>
          </cell>
          <cell r="L635">
            <v>2</v>
          </cell>
          <cell r="M635" t="str">
            <v>VND</v>
          </cell>
          <cell r="N635" t="str">
            <v>VN0011379</v>
          </cell>
          <cell r="O635">
            <v>2</v>
          </cell>
          <cell r="P635" t="str">
            <v>Loan</v>
          </cell>
          <cell r="Q635">
            <v>45955</v>
          </cell>
          <cell r="R635">
            <v>0</v>
          </cell>
          <cell r="S635">
            <v>40179</v>
          </cell>
          <cell r="T635">
            <v>1</v>
          </cell>
          <cell r="U635">
            <v>0</v>
          </cell>
          <cell r="V635" t="str">
            <v>Y</v>
          </cell>
          <cell r="W635">
            <v>2</v>
          </cell>
          <cell r="X635" t="str">
            <v>N</v>
          </cell>
          <cell r="Y635" t="str">
            <v>VNGAAP</v>
          </cell>
          <cell r="Z635" t="str">
            <v>9410</v>
          </cell>
          <cell r="AA635">
            <v>43465</v>
          </cell>
          <cell r="AB635">
            <v>15000000</v>
          </cell>
          <cell r="AC635">
            <v>2000000000</v>
          </cell>
          <cell r="AD635">
            <v>60000000</v>
          </cell>
          <cell r="AE635">
            <v>100000000</v>
          </cell>
          <cell r="AF635">
            <v>2</v>
          </cell>
          <cell r="AG635">
            <v>44195</v>
          </cell>
          <cell r="AH635">
            <v>2500000000</v>
          </cell>
          <cell r="AI635">
            <v>2500000000</v>
          </cell>
          <cell r="AJ635">
            <v>15000000</v>
          </cell>
          <cell r="AK635">
            <v>0.95</v>
          </cell>
          <cell r="AL635">
            <v>150000000000</v>
          </cell>
          <cell r="AM635">
            <v>20000000000</v>
          </cell>
          <cell r="AN635">
            <v>0.25</v>
          </cell>
          <cell r="AO635">
            <v>20000000000</v>
          </cell>
          <cell r="AP635">
            <v>42175</v>
          </cell>
          <cell r="AQ635">
            <v>2</v>
          </cell>
          <cell r="AR635">
            <v>43373</v>
          </cell>
          <cell r="AS635" t="str">
            <v>1011</v>
          </cell>
          <cell r="AT635">
            <v>150</v>
          </cell>
          <cell r="AU635">
            <v>0</v>
          </cell>
          <cell r="AV635">
            <v>2</v>
          </cell>
          <cell r="AW635">
            <v>0</v>
          </cell>
        </row>
        <row r="636">
          <cell r="C636" t="str">
            <v>A741</v>
          </cell>
          <cell r="D636">
            <v>8000000000</v>
          </cell>
          <cell r="E636">
            <v>0</v>
          </cell>
          <cell r="F636">
            <v>0</v>
          </cell>
          <cell r="G636">
            <v>2000000000</v>
          </cell>
          <cell r="H636">
            <v>10000000000</v>
          </cell>
          <cell r="I636">
            <v>8000000000</v>
          </cell>
          <cell r="J636">
            <v>60000000</v>
          </cell>
          <cell r="K636" t="str">
            <v>2121</v>
          </cell>
          <cell r="L636">
            <v>2</v>
          </cell>
          <cell r="M636" t="str">
            <v>VND</v>
          </cell>
          <cell r="N636" t="str">
            <v>VN0011379</v>
          </cell>
          <cell r="O636">
            <v>2</v>
          </cell>
          <cell r="P636" t="str">
            <v>Loan</v>
          </cell>
          <cell r="Q636">
            <v>45955</v>
          </cell>
          <cell r="R636">
            <v>0</v>
          </cell>
          <cell r="S636">
            <v>40179</v>
          </cell>
          <cell r="T636">
            <v>1</v>
          </cell>
          <cell r="U636">
            <v>0</v>
          </cell>
          <cell r="V636" t="str">
            <v>Y</v>
          </cell>
          <cell r="W636">
            <v>2</v>
          </cell>
          <cell r="X636" t="str">
            <v>Y</v>
          </cell>
          <cell r="Y636" t="str">
            <v>VNGAAP</v>
          </cell>
          <cell r="Z636" t="str">
            <v>9410</v>
          </cell>
          <cell r="AA636">
            <v>43465</v>
          </cell>
          <cell r="AB636">
            <v>15000000</v>
          </cell>
          <cell r="AC636">
            <v>2000000000</v>
          </cell>
          <cell r="AD636">
            <v>60000000</v>
          </cell>
          <cell r="AE636">
            <v>100000000</v>
          </cell>
          <cell r="AF636">
            <v>2</v>
          </cell>
          <cell r="AG636">
            <v>44195</v>
          </cell>
          <cell r="AH636">
            <v>2500000000</v>
          </cell>
          <cell r="AI636">
            <v>2500000000</v>
          </cell>
          <cell r="AJ636">
            <v>15000000</v>
          </cell>
          <cell r="AK636">
            <v>0.95</v>
          </cell>
          <cell r="AL636">
            <v>150000000000</v>
          </cell>
          <cell r="AM636">
            <v>20000000000</v>
          </cell>
          <cell r="AN636">
            <v>0.25</v>
          </cell>
          <cell r="AO636">
            <v>20000000000</v>
          </cell>
          <cell r="AP636">
            <v>42175</v>
          </cell>
          <cell r="AQ636">
            <v>2</v>
          </cell>
          <cell r="AR636">
            <v>43373</v>
          </cell>
          <cell r="AS636" t="str">
            <v>1011</v>
          </cell>
          <cell r="AT636">
            <v>150</v>
          </cell>
          <cell r="AU636">
            <v>0</v>
          </cell>
          <cell r="AV636">
            <v>2</v>
          </cell>
          <cell r="AW636">
            <v>0</v>
          </cell>
        </row>
        <row r="637">
          <cell r="C637" t="str">
            <v>A742</v>
          </cell>
          <cell r="D637">
            <v>8000000000</v>
          </cell>
          <cell r="E637">
            <v>0</v>
          </cell>
          <cell r="F637">
            <v>0</v>
          </cell>
          <cell r="G637">
            <v>2000000000</v>
          </cell>
          <cell r="H637">
            <v>10000000000</v>
          </cell>
          <cell r="I637">
            <v>8000000000</v>
          </cell>
          <cell r="J637">
            <v>60000000</v>
          </cell>
          <cell r="K637" t="str">
            <v>2121</v>
          </cell>
          <cell r="L637">
            <v>2</v>
          </cell>
          <cell r="M637" t="str">
            <v>VND</v>
          </cell>
          <cell r="N637" t="str">
            <v>VN0011379</v>
          </cell>
          <cell r="O637">
            <v>2</v>
          </cell>
          <cell r="P637" t="str">
            <v>Loan</v>
          </cell>
          <cell r="Q637">
            <v>45955</v>
          </cell>
          <cell r="R637">
            <v>0</v>
          </cell>
          <cell r="S637">
            <v>40179</v>
          </cell>
          <cell r="T637">
            <v>1</v>
          </cell>
          <cell r="U637">
            <v>0</v>
          </cell>
          <cell r="V637" t="str">
            <v>Y</v>
          </cell>
          <cell r="W637">
            <v>2</v>
          </cell>
          <cell r="X637" t="str">
            <v>N</v>
          </cell>
          <cell r="Y637" t="str">
            <v>VNGAAP</v>
          </cell>
          <cell r="Z637" t="str">
            <v>9410</v>
          </cell>
          <cell r="AA637">
            <v>43465</v>
          </cell>
          <cell r="AB637">
            <v>15000000</v>
          </cell>
          <cell r="AC637">
            <v>2000000000</v>
          </cell>
          <cell r="AD637">
            <v>60000000</v>
          </cell>
          <cell r="AE637">
            <v>0</v>
          </cell>
          <cell r="AF637">
            <v>2</v>
          </cell>
          <cell r="AG637">
            <v>44195</v>
          </cell>
          <cell r="AH637">
            <v>2500000000</v>
          </cell>
          <cell r="AI637">
            <v>2500000000</v>
          </cell>
          <cell r="AJ637">
            <v>15000000</v>
          </cell>
          <cell r="AK637">
            <v>0.95</v>
          </cell>
          <cell r="AL637">
            <v>150000000000</v>
          </cell>
          <cell r="AM637">
            <v>20000000000</v>
          </cell>
          <cell r="AN637">
            <v>0.25</v>
          </cell>
          <cell r="AO637">
            <v>20000000000</v>
          </cell>
          <cell r="AP637">
            <v>42175</v>
          </cell>
          <cell r="AQ637">
            <v>2</v>
          </cell>
          <cell r="AR637">
            <v>43373</v>
          </cell>
          <cell r="AS637" t="str">
            <v>1011</v>
          </cell>
          <cell r="AT637">
            <v>150</v>
          </cell>
          <cell r="AU637">
            <v>0</v>
          </cell>
          <cell r="AV637">
            <v>2</v>
          </cell>
          <cell r="AW637">
            <v>0</v>
          </cell>
        </row>
        <row r="638">
          <cell r="C638" t="str">
            <v>A743</v>
          </cell>
          <cell r="D638">
            <v>8000000000</v>
          </cell>
          <cell r="E638">
            <v>0</v>
          </cell>
          <cell r="F638">
            <v>0</v>
          </cell>
          <cell r="G638">
            <v>2000000000</v>
          </cell>
          <cell r="H638">
            <v>10000000000</v>
          </cell>
          <cell r="I638">
            <v>8000000000</v>
          </cell>
          <cell r="J638">
            <v>60000000</v>
          </cell>
          <cell r="K638" t="str">
            <v>2121</v>
          </cell>
          <cell r="L638">
            <v>2</v>
          </cell>
          <cell r="M638" t="str">
            <v>VND</v>
          </cell>
          <cell r="N638" t="str">
            <v>VN0011379</v>
          </cell>
          <cell r="O638">
            <v>2</v>
          </cell>
          <cell r="P638" t="str">
            <v>Loan</v>
          </cell>
          <cell r="Q638">
            <v>45955</v>
          </cell>
          <cell r="R638">
            <v>0</v>
          </cell>
          <cell r="S638">
            <v>40179</v>
          </cell>
          <cell r="T638">
            <v>1</v>
          </cell>
          <cell r="U638">
            <v>0</v>
          </cell>
          <cell r="V638" t="str">
            <v>Y</v>
          </cell>
          <cell r="W638">
            <v>2</v>
          </cell>
          <cell r="X638" t="str">
            <v>Y</v>
          </cell>
          <cell r="Y638" t="str">
            <v>VNGAAP</v>
          </cell>
          <cell r="Z638" t="str">
            <v>9410</v>
          </cell>
          <cell r="AA638">
            <v>43465</v>
          </cell>
          <cell r="AB638">
            <v>15000000</v>
          </cell>
          <cell r="AC638">
            <v>2000000000</v>
          </cell>
          <cell r="AD638">
            <v>60000000</v>
          </cell>
          <cell r="AE638">
            <v>0</v>
          </cell>
          <cell r="AF638">
            <v>2</v>
          </cell>
          <cell r="AG638">
            <v>44195</v>
          </cell>
          <cell r="AH638">
            <v>2500000000</v>
          </cell>
          <cell r="AI638">
            <v>2500000000</v>
          </cell>
          <cell r="AJ638">
            <v>15000000</v>
          </cell>
          <cell r="AK638">
            <v>0.95</v>
          </cell>
          <cell r="AL638">
            <v>150000000000</v>
          </cell>
          <cell r="AM638">
            <v>20000000000</v>
          </cell>
          <cell r="AN638">
            <v>0.25</v>
          </cell>
          <cell r="AO638">
            <v>20000000000</v>
          </cell>
          <cell r="AP638">
            <v>42175</v>
          </cell>
          <cell r="AQ638">
            <v>2</v>
          </cell>
          <cell r="AR638">
            <v>43373</v>
          </cell>
          <cell r="AS638" t="str">
            <v>1011</v>
          </cell>
          <cell r="AT638">
            <v>150</v>
          </cell>
          <cell r="AU638">
            <v>0</v>
          </cell>
          <cell r="AV638">
            <v>2</v>
          </cell>
          <cell r="AW638">
            <v>0</v>
          </cell>
        </row>
        <row r="639">
          <cell r="C639" t="str">
            <v>A744</v>
          </cell>
          <cell r="D639">
            <v>8000000000</v>
          </cell>
          <cell r="E639">
            <v>0</v>
          </cell>
          <cell r="F639">
            <v>0</v>
          </cell>
          <cell r="G639">
            <v>2000000000</v>
          </cell>
          <cell r="H639">
            <v>10000000000</v>
          </cell>
          <cell r="I639">
            <v>8000000000</v>
          </cell>
          <cell r="J639">
            <v>60000000</v>
          </cell>
          <cell r="K639" t="str">
            <v>2121</v>
          </cell>
          <cell r="L639">
            <v>2</v>
          </cell>
          <cell r="M639" t="str">
            <v>VND</v>
          </cell>
          <cell r="N639" t="str">
            <v>VN0011379</v>
          </cell>
          <cell r="O639">
            <v>2</v>
          </cell>
          <cell r="P639" t="str">
            <v>Loan</v>
          </cell>
          <cell r="Q639">
            <v>45955</v>
          </cell>
          <cell r="R639">
            <v>0</v>
          </cell>
          <cell r="S639">
            <v>40179</v>
          </cell>
          <cell r="T639">
            <v>1</v>
          </cell>
          <cell r="U639">
            <v>0</v>
          </cell>
          <cell r="V639" t="str">
            <v>Y</v>
          </cell>
          <cell r="W639">
            <v>1</v>
          </cell>
          <cell r="X639" t="str">
            <v>N</v>
          </cell>
          <cell r="Y639" t="str">
            <v>VNGAAP</v>
          </cell>
          <cell r="Z639" t="str">
            <v>9410</v>
          </cell>
          <cell r="AA639">
            <v>43465</v>
          </cell>
          <cell r="AB639">
            <v>15000000</v>
          </cell>
          <cell r="AC639">
            <v>2000000000</v>
          </cell>
          <cell r="AD639">
            <v>60000000</v>
          </cell>
          <cell r="AE639">
            <v>0</v>
          </cell>
          <cell r="AF639">
            <v>2</v>
          </cell>
          <cell r="AG639">
            <v>44195</v>
          </cell>
          <cell r="AH639">
            <v>2500000000</v>
          </cell>
          <cell r="AI639">
            <v>2500000000</v>
          </cell>
          <cell r="AJ639">
            <v>15000000</v>
          </cell>
          <cell r="AK639">
            <v>1.1000000000000001</v>
          </cell>
          <cell r="AL639">
            <v>150000000000</v>
          </cell>
          <cell r="AM639">
            <v>20000000000</v>
          </cell>
          <cell r="AN639">
            <v>0.25</v>
          </cell>
          <cell r="AO639">
            <v>20000000000</v>
          </cell>
          <cell r="AP639">
            <v>42175</v>
          </cell>
          <cell r="AQ639">
            <v>2</v>
          </cell>
          <cell r="AR639">
            <v>43373</v>
          </cell>
          <cell r="AS639" t="str">
            <v>1011</v>
          </cell>
          <cell r="AT639">
            <v>150</v>
          </cell>
          <cell r="AU639">
            <v>0</v>
          </cell>
          <cell r="AV639">
            <v>2</v>
          </cell>
          <cell r="AW639">
            <v>0</v>
          </cell>
        </row>
        <row r="640">
          <cell r="C640" t="str">
            <v>A745</v>
          </cell>
          <cell r="D640">
            <v>8000000000</v>
          </cell>
          <cell r="E640">
            <v>0</v>
          </cell>
          <cell r="F640">
            <v>0</v>
          </cell>
          <cell r="G640">
            <v>2000000000</v>
          </cell>
          <cell r="H640">
            <v>10000000000</v>
          </cell>
          <cell r="I640">
            <v>8000000000</v>
          </cell>
          <cell r="J640">
            <v>60000000</v>
          </cell>
          <cell r="K640" t="str">
            <v>2121</v>
          </cell>
          <cell r="L640">
            <v>2</v>
          </cell>
          <cell r="M640" t="str">
            <v>VND</v>
          </cell>
          <cell r="N640" t="str">
            <v>VN0011379</v>
          </cell>
          <cell r="O640">
            <v>2</v>
          </cell>
          <cell r="P640" t="str">
            <v>Loan</v>
          </cell>
          <cell r="Q640">
            <v>45955</v>
          </cell>
          <cell r="R640">
            <v>0</v>
          </cell>
          <cell r="S640">
            <v>40179</v>
          </cell>
          <cell r="T640">
            <v>1</v>
          </cell>
          <cell r="U640">
            <v>0</v>
          </cell>
          <cell r="V640" t="str">
            <v>Y</v>
          </cell>
          <cell r="W640">
            <v>1</v>
          </cell>
          <cell r="X640" t="str">
            <v>Y</v>
          </cell>
          <cell r="Y640" t="str">
            <v>VNGAAP</v>
          </cell>
          <cell r="Z640" t="str">
            <v>9410</v>
          </cell>
          <cell r="AA640">
            <v>43465</v>
          </cell>
          <cell r="AB640">
            <v>15000000</v>
          </cell>
          <cell r="AC640">
            <v>2000000000</v>
          </cell>
          <cell r="AD640">
            <v>60000000</v>
          </cell>
          <cell r="AE640">
            <v>0</v>
          </cell>
          <cell r="AF640">
            <v>2</v>
          </cell>
          <cell r="AG640">
            <v>44195</v>
          </cell>
          <cell r="AH640">
            <v>2500000000</v>
          </cell>
          <cell r="AI640">
            <v>2500000000</v>
          </cell>
          <cell r="AJ640">
            <v>15000000</v>
          </cell>
          <cell r="AK640">
            <v>1.1000000000000001</v>
          </cell>
          <cell r="AL640">
            <v>150000000000</v>
          </cell>
          <cell r="AM640">
            <v>20000000000</v>
          </cell>
          <cell r="AN640">
            <v>0.25</v>
          </cell>
          <cell r="AO640">
            <v>20000000000</v>
          </cell>
          <cell r="AP640">
            <v>42175</v>
          </cell>
          <cell r="AQ640">
            <v>2</v>
          </cell>
          <cell r="AR640">
            <v>43373</v>
          </cell>
          <cell r="AS640" t="str">
            <v>1011</v>
          </cell>
          <cell r="AT640">
            <v>150</v>
          </cell>
          <cell r="AU640">
            <v>0</v>
          </cell>
          <cell r="AV640">
            <v>2</v>
          </cell>
          <cell r="AW640">
            <v>0</v>
          </cell>
        </row>
        <row r="641">
          <cell r="C641" t="str">
            <v>A746</v>
          </cell>
          <cell r="D641">
            <v>8000000000</v>
          </cell>
          <cell r="E641">
            <v>0</v>
          </cell>
          <cell r="F641">
            <v>0</v>
          </cell>
          <cell r="G641">
            <v>2000000000</v>
          </cell>
          <cell r="H641">
            <v>10000000000</v>
          </cell>
          <cell r="I641">
            <v>8000000000</v>
          </cell>
          <cell r="J641">
            <v>60000000</v>
          </cell>
          <cell r="K641" t="str">
            <v>2121</v>
          </cell>
          <cell r="L641">
            <v>2</v>
          </cell>
          <cell r="M641" t="str">
            <v>VND</v>
          </cell>
          <cell r="N641" t="str">
            <v>VN0011379</v>
          </cell>
          <cell r="O641">
            <v>2</v>
          </cell>
          <cell r="P641" t="str">
            <v>Loan</v>
          </cell>
          <cell r="Q641">
            <v>45955</v>
          </cell>
          <cell r="R641">
            <v>0</v>
          </cell>
          <cell r="S641">
            <v>40179</v>
          </cell>
          <cell r="T641">
            <v>1</v>
          </cell>
          <cell r="U641">
            <v>0</v>
          </cell>
          <cell r="V641" t="str">
            <v>Y</v>
          </cell>
          <cell r="W641">
            <v>2</v>
          </cell>
          <cell r="X641" t="str">
            <v>N</v>
          </cell>
          <cell r="Y641" t="str">
            <v>VNGAAP</v>
          </cell>
          <cell r="Z641" t="str">
            <v>9410</v>
          </cell>
          <cell r="AA641">
            <v>43465</v>
          </cell>
          <cell r="AB641">
            <v>15000000</v>
          </cell>
          <cell r="AC641">
            <v>2000000000</v>
          </cell>
          <cell r="AD641">
            <v>60000000</v>
          </cell>
          <cell r="AE641">
            <v>100000000</v>
          </cell>
          <cell r="AF641">
            <v>2</v>
          </cell>
          <cell r="AG641">
            <v>44195</v>
          </cell>
          <cell r="AH641">
            <v>2500000000</v>
          </cell>
          <cell r="AI641">
            <v>2500000000</v>
          </cell>
          <cell r="AJ641">
            <v>15000000</v>
          </cell>
          <cell r="AK641">
            <v>1.1000000000000001</v>
          </cell>
          <cell r="AL641">
            <v>150000000000</v>
          </cell>
          <cell r="AM641">
            <v>20000000000</v>
          </cell>
          <cell r="AN641">
            <v>0.25</v>
          </cell>
          <cell r="AO641">
            <v>20000000000</v>
          </cell>
          <cell r="AP641">
            <v>42175</v>
          </cell>
          <cell r="AQ641">
            <v>2</v>
          </cell>
          <cell r="AR641">
            <v>43373</v>
          </cell>
          <cell r="AS641" t="str">
            <v>1011</v>
          </cell>
          <cell r="AT641">
            <v>150</v>
          </cell>
          <cell r="AU641">
            <v>0</v>
          </cell>
          <cell r="AV641">
            <v>2</v>
          </cell>
          <cell r="AW641">
            <v>0</v>
          </cell>
        </row>
        <row r="642">
          <cell r="C642" t="str">
            <v>A747</v>
          </cell>
          <cell r="D642">
            <v>8000000000</v>
          </cell>
          <cell r="E642">
            <v>0</v>
          </cell>
          <cell r="F642">
            <v>0</v>
          </cell>
          <cell r="G642">
            <v>2000000000</v>
          </cell>
          <cell r="H642">
            <v>10000000000</v>
          </cell>
          <cell r="I642">
            <v>8000000000</v>
          </cell>
          <cell r="J642">
            <v>60000000</v>
          </cell>
          <cell r="K642" t="str">
            <v>2121</v>
          </cell>
          <cell r="L642">
            <v>2</v>
          </cell>
          <cell r="M642" t="str">
            <v>VND</v>
          </cell>
          <cell r="N642" t="str">
            <v>VN0011379</v>
          </cell>
          <cell r="O642">
            <v>2</v>
          </cell>
          <cell r="P642" t="str">
            <v>Loan</v>
          </cell>
          <cell r="Q642">
            <v>45955</v>
          </cell>
          <cell r="R642">
            <v>0</v>
          </cell>
          <cell r="S642">
            <v>40179</v>
          </cell>
          <cell r="T642">
            <v>1</v>
          </cell>
          <cell r="U642">
            <v>0</v>
          </cell>
          <cell r="V642" t="str">
            <v>Y</v>
          </cell>
          <cell r="W642">
            <v>2</v>
          </cell>
          <cell r="X642" t="str">
            <v>Y</v>
          </cell>
          <cell r="Y642" t="str">
            <v>VNGAAP</v>
          </cell>
          <cell r="Z642" t="str">
            <v>9410</v>
          </cell>
          <cell r="AA642">
            <v>43465</v>
          </cell>
          <cell r="AB642">
            <v>15000000</v>
          </cell>
          <cell r="AC642">
            <v>2000000000</v>
          </cell>
          <cell r="AD642">
            <v>60000000</v>
          </cell>
          <cell r="AE642">
            <v>100000000</v>
          </cell>
          <cell r="AF642">
            <v>2</v>
          </cell>
          <cell r="AG642">
            <v>44195</v>
          </cell>
          <cell r="AH642">
            <v>2500000000</v>
          </cell>
          <cell r="AI642">
            <v>2500000000</v>
          </cell>
          <cell r="AJ642">
            <v>15000000</v>
          </cell>
          <cell r="AK642">
            <v>1.1000000000000001</v>
          </cell>
          <cell r="AL642">
            <v>150000000000</v>
          </cell>
          <cell r="AM642">
            <v>20000000000</v>
          </cell>
          <cell r="AN642">
            <v>0.25</v>
          </cell>
          <cell r="AO642">
            <v>20000000000</v>
          </cell>
          <cell r="AP642">
            <v>42175</v>
          </cell>
          <cell r="AQ642">
            <v>2</v>
          </cell>
          <cell r="AR642">
            <v>43373</v>
          </cell>
          <cell r="AS642" t="str">
            <v>1011</v>
          </cell>
          <cell r="AT642">
            <v>150</v>
          </cell>
          <cell r="AU642">
            <v>0</v>
          </cell>
          <cell r="AV642">
            <v>2</v>
          </cell>
          <cell r="AW642">
            <v>0</v>
          </cell>
        </row>
        <row r="643">
          <cell r="C643" t="str">
            <v>A748</v>
          </cell>
          <cell r="D643">
            <v>8000000000</v>
          </cell>
          <cell r="E643">
            <v>0</v>
          </cell>
          <cell r="F643">
            <v>0</v>
          </cell>
          <cell r="G643">
            <v>2000000000</v>
          </cell>
          <cell r="H643">
            <v>10000000000</v>
          </cell>
          <cell r="I643">
            <v>8000000000</v>
          </cell>
          <cell r="J643">
            <v>60000000</v>
          </cell>
          <cell r="K643" t="str">
            <v>2121</v>
          </cell>
          <cell r="L643">
            <v>2</v>
          </cell>
          <cell r="M643" t="str">
            <v>VND</v>
          </cell>
          <cell r="N643" t="str">
            <v>VN0011379</v>
          </cell>
          <cell r="O643">
            <v>2</v>
          </cell>
          <cell r="P643" t="str">
            <v>Loan</v>
          </cell>
          <cell r="Q643">
            <v>45955</v>
          </cell>
          <cell r="R643">
            <v>0</v>
          </cell>
          <cell r="S643">
            <v>40179</v>
          </cell>
          <cell r="T643">
            <v>1</v>
          </cell>
          <cell r="U643">
            <v>0</v>
          </cell>
          <cell r="V643" t="str">
            <v>Y</v>
          </cell>
          <cell r="W643">
            <v>2</v>
          </cell>
          <cell r="X643" t="str">
            <v>N</v>
          </cell>
          <cell r="Y643" t="str">
            <v>VNGAAP</v>
          </cell>
          <cell r="Z643" t="str">
            <v>9410</v>
          </cell>
          <cell r="AA643">
            <v>43465</v>
          </cell>
          <cell r="AB643">
            <v>15000000</v>
          </cell>
          <cell r="AC643">
            <v>2000000000</v>
          </cell>
          <cell r="AD643">
            <v>60000000</v>
          </cell>
          <cell r="AE643">
            <v>0</v>
          </cell>
          <cell r="AF643">
            <v>2</v>
          </cell>
          <cell r="AG643">
            <v>44195</v>
          </cell>
          <cell r="AH643">
            <v>2500000000</v>
          </cell>
          <cell r="AI643">
            <v>2500000000</v>
          </cell>
          <cell r="AJ643">
            <v>15000000</v>
          </cell>
          <cell r="AK643">
            <v>1.1000000000000001</v>
          </cell>
          <cell r="AL643">
            <v>150000000000</v>
          </cell>
          <cell r="AM643">
            <v>20000000000</v>
          </cell>
          <cell r="AN643">
            <v>0.25</v>
          </cell>
          <cell r="AO643">
            <v>20000000000</v>
          </cell>
          <cell r="AP643">
            <v>42175</v>
          </cell>
          <cell r="AQ643">
            <v>2</v>
          </cell>
          <cell r="AR643">
            <v>43373</v>
          </cell>
          <cell r="AS643" t="str">
            <v>1011</v>
          </cell>
          <cell r="AT643">
            <v>150</v>
          </cell>
          <cell r="AU643">
            <v>0</v>
          </cell>
          <cell r="AV643">
            <v>2</v>
          </cell>
          <cell r="AW643">
            <v>0</v>
          </cell>
        </row>
        <row r="644">
          <cell r="C644" t="str">
            <v>A749</v>
          </cell>
          <cell r="D644">
            <v>8000000000</v>
          </cell>
          <cell r="E644">
            <v>0</v>
          </cell>
          <cell r="F644">
            <v>0</v>
          </cell>
          <cell r="G644">
            <v>2000000000</v>
          </cell>
          <cell r="H644">
            <v>10000000000</v>
          </cell>
          <cell r="I644">
            <v>8000000000</v>
          </cell>
          <cell r="J644">
            <v>60000000</v>
          </cell>
          <cell r="K644" t="str">
            <v>2121</v>
          </cell>
          <cell r="L644">
            <v>2</v>
          </cell>
          <cell r="M644" t="str">
            <v>VND</v>
          </cell>
          <cell r="N644" t="str">
            <v>VN0011379</v>
          </cell>
          <cell r="O644">
            <v>2</v>
          </cell>
          <cell r="P644" t="str">
            <v>Loan</v>
          </cell>
          <cell r="Q644">
            <v>45955</v>
          </cell>
          <cell r="R644">
            <v>0</v>
          </cell>
          <cell r="S644">
            <v>40179</v>
          </cell>
          <cell r="T644">
            <v>1</v>
          </cell>
          <cell r="U644">
            <v>0</v>
          </cell>
          <cell r="V644" t="str">
            <v>Y</v>
          </cell>
          <cell r="W644">
            <v>2</v>
          </cell>
          <cell r="X644" t="str">
            <v>Y</v>
          </cell>
          <cell r="Y644" t="str">
            <v>VNGAAP</v>
          </cell>
          <cell r="Z644" t="str">
            <v>9410</v>
          </cell>
          <cell r="AA644">
            <v>43465</v>
          </cell>
          <cell r="AB644">
            <v>15000000</v>
          </cell>
          <cell r="AC644">
            <v>2000000000</v>
          </cell>
          <cell r="AD644">
            <v>60000000</v>
          </cell>
          <cell r="AE644">
            <v>0</v>
          </cell>
          <cell r="AF644">
            <v>2</v>
          </cell>
          <cell r="AG644">
            <v>44195</v>
          </cell>
          <cell r="AH644">
            <v>2500000000</v>
          </cell>
          <cell r="AI644">
            <v>2500000000</v>
          </cell>
          <cell r="AJ644">
            <v>15000000</v>
          </cell>
          <cell r="AK644">
            <v>1.1000000000000001</v>
          </cell>
          <cell r="AL644">
            <v>150000000000</v>
          </cell>
          <cell r="AM644">
            <v>20000000000</v>
          </cell>
          <cell r="AN644">
            <v>0.25</v>
          </cell>
          <cell r="AO644">
            <v>20000000000</v>
          </cell>
          <cell r="AP644">
            <v>42175</v>
          </cell>
          <cell r="AQ644">
            <v>2</v>
          </cell>
          <cell r="AR644">
            <v>43373</v>
          </cell>
          <cell r="AS644" t="str">
            <v>1011</v>
          </cell>
          <cell r="AT644">
            <v>150</v>
          </cell>
          <cell r="AU644">
            <v>0</v>
          </cell>
          <cell r="AV644">
            <v>2</v>
          </cell>
          <cell r="AW644">
            <v>0</v>
          </cell>
        </row>
        <row r="645">
          <cell r="C645" t="str">
            <v>A750</v>
          </cell>
          <cell r="D645">
            <v>8000000000</v>
          </cell>
          <cell r="E645">
            <v>0</v>
          </cell>
          <cell r="F645">
            <v>0</v>
          </cell>
          <cell r="G645">
            <v>2000000000</v>
          </cell>
          <cell r="H645">
            <v>10000000000</v>
          </cell>
          <cell r="I645">
            <v>8000000000</v>
          </cell>
          <cell r="J645">
            <v>60000000</v>
          </cell>
          <cell r="K645" t="str">
            <v>2121</v>
          </cell>
          <cell r="L645">
            <v>2</v>
          </cell>
          <cell r="M645" t="str">
            <v>VND</v>
          </cell>
          <cell r="N645" t="str">
            <v>VN0011379</v>
          </cell>
          <cell r="O645">
            <v>2</v>
          </cell>
          <cell r="P645" t="str">
            <v>Loan</v>
          </cell>
          <cell r="Q645">
            <v>45955</v>
          </cell>
          <cell r="R645">
            <v>0</v>
          </cell>
          <cell r="S645">
            <v>40179</v>
          </cell>
          <cell r="T645">
            <v>1</v>
          </cell>
          <cell r="U645">
            <v>0</v>
          </cell>
          <cell r="V645" t="str">
            <v>Y</v>
          </cell>
          <cell r="W645">
            <v>1</v>
          </cell>
          <cell r="X645" t="str">
            <v>N</v>
          </cell>
          <cell r="Y645" t="str">
            <v>VNGAAP</v>
          </cell>
          <cell r="Z645" t="str">
            <v>9410</v>
          </cell>
          <cell r="AA645">
            <v>43465</v>
          </cell>
          <cell r="AB645">
            <v>15000000</v>
          </cell>
          <cell r="AC645">
            <v>2000000000</v>
          </cell>
          <cell r="AD645">
            <v>60000000</v>
          </cell>
          <cell r="AE645">
            <v>0</v>
          </cell>
          <cell r="AF645">
            <v>2</v>
          </cell>
          <cell r="AG645">
            <v>44195</v>
          </cell>
          <cell r="AH645">
            <v>2500000000</v>
          </cell>
          <cell r="AI645">
            <v>2500000000</v>
          </cell>
          <cell r="AJ645">
            <v>15000000</v>
          </cell>
          <cell r="AK645">
            <v>0</v>
          </cell>
          <cell r="AL645">
            <v>150000000000</v>
          </cell>
          <cell r="AM645">
            <v>20000000000</v>
          </cell>
          <cell r="AN645">
            <v>0.25</v>
          </cell>
          <cell r="AO645">
            <v>20000000000</v>
          </cell>
          <cell r="AP645">
            <v>42175</v>
          </cell>
          <cell r="AQ645">
            <v>2</v>
          </cell>
          <cell r="AR645">
            <v>43373</v>
          </cell>
          <cell r="AS645" t="str">
            <v>1011</v>
          </cell>
          <cell r="AT645">
            <v>150</v>
          </cell>
          <cell r="AU645">
            <v>0</v>
          </cell>
          <cell r="AV645">
            <v>2</v>
          </cell>
          <cell r="AW645">
            <v>0</v>
          </cell>
        </row>
        <row r="646">
          <cell r="C646" t="str">
            <v>A751</v>
          </cell>
          <cell r="D646">
            <v>8000000000</v>
          </cell>
          <cell r="E646">
            <v>0</v>
          </cell>
          <cell r="F646">
            <v>0</v>
          </cell>
          <cell r="G646">
            <v>2000000000</v>
          </cell>
          <cell r="H646">
            <v>10000000000</v>
          </cell>
          <cell r="I646">
            <v>8000000000</v>
          </cell>
          <cell r="J646">
            <v>60000000</v>
          </cell>
          <cell r="K646" t="str">
            <v>2121</v>
          </cell>
          <cell r="L646">
            <v>2</v>
          </cell>
          <cell r="M646" t="str">
            <v>VND</v>
          </cell>
          <cell r="N646" t="str">
            <v>VN0011379</v>
          </cell>
          <cell r="O646">
            <v>2</v>
          </cell>
          <cell r="P646" t="str">
            <v>Loan</v>
          </cell>
          <cell r="Q646">
            <v>45955</v>
          </cell>
          <cell r="R646">
            <v>0</v>
          </cell>
          <cell r="S646">
            <v>40179</v>
          </cell>
          <cell r="T646">
            <v>1</v>
          </cell>
          <cell r="U646">
            <v>0</v>
          </cell>
          <cell r="V646" t="str">
            <v>Y</v>
          </cell>
          <cell r="W646">
            <v>1</v>
          </cell>
          <cell r="X646" t="str">
            <v>Y</v>
          </cell>
          <cell r="Y646" t="str">
            <v>VNGAAP</v>
          </cell>
          <cell r="Z646" t="str">
            <v>9410</v>
          </cell>
          <cell r="AA646">
            <v>43465</v>
          </cell>
          <cell r="AB646">
            <v>15000000</v>
          </cell>
          <cell r="AC646">
            <v>2000000000</v>
          </cell>
          <cell r="AD646">
            <v>60000000</v>
          </cell>
          <cell r="AE646">
            <v>0</v>
          </cell>
          <cell r="AF646">
            <v>2</v>
          </cell>
          <cell r="AG646">
            <v>44195</v>
          </cell>
          <cell r="AH646">
            <v>2500000000</v>
          </cell>
          <cell r="AI646">
            <v>2500000000</v>
          </cell>
          <cell r="AJ646">
            <v>15000000</v>
          </cell>
          <cell r="AK646">
            <v>0</v>
          </cell>
          <cell r="AL646">
            <v>150000000000</v>
          </cell>
          <cell r="AM646">
            <v>20000000000</v>
          </cell>
          <cell r="AN646">
            <v>0.25</v>
          </cell>
          <cell r="AO646">
            <v>20000000000</v>
          </cell>
          <cell r="AP646">
            <v>42175</v>
          </cell>
          <cell r="AQ646">
            <v>2</v>
          </cell>
          <cell r="AR646">
            <v>43373</v>
          </cell>
          <cell r="AS646" t="str">
            <v>1011</v>
          </cell>
          <cell r="AT646">
            <v>150</v>
          </cell>
          <cell r="AU646">
            <v>0</v>
          </cell>
          <cell r="AV646">
            <v>2</v>
          </cell>
          <cell r="AW646">
            <v>0</v>
          </cell>
        </row>
        <row r="647">
          <cell r="C647" t="str">
            <v>A752</v>
          </cell>
          <cell r="D647">
            <v>8000000000</v>
          </cell>
          <cell r="E647">
            <v>0</v>
          </cell>
          <cell r="F647">
            <v>0</v>
          </cell>
          <cell r="G647">
            <v>2000000000</v>
          </cell>
          <cell r="H647">
            <v>10000000000</v>
          </cell>
          <cell r="I647">
            <v>8000000000</v>
          </cell>
          <cell r="J647">
            <v>60000000</v>
          </cell>
          <cell r="K647" t="str">
            <v>2121</v>
          </cell>
          <cell r="L647">
            <v>2</v>
          </cell>
          <cell r="M647" t="str">
            <v>VND</v>
          </cell>
          <cell r="N647" t="str">
            <v>VN0011379</v>
          </cell>
          <cell r="O647">
            <v>2</v>
          </cell>
          <cell r="P647" t="str">
            <v>Loan</v>
          </cell>
          <cell r="Q647">
            <v>45955</v>
          </cell>
          <cell r="R647">
            <v>0</v>
          </cell>
          <cell r="S647">
            <v>40179</v>
          </cell>
          <cell r="T647">
            <v>1</v>
          </cell>
          <cell r="U647">
            <v>0</v>
          </cell>
          <cell r="V647" t="str">
            <v>Y</v>
          </cell>
          <cell r="W647">
            <v>2</v>
          </cell>
          <cell r="X647" t="str">
            <v>N</v>
          </cell>
          <cell r="Y647" t="str">
            <v>VNGAAP</v>
          </cell>
          <cell r="Z647" t="str">
            <v>9410</v>
          </cell>
          <cell r="AA647">
            <v>43465</v>
          </cell>
          <cell r="AB647">
            <v>15000000</v>
          </cell>
          <cell r="AC647">
            <v>2000000000</v>
          </cell>
          <cell r="AD647">
            <v>60000000</v>
          </cell>
          <cell r="AE647">
            <v>100000000</v>
          </cell>
          <cell r="AF647">
            <v>2</v>
          </cell>
          <cell r="AG647">
            <v>44195</v>
          </cell>
          <cell r="AH647">
            <v>2500000000</v>
          </cell>
          <cell r="AI647">
            <v>2500000000</v>
          </cell>
          <cell r="AJ647">
            <v>15000000</v>
          </cell>
          <cell r="AK647">
            <v>0</v>
          </cell>
          <cell r="AL647">
            <v>150000000000</v>
          </cell>
          <cell r="AM647">
            <v>20000000000</v>
          </cell>
          <cell r="AN647">
            <v>0.25</v>
          </cell>
          <cell r="AO647">
            <v>20000000000</v>
          </cell>
          <cell r="AP647">
            <v>42175</v>
          </cell>
          <cell r="AQ647">
            <v>2</v>
          </cell>
          <cell r="AR647">
            <v>43373</v>
          </cell>
          <cell r="AS647" t="str">
            <v>1011</v>
          </cell>
          <cell r="AT647">
            <v>150</v>
          </cell>
          <cell r="AU647">
            <v>0</v>
          </cell>
          <cell r="AV647">
            <v>2</v>
          </cell>
          <cell r="AW647">
            <v>0</v>
          </cell>
        </row>
        <row r="648">
          <cell r="C648" t="str">
            <v>A753</v>
          </cell>
          <cell r="D648">
            <v>8000000000</v>
          </cell>
          <cell r="E648">
            <v>0</v>
          </cell>
          <cell r="F648">
            <v>0</v>
          </cell>
          <cell r="G648">
            <v>2000000000</v>
          </cell>
          <cell r="H648">
            <v>10000000000</v>
          </cell>
          <cell r="I648">
            <v>8000000000</v>
          </cell>
          <cell r="J648">
            <v>60000000</v>
          </cell>
          <cell r="K648" t="str">
            <v>2121</v>
          </cell>
          <cell r="L648">
            <v>2</v>
          </cell>
          <cell r="M648" t="str">
            <v>VND</v>
          </cell>
          <cell r="N648" t="str">
            <v>VN0011379</v>
          </cell>
          <cell r="O648">
            <v>2</v>
          </cell>
          <cell r="P648" t="str">
            <v>Loan</v>
          </cell>
          <cell r="Q648">
            <v>45955</v>
          </cell>
          <cell r="R648">
            <v>0</v>
          </cell>
          <cell r="S648">
            <v>40179</v>
          </cell>
          <cell r="T648">
            <v>1</v>
          </cell>
          <cell r="U648">
            <v>0</v>
          </cell>
          <cell r="V648" t="str">
            <v>Y</v>
          </cell>
          <cell r="W648">
            <v>2</v>
          </cell>
          <cell r="X648" t="str">
            <v>Y</v>
          </cell>
          <cell r="Y648" t="str">
            <v>VNGAAP</v>
          </cell>
          <cell r="Z648" t="str">
            <v>9410</v>
          </cell>
          <cell r="AA648">
            <v>43465</v>
          </cell>
          <cell r="AB648">
            <v>15000000</v>
          </cell>
          <cell r="AC648">
            <v>2000000000</v>
          </cell>
          <cell r="AD648">
            <v>60000000</v>
          </cell>
          <cell r="AE648">
            <v>100000000</v>
          </cell>
          <cell r="AF648">
            <v>2</v>
          </cell>
          <cell r="AG648">
            <v>44195</v>
          </cell>
          <cell r="AH648">
            <v>2500000000</v>
          </cell>
          <cell r="AI648">
            <v>2500000000</v>
          </cell>
          <cell r="AJ648">
            <v>15000000</v>
          </cell>
          <cell r="AK648">
            <v>0</v>
          </cell>
          <cell r="AL648">
            <v>150000000000</v>
          </cell>
          <cell r="AM648">
            <v>20000000000</v>
          </cell>
          <cell r="AN648">
            <v>0.25</v>
          </cell>
          <cell r="AO648">
            <v>20000000000</v>
          </cell>
          <cell r="AP648">
            <v>42175</v>
          </cell>
          <cell r="AQ648">
            <v>2</v>
          </cell>
          <cell r="AR648">
            <v>43373</v>
          </cell>
          <cell r="AS648" t="str">
            <v>1011</v>
          </cell>
          <cell r="AT648">
            <v>150</v>
          </cell>
          <cell r="AU648">
            <v>0</v>
          </cell>
          <cell r="AV648">
            <v>2</v>
          </cell>
          <cell r="AW648">
            <v>0</v>
          </cell>
        </row>
        <row r="649">
          <cell r="C649" t="str">
            <v>A754</v>
          </cell>
          <cell r="D649">
            <v>8000000000</v>
          </cell>
          <cell r="E649">
            <v>0</v>
          </cell>
          <cell r="F649">
            <v>0</v>
          </cell>
          <cell r="G649">
            <v>2000000000</v>
          </cell>
          <cell r="H649">
            <v>10000000000</v>
          </cell>
          <cell r="I649">
            <v>8000000000</v>
          </cell>
          <cell r="J649">
            <v>60000000</v>
          </cell>
          <cell r="K649" t="str">
            <v>2121</v>
          </cell>
          <cell r="L649">
            <v>2</v>
          </cell>
          <cell r="M649" t="str">
            <v>VND</v>
          </cell>
          <cell r="N649" t="str">
            <v>VN0011379</v>
          </cell>
          <cell r="O649">
            <v>2</v>
          </cell>
          <cell r="P649" t="str">
            <v>Loan</v>
          </cell>
          <cell r="Q649">
            <v>45955</v>
          </cell>
          <cell r="R649">
            <v>0</v>
          </cell>
          <cell r="S649">
            <v>40179</v>
          </cell>
          <cell r="T649">
            <v>1</v>
          </cell>
          <cell r="U649">
            <v>0</v>
          </cell>
          <cell r="V649" t="str">
            <v>Y</v>
          </cell>
          <cell r="W649">
            <v>2</v>
          </cell>
          <cell r="X649" t="str">
            <v>N</v>
          </cell>
          <cell r="Y649" t="str">
            <v>VNGAAP</v>
          </cell>
          <cell r="Z649" t="str">
            <v>9410</v>
          </cell>
          <cell r="AA649">
            <v>43465</v>
          </cell>
          <cell r="AB649">
            <v>15000000</v>
          </cell>
          <cell r="AC649">
            <v>2000000000</v>
          </cell>
          <cell r="AD649">
            <v>60000000</v>
          </cell>
          <cell r="AE649">
            <v>0</v>
          </cell>
          <cell r="AF649">
            <v>2</v>
          </cell>
          <cell r="AG649">
            <v>44195</v>
          </cell>
          <cell r="AH649">
            <v>2500000000</v>
          </cell>
          <cell r="AI649">
            <v>2500000000</v>
          </cell>
          <cell r="AJ649">
            <v>15000000</v>
          </cell>
          <cell r="AK649">
            <v>0</v>
          </cell>
          <cell r="AL649">
            <v>150000000000</v>
          </cell>
          <cell r="AM649">
            <v>20000000000</v>
          </cell>
          <cell r="AN649">
            <v>0.25</v>
          </cell>
          <cell r="AO649">
            <v>20000000000</v>
          </cell>
          <cell r="AP649">
            <v>42175</v>
          </cell>
          <cell r="AQ649">
            <v>2</v>
          </cell>
          <cell r="AR649">
            <v>43373</v>
          </cell>
          <cell r="AS649" t="str">
            <v>1011</v>
          </cell>
          <cell r="AT649">
            <v>150</v>
          </cell>
          <cell r="AU649">
            <v>0</v>
          </cell>
          <cell r="AV649">
            <v>2</v>
          </cell>
          <cell r="AW649">
            <v>0</v>
          </cell>
        </row>
        <row r="650">
          <cell r="C650" t="str">
            <v>A755</v>
          </cell>
          <cell r="D650">
            <v>8000000000</v>
          </cell>
          <cell r="E650">
            <v>0</v>
          </cell>
          <cell r="F650">
            <v>0</v>
          </cell>
          <cell r="G650">
            <v>2000000000</v>
          </cell>
          <cell r="H650">
            <v>10000000000</v>
          </cell>
          <cell r="I650">
            <v>8000000000</v>
          </cell>
          <cell r="J650">
            <v>60000000</v>
          </cell>
          <cell r="K650" t="str">
            <v>2121</v>
          </cell>
          <cell r="L650">
            <v>2</v>
          </cell>
          <cell r="M650" t="str">
            <v>VND</v>
          </cell>
          <cell r="N650" t="str">
            <v>VN0011379</v>
          </cell>
          <cell r="O650">
            <v>2</v>
          </cell>
          <cell r="P650" t="str">
            <v>Loan</v>
          </cell>
          <cell r="Q650">
            <v>45955</v>
          </cell>
          <cell r="R650">
            <v>0</v>
          </cell>
          <cell r="S650">
            <v>40179</v>
          </cell>
          <cell r="T650">
            <v>1</v>
          </cell>
          <cell r="U650">
            <v>0</v>
          </cell>
          <cell r="V650" t="str">
            <v>Y</v>
          </cell>
          <cell r="W650">
            <v>2</v>
          </cell>
          <cell r="X650" t="str">
            <v>Y</v>
          </cell>
          <cell r="Y650" t="str">
            <v>VNGAAP</v>
          </cell>
          <cell r="Z650" t="str">
            <v>9410</v>
          </cell>
          <cell r="AA650">
            <v>43465</v>
          </cell>
          <cell r="AB650">
            <v>15000000</v>
          </cell>
          <cell r="AC650">
            <v>2000000000</v>
          </cell>
          <cell r="AD650">
            <v>60000000</v>
          </cell>
          <cell r="AE650">
            <v>0</v>
          </cell>
          <cell r="AF650">
            <v>2</v>
          </cell>
          <cell r="AG650">
            <v>44195</v>
          </cell>
          <cell r="AH650">
            <v>2500000000</v>
          </cell>
          <cell r="AI650">
            <v>2500000000</v>
          </cell>
          <cell r="AJ650">
            <v>15000000</v>
          </cell>
          <cell r="AK650">
            <v>0</v>
          </cell>
          <cell r="AL650">
            <v>150000000000</v>
          </cell>
          <cell r="AM650">
            <v>20000000000</v>
          </cell>
          <cell r="AN650">
            <v>0.25</v>
          </cell>
          <cell r="AO650">
            <v>20000000000</v>
          </cell>
          <cell r="AP650">
            <v>42175</v>
          </cell>
          <cell r="AQ650">
            <v>2</v>
          </cell>
          <cell r="AR650">
            <v>43373</v>
          </cell>
          <cell r="AS650" t="str">
            <v>1011</v>
          </cell>
          <cell r="AT650">
            <v>150</v>
          </cell>
          <cell r="AU650">
            <v>0</v>
          </cell>
          <cell r="AV650">
            <v>2</v>
          </cell>
          <cell r="AW650">
            <v>0</v>
          </cell>
        </row>
        <row r="651">
          <cell r="C651" t="str">
            <v>A756</v>
          </cell>
          <cell r="D651">
            <v>8000000000</v>
          </cell>
          <cell r="E651">
            <v>0</v>
          </cell>
          <cell r="F651">
            <v>0</v>
          </cell>
          <cell r="G651">
            <v>2000000000</v>
          </cell>
          <cell r="H651">
            <v>10000000000</v>
          </cell>
          <cell r="I651">
            <v>8000000000</v>
          </cell>
          <cell r="J651">
            <v>60000000</v>
          </cell>
          <cell r="K651" t="str">
            <v>2121</v>
          </cell>
          <cell r="L651">
            <v>2</v>
          </cell>
          <cell r="M651" t="str">
            <v>VND</v>
          </cell>
          <cell r="N651" t="str">
            <v>VN0011379</v>
          </cell>
          <cell r="O651">
            <v>2</v>
          </cell>
          <cell r="P651" t="str">
            <v>Loan</v>
          </cell>
          <cell r="Q651">
            <v>45955</v>
          </cell>
          <cell r="R651">
            <v>0</v>
          </cell>
          <cell r="S651">
            <v>40179</v>
          </cell>
          <cell r="T651">
            <v>1</v>
          </cell>
          <cell r="U651">
            <v>0</v>
          </cell>
          <cell r="V651" t="str">
            <v>Y</v>
          </cell>
          <cell r="W651">
            <v>1</v>
          </cell>
          <cell r="X651" t="str">
            <v>N</v>
          </cell>
          <cell r="Y651" t="str">
            <v>VNGAAP</v>
          </cell>
          <cell r="Z651" t="str">
            <v>9410</v>
          </cell>
          <cell r="AA651">
            <v>43465</v>
          </cell>
          <cell r="AB651">
            <v>15000000</v>
          </cell>
          <cell r="AC651">
            <v>2000000000</v>
          </cell>
          <cell r="AD651">
            <v>60000000</v>
          </cell>
          <cell r="AE651">
            <v>0</v>
          </cell>
          <cell r="AF651">
            <v>2</v>
          </cell>
          <cell r="AG651">
            <v>44195</v>
          </cell>
          <cell r="AH651">
            <v>2500000000</v>
          </cell>
          <cell r="AI651">
            <v>2500000000</v>
          </cell>
          <cell r="AJ651">
            <v>15000000</v>
          </cell>
          <cell r="AK651">
            <v>0</v>
          </cell>
          <cell r="AL651">
            <v>150000000000</v>
          </cell>
          <cell r="AM651">
            <v>20000000000</v>
          </cell>
          <cell r="AN651">
            <v>0.25</v>
          </cell>
          <cell r="AO651">
            <v>20000000000</v>
          </cell>
          <cell r="AP651">
            <v>42175</v>
          </cell>
          <cell r="AQ651">
            <v>2</v>
          </cell>
          <cell r="AR651">
            <v>43373</v>
          </cell>
          <cell r="AS651" t="str">
            <v>1011</v>
          </cell>
          <cell r="AT651">
            <v>150</v>
          </cell>
          <cell r="AU651">
            <v>0</v>
          </cell>
          <cell r="AV651">
            <v>2</v>
          </cell>
          <cell r="AW651">
            <v>0</v>
          </cell>
        </row>
        <row r="652">
          <cell r="C652" t="str">
            <v>A757</v>
          </cell>
          <cell r="D652">
            <v>8000000000</v>
          </cell>
          <cell r="E652">
            <v>0</v>
          </cell>
          <cell r="F652">
            <v>0</v>
          </cell>
          <cell r="G652">
            <v>2000000000</v>
          </cell>
          <cell r="H652">
            <v>10000000000</v>
          </cell>
          <cell r="I652">
            <v>8000000000</v>
          </cell>
          <cell r="J652">
            <v>60000000</v>
          </cell>
          <cell r="K652" t="str">
            <v>2121</v>
          </cell>
          <cell r="L652">
            <v>2</v>
          </cell>
          <cell r="M652" t="str">
            <v>VND</v>
          </cell>
          <cell r="N652" t="str">
            <v>VN0011379</v>
          </cell>
          <cell r="O652">
            <v>2</v>
          </cell>
          <cell r="P652" t="str">
            <v>Loan</v>
          </cell>
          <cell r="Q652">
            <v>45955</v>
          </cell>
          <cell r="R652">
            <v>0</v>
          </cell>
          <cell r="S652">
            <v>40179</v>
          </cell>
          <cell r="T652">
            <v>1</v>
          </cell>
          <cell r="U652">
            <v>0</v>
          </cell>
          <cell r="V652" t="str">
            <v>Y</v>
          </cell>
          <cell r="W652">
            <v>1</v>
          </cell>
          <cell r="X652" t="str">
            <v>Y</v>
          </cell>
          <cell r="Y652" t="str">
            <v>VNGAAP</v>
          </cell>
          <cell r="Z652" t="str">
            <v>9410</v>
          </cell>
          <cell r="AA652">
            <v>43465</v>
          </cell>
          <cell r="AB652">
            <v>15000000</v>
          </cell>
          <cell r="AC652">
            <v>2000000000</v>
          </cell>
          <cell r="AD652">
            <v>60000000</v>
          </cell>
          <cell r="AE652">
            <v>0</v>
          </cell>
          <cell r="AF652">
            <v>2</v>
          </cell>
          <cell r="AG652">
            <v>44195</v>
          </cell>
          <cell r="AH652">
            <v>2500000000</v>
          </cell>
          <cell r="AI652">
            <v>2500000000</v>
          </cell>
          <cell r="AJ652">
            <v>15000000</v>
          </cell>
          <cell r="AK652">
            <v>0</v>
          </cell>
          <cell r="AL652">
            <v>150000000000</v>
          </cell>
          <cell r="AM652">
            <v>20000000000</v>
          </cell>
          <cell r="AN652">
            <v>0.25</v>
          </cell>
          <cell r="AO652">
            <v>20000000000</v>
          </cell>
          <cell r="AP652">
            <v>42175</v>
          </cell>
          <cell r="AQ652">
            <v>2</v>
          </cell>
          <cell r="AR652">
            <v>43373</v>
          </cell>
          <cell r="AS652" t="str">
            <v>1011</v>
          </cell>
          <cell r="AT652">
            <v>150</v>
          </cell>
          <cell r="AU652">
            <v>0</v>
          </cell>
          <cell r="AV652">
            <v>2</v>
          </cell>
          <cell r="AW652">
            <v>0</v>
          </cell>
        </row>
        <row r="653">
          <cell r="C653" t="str">
            <v>A758</v>
          </cell>
          <cell r="D653">
            <v>8000000000</v>
          </cell>
          <cell r="E653">
            <v>0</v>
          </cell>
          <cell r="F653">
            <v>0</v>
          </cell>
          <cell r="G653">
            <v>2000000000</v>
          </cell>
          <cell r="H653">
            <v>10000000000</v>
          </cell>
          <cell r="I653">
            <v>8000000000</v>
          </cell>
          <cell r="J653">
            <v>60000000</v>
          </cell>
          <cell r="K653" t="str">
            <v>2121</v>
          </cell>
          <cell r="L653">
            <v>2</v>
          </cell>
          <cell r="M653" t="str">
            <v>VND</v>
          </cell>
          <cell r="N653" t="str">
            <v>VN0011379</v>
          </cell>
          <cell r="O653">
            <v>2</v>
          </cell>
          <cell r="P653" t="str">
            <v>Loan</v>
          </cell>
          <cell r="Q653">
            <v>45955</v>
          </cell>
          <cell r="R653">
            <v>0</v>
          </cell>
          <cell r="S653">
            <v>40179</v>
          </cell>
          <cell r="T653">
            <v>1</v>
          </cell>
          <cell r="U653">
            <v>0</v>
          </cell>
          <cell r="V653" t="str">
            <v>Y</v>
          </cell>
          <cell r="W653">
            <v>2</v>
          </cell>
          <cell r="X653" t="str">
            <v>N</v>
          </cell>
          <cell r="Y653" t="str">
            <v>VNGAAP</v>
          </cell>
          <cell r="Z653" t="str">
            <v>9410</v>
          </cell>
          <cell r="AA653">
            <v>43465</v>
          </cell>
          <cell r="AB653">
            <v>15000000</v>
          </cell>
          <cell r="AC653">
            <v>2000000000</v>
          </cell>
          <cell r="AD653">
            <v>60000000</v>
          </cell>
          <cell r="AE653">
            <v>100000000</v>
          </cell>
          <cell r="AF653">
            <v>2</v>
          </cell>
          <cell r="AG653">
            <v>44195</v>
          </cell>
          <cell r="AH653">
            <v>2500000000</v>
          </cell>
          <cell r="AI653">
            <v>2500000000</v>
          </cell>
          <cell r="AJ653">
            <v>15000000</v>
          </cell>
          <cell r="AK653">
            <v>0</v>
          </cell>
          <cell r="AL653">
            <v>150000000000</v>
          </cell>
          <cell r="AM653">
            <v>20000000000</v>
          </cell>
          <cell r="AN653">
            <v>0.25</v>
          </cell>
          <cell r="AO653">
            <v>20000000000</v>
          </cell>
          <cell r="AP653">
            <v>42175</v>
          </cell>
          <cell r="AQ653">
            <v>2</v>
          </cell>
          <cell r="AR653">
            <v>43373</v>
          </cell>
          <cell r="AS653" t="str">
            <v>1011</v>
          </cell>
          <cell r="AT653">
            <v>150</v>
          </cell>
          <cell r="AU653">
            <v>0</v>
          </cell>
          <cell r="AV653">
            <v>2</v>
          </cell>
          <cell r="AW653">
            <v>0</v>
          </cell>
        </row>
        <row r="654">
          <cell r="C654" t="str">
            <v>A759</v>
          </cell>
          <cell r="D654">
            <v>8000000000</v>
          </cell>
          <cell r="E654">
            <v>0</v>
          </cell>
          <cell r="F654">
            <v>0</v>
          </cell>
          <cell r="G654">
            <v>2000000000</v>
          </cell>
          <cell r="H654">
            <v>10000000000</v>
          </cell>
          <cell r="I654">
            <v>8000000000</v>
          </cell>
          <cell r="J654">
            <v>60000000</v>
          </cell>
          <cell r="K654" t="str">
            <v>2121</v>
          </cell>
          <cell r="L654">
            <v>2</v>
          </cell>
          <cell r="M654" t="str">
            <v>VND</v>
          </cell>
          <cell r="N654" t="str">
            <v>VN0011379</v>
          </cell>
          <cell r="O654">
            <v>2</v>
          </cell>
          <cell r="P654" t="str">
            <v>Loan</v>
          </cell>
          <cell r="Q654">
            <v>45955</v>
          </cell>
          <cell r="R654">
            <v>0</v>
          </cell>
          <cell r="S654">
            <v>40179</v>
          </cell>
          <cell r="T654">
            <v>1</v>
          </cell>
          <cell r="U654">
            <v>0</v>
          </cell>
          <cell r="V654" t="str">
            <v>Y</v>
          </cell>
          <cell r="W654">
            <v>2</v>
          </cell>
          <cell r="X654" t="str">
            <v>Y</v>
          </cell>
          <cell r="Y654" t="str">
            <v>VNGAAP</v>
          </cell>
          <cell r="Z654" t="str">
            <v>9410</v>
          </cell>
          <cell r="AA654">
            <v>43465</v>
          </cell>
          <cell r="AB654">
            <v>15000000</v>
          </cell>
          <cell r="AC654">
            <v>2000000000</v>
          </cell>
          <cell r="AD654">
            <v>60000000</v>
          </cell>
          <cell r="AE654">
            <v>100000000</v>
          </cell>
          <cell r="AF654">
            <v>2</v>
          </cell>
          <cell r="AG654">
            <v>44195</v>
          </cell>
          <cell r="AH654">
            <v>2500000000</v>
          </cell>
          <cell r="AI654">
            <v>2500000000</v>
          </cell>
          <cell r="AJ654">
            <v>15000000</v>
          </cell>
          <cell r="AK654">
            <v>0</v>
          </cell>
          <cell r="AL654">
            <v>150000000000</v>
          </cell>
          <cell r="AM654">
            <v>20000000000</v>
          </cell>
          <cell r="AN654">
            <v>0.25</v>
          </cell>
          <cell r="AO654">
            <v>20000000000</v>
          </cell>
          <cell r="AP654">
            <v>42175</v>
          </cell>
          <cell r="AQ654">
            <v>2</v>
          </cell>
          <cell r="AR654">
            <v>43373</v>
          </cell>
          <cell r="AS654" t="str">
            <v>1011</v>
          </cell>
          <cell r="AT654">
            <v>150</v>
          </cell>
          <cell r="AU654">
            <v>0</v>
          </cell>
          <cell r="AV654">
            <v>2</v>
          </cell>
          <cell r="AW654">
            <v>0</v>
          </cell>
        </row>
        <row r="655">
          <cell r="C655" t="str">
            <v>A760</v>
          </cell>
          <cell r="D655">
            <v>8000000000</v>
          </cell>
          <cell r="E655">
            <v>0</v>
          </cell>
          <cell r="F655">
            <v>0</v>
          </cell>
          <cell r="G655">
            <v>2000000000</v>
          </cell>
          <cell r="H655">
            <v>10000000000</v>
          </cell>
          <cell r="I655">
            <v>8000000000</v>
          </cell>
          <cell r="J655">
            <v>60000000</v>
          </cell>
          <cell r="K655" t="str">
            <v>2121</v>
          </cell>
          <cell r="L655">
            <v>2</v>
          </cell>
          <cell r="M655" t="str">
            <v>VND</v>
          </cell>
          <cell r="N655" t="str">
            <v>VN0011379</v>
          </cell>
          <cell r="O655">
            <v>2</v>
          </cell>
          <cell r="P655" t="str">
            <v>Loan</v>
          </cell>
          <cell r="Q655">
            <v>45955</v>
          </cell>
          <cell r="R655">
            <v>0</v>
          </cell>
          <cell r="S655">
            <v>40179</v>
          </cell>
          <cell r="T655">
            <v>1</v>
          </cell>
          <cell r="U655">
            <v>0</v>
          </cell>
          <cell r="V655" t="str">
            <v>Y</v>
          </cell>
          <cell r="W655">
            <v>2</v>
          </cell>
          <cell r="X655" t="str">
            <v>N</v>
          </cell>
          <cell r="Y655" t="str">
            <v>VNGAAP</v>
          </cell>
          <cell r="Z655" t="str">
            <v>9410</v>
          </cell>
          <cell r="AA655">
            <v>43465</v>
          </cell>
          <cell r="AB655">
            <v>15000000</v>
          </cell>
          <cell r="AC655">
            <v>2000000000</v>
          </cell>
          <cell r="AD655">
            <v>60000000</v>
          </cell>
          <cell r="AE655">
            <v>0</v>
          </cell>
          <cell r="AF655">
            <v>2</v>
          </cell>
          <cell r="AG655">
            <v>44195</v>
          </cell>
          <cell r="AH655">
            <v>2500000000</v>
          </cell>
          <cell r="AI655">
            <v>2500000000</v>
          </cell>
          <cell r="AJ655">
            <v>15000000</v>
          </cell>
          <cell r="AK655">
            <v>0</v>
          </cell>
          <cell r="AL655">
            <v>150000000000</v>
          </cell>
          <cell r="AM655">
            <v>20000000000</v>
          </cell>
          <cell r="AN655">
            <v>0.25</v>
          </cell>
          <cell r="AO655">
            <v>20000000000</v>
          </cell>
          <cell r="AP655">
            <v>42175</v>
          </cell>
          <cell r="AQ655">
            <v>2</v>
          </cell>
          <cell r="AR655">
            <v>43373</v>
          </cell>
          <cell r="AS655" t="str">
            <v>1011</v>
          </cell>
          <cell r="AT655">
            <v>150</v>
          </cell>
          <cell r="AU655">
            <v>0</v>
          </cell>
          <cell r="AV655">
            <v>2</v>
          </cell>
          <cell r="AW655">
            <v>0</v>
          </cell>
        </row>
        <row r="656">
          <cell r="C656" t="str">
            <v>A761</v>
          </cell>
          <cell r="D656">
            <v>8000000000</v>
          </cell>
          <cell r="E656">
            <v>0</v>
          </cell>
          <cell r="F656">
            <v>0</v>
          </cell>
          <cell r="G656">
            <v>2000000000</v>
          </cell>
          <cell r="H656">
            <v>10000000000</v>
          </cell>
          <cell r="I656">
            <v>8000000000</v>
          </cell>
          <cell r="J656">
            <v>60000000</v>
          </cell>
          <cell r="K656" t="str">
            <v>2121</v>
          </cell>
          <cell r="L656">
            <v>2</v>
          </cell>
          <cell r="M656" t="str">
            <v>VND</v>
          </cell>
          <cell r="N656" t="str">
            <v>VN0011379</v>
          </cell>
          <cell r="O656">
            <v>2</v>
          </cell>
          <cell r="P656" t="str">
            <v>Loan</v>
          </cell>
          <cell r="Q656">
            <v>45955</v>
          </cell>
          <cell r="R656">
            <v>0</v>
          </cell>
          <cell r="S656">
            <v>40179</v>
          </cell>
          <cell r="T656">
            <v>1</v>
          </cell>
          <cell r="U656">
            <v>0</v>
          </cell>
          <cell r="V656" t="str">
            <v>Y</v>
          </cell>
          <cell r="W656">
            <v>2</v>
          </cell>
          <cell r="X656" t="str">
            <v>Y</v>
          </cell>
          <cell r="Y656" t="str">
            <v>VNGAAP</v>
          </cell>
          <cell r="Z656" t="str">
            <v>9410</v>
          </cell>
          <cell r="AA656">
            <v>43465</v>
          </cell>
          <cell r="AB656">
            <v>15000000</v>
          </cell>
          <cell r="AC656">
            <v>2000000000</v>
          </cell>
          <cell r="AD656">
            <v>60000000</v>
          </cell>
          <cell r="AE656">
            <v>0</v>
          </cell>
          <cell r="AF656">
            <v>2</v>
          </cell>
          <cell r="AG656">
            <v>44195</v>
          </cell>
          <cell r="AH656">
            <v>2500000000</v>
          </cell>
          <cell r="AI656">
            <v>2500000000</v>
          </cell>
          <cell r="AJ656">
            <v>15000000</v>
          </cell>
          <cell r="AK656">
            <v>0</v>
          </cell>
          <cell r="AL656">
            <v>150000000000</v>
          </cell>
          <cell r="AM656">
            <v>20000000000</v>
          </cell>
          <cell r="AN656">
            <v>0.25</v>
          </cell>
          <cell r="AO656">
            <v>20000000000</v>
          </cell>
          <cell r="AP656">
            <v>42175</v>
          </cell>
          <cell r="AQ656">
            <v>2</v>
          </cell>
          <cell r="AR656">
            <v>43373</v>
          </cell>
          <cell r="AS656" t="str">
            <v>1011</v>
          </cell>
          <cell r="AT656">
            <v>150</v>
          </cell>
          <cell r="AU656">
            <v>0</v>
          </cell>
          <cell r="AV656">
            <v>2</v>
          </cell>
          <cell r="AW656">
            <v>0</v>
          </cell>
        </row>
        <row r="657">
          <cell r="C657" t="str">
            <v>A762</v>
          </cell>
          <cell r="D657">
            <v>8000000000</v>
          </cell>
          <cell r="E657">
            <v>0</v>
          </cell>
          <cell r="F657">
            <v>0</v>
          </cell>
          <cell r="G657">
            <v>2000000000</v>
          </cell>
          <cell r="H657">
            <v>10000000000</v>
          </cell>
          <cell r="I657">
            <v>8000000000</v>
          </cell>
          <cell r="J657">
            <v>60000000</v>
          </cell>
          <cell r="K657" t="str">
            <v>2121</v>
          </cell>
          <cell r="L657">
            <v>2</v>
          </cell>
          <cell r="M657" t="str">
            <v>VND</v>
          </cell>
          <cell r="N657" t="str">
            <v>VN0011379</v>
          </cell>
          <cell r="O657">
            <v>2</v>
          </cell>
          <cell r="P657" t="str">
            <v>Loan</v>
          </cell>
          <cell r="Q657">
            <v>45955</v>
          </cell>
          <cell r="R657">
            <v>0</v>
          </cell>
          <cell r="S657">
            <v>40179</v>
          </cell>
          <cell r="T657">
            <v>1</v>
          </cell>
          <cell r="U657">
            <v>0</v>
          </cell>
          <cell r="V657" t="str">
            <v>Y</v>
          </cell>
          <cell r="W657">
            <v>1</v>
          </cell>
          <cell r="X657" t="str">
            <v>N</v>
          </cell>
          <cell r="Y657" t="str">
            <v>VNGAAP</v>
          </cell>
          <cell r="Z657" t="str">
            <v>9410</v>
          </cell>
          <cell r="AA657">
            <v>43465</v>
          </cell>
          <cell r="AB657">
            <v>15000000</v>
          </cell>
          <cell r="AC657">
            <v>2000000000</v>
          </cell>
          <cell r="AD657">
            <v>60000000</v>
          </cell>
          <cell r="AE657">
            <v>0</v>
          </cell>
          <cell r="AF657">
            <v>2</v>
          </cell>
          <cell r="AG657">
            <v>44195</v>
          </cell>
          <cell r="AH657">
            <v>2500000000</v>
          </cell>
          <cell r="AI657">
            <v>2500000000</v>
          </cell>
          <cell r="AJ657">
            <v>15000000</v>
          </cell>
          <cell r="AK657">
            <v>0</v>
          </cell>
          <cell r="AL657">
            <v>150000000000</v>
          </cell>
          <cell r="AM657">
            <v>20000000000</v>
          </cell>
          <cell r="AN657">
            <v>0.25</v>
          </cell>
          <cell r="AO657">
            <v>20000000000</v>
          </cell>
          <cell r="AP657">
            <v>42175</v>
          </cell>
          <cell r="AQ657">
            <v>2</v>
          </cell>
          <cell r="AR657">
            <v>43373</v>
          </cell>
          <cell r="AS657" t="str">
            <v>1011</v>
          </cell>
          <cell r="AT657">
            <v>150</v>
          </cell>
          <cell r="AU657">
            <v>0</v>
          </cell>
          <cell r="AV657">
            <v>2</v>
          </cell>
          <cell r="AW657">
            <v>0</v>
          </cell>
        </row>
        <row r="658">
          <cell r="C658" t="str">
            <v>A763</v>
          </cell>
          <cell r="D658">
            <v>8000000000</v>
          </cell>
          <cell r="E658">
            <v>0</v>
          </cell>
          <cell r="F658">
            <v>0</v>
          </cell>
          <cell r="G658">
            <v>2000000000</v>
          </cell>
          <cell r="H658">
            <v>10000000000</v>
          </cell>
          <cell r="I658">
            <v>8000000000</v>
          </cell>
          <cell r="J658">
            <v>60000000</v>
          </cell>
          <cell r="K658" t="str">
            <v>2121</v>
          </cell>
          <cell r="L658">
            <v>2</v>
          </cell>
          <cell r="M658" t="str">
            <v>VND</v>
          </cell>
          <cell r="N658" t="str">
            <v>VN0011379</v>
          </cell>
          <cell r="O658">
            <v>2</v>
          </cell>
          <cell r="P658" t="str">
            <v>Loan</v>
          </cell>
          <cell r="Q658">
            <v>45955</v>
          </cell>
          <cell r="R658">
            <v>0</v>
          </cell>
          <cell r="S658">
            <v>40179</v>
          </cell>
          <cell r="T658">
            <v>1</v>
          </cell>
          <cell r="U658">
            <v>0</v>
          </cell>
          <cell r="V658" t="str">
            <v>Y</v>
          </cell>
          <cell r="W658">
            <v>1</v>
          </cell>
          <cell r="X658" t="str">
            <v>Y</v>
          </cell>
          <cell r="Y658" t="str">
            <v>VNGAAP</v>
          </cell>
          <cell r="Z658" t="str">
            <v>9410</v>
          </cell>
          <cell r="AA658">
            <v>43465</v>
          </cell>
          <cell r="AB658">
            <v>15000000</v>
          </cell>
          <cell r="AC658">
            <v>2000000000</v>
          </cell>
          <cell r="AD658">
            <v>60000000</v>
          </cell>
          <cell r="AE658">
            <v>0</v>
          </cell>
          <cell r="AF658">
            <v>2</v>
          </cell>
          <cell r="AG658">
            <v>44195</v>
          </cell>
          <cell r="AH658">
            <v>2500000000</v>
          </cell>
          <cell r="AI658">
            <v>2500000000</v>
          </cell>
          <cell r="AJ658">
            <v>15000000</v>
          </cell>
          <cell r="AK658">
            <v>0</v>
          </cell>
          <cell r="AL658">
            <v>150000000000</v>
          </cell>
          <cell r="AM658">
            <v>20000000000</v>
          </cell>
          <cell r="AN658">
            <v>0.25</v>
          </cell>
          <cell r="AO658">
            <v>20000000000</v>
          </cell>
          <cell r="AP658">
            <v>42175</v>
          </cell>
          <cell r="AQ658">
            <v>2</v>
          </cell>
          <cell r="AR658">
            <v>43373</v>
          </cell>
          <cell r="AS658" t="str">
            <v>1011</v>
          </cell>
          <cell r="AT658">
            <v>150</v>
          </cell>
          <cell r="AU658">
            <v>0</v>
          </cell>
          <cell r="AV658">
            <v>2</v>
          </cell>
          <cell r="AW658">
            <v>0</v>
          </cell>
        </row>
        <row r="659">
          <cell r="C659" t="str">
            <v>A764</v>
          </cell>
          <cell r="D659">
            <v>8000000000</v>
          </cell>
          <cell r="E659">
            <v>0</v>
          </cell>
          <cell r="F659">
            <v>0</v>
          </cell>
          <cell r="G659">
            <v>2000000000</v>
          </cell>
          <cell r="H659">
            <v>10000000000</v>
          </cell>
          <cell r="I659">
            <v>8000000000</v>
          </cell>
          <cell r="J659">
            <v>60000000</v>
          </cell>
          <cell r="K659" t="str">
            <v>2121</v>
          </cell>
          <cell r="L659">
            <v>2</v>
          </cell>
          <cell r="M659" t="str">
            <v>VND</v>
          </cell>
          <cell r="N659" t="str">
            <v>VN0011379</v>
          </cell>
          <cell r="O659">
            <v>2</v>
          </cell>
          <cell r="P659" t="str">
            <v>Loan</v>
          </cell>
          <cell r="Q659">
            <v>45955</v>
          </cell>
          <cell r="R659">
            <v>0</v>
          </cell>
          <cell r="S659">
            <v>40179</v>
          </cell>
          <cell r="T659">
            <v>1</v>
          </cell>
          <cell r="U659">
            <v>0</v>
          </cell>
          <cell r="V659" t="str">
            <v>Y</v>
          </cell>
          <cell r="W659">
            <v>2</v>
          </cell>
          <cell r="X659" t="str">
            <v>N</v>
          </cell>
          <cell r="Y659" t="str">
            <v>VNGAAP</v>
          </cell>
          <cell r="Z659" t="str">
            <v>9410</v>
          </cell>
          <cell r="AA659">
            <v>43465</v>
          </cell>
          <cell r="AB659">
            <v>15000000</v>
          </cell>
          <cell r="AC659">
            <v>2000000000</v>
          </cell>
          <cell r="AD659">
            <v>60000000</v>
          </cell>
          <cell r="AE659">
            <v>100000000</v>
          </cell>
          <cell r="AF659">
            <v>2</v>
          </cell>
          <cell r="AG659">
            <v>44195</v>
          </cell>
          <cell r="AH659">
            <v>2500000000</v>
          </cell>
          <cell r="AI659">
            <v>2500000000</v>
          </cell>
          <cell r="AJ659">
            <v>15000000</v>
          </cell>
          <cell r="AK659">
            <v>0</v>
          </cell>
          <cell r="AL659">
            <v>150000000000</v>
          </cell>
          <cell r="AM659">
            <v>20000000000</v>
          </cell>
          <cell r="AN659">
            <v>0.25</v>
          </cell>
          <cell r="AO659">
            <v>20000000000</v>
          </cell>
          <cell r="AP659">
            <v>42175</v>
          </cell>
          <cell r="AQ659">
            <v>2</v>
          </cell>
          <cell r="AR659">
            <v>43373</v>
          </cell>
          <cell r="AS659" t="str">
            <v>1011</v>
          </cell>
          <cell r="AT659">
            <v>150</v>
          </cell>
          <cell r="AU659">
            <v>0</v>
          </cell>
          <cell r="AV659">
            <v>2</v>
          </cell>
          <cell r="AW659">
            <v>0</v>
          </cell>
        </row>
        <row r="660">
          <cell r="C660" t="str">
            <v>A765</v>
          </cell>
          <cell r="D660">
            <v>8000000000</v>
          </cell>
          <cell r="E660">
            <v>0</v>
          </cell>
          <cell r="F660">
            <v>0</v>
          </cell>
          <cell r="G660">
            <v>2000000000</v>
          </cell>
          <cell r="H660">
            <v>10000000000</v>
          </cell>
          <cell r="I660">
            <v>8000000000</v>
          </cell>
          <cell r="J660">
            <v>60000000</v>
          </cell>
          <cell r="K660" t="str">
            <v>2121</v>
          </cell>
          <cell r="L660">
            <v>2</v>
          </cell>
          <cell r="M660" t="str">
            <v>VND</v>
          </cell>
          <cell r="N660" t="str">
            <v>VN0011379</v>
          </cell>
          <cell r="O660">
            <v>2</v>
          </cell>
          <cell r="P660" t="str">
            <v>Loan</v>
          </cell>
          <cell r="Q660">
            <v>45955</v>
          </cell>
          <cell r="R660">
            <v>0</v>
          </cell>
          <cell r="S660">
            <v>40179</v>
          </cell>
          <cell r="T660">
            <v>1</v>
          </cell>
          <cell r="U660">
            <v>0</v>
          </cell>
          <cell r="V660" t="str">
            <v>Y</v>
          </cell>
          <cell r="W660">
            <v>2</v>
          </cell>
          <cell r="X660" t="str">
            <v>Y</v>
          </cell>
          <cell r="Y660" t="str">
            <v>VNGAAP</v>
          </cell>
          <cell r="Z660" t="str">
            <v>9410</v>
          </cell>
          <cell r="AA660">
            <v>43465</v>
          </cell>
          <cell r="AB660">
            <v>15000000</v>
          </cell>
          <cell r="AC660">
            <v>2000000000</v>
          </cell>
          <cell r="AD660">
            <v>60000000</v>
          </cell>
          <cell r="AE660">
            <v>100000000</v>
          </cell>
          <cell r="AF660">
            <v>2</v>
          </cell>
          <cell r="AG660">
            <v>44195</v>
          </cell>
          <cell r="AH660">
            <v>2500000000</v>
          </cell>
          <cell r="AI660">
            <v>2500000000</v>
          </cell>
          <cell r="AJ660">
            <v>15000000</v>
          </cell>
          <cell r="AK660">
            <v>0</v>
          </cell>
          <cell r="AL660">
            <v>150000000000</v>
          </cell>
          <cell r="AM660">
            <v>20000000000</v>
          </cell>
          <cell r="AN660">
            <v>0.25</v>
          </cell>
          <cell r="AO660">
            <v>20000000000</v>
          </cell>
          <cell r="AP660">
            <v>42175</v>
          </cell>
          <cell r="AQ660">
            <v>2</v>
          </cell>
          <cell r="AR660">
            <v>43373</v>
          </cell>
          <cell r="AS660" t="str">
            <v>1011</v>
          </cell>
          <cell r="AT660">
            <v>150</v>
          </cell>
          <cell r="AU660">
            <v>0</v>
          </cell>
          <cell r="AV660">
            <v>2</v>
          </cell>
          <cell r="AW660">
            <v>0</v>
          </cell>
        </row>
        <row r="661">
          <cell r="C661" t="str">
            <v>A766</v>
          </cell>
          <cell r="D661">
            <v>8000000000</v>
          </cell>
          <cell r="E661">
            <v>0</v>
          </cell>
          <cell r="F661">
            <v>0</v>
          </cell>
          <cell r="G661">
            <v>2000000000</v>
          </cell>
          <cell r="H661">
            <v>10000000000</v>
          </cell>
          <cell r="I661">
            <v>8000000000</v>
          </cell>
          <cell r="J661">
            <v>60000000</v>
          </cell>
          <cell r="K661" t="str">
            <v>2121</v>
          </cell>
          <cell r="L661">
            <v>2</v>
          </cell>
          <cell r="M661" t="str">
            <v>VND</v>
          </cell>
          <cell r="N661" t="str">
            <v>VN0011379</v>
          </cell>
          <cell r="O661">
            <v>2</v>
          </cell>
          <cell r="P661" t="str">
            <v>Loan</v>
          </cell>
          <cell r="Q661">
            <v>45955</v>
          </cell>
          <cell r="R661">
            <v>0</v>
          </cell>
          <cell r="S661">
            <v>40179</v>
          </cell>
          <cell r="T661">
            <v>1</v>
          </cell>
          <cell r="U661">
            <v>0</v>
          </cell>
          <cell r="V661" t="str">
            <v>Y</v>
          </cell>
          <cell r="W661">
            <v>2</v>
          </cell>
          <cell r="X661" t="str">
            <v>N</v>
          </cell>
          <cell r="Y661" t="str">
            <v>VNGAAP</v>
          </cell>
          <cell r="Z661" t="str">
            <v>9410</v>
          </cell>
          <cell r="AA661">
            <v>43465</v>
          </cell>
          <cell r="AB661">
            <v>15000000</v>
          </cell>
          <cell r="AC661">
            <v>2000000000</v>
          </cell>
          <cell r="AD661">
            <v>60000000</v>
          </cell>
          <cell r="AE661">
            <v>0</v>
          </cell>
          <cell r="AF661">
            <v>2</v>
          </cell>
          <cell r="AG661">
            <v>44195</v>
          </cell>
          <cell r="AH661">
            <v>2500000000</v>
          </cell>
          <cell r="AI661">
            <v>2500000000</v>
          </cell>
          <cell r="AJ661">
            <v>15000000</v>
          </cell>
          <cell r="AK661">
            <v>0</v>
          </cell>
          <cell r="AL661">
            <v>150000000000</v>
          </cell>
          <cell r="AM661">
            <v>20000000000</v>
          </cell>
          <cell r="AN661">
            <v>0.25</v>
          </cell>
          <cell r="AO661">
            <v>20000000000</v>
          </cell>
          <cell r="AP661">
            <v>42175</v>
          </cell>
          <cell r="AQ661">
            <v>2</v>
          </cell>
          <cell r="AR661">
            <v>43373</v>
          </cell>
          <cell r="AS661" t="str">
            <v>1011</v>
          </cell>
          <cell r="AT661">
            <v>150</v>
          </cell>
          <cell r="AU661">
            <v>0</v>
          </cell>
          <cell r="AV661">
            <v>2</v>
          </cell>
          <cell r="AW661">
            <v>0</v>
          </cell>
        </row>
        <row r="662">
          <cell r="C662" t="str">
            <v>A767</v>
          </cell>
          <cell r="D662">
            <v>8000000000</v>
          </cell>
          <cell r="E662">
            <v>0</v>
          </cell>
          <cell r="F662">
            <v>0</v>
          </cell>
          <cell r="G662">
            <v>2000000000</v>
          </cell>
          <cell r="H662">
            <v>10000000000</v>
          </cell>
          <cell r="I662">
            <v>8000000000</v>
          </cell>
          <cell r="J662">
            <v>60000000</v>
          </cell>
          <cell r="K662" t="str">
            <v>2121</v>
          </cell>
          <cell r="L662">
            <v>2</v>
          </cell>
          <cell r="M662" t="str">
            <v>VND</v>
          </cell>
          <cell r="N662" t="str">
            <v>VN0011379</v>
          </cell>
          <cell r="O662">
            <v>2</v>
          </cell>
          <cell r="P662" t="str">
            <v>Loan</v>
          </cell>
          <cell r="Q662">
            <v>45955</v>
          </cell>
          <cell r="R662">
            <v>0</v>
          </cell>
          <cell r="S662">
            <v>40179</v>
          </cell>
          <cell r="T662">
            <v>1</v>
          </cell>
          <cell r="U662">
            <v>0</v>
          </cell>
          <cell r="V662" t="str">
            <v>Y</v>
          </cell>
          <cell r="W662">
            <v>2</v>
          </cell>
          <cell r="X662" t="str">
            <v>Y</v>
          </cell>
          <cell r="Y662" t="str">
            <v>VNGAAP</v>
          </cell>
          <cell r="Z662" t="str">
            <v>9410</v>
          </cell>
          <cell r="AA662">
            <v>43465</v>
          </cell>
          <cell r="AB662">
            <v>15000000</v>
          </cell>
          <cell r="AC662">
            <v>2000000000</v>
          </cell>
          <cell r="AD662">
            <v>60000000</v>
          </cell>
          <cell r="AE662">
            <v>0</v>
          </cell>
          <cell r="AF662">
            <v>2</v>
          </cell>
          <cell r="AG662">
            <v>44195</v>
          </cell>
          <cell r="AH662">
            <v>2500000000</v>
          </cell>
          <cell r="AI662">
            <v>2500000000</v>
          </cell>
          <cell r="AJ662">
            <v>15000000</v>
          </cell>
          <cell r="AK662">
            <v>0</v>
          </cell>
          <cell r="AL662">
            <v>150000000000</v>
          </cell>
          <cell r="AM662">
            <v>20000000000</v>
          </cell>
          <cell r="AN662">
            <v>0.25</v>
          </cell>
          <cell r="AO662">
            <v>20000000000</v>
          </cell>
          <cell r="AP662">
            <v>42175</v>
          </cell>
          <cell r="AQ662">
            <v>2</v>
          </cell>
          <cell r="AR662">
            <v>43373</v>
          </cell>
          <cell r="AS662" t="str">
            <v>1011</v>
          </cell>
          <cell r="AT662">
            <v>150</v>
          </cell>
          <cell r="AU662">
            <v>0</v>
          </cell>
          <cell r="AV662">
            <v>2</v>
          </cell>
          <cell r="AW662">
            <v>0</v>
          </cell>
        </row>
        <row r="663">
          <cell r="C663" t="str">
            <v>A768</v>
          </cell>
          <cell r="D663">
            <v>8000000000</v>
          </cell>
          <cell r="E663">
            <v>0</v>
          </cell>
          <cell r="F663">
            <v>0</v>
          </cell>
          <cell r="G663">
            <v>2000000000</v>
          </cell>
          <cell r="H663">
            <v>10000000000</v>
          </cell>
          <cell r="I663">
            <v>8000000000</v>
          </cell>
          <cell r="J663">
            <v>60000000</v>
          </cell>
          <cell r="K663" t="str">
            <v>2121</v>
          </cell>
          <cell r="L663">
            <v>2</v>
          </cell>
          <cell r="M663" t="str">
            <v>VND</v>
          </cell>
          <cell r="N663" t="str">
            <v>VN0011379</v>
          </cell>
          <cell r="O663">
            <v>2</v>
          </cell>
          <cell r="P663" t="str">
            <v>Loan</v>
          </cell>
          <cell r="Q663">
            <v>45955</v>
          </cell>
          <cell r="R663">
            <v>0</v>
          </cell>
          <cell r="S663">
            <v>40179</v>
          </cell>
          <cell r="T663">
            <v>1</v>
          </cell>
          <cell r="U663">
            <v>0</v>
          </cell>
          <cell r="V663" t="str">
            <v>Y</v>
          </cell>
          <cell r="W663">
            <v>1</v>
          </cell>
          <cell r="X663" t="str">
            <v>N</v>
          </cell>
          <cell r="Y663" t="str">
            <v>VNGAAP</v>
          </cell>
          <cell r="Z663" t="str">
            <v>9410</v>
          </cell>
          <cell r="AA663">
            <v>43465</v>
          </cell>
          <cell r="AB663">
            <v>15000000</v>
          </cell>
          <cell r="AC663">
            <v>2000000000</v>
          </cell>
          <cell r="AD663">
            <v>60000000</v>
          </cell>
          <cell r="AE663">
            <v>0</v>
          </cell>
          <cell r="AF663">
            <v>2</v>
          </cell>
          <cell r="AG663">
            <v>44195</v>
          </cell>
          <cell r="AH663">
            <v>2500000000</v>
          </cell>
          <cell r="AI663">
            <v>2500000000</v>
          </cell>
          <cell r="AJ663">
            <v>15000000</v>
          </cell>
          <cell r="AK663">
            <v>0.2</v>
          </cell>
          <cell r="AL663">
            <v>150000000000</v>
          </cell>
          <cell r="AM663">
            <v>20000000000</v>
          </cell>
          <cell r="AN663">
            <v>0.25</v>
          </cell>
          <cell r="AO663">
            <v>20000000000</v>
          </cell>
          <cell r="AP663">
            <v>42175</v>
          </cell>
          <cell r="AQ663">
            <v>2</v>
          </cell>
          <cell r="AR663">
            <v>43373</v>
          </cell>
          <cell r="AS663" t="str">
            <v>1011</v>
          </cell>
          <cell r="AT663">
            <v>150</v>
          </cell>
          <cell r="AU663">
            <v>0</v>
          </cell>
          <cell r="AV663">
            <v>2</v>
          </cell>
          <cell r="AW663">
            <v>0</v>
          </cell>
        </row>
        <row r="664">
          <cell r="C664" t="str">
            <v>A769</v>
          </cell>
          <cell r="D664">
            <v>8000000000</v>
          </cell>
          <cell r="E664">
            <v>0</v>
          </cell>
          <cell r="F664">
            <v>0</v>
          </cell>
          <cell r="G664">
            <v>2000000000</v>
          </cell>
          <cell r="H664">
            <v>10000000000</v>
          </cell>
          <cell r="I664">
            <v>8000000000</v>
          </cell>
          <cell r="J664">
            <v>60000000</v>
          </cell>
          <cell r="K664" t="str">
            <v>2121</v>
          </cell>
          <cell r="L664">
            <v>2</v>
          </cell>
          <cell r="M664" t="str">
            <v>VND</v>
          </cell>
          <cell r="N664" t="str">
            <v>VN0011379</v>
          </cell>
          <cell r="O664">
            <v>2</v>
          </cell>
          <cell r="P664" t="str">
            <v>Loan</v>
          </cell>
          <cell r="Q664">
            <v>45955</v>
          </cell>
          <cell r="R664">
            <v>0</v>
          </cell>
          <cell r="S664">
            <v>40179</v>
          </cell>
          <cell r="T664">
            <v>1</v>
          </cell>
          <cell r="U664">
            <v>0</v>
          </cell>
          <cell r="V664" t="str">
            <v>Y</v>
          </cell>
          <cell r="W664">
            <v>1</v>
          </cell>
          <cell r="X664" t="str">
            <v>Y</v>
          </cell>
          <cell r="Y664" t="str">
            <v>VNGAAP</v>
          </cell>
          <cell r="Z664" t="str">
            <v>9410</v>
          </cell>
          <cell r="AA664">
            <v>43465</v>
          </cell>
          <cell r="AB664">
            <v>15000000</v>
          </cell>
          <cell r="AC664">
            <v>2000000000</v>
          </cell>
          <cell r="AD664">
            <v>60000000</v>
          </cell>
          <cell r="AE664">
            <v>0</v>
          </cell>
          <cell r="AF664">
            <v>2</v>
          </cell>
          <cell r="AG664">
            <v>44195</v>
          </cell>
          <cell r="AH664">
            <v>2500000000</v>
          </cell>
          <cell r="AI664">
            <v>2500000000</v>
          </cell>
          <cell r="AJ664">
            <v>15000000</v>
          </cell>
          <cell r="AK664">
            <v>0.2</v>
          </cell>
          <cell r="AL664">
            <v>150000000000</v>
          </cell>
          <cell r="AM664">
            <v>20000000000</v>
          </cell>
          <cell r="AN664">
            <v>0.25</v>
          </cell>
          <cell r="AO664">
            <v>20000000000</v>
          </cell>
          <cell r="AP664">
            <v>42175</v>
          </cell>
          <cell r="AQ664">
            <v>2</v>
          </cell>
          <cell r="AR664">
            <v>43373</v>
          </cell>
          <cell r="AS664" t="str">
            <v>1011</v>
          </cell>
          <cell r="AT664">
            <v>150</v>
          </cell>
          <cell r="AU664">
            <v>0</v>
          </cell>
          <cell r="AV664">
            <v>2</v>
          </cell>
          <cell r="AW664">
            <v>0</v>
          </cell>
        </row>
        <row r="665">
          <cell r="C665" t="str">
            <v>A770</v>
          </cell>
          <cell r="D665">
            <v>8000000000</v>
          </cell>
          <cell r="E665">
            <v>0</v>
          </cell>
          <cell r="F665">
            <v>0</v>
          </cell>
          <cell r="G665">
            <v>2000000000</v>
          </cell>
          <cell r="H665">
            <v>10000000000</v>
          </cell>
          <cell r="I665">
            <v>8000000000</v>
          </cell>
          <cell r="J665">
            <v>60000000</v>
          </cell>
          <cell r="K665" t="str">
            <v>2121</v>
          </cell>
          <cell r="L665">
            <v>2</v>
          </cell>
          <cell r="M665" t="str">
            <v>VND</v>
          </cell>
          <cell r="N665" t="str">
            <v>VN0011379</v>
          </cell>
          <cell r="O665">
            <v>2</v>
          </cell>
          <cell r="P665" t="str">
            <v>Loan</v>
          </cell>
          <cell r="Q665">
            <v>45955</v>
          </cell>
          <cell r="R665">
            <v>0</v>
          </cell>
          <cell r="S665">
            <v>40179</v>
          </cell>
          <cell r="T665">
            <v>1</v>
          </cell>
          <cell r="U665">
            <v>0</v>
          </cell>
          <cell r="V665" t="str">
            <v>Y</v>
          </cell>
          <cell r="W665">
            <v>2</v>
          </cell>
          <cell r="X665" t="str">
            <v>N</v>
          </cell>
          <cell r="Y665" t="str">
            <v>VNGAAP</v>
          </cell>
          <cell r="Z665" t="str">
            <v>9410</v>
          </cell>
          <cell r="AA665">
            <v>43465</v>
          </cell>
          <cell r="AB665">
            <v>15000000</v>
          </cell>
          <cell r="AC665">
            <v>2000000000</v>
          </cell>
          <cell r="AD665">
            <v>60000000</v>
          </cell>
          <cell r="AE665">
            <v>100000000</v>
          </cell>
          <cell r="AF665">
            <v>2</v>
          </cell>
          <cell r="AG665">
            <v>44195</v>
          </cell>
          <cell r="AH665">
            <v>2500000000</v>
          </cell>
          <cell r="AI665">
            <v>2500000000</v>
          </cell>
          <cell r="AJ665">
            <v>15000000</v>
          </cell>
          <cell r="AK665">
            <v>0.2</v>
          </cell>
          <cell r="AL665">
            <v>150000000000</v>
          </cell>
          <cell r="AM665">
            <v>20000000000</v>
          </cell>
          <cell r="AN665">
            <v>0.25</v>
          </cell>
          <cell r="AO665">
            <v>20000000000</v>
          </cell>
          <cell r="AP665">
            <v>42175</v>
          </cell>
          <cell r="AQ665">
            <v>2</v>
          </cell>
          <cell r="AR665">
            <v>43373</v>
          </cell>
          <cell r="AS665" t="str">
            <v>1011</v>
          </cell>
          <cell r="AT665">
            <v>150</v>
          </cell>
          <cell r="AU665">
            <v>0</v>
          </cell>
          <cell r="AV665">
            <v>2</v>
          </cell>
          <cell r="AW665">
            <v>0</v>
          </cell>
        </row>
        <row r="666">
          <cell r="C666" t="str">
            <v>A771</v>
          </cell>
          <cell r="D666">
            <v>8000000000</v>
          </cell>
          <cell r="E666">
            <v>0</v>
          </cell>
          <cell r="F666">
            <v>0</v>
          </cell>
          <cell r="G666">
            <v>2000000000</v>
          </cell>
          <cell r="H666">
            <v>10000000000</v>
          </cell>
          <cell r="I666">
            <v>8000000000</v>
          </cell>
          <cell r="J666">
            <v>60000000</v>
          </cell>
          <cell r="K666" t="str">
            <v>2121</v>
          </cell>
          <cell r="L666">
            <v>2</v>
          </cell>
          <cell r="M666" t="str">
            <v>VND</v>
          </cell>
          <cell r="N666" t="str">
            <v>VN0011379</v>
          </cell>
          <cell r="O666">
            <v>2</v>
          </cell>
          <cell r="P666" t="str">
            <v>Loan</v>
          </cell>
          <cell r="Q666">
            <v>45955</v>
          </cell>
          <cell r="R666">
            <v>0</v>
          </cell>
          <cell r="S666">
            <v>40179</v>
          </cell>
          <cell r="T666">
            <v>1</v>
          </cell>
          <cell r="U666">
            <v>0</v>
          </cell>
          <cell r="V666" t="str">
            <v>Y</v>
          </cell>
          <cell r="W666">
            <v>2</v>
          </cell>
          <cell r="X666" t="str">
            <v>Y</v>
          </cell>
          <cell r="Y666" t="str">
            <v>VNGAAP</v>
          </cell>
          <cell r="Z666" t="str">
            <v>9410</v>
          </cell>
          <cell r="AA666">
            <v>43465</v>
          </cell>
          <cell r="AB666">
            <v>15000000</v>
          </cell>
          <cell r="AC666">
            <v>2000000000</v>
          </cell>
          <cell r="AD666">
            <v>60000000</v>
          </cell>
          <cell r="AE666">
            <v>100000000</v>
          </cell>
          <cell r="AF666">
            <v>2</v>
          </cell>
          <cell r="AG666">
            <v>44195</v>
          </cell>
          <cell r="AH666">
            <v>2500000000</v>
          </cell>
          <cell r="AI666">
            <v>2500000000</v>
          </cell>
          <cell r="AJ666">
            <v>15000000</v>
          </cell>
          <cell r="AK666">
            <v>0.2</v>
          </cell>
          <cell r="AL666">
            <v>150000000000</v>
          </cell>
          <cell r="AM666">
            <v>20000000000</v>
          </cell>
          <cell r="AN666">
            <v>0.25</v>
          </cell>
          <cell r="AO666">
            <v>20000000000</v>
          </cell>
          <cell r="AP666">
            <v>42175</v>
          </cell>
          <cell r="AQ666">
            <v>2</v>
          </cell>
          <cell r="AR666">
            <v>43373</v>
          </cell>
          <cell r="AS666" t="str">
            <v>1011</v>
          </cell>
          <cell r="AT666">
            <v>150</v>
          </cell>
          <cell r="AU666">
            <v>0</v>
          </cell>
          <cell r="AV666">
            <v>2</v>
          </cell>
          <cell r="AW666">
            <v>0</v>
          </cell>
        </row>
        <row r="667">
          <cell r="C667" t="str">
            <v>A772</v>
          </cell>
          <cell r="D667">
            <v>8000000000</v>
          </cell>
          <cell r="E667">
            <v>0</v>
          </cell>
          <cell r="F667">
            <v>0</v>
          </cell>
          <cell r="G667">
            <v>2000000000</v>
          </cell>
          <cell r="H667">
            <v>10000000000</v>
          </cell>
          <cell r="I667">
            <v>8000000000</v>
          </cell>
          <cell r="J667">
            <v>60000000</v>
          </cell>
          <cell r="K667" t="str">
            <v>2121</v>
          </cell>
          <cell r="L667">
            <v>2</v>
          </cell>
          <cell r="M667" t="str">
            <v>VND</v>
          </cell>
          <cell r="N667" t="str">
            <v>VN0011379</v>
          </cell>
          <cell r="O667">
            <v>2</v>
          </cell>
          <cell r="P667" t="str">
            <v>Loan</v>
          </cell>
          <cell r="Q667">
            <v>45955</v>
          </cell>
          <cell r="R667">
            <v>0</v>
          </cell>
          <cell r="S667">
            <v>40179</v>
          </cell>
          <cell r="T667">
            <v>1</v>
          </cell>
          <cell r="U667">
            <v>0</v>
          </cell>
          <cell r="V667" t="str">
            <v>Y</v>
          </cell>
          <cell r="W667">
            <v>2</v>
          </cell>
          <cell r="X667" t="str">
            <v>N</v>
          </cell>
          <cell r="Y667" t="str">
            <v>VNGAAP</v>
          </cell>
          <cell r="Z667" t="str">
            <v>9410</v>
          </cell>
          <cell r="AA667">
            <v>43465</v>
          </cell>
          <cell r="AB667">
            <v>15000000</v>
          </cell>
          <cell r="AC667">
            <v>2000000000</v>
          </cell>
          <cell r="AD667">
            <v>60000000</v>
          </cell>
          <cell r="AE667">
            <v>0</v>
          </cell>
          <cell r="AF667">
            <v>2</v>
          </cell>
          <cell r="AG667">
            <v>44195</v>
          </cell>
          <cell r="AH667">
            <v>2500000000</v>
          </cell>
          <cell r="AI667">
            <v>2500000000</v>
          </cell>
          <cell r="AJ667">
            <v>15000000</v>
          </cell>
          <cell r="AK667">
            <v>0.2</v>
          </cell>
          <cell r="AL667">
            <v>150000000000</v>
          </cell>
          <cell r="AM667">
            <v>20000000000</v>
          </cell>
          <cell r="AN667">
            <v>0.25</v>
          </cell>
          <cell r="AO667">
            <v>20000000000</v>
          </cell>
          <cell r="AP667">
            <v>42175</v>
          </cell>
          <cell r="AQ667">
            <v>2</v>
          </cell>
          <cell r="AR667">
            <v>43373</v>
          </cell>
          <cell r="AS667" t="str">
            <v>1011</v>
          </cell>
          <cell r="AT667">
            <v>150</v>
          </cell>
          <cell r="AU667">
            <v>0</v>
          </cell>
          <cell r="AV667">
            <v>2</v>
          </cell>
          <cell r="AW667">
            <v>0</v>
          </cell>
        </row>
        <row r="668">
          <cell r="C668" t="str">
            <v>A773</v>
          </cell>
          <cell r="D668">
            <v>8000000000</v>
          </cell>
          <cell r="E668">
            <v>0</v>
          </cell>
          <cell r="F668">
            <v>0</v>
          </cell>
          <cell r="G668">
            <v>2000000000</v>
          </cell>
          <cell r="H668">
            <v>10000000000</v>
          </cell>
          <cell r="I668">
            <v>8000000000</v>
          </cell>
          <cell r="J668">
            <v>60000000</v>
          </cell>
          <cell r="K668" t="str">
            <v>2121</v>
          </cell>
          <cell r="L668">
            <v>2</v>
          </cell>
          <cell r="M668" t="str">
            <v>VND</v>
          </cell>
          <cell r="N668" t="str">
            <v>VN0011379</v>
          </cell>
          <cell r="O668">
            <v>2</v>
          </cell>
          <cell r="P668" t="str">
            <v>Loan</v>
          </cell>
          <cell r="Q668">
            <v>45955</v>
          </cell>
          <cell r="R668">
            <v>0</v>
          </cell>
          <cell r="S668">
            <v>40179</v>
          </cell>
          <cell r="T668">
            <v>1</v>
          </cell>
          <cell r="U668">
            <v>0</v>
          </cell>
          <cell r="V668" t="str">
            <v>Y</v>
          </cell>
          <cell r="W668">
            <v>2</v>
          </cell>
          <cell r="X668" t="str">
            <v>Y</v>
          </cell>
          <cell r="Y668" t="str">
            <v>VNGAAP</v>
          </cell>
          <cell r="Z668" t="str">
            <v>9410</v>
          </cell>
          <cell r="AA668">
            <v>43465</v>
          </cell>
          <cell r="AB668">
            <v>15000000</v>
          </cell>
          <cell r="AC668">
            <v>2000000000</v>
          </cell>
          <cell r="AD668">
            <v>60000000</v>
          </cell>
          <cell r="AE668">
            <v>0</v>
          </cell>
          <cell r="AF668">
            <v>2</v>
          </cell>
          <cell r="AG668">
            <v>44195</v>
          </cell>
          <cell r="AH668">
            <v>2500000000</v>
          </cell>
          <cell r="AI668">
            <v>2500000000</v>
          </cell>
          <cell r="AJ668">
            <v>15000000</v>
          </cell>
          <cell r="AK668">
            <v>0.2</v>
          </cell>
          <cell r="AL668">
            <v>150000000000</v>
          </cell>
          <cell r="AM668">
            <v>20000000000</v>
          </cell>
          <cell r="AN668">
            <v>0.25</v>
          </cell>
          <cell r="AO668">
            <v>20000000000</v>
          </cell>
          <cell r="AP668">
            <v>42175</v>
          </cell>
          <cell r="AQ668">
            <v>2</v>
          </cell>
          <cell r="AR668">
            <v>43373</v>
          </cell>
          <cell r="AS668" t="str">
            <v>1011</v>
          </cell>
          <cell r="AT668">
            <v>150</v>
          </cell>
          <cell r="AU668">
            <v>0</v>
          </cell>
          <cell r="AV668">
            <v>2</v>
          </cell>
          <cell r="AW668">
            <v>0</v>
          </cell>
        </row>
        <row r="669">
          <cell r="C669" t="str">
            <v>A774</v>
          </cell>
          <cell r="D669">
            <v>8000000000</v>
          </cell>
          <cell r="E669">
            <v>0</v>
          </cell>
          <cell r="F669">
            <v>0</v>
          </cell>
          <cell r="G669">
            <v>2000000000</v>
          </cell>
          <cell r="H669">
            <v>10000000000</v>
          </cell>
          <cell r="I669">
            <v>8000000000</v>
          </cell>
          <cell r="J669">
            <v>60000000</v>
          </cell>
          <cell r="K669" t="str">
            <v>2121</v>
          </cell>
          <cell r="L669">
            <v>2</v>
          </cell>
          <cell r="M669" t="str">
            <v>VND</v>
          </cell>
          <cell r="N669" t="str">
            <v>VN0011379</v>
          </cell>
          <cell r="O669">
            <v>2</v>
          </cell>
          <cell r="P669" t="str">
            <v>Loan</v>
          </cell>
          <cell r="Q669">
            <v>45955</v>
          </cell>
          <cell r="R669">
            <v>0</v>
          </cell>
          <cell r="S669">
            <v>40179</v>
          </cell>
          <cell r="T669">
            <v>1</v>
          </cell>
          <cell r="U669">
            <v>0</v>
          </cell>
          <cell r="V669" t="str">
            <v>Y</v>
          </cell>
          <cell r="W669">
            <v>1</v>
          </cell>
          <cell r="X669" t="str">
            <v>N</v>
          </cell>
          <cell r="Y669" t="str">
            <v>VNGAAP</v>
          </cell>
          <cell r="Z669" t="str">
            <v>9410</v>
          </cell>
          <cell r="AA669">
            <v>43465</v>
          </cell>
          <cell r="AB669">
            <v>15000000</v>
          </cell>
          <cell r="AC669">
            <v>2000000000</v>
          </cell>
          <cell r="AD669">
            <v>60000000</v>
          </cell>
          <cell r="AE669">
            <v>0</v>
          </cell>
          <cell r="AF669">
            <v>2</v>
          </cell>
          <cell r="AG669">
            <v>44195</v>
          </cell>
          <cell r="AH669">
            <v>2500000000</v>
          </cell>
          <cell r="AI669">
            <v>2500000000</v>
          </cell>
          <cell r="AJ669">
            <v>15000000</v>
          </cell>
          <cell r="AK669">
            <v>0.5</v>
          </cell>
          <cell r="AL669">
            <v>150000000000</v>
          </cell>
          <cell r="AM669">
            <v>20000000000</v>
          </cell>
          <cell r="AN669">
            <v>0.25</v>
          </cell>
          <cell r="AO669">
            <v>20000000000</v>
          </cell>
          <cell r="AP669">
            <v>42175</v>
          </cell>
          <cell r="AQ669">
            <v>2</v>
          </cell>
          <cell r="AR669">
            <v>43373</v>
          </cell>
          <cell r="AS669" t="str">
            <v>1011</v>
          </cell>
          <cell r="AT669">
            <v>150</v>
          </cell>
          <cell r="AU669">
            <v>0</v>
          </cell>
          <cell r="AV669">
            <v>2</v>
          </cell>
          <cell r="AW669">
            <v>0</v>
          </cell>
        </row>
        <row r="670">
          <cell r="C670" t="str">
            <v>A775</v>
          </cell>
          <cell r="D670">
            <v>8000000000</v>
          </cell>
          <cell r="E670">
            <v>0</v>
          </cell>
          <cell r="F670">
            <v>0</v>
          </cell>
          <cell r="G670">
            <v>2000000000</v>
          </cell>
          <cell r="H670">
            <v>10000000000</v>
          </cell>
          <cell r="I670">
            <v>8000000000</v>
          </cell>
          <cell r="J670">
            <v>60000000</v>
          </cell>
          <cell r="K670" t="str">
            <v>2121</v>
          </cell>
          <cell r="L670">
            <v>2</v>
          </cell>
          <cell r="M670" t="str">
            <v>VND</v>
          </cell>
          <cell r="N670" t="str">
            <v>VN0011379</v>
          </cell>
          <cell r="O670">
            <v>2</v>
          </cell>
          <cell r="P670" t="str">
            <v>Loan</v>
          </cell>
          <cell r="Q670">
            <v>45955</v>
          </cell>
          <cell r="R670">
            <v>0</v>
          </cell>
          <cell r="S670">
            <v>40179</v>
          </cell>
          <cell r="T670">
            <v>1</v>
          </cell>
          <cell r="U670">
            <v>0</v>
          </cell>
          <cell r="V670" t="str">
            <v>Y</v>
          </cell>
          <cell r="W670">
            <v>1</v>
          </cell>
          <cell r="X670" t="str">
            <v>Y</v>
          </cell>
          <cell r="Y670" t="str">
            <v>VNGAAP</v>
          </cell>
          <cell r="Z670" t="str">
            <v>9410</v>
          </cell>
          <cell r="AA670">
            <v>43465</v>
          </cell>
          <cell r="AB670">
            <v>15000000</v>
          </cell>
          <cell r="AC670">
            <v>2000000000</v>
          </cell>
          <cell r="AD670">
            <v>60000000</v>
          </cell>
          <cell r="AE670">
            <v>0</v>
          </cell>
          <cell r="AF670">
            <v>2</v>
          </cell>
          <cell r="AG670">
            <v>44195</v>
          </cell>
          <cell r="AH670">
            <v>2500000000</v>
          </cell>
          <cell r="AI670">
            <v>2500000000</v>
          </cell>
          <cell r="AJ670">
            <v>15000000</v>
          </cell>
          <cell r="AK670">
            <v>0.5</v>
          </cell>
          <cell r="AL670">
            <v>150000000000</v>
          </cell>
          <cell r="AM670">
            <v>20000000000</v>
          </cell>
          <cell r="AN670">
            <v>0.25</v>
          </cell>
          <cell r="AO670">
            <v>20000000000</v>
          </cell>
          <cell r="AP670">
            <v>42175</v>
          </cell>
          <cell r="AQ670">
            <v>2</v>
          </cell>
          <cell r="AR670">
            <v>43373</v>
          </cell>
          <cell r="AS670" t="str">
            <v>1011</v>
          </cell>
          <cell r="AT670">
            <v>150</v>
          </cell>
          <cell r="AU670">
            <v>0</v>
          </cell>
          <cell r="AV670">
            <v>2</v>
          </cell>
          <cell r="AW670">
            <v>0</v>
          </cell>
        </row>
        <row r="671">
          <cell r="C671" t="str">
            <v>A776</v>
          </cell>
          <cell r="D671">
            <v>8000000000</v>
          </cell>
          <cell r="E671">
            <v>0</v>
          </cell>
          <cell r="F671">
            <v>0</v>
          </cell>
          <cell r="G671">
            <v>2000000000</v>
          </cell>
          <cell r="H671">
            <v>10000000000</v>
          </cell>
          <cell r="I671">
            <v>8000000000</v>
          </cell>
          <cell r="J671">
            <v>60000000</v>
          </cell>
          <cell r="K671" t="str">
            <v>2121</v>
          </cell>
          <cell r="L671">
            <v>2</v>
          </cell>
          <cell r="M671" t="str">
            <v>VND</v>
          </cell>
          <cell r="N671" t="str">
            <v>VN0011379</v>
          </cell>
          <cell r="O671">
            <v>2</v>
          </cell>
          <cell r="P671" t="str">
            <v>Loan</v>
          </cell>
          <cell r="Q671">
            <v>45955</v>
          </cell>
          <cell r="R671">
            <v>0</v>
          </cell>
          <cell r="S671">
            <v>40179</v>
          </cell>
          <cell r="T671">
            <v>1</v>
          </cell>
          <cell r="U671">
            <v>0</v>
          </cell>
          <cell r="V671" t="str">
            <v>Y</v>
          </cell>
          <cell r="W671">
            <v>2</v>
          </cell>
          <cell r="X671" t="str">
            <v>N</v>
          </cell>
          <cell r="Y671" t="str">
            <v>VNGAAP</v>
          </cell>
          <cell r="Z671" t="str">
            <v>9410</v>
          </cell>
          <cell r="AA671">
            <v>43465</v>
          </cell>
          <cell r="AB671">
            <v>15000000</v>
          </cell>
          <cell r="AC671">
            <v>2000000000</v>
          </cell>
          <cell r="AD671">
            <v>60000000</v>
          </cell>
          <cell r="AE671">
            <v>100000000</v>
          </cell>
          <cell r="AF671">
            <v>2</v>
          </cell>
          <cell r="AG671">
            <v>44195</v>
          </cell>
          <cell r="AH671">
            <v>2500000000</v>
          </cell>
          <cell r="AI671">
            <v>2500000000</v>
          </cell>
          <cell r="AJ671">
            <v>15000000</v>
          </cell>
          <cell r="AK671">
            <v>0.5</v>
          </cell>
          <cell r="AL671">
            <v>150000000000</v>
          </cell>
          <cell r="AM671">
            <v>20000000000</v>
          </cell>
          <cell r="AN671">
            <v>0.25</v>
          </cell>
          <cell r="AO671">
            <v>20000000000</v>
          </cell>
          <cell r="AP671">
            <v>42175</v>
          </cell>
          <cell r="AQ671">
            <v>2</v>
          </cell>
          <cell r="AR671">
            <v>43373</v>
          </cell>
          <cell r="AS671" t="str">
            <v>1011</v>
          </cell>
          <cell r="AT671">
            <v>150</v>
          </cell>
          <cell r="AU671">
            <v>0</v>
          </cell>
          <cell r="AV671">
            <v>2</v>
          </cell>
          <cell r="AW671">
            <v>0</v>
          </cell>
        </row>
        <row r="672">
          <cell r="C672" t="str">
            <v>A777</v>
          </cell>
          <cell r="D672">
            <v>8000000000</v>
          </cell>
          <cell r="E672">
            <v>0</v>
          </cell>
          <cell r="F672">
            <v>0</v>
          </cell>
          <cell r="G672">
            <v>2000000000</v>
          </cell>
          <cell r="H672">
            <v>10000000000</v>
          </cell>
          <cell r="I672">
            <v>8000000000</v>
          </cell>
          <cell r="J672">
            <v>60000000</v>
          </cell>
          <cell r="K672" t="str">
            <v>2121</v>
          </cell>
          <cell r="L672">
            <v>2</v>
          </cell>
          <cell r="M672" t="str">
            <v>VND</v>
          </cell>
          <cell r="N672" t="str">
            <v>VN0011379</v>
          </cell>
          <cell r="O672">
            <v>2</v>
          </cell>
          <cell r="P672" t="str">
            <v>Loan</v>
          </cell>
          <cell r="Q672">
            <v>45955</v>
          </cell>
          <cell r="R672">
            <v>0</v>
          </cell>
          <cell r="S672">
            <v>40179</v>
          </cell>
          <cell r="T672">
            <v>1</v>
          </cell>
          <cell r="U672">
            <v>0</v>
          </cell>
          <cell r="V672" t="str">
            <v>Y</v>
          </cell>
          <cell r="W672">
            <v>2</v>
          </cell>
          <cell r="X672" t="str">
            <v>Y</v>
          </cell>
          <cell r="Y672" t="str">
            <v>VNGAAP</v>
          </cell>
          <cell r="Z672" t="str">
            <v>9410</v>
          </cell>
          <cell r="AA672">
            <v>43465</v>
          </cell>
          <cell r="AB672">
            <v>15000000</v>
          </cell>
          <cell r="AC672">
            <v>2000000000</v>
          </cell>
          <cell r="AD672">
            <v>60000000</v>
          </cell>
          <cell r="AE672">
            <v>100000000</v>
          </cell>
          <cell r="AF672">
            <v>2</v>
          </cell>
          <cell r="AG672">
            <v>44195</v>
          </cell>
          <cell r="AH672">
            <v>2500000000</v>
          </cell>
          <cell r="AI672">
            <v>2500000000</v>
          </cell>
          <cell r="AJ672">
            <v>15000000</v>
          </cell>
          <cell r="AK672">
            <v>0.5</v>
          </cell>
          <cell r="AL672">
            <v>150000000000</v>
          </cell>
          <cell r="AM672">
            <v>20000000000</v>
          </cell>
          <cell r="AN672">
            <v>0.25</v>
          </cell>
          <cell r="AO672">
            <v>20000000000</v>
          </cell>
          <cell r="AP672">
            <v>42175</v>
          </cell>
          <cell r="AQ672">
            <v>2</v>
          </cell>
          <cell r="AR672">
            <v>43373</v>
          </cell>
          <cell r="AS672" t="str">
            <v>1011</v>
          </cell>
          <cell r="AT672">
            <v>150</v>
          </cell>
          <cell r="AU672">
            <v>0</v>
          </cell>
          <cell r="AV672">
            <v>2</v>
          </cell>
          <cell r="AW672">
            <v>0</v>
          </cell>
        </row>
        <row r="673">
          <cell r="C673" t="str">
            <v>A778</v>
          </cell>
          <cell r="D673">
            <v>8000000000</v>
          </cell>
          <cell r="E673">
            <v>0</v>
          </cell>
          <cell r="F673">
            <v>0</v>
          </cell>
          <cell r="G673">
            <v>2000000000</v>
          </cell>
          <cell r="H673">
            <v>10000000000</v>
          </cell>
          <cell r="I673">
            <v>8000000000</v>
          </cell>
          <cell r="J673">
            <v>60000000</v>
          </cell>
          <cell r="K673" t="str">
            <v>2121</v>
          </cell>
          <cell r="L673">
            <v>2</v>
          </cell>
          <cell r="M673" t="str">
            <v>VND</v>
          </cell>
          <cell r="N673" t="str">
            <v>VN0011379</v>
          </cell>
          <cell r="O673">
            <v>2</v>
          </cell>
          <cell r="P673" t="str">
            <v>Loan</v>
          </cell>
          <cell r="Q673">
            <v>45955</v>
          </cell>
          <cell r="R673">
            <v>0</v>
          </cell>
          <cell r="S673">
            <v>40179</v>
          </cell>
          <cell r="T673">
            <v>1</v>
          </cell>
          <cell r="U673">
            <v>0</v>
          </cell>
          <cell r="V673" t="str">
            <v>Y</v>
          </cell>
          <cell r="W673">
            <v>2</v>
          </cell>
          <cell r="X673" t="str">
            <v>N</v>
          </cell>
          <cell r="Y673" t="str">
            <v>VNGAAP</v>
          </cell>
          <cell r="Z673" t="str">
            <v>9410</v>
          </cell>
          <cell r="AA673">
            <v>43465</v>
          </cell>
          <cell r="AB673">
            <v>15000000</v>
          </cell>
          <cell r="AC673">
            <v>2000000000</v>
          </cell>
          <cell r="AD673">
            <v>60000000</v>
          </cell>
          <cell r="AE673">
            <v>0</v>
          </cell>
          <cell r="AF673">
            <v>2</v>
          </cell>
          <cell r="AG673">
            <v>44195</v>
          </cell>
          <cell r="AH673">
            <v>2500000000</v>
          </cell>
          <cell r="AI673">
            <v>2500000000</v>
          </cell>
          <cell r="AJ673">
            <v>15000000</v>
          </cell>
          <cell r="AK673">
            <v>0.5</v>
          </cell>
          <cell r="AL673">
            <v>150000000000</v>
          </cell>
          <cell r="AM673">
            <v>20000000000</v>
          </cell>
          <cell r="AN673">
            <v>0.25</v>
          </cell>
          <cell r="AO673">
            <v>20000000000</v>
          </cell>
          <cell r="AP673">
            <v>42175</v>
          </cell>
          <cell r="AQ673">
            <v>2</v>
          </cell>
          <cell r="AR673">
            <v>43373</v>
          </cell>
          <cell r="AS673" t="str">
            <v>1011</v>
          </cell>
          <cell r="AT673">
            <v>150</v>
          </cell>
          <cell r="AU673">
            <v>0</v>
          </cell>
          <cell r="AV673">
            <v>2</v>
          </cell>
          <cell r="AW673">
            <v>0</v>
          </cell>
        </row>
        <row r="674">
          <cell r="C674" t="str">
            <v>A779</v>
          </cell>
          <cell r="D674">
            <v>8000000000</v>
          </cell>
          <cell r="E674">
            <v>0</v>
          </cell>
          <cell r="F674">
            <v>0</v>
          </cell>
          <cell r="G674">
            <v>2000000000</v>
          </cell>
          <cell r="H674">
            <v>10000000000</v>
          </cell>
          <cell r="I674">
            <v>8000000000</v>
          </cell>
          <cell r="J674">
            <v>60000000</v>
          </cell>
          <cell r="K674" t="str">
            <v>2121</v>
          </cell>
          <cell r="L674">
            <v>2</v>
          </cell>
          <cell r="M674" t="str">
            <v>VND</v>
          </cell>
          <cell r="N674" t="str">
            <v>VN0011379</v>
          </cell>
          <cell r="O674">
            <v>2</v>
          </cell>
          <cell r="P674" t="str">
            <v>Loan</v>
          </cell>
          <cell r="Q674">
            <v>45955</v>
          </cell>
          <cell r="R674">
            <v>0</v>
          </cell>
          <cell r="S674">
            <v>40179</v>
          </cell>
          <cell r="T674">
            <v>1</v>
          </cell>
          <cell r="U674">
            <v>0</v>
          </cell>
          <cell r="V674" t="str">
            <v>Y</v>
          </cell>
          <cell r="W674">
            <v>2</v>
          </cell>
          <cell r="X674" t="str">
            <v>Y</v>
          </cell>
          <cell r="Y674" t="str">
            <v>VNGAAP</v>
          </cell>
          <cell r="Z674" t="str">
            <v>9410</v>
          </cell>
          <cell r="AA674">
            <v>43465</v>
          </cell>
          <cell r="AB674">
            <v>15000000</v>
          </cell>
          <cell r="AC674">
            <v>2000000000</v>
          </cell>
          <cell r="AD674">
            <v>60000000</v>
          </cell>
          <cell r="AE674">
            <v>0</v>
          </cell>
          <cell r="AF674">
            <v>2</v>
          </cell>
          <cell r="AG674">
            <v>44195</v>
          </cell>
          <cell r="AH674">
            <v>2500000000</v>
          </cell>
          <cell r="AI674">
            <v>2500000000</v>
          </cell>
          <cell r="AJ674">
            <v>15000000</v>
          </cell>
          <cell r="AK674">
            <v>0.5</v>
          </cell>
          <cell r="AL674">
            <v>150000000000</v>
          </cell>
          <cell r="AM674">
            <v>20000000000</v>
          </cell>
          <cell r="AN674">
            <v>0.25</v>
          </cell>
          <cell r="AO674">
            <v>20000000000</v>
          </cell>
          <cell r="AP674">
            <v>42175</v>
          </cell>
          <cell r="AQ674">
            <v>2</v>
          </cell>
          <cell r="AR674">
            <v>43373</v>
          </cell>
          <cell r="AS674" t="str">
            <v>1011</v>
          </cell>
          <cell r="AT674">
            <v>150</v>
          </cell>
          <cell r="AU674">
            <v>0</v>
          </cell>
          <cell r="AV674">
            <v>2</v>
          </cell>
          <cell r="AW674">
            <v>0</v>
          </cell>
        </row>
        <row r="675">
          <cell r="C675" t="str">
            <v>A780</v>
          </cell>
          <cell r="D675">
            <v>8000000000</v>
          </cell>
          <cell r="E675">
            <v>0</v>
          </cell>
          <cell r="F675">
            <v>0</v>
          </cell>
          <cell r="G675">
            <v>2000000000</v>
          </cell>
          <cell r="H675">
            <v>10000000000</v>
          </cell>
          <cell r="I675">
            <v>8000000000</v>
          </cell>
          <cell r="J675">
            <v>60000000</v>
          </cell>
          <cell r="K675" t="str">
            <v>2121</v>
          </cell>
          <cell r="L675">
            <v>2</v>
          </cell>
          <cell r="M675" t="str">
            <v>VND</v>
          </cell>
          <cell r="N675" t="str">
            <v>VN0011379</v>
          </cell>
          <cell r="O675">
            <v>2</v>
          </cell>
          <cell r="P675" t="str">
            <v>Loan</v>
          </cell>
          <cell r="Q675">
            <v>45955</v>
          </cell>
          <cell r="R675">
            <v>0</v>
          </cell>
          <cell r="S675">
            <v>40179</v>
          </cell>
          <cell r="T675">
            <v>1</v>
          </cell>
          <cell r="U675">
            <v>0</v>
          </cell>
          <cell r="V675" t="str">
            <v>Y</v>
          </cell>
          <cell r="W675">
            <v>1</v>
          </cell>
          <cell r="X675" t="str">
            <v>N</v>
          </cell>
          <cell r="Y675" t="str">
            <v>VNGAAP</v>
          </cell>
          <cell r="Z675" t="str">
            <v>9410</v>
          </cell>
          <cell r="AA675">
            <v>43465</v>
          </cell>
          <cell r="AB675">
            <v>15000000</v>
          </cell>
          <cell r="AC675">
            <v>2000000000</v>
          </cell>
          <cell r="AD675">
            <v>60000000</v>
          </cell>
          <cell r="AE675">
            <v>0</v>
          </cell>
          <cell r="AF675">
            <v>2</v>
          </cell>
          <cell r="AG675">
            <v>44195</v>
          </cell>
          <cell r="AH675">
            <v>2500000000</v>
          </cell>
          <cell r="AI675">
            <v>2500000000</v>
          </cell>
          <cell r="AJ675">
            <v>15000000</v>
          </cell>
          <cell r="AK675">
            <v>0.7</v>
          </cell>
          <cell r="AL675">
            <v>150000000000</v>
          </cell>
          <cell r="AM675">
            <v>20000000000</v>
          </cell>
          <cell r="AN675">
            <v>0.25</v>
          </cell>
          <cell r="AO675">
            <v>20000000000</v>
          </cell>
          <cell r="AP675">
            <v>42175</v>
          </cell>
          <cell r="AQ675">
            <v>2</v>
          </cell>
          <cell r="AR675">
            <v>43373</v>
          </cell>
          <cell r="AS675" t="str">
            <v>1011</v>
          </cell>
          <cell r="AT675">
            <v>150</v>
          </cell>
          <cell r="AU675">
            <v>0</v>
          </cell>
          <cell r="AV675">
            <v>2</v>
          </cell>
          <cell r="AW675">
            <v>0</v>
          </cell>
        </row>
        <row r="676">
          <cell r="C676" t="str">
            <v>A781</v>
          </cell>
          <cell r="D676">
            <v>8000000000</v>
          </cell>
          <cell r="E676">
            <v>0</v>
          </cell>
          <cell r="F676">
            <v>0</v>
          </cell>
          <cell r="G676">
            <v>2000000000</v>
          </cell>
          <cell r="H676">
            <v>10000000000</v>
          </cell>
          <cell r="I676">
            <v>8000000000</v>
          </cell>
          <cell r="J676">
            <v>60000000</v>
          </cell>
          <cell r="K676" t="str">
            <v>2121</v>
          </cell>
          <cell r="L676">
            <v>2</v>
          </cell>
          <cell r="M676" t="str">
            <v>VND</v>
          </cell>
          <cell r="N676" t="str">
            <v>VN0011379</v>
          </cell>
          <cell r="O676">
            <v>2</v>
          </cell>
          <cell r="P676" t="str">
            <v>Loan</v>
          </cell>
          <cell r="Q676">
            <v>45955</v>
          </cell>
          <cell r="R676">
            <v>0</v>
          </cell>
          <cell r="S676">
            <v>40179</v>
          </cell>
          <cell r="T676">
            <v>1</v>
          </cell>
          <cell r="U676">
            <v>0</v>
          </cell>
          <cell r="V676" t="str">
            <v>Y</v>
          </cell>
          <cell r="W676">
            <v>1</v>
          </cell>
          <cell r="X676" t="str">
            <v>Y</v>
          </cell>
          <cell r="Y676" t="str">
            <v>VNGAAP</v>
          </cell>
          <cell r="Z676" t="str">
            <v>9410</v>
          </cell>
          <cell r="AA676">
            <v>43465</v>
          </cell>
          <cell r="AB676">
            <v>15000000</v>
          </cell>
          <cell r="AC676">
            <v>2000000000</v>
          </cell>
          <cell r="AD676">
            <v>60000000</v>
          </cell>
          <cell r="AE676">
            <v>0</v>
          </cell>
          <cell r="AF676">
            <v>2</v>
          </cell>
          <cell r="AG676">
            <v>44195</v>
          </cell>
          <cell r="AH676">
            <v>2500000000</v>
          </cell>
          <cell r="AI676">
            <v>2500000000</v>
          </cell>
          <cell r="AJ676">
            <v>15000000</v>
          </cell>
          <cell r="AK676">
            <v>0.7</v>
          </cell>
          <cell r="AL676">
            <v>150000000000</v>
          </cell>
          <cell r="AM676">
            <v>20000000000</v>
          </cell>
          <cell r="AN676">
            <v>0.25</v>
          </cell>
          <cell r="AO676">
            <v>20000000000</v>
          </cell>
          <cell r="AP676">
            <v>42175</v>
          </cell>
          <cell r="AQ676">
            <v>2</v>
          </cell>
          <cell r="AR676">
            <v>43373</v>
          </cell>
          <cell r="AS676" t="str">
            <v>1011</v>
          </cell>
          <cell r="AT676">
            <v>150</v>
          </cell>
          <cell r="AU676">
            <v>0</v>
          </cell>
          <cell r="AV676">
            <v>2</v>
          </cell>
          <cell r="AW676">
            <v>0</v>
          </cell>
        </row>
        <row r="677">
          <cell r="C677" t="str">
            <v>A782</v>
          </cell>
          <cell r="D677">
            <v>8000000000</v>
          </cell>
          <cell r="E677">
            <v>0</v>
          </cell>
          <cell r="F677">
            <v>0</v>
          </cell>
          <cell r="G677">
            <v>2000000000</v>
          </cell>
          <cell r="H677">
            <v>10000000000</v>
          </cell>
          <cell r="I677">
            <v>8000000000</v>
          </cell>
          <cell r="J677">
            <v>60000000</v>
          </cell>
          <cell r="K677" t="str">
            <v>2121</v>
          </cell>
          <cell r="L677">
            <v>2</v>
          </cell>
          <cell r="M677" t="str">
            <v>VND</v>
          </cell>
          <cell r="N677" t="str">
            <v>VN0011379</v>
          </cell>
          <cell r="O677">
            <v>2</v>
          </cell>
          <cell r="P677" t="str">
            <v>Loan</v>
          </cell>
          <cell r="Q677">
            <v>45955</v>
          </cell>
          <cell r="R677">
            <v>0</v>
          </cell>
          <cell r="S677">
            <v>40179</v>
          </cell>
          <cell r="T677">
            <v>1</v>
          </cell>
          <cell r="U677">
            <v>0</v>
          </cell>
          <cell r="V677" t="str">
            <v>Y</v>
          </cell>
          <cell r="W677">
            <v>2</v>
          </cell>
          <cell r="X677" t="str">
            <v>N</v>
          </cell>
          <cell r="Y677" t="str">
            <v>VNGAAP</v>
          </cell>
          <cell r="Z677" t="str">
            <v>9410</v>
          </cell>
          <cell r="AA677">
            <v>43465</v>
          </cell>
          <cell r="AB677">
            <v>15000000</v>
          </cell>
          <cell r="AC677">
            <v>2000000000</v>
          </cell>
          <cell r="AD677">
            <v>60000000</v>
          </cell>
          <cell r="AE677">
            <v>100000000</v>
          </cell>
          <cell r="AF677">
            <v>2</v>
          </cell>
          <cell r="AG677">
            <v>44195</v>
          </cell>
          <cell r="AH677">
            <v>2500000000</v>
          </cell>
          <cell r="AI677">
            <v>2500000000</v>
          </cell>
          <cell r="AJ677">
            <v>15000000</v>
          </cell>
          <cell r="AK677">
            <v>0.7</v>
          </cell>
          <cell r="AL677">
            <v>150000000000</v>
          </cell>
          <cell r="AM677">
            <v>20000000000</v>
          </cell>
          <cell r="AN677">
            <v>0.25</v>
          </cell>
          <cell r="AO677">
            <v>20000000000</v>
          </cell>
          <cell r="AP677">
            <v>42175</v>
          </cell>
          <cell r="AQ677">
            <v>2</v>
          </cell>
          <cell r="AR677">
            <v>43373</v>
          </cell>
          <cell r="AS677" t="str">
            <v>1011</v>
          </cell>
          <cell r="AT677">
            <v>150</v>
          </cell>
          <cell r="AU677">
            <v>0</v>
          </cell>
          <cell r="AV677">
            <v>2</v>
          </cell>
          <cell r="AW677">
            <v>0</v>
          </cell>
        </row>
        <row r="678">
          <cell r="C678" t="str">
            <v>A783</v>
          </cell>
          <cell r="D678">
            <v>8000000000</v>
          </cell>
          <cell r="E678">
            <v>0</v>
          </cell>
          <cell r="F678">
            <v>0</v>
          </cell>
          <cell r="G678">
            <v>2000000000</v>
          </cell>
          <cell r="H678">
            <v>10000000000</v>
          </cell>
          <cell r="I678">
            <v>8000000000</v>
          </cell>
          <cell r="J678">
            <v>60000000</v>
          </cell>
          <cell r="K678" t="str">
            <v>2121</v>
          </cell>
          <cell r="L678">
            <v>2</v>
          </cell>
          <cell r="M678" t="str">
            <v>VND</v>
          </cell>
          <cell r="N678" t="str">
            <v>VN0011379</v>
          </cell>
          <cell r="O678">
            <v>2</v>
          </cell>
          <cell r="P678" t="str">
            <v>Loan</v>
          </cell>
          <cell r="Q678">
            <v>45955</v>
          </cell>
          <cell r="R678">
            <v>0</v>
          </cell>
          <cell r="S678">
            <v>40179</v>
          </cell>
          <cell r="T678">
            <v>1</v>
          </cell>
          <cell r="U678">
            <v>0</v>
          </cell>
          <cell r="V678" t="str">
            <v>Y</v>
          </cell>
          <cell r="W678">
            <v>2</v>
          </cell>
          <cell r="X678" t="str">
            <v>Y</v>
          </cell>
          <cell r="Y678" t="str">
            <v>VNGAAP</v>
          </cell>
          <cell r="Z678" t="str">
            <v>9410</v>
          </cell>
          <cell r="AA678">
            <v>43465</v>
          </cell>
          <cell r="AB678">
            <v>15000000</v>
          </cell>
          <cell r="AC678">
            <v>2000000000</v>
          </cell>
          <cell r="AD678">
            <v>60000000</v>
          </cell>
          <cell r="AE678">
            <v>100000000</v>
          </cell>
          <cell r="AF678">
            <v>2</v>
          </cell>
          <cell r="AG678">
            <v>44195</v>
          </cell>
          <cell r="AH678">
            <v>2500000000</v>
          </cell>
          <cell r="AI678">
            <v>2500000000</v>
          </cell>
          <cell r="AJ678">
            <v>15000000</v>
          </cell>
          <cell r="AK678">
            <v>0.7</v>
          </cell>
          <cell r="AL678">
            <v>150000000000</v>
          </cell>
          <cell r="AM678">
            <v>20000000000</v>
          </cell>
          <cell r="AN678">
            <v>0.25</v>
          </cell>
          <cell r="AO678">
            <v>20000000000</v>
          </cell>
          <cell r="AP678">
            <v>42175</v>
          </cell>
          <cell r="AQ678">
            <v>2</v>
          </cell>
          <cell r="AR678">
            <v>43373</v>
          </cell>
          <cell r="AS678" t="str">
            <v>1011</v>
          </cell>
          <cell r="AT678">
            <v>150</v>
          </cell>
          <cell r="AU678">
            <v>0</v>
          </cell>
          <cell r="AV678">
            <v>2</v>
          </cell>
          <cell r="AW678">
            <v>0</v>
          </cell>
        </row>
        <row r="679">
          <cell r="C679" t="str">
            <v>A784</v>
          </cell>
          <cell r="D679">
            <v>8000000000</v>
          </cell>
          <cell r="E679">
            <v>0</v>
          </cell>
          <cell r="F679">
            <v>0</v>
          </cell>
          <cell r="G679">
            <v>2000000000</v>
          </cell>
          <cell r="H679">
            <v>10000000000</v>
          </cell>
          <cell r="I679">
            <v>8000000000</v>
          </cell>
          <cell r="J679">
            <v>60000000</v>
          </cell>
          <cell r="K679" t="str">
            <v>2121</v>
          </cell>
          <cell r="L679">
            <v>2</v>
          </cell>
          <cell r="M679" t="str">
            <v>VND</v>
          </cell>
          <cell r="N679" t="str">
            <v>VN0011379</v>
          </cell>
          <cell r="O679">
            <v>2</v>
          </cell>
          <cell r="P679" t="str">
            <v>Loan</v>
          </cell>
          <cell r="Q679">
            <v>45955</v>
          </cell>
          <cell r="R679">
            <v>0</v>
          </cell>
          <cell r="S679">
            <v>40179</v>
          </cell>
          <cell r="T679">
            <v>1</v>
          </cell>
          <cell r="U679">
            <v>0</v>
          </cell>
          <cell r="V679" t="str">
            <v>Y</v>
          </cell>
          <cell r="W679">
            <v>2</v>
          </cell>
          <cell r="X679" t="str">
            <v>N</v>
          </cell>
          <cell r="Y679" t="str">
            <v>VNGAAP</v>
          </cell>
          <cell r="Z679" t="str">
            <v>9410</v>
          </cell>
          <cell r="AA679">
            <v>43465</v>
          </cell>
          <cell r="AB679">
            <v>15000000</v>
          </cell>
          <cell r="AC679">
            <v>2000000000</v>
          </cell>
          <cell r="AD679">
            <v>60000000</v>
          </cell>
          <cell r="AE679">
            <v>0</v>
          </cell>
          <cell r="AF679">
            <v>2</v>
          </cell>
          <cell r="AG679">
            <v>44195</v>
          </cell>
          <cell r="AH679">
            <v>2500000000</v>
          </cell>
          <cell r="AI679">
            <v>2500000000</v>
          </cell>
          <cell r="AJ679">
            <v>15000000</v>
          </cell>
          <cell r="AK679">
            <v>0.7</v>
          </cell>
          <cell r="AL679">
            <v>150000000000</v>
          </cell>
          <cell r="AM679">
            <v>20000000000</v>
          </cell>
          <cell r="AN679">
            <v>0.25</v>
          </cell>
          <cell r="AO679">
            <v>20000000000</v>
          </cell>
          <cell r="AP679">
            <v>42175</v>
          </cell>
          <cell r="AQ679">
            <v>2</v>
          </cell>
          <cell r="AR679">
            <v>43373</v>
          </cell>
          <cell r="AS679" t="str">
            <v>1011</v>
          </cell>
          <cell r="AT679">
            <v>150</v>
          </cell>
          <cell r="AU679">
            <v>0</v>
          </cell>
          <cell r="AV679">
            <v>2</v>
          </cell>
          <cell r="AW679">
            <v>0</v>
          </cell>
        </row>
        <row r="680">
          <cell r="C680" t="str">
            <v>A785</v>
          </cell>
          <cell r="D680">
            <v>8000000000</v>
          </cell>
          <cell r="E680">
            <v>0</v>
          </cell>
          <cell r="F680">
            <v>0</v>
          </cell>
          <cell r="G680">
            <v>2000000000</v>
          </cell>
          <cell r="H680">
            <v>10000000000</v>
          </cell>
          <cell r="I680">
            <v>8000000000</v>
          </cell>
          <cell r="J680">
            <v>60000000</v>
          </cell>
          <cell r="K680" t="str">
            <v>2121</v>
          </cell>
          <cell r="L680">
            <v>2</v>
          </cell>
          <cell r="M680" t="str">
            <v>VND</v>
          </cell>
          <cell r="N680" t="str">
            <v>VN0011379</v>
          </cell>
          <cell r="O680">
            <v>2</v>
          </cell>
          <cell r="P680" t="str">
            <v>Loan</v>
          </cell>
          <cell r="Q680">
            <v>45955</v>
          </cell>
          <cell r="R680">
            <v>0</v>
          </cell>
          <cell r="S680">
            <v>40179</v>
          </cell>
          <cell r="T680">
            <v>1</v>
          </cell>
          <cell r="U680">
            <v>0</v>
          </cell>
          <cell r="V680" t="str">
            <v>Y</v>
          </cell>
          <cell r="W680">
            <v>2</v>
          </cell>
          <cell r="X680" t="str">
            <v>Y</v>
          </cell>
          <cell r="Y680" t="str">
            <v>VNGAAP</v>
          </cell>
          <cell r="Z680" t="str">
            <v>9410</v>
          </cell>
          <cell r="AA680">
            <v>43465</v>
          </cell>
          <cell r="AB680">
            <v>15000000</v>
          </cell>
          <cell r="AC680">
            <v>2000000000</v>
          </cell>
          <cell r="AD680">
            <v>60000000</v>
          </cell>
          <cell r="AE680">
            <v>0</v>
          </cell>
          <cell r="AF680">
            <v>2</v>
          </cell>
          <cell r="AG680">
            <v>44195</v>
          </cell>
          <cell r="AH680">
            <v>2500000000</v>
          </cell>
          <cell r="AI680">
            <v>2500000000</v>
          </cell>
          <cell r="AJ680">
            <v>15000000</v>
          </cell>
          <cell r="AK680">
            <v>0.7</v>
          </cell>
          <cell r="AL680">
            <v>150000000000</v>
          </cell>
          <cell r="AM680">
            <v>20000000000</v>
          </cell>
          <cell r="AN680">
            <v>0.25</v>
          </cell>
          <cell r="AO680">
            <v>20000000000</v>
          </cell>
          <cell r="AP680">
            <v>42175</v>
          </cell>
          <cell r="AQ680">
            <v>2</v>
          </cell>
          <cell r="AR680">
            <v>43373</v>
          </cell>
          <cell r="AS680" t="str">
            <v>1011</v>
          </cell>
          <cell r="AT680">
            <v>150</v>
          </cell>
          <cell r="AU680">
            <v>0</v>
          </cell>
          <cell r="AV680">
            <v>2</v>
          </cell>
          <cell r="AW680">
            <v>0</v>
          </cell>
        </row>
        <row r="681">
          <cell r="C681" t="str">
            <v>A786</v>
          </cell>
          <cell r="D681">
            <v>8000000000</v>
          </cell>
          <cell r="E681">
            <v>0</v>
          </cell>
          <cell r="F681">
            <v>0</v>
          </cell>
          <cell r="G681">
            <v>2000000000</v>
          </cell>
          <cell r="H681">
            <v>10000000000</v>
          </cell>
          <cell r="I681">
            <v>8000000000</v>
          </cell>
          <cell r="J681">
            <v>60000000</v>
          </cell>
          <cell r="K681" t="str">
            <v>2121</v>
          </cell>
          <cell r="L681">
            <v>2</v>
          </cell>
          <cell r="M681" t="str">
            <v>VND</v>
          </cell>
          <cell r="N681" t="str">
            <v>VN0011379</v>
          </cell>
          <cell r="O681">
            <v>2</v>
          </cell>
          <cell r="P681" t="str">
            <v>Loan</v>
          </cell>
          <cell r="Q681">
            <v>45955</v>
          </cell>
          <cell r="R681">
            <v>0</v>
          </cell>
          <cell r="S681">
            <v>40179</v>
          </cell>
          <cell r="T681">
            <v>1</v>
          </cell>
          <cell r="U681">
            <v>0</v>
          </cell>
          <cell r="V681" t="str">
            <v>Y</v>
          </cell>
          <cell r="W681">
            <v>1</v>
          </cell>
          <cell r="X681" t="str">
            <v>N</v>
          </cell>
          <cell r="Y681" t="str">
            <v>VNGAAP</v>
          </cell>
          <cell r="Z681" t="str">
            <v>9410</v>
          </cell>
          <cell r="AA681">
            <v>43465</v>
          </cell>
          <cell r="AB681">
            <v>15000000</v>
          </cell>
          <cell r="AC681">
            <v>2000000000</v>
          </cell>
          <cell r="AD681">
            <v>60000000</v>
          </cell>
          <cell r="AE681">
            <v>0</v>
          </cell>
          <cell r="AF681">
            <v>2</v>
          </cell>
          <cell r="AG681">
            <v>44195</v>
          </cell>
          <cell r="AH681">
            <v>2500000000</v>
          </cell>
          <cell r="AI681">
            <v>2500000000</v>
          </cell>
          <cell r="AJ681">
            <v>15000000</v>
          </cell>
          <cell r="AK681">
            <v>0.75</v>
          </cell>
          <cell r="AL681">
            <v>150000000000</v>
          </cell>
          <cell r="AM681">
            <v>20000000000</v>
          </cell>
          <cell r="AN681">
            <v>0.25</v>
          </cell>
          <cell r="AO681">
            <v>20000000000</v>
          </cell>
          <cell r="AP681">
            <v>42175</v>
          </cell>
          <cell r="AQ681">
            <v>2</v>
          </cell>
          <cell r="AR681">
            <v>43373</v>
          </cell>
          <cell r="AS681" t="str">
            <v>1011</v>
          </cell>
          <cell r="AT681">
            <v>150</v>
          </cell>
          <cell r="AU681">
            <v>0</v>
          </cell>
          <cell r="AV681">
            <v>2</v>
          </cell>
          <cell r="AW681">
            <v>0</v>
          </cell>
        </row>
        <row r="682">
          <cell r="C682" t="str">
            <v>A787</v>
          </cell>
          <cell r="D682">
            <v>8000000000</v>
          </cell>
          <cell r="E682">
            <v>0</v>
          </cell>
          <cell r="F682">
            <v>0</v>
          </cell>
          <cell r="G682">
            <v>2000000000</v>
          </cell>
          <cell r="H682">
            <v>10000000000</v>
          </cell>
          <cell r="I682">
            <v>8000000000</v>
          </cell>
          <cell r="J682">
            <v>60000000</v>
          </cell>
          <cell r="K682" t="str">
            <v>2121</v>
          </cell>
          <cell r="L682">
            <v>2</v>
          </cell>
          <cell r="M682" t="str">
            <v>VND</v>
          </cell>
          <cell r="N682" t="str">
            <v>VN0011379</v>
          </cell>
          <cell r="O682">
            <v>2</v>
          </cell>
          <cell r="P682" t="str">
            <v>Loan</v>
          </cell>
          <cell r="Q682">
            <v>45955</v>
          </cell>
          <cell r="R682">
            <v>0</v>
          </cell>
          <cell r="S682">
            <v>40179</v>
          </cell>
          <cell r="T682">
            <v>1</v>
          </cell>
          <cell r="U682">
            <v>0</v>
          </cell>
          <cell r="V682" t="str">
            <v>Y</v>
          </cell>
          <cell r="W682">
            <v>1</v>
          </cell>
          <cell r="X682" t="str">
            <v>Y</v>
          </cell>
          <cell r="Y682" t="str">
            <v>VNGAAP</v>
          </cell>
          <cell r="Z682" t="str">
            <v>9410</v>
          </cell>
          <cell r="AA682">
            <v>43465</v>
          </cell>
          <cell r="AB682">
            <v>15000000</v>
          </cell>
          <cell r="AC682">
            <v>2000000000</v>
          </cell>
          <cell r="AD682">
            <v>60000000</v>
          </cell>
          <cell r="AE682">
            <v>0</v>
          </cell>
          <cell r="AF682">
            <v>2</v>
          </cell>
          <cell r="AG682">
            <v>44195</v>
          </cell>
          <cell r="AH682">
            <v>2500000000</v>
          </cell>
          <cell r="AI682">
            <v>2500000000</v>
          </cell>
          <cell r="AJ682">
            <v>15000000</v>
          </cell>
          <cell r="AK682">
            <v>0.75</v>
          </cell>
          <cell r="AL682">
            <v>150000000000</v>
          </cell>
          <cell r="AM682">
            <v>20000000000</v>
          </cell>
          <cell r="AN682">
            <v>0.25</v>
          </cell>
          <cell r="AO682">
            <v>20000000000</v>
          </cell>
          <cell r="AP682">
            <v>42175</v>
          </cell>
          <cell r="AQ682">
            <v>2</v>
          </cell>
          <cell r="AR682">
            <v>43373</v>
          </cell>
          <cell r="AS682" t="str">
            <v>1011</v>
          </cell>
          <cell r="AT682">
            <v>150</v>
          </cell>
          <cell r="AU682">
            <v>0</v>
          </cell>
          <cell r="AV682">
            <v>2</v>
          </cell>
          <cell r="AW682">
            <v>0</v>
          </cell>
        </row>
        <row r="683">
          <cell r="C683" t="str">
            <v>A788</v>
          </cell>
          <cell r="D683">
            <v>8000000000</v>
          </cell>
          <cell r="E683">
            <v>0</v>
          </cell>
          <cell r="F683">
            <v>0</v>
          </cell>
          <cell r="G683">
            <v>2000000000</v>
          </cell>
          <cell r="H683">
            <v>10000000000</v>
          </cell>
          <cell r="I683">
            <v>8000000000</v>
          </cell>
          <cell r="J683">
            <v>60000000</v>
          </cell>
          <cell r="K683" t="str">
            <v>2121</v>
          </cell>
          <cell r="L683">
            <v>2</v>
          </cell>
          <cell r="M683" t="str">
            <v>VND</v>
          </cell>
          <cell r="N683" t="str">
            <v>VN0011379</v>
          </cell>
          <cell r="O683">
            <v>2</v>
          </cell>
          <cell r="P683" t="str">
            <v>Loan</v>
          </cell>
          <cell r="Q683">
            <v>45955</v>
          </cell>
          <cell r="R683">
            <v>0</v>
          </cell>
          <cell r="S683">
            <v>40179</v>
          </cell>
          <cell r="T683">
            <v>1</v>
          </cell>
          <cell r="U683">
            <v>0</v>
          </cell>
          <cell r="V683" t="str">
            <v>Y</v>
          </cell>
          <cell r="W683">
            <v>2</v>
          </cell>
          <cell r="X683" t="str">
            <v>N</v>
          </cell>
          <cell r="Y683" t="str">
            <v>VNGAAP</v>
          </cell>
          <cell r="Z683" t="str">
            <v>9410</v>
          </cell>
          <cell r="AA683">
            <v>43465</v>
          </cell>
          <cell r="AB683">
            <v>15000000</v>
          </cell>
          <cell r="AC683">
            <v>2000000000</v>
          </cell>
          <cell r="AD683">
            <v>60000000</v>
          </cell>
          <cell r="AE683">
            <v>100000000</v>
          </cell>
          <cell r="AF683">
            <v>2</v>
          </cell>
          <cell r="AG683">
            <v>44195</v>
          </cell>
          <cell r="AH683">
            <v>2500000000</v>
          </cell>
          <cell r="AI683">
            <v>2500000000</v>
          </cell>
          <cell r="AJ683">
            <v>15000000</v>
          </cell>
          <cell r="AK683">
            <v>0.75</v>
          </cell>
          <cell r="AL683">
            <v>150000000000</v>
          </cell>
          <cell r="AM683">
            <v>20000000000</v>
          </cell>
          <cell r="AN683">
            <v>0.25</v>
          </cell>
          <cell r="AO683">
            <v>20000000000</v>
          </cell>
          <cell r="AP683">
            <v>42175</v>
          </cell>
          <cell r="AQ683">
            <v>2</v>
          </cell>
          <cell r="AR683">
            <v>43373</v>
          </cell>
          <cell r="AS683" t="str">
            <v>1011</v>
          </cell>
          <cell r="AT683">
            <v>150</v>
          </cell>
          <cell r="AU683">
            <v>0</v>
          </cell>
          <cell r="AV683">
            <v>2</v>
          </cell>
          <cell r="AW683">
            <v>0</v>
          </cell>
        </row>
        <row r="684">
          <cell r="C684" t="str">
            <v>A789</v>
          </cell>
          <cell r="D684">
            <v>8000000000</v>
          </cell>
          <cell r="E684">
            <v>0</v>
          </cell>
          <cell r="F684">
            <v>0</v>
          </cell>
          <cell r="G684">
            <v>2000000000</v>
          </cell>
          <cell r="H684">
            <v>10000000000</v>
          </cell>
          <cell r="I684">
            <v>8000000000</v>
          </cell>
          <cell r="J684">
            <v>60000000</v>
          </cell>
          <cell r="K684" t="str">
            <v>2121</v>
          </cell>
          <cell r="L684">
            <v>2</v>
          </cell>
          <cell r="M684" t="str">
            <v>VND</v>
          </cell>
          <cell r="N684" t="str">
            <v>VN0011379</v>
          </cell>
          <cell r="O684">
            <v>2</v>
          </cell>
          <cell r="P684" t="str">
            <v>Loan</v>
          </cell>
          <cell r="Q684">
            <v>45955</v>
          </cell>
          <cell r="R684">
            <v>0</v>
          </cell>
          <cell r="S684">
            <v>40179</v>
          </cell>
          <cell r="T684">
            <v>1</v>
          </cell>
          <cell r="U684">
            <v>0</v>
          </cell>
          <cell r="V684" t="str">
            <v>Y</v>
          </cell>
          <cell r="W684">
            <v>2</v>
          </cell>
          <cell r="X684" t="str">
            <v>Y</v>
          </cell>
          <cell r="Y684" t="str">
            <v>VNGAAP</v>
          </cell>
          <cell r="Z684" t="str">
            <v>9410</v>
          </cell>
          <cell r="AA684">
            <v>43465</v>
          </cell>
          <cell r="AB684">
            <v>15000000</v>
          </cell>
          <cell r="AC684">
            <v>2000000000</v>
          </cell>
          <cell r="AD684">
            <v>60000000</v>
          </cell>
          <cell r="AE684">
            <v>100000000</v>
          </cell>
          <cell r="AF684">
            <v>2</v>
          </cell>
          <cell r="AG684">
            <v>44195</v>
          </cell>
          <cell r="AH684">
            <v>2500000000</v>
          </cell>
          <cell r="AI684">
            <v>2500000000</v>
          </cell>
          <cell r="AJ684">
            <v>15000000</v>
          </cell>
          <cell r="AK684">
            <v>0.75</v>
          </cell>
          <cell r="AL684">
            <v>150000000000</v>
          </cell>
          <cell r="AM684">
            <v>20000000000</v>
          </cell>
          <cell r="AN684">
            <v>0.25</v>
          </cell>
          <cell r="AO684">
            <v>20000000000</v>
          </cell>
          <cell r="AP684">
            <v>42175</v>
          </cell>
          <cell r="AQ684">
            <v>2</v>
          </cell>
          <cell r="AR684">
            <v>43373</v>
          </cell>
          <cell r="AS684" t="str">
            <v>1011</v>
          </cell>
          <cell r="AT684">
            <v>150</v>
          </cell>
          <cell r="AU684">
            <v>0</v>
          </cell>
          <cell r="AV684">
            <v>2</v>
          </cell>
          <cell r="AW684">
            <v>0</v>
          </cell>
        </row>
        <row r="685">
          <cell r="C685" t="str">
            <v>A790</v>
          </cell>
          <cell r="D685">
            <v>8000000000</v>
          </cell>
          <cell r="E685">
            <v>0</v>
          </cell>
          <cell r="F685">
            <v>0</v>
          </cell>
          <cell r="G685">
            <v>2000000000</v>
          </cell>
          <cell r="H685">
            <v>10000000000</v>
          </cell>
          <cell r="I685">
            <v>8000000000</v>
          </cell>
          <cell r="J685">
            <v>60000000</v>
          </cell>
          <cell r="K685" t="str">
            <v>2121</v>
          </cell>
          <cell r="L685">
            <v>2</v>
          </cell>
          <cell r="M685" t="str">
            <v>VND</v>
          </cell>
          <cell r="N685" t="str">
            <v>VN0011379</v>
          </cell>
          <cell r="O685">
            <v>2</v>
          </cell>
          <cell r="P685" t="str">
            <v>Loan</v>
          </cell>
          <cell r="Q685">
            <v>45955</v>
          </cell>
          <cell r="R685">
            <v>0</v>
          </cell>
          <cell r="S685">
            <v>40179</v>
          </cell>
          <cell r="T685">
            <v>1</v>
          </cell>
          <cell r="U685">
            <v>0</v>
          </cell>
          <cell r="V685" t="str">
            <v>Y</v>
          </cell>
          <cell r="W685">
            <v>2</v>
          </cell>
          <cell r="X685" t="str">
            <v>N</v>
          </cell>
          <cell r="Y685" t="str">
            <v>VNGAAP</v>
          </cell>
          <cell r="Z685" t="str">
            <v>9410</v>
          </cell>
          <cell r="AA685">
            <v>43465</v>
          </cell>
          <cell r="AB685">
            <v>15000000</v>
          </cell>
          <cell r="AC685">
            <v>2000000000</v>
          </cell>
          <cell r="AD685">
            <v>60000000</v>
          </cell>
          <cell r="AE685">
            <v>0</v>
          </cell>
          <cell r="AF685">
            <v>2</v>
          </cell>
          <cell r="AG685">
            <v>44195</v>
          </cell>
          <cell r="AH685">
            <v>2500000000</v>
          </cell>
          <cell r="AI685">
            <v>2500000000</v>
          </cell>
          <cell r="AJ685">
            <v>15000000</v>
          </cell>
          <cell r="AK685">
            <v>0.75</v>
          </cell>
          <cell r="AL685">
            <v>150000000000</v>
          </cell>
          <cell r="AM685">
            <v>20000000000</v>
          </cell>
          <cell r="AN685">
            <v>0.25</v>
          </cell>
          <cell r="AO685">
            <v>20000000000</v>
          </cell>
          <cell r="AP685">
            <v>42175</v>
          </cell>
          <cell r="AQ685">
            <v>2</v>
          </cell>
          <cell r="AR685">
            <v>43373</v>
          </cell>
          <cell r="AS685" t="str">
            <v>1011</v>
          </cell>
          <cell r="AT685">
            <v>150</v>
          </cell>
          <cell r="AU685">
            <v>0</v>
          </cell>
          <cell r="AV685">
            <v>2</v>
          </cell>
          <cell r="AW685">
            <v>0</v>
          </cell>
        </row>
        <row r="686">
          <cell r="C686" t="str">
            <v>A791</v>
          </cell>
          <cell r="D686">
            <v>8000000000</v>
          </cell>
          <cell r="E686">
            <v>0</v>
          </cell>
          <cell r="F686">
            <v>0</v>
          </cell>
          <cell r="G686">
            <v>2000000000</v>
          </cell>
          <cell r="H686">
            <v>10000000000</v>
          </cell>
          <cell r="I686">
            <v>8000000000</v>
          </cell>
          <cell r="J686">
            <v>60000000</v>
          </cell>
          <cell r="K686" t="str">
            <v>2121</v>
          </cell>
          <cell r="L686">
            <v>2</v>
          </cell>
          <cell r="M686" t="str">
            <v>VND</v>
          </cell>
          <cell r="N686" t="str">
            <v>VN0011379</v>
          </cell>
          <cell r="O686">
            <v>2</v>
          </cell>
          <cell r="P686" t="str">
            <v>Loan</v>
          </cell>
          <cell r="Q686">
            <v>45955</v>
          </cell>
          <cell r="R686">
            <v>0</v>
          </cell>
          <cell r="S686">
            <v>40179</v>
          </cell>
          <cell r="T686">
            <v>1</v>
          </cell>
          <cell r="U686">
            <v>0</v>
          </cell>
          <cell r="V686" t="str">
            <v>Y</v>
          </cell>
          <cell r="W686">
            <v>2</v>
          </cell>
          <cell r="X686" t="str">
            <v>Y</v>
          </cell>
          <cell r="Y686" t="str">
            <v>VNGAAP</v>
          </cell>
          <cell r="Z686" t="str">
            <v>9410</v>
          </cell>
          <cell r="AA686">
            <v>43465</v>
          </cell>
          <cell r="AB686">
            <v>15000000</v>
          </cell>
          <cell r="AC686">
            <v>2000000000</v>
          </cell>
          <cell r="AD686">
            <v>60000000</v>
          </cell>
          <cell r="AE686">
            <v>0</v>
          </cell>
          <cell r="AF686">
            <v>2</v>
          </cell>
          <cell r="AG686">
            <v>44195</v>
          </cell>
          <cell r="AH686">
            <v>2500000000</v>
          </cell>
          <cell r="AI686">
            <v>2500000000</v>
          </cell>
          <cell r="AJ686">
            <v>15000000</v>
          </cell>
          <cell r="AK686">
            <v>0.75</v>
          </cell>
          <cell r="AL686">
            <v>150000000000</v>
          </cell>
          <cell r="AM686">
            <v>20000000000</v>
          </cell>
          <cell r="AN686">
            <v>0.25</v>
          </cell>
          <cell r="AO686">
            <v>20000000000</v>
          </cell>
          <cell r="AP686">
            <v>42175</v>
          </cell>
          <cell r="AQ686">
            <v>2</v>
          </cell>
          <cell r="AR686">
            <v>43373</v>
          </cell>
          <cell r="AS686" t="str">
            <v>1011</v>
          </cell>
          <cell r="AT686">
            <v>150</v>
          </cell>
          <cell r="AU686">
            <v>0</v>
          </cell>
          <cell r="AV686">
            <v>2</v>
          </cell>
          <cell r="AW686">
            <v>0</v>
          </cell>
        </row>
        <row r="687">
          <cell r="C687" t="str">
            <v>A792</v>
          </cell>
          <cell r="D687">
            <v>8000000000</v>
          </cell>
          <cell r="E687">
            <v>0</v>
          </cell>
          <cell r="F687">
            <v>0</v>
          </cell>
          <cell r="G687">
            <v>2000000000</v>
          </cell>
          <cell r="H687">
            <v>10000000000</v>
          </cell>
          <cell r="I687">
            <v>8000000000</v>
          </cell>
          <cell r="J687">
            <v>60000000</v>
          </cell>
          <cell r="K687" t="str">
            <v>2121</v>
          </cell>
          <cell r="L687">
            <v>2</v>
          </cell>
          <cell r="M687" t="str">
            <v>VND</v>
          </cell>
          <cell r="N687" t="str">
            <v>VN0011379</v>
          </cell>
          <cell r="O687">
            <v>2</v>
          </cell>
          <cell r="P687" t="str">
            <v>Loan</v>
          </cell>
          <cell r="Q687">
            <v>45955</v>
          </cell>
          <cell r="R687">
            <v>0</v>
          </cell>
          <cell r="S687">
            <v>40179</v>
          </cell>
          <cell r="T687">
            <v>1</v>
          </cell>
          <cell r="U687">
            <v>0</v>
          </cell>
          <cell r="V687" t="str">
            <v>Y</v>
          </cell>
          <cell r="W687">
            <v>1</v>
          </cell>
          <cell r="X687" t="str">
            <v>N</v>
          </cell>
          <cell r="Y687" t="str">
            <v>VNGAAP</v>
          </cell>
          <cell r="Z687" t="str">
            <v>9410</v>
          </cell>
          <cell r="AA687">
            <v>43465</v>
          </cell>
          <cell r="AB687">
            <v>15000000</v>
          </cell>
          <cell r="AC687">
            <v>2000000000</v>
          </cell>
          <cell r="AD687">
            <v>60000000</v>
          </cell>
          <cell r="AE687">
            <v>0</v>
          </cell>
          <cell r="AF687">
            <v>2</v>
          </cell>
          <cell r="AG687">
            <v>44195</v>
          </cell>
          <cell r="AH687">
            <v>2500000000</v>
          </cell>
          <cell r="AI687">
            <v>2500000000</v>
          </cell>
          <cell r="AJ687">
            <v>15000000</v>
          </cell>
          <cell r="AK687">
            <v>0.85</v>
          </cell>
          <cell r="AL687">
            <v>150000000000</v>
          </cell>
          <cell r="AM687">
            <v>20000000000</v>
          </cell>
          <cell r="AN687">
            <v>0.25</v>
          </cell>
          <cell r="AO687">
            <v>20000000000</v>
          </cell>
          <cell r="AP687">
            <v>42175</v>
          </cell>
          <cell r="AQ687">
            <v>2</v>
          </cell>
          <cell r="AR687">
            <v>43373</v>
          </cell>
          <cell r="AS687" t="str">
            <v>1011</v>
          </cell>
          <cell r="AT687">
            <v>150</v>
          </cell>
          <cell r="AU687">
            <v>0</v>
          </cell>
          <cell r="AV687">
            <v>2</v>
          </cell>
          <cell r="AW687">
            <v>0</v>
          </cell>
        </row>
        <row r="688">
          <cell r="C688" t="str">
            <v>A793</v>
          </cell>
          <cell r="D688">
            <v>8000000000</v>
          </cell>
          <cell r="E688">
            <v>0</v>
          </cell>
          <cell r="F688">
            <v>0</v>
          </cell>
          <cell r="G688">
            <v>2000000000</v>
          </cell>
          <cell r="H688">
            <v>10000000000</v>
          </cell>
          <cell r="I688">
            <v>8000000000</v>
          </cell>
          <cell r="J688">
            <v>60000000</v>
          </cell>
          <cell r="K688" t="str">
            <v>2121</v>
          </cell>
          <cell r="L688">
            <v>2</v>
          </cell>
          <cell r="M688" t="str">
            <v>VND</v>
          </cell>
          <cell r="N688" t="str">
            <v>VN0011379</v>
          </cell>
          <cell r="O688">
            <v>2</v>
          </cell>
          <cell r="P688" t="str">
            <v>Loan</v>
          </cell>
          <cell r="Q688">
            <v>45955</v>
          </cell>
          <cell r="R688">
            <v>0</v>
          </cell>
          <cell r="S688">
            <v>40179</v>
          </cell>
          <cell r="T688">
            <v>1</v>
          </cell>
          <cell r="U688">
            <v>0</v>
          </cell>
          <cell r="V688" t="str">
            <v>Y</v>
          </cell>
          <cell r="W688">
            <v>1</v>
          </cell>
          <cell r="X688" t="str">
            <v>Y</v>
          </cell>
          <cell r="Y688" t="str">
            <v>VNGAAP</v>
          </cell>
          <cell r="Z688" t="str">
            <v>9410</v>
          </cell>
          <cell r="AA688">
            <v>43465</v>
          </cell>
          <cell r="AB688">
            <v>15000000</v>
          </cell>
          <cell r="AC688">
            <v>2000000000</v>
          </cell>
          <cell r="AD688">
            <v>60000000</v>
          </cell>
          <cell r="AE688">
            <v>0</v>
          </cell>
          <cell r="AF688">
            <v>2</v>
          </cell>
          <cell r="AG688">
            <v>44195</v>
          </cell>
          <cell r="AH688">
            <v>2500000000</v>
          </cell>
          <cell r="AI688">
            <v>2500000000</v>
          </cell>
          <cell r="AJ688">
            <v>15000000</v>
          </cell>
          <cell r="AK688">
            <v>0.85</v>
          </cell>
          <cell r="AL688">
            <v>150000000000</v>
          </cell>
          <cell r="AM688">
            <v>20000000000</v>
          </cell>
          <cell r="AN688">
            <v>0.25</v>
          </cell>
          <cell r="AO688">
            <v>20000000000</v>
          </cell>
          <cell r="AP688">
            <v>42175</v>
          </cell>
          <cell r="AQ688">
            <v>2</v>
          </cell>
          <cell r="AR688">
            <v>43373</v>
          </cell>
          <cell r="AS688" t="str">
            <v>1011</v>
          </cell>
          <cell r="AT688">
            <v>150</v>
          </cell>
          <cell r="AU688">
            <v>0</v>
          </cell>
          <cell r="AV688">
            <v>2</v>
          </cell>
          <cell r="AW688">
            <v>0</v>
          </cell>
        </row>
        <row r="689">
          <cell r="C689" t="str">
            <v>A794</v>
          </cell>
          <cell r="D689">
            <v>8000000000</v>
          </cell>
          <cell r="E689">
            <v>0</v>
          </cell>
          <cell r="F689">
            <v>0</v>
          </cell>
          <cell r="G689">
            <v>2000000000</v>
          </cell>
          <cell r="H689">
            <v>10000000000</v>
          </cell>
          <cell r="I689">
            <v>8000000000</v>
          </cell>
          <cell r="J689">
            <v>60000000</v>
          </cell>
          <cell r="K689" t="str">
            <v>2121</v>
          </cell>
          <cell r="L689">
            <v>2</v>
          </cell>
          <cell r="M689" t="str">
            <v>VND</v>
          </cell>
          <cell r="N689" t="str">
            <v>VN0011379</v>
          </cell>
          <cell r="O689">
            <v>2</v>
          </cell>
          <cell r="P689" t="str">
            <v>Loan</v>
          </cell>
          <cell r="Q689">
            <v>45955</v>
          </cell>
          <cell r="R689">
            <v>0</v>
          </cell>
          <cell r="S689">
            <v>40179</v>
          </cell>
          <cell r="T689">
            <v>1</v>
          </cell>
          <cell r="U689">
            <v>0</v>
          </cell>
          <cell r="V689" t="str">
            <v>Y</v>
          </cell>
          <cell r="W689">
            <v>2</v>
          </cell>
          <cell r="X689" t="str">
            <v>N</v>
          </cell>
          <cell r="Y689" t="str">
            <v>VNGAAP</v>
          </cell>
          <cell r="Z689" t="str">
            <v>9410</v>
          </cell>
          <cell r="AA689">
            <v>43465</v>
          </cell>
          <cell r="AB689">
            <v>15000000</v>
          </cell>
          <cell r="AC689">
            <v>2000000000</v>
          </cell>
          <cell r="AD689">
            <v>60000000</v>
          </cell>
          <cell r="AE689">
            <v>100000000</v>
          </cell>
          <cell r="AF689">
            <v>2</v>
          </cell>
          <cell r="AG689">
            <v>44195</v>
          </cell>
          <cell r="AH689">
            <v>2500000000</v>
          </cell>
          <cell r="AI689">
            <v>2500000000</v>
          </cell>
          <cell r="AJ689">
            <v>15000000</v>
          </cell>
          <cell r="AK689">
            <v>0.85</v>
          </cell>
          <cell r="AL689">
            <v>150000000000</v>
          </cell>
          <cell r="AM689">
            <v>20000000000</v>
          </cell>
          <cell r="AN689">
            <v>0.25</v>
          </cell>
          <cell r="AO689">
            <v>20000000000</v>
          </cell>
          <cell r="AP689">
            <v>42175</v>
          </cell>
          <cell r="AQ689">
            <v>2</v>
          </cell>
          <cell r="AR689">
            <v>43373</v>
          </cell>
          <cell r="AS689" t="str">
            <v>1011</v>
          </cell>
          <cell r="AT689">
            <v>150</v>
          </cell>
          <cell r="AU689">
            <v>0</v>
          </cell>
          <cell r="AV689">
            <v>2</v>
          </cell>
          <cell r="AW689">
            <v>0</v>
          </cell>
        </row>
        <row r="690">
          <cell r="C690" t="str">
            <v>A795</v>
          </cell>
          <cell r="D690">
            <v>8000000000</v>
          </cell>
          <cell r="E690">
            <v>0</v>
          </cell>
          <cell r="F690">
            <v>0</v>
          </cell>
          <cell r="G690">
            <v>2000000000</v>
          </cell>
          <cell r="H690">
            <v>10000000000</v>
          </cell>
          <cell r="I690">
            <v>8000000000</v>
          </cell>
          <cell r="J690">
            <v>60000000</v>
          </cell>
          <cell r="K690" t="str">
            <v>2121</v>
          </cell>
          <cell r="L690">
            <v>2</v>
          </cell>
          <cell r="M690" t="str">
            <v>VND</v>
          </cell>
          <cell r="N690" t="str">
            <v>VN0011379</v>
          </cell>
          <cell r="O690">
            <v>2</v>
          </cell>
          <cell r="P690" t="str">
            <v>Loan</v>
          </cell>
          <cell r="Q690">
            <v>45955</v>
          </cell>
          <cell r="R690">
            <v>0</v>
          </cell>
          <cell r="S690">
            <v>40179</v>
          </cell>
          <cell r="T690">
            <v>1</v>
          </cell>
          <cell r="U690">
            <v>0</v>
          </cell>
          <cell r="V690" t="str">
            <v>Y</v>
          </cell>
          <cell r="W690">
            <v>2</v>
          </cell>
          <cell r="X690" t="str">
            <v>Y</v>
          </cell>
          <cell r="Y690" t="str">
            <v>VNGAAP</v>
          </cell>
          <cell r="Z690" t="str">
            <v>9410</v>
          </cell>
          <cell r="AA690">
            <v>43465</v>
          </cell>
          <cell r="AB690">
            <v>15000000</v>
          </cell>
          <cell r="AC690">
            <v>2000000000</v>
          </cell>
          <cell r="AD690">
            <v>60000000</v>
          </cell>
          <cell r="AE690">
            <v>100000000</v>
          </cell>
          <cell r="AF690">
            <v>2</v>
          </cell>
          <cell r="AG690">
            <v>44195</v>
          </cell>
          <cell r="AH690">
            <v>2500000000</v>
          </cell>
          <cell r="AI690">
            <v>2500000000</v>
          </cell>
          <cell r="AJ690">
            <v>15000000</v>
          </cell>
          <cell r="AK690">
            <v>0.85</v>
          </cell>
          <cell r="AL690">
            <v>150000000000</v>
          </cell>
          <cell r="AM690">
            <v>20000000000</v>
          </cell>
          <cell r="AN690">
            <v>0.25</v>
          </cell>
          <cell r="AO690">
            <v>20000000000</v>
          </cell>
          <cell r="AP690">
            <v>42175</v>
          </cell>
          <cell r="AQ690">
            <v>2</v>
          </cell>
          <cell r="AR690">
            <v>43373</v>
          </cell>
          <cell r="AS690" t="str">
            <v>1011</v>
          </cell>
          <cell r="AT690">
            <v>150</v>
          </cell>
          <cell r="AU690">
            <v>0</v>
          </cell>
          <cell r="AV690">
            <v>2</v>
          </cell>
          <cell r="AW690">
            <v>0</v>
          </cell>
        </row>
        <row r="691">
          <cell r="C691" t="str">
            <v>A796</v>
          </cell>
          <cell r="D691">
            <v>8000000000</v>
          </cell>
          <cell r="E691">
            <v>0</v>
          </cell>
          <cell r="F691">
            <v>0</v>
          </cell>
          <cell r="G691">
            <v>2000000000</v>
          </cell>
          <cell r="H691">
            <v>10000000000</v>
          </cell>
          <cell r="I691">
            <v>8000000000</v>
          </cell>
          <cell r="J691">
            <v>60000000</v>
          </cell>
          <cell r="K691" t="str">
            <v>2121</v>
          </cell>
          <cell r="L691">
            <v>2</v>
          </cell>
          <cell r="M691" t="str">
            <v>VND</v>
          </cell>
          <cell r="N691" t="str">
            <v>VN0011379</v>
          </cell>
          <cell r="O691">
            <v>2</v>
          </cell>
          <cell r="P691" t="str">
            <v>Loan</v>
          </cell>
          <cell r="Q691">
            <v>45955</v>
          </cell>
          <cell r="R691">
            <v>0</v>
          </cell>
          <cell r="S691">
            <v>40179</v>
          </cell>
          <cell r="T691">
            <v>1</v>
          </cell>
          <cell r="U691">
            <v>0</v>
          </cell>
          <cell r="V691" t="str">
            <v>Y</v>
          </cell>
          <cell r="W691">
            <v>2</v>
          </cell>
          <cell r="X691" t="str">
            <v>N</v>
          </cell>
          <cell r="Y691" t="str">
            <v>VNGAAP</v>
          </cell>
          <cell r="Z691" t="str">
            <v>9410</v>
          </cell>
          <cell r="AA691">
            <v>43465</v>
          </cell>
          <cell r="AB691">
            <v>15000000</v>
          </cell>
          <cell r="AC691">
            <v>2000000000</v>
          </cell>
          <cell r="AD691">
            <v>60000000</v>
          </cell>
          <cell r="AE691">
            <v>0</v>
          </cell>
          <cell r="AF691">
            <v>2</v>
          </cell>
          <cell r="AG691">
            <v>44195</v>
          </cell>
          <cell r="AH691">
            <v>2500000000</v>
          </cell>
          <cell r="AI691">
            <v>2500000000</v>
          </cell>
          <cell r="AJ691">
            <v>15000000</v>
          </cell>
          <cell r="AK691">
            <v>0.85</v>
          </cell>
          <cell r="AL691">
            <v>150000000000</v>
          </cell>
          <cell r="AM691">
            <v>20000000000</v>
          </cell>
          <cell r="AN691">
            <v>0.25</v>
          </cell>
          <cell r="AO691">
            <v>20000000000</v>
          </cell>
          <cell r="AP691">
            <v>42175</v>
          </cell>
          <cell r="AQ691">
            <v>2</v>
          </cell>
          <cell r="AR691">
            <v>43373</v>
          </cell>
          <cell r="AS691" t="str">
            <v>1011</v>
          </cell>
          <cell r="AT691">
            <v>150</v>
          </cell>
          <cell r="AU691">
            <v>0</v>
          </cell>
          <cell r="AV691">
            <v>2</v>
          </cell>
          <cell r="AW691">
            <v>0</v>
          </cell>
        </row>
        <row r="692">
          <cell r="C692" t="str">
            <v>A797</v>
          </cell>
          <cell r="D692">
            <v>8000000000</v>
          </cell>
          <cell r="E692">
            <v>0</v>
          </cell>
          <cell r="F692">
            <v>0</v>
          </cell>
          <cell r="G692">
            <v>2000000000</v>
          </cell>
          <cell r="H692">
            <v>10000000000</v>
          </cell>
          <cell r="I692">
            <v>8000000000</v>
          </cell>
          <cell r="J692">
            <v>60000000</v>
          </cell>
          <cell r="K692" t="str">
            <v>2121</v>
          </cell>
          <cell r="L692">
            <v>2</v>
          </cell>
          <cell r="M692" t="str">
            <v>VND</v>
          </cell>
          <cell r="N692" t="str">
            <v>VN0011379</v>
          </cell>
          <cell r="O692">
            <v>2</v>
          </cell>
          <cell r="P692" t="str">
            <v>Loan</v>
          </cell>
          <cell r="Q692">
            <v>45955</v>
          </cell>
          <cell r="R692">
            <v>0</v>
          </cell>
          <cell r="S692">
            <v>40179</v>
          </cell>
          <cell r="T692">
            <v>1</v>
          </cell>
          <cell r="U692">
            <v>0</v>
          </cell>
          <cell r="V692" t="str">
            <v>Y</v>
          </cell>
          <cell r="W692">
            <v>2</v>
          </cell>
          <cell r="X692" t="str">
            <v>Y</v>
          </cell>
          <cell r="Y692" t="str">
            <v>VNGAAP</v>
          </cell>
          <cell r="Z692" t="str">
            <v>9410</v>
          </cell>
          <cell r="AA692">
            <v>43465</v>
          </cell>
          <cell r="AB692">
            <v>15000000</v>
          </cell>
          <cell r="AC692">
            <v>2000000000</v>
          </cell>
          <cell r="AD692">
            <v>60000000</v>
          </cell>
          <cell r="AE692">
            <v>0</v>
          </cell>
          <cell r="AF692">
            <v>2</v>
          </cell>
          <cell r="AG692">
            <v>44195</v>
          </cell>
          <cell r="AH692">
            <v>2500000000</v>
          </cell>
          <cell r="AI692">
            <v>2500000000</v>
          </cell>
          <cell r="AJ692">
            <v>15000000</v>
          </cell>
          <cell r="AK692">
            <v>0.85</v>
          </cell>
          <cell r="AL692">
            <v>150000000000</v>
          </cell>
          <cell r="AM692">
            <v>20000000000</v>
          </cell>
          <cell r="AN692">
            <v>0.25</v>
          </cell>
          <cell r="AO692">
            <v>20000000000</v>
          </cell>
          <cell r="AP692">
            <v>42175</v>
          </cell>
          <cell r="AQ692">
            <v>2</v>
          </cell>
          <cell r="AR692">
            <v>43373</v>
          </cell>
          <cell r="AS692" t="str">
            <v>1011</v>
          </cell>
          <cell r="AT692">
            <v>150</v>
          </cell>
          <cell r="AU692">
            <v>0</v>
          </cell>
          <cell r="AV692">
            <v>2</v>
          </cell>
          <cell r="AW692">
            <v>0</v>
          </cell>
        </row>
        <row r="693">
          <cell r="C693" t="str">
            <v>A798</v>
          </cell>
          <cell r="D693">
            <v>8000000000</v>
          </cell>
          <cell r="E693">
            <v>0</v>
          </cell>
          <cell r="F693">
            <v>0</v>
          </cell>
          <cell r="G693">
            <v>2000000000</v>
          </cell>
          <cell r="H693">
            <v>10000000000</v>
          </cell>
          <cell r="I693">
            <v>8000000000</v>
          </cell>
          <cell r="J693">
            <v>60000000</v>
          </cell>
          <cell r="K693" t="str">
            <v>2121</v>
          </cell>
          <cell r="L693">
            <v>2</v>
          </cell>
          <cell r="M693" t="str">
            <v>VND</v>
          </cell>
          <cell r="N693" t="str">
            <v>VN0011379</v>
          </cell>
          <cell r="O693">
            <v>2</v>
          </cell>
          <cell r="P693" t="str">
            <v>Loan</v>
          </cell>
          <cell r="Q693">
            <v>45955</v>
          </cell>
          <cell r="R693">
            <v>0</v>
          </cell>
          <cell r="S693">
            <v>40179</v>
          </cell>
          <cell r="T693">
            <v>1</v>
          </cell>
          <cell r="U693">
            <v>0</v>
          </cell>
          <cell r="V693" t="str">
            <v>Y</v>
          </cell>
          <cell r="W693">
            <v>1</v>
          </cell>
          <cell r="X693" t="str">
            <v>N</v>
          </cell>
          <cell r="Y693" t="str">
            <v>VNGAAP</v>
          </cell>
          <cell r="Z693" t="str">
            <v>9410</v>
          </cell>
          <cell r="AA693">
            <v>43465</v>
          </cell>
          <cell r="AB693">
            <v>15000000</v>
          </cell>
          <cell r="AC693">
            <v>2000000000</v>
          </cell>
          <cell r="AD693">
            <v>60000000</v>
          </cell>
          <cell r="AE693">
            <v>0</v>
          </cell>
          <cell r="AF693">
            <v>2</v>
          </cell>
          <cell r="AG693">
            <v>44195</v>
          </cell>
          <cell r="AH693">
            <v>2500000000</v>
          </cell>
          <cell r="AI693">
            <v>2500000000</v>
          </cell>
          <cell r="AJ693">
            <v>15000000</v>
          </cell>
          <cell r="AK693">
            <v>0.95</v>
          </cell>
          <cell r="AL693">
            <v>150000000000</v>
          </cell>
          <cell r="AM693">
            <v>20000000000</v>
          </cell>
          <cell r="AN693">
            <v>0.25</v>
          </cell>
          <cell r="AO693">
            <v>20000000000</v>
          </cell>
          <cell r="AP693">
            <v>42175</v>
          </cell>
          <cell r="AQ693">
            <v>2</v>
          </cell>
          <cell r="AR693">
            <v>43373</v>
          </cell>
          <cell r="AS693" t="str">
            <v>1011</v>
          </cell>
          <cell r="AT693">
            <v>150</v>
          </cell>
          <cell r="AU693">
            <v>0</v>
          </cell>
          <cell r="AV693">
            <v>2</v>
          </cell>
          <cell r="AW693">
            <v>0</v>
          </cell>
        </row>
        <row r="694">
          <cell r="C694" t="str">
            <v>A799</v>
          </cell>
          <cell r="D694">
            <v>8000000000</v>
          </cell>
          <cell r="E694">
            <v>0</v>
          </cell>
          <cell r="F694">
            <v>0</v>
          </cell>
          <cell r="G694">
            <v>2000000000</v>
          </cell>
          <cell r="H694">
            <v>10000000000</v>
          </cell>
          <cell r="I694">
            <v>8000000000</v>
          </cell>
          <cell r="J694">
            <v>60000000</v>
          </cell>
          <cell r="K694" t="str">
            <v>2121</v>
          </cell>
          <cell r="L694">
            <v>2</v>
          </cell>
          <cell r="M694" t="str">
            <v>VND</v>
          </cell>
          <cell r="N694" t="str">
            <v>VN0011379</v>
          </cell>
          <cell r="O694">
            <v>2</v>
          </cell>
          <cell r="P694" t="str">
            <v>Loan</v>
          </cell>
          <cell r="Q694">
            <v>45955</v>
          </cell>
          <cell r="R694">
            <v>0</v>
          </cell>
          <cell r="S694">
            <v>40179</v>
          </cell>
          <cell r="T694">
            <v>1</v>
          </cell>
          <cell r="U694">
            <v>0</v>
          </cell>
          <cell r="V694" t="str">
            <v>Y</v>
          </cell>
          <cell r="W694">
            <v>1</v>
          </cell>
          <cell r="X694" t="str">
            <v>Y</v>
          </cell>
          <cell r="Y694" t="str">
            <v>VNGAAP</v>
          </cell>
          <cell r="Z694" t="str">
            <v>9410</v>
          </cell>
          <cell r="AA694">
            <v>43465</v>
          </cell>
          <cell r="AB694">
            <v>15000000</v>
          </cell>
          <cell r="AC694">
            <v>2000000000</v>
          </cell>
          <cell r="AD694">
            <v>60000000</v>
          </cell>
          <cell r="AE694">
            <v>0</v>
          </cell>
          <cell r="AF694">
            <v>2</v>
          </cell>
          <cell r="AG694">
            <v>44195</v>
          </cell>
          <cell r="AH694">
            <v>2500000000</v>
          </cell>
          <cell r="AI694">
            <v>2500000000</v>
          </cell>
          <cell r="AJ694">
            <v>15000000</v>
          </cell>
          <cell r="AK694">
            <v>0.95</v>
          </cell>
          <cell r="AL694">
            <v>150000000000</v>
          </cell>
          <cell r="AM694">
            <v>20000000000</v>
          </cell>
          <cell r="AN694">
            <v>0.25</v>
          </cell>
          <cell r="AO694">
            <v>20000000000</v>
          </cell>
          <cell r="AP694">
            <v>42175</v>
          </cell>
          <cell r="AQ694">
            <v>2</v>
          </cell>
          <cell r="AR694">
            <v>43373</v>
          </cell>
          <cell r="AS694" t="str">
            <v>1011</v>
          </cell>
          <cell r="AT694">
            <v>150</v>
          </cell>
          <cell r="AU694">
            <v>0</v>
          </cell>
          <cell r="AV694">
            <v>2</v>
          </cell>
          <cell r="AW694">
            <v>0</v>
          </cell>
        </row>
        <row r="695">
          <cell r="C695" t="str">
            <v>A800</v>
          </cell>
          <cell r="D695">
            <v>8000000000</v>
          </cell>
          <cell r="E695">
            <v>0</v>
          </cell>
          <cell r="F695">
            <v>0</v>
          </cell>
          <cell r="G695">
            <v>2000000000</v>
          </cell>
          <cell r="H695">
            <v>10000000000</v>
          </cell>
          <cell r="I695">
            <v>8000000000</v>
          </cell>
          <cell r="J695">
            <v>60000000</v>
          </cell>
          <cell r="K695" t="str">
            <v>2121</v>
          </cell>
          <cell r="L695">
            <v>2</v>
          </cell>
          <cell r="M695" t="str">
            <v>VND</v>
          </cell>
          <cell r="N695" t="str">
            <v>VN0011379</v>
          </cell>
          <cell r="O695">
            <v>2</v>
          </cell>
          <cell r="P695" t="str">
            <v>Loan</v>
          </cell>
          <cell r="Q695">
            <v>45955</v>
          </cell>
          <cell r="R695">
            <v>0</v>
          </cell>
          <cell r="S695">
            <v>40179</v>
          </cell>
          <cell r="T695">
            <v>1</v>
          </cell>
          <cell r="U695">
            <v>0</v>
          </cell>
          <cell r="V695" t="str">
            <v>Y</v>
          </cell>
          <cell r="W695">
            <v>2</v>
          </cell>
          <cell r="X695" t="str">
            <v>N</v>
          </cell>
          <cell r="Y695" t="str">
            <v>VNGAAP</v>
          </cell>
          <cell r="Z695" t="str">
            <v>9410</v>
          </cell>
          <cell r="AA695">
            <v>43465</v>
          </cell>
          <cell r="AB695">
            <v>15000000</v>
          </cell>
          <cell r="AC695">
            <v>2000000000</v>
          </cell>
          <cell r="AD695">
            <v>60000000</v>
          </cell>
          <cell r="AE695">
            <v>100000000</v>
          </cell>
          <cell r="AF695">
            <v>2</v>
          </cell>
          <cell r="AG695">
            <v>44195</v>
          </cell>
          <cell r="AH695">
            <v>2500000000</v>
          </cell>
          <cell r="AI695">
            <v>2500000000</v>
          </cell>
          <cell r="AJ695">
            <v>15000000</v>
          </cell>
          <cell r="AK695">
            <v>0.95</v>
          </cell>
          <cell r="AL695">
            <v>150000000000</v>
          </cell>
          <cell r="AM695">
            <v>20000000000</v>
          </cell>
          <cell r="AN695">
            <v>0.25</v>
          </cell>
          <cell r="AO695">
            <v>20000000000</v>
          </cell>
          <cell r="AP695">
            <v>42175</v>
          </cell>
          <cell r="AQ695">
            <v>2</v>
          </cell>
          <cell r="AR695">
            <v>43373</v>
          </cell>
          <cell r="AS695" t="str">
            <v>1011</v>
          </cell>
          <cell r="AT695">
            <v>150</v>
          </cell>
          <cell r="AU695">
            <v>0</v>
          </cell>
          <cell r="AV695">
            <v>2</v>
          </cell>
          <cell r="AW695">
            <v>0</v>
          </cell>
        </row>
        <row r="696">
          <cell r="C696" t="str">
            <v>A801</v>
          </cell>
          <cell r="D696">
            <v>8000000000</v>
          </cell>
          <cell r="E696">
            <v>0</v>
          </cell>
          <cell r="F696">
            <v>0</v>
          </cell>
          <cell r="G696">
            <v>2000000000</v>
          </cell>
          <cell r="H696">
            <v>10000000000</v>
          </cell>
          <cell r="I696">
            <v>8000000000</v>
          </cell>
          <cell r="J696">
            <v>60000000</v>
          </cell>
          <cell r="K696" t="str">
            <v>2121</v>
          </cell>
          <cell r="L696">
            <v>2</v>
          </cell>
          <cell r="M696" t="str">
            <v>VND</v>
          </cell>
          <cell r="N696" t="str">
            <v>VN0011379</v>
          </cell>
          <cell r="O696">
            <v>2</v>
          </cell>
          <cell r="P696" t="str">
            <v>Loan</v>
          </cell>
          <cell r="Q696">
            <v>45955</v>
          </cell>
          <cell r="R696">
            <v>0</v>
          </cell>
          <cell r="S696">
            <v>40179</v>
          </cell>
          <cell r="T696">
            <v>1</v>
          </cell>
          <cell r="U696">
            <v>0</v>
          </cell>
          <cell r="V696" t="str">
            <v>Y</v>
          </cell>
          <cell r="W696">
            <v>2</v>
          </cell>
          <cell r="X696" t="str">
            <v>Y</v>
          </cell>
          <cell r="Y696" t="str">
            <v>VNGAAP</v>
          </cell>
          <cell r="Z696" t="str">
            <v>9410</v>
          </cell>
          <cell r="AA696">
            <v>43465</v>
          </cell>
          <cell r="AB696">
            <v>15000000</v>
          </cell>
          <cell r="AC696">
            <v>2000000000</v>
          </cell>
          <cell r="AD696">
            <v>60000000</v>
          </cell>
          <cell r="AE696">
            <v>100000000</v>
          </cell>
          <cell r="AF696">
            <v>2</v>
          </cell>
          <cell r="AG696">
            <v>44195</v>
          </cell>
          <cell r="AH696">
            <v>2500000000</v>
          </cell>
          <cell r="AI696">
            <v>2500000000</v>
          </cell>
          <cell r="AJ696">
            <v>15000000</v>
          </cell>
          <cell r="AK696">
            <v>0.95</v>
          </cell>
          <cell r="AL696">
            <v>150000000000</v>
          </cell>
          <cell r="AM696">
            <v>20000000000</v>
          </cell>
          <cell r="AN696">
            <v>0.25</v>
          </cell>
          <cell r="AO696">
            <v>20000000000</v>
          </cell>
          <cell r="AP696">
            <v>42175</v>
          </cell>
          <cell r="AQ696">
            <v>2</v>
          </cell>
          <cell r="AR696">
            <v>43373</v>
          </cell>
          <cell r="AS696" t="str">
            <v>1011</v>
          </cell>
          <cell r="AT696">
            <v>150</v>
          </cell>
          <cell r="AU696">
            <v>0</v>
          </cell>
          <cell r="AV696">
            <v>2</v>
          </cell>
          <cell r="AW696">
            <v>0</v>
          </cell>
        </row>
        <row r="697">
          <cell r="C697" t="str">
            <v>A802</v>
          </cell>
          <cell r="D697">
            <v>8000000000</v>
          </cell>
          <cell r="E697">
            <v>0</v>
          </cell>
          <cell r="F697">
            <v>0</v>
          </cell>
          <cell r="G697">
            <v>2000000000</v>
          </cell>
          <cell r="H697">
            <v>10000000000</v>
          </cell>
          <cell r="I697">
            <v>8000000000</v>
          </cell>
          <cell r="J697">
            <v>60000000</v>
          </cell>
          <cell r="K697" t="str">
            <v>2121</v>
          </cell>
          <cell r="L697">
            <v>2</v>
          </cell>
          <cell r="M697" t="str">
            <v>VND</v>
          </cell>
          <cell r="N697" t="str">
            <v>VN0011379</v>
          </cell>
          <cell r="O697">
            <v>2</v>
          </cell>
          <cell r="P697" t="str">
            <v>Loan</v>
          </cell>
          <cell r="Q697">
            <v>45955</v>
          </cell>
          <cell r="R697">
            <v>0</v>
          </cell>
          <cell r="S697">
            <v>40179</v>
          </cell>
          <cell r="T697">
            <v>1</v>
          </cell>
          <cell r="U697">
            <v>0</v>
          </cell>
          <cell r="V697" t="str">
            <v>Y</v>
          </cell>
          <cell r="W697">
            <v>2</v>
          </cell>
          <cell r="X697" t="str">
            <v>N</v>
          </cell>
          <cell r="Y697" t="str">
            <v>VNGAAP</v>
          </cell>
          <cell r="Z697" t="str">
            <v>9410</v>
          </cell>
          <cell r="AA697">
            <v>43465</v>
          </cell>
          <cell r="AB697">
            <v>15000000</v>
          </cell>
          <cell r="AC697">
            <v>2000000000</v>
          </cell>
          <cell r="AD697">
            <v>60000000</v>
          </cell>
          <cell r="AE697">
            <v>0</v>
          </cell>
          <cell r="AF697">
            <v>2</v>
          </cell>
          <cell r="AG697">
            <v>44195</v>
          </cell>
          <cell r="AH697">
            <v>2500000000</v>
          </cell>
          <cell r="AI697">
            <v>2500000000</v>
          </cell>
          <cell r="AJ697">
            <v>15000000</v>
          </cell>
          <cell r="AK697">
            <v>0.95</v>
          </cell>
          <cell r="AL697">
            <v>150000000000</v>
          </cell>
          <cell r="AM697">
            <v>20000000000</v>
          </cell>
          <cell r="AN697">
            <v>0.25</v>
          </cell>
          <cell r="AO697">
            <v>20000000000</v>
          </cell>
          <cell r="AP697">
            <v>42175</v>
          </cell>
          <cell r="AQ697">
            <v>2</v>
          </cell>
          <cell r="AR697">
            <v>43373</v>
          </cell>
          <cell r="AS697" t="str">
            <v>1011</v>
          </cell>
          <cell r="AT697">
            <v>150</v>
          </cell>
          <cell r="AU697">
            <v>0</v>
          </cell>
          <cell r="AV697">
            <v>2</v>
          </cell>
          <cell r="AW697">
            <v>0</v>
          </cell>
        </row>
        <row r="698">
          <cell r="C698" t="str">
            <v>A803</v>
          </cell>
          <cell r="D698">
            <v>8000000000</v>
          </cell>
          <cell r="E698">
            <v>0</v>
          </cell>
          <cell r="F698">
            <v>0</v>
          </cell>
          <cell r="G698">
            <v>2000000000</v>
          </cell>
          <cell r="H698">
            <v>10000000000</v>
          </cell>
          <cell r="I698">
            <v>8000000000</v>
          </cell>
          <cell r="J698">
            <v>60000000</v>
          </cell>
          <cell r="K698" t="str">
            <v>2121</v>
          </cell>
          <cell r="L698">
            <v>2</v>
          </cell>
          <cell r="M698" t="str">
            <v>VND</v>
          </cell>
          <cell r="N698" t="str">
            <v>VN0011379</v>
          </cell>
          <cell r="O698">
            <v>2</v>
          </cell>
          <cell r="P698" t="str">
            <v>Loan</v>
          </cell>
          <cell r="Q698">
            <v>45955</v>
          </cell>
          <cell r="R698">
            <v>0</v>
          </cell>
          <cell r="S698">
            <v>40179</v>
          </cell>
          <cell r="T698">
            <v>1</v>
          </cell>
          <cell r="U698">
            <v>0</v>
          </cell>
          <cell r="V698" t="str">
            <v>Y</v>
          </cell>
          <cell r="W698">
            <v>2</v>
          </cell>
          <cell r="X698" t="str">
            <v>Y</v>
          </cell>
          <cell r="Y698" t="str">
            <v>VNGAAP</v>
          </cell>
          <cell r="Z698" t="str">
            <v>9410</v>
          </cell>
          <cell r="AA698">
            <v>43465</v>
          </cell>
          <cell r="AB698">
            <v>15000000</v>
          </cell>
          <cell r="AC698">
            <v>2000000000</v>
          </cell>
          <cell r="AD698">
            <v>60000000</v>
          </cell>
          <cell r="AE698">
            <v>0</v>
          </cell>
          <cell r="AF698">
            <v>2</v>
          </cell>
          <cell r="AG698">
            <v>44195</v>
          </cell>
          <cell r="AH698">
            <v>2500000000</v>
          </cell>
          <cell r="AI698">
            <v>2500000000</v>
          </cell>
          <cell r="AJ698">
            <v>15000000</v>
          </cell>
          <cell r="AK698">
            <v>0.95</v>
          </cell>
          <cell r="AL698">
            <v>150000000000</v>
          </cell>
          <cell r="AM698">
            <v>20000000000</v>
          </cell>
          <cell r="AN698">
            <v>0.25</v>
          </cell>
          <cell r="AO698">
            <v>20000000000</v>
          </cell>
          <cell r="AP698">
            <v>42175</v>
          </cell>
          <cell r="AQ698">
            <v>2</v>
          </cell>
          <cell r="AR698">
            <v>43373</v>
          </cell>
          <cell r="AS698" t="str">
            <v>1011</v>
          </cell>
          <cell r="AT698">
            <v>150</v>
          </cell>
          <cell r="AU698">
            <v>0</v>
          </cell>
          <cell r="AV698">
            <v>2</v>
          </cell>
          <cell r="AW698">
            <v>0</v>
          </cell>
        </row>
        <row r="699">
          <cell r="C699" t="str">
            <v>A804</v>
          </cell>
          <cell r="D699">
            <v>8000000000</v>
          </cell>
          <cell r="E699">
            <v>0</v>
          </cell>
          <cell r="F699">
            <v>0</v>
          </cell>
          <cell r="G699">
            <v>2000000000</v>
          </cell>
          <cell r="H699">
            <v>10000000000</v>
          </cell>
          <cell r="I699">
            <v>8000000000</v>
          </cell>
          <cell r="J699">
            <v>60000000</v>
          </cell>
          <cell r="K699" t="str">
            <v>2121</v>
          </cell>
          <cell r="L699">
            <v>2</v>
          </cell>
          <cell r="M699" t="str">
            <v>VND</v>
          </cell>
          <cell r="N699" t="str">
            <v>VN0011379</v>
          </cell>
          <cell r="O699">
            <v>2</v>
          </cell>
          <cell r="P699" t="str">
            <v>Loan</v>
          </cell>
          <cell r="Q699">
            <v>45955</v>
          </cell>
          <cell r="R699">
            <v>0</v>
          </cell>
          <cell r="S699">
            <v>40179</v>
          </cell>
          <cell r="T699">
            <v>1</v>
          </cell>
          <cell r="U699">
            <v>0</v>
          </cell>
          <cell r="V699" t="str">
            <v>Y</v>
          </cell>
          <cell r="W699">
            <v>1</v>
          </cell>
          <cell r="X699" t="str">
            <v>N</v>
          </cell>
          <cell r="Y699" t="str">
            <v>VNGAAP</v>
          </cell>
          <cell r="Z699" t="str">
            <v>9410</v>
          </cell>
          <cell r="AA699">
            <v>43465</v>
          </cell>
          <cell r="AB699">
            <v>15000000</v>
          </cell>
          <cell r="AC699">
            <v>2000000000</v>
          </cell>
          <cell r="AD699">
            <v>60000000</v>
          </cell>
          <cell r="AE699">
            <v>0</v>
          </cell>
          <cell r="AF699">
            <v>2</v>
          </cell>
          <cell r="AG699">
            <v>44195</v>
          </cell>
          <cell r="AH699">
            <v>2500000000</v>
          </cell>
          <cell r="AI699">
            <v>2500000000</v>
          </cell>
          <cell r="AJ699">
            <v>15000000</v>
          </cell>
          <cell r="AK699">
            <v>1.1000000000000001</v>
          </cell>
          <cell r="AL699">
            <v>150000000000</v>
          </cell>
          <cell r="AM699">
            <v>20000000000</v>
          </cell>
          <cell r="AN699">
            <v>0.25</v>
          </cell>
          <cell r="AO699">
            <v>20000000000</v>
          </cell>
          <cell r="AP699">
            <v>42175</v>
          </cell>
          <cell r="AQ699">
            <v>2</v>
          </cell>
          <cell r="AR699">
            <v>43373</v>
          </cell>
          <cell r="AS699" t="str">
            <v>1011</v>
          </cell>
          <cell r="AT699">
            <v>150</v>
          </cell>
          <cell r="AU699">
            <v>0</v>
          </cell>
          <cell r="AV699">
            <v>2</v>
          </cell>
          <cell r="AW699">
            <v>0</v>
          </cell>
        </row>
        <row r="700">
          <cell r="C700" t="str">
            <v>A805</v>
          </cell>
          <cell r="D700">
            <v>8000000000</v>
          </cell>
          <cell r="E700">
            <v>0</v>
          </cell>
          <cell r="F700">
            <v>0</v>
          </cell>
          <cell r="G700">
            <v>2000000000</v>
          </cell>
          <cell r="H700">
            <v>10000000000</v>
          </cell>
          <cell r="I700">
            <v>8000000000</v>
          </cell>
          <cell r="J700">
            <v>60000000</v>
          </cell>
          <cell r="K700" t="str">
            <v>2121</v>
          </cell>
          <cell r="L700">
            <v>2</v>
          </cell>
          <cell r="M700" t="str">
            <v>VND</v>
          </cell>
          <cell r="N700" t="str">
            <v>VN0011379</v>
          </cell>
          <cell r="O700">
            <v>2</v>
          </cell>
          <cell r="P700" t="str">
            <v>Loan</v>
          </cell>
          <cell r="Q700">
            <v>45955</v>
          </cell>
          <cell r="R700">
            <v>0</v>
          </cell>
          <cell r="S700">
            <v>40179</v>
          </cell>
          <cell r="T700">
            <v>1</v>
          </cell>
          <cell r="U700">
            <v>0</v>
          </cell>
          <cell r="V700" t="str">
            <v>Y</v>
          </cell>
          <cell r="W700">
            <v>1</v>
          </cell>
          <cell r="X700" t="str">
            <v>Y</v>
          </cell>
          <cell r="Y700" t="str">
            <v>VNGAAP</v>
          </cell>
          <cell r="Z700" t="str">
            <v>9410</v>
          </cell>
          <cell r="AA700">
            <v>43465</v>
          </cell>
          <cell r="AB700">
            <v>15000000</v>
          </cell>
          <cell r="AC700">
            <v>2000000000</v>
          </cell>
          <cell r="AD700">
            <v>60000000</v>
          </cell>
          <cell r="AE700">
            <v>0</v>
          </cell>
          <cell r="AF700">
            <v>2</v>
          </cell>
          <cell r="AG700">
            <v>44195</v>
          </cell>
          <cell r="AH700">
            <v>2500000000</v>
          </cell>
          <cell r="AI700">
            <v>2500000000</v>
          </cell>
          <cell r="AJ700">
            <v>15000000</v>
          </cell>
          <cell r="AK700">
            <v>1.1000000000000001</v>
          </cell>
          <cell r="AL700">
            <v>150000000000</v>
          </cell>
          <cell r="AM700">
            <v>20000000000</v>
          </cell>
          <cell r="AN700">
            <v>0.25</v>
          </cell>
          <cell r="AO700">
            <v>20000000000</v>
          </cell>
          <cell r="AP700">
            <v>42175</v>
          </cell>
          <cell r="AQ700">
            <v>2</v>
          </cell>
          <cell r="AR700">
            <v>43373</v>
          </cell>
          <cell r="AS700" t="str">
            <v>1011</v>
          </cell>
          <cell r="AT700">
            <v>150</v>
          </cell>
          <cell r="AU700">
            <v>0</v>
          </cell>
          <cell r="AV700">
            <v>2</v>
          </cell>
          <cell r="AW700">
            <v>0</v>
          </cell>
        </row>
        <row r="701">
          <cell r="C701" t="str">
            <v>A806</v>
          </cell>
          <cell r="D701">
            <v>8000000000</v>
          </cell>
          <cell r="E701">
            <v>0</v>
          </cell>
          <cell r="F701">
            <v>0</v>
          </cell>
          <cell r="G701">
            <v>2000000000</v>
          </cell>
          <cell r="H701">
            <v>10000000000</v>
          </cell>
          <cell r="I701">
            <v>8000000000</v>
          </cell>
          <cell r="J701">
            <v>60000000</v>
          </cell>
          <cell r="K701" t="str">
            <v>2121</v>
          </cell>
          <cell r="L701">
            <v>2</v>
          </cell>
          <cell r="M701" t="str">
            <v>VND</v>
          </cell>
          <cell r="N701" t="str">
            <v>VN0011379</v>
          </cell>
          <cell r="O701">
            <v>2</v>
          </cell>
          <cell r="P701" t="str">
            <v>Loan</v>
          </cell>
          <cell r="Q701">
            <v>45955</v>
          </cell>
          <cell r="R701">
            <v>0</v>
          </cell>
          <cell r="S701">
            <v>40179</v>
          </cell>
          <cell r="T701">
            <v>1</v>
          </cell>
          <cell r="U701">
            <v>0</v>
          </cell>
          <cell r="V701" t="str">
            <v>Y</v>
          </cell>
          <cell r="W701">
            <v>2</v>
          </cell>
          <cell r="X701" t="str">
            <v>N</v>
          </cell>
          <cell r="Y701" t="str">
            <v>VNGAAP</v>
          </cell>
          <cell r="Z701" t="str">
            <v>9410</v>
          </cell>
          <cell r="AA701">
            <v>43465</v>
          </cell>
          <cell r="AB701">
            <v>15000000</v>
          </cell>
          <cell r="AC701">
            <v>2000000000</v>
          </cell>
          <cell r="AD701">
            <v>60000000</v>
          </cell>
          <cell r="AE701">
            <v>100000000</v>
          </cell>
          <cell r="AF701">
            <v>2</v>
          </cell>
          <cell r="AG701">
            <v>44195</v>
          </cell>
          <cell r="AH701">
            <v>2500000000</v>
          </cell>
          <cell r="AI701">
            <v>2500000000</v>
          </cell>
          <cell r="AJ701">
            <v>15000000</v>
          </cell>
          <cell r="AK701">
            <v>1.1000000000000001</v>
          </cell>
          <cell r="AL701">
            <v>150000000000</v>
          </cell>
          <cell r="AM701">
            <v>20000000000</v>
          </cell>
          <cell r="AN701">
            <v>0.25</v>
          </cell>
          <cell r="AO701">
            <v>20000000000</v>
          </cell>
          <cell r="AP701">
            <v>42175</v>
          </cell>
          <cell r="AQ701">
            <v>2</v>
          </cell>
          <cell r="AR701">
            <v>43373</v>
          </cell>
          <cell r="AS701" t="str">
            <v>1011</v>
          </cell>
          <cell r="AT701">
            <v>150</v>
          </cell>
          <cell r="AU701">
            <v>0</v>
          </cell>
          <cell r="AV701">
            <v>2</v>
          </cell>
          <cell r="AW701">
            <v>0</v>
          </cell>
        </row>
        <row r="702">
          <cell r="C702" t="str">
            <v>A807</v>
          </cell>
          <cell r="D702">
            <v>8000000000</v>
          </cell>
          <cell r="E702">
            <v>0</v>
          </cell>
          <cell r="F702">
            <v>0</v>
          </cell>
          <cell r="G702">
            <v>2000000000</v>
          </cell>
          <cell r="H702">
            <v>10000000000</v>
          </cell>
          <cell r="I702">
            <v>8000000000</v>
          </cell>
          <cell r="J702">
            <v>60000000</v>
          </cell>
          <cell r="K702" t="str">
            <v>2121</v>
          </cell>
          <cell r="L702">
            <v>2</v>
          </cell>
          <cell r="M702" t="str">
            <v>VND</v>
          </cell>
          <cell r="N702" t="str">
            <v>VN0011379</v>
          </cell>
          <cell r="O702">
            <v>2</v>
          </cell>
          <cell r="P702" t="str">
            <v>Loan</v>
          </cell>
          <cell r="Q702">
            <v>45955</v>
          </cell>
          <cell r="R702">
            <v>0</v>
          </cell>
          <cell r="S702">
            <v>40179</v>
          </cell>
          <cell r="T702">
            <v>1</v>
          </cell>
          <cell r="U702">
            <v>0</v>
          </cell>
          <cell r="V702" t="str">
            <v>Y</v>
          </cell>
          <cell r="W702">
            <v>2</v>
          </cell>
          <cell r="X702" t="str">
            <v>Y</v>
          </cell>
          <cell r="Y702" t="str">
            <v>VNGAAP</v>
          </cell>
          <cell r="Z702" t="str">
            <v>9410</v>
          </cell>
          <cell r="AA702">
            <v>43465</v>
          </cell>
          <cell r="AB702">
            <v>15000000</v>
          </cell>
          <cell r="AC702">
            <v>2000000000</v>
          </cell>
          <cell r="AD702">
            <v>60000000</v>
          </cell>
          <cell r="AE702">
            <v>100000000</v>
          </cell>
          <cell r="AF702">
            <v>2</v>
          </cell>
          <cell r="AG702">
            <v>44195</v>
          </cell>
          <cell r="AH702">
            <v>2500000000</v>
          </cell>
          <cell r="AI702">
            <v>2500000000</v>
          </cell>
          <cell r="AJ702">
            <v>15000000</v>
          </cell>
          <cell r="AK702">
            <v>1.1000000000000001</v>
          </cell>
          <cell r="AL702">
            <v>150000000000</v>
          </cell>
          <cell r="AM702">
            <v>20000000000</v>
          </cell>
          <cell r="AN702">
            <v>0.25</v>
          </cell>
          <cell r="AO702">
            <v>20000000000</v>
          </cell>
          <cell r="AP702">
            <v>42175</v>
          </cell>
          <cell r="AQ702">
            <v>2</v>
          </cell>
          <cell r="AR702">
            <v>43373</v>
          </cell>
          <cell r="AS702" t="str">
            <v>1011</v>
          </cell>
          <cell r="AT702">
            <v>150</v>
          </cell>
          <cell r="AU702">
            <v>0</v>
          </cell>
          <cell r="AV702">
            <v>2</v>
          </cell>
          <cell r="AW702">
            <v>0</v>
          </cell>
        </row>
        <row r="703">
          <cell r="C703" t="str">
            <v>A808</v>
          </cell>
          <cell r="D703">
            <v>8000000000</v>
          </cell>
          <cell r="E703">
            <v>0</v>
          </cell>
          <cell r="F703">
            <v>0</v>
          </cell>
          <cell r="G703">
            <v>2000000000</v>
          </cell>
          <cell r="H703">
            <v>10000000000</v>
          </cell>
          <cell r="I703">
            <v>8000000000</v>
          </cell>
          <cell r="J703">
            <v>60000000</v>
          </cell>
          <cell r="K703" t="str">
            <v>2121</v>
          </cell>
          <cell r="L703">
            <v>2</v>
          </cell>
          <cell r="M703" t="str">
            <v>VND</v>
          </cell>
          <cell r="N703" t="str">
            <v>VN0011379</v>
          </cell>
          <cell r="O703">
            <v>2</v>
          </cell>
          <cell r="P703" t="str">
            <v>Loan</v>
          </cell>
          <cell r="Q703">
            <v>45955</v>
          </cell>
          <cell r="R703">
            <v>0</v>
          </cell>
          <cell r="S703">
            <v>40179</v>
          </cell>
          <cell r="T703">
            <v>1</v>
          </cell>
          <cell r="U703">
            <v>0</v>
          </cell>
          <cell r="V703" t="str">
            <v>Y</v>
          </cell>
          <cell r="W703">
            <v>2</v>
          </cell>
          <cell r="X703" t="str">
            <v>N</v>
          </cell>
          <cell r="Y703" t="str">
            <v>VNGAAP</v>
          </cell>
          <cell r="Z703" t="str">
            <v>9410</v>
          </cell>
          <cell r="AA703">
            <v>43465</v>
          </cell>
          <cell r="AB703">
            <v>15000000</v>
          </cell>
          <cell r="AC703">
            <v>2000000000</v>
          </cell>
          <cell r="AD703">
            <v>60000000</v>
          </cell>
          <cell r="AE703">
            <v>0</v>
          </cell>
          <cell r="AF703">
            <v>2</v>
          </cell>
          <cell r="AG703">
            <v>44195</v>
          </cell>
          <cell r="AH703">
            <v>2500000000</v>
          </cell>
          <cell r="AI703">
            <v>2500000000</v>
          </cell>
          <cell r="AJ703">
            <v>15000000</v>
          </cell>
          <cell r="AK703">
            <v>1.1000000000000001</v>
          </cell>
          <cell r="AL703">
            <v>150000000000</v>
          </cell>
          <cell r="AM703">
            <v>20000000000</v>
          </cell>
          <cell r="AN703">
            <v>0.25</v>
          </cell>
          <cell r="AO703">
            <v>20000000000</v>
          </cell>
          <cell r="AP703">
            <v>42175</v>
          </cell>
          <cell r="AQ703">
            <v>2</v>
          </cell>
          <cell r="AR703">
            <v>43373</v>
          </cell>
          <cell r="AS703" t="str">
            <v>1011</v>
          </cell>
          <cell r="AT703">
            <v>150</v>
          </cell>
          <cell r="AU703">
            <v>0</v>
          </cell>
          <cell r="AV703">
            <v>2</v>
          </cell>
          <cell r="AW703">
            <v>0</v>
          </cell>
        </row>
        <row r="704">
          <cell r="C704" t="str">
            <v>A809</v>
          </cell>
          <cell r="D704">
            <v>8000000000</v>
          </cell>
          <cell r="E704">
            <v>0</v>
          </cell>
          <cell r="F704">
            <v>0</v>
          </cell>
          <cell r="G704">
            <v>2000000000</v>
          </cell>
          <cell r="H704">
            <v>10000000000</v>
          </cell>
          <cell r="I704">
            <v>8000000000</v>
          </cell>
          <cell r="J704">
            <v>60000000</v>
          </cell>
          <cell r="K704" t="str">
            <v>2121</v>
          </cell>
          <cell r="L704">
            <v>2</v>
          </cell>
          <cell r="M704" t="str">
            <v>VND</v>
          </cell>
          <cell r="N704" t="str">
            <v>VN0011379</v>
          </cell>
          <cell r="O704">
            <v>2</v>
          </cell>
          <cell r="P704" t="str">
            <v>Loan</v>
          </cell>
          <cell r="Q704">
            <v>45955</v>
          </cell>
          <cell r="R704">
            <v>0</v>
          </cell>
          <cell r="S704">
            <v>40179</v>
          </cell>
          <cell r="T704">
            <v>1</v>
          </cell>
          <cell r="U704">
            <v>0</v>
          </cell>
          <cell r="V704" t="str">
            <v>Y</v>
          </cell>
          <cell r="W704">
            <v>2</v>
          </cell>
          <cell r="X704" t="str">
            <v>Y</v>
          </cell>
          <cell r="Y704" t="str">
            <v>VNGAAP</v>
          </cell>
          <cell r="Z704" t="str">
            <v>9410</v>
          </cell>
          <cell r="AA704">
            <v>43465</v>
          </cell>
          <cell r="AB704">
            <v>15000000</v>
          </cell>
          <cell r="AC704">
            <v>2000000000</v>
          </cell>
          <cell r="AD704">
            <v>60000000</v>
          </cell>
          <cell r="AE704">
            <v>0</v>
          </cell>
          <cell r="AF704">
            <v>2</v>
          </cell>
          <cell r="AG704">
            <v>44195</v>
          </cell>
          <cell r="AH704">
            <v>2500000000</v>
          </cell>
          <cell r="AI704">
            <v>2500000000</v>
          </cell>
          <cell r="AJ704">
            <v>15000000</v>
          </cell>
          <cell r="AK704">
            <v>1.1000000000000001</v>
          </cell>
          <cell r="AL704">
            <v>150000000000</v>
          </cell>
          <cell r="AM704">
            <v>20000000000</v>
          </cell>
          <cell r="AN704">
            <v>0.25</v>
          </cell>
          <cell r="AO704">
            <v>20000000000</v>
          </cell>
          <cell r="AP704">
            <v>42175</v>
          </cell>
          <cell r="AQ704">
            <v>2</v>
          </cell>
          <cell r="AR704">
            <v>43373</v>
          </cell>
          <cell r="AS704" t="str">
            <v>1011</v>
          </cell>
          <cell r="AT704">
            <v>150</v>
          </cell>
          <cell r="AU704">
            <v>0</v>
          </cell>
          <cell r="AV704">
            <v>2</v>
          </cell>
          <cell r="AW704">
            <v>0</v>
          </cell>
        </row>
        <row r="705">
          <cell r="C705" t="str">
            <v>A810</v>
          </cell>
          <cell r="D705">
            <v>8000000000</v>
          </cell>
          <cell r="E705">
            <v>0</v>
          </cell>
          <cell r="F705">
            <v>0</v>
          </cell>
          <cell r="G705">
            <v>2000000000</v>
          </cell>
          <cell r="H705">
            <v>10000000000</v>
          </cell>
          <cell r="I705">
            <v>8000000000</v>
          </cell>
          <cell r="J705">
            <v>60000000</v>
          </cell>
          <cell r="K705" t="str">
            <v>2121</v>
          </cell>
          <cell r="L705">
            <v>2</v>
          </cell>
          <cell r="M705" t="str">
            <v>VND</v>
          </cell>
          <cell r="N705" t="str">
            <v>VN0011379</v>
          </cell>
          <cell r="O705">
            <v>2</v>
          </cell>
          <cell r="P705" t="str">
            <v>Loan</v>
          </cell>
          <cell r="Q705">
            <v>45955</v>
          </cell>
          <cell r="R705">
            <v>0</v>
          </cell>
          <cell r="S705">
            <v>40179</v>
          </cell>
          <cell r="T705">
            <v>1</v>
          </cell>
          <cell r="U705">
            <v>0</v>
          </cell>
          <cell r="V705" t="str">
            <v>N</v>
          </cell>
          <cell r="W705">
            <v>1</v>
          </cell>
          <cell r="X705" t="str">
            <v>N</v>
          </cell>
          <cell r="Y705" t="str">
            <v>VNGAAP</v>
          </cell>
          <cell r="Z705" t="str">
            <v>9410</v>
          </cell>
          <cell r="AA705">
            <v>43465</v>
          </cell>
          <cell r="AB705">
            <v>15000000</v>
          </cell>
          <cell r="AC705">
            <v>2000000000</v>
          </cell>
          <cell r="AD705">
            <v>60000000</v>
          </cell>
          <cell r="AE705">
            <v>0</v>
          </cell>
          <cell r="AF705">
            <v>2</v>
          </cell>
          <cell r="AG705">
            <v>44195</v>
          </cell>
          <cell r="AH705">
            <v>2500000000</v>
          </cell>
          <cell r="AI705">
            <v>2500000000</v>
          </cell>
          <cell r="AJ705">
            <v>15000000</v>
          </cell>
          <cell r="AK705">
            <v>0.25</v>
          </cell>
          <cell r="AL705">
            <v>150000000000</v>
          </cell>
          <cell r="AM705">
            <v>20000000000</v>
          </cell>
          <cell r="AN705">
            <v>0.25</v>
          </cell>
          <cell r="AO705">
            <v>20000000000</v>
          </cell>
          <cell r="AP705">
            <v>42175</v>
          </cell>
          <cell r="AQ705">
            <v>2</v>
          </cell>
          <cell r="AR705">
            <v>43373</v>
          </cell>
          <cell r="AS705" t="str">
            <v>1011</v>
          </cell>
          <cell r="AT705">
            <v>150</v>
          </cell>
          <cell r="AU705">
            <v>0</v>
          </cell>
          <cell r="AV705">
            <v>2</v>
          </cell>
          <cell r="AW705">
            <v>0</v>
          </cell>
        </row>
        <row r="706">
          <cell r="C706" t="str">
            <v>A811</v>
          </cell>
          <cell r="D706">
            <v>8000000000</v>
          </cell>
          <cell r="E706">
            <v>0</v>
          </cell>
          <cell r="F706">
            <v>0</v>
          </cell>
          <cell r="G706">
            <v>2000000000</v>
          </cell>
          <cell r="H706">
            <v>10000000000</v>
          </cell>
          <cell r="I706">
            <v>8000000000</v>
          </cell>
          <cell r="J706">
            <v>60000000</v>
          </cell>
          <cell r="K706" t="str">
            <v>2121</v>
          </cell>
          <cell r="L706">
            <v>2</v>
          </cell>
          <cell r="M706" t="str">
            <v>VND</v>
          </cell>
          <cell r="N706" t="str">
            <v>VN0011379</v>
          </cell>
          <cell r="O706">
            <v>2</v>
          </cell>
          <cell r="P706" t="str">
            <v>Loan</v>
          </cell>
          <cell r="Q706">
            <v>45955</v>
          </cell>
          <cell r="R706">
            <v>0</v>
          </cell>
          <cell r="S706">
            <v>40179</v>
          </cell>
          <cell r="T706">
            <v>1</v>
          </cell>
          <cell r="U706">
            <v>0</v>
          </cell>
          <cell r="V706" t="str">
            <v>N</v>
          </cell>
          <cell r="W706">
            <v>1</v>
          </cell>
          <cell r="X706" t="str">
            <v>Y</v>
          </cell>
          <cell r="Y706" t="str">
            <v>VNGAAP</v>
          </cell>
          <cell r="Z706" t="str">
            <v>9410</v>
          </cell>
          <cell r="AA706">
            <v>43465</v>
          </cell>
          <cell r="AB706">
            <v>15000000</v>
          </cell>
          <cell r="AC706">
            <v>2000000000</v>
          </cell>
          <cell r="AD706">
            <v>60000000</v>
          </cell>
          <cell r="AE706">
            <v>0</v>
          </cell>
          <cell r="AF706">
            <v>2</v>
          </cell>
          <cell r="AG706">
            <v>44195</v>
          </cell>
          <cell r="AH706">
            <v>2500000000</v>
          </cell>
          <cell r="AI706">
            <v>2500000000</v>
          </cell>
          <cell r="AJ706">
            <v>15000000</v>
          </cell>
          <cell r="AK706">
            <v>0.25</v>
          </cell>
          <cell r="AL706">
            <v>150000000000</v>
          </cell>
          <cell r="AM706">
            <v>20000000000</v>
          </cell>
          <cell r="AN706">
            <v>0.25</v>
          </cell>
          <cell r="AO706">
            <v>20000000000</v>
          </cell>
          <cell r="AP706">
            <v>42175</v>
          </cell>
          <cell r="AQ706">
            <v>2</v>
          </cell>
          <cell r="AR706">
            <v>43373</v>
          </cell>
          <cell r="AS706" t="str">
            <v>1011</v>
          </cell>
          <cell r="AT706">
            <v>150</v>
          </cell>
          <cell r="AU706">
            <v>0</v>
          </cell>
          <cell r="AV706">
            <v>2</v>
          </cell>
          <cell r="AW706">
            <v>0</v>
          </cell>
        </row>
        <row r="707">
          <cell r="C707" t="str">
            <v>A812</v>
          </cell>
          <cell r="D707">
            <v>8000000000</v>
          </cell>
          <cell r="E707">
            <v>0</v>
          </cell>
          <cell r="F707">
            <v>0</v>
          </cell>
          <cell r="G707">
            <v>2000000000</v>
          </cell>
          <cell r="H707">
            <v>10000000000</v>
          </cell>
          <cell r="I707">
            <v>8000000000</v>
          </cell>
          <cell r="J707">
            <v>60000000</v>
          </cell>
          <cell r="K707" t="str">
            <v>2121</v>
          </cell>
          <cell r="L707">
            <v>2</v>
          </cell>
          <cell r="M707" t="str">
            <v>VND</v>
          </cell>
          <cell r="N707" t="str">
            <v>VN0011379</v>
          </cell>
          <cell r="O707">
            <v>2</v>
          </cell>
          <cell r="P707" t="str">
            <v>Loan</v>
          </cell>
          <cell r="Q707">
            <v>45955</v>
          </cell>
          <cell r="R707">
            <v>0</v>
          </cell>
          <cell r="S707">
            <v>40179</v>
          </cell>
          <cell r="T707">
            <v>1</v>
          </cell>
          <cell r="U707">
            <v>0</v>
          </cell>
          <cell r="V707" t="str">
            <v>N</v>
          </cell>
          <cell r="W707">
            <v>2</v>
          </cell>
          <cell r="X707" t="str">
            <v>N</v>
          </cell>
          <cell r="Y707" t="str">
            <v>VNGAAP</v>
          </cell>
          <cell r="Z707" t="str">
            <v>9410</v>
          </cell>
          <cell r="AA707">
            <v>43465</v>
          </cell>
          <cell r="AB707">
            <v>15000000</v>
          </cell>
          <cell r="AC707">
            <v>2000000000</v>
          </cell>
          <cell r="AD707">
            <v>60000000</v>
          </cell>
          <cell r="AE707">
            <v>0</v>
          </cell>
          <cell r="AF707">
            <v>2</v>
          </cell>
          <cell r="AG707">
            <v>44195</v>
          </cell>
          <cell r="AH707">
            <v>2500000000</v>
          </cell>
          <cell r="AI707">
            <v>2500000000</v>
          </cell>
          <cell r="AJ707">
            <v>15000000</v>
          </cell>
          <cell r="AK707">
            <v>0.25</v>
          </cell>
          <cell r="AL707">
            <v>150000000000</v>
          </cell>
          <cell r="AM707">
            <v>20000000000</v>
          </cell>
          <cell r="AN707">
            <v>0.25</v>
          </cell>
          <cell r="AO707">
            <v>20000000000</v>
          </cell>
          <cell r="AP707">
            <v>42175</v>
          </cell>
          <cell r="AQ707">
            <v>2</v>
          </cell>
          <cell r="AR707">
            <v>43373</v>
          </cell>
          <cell r="AS707" t="str">
            <v>1011</v>
          </cell>
          <cell r="AT707">
            <v>150</v>
          </cell>
          <cell r="AU707">
            <v>0</v>
          </cell>
          <cell r="AV707">
            <v>2</v>
          </cell>
          <cell r="AW707">
            <v>0</v>
          </cell>
        </row>
        <row r="708">
          <cell r="C708" t="str">
            <v>A813</v>
          </cell>
          <cell r="D708">
            <v>8000000000</v>
          </cell>
          <cell r="E708">
            <v>0</v>
          </cell>
          <cell r="F708">
            <v>0</v>
          </cell>
          <cell r="G708">
            <v>2000000000</v>
          </cell>
          <cell r="H708">
            <v>10000000000</v>
          </cell>
          <cell r="I708">
            <v>8000000000</v>
          </cell>
          <cell r="J708">
            <v>60000000</v>
          </cell>
          <cell r="K708" t="str">
            <v>2121</v>
          </cell>
          <cell r="L708">
            <v>2</v>
          </cell>
          <cell r="M708" t="str">
            <v>VND</v>
          </cell>
          <cell r="N708" t="str">
            <v>VN0011379</v>
          </cell>
          <cell r="O708">
            <v>2</v>
          </cell>
          <cell r="P708" t="str">
            <v>Loan</v>
          </cell>
          <cell r="Q708">
            <v>45955</v>
          </cell>
          <cell r="R708">
            <v>0</v>
          </cell>
          <cell r="S708">
            <v>40179</v>
          </cell>
          <cell r="T708">
            <v>1</v>
          </cell>
          <cell r="U708">
            <v>0</v>
          </cell>
          <cell r="V708" t="str">
            <v>N</v>
          </cell>
          <cell r="W708">
            <v>2</v>
          </cell>
          <cell r="X708" t="str">
            <v>Y</v>
          </cell>
          <cell r="Y708" t="str">
            <v>VNGAAP</v>
          </cell>
          <cell r="Z708" t="str">
            <v>9410</v>
          </cell>
          <cell r="AA708">
            <v>43465</v>
          </cell>
          <cell r="AB708">
            <v>15000000</v>
          </cell>
          <cell r="AC708">
            <v>2000000000</v>
          </cell>
          <cell r="AD708">
            <v>60000000</v>
          </cell>
          <cell r="AE708">
            <v>0</v>
          </cell>
          <cell r="AF708">
            <v>2</v>
          </cell>
          <cell r="AG708">
            <v>44195</v>
          </cell>
          <cell r="AH708">
            <v>2500000000</v>
          </cell>
          <cell r="AI708">
            <v>2500000000</v>
          </cell>
          <cell r="AJ708">
            <v>15000000</v>
          </cell>
          <cell r="AK708">
            <v>0.25</v>
          </cell>
          <cell r="AL708">
            <v>150000000000</v>
          </cell>
          <cell r="AM708">
            <v>20000000000</v>
          </cell>
          <cell r="AN708">
            <v>0.25</v>
          </cell>
          <cell r="AO708">
            <v>20000000000</v>
          </cell>
          <cell r="AP708">
            <v>42175</v>
          </cell>
          <cell r="AQ708">
            <v>2</v>
          </cell>
          <cell r="AR708">
            <v>43373</v>
          </cell>
          <cell r="AS708" t="str">
            <v>1011</v>
          </cell>
          <cell r="AT708">
            <v>150</v>
          </cell>
          <cell r="AU708">
            <v>0</v>
          </cell>
          <cell r="AV708">
            <v>2</v>
          </cell>
          <cell r="AW708">
            <v>0</v>
          </cell>
        </row>
        <row r="709">
          <cell r="C709" t="str">
            <v>A814</v>
          </cell>
          <cell r="D709">
            <v>8000000000</v>
          </cell>
          <cell r="E709">
            <v>0</v>
          </cell>
          <cell r="F709">
            <v>0</v>
          </cell>
          <cell r="G709">
            <v>2000000000</v>
          </cell>
          <cell r="H709">
            <v>10000000000</v>
          </cell>
          <cell r="I709">
            <v>8000000000</v>
          </cell>
          <cell r="J709">
            <v>60000000</v>
          </cell>
          <cell r="K709" t="str">
            <v>2121</v>
          </cell>
          <cell r="L709">
            <v>5</v>
          </cell>
          <cell r="M709" t="str">
            <v>VND</v>
          </cell>
          <cell r="N709" t="str">
            <v>VN0011379</v>
          </cell>
          <cell r="O709">
            <v>5</v>
          </cell>
          <cell r="P709" t="str">
            <v>Loan</v>
          </cell>
          <cell r="Q709">
            <v>45955</v>
          </cell>
          <cell r="R709">
            <v>0</v>
          </cell>
          <cell r="S709">
            <v>40179</v>
          </cell>
          <cell r="T709">
            <v>1</v>
          </cell>
          <cell r="U709">
            <v>0</v>
          </cell>
          <cell r="V709" t="str">
            <v>N</v>
          </cell>
          <cell r="W709">
            <v>1</v>
          </cell>
          <cell r="X709" t="str">
            <v>N</v>
          </cell>
          <cell r="Y709" t="str">
            <v>VNGAAP</v>
          </cell>
          <cell r="Z709" t="str">
            <v>9410</v>
          </cell>
          <cell r="AA709">
            <v>43465</v>
          </cell>
          <cell r="AB709">
            <v>15000000</v>
          </cell>
          <cell r="AC709">
            <v>2000000000</v>
          </cell>
          <cell r="AD709">
            <v>60000000</v>
          </cell>
          <cell r="AE709">
            <v>0</v>
          </cell>
          <cell r="AF709">
            <v>2</v>
          </cell>
          <cell r="AG709">
            <v>44195</v>
          </cell>
          <cell r="AH709">
            <v>2500000000</v>
          </cell>
          <cell r="AI709">
            <v>2500000000</v>
          </cell>
          <cell r="AJ709">
            <v>15000000</v>
          </cell>
          <cell r="AK709">
            <v>0.25</v>
          </cell>
          <cell r="AL709">
            <v>150000000000</v>
          </cell>
          <cell r="AM709">
            <v>20000000000</v>
          </cell>
          <cell r="AN709">
            <v>0.25</v>
          </cell>
          <cell r="AO709">
            <v>20000000000</v>
          </cell>
          <cell r="AP709">
            <v>42175</v>
          </cell>
          <cell r="AQ709">
            <v>2</v>
          </cell>
          <cell r="AR709">
            <v>43373</v>
          </cell>
          <cell r="AS709" t="str">
            <v>1011</v>
          </cell>
          <cell r="AT709">
            <v>150</v>
          </cell>
          <cell r="AU709">
            <v>0</v>
          </cell>
          <cell r="AV709">
            <v>2</v>
          </cell>
          <cell r="AW709">
            <v>0</v>
          </cell>
        </row>
        <row r="710">
          <cell r="C710" t="str">
            <v>A815</v>
          </cell>
          <cell r="D710">
            <v>8000000000</v>
          </cell>
          <cell r="E710">
            <v>0</v>
          </cell>
          <cell r="F710">
            <v>0</v>
          </cell>
          <cell r="G710">
            <v>2000000000</v>
          </cell>
          <cell r="H710">
            <v>10000000000</v>
          </cell>
          <cell r="I710">
            <v>8000000000</v>
          </cell>
          <cell r="J710">
            <v>60000000</v>
          </cell>
          <cell r="K710" t="str">
            <v>2121</v>
          </cell>
          <cell r="L710">
            <v>5</v>
          </cell>
          <cell r="M710" t="str">
            <v>VND</v>
          </cell>
          <cell r="N710" t="str">
            <v>VN0011379</v>
          </cell>
          <cell r="O710">
            <v>5</v>
          </cell>
          <cell r="P710" t="str">
            <v>Loan</v>
          </cell>
          <cell r="Q710">
            <v>45955</v>
          </cell>
          <cell r="R710">
            <v>0</v>
          </cell>
          <cell r="S710">
            <v>40179</v>
          </cell>
          <cell r="T710">
            <v>1</v>
          </cell>
          <cell r="U710">
            <v>0</v>
          </cell>
          <cell r="V710" t="str">
            <v>N</v>
          </cell>
          <cell r="W710">
            <v>1</v>
          </cell>
          <cell r="X710" t="str">
            <v>Y</v>
          </cell>
          <cell r="Y710" t="str">
            <v>VNGAAP</v>
          </cell>
          <cell r="Z710" t="str">
            <v>9410</v>
          </cell>
          <cell r="AA710">
            <v>43465</v>
          </cell>
          <cell r="AB710">
            <v>15000000</v>
          </cell>
          <cell r="AC710">
            <v>2000000000</v>
          </cell>
          <cell r="AD710">
            <v>60000000</v>
          </cell>
          <cell r="AE710">
            <v>0</v>
          </cell>
          <cell r="AF710">
            <v>2</v>
          </cell>
          <cell r="AG710">
            <v>44195</v>
          </cell>
          <cell r="AH710">
            <v>2500000000</v>
          </cell>
          <cell r="AI710">
            <v>2500000000</v>
          </cell>
          <cell r="AJ710">
            <v>15000000</v>
          </cell>
          <cell r="AK710">
            <v>0.25</v>
          </cell>
          <cell r="AL710">
            <v>150000000000</v>
          </cell>
          <cell r="AM710">
            <v>20000000000</v>
          </cell>
          <cell r="AN710">
            <v>0.25</v>
          </cell>
          <cell r="AO710">
            <v>20000000000</v>
          </cell>
          <cell r="AP710">
            <v>42175</v>
          </cell>
          <cell r="AQ710">
            <v>2</v>
          </cell>
          <cell r="AR710">
            <v>43373</v>
          </cell>
          <cell r="AS710" t="str">
            <v>1011</v>
          </cell>
          <cell r="AT710">
            <v>150</v>
          </cell>
          <cell r="AU710">
            <v>0</v>
          </cell>
          <cell r="AV710">
            <v>2</v>
          </cell>
          <cell r="AW710">
            <v>0</v>
          </cell>
        </row>
        <row r="711">
          <cell r="C711" t="str">
            <v>A816</v>
          </cell>
          <cell r="D711">
            <v>8000000000</v>
          </cell>
          <cell r="E711">
            <v>0</v>
          </cell>
          <cell r="F711">
            <v>0</v>
          </cell>
          <cell r="G711">
            <v>2000000000</v>
          </cell>
          <cell r="H711">
            <v>10000000000</v>
          </cell>
          <cell r="I711">
            <v>8000000000</v>
          </cell>
          <cell r="J711">
            <v>60000000</v>
          </cell>
          <cell r="K711" t="str">
            <v>2121</v>
          </cell>
          <cell r="L711">
            <v>5</v>
          </cell>
          <cell r="M711" t="str">
            <v>VND</v>
          </cell>
          <cell r="N711" t="str">
            <v>VN0011379</v>
          </cell>
          <cell r="O711">
            <v>5</v>
          </cell>
          <cell r="P711" t="str">
            <v>Loan</v>
          </cell>
          <cell r="Q711">
            <v>45955</v>
          </cell>
          <cell r="R711">
            <v>0</v>
          </cell>
          <cell r="S711">
            <v>40179</v>
          </cell>
          <cell r="T711">
            <v>1</v>
          </cell>
          <cell r="U711">
            <v>0</v>
          </cell>
          <cell r="V711" t="str">
            <v>N</v>
          </cell>
          <cell r="W711">
            <v>2</v>
          </cell>
          <cell r="X711" t="str">
            <v>N</v>
          </cell>
          <cell r="Y711" t="str">
            <v>VNGAAP</v>
          </cell>
          <cell r="Z711" t="str">
            <v>9410</v>
          </cell>
          <cell r="AA711">
            <v>43465</v>
          </cell>
          <cell r="AB711">
            <v>15000000</v>
          </cell>
          <cell r="AC711">
            <v>2000000000</v>
          </cell>
          <cell r="AD711">
            <v>60000000</v>
          </cell>
          <cell r="AE711">
            <v>0</v>
          </cell>
          <cell r="AF711">
            <v>2</v>
          </cell>
          <cell r="AG711">
            <v>44195</v>
          </cell>
          <cell r="AH711">
            <v>2500000000</v>
          </cell>
          <cell r="AI711">
            <v>2500000000</v>
          </cell>
          <cell r="AJ711">
            <v>15000000</v>
          </cell>
          <cell r="AK711">
            <v>0.25</v>
          </cell>
          <cell r="AL711">
            <v>150000000000</v>
          </cell>
          <cell r="AM711">
            <v>20000000000</v>
          </cell>
          <cell r="AN711">
            <v>0.25</v>
          </cell>
          <cell r="AO711">
            <v>20000000000</v>
          </cell>
          <cell r="AP711">
            <v>42175</v>
          </cell>
          <cell r="AQ711">
            <v>2</v>
          </cell>
          <cell r="AR711">
            <v>43373</v>
          </cell>
          <cell r="AS711" t="str">
            <v>1011</v>
          </cell>
          <cell r="AT711">
            <v>150</v>
          </cell>
          <cell r="AU711">
            <v>0</v>
          </cell>
          <cell r="AV711">
            <v>2</v>
          </cell>
          <cell r="AW711">
            <v>0</v>
          </cell>
        </row>
        <row r="712">
          <cell r="C712" t="str">
            <v>A817</v>
          </cell>
          <cell r="D712">
            <v>8000000000</v>
          </cell>
          <cell r="E712">
            <v>0</v>
          </cell>
          <cell r="F712">
            <v>0</v>
          </cell>
          <cell r="G712">
            <v>2000000000</v>
          </cell>
          <cell r="H712">
            <v>10000000000</v>
          </cell>
          <cell r="I712">
            <v>8000000000</v>
          </cell>
          <cell r="J712">
            <v>60000000</v>
          </cell>
          <cell r="K712" t="str">
            <v>2121</v>
          </cell>
          <cell r="L712">
            <v>5</v>
          </cell>
          <cell r="M712" t="str">
            <v>VND</v>
          </cell>
          <cell r="N712" t="str">
            <v>VN0011379</v>
          </cell>
          <cell r="O712">
            <v>5</v>
          </cell>
          <cell r="P712" t="str">
            <v>Loan</v>
          </cell>
          <cell r="Q712">
            <v>45955</v>
          </cell>
          <cell r="R712">
            <v>0</v>
          </cell>
          <cell r="S712">
            <v>40179</v>
          </cell>
          <cell r="T712">
            <v>1</v>
          </cell>
          <cell r="U712">
            <v>0</v>
          </cell>
          <cell r="V712" t="str">
            <v>N</v>
          </cell>
          <cell r="W712">
            <v>2</v>
          </cell>
          <cell r="X712" t="str">
            <v>Y</v>
          </cell>
          <cell r="Y712" t="str">
            <v>VNGAAP</v>
          </cell>
          <cell r="Z712" t="str">
            <v>9410</v>
          </cell>
          <cell r="AA712">
            <v>43465</v>
          </cell>
          <cell r="AB712">
            <v>15000000</v>
          </cell>
          <cell r="AC712">
            <v>2000000000</v>
          </cell>
          <cell r="AD712">
            <v>60000000</v>
          </cell>
          <cell r="AE712">
            <v>0</v>
          </cell>
          <cell r="AF712">
            <v>2</v>
          </cell>
          <cell r="AG712">
            <v>44195</v>
          </cell>
          <cell r="AH712">
            <v>2500000000</v>
          </cell>
          <cell r="AI712">
            <v>2500000000</v>
          </cell>
          <cell r="AJ712">
            <v>15000000</v>
          </cell>
          <cell r="AK712">
            <v>0.25</v>
          </cell>
          <cell r="AL712">
            <v>150000000000</v>
          </cell>
          <cell r="AM712">
            <v>20000000000</v>
          </cell>
          <cell r="AN712">
            <v>0.25</v>
          </cell>
          <cell r="AO712">
            <v>20000000000</v>
          </cell>
          <cell r="AP712">
            <v>42175</v>
          </cell>
          <cell r="AQ712">
            <v>2</v>
          </cell>
          <cell r="AR712">
            <v>43373</v>
          </cell>
          <cell r="AS712" t="str">
            <v>1011</v>
          </cell>
          <cell r="AT712">
            <v>150</v>
          </cell>
          <cell r="AU712">
            <v>0</v>
          </cell>
          <cell r="AV712">
            <v>2</v>
          </cell>
          <cell r="AW712">
            <v>0</v>
          </cell>
        </row>
        <row r="713">
          <cell r="C713" t="str">
            <v>A818</v>
          </cell>
          <cell r="D713">
            <v>8000000000</v>
          </cell>
          <cell r="E713">
            <v>0</v>
          </cell>
          <cell r="F713">
            <v>0</v>
          </cell>
          <cell r="G713">
            <v>2000000000</v>
          </cell>
          <cell r="H713">
            <v>10000000000</v>
          </cell>
          <cell r="I713">
            <v>8000000000</v>
          </cell>
          <cell r="J713">
            <v>60000000</v>
          </cell>
          <cell r="K713" t="str">
            <v>2121</v>
          </cell>
          <cell r="L713">
            <v>6</v>
          </cell>
          <cell r="M713" t="str">
            <v>VND</v>
          </cell>
          <cell r="N713" t="str">
            <v>VN0011379</v>
          </cell>
          <cell r="O713">
            <v>6</v>
          </cell>
          <cell r="P713" t="str">
            <v>Loan</v>
          </cell>
          <cell r="Q713">
            <v>45955</v>
          </cell>
          <cell r="R713">
            <v>0</v>
          </cell>
          <cell r="S713">
            <v>40179</v>
          </cell>
          <cell r="T713">
            <v>1</v>
          </cell>
          <cell r="U713">
            <v>0</v>
          </cell>
          <cell r="V713" t="str">
            <v>N</v>
          </cell>
          <cell r="W713">
            <v>1</v>
          </cell>
          <cell r="X713" t="str">
            <v>N</v>
          </cell>
          <cell r="Y713" t="str">
            <v>VNGAAP</v>
          </cell>
          <cell r="Z713" t="str">
            <v>9410</v>
          </cell>
          <cell r="AA713">
            <v>43465</v>
          </cell>
          <cell r="AB713">
            <v>15000000</v>
          </cell>
          <cell r="AC713">
            <v>2000000000</v>
          </cell>
          <cell r="AD713">
            <v>60000000</v>
          </cell>
          <cell r="AE713">
            <v>0</v>
          </cell>
          <cell r="AF713">
            <v>2</v>
          </cell>
          <cell r="AG713">
            <v>44195</v>
          </cell>
          <cell r="AH713">
            <v>2500000000</v>
          </cell>
          <cell r="AI713">
            <v>2500000000</v>
          </cell>
          <cell r="AJ713">
            <v>15000000</v>
          </cell>
          <cell r="AK713">
            <v>0.25</v>
          </cell>
          <cell r="AL713">
            <v>150000000000</v>
          </cell>
          <cell r="AM713">
            <v>20000000000</v>
          </cell>
          <cell r="AN713">
            <v>0.25</v>
          </cell>
          <cell r="AO713">
            <v>20000000000</v>
          </cell>
          <cell r="AP713">
            <v>42175</v>
          </cell>
          <cell r="AQ713">
            <v>2</v>
          </cell>
          <cell r="AR713">
            <v>43373</v>
          </cell>
          <cell r="AS713" t="str">
            <v>1011</v>
          </cell>
          <cell r="AT713">
            <v>150</v>
          </cell>
          <cell r="AU713">
            <v>0</v>
          </cell>
          <cell r="AV713">
            <v>2</v>
          </cell>
          <cell r="AW713">
            <v>0</v>
          </cell>
        </row>
        <row r="714">
          <cell r="C714" t="str">
            <v>A819</v>
          </cell>
          <cell r="D714">
            <v>8000000000</v>
          </cell>
          <cell r="E714">
            <v>0</v>
          </cell>
          <cell r="F714">
            <v>0</v>
          </cell>
          <cell r="G714">
            <v>2000000000</v>
          </cell>
          <cell r="H714">
            <v>10000000000</v>
          </cell>
          <cell r="I714">
            <v>8000000000</v>
          </cell>
          <cell r="J714">
            <v>60000000</v>
          </cell>
          <cell r="K714" t="str">
            <v>2121</v>
          </cell>
          <cell r="L714">
            <v>6</v>
          </cell>
          <cell r="M714" t="str">
            <v>VND</v>
          </cell>
          <cell r="N714" t="str">
            <v>VN0011379</v>
          </cell>
          <cell r="O714">
            <v>6</v>
          </cell>
          <cell r="P714" t="str">
            <v>Loan</v>
          </cell>
          <cell r="Q714">
            <v>45955</v>
          </cell>
          <cell r="R714">
            <v>0</v>
          </cell>
          <cell r="S714">
            <v>40179</v>
          </cell>
          <cell r="T714">
            <v>1</v>
          </cell>
          <cell r="U714">
            <v>0</v>
          </cell>
          <cell r="V714" t="str">
            <v>N</v>
          </cell>
          <cell r="W714">
            <v>1</v>
          </cell>
          <cell r="X714" t="str">
            <v>Y</v>
          </cell>
          <cell r="Y714" t="str">
            <v>VNGAAP</v>
          </cell>
          <cell r="Z714" t="str">
            <v>9410</v>
          </cell>
          <cell r="AA714">
            <v>43465</v>
          </cell>
          <cell r="AB714">
            <v>15000000</v>
          </cell>
          <cell r="AC714">
            <v>2000000000</v>
          </cell>
          <cell r="AD714">
            <v>60000000</v>
          </cell>
          <cell r="AE714">
            <v>0</v>
          </cell>
          <cell r="AF714">
            <v>2</v>
          </cell>
          <cell r="AG714">
            <v>44195</v>
          </cell>
          <cell r="AH714">
            <v>2500000000</v>
          </cell>
          <cell r="AI714">
            <v>2500000000</v>
          </cell>
          <cell r="AJ714">
            <v>15000000</v>
          </cell>
          <cell r="AK714">
            <v>0.25</v>
          </cell>
          <cell r="AL714">
            <v>150000000000</v>
          </cell>
          <cell r="AM714">
            <v>20000000000</v>
          </cell>
          <cell r="AN714">
            <v>0.25</v>
          </cell>
          <cell r="AO714">
            <v>20000000000</v>
          </cell>
          <cell r="AP714">
            <v>42175</v>
          </cell>
          <cell r="AQ714">
            <v>2</v>
          </cell>
          <cell r="AR714">
            <v>43373</v>
          </cell>
          <cell r="AS714" t="str">
            <v>1011</v>
          </cell>
          <cell r="AT714">
            <v>150</v>
          </cell>
          <cell r="AU714">
            <v>0</v>
          </cell>
          <cell r="AV714">
            <v>2</v>
          </cell>
          <cell r="AW714">
            <v>0</v>
          </cell>
        </row>
        <row r="715">
          <cell r="C715" t="str">
            <v>A820</v>
          </cell>
          <cell r="D715">
            <v>8000000000</v>
          </cell>
          <cell r="E715">
            <v>0</v>
          </cell>
          <cell r="F715">
            <v>0</v>
          </cell>
          <cell r="G715">
            <v>2000000000</v>
          </cell>
          <cell r="H715">
            <v>10000000000</v>
          </cell>
          <cell r="I715">
            <v>8000000000</v>
          </cell>
          <cell r="J715">
            <v>60000000</v>
          </cell>
          <cell r="K715" t="str">
            <v>2121</v>
          </cell>
          <cell r="L715">
            <v>6</v>
          </cell>
          <cell r="M715" t="str">
            <v>VND</v>
          </cell>
          <cell r="N715" t="str">
            <v>VN0011379</v>
          </cell>
          <cell r="O715">
            <v>6</v>
          </cell>
          <cell r="P715" t="str">
            <v>Loan</v>
          </cell>
          <cell r="Q715">
            <v>45955</v>
          </cell>
          <cell r="R715">
            <v>0</v>
          </cell>
          <cell r="S715">
            <v>40179</v>
          </cell>
          <cell r="T715">
            <v>1</v>
          </cell>
          <cell r="U715">
            <v>0</v>
          </cell>
          <cell r="V715" t="str">
            <v>N</v>
          </cell>
          <cell r="W715">
            <v>2</v>
          </cell>
          <cell r="X715" t="str">
            <v>N</v>
          </cell>
          <cell r="Y715" t="str">
            <v>VNGAAP</v>
          </cell>
          <cell r="Z715" t="str">
            <v>9410</v>
          </cell>
          <cell r="AA715">
            <v>43465</v>
          </cell>
          <cell r="AB715">
            <v>15000000</v>
          </cell>
          <cell r="AC715">
            <v>2000000000</v>
          </cell>
          <cell r="AD715">
            <v>60000000</v>
          </cell>
          <cell r="AE715">
            <v>0</v>
          </cell>
          <cell r="AF715">
            <v>2</v>
          </cell>
          <cell r="AG715">
            <v>44195</v>
          </cell>
          <cell r="AH715">
            <v>2500000000</v>
          </cell>
          <cell r="AI715">
            <v>2500000000</v>
          </cell>
          <cell r="AJ715">
            <v>15000000</v>
          </cell>
          <cell r="AK715">
            <v>0.25</v>
          </cell>
          <cell r="AL715">
            <v>150000000000</v>
          </cell>
          <cell r="AM715">
            <v>20000000000</v>
          </cell>
          <cell r="AN715">
            <v>0.25</v>
          </cell>
          <cell r="AO715">
            <v>20000000000</v>
          </cell>
          <cell r="AP715">
            <v>42175</v>
          </cell>
          <cell r="AQ715">
            <v>2</v>
          </cell>
          <cell r="AR715">
            <v>43373</v>
          </cell>
          <cell r="AS715" t="str">
            <v>1011</v>
          </cell>
          <cell r="AT715">
            <v>150</v>
          </cell>
          <cell r="AU715">
            <v>0</v>
          </cell>
          <cell r="AV715">
            <v>2</v>
          </cell>
          <cell r="AW715">
            <v>0</v>
          </cell>
        </row>
        <row r="716">
          <cell r="C716" t="str">
            <v>A821</v>
          </cell>
          <cell r="D716">
            <v>8000000000</v>
          </cell>
          <cell r="E716">
            <v>0</v>
          </cell>
          <cell r="F716">
            <v>0</v>
          </cell>
          <cell r="G716">
            <v>2000000000</v>
          </cell>
          <cell r="H716">
            <v>10000000000</v>
          </cell>
          <cell r="I716">
            <v>8000000000</v>
          </cell>
          <cell r="J716">
            <v>60000000</v>
          </cell>
          <cell r="K716" t="str">
            <v>2121</v>
          </cell>
          <cell r="L716">
            <v>6</v>
          </cell>
          <cell r="M716" t="str">
            <v>VND</v>
          </cell>
          <cell r="N716" t="str">
            <v>VN0011379</v>
          </cell>
          <cell r="O716">
            <v>6</v>
          </cell>
          <cell r="P716" t="str">
            <v>Loan</v>
          </cell>
          <cell r="Q716">
            <v>45955</v>
          </cell>
          <cell r="R716">
            <v>0</v>
          </cell>
          <cell r="S716">
            <v>40179</v>
          </cell>
          <cell r="T716">
            <v>1</v>
          </cell>
          <cell r="U716">
            <v>0</v>
          </cell>
          <cell r="V716" t="str">
            <v>N</v>
          </cell>
          <cell r="W716">
            <v>2</v>
          </cell>
          <cell r="X716" t="str">
            <v>Y</v>
          </cell>
          <cell r="Y716" t="str">
            <v>VNGAAP</v>
          </cell>
          <cell r="Z716" t="str">
            <v>9410</v>
          </cell>
          <cell r="AA716">
            <v>43465</v>
          </cell>
          <cell r="AB716">
            <v>15000000</v>
          </cell>
          <cell r="AC716">
            <v>2000000000</v>
          </cell>
          <cell r="AD716">
            <v>60000000</v>
          </cell>
          <cell r="AE716">
            <v>0</v>
          </cell>
          <cell r="AF716">
            <v>2</v>
          </cell>
          <cell r="AG716">
            <v>44195</v>
          </cell>
          <cell r="AH716">
            <v>2500000000</v>
          </cell>
          <cell r="AI716">
            <v>2500000000</v>
          </cell>
          <cell r="AJ716">
            <v>15000000</v>
          </cell>
          <cell r="AK716">
            <v>0.25</v>
          </cell>
          <cell r="AL716">
            <v>150000000000</v>
          </cell>
          <cell r="AM716">
            <v>20000000000</v>
          </cell>
          <cell r="AN716">
            <v>0.25</v>
          </cell>
          <cell r="AO716">
            <v>20000000000</v>
          </cell>
          <cell r="AP716">
            <v>42175</v>
          </cell>
          <cell r="AQ716">
            <v>2</v>
          </cell>
          <cell r="AR716">
            <v>43373</v>
          </cell>
          <cell r="AS716" t="str">
            <v>1011</v>
          </cell>
          <cell r="AT716">
            <v>150</v>
          </cell>
          <cell r="AU716">
            <v>0</v>
          </cell>
          <cell r="AV716">
            <v>2</v>
          </cell>
          <cell r="AW716">
            <v>0</v>
          </cell>
        </row>
        <row r="717">
          <cell r="C717" t="str">
            <v>A822</v>
          </cell>
          <cell r="D717">
            <v>8000000000</v>
          </cell>
          <cell r="E717">
            <v>0</v>
          </cell>
          <cell r="F717">
            <v>0</v>
          </cell>
          <cell r="G717">
            <v>2000000000</v>
          </cell>
          <cell r="H717">
            <v>10000000000</v>
          </cell>
          <cell r="I717">
            <v>8000000000</v>
          </cell>
          <cell r="J717">
            <v>60000000</v>
          </cell>
          <cell r="K717" t="str">
            <v>2121</v>
          </cell>
          <cell r="L717">
            <v>7</v>
          </cell>
          <cell r="M717" t="str">
            <v>VND</v>
          </cell>
          <cell r="N717" t="str">
            <v>VN0011379</v>
          </cell>
          <cell r="O717">
            <v>7</v>
          </cell>
          <cell r="P717" t="str">
            <v>Loan</v>
          </cell>
          <cell r="Q717">
            <v>45955</v>
          </cell>
          <cell r="R717">
            <v>0</v>
          </cell>
          <cell r="S717">
            <v>40179</v>
          </cell>
          <cell r="T717">
            <v>1</v>
          </cell>
          <cell r="U717">
            <v>0</v>
          </cell>
          <cell r="V717" t="str">
            <v>N</v>
          </cell>
          <cell r="W717">
            <v>1</v>
          </cell>
          <cell r="X717" t="str">
            <v>N</v>
          </cell>
          <cell r="Y717" t="str">
            <v>VNGAAP</v>
          </cell>
          <cell r="Z717" t="str">
            <v>9410</v>
          </cell>
          <cell r="AA717">
            <v>43465</v>
          </cell>
          <cell r="AB717">
            <v>15000000</v>
          </cell>
          <cell r="AC717">
            <v>2000000000</v>
          </cell>
          <cell r="AD717">
            <v>60000000</v>
          </cell>
          <cell r="AE717">
            <v>0</v>
          </cell>
          <cell r="AF717">
            <v>2</v>
          </cell>
          <cell r="AG717">
            <v>44195</v>
          </cell>
          <cell r="AH717">
            <v>2500000000</v>
          </cell>
          <cell r="AI717">
            <v>2500000000</v>
          </cell>
          <cell r="AJ717">
            <v>15000000</v>
          </cell>
          <cell r="AK717">
            <v>0.25</v>
          </cell>
          <cell r="AL717">
            <v>150000000000</v>
          </cell>
          <cell r="AM717">
            <v>20000000000</v>
          </cell>
          <cell r="AN717">
            <v>0.25</v>
          </cell>
          <cell r="AO717">
            <v>20000000000</v>
          </cell>
          <cell r="AP717">
            <v>42175</v>
          </cell>
          <cell r="AQ717">
            <v>2</v>
          </cell>
          <cell r="AR717">
            <v>43373</v>
          </cell>
          <cell r="AS717" t="str">
            <v>1011</v>
          </cell>
          <cell r="AT717">
            <v>150</v>
          </cell>
          <cell r="AU717">
            <v>0</v>
          </cell>
          <cell r="AV717">
            <v>2</v>
          </cell>
          <cell r="AW717">
            <v>0</v>
          </cell>
        </row>
        <row r="718">
          <cell r="C718" t="str">
            <v>A823</v>
          </cell>
          <cell r="D718">
            <v>8000000000</v>
          </cell>
          <cell r="E718">
            <v>0</v>
          </cell>
          <cell r="F718">
            <v>0</v>
          </cell>
          <cell r="G718">
            <v>2000000000</v>
          </cell>
          <cell r="H718">
            <v>10000000000</v>
          </cell>
          <cell r="I718">
            <v>8000000000</v>
          </cell>
          <cell r="J718">
            <v>60000000</v>
          </cell>
          <cell r="K718" t="str">
            <v>2121</v>
          </cell>
          <cell r="L718">
            <v>7</v>
          </cell>
          <cell r="M718" t="str">
            <v>VND</v>
          </cell>
          <cell r="N718" t="str">
            <v>VN0011379</v>
          </cell>
          <cell r="O718">
            <v>7</v>
          </cell>
          <cell r="P718" t="str">
            <v>Loan</v>
          </cell>
          <cell r="Q718">
            <v>45955</v>
          </cell>
          <cell r="R718">
            <v>0</v>
          </cell>
          <cell r="S718">
            <v>40179</v>
          </cell>
          <cell r="T718">
            <v>1</v>
          </cell>
          <cell r="U718">
            <v>0</v>
          </cell>
          <cell r="V718" t="str">
            <v>N</v>
          </cell>
          <cell r="W718">
            <v>1</v>
          </cell>
          <cell r="X718" t="str">
            <v>Y</v>
          </cell>
          <cell r="Y718" t="str">
            <v>VNGAAP</v>
          </cell>
          <cell r="Z718" t="str">
            <v>9410</v>
          </cell>
          <cell r="AA718">
            <v>43465</v>
          </cell>
          <cell r="AB718">
            <v>15000000</v>
          </cell>
          <cell r="AC718">
            <v>2000000000</v>
          </cell>
          <cell r="AD718">
            <v>60000000</v>
          </cell>
          <cell r="AE718">
            <v>0</v>
          </cell>
          <cell r="AF718">
            <v>2</v>
          </cell>
          <cell r="AG718">
            <v>44195</v>
          </cell>
          <cell r="AH718">
            <v>2500000000</v>
          </cell>
          <cell r="AI718">
            <v>2500000000</v>
          </cell>
          <cell r="AJ718">
            <v>15000000</v>
          </cell>
          <cell r="AK718">
            <v>0.25</v>
          </cell>
          <cell r="AL718">
            <v>150000000000</v>
          </cell>
          <cell r="AM718">
            <v>20000000000</v>
          </cell>
          <cell r="AN718">
            <v>0.25</v>
          </cell>
          <cell r="AO718">
            <v>20000000000</v>
          </cell>
          <cell r="AP718">
            <v>42175</v>
          </cell>
          <cell r="AQ718">
            <v>2</v>
          </cell>
          <cell r="AR718">
            <v>43373</v>
          </cell>
          <cell r="AS718" t="str">
            <v>1011</v>
          </cell>
          <cell r="AT718">
            <v>150</v>
          </cell>
          <cell r="AU718">
            <v>0</v>
          </cell>
          <cell r="AV718">
            <v>2</v>
          </cell>
          <cell r="AW718">
            <v>0</v>
          </cell>
        </row>
        <row r="719">
          <cell r="C719" t="str">
            <v>A824</v>
          </cell>
          <cell r="D719">
            <v>8000000000</v>
          </cell>
          <cell r="E719">
            <v>0</v>
          </cell>
          <cell r="F719">
            <v>0</v>
          </cell>
          <cell r="G719">
            <v>2000000000</v>
          </cell>
          <cell r="H719">
            <v>10000000000</v>
          </cell>
          <cell r="I719">
            <v>8000000000</v>
          </cell>
          <cell r="J719">
            <v>60000000</v>
          </cell>
          <cell r="K719" t="str">
            <v>2121</v>
          </cell>
          <cell r="L719">
            <v>7</v>
          </cell>
          <cell r="M719" t="str">
            <v>VND</v>
          </cell>
          <cell r="N719" t="str">
            <v>VN0011379</v>
          </cell>
          <cell r="O719">
            <v>7</v>
          </cell>
          <cell r="P719" t="str">
            <v>Loan</v>
          </cell>
          <cell r="Q719">
            <v>45955</v>
          </cell>
          <cell r="R719">
            <v>0</v>
          </cell>
          <cell r="S719">
            <v>40179</v>
          </cell>
          <cell r="T719">
            <v>1</v>
          </cell>
          <cell r="U719">
            <v>0</v>
          </cell>
          <cell r="V719" t="str">
            <v>N</v>
          </cell>
          <cell r="W719">
            <v>2</v>
          </cell>
          <cell r="X719" t="str">
            <v>N</v>
          </cell>
          <cell r="Y719" t="str">
            <v>VNGAAP</v>
          </cell>
          <cell r="Z719" t="str">
            <v>9410</v>
          </cell>
          <cell r="AA719">
            <v>43465</v>
          </cell>
          <cell r="AB719">
            <v>15000000</v>
          </cell>
          <cell r="AC719">
            <v>2000000000</v>
          </cell>
          <cell r="AD719">
            <v>60000000</v>
          </cell>
          <cell r="AE719">
            <v>0</v>
          </cell>
          <cell r="AF719">
            <v>2</v>
          </cell>
          <cell r="AG719">
            <v>44195</v>
          </cell>
          <cell r="AH719">
            <v>2500000000</v>
          </cell>
          <cell r="AI719">
            <v>2500000000</v>
          </cell>
          <cell r="AJ719">
            <v>15000000</v>
          </cell>
          <cell r="AK719">
            <v>0.25</v>
          </cell>
          <cell r="AL719">
            <v>150000000000</v>
          </cell>
          <cell r="AM719">
            <v>20000000000</v>
          </cell>
          <cell r="AN719">
            <v>0.25</v>
          </cell>
          <cell r="AO719">
            <v>20000000000</v>
          </cell>
          <cell r="AP719">
            <v>42175</v>
          </cell>
          <cell r="AQ719">
            <v>2</v>
          </cell>
          <cell r="AR719">
            <v>43373</v>
          </cell>
          <cell r="AS719" t="str">
            <v>1011</v>
          </cell>
          <cell r="AT719">
            <v>150</v>
          </cell>
          <cell r="AU719">
            <v>0</v>
          </cell>
          <cell r="AV719">
            <v>2</v>
          </cell>
          <cell r="AW719">
            <v>0</v>
          </cell>
        </row>
        <row r="720">
          <cell r="C720" t="str">
            <v>A825</v>
          </cell>
          <cell r="D720">
            <v>8000000000</v>
          </cell>
          <cell r="E720">
            <v>0</v>
          </cell>
          <cell r="F720">
            <v>0</v>
          </cell>
          <cell r="G720">
            <v>2000000000</v>
          </cell>
          <cell r="H720">
            <v>10000000000</v>
          </cell>
          <cell r="I720">
            <v>8000000000</v>
          </cell>
          <cell r="J720">
            <v>60000000</v>
          </cell>
          <cell r="K720" t="str">
            <v>2121</v>
          </cell>
          <cell r="L720">
            <v>7</v>
          </cell>
          <cell r="M720" t="str">
            <v>VND</v>
          </cell>
          <cell r="N720" t="str">
            <v>VN0011379</v>
          </cell>
          <cell r="O720">
            <v>7</v>
          </cell>
          <cell r="P720" t="str">
            <v>Loan</v>
          </cell>
          <cell r="Q720">
            <v>45955</v>
          </cell>
          <cell r="R720">
            <v>0</v>
          </cell>
          <cell r="S720">
            <v>40179</v>
          </cell>
          <cell r="T720">
            <v>1</v>
          </cell>
          <cell r="U720">
            <v>0</v>
          </cell>
          <cell r="V720" t="str">
            <v>N</v>
          </cell>
          <cell r="W720">
            <v>2</v>
          </cell>
          <cell r="X720" t="str">
            <v>Y</v>
          </cell>
          <cell r="Y720" t="str">
            <v>VNGAAP</v>
          </cell>
          <cell r="Z720" t="str">
            <v>9410</v>
          </cell>
          <cell r="AA720">
            <v>43465</v>
          </cell>
          <cell r="AB720">
            <v>15000000</v>
          </cell>
          <cell r="AC720">
            <v>2000000000</v>
          </cell>
          <cell r="AD720">
            <v>60000000</v>
          </cell>
          <cell r="AE720">
            <v>0</v>
          </cell>
          <cell r="AF720">
            <v>2</v>
          </cell>
          <cell r="AG720">
            <v>44195</v>
          </cell>
          <cell r="AH720">
            <v>2500000000</v>
          </cell>
          <cell r="AI720">
            <v>2500000000</v>
          </cell>
          <cell r="AJ720">
            <v>15000000</v>
          </cell>
          <cell r="AK720">
            <v>0.25</v>
          </cell>
          <cell r="AL720">
            <v>150000000000</v>
          </cell>
          <cell r="AM720">
            <v>20000000000</v>
          </cell>
          <cell r="AN720">
            <v>0.25</v>
          </cell>
          <cell r="AO720">
            <v>20000000000</v>
          </cell>
          <cell r="AP720">
            <v>42175</v>
          </cell>
          <cell r="AQ720">
            <v>2</v>
          </cell>
          <cell r="AR720">
            <v>43373</v>
          </cell>
          <cell r="AS720" t="str">
            <v>1011</v>
          </cell>
          <cell r="AT720">
            <v>150</v>
          </cell>
          <cell r="AU720">
            <v>0</v>
          </cell>
          <cell r="AV720">
            <v>2</v>
          </cell>
          <cell r="AW720">
            <v>0</v>
          </cell>
        </row>
        <row r="721">
          <cell r="C721" t="str">
            <v>A826</v>
          </cell>
          <cell r="D721">
            <v>8000000000</v>
          </cell>
          <cell r="E721">
            <v>0</v>
          </cell>
          <cell r="F721">
            <v>0</v>
          </cell>
          <cell r="G721">
            <v>2000000000</v>
          </cell>
          <cell r="H721">
            <v>10000000000</v>
          </cell>
          <cell r="I721">
            <v>8000000000</v>
          </cell>
          <cell r="J721">
            <v>60000000</v>
          </cell>
          <cell r="K721" t="str">
            <v>2121</v>
          </cell>
          <cell r="L721">
            <v>2</v>
          </cell>
          <cell r="M721" t="str">
            <v>VND</v>
          </cell>
          <cell r="N721" t="str">
            <v>VN0011379</v>
          </cell>
          <cell r="O721">
            <v>2</v>
          </cell>
          <cell r="P721" t="str">
            <v>Loan</v>
          </cell>
          <cell r="Q721">
            <v>45955</v>
          </cell>
          <cell r="R721">
            <v>0</v>
          </cell>
          <cell r="S721">
            <v>40179</v>
          </cell>
          <cell r="T721">
            <v>1</v>
          </cell>
          <cell r="U721">
            <v>0</v>
          </cell>
          <cell r="V721" t="str">
            <v>N</v>
          </cell>
          <cell r="W721">
            <v>2</v>
          </cell>
          <cell r="X721" t="str">
            <v>Y</v>
          </cell>
          <cell r="Y721" t="str">
            <v>VNGAAP</v>
          </cell>
          <cell r="Z721" t="str">
            <v>9410</v>
          </cell>
          <cell r="AA721">
            <v>43465</v>
          </cell>
          <cell r="AB721">
            <v>15000000</v>
          </cell>
          <cell r="AC721">
            <v>2000000000</v>
          </cell>
          <cell r="AD721">
            <v>60000000</v>
          </cell>
          <cell r="AE721">
            <v>100000000</v>
          </cell>
          <cell r="AF721">
            <v>2</v>
          </cell>
          <cell r="AG721">
            <v>44195</v>
          </cell>
          <cell r="AH721">
            <v>2500000000</v>
          </cell>
          <cell r="AI721">
            <v>2500000000</v>
          </cell>
          <cell r="AJ721">
            <v>15000000</v>
          </cell>
          <cell r="AK721">
            <v>0.25</v>
          </cell>
          <cell r="AL721">
            <v>150000000000</v>
          </cell>
          <cell r="AM721">
            <v>20000000000</v>
          </cell>
          <cell r="AN721">
            <v>0.25</v>
          </cell>
          <cell r="AO721">
            <v>20000000000</v>
          </cell>
          <cell r="AP721">
            <v>42175</v>
          </cell>
          <cell r="AQ721">
            <v>2</v>
          </cell>
          <cell r="AR721">
            <v>43373</v>
          </cell>
          <cell r="AS721" t="str">
            <v>1011</v>
          </cell>
          <cell r="AT721">
            <v>150</v>
          </cell>
          <cell r="AU721">
            <v>0</v>
          </cell>
          <cell r="AV721">
            <v>2</v>
          </cell>
          <cell r="AW721">
            <v>0</v>
          </cell>
        </row>
        <row r="722">
          <cell r="C722" t="str">
            <v>A827</v>
          </cell>
          <cell r="D722">
            <v>8000000000</v>
          </cell>
          <cell r="E722">
            <v>0</v>
          </cell>
          <cell r="F722">
            <v>0</v>
          </cell>
          <cell r="G722">
            <v>2000000000</v>
          </cell>
          <cell r="H722">
            <v>10000000000</v>
          </cell>
          <cell r="I722">
            <v>8000000000</v>
          </cell>
          <cell r="J722">
            <v>60000000</v>
          </cell>
          <cell r="K722" t="str">
            <v>2121</v>
          </cell>
          <cell r="L722">
            <v>5</v>
          </cell>
          <cell r="M722" t="str">
            <v>VND</v>
          </cell>
          <cell r="N722" t="str">
            <v>VN0011379</v>
          </cell>
          <cell r="O722">
            <v>5</v>
          </cell>
          <cell r="P722" t="str">
            <v>Loan</v>
          </cell>
          <cell r="Q722">
            <v>45955</v>
          </cell>
          <cell r="R722">
            <v>0</v>
          </cell>
          <cell r="S722">
            <v>40179</v>
          </cell>
          <cell r="T722">
            <v>1</v>
          </cell>
          <cell r="U722">
            <v>0</v>
          </cell>
          <cell r="V722" t="str">
            <v>N</v>
          </cell>
          <cell r="W722">
            <v>2</v>
          </cell>
          <cell r="X722" t="str">
            <v>Y</v>
          </cell>
          <cell r="Y722" t="str">
            <v>VNGAAP</v>
          </cell>
          <cell r="Z722" t="str">
            <v>9410</v>
          </cell>
          <cell r="AA722">
            <v>43465</v>
          </cell>
          <cell r="AB722">
            <v>15000000</v>
          </cell>
          <cell r="AC722">
            <v>2000000000</v>
          </cell>
          <cell r="AD722">
            <v>60000000</v>
          </cell>
          <cell r="AE722">
            <v>100000000</v>
          </cell>
          <cell r="AF722">
            <v>2</v>
          </cell>
          <cell r="AG722">
            <v>44195</v>
          </cell>
          <cell r="AH722">
            <v>2500000000</v>
          </cell>
          <cell r="AI722">
            <v>2500000000</v>
          </cell>
          <cell r="AJ722">
            <v>15000000</v>
          </cell>
          <cell r="AK722">
            <v>0.25</v>
          </cell>
          <cell r="AL722">
            <v>150000000000</v>
          </cell>
          <cell r="AM722">
            <v>20000000000</v>
          </cell>
          <cell r="AN722">
            <v>0.25</v>
          </cell>
          <cell r="AO722">
            <v>20000000000</v>
          </cell>
          <cell r="AP722">
            <v>42175</v>
          </cell>
          <cell r="AQ722">
            <v>2</v>
          </cell>
          <cell r="AR722">
            <v>43373</v>
          </cell>
          <cell r="AS722" t="str">
            <v>1011</v>
          </cell>
          <cell r="AT722">
            <v>150</v>
          </cell>
          <cell r="AU722">
            <v>0</v>
          </cell>
          <cell r="AV722">
            <v>2</v>
          </cell>
          <cell r="AW722">
            <v>0</v>
          </cell>
        </row>
        <row r="723">
          <cell r="C723" t="str">
            <v>A828</v>
          </cell>
          <cell r="D723">
            <v>8000000000</v>
          </cell>
          <cell r="E723">
            <v>0</v>
          </cell>
          <cell r="F723">
            <v>0</v>
          </cell>
          <cell r="G723">
            <v>2000000000</v>
          </cell>
          <cell r="H723">
            <v>10000000000</v>
          </cell>
          <cell r="I723">
            <v>8000000000</v>
          </cell>
          <cell r="J723">
            <v>60000000</v>
          </cell>
          <cell r="K723" t="str">
            <v>2121</v>
          </cell>
          <cell r="L723">
            <v>6</v>
          </cell>
          <cell r="M723" t="str">
            <v>VND</v>
          </cell>
          <cell r="N723" t="str">
            <v>VN0011379</v>
          </cell>
          <cell r="O723">
            <v>6</v>
          </cell>
          <cell r="P723" t="str">
            <v>Loan</v>
          </cell>
          <cell r="Q723">
            <v>45955</v>
          </cell>
          <cell r="R723">
            <v>0</v>
          </cell>
          <cell r="S723">
            <v>40179</v>
          </cell>
          <cell r="T723">
            <v>1</v>
          </cell>
          <cell r="U723">
            <v>0</v>
          </cell>
          <cell r="V723" t="str">
            <v>N</v>
          </cell>
          <cell r="W723">
            <v>2</v>
          </cell>
          <cell r="X723" t="str">
            <v>Y</v>
          </cell>
          <cell r="Y723" t="str">
            <v>VNGAAP</v>
          </cell>
          <cell r="Z723" t="str">
            <v>9410</v>
          </cell>
          <cell r="AA723">
            <v>43465</v>
          </cell>
          <cell r="AB723">
            <v>15000000</v>
          </cell>
          <cell r="AC723">
            <v>2000000000</v>
          </cell>
          <cell r="AD723">
            <v>60000000</v>
          </cell>
          <cell r="AE723">
            <v>100000000</v>
          </cell>
          <cell r="AF723">
            <v>2</v>
          </cell>
          <cell r="AG723">
            <v>44195</v>
          </cell>
          <cell r="AH723">
            <v>2500000000</v>
          </cell>
          <cell r="AI723">
            <v>2500000000</v>
          </cell>
          <cell r="AJ723">
            <v>15000000</v>
          </cell>
          <cell r="AK723">
            <v>0.25</v>
          </cell>
          <cell r="AL723">
            <v>150000000000</v>
          </cell>
          <cell r="AM723">
            <v>20000000000</v>
          </cell>
          <cell r="AN723">
            <v>0.25</v>
          </cell>
          <cell r="AO723">
            <v>20000000000</v>
          </cell>
          <cell r="AP723">
            <v>42175</v>
          </cell>
          <cell r="AQ723">
            <v>2</v>
          </cell>
          <cell r="AR723">
            <v>43373</v>
          </cell>
          <cell r="AS723" t="str">
            <v>1011</v>
          </cell>
          <cell r="AT723">
            <v>150</v>
          </cell>
          <cell r="AU723">
            <v>0</v>
          </cell>
          <cell r="AV723">
            <v>2</v>
          </cell>
          <cell r="AW723">
            <v>0</v>
          </cell>
        </row>
        <row r="724">
          <cell r="C724" t="str">
            <v>A829</v>
          </cell>
          <cell r="D724">
            <v>8000000000</v>
          </cell>
          <cell r="E724">
            <v>0</v>
          </cell>
          <cell r="F724">
            <v>0</v>
          </cell>
          <cell r="G724">
            <v>2000000000</v>
          </cell>
          <cell r="H724">
            <v>10000000000</v>
          </cell>
          <cell r="I724">
            <v>8000000000</v>
          </cell>
          <cell r="J724">
            <v>60000000</v>
          </cell>
          <cell r="K724" t="str">
            <v>2121</v>
          </cell>
          <cell r="L724">
            <v>7</v>
          </cell>
          <cell r="M724" t="str">
            <v>VND</v>
          </cell>
          <cell r="N724" t="str">
            <v>VN0011379</v>
          </cell>
          <cell r="O724">
            <v>7</v>
          </cell>
          <cell r="P724" t="str">
            <v>Loan</v>
          </cell>
          <cell r="Q724">
            <v>45955</v>
          </cell>
          <cell r="R724">
            <v>0</v>
          </cell>
          <cell r="S724">
            <v>40179</v>
          </cell>
          <cell r="T724">
            <v>1</v>
          </cell>
          <cell r="U724">
            <v>0</v>
          </cell>
          <cell r="V724" t="str">
            <v>N</v>
          </cell>
          <cell r="W724">
            <v>2</v>
          </cell>
          <cell r="X724" t="str">
            <v>Y</v>
          </cell>
          <cell r="Y724" t="str">
            <v>VNGAAP</v>
          </cell>
          <cell r="Z724" t="str">
            <v>9410</v>
          </cell>
          <cell r="AA724">
            <v>43465</v>
          </cell>
          <cell r="AB724">
            <v>15000000</v>
          </cell>
          <cell r="AC724">
            <v>2000000000</v>
          </cell>
          <cell r="AD724">
            <v>60000000</v>
          </cell>
          <cell r="AE724">
            <v>100000000</v>
          </cell>
          <cell r="AF724">
            <v>2</v>
          </cell>
          <cell r="AG724">
            <v>44195</v>
          </cell>
          <cell r="AH724">
            <v>2500000000</v>
          </cell>
          <cell r="AI724">
            <v>2500000000</v>
          </cell>
          <cell r="AJ724">
            <v>15000000</v>
          </cell>
          <cell r="AK724">
            <v>0.25</v>
          </cell>
          <cell r="AL724">
            <v>150000000000</v>
          </cell>
          <cell r="AM724">
            <v>20000000000</v>
          </cell>
          <cell r="AN724">
            <v>0.25</v>
          </cell>
          <cell r="AO724">
            <v>20000000000</v>
          </cell>
          <cell r="AP724">
            <v>42175</v>
          </cell>
          <cell r="AQ724">
            <v>2</v>
          </cell>
          <cell r="AR724">
            <v>43373</v>
          </cell>
          <cell r="AS724" t="str">
            <v>1011</v>
          </cell>
          <cell r="AT724">
            <v>150</v>
          </cell>
          <cell r="AU724">
            <v>0</v>
          </cell>
          <cell r="AV724">
            <v>2</v>
          </cell>
          <cell r="AW724">
            <v>0</v>
          </cell>
        </row>
        <row r="725">
          <cell r="C725" t="str">
            <v>A830</v>
          </cell>
          <cell r="D725">
            <v>8000000000</v>
          </cell>
          <cell r="E725">
            <v>0</v>
          </cell>
          <cell r="F725">
            <v>0</v>
          </cell>
          <cell r="G725">
            <v>2000000000</v>
          </cell>
          <cell r="H725">
            <v>10000000000</v>
          </cell>
          <cell r="I725">
            <v>8000000000</v>
          </cell>
          <cell r="J725">
            <v>60000000</v>
          </cell>
          <cell r="K725" t="str">
            <v>2121</v>
          </cell>
          <cell r="L725">
            <v>2</v>
          </cell>
          <cell r="M725" t="str">
            <v>VND</v>
          </cell>
          <cell r="N725" t="str">
            <v>VN0011379</v>
          </cell>
          <cell r="O725">
            <v>2</v>
          </cell>
          <cell r="P725" t="str">
            <v>Loan</v>
          </cell>
          <cell r="Q725">
            <v>45955</v>
          </cell>
          <cell r="R725">
            <v>0</v>
          </cell>
          <cell r="S725">
            <v>40179</v>
          </cell>
          <cell r="T725">
            <v>1</v>
          </cell>
          <cell r="U725">
            <v>0</v>
          </cell>
          <cell r="V725" t="str">
            <v>N</v>
          </cell>
          <cell r="W725">
            <v>2</v>
          </cell>
          <cell r="X725" t="str">
            <v>N</v>
          </cell>
          <cell r="Y725" t="str">
            <v>VNGAAP</v>
          </cell>
          <cell r="Z725" t="str">
            <v>9410</v>
          </cell>
          <cell r="AA725">
            <v>43465</v>
          </cell>
          <cell r="AB725">
            <v>15000000</v>
          </cell>
          <cell r="AC725">
            <v>2000000000</v>
          </cell>
          <cell r="AD725">
            <v>60000000</v>
          </cell>
          <cell r="AE725">
            <v>100000000</v>
          </cell>
          <cell r="AF725">
            <v>2</v>
          </cell>
          <cell r="AG725">
            <v>44195</v>
          </cell>
          <cell r="AH725">
            <v>2500000000</v>
          </cell>
          <cell r="AI725">
            <v>2500000000</v>
          </cell>
          <cell r="AJ725">
            <v>15000000</v>
          </cell>
          <cell r="AK725">
            <v>0.25</v>
          </cell>
          <cell r="AL725">
            <v>150000000000</v>
          </cell>
          <cell r="AM725">
            <v>20000000000</v>
          </cell>
          <cell r="AN725">
            <v>0.25</v>
          </cell>
          <cell r="AO725">
            <v>20000000000</v>
          </cell>
          <cell r="AP725">
            <v>42175</v>
          </cell>
          <cell r="AQ725">
            <v>2</v>
          </cell>
          <cell r="AR725">
            <v>43373</v>
          </cell>
          <cell r="AS725" t="str">
            <v>1011</v>
          </cell>
          <cell r="AT725">
            <v>150</v>
          </cell>
          <cell r="AU725">
            <v>0</v>
          </cell>
          <cell r="AV725">
            <v>2</v>
          </cell>
          <cell r="AW725">
            <v>0</v>
          </cell>
        </row>
        <row r="726">
          <cell r="C726" t="str">
            <v>A831</v>
          </cell>
          <cell r="D726">
            <v>8000000000</v>
          </cell>
          <cell r="E726">
            <v>0</v>
          </cell>
          <cell r="F726">
            <v>0</v>
          </cell>
          <cell r="G726">
            <v>2000000000</v>
          </cell>
          <cell r="H726">
            <v>10000000000</v>
          </cell>
          <cell r="I726">
            <v>8000000000</v>
          </cell>
          <cell r="J726">
            <v>60000000</v>
          </cell>
          <cell r="K726" t="str">
            <v>2121</v>
          </cell>
          <cell r="L726">
            <v>5</v>
          </cell>
          <cell r="M726" t="str">
            <v>VND</v>
          </cell>
          <cell r="N726" t="str">
            <v>VN0011379</v>
          </cell>
          <cell r="O726">
            <v>5</v>
          </cell>
          <cell r="P726" t="str">
            <v>Loan</v>
          </cell>
          <cell r="Q726">
            <v>45955</v>
          </cell>
          <cell r="R726">
            <v>0</v>
          </cell>
          <cell r="S726">
            <v>40179</v>
          </cell>
          <cell r="T726">
            <v>1</v>
          </cell>
          <cell r="U726">
            <v>0</v>
          </cell>
          <cell r="V726" t="str">
            <v>N</v>
          </cell>
          <cell r="W726">
            <v>2</v>
          </cell>
          <cell r="X726" t="str">
            <v>N</v>
          </cell>
          <cell r="Y726" t="str">
            <v>VNGAAP</v>
          </cell>
          <cell r="Z726" t="str">
            <v>9410</v>
          </cell>
          <cell r="AA726">
            <v>43465</v>
          </cell>
          <cell r="AB726">
            <v>15000000</v>
          </cell>
          <cell r="AC726">
            <v>2000000000</v>
          </cell>
          <cell r="AD726">
            <v>60000000</v>
          </cell>
          <cell r="AE726">
            <v>100000000</v>
          </cell>
          <cell r="AF726">
            <v>2</v>
          </cell>
          <cell r="AG726">
            <v>44195</v>
          </cell>
          <cell r="AH726">
            <v>2500000000</v>
          </cell>
          <cell r="AI726">
            <v>2500000000</v>
          </cell>
          <cell r="AJ726">
            <v>15000000</v>
          </cell>
          <cell r="AK726">
            <v>0.25</v>
          </cell>
          <cell r="AL726">
            <v>150000000000</v>
          </cell>
          <cell r="AM726">
            <v>20000000000</v>
          </cell>
          <cell r="AN726">
            <v>0.25</v>
          </cell>
          <cell r="AO726">
            <v>20000000000</v>
          </cell>
          <cell r="AP726">
            <v>42175</v>
          </cell>
          <cell r="AQ726">
            <v>2</v>
          </cell>
          <cell r="AR726">
            <v>43373</v>
          </cell>
          <cell r="AS726" t="str">
            <v>1011</v>
          </cell>
          <cell r="AT726">
            <v>150</v>
          </cell>
          <cell r="AU726">
            <v>0</v>
          </cell>
          <cell r="AV726">
            <v>2</v>
          </cell>
          <cell r="AW726">
            <v>0</v>
          </cell>
        </row>
        <row r="727">
          <cell r="C727" t="str">
            <v>A832</v>
          </cell>
          <cell r="D727">
            <v>8000000000</v>
          </cell>
          <cell r="E727">
            <v>0</v>
          </cell>
          <cell r="F727">
            <v>0</v>
          </cell>
          <cell r="G727">
            <v>2000000000</v>
          </cell>
          <cell r="H727">
            <v>10000000000</v>
          </cell>
          <cell r="I727">
            <v>8000000000</v>
          </cell>
          <cell r="J727">
            <v>60000000</v>
          </cell>
          <cell r="K727" t="str">
            <v>2121</v>
          </cell>
          <cell r="L727">
            <v>6</v>
          </cell>
          <cell r="M727" t="str">
            <v>VND</v>
          </cell>
          <cell r="N727" t="str">
            <v>VN0011379</v>
          </cell>
          <cell r="O727">
            <v>6</v>
          </cell>
          <cell r="P727" t="str">
            <v>Loan</v>
          </cell>
          <cell r="Q727">
            <v>45955</v>
          </cell>
          <cell r="R727">
            <v>0</v>
          </cell>
          <cell r="S727">
            <v>40179</v>
          </cell>
          <cell r="T727">
            <v>1</v>
          </cell>
          <cell r="U727">
            <v>0</v>
          </cell>
          <cell r="V727" t="str">
            <v>N</v>
          </cell>
          <cell r="W727">
            <v>2</v>
          </cell>
          <cell r="X727" t="str">
            <v>N</v>
          </cell>
          <cell r="Y727" t="str">
            <v>VNGAAP</v>
          </cell>
          <cell r="Z727" t="str">
            <v>9410</v>
          </cell>
          <cell r="AA727">
            <v>43465</v>
          </cell>
          <cell r="AB727">
            <v>15000000</v>
          </cell>
          <cell r="AC727">
            <v>2000000000</v>
          </cell>
          <cell r="AD727">
            <v>60000000</v>
          </cell>
          <cell r="AE727">
            <v>100000000</v>
          </cell>
          <cell r="AF727">
            <v>2</v>
          </cell>
          <cell r="AG727">
            <v>44195</v>
          </cell>
          <cell r="AH727">
            <v>2500000000</v>
          </cell>
          <cell r="AI727">
            <v>2500000000</v>
          </cell>
          <cell r="AJ727">
            <v>15000000</v>
          </cell>
          <cell r="AK727">
            <v>0.25</v>
          </cell>
          <cell r="AL727">
            <v>150000000000</v>
          </cell>
          <cell r="AM727">
            <v>20000000000</v>
          </cell>
          <cell r="AN727">
            <v>0.25</v>
          </cell>
          <cell r="AO727">
            <v>20000000000</v>
          </cell>
          <cell r="AP727">
            <v>42175</v>
          </cell>
          <cell r="AQ727">
            <v>2</v>
          </cell>
          <cell r="AR727">
            <v>43373</v>
          </cell>
          <cell r="AS727" t="str">
            <v>1011</v>
          </cell>
          <cell r="AT727">
            <v>150</v>
          </cell>
          <cell r="AU727">
            <v>0</v>
          </cell>
          <cell r="AV727">
            <v>2</v>
          </cell>
          <cell r="AW727">
            <v>0</v>
          </cell>
        </row>
        <row r="728">
          <cell r="C728" t="str">
            <v>A833</v>
          </cell>
          <cell r="D728">
            <v>8000000000</v>
          </cell>
          <cell r="E728">
            <v>0</v>
          </cell>
          <cell r="F728">
            <v>0</v>
          </cell>
          <cell r="G728">
            <v>2000000000</v>
          </cell>
          <cell r="H728">
            <v>10000000000</v>
          </cell>
          <cell r="I728">
            <v>8000000000</v>
          </cell>
          <cell r="J728">
            <v>60000000</v>
          </cell>
          <cell r="K728" t="str">
            <v>2121</v>
          </cell>
          <cell r="L728">
            <v>7</v>
          </cell>
          <cell r="M728" t="str">
            <v>VND</v>
          </cell>
          <cell r="N728" t="str">
            <v>VN0011379</v>
          </cell>
          <cell r="O728">
            <v>7</v>
          </cell>
          <cell r="P728" t="str">
            <v>Loan</v>
          </cell>
          <cell r="Q728">
            <v>45955</v>
          </cell>
          <cell r="R728">
            <v>0</v>
          </cell>
          <cell r="S728">
            <v>40179</v>
          </cell>
          <cell r="T728">
            <v>1</v>
          </cell>
          <cell r="U728">
            <v>0</v>
          </cell>
          <cell r="V728" t="str">
            <v>N</v>
          </cell>
          <cell r="W728">
            <v>2</v>
          </cell>
          <cell r="X728" t="str">
            <v>N</v>
          </cell>
          <cell r="Y728" t="str">
            <v>VNGAAP</v>
          </cell>
          <cell r="Z728" t="str">
            <v>9410</v>
          </cell>
          <cell r="AA728">
            <v>43465</v>
          </cell>
          <cell r="AB728">
            <v>15000000</v>
          </cell>
          <cell r="AC728">
            <v>2000000000</v>
          </cell>
          <cell r="AD728">
            <v>60000000</v>
          </cell>
          <cell r="AE728">
            <v>100000000</v>
          </cell>
          <cell r="AF728">
            <v>2</v>
          </cell>
          <cell r="AG728">
            <v>44195</v>
          </cell>
          <cell r="AH728">
            <v>2500000000</v>
          </cell>
          <cell r="AI728">
            <v>2500000000</v>
          </cell>
          <cell r="AJ728">
            <v>15000000</v>
          </cell>
          <cell r="AK728">
            <v>0.25</v>
          </cell>
          <cell r="AL728">
            <v>150000000000</v>
          </cell>
          <cell r="AM728">
            <v>20000000000</v>
          </cell>
          <cell r="AN728">
            <v>0.25</v>
          </cell>
          <cell r="AO728">
            <v>20000000000</v>
          </cell>
          <cell r="AP728">
            <v>42175</v>
          </cell>
          <cell r="AQ728">
            <v>2</v>
          </cell>
          <cell r="AR728">
            <v>43373</v>
          </cell>
          <cell r="AS728" t="str">
            <v>1011</v>
          </cell>
          <cell r="AT728">
            <v>150</v>
          </cell>
          <cell r="AU728">
            <v>0</v>
          </cell>
          <cell r="AV728">
            <v>2</v>
          </cell>
          <cell r="AW728">
            <v>0</v>
          </cell>
        </row>
        <row r="729">
          <cell r="C729" t="str">
            <v>A834</v>
          </cell>
          <cell r="D729">
            <v>8000000000</v>
          </cell>
          <cell r="E729">
            <v>0</v>
          </cell>
          <cell r="F729">
            <v>0</v>
          </cell>
          <cell r="G729">
            <v>2000000000</v>
          </cell>
          <cell r="H729">
            <v>10000000000</v>
          </cell>
          <cell r="I729">
            <v>8000000000</v>
          </cell>
          <cell r="J729">
            <v>60000000</v>
          </cell>
          <cell r="K729" t="str">
            <v>2121</v>
          </cell>
          <cell r="L729">
            <v>2</v>
          </cell>
          <cell r="M729" t="str">
            <v>VND</v>
          </cell>
          <cell r="N729" t="str">
            <v>VN0011379</v>
          </cell>
          <cell r="O729">
            <v>2</v>
          </cell>
          <cell r="P729" t="str">
            <v>Loan</v>
          </cell>
          <cell r="Q729">
            <v>45955</v>
          </cell>
          <cell r="R729">
            <v>0</v>
          </cell>
          <cell r="S729">
            <v>40179</v>
          </cell>
          <cell r="T729">
            <v>1</v>
          </cell>
          <cell r="U729">
            <v>0</v>
          </cell>
          <cell r="V729" t="str">
            <v>N</v>
          </cell>
          <cell r="W729">
            <v>1</v>
          </cell>
          <cell r="X729" t="str">
            <v>N</v>
          </cell>
          <cell r="Y729" t="str">
            <v>VNGAAP</v>
          </cell>
          <cell r="Z729" t="str">
            <v>9410</v>
          </cell>
          <cell r="AA729">
            <v>43465</v>
          </cell>
          <cell r="AB729">
            <v>15000000</v>
          </cell>
          <cell r="AC729">
            <v>2000000000</v>
          </cell>
          <cell r="AD729">
            <v>60000000</v>
          </cell>
          <cell r="AE729">
            <v>0</v>
          </cell>
          <cell r="AF729">
            <v>2</v>
          </cell>
          <cell r="AG729">
            <v>44195</v>
          </cell>
          <cell r="AH729">
            <v>2500000000</v>
          </cell>
          <cell r="AI729">
            <v>2500000000</v>
          </cell>
          <cell r="AJ729">
            <v>15000000</v>
          </cell>
          <cell r="AK729">
            <v>0.25</v>
          </cell>
          <cell r="AL729">
            <v>150000000000</v>
          </cell>
          <cell r="AM729">
            <v>20000000000</v>
          </cell>
          <cell r="AN729">
            <v>1.1000000000000001</v>
          </cell>
          <cell r="AO729">
            <v>20000000000</v>
          </cell>
          <cell r="AP729">
            <v>42175</v>
          </cell>
          <cell r="AQ729">
            <v>2</v>
          </cell>
          <cell r="AR729">
            <v>43373</v>
          </cell>
          <cell r="AS729" t="str">
            <v>1011</v>
          </cell>
          <cell r="AT729">
            <v>150</v>
          </cell>
          <cell r="AU729">
            <v>0</v>
          </cell>
          <cell r="AV729">
            <v>2</v>
          </cell>
          <cell r="AW729">
            <v>0</v>
          </cell>
        </row>
        <row r="730">
          <cell r="C730" t="str">
            <v>A835</v>
          </cell>
          <cell r="D730">
            <v>8000000000</v>
          </cell>
          <cell r="E730">
            <v>0</v>
          </cell>
          <cell r="F730">
            <v>0</v>
          </cell>
          <cell r="G730">
            <v>2000000000</v>
          </cell>
          <cell r="H730">
            <v>10000000000</v>
          </cell>
          <cell r="I730">
            <v>8000000000</v>
          </cell>
          <cell r="J730">
            <v>60000000</v>
          </cell>
          <cell r="K730" t="str">
            <v>2121</v>
          </cell>
          <cell r="L730">
            <v>2</v>
          </cell>
          <cell r="M730" t="str">
            <v>VND</v>
          </cell>
          <cell r="N730" t="str">
            <v>VN0011379</v>
          </cell>
          <cell r="O730">
            <v>2</v>
          </cell>
          <cell r="P730" t="str">
            <v>Loan</v>
          </cell>
          <cell r="Q730">
            <v>45955</v>
          </cell>
          <cell r="R730">
            <v>0</v>
          </cell>
          <cell r="S730">
            <v>40179</v>
          </cell>
          <cell r="T730">
            <v>1</v>
          </cell>
          <cell r="U730">
            <v>0</v>
          </cell>
          <cell r="V730" t="str">
            <v>N</v>
          </cell>
          <cell r="W730">
            <v>1</v>
          </cell>
          <cell r="X730" t="str">
            <v>Y</v>
          </cell>
          <cell r="Y730" t="str">
            <v>VNGAAP</v>
          </cell>
          <cell r="Z730" t="str">
            <v>9410</v>
          </cell>
          <cell r="AA730">
            <v>43465</v>
          </cell>
          <cell r="AB730">
            <v>15000000</v>
          </cell>
          <cell r="AC730">
            <v>2000000000</v>
          </cell>
          <cell r="AD730">
            <v>60000000</v>
          </cell>
          <cell r="AE730">
            <v>0</v>
          </cell>
          <cell r="AF730">
            <v>2</v>
          </cell>
          <cell r="AG730">
            <v>44195</v>
          </cell>
          <cell r="AH730">
            <v>2500000000</v>
          </cell>
          <cell r="AI730">
            <v>2500000000</v>
          </cell>
          <cell r="AJ730">
            <v>15000000</v>
          </cell>
          <cell r="AK730">
            <v>0.25</v>
          </cell>
          <cell r="AL730">
            <v>150000000000</v>
          </cell>
          <cell r="AM730">
            <v>20000000000</v>
          </cell>
          <cell r="AN730">
            <v>1.1000000000000001</v>
          </cell>
          <cell r="AO730">
            <v>20000000000</v>
          </cell>
          <cell r="AP730">
            <v>42175</v>
          </cell>
          <cell r="AQ730">
            <v>2</v>
          </cell>
          <cell r="AR730">
            <v>43373</v>
          </cell>
          <cell r="AS730" t="str">
            <v>1011</v>
          </cell>
          <cell r="AT730">
            <v>150</v>
          </cell>
          <cell r="AU730">
            <v>0</v>
          </cell>
          <cell r="AV730">
            <v>2</v>
          </cell>
          <cell r="AW730">
            <v>0</v>
          </cell>
        </row>
        <row r="731">
          <cell r="C731" t="str">
            <v>A836</v>
          </cell>
          <cell r="D731">
            <v>8000000000</v>
          </cell>
          <cell r="E731">
            <v>0</v>
          </cell>
          <cell r="F731">
            <v>0</v>
          </cell>
          <cell r="G731">
            <v>2000000000</v>
          </cell>
          <cell r="H731">
            <v>10000000000</v>
          </cell>
          <cell r="I731">
            <v>8000000000</v>
          </cell>
          <cell r="J731">
            <v>60000000</v>
          </cell>
          <cell r="K731" t="str">
            <v>2121</v>
          </cell>
          <cell r="L731">
            <v>2</v>
          </cell>
          <cell r="M731" t="str">
            <v>VND</v>
          </cell>
          <cell r="N731" t="str">
            <v>VN0011379</v>
          </cell>
          <cell r="O731">
            <v>2</v>
          </cell>
          <cell r="P731" t="str">
            <v>Loan</v>
          </cell>
          <cell r="Q731">
            <v>45955</v>
          </cell>
          <cell r="R731">
            <v>0</v>
          </cell>
          <cell r="S731">
            <v>40179</v>
          </cell>
          <cell r="T731">
            <v>1</v>
          </cell>
          <cell r="U731">
            <v>0</v>
          </cell>
          <cell r="V731" t="str">
            <v>N</v>
          </cell>
          <cell r="W731">
            <v>2</v>
          </cell>
          <cell r="X731" t="str">
            <v>N</v>
          </cell>
          <cell r="Y731" t="str">
            <v>VNGAAP</v>
          </cell>
          <cell r="Z731" t="str">
            <v>9410</v>
          </cell>
          <cell r="AA731">
            <v>43465</v>
          </cell>
          <cell r="AB731">
            <v>15000000</v>
          </cell>
          <cell r="AC731">
            <v>2000000000</v>
          </cell>
          <cell r="AD731">
            <v>60000000</v>
          </cell>
          <cell r="AE731">
            <v>0</v>
          </cell>
          <cell r="AF731">
            <v>2</v>
          </cell>
          <cell r="AG731">
            <v>44195</v>
          </cell>
          <cell r="AH731">
            <v>2500000000</v>
          </cell>
          <cell r="AI731">
            <v>2500000000</v>
          </cell>
          <cell r="AJ731">
            <v>15000000</v>
          </cell>
          <cell r="AK731">
            <v>0.25</v>
          </cell>
          <cell r="AL731">
            <v>150000000000</v>
          </cell>
          <cell r="AM731">
            <v>20000000000</v>
          </cell>
          <cell r="AN731">
            <v>1.1000000000000001</v>
          </cell>
          <cell r="AO731">
            <v>20000000000</v>
          </cell>
          <cell r="AP731">
            <v>42175</v>
          </cell>
          <cell r="AQ731">
            <v>2</v>
          </cell>
          <cell r="AR731">
            <v>43373</v>
          </cell>
          <cell r="AS731" t="str">
            <v>1011</v>
          </cell>
          <cell r="AT731">
            <v>150</v>
          </cell>
          <cell r="AU731">
            <v>0</v>
          </cell>
          <cell r="AV731">
            <v>2</v>
          </cell>
          <cell r="AW731">
            <v>0</v>
          </cell>
        </row>
        <row r="732">
          <cell r="C732" t="str">
            <v>A837</v>
          </cell>
          <cell r="D732">
            <v>8000000000</v>
          </cell>
          <cell r="E732">
            <v>0</v>
          </cell>
          <cell r="F732">
            <v>0</v>
          </cell>
          <cell r="G732">
            <v>2000000000</v>
          </cell>
          <cell r="H732">
            <v>10000000000</v>
          </cell>
          <cell r="I732">
            <v>8000000000</v>
          </cell>
          <cell r="J732">
            <v>60000000</v>
          </cell>
          <cell r="K732" t="str">
            <v>2121</v>
          </cell>
          <cell r="L732">
            <v>2</v>
          </cell>
          <cell r="M732" t="str">
            <v>VND</v>
          </cell>
          <cell r="N732" t="str">
            <v>VN0011379</v>
          </cell>
          <cell r="O732">
            <v>2</v>
          </cell>
          <cell r="P732" t="str">
            <v>Loan</v>
          </cell>
          <cell r="Q732">
            <v>45955</v>
          </cell>
          <cell r="R732">
            <v>0</v>
          </cell>
          <cell r="S732">
            <v>40179</v>
          </cell>
          <cell r="T732">
            <v>1</v>
          </cell>
          <cell r="U732">
            <v>0</v>
          </cell>
          <cell r="V732" t="str">
            <v>N</v>
          </cell>
          <cell r="W732">
            <v>2</v>
          </cell>
          <cell r="X732" t="str">
            <v>Y</v>
          </cell>
          <cell r="Y732" t="str">
            <v>VNGAAP</v>
          </cell>
          <cell r="Z732" t="str">
            <v>9410</v>
          </cell>
          <cell r="AA732">
            <v>43465</v>
          </cell>
          <cell r="AB732">
            <v>15000000</v>
          </cell>
          <cell r="AC732">
            <v>2000000000</v>
          </cell>
          <cell r="AD732">
            <v>60000000</v>
          </cell>
          <cell r="AE732">
            <v>0</v>
          </cell>
          <cell r="AF732">
            <v>2</v>
          </cell>
          <cell r="AG732">
            <v>44195</v>
          </cell>
          <cell r="AH732">
            <v>2500000000</v>
          </cell>
          <cell r="AI732">
            <v>2500000000</v>
          </cell>
          <cell r="AJ732">
            <v>15000000</v>
          </cell>
          <cell r="AK732">
            <v>0.25</v>
          </cell>
          <cell r="AL732">
            <v>150000000000</v>
          </cell>
          <cell r="AM732">
            <v>20000000000</v>
          </cell>
          <cell r="AN732">
            <v>1.1000000000000001</v>
          </cell>
          <cell r="AO732">
            <v>20000000000</v>
          </cell>
          <cell r="AP732">
            <v>42175</v>
          </cell>
          <cell r="AQ732">
            <v>2</v>
          </cell>
          <cell r="AR732">
            <v>43373</v>
          </cell>
          <cell r="AS732" t="str">
            <v>1011</v>
          </cell>
          <cell r="AT732">
            <v>150</v>
          </cell>
          <cell r="AU732">
            <v>0</v>
          </cell>
          <cell r="AV732">
            <v>2</v>
          </cell>
          <cell r="AW732">
            <v>0</v>
          </cell>
        </row>
        <row r="733">
          <cell r="C733" t="str">
            <v>A838</v>
          </cell>
          <cell r="D733">
            <v>8000000000</v>
          </cell>
          <cell r="E733">
            <v>0</v>
          </cell>
          <cell r="F733">
            <v>0</v>
          </cell>
          <cell r="G733">
            <v>2000000000</v>
          </cell>
          <cell r="H733">
            <v>10000000000</v>
          </cell>
          <cell r="I733">
            <v>8000000000</v>
          </cell>
          <cell r="J733">
            <v>60000000</v>
          </cell>
          <cell r="K733" t="str">
            <v>2121</v>
          </cell>
          <cell r="L733">
            <v>5</v>
          </cell>
          <cell r="M733" t="str">
            <v>VND</v>
          </cell>
          <cell r="N733" t="str">
            <v>VN0011379</v>
          </cell>
          <cell r="O733">
            <v>5</v>
          </cell>
          <cell r="P733" t="str">
            <v>Loan</v>
          </cell>
          <cell r="Q733">
            <v>45955</v>
          </cell>
          <cell r="R733">
            <v>0</v>
          </cell>
          <cell r="S733">
            <v>40179</v>
          </cell>
          <cell r="T733">
            <v>1</v>
          </cell>
          <cell r="U733">
            <v>0</v>
          </cell>
          <cell r="V733" t="str">
            <v>N</v>
          </cell>
          <cell r="W733">
            <v>1</v>
          </cell>
          <cell r="X733" t="str">
            <v>N</v>
          </cell>
          <cell r="Y733" t="str">
            <v>VNGAAP</v>
          </cell>
          <cell r="Z733" t="str">
            <v>9410</v>
          </cell>
          <cell r="AA733">
            <v>43465</v>
          </cell>
          <cell r="AB733">
            <v>15000000</v>
          </cell>
          <cell r="AC733">
            <v>2000000000</v>
          </cell>
          <cell r="AD733">
            <v>60000000</v>
          </cell>
          <cell r="AE733">
            <v>0</v>
          </cell>
          <cell r="AF733">
            <v>2</v>
          </cell>
          <cell r="AG733">
            <v>44195</v>
          </cell>
          <cell r="AH733">
            <v>2500000000</v>
          </cell>
          <cell r="AI733">
            <v>2500000000</v>
          </cell>
          <cell r="AJ733">
            <v>15000000</v>
          </cell>
          <cell r="AK733">
            <v>0.25</v>
          </cell>
          <cell r="AL733">
            <v>150000000000</v>
          </cell>
          <cell r="AM733">
            <v>20000000000</v>
          </cell>
          <cell r="AN733">
            <v>1.1000000000000001</v>
          </cell>
          <cell r="AO733">
            <v>20000000000</v>
          </cell>
          <cell r="AP733">
            <v>42175</v>
          </cell>
          <cell r="AQ733">
            <v>2</v>
          </cell>
          <cell r="AR733">
            <v>43373</v>
          </cell>
          <cell r="AS733" t="str">
            <v>1011</v>
          </cell>
          <cell r="AT733">
            <v>150</v>
          </cell>
          <cell r="AU733">
            <v>0</v>
          </cell>
          <cell r="AV733">
            <v>2</v>
          </cell>
          <cell r="AW733">
            <v>0</v>
          </cell>
        </row>
        <row r="734">
          <cell r="C734" t="str">
            <v>A839</v>
          </cell>
          <cell r="D734">
            <v>8000000000</v>
          </cell>
          <cell r="E734">
            <v>0</v>
          </cell>
          <cell r="F734">
            <v>0</v>
          </cell>
          <cell r="G734">
            <v>2000000000</v>
          </cell>
          <cell r="H734">
            <v>10000000000</v>
          </cell>
          <cell r="I734">
            <v>8000000000</v>
          </cell>
          <cell r="J734">
            <v>60000000</v>
          </cell>
          <cell r="K734" t="str">
            <v>2121</v>
          </cell>
          <cell r="L734">
            <v>5</v>
          </cell>
          <cell r="M734" t="str">
            <v>VND</v>
          </cell>
          <cell r="N734" t="str">
            <v>VN0011379</v>
          </cell>
          <cell r="O734">
            <v>5</v>
          </cell>
          <cell r="P734" t="str">
            <v>Loan</v>
          </cell>
          <cell r="Q734">
            <v>45955</v>
          </cell>
          <cell r="R734">
            <v>0</v>
          </cell>
          <cell r="S734">
            <v>40179</v>
          </cell>
          <cell r="T734">
            <v>1</v>
          </cell>
          <cell r="U734">
            <v>0</v>
          </cell>
          <cell r="V734" t="str">
            <v>N</v>
          </cell>
          <cell r="W734">
            <v>1</v>
          </cell>
          <cell r="X734" t="str">
            <v>Y</v>
          </cell>
          <cell r="Y734" t="str">
            <v>VNGAAP</v>
          </cell>
          <cell r="Z734" t="str">
            <v>9410</v>
          </cell>
          <cell r="AA734">
            <v>43465</v>
          </cell>
          <cell r="AB734">
            <v>15000000</v>
          </cell>
          <cell r="AC734">
            <v>2000000000</v>
          </cell>
          <cell r="AD734">
            <v>60000000</v>
          </cell>
          <cell r="AE734">
            <v>0</v>
          </cell>
          <cell r="AF734">
            <v>2</v>
          </cell>
          <cell r="AG734">
            <v>44195</v>
          </cell>
          <cell r="AH734">
            <v>2500000000</v>
          </cell>
          <cell r="AI734">
            <v>2500000000</v>
          </cell>
          <cell r="AJ734">
            <v>15000000</v>
          </cell>
          <cell r="AK734">
            <v>0.25</v>
          </cell>
          <cell r="AL734">
            <v>150000000000</v>
          </cell>
          <cell r="AM734">
            <v>20000000000</v>
          </cell>
          <cell r="AN734">
            <v>1.1000000000000001</v>
          </cell>
          <cell r="AO734">
            <v>20000000000</v>
          </cell>
          <cell r="AP734">
            <v>42175</v>
          </cell>
          <cell r="AQ734">
            <v>2</v>
          </cell>
          <cell r="AR734">
            <v>43373</v>
          </cell>
          <cell r="AS734" t="str">
            <v>1011</v>
          </cell>
          <cell r="AT734">
            <v>150</v>
          </cell>
          <cell r="AU734">
            <v>0</v>
          </cell>
          <cell r="AV734">
            <v>2</v>
          </cell>
          <cell r="AW734">
            <v>0</v>
          </cell>
        </row>
        <row r="735">
          <cell r="C735" t="str">
            <v>A840</v>
          </cell>
          <cell r="D735">
            <v>8000000000</v>
          </cell>
          <cell r="E735">
            <v>0</v>
          </cell>
          <cell r="F735">
            <v>0</v>
          </cell>
          <cell r="G735">
            <v>2000000000</v>
          </cell>
          <cell r="H735">
            <v>10000000000</v>
          </cell>
          <cell r="I735">
            <v>8000000000</v>
          </cell>
          <cell r="J735">
            <v>60000000</v>
          </cell>
          <cell r="K735" t="str">
            <v>2121</v>
          </cell>
          <cell r="L735">
            <v>5</v>
          </cell>
          <cell r="M735" t="str">
            <v>VND</v>
          </cell>
          <cell r="N735" t="str">
            <v>VN0011379</v>
          </cell>
          <cell r="O735">
            <v>5</v>
          </cell>
          <cell r="P735" t="str">
            <v>Loan</v>
          </cell>
          <cell r="Q735">
            <v>45955</v>
          </cell>
          <cell r="R735">
            <v>0</v>
          </cell>
          <cell r="S735">
            <v>40179</v>
          </cell>
          <cell r="T735">
            <v>1</v>
          </cell>
          <cell r="U735">
            <v>0</v>
          </cell>
          <cell r="V735" t="str">
            <v>N</v>
          </cell>
          <cell r="W735">
            <v>2</v>
          </cell>
          <cell r="X735" t="str">
            <v>N</v>
          </cell>
          <cell r="Y735" t="str">
            <v>VNGAAP</v>
          </cell>
          <cell r="Z735" t="str">
            <v>9410</v>
          </cell>
          <cell r="AA735">
            <v>43465</v>
          </cell>
          <cell r="AB735">
            <v>15000000</v>
          </cell>
          <cell r="AC735">
            <v>2000000000</v>
          </cell>
          <cell r="AD735">
            <v>60000000</v>
          </cell>
          <cell r="AE735">
            <v>0</v>
          </cell>
          <cell r="AF735">
            <v>2</v>
          </cell>
          <cell r="AG735">
            <v>44195</v>
          </cell>
          <cell r="AH735">
            <v>2500000000</v>
          </cell>
          <cell r="AI735">
            <v>2500000000</v>
          </cell>
          <cell r="AJ735">
            <v>15000000</v>
          </cell>
          <cell r="AK735">
            <v>0.25</v>
          </cell>
          <cell r="AL735">
            <v>150000000000</v>
          </cell>
          <cell r="AM735">
            <v>20000000000</v>
          </cell>
          <cell r="AN735">
            <v>1.1000000000000001</v>
          </cell>
          <cell r="AO735">
            <v>20000000000</v>
          </cell>
          <cell r="AP735">
            <v>42175</v>
          </cell>
          <cell r="AQ735">
            <v>2</v>
          </cell>
          <cell r="AR735">
            <v>43373</v>
          </cell>
          <cell r="AS735" t="str">
            <v>1011</v>
          </cell>
          <cell r="AT735">
            <v>150</v>
          </cell>
          <cell r="AU735">
            <v>0</v>
          </cell>
          <cell r="AV735">
            <v>2</v>
          </cell>
          <cell r="AW735">
            <v>0</v>
          </cell>
        </row>
        <row r="736">
          <cell r="C736" t="str">
            <v>A841</v>
          </cell>
          <cell r="D736">
            <v>8000000000</v>
          </cell>
          <cell r="E736">
            <v>0</v>
          </cell>
          <cell r="F736">
            <v>0</v>
          </cell>
          <cell r="G736">
            <v>2000000000</v>
          </cell>
          <cell r="H736">
            <v>10000000000</v>
          </cell>
          <cell r="I736">
            <v>8000000000</v>
          </cell>
          <cell r="J736">
            <v>60000000</v>
          </cell>
          <cell r="K736" t="str">
            <v>2121</v>
          </cell>
          <cell r="L736">
            <v>5</v>
          </cell>
          <cell r="M736" t="str">
            <v>VND</v>
          </cell>
          <cell r="N736" t="str">
            <v>VN0011379</v>
          </cell>
          <cell r="O736">
            <v>5</v>
          </cell>
          <cell r="P736" t="str">
            <v>Loan</v>
          </cell>
          <cell r="Q736">
            <v>45955</v>
          </cell>
          <cell r="R736">
            <v>0</v>
          </cell>
          <cell r="S736">
            <v>40179</v>
          </cell>
          <cell r="T736">
            <v>1</v>
          </cell>
          <cell r="U736">
            <v>0</v>
          </cell>
          <cell r="V736" t="str">
            <v>N</v>
          </cell>
          <cell r="W736">
            <v>2</v>
          </cell>
          <cell r="X736" t="str">
            <v>Y</v>
          </cell>
          <cell r="Y736" t="str">
            <v>VNGAAP</v>
          </cell>
          <cell r="Z736" t="str">
            <v>9410</v>
          </cell>
          <cell r="AA736">
            <v>43465</v>
          </cell>
          <cell r="AB736">
            <v>15000000</v>
          </cell>
          <cell r="AC736">
            <v>2000000000</v>
          </cell>
          <cell r="AD736">
            <v>60000000</v>
          </cell>
          <cell r="AE736">
            <v>0</v>
          </cell>
          <cell r="AF736">
            <v>2</v>
          </cell>
          <cell r="AG736">
            <v>44195</v>
          </cell>
          <cell r="AH736">
            <v>2500000000</v>
          </cell>
          <cell r="AI736">
            <v>2500000000</v>
          </cell>
          <cell r="AJ736">
            <v>15000000</v>
          </cell>
          <cell r="AK736">
            <v>0.25</v>
          </cell>
          <cell r="AL736">
            <v>150000000000</v>
          </cell>
          <cell r="AM736">
            <v>20000000000</v>
          </cell>
          <cell r="AN736">
            <v>1.1000000000000001</v>
          </cell>
          <cell r="AO736">
            <v>20000000000</v>
          </cell>
          <cell r="AP736">
            <v>42175</v>
          </cell>
          <cell r="AQ736">
            <v>2</v>
          </cell>
          <cell r="AR736">
            <v>43373</v>
          </cell>
          <cell r="AS736" t="str">
            <v>1011</v>
          </cell>
          <cell r="AT736">
            <v>150</v>
          </cell>
          <cell r="AU736">
            <v>0</v>
          </cell>
          <cell r="AV736">
            <v>2</v>
          </cell>
          <cell r="AW736">
            <v>0</v>
          </cell>
        </row>
        <row r="737">
          <cell r="C737" t="str">
            <v>A842</v>
          </cell>
          <cell r="D737">
            <v>8000000000</v>
          </cell>
          <cell r="E737">
            <v>0</v>
          </cell>
          <cell r="F737">
            <v>0</v>
          </cell>
          <cell r="G737">
            <v>2000000000</v>
          </cell>
          <cell r="H737">
            <v>10000000000</v>
          </cell>
          <cell r="I737">
            <v>8000000000</v>
          </cell>
          <cell r="J737">
            <v>60000000</v>
          </cell>
          <cell r="K737" t="str">
            <v>2121</v>
          </cell>
          <cell r="L737">
            <v>6</v>
          </cell>
          <cell r="M737" t="str">
            <v>VND</v>
          </cell>
          <cell r="N737" t="str">
            <v>VN0011379</v>
          </cell>
          <cell r="O737">
            <v>6</v>
          </cell>
          <cell r="P737" t="str">
            <v>Loan</v>
          </cell>
          <cell r="Q737">
            <v>45955</v>
          </cell>
          <cell r="R737">
            <v>0</v>
          </cell>
          <cell r="S737">
            <v>40179</v>
          </cell>
          <cell r="T737">
            <v>1</v>
          </cell>
          <cell r="U737">
            <v>0</v>
          </cell>
          <cell r="V737" t="str">
            <v>N</v>
          </cell>
          <cell r="W737">
            <v>1</v>
          </cell>
          <cell r="X737" t="str">
            <v>N</v>
          </cell>
          <cell r="Y737" t="str">
            <v>VNGAAP</v>
          </cell>
          <cell r="Z737" t="str">
            <v>9410</v>
          </cell>
          <cell r="AA737">
            <v>43465</v>
          </cell>
          <cell r="AB737">
            <v>15000000</v>
          </cell>
          <cell r="AC737">
            <v>2000000000</v>
          </cell>
          <cell r="AD737">
            <v>60000000</v>
          </cell>
          <cell r="AE737">
            <v>0</v>
          </cell>
          <cell r="AF737">
            <v>2</v>
          </cell>
          <cell r="AG737">
            <v>44195</v>
          </cell>
          <cell r="AH737">
            <v>2500000000</v>
          </cell>
          <cell r="AI737">
            <v>2500000000</v>
          </cell>
          <cell r="AJ737">
            <v>15000000</v>
          </cell>
          <cell r="AK737">
            <v>0.25</v>
          </cell>
          <cell r="AL737">
            <v>150000000000</v>
          </cell>
          <cell r="AM737">
            <v>20000000000</v>
          </cell>
          <cell r="AN737">
            <v>1.1000000000000001</v>
          </cell>
          <cell r="AO737">
            <v>20000000000</v>
          </cell>
          <cell r="AP737">
            <v>42175</v>
          </cell>
          <cell r="AQ737">
            <v>2</v>
          </cell>
          <cell r="AR737">
            <v>43373</v>
          </cell>
          <cell r="AS737" t="str">
            <v>1011</v>
          </cell>
          <cell r="AT737">
            <v>150</v>
          </cell>
          <cell r="AU737">
            <v>0</v>
          </cell>
          <cell r="AV737">
            <v>2</v>
          </cell>
          <cell r="AW737">
            <v>0</v>
          </cell>
        </row>
        <row r="738">
          <cell r="C738" t="str">
            <v>A843</v>
          </cell>
          <cell r="D738">
            <v>8000000000</v>
          </cell>
          <cell r="E738">
            <v>0</v>
          </cell>
          <cell r="F738">
            <v>0</v>
          </cell>
          <cell r="G738">
            <v>2000000000</v>
          </cell>
          <cell r="H738">
            <v>10000000000</v>
          </cell>
          <cell r="I738">
            <v>8000000000</v>
          </cell>
          <cell r="J738">
            <v>60000000</v>
          </cell>
          <cell r="K738" t="str">
            <v>2121</v>
          </cell>
          <cell r="L738">
            <v>6</v>
          </cell>
          <cell r="M738" t="str">
            <v>VND</v>
          </cell>
          <cell r="N738" t="str">
            <v>VN0011379</v>
          </cell>
          <cell r="O738">
            <v>6</v>
          </cell>
          <cell r="P738" t="str">
            <v>Loan</v>
          </cell>
          <cell r="Q738">
            <v>45955</v>
          </cell>
          <cell r="R738">
            <v>0</v>
          </cell>
          <cell r="S738">
            <v>40179</v>
          </cell>
          <cell r="T738">
            <v>1</v>
          </cell>
          <cell r="U738">
            <v>0</v>
          </cell>
          <cell r="V738" t="str">
            <v>N</v>
          </cell>
          <cell r="W738">
            <v>1</v>
          </cell>
          <cell r="X738" t="str">
            <v>Y</v>
          </cell>
          <cell r="Y738" t="str">
            <v>VNGAAP</v>
          </cell>
          <cell r="Z738" t="str">
            <v>9410</v>
          </cell>
          <cell r="AA738">
            <v>43465</v>
          </cell>
          <cell r="AB738">
            <v>15000000</v>
          </cell>
          <cell r="AC738">
            <v>2000000000</v>
          </cell>
          <cell r="AD738">
            <v>60000000</v>
          </cell>
          <cell r="AE738">
            <v>0</v>
          </cell>
          <cell r="AF738">
            <v>2</v>
          </cell>
          <cell r="AG738">
            <v>44195</v>
          </cell>
          <cell r="AH738">
            <v>2500000000</v>
          </cell>
          <cell r="AI738">
            <v>2500000000</v>
          </cell>
          <cell r="AJ738">
            <v>15000000</v>
          </cell>
          <cell r="AK738">
            <v>0.25</v>
          </cell>
          <cell r="AL738">
            <v>150000000000</v>
          </cell>
          <cell r="AM738">
            <v>20000000000</v>
          </cell>
          <cell r="AN738">
            <v>1.1000000000000001</v>
          </cell>
          <cell r="AO738">
            <v>20000000000</v>
          </cell>
          <cell r="AP738">
            <v>42175</v>
          </cell>
          <cell r="AQ738">
            <v>2</v>
          </cell>
          <cell r="AR738">
            <v>43373</v>
          </cell>
          <cell r="AS738" t="str">
            <v>1011</v>
          </cell>
          <cell r="AT738">
            <v>150</v>
          </cell>
          <cell r="AU738">
            <v>0</v>
          </cell>
          <cell r="AV738">
            <v>2</v>
          </cell>
          <cell r="AW738">
            <v>0</v>
          </cell>
        </row>
        <row r="739">
          <cell r="C739" t="str">
            <v>A844</v>
          </cell>
          <cell r="D739">
            <v>8000000000</v>
          </cell>
          <cell r="E739">
            <v>0</v>
          </cell>
          <cell r="F739">
            <v>0</v>
          </cell>
          <cell r="G739">
            <v>2000000000</v>
          </cell>
          <cell r="H739">
            <v>10000000000</v>
          </cell>
          <cell r="I739">
            <v>8000000000</v>
          </cell>
          <cell r="J739">
            <v>60000000</v>
          </cell>
          <cell r="K739" t="str">
            <v>2121</v>
          </cell>
          <cell r="L739">
            <v>6</v>
          </cell>
          <cell r="M739" t="str">
            <v>VND</v>
          </cell>
          <cell r="N739" t="str">
            <v>VN0011379</v>
          </cell>
          <cell r="O739">
            <v>6</v>
          </cell>
          <cell r="P739" t="str">
            <v>Loan</v>
          </cell>
          <cell r="Q739">
            <v>45955</v>
          </cell>
          <cell r="R739">
            <v>0</v>
          </cell>
          <cell r="S739">
            <v>40179</v>
          </cell>
          <cell r="T739">
            <v>1</v>
          </cell>
          <cell r="U739">
            <v>0</v>
          </cell>
          <cell r="V739" t="str">
            <v>N</v>
          </cell>
          <cell r="W739">
            <v>2</v>
          </cell>
          <cell r="X739" t="str">
            <v>N</v>
          </cell>
          <cell r="Y739" t="str">
            <v>VNGAAP</v>
          </cell>
          <cell r="Z739" t="str">
            <v>9410</v>
          </cell>
          <cell r="AA739">
            <v>43465</v>
          </cell>
          <cell r="AB739">
            <v>15000000</v>
          </cell>
          <cell r="AC739">
            <v>2000000000</v>
          </cell>
          <cell r="AD739">
            <v>60000000</v>
          </cell>
          <cell r="AE739">
            <v>0</v>
          </cell>
          <cell r="AF739">
            <v>2</v>
          </cell>
          <cell r="AG739">
            <v>44195</v>
          </cell>
          <cell r="AH739">
            <v>2500000000</v>
          </cell>
          <cell r="AI739">
            <v>2500000000</v>
          </cell>
          <cell r="AJ739">
            <v>15000000</v>
          </cell>
          <cell r="AK739">
            <v>0.25</v>
          </cell>
          <cell r="AL739">
            <v>150000000000</v>
          </cell>
          <cell r="AM739">
            <v>20000000000</v>
          </cell>
          <cell r="AN739">
            <v>1.1000000000000001</v>
          </cell>
          <cell r="AO739">
            <v>20000000000</v>
          </cell>
          <cell r="AP739">
            <v>42175</v>
          </cell>
          <cell r="AQ739">
            <v>2</v>
          </cell>
          <cell r="AR739">
            <v>43373</v>
          </cell>
          <cell r="AS739" t="str">
            <v>1011</v>
          </cell>
          <cell r="AT739">
            <v>150</v>
          </cell>
          <cell r="AU739">
            <v>0</v>
          </cell>
          <cell r="AV739">
            <v>2</v>
          </cell>
          <cell r="AW739">
            <v>0</v>
          </cell>
        </row>
        <row r="740">
          <cell r="C740" t="str">
            <v>A845</v>
          </cell>
          <cell r="D740">
            <v>8000000000</v>
          </cell>
          <cell r="E740">
            <v>0</v>
          </cell>
          <cell r="F740">
            <v>0</v>
          </cell>
          <cell r="G740">
            <v>2000000000</v>
          </cell>
          <cell r="H740">
            <v>10000000000</v>
          </cell>
          <cell r="I740">
            <v>8000000000</v>
          </cell>
          <cell r="J740">
            <v>60000000</v>
          </cell>
          <cell r="K740" t="str">
            <v>2121</v>
          </cell>
          <cell r="L740">
            <v>6</v>
          </cell>
          <cell r="M740" t="str">
            <v>VND</v>
          </cell>
          <cell r="N740" t="str">
            <v>VN0011379</v>
          </cell>
          <cell r="O740">
            <v>6</v>
          </cell>
          <cell r="P740" t="str">
            <v>Loan</v>
          </cell>
          <cell r="Q740">
            <v>45955</v>
          </cell>
          <cell r="R740">
            <v>0</v>
          </cell>
          <cell r="S740">
            <v>40179</v>
          </cell>
          <cell r="T740">
            <v>1</v>
          </cell>
          <cell r="U740">
            <v>0</v>
          </cell>
          <cell r="V740" t="str">
            <v>N</v>
          </cell>
          <cell r="W740">
            <v>2</v>
          </cell>
          <cell r="X740" t="str">
            <v>Y</v>
          </cell>
          <cell r="Y740" t="str">
            <v>VNGAAP</v>
          </cell>
          <cell r="Z740" t="str">
            <v>9410</v>
          </cell>
          <cell r="AA740">
            <v>43465</v>
          </cell>
          <cell r="AB740">
            <v>15000000</v>
          </cell>
          <cell r="AC740">
            <v>2000000000</v>
          </cell>
          <cell r="AD740">
            <v>60000000</v>
          </cell>
          <cell r="AE740">
            <v>0</v>
          </cell>
          <cell r="AF740">
            <v>2</v>
          </cell>
          <cell r="AG740">
            <v>44195</v>
          </cell>
          <cell r="AH740">
            <v>2500000000</v>
          </cell>
          <cell r="AI740">
            <v>2500000000</v>
          </cell>
          <cell r="AJ740">
            <v>15000000</v>
          </cell>
          <cell r="AK740">
            <v>0.25</v>
          </cell>
          <cell r="AL740">
            <v>150000000000</v>
          </cell>
          <cell r="AM740">
            <v>20000000000</v>
          </cell>
          <cell r="AN740">
            <v>1.1000000000000001</v>
          </cell>
          <cell r="AO740">
            <v>20000000000</v>
          </cell>
          <cell r="AP740">
            <v>42175</v>
          </cell>
          <cell r="AQ740">
            <v>2</v>
          </cell>
          <cell r="AR740">
            <v>43373</v>
          </cell>
          <cell r="AS740" t="str">
            <v>1011</v>
          </cell>
          <cell r="AT740">
            <v>150</v>
          </cell>
          <cell r="AU740">
            <v>0</v>
          </cell>
          <cell r="AV740">
            <v>2</v>
          </cell>
          <cell r="AW740">
            <v>0</v>
          </cell>
        </row>
        <row r="741">
          <cell r="C741" t="str">
            <v>A846</v>
          </cell>
          <cell r="D741">
            <v>8000000000</v>
          </cell>
          <cell r="E741">
            <v>0</v>
          </cell>
          <cell r="F741">
            <v>0</v>
          </cell>
          <cell r="G741">
            <v>2000000000</v>
          </cell>
          <cell r="H741">
            <v>10000000000</v>
          </cell>
          <cell r="I741">
            <v>8000000000</v>
          </cell>
          <cell r="J741">
            <v>60000000</v>
          </cell>
          <cell r="K741" t="str">
            <v>2121</v>
          </cell>
          <cell r="L741">
            <v>7</v>
          </cell>
          <cell r="M741" t="str">
            <v>VND</v>
          </cell>
          <cell r="N741" t="str">
            <v>VN0011379</v>
          </cell>
          <cell r="O741">
            <v>7</v>
          </cell>
          <cell r="P741" t="str">
            <v>Loan</v>
          </cell>
          <cell r="Q741">
            <v>45955</v>
          </cell>
          <cell r="R741">
            <v>0</v>
          </cell>
          <cell r="S741">
            <v>40179</v>
          </cell>
          <cell r="T741">
            <v>1</v>
          </cell>
          <cell r="U741">
            <v>0</v>
          </cell>
          <cell r="V741" t="str">
            <v>N</v>
          </cell>
          <cell r="W741">
            <v>1</v>
          </cell>
          <cell r="X741" t="str">
            <v>N</v>
          </cell>
          <cell r="Y741" t="str">
            <v>VNGAAP</v>
          </cell>
          <cell r="Z741" t="str">
            <v>9410</v>
          </cell>
          <cell r="AA741">
            <v>43465</v>
          </cell>
          <cell r="AB741">
            <v>15000000</v>
          </cell>
          <cell r="AC741">
            <v>2000000000</v>
          </cell>
          <cell r="AD741">
            <v>60000000</v>
          </cell>
          <cell r="AE741">
            <v>0</v>
          </cell>
          <cell r="AF741">
            <v>2</v>
          </cell>
          <cell r="AG741">
            <v>44195</v>
          </cell>
          <cell r="AH741">
            <v>2500000000</v>
          </cell>
          <cell r="AI741">
            <v>2500000000</v>
          </cell>
          <cell r="AJ741">
            <v>15000000</v>
          </cell>
          <cell r="AK741">
            <v>0.25</v>
          </cell>
          <cell r="AL741">
            <v>150000000000</v>
          </cell>
          <cell r="AM741">
            <v>20000000000</v>
          </cell>
          <cell r="AN741">
            <v>1.1000000000000001</v>
          </cell>
          <cell r="AO741">
            <v>20000000000</v>
          </cell>
          <cell r="AP741">
            <v>42175</v>
          </cell>
          <cell r="AQ741">
            <v>2</v>
          </cell>
          <cell r="AR741">
            <v>43373</v>
          </cell>
          <cell r="AS741" t="str">
            <v>1011</v>
          </cell>
          <cell r="AT741">
            <v>150</v>
          </cell>
          <cell r="AU741">
            <v>0</v>
          </cell>
          <cell r="AV741">
            <v>2</v>
          </cell>
          <cell r="AW741">
            <v>0</v>
          </cell>
        </row>
        <row r="742">
          <cell r="C742" t="str">
            <v>A847</v>
          </cell>
          <cell r="D742">
            <v>8000000000</v>
          </cell>
          <cell r="E742">
            <v>0</v>
          </cell>
          <cell r="F742">
            <v>0</v>
          </cell>
          <cell r="G742">
            <v>2000000000</v>
          </cell>
          <cell r="H742">
            <v>10000000000</v>
          </cell>
          <cell r="I742">
            <v>8000000000</v>
          </cell>
          <cell r="J742">
            <v>60000000</v>
          </cell>
          <cell r="K742" t="str">
            <v>2121</v>
          </cell>
          <cell r="L742">
            <v>7</v>
          </cell>
          <cell r="M742" t="str">
            <v>VND</v>
          </cell>
          <cell r="N742" t="str">
            <v>VN0011379</v>
          </cell>
          <cell r="O742">
            <v>7</v>
          </cell>
          <cell r="P742" t="str">
            <v>Loan</v>
          </cell>
          <cell r="Q742">
            <v>45955</v>
          </cell>
          <cell r="R742">
            <v>0</v>
          </cell>
          <cell r="S742">
            <v>40179</v>
          </cell>
          <cell r="T742">
            <v>1</v>
          </cell>
          <cell r="U742">
            <v>0</v>
          </cell>
          <cell r="V742" t="str">
            <v>N</v>
          </cell>
          <cell r="W742">
            <v>1</v>
          </cell>
          <cell r="X742" t="str">
            <v>Y</v>
          </cell>
          <cell r="Y742" t="str">
            <v>VNGAAP</v>
          </cell>
          <cell r="Z742" t="str">
            <v>9410</v>
          </cell>
          <cell r="AA742">
            <v>43465</v>
          </cell>
          <cell r="AB742">
            <v>15000000</v>
          </cell>
          <cell r="AC742">
            <v>2000000000</v>
          </cell>
          <cell r="AD742">
            <v>60000000</v>
          </cell>
          <cell r="AE742">
            <v>0</v>
          </cell>
          <cell r="AF742">
            <v>2</v>
          </cell>
          <cell r="AG742">
            <v>44195</v>
          </cell>
          <cell r="AH742">
            <v>2500000000</v>
          </cell>
          <cell r="AI742">
            <v>2500000000</v>
          </cell>
          <cell r="AJ742">
            <v>15000000</v>
          </cell>
          <cell r="AK742">
            <v>0.25</v>
          </cell>
          <cell r="AL742">
            <v>150000000000</v>
          </cell>
          <cell r="AM742">
            <v>20000000000</v>
          </cell>
          <cell r="AN742">
            <v>1.1000000000000001</v>
          </cell>
          <cell r="AO742">
            <v>20000000000</v>
          </cell>
          <cell r="AP742">
            <v>42175</v>
          </cell>
          <cell r="AQ742">
            <v>2</v>
          </cell>
          <cell r="AR742">
            <v>43373</v>
          </cell>
          <cell r="AS742" t="str">
            <v>1011</v>
          </cell>
          <cell r="AT742">
            <v>150</v>
          </cell>
          <cell r="AU742">
            <v>0</v>
          </cell>
          <cell r="AV742">
            <v>2</v>
          </cell>
          <cell r="AW742">
            <v>0</v>
          </cell>
        </row>
        <row r="743">
          <cell r="C743" t="str">
            <v>A848</v>
          </cell>
          <cell r="D743">
            <v>8000000000</v>
          </cell>
          <cell r="E743">
            <v>0</v>
          </cell>
          <cell r="F743">
            <v>0</v>
          </cell>
          <cell r="G743">
            <v>2000000000</v>
          </cell>
          <cell r="H743">
            <v>10000000000</v>
          </cell>
          <cell r="I743">
            <v>8000000000</v>
          </cell>
          <cell r="J743">
            <v>60000000</v>
          </cell>
          <cell r="K743" t="str">
            <v>2121</v>
          </cell>
          <cell r="L743">
            <v>7</v>
          </cell>
          <cell r="M743" t="str">
            <v>VND</v>
          </cell>
          <cell r="N743" t="str">
            <v>VN0011379</v>
          </cell>
          <cell r="O743">
            <v>7</v>
          </cell>
          <cell r="P743" t="str">
            <v>Loan</v>
          </cell>
          <cell r="Q743">
            <v>45955</v>
          </cell>
          <cell r="R743">
            <v>0</v>
          </cell>
          <cell r="S743">
            <v>40179</v>
          </cell>
          <cell r="T743">
            <v>1</v>
          </cell>
          <cell r="U743">
            <v>0</v>
          </cell>
          <cell r="V743" t="str">
            <v>N</v>
          </cell>
          <cell r="W743">
            <v>2</v>
          </cell>
          <cell r="X743" t="str">
            <v>N</v>
          </cell>
          <cell r="Y743" t="str">
            <v>VNGAAP</v>
          </cell>
          <cell r="Z743" t="str">
            <v>9410</v>
          </cell>
          <cell r="AA743">
            <v>43465</v>
          </cell>
          <cell r="AB743">
            <v>15000000</v>
          </cell>
          <cell r="AC743">
            <v>2000000000</v>
          </cell>
          <cell r="AD743">
            <v>60000000</v>
          </cell>
          <cell r="AE743">
            <v>0</v>
          </cell>
          <cell r="AF743">
            <v>2</v>
          </cell>
          <cell r="AG743">
            <v>44195</v>
          </cell>
          <cell r="AH743">
            <v>2500000000</v>
          </cell>
          <cell r="AI743">
            <v>2500000000</v>
          </cell>
          <cell r="AJ743">
            <v>15000000</v>
          </cell>
          <cell r="AK743">
            <v>0.25</v>
          </cell>
          <cell r="AL743">
            <v>150000000000</v>
          </cell>
          <cell r="AM743">
            <v>20000000000</v>
          </cell>
          <cell r="AN743">
            <v>1.1000000000000001</v>
          </cell>
          <cell r="AO743">
            <v>20000000000</v>
          </cell>
          <cell r="AP743">
            <v>42175</v>
          </cell>
          <cell r="AQ743">
            <v>2</v>
          </cell>
          <cell r="AR743">
            <v>43373</v>
          </cell>
          <cell r="AS743" t="str">
            <v>1011</v>
          </cell>
          <cell r="AT743">
            <v>150</v>
          </cell>
          <cell r="AU743">
            <v>0</v>
          </cell>
          <cell r="AV743">
            <v>2</v>
          </cell>
          <cell r="AW743">
            <v>0</v>
          </cell>
        </row>
        <row r="744">
          <cell r="C744" t="str">
            <v>A849</v>
          </cell>
          <cell r="D744">
            <v>8000000000</v>
          </cell>
          <cell r="E744">
            <v>0</v>
          </cell>
          <cell r="F744">
            <v>0</v>
          </cell>
          <cell r="G744">
            <v>2000000000</v>
          </cell>
          <cell r="H744">
            <v>10000000000</v>
          </cell>
          <cell r="I744">
            <v>8000000000</v>
          </cell>
          <cell r="J744">
            <v>60000000</v>
          </cell>
          <cell r="K744" t="str">
            <v>2121</v>
          </cell>
          <cell r="L744">
            <v>7</v>
          </cell>
          <cell r="M744" t="str">
            <v>VND</v>
          </cell>
          <cell r="N744" t="str">
            <v>VN0011379</v>
          </cell>
          <cell r="O744">
            <v>7</v>
          </cell>
          <cell r="P744" t="str">
            <v>Loan</v>
          </cell>
          <cell r="Q744">
            <v>45955</v>
          </cell>
          <cell r="R744">
            <v>0</v>
          </cell>
          <cell r="S744">
            <v>40179</v>
          </cell>
          <cell r="T744">
            <v>1</v>
          </cell>
          <cell r="U744">
            <v>0</v>
          </cell>
          <cell r="V744" t="str">
            <v>N</v>
          </cell>
          <cell r="W744">
            <v>2</v>
          </cell>
          <cell r="X744" t="str">
            <v>Y</v>
          </cell>
          <cell r="Y744" t="str">
            <v>VNGAAP</v>
          </cell>
          <cell r="Z744" t="str">
            <v>9410</v>
          </cell>
          <cell r="AA744">
            <v>43465</v>
          </cell>
          <cell r="AB744">
            <v>15000000</v>
          </cell>
          <cell r="AC744">
            <v>2000000000</v>
          </cell>
          <cell r="AD744">
            <v>60000000</v>
          </cell>
          <cell r="AE744">
            <v>0</v>
          </cell>
          <cell r="AF744">
            <v>2</v>
          </cell>
          <cell r="AG744">
            <v>44195</v>
          </cell>
          <cell r="AH744">
            <v>2500000000</v>
          </cell>
          <cell r="AI744">
            <v>2500000000</v>
          </cell>
          <cell r="AJ744">
            <v>15000000</v>
          </cell>
          <cell r="AK744">
            <v>0.25</v>
          </cell>
          <cell r="AL744">
            <v>150000000000</v>
          </cell>
          <cell r="AM744">
            <v>20000000000</v>
          </cell>
          <cell r="AN744">
            <v>1.1000000000000001</v>
          </cell>
          <cell r="AO744">
            <v>20000000000</v>
          </cell>
          <cell r="AP744">
            <v>42175</v>
          </cell>
          <cell r="AQ744">
            <v>2</v>
          </cell>
          <cell r="AR744">
            <v>43373</v>
          </cell>
          <cell r="AS744" t="str">
            <v>1011</v>
          </cell>
          <cell r="AT744">
            <v>150</v>
          </cell>
          <cell r="AU744">
            <v>0</v>
          </cell>
          <cell r="AV744">
            <v>2</v>
          </cell>
          <cell r="AW744">
            <v>0</v>
          </cell>
        </row>
        <row r="745">
          <cell r="C745" t="str">
            <v>A850</v>
          </cell>
          <cell r="D745">
            <v>8000000000</v>
          </cell>
          <cell r="E745">
            <v>0</v>
          </cell>
          <cell r="F745">
            <v>0</v>
          </cell>
          <cell r="G745">
            <v>2000000000</v>
          </cell>
          <cell r="H745">
            <v>10000000000</v>
          </cell>
          <cell r="I745">
            <v>8000000000</v>
          </cell>
          <cell r="J745">
            <v>60000000</v>
          </cell>
          <cell r="K745" t="str">
            <v>2121</v>
          </cell>
          <cell r="L745">
            <v>2</v>
          </cell>
          <cell r="M745" t="str">
            <v>VND</v>
          </cell>
          <cell r="N745" t="str">
            <v>VN0011379</v>
          </cell>
          <cell r="O745">
            <v>2</v>
          </cell>
          <cell r="P745" t="str">
            <v>Loan</v>
          </cell>
          <cell r="Q745">
            <v>45955</v>
          </cell>
          <cell r="R745">
            <v>0</v>
          </cell>
          <cell r="S745">
            <v>40179</v>
          </cell>
          <cell r="T745">
            <v>1</v>
          </cell>
          <cell r="U745">
            <v>0</v>
          </cell>
          <cell r="V745" t="str">
            <v>N</v>
          </cell>
          <cell r="W745">
            <v>1</v>
          </cell>
          <cell r="X745" t="str">
            <v>N</v>
          </cell>
          <cell r="Y745" t="str">
            <v>VNGAAP</v>
          </cell>
          <cell r="Z745" t="str">
            <v>9410</v>
          </cell>
          <cell r="AA745">
            <v>43465</v>
          </cell>
          <cell r="AB745">
            <v>15000000</v>
          </cell>
          <cell r="AC745">
            <v>2000000000</v>
          </cell>
          <cell r="AD745">
            <v>60000000</v>
          </cell>
          <cell r="AE745">
            <v>0</v>
          </cell>
          <cell r="AF745">
            <v>2</v>
          </cell>
          <cell r="AG745">
            <v>44195</v>
          </cell>
          <cell r="AH745">
            <v>2500000000</v>
          </cell>
          <cell r="AI745">
            <v>2500000000</v>
          </cell>
          <cell r="AJ745">
            <v>15000000</v>
          </cell>
          <cell r="AK745">
            <v>0.25</v>
          </cell>
          <cell r="AL745">
            <v>150000000000</v>
          </cell>
          <cell r="AM745">
            <v>20000000000</v>
          </cell>
          <cell r="AN745">
            <v>1.1000000000000001</v>
          </cell>
          <cell r="AO745">
            <v>20000000000</v>
          </cell>
          <cell r="AP745">
            <v>42175</v>
          </cell>
          <cell r="AQ745">
            <v>2</v>
          </cell>
          <cell r="AR745">
            <v>43373</v>
          </cell>
          <cell r="AS745" t="str">
            <v>1512</v>
          </cell>
          <cell r="AT745">
            <v>150</v>
          </cell>
          <cell r="AU745">
            <v>0</v>
          </cell>
          <cell r="AV745">
            <v>2</v>
          </cell>
          <cell r="AW745">
            <v>0</v>
          </cell>
        </row>
        <row r="746">
          <cell r="C746" t="str">
            <v>A851</v>
          </cell>
          <cell r="D746">
            <v>8000000000</v>
          </cell>
          <cell r="E746">
            <v>0</v>
          </cell>
          <cell r="F746">
            <v>0</v>
          </cell>
          <cell r="G746">
            <v>2000000000</v>
          </cell>
          <cell r="H746">
            <v>10000000000</v>
          </cell>
          <cell r="I746">
            <v>8000000000</v>
          </cell>
          <cell r="J746">
            <v>60000000</v>
          </cell>
          <cell r="K746" t="str">
            <v>2121</v>
          </cell>
          <cell r="L746">
            <v>2</v>
          </cell>
          <cell r="M746" t="str">
            <v>VND</v>
          </cell>
          <cell r="N746" t="str">
            <v>VN0011379</v>
          </cell>
          <cell r="O746">
            <v>2</v>
          </cell>
          <cell r="P746" t="str">
            <v>Loan</v>
          </cell>
          <cell r="Q746">
            <v>45955</v>
          </cell>
          <cell r="R746">
            <v>0</v>
          </cell>
          <cell r="S746">
            <v>40179</v>
          </cell>
          <cell r="T746">
            <v>1</v>
          </cell>
          <cell r="U746">
            <v>0</v>
          </cell>
          <cell r="V746" t="str">
            <v>N</v>
          </cell>
          <cell r="W746">
            <v>1</v>
          </cell>
          <cell r="X746" t="str">
            <v>Y</v>
          </cell>
          <cell r="Y746" t="str">
            <v>VNGAAP</v>
          </cell>
          <cell r="Z746" t="str">
            <v>9410</v>
          </cell>
          <cell r="AA746">
            <v>43465</v>
          </cell>
          <cell r="AB746">
            <v>15000000</v>
          </cell>
          <cell r="AC746">
            <v>2000000000</v>
          </cell>
          <cell r="AD746">
            <v>60000000</v>
          </cell>
          <cell r="AE746">
            <v>0</v>
          </cell>
          <cell r="AF746">
            <v>2</v>
          </cell>
          <cell r="AG746">
            <v>44195</v>
          </cell>
          <cell r="AH746">
            <v>2500000000</v>
          </cell>
          <cell r="AI746">
            <v>2500000000</v>
          </cell>
          <cell r="AJ746">
            <v>15000000</v>
          </cell>
          <cell r="AK746">
            <v>0.25</v>
          </cell>
          <cell r="AL746">
            <v>150000000000</v>
          </cell>
          <cell r="AM746">
            <v>20000000000</v>
          </cell>
          <cell r="AN746">
            <v>1.1000000000000001</v>
          </cell>
          <cell r="AO746">
            <v>20000000000</v>
          </cell>
          <cell r="AP746">
            <v>42175</v>
          </cell>
          <cell r="AQ746">
            <v>2</v>
          </cell>
          <cell r="AR746">
            <v>43373</v>
          </cell>
          <cell r="AS746" t="str">
            <v>1512</v>
          </cell>
          <cell r="AT746">
            <v>150</v>
          </cell>
          <cell r="AU746">
            <v>0</v>
          </cell>
          <cell r="AV746">
            <v>2</v>
          </cell>
          <cell r="AW746">
            <v>0</v>
          </cell>
        </row>
        <row r="747">
          <cell r="C747" t="str">
            <v>A852</v>
          </cell>
          <cell r="D747">
            <v>8000000000</v>
          </cell>
          <cell r="E747">
            <v>0</v>
          </cell>
          <cell r="F747">
            <v>0</v>
          </cell>
          <cell r="G747">
            <v>2000000000</v>
          </cell>
          <cell r="H747">
            <v>10000000000</v>
          </cell>
          <cell r="I747">
            <v>8000000000</v>
          </cell>
          <cell r="J747">
            <v>60000000</v>
          </cell>
          <cell r="K747" t="str">
            <v>2121</v>
          </cell>
          <cell r="L747">
            <v>2</v>
          </cell>
          <cell r="M747" t="str">
            <v>VND</v>
          </cell>
          <cell r="N747" t="str">
            <v>VN0011379</v>
          </cell>
          <cell r="O747">
            <v>2</v>
          </cell>
          <cell r="P747" t="str">
            <v>Loan</v>
          </cell>
          <cell r="Q747">
            <v>45955</v>
          </cell>
          <cell r="R747">
            <v>0</v>
          </cell>
          <cell r="S747">
            <v>40179</v>
          </cell>
          <cell r="T747">
            <v>1</v>
          </cell>
          <cell r="U747">
            <v>0</v>
          </cell>
          <cell r="V747" t="str">
            <v>N</v>
          </cell>
          <cell r="W747">
            <v>2</v>
          </cell>
          <cell r="X747" t="str">
            <v>N</v>
          </cell>
          <cell r="Y747" t="str">
            <v>VNGAAP</v>
          </cell>
          <cell r="Z747" t="str">
            <v>9410</v>
          </cell>
          <cell r="AA747">
            <v>43465</v>
          </cell>
          <cell r="AB747">
            <v>15000000</v>
          </cell>
          <cell r="AC747">
            <v>2000000000</v>
          </cell>
          <cell r="AD747">
            <v>60000000</v>
          </cell>
          <cell r="AE747">
            <v>0</v>
          </cell>
          <cell r="AF747">
            <v>2</v>
          </cell>
          <cell r="AG747">
            <v>44195</v>
          </cell>
          <cell r="AH747">
            <v>2500000000</v>
          </cell>
          <cell r="AI747">
            <v>2500000000</v>
          </cell>
          <cell r="AJ747">
            <v>15000000</v>
          </cell>
          <cell r="AK747">
            <v>0.25</v>
          </cell>
          <cell r="AL747">
            <v>150000000000</v>
          </cell>
          <cell r="AM747">
            <v>20000000000</v>
          </cell>
          <cell r="AN747">
            <v>1.1000000000000001</v>
          </cell>
          <cell r="AO747">
            <v>20000000000</v>
          </cell>
          <cell r="AP747">
            <v>42175</v>
          </cell>
          <cell r="AQ747">
            <v>2</v>
          </cell>
          <cell r="AR747">
            <v>43373</v>
          </cell>
          <cell r="AS747" t="str">
            <v>1512</v>
          </cell>
          <cell r="AT747">
            <v>150</v>
          </cell>
          <cell r="AU747">
            <v>0</v>
          </cell>
          <cell r="AV747">
            <v>2</v>
          </cell>
          <cell r="AW747">
            <v>0</v>
          </cell>
        </row>
        <row r="748">
          <cell r="C748" t="str">
            <v>A853</v>
          </cell>
          <cell r="D748">
            <v>8000000000</v>
          </cell>
          <cell r="E748">
            <v>0</v>
          </cell>
          <cell r="F748">
            <v>0</v>
          </cell>
          <cell r="G748">
            <v>2000000000</v>
          </cell>
          <cell r="H748">
            <v>10000000000</v>
          </cell>
          <cell r="I748">
            <v>8000000000</v>
          </cell>
          <cell r="J748">
            <v>60000000</v>
          </cell>
          <cell r="K748" t="str">
            <v>2121</v>
          </cell>
          <cell r="L748">
            <v>2</v>
          </cell>
          <cell r="M748" t="str">
            <v>VND</v>
          </cell>
          <cell r="N748" t="str">
            <v>VN0011379</v>
          </cell>
          <cell r="O748">
            <v>2</v>
          </cell>
          <cell r="P748" t="str">
            <v>Loan</v>
          </cell>
          <cell r="Q748">
            <v>45955</v>
          </cell>
          <cell r="R748">
            <v>0</v>
          </cell>
          <cell r="S748">
            <v>40179</v>
          </cell>
          <cell r="T748">
            <v>1</v>
          </cell>
          <cell r="U748">
            <v>0</v>
          </cell>
          <cell r="V748" t="str">
            <v>N</v>
          </cell>
          <cell r="W748">
            <v>2</v>
          </cell>
          <cell r="X748" t="str">
            <v>Y</v>
          </cell>
          <cell r="Y748" t="str">
            <v>VNGAAP</v>
          </cell>
          <cell r="Z748" t="str">
            <v>9410</v>
          </cell>
          <cell r="AA748">
            <v>43465</v>
          </cell>
          <cell r="AB748">
            <v>15000000</v>
          </cell>
          <cell r="AC748">
            <v>2000000000</v>
          </cell>
          <cell r="AD748">
            <v>60000000</v>
          </cell>
          <cell r="AE748">
            <v>0</v>
          </cell>
          <cell r="AF748">
            <v>2</v>
          </cell>
          <cell r="AG748">
            <v>44195</v>
          </cell>
          <cell r="AH748">
            <v>2500000000</v>
          </cell>
          <cell r="AI748">
            <v>2500000000</v>
          </cell>
          <cell r="AJ748">
            <v>15000000</v>
          </cell>
          <cell r="AK748">
            <v>0.25</v>
          </cell>
          <cell r="AL748">
            <v>150000000000</v>
          </cell>
          <cell r="AM748">
            <v>20000000000</v>
          </cell>
          <cell r="AN748">
            <v>1.1000000000000001</v>
          </cell>
          <cell r="AO748">
            <v>20000000000</v>
          </cell>
          <cell r="AP748">
            <v>42175</v>
          </cell>
          <cell r="AQ748">
            <v>2</v>
          </cell>
          <cell r="AR748">
            <v>43373</v>
          </cell>
          <cell r="AS748" t="str">
            <v>1512</v>
          </cell>
          <cell r="AT748">
            <v>150</v>
          </cell>
          <cell r="AU748">
            <v>0</v>
          </cell>
          <cell r="AV748">
            <v>2</v>
          </cell>
          <cell r="AW748">
            <v>0</v>
          </cell>
        </row>
        <row r="749">
          <cell r="C749" t="str">
            <v>A854</v>
          </cell>
          <cell r="D749">
            <v>8000000000</v>
          </cell>
          <cell r="E749">
            <v>0</v>
          </cell>
          <cell r="F749">
            <v>0</v>
          </cell>
          <cell r="G749">
            <v>2000000000</v>
          </cell>
          <cell r="H749">
            <v>10000000000</v>
          </cell>
          <cell r="I749">
            <v>8000000000</v>
          </cell>
          <cell r="J749">
            <v>60000000</v>
          </cell>
          <cell r="K749" t="str">
            <v>2121</v>
          </cell>
          <cell r="L749">
            <v>5</v>
          </cell>
          <cell r="M749" t="str">
            <v>VND</v>
          </cell>
          <cell r="N749" t="str">
            <v>VN0011379</v>
          </cell>
          <cell r="O749">
            <v>5</v>
          </cell>
          <cell r="P749" t="str">
            <v>Loan</v>
          </cell>
          <cell r="Q749">
            <v>45955</v>
          </cell>
          <cell r="R749">
            <v>0</v>
          </cell>
          <cell r="S749">
            <v>40179</v>
          </cell>
          <cell r="T749">
            <v>1</v>
          </cell>
          <cell r="U749">
            <v>0</v>
          </cell>
          <cell r="V749" t="str">
            <v>N</v>
          </cell>
          <cell r="W749">
            <v>1</v>
          </cell>
          <cell r="X749" t="str">
            <v>N</v>
          </cell>
          <cell r="Y749" t="str">
            <v>VNGAAP</v>
          </cell>
          <cell r="Z749" t="str">
            <v>9410</v>
          </cell>
          <cell r="AA749">
            <v>43465</v>
          </cell>
          <cell r="AB749">
            <v>15000000</v>
          </cell>
          <cell r="AC749">
            <v>2000000000</v>
          </cell>
          <cell r="AD749">
            <v>60000000</v>
          </cell>
          <cell r="AE749">
            <v>0</v>
          </cell>
          <cell r="AF749">
            <v>2</v>
          </cell>
          <cell r="AG749">
            <v>44195</v>
          </cell>
          <cell r="AH749">
            <v>2500000000</v>
          </cell>
          <cell r="AI749">
            <v>2500000000</v>
          </cell>
          <cell r="AJ749">
            <v>15000000</v>
          </cell>
          <cell r="AK749">
            <v>0.25</v>
          </cell>
          <cell r="AL749">
            <v>150000000000</v>
          </cell>
          <cell r="AM749">
            <v>20000000000</v>
          </cell>
          <cell r="AN749">
            <v>1.1000000000000001</v>
          </cell>
          <cell r="AO749">
            <v>20000000000</v>
          </cell>
          <cell r="AP749">
            <v>42175</v>
          </cell>
          <cell r="AQ749">
            <v>2</v>
          </cell>
          <cell r="AR749">
            <v>43373</v>
          </cell>
          <cell r="AS749" t="str">
            <v>1512</v>
          </cell>
          <cell r="AT749">
            <v>150</v>
          </cell>
          <cell r="AU749">
            <v>0</v>
          </cell>
          <cell r="AV749">
            <v>2</v>
          </cell>
          <cell r="AW749">
            <v>0</v>
          </cell>
        </row>
        <row r="750">
          <cell r="C750" t="str">
            <v>A855</v>
          </cell>
          <cell r="D750">
            <v>8000000000</v>
          </cell>
          <cell r="E750">
            <v>0</v>
          </cell>
          <cell r="F750">
            <v>0</v>
          </cell>
          <cell r="G750">
            <v>2000000000</v>
          </cell>
          <cell r="H750">
            <v>10000000000</v>
          </cell>
          <cell r="I750">
            <v>8000000000</v>
          </cell>
          <cell r="J750">
            <v>60000000</v>
          </cell>
          <cell r="K750" t="str">
            <v>2121</v>
          </cell>
          <cell r="L750">
            <v>5</v>
          </cell>
          <cell r="M750" t="str">
            <v>VND</v>
          </cell>
          <cell r="N750" t="str">
            <v>VN0011379</v>
          </cell>
          <cell r="O750">
            <v>5</v>
          </cell>
          <cell r="P750" t="str">
            <v>Loan</v>
          </cell>
          <cell r="Q750">
            <v>45955</v>
          </cell>
          <cell r="R750">
            <v>0</v>
          </cell>
          <cell r="S750">
            <v>40179</v>
          </cell>
          <cell r="T750">
            <v>1</v>
          </cell>
          <cell r="U750">
            <v>0</v>
          </cell>
          <cell r="V750" t="str">
            <v>N</v>
          </cell>
          <cell r="W750">
            <v>1</v>
          </cell>
          <cell r="X750" t="str">
            <v>Y</v>
          </cell>
          <cell r="Y750" t="str">
            <v>VNGAAP</v>
          </cell>
          <cell r="Z750" t="str">
            <v>9410</v>
          </cell>
          <cell r="AA750">
            <v>43465</v>
          </cell>
          <cell r="AB750">
            <v>15000000</v>
          </cell>
          <cell r="AC750">
            <v>2000000000</v>
          </cell>
          <cell r="AD750">
            <v>60000000</v>
          </cell>
          <cell r="AE750">
            <v>0</v>
          </cell>
          <cell r="AF750">
            <v>2</v>
          </cell>
          <cell r="AG750">
            <v>44195</v>
          </cell>
          <cell r="AH750">
            <v>2500000000</v>
          </cell>
          <cell r="AI750">
            <v>2500000000</v>
          </cell>
          <cell r="AJ750">
            <v>15000000</v>
          </cell>
          <cell r="AK750">
            <v>0.25</v>
          </cell>
          <cell r="AL750">
            <v>150000000000</v>
          </cell>
          <cell r="AM750">
            <v>20000000000</v>
          </cell>
          <cell r="AN750">
            <v>1.1000000000000001</v>
          </cell>
          <cell r="AO750">
            <v>20000000000</v>
          </cell>
          <cell r="AP750">
            <v>42175</v>
          </cell>
          <cell r="AQ750">
            <v>2</v>
          </cell>
          <cell r="AR750">
            <v>43373</v>
          </cell>
          <cell r="AS750" t="str">
            <v>1512</v>
          </cell>
          <cell r="AT750">
            <v>150</v>
          </cell>
          <cell r="AU750">
            <v>0</v>
          </cell>
          <cell r="AV750">
            <v>2</v>
          </cell>
          <cell r="AW750">
            <v>0</v>
          </cell>
        </row>
        <row r="751">
          <cell r="C751" t="str">
            <v>A856</v>
          </cell>
          <cell r="D751">
            <v>8000000000</v>
          </cell>
          <cell r="E751">
            <v>0</v>
          </cell>
          <cell r="F751">
            <v>0</v>
          </cell>
          <cell r="G751">
            <v>2000000000</v>
          </cell>
          <cell r="H751">
            <v>10000000000</v>
          </cell>
          <cell r="I751">
            <v>8000000000</v>
          </cell>
          <cell r="J751">
            <v>60000000</v>
          </cell>
          <cell r="K751" t="str">
            <v>2121</v>
          </cell>
          <cell r="L751">
            <v>5</v>
          </cell>
          <cell r="M751" t="str">
            <v>VND</v>
          </cell>
          <cell r="N751" t="str">
            <v>VN0011379</v>
          </cell>
          <cell r="O751">
            <v>5</v>
          </cell>
          <cell r="P751" t="str">
            <v>Loan</v>
          </cell>
          <cell r="Q751">
            <v>45955</v>
          </cell>
          <cell r="R751">
            <v>0</v>
          </cell>
          <cell r="S751">
            <v>40179</v>
          </cell>
          <cell r="T751">
            <v>1</v>
          </cell>
          <cell r="U751">
            <v>0</v>
          </cell>
          <cell r="V751" t="str">
            <v>N</v>
          </cell>
          <cell r="W751">
            <v>2</v>
          </cell>
          <cell r="X751" t="str">
            <v>N</v>
          </cell>
          <cell r="Y751" t="str">
            <v>VNGAAP</v>
          </cell>
          <cell r="Z751" t="str">
            <v>9410</v>
          </cell>
          <cell r="AA751">
            <v>43465</v>
          </cell>
          <cell r="AB751">
            <v>15000000</v>
          </cell>
          <cell r="AC751">
            <v>2000000000</v>
          </cell>
          <cell r="AD751">
            <v>60000000</v>
          </cell>
          <cell r="AE751">
            <v>0</v>
          </cell>
          <cell r="AF751">
            <v>2</v>
          </cell>
          <cell r="AG751">
            <v>44195</v>
          </cell>
          <cell r="AH751">
            <v>2500000000</v>
          </cell>
          <cell r="AI751">
            <v>2500000000</v>
          </cell>
          <cell r="AJ751">
            <v>15000000</v>
          </cell>
          <cell r="AK751">
            <v>0.25</v>
          </cell>
          <cell r="AL751">
            <v>150000000000</v>
          </cell>
          <cell r="AM751">
            <v>20000000000</v>
          </cell>
          <cell r="AN751">
            <v>1.1000000000000001</v>
          </cell>
          <cell r="AO751">
            <v>20000000000</v>
          </cell>
          <cell r="AP751">
            <v>42175</v>
          </cell>
          <cell r="AQ751">
            <v>2</v>
          </cell>
          <cell r="AR751">
            <v>43373</v>
          </cell>
          <cell r="AS751" t="str">
            <v>1512</v>
          </cell>
          <cell r="AT751">
            <v>150</v>
          </cell>
          <cell r="AU751">
            <v>0</v>
          </cell>
          <cell r="AV751">
            <v>2</v>
          </cell>
          <cell r="AW751">
            <v>0</v>
          </cell>
        </row>
        <row r="752">
          <cell r="C752" t="str">
            <v>A857</v>
          </cell>
          <cell r="D752">
            <v>8000000000</v>
          </cell>
          <cell r="E752">
            <v>0</v>
          </cell>
          <cell r="F752">
            <v>0</v>
          </cell>
          <cell r="G752">
            <v>2000000000</v>
          </cell>
          <cell r="H752">
            <v>10000000000</v>
          </cell>
          <cell r="I752">
            <v>8000000000</v>
          </cell>
          <cell r="J752">
            <v>60000000</v>
          </cell>
          <cell r="K752" t="str">
            <v>2121</v>
          </cell>
          <cell r="L752">
            <v>5</v>
          </cell>
          <cell r="M752" t="str">
            <v>VND</v>
          </cell>
          <cell r="N752" t="str">
            <v>VN0011379</v>
          </cell>
          <cell r="O752">
            <v>5</v>
          </cell>
          <cell r="P752" t="str">
            <v>Loan</v>
          </cell>
          <cell r="Q752">
            <v>45955</v>
          </cell>
          <cell r="R752">
            <v>0</v>
          </cell>
          <cell r="S752">
            <v>40179</v>
          </cell>
          <cell r="T752">
            <v>1</v>
          </cell>
          <cell r="U752">
            <v>0</v>
          </cell>
          <cell r="V752" t="str">
            <v>N</v>
          </cell>
          <cell r="W752">
            <v>2</v>
          </cell>
          <cell r="X752" t="str">
            <v>Y</v>
          </cell>
          <cell r="Y752" t="str">
            <v>VNGAAP</v>
          </cell>
          <cell r="Z752" t="str">
            <v>9410</v>
          </cell>
          <cell r="AA752">
            <v>43465</v>
          </cell>
          <cell r="AB752">
            <v>15000000</v>
          </cell>
          <cell r="AC752">
            <v>2000000000</v>
          </cell>
          <cell r="AD752">
            <v>60000000</v>
          </cell>
          <cell r="AE752">
            <v>0</v>
          </cell>
          <cell r="AF752">
            <v>2</v>
          </cell>
          <cell r="AG752">
            <v>44195</v>
          </cell>
          <cell r="AH752">
            <v>2500000000</v>
          </cell>
          <cell r="AI752">
            <v>2500000000</v>
          </cell>
          <cell r="AJ752">
            <v>15000000</v>
          </cell>
          <cell r="AK752">
            <v>0.25</v>
          </cell>
          <cell r="AL752">
            <v>150000000000</v>
          </cell>
          <cell r="AM752">
            <v>20000000000</v>
          </cell>
          <cell r="AN752">
            <v>1.1000000000000001</v>
          </cell>
          <cell r="AO752">
            <v>20000000000</v>
          </cell>
          <cell r="AP752">
            <v>42175</v>
          </cell>
          <cell r="AQ752">
            <v>2</v>
          </cell>
          <cell r="AR752">
            <v>43373</v>
          </cell>
          <cell r="AS752" t="str">
            <v>1512</v>
          </cell>
          <cell r="AT752">
            <v>150</v>
          </cell>
          <cell r="AU752">
            <v>0</v>
          </cell>
          <cell r="AV752">
            <v>2</v>
          </cell>
          <cell r="AW752">
            <v>0</v>
          </cell>
        </row>
        <row r="753">
          <cell r="C753" t="str">
            <v>A858</v>
          </cell>
          <cell r="D753">
            <v>8000000000</v>
          </cell>
          <cell r="E753">
            <v>0</v>
          </cell>
          <cell r="F753">
            <v>0</v>
          </cell>
          <cell r="G753">
            <v>2000000000</v>
          </cell>
          <cell r="H753">
            <v>10000000000</v>
          </cell>
          <cell r="I753">
            <v>8000000000</v>
          </cell>
          <cell r="J753">
            <v>60000000</v>
          </cell>
          <cell r="K753" t="str">
            <v>2121</v>
          </cell>
          <cell r="L753">
            <v>6</v>
          </cell>
          <cell r="M753" t="str">
            <v>VND</v>
          </cell>
          <cell r="N753" t="str">
            <v>VN0011379</v>
          </cell>
          <cell r="O753">
            <v>6</v>
          </cell>
          <cell r="P753" t="str">
            <v>Loan</v>
          </cell>
          <cell r="Q753">
            <v>45955</v>
          </cell>
          <cell r="R753">
            <v>0</v>
          </cell>
          <cell r="S753">
            <v>40179</v>
          </cell>
          <cell r="T753">
            <v>1</v>
          </cell>
          <cell r="U753">
            <v>0</v>
          </cell>
          <cell r="V753" t="str">
            <v>N</v>
          </cell>
          <cell r="W753">
            <v>1</v>
          </cell>
          <cell r="X753" t="str">
            <v>N</v>
          </cell>
          <cell r="Y753" t="str">
            <v>VNGAAP</v>
          </cell>
          <cell r="Z753" t="str">
            <v>9410</v>
          </cell>
          <cell r="AA753">
            <v>43465</v>
          </cell>
          <cell r="AB753">
            <v>15000000</v>
          </cell>
          <cell r="AC753">
            <v>2000000000</v>
          </cell>
          <cell r="AD753">
            <v>60000000</v>
          </cell>
          <cell r="AE753">
            <v>0</v>
          </cell>
          <cell r="AF753">
            <v>2</v>
          </cell>
          <cell r="AG753">
            <v>44195</v>
          </cell>
          <cell r="AH753">
            <v>2500000000</v>
          </cell>
          <cell r="AI753">
            <v>2500000000</v>
          </cell>
          <cell r="AJ753">
            <v>15000000</v>
          </cell>
          <cell r="AK753">
            <v>0.25</v>
          </cell>
          <cell r="AL753">
            <v>150000000000</v>
          </cell>
          <cell r="AM753">
            <v>20000000000</v>
          </cell>
          <cell r="AN753">
            <v>1.1000000000000001</v>
          </cell>
          <cell r="AO753">
            <v>20000000000</v>
          </cell>
          <cell r="AP753">
            <v>42175</v>
          </cell>
          <cell r="AQ753">
            <v>2</v>
          </cell>
          <cell r="AR753">
            <v>43373</v>
          </cell>
          <cell r="AS753" t="str">
            <v>1512</v>
          </cell>
          <cell r="AT753">
            <v>150</v>
          </cell>
          <cell r="AU753">
            <v>0</v>
          </cell>
          <cell r="AV753">
            <v>2</v>
          </cell>
          <cell r="AW753">
            <v>0</v>
          </cell>
        </row>
        <row r="754">
          <cell r="C754" t="str">
            <v>A859</v>
          </cell>
          <cell r="D754">
            <v>8000000000</v>
          </cell>
          <cell r="E754">
            <v>0</v>
          </cell>
          <cell r="F754">
            <v>0</v>
          </cell>
          <cell r="G754">
            <v>2000000000</v>
          </cell>
          <cell r="H754">
            <v>10000000000</v>
          </cell>
          <cell r="I754">
            <v>8000000000</v>
          </cell>
          <cell r="J754">
            <v>60000000</v>
          </cell>
          <cell r="K754" t="str">
            <v>2121</v>
          </cell>
          <cell r="L754">
            <v>6</v>
          </cell>
          <cell r="M754" t="str">
            <v>VND</v>
          </cell>
          <cell r="N754" t="str">
            <v>VN0011379</v>
          </cell>
          <cell r="O754">
            <v>6</v>
          </cell>
          <cell r="P754" t="str">
            <v>Loan</v>
          </cell>
          <cell r="Q754">
            <v>45955</v>
          </cell>
          <cell r="R754">
            <v>0</v>
          </cell>
          <cell r="S754">
            <v>40179</v>
          </cell>
          <cell r="T754">
            <v>1</v>
          </cell>
          <cell r="U754">
            <v>0</v>
          </cell>
          <cell r="V754" t="str">
            <v>N</v>
          </cell>
          <cell r="W754">
            <v>1</v>
          </cell>
          <cell r="X754" t="str">
            <v>Y</v>
          </cell>
          <cell r="Y754" t="str">
            <v>VNGAAP</v>
          </cell>
          <cell r="Z754" t="str">
            <v>9410</v>
          </cell>
          <cell r="AA754">
            <v>43465</v>
          </cell>
          <cell r="AB754">
            <v>15000000</v>
          </cell>
          <cell r="AC754">
            <v>2000000000</v>
          </cell>
          <cell r="AD754">
            <v>60000000</v>
          </cell>
          <cell r="AE754">
            <v>0</v>
          </cell>
          <cell r="AF754">
            <v>2</v>
          </cell>
          <cell r="AG754">
            <v>44195</v>
          </cell>
          <cell r="AH754">
            <v>2500000000</v>
          </cell>
          <cell r="AI754">
            <v>2500000000</v>
          </cell>
          <cell r="AJ754">
            <v>15000000</v>
          </cell>
          <cell r="AK754">
            <v>0.25</v>
          </cell>
          <cell r="AL754">
            <v>150000000000</v>
          </cell>
          <cell r="AM754">
            <v>20000000000</v>
          </cell>
          <cell r="AN754">
            <v>1.1000000000000001</v>
          </cell>
          <cell r="AO754">
            <v>20000000000</v>
          </cell>
          <cell r="AP754">
            <v>42175</v>
          </cell>
          <cell r="AQ754">
            <v>2</v>
          </cell>
          <cell r="AR754">
            <v>43373</v>
          </cell>
          <cell r="AS754" t="str">
            <v>1512</v>
          </cell>
          <cell r="AT754">
            <v>150</v>
          </cell>
          <cell r="AU754">
            <v>0</v>
          </cell>
          <cell r="AV754">
            <v>2</v>
          </cell>
          <cell r="AW754">
            <v>0</v>
          </cell>
        </row>
        <row r="755">
          <cell r="C755" t="str">
            <v>A860</v>
          </cell>
          <cell r="D755">
            <v>8000000000</v>
          </cell>
          <cell r="E755">
            <v>0</v>
          </cell>
          <cell r="F755">
            <v>0</v>
          </cell>
          <cell r="G755">
            <v>2000000000</v>
          </cell>
          <cell r="H755">
            <v>10000000000</v>
          </cell>
          <cell r="I755">
            <v>8000000000</v>
          </cell>
          <cell r="J755">
            <v>60000000</v>
          </cell>
          <cell r="K755" t="str">
            <v>2121</v>
          </cell>
          <cell r="L755">
            <v>6</v>
          </cell>
          <cell r="M755" t="str">
            <v>VND</v>
          </cell>
          <cell r="N755" t="str">
            <v>VN0011379</v>
          </cell>
          <cell r="O755">
            <v>6</v>
          </cell>
          <cell r="P755" t="str">
            <v>Loan</v>
          </cell>
          <cell r="Q755">
            <v>45955</v>
          </cell>
          <cell r="R755">
            <v>0</v>
          </cell>
          <cell r="S755">
            <v>40179</v>
          </cell>
          <cell r="T755">
            <v>1</v>
          </cell>
          <cell r="U755">
            <v>0</v>
          </cell>
          <cell r="V755" t="str">
            <v>N</v>
          </cell>
          <cell r="W755">
            <v>2</v>
          </cell>
          <cell r="X755" t="str">
            <v>N</v>
          </cell>
          <cell r="Y755" t="str">
            <v>VNGAAP</v>
          </cell>
          <cell r="Z755" t="str">
            <v>9410</v>
          </cell>
          <cell r="AA755">
            <v>43465</v>
          </cell>
          <cell r="AB755">
            <v>15000000</v>
          </cell>
          <cell r="AC755">
            <v>2000000000</v>
          </cell>
          <cell r="AD755">
            <v>60000000</v>
          </cell>
          <cell r="AE755">
            <v>0</v>
          </cell>
          <cell r="AF755">
            <v>2</v>
          </cell>
          <cell r="AG755">
            <v>44195</v>
          </cell>
          <cell r="AH755">
            <v>2500000000</v>
          </cell>
          <cell r="AI755">
            <v>2500000000</v>
          </cell>
          <cell r="AJ755">
            <v>15000000</v>
          </cell>
          <cell r="AK755">
            <v>0.25</v>
          </cell>
          <cell r="AL755">
            <v>150000000000</v>
          </cell>
          <cell r="AM755">
            <v>20000000000</v>
          </cell>
          <cell r="AN755">
            <v>1.1000000000000001</v>
          </cell>
          <cell r="AO755">
            <v>20000000000</v>
          </cell>
          <cell r="AP755">
            <v>42175</v>
          </cell>
          <cell r="AQ755">
            <v>2</v>
          </cell>
          <cell r="AR755">
            <v>43373</v>
          </cell>
          <cell r="AS755" t="str">
            <v>1512</v>
          </cell>
          <cell r="AT755">
            <v>150</v>
          </cell>
          <cell r="AU755">
            <v>0</v>
          </cell>
          <cell r="AV755">
            <v>2</v>
          </cell>
          <cell r="AW755">
            <v>0</v>
          </cell>
        </row>
        <row r="756">
          <cell r="C756" t="str">
            <v>A861</v>
          </cell>
          <cell r="D756">
            <v>8000000000</v>
          </cell>
          <cell r="E756">
            <v>0</v>
          </cell>
          <cell r="F756">
            <v>0</v>
          </cell>
          <cell r="G756">
            <v>2000000000</v>
          </cell>
          <cell r="H756">
            <v>10000000000</v>
          </cell>
          <cell r="I756">
            <v>8000000000</v>
          </cell>
          <cell r="J756">
            <v>60000000</v>
          </cell>
          <cell r="K756" t="str">
            <v>2121</v>
          </cell>
          <cell r="L756">
            <v>6</v>
          </cell>
          <cell r="M756" t="str">
            <v>VND</v>
          </cell>
          <cell r="N756" t="str">
            <v>VN0011379</v>
          </cell>
          <cell r="O756">
            <v>6</v>
          </cell>
          <cell r="P756" t="str">
            <v>Loan</v>
          </cell>
          <cell r="Q756">
            <v>45955</v>
          </cell>
          <cell r="R756">
            <v>0</v>
          </cell>
          <cell r="S756">
            <v>40179</v>
          </cell>
          <cell r="T756">
            <v>1</v>
          </cell>
          <cell r="U756">
            <v>0</v>
          </cell>
          <cell r="V756" t="str">
            <v>N</v>
          </cell>
          <cell r="W756">
            <v>2</v>
          </cell>
          <cell r="X756" t="str">
            <v>Y</v>
          </cell>
          <cell r="Y756" t="str">
            <v>VNGAAP</v>
          </cell>
          <cell r="Z756" t="str">
            <v>9410</v>
          </cell>
          <cell r="AA756">
            <v>43465</v>
          </cell>
          <cell r="AB756">
            <v>15000000</v>
          </cell>
          <cell r="AC756">
            <v>2000000000</v>
          </cell>
          <cell r="AD756">
            <v>60000000</v>
          </cell>
          <cell r="AE756">
            <v>0</v>
          </cell>
          <cell r="AF756">
            <v>2</v>
          </cell>
          <cell r="AG756">
            <v>44195</v>
          </cell>
          <cell r="AH756">
            <v>2500000000</v>
          </cell>
          <cell r="AI756">
            <v>2500000000</v>
          </cell>
          <cell r="AJ756">
            <v>15000000</v>
          </cell>
          <cell r="AK756">
            <v>0.25</v>
          </cell>
          <cell r="AL756">
            <v>150000000000</v>
          </cell>
          <cell r="AM756">
            <v>20000000000</v>
          </cell>
          <cell r="AN756">
            <v>1.1000000000000001</v>
          </cell>
          <cell r="AO756">
            <v>20000000000</v>
          </cell>
          <cell r="AP756">
            <v>42175</v>
          </cell>
          <cell r="AQ756">
            <v>2</v>
          </cell>
          <cell r="AR756">
            <v>43373</v>
          </cell>
          <cell r="AS756" t="str">
            <v>1512</v>
          </cell>
          <cell r="AT756">
            <v>150</v>
          </cell>
          <cell r="AU756">
            <v>0</v>
          </cell>
          <cell r="AV756">
            <v>2</v>
          </cell>
          <cell r="AW756">
            <v>0</v>
          </cell>
        </row>
        <row r="757">
          <cell r="C757" t="str">
            <v>A862</v>
          </cell>
          <cell r="D757">
            <v>8000000000</v>
          </cell>
          <cell r="E757">
            <v>0</v>
          </cell>
          <cell r="F757">
            <v>0</v>
          </cell>
          <cell r="G757">
            <v>2000000000</v>
          </cell>
          <cell r="H757">
            <v>10000000000</v>
          </cell>
          <cell r="I757">
            <v>8000000000</v>
          </cell>
          <cell r="J757">
            <v>60000000</v>
          </cell>
          <cell r="K757" t="str">
            <v>2121</v>
          </cell>
          <cell r="L757">
            <v>7</v>
          </cell>
          <cell r="M757" t="str">
            <v>VND</v>
          </cell>
          <cell r="N757" t="str">
            <v>VN0011379</v>
          </cell>
          <cell r="O757">
            <v>7</v>
          </cell>
          <cell r="P757" t="str">
            <v>Loan</v>
          </cell>
          <cell r="Q757">
            <v>45955</v>
          </cell>
          <cell r="R757">
            <v>0</v>
          </cell>
          <cell r="S757">
            <v>40179</v>
          </cell>
          <cell r="T757">
            <v>1</v>
          </cell>
          <cell r="U757">
            <v>0</v>
          </cell>
          <cell r="V757" t="str">
            <v>N</v>
          </cell>
          <cell r="W757">
            <v>1</v>
          </cell>
          <cell r="X757" t="str">
            <v>N</v>
          </cell>
          <cell r="Y757" t="str">
            <v>VNGAAP</v>
          </cell>
          <cell r="Z757" t="str">
            <v>9410</v>
          </cell>
          <cell r="AA757">
            <v>43465</v>
          </cell>
          <cell r="AB757">
            <v>15000000</v>
          </cell>
          <cell r="AC757">
            <v>2000000000</v>
          </cell>
          <cell r="AD757">
            <v>60000000</v>
          </cell>
          <cell r="AE757">
            <v>0</v>
          </cell>
          <cell r="AF757">
            <v>2</v>
          </cell>
          <cell r="AG757">
            <v>44195</v>
          </cell>
          <cell r="AH757">
            <v>2500000000</v>
          </cell>
          <cell r="AI757">
            <v>2500000000</v>
          </cell>
          <cell r="AJ757">
            <v>15000000</v>
          </cell>
          <cell r="AK757">
            <v>0.25</v>
          </cell>
          <cell r="AL757">
            <v>150000000000</v>
          </cell>
          <cell r="AM757">
            <v>20000000000</v>
          </cell>
          <cell r="AN757">
            <v>1.1000000000000001</v>
          </cell>
          <cell r="AO757">
            <v>20000000000</v>
          </cell>
          <cell r="AP757">
            <v>42175</v>
          </cell>
          <cell r="AQ757">
            <v>2</v>
          </cell>
          <cell r="AR757">
            <v>43373</v>
          </cell>
          <cell r="AS757" t="str">
            <v>1512</v>
          </cell>
          <cell r="AT757">
            <v>150</v>
          </cell>
          <cell r="AU757">
            <v>0</v>
          </cell>
          <cell r="AV757">
            <v>2</v>
          </cell>
          <cell r="AW757">
            <v>0</v>
          </cell>
        </row>
        <row r="758">
          <cell r="C758" t="str">
            <v>A863</v>
          </cell>
          <cell r="D758">
            <v>8000000000</v>
          </cell>
          <cell r="E758">
            <v>0</v>
          </cell>
          <cell r="F758">
            <v>0</v>
          </cell>
          <cell r="G758">
            <v>2000000000</v>
          </cell>
          <cell r="H758">
            <v>10000000000</v>
          </cell>
          <cell r="I758">
            <v>8000000000</v>
          </cell>
          <cell r="J758">
            <v>60000000</v>
          </cell>
          <cell r="K758" t="str">
            <v>2121</v>
          </cell>
          <cell r="L758">
            <v>7</v>
          </cell>
          <cell r="M758" t="str">
            <v>VND</v>
          </cell>
          <cell r="N758" t="str">
            <v>VN0011379</v>
          </cell>
          <cell r="O758">
            <v>7</v>
          </cell>
          <cell r="P758" t="str">
            <v>Loan</v>
          </cell>
          <cell r="Q758">
            <v>45955</v>
          </cell>
          <cell r="R758">
            <v>0</v>
          </cell>
          <cell r="S758">
            <v>40179</v>
          </cell>
          <cell r="T758">
            <v>1</v>
          </cell>
          <cell r="U758">
            <v>0</v>
          </cell>
          <cell r="V758" t="str">
            <v>N</v>
          </cell>
          <cell r="W758">
            <v>1</v>
          </cell>
          <cell r="X758" t="str">
            <v>Y</v>
          </cell>
          <cell r="Y758" t="str">
            <v>VNGAAP</v>
          </cell>
          <cell r="Z758" t="str">
            <v>9410</v>
          </cell>
          <cell r="AA758">
            <v>43465</v>
          </cell>
          <cell r="AB758">
            <v>15000000</v>
          </cell>
          <cell r="AC758">
            <v>2000000000</v>
          </cell>
          <cell r="AD758">
            <v>60000000</v>
          </cell>
          <cell r="AE758">
            <v>0</v>
          </cell>
          <cell r="AF758">
            <v>2</v>
          </cell>
          <cell r="AG758">
            <v>44195</v>
          </cell>
          <cell r="AH758">
            <v>2500000000</v>
          </cell>
          <cell r="AI758">
            <v>2500000000</v>
          </cell>
          <cell r="AJ758">
            <v>15000000</v>
          </cell>
          <cell r="AK758">
            <v>0.25</v>
          </cell>
          <cell r="AL758">
            <v>150000000000</v>
          </cell>
          <cell r="AM758">
            <v>20000000000</v>
          </cell>
          <cell r="AN758">
            <v>1.1000000000000001</v>
          </cell>
          <cell r="AO758">
            <v>20000000000</v>
          </cell>
          <cell r="AP758">
            <v>42175</v>
          </cell>
          <cell r="AQ758">
            <v>2</v>
          </cell>
          <cell r="AR758">
            <v>43373</v>
          </cell>
          <cell r="AS758" t="str">
            <v>1512</v>
          </cell>
          <cell r="AT758">
            <v>150</v>
          </cell>
          <cell r="AU758">
            <v>0</v>
          </cell>
          <cell r="AV758">
            <v>2</v>
          </cell>
          <cell r="AW758">
            <v>0</v>
          </cell>
        </row>
        <row r="759">
          <cell r="C759" t="str">
            <v>A864</v>
          </cell>
          <cell r="D759">
            <v>8000000000</v>
          </cell>
          <cell r="E759">
            <v>0</v>
          </cell>
          <cell r="F759">
            <v>0</v>
          </cell>
          <cell r="G759">
            <v>2000000000</v>
          </cell>
          <cell r="H759">
            <v>10000000000</v>
          </cell>
          <cell r="I759">
            <v>8000000000</v>
          </cell>
          <cell r="J759">
            <v>60000000</v>
          </cell>
          <cell r="K759" t="str">
            <v>2121</v>
          </cell>
          <cell r="L759">
            <v>7</v>
          </cell>
          <cell r="M759" t="str">
            <v>VND</v>
          </cell>
          <cell r="N759" t="str">
            <v>VN0011379</v>
          </cell>
          <cell r="O759">
            <v>7</v>
          </cell>
          <cell r="P759" t="str">
            <v>Loan</v>
          </cell>
          <cell r="Q759">
            <v>45955</v>
          </cell>
          <cell r="R759">
            <v>0</v>
          </cell>
          <cell r="S759">
            <v>40179</v>
          </cell>
          <cell r="T759">
            <v>1</v>
          </cell>
          <cell r="U759">
            <v>0</v>
          </cell>
          <cell r="V759" t="str">
            <v>N</v>
          </cell>
          <cell r="W759">
            <v>2</v>
          </cell>
          <cell r="X759" t="str">
            <v>N</v>
          </cell>
          <cell r="Y759" t="str">
            <v>VNGAAP</v>
          </cell>
          <cell r="Z759" t="str">
            <v>9410</v>
          </cell>
          <cell r="AA759">
            <v>43465</v>
          </cell>
          <cell r="AB759">
            <v>15000000</v>
          </cell>
          <cell r="AC759">
            <v>2000000000</v>
          </cell>
          <cell r="AD759">
            <v>60000000</v>
          </cell>
          <cell r="AE759">
            <v>0</v>
          </cell>
          <cell r="AF759">
            <v>2</v>
          </cell>
          <cell r="AG759">
            <v>44195</v>
          </cell>
          <cell r="AH759">
            <v>2500000000</v>
          </cell>
          <cell r="AI759">
            <v>2500000000</v>
          </cell>
          <cell r="AJ759">
            <v>15000000</v>
          </cell>
          <cell r="AK759">
            <v>0.25</v>
          </cell>
          <cell r="AL759">
            <v>150000000000</v>
          </cell>
          <cell r="AM759">
            <v>20000000000</v>
          </cell>
          <cell r="AN759">
            <v>1.1000000000000001</v>
          </cell>
          <cell r="AO759">
            <v>20000000000</v>
          </cell>
          <cell r="AP759">
            <v>42175</v>
          </cell>
          <cell r="AQ759">
            <v>2</v>
          </cell>
          <cell r="AR759">
            <v>43373</v>
          </cell>
          <cell r="AS759" t="str">
            <v>1512</v>
          </cell>
          <cell r="AT759">
            <v>150</v>
          </cell>
          <cell r="AU759">
            <v>0</v>
          </cell>
          <cell r="AV759">
            <v>2</v>
          </cell>
          <cell r="AW759">
            <v>0</v>
          </cell>
        </row>
        <row r="760">
          <cell r="C760" t="str">
            <v>A865</v>
          </cell>
          <cell r="D760">
            <v>8000000000</v>
          </cell>
          <cell r="E760">
            <v>0</v>
          </cell>
          <cell r="F760">
            <v>0</v>
          </cell>
          <cell r="G760">
            <v>2000000000</v>
          </cell>
          <cell r="H760">
            <v>10000000000</v>
          </cell>
          <cell r="I760">
            <v>8000000000</v>
          </cell>
          <cell r="J760">
            <v>60000000</v>
          </cell>
          <cell r="K760" t="str">
            <v>2121</v>
          </cell>
          <cell r="L760">
            <v>7</v>
          </cell>
          <cell r="M760" t="str">
            <v>VND</v>
          </cell>
          <cell r="N760" t="str">
            <v>VN0011379</v>
          </cell>
          <cell r="O760">
            <v>7</v>
          </cell>
          <cell r="P760" t="str">
            <v>Loan</v>
          </cell>
          <cell r="Q760">
            <v>45955</v>
          </cell>
          <cell r="R760">
            <v>0</v>
          </cell>
          <cell r="S760">
            <v>40179</v>
          </cell>
          <cell r="T760">
            <v>1</v>
          </cell>
          <cell r="U760">
            <v>0</v>
          </cell>
          <cell r="V760" t="str">
            <v>N</v>
          </cell>
          <cell r="W760">
            <v>2</v>
          </cell>
          <cell r="X760" t="str">
            <v>Y</v>
          </cell>
          <cell r="Y760" t="str">
            <v>VNGAAP</v>
          </cell>
          <cell r="Z760" t="str">
            <v>9410</v>
          </cell>
          <cell r="AA760">
            <v>43465</v>
          </cell>
          <cell r="AB760">
            <v>15000000</v>
          </cell>
          <cell r="AC760">
            <v>2000000000</v>
          </cell>
          <cell r="AD760">
            <v>60000000</v>
          </cell>
          <cell r="AE760">
            <v>0</v>
          </cell>
          <cell r="AF760">
            <v>2</v>
          </cell>
          <cell r="AG760">
            <v>44195</v>
          </cell>
          <cell r="AH760">
            <v>2500000000</v>
          </cell>
          <cell r="AI760">
            <v>2500000000</v>
          </cell>
          <cell r="AJ760">
            <v>15000000</v>
          </cell>
          <cell r="AK760">
            <v>0.25</v>
          </cell>
          <cell r="AL760">
            <v>150000000000</v>
          </cell>
          <cell r="AM760">
            <v>20000000000</v>
          </cell>
          <cell r="AN760">
            <v>1.1000000000000001</v>
          </cell>
          <cell r="AO760">
            <v>20000000000</v>
          </cell>
          <cell r="AP760">
            <v>42175</v>
          </cell>
          <cell r="AQ760">
            <v>2</v>
          </cell>
          <cell r="AR760">
            <v>43373</v>
          </cell>
          <cell r="AS760" t="str">
            <v>1512</v>
          </cell>
          <cell r="AT760">
            <v>150</v>
          </cell>
          <cell r="AU760">
            <v>0</v>
          </cell>
          <cell r="AV760">
            <v>2</v>
          </cell>
          <cell r="AW760">
            <v>0</v>
          </cell>
        </row>
        <row r="761">
          <cell r="C761" t="str">
            <v>A866</v>
          </cell>
          <cell r="D761">
            <v>8000000000</v>
          </cell>
          <cell r="E761">
            <v>0</v>
          </cell>
          <cell r="F761">
            <v>0</v>
          </cell>
          <cell r="G761">
            <v>2000000000</v>
          </cell>
          <cell r="H761">
            <v>10000000000</v>
          </cell>
          <cell r="I761">
            <v>8000000000</v>
          </cell>
          <cell r="J761">
            <v>60000000</v>
          </cell>
          <cell r="K761" t="str">
            <v>2121</v>
          </cell>
          <cell r="L761">
            <v>2</v>
          </cell>
          <cell r="M761" t="str">
            <v>VND</v>
          </cell>
          <cell r="N761" t="str">
            <v>VN0011379</v>
          </cell>
          <cell r="O761">
            <v>2</v>
          </cell>
          <cell r="P761" t="str">
            <v>Loan</v>
          </cell>
          <cell r="Q761">
            <v>45955</v>
          </cell>
          <cell r="R761">
            <v>0</v>
          </cell>
          <cell r="S761">
            <v>40179</v>
          </cell>
          <cell r="T761">
            <v>1</v>
          </cell>
          <cell r="U761">
            <v>0</v>
          </cell>
          <cell r="V761" t="str">
            <v>N</v>
          </cell>
          <cell r="W761">
            <v>1</v>
          </cell>
          <cell r="X761" t="str">
            <v>N</v>
          </cell>
          <cell r="Y761" t="str">
            <v>VNGAAP</v>
          </cell>
          <cell r="Z761" t="str">
            <v>9410</v>
          </cell>
          <cell r="AA761">
            <v>43465</v>
          </cell>
          <cell r="AB761">
            <v>15000000</v>
          </cell>
          <cell r="AC761">
            <v>2000000000</v>
          </cell>
          <cell r="AD761">
            <v>60000000</v>
          </cell>
          <cell r="AE761">
            <v>0</v>
          </cell>
          <cell r="AF761">
            <v>2</v>
          </cell>
          <cell r="AG761">
            <v>44195</v>
          </cell>
          <cell r="AH761">
            <v>2500000000</v>
          </cell>
          <cell r="AI761">
            <v>2500000000</v>
          </cell>
          <cell r="AJ761">
            <v>15000000</v>
          </cell>
          <cell r="AK761">
            <v>0.25</v>
          </cell>
          <cell r="AL761">
            <v>150000000000</v>
          </cell>
          <cell r="AM761">
            <v>20000000000</v>
          </cell>
          <cell r="AN761">
            <v>1.1000000000000001</v>
          </cell>
          <cell r="AO761">
            <v>20000000000</v>
          </cell>
          <cell r="AP761">
            <v>42175</v>
          </cell>
          <cell r="AQ761">
            <v>2</v>
          </cell>
          <cell r="AR761">
            <v>43373</v>
          </cell>
          <cell r="AS761" t="str">
            <v>3511</v>
          </cell>
          <cell r="AT761">
            <v>150</v>
          </cell>
          <cell r="AU761">
            <v>0</v>
          </cell>
          <cell r="AV761">
            <v>2</v>
          </cell>
          <cell r="AW761">
            <v>0</v>
          </cell>
        </row>
        <row r="762">
          <cell r="C762" t="str">
            <v>A867</v>
          </cell>
          <cell r="D762">
            <v>8000000000</v>
          </cell>
          <cell r="E762">
            <v>0</v>
          </cell>
          <cell r="F762">
            <v>0</v>
          </cell>
          <cell r="G762">
            <v>2000000000</v>
          </cell>
          <cell r="H762">
            <v>10000000000</v>
          </cell>
          <cell r="I762">
            <v>8000000000</v>
          </cell>
          <cell r="J762">
            <v>60000000</v>
          </cell>
          <cell r="K762" t="str">
            <v>2121</v>
          </cell>
          <cell r="L762">
            <v>2</v>
          </cell>
          <cell r="M762" t="str">
            <v>VND</v>
          </cell>
          <cell r="N762" t="str">
            <v>VN0011379</v>
          </cell>
          <cell r="O762">
            <v>2</v>
          </cell>
          <cell r="P762" t="str">
            <v>Loan</v>
          </cell>
          <cell r="Q762">
            <v>45955</v>
          </cell>
          <cell r="R762">
            <v>0</v>
          </cell>
          <cell r="S762">
            <v>40179</v>
          </cell>
          <cell r="T762">
            <v>1</v>
          </cell>
          <cell r="U762">
            <v>0</v>
          </cell>
          <cell r="V762" t="str">
            <v>N</v>
          </cell>
          <cell r="W762">
            <v>1</v>
          </cell>
          <cell r="X762" t="str">
            <v>Y</v>
          </cell>
          <cell r="Y762" t="str">
            <v>VNGAAP</v>
          </cell>
          <cell r="Z762" t="str">
            <v>9410</v>
          </cell>
          <cell r="AA762">
            <v>43465</v>
          </cell>
          <cell r="AB762">
            <v>15000000</v>
          </cell>
          <cell r="AC762">
            <v>2000000000</v>
          </cell>
          <cell r="AD762">
            <v>60000000</v>
          </cell>
          <cell r="AE762">
            <v>0</v>
          </cell>
          <cell r="AF762">
            <v>2</v>
          </cell>
          <cell r="AG762">
            <v>44195</v>
          </cell>
          <cell r="AH762">
            <v>2500000000</v>
          </cell>
          <cell r="AI762">
            <v>2500000000</v>
          </cell>
          <cell r="AJ762">
            <v>15000000</v>
          </cell>
          <cell r="AK762">
            <v>0.25</v>
          </cell>
          <cell r="AL762">
            <v>290000000000</v>
          </cell>
          <cell r="AM762">
            <v>20000000000</v>
          </cell>
          <cell r="AN762">
            <v>1.1000000000000001</v>
          </cell>
          <cell r="AO762">
            <v>20000000000</v>
          </cell>
          <cell r="AP762">
            <v>42175</v>
          </cell>
          <cell r="AQ762">
            <v>2</v>
          </cell>
          <cell r="AR762">
            <v>43373</v>
          </cell>
          <cell r="AS762" t="str">
            <v>3511</v>
          </cell>
          <cell r="AT762">
            <v>95</v>
          </cell>
          <cell r="AU762">
            <v>0</v>
          </cell>
          <cell r="AV762">
            <v>2</v>
          </cell>
          <cell r="AW762">
            <v>0</v>
          </cell>
        </row>
        <row r="763">
          <cell r="C763" t="str">
            <v>A868</v>
          </cell>
          <cell r="D763">
            <v>8000000000</v>
          </cell>
          <cell r="E763">
            <v>0</v>
          </cell>
          <cell r="F763">
            <v>0</v>
          </cell>
          <cell r="G763">
            <v>2000000000</v>
          </cell>
          <cell r="H763">
            <v>10000000000</v>
          </cell>
          <cell r="I763">
            <v>8000000000</v>
          </cell>
          <cell r="J763">
            <v>60000000</v>
          </cell>
          <cell r="K763" t="str">
            <v>2121</v>
          </cell>
          <cell r="L763">
            <v>2</v>
          </cell>
          <cell r="M763" t="str">
            <v>VND</v>
          </cell>
          <cell r="N763" t="str">
            <v>VN0011379</v>
          </cell>
          <cell r="O763">
            <v>2</v>
          </cell>
          <cell r="P763" t="str">
            <v>Loan</v>
          </cell>
          <cell r="Q763">
            <v>45955</v>
          </cell>
          <cell r="R763">
            <v>0</v>
          </cell>
          <cell r="S763">
            <v>40179</v>
          </cell>
          <cell r="T763">
            <v>1</v>
          </cell>
          <cell r="U763">
            <v>0</v>
          </cell>
          <cell r="V763" t="str">
            <v>N</v>
          </cell>
          <cell r="W763">
            <v>2</v>
          </cell>
          <cell r="X763" t="str">
            <v>N</v>
          </cell>
          <cell r="Y763" t="str">
            <v>VNGAAP</v>
          </cell>
          <cell r="Z763" t="str">
            <v>9410</v>
          </cell>
          <cell r="AA763">
            <v>43465</v>
          </cell>
          <cell r="AB763">
            <v>15000000</v>
          </cell>
          <cell r="AC763">
            <v>2000000000</v>
          </cell>
          <cell r="AD763">
            <v>60000000</v>
          </cell>
          <cell r="AE763">
            <v>0</v>
          </cell>
          <cell r="AF763">
            <v>2</v>
          </cell>
          <cell r="AG763">
            <v>44195</v>
          </cell>
          <cell r="AH763">
            <v>2500000000</v>
          </cell>
          <cell r="AI763">
            <v>2500000000</v>
          </cell>
          <cell r="AJ763">
            <v>15000000</v>
          </cell>
          <cell r="AK763">
            <v>0.25</v>
          </cell>
          <cell r="AL763">
            <v>290000000000</v>
          </cell>
          <cell r="AM763">
            <v>20000000000</v>
          </cell>
          <cell r="AN763">
            <v>1.1000000000000001</v>
          </cell>
          <cell r="AO763">
            <v>20000000000</v>
          </cell>
          <cell r="AP763">
            <v>42175</v>
          </cell>
          <cell r="AQ763">
            <v>2</v>
          </cell>
          <cell r="AR763">
            <v>43373</v>
          </cell>
          <cell r="AS763" t="str">
            <v>3511</v>
          </cell>
          <cell r="AT763">
            <v>95</v>
          </cell>
          <cell r="AU763">
            <v>0</v>
          </cell>
          <cell r="AV763">
            <v>2</v>
          </cell>
          <cell r="AW763">
            <v>0</v>
          </cell>
        </row>
        <row r="764">
          <cell r="C764" t="str">
            <v>A869</v>
          </cell>
          <cell r="D764">
            <v>8000000000</v>
          </cell>
          <cell r="E764">
            <v>0</v>
          </cell>
          <cell r="F764">
            <v>0</v>
          </cell>
          <cell r="G764">
            <v>2000000000</v>
          </cell>
          <cell r="H764">
            <v>10000000000</v>
          </cell>
          <cell r="I764">
            <v>8000000000</v>
          </cell>
          <cell r="J764">
            <v>60000000</v>
          </cell>
          <cell r="K764" t="str">
            <v>2121</v>
          </cell>
          <cell r="L764">
            <v>2</v>
          </cell>
          <cell r="M764" t="str">
            <v>VND</v>
          </cell>
          <cell r="N764" t="str">
            <v>VN0011379</v>
          </cell>
          <cell r="O764">
            <v>2</v>
          </cell>
          <cell r="P764" t="str">
            <v>Loan</v>
          </cell>
          <cell r="Q764">
            <v>45955</v>
          </cell>
          <cell r="R764">
            <v>0</v>
          </cell>
          <cell r="S764">
            <v>40179</v>
          </cell>
          <cell r="T764">
            <v>1</v>
          </cell>
          <cell r="U764">
            <v>0</v>
          </cell>
          <cell r="V764" t="str">
            <v>N</v>
          </cell>
          <cell r="W764">
            <v>2</v>
          </cell>
          <cell r="X764" t="str">
            <v>Y</v>
          </cell>
          <cell r="Y764" t="str">
            <v>VNGAAP</v>
          </cell>
          <cell r="Z764" t="str">
            <v>9410</v>
          </cell>
          <cell r="AA764">
            <v>43465</v>
          </cell>
          <cell r="AB764">
            <v>15000000</v>
          </cell>
          <cell r="AC764">
            <v>2000000000</v>
          </cell>
          <cell r="AD764">
            <v>60000000</v>
          </cell>
          <cell r="AE764">
            <v>0</v>
          </cell>
          <cell r="AF764">
            <v>2</v>
          </cell>
          <cell r="AG764">
            <v>44195</v>
          </cell>
          <cell r="AH764">
            <v>2500000000</v>
          </cell>
          <cell r="AI764">
            <v>2500000000</v>
          </cell>
          <cell r="AJ764">
            <v>15000000</v>
          </cell>
          <cell r="AK764">
            <v>0.25</v>
          </cell>
          <cell r="AL764">
            <v>290000000000</v>
          </cell>
          <cell r="AM764">
            <v>20000000000</v>
          </cell>
          <cell r="AN764">
            <v>1.1000000000000001</v>
          </cell>
          <cell r="AO764">
            <v>20000000000</v>
          </cell>
          <cell r="AP764">
            <v>42175</v>
          </cell>
          <cell r="AQ764">
            <v>2</v>
          </cell>
          <cell r="AR764">
            <v>43373</v>
          </cell>
          <cell r="AS764" t="str">
            <v>3511</v>
          </cell>
          <cell r="AT764">
            <v>95</v>
          </cell>
          <cell r="AU764">
            <v>0</v>
          </cell>
          <cell r="AV764">
            <v>2</v>
          </cell>
          <cell r="AW764">
            <v>0</v>
          </cell>
        </row>
        <row r="765">
          <cell r="C765" t="str">
            <v>A870</v>
          </cell>
          <cell r="D765">
            <v>8000000000</v>
          </cell>
          <cell r="E765">
            <v>0</v>
          </cell>
          <cell r="F765">
            <v>0</v>
          </cell>
          <cell r="G765">
            <v>2000000000</v>
          </cell>
          <cell r="H765">
            <v>10000000000</v>
          </cell>
          <cell r="I765">
            <v>8000000000</v>
          </cell>
          <cell r="J765">
            <v>60000000</v>
          </cell>
          <cell r="K765" t="str">
            <v>2121</v>
          </cell>
          <cell r="L765">
            <v>5</v>
          </cell>
          <cell r="M765" t="str">
            <v>VND</v>
          </cell>
          <cell r="N765" t="str">
            <v>VN0011379</v>
          </cell>
          <cell r="O765">
            <v>5</v>
          </cell>
          <cell r="P765" t="str">
            <v>Loan</v>
          </cell>
          <cell r="Q765">
            <v>45955</v>
          </cell>
          <cell r="R765">
            <v>0</v>
          </cell>
          <cell r="S765">
            <v>40179</v>
          </cell>
          <cell r="T765">
            <v>1</v>
          </cell>
          <cell r="U765">
            <v>0</v>
          </cell>
          <cell r="V765" t="str">
            <v>N</v>
          </cell>
          <cell r="W765">
            <v>1</v>
          </cell>
          <cell r="X765" t="str">
            <v>N</v>
          </cell>
          <cell r="Y765" t="str">
            <v>VNGAAP</v>
          </cell>
          <cell r="Z765" t="str">
            <v>9410</v>
          </cell>
          <cell r="AA765">
            <v>43465</v>
          </cell>
          <cell r="AB765">
            <v>15000000</v>
          </cell>
          <cell r="AC765">
            <v>2000000000</v>
          </cell>
          <cell r="AD765">
            <v>60000000</v>
          </cell>
          <cell r="AE765">
            <v>0</v>
          </cell>
          <cell r="AF765">
            <v>2</v>
          </cell>
          <cell r="AG765">
            <v>44195</v>
          </cell>
          <cell r="AH765">
            <v>2500000000</v>
          </cell>
          <cell r="AI765">
            <v>2500000000</v>
          </cell>
          <cell r="AJ765">
            <v>15000000</v>
          </cell>
          <cell r="AK765">
            <v>0.25</v>
          </cell>
          <cell r="AL765">
            <v>290000000000</v>
          </cell>
          <cell r="AM765">
            <v>20000000000</v>
          </cell>
          <cell r="AN765">
            <v>1.1000000000000001</v>
          </cell>
          <cell r="AO765">
            <v>20000000000</v>
          </cell>
          <cell r="AP765">
            <v>42175</v>
          </cell>
          <cell r="AQ765">
            <v>2</v>
          </cell>
          <cell r="AR765">
            <v>43373</v>
          </cell>
          <cell r="AS765" t="str">
            <v>3511</v>
          </cell>
          <cell r="AT765">
            <v>95</v>
          </cell>
          <cell r="AU765">
            <v>0</v>
          </cell>
          <cell r="AV765">
            <v>2</v>
          </cell>
          <cell r="AW765">
            <v>0</v>
          </cell>
        </row>
        <row r="766">
          <cell r="C766" t="str">
            <v>A871</v>
          </cell>
          <cell r="D766">
            <v>8000000000</v>
          </cell>
          <cell r="E766">
            <v>0</v>
          </cell>
          <cell r="F766">
            <v>0</v>
          </cell>
          <cell r="G766">
            <v>2000000000</v>
          </cell>
          <cell r="H766">
            <v>10000000000</v>
          </cell>
          <cell r="I766">
            <v>8000000000</v>
          </cell>
          <cell r="J766">
            <v>60000000</v>
          </cell>
          <cell r="K766" t="str">
            <v>2121</v>
          </cell>
          <cell r="L766">
            <v>5</v>
          </cell>
          <cell r="M766" t="str">
            <v>VND</v>
          </cell>
          <cell r="N766" t="str">
            <v>VN0011379</v>
          </cell>
          <cell r="O766">
            <v>5</v>
          </cell>
          <cell r="P766" t="str">
            <v>Loan</v>
          </cell>
          <cell r="Q766">
            <v>45955</v>
          </cell>
          <cell r="R766">
            <v>0</v>
          </cell>
          <cell r="S766">
            <v>40179</v>
          </cell>
          <cell r="T766">
            <v>1</v>
          </cell>
          <cell r="U766">
            <v>0</v>
          </cell>
          <cell r="V766" t="str">
            <v>N</v>
          </cell>
          <cell r="W766">
            <v>1</v>
          </cell>
          <cell r="X766" t="str">
            <v>Y</v>
          </cell>
          <cell r="Y766" t="str">
            <v>VNGAAP</v>
          </cell>
          <cell r="Z766" t="str">
            <v>9410</v>
          </cell>
          <cell r="AA766">
            <v>43465</v>
          </cell>
          <cell r="AB766">
            <v>15000000</v>
          </cell>
          <cell r="AC766">
            <v>2000000000</v>
          </cell>
          <cell r="AD766">
            <v>60000000</v>
          </cell>
          <cell r="AE766">
            <v>0</v>
          </cell>
          <cell r="AF766">
            <v>2</v>
          </cell>
          <cell r="AG766">
            <v>44195</v>
          </cell>
          <cell r="AH766">
            <v>2500000000</v>
          </cell>
          <cell r="AI766">
            <v>2500000000</v>
          </cell>
          <cell r="AJ766">
            <v>15000000</v>
          </cell>
          <cell r="AK766">
            <v>0.25</v>
          </cell>
          <cell r="AL766">
            <v>290000000000</v>
          </cell>
          <cell r="AM766">
            <v>20000000000</v>
          </cell>
          <cell r="AN766">
            <v>1.1000000000000001</v>
          </cell>
          <cell r="AO766">
            <v>20000000000</v>
          </cell>
          <cell r="AP766">
            <v>42175</v>
          </cell>
          <cell r="AQ766">
            <v>2</v>
          </cell>
          <cell r="AR766">
            <v>43373</v>
          </cell>
          <cell r="AS766" t="str">
            <v>3511</v>
          </cell>
          <cell r="AT766">
            <v>95</v>
          </cell>
          <cell r="AU766">
            <v>0</v>
          </cell>
          <cell r="AV766">
            <v>2</v>
          </cell>
          <cell r="AW766">
            <v>0</v>
          </cell>
        </row>
        <row r="767">
          <cell r="C767" t="str">
            <v>A872</v>
          </cell>
          <cell r="D767">
            <v>8000000000</v>
          </cell>
          <cell r="E767">
            <v>0</v>
          </cell>
          <cell r="F767">
            <v>0</v>
          </cell>
          <cell r="G767">
            <v>2000000000</v>
          </cell>
          <cell r="H767">
            <v>10000000000</v>
          </cell>
          <cell r="I767">
            <v>8000000000</v>
          </cell>
          <cell r="J767">
            <v>60000000</v>
          </cell>
          <cell r="K767" t="str">
            <v>2121</v>
          </cell>
          <cell r="L767">
            <v>5</v>
          </cell>
          <cell r="M767" t="str">
            <v>VND</v>
          </cell>
          <cell r="N767" t="str">
            <v>VN0011379</v>
          </cell>
          <cell r="O767">
            <v>5</v>
          </cell>
          <cell r="P767" t="str">
            <v>Loan</v>
          </cell>
          <cell r="Q767">
            <v>45955</v>
          </cell>
          <cell r="R767">
            <v>0</v>
          </cell>
          <cell r="S767">
            <v>40179</v>
          </cell>
          <cell r="T767">
            <v>1</v>
          </cell>
          <cell r="U767">
            <v>0</v>
          </cell>
          <cell r="V767" t="str">
            <v>N</v>
          </cell>
          <cell r="W767">
            <v>2</v>
          </cell>
          <cell r="X767" t="str">
            <v>N</v>
          </cell>
          <cell r="Y767" t="str">
            <v>VNGAAP</v>
          </cell>
          <cell r="Z767" t="str">
            <v>9410</v>
          </cell>
          <cell r="AA767">
            <v>43465</v>
          </cell>
          <cell r="AB767">
            <v>15000000</v>
          </cell>
          <cell r="AC767">
            <v>2000000000</v>
          </cell>
          <cell r="AD767">
            <v>60000000</v>
          </cell>
          <cell r="AE767">
            <v>0</v>
          </cell>
          <cell r="AF767">
            <v>2</v>
          </cell>
          <cell r="AG767">
            <v>44195</v>
          </cell>
          <cell r="AH767">
            <v>2500000000</v>
          </cell>
          <cell r="AI767">
            <v>2500000000</v>
          </cell>
          <cell r="AJ767">
            <v>15000000</v>
          </cell>
          <cell r="AK767">
            <v>0.25</v>
          </cell>
          <cell r="AL767">
            <v>290000000000</v>
          </cell>
          <cell r="AM767">
            <v>20000000000</v>
          </cell>
          <cell r="AN767">
            <v>1.1000000000000001</v>
          </cell>
          <cell r="AO767">
            <v>20000000000</v>
          </cell>
          <cell r="AP767">
            <v>42175</v>
          </cell>
          <cell r="AQ767">
            <v>2</v>
          </cell>
          <cell r="AR767">
            <v>43373</v>
          </cell>
          <cell r="AS767" t="str">
            <v>3511</v>
          </cell>
          <cell r="AT767">
            <v>95</v>
          </cell>
          <cell r="AU767">
            <v>0</v>
          </cell>
          <cell r="AV767">
            <v>2</v>
          </cell>
          <cell r="AW767">
            <v>0</v>
          </cell>
        </row>
        <row r="768">
          <cell r="C768" t="str">
            <v>A873</v>
          </cell>
          <cell r="D768">
            <v>8000000000</v>
          </cell>
          <cell r="E768">
            <v>0</v>
          </cell>
          <cell r="F768">
            <v>0</v>
          </cell>
          <cell r="G768">
            <v>2000000000</v>
          </cell>
          <cell r="H768">
            <v>10000000000</v>
          </cell>
          <cell r="I768">
            <v>8000000000</v>
          </cell>
          <cell r="J768">
            <v>60000000</v>
          </cell>
          <cell r="K768" t="str">
            <v>2121</v>
          </cell>
          <cell r="L768">
            <v>5</v>
          </cell>
          <cell r="M768" t="str">
            <v>VND</v>
          </cell>
          <cell r="N768" t="str">
            <v>VN0011379</v>
          </cell>
          <cell r="O768">
            <v>5</v>
          </cell>
          <cell r="P768" t="str">
            <v>Loan</v>
          </cell>
          <cell r="Q768">
            <v>45955</v>
          </cell>
          <cell r="R768">
            <v>0</v>
          </cell>
          <cell r="S768">
            <v>40179</v>
          </cell>
          <cell r="T768">
            <v>1</v>
          </cell>
          <cell r="U768">
            <v>0</v>
          </cell>
          <cell r="V768" t="str">
            <v>N</v>
          </cell>
          <cell r="W768">
            <v>2</v>
          </cell>
          <cell r="X768" t="str">
            <v>Y</v>
          </cell>
          <cell r="Y768" t="str">
            <v>VNGAAP</v>
          </cell>
          <cell r="Z768" t="str">
            <v>9410</v>
          </cell>
          <cell r="AA768">
            <v>43465</v>
          </cell>
          <cell r="AB768">
            <v>15000000</v>
          </cell>
          <cell r="AC768">
            <v>2000000000</v>
          </cell>
          <cell r="AD768">
            <v>60000000</v>
          </cell>
          <cell r="AE768">
            <v>0</v>
          </cell>
          <cell r="AF768">
            <v>2</v>
          </cell>
          <cell r="AG768">
            <v>44195</v>
          </cell>
          <cell r="AH768">
            <v>2500000000</v>
          </cell>
          <cell r="AI768">
            <v>2500000000</v>
          </cell>
          <cell r="AJ768">
            <v>15000000</v>
          </cell>
          <cell r="AK768">
            <v>0.25</v>
          </cell>
          <cell r="AL768">
            <v>290000000000</v>
          </cell>
          <cell r="AM768">
            <v>20000000000</v>
          </cell>
          <cell r="AN768">
            <v>1.1000000000000001</v>
          </cell>
          <cell r="AO768">
            <v>20000000000</v>
          </cell>
          <cell r="AP768">
            <v>42175</v>
          </cell>
          <cell r="AQ768">
            <v>2</v>
          </cell>
          <cell r="AR768">
            <v>43373</v>
          </cell>
          <cell r="AS768" t="str">
            <v>3511</v>
          </cell>
          <cell r="AT768">
            <v>95</v>
          </cell>
          <cell r="AU768">
            <v>0</v>
          </cell>
          <cell r="AV768">
            <v>2</v>
          </cell>
          <cell r="AW768">
            <v>0</v>
          </cell>
        </row>
        <row r="769">
          <cell r="C769" t="str">
            <v>A874</v>
          </cell>
          <cell r="D769">
            <v>8000000000</v>
          </cell>
          <cell r="E769">
            <v>0</v>
          </cell>
          <cell r="F769">
            <v>0</v>
          </cell>
          <cell r="G769">
            <v>2000000000</v>
          </cell>
          <cell r="H769">
            <v>10000000000</v>
          </cell>
          <cell r="I769">
            <v>8000000000</v>
          </cell>
          <cell r="J769">
            <v>60000000</v>
          </cell>
          <cell r="K769" t="str">
            <v>2121</v>
          </cell>
          <cell r="L769">
            <v>6</v>
          </cell>
          <cell r="M769" t="str">
            <v>VND</v>
          </cell>
          <cell r="N769" t="str">
            <v>VN0011379</v>
          </cell>
          <cell r="O769">
            <v>6</v>
          </cell>
          <cell r="P769" t="str">
            <v>Loan</v>
          </cell>
          <cell r="Q769">
            <v>45955</v>
          </cell>
          <cell r="R769">
            <v>0</v>
          </cell>
          <cell r="S769">
            <v>40179</v>
          </cell>
          <cell r="T769">
            <v>1</v>
          </cell>
          <cell r="U769">
            <v>0</v>
          </cell>
          <cell r="V769" t="str">
            <v>N</v>
          </cell>
          <cell r="W769">
            <v>1</v>
          </cell>
          <cell r="X769" t="str">
            <v>N</v>
          </cell>
          <cell r="Y769" t="str">
            <v>VNGAAP</v>
          </cell>
          <cell r="Z769" t="str">
            <v>9410</v>
          </cell>
          <cell r="AA769">
            <v>43465</v>
          </cell>
          <cell r="AB769">
            <v>15000000</v>
          </cell>
          <cell r="AC769">
            <v>2000000000</v>
          </cell>
          <cell r="AD769">
            <v>60000000</v>
          </cell>
          <cell r="AE769">
            <v>0</v>
          </cell>
          <cell r="AF769">
            <v>2</v>
          </cell>
          <cell r="AG769">
            <v>44195</v>
          </cell>
          <cell r="AH769">
            <v>2500000000</v>
          </cell>
          <cell r="AI769">
            <v>2500000000</v>
          </cell>
          <cell r="AJ769">
            <v>15000000</v>
          </cell>
          <cell r="AK769">
            <v>0.25</v>
          </cell>
          <cell r="AL769">
            <v>290000000000</v>
          </cell>
          <cell r="AM769">
            <v>20000000000</v>
          </cell>
          <cell r="AN769">
            <v>1.1000000000000001</v>
          </cell>
          <cell r="AO769">
            <v>20000000000</v>
          </cell>
          <cell r="AP769">
            <v>42175</v>
          </cell>
          <cell r="AQ769">
            <v>2</v>
          </cell>
          <cell r="AR769">
            <v>43373</v>
          </cell>
          <cell r="AS769" t="str">
            <v>3511</v>
          </cell>
          <cell r="AT769">
            <v>95</v>
          </cell>
          <cell r="AU769">
            <v>0</v>
          </cell>
          <cell r="AV769">
            <v>2</v>
          </cell>
          <cell r="AW769">
            <v>0</v>
          </cell>
        </row>
        <row r="770">
          <cell r="C770" t="str">
            <v>A875</v>
          </cell>
          <cell r="D770">
            <v>8000000000</v>
          </cell>
          <cell r="E770">
            <v>0</v>
          </cell>
          <cell r="F770">
            <v>0</v>
          </cell>
          <cell r="G770">
            <v>2000000000</v>
          </cell>
          <cell r="H770">
            <v>10000000000</v>
          </cell>
          <cell r="I770">
            <v>8000000000</v>
          </cell>
          <cell r="J770">
            <v>60000000</v>
          </cell>
          <cell r="K770" t="str">
            <v>2121</v>
          </cell>
          <cell r="L770">
            <v>6</v>
          </cell>
          <cell r="M770" t="str">
            <v>VND</v>
          </cell>
          <cell r="N770" t="str">
            <v>VN0011379</v>
          </cell>
          <cell r="O770">
            <v>6</v>
          </cell>
          <cell r="P770" t="str">
            <v>Loan</v>
          </cell>
          <cell r="Q770">
            <v>45955</v>
          </cell>
          <cell r="R770">
            <v>0</v>
          </cell>
          <cell r="S770">
            <v>40179</v>
          </cell>
          <cell r="T770">
            <v>1</v>
          </cell>
          <cell r="U770">
            <v>0</v>
          </cell>
          <cell r="V770" t="str">
            <v>N</v>
          </cell>
          <cell r="W770">
            <v>1</v>
          </cell>
          <cell r="X770" t="str">
            <v>Y</v>
          </cell>
          <cell r="Y770" t="str">
            <v>VNGAAP</v>
          </cell>
          <cell r="Z770" t="str">
            <v>9410</v>
          </cell>
          <cell r="AA770">
            <v>43465</v>
          </cell>
          <cell r="AB770">
            <v>15000000</v>
          </cell>
          <cell r="AC770">
            <v>2000000000</v>
          </cell>
          <cell r="AD770">
            <v>60000000</v>
          </cell>
          <cell r="AE770">
            <v>0</v>
          </cell>
          <cell r="AF770">
            <v>2</v>
          </cell>
          <cell r="AG770">
            <v>44195</v>
          </cell>
          <cell r="AH770">
            <v>2500000000</v>
          </cell>
          <cell r="AI770">
            <v>2500000000</v>
          </cell>
          <cell r="AJ770">
            <v>15000000</v>
          </cell>
          <cell r="AK770">
            <v>0.25</v>
          </cell>
          <cell r="AL770">
            <v>290000000000</v>
          </cell>
          <cell r="AM770">
            <v>20000000000</v>
          </cell>
          <cell r="AN770">
            <v>1.1000000000000001</v>
          </cell>
          <cell r="AO770">
            <v>20000000000</v>
          </cell>
          <cell r="AP770">
            <v>42175</v>
          </cell>
          <cell r="AQ770">
            <v>2</v>
          </cell>
          <cell r="AR770">
            <v>43373</v>
          </cell>
          <cell r="AS770" t="str">
            <v>3511</v>
          </cell>
          <cell r="AT770">
            <v>95</v>
          </cell>
          <cell r="AU770">
            <v>0</v>
          </cell>
          <cell r="AV770">
            <v>2</v>
          </cell>
          <cell r="AW770">
            <v>0</v>
          </cell>
        </row>
        <row r="771">
          <cell r="C771" t="str">
            <v>A876</v>
          </cell>
          <cell r="D771">
            <v>8000000000</v>
          </cell>
          <cell r="E771">
            <v>0</v>
          </cell>
          <cell r="F771">
            <v>0</v>
          </cell>
          <cell r="G771">
            <v>2000000000</v>
          </cell>
          <cell r="H771">
            <v>10000000000</v>
          </cell>
          <cell r="I771">
            <v>8000000000</v>
          </cell>
          <cell r="J771">
            <v>60000000</v>
          </cell>
          <cell r="K771" t="str">
            <v>2121</v>
          </cell>
          <cell r="L771">
            <v>6</v>
          </cell>
          <cell r="M771" t="str">
            <v>VND</v>
          </cell>
          <cell r="N771" t="str">
            <v>VN0011379</v>
          </cell>
          <cell r="O771">
            <v>6</v>
          </cell>
          <cell r="P771" t="str">
            <v>Loan</v>
          </cell>
          <cell r="Q771">
            <v>45955</v>
          </cell>
          <cell r="R771">
            <v>0</v>
          </cell>
          <cell r="S771">
            <v>40179</v>
          </cell>
          <cell r="T771">
            <v>1</v>
          </cell>
          <cell r="U771">
            <v>0</v>
          </cell>
          <cell r="V771" t="str">
            <v>N</v>
          </cell>
          <cell r="W771">
            <v>2</v>
          </cell>
          <cell r="X771" t="str">
            <v>N</v>
          </cell>
          <cell r="Y771" t="str">
            <v>VNGAAP</v>
          </cell>
          <cell r="Z771" t="str">
            <v>9410</v>
          </cell>
          <cell r="AA771">
            <v>43465</v>
          </cell>
          <cell r="AB771">
            <v>15000000</v>
          </cell>
          <cell r="AC771">
            <v>2000000000</v>
          </cell>
          <cell r="AD771">
            <v>60000000</v>
          </cell>
          <cell r="AE771">
            <v>0</v>
          </cell>
          <cell r="AF771">
            <v>2</v>
          </cell>
          <cell r="AG771">
            <v>44195</v>
          </cell>
          <cell r="AH771">
            <v>2500000000</v>
          </cell>
          <cell r="AI771">
            <v>2500000000</v>
          </cell>
          <cell r="AJ771">
            <v>15000000</v>
          </cell>
          <cell r="AK771">
            <v>0.25</v>
          </cell>
          <cell r="AL771">
            <v>290000000000</v>
          </cell>
          <cell r="AM771">
            <v>20000000000</v>
          </cell>
          <cell r="AN771">
            <v>1.1000000000000001</v>
          </cell>
          <cell r="AO771">
            <v>20000000000</v>
          </cell>
          <cell r="AP771">
            <v>42175</v>
          </cell>
          <cell r="AQ771">
            <v>2</v>
          </cell>
          <cell r="AR771">
            <v>43373</v>
          </cell>
          <cell r="AS771" t="str">
            <v>3511</v>
          </cell>
          <cell r="AT771">
            <v>95</v>
          </cell>
          <cell r="AU771">
            <v>0</v>
          </cell>
          <cell r="AV771">
            <v>2</v>
          </cell>
          <cell r="AW771">
            <v>0</v>
          </cell>
        </row>
        <row r="772">
          <cell r="C772" t="str">
            <v>A877</v>
          </cell>
          <cell r="D772">
            <v>8000000000</v>
          </cell>
          <cell r="E772">
            <v>0</v>
          </cell>
          <cell r="F772">
            <v>0</v>
          </cell>
          <cell r="G772">
            <v>2000000000</v>
          </cell>
          <cell r="H772">
            <v>10000000000</v>
          </cell>
          <cell r="I772">
            <v>8000000000</v>
          </cell>
          <cell r="J772">
            <v>60000000</v>
          </cell>
          <cell r="K772" t="str">
            <v>2121</v>
          </cell>
          <cell r="L772">
            <v>6</v>
          </cell>
          <cell r="M772" t="str">
            <v>VND</v>
          </cell>
          <cell r="N772" t="str">
            <v>VN0011379</v>
          </cell>
          <cell r="O772">
            <v>6</v>
          </cell>
          <cell r="P772" t="str">
            <v>Loan</v>
          </cell>
          <cell r="Q772">
            <v>45955</v>
          </cell>
          <cell r="R772">
            <v>0</v>
          </cell>
          <cell r="S772">
            <v>40179</v>
          </cell>
          <cell r="T772">
            <v>1</v>
          </cell>
          <cell r="U772">
            <v>0</v>
          </cell>
          <cell r="V772" t="str">
            <v>N</v>
          </cell>
          <cell r="W772">
            <v>2</v>
          </cell>
          <cell r="X772" t="str">
            <v>Y</v>
          </cell>
          <cell r="Y772" t="str">
            <v>VNGAAP</v>
          </cell>
          <cell r="Z772" t="str">
            <v>9410</v>
          </cell>
          <cell r="AA772">
            <v>43465</v>
          </cell>
          <cell r="AB772">
            <v>15000000</v>
          </cell>
          <cell r="AC772">
            <v>2000000000</v>
          </cell>
          <cell r="AD772">
            <v>60000000</v>
          </cell>
          <cell r="AE772">
            <v>0</v>
          </cell>
          <cell r="AF772">
            <v>2</v>
          </cell>
          <cell r="AG772">
            <v>44195</v>
          </cell>
          <cell r="AH772">
            <v>2500000000</v>
          </cell>
          <cell r="AI772">
            <v>2500000000</v>
          </cell>
          <cell r="AJ772">
            <v>15000000</v>
          </cell>
          <cell r="AK772">
            <v>0.25</v>
          </cell>
          <cell r="AL772">
            <v>290000000000</v>
          </cell>
          <cell r="AM772">
            <v>20000000000</v>
          </cell>
          <cell r="AN772">
            <v>1.1000000000000001</v>
          </cell>
          <cell r="AO772">
            <v>20000000000</v>
          </cell>
          <cell r="AP772">
            <v>42175</v>
          </cell>
          <cell r="AQ772">
            <v>2</v>
          </cell>
          <cell r="AR772">
            <v>43373</v>
          </cell>
          <cell r="AS772" t="str">
            <v>3511</v>
          </cell>
          <cell r="AT772">
            <v>95</v>
          </cell>
          <cell r="AU772">
            <v>0</v>
          </cell>
          <cell r="AV772">
            <v>2</v>
          </cell>
          <cell r="AW772">
            <v>0</v>
          </cell>
        </row>
        <row r="773">
          <cell r="C773" t="str">
            <v>A878</v>
          </cell>
          <cell r="D773">
            <v>8000000000</v>
          </cell>
          <cell r="E773">
            <v>0</v>
          </cell>
          <cell r="F773">
            <v>0</v>
          </cell>
          <cell r="G773">
            <v>2000000000</v>
          </cell>
          <cell r="H773">
            <v>10000000000</v>
          </cell>
          <cell r="I773">
            <v>8000000000</v>
          </cell>
          <cell r="J773">
            <v>60000000</v>
          </cell>
          <cell r="K773" t="str">
            <v>2121</v>
          </cell>
          <cell r="L773">
            <v>7</v>
          </cell>
          <cell r="M773" t="str">
            <v>VND</v>
          </cell>
          <cell r="N773" t="str">
            <v>VN0011379</v>
          </cell>
          <cell r="O773">
            <v>7</v>
          </cell>
          <cell r="P773" t="str">
            <v>Loan</v>
          </cell>
          <cell r="Q773">
            <v>45955</v>
          </cell>
          <cell r="R773">
            <v>0</v>
          </cell>
          <cell r="S773">
            <v>40179</v>
          </cell>
          <cell r="T773">
            <v>1</v>
          </cell>
          <cell r="U773">
            <v>0</v>
          </cell>
          <cell r="V773" t="str">
            <v>N</v>
          </cell>
          <cell r="W773">
            <v>1</v>
          </cell>
          <cell r="X773" t="str">
            <v>N</v>
          </cell>
          <cell r="Y773" t="str">
            <v>VNGAAP</v>
          </cell>
          <cell r="Z773" t="str">
            <v>9410</v>
          </cell>
          <cell r="AA773">
            <v>43465</v>
          </cell>
          <cell r="AB773">
            <v>15000000</v>
          </cell>
          <cell r="AC773">
            <v>2000000000</v>
          </cell>
          <cell r="AD773">
            <v>60000000</v>
          </cell>
          <cell r="AE773">
            <v>0</v>
          </cell>
          <cell r="AF773">
            <v>2</v>
          </cell>
          <cell r="AG773">
            <v>44195</v>
          </cell>
          <cell r="AH773">
            <v>2500000000</v>
          </cell>
          <cell r="AI773">
            <v>2500000000</v>
          </cell>
          <cell r="AJ773">
            <v>15000000</v>
          </cell>
          <cell r="AK773">
            <v>0.25</v>
          </cell>
          <cell r="AL773">
            <v>290000000000</v>
          </cell>
          <cell r="AM773">
            <v>20000000000</v>
          </cell>
          <cell r="AN773">
            <v>1.1000000000000001</v>
          </cell>
          <cell r="AO773">
            <v>20000000000</v>
          </cell>
          <cell r="AP773">
            <v>42175</v>
          </cell>
          <cell r="AQ773">
            <v>2</v>
          </cell>
          <cell r="AR773">
            <v>43373</v>
          </cell>
          <cell r="AS773" t="str">
            <v>3511</v>
          </cell>
          <cell r="AT773">
            <v>95</v>
          </cell>
          <cell r="AU773">
            <v>0</v>
          </cell>
          <cell r="AV773">
            <v>2</v>
          </cell>
          <cell r="AW773">
            <v>0</v>
          </cell>
        </row>
        <row r="774">
          <cell r="C774" t="str">
            <v>A879</v>
          </cell>
          <cell r="D774">
            <v>8000000000</v>
          </cell>
          <cell r="E774">
            <v>0</v>
          </cell>
          <cell r="F774">
            <v>0</v>
          </cell>
          <cell r="G774">
            <v>2000000000</v>
          </cell>
          <cell r="H774">
            <v>10000000000</v>
          </cell>
          <cell r="I774">
            <v>8000000000</v>
          </cell>
          <cell r="J774">
            <v>60000000</v>
          </cell>
          <cell r="K774" t="str">
            <v>2121</v>
          </cell>
          <cell r="L774">
            <v>7</v>
          </cell>
          <cell r="M774" t="str">
            <v>VND</v>
          </cell>
          <cell r="N774" t="str">
            <v>VN0011379</v>
          </cell>
          <cell r="O774">
            <v>7</v>
          </cell>
          <cell r="P774" t="str">
            <v>Loan</v>
          </cell>
          <cell r="Q774">
            <v>45955</v>
          </cell>
          <cell r="R774">
            <v>0</v>
          </cell>
          <cell r="S774">
            <v>40179</v>
          </cell>
          <cell r="T774">
            <v>1</v>
          </cell>
          <cell r="U774">
            <v>0</v>
          </cell>
          <cell r="V774" t="str">
            <v>N</v>
          </cell>
          <cell r="W774">
            <v>1</v>
          </cell>
          <cell r="X774" t="str">
            <v>Y</v>
          </cell>
          <cell r="Y774" t="str">
            <v>VNGAAP</v>
          </cell>
          <cell r="Z774" t="str">
            <v>9410</v>
          </cell>
          <cell r="AA774">
            <v>43465</v>
          </cell>
          <cell r="AB774">
            <v>15000000</v>
          </cell>
          <cell r="AC774">
            <v>2000000000</v>
          </cell>
          <cell r="AD774">
            <v>60000000</v>
          </cell>
          <cell r="AE774">
            <v>0</v>
          </cell>
          <cell r="AF774">
            <v>2</v>
          </cell>
          <cell r="AG774">
            <v>44195</v>
          </cell>
          <cell r="AH774">
            <v>2500000000</v>
          </cell>
          <cell r="AI774">
            <v>2500000000</v>
          </cell>
          <cell r="AJ774">
            <v>15000000</v>
          </cell>
          <cell r="AK774">
            <v>0.25</v>
          </cell>
          <cell r="AL774">
            <v>290000000000</v>
          </cell>
          <cell r="AM774">
            <v>20000000000</v>
          </cell>
          <cell r="AN774">
            <v>1.1000000000000001</v>
          </cell>
          <cell r="AO774">
            <v>20000000000</v>
          </cell>
          <cell r="AP774">
            <v>42175</v>
          </cell>
          <cell r="AQ774">
            <v>2</v>
          </cell>
          <cell r="AR774">
            <v>43373</v>
          </cell>
          <cell r="AS774" t="str">
            <v>3511</v>
          </cell>
          <cell r="AT774">
            <v>95</v>
          </cell>
          <cell r="AU774">
            <v>0</v>
          </cell>
          <cell r="AV774">
            <v>2</v>
          </cell>
          <cell r="AW774">
            <v>0</v>
          </cell>
        </row>
        <row r="775">
          <cell r="C775" t="str">
            <v>A880</v>
          </cell>
          <cell r="D775">
            <v>8000000000</v>
          </cell>
          <cell r="E775">
            <v>0</v>
          </cell>
          <cell r="F775">
            <v>0</v>
          </cell>
          <cell r="G775">
            <v>2000000000</v>
          </cell>
          <cell r="H775">
            <v>10000000000</v>
          </cell>
          <cell r="I775">
            <v>8000000000</v>
          </cell>
          <cell r="J775">
            <v>60000000</v>
          </cell>
          <cell r="K775" t="str">
            <v>2121</v>
          </cell>
          <cell r="L775">
            <v>7</v>
          </cell>
          <cell r="M775" t="str">
            <v>VND</v>
          </cell>
          <cell r="N775" t="str">
            <v>VN0011379</v>
          </cell>
          <cell r="O775">
            <v>7</v>
          </cell>
          <cell r="P775" t="str">
            <v>Loan</v>
          </cell>
          <cell r="Q775">
            <v>45955</v>
          </cell>
          <cell r="R775">
            <v>0</v>
          </cell>
          <cell r="S775">
            <v>40179</v>
          </cell>
          <cell r="T775">
            <v>1</v>
          </cell>
          <cell r="U775">
            <v>0</v>
          </cell>
          <cell r="V775" t="str">
            <v>N</v>
          </cell>
          <cell r="W775">
            <v>2</v>
          </cell>
          <cell r="X775" t="str">
            <v>N</v>
          </cell>
          <cell r="Y775" t="str">
            <v>VNGAAP</v>
          </cell>
          <cell r="Z775" t="str">
            <v>9410</v>
          </cell>
          <cell r="AA775">
            <v>43465</v>
          </cell>
          <cell r="AB775">
            <v>15000000</v>
          </cell>
          <cell r="AC775">
            <v>2000000000</v>
          </cell>
          <cell r="AD775">
            <v>60000000</v>
          </cell>
          <cell r="AE775">
            <v>0</v>
          </cell>
          <cell r="AF775">
            <v>2</v>
          </cell>
          <cell r="AG775">
            <v>44195</v>
          </cell>
          <cell r="AH775">
            <v>2500000000</v>
          </cell>
          <cell r="AI775">
            <v>2500000000</v>
          </cell>
          <cell r="AJ775">
            <v>15000000</v>
          </cell>
          <cell r="AK775">
            <v>0.25</v>
          </cell>
          <cell r="AL775">
            <v>290000000000</v>
          </cell>
          <cell r="AM775">
            <v>20000000000</v>
          </cell>
          <cell r="AN775">
            <v>1.1000000000000001</v>
          </cell>
          <cell r="AO775">
            <v>20000000000</v>
          </cell>
          <cell r="AP775">
            <v>42175</v>
          </cell>
          <cell r="AQ775">
            <v>2</v>
          </cell>
          <cell r="AR775">
            <v>43373</v>
          </cell>
          <cell r="AS775" t="str">
            <v>3511</v>
          </cell>
          <cell r="AT775">
            <v>95</v>
          </cell>
          <cell r="AU775">
            <v>0</v>
          </cell>
          <cell r="AV775">
            <v>2</v>
          </cell>
          <cell r="AW775">
            <v>0</v>
          </cell>
        </row>
        <row r="776">
          <cell r="C776" t="str">
            <v>A881</v>
          </cell>
          <cell r="D776">
            <v>8000000000</v>
          </cell>
          <cell r="E776">
            <v>0</v>
          </cell>
          <cell r="F776">
            <v>0</v>
          </cell>
          <cell r="G776">
            <v>2000000000</v>
          </cell>
          <cell r="H776">
            <v>10000000000</v>
          </cell>
          <cell r="I776">
            <v>8000000000</v>
          </cell>
          <cell r="J776">
            <v>60000000</v>
          </cell>
          <cell r="K776" t="str">
            <v>2121</v>
          </cell>
          <cell r="L776">
            <v>7</v>
          </cell>
          <cell r="M776" t="str">
            <v>VND</v>
          </cell>
          <cell r="N776" t="str">
            <v>VN0011379</v>
          </cell>
          <cell r="O776">
            <v>7</v>
          </cell>
          <cell r="P776" t="str">
            <v>Loan</v>
          </cell>
          <cell r="Q776">
            <v>45955</v>
          </cell>
          <cell r="R776">
            <v>0</v>
          </cell>
          <cell r="S776">
            <v>40179</v>
          </cell>
          <cell r="T776">
            <v>1</v>
          </cell>
          <cell r="U776">
            <v>0</v>
          </cell>
          <cell r="V776" t="str">
            <v>N</v>
          </cell>
          <cell r="W776">
            <v>2</v>
          </cell>
          <cell r="X776" t="str">
            <v>Y</v>
          </cell>
          <cell r="Y776" t="str">
            <v>VNGAAP</v>
          </cell>
          <cell r="Z776" t="str">
            <v>9410</v>
          </cell>
          <cell r="AA776">
            <v>43465</v>
          </cell>
          <cell r="AB776">
            <v>15000000</v>
          </cell>
          <cell r="AC776">
            <v>2000000000</v>
          </cell>
          <cell r="AD776">
            <v>60000000</v>
          </cell>
          <cell r="AE776">
            <v>0</v>
          </cell>
          <cell r="AF776">
            <v>2</v>
          </cell>
          <cell r="AG776">
            <v>44195</v>
          </cell>
          <cell r="AH776">
            <v>2500000000</v>
          </cell>
          <cell r="AI776">
            <v>2500000000</v>
          </cell>
          <cell r="AJ776">
            <v>15000000</v>
          </cell>
          <cell r="AK776">
            <v>0.25</v>
          </cell>
          <cell r="AL776">
            <v>290000000000</v>
          </cell>
          <cell r="AM776">
            <v>20000000000</v>
          </cell>
          <cell r="AN776">
            <v>1.1000000000000001</v>
          </cell>
          <cell r="AO776">
            <v>20000000000</v>
          </cell>
          <cell r="AP776">
            <v>42175</v>
          </cell>
          <cell r="AQ776">
            <v>2</v>
          </cell>
          <cell r="AR776">
            <v>43373</v>
          </cell>
          <cell r="AS776" t="str">
            <v>3511</v>
          </cell>
          <cell r="AT776">
            <v>95</v>
          </cell>
          <cell r="AU776">
            <v>0</v>
          </cell>
          <cell r="AV776">
            <v>2</v>
          </cell>
          <cell r="AW776">
            <v>0</v>
          </cell>
        </row>
        <row r="777">
          <cell r="C777" t="str">
            <v>A882</v>
          </cell>
          <cell r="D777">
            <v>8000000000</v>
          </cell>
          <cell r="E777">
            <v>0</v>
          </cell>
          <cell r="F777">
            <v>0</v>
          </cell>
          <cell r="G777">
            <v>2000000000</v>
          </cell>
          <cell r="H777">
            <v>10000000000</v>
          </cell>
          <cell r="I777">
            <v>8000000000</v>
          </cell>
          <cell r="J777">
            <v>60000000</v>
          </cell>
          <cell r="K777" t="str">
            <v>2121</v>
          </cell>
          <cell r="L777">
            <v>2</v>
          </cell>
          <cell r="M777" t="str">
            <v>VND</v>
          </cell>
          <cell r="N777" t="str">
            <v>VN0011379</v>
          </cell>
          <cell r="O777">
            <v>2</v>
          </cell>
          <cell r="P777" t="str">
            <v>Loan</v>
          </cell>
          <cell r="Q777">
            <v>45955</v>
          </cell>
          <cell r="R777">
            <v>0</v>
          </cell>
          <cell r="S777">
            <v>40179</v>
          </cell>
          <cell r="T777">
            <v>1</v>
          </cell>
          <cell r="U777">
            <v>0</v>
          </cell>
          <cell r="V777" t="str">
            <v>N</v>
          </cell>
          <cell r="W777">
            <v>2</v>
          </cell>
          <cell r="X777" t="str">
            <v>Y</v>
          </cell>
          <cell r="Y777" t="str">
            <v>VNGAAP</v>
          </cell>
          <cell r="Z777" t="str">
            <v>9410</v>
          </cell>
          <cell r="AA777">
            <v>43465</v>
          </cell>
          <cell r="AB777">
            <v>15000000</v>
          </cell>
          <cell r="AC777">
            <v>2000000000</v>
          </cell>
          <cell r="AD777">
            <v>60000000</v>
          </cell>
          <cell r="AE777">
            <v>100000000</v>
          </cell>
          <cell r="AF777">
            <v>2</v>
          </cell>
          <cell r="AG777">
            <v>44195</v>
          </cell>
          <cell r="AH777">
            <v>2500000000</v>
          </cell>
          <cell r="AI777">
            <v>2500000000</v>
          </cell>
          <cell r="AJ777">
            <v>15000000</v>
          </cell>
          <cell r="AK777">
            <v>0.25</v>
          </cell>
          <cell r="AL777">
            <v>150000000000</v>
          </cell>
          <cell r="AM777">
            <v>20000000000</v>
          </cell>
          <cell r="AN777">
            <v>1.1000000000000001</v>
          </cell>
          <cell r="AO777">
            <v>20000000000</v>
          </cell>
          <cell r="AP777">
            <v>42175</v>
          </cell>
          <cell r="AQ777">
            <v>2</v>
          </cell>
          <cell r="AR777">
            <v>43373</v>
          </cell>
          <cell r="AS777" t="str">
            <v>1011</v>
          </cell>
          <cell r="AT777">
            <v>150</v>
          </cell>
          <cell r="AU777">
            <v>0</v>
          </cell>
          <cell r="AV777">
            <v>2</v>
          </cell>
          <cell r="AW777">
            <v>0</v>
          </cell>
        </row>
        <row r="778">
          <cell r="C778" t="str">
            <v>A883</v>
          </cell>
          <cell r="D778">
            <v>8000000000</v>
          </cell>
          <cell r="E778">
            <v>0</v>
          </cell>
          <cell r="F778">
            <v>0</v>
          </cell>
          <cell r="G778">
            <v>2000000000</v>
          </cell>
          <cell r="H778">
            <v>10000000000</v>
          </cell>
          <cell r="I778">
            <v>8000000000</v>
          </cell>
          <cell r="J778">
            <v>60000000</v>
          </cell>
          <cell r="K778" t="str">
            <v>2121</v>
          </cell>
          <cell r="L778">
            <v>5</v>
          </cell>
          <cell r="M778" t="str">
            <v>VND</v>
          </cell>
          <cell r="N778" t="str">
            <v>VN0011379</v>
          </cell>
          <cell r="O778">
            <v>5</v>
          </cell>
          <cell r="P778" t="str">
            <v>Loan</v>
          </cell>
          <cell r="Q778">
            <v>45955</v>
          </cell>
          <cell r="R778">
            <v>0</v>
          </cell>
          <cell r="S778">
            <v>40179</v>
          </cell>
          <cell r="T778">
            <v>1</v>
          </cell>
          <cell r="U778">
            <v>0</v>
          </cell>
          <cell r="V778" t="str">
            <v>N</v>
          </cell>
          <cell r="W778">
            <v>2</v>
          </cell>
          <cell r="X778" t="str">
            <v>Y</v>
          </cell>
          <cell r="Y778" t="str">
            <v>VNGAAP</v>
          </cell>
          <cell r="Z778" t="str">
            <v>9410</v>
          </cell>
          <cell r="AA778">
            <v>43465</v>
          </cell>
          <cell r="AB778">
            <v>15000000</v>
          </cell>
          <cell r="AC778">
            <v>2000000000</v>
          </cell>
          <cell r="AD778">
            <v>60000000</v>
          </cell>
          <cell r="AE778">
            <v>100000000</v>
          </cell>
          <cell r="AF778">
            <v>2</v>
          </cell>
          <cell r="AG778">
            <v>44195</v>
          </cell>
          <cell r="AH778">
            <v>2500000000</v>
          </cell>
          <cell r="AI778">
            <v>2500000000</v>
          </cell>
          <cell r="AJ778">
            <v>15000000</v>
          </cell>
          <cell r="AK778">
            <v>0.25</v>
          </cell>
          <cell r="AL778">
            <v>150000000000</v>
          </cell>
          <cell r="AM778">
            <v>20000000000</v>
          </cell>
          <cell r="AN778">
            <v>1.1000000000000001</v>
          </cell>
          <cell r="AO778">
            <v>20000000000</v>
          </cell>
          <cell r="AP778">
            <v>42175</v>
          </cell>
          <cell r="AQ778">
            <v>2</v>
          </cell>
          <cell r="AR778">
            <v>43373</v>
          </cell>
          <cell r="AS778" t="str">
            <v>1011</v>
          </cell>
          <cell r="AT778">
            <v>150</v>
          </cell>
          <cell r="AU778">
            <v>0</v>
          </cell>
          <cell r="AV778">
            <v>2</v>
          </cell>
          <cell r="AW778">
            <v>0</v>
          </cell>
        </row>
        <row r="779">
          <cell r="C779" t="str">
            <v>A884</v>
          </cell>
          <cell r="D779">
            <v>8000000000</v>
          </cell>
          <cell r="E779">
            <v>0</v>
          </cell>
          <cell r="F779">
            <v>0</v>
          </cell>
          <cell r="G779">
            <v>2000000000</v>
          </cell>
          <cell r="H779">
            <v>10000000000</v>
          </cell>
          <cell r="I779">
            <v>8000000000</v>
          </cell>
          <cell r="J779">
            <v>60000000</v>
          </cell>
          <cell r="K779" t="str">
            <v>2121</v>
          </cell>
          <cell r="L779">
            <v>6</v>
          </cell>
          <cell r="M779" t="str">
            <v>VND</v>
          </cell>
          <cell r="N779" t="str">
            <v>VN0011379</v>
          </cell>
          <cell r="O779">
            <v>6</v>
          </cell>
          <cell r="P779" t="str">
            <v>Loan</v>
          </cell>
          <cell r="Q779">
            <v>45955</v>
          </cell>
          <cell r="R779">
            <v>0</v>
          </cell>
          <cell r="S779">
            <v>40179</v>
          </cell>
          <cell r="T779">
            <v>1</v>
          </cell>
          <cell r="U779">
            <v>0</v>
          </cell>
          <cell r="V779" t="str">
            <v>N</v>
          </cell>
          <cell r="W779">
            <v>2</v>
          </cell>
          <cell r="X779" t="str">
            <v>Y</v>
          </cell>
          <cell r="Y779" t="str">
            <v>VNGAAP</v>
          </cell>
          <cell r="Z779" t="str">
            <v>9410</v>
          </cell>
          <cell r="AA779">
            <v>43465</v>
          </cell>
          <cell r="AB779">
            <v>15000000</v>
          </cell>
          <cell r="AC779">
            <v>2000000000</v>
          </cell>
          <cell r="AD779">
            <v>60000000</v>
          </cell>
          <cell r="AE779">
            <v>100000000</v>
          </cell>
          <cell r="AF779">
            <v>2</v>
          </cell>
          <cell r="AG779">
            <v>44195</v>
          </cell>
          <cell r="AH779">
            <v>2500000000</v>
          </cell>
          <cell r="AI779">
            <v>2500000000</v>
          </cell>
          <cell r="AJ779">
            <v>15000000</v>
          </cell>
          <cell r="AK779">
            <v>0.25</v>
          </cell>
          <cell r="AL779">
            <v>150000000000</v>
          </cell>
          <cell r="AM779">
            <v>20000000000</v>
          </cell>
          <cell r="AN779">
            <v>1.1000000000000001</v>
          </cell>
          <cell r="AO779">
            <v>20000000000</v>
          </cell>
          <cell r="AP779">
            <v>42175</v>
          </cell>
          <cell r="AQ779">
            <v>2</v>
          </cell>
          <cell r="AR779">
            <v>43373</v>
          </cell>
          <cell r="AS779" t="str">
            <v>1011</v>
          </cell>
          <cell r="AT779">
            <v>150</v>
          </cell>
          <cell r="AU779">
            <v>0</v>
          </cell>
          <cell r="AV779">
            <v>2</v>
          </cell>
          <cell r="AW779">
            <v>0</v>
          </cell>
        </row>
        <row r="780">
          <cell r="C780" t="str">
            <v>A885</v>
          </cell>
          <cell r="D780">
            <v>8000000000</v>
          </cell>
          <cell r="E780">
            <v>0</v>
          </cell>
          <cell r="F780">
            <v>0</v>
          </cell>
          <cell r="G780">
            <v>2000000000</v>
          </cell>
          <cell r="H780">
            <v>10000000000</v>
          </cell>
          <cell r="I780">
            <v>8000000000</v>
          </cell>
          <cell r="J780">
            <v>60000000</v>
          </cell>
          <cell r="K780" t="str">
            <v>2121</v>
          </cell>
          <cell r="L780">
            <v>7</v>
          </cell>
          <cell r="M780" t="str">
            <v>VND</v>
          </cell>
          <cell r="N780" t="str">
            <v>VN0011379</v>
          </cell>
          <cell r="O780">
            <v>7</v>
          </cell>
          <cell r="P780" t="str">
            <v>Loan</v>
          </cell>
          <cell r="Q780">
            <v>45955</v>
          </cell>
          <cell r="R780">
            <v>0</v>
          </cell>
          <cell r="S780">
            <v>40179</v>
          </cell>
          <cell r="T780">
            <v>1</v>
          </cell>
          <cell r="U780">
            <v>0</v>
          </cell>
          <cell r="V780" t="str">
            <v>N</v>
          </cell>
          <cell r="W780">
            <v>2</v>
          </cell>
          <cell r="X780" t="str">
            <v>Y</v>
          </cell>
          <cell r="Y780" t="str">
            <v>VNGAAP</v>
          </cell>
          <cell r="Z780" t="str">
            <v>9410</v>
          </cell>
          <cell r="AA780">
            <v>43465</v>
          </cell>
          <cell r="AB780">
            <v>15000000</v>
          </cell>
          <cell r="AC780">
            <v>2000000000</v>
          </cell>
          <cell r="AD780">
            <v>60000000</v>
          </cell>
          <cell r="AE780">
            <v>100000000</v>
          </cell>
          <cell r="AF780">
            <v>2</v>
          </cell>
          <cell r="AG780">
            <v>44195</v>
          </cell>
          <cell r="AH780">
            <v>2500000000</v>
          </cell>
          <cell r="AI780">
            <v>2500000000</v>
          </cell>
          <cell r="AJ780">
            <v>15000000</v>
          </cell>
          <cell r="AK780">
            <v>0.25</v>
          </cell>
          <cell r="AL780">
            <v>150000000000</v>
          </cell>
          <cell r="AM780">
            <v>20000000000</v>
          </cell>
          <cell r="AN780">
            <v>1.1000000000000001</v>
          </cell>
          <cell r="AO780">
            <v>20000000000</v>
          </cell>
          <cell r="AP780">
            <v>42175</v>
          </cell>
          <cell r="AQ780">
            <v>2</v>
          </cell>
          <cell r="AR780">
            <v>43373</v>
          </cell>
          <cell r="AS780" t="str">
            <v>1011</v>
          </cell>
          <cell r="AT780">
            <v>150</v>
          </cell>
          <cell r="AU780">
            <v>0</v>
          </cell>
          <cell r="AV780">
            <v>2</v>
          </cell>
          <cell r="AW780">
            <v>0</v>
          </cell>
        </row>
        <row r="781">
          <cell r="C781" t="str">
            <v>A886</v>
          </cell>
          <cell r="D781">
            <v>8000000000</v>
          </cell>
          <cell r="E781">
            <v>0</v>
          </cell>
          <cell r="F781">
            <v>0</v>
          </cell>
          <cell r="G781">
            <v>2000000000</v>
          </cell>
          <cell r="H781">
            <v>10000000000</v>
          </cell>
          <cell r="I781">
            <v>8000000000</v>
          </cell>
          <cell r="J781">
            <v>60000000</v>
          </cell>
          <cell r="K781" t="str">
            <v>2121</v>
          </cell>
          <cell r="L781">
            <v>2</v>
          </cell>
          <cell r="M781" t="str">
            <v>VND</v>
          </cell>
          <cell r="N781" t="str">
            <v>VN0011379</v>
          </cell>
          <cell r="O781">
            <v>2</v>
          </cell>
          <cell r="P781" t="str">
            <v>Loan</v>
          </cell>
          <cell r="Q781">
            <v>45955</v>
          </cell>
          <cell r="R781">
            <v>0</v>
          </cell>
          <cell r="S781">
            <v>40179</v>
          </cell>
          <cell r="T781">
            <v>1</v>
          </cell>
          <cell r="U781">
            <v>0</v>
          </cell>
          <cell r="V781" t="str">
            <v>N</v>
          </cell>
          <cell r="W781">
            <v>2</v>
          </cell>
          <cell r="X781" t="str">
            <v>N</v>
          </cell>
          <cell r="Y781" t="str">
            <v>VNGAAP</v>
          </cell>
          <cell r="Z781" t="str">
            <v>9410</v>
          </cell>
          <cell r="AA781">
            <v>43465</v>
          </cell>
          <cell r="AB781">
            <v>15000000</v>
          </cell>
          <cell r="AC781">
            <v>2000000000</v>
          </cell>
          <cell r="AD781">
            <v>60000000</v>
          </cell>
          <cell r="AE781">
            <v>100000000</v>
          </cell>
          <cell r="AF781">
            <v>2</v>
          </cell>
          <cell r="AG781">
            <v>44195</v>
          </cell>
          <cell r="AH781">
            <v>2500000000</v>
          </cell>
          <cell r="AI781">
            <v>2500000000</v>
          </cell>
          <cell r="AJ781">
            <v>15000000</v>
          </cell>
          <cell r="AK781">
            <v>0.25</v>
          </cell>
          <cell r="AL781">
            <v>150000000000</v>
          </cell>
          <cell r="AM781">
            <v>20000000000</v>
          </cell>
          <cell r="AN781">
            <v>1.1000000000000001</v>
          </cell>
          <cell r="AO781">
            <v>20000000000</v>
          </cell>
          <cell r="AP781">
            <v>42175</v>
          </cell>
          <cell r="AQ781">
            <v>2</v>
          </cell>
          <cell r="AR781">
            <v>43373</v>
          </cell>
          <cell r="AS781" t="str">
            <v>1011</v>
          </cell>
          <cell r="AT781">
            <v>150</v>
          </cell>
          <cell r="AU781">
            <v>0</v>
          </cell>
          <cell r="AV781">
            <v>2</v>
          </cell>
          <cell r="AW781">
            <v>0</v>
          </cell>
        </row>
        <row r="782">
          <cell r="C782" t="str">
            <v>A887</v>
          </cell>
          <cell r="D782">
            <v>8000000000</v>
          </cell>
          <cell r="E782">
            <v>0</v>
          </cell>
          <cell r="F782">
            <v>0</v>
          </cell>
          <cell r="G782">
            <v>2000000000</v>
          </cell>
          <cell r="H782">
            <v>10000000000</v>
          </cell>
          <cell r="I782">
            <v>8000000000</v>
          </cell>
          <cell r="J782">
            <v>60000000</v>
          </cell>
          <cell r="K782" t="str">
            <v>2121</v>
          </cell>
          <cell r="L782">
            <v>5</v>
          </cell>
          <cell r="M782" t="str">
            <v>VND</v>
          </cell>
          <cell r="N782" t="str">
            <v>VN0011379</v>
          </cell>
          <cell r="O782">
            <v>5</v>
          </cell>
          <cell r="P782" t="str">
            <v>Loan</v>
          </cell>
          <cell r="Q782">
            <v>45955</v>
          </cell>
          <cell r="R782">
            <v>0</v>
          </cell>
          <cell r="S782">
            <v>40179</v>
          </cell>
          <cell r="T782">
            <v>1</v>
          </cell>
          <cell r="U782">
            <v>0</v>
          </cell>
          <cell r="V782" t="str">
            <v>N</v>
          </cell>
          <cell r="W782">
            <v>2</v>
          </cell>
          <cell r="X782" t="str">
            <v>N</v>
          </cell>
          <cell r="Y782" t="str">
            <v>VNGAAP</v>
          </cell>
          <cell r="Z782" t="str">
            <v>9410</v>
          </cell>
          <cell r="AA782">
            <v>43465</v>
          </cell>
          <cell r="AB782">
            <v>15000000</v>
          </cell>
          <cell r="AC782">
            <v>2000000000</v>
          </cell>
          <cell r="AD782">
            <v>60000000</v>
          </cell>
          <cell r="AE782">
            <v>100000000</v>
          </cell>
          <cell r="AF782">
            <v>2</v>
          </cell>
          <cell r="AG782">
            <v>44195</v>
          </cell>
          <cell r="AH782">
            <v>2500000000</v>
          </cell>
          <cell r="AI782">
            <v>2500000000</v>
          </cell>
          <cell r="AJ782">
            <v>15000000</v>
          </cell>
          <cell r="AK782">
            <v>0.25</v>
          </cell>
          <cell r="AL782">
            <v>150000000000</v>
          </cell>
          <cell r="AM782">
            <v>20000000000</v>
          </cell>
          <cell r="AN782">
            <v>1.1000000000000001</v>
          </cell>
          <cell r="AO782">
            <v>20000000000</v>
          </cell>
          <cell r="AP782">
            <v>42175</v>
          </cell>
          <cell r="AQ782">
            <v>2</v>
          </cell>
          <cell r="AR782">
            <v>43373</v>
          </cell>
          <cell r="AS782" t="str">
            <v>1011</v>
          </cell>
          <cell r="AT782">
            <v>150</v>
          </cell>
          <cell r="AU782">
            <v>0</v>
          </cell>
          <cell r="AV782">
            <v>2</v>
          </cell>
          <cell r="AW782">
            <v>0</v>
          </cell>
        </row>
        <row r="783">
          <cell r="C783" t="str">
            <v>A888</v>
          </cell>
          <cell r="D783">
            <v>8000000000</v>
          </cell>
          <cell r="E783">
            <v>0</v>
          </cell>
          <cell r="F783">
            <v>0</v>
          </cell>
          <cell r="G783">
            <v>2000000000</v>
          </cell>
          <cell r="H783">
            <v>10000000000</v>
          </cell>
          <cell r="I783">
            <v>8000000000</v>
          </cell>
          <cell r="J783">
            <v>60000000</v>
          </cell>
          <cell r="K783" t="str">
            <v>2121</v>
          </cell>
          <cell r="L783">
            <v>6</v>
          </cell>
          <cell r="M783" t="str">
            <v>VND</v>
          </cell>
          <cell r="N783" t="str">
            <v>VN0011379</v>
          </cell>
          <cell r="O783">
            <v>6</v>
          </cell>
          <cell r="P783" t="str">
            <v>Loan</v>
          </cell>
          <cell r="Q783">
            <v>45955</v>
          </cell>
          <cell r="R783">
            <v>0</v>
          </cell>
          <cell r="S783">
            <v>40179</v>
          </cell>
          <cell r="T783">
            <v>1</v>
          </cell>
          <cell r="U783">
            <v>0</v>
          </cell>
          <cell r="V783" t="str">
            <v>N</v>
          </cell>
          <cell r="W783">
            <v>2</v>
          </cell>
          <cell r="X783" t="str">
            <v>N</v>
          </cell>
          <cell r="Y783" t="str">
            <v>VNGAAP</v>
          </cell>
          <cell r="Z783" t="str">
            <v>9410</v>
          </cell>
          <cell r="AA783">
            <v>43465</v>
          </cell>
          <cell r="AB783">
            <v>15000000</v>
          </cell>
          <cell r="AC783">
            <v>2000000000</v>
          </cell>
          <cell r="AD783">
            <v>60000000</v>
          </cell>
          <cell r="AE783">
            <v>100000000</v>
          </cell>
          <cell r="AF783">
            <v>2</v>
          </cell>
          <cell r="AG783">
            <v>44195</v>
          </cell>
          <cell r="AH783">
            <v>2500000000</v>
          </cell>
          <cell r="AI783">
            <v>2500000000</v>
          </cell>
          <cell r="AJ783">
            <v>15000000</v>
          </cell>
          <cell r="AK783">
            <v>0.25</v>
          </cell>
          <cell r="AL783">
            <v>150000000000</v>
          </cell>
          <cell r="AM783">
            <v>20000000000</v>
          </cell>
          <cell r="AN783">
            <v>1.1000000000000001</v>
          </cell>
          <cell r="AO783">
            <v>20000000000</v>
          </cell>
          <cell r="AP783">
            <v>42175</v>
          </cell>
          <cell r="AQ783">
            <v>2</v>
          </cell>
          <cell r="AR783">
            <v>43373</v>
          </cell>
          <cell r="AS783" t="str">
            <v>1011</v>
          </cell>
          <cell r="AT783">
            <v>150</v>
          </cell>
          <cell r="AU783">
            <v>0</v>
          </cell>
          <cell r="AV783">
            <v>2</v>
          </cell>
          <cell r="AW783">
            <v>0</v>
          </cell>
        </row>
        <row r="784">
          <cell r="C784" t="str">
            <v>A889</v>
          </cell>
          <cell r="D784">
            <v>8000000000</v>
          </cell>
          <cell r="E784">
            <v>0</v>
          </cell>
          <cell r="F784">
            <v>0</v>
          </cell>
          <cell r="G784">
            <v>2000000000</v>
          </cell>
          <cell r="H784">
            <v>10000000000</v>
          </cell>
          <cell r="I784">
            <v>8000000000</v>
          </cell>
          <cell r="J784">
            <v>60000000</v>
          </cell>
          <cell r="K784" t="str">
            <v>2121</v>
          </cell>
          <cell r="L784">
            <v>7</v>
          </cell>
          <cell r="M784" t="str">
            <v>VND</v>
          </cell>
          <cell r="N784" t="str">
            <v>VN0011379</v>
          </cell>
          <cell r="O784">
            <v>7</v>
          </cell>
          <cell r="P784" t="str">
            <v>Loan</v>
          </cell>
          <cell r="Q784">
            <v>45955</v>
          </cell>
          <cell r="R784">
            <v>0</v>
          </cell>
          <cell r="S784">
            <v>40179</v>
          </cell>
          <cell r="T784">
            <v>1</v>
          </cell>
          <cell r="U784">
            <v>0</v>
          </cell>
          <cell r="V784" t="str">
            <v>N</v>
          </cell>
          <cell r="W784">
            <v>2</v>
          </cell>
          <cell r="X784" t="str">
            <v>N</v>
          </cell>
          <cell r="Y784" t="str">
            <v>VNGAAP</v>
          </cell>
          <cell r="Z784" t="str">
            <v>9410</v>
          </cell>
          <cell r="AA784">
            <v>43465</v>
          </cell>
          <cell r="AB784">
            <v>15000000</v>
          </cell>
          <cell r="AC784">
            <v>2000000000</v>
          </cell>
          <cell r="AD784">
            <v>60000000</v>
          </cell>
          <cell r="AE784">
            <v>100000000</v>
          </cell>
          <cell r="AF784">
            <v>2</v>
          </cell>
          <cell r="AG784">
            <v>44195</v>
          </cell>
          <cell r="AH784">
            <v>2500000000</v>
          </cell>
          <cell r="AI784">
            <v>2500000000</v>
          </cell>
          <cell r="AJ784">
            <v>15000000</v>
          </cell>
          <cell r="AK784">
            <v>0.25</v>
          </cell>
          <cell r="AL784">
            <v>150000000000</v>
          </cell>
          <cell r="AM784">
            <v>20000000000</v>
          </cell>
          <cell r="AN784">
            <v>1.1000000000000001</v>
          </cell>
          <cell r="AO784">
            <v>20000000000</v>
          </cell>
          <cell r="AP784">
            <v>42175</v>
          </cell>
          <cell r="AQ784">
            <v>2</v>
          </cell>
          <cell r="AR784">
            <v>43373</v>
          </cell>
          <cell r="AS784" t="str">
            <v>1011</v>
          </cell>
          <cell r="AT784">
            <v>150</v>
          </cell>
          <cell r="AU784">
            <v>0</v>
          </cell>
          <cell r="AV784">
            <v>2</v>
          </cell>
          <cell r="AW784">
            <v>0</v>
          </cell>
        </row>
        <row r="785">
          <cell r="C785" t="str">
            <v>A890</v>
          </cell>
          <cell r="D785">
            <v>8000000000</v>
          </cell>
          <cell r="E785">
            <v>0</v>
          </cell>
          <cell r="F785">
            <v>0</v>
          </cell>
          <cell r="G785">
            <v>2000000000</v>
          </cell>
          <cell r="H785">
            <v>10000000000</v>
          </cell>
          <cell r="I785">
            <v>8000000000</v>
          </cell>
          <cell r="J785">
            <v>60000000</v>
          </cell>
          <cell r="K785" t="str">
            <v>2121</v>
          </cell>
          <cell r="L785">
            <v>2</v>
          </cell>
          <cell r="M785" t="str">
            <v>VND</v>
          </cell>
          <cell r="N785" t="str">
            <v>VN0011379</v>
          </cell>
          <cell r="O785">
            <v>2</v>
          </cell>
          <cell r="P785" t="str">
            <v>Loan</v>
          </cell>
          <cell r="Q785">
            <v>45955</v>
          </cell>
          <cell r="R785">
            <v>0</v>
          </cell>
          <cell r="S785">
            <v>40179</v>
          </cell>
          <cell r="T785">
            <v>1</v>
          </cell>
          <cell r="U785">
            <v>0</v>
          </cell>
          <cell r="V785" t="str">
            <v>N</v>
          </cell>
          <cell r="W785">
            <v>1</v>
          </cell>
          <cell r="X785" t="str">
            <v>N</v>
          </cell>
          <cell r="Y785" t="str">
            <v>VNGAAP</v>
          </cell>
          <cell r="Z785" t="str">
            <v>9410</v>
          </cell>
          <cell r="AA785">
            <v>43465</v>
          </cell>
          <cell r="AB785">
            <v>15000000</v>
          </cell>
          <cell r="AC785">
            <v>2000000000</v>
          </cell>
          <cell r="AD785">
            <v>60000000</v>
          </cell>
          <cell r="AE785">
            <v>0</v>
          </cell>
          <cell r="AF785">
            <v>2</v>
          </cell>
          <cell r="AG785">
            <v>44195</v>
          </cell>
          <cell r="AH785">
            <v>2500000000</v>
          </cell>
          <cell r="AI785">
            <v>2500000000</v>
          </cell>
          <cell r="AJ785">
            <v>15000000</v>
          </cell>
          <cell r="AK785">
            <v>0.25</v>
          </cell>
          <cell r="AL785">
            <v>450000000000</v>
          </cell>
          <cell r="AM785">
            <v>20000000000</v>
          </cell>
          <cell r="AN785">
            <v>0.2</v>
          </cell>
          <cell r="AO785">
            <v>20000000000</v>
          </cell>
          <cell r="AP785">
            <v>43271</v>
          </cell>
          <cell r="AQ785">
            <v>2</v>
          </cell>
          <cell r="AR785">
            <v>43373</v>
          </cell>
          <cell r="AS785" t="str">
            <v>1512</v>
          </cell>
          <cell r="AT785">
            <v>250</v>
          </cell>
          <cell r="AU785">
            <v>0</v>
          </cell>
          <cell r="AV785">
            <v>2</v>
          </cell>
          <cell r="AW785">
            <v>0</v>
          </cell>
        </row>
        <row r="786">
          <cell r="C786" t="str">
            <v>A891</v>
          </cell>
          <cell r="D786">
            <v>8000000000</v>
          </cell>
          <cell r="E786">
            <v>0</v>
          </cell>
          <cell r="F786">
            <v>0</v>
          </cell>
          <cell r="G786">
            <v>2000000000</v>
          </cell>
          <cell r="H786">
            <v>10000000000</v>
          </cell>
          <cell r="I786">
            <v>8000000000</v>
          </cell>
          <cell r="J786">
            <v>60000000</v>
          </cell>
          <cell r="K786" t="str">
            <v>2121</v>
          </cell>
          <cell r="L786">
            <v>2</v>
          </cell>
          <cell r="M786" t="str">
            <v>VND</v>
          </cell>
          <cell r="N786" t="str">
            <v>VN0011379</v>
          </cell>
          <cell r="O786">
            <v>2</v>
          </cell>
          <cell r="P786" t="str">
            <v>Loan</v>
          </cell>
          <cell r="Q786">
            <v>45955</v>
          </cell>
          <cell r="R786">
            <v>0</v>
          </cell>
          <cell r="S786">
            <v>40179</v>
          </cell>
          <cell r="T786">
            <v>1</v>
          </cell>
          <cell r="U786">
            <v>0</v>
          </cell>
          <cell r="V786" t="str">
            <v>N</v>
          </cell>
          <cell r="W786">
            <v>1</v>
          </cell>
          <cell r="X786" t="str">
            <v>Y</v>
          </cell>
          <cell r="Y786" t="str">
            <v>VNGAAP</v>
          </cell>
          <cell r="Z786" t="str">
            <v>9410</v>
          </cell>
          <cell r="AA786">
            <v>43465</v>
          </cell>
          <cell r="AB786">
            <v>15000000</v>
          </cell>
          <cell r="AC786">
            <v>2000000000</v>
          </cell>
          <cell r="AD786">
            <v>60000000</v>
          </cell>
          <cell r="AE786">
            <v>0</v>
          </cell>
          <cell r="AF786">
            <v>2</v>
          </cell>
          <cell r="AG786">
            <v>44195</v>
          </cell>
          <cell r="AH786">
            <v>2500000000</v>
          </cell>
          <cell r="AI786">
            <v>2500000000</v>
          </cell>
          <cell r="AJ786">
            <v>15000000</v>
          </cell>
          <cell r="AK786">
            <v>0.25</v>
          </cell>
          <cell r="AL786">
            <v>450000000000</v>
          </cell>
          <cell r="AM786">
            <v>20000000000</v>
          </cell>
          <cell r="AN786">
            <v>0.2</v>
          </cell>
          <cell r="AO786">
            <v>20000000000</v>
          </cell>
          <cell r="AP786">
            <v>43271</v>
          </cell>
          <cell r="AQ786">
            <v>2</v>
          </cell>
          <cell r="AR786">
            <v>43373</v>
          </cell>
          <cell r="AS786" t="str">
            <v>1512</v>
          </cell>
          <cell r="AT786">
            <v>250</v>
          </cell>
          <cell r="AU786">
            <v>0</v>
          </cell>
          <cell r="AV786">
            <v>2</v>
          </cell>
          <cell r="AW786">
            <v>0</v>
          </cell>
        </row>
        <row r="787">
          <cell r="C787" t="str">
            <v>A892</v>
          </cell>
          <cell r="D787">
            <v>8000000000</v>
          </cell>
          <cell r="E787">
            <v>0</v>
          </cell>
          <cell r="F787">
            <v>0</v>
          </cell>
          <cell r="G787">
            <v>2000000000</v>
          </cell>
          <cell r="H787">
            <v>10000000000</v>
          </cell>
          <cell r="I787">
            <v>8000000000</v>
          </cell>
          <cell r="J787">
            <v>60000000</v>
          </cell>
          <cell r="K787" t="str">
            <v>2121</v>
          </cell>
          <cell r="L787">
            <v>2</v>
          </cell>
          <cell r="M787" t="str">
            <v>VND</v>
          </cell>
          <cell r="N787" t="str">
            <v>VN0011379</v>
          </cell>
          <cell r="O787">
            <v>2</v>
          </cell>
          <cell r="P787" t="str">
            <v>Loan</v>
          </cell>
          <cell r="Q787">
            <v>45955</v>
          </cell>
          <cell r="R787">
            <v>0</v>
          </cell>
          <cell r="S787">
            <v>40179</v>
          </cell>
          <cell r="T787">
            <v>1</v>
          </cell>
          <cell r="U787">
            <v>0</v>
          </cell>
          <cell r="V787" t="str">
            <v>N</v>
          </cell>
          <cell r="W787">
            <v>2</v>
          </cell>
          <cell r="X787" t="str">
            <v>N</v>
          </cell>
          <cell r="Y787" t="str">
            <v>VNGAAP</v>
          </cell>
          <cell r="Z787" t="str">
            <v>9410</v>
          </cell>
          <cell r="AA787">
            <v>43465</v>
          </cell>
          <cell r="AB787">
            <v>15000000</v>
          </cell>
          <cell r="AC787">
            <v>2000000000</v>
          </cell>
          <cell r="AD787">
            <v>60000000</v>
          </cell>
          <cell r="AE787">
            <v>0</v>
          </cell>
          <cell r="AF787">
            <v>2</v>
          </cell>
          <cell r="AG787">
            <v>44195</v>
          </cell>
          <cell r="AH787">
            <v>2500000000</v>
          </cell>
          <cell r="AI787">
            <v>2500000000</v>
          </cell>
          <cell r="AJ787">
            <v>15000000</v>
          </cell>
          <cell r="AK787">
            <v>0.25</v>
          </cell>
          <cell r="AL787">
            <v>450000000000</v>
          </cell>
          <cell r="AM787">
            <v>20000000000</v>
          </cell>
          <cell r="AN787">
            <v>0.2</v>
          </cell>
          <cell r="AO787">
            <v>20000000000</v>
          </cell>
          <cell r="AP787">
            <v>43271</v>
          </cell>
          <cell r="AQ787">
            <v>2</v>
          </cell>
          <cell r="AR787">
            <v>43373</v>
          </cell>
          <cell r="AS787" t="str">
            <v>1512</v>
          </cell>
          <cell r="AT787">
            <v>250</v>
          </cell>
          <cell r="AU787">
            <v>0</v>
          </cell>
          <cell r="AV787">
            <v>2</v>
          </cell>
          <cell r="AW787">
            <v>0</v>
          </cell>
        </row>
        <row r="788">
          <cell r="C788" t="str">
            <v>A893</v>
          </cell>
          <cell r="D788">
            <v>8000000000</v>
          </cell>
          <cell r="E788">
            <v>0</v>
          </cell>
          <cell r="F788">
            <v>0</v>
          </cell>
          <cell r="G788">
            <v>2000000000</v>
          </cell>
          <cell r="H788">
            <v>10000000000</v>
          </cell>
          <cell r="I788">
            <v>8000000000</v>
          </cell>
          <cell r="J788">
            <v>60000000</v>
          </cell>
          <cell r="K788" t="str">
            <v>2121</v>
          </cell>
          <cell r="L788">
            <v>2</v>
          </cell>
          <cell r="M788" t="str">
            <v>VND</v>
          </cell>
          <cell r="N788" t="str">
            <v>VN0011379</v>
          </cell>
          <cell r="O788">
            <v>2</v>
          </cell>
          <cell r="P788" t="str">
            <v>Loan</v>
          </cell>
          <cell r="Q788">
            <v>45955</v>
          </cell>
          <cell r="R788">
            <v>0</v>
          </cell>
          <cell r="S788">
            <v>40179</v>
          </cell>
          <cell r="T788">
            <v>1</v>
          </cell>
          <cell r="U788">
            <v>0</v>
          </cell>
          <cell r="V788" t="str">
            <v>N</v>
          </cell>
          <cell r="W788">
            <v>2</v>
          </cell>
          <cell r="X788" t="str">
            <v>Y</v>
          </cell>
          <cell r="Y788" t="str">
            <v>VNGAAP</v>
          </cell>
          <cell r="Z788" t="str">
            <v>9410</v>
          </cell>
          <cell r="AA788">
            <v>43465</v>
          </cell>
          <cell r="AB788">
            <v>15000000</v>
          </cell>
          <cell r="AC788">
            <v>2000000000</v>
          </cell>
          <cell r="AD788">
            <v>60000000</v>
          </cell>
          <cell r="AE788">
            <v>0</v>
          </cell>
          <cell r="AF788">
            <v>2</v>
          </cell>
          <cell r="AG788">
            <v>44195</v>
          </cell>
          <cell r="AH788">
            <v>2500000000</v>
          </cell>
          <cell r="AI788">
            <v>2500000000</v>
          </cell>
          <cell r="AJ788">
            <v>15000000</v>
          </cell>
          <cell r="AK788">
            <v>0.25</v>
          </cell>
          <cell r="AL788">
            <v>450000000000</v>
          </cell>
          <cell r="AM788">
            <v>20000000000</v>
          </cell>
          <cell r="AN788">
            <v>0.2</v>
          </cell>
          <cell r="AO788">
            <v>20000000000</v>
          </cell>
          <cell r="AP788">
            <v>43271</v>
          </cell>
          <cell r="AQ788">
            <v>2</v>
          </cell>
          <cell r="AR788">
            <v>43373</v>
          </cell>
          <cell r="AS788" t="str">
            <v>1512</v>
          </cell>
          <cell r="AT788">
            <v>250</v>
          </cell>
          <cell r="AU788">
            <v>0</v>
          </cell>
          <cell r="AV788">
            <v>2</v>
          </cell>
          <cell r="AW788">
            <v>0</v>
          </cell>
        </row>
        <row r="789">
          <cell r="C789" t="str">
            <v>A894</v>
          </cell>
          <cell r="D789">
            <v>8000000000</v>
          </cell>
          <cell r="E789">
            <v>0</v>
          </cell>
          <cell r="F789">
            <v>0</v>
          </cell>
          <cell r="G789">
            <v>2000000000</v>
          </cell>
          <cell r="H789">
            <v>10000000000</v>
          </cell>
          <cell r="I789">
            <v>8000000000</v>
          </cell>
          <cell r="J789">
            <v>60000000</v>
          </cell>
          <cell r="K789" t="str">
            <v>2121</v>
          </cell>
          <cell r="L789">
            <v>2</v>
          </cell>
          <cell r="M789" t="str">
            <v>VND</v>
          </cell>
          <cell r="N789" t="str">
            <v>VN0011379</v>
          </cell>
          <cell r="O789">
            <v>2</v>
          </cell>
          <cell r="P789" t="str">
            <v>Loan</v>
          </cell>
          <cell r="Q789">
            <v>45955</v>
          </cell>
          <cell r="R789">
            <v>0</v>
          </cell>
          <cell r="S789">
            <v>40179</v>
          </cell>
          <cell r="T789">
            <v>1</v>
          </cell>
          <cell r="U789">
            <v>0</v>
          </cell>
          <cell r="V789" t="str">
            <v>N</v>
          </cell>
          <cell r="W789">
            <v>2</v>
          </cell>
          <cell r="X789" t="str">
            <v>N</v>
          </cell>
          <cell r="Y789" t="str">
            <v>VNGAAP</v>
          </cell>
          <cell r="Z789" t="str">
            <v>9410</v>
          </cell>
          <cell r="AA789">
            <v>43465</v>
          </cell>
          <cell r="AB789">
            <v>15000000</v>
          </cell>
          <cell r="AC789">
            <v>2000000000</v>
          </cell>
          <cell r="AD789">
            <v>60000000</v>
          </cell>
          <cell r="AE789">
            <v>100000000</v>
          </cell>
          <cell r="AF789">
            <v>2</v>
          </cell>
          <cell r="AG789">
            <v>44195</v>
          </cell>
          <cell r="AH789">
            <v>2500000000</v>
          </cell>
          <cell r="AI789">
            <v>2500000000</v>
          </cell>
          <cell r="AJ789">
            <v>15000000</v>
          </cell>
          <cell r="AK789">
            <v>0.25</v>
          </cell>
          <cell r="AL789">
            <v>450000000000</v>
          </cell>
          <cell r="AM789">
            <v>20000000000</v>
          </cell>
          <cell r="AN789">
            <v>0.2</v>
          </cell>
          <cell r="AO789">
            <v>20000000000</v>
          </cell>
          <cell r="AP789">
            <v>43271</v>
          </cell>
          <cell r="AQ789">
            <v>2</v>
          </cell>
          <cell r="AR789">
            <v>43373</v>
          </cell>
          <cell r="AS789" t="str">
            <v>1512</v>
          </cell>
          <cell r="AT789">
            <v>250</v>
          </cell>
          <cell r="AU789">
            <v>0</v>
          </cell>
          <cell r="AV789">
            <v>2</v>
          </cell>
          <cell r="AW789">
            <v>0</v>
          </cell>
        </row>
        <row r="790">
          <cell r="C790" t="str">
            <v>A895</v>
          </cell>
          <cell r="D790">
            <v>8000000000</v>
          </cell>
          <cell r="E790">
            <v>0</v>
          </cell>
          <cell r="F790">
            <v>0</v>
          </cell>
          <cell r="G790">
            <v>2000000000</v>
          </cell>
          <cell r="H790">
            <v>10000000000</v>
          </cell>
          <cell r="I790">
            <v>8000000000</v>
          </cell>
          <cell r="J790">
            <v>60000000</v>
          </cell>
          <cell r="K790" t="str">
            <v>2121</v>
          </cell>
          <cell r="L790">
            <v>2</v>
          </cell>
          <cell r="M790" t="str">
            <v>VND</v>
          </cell>
          <cell r="N790" t="str">
            <v>VN0011379</v>
          </cell>
          <cell r="O790">
            <v>2</v>
          </cell>
          <cell r="P790" t="str">
            <v>Loan</v>
          </cell>
          <cell r="Q790">
            <v>45955</v>
          </cell>
          <cell r="R790">
            <v>0</v>
          </cell>
          <cell r="S790">
            <v>40179</v>
          </cell>
          <cell r="T790">
            <v>1</v>
          </cell>
          <cell r="U790">
            <v>0</v>
          </cell>
          <cell r="V790" t="str">
            <v>N</v>
          </cell>
          <cell r="W790">
            <v>2</v>
          </cell>
          <cell r="X790" t="str">
            <v>Y</v>
          </cell>
          <cell r="Y790" t="str">
            <v>VNGAAP</v>
          </cell>
          <cell r="Z790" t="str">
            <v>9410</v>
          </cell>
          <cell r="AA790">
            <v>43465</v>
          </cell>
          <cell r="AB790">
            <v>15000000</v>
          </cell>
          <cell r="AC790">
            <v>2000000000</v>
          </cell>
          <cell r="AD790">
            <v>60000000</v>
          </cell>
          <cell r="AE790">
            <v>100000000</v>
          </cell>
          <cell r="AF790">
            <v>2</v>
          </cell>
          <cell r="AG790">
            <v>44195</v>
          </cell>
          <cell r="AH790">
            <v>2500000000</v>
          </cell>
          <cell r="AI790">
            <v>2500000000</v>
          </cell>
          <cell r="AJ790">
            <v>15000000</v>
          </cell>
          <cell r="AK790">
            <v>0.25</v>
          </cell>
          <cell r="AL790">
            <v>450000000000</v>
          </cell>
          <cell r="AM790">
            <v>20000000000</v>
          </cell>
          <cell r="AN790">
            <v>0.2</v>
          </cell>
          <cell r="AO790">
            <v>20000000000</v>
          </cell>
          <cell r="AP790">
            <v>43271</v>
          </cell>
          <cell r="AQ790">
            <v>2</v>
          </cell>
          <cell r="AR790">
            <v>43373</v>
          </cell>
          <cell r="AS790" t="str">
            <v>1512</v>
          </cell>
          <cell r="AT790">
            <v>250</v>
          </cell>
          <cell r="AU790">
            <v>0</v>
          </cell>
          <cell r="AV790">
            <v>2</v>
          </cell>
          <cell r="AW790">
            <v>0</v>
          </cell>
        </row>
        <row r="791">
          <cell r="C791" t="str">
            <v>A896</v>
          </cell>
          <cell r="D791">
            <v>8000000000</v>
          </cell>
          <cell r="E791">
            <v>0</v>
          </cell>
          <cell r="F791">
            <v>0</v>
          </cell>
          <cell r="G791">
            <v>2000000000</v>
          </cell>
          <cell r="H791">
            <v>10000000000</v>
          </cell>
          <cell r="I791">
            <v>8000000000</v>
          </cell>
          <cell r="J791">
            <v>60000000</v>
          </cell>
          <cell r="K791" t="str">
            <v>2121</v>
          </cell>
          <cell r="L791">
            <v>2</v>
          </cell>
          <cell r="M791" t="str">
            <v>VND</v>
          </cell>
          <cell r="N791" t="str">
            <v>VN0011379</v>
          </cell>
          <cell r="O791">
            <v>2</v>
          </cell>
          <cell r="P791" t="str">
            <v>Loan</v>
          </cell>
          <cell r="Q791">
            <v>45955</v>
          </cell>
          <cell r="R791">
            <v>0</v>
          </cell>
          <cell r="S791">
            <v>40179</v>
          </cell>
          <cell r="T791">
            <v>1</v>
          </cell>
          <cell r="U791">
            <v>0</v>
          </cell>
          <cell r="V791" t="str">
            <v>N</v>
          </cell>
          <cell r="W791">
            <v>1</v>
          </cell>
          <cell r="X791" t="str">
            <v>N</v>
          </cell>
          <cell r="Y791" t="str">
            <v>VNGAAP</v>
          </cell>
          <cell r="Z791" t="str">
            <v>9410</v>
          </cell>
          <cell r="AA791">
            <v>43465</v>
          </cell>
          <cell r="AB791">
            <v>15000000</v>
          </cell>
          <cell r="AC791">
            <v>2000000000</v>
          </cell>
          <cell r="AD791">
            <v>60000000</v>
          </cell>
          <cell r="AE791">
            <v>0</v>
          </cell>
          <cell r="AF791">
            <v>2</v>
          </cell>
          <cell r="AG791">
            <v>44195</v>
          </cell>
          <cell r="AH791">
            <v>2500000000</v>
          </cell>
          <cell r="AI791">
            <v>2500000000</v>
          </cell>
          <cell r="AJ791">
            <v>15000000</v>
          </cell>
          <cell r="AK791">
            <v>0.25</v>
          </cell>
          <cell r="AL791">
            <v>450000000000</v>
          </cell>
          <cell r="AM791">
            <v>20000000000</v>
          </cell>
          <cell r="AN791">
            <v>0.2</v>
          </cell>
          <cell r="AO791">
            <v>20000000000</v>
          </cell>
          <cell r="AP791">
            <v>43271</v>
          </cell>
          <cell r="AQ791">
            <v>2</v>
          </cell>
          <cell r="AR791">
            <v>43373</v>
          </cell>
          <cell r="AS791" t="str">
            <v>3511</v>
          </cell>
          <cell r="AT791">
            <v>500</v>
          </cell>
          <cell r="AU791">
            <v>0</v>
          </cell>
          <cell r="AV791">
            <v>2</v>
          </cell>
          <cell r="AW791">
            <v>0</v>
          </cell>
        </row>
        <row r="792">
          <cell r="C792" t="str">
            <v>A897</v>
          </cell>
          <cell r="D792">
            <v>8000000000</v>
          </cell>
          <cell r="E792">
            <v>0</v>
          </cell>
          <cell r="F792">
            <v>0</v>
          </cell>
          <cell r="G792">
            <v>2000000000</v>
          </cell>
          <cell r="H792">
            <v>10000000000</v>
          </cell>
          <cell r="I792">
            <v>8000000000</v>
          </cell>
          <cell r="J792">
            <v>60000000</v>
          </cell>
          <cell r="K792" t="str">
            <v>2121</v>
          </cell>
          <cell r="L792">
            <v>2</v>
          </cell>
          <cell r="M792" t="str">
            <v>VND</v>
          </cell>
          <cell r="N792" t="str">
            <v>VN0011379</v>
          </cell>
          <cell r="O792">
            <v>2</v>
          </cell>
          <cell r="P792" t="str">
            <v>Loan</v>
          </cell>
          <cell r="Q792">
            <v>45955</v>
          </cell>
          <cell r="R792">
            <v>0</v>
          </cell>
          <cell r="S792">
            <v>40179</v>
          </cell>
          <cell r="T792">
            <v>1</v>
          </cell>
          <cell r="U792">
            <v>0</v>
          </cell>
          <cell r="V792" t="str">
            <v>N</v>
          </cell>
          <cell r="W792">
            <v>1</v>
          </cell>
          <cell r="X792" t="str">
            <v>Y</v>
          </cell>
          <cell r="Y792" t="str">
            <v>VNGAAP</v>
          </cell>
          <cell r="Z792" t="str">
            <v>9410</v>
          </cell>
          <cell r="AA792">
            <v>43465</v>
          </cell>
          <cell r="AB792">
            <v>15000000</v>
          </cell>
          <cell r="AC792">
            <v>2000000000</v>
          </cell>
          <cell r="AD792">
            <v>60000000</v>
          </cell>
          <cell r="AE792">
            <v>0</v>
          </cell>
          <cell r="AF792">
            <v>2</v>
          </cell>
          <cell r="AG792">
            <v>44195</v>
          </cell>
          <cell r="AH792">
            <v>2500000000</v>
          </cell>
          <cell r="AI792">
            <v>2500000000</v>
          </cell>
          <cell r="AJ792">
            <v>15000000</v>
          </cell>
          <cell r="AK792">
            <v>0.25</v>
          </cell>
          <cell r="AL792">
            <v>450000000000</v>
          </cell>
          <cell r="AM792">
            <v>20000000000</v>
          </cell>
          <cell r="AN792">
            <v>0.2</v>
          </cell>
          <cell r="AO792">
            <v>20000000000</v>
          </cell>
          <cell r="AP792">
            <v>43271</v>
          </cell>
          <cell r="AQ792">
            <v>2</v>
          </cell>
          <cell r="AR792">
            <v>43373</v>
          </cell>
          <cell r="AS792" t="str">
            <v>3511</v>
          </cell>
          <cell r="AT792">
            <v>500</v>
          </cell>
          <cell r="AU792">
            <v>0</v>
          </cell>
          <cell r="AV792">
            <v>2</v>
          </cell>
          <cell r="AW792">
            <v>0</v>
          </cell>
        </row>
        <row r="793">
          <cell r="C793" t="str">
            <v>A898</v>
          </cell>
          <cell r="D793">
            <v>8000000000</v>
          </cell>
          <cell r="E793">
            <v>0</v>
          </cell>
          <cell r="F793">
            <v>0</v>
          </cell>
          <cell r="G793">
            <v>2000000000</v>
          </cell>
          <cell r="H793">
            <v>10000000000</v>
          </cell>
          <cell r="I793">
            <v>8000000000</v>
          </cell>
          <cell r="J793">
            <v>60000000</v>
          </cell>
          <cell r="K793" t="str">
            <v>2121</v>
          </cell>
          <cell r="L793">
            <v>2</v>
          </cell>
          <cell r="M793" t="str">
            <v>VND</v>
          </cell>
          <cell r="N793" t="str">
            <v>VN0011379</v>
          </cell>
          <cell r="O793">
            <v>2</v>
          </cell>
          <cell r="P793" t="str">
            <v>Loan</v>
          </cell>
          <cell r="Q793">
            <v>45955</v>
          </cell>
          <cell r="R793">
            <v>0</v>
          </cell>
          <cell r="S793">
            <v>40179</v>
          </cell>
          <cell r="T793">
            <v>1</v>
          </cell>
          <cell r="U793">
            <v>0</v>
          </cell>
          <cell r="V793" t="str">
            <v>N</v>
          </cell>
          <cell r="W793">
            <v>2</v>
          </cell>
          <cell r="X793" t="str">
            <v>N</v>
          </cell>
          <cell r="Y793" t="str">
            <v>VNGAAP</v>
          </cell>
          <cell r="Z793" t="str">
            <v>9410</v>
          </cell>
          <cell r="AA793">
            <v>43465</v>
          </cell>
          <cell r="AB793">
            <v>15000000</v>
          </cell>
          <cell r="AC793">
            <v>2000000000</v>
          </cell>
          <cell r="AD793">
            <v>60000000</v>
          </cell>
          <cell r="AE793">
            <v>0</v>
          </cell>
          <cell r="AF793">
            <v>2</v>
          </cell>
          <cell r="AG793">
            <v>44195</v>
          </cell>
          <cell r="AH793">
            <v>2500000000</v>
          </cell>
          <cell r="AI793">
            <v>2500000000</v>
          </cell>
          <cell r="AJ793">
            <v>15000000</v>
          </cell>
          <cell r="AK793">
            <v>0.25</v>
          </cell>
          <cell r="AL793">
            <v>450000000000</v>
          </cell>
          <cell r="AM793">
            <v>20000000000</v>
          </cell>
          <cell r="AN793">
            <v>0.2</v>
          </cell>
          <cell r="AO793">
            <v>20000000000</v>
          </cell>
          <cell r="AP793">
            <v>43271</v>
          </cell>
          <cell r="AQ793">
            <v>2</v>
          </cell>
          <cell r="AR793">
            <v>43373</v>
          </cell>
          <cell r="AS793" t="str">
            <v>3511</v>
          </cell>
          <cell r="AT793">
            <v>500</v>
          </cell>
          <cell r="AU793">
            <v>0</v>
          </cell>
          <cell r="AV793">
            <v>2</v>
          </cell>
          <cell r="AW793">
            <v>0</v>
          </cell>
        </row>
        <row r="794">
          <cell r="C794" t="str">
            <v>A899</v>
          </cell>
          <cell r="D794">
            <v>8000000000</v>
          </cell>
          <cell r="E794">
            <v>0</v>
          </cell>
          <cell r="F794">
            <v>0</v>
          </cell>
          <cell r="G794">
            <v>2000000000</v>
          </cell>
          <cell r="H794">
            <v>10000000000</v>
          </cell>
          <cell r="I794">
            <v>8000000000</v>
          </cell>
          <cell r="J794">
            <v>60000000</v>
          </cell>
          <cell r="K794" t="str">
            <v>2121</v>
          </cell>
          <cell r="L794">
            <v>2</v>
          </cell>
          <cell r="M794" t="str">
            <v>VND</v>
          </cell>
          <cell r="N794" t="str">
            <v>VN0011379</v>
          </cell>
          <cell r="O794">
            <v>2</v>
          </cell>
          <cell r="P794" t="str">
            <v>Loan</v>
          </cell>
          <cell r="Q794">
            <v>45955</v>
          </cell>
          <cell r="R794">
            <v>0</v>
          </cell>
          <cell r="S794">
            <v>40179</v>
          </cell>
          <cell r="T794">
            <v>1</v>
          </cell>
          <cell r="U794">
            <v>0</v>
          </cell>
          <cell r="V794" t="str">
            <v>N</v>
          </cell>
          <cell r="W794">
            <v>2</v>
          </cell>
          <cell r="X794" t="str">
            <v>Y</v>
          </cell>
          <cell r="Y794" t="str">
            <v>VNGAAP</v>
          </cell>
          <cell r="Z794" t="str">
            <v>9410</v>
          </cell>
          <cell r="AA794">
            <v>43465</v>
          </cell>
          <cell r="AB794">
            <v>15000000</v>
          </cell>
          <cell r="AC794">
            <v>2000000000</v>
          </cell>
          <cell r="AD794">
            <v>60000000</v>
          </cell>
          <cell r="AE794">
            <v>0</v>
          </cell>
          <cell r="AF794">
            <v>2</v>
          </cell>
          <cell r="AG794">
            <v>44195</v>
          </cell>
          <cell r="AH794">
            <v>2500000000</v>
          </cell>
          <cell r="AI794">
            <v>2500000000</v>
          </cell>
          <cell r="AJ794">
            <v>15000000</v>
          </cell>
          <cell r="AK794">
            <v>0.25</v>
          </cell>
          <cell r="AL794">
            <v>450000000000</v>
          </cell>
          <cell r="AM794">
            <v>20000000000</v>
          </cell>
          <cell r="AN794">
            <v>0.2</v>
          </cell>
          <cell r="AO794">
            <v>20000000000</v>
          </cell>
          <cell r="AP794">
            <v>43271</v>
          </cell>
          <cell r="AQ794">
            <v>2</v>
          </cell>
          <cell r="AR794">
            <v>43373</v>
          </cell>
          <cell r="AS794" t="str">
            <v>3511</v>
          </cell>
          <cell r="AT794">
            <v>500</v>
          </cell>
          <cell r="AU794">
            <v>0</v>
          </cell>
          <cell r="AV794">
            <v>2</v>
          </cell>
          <cell r="AW794">
            <v>0</v>
          </cell>
        </row>
        <row r="795">
          <cell r="C795" t="str">
            <v>A900</v>
          </cell>
          <cell r="D795">
            <v>8000000000</v>
          </cell>
          <cell r="E795">
            <v>0</v>
          </cell>
          <cell r="F795">
            <v>0</v>
          </cell>
          <cell r="G795">
            <v>2000000000</v>
          </cell>
          <cell r="H795">
            <v>10000000000</v>
          </cell>
          <cell r="I795">
            <v>8000000000</v>
          </cell>
          <cell r="J795">
            <v>60000000</v>
          </cell>
          <cell r="K795" t="str">
            <v>2121</v>
          </cell>
          <cell r="L795">
            <v>2</v>
          </cell>
          <cell r="M795" t="str">
            <v>VND</v>
          </cell>
          <cell r="N795" t="str">
            <v>VN0011379</v>
          </cell>
          <cell r="O795">
            <v>2</v>
          </cell>
          <cell r="P795" t="str">
            <v>Loan</v>
          </cell>
          <cell r="Q795">
            <v>45955</v>
          </cell>
          <cell r="R795">
            <v>0</v>
          </cell>
          <cell r="S795">
            <v>40179</v>
          </cell>
          <cell r="T795">
            <v>1</v>
          </cell>
          <cell r="U795">
            <v>0</v>
          </cell>
          <cell r="V795" t="str">
            <v>N</v>
          </cell>
          <cell r="W795">
            <v>2</v>
          </cell>
          <cell r="X795" t="str">
            <v>N</v>
          </cell>
          <cell r="Y795" t="str">
            <v>VNGAAP</v>
          </cell>
          <cell r="Z795" t="str">
            <v>9410</v>
          </cell>
          <cell r="AA795">
            <v>43465</v>
          </cell>
          <cell r="AB795">
            <v>15000000</v>
          </cell>
          <cell r="AC795">
            <v>2000000000</v>
          </cell>
          <cell r="AD795">
            <v>60000000</v>
          </cell>
          <cell r="AE795">
            <v>100000000</v>
          </cell>
          <cell r="AF795">
            <v>2</v>
          </cell>
          <cell r="AG795">
            <v>44195</v>
          </cell>
          <cell r="AH795">
            <v>2500000000</v>
          </cell>
          <cell r="AI795">
            <v>2500000000</v>
          </cell>
          <cell r="AJ795">
            <v>15000000</v>
          </cell>
          <cell r="AK795">
            <v>0.25</v>
          </cell>
          <cell r="AL795">
            <v>450000000000</v>
          </cell>
          <cell r="AM795">
            <v>20000000000</v>
          </cell>
          <cell r="AN795">
            <v>0.2</v>
          </cell>
          <cell r="AO795">
            <v>20000000000</v>
          </cell>
          <cell r="AP795">
            <v>43271</v>
          </cell>
          <cell r="AQ795">
            <v>2</v>
          </cell>
          <cell r="AR795">
            <v>43373</v>
          </cell>
          <cell r="AS795" t="str">
            <v>3511</v>
          </cell>
          <cell r="AT795">
            <v>500</v>
          </cell>
          <cell r="AU795">
            <v>0</v>
          </cell>
          <cell r="AV795">
            <v>2</v>
          </cell>
          <cell r="AW795">
            <v>0</v>
          </cell>
        </row>
        <row r="796">
          <cell r="C796" t="str">
            <v>A901</v>
          </cell>
          <cell r="D796">
            <v>8000000000</v>
          </cell>
          <cell r="E796">
            <v>0</v>
          </cell>
          <cell r="F796">
            <v>0</v>
          </cell>
          <cell r="G796">
            <v>2000000000</v>
          </cell>
          <cell r="H796">
            <v>10000000000</v>
          </cell>
          <cell r="I796">
            <v>8000000000</v>
          </cell>
          <cell r="J796">
            <v>60000000</v>
          </cell>
          <cell r="K796" t="str">
            <v>2121</v>
          </cell>
          <cell r="L796">
            <v>2</v>
          </cell>
          <cell r="M796" t="str">
            <v>VND</v>
          </cell>
          <cell r="N796" t="str">
            <v>VN0011379</v>
          </cell>
          <cell r="O796">
            <v>2</v>
          </cell>
          <cell r="P796" t="str">
            <v>Loan</v>
          </cell>
          <cell r="Q796">
            <v>45955</v>
          </cell>
          <cell r="R796">
            <v>0</v>
          </cell>
          <cell r="S796">
            <v>40179</v>
          </cell>
          <cell r="T796">
            <v>1</v>
          </cell>
          <cell r="U796">
            <v>0</v>
          </cell>
          <cell r="V796" t="str">
            <v>N</v>
          </cell>
          <cell r="W796">
            <v>2</v>
          </cell>
          <cell r="X796" t="str">
            <v>Y</v>
          </cell>
          <cell r="Y796" t="str">
            <v>VNGAAP</v>
          </cell>
          <cell r="Z796" t="str">
            <v>9410</v>
          </cell>
          <cell r="AA796">
            <v>43465</v>
          </cell>
          <cell r="AB796">
            <v>15000000</v>
          </cell>
          <cell r="AC796">
            <v>2000000000</v>
          </cell>
          <cell r="AD796">
            <v>60000000</v>
          </cell>
          <cell r="AE796">
            <v>100000000</v>
          </cell>
          <cell r="AF796">
            <v>2</v>
          </cell>
          <cell r="AG796">
            <v>44195</v>
          </cell>
          <cell r="AH796">
            <v>2500000000</v>
          </cell>
          <cell r="AI796">
            <v>2500000000</v>
          </cell>
          <cell r="AJ796">
            <v>15000000</v>
          </cell>
          <cell r="AK796">
            <v>0.25</v>
          </cell>
          <cell r="AL796">
            <v>450000000000</v>
          </cell>
          <cell r="AM796">
            <v>20000000000</v>
          </cell>
          <cell r="AN796">
            <v>0.2</v>
          </cell>
          <cell r="AO796">
            <v>20000000000</v>
          </cell>
          <cell r="AP796">
            <v>43271</v>
          </cell>
          <cell r="AQ796">
            <v>2</v>
          </cell>
          <cell r="AR796">
            <v>43373</v>
          </cell>
          <cell r="AS796" t="str">
            <v>3511</v>
          </cell>
          <cell r="AT796">
            <v>500</v>
          </cell>
          <cell r="AU796">
            <v>0</v>
          </cell>
          <cell r="AV796">
            <v>2</v>
          </cell>
          <cell r="AW796">
            <v>0</v>
          </cell>
        </row>
        <row r="797">
          <cell r="C797" t="str">
            <v>A902</v>
          </cell>
          <cell r="D797">
            <v>8000000000</v>
          </cell>
          <cell r="E797">
            <v>0</v>
          </cell>
          <cell r="F797">
            <v>0</v>
          </cell>
          <cell r="G797">
            <v>2000000000</v>
          </cell>
          <cell r="H797">
            <v>10000000000</v>
          </cell>
          <cell r="I797">
            <v>8000000000</v>
          </cell>
          <cell r="J797">
            <v>60000000</v>
          </cell>
          <cell r="K797" t="str">
            <v>2121</v>
          </cell>
          <cell r="L797">
            <v>2</v>
          </cell>
          <cell r="M797" t="str">
            <v>VND</v>
          </cell>
          <cell r="N797" t="str">
            <v>VN0011379</v>
          </cell>
          <cell r="O797">
            <v>2</v>
          </cell>
          <cell r="P797" t="str">
            <v>Loan</v>
          </cell>
          <cell r="Q797">
            <v>45955</v>
          </cell>
          <cell r="R797">
            <v>0</v>
          </cell>
          <cell r="S797">
            <v>40179</v>
          </cell>
          <cell r="T797">
            <v>1</v>
          </cell>
          <cell r="U797">
            <v>0</v>
          </cell>
          <cell r="V797" t="str">
            <v>N</v>
          </cell>
          <cell r="W797">
            <v>1</v>
          </cell>
          <cell r="X797" t="str">
            <v>N</v>
          </cell>
          <cell r="Y797" t="str">
            <v>VNGAAP</v>
          </cell>
          <cell r="Z797" t="str">
            <v>9410</v>
          </cell>
          <cell r="AA797">
            <v>43465</v>
          </cell>
          <cell r="AB797">
            <v>15000000</v>
          </cell>
          <cell r="AC797">
            <v>2000000000</v>
          </cell>
          <cell r="AD797">
            <v>60000000</v>
          </cell>
          <cell r="AE797">
            <v>0</v>
          </cell>
          <cell r="AF797">
            <v>2</v>
          </cell>
          <cell r="AG797">
            <v>44195</v>
          </cell>
          <cell r="AH797">
            <v>2500000000</v>
          </cell>
          <cell r="AI797">
            <v>2500000000</v>
          </cell>
          <cell r="AJ797">
            <v>15000000</v>
          </cell>
          <cell r="AK797">
            <v>0.25</v>
          </cell>
          <cell r="AL797">
            <v>450000000000</v>
          </cell>
          <cell r="AM797">
            <v>20000000000</v>
          </cell>
          <cell r="AN797">
            <v>0.4</v>
          </cell>
          <cell r="AO797">
            <v>20000000000</v>
          </cell>
          <cell r="AP797">
            <v>43271</v>
          </cell>
          <cell r="AQ797">
            <v>2</v>
          </cell>
          <cell r="AR797">
            <v>43373</v>
          </cell>
          <cell r="AS797" t="str">
            <v>1011</v>
          </cell>
          <cell r="AT797">
            <v>300</v>
          </cell>
          <cell r="AU797">
            <v>0</v>
          </cell>
          <cell r="AV797">
            <v>2</v>
          </cell>
          <cell r="AW797">
            <v>0</v>
          </cell>
        </row>
        <row r="798">
          <cell r="C798" t="str">
            <v>A903</v>
          </cell>
          <cell r="D798">
            <v>8000000000</v>
          </cell>
          <cell r="E798">
            <v>0</v>
          </cell>
          <cell r="F798">
            <v>0</v>
          </cell>
          <cell r="G798">
            <v>2000000000</v>
          </cell>
          <cell r="H798">
            <v>10000000000</v>
          </cell>
          <cell r="I798">
            <v>8000000000</v>
          </cell>
          <cell r="J798">
            <v>60000000</v>
          </cell>
          <cell r="K798" t="str">
            <v>2121</v>
          </cell>
          <cell r="L798">
            <v>2</v>
          </cell>
          <cell r="M798" t="str">
            <v>VND</v>
          </cell>
          <cell r="N798" t="str">
            <v>VN0011379</v>
          </cell>
          <cell r="O798">
            <v>2</v>
          </cell>
          <cell r="P798" t="str">
            <v>Loan</v>
          </cell>
          <cell r="Q798">
            <v>45955</v>
          </cell>
          <cell r="R798">
            <v>0</v>
          </cell>
          <cell r="S798">
            <v>40179</v>
          </cell>
          <cell r="T798">
            <v>1</v>
          </cell>
          <cell r="U798">
            <v>0</v>
          </cell>
          <cell r="V798" t="str">
            <v>N</v>
          </cell>
          <cell r="W798">
            <v>1</v>
          </cell>
          <cell r="X798" t="str">
            <v>Y</v>
          </cell>
          <cell r="Y798" t="str">
            <v>VNGAAP</v>
          </cell>
          <cell r="Z798" t="str">
            <v>9410</v>
          </cell>
          <cell r="AA798">
            <v>43465</v>
          </cell>
          <cell r="AB798">
            <v>15000000</v>
          </cell>
          <cell r="AC798">
            <v>2000000000</v>
          </cell>
          <cell r="AD798">
            <v>60000000</v>
          </cell>
          <cell r="AE798">
            <v>0</v>
          </cell>
          <cell r="AF798">
            <v>2</v>
          </cell>
          <cell r="AG798">
            <v>44195</v>
          </cell>
          <cell r="AH798">
            <v>2500000000</v>
          </cell>
          <cell r="AI798">
            <v>2500000000</v>
          </cell>
          <cell r="AJ798">
            <v>15000000</v>
          </cell>
          <cell r="AK798">
            <v>0.25</v>
          </cell>
          <cell r="AL798">
            <v>450000000000</v>
          </cell>
          <cell r="AM798">
            <v>20000000000</v>
          </cell>
          <cell r="AN798">
            <v>0.4</v>
          </cell>
          <cell r="AO798">
            <v>20000000000</v>
          </cell>
          <cell r="AP798">
            <v>43271</v>
          </cell>
          <cell r="AQ798">
            <v>2</v>
          </cell>
          <cell r="AR798">
            <v>43373</v>
          </cell>
          <cell r="AS798" t="str">
            <v>1011</v>
          </cell>
          <cell r="AT798">
            <v>300</v>
          </cell>
          <cell r="AU798">
            <v>0</v>
          </cell>
          <cell r="AV798">
            <v>2</v>
          </cell>
          <cell r="AW798">
            <v>0</v>
          </cell>
        </row>
        <row r="799">
          <cell r="C799" t="str">
            <v>A904</v>
          </cell>
          <cell r="D799">
            <v>8000000000</v>
          </cell>
          <cell r="E799">
            <v>0</v>
          </cell>
          <cell r="F799">
            <v>0</v>
          </cell>
          <cell r="G799">
            <v>2000000000</v>
          </cell>
          <cell r="H799">
            <v>10000000000</v>
          </cell>
          <cell r="I799">
            <v>8000000000</v>
          </cell>
          <cell r="J799">
            <v>60000000</v>
          </cell>
          <cell r="K799" t="str">
            <v>2121</v>
          </cell>
          <cell r="L799">
            <v>2</v>
          </cell>
          <cell r="M799" t="str">
            <v>VND</v>
          </cell>
          <cell r="N799" t="str">
            <v>VN0011379</v>
          </cell>
          <cell r="O799">
            <v>2</v>
          </cell>
          <cell r="P799" t="str">
            <v>Loan</v>
          </cell>
          <cell r="Q799">
            <v>45955</v>
          </cell>
          <cell r="R799">
            <v>0</v>
          </cell>
          <cell r="S799">
            <v>40179</v>
          </cell>
          <cell r="T799">
            <v>1</v>
          </cell>
          <cell r="U799">
            <v>0</v>
          </cell>
          <cell r="V799" t="str">
            <v>N</v>
          </cell>
          <cell r="W799">
            <v>2</v>
          </cell>
          <cell r="X799" t="str">
            <v>N</v>
          </cell>
          <cell r="Y799" t="str">
            <v>VNGAAP</v>
          </cell>
          <cell r="Z799" t="str">
            <v>9410</v>
          </cell>
          <cell r="AA799">
            <v>43465</v>
          </cell>
          <cell r="AB799">
            <v>15000000</v>
          </cell>
          <cell r="AC799">
            <v>2000000000</v>
          </cell>
          <cell r="AD799">
            <v>60000000</v>
          </cell>
          <cell r="AE799">
            <v>0</v>
          </cell>
          <cell r="AF799">
            <v>2</v>
          </cell>
          <cell r="AG799">
            <v>44195</v>
          </cell>
          <cell r="AH799">
            <v>2500000000</v>
          </cell>
          <cell r="AI799">
            <v>2500000000</v>
          </cell>
          <cell r="AJ799">
            <v>15000000</v>
          </cell>
          <cell r="AK799">
            <v>0.25</v>
          </cell>
          <cell r="AL799">
            <v>450000000000</v>
          </cell>
          <cell r="AM799">
            <v>20000000000</v>
          </cell>
          <cell r="AN799">
            <v>0.4</v>
          </cell>
          <cell r="AO799">
            <v>20000000000</v>
          </cell>
          <cell r="AP799">
            <v>43271</v>
          </cell>
          <cell r="AQ799">
            <v>2</v>
          </cell>
          <cell r="AR799">
            <v>43373</v>
          </cell>
          <cell r="AS799" t="str">
            <v>1011</v>
          </cell>
          <cell r="AT799">
            <v>300</v>
          </cell>
          <cell r="AU799">
            <v>0</v>
          </cell>
          <cell r="AV799">
            <v>2</v>
          </cell>
          <cell r="AW799">
            <v>0</v>
          </cell>
        </row>
        <row r="800">
          <cell r="C800" t="str">
            <v>A905</v>
          </cell>
          <cell r="D800">
            <v>8000000000</v>
          </cell>
          <cell r="E800">
            <v>0</v>
          </cell>
          <cell r="F800">
            <v>0</v>
          </cell>
          <cell r="G800">
            <v>2000000000</v>
          </cell>
          <cell r="H800">
            <v>10000000000</v>
          </cell>
          <cell r="I800">
            <v>8000000000</v>
          </cell>
          <cell r="J800">
            <v>60000000</v>
          </cell>
          <cell r="K800" t="str">
            <v>2121</v>
          </cell>
          <cell r="L800">
            <v>2</v>
          </cell>
          <cell r="M800" t="str">
            <v>VND</v>
          </cell>
          <cell r="N800" t="str">
            <v>VN0011379</v>
          </cell>
          <cell r="O800">
            <v>2</v>
          </cell>
          <cell r="P800" t="str">
            <v>Loan</v>
          </cell>
          <cell r="Q800">
            <v>45955</v>
          </cell>
          <cell r="R800">
            <v>0</v>
          </cell>
          <cell r="S800">
            <v>40179</v>
          </cell>
          <cell r="T800">
            <v>1</v>
          </cell>
          <cell r="U800">
            <v>0</v>
          </cell>
          <cell r="V800" t="str">
            <v>N</v>
          </cell>
          <cell r="W800">
            <v>2</v>
          </cell>
          <cell r="X800" t="str">
            <v>Y</v>
          </cell>
          <cell r="Y800" t="str">
            <v>VNGAAP</v>
          </cell>
          <cell r="Z800" t="str">
            <v>9410</v>
          </cell>
          <cell r="AA800">
            <v>43465</v>
          </cell>
          <cell r="AB800">
            <v>15000000</v>
          </cell>
          <cell r="AC800">
            <v>2000000000</v>
          </cell>
          <cell r="AD800">
            <v>60000000</v>
          </cell>
          <cell r="AE800">
            <v>0</v>
          </cell>
          <cell r="AF800">
            <v>2</v>
          </cell>
          <cell r="AG800">
            <v>44195</v>
          </cell>
          <cell r="AH800">
            <v>2500000000</v>
          </cell>
          <cell r="AI800">
            <v>2500000000</v>
          </cell>
          <cell r="AJ800">
            <v>15000000</v>
          </cell>
          <cell r="AK800">
            <v>0.25</v>
          </cell>
          <cell r="AL800">
            <v>450000000000</v>
          </cell>
          <cell r="AM800">
            <v>20000000000</v>
          </cell>
          <cell r="AN800">
            <v>0.4</v>
          </cell>
          <cell r="AO800">
            <v>20000000000</v>
          </cell>
          <cell r="AP800">
            <v>43271</v>
          </cell>
          <cell r="AQ800">
            <v>2</v>
          </cell>
          <cell r="AR800">
            <v>43373</v>
          </cell>
          <cell r="AS800" t="str">
            <v>1011</v>
          </cell>
          <cell r="AT800">
            <v>300</v>
          </cell>
          <cell r="AU800">
            <v>0</v>
          </cell>
          <cell r="AV800">
            <v>2</v>
          </cell>
          <cell r="AW800">
            <v>0</v>
          </cell>
        </row>
        <row r="801">
          <cell r="C801" t="str">
            <v>A906</v>
          </cell>
          <cell r="D801">
            <v>8000000000</v>
          </cell>
          <cell r="E801">
            <v>0</v>
          </cell>
          <cell r="F801">
            <v>0</v>
          </cell>
          <cell r="G801">
            <v>2000000000</v>
          </cell>
          <cell r="H801">
            <v>10000000000</v>
          </cell>
          <cell r="I801">
            <v>8000000000</v>
          </cell>
          <cell r="J801">
            <v>60000000</v>
          </cell>
          <cell r="K801" t="str">
            <v>2121</v>
          </cell>
          <cell r="L801">
            <v>2</v>
          </cell>
          <cell r="M801" t="str">
            <v>VND</v>
          </cell>
          <cell r="N801" t="str">
            <v>VN0011379</v>
          </cell>
          <cell r="O801">
            <v>2</v>
          </cell>
          <cell r="P801" t="str">
            <v>Loan</v>
          </cell>
          <cell r="Q801">
            <v>45955</v>
          </cell>
          <cell r="R801">
            <v>0</v>
          </cell>
          <cell r="S801">
            <v>40179</v>
          </cell>
          <cell r="T801">
            <v>1</v>
          </cell>
          <cell r="U801">
            <v>0</v>
          </cell>
          <cell r="V801" t="str">
            <v>N</v>
          </cell>
          <cell r="W801">
            <v>2</v>
          </cell>
          <cell r="X801" t="str">
            <v>N</v>
          </cell>
          <cell r="Y801" t="str">
            <v>VNGAAP</v>
          </cell>
          <cell r="Z801" t="str">
            <v>9410</v>
          </cell>
          <cell r="AA801">
            <v>43465</v>
          </cell>
          <cell r="AB801">
            <v>15000000</v>
          </cell>
          <cell r="AC801">
            <v>2000000000</v>
          </cell>
          <cell r="AD801">
            <v>60000000</v>
          </cell>
          <cell r="AE801">
            <v>100000000</v>
          </cell>
          <cell r="AF801">
            <v>2</v>
          </cell>
          <cell r="AG801">
            <v>44195</v>
          </cell>
          <cell r="AH801">
            <v>2500000000</v>
          </cell>
          <cell r="AI801">
            <v>2500000000</v>
          </cell>
          <cell r="AJ801">
            <v>15000000</v>
          </cell>
          <cell r="AK801">
            <v>0.25</v>
          </cell>
          <cell r="AL801">
            <v>450000000000</v>
          </cell>
          <cell r="AM801">
            <v>20000000000</v>
          </cell>
          <cell r="AN801">
            <v>0.4</v>
          </cell>
          <cell r="AO801">
            <v>20000000000</v>
          </cell>
          <cell r="AP801">
            <v>43271</v>
          </cell>
          <cell r="AQ801">
            <v>2</v>
          </cell>
          <cell r="AR801">
            <v>43373</v>
          </cell>
          <cell r="AS801" t="str">
            <v>1011</v>
          </cell>
          <cell r="AT801">
            <v>300</v>
          </cell>
          <cell r="AU801">
            <v>0</v>
          </cell>
          <cell r="AV801">
            <v>2</v>
          </cell>
          <cell r="AW801">
            <v>0</v>
          </cell>
        </row>
        <row r="802">
          <cell r="C802" t="str">
            <v>A907</v>
          </cell>
          <cell r="D802">
            <v>8000000000</v>
          </cell>
          <cell r="E802">
            <v>0</v>
          </cell>
          <cell r="F802">
            <v>0</v>
          </cell>
          <cell r="G802">
            <v>2000000000</v>
          </cell>
          <cell r="H802">
            <v>10000000000</v>
          </cell>
          <cell r="I802">
            <v>8000000000</v>
          </cell>
          <cell r="J802">
            <v>60000000</v>
          </cell>
          <cell r="K802" t="str">
            <v>2121</v>
          </cell>
          <cell r="L802">
            <v>2</v>
          </cell>
          <cell r="M802" t="str">
            <v>VND</v>
          </cell>
          <cell r="N802" t="str">
            <v>VN0011379</v>
          </cell>
          <cell r="O802">
            <v>2</v>
          </cell>
          <cell r="P802" t="str">
            <v>Loan</v>
          </cell>
          <cell r="Q802">
            <v>45955</v>
          </cell>
          <cell r="R802">
            <v>0</v>
          </cell>
          <cell r="S802">
            <v>40179</v>
          </cell>
          <cell r="T802">
            <v>1</v>
          </cell>
          <cell r="U802">
            <v>0</v>
          </cell>
          <cell r="V802" t="str">
            <v>N</v>
          </cell>
          <cell r="W802">
            <v>2</v>
          </cell>
          <cell r="X802" t="str">
            <v>Y</v>
          </cell>
          <cell r="Y802" t="str">
            <v>VNGAAP</v>
          </cell>
          <cell r="Z802" t="str">
            <v>9410</v>
          </cell>
          <cell r="AA802">
            <v>43465</v>
          </cell>
          <cell r="AB802">
            <v>15000000</v>
          </cell>
          <cell r="AC802">
            <v>2000000000</v>
          </cell>
          <cell r="AD802">
            <v>60000000</v>
          </cell>
          <cell r="AE802">
            <v>100000000</v>
          </cell>
          <cell r="AF802">
            <v>2</v>
          </cell>
          <cell r="AG802">
            <v>44195</v>
          </cell>
          <cell r="AH802">
            <v>2500000000</v>
          </cell>
          <cell r="AI802">
            <v>2500000000</v>
          </cell>
          <cell r="AJ802">
            <v>15000000</v>
          </cell>
          <cell r="AK802">
            <v>0.25</v>
          </cell>
          <cell r="AL802">
            <v>450000000000</v>
          </cell>
          <cell r="AM802">
            <v>20000000000</v>
          </cell>
          <cell r="AN802">
            <v>0.4</v>
          </cell>
          <cell r="AO802">
            <v>20000000000</v>
          </cell>
          <cell r="AP802">
            <v>43271</v>
          </cell>
          <cell r="AQ802">
            <v>2</v>
          </cell>
          <cell r="AR802">
            <v>43373</v>
          </cell>
          <cell r="AS802" t="str">
            <v>1011</v>
          </cell>
          <cell r="AT802">
            <v>300</v>
          </cell>
          <cell r="AU802">
            <v>0</v>
          </cell>
          <cell r="AV802">
            <v>2</v>
          </cell>
          <cell r="AW802">
            <v>0</v>
          </cell>
        </row>
        <row r="803">
          <cell r="C803" t="str">
            <v>A908</v>
          </cell>
          <cell r="D803">
            <v>8000000000</v>
          </cell>
          <cell r="E803">
            <v>0</v>
          </cell>
          <cell r="F803">
            <v>0</v>
          </cell>
          <cell r="G803">
            <v>2000000000</v>
          </cell>
          <cell r="H803">
            <v>10000000000</v>
          </cell>
          <cell r="I803">
            <v>8000000000</v>
          </cell>
          <cell r="J803">
            <v>60000000</v>
          </cell>
          <cell r="K803" t="str">
            <v>2121</v>
          </cell>
          <cell r="L803">
            <v>5</v>
          </cell>
          <cell r="M803" t="str">
            <v>VND</v>
          </cell>
          <cell r="N803" t="str">
            <v>VN0011379</v>
          </cell>
          <cell r="O803">
            <v>5</v>
          </cell>
          <cell r="P803" t="str">
            <v>Loan</v>
          </cell>
          <cell r="Q803">
            <v>45955</v>
          </cell>
          <cell r="R803">
            <v>0</v>
          </cell>
          <cell r="S803">
            <v>40179</v>
          </cell>
          <cell r="T803">
            <v>1</v>
          </cell>
          <cell r="U803">
            <v>0</v>
          </cell>
          <cell r="V803" t="str">
            <v>N</v>
          </cell>
          <cell r="W803">
            <v>1</v>
          </cell>
          <cell r="X803" t="str">
            <v>N</v>
          </cell>
          <cell r="Y803" t="str">
            <v>VNGAAP</v>
          </cell>
          <cell r="Z803" t="str">
            <v>9410</v>
          </cell>
          <cell r="AA803">
            <v>43465</v>
          </cell>
          <cell r="AB803">
            <v>15000000</v>
          </cell>
          <cell r="AC803">
            <v>2000000000</v>
          </cell>
          <cell r="AD803">
            <v>60000000</v>
          </cell>
          <cell r="AE803">
            <v>0</v>
          </cell>
          <cell r="AF803">
            <v>2</v>
          </cell>
          <cell r="AG803">
            <v>44195</v>
          </cell>
          <cell r="AH803">
            <v>2500000000</v>
          </cell>
          <cell r="AI803">
            <v>2500000000</v>
          </cell>
          <cell r="AJ803">
            <v>15000000</v>
          </cell>
          <cell r="AK803">
            <v>0.25</v>
          </cell>
          <cell r="AL803">
            <v>450000000000</v>
          </cell>
          <cell r="AM803">
            <v>20000000000</v>
          </cell>
          <cell r="AN803">
            <v>0.2</v>
          </cell>
          <cell r="AO803">
            <v>20000000000</v>
          </cell>
          <cell r="AP803">
            <v>43271</v>
          </cell>
          <cell r="AQ803">
            <v>2</v>
          </cell>
          <cell r="AR803">
            <v>43373</v>
          </cell>
          <cell r="AS803" t="str">
            <v>1512</v>
          </cell>
          <cell r="AT803">
            <v>250</v>
          </cell>
          <cell r="AU803">
            <v>0</v>
          </cell>
          <cell r="AV803">
            <v>2</v>
          </cell>
          <cell r="AW803">
            <v>0</v>
          </cell>
        </row>
        <row r="804">
          <cell r="C804" t="str">
            <v>A909</v>
          </cell>
          <cell r="D804">
            <v>8000000000</v>
          </cell>
          <cell r="E804">
            <v>0</v>
          </cell>
          <cell r="F804">
            <v>0</v>
          </cell>
          <cell r="G804">
            <v>2000000000</v>
          </cell>
          <cell r="H804">
            <v>10000000000</v>
          </cell>
          <cell r="I804">
            <v>8000000000</v>
          </cell>
          <cell r="J804">
            <v>60000000</v>
          </cell>
          <cell r="K804" t="str">
            <v>2121</v>
          </cell>
          <cell r="L804">
            <v>5</v>
          </cell>
          <cell r="M804" t="str">
            <v>VND</v>
          </cell>
          <cell r="N804" t="str">
            <v>VN0011379</v>
          </cell>
          <cell r="O804">
            <v>5</v>
          </cell>
          <cell r="P804" t="str">
            <v>Loan</v>
          </cell>
          <cell r="Q804">
            <v>45955</v>
          </cell>
          <cell r="R804">
            <v>0</v>
          </cell>
          <cell r="S804">
            <v>40179</v>
          </cell>
          <cell r="T804">
            <v>1</v>
          </cell>
          <cell r="U804">
            <v>0</v>
          </cell>
          <cell r="V804" t="str">
            <v>N</v>
          </cell>
          <cell r="W804">
            <v>1</v>
          </cell>
          <cell r="X804" t="str">
            <v>Y</v>
          </cell>
          <cell r="Y804" t="str">
            <v>VNGAAP</v>
          </cell>
          <cell r="Z804" t="str">
            <v>9410</v>
          </cell>
          <cell r="AA804">
            <v>43465</v>
          </cell>
          <cell r="AB804">
            <v>15000000</v>
          </cell>
          <cell r="AC804">
            <v>2000000000</v>
          </cell>
          <cell r="AD804">
            <v>60000000</v>
          </cell>
          <cell r="AE804">
            <v>0</v>
          </cell>
          <cell r="AF804">
            <v>2</v>
          </cell>
          <cell r="AG804">
            <v>44195</v>
          </cell>
          <cell r="AH804">
            <v>2500000000</v>
          </cell>
          <cell r="AI804">
            <v>2500000000</v>
          </cell>
          <cell r="AJ804">
            <v>15000000</v>
          </cell>
          <cell r="AK804">
            <v>0.25</v>
          </cell>
          <cell r="AL804">
            <v>450000000000</v>
          </cell>
          <cell r="AM804">
            <v>20000000000</v>
          </cell>
          <cell r="AN804">
            <v>0.2</v>
          </cell>
          <cell r="AO804">
            <v>20000000000</v>
          </cell>
          <cell r="AP804">
            <v>43271</v>
          </cell>
          <cell r="AQ804">
            <v>2</v>
          </cell>
          <cell r="AR804">
            <v>43373</v>
          </cell>
          <cell r="AS804" t="str">
            <v>1512</v>
          </cell>
          <cell r="AT804">
            <v>250</v>
          </cell>
          <cell r="AU804">
            <v>0</v>
          </cell>
          <cell r="AV804">
            <v>2</v>
          </cell>
          <cell r="AW804">
            <v>0</v>
          </cell>
        </row>
        <row r="805">
          <cell r="C805" t="str">
            <v>A910</v>
          </cell>
          <cell r="D805">
            <v>8000000000</v>
          </cell>
          <cell r="E805">
            <v>0</v>
          </cell>
          <cell r="F805">
            <v>0</v>
          </cell>
          <cell r="G805">
            <v>2000000000</v>
          </cell>
          <cell r="H805">
            <v>10000000000</v>
          </cell>
          <cell r="I805">
            <v>8000000000</v>
          </cell>
          <cell r="J805">
            <v>60000000</v>
          </cell>
          <cell r="K805" t="str">
            <v>2121</v>
          </cell>
          <cell r="L805">
            <v>5</v>
          </cell>
          <cell r="M805" t="str">
            <v>VND</v>
          </cell>
          <cell r="N805" t="str">
            <v>VN0011379</v>
          </cell>
          <cell r="O805">
            <v>5</v>
          </cell>
          <cell r="P805" t="str">
            <v>Loan</v>
          </cell>
          <cell r="Q805">
            <v>45955</v>
          </cell>
          <cell r="R805">
            <v>0</v>
          </cell>
          <cell r="S805">
            <v>40179</v>
          </cell>
          <cell r="T805">
            <v>1</v>
          </cell>
          <cell r="U805">
            <v>0</v>
          </cell>
          <cell r="V805" t="str">
            <v>N</v>
          </cell>
          <cell r="W805">
            <v>2</v>
          </cell>
          <cell r="X805" t="str">
            <v>N</v>
          </cell>
          <cell r="Y805" t="str">
            <v>VNGAAP</v>
          </cell>
          <cell r="Z805" t="str">
            <v>9410</v>
          </cell>
          <cell r="AA805">
            <v>43465</v>
          </cell>
          <cell r="AB805">
            <v>15000000</v>
          </cell>
          <cell r="AC805">
            <v>2000000000</v>
          </cell>
          <cell r="AD805">
            <v>60000000</v>
          </cell>
          <cell r="AE805">
            <v>0</v>
          </cell>
          <cell r="AF805">
            <v>2</v>
          </cell>
          <cell r="AG805">
            <v>44195</v>
          </cell>
          <cell r="AH805">
            <v>2500000000</v>
          </cell>
          <cell r="AI805">
            <v>2500000000</v>
          </cell>
          <cell r="AJ805">
            <v>15000000</v>
          </cell>
          <cell r="AK805">
            <v>0.25</v>
          </cell>
          <cell r="AL805">
            <v>450000000000</v>
          </cell>
          <cell r="AM805">
            <v>20000000000</v>
          </cell>
          <cell r="AN805">
            <v>0.2</v>
          </cell>
          <cell r="AO805">
            <v>20000000000</v>
          </cell>
          <cell r="AP805">
            <v>43271</v>
          </cell>
          <cell r="AQ805">
            <v>2</v>
          </cell>
          <cell r="AR805">
            <v>43373</v>
          </cell>
          <cell r="AS805" t="str">
            <v>1512</v>
          </cell>
          <cell r="AT805">
            <v>250</v>
          </cell>
          <cell r="AU805">
            <v>0</v>
          </cell>
          <cell r="AV805">
            <v>2</v>
          </cell>
          <cell r="AW805">
            <v>0</v>
          </cell>
        </row>
        <row r="806">
          <cell r="C806" t="str">
            <v>A911</v>
          </cell>
          <cell r="D806">
            <v>8000000000</v>
          </cell>
          <cell r="E806">
            <v>0</v>
          </cell>
          <cell r="F806">
            <v>0</v>
          </cell>
          <cell r="G806">
            <v>2000000000</v>
          </cell>
          <cell r="H806">
            <v>10000000000</v>
          </cell>
          <cell r="I806">
            <v>8000000000</v>
          </cell>
          <cell r="J806">
            <v>60000000</v>
          </cell>
          <cell r="K806" t="str">
            <v>2121</v>
          </cell>
          <cell r="L806">
            <v>5</v>
          </cell>
          <cell r="M806" t="str">
            <v>VND</v>
          </cell>
          <cell r="N806" t="str">
            <v>VN0011379</v>
          </cell>
          <cell r="O806">
            <v>5</v>
          </cell>
          <cell r="P806" t="str">
            <v>Loan</v>
          </cell>
          <cell r="Q806">
            <v>45955</v>
          </cell>
          <cell r="R806">
            <v>0</v>
          </cell>
          <cell r="S806">
            <v>40179</v>
          </cell>
          <cell r="T806">
            <v>1</v>
          </cell>
          <cell r="U806">
            <v>0</v>
          </cell>
          <cell r="V806" t="str">
            <v>N</v>
          </cell>
          <cell r="W806">
            <v>2</v>
          </cell>
          <cell r="X806" t="str">
            <v>Y</v>
          </cell>
          <cell r="Y806" t="str">
            <v>VNGAAP</v>
          </cell>
          <cell r="Z806" t="str">
            <v>9410</v>
          </cell>
          <cell r="AA806">
            <v>43465</v>
          </cell>
          <cell r="AB806">
            <v>15000000</v>
          </cell>
          <cell r="AC806">
            <v>2000000000</v>
          </cell>
          <cell r="AD806">
            <v>60000000</v>
          </cell>
          <cell r="AE806">
            <v>0</v>
          </cell>
          <cell r="AF806">
            <v>2</v>
          </cell>
          <cell r="AG806">
            <v>44195</v>
          </cell>
          <cell r="AH806">
            <v>2500000000</v>
          </cell>
          <cell r="AI806">
            <v>2500000000</v>
          </cell>
          <cell r="AJ806">
            <v>15000000</v>
          </cell>
          <cell r="AK806">
            <v>0.25</v>
          </cell>
          <cell r="AL806">
            <v>450000000000</v>
          </cell>
          <cell r="AM806">
            <v>20000000000</v>
          </cell>
          <cell r="AN806">
            <v>0.2</v>
          </cell>
          <cell r="AO806">
            <v>20000000000</v>
          </cell>
          <cell r="AP806">
            <v>43271</v>
          </cell>
          <cell r="AQ806">
            <v>2</v>
          </cell>
          <cell r="AR806">
            <v>43373</v>
          </cell>
          <cell r="AS806" t="str">
            <v>1512</v>
          </cell>
          <cell r="AT806">
            <v>250</v>
          </cell>
          <cell r="AU806">
            <v>0</v>
          </cell>
          <cell r="AV806">
            <v>2</v>
          </cell>
          <cell r="AW806">
            <v>0</v>
          </cell>
        </row>
        <row r="807">
          <cell r="C807" t="str">
            <v>A912</v>
          </cell>
          <cell r="D807">
            <v>8000000000</v>
          </cell>
          <cell r="E807">
            <v>0</v>
          </cell>
          <cell r="F807">
            <v>0</v>
          </cell>
          <cell r="G807">
            <v>2000000000</v>
          </cell>
          <cell r="H807">
            <v>10000000000</v>
          </cell>
          <cell r="I807">
            <v>8000000000</v>
          </cell>
          <cell r="J807">
            <v>60000000</v>
          </cell>
          <cell r="K807" t="str">
            <v>2121</v>
          </cell>
          <cell r="L807">
            <v>5</v>
          </cell>
          <cell r="M807" t="str">
            <v>VND</v>
          </cell>
          <cell r="N807" t="str">
            <v>VN0011379</v>
          </cell>
          <cell r="O807">
            <v>5</v>
          </cell>
          <cell r="P807" t="str">
            <v>Loan</v>
          </cell>
          <cell r="Q807">
            <v>45955</v>
          </cell>
          <cell r="R807">
            <v>0</v>
          </cell>
          <cell r="S807">
            <v>40179</v>
          </cell>
          <cell r="T807">
            <v>1</v>
          </cell>
          <cell r="U807">
            <v>0</v>
          </cell>
          <cell r="V807" t="str">
            <v>N</v>
          </cell>
          <cell r="W807">
            <v>2</v>
          </cell>
          <cell r="X807" t="str">
            <v>N</v>
          </cell>
          <cell r="Y807" t="str">
            <v>VNGAAP</v>
          </cell>
          <cell r="Z807" t="str">
            <v>9410</v>
          </cell>
          <cell r="AA807">
            <v>43465</v>
          </cell>
          <cell r="AB807">
            <v>15000000</v>
          </cell>
          <cell r="AC807">
            <v>2000000000</v>
          </cell>
          <cell r="AD807">
            <v>60000000</v>
          </cell>
          <cell r="AE807">
            <v>100000000</v>
          </cell>
          <cell r="AF807">
            <v>2</v>
          </cell>
          <cell r="AG807">
            <v>44195</v>
          </cell>
          <cell r="AH807">
            <v>2500000000</v>
          </cell>
          <cell r="AI807">
            <v>2500000000</v>
          </cell>
          <cell r="AJ807">
            <v>15000000</v>
          </cell>
          <cell r="AK807">
            <v>0.25</v>
          </cell>
          <cell r="AL807">
            <v>450000000000</v>
          </cell>
          <cell r="AM807">
            <v>20000000000</v>
          </cell>
          <cell r="AN807">
            <v>0.2</v>
          </cell>
          <cell r="AO807">
            <v>20000000000</v>
          </cell>
          <cell r="AP807">
            <v>43271</v>
          </cell>
          <cell r="AQ807">
            <v>2</v>
          </cell>
          <cell r="AR807">
            <v>43373</v>
          </cell>
          <cell r="AS807" t="str">
            <v>1512</v>
          </cell>
          <cell r="AT807">
            <v>250</v>
          </cell>
          <cell r="AU807">
            <v>0</v>
          </cell>
          <cell r="AV807">
            <v>2</v>
          </cell>
          <cell r="AW807">
            <v>0</v>
          </cell>
        </row>
        <row r="808">
          <cell r="C808" t="str">
            <v>A913</v>
          </cell>
          <cell r="D808">
            <v>8000000000</v>
          </cell>
          <cell r="E808">
            <v>0</v>
          </cell>
          <cell r="F808">
            <v>0</v>
          </cell>
          <cell r="G808">
            <v>2000000000</v>
          </cell>
          <cell r="H808">
            <v>10000000000</v>
          </cell>
          <cell r="I808">
            <v>8000000000</v>
          </cell>
          <cell r="J808">
            <v>60000000</v>
          </cell>
          <cell r="K808" t="str">
            <v>2121</v>
          </cell>
          <cell r="L808">
            <v>5</v>
          </cell>
          <cell r="M808" t="str">
            <v>VND</v>
          </cell>
          <cell r="N808" t="str">
            <v>VN0011379</v>
          </cell>
          <cell r="O808">
            <v>5</v>
          </cell>
          <cell r="P808" t="str">
            <v>Loan</v>
          </cell>
          <cell r="Q808">
            <v>45955</v>
          </cell>
          <cell r="R808">
            <v>0</v>
          </cell>
          <cell r="S808">
            <v>40179</v>
          </cell>
          <cell r="T808">
            <v>1</v>
          </cell>
          <cell r="U808">
            <v>0</v>
          </cell>
          <cell r="V808" t="str">
            <v>N</v>
          </cell>
          <cell r="W808">
            <v>2</v>
          </cell>
          <cell r="X808" t="str">
            <v>Y</v>
          </cell>
          <cell r="Y808" t="str">
            <v>VNGAAP</v>
          </cell>
          <cell r="Z808" t="str">
            <v>9410</v>
          </cell>
          <cell r="AA808">
            <v>43465</v>
          </cell>
          <cell r="AB808">
            <v>15000000</v>
          </cell>
          <cell r="AC808">
            <v>2000000000</v>
          </cell>
          <cell r="AD808">
            <v>60000000</v>
          </cell>
          <cell r="AE808">
            <v>100000000</v>
          </cell>
          <cell r="AF808">
            <v>2</v>
          </cell>
          <cell r="AG808">
            <v>44195</v>
          </cell>
          <cell r="AH808">
            <v>2500000000</v>
          </cell>
          <cell r="AI808">
            <v>2500000000</v>
          </cell>
          <cell r="AJ808">
            <v>15000000</v>
          </cell>
          <cell r="AK808">
            <v>0.25</v>
          </cell>
          <cell r="AL808">
            <v>450000000000</v>
          </cell>
          <cell r="AM808">
            <v>20000000000</v>
          </cell>
          <cell r="AN808">
            <v>0.2</v>
          </cell>
          <cell r="AO808">
            <v>20000000000</v>
          </cell>
          <cell r="AP808">
            <v>43271</v>
          </cell>
          <cell r="AQ808">
            <v>2</v>
          </cell>
          <cell r="AR808">
            <v>43373</v>
          </cell>
          <cell r="AS808" t="str">
            <v>1512</v>
          </cell>
          <cell r="AT808">
            <v>250</v>
          </cell>
          <cell r="AU808">
            <v>0</v>
          </cell>
          <cell r="AV808">
            <v>2</v>
          </cell>
          <cell r="AW808">
            <v>0</v>
          </cell>
        </row>
        <row r="809">
          <cell r="C809" t="str">
            <v>A914</v>
          </cell>
          <cell r="D809">
            <v>8000000000</v>
          </cell>
          <cell r="E809">
            <v>0</v>
          </cell>
          <cell r="F809">
            <v>0</v>
          </cell>
          <cell r="G809">
            <v>2000000000</v>
          </cell>
          <cell r="H809">
            <v>10000000000</v>
          </cell>
          <cell r="I809">
            <v>8000000000</v>
          </cell>
          <cell r="J809">
            <v>60000000</v>
          </cell>
          <cell r="K809" t="str">
            <v>2121</v>
          </cell>
          <cell r="L809">
            <v>5</v>
          </cell>
          <cell r="M809" t="str">
            <v>VND</v>
          </cell>
          <cell r="N809" t="str">
            <v>VN0011379</v>
          </cell>
          <cell r="O809">
            <v>5</v>
          </cell>
          <cell r="P809" t="str">
            <v>Loan</v>
          </cell>
          <cell r="Q809">
            <v>45955</v>
          </cell>
          <cell r="R809">
            <v>0</v>
          </cell>
          <cell r="S809">
            <v>40179</v>
          </cell>
          <cell r="T809">
            <v>1</v>
          </cell>
          <cell r="U809">
            <v>0</v>
          </cell>
          <cell r="V809" t="str">
            <v>N</v>
          </cell>
          <cell r="W809">
            <v>1</v>
          </cell>
          <cell r="X809" t="str">
            <v>N</v>
          </cell>
          <cell r="Y809" t="str">
            <v>VNGAAP</v>
          </cell>
          <cell r="Z809" t="str">
            <v>9410</v>
          </cell>
          <cell r="AA809">
            <v>43465</v>
          </cell>
          <cell r="AB809">
            <v>15000000</v>
          </cell>
          <cell r="AC809">
            <v>2000000000</v>
          </cell>
          <cell r="AD809">
            <v>60000000</v>
          </cell>
          <cell r="AE809">
            <v>0</v>
          </cell>
          <cell r="AF809">
            <v>2</v>
          </cell>
          <cell r="AG809">
            <v>44195</v>
          </cell>
          <cell r="AH809">
            <v>2500000000</v>
          </cell>
          <cell r="AI809">
            <v>2500000000</v>
          </cell>
          <cell r="AJ809">
            <v>15000000</v>
          </cell>
          <cell r="AK809">
            <v>0.25</v>
          </cell>
          <cell r="AL809">
            <v>450000000000</v>
          </cell>
          <cell r="AM809">
            <v>20000000000</v>
          </cell>
          <cell r="AN809">
            <v>0.2</v>
          </cell>
          <cell r="AO809">
            <v>20000000000</v>
          </cell>
          <cell r="AP809">
            <v>43271</v>
          </cell>
          <cell r="AQ809">
            <v>2</v>
          </cell>
          <cell r="AR809">
            <v>43373</v>
          </cell>
          <cell r="AS809" t="str">
            <v>3511</v>
          </cell>
          <cell r="AT809">
            <v>500</v>
          </cell>
          <cell r="AU809">
            <v>0</v>
          </cell>
          <cell r="AV809">
            <v>2</v>
          </cell>
          <cell r="AW809">
            <v>0</v>
          </cell>
        </row>
        <row r="810">
          <cell r="C810" t="str">
            <v>A915</v>
          </cell>
          <cell r="D810">
            <v>8000000000</v>
          </cell>
          <cell r="E810">
            <v>0</v>
          </cell>
          <cell r="F810">
            <v>0</v>
          </cell>
          <cell r="G810">
            <v>2000000000</v>
          </cell>
          <cell r="H810">
            <v>10000000000</v>
          </cell>
          <cell r="I810">
            <v>8000000000</v>
          </cell>
          <cell r="J810">
            <v>60000000</v>
          </cell>
          <cell r="K810" t="str">
            <v>2121</v>
          </cell>
          <cell r="L810">
            <v>5</v>
          </cell>
          <cell r="M810" t="str">
            <v>VND</v>
          </cell>
          <cell r="N810" t="str">
            <v>VN0011379</v>
          </cell>
          <cell r="O810">
            <v>5</v>
          </cell>
          <cell r="P810" t="str">
            <v>Loan</v>
          </cell>
          <cell r="Q810">
            <v>45955</v>
          </cell>
          <cell r="R810">
            <v>0</v>
          </cell>
          <cell r="S810">
            <v>40179</v>
          </cell>
          <cell r="T810">
            <v>1</v>
          </cell>
          <cell r="U810">
            <v>0</v>
          </cell>
          <cell r="V810" t="str">
            <v>N</v>
          </cell>
          <cell r="W810">
            <v>1</v>
          </cell>
          <cell r="X810" t="str">
            <v>Y</v>
          </cell>
          <cell r="Y810" t="str">
            <v>VNGAAP</v>
          </cell>
          <cell r="Z810" t="str">
            <v>9410</v>
          </cell>
          <cell r="AA810">
            <v>43465</v>
          </cell>
          <cell r="AB810">
            <v>15000000</v>
          </cell>
          <cell r="AC810">
            <v>2000000000</v>
          </cell>
          <cell r="AD810">
            <v>60000000</v>
          </cell>
          <cell r="AE810">
            <v>0</v>
          </cell>
          <cell r="AF810">
            <v>2</v>
          </cell>
          <cell r="AG810">
            <v>44195</v>
          </cell>
          <cell r="AH810">
            <v>2500000000</v>
          </cell>
          <cell r="AI810">
            <v>2500000000</v>
          </cell>
          <cell r="AJ810">
            <v>15000000</v>
          </cell>
          <cell r="AK810">
            <v>0.25</v>
          </cell>
          <cell r="AL810">
            <v>450000000000</v>
          </cell>
          <cell r="AM810">
            <v>20000000000</v>
          </cell>
          <cell r="AN810">
            <v>0.2</v>
          </cell>
          <cell r="AO810">
            <v>20000000000</v>
          </cell>
          <cell r="AP810">
            <v>43271</v>
          </cell>
          <cell r="AQ810">
            <v>2</v>
          </cell>
          <cell r="AR810">
            <v>43373</v>
          </cell>
          <cell r="AS810" t="str">
            <v>3511</v>
          </cell>
          <cell r="AT810">
            <v>500</v>
          </cell>
          <cell r="AU810">
            <v>0</v>
          </cell>
          <cell r="AV810">
            <v>2</v>
          </cell>
          <cell r="AW810">
            <v>0</v>
          </cell>
        </row>
        <row r="811">
          <cell r="C811" t="str">
            <v>A916</v>
          </cell>
          <cell r="D811">
            <v>8000000000</v>
          </cell>
          <cell r="E811">
            <v>0</v>
          </cell>
          <cell r="F811">
            <v>0</v>
          </cell>
          <cell r="G811">
            <v>2000000000</v>
          </cell>
          <cell r="H811">
            <v>10000000000</v>
          </cell>
          <cell r="I811">
            <v>8000000000</v>
          </cell>
          <cell r="J811">
            <v>60000000</v>
          </cell>
          <cell r="K811" t="str">
            <v>2121</v>
          </cell>
          <cell r="L811">
            <v>5</v>
          </cell>
          <cell r="M811" t="str">
            <v>VND</v>
          </cell>
          <cell r="N811" t="str">
            <v>VN0011379</v>
          </cell>
          <cell r="O811">
            <v>5</v>
          </cell>
          <cell r="P811" t="str">
            <v>Loan</v>
          </cell>
          <cell r="Q811">
            <v>45955</v>
          </cell>
          <cell r="R811">
            <v>0</v>
          </cell>
          <cell r="S811">
            <v>40179</v>
          </cell>
          <cell r="T811">
            <v>1</v>
          </cell>
          <cell r="U811">
            <v>0</v>
          </cell>
          <cell r="V811" t="str">
            <v>N</v>
          </cell>
          <cell r="W811">
            <v>2</v>
          </cell>
          <cell r="X811" t="str">
            <v>N</v>
          </cell>
          <cell r="Y811" t="str">
            <v>VNGAAP</v>
          </cell>
          <cell r="Z811" t="str">
            <v>9410</v>
          </cell>
          <cell r="AA811">
            <v>43465</v>
          </cell>
          <cell r="AB811">
            <v>15000000</v>
          </cell>
          <cell r="AC811">
            <v>2000000000</v>
          </cell>
          <cell r="AD811">
            <v>60000000</v>
          </cell>
          <cell r="AE811">
            <v>0</v>
          </cell>
          <cell r="AF811">
            <v>2</v>
          </cell>
          <cell r="AG811">
            <v>44195</v>
          </cell>
          <cell r="AH811">
            <v>2500000000</v>
          </cell>
          <cell r="AI811">
            <v>2500000000</v>
          </cell>
          <cell r="AJ811">
            <v>15000000</v>
          </cell>
          <cell r="AK811">
            <v>0.25</v>
          </cell>
          <cell r="AL811">
            <v>450000000000</v>
          </cell>
          <cell r="AM811">
            <v>20000000000</v>
          </cell>
          <cell r="AN811">
            <v>0.2</v>
          </cell>
          <cell r="AO811">
            <v>20000000000</v>
          </cell>
          <cell r="AP811">
            <v>43271</v>
          </cell>
          <cell r="AQ811">
            <v>2</v>
          </cell>
          <cell r="AR811">
            <v>43373</v>
          </cell>
          <cell r="AS811" t="str">
            <v>3511</v>
          </cell>
          <cell r="AT811">
            <v>500</v>
          </cell>
          <cell r="AU811">
            <v>0</v>
          </cell>
          <cell r="AV811">
            <v>2</v>
          </cell>
          <cell r="AW811">
            <v>0</v>
          </cell>
        </row>
        <row r="812">
          <cell r="C812" t="str">
            <v>A917</v>
          </cell>
          <cell r="D812">
            <v>8000000000</v>
          </cell>
          <cell r="E812">
            <v>0</v>
          </cell>
          <cell r="F812">
            <v>0</v>
          </cell>
          <cell r="G812">
            <v>2000000000</v>
          </cell>
          <cell r="H812">
            <v>10000000000</v>
          </cell>
          <cell r="I812">
            <v>8000000000</v>
          </cell>
          <cell r="J812">
            <v>60000000</v>
          </cell>
          <cell r="K812" t="str">
            <v>2121</v>
          </cell>
          <cell r="L812">
            <v>5</v>
          </cell>
          <cell r="M812" t="str">
            <v>VND</v>
          </cell>
          <cell r="N812" t="str">
            <v>VN0011379</v>
          </cell>
          <cell r="O812">
            <v>5</v>
          </cell>
          <cell r="P812" t="str">
            <v>Loan</v>
          </cell>
          <cell r="Q812">
            <v>45955</v>
          </cell>
          <cell r="R812">
            <v>0</v>
          </cell>
          <cell r="S812">
            <v>40179</v>
          </cell>
          <cell r="T812">
            <v>1</v>
          </cell>
          <cell r="U812">
            <v>0</v>
          </cell>
          <cell r="V812" t="str">
            <v>N</v>
          </cell>
          <cell r="W812">
            <v>2</v>
          </cell>
          <cell r="X812" t="str">
            <v>Y</v>
          </cell>
          <cell r="Y812" t="str">
            <v>VNGAAP</v>
          </cell>
          <cell r="Z812" t="str">
            <v>9410</v>
          </cell>
          <cell r="AA812">
            <v>43465</v>
          </cell>
          <cell r="AB812">
            <v>15000000</v>
          </cell>
          <cell r="AC812">
            <v>2000000000</v>
          </cell>
          <cell r="AD812">
            <v>60000000</v>
          </cell>
          <cell r="AE812">
            <v>0</v>
          </cell>
          <cell r="AF812">
            <v>2</v>
          </cell>
          <cell r="AG812">
            <v>44195</v>
          </cell>
          <cell r="AH812">
            <v>2500000000</v>
          </cell>
          <cell r="AI812">
            <v>2500000000</v>
          </cell>
          <cell r="AJ812">
            <v>15000000</v>
          </cell>
          <cell r="AK812">
            <v>0.25</v>
          </cell>
          <cell r="AL812">
            <v>450000000000</v>
          </cell>
          <cell r="AM812">
            <v>20000000000</v>
          </cell>
          <cell r="AN812">
            <v>0.2</v>
          </cell>
          <cell r="AO812">
            <v>20000000000</v>
          </cell>
          <cell r="AP812">
            <v>43271</v>
          </cell>
          <cell r="AQ812">
            <v>2</v>
          </cell>
          <cell r="AR812">
            <v>43373</v>
          </cell>
          <cell r="AS812" t="str">
            <v>3511</v>
          </cell>
          <cell r="AT812">
            <v>500</v>
          </cell>
          <cell r="AU812">
            <v>0</v>
          </cell>
          <cell r="AV812">
            <v>2</v>
          </cell>
          <cell r="AW812">
            <v>0</v>
          </cell>
        </row>
        <row r="813">
          <cell r="C813" t="str">
            <v>A918</v>
          </cell>
          <cell r="D813">
            <v>8000000000</v>
          </cell>
          <cell r="E813">
            <v>0</v>
          </cell>
          <cell r="F813">
            <v>0</v>
          </cell>
          <cell r="G813">
            <v>2000000000</v>
          </cell>
          <cell r="H813">
            <v>10000000000</v>
          </cell>
          <cell r="I813">
            <v>8000000000</v>
          </cell>
          <cell r="J813">
            <v>60000000</v>
          </cell>
          <cell r="K813" t="str">
            <v>2121</v>
          </cell>
          <cell r="L813">
            <v>5</v>
          </cell>
          <cell r="M813" t="str">
            <v>VND</v>
          </cell>
          <cell r="N813" t="str">
            <v>VN0011379</v>
          </cell>
          <cell r="O813">
            <v>5</v>
          </cell>
          <cell r="P813" t="str">
            <v>Loan</v>
          </cell>
          <cell r="Q813">
            <v>45955</v>
          </cell>
          <cell r="R813">
            <v>0</v>
          </cell>
          <cell r="S813">
            <v>40179</v>
          </cell>
          <cell r="T813">
            <v>1</v>
          </cell>
          <cell r="U813">
            <v>0</v>
          </cell>
          <cell r="V813" t="str">
            <v>N</v>
          </cell>
          <cell r="W813">
            <v>2</v>
          </cell>
          <cell r="X813" t="str">
            <v>N</v>
          </cell>
          <cell r="Y813" t="str">
            <v>VNGAAP</v>
          </cell>
          <cell r="Z813" t="str">
            <v>9410</v>
          </cell>
          <cell r="AA813">
            <v>43465</v>
          </cell>
          <cell r="AB813">
            <v>15000000</v>
          </cell>
          <cell r="AC813">
            <v>2000000000</v>
          </cell>
          <cell r="AD813">
            <v>60000000</v>
          </cell>
          <cell r="AE813">
            <v>100000000</v>
          </cell>
          <cell r="AF813">
            <v>2</v>
          </cell>
          <cell r="AG813">
            <v>44195</v>
          </cell>
          <cell r="AH813">
            <v>2500000000</v>
          </cell>
          <cell r="AI813">
            <v>2500000000</v>
          </cell>
          <cell r="AJ813">
            <v>15000000</v>
          </cell>
          <cell r="AK813">
            <v>0.25</v>
          </cell>
          <cell r="AL813">
            <v>450000000000</v>
          </cell>
          <cell r="AM813">
            <v>20000000000</v>
          </cell>
          <cell r="AN813">
            <v>0.2</v>
          </cell>
          <cell r="AO813">
            <v>20000000000</v>
          </cell>
          <cell r="AP813">
            <v>43271</v>
          </cell>
          <cell r="AQ813">
            <v>2</v>
          </cell>
          <cell r="AR813">
            <v>43373</v>
          </cell>
          <cell r="AS813" t="str">
            <v>3511</v>
          </cell>
          <cell r="AT813">
            <v>500</v>
          </cell>
          <cell r="AU813">
            <v>0</v>
          </cell>
          <cell r="AV813">
            <v>2</v>
          </cell>
          <cell r="AW813">
            <v>0</v>
          </cell>
        </row>
        <row r="814">
          <cell r="C814" t="str">
            <v>A919</v>
          </cell>
          <cell r="D814">
            <v>8000000000</v>
          </cell>
          <cell r="E814">
            <v>0</v>
          </cell>
          <cell r="F814">
            <v>0</v>
          </cell>
          <cell r="G814">
            <v>2000000000</v>
          </cell>
          <cell r="H814">
            <v>10000000000</v>
          </cell>
          <cell r="I814">
            <v>8000000000</v>
          </cell>
          <cell r="J814">
            <v>60000000</v>
          </cell>
          <cell r="K814" t="str">
            <v>2121</v>
          </cell>
          <cell r="L814">
            <v>5</v>
          </cell>
          <cell r="M814" t="str">
            <v>VND</v>
          </cell>
          <cell r="N814" t="str">
            <v>VN0011379</v>
          </cell>
          <cell r="O814">
            <v>5</v>
          </cell>
          <cell r="P814" t="str">
            <v>Loan</v>
          </cell>
          <cell r="Q814">
            <v>45955</v>
          </cell>
          <cell r="R814">
            <v>0</v>
          </cell>
          <cell r="S814">
            <v>40179</v>
          </cell>
          <cell r="T814">
            <v>1</v>
          </cell>
          <cell r="U814">
            <v>0</v>
          </cell>
          <cell r="V814" t="str">
            <v>N</v>
          </cell>
          <cell r="W814">
            <v>2</v>
          </cell>
          <cell r="X814" t="str">
            <v>Y</v>
          </cell>
          <cell r="Y814" t="str">
            <v>VNGAAP</v>
          </cell>
          <cell r="Z814" t="str">
            <v>9410</v>
          </cell>
          <cell r="AA814">
            <v>43465</v>
          </cell>
          <cell r="AB814">
            <v>15000000</v>
          </cell>
          <cell r="AC814">
            <v>2000000000</v>
          </cell>
          <cell r="AD814">
            <v>60000000</v>
          </cell>
          <cell r="AE814">
            <v>100000000</v>
          </cell>
          <cell r="AF814">
            <v>2</v>
          </cell>
          <cell r="AG814">
            <v>44195</v>
          </cell>
          <cell r="AH814">
            <v>2500000000</v>
          </cell>
          <cell r="AI814">
            <v>2500000000</v>
          </cell>
          <cell r="AJ814">
            <v>15000000</v>
          </cell>
          <cell r="AK814">
            <v>0.25</v>
          </cell>
          <cell r="AL814">
            <v>450000000000</v>
          </cell>
          <cell r="AM814">
            <v>20000000000</v>
          </cell>
          <cell r="AN814">
            <v>0.2</v>
          </cell>
          <cell r="AO814">
            <v>20000000000</v>
          </cell>
          <cell r="AP814">
            <v>43271</v>
          </cell>
          <cell r="AQ814">
            <v>2</v>
          </cell>
          <cell r="AR814">
            <v>43373</v>
          </cell>
          <cell r="AS814" t="str">
            <v>3511</v>
          </cell>
          <cell r="AT814">
            <v>500</v>
          </cell>
          <cell r="AU814">
            <v>0</v>
          </cell>
          <cell r="AV814">
            <v>2</v>
          </cell>
          <cell r="AW814">
            <v>0</v>
          </cell>
        </row>
        <row r="815">
          <cell r="C815" t="str">
            <v>A920</v>
          </cell>
          <cell r="D815">
            <v>8000000000</v>
          </cell>
          <cell r="E815">
            <v>0</v>
          </cell>
          <cell r="F815">
            <v>0</v>
          </cell>
          <cell r="G815">
            <v>2000000000</v>
          </cell>
          <cell r="H815">
            <v>10000000000</v>
          </cell>
          <cell r="I815">
            <v>8000000000</v>
          </cell>
          <cell r="J815">
            <v>60000000</v>
          </cell>
          <cell r="K815" t="str">
            <v>2121</v>
          </cell>
          <cell r="L815">
            <v>5</v>
          </cell>
          <cell r="M815" t="str">
            <v>VND</v>
          </cell>
          <cell r="N815" t="str">
            <v>VN0011379</v>
          </cell>
          <cell r="O815">
            <v>5</v>
          </cell>
          <cell r="P815" t="str">
            <v>Loan</v>
          </cell>
          <cell r="Q815">
            <v>45955</v>
          </cell>
          <cell r="R815">
            <v>0</v>
          </cell>
          <cell r="S815">
            <v>40179</v>
          </cell>
          <cell r="T815">
            <v>1</v>
          </cell>
          <cell r="U815">
            <v>0</v>
          </cell>
          <cell r="V815" t="str">
            <v>N</v>
          </cell>
          <cell r="W815">
            <v>1</v>
          </cell>
          <cell r="X815" t="str">
            <v>N</v>
          </cell>
          <cell r="Y815" t="str">
            <v>VNGAAP</v>
          </cell>
          <cell r="Z815" t="str">
            <v>9410</v>
          </cell>
          <cell r="AA815">
            <v>43465</v>
          </cell>
          <cell r="AB815">
            <v>15000000</v>
          </cell>
          <cell r="AC815">
            <v>2000000000</v>
          </cell>
          <cell r="AD815">
            <v>60000000</v>
          </cell>
          <cell r="AE815">
            <v>0</v>
          </cell>
          <cell r="AF815">
            <v>2</v>
          </cell>
          <cell r="AG815">
            <v>44195</v>
          </cell>
          <cell r="AH815">
            <v>2500000000</v>
          </cell>
          <cell r="AI815">
            <v>2500000000</v>
          </cell>
          <cell r="AJ815">
            <v>15000000</v>
          </cell>
          <cell r="AK815">
            <v>0.25</v>
          </cell>
          <cell r="AL815">
            <v>450000000000</v>
          </cell>
          <cell r="AM815">
            <v>20000000000</v>
          </cell>
          <cell r="AN815">
            <v>0.4</v>
          </cell>
          <cell r="AO815">
            <v>20000000000</v>
          </cell>
          <cell r="AP815">
            <v>43271</v>
          </cell>
          <cell r="AQ815">
            <v>2</v>
          </cell>
          <cell r="AR815">
            <v>43373</v>
          </cell>
          <cell r="AS815" t="str">
            <v>1011</v>
          </cell>
          <cell r="AT815">
            <v>300</v>
          </cell>
          <cell r="AU815">
            <v>0</v>
          </cell>
          <cell r="AV815">
            <v>2</v>
          </cell>
          <cell r="AW815">
            <v>0</v>
          </cell>
        </row>
        <row r="816">
          <cell r="C816" t="str">
            <v>A921</v>
          </cell>
          <cell r="D816">
            <v>8000000000</v>
          </cell>
          <cell r="E816">
            <v>0</v>
          </cell>
          <cell r="F816">
            <v>0</v>
          </cell>
          <cell r="G816">
            <v>2000000000</v>
          </cell>
          <cell r="H816">
            <v>10000000000</v>
          </cell>
          <cell r="I816">
            <v>8000000000</v>
          </cell>
          <cell r="J816">
            <v>60000000</v>
          </cell>
          <cell r="K816" t="str">
            <v>2121</v>
          </cell>
          <cell r="L816">
            <v>5</v>
          </cell>
          <cell r="M816" t="str">
            <v>VND</v>
          </cell>
          <cell r="N816" t="str">
            <v>VN0011379</v>
          </cell>
          <cell r="O816">
            <v>5</v>
          </cell>
          <cell r="P816" t="str">
            <v>Loan</v>
          </cell>
          <cell r="Q816">
            <v>45955</v>
          </cell>
          <cell r="R816">
            <v>0</v>
          </cell>
          <cell r="S816">
            <v>40179</v>
          </cell>
          <cell r="T816">
            <v>1</v>
          </cell>
          <cell r="U816">
            <v>0</v>
          </cell>
          <cell r="V816" t="str">
            <v>N</v>
          </cell>
          <cell r="W816">
            <v>1</v>
          </cell>
          <cell r="X816" t="str">
            <v>Y</v>
          </cell>
          <cell r="Y816" t="str">
            <v>VNGAAP</v>
          </cell>
          <cell r="Z816" t="str">
            <v>9410</v>
          </cell>
          <cell r="AA816">
            <v>43465</v>
          </cell>
          <cell r="AB816">
            <v>15000000</v>
          </cell>
          <cell r="AC816">
            <v>2000000000</v>
          </cell>
          <cell r="AD816">
            <v>60000000</v>
          </cell>
          <cell r="AE816">
            <v>0</v>
          </cell>
          <cell r="AF816">
            <v>2</v>
          </cell>
          <cell r="AG816">
            <v>44195</v>
          </cell>
          <cell r="AH816">
            <v>2500000000</v>
          </cell>
          <cell r="AI816">
            <v>2500000000</v>
          </cell>
          <cell r="AJ816">
            <v>15000000</v>
          </cell>
          <cell r="AK816">
            <v>0.25</v>
          </cell>
          <cell r="AL816">
            <v>450000000000</v>
          </cell>
          <cell r="AM816">
            <v>20000000000</v>
          </cell>
          <cell r="AN816">
            <v>0.4</v>
          </cell>
          <cell r="AO816">
            <v>20000000000</v>
          </cell>
          <cell r="AP816">
            <v>43271</v>
          </cell>
          <cell r="AQ816">
            <v>2</v>
          </cell>
          <cell r="AR816">
            <v>43373</v>
          </cell>
          <cell r="AS816" t="str">
            <v>1011</v>
          </cell>
          <cell r="AT816">
            <v>300</v>
          </cell>
          <cell r="AU816">
            <v>0</v>
          </cell>
          <cell r="AV816">
            <v>2</v>
          </cell>
          <cell r="AW816">
            <v>0</v>
          </cell>
        </row>
        <row r="817">
          <cell r="C817" t="str">
            <v>A922</v>
          </cell>
          <cell r="D817">
            <v>8000000000</v>
          </cell>
          <cell r="E817">
            <v>0</v>
          </cell>
          <cell r="F817">
            <v>0</v>
          </cell>
          <cell r="G817">
            <v>2000000000</v>
          </cell>
          <cell r="H817">
            <v>10000000000</v>
          </cell>
          <cell r="I817">
            <v>8000000000</v>
          </cell>
          <cell r="J817">
            <v>60000000</v>
          </cell>
          <cell r="K817" t="str">
            <v>2121</v>
          </cell>
          <cell r="L817">
            <v>5</v>
          </cell>
          <cell r="M817" t="str">
            <v>VND</v>
          </cell>
          <cell r="N817" t="str">
            <v>VN0011379</v>
          </cell>
          <cell r="O817">
            <v>5</v>
          </cell>
          <cell r="P817" t="str">
            <v>Loan</v>
          </cell>
          <cell r="Q817">
            <v>45955</v>
          </cell>
          <cell r="R817">
            <v>0</v>
          </cell>
          <cell r="S817">
            <v>40179</v>
          </cell>
          <cell r="T817">
            <v>1</v>
          </cell>
          <cell r="U817">
            <v>0</v>
          </cell>
          <cell r="V817" t="str">
            <v>N</v>
          </cell>
          <cell r="W817">
            <v>2</v>
          </cell>
          <cell r="X817" t="str">
            <v>N</v>
          </cell>
          <cell r="Y817" t="str">
            <v>VNGAAP</v>
          </cell>
          <cell r="Z817" t="str">
            <v>9410</v>
          </cell>
          <cell r="AA817">
            <v>43465</v>
          </cell>
          <cell r="AB817">
            <v>15000000</v>
          </cell>
          <cell r="AC817">
            <v>2000000000</v>
          </cell>
          <cell r="AD817">
            <v>60000000</v>
          </cell>
          <cell r="AE817">
            <v>0</v>
          </cell>
          <cell r="AF817">
            <v>2</v>
          </cell>
          <cell r="AG817">
            <v>44195</v>
          </cell>
          <cell r="AH817">
            <v>2500000000</v>
          </cell>
          <cell r="AI817">
            <v>2500000000</v>
          </cell>
          <cell r="AJ817">
            <v>15000000</v>
          </cell>
          <cell r="AK817">
            <v>0.25</v>
          </cell>
          <cell r="AL817">
            <v>450000000000</v>
          </cell>
          <cell r="AM817">
            <v>20000000000</v>
          </cell>
          <cell r="AN817">
            <v>0.4</v>
          </cell>
          <cell r="AO817">
            <v>20000000000</v>
          </cell>
          <cell r="AP817">
            <v>43271</v>
          </cell>
          <cell r="AQ817">
            <v>2</v>
          </cell>
          <cell r="AR817">
            <v>43373</v>
          </cell>
          <cell r="AS817" t="str">
            <v>1011</v>
          </cell>
          <cell r="AT817">
            <v>300</v>
          </cell>
          <cell r="AU817">
            <v>0</v>
          </cell>
          <cell r="AV817">
            <v>2</v>
          </cell>
          <cell r="AW817">
            <v>0</v>
          </cell>
        </row>
        <row r="818">
          <cell r="C818" t="str">
            <v>A923</v>
          </cell>
          <cell r="D818">
            <v>8000000000</v>
          </cell>
          <cell r="E818">
            <v>0</v>
          </cell>
          <cell r="F818">
            <v>0</v>
          </cell>
          <cell r="G818">
            <v>2000000000</v>
          </cell>
          <cell r="H818">
            <v>10000000000</v>
          </cell>
          <cell r="I818">
            <v>8000000000</v>
          </cell>
          <cell r="J818">
            <v>60000000</v>
          </cell>
          <cell r="K818" t="str">
            <v>2121</v>
          </cell>
          <cell r="L818">
            <v>5</v>
          </cell>
          <cell r="M818" t="str">
            <v>VND</v>
          </cell>
          <cell r="N818" t="str">
            <v>VN0011379</v>
          </cell>
          <cell r="O818">
            <v>5</v>
          </cell>
          <cell r="P818" t="str">
            <v>Loan</v>
          </cell>
          <cell r="Q818">
            <v>45955</v>
          </cell>
          <cell r="R818">
            <v>0</v>
          </cell>
          <cell r="S818">
            <v>40179</v>
          </cell>
          <cell r="T818">
            <v>1</v>
          </cell>
          <cell r="U818">
            <v>0</v>
          </cell>
          <cell r="V818" t="str">
            <v>N</v>
          </cell>
          <cell r="W818">
            <v>2</v>
          </cell>
          <cell r="X818" t="str">
            <v>Y</v>
          </cell>
          <cell r="Y818" t="str">
            <v>VNGAAP</v>
          </cell>
          <cell r="Z818" t="str">
            <v>9410</v>
          </cell>
          <cell r="AA818">
            <v>43465</v>
          </cell>
          <cell r="AB818">
            <v>15000000</v>
          </cell>
          <cell r="AC818">
            <v>2000000000</v>
          </cell>
          <cell r="AD818">
            <v>60000000</v>
          </cell>
          <cell r="AE818">
            <v>0</v>
          </cell>
          <cell r="AF818">
            <v>2</v>
          </cell>
          <cell r="AG818">
            <v>44195</v>
          </cell>
          <cell r="AH818">
            <v>2500000000</v>
          </cell>
          <cell r="AI818">
            <v>2500000000</v>
          </cell>
          <cell r="AJ818">
            <v>15000000</v>
          </cell>
          <cell r="AK818">
            <v>0.25</v>
          </cell>
          <cell r="AL818">
            <v>450000000000</v>
          </cell>
          <cell r="AM818">
            <v>20000000000</v>
          </cell>
          <cell r="AN818">
            <v>0.4</v>
          </cell>
          <cell r="AO818">
            <v>20000000000</v>
          </cell>
          <cell r="AP818">
            <v>43271</v>
          </cell>
          <cell r="AQ818">
            <v>2</v>
          </cell>
          <cell r="AR818">
            <v>43373</v>
          </cell>
          <cell r="AS818" t="str">
            <v>1011</v>
          </cell>
          <cell r="AT818">
            <v>300</v>
          </cell>
          <cell r="AU818">
            <v>0</v>
          </cell>
          <cell r="AV818">
            <v>2</v>
          </cell>
          <cell r="AW818">
            <v>0</v>
          </cell>
        </row>
        <row r="819">
          <cell r="C819" t="str">
            <v>A924</v>
          </cell>
          <cell r="D819">
            <v>8000000000</v>
          </cell>
          <cell r="E819">
            <v>0</v>
          </cell>
          <cell r="F819">
            <v>0</v>
          </cell>
          <cell r="G819">
            <v>2000000000</v>
          </cell>
          <cell r="H819">
            <v>10000000000</v>
          </cell>
          <cell r="I819">
            <v>8000000000</v>
          </cell>
          <cell r="J819">
            <v>60000000</v>
          </cell>
          <cell r="K819" t="str">
            <v>2121</v>
          </cell>
          <cell r="L819">
            <v>5</v>
          </cell>
          <cell r="M819" t="str">
            <v>VND</v>
          </cell>
          <cell r="N819" t="str">
            <v>VN0011379</v>
          </cell>
          <cell r="O819">
            <v>5</v>
          </cell>
          <cell r="P819" t="str">
            <v>Loan</v>
          </cell>
          <cell r="Q819">
            <v>45955</v>
          </cell>
          <cell r="R819">
            <v>0</v>
          </cell>
          <cell r="S819">
            <v>40179</v>
          </cell>
          <cell r="T819">
            <v>1</v>
          </cell>
          <cell r="U819">
            <v>0</v>
          </cell>
          <cell r="V819" t="str">
            <v>N</v>
          </cell>
          <cell r="W819">
            <v>2</v>
          </cell>
          <cell r="X819" t="str">
            <v>N</v>
          </cell>
          <cell r="Y819" t="str">
            <v>VNGAAP</v>
          </cell>
          <cell r="Z819" t="str">
            <v>9410</v>
          </cell>
          <cell r="AA819">
            <v>43465</v>
          </cell>
          <cell r="AB819">
            <v>15000000</v>
          </cell>
          <cell r="AC819">
            <v>2000000000</v>
          </cell>
          <cell r="AD819">
            <v>60000000</v>
          </cell>
          <cell r="AE819">
            <v>100000000</v>
          </cell>
          <cell r="AF819">
            <v>2</v>
          </cell>
          <cell r="AG819">
            <v>44195</v>
          </cell>
          <cell r="AH819">
            <v>2500000000</v>
          </cell>
          <cell r="AI819">
            <v>2500000000</v>
          </cell>
          <cell r="AJ819">
            <v>15000000</v>
          </cell>
          <cell r="AK819">
            <v>0.25</v>
          </cell>
          <cell r="AL819">
            <v>450000000000</v>
          </cell>
          <cell r="AM819">
            <v>20000000000</v>
          </cell>
          <cell r="AN819">
            <v>0.4</v>
          </cell>
          <cell r="AO819">
            <v>20000000000</v>
          </cell>
          <cell r="AP819">
            <v>43271</v>
          </cell>
          <cell r="AQ819">
            <v>2</v>
          </cell>
          <cell r="AR819">
            <v>43373</v>
          </cell>
          <cell r="AS819" t="str">
            <v>1011</v>
          </cell>
          <cell r="AT819">
            <v>300</v>
          </cell>
          <cell r="AU819">
            <v>0</v>
          </cell>
          <cell r="AV819">
            <v>2</v>
          </cell>
          <cell r="AW819">
            <v>0</v>
          </cell>
        </row>
        <row r="820">
          <cell r="C820" t="str">
            <v>A925</v>
          </cell>
          <cell r="D820">
            <v>8000000000</v>
          </cell>
          <cell r="E820">
            <v>0</v>
          </cell>
          <cell r="F820">
            <v>0</v>
          </cell>
          <cell r="G820">
            <v>2000000000</v>
          </cell>
          <cell r="H820">
            <v>10000000000</v>
          </cell>
          <cell r="I820">
            <v>8000000000</v>
          </cell>
          <cell r="J820">
            <v>60000000</v>
          </cell>
          <cell r="K820" t="str">
            <v>2121</v>
          </cell>
          <cell r="L820">
            <v>5</v>
          </cell>
          <cell r="M820" t="str">
            <v>VND</v>
          </cell>
          <cell r="N820" t="str">
            <v>VN0011379</v>
          </cell>
          <cell r="O820">
            <v>5</v>
          </cell>
          <cell r="P820" t="str">
            <v>Loan</v>
          </cell>
          <cell r="Q820">
            <v>45955</v>
          </cell>
          <cell r="R820">
            <v>0</v>
          </cell>
          <cell r="S820">
            <v>40179</v>
          </cell>
          <cell r="T820">
            <v>1</v>
          </cell>
          <cell r="U820">
            <v>0</v>
          </cell>
          <cell r="V820" t="str">
            <v>N</v>
          </cell>
          <cell r="W820">
            <v>2</v>
          </cell>
          <cell r="X820" t="str">
            <v>Y</v>
          </cell>
          <cell r="Y820" t="str">
            <v>VNGAAP</v>
          </cell>
          <cell r="Z820" t="str">
            <v>9410</v>
          </cell>
          <cell r="AA820">
            <v>43465</v>
          </cell>
          <cell r="AB820">
            <v>15000000</v>
          </cell>
          <cell r="AC820">
            <v>2000000000</v>
          </cell>
          <cell r="AD820">
            <v>60000000</v>
          </cell>
          <cell r="AE820">
            <v>100000000</v>
          </cell>
          <cell r="AF820">
            <v>2</v>
          </cell>
          <cell r="AG820">
            <v>44195</v>
          </cell>
          <cell r="AH820">
            <v>2500000000</v>
          </cell>
          <cell r="AI820">
            <v>2500000000</v>
          </cell>
          <cell r="AJ820">
            <v>15000000</v>
          </cell>
          <cell r="AK820">
            <v>0.25</v>
          </cell>
          <cell r="AL820">
            <v>450000000000</v>
          </cell>
          <cell r="AM820">
            <v>20000000000</v>
          </cell>
          <cell r="AN820">
            <v>0.4</v>
          </cell>
          <cell r="AO820">
            <v>20000000000</v>
          </cell>
          <cell r="AP820">
            <v>43271</v>
          </cell>
          <cell r="AQ820">
            <v>2</v>
          </cell>
          <cell r="AR820">
            <v>43373</v>
          </cell>
          <cell r="AS820" t="str">
            <v>1011</v>
          </cell>
          <cell r="AT820">
            <v>300</v>
          </cell>
          <cell r="AU820">
            <v>0</v>
          </cell>
          <cell r="AV820">
            <v>2</v>
          </cell>
          <cell r="AW820">
            <v>0</v>
          </cell>
        </row>
        <row r="821">
          <cell r="C821" t="str">
            <v>A926</v>
          </cell>
          <cell r="D821">
            <v>8000000000</v>
          </cell>
          <cell r="E821">
            <v>0</v>
          </cell>
          <cell r="F821">
            <v>0</v>
          </cell>
          <cell r="G821">
            <v>2000000000</v>
          </cell>
          <cell r="H821">
            <v>10000000000</v>
          </cell>
          <cell r="I821">
            <v>8000000000</v>
          </cell>
          <cell r="J821">
            <v>60000000</v>
          </cell>
          <cell r="K821" t="str">
            <v>2121</v>
          </cell>
          <cell r="L821">
            <v>6</v>
          </cell>
          <cell r="M821" t="str">
            <v>VND</v>
          </cell>
          <cell r="N821" t="str">
            <v>VN0011379</v>
          </cell>
          <cell r="O821">
            <v>6</v>
          </cell>
          <cell r="P821" t="str">
            <v>Loan</v>
          </cell>
          <cell r="Q821">
            <v>45955</v>
          </cell>
          <cell r="R821">
            <v>0</v>
          </cell>
          <cell r="S821">
            <v>40179</v>
          </cell>
          <cell r="T821">
            <v>1</v>
          </cell>
          <cell r="U821">
            <v>0</v>
          </cell>
          <cell r="V821" t="str">
            <v>N</v>
          </cell>
          <cell r="W821">
            <v>1</v>
          </cell>
          <cell r="X821" t="str">
            <v>N</v>
          </cell>
          <cell r="Y821" t="str">
            <v>VNGAAP</v>
          </cell>
          <cell r="Z821" t="str">
            <v>9410</v>
          </cell>
          <cell r="AA821">
            <v>43465</v>
          </cell>
          <cell r="AB821">
            <v>15000000</v>
          </cell>
          <cell r="AC821">
            <v>2000000000</v>
          </cell>
          <cell r="AD821">
            <v>60000000</v>
          </cell>
          <cell r="AE821">
            <v>0</v>
          </cell>
          <cell r="AF821">
            <v>2</v>
          </cell>
          <cell r="AG821">
            <v>44195</v>
          </cell>
          <cell r="AH821">
            <v>2500000000</v>
          </cell>
          <cell r="AI821">
            <v>2500000000</v>
          </cell>
          <cell r="AJ821">
            <v>15000000</v>
          </cell>
          <cell r="AK821">
            <v>0.25</v>
          </cell>
          <cell r="AL821">
            <v>450000000000</v>
          </cell>
          <cell r="AM821">
            <v>20000000000</v>
          </cell>
          <cell r="AN821">
            <v>0.2</v>
          </cell>
          <cell r="AO821">
            <v>20000000000</v>
          </cell>
          <cell r="AP821">
            <v>43271</v>
          </cell>
          <cell r="AQ821">
            <v>2</v>
          </cell>
          <cell r="AR821">
            <v>43373</v>
          </cell>
          <cell r="AS821" t="str">
            <v>1512</v>
          </cell>
          <cell r="AT821">
            <v>250</v>
          </cell>
          <cell r="AU821">
            <v>0</v>
          </cell>
          <cell r="AV821">
            <v>2</v>
          </cell>
          <cell r="AW821">
            <v>0</v>
          </cell>
        </row>
        <row r="822">
          <cell r="C822" t="str">
            <v>A927</v>
          </cell>
          <cell r="D822">
            <v>8000000000</v>
          </cell>
          <cell r="E822">
            <v>0</v>
          </cell>
          <cell r="F822">
            <v>0</v>
          </cell>
          <cell r="G822">
            <v>2000000000</v>
          </cell>
          <cell r="H822">
            <v>10000000000</v>
          </cell>
          <cell r="I822">
            <v>8000000000</v>
          </cell>
          <cell r="J822">
            <v>60000000</v>
          </cell>
          <cell r="K822" t="str">
            <v>2121</v>
          </cell>
          <cell r="L822">
            <v>6</v>
          </cell>
          <cell r="M822" t="str">
            <v>VND</v>
          </cell>
          <cell r="N822" t="str">
            <v>VN0011379</v>
          </cell>
          <cell r="O822">
            <v>6</v>
          </cell>
          <cell r="P822" t="str">
            <v>Loan</v>
          </cell>
          <cell r="Q822">
            <v>45955</v>
          </cell>
          <cell r="R822">
            <v>0</v>
          </cell>
          <cell r="S822">
            <v>40179</v>
          </cell>
          <cell r="T822">
            <v>1</v>
          </cell>
          <cell r="U822">
            <v>0</v>
          </cell>
          <cell r="V822" t="str">
            <v>N</v>
          </cell>
          <cell r="W822">
            <v>1</v>
          </cell>
          <cell r="X822" t="str">
            <v>Y</v>
          </cell>
          <cell r="Y822" t="str">
            <v>VNGAAP</v>
          </cell>
          <cell r="Z822" t="str">
            <v>9410</v>
          </cell>
          <cell r="AA822">
            <v>43465</v>
          </cell>
          <cell r="AB822">
            <v>15000000</v>
          </cell>
          <cell r="AC822">
            <v>2000000000</v>
          </cell>
          <cell r="AD822">
            <v>60000000</v>
          </cell>
          <cell r="AE822">
            <v>0</v>
          </cell>
          <cell r="AF822">
            <v>2</v>
          </cell>
          <cell r="AG822">
            <v>44195</v>
          </cell>
          <cell r="AH822">
            <v>2500000000</v>
          </cell>
          <cell r="AI822">
            <v>2500000000</v>
          </cell>
          <cell r="AJ822">
            <v>15000000</v>
          </cell>
          <cell r="AK822">
            <v>0.25</v>
          </cell>
          <cell r="AL822">
            <v>450000000000</v>
          </cell>
          <cell r="AM822">
            <v>20000000000</v>
          </cell>
          <cell r="AN822">
            <v>0.2</v>
          </cell>
          <cell r="AO822">
            <v>20000000000</v>
          </cell>
          <cell r="AP822">
            <v>43271</v>
          </cell>
          <cell r="AQ822">
            <v>2</v>
          </cell>
          <cell r="AR822">
            <v>43373</v>
          </cell>
          <cell r="AS822" t="str">
            <v>1512</v>
          </cell>
          <cell r="AT822">
            <v>250</v>
          </cell>
          <cell r="AU822">
            <v>0</v>
          </cell>
          <cell r="AV822">
            <v>2</v>
          </cell>
          <cell r="AW822">
            <v>0</v>
          </cell>
        </row>
        <row r="823">
          <cell r="C823" t="str">
            <v>A928</v>
          </cell>
          <cell r="D823">
            <v>8000000000</v>
          </cell>
          <cell r="E823">
            <v>0</v>
          </cell>
          <cell r="F823">
            <v>0</v>
          </cell>
          <cell r="G823">
            <v>2000000000</v>
          </cell>
          <cell r="H823">
            <v>10000000000</v>
          </cell>
          <cell r="I823">
            <v>8000000000</v>
          </cell>
          <cell r="J823">
            <v>60000000</v>
          </cell>
          <cell r="K823" t="str">
            <v>2121</v>
          </cell>
          <cell r="L823">
            <v>6</v>
          </cell>
          <cell r="M823" t="str">
            <v>VND</v>
          </cell>
          <cell r="N823" t="str">
            <v>VN0011379</v>
          </cell>
          <cell r="O823">
            <v>6</v>
          </cell>
          <cell r="P823" t="str">
            <v>Loan</v>
          </cell>
          <cell r="Q823">
            <v>45955</v>
          </cell>
          <cell r="R823">
            <v>0</v>
          </cell>
          <cell r="S823">
            <v>40179</v>
          </cell>
          <cell r="T823">
            <v>1</v>
          </cell>
          <cell r="U823">
            <v>0</v>
          </cell>
          <cell r="V823" t="str">
            <v>N</v>
          </cell>
          <cell r="W823">
            <v>2</v>
          </cell>
          <cell r="X823" t="str">
            <v>N</v>
          </cell>
          <cell r="Y823" t="str">
            <v>VNGAAP</v>
          </cell>
          <cell r="Z823" t="str">
            <v>9410</v>
          </cell>
          <cell r="AA823">
            <v>43465</v>
          </cell>
          <cell r="AB823">
            <v>15000000</v>
          </cell>
          <cell r="AC823">
            <v>2000000000</v>
          </cell>
          <cell r="AD823">
            <v>60000000</v>
          </cell>
          <cell r="AE823">
            <v>0</v>
          </cell>
          <cell r="AF823">
            <v>2</v>
          </cell>
          <cell r="AG823">
            <v>44195</v>
          </cell>
          <cell r="AH823">
            <v>2500000000</v>
          </cell>
          <cell r="AI823">
            <v>2500000000</v>
          </cell>
          <cell r="AJ823">
            <v>15000000</v>
          </cell>
          <cell r="AK823">
            <v>0.25</v>
          </cell>
          <cell r="AL823">
            <v>450000000000</v>
          </cell>
          <cell r="AM823">
            <v>20000000000</v>
          </cell>
          <cell r="AN823">
            <v>0.2</v>
          </cell>
          <cell r="AO823">
            <v>20000000000</v>
          </cell>
          <cell r="AP823">
            <v>43271</v>
          </cell>
          <cell r="AQ823">
            <v>2</v>
          </cell>
          <cell r="AR823">
            <v>43373</v>
          </cell>
          <cell r="AS823" t="str">
            <v>1512</v>
          </cell>
          <cell r="AT823">
            <v>250</v>
          </cell>
          <cell r="AU823">
            <v>0</v>
          </cell>
          <cell r="AV823">
            <v>2</v>
          </cell>
          <cell r="AW823">
            <v>0</v>
          </cell>
        </row>
        <row r="824">
          <cell r="C824" t="str">
            <v>A929</v>
          </cell>
          <cell r="D824">
            <v>8000000000</v>
          </cell>
          <cell r="E824">
            <v>0</v>
          </cell>
          <cell r="F824">
            <v>0</v>
          </cell>
          <cell r="G824">
            <v>2000000000</v>
          </cell>
          <cell r="H824">
            <v>10000000000</v>
          </cell>
          <cell r="I824">
            <v>8000000000</v>
          </cell>
          <cell r="J824">
            <v>60000000</v>
          </cell>
          <cell r="K824" t="str">
            <v>2121</v>
          </cell>
          <cell r="L824">
            <v>6</v>
          </cell>
          <cell r="M824" t="str">
            <v>VND</v>
          </cell>
          <cell r="N824" t="str">
            <v>VN0011379</v>
          </cell>
          <cell r="O824">
            <v>6</v>
          </cell>
          <cell r="P824" t="str">
            <v>Loan</v>
          </cell>
          <cell r="Q824">
            <v>45955</v>
          </cell>
          <cell r="R824">
            <v>0</v>
          </cell>
          <cell r="S824">
            <v>40179</v>
          </cell>
          <cell r="T824">
            <v>1</v>
          </cell>
          <cell r="U824">
            <v>0</v>
          </cell>
          <cell r="V824" t="str">
            <v>N</v>
          </cell>
          <cell r="W824">
            <v>2</v>
          </cell>
          <cell r="X824" t="str">
            <v>Y</v>
          </cell>
          <cell r="Y824" t="str">
            <v>VNGAAP</v>
          </cell>
          <cell r="Z824" t="str">
            <v>9410</v>
          </cell>
          <cell r="AA824">
            <v>43465</v>
          </cell>
          <cell r="AB824">
            <v>15000000</v>
          </cell>
          <cell r="AC824">
            <v>2000000000</v>
          </cell>
          <cell r="AD824">
            <v>60000000</v>
          </cell>
          <cell r="AE824">
            <v>0</v>
          </cell>
          <cell r="AF824">
            <v>2</v>
          </cell>
          <cell r="AG824">
            <v>44195</v>
          </cell>
          <cell r="AH824">
            <v>2500000000</v>
          </cell>
          <cell r="AI824">
            <v>2500000000</v>
          </cell>
          <cell r="AJ824">
            <v>15000000</v>
          </cell>
          <cell r="AK824">
            <v>0.25</v>
          </cell>
          <cell r="AL824">
            <v>450000000000</v>
          </cell>
          <cell r="AM824">
            <v>20000000000</v>
          </cell>
          <cell r="AN824">
            <v>0.2</v>
          </cell>
          <cell r="AO824">
            <v>20000000000</v>
          </cell>
          <cell r="AP824">
            <v>43271</v>
          </cell>
          <cell r="AQ824">
            <v>2</v>
          </cell>
          <cell r="AR824">
            <v>43373</v>
          </cell>
          <cell r="AS824" t="str">
            <v>1512</v>
          </cell>
          <cell r="AT824">
            <v>250</v>
          </cell>
          <cell r="AU824">
            <v>0</v>
          </cell>
          <cell r="AV824">
            <v>2</v>
          </cell>
          <cell r="AW824">
            <v>0</v>
          </cell>
        </row>
        <row r="825">
          <cell r="C825" t="str">
            <v>A930</v>
          </cell>
          <cell r="D825">
            <v>8000000000</v>
          </cell>
          <cell r="E825">
            <v>0</v>
          </cell>
          <cell r="F825">
            <v>0</v>
          </cell>
          <cell r="G825">
            <v>2000000000</v>
          </cell>
          <cell r="H825">
            <v>10000000000</v>
          </cell>
          <cell r="I825">
            <v>8000000000</v>
          </cell>
          <cell r="J825">
            <v>60000000</v>
          </cell>
          <cell r="K825" t="str">
            <v>2121</v>
          </cell>
          <cell r="L825">
            <v>6</v>
          </cell>
          <cell r="M825" t="str">
            <v>VND</v>
          </cell>
          <cell r="N825" t="str">
            <v>VN0011379</v>
          </cell>
          <cell r="O825">
            <v>6</v>
          </cell>
          <cell r="P825" t="str">
            <v>Loan</v>
          </cell>
          <cell r="Q825">
            <v>45955</v>
          </cell>
          <cell r="R825">
            <v>0</v>
          </cell>
          <cell r="S825">
            <v>40179</v>
          </cell>
          <cell r="T825">
            <v>1</v>
          </cell>
          <cell r="U825">
            <v>0</v>
          </cell>
          <cell r="V825" t="str">
            <v>N</v>
          </cell>
          <cell r="W825">
            <v>2</v>
          </cell>
          <cell r="X825" t="str">
            <v>N</v>
          </cell>
          <cell r="Y825" t="str">
            <v>VNGAAP</v>
          </cell>
          <cell r="Z825" t="str">
            <v>9410</v>
          </cell>
          <cell r="AA825">
            <v>43465</v>
          </cell>
          <cell r="AB825">
            <v>15000000</v>
          </cell>
          <cell r="AC825">
            <v>2000000000</v>
          </cell>
          <cell r="AD825">
            <v>60000000</v>
          </cell>
          <cell r="AE825">
            <v>100000000</v>
          </cell>
          <cell r="AF825">
            <v>2</v>
          </cell>
          <cell r="AG825">
            <v>44195</v>
          </cell>
          <cell r="AH825">
            <v>2500000000</v>
          </cell>
          <cell r="AI825">
            <v>2500000000</v>
          </cell>
          <cell r="AJ825">
            <v>15000000</v>
          </cell>
          <cell r="AK825">
            <v>0.25</v>
          </cell>
          <cell r="AL825">
            <v>450000000000</v>
          </cell>
          <cell r="AM825">
            <v>20000000000</v>
          </cell>
          <cell r="AN825">
            <v>0.2</v>
          </cell>
          <cell r="AO825">
            <v>20000000000</v>
          </cell>
          <cell r="AP825">
            <v>43271</v>
          </cell>
          <cell r="AQ825">
            <v>2</v>
          </cell>
          <cell r="AR825">
            <v>43373</v>
          </cell>
          <cell r="AS825" t="str">
            <v>1512</v>
          </cell>
          <cell r="AT825">
            <v>250</v>
          </cell>
          <cell r="AU825">
            <v>0</v>
          </cell>
          <cell r="AV825">
            <v>2</v>
          </cell>
          <cell r="AW825">
            <v>0</v>
          </cell>
        </row>
        <row r="826">
          <cell r="C826" t="str">
            <v>A931</v>
          </cell>
          <cell r="D826">
            <v>8000000000</v>
          </cell>
          <cell r="E826">
            <v>0</v>
          </cell>
          <cell r="F826">
            <v>0</v>
          </cell>
          <cell r="G826">
            <v>2000000000</v>
          </cell>
          <cell r="H826">
            <v>10000000000</v>
          </cell>
          <cell r="I826">
            <v>8000000000</v>
          </cell>
          <cell r="J826">
            <v>60000000</v>
          </cell>
          <cell r="K826" t="str">
            <v>2121</v>
          </cell>
          <cell r="L826">
            <v>6</v>
          </cell>
          <cell r="M826" t="str">
            <v>VND</v>
          </cell>
          <cell r="N826" t="str">
            <v>VN0011379</v>
          </cell>
          <cell r="O826">
            <v>6</v>
          </cell>
          <cell r="P826" t="str">
            <v>Loan</v>
          </cell>
          <cell r="Q826">
            <v>45955</v>
          </cell>
          <cell r="R826">
            <v>0</v>
          </cell>
          <cell r="S826">
            <v>40179</v>
          </cell>
          <cell r="T826">
            <v>1</v>
          </cell>
          <cell r="U826">
            <v>0</v>
          </cell>
          <cell r="V826" t="str">
            <v>N</v>
          </cell>
          <cell r="W826">
            <v>2</v>
          </cell>
          <cell r="X826" t="str">
            <v>Y</v>
          </cell>
          <cell r="Y826" t="str">
            <v>VNGAAP</v>
          </cell>
          <cell r="Z826" t="str">
            <v>9410</v>
          </cell>
          <cell r="AA826">
            <v>43465</v>
          </cell>
          <cell r="AB826">
            <v>15000000</v>
          </cell>
          <cell r="AC826">
            <v>2000000000</v>
          </cell>
          <cell r="AD826">
            <v>60000000</v>
          </cell>
          <cell r="AE826">
            <v>100000000</v>
          </cell>
          <cell r="AF826">
            <v>2</v>
          </cell>
          <cell r="AG826">
            <v>44195</v>
          </cell>
          <cell r="AH826">
            <v>2500000000</v>
          </cell>
          <cell r="AI826">
            <v>2500000000</v>
          </cell>
          <cell r="AJ826">
            <v>15000000</v>
          </cell>
          <cell r="AK826">
            <v>0.25</v>
          </cell>
          <cell r="AL826">
            <v>450000000000</v>
          </cell>
          <cell r="AM826">
            <v>20000000000</v>
          </cell>
          <cell r="AN826">
            <v>0.2</v>
          </cell>
          <cell r="AO826">
            <v>20000000000</v>
          </cell>
          <cell r="AP826">
            <v>43271</v>
          </cell>
          <cell r="AQ826">
            <v>2</v>
          </cell>
          <cell r="AR826">
            <v>43373</v>
          </cell>
          <cell r="AS826" t="str">
            <v>1512</v>
          </cell>
          <cell r="AT826">
            <v>250</v>
          </cell>
          <cell r="AU826">
            <v>0</v>
          </cell>
          <cell r="AV826">
            <v>2</v>
          </cell>
          <cell r="AW826">
            <v>0</v>
          </cell>
        </row>
        <row r="827">
          <cell r="C827" t="str">
            <v>A932</v>
          </cell>
          <cell r="D827">
            <v>8000000000</v>
          </cell>
          <cell r="E827">
            <v>0</v>
          </cell>
          <cell r="F827">
            <v>0</v>
          </cell>
          <cell r="G827">
            <v>2000000000</v>
          </cell>
          <cell r="H827">
            <v>10000000000</v>
          </cell>
          <cell r="I827">
            <v>8000000000</v>
          </cell>
          <cell r="J827">
            <v>60000000</v>
          </cell>
          <cell r="K827" t="str">
            <v>2121</v>
          </cell>
          <cell r="L827">
            <v>6</v>
          </cell>
          <cell r="M827" t="str">
            <v>VND</v>
          </cell>
          <cell r="N827" t="str">
            <v>VN0011379</v>
          </cell>
          <cell r="O827">
            <v>6</v>
          </cell>
          <cell r="P827" t="str">
            <v>Loan</v>
          </cell>
          <cell r="Q827">
            <v>45955</v>
          </cell>
          <cell r="R827">
            <v>0</v>
          </cell>
          <cell r="S827">
            <v>40179</v>
          </cell>
          <cell r="T827">
            <v>1</v>
          </cell>
          <cell r="U827">
            <v>0</v>
          </cell>
          <cell r="V827" t="str">
            <v>N</v>
          </cell>
          <cell r="W827">
            <v>1</v>
          </cell>
          <cell r="X827" t="str">
            <v>N</v>
          </cell>
          <cell r="Y827" t="str">
            <v>VNGAAP</v>
          </cell>
          <cell r="Z827" t="str">
            <v>9410</v>
          </cell>
          <cell r="AA827">
            <v>43465</v>
          </cell>
          <cell r="AB827">
            <v>15000000</v>
          </cell>
          <cell r="AC827">
            <v>2000000000</v>
          </cell>
          <cell r="AD827">
            <v>60000000</v>
          </cell>
          <cell r="AE827">
            <v>0</v>
          </cell>
          <cell r="AF827">
            <v>2</v>
          </cell>
          <cell r="AG827">
            <v>44195</v>
          </cell>
          <cell r="AH827">
            <v>2500000000</v>
          </cell>
          <cell r="AI827">
            <v>2500000000</v>
          </cell>
          <cell r="AJ827">
            <v>15000000</v>
          </cell>
          <cell r="AK827">
            <v>0.25</v>
          </cell>
          <cell r="AL827">
            <v>450000000000</v>
          </cell>
          <cell r="AM827">
            <v>20000000000</v>
          </cell>
          <cell r="AN827">
            <v>0.2</v>
          </cell>
          <cell r="AO827">
            <v>20000000000</v>
          </cell>
          <cell r="AP827">
            <v>43271</v>
          </cell>
          <cell r="AQ827">
            <v>2</v>
          </cell>
          <cell r="AR827">
            <v>43373</v>
          </cell>
          <cell r="AS827" t="str">
            <v>3511</v>
          </cell>
          <cell r="AT827">
            <v>500</v>
          </cell>
          <cell r="AU827">
            <v>0</v>
          </cell>
          <cell r="AV827">
            <v>2</v>
          </cell>
          <cell r="AW827">
            <v>0</v>
          </cell>
        </row>
        <row r="828">
          <cell r="C828" t="str">
            <v>A933</v>
          </cell>
          <cell r="D828">
            <v>8000000000</v>
          </cell>
          <cell r="E828">
            <v>0</v>
          </cell>
          <cell r="F828">
            <v>0</v>
          </cell>
          <cell r="G828">
            <v>2000000000</v>
          </cell>
          <cell r="H828">
            <v>10000000000</v>
          </cell>
          <cell r="I828">
            <v>8000000000</v>
          </cell>
          <cell r="J828">
            <v>60000000</v>
          </cell>
          <cell r="K828" t="str">
            <v>2121</v>
          </cell>
          <cell r="L828">
            <v>6</v>
          </cell>
          <cell r="M828" t="str">
            <v>VND</v>
          </cell>
          <cell r="N828" t="str">
            <v>VN0011379</v>
          </cell>
          <cell r="O828">
            <v>6</v>
          </cell>
          <cell r="P828" t="str">
            <v>Loan</v>
          </cell>
          <cell r="Q828">
            <v>45955</v>
          </cell>
          <cell r="R828">
            <v>0</v>
          </cell>
          <cell r="S828">
            <v>40179</v>
          </cell>
          <cell r="T828">
            <v>1</v>
          </cell>
          <cell r="U828">
            <v>0</v>
          </cell>
          <cell r="V828" t="str">
            <v>N</v>
          </cell>
          <cell r="W828">
            <v>1</v>
          </cell>
          <cell r="X828" t="str">
            <v>Y</v>
          </cell>
          <cell r="Y828" t="str">
            <v>VNGAAP</v>
          </cell>
          <cell r="Z828" t="str">
            <v>9410</v>
          </cell>
          <cell r="AA828">
            <v>43465</v>
          </cell>
          <cell r="AB828">
            <v>15000000</v>
          </cell>
          <cell r="AC828">
            <v>2000000000</v>
          </cell>
          <cell r="AD828">
            <v>60000000</v>
          </cell>
          <cell r="AE828">
            <v>0</v>
          </cell>
          <cell r="AF828">
            <v>2</v>
          </cell>
          <cell r="AG828">
            <v>44195</v>
          </cell>
          <cell r="AH828">
            <v>2500000000</v>
          </cell>
          <cell r="AI828">
            <v>2500000000</v>
          </cell>
          <cell r="AJ828">
            <v>15000000</v>
          </cell>
          <cell r="AK828">
            <v>0.25</v>
          </cell>
          <cell r="AL828">
            <v>450000000000</v>
          </cell>
          <cell r="AM828">
            <v>20000000000</v>
          </cell>
          <cell r="AN828">
            <v>0.2</v>
          </cell>
          <cell r="AO828">
            <v>20000000000</v>
          </cell>
          <cell r="AP828">
            <v>43271</v>
          </cell>
          <cell r="AQ828">
            <v>2</v>
          </cell>
          <cell r="AR828">
            <v>43373</v>
          </cell>
          <cell r="AS828" t="str">
            <v>3511</v>
          </cell>
          <cell r="AT828">
            <v>500</v>
          </cell>
          <cell r="AU828">
            <v>0</v>
          </cell>
          <cell r="AV828">
            <v>2</v>
          </cell>
          <cell r="AW828">
            <v>0</v>
          </cell>
        </row>
        <row r="829">
          <cell r="C829" t="str">
            <v>A934</v>
          </cell>
          <cell r="D829">
            <v>8000000000</v>
          </cell>
          <cell r="E829">
            <v>0</v>
          </cell>
          <cell r="F829">
            <v>0</v>
          </cell>
          <cell r="G829">
            <v>2000000000</v>
          </cell>
          <cell r="H829">
            <v>10000000000</v>
          </cell>
          <cell r="I829">
            <v>8000000000</v>
          </cell>
          <cell r="J829">
            <v>60000000</v>
          </cell>
          <cell r="K829" t="str">
            <v>2121</v>
          </cell>
          <cell r="L829">
            <v>6</v>
          </cell>
          <cell r="M829" t="str">
            <v>VND</v>
          </cell>
          <cell r="N829" t="str">
            <v>VN0011379</v>
          </cell>
          <cell r="O829">
            <v>6</v>
          </cell>
          <cell r="P829" t="str">
            <v>Loan</v>
          </cell>
          <cell r="Q829">
            <v>45955</v>
          </cell>
          <cell r="R829">
            <v>0</v>
          </cell>
          <cell r="S829">
            <v>40179</v>
          </cell>
          <cell r="T829">
            <v>1</v>
          </cell>
          <cell r="U829">
            <v>0</v>
          </cell>
          <cell r="V829" t="str">
            <v>N</v>
          </cell>
          <cell r="W829">
            <v>2</v>
          </cell>
          <cell r="X829" t="str">
            <v>N</v>
          </cell>
          <cell r="Y829" t="str">
            <v>VNGAAP</v>
          </cell>
          <cell r="Z829" t="str">
            <v>9410</v>
          </cell>
          <cell r="AA829">
            <v>43465</v>
          </cell>
          <cell r="AB829">
            <v>15000000</v>
          </cell>
          <cell r="AC829">
            <v>2000000000</v>
          </cell>
          <cell r="AD829">
            <v>60000000</v>
          </cell>
          <cell r="AE829">
            <v>0</v>
          </cell>
          <cell r="AF829">
            <v>2</v>
          </cell>
          <cell r="AG829">
            <v>44195</v>
          </cell>
          <cell r="AH829">
            <v>2500000000</v>
          </cell>
          <cell r="AI829">
            <v>2500000000</v>
          </cell>
          <cell r="AJ829">
            <v>15000000</v>
          </cell>
          <cell r="AK829">
            <v>0.25</v>
          </cell>
          <cell r="AL829">
            <v>450000000000</v>
          </cell>
          <cell r="AM829">
            <v>20000000000</v>
          </cell>
          <cell r="AN829">
            <v>0.2</v>
          </cell>
          <cell r="AO829">
            <v>20000000000</v>
          </cell>
          <cell r="AP829">
            <v>43271</v>
          </cell>
          <cell r="AQ829">
            <v>2</v>
          </cell>
          <cell r="AR829">
            <v>43373</v>
          </cell>
          <cell r="AS829" t="str">
            <v>3511</v>
          </cell>
          <cell r="AT829">
            <v>500</v>
          </cell>
          <cell r="AU829">
            <v>0</v>
          </cell>
          <cell r="AV829">
            <v>2</v>
          </cell>
          <cell r="AW829">
            <v>0</v>
          </cell>
        </row>
        <row r="830">
          <cell r="C830" t="str">
            <v>A935</v>
          </cell>
          <cell r="D830">
            <v>8000000000</v>
          </cell>
          <cell r="E830">
            <v>0</v>
          </cell>
          <cell r="F830">
            <v>0</v>
          </cell>
          <cell r="G830">
            <v>2000000000</v>
          </cell>
          <cell r="H830">
            <v>10000000000</v>
          </cell>
          <cell r="I830">
            <v>8000000000</v>
          </cell>
          <cell r="J830">
            <v>60000000</v>
          </cell>
          <cell r="K830" t="str">
            <v>2121</v>
          </cell>
          <cell r="L830">
            <v>6</v>
          </cell>
          <cell r="M830" t="str">
            <v>VND</v>
          </cell>
          <cell r="N830" t="str">
            <v>VN0011379</v>
          </cell>
          <cell r="O830">
            <v>6</v>
          </cell>
          <cell r="P830" t="str">
            <v>Loan</v>
          </cell>
          <cell r="Q830">
            <v>45955</v>
          </cell>
          <cell r="R830">
            <v>0</v>
          </cell>
          <cell r="S830">
            <v>40179</v>
          </cell>
          <cell r="T830">
            <v>1</v>
          </cell>
          <cell r="U830">
            <v>0</v>
          </cell>
          <cell r="V830" t="str">
            <v>N</v>
          </cell>
          <cell r="W830">
            <v>2</v>
          </cell>
          <cell r="X830" t="str">
            <v>Y</v>
          </cell>
          <cell r="Y830" t="str">
            <v>VNGAAP</v>
          </cell>
          <cell r="Z830" t="str">
            <v>9410</v>
          </cell>
          <cell r="AA830">
            <v>43465</v>
          </cell>
          <cell r="AB830">
            <v>15000000</v>
          </cell>
          <cell r="AC830">
            <v>2000000000</v>
          </cell>
          <cell r="AD830">
            <v>60000000</v>
          </cell>
          <cell r="AE830">
            <v>0</v>
          </cell>
          <cell r="AF830">
            <v>2</v>
          </cell>
          <cell r="AG830">
            <v>44195</v>
          </cell>
          <cell r="AH830">
            <v>2500000000</v>
          </cell>
          <cell r="AI830">
            <v>2500000000</v>
          </cell>
          <cell r="AJ830">
            <v>15000000</v>
          </cell>
          <cell r="AK830">
            <v>0.25</v>
          </cell>
          <cell r="AL830">
            <v>450000000000</v>
          </cell>
          <cell r="AM830">
            <v>20000000000</v>
          </cell>
          <cell r="AN830">
            <v>0.2</v>
          </cell>
          <cell r="AO830">
            <v>20000000000</v>
          </cell>
          <cell r="AP830">
            <v>43271</v>
          </cell>
          <cell r="AQ830">
            <v>2</v>
          </cell>
          <cell r="AR830">
            <v>43373</v>
          </cell>
          <cell r="AS830" t="str">
            <v>3511</v>
          </cell>
          <cell r="AT830">
            <v>500</v>
          </cell>
          <cell r="AU830">
            <v>0</v>
          </cell>
          <cell r="AV830">
            <v>2</v>
          </cell>
          <cell r="AW830">
            <v>0</v>
          </cell>
        </row>
        <row r="831">
          <cell r="C831" t="str">
            <v>A936</v>
          </cell>
          <cell r="D831">
            <v>8000000000</v>
          </cell>
          <cell r="E831">
            <v>0</v>
          </cell>
          <cell r="F831">
            <v>0</v>
          </cell>
          <cell r="G831">
            <v>2000000000</v>
          </cell>
          <cell r="H831">
            <v>10000000000</v>
          </cell>
          <cell r="I831">
            <v>8000000000</v>
          </cell>
          <cell r="J831">
            <v>60000000</v>
          </cell>
          <cell r="K831" t="str">
            <v>2121</v>
          </cell>
          <cell r="L831">
            <v>6</v>
          </cell>
          <cell r="M831" t="str">
            <v>VND</v>
          </cell>
          <cell r="N831" t="str">
            <v>VN0011379</v>
          </cell>
          <cell r="O831">
            <v>6</v>
          </cell>
          <cell r="P831" t="str">
            <v>Loan</v>
          </cell>
          <cell r="Q831">
            <v>45955</v>
          </cell>
          <cell r="R831">
            <v>0</v>
          </cell>
          <cell r="S831">
            <v>40179</v>
          </cell>
          <cell r="T831">
            <v>1</v>
          </cell>
          <cell r="U831">
            <v>0</v>
          </cell>
          <cell r="V831" t="str">
            <v>N</v>
          </cell>
          <cell r="W831">
            <v>2</v>
          </cell>
          <cell r="X831" t="str">
            <v>N</v>
          </cell>
          <cell r="Y831" t="str">
            <v>VNGAAP</v>
          </cell>
          <cell r="Z831" t="str">
            <v>9410</v>
          </cell>
          <cell r="AA831">
            <v>43465</v>
          </cell>
          <cell r="AB831">
            <v>15000000</v>
          </cell>
          <cell r="AC831">
            <v>2000000000</v>
          </cell>
          <cell r="AD831">
            <v>60000000</v>
          </cell>
          <cell r="AE831">
            <v>100000000</v>
          </cell>
          <cell r="AF831">
            <v>2</v>
          </cell>
          <cell r="AG831">
            <v>44195</v>
          </cell>
          <cell r="AH831">
            <v>2500000000</v>
          </cell>
          <cell r="AI831">
            <v>2500000000</v>
          </cell>
          <cell r="AJ831">
            <v>15000000</v>
          </cell>
          <cell r="AK831">
            <v>0.25</v>
          </cell>
          <cell r="AL831">
            <v>450000000000</v>
          </cell>
          <cell r="AM831">
            <v>20000000000</v>
          </cell>
          <cell r="AN831">
            <v>0.2</v>
          </cell>
          <cell r="AO831">
            <v>20000000000</v>
          </cell>
          <cell r="AP831">
            <v>43271</v>
          </cell>
          <cell r="AQ831">
            <v>2</v>
          </cell>
          <cell r="AR831">
            <v>43373</v>
          </cell>
          <cell r="AS831" t="str">
            <v>3511</v>
          </cell>
          <cell r="AT831">
            <v>500</v>
          </cell>
          <cell r="AU831">
            <v>0</v>
          </cell>
          <cell r="AV831">
            <v>2</v>
          </cell>
          <cell r="AW831">
            <v>0</v>
          </cell>
        </row>
        <row r="832">
          <cell r="C832" t="str">
            <v>A937</v>
          </cell>
          <cell r="D832">
            <v>8000000000</v>
          </cell>
          <cell r="E832">
            <v>0</v>
          </cell>
          <cell r="F832">
            <v>0</v>
          </cell>
          <cell r="G832">
            <v>2000000000</v>
          </cell>
          <cell r="H832">
            <v>10000000000</v>
          </cell>
          <cell r="I832">
            <v>8000000000</v>
          </cell>
          <cell r="J832">
            <v>60000000</v>
          </cell>
          <cell r="K832" t="str">
            <v>2121</v>
          </cell>
          <cell r="L832">
            <v>6</v>
          </cell>
          <cell r="M832" t="str">
            <v>VND</v>
          </cell>
          <cell r="N832" t="str">
            <v>VN0011379</v>
          </cell>
          <cell r="O832">
            <v>6</v>
          </cell>
          <cell r="P832" t="str">
            <v>Loan</v>
          </cell>
          <cell r="Q832">
            <v>45955</v>
          </cell>
          <cell r="R832">
            <v>0</v>
          </cell>
          <cell r="S832">
            <v>40179</v>
          </cell>
          <cell r="T832">
            <v>1</v>
          </cell>
          <cell r="U832">
            <v>0</v>
          </cell>
          <cell r="V832" t="str">
            <v>N</v>
          </cell>
          <cell r="W832">
            <v>2</v>
          </cell>
          <cell r="X832" t="str">
            <v>Y</v>
          </cell>
          <cell r="Y832" t="str">
            <v>VNGAAP</v>
          </cell>
          <cell r="Z832" t="str">
            <v>9410</v>
          </cell>
          <cell r="AA832">
            <v>43465</v>
          </cell>
          <cell r="AB832">
            <v>15000000</v>
          </cell>
          <cell r="AC832">
            <v>2000000000</v>
          </cell>
          <cell r="AD832">
            <v>60000000</v>
          </cell>
          <cell r="AE832">
            <v>100000000</v>
          </cell>
          <cell r="AF832">
            <v>2</v>
          </cell>
          <cell r="AG832">
            <v>44195</v>
          </cell>
          <cell r="AH832">
            <v>2500000000</v>
          </cell>
          <cell r="AI832">
            <v>2500000000</v>
          </cell>
          <cell r="AJ832">
            <v>15000000</v>
          </cell>
          <cell r="AK832">
            <v>0.25</v>
          </cell>
          <cell r="AL832">
            <v>450000000000</v>
          </cell>
          <cell r="AM832">
            <v>20000000000</v>
          </cell>
          <cell r="AN832">
            <v>0.2</v>
          </cell>
          <cell r="AO832">
            <v>20000000000</v>
          </cell>
          <cell r="AP832">
            <v>43271</v>
          </cell>
          <cell r="AQ832">
            <v>2</v>
          </cell>
          <cell r="AR832">
            <v>43373</v>
          </cell>
          <cell r="AS832" t="str">
            <v>3511</v>
          </cell>
          <cell r="AT832">
            <v>500</v>
          </cell>
          <cell r="AU832">
            <v>0</v>
          </cell>
          <cell r="AV832">
            <v>2</v>
          </cell>
          <cell r="AW832">
            <v>0</v>
          </cell>
        </row>
        <row r="833">
          <cell r="C833" t="str">
            <v>A938</v>
          </cell>
          <cell r="D833">
            <v>8000000000</v>
          </cell>
          <cell r="E833">
            <v>0</v>
          </cell>
          <cell r="F833">
            <v>0</v>
          </cell>
          <cell r="G833">
            <v>2000000000</v>
          </cell>
          <cell r="H833">
            <v>10000000000</v>
          </cell>
          <cell r="I833">
            <v>8000000000</v>
          </cell>
          <cell r="J833">
            <v>60000000</v>
          </cell>
          <cell r="K833" t="str">
            <v>2121</v>
          </cell>
          <cell r="L833">
            <v>6</v>
          </cell>
          <cell r="M833" t="str">
            <v>VND</v>
          </cell>
          <cell r="N833" t="str">
            <v>VN0011379</v>
          </cell>
          <cell r="O833">
            <v>6</v>
          </cell>
          <cell r="P833" t="str">
            <v>Loan</v>
          </cell>
          <cell r="Q833">
            <v>45955</v>
          </cell>
          <cell r="R833">
            <v>0</v>
          </cell>
          <cell r="S833">
            <v>40179</v>
          </cell>
          <cell r="T833">
            <v>1</v>
          </cell>
          <cell r="U833">
            <v>0</v>
          </cell>
          <cell r="V833" t="str">
            <v>N</v>
          </cell>
          <cell r="W833">
            <v>1</v>
          </cell>
          <cell r="X833" t="str">
            <v>N</v>
          </cell>
          <cell r="Y833" t="str">
            <v>VNGAAP</v>
          </cell>
          <cell r="Z833" t="str">
            <v>9410</v>
          </cell>
          <cell r="AA833">
            <v>43465</v>
          </cell>
          <cell r="AB833">
            <v>15000000</v>
          </cell>
          <cell r="AC833">
            <v>2000000000</v>
          </cell>
          <cell r="AD833">
            <v>60000000</v>
          </cell>
          <cell r="AE833">
            <v>0</v>
          </cell>
          <cell r="AF833">
            <v>2</v>
          </cell>
          <cell r="AG833">
            <v>44195</v>
          </cell>
          <cell r="AH833">
            <v>2500000000</v>
          </cell>
          <cell r="AI833">
            <v>2500000000</v>
          </cell>
          <cell r="AJ833">
            <v>15000000</v>
          </cell>
          <cell r="AK833">
            <v>0.25</v>
          </cell>
          <cell r="AL833">
            <v>450000000000</v>
          </cell>
          <cell r="AM833">
            <v>20000000000</v>
          </cell>
          <cell r="AN833">
            <v>0.4</v>
          </cell>
          <cell r="AO833">
            <v>20000000000</v>
          </cell>
          <cell r="AP833">
            <v>43271</v>
          </cell>
          <cell r="AQ833">
            <v>2</v>
          </cell>
          <cell r="AR833">
            <v>43373</v>
          </cell>
          <cell r="AS833" t="str">
            <v>1011</v>
          </cell>
          <cell r="AT833">
            <v>300</v>
          </cell>
          <cell r="AU833">
            <v>0</v>
          </cell>
          <cell r="AV833">
            <v>2</v>
          </cell>
          <cell r="AW833">
            <v>0</v>
          </cell>
        </row>
        <row r="834">
          <cell r="C834" t="str">
            <v>A939</v>
          </cell>
          <cell r="D834">
            <v>8000000000</v>
          </cell>
          <cell r="E834">
            <v>0</v>
          </cell>
          <cell r="F834">
            <v>0</v>
          </cell>
          <cell r="G834">
            <v>2000000000</v>
          </cell>
          <cell r="H834">
            <v>10000000000</v>
          </cell>
          <cell r="I834">
            <v>8000000000</v>
          </cell>
          <cell r="J834">
            <v>60000000</v>
          </cell>
          <cell r="K834" t="str">
            <v>2121</v>
          </cell>
          <cell r="L834">
            <v>6</v>
          </cell>
          <cell r="M834" t="str">
            <v>VND</v>
          </cell>
          <cell r="N834" t="str">
            <v>VN0011379</v>
          </cell>
          <cell r="O834">
            <v>6</v>
          </cell>
          <cell r="P834" t="str">
            <v>Loan</v>
          </cell>
          <cell r="Q834">
            <v>45955</v>
          </cell>
          <cell r="R834">
            <v>0</v>
          </cell>
          <cell r="S834">
            <v>40179</v>
          </cell>
          <cell r="T834">
            <v>1</v>
          </cell>
          <cell r="U834">
            <v>0</v>
          </cell>
          <cell r="V834" t="str">
            <v>N</v>
          </cell>
          <cell r="W834">
            <v>1</v>
          </cell>
          <cell r="X834" t="str">
            <v>Y</v>
          </cell>
          <cell r="Y834" t="str">
            <v>VNGAAP</v>
          </cell>
          <cell r="Z834" t="str">
            <v>9410</v>
          </cell>
          <cell r="AA834">
            <v>43465</v>
          </cell>
          <cell r="AB834">
            <v>15000000</v>
          </cell>
          <cell r="AC834">
            <v>2000000000</v>
          </cell>
          <cell r="AD834">
            <v>60000000</v>
          </cell>
          <cell r="AE834">
            <v>0</v>
          </cell>
          <cell r="AF834">
            <v>2</v>
          </cell>
          <cell r="AG834">
            <v>44195</v>
          </cell>
          <cell r="AH834">
            <v>2500000000</v>
          </cell>
          <cell r="AI834">
            <v>2500000000</v>
          </cell>
          <cell r="AJ834">
            <v>15000000</v>
          </cell>
          <cell r="AK834">
            <v>0.25</v>
          </cell>
          <cell r="AL834">
            <v>450000000000</v>
          </cell>
          <cell r="AM834">
            <v>20000000000</v>
          </cell>
          <cell r="AN834">
            <v>0.4</v>
          </cell>
          <cell r="AO834">
            <v>20000000000</v>
          </cell>
          <cell r="AP834">
            <v>43271</v>
          </cell>
          <cell r="AQ834">
            <v>2</v>
          </cell>
          <cell r="AR834">
            <v>43373</v>
          </cell>
          <cell r="AS834" t="str">
            <v>1011</v>
          </cell>
          <cell r="AT834">
            <v>300</v>
          </cell>
          <cell r="AU834">
            <v>0</v>
          </cell>
          <cell r="AV834">
            <v>2</v>
          </cell>
          <cell r="AW834">
            <v>0</v>
          </cell>
        </row>
        <row r="835">
          <cell r="C835" t="str">
            <v>A940</v>
          </cell>
          <cell r="D835">
            <v>8000000000</v>
          </cell>
          <cell r="E835">
            <v>0</v>
          </cell>
          <cell r="F835">
            <v>0</v>
          </cell>
          <cell r="G835">
            <v>2000000000</v>
          </cell>
          <cell r="H835">
            <v>10000000000</v>
          </cell>
          <cell r="I835">
            <v>8000000000</v>
          </cell>
          <cell r="J835">
            <v>60000000</v>
          </cell>
          <cell r="K835" t="str">
            <v>2121</v>
          </cell>
          <cell r="L835">
            <v>6</v>
          </cell>
          <cell r="M835" t="str">
            <v>VND</v>
          </cell>
          <cell r="N835" t="str">
            <v>VN0011379</v>
          </cell>
          <cell r="O835">
            <v>6</v>
          </cell>
          <cell r="P835" t="str">
            <v>Loan</v>
          </cell>
          <cell r="Q835">
            <v>45955</v>
          </cell>
          <cell r="R835">
            <v>0</v>
          </cell>
          <cell r="S835">
            <v>40179</v>
          </cell>
          <cell r="T835">
            <v>1</v>
          </cell>
          <cell r="U835">
            <v>0</v>
          </cell>
          <cell r="V835" t="str">
            <v>N</v>
          </cell>
          <cell r="W835">
            <v>2</v>
          </cell>
          <cell r="X835" t="str">
            <v>N</v>
          </cell>
          <cell r="Y835" t="str">
            <v>VNGAAP</v>
          </cell>
          <cell r="Z835" t="str">
            <v>9410</v>
          </cell>
          <cell r="AA835">
            <v>43465</v>
          </cell>
          <cell r="AB835">
            <v>15000000</v>
          </cell>
          <cell r="AC835">
            <v>2000000000</v>
          </cell>
          <cell r="AD835">
            <v>60000000</v>
          </cell>
          <cell r="AE835">
            <v>0</v>
          </cell>
          <cell r="AF835">
            <v>2</v>
          </cell>
          <cell r="AG835">
            <v>44195</v>
          </cell>
          <cell r="AH835">
            <v>2500000000</v>
          </cell>
          <cell r="AI835">
            <v>2500000000</v>
          </cell>
          <cell r="AJ835">
            <v>15000000</v>
          </cell>
          <cell r="AK835">
            <v>0.25</v>
          </cell>
          <cell r="AL835">
            <v>450000000000</v>
          </cell>
          <cell r="AM835">
            <v>20000000000</v>
          </cell>
          <cell r="AN835">
            <v>0.4</v>
          </cell>
          <cell r="AO835">
            <v>20000000000</v>
          </cell>
          <cell r="AP835">
            <v>43271</v>
          </cell>
          <cell r="AQ835">
            <v>2</v>
          </cell>
          <cell r="AR835">
            <v>43373</v>
          </cell>
          <cell r="AS835" t="str">
            <v>1011</v>
          </cell>
          <cell r="AT835">
            <v>300</v>
          </cell>
          <cell r="AU835">
            <v>0</v>
          </cell>
          <cell r="AV835">
            <v>2</v>
          </cell>
          <cell r="AW835">
            <v>0</v>
          </cell>
        </row>
        <row r="836">
          <cell r="C836" t="str">
            <v>A941</v>
          </cell>
          <cell r="D836">
            <v>8000000000</v>
          </cell>
          <cell r="E836">
            <v>0</v>
          </cell>
          <cell r="F836">
            <v>0</v>
          </cell>
          <cell r="G836">
            <v>2000000000</v>
          </cell>
          <cell r="H836">
            <v>10000000000</v>
          </cell>
          <cell r="I836">
            <v>8000000000</v>
          </cell>
          <cell r="J836">
            <v>60000000</v>
          </cell>
          <cell r="K836" t="str">
            <v>2121</v>
          </cell>
          <cell r="L836">
            <v>6</v>
          </cell>
          <cell r="M836" t="str">
            <v>VND</v>
          </cell>
          <cell r="N836" t="str">
            <v>VN0011379</v>
          </cell>
          <cell r="O836">
            <v>6</v>
          </cell>
          <cell r="P836" t="str">
            <v>Loan</v>
          </cell>
          <cell r="Q836">
            <v>45955</v>
          </cell>
          <cell r="R836">
            <v>0</v>
          </cell>
          <cell r="S836">
            <v>40179</v>
          </cell>
          <cell r="T836">
            <v>1</v>
          </cell>
          <cell r="U836">
            <v>0</v>
          </cell>
          <cell r="V836" t="str">
            <v>N</v>
          </cell>
          <cell r="W836">
            <v>2</v>
          </cell>
          <cell r="X836" t="str">
            <v>Y</v>
          </cell>
          <cell r="Y836" t="str">
            <v>VNGAAP</v>
          </cell>
          <cell r="Z836" t="str">
            <v>9410</v>
          </cell>
          <cell r="AA836">
            <v>43465</v>
          </cell>
          <cell r="AB836">
            <v>15000000</v>
          </cell>
          <cell r="AC836">
            <v>2000000000</v>
          </cell>
          <cell r="AD836">
            <v>60000000</v>
          </cell>
          <cell r="AE836">
            <v>0</v>
          </cell>
          <cell r="AF836">
            <v>2</v>
          </cell>
          <cell r="AG836">
            <v>44195</v>
          </cell>
          <cell r="AH836">
            <v>2500000000</v>
          </cell>
          <cell r="AI836">
            <v>2500000000</v>
          </cell>
          <cell r="AJ836">
            <v>15000000</v>
          </cell>
          <cell r="AK836">
            <v>0.25</v>
          </cell>
          <cell r="AL836">
            <v>450000000000</v>
          </cell>
          <cell r="AM836">
            <v>20000000000</v>
          </cell>
          <cell r="AN836">
            <v>0.4</v>
          </cell>
          <cell r="AO836">
            <v>20000000000</v>
          </cell>
          <cell r="AP836">
            <v>43271</v>
          </cell>
          <cell r="AQ836">
            <v>2</v>
          </cell>
          <cell r="AR836">
            <v>43373</v>
          </cell>
          <cell r="AS836" t="str">
            <v>1011</v>
          </cell>
          <cell r="AT836">
            <v>300</v>
          </cell>
          <cell r="AU836">
            <v>0</v>
          </cell>
          <cell r="AV836">
            <v>2</v>
          </cell>
          <cell r="AW836">
            <v>0</v>
          </cell>
        </row>
        <row r="837">
          <cell r="C837" t="str">
            <v>A942</v>
          </cell>
          <cell r="D837">
            <v>8000000000</v>
          </cell>
          <cell r="E837">
            <v>0</v>
          </cell>
          <cell r="F837">
            <v>0</v>
          </cell>
          <cell r="G837">
            <v>2000000000</v>
          </cell>
          <cell r="H837">
            <v>10000000000</v>
          </cell>
          <cell r="I837">
            <v>8000000000</v>
          </cell>
          <cell r="J837">
            <v>60000000</v>
          </cell>
          <cell r="K837" t="str">
            <v>2121</v>
          </cell>
          <cell r="L837">
            <v>6</v>
          </cell>
          <cell r="M837" t="str">
            <v>VND</v>
          </cell>
          <cell r="N837" t="str">
            <v>VN0011379</v>
          </cell>
          <cell r="O837">
            <v>6</v>
          </cell>
          <cell r="P837" t="str">
            <v>Loan</v>
          </cell>
          <cell r="Q837">
            <v>45955</v>
          </cell>
          <cell r="R837">
            <v>0</v>
          </cell>
          <cell r="S837">
            <v>40179</v>
          </cell>
          <cell r="T837">
            <v>1</v>
          </cell>
          <cell r="U837">
            <v>0</v>
          </cell>
          <cell r="V837" t="str">
            <v>N</v>
          </cell>
          <cell r="W837">
            <v>2</v>
          </cell>
          <cell r="X837" t="str">
            <v>N</v>
          </cell>
          <cell r="Y837" t="str">
            <v>VNGAAP</v>
          </cell>
          <cell r="Z837" t="str">
            <v>9410</v>
          </cell>
          <cell r="AA837">
            <v>43465</v>
          </cell>
          <cell r="AB837">
            <v>15000000</v>
          </cell>
          <cell r="AC837">
            <v>2000000000</v>
          </cell>
          <cell r="AD837">
            <v>60000000</v>
          </cell>
          <cell r="AE837">
            <v>100000000</v>
          </cell>
          <cell r="AF837">
            <v>2</v>
          </cell>
          <cell r="AG837">
            <v>44195</v>
          </cell>
          <cell r="AH837">
            <v>2500000000</v>
          </cell>
          <cell r="AI837">
            <v>2500000000</v>
          </cell>
          <cell r="AJ837">
            <v>15000000</v>
          </cell>
          <cell r="AK837">
            <v>0.25</v>
          </cell>
          <cell r="AL837">
            <v>450000000000</v>
          </cell>
          <cell r="AM837">
            <v>20000000000</v>
          </cell>
          <cell r="AN837">
            <v>0.4</v>
          </cell>
          <cell r="AO837">
            <v>20000000000</v>
          </cell>
          <cell r="AP837">
            <v>43271</v>
          </cell>
          <cell r="AQ837">
            <v>2</v>
          </cell>
          <cell r="AR837">
            <v>43373</v>
          </cell>
          <cell r="AS837" t="str">
            <v>1011</v>
          </cell>
          <cell r="AT837">
            <v>300</v>
          </cell>
          <cell r="AU837">
            <v>0</v>
          </cell>
          <cell r="AV837">
            <v>2</v>
          </cell>
          <cell r="AW837">
            <v>0</v>
          </cell>
        </row>
        <row r="838">
          <cell r="C838" t="str">
            <v>A943</v>
          </cell>
          <cell r="D838">
            <v>8000000000</v>
          </cell>
          <cell r="E838">
            <v>0</v>
          </cell>
          <cell r="F838">
            <v>0</v>
          </cell>
          <cell r="G838">
            <v>2000000000</v>
          </cell>
          <cell r="H838">
            <v>10000000000</v>
          </cell>
          <cell r="I838">
            <v>8000000000</v>
          </cell>
          <cell r="J838">
            <v>60000000</v>
          </cell>
          <cell r="K838" t="str">
            <v>2121</v>
          </cell>
          <cell r="L838">
            <v>6</v>
          </cell>
          <cell r="M838" t="str">
            <v>VND</v>
          </cell>
          <cell r="N838" t="str">
            <v>VN0011379</v>
          </cell>
          <cell r="O838">
            <v>6</v>
          </cell>
          <cell r="P838" t="str">
            <v>Loan</v>
          </cell>
          <cell r="Q838">
            <v>45955</v>
          </cell>
          <cell r="R838">
            <v>0</v>
          </cell>
          <cell r="S838">
            <v>40179</v>
          </cell>
          <cell r="T838">
            <v>1</v>
          </cell>
          <cell r="U838">
            <v>0</v>
          </cell>
          <cell r="V838" t="str">
            <v>N</v>
          </cell>
          <cell r="W838">
            <v>2</v>
          </cell>
          <cell r="X838" t="str">
            <v>Y</v>
          </cell>
          <cell r="Y838" t="str">
            <v>VNGAAP</v>
          </cell>
          <cell r="Z838" t="str">
            <v>9410</v>
          </cell>
          <cell r="AA838">
            <v>43465</v>
          </cell>
          <cell r="AB838">
            <v>15000000</v>
          </cell>
          <cell r="AC838">
            <v>2000000000</v>
          </cell>
          <cell r="AD838">
            <v>60000000</v>
          </cell>
          <cell r="AE838">
            <v>100000000</v>
          </cell>
          <cell r="AF838">
            <v>2</v>
          </cell>
          <cell r="AG838">
            <v>44195</v>
          </cell>
          <cell r="AH838">
            <v>2500000000</v>
          </cell>
          <cell r="AI838">
            <v>2500000000</v>
          </cell>
          <cell r="AJ838">
            <v>15000000</v>
          </cell>
          <cell r="AK838">
            <v>0.25</v>
          </cell>
          <cell r="AL838">
            <v>450000000000</v>
          </cell>
          <cell r="AM838">
            <v>20000000000</v>
          </cell>
          <cell r="AN838">
            <v>0.4</v>
          </cell>
          <cell r="AO838">
            <v>20000000000</v>
          </cell>
          <cell r="AP838">
            <v>43271</v>
          </cell>
          <cell r="AQ838">
            <v>2</v>
          </cell>
          <cell r="AR838">
            <v>43373</v>
          </cell>
          <cell r="AS838" t="str">
            <v>1011</v>
          </cell>
          <cell r="AT838">
            <v>300</v>
          </cell>
          <cell r="AU838">
            <v>0</v>
          </cell>
          <cell r="AV838">
            <v>2</v>
          </cell>
          <cell r="AW838">
            <v>0</v>
          </cell>
        </row>
        <row r="839">
          <cell r="C839" t="str">
            <v>A944</v>
          </cell>
          <cell r="D839">
            <v>8000000000</v>
          </cell>
          <cell r="E839">
            <v>0</v>
          </cell>
          <cell r="F839">
            <v>0</v>
          </cell>
          <cell r="G839">
            <v>2000000000</v>
          </cell>
          <cell r="H839">
            <v>10000000000</v>
          </cell>
          <cell r="I839">
            <v>8000000000</v>
          </cell>
          <cell r="J839">
            <v>60000000</v>
          </cell>
          <cell r="K839" t="str">
            <v>2121</v>
          </cell>
          <cell r="L839">
            <v>7</v>
          </cell>
          <cell r="M839" t="str">
            <v>VND</v>
          </cell>
          <cell r="N839" t="str">
            <v>VN0011379</v>
          </cell>
          <cell r="O839">
            <v>7</v>
          </cell>
          <cell r="P839" t="str">
            <v>Loan</v>
          </cell>
          <cell r="Q839">
            <v>45955</v>
          </cell>
          <cell r="R839">
            <v>0</v>
          </cell>
          <cell r="S839">
            <v>40179</v>
          </cell>
          <cell r="T839">
            <v>1</v>
          </cell>
          <cell r="U839">
            <v>0</v>
          </cell>
          <cell r="V839" t="str">
            <v>N</v>
          </cell>
          <cell r="W839">
            <v>1</v>
          </cell>
          <cell r="X839" t="str">
            <v>N</v>
          </cell>
          <cell r="Y839" t="str">
            <v>VNGAAP</v>
          </cell>
          <cell r="Z839" t="str">
            <v>9410</v>
          </cell>
          <cell r="AA839">
            <v>43465</v>
          </cell>
          <cell r="AB839">
            <v>15000000</v>
          </cell>
          <cell r="AC839">
            <v>2000000000</v>
          </cell>
          <cell r="AD839">
            <v>60000000</v>
          </cell>
          <cell r="AE839">
            <v>0</v>
          </cell>
          <cell r="AF839">
            <v>2</v>
          </cell>
          <cell r="AG839">
            <v>44195</v>
          </cell>
          <cell r="AH839">
            <v>2500000000</v>
          </cell>
          <cell r="AI839">
            <v>2500000000</v>
          </cell>
          <cell r="AJ839">
            <v>15000000</v>
          </cell>
          <cell r="AK839">
            <v>0.25</v>
          </cell>
          <cell r="AL839">
            <v>450000000000</v>
          </cell>
          <cell r="AM839">
            <v>20000000000</v>
          </cell>
          <cell r="AN839">
            <v>0.2</v>
          </cell>
          <cell r="AO839">
            <v>20000000000</v>
          </cell>
          <cell r="AP839">
            <v>43271</v>
          </cell>
          <cell r="AQ839">
            <v>2</v>
          </cell>
          <cell r="AR839">
            <v>43373</v>
          </cell>
          <cell r="AS839" t="str">
            <v>1512</v>
          </cell>
          <cell r="AT839">
            <v>250</v>
          </cell>
          <cell r="AU839">
            <v>0</v>
          </cell>
          <cell r="AV839">
            <v>2</v>
          </cell>
          <cell r="AW839">
            <v>0</v>
          </cell>
        </row>
        <row r="840">
          <cell r="C840" t="str">
            <v>A945</v>
          </cell>
          <cell r="D840">
            <v>8000000000</v>
          </cell>
          <cell r="E840">
            <v>0</v>
          </cell>
          <cell r="F840">
            <v>0</v>
          </cell>
          <cell r="G840">
            <v>2000000000</v>
          </cell>
          <cell r="H840">
            <v>10000000000</v>
          </cell>
          <cell r="I840">
            <v>8000000000</v>
          </cell>
          <cell r="J840">
            <v>60000000</v>
          </cell>
          <cell r="K840" t="str">
            <v>2121</v>
          </cell>
          <cell r="L840">
            <v>7</v>
          </cell>
          <cell r="M840" t="str">
            <v>VND</v>
          </cell>
          <cell r="N840" t="str">
            <v>VN0011379</v>
          </cell>
          <cell r="O840">
            <v>7</v>
          </cell>
          <cell r="P840" t="str">
            <v>Loan</v>
          </cell>
          <cell r="Q840">
            <v>45955</v>
          </cell>
          <cell r="R840">
            <v>0</v>
          </cell>
          <cell r="S840">
            <v>40179</v>
          </cell>
          <cell r="T840">
            <v>1</v>
          </cell>
          <cell r="U840">
            <v>0</v>
          </cell>
          <cell r="V840" t="str">
            <v>N</v>
          </cell>
          <cell r="W840">
            <v>1</v>
          </cell>
          <cell r="X840" t="str">
            <v>Y</v>
          </cell>
          <cell r="Y840" t="str">
            <v>VNGAAP</v>
          </cell>
          <cell r="Z840" t="str">
            <v>9410</v>
          </cell>
          <cell r="AA840">
            <v>43465</v>
          </cell>
          <cell r="AB840">
            <v>15000000</v>
          </cell>
          <cell r="AC840">
            <v>2000000000</v>
          </cell>
          <cell r="AD840">
            <v>60000000</v>
          </cell>
          <cell r="AE840">
            <v>0</v>
          </cell>
          <cell r="AF840">
            <v>2</v>
          </cell>
          <cell r="AG840">
            <v>44195</v>
          </cell>
          <cell r="AH840">
            <v>2500000000</v>
          </cell>
          <cell r="AI840">
            <v>2500000000</v>
          </cell>
          <cell r="AJ840">
            <v>15000000</v>
          </cell>
          <cell r="AK840">
            <v>0.25</v>
          </cell>
          <cell r="AL840">
            <v>450000000000</v>
          </cell>
          <cell r="AM840">
            <v>20000000000</v>
          </cell>
          <cell r="AN840">
            <v>0.2</v>
          </cell>
          <cell r="AO840">
            <v>20000000000</v>
          </cell>
          <cell r="AP840">
            <v>43271</v>
          </cell>
          <cell r="AQ840">
            <v>2</v>
          </cell>
          <cell r="AR840">
            <v>43373</v>
          </cell>
          <cell r="AS840" t="str">
            <v>1512</v>
          </cell>
          <cell r="AT840">
            <v>250</v>
          </cell>
          <cell r="AU840">
            <v>0</v>
          </cell>
          <cell r="AV840">
            <v>2</v>
          </cell>
          <cell r="AW840">
            <v>0</v>
          </cell>
        </row>
        <row r="841">
          <cell r="C841" t="str">
            <v>A946</v>
          </cell>
          <cell r="D841">
            <v>8000000000</v>
          </cell>
          <cell r="E841">
            <v>0</v>
          </cell>
          <cell r="F841">
            <v>0</v>
          </cell>
          <cell r="G841">
            <v>2000000000</v>
          </cell>
          <cell r="H841">
            <v>10000000000</v>
          </cell>
          <cell r="I841">
            <v>8000000000</v>
          </cell>
          <cell r="J841">
            <v>60000000</v>
          </cell>
          <cell r="K841" t="str">
            <v>2121</v>
          </cell>
          <cell r="L841">
            <v>7</v>
          </cell>
          <cell r="M841" t="str">
            <v>VND</v>
          </cell>
          <cell r="N841" t="str">
            <v>VN0011379</v>
          </cell>
          <cell r="O841">
            <v>7</v>
          </cell>
          <cell r="P841" t="str">
            <v>Loan</v>
          </cell>
          <cell r="Q841">
            <v>45955</v>
          </cell>
          <cell r="R841">
            <v>0</v>
          </cell>
          <cell r="S841">
            <v>40179</v>
          </cell>
          <cell r="T841">
            <v>1</v>
          </cell>
          <cell r="U841">
            <v>0</v>
          </cell>
          <cell r="V841" t="str">
            <v>N</v>
          </cell>
          <cell r="W841">
            <v>2</v>
          </cell>
          <cell r="X841" t="str">
            <v>N</v>
          </cell>
          <cell r="Y841" t="str">
            <v>VNGAAP</v>
          </cell>
          <cell r="Z841" t="str">
            <v>9410</v>
          </cell>
          <cell r="AA841">
            <v>43465</v>
          </cell>
          <cell r="AB841">
            <v>15000000</v>
          </cell>
          <cell r="AC841">
            <v>2000000000</v>
          </cell>
          <cell r="AD841">
            <v>60000000</v>
          </cell>
          <cell r="AE841">
            <v>0</v>
          </cell>
          <cell r="AF841">
            <v>2</v>
          </cell>
          <cell r="AG841">
            <v>44195</v>
          </cell>
          <cell r="AH841">
            <v>2500000000</v>
          </cell>
          <cell r="AI841">
            <v>2500000000</v>
          </cell>
          <cell r="AJ841">
            <v>15000000</v>
          </cell>
          <cell r="AK841">
            <v>0.25</v>
          </cell>
          <cell r="AL841">
            <v>450000000000</v>
          </cell>
          <cell r="AM841">
            <v>20000000000</v>
          </cell>
          <cell r="AN841">
            <v>0.2</v>
          </cell>
          <cell r="AO841">
            <v>20000000000</v>
          </cell>
          <cell r="AP841">
            <v>43271</v>
          </cell>
          <cell r="AQ841">
            <v>2</v>
          </cell>
          <cell r="AR841">
            <v>43373</v>
          </cell>
          <cell r="AS841" t="str">
            <v>1512</v>
          </cell>
          <cell r="AT841">
            <v>250</v>
          </cell>
          <cell r="AU841">
            <v>0</v>
          </cell>
          <cell r="AV841">
            <v>2</v>
          </cell>
          <cell r="AW841">
            <v>0</v>
          </cell>
        </row>
        <row r="842">
          <cell r="C842" t="str">
            <v>A947</v>
          </cell>
          <cell r="D842">
            <v>8000000000</v>
          </cell>
          <cell r="E842">
            <v>0</v>
          </cell>
          <cell r="F842">
            <v>0</v>
          </cell>
          <cell r="G842">
            <v>2000000000</v>
          </cell>
          <cell r="H842">
            <v>10000000000</v>
          </cell>
          <cell r="I842">
            <v>8000000000</v>
          </cell>
          <cell r="J842">
            <v>60000000</v>
          </cell>
          <cell r="K842" t="str">
            <v>2121</v>
          </cell>
          <cell r="L842">
            <v>7</v>
          </cell>
          <cell r="M842" t="str">
            <v>VND</v>
          </cell>
          <cell r="N842" t="str">
            <v>VN0011379</v>
          </cell>
          <cell r="O842">
            <v>7</v>
          </cell>
          <cell r="P842" t="str">
            <v>Loan</v>
          </cell>
          <cell r="Q842">
            <v>45955</v>
          </cell>
          <cell r="R842">
            <v>0</v>
          </cell>
          <cell r="S842">
            <v>40179</v>
          </cell>
          <cell r="T842">
            <v>1</v>
          </cell>
          <cell r="U842">
            <v>0</v>
          </cell>
          <cell r="V842" t="str">
            <v>N</v>
          </cell>
          <cell r="W842">
            <v>2</v>
          </cell>
          <cell r="X842" t="str">
            <v>Y</v>
          </cell>
          <cell r="Y842" t="str">
            <v>VNGAAP</v>
          </cell>
          <cell r="Z842" t="str">
            <v>9410</v>
          </cell>
          <cell r="AA842">
            <v>43465</v>
          </cell>
          <cell r="AB842">
            <v>15000000</v>
          </cell>
          <cell r="AC842">
            <v>2000000000</v>
          </cell>
          <cell r="AD842">
            <v>60000000</v>
          </cell>
          <cell r="AE842">
            <v>0</v>
          </cell>
          <cell r="AF842">
            <v>2</v>
          </cell>
          <cell r="AG842">
            <v>44195</v>
          </cell>
          <cell r="AH842">
            <v>2500000000</v>
          </cell>
          <cell r="AI842">
            <v>2500000000</v>
          </cell>
          <cell r="AJ842">
            <v>15000000</v>
          </cell>
          <cell r="AK842">
            <v>0.25</v>
          </cell>
          <cell r="AL842">
            <v>450000000000</v>
          </cell>
          <cell r="AM842">
            <v>20000000000</v>
          </cell>
          <cell r="AN842">
            <v>0.2</v>
          </cell>
          <cell r="AO842">
            <v>20000000000</v>
          </cell>
          <cell r="AP842">
            <v>43271</v>
          </cell>
          <cell r="AQ842">
            <v>2</v>
          </cell>
          <cell r="AR842">
            <v>43373</v>
          </cell>
          <cell r="AS842" t="str">
            <v>1512</v>
          </cell>
          <cell r="AT842">
            <v>250</v>
          </cell>
          <cell r="AU842">
            <v>0</v>
          </cell>
          <cell r="AV842">
            <v>2</v>
          </cell>
          <cell r="AW842">
            <v>0</v>
          </cell>
        </row>
        <row r="843">
          <cell r="C843" t="str">
            <v>A948</v>
          </cell>
          <cell r="D843">
            <v>8000000000</v>
          </cell>
          <cell r="E843">
            <v>0</v>
          </cell>
          <cell r="F843">
            <v>0</v>
          </cell>
          <cell r="G843">
            <v>2000000000</v>
          </cell>
          <cell r="H843">
            <v>10000000000</v>
          </cell>
          <cell r="I843">
            <v>8000000000</v>
          </cell>
          <cell r="J843">
            <v>60000000</v>
          </cell>
          <cell r="K843" t="str">
            <v>2121</v>
          </cell>
          <cell r="L843">
            <v>7</v>
          </cell>
          <cell r="M843" t="str">
            <v>VND</v>
          </cell>
          <cell r="N843" t="str">
            <v>VN0011379</v>
          </cell>
          <cell r="O843">
            <v>7</v>
          </cell>
          <cell r="P843" t="str">
            <v>Loan</v>
          </cell>
          <cell r="Q843">
            <v>45955</v>
          </cell>
          <cell r="R843">
            <v>0</v>
          </cell>
          <cell r="S843">
            <v>40179</v>
          </cell>
          <cell r="T843">
            <v>1</v>
          </cell>
          <cell r="U843">
            <v>0</v>
          </cell>
          <cell r="V843" t="str">
            <v>N</v>
          </cell>
          <cell r="W843">
            <v>2</v>
          </cell>
          <cell r="X843" t="str">
            <v>N</v>
          </cell>
          <cell r="Y843" t="str">
            <v>VNGAAP</v>
          </cell>
          <cell r="Z843" t="str">
            <v>9410</v>
          </cell>
          <cell r="AA843">
            <v>43465</v>
          </cell>
          <cell r="AB843">
            <v>15000000</v>
          </cell>
          <cell r="AC843">
            <v>2000000000</v>
          </cell>
          <cell r="AD843">
            <v>60000000</v>
          </cell>
          <cell r="AE843">
            <v>100000000</v>
          </cell>
          <cell r="AF843">
            <v>2</v>
          </cell>
          <cell r="AG843">
            <v>44195</v>
          </cell>
          <cell r="AH843">
            <v>2500000000</v>
          </cell>
          <cell r="AI843">
            <v>2500000000</v>
          </cell>
          <cell r="AJ843">
            <v>15000000</v>
          </cell>
          <cell r="AK843">
            <v>0.25</v>
          </cell>
          <cell r="AL843">
            <v>450000000000</v>
          </cell>
          <cell r="AM843">
            <v>20000000000</v>
          </cell>
          <cell r="AN843">
            <v>0.2</v>
          </cell>
          <cell r="AO843">
            <v>20000000000</v>
          </cell>
          <cell r="AP843">
            <v>43271</v>
          </cell>
          <cell r="AQ843">
            <v>2</v>
          </cell>
          <cell r="AR843">
            <v>43373</v>
          </cell>
          <cell r="AS843" t="str">
            <v>1512</v>
          </cell>
          <cell r="AT843">
            <v>250</v>
          </cell>
          <cell r="AU843">
            <v>0</v>
          </cell>
          <cell r="AV843">
            <v>2</v>
          </cell>
          <cell r="AW843">
            <v>0</v>
          </cell>
        </row>
        <row r="844">
          <cell r="C844" t="str">
            <v>A949</v>
          </cell>
          <cell r="D844">
            <v>8000000000</v>
          </cell>
          <cell r="E844">
            <v>0</v>
          </cell>
          <cell r="F844">
            <v>0</v>
          </cell>
          <cell r="G844">
            <v>2000000000</v>
          </cell>
          <cell r="H844">
            <v>10000000000</v>
          </cell>
          <cell r="I844">
            <v>8000000000</v>
          </cell>
          <cell r="J844">
            <v>60000000</v>
          </cell>
          <cell r="K844" t="str">
            <v>2121</v>
          </cell>
          <cell r="L844">
            <v>7</v>
          </cell>
          <cell r="M844" t="str">
            <v>VND</v>
          </cell>
          <cell r="N844" t="str">
            <v>VN0011379</v>
          </cell>
          <cell r="O844">
            <v>7</v>
          </cell>
          <cell r="P844" t="str">
            <v>Loan</v>
          </cell>
          <cell r="Q844">
            <v>45955</v>
          </cell>
          <cell r="R844">
            <v>0</v>
          </cell>
          <cell r="S844">
            <v>40179</v>
          </cell>
          <cell r="T844">
            <v>1</v>
          </cell>
          <cell r="U844">
            <v>0</v>
          </cell>
          <cell r="V844" t="str">
            <v>N</v>
          </cell>
          <cell r="W844">
            <v>2</v>
          </cell>
          <cell r="X844" t="str">
            <v>Y</v>
          </cell>
          <cell r="Y844" t="str">
            <v>VNGAAP</v>
          </cell>
          <cell r="Z844" t="str">
            <v>9410</v>
          </cell>
          <cell r="AA844">
            <v>43465</v>
          </cell>
          <cell r="AB844">
            <v>15000000</v>
          </cell>
          <cell r="AC844">
            <v>2000000000</v>
          </cell>
          <cell r="AD844">
            <v>60000000</v>
          </cell>
          <cell r="AE844">
            <v>100000000</v>
          </cell>
          <cell r="AF844">
            <v>2</v>
          </cell>
          <cell r="AG844">
            <v>44195</v>
          </cell>
          <cell r="AH844">
            <v>2500000000</v>
          </cell>
          <cell r="AI844">
            <v>2500000000</v>
          </cell>
          <cell r="AJ844">
            <v>15000000</v>
          </cell>
          <cell r="AK844">
            <v>0.25</v>
          </cell>
          <cell r="AL844">
            <v>450000000000</v>
          </cell>
          <cell r="AM844">
            <v>20000000000</v>
          </cell>
          <cell r="AN844">
            <v>0.2</v>
          </cell>
          <cell r="AO844">
            <v>20000000000</v>
          </cell>
          <cell r="AP844">
            <v>43271</v>
          </cell>
          <cell r="AQ844">
            <v>2</v>
          </cell>
          <cell r="AR844">
            <v>43373</v>
          </cell>
          <cell r="AS844" t="str">
            <v>1512</v>
          </cell>
          <cell r="AT844">
            <v>250</v>
          </cell>
          <cell r="AU844">
            <v>0</v>
          </cell>
          <cell r="AV844">
            <v>2</v>
          </cell>
          <cell r="AW844">
            <v>0</v>
          </cell>
        </row>
        <row r="845">
          <cell r="C845" t="str">
            <v>A950</v>
          </cell>
          <cell r="D845">
            <v>8000000000</v>
          </cell>
          <cell r="E845">
            <v>0</v>
          </cell>
          <cell r="F845">
            <v>0</v>
          </cell>
          <cell r="G845">
            <v>2000000000</v>
          </cell>
          <cell r="H845">
            <v>10000000000</v>
          </cell>
          <cell r="I845">
            <v>8000000000</v>
          </cell>
          <cell r="J845">
            <v>60000000</v>
          </cell>
          <cell r="K845" t="str">
            <v>2121</v>
          </cell>
          <cell r="L845">
            <v>7</v>
          </cell>
          <cell r="M845" t="str">
            <v>VND</v>
          </cell>
          <cell r="N845" t="str">
            <v>VN0011379</v>
          </cell>
          <cell r="O845">
            <v>7</v>
          </cell>
          <cell r="P845" t="str">
            <v>Loan</v>
          </cell>
          <cell r="Q845">
            <v>45955</v>
          </cell>
          <cell r="R845">
            <v>0</v>
          </cell>
          <cell r="S845">
            <v>40179</v>
          </cell>
          <cell r="T845">
            <v>1</v>
          </cell>
          <cell r="U845">
            <v>0</v>
          </cell>
          <cell r="V845" t="str">
            <v>N</v>
          </cell>
          <cell r="W845">
            <v>1</v>
          </cell>
          <cell r="X845" t="str">
            <v>N</v>
          </cell>
          <cell r="Y845" t="str">
            <v>VNGAAP</v>
          </cell>
          <cell r="Z845" t="str">
            <v>9410</v>
          </cell>
          <cell r="AA845">
            <v>43465</v>
          </cell>
          <cell r="AB845">
            <v>15000000</v>
          </cell>
          <cell r="AC845">
            <v>2000000000</v>
          </cell>
          <cell r="AD845">
            <v>60000000</v>
          </cell>
          <cell r="AE845">
            <v>0</v>
          </cell>
          <cell r="AF845">
            <v>2</v>
          </cell>
          <cell r="AG845">
            <v>44195</v>
          </cell>
          <cell r="AH845">
            <v>2500000000</v>
          </cell>
          <cell r="AI845">
            <v>2500000000</v>
          </cell>
          <cell r="AJ845">
            <v>15000000</v>
          </cell>
          <cell r="AK845">
            <v>0.25</v>
          </cell>
          <cell r="AL845">
            <v>450000000000</v>
          </cell>
          <cell r="AM845">
            <v>20000000000</v>
          </cell>
          <cell r="AN845">
            <v>0.2</v>
          </cell>
          <cell r="AO845">
            <v>20000000000</v>
          </cell>
          <cell r="AP845">
            <v>43271</v>
          </cell>
          <cell r="AQ845">
            <v>2</v>
          </cell>
          <cell r="AR845">
            <v>43373</v>
          </cell>
          <cell r="AS845" t="str">
            <v>3511</v>
          </cell>
          <cell r="AT845">
            <v>500</v>
          </cell>
          <cell r="AU845">
            <v>0</v>
          </cell>
          <cell r="AV845">
            <v>2</v>
          </cell>
          <cell r="AW845">
            <v>0</v>
          </cell>
        </row>
        <row r="846">
          <cell r="C846" t="str">
            <v>A951</v>
          </cell>
          <cell r="D846">
            <v>8000000000</v>
          </cell>
          <cell r="E846">
            <v>0</v>
          </cell>
          <cell r="F846">
            <v>0</v>
          </cell>
          <cell r="G846">
            <v>2000000000</v>
          </cell>
          <cell r="H846">
            <v>10000000000</v>
          </cell>
          <cell r="I846">
            <v>8000000000</v>
          </cell>
          <cell r="J846">
            <v>60000000</v>
          </cell>
          <cell r="K846" t="str">
            <v>2121</v>
          </cell>
          <cell r="L846">
            <v>7</v>
          </cell>
          <cell r="M846" t="str">
            <v>VND</v>
          </cell>
          <cell r="N846" t="str">
            <v>VN0011379</v>
          </cell>
          <cell r="O846">
            <v>7</v>
          </cell>
          <cell r="P846" t="str">
            <v>Loan</v>
          </cell>
          <cell r="Q846">
            <v>45955</v>
          </cell>
          <cell r="R846">
            <v>0</v>
          </cell>
          <cell r="S846">
            <v>40179</v>
          </cell>
          <cell r="T846">
            <v>1</v>
          </cell>
          <cell r="U846">
            <v>0</v>
          </cell>
          <cell r="V846" t="str">
            <v>N</v>
          </cell>
          <cell r="W846">
            <v>1</v>
          </cell>
          <cell r="X846" t="str">
            <v>Y</v>
          </cell>
          <cell r="Y846" t="str">
            <v>VNGAAP</v>
          </cell>
          <cell r="Z846" t="str">
            <v>9410</v>
          </cell>
          <cell r="AA846">
            <v>43465</v>
          </cell>
          <cell r="AB846">
            <v>15000000</v>
          </cell>
          <cell r="AC846">
            <v>2000000000</v>
          </cell>
          <cell r="AD846">
            <v>60000000</v>
          </cell>
          <cell r="AE846">
            <v>0</v>
          </cell>
          <cell r="AF846">
            <v>2</v>
          </cell>
          <cell r="AG846">
            <v>44195</v>
          </cell>
          <cell r="AH846">
            <v>2500000000</v>
          </cell>
          <cell r="AI846">
            <v>2500000000</v>
          </cell>
          <cell r="AJ846">
            <v>15000000</v>
          </cell>
          <cell r="AK846">
            <v>0.25</v>
          </cell>
          <cell r="AL846">
            <v>450000000000</v>
          </cell>
          <cell r="AM846">
            <v>20000000000</v>
          </cell>
          <cell r="AN846">
            <v>0.2</v>
          </cell>
          <cell r="AO846">
            <v>20000000000</v>
          </cell>
          <cell r="AP846">
            <v>43271</v>
          </cell>
          <cell r="AQ846">
            <v>2</v>
          </cell>
          <cell r="AR846">
            <v>43373</v>
          </cell>
          <cell r="AS846" t="str">
            <v>3511</v>
          </cell>
          <cell r="AT846">
            <v>500</v>
          </cell>
          <cell r="AU846">
            <v>0</v>
          </cell>
          <cell r="AV846">
            <v>2</v>
          </cell>
          <cell r="AW846">
            <v>0</v>
          </cell>
        </row>
        <row r="847">
          <cell r="C847" t="str">
            <v>A952</v>
          </cell>
          <cell r="D847">
            <v>8000000000</v>
          </cell>
          <cell r="E847">
            <v>0</v>
          </cell>
          <cell r="F847">
            <v>0</v>
          </cell>
          <cell r="G847">
            <v>2000000000</v>
          </cell>
          <cell r="H847">
            <v>10000000000</v>
          </cell>
          <cell r="I847">
            <v>8000000000</v>
          </cell>
          <cell r="J847">
            <v>60000000</v>
          </cell>
          <cell r="K847" t="str">
            <v>2121</v>
          </cell>
          <cell r="L847">
            <v>7</v>
          </cell>
          <cell r="M847" t="str">
            <v>VND</v>
          </cell>
          <cell r="N847" t="str">
            <v>VN0011379</v>
          </cell>
          <cell r="O847">
            <v>7</v>
          </cell>
          <cell r="P847" t="str">
            <v>Loan</v>
          </cell>
          <cell r="Q847">
            <v>45955</v>
          </cell>
          <cell r="R847">
            <v>0</v>
          </cell>
          <cell r="S847">
            <v>40179</v>
          </cell>
          <cell r="T847">
            <v>1</v>
          </cell>
          <cell r="U847">
            <v>0</v>
          </cell>
          <cell r="V847" t="str">
            <v>N</v>
          </cell>
          <cell r="W847">
            <v>2</v>
          </cell>
          <cell r="X847" t="str">
            <v>N</v>
          </cell>
          <cell r="Y847" t="str">
            <v>VNGAAP</v>
          </cell>
          <cell r="Z847" t="str">
            <v>9410</v>
          </cell>
          <cell r="AA847">
            <v>43465</v>
          </cell>
          <cell r="AB847">
            <v>15000000</v>
          </cell>
          <cell r="AC847">
            <v>2000000000</v>
          </cell>
          <cell r="AD847">
            <v>60000000</v>
          </cell>
          <cell r="AE847">
            <v>0</v>
          </cell>
          <cell r="AF847">
            <v>2</v>
          </cell>
          <cell r="AG847">
            <v>44195</v>
          </cell>
          <cell r="AH847">
            <v>2500000000</v>
          </cell>
          <cell r="AI847">
            <v>2500000000</v>
          </cell>
          <cell r="AJ847">
            <v>15000000</v>
          </cell>
          <cell r="AK847">
            <v>0.25</v>
          </cell>
          <cell r="AL847">
            <v>450000000000</v>
          </cell>
          <cell r="AM847">
            <v>20000000000</v>
          </cell>
          <cell r="AN847">
            <v>0.2</v>
          </cell>
          <cell r="AO847">
            <v>20000000000</v>
          </cell>
          <cell r="AP847">
            <v>43271</v>
          </cell>
          <cell r="AQ847">
            <v>2</v>
          </cell>
          <cell r="AR847">
            <v>43373</v>
          </cell>
          <cell r="AS847" t="str">
            <v>3511</v>
          </cell>
          <cell r="AT847">
            <v>500</v>
          </cell>
          <cell r="AU847">
            <v>0</v>
          </cell>
          <cell r="AV847">
            <v>2</v>
          </cell>
          <cell r="AW847">
            <v>0</v>
          </cell>
        </row>
        <row r="848">
          <cell r="C848" t="str">
            <v>A953</v>
          </cell>
          <cell r="D848">
            <v>8000000000</v>
          </cell>
          <cell r="E848">
            <v>0</v>
          </cell>
          <cell r="F848">
            <v>0</v>
          </cell>
          <cell r="G848">
            <v>2000000000</v>
          </cell>
          <cell r="H848">
            <v>10000000000</v>
          </cell>
          <cell r="I848">
            <v>8000000000</v>
          </cell>
          <cell r="J848">
            <v>60000000</v>
          </cell>
          <cell r="K848" t="str">
            <v>2121</v>
          </cell>
          <cell r="L848">
            <v>7</v>
          </cell>
          <cell r="M848" t="str">
            <v>VND</v>
          </cell>
          <cell r="N848" t="str">
            <v>VN0011379</v>
          </cell>
          <cell r="O848">
            <v>7</v>
          </cell>
          <cell r="P848" t="str">
            <v>Loan</v>
          </cell>
          <cell r="Q848">
            <v>45955</v>
          </cell>
          <cell r="R848">
            <v>0</v>
          </cell>
          <cell r="S848">
            <v>40179</v>
          </cell>
          <cell r="T848">
            <v>1</v>
          </cell>
          <cell r="U848">
            <v>0</v>
          </cell>
          <cell r="V848" t="str">
            <v>N</v>
          </cell>
          <cell r="W848">
            <v>2</v>
          </cell>
          <cell r="X848" t="str">
            <v>Y</v>
          </cell>
          <cell r="Y848" t="str">
            <v>VNGAAP</v>
          </cell>
          <cell r="Z848" t="str">
            <v>9410</v>
          </cell>
          <cell r="AA848">
            <v>43465</v>
          </cell>
          <cell r="AB848">
            <v>15000000</v>
          </cell>
          <cell r="AC848">
            <v>2000000000</v>
          </cell>
          <cell r="AD848">
            <v>60000000</v>
          </cell>
          <cell r="AE848">
            <v>0</v>
          </cell>
          <cell r="AF848">
            <v>2</v>
          </cell>
          <cell r="AG848">
            <v>44195</v>
          </cell>
          <cell r="AH848">
            <v>2500000000</v>
          </cell>
          <cell r="AI848">
            <v>2500000000</v>
          </cell>
          <cell r="AJ848">
            <v>15000000</v>
          </cell>
          <cell r="AK848">
            <v>0.25</v>
          </cell>
          <cell r="AL848">
            <v>450000000000</v>
          </cell>
          <cell r="AM848">
            <v>20000000000</v>
          </cell>
          <cell r="AN848">
            <v>0.2</v>
          </cell>
          <cell r="AO848">
            <v>20000000000</v>
          </cell>
          <cell r="AP848">
            <v>43271</v>
          </cell>
          <cell r="AQ848">
            <v>2</v>
          </cell>
          <cell r="AR848">
            <v>43373</v>
          </cell>
          <cell r="AS848" t="str">
            <v>3511</v>
          </cell>
          <cell r="AT848">
            <v>500</v>
          </cell>
          <cell r="AU848">
            <v>0</v>
          </cell>
          <cell r="AV848">
            <v>2</v>
          </cell>
          <cell r="AW848">
            <v>0</v>
          </cell>
        </row>
        <row r="849">
          <cell r="C849" t="str">
            <v>A954</v>
          </cell>
          <cell r="D849">
            <v>8000000000</v>
          </cell>
          <cell r="E849">
            <v>0</v>
          </cell>
          <cell r="F849">
            <v>0</v>
          </cell>
          <cell r="G849">
            <v>2000000000</v>
          </cell>
          <cell r="H849">
            <v>10000000000</v>
          </cell>
          <cell r="I849">
            <v>8000000000</v>
          </cell>
          <cell r="J849">
            <v>60000000</v>
          </cell>
          <cell r="K849" t="str">
            <v>2121</v>
          </cell>
          <cell r="L849">
            <v>7</v>
          </cell>
          <cell r="M849" t="str">
            <v>VND</v>
          </cell>
          <cell r="N849" t="str">
            <v>VN0011379</v>
          </cell>
          <cell r="O849">
            <v>7</v>
          </cell>
          <cell r="P849" t="str">
            <v>Loan</v>
          </cell>
          <cell r="Q849">
            <v>45955</v>
          </cell>
          <cell r="R849">
            <v>0</v>
          </cell>
          <cell r="S849">
            <v>40179</v>
          </cell>
          <cell r="T849">
            <v>1</v>
          </cell>
          <cell r="U849">
            <v>0</v>
          </cell>
          <cell r="V849" t="str">
            <v>N</v>
          </cell>
          <cell r="W849">
            <v>2</v>
          </cell>
          <cell r="X849" t="str">
            <v>N</v>
          </cell>
          <cell r="Y849" t="str">
            <v>VNGAAP</v>
          </cell>
          <cell r="Z849" t="str">
            <v>9410</v>
          </cell>
          <cell r="AA849">
            <v>43465</v>
          </cell>
          <cell r="AB849">
            <v>15000000</v>
          </cell>
          <cell r="AC849">
            <v>2000000000</v>
          </cell>
          <cell r="AD849">
            <v>60000000</v>
          </cell>
          <cell r="AE849">
            <v>100000000</v>
          </cell>
          <cell r="AF849">
            <v>2</v>
          </cell>
          <cell r="AG849">
            <v>44195</v>
          </cell>
          <cell r="AH849">
            <v>2500000000</v>
          </cell>
          <cell r="AI849">
            <v>2500000000</v>
          </cell>
          <cell r="AJ849">
            <v>15000000</v>
          </cell>
          <cell r="AK849">
            <v>0.25</v>
          </cell>
          <cell r="AL849">
            <v>450000000000</v>
          </cell>
          <cell r="AM849">
            <v>20000000000</v>
          </cell>
          <cell r="AN849">
            <v>0.2</v>
          </cell>
          <cell r="AO849">
            <v>20000000000</v>
          </cell>
          <cell r="AP849">
            <v>43271</v>
          </cell>
          <cell r="AQ849">
            <v>2</v>
          </cell>
          <cell r="AR849">
            <v>43373</v>
          </cell>
          <cell r="AS849" t="str">
            <v>3511</v>
          </cell>
          <cell r="AT849">
            <v>500</v>
          </cell>
          <cell r="AU849">
            <v>0</v>
          </cell>
          <cell r="AV849">
            <v>2</v>
          </cell>
          <cell r="AW849">
            <v>0</v>
          </cell>
        </row>
        <row r="850">
          <cell r="C850" t="str">
            <v>A955</v>
          </cell>
          <cell r="D850">
            <v>8000000000</v>
          </cell>
          <cell r="E850">
            <v>0</v>
          </cell>
          <cell r="F850">
            <v>0</v>
          </cell>
          <cell r="G850">
            <v>2000000000</v>
          </cell>
          <cell r="H850">
            <v>10000000000</v>
          </cell>
          <cell r="I850">
            <v>8000000000</v>
          </cell>
          <cell r="J850">
            <v>60000000</v>
          </cell>
          <cell r="K850" t="str">
            <v>2121</v>
          </cell>
          <cell r="L850">
            <v>7</v>
          </cell>
          <cell r="M850" t="str">
            <v>VND</v>
          </cell>
          <cell r="N850" t="str">
            <v>VN0011379</v>
          </cell>
          <cell r="O850">
            <v>7</v>
          </cell>
          <cell r="P850" t="str">
            <v>Loan</v>
          </cell>
          <cell r="Q850">
            <v>45955</v>
          </cell>
          <cell r="R850">
            <v>0</v>
          </cell>
          <cell r="S850">
            <v>40179</v>
          </cell>
          <cell r="T850">
            <v>1</v>
          </cell>
          <cell r="U850">
            <v>0</v>
          </cell>
          <cell r="V850" t="str">
            <v>N</v>
          </cell>
          <cell r="W850">
            <v>2</v>
          </cell>
          <cell r="X850" t="str">
            <v>Y</v>
          </cell>
          <cell r="Y850" t="str">
            <v>VNGAAP</v>
          </cell>
          <cell r="Z850" t="str">
            <v>9410</v>
          </cell>
          <cell r="AA850">
            <v>43465</v>
          </cell>
          <cell r="AB850">
            <v>15000000</v>
          </cell>
          <cell r="AC850">
            <v>2000000000</v>
          </cell>
          <cell r="AD850">
            <v>60000000</v>
          </cell>
          <cell r="AE850">
            <v>100000000</v>
          </cell>
          <cell r="AF850">
            <v>2</v>
          </cell>
          <cell r="AG850">
            <v>44195</v>
          </cell>
          <cell r="AH850">
            <v>2500000000</v>
          </cell>
          <cell r="AI850">
            <v>2500000000</v>
          </cell>
          <cell r="AJ850">
            <v>15000000</v>
          </cell>
          <cell r="AK850">
            <v>0.25</v>
          </cell>
          <cell r="AL850">
            <v>450000000000</v>
          </cell>
          <cell r="AM850">
            <v>20000000000</v>
          </cell>
          <cell r="AN850">
            <v>0.2</v>
          </cell>
          <cell r="AO850">
            <v>20000000000</v>
          </cell>
          <cell r="AP850">
            <v>43271</v>
          </cell>
          <cell r="AQ850">
            <v>2</v>
          </cell>
          <cell r="AR850">
            <v>43373</v>
          </cell>
          <cell r="AS850" t="str">
            <v>3511</v>
          </cell>
          <cell r="AT850">
            <v>500</v>
          </cell>
          <cell r="AU850">
            <v>0</v>
          </cell>
          <cell r="AV850">
            <v>2</v>
          </cell>
          <cell r="AW850">
            <v>0</v>
          </cell>
        </row>
        <row r="851">
          <cell r="C851" t="str">
            <v>A956</v>
          </cell>
          <cell r="D851">
            <v>8000000000</v>
          </cell>
          <cell r="E851">
            <v>0</v>
          </cell>
          <cell r="F851">
            <v>0</v>
          </cell>
          <cell r="G851">
            <v>2000000000</v>
          </cell>
          <cell r="H851">
            <v>10000000000</v>
          </cell>
          <cell r="I851">
            <v>8000000000</v>
          </cell>
          <cell r="J851">
            <v>60000000</v>
          </cell>
          <cell r="K851" t="str">
            <v>2121</v>
          </cell>
          <cell r="L851">
            <v>7</v>
          </cell>
          <cell r="M851" t="str">
            <v>VND</v>
          </cell>
          <cell r="N851" t="str">
            <v>VN0011379</v>
          </cell>
          <cell r="O851">
            <v>7</v>
          </cell>
          <cell r="P851" t="str">
            <v>Loan</v>
          </cell>
          <cell r="Q851">
            <v>45955</v>
          </cell>
          <cell r="R851">
            <v>0</v>
          </cell>
          <cell r="S851">
            <v>40179</v>
          </cell>
          <cell r="T851">
            <v>1</v>
          </cell>
          <cell r="U851">
            <v>0</v>
          </cell>
          <cell r="V851" t="str">
            <v>N</v>
          </cell>
          <cell r="W851">
            <v>1</v>
          </cell>
          <cell r="X851" t="str">
            <v>N</v>
          </cell>
          <cell r="Y851" t="str">
            <v>VNGAAP</v>
          </cell>
          <cell r="Z851" t="str">
            <v>9410</v>
          </cell>
          <cell r="AA851">
            <v>43465</v>
          </cell>
          <cell r="AB851">
            <v>15000000</v>
          </cell>
          <cell r="AC851">
            <v>2000000000</v>
          </cell>
          <cell r="AD851">
            <v>60000000</v>
          </cell>
          <cell r="AE851">
            <v>0</v>
          </cell>
          <cell r="AF851">
            <v>2</v>
          </cell>
          <cell r="AG851">
            <v>44195</v>
          </cell>
          <cell r="AH851">
            <v>2500000000</v>
          </cell>
          <cell r="AI851">
            <v>2500000000</v>
          </cell>
          <cell r="AJ851">
            <v>15000000</v>
          </cell>
          <cell r="AK851">
            <v>0.25</v>
          </cell>
          <cell r="AL851">
            <v>450000000000</v>
          </cell>
          <cell r="AM851">
            <v>20000000000</v>
          </cell>
          <cell r="AN851">
            <v>0.4</v>
          </cell>
          <cell r="AO851">
            <v>20000000000</v>
          </cell>
          <cell r="AP851">
            <v>43271</v>
          </cell>
          <cell r="AQ851">
            <v>2</v>
          </cell>
          <cell r="AR851">
            <v>43373</v>
          </cell>
          <cell r="AS851" t="str">
            <v>1011</v>
          </cell>
          <cell r="AT851">
            <v>300</v>
          </cell>
          <cell r="AU851">
            <v>0</v>
          </cell>
          <cell r="AV851">
            <v>2</v>
          </cell>
          <cell r="AW851">
            <v>0</v>
          </cell>
        </row>
        <row r="852">
          <cell r="C852" t="str">
            <v>A957</v>
          </cell>
          <cell r="D852">
            <v>8000000000</v>
          </cell>
          <cell r="E852">
            <v>0</v>
          </cell>
          <cell r="F852">
            <v>0</v>
          </cell>
          <cell r="G852">
            <v>2000000000</v>
          </cell>
          <cell r="H852">
            <v>10000000000</v>
          </cell>
          <cell r="I852">
            <v>8000000000</v>
          </cell>
          <cell r="J852">
            <v>60000000</v>
          </cell>
          <cell r="K852" t="str">
            <v>2121</v>
          </cell>
          <cell r="L852">
            <v>7</v>
          </cell>
          <cell r="M852" t="str">
            <v>VND</v>
          </cell>
          <cell r="N852" t="str">
            <v>VN0011379</v>
          </cell>
          <cell r="O852">
            <v>7</v>
          </cell>
          <cell r="P852" t="str">
            <v>Loan</v>
          </cell>
          <cell r="Q852">
            <v>45955</v>
          </cell>
          <cell r="R852">
            <v>0</v>
          </cell>
          <cell r="S852">
            <v>40179</v>
          </cell>
          <cell r="T852">
            <v>1</v>
          </cell>
          <cell r="U852">
            <v>0</v>
          </cell>
          <cell r="V852" t="str">
            <v>N</v>
          </cell>
          <cell r="W852">
            <v>1</v>
          </cell>
          <cell r="X852" t="str">
            <v>Y</v>
          </cell>
          <cell r="Y852" t="str">
            <v>VNGAAP</v>
          </cell>
          <cell r="Z852" t="str">
            <v>9410</v>
          </cell>
          <cell r="AA852">
            <v>43465</v>
          </cell>
          <cell r="AB852">
            <v>15000000</v>
          </cell>
          <cell r="AC852">
            <v>2000000000</v>
          </cell>
          <cell r="AD852">
            <v>60000000</v>
          </cell>
          <cell r="AE852">
            <v>0</v>
          </cell>
          <cell r="AF852">
            <v>2</v>
          </cell>
          <cell r="AG852">
            <v>44195</v>
          </cell>
          <cell r="AH852">
            <v>2500000000</v>
          </cell>
          <cell r="AI852">
            <v>2500000000</v>
          </cell>
          <cell r="AJ852">
            <v>15000000</v>
          </cell>
          <cell r="AK852">
            <v>0.25</v>
          </cell>
          <cell r="AL852">
            <v>450000000000</v>
          </cell>
          <cell r="AM852">
            <v>20000000000</v>
          </cell>
          <cell r="AN852">
            <v>0.4</v>
          </cell>
          <cell r="AO852">
            <v>20000000000</v>
          </cell>
          <cell r="AP852">
            <v>43271</v>
          </cell>
          <cell r="AQ852">
            <v>2</v>
          </cell>
          <cell r="AR852">
            <v>43373</v>
          </cell>
          <cell r="AS852" t="str">
            <v>1011</v>
          </cell>
          <cell r="AT852">
            <v>300</v>
          </cell>
          <cell r="AU852">
            <v>0</v>
          </cell>
          <cell r="AV852">
            <v>2</v>
          </cell>
          <cell r="AW852">
            <v>0</v>
          </cell>
        </row>
        <row r="853">
          <cell r="C853" t="str">
            <v>A958</v>
          </cell>
          <cell r="D853">
            <v>8000000000</v>
          </cell>
          <cell r="E853">
            <v>0</v>
          </cell>
          <cell r="F853">
            <v>0</v>
          </cell>
          <cell r="G853">
            <v>2000000000</v>
          </cell>
          <cell r="H853">
            <v>10000000000</v>
          </cell>
          <cell r="I853">
            <v>8000000000</v>
          </cell>
          <cell r="J853">
            <v>60000000</v>
          </cell>
          <cell r="K853" t="str">
            <v>2121</v>
          </cell>
          <cell r="L853">
            <v>7</v>
          </cell>
          <cell r="M853" t="str">
            <v>VND</v>
          </cell>
          <cell r="N853" t="str">
            <v>VN0011379</v>
          </cell>
          <cell r="O853">
            <v>7</v>
          </cell>
          <cell r="P853" t="str">
            <v>Loan</v>
          </cell>
          <cell r="Q853">
            <v>45955</v>
          </cell>
          <cell r="R853">
            <v>0</v>
          </cell>
          <cell r="S853">
            <v>40179</v>
          </cell>
          <cell r="T853">
            <v>1</v>
          </cell>
          <cell r="U853">
            <v>0</v>
          </cell>
          <cell r="V853" t="str">
            <v>N</v>
          </cell>
          <cell r="W853">
            <v>2</v>
          </cell>
          <cell r="X853" t="str">
            <v>N</v>
          </cell>
          <cell r="Y853" t="str">
            <v>VNGAAP</v>
          </cell>
          <cell r="Z853" t="str">
            <v>9410</v>
          </cell>
          <cell r="AA853">
            <v>43465</v>
          </cell>
          <cell r="AB853">
            <v>15000000</v>
          </cell>
          <cell r="AC853">
            <v>2000000000</v>
          </cell>
          <cell r="AD853">
            <v>60000000</v>
          </cell>
          <cell r="AE853">
            <v>0</v>
          </cell>
          <cell r="AF853">
            <v>2</v>
          </cell>
          <cell r="AG853">
            <v>44195</v>
          </cell>
          <cell r="AH853">
            <v>2500000000</v>
          </cell>
          <cell r="AI853">
            <v>2500000000</v>
          </cell>
          <cell r="AJ853">
            <v>15000000</v>
          </cell>
          <cell r="AK853">
            <v>0.25</v>
          </cell>
          <cell r="AL853">
            <v>450000000000</v>
          </cell>
          <cell r="AM853">
            <v>20000000000</v>
          </cell>
          <cell r="AN853">
            <v>0.4</v>
          </cell>
          <cell r="AO853">
            <v>20000000000</v>
          </cell>
          <cell r="AP853">
            <v>43271</v>
          </cell>
          <cell r="AQ853">
            <v>2</v>
          </cell>
          <cell r="AR853">
            <v>43373</v>
          </cell>
          <cell r="AS853" t="str">
            <v>1011</v>
          </cell>
          <cell r="AT853">
            <v>300</v>
          </cell>
          <cell r="AU853">
            <v>0</v>
          </cell>
          <cell r="AV853">
            <v>2</v>
          </cell>
          <cell r="AW853">
            <v>0</v>
          </cell>
        </row>
        <row r="854">
          <cell r="C854" t="str">
            <v>A959</v>
          </cell>
          <cell r="D854">
            <v>8000000000</v>
          </cell>
          <cell r="E854">
            <v>0</v>
          </cell>
          <cell r="F854">
            <v>0</v>
          </cell>
          <cell r="G854">
            <v>2000000000</v>
          </cell>
          <cell r="H854">
            <v>10000000000</v>
          </cell>
          <cell r="I854">
            <v>8000000000</v>
          </cell>
          <cell r="J854">
            <v>60000000</v>
          </cell>
          <cell r="K854" t="str">
            <v>2121</v>
          </cell>
          <cell r="L854">
            <v>7</v>
          </cell>
          <cell r="M854" t="str">
            <v>VND</v>
          </cell>
          <cell r="N854" t="str">
            <v>VN0011379</v>
          </cell>
          <cell r="O854">
            <v>7</v>
          </cell>
          <cell r="P854" t="str">
            <v>Loan</v>
          </cell>
          <cell r="Q854">
            <v>45955</v>
          </cell>
          <cell r="R854">
            <v>0</v>
          </cell>
          <cell r="S854">
            <v>40179</v>
          </cell>
          <cell r="T854">
            <v>1</v>
          </cell>
          <cell r="U854">
            <v>0</v>
          </cell>
          <cell r="V854" t="str">
            <v>N</v>
          </cell>
          <cell r="W854">
            <v>2</v>
          </cell>
          <cell r="X854" t="str">
            <v>Y</v>
          </cell>
          <cell r="Y854" t="str">
            <v>VNGAAP</v>
          </cell>
          <cell r="Z854" t="str">
            <v>9410</v>
          </cell>
          <cell r="AA854">
            <v>43465</v>
          </cell>
          <cell r="AB854">
            <v>15000000</v>
          </cell>
          <cell r="AC854">
            <v>2000000000</v>
          </cell>
          <cell r="AD854">
            <v>60000000</v>
          </cell>
          <cell r="AE854">
            <v>0</v>
          </cell>
          <cell r="AF854">
            <v>2</v>
          </cell>
          <cell r="AG854">
            <v>44195</v>
          </cell>
          <cell r="AH854">
            <v>2500000000</v>
          </cell>
          <cell r="AI854">
            <v>2500000000</v>
          </cell>
          <cell r="AJ854">
            <v>15000000</v>
          </cell>
          <cell r="AK854">
            <v>0.25</v>
          </cell>
          <cell r="AL854">
            <v>450000000000</v>
          </cell>
          <cell r="AM854">
            <v>20000000000</v>
          </cell>
          <cell r="AN854">
            <v>0.4</v>
          </cell>
          <cell r="AO854">
            <v>20000000000</v>
          </cell>
          <cell r="AP854">
            <v>43271</v>
          </cell>
          <cell r="AQ854">
            <v>2</v>
          </cell>
          <cell r="AR854">
            <v>43373</v>
          </cell>
          <cell r="AS854" t="str">
            <v>1011</v>
          </cell>
          <cell r="AT854">
            <v>300</v>
          </cell>
          <cell r="AU854">
            <v>0</v>
          </cell>
          <cell r="AV854">
            <v>2</v>
          </cell>
          <cell r="AW854">
            <v>0</v>
          </cell>
        </row>
        <row r="855">
          <cell r="C855" t="str">
            <v>A960</v>
          </cell>
          <cell r="D855">
            <v>8000000000</v>
          </cell>
          <cell r="E855">
            <v>0</v>
          </cell>
          <cell r="F855">
            <v>0</v>
          </cell>
          <cell r="G855">
            <v>2000000000</v>
          </cell>
          <cell r="H855">
            <v>10000000000</v>
          </cell>
          <cell r="I855">
            <v>8000000000</v>
          </cell>
          <cell r="J855">
            <v>60000000</v>
          </cell>
          <cell r="K855" t="str">
            <v>2121</v>
          </cell>
          <cell r="L855">
            <v>7</v>
          </cell>
          <cell r="M855" t="str">
            <v>VND</v>
          </cell>
          <cell r="N855" t="str">
            <v>VN0011379</v>
          </cell>
          <cell r="O855">
            <v>7</v>
          </cell>
          <cell r="P855" t="str">
            <v>Loan</v>
          </cell>
          <cell r="Q855">
            <v>45955</v>
          </cell>
          <cell r="R855">
            <v>0</v>
          </cell>
          <cell r="S855">
            <v>40179</v>
          </cell>
          <cell r="T855">
            <v>1</v>
          </cell>
          <cell r="U855">
            <v>0</v>
          </cell>
          <cell r="V855" t="str">
            <v>N</v>
          </cell>
          <cell r="W855">
            <v>2</v>
          </cell>
          <cell r="X855" t="str">
            <v>N</v>
          </cell>
          <cell r="Y855" t="str">
            <v>VNGAAP</v>
          </cell>
          <cell r="Z855" t="str">
            <v>9410</v>
          </cell>
          <cell r="AA855">
            <v>43465</v>
          </cell>
          <cell r="AB855">
            <v>15000000</v>
          </cell>
          <cell r="AC855">
            <v>2000000000</v>
          </cell>
          <cell r="AD855">
            <v>60000000</v>
          </cell>
          <cell r="AE855">
            <v>100000000</v>
          </cell>
          <cell r="AF855">
            <v>2</v>
          </cell>
          <cell r="AG855">
            <v>44195</v>
          </cell>
          <cell r="AH855">
            <v>2500000000</v>
          </cell>
          <cell r="AI855">
            <v>2500000000</v>
          </cell>
          <cell r="AJ855">
            <v>15000000</v>
          </cell>
          <cell r="AK855">
            <v>0.25</v>
          </cell>
          <cell r="AL855">
            <v>450000000000</v>
          </cell>
          <cell r="AM855">
            <v>20000000000</v>
          </cell>
          <cell r="AN855">
            <v>0.4</v>
          </cell>
          <cell r="AO855">
            <v>20000000000</v>
          </cell>
          <cell r="AP855">
            <v>43271</v>
          </cell>
          <cell r="AQ855">
            <v>2</v>
          </cell>
          <cell r="AR855">
            <v>43373</v>
          </cell>
          <cell r="AS855" t="str">
            <v>1011</v>
          </cell>
          <cell r="AT855">
            <v>300</v>
          </cell>
          <cell r="AU855">
            <v>0</v>
          </cell>
          <cell r="AV855">
            <v>2</v>
          </cell>
          <cell r="AW855">
            <v>0</v>
          </cell>
        </row>
        <row r="856">
          <cell r="C856" t="str">
            <v>A961</v>
          </cell>
          <cell r="D856">
            <v>8000000000</v>
          </cell>
          <cell r="E856">
            <v>0</v>
          </cell>
          <cell r="F856">
            <v>0</v>
          </cell>
          <cell r="G856">
            <v>2000000000</v>
          </cell>
          <cell r="H856">
            <v>10000000000</v>
          </cell>
          <cell r="I856">
            <v>8000000000</v>
          </cell>
          <cell r="J856">
            <v>60000000</v>
          </cell>
          <cell r="K856" t="str">
            <v>2121</v>
          </cell>
          <cell r="L856">
            <v>7</v>
          </cell>
          <cell r="M856" t="str">
            <v>VND</v>
          </cell>
          <cell r="N856" t="str">
            <v>VN0011379</v>
          </cell>
          <cell r="O856">
            <v>7</v>
          </cell>
          <cell r="P856" t="str">
            <v>Loan</v>
          </cell>
          <cell r="Q856">
            <v>45955</v>
          </cell>
          <cell r="R856">
            <v>0</v>
          </cell>
          <cell r="S856">
            <v>40179</v>
          </cell>
          <cell r="T856">
            <v>1</v>
          </cell>
          <cell r="U856">
            <v>0</v>
          </cell>
          <cell r="V856" t="str">
            <v>N</v>
          </cell>
          <cell r="W856">
            <v>2</v>
          </cell>
          <cell r="X856" t="str">
            <v>Y</v>
          </cell>
          <cell r="Y856" t="str">
            <v>VNGAAP</v>
          </cell>
          <cell r="Z856" t="str">
            <v>9410</v>
          </cell>
          <cell r="AA856">
            <v>43465</v>
          </cell>
          <cell r="AB856">
            <v>15000000</v>
          </cell>
          <cell r="AC856">
            <v>2000000000</v>
          </cell>
          <cell r="AD856">
            <v>60000000</v>
          </cell>
          <cell r="AE856">
            <v>100000000</v>
          </cell>
          <cell r="AF856">
            <v>2</v>
          </cell>
          <cell r="AG856">
            <v>44195</v>
          </cell>
          <cell r="AH856">
            <v>2500000000</v>
          </cell>
          <cell r="AI856">
            <v>2500000000</v>
          </cell>
          <cell r="AJ856">
            <v>15000000</v>
          </cell>
          <cell r="AK856">
            <v>0.25</v>
          </cell>
          <cell r="AL856">
            <v>450000000000</v>
          </cell>
          <cell r="AM856">
            <v>20000000000</v>
          </cell>
          <cell r="AN856">
            <v>0.4</v>
          </cell>
          <cell r="AO856">
            <v>20000000000</v>
          </cell>
          <cell r="AP856">
            <v>43271</v>
          </cell>
          <cell r="AQ856">
            <v>2</v>
          </cell>
          <cell r="AR856">
            <v>43373</v>
          </cell>
          <cell r="AS856" t="str">
            <v>1011</v>
          </cell>
          <cell r="AT856">
            <v>300</v>
          </cell>
          <cell r="AU856">
            <v>0</v>
          </cell>
          <cell r="AV856">
            <v>2</v>
          </cell>
          <cell r="AW856">
            <v>0</v>
          </cell>
        </row>
        <row r="857">
          <cell r="C857" t="str">
            <v>A962</v>
          </cell>
          <cell r="D857">
            <v>8000000000</v>
          </cell>
          <cell r="E857">
            <v>0</v>
          </cell>
          <cell r="F857">
            <v>0</v>
          </cell>
          <cell r="G857">
            <v>2000000000</v>
          </cell>
          <cell r="H857">
            <v>10000000000</v>
          </cell>
          <cell r="I857">
            <v>8000000000</v>
          </cell>
          <cell r="J857">
            <v>60000000</v>
          </cell>
          <cell r="K857" t="str">
            <v>2121</v>
          </cell>
          <cell r="L857">
            <v>2</v>
          </cell>
          <cell r="M857" t="str">
            <v>VND</v>
          </cell>
          <cell r="N857" t="str">
            <v>VN0011379</v>
          </cell>
          <cell r="O857">
            <v>2</v>
          </cell>
          <cell r="P857" t="str">
            <v>Loan</v>
          </cell>
          <cell r="Q857">
            <v>45955</v>
          </cell>
          <cell r="R857">
            <v>0</v>
          </cell>
          <cell r="S857">
            <v>40179</v>
          </cell>
          <cell r="T857">
            <v>1</v>
          </cell>
          <cell r="U857">
            <v>0</v>
          </cell>
          <cell r="V857" t="str">
            <v>N</v>
          </cell>
          <cell r="W857">
            <v>1</v>
          </cell>
          <cell r="X857" t="str">
            <v>N</v>
          </cell>
          <cell r="Y857" t="str">
            <v>VNGAAP</v>
          </cell>
          <cell r="Z857" t="str">
            <v>9410</v>
          </cell>
          <cell r="AA857">
            <v>43465</v>
          </cell>
          <cell r="AB857">
            <v>15000000</v>
          </cell>
          <cell r="AC857">
            <v>2000000000</v>
          </cell>
          <cell r="AD857">
            <v>60000000</v>
          </cell>
          <cell r="AE857">
            <v>0</v>
          </cell>
          <cell r="AF857">
            <v>2</v>
          </cell>
          <cell r="AG857">
            <v>44195</v>
          </cell>
          <cell r="AH857">
            <v>2500000000</v>
          </cell>
          <cell r="AI857">
            <v>2500000000</v>
          </cell>
          <cell r="AJ857">
            <v>15000000</v>
          </cell>
          <cell r="AK857">
            <v>0.25</v>
          </cell>
          <cell r="AL857">
            <v>450000000000</v>
          </cell>
          <cell r="AM857">
            <v>20000000000</v>
          </cell>
          <cell r="AN857">
            <v>0.2</v>
          </cell>
          <cell r="AO857">
            <v>20000000000</v>
          </cell>
          <cell r="AP857">
            <v>43271</v>
          </cell>
          <cell r="AQ857">
            <v>2</v>
          </cell>
          <cell r="AR857">
            <v>43373</v>
          </cell>
          <cell r="AS857" t="str">
            <v>1512</v>
          </cell>
          <cell r="AT857">
            <v>250</v>
          </cell>
          <cell r="AU857">
            <v>0</v>
          </cell>
          <cell r="AV857">
            <v>2</v>
          </cell>
          <cell r="AW857">
            <v>0</v>
          </cell>
        </row>
        <row r="858">
          <cell r="C858" t="str">
            <v>A963</v>
          </cell>
          <cell r="D858">
            <v>8000000000</v>
          </cell>
          <cell r="E858">
            <v>0</v>
          </cell>
          <cell r="F858">
            <v>0</v>
          </cell>
          <cell r="G858">
            <v>2000000000</v>
          </cell>
          <cell r="H858">
            <v>10000000000</v>
          </cell>
          <cell r="I858">
            <v>8000000000</v>
          </cell>
          <cell r="J858">
            <v>60000000</v>
          </cell>
          <cell r="K858" t="str">
            <v>2121</v>
          </cell>
          <cell r="L858">
            <v>2</v>
          </cell>
          <cell r="M858" t="str">
            <v>VND</v>
          </cell>
          <cell r="N858" t="str">
            <v>VN0011379</v>
          </cell>
          <cell r="O858">
            <v>2</v>
          </cell>
          <cell r="P858" t="str">
            <v>Loan</v>
          </cell>
          <cell r="Q858">
            <v>45955</v>
          </cell>
          <cell r="R858">
            <v>0</v>
          </cell>
          <cell r="S858">
            <v>40179</v>
          </cell>
          <cell r="T858">
            <v>1</v>
          </cell>
          <cell r="U858">
            <v>0</v>
          </cell>
          <cell r="V858" t="str">
            <v>N</v>
          </cell>
          <cell r="W858">
            <v>1</v>
          </cell>
          <cell r="X858" t="str">
            <v>Y</v>
          </cell>
          <cell r="Y858" t="str">
            <v>VNGAAP</v>
          </cell>
          <cell r="Z858" t="str">
            <v>9410</v>
          </cell>
          <cell r="AA858">
            <v>43465</v>
          </cell>
          <cell r="AB858">
            <v>15000000</v>
          </cell>
          <cell r="AC858">
            <v>2000000000</v>
          </cell>
          <cell r="AD858">
            <v>60000000</v>
          </cell>
          <cell r="AE858">
            <v>0</v>
          </cell>
          <cell r="AF858">
            <v>2</v>
          </cell>
          <cell r="AG858">
            <v>44195</v>
          </cell>
          <cell r="AH858">
            <v>2500000000</v>
          </cell>
          <cell r="AI858">
            <v>2500000000</v>
          </cell>
          <cell r="AJ858">
            <v>15000000</v>
          </cell>
          <cell r="AK858">
            <v>0.25</v>
          </cell>
          <cell r="AL858">
            <v>450000000000</v>
          </cell>
          <cell r="AM858">
            <v>20000000000</v>
          </cell>
          <cell r="AN858">
            <v>0.2</v>
          </cell>
          <cell r="AO858">
            <v>20000000000</v>
          </cell>
          <cell r="AP858">
            <v>43271</v>
          </cell>
          <cell r="AQ858">
            <v>2</v>
          </cell>
          <cell r="AR858">
            <v>43373</v>
          </cell>
          <cell r="AS858" t="str">
            <v>1512</v>
          </cell>
          <cell r="AT858">
            <v>250</v>
          </cell>
          <cell r="AU858">
            <v>0</v>
          </cell>
          <cell r="AV858">
            <v>2</v>
          </cell>
          <cell r="AW858">
            <v>0</v>
          </cell>
        </row>
        <row r="859">
          <cell r="C859" t="str">
            <v>A964</v>
          </cell>
          <cell r="D859">
            <v>8000000000</v>
          </cell>
          <cell r="E859">
            <v>0</v>
          </cell>
          <cell r="F859">
            <v>0</v>
          </cell>
          <cell r="G859">
            <v>2000000000</v>
          </cell>
          <cell r="H859">
            <v>10000000000</v>
          </cell>
          <cell r="I859">
            <v>8000000000</v>
          </cell>
          <cell r="J859">
            <v>60000000</v>
          </cell>
          <cell r="K859" t="str">
            <v>2121</v>
          </cell>
          <cell r="L859">
            <v>2</v>
          </cell>
          <cell r="M859" t="str">
            <v>VND</v>
          </cell>
          <cell r="N859" t="str">
            <v>VN0011379</v>
          </cell>
          <cell r="O859">
            <v>2</v>
          </cell>
          <cell r="P859" t="str">
            <v>Loan</v>
          </cell>
          <cell r="Q859">
            <v>45955</v>
          </cell>
          <cell r="R859">
            <v>0</v>
          </cell>
          <cell r="S859">
            <v>40179</v>
          </cell>
          <cell r="T859">
            <v>1</v>
          </cell>
          <cell r="U859">
            <v>0</v>
          </cell>
          <cell r="V859" t="str">
            <v>N</v>
          </cell>
          <cell r="W859">
            <v>2</v>
          </cell>
          <cell r="X859" t="str">
            <v>N</v>
          </cell>
          <cell r="Y859" t="str">
            <v>VNGAAP</v>
          </cell>
          <cell r="Z859" t="str">
            <v>9410</v>
          </cell>
          <cell r="AA859">
            <v>43465</v>
          </cell>
          <cell r="AB859">
            <v>15000000</v>
          </cell>
          <cell r="AC859">
            <v>2000000000</v>
          </cell>
          <cell r="AD859">
            <v>60000000</v>
          </cell>
          <cell r="AE859">
            <v>0</v>
          </cell>
          <cell r="AF859">
            <v>2</v>
          </cell>
          <cell r="AG859">
            <v>44195</v>
          </cell>
          <cell r="AH859">
            <v>2500000000</v>
          </cell>
          <cell r="AI859">
            <v>2500000000</v>
          </cell>
          <cell r="AJ859">
            <v>15000000</v>
          </cell>
          <cell r="AK859">
            <v>0.25</v>
          </cell>
          <cell r="AL859">
            <v>450000000000</v>
          </cell>
          <cell r="AM859">
            <v>20000000000</v>
          </cell>
          <cell r="AN859">
            <v>0.2</v>
          </cell>
          <cell r="AO859">
            <v>20000000000</v>
          </cell>
          <cell r="AP859">
            <v>43271</v>
          </cell>
          <cell r="AQ859">
            <v>2</v>
          </cell>
          <cell r="AR859">
            <v>43373</v>
          </cell>
          <cell r="AS859" t="str">
            <v>1512</v>
          </cell>
          <cell r="AT859">
            <v>250</v>
          </cell>
          <cell r="AU859">
            <v>0</v>
          </cell>
          <cell r="AV859">
            <v>2</v>
          </cell>
          <cell r="AW859">
            <v>0</v>
          </cell>
        </row>
        <row r="860">
          <cell r="C860" t="str">
            <v>A965</v>
          </cell>
          <cell r="D860">
            <v>8000000000</v>
          </cell>
          <cell r="E860">
            <v>0</v>
          </cell>
          <cell r="F860">
            <v>0</v>
          </cell>
          <cell r="G860">
            <v>2000000000</v>
          </cell>
          <cell r="H860">
            <v>10000000000</v>
          </cell>
          <cell r="I860">
            <v>8000000000</v>
          </cell>
          <cell r="J860">
            <v>60000000</v>
          </cell>
          <cell r="K860" t="str">
            <v>2121</v>
          </cell>
          <cell r="L860">
            <v>2</v>
          </cell>
          <cell r="M860" t="str">
            <v>VND</v>
          </cell>
          <cell r="N860" t="str">
            <v>VN0011379</v>
          </cell>
          <cell r="O860">
            <v>2</v>
          </cell>
          <cell r="P860" t="str">
            <v>Loan</v>
          </cell>
          <cell r="Q860">
            <v>45955</v>
          </cell>
          <cell r="R860">
            <v>0</v>
          </cell>
          <cell r="S860">
            <v>40179</v>
          </cell>
          <cell r="T860">
            <v>1</v>
          </cell>
          <cell r="U860">
            <v>0</v>
          </cell>
          <cell r="V860" t="str">
            <v>N</v>
          </cell>
          <cell r="W860">
            <v>2</v>
          </cell>
          <cell r="X860" t="str">
            <v>Y</v>
          </cell>
          <cell r="Y860" t="str">
            <v>VNGAAP</v>
          </cell>
          <cell r="Z860" t="str">
            <v>9410</v>
          </cell>
          <cell r="AA860">
            <v>43465</v>
          </cell>
          <cell r="AB860">
            <v>15000000</v>
          </cell>
          <cell r="AC860">
            <v>2000000000</v>
          </cell>
          <cell r="AD860">
            <v>60000000</v>
          </cell>
          <cell r="AE860">
            <v>0</v>
          </cell>
          <cell r="AF860">
            <v>2</v>
          </cell>
          <cell r="AG860">
            <v>44195</v>
          </cell>
          <cell r="AH860">
            <v>2500000000</v>
          </cell>
          <cell r="AI860">
            <v>2500000000</v>
          </cell>
          <cell r="AJ860">
            <v>15000000</v>
          </cell>
          <cell r="AK860">
            <v>0.25</v>
          </cell>
          <cell r="AL860">
            <v>450000000000</v>
          </cell>
          <cell r="AM860">
            <v>20000000000</v>
          </cell>
          <cell r="AN860">
            <v>0.2</v>
          </cell>
          <cell r="AO860">
            <v>20000000000</v>
          </cell>
          <cell r="AP860">
            <v>43271</v>
          </cell>
          <cell r="AQ860">
            <v>2</v>
          </cell>
          <cell r="AR860">
            <v>43373</v>
          </cell>
          <cell r="AS860" t="str">
            <v>1512</v>
          </cell>
          <cell r="AT860">
            <v>250</v>
          </cell>
          <cell r="AU860">
            <v>0</v>
          </cell>
          <cell r="AV860">
            <v>2</v>
          </cell>
          <cell r="AW860">
            <v>0</v>
          </cell>
        </row>
        <row r="861">
          <cell r="C861" t="str">
            <v>A966</v>
          </cell>
          <cell r="D861">
            <v>8000000000</v>
          </cell>
          <cell r="E861">
            <v>0</v>
          </cell>
          <cell r="F861">
            <v>0</v>
          </cell>
          <cell r="G861">
            <v>2000000000</v>
          </cell>
          <cell r="H861">
            <v>10000000000</v>
          </cell>
          <cell r="I861">
            <v>8000000000</v>
          </cell>
          <cell r="J861">
            <v>60000000</v>
          </cell>
          <cell r="K861" t="str">
            <v>2121</v>
          </cell>
          <cell r="L861">
            <v>2</v>
          </cell>
          <cell r="M861" t="str">
            <v>VND</v>
          </cell>
          <cell r="N861" t="str">
            <v>VN0011379</v>
          </cell>
          <cell r="O861">
            <v>2</v>
          </cell>
          <cell r="P861" t="str">
            <v>Loan</v>
          </cell>
          <cell r="Q861">
            <v>45955</v>
          </cell>
          <cell r="R861">
            <v>0</v>
          </cell>
          <cell r="S861">
            <v>40179</v>
          </cell>
          <cell r="T861">
            <v>1</v>
          </cell>
          <cell r="U861">
            <v>0</v>
          </cell>
          <cell r="V861" t="str">
            <v>N</v>
          </cell>
          <cell r="W861">
            <v>2</v>
          </cell>
          <cell r="X861" t="str">
            <v>N</v>
          </cell>
          <cell r="Y861" t="str">
            <v>VNGAAP</v>
          </cell>
          <cell r="Z861" t="str">
            <v>9410</v>
          </cell>
          <cell r="AA861">
            <v>43465</v>
          </cell>
          <cell r="AB861">
            <v>15000000</v>
          </cell>
          <cell r="AC861">
            <v>2000000000</v>
          </cell>
          <cell r="AD861">
            <v>60000000</v>
          </cell>
          <cell r="AE861">
            <v>100000000</v>
          </cell>
          <cell r="AF861">
            <v>2</v>
          </cell>
          <cell r="AG861">
            <v>44195</v>
          </cell>
          <cell r="AH861">
            <v>2500000000</v>
          </cell>
          <cell r="AI861">
            <v>2500000000</v>
          </cell>
          <cell r="AJ861">
            <v>15000000</v>
          </cell>
          <cell r="AK861">
            <v>0.25</v>
          </cell>
          <cell r="AL861">
            <v>450000000000</v>
          </cell>
          <cell r="AM861">
            <v>20000000000</v>
          </cell>
          <cell r="AN861">
            <v>0.2</v>
          </cell>
          <cell r="AO861">
            <v>20000000000</v>
          </cell>
          <cell r="AP861">
            <v>43271</v>
          </cell>
          <cell r="AQ861">
            <v>2</v>
          </cell>
          <cell r="AR861">
            <v>43373</v>
          </cell>
          <cell r="AS861" t="str">
            <v>1512</v>
          </cell>
          <cell r="AT861">
            <v>250</v>
          </cell>
          <cell r="AU861">
            <v>0</v>
          </cell>
          <cell r="AV861">
            <v>2</v>
          </cell>
          <cell r="AW861">
            <v>0</v>
          </cell>
        </row>
        <row r="862">
          <cell r="C862" t="str">
            <v>A967</v>
          </cell>
          <cell r="D862">
            <v>8000000000</v>
          </cell>
          <cell r="E862">
            <v>0</v>
          </cell>
          <cell r="F862">
            <v>0</v>
          </cell>
          <cell r="G862">
            <v>2000000000</v>
          </cell>
          <cell r="H862">
            <v>10000000000</v>
          </cell>
          <cell r="I862">
            <v>8000000000</v>
          </cell>
          <cell r="J862">
            <v>60000000</v>
          </cell>
          <cell r="K862" t="str">
            <v>2121</v>
          </cell>
          <cell r="L862">
            <v>2</v>
          </cell>
          <cell r="M862" t="str">
            <v>VND</v>
          </cell>
          <cell r="N862" t="str">
            <v>VN0011379</v>
          </cell>
          <cell r="O862">
            <v>2</v>
          </cell>
          <cell r="P862" t="str">
            <v>Loan</v>
          </cell>
          <cell r="Q862">
            <v>45955</v>
          </cell>
          <cell r="R862">
            <v>0</v>
          </cell>
          <cell r="S862">
            <v>40179</v>
          </cell>
          <cell r="T862">
            <v>1</v>
          </cell>
          <cell r="U862">
            <v>0</v>
          </cell>
          <cell r="V862" t="str">
            <v>N</v>
          </cell>
          <cell r="W862">
            <v>2</v>
          </cell>
          <cell r="X862" t="str">
            <v>Y</v>
          </cell>
          <cell r="Y862" t="str">
            <v>VNGAAP</v>
          </cell>
          <cell r="Z862" t="str">
            <v>9410</v>
          </cell>
          <cell r="AA862">
            <v>43465</v>
          </cell>
          <cell r="AB862">
            <v>15000000</v>
          </cell>
          <cell r="AC862">
            <v>2000000000</v>
          </cell>
          <cell r="AD862">
            <v>60000000</v>
          </cell>
          <cell r="AE862">
            <v>100000000</v>
          </cell>
          <cell r="AF862">
            <v>2</v>
          </cell>
          <cell r="AG862">
            <v>44195</v>
          </cell>
          <cell r="AH862">
            <v>2500000000</v>
          </cell>
          <cell r="AI862">
            <v>2500000000</v>
          </cell>
          <cell r="AJ862">
            <v>15000000</v>
          </cell>
          <cell r="AK862">
            <v>0.25</v>
          </cell>
          <cell r="AL862">
            <v>450000000000</v>
          </cell>
          <cell r="AM862">
            <v>20000000000</v>
          </cell>
          <cell r="AN862">
            <v>0.2</v>
          </cell>
          <cell r="AO862">
            <v>20000000000</v>
          </cell>
          <cell r="AP862">
            <v>43271</v>
          </cell>
          <cell r="AQ862">
            <v>2</v>
          </cell>
          <cell r="AR862">
            <v>43373</v>
          </cell>
          <cell r="AS862" t="str">
            <v>1512</v>
          </cell>
          <cell r="AT862">
            <v>250</v>
          </cell>
          <cell r="AU862">
            <v>0</v>
          </cell>
          <cell r="AV862">
            <v>2</v>
          </cell>
          <cell r="AW862">
            <v>0</v>
          </cell>
        </row>
        <row r="863">
          <cell r="C863" t="str">
            <v>A968</v>
          </cell>
          <cell r="D863">
            <v>8000000000</v>
          </cell>
          <cell r="E863">
            <v>0</v>
          </cell>
          <cell r="F863">
            <v>0</v>
          </cell>
          <cell r="G863">
            <v>2000000000</v>
          </cell>
          <cell r="H863">
            <v>10000000000</v>
          </cell>
          <cell r="I863">
            <v>8000000000</v>
          </cell>
          <cell r="J863">
            <v>60000000</v>
          </cell>
          <cell r="K863" t="str">
            <v>2121</v>
          </cell>
          <cell r="L863">
            <v>2</v>
          </cell>
          <cell r="M863" t="str">
            <v>VND</v>
          </cell>
          <cell r="N863" t="str">
            <v>VN0011379</v>
          </cell>
          <cell r="O863">
            <v>2</v>
          </cell>
          <cell r="P863" t="str">
            <v>Loan</v>
          </cell>
          <cell r="Q863">
            <v>45955</v>
          </cell>
          <cell r="R863">
            <v>0</v>
          </cell>
          <cell r="S863">
            <v>40179</v>
          </cell>
          <cell r="T863">
            <v>1</v>
          </cell>
          <cell r="U863">
            <v>0</v>
          </cell>
          <cell r="V863" t="str">
            <v>N</v>
          </cell>
          <cell r="W863">
            <v>1</v>
          </cell>
          <cell r="X863" t="str">
            <v>N</v>
          </cell>
          <cell r="Y863" t="str">
            <v>VNGAAP</v>
          </cell>
          <cell r="Z863" t="str">
            <v>9410</v>
          </cell>
          <cell r="AA863">
            <v>43465</v>
          </cell>
          <cell r="AB863">
            <v>15000000</v>
          </cell>
          <cell r="AC863">
            <v>2000000000</v>
          </cell>
          <cell r="AD863">
            <v>60000000</v>
          </cell>
          <cell r="AE863">
            <v>0</v>
          </cell>
          <cell r="AF863">
            <v>2</v>
          </cell>
          <cell r="AG863">
            <v>44195</v>
          </cell>
          <cell r="AH863">
            <v>2500000000</v>
          </cell>
          <cell r="AI863">
            <v>2500000000</v>
          </cell>
          <cell r="AJ863">
            <v>15000000</v>
          </cell>
          <cell r="AK863">
            <v>0.25</v>
          </cell>
          <cell r="AL863">
            <v>450000000000</v>
          </cell>
          <cell r="AM863">
            <v>20000000000</v>
          </cell>
          <cell r="AN863">
            <v>0.2</v>
          </cell>
          <cell r="AO863">
            <v>20000000000</v>
          </cell>
          <cell r="AP863">
            <v>43271</v>
          </cell>
          <cell r="AQ863">
            <v>2</v>
          </cell>
          <cell r="AR863">
            <v>43373</v>
          </cell>
          <cell r="AS863" t="str">
            <v>3511</v>
          </cell>
          <cell r="AT863">
            <v>500</v>
          </cell>
          <cell r="AU863">
            <v>0</v>
          </cell>
          <cell r="AV863">
            <v>2</v>
          </cell>
          <cell r="AW863">
            <v>0</v>
          </cell>
        </row>
        <row r="864">
          <cell r="C864" t="str">
            <v>A969</v>
          </cell>
          <cell r="D864">
            <v>8000000000</v>
          </cell>
          <cell r="E864">
            <v>0</v>
          </cell>
          <cell r="F864">
            <v>0</v>
          </cell>
          <cell r="G864">
            <v>2000000000</v>
          </cell>
          <cell r="H864">
            <v>10000000000</v>
          </cell>
          <cell r="I864">
            <v>8000000000</v>
          </cell>
          <cell r="J864">
            <v>60000000</v>
          </cell>
          <cell r="K864" t="str">
            <v>2121</v>
          </cell>
          <cell r="L864">
            <v>2</v>
          </cell>
          <cell r="M864" t="str">
            <v>VND</v>
          </cell>
          <cell r="N864" t="str">
            <v>VN0011379</v>
          </cell>
          <cell r="O864">
            <v>2</v>
          </cell>
          <cell r="P864" t="str">
            <v>Loan</v>
          </cell>
          <cell r="Q864">
            <v>45955</v>
          </cell>
          <cell r="R864">
            <v>0</v>
          </cell>
          <cell r="S864">
            <v>40179</v>
          </cell>
          <cell r="T864">
            <v>1</v>
          </cell>
          <cell r="U864">
            <v>0</v>
          </cell>
          <cell r="V864" t="str">
            <v>N</v>
          </cell>
          <cell r="W864">
            <v>1</v>
          </cell>
          <cell r="X864" t="str">
            <v>Y</v>
          </cell>
          <cell r="Y864" t="str">
            <v>VNGAAP</v>
          </cell>
          <cell r="Z864" t="str">
            <v>9410</v>
          </cell>
          <cell r="AA864">
            <v>43465</v>
          </cell>
          <cell r="AB864">
            <v>15000000</v>
          </cell>
          <cell r="AC864">
            <v>2000000000</v>
          </cell>
          <cell r="AD864">
            <v>60000000</v>
          </cell>
          <cell r="AE864">
            <v>0</v>
          </cell>
          <cell r="AF864">
            <v>2</v>
          </cell>
          <cell r="AG864">
            <v>44195</v>
          </cell>
          <cell r="AH864">
            <v>2500000000</v>
          </cell>
          <cell r="AI864">
            <v>2500000000</v>
          </cell>
          <cell r="AJ864">
            <v>15000000</v>
          </cell>
          <cell r="AK864">
            <v>0.25</v>
          </cell>
          <cell r="AL864">
            <v>450000000000</v>
          </cell>
          <cell r="AM864">
            <v>20000000000</v>
          </cell>
          <cell r="AN864">
            <v>0.2</v>
          </cell>
          <cell r="AO864">
            <v>20000000000</v>
          </cell>
          <cell r="AP864">
            <v>43271</v>
          </cell>
          <cell r="AQ864">
            <v>2</v>
          </cell>
          <cell r="AR864">
            <v>43373</v>
          </cell>
          <cell r="AS864" t="str">
            <v>3511</v>
          </cell>
          <cell r="AT864">
            <v>500</v>
          </cell>
          <cell r="AU864">
            <v>0</v>
          </cell>
          <cell r="AV864">
            <v>2</v>
          </cell>
          <cell r="AW864">
            <v>0</v>
          </cell>
        </row>
        <row r="865">
          <cell r="C865" t="str">
            <v>A970</v>
          </cell>
          <cell r="D865">
            <v>8000000000</v>
          </cell>
          <cell r="E865">
            <v>0</v>
          </cell>
          <cell r="F865">
            <v>0</v>
          </cell>
          <cell r="G865">
            <v>2000000000</v>
          </cell>
          <cell r="H865">
            <v>10000000000</v>
          </cell>
          <cell r="I865">
            <v>8000000000</v>
          </cell>
          <cell r="J865">
            <v>60000000</v>
          </cell>
          <cell r="K865" t="str">
            <v>2121</v>
          </cell>
          <cell r="L865">
            <v>2</v>
          </cell>
          <cell r="M865" t="str">
            <v>VND</v>
          </cell>
          <cell r="N865" t="str">
            <v>VN0011379</v>
          </cell>
          <cell r="O865">
            <v>2</v>
          </cell>
          <cell r="P865" t="str">
            <v>Loan</v>
          </cell>
          <cell r="Q865">
            <v>45955</v>
          </cell>
          <cell r="R865">
            <v>0</v>
          </cell>
          <cell r="S865">
            <v>40179</v>
          </cell>
          <cell r="T865">
            <v>1</v>
          </cell>
          <cell r="U865">
            <v>0</v>
          </cell>
          <cell r="V865" t="str">
            <v>N</v>
          </cell>
          <cell r="W865">
            <v>2</v>
          </cell>
          <cell r="X865" t="str">
            <v>N</v>
          </cell>
          <cell r="Y865" t="str">
            <v>VNGAAP</v>
          </cell>
          <cell r="Z865" t="str">
            <v>9410</v>
          </cell>
          <cell r="AA865">
            <v>43465</v>
          </cell>
          <cell r="AB865">
            <v>15000000</v>
          </cell>
          <cell r="AC865">
            <v>2000000000</v>
          </cell>
          <cell r="AD865">
            <v>60000000</v>
          </cell>
          <cell r="AE865">
            <v>0</v>
          </cell>
          <cell r="AF865">
            <v>2</v>
          </cell>
          <cell r="AG865">
            <v>44195</v>
          </cell>
          <cell r="AH865">
            <v>2500000000</v>
          </cell>
          <cell r="AI865">
            <v>2500000000</v>
          </cell>
          <cell r="AJ865">
            <v>15000000</v>
          </cell>
          <cell r="AK865">
            <v>0.25</v>
          </cell>
          <cell r="AL865">
            <v>450000000000</v>
          </cell>
          <cell r="AM865">
            <v>20000000000</v>
          </cell>
          <cell r="AN865">
            <v>0.2</v>
          </cell>
          <cell r="AO865">
            <v>20000000000</v>
          </cell>
          <cell r="AP865">
            <v>43271</v>
          </cell>
          <cell r="AQ865">
            <v>2</v>
          </cell>
          <cell r="AR865">
            <v>43373</v>
          </cell>
          <cell r="AS865" t="str">
            <v>3511</v>
          </cell>
          <cell r="AT865">
            <v>500</v>
          </cell>
          <cell r="AU865">
            <v>0</v>
          </cell>
          <cell r="AV865">
            <v>2</v>
          </cell>
          <cell r="AW865">
            <v>0</v>
          </cell>
        </row>
        <row r="866">
          <cell r="C866" t="str">
            <v>A971</v>
          </cell>
          <cell r="D866">
            <v>8000000000</v>
          </cell>
          <cell r="E866">
            <v>0</v>
          </cell>
          <cell r="F866">
            <v>0</v>
          </cell>
          <cell r="G866">
            <v>2000000000</v>
          </cell>
          <cell r="H866">
            <v>10000000000</v>
          </cell>
          <cell r="I866">
            <v>8000000000</v>
          </cell>
          <cell r="J866">
            <v>60000000</v>
          </cell>
          <cell r="K866" t="str">
            <v>2121</v>
          </cell>
          <cell r="L866">
            <v>2</v>
          </cell>
          <cell r="M866" t="str">
            <v>VND</v>
          </cell>
          <cell r="N866" t="str">
            <v>VN0011379</v>
          </cell>
          <cell r="O866">
            <v>2</v>
          </cell>
          <cell r="P866" t="str">
            <v>Loan</v>
          </cell>
          <cell r="Q866">
            <v>45955</v>
          </cell>
          <cell r="R866">
            <v>0</v>
          </cell>
          <cell r="S866">
            <v>40179</v>
          </cell>
          <cell r="T866">
            <v>1</v>
          </cell>
          <cell r="U866">
            <v>0</v>
          </cell>
          <cell r="V866" t="str">
            <v>N</v>
          </cell>
          <cell r="W866">
            <v>2</v>
          </cell>
          <cell r="X866" t="str">
            <v>Y</v>
          </cell>
          <cell r="Y866" t="str">
            <v>VNGAAP</v>
          </cell>
          <cell r="Z866" t="str">
            <v>9410</v>
          </cell>
          <cell r="AA866">
            <v>43465</v>
          </cell>
          <cell r="AB866">
            <v>15000000</v>
          </cell>
          <cell r="AC866">
            <v>2000000000</v>
          </cell>
          <cell r="AD866">
            <v>60000000</v>
          </cell>
          <cell r="AE866">
            <v>0</v>
          </cell>
          <cell r="AF866">
            <v>2</v>
          </cell>
          <cell r="AG866">
            <v>44195</v>
          </cell>
          <cell r="AH866">
            <v>2500000000</v>
          </cell>
          <cell r="AI866">
            <v>2500000000</v>
          </cell>
          <cell r="AJ866">
            <v>15000000</v>
          </cell>
          <cell r="AK866">
            <v>0.25</v>
          </cell>
          <cell r="AL866">
            <v>450000000000</v>
          </cell>
          <cell r="AM866">
            <v>20000000000</v>
          </cell>
          <cell r="AN866">
            <v>0.2</v>
          </cell>
          <cell r="AO866">
            <v>20000000000</v>
          </cell>
          <cell r="AP866">
            <v>43271</v>
          </cell>
          <cell r="AQ866">
            <v>2</v>
          </cell>
          <cell r="AR866">
            <v>43373</v>
          </cell>
          <cell r="AS866" t="str">
            <v>3511</v>
          </cell>
          <cell r="AT866">
            <v>500</v>
          </cell>
          <cell r="AU866">
            <v>0</v>
          </cell>
          <cell r="AV866">
            <v>2</v>
          </cell>
          <cell r="AW866">
            <v>0</v>
          </cell>
        </row>
        <row r="867">
          <cell r="C867" t="str">
            <v>A972</v>
          </cell>
          <cell r="D867">
            <v>8000000000</v>
          </cell>
          <cell r="E867">
            <v>0</v>
          </cell>
          <cell r="F867">
            <v>0</v>
          </cell>
          <cell r="G867">
            <v>2000000000</v>
          </cell>
          <cell r="H867">
            <v>10000000000</v>
          </cell>
          <cell r="I867">
            <v>8000000000</v>
          </cell>
          <cell r="J867">
            <v>60000000</v>
          </cell>
          <cell r="K867" t="str">
            <v>2121</v>
          </cell>
          <cell r="L867">
            <v>2</v>
          </cell>
          <cell r="M867" t="str">
            <v>VND</v>
          </cell>
          <cell r="N867" t="str">
            <v>VN0011379</v>
          </cell>
          <cell r="O867">
            <v>2</v>
          </cell>
          <cell r="P867" t="str">
            <v>Loan</v>
          </cell>
          <cell r="Q867">
            <v>45955</v>
          </cell>
          <cell r="R867">
            <v>0</v>
          </cell>
          <cell r="S867">
            <v>40179</v>
          </cell>
          <cell r="T867">
            <v>1</v>
          </cell>
          <cell r="U867">
            <v>0</v>
          </cell>
          <cell r="V867" t="str">
            <v>N</v>
          </cell>
          <cell r="W867">
            <v>2</v>
          </cell>
          <cell r="X867" t="str">
            <v>N</v>
          </cell>
          <cell r="Y867" t="str">
            <v>VNGAAP</v>
          </cell>
          <cell r="Z867" t="str">
            <v>9410</v>
          </cell>
          <cell r="AA867">
            <v>43465</v>
          </cell>
          <cell r="AB867">
            <v>15000000</v>
          </cell>
          <cell r="AC867">
            <v>2000000000</v>
          </cell>
          <cell r="AD867">
            <v>60000000</v>
          </cell>
          <cell r="AE867">
            <v>100000000</v>
          </cell>
          <cell r="AF867">
            <v>2</v>
          </cell>
          <cell r="AG867">
            <v>44195</v>
          </cell>
          <cell r="AH867">
            <v>2500000000</v>
          </cell>
          <cell r="AI867">
            <v>2500000000</v>
          </cell>
          <cell r="AJ867">
            <v>15000000</v>
          </cell>
          <cell r="AK867">
            <v>0.25</v>
          </cell>
          <cell r="AL867">
            <v>450000000000</v>
          </cell>
          <cell r="AM867">
            <v>20000000000</v>
          </cell>
          <cell r="AN867">
            <v>0.2</v>
          </cell>
          <cell r="AO867">
            <v>20000000000</v>
          </cell>
          <cell r="AP867">
            <v>43271</v>
          </cell>
          <cell r="AQ867">
            <v>2</v>
          </cell>
          <cell r="AR867">
            <v>43373</v>
          </cell>
          <cell r="AS867" t="str">
            <v>3511</v>
          </cell>
          <cell r="AT867">
            <v>500</v>
          </cell>
          <cell r="AU867">
            <v>0</v>
          </cell>
          <cell r="AV867">
            <v>2</v>
          </cell>
          <cell r="AW867">
            <v>0</v>
          </cell>
        </row>
        <row r="868">
          <cell r="C868" t="str">
            <v>A973</v>
          </cell>
          <cell r="D868">
            <v>8000000000</v>
          </cell>
          <cell r="E868">
            <v>0</v>
          </cell>
          <cell r="F868">
            <v>0</v>
          </cell>
          <cell r="G868">
            <v>2000000000</v>
          </cell>
          <cell r="H868">
            <v>10000000000</v>
          </cell>
          <cell r="I868">
            <v>8000000000</v>
          </cell>
          <cell r="J868">
            <v>60000000</v>
          </cell>
          <cell r="K868" t="str">
            <v>2121</v>
          </cell>
          <cell r="L868">
            <v>2</v>
          </cell>
          <cell r="M868" t="str">
            <v>VND</v>
          </cell>
          <cell r="N868" t="str">
            <v>VN0011379</v>
          </cell>
          <cell r="O868">
            <v>2</v>
          </cell>
          <cell r="P868" t="str">
            <v>Loan</v>
          </cell>
          <cell r="Q868">
            <v>45955</v>
          </cell>
          <cell r="R868">
            <v>0</v>
          </cell>
          <cell r="S868">
            <v>40179</v>
          </cell>
          <cell r="T868">
            <v>1</v>
          </cell>
          <cell r="U868">
            <v>0</v>
          </cell>
          <cell r="V868" t="str">
            <v>N</v>
          </cell>
          <cell r="W868">
            <v>2</v>
          </cell>
          <cell r="X868" t="str">
            <v>Y</v>
          </cell>
          <cell r="Y868" t="str">
            <v>VNGAAP</v>
          </cell>
          <cell r="Z868" t="str">
            <v>9410</v>
          </cell>
          <cell r="AA868">
            <v>43465</v>
          </cell>
          <cell r="AB868">
            <v>15000000</v>
          </cell>
          <cell r="AC868">
            <v>2000000000</v>
          </cell>
          <cell r="AD868">
            <v>60000000</v>
          </cell>
          <cell r="AE868">
            <v>100000000</v>
          </cell>
          <cell r="AF868">
            <v>2</v>
          </cell>
          <cell r="AG868">
            <v>44195</v>
          </cell>
          <cell r="AH868">
            <v>2500000000</v>
          </cell>
          <cell r="AI868">
            <v>2500000000</v>
          </cell>
          <cell r="AJ868">
            <v>15000000</v>
          </cell>
          <cell r="AK868">
            <v>0.25</v>
          </cell>
          <cell r="AL868">
            <v>450000000000</v>
          </cell>
          <cell r="AM868">
            <v>20000000000</v>
          </cell>
          <cell r="AN868">
            <v>0.2</v>
          </cell>
          <cell r="AO868">
            <v>20000000000</v>
          </cell>
          <cell r="AP868">
            <v>43271</v>
          </cell>
          <cell r="AQ868">
            <v>2</v>
          </cell>
          <cell r="AR868">
            <v>43373</v>
          </cell>
          <cell r="AS868" t="str">
            <v>3511</v>
          </cell>
          <cell r="AT868">
            <v>500</v>
          </cell>
          <cell r="AU868">
            <v>0</v>
          </cell>
          <cell r="AV868">
            <v>2</v>
          </cell>
          <cell r="AW868">
            <v>0</v>
          </cell>
        </row>
        <row r="869">
          <cell r="C869" t="str">
            <v>A974</v>
          </cell>
          <cell r="D869">
            <v>8000000000</v>
          </cell>
          <cell r="E869">
            <v>0</v>
          </cell>
          <cell r="F869">
            <v>0</v>
          </cell>
          <cell r="G869">
            <v>2000000000</v>
          </cell>
          <cell r="H869">
            <v>10000000000</v>
          </cell>
          <cell r="I869">
            <v>8000000000</v>
          </cell>
          <cell r="J869">
            <v>60000000</v>
          </cell>
          <cell r="K869" t="str">
            <v>2121</v>
          </cell>
          <cell r="L869">
            <v>2</v>
          </cell>
          <cell r="M869" t="str">
            <v>VND</v>
          </cell>
          <cell r="N869" t="str">
            <v>VN0011379</v>
          </cell>
          <cell r="O869">
            <v>2</v>
          </cell>
          <cell r="P869" t="str">
            <v>Loan</v>
          </cell>
          <cell r="Q869">
            <v>45955</v>
          </cell>
          <cell r="R869">
            <v>0</v>
          </cell>
          <cell r="S869">
            <v>40179</v>
          </cell>
          <cell r="T869">
            <v>1</v>
          </cell>
          <cell r="U869">
            <v>0</v>
          </cell>
          <cell r="V869" t="str">
            <v>N</v>
          </cell>
          <cell r="W869">
            <v>1</v>
          </cell>
          <cell r="X869" t="str">
            <v>N</v>
          </cell>
          <cell r="Y869" t="str">
            <v>VNGAAP</v>
          </cell>
          <cell r="Z869" t="str">
            <v>9410</v>
          </cell>
          <cell r="AA869">
            <v>43465</v>
          </cell>
          <cell r="AB869">
            <v>15000000</v>
          </cell>
          <cell r="AC869">
            <v>2000000000</v>
          </cell>
          <cell r="AD869">
            <v>60000000</v>
          </cell>
          <cell r="AE869">
            <v>0</v>
          </cell>
          <cell r="AF869">
            <v>2</v>
          </cell>
          <cell r="AG869">
            <v>44195</v>
          </cell>
          <cell r="AH869">
            <v>2500000000</v>
          </cell>
          <cell r="AI869">
            <v>2500000000</v>
          </cell>
          <cell r="AJ869">
            <v>15000000</v>
          </cell>
          <cell r="AK869">
            <v>0.25</v>
          </cell>
          <cell r="AL869">
            <v>450000000000</v>
          </cell>
          <cell r="AM869">
            <v>20000000000</v>
          </cell>
          <cell r="AN869">
            <v>0.4</v>
          </cell>
          <cell r="AO869">
            <v>20000000000</v>
          </cell>
          <cell r="AP869">
            <v>43271</v>
          </cell>
          <cell r="AQ869">
            <v>2</v>
          </cell>
          <cell r="AR869">
            <v>43373</v>
          </cell>
          <cell r="AS869" t="str">
            <v>1011</v>
          </cell>
          <cell r="AT869">
            <v>300</v>
          </cell>
          <cell r="AU869">
            <v>0</v>
          </cell>
          <cell r="AV869">
            <v>2</v>
          </cell>
          <cell r="AW869">
            <v>0</v>
          </cell>
        </row>
        <row r="870">
          <cell r="C870" t="str">
            <v>A975</v>
          </cell>
          <cell r="D870">
            <v>8000000000</v>
          </cell>
          <cell r="E870">
            <v>0</v>
          </cell>
          <cell r="F870">
            <v>0</v>
          </cell>
          <cell r="G870">
            <v>2000000000</v>
          </cell>
          <cell r="H870">
            <v>10000000000</v>
          </cell>
          <cell r="I870">
            <v>8000000000</v>
          </cell>
          <cell r="J870">
            <v>60000000</v>
          </cell>
          <cell r="K870" t="str">
            <v>2121</v>
          </cell>
          <cell r="L870">
            <v>2</v>
          </cell>
          <cell r="M870" t="str">
            <v>VND</v>
          </cell>
          <cell r="N870" t="str">
            <v>VN0011379</v>
          </cell>
          <cell r="O870">
            <v>2</v>
          </cell>
          <cell r="P870" t="str">
            <v>Loan</v>
          </cell>
          <cell r="Q870">
            <v>45955</v>
          </cell>
          <cell r="R870">
            <v>0</v>
          </cell>
          <cell r="S870">
            <v>40179</v>
          </cell>
          <cell r="T870">
            <v>1</v>
          </cell>
          <cell r="U870">
            <v>0</v>
          </cell>
          <cell r="V870" t="str">
            <v>N</v>
          </cell>
          <cell r="W870">
            <v>1</v>
          </cell>
          <cell r="X870" t="str">
            <v>Y</v>
          </cell>
          <cell r="Y870" t="str">
            <v>VNGAAP</v>
          </cell>
          <cell r="Z870" t="str">
            <v>9410</v>
          </cell>
          <cell r="AA870">
            <v>43465</v>
          </cell>
          <cell r="AB870">
            <v>15000000</v>
          </cell>
          <cell r="AC870">
            <v>2000000000</v>
          </cell>
          <cell r="AD870">
            <v>60000000</v>
          </cell>
          <cell r="AE870">
            <v>0</v>
          </cell>
          <cell r="AF870">
            <v>2</v>
          </cell>
          <cell r="AG870">
            <v>44195</v>
          </cell>
          <cell r="AH870">
            <v>2500000000</v>
          </cell>
          <cell r="AI870">
            <v>2500000000</v>
          </cell>
          <cell r="AJ870">
            <v>15000000</v>
          </cell>
          <cell r="AK870">
            <v>0.25</v>
          </cell>
          <cell r="AL870">
            <v>450000000000</v>
          </cell>
          <cell r="AM870">
            <v>20000000000</v>
          </cell>
          <cell r="AN870">
            <v>0.4</v>
          </cell>
          <cell r="AO870">
            <v>20000000000</v>
          </cell>
          <cell r="AP870">
            <v>43271</v>
          </cell>
          <cell r="AQ870">
            <v>2</v>
          </cell>
          <cell r="AR870">
            <v>43373</v>
          </cell>
          <cell r="AS870" t="str">
            <v>1011</v>
          </cell>
          <cell r="AT870">
            <v>300</v>
          </cell>
          <cell r="AU870">
            <v>0</v>
          </cell>
          <cell r="AV870">
            <v>2</v>
          </cell>
          <cell r="AW870">
            <v>0</v>
          </cell>
        </row>
        <row r="871">
          <cell r="C871" t="str">
            <v>A976</v>
          </cell>
          <cell r="D871">
            <v>8000000000</v>
          </cell>
          <cell r="E871">
            <v>0</v>
          </cell>
          <cell r="F871">
            <v>0</v>
          </cell>
          <cell r="G871">
            <v>2000000000</v>
          </cell>
          <cell r="H871">
            <v>10000000000</v>
          </cell>
          <cell r="I871">
            <v>8000000000</v>
          </cell>
          <cell r="J871">
            <v>60000000</v>
          </cell>
          <cell r="K871" t="str">
            <v>2121</v>
          </cell>
          <cell r="L871">
            <v>2</v>
          </cell>
          <cell r="M871" t="str">
            <v>VND</v>
          </cell>
          <cell r="N871" t="str">
            <v>VN0011379</v>
          </cell>
          <cell r="O871">
            <v>2</v>
          </cell>
          <cell r="P871" t="str">
            <v>Loan</v>
          </cell>
          <cell r="Q871">
            <v>45955</v>
          </cell>
          <cell r="R871">
            <v>0</v>
          </cell>
          <cell r="S871">
            <v>40179</v>
          </cell>
          <cell r="T871">
            <v>1</v>
          </cell>
          <cell r="U871">
            <v>0</v>
          </cell>
          <cell r="V871" t="str">
            <v>N</v>
          </cell>
          <cell r="W871">
            <v>2</v>
          </cell>
          <cell r="X871" t="str">
            <v>N</v>
          </cell>
          <cell r="Y871" t="str">
            <v>VNGAAP</v>
          </cell>
          <cell r="Z871" t="str">
            <v>9410</v>
          </cell>
          <cell r="AA871">
            <v>43465</v>
          </cell>
          <cell r="AB871">
            <v>15000000</v>
          </cell>
          <cell r="AC871">
            <v>2000000000</v>
          </cell>
          <cell r="AD871">
            <v>60000000</v>
          </cell>
          <cell r="AE871">
            <v>0</v>
          </cell>
          <cell r="AF871">
            <v>2</v>
          </cell>
          <cell r="AG871">
            <v>44195</v>
          </cell>
          <cell r="AH871">
            <v>2500000000</v>
          </cell>
          <cell r="AI871">
            <v>2500000000</v>
          </cell>
          <cell r="AJ871">
            <v>15000000</v>
          </cell>
          <cell r="AK871">
            <v>0.25</v>
          </cell>
          <cell r="AL871">
            <v>450000000000</v>
          </cell>
          <cell r="AM871">
            <v>20000000000</v>
          </cell>
          <cell r="AN871">
            <v>0.4</v>
          </cell>
          <cell r="AO871">
            <v>20000000000</v>
          </cell>
          <cell r="AP871">
            <v>43271</v>
          </cell>
          <cell r="AQ871">
            <v>2</v>
          </cell>
          <cell r="AR871">
            <v>43373</v>
          </cell>
          <cell r="AS871" t="str">
            <v>1011</v>
          </cell>
          <cell r="AT871">
            <v>300</v>
          </cell>
          <cell r="AU871">
            <v>0</v>
          </cell>
          <cell r="AV871">
            <v>2</v>
          </cell>
          <cell r="AW871">
            <v>0</v>
          </cell>
        </row>
        <row r="872">
          <cell r="C872" t="str">
            <v>A977</v>
          </cell>
          <cell r="D872">
            <v>8000000000</v>
          </cell>
          <cell r="E872">
            <v>0</v>
          </cell>
          <cell r="F872">
            <v>0</v>
          </cell>
          <cell r="G872">
            <v>2000000000</v>
          </cell>
          <cell r="H872">
            <v>10000000000</v>
          </cell>
          <cell r="I872">
            <v>8000000000</v>
          </cell>
          <cell r="J872">
            <v>60000000</v>
          </cell>
          <cell r="K872" t="str">
            <v>2121</v>
          </cell>
          <cell r="L872">
            <v>2</v>
          </cell>
          <cell r="M872" t="str">
            <v>VND</v>
          </cell>
          <cell r="N872" t="str">
            <v>VN0011379</v>
          </cell>
          <cell r="O872">
            <v>2</v>
          </cell>
          <cell r="P872" t="str">
            <v>Loan</v>
          </cell>
          <cell r="Q872">
            <v>45955</v>
          </cell>
          <cell r="R872">
            <v>0</v>
          </cell>
          <cell r="S872">
            <v>40179</v>
          </cell>
          <cell r="T872">
            <v>1</v>
          </cell>
          <cell r="U872">
            <v>0</v>
          </cell>
          <cell r="V872" t="str">
            <v>N</v>
          </cell>
          <cell r="W872">
            <v>2</v>
          </cell>
          <cell r="X872" t="str">
            <v>Y</v>
          </cell>
          <cell r="Y872" t="str">
            <v>VNGAAP</v>
          </cell>
          <cell r="Z872" t="str">
            <v>9410</v>
          </cell>
          <cell r="AA872">
            <v>43465</v>
          </cell>
          <cell r="AB872">
            <v>15000000</v>
          </cell>
          <cell r="AC872">
            <v>2000000000</v>
          </cell>
          <cell r="AD872">
            <v>60000000</v>
          </cell>
          <cell r="AE872">
            <v>0</v>
          </cell>
          <cell r="AF872">
            <v>2</v>
          </cell>
          <cell r="AG872">
            <v>44195</v>
          </cell>
          <cell r="AH872">
            <v>2500000000</v>
          </cell>
          <cell r="AI872">
            <v>2500000000</v>
          </cell>
          <cell r="AJ872">
            <v>15000000</v>
          </cell>
          <cell r="AK872">
            <v>0.25</v>
          </cell>
          <cell r="AL872">
            <v>450000000000</v>
          </cell>
          <cell r="AM872">
            <v>20000000000</v>
          </cell>
          <cell r="AN872">
            <v>0.4</v>
          </cell>
          <cell r="AO872">
            <v>20000000000</v>
          </cell>
          <cell r="AP872">
            <v>43271</v>
          </cell>
          <cell r="AQ872">
            <v>2</v>
          </cell>
          <cell r="AR872">
            <v>43373</v>
          </cell>
          <cell r="AS872" t="str">
            <v>1011</v>
          </cell>
          <cell r="AT872">
            <v>300</v>
          </cell>
          <cell r="AU872">
            <v>0</v>
          </cell>
          <cell r="AV872">
            <v>2</v>
          </cell>
          <cell r="AW872">
            <v>0</v>
          </cell>
        </row>
        <row r="873">
          <cell r="C873" t="str">
            <v>A978</v>
          </cell>
          <cell r="D873">
            <v>8000000000</v>
          </cell>
          <cell r="E873">
            <v>0</v>
          </cell>
          <cell r="F873">
            <v>0</v>
          </cell>
          <cell r="G873">
            <v>2000000000</v>
          </cell>
          <cell r="H873">
            <v>10000000000</v>
          </cell>
          <cell r="I873">
            <v>8000000000</v>
          </cell>
          <cell r="J873">
            <v>60000000</v>
          </cell>
          <cell r="K873" t="str">
            <v>2121</v>
          </cell>
          <cell r="L873">
            <v>2</v>
          </cell>
          <cell r="M873" t="str">
            <v>VND</v>
          </cell>
          <cell r="N873" t="str">
            <v>VN0011379</v>
          </cell>
          <cell r="O873">
            <v>2</v>
          </cell>
          <cell r="P873" t="str">
            <v>Loan</v>
          </cell>
          <cell r="Q873">
            <v>45955</v>
          </cell>
          <cell r="R873">
            <v>0</v>
          </cell>
          <cell r="S873">
            <v>40179</v>
          </cell>
          <cell r="T873">
            <v>1</v>
          </cell>
          <cell r="U873">
            <v>0</v>
          </cell>
          <cell r="V873" t="str">
            <v>N</v>
          </cell>
          <cell r="W873">
            <v>2</v>
          </cell>
          <cell r="X873" t="str">
            <v>N</v>
          </cell>
          <cell r="Y873" t="str">
            <v>VNGAAP</v>
          </cell>
          <cell r="Z873" t="str">
            <v>9410</v>
          </cell>
          <cell r="AA873">
            <v>43465</v>
          </cell>
          <cell r="AB873">
            <v>15000000</v>
          </cell>
          <cell r="AC873">
            <v>2000000000</v>
          </cell>
          <cell r="AD873">
            <v>60000000</v>
          </cell>
          <cell r="AE873">
            <v>100000000</v>
          </cell>
          <cell r="AF873">
            <v>2</v>
          </cell>
          <cell r="AG873">
            <v>44195</v>
          </cell>
          <cell r="AH873">
            <v>2500000000</v>
          </cell>
          <cell r="AI873">
            <v>2500000000</v>
          </cell>
          <cell r="AJ873">
            <v>15000000</v>
          </cell>
          <cell r="AK873">
            <v>0.25</v>
          </cell>
          <cell r="AL873">
            <v>450000000000</v>
          </cell>
          <cell r="AM873">
            <v>20000000000</v>
          </cell>
          <cell r="AN873">
            <v>0.4</v>
          </cell>
          <cell r="AO873">
            <v>20000000000</v>
          </cell>
          <cell r="AP873">
            <v>43271</v>
          </cell>
          <cell r="AQ873">
            <v>2</v>
          </cell>
          <cell r="AR873">
            <v>43373</v>
          </cell>
          <cell r="AS873" t="str">
            <v>1011</v>
          </cell>
          <cell r="AT873">
            <v>300</v>
          </cell>
          <cell r="AU873">
            <v>0</v>
          </cell>
          <cell r="AV873">
            <v>2</v>
          </cell>
          <cell r="AW873">
            <v>0</v>
          </cell>
        </row>
        <row r="874">
          <cell r="C874" t="str">
            <v>A979</v>
          </cell>
          <cell r="D874">
            <v>8000000000</v>
          </cell>
          <cell r="E874">
            <v>0</v>
          </cell>
          <cell r="F874">
            <v>0</v>
          </cell>
          <cell r="G874">
            <v>2000000000</v>
          </cell>
          <cell r="H874">
            <v>10000000000</v>
          </cell>
          <cell r="I874">
            <v>8000000000</v>
          </cell>
          <cell r="J874">
            <v>60000000</v>
          </cell>
          <cell r="K874" t="str">
            <v>2121</v>
          </cell>
          <cell r="L874">
            <v>2</v>
          </cell>
          <cell r="M874" t="str">
            <v>VND</v>
          </cell>
          <cell r="N874" t="str">
            <v>VN0011379</v>
          </cell>
          <cell r="O874">
            <v>2</v>
          </cell>
          <cell r="P874" t="str">
            <v>Loan</v>
          </cell>
          <cell r="Q874">
            <v>45955</v>
          </cell>
          <cell r="R874">
            <v>0</v>
          </cell>
          <cell r="S874">
            <v>40179</v>
          </cell>
          <cell r="T874">
            <v>1</v>
          </cell>
          <cell r="U874">
            <v>0</v>
          </cell>
          <cell r="V874" t="str">
            <v>N</v>
          </cell>
          <cell r="W874">
            <v>2</v>
          </cell>
          <cell r="X874" t="str">
            <v>Y</v>
          </cell>
          <cell r="Y874" t="str">
            <v>VNGAAP</v>
          </cell>
          <cell r="Z874" t="str">
            <v>9410</v>
          </cell>
          <cell r="AA874">
            <v>43465</v>
          </cell>
          <cell r="AB874">
            <v>15000000</v>
          </cell>
          <cell r="AC874">
            <v>2000000000</v>
          </cell>
          <cell r="AD874">
            <v>60000000</v>
          </cell>
          <cell r="AE874">
            <v>100000000</v>
          </cell>
          <cell r="AF874">
            <v>2</v>
          </cell>
          <cell r="AG874">
            <v>44195</v>
          </cell>
          <cell r="AH874">
            <v>2500000000</v>
          </cell>
          <cell r="AI874">
            <v>2500000000</v>
          </cell>
          <cell r="AJ874">
            <v>15000000</v>
          </cell>
          <cell r="AK874">
            <v>0.25</v>
          </cell>
          <cell r="AL874">
            <v>450000000000</v>
          </cell>
          <cell r="AM874">
            <v>20000000000</v>
          </cell>
          <cell r="AN874">
            <v>0.4</v>
          </cell>
          <cell r="AO874">
            <v>20000000000</v>
          </cell>
          <cell r="AP874">
            <v>43271</v>
          </cell>
          <cell r="AQ874">
            <v>2</v>
          </cell>
          <cell r="AR874">
            <v>43373</v>
          </cell>
          <cell r="AS874" t="str">
            <v>1011</v>
          </cell>
          <cell r="AT874">
            <v>300</v>
          </cell>
          <cell r="AU874">
            <v>0</v>
          </cell>
          <cell r="AV874">
            <v>2</v>
          </cell>
          <cell r="AW874">
            <v>0</v>
          </cell>
        </row>
        <row r="875">
          <cell r="C875" t="str">
            <v>A980</v>
          </cell>
          <cell r="D875">
            <v>8000000000</v>
          </cell>
          <cell r="E875">
            <v>0</v>
          </cell>
          <cell r="F875">
            <v>0</v>
          </cell>
          <cell r="G875">
            <v>2000000000</v>
          </cell>
          <cell r="H875">
            <v>10000000000</v>
          </cell>
          <cell r="I875">
            <v>8000000000</v>
          </cell>
          <cell r="J875">
            <v>60000000</v>
          </cell>
          <cell r="K875" t="str">
            <v>2121</v>
          </cell>
          <cell r="L875">
            <v>7</v>
          </cell>
          <cell r="M875" t="str">
            <v>VND</v>
          </cell>
          <cell r="N875" t="str">
            <v>VN0011379</v>
          </cell>
          <cell r="O875">
            <v>7</v>
          </cell>
          <cell r="P875" t="str">
            <v>Loan</v>
          </cell>
          <cell r="Q875">
            <v>45955</v>
          </cell>
          <cell r="R875">
            <v>0</v>
          </cell>
          <cell r="S875">
            <v>40179</v>
          </cell>
          <cell r="T875">
            <v>1</v>
          </cell>
          <cell r="U875">
            <v>0</v>
          </cell>
          <cell r="V875" t="str">
            <v>N</v>
          </cell>
          <cell r="W875">
            <v>1</v>
          </cell>
          <cell r="X875" t="str">
            <v>N</v>
          </cell>
          <cell r="Y875" t="str">
            <v>VNGAAP</v>
          </cell>
          <cell r="Z875" t="str">
            <v>9410</v>
          </cell>
          <cell r="AA875">
            <v>43465</v>
          </cell>
          <cell r="AB875">
            <v>15000000</v>
          </cell>
          <cell r="AC875">
            <v>2000000000</v>
          </cell>
          <cell r="AD875">
            <v>60000000</v>
          </cell>
          <cell r="AE875">
            <v>0</v>
          </cell>
          <cell r="AF875">
            <v>2</v>
          </cell>
          <cell r="AG875">
            <v>44195</v>
          </cell>
          <cell r="AH875">
            <v>2500000000</v>
          </cell>
          <cell r="AI875">
            <v>2500000000</v>
          </cell>
          <cell r="AJ875">
            <v>15000000</v>
          </cell>
          <cell r="AK875">
            <v>0.3</v>
          </cell>
          <cell r="AL875">
            <v>70000000000</v>
          </cell>
          <cell r="AM875">
            <v>50000000000</v>
          </cell>
          <cell r="AN875">
            <v>0.1</v>
          </cell>
          <cell r="AO875">
            <v>50000000000</v>
          </cell>
          <cell r="AP875">
            <v>42541</v>
          </cell>
          <cell r="AQ875">
            <v>1</v>
          </cell>
          <cell r="AR875">
            <v>43373</v>
          </cell>
          <cell r="AS875" t="str">
            <v>3511</v>
          </cell>
          <cell r="AT875">
            <v>500</v>
          </cell>
          <cell r="AU875">
            <v>0</v>
          </cell>
          <cell r="AV875">
            <v>2</v>
          </cell>
          <cell r="AW875">
            <v>0</v>
          </cell>
        </row>
        <row r="876">
          <cell r="C876" t="str">
            <v>A981</v>
          </cell>
          <cell r="D876">
            <v>8000000000</v>
          </cell>
          <cell r="E876">
            <v>0</v>
          </cell>
          <cell r="F876">
            <v>0</v>
          </cell>
          <cell r="G876">
            <v>2000000000</v>
          </cell>
          <cell r="H876">
            <v>10000000000</v>
          </cell>
          <cell r="I876">
            <v>8000000000</v>
          </cell>
          <cell r="J876">
            <v>60000000</v>
          </cell>
          <cell r="K876" t="str">
            <v>2121</v>
          </cell>
          <cell r="L876">
            <v>7</v>
          </cell>
          <cell r="M876" t="str">
            <v>VND</v>
          </cell>
          <cell r="N876" t="str">
            <v>VN0011379</v>
          </cell>
          <cell r="O876">
            <v>7</v>
          </cell>
          <cell r="P876" t="str">
            <v>Loan</v>
          </cell>
          <cell r="Q876">
            <v>45955</v>
          </cell>
          <cell r="R876">
            <v>0</v>
          </cell>
          <cell r="S876">
            <v>40179</v>
          </cell>
          <cell r="T876">
            <v>1</v>
          </cell>
          <cell r="U876">
            <v>0</v>
          </cell>
          <cell r="V876" t="str">
            <v>N</v>
          </cell>
          <cell r="W876">
            <v>1</v>
          </cell>
          <cell r="X876" t="str">
            <v>Y</v>
          </cell>
          <cell r="Y876" t="str">
            <v>VNGAAP</v>
          </cell>
          <cell r="Z876" t="str">
            <v>9410</v>
          </cell>
          <cell r="AA876">
            <v>43465</v>
          </cell>
          <cell r="AB876">
            <v>15000000</v>
          </cell>
          <cell r="AC876">
            <v>2000000000</v>
          </cell>
          <cell r="AD876">
            <v>60000000</v>
          </cell>
          <cell r="AE876">
            <v>0</v>
          </cell>
          <cell r="AF876">
            <v>2</v>
          </cell>
          <cell r="AG876">
            <v>44195</v>
          </cell>
          <cell r="AH876">
            <v>2500000000</v>
          </cell>
          <cell r="AI876">
            <v>2500000000</v>
          </cell>
          <cell r="AJ876">
            <v>15000000</v>
          </cell>
          <cell r="AK876">
            <v>0.3</v>
          </cell>
          <cell r="AL876">
            <v>70000000000</v>
          </cell>
          <cell r="AM876">
            <v>50000000000</v>
          </cell>
          <cell r="AN876">
            <v>0.1</v>
          </cell>
          <cell r="AO876">
            <v>50000000000</v>
          </cell>
          <cell r="AP876">
            <v>42541</v>
          </cell>
          <cell r="AQ876">
            <v>1</v>
          </cell>
          <cell r="AR876">
            <v>43373</v>
          </cell>
          <cell r="AS876" t="str">
            <v>3511</v>
          </cell>
          <cell r="AT876">
            <v>500</v>
          </cell>
          <cell r="AU876">
            <v>0</v>
          </cell>
          <cell r="AV876">
            <v>2</v>
          </cell>
          <cell r="AW876">
            <v>0</v>
          </cell>
        </row>
        <row r="877">
          <cell r="C877" t="str">
            <v>A982</v>
          </cell>
          <cell r="D877">
            <v>8000000000</v>
          </cell>
          <cell r="E877">
            <v>0</v>
          </cell>
          <cell r="F877">
            <v>0</v>
          </cell>
          <cell r="G877">
            <v>2000000000</v>
          </cell>
          <cell r="H877">
            <v>10000000000</v>
          </cell>
          <cell r="I877">
            <v>8000000000</v>
          </cell>
          <cell r="J877">
            <v>60000000</v>
          </cell>
          <cell r="K877" t="str">
            <v>2121</v>
          </cell>
          <cell r="L877">
            <v>7</v>
          </cell>
          <cell r="M877" t="str">
            <v>VND</v>
          </cell>
          <cell r="N877" t="str">
            <v>VN0011379</v>
          </cell>
          <cell r="O877">
            <v>7</v>
          </cell>
          <cell r="P877" t="str">
            <v>Loan</v>
          </cell>
          <cell r="Q877">
            <v>45955</v>
          </cell>
          <cell r="R877">
            <v>0</v>
          </cell>
          <cell r="S877">
            <v>40179</v>
          </cell>
          <cell r="T877">
            <v>1</v>
          </cell>
          <cell r="U877">
            <v>0</v>
          </cell>
          <cell r="V877" t="str">
            <v>N</v>
          </cell>
          <cell r="W877">
            <v>2</v>
          </cell>
          <cell r="X877" t="str">
            <v>N</v>
          </cell>
          <cell r="Y877" t="str">
            <v>VNGAAP</v>
          </cell>
          <cell r="Z877" t="str">
            <v>9410</v>
          </cell>
          <cell r="AA877">
            <v>43465</v>
          </cell>
          <cell r="AB877">
            <v>15000000</v>
          </cell>
          <cell r="AC877">
            <v>2000000000</v>
          </cell>
          <cell r="AD877">
            <v>60000000</v>
          </cell>
          <cell r="AE877">
            <v>0</v>
          </cell>
          <cell r="AF877">
            <v>2</v>
          </cell>
          <cell r="AG877">
            <v>44195</v>
          </cell>
          <cell r="AH877">
            <v>2500000000</v>
          </cell>
          <cell r="AI877">
            <v>2500000000</v>
          </cell>
          <cell r="AJ877">
            <v>15000000</v>
          </cell>
          <cell r="AK877">
            <v>0.3</v>
          </cell>
          <cell r="AL877">
            <v>70000000000</v>
          </cell>
          <cell r="AM877">
            <v>50000000000</v>
          </cell>
          <cell r="AN877">
            <v>0.1</v>
          </cell>
          <cell r="AO877">
            <v>50000000000</v>
          </cell>
          <cell r="AP877">
            <v>42541</v>
          </cell>
          <cell r="AQ877">
            <v>1</v>
          </cell>
          <cell r="AR877">
            <v>43373</v>
          </cell>
          <cell r="AS877" t="str">
            <v>3511</v>
          </cell>
          <cell r="AT877">
            <v>500</v>
          </cell>
          <cell r="AU877">
            <v>0</v>
          </cell>
          <cell r="AV877">
            <v>2</v>
          </cell>
          <cell r="AW877">
            <v>0</v>
          </cell>
        </row>
        <row r="878">
          <cell r="C878" t="str">
            <v>A983</v>
          </cell>
          <cell r="D878">
            <v>8000000000</v>
          </cell>
          <cell r="E878">
            <v>0</v>
          </cell>
          <cell r="F878">
            <v>0</v>
          </cell>
          <cell r="G878">
            <v>2000000000</v>
          </cell>
          <cell r="H878">
            <v>10000000000</v>
          </cell>
          <cell r="I878">
            <v>8000000000</v>
          </cell>
          <cell r="J878">
            <v>60000000</v>
          </cell>
          <cell r="K878" t="str">
            <v>2121</v>
          </cell>
          <cell r="L878">
            <v>7</v>
          </cell>
          <cell r="M878" t="str">
            <v>VND</v>
          </cell>
          <cell r="N878" t="str">
            <v>VN0011379</v>
          </cell>
          <cell r="O878">
            <v>7</v>
          </cell>
          <cell r="P878" t="str">
            <v>Loan</v>
          </cell>
          <cell r="Q878">
            <v>45955</v>
          </cell>
          <cell r="R878">
            <v>0</v>
          </cell>
          <cell r="S878">
            <v>40179</v>
          </cell>
          <cell r="T878">
            <v>1</v>
          </cell>
          <cell r="U878">
            <v>0</v>
          </cell>
          <cell r="V878" t="str">
            <v>N</v>
          </cell>
          <cell r="W878">
            <v>2</v>
          </cell>
          <cell r="X878" t="str">
            <v>Y</v>
          </cell>
          <cell r="Y878" t="str">
            <v>VNGAAP</v>
          </cell>
          <cell r="Z878" t="str">
            <v>9410</v>
          </cell>
          <cell r="AA878">
            <v>43465</v>
          </cell>
          <cell r="AB878">
            <v>15000000</v>
          </cell>
          <cell r="AC878">
            <v>2000000000</v>
          </cell>
          <cell r="AD878">
            <v>60000000</v>
          </cell>
          <cell r="AE878">
            <v>0</v>
          </cell>
          <cell r="AF878">
            <v>2</v>
          </cell>
          <cell r="AG878">
            <v>44195</v>
          </cell>
          <cell r="AH878">
            <v>2500000000</v>
          </cell>
          <cell r="AI878">
            <v>2500000000</v>
          </cell>
          <cell r="AJ878">
            <v>15000000</v>
          </cell>
          <cell r="AK878">
            <v>0.3</v>
          </cell>
          <cell r="AL878">
            <v>70000000000</v>
          </cell>
          <cell r="AM878">
            <v>50000000000</v>
          </cell>
          <cell r="AN878">
            <v>0.1</v>
          </cell>
          <cell r="AO878">
            <v>50000000000</v>
          </cell>
          <cell r="AP878">
            <v>42541</v>
          </cell>
          <cell r="AQ878">
            <v>1</v>
          </cell>
          <cell r="AR878">
            <v>43373</v>
          </cell>
          <cell r="AS878" t="str">
            <v>3511</v>
          </cell>
          <cell r="AT878">
            <v>500</v>
          </cell>
          <cell r="AU878">
            <v>0</v>
          </cell>
          <cell r="AV878">
            <v>2</v>
          </cell>
          <cell r="AW878">
            <v>0</v>
          </cell>
        </row>
        <row r="879">
          <cell r="C879" t="str">
            <v>A984</v>
          </cell>
          <cell r="D879">
            <v>8000000000</v>
          </cell>
          <cell r="E879">
            <v>0</v>
          </cell>
          <cell r="F879">
            <v>0</v>
          </cell>
          <cell r="G879">
            <v>2000000000</v>
          </cell>
          <cell r="H879">
            <v>10000000000</v>
          </cell>
          <cell r="I879">
            <v>8000000000</v>
          </cell>
          <cell r="J879">
            <v>60000000</v>
          </cell>
          <cell r="K879" t="str">
            <v>2121</v>
          </cell>
          <cell r="L879">
            <v>7</v>
          </cell>
          <cell r="M879" t="str">
            <v>VND</v>
          </cell>
          <cell r="N879" t="str">
            <v>VN0011379</v>
          </cell>
          <cell r="O879">
            <v>7</v>
          </cell>
          <cell r="P879" t="str">
            <v>Loan</v>
          </cell>
          <cell r="Q879">
            <v>45955</v>
          </cell>
          <cell r="R879">
            <v>0</v>
          </cell>
          <cell r="S879">
            <v>40179</v>
          </cell>
          <cell r="T879">
            <v>1</v>
          </cell>
          <cell r="U879">
            <v>0</v>
          </cell>
          <cell r="V879" t="str">
            <v>N</v>
          </cell>
          <cell r="W879">
            <v>2</v>
          </cell>
          <cell r="X879" t="str">
            <v>N</v>
          </cell>
          <cell r="Y879" t="str">
            <v>VNGAAP</v>
          </cell>
          <cell r="Z879" t="str">
            <v>9410</v>
          </cell>
          <cell r="AA879">
            <v>43465</v>
          </cell>
          <cell r="AB879">
            <v>15000000</v>
          </cell>
          <cell r="AC879">
            <v>2000000000</v>
          </cell>
          <cell r="AD879">
            <v>60000000</v>
          </cell>
          <cell r="AE879">
            <v>100000000</v>
          </cell>
          <cell r="AF879">
            <v>2</v>
          </cell>
          <cell r="AG879">
            <v>44195</v>
          </cell>
          <cell r="AH879">
            <v>2500000000</v>
          </cell>
          <cell r="AI879">
            <v>2500000000</v>
          </cell>
          <cell r="AJ879">
            <v>15000000</v>
          </cell>
          <cell r="AK879">
            <v>0.3</v>
          </cell>
          <cell r="AL879">
            <v>70000000000</v>
          </cell>
          <cell r="AM879">
            <v>50000000000</v>
          </cell>
          <cell r="AN879">
            <v>0.1</v>
          </cell>
          <cell r="AO879">
            <v>50000000000</v>
          </cell>
          <cell r="AP879">
            <v>42541</v>
          </cell>
          <cell r="AQ879">
            <v>1</v>
          </cell>
          <cell r="AR879">
            <v>43373</v>
          </cell>
          <cell r="AS879" t="str">
            <v>3511</v>
          </cell>
          <cell r="AT879">
            <v>500</v>
          </cell>
          <cell r="AU879">
            <v>0</v>
          </cell>
          <cell r="AV879">
            <v>2</v>
          </cell>
          <cell r="AW879">
            <v>0</v>
          </cell>
        </row>
        <row r="880">
          <cell r="C880" t="str">
            <v>A985</v>
          </cell>
          <cell r="D880">
            <v>8000000000</v>
          </cell>
          <cell r="E880">
            <v>0</v>
          </cell>
          <cell r="F880">
            <v>0</v>
          </cell>
          <cell r="G880">
            <v>2000000000</v>
          </cell>
          <cell r="H880">
            <v>10000000000</v>
          </cell>
          <cell r="I880">
            <v>8000000000</v>
          </cell>
          <cell r="J880">
            <v>60000000</v>
          </cell>
          <cell r="K880" t="str">
            <v>2121</v>
          </cell>
          <cell r="L880">
            <v>7</v>
          </cell>
          <cell r="M880" t="str">
            <v>VND</v>
          </cell>
          <cell r="N880" t="str">
            <v>VN0011379</v>
          </cell>
          <cell r="O880">
            <v>7</v>
          </cell>
          <cell r="P880" t="str">
            <v>Loan</v>
          </cell>
          <cell r="Q880">
            <v>45955</v>
          </cell>
          <cell r="R880">
            <v>0</v>
          </cell>
          <cell r="S880">
            <v>40179</v>
          </cell>
          <cell r="T880">
            <v>1</v>
          </cell>
          <cell r="U880">
            <v>0</v>
          </cell>
          <cell r="V880" t="str">
            <v>N</v>
          </cell>
          <cell r="W880">
            <v>2</v>
          </cell>
          <cell r="X880" t="str">
            <v>Y</v>
          </cell>
          <cell r="Y880" t="str">
            <v>VNGAAP</v>
          </cell>
          <cell r="Z880" t="str">
            <v>9410</v>
          </cell>
          <cell r="AA880">
            <v>43465</v>
          </cell>
          <cell r="AB880">
            <v>15000000</v>
          </cell>
          <cell r="AC880">
            <v>2000000000</v>
          </cell>
          <cell r="AD880">
            <v>60000000</v>
          </cell>
          <cell r="AE880">
            <v>100000000</v>
          </cell>
          <cell r="AF880">
            <v>2</v>
          </cell>
          <cell r="AG880">
            <v>44195</v>
          </cell>
          <cell r="AH880">
            <v>2500000000</v>
          </cell>
          <cell r="AI880">
            <v>2500000000</v>
          </cell>
          <cell r="AJ880">
            <v>15000000</v>
          </cell>
          <cell r="AK880">
            <v>0.3</v>
          </cell>
          <cell r="AL880">
            <v>70000000000</v>
          </cell>
          <cell r="AM880">
            <v>50000000000</v>
          </cell>
          <cell r="AN880">
            <v>0.1</v>
          </cell>
          <cell r="AO880">
            <v>50000000000</v>
          </cell>
          <cell r="AP880">
            <v>42541</v>
          </cell>
          <cell r="AQ880">
            <v>1</v>
          </cell>
          <cell r="AR880">
            <v>43373</v>
          </cell>
          <cell r="AS880" t="str">
            <v>3511</v>
          </cell>
          <cell r="AT880">
            <v>500</v>
          </cell>
          <cell r="AU880">
            <v>0</v>
          </cell>
          <cell r="AV880">
            <v>2</v>
          </cell>
          <cell r="AW880">
            <v>0</v>
          </cell>
        </row>
        <row r="881">
          <cell r="C881" t="str">
            <v>A986</v>
          </cell>
          <cell r="D881">
            <v>8000000000</v>
          </cell>
          <cell r="E881">
            <v>0</v>
          </cell>
          <cell r="F881">
            <v>0</v>
          </cell>
          <cell r="G881">
            <v>2000000000</v>
          </cell>
          <cell r="H881">
            <v>10000000000</v>
          </cell>
          <cell r="I881">
            <v>8000000000</v>
          </cell>
          <cell r="J881">
            <v>60000000</v>
          </cell>
          <cell r="K881" t="str">
            <v>2121</v>
          </cell>
          <cell r="L881">
            <v>7</v>
          </cell>
          <cell r="M881" t="str">
            <v>VND</v>
          </cell>
          <cell r="N881" t="str">
            <v>VN0011379</v>
          </cell>
          <cell r="O881">
            <v>7</v>
          </cell>
          <cell r="P881" t="str">
            <v>Loan</v>
          </cell>
          <cell r="Q881">
            <v>45955</v>
          </cell>
          <cell r="R881">
            <v>0</v>
          </cell>
          <cell r="S881">
            <v>40179</v>
          </cell>
          <cell r="T881">
            <v>1</v>
          </cell>
          <cell r="U881">
            <v>0</v>
          </cell>
          <cell r="V881" t="str">
            <v>N</v>
          </cell>
          <cell r="W881">
            <v>1</v>
          </cell>
          <cell r="X881" t="str">
            <v>N</v>
          </cell>
          <cell r="Y881" t="str">
            <v>VNGAAP</v>
          </cell>
          <cell r="Z881" t="str">
            <v>9410</v>
          </cell>
          <cell r="AA881">
            <v>43465</v>
          </cell>
          <cell r="AB881">
            <v>15000000</v>
          </cell>
          <cell r="AC881">
            <v>2000000000</v>
          </cell>
          <cell r="AD881">
            <v>60000000</v>
          </cell>
          <cell r="AE881">
            <v>0</v>
          </cell>
          <cell r="AF881">
            <v>2</v>
          </cell>
          <cell r="AG881">
            <v>44195</v>
          </cell>
          <cell r="AH881">
            <v>2500000000</v>
          </cell>
          <cell r="AI881">
            <v>2500000000</v>
          </cell>
          <cell r="AJ881">
            <v>15000000</v>
          </cell>
          <cell r="AK881">
            <v>0.3</v>
          </cell>
          <cell r="AL881">
            <v>70000000000</v>
          </cell>
          <cell r="AM881">
            <v>50000000000</v>
          </cell>
          <cell r="AN881">
            <v>0.4</v>
          </cell>
          <cell r="AO881">
            <v>50000000000</v>
          </cell>
          <cell r="AP881">
            <v>42541</v>
          </cell>
          <cell r="AQ881">
            <v>1</v>
          </cell>
          <cell r="AR881">
            <v>43373</v>
          </cell>
          <cell r="AS881" t="str">
            <v>3511</v>
          </cell>
          <cell r="AT881">
            <v>500</v>
          </cell>
          <cell r="AU881">
            <v>0</v>
          </cell>
          <cell r="AV881">
            <v>2</v>
          </cell>
          <cell r="AW881">
            <v>0</v>
          </cell>
        </row>
        <row r="882">
          <cell r="C882" t="str">
            <v>A987</v>
          </cell>
          <cell r="D882">
            <v>8000000000</v>
          </cell>
          <cell r="E882">
            <v>0</v>
          </cell>
          <cell r="F882">
            <v>0</v>
          </cell>
          <cell r="G882">
            <v>2000000000</v>
          </cell>
          <cell r="H882">
            <v>10000000000</v>
          </cell>
          <cell r="I882">
            <v>8000000000</v>
          </cell>
          <cell r="J882">
            <v>60000000</v>
          </cell>
          <cell r="K882" t="str">
            <v>2121</v>
          </cell>
          <cell r="L882">
            <v>7</v>
          </cell>
          <cell r="M882" t="str">
            <v>VND</v>
          </cell>
          <cell r="N882" t="str">
            <v>VN0011379</v>
          </cell>
          <cell r="O882">
            <v>7</v>
          </cell>
          <cell r="P882" t="str">
            <v>Loan</v>
          </cell>
          <cell r="Q882">
            <v>45955</v>
          </cell>
          <cell r="R882">
            <v>0</v>
          </cell>
          <cell r="S882">
            <v>40179</v>
          </cell>
          <cell r="T882">
            <v>1</v>
          </cell>
          <cell r="U882">
            <v>0</v>
          </cell>
          <cell r="V882" t="str">
            <v>N</v>
          </cell>
          <cell r="W882">
            <v>1</v>
          </cell>
          <cell r="X882" t="str">
            <v>Y</v>
          </cell>
          <cell r="Y882" t="str">
            <v>VNGAAP</v>
          </cell>
          <cell r="Z882" t="str">
            <v>9410</v>
          </cell>
          <cell r="AA882">
            <v>43465</v>
          </cell>
          <cell r="AB882">
            <v>15000000</v>
          </cell>
          <cell r="AC882">
            <v>2000000000</v>
          </cell>
          <cell r="AD882">
            <v>60000000</v>
          </cell>
          <cell r="AE882">
            <v>0</v>
          </cell>
          <cell r="AF882">
            <v>2</v>
          </cell>
          <cell r="AG882">
            <v>44195</v>
          </cell>
          <cell r="AH882">
            <v>2500000000</v>
          </cell>
          <cell r="AI882">
            <v>2500000000</v>
          </cell>
          <cell r="AJ882">
            <v>15000000</v>
          </cell>
          <cell r="AK882">
            <v>0.3</v>
          </cell>
          <cell r="AL882">
            <v>70000000000</v>
          </cell>
          <cell r="AM882">
            <v>50000000000</v>
          </cell>
          <cell r="AN882">
            <v>0.4</v>
          </cell>
          <cell r="AO882">
            <v>50000000000</v>
          </cell>
          <cell r="AP882">
            <v>42541</v>
          </cell>
          <cell r="AQ882">
            <v>1</v>
          </cell>
          <cell r="AR882">
            <v>43373</v>
          </cell>
          <cell r="AS882" t="str">
            <v>3511</v>
          </cell>
          <cell r="AT882">
            <v>500</v>
          </cell>
          <cell r="AU882">
            <v>0</v>
          </cell>
          <cell r="AV882">
            <v>2</v>
          </cell>
          <cell r="AW882">
            <v>0</v>
          </cell>
        </row>
        <row r="883">
          <cell r="C883" t="str">
            <v>A988</v>
          </cell>
          <cell r="D883">
            <v>8000000000</v>
          </cell>
          <cell r="E883">
            <v>0</v>
          </cell>
          <cell r="F883">
            <v>0</v>
          </cell>
          <cell r="G883">
            <v>2000000000</v>
          </cell>
          <cell r="H883">
            <v>10000000000</v>
          </cell>
          <cell r="I883">
            <v>8000000000</v>
          </cell>
          <cell r="J883">
            <v>60000000</v>
          </cell>
          <cell r="K883" t="str">
            <v>2121</v>
          </cell>
          <cell r="L883">
            <v>7</v>
          </cell>
          <cell r="M883" t="str">
            <v>VND</v>
          </cell>
          <cell r="N883" t="str">
            <v>VN0011379</v>
          </cell>
          <cell r="O883">
            <v>7</v>
          </cell>
          <cell r="P883" t="str">
            <v>Loan</v>
          </cell>
          <cell r="Q883">
            <v>45955</v>
          </cell>
          <cell r="R883">
            <v>0</v>
          </cell>
          <cell r="S883">
            <v>40179</v>
          </cell>
          <cell r="T883">
            <v>1</v>
          </cell>
          <cell r="U883">
            <v>0</v>
          </cell>
          <cell r="V883" t="str">
            <v>N</v>
          </cell>
          <cell r="W883">
            <v>2</v>
          </cell>
          <cell r="X883" t="str">
            <v>N</v>
          </cell>
          <cell r="Y883" t="str">
            <v>VNGAAP</v>
          </cell>
          <cell r="Z883" t="str">
            <v>9410</v>
          </cell>
          <cell r="AA883">
            <v>43465</v>
          </cell>
          <cell r="AB883">
            <v>15000000</v>
          </cell>
          <cell r="AC883">
            <v>2000000000</v>
          </cell>
          <cell r="AD883">
            <v>60000000</v>
          </cell>
          <cell r="AE883">
            <v>0</v>
          </cell>
          <cell r="AF883">
            <v>2</v>
          </cell>
          <cell r="AG883">
            <v>44195</v>
          </cell>
          <cell r="AH883">
            <v>2500000000</v>
          </cell>
          <cell r="AI883">
            <v>2500000000</v>
          </cell>
          <cell r="AJ883">
            <v>15000000</v>
          </cell>
          <cell r="AK883">
            <v>0.3</v>
          </cell>
          <cell r="AL883">
            <v>70000000000</v>
          </cell>
          <cell r="AM883">
            <v>50000000000</v>
          </cell>
          <cell r="AN883">
            <v>0.4</v>
          </cell>
          <cell r="AO883">
            <v>50000000000</v>
          </cell>
          <cell r="AP883">
            <v>42541</v>
          </cell>
          <cell r="AQ883">
            <v>1</v>
          </cell>
          <cell r="AR883">
            <v>43373</v>
          </cell>
          <cell r="AS883" t="str">
            <v>3511</v>
          </cell>
          <cell r="AT883">
            <v>500</v>
          </cell>
          <cell r="AU883">
            <v>0</v>
          </cell>
          <cell r="AV883">
            <v>2</v>
          </cell>
          <cell r="AW883">
            <v>0</v>
          </cell>
        </row>
        <row r="884">
          <cell r="C884" t="str">
            <v>A989</v>
          </cell>
          <cell r="D884">
            <v>8000000000</v>
          </cell>
          <cell r="E884">
            <v>0</v>
          </cell>
          <cell r="F884">
            <v>0</v>
          </cell>
          <cell r="G884">
            <v>2000000000</v>
          </cell>
          <cell r="H884">
            <v>10000000000</v>
          </cell>
          <cell r="I884">
            <v>8000000000</v>
          </cell>
          <cell r="J884">
            <v>60000000</v>
          </cell>
          <cell r="K884" t="str">
            <v>2121</v>
          </cell>
          <cell r="L884">
            <v>7</v>
          </cell>
          <cell r="M884" t="str">
            <v>VND</v>
          </cell>
          <cell r="N884" t="str">
            <v>VN0011379</v>
          </cell>
          <cell r="O884">
            <v>7</v>
          </cell>
          <cell r="P884" t="str">
            <v>Loan</v>
          </cell>
          <cell r="Q884">
            <v>45955</v>
          </cell>
          <cell r="R884">
            <v>0</v>
          </cell>
          <cell r="S884">
            <v>40179</v>
          </cell>
          <cell r="T884">
            <v>1</v>
          </cell>
          <cell r="U884">
            <v>0</v>
          </cell>
          <cell r="V884" t="str">
            <v>N</v>
          </cell>
          <cell r="W884">
            <v>2</v>
          </cell>
          <cell r="X884" t="str">
            <v>Y</v>
          </cell>
          <cell r="Y884" t="str">
            <v>VNGAAP</v>
          </cell>
          <cell r="Z884" t="str">
            <v>9410</v>
          </cell>
          <cell r="AA884">
            <v>43465</v>
          </cell>
          <cell r="AB884">
            <v>15000000</v>
          </cell>
          <cell r="AC884">
            <v>2000000000</v>
          </cell>
          <cell r="AD884">
            <v>60000000</v>
          </cell>
          <cell r="AE884">
            <v>0</v>
          </cell>
          <cell r="AF884">
            <v>2</v>
          </cell>
          <cell r="AG884">
            <v>44195</v>
          </cell>
          <cell r="AH884">
            <v>2500000000</v>
          </cell>
          <cell r="AI884">
            <v>2500000000</v>
          </cell>
          <cell r="AJ884">
            <v>15000000</v>
          </cell>
          <cell r="AK884">
            <v>0</v>
          </cell>
          <cell r="AL884">
            <v>70000000000</v>
          </cell>
          <cell r="AM884">
            <v>50000000000</v>
          </cell>
          <cell r="AN884">
            <v>0.4</v>
          </cell>
          <cell r="AO884">
            <v>50000000000</v>
          </cell>
          <cell r="AP884">
            <v>42541</v>
          </cell>
          <cell r="AQ884">
            <v>1</v>
          </cell>
          <cell r="AR884">
            <v>43373</v>
          </cell>
          <cell r="AS884" t="str">
            <v>3511</v>
          </cell>
          <cell r="AT884">
            <v>500</v>
          </cell>
          <cell r="AU884">
            <v>0</v>
          </cell>
          <cell r="AV884">
            <v>2</v>
          </cell>
          <cell r="AW884">
            <v>0</v>
          </cell>
        </row>
        <row r="885">
          <cell r="C885" t="str">
            <v>A990</v>
          </cell>
          <cell r="D885">
            <v>8000000000</v>
          </cell>
          <cell r="E885">
            <v>0</v>
          </cell>
          <cell r="F885">
            <v>0</v>
          </cell>
          <cell r="G885">
            <v>2000000000</v>
          </cell>
          <cell r="H885">
            <v>10000000000</v>
          </cell>
          <cell r="I885">
            <v>8000000000</v>
          </cell>
          <cell r="J885">
            <v>60000000</v>
          </cell>
          <cell r="K885" t="str">
            <v>2121</v>
          </cell>
          <cell r="L885">
            <v>7</v>
          </cell>
          <cell r="M885" t="str">
            <v>VND</v>
          </cell>
          <cell r="N885" t="str">
            <v>VN0011379</v>
          </cell>
          <cell r="O885">
            <v>7</v>
          </cell>
          <cell r="P885" t="str">
            <v>Loan</v>
          </cell>
          <cell r="Q885">
            <v>45955</v>
          </cell>
          <cell r="R885">
            <v>0</v>
          </cell>
          <cell r="S885">
            <v>40179</v>
          </cell>
          <cell r="T885">
            <v>1</v>
          </cell>
          <cell r="U885">
            <v>0</v>
          </cell>
          <cell r="V885" t="str">
            <v>N</v>
          </cell>
          <cell r="W885">
            <v>2</v>
          </cell>
          <cell r="X885" t="str">
            <v>N</v>
          </cell>
          <cell r="Y885" t="str">
            <v>VNGAAP</v>
          </cell>
          <cell r="Z885" t="str">
            <v>9410</v>
          </cell>
          <cell r="AA885">
            <v>43465</v>
          </cell>
          <cell r="AB885">
            <v>15000000</v>
          </cell>
          <cell r="AC885">
            <v>2000000000</v>
          </cell>
          <cell r="AD885">
            <v>60000000</v>
          </cell>
          <cell r="AE885">
            <v>100000000</v>
          </cell>
          <cell r="AF885">
            <v>2</v>
          </cell>
          <cell r="AG885">
            <v>44195</v>
          </cell>
          <cell r="AH885">
            <v>2500000000</v>
          </cell>
          <cell r="AI885">
            <v>2500000000</v>
          </cell>
          <cell r="AJ885">
            <v>15000000</v>
          </cell>
          <cell r="AK885">
            <v>0</v>
          </cell>
          <cell r="AL885">
            <v>70000000000</v>
          </cell>
          <cell r="AM885">
            <v>50000000000</v>
          </cell>
          <cell r="AN885">
            <v>0.4</v>
          </cell>
          <cell r="AO885">
            <v>50000000000</v>
          </cell>
          <cell r="AP885">
            <v>42541</v>
          </cell>
          <cell r="AQ885">
            <v>1</v>
          </cell>
          <cell r="AR885">
            <v>43373</v>
          </cell>
          <cell r="AS885" t="str">
            <v>3511</v>
          </cell>
          <cell r="AT885">
            <v>500</v>
          </cell>
          <cell r="AU885">
            <v>0</v>
          </cell>
          <cell r="AV885">
            <v>2</v>
          </cell>
          <cell r="AW885">
            <v>0</v>
          </cell>
        </row>
        <row r="886">
          <cell r="C886" t="str">
            <v>A991</v>
          </cell>
          <cell r="D886">
            <v>8000000000</v>
          </cell>
          <cell r="E886">
            <v>0</v>
          </cell>
          <cell r="F886">
            <v>0</v>
          </cell>
          <cell r="G886">
            <v>2000000000</v>
          </cell>
          <cell r="H886">
            <v>10000000000</v>
          </cell>
          <cell r="I886">
            <v>8000000000</v>
          </cell>
          <cell r="J886">
            <v>60000000</v>
          </cell>
          <cell r="K886" t="str">
            <v>2121</v>
          </cell>
          <cell r="L886">
            <v>7</v>
          </cell>
          <cell r="M886" t="str">
            <v>VND</v>
          </cell>
          <cell r="N886" t="str">
            <v>VN0011379</v>
          </cell>
          <cell r="O886">
            <v>7</v>
          </cell>
          <cell r="P886" t="str">
            <v>Loan</v>
          </cell>
          <cell r="Q886">
            <v>45955</v>
          </cell>
          <cell r="R886">
            <v>0</v>
          </cell>
          <cell r="S886">
            <v>40179</v>
          </cell>
          <cell r="T886">
            <v>1</v>
          </cell>
          <cell r="U886">
            <v>0</v>
          </cell>
          <cell r="V886" t="str">
            <v>N</v>
          </cell>
          <cell r="W886">
            <v>2</v>
          </cell>
          <cell r="X886" t="str">
            <v>Y</v>
          </cell>
          <cell r="Y886" t="str">
            <v>VNGAAP</v>
          </cell>
          <cell r="Z886" t="str">
            <v>9410</v>
          </cell>
          <cell r="AA886">
            <v>43465</v>
          </cell>
          <cell r="AB886">
            <v>15000000</v>
          </cell>
          <cell r="AC886">
            <v>2000000000</v>
          </cell>
          <cell r="AD886">
            <v>60000000</v>
          </cell>
          <cell r="AE886">
            <v>100000000</v>
          </cell>
          <cell r="AF886">
            <v>2</v>
          </cell>
          <cell r="AG886">
            <v>44195</v>
          </cell>
          <cell r="AH886">
            <v>2500000000</v>
          </cell>
          <cell r="AI886">
            <v>2500000000</v>
          </cell>
          <cell r="AJ886">
            <v>15000000</v>
          </cell>
          <cell r="AK886">
            <v>0</v>
          </cell>
          <cell r="AL886">
            <v>70000000000</v>
          </cell>
          <cell r="AM886">
            <v>50000000000</v>
          </cell>
          <cell r="AN886">
            <v>0.4</v>
          </cell>
          <cell r="AO886">
            <v>50000000000</v>
          </cell>
          <cell r="AP886">
            <v>42541</v>
          </cell>
          <cell r="AQ886">
            <v>1</v>
          </cell>
          <cell r="AR886">
            <v>43373</v>
          </cell>
          <cell r="AS886" t="str">
            <v>3511</v>
          </cell>
          <cell r="AT886">
            <v>500</v>
          </cell>
          <cell r="AU886">
            <v>0</v>
          </cell>
          <cell r="AV886">
            <v>2</v>
          </cell>
          <cell r="AW886">
            <v>0</v>
          </cell>
        </row>
        <row r="887">
          <cell r="C887" t="str">
            <v>A992</v>
          </cell>
          <cell r="D887">
            <v>8000000000</v>
          </cell>
          <cell r="E887">
            <v>0</v>
          </cell>
          <cell r="F887">
            <v>0</v>
          </cell>
          <cell r="G887">
            <v>2000000000</v>
          </cell>
          <cell r="H887">
            <v>10000000000</v>
          </cell>
          <cell r="I887">
            <v>8000000000</v>
          </cell>
          <cell r="J887">
            <v>60000000</v>
          </cell>
          <cell r="K887" t="str">
            <v>2121</v>
          </cell>
          <cell r="L887">
            <v>7</v>
          </cell>
          <cell r="M887" t="str">
            <v>VND</v>
          </cell>
          <cell r="N887" t="str">
            <v>VN0011379</v>
          </cell>
          <cell r="O887">
            <v>7</v>
          </cell>
          <cell r="P887" t="str">
            <v>Loan</v>
          </cell>
          <cell r="Q887">
            <v>45955</v>
          </cell>
          <cell r="R887">
            <v>0</v>
          </cell>
          <cell r="S887">
            <v>40179</v>
          </cell>
          <cell r="T887">
            <v>1</v>
          </cell>
          <cell r="U887">
            <v>0</v>
          </cell>
          <cell r="V887" t="str">
            <v>N</v>
          </cell>
          <cell r="W887">
            <v>1</v>
          </cell>
          <cell r="X887" t="str">
            <v>N</v>
          </cell>
          <cell r="Y887" t="str">
            <v>VNGAAP</v>
          </cell>
          <cell r="Z887" t="str">
            <v>9410</v>
          </cell>
          <cell r="AA887">
            <v>43465</v>
          </cell>
          <cell r="AB887">
            <v>15000000</v>
          </cell>
          <cell r="AC887">
            <v>2000000000</v>
          </cell>
          <cell r="AD887">
            <v>60000000</v>
          </cell>
          <cell r="AE887">
            <v>0</v>
          </cell>
          <cell r="AF887">
            <v>2</v>
          </cell>
          <cell r="AG887">
            <v>44195</v>
          </cell>
          <cell r="AH887">
            <v>2500000000</v>
          </cell>
          <cell r="AI887">
            <v>2500000000</v>
          </cell>
          <cell r="AJ887">
            <v>15000000</v>
          </cell>
          <cell r="AK887">
            <v>0.3</v>
          </cell>
          <cell r="AL887">
            <v>70000000000</v>
          </cell>
          <cell r="AM887">
            <v>50000000000</v>
          </cell>
          <cell r="AN887">
            <v>0.7</v>
          </cell>
          <cell r="AO887">
            <v>50000000000</v>
          </cell>
          <cell r="AP887">
            <v>42541</v>
          </cell>
          <cell r="AQ887">
            <v>1</v>
          </cell>
          <cell r="AR887">
            <v>43373</v>
          </cell>
          <cell r="AS887" t="str">
            <v>3511</v>
          </cell>
          <cell r="AT887">
            <v>500</v>
          </cell>
          <cell r="AU887">
            <v>0</v>
          </cell>
          <cell r="AV887">
            <v>2</v>
          </cell>
          <cell r="AW887">
            <v>0</v>
          </cell>
        </row>
        <row r="888">
          <cell r="C888" t="str">
            <v>A993</v>
          </cell>
          <cell r="D888">
            <v>8000000000</v>
          </cell>
          <cell r="E888">
            <v>0</v>
          </cell>
          <cell r="F888">
            <v>0</v>
          </cell>
          <cell r="G888">
            <v>2000000000</v>
          </cell>
          <cell r="H888">
            <v>10000000000</v>
          </cell>
          <cell r="I888">
            <v>8000000000</v>
          </cell>
          <cell r="J888">
            <v>60000000</v>
          </cell>
          <cell r="K888" t="str">
            <v>2121</v>
          </cell>
          <cell r="L888">
            <v>7</v>
          </cell>
          <cell r="M888" t="str">
            <v>VND</v>
          </cell>
          <cell r="N888" t="str">
            <v>VN0011379</v>
          </cell>
          <cell r="O888">
            <v>7</v>
          </cell>
          <cell r="P888" t="str">
            <v>Loan</v>
          </cell>
          <cell r="Q888">
            <v>45955</v>
          </cell>
          <cell r="R888">
            <v>0</v>
          </cell>
          <cell r="S888">
            <v>40179</v>
          </cell>
          <cell r="T888">
            <v>1</v>
          </cell>
          <cell r="U888">
            <v>0</v>
          </cell>
          <cell r="V888" t="str">
            <v>N</v>
          </cell>
          <cell r="W888">
            <v>1</v>
          </cell>
          <cell r="X888" t="str">
            <v>Y</v>
          </cell>
          <cell r="Y888" t="str">
            <v>VNGAAP</v>
          </cell>
          <cell r="Z888" t="str">
            <v>9410</v>
          </cell>
          <cell r="AA888">
            <v>43465</v>
          </cell>
          <cell r="AB888">
            <v>15000000</v>
          </cell>
          <cell r="AC888">
            <v>2000000000</v>
          </cell>
          <cell r="AD888">
            <v>60000000</v>
          </cell>
          <cell r="AE888">
            <v>0</v>
          </cell>
          <cell r="AF888">
            <v>2</v>
          </cell>
          <cell r="AG888">
            <v>44195</v>
          </cell>
          <cell r="AH888">
            <v>2500000000</v>
          </cell>
          <cell r="AI888">
            <v>2500000000</v>
          </cell>
          <cell r="AJ888">
            <v>15000000</v>
          </cell>
          <cell r="AK888">
            <v>0.3</v>
          </cell>
          <cell r="AL888">
            <v>70000000000</v>
          </cell>
          <cell r="AM888">
            <v>50000000000</v>
          </cell>
          <cell r="AN888">
            <v>0.7</v>
          </cell>
          <cell r="AO888">
            <v>50000000000</v>
          </cell>
          <cell r="AP888">
            <v>42541</v>
          </cell>
          <cell r="AQ888">
            <v>1</v>
          </cell>
          <cell r="AR888">
            <v>43373</v>
          </cell>
          <cell r="AS888" t="str">
            <v>3511</v>
          </cell>
          <cell r="AT888">
            <v>500</v>
          </cell>
          <cell r="AU888">
            <v>0</v>
          </cell>
          <cell r="AV888">
            <v>2</v>
          </cell>
          <cell r="AW888">
            <v>0</v>
          </cell>
        </row>
        <row r="889">
          <cell r="C889" t="str">
            <v>A994</v>
          </cell>
          <cell r="D889">
            <v>8000000000</v>
          </cell>
          <cell r="E889">
            <v>0</v>
          </cell>
          <cell r="F889">
            <v>0</v>
          </cell>
          <cell r="G889">
            <v>2000000000</v>
          </cell>
          <cell r="H889">
            <v>10000000000</v>
          </cell>
          <cell r="I889">
            <v>8000000000</v>
          </cell>
          <cell r="J889">
            <v>60000000</v>
          </cell>
          <cell r="K889" t="str">
            <v>2121</v>
          </cell>
          <cell r="L889">
            <v>7</v>
          </cell>
          <cell r="M889" t="str">
            <v>VND</v>
          </cell>
          <cell r="N889" t="str">
            <v>VN0011379</v>
          </cell>
          <cell r="O889">
            <v>7</v>
          </cell>
          <cell r="P889" t="str">
            <v>Loan</v>
          </cell>
          <cell r="Q889">
            <v>45955</v>
          </cell>
          <cell r="R889">
            <v>0</v>
          </cell>
          <cell r="S889">
            <v>40179</v>
          </cell>
          <cell r="T889">
            <v>1</v>
          </cell>
          <cell r="U889">
            <v>0</v>
          </cell>
          <cell r="V889" t="str">
            <v>N</v>
          </cell>
          <cell r="W889">
            <v>2</v>
          </cell>
          <cell r="X889" t="str">
            <v>N</v>
          </cell>
          <cell r="Y889" t="str">
            <v>VNGAAP</v>
          </cell>
          <cell r="Z889" t="str">
            <v>9410</v>
          </cell>
          <cell r="AA889">
            <v>43465</v>
          </cell>
          <cell r="AB889">
            <v>15000000</v>
          </cell>
          <cell r="AC889">
            <v>2000000000</v>
          </cell>
          <cell r="AD889">
            <v>60000000</v>
          </cell>
          <cell r="AE889">
            <v>0</v>
          </cell>
          <cell r="AF889">
            <v>2</v>
          </cell>
          <cell r="AG889">
            <v>44195</v>
          </cell>
          <cell r="AH889">
            <v>2500000000</v>
          </cell>
          <cell r="AI889">
            <v>2500000000</v>
          </cell>
          <cell r="AJ889">
            <v>15000000</v>
          </cell>
          <cell r="AK889">
            <v>0.3</v>
          </cell>
          <cell r="AL889">
            <v>70000000000</v>
          </cell>
          <cell r="AM889">
            <v>50000000000</v>
          </cell>
          <cell r="AN889">
            <v>0.7</v>
          </cell>
          <cell r="AO889">
            <v>50000000000</v>
          </cell>
          <cell r="AP889">
            <v>42541</v>
          </cell>
          <cell r="AQ889">
            <v>1</v>
          </cell>
          <cell r="AR889">
            <v>43373</v>
          </cell>
          <cell r="AS889" t="str">
            <v>3511</v>
          </cell>
          <cell r="AT889">
            <v>500</v>
          </cell>
          <cell r="AU889">
            <v>0</v>
          </cell>
          <cell r="AV889">
            <v>2</v>
          </cell>
          <cell r="AW889">
            <v>0</v>
          </cell>
        </row>
        <row r="890">
          <cell r="C890" t="str">
            <v>A995</v>
          </cell>
          <cell r="D890">
            <v>8000000000</v>
          </cell>
          <cell r="E890">
            <v>0</v>
          </cell>
          <cell r="F890">
            <v>0</v>
          </cell>
          <cell r="G890">
            <v>2000000000</v>
          </cell>
          <cell r="H890">
            <v>10000000000</v>
          </cell>
          <cell r="I890">
            <v>8000000000</v>
          </cell>
          <cell r="J890">
            <v>60000000</v>
          </cell>
          <cell r="K890" t="str">
            <v>2121</v>
          </cell>
          <cell r="L890">
            <v>7</v>
          </cell>
          <cell r="M890" t="str">
            <v>VND</v>
          </cell>
          <cell r="N890" t="str">
            <v>VN0011379</v>
          </cell>
          <cell r="O890">
            <v>7</v>
          </cell>
          <cell r="P890" t="str">
            <v>Loan</v>
          </cell>
          <cell r="Q890">
            <v>45955</v>
          </cell>
          <cell r="R890">
            <v>0</v>
          </cell>
          <cell r="S890">
            <v>40179</v>
          </cell>
          <cell r="T890">
            <v>1</v>
          </cell>
          <cell r="U890">
            <v>0</v>
          </cell>
          <cell r="V890" t="str">
            <v>N</v>
          </cell>
          <cell r="W890">
            <v>2</v>
          </cell>
          <cell r="X890" t="str">
            <v>Y</v>
          </cell>
          <cell r="Y890" t="str">
            <v>VNGAAP</v>
          </cell>
          <cell r="Z890" t="str">
            <v>9410</v>
          </cell>
          <cell r="AA890">
            <v>43465</v>
          </cell>
          <cell r="AB890">
            <v>15000000</v>
          </cell>
          <cell r="AC890">
            <v>2000000000</v>
          </cell>
          <cell r="AD890">
            <v>60000000</v>
          </cell>
          <cell r="AE890">
            <v>0</v>
          </cell>
          <cell r="AF890">
            <v>2</v>
          </cell>
          <cell r="AG890">
            <v>44195</v>
          </cell>
          <cell r="AH890">
            <v>2500000000</v>
          </cell>
          <cell r="AI890">
            <v>2500000000</v>
          </cell>
          <cell r="AJ890">
            <v>15000000</v>
          </cell>
          <cell r="AK890">
            <v>0.3</v>
          </cell>
          <cell r="AL890">
            <v>70000000000</v>
          </cell>
          <cell r="AM890">
            <v>50000000000</v>
          </cell>
          <cell r="AN890">
            <v>0.7</v>
          </cell>
          <cell r="AO890">
            <v>50000000000</v>
          </cell>
          <cell r="AP890">
            <v>42541</v>
          </cell>
          <cell r="AQ890">
            <v>1</v>
          </cell>
          <cell r="AR890">
            <v>43373</v>
          </cell>
          <cell r="AS890" t="str">
            <v>3511</v>
          </cell>
          <cell r="AT890">
            <v>500</v>
          </cell>
          <cell r="AU890">
            <v>0</v>
          </cell>
          <cell r="AV890">
            <v>2</v>
          </cell>
          <cell r="AW890">
            <v>0</v>
          </cell>
        </row>
        <row r="891">
          <cell r="C891" t="str">
            <v>A996</v>
          </cell>
          <cell r="D891">
            <v>8000000000</v>
          </cell>
          <cell r="E891">
            <v>0</v>
          </cell>
          <cell r="F891">
            <v>0</v>
          </cell>
          <cell r="G891">
            <v>2000000000</v>
          </cell>
          <cell r="H891">
            <v>10000000000</v>
          </cell>
          <cell r="I891">
            <v>8000000000</v>
          </cell>
          <cell r="J891">
            <v>60000000</v>
          </cell>
          <cell r="K891" t="str">
            <v>2121</v>
          </cell>
          <cell r="L891">
            <v>7</v>
          </cell>
          <cell r="M891" t="str">
            <v>VND</v>
          </cell>
          <cell r="N891" t="str">
            <v>VN0011379</v>
          </cell>
          <cell r="O891">
            <v>7</v>
          </cell>
          <cell r="P891" t="str">
            <v>Loan</v>
          </cell>
          <cell r="Q891">
            <v>45955</v>
          </cell>
          <cell r="R891">
            <v>0</v>
          </cell>
          <cell r="S891">
            <v>40179</v>
          </cell>
          <cell r="T891">
            <v>1</v>
          </cell>
          <cell r="U891">
            <v>0</v>
          </cell>
          <cell r="V891" t="str">
            <v>N</v>
          </cell>
          <cell r="W891">
            <v>2</v>
          </cell>
          <cell r="X891" t="str">
            <v>N</v>
          </cell>
          <cell r="Y891" t="str">
            <v>VNGAAP</v>
          </cell>
          <cell r="Z891" t="str">
            <v>9410</v>
          </cell>
          <cell r="AA891">
            <v>43465</v>
          </cell>
          <cell r="AB891">
            <v>15000000</v>
          </cell>
          <cell r="AC891">
            <v>2000000000</v>
          </cell>
          <cell r="AD891">
            <v>60000000</v>
          </cell>
          <cell r="AE891">
            <v>100000000</v>
          </cell>
          <cell r="AF891">
            <v>2</v>
          </cell>
          <cell r="AG891">
            <v>44195</v>
          </cell>
          <cell r="AH891">
            <v>2500000000</v>
          </cell>
          <cell r="AI891">
            <v>2500000000</v>
          </cell>
          <cell r="AJ891">
            <v>15000000</v>
          </cell>
          <cell r="AK891">
            <v>0.3</v>
          </cell>
          <cell r="AL891">
            <v>70000000000</v>
          </cell>
          <cell r="AM891">
            <v>50000000000</v>
          </cell>
          <cell r="AN891">
            <v>0.7</v>
          </cell>
          <cell r="AO891">
            <v>50000000000</v>
          </cell>
          <cell r="AP891">
            <v>42541</v>
          </cell>
          <cell r="AQ891">
            <v>1</v>
          </cell>
          <cell r="AR891">
            <v>43373</v>
          </cell>
          <cell r="AS891" t="str">
            <v>3511</v>
          </cell>
          <cell r="AT891">
            <v>500</v>
          </cell>
          <cell r="AU891">
            <v>0</v>
          </cell>
          <cell r="AV891">
            <v>2</v>
          </cell>
          <cell r="AW891">
            <v>0</v>
          </cell>
        </row>
        <row r="892">
          <cell r="C892" t="str">
            <v>A997</v>
          </cell>
          <cell r="D892">
            <v>8000000000</v>
          </cell>
          <cell r="E892">
            <v>0</v>
          </cell>
          <cell r="F892">
            <v>0</v>
          </cell>
          <cell r="G892">
            <v>2000000000</v>
          </cell>
          <cell r="H892">
            <v>10000000000</v>
          </cell>
          <cell r="I892">
            <v>8000000000</v>
          </cell>
          <cell r="J892">
            <v>60000000</v>
          </cell>
          <cell r="K892" t="str">
            <v>2121</v>
          </cell>
          <cell r="L892">
            <v>7</v>
          </cell>
          <cell r="M892" t="str">
            <v>VND</v>
          </cell>
          <cell r="N892" t="str">
            <v>VN0011379</v>
          </cell>
          <cell r="O892">
            <v>7</v>
          </cell>
          <cell r="P892" t="str">
            <v>Loan</v>
          </cell>
          <cell r="Q892">
            <v>45955</v>
          </cell>
          <cell r="R892">
            <v>0</v>
          </cell>
          <cell r="S892">
            <v>40179</v>
          </cell>
          <cell r="T892">
            <v>1</v>
          </cell>
          <cell r="U892">
            <v>0</v>
          </cell>
          <cell r="V892" t="str">
            <v>N</v>
          </cell>
          <cell r="W892">
            <v>2</v>
          </cell>
          <cell r="X892" t="str">
            <v>Y</v>
          </cell>
          <cell r="Y892" t="str">
            <v>VNGAAP</v>
          </cell>
          <cell r="Z892" t="str">
            <v>9410</v>
          </cell>
          <cell r="AA892">
            <v>43465</v>
          </cell>
          <cell r="AB892">
            <v>15000000</v>
          </cell>
          <cell r="AC892">
            <v>2000000000</v>
          </cell>
          <cell r="AD892">
            <v>60000000</v>
          </cell>
          <cell r="AE892">
            <v>100000000</v>
          </cell>
          <cell r="AF892">
            <v>2</v>
          </cell>
          <cell r="AG892">
            <v>44195</v>
          </cell>
          <cell r="AH892">
            <v>2500000000</v>
          </cell>
          <cell r="AI892">
            <v>2500000000</v>
          </cell>
          <cell r="AJ892">
            <v>15000000</v>
          </cell>
          <cell r="AK892">
            <v>0.3</v>
          </cell>
          <cell r="AL892">
            <v>70000000000</v>
          </cell>
          <cell r="AM892">
            <v>50000000000</v>
          </cell>
          <cell r="AN892">
            <v>0.7</v>
          </cell>
          <cell r="AO892">
            <v>50000000000</v>
          </cell>
          <cell r="AP892">
            <v>42541</v>
          </cell>
          <cell r="AQ892">
            <v>1</v>
          </cell>
          <cell r="AR892">
            <v>43373</v>
          </cell>
          <cell r="AS892" t="str">
            <v>3511</v>
          </cell>
          <cell r="AT892">
            <v>500</v>
          </cell>
          <cell r="AU892">
            <v>0</v>
          </cell>
          <cell r="AV892">
            <v>2</v>
          </cell>
          <cell r="AW892">
            <v>0</v>
          </cell>
        </row>
        <row r="893">
          <cell r="C893" t="str">
            <v>A998</v>
          </cell>
          <cell r="D893">
            <v>8000000000</v>
          </cell>
          <cell r="E893">
            <v>0</v>
          </cell>
          <cell r="F893">
            <v>0</v>
          </cell>
          <cell r="G893">
            <v>2000000000</v>
          </cell>
          <cell r="H893">
            <v>10000000000</v>
          </cell>
          <cell r="I893">
            <v>8000000000</v>
          </cell>
          <cell r="J893">
            <v>60000000</v>
          </cell>
          <cell r="K893" t="str">
            <v>2121</v>
          </cell>
          <cell r="L893">
            <v>7</v>
          </cell>
          <cell r="M893" t="str">
            <v>VND</v>
          </cell>
          <cell r="N893" t="str">
            <v>VN0011379</v>
          </cell>
          <cell r="O893">
            <v>7</v>
          </cell>
          <cell r="P893" t="str">
            <v>Loan</v>
          </cell>
          <cell r="Q893">
            <v>45955</v>
          </cell>
          <cell r="R893">
            <v>0</v>
          </cell>
          <cell r="S893">
            <v>40179</v>
          </cell>
          <cell r="T893">
            <v>1</v>
          </cell>
          <cell r="U893">
            <v>0</v>
          </cell>
          <cell r="V893" t="str">
            <v>N</v>
          </cell>
          <cell r="W893">
            <v>1</v>
          </cell>
          <cell r="X893" t="str">
            <v>N</v>
          </cell>
          <cell r="Y893" t="str">
            <v>VNGAAP</v>
          </cell>
          <cell r="Z893" t="str">
            <v>9410</v>
          </cell>
          <cell r="AA893">
            <v>43465</v>
          </cell>
          <cell r="AB893">
            <v>15000000</v>
          </cell>
          <cell r="AC893">
            <v>2000000000</v>
          </cell>
          <cell r="AD893">
            <v>60000000</v>
          </cell>
          <cell r="AE893">
            <v>0</v>
          </cell>
          <cell r="AF893">
            <v>2</v>
          </cell>
          <cell r="AG893">
            <v>44195</v>
          </cell>
          <cell r="AH893">
            <v>2500000000</v>
          </cell>
          <cell r="AI893">
            <v>2500000000</v>
          </cell>
          <cell r="AJ893">
            <v>15000000</v>
          </cell>
          <cell r="AK893">
            <v>0.3</v>
          </cell>
          <cell r="AL893">
            <v>300000000000</v>
          </cell>
          <cell r="AM893">
            <v>50000000000</v>
          </cell>
          <cell r="AN893">
            <v>0.2</v>
          </cell>
          <cell r="AO893">
            <v>50000000000</v>
          </cell>
          <cell r="AP893">
            <v>42541</v>
          </cell>
          <cell r="AQ893">
            <v>1</v>
          </cell>
          <cell r="AR893">
            <v>43373</v>
          </cell>
          <cell r="AS893" t="str">
            <v>3511</v>
          </cell>
          <cell r="AT893">
            <v>500</v>
          </cell>
          <cell r="AU893">
            <v>0</v>
          </cell>
          <cell r="AV893">
            <v>2</v>
          </cell>
          <cell r="AW893">
            <v>0</v>
          </cell>
        </row>
        <row r="894">
          <cell r="C894" t="str">
            <v>A999</v>
          </cell>
          <cell r="D894">
            <v>8000000000</v>
          </cell>
          <cell r="E894">
            <v>0</v>
          </cell>
          <cell r="F894">
            <v>0</v>
          </cell>
          <cell r="G894">
            <v>2000000000</v>
          </cell>
          <cell r="H894">
            <v>10000000000</v>
          </cell>
          <cell r="I894">
            <v>8000000000</v>
          </cell>
          <cell r="J894">
            <v>60000000</v>
          </cell>
          <cell r="K894" t="str">
            <v>2121</v>
          </cell>
          <cell r="L894">
            <v>7</v>
          </cell>
          <cell r="M894" t="str">
            <v>VND</v>
          </cell>
          <cell r="N894" t="str">
            <v>VN0011379</v>
          </cell>
          <cell r="O894">
            <v>7</v>
          </cell>
          <cell r="P894" t="str">
            <v>Loan</v>
          </cell>
          <cell r="Q894">
            <v>45955</v>
          </cell>
          <cell r="R894">
            <v>0</v>
          </cell>
          <cell r="S894">
            <v>40179</v>
          </cell>
          <cell r="T894">
            <v>1</v>
          </cell>
          <cell r="U894">
            <v>0</v>
          </cell>
          <cell r="V894" t="str">
            <v>N</v>
          </cell>
          <cell r="W894">
            <v>1</v>
          </cell>
          <cell r="X894" t="str">
            <v>Y</v>
          </cell>
          <cell r="Y894" t="str">
            <v>VNGAAP</v>
          </cell>
          <cell r="Z894" t="str">
            <v>9410</v>
          </cell>
          <cell r="AA894">
            <v>43465</v>
          </cell>
          <cell r="AB894">
            <v>15000000</v>
          </cell>
          <cell r="AC894">
            <v>2000000000</v>
          </cell>
          <cell r="AD894">
            <v>60000000</v>
          </cell>
          <cell r="AE894">
            <v>0</v>
          </cell>
          <cell r="AF894">
            <v>2</v>
          </cell>
          <cell r="AG894">
            <v>44195</v>
          </cell>
          <cell r="AH894">
            <v>2500000000</v>
          </cell>
          <cell r="AI894">
            <v>2500000000</v>
          </cell>
          <cell r="AJ894">
            <v>15000000</v>
          </cell>
          <cell r="AK894">
            <v>0.3</v>
          </cell>
          <cell r="AL894">
            <v>300000000000</v>
          </cell>
          <cell r="AM894">
            <v>50000000000</v>
          </cell>
          <cell r="AN894">
            <v>0.2</v>
          </cell>
          <cell r="AO894">
            <v>50000000000</v>
          </cell>
          <cell r="AP894">
            <v>42541</v>
          </cell>
          <cell r="AQ894">
            <v>1</v>
          </cell>
          <cell r="AR894">
            <v>43373</v>
          </cell>
          <cell r="AS894" t="str">
            <v>3511</v>
          </cell>
          <cell r="AT894">
            <v>500</v>
          </cell>
          <cell r="AU894">
            <v>0</v>
          </cell>
          <cell r="AV894">
            <v>2</v>
          </cell>
          <cell r="AW894">
            <v>0</v>
          </cell>
        </row>
        <row r="895">
          <cell r="C895" t="str">
            <v>A1000</v>
          </cell>
          <cell r="D895">
            <v>8000000000</v>
          </cell>
          <cell r="E895">
            <v>0</v>
          </cell>
          <cell r="F895">
            <v>0</v>
          </cell>
          <cell r="G895">
            <v>2000000000</v>
          </cell>
          <cell r="H895">
            <v>10000000000</v>
          </cell>
          <cell r="I895">
            <v>8000000000</v>
          </cell>
          <cell r="J895">
            <v>60000000</v>
          </cell>
          <cell r="K895" t="str">
            <v>2121</v>
          </cell>
          <cell r="L895">
            <v>7</v>
          </cell>
          <cell r="M895" t="str">
            <v>VND</v>
          </cell>
          <cell r="N895" t="str">
            <v>VN0011379</v>
          </cell>
          <cell r="O895">
            <v>7</v>
          </cell>
          <cell r="P895" t="str">
            <v>Loan</v>
          </cell>
          <cell r="Q895">
            <v>45955</v>
          </cell>
          <cell r="R895">
            <v>0</v>
          </cell>
          <cell r="S895">
            <v>40179</v>
          </cell>
          <cell r="T895">
            <v>1</v>
          </cell>
          <cell r="U895">
            <v>0</v>
          </cell>
          <cell r="V895" t="str">
            <v>N</v>
          </cell>
          <cell r="W895">
            <v>2</v>
          </cell>
          <cell r="X895" t="str">
            <v>N</v>
          </cell>
          <cell r="Y895" t="str">
            <v>VNGAAP</v>
          </cell>
          <cell r="Z895" t="str">
            <v>9410</v>
          </cell>
          <cell r="AA895">
            <v>43465</v>
          </cell>
          <cell r="AB895">
            <v>15000000</v>
          </cell>
          <cell r="AC895">
            <v>2000000000</v>
          </cell>
          <cell r="AD895">
            <v>60000000</v>
          </cell>
          <cell r="AE895">
            <v>0</v>
          </cell>
          <cell r="AF895">
            <v>2</v>
          </cell>
          <cell r="AG895">
            <v>44195</v>
          </cell>
          <cell r="AH895">
            <v>2500000000</v>
          </cell>
          <cell r="AI895">
            <v>2500000000</v>
          </cell>
          <cell r="AJ895">
            <v>15000000</v>
          </cell>
          <cell r="AK895">
            <v>0.3</v>
          </cell>
          <cell r="AL895">
            <v>300000000000</v>
          </cell>
          <cell r="AM895">
            <v>50000000000</v>
          </cell>
          <cell r="AN895">
            <v>0.2</v>
          </cell>
          <cell r="AO895">
            <v>50000000000</v>
          </cell>
          <cell r="AP895">
            <v>42541</v>
          </cell>
          <cell r="AQ895">
            <v>1</v>
          </cell>
          <cell r="AR895">
            <v>43373</v>
          </cell>
          <cell r="AS895" t="str">
            <v>3511</v>
          </cell>
          <cell r="AT895">
            <v>500</v>
          </cell>
          <cell r="AU895">
            <v>0</v>
          </cell>
          <cell r="AV895">
            <v>2</v>
          </cell>
          <cell r="AW895">
            <v>0</v>
          </cell>
        </row>
        <row r="896">
          <cell r="C896" t="str">
            <v>A1001</v>
          </cell>
          <cell r="D896">
            <v>8000000000</v>
          </cell>
          <cell r="E896">
            <v>0</v>
          </cell>
          <cell r="F896">
            <v>0</v>
          </cell>
          <cell r="G896">
            <v>2000000000</v>
          </cell>
          <cell r="H896">
            <v>10000000000</v>
          </cell>
          <cell r="I896">
            <v>8000000000</v>
          </cell>
          <cell r="J896">
            <v>60000000</v>
          </cell>
          <cell r="K896" t="str">
            <v>2121</v>
          </cell>
          <cell r="L896">
            <v>7</v>
          </cell>
          <cell r="M896" t="str">
            <v>VND</v>
          </cell>
          <cell r="N896" t="str">
            <v>VN0011379</v>
          </cell>
          <cell r="O896">
            <v>7</v>
          </cell>
          <cell r="P896" t="str">
            <v>Loan</v>
          </cell>
          <cell r="Q896">
            <v>45955</v>
          </cell>
          <cell r="R896">
            <v>0</v>
          </cell>
          <cell r="S896">
            <v>40179</v>
          </cell>
          <cell r="T896">
            <v>1</v>
          </cell>
          <cell r="U896">
            <v>0</v>
          </cell>
          <cell r="V896" t="str">
            <v>N</v>
          </cell>
          <cell r="W896">
            <v>2</v>
          </cell>
          <cell r="X896" t="str">
            <v>Y</v>
          </cell>
          <cell r="Y896" t="str">
            <v>VNGAAP</v>
          </cell>
          <cell r="Z896" t="str">
            <v>9410</v>
          </cell>
          <cell r="AA896">
            <v>43465</v>
          </cell>
          <cell r="AB896">
            <v>15000000</v>
          </cell>
          <cell r="AC896">
            <v>2000000000</v>
          </cell>
          <cell r="AD896">
            <v>60000000</v>
          </cell>
          <cell r="AE896">
            <v>0</v>
          </cell>
          <cell r="AF896">
            <v>2</v>
          </cell>
          <cell r="AG896">
            <v>44195</v>
          </cell>
          <cell r="AH896">
            <v>2500000000</v>
          </cell>
          <cell r="AI896">
            <v>2500000000</v>
          </cell>
          <cell r="AJ896">
            <v>15000000</v>
          </cell>
          <cell r="AK896">
            <v>0.3</v>
          </cell>
          <cell r="AL896">
            <v>300000000000</v>
          </cell>
          <cell r="AM896">
            <v>50000000000</v>
          </cell>
          <cell r="AN896">
            <v>0.2</v>
          </cell>
          <cell r="AO896">
            <v>50000000000</v>
          </cell>
          <cell r="AP896">
            <v>42541</v>
          </cell>
          <cell r="AQ896">
            <v>1</v>
          </cell>
          <cell r="AR896">
            <v>43373</v>
          </cell>
          <cell r="AS896" t="str">
            <v>3511</v>
          </cell>
          <cell r="AT896">
            <v>500</v>
          </cell>
          <cell r="AU896">
            <v>0</v>
          </cell>
          <cell r="AV896">
            <v>2</v>
          </cell>
          <cell r="AW896">
            <v>0</v>
          </cell>
        </row>
        <row r="897">
          <cell r="C897" t="str">
            <v>A1002</v>
          </cell>
          <cell r="D897">
            <v>8000000000</v>
          </cell>
          <cell r="E897">
            <v>0</v>
          </cell>
          <cell r="F897">
            <v>0</v>
          </cell>
          <cell r="G897">
            <v>2000000000</v>
          </cell>
          <cell r="H897">
            <v>10000000000</v>
          </cell>
          <cell r="I897">
            <v>8000000000</v>
          </cell>
          <cell r="J897">
            <v>60000000</v>
          </cell>
          <cell r="K897" t="str">
            <v>2121</v>
          </cell>
          <cell r="L897">
            <v>7</v>
          </cell>
          <cell r="M897" t="str">
            <v>VND</v>
          </cell>
          <cell r="N897" t="str">
            <v>VN0011379</v>
          </cell>
          <cell r="O897">
            <v>7</v>
          </cell>
          <cell r="P897" t="str">
            <v>Loan</v>
          </cell>
          <cell r="Q897">
            <v>45955</v>
          </cell>
          <cell r="R897">
            <v>0</v>
          </cell>
          <cell r="S897">
            <v>40179</v>
          </cell>
          <cell r="T897">
            <v>1</v>
          </cell>
          <cell r="U897">
            <v>0</v>
          </cell>
          <cell r="V897" t="str">
            <v>N</v>
          </cell>
          <cell r="W897">
            <v>2</v>
          </cell>
          <cell r="X897" t="str">
            <v>N</v>
          </cell>
          <cell r="Y897" t="str">
            <v>VNGAAP</v>
          </cell>
          <cell r="Z897" t="str">
            <v>9410</v>
          </cell>
          <cell r="AA897">
            <v>43465</v>
          </cell>
          <cell r="AB897">
            <v>15000000</v>
          </cell>
          <cell r="AC897">
            <v>2000000000</v>
          </cell>
          <cell r="AD897">
            <v>60000000</v>
          </cell>
          <cell r="AE897">
            <v>100000000</v>
          </cell>
          <cell r="AF897">
            <v>2</v>
          </cell>
          <cell r="AG897">
            <v>44195</v>
          </cell>
          <cell r="AH897">
            <v>2500000000</v>
          </cell>
          <cell r="AI897">
            <v>2500000000</v>
          </cell>
          <cell r="AJ897">
            <v>15000000</v>
          </cell>
          <cell r="AK897">
            <v>0.3</v>
          </cell>
          <cell r="AL897">
            <v>300000000000</v>
          </cell>
          <cell r="AM897">
            <v>50000000000</v>
          </cell>
          <cell r="AN897">
            <v>0.2</v>
          </cell>
          <cell r="AO897">
            <v>50000000000</v>
          </cell>
          <cell r="AP897">
            <v>42541</v>
          </cell>
          <cell r="AQ897">
            <v>1</v>
          </cell>
          <cell r="AR897">
            <v>43373</v>
          </cell>
          <cell r="AS897" t="str">
            <v>3511</v>
          </cell>
          <cell r="AT897">
            <v>500</v>
          </cell>
          <cell r="AU897">
            <v>0</v>
          </cell>
          <cell r="AV897">
            <v>2</v>
          </cell>
          <cell r="AW897">
            <v>0</v>
          </cell>
        </row>
        <row r="898">
          <cell r="C898" t="str">
            <v>A1003</v>
          </cell>
          <cell r="D898">
            <v>8000000000</v>
          </cell>
          <cell r="E898">
            <v>0</v>
          </cell>
          <cell r="F898">
            <v>0</v>
          </cell>
          <cell r="G898">
            <v>2000000000</v>
          </cell>
          <cell r="H898">
            <v>10000000000</v>
          </cell>
          <cell r="I898">
            <v>8000000000</v>
          </cell>
          <cell r="J898">
            <v>60000000</v>
          </cell>
          <cell r="K898" t="str">
            <v>2121</v>
          </cell>
          <cell r="L898">
            <v>7</v>
          </cell>
          <cell r="M898" t="str">
            <v>VND</v>
          </cell>
          <cell r="N898" t="str">
            <v>VN0011379</v>
          </cell>
          <cell r="O898">
            <v>7</v>
          </cell>
          <cell r="P898" t="str">
            <v>Loan</v>
          </cell>
          <cell r="Q898">
            <v>45955</v>
          </cell>
          <cell r="R898">
            <v>0</v>
          </cell>
          <cell r="S898">
            <v>40179</v>
          </cell>
          <cell r="T898">
            <v>1</v>
          </cell>
          <cell r="U898">
            <v>0</v>
          </cell>
          <cell r="V898" t="str">
            <v>N</v>
          </cell>
          <cell r="W898">
            <v>2</v>
          </cell>
          <cell r="X898" t="str">
            <v>Y</v>
          </cell>
          <cell r="Y898" t="str">
            <v>VNGAAP</v>
          </cell>
          <cell r="Z898" t="str">
            <v>9410</v>
          </cell>
          <cell r="AA898">
            <v>43465</v>
          </cell>
          <cell r="AB898">
            <v>15000000</v>
          </cell>
          <cell r="AC898">
            <v>2000000000</v>
          </cell>
          <cell r="AD898">
            <v>60000000</v>
          </cell>
          <cell r="AE898">
            <v>100000000</v>
          </cell>
          <cell r="AF898">
            <v>2</v>
          </cell>
          <cell r="AG898">
            <v>44195</v>
          </cell>
          <cell r="AH898">
            <v>2500000000</v>
          </cell>
          <cell r="AI898">
            <v>2500000000</v>
          </cell>
          <cell r="AJ898">
            <v>15000000</v>
          </cell>
          <cell r="AK898">
            <v>0.3</v>
          </cell>
          <cell r="AL898">
            <v>300000000000</v>
          </cell>
          <cell r="AM898">
            <v>50000000000</v>
          </cell>
          <cell r="AN898">
            <v>0.2</v>
          </cell>
          <cell r="AO898">
            <v>50000000000</v>
          </cell>
          <cell r="AP898">
            <v>42541</v>
          </cell>
          <cell r="AQ898">
            <v>1</v>
          </cell>
          <cell r="AR898">
            <v>43373</v>
          </cell>
          <cell r="AS898" t="str">
            <v>3511</v>
          </cell>
          <cell r="AT898">
            <v>500</v>
          </cell>
          <cell r="AU898">
            <v>0</v>
          </cell>
          <cell r="AV898">
            <v>2</v>
          </cell>
          <cell r="AW898">
            <v>0</v>
          </cell>
        </row>
        <row r="899">
          <cell r="C899" t="str">
            <v>A1004</v>
          </cell>
          <cell r="D899">
            <v>8000000000</v>
          </cell>
          <cell r="E899">
            <v>0</v>
          </cell>
          <cell r="F899">
            <v>0</v>
          </cell>
          <cell r="G899">
            <v>2000000000</v>
          </cell>
          <cell r="H899">
            <v>10000000000</v>
          </cell>
          <cell r="I899">
            <v>8000000000</v>
          </cell>
          <cell r="J899">
            <v>60000000</v>
          </cell>
          <cell r="K899" t="str">
            <v>2121</v>
          </cell>
          <cell r="L899">
            <v>7</v>
          </cell>
          <cell r="M899" t="str">
            <v>VND</v>
          </cell>
          <cell r="N899" t="str">
            <v>VN0011379</v>
          </cell>
          <cell r="O899">
            <v>7</v>
          </cell>
          <cell r="P899" t="str">
            <v>Loan</v>
          </cell>
          <cell r="Q899">
            <v>45955</v>
          </cell>
          <cell r="R899">
            <v>0</v>
          </cell>
          <cell r="S899">
            <v>40179</v>
          </cell>
          <cell r="T899">
            <v>1</v>
          </cell>
          <cell r="U899">
            <v>0</v>
          </cell>
          <cell r="V899" t="str">
            <v>N</v>
          </cell>
          <cell r="W899">
            <v>1</v>
          </cell>
          <cell r="X899" t="str">
            <v>N</v>
          </cell>
          <cell r="Y899" t="str">
            <v>VNGAAP</v>
          </cell>
          <cell r="Z899" t="str">
            <v>9410</v>
          </cell>
          <cell r="AA899">
            <v>43465</v>
          </cell>
          <cell r="AB899">
            <v>15000000</v>
          </cell>
          <cell r="AC899">
            <v>2000000000</v>
          </cell>
          <cell r="AD899">
            <v>60000000</v>
          </cell>
          <cell r="AE899">
            <v>0</v>
          </cell>
          <cell r="AF899">
            <v>2</v>
          </cell>
          <cell r="AG899">
            <v>44195</v>
          </cell>
          <cell r="AH899">
            <v>2500000000</v>
          </cell>
          <cell r="AI899">
            <v>2500000000</v>
          </cell>
          <cell r="AJ899">
            <v>15000000</v>
          </cell>
          <cell r="AK899">
            <v>0.3</v>
          </cell>
          <cell r="AL899">
            <v>300000000000</v>
          </cell>
          <cell r="AM899">
            <v>50000000000</v>
          </cell>
          <cell r="AN899">
            <v>0.4</v>
          </cell>
          <cell r="AO899">
            <v>50000000000</v>
          </cell>
          <cell r="AP899">
            <v>42541</v>
          </cell>
          <cell r="AQ899">
            <v>1</v>
          </cell>
          <cell r="AR899">
            <v>43373</v>
          </cell>
          <cell r="AS899" t="str">
            <v>3511</v>
          </cell>
          <cell r="AT899">
            <v>500</v>
          </cell>
          <cell r="AU899">
            <v>0</v>
          </cell>
          <cell r="AV899">
            <v>2</v>
          </cell>
          <cell r="AW899">
            <v>0</v>
          </cell>
        </row>
        <row r="900">
          <cell r="C900" t="str">
            <v>A1005</v>
          </cell>
          <cell r="D900">
            <v>8000000000</v>
          </cell>
          <cell r="E900">
            <v>0</v>
          </cell>
          <cell r="F900">
            <v>0</v>
          </cell>
          <cell r="G900">
            <v>2000000000</v>
          </cell>
          <cell r="H900">
            <v>10000000000</v>
          </cell>
          <cell r="I900">
            <v>8000000000</v>
          </cell>
          <cell r="J900">
            <v>60000000</v>
          </cell>
          <cell r="K900" t="str">
            <v>2121</v>
          </cell>
          <cell r="L900">
            <v>7</v>
          </cell>
          <cell r="M900" t="str">
            <v>VND</v>
          </cell>
          <cell r="N900" t="str">
            <v>VN0011379</v>
          </cell>
          <cell r="O900">
            <v>7</v>
          </cell>
          <cell r="P900" t="str">
            <v>Loan</v>
          </cell>
          <cell r="Q900">
            <v>45955</v>
          </cell>
          <cell r="R900">
            <v>0</v>
          </cell>
          <cell r="S900">
            <v>40179</v>
          </cell>
          <cell r="T900">
            <v>1</v>
          </cell>
          <cell r="U900">
            <v>0</v>
          </cell>
          <cell r="V900" t="str">
            <v>N</v>
          </cell>
          <cell r="W900">
            <v>1</v>
          </cell>
          <cell r="X900" t="str">
            <v>Y</v>
          </cell>
          <cell r="Y900" t="str">
            <v>VNGAAP</v>
          </cell>
          <cell r="Z900" t="str">
            <v>9410</v>
          </cell>
          <cell r="AA900">
            <v>43465</v>
          </cell>
          <cell r="AB900">
            <v>15000000</v>
          </cell>
          <cell r="AC900">
            <v>2000000000</v>
          </cell>
          <cell r="AD900">
            <v>60000000</v>
          </cell>
          <cell r="AE900">
            <v>0</v>
          </cell>
          <cell r="AF900">
            <v>2</v>
          </cell>
          <cell r="AG900">
            <v>44195</v>
          </cell>
          <cell r="AH900">
            <v>2500000000</v>
          </cell>
          <cell r="AI900">
            <v>2500000000</v>
          </cell>
          <cell r="AJ900">
            <v>15000000</v>
          </cell>
          <cell r="AK900">
            <v>0.3</v>
          </cell>
          <cell r="AL900">
            <v>300000000000</v>
          </cell>
          <cell r="AM900">
            <v>50000000000</v>
          </cell>
          <cell r="AN900">
            <v>0.4</v>
          </cell>
          <cell r="AO900">
            <v>50000000000</v>
          </cell>
          <cell r="AP900">
            <v>42541</v>
          </cell>
          <cell r="AQ900">
            <v>1</v>
          </cell>
          <cell r="AR900">
            <v>43373</v>
          </cell>
          <cell r="AS900" t="str">
            <v>3511</v>
          </cell>
          <cell r="AT900">
            <v>500</v>
          </cell>
          <cell r="AU900">
            <v>0</v>
          </cell>
          <cell r="AV900">
            <v>2</v>
          </cell>
          <cell r="AW900">
            <v>0</v>
          </cell>
        </row>
        <row r="901">
          <cell r="C901" t="str">
            <v>A1006</v>
          </cell>
          <cell r="D901">
            <v>8000000000</v>
          </cell>
          <cell r="E901">
            <v>0</v>
          </cell>
          <cell r="F901">
            <v>0</v>
          </cell>
          <cell r="G901">
            <v>2000000000</v>
          </cell>
          <cell r="H901">
            <v>10000000000</v>
          </cell>
          <cell r="I901">
            <v>8000000000</v>
          </cell>
          <cell r="J901">
            <v>60000000</v>
          </cell>
          <cell r="K901" t="str">
            <v>2121</v>
          </cell>
          <cell r="L901">
            <v>7</v>
          </cell>
          <cell r="M901" t="str">
            <v>VND</v>
          </cell>
          <cell r="N901" t="str">
            <v>VN0011379</v>
          </cell>
          <cell r="O901">
            <v>7</v>
          </cell>
          <cell r="P901" t="str">
            <v>Loan</v>
          </cell>
          <cell r="Q901">
            <v>45955</v>
          </cell>
          <cell r="R901">
            <v>0</v>
          </cell>
          <cell r="S901">
            <v>40179</v>
          </cell>
          <cell r="T901">
            <v>1</v>
          </cell>
          <cell r="U901">
            <v>0</v>
          </cell>
          <cell r="V901" t="str">
            <v>N</v>
          </cell>
          <cell r="W901">
            <v>2</v>
          </cell>
          <cell r="X901" t="str">
            <v>N</v>
          </cell>
          <cell r="Y901" t="str">
            <v>VNGAAP</v>
          </cell>
          <cell r="Z901" t="str">
            <v>9410</v>
          </cell>
          <cell r="AA901">
            <v>43465</v>
          </cell>
          <cell r="AB901">
            <v>15000000</v>
          </cell>
          <cell r="AC901">
            <v>2000000000</v>
          </cell>
          <cell r="AD901">
            <v>60000000</v>
          </cell>
          <cell r="AE901">
            <v>0</v>
          </cell>
          <cell r="AF901">
            <v>2</v>
          </cell>
          <cell r="AG901">
            <v>44195</v>
          </cell>
          <cell r="AH901">
            <v>2500000000</v>
          </cell>
          <cell r="AI901">
            <v>2500000000</v>
          </cell>
          <cell r="AJ901">
            <v>15000000</v>
          </cell>
          <cell r="AK901">
            <v>0.3</v>
          </cell>
          <cell r="AL901">
            <v>300000000000</v>
          </cell>
          <cell r="AM901">
            <v>50000000000</v>
          </cell>
          <cell r="AN901">
            <v>0.4</v>
          </cell>
          <cell r="AO901">
            <v>50000000000</v>
          </cell>
          <cell r="AP901">
            <v>42541</v>
          </cell>
          <cell r="AQ901">
            <v>1</v>
          </cell>
          <cell r="AR901">
            <v>43373</v>
          </cell>
          <cell r="AS901" t="str">
            <v>3511</v>
          </cell>
          <cell r="AT901">
            <v>500</v>
          </cell>
          <cell r="AU901">
            <v>0</v>
          </cell>
          <cell r="AV901">
            <v>2</v>
          </cell>
          <cell r="AW901">
            <v>0</v>
          </cell>
        </row>
        <row r="902">
          <cell r="C902" t="str">
            <v>A1007</v>
          </cell>
          <cell r="D902">
            <v>8000000000</v>
          </cell>
          <cell r="E902">
            <v>0</v>
          </cell>
          <cell r="F902">
            <v>0</v>
          </cell>
          <cell r="G902">
            <v>2000000000</v>
          </cell>
          <cell r="H902">
            <v>10000000000</v>
          </cell>
          <cell r="I902">
            <v>8000000000</v>
          </cell>
          <cell r="J902">
            <v>60000000</v>
          </cell>
          <cell r="K902" t="str">
            <v>2121</v>
          </cell>
          <cell r="L902">
            <v>7</v>
          </cell>
          <cell r="M902" t="str">
            <v>VND</v>
          </cell>
          <cell r="N902" t="str">
            <v>VN0011379</v>
          </cell>
          <cell r="O902">
            <v>7</v>
          </cell>
          <cell r="P902" t="str">
            <v>Loan</v>
          </cell>
          <cell r="Q902">
            <v>45955</v>
          </cell>
          <cell r="R902">
            <v>0</v>
          </cell>
          <cell r="S902">
            <v>40179</v>
          </cell>
          <cell r="T902">
            <v>1</v>
          </cell>
          <cell r="U902">
            <v>0</v>
          </cell>
          <cell r="V902" t="str">
            <v>N</v>
          </cell>
          <cell r="W902">
            <v>2</v>
          </cell>
          <cell r="X902" t="str">
            <v>Y</v>
          </cell>
          <cell r="Y902" t="str">
            <v>VNGAAP</v>
          </cell>
          <cell r="Z902" t="str">
            <v>9410</v>
          </cell>
          <cell r="AA902">
            <v>43465</v>
          </cell>
          <cell r="AB902">
            <v>15000000</v>
          </cell>
          <cell r="AC902">
            <v>2000000000</v>
          </cell>
          <cell r="AD902">
            <v>60000000</v>
          </cell>
          <cell r="AE902">
            <v>0</v>
          </cell>
          <cell r="AF902">
            <v>2</v>
          </cell>
          <cell r="AG902">
            <v>44195</v>
          </cell>
          <cell r="AH902">
            <v>2500000000</v>
          </cell>
          <cell r="AI902">
            <v>2500000000</v>
          </cell>
          <cell r="AJ902">
            <v>15000000</v>
          </cell>
          <cell r="AK902">
            <v>0.3</v>
          </cell>
          <cell r="AL902">
            <v>300000000000</v>
          </cell>
          <cell r="AM902">
            <v>50000000000</v>
          </cell>
          <cell r="AN902">
            <v>0.4</v>
          </cell>
          <cell r="AO902">
            <v>50000000000</v>
          </cell>
          <cell r="AP902">
            <v>42541</v>
          </cell>
          <cell r="AQ902">
            <v>1</v>
          </cell>
          <cell r="AR902">
            <v>43373</v>
          </cell>
          <cell r="AS902" t="str">
            <v>3511</v>
          </cell>
          <cell r="AT902">
            <v>500</v>
          </cell>
          <cell r="AU902">
            <v>0</v>
          </cell>
          <cell r="AV902">
            <v>2</v>
          </cell>
          <cell r="AW902">
            <v>0</v>
          </cell>
        </row>
        <row r="903">
          <cell r="C903" t="str">
            <v>A1008</v>
          </cell>
          <cell r="D903">
            <v>8000000000</v>
          </cell>
          <cell r="E903">
            <v>0</v>
          </cell>
          <cell r="F903">
            <v>0</v>
          </cell>
          <cell r="G903">
            <v>2000000000</v>
          </cell>
          <cell r="H903">
            <v>10000000000</v>
          </cell>
          <cell r="I903">
            <v>8000000000</v>
          </cell>
          <cell r="J903">
            <v>60000000</v>
          </cell>
          <cell r="K903" t="str">
            <v>2121</v>
          </cell>
          <cell r="L903">
            <v>7</v>
          </cell>
          <cell r="M903" t="str">
            <v>VND</v>
          </cell>
          <cell r="N903" t="str">
            <v>VN0011379</v>
          </cell>
          <cell r="O903">
            <v>7</v>
          </cell>
          <cell r="P903" t="str">
            <v>Loan</v>
          </cell>
          <cell r="Q903">
            <v>45955</v>
          </cell>
          <cell r="R903">
            <v>0</v>
          </cell>
          <cell r="S903">
            <v>40179</v>
          </cell>
          <cell r="T903">
            <v>1</v>
          </cell>
          <cell r="U903">
            <v>0</v>
          </cell>
          <cell r="V903" t="str">
            <v>N</v>
          </cell>
          <cell r="W903">
            <v>2</v>
          </cell>
          <cell r="X903" t="str">
            <v>N</v>
          </cell>
          <cell r="Y903" t="str">
            <v>VNGAAP</v>
          </cell>
          <cell r="Z903" t="str">
            <v>9410</v>
          </cell>
          <cell r="AA903">
            <v>43465</v>
          </cell>
          <cell r="AB903">
            <v>15000000</v>
          </cell>
          <cell r="AC903">
            <v>2000000000</v>
          </cell>
          <cell r="AD903">
            <v>60000000</v>
          </cell>
          <cell r="AE903">
            <v>100000000</v>
          </cell>
          <cell r="AF903">
            <v>2</v>
          </cell>
          <cell r="AG903">
            <v>44195</v>
          </cell>
          <cell r="AH903">
            <v>2500000000</v>
          </cell>
          <cell r="AI903">
            <v>2500000000</v>
          </cell>
          <cell r="AJ903">
            <v>15000000</v>
          </cell>
          <cell r="AK903">
            <v>0.3</v>
          </cell>
          <cell r="AL903">
            <v>300000000000</v>
          </cell>
          <cell r="AM903">
            <v>50000000000</v>
          </cell>
          <cell r="AN903">
            <v>0.4</v>
          </cell>
          <cell r="AO903">
            <v>50000000000</v>
          </cell>
          <cell r="AP903">
            <v>42541</v>
          </cell>
          <cell r="AQ903">
            <v>1</v>
          </cell>
          <cell r="AR903">
            <v>43373</v>
          </cell>
          <cell r="AS903" t="str">
            <v>3511</v>
          </cell>
          <cell r="AT903">
            <v>500</v>
          </cell>
          <cell r="AU903">
            <v>0</v>
          </cell>
          <cell r="AV903">
            <v>2</v>
          </cell>
          <cell r="AW903">
            <v>0</v>
          </cell>
        </row>
        <row r="904">
          <cell r="C904" t="str">
            <v>A1009</v>
          </cell>
          <cell r="D904">
            <v>8000000000</v>
          </cell>
          <cell r="E904">
            <v>0</v>
          </cell>
          <cell r="F904">
            <v>0</v>
          </cell>
          <cell r="G904">
            <v>2000000000</v>
          </cell>
          <cell r="H904">
            <v>10000000000</v>
          </cell>
          <cell r="I904">
            <v>8000000000</v>
          </cell>
          <cell r="J904">
            <v>60000000</v>
          </cell>
          <cell r="K904" t="str">
            <v>2121</v>
          </cell>
          <cell r="L904">
            <v>7</v>
          </cell>
          <cell r="M904" t="str">
            <v>VND</v>
          </cell>
          <cell r="N904" t="str">
            <v>VN0011379</v>
          </cell>
          <cell r="O904">
            <v>7</v>
          </cell>
          <cell r="P904" t="str">
            <v>Loan</v>
          </cell>
          <cell r="Q904">
            <v>45955</v>
          </cell>
          <cell r="R904">
            <v>0</v>
          </cell>
          <cell r="S904">
            <v>40179</v>
          </cell>
          <cell r="T904">
            <v>1</v>
          </cell>
          <cell r="U904">
            <v>0</v>
          </cell>
          <cell r="V904" t="str">
            <v>N</v>
          </cell>
          <cell r="W904">
            <v>2</v>
          </cell>
          <cell r="X904" t="str">
            <v>Y</v>
          </cell>
          <cell r="Y904" t="str">
            <v>VNGAAP</v>
          </cell>
          <cell r="Z904" t="str">
            <v>9410</v>
          </cell>
          <cell r="AA904">
            <v>43465</v>
          </cell>
          <cell r="AB904">
            <v>15000000</v>
          </cell>
          <cell r="AC904">
            <v>2000000000</v>
          </cell>
          <cell r="AD904">
            <v>60000000</v>
          </cell>
          <cell r="AE904">
            <v>100000000</v>
          </cell>
          <cell r="AF904">
            <v>2</v>
          </cell>
          <cell r="AG904">
            <v>44195</v>
          </cell>
          <cell r="AH904">
            <v>2500000000</v>
          </cell>
          <cell r="AI904">
            <v>2500000000</v>
          </cell>
          <cell r="AJ904">
            <v>15000000</v>
          </cell>
          <cell r="AK904">
            <v>0.3</v>
          </cell>
          <cell r="AL904">
            <v>300000000000</v>
          </cell>
          <cell r="AM904">
            <v>50000000000</v>
          </cell>
          <cell r="AN904">
            <v>0.4</v>
          </cell>
          <cell r="AO904">
            <v>50000000000</v>
          </cell>
          <cell r="AP904">
            <v>42541</v>
          </cell>
          <cell r="AQ904">
            <v>1</v>
          </cell>
          <cell r="AR904">
            <v>43373</v>
          </cell>
          <cell r="AS904" t="str">
            <v>3511</v>
          </cell>
          <cell r="AT904">
            <v>500</v>
          </cell>
          <cell r="AU904">
            <v>0</v>
          </cell>
          <cell r="AV904">
            <v>2</v>
          </cell>
          <cell r="AW904">
            <v>0</v>
          </cell>
        </row>
        <row r="905">
          <cell r="C905" t="str">
            <v>A1010</v>
          </cell>
          <cell r="D905">
            <v>8000000000</v>
          </cell>
          <cell r="E905">
            <v>0</v>
          </cell>
          <cell r="F905">
            <v>0</v>
          </cell>
          <cell r="G905">
            <v>2000000000</v>
          </cell>
          <cell r="H905">
            <v>10000000000</v>
          </cell>
          <cell r="I905">
            <v>8000000000</v>
          </cell>
          <cell r="J905">
            <v>60000000</v>
          </cell>
          <cell r="K905" t="str">
            <v>2121</v>
          </cell>
          <cell r="L905">
            <v>7</v>
          </cell>
          <cell r="M905" t="str">
            <v>VND</v>
          </cell>
          <cell r="N905" t="str">
            <v>VN0011379</v>
          </cell>
          <cell r="O905">
            <v>7</v>
          </cell>
          <cell r="P905" t="str">
            <v>Loan</v>
          </cell>
          <cell r="Q905">
            <v>45955</v>
          </cell>
          <cell r="R905">
            <v>0</v>
          </cell>
          <cell r="S905">
            <v>40179</v>
          </cell>
          <cell r="T905">
            <v>1</v>
          </cell>
          <cell r="U905">
            <v>0</v>
          </cell>
          <cell r="V905" t="str">
            <v>N</v>
          </cell>
          <cell r="W905">
            <v>1</v>
          </cell>
          <cell r="X905" t="str">
            <v>N</v>
          </cell>
          <cell r="Y905" t="str">
            <v>VNGAAP</v>
          </cell>
          <cell r="Z905" t="str">
            <v>9410</v>
          </cell>
          <cell r="AA905">
            <v>43465</v>
          </cell>
          <cell r="AB905">
            <v>15000000</v>
          </cell>
          <cell r="AC905">
            <v>2000000000</v>
          </cell>
          <cell r="AD905">
            <v>60000000</v>
          </cell>
          <cell r="AE905">
            <v>0</v>
          </cell>
          <cell r="AF905">
            <v>2</v>
          </cell>
          <cell r="AG905">
            <v>44195</v>
          </cell>
          <cell r="AH905">
            <v>2500000000</v>
          </cell>
          <cell r="AI905">
            <v>2500000000</v>
          </cell>
          <cell r="AJ905">
            <v>15000000</v>
          </cell>
          <cell r="AK905">
            <v>0.3</v>
          </cell>
          <cell r="AL905">
            <v>300000000000</v>
          </cell>
          <cell r="AM905">
            <v>50000000000</v>
          </cell>
          <cell r="AN905">
            <v>1</v>
          </cell>
          <cell r="AO905">
            <v>50000000000</v>
          </cell>
          <cell r="AP905">
            <v>42541</v>
          </cell>
          <cell r="AQ905">
            <v>1</v>
          </cell>
          <cell r="AR905">
            <v>43373</v>
          </cell>
          <cell r="AS905" t="str">
            <v>3511</v>
          </cell>
          <cell r="AT905">
            <v>500</v>
          </cell>
          <cell r="AU905">
            <v>0</v>
          </cell>
          <cell r="AV905">
            <v>2</v>
          </cell>
          <cell r="AW905">
            <v>0</v>
          </cell>
        </row>
        <row r="906">
          <cell r="C906" t="str">
            <v>A1011</v>
          </cell>
          <cell r="D906">
            <v>8000000000</v>
          </cell>
          <cell r="E906">
            <v>0</v>
          </cell>
          <cell r="F906">
            <v>0</v>
          </cell>
          <cell r="G906">
            <v>2000000000</v>
          </cell>
          <cell r="H906">
            <v>10000000000</v>
          </cell>
          <cell r="I906">
            <v>8000000000</v>
          </cell>
          <cell r="J906">
            <v>60000000</v>
          </cell>
          <cell r="K906" t="str">
            <v>2121</v>
          </cell>
          <cell r="L906">
            <v>7</v>
          </cell>
          <cell r="M906" t="str">
            <v>VND</v>
          </cell>
          <cell r="N906" t="str">
            <v>VN0011379</v>
          </cell>
          <cell r="O906">
            <v>7</v>
          </cell>
          <cell r="P906" t="str">
            <v>Loan</v>
          </cell>
          <cell r="Q906">
            <v>45955</v>
          </cell>
          <cell r="R906">
            <v>0</v>
          </cell>
          <cell r="S906">
            <v>40179</v>
          </cell>
          <cell r="T906">
            <v>1</v>
          </cell>
          <cell r="U906">
            <v>0</v>
          </cell>
          <cell r="V906" t="str">
            <v>N</v>
          </cell>
          <cell r="W906">
            <v>1</v>
          </cell>
          <cell r="X906" t="str">
            <v>Y</v>
          </cell>
          <cell r="Y906" t="str">
            <v>VNGAAP</v>
          </cell>
          <cell r="Z906" t="str">
            <v>9410</v>
          </cell>
          <cell r="AA906">
            <v>43465</v>
          </cell>
          <cell r="AB906">
            <v>15000000</v>
          </cell>
          <cell r="AC906">
            <v>2000000000</v>
          </cell>
          <cell r="AD906">
            <v>60000000</v>
          </cell>
          <cell r="AE906">
            <v>0</v>
          </cell>
          <cell r="AF906">
            <v>2</v>
          </cell>
          <cell r="AG906">
            <v>44195</v>
          </cell>
          <cell r="AH906">
            <v>2500000000</v>
          </cell>
          <cell r="AI906">
            <v>2500000000</v>
          </cell>
          <cell r="AJ906">
            <v>15000000</v>
          </cell>
          <cell r="AK906">
            <v>0.3</v>
          </cell>
          <cell r="AL906">
            <v>300000000000</v>
          </cell>
          <cell r="AM906">
            <v>50000000000</v>
          </cell>
          <cell r="AN906">
            <v>1</v>
          </cell>
          <cell r="AO906">
            <v>50000000000</v>
          </cell>
          <cell r="AP906">
            <v>42541</v>
          </cell>
          <cell r="AQ906">
            <v>1</v>
          </cell>
          <cell r="AR906">
            <v>43373</v>
          </cell>
          <cell r="AS906" t="str">
            <v>3511</v>
          </cell>
          <cell r="AT906">
            <v>500</v>
          </cell>
          <cell r="AU906">
            <v>0</v>
          </cell>
          <cell r="AV906">
            <v>2</v>
          </cell>
          <cell r="AW906">
            <v>0</v>
          </cell>
        </row>
        <row r="907">
          <cell r="C907" t="str">
            <v>A1012</v>
          </cell>
          <cell r="D907">
            <v>8000000000</v>
          </cell>
          <cell r="E907">
            <v>0</v>
          </cell>
          <cell r="F907">
            <v>0</v>
          </cell>
          <cell r="G907">
            <v>2000000000</v>
          </cell>
          <cell r="H907">
            <v>10000000000</v>
          </cell>
          <cell r="I907">
            <v>8000000000</v>
          </cell>
          <cell r="J907">
            <v>60000000</v>
          </cell>
          <cell r="K907" t="str">
            <v>2121</v>
          </cell>
          <cell r="L907">
            <v>7</v>
          </cell>
          <cell r="M907" t="str">
            <v>VND</v>
          </cell>
          <cell r="N907" t="str">
            <v>VN0011379</v>
          </cell>
          <cell r="O907">
            <v>7</v>
          </cell>
          <cell r="P907" t="str">
            <v>Loan</v>
          </cell>
          <cell r="Q907">
            <v>45955</v>
          </cell>
          <cell r="R907">
            <v>0</v>
          </cell>
          <cell r="S907">
            <v>40179</v>
          </cell>
          <cell r="T907">
            <v>1</v>
          </cell>
          <cell r="U907">
            <v>0</v>
          </cell>
          <cell r="V907" t="str">
            <v>N</v>
          </cell>
          <cell r="W907">
            <v>2</v>
          </cell>
          <cell r="X907" t="str">
            <v>N</v>
          </cell>
          <cell r="Y907" t="str">
            <v>VNGAAP</v>
          </cell>
          <cell r="Z907" t="str">
            <v>9410</v>
          </cell>
          <cell r="AA907">
            <v>43465</v>
          </cell>
          <cell r="AB907">
            <v>15000000</v>
          </cell>
          <cell r="AC907">
            <v>2000000000</v>
          </cell>
          <cell r="AD907">
            <v>60000000</v>
          </cell>
          <cell r="AE907">
            <v>0</v>
          </cell>
          <cell r="AF907">
            <v>2</v>
          </cell>
          <cell r="AG907">
            <v>44195</v>
          </cell>
          <cell r="AH907">
            <v>2500000000</v>
          </cell>
          <cell r="AI907">
            <v>2500000000</v>
          </cell>
          <cell r="AJ907">
            <v>15000000</v>
          </cell>
          <cell r="AK907">
            <v>0.3</v>
          </cell>
          <cell r="AL907">
            <v>300000000000</v>
          </cell>
          <cell r="AM907">
            <v>50000000000</v>
          </cell>
          <cell r="AN907">
            <v>1</v>
          </cell>
          <cell r="AO907">
            <v>50000000000</v>
          </cell>
          <cell r="AP907">
            <v>42541</v>
          </cell>
          <cell r="AQ907">
            <v>1</v>
          </cell>
          <cell r="AR907">
            <v>43373</v>
          </cell>
          <cell r="AS907" t="str">
            <v>3511</v>
          </cell>
          <cell r="AT907">
            <v>500</v>
          </cell>
          <cell r="AU907">
            <v>0</v>
          </cell>
          <cell r="AV907">
            <v>2</v>
          </cell>
          <cell r="AW907">
            <v>0</v>
          </cell>
        </row>
        <row r="908">
          <cell r="C908" t="str">
            <v>A1013</v>
          </cell>
          <cell r="D908">
            <v>8000000000</v>
          </cell>
          <cell r="E908">
            <v>0</v>
          </cell>
          <cell r="F908">
            <v>0</v>
          </cell>
          <cell r="G908">
            <v>2000000000</v>
          </cell>
          <cell r="H908">
            <v>10000000000</v>
          </cell>
          <cell r="I908">
            <v>8000000000</v>
          </cell>
          <cell r="J908">
            <v>60000000</v>
          </cell>
          <cell r="K908" t="str">
            <v>2121</v>
          </cell>
          <cell r="L908">
            <v>7</v>
          </cell>
          <cell r="M908" t="str">
            <v>VND</v>
          </cell>
          <cell r="N908" t="str">
            <v>VN0011379</v>
          </cell>
          <cell r="O908">
            <v>7</v>
          </cell>
          <cell r="P908" t="str">
            <v>Loan</v>
          </cell>
          <cell r="Q908">
            <v>45955</v>
          </cell>
          <cell r="R908">
            <v>0</v>
          </cell>
          <cell r="S908">
            <v>40179</v>
          </cell>
          <cell r="T908">
            <v>1</v>
          </cell>
          <cell r="U908">
            <v>0</v>
          </cell>
          <cell r="V908" t="str">
            <v>N</v>
          </cell>
          <cell r="W908">
            <v>2</v>
          </cell>
          <cell r="X908" t="str">
            <v>Y</v>
          </cell>
          <cell r="Y908" t="str">
            <v>VNGAAP</v>
          </cell>
          <cell r="Z908" t="str">
            <v>9410</v>
          </cell>
          <cell r="AA908">
            <v>43465</v>
          </cell>
          <cell r="AB908">
            <v>15000000</v>
          </cell>
          <cell r="AC908">
            <v>2000000000</v>
          </cell>
          <cell r="AD908">
            <v>60000000</v>
          </cell>
          <cell r="AE908">
            <v>0</v>
          </cell>
          <cell r="AF908">
            <v>2</v>
          </cell>
          <cell r="AG908">
            <v>44195</v>
          </cell>
          <cell r="AH908">
            <v>2500000000</v>
          </cell>
          <cell r="AI908">
            <v>2500000000</v>
          </cell>
          <cell r="AJ908">
            <v>15000000</v>
          </cell>
          <cell r="AK908">
            <v>0.3</v>
          </cell>
          <cell r="AL908">
            <v>300000000000</v>
          </cell>
          <cell r="AM908">
            <v>50000000000</v>
          </cell>
          <cell r="AN908">
            <v>1</v>
          </cell>
          <cell r="AO908">
            <v>50000000000</v>
          </cell>
          <cell r="AP908">
            <v>42541</v>
          </cell>
          <cell r="AQ908">
            <v>1</v>
          </cell>
          <cell r="AR908">
            <v>43373</v>
          </cell>
          <cell r="AS908" t="str">
            <v>3511</v>
          </cell>
          <cell r="AT908">
            <v>500</v>
          </cell>
          <cell r="AU908">
            <v>0</v>
          </cell>
          <cell r="AV908">
            <v>2</v>
          </cell>
          <cell r="AW908">
            <v>0</v>
          </cell>
        </row>
        <row r="909">
          <cell r="C909" t="str">
            <v>A1014</v>
          </cell>
          <cell r="D909">
            <v>8000000000</v>
          </cell>
          <cell r="E909">
            <v>0</v>
          </cell>
          <cell r="F909">
            <v>0</v>
          </cell>
          <cell r="G909">
            <v>2000000000</v>
          </cell>
          <cell r="H909">
            <v>10000000000</v>
          </cell>
          <cell r="I909">
            <v>8000000000</v>
          </cell>
          <cell r="J909">
            <v>60000000</v>
          </cell>
          <cell r="K909" t="str">
            <v>2121</v>
          </cell>
          <cell r="L909">
            <v>7</v>
          </cell>
          <cell r="M909" t="str">
            <v>VND</v>
          </cell>
          <cell r="N909" t="str">
            <v>VN0011379</v>
          </cell>
          <cell r="O909">
            <v>7</v>
          </cell>
          <cell r="P909" t="str">
            <v>Loan</v>
          </cell>
          <cell r="Q909">
            <v>45955</v>
          </cell>
          <cell r="R909">
            <v>0</v>
          </cell>
          <cell r="S909">
            <v>40179</v>
          </cell>
          <cell r="T909">
            <v>1</v>
          </cell>
          <cell r="U909">
            <v>0</v>
          </cell>
          <cell r="V909" t="str">
            <v>N</v>
          </cell>
          <cell r="W909">
            <v>2</v>
          </cell>
          <cell r="X909" t="str">
            <v>N</v>
          </cell>
          <cell r="Y909" t="str">
            <v>VNGAAP</v>
          </cell>
          <cell r="Z909" t="str">
            <v>9410</v>
          </cell>
          <cell r="AA909">
            <v>43465</v>
          </cell>
          <cell r="AB909">
            <v>15000000</v>
          </cell>
          <cell r="AC909">
            <v>2000000000</v>
          </cell>
          <cell r="AD909">
            <v>60000000</v>
          </cell>
          <cell r="AE909">
            <v>100000000</v>
          </cell>
          <cell r="AF909">
            <v>2</v>
          </cell>
          <cell r="AG909">
            <v>44195</v>
          </cell>
          <cell r="AH909">
            <v>2500000000</v>
          </cell>
          <cell r="AI909">
            <v>2500000000</v>
          </cell>
          <cell r="AJ909">
            <v>15000000</v>
          </cell>
          <cell r="AK909">
            <v>0.3</v>
          </cell>
          <cell r="AL909">
            <v>300000000000</v>
          </cell>
          <cell r="AM909">
            <v>50000000000</v>
          </cell>
          <cell r="AN909">
            <v>1</v>
          </cell>
          <cell r="AO909">
            <v>50000000000</v>
          </cell>
          <cell r="AP909">
            <v>42541</v>
          </cell>
          <cell r="AQ909">
            <v>1</v>
          </cell>
          <cell r="AR909">
            <v>43373</v>
          </cell>
          <cell r="AS909" t="str">
            <v>3511</v>
          </cell>
          <cell r="AT909">
            <v>500</v>
          </cell>
          <cell r="AU909">
            <v>0</v>
          </cell>
          <cell r="AV909">
            <v>2</v>
          </cell>
          <cell r="AW909">
            <v>0</v>
          </cell>
        </row>
        <row r="910">
          <cell r="C910" t="str">
            <v>A1015</v>
          </cell>
          <cell r="D910">
            <v>8000000000</v>
          </cell>
          <cell r="E910">
            <v>0</v>
          </cell>
          <cell r="F910">
            <v>0</v>
          </cell>
          <cell r="G910">
            <v>2000000000</v>
          </cell>
          <cell r="H910">
            <v>10000000000</v>
          </cell>
          <cell r="I910">
            <v>8000000000</v>
          </cell>
          <cell r="J910">
            <v>60000000</v>
          </cell>
          <cell r="K910" t="str">
            <v>2121</v>
          </cell>
          <cell r="L910">
            <v>7</v>
          </cell>
          <cell r="M910" t="str">
            <v>VND</v>
          </cell>
          <cell r="N910" t="str">
            <v>VN0011379</v>
          </cell>
          <cell r="O910">
            <v>7</v>
          </cell>
          <cell r="P910" t="str">
            <v>Loan</v>
          </cell>
          <cell r="Q910">
            <v>45955</v>
          </cell>
          <cell r="R910">
            <v>0</v>
          </cell>
          <cell r="S910">
            <v>40179</v>
          </cell>
          <cell r="T910">
            <v>1</v>
          </cell>
          <cell r="U910">
            <v>0</v>
          </cell>
          <cell r="V910" t="str">
            <v>N</v>
          </cell>
          <cell r="W910">
            <v>2</v>
          </cell>
          <cell r="X910" t="str">
            <v>Y</v>
          </cell>
          <cell r="Y910" t="str">
            <v>VNGAAP</v>
          </cell>
          <cell r="Z910" t="str">
            <v>9410</v>
          </cell>
          <cell r="AA910">
            <v>43465</v>
          </cell>
          <cell r="AB910">
            <v>15000000</v>
          </cell>
          <cell r="AC910">
            <v>2000000000</v>
          </cell>
          <cell r="AD910">
            <v>60000000</v>
          </cell>
          <cell r="AE910">
            <v>100000000</v>
          </cell>
          <cell r="AF910">
            <v>2</v>
          </cell>
          <cell r="AG910">
            <v>44195</v>
          </cell>
          <cell r="AH910">
            <v>2500000000</v>
          </cell>
          <cell r="AI910">
            <v>2500000000</v>
          </cell>
          <cell r="AJ910">
            <v>15000000</v>
          </cell>
          <cell r="AK910">
            <v>0.3</v>
          </cell>
          <cell r="AL910">
            <v>300000000000</v>
          </cell>
          <cell r="AM910">
            <v>50000000000</v>
          </cell>
          <cell r="AN910">
            <v>1</v>
          </cell>
          <cell r="AO910">
            <v>50000000000</v>
          </cell>
          <cell r="AP910">
            <v>42541</v>
          </cell>
          <cell r="AQ910">
            <v>1</v>
          </cell>
          <cell r="AR910">
            <v>43373</v>
          </cell>
          <cell r="AS910" t="str">
            <v>3511</v>
          </cell>
          <cell r="AT910">
            <v>500</v>
          </cell>
          <cell r="AU910">
            <v>0</v>
          </cell>
          <cell r="AV910">
            <v>2</v>
          </cell>
          <cell r="AW910">
            <v>0</v>
          </cell>
        </row>
        <row r="911">
          <cell r="C911" t="str">
            <v>A1016</v>
          </cell>
          <cell r="D911">
            <v>8000000000</v>
          </cell>
          <cell r="E911">
            <v>0</v>
          </cell>
          <cell r="F911">
            <v>0</v>
          </cell>
          <cell r="G911">
            <v>2000000000</v>
          </cell>
          <cell r="H911">
            <v>10000000000</v>
          </cell>
          <cell r="I911">
            <v>8000000000</v>
          </cell>
          <cell r="J911">
            <v>60000000</v>
          </cell>
          <cell r="K911" t="str">
            <v>2121</v>
          </cell>
          <cell r="L911">
            <v>7</v>
          </cell>
          <cell r="M911" t="str">
            <v>VND</v>
          </cell>
          <cell r="N911" t="str">
            <v>VN0011379</v>
          </cell>
          <cell r="O911">
            <v>7</v>
          </cell>
          <cell r="P911" t="str">
            <v>Loan</v>
          </cell>
          <cell r="Q911">
            <v>45955</v>
          </cell>
          <cell r="R911">
            <v>0</v>
          </cell>
          <cell r="S911">
            <v>40179</v>
          </cell>
          <cell r="T911">
            <v>1</v>
          </cell>
          <cell r="U911">
            <v>0</v>
          </cell>
          <cell r="V911" t="str">
            <v>N</v>
          </cell>
          <cell r="W911">
            <v>1</v>
          </cell>
          <cell r="X911" t="str">
            <v>N</v>
          </cell>
          <cell r="Y911" t="str">
            <v>VNGAAP</v>
          </cell>
          <cell r="Z911" t="str">
            <v>9410</v>
          </cell>
          <cell r="AA911">
            <v>43465</v>
          </cell>
          <cell r="AB911">
            <v>15000000</v>
          </cell>
          <cell r="AC911">
            <v>2000000000</v>
          </cell>
          <cell r="AD911">
            <v>60000000</v>
          </cell>
          <cell r="AE911">
            <v>0</v>
          </cell>
          <cell r="AF911">
            <v>2</v>
          </cell>
          <cell r="AG911">
            <v>44195</v>
          </cell>
          <cell r="AH911">
            <v>2500000000</v>
          </cell>
          <cell r="AI911">
            <v>2500000000</v>
          </cell>
          <cell r="AJ911">
            <v>15000000</v>
          </cell>
          <cell r="AK911">
            <v>0.3</v>
          </cell>
          <cell r="AL911">
            <v>1000000000000</v>
          </cell>
          <cell r="AM911">
            <v>50000000000</v>
          </cell>
          <cell r="AN911">
            <v>0.2</v>
          </cell>
          <cell r="AO911">
            <v>50000000000</v>
          </cell>
          <cell r="AP911">
            <v>42541</v>
          </cell>
          <cell r="AQ911">
            <v>1</v>
          </cell>
          <cell r="AR911">
            <v>43373</v>
          </cell>
          <cell r="AS911" t="str">
            <v>3511</v>
          </cell>
          <cell r="AT911">
            <v>500</v>
          </cell>
          <cell r="AU911">
            <v>0</v>
          </cell>
          <cell r="AV911">
            <v>2</v>
          </cell>
          <cell r="AW911">
            <v>0</v>
          </cell>
        </row>
        <row r="912">
          <cell r="C912" t="str">
            <v>A1017</v>
          </cell>
          <cell r="D912">
            <v>8000000000</v>
          </cell>
          <cell r="E912">
            <v>0</v>
          </cell>
          <cell r="F912">
            <v>0</v>
          </cell>
          <cell r="G912">
            <v>2000000000</v>
          </cell>
          <cell r="H912">
            <v>10000000000</v>
          </cell>
          <cell r="I912">
            <v>8000000000</v>
          </cell>
          <cell r="J912">
            <v>60000000</v>
          </cell>
          <cell r="K912" t="str">
            <v>2121</v>
          </cell>
          <cell r="L912">
            <v>7</v>
          </cell>
          <cell r="M912" t="str">
            <v>VND</v>
          </cell>
          <cell r="N912" t="str">
            <v>VN0011379</v>
          </cell>
          <cell r="O912">
            <v>7</v>
          </cell>
          <cell r="P912" t="str">
            <v>Loan</v>
          </cell>
          <cell r="Q912">
            <v>45955</v>
          </cell>
          <cell r="R912">
            <v>0</v>
          </cell>
          <cell r="S912">
            <v>40179</v>
          </cell>
          <cell r="T912">
            <v>1</v>
          </cell>
          <cell r="U912">
            <v>0</v>
          </cell>
          <cell r="V912" t="str">
            <v>N</v>
          </cell>
          <cell r="W912">
            <v>1</v>
          </cell>
          <cell r="X912" t="str">
            <v>Y</v>
          </cell>
          <cell r="Y912" t="str">
            <v>VNGAAP</v>
          </cell>
          <cell r="Z912" t="str">
            <v>9410</v>
          </cell>
          <cell r="AA912">
            <v>43465</v>
          </cell>
          <cell r="AB912">
            <v>15000000</v>
          </cell>
          <cell r="AC912">
            <v>2000000000</v>
          </cell>
          <cell r="AD912">
            <v>60000000</v>
          </cell>
          <cell r="AE912">
            <v>0</v>
          </cell>
          <cell r="AF912">
            <v>2</v>
          </cell>
          <cell r="AG912">
            <v>44195</v>
          </cell>
          <cell r="AH912">
            <v>2500000000</v>
          </cell>
          <cell r="AI912">
            <v>2500000000</v>
          </cell>
          <cell r="AJ912">
            <v>15000000</v>
          </cell>
          <cell r="AK912">
            <v>0.3</v>
          </cell>
          <cell r="AL912">
            <v>1000000000000</v>
          </cell>
          <cell r="AM912">
            <v>50000000000</v>
          </cell>
          <cell r="AN912">
            <v>0.2</v>
          </cell>
          <cell r="AO912">
            <v>50000000000</v>
          </cell>
          <cell r="AP912">
            <v>42541</v>
          </cell>
          <cell r="AQ912">
            <v>1</v>
          </cell>
          <cell r="AR912">
            <v>43373</v>
          </cell>
          <cell r="AS912" t="str">
            <v>3511</v>
          </cell>
          <cell r="AT912">
            <v>500</v>
          </cell>
          <cell r="AU912">
            <v>0</v>
          </cell>
          <cell r="AV912">
            <v>2</v>
          </cell>
          <cell r="AW912">
            <v>0</v>
          </cell>
        </row>
        <row r="913">
          <cell r="C913" t="str">
            <v>A1018</v>
          </cell>
          <cell r="D913">
            <v>8000000000</v>
          </cell>
          <cell r="E913">
            <v>0</v>
          </cell>
          <cell r="F913">
            <v>0</v>
          </cell>
          <cell r="G913">
            <v>2000000000</v>
          </cell>
          <cell r="H913">
            <v>10000000000</v>
          </cell>
          <cell r="I913">
            <v>8000000000</v>
          </cell>
          <cell r="J913">
            <v>60000000</v>
          </cell>
          <cell r="K913" t="str">
            <v>2121</v>
          </cell>
          <cell r="L913">
            <v>7</v>
          </cell>
          <cell r="M913" t="str">
            <v>VND</v>
          </cell>
          <cell r="N913" t="str">
            <v>VN0011379</v>
          </cell>
          <cell r="O913">
            <v>7</v>
          </cell>
          <cell r="P913" t="str">
            <v>Loan</v>
          </cell>
          <cell r="Q913">
            <v>45955</v>
          </cell>
          <cell r="R913">
            <v>0</v>
          </cell>
          <cell r="S913">
            <v>40179</v>
          </cell>
          <cell r="T913">
            <v>1</v>
          </cell>
          <cell r="U913">
            <v>0</v>
          </cell>
          <cell r="V913" t="str">
            <v>N</v>
          </cell>
          <cell r="W913">
            <v>2</v>
          </cell>
          <cell r="X913" t="str">
            <v>N</v>
          </cell>
          <cell r="Y913" t="str">
            <v>VNGAAP</v>
          </cell>
          <cell r="Z913" t="str">
            <v>9410</v>
          </cell>
          <cell r="AA913">
            <v>43465</v>
          </cell>
          <cell r="AB913">
            <v>15000000</v>
          </cell>
          <cell r="AC913">
            <v>2000000000</v>
          </cell>
          <cell r="AD913">
            <v>60000000</v>
          </cell>
          <cell r="AE913">
            <v>0</v>
          </cell>
          <cell r="AF913">
            <v>2</v>
          </cell>
          <cell r="AG913">
            <v>44195</v>
          </cell>
          <cell r="AH913">
            <v>2500000000</v>
          </cell>
          <cell r="AI913">
            <v>2500000000</v>
          </cell>
          <cell r="AJ913">
            <v>15000000</v>
          </cell>
          <cell r="AK913">
            <v>0.3</v>
          </cell>
          <cell r="AL913">
            <v>1000000000000</v>
          </cell>
          <cell r="AM913">
            <v>50000000000</v>
          </cell>
          <cell r="AN913">
            <v>0.2</v>
          </cell>
          <cell r="AO913">
            <v>50000000000</v>
          </cell>
          <cell r="AP913">
            <v>42541</v>
          </cell>
          <cell r="AQ913">
            <v>1</v>
          </cell>
          <cell r="AR913">
            <v>43373</v>
          </cell>
          <cell r="AS913" t="str">
            <v>3511</v>
          </cell>
          <cell r="AT913">
            <v>500</v>
          </cell>
          <cell r="AU913">
            <v>0</v>
          </cell>
          <cell r="AV913">
            <v>2</v>
          </cell>
          <cell r="AW913">
            <v>0</v>
          </cell>
        </row>
        <row r="914">
          <cell r="C914" t="str">
            <v>A1019</v>
          </cell>
          <cell r="D914">
            <v>8000000000</v>
          </cell>
          <cell r="E914">
            <v>0</v>
          </cell>
          <cell r="F914">
            <v>0</v>
          </cell>
          <cell r="G914">
            <v>2000000000</v>
          </cell>
          <cell r="H914">
            <v>10000000000</v>
          </cell>
          <cell r="I914">
            <v>8000000000</v>
          </cell>
          <cell r="J914">
            <v>60000000</v>
          </cell>
          <cell r="K914" t="str">
            <v>2121</v>
          </cell>
          <cell r="L914">
            <v>7</v>
          </cell>
          <cell r="M914" t="str">
            <v>VND</v>
          </cell>
          <cell r="N914" t="str">
            <v>VN0011379</v>
          </cell>
          <cell r="O914">
            <v>7</v>
          </cell>
          <cell r="P914" t="str">
            <v>Loan</v>
          </cell>
          <cell r="Q914">
            <v>45955</v>
          </cell>
          <cell r="R914">
            <v>0</v>
          </cell>
          <cell r="S914">
            <v>40179</v>
          </cell>
          <cell r="T914">
            <v>1</v>
          </cell>
          <cell r="U914">
            <v>0</v>
          </cell>
          <cell r="V914" t="str">
            <v>N</v>
          </cell>
          <cell r="W914">
            <v>2</v>
          </cell>
          <cell r="X914" t="str">
            <v>Y</v>
          </cell>
          <cell r="Y914" t="str">
            <v>VNGAAP</v>
          </cell>
          <cell r="Z914" t="str">
            <v>9410</v>
          </cell>
          <cell r="AA914">
            <v>43465</v>
          </cell>
          <cell r="AB914">
            <v>15000000</v>
          </cell>
          <cell r="AC914">
            <v>2000000000</v>
          </cell>
          <cell r="AD914">
            <v>60000000</v>
          </cell>
          <cell r="AE914">
            <v>0</v>
          </cell>
          <cell r="AF914">
            <v>2</v>
          </cell>
          <cell r="AG914">
            <v>44195</v>
          </cell>
          <cell r="AH914">
            <v>2500000000</v>
          </cell>
          <cell r="AI914">
            <v>2500000000</v>
          </cell>
          <cell r="AJ914">
            <v>15000000</v>
          </cell>
          <cell r="AK914">
            <v>0.3</v>
          </cell>
          <cell r="AL914">
            <v>1000000000000</v>
          </cell>
          <cell r="AM914">
            <v>50000000000</v>
          </cell>
          <cell r="AN914">
            <v>0.2</v>
          </cell>
          <cell r="AO914">
            <v>50000000000</v>
          </cell>
          <cell r="AP914">
            <v>42541</v>
          </cell>
          <cell r="AQ914">
            <v>1</v>
          </cell>
          <cell r="AR914">
            <v>43373</v>
          </cell>
          <cell r="AS914" t="str">
            <v>3511</v>
          </cell>
          <cell r="AT914">
            <v>500</v>
          </cell>
          <cell r="AU914">
            <v>0</v>
          </cell>
          <cell r="AV914">
            <v>2</v>
          </cell>
          <cell r="AW914">
            <v>0</v>
          </cell>
        </row>
        <row r="915">
          <cell r="C915" t="str">
            <v>A1020</v>
          </cell>
          <cell r="D915">
            <v>8000000000</v>
          </cell>
          <cell r="E915">
            <v>0</v>
          </cell>
          <cell r="F915">
            <v>0</v>
          </cell>
          <cell r="G915">
            <v>2000000000</v>
          </cell>
          <cell r="H915">
            <v>10000000000</v>
          </cell>
          <cell r="I915">
            <v>8000000000</v>
          </cell>
          <cell r="J915">
            <v>60000000</v>
          </cell>
          <cell r="K915" t="str">
            <v>2121</v>
          </cell>
          <cell r="L915">
            <v>7</v>
          </cell>
          <cell r="M915" t="str">
            <v>VND</v>
          </cell>
          <cell r="N915" t="str">
            <v>VN0011379</v>
          </cell>
          <cell r="O915">
            <v>7</v>
          </cell>
          <cell r="P915" t="str">
            <v>Loan</v>
          </cell>
          <cell r="Q915">
            <v>45955</v>
          </cell>
          <cell r="R915">
            <v>0</v>
          </cell>
          <cell r="S915">
            <v>40179</v>
          </cell>
          <cell r="T915">
            <v>1</v>
          </cell>
          <cell r="U915">
            <v>0</v>
          </cell>
          <cell r="V915" t="str">
            <v>N</v>
          </cell>
          <cell r="W915">
            <v>2</v>
          </cell>
          <cell r="X915" t="str">
            <v>N</v>
          </cell>
          <cell r="Y915" t="str">
            <v>VNGAAP</v>
          </cell>
          <cell r="Z915" t="str">
            <v>9410</v>
          </cell>
          <cell r="AA915">
            <v>43465</v>
          </cell>
          <cell r="AB915">
            <v>15000000</v>
          </cell>
          <cell r="AC915">
            <v>2000000000</v>
          </cell>
          <cell r="AD915">
            <v>60000000</v>
          </cell>
          <cell r="AE915">
            <v>100000000</v>
          </cell>
          <cell r="AF915">
            <v>2</v>
          </cell>
          <cell r="AG915">
            <v>44195</v>
          </cell>
          <cell r="AH915">
            <v>2500000000</v>
          </cell>
          <cell r="AI915">
            <v>2500000000</v>
          </cell>
          <cell r="AJ915">
            <v>15000000</v>
          </cell>
          <cell r="AK915">
            <v>0.3</v>
          </cell>
          <cell r="AL915">
            <v>1000000000000</v>
          </cell>
          <cell r="AM915">
            <v>50000000000</v>
          </cell>
          <cell r="AN915">
            <v>0.2</v>
          </cell>
          <cell r="AO915">
            <v>50000000000</v>
          </cell>
          <cell r="AP915">
            <v>42541</v>
          </cell>
          <cell r="AQ915">
            <v>1</v>
          </cell>
          <cell r="AR915">
            <v>43373</v>
          </cell>
          <cell r="AS915" t="str">
            <v>3511</v>
          </cell>
          <cell r="AT915">
            <v>500</v>
          </cell>
          <cell r="AU915">
            <v>0</v>
          </cell>
          <cell r="AV915">
            <v>2</v>
          </cell>
          <cell r="AW915">
            <v>0</v>
          </cell>
        </row>
        <row r="916">
          <cell r="C916" t="str">
            <v>A1021</v>
          </cell>
          <cell r="D916">
            <v>8000000000</v>
          </cell>
          <cell r="E916">
            <v>0</v>
          </cell>
          <cell r="F916">
            <v>0</v>
          </cell>
          <cell r="G916">
            <v>2000000000</v>
          </cell>
          <cell r="H916">
            <v>10000000000</v>
          </cell>
          <cell r="I916">
            <v>8000000000</v>
          </cell>
          <cell r="J916">
            <v>60000000</v>
          </cell>
          <cell r="K916" t="str">
            <v>2121</v>
          </cell>
          <cell r="L916">
            <v>7</v>
          </cell>
          <cell r="M916" t="str">
            <v>VND</v>
          </cell>
          <cell r="N916" t="str">
            <v>VN0011379</v>
          </cell>
          <cell r="O916">
            <v>7</v>
          </cell>
          <cell r="P916" t="str">
            <v>Loan</v>
          </cell>
          <cell r="Q916">
            <v>45955</v>
          </cell>
          <cell r="R916">
            <v>0</v>
          </cell>
          <cell r="S916">
            <v>40179</v>
          </cell>
          <cell r="T916">
            <v>1</v>
          </cell>
          <cell r="U916">
            <v>0</v>
          </cell>
          <cell r="V916" t="str">
            <v>N</v>
          </cell>
          <cell r="W916">
            <v>2</v>
          </cell>
          <cell r="X916" t="str">
            <v>Y</v>
          </cell>
          <cell r="Y916" t="str">
            <v>VNGAAP</v>
          </cell>
          <cell r="Z916" t="str">
            <v>9410</v>
          </cell>
          <cell r="AA916">
            <v>43465</v>
          </cell>
          <cell r="AB916">
            <v>15000000</v>
          </cell>
          <cell r="AC916">
            <v>2000000000</v>
          </cell>
          <cell r="AD916">
            <v>60000000</v>
          </cell>
          <cell r="AE916">
            <v>100000000</v>
          </cell>
          <cell r="AF916">
            <v>2</v>
          </cell>
          <cell r="AG916">
            <v>44195</v>
          </cell>
          <cell r="AH916">
            <v>2500000000</v>
          </cell>
          <cell r="AI916">
            <v>2500000000</v>
          </cell>
          <cell r="AJ916">
            <v>15000000</v>
          </cell>
          <cell r="AK916">
            <v>0.3</v>
          </cell>
          <cell r="AL916">
            <v>1000000000000</v>
          </cell>
          <cell r="AM916">
            <v>50000000000</v>
          </cell>
          <cell r="AN916">
            <v>0.2</v>
          </cell>
          <cell r="AO916">
            <v>50000000000</v>
          </cell>
          <cell r="AP916">
            <v>42541</v>
          </cell>
          <cell r="AQ916">
            <v>1</v>
          </cell>
          <cell r="AR916">
            <v>43373</v>
          </cell>
          <cell r="AS916" t="str">
            <v>3511</v>
          </cell>
          <cell r="AT916">
            <v>500</v>
          </cell>
          <cell r="AU916">
            <v>0</v>
          </cell>
          <cell r="AV916">
            <v>2</v>
          </cell>
          <cell r="AW916">
            <v>0</v>
          </cell>
        </row>
        <row r="917">
          <cell r="C917" t="str">
            <v>A1022</v>
          </cell>
          <cell r="D917">
            <v>8000000000</v>
          </cell>
          <cell r="E917">
            <v>0</v>
          </cell>
          <cell r="F917">
            <v>0</v>
          </cell>
          <cell r="G917">
            <v>2000000000</v>
          </cell>
          <cell r="H917">
            <v>10000000000</v>
          </cell>
          <cell r="I917">
            <v>8000000000</v>
          </cell>
          <cell r="J917">
            <v>60000000</v>
          </cell>
          <cell r="K917" t="str">
            <v>2121</v>
          </cell>
          <cell r="L917">
            <v>7</v>
          </cell>
          <cell r="M917" t="str">
            <v>VND</v>
          </cell>
          <cell r="N917" t="str">
            <v>VN0011379</v>
          </cell>
          <cell r="O917">
            <v>7</v>
          </cell>
          <cell r="P917" t="str">
            <v>Loan</v>
          </cell>
          <cell r="Q917">
            <v>45955</v>
          </cell>
          <cell r="R917">
            <v>0</v>
          </cell>
          <cell r="S917">
            <v>40179</v>
          </cell>
          <cell r="T917">
            <v>1</v>
          </cell>
          <cell r="U917">
            <v>0</v>
          </cell>
          <cell r="V917" t="str">
            <v>N</v>
          </cell>
          <cell r="W917">
            <v>1</v>
          </cell>
          <cell r="X917" t="str">
            <v>N</v>
          </cell>
          <cell r="Y917" t="str">
            <v>VNGAAP</v>
          </cell>
          <cell r="Z917" t="str">
            <v>9410</v>
          </cell>
          <cell r="AA917">
            <v>43465</v>
          </cell>
          <cell r="AB917">
            <v>15000000</v>
          </cell>
          <cell r="AC917">
            <v>2000000000</v>
          </cell>
          <cell r="AD917">
            <v>60000000</v>
          </cell>
          <cell r="AE917">
            <v>0</v>
          </cell>
          <cell r="AF917">
            <v>2</v>
          </cell>
          <cell r="AG917">
            <v>44195</v>
          </cell>
          <cell r="AH917">
            <v>2500000000</v>
          </cell>
          <cell r="AI917">
            <v>2500000000</v>
          </cell>
          <cell r="AJ917">
            <v>15000000</v>
          </cell>
          <cell r="AK917">
            <v>0.3</v>
          </cell>
          <cell r="AL917">
            <v>1000000000000</v>
          </cell>
          <cell r="AM917">
            <v>50000000000</v>
          </cell>
          <cell r="AN917">
            <v>0.4</v>
          </cell>
          <cell r="AO917">
            <v>50000000000</v>
          </cell>
          <cell r="AP917">
            <v>42541</v>
          </cell>
          <cell r="AQ917">
            <v>1</v>
          </cell>
          <cell r="AR917">
            <v>43373</v>
          </cell>
          <cell r="AS917" t="str">
            <v>3511</v>
          </cell>
          <cell r="AT917">
            <v>500</v>
          </cell>
          <cell r="AU917">
            <v>0</v>
          </cell>
          <cell r="AV917">
            <v>2</v>
          </cell>
          <cell r="AW917">
            <v>0</v>
          </cell>
        </row>
        <row r="918">
          <cell r="C918" t="str">
            <v>A1023</v>
          </cell>
          <cell r="D918">
            <v>8000000000</v>
          </cell>
          <cell r="E918">
            <v>0</v>
          </cell>
          <cell r="F918">
            <v>0</v>
          </cell>
          <cell r="G918">
            <v>2000000000</v>
          </cell>
          <cell r="H918">
            <v>10000000000</v>
          </cell>
          <cell r="I918">
            <v>8000000000</v>
          </cell>
          <cell r="J918">
            <v>60000000</v>
          </cell>
          <cell r="K918" t="str">
            <v>2121</v>
          </cell>
          <cell r="L918">
            <v>7</v>
          </cell>
          <cell r="M918" t="str">
            <v>VND</v>
          </cell>
          <cell r="N918" t="str">
            <v>VN0011379</v>
          </cell>
          <cell r="O918">
            <v>7</v>
          </cell>
          <cell r="P918" t="str">
            <v>Loan</v>
          </cell>
          <cell r="Q918">
            <v>45955</v>
          </cell>
          <cell r="R918">
            <v>0</v>
          </cell>
          <cell r="S918">
            <v>40179</v>
          </cell>
          <cell r="T918">
            <v>1</v>
          </cell>
          <cell r="U918">
            <v>0</v>
          </cell>
          <cell r="V918" t="str">
            <v>N</v>
          </cell>
          <cell r="W918">
            <v>1</v>
          </cell>
          <cell r="X918" t="str">
            <v>Y</v>
          </cell>
          <cell r="Y918" t="str">
            <v>VNGAAP</v>
          </cell>
          <cell r="Z918" t="str">
            <v>9410</v>
          </cell>
          <cell r="AA918">
            <v>43465</v>
          </cell>
          <cell r="AB918">
            <v>15000000</v>
          </cell>
          <cell r="AC918">
            <v>2000000000</v>
          </cell>
          <cell r="AD918">
            <v>60000000</v>
          </cell>
          <cell r="AE918">
            <v>0</v>
          </cell>
          <cell r="AF918">
            <v>2</v>
          </cell>
          <cell r="AG918">
            <v>44195</v>
          </cell>
          <cell r="AH918">
            <v>2500000000</v>
          </cell>
          <cell r="AI918">
            <v>2500000000</v>
          </cell>
          <cell r="AJ918">
            <v>15000000</v>
          </cell>
          <cell r="AK918">
            <v>0.3</v>
          </cell>
          <cell r="AL918">
            <v>1000000000000</v>
          </cell>
          <cell r="AM918">
            <v>50000000000</v>
          </cell>
          <cell r="AN918">
            <v>0.4</v>
          </cell>
          <cell r="AO918">
            <v>50000000000</v>
          </cell>
          <cell r="AP918">
            <v>42541</v>
          </cell>
          <cell r="AQ918">
            <v>1</v>
          </cell>
          <cell r="AR918">
            <v>43373</v>
          </cell>
          <cell r="AS918" t="str">
            <v>3511</v>
          </cell>
          <cell r="AT918">
            <v>500</v>
          </cell>
          <cell r="AU918">
            <v>0</v>
          </cell>
          <cell r="AV918">
            <v>2</v>
          </cell>
          <cell r="AW918">
            <v>0</v>
          </cell>
        </row>
        <row r="919">
          <cell r="C919" t="str">
            <v>A1024</v>
          </cell>
          <cell r="D919">
            <v>8000000000</v>
          </cell>
          <cell r="E919">
            <v>0</v>
          </cell>
          <cell r="F919">
            <v>0</v>
          </cell>
          <cell r="G919">
            <v>2000000000</v>
          </cell>
          <cell r="H919">
            <v>10000000000</v>
          </cell>
          <cell r="I919">
            <v>8000000000</v>
          </cell>
          <cell r="J919">
            <v>60000000</v>
          </cell>
          <cell r="K919" t="str">
            <v>2121</v>
          </cell>
          <cell r="L919">
            <v>7</v>
          </cell>
          <cell r="M919" t="str">
            <v>VND</v>
          </cell>
          <cell r="N919" t="str">
            <v>VN0011379</v>
          </cell>
          <cell r="O919">
            <v>7</v>
          </cell>
          <cell r="P919" t="str">
            <v>Loan</v>
          </cell>
          <cell r="Q919">
            <v>45955</v>
          </cell>
          <cell r="R919">
            <v>0</v>
          </cell>
          <cell r="S919">
            <v>40179</v>
          </cell>
          <cell r="T919">
            <v>1</v>
          </cell>
          <cell r="U919">
            <v>0</v>
          </cell>
          <cell r="V919" t="str">
            <v>N</v>
          </cell>
          <cell r="W919">
            <v>2</v>
          </cell>
          <cell r="X919" t="str">
            <v>N</v>
          </cell>
          <cell r="Y919" t="str">
            <v>VNGAAP</v>
          </cell>
          <cell r="Z919" t="str">
            <v>9410</v>
          </cell>
          <cell r="AA919">
            <v>43465</v>
          </cell>
          <cell r="AB919">
            <v>15000000</v>
          </cell>
          <cell r="AC919">
            <v>2000000000</v>
          </cell>
          <cell r="AD919">
            <v>60000000</v>
          </cell>
          <cell r="AE919">
            <v>0</v>
          </cell>
          <cell r="AF919">
            <v>2</v>
          </cell>
          <cell r="AG919">
            <v>44195</v>
          </cell>
          <cell r="AH919">
            <v>2500000000</v>
          </cell>
          <cell r="AI919">
            <v>2500000000</v>
          </cell>
          <cell r="AJ919">
            <v>15000000</v>
          </cell>
          <cell r="AK919">
            <v>0.3</v>
          </cell>
          <cell r="AL919">
            <v>1000000000000</v>
          </cell>
          <cell r="AM919">
            <v>50000000000</v>
          </cell>
          <cell r="AN919">
            <v>0.4</v>
          </cell>
          <cell r="AO919">
            <v>50000000000</v>
          </cell>
          <cell r="AP919">
            <v>42541</v>
          </cell>
          <cell r="AQ919">
            <v>1</v>
          </cell>
          <cell r="AR919">
            <v>43373</v>
          </cell>
          <cell r="AS919" t="str">
            <v>3511</v>
          </cell>
          <cell r="AT919">
            <v>500</v>
          </cell>
          <cell r="AU919">
            <v>0</v>
          </cell>
          <cell r="AV919">
            <v>2</v>
          </cell>
          <cell r="AW919">
            <v>0</v>
          </cell>
        </row>
        <row r="920">
          <cell r="C920" t="str">
            <v>A1025</v>
          </cell>
          <cell r="D920">
            <v>8000000000</v>
          </cell>
          <cell r="E920">
            <v>0</v>
          </cell>
          <cell r="F920">
            <v>0</v>
          </cell>
          <cell r="G920">
            <v>2000000000</v>
          </cell>
          <cell r="H920">
            <v>10000000000</v>
          </cell>
          <cell r="I920">
            <v>8000000000</v>
          </cell>
          <cell r="J920">
            <v>60000000</v>
          </cell>
          <cell r="K920" t="str">
            <v>2121</v>
          </cell>
          <cell r="L920">
            <v>7</v>
          </cell>
          <cell r="M920" t="str">
            <v>VND</v>
          </cell>
          <cell r="N920" t="str">
            <v>VN0011379</v>
          </cell>
          <cell r="O920">
            <v>7</v>
          </cell>
          <cell r="P920" t="str">
            <v>Loan</v>
          </cell>
          <cell r="Q920">
            <v>45955</v>
          </cell>
          <cell r="R920">
            <v>0</v>
          </cell>
          <cell r="S920">
            <v>40179</v>
          </cell>
          <cell r="T920">
            <v>1</v>
          </cell>
          <cell r="U920">
            <v>0</v>
          </cell>
          <cell r="V920" t="str">
            <v>N</v>
          </cell>
          <cell r="W920">
            <v>2</v>
          </cell>
          <cell r="X920" t="str">
            <v>Y</v>
          </cell>
          <cell r="Y920" t="str">
            <v>VNGAAP</v>
          </cell>
          <cell r="Z920" t="str">
            <v>9410</v>
          </cell>
          <cell r="AA920">
            <v>43465</v>
          </cell>
          <cell r="AB920">
            <v>15000000</v>
          </cell>
          <cell r="AC920">
            <v>2000000000</v>
          </cell>
          <cell r="AD920">
            <v>60000000</v>
          </cell>
          <cell r="AE920">
            <v>0</v>
          </cell>
          <cell r="AF920">
            <v>2</v>
          </cell>
          <cell r="AG920">
            <v>44195</v>
          </cell>
          <cell r="AH920">
            <v>2500000000</v>
          </cell>
          <cell r="AI920">
            <v>2500000000</v>
          </cell>
          <cell r="AJ920">
            <v>15000000</v>
          </cell>
          <cell r="AK920">
            <v>0.3</v>
          </cell>
          <cell r="AL920">
            <v>1000000000000</v>
          </cell>
          <cell r="AM920">
            <v>50000000000</v>
          </cell>
          <cell r="AN920">
            <v>0.4</v>
          </cell>
          <cell r="AO920">
            <v>50000000000</v>
          </cell>
          <cell r="AP920">
            <v>42541</v>
          </cell>
          <cell r="AQ920">
            <v>1</v>
          </cell>
          <cell r="AR920">
            <v>43373</v>
          </cell>
          <cell r="AS920" t="str">
            <v>3511</v>
          </cell>
          <cell r="AT920">
            <v>500</v>
          </cell>
          <cell r="AU920">
            <v>0</v>
          </cell>
          <cell r="AV920">
            <v>2</v>
          </cell>
          <cell r="AW920">
            <v>0</v>
          </cell>
        </row>
        <row r="921">
          <cell r="C921" t="str">
            <v>A1026</v>
          </cell>
          <cell r="D921">
            <v>8000000000</v>
          </cell>
          <cell r="E921">
            <v>0</v>
          </cell>
          <cell r="F921">
            <v>0</v>
          </cell>
          <cell r="G921">
            <v>2000000000</v>
          </cell>
          <cell r="H921">
            <v>10000000000</v>
          </cell>
          <cell r="I921">
            <v>8000000000</v>
          </cell>
          <cell r="J921">
            <v>60000000</v>
          </cell>
          <cell r="K921" t="str">
            <v>2121</v>
          </cell>
          <cell r="L921">
            <v>7</v>
          </cell>
          <cell r="M921" t="str">
            <v>VND</v>
          </cell>
          <cell r="N921" t="str">
            <v>VN0011379</v>
          </cell>
          <cell r="O921">
            <v>7</v>
          </cell>
          <cell r="P921" t="str">
            <v>Loan</v>
          </cell>
          <cell r="Q921">
            <v>45955</v>
          </cell>
          <cell r="R921">
            <v>0</v>
          </cell>
          <cell r="S921">
            <v>40179</v>
          </cell>
          <cell r="T921">
            <v>1</v>
          </cell>
          <cell r="U921">
            <v>0</v>
          </cell>
          <cell r="V921" t="str">
            <v>N</v>
          </cell>
          <cell r="W921">
            <v>2</v>
          </cell>
          <cell r="X921" t="str">
            <v>N</v>
          </cell>
          <cell r="Y921" t="str">
            <v>VNGAAP</v>
          </cell>
          <cell r="Z921" t="str">
            <v>9410</v>
          </cell>
          <cell r="AA921">
            <v>43465</v>
          </cell>
          <cell r="AB921">
            <v>15000000</v>
          </cell>
          <cell r="AC921">
            <v>2000000000</v>
          </cell>
          <cell r="AD921">
            <v>60000000</v>
          </cell>
          <cell r="AE921">
            <v>100000000</v>
          </cell>
          <cell r="AF921">
            <v>2</v>
          </cell>
          <cell r="AG921">
            <v>44195</v>
          </cell>
          <cell r="AH921">
            <v>2500000000</v>
          </cell>
          <cell r="AI921">
            <v>2500000000</v>
          </cell>
          <cell r="AJ921">
            <v>15000000</v>
          </cell>
          <cell r="AK921">
            <v>0.3</v>
          </cell>
          <cell r="AL921">
            <v>1000000000000</v>
          </cell>
          <cell r="AM921">
            <v>50000000000</v>
          </cell>
          <cell r="AN921">
            <v>0.4</v>
          </cell>
          <cell r="AO921">
            <v>50000000000</v>
          </cell>
          <cell r="AP921">
            <v>42541</v>
          </cell>
          <cell r="AQ921">
            <v>1</v>
          </cell>
          <cell r="AR921">
            <v>43373</v>
          </cell>
          <cell r="AS921" t="str">
            <v>3511</v>
          </cell>
          <cell r="AT921">
            <v>500</v>
          </cell>
          <cell r="AU921">
            <v>0</v>
          </cell>
          <cell r="AV921">
            <v>2</v>
          </cell>
          <cell r="AW921">
            <v>0</v>
          </cell>
        </row>
        <row r="922">
          <cell r="C922" t="str">
            <v>A1027</v>
          </cell>
          <cell r="D922">
            <v>8000000000</v>
          </cell>
          <cell r="E922">
            <v>0</v>
          </cell>
          <cell r="F922">
            <v>0</v>
          </cell>
          <cell r="G922">
            <v>2000000000</v>
          </cell>
          <cell r="H922">
            <v>10000000000</v>
          </cell>
          <cell r="I922">
            <v>8000000000</v>
          </cell>
          <cell r="J922">
            <v>60000000</v>
          </cell>
          <cell r="K922" t="str">
            <v>2121</v>
          </cell>
          <cell r="L922">
            <v>7</v>
          </cell>
          <cell r="M922" t="str">
            <v>VND</v>
          </cell>
          <cell r="N922" t="str">
            <v>VN0011379</v>
          </cell>
          <cell r="O922">
            <v>7</v>
          </cell>
          <cell r="P922" t="str">
            <v>Loan</v>
          </cell>
          <cell r="Q922">
            <v>45955</v>
          </cell>
          <cell r="R922">
            <v>0</v>
          </cell>
          <cell r="S922">
            <v>40179</v>
          </cell>
          <cell r="T922">
            <v>1</v>
          </cell>
          <cell r="U922">
            <v>0</v>
          </cell>
          <cell r="V922" t="str">
            <v>N</v>
          </cell>
          <cell r="W922">
            <v>2</v>
          </cell>
          <cell r="X922" t="str">
            <v>Y</v>
          </cell>
          <cell r="Y922" t="str">
            <v>VNGAAP</v>
          </cell>
          <cell r="Z922" t="str">
            <v>9410</v>
          </cell>
          <cell r="AA922">
            <v>43465</v>
          </cell>
          <cell r="AB922">
            <v>15000000</v>
          </cell>
          <cell r="AC922">
            <v>2000000000</v>
          </cell>
          <cell r="AD922">
            <v>60000000</v>
          </cell>
          <cell r="AE922">
            <v>100000000</v>
          </cell>
          <cell r="AF922">
            <v>2</v>
          </cell>
          <cell r="AG922">
            <v>44195</v>
          </cell>
          <cell r="AH922">
            <v>2500000000</v>
          </cell>
          <cell r="AI922">
            <v>2500000000</v>
          </cell>
          <cell r="AJ922">
            <v>15000000</v>
          </cell>
          <cell r="AK922">
            <v>0.3</v>
          </cell>
          <cell r="AL922">
            <v>1000000000000</v>
          </cell>
          <cell r="AM922">
            <v>50000000000</v>
          </cell>
          <cell r="AN922">
            <v>0.4</v>
          </cell>
          <cell r="AO922">
            <v>50000000000</v>
          </cell>
          <cell r="AP922">
            <v>42541</v>
          </cell>
          <cell r="AQ922">
            <v>1</v>
          </cell>
          <cell r="AR922">
            <v>43373</v>
          </cell>
          <cell r="AS922" t="str">
            <v>3511</v>
          </cell>
          <cell r="AT922">
            <v>500</v>
          </cell>
          <cell r="AU922">
            <v>0</v>
          </cell>
          <cell r="AV922">
            <v>2</v>
          </cell>
          <cell r="AW922">
            <v>0</v>
          </cell>
        </row>
        <row r="923">
          <cell r="C923" t="str">
            <v>A1028</v>
          </cell>
          <cell r="D923">
            <v>8000000000</v>
          </cell>
          <cell r="E923">
            <v>0</v>
          </cell>
          <cell r="F923">
            <v>0</v>
          </cell>
          <cell r="G923">
            <v>2000000000</v>
          </cell>
          <cell r="H923">
            <v>10000000000</v>
          </cell>
          <cell r="I923">
            <v>8000000000</v>
          </cell>
          <cell r="J923">
            <v>60000000</v>
          </cell>
          <cell r="K923" t="str">
            <v>2121</v>
          </cell>
          <cell r="L923">
            <v>7</v>
          </cell>
          <cell r="M923" t="str">
            <v>VND</v>
          </cell>
          <cell r="N923" t="str">
            <v>VN0011379</v>
          </cell>
          <cell r="O923">
            <v>7</v>
          </cell>
          <cell r="P923" t="str">
            <v>Loan</v>
          </cell>
          <cell r="Q923">
            <v>45955</v>
          </cell>
          <cell r="R923">
            <v>0</v>
          </cell>
          <cell r="S923">
            <v>40179</v>
          </cell>
          <cell r="T923">
            <v>1</v>
          </cell>
          <cell r="U923">
            <v>0</v>
          </cell>
          <cell r="V923" t="str">
            <v>N</v>
          </cell>
          <cell r="W923">
            <v>1</v>
          </cell>
          <cell r="X923" t="str">
            <v>N</v>
          </cell>
          <cell r="Y923" t="str">
            <v>VNGAAP</v>
          </cell>
          <cell r="Z923" t="str">
            <v>9410</v>
          </cell>
          <cell r="AA923">
            <v>43465</v>
          </cell>
          <cell r="AB923">
            <v>15000000</v>
          </cell>
          <cell r="AC923">
            <v>2000000000</v>
          </cell>
          <cell r="AD923">
            <v>60000000</v>
          </cell>
          <cell r="AE923">
            <v>0</v>
          </cell>
          <cell r="AF923">
            <v>2</v>
          </cell>
          <cell r="AG923">
            <v>44195</v>
          </cell>
          <cell r="AH923">
            <v>2500000000</v>
          </cell>
          <cell r="AI923">
            <v>2500000000</v>
          </cell>
          <cell r="AJ923">
            <v>15000000</v>
          </cell>
          <cell r="AK923">
            <v>0.3</v>
          </cell>
          <cell r="AL923">
            <v>1000000000000</v>
          </cell>
          <cell r="AM923">
            <v>50000000000</v>
          </cell>
          <cell r="AN923">
            <v>1</v>
          </cell>
          <cell r="AO923">
            <v>50000000000</v>
          </cell>
          <cell r="AP923">
            <v>42541</v>
          </cell>
          <cell r="AQ923">
            <v>1</v>
          </cell>
          <cell r="AR923">
            <v>43373</v>
          </cell>
          <cell r="AS923" t="str">
            <v>3511</v>
          </cell>
          <cell r="AT923">
            <v>500</v>
          </cell>
          <cell r="AU923">
            <v>0</v>
          </cell>
          <cell r="AV923">
            <v>2</v>
          </cell>
          <cell r="AW923">
            <v>0</v>
          </cell>
        </row>
        <row r="924">
          <cell r="C924" t="str">
            <v>A1029</v>
          </cell>
          <cell r="D924">
            <v>8000000000</v>
          </cell>
          <cell r="E924">
            <v>0</v>
          </cell>
          <cell r="F924">
            <v>0</v>
          </cell>
          <cell r="G924">
            <v>2000000000</v>
          </cell>
          <cell r="H924">
            <v>10000000000</v>
          </cell>
          <cell r="I924">
            <v>8000000000</v>
          </cell>
          <cell r="J924">
            <v>60000000</v>
          </cell>
          <cell r="K924" t="str">
            <v>2121</v>
          </cell>
          <cell r="L924">
            <v>7</v>
          </cell>
          <cell r="M924" t="str">
            <v>VND</v>
          </cell>
          <cell r="N924" t="str">
            <v>VN0011379</v>
          </cell>
          <cell r="O924">
            <v>7</v>
          </cell>
          <cell r="P924" t="str">
            <v>Loan</v>
          </cell>
          <cell r="Q924">
            <v>45955</v>
          </cell>
          <cell r="R924">
            <v>0</v>
          </cell>
          <cell r="S924">
            <v>40179</v>
          </cell>
          <cell r="T924">
            <v>1</v>
          </cell>
          <cell r="U924">
            <v>0</v>
          </cell>
          <cell r="V924" t="str">
            <v>N</v>
          </cell>
          <cell r="W924">
            <v>1</v>
          </cell>
          <cell r="X924" t="str">
            <v>Y</v>
          </cell>
          <cell r="Y924" t="str">
            <v>VNGAAP</v>
          </cell>
          <cell r="Z924" t="str">
            <v>9410</v>
          </cell>
          <cell r="AA924">
            <v>43465</v>
          </cell>
          <cell r="AB924">
            <v>15000000</v>
          </cell>
          <cell r="AC924">
            <v>2000000000</v>
          </cell>
          <cell r="AD924">
            <v>60000000</v>
          </cell>
          <cell r="AE924">
            <v>0</v>
          </cell>
          <cell r="AF924">
            <v>2</v>
          </cell>
          <cell r="AG924">
            <v>44195</v>
          </cell>
          <cell r="AH924">
            <v>2500000000</v>
          </cell>
          <cell r="AI924">
            <v>2500000000</v>
          </cell>
          <cell r="AJ924">
            <v>15000000</v>
          </cell>
          <cell r="AK924">
            <v>0.3</v>
          </cell>
          <cell r="AL924">
            <v>1000000000000</v>
          </cell>
          <cell r="AM924">
            <v>50000000000</v>
          </cell>
          <cell r="AN924">
            <v>1</v>
          </cell>
          <cell r="AO924">
            <v>50000000000</v>
          </cell>
          <cell r="AP924">
            <v>42541</v>
          </cell>
          <cell r="AQ924">
            <v>1</v>
          </cell>
          <cell r="AR924">
            <v>43373</v>
          </cell>
          <cell r="AS924" t="str">
            <v>3511</v>
          </cell>
          <cell r="AT924">
            <v>500</v>
          </cell>
          <cell r="AU924">
            <v>0</v>
          </cell>
          <cell r="AV924">
            <v>2</v>
          </cell>
          <cell r="AW924">
            <v>0</v>
          </cell>
        </row>
        <row r="925">
          <cell r="C925" t="str">
            <v>A1030</v>
          </cell>
          <cell r="D925">
            <v>8000000000</v>
          </cell>
          <cell r="E925">
            <v>0</v>
          </cell>
          <cell r="F925">
            <v>0</v>
          </cell>
          <cell r="G925">
            <v>2000000000</v>
          </cell>
          <cell r="H925">
            <v>10000000000</v>
          </cell>
          <cell r="I925">
            <v>8000000000</v>
          </cell>
          <cell r="J925">
            <v>60000000</v>
          </cell>
          <cell r="K925" t="str">
            <v>2121</v>
          </cell>
          <cell r="L925">
            <v>7</v>
          </cell>
          <cell r="M925" t="str">
            <v>VND</v>
          </cell>
          <cell r="N925" t="str">
            <v>VN0011379</v>
          </cell>
          <cell r="O925">
            <v>7</v>
          </cell>
          <cell r="P925" t="str">
            <v>Loan</v>
          </cell>
          <cell r="Q925">
            <v>45955</v>
          </cell>
          <cell r="R925">
            <v>0</v>
          </cell>
          <cell r="S925">
            <v>40179</v>
          </cell>
          <cell r="T925">
            <v>1</v>
          </cell>
          <cell r="U925">
            <v>0</v>
          </cell>
          <cell r="V925" t="str">
            <v>N</v>
          </cell>
          <cell r="W925">
            <v>2</v>
          </cell>
          <cell r="X925" t="str">
            <v>N</v>
          </cell>
          <cell r="Y925" t="str">
            <v>VNGAAP</v>
          </cell>
          <cell r="Z925" t="str">
            <v>9410</v>
          </cell>
          <cell r="AA925">
            <v>43465</v>
          </cell>
          <cell r="AB925">
            <v>15000000</v>
          </cell>
          <cell r="AC925">
            <v>2000000000</v>
          </cell>
          <cell r="AD925">
            <v>60000000</v>
          </cell>
          <cell r="AE925">
            <v>0</v>
          </cell>
          <cell r="AF925">
            <v>2</v>
          </cell>
          <cell r="AG925">
            <v>44195</v>
          </cell>
          <cell r="AH925">
            <v>2500000000</v>
          </cell>
          <cell r="AI925">
            <v>2500000000</v>
          </cell>
          <cell r="AJ925">
            <v>15000000</v>
          </cell>
          <cell r="AK925">
            <v>0.3</v>
          </cell>
          <cell r="AL925">
            <v>1000000000000</v>
          </cell>
          <cell r="AM925">
            <v>50000000000</v>
          </cell>
          <cell r="AN925">
            <v>1</v>
          </cell>
          <cell r="AO925">
            <v>50000000000</v>
          </cell>
          <cell r="AP925">
            <v>42541</v>
          </cell>
          <cell r="AQ925">
            <v>1</v>
          </cell>
          <cell r="AR925">
            <v>43373</v>
          </cell>
          <cell r="AS925" t="str">
            <v>3511</v>
          </cell>
          <cell r="AT925">
            <v>500</v>
          </cell>
          <cell r="AU925">
            <v>0</v>
          </cell>
          <cell r="AV925">
            <v>2</v>
          </cell>
          <cell r="AW925">
            <v>0</v>
          </cell>
        </row>
        <row r="926">
          <cell r="C926" t="str">
            <v>A1031</v>
          </cell>
          <cell r="D926">
            <v>8000000000</v>
          </cell>
          <cell r="E926">
            <v>0</v>
          </cell>
          <cell r="F926">
            <v>0</v>
          </cell>
          <cell r="G926">
            <v>2000000000</v>
          </cell>
          <cell r="H926">
            <v>10000000000</v>
          </cell>
          <cell r="I926">
            <v>8000000000</v>
          </cell>
          <cell r="J926">
            <v>60000000</v>
          </cell>
          <cell r="K926" t="str">
            <v>2121</v>
          </cell>
          <cell r="L926">
            <v>7</v>
          </cell>
          <cell r="M926" t="str">
            <v>VND</v>
          </cell>
          <cell r="N926" t="str">
            <v>VN0011379</v>
          </cell>
          <cell r="O926">
            <v>7</v>
          </cell>
          <cell r="P926" t="str">
            <v>Loan</v>
          </cell>
          <cell r="Q926">
            <v>45955</v>
          </cell>
          <cell r="R926">
            <v>0</v>
          </cell>
          <cell r="S926">
            <v>40179</v>
          </cell>
          <cell r="T926">
            <v>1</v>
          </cell>
          <cell r="U926">
            <v>0</v>
          </cell>
          <cell r="V926" t="str">
            <v>N</v>
          </cell>
          <cell r="W926">
            <v>2</v>
          </cell>
          <cell r="X926" t="str">
            <v>Y</v>
          </cell>
          <cell r="Y926" t="str">
            <v>VNGAAP</v>
          </cell>
          <cell r="Z926" t="str">
            <v>9410</v>
          </cell>
          <cell r="AA926">
            <v>43465</v>
          </cell>
          <cell r="AB926">
            <v>15000000</v>
          </cell>
          <cell r="AC926">
            <v>2000000000</v>
          </cell>
          <cell r="AD926">
            <v>60000000</v>
          </cell>
          <cell r="AE926">
            <v>0</v>
          </cell>
          <cell r="AF926">
            <v>2</v>
          </cell>
          <cell r="AG926">
            <v>44195</v>
          </cell>
          <cell r="AH926">
            <v>2500000000</v>
          </cell>
          <cell r="AI926">
            <v>2500000000</v>
          </cell>
          <cell r="AJ926">
            <v>15000000</v>
          </cell>
          <cell r="AK926">
            <v>0</v>
          </cell>
          <cell r="AL926">
            <v>1000000000000</v>
          </cell>
          <cell r="AM926">
            <v>50000000000</v>
          </cell>
          <cell r="AN926">
            <v>1</v>
          </cell>
          <cell r="AO926">
            <v>50000000000</v>
          </cell>
          <cell r="AP926">
            <v>42541</v>
          </cell>
          <cell r="AQ926">
            <v>1</v>
          </cell>
          <cell r="AR926">
            <v>43373</v>
          </cell>
          <cell r="AS926" t="str">
            <v>3511</v>
          </cell>
          <cell r="AT926">
            <v>500</v>
          </cell>
          <cell r="AU926">
            <v>0</v>
          </cell>
          <cell r="AV926">
            <v>2</v>
          </cell>
          <cell r="AW926">
            <v>0</v>
          </cell>
        </row>
        <row r="927">
          <cell r="C927" t="str">
            <v>A1032</v>
          </cell>
          <cell r="D927">
            <v>8000000000</v>
          </cell>
          <cell r="E927">
            <v>0</v>
          </cell>
          <cell r="F927">
            <v>0</v>
          </cell>
          <cell r="G927">
            <v>2000000000</v>
          </cell>
          <cell r="H927">
            <v>10000000000</v>
          </cell>
          <cell r="I927">
            <v>8000000000</v>
          </cell>
          <cell r="J927">
            <v>60000000</v>
          </cell>
          <cell r="K927" t="str">
            <v>2121</v>
          </cell>
          <cell r="L927">
            <v>7</v>
          </cell>
          <cell r="M927" t="str">
            <v>VND</v>
          </cell>
          <cell r="N927" t="str">
            <v>VN0011379</v>
          </cell>
          <cell r="O927">
            <v>7</v>
          </cell>
          <cell r="P927" t="str">
            <v>Loan</v>
          </cell>
          <cell r="Q927">
            <v>45955</v>
          </cell>
          <cell r="R927">
            <v>0</v>
          </cell>
          <cell r="S927">
            <v>40179</v>
          </cell>
          <cell r="T927">
            <v>1</v>
          </cell>
          <cell r="U927">
            <v>0</v>
          </cell>
          <cell r="V927" t="str">
            <v>N</v>
          </cell>
          <cell r="W927">
            <v>2</v>
          </cell>
          <cell r="X927" t="str">
            <v>N</v>
          </cell>
          <cell r="Y927" t="str">
            <v>VNGAAP</v>
          </cell>
          <cell r="Z927" t="str">
            <v>9410</v>
          </cell>
          <cell r="AA927">
            <v>43465</v>
          </cell>
          <cell r="AB927">
            <v>15000000</v>
          </cell>
          <cell r="AC927">
            <v>2000000000</v>
          </cell>
          <cell r="AD927">
            <v>60000000</v>
          </cell>
          <cell r="AE927">
            <v>100000000</v>
          </cell>
          <cell r="AF927">
            <v>2</v>
          </cell>
          <cell r="AG927">
            <v>44195</v>
          </cell>
          <cell r="AH927">
            <v>2500000000</v>
          </cell>
          <cell r="AI927">
            <v>2500000000</v>
          </cell>
          <cell r="AJ927">
            <v>15000000</v>
          </cell>
          <cell r="AK927">
            <v>0</v>
          </cell>
          <cell r="AL927">
            <v>1000000000000</v>
          </cell>
          <cell r="AM927">
            <v>50000000000</v>
          </cell>
          <cell r="AN927">
            <v>1</v>
          </cell>
          <cell r="AO927">
            <v>50000000000</v>
          </cell>
          <cell r="AP927">
            <v>42541</v>
          </cell>
          <cell r="AQ927">
            <v>1</v>
          </cell>
          <cell r="AR927">
            <v>43373</v>
          </cell>
          <cell r="AS927" t="str">
            <v>3511</v>
          </cell>
          <cell r="AT927">
            <v>500</v>
          </cell>
          <cell r="AU927">
            <v>0</v>
          </cell>
          <cell r="AV927">
            <v>2</v>
          </cell>
          <cell r="AW927">
            <v>0</v>
          </cell>
        </row>
        <row r="928">
          <cell r="C928" t="str">
            <v>A1033</v>
          </cell>
          <cell r="D928">
            <v>8000000000</v>
          </cell>
          <cell r="E928">
            <v>0</v>
          </cell>
          <cell r="F928">
            <v>0</v>
          </cell>
          <cell r="G928">
            <v>2000000000</v>
          </cell>
          <cell r="H928">
            <v>10000000000</v>
          </cell>
          <cell r="I928">
            <v>8000000000</v>
          </cell>
          <cell r="J928">
            <v>60000000</v>
          </cell>
          <cell r="K928" t="str">
            <v>2121</v>
          </cell>
          <cell r="L928">
            <v>7</v>
          </cell>
          <cell r="M928" t="str">
            <v>VND</v>
          </cell>
          <cell r="N928" t="str">
            <v>VN0011379</v>
          </cell>
          <cell r="O928">
            <v>7</v>
          </cell>
          <cell r="P928" t="str">
            <v>Loan</v>
          </cell>
          <cell r="Q928">
            <v>45955</v>
          </cell>
          <cell r="R928">
            <v>0</v>
          </cell>
          <cell r="S928">
            <v>40179</v>
          </cell>
          <cell r="T928">
            <v>1</v>
          </cell>
          <cell r="U928">
            <v>0</v>
          </cell>
          <cell r="V928" t="str">
            <v>N</v>
          </cell>
          <cell r="W928">
            <v>2</v>
          </cell>
          <cell r="X928" t="str">
            <v>Y</v>
          </cell>
          <cell r="Y928" t="str">
            <v>VNGAAP</v>
          </cell>
          <cell r="Z928" t="str">
            <v>9410</v>
          </cell>
          <cell r="AA928">
            <v>43465</v>
          </cell>
          <cell r="AB928">
            <v>15000000</v>
          </cell>
          <cell r="AC928">
            <v>2000000000</v>
          </cell>
          <cell r="AD928">
            <v>60000000</v>
          </cell>
          <cell r="AE928">
            <v>100000000</v>
          </cell>
          <cell r="AF928">
            <v>2</v>
          </cell>
          <cell r="AG928">
            <v>44195</v>
          </cell>
          <cell r="AH928">
            <v>2500000000</v>
          </cell>
          <cell r="AI928">
            <v>2500000000</v>
          </cell>
          <cell r="AJ928">
            <v>15000000</v>
          </cell>
          <cell r="AK928">
            <v>0.3</v>
          </cell>
          <cell r="AL928">
            <v>1000000000000</v>
          </cell>
          <cell r="AM928">
            <v>50000000000</v>
          </cell>
          <cell r="AN928">
            <v>1</v>
          </cell>
          <cell r="AO928">
            <v>50000000000</v>
          </cell>
          <cell r="AP928">
            <v>42541</v>
          </cell>
          <cell r="AQ928">
            <v>1</v>
          </cell>
          <cell r="AR928">
            <v>43373</v>
          </cell>
          <cell r="AS928" t="str">
            <v>3511</v>
          </cell>
          <cell r="AT928">
            <v>500</v>
          </cell>
          <cell r="AU928">
            <v>0</v>
          </cell>
          <cell r="AV928">
            <v>2</v>
          </cell>
          <cell r="AW928">
            <v>0</v>
          </cell>
        </row>
        <row r="929">
          <cell r="C929" t="str">
            <v>A1034</v>
          </cell>
          <cell r="D929">
            <v>8000000000</v>
          </cell>
          <cell r="E929">
            <v>0</v>
          </cell>
          <cell r="F929">
            <v>0</v>
          </cell>
          <cell r="G929">
            <v>2000000000</v>
          </cell>
          <cell r="H929">
            <v>10000000000</v>
          </cell>
          <cell r="I929">
            <v>8000000000</v>
          </cell>
          <cell r="J929">
            <v>60000000</v>
          </cell>
          <cell r="K929" t="str">
            <v>2121</v>
          </cell>
          <cell r="L929">
            <v>7</v>
          </cell>
          <cell r="M929" t="str">
            <v>VND</v>
          </cell>
          <cell r="N929" t="str">
            <v>VN0011379</v>
          </cell>
          <cell r="O929">
            <v>7</v>
          </cell>
          <cell r="P929" t="str">
            <v>Loan</v>
          </cell>
          <cell r="Q929">
            <v>45955</v>
          </cell>
          <cell r="R929">
            <v>0</v>
          </cell>
          <cell r="S929">
            <v>40179</v>
          </cell>
          <cell r="T929">
            <v>1</v>
          </cell>
          <cell r="U929">
            <v>0</v>
          </cell>
          <cell r="V929" t="str">
            <v>N</v>
          </cell>
          <cell r="W929">
            <v>1</v>
          </cell>
          <cell r="X929" t="str">
            <v>N</v>
          </cell>
          <cell r="Y929" t="str">
            <v>VNGAAP</v>
          </cell>
          <cell r="Z929" t="str">
            <v>9410</v>
          </cell>
          <cell r="AA929">
            <v>43465</v>
          </cell>
          <cell r="AB929">
            <v>15000000</v>
          </cell>
          <cell r="AC929">
            <v>2000000000</v>
          </cell>
          <cell r="AD929">
            <v>60000000</v>
          </cell>
          <cell r="AE929">
            <v>0</v>
          </cell>
          <cell r="AF929">
            <v>2</v>
          </cell>
          <cell r="AG929">
            <v>44195</v>
          </cell>
          <cell r="AH929">
            <v>2500000000</v>
          </cell>
          <cell r="AI929">
            <v>2500000000</v>
          </cell>
          <cell r="AJ929">
            <v>15000000</v>
          </cell>
          <cell r="AK929">
            <v>0.3</v>
          </cell>
          <cell r="AL929">
            <v>1700000000000</v>
          </cell>
          <cell r="AM929">
            <v>50000000000</v>
          </cell>
          <cell r="AN929">
            <v>0.2</v>
          </cell>
          <cell r="AO929">
            <v>50000000000</v>
          </cell>
          <cell r="AP929">
            <v>42541</v>
          </cell>
          <cell r="AQ929">
            <v>1</v>
          </cell>
          <cell r="AR929">
            <v>43373</v>
          </cell>
          <cell r="AS929" t="str">
            <v>3511</v>
          </cell>
          <cell r="AT929">
            <v>500</v>
          </cell>
          <cell r="AU929">
            <v>0</v>
          </cell>
          <cell r="AV929">
            <v>2</v>
          </cell>
          <cell r="AW929">
            <v>0</v>
          </cell>
        </row>
        <row r="930">
          <cell r="C930" t="str">
            <v>A1035</v>
          </cell>
          <cell r="D930">
            <v>8000000000</v>
          </cell>
          <cell r="E930">
            <v>0</v>
          </cell>
          <cell r="F930">
            <v>0</v>
          </cell>
          <cell r="G930">
            <v>2000000000</v>
          </cell>
          <cell r="H930">
            <v>10000000000</v>
          </cell>
          <cell r="I930">
            <v>8000000000</v>
          </cell>
          <cell r="J930">
            <v>60000000</v>
          </cell>
          <cell r="K930" t="str">
            <v>2121</v>
          </cell>
          <cell r="L930">
            <v>7</v>
          </cell>
          <cell r="M930" t="str">
            <v>VND</v>
          </cell>
          <cell r="N930" t="str">
            <v>VN0011379</v>
          </cell>
          <cell r="O930">
            <v>7</v>
          </cell>
          <cell r="P930" t="str">
            <v>Loan</v>
          </cell>
          <cell r="Q930">
            <v>45955</v>
          </cell>
          <cell r="R930">
            <v>0</v>
          </cell>
          <cell r="S930">
            <v>40179</v>
          </cell>
          <cell r="T930">
            <v>1</v>
          </cell>
          <cell r="U930">
            <v>0</v>
          </cell>
          <cell r="V930" t="str">
            <v>N</v>
          </cell>
          <cell r="W930">
            <v>1</v>
          </cell>
          <cell r="X930" t="str">
            <v>Y</v>
          </cell>
          <cell r="Y930" t="str">
            <v>VNGAAP</v>
          </cell>
          <cell r="Z930" t="str">
            <v>9410</v>
          </cell>
          <cell r="AA930">
            <v>43465</v>
          </cell>
          <cell r="AB930">
            <v>15000000</v>
          </cell>
          <cell r="AC930">
            <v>2000000000</v>
          </cell>
          <cell r="AD930">
            <v>60000000</v>
          </cell>
          <cell r="AE930">
            <v>0</v>
          </cell>
          <cell r="AF930">
            <v>2</v>
          </cell>
          <cell r="AG930">
            <v>44195</v>
          </cell>
          <cell r="AH930">
            <v>2500000000</v>
          </cell>
          <cell r="AI930">
            <v>2500000000</v>
          </cell>
          <cell r="AJ930">
            <v>15000000</v>
          </cell>
          <cell r="AK930">
            <v>0.3</v>
          </cell>
          <cell r="AL930">
            <v>1700000000000</v>
          </cell>
          <cell r="AM930">
            <v>50000000000</v>
          </cell>
          <cell r="AN930">
            <v>0.2</v>
          </cell>
          <cell r="AO930">
            <v>50000000000</v>
          </cell>
          <cell r="AP930">
            <v>42541</v>
          </cell>
          <cell r="AQ930">
            <v>1</v>
          </cell>
          <cell r="AR930">
            <v>43373</v>
          </cell>
          <cell r="AS930" t="str">
            <v>3511</v>
          </cell>
          <cell r="AT930">
            <v>500</v>
          </cell>
          <cell r="AU930">
            <v>0</v>
          </cell>
          <cell r="AV930">
            <v>2</v>
          </cell>
          <cell r="AW930">
            <v>0</v>
          </cell>
        </row>
        <row r="931">
          <cell r="C931" t="str">
            <v>A1036</v>
          </cell>
          <cell r="D931">
            <v>8000000000</v>
          </cell>
          <cell r="E931">
            <v>0</v>
          </cell>
          <cell r="F931">
            <v>0</v>
          </cell>
          <cell r="G931">
            <v>2000000000</v>
          </cell>
          <cell r="H931">
            <v>10000000000</v>
          </cell>
          <cell r="I931">
            <v>8000000000</v>
          </cell>
          <cell r="J931">
            <v>60000000</v>
          </cell>
          <cell r="K931" t="str">
            <v>2121</v>
          </cell>
          <cell r="L931">
            <v>7</v>
          </cell>
          <cell r="M931" t="str">
            <v>VND</v>
          </cell>
          <cell r="N931" t="str">
            <v>VN0011379</v>
          </cell>
          <cell r="O931">
            <v>7</v>
          </cell>
          <cell r="P931" t="str">
            <v>Loan</v>
          </cell>
          <cell r="Q931">
            <v>45955</v>
          </cell>
          <cell r="R931">
            <v>0</v>
          </cell>
          <cell r="S931">
            <v>40179</v>
          </cell>
          <cell r="T931">
            <v>1</v>
          </cell>
          <cell r="U931">
            <v>0</v>
          </cell>
          <cell r="V931" t="str">
            <v>N</v>
          </cell>
          <cell r="W931">
            <v>2</v>
          </cell>
          <cell r="X931" t="str">
            <v>N</v>
          </cell>
          <cell r="Y931" t="str">
            <v>VNGAAP</v>
          </cell>
          <cell r="Z931" t="str">
            <v>9410</v>
          </cell>
          <cell r="AA931">
            <v>43465</v>
          </cell>
          <cell r="AB931">
            <v>15000000</v>
          </cell>
          <cell r="AC931">
            <v>2000000000</v>
          </cell>
          <cell r="AD931">
            <v>60000000</v>
          </cell>
          <cell r="AE931">
            <v>0</v>
          </cell>
          <cell r="AF931">
            <v>2</v>
          </cell>
          <cell r="AG931">
            <v>44195</v>
          </cell>
          <cell r="AH931">
            <v>2500000000</v>
          </cell>
          <cell r="AI931">
            <v>2500000000</v>
          </cell>
          <cell r="AJ931">
            <v>15000000</v>
          </cell>
          <cell r="AK931">
            <v>0.3</v>
          </cell>
          <cell r="AL931">
            <v>1700000000000</v>
          </cell>
          <cell r="AM931">
            <v>50000000000</v>
          </cell>
          <cell r="AN931">
            <v>0.2</v>
          </cell>
          <cell r="AO931">
            <v>50000000000</v>
          </cell>
          <cell r="AP931">
            <v>42541</v>
          </cell>
          <cell r="AQ931">
            <v>1</v>
          </cell>
          <cell r="AR931">
            <v>43373</v>
          </cell>
          <cell r="AS931" t="str">
            <v>3511</v>
          </cell>
          <cell r="AT931">
            <v>500</v>
          </cell>
          <cell r="AU931">
            <v>0</v>
          </cell>
          <cell r="AV931">
            <v>2</v>
          </cell>
          <cell r="AW931">
            <v>0</v>
          </cell>
        </row>
        <row r="932">
          <cell r="C932" t="str">
            <v>A1037</v>
          </cell>
          <cell r="D932">
            <v>8000000000</v>
          </cell>
          <cell r="E932">
            <v>0</v>
          </cell>
          <cell r="F932">
            <v>0</v>
          </cell>
          <cell r="G932">
            <v>2000000000</v>
          </cell>
          <cell r="H932">
            <v>10000000000</v>
          </cell>
          <cell r="I932">
            <v>8000000000</v>
          </cell>
          <cell r="J932">
            <v>60000000</v>
          </cell>
          <cell r="K932" t="str">
            <v>2121</v>
          </cell>
          <cell r="L932">
            <v>7</v>
          </cell>
          <cell r="M932" t="str">
            <v>VND</v>
          </cell>
          <cell r="N932" t="str">
            <v>VN0011379</v>
          </cell>
          <cell r="O932">
            <v>7</v>
          </cell>
          <cell r="P932" t="str">
            <v>Loan</v>
          </cell>
          <cell r="Q932">
            <v>45955</v>
          </cell>
          <cell r="R932">
            <v>0</v>
          </cell>
          <cell r="S932">
            <v>40179</v>
          </cell>
          <cell r="T932">
            <v>1</v>
          </cell>
          <cell r="U932">
            <v>0</v>
          </cell>
          <cell r="V932" t="str">
            <v>N</v>
          </cell>
          <cell r="W932">
            <v>2</v>
          </cell>
          <cell r="X932" t="str">
            <v>Y</v>
          </cell>
          <cell r="Y932" t="str">
            <v>VNGAAP</v>
          </cell>
          <cell r="Z932" t="str">
            <v>9410</v>
          </cell>
          <cell r="AA932">
            <v>43465</v>
          </cell>
          <cell r="AB932">
            <v>15000000</v>
          </cell>
          <cell r="AC932">
            <v>2000000000</v>
          </cell>
          <cell r="AD932">
            <v>60000000</v>
          </cell>
          <cell r="AE932">
            <v>0</v>
          </cell>
          <cell r="AF932">
            <v>2</v>
          </cell>
          <cell r="AG932">
            <v>44195</v>
          </cell>
          <cell r="AH932">
            <v>2500000000</v>
          </cell>
          <cell r="AI932">
            <v>2500000000</v>
          </cell>
          <cell r="AJ932">
            <v>15000000</v>
          </cell>
          <cell r="AK932">
            <v>0.3</v>
          </cell>
          <cell r="AL932">
            <v>1700000000000</v>
          </cell>
          <cell r="AM932">
            <v>50000000000</v>
          </cell>
          <cell r="AN932">
            <v>0.2</v>
          </cell>
          <cell r="AO932">
            <v>50000000000</v>
          </cell>
          <cell r="AP932">
            <v>42541</v>
          </cell>
          <cell r="AQ932">
            <v>1</v>
          </cell>
          <cell r="AR932">
            <v>43373</v>
          </cell>
          <cell r="AS932" t="str">
            <v>3511</v>
          </cell>
          <cell r="AT932">
            <v>500</v>
          </cell>
          <cell r="AU932">
            <v>0</v>
          </cell>
          <cell r="AV932">
            <v>2</v>
          </cell>
          <cell r="AW932">
            <v>0</v>
          </cell>
        </row>
        <row r="933">
          <cell r="C933" t="str">
            <v>A1038</v>
          </cell>
          <cell r="D933">
            <v>8000000000</v>
          </cell>
          <cell r="E933">
            <v>0</v>
          </cell>
          <cell r="F933">
            <v>0</v>
          </cell>
          <cell r="G933">
            <v>2000000000</v>
          </cell>
          <cell r="H933">
            <v>10000000000</v>
          </cell>
          <cell r="I933">
            <v>8000000000</v>
          </cell>
          <cell r="J933">
            <v>60000000</v>
          </cell>
          <cell r="K933" t="str">
            <v>2121</v>
          </cell>
          <cell r="L933">
            <v>7</v>
          </cell>
          <cell r="M933" t="str">
            <v>VND</v>
          </cell>
          <cell r="N933" t="str">
            <v>VN0011379</v>
          </cell>
          <cell r="O933">
            <v>7</v>
          </cell>
          <cell r="P933" t="str">
            <v>Loan</v>
          </cell>
          <cell r="Q933">
            <v>45955</v>
          </cell>
          <cell r="R933">
            <v>0</v>
          </cell>
          <cell r="S933">
            <v>40179</v>
          </cell>
          <cell r="T933">
            <v>1</v>
          </cell>
          <cell r="U933">
            <v>0</v>
          </cell>
          <cell r="V933" t="str">
            <v>N</v>
          </cell>
          <cell r="W933">
            <v>2</v>
          </cell>
          <cell r="X933" t="str">
            <v>N</v>
          </cell>
          <cell r="Y933" t="str">
            <v>VNGAAP</v>
          </cell>
          <cell r="Z933" t="str">
            <v>9410</v>
          </cell>
          <cell r="AA933">
            <v>43465</v>
          </cell>
          <cell r="AB933">
            <v>15000000</v>
          </cell>
          <cell r="AC933">
            <v>2000000000</v>
          </cell>
          <cell r="AD933">
            <v>60000000</v>
          </cell>
          <cell r="AE933">
            <v>100000000</v>
          </cell>
          <cell r="AF933">
            <v>2</v>
          </cell>
          <cell r="AG933">
            <v>44195</v>
          </cell>
          <cell r="AH933">
            <v>2500000000</v>
          </cell>
          <cell r="AI933">
            <v>2500000000</v>
          </cell>
          <cell r="AJ933">
            <v>15000000</v>
          </cell>
          <cell r="AK933">
            <v>0.3</v>
          </cell>
          <cell r="AL933">
            <v>1700000000000</v>
          </cell>
          <cell r="AM933">
            <v>50000000000</v>
          </cell>
          <cell r="AN933">
            <v>0.2</v>
          </cell>
          <cell r="AO933">
            <v>50000000000</v>
          </cell>
          <cell r="AP933">
            <v>42541</v>
          </cell>
          <cell r="AQ933">
            <v>1</v>
          </cell>
          <cell r="AR933">
            <v>43373</v>
          </cell>
          <cell r="AS933" t="str">
            <v>3511</v>
          </cell>
          <cell r="AT933">
            <v>500</v>
          </cell>
          <cell r="AU933">
            <v>0</v>
          </cell>
          <cell r="AV933">
            <v>2</v>
          </cell>
          <cell r="AW933">
            <v>0</v>
          </cell>
        </row>
        <row r="934">
          <cell r="C934" t="str">
            <v>A1039</v>
          </cell>
          <cell r="D934">
            <v>8000000000</v>
          </cell>
          <cell r="E934">
            <v>0</v>
          </cell>
          <cell r="F934">
            <v>0</v>
          </cell>
          <cell r="G934">
            <v>2000000000</v>
          </cell>
          <cell r="H934">
            <v>10000000000</v>
          </cell>
          <cell r="I934">
            <v>8000000000</v>
          </cell>
          <cell r="J934">
            <v>60000000</v>
          </cell>
          <cell r="K934" t="str">
            <v>2121</v>
          </cell>
          <cell r="L934">
            <v>7</v>
          </cell>
          <cell r="M934" t="str">
            <v>VND</v>
          </cell>
          <cell r="N934" t="str">
            <v>VN0011379</v>
          </cell>
          <cell r="O934">
            <v>7</v>
          </cell>
          <cell r="P934" t="str">
            <v>Loan</v>
          </cell>
          <cell r="Q934">
            <v>45955</v>
          </cell>
          <cell r="R934">
            <v>0</v>
          </cell>
          <cell r="S934">
            <v>40179</v>
          </cell>
          <cell r="T934">
            <v>1</v>
          </cell>
          <cell r="U934">
            <v>0</v>
          </cell>
          <cell r="V934" t="str">
            <v>N</v>
          </cell>
          <cell r="W934">
            <v>2</v>
          </cell>
          <cell r="X934" t="str">
            <v>Y</v>
          </cell>
          <cell r="Y934" t="str">
            <v>VNGAAP</v>
          </cell>
          <cell r="Z934" t="str">
            <v>9410</v>
          </cell>
          <cell r="AA934">
            <v>43465</v>
          </cell>
          <cell r="AB934">
            <v>15000000</v>
          </cell>
          <cell r="AC934">
            <v>2000000000</v>
          </cell>
          <cell r="AD934">
            <v>60000000</v>
          </cell>
          <cell r="AE934">
            <v>100000000</v>
          </cell>
          <cell r="AF934">
            <v>2</v>
          </cell>
          <cell r="AG934">
            <v>44195</v>
          </cell>
          <cell r="AH934">
            <v>2500000000</v>
          </cell>
          <cell r="AI934">
            <v>2500000000</v>
          </cell>
          <cell r="AJ934">
            <v>15000000</v>
          </cell>
          <cell r="AK934">
            <v>0.3</v>
          </cell>
          <cell r="AL934">
            <v>1700000000000</v>
          </cell>
          <cell r="AM934">
            <v>50000000000</v>
          </cell>
          <cell r="AN934">
            <v>0.2</v>
          </cell>
          <cell r="AO934">
            <v>50000000000</v>
          </cell>
          <cell r="AP934">
            <v>42541</v>
          </cell>
          <cell r="AQ934">
            <v>1</v>
          </cell>
          <cell r="AR934">
            <v>43373</v>
          </cell>
          <cell r="AS934" t="str">
            <v>3511</v>
          </cell>
          <cell r="AT934">
            <v>500</v>
          </cell>
          <cell r="AU934">
            <v>0</v>
          </cell>
          <cell r="AV934">
            <v>2</v>
          </cell>
          <cell r="AW934">
            <v>0</v>
          </cell>
        </row>
        <row r="935">
          <cell r="C935" t="str">
            <v>A1040</v>
          </cell>
          <cell r="D935">
            <v>8000000000</v>
          </cell>
          <cell r="E935">
            <v>0</v>
          </cell>
          <cell r="F935">
            <v>0</v>
          </cell>
          <cell r="G935">
            <v>2000000000</v>
          </cell>
          <cell r="H935">
            <v>10000000000</v>
          </cell>
          <cell r="I935">
            <v>8000000000</v>
          </cell>
          <cell r="J935">
            <v>60000000</v>
          </cell>
          <cell r="K935" t="str">
            <v>2121</v>
          </cell>
          <cell r="L935">
            <v>7</v>
          </cell>
          <cell r="M935" t="str">
            <v>VND</v>
          </cell>
          <cell r="N935" t="str">
            <v>VN0011379</v>
          </cell>
          <cell r="O935">
            <v>7</v>
          </cell>
          <cell r="P935" t="str">
            <v>Loan</v>
          </cell>
          <cell r="Q935">
            <v>45955</v>
          </cell>
          <cell r="R935">
            <v>0</v>
          </cell>
          <cell r="S935">
            <v>40179</v>
          </cell>
          <cell r="T935">
            <v>1</v>
          </cell>
          <cell r="U935">
            <v>0</v>
          </cell>
          <cell r="V935" t="str">
            <v>N</v>
          </cell>
          <cell r="W935">
            <v>1</v>
          </cell>
          <cell r="X935" t="str">
            <v>N</v>
          </cell>
          <cell r="Y935" t="str">
            <v>VNGAAP</v>
          </cell>
          <cell r="Z935" t="str">
            <v>9410</v>
          </cell>
          <cell r="AA935">
            <v>43465</v>
          </cell>
          <cell r="AB935">
            <v>15000000</v>
          </cell>
          <cell r="AC935">
            <v>2000000000</v>
          </cell>
          <cell r="AD935">
            <v>60000000</v>
          </cell>
          <cell r="AE935">
            <v>0</v>
          </cell>
          <cell r="AF935">
            <v>2</v>
          </cell>
          <cell r="AG935">
            <v>44195</v>
          </cell>
          <cell r="AH935">
            <v>2500000000</v>
          </cell>
          <cell r="AI935">
            <v>2500000000</v>
          </cell>
          <cell r="AJ935">
            <v>15000000</v>
          </cell>
          <cell r="AK935">
            <v>0.3</v>
          </cell>
          <cell r="AL935">
            <v>1700000000000</v>
          </cell>
          <cell r="AM935">
            <v>50000000000</v>
          </cell>
          <cell r="AN935">
            <v>0.4</v>
          </cell>
          <cell r="AO935">
            <v>50000000000</v>
          </cell>
          <cell r="AP935">
            <v>42541</v>
          </cell>
          <cell r="AQ935">
            <v>1</v>
          </cell>
          <cell r="AR935">
            <v>43373</v>
          </cell>
          <cell r="AS935" t="str">
            <v>3511</v>
          </cell>
          <cell r="AT935">
            <v>500</v>
          </cell>
          <cell r="AU935">
            <v>0</v>
          </cell>
          <cell r="AV935">
            <v>2</v>
          </cell>
          <cell r="AW935">
            <v>0</v>
          </cell>
        </row>
        <row r="936">
          <cell r="C936" t="str">
            <v>A1041</v>
          </cell>
          <cell r="D936">
            <v>8000000000</v>
          </cell>
          <cell r="E936">
            <v>0</v>
          </cell>
          <cell r="F936">
            <v>0</v>
          </cell>
          <cell r="G936">
            <v>2000000000</v>
          </cell>
          <cell r="H936">
            <v>10000000000</v>
          </cell>
          <cell r="I936">
            <v>8000000000</v>
          </cell>
          <cell r="J936">
            <v>60000000</v>
          </cell>
          <cell r="K936" t="str">
            <v>2121</v>
          </cell>
          <cell r="L936">
            <v>7</v>
          </cell>
          <cell r="M936" t="str">
            <v>VND</v>
          </cell>
          <cell r="N936" t="str">
            <v>VN0011379</v>
          </cell>
          <cell r="O936">
            <v>7</v>
          </cell>
          <cell r="P936" t="str">
            <v>Loan</v>
          </cell>
          <cell r="Q936">
            <v>45955</v>
          </cell>
          <cell r="R936">
            <v>0</v>
          </cell>
          <cell r="S936">
            <v>40179</v>
          </cell>
          <cell r="T936">
            <v>1</v>
          </cell>
          <cell r="U936">
            <v>0</v>
          </cell>
          <cell r="V936" t="str">
            <v>N</v>
          </cell>
          <cell r="W936">
            <v>1</v>
          </cell>
          <cell r="X936" t="str">
            <v>Y</v>
          </cell>
          <cell r="Y936" t="str">
            <v>VNGAAP</v>
          </cell>
          <cell r="Z936" t="str">
            <v>9410</v>
          </cell>
          <cell r="AA936">
            <v>43465</v>
          </cell>
          <cell r="AB936">
            <v>15000000</v>
          </cell>
          <cell r="AC936">
            <v>2000000000</v>
          </cell>
          <cell r="AD936">
            <v>60000000</v>
          </cell>
          <cell r="AE936">
            <v>0</v>
          </cell>
          <cell r="AF936">
            <v>2</v>
          </cell>
          <cell r="AG936">
            <v>44195</v>
          </cell>
          <cell r="AH936">
            <v>2500000000</v>
          </cell>
          <cell r="AI936">
            <v>2500000000</v>
          </cell>
          <cell r="AJ936">
            <v>15000000</v>
          </cell>
          <cell r="AK936">
            <v>0.3</v>
          </cell>
          <cell r="AL936">
            <v>1700000000000</v>
          </cell>
          <cell r="AM936">
            <v>50000000000</v>
          </cell>
          <cell r="AN936">
            <v>0.4</v>
          </cell>
          <cell r="AO936">
            <v>50000000000</v>
          </cell>
          <cell r="AP936">
            <v>42541</v>
          </cell>
          <cell r="AQ936">
            <v>1</v>
          </cell>
          <cell r="AR936">
            <v>43373</v>
          </cell>
          <cell r="AS936" t="str">
            <v>3511</v>
          </cell>
          <cell r="AT936">
            <v>500</v>
          </cell>
          <cell r="AU936">
            <v>0</v>
          </cell>
          <cell r="AV936">
            <v>2</v>
          </cell>
          <cell r="AW936">
            <v>0</v>
          </cell>
        </row>
        <row r="937">
          <cell r="C937" t="str">
            <v>A1042</v>
          </cell>
          <cell r="D937">
            <v>8000000000</v>
          </cell>
          <cell r="E937">
            <v>0</v>
          </cell>
          <cell r="F937">
            <v>0</v>
          </cell>
          <cell r="G937">
            <v>2000000000</v>
          </cell>
          <cell r="H937">
            <v>10000000000</v>
          </cell>
          <cell r="I937">
            <v>8000000000</v>
          </cell>
          <cell r="J937">
            <v>60000000</v>
          </cell>
          <cell r="K937" t="str">
            <v>2121</v>
          </cell>
          <cell r="L937">
            <v>7</v>
          </cell>
          <cell r="M937" t="str">
            <v>VND</v>
          </cell>
          <cell r="N937" t="str">
            <v>VN0011379</v>
          </cell>
          <cell r="O937">
            <v>7</v>
          </cell>
          <cell r="P937" t="str">
            <v>Loan</v>
          </cell>
          <cell r="Q937">
            <v>45955</v>
          </cell>
          <cell r="R937">
            <v>0</v>
          </cell>
          <cell r="S937">
            <v>40179</v>
          </cell>
          <cell r="T937">
            <v>1</v>
          </cell>
          <cell r="U937">
            <v>0</v>
          </cell>
          <cell r="V937" t="str">
            <v>N</v>
          </cell>
          <cell r="W937">
            <v>2</v>
          </cell>
          <cell r="X937" t="str">
            <v>N</v>
          </cell>
          <cell r="Y937" t="str">
            <v>VNGAAP</v>
          </cell>
          <cell r="Z937" t="str">
            <v>9410</v>
          </cell>
          <cell r="AA937">
            <v>43465</v>
          </cell>
          <cell r="AB937">
            <v>15000000</v>
          </cell>
          <cell r="AC937">
            <v>2000000000</v>
          </cell>
          <cell r="AD937">
            <v>60000000</v>
          </cell>
          <cell r="AE937">
            <v>0</v>
          </cell>
          <cell r="AF937">
            <v>2</v>
          </cell>
          <cell r="AG937">
            <v>44195</v>
          </cell>
          <cell r="AH937">
            <v>2500000000</v>
          </cell>
          <cell r="AI937">
            <v>2500000000</v>
          </cell>
          <cell r="AJ937">
            <v>15000000</v>
          </cell>
          <cell r="AK937">
            <v>0.3</v>
          </cell>
          <cell r="AL937">
            <v>1700000000000</v>
          </cell>
          <cell r="AM937">
            <v>50000000000</v>
          </cell>
          <cell r="AN937">
            <v>0.4</v>
          </cell>
          <cell r="AO937">
            <v>50000000000</v>
          </cell>
          <cell r="AP937">
            <v>42541</v>
          </cell>
          <cell r="AQ937">
            <v>1</v>
          </cell>
          <cell r="AR937">
            <v>43373</v>
          </cell>
          <cell r="AS937" t="str">
            <v>3511</v>
          </cell>
          <cell r="AT937">
            <v>500</v>
          </cell>
          <cell r="AU937">
            <v>0</v>
          </cell>
          <cell r="AV937">
            <v>2</v>
          </cell>
          <cell r="AW937">
            <v>0</v>
          </cell>
        </row>
        <row r="938">
          <cell r="C938" t="str">
            <v>A1043</v>
          </cell>
          <cell r="D938">
            <v>8000000000</v>
          </cell>
          <cell r="E938">
            <v>0</v>
          </cell>
          <cell r="F938">
            <v>0</v>
          </cell>
          <cell r="G938">
            <v>2000000000</v>
          </cell>
          <cell r="H938">
            <v>10000000000</v>
          </cell>
          <cell r="I938">
            <v>8000000000</v>
          </cell>
          <cell r="J938">
            <v>60000000</v>
          </cell>
          <cell r="K938" t="str">
            <v>2121</v>
          </cell>
          <cell r="L938">
            <v>7</v>
          </cell>
          <cell r="M938" t="str">
            <v>VND</v>
          </cell>
          <cell r="N938" t="str">
            <v>VN0011379</v>
          </cell>
          <cell r="O938">
            <v>7</v>
          </cell>
          <cell r="P938" t="str">
            <v>Loan</v>
          </cell>
          <cell r="Q938">
            <v>45955</v>
          </cell>
          <cell r="R938">
            <v>0</v>
          </cell>
          <cell r="S938">
            <v>40179</v>
          </cell>
          <cell r="T938">
            <v>1</v>
          </cell>
          <cell r="U938">
            <v>0</v>
          </cell>
          <cell r="V938" t="str">
            <v>N</v>
          </cell>
          <cell r="W938">
            <v>2</v>
          </cell>
          <cell r="X938" t="str">
            <v>Y</v>
          </cell>
          <cell r="Y938" t="str">
            <v>VNGAAP</v>
          </cell>
          <cell r="Z938" t="str">
            <v>9410</v>
          </cell>
          <cell r="AA938">
            <v>43465</v>
          </cell>
          <cell r="AB938">
            <v>15000000</v>
          </cell>
          <cell r="AC938">
            <v>2000000000</v>
          </cell>
          <cell r="AD938">
            <v>60000000</v>
          </cell>
          <cell r="AE938">
            <v>0</v>
          </cell>
          <cell r="AF938">
            <v>2</v>
          </cell>
          <cell r="AG938">
            <v>44195</v>
          </cell>
          <cell r="AH938">
            <v>2500000000</v>
          </cell>
          <cell r="AI938">
            <v>2500000000</v>
          </cell>
          <cell r="AJ938">
            <v>15000000</v>
          </cell>
          <cell r="AK938">
            <v>0.3</v>
          </cell>
          <cell r="AL938">
            <v>1700000000000</v>
          </cell>
          <cell r="AM938">
            <v>50000000000</v>
          </cell>
          <cell r="AN938">
            <v>0.4</v>
          </cell>
          <cell r="AO938">
            <v>50000000000</v>
          </cell>
          <cell r="AP938">
            <v>42541</v>
          </cell>
          <cell r="AQ938">
            <v>1</v>
          </cell>
          <cell r="AR938">
            <v>43373</v>
          </cell>
          <cell r="AS938" t="str">
            <v>3511</v>
          </cell>
          <cell r="AT938">
            <v>500</v>
          </cell>
          <cell r="AU938">
            <v>0</v>
          </cell>
          <cell r="AV938">
            <v>2</v>
          </cell>
          <cell r="AW938">
            <v>0</v>
          </cell>
        </row>
        <row r="939">
          <cell r="C939" t="str">
            <v>A1044</v>
          </cell>
          <cell r="D939">
            <v>8000000000</v>
          </cell>
          <cell r="E939">
            <v>0</v>
          </cell>
          <cell r="F939">
            <v>0</v>
          </cell>
          <cell r="G939">
            <v>2000000000</v>
          </cell>
          <cell r="H939">
            <v>10000000000</v>
          </cell>
          <cell r="I939">
            <v>8000000000</v>
          </cell>
          <cell r="J939">
            <v>60000000</v>
          </cell>
          <cell r="K939" t="str">
            <v>2121</v>
          </cell>
          <cell r="L939">
            <v>7</v>
          </cell>
          <cell r="M939" t="str">
            <v>VND</v>
          </cell>
          <cell r="N939" t="str">
            <v>VN0011379</v>
          </cell>
          <cell r="O939">
            <v>7</v>
          </cell>
          <cell r="P939" t="str">
            <v>Loan</v>
          </cell>
          <cell r="Q939">
            <v>45955</v>
          </cell>
          <cell r="R939">
            <v>0</v>
          </cell>
          <cell r="S939">
            <v>40179</v>
          </cell>
          <cell r="T939">
            <v>1</v>
          </cell>
          <cell r="U939">
            <v>0</v>
          </cell>
          <cell r="V939" t="str">
            <v>N</v>
          </cell>
          <cell r="W939">
            <v>2</v>
          </cell>
          <cell r="X939" t="str">
            <v>N</v>
          </cell>
          <cell r="Y939" t="str">
            <v>VNGAAP</v>
          </cell>
          <cell r="Z939" t="str">
            <v>9410</v>
          </cell>
          <cell r="AA939">
            <v>43465</v>
          </cell>
          <cell r="AB939">
            <v>15000000</v>
          </cell>
          <cell r="AC939">
            <v>2000000000</v>
          </cell>
          <cell r="AD939">
            <v>60000000</v>
          </cell>
          <cell r="AE939">
            <v>100000000</v>
          </cell>
          <cell r="AF939">
            <v>2</v>
          </cell>
          <cell r="AG939">
            <v>44195</v>
          </cell>
          <cell r="AH939">
            <v>2500000000</v>
          </cell>
          <cell r="AI939">
            <v>2500000000</v>
          </cell>
          <cell r="AJ939">
            <v>15000000</v>
          </cell>
          <cell r="AK939">
            <v>0.3</v>
          </cell>
          <cell r="AL939">
            <v>1700000000000</v>
          </cell>
          <cell r="AM939">
            <v>50000000000</v>
          </cell>
          <cell r="AN939">
            <v>0.4</v>
          </cell>
          <cell r="AO939">
            <v>50000000000</v>
          </cell>
          <cell r="AP939">
            <v>42541</v>
          </cell>
          <cell r="AQ939">
            <v>1</v>
          </cell>
          <cell r="AR939">
            <v>43373</v>
          </cell>
          <cell r="AS939" t="str">
            <v>3511</v>
          </cell>
          <cell r="AT939">
            <v>500</v>
          </cell>
          <cell r="AU939">
            <v>0</v>
          </cell>
          <cell r="AV939">
            <v>2</v>
          </cell>
          <cell r="AW939">
            <v>0</v>
          </cell>
        </row>
        <row r="940">
          <cell r="C940" t="str">
            <v>A1045</v>
          </cell>
          <cell r="D940">
            <v>8000000000</v>
          </cell>
          <cell r="E940">
            <v>0</v>
          </cell>
          <cell r="F940">
            <v>0</v>
          </cell>
          <cell r="G940">
            <v>2000000000</v>
          </cell>
          <cell r="H940">
            <v>10000000000</v>
          </cell>
          <cell r="I940">
            <v>8000000000</v>
          </cell>
          <cell r="J940">
            <v>60000000</v>
          </cell>
          <cell r="K940" t="str">
            <v>2121</v>
          </cell>
          <cell r="L940">
            <v>7</v>
          </cell>
          <cell r="M940" t="str">
            <v>VND</v>
          </cell>
          <cell r="N940" t="str">
            <v>VN0011379</v>
          </cell>
          <cell r="O940">
            <v>7</v>
          </cell>
          <cell r="P940" t="str">
            <v>Loan</v>
          </cell>
          <cell r="Q940">
            <v>45955</v>
          </cell>
          <cell r="R940">
            <v>0</v>
          </cell>
          <cell r="S940">
            <v>40179</v>
          </cell>
          <cell r="T940">
            <v>1</v>
          </cell>
          <cell r="U940">
            <v>0</v>
          </cell>
          <cell r="V940" t="str">
            <v>N</v>
          </cell>
          <cell r="W940">
            <v>2</v>
          </cell>
          <cell r="X940" t="str">
            <v>Y</v>
          </cell>
          <cell r="Y940" t="str">
            <v>VNGAAP</v>
          </cell>
          <cell r="Z940" t="str">
            <v>9410</v>
          </cell>
          <cell r="AA940">
            <v>43465</v>
          </cell>
          <cell r="AB940">
            <v>15000000</v>
          </cell>
          <cell r="AC940">
            <v>2000000000</v>
          </cell>
          <cell r="AD940">
            <v>60000000</v>
          </cell>
          <cell r="AE940">
            <v>100000000</v>
          </cell>
          <cell r="AF940">
            <v>2</v>
          </cell>
          <cell r="AG940">
            <v>44195</v>
          </cell>
          <cell r="AH940">
            <v>2500000000</v>
          </cell>
          <cell r="AI940">
            <v>2500000000</v>
          </cell>
          <cell r="AJ940">
            <v>15000000</v>
          </cell>
          <cell r="AK940">
            <v>0.3</v>
          </cell>
          <cell r="AL940">
            <v>1700000000000</v>
          </cell>
          <cell r="AM940">
            <v>50000000000</v>
          </cell>
          <cell r="AN940">
            <v>0.4</v>
          </cell>
          <cell r="AO940">
            <v>50000000000</v>
          </cell>
          <cell r="AP940">
            <v>42541</v>
          </cell>
          <cell r="AQ940">
            <v>1</v>
          </cell>
          <cell r="AR940">
            <v>43373</v>
          </cell>
          <cell r="AS940" t="str">
            <v>3511</v>
          </cell>
          <cell r="AT940">
            <v>500</v>
          </cell>
          <cell r="AU940">
            <v>0</v>
          </cell>
          <cell r="AV940">
            <v>2</v>
          </cell>
          <cell r="AW940">
            <v>0</v>
          </cell>
        </row>
        <row r="941">
          <cell r="C941" t="str">
            <v>A1046</v>
          </cell>
          <cell r="D941">
            <v>8000000000</v>
          </cell>
          <cell r="E941">
            <v>0</v>
          </cell>
          <cell r="F941">
            <v>0</v>
          </cell>
          <cell r="G941">
            <v>2000000000</v>
          </cell>
          <cell r="H941">
            <v>10000000000</v>
          </cell>
          <cell r="I941">
            <v>8000000000</v>
          </cell>
          <cell r="J941">
            <v>60000000</v>
          </cell>
          <cell r="K941" t="str">
            <v>2121</v>
          </cell>
          <cell r="L941">
            <v>7</v>
          </cell>
          <cell r="M941" t="str">
            <v>VND</v>
          </cell>
          <cell r="N941" t="str">
            <v>VN0011379</v>
          </cell>
          <cell r="O941">
            <v>7</v>
          </cell>
          <cell r="P941" t="str">
            <v>Loan</v>
          </cell>
          <cell r="Q941">
            <v>45955</v>
          </cell>
          <cell r="R941">
            <v>0</v>
          </cell>
          <cell r="S941">
            <v>40179</v>
          </cell>
          <cell r="T941">
            <v>1</v>
          </cell>
          <cell r="U941">
            <v>0</v>
          </cell>
          <cell r="V941" t="str">
            <v>N</v>
          </cell>
          <cell r="W941">
            <v>1</v>
          </cell>
          <cell r="X941" t="str">
            <v>N</v>
          </cell>
          <cell r="Y941" t="str">
            <v>VNGAAP</v>
          </cell>
          <cell r="Z941" t="str">
            <v>9410</v>
          </cell>
          <cell r="AA941">
            <v>43465</v>
          </cell>
          <cell r="AB941">
            <v>15000000</v>
          </cell>
          <cell r="AC941">
            <v>2000000000</v>
          </cell>
          <cell r="AD941">
            <v>60000000</v>
          </cell>
          <cell r="AE941">
            <v>0</v>
          </cell>
          <cell r="AF941">
            <v>2</v>
          </cell>
          <cell r="AG941">
            <v>44195</v>
          </cell>
          <cell r="AH941">
            <v>2500000000</v>
          </cell>
          <cell r="AI941">
            <v>2500000000</v>
          </cell>
          <cell r="AJ941">
            <v>15000000</v>
          </cell>
          <cell r="AK941">
            <v>0.3</v>
          </cell>
          <cell r="AL941">
            <v>1700000000000</v>
          </cell>
          <cell r="AM941">
            <v>50000000000</v>
          </cell>
          <cell r="AN941">
            <v>1</v>
          </cell>
          <cell r="AO941">
            <v>50000000000</v>
          </cell>
          <cell r="AP941">
            <v>42541</v>
          </cell>
          <cell r="AQ941">
            <v>1</v>
          </cell>
          <cell r="AR941">
            <v>43373</v>
          </cell>
          <cell r="AS941" t="str">
            <v>3511</v>
          </cell>
          <cell r="AT941">
            <v>500</v>
          </cell>
          <cell r="AU941">
            <v>0</v>
          </cell>
          <cell r="AV941">
            <v>2</v>
          </cell>
          <cell r="AW941">
            <v>0</v>
          </cell>
        </row>
        <row r="942">
          <cell r="C942" t="str">
            <v>A1047</v>
          </cell>
          <cell r="D942">
            <v>8000000000</v>
          </cell>
          <cell r="E942">
            <v>0</v>
          </cell>
          <cell r="F942">
            <v>0</v>
          </cell>
          <cell r="G942">
            <v>2000000000</v>
          </cell>
          <cell r="H942">
            <v>10000000000</v>
          </cell>
          <cell r="I942">
            <v>8000000000</v>
          </cell>
          <cell r="J942">
            <v>60000000</v>
          </cell>
          <cell r="K942" t="str">
            <v>2121</v>
          </cell>
          <cell r="L942">
            <v>7</v>
          </cell>
          <cell r="M942" t="str">
            <v>VND</v>
          </cell>
          <cell r="N942" t="str">
            <v>VN0011379</v>
          </cell>
          <cell r="O942">
            <v>7</v>
          </cell>
          <cell r="P942" t="str">
            <v>Loan</v>
          </cell>
          <cell r="Q942">
            <v>45955</v>
          </cell>
          <cell r="R942">
            <v>0</v>
          </cell>
          <cell r="S942">
            <v>40179</v>
          </cell>
          <cell r="T942">
            <v>1</v>
          </cell>
          <cell r="U942">
            <v>0</v>
          </cell>
          <cell r="V942" t="str">
            <v>N</v>
          </cell>
          <cell r="W942">
            <v>1</v>
          </cell>
          <cell r="X942" t="str">
            <v>Y</v>
          </cell>
          <cell r="Y942" t="str">
            <v>VNGAAP</v>
          </cell>
          <cell r="Z942" t="str">
            <v>9410</v>
          </cell>
          <cell r="AA942">
            <v>43465</v>
          </cell>
          <cell r="AB942">
            <v>15000000</v>
          </cell>
          <cell r="AC942">
            <v>2000000000</v>
          </cell>
          <cell r="AD942">
            <v>60000000</v>
          </cell>
          <cell r="AE942">
            <v>0</v>
          </cell>
          <cell r="AF942">
            <v>2</v>
          </cell>
          <cell r="AG942">
            <v>44195</v>
          </cell>
          <cell r="AH942">
            <v>2500000000</v>
          </cell>
          <cell r="AI942">
            <v>2500000000</v>
          </cell>
          <cell r="AJ942">
            <v>15000000</v>
          </cell>
          <cell r="AK942">
            <v>0.3</v>
          </cell>
          <cell r="AL942">
            <v>1700000000000</v>
          </cell>
          <cell r="AM942">
            <v>50000000000</v>
          </cell>
          <cell r="AN942">
            <v>1</v>
          </cell>
          <cell r="AO942">
            <v>50000000000</v>
          </cell>
          <cell r="AP942">
            <v>42541</v>
          </cell>
          <cell r="AQ942">
            <v>1</v>
          </cell>
          <cell r="AR942">
            <v>43373</v>
          </cell>
          <cell r="AS942" t="str">
            <v>3511</v>
          </cell>
          <cell r="AT942">
            <v>500</v>
          </cell>
          <cell r="AU942">
            <v>0</v>
          </cell>
          <cell r="AV942">
            <v>2</v>
          </cell>
          <cell r="AW942">
            <v>0</v>
          </cell>
        </row>
        <row r="943">
          <cell r="C943" t="str">
            <v>A1048</v>
          </cell>
          <cell r="D943">
            <v>8000000000</v>
          </cell>
          <cell r="E943">
            <v>0</v>
          </cell>
          <cell r="F943">
            <v>0</v>
          </cell>
          <cell r="G943">
            <v>2000000000</v>
          </cell>
          <cell r="H943">
            <v>10000000000</v>
          </cell>
          <cell r="I943">
            <v>8000000000</v>
          </cell>
          <cell r="J943">
            <v>60000000</v>
          </cell>
          <cell r="K943" t="str">
            <v>2121</v>
          </cell>
          <cell r="L943">
            <v>7</v>
          </cell>
          <cell r="M943" t="str">
            <v>VND</v>
          </cell>
          <cell r="N943" t="str">
            <v>VN0011379</v>
          </cell>
          <cell r="O943">
            <v>7</v>
          </cell>
          <cell r="P943" t="str">
            <v>Loan</v>
          </cell>
          <cell r="Q943">
            <v>45955</v>
          </cell>
          <cell r="R943">
            <v>0</v>
          </cell>
          <cell r="S943">
            <v>40179</v>
          </cell>
          <cell r="T943">
            <v>1</v>
          </cell>
          <cell r="U943">
            <v>0</v>
          </cell>
          <cell r="V943" t="str">
            <v>N</v>
          </cell>
          <cell r="W943">
            <v>2</v>
          </cell>
          <cell r="X943" t="str">
            <v>N</v>
          </cell>
          <cell r="Y943" t="str">
            <v>VNGAAP</v>
          </cell>
          <cell r="Z943" t="str">
            <v>9410</v>
          </cell>
          <cell r="AA943">
            <v>43465</v>
          </cell>
          <cell r="AB943">
            <v>15000000</v>
          </cell>
          <cell r="AC943">
            <v>2000000000</v>
          </cell>
          <cell r="AD943">
            <v>60000000</v>
          </cell>
          <cell r="AE943">
            <v>0</v>
          </cell>
          <cell r="AF943">
            <v>2</v>
          </cell>
          <cell r="AG943">
            <v>44195</v>
          </cell>
          <cell r="AH943">
            <v>2500000000</v>
          </cell>
          <cell r="AI943">
            <v>2500000000</v>
          </cell>
          <cell r="AJ943">
            <v>15000000</v>
          </cell>
          <cell r="AK943">
            <v>0.3</v>
          </cell>
          <cell r="AL943">
            <v>1700000000000</v>
          </cell>
          <cell r="AM943">
            <v>50000000000</v>
          </cell>
          <cell r="AN943">
            <v>1</v>
          </cell>
          <cell r="AO943">
            <v>50000000000</v>
          </cell>
          <cell r="AP943">
            <v>42541</v>
          </cell>
          <cell r="AQ943">
            <v>1</v>
          </cell>
          <cell r="AR943">
            <v>43373</v>
          </cell>
          <cell r="AS943" t="str">
            <v>3511</v>
          </cell>
          <cell r="AT943">
            <v>500</v>
          </cell>
          <cell r="AU943">
            <v>0</v>
          </cell>
          <cell r="AV943">
            <v>2</v>
          </cell>
          <cell r="AW943">
            <v>0</v>
          </cell>
        </row>
        <row r="944">
          <cell r="C944" t="str">
            <v>A1049</v>
          </cell>
          <cell r="D944">
            <v>8000000000</v>
          </cell>
          <cell r="E944">
            <v>0</v>
          </cell>
          <cell r="F944">
            <v>0</v>
          </cell>
          <cell r="G944">
            <v>2000000000</v>
          </cell>
          <cell r="H944">
            <v>10000000000</v>
          </cell>
          <cell r="I944">
            <v>8000000000</v>
          </cell>
          <cell r="J944">
            <v>60000000</v>
          </cell>
          <cell r="K944" t="str">
            <v>2121</v>
          </cell>
          <cell r="L944">
            <v>7</v>
          </cell>
          <cell r="M944" t="str">
            <v>VND</v>
          </cell>
          <cell r="N944" t="str">
            <v>VN0011379</v>
          </cell>
          <cell r="O944">
            <v>7</v>
          </cell>
          <cell r="P944" t="str">
            <v>Loan</v>
          </cell>
          <cell r="Q944">
            <v>45955</v>
          </cell>
          <cell r="R944">
            <v>0</v>
          </cell>
          <cell r="S944">
            <v>40179</v>
          </cell>
          <cell r="T944">
            <v>1</v>
          </cell>
          <cell r="U944">
            <v>0</v>
          </cell>
          <cell r="V944" t="str">
            <v>N</v>
          </cell>
          <cell r="W944">
            <v>2</v>
          </cell>
          <cell r="X944" t="str">
            <v>Y</v>
          </cell>
          <cell r="Y944" t="str">
            <v>VNGAAP</v>
          </cell>
          <cell r="Z944" t="str">
            <v>9410</v>
          </cell>
          <cell r="AA944">
            <v>43465</v>
          </cell>
          <cell r="AB944">
            <v>15000000</v>
          </cell>
          <cell r="AC944">
            <v>2000000000</v>
          </cell>
          <cell r="AD944">
            <v>60000000</v>
          </cell>
          <cell r="AE944">
            <v>0</v>
          </cell>
          <cell r="AF944">
            <v>2</v>
          </cell>
          <cell r="AG944">
            <v>44195</v>
          </cell>
          <cell r="AH944">
            <v>2500000000</v>
          </cell>
          <cell r="AI944">
            <v>2500000000</v>
          </cell>
          <cell r="AJ944">
            <v>15000000</v>
          </cell>
          <cell r="AK944">
            <v>0.3</v>
          </cell>
          <cell r="AL944">
            <v>1700000000000</v>
          </cell>
          <cell r="AM944">
            <v>50000000000</v>
          </cell>
          <cell r="AN944">
            <v>1</v>
          </cell>
          <cell r="AO944">
            <v>50000000000</v>
          </cell>
          <cell r="AP944">
            <v>42541</v>
          </cell>
          <cell r="AQ944">
            <v>1</v>
          </cell>
          <cell r="AR944">
            <v>43373</v>
          </cell>
          <cell r="AS944" t="str">
            <v>3511</v>
          </cell>
          <cell r="AT944">
            <v>500</v>
          </cell>
          <cell r="AU944">
            <v>0</v>
          </cell>
          <cell r="AV944">
            <v>2</v>
          </cell>
          <cell r="AW944">
            <v>0</v>
          </cell>
        </row>
        <row r="945">
          <cell r="C945" t="str">
            <v>A1050</v>
          </cell>
          <cell r="D945">
            <v>8000000000</v>
          </cell>
          <cell r="E945">
            <v>0</v>
          </cell>
          <cell r="F945">
            <v>0</v>
          </cell>
          <cell r="G945">
            <v>2000000000</v>
          </cell>
          <cell r="H945">
            <v>10000000000</v>
          </cell>
          <cell r="I945">
            <v>8000000000</v>
          </cell>
          <cell r="J945">
            <v>60000000</v>
          </cell>
          <cell r="K945" t="str">
            <v>2121</v>
          </cell>
          <cell r="L945">
            <v>7</v>
          </cell>
          <cell r="M945" t="str">
            <v>VND</v>
          </cell>
          <cell r="N945" t="str">
            <v>VN0011379</v>
          </cell>
          <cell r="O945">
            <v>7</v>
          </cell>
          <cell r="P945" t="str">
            <v>Loan</v>
          </cell>
          <cell r="Q945">
            <v>45955</v>
          </cell>
          <cell r="R945">
            <v>0</v>
          </cell>
          <cell r="S945">
            <v>40179</v>
          </cell>
          <cell r="T945">
            <v>1</v>
          </cell>
          <cell r="U945">
            <v>0</v>
          </cell>
          <cell r="V945" t="str">
            <v>N</v>
          </cell>
          <cell r="W945">
            <v>2</v>
          </cell>
          <cell r="X945" t="str">
            <v>N</v>
          </cell>
          <cell r="Y945" t="str">
            <v>VNGAAP</v>
          </cell>
          <cell r="Z945" t="str">
            <v>9410</v>
          </cell>
          <cell r="AA945">
            <v>43465</v>
          </cell>
          <cell r="AB945">
            <v>15000000</v>
          </cell>
          <cell r="AC945">
            <v>2000000000</v>
          </cell>
          <cell r="AD945">
            <v>60000000</v>
          </cell>
          <cell r="AE945">
            <v>100000000</v>
          </cell>
          <cell r="AF945">
            <v>2</v>
          </cell>
          <cell r="AG945">
            <v>44195</v>
          </cell>
          <cell r="AH945">
            <v>2500000000</v>
          </cell>
          <cell r="AI945">
            <v>2500000000</v>
          </cell>
          <cell r="AJ945">
            <v>15000000</v>
          </cell>
          <cell r="AK945">
            <v>0.3</v>
          </cell>
          <cell r="AL945">
            <v>1700000000000</v>
          </cell>
          <cell r="AM945">
            <v>50000000000</v>
          </cell>
          <cell r="AN945">
            <v>1</v>
          </cell>
          <cell r="AO945">
            <v>50000000000</v>
          </cell>
          <cell r="AP945">
            <v>42541</v>
          </cell>
          <cell r="AQ945">
            <v>1</v>
          </cell>
          <cell r="AR945">
            <v>43373</v>
          </cell>
          <cell r="AS945" t="str">
            <v>3511</v>
          </cell>
          <cell r="AT945">
            <v>500</v>
          </cell>
          <cell r="AU945">
            <v>0</v>
          </cell>
          <cell r="AV945">
            <v>2</v>
          </cell>
          <cell r="AW945">
            <v>0</v>
          </cell>
        </row>
        <row r="946">
          <cell r="C946" t="str">
            <v>A1051</v>
          </cell>
          <cell r="D946">
            <v>8000000000</v>
          </cell>
          <cell r="E946">
            <v>0</v>
          </cell>
          <cell r="F946">
            <v>0</v>
          </cell>
          <cell r="G946">
            <v>2000000000</v>
          </cell>
          <cell r="H946">
            <v>10000000000</v>
          </cell>
          <cell r="I946">
            <v>8000000000</v>
          </cell>
          <cell r="J946">
            <v>60000000</v>
          </cell>
          <cell r="K946" t="str">
            <v>2121</v>
          </cell>
          <cell r="L946">
            <v>7</v>
          </cell>
          <cell r="M946" t="str">
            <v>VND</v>
          </cell>
          <cell r="N946" t="str">
            <v>VN0011379</v>
          </cell>
          <cell r="O946">
            <v>7</v>
          </cell>
          <cell r="P946" t="str">
            <v>Loan</v>
          </cell>
          <cell r="Q946">
            <v>45955</v>
          </cell>
          <cell r="R946">
            <v>0</v>
          </cell>
          <cell r="S946">
            <v>40179</v>
          </cell>
          <cell r="T946">
            <v>1</v>
          </cell>
          <cell r="U946">
            <v>0</v>
          </cell>
          <cell r="V946" t="str">
            <v>N</v>
          </cell>
          <cell r="W946">
            <v>2</v>
          </cell>
          <cell r="X946" t="str">
            <v>Y</v>
          </cell>
          <cell r="Y946" t="str">
            <v>VNGAAP</v>
          </cell>
          <cell r="Z946" t="str">
            <v>9410</v>
          </cell>
          <cell r="AA946">
            <v>43465</v>
          </cell>
          <cell r="AB946">
            <v>15000000</v>
          </cell>
          <cell r="AC946">
            <v>2000000000</v>
          </cell>
          <cell r="AD946">
            <v>60000000</v>
          </cell>
          <cell r="AE946">
            <v>100000000</v>
          </cell>
          <cell r="AF946">
            <v>2</v>
          </cell>
          <cell r="AG946">
            <v>44195</v>
          </cell>
          <cell r="AH946">
            <v>2500000000</v>
          </cell>
          <cell r="AI946">
            <v>2500000000</v>
          </cell>
          <cell r="AJ946">
            <v>15000000</v>
          </cell>
          <cell r="AK946">
            <v>0.3</v>
          </cell>
          <cell r="AL946">
            <v>1700000000000</v>
          </cell>
          <cell r="AM946">
            <v>50000000000</v>
          </cell>
          <cell r="AN946">
            <v>1</v>
          </cell>
          <cell r="AO946">
            <v>50000000000</v>
          </cell>
          <cell r="AP946">
            <v>42541</v>
          </cell>
          <cell r="AQ946">
            <v>1</v>
          </cell>
          <cell r="AR946">
            <v>43373</v>
          </cell>
          <cell r="AS946" t="str">
            <v>3511</v>
          </cell>
          <cell r="AT946">
            <v>500</v>
          </cell>
          <cell r="AU946">
            <v>0</v>
          </cell>
          <cell r="AV946">
            <v>2</v>
          </cell>
          <cell r="AW946">
            <v>0</v>
          </cell>
        </row>
        <row r="947">
          <cell r="C947" t="str">
            <v>A1052</v>
          </cell>
          <cell r="D947">
            <v>8000000000</v>
          </cell>
          <cell r="E947">
            <v>0</v>
          </cell>
          <cell r="F947">
            <v>0</v>
          </cell>
          <cell r="G947">
            <v>2000000000</v>
          </cell>
          <cell r="H947">
            <v>10000000000</v>
          </cell>
          <cell r="I947">
            <v>8000000000</v>
          </cell>
          <cell r="J947">
            <v>60000000</v>
          </cell>
          <cell r="K947" t="str">
            <v>2121</v>
          </cell>
          <cell r="L947">
            <v>7</v>
          </cell>
          <cell r="M947" t="str">
            <v>VND</v>
          </cell>
          <cell r="N947" t="str">
            <v>VN0011379</v>
          </cell>
          <cell r="O947">
            <v>7</v>
          </cell>
          <cell r="P947" t="str">
            <v>Loan</v>
          </cell>
          <cell r="Q947">
            <v>45955</v>
          </cell>
          <cell r="R947">
            <v>0</v>
          </cell>
          <cell r="S947">
            <v>40179</v>
          </cell>
          <cell r="T947">
            <v>1</v>
          </cell>
          <cell r="U947">
            <v>0</v>
          </cell>
          <cell r="V947" t="str">
            <v>N</v>
          </cell>
          <cell r="W947">
            <v>1</v>
          </cell>
          <cell r="X947" t="str">
            <v>N</v>
          </cell>
          <cell r="Y947" t="str">
            <v>VNGAAP</v>
          </cell>
          <cell r="Z947" t="str">
            <v>9410</v>
          </cell>
          <cell r="AA947">
            <v>43465</v>
          </cell>
          <cell r="AB947">
            <v>15000000</v>
          </cell>
          <cell r="AC947">
            <v>2000000000</v>
          </cell>
          <cell r="AD947">
            <v>60000000</v>
          </cell>
          <cell r="AE947">
            <v>0</v>
          </cell>
          <cell r="AF947">
            <v>2</v>
          </cell>
          <cell r="AG947">
            <v>44195</v>
          </cell>
          <cell r="AH947">
            <v>2500000000</v>
          </cell>
          <cell r="AI947">
            <v>2500000000</v>
          </cell>
          <cell r="AJ947">
            <v>15000000</v>
          </cell>
          <cell r="AK947">
            <v>0.3</v>
          </cell>
          <cell r="AL947">
            <v>1700000000000</v>
          </cell>
          <cell r="AM947">
            <v>0</v>
          </cell>
          <cell r="AN947">
            <v>1</v>
          </cell>
          <cell r="AO947">
            <v>0</v>
          </cell>
          <cell r="AP947">
            <v>42541</v>
          </cell>
          <cell r="AQ947">
            <v>1</v>
          </cell>
          <cell r="AR947">
            <v>43373</v>
          </cell>
          <cell r="AS947" t="str">
            <v>3511</v>
          </cell>
          <cell r="AT947">
            <v>500</v>
          </cell>
          <cell r="AU947">
            <v>0</v>
          </cell>
          <cell r="AV947">
            <v>2</v>
          </cell>
          <cell r="AW947">
            <v>0</v>
          </cell>
        </row>
        <row r="948">
          <cell r="C948" t="str">
            <v>A1053</v>
          </cell>
          <cell r="D948">
            <v>8000000000</v>
          </cell>
          <cell r="E948">
            <v>0</v>
          </cell>
          <cell r="F948">
            <v>0</v>
          </cell>
          <cell r="G948">
            <v>2000000000</v>
          </cell>
          <cell r="H948">
            <v>10000000000</v>
          </cell>
          <cell r="I948">
            <v>8000000000</v>
          </cell>
          <cell r="J948">
            <v>60000000</v>
          </cell>
          <cell r="K948" t="str">
            <v>2121</v>
          </cell>
          <cell r="L948">
            <v>7</v>
          </cell>
          <cell r="M948" t="str">
            <v>VND</v>
          </cell>
          <cell r="N948" t="str">
            <v>VN0011379</v>
          </cell>
          <cell r="O948">
            <v>7</v>
          </cell>
          <cell r="P948" t="str">
            <v>Loan</v>
          </cell>
          <cell r="Q948">
            <v>45955</v>
          </cell>
          <cell r="R948">
            <v>0</v>
          </cell>
          <cell r="S948">
            <v>40179</v>
          </cell>
          <cell r="T948">
            <v>1</v>
          </cell>
          <cell r="U948">
            <v>0</v>
          </cell>
          <cell r="V948" t="str">
            <v>N</v>
          </cell>
          <cell r="W948">
            <v>1</v>
          </cell>
          <cell r="X948" t="str">
            <v>Y</v>
          </cell>
          <cell r="Y948" t="str">
            <v>VNGAAP</v>
          </cell>
          <cell r="Z948" t="str">
            <v>9410</v>
          </cell>
          <cell r="AA948">
            <v>43465</v>
          </cell>
          <cell r="AB948">
            <v>15000000</v>
          </cell>
          <cell r="AC948">
            <v>2000000000</v>
          </cell>
          <cell r="AD948">
            <v>60000000</v>
          </cell>
          <cell r="AE948">
            <v>0</v>
          </cell>
          <cell r="AF948">
            <v>2</v>
          </cell>
          <cell r="AG948">
            <v>44195</v>
          </cell>
          <cell r="AH948">
            <v>2500000000</v>
          </cell>
          <cell r="AI948">
            <v>2500000000</v>
          </cell>
          <cell r="AJ948">
            <v>15000000</v>
          </cell>
          <cell r="AK948">
            <v>0.3</v>
          </cell>
          <cell r="AL948">
            <v>1700000000000</v>
          </cell>
          <cell r="AM948">
            <v>0</v>
          </cell>
          <cell r="AN948">
            <v>1</v>
          </cell>
          <cell r="AO948">
            <v>0</v>
          </cell>
          <cell r="AP948">
            <v>42541</v>
          </cell>
          <cell r="AQ948">
            <v>1</v>
          </cell>
          <cell r="AR948">
            <v>43373</v>
          </cell>
          <cell r="AS948" t="str">
            <v>3511</v>
          </cell>
          <cell r="AT948">
            <v>500</v>
          </cell>
          <cell r="AU948">
            <v>0</v>
          </cell>
          <cell r="AV948">
            <v>2</v>
          </cell>
          <cell r="AW948">
            <v>0</v>
          </cell>
        </row>
        <row r="949">
          <cell r="C949" t="str">
            <v>A1054</v>
          </cell>
          <cell r="D949">
            <v>8000000000</v>
          </cell>
          <cell r="E949">
            <v>0</v>
          </cell>
          <cell r="F949">
            <v>0</v>
          </cell>
          <cell r="G949">
            <v>2000000000</v>
          </cell>
          <cell r="H949">
            <v>10000000000</v>
          </cell>
          <cell r="I949">
            <v>8000000000</v>
          </cell>
          <cell r="J949">
            <v>60000000</v>
          </cell>
          <cell r="K949" t="str">
            <v>2121</v>
          </cell>
          <cell r="L949">
            <v>7</v>
          </cell>
          <cell r="M949" t="str">
            <v>VND</v>
          </cell>
          <cell r="N949" t="str">
            <v>VN0011379</v>
          </cell>
          <cell r="O949">
            <v>7</v>
          </cell>
          <cell r="P949" t="str">
            <v>Loan</v>
          </cell>
          <cell r="Q949">
            <v>45955</v>
          </cell>
          <cell r="R949">
            <v>0</v>
          </cell>
          <cell r="S949">
            <v>40179</v>
          </cell>
          <cell r="T949">
            <v>1</v>
          </cell>
          <cell r="U949">
            <v>0</v>
          </cell>
          <cell r="V949" t="str">
            <v>N</v>
          </cell>
          <cell r="W949">
            <v>2</v>
          </cell>
          <cell r="X949" t="str">
            <v>N</v>
          </cell>
          <cell r="Y949" t="str">
            <v>VNGAAP</v>
          </cell>
          <cell r="Z949" t="str">
            <v>9410</v>
          </cell>
          <cell r="AA949">
            <v>43465</v>
          </cell>
          <cell r="AB949">
            <v>15000000</v>
          </cell>
          <cell r="AC949">
            <v>2000000000</v>
          </cell>
          <cell r="AD949">
            <v>60000000</v>
          </cell>
          <cell r="AE949">
            <v>0</v>
          </cell>
          <cell r="AF949">
            <v>2</v>
          </cell>
          <cell r="AG949">
            <v>44195</v>
          </cell>
          <cell r="AH949">
            <v>2500000000</v>
          </cell>
          <cell r="AI949">
            <v>2500000000</v>
          </cell>
          <cell r="AJ949">
            <v>15000000</v>
          </cell>
          <cell r="AK949">
            <v>0.3</v>
          </cell>
          <cell r="AL949">
            <v>1700000000000</v>
          </cell>
          <cell r="AM949">
            <v>0</v>
          </cell>
          <cell r="AN949">
            <v>1</v>
          </cell>
          <cell r="AO949">
            <v>0</v>
          </cell>
          <cell r="AP949">
            <v>42541</v>
          </cell>
          <cell r="AQ949">
            <v>1</v>
          </cell>
          <cell r="AR949">
            <v>43373</v>
          </cell>
          <cell r="AS949" t="str">
            <v>3511</v>
          </cell>
          <cell r="AT949">
            <v>500</v>
          </cell>
          <cell r="AU949">
            <v>0</v>
          </cell>
          <cell r="AV949">
            <v>2</v>
          </cell>
          <cell r="AW949">
            <v>0</v>
          </cell>
        </row>
        <row r="950">
          <cell r="C950" t="str">
            <v>A1055</v>
          </cell>
          <cell r="D950">
            <v>8000000000</v>
          </cell>
          <cell r="E950">
            <v>0</v>
          </cell>
          <cell r="F950">
            <v>0</v>
          </cell>
          <cell r="G950">
            <v>2000000000</v>
          </cell>
          <cell r="H950">
            <v>10000000000</v>
          </cell>
          <cell r="I950">
            <v>8000000000</v>
          </cell>
          <cell r="J950">
            <v>60000000</v>
          </cell>
          <cell r="K950" t="str">
            <v>2121</v>
          </cell>
          <cell r="L950">
            <v>7</v>
          </cell>
          <cell r="M950" t="str">
            <v>VND</v>
          </cell>
          <cell r="N950" t="str">
            <v>VN0011379</v>
          </cell>
          <cell r="O950">
            <v>7</v>
          </cell>
          <cell r="P950" t="str">
            <v>Loan</v>
          </cell>
          <cell r="Q950">
            <v>45955</v>
          </cell>
          <cell r="R950">
            <v>0</v>
          </cell>
          <cell r="S950">
            <v>40179</v>
          </cell>
          <cell r="T950">
            <v>1</v>
          </cell>
          <cell r="U950">
            <v>0</v>
          </cell>
          <cell r="V950" t="str">
            <v>N</v>
          </cell>
          <cell r="W950">
            <v>2</v>
          </cell>
          <cell r="X950" t="str">
            <v>Y</v>
          </cell>
          <cell r="Y950" t="str">
            <v>VNGAAP</v>
          </cell>
          <cell r="Z950" t="str">
            <v>9410</v>
          </cell>
          <cell r="AA950">
            <v>43465</v>
          </cell>
          <cell r="AB950">
            <v>15000000</v>
          </cell>
          <cell r="AC950">
            <v>2000000000</v>
          </cell>
          <cell r="AD950">
            <v>60000000</v>
          </cell>
          <cell r="AE950">
            <v>0</v>
          </cell>
          <cell r="AF950">
            <v>2</v>
          </cell>
          <cell r="AG950">
            <v>44195</v>
          </cell>
          <cell r="AH950">
            <v>2500000000</v>
          </cell>
          <cell r="AI950">
            <v>2500000000</v>
          </cell>
          <cell r="AJ950">
            <v>15000000</v>
          </cell>
          <cell r="AK950">
            <v>0.3</v>
          </cell>
          <cell r="AL950">
            <v>1700000000000</v>
          </cell>
          <cell r="AM950">
            <v>0</v>
          </cell>
          <cell r="AN950">
            <v>1</v>
          </cell>
          <cell r="AO950">
            <v>0</v>
          </cell>
          <cell r="AP950">
            <v>42541</v>
          </cell>
          <cell r="AQ950">
            <v>1</v>
          </cell>
          <cell r="AR950">
            <v>43373</v>
          </cell>
          <cell r="AS950" t="str">
            <v>3511</v>
          </cell>
          <cell r="AT950">
            <v>500</v>
          </cell>
          <cell r="AU950">
            <v>0</v>
          </cell>
          <cell r="AV950">
            <v>2</v>
          </cell>
          <cell r="AW950">
            <v>0</v>
          </cell>
        </row>
        <row r="951">
          <cell r="C951" t="str">
            <v>A1056</v>
          </cell>
          <cell r="D951">
            <v>8000000000</v>
          </cell>
          <cell r="E951">
            <v>0</v>
          </cell>
          <cell r="F951">
            <v>0</v>
          </cell>
          <cell r="G951">
            <v>2000000000</v>
          </cell>
          <cell r="H951">
            <v>10000000000</v>
          </cell>
          <cell r="I951">
            <v>8000000000</v>
          </cell>
          <cell r="J951">
            <v>60000000</v>
          </cell>
          <cell r="K951" t="str">
            <v>2121</v>
          </cell>
          <cell r="L951">
            <v>7</v>
          </cell>
          <cell r="M951" t="str">
            <v>VND</v>
          </cell>
          <cell r="N951" t="str">
            <v>VN0011379</v>
          </cell>
          <cell r="O951">
            <v>7</v>
          </cell>
          <cell r="P951" t="str">
            <v>Loan</v>
          </cell>
          <cell r="Q951">
            <v>45955</v>
          </cell>
          <cell r="R951">
            <v>0</v>
          </cell>
          <cell r="S951">
            <v>40179</v>
          </cell>
          <cell r="T951">
            <v>1</v>
          </cell>
          <cell r="U951">
            <v>0</v>
          </cell>
          <cell r="V951" t="str">
            <v>N</v>
          </cell>
          <cell r="W951">
            <v>2</v>
          </cell>
          <cell r="X951" t="str">
            <v>N</v>
          </cell>
          <cell r="Y951" t="str">
            <v>VNGAAP</v>
          </cell>
          <cell r="Z951" t="str">
            <v>9410</v>
          </cell>
          <cell r="AA951">
            <v>43465</v>
          </cell>
          <cell r="AB951">
            <v>15000000</v>
          </cell>
          <cell r="AC951">
            <v>2000000000</v>
          </cell>
          <cell r="AD951">
            <v>60000000</v>
          </cell>
          <cell r="AE951">
            <v>100000000</v>
          </cell>
          <cell r="AF951">
            <v>2</v>
          </cell>
          <cell r="AG951">
            <v>44195</v>
          </cell>
          <cell r="AH951">
            <v>2500000000</v>
          </cell>
          <cell r="AI951">
            <v>2500000000</v>
          </cell>
          <cell r="AJ951">
            <v>15000000</v>
          </cell>
          <cell r="AK951">
            <v>0.3</v>
          </cell>
          <cell r="AL951">
            <v>1700000000000</v>
          </cell>
          <cell r="AM951">
            <v>0</v>
          </cell>
          <cell r="AN951">
            <v>1</v>
          </cell>
          <cell r="AO951">
            <v>0</v>
          </cell>
          <cell r="AP951">
            <v>42541</v>
          </cell>
          <cell r="AQ951">
            <v>1</v>
          </cell>
          <cell r="AR951">
            <v>43373</v>
          </cell>
          <cell r="AS951" t="str">
            <v>3511</v>
          </cell>
          <cell r="AT951">
            <v>500</v>
          </cell>
          <cell r="AU951">
            <v>0</v>
          </cell>
          <cell r="AV951">
            <v>2</v>
          </cell>
          <cell r="AW951">
            <v>0</v>
          </cell>
        </row>
        <row r="952">
          <cell r="C952" t="str">
            <v>A1057</v>
          </cell>
          <cell r="D952">
            <v>8000000000</v>
          </cell>
          <cell r="E952">
            <v>0</v>
          </cell>
          <cell r="F952">
            <v>0</v>
          </cell>
          <cell r="G952">
            <v>2000000000</v>
          </cell>
          <cell r="H952">
            <v>10000000000</v>
          </cell>
          <cell r="I952">
            <v>8000000000</v>
          </cell>
          <cell r="J952">
            <v>60000000</v>
          </cell>
          <cell r="K952" t="str">
            <v>2121</v>
          </cell>
          <cell r="L952">
            <v>7</v>
          </cell>
          <cell r="M952" t="str">
            <v>VND</v>
          </cell>
          <cell r="N952" t="str">
            <v>VN0011379</v>
          </cell>
          <cell r="O952">
            <v>7</v>
          </cell>
          <cell r="P952" t="str">
            <v>Loan</v>
          </cell>
          <cell r="Q952">
            <v>45955</v>
          </cell>
          <cell r="R952">
            <v>0</v>
          </cell>
          <cell r="S952">
            <v>40179</v>
          </cell>
          <cell r="T952">
            <v>1</v>
          </cell>
          <cell r="U952">
            <v>0</v>
          </cell>
          <cell r="V952" t="str">
            <v>N</v>
          </cell>
          <cell r="W952">
            <v>2</v>
          </cell>
          <cell r="X952" t="str">
            <v>Y</v>
          </cell>
          <cell r="Y952" t="str">
            <v>VNGAAP</v>
          </cell>
          <cell r="Z952" t="str">
            <v>9410</v>
          </cell>
          <cell r="AA952">
            <v>43465</v>
          </cell>
          <cell r="AB952">
            <v>15000000</v>
          </cell>
          <cell r="AC952">
            <v>2000000000</v>
          </cell>
          <cell r="AD952">
            <v>60000000</v>
          </cell>
          <cell r="AE952">
            <v>100000000</v>
          </cell>
          <cell r="AF952">
            <v>2</v>
          </cell>
          <cell r="AG952">
            <v>44195</v>
          </cell>
          <cell r="AH952">
            <v>2500000000</v>
          </cell>
          <cell r="AI952">
            <v>2500000000</v>
          </cell>
          <cell r="AJ952">
            <v>15000000</v>
          </cell>
          <cell r="AK952">
            <v>0.3</v>
          </cell>
          <cell r="AL952">
            <v>1700000000000</v>
          </cell>
          <cell r="AM952">
            <v>0</v>
          </cell>
          <cell r="AN952">
            <v>1</v>
          </cell>
          <cell r="AO952">
            <v>0</v>
          </cell>
          <cell r="AP952">
            <v>42541</v>
          </cell>
          <cell r="AQ952">
            <v>1</v>
          </cell>
          <cell r="AR952">
            <v>43373</v>
          </cell>
          <cell r="AS952" t="str">
            <v>3511</v>
          </cell>
          <cell r="AT952">
            <v>500</v>
          </cell>
          <cell r="AU952">
            <v>0</v>
          </cell>
          <cell r="AV952">
            <v>2</v>
          </cell>
          <cell r="AW952">
            <v>0</v>
          </cell>
        </row>
        <row r="953">
          <cell r="C953" t="str">
            <v>A1058</v>
          </cell>
          <cell r="D953">
            <v>8000000000</v>
          </cell>
          <cell r="E953">
            <v>0</v>
          </cell>
          <cell r="F953">
            <v>0</v>
          </cell>
          <cell r="G953">
            <v>2000000000</v>
          </cell>
          <cell r="H953">
            <v>10000000000</v>
          </cell>
          <cell r="I953">
            <v>8000000000</v>
          </cell>
          <cell r="J953">
            <v>60000000</v>
          </cell>
          <cell r="K953" t="str">
            <v>2121</v>
          </cell>
          <cell r="L953">
            <v>7</v>
          </cell>
          <cell r="M953" t="str">
            <v>VND</v>
          </cell>
          <cell r="N953" t="str">
            <v>VN0011379</v>
          </cell>
          <cell r="O953">
            <v>7</v>
          </cell>
          <cell r="P953" t="str">
            <v>Loan</v>
          </cell>
          <cell r="Q953">
            <v>45955</v>
          </cell>
          <cell r="R953">
            <v>0</v>
          </cell>
          <cell r="S953">
            <v>40179</v>
          </cell>
          <cell r="T953">
            <v>1</v>
          </cell>
          <cell r="U953">
            <v>0</v>
          </cell>
          <cell r="V953" t="str">
            <v>N</v>
          </cell>
          <cell r="W953">
            <v>1</v>
          </cell>
          <cell r="X953" t="str">
            <v>N</v>
          </cell>
          <cell r="Y953" t="str">
            <v>VNGAAP</v>
          </cell>
          <cell r="Z953" t="str">
            <v>9410</v>
          </cell>
          <cell r="AA953">
            <v>43465</v>
          </cell>
          <cell r="AB953">
            <v>15000000</v>
          </cell>
          <cell r="AC953">
            <v>2000000000</v>
          </cell>
          <cell r="AD953">
            <v>60000000</v>
          </cell>
          <cell r="AE953">
            <v>0</v>
          </cell>
          <cell r="AF953">
            <v>2</v>
          </cell>
          <cell r="AG953">
            <v>44195</v>
          </cell>
          <cell r="AH953">
            <v>2500000000</v>
          </cell>
          <cell r="AI953">
            <v>2500000000</v>
          </cell>
          <cell r="AJ953">
            <v>15000000</v>
          </cell>
          <cell r="AK953">
            <v>0.3</v>
          </cell>
          <cell r="AL953">
            <v>170000000000</v>
          </cell>
          <cell r="AM953">
            <v>-10000000000</v>
          </cell>
          <cell r="AN953">
            <v>0.1</v>
          </cell>
          <cell r="AO953">
            <v>-10000000000</v>
          </cell>
          <cell r="AP953">
            <v>42541</v>
          </cell>
          <cell r="AQ953">
            <v>1</v>
          </cell>
          <cell r="AR953">
            <v>43373</v>
          </cell>
          <cell r="AS953" t="str">
            <v>3511</v>
          </cell>
          <cell r="AT953">
            <v>500</v>
          </cell>
          <cell r="AU953">
            <v>0</v>
          </cell>
          <cell r="AV953">
            <v>2</v>
          </cell>
          <cell r="AW953">
            <v>0</v>
          </cell>
        </row>
        <row r="954">
          <cell r="C954" t="str">
            <v>A1059</v>
          </cell>
          <cell r="D954">
            <v>8000000000</v>
          </cell>
          <cell r="E954">
            <v>0</v>
          </cell>
          <cell r="F954">
            <v>0</v>
          </cell>
          <cell r="G954">
            <v>2000000000</v>
          </cell>
          <cell r="H954">
            <v>10000000000</v>
          </cell>
          <cell r="I954">
            <v>8000000000</v>
          </cell>
          <cell r="J954">
            <v>60000000</v>
          </cell>
          <cell r="K954" t="str">
            <v>2121</v>
          </cell>
          <cell r="L954">
            <v>7</v>
          </cell>
          <cell r="M954" t="str">
            <v>VND</v>
          </cell>
          <cell r="N954" t="str">
            <v>VN0011379</v>
          </cell>
          <cell r="O954">
            <v>7</v>
          </cell>
          <cell r="P954" t="str">
            <v>Loan</v>
          </cell>
          <cell r="Q954">
            <v>45955</v>
          </cell>
          <cell r="R954">
            <v>0</v>
          </cell>
          <cell r="S954">
            <v>40179</v>
          </cell>
          <cell r="T954">
            <v>1</v>
          </cell>
          <cell r="U954">
            <v>0</v>
          </cell>
          <cell r="V954" t="str">
            <v>N</v>
          </cell>
          <cell r="W954">
            <v>1</v>
          </cell>
          <cell r="X954" t="str">
            <v>Y</v>
          </cell>
          <cell r="Y954" t="str">
            <v>VNGAAP</v>
          </cell>
          <cell r="Z954" t="str">
            <v>9410</v>
          </cell>
          <cell r="AA954">
            <v>43465</v>
          </cell>
          <cell r="AB954">
            <v>15000000</v>
          </cell>
          <cell r="AC954">
            <v>2000000000</v>
          </cell>
          <cell r="AD954">
            <v>60000000</v>
          </cell>
          <cell r="AE954">
            <v>0</v>
          </cell>
          <cell r="AF954">
            <v>2</v>
          </cell>
          <cell r="AG954">
            <v>44195</v>
          </cell>
          <cell r="AH954">
            <v>2500000000</v>
          </cell>
          <cell r="AI954">
            <v>2500000000</v>
          </cell>
          <cell r="AJ954">
            <v>15000000</v>
          </cell>
          <cell r="AK954">
            <v>0.3</v>
          </cell>
          <cell r="AL954">
            <v>170000000000</v>
          </cell>
          <cell r="AM954">
            <v>-10000000000</v>
          </cell>
          <cell r="AN954">
            <v>0.1</v>
          </cell>
          <cell r="AO954">
            <v>-10000000000</v>
          </cell>
          <cell r="AP954">
            <v>42541</v>
          </cell>
          <cell r="AQ954">
            <v>1</v>
          </cell>
          <cell r="AR954">
            <v>43373</v>
          </cell>
          <cell r="AS954" t="str">
            <v>3511</v>
          </cell>
          <cell r="AT954">
            <v>500</v>
          </cell>
          <cell r="AU954">
            <v>0</v>
          </cell>
          <cell r="AV954">
            <v>2</v>
          </cell>
          <cell r="AW954">
            <v>0</v>
          </cell>
        </row>
        <row r="955">
          <cell r="C955" t="str">
            <v>A1060</v>
          </cell>
          <cell r="D955">
            <v>8000000000</v>
          </cell>
          <cell r="E955">
            <v>0</v>
          </cell>
          <cell r="F955">
            <v>0</v>
          </cell>
          <cell r="G955">
            <v>2000000000</v>
          </cell>
          <cell r="H955">
            <v>10000000000</v>
          </cell>
          <cell r="I955">
            <v>8000000000</v>
          </cell>
          <cell r="J955">
            <v>60000000</v>
          </cell>
          <cell r="K955" t="str">
            <v>2121</v>
          </cell>
          <cell r="L955">
            <v>7</v>
          </cell>
          <cell r="M955" t="str">
            <v>VND</v>
          </cell>
          <cell r="N955" t="str">
            <v>VN0011379</v>
          </cell>
          <cell r="O955">
            <v>7</v>
          </cell>
          <cell r="P955" t="str">
            <v>Loan</v>
          </cell>
          <cell r="Q955">
            <v>45955</v>
          </cell>
          <cell r="R955">
            <v>0</v>
          </cell>
          <cell r="S955">
            <v>40179</v>
          </cell>
          <cell r="T955">
            <v>1</v>
          </cell>
          <cell r="U955">
            <v>0</v>
          </cell>
          <cell r="V955" t="str">
            <v>N</v>
          </cell>
          <cell r="W955">
            <v>2</v>
          </cell>
          <cell r="X955" t="str">
            <v>N</v>
          </cell>
          <cell r="Y955" t="str">
            <v>VNGAAP</v>
          </cell>
          <cell r="Z955" t="str">
            <v>9410</v>
          </cell>
          <cell r="AA955">
            <v>43465</v>
          </cell>
          <cell r="AB955">
            <v>15000000</v>
          </cell>
          <cell r="AC955">
            <v>2000000000</v>
          </cell>
          <cell r="AD955">
            <v>60000000</v>
          </cell>
          <cell r="AE955">
            <v>0</v>
          </cell>
          <cell r="AF955">
            <v>2</v>
          </cell>
          <cell r="AG955">
            <v>44195</v>
          </cell>
          <cell r="AH955">
            <v>2500000000</v>
          </cell>
          <cell r="AI955">
            <v>2500000000</v>
          </cell>
          <cell r="AJ955">
            <v>15000000</v>
          </cell>
          <cell r="AK955">
            <v>0.3</v>
          </cell>
          <cell r="AL955">
            <v>170000000000</v>
          </cell>
          <cell r="AM955">
            <v>-10000000000</v>
          </cell>
          <cell r="AN955">
            <v>0.1</v>
          </cell>
          <cell r="AO955">
            <v>-10000000000</v>
          </cell>
          <cell r="AP955">
            <v>42541</v>
          </cell>
          <cell r="AQ955">
            <v>1</v>
          </cell>
          <cell r="AR955">
            <v>43373</v>
          </cell>
          <cell r="AS955" t="str">
            <v>3511</v>
          </cell>
          <cell r="AT955">
            <v>500</v>
          </cell>
          <cell r="AU955">
            <v>0</v>
          </cell>
          <cell r="AV955">
            <v>2</v>
          </cell>
          <cell r="AW955">
            <v>0</v>
          </cell>
        </row>
        <row r="956">
          <cell r="C956" t="str">
            <v>A1061</v>
          </cell>
          <cell r="D956">
            <v>8000000000</v>
          </cell>
          <cell r="E956">
            <v>0</v>
          </cell>
          <cell r="F956">
            <v>0</v>
          </cell>
          <cell r="G956">
            <v>2000000000</v>
          </cell>
          <cell r="H956">
            <v>10000000000</v>
          </cell>
          <cell r="I956">
            <v>8000000000</v>
          </cell>
          <cell r="J956">
            <v>60000000</v>
          </cell>
          <cell r="K956" t="str">
            <v>2121</v>
          </cell>
          <cell r="L956">
            <v>7</v>
          </cell>
          <cell r="M956" t="str">
            <v>VND</v>
          </cell>
          <cell r="N956" t="str">
            <v>VN0011379</v>
          </cell>
          <cell r="O956">
            <v>7</v>
          </cell>
          <cell r="P956" t="str">
            <v>Loan</v>
          </cell>
          <cell r="Q956">
            <v>45955</v>
          </cell>
          <cell r="R956">
            <v>0</v>
          </cell>
          <cell r="S956">
            <v>40179</v>
          </cell>
          <cell r="T956">
            <v>1</v>
          </cell>
          <cell r="U956">
            <v>0</v>
          </cell>
          <cell r="V956" t="str">
            <v>N</v>
          </cell>
          <cell r="W956">
            <v>2</v>
          </cell>
          <cell r="X956" t="str">
            <v>Y</v>
          </cell>
          <cell r="Y956" t="str">
            <v>VNGAAP</v>
          </cell>
          <cell r="Z956" t="str">
            <v>9410</v>
          </cell>
          <cell r="AA956">
            <v>43465</v>
          </cell>
          <cell r="AB956">
            <v>15000000</v>
          </cell>
          <cell r="AC956">
            <v>2000000000</v>
          </cell>
          <cell r="AD956">
            <v>60000000</v>
          </cell>
          <cell r="AE956">
            <v>0</v>
          </cell>
          <cell r="AF956">
            <v>2</v>
          </cell>
          <cell r="AG956">
            <v>44195</v>
          </cell>
          <cell r="AH956">
            <v>2500000000</v>
          </cell>
          <cell r="AI956">
            <v>2500000000</v>
          </cell>
          <cell r="AJ956">
            <v>15000000</v>
          </cell>
          <cell r="AK956">
            <v>0.3</v>
          </cell>
          <cell r="AL956">
            <v>170000000000</v>
          </cell>
          <cell r="AM956">
            <v>-10000000000</v>
          </cell>
          <cell r="AN956">
            <v>0.1</v>
          </cell>
          <cell r="AO956">
            <v>-10000000000</v>
          </cell>
          <cell r="AP956">
            <v>42541</v>
          </cell>
          <cell r="AQ956">
            <v>1</v>
          </cell>
          <cell r="AR956">
            <v>43373</v>
          </cell>
          <cell r="AS956" t="str">
            <v>3511</v>
          </cell>
          <cell r="AT956">
            <v>500</v>
          </cell>
          <cell r="AU956">
            <v>0</v>
          </cell>
          <cell r="AV956">
            <v>2</v>
          </cell>
          <cell r="AW956">
            <v>0</v>
          </cell>
        </row>
        <row r="957">
          <cell r="C957" t="str">
            <v>A1062</v>
          </cell>
          <cell r="D957">
            <v>8000000000</v>
          </cell>
          <cell r="E957">
            <v>0</v>
          </cell>
          <cell r="F957">
            <v>0</v>
          </cell>
          <cell r="G957">
            <v>2000000000</v>
          </cell>
          <cell r="H957">
            <v>10000000000</v>
          </cell>
          <cell r="I957">
            <v>8000000000</v>
          </cell>
          <cell r="J957">
            <v>60000000</v>
          </cell>
          <cell r="K957" t="str">
            <v>2121</v>
          </cell>
          <cell r="L957">
            <v>7</v>
          </cell>
          <cell r="M957" t="str">
            <v>VND</v>
          </cell>
          <cell r="N957" t="str">
            <v>VN0011379</v>
          </cell>
          <cell r="O957">
            <v>7</v>
          </cell>
          <cell r="P957" t="str">
            <v>Loan</v>
          </cell>
          <cell r="Q957">
            <v>45955</v>
          </cell>
          <cell r="R957">
            <v>0</v>
          </cell>
          <cell r="S957">
            <v>40179</v>
          </cell>
          <cell r="T957">
            <v>1</v>
          </cell>
          <cell r="U957">
            <v>0</v>
          </cell>
          <cell r="V957" t="str">
            <v>N</v>
          </cell>
          <cell r="W957">
            <v>2</v>
          </cell>
          <cell r="X957" t="str">
            <v>N</v>
          </cell>
          <cell r="Y957" t="str">
            <v>VNGAAP</v>
          </cell>
          <cell r="Z957" t="str">
            <v>9410</v>
          </cell>
          <cell r="AA957">
            <v>43465</v>
          </cell>
          <cell r="AB957">
            <v>15000000</v>
          </cell>
          <cell r="AC957">
            <v>2000000000</v>
          </cell>
          <cell r="AD957">
            <v>60000000</v>
          </cell>
          <cell r="AE957">
            <v>100000000</v>
          </cell>
          <cell r="AF957">
            <v>2</v>
          </cell>
          <cell r="AG957">
            <v>44195</v>
          </cell>
          <cell r="AH957">
            <v>2500000000</v>
          </cell>
          <cell r="AI957">
            <v>2500000000</v>
          </cell>
          <cell r="AJ957">
            <v>15000000</v>
          </cell>
          <cell r="AK957">
            <v>0.3</v>
          </cell>
          <cell r="AL957">
            <v>170000000000</v>
          </cell>
          <cell r="AM957">
            <v>-10000000000</v>
          </cell>
          <cell r="AN957">
            <v>0.1</v>
          </cell>
          <cell r="AO957">
            <v>-10000000000</v>
          </cell>
          <cell r="AP957">
            <v>42541</v>
          </cell>
          <cell r="AQ957">
            <v>1</v>
          </cell>
          <cell r="AR957">
            <v>43373</v>
          </cell>
          <cell r="AS957" t="str">
            <v>3511</v>
          </cell>
          <cell r="AT957">
            <v>500</v>
          </cell>
          <cell r="AU957">
            <v>0</v>
          </cell>
          <cell r="AV957">
            <v>2</v>
          </cell>
          <cell r="AW957">
            <v>0</v>
          </cell>
        </row>
        <row r="958">
          <cell r="C958" t="str">
            <v>A1063</v>
          </cell>
          <cell r="D958">
            <v>8000000000</v>
          </cell>
          <cell r="E958">
            <v>0</v>
          </cell>
          <cell r="F958">
            <v>0</v>
          </cell>
          <cell r="G958">
            <v>2000000000</v>
          </cell>
          <cell r="H958">
            <v>10000000000</v>
          </cell>
          <cell r="I958">
            <v>8000000000</v>
          </cell>
          <cell r="J958">
            <v>60000000</v>
          </cell>
          <cell r="K958" t="str">
            <v>2121</v>
          </cell>
          <cell r="L958">
            <v>7</v>
          </cell>
          <cell r="M958" t="str">
            <v>VND</v>
          </cell>
          <cell r="N958" t="str">
            <v>VN0011379</v>
          </cell>
          <cell r="O958">
            <v>7</v>
          </cell>
          <cell r="P958" t="str">
            <v>Loan</v>
          </cell>
          <cell r="Q958">
            <v>45955</v>
          </cell>
          <cell r="R958">
            <v>0</v>
          </cell>
          <cell r="S958">
            <v>40179</v>
          </cell>
          <cell r="T958">
            <v>1</v>
          </cell>
          <cell r="U958">
            <v>0</v>
          </cell>
          <cell r="V958" t="str">
            <v>N</v>
          </cell>
          <cell r="W958">
            <v>2</v>
          </cell>
          <cell r="X958" t="str">
            <v>Y</v>
          </cell>
          <cell r="Y958" t="str">
            <v>VNGAAP</v>
          </cell>
          <cell r="Z958" t="str">
            <v>9410</v>
          </cell>
          <cell r="AA958">
            <v>43465</v>
          </cell>
          <cell r="AB958">
            <v>15000000</v>
          </cell>
          <cell r="AC958">
            <v>2000000000</v>
          </cell>
          <cell r="AD958">
            <v>60000000</v>
          </cell>
          <cell r="AE958">
            <v>100000000</v>
          </cell>
          <cell r="AF958">
            <v>2</v>
          </cell>
          <cell r="AG958">
            <v>44195</v>
          </cell>
          <cell r="AH958">
            <v>2500000000</v>
          </cell>
          <cell r="AI958">
            <v>2500000000</v>
          </cell>
          <cell r="AJ958">
            <v>15000000</v>
          </cell>
          <cell r="AK958">
            <v>0.3</v>
          </cell>
          <cell r="AL958">
            <v>170000000000</v>
          </cell>
          <cell r="AM958">
            <v>-10000000000</v>
          </cell>
          <cell r="AN958">
            <v>0.1</v>
          </cell>
          <cell r="AO958">
            <v>-10000000000</v>
          </cell>
          <cell r="AP958">
            <v>42541</v>
          </cell>
          <cell r="AQ958">
            <v>1</v>
          </cell>
          <cell r="AR958">
            <v>43373</v>
          </cell>
          <cell r="AS958" t="str">
            <v>3511</v>
          </cell>
          <cell r="AT958">
            <v>500</v>
          </cell>
          <cell r="AU958">
            <v>0</v>
          </cell>
          <cell r="AV958">
            <v>2</v>
          </cell>
          <cell r="AW958">
            <v>0</v>
          </cell>
        </row>
        <row r="959">
          <cell r="C959" t="str">
            <v>A1064</v>
          </cell>
          <cell r="D959">
            <v>8000000000</v>
          </cell>
          <cell r="E959">
            <v>0</v>
          </cell>
          <cell r="F959">
            <v>0</v>
          </cell>
          <cell r="G959">
            <v>2000000000</v>
          </cell>
          <cell r="H959">
            <v>10000000000</v>
          </cell>
          <cell r="I959">
            <v>8000000000</v>
          </cell>
          <cell r="J959">
            <v>60000000</v>
          </cell>
          <cell r="K959" t="str">
            <v>2121</v>
          </cell>
          <cell r="L959">
            <v>7</v>
          </cell>
          <cell r="M959" t="str">
            <v>VND</v>
          </cell>
          <cell r="N959" t="str">
            <v>VN0011379</v>
          </cell>
          <cell r="O959">
            <v>7</v>
          </cell>
          <cell r="P959" t="str">
            <v>Loan</v>
          </cell>
          <cell r="Q959">
            <v>45955</v>
          </cell>
          <cell r="R959">
            <v>0</v>
          </cell>
          <cell r="S959">
            <v>40179</v>
          </cell>
          <cell r="T959">
            <v>1</v>
          </cell>
          <cell r="U959">
            <v>0</v>
          </cell>
          <cell r="V959" t="str">
            <v>N</v>
          </cell>
          <cell r="W959">
            <v>1</v>
          </cell>
          <cell r="X959" t="str">
            <v>N</v>
          </cell>
          <cell r="Y959" t="str">
            <v>VNGAAP</v>
          </cell>
          <cell r="Z959" t="str">
            <v>9410</v>
          </cell>
          <cell r="AA959">
            <v>43465</v>
          </cell>
          <cell r="AB959">
            <v>15000000</v>
          </cell>
          <cell r="AC959">
            <v>2000000000</v>
          </cell>
          <cell r="AD959">
            <v>60000000</v>
          </cell>
          <cell r="AE959">
            <v>0</v>
          </cell>
          <cell r="AF959">
            <v>2</v>
          </cell>
          <cell r="AG959">
            <v>44195</v>
          </cell>
          <cell r="AH959">
            <v>2500000000</v>
          </cell>
          <cell r="AI959">
            <v>2500000000</v>
          </cell>
          <cell r="AJ959">
            <v>15000000</v>
          </cell>
          <cell r="AK959">
            <v>0.3</v>
          </cell>
          <cell r="AL959">
            <v>1700000000000</v>
          </cell>
          <cell r="AM959">
            <v>50000000000</v>
          </cell>
          <cell r="AN959">
            <v>1</v>
          </cell>
          <cell r="AO959">
            <v>50000000000</v>
          </cell>
          <cell r="AP959">
            <v>42541</v>
          </cell>
          <cell r="AQ959">
            <v>2</v>
          </cell>
          <cell r="AR959">
            <v>43373</v>
          </cell>
          <cell r="AS959" t="str">
            <v>3511</v>
          </cell>
          <cell r="AT959">
            <v>500</v>
          </cell>
          <cell r="AU959">
            <v>0</v>
          </cell>
          <cell r="AV959">
            <v>2</v>
          </cell>
          <cell r="AW959">
            <v>0</v>
          </cell>
        </row>
        <row r="960">
          <cell r="C960" t="str">
            <v>A1065</v>
          </cell>
          <cell r="D960">
            <v>8000000000</v>
          </cell>
          <cell r="E960">
            <v>0</v>
          </cell>
          <cell r="F960">
            <v>0</v>
          </cell>
          <cell r="G960">
            <v>2000000000</v>
          </cell>
          <cell r="H960">
            <v>10000000000</v>
          </cell>
          <cell r="I960">
            <v>8000000000</v>
          </cell>
          <cell r="J960">
            <v>60000000</v>
          </cell>
          <cell r="K960" t="str">
            <v>2121</v>
          </cell>
          <cell r="L960">
            <v>7</v>
          </cell>
          <cell r="M960" t="str">
            <v>VND</v>
          </cell>
          <cell r="N960" t="str">
            <v>VN0011379</v>
          </cell>
          <cell r="O960">
            <v>7</v>
          </cell>
          <cell r="P960" t="str">
            <v>Loan</v>
          </cell>
          <cell r="Q960">
            <v>45955</v>
          </cell>
          <cell r="R960">
            <v>0</v>
          </cell>
          <cell r="S960">
            <v>40179</v>
          </cell>
          <cell r="T960">
            <v>1</v>
          </cell>
          <cell r="U960">
            <v>0</v>
          </cell>
          <cell r="V960" t="str">
            <v>N</v>
          </cell>
          <cell r="W960">
            <v>1</v>
          </cell>
          <cell r="X960" t="str">
            <v>Y</v>
          </cell>
          <cell r="Y960" t="str">
            <v>VNGAAP</v>
          </cell>
          <cell r="Z960" t="str">
            <v>9410</v>
          </cell>
          <cell r="AA960">
            <v>43465</v>
          </cell>
          <cell r="AB960">
            <v>15000000</v>
          </cell>
          <cell r="AC960">
            <v>2000000000</v>
          </cell>
          <cell r="AD960">
            <v>60000000</v>
          </cell>
          <cell r="AE960">
            <v>0</v>
          </cell>
          <cell r="AF960">
            <v>2</v>
          </cell>
          <cell r="AG960">
            <v>44195</v>
          </cell>
          <cell r="AH960">
            <v>2500000000</v>
          </cell>
          <cell r="AI960">
            <v>2500000000</v>
          </cell>
          <cell r="AJ960">
            <v>15000000</v>
          </cell>
          <cell r="AK960">
            <v>0</v>
          </cell>
          <cell r="AL960">
            <v>1700000000000</v>
          </cell>
          <cell r="AM960">
            <v>50000000000</v>
          </cell>
          <cell r="AN960">
            <v>1</v>
          </cell>
          <cell r="AO960">
            <v>50000000000</v>
          </cell>
          <cell r="AP960">
            <v>42541</v>
          </cell>
          <cell r="AQ960">
            <v>2</v>
          </cell>
          <cell r="AR960">
            <v>43373</v>
          </cell>
          <cell r="AS960" t="str">
            <v>3511</v>
          </cell>
          <cell r="AT960">
            <v>500</v>
          </cell>
          <cell r="AU960">
            <v>0</v>
          </cell>
          <cell r="AV960">
            <v>2</v>
          </cell>
          <cell r="AW960">
            <v>0</v>
          </cell>
        </row>
        <row r="961">
          <cell r="C961" t="str">
            <v>A1066</v>
          </cell>
          <cell r="D961">
            <v>8000000000</v>
          </cell>
          <cell r="E961">
            <v>0</v>
          </cell>
          <cell r="F961">
            <v>0</v>
          </cell>
          <cell r="G961">
            <v>2000000000</v>
          </cell>
          <cell r="H961">
            <v>10000000000</v>
          </cell>
          <cell r="I961">
            <v>8000000000</v>
          </cell>
          <cell r="J961">
            <v>60000000</v>
          </cell>
          <cell r="K961" t="str">
            <v>2121</v>
          </cell>
          <cell r="L961">
            <v>7</v>
          </cell>
          <cell r="M961" t="str">
            <v>VND</v>
          </cell>
          <cell r="N961" t="str">
            <v>VN0011379</v>
          </cell>
          <cell r="O961">
            <v>7</v>
          </cell>
          <cell r="P961" t="str">
            <v>Loan</v>
          </cell>
          <cell r="Q961">
            <v>45955</v>
          </cell>
          <cell r="R961">
            <v>0</v>
          </cell>
          <cell r="S961">
            <v>40179</v>
          </cell>
          <cell r="T961">
            <v>1</v>
          </cell>
          <cell r="U961">
            <v>0</v>
          </cell>
          <cell r="V961" t="str">
            <v>N</v>
          </cell>
          <cell r="W961">
            <v>2</v>
          </cell>
          <cell r="X961" t="str">
            <v>N</v>
          </cell>
          <cell r="Y961" t="str">
            <v>VNGAAP</v>
          </cell>
          <cell r="Z961" t="str">
            <v>9410</v>
          </cell>
          <cell r="AA961">
            <v>43465</v>
          </cell>
          <cell r="AB961">
            <v>15000000</v>
          </cell>
          <cell r="AC961">
            <v>2000000000</v>
          </cell>
          <cell r="AD961">
            <v>60000000</v>
          </cell>
          <cell r="AE961">
            <v>0</v>
          </cell>
          <cell r="AF961">
            <v>2</v>
          </cell>
          <cell r="AG961">
            <v>44195</v>
          </cell>
          <cell r="AH961">
            <v>2500000000</v>
          </cell>
          <cell r="AI961">
            <v>2500000000</v>
          </cell>
          <cell r="AJ961">
            <v>15000000</v>
          </cell>
          <cell r="AK961">
            <v>0</v>
          </cell>
          <cell r="AL961">
            <v>1700000000000</v>
          </cell>
          <cell r="AM961">
            <v>50000000000</v>
          </cell>
          <cell r="AN961">
            <v>1</v>
          </cell>
          <cell r="AO961">
            <v>50000000000</v>
          </cell>
          <cell r="AP961">
            <v>42541</v>
          </cell>
          <cell r="AQ961">
            <v>2</v>
          </cell>
          <cell r="AR961">
            <v>43373</v>
          </cell>
          <cell r="AS961" t="str">
            <v>3511</v>
          </cell>
          <cell r="AT961">
            <v>500</v>
          </cell>
          <cell r="AU961">
            <v>0</v>
          </cell>
          <cell r="AV961">
            <v>2</v>
          </cell>
          <cell r="AW961">
            <v>0</v>
          </cell>
        </row>
        <row r="962">
          <cell r="C962" t="str">
            <v>A1067</v>
          </cell>
          <cell r="D962">
            <v>8000000000</v>
          </cell>
          <cell r="E962">
            <v>0</v>
          </cell>
          <cell r="F962">
            <v>0</v>
          </cell>
          <cell r="G962">
            <v>2000000000</v>
          </cell>
          <cell r="H962">
            <v>10000000000</v>
          </cell>
          <cell r="I962">
            <v>8000000000</v>
          </cell>
          <cell r="J962">
            <v>60000000</v>
          </cell>
          <cell r="K962" t="str">
            <v>2121</v>
          </cell>
          <cell r="L962">
            <v>7</v>
          </cell>
          <cell r="M962" t="str">
            <v>VND</v>
          </cell>
          <cell r="N962" t="str">
            <v>VN0011379</v>
          </cell>
          <cell r="O962">
            <v>7</v>
          </cell>
          <cell r="P962" t="str">
            <v>Loan</v>
          </cell>
          <cell r="Q962">
            <v>45955</v>
          </cell>
          <cell r="R962">
            <v>0</v>
          </cell>
          <cell r="S962">
            <v>40179</v>
          </cell>
          <cell r="T962">
            <v>1</v>
          </cell>
          <cell r="U962">
            <v>0</v>
          </cell>
          <cell r="V962" t="str">
            <v>N</v>
          </cell>
          <cell r="W962">
            <v>2</v>
          </cell>
          <cell r="X962" t="str">
            <v>Y</v>
          </cell>
          <cell r="Y962" t="str">
            <v>VNGAAP</v>
          </cell>
          <cell r="Z962" t="str">
            <v>9410</v>
          </cell>
          <cell r="AA962">
            <v>43465</v>
          </cell>
          <cell r="AB962">
            <v>15000000</v>
          </cell>
          <cell r="AC962">
            <v>2000000000</v>
          </cell>
          <cell r="AD962">
            <v>60000000</v>
          </cell>
          <cell r="AE962">
            <v>0</v>
          </cell>
          <cell r="AF962">
            <v>2</v>
          </cell>
          <cell r="AG962">
            <v>44195</v>
          </cell>
          <cell r="AH962">
            <v>2500000000</v>
          </cell>
          <cell r="AI962">
            <v>2500000000</v>
          </cell>
          <cell r="AJ962">
            <v>15000000</v>
          </cell>
          <cell r="AK962">
            <v>0.3</v>
          </cell>
          <cell r="AL962">
            <v>1700000000000</v>
          </cell>
          <cell r="AM962">
            <v>50000000000</v>
          </cell>
          <cell r="AN962">
            <v>1</v>
          </cell>
          <cell r="AO962">
            <v>50000000000</v>
          </cell>
          <cell r="AP962">
            <v>42541</v>
          </cell>
          <cell r="AQ962">
            <v>2</v>
          </cell>
          <cell r="AR962">
            <v>43373</v>
          </cell>
          <cell r="AS962" t="str">
            <v>3511</v>
          </cell>
          <cell r="AT962">
            <v>500</v>
          </cell>
          <cell r="AU962">
            <v>0</v>
          </cell>
          <cell r="AV962">
            <v>2</v>
          </cell>
          <cell r="AW962">
            <v>0</v>
          </cell>
        </row>
        <row r="963">
          <cell r="C963" t="str">
            <v>A1068</v>
          </cell>
          <cell r="D963">
            <v>8000000000</v>
          </cell>
          <cell r="E963">
            <v>0</v>
          </cell>
          <cell r="F963">
            <v>0</v>
          </cell>
          <cell r="G963">
            <v>2000000000</v>
          </cell>
          <cell r="H963">
            <v>10000000000</v>
          </cell>
          <cell r="I963">
            <v>8000000000</v>
          </cell>
          <cell r="J963">
            <v>60000000</v>
          </cell>
          <cell r="K963" t="str">
            <v>2121</v>
          </cell>
          <cell r="L963">
            <v>7</v>
          </cell>
          <cell r="M963" t="str">
            <v>VND</v>
          </cell>
          <cell r="N963" t="str">
            <v>VN0011379</v>
          </cell>
          <cell r="O963">
            <v>7</v>
          </cell>
          <cell r="P963" t="str">
            <v>Loan</v>
          </cell>
          <cell r="Q963">
            <v>45955</v>
          </cell>
          <cell r="R963">
            <v>0</v>
          </cell>
          <cell r="S963">
            <v>40179</v>
          </cell>
          <cell r="T963">
            <v>1</v>
          </cell>
          <cell r="U963">
            <v>0</v>
          </cell>
          <cell r="V963" t="str">
            <v>N</v>
          </cell>
          <cell r="W963">
            <v>2</v>
          </cell>
          <cell r="X963" t="str">
            <v>N</v>
          </cell>
          <cell r="Y963" t="str">
            <v>VNGAAP</v>
          </cell>
          <cell r="Z963" t="str">
            <v>9410</v>
          </cell>
          <cell r="AA963">
            <v>43465</v>
          </cell>
          <cell r="AB963">
            <v>15000000</v>
          </cell>
          <cell r="AC963">
            <v>2000000000</v>
          </cell>
          <cell r="AD963">
            <v>60000000</v>
          </cell>
          <cell r="AE963">
            <v>100000000</v>
          </cell>
          <cell r="AF963">
            <v>2</v>
          </cell>
          <cell r="AG963">
            <v>44195</v>
          </cell>
          <cell r="AH963">
            <v>2500000000</v>
          </cell>
          <cell r="AI963">
            <v>2500000000</v>
          </cell>
          <cell r="AJ963">
            <v>15000000</v>
          </cell>
          <cell r="AK963">
            <v>0.3</v>
          </cell>
          <cell r="AL963">
            <v>1700000000000</v>
          </cell>
          <cell r="AM963">
            <v>50000000000</v>
          </cell>
          <cell r="AN963">
            <v>1</v>
          </cell>
          <cell r="AO963">
            <v>50000000000</v>
          </cell>
          <cell r="AP963">
            <v>42541</v>
          </cell>
          <cell r="AQ963">
            <v>2</v>
          </cell>
          <cell r="AR963">
            <v>43373</v>
          </cell>
          <cell r="AS963" t="str">
            <v>3511</v>
          </cell>
          <cell r="AT963">
            <v>500</v>
          </cell>
          <cell r="AU963">
            <v>0</v>
          </cell>
          <cell r="AV963">
            <v>2</v>
          </cell>
          <cell r="AW963">
            <v>0</v>
          </cell>
        </row>
        <row r="964">
          <cell r="C964" t="str">
            <v>A1069</v>
          </cell>
          <cell r="D964">
            <v>8000000000</v>
          </cell>
          <cell r="E964">
            <v>0</v>
          </cell>
          <cell r="F964">
            <v>0</v>
          </cell>
          <cell r="G964">
            <v>2000000000</v>
          </cell>
          <cell r="H964">
            <v>10000000000</v>
          </cell>
          <cell r="I964">
            <v>8000000000</v>
          </cell>
          <cell r="J964">
            <v>60000000</v>
          </cell>
          <cell r="K964" t="str">
            <v>2121</v>
          </cell>
          <cell r="L964">
            <v>7</v>
          </cell>
          <cell r="M964" t="str">
            <v>VND</v>
          </cell>
          <cell r="N964" t="str">
            <v>VN0011379</v>
          </cell>
          <cell r="O964">
            <v>7</v>
          </cell>
          <cell r="P964" t="str">
            <v>Loan</v>
          </cell>
          <cell r="Q964">
            <v>45955</v>
          </cell>
          <cell r="R964">
            <v>0</v>
          </cell>
          <cell r="S964">
            <v>40179</v>
          </cell>
          <cell r="T964">
            <v>1</v>
          </cell>
          <cell r="U964">
            <v>0</v>
          </cell>
          <cell r="V964" t="str">
            <v>N</v>
          </cell>
          <cell r="W964">
            <v>2</v>
          </cell>
          <cell r="X964" t="str">
            <v>Y</v>
          </cell>
          <cell r="Y964" t="str">
            <v>VNGAAP</v>
          </cell>
          <cell r="Z964" t="str">
            <v>9410</v>
          </cell>
          <cell r="AA964">
            <v>43465</v>
          </cell>
          <cell r="AB964">
            <v>15000000</v>
          </cell>
          <cell r="AC964">
            <v>2000000000</v>
          </cell>
          <cell r="AD964">
            <v>60000000</v>
          </cell>
          <cell r="AE964">
            <v>100000000</v>
          </cell>
          <cell r="AF964">
            <v>2</v>
          </cell>
          <cell r="AG964">
            <v>44195</v>
          </cell>
          <cell r="AH964">
            <v>2500000000</v>
          </cell>
          <cell r="AI964">
            <v>2500000000</v>
          </cell>
          <cell r="AJ964">
            <v>15000000</v>
          </cell>
          <cell r="AK964">
            <v>0.3</v>
          </cell>
          <cell r="AL964">
            <v>1700000000000</v>
          </cell>
          <cell r="AM964">
            <v>50000000000</v>
          </cell>
          <cell r="AN964">
            <v>1</v>
          </cell>
          <cell r="AO964">
            <v>50000000000</v>
          </cell>
          <cell r="AP964">
            <v>42541</v>
          </cell>
          <cell r="AQ964">
            <v>2</v>
          </cell>
          <cell r="AR964">
            <v>43373</v>
          </cell>
          <cell r="AS964" t="str">
            <v>3511</v>
          </cell>
          <cell r="AT964">
            <v>500</v>
          </cell>
          <cell r="AU964">
            <v>0</v>
          </cell>
          <cell r="AV964">
            <v>2</v>
          </cell>
          <cell r="AW964">
            <v>0</v>
          </cell>
        </row>
        <row r="965">
          <cell r="C965" t="str">
            <v>A1070</v>
          </cell>
          <cell r="D965">
            <v>8000000000</v>
          </cell>
          <cell r="E965">
            <v>0</v>
          </cell>
          <cell r="F965">
            <v>0</v>
          </cell>
          <cell r="G965">
            <v>2000000000</v>
          </cell>
          <cell r="H965">
            <v>10000000000</v>
          </cell>
          <cell r="I965">
            <v>8000000000</v>
          </cell>
          <cell r="J965">
            <v>60000000</v>
          </cell>
          <cell r="K965" t="str">
            <v>2121</v>
          </cell>
          <cell r="L965">
            <v>2</v>
          </cell>
          <cell r="M965" t="str">
            <v>VND</v>
          </cell>
          <cell r="N965" t="str">
            <v>VN0011379</v>
          </cell>
          <cell r="O965">
            <v>2</v>
          </cell>
          <cell r="P965" t="str">
            <v>Loan</v>
          </cell>
          <cell r="Q965">
            <v>45955</v>
          </cell>
          <cell r="R965">
            <v>0</v>
          </cell>
          <cell r="S965">
            <v>40179</v>
          </cell>
          <cell r="T965">
            <v>1</v>
          </cell>
          <cell r="U965">
            <v>0</v>
          </cell>
          <cell r="V965" t="str">
            <v>Y</v>
          </cell>
          <cell r="W965">
            <v>1</v>
          </cell>
          <cell r="X965" t="str">
            <v>N</v>
          </cell>
          <cell r="Y965" t="str">
            <v>VNGAAP</v>
          </cell>
          <cell r="Z965" t="str">
            <v>9410</v>
          </cell>
          <cell r="AA965">
            <v>43465</v>
          </cell>
          <cell r="AB965">
            <v>15000000</v>
          </cell>
          <cell r="AC965">
            <v>2000000000</v>
          </cell>
          <cell r="AD965">
            <v>60000000</v>
          </cell>
          <cell r="AE965">
            <v>0</v>
          </cell>
          <cell r="AF965">
            <v>2</v>
          </cell>
          <cell r="AG965">
            <v>44195</v>
          </cell>
          <cell r="AH965">
            <v>2500000000</v>
          </cell>
          <cell r="AI965">
            <v>2500000000</v>
          </cell>
          <cell r="AJ965">
            <v>15000000</v>
          </cell>
          <cell r="AK965">
            <v>0.3</v>
          </cell>
          <cell r="AL965">
            <v>1700000000000</v>
          </cell>
          <cell r="AM965">
            <v>50000000000</v>
          </cell>
          <cell r="AN965">
            <v>0.2</v>
          </cell>
          <cell r="AO965">
            <v>50000000000</v>
          </cell>
          <cell r="AP965">
            <v>42541</v>
          </cell>
          <cell r="AQ965">
            <v>1</v>
          </cell>
          <cell r="AR965">
            <v>43373</v>
          </cell>
          <cell r="AS965" t="str">
            <v>3511</v>
          </cell>
          <cell r="AT965">
            <v>500</v>
          </cell>
          <cell r="AU965">
            <v>0</v>
          </cell>
          <cell r="AV965">
            <v>2</v>
          </cell>
          <cell r="AW965">
            <v>0</v>
          </cell>
        </row>
        <row r="966">
          <cell r="C966" t="str">
            <v>A1071</v>
          </cell>
          <cell r="D966">
            <v>8000000000</v>
          </cell>
          <cell r="E966">
            <v>0</v>
          </cell>
          <cell r="F966">
            <v>0</v>
          </cell>
          <cell r="G966">
            <v>2000000000</v>
          </cell>
          <cell r="H966">
            <v>10000000000</v>
          </cell>
          <cell r="I966">
            <v>8000000000</v>
          </cell>
          <cell r="J966">
            <v>60000000</v>
          </cell>
          <cell r="K966" t="str">
            <v>2121</v>
          </cell>
          <cell r="L966">
            <v>2</v>
          </cell>
          <cell r="M966" t="str">
            <v>VND</v>
          </cell>
          <cell r="N966" t="str">
            <v>VN0011379</v>
          </cell>
          <cell r="O966">
            <v>2</v>
          </cell>
          <cell r="P966" t="str">
            <v>Loan</v>
          </cell>
          <cell r="Q966">
            <v>45955</v>
          </cell>
          <cell r="R966">
            <v>0</v>
          </cell>
          <cell r="S966">
            <v>40179</v>
          </cell>
          <cell r="T966">
            <v>1</v>
          </cell>
          <cell r="U966">
            <v>0</v>
          </cell>
          <cell r="V966" t="str">
            <v>Y</v>
          </cell>
          <cell r="W966">
            <v>1</v>
          </cell>
          <cell r="X966" t="str">
            <v>Y</v>
          </cell>
          <cell r="Y966" t="str">
            <v>VNGAAP</v>
          </cell>
          <cell r="Z966" t="str">
            <v>9410</v>
          </cell>
          <cell r="AA966">
            <v>43465</v>
          </cell>
          <cell r="AB966">
            <v>15000000</v>
          </cell>
          <cell r="AC966">
            <v>2000000000</v>
          </cell>
          <cell r="AD966">
            <v>60000000</v>
          </cell>
          <cell r="AE966">
            <v>0</v>
          </cell>
          <cell r="AF966">
            <v>2</v>
          </cell>
          <cell r="AG966">
            <v>44195</v>
          </cell>
          <cell r="AH966">
            <v>2500000000</v>
          </cell>
          <cell r="AI966">
            <v>2500000000</v>
          </cell>
          <cell r="AJ966">
            <v>15000000</v>
          </cell>
          <cell r="AK966">
            <v>0.3</v>
          </cell>
          <cell r="AL966">
            <v>1700000000000</v>
          </cell>
          <cell r="AM966">
            <v>50000000000</v>
          </cell>
          <cell r="AN966">
            <v>0.2</v>
          </cell>
          <cell r="AO966">
            <v>50000000000</v>
          </cell>
          <cell r="AP966">
            <v>42541</v>
          </cell>
          <cell r="AQ966">
            <v>1</v>
          </cell>
          <cell r="AR966">
            <v>43373</v>
          </cell>
          <cell r="AS966" t="str">
            <v>3511</v>
          </cell>
          <cell r="AT966">
            <v>500</v>
          </cell>
          <cell r="AU966">
            <v>0</v>
          </cell>
          <cell r="AV966">
            <v>2</v>
          </cell>
          <cell r="AW966">
            <v>0</v>
          </cell>
        </row>
        <row r="967">
          <cell r="C967" t="str">
            <v>A1072</v>
          </cell>
          <cell r="D967">
            <v>8000000000</v>
          </cell>
          <cell r="E967">
            <v>0</v>
          </cell>
          <cell r="F967">
            <v>0</v>
          </cell>
          <cell r="G967">
            <v>2000000000</v>
          </cell>
          <cell r="H967">
            <v>10000000000</v>
          </cell>
          <cell r="I967">
            <v>8000000000</v>
          </cell>
          <cell r="J967">
            <v>60000000</v>
          </cell>
          <cell r="K967" t="str">
            <v>2121</v>
          </cell>
          <cell r="L967">
            <v>2</v>
          </cell>
          <cell r="M967" t="str">
            <v>VND</v>
          </cell>
          <cell r="N967" t="str">
            <v>VN0011379</v>
          </cell>
          <cell r="O967">
            <v>2</v>
          </cell>
          <cell r="P967" t="str">
            <v>Loan</v>
          </cell>
          <cell r="Q967">
            <v>45955</v>
          </cell>
          <cell r="R967">
            <v>0</v>
          </cell>
          <cell r="S967">
            <v>40179</v>
          </cell>
          <cell r="T967">
            <v>1</v>
          </cell>
          <cell r="U967">
            <v>0</v>
          </cell>
          <cell r="V967" t="str">
            <v>Y</v>
          </cell>
          <cell r="W967">
            <v>2</v>
          </cell>
          <cell r="X967" t="str">
            <v>N</v>
          </cell>
          <cell r="Y967" t="str">
            <v>VNGAAP</v>
          </cell>
          <cell r="Z967" t="str">
            <v>9410</v>
          </cell>
          <cell r="AA967">
            <v>43465</v>
          </cell>
          <cell r="AB967">
            <v>15000000</v>
          </cell>
          <cell r="AC967">
            <v>2000000000</v>
          </cell>
          <cell r="AD967">
            <v>60000000</v>
          </cell>
          <cell r="AE967">
            <v>0</v>
          </cell>
          <cell r="AF967">
            <v>2</v>
          </cell>
          <cell r="AG967">
            <v>44195</v>
          </cell>
          <cell r="AH967">
            <v>2500000000</v>
          </cell>
          <cell r="AI967">
            <v>2500000000</v>
          </cell>
          <cell r="AJ967">
            <v>15000000</v>
          </cell>
          <cell r="AK967">
            <v>0.3</v>
          </cell>
          <cell r="AL967">
            <v>1700000000000</v>
          </cell>
          <cell r="AM967">
            <v>50000000000</v>
          </cell>
          <cell r="AN967">
            <v>0.2</v>
          </cell>
          <cell r="AO967">
            <v>50000000000</v>
          </cell>
          <cell r="AP967">
            <v>42541</v>
          </cell>
          <cell r="AQ967">
            <v>1</v>
          </cell>
          <cell r="AR967">
            <v>43373</v>
          </cell>
          <cell r="AS967" t="str">
            <v>3511</v>
          </cell>
          <cell r="AT967">
            <v>500</v>
          </cell>
          <cell r="AU967">
            <v>0</v>
          </cell>
          <cell r="AV967">
            <v>2</v>
          </cell>
          <cell r="AW967">
            <v>0</v>
          </cell>
        </row>
        <row r="968">
          <cell r="C968" t="str">
            <v>A1073</v>
          </cell>
          <cell r="D968">
            <v>8000000000</v>
          </cell>
          <cell r="E968">
            <v>0</v>
          </cell>
          <cell r="F968">
            <v>0</v>
          </cell>
          <cell r="G968">
            <v>2000000000</v>
          </cell>
          <cell r="H968">
            <v>10000000000</v>
          </cell>
          <cell r="I968">
            <v>8000000000</v>
          </cell>
          <cell r="J968">
            <v>60000000</v>
          </cell>
          <cell r="K968" t="str">
            <v>2121</v>
          </cell>
          <cell r="L968">
            <v>2</v>
          </cell>
          <cell r="M968" t="str">
            <v>VND</v>
          </cell>
          <cell r="N968" t="str">
            <v>VN0011379</v>
          </cell>
          <cell r="O968">
            <v>2</v>
          </cell>
          <cell r="P968" t="str">
            <v>Loan</v>
          </cell>
          <cell r="Q968">
            <v>45955</v>
          </cell>
          <cell r="R968">
            <v>0</v>
          </cell>
          <cell r="S968">
            <v>40179</v>
          </cell>
          <cell r="T968">
            <v>1</v>
          </cell>
          <cell r="U968">
            <v>0</v>
          </cell>
          <cell r="V968" t="str">
            <v>Y</v>
          </cell>
          <cell r="W968">
            <v>2</v>
          </cell>
          <cell r="X968" t="str">
            <v>Y</v>
          </cell>
          <cell r="Y968" t="str">
            <v>VNGAAP</v>
          </cell>
          <cell r="Z968" t="str">
            <v>9410</v>
          </cell>
          <cell r="AA968">
            <v>43465</v>
          </cell>
          <cell r="AB968">
            <v>15000000</v>
          </cell>
          <cell r="AC968">
            <v>2000000000</v>
          </cell>
          <cell r="AD968">
            <v>60000000</v>
          </cell>
          <cell r="AE968">
            <v>0</v>
          </cell>
          <cell r="AF968">
            <v>2</v>
          </cell>
          <cell r="AG968">
            <v>44195</v>
          </cell>
          <cell r="AH968">
            <v>2500000000</v>
          </cell>
          <cell r="AI968">
            <v>2500000000</v>
          </cell>
          <cell r="AJ968">
            <v>15000000</v>
          </cell>
          <cell r="AK968">
            <v>0.3</v>
          </cell>
          <cell r="AL968">
            <v>1700000000000</v>
          </cell>
          <cell r="AM968">
            <v>50000000000</v>
          </cell>
          <cell r="AN968">
            <v>0.2</v>
          </cell>
          <cell r="AO968">
            <v>50000000000</v>
          </cell>
          <cell r="AP968">
            <v>42541</v>
          </cell>
          <cell r="AQ968">
            <v>1</v>
          </cell>
          <cell r="AR968">
            <v>43373</v>
          </cell>
          <cell r="AS968" t="str">
            <v>3511</v>
          </cell>
          <cell r="AT968">
            <v>500</v>
          </cell>
          <cell r="AU968">
            <v>0</v>
          </cell>
          <cell r="AV968">
            <v>2</v>
          </cell>
          <cell r="AW968">
            <v>0</v>
          </cell>
        </row>
        <row r="969">
          <cell r="C969" t="str">
            <v>A1074</v>
          </cell>
          <cell r="D969">
            <v>8000000000</v>
          </cell>
          <cell r="E969">
            <v>0</v>
          </cell>
          <cell r="F969">
            <v>0</v>
          </cell>
          <cell r="G969">
            <v>2000000000</v>
          </cell>
          <cell r="H969">
            <v>10000000000</v>
          </cell>
          <cell r="I969">
            <v>8000000000</v>
          </cell>
          <cell r="J969">
            <v>60000000</v>
          </cell>
          <cell r="K969" t="str">
            <v>2121</v>
          </cell>
          <cell r="L969">
            <v>3</v>
          </cell>
          <cell r="M969" t="str">
            <v>VND</v>
          </cell>
          <cell r="N969" t="str">
            <v>VN0011379</v>
          </cell>
          <cell r="O969">
            <v>3</v>
          </cell>
          <cell r="P969" t="str">
            <v>Loan</v>
          </cell>
          <cell r="Q969">
            <v>45955</v>
          </cell>
          <cell r="R969">
            <v>0</v>
          </cell>
          <cell r="S969">
            <v>40179</v>
          </cell>
          <cell r="T969">
            <v>1</v>
          </cell>
          <cell r="U969">
            <v>0</v>
          </cell>
          <cell r="V969" t="str">
            <v>Y</v>
          </cell>
          <cell r="W969">
            <v>1</v>
          </cell>
          <cell r="X969" t="str">
            <v>N</v>
          </cell>
          <cell r="Y969" t="str">
            <v>VNGAAP</v>
          </cell>
          <cell r="Z969" t="str">
            <v>9410</v>
          </cell>
          <cell r="AA969">
            <v>43465</v>
          </cell>
          <cell r="AB969">
            <v>15000000</v>
          </cell>
          <cell r="AC969">
            <v>2000000000</v>
          </cell>
          <cell r="AD969">
            <v>60000000</v>
          </cell>
          <cell r="AE969">
            <v>0</v>
          </cell>
          <cell r="AF969">
            <v>2</v>
          </cell>
          <cell r="AG969">
            <v>44195</v>
          </cell>
          <cell r="AH969">
            <v>2500000000</v>
          </cell>
          <cell r="AI969">
            <v>2500000000</v>
          </cell>
          <cell r="AJ969">
            <v>15000000</v>
          </cell>
          <cell r="AK969">
            <v>0.3</v>
          </cell>
          <cell r="AL969">
            <v>1700000000000</v>
          </cell>
          <cell r="AM969">
            <v>50000000000</v>
          </cell>
          <cell r="AN969">
            <v>0.2</v>
          </cell>
          <cell r="AO969">
            <v>50000000000</v>
          </cell>
          <cell r="AP969">
            <v>42541</v>
          </cell>
          <cell r="AQ969">
            <v>1</v>
          </cell>
          <cell r="AR969">
            <v>43373</v>
          </cell>
          <cell r="AS969" t="str">
            <v>3511</v>
          </cell>
          <cell r="AT969">
            <v>500</v>
          </cell>
          <cell r="AU969">
            <v>0</v>
          </cell>
          <cell r="AV969">
            <v>2</v>
          </cell>
          <cell r="AW969">
            <v>0</v>
          </cell>
        </row>
        <row r="970">
          <cell r="C970" t="str">
            <v>A1075</v>
          </cell>
          <cell r="D970">
            <v>8000000000</v>
          </cell>
          <cell r="E970">
            <v>0</v>
          </cell>
          <cell r="F970">
            <v>0</v>
          </cell>
          <cell r="G970">
            <v>2000000000</v>
          </cell>
          <cell r="H970">
            <v>10000000000</v>
          </cell>
          <cell r="I970">
            <v>8000000000</v>
          </cell>
          <cell r="J970">
            <v>60000000</v>
          </cell>
          <cell r="K970" t="str">
            <v>2121</v>
          </cell>
          <cell r="L970">
            <v>3</v>
          </cell>
          <cell r="M970" t="str">
            <v>VND</v>
          </cell>
          <cell r="N970" t="str">
            <v>VN0011379</v>
          </cell>
          <cell r="O970">
            <v>3</v>
          </cell>
          <cell r="P970" t="str">
            <v>Loan</v>
          </cell>
          <cell r="Q970">
            <v>45955</v>
          </cell>
          <cell r="R970">
            <v>0</v>
          </cell>
          <cell r="S970">
            <v>40179</v>
          </cell>
          <cell r="T970">
            <v>1</v>
          </cell>
          <cell r="U970">
            <v>0</v>
          </cell>
          <cell r="V970" t="str">
            <v>Y</v>
          </cell>
          <cell r="W970">
            <v>1</v>
          </cell>
          <cell r="X970" t="str">
            <v>Y</v>
          </cell>
          <cell r="Y970" t="str">
            <v>VNGAAP</v>
          </cell>
          <cell r="Z970" t="str">
            <v>9410</v>
          </cell>
          <cell r="AA970">
            <v>43465</v>
          </cell>
          <cell r="AB970">
            <v>15000000</v>
          </cell>
          <cell r="AC970">
            <v>2000000000</v>
          </cell>
          <cell r="AD970">
            <v>60000000</v>
          </cell>
          <cell r="AE970">
            <v>0</v>
          </cell>
          <cell r="AF970">
            <v>2</v>
          </cell>
          <cell r="AG970">
            <v>44195</v>
          </cell>
          <cell r="AH970">
            <v>2500000000</v>
          </cell>
          <cell r="AI970">
            <v>2500000000</v>
          </cell>
          <cell r="AJ970">
            <v>15000000</v>
          </cell>
          <cell r="AK970">
            <v>0.3</v>
          </cell>
          <cell r="AL970">
            <v>1700000000000</v>
          </cell>
          <cell r="AM970">
            <v>50000000000</v>
          </cell>
          <cell r="AN970">
            <v>0.2</v>
          </cell>
          <cell r="AO970">
            <v>50000000000</v>
          </cell>
          <cell r="AP970">
            <v>42541</v>
          </cell>
          <cell r="AQ970">
            <v>1</v>
          </cell>
          <cell r="AR970">
            <v>43373</v>
          </cell>
          <cell r="AS970" t="str">
            <v>3511</v>
          </cell>
          <cell r="AT970">
            <v>500</v>
          </cell>
          <cell r="AU970">
            <v>0</v>
          </cell>
          <cell r="AV970">
            <v>2</v>
          </cell>
          <cell r="AW970">
            <v>0</v>
          </cell>
        </row>
        <row r="971">
          <cell r="C971" t="str">
            <v>A1076</v>
          </cell>
          <cell r="D971">
            <v>8000000000</v>
          </cell>
          <cell r="E971">
            <v>0</v>
          </cell>
          <cell r="F971">
            <v>0</v>
          </cell>
          <cell r="G971">
            <v>2000000000</v>
          </cell>
          <cell r="H971">
            <v>10000000000</v>
          </cell>
          <cell r="I971">
            <v>8000000000</v>
          </cell>
          <cell r="J971">
            <v>60000000</v>
          </cell>
          <cell r="K971" t="str">
            <v>2121</v>
          </cell>
          <cell r="L971">
            <v>3</v>
          </cell>
          <cell r="M971" t="str">
            <v>VND</v>
          </cell>
          <cell r="N971" t="str">
            <v>VN0011379</v>
          </cell>
          <cell r="O971">
            <v>3</v>
          </cell>
          <cell r="P971" t="str">
            <v>Loan</v>
          </cell>
          <cell r="Q971">
            <v>45955</v>
          </cell>
          <cell r="R971">
            <v>0</v>
          </cell>
          <cell r="S971">
            <v>40179</v>
          </cell>
          <cell r="T971">
            <v>1</v>
          </cell>
          <cell r="U971">
            <v>0</v>
          </cell>
          <cell r="V971" t="str">
            <v>Y</v>
          </cell>
          <cell r="W971">
            <v>2</v>
          </cell>
          <cell r="X971" t="str">
            <v>N</v>
          </cell>
          <cell r="Y971" t="str">
            <v>VNGAAP</v>
          </cell>
          <cell r="Z971" t="str">
            <v>9410</v>
          </cell>
          <cell r="AA971">
            <v>43465</v>
          </cell>
          <cell r="AB971">
            <v>15000000</v>
          </cell>
          <cell r="AC971">
            <v>2000000000</v>
          </cell>
          <cell r="AD971">
            <v>60000000</v>
          </cell>
          <cell r="AE971">
            <v>0</v>
          </cell>
          <cell r="AF971">
            <v>2</v>
          </cell>
          <cell r="AG971">
            <v>44195</v>
          </cell>
          <cell r="AH971">
            <v>2500000000</v>
          </cell>
          <cell r="AI971">
            <v>2500000000</v>
          </cell>
          <cell r="AJ971">
            <v>15000000</v>
          </cell>
          <cell r="AK971">
            <v>0.3</v>
          </cell>
          <cell r="AL971">
            <v>1700000000000</v>
          </cell>
          <cell r="AM971">
            <v>50000000000</v>
          </cell>
          <cell r="AN971">
            <v>0.2</v>
          </cell>
          <cell r="AO971">
            <v>50000000000</v>
          </cell>
          <cell r="AP971">
            <v>42541</v>
          </cell>
          <cell r="AQ971">
            <v>1</v>
          </cell>
          <cell r="AR971">
            <v>43373</v>
          </cell>
          <cell r="AS971" t="str">
            <v>3511</v>
          </cell>
          <cell r="AT971">
            <v>500</v>
          </cell>
          <cell r="AU971">
            <v>0</v>
          </cell>
          <cell r="AV971">
            <v>2</v>
          </cell>
          <cell r="AW971">
            <v>0</v>
          </cell>
        </row>
        <row r="972">
          <cell r="C972" t="str">
            <v>A1077</v>
          </cell>
          <cell r="D972">
            <v>8000000000</v>
          </cell>
          <cell r="E972">
            <v>0</v>
          </cell>
          <cell r="F972">
            <v>0</v>
          </cell>
          <cell r="G972">
            <v>2000000000</v>
          </cell>
          <cell r="H972">
            <v>10000000000</v>
          </cell>
          <cell r="I972">
            <v>8000000000</v>
          </cell>
          <cell r="J972">
            <v>60000000</v>
          </cell>
          <cell r="K972" t="str">
            <v>2121</v>
          </cell>
          <cell r="L972">
            <v>3</v>
          </cell>
          <cell r="M972" t="str">
            <v>VND</v>
          </cell>
          <cell r="N972" t="str">
            <v>VN0011379</v>
          </cell>
          <cell r="O972">
            <v>3</v>
          </cell>
          <cell r="P972" t="str">
            <v>Loan</v>
          </cell>
          <cell r="Q972">
            <v>45955</v>
          </cell>
          <cell r="R972">
            <v>0</v>
          </cell>
          <cell r="S972">
            <v>40179</v>
          </cell>
          <cell r="T972">
            <v>1</v>
          </cell>
          <cell r="U972">
            <v>0</v>
          </cell>
          <cell r="V972" t="str">
            <v>Y</v>
          </cell>
          <cell r="W972">
            <v>2</v>
          </cell>
          <cell r="X972" t="str">
            <v>Y</v>
          </cell>
          <cell r="Y972" t="str">
            <v>VNGAAP</v>
          </cell>
          <cell r="Z972" t="str">
            <v>9410</v>
          </cell>
          <cell r="AA972">
            <v>43465</v>
          </cell>
          <cell r="AB972">
            <v>15000000</v>
          </cell>
          <cell r="AC972">
            <v>2000000000</v>
          </cell>
          <cell r="AD972">
            <v>60000000</v>
          </cell>
          <cell r="AE972">
            <v>0</v>
          </cell>
          <cell r="AF972">
            <v>2</v>
          </cell>
          <cell r="AG972">
            <v>44195</v>
          </cell>
          <cell r="AH972">
            <v>2500000000</v>
          </cell>
          <cell r="AI972">
            <v>2500000000</v>
          </cell>
          <cell r="AJ972">
            <v>15000000</v>
          </cell>
          <cell r="AK972">
            <v>0.3</v>
          </cell>
          <cell r="AL972">
            <v>1700000000000</v>
          </cell>
          <cell r="AM972">
            <v>50000000000</v>
          </cell>
          <cell r="AN972">
            <v>0.2</v>
          </cell>
          <cell r="AO972">
            <v>50000000000</v>
          </cell>
          <cell r="AP972">
            <v>42541</v>
          </cell>
          <cell r="AQ972">
            <v>1</v>
          </cell>
          <cell r="AR972">
            <v>43373</v>
          </cell>
          <cell r="AS972" t="str">
            <v>3511</v>
          </cell>
          <cell r="AT972">
            <v>500</v>
          </cell>
          <cell r="AU972">
            <v>0</v>
          </cell>
          <cell r="AV972">
            <v>2</v>
          </cell>
          <cell r="AW972">
            <v>0</v>
          </cell>
        </row>
        <row r="973">
          <cell r="C973" t="str">
            <v>A1078</v>
          </cell>
          <cell r="D973">
            <v>8000000000</v>
          </cell>
          <cell r="E973">
            <v>0</v>
          </cell>
          <cell r="F973">
            <v>0</v>
          </cell>
          <cell r="G973">
            <v>2000000000</v>
          </cell>
          <cell r="H973">
            <v>10000000000</v>
          </cell>
          <cell r="I973">
            <v>8000000000</v>
          </cell>
          <cell r="J973">
            <v>60000000</v>
          </cell>
          <cell r="K973" t="str">
            <v>2121</v>
          </cell>
          <cell r="L973">
            <v>2</v>
          </cell>
          <cell r="M973" t="str">
            <v>VND</v>
          </cell>
          <cell r="N973" t="str">
            <v>VN0011379</v>
          </cell>
          <cell r="O973">
            <v>2</v>
          </cell>
          <cell r="P973" t="str">
            <v>Loan</v>
          </cell>
          <cell r="Q973">
            <v>45955</v>
          </cell>
          <cell r="R973">
            <v>0</v>
          </cell>
          <cell r="S973">
            <v>40179</v>
          </cell>
          <cell r="T973">
            <v>1</v>
          </cell>
          <cell r="U973">
            <v>0</v>
          </cell>
          <cell r="V973" t="str">
            <v>Y</v>
          </cell>
          <cell r="W973">
            <v>1</v>
          </cell>
          <cell r="X973" t="str">
            <v>N</v>
          </cell>
          <cell r="Y973" t="str">
            <v>VNGAAP</v>
          </cell>
          <cell r="Z973" t="str">
            <v>9410</v>
          </cell>
          <cell r="AA973">
            <v>43465</v>
          </cell>
          <cell r="AB973">
            <v>15000000</v>
          </cell>
          <cell r="AC973">
            <v>2000000000</v>
          </cell>
          <cell r="AD973">
            <v>60000000</v>
          </cell>
          <cell r="AE973">
            <v>0</v>
          </cell>
          <cell r="AF973">
            <v>2</v>
          </cell>
          <cell r="AG973">
            <v>44195</v>
          </cell>
          <cell r="AH973">
            <v>2500000000</v>
          </cell>
          <cell r="AI973">
            <v>2500000000</v>
          </cell>
          <cell r="AJ973">
            <v>15000000</v>
          </cell>
          <cell r="AK973">
            <v>0.3</v>
          </cell>
          <cell r="AL973">
            <v>1700000000000</v>
          </cell>
          <cell r="AM973">
            <v>50000000000</v>
          </cell>
          <cell r="AN973">
            <v>0.9</v>
          </cell>
          <cell r="AO973">
            <v>50000000000</v>
          </cell>
          <cell r="AP973">
            <v>42541</v>
          </cell>
          <cell r="AQ973">
            <v>1</v>
          </cell>
          <cell r="AR973">
            <v>43373</v>
          </cell>
          <cell r="AS973" t="str">
            <v>3511</v>
          </cell>
          <cell r="AT973">
            <v>500</v>
          </cell>
          <cell r="AU973">
            <v>0</v>
          </cell>
          <cell r="AV973">
            <v>2</v>
          </cell>
          <cell r="AW973">
            <v>0</v>
          </cell>
        </row>
        <row r="974">
          <cell r="C974" t="str">
            <v>A1079</v>
          </cell>
          <cell r="D974">
            <v>8000000000</v>
          </cell>
          <cell r="E974">
            <v>0</v>
          </cell>
          <cell r="F974">
            <v>0</v>
          </cell>
          <cell r="G974">
            <v>2000000000</v>
          </cell>
          <cell r="H974">
            <v>10000000000</v>
          </cell>
          <cell r="I974">
            <v>8000000000</v>
          </cell>
          <cell r="J974">
            <v>60000000</v>
          </cell>
          <cell r="K974" t="str">
            <v>2121</v>
          </cell>
          <cell r="L974">
            <v>2</v>
          </cell>
          <cell r="M974" t="str">
            <v>VND</v>
          </cell>
          <cell r="N974" t="str">
            <v>VN0011379</v>
          </cell>
          <cell r="O974">
            <v>2</v>
          </cell>
          <cell r="P974" t="str">
            <v>Loan</v>
          </cell>
          <cell r="Q974">
            <v>45955</v>
          </cell>
          <cell r="R974">
            <v>0</v>
          </cell>
          <cell r="S974">
            <v>40179</v>
          </cell>
          <cell r="T974">
            <v>1</v>
          </cell>
          <cell r="U974">
            <v>0</v>
          </cell>
          <cell r="V974" t="str">
            <v>Y</v>
          </cell>
          <cell r="W974">
            <v>1</v>
          </cell>
          <cell r="X974" t="str">
            <v>Y</v>
          </cell>
          <cell r="Y974" t="str">
            <v>VNGAAP</v>
          </cell>
          <cell r="Z974" t="str">
            <v>9410</v>
          </cell>
          <cell r="AA974">
            <v>43465</v>
          </cell>
          <cell r="AB974">
            <v>15000000</v>
          </cell>
          <cell r="AC974">
            <v>2000000000</v>
          </cell>
          <cell r="AD974">
            <v>60000000</v>
          </cell>
          <cell r="AE974">
            <v>0</v>
          </cell>
          <cell r="AF974">
            <v>2</v>
          </cell>
          <cell r="AG974">
            <v>44195</v>
          </cell>
          <cell r="AH974">
            <v>2500000000</v>
          </cell>
          <cell r="AI974">
            <v>2500000000</v>
          </cell>
          <cell r="AJ974">
            <v>15000000</v>
          </cell>
          <cell r="AK974">
            <v>0.3</v>
          </cell>
          <cell r="AL974">
            <v>1700000000000</v>
          </cell>
          <cell r="AM974">
            <v>50000000000</v>
          </cell>
          <cell r="AN974">
            <v>0.9</v>
          </cell>
          <cell r="AO974">
            <v>50000000000</v>
          </cell>
          <cell r="AP974">
            <v>42541</v>
          </cell>
          <cell r="AQ974">
            <v>1</v>
          </cell>
          <cell r="AR974">
            <v>43373</v>
          </cell>
          <cell r="AS974" t="str">
            <v>3511</v>
          </cell>
          <cell r="AT974">
            <v>500</v>
          </cell>
          <cell r="AU974">
            <v>0</v>
          </cell>
          <cell r="AV974">
            <v>2</v>
          </cell>
          <cell r="AW974">
            <v>0</v>
          </cell>
        </row>
        <row r="975">
          <cell r="C975" t="str">
            <v>A1080</v>
          </cell>
          <cell r="D975">
            <v>8000000000</v>
          </cell>
          <cell r="E975">
            <v>0</v>
          </cell>
          <cell r="F975">
            <v>0</v>
          </cell>
          <cell r="G975">
            <v>2000000000</v>
          </cell>
          <cell r="H975">
            <v>10000000000</v>
          </cell>
          <cell r="I975">
            <v>8000000000</v>
          </cell>
          <cell r="J975">
            <v>60000000</v>
          </cell>
          <cell r="K975" t="str">
            <v>2121</v>
          </cell>
          <cell r="L975">
            <v>2</v>
          </cell>
          <cell r="M975" t="str">
            <v>VND</v>
          </cell>
          <cell r="N975" t="str">
            <v>VN0011379</v>
          </cell>
          <cell r="O975">
            <v>2</v>
          </cell>
          <cell r="P975" t="str">
            <v>Loan</v>
          </cell>
          <cell r="Q975">
            <v>45955</v>
          </cell>
          <cell r="R975">
            <v>0</v>
          </cell>
          <cell r="S975">
            <v>40179</v>
          </cell>
          <cell r="T975">
            <v>1</v>
          </cell>
          <cell r="U975">
            <v>0</v>
          </cell>
          <cell r="V975" t="str">
            <v>Y</v>
          </cell>
          <cell r="W975">
            <v>2</v>
          </cell>
          <cell r="X975" t="str">
            <v>N</v>
          </cell>
          <cell r="Y975" t="str">
            <v>VNGAAP</v>
          </cell>
          <cell r="Z975" t="str">
            <v>9410</v>
          </cell>
          <cell r="AA975">
            <v>43465</v>
          </cell>
          <cell r="AB975">
            <v>15000000</v>
          </cell>
          <cell r="AC975">
            <v>2000000000</v>
          </cell>
          <cell r="AD975">
            <v>60000000</v>
          </cell>
          <cell r="AE975">
            <v>0</v>
          </cell>
          <cell r="AF975">
            <v>2</v>
          </cell>
          <cell r="AG975">
            <v>44195</v>
          </cell>
          <cell r="AH975">
            <v>2500000000</v>
          </cell>
          <cell r="AI975">
            <v>2500000000</v>
          </cell>
          <cell r="AJ975">
            <v>15000000</v>
          </cell>
          <cell r="AK975">
            <v>0.3</v>
          </cell>
          <cell r="AL975">
            <v>1700000000000</v>
          </cell>
          <cell r="AM975">
            <v>50000000000</v>
          </cell>
          <cell r="AN975">
            <v>0.9</v>
          </cell>
          <cell r="AO975">
            <v>50000000000</v>
          </cell>
          <cell r="AP975">
            <v>42541</v>
          </cell>
          <cell r="AQ975">
            <v>1</v>
          </cell>
          <cell r="AR975">
            <v>43373</v>
          </cell>
          <cell r="AS975" t="str">
            <v>3511</v>
          </cell>
          <cell r="AT975">
            <v>500</v>
          </cell>
          <cell r="AU975">
            <v>0</v>
          </cell>
          <cell r="AV975">
            <v>2</v>
          </cell>
          <cell r="AW975">
            <v>0</v>
          </cell>
        </row>
        <row r="976">
          <cell r="C976" t="str">
            <v>A1081</v>
          </cell>
          <cell r="D976">
            <v>8000000000</v>
          </cell>
          <cell r="E976">
            <v>0</v>
          </cell>
          <cell r="F976">
            <v>0</v>
          </cell>
          <cell r="G976">
            <v>2000000000</v>
          </cell>
          <cell r="H976">
            <v>10000000000</v>
          </cell>
          <cell r="I976">
            <v>8000000000</v>
          </cell>
          <cell r="J976">
            <v>60000000</v>
          </cell>
          <cell r="K976" t="str">
            <v>2121</v>
          </cell>
          <cell r="L976">
            <v>2</v>
          </cell>
          <cell r="M976" t="str">
            <v>VND</v>
          </cell>
          <cell r="N976" t="str">
            <v>VN0011379</v>
          </cell>
          <cell r="O976">
            <v>2</v>
          </cell>
          <cell r="P976" t="str">
            <v>Loan</v>
          </cell>
          <cell r="Q976">
            <v>45955</v>
          </cell>
          <cell r="R976">
            <v>0</v>
          </cell>
          <cell r="S976">
            <v>40179</v>
          </cell>
          <cell r="T976">
            <v>1</v>
          </cell>
          <cell r="U976">
            <v>0</v>
          </cell>
          <cell r="V976" t="str">
            <v>Y</v>
          </cell>
          <cell r="W976">
            <v>2</v>
          </cell>
          <cell r="X976" t="str">
            <v>Y</v>
          </cell>
          <cell r="Y976" t="str">
            <v>VNGAAP</v>
          </cell>
          <cell r="Z976" t="str">
            <v>9410</v>
          </cell>
          <cell r="AA976">
            <v>43465</v>
          </cell>
          <cell r="AB976">
            <v>15000000</v>
          </cell>
          <cell r="AC976">
            <v>2000000000</v>
          </cell>
          <cell r="AD976">
            <v>60000000</v>
          </cell>
          <cell r="AE976">
            <v>0</v>
          </cell>
          <cell r="AF976">
            <v>2</v>
          </cell>
          <cell r="AG976">
            <v>44195</v>
          </cell>
          <cell r="AH976">
            <v>2500000000</v>
          </cell>
          <cell r="AI976">
            <v>2500000000</v>
          </cell>
          <cell r="AJ976">
            <v>15000000</v>
          </cell>
          <cell r="AK976">
            <v>0.3</v>
          </cell>
          <cell r="AL976">
            <v>1700000000000</v>
          </cell>
          <cell r="AM976">
            <v>50000000000</v>
          </cell>
          <cell r="AN976">
            <v>0.9</v>
          </cell>
          <cell r="AO976">
            <v>50000000000</v>
          </cell>
          <cell r="AP976">
            <v>42541</v>
          </cell>
          <cell r="AQ976">
            <v>1</v>
          </cell>
          <cell r="AR976">
            <v>43373</v>
          </cell>
          <cell r="AS976" t="str">
            <v>3511</v>
          </cell>
          <cell r="AT976">
            <v>500</v>
          </cell>
          <cell r="AU976">
            <v>0</v>
          </cell>
          <cell r="AV976">
            <v>2</v>
          </cell>
          <cell r="AW976">
            <v>0</v>
          </cell>
        </row>
        <row r="977">
          <cell r="C977" t="str">
            <v>A1082</v>
          </cell>
          <cell r="D977">
            <v>8000000000</v>
          </cell>
          <cell r="E977">
            <v>0</v>
          </cell>
          <cell r="F977">
            <v>0</v>
          </cell>
          <cell r="G977">
            <v>2000000000</v>
          </cell>
          <cell r="H977">
            <v>10000000000</v>
          </cell>
          <cell r="I977">
            <v>8000000000</v>
          </cell>
          <cell r="J977">
            <v>60000000</v>
          </cell>
          <cell r="K977" t="str">
            <v>2121</v>
          </cell>
          <cell r="L977">
            <v>3</v>
          </cell>
          <cell r="M977" t="str">
            <v>VND</v>
          </cell>
          <cell r="N977" t="str">
            <v>VN0011379</v>
          </cell>
          <cell r="O977">
            <v>3</v>
          </cell>
          <cell r="P977" t="str">
            <v>Loan</v>
          </cell>
          <cell r="Q977">
            <v>45955</v>
          </cell>
          <cell r="R977">
            <v>0</v>
          </cell>
          <cell r="S977">
            <v>40179</v>
          </cell>
          <cell r="T977">
            <v>1</v>
          </cell>
          <cell r="U977">
            <v>0</v>
          </cell>
          <cell r="V977" t="str">
            <v>Y</v>
          </cell>
          <cell r="W977">
            <v>1</v>
          </cell>
          <cell r="X977" t="str">
            <v>N</v>
          </cell>
          <cell r="Y977" t="str">
            <v>VNGAAP</v>
          </cell>
          <cell r="Z977" t="str">
            <v>9410</v>
          </cell>
          <cell r="AA977">
            <v>43465</v>
          </cell>
          <cell r="AB977">
            <v>15000000</v>
          </cell>
          <cell r="AC977">
            <v>2000000000</v>
          </cell>
          <cell r="AD977">
            <v>60000000</v>
          </cell>
          <cell r="AE977">
            <v>0</v>
          </cell>
          <cell r="AF977">
            <v>2</v>
          </cell>
          <cell r="AG977">
            <v>44195</v>
          </cell>
          <cell r="AH977">
            <v>2500000000</v>
          </cell>
          <cell r="AI977">
            <v>2500000000</v>
          </cell>
          <cell r="AJ977">
            <v>15000000</v>
          </cell>
          <cell r="AK977">
            <v>0.3</v>
          </cell>
          <cell r="AL977">
            <v>1700000000000</v>
          </cell>
          <cell r="AM977">
            <v>50000000000</v>
          </cell>
          <cell r="AN977">
            <v>0.9</v>
          </cell>
          <cell r="AO977">
            <v>50000000000</v>
          </cell>
          <cell r="AP977">
            <v>42541</v>
          </cell>
          <cell r="AQ977">
            <v>1</v>
          </cell>
          <cell r="AR977">
            <v>43373</v>
          </cell>
          <cell r="AS977" t="str">
            <v>3511</v>
          </cell>
          <cell r="AT977">
            <v>500</v>
          </cell>
          <cell r="AU977">
            <v>0</v>
          </cell>
          <cell r="AV977">
            <v>2</v>
          </cell>
          <cell r="AW977">
            <v>0</v>
          </cell>
        </row>
        <row r="978">
          <cell r="C978" t="str">
            <v>A1083</v>
          </cell>
          <cell r="D978">
            <v>8000000000</v>
          </cell>
          <cell r="E978">
            <v>0</v>
          </cell>
          <cell r="F978">
            <v>0</v>
          </cell>
          <cell r="G978">
            <v>2000000000</v>
          </cell>
          <cell r="H978">
            <v>10000000000</v>
          </cell>
          <cell r="I978">
            <v>8000000000</v>
          </cell>
          <cell r="J978">
            <v>60000000</v>
          </cell>
          <cell r="K978" t="str">
            <v>2121</v>
          </cell>
          <cell r="L978">
            <v>3</v>
          </cell>
          <cell r="M978" t="str">
            <v>VND</v>
          </cell>
          <cell r="N978" t="str">
            <v>VN0011379</v>
          </cell>
          <cell r="O978">
            <v>3</v>
          </cell>
          <cell r="P978" t="str">
            <v>Loan</v>
          </cell>
          <cell r="Q978">
            <v>45955</v>
          </cell>
          <cell r="R978">
            <v>0</v>
          </cell>
          <cell r="S978">
            <v>40179</v>
          </cell>
          <cell r="T978">
            <v>1</v>
          </cell>
          <cell r="U978">
            <v>0</v>
          </cell>
          <cell r="V978" t="str">
            <v>Y</v>
          </cell>
          <cell r="W978">
            <v>1</v>
          </cell>
          <cell r="X978" t="str">
            <v>Y</v>
          </cell>
          <cell r="Y978" t="str">
            <v>VNGAAP</v>
          </cell>
          <cell r="Z978" t="str">
            <v>9410</v>
          </cell>
          <cell r="AA978">
            <v>43465</v>
          </cell>
          <cell r="AB978">
            <v>15000000</v>
          </cell>
          <cell r="AC978">
            <v>2000000000</v>
          </cell>
          <cell r="AD978">
            <v>60000000</v>
          </cell>
          <cell r="AE978">
            <v>0</v>
          </cell>
          <cell r="AF978">
            <v>2</v>
          </cell>
          <cell r="AG978">
            <v>44195</v>
          </cell>
          <cell r="AH978">
            <v>2500000000</v>
          </cell>
          <cell r="AI978">
            <v>2500000000</v>
          </cell>
          <cell r="AJ978">
            <v>15000000</v>
          </cell>
          <cell r="AK978">
            <v>0.3</v>
          </cell>
          <cell r="AL978">
            <v>1700000000000</v>
          </cell>
          <cell r="AM978">
            <v>50000000000</v>
          </cell>
          <cell r="AN978">
            <v>0.9</v>
          </cell>
          <cell r="AO978">
            <v>50000000000</v>
          </cell>
          <cell r="AP978">
            <v>42541</v>
          </cell>
          <cell r="AQ978">
            <v>1</v>
          </cell>
          <cell r="AR978">
            <v>43373</v>
          </cell>
          <cell r="AS978" t="str">
            <v>3511</v>
          </cell>
          <cell r="AT978">
            <v>500</v>
          </cell>
          <cell r="AU978">
            <v>0</v>
          </cell>
          <cell r="AV978">
            <v>2</v>
          </cell>
          <cell r="AW978">
            <v>0</v>
          </cell>
        </row>
        <row r="979">
          <cell r="C979" t="str">
            <v>A1084</v>
          </cell>
          <cell r="D979">
            <v>8000000000</v>
          </cell>
          <cell r="E979">
            <v>0</v>
          </cell>
          <cell r="F979">
            <v>0</v>
          </cell>
          <cell r="G979">
            <v>2000000000</v>
          </cell>
          <cell r="H979">
            <v>10000000000</v>
          </cell>
          <cell r="I979">
            <v>8000000000</v>
          </cell>
          <cell r="J979">
            <v>60000000</v>
          </cell>
          <cell r="K979" t="str">
            <v>2121</v>
          </cell>
          <cell r="L979">
            <v>3</v>
          </cell>
          <cell r="M979" t="str">
            <v>VND</v>
          </cell>
          <cell r="N979" t="str">
            <v>VN0011379</v>
          </cell>
          <cell r="O979">
            <v>3</v>
          </cell>
          <cell r="P979" t="str">
            <v>Loan</v>
          </cell>
          <cell r="Q979">
            <v>45955</v>
          </cell>
          <cell r="R979">
            <v>0</v>
          </cell>
          <cell r="S979">
            <v>40179</v>
          </cell>
          <cell r="T979">
            <v>1</v>
          </cell>
          <cell r="U979">
            <v>0</v>
          </cell>
          <cell r="V979" t="str">
            <v>Y</v>
          </cell>
          <cell r="W979">
            <v>2</v>
          </cell>
          <cell r="X979" t="str">
            <v>N</v>
          </cell>
          <cell r="Y979" t="str">
            <v>VNGAAP</v>
          </cell>
          <cell r="Z979" t="str">
            <v>9410</v>
          </cell>
          <cell r="AA979">
            <v>43465</v>
          </cell>
          <cell r="AB979">
            <v>15000000</v>
          </cell>
          <cell r="AC979">
            <v>2000000000</v>
          </cell>
          <cell r="AD979">
            <v>60000000</v>
          </cell>
          <cell r="AE979">
            <v>0</v>
          </cell>
          <cell r="AF979">
            <v>2</v>
          </cell>
          <cell r="AG979">
            <v>44195</v>
          </cell>
          <cell r="AH979">
            <v>2500000000</v>
          </cell>
          <cell r="AI979">
            <v>2500000000</v>
          </cell>
          <cell r="AJ979">
            <v>15000000</v>
          </cell>
          <cell r="AK979">
            <v>0.3</v>
          </cell>
          <cell r="AL979">
            <v>1700000000000</v>
          </cell>
          <cell r="AM979">
            <v>50000000000</v>
          </cell>
          <cell r="AN979">
            <v>0.9</v>
          </cell>
          <cell r="AO979">
            <v>50000000000</v>
          </cell>
          <cell r="AP979">
            <v>42541</v>
          </cell>
          <cell r="AQ979">
            <v>1</v>
          </cell>
          <cell r="AR979">
            <v>43373</v>
          </cell>
          <cell r="AS979" t="str">
            <v>3511</v>
          </cell>
          <cell r="AT979">
            <v>500</v>
          </cell>
          <cell r="AU979">
            <v>0</v>
          </cell>
          <cell r="AV979">
            <v>2</v>
          </cell>
          <cell r="AW979">
            <v>0</v>
          </cell>
        </row>
        <row r="980">
          <cell r="C980" t="str">
            <v>A1085</v>
          </cell>
          <cell r="D980">
            <v>8000000000</v>
          </cell>
          <cell r="E980">
            <v>0</v>
          </cell>
          <cell r="F980">
            <v>0</v>
          </cell>
          <cell r="G980">
            <v>2000000000</v>
          </cell>
          <cell r="H980">
            <v>10000000000</v>
          </cell>
          <cell r="I980">
            <v>8000000000</v>
          </cell>
          <cell r="J980">
            <v>60000000</v>
          </cell>
          <cell r="K980" t="str">
            <v>2121</v>
          </cell>
          <cell r="L980">
            <v>3</v>
          </cell>
          <cell r="M980" t="str">
            <v>VND</v>
          </cell>
          <cell r="N980" t="str">
            <v>VN0011379</v>
          </cell>
          <cell r="O980">
            <v>3</v>
          </cell>
          <cell r="P980" t="str">
            <v>Loan</v>
          </cell>
          <cell r="Q980">
            <v>45955</v>
          </cell>
          <cell r="R980">
            <v>0</v>
          </cell>
          <cell r="S980">
            <v>40179</v>
          </cell>
          <cell r="T980">
            <v>1</v>
          </cell>
          <cell r="U980">
            <v>0</v>
          </cell>
          <cell r="V980" t="str">
            <v>Y</v>
          </cell>
          <cell r="W980">
            <v>2</v>
          </cell>
          <cell r="X980" t="str">
            <v>Y</v>
          </cell>
          <cell r="Y980" t="str">
            <v>VNGAAP</v>
          </cell>
          <cell r="Z980" t="str">
            <v>9410</v>
          </cell>
          <cell r="AA980">
            <v>43465</v>
          </cell>
          <cell r="AB980">
            <v>15000000</v>
          </cell>
          <cell r="AC980">
            <v>2000000000</v>
          </cell>
          <cell r="AD980">
            <v>60000000</v>
          </cell>
          <cell r="AE980">
            <v>0</v>
          </cell>
          <cell r="AF980">
            <v>2</v>
          </cell>
          <cell r="AG980">
            <v>44195</v>
          </cell>
          <cell r="AH980">
            <v>2500000000</v>
          </cell>
          <cell r="AI980">
            <v>2500000000</v>
          </cell>
          <cell r="AJ980">
            <v>15000000</v>
          </cell>
          <cell r="AK980">
            <v>0.3</v>
          </cell>
          <cell r="AL980">
            <v>1700000000000</v>
          </cell>
          <cell r="AM980">
            <v>50000000000</v>
          </cell>
          <cell r="AN980">
            <v>0.9</v>
          </cell>
          <cell r="AO980">
            <v>50000000000</v>
          </cell>
          <cell r="AP980">
            <v>42541</v>
          </cell>
          <cell r="AQ980">
            <v>1</v>
          </cell>
          <cell r="AR980">
            <v>43373</v>
          </cell>
          <cell r="AS980" t="str">
            <v>3511</v>
          </cell>
          <cell r="AT980">
            <v>500</v>
          </cell>
          <cell r="AU980">
            <v>0</v>
          </cell>
          <cell r="AV980">
            <v>2</v>
          </cell>
          <cell r="AW980">
            <v>0</v>
          </cell>
        </row>
        <row r="981">
          <cell r="C981" t="str">
            <v>A1086</v>
          </cell>
          <cell r="D981">
            <v>8000000000</v>
          </cell>
          <cell r="E981">
            <v>0</v>
          </cell>
          <cell r="F981">
            <v>0</v>
          </cell>
          <cell r="G981">
            <v>2000000000</v>
          </cell>
          <cell r="H981">
            <v>10000000000</v>
          </cell>
          <cell r="I981">
            <v>8000000000</v>
          </cell>
          <cell r="J981">
            <v>60000000</v>
          </cell>
          <cell r="K981" t="str">
            <v>2121</v>
          </cell>
          <cell r="L981">
            <v>2</v>
          </cell>
          <cell r="M981" t="str">
            <v>VND</v>
          </cell>
          <cell r="N981" t="str">
            <v>VN0011379</v>
          </cell>
          <cell r="O981">
            <v>2</v>
          </cell>
          <cell r="P981" t="str">
            <v>Loan</v>
          </cell>
          <cell r="Q981">
            <v>45955</v>
          </cell>
          <cell r="R981">
            <v>0</v>
          </cell>
          <cell r="S981">
            <v>40179</v>
          </cell>
          <cell r="T981">
            <v>1</v>
          </cell>
          <cell r="U981">
            <v>0</v>
          </cell>
          <cell r="V981" t="str">
            <v>N</v>
          </cell>
          <cell r="W981">
            <v>1</v>
          </cell>
          <cell r="X981" t="str">
            <v>N</v>
          </cell>
          <cell r="Y981" t="str">
            <v>VNGAAP</v>
          </cell>
          <cell r="Z981" t="str">
            <v>9410</v>
          </cell>
          <cell r="AA981">
            <v>43465</v>
          </cell>
          <cell r="AB981">
            <v>15000000</v>
          </cell>
          <cell r="AC981">
            <v>2000000000</v>
          </cell>
          <cell r="AD981">
            <v>60000000</v>
          </cell>
          <cell r="AE981">
            <v>0</v>
          </cell>
          <cell r="AF981">
            <v>2</v>
          </cell>
          <cell r="AG981">
            <v>44195</v>
          </cell>
          <cell r="AH981">
            <v>2500000000</v>
          </cell>
          <cell r="AI981">
            <v>2500000000</v>
          </cell>
          <cell r="AJ981">
            <v>15000000</v>
          </cell>
          <cell r="AK981">
            <v>0.3</v>
          </cell>
          <cell r="AL981">
            <v>1700000000000</v>
          </cell>
          <cell r="AM981">
            <v>50000000000</v>
          </cell>
          <cell r="AN981">
            <v>0.9</v>
          </cell>
          <cell r="AO981">
            <v>50000000000</v>
          </cell>
          <cell r="AP981">
            <v>42541</v>
          </cell>
          <cell r="AQ981">
            <v>1</v>
          </cell>
          <cell r="AR981">
            <v>43373</v>
          </cell>
          <cell r="AS981">
            <v>0</v>
          </cell>
          <cell r="AT981">
            <v>500</v>
          </cell>
          <cell r="AU981">
            <v>0</v>
          </cell>
          <cell r="AV981">
            <v>2</v>
          </cell>
          <cell r="AW981">
            <v>0</v>
          </cell>
        </row>
        <row r="982">
          <cell r="C982" t="str">
            <v>A1087</v>
          </cell>
          <cell r="D982">
            <v>8000000000</v>
          </cell>
          <cell r="E982">
            <v>0</v>
          </cell>
          <cell r="F982">
            <v>0</v>
          </cell>
          <cell r="G982">
            <v>2000000000</v>
          </cell>
          <cell r="H982">
            <v>10000000000</v>
          </cell>
          <cell r="I982">
            <v>8000000000</v>
          </cell>
          <cell r="J982">
            <v>60000000</v>
          </cell>
          <cell r="K982" t="str">
            <v>2121</v>
          </cell>
          <cell r="L982">
            <v>2</v>
          </cell>
          <cell r="M982" t="str">
            <v>VND</v>
          </cell>
          <cell r="N982" t="str">
            <v>VN0011379</v>
          </cell>
          <cell r="O982">
            <v>2</v>
          </cell>
          <cell r="P982" t="str">
            <v>Loan</v>
          </cell>
          <cell r="Q982">
            <v>45955</v>
          </cell>
          <cell r="R982">
            <v>0</v>
          </cell>
          <cell r="S982">
            <v>40179</v>
          </cell>
          <cell r="T982">
            <v>1</v>
          </cell>
          <cell r="U982">
            <v>0</v>
          </cell>
          <cell r="V982" t="str">
            <v>N</v>
          </cell>
          <cell r="W982">
            <v>1</v>
          </cell>
          <cell r="X982" t="str">
            <v>Y</v>
          </cell>
          <cell r="Y982" t="str">
            <v>VNGAAP</v>
          </cell>
          <cell r="Z982" t="str">
            <v>9410</v>
          </cell>
          <cell r="AA982">
            <v>43465</v>
          </cell>
          <cell r="AB982">
            <v>15000000</v>
          </cell>
          <cell r="AC982">
            <v>2000000000</v>
          </cell>
          <cell r="AD982">
            <v>60000000</v>
          </cell>
          <cell r="AE982">
            <v>0</v>
          </cell>
          <cell r="AF982">
            <v>2</v>
          </cell>
          <cell r="AG982">
            <v>44195</v>
          </cell>
          <cell r="AH982">
            <v>2500000000</v>
          </cell>
          <cell r="AI982">
            <v>2500000000</v>
          </cell>
          <cell r="AJ982">
            <v>15000000</v>
          </cell>
          <cell r="AK982">
            <v>0.3</v>
          </cell>
          <cell r="AL982">
            <v>1700000000000</v>
          </cell>
          <cell r="AM982">
            <v>50000000000</v>
          </cell>
          <cell r="AN982">
            <v>0.9</v>
          </cell>
          <cell r="AO982">
            <v>50000000000</v>
          </cell>
          <cell r="AP982">
            <v>42541</v>
          </cell>
          <cell r="AQ982">
            <v>1</v>
          </cell>
          <cell r="AR982">
            <v>43373</v>
          </cell>
          <cell r="AS982">
            <v>0</v>
          </cell>
          <cell r="AT982">
            <v>500</v>
          </cell>
          <cell r="AU982">
            <v>0</v>
          </cell>
          <cell r="AV982">
            <v>2</v>
          </cell>
          <cell r="AW982">
            <v>0</v>
          </cell>
        </row>
        <row r="983">
          <cell r="C983" t="str">
            <v>A1088</v>
          </cell>
          <cell r="D983">
            <v>8000000000</v>
          </cell>
          <cell r="E983">
            <v>0</v>
          </cell>
          <cell r="F983">
            <v>0</v>
          </cell>
          <cell r="G983">
            <v>2000000000</v>
          </cell>
          <cell r="H983">
            <v>10000000000</v>
          </cell>
          <cell r="I983">
            <v>8000000000</v>
          </cell>
          <cell r="J983">
            <v>60000000</v>
          </cell>
          <cell r="K983" t="str">
            <v>2121</v>
          </cell>
          <cell r="L983">
            <v>2</v>
          </cell>
          <cell r="M983" t="str">
            <v>VND</v>
          </cell>
          <cell r="N983" t="str">
            <v>VN0011379</v>
          </cell>
          <cell r="O983">
            <v>2</v>
          </cell>
          <cell r="P983" t="str">
            <v>Loan</v>
          </cell>
          <cell r="Q983">
            <v>45955</v>
          </cell>
          <cell r="R983">
            <v>0</v>
          </cell>
          <cell r="S983">
            <v>40179</v>
          </cell>
          <cell r="T983">
            <v>1</v>
          </cell>
          <cell r="U983">
            <v>0</v>
          </cell>
          <cell r="V983" t="str">
            <v>N</v>
          </cell>
          <cell r="W983">
            <v>2</v>
          </cell>
          <cell r="X983" t="str">
            <v>N</v>
          </cell>
          <cell r="Y983" t="str">
            <v>VNGAAP</v>
          </cell>
          <cell r="Z983" t="str">
            <v>9410</v>
          </cell>
          <cell r="AA983">
            <v>43465</v>
          </cell>
          <cell r="AB983">
            <v>15000000</v>
          </cell>
          <cell r="AC983">
            <v>2000000000</v>
          </cell>
          <cell r="AD983">
            <v>60000000</v>
          </cell>
          <cell r="AE983">
            <v>0</v>
          </cell>
          <cell r="AF983">
            <v>2</v>
          </cell>
          <cell r="AG983">
            <v>44195</v>
          </cell>
          <cell r="AH983">
            <v>2500000000</v>
          </cell>
          <cell r="AI983">
            <v>2500000000</v>
          </cell>
          <cell r="AJ983">
            <v>15000000</v>
          </cell>
          <cell r="AK983">
            <v>0.3</v>
          </cell>
          <cell r="AL983">
            <v>1700000000000</v>
          </cell>
          <cell r="AM983">
            <v>50000000000</v>
          </cell>
          <cell r="AN983">
            <v>0.9</v>
          </cell>
          <cell r="AO983">
            <v>50000000000</v>
          </cell>
          <cell r="AP983">
            <v>42541</v>
          </cell>
          <cell r="AQ983">
            <v>1</v>
          </cell>
          <cell r="AR983">
            <v>43373</v>
          </cell>
          <cell r="AS983">
            <v>0</v>
          </cell>
          <cell r="AT983">
            <v>500</v>
          </cell>
          <cell r="AU983">
            <v>0</v>
          </cell>
          <cell r="AV983">
            <v>2</v>
          </cell>
          <cell r="AW983">
            <v>0</v>
          </cell>
        </row>
        <row r="984">
          <cell r="C984" t="str">
            <v>A1089</v>
          </cell>
          <cell r="D984">
            <v>8000000000</v>
          </cell>
          <cell r="E984">
            <v>0</v>
          </cell>
          <cell r="F984">
            <v>0</v>
          </cell>
          <cell r="G984">
            <v>2000000000</v>
          </cell>
          <cell r="H984">
            <v>10000000000</v>
          </cell>
          <cell r="I984">
            <v>8000000000</v>
          </cell>
          <cell r="J984">
            <v>60000000</v>
          </cell>
          <cell r="K984" t="str">
            <v>2121</v>
          </cell>
          <cell r="L984">
            <v>2</v>
          </cell>
          <cell r="M984" t="str">
            <v>VND</v>
          </cell>
          <cell r="N984" t="str">
            <v>VN0011379</v>
          </cell>
          <cell r="O984">
            <v>2</v>
          </cell>
          <cell r="P984" t="str">
            <v>Loan</v>
          </cell>
          <cell r="Q984">
            <v>45955</v>
          </cell>
          <cell r="R984">
            <v>0</v>
          </cell>
          <cell r="S984">
            <v>40179</v>
          </cell>
          <cell r="T984">
            <v>1</v>
          </cell>
          <cell r="U984">
            <v>0</v>
          </cell>
          <cell r="V984" t="str">
            <v>N</v>
          </cell>
          <cell r="W984">
            <v>2</v>
          </cell>
          <cell r="X984" t="str">
            <v>Y</v>
          </cell>
          <cell r="Y984" t="str">
            <v>VNGAAP</v>
          </cell>
          <cell r="Z984" t="str">
            <v>9410</v>
          </cell>
          <cell r="AA984">
            <v>43465</v>
          </cell>
          <cell r="AB984">
            <v>15000000</v>
          </cell>
          <cell r="AC984">
            <v>2000000000</v>
          </cell>
          <cell r="AD984">
            <v>60000000</v>
          </cell>
          <cell r="AE984">
            <v>0</v>
          </cell>
          <cell r="AF984">
            <v>2</v>
          </cell>
          <cell r="AG984">
            <v>44195</v>
          </cell>
          <cell r="AH984">
            <v>2500000000</v>
          </cell>
          <cell r="AI984">
            <v>2500000000</v>
          </cell>
          <cell r="AJ984">
            <v>15000000</v>
          </cell>
          <cell r="AK984">
            <v>0.3</v>
          </cell>
          <cell r="AL984">
            <v>1700000000000</v>
          </cell>
          <cell r="AM984">
            <v>50000000000</v>
          </cell>
          <cell r="AN984">
            <v>0.9</v>
          </cell>
          <cell r="AO984">
            <v>50000000000</v>
          </cell>
          <cell r="AP984">
            <v>42541</v>
          </cell>
          <cell r="AQ984">
            <v>1</v>
          </cell>
          <cell r="AR984">
            <v>43373</v>
          </cell>
          <cell r="AS984">
            <v>0</v>
          </cell>
          <cell r="AT984">
            <v>500</v>
          </cell>
          <cell r="AU984">
            <v>0</v>
          </cell>
          <cell r="AV984">
            <v>2</v>
          </cell>
          <cell r="AW984">
            <v>0</v>
          </cell>
        </row>
        <row r="985">
          <cell r="C985" t="str">
            <v>A1090</v>
          </cell>
          <cell r="D985">
            <v>8000000000</v>
          </cell>
          <cell r="E985">
            <v>0</v>
          </cell>
          <cell r="F985">
            <v>0</v>
          </cell>
          <cell r="G985">
            <v>2000000000</v>
          </cell>
          <cell r="H985">
            <v>10000000000</v>
          </cell>
          <cell r="I985">
            <v>8000000000</v>
          </cell>
          <cell r="J985">
            <v>60000000</v>
          </cell>
          <cell r="K985" t="str">
            <v>2121</v>
          </cell>
          <cell r="L985">
            <v>2</v>
          </cell>
          <cell r="M985" t="str">
            <v>VND</v>
          </cell>
          <cell r="N985" t="str">
            <v>VN0011379</v>
          </cell>
          <cell r="O985">
            <v>2</v>
          </cell>
          <cell r="P985" t="str">
            <v>Loan</v>
          </cell>
          <cell r="Q985">
            <v>45955</v>
          </cell>
          <cell r="R985">
            <v>0</v>
          </cell>
          <cell r="S985">
            <v>40179</v>
          </cell>
          <cell r="T985">
            <v>1</v>
          </cell>
          <cell r="U985">
            <v>0</v>
          </cell>
          <cell r="V985" t="str">
            <v>N</v>
          </cell>
          <cell r="W985">
            <v>2</v>
          </cell>
          <cell r="X985" t="str">
            <v>N</v>
          </cell>
          <cell r="Y985" t="str">
            <v>VNGAAP</v>
          </cell>
          <cell r="Z985" t="str">
            <v>9410</v>
          </cell>
          <cell r="AA985">
            <v>43465</v>
          </cell>
          <cell r="AB985">
            <v>15000000</v>
          </cell>
          <cell r="AC985">
            <v>2000000000</v>
          </cell>
          <cell r="AD985">
            <v>60000000</v>
          </cell>
          <cell r="AE985">
            <v>100000000</v>
          </cell>
          <cell r="AF985">
            <v>2</v>
          </cell>
          <cell r="AG985">
            <v>44195</v>
          </cell>
          <cell r="AH985">
            <v>2500000000</v>
          </cell>
          <cell r="AI985">
            <v>2500000000</v>
          </cell>
          <cell r="AJ985">
            <v>15000000</v>
          </cell>
          <cell r="AK985">
            <v>0.3</v>
          </cell>
          <cell r="AL985">
            <v>1700000000000</v>
          </cell>
          <cell r="AM985">
            <v>50000000000</v>
          </cell>
          <cell r="AN985">
            <v>0.9</v>
          </cell>
          <cell r="AO985">
            <v>50000000000</v>
          </cell>
          <cell r="AP985">
            <v>42541</v>
          </cell>
          <cell r="AQ985">
            <v>1</v>
          </cell>
          <cell r="AR985">
            <v>43373</v>
          </cell>
          <cell r="AS985">
            <v>0</v>
          </cell>
          <cell r="AT985">
            <v>500</v>
          </cell>
          <cell r="AU985">
            <v>0</v>
          </cell>
          <cell r="AV985">
            <v>2</v>
          </cell>
          <cell r="AW985">
            <v>0</v>
          </cell>
        </row>
        <row r="986">
          <cell r="C986" t="str">
            <v>A1091</v>
          </cell>
          <cell r="D986">
            <v>8000000000</v>
          </cell>
          <cell r="E986">
            <v>0</v>
          </cell>
          <cell r="F986">
            <v>0</v>
          </cell>
          <cell r="G986">
            <v>2000000000</v>
          </cell>
          <cell r="H986">
            <v>10000000000</v>
          </cell>
          <cell r="I986">
            <v>8000000000</v>
          </cell>
          <cell r="J986">
            <v>60000000</v>
          </cell>
          <cell r="K986" t="str">
            <v>2121</v>
          </cell>
          <cell r="L986">
            <v>2</v>
          </cell>
          <cell r="M986" t="str">
            <v>VND</v>
          </cell>
          <cell r="N986" t="str">
            <v>VN0011379</v>
          </cell>
          <cell r="O986">
            <v>2</v>
          </cell>
          <cell r="P986" t="str">
            <v>Loan</v>
          </cell>
          <cell r="Q986">
            <v>45955</v>
          </cell>
          <cell r="R986">
            <v>0</v>
          </cell>
          <cell r="S986">
            <v>40179</v>
          </cell>
          <cell r="T986">
            <v>1</v>
          </cell>
          <cell r="U986">
            <v>0</v>
          </cell>
          <cell r="V986" t="str">
            <v>N</v>
          </cell>
          <cell r="W986">
            <v>2</v>
          </cell>
          <cell r="X986" t="str">
            <v>Y</v>
          </cell>
          <cell r="Y986" t="str">
            <v>VNGAAP</v>
          </cell>
          <cell r="Z986" t="str">
            <v>9410</v>
          </cell>
          <cell r="AA986">
            <v>43465</v>
          </cell>
          <cell r="AB986">
            <v>15000000</v>
          </cell>
          <cell r="AC986">
            <v>2000000000</v>
          </cell>
          <cell r="AD986">
            <v>60000000</v>
          </cell>
          <cell r="AE986">
            <v>100000000</v>
          </cell>
          <cell r="AF986">
            <v>2</v>
          </cell>
          <cell r="AG986">
            <v>44195</v>
          </cell>
          <cell r="AH986">
            <v>2500000000</v>
          </cell>
          <cell r="AI986">
            <v>2500000000</v>
          </cell>
          <cell r="AJ986">
            <v>15000000</v>
          </cell>
          <cell r="AK986">
            <v>0.3</v>
          </cell>
          <cell r="AL986">
            <v>1700000000000</v>
          </cell>
          <cell r="AM986">
            <v>50000000000</v>
          </cell>
          <cell r="AN986">
            <v>0.9</v>
          </cell>
          <cell r="AO986">
            <v>50000000000</v>
          </cell>
          <cell r="AP986">
            <v>42541</v>
          </cell>
          <cell r="AQ986">
            <v>1</v>
          </cell>
          <cell r="AR986">
            <v>43373</v>
          </cell>
          <cell r="AS986">
            <v>0</v>
          </cell>
          <cell r="AT986">
            <v>500</v>
          </cell>
          <cell r="AU986">
            <v>0</v>
          </cell>
          <cell r="AV986">
            <v>2</v>
          </cell>
          <cell r="AW986">
            <v>0</v>
          </cell>
        </row>
        <row r="987">
          <cell r="C987" t="str">
            <v>A1092</v>
          </cell>
          <cell r="D987">
            <v>8000000000</v>
          </cell>
          <cell r="E987">
            <v>0</v>
          </cell>
          <cell r="F987">
            <v>0</v>
          </cell>
          <cell r="G987">
            <v>2000000000</v>
          </cell>
          <cell r="H987">
            <v>10000000000</v>
          </cell>
          <cell r="I987">
            <v>8000000000</v>
          </cell>
          <cell r="J987">
            <v>60000000</v>
          </cell>
          <cell r="K987" t="str">
            <v>2121</v>
          </cell>
          <cell r="L987">
            <v>2</v>
          </cell>
          <cell r="M987" t="str">
            <v>VND</v>
          </cell>
          <cell r="N987" t="str">
            <v>VN0011379</v>
          </cell>
          <cell r="O987">
            <v>2</v>
          </cell>
          <cell r="P987" t="str">
            <v>Loan</v>
          </cell>
          <cell r="Q987">
            <v>45955</v>
          </cell>
          <cell r="R987">
            <v>0</v>
          </cell>
          <cell r="S987">
            <v>40179</v>
          </cell>
          <cell r="T987">
            <v>1</v>
          </cell>
          <cell r="U987">
            <v>0</v>
          </cell>
          <cell r="V987" t="str">
            <v>N</v>
          </cell>
          <cell r="W987">
            <v>1</v>
          </cell>
          <cell r="X987" t="str">
            <v>N</v>
          </cell>
          <cell r="Y987" t="str">
            <v>VNGAAP</v>
          </cell>
          <cell r="Z987" t="str">
            <v>9410</v>
          </cell>
          <cell r="AA987">
            <v>43465</v>
          </cell>
          <cell r="AB987">
            <v>15000000</v>
          </cell>
          <cell r="AC987">
            <v>2000000000</v>
          </cell>
          <cell r="AD987">
            <v>60000000</v>
          </cell>
          <cell r="AE987">
            <v>0</v>
          </cell>
          <cell r="AF987">
            <v>2</v>
          </cell>
          <cell r="AG987">
            <v>44195</v>
          </cell>
          <cell r="AH987">
            <v>2500000000</v>
          </cell>
          <cell r="AI987">
            <v>2500000000</v>
          </cell>
          <cell r="AJ987">
            <v>15000000</v>
          </cell>
          <cell r="AK987">
            <v>0.3</v>
          </cell>
          <cell r="AL987">
            <v>1700000000000</v>
          </cell>
          <cell r="AM987">
            <v>50000000000</v>
          </cell>
          <cell r="AN987">
            <v>0.9</v>
          </cell>
          <cell r="AO987">
            <v>50000000000</v>
          </cell>
          <cell r="AP987">
            <v>42541</v>
          </cell>
          <cell r="AQ987">
            <v>1</v>
          </cell>
          <cell r="AR987">
            <v>43373</v>
          </cell>
          <cell r="AS987">
            <v>0</v>
          </cell>
          <cell r="AT987">
            <v>500</v>
          </cell>
          <cell r="AU987">
            <v>0</v>
          </cell>
          <cell r="AV987">
            <v>2</v>
          </cell>
          <cell r="AW987">
            <v>0</v>
          </cell>
        </row>
        <row r="988">
          <cell r="C988" t="str">
            <v>A1093</v>
          </cell>
          <cell r="D988">
            <v>8000000000</v>
          </cell>
          <cell r="E988">
            <v>0</v>
          </cell>
          <cell r="F988">
            <v>0</v>
          </cell>
          <cell r="G988">
            <v>2000000000</v>
          </cell>
          <cell r="H988">
            <v>10000000000</v>
          </cell>
          <cell r="I988">
            <v>8000000000</v>
          </cell>
          <cell r="J988">
            <v>60000000</v>
          </cell>
          <cell r="K988" t="str">
            <v>2121</v>
          </cell>
          <cell r="L988">
            <v>2</v>
          </cell>
          <cell r="M988" t="str">
            <v>VND</v>
          </cell>
          <cell r="N988" t="str">
            <v>VN0011379</v>
          </cell>
          <cell r="O988">
            <v>2</v>
          </cell>
          <cell r="P988" t="str">
            <v>Loan</v>
          </cell>
          <cell r="Q988">
            <v>45955</v>
          </cell>
          <cell r="R988">
            <v>0</v>
          </cell>
          <cell r="S988">
            <v>40179</v>
          </cell>
          <cell r="T988">
            <v>1</v>
          </cell>
          <cell r="U988">
            <v>0</v>
          </cell>
          <cell r="V988" t="str">
            <v>N</v>
          </cell>
          <cell r="W988">
            <v>1</v>
          </cell>
          <cell r="X988" t="str">
            <v>Y</v>
          </cell>
          <cell r="Y988" t="str">
            <v>VNGAAP</v>
          </cell>
          <cell r="Z988" t="str">
            <v>9410</v>
          </cell>
          <cell r="AA988">
            <v>43465</v>
          </cell>
          <cell r="AB988">
            <v>15000000</v>
          </cell>
          <cell r="AC988">
            <v>2000000000</v>
          </cell>
          <cell r="AD988">
            <v>60000000</v>
          </cell>
          <cell r="AE988">
            <v>0</v>
          </cell>
          <cell r="AF988">
            <v>2</v>
          </cell>
          <cell r="AG988">
            <v>44195</v>
          </cell>
          <cell r="AH988">
            <v>2500000000</v>
          </cell>
          <cell r="AI988">
            <v>2500000000</v>
          </cell>
          <cell r="AJ988">
            <v>15000000</v>
          </cell>
          <cell r="AK988">
            <v>0.3</v>
          </cell>
          <cell r="AL988">
            <v>1700000000000</v>
          </cell>
          <cell r="AM988">
            <v>50000000000</v>
          </cell>
          <cell r="AN988">
            <v>0.9</v>
          </cell>
          <cell r="AO988">
            <v>50000000000</v>
          </cell>
          <cell r="AP988">
            <v>42541</v>
          </cell>
          <cell r="AQ988">
            <v>1</v>
          </cell>
          <cell r="AR988">
            <v>43373</v>
          </cell>
          <cell r="AS988">
            <v>0</v>
          </cell>
          <cell r="AT988">
            <v>500</v>
          </cell>
          <cell r="AU988">
            <v>0</v>
          </cell>
          <cell r="AV988">
            <v>2</v>
          </cell>
          <cell r="AW988">
            <v>0</v>
          </cell>
        </row>
        <row r="989">
          <cell r="C989" t="str">
            <v>A1094</v>
          </cell>
          <cell r="D989">
            <v>8000000000</v>
          </cell>
          <cell r="E989">
            <v>0</v>
          </cell>
          <cell r="F989">
            <v>0</v>
          </cell>
          <cell r="G989">
            <v>2000000000</v>
          </cell>
          <cell r="H989">
            <v>10000000000</v>
          </cell>
          <cell r="I989">
            <v>8000000000</v>
          </cell>
          <cell r="J989">
            <v>60000000</v>
          </cell>
          <cell r="K989" t="str">
            <v>2121</v>
          </cell>
          <cell r="L989">
            <v>2</v>
          </cell>
          <cell r="M989" t="str">
            <v>VND</v>
          </cell>
          <cell r="N989" t="str">
            <v>VN0011379</v>
          </cell>
          <cell r="O989">
            <v>2</v>
          </cell>
          <cell r="P989" t="str">
            <v>Loan</v>
          </cell>
          <cell r="Q989">
            <v>45955</v>
          </cell>
          <cell r="R989">
            <v>0</v>
          </cell>
          <cell r="S989">
            <v>40179</v>
          </cell>
          <cell r="T989">
            <v>1</v>
          </cell>
          <cell r="U989">
            <v>0</v>
          </cell>
          <cell r="V989" t="str">
            <v>N</v>
          </cell>
          <cell r="W989">
            <v>2</v>
          </cell>
          <cell r="X989" t="str">
            <v>N</v>
          </cell>
          <cell r="Y989" t="str">
            <v>VNGAAP</v>
          </cell>
          <cell r="Z989" t="str">
            <v>9410</v>
          </cell>
          <cell r="AA989">
            <v>43465</v>
          </cell>
          <cell r="AB989">
            <v>15000000</v>
          </cell>
          <cell r="AC989">
            <v>2000000000</v>
          </cell>
          <cell r="AD989">
            <v>60000000</v>
          </cell>
          <cell r="AE989">
            <v>0</v>
          </cell>
          <cell r="AF989">
            <v>2</v>
          </cell>
          <cell r="AG989">
            <v>44195</v>
          </cell>
          <cell r="AH989">
            <v>2500000000</v>
          </cell>
          <cell r="AI989">
            <v>2500000000</v>
          </cell>
          <cell r="AJ989">
            <v>15000000</v>
          </cell>
          <cell r="AK989">
            <v>0.3</v>
          </cell>
          <cell r="AL989">
            <v>1700000000000</v>
          </cell>
          <cell r="AM989">
            <v>50000000000</v>
          </cell>
          <cell r="AN989">
            <v>0.9</v>
          </cell>
          <cell r="AO989">
            <v>50000000000</v>
          </cell>
          <cell r="AP989">
            <v>42541</v>
          </cell>
          <cell r="AQ989">
            <v>1</v>
          </cell>
          <cell r="AR989">
            <v>43373</v>
          </cell>
          <cell r="AS989">
            <v>0</v>
          </cell>
          <cell r="AT989">
            <v>500</v>
          </cell>
          <cell r="AU989">
            <v>0</v>
          </cell>
          <cell r="AV989">
            <v>2</v>
          </cell>
          <cell r="AW989">
            <v>0</v>
          </cell>
        </row>
        <row r="990">
          <cell r="C990" t="str">
            <v>A1095</v>
          </cell>
          <cell r="D990">
            <v>8000000000</v>
          </cell>
          <cell r="E990">
            <v>0</v>
          </cell>
          <cell r="F990">
            <v>0</v>
          </cell>
          <cell r="G990">
            <v>2000000000</v>
          </cell>
          <cell r="H990">
            <v>10000000000</v>
          </cell>
          <cell r="I990">
            <v>8000000000</v>
          </cell>
          <cell r="J990">
            <v>60000000</v>
          </cell>
          <cell r="K990" t="str">
            <v>2121</v>
          </cell>
          <cell r="L990">
            <v>2</v>
          </cell>
          <cell r="M990" t="str">
            <v>VND</v>
          </cell>
          <cell r="N990" t="str">
            <v>VN0011379</v>
          </cell>
          <cell r="O990">
            <v>2</v>
          </cell>
          <cell r="P990" t="str">
            <v>Loan</v>
          </cell>
          <cell r="Q990">
            <v>45955</v>
          </cell>
          <cell r="R990">
            <v>0</v>
          </cell>
          <cell r="S990">
            <v>40179</v>
          </cell>
          <cell r="T990">
            <v>1</v>
          </cell>
          <cell r="U990">
            <v>0</v>
          </cell>
          <cell r="V990" t="str">
            <v>N</v>
          </cell>
          <cell r="W990">
            <v>2</v>
          </cell>
          <cell r="X990" t="str">
            <v>Y</v>
          </cell>
          <cell r="Y990" t="str">
            <v>VNGAAP</v>
          </cell>
          <cell r="Z990" t="str">
            <v>9410</v>
          </cell>
          <cell r="AA990">
            <v>43465</v>
          </cell>
          <cell r="AB990">
            <v>15000000</v>
          </cell>
          <cell r="AC990">
            <v>2000000000</v>
          </cell>
          <cell r="AD990">
            <v>60000000</v>
          </cell>
          <cell r="AE990">
            <v>0</v>
          </cell>
          <cell r="AF990">
            <v>2</v>
          </cell>
          <cell r="AG990">
            <v>44195</v>
          </cell>
          <cell r="AH990">
            <v>2500000000</v>
          </cell>
          <cell r="AI990">
            <v>2500000000</v>
          </cell>
          <cell r="AJ990">
            <v>15000000</v>
          </cell>
          <cell r="AK990">
            <v>0.3</v>
          </cell>
          <cell r="AL990">
            <v>1700000000000</v>
          </cell>
          <cell r="AM990">
            <v>50000000000</v>
          </cell>
          <cell r="AN990">
            <v>0.9</v>
          </cell>
          <cell r="AO990">
            <v>50000000000</v>
          </cell>
          <cell r="AP990">
            <v>42541</v>
          </cell>
          <cell r="AQ990">
            <v>1</v>
          </cell>
          <cell r="AR990">
            <v>43373</v>
          </cell>
          <cell r="AS990">
            <v>0</v>
          </cell>
          <cell r="AT990">
            <v>500</v>
          </cell>
          <cell r="AU990">
            <v>0</v>
          </cell>
          <cell r="AV990">
            <v>2</v>
          </cell>
          <cell r="AW990">
            <v>0</v>
          </cell>
        </row>
        <row r="991">
          <cell r="C991" t="str">
            <v>A1096</v>
          </cell>
          <cell r="D991">
            <v>8000000000</v>
          </cell>
          <cell r="E991">
            <v>0</v>
          </cell>
          <cell r="F991">
            <v>0</v>
          </cell>
          <cell r="G991">
            <v>2000000000</v>
          </cell>
          <cell r="H991">
            <v>10000000000</v>
          </cell>
          <cell r="I991">
            <v>8000000000</v>
          </cell>
          <cell r="J991">
            <v>60000000</v>
          </cell>
          <cell r="K991" t="str">
            <v>2121</v>
          </cell>
          <cell r="L991">
            <v>2</v>
          </cell>
          <cell r="M991" t="str">
            <v>VND</v>
          </cell>
          <cell r="N991" t="str">
            <v>VN0011379</v>
          </cell>
          <cell r="O991">
            <v>2</v>
          </cell>
          <cell r="P991" t="str">
            <v>Loan</v>
          </cell>
          <cell r="Q991">
            <v>45955</v>
          </cell>
          <cell r="R991">
            <v>0</v>
          </cell>
          <cell r="S991">
            <v>40179</v>
          </cell>
          <cell r="T991">
            <v>1</v>
          </cell>
          <cell r="U991">
            <v>0</v>
          </cell>
          <cell r="V991" t="str">
            <v>N</v>
          </cell>
          <cell r="W991">
            <v>2</v>
          </cell>
          <cell r="X991" t="str">
            <v>N</v>
          </cell>
          <cell r="Y991" t="str">
            <v>VNGAAP</v>
          </cell>
          <cell r="Z991" t="str">
            <v>9410</v>
          </cell>
          <cell r="AA991">
            <v>43465</v>
          </cell>
          <cell r="AB991">
            <v>15000000</v>
          </cell>
          <cell r="AC991">
            <v>2000000000</v>
          </cell>
          <cell r="AD991">
            <v>60000000</v>
          </cell>
          <cell r="AE991">
            <v>100000000</v>
          </cell>
          <cell r="AF991">
            <v>2</v>
          </cell>
          <cell r="AG991">
            <v>44195</v>
          </cell>
          <cell r="AH991">
            <v>2500000000</v>
          </cell>
          <cell r="AI991">
            <v>2500000000</v>
          </cell>
          <cell r="AJ991">
            <v>15000000</v>
          </cell>
          <cell r="AK991">
            <v>0.3</v>
          </cell>
          <cell r="AL991">
            <v>1700000000000</v>
          </cell>
          <cell r="AM991">
            <v>50000000000</v>
          </cell>
          <cell r="AN991">
            <v>0.9</v>
          </cell>
          <cell r="AO991">
            <v>50000000000</v>
          </cell>
          <cell r="AP991">
            <v>42541</v>
          </cell>
          <cell r="AQ991">
            <v>1</v>
          </cell>
          <cell r="AR991">
            <v>43373</v>
          </cell>
          <cell r="AS991">
            <v>0</v>
          </cell>
          <cell r="AT991">
            <v>500</v>
          </cell>
          <cell r="AU991">
            <v>0</v>
          </cell>
          <cell r="AV991">
            <v>2</v>
          </cell>
          <cell r="AW991">
            <v>0</v>
          </cell>
        </row>
        <row r="992">
          <cell r="C992" t="str">
            <v>A1097</v>
          </cell>
          <cell r="D992">
            <v>8000000000</v>
          </cell>
          <cell r="E992">
            <v>0</v>
          </cell>
          <cell r="F992">
            <v>0</v>
          </cell>
          <cell r="G992">
            <v>2000000000</v>
          </cell>
          <cell r="H992">
            <v>10000000000</v>
          </cell>
          <cell r="I992">
            <v>8000000000</v>
          </cell>
          <cell r="J992">
            <v>60000000</v>
          </cell>
          <cell r="K992" t="str">
            <v>2121</v>
          </cell>
          <cell r="L992">
            <v>2</v>
          </cell>
          <cell r="M992" t="str">
            <v>VND</v>
          </cell>
          <cell r="N992" t="str">
            <v>VN0011379</v>
          </cell>
          <cell r="O992">
            <v>2</v>
          </cell>
          <cell r="P992" t="str">
            <v>Loan</v>
          </cell>
          <cell r="Q992">
            <v>45955</v>
          </cell>
          <cell r="R992">
            <v>0</v>
          </cell>
          <cell r="S992">
            <v>40179</v>
          </cell>
          <cell r="T992">
            <v>1</v>
          </cell>
          <cell r="U992">
            <v>0</v>
          </cell>
          <cell r="V992" t="str">
            <v>N</v>
          </cell>
          <cell r="W992">
            <v>2</v>
          </cell>
          <cell r="X992" t="str">
            <v>Y</v>
          </cell>
          <cell r="Y992" t="str">
            <v>VNGAAP</v>
          </cell>
          <cell r="Z992" t="str">
            <v>9410</v>
          </cell>
          <cell r="AA992">
            <v>43465</v>
          </cell>
          <cell r="AB992">
            <v>15000000</v>
          </cell>
          <cell r="AC992">
            <v>2000000000</v>
          </cell>
          <cell r="AD992">
            <v>60000000</v>
          </cell>
          <cell r="AE992">
            <v>100000000</v>
          </cell>
          <cell r="AF992">
            <v>2</v>
          </cell>
          <cell r="AG992">
            <v>44195</v>
          </cell>
          <cell r="AH992">
            <v>2500000000</v>
          </cell>
          <cell r="AI992">
            <v>2500000000</v>
          </cell>
          <cell r="AJ992">
            <v>15000000</v>
          </cell>
          <cell r="AK992">
            <v>0.3</v>
          </cell>
          <cell r="AL992">
            <v>1700000000000</v>
          </cell>
          <cell r="AM992">
            <v>50000000000</v>
          </cell>
          <cell r="AN992">
            <v>0.9</v>
          </cell>
          <cell r="AO992">
            <v>50000000000</v>
          </cell>
          <cell r="AP992">
            <v>42541</v>
          </cell>
          <cell r="AQ992">
            <v>1</v>
          </cell>
          <cell r="AR992">
            <v>43373</v>
          </cell>
          <cell r="AS992">
            <v>0</v>
          </cell>
          <cell r="AT992">
            <v>500</v>
          </cell>
          <cell r="AU992">
            <v>0</v>
          </cell>
          <cell r="AV992">
            <v>2</v>
          </cell>
          <cell r="AW992">
            <v>0</v>
          </cell>
        </row>
        <row r="993">
          <cell r="C993" t="str">
            <v>A1098</v>
          </cell>
          <cell r="D993">
            <v>8000000000</v>
          </cell>
          <cell r="E993">
            <v>0</v>
          </cell>
          <cell r="F993">
            <v>0</v>
          </cell>
          <cell r="G993">
            <v>2000000000</v>
          </cell>
          <cell r="H993">
            <v>10000000000</v>
          </cell>
          <cell r="I993">
            <v>8000000000</v>
          </cell>
          <cell r="J993">
            <v>60000000</v>
          </cell>
          <cell r="K993" t="str">
            <v>2121</v>
          </cell>
          <cell r="L993">
            <v>5</v>
          </cell>
          <cell r="M993" t="str">
            <v>VND</v>
          </cell>
          <cell r="N993" t="str">
            <v>VN0011379</v>
          </cell>
          <cell r="O993">
            <v>5</v>
          </cell>
          <cell r="P993" t="str">
            <v>Loan</v>
          </cell>
          <cell r="Q993">
            <v>45955</v>
          </cell>
          <cell r="R993">
            <v>0</v>
          </cell>
          <cell r="S993">
            <v>40179</v>
          </cell>
          <cell r="T993">
            <v>1</v>
          </cell>
          <cell r="U993">
            <v>0</v>
          </cell>
          <cell r="V993" t="str">
            <v>N</v>
          </cell>
          <cell r="W993">
            <v>1</v>
          </cell>
          <cell r="X993" t="str">
            <v>N</v>
          </cell>
          <cell r="Y993" t="str">
            <v>VNGAAP</v>
          </cell>
          <cell r="Z993" t="str">
            <v>9410</v>
          </cell>
          <cell r="AA993">
            <v>43465</v>
          </cell>
          <cell r="AB993">
            <v>15000000</v>
          </cell>
          <cell r="AC993">
            <v>2000000000</v>
          </cell>
          <cell r="AD993">
            <v>60000000</v>
          </cell>
          <cell r="AE993">
            <v>0</v>
          </cell>
          <cell r="AF993">
            <v>2</v>
          </cell>
          <cell r="AG993">
            <v>44195</v>
          </cell>
          <cell r="AH993">
            <v>2500000000</v>
          </cell>
          <cell r="AI993">
            <v>2500000000</v>
          </cell>
          <cell r="AJ993">
            <v>15000000</v>
          </cell>
          <cell r="AK993">
            <v>0.3</v>
          </cell>
          <cell r="AL993">
            <v>1700000000000</v>
          </cell>
          <cell r="AM993">
            <v>-1000000000</v>
          </cell>
          <cell r="AN993">
            <v>0.9</v>
          </cell>
          <cell r="AO993">
            <v>-1000000000</v>
          </cell>
          <cell r="AP993">
            <v>42541</v>
          </cell>
          <cell r="AQ993">
            <v>1</v>
          </cell>
          <cell r="AR993">
            <v>43373</v>
          </cell>
          <cell r="AS993" t="str">
            <v>3511</v>
          </cell>
          <cell r="AT993">
            <v>500</v>
          </cell>
          <cell r="AU993">
            <v>0</v>
          </cell>
          <cell r="AV993">
            <v>2</v>
          </cell>
          <cell r="AW993">
            <v>0</v>
          </cell>
        </row>
        <row r="994">
          <cell r="C994" t="str">
            <v>A1099</v>
          </cell>
          <cell r="D994">
            <v>8000000000</v>
          </cell>
          <cell r="E994">
            <v>0</v>
          </cell>
          <cell r="F994">
            <v>0</v>
          </cell>
          <cell r="G994">
            <v>2000000000</v>
          </cell>
          <cell r="H994">
            <v>10000000000</v>
          </cell>
          <cell r="I994">
            <v>8000000000</v>
          </cell>
          <cell r="J994">
            <v>60000000</v>
          </cell>
          <cell r="K994" t="str">
            <v>2121</v>
          </cell>
          <cell r="L994">
            <v>5</v>
          </cell>
          <cell r="M994" t="str">
            <v>VND</v>
          </cell>
          <cell r="N994" t="str">
            <v>VN0011379</v>
          </cell>
          <cell r="O994">
            <v>5</v>
          </cell>
          <cell r="P994" t="str">
            <v>Loan</v>
          </cell>
          <cell r="Q994">
            <v>45955</v>
          </cell>
          <cell r="R994">
            <v>0</v>
          </cell>
          <cell r="S994">
            <v>40179</v>
          </cell>
          <cell r="T994">
            <v>1</v>
          </cell>
          <cell r="U994">
            <v>0</v>
          </cell>
          <cell r="V994" t="str">
            <v>N</v>
          </cell>
          <cell r="W994">
            <v>1</v>
          </cell>
          <cell r="X994" t="str">
            <v>Y</v>
          </cell>
          <cell r="Y994" t="str">
            <v>VNGAAP</v>
          </cell>
          <cell r="Z994" t="str">
            <v>9410</v>
          </cell>
          <cell r="AA994">
            <v>43465</v>
          </cell>
          <cell r="AB994">
            <v>15000000</v>
          </cell>
          <cell r="AC994">
            <v>2000000000</v>
          </cell>
          <cell r="AD994">
            <v>60000000</v>
          </cell>
          <cell r="AE994">
            <v>0</v>
          </cell>
          <cell r="AF994">
            <v>2</v>
          </cell>
          <cell r="AG994">
            <v>44195</v>
          </cell>
          <cell r="AH994">
            <v>2500000000</v>
          </cell>
          <cell r="AI994">
            <v>2500000000</v>
          </cell>
          <cell r="AJ994">
            <v>15000000</v>
          </cell>
          <cell r="AK994">
            <v>0.3</v>
          </cell>
          <cell r="AL994">
            <v>1700000000000</v>
          </cell>
          <cell r="AM994">
            <v>-1000000000</v>
          </cell>
          <cell r="AN994">
            <v>0.9</v>
          </cell>
          <cell r="AO994">
            <v>-1000000000</v>
          </cell>
          <cell r="AP994">
            <v>42541</v>
          </cell>
          <cell r="AQ994">
            <v>1</v>
          </cell>
          <cell r="AR994">
            <v>43373</v>
          </cell>
          <cell r="AS994" t="str">
            <v>3511</v>
          </cell>
          <cell r="AT994">
            <v>500</v>
          </cell>
          <cell r="AU994">
            <v>0</v>
          </cell>
          <cell r="AV994">
            <v>2</v>
          </cell>
          <cell r="AW994">
            <v>0</v>
          </cell>
        </row>
        <row r="995">
          <cell r="C995" t="str">
            <v>A1100</v>
          </cell>
          <cell r="D995">
            <v>8000000000</v>
          </cell>
          <cell r="E995">
            <v>0</v>
          </cell>
          <cell r="F995">
            <v>0</v>
          </cell>
          <cell r="G995">
            <v>2000000000</v>
          </cell>
          <cell r="H995">
            <v>10000000000</v>
          </cell>
          <cell r="I995">
            <v>8000000000</v>
          </cell>
          <cell r="J995">
            <v>60000000</v>
          </cell>
          <cell r="K995" t="str">
            <v>2121</v>
          </cell>
          <cell r="L995">
            <v>5</v>
          </cell>
          <cell r="M995" t="str">
            <v>VND</v>
          </cell>
          <cell r="N995" t="str">
            <v>VN0011379</v>
          </cell>
          <cell r="O995">
            <v>5</v>
          </cell>
          <cell r="P995" t="str">
            <v>Loan</v>
          </cell>
          <cell r="Q995">
            <v>45955</v>
          </cell>
          <cell r="R995">
            <v>0</v>
          </cell>
          <cell r="S995">
            <v>40179</v>
          </cell>
          <cell r="T995">
            <v>1</v>
          </cell>
          <cell r="U995">
            <v>0</v>
          </cell>
          <cell r="V995" t="str">
            <v>N</v>
          </cell>
          <cell r="W995">
            <v>2</v>
          </cell>
          <cell r="X995" t="str">
            <v>N</v>
          </cell>
          <cell r="Y995" t="str">
            <v>VNGAAP</v>
          </cell>
          <cell r="Z995" t="str">
            <v>9410</v>
          </cell>
          <cell r="AA995">
            <v>43465</v>
          </cell>
          <cell r="AB995">
            <v>15000000</v>
          </cell>
          <cell r="AC995">
            <v>2000000000</v>
          </cell>
          <cell r="AD995">
            <v>60000000</v>
          </cell>
          <cell r="AE995">
            <v>0</v>
          </cell>
          <cell r="AF995">
            <v>2</v>
          </cell>
          <cell r="AG995">
            <v>44195</v>
          </cell>
          <cell r="AH995">
            <v>2500000000</v>
          </cell>
          <cell r="AI995">
            <v>2500000000</v>
          </cell>
          <cell r="AJ995">
            <v>15000000</v>
          </cell>
          <cell r="AK995">
            <v>0.3</v>
          </cell>
          <cell r="AL995">
            <v>1700000000000</v>
          </cell>
          <cell r="AM995">
            <v>-1000000000</v>
          </cell>
          <cell r="AN995">
            <v>0.9</v>
          </cell>
          <cell r="AO995">
            <v>-1000000000</v>
          </cell>
          <cell r="AP995">
            <v>42541</v>
          </cell>
          <cell r="AQ995">
            <v>1</v>
          </cell>
          <cell r="AR995">
            <v>43373</v>
          </cell>
          <cell r="AS995" t="str">
            <v>3511</v>
          </cell>
          <cell r="AT995">
            <v>500</v>
          </cell>
          <cell r="AU995">
            <v>0</v>
          </cell>
          <cell r="AV995">
            <v>2</v>
          </cell>
          <cell r="AW995">
            <v>0</v>
          </cell>
        </row>
        <row r="996">
          <cell r="C996" t="str">
            <v>A1101</v>
          </cell>
          <cell r="D996">
            <v>8000000000</v>
          </cell>
          <cell r="E996">
            <v>0</v>
          </cell>
          <cell r="F996">
            <v>0</v>
          </cell>
          <cell r="G996">
            <v>2000000000</v>
          </cell>
          <cell r="H996">
            <v>10000000000</v>
          </cell>
          <cell r="I996">
            <v>8000000000</v>
          </cell>
          <cell r="J996">
            <v>60000000</v>
          </cell>
          <cell r="K996" t="str">
            <v>2121</v>
          </cell>
          <cell r="L996">
            <v>5</v>
          </cell>
          <cell r="M996" t="str">
            <v>VND</v>
          </cell>
          <cell r="N996" t="str">
            <v>VN0011379</v>
          </cell>
          <cell r="O996">
            <v>5</v>
          </cell>
          <cell r="P996" t="str">
            <v>Loan</v>
          </cell>
          <cell r="Q996">
            <v>45955</v>
          </cell>
          <cell r="R996">
            <v>0</v>
          </cell>
          <cell r="S996">
            <v>40179</v>
          </cell>
          <cell r="T996">
            <v>1</v>
          </cell>
          <cell r="U996">
            <v>0</v>
          </cell>
          <cell r="V996" t="str">
            <v>N</v>
          </cell>
          <cell r="W996">
            <v>2</v>
          </cell>
          <cell r="X996" t="str">
            <v>Y</v>
          </cell>
          <cell r="Y996" t="str">
            <v>VNGAAP</v>
          </cell>
          <cell r="Z996" t="str">
            <v>9410</v>
          </cell>
          <cell r="AA996">
            <v>43465</v>
          </cell>
          <cell r="AB996">
            <v>15000000</v>
          </cell>
          <cell r="AC996">
            <v>2000000000</v>
          </cell>
          <cell r="AD996">
            <v>60000000</v>
          </cell>
          <cell r="AE996">
            <v>0</v>
          </cell>
          <cell r="AF996">
            <v>2</v>
          </cell>
          <cell r="AG996">
            <v>44195</v>
          </cell>
          <cell r="AH996">
            <v>2500000000</v>
          </cell>
          <cell r="AI996">
            <v>2500000000</v>
          </cell>
          <cell r="AJ996">
            <v>15000000</v>
          </cell>
          <cell r="AK996">
            <v>0.3</v>
          </cell>
          <cell r="AL996">
            <v>1700000000000</v>
          </cell>
          <cell r="AM996">
            <v>-1000000000</v>
          </cell>
          <cell r="AN996">
            <v>0.9</v>
          </cell>
          <cell r="AO996">
            <v>-1000000000</v>
          </cell>
          <cell r="AP996">
            <v>42541</v>
          </cell>
          <cell r="AQ996">
            <v>1</v>
          </cell>
          <cell r="AR996">
            <v>43373</v>
          </cell>
          <cell r="AS996" t="str">
            <v>3511</v>
          </cell>
          <cell r="AT996">
            <v>500</v>
          </cell>
          <cell r="AU996">
            <v>0</v>
          </cell>
          <cell r="AV996">
            <v>2</v>
          </cell>
          <cell r="AW996">
            <v>0</v>
          </cell>
        </row>
        <row r="997">
          <cell r="C997" t="str">
            <v>A1102</v>
          </cell>
          <cell r="D997">
            <v>8000000000</v>
          </cell>
          <cell r="E997">
            <v>0</v>
          </cell>
          <cell r="F997">
            <v>0</v>
          </cell>
          <cell r="G997">
            <v>2000000000</v>
          </cell>
          <cell r="H997">
            <v>10000000000</v>
          </cell>
          <cell r="I997">
            <v>8000000000</v>
          </cell>
          <cell r="J997">
            <v>60000000</v>
          </cell>
          <cell r="K997" t="str">
            <v>2121</v>
          </cell>
          <cell r="L997">
            <v>5</v>
          </cell>
          <cell r="M997" t="str">
            <v>VND</v>
          </cell>
          <cell r="N997" t="str">
            <v>VN0011379</v>
          </cell>
          <cell r="O997">
            <v>5</v>
          </cell>
          <cell r="P997" t="str">
            <v>Loan</v>
          </cell>
          <cell r="Q997">
            <v>45955</v>
          </cell>
          <cell r="R997">
            <v>0</v>
          </cell>
          <cell r="S997">
            <v>40179</v>
          </cell>
          <cell r="T997">
            <v>1</v>
          </cell>
          <cell r="U997">
            <v>0</v>
          </cell>
          <cell r="V997">
            <v>0</v>
          </cell>
          <cell r="W997">
            <v>1</v>
          </cell>
          <cell r="X997" t="str">
            <v>N</v>
          </cell>
          <cell r="Y997" t="str">
            <v>VNGAAP</v>
          </cell>
          <cell r="Z997" t="str">
            <v>9410</v>
          </cell>
          <cell r="AA997">
            <v>43465</v>
          </cell>
          <cell r="AB997">
            <v>15000000</v>
          </cell>
          <cell r="AC997">
            <v>2000000000</v>
          </cell>
          <cell r="AD997">
            <v>60000000</v>
          </cell>
          <cell r="AE997">
            <v>0</v>
          </cell>
          <cell r="AF997">
            <v>2</v>
          </cell>
          <cell r="AG997">
            <v>44195</v>
          </cell>
          <cell r="AH997">
            <v>2500000000</v>
          </cell>
          <cell r="AI997">
            <v>2500000000</v>
          </cell>
          <cell r="AJ997">
            <v>15000000</v>
          </cell>
          <cell r="AK997">
            <v>0.3</v>
          </cell>
          <cell r="AL997">
            <v>1700000000000</v>
          </cell>
          <cell r="AM997">
            <v>-1000000000</v>
          </cell>
          <cell r="AN997">
            <v>0.9</v>
          </cell>
          <cell r="AO997">
            <v>-1000000000</v>
          </cell>
          <cell r="AP997">
            <v>42541</v>
          </cell>
          <cell r="AQ997">
            <v>1</v>
          </cell>
          <cell r="AR997">
            <v>43373</v>
          </cell>
          <cell r="AS997" t="str">
            <v>3511</v>
          </cell>
          <cell r="AT997">
            <v>500</v>
          </cell>
          <cell r="AU997">
            <v>0</v>
          </cell>
          <cell r="AV997">
            <v>2</v>
          </cell>
          <cell r="AW997">
            <v>0</v>
          </cell>
        </row>
        <row r="998">
          <cell r="C998" t="str">
            <v>A1103</v>
          </cell>
          <cell r="D998">
            <v>8000000000</v>
          </cell>
          <cell r="E998">
            <v>0</v>
          </cell>
          <cell r="F998">
            <v>0</v>
          </cell>
          <cell r="G998">
            <v>2000000000</v>
          </cell>
          <cell r="H998">
            <v>10000000000</v>
          </cell>
          <cell r="I998">
            <v>8000000000</v>
          </cell>
          <cell r="J998">
            <v>60000000</v>
          </cell>
          <cell r="K998" t="str">
            <v>2121</v>
          </cell>
          <cell r="L998">
            <v>5</v>
          </cell>
          <cell r="M998" t="str">
            <v>VND</v>
          </cell>
          <cell r="N998" t="str">
            <v>VN0011379</v>
          </cell>
          <cell r="O998">
            <v>5</v>
          </cell>
          <cell r="P998" t="str">
            <v>Loan</v>
          </cell>
          <cell r="Q998">
            <v>45955</v>
          </cell>
          <cell r="R998">
            <v>0</v>
          </cell>
          <cell r="S998">
            <v>40179</v>
          </cell>
          <cell r="T998">
            <v>1</v>
          </cell>
          <cell r="U998">
            <v>0</v>
          </cell>
          <cell r="V998">
            <v>0</v>
          </cell>
          <cell r="W998">
            <v>1</v>
          </cell>
          <cell r="X998" t="str">
            <v>Y</v>
          </cell>
          <cell r="Y998" t="str">
            <v>VNGAAP</v>
          </cell>
          <cell r="Z998" t="str">
            <v>9410</v>
          </cell>
          <cell r="AA998">
            <v>43465</v>
          </cell>
          <cell r="AB998">
            <v>15000000</v>
          </cell>
          <cell r="AC998">
            <v>2000000000</v>
          </cell>
          <cell r="AD998">
            <v>60000000</v>
          </cell>
          <cell r="AE998">
            <v>0</v>
          </cell>
          <cell r="AF998">
            <v>2</v>
          </cell>
          <cell r="AG998">
            <v>44195</v>
          </cell>
          <cell r="AH998">
            <v>2500000000</v>
          </cell>
          <cell r="AI998">
            <v>2500000000</v>
          </cell>
          <cell r="AJ998">
            <v>15000000</v>
          </cell>
          <cell r="AK998">
            <v>0.3</v>
          </cell>
          <cell r="AL998">
            <v>1700000000000</v>
          </cell>
          <cell r="AM998">
            <v>-1000000000</v>
          </cell>
          <cell r="AN998">
            <v>0.9</v>
          </cell>
          <cell r="AO998">
            <v>-1000000000</v>
          </cell>
          <cell r="AP998">
            <v>42541</v>
          </cell>
          <cell r="AQ998">
            <v>1</v>
          </cell>
          <cell r="AR998">
            <v>43373</v>
          </cell>
          <cell r="AS998" t="str">
            <v>3511</v>
          </cell>
          <cell r="AT998">
            <v>500</v>
          </cell>
          <cell r="AU998">
            <v>0</v>
          </cell>
          <cell r="AV998">
            <v>2</v>
          </cell>
          <cell r="AW998">
            <v>0</v>
          </cell>
        </row>
        <row r="999">
          <cell r="C999" t="str">
            <v>A1104</v>
          </cell>
          <cell r="D999">
            <v>8000000000</v>
          </cell>
          <cell r="E999">
            <v>0</v>
          </cell>
          <cell r="F999">
            <v>0</v>
          </cell>
          <cell r="G999">
            <v>2000000000</v>
          </cell>
          <cell r="H999">
            <v>10000000000</v>
          </cell>
          <cell r="I999">
            <v>8000000000</v>
          </cell>
          <cell r="J999">
            <v>60000000</v>
          </cell>
          <cell r="K999" t="str">
            <v>2121</v>
          </cell>
          <cell r="L999">
            <v>5</v>
          </cell>
          <cell r="M999" t="str">
            <v>VND</v>
          </cell>
          <cell r="N999" t="str">
            <v>VN0011379</v>
          </cell>
          <cell r="O999">
            <v>5</v>
          </cell>
          <cell r="P999" t="str">
            <v>Loan</v>
          </cell>
          <cell r="Q999">
            <v>45955</v>
          </cell>
          <cell r="R999">
            <v>0</v>
          </cell>
          <cell r="S999">
            <v>40179</v>
          </cell>
          <cell r="T999">
            <v>1</v>
          </cell>
          <cell r="U999">
            <v>0</v>
          </cell>
          <cell r="V999">
            <v>0</v>
          </cell>
          <cell r="W999">
            <v>2</v>
          </cell>
          <cell r="X999" t="str">
            <v>N</v>
          </cell>
          <cell r="Y999" t="str">
            <v>VNGAAP</v>
          </cell>
          <cell r="Z999" t="str">
            <v>9410</v>
          </cell>
          <cell r="AA999">
            <v>43465</v>
          </cell>
          <cell r="AB999">
            <v>15000000</v>
          </cell>
          <cell r="AC999">
            <v>2000000000</v>
          </cell>
          <cell r="AD999">
            <v>60000000</v>
          </cell>
          <cell r="AE999">
            <v>0</v>
          </cell>
          <cell r="AF999">
            <v>2</v>
          </cell>
          <cell r="AG999">
            <v>44195</v>
          </cell>
          <cell r="AH999">
            <v>2500000000</v>
          </cell>
          <cell r="AI999">
            <v>2500000000</v>
          </cell>
          <cell r="AJ999">
            <v>15000000</v>
          </cell>
          <cell r="AK999">
            <v>0.3</v>
          </cell>
          <cell r="AL999">
            <v>1700000000000</v>
          </cell>
          <cell r="AM999">
            <v>-1000000000</v>
          </cell>
          <cell r="AN999">
            <v>0.9</v>
          </cell>
          <cell r="AO999">
            <v>-1000000000</v>
          </cell>
          <cell r="AP999">
            <v>42541</v>
          </cell>
          <cell r="AQ999">
            <v>1</v>
          </cell>
          <cell r="AR999">
            <v>43373</v>
          </cell>
          <cell r="AS999" t="str">
            <v>3511</v>
          </cell>
          <cell r="AT999">
            <v>500</v>
          </cell>
          <cell r="AU999">
            <v>0</v>
          </cell>
          <cell r="AV999">
            <v>2</v>
          </cell>
          <cell r="AW999">
            <v>0</v>
          </cell>
        </row>
        <row r="1000">
          <cell r="C1000" t="str">
            <v>A1105</v>
          </cell>
          <cell r="D1000">
            <v>8000000000</v>
          </cell>
          <cell r="E1000">
            <v>0</v>
          </cell>
          <cell r="F1000">
            <v>0</v>
          </cell>
          <cell r="G1000">
            <v>2000000000</v>
          </cell>
          <cell r="H1000">
            <v>10000000000</v>
          </cell>
          <cell r="I1000">
            <v>8000000000</v>
          </cell>
          <cell r="J1000">
            <v>60000000</v>
          </cell>
          <cell r="K1000" t="str">
            <v>2121</v>
          </cell>
          <cell r="L1000">
            <v>5</v>
          </cell>
          <cell r="M1000" t="str">
            <v>VND</v>
          </cell>
          <cell r="N1000" t="str">
            <v>VN0011379</v>
          </cell>
          <cell r="O1000">
            <v>5</v>
          </cell>
          <cell r="P1000" t="str">
            <v>Loan</v>
          </cell>
          <cell r="Q1000">
            <v>45955</v>
          </cell>
          <cell r="R1000">
            <v>0</v>
          </cell>
          <cell r="S1000">
            <v>40179</v>
          </cell>
          <cell r="T1000">
            <v>1</v>
          </cell>
          <cell r="U1000">
            <v>0</v>
          </cell>
          <cell r="V1000">
            <v>0</v>
          </cell>
          <cell r="W1000">
            <v>2</v>
          </cell>
          <cell r="X1000" t="str">
            <v>Y</v>
          </cell>
          <cell r="Y1000" t="str">
            <v>VNGAAP</v>
          </cell>
          <cell r="Z1000" t="str">
            <v>9410</v>
          </cell>
          <cell r="AA1000">
            <v>43465</v>
          </cell>
          <cell r="AB1000">
            <v>15000000</v>
          </cell>
          <cell r="AC1000">
            <v>2000000000</v>
          </cell>
          <cell r="AD1000">
            <v>60000000</v>
          </cell>
          <cell r="AE1000">
            <v>0</v>
          </cell>
          <cell r="AF1000">
            <v>2</v>
          </cell>
          <cell r="AG1000">
            <v>44195</v>
          </cell>
          <cell r="AH1000">
            <v>2500000000</v>
          </cell>
          <cell r="AI1000">
            <v>2500000000</v>
          </cell>
          <cell r="AJ1000">
            <v>15000000</v>
          </cell>
          <cell r="AK1000">
            <v>0.3</v>
          </cell>
          <cell r="AL1000">
            <v>1700000000000</v>
          </cell>
          <cell r="AM1000">
            <v>-1000000000</v>
          </cell>
          <cell r="AN1000">
            <v>0.9</v>
          </cell>
          <cell r="AO1000">
            <v>-1000000000</v>
          </cell>
          <cell r="AP1000">
            <v>42541</v>
          </cell>
          <cell r="AQ1000">
            <v>1</v>
          </cell>
          <cell r="AR1000">
            <v>43373</v>
          </cell>
          <cell r="AS1000" t="str">
            <v>3511</v>
          </cell>
          <cell r="AT1000">
            <v>500</v>
          </cell>
          <cell r="AU1000">
            <v>0</v>
          </cell>
          <cell r="AV1000">
            <v>2</v>
          </cell>
          <cell r="AW1000">
            <v>0</v>
          </cell>
        </row>
        <row r="1001">
          <cell r="C1001" t="str">
            <v>A1106</v>
          </cell>
          <cell r="D1001">
            <v>8000000000</v>
          </cell>
          <cell r="E1001">
            <v>0</v>
          </cell>
          <cell r="F1001">
            <v>0</v>
          </cell>
          <cell r="G1001">
            <v>2000000000</v>
          </cell>
          <cell r="H1001">
            <v>10000000000</v>
          </cell>
          <cell r="I1001">
            <v>8000000000</v>
          </cell>
          <cell r="J1001">
            <v>60000000</v>
          </cell>
          <cell r="K1001" t="str">
            <v>2121</v>
          </cell>
          <cell r="L1001">
            <v>5</v>
          </cell>
          <cell r="M1001" t="str">
            <v>VND</v>
          </cell>
          <cell r="N1001" t="str">
            <v>VN0011379</v>
          </cell>
          <cell r="O1001">
            <v>5</v>
          </cell>
          <cell r="P1001" t="str">
            <v>Loan</v>
          </cell>
          <cell r="Q1001">
            <v>45955</v>
          </cell>
          <cell r="R1001">
            <v>0</v>
          </cell>
          <cell r="S1001">
            <v>40179</v>
          </cell>
          <cell r="T1001">
            <v>1</v>
          </cell>
          <cell r="U1001">
            <v>0</v>
          </cell>
          <cell r="V1001" t="str">
            <v>N</v>
          </cell>
          <cell r="W1001">
            <v>1</v>
          </cell>
          <cell r="X1001" t="str">
            <v>N</v>
          </cell>
          <cell r="Y1001" t="str">
            <v>VNGAAP</v>
          </cell>
          <cell r="Z1001" t="str">
            <v>9410</v>
          </cell>
          <cell r="AA1001">
            <v>43465</v>
          </cell>
          <cell r="AB1001">
            <v>15000000</v>
          </cell>
          <cell r="AC1001">
            <v>2000000000</v>
          </cell>
          <cell r="AD1001">
            <v>60000000</v>
          </cell>
          <cell r="AE1001">
            <v>0</v>
          </cell>
          <cell r="AF1001">
            <v>2</v>
          </cell>
          <cell r="AG1001">
            <v>44195</v>
          </cell>
          <cell r="AH1001">
            <v>2500000000</v>
          </cell>
          <cell r="AI1001">
            <v>2500000000</v>
          </cell>
          <cell r="AJ1001">
            <v>15000000</v>
          </cell>
          <cell r="AK1001">
            <v>0.3</v>
          </cell>
          <cell r="AL1001">
            <v>1700000000000</v>
          </cell>
          <cell r="AM1001">
            <v>-1000000000</v>
          </cell>
          <cell r="AN1001">
            <v>0.9</v>
          </cell>
          <cell r="AO1001">
            <v>-1000000000</v>
          </cell>
          <cell r="AP1001">
            <v>42541</v>
          </cell>
          <cell r="AQ1001">
            <v>1</v>
          </cell>
          <cell r="AR1001">
            <v>43373</v>
          </cell>
          <cell r="AS1001" t="str">
            <v>3511</v>
          </cell>
          <cell r="AT1001">
            <v>500</v>
          </cell>
          <cell r="AU1001">
            <v>0</v>
          </cell>
          <cell r="AV1001">
            <v>2</v>
          </cell>
          <cell r="AW1001">
            <v>0</v>
          </cell>
        </row>
        <row r="1002">
          <cell r="C1002" t="str">
            <v>A1107</v>
          </cell>
          <cell r="D1002">
            <v>8000000000</v>
          </cell>
          <cell r="E1002">
            <v>0</v>
          </cell>
          <cell r="F1002">
            <v>0</v>
          </cell>
          <cell r="G1002">
            <v>2000000000</v>
          </cell>
          <cell r="H1002">
            <v>10000000000</v>
          </cell>
          <cell r="I1002">
            <v>8000000000</v>
          </cell>
          <cell r="J1002">
            <v>60000000</v>
          </cell>
          <cell r="K1002" t="str">
            <v>2121</v>
          </cell>
          <cell r="L1002">
            <v>5</v>
          </cell>
          <cell r="M1002" t="str">
            <v>VND</v>
          </cell>
          <cell r="N1002" t="str">
            <v>VN0011379</v>
          </cell>
          <cell r="O1002">
            <v>5</v>
          </cell>
          <cell r="P1002" t="str">
            <v>Loan</v>
          </cell>
          <cell r="Q1002">
            <v>45955</v>
          </cell>
          <cell r="R1002">
            <v>0</v>
          </cell>
          <cell r="S1002">
            <v>40179</v>
          </cell>
          <cell r="T1002">
            <v>1</v>
          </cell>
          <cell r="U1002">
            <v>0</v>
          </cell>
          <cell r="V1002" t="str">
            <v>N</v>
          </cell>
          <cell r="W1002">
            <v>1</v>
          </cell>
          <cell r="X1002" t="str">
            <v>Y</v>
          </cell>
          <cell r="Y1002" t="str">
            <v>VNGAAP</v>
          </cell>
          <cell r="Z1002" t="str">
            <v>9410</v>
          </cell>
          <cell r="AA1002">
            <v>43465</v>
          </cell>
          <cell r="AB1002">
            <v>15000000</v>
          </cell>
          <cell r="AC1002">
            <v>2000000000</v>
          </cell>
          <cell r="AD1002">
            <v>60000000</v>
          </cell>
          <cell r="AE1002">
            <v>0</v>
          </cell>
          <cell r="AF1002">
            <v>2</v>
          </cell>
          <cell r="AG1002">
            <v>44195</v>
          </cell>
          <cell r="AH1002">
            <v>2500000000</v>
          </cell>
          <cell r="AI1002">
            <v>2500000000</v>
          </cell>
          <cell r="AJ1002">
            <v>15000000</v>
          </cell>
          <cell r="AK1002">
            <v>0.3</v>
          </cell>
          <cell r="AL1002">
            <v>1700000000000</v>
          </cell>
          <cell r="AM1002">
            <v>-1000000000</v>
          </cell>
          <cell r="AN1002">
            <v>0.9</v>
          </cell>
          <cell r="AO1002">
            <v>-1000000000</v>
          </cell>
          <cell r="AP1002">
            <v>42541</v>
          </cell>
          <cell r="AQ1002">
            <v>1</v>
          </cell>
          <cell r="AR1002">
            <v>43373</v>
          </cell>
          <cell r="AS1002" t="str">
            <v>3511</v>
          </cell>
          <cell r="AT1002">
            <v>500</v>
          </cell>
          <cell r="AU1002">
            <v>0</v>
          </cell>
          <cell r="AV1002">
            <v>2</v>
          </cell>
          <cell r="AW1002">
            <v>0</v>
          </cell>
        </row>
        <row r="1003">
          <cell r="C1003" t="str">
            <v>A1108</v>
          </cell>
          <cell r="D1003">
            <v>8000000000</v>
          </cell>
          <cell r="E1003">
            <v>0</v>
          </cell>
          <cell r="F1003">
            <v>0</v>
          </cell>
          <cell r="G1003">
            <v>2000000000</v>
          </cell>
          <cell r="H1003">
            <v>10000000000</v>
          </cell>
          <cell r="I1003">
            <v>8000000000</v>
          </cell>
          <cell r="J1003">
            <v>60000000</v>
          </cell>
          <cell r="K1003" t="str">
            <v>2121</v>
          </cell>
          <cell r="L1003">
            <v>5</v>
          </cell>
          <cell r="M1003" t="str">
            <v>VND</v>
          </cell>
          <cell r="N1003" t="str">
            <v>VN0011379</v>
          </cell>
          <cell r="O1003">
            <v>5</v>
          </cell>
          <cell r="P1003" t="str">
            <v>Loan</v>
          </cell>
          <cell r="Q1003">
            <v>45955</v>
          </cell>
          <cell r="R1003">
            <v>0</v>
          </cell>
          <cell r="S1003">
            <v>40179</v>
          </cell>
          <cell r="T1003">
            <v>1</v>
          </cell>
          <cell r="U1003">
            <v>0</v>
          </cell>
          <cell r="V1003" t="str">
            <v>N</v>
          </cell>
          <cell r="W1003">
            <v>2</v>
          </cell>
          <cell r="X1003" t="str">
            <v>N</v>
          </cell>
          <cell r="Y1003" t="str">
            <v>VNGAAP</v>
          </cell>
          <cell r="Z1003" t="str">
            <v>9410</v>
          </cell>
          <cell r="AA1003">
            <v>43465</v>
          </cell>
          <cell r="AB1003">
            <v>15000000</v>
          </cell>
          <cell r="AC1003">
            <v>2000000000</v>
          </cell>
          <cell r="AD1003">
            <v>60000000</v>
          </cell>
          <cell r="AE1003">
            <v>0</v>
          </cell>
          <cell r="AF1003">
            <v>2</v>
          </cell>
          <cell r="AG1003">
            <v>44195</v>
          </cell>
          <cell r="AH1003">
            <v>2500000000</v>
          </cell>
          <cell r="AI1003">
            <v>2500000000</v>
          </cell>
          <cell r="AJ1003">
            <v>15000000</v>
          </cell>
          <cell r="AK1003">
            <v>0.3</v>
          </cell>
          <cell r="AL1003">
            <v>1700000000000</v>
          </cell>
          <cell r="AM1003">
            <v>-1000000000</v>
          </cell>
          <cell r="AN1003">
            <v>0.9</v>
          </cell>
          <cell r="AO1003">
            <v>-1000000000</v>
          </cell>
          <cell r="AP1003">
            <v>42541</v>
          </cell>
          <cell r="AQ1003">
            <v>1</v>
          </cell>
          <cell r="AR1003">
            <v>43373</v>
          </cell>
          <cell r="AS1003" t="str">
            <v>3511</v>
          </cell>
          <cell r="AT1003">
            <v>500</v>
          </cell>
          <cell r="AU1003">
            <v>0</v>
          </cell>
          <cell r="AV1003">
            <v>2</v>
          </cell>
          <cell r="AW1003">
            <v>0</v>
          </cell>
        </row>
        <row r="1004">
          <cell r="C1004" t="str">
            <v>A1109</v>
          </cell>
          <cell r="D1004">
            <v>8000000000</v>
          </cell>
          <cell r="E1004">
            <v>0</v>
          </cell>
          <cell r="F1004">
            <v>0</v>
          </cell>
          <cell r="G1004">
            <v>2000000000</v>
          </cell>
          <cell r="H1004">
            <v>10000000000</v>
          </cell>
          <cell r="I1004">
            <v>8000000000</v>
          </cell>
          <cell r="J1004">
            <v>60000000</v>
          </cell>
          <cell r="K1004" t="str">
            <v>2121</v>
          </cell>
          <cell r="L1004">
            <v>5</v>
          </cell>
          <cell r="M1004" t="str">
            <v>VND</v>
          </cell>
          <cell r="N1004" t="str">
            <v>VN0011379</v>
          </cell>
          <cell r="O1004">
            <v>5</v>
          </cell>
          <cell r="P1004" t="str">
            <v>Loan</v>
          </cell>
          <cell r="Q1004">
            <v>45955</v>
          </cell>
          <cell r="R1004">
            <v>0</v>
          </cell>
          <cell r="S1004">
            <v>40179</v>
          </cell>
          <cell r="T1004">
            <v>1</v>
          </cell>
          <cell r="U1004">
            <v>0</v>
          </cell>
          <cell r="V1004" t="str">
            <v>N</v>
          </cell>
          <cell r="W1004">
            <v>2</v>
          </cell>
          <cell r="X1004" t="str">
            <v>Y</v>
          </cell>
          <cell r="Y1004" t="str">
            <v>VNGAAP</v>
          </cell>
          <cell r="Z1004" t="str">
            <v>9410</v>
          </cell>
          <cell r="AA1004">
            <v>43465</v>
          </cell>
          <cell r="AB1004">
            <v>15000000</v>
          </cell>
          <cell r="AC1004">
            <v>2000000000</v>
          </cell>
          <cell r="AD1004">
            <v>60000000</v>
          </cell>
          <cell r="AE1004">
            <v>0</v>
          </cell>
          <cell r="AF1004">
            <v>2</v>
          </cell>
          <cell r="AG1004">
            <v>44195</v>
          </cell>
          <cell r="AH1004">
            <v>2500000000</v>
          </cell>
          <cell r="AI1004">
            <v>2500000000</v>
          </cell>
          <cell r="AJ1004">
            <v>15000000</v>
          </cell>
          <cell r="AK1004">
            <v>0.3</v>
          </cell>
          <cell r="AL1004">
            <v>1700000000000</v>
          </cell>
          <cell r="AM1004">
            <v>-1000000000</v>
          </cell>
          <cell r="AN1004">
            <v>0.9</v>
          </cell>
          <cell r="AO1004">
            <v>-1000000000</v>
          </cell>
          <cell r="AP1004">
            <v>42541</v>
          </cell>
          <cell r="AQ1004">
            <v>1</v>
          </cell>
          <cell r="AR1004">
            <v>43373</v>
          </cell>
          <cell r="AS1004" t="str">
            <v>3511</v>
          </cell>
          <cell r="AT1004">
            <v>500</v>
          </cell>
          <cell r="AU1004">
            <v>0</v>
          </cell>
          <cell r="AV1004">
            <v>2</v>
          </cell>
          <cell r="AW1004">
            <v>0</v>
          </cell>
        </row>
        <row r="1005">
          <cell r="C1005" t="str">
            <v>A1110</v>
          </cell>
          <cell r="D1005">
            <v>8000000000</v>
          </cell>
          <cell r="E1005">
            <v>0</v>
          </cell>
          <cell r="F1005">
            <v>0</v>
          </cell>
          <cell r="G1005">
            <v>2000000000</v>
          </cell>
          <cell r="H1005">
            <v>10000000000</v>
          </cell>
          <cell r="I1005">
            <v>8000000000</v>
          </cell>
          <cell r="J1005">
            <v>60000000</v>
          </cell>
          <cell r="K1005" t="str">
            <v>2121</v>
          </cell>
          <cell r="L1005">
            <v>5</v>
          </cell>
          <cell r="M1005" t="str">
            <v>VND</v>
          </cell>
          <cell r="N1005" t="str">
            <v>VN0011379</v>
          </cell>
          <cell r="O1005">
            <v>5</v>
          </cell>
          <cell r="P1005" t="str">
            <v>Loan</v>
          </cell>
          <cell r="Q1005">
            <v>45955</v>
          </cell>
          <cell r="R1005">
            <v>0</v>
          </cell>
          <cell r="S1005">
            <v>40179</v>
          </cell>
          <cell r="T1005">
            <v>1</v>
          </cell>
          <cell r="U1005">
            <v>0</v>
          </cell>
          <cell r="V1005">
            <v>0</v>
          </cell>
          <cell r="W1005">
            <v>1</v>
          </cell>
          <cell r="X1005" t="str">
            <v>N</v>
          </cell>
          <cell r="Y1005" t="str">
            <v>VNGAAP</v>
          </cell>
          <cell r="Z1005" t="str">
            <v>9410</v>
          </cell>
          <cell r="AA1005">
            <v>43465</v>
          </cell>
          <cell r="AB1005">
            <v>15000000</v>
          </cell>
          <cell r="AC1005">
            <v>2000000000</v>
          </cell>
          <cell r="AD1005">
            <v>60000000</v>
          </cell>
          <cell r="AE1005">
            <v>0</v>
          </cell>
          <cell r="AF1005">
            <v>2</v>
          </cell>
          <cell r="AG1005">
            <v>44195</v>
          </cell>
          <cell r="AH1005">
            <v>2500000000</v>
          </cell>
          <cell r="AI1005">
            <v>2500000000</v>
          </cell>
          <cell r="AJ1005">
            <v>15000000</v>
          </cell>
          <cell r="AK1005">
            <v>0.3</v>
          </cell>
          <cell r="AL1005">
            <v>1700000000000</v>
          </cell>
          <cell r="AM1005">
            <v>-1000000000</v>
          </cell>
          <cell r="AN1005">
            <v>0.9</v>
          </cell>
          <cell r="AO1005">
            <v>-1000000000</v>
          </cell>
          <cell r="AP1005">
            <v>42541</v>
          </cell>
          <cell r="AQ1005">
            <v>1</v>
          </cell>
          <cell r="AR1005">
            <v>43373</v>
          </cell>
          <cell r="AS1005" t="str">
            <v>3511</v>
          </cell>
          <cell r="AT1005">
            <v>500</v>
          </cell>
          <cell r="AU1005">
            <v>0</v>
          </cell>
          <cell r="AV1005">
            <v>2</v>
          </cell>
          <cell r="AW1005">
            <v>0</v>
          </cell>
        </row>
        <row r="1006">
          <cell r="C1006" t="str">
            <v>A1111</v>
          </cell>
          <cell r="D1006">
            <v>8000000000</v>
          </cell>
          <cell r="E1006">
            <v>0</v>
          </cell>
          <cell r="F1006">
            <v>0</v>
          </cell>
          <cell r="G1006">
            <v>2000000000</v>
          </cell>
          <cell r="H1006">
            <v>10000000000</v>
          </cell>
          <cell r="I1006">
            <v>8000000000</v>
          </cell>
          <cell r="J1006">
            <v>60000000</v>
          </cell>
          <cell r="K1006" t="str">
            <v>2121</v>
          </cell>
          <cell r="L1006">
            <v>5</v>
          </cell>
          <cell r="M1006" t="str">
            <v>VND</v>
          </cell>
          <cell r="N1006" t="str">
            <v>VN0011379</v>
          </cell>
          <cell r="O1006">
            <v>5</v>
          </cell>
          <cell r="P1006" t="str">
            <v>Loan</v>
          </cell>
          <cell r="Q1006">
            <v>45955</v>
          </cell>
          <cell r="R1006">
            <v>0</v>
          </cell>
          <cell r="S1006">
            <v>40179</v>
          </cell>
          <cell r="T1006">
            <v>1</v>
          </cell>
          <cell r="U1006">
            <v>0</v>
          </cell>
          <cell r="V1006">
            <v>0</v>
          </cell>
          <cell r="W1006">
            <v>1</v>
          </cell>
          <cell r="X1006" t="str">
            <v>Y</v>
          </cell>
          <cell r="Y1006" t="str">
            <v>VNGAAP</v>
          </cell>
          <cell r="Z1006" t="str">
            <v>9410</v>
          </cell>
          <cell r="AA1006">
            <v>43465</v>
          </cell>
          <cell r="AB1006">
            <v>15000000</v>
          </cell>
          <cell r="AC1006">
            <v>2000000000</v>
          </cell>
          <cell r="AD1006">
            <v>60000000</v>
          </cell>
          <cell r="AE1006">
            <v>0</v>
          </cell>
          <cell r="AF1006">
            <v>2</v>
          </cell>
          <cell r="AG1006">
            <v>44195</v>
          </cell>
          <cell r="AH1006">
            <v>2500000000</v>
          </cell>
          <cell r="AI1006">
            <v>2500000000</v>
          </cell>
          <cell r="AJ1006">
            <v>15000000</v>
          </cell>
          <cell r="AK1006">
            <v>0.3</v>
          </cell>
          <cell r="AL1006">
            <v>1700000000000</v>
          </cell>
          <cell r="AM1006">
            <v>-1000000000</v>
          </cell>
          <cell r="AN1006">
            <v>0.9</v>
          </cell>
          <cell r="AO1006">
            <v>-1000000000</v>
          </cell>
          <cell r="AP1006">
            <v>42541</v>
          </cell>
          <cell r="AQ1006">
            <v>1</v>
          </cell>
          <cell r="AR1006">
            <v>43373</v>
          </cell>
          <cell r="AS1006" t="str">
            <v>3511</v>
          </cell>
          <cell r="AT1006">
            <v>500</v>
          </cell>
          <cell r="AU1006">
            <v>0</v>
          </cell>
          <cell r="AV1006">
            <v>2</v>
          </cell>
          <cell r="AW1006">
            <v>0</v>
          </cell>
        </row>
        <row r="1007">
          <cell r="C1007" t="str">
            <v>A1112</v>
          </cell>
          <cell r="D1007">
            <v>8000000000</v>
          </cell>
          <cell r="E1007">
            <v>0</v>
          </cell>
          <cell r="F1007">
            <v>0</v>
          </cell>
          <cell r="G1007">
            <v>2000000000</v>
          </cell>
          <cell r="H1007">
            <v>10000000000</v>
          </cell>
          <cell r="I1007">
            <v>8000000000</v>
          </cell>
          <cell r="J1007">
            <v>60000000</v>
          </cell>
          <cell r="K1007" t="str">
            <v>2121</v>
          </cell>
          <cell r="L1007">
            <v>5</v>
          </cell>
          <cell r="M1007" t="str">
            <v>VND</v>
          </cell>
          <cell r="N1007" t="str">
            <v>VN0011379</v>
          </cell>
          <cell r="O1007">
            <v>5</v>
          </cell>
          <cell r="P1007" t="str">
            <v>Loan</v>
          </cell>
          <cell r="Q1007">
            <v>45955</v>
          </cell>
          <cell r="R1007">
            <v>0</v>
          </cell>
          <cell r="S1007">
            <v>40179</v>
          </cell>
          <cell r="T1007">
            <v>1</v>
          </cell>
          <cell r="U1007">
            <v>0</v>
          </cell>
          <cell r="V1007">
            <v>0</v>
          </cell>
          <cell r="W1007">
            <v>2</v>
          </cell>
          <cell r="X1007" t="str">
            <v>N</v>
          </cell>
          <cell r="Y1007" t="str">
            <v>VNGAAP</v>
          </cell>
          <cell r="Z1007" t="str">
            <v>9410</v>
          </cell>
          <cell r="AA1007">
            <v>43465</v>
          </cell>
          <cell r="AB1007">
            <v>15000000</v>
          </cell>
          <cell r="AC1007">
            <v>2000000000</v>
          </cell>
          <cell r="AD1007">
            <v>60000000</v>
          </cell>
          <cell r="AE1007">
            <v>0</v>
          </cell>
          <cell r="AF1007">
            <v>2</v>
          </cell>
          <cell r="AG1007">
            <v>44195</v>
          </cell>
          <cell r="AH1007">
            <v>2500000000</v>
          </cell>
          <cell r="AI1007">
            <v>2500000000</v>
          </cell>
          <cell r="AJ1007">
            <v>15000000</v>
          </cell>
          <cell r="AK1007">
            <v>0.3</v>
          </cell>
          <cell r="AL1007">
            <v>1700000000000</v>
          </cell>
          <cell r="AM1007">
            <v>-1000000000</v>
          </cell>
          <cell r="AN1007">
            <v>0.9</v>
          </cell>
          <cell r="AO1007">
            <v>-1000000000</v>
          </cell>
          <cell r="AP1007">
            <v>42541</v>
          </cell>
          <cell r="AQ1007">
            <v>1</v>
          </cell>
          <cell r="AR1007">
            <v>43373</v>
          </cell>
          <cell r="AS1007" t="str">
            <v>3511</v>
          </cell>
          <cell r="AT1007">
            <v>500</v>
          </cell>
          <cell r="AU1007">
            <v>0</v>
          </cell>
          <cell r="AV1007">
            <v>2</v>
          </cell>
          <cell r="AW1007">
            <v>0</v>
          </cell>
        </row>
        <row r="1008">
          <cell r="C1008" t="str">
            <v>A1113</v>
          </cell>
          <cell r="D1008">
            <v>8000000000</v>
          </cell>
          <cell r="E1008">
            <v>0</v>
          </cell>
          <cell r="F1008">
            <v>0</v>
          </cell>
          <cell r="G1008">
            <v>2000000000</v>
          </cell>
          <cell r="H1008">
            <v>10000000000</v>
          </cell>
          <cell r="I1008">
            <v>8000000000</v>
          </cell>
          <cell r="J1008">
            <v>60000000</v>
          </cell>
          <cell r="K1008" t="str">
            <v>2121</v>
          </cell>
          <cell r="L1008">
            <v>5</v>
          </cell>
          <cell r="M1008" t="str">
            <v>VND</v>
          </cell>
          <cell r="N1008" t="str">
            <v>VN0011379</v>
          </cell>
          <cell r="O1008">
            <v>5</v>
          </cell>
          <cell r="P1008" t="str">
            <v>Loan</v>
          </cell>
          <cell r="Q1008">
            <v>45955</v>
          </cell>
          <cell r="R1008">
            <v>0</v>
          </cell>
          <cell r="S1008">
            <v>40179</v>
          </cell>
          <cell r="T1008">
            <v>1</v>
          </cell>
          <cell r="U1008">
            <v>0</v>
          </cell>
          <cell r="V1008">
            <v>0</v>
          </cell>
          <cell r="W1008">
            <v>2</v>
          </cell>
          <cell r="X1008" t="str">
            <v>Y</v>
          </cell>
          <cell r="Y1008" t="str">
            <v>VNGAAP</v>
          </cell>
          <cell r="Z1008" t="str">
            <v>9410</v>
          </cell>
          <cell r="AA1008">
            <v>43465</v>
          </cell>
          <cell r="AB1008">
            <v>15000000</v>
          </cell>
          <cell r="AC1008">
            <v>2000000000</v>
          </cell>
          <cell r="AD1008">
            <v>60000000</v>
          </cell>
          <cell r="AE1008">
            <v>0</v>
          </cell>
          <cell r="AF1008">
            <v>2</v>
          </cell>
          <cell r="AG1008">
            <v>44195</v>
          </cell>
          <cell r="AH1008">
            <v>2500000000</v>
          </cell>
          <cell r="AI1008">
            <v>2500000000</v>
          </cell>
          <cell r="AJ1008">
            <v>15000000</v>
          </cell>
          <cell r="AK1008">
            <v>0.3</v>
          </cell>
          <cell r="AL1008">
            <v>1700000000000</v>
          </cell>
          <cell r="AM1008">
            <v>-1000000000</v>
          </cell>
          <cell r="AN1008">
            <v>0.9</v>
          </cell>
          <cell r="AO1008">
            <v>-1000000000</v>
          </cell>
          <cell r="AP1008">
            <v>42541</v>
          </cell>
          <cell r="AQ1008">
            <v>1</v>
          </cell>
          <cell r="AR1008">
            <v>43373</v>
          </cell>
          <cell r="AS1008" t="str">
            <v>3511</v>
          </cell>
          <cell r="AT1008">
            <v>500</v>
          </cell>
          <cell r="AU1008">
            <v>0</v>
          </cell>
          <cell r="AV1008">
            <v>2</v>
          </cell>
          <cell r="AW1008">
            <v>0</v>
          </cell>
        </row>
        <row r="1009">
          <cell r="C1009" t="str">
            <v>A1114</v>
          </cell>
          <cell r="D1009">
            <v>8000000000</v>
          </cell>
          <cell r="E1009">
            <v>0</v>
          </cell>
          <cell r="F1009">
            <v>0</v>
          </cell>
          <cell r="G1009">
            <v>2000000000</v>
          </cell>
          <cell r="H1009">
            <v>10000000000</v>
          </cell>
          <cell r="I1009">
            <v>8000000000</v>
          </cell>
          <cell r="J1009">
            <v>60000000</v>
          </cell>
          <cell r="K1009" t="str">
            <v>2121</v>
          </cell>
          <cell r="L1009">
            <v>5</v>
          </cell>
          <cell r="M1009" t="str">
            <v>VND</v>
          </cell>
          <cell r="N1009" t="str">
            <v>VN0011379</v>
          </cell>
          <cell r="O1009">
            <v>5</v>
          </cell>
          <cell r="P1009" t="str">
            <v>Loan</v>
          </cell>
          <cell r="Q1009">
            <v>45955</v>
          </cell>
          <cell r="R1009">
            <v>0</v>
          </cell>
          <cell r="S1009">
            <v>40179</v>
          </cell>
          <cell r="T1009">
            <v>1</v>
          </cell>
          <cell r="U1009">
            <v>0</v>
          </cell>
          <cell r="V1009" t="str">
            <v>N</v>
          </cell>
          <cell r="W1009">
            <v>1</v>
          </cell>
          <cell r="X1009" t="str">
            <v>N</v>
          </cell>
          <cell r="Y1009" t="str">
            <v>VNGAAP</v>
          </cell>
          <cell r="Z1009" t="str">
            <v>9410</v>
          </cell>
          <cell r="AA1009">
            <v>43465</v>
          </cell>
          <cell r="AB1009">
            <v>15000000</v>
          </cell>
          <cell r="AC1009">
            <v>2000000000</v>
          </cell>
          <cell r="AD1009">
            <v>60000000</v>
          </cell>
          <cell r="AE1009">
            <v>0</v>
          </cell>
          <cell r="AF1009">
            <v>2</v>
          </cell>
          <cell r="AG1009">
            <v>44195</v>
          </cell>
          <cell r="AH1009">
            <v>2500000000</v>
          </cell>
          <cell r="AI1009">
            <v>2500000000</v>
          </cell>
          <cell r="AJ1009">
            <v>15000000</v>
          </cell>
          <cell r="AK1009">
            <v>0.3</v>
          </cell>
          <cell r="AL1009">
            <v>1700000000000</v>
          </cell>
          <cell r="AM1009">
            <v>-1000000000</v>
          </cell>
          <cell r="AN1009">
            <v>0.9</v>
          </cell>
          <cell r="AO1009">
            <v>-1000000000</v>
          </cell>
          <cell r="AP1009">
            <v>42541</v>
          </cell>
          <cell r="AQ1009">
            <v>1</v>
          </cell>
          <cell r="AR1009">
            <v>43373</v>
          </cell>
          <cell r="AS1009" t="str">
            <v>3511</v>
          </cell>
          <cell r="AT1009">
            <v>500</v>
          </cell>
          <cell r="AU1009">
            <v>0</v>
          </cell>
          <cell r="AV1009">
            <v>2</v>
          </cell>
          <cell r="AW1009">
            <v>0</v>
          </cell>
        </row>
        <row r="1010">
          <cell r="C1010" t="str">
            <v>A1115</v>
          </cell>
          <cell r="D1010">
            <v>8000000000</v>
          </cell>
          <cell r="E1010">
            <v>0</v>
          </cell>
          <cell r="F1010">
            <v>0</v>
          </cell>
          <cell r="G1010">
            <v>2000000000</v>
          </cell>
          <cell r="H1010">
            <v>10000000000</v>
          </cell>
          <cell r="I1010">
            <v>8000000000</v>
          </cell>
          <cell r="J1010">
            <v>60000000</v>
          </cell>
          <cell r="K1010" t="str">
            <v>2121</v>
          </cell>
          <cell r="L1010">
            <v>5</v>
          </cell>
          <cell r="M1010" t="str">
            <v>VND</v>
          </cell>
          <cell r="N1010" t="str">
            <v>VN0011379</v>
          </cell>
          <cell r="O1010">
            <v>5</v>
          </cell>
          <cell r="P1010" t="str">
            <v>Loan</v>
          </cell>
          <cell r="Q1010">
            <v>45955</v>
          </cell>
          <cell r="R1010">
            <v>0</v>
          </cell>
          <cell r="S1010">
            <v>40179</v>
          </cell>
          <cell r="T1010">
            <v>1</v>
          </cell>
          <cell r="U1010">
            <v>0</v>
          </cell>
          <cell r="V1010" t="str">
            <v>N</v>
          </cell>
          <cell r="W1010">
            <v>1</v>
          </cell>
          <cell r="X1010" t="str">
            <v>Y</v>
          </cell>
          <cell r="Y1010" t="str">
            <v>VNGAAP</v>
          </cell>
          <cell r="Z1010" t="str">
            <v>9410</v>
          </cell>
          <cell r="AA1010">
            <v>43465</v>
          </cell>
          <cell r="AB1010">
            <v>15000000</v>
          </cell>
          <cell r="AC1010">
            <v>2000000000</v>
          </cell>
          <cell r="AD1010">
            <v>60000000</v>
          </cell>
          <cell r="AE1010">
            <v>0</v>
          </cell>
          <cell r="AF1010">
            <v>2</v>
          </cell>
          <cell r="AG1010">
            <v>44195</v>
          </cell>
          <cell r="AH1010">
            <v>2500000000</v>
          </cell>
          <cell r="AI1010">
            <v>2500000000</v>
          </cell>
          <cell r="AJ1010">
            <v>15000000</v>
          </cell>
          <cell r="AK1010">
            <v>0.3</v>
          </cell>
          <cell r="AL1010">
            <v>1700000000000</v>
          </cell>
          <cell r="AM1010">
            <v>-1000000000</v>
          </cell>
          <cell r="AN1010">
            <v>0.9</v>
          </cell>
          <cell r="AO1010">
            <v>-1000000000</v>
          </cell>
          <cell r="AP1010">
            <v>42541</v>
          </cell>
          <cell r="AQ1010">
            <v>1</v>
          </cell>
          <cell r="AR1010">
            <v>43373</v>
          </cell>
          <cell r="AS1010" t="str">
            <v>3511</v>
          </cell>
          <cell r="AT1010">
            <v>500</v>
          </cell>
          <cell r="AU1010">
            <v>0</v>
          </cell>
          <cell r="AV1010">
            <v>2</v>
          </cell>
          <cell r="AW1010">
            <v>0</v>
          </cell>
        </row>
        <row r="1011">
          <cell r="C1011" t="str">
            <v>A1116</v>
          </cell>
          <cell r="D1011">
            <v>8000000000</v>
          </cell>
          <cell r="E1011">
            <v>0</v>
          </cell>
          <cell r="F1011">
            <v>0</v>
          </cell>
          <cell r="G1011">
            <v>2000000000</v>
          </cell>
          <cell r="H1011">
            <v>10000000000</v>
          </cell>
          <cell r="I1011">
            <v>8000000000</v>
          </cell>
          <cell r="J1011">
            <v>60000000</v>
          </cell>
          <cell r="K1011" t="str">
            <v>2121</v>
          </cell>
          <cell r="L1011">
            <v>5</v>
          </cell>
          <cell r="M1011" t="str">
            <v>VND</v>
          </cell>
          <cell r="N1011" t="str">
            <v>VN0011379</v>
          </cell>
          <cell r="O1011">
            <v>5</v>
          </cell>
          <cell r="P1011" t="str">
            <v>Loan</v>
          </cell>
          <cell r="Q1011">
            <v>45955</v>
          </cell>
          <cell r="R1011">
            <v>0</v>
          </cell>
          <cell r="S1011">
            <v>40179</v>
          </cell>
          <cell r="T1011">
            <v>1</v>
          </cell>
          <cell r="U1011">
            <v>0</v>
          </cell>
          <cell r="V1011" t="str">
            <v>N</v>
          </cell>
          <cell r="W1011">
            <v>2</v>
          </cell>
          <cell r="X1011" t="str">
            <v>N</v>
          </cell>
          <cell r="Y1011" t="str">
            <v>VNGAAP</v>
          </cell>
          <cell r="Z1011" t="str">
            <v>9410</v>
          </cell>
          <cell r="AA1011">
            <v>43465</v>
          </cell>
          <cell r="AB1011">
            <v>15000000</v>
          </cell>
          <cell r="AC1011">
            <v>2000000000</v>
          </cell>
          <cell r="AD1011">
            <v>60000000</v>
          </cell>
          <cell r="AE1011">
            <v>0</v>
          </cell>
          <cell r="AF1011">
            <v>2</v>
          </cell>
          <cell r="AG1011">
            <v>44195</v>
          </cell>
          <cell r="AH1011">
            <v>2500000000</v>
          </cell>
          <cell r="AI1011">
            <v>2500000000</v>
          </cell>
          <cell r="AJ1011">
            <v>15000000</v>
          </cell>
          <cell r="AK1011">
            <v>0.3</v>
          </cell>
          <cell r="AL1011">
            <v>1700000000000</v>
          </cell>
          <cell r="AM1011">
            <v>-1000000000</v>
          </cell>
          <cell r="AN1011">
            <v>0.9</v>
          </cell>
          <cell r="AO1011">
            <v>-1000000000</v>
          </cell>
          <cell r="AP1011">
            <v>42541</v>
          </cell>
          <cell r="AQ1011">
            <v>1</v>
          </cell>
          <cell r="AR1011">
            <v>43373</v>
          </cell>
          <cell r="AS1011" t="str">
            <v>3511</v>
          </cell>
          <cell r="AT1011">
            <v>500</v>
          </cell>
          <cell r="AU1011">
            <v>0</v>
          </cell>
          <cell r="AV1011">
            <v>2</v>
          </cell>
          <cell r="AW1011">
            <v>0</v>
          </cell>
        </row>
        <row r="1012">
          <cell r="C1012" t="str">
            <v>A1117</v>
          </cell>
          <cell r="D1012">
            <v>8000000000</v>
          </cell>
          <cell r="E1012">
            <v>0</v>
          </cell>
          <cell r="F1012">
            <v>0</v>
          </cell>
          <cell r="G1012">
            <v>2000000000</v>
          </cell>
          <cell r="H1012">
            <v>10000000000</v>
          </cell>
          <cell r="I1012">
            <v>8000000000</v>
          </cell>
          <cell r="J1012">
            <v>60000000</v>
          </cell>
          <cell r="K1012" t="str">
            <v>2121</v>
          </cell>
          <cell r="L1012">
            <v>5</v>
          </cell>
          <cell r="M1012" t="str">
            <v>VND</v>
          </cell>
          <cell r="N1012" t="str">
            <v>VN0011379</v>
          </cell>
          <cell r="O1012">
            <v>5</v>
          </cell>
          <cell r="P1012" t="str">
            <v>Loan</v>
          </cell>
          <cell r="Q1012">
            <v>45955</v>
          </cell>
          <cell r="R1012">
            <v>0</v>
          </cell>
          <cell r="S1012">
            <v>40179</v>
          </cell>
          <cell r="T1012">
            <v>1</v>
          </cell>
          <cell r="U1012">
            <v>0</v>
          </cell>
          <cell r="V1012" t="str">
            <v>N</v>
          </cell>
          <cell r="W1012">
            <v>2</v>
          </cell>
          <cell r="X1012" t="str">
            <v>Y</v>
          </cell>
          <cell r="Y1012" t="str">
            <v>VNGAAP</v>
          </cell>
          <cell r="Z1012" t="str">
            <v>9410</v>
          </cell>
          <cell r="AA1012">
            <v>43465</v>
          </cell>
          <cell r="AB1012">
            <v>15000000</v>
          </cell>
          <cell r="AC1012">
            <v>2000000000</v>
          </cell>
          <cell r="AD1012">
            <v>60000000</v>
          </cell>
          <cell r="AE1012">
            <v>0</v>
          </cell>
          <cell r="AF1012">
            <v>2</v>
          </cell>
          <cell r="AG1012">
            <v>44195</v>
          </cell>
          <cell r="AH1012">
            <v>2500000000</v>
          </cell>
          <cell r="AI1012">
            <v>2500000000</v>
          </cell>
          <cell r="AJ1012">
            <v>15000000</v>
          </cell>
          <cell r="AK1012">
            <v>0.3</v>
          </cell>
          <cell r="AL1012">
            <v>1700000000000</v>
          </cell>
          <cell r="AM1012">
            <v>-1000000000</v>
          </cell>
          <cell r="AN1012">
            <v>0.9</v>
          </cell>
          <cell r="AO1012">
            <v>-1000000000</v>
          </cell>
          <cell r="AP1012">
            <v>42541</v>
          </cell>
          <cell r="AQ1012">
            <v>1</v>
          </cell>
          <cell r="AR1012">
            <v>43373</v>
          </cell>
          <cell r="AS1012" t="str">
            <v>3511</v>
          </cell>
          <cell r="AT1012">
            <v>500</v>
          </cell>
          <cell r="AU1012">
            <v>0</v>
          </cell>
          <cell r="AV1012">
            <v>2</v>
          </cell>
          <cell r="AW1012">
            <v>0</v>
          </cell>
        </row>
        <row r="1013">
          <cell r="C1013" t="str">
            <v>A1118</v>
          </cell>
          <cell r="D1013">
            <v>8000000000</v>
          </cell>
          <cell r="E1013">
            <v>0</v>
          </cell>
          <cell r="F1013">
            <v>0</v>
          </cell>
          <cell r="G1013">
            <v>2000000000</v>
          </cell>
          <cell r="H1013">
            <v>10000000000</v>
          </cell>
          <cell r="I1013">
            <v>8000000000</v>
          </cell>
          <cell r="J1013">
            <v>60000000</v>
          </cell>
          <cell r="K1013" t="str">
            <v>2121</v>
          </cell>
          <cell r="L1013">
            <v>5</v>
          </cell>
          <cell r="M1013" t="str">
            <v>VND</v>
          </cell>
          <cell r="N1013" t="str">
            <v>VN0011379</v>
          </cell>
          <cell r="O1013">
            <v>5</v>
          </cell>
          <cell r="P1013" t="str">
            <v>Loan</v>
          </cell>
          <cell r="Q1013">
            <v>45955</v>
          </cell>
          <cell r="R1013">
            <v>0</v>
          </cell>
          <cell r="S1013">
            <v>40179</v>
          </cell>
          <cell r="T1013">
            <v>1</v>
          </cell>
          <cell r="U1013">
            <v>0</v>
          </cell>
          <cell r="V1013">
            <v>0</v>
          </cell>
          <cell r="W1013">
            <v>1</v>
          </cell>
          <cell r="X1013" t="str">
            <v>N</v>
          </cell>
          <cell r="Y1013" t="str">
            <v>VNGAAP</v>
          </cell>
          <cell r="Z1013" t="str">
            <v>9410</v>
          </cell>
          <cell r="AA1013">
            <v>43465</v>
          </cell>
          <cell r="AB1013">
            <v>15000000</v>
          </cell>
          <cell r="AC1013">
            <v>2000000000</v>
          </cell>
          <cell r="AD1013">
            <v>60000000</v>
          </cell>
          <cell r="AE1013">
            <v>0</v>
          </cell>
          <cell r="AF1013">
            <v>2</v>
          </cell>
          <cell r="AG1013">
            <v>44195</v>
          </cell>
          <cell r="AH1013">
            <v>2500000000</v>
          </cell>
          <cell r="AI1013">
            <v>2500000000</v>
          </cell>
          <cell r="AJ1013">
            <v>15000000</v>
          </cell>
          <cell r="AK1013">
            <v>0.3</v>
          </cell>
          <cell r="AL1013">
            <v>1700000000000</v>
          </cell>
          <cell r="AM1013">
            <v>-1000000000</v>
          </cell>
          <cell r="AN1013">
            <v>0.9</v>
          </cell>
          <cell r="AO1013">
            <v>-1000000000</v>
          </cell>
          <cell r="AP1013">
            <v>42541</v>
          </cell>
          <cell r="AQ1013">
            <v>1</v>
          </cell>
          <cell r="AR1013">
            <v>43373</v>
          </cell>
          <cell r="AS1013" t="str">
            <v>3511</v>
          </cell>
          <cell r="AT1013">
            <v>500</v>
          </cell>
          <cell r="AU1013">
            <v>0</v>
          </cell>
          <cell r="AV1013">
            <v>2</v>
          </cell>
          <cell r="AW1013">
            <v>0</v>
          </cell>
        </row>
        <row r="1014">
          <cell r="C1014" t="str">
            <v>A1119</v>
          </cell>
          <cell r="D1014">
            <v>8000000000</v>
          </cell>
          <cell r="E1014">
            <v>0</v>
          </cell>
          <cell r="F1014">
            <v>0</v>
          </cell>
          <cell r="G1014">
            <v>2000000000</v>
          </cell>
          <cell r="H1014">
            <v>10000000000</v>
          </cell>
          <cell r="I1014">
            <v>8000000000</v>
          </cell>
          <cell r="J1014">
            <v>60000000</v>
          </cell>
          <cell r="K1014" t="str">
            <v>2121</v>
          </cell>
          <cell r="L1014">
            <v>5</v>
          </cell>
          <cell r="M1014" t="str">
            <v>VND</v>
          </cell>
          <cell r="N1014" t="str">
            <v>VN0011379</v>
          </cell>
          <cell r="O1014">
            <v>5</v>
          </cell>
          <cell r="P1014" t="str">
            <v>Loan</v>
          </cell>
          <cell r="Q1014">
            <v>45955</v>
          </cell>
          <cell r="R1014">
            <v>0</v>
          </cell>
          <cell r="S1014">
            <v>40179</v>
          </cell>
          <cell r="T1014">
            <v>1</v>
          </cell>
          <cell r="U1014">
            <v>0</v>
          </cell>
          <cell r="V1014">
            <v>0</v>
          </cell>
          <cell r="W1014">
            <v>1</v>
          </cell>
          <cell r="X1014" t="str">
            <v>Y</v>
          </cell>
          <cell r="Y1014" t="str">
            <v>VNGAAP</v>
          </cell>
          <cell r="Z1014" t="str">
            <v>9410</v>
          </cell>
          <cell r="AA1014">
            <v>43465</v>
          </cell>
          <cell r="AB1014">
            <v>15000000</v>
          </cell>
          <cell r="AC1014">
            <v>2000000000</v>
          </cell>
          <cell r="AD1014">
            <v>60000000</v>
          </cell>
          <cell r="AE1014">
            <v>0</v>
          </cell>
          <cell r="AF1014">
            <v>2</v>
          </cell>
          <cell r="AG1014">
            <v>44195</v>
          </cell>
          <cell r="AH1014">
            <v>2500000000</v>
          </cell>
          <cell r="AI1014">
            <v>2500000000</v>
          </cell>
          <cell r="AJ1014">
            <v>15000000</v>
          </cell>
          <cell r="AK1014">
            <v>0.3</v>
          </cell>
          <cell r="AL1014">
            <v>1700000000000</v>
          </cell>
          <cell r="AM1014">
            <v>-1000000000</v>
          </cell>
          <cell r="AN1014">
            <v>0.9</v>
          </cell>
          <cell r="AO1014">
            <v>-1000000000</v>
          </cell>
          <cell r="AP1014">
            <v>42541</v>
          </cell>
          <cell r="AQ1014">
            <v>1</v>
          </cell>
          <cell r="AR1014">
            <v>43373</v>
          </cell>
          <cell r="AS1014" t="str">
            <v>3511</v>
          </cell>
          <cell r="AT1014">
            <v>500</v>
          </cell>
          <cell r="AU1014">
            <v>0</v>
          </cell>
          <cell r="AV1014">
            <v>2</v>
          </cell>
          <cell r="AW1014">
            <v>0</v>
          </cell>
        </row>
        <row r="1015">
          <cell r="C1015" t="str">
            <v>A1120</v>
          </cell>
          <cell r="D1015">
            <v>8000000000</v>
          </cell>
          <cell r="E1015">
            <v>0</v>
          </cell>
          <cell r="F1015">
            <v>0</v>
          </cell>
          <cell r="G1015">
            <v>2000000000</v>
          </cell>
          <cell r="H1015">
            <v>10000000000</v>
          </cell>
          <cell r="I1015">
            <v>8000000000</v>
          </cell>
          <cell r="J1015">
            <v>60000000</v>
          </cell>
          <cell r="K1015" t="str">
            <v>2121</v>
          </cell>
          <cell r="L1015">
            <v>5</v>
          </cell>
          <cell r="M1015" t="str">
            <v>VND</v>
          </cell>
          <cell r="N1015" t="str">
            <v>VN0011379</v>
          </cell>
          <cell r="O1015">
            <v>5</v>
          </cell>
          <cell r="P1015" t="str">
            <v>Loan</v>
          </cell>
          <cell r="Q1015">
            <v>45955</v>
          </cell>
          <cell r="R1015">
            <v>0</v>
          </cell>
          <cell r="S1015">
            <v>40179</v>
          </cell>
          <cell r="T1015">
            <v>1</v>
          </cell>
          <cell r="U1015">
            <v>0</v>
          </cell>
          <cell r="V1015">
            <v>0</v>
          </cell>
          <cell r="W1015">
            <v>2</v>
          </cell>
          <cell r="X1015" t="str">
            <v>N</v>
          </cell>
          <cell r="Y1015" t="str">
            <v>VNGAAP</v>
          </cell>
          <cell r="Z1015" t="str">
            <v>9410</v>
          </cell>
          <cell r="AA1015">
            <v>43465</v>
          </cell>
          <cell r="AB1015">
            <v>15000000</v>
          </cell>
          <cell r="AC1015">
            <v>2000000000</v>
          </cell>
          <cell r="AD1015">
            <v>60000000</v>
          </cell>
          <cell r="AE1015">
            <v>0</v>
          </cell>
          <cell r="AF1015">
            <v>2</v>
          </cell>
          <cell r="AG1015">
            <v>44195</v>
          </cell>
          <cell r="AH1015">
            <v>2500000000</v>
          </cell>
          <cell r="AI1015">
            <v>2500000000</v>
          </cell>
          <cell r="AJ1015">
            <v>15000000</v>
          </cell>
          <cell r="AK1015">
            <v>0.3</v>
          </cell>
          <cell r="AL1015">
            <v>1700000000000</v>
          </cell>
          <cell r="AM1015">
            <v>-1000000000</v>
          </cell>
          <cell r="AN1015">
            <v>0.9</v>
          </cell>
          <cell r="AO1015">
            <v>-1000000000</v>
          </cell>
          <cell r="AP1015">
            <v>42541</v>
          </cell>
          <cell r="AQ1015">
            <v>1</v>
          </cell>
          <cell r="AR1015">
            <v>43373</v>
          </cell>
          <cell r="AS1015" t="str">
            <v>3511</v>
          </cell>
          <cell r="AT1015">
            <v>500</v>
          </cell>
          <cell r="AU1015">
            <v>0</v>
          </cell>
          <cell r="AV1015">
            <v>2</v>
          </cell>
          <cell r="AW1015">
            <v>0</v>
          </cell>
        </row>
        <row r="1016">
          <cell r="C1016" t="str">
            <v>A1121</v>
          </cell>
          <cell r="D1016">
            <v>8000000000</v>
          </cell>
          <cell r="E1016">
            <v>0</v>
          </cell>
          <cell r="F1016">
            <v>0</v>
          </cell>
          <cell r="G1016">
            <v>2000000000</v>
          </cell>
          <cell r="H1016">
            <v>10000000000</v>
          </cell>
          <cell r="I1016">
            <v>8000000000</v>
          </cell>
          <cell r="J1016">
            <v>60000000</v>
          </cell>
          <cell r="K1016" t="str">
            <v>2121</v>
          </cell>
          <cell r="L1016">
            <v>5</v>
          </cell>
          <cell r="M1016" t="str">
            <v>VND</v>
          </cell>
          <cell r="N1016" t="str">
            <v>VN0011379</v>
          </cell>
          <cell r="O1016">
            <v>5</v>
          </cell>
          <cell r="P1016" t="str">
            <v>Loan</v>
          </cell>
          <cell r="Q1016">
            <v>45955</v>
          </cell>
          <cell r="R1016">
            <v>0</v>
          </cell>
          <cell r="S1016">
            <v>40179</v>
          </cell>
          <cell r="T1016">
            <v>1</v>
          </cell>
          <cell r="U1016">
            <v>0</v>
          </cell>
          <cell r="V1016">
            <v>0</v>
          </cell>
          <cell r="W1016">
            <v>2</v>
          </cell>
          <cell r="X1016" t="str">
            <v>Y</v>
          </cell>
          <cell r="Y1016" t="str">
            <v>VNGAAP</v>
          </cell>
          <cell r="Z1016" t="str">
            <v>9410</v>
          </cell>
          <cell r="AA1016">
            <v>43465</v>
          </cell>
          <cell r="AB1016">
            <v>15000000</v>
          </cell>
          <cell r="AC1016">
            <v>2000000000</v>
          </cell>
          <cell r="AD1016">
            <v>60000000</v>
          </cell>
          <cell r="AE1016">
            <v>0</v>
          </cell>
          <cell r="AF1016">
            <v>2</v>
          </cell>
          <cell r="AG1016">
            <v>44195</v>
          </cell>
          <cell r="AH1016">
            <v>2500000000</v>
          </cell>
          <cell r="AI1016">
            <v>2500000000</v>
          </cell>
          <cell r="AJ1016">
            <v>15000000</v>
          </cell>
          <cell r="AK1016">
            <v>0.3</v>
          </cell>
          <cell r="AL1016">
            <v>1700000000000</v>
          </cell>
          <cell r="AM1016">
            <v>-1000000000</v>
          </cell>
          <cell r="AN1016">
            <v>0.9</v>
          </cell>
          <cell r="AO1016">
            <v>-1000000000</v>
          </cell>
          <cell r="AP1016">
            <v>42541</v>
          </cell>
          <cell r="AQ1016">
            <v>1</v>
          </cell>
          <cell r="AR1016">
            <v>43373</v>
          </cell>
          <cell r="AS1016" t="str">
            <v>3511</v>
          </cell>
          <cell r="AT1016">
            <v>500</v>
          </cell>
          <cell r="AU1016">
            <v>0</v>
          </cell>
          <cell r="AV1016">
            <v>2</v>
          </cell>
          <cell r="AW1016">
            <v>0</v>
          </cell>
        </row>
        <row r="1017">
          <cell r="C1017" t="str">
            <v>A1122</v>
          </cell>
          <cell r="D1017">
            <v>8000000000</v>
          </cell>
          <cell r="E1017">
            <v>0</v>
          </cell>
          <cell r="F1017">
            <v>0</v>
          </cell>
          <cell r="G1017">
            <v>2000000000</v>
          </cell>
          <cell r="H1017">
            <v>10000000000</v>
          </cell>
          <cell r="I1017">
            <v>8000000000</v>
          </cell>
          <cell r="J1017">
            <v>60000000</v>
          </cell>
          <cell r="K1017" t="str">
            <v>2121</v>
          </cell>
          <cell r="L1017">
            <v>5</v>
          </cell>
          <cell r="M1017" t="str">
            <v>VND</v>
          </cell>
          <cell r="N1017" t="str">
            <v>VN0011379</v>
          </cell>
          <cell r="O1017">
            <v>5</v>
          </cell>
          <cell r="P1017" t="str">
            <v>Loan</v>
          </cell>
          <cell r="Q1017">
            <v>45955</v>
          </cell>
          <cell r="R1017">
            <v>0</v>
          </cell>
          <cell r="S1017">
            <v>40179</v>
          </cell>
          <cell r="T1017">
            <v>1</v>
          </cell>
          <cell r="U1017">
            <v>0</v>
          </cell>
          <cell r="V1017" t="str">
            <v>N</v>
          </cell>
          <cell r="W1017">
            <v>1</v>
          </cell>
          <cell r="X1017" t="str">
            <v>N</v>
          </cell>
          <cell r="Y1017" t="str">
            <v>VNGAAP</v>
          </cell>
          <cell r="Z1017" t="str">
            <v>9410</v>
          </cell>
          <cell r="AA1017">
            <v>43465</v>
          </cell>
          <cell r="AB1017">
            <v>15000000</v>
          </cell>
          <cell r="AC1017">
            <v>2000000000</v>
          </cell>
          <cell r="AD1017">
            <v>60000000</v>
          </cell>
          <cell r="AE1017">
            <v>0</v>
          </cell>
          <cell r="AF1017">
            <v>2</v>
          </cell>
          <cell r="AG1017">
            <v>44195</v>
          </cell>
          <cell r="AH1017">
            <v>2500000000</v>
          </cell>
          <cell r="AI1017">
            <v>2500000000</v>
          </cell>
          <cell r="AJ1017">
            <v>15000000</v>
          </cell>
          <cell r="AK1017">
            <v>0.3</v>
          </cell>
          <cell r="AL1017">
            <v>1700000000000</v>
          </cell>
          <cell r="AM1017">
            <v>20000000000</v>
          </cell>
          <cell r="AN1017">
            <v>0.9</v>
          </cell>
          <cell r="AO1017">
            <v>20000000000</v>
          </cell>
          <cell r="AP1017">
            <v>42541</v>
          </cell>
          <cell r="AQ1017">
            <v>1</v>
          </cell>
          <cell r="AR1017">
            <v>43373</v>
          </cell>
          <cell r="AS1017" t="str">
            <v>3511</v>
          </cell>
          <cell r="AT1017">
            <v>500</v>
          </cell>
          <cell r="AU1017">
            <v>0</v>
          </cell>
          <cell r="AV1017">
            <v>2</v>
          </cell>
          <cell r="AW1017">
            <v>0</v>
          </cell>
        </row>
        <row r="1018">
          <cell r="C1018" t="str">
            <v>A1123</v>
          </cell>
          <cell r="D1018">
            <v>8000000000</v>
          </cell>
          <cell r="E1018">
            <v>0</v>
          </cell>
          <cell r="F1018">
            <v>0</v>
          </cell>
          <cell r="G1018">
            <v>2000000000</v>
          </cell>
          <cell r="H1018">
            <v>10000000000</v>
          </cell>
          <cell r="I1018">
            <v>8000000000</v>
          </cell>
          <cell r="J1018">
            <v>60000000</v>
          </cell>
          <cell r="K1018" t="str">
            <v>2121</v>
          </cell>
          <cell r="L1018">
            <v>5</v>
          </cell>
          <cell r="M1018" t="str">
            <v>VND</v>
          </cell>
          <cell r="N1018" t="str">
            <v>VN0011379</v>
          </cell>
          <cell r="O1018">
            <v>5</v>
          </cell>
          <cell r="P1018" t="str">
            <v>Loan</v>
          </cell>
          <cell r="Q1018">
            <v>45955</v>
          </cell>
          <cell r="R1018">
            <v>0</v>
          </cell>
          <cell r="S1018">
            <v>40179</v>
          </cell>
          <cell r="T1018">
            <v>1</v>
          </cell>
          <cell r="U1018">
            <v>0</v>
          </cell>
          <cell r="V1018" t="str">
            <v>N</v>
          </cell>
          <cell r="W1018">
            <v>1</v>
          </cell>
          <cell r="X1018" t="str">
            <v>Y</v>
          </cell>
          <cell r="Y1018" t="str">
            <v>VNGAAP</v>
          </cell>
          <cell r="Z1018" t="str">
            <v>9410</v>
          </cell>
          <cell r="AA1018">
            <v>43465</v>
          </cell>
          <cell r="AB1018">
            <v>15000000</v>
          </cell>
          <cell r="AC1018">
            <v>2000000000</v>
          </cell>
          <cell r="AD1018">
            <v>60000000</v>
          </cell>
          <cell r="AE1018">
            <v>0</v>
          </cell>
          <cell r="AF1018">
            <v>2</v>
          </cell>
          <cell r="AG1018">
            <v>44195</v>
          </cell>
          <cell r="AH1018">
            <v>2500000000</v>
          </cell>
          <cell r="AI1018">
            <v>2500000000</v>
          </cell>
          <cell r="AJ1018">
            <v>15000000</v>
          </cell>
          <cell r="AK1018">
            <v>0.3</v>
          </cell>
          <cell r="AL1018">
            <v>1700000000000</v>
          </cell>
          <cell r="AM1018">
            <v>20000000000</v>
          </cell>
          <cell r="AN1018">
            <v>0.9</v>
          </cell>
          <cell r="AO1018">
            <v>20000000000</v>
          </cell>
          <cell r="AP1018">
            <v>42541</v>
          </cell>
          <cell r="AQ1018">
            <v>1</v>
          </cell>
          <cell r="AR1018">
            <v>43373</v>
          </cell>
          <cell r="AS1018" t="str">
            <v>3511</v>
          </cell>
          <cell r="AT1018">
            <v>500</v>
          </cell>
          <cell r="AU1018">
            <v>0</v>
          </cell>
          <cell r="AV1018">
            <v>2</v>
          </cell>
          <cell r="AW1018">
            <v>0</v>
          </cell>
        </row>
        <row r="1019">
          <cell r="C1019" t="str">
            <v>A1124</v>
          </cell>
          <cell r="D1019">
            <v>8000000000</v>
          </cell>
          <cell r="E1019">
            <v>0</v>
          </cell>
          <cell r="F1019">
            <v>0</v>
          </cell>
          <cell r="G1019">
            <v>2000000000</v>
          </cell>
          <cell r="H1019">
            <v>10000000000</v>
          </cell>
          <cell r="I1019">
            <v>8000000000</v>
          </cell>
          <cell r="J1019">
            <v>60000000</v>
          </cell>
          <cell r="K1019" t="str">
            <v>2121</v>
          </cell>
          <cell r="L1019">
            <v>5</v>
          </cell>
          <cell r="M1019" t="str">
            <v>VND</v>
          </cell>
          <cell r="N1019" t="str">
            <v>VN0011379</v>
          </cell>
          <cell r="O1019">
            <v>5</v>
          </cell>
          <cell r="P1019" t="str">
            <v>Loan</v>
          </cell>
          <cell r="Q1019">
            <v>45955</v>
          </cell>
          <cell r="R1019">
            <v>0</v>
          </cell>
          <cell r="S1019">
            <v>40179</v>
          </cell>
          <cell r="T1019">
            <v>1</v>
          </cell>
          <cell r="U1019">
            <v>0</v>
          </cell>
          <cell r="V1019" t="str">
            <v>N</v>
          </cell>
          <cell r="W1019">
            <v>2</v>
          </cell>
          <cell r="X1019" t="str">
            <v>N</v>
          </cell>
          <cell r="Y1019" t="str">
            <v>VNGAAP</v>
          </cell>
          <cell r="Z1019" t="str">
            <v>9410</v>
          </cell>
          <cell r="AA1019">
            <v>43465</v>
          </cell>
          <cell r="AB1019">
            <v>15000000</v>
          </cell>
          <cell r="AC1019">
            <v>2000000000</v>
          </cell>
          <cell r="AD1019">
            <v>60000000</v>
          </cell>
          <cell r="AE1019">
            <v>0</v>
          </cell>
          <cell r="AF1019">
            <v>2</v>
          </cell>
          <cell r="AG1019">
            <v>44195</v>
          </cell>
          <cell r="AH1019">
            <v>2500000000</v>
          </cell>
          <cell r="AI1019">
            <v>2500000000</v>
          </cell>
          <cell r="AJ1019">
            <v>15000000</v>
          </cell>
          <cell r="AK1019">
            <v>0.3</v>
          </cell>
          <cell r="AL1019">
            <v>1700000000000</v>
          </cell>
          <cell r="AM1019">
            <v>20000000000</v>
          </cell>
          <cell r="AN1019">
            <v>0.9</v>
          </cell>
          <cell r="AO1019">
            <v>20000000000</v>
          </cell>
          <cell r="AP1019">
            <v>42541</v>
          </cell>
          <cell r="AQ1019">
            <v>1</v>
          </cell>
          <cell r="AR1019">
            <v>43373</v>
          </cell>
          <cell r="AS1019" t="str">
            <v>3511</v>
          </cell>
          <cell r="AT1019">
            <v>500</v>
          </cell>
          <cell r="AU1019">
            <v>0</v>
          </cell>
          <cell r="AV1019">
            <v>2</v>
          </cell>
          <cell r="AW1019">
            <v>0</v>
          </cell>
        </row>
        <row r="1020">
          <cell r="C1020" t="str">
            <v>A1125</v>
          </cell>
          <cell r="D1020">
            <v>8000000000</v>
          </cell>
          <cell r="E1020">
            <v>0</v>
          </cell>
          <cell r="F1020">
            <v>0</v>
          </cell>
          <cell r="G1020">
            <v>2000000000</v>
          </cell>
          <cell r="H1020">
            <v>10000000000</v>
          </cell>
          <cell r="I1020">
            <v>8000000000</v>
          </cell>
          <cell r="J1020">
            <v>60000000</v>
          </cell>
          <cell r="K1020" t="str">
            <v>2121</v>
          </cell>
          <cell r="L1020">
            <v>5</v>
          </cell>
          <cell r="M1020" t="str">
            <v>VND</v>
          </cell>
          <cell r="N1020" t="str">
            <v>VN0011379</v>
          </cell>
          <cell r="O1020">
            <v>5</v>
          </cell>
          <cell r="P1020" t="str">
            <v>Loan</v>
          </cell>
          <cell r="Q1020">
            <v>45955</v>
          </cell>
          <cell r="R1020">
            <v>0</v>
          </cell>
          <cell r="S1020">
            <v>40179</v>
          </cell>
          <cell r="T1020">
            <v>1</v>
          </cell>
          <cell r="U1020">
            <v>0</v>
          </cell>
          <cell r="V1020" t="str">
            <v>N</v>
          </cell>
          <cell r="W1020">
            <v>2</v>
          </cell>
          <cell r="X1020" t="str">
            <v>Y</v>
          </cell>
          <cell r="Y1020" t="str">
            <v>VNGAAP</v>
          </cell>
          <cell r="Z1020" t="str">
            <v>9410</v>
          </cell>
          <cell r="AA1020">
            <v>43465</v>
          </cell>
          <cell r="AB1020">
            <v>15000000</v>
          </cell>
          <cell r="AC1020">
            <v>2000000000</v>
          </cell>
          <cell r="AD1020">
            <v>60000000</v>
          </cell>
          <cell r="AE1020">
            <v>0</v>
          </cell>
          <cell r="AF1020">
            <v>2</v>
          </cell>
          <cell r="AG1020">
            <v>44195</v>
          </cell>
          <cell r="AH1020">
            <v>2500000000</v>
          </cell>
          <cell r="AI1020">
            <v>2500000000</v>
          </cell>
          <cell r="AJ1020">
            <v>15000000</v>
          </cell>
          <cell r="AK1020">
            <v>0.3</v>
          </cell>
          <cell r="AL1020">
            <v>1700000000000</v>
          </cell>
          <cell r="AM1020">
            <v>20000000000</v>
          </cell>
          <cell r="AN1020">
            <v>0.9</v>
          </cell>
          <cell r="AO1020">
            <v>20000000000</v>
          </cell>
          <cell r="AP1020">
            <v>42541</v>
          </cell>
          <cell r="AQ1020">
            <v>1</v>
          </cell>
          <cell r="AR1020">
            <v>43373</v>
          </cell>
          <cell r="AS1020" t="str">
            <v>3511</v>
          </cell>
          <cell r="AT1020">
            <v>500</v>
          </cell>
          <cell r="AU1020">
            <v>0</v>
          </cell>
          <cell r="AV1020">
            <v>2</v>
          </cell>
          <cell r="AW1020">
            <v>0</v>
          </cell>
        </row>
        <row r="1021">
          <cell r="C1021" t="str">
            <v>A1126</v>
          </cell>
          <cell r="D1021">
            <v>8000000000</v>
          </cell>
          <cell r="E1021">
            <v>0</v>
          </cell>
          <cell r="F1021">
            <v>0</v>
          </cell>
          <cell r="G1021">
            <v>2000000000</v>
          </cell>
          <cell r="H1021">
            <v>10000000000</v>
          </cell>
          <cell r="I1021">
            <v>8000000000</v>
          </cell>
          <cell r="J1021">
            <v>60000000</v>
          </cell>
          <cell r="K1021" t="str">
            <v>2121</v>
          </cell>
          <cell r="L1021">
            <v>5</v>
          </cell>
          <cell r="M1021" t="str">
            <v>VND</v>
          </cell>
          <cell r="N1021" t="str">
            <v>VN0011379</v>
          </cell>
          <cell r="O1021">
            <v>5</v>
          </cell>
          <cell r="P1021" t="str">
            <v>Loan</v>
          </cell>
          <cell r="Q1021">
            <v>45955</v>
          </cell>
          <cell r="R1021">
            <v>0</v>
          </cell>
          <cell r="S1021">
            <v>40179</v>
          </cell>
          <cell r="T1021">
            <v>1</v>
          </cell>
          <cell r="U1021">
            <v>0</v>
          </cell>
          <cell r="V1021">
            <v>0</v>
          </cell>
          <cell r="W1021">
            <v>1</v>
          </cell>
          <cell r="X1021" t="str">
            <v>N</v>
          </cell>
          <cell r="Y1021" t="str">
            <v>VNGAAP</v>
          </cell>
          <cell r="Z1021" t="str">
            <v>9410</v>
          </cell>
          <cell r="AA1021">
            <v>43465</v>
          </cell>
          <cell r="AB1021">
            <v>15000000</v>
          </cell>
          <cell r="AC1021">
            <v>2000000000</v>
          </cell>
          <cell r="AD1021">
            <v>60000000</v>
          </cell>
          <cell r="AE1021">
            <v>0</v>
          </cell>
          <cell r="AF1021">
            <v>2</v>
          </cell>
          <cell r="AG1021">
            <v>44195</v>
          </cell>
          <cell r="AH1021">
            <v>2500000000</v>
          </cell>
          <cell r="AI1021">
            <v>2500000000</v>
          </cell>
          <cell r="AJ1021">
            <v>15000000</v>
          </cell>
          <cell r="AK1021">
            <v>0.3</v>
          </cell>
          <cell r="AL1021">
            <v>1700000000000</v>
          </cell>
          <cell r="AM1021">
            <v>20000000000</v>
          </cell>
          <cell r="AN1021">
            <v>0.9</v>
          </cell>
          <cell r="AO1021">
            <v>20000000000</v>
          </cell>
          <cell r="AP1021">
            <v>42541</v>
          </cell>
          <cell r="AQ1021">
            <v>1</v>
          </cell>
          <cell r="AR1021">
            <v>43373</v>
          </cell>
          <cell r="AS1021" t="str">
            <v>3511</v>
          </cell>
          <cell r="AT1021">
            <v>500</v>
          </cell>
          <cell r="AU1021">
            <v>0</v>
          </cell>
          <cell r="AV1021">
            <v>2</v>
          </cell>
          <cell r="AW1021">
            <v>0</v>
          </cell>
        </row>
        <row r="1022">
          <cell r="C1022" t="str">
            <v>A1127</v>
          </cell>
          <cell r="D1022">
            <v>8000000000</v>
          </cell>
          <cell r="E1022">
            <v>0</v>
          </cell>
          <cell r="F1022">
            <v>0</v>
          </cell>
          <cell r="G1022">
            <v>2000000000</v>
          </cell>
          <cell r="H1022">
            <v>10000000000</v>
          </cell>
          <cell r="I1022">
            <v>8000000000</v>
          </cell>
          <cell r="J1022">
            <v>60000000</v>
          </cell>
          <cell r="K1022" t="str">
            <v>2121</v>
          </cell>
          <cell r="L1022">
            <v>5</v>
          </cell>
          <cell r="M1022" t="str">
            <v>VND</v>
          </cell>
          <cell r="N1022" t="str">
            <v>VN0011379</v>
          </cell>
          <cell r="O1022">
            <v>5</v>
          </cell>
          <cell r="P1022" t="str">
            <v>Loan</v>
          </cell>
          <cell r="Q1022">
            <v>45955</v>
          </cell>
          <cell r="R1022">
            <v>0</v>
          </cell>
          <cell r="S1022">
            <v>40179</v>
          </cell>
          <cell r="T1022">
            <v>1</v>
          </cell>
          <cell r="U1022">
            <v>0</v>
          </cell>
          <cell r="V1022">
            <v>0</v>
          </cell>
          <cell r="W1022">
            <v>1</v>
          </cell>
          <cell r="X1022" t="str">
            <v>Y</v>
          </cell>
          <cell r="Y1022" t="str">
            <v>VNGAAP</v>
          </cell>
          <cell r="Z1022" t="str">
            <v>9410</v>
          </cell>
          <cell r="AA1022">
            <v>43465</v>
          </cell>
          <cell r="AB1022">
            <v>15000000</v>
          </cell>
          <cell r="AC1022">
            <v>2000000000</v>
          </cell>
          <cell r="AD1022">
            <v>60000000</v>
          </cell>
          <cell r="AE1022">
            <v>0</v>
          </cell>
          <cell r="AF1022">
            <v>2</v>
          </cell>
          <cell r="AG1022">
            <v>44195</v>
          </cell>
          <cell r="AH1022">
            <v>2500000000</v>
          </cell>
          <cell r="AI1022">
            <v>2500000000</v>
          </cell>
          <cell r="AJ1022">
            <v>15000000</v>
          </cell>
          <cell r="AK1022">
            <v>0.3</v>
          </cell>
          <cell r="AL1022">
            <v>1700000000000</v>
          </cell>
          <cell r="AM1022">
            <v>20000000000</v>
          </cell>
          <cell r="AN1022">
            <v>0.9</v>
          </cell>
          <cell r="AO1022">
            <v>20000000000</v>
          </cell>
          <cell r="AP1022">
            <v>42541</v>
          </cell>
          <cell r="AQ1022">
            <v>1</v>
          </cell>
          <cell r="AR1022">
            <v>43373</v>
          </cell>
          <cell r="AS1022" t="str">
            <v>3511</v>
          </cell>
          <cell r="AT1022">
            <v>500</v>
          </cell>
          <cell r="AU1022">
            <v>0</v>
          </cell>
          <cell r="AV1022">
            <v>2</v>
          </cell>
          <cell r="AW1022">
            <v>0</v>
          </cell>
        </row>
        <row r="1023">
          <cell r="C1023" t="str">
            <v>A1128</v>
          </cell>
          <cell r="D1023">
            <v>8000000000</v>
          </cell>
          <cell r="E1023">
            <v>0</v>
          </cell>
          <cell r="F1023">
            <v>0</v>
          </cell>
          <cell r="G1023">
            <v>2000000000</v>
          </cell>
          <cell r="H1023">
            <v>10000000000</v>
          </cell>
          <cell r="I1023">
            <v>8000000000</v>
          </cell>
          <cell r="J1023">
            <v>60000000</v>
          </cell>
          <cell r="K1023" t="str">
            <v>2121</v>
          </cell>
          <cell r="L1023">
            <v>5</v>
          </cell>
          <cell r="M1023" t="str">
            <v>VND</v>
          </cell>
          <cell r="N1023" t="str">
            <v>VN0011379</v>
          </cell>
          <cell r="O1023">
            <v>5</v>
          </cell>
          <cell r="P1023" t="str">
            <v>Loan</v>
          </cell>
          <cell r="Q1023">
            <v>45955</v>
          </cell>
          <cell r="R1023">
            <v>0</v>
          </cell>
          <cell r="S1023">
            <v>40179</v>
          </cell>
          <cell r="T1023">
            <v>1</v>
          </cell>
          <cell r="U1023">
            <v>0</v>
          </cell>
          <cell r="V1023">
            <v>0</v>
          </cell>
          <cell r="W1023">
            <v>2</v>
          </cell>
          <cell r="X1023" t="str">
            <v>N</v>
          </cell>
          <cell r="Y1023" t="str">
            <v>VNGAAP</v>
          </cell>
          <cell r="Z1023" t="str">
            <v>9410</v>
          </cell>
          <cell r="AA1023">
            <v>43465</v>
          </cell>
          <cell r="AB1023">
            <v>15000000</v>
          </cell>
          <cell r="AC1023">
            <v>2000000000</v>
          </cell>
          <cell r="AD1023">
            <v>60000000</v>
          </cell>
          <cell r="AE1023">
            <v>0</v>
          </cell>
          <cell r="AF1023">
            <v>2</v>
          </cell>
          <cell r="AG1023">
            <v>44195</v>
          </cell>
          <cell r="AH1023">
            <v>2500000000</v>
          </cell>
          <cell r="AI1023">
            <v>2500000000</v>
          </cell>
          <cell r="AJ1023">
            <v>15000000</v>
          </cell>
          <cell r="AK1023">
            <v>0.3</v>
          </cell>
          <cell r="AL1023">
            <v>1700000000000</v>
          </cell>
          <cell r="AM1023">
            <v>20000000000</v>
          </cell>
          <cell r="AN1023">
            <v>0.9</v>
          </cell>
          <cell r="AO1023">
            <v>20000000000</v>
          </cell>
          <cell r="AP1023">
            <v>42541</v>
          </cell>
          <cell r="AQ1023">
            <v>1</v>
          </cell>
          <cell r="AR1023">
            <v>43373</v>
          </cell>
          <cell r="AS1023" t="str">
            <v>3511</v>
          </cell>
          <cell r="AT1023">
            <v>500</v>
          </cell>
          <cell r="AU1023">
            <v>0</v>
          </cell>
          <cell r="AV1023">
            <v>2</v>
          </cell>
          <cell r="AW1023">
            <v>0</v>
          </cell>
        </row>
        <row r="1024">
          <cell r="C1024" t="str">
            <v>A1129</v>
          </cell>
          <cell r="D1024">
            <v>8000000000</v>
          </cell>
          <cell r="E1024">
            <v>0</v>
          </cell>
          <cell r="F1024">
            <v>0</v>
          </cell>
          <cell r="G1024">
            <v>2000000000</v>
          </cell>
          <cell r="H1024">
            <v>10000000000</v>
          </cell>
          <cell r="I1024">
            <v>8000000000</v>
          </cell>
          <cell r="J1024">
            <v>60000000</v>
          </cell>
          <cell r="K1024" t="str">
            <v>2121</v>
          </cell>
          <cell r="L1024">
            <v>5</v>
          </cell>
          <cell r="M1024" t="str">
            <v>VND</v>
          </cell>
          <cell r="N1024" t="str">
            <v>VN0011379</v>
          </cell>
          <cell r="O1024">
            <v>5</v>
          </cell>
          <cell r="P1024" t="str">
            <v>Loan</v>
          </cell>
          <cell r="Q1024">
            <v>45955</v>
          </cell>
          <cell r="R1024">
            <v>0</v>
          </cell>
          <cell r="S1024">
            <v>40179</v>
          </cell>
          <cell r="T1024">
            <v>1</v>
          </cell>
          <cell r="U1024">
            <v>0</v>
          </cell>
          <cell r="V1024">
            <v>0</v>
          </cell>
          <cell r="W1024">
            <v>2</v>
          </cell>
          <cell r="X1024" t="str">
            <v>Y</v>
          </cell>
          <cell r="Y1024" t="str">
            <v>VNGAAP</v>
          </cell>
          <cell r="Z1024" t="str">
            <v>9410</v>
          </cell>
          <cell r="AA1024">
            <v>43465</v>
          </cell>
          <cell r="AB1024">
            <v>15000000</v>
          </cell>
          <cell r="AC1024">
            <v>2000000000</v>
          </cell>
          <cell r="AD1024">
            <v>60000000</v>
          </cell>
          <cell r="AE1024">
            <v>0</v>
          </cell>
          <cell r="AF1024">
            <v>2</v>
          </cell>
          <cell r="AG1024">
            <v>44195</v>
          </cell>
          <cell r="AH1024">
            <v>2500000000</v>
          </cell>
          <cell r="AI1024">
            <v>2500000000</v>
          </cell>
          <cell r="AJ1024">
            <v>15000000</v>
          </cell>
          <cell r="AK1024">
            <v>0.3</v>
          </cell>
          <cell r="AL1024">
            <v>1700000000000</v>
          </cell>
          <cell r="AM1024">
            <v>20000000000</v>
          </cell>
          <cell r="AN1024">
            <v>0.9</v>
          </cell>
          <cell r="AO1024">
            <v>20000000000</v>
          </cell>
          <cell r="AP1024">
            <v>42541</v>
          </cell>
          <cell r="AQ1024">
            <v>1</v>
          </cell>
          <cell r="AR1024">
            <v>43373</v>
          </cell>
          <cell r="AS1024" t="str">
            <v>3511</v>
          </cell>
          <cell r="AT1024">
            <v>500</v>
          </cell>
          <cell r="AU1024">
            <v>0</v>
          </cell>
          <cell r="AV1024">
            <v>2</v>
          </cell>
          <cell r="AW1024">
            <v>0</v>
          </cell>
        </row>
        <row r="1025">
          <cell r="C1025" t="str">
            <v>A1130</v>
          </cell>
          <cell r="D1025">
            <v>8000000000</v>
          </cell>
          <cell r="E1025">
            <v>0</v>
          </cell>
          <cell r="F1025">
            <v>0</v>
          </cell>
          <cell r="G1025">
            <v>2000000000</v>
          </cell>
          <cell r="H1025">
            <v>10000000000</v>
          </cell>
          <cell r="I1025">
            <v>8000000000</v>
          </cell>
          <cell r="J1025">
            <v>60000000</v>
          </cell>
          <cell r="K1025" t="str">
            <v>2121</v>
          </cell>
          <cell r="L1025">
            <v>5</v>
          </cell>
          <cell r="M1025" t="str">
            <v>VND</v>
          </cell>
          <cell r="N1025" t="str">
            <v>VN0011379</v>
          </cell>
          <cell r="O1025">
            <v>5</v>
          </cell>
          <cell r="P1025" t="str">
            <v>Loan</v>
          </cell>
          <cell r="Q1025">
            <v>45955</v>
          </cell>
          <cell r="R1025">
            <v>0</v>
          </cell>
          <cell r="S1025">
            <v>40179</v>
          </cell>
          <cell r="T1025">
            <v>1</v>
          </cell>
          <cell r="U1025">
            <v>0</v>
          </cell>
          <cell r="V1025" t="str">
            <v>N</v>
          </cell>
          <cell r="W1025">
            <v>1</v>
          </cell>
          <cell r="X1025" t="str">
            <v>N</v>
          </cell>
          <cell r="Y1025" t="str">
            <v>VNGAAP</v>
          </cell>
          <cell r="Z1025" t="str">
            <v>9410</v>
          </cell>
          <cell r="AA1025">
            <v>43465</v>
          </cell>
          <cell r="AB1025">
            <v>15000000</v>
          </cell>
          <cell r="AC1025">
            <v>2000000000</v>
          </cell>
          <cell r="AD1025">
            <v>60000000</v>
          </cell>
          <cell r="AE1025">
            <v>0</v>
          </cell>
          <cell r="AF1025">
            <v>2</v>
          </cell>
          <cell r="AG1025">
            <v>44195</v>
          </cell>
          <cell r="AH1025">
            <v>2500000000</v>
          </cell>
          <cell r="AI1025">
            <v>2500000000</v>
          </cell>
          <cell r="AJ1025">
            <v>15000000</v>
          </cell>
          <cell r="AK1025">
            <v>0.3</v>
          </cell>
          <cell r="AL1025">
            <v>1700000000000</v>
          </cell>
          <cell r="AM1025">
            <v>20000000000</v>
          </cell>
          <cell r="AN1025">
            <v>0.9</v>
          </cell>
          <cell r="AO1025">
            <v>20000000000</v>
          </cell>
          <cell r="AP1025">
            <v>42541</v>
          </cell>
          <cell r="AQ1025">
            <v>1</v>
          </cell>
          <cell r="AR1025">
            <v>43373</v>
          </cell>
          <cell r="AS1025" t="str">
            <v>3511</v>
          </cell>
          <cell r="AT1025">
            <v>500</v>
          </cell>
          <cell r="AU1025">
            <v>0</v>
          </cell>
          <cell r="AV1025">
            <v>2</v>
          </cell>
          <cell r="AW1025">
            <v>0</v>
          </cell>
        </row>
        <row r="1026">
          <cell r="C1026" t="str">
            <v>A1131</v>
          </cell>
          <cell r="D1026">
            <v>8000000000</v>
          </cell>
          <cell r="E1026">
            <v>0</v>
          </cell>
          <cell r="F1026">
            <v>0</v>
          </cell>
          <cell r="G1026">
            <v>2000000000</v>
          </cell>
          <cell r="H1026">
            <v>10000000000</v>
          </cell>
          <cell r="I1026">
            <v>8000000000</v>
          </cell>
          <cell r="J1026">
            <v>60000000</v>
          </cell>
          <cell r="K1026" t="str">
            <v>2121</v>
          </cell>
          <cell r="L1026">
            <v>5</v>
          </cell>
          <cell r="M1026" t="str">
            <v>VND</v>
          </cell>
          <cell r="N1026" t="str">
            <v>VN0011379</v>
          </cell>
          <cell r="O1026">
            <v>5</v>
          </cell>
          <cell r="P1026" t="str">
            <v>Loan</v>
          </cell>
          <cell r="Q1026">
            <v>45955</v>
          </cell>
          <cell r="R1026">
            <v>0</v>
          </cell>
          <cell r="S1026">
            <v>40179</v>
          </cell>
          <cell r="T1026">
            <v>1</v>
          </cell>
          <cell r="U1026">
            <v>0</v>
          </cell>
          <cell r="V1026" t="str">
            <v>N</v>
          </cell>
          <cell r="W1026">
            <v>1</v>
          </cell>
          <cell r="X1026" t="str">
            <v>Y</v>
          </cell>
          <cell r="Y1026" t="str">
            <v>VNGAAP</v>
          </cell>
          <cell r="Z1026" t="str">
            <v>9410</v>
          </cell>
          <cell r="AA1026">
            <v>43465</v>
          </cell>
          <cell r="AB1026">
            <v>15000000</v>
          </cell>
          <cell r="AC1026">
            <v>2000000000</v>
          </cell>
          <cell r="AD1026">
            <v>60000000</v>
          </cell>
          <cell r="AE1026">
            <v>0</v>
          </cell>
          <cell r="AF1026">
            <v>2</v>
          </cell>
          <cell r="AG1026">
            <v>44195</v>
          </cell>
          <cell r="AH1026">
            <v>2500000000</v>
          </cell>
          <cell r="AI1026">
            <v>2500000000</v>
          </cell>
          <cell r="AJ1026">
            <v>15000000</v>
          </cell>
          <cell r="AK1026">
            <v>0.3</v>
          </cell>
          <cell r="AL1026">
            <v>1700000000000</v>
          </cell>
          <cell r="AM1026">
            <v>20000000000</v>
          </cell>
          <cell r="AN1026">
            <v>0.9</v>
          </cell>
          <cell r="AO1026">
            <v>20000000000</v>
          </cell>
          <cell r="AP1026">
            <v>42541</v>
          </cell>
          <cell r="AQ1026">
            <v>1</v>
          </cell>
          <cell r="AR1026">
            <v>43373</v>
          </cell>
          <cell r="AS1026" t="str">
            <v>3511</v>
          </cell>
          <cell r="AT1026">
            <v>500</v>
          </cell>
          <cell r="AU1026">
            <v>0</v>
          </cell>
          <cell r="AV1026">
            <v>2</v>
          </cell>
          <cell r="AW1026">
            <v>0</v>
          </cell>
        </row>
        <row r="1027">
          <cell r="C1027" t="str">
            <v>A1132</v>
          </cell>
          <cell r="D1027">
            <v>8000000000</v>
          </cell>
          <cell r="E1027">
            <v>0</v>
          </cell>
          <cell r="F1027">
            <v>0</v>
          </cell>
          <cell r="G1027">
            <v>2000000000</v>
          </cell>
          <cell r="H1027">
            <v>10000000000</v>
          </cell>
          <cell r="I1027">
            <v>8000000000</v>
          </cell>
          <cell r="J1027">
            <v>60000000</v>
          </cell>
          <cell r="K1027" t="str">
            <v>2121</v>
          </cell>
          <cell r="L1027">
            <v>5</v>
          </cell>
          <cell r="M1027" t="str">
            <v>VND</v>
          </cell>
          <cell r="N1027" t="str">
            <v>VN0011379</v>
          </cell>
          <cell r="O1027">
            <v>5</v>
          </cell>
          <cell r="P1027" t="str">
            <v>Loan</v>
          </cell>
          <cell r="Q1027">
            <v>45955</v>
          </cell>
          <cell r="R1027">
            <v>0</v>
          </cell>
          <cell r="S1027">
            <v>40179</v>
          </cell>
          <cell r="T1027">
            <v>1</v>
          </cell>
          <cell r="U1027">
            <v>0</v>
          </cell>
          <cell r="V1027" t="str">
            <v>N</v>
          </cell>
          <cell r="W1027">
            <v>2</v>
          </cell>
          <cell r="X1027" t="str">
            <v>N</v>
          </cell>
          <cell r="Y1027" t="str">
            <v>VNGAAP</v>
          </cell>
          <cell r="Z1027" t="str">
            <v>9410</v>
          </cell>
          <cell r="AA1027">
            <v>43465</v>
          </cell>
          <cell r="AB1027">
            <v>15000000</v>
          </cell>
          <cell r="AC1027">
            <v>2000000000</v>
          </cell>
          <cell r="AD1027">
            <v>60000000</v>
          </cell>
          <cell r="AE1027">
            <v>0</v>
          </cell>
          <cell r="AF1027">
            <v>2</v>
          </cell>
          <cell r="AG1027">
            <v>44195</v>
          </cell>
          <cell r="AH1027">
            <v>2500000000</v>
          </cell>
          <cell r="AI1027">
            <v>2500000000</v>
          </cell>
          <cell r="AJ1027">
            <v>15000000</v>
          </cell>
          <cell r="AK1027">
            <v>0.3</v>
          </cell>
          <cell r="AL1027">
            <v>1700000000000</v>
          </cell>
          <cell r="AM1027">
            <v>20000000000</v>
          </cell>
          <cell r="AN1027">
            <v>0.9</v>
          </cell>
          <cell r="AO1027">
            <v>20000000000</v>
          </cell>
          <cell r="AP1027">
            <v>42541</v>
          </cell>
          <cell r="AQ1027">
            <v>1</v>
          </cell>
          <cell r="AR1027">
            <v>43373</v>
          </cell>
          <cell r="AS1027" t="str">
            <v>3511</v>
          </cell>
          <cell r="AT1027">
            <v>500</v>
          </cell>
          <cell r="AU1027">
            <v>0</v>
          </cell>
          <cell r="AV1027">
            <v>2</v>
          </cell>
          <cell r="AW1027">
            <v>0</v>
          </cell>
        </row>
        <row r="1028">
          <cell r="C1028" t="str">
            <v>A1133</v>
          </cell>
          <cell r="D1028">
            <v>8000000000</v>
          </cell>
          <cell r="E1028">
            <v>0</v>
          </cell>
          <cell r="F1028">
            <v>0</v>
          </cell>
          <cell r="G1028">
            <v>2000000000</v>
          </cell>
          <cell r="H1028">
            <v>10000000000</v>
          </cell>
          <cell r="I1028">
            <v>8000000000</v>
          </cell>
          <cell r="J1028">
            <v>60000000</v>
          </cell>
          <cell r="K1028" t="str">
            <v>2121</v>
          </cell>
          <cell r="L1028">
            <v>5</v>
          </cell>
          <cell r="M1028" t="str">
            <v>VND</v>
          </cell>
          <cell r="N1028" t="str">
            <v>VN0011379</v>
          </cell>
          <cell r="O1028">
            <v>5</v>
          </cell>
          <cell r="P1028" t="str">
            <v>Loan</v>
          </cell>
          <cell r="Q1028">
            <v>45955</v>
          </cell>
          <cell r="R1028">
            <v>0</v>
          </cell>
          <cell r="S1028">
            <v>40179</v>
          </cell>
          <cell r="T1028">
            <v>1</v>
          </cell>
          <cell r="U1028">
            <v>0</v>
          </cell>
          <cell r="V1028" t="str">
            <v>N</v>
          </cell>
          <cell r="W1028">
            <v>2</v>
          </cell>
          <cell r="X1028" t="str">
            <v>Y</v>
          </cell>
          <cell r="Y1028" t="str">
            <v>VNGAAP</v>
          </cell>
          <cell r="Z1028" t="str">
            <v>9410</v>
          </cell>
          <cell r="AA1028">
            <v>43465</v>
          </cell>
          <cell r="AB1028">
            <v>15000000</v>
          </cell>
          <cell r="AC1028">
            <v>2000000000</v>
          </cell>
          <cell r="AD1028">
            <v>60000000</v>
          </cell>
          <cell r="AE1028">
            <v>0</v>
          </cell>
          <cell r="AF1028">
            <v>2</v>
          </cell>
          <cell r="AG1028">
            <v>44195</v>
          </cell>
          <cell r="AH1028">
            <v>2500000000</v>
          </cell>
          <cell r="AI1028">
            <v>2500000000</v>
          </cell>
          <cell r="AJ1028">
            <v>15000000</v>
          </cell>
          <cell r="AK1028">
            <v>0.3</v>
          </cell>
          <cell r="AL1028">
            <v>1700000000000</v>
          </cell>
          <cell r="AM1028">
            <v>20000000000</v>
          </cell>
          <cell r="AN1028">
            <v>0.9</v>
          </cell>
          <cell r="AO1028">
            <v>20000000000</v>
          </cell>
          <cell r="AP1028">
            <v>42541</v>
          </cell>
          <cell r="AQ1028">
            <v>1</v>
          </cell>
          <cell r="AR1028">
            <v>43373</v>
          </cell>
          <cell r="AS1028" t="str">
            <v>3511</v>
          </cell>
          <cell r="AT1028">
            <v>500</v>
          </cell>
          <cell r="AU1028">
            <v>0</v>
          </cell>
          <cell r="AV1028">
            <v>2</v>
          </cell>
          <cell r="AW1028">
            <v>0</v>
          </cell>
        </row>
        <row r="1029">
          <cell r="C1029" t="str">
            <v>A1134</v>
          </cell>
          <cell r="D1029">
            <v>8000000000</v>
          </cell>
          <cell r="E1029">
            <v>0</v>
          </cell>
          <cell r="F1029">
            <v>0</v>
          </cell>
          <cell r="G1029">
            <v>2000000000</v>
          </cell>
          <cell r="H1029">
            <v>10000000000</v>
          </cell>
          <cell r="I1029">
            <v>8000000000</v>
          </cell>
          <cell r="J1029">
            <v>60000000</v>
          </cell>
          <cell r="K1029" t="str">
            <v>2121</v>
          </cell>
          <cell r="L1029">
            <v>5</v>
          </cell>
          <cell r="M1029" t="str">
            <v>VND</v>
          </cell>
          <cell r="N1029" t="str">
            <v>VN0011379</v>
          </cell>
          <cell r="O1029">
            <v>5</v>
          </cell>
          <cell r="P1029" t="str">
            <v>Loan</v>
          </cell>
          <cell r="Q1029">
            <v>45955</v>
          </cell>
          <cell r="R1029">
            <v>0</v>
          </cell>
          <cell r="S1029">
            <v>40179</v>
          </cell>
          <cell r="T1029">
            <v>1</v>
          </cell>
          <cell r="U1029">
            <v>0</v>
          </cell>
          <cell r="V1029">
            <v>0</v>
          </cell>
          <cell r="W1029">
            <v>1</v>
          </cell>
          <cell r="X1029" t="str">
            <v>N</v>
          </cell>
          <cell r="Y1029" t="str">
            <v>VNGAAP</v>
          </cell>
          <cell r="Z1029" t="str">
            <v>9410</v>
          </cell>
          <cell r="AA1029">
            <v>43465</v>
          </cell>
          <cell r="AB1029">
            <v>15000000</v>
          </cell>
          <cell r="AC1029">
            <v>2000000000</v>
          </cell>
          <cell r="AD1029">
            <v>60000000</v>
          </cell>
          <cell r="AE1029">
            <v>0</v>
          </cell>
          <cell r="AF1029">
            <v>2</v>
          </cell>
          <cell r="AG1029">
            <v>44195</v>
          </cell>
          <cell r="AH1029">
            <v>2500000000</v>
          </cell>
          <cell r="AI1029">
            <v>2500000000</v>
          </cell>
          <cell r="AJ1029">
            <v>15000000</v>
          </cell>
          <cell r="AK1029">
            <v>0.3</v>
          </cell>
          <cell r="AL1029">
            <v>1700000000000</v>
          </cell>
          <cell r="AM1029">
            <v>20000000000</v>
          </cell>
          <cell r="AN1029">
            <v>0.9</v>
          </cell>
          <cell r="AO1029">
            <v>20000000000</v>
          </cell>
          <cell r="AP1029">
            <v>42541</v>
          </cell>
          <cell r="AQ1029">
            <v>1</v>
          </cell>
          <cell r="AR1029">
            <v>43373</v>
          </cell>
          <cell r="AS1029" t="str">
            <v>3511</v>
          </cell>
          <cell r="AT1029">
            <v>500</v>
          </cell>
          <cell r="AU1029">
            <v>0</v>
          </cell>
          <cell r="AV1029">
            <v>2</v>
          </cell>
          <cell r="AW1029">
            <v>0</v>
          </cell>
        </row>
        <row r="1030">
          <cell r="C1030" t="str">
            <v>A1135</v>
          </cell>
          <cell r="D1030">
            <v>8000000000</v>
          </cell>
          <cell r="E1030">
            <v>0</v>
          </cell>
          <cell r="F1030">
            <v>0</v>
          </cell>
          <cell r="G1030">
            <v>2000000000</v>
          </cell>
          <cell r="H1030">
            <v>10000000000</v>
          </cell>
          <cell r="I1030">
            <v>8000000000</v>
          </cell>
          <cell r="J1030">
            <v>60000000</v>
          </cell>
          <cell r="K1030" t="str">
            <v>2121</v>
          </cell>
          <cell r="L1030">
            <v>5</v>
          </cell>
          <cell r="M1030" t="str">
            <v>VND</v>
          </cell>
          <cell r="N1030" t="str">
            <v>VN0011379</v>
          </cell>
          <cell r="O1030">
            <v>5</v>
          </cell>
          <cell r="P1030" t="str">
            <v>Loan</v>
          </cell>
          <cell r="Q1030">
            <v>45955</v>
          </cell>
          <cell r="R1030">
            <v>0</v>
          </cell>
          <cell r="S1030">
            <v>40179</v>
          </cell>
          <cell r="T1030">
            <v>1</v>
          </cell>
          <cell r="U1030">
            <v>0</v>
          </cell>
          <cell r="V1030">
            <v>0</v>
          </cell>
          <cell r="W1030">
            <v>1</v>
          </cell>
          <cell r="X1030" t="str">
            <v>Y</v>
          </cell>
          <cell r="Y1030" t="str">
            <v>VNGAAP</v>
          </cell>
          <cell r="Z1030" t="str">
            <v>9410</v>
          </cell>
          <cell r="AA1030">
            <v>43465</v>
          </cell>
          <cell r="AB1030">
            <v>15000000</v>
          </cell>
          <cell r="AC1030">
            <v>2000000000</v>
          </cell>
          <cell r="AD1030">
            <v>60000000</v>
          </cell>
          <cell r="AE1030">
            <v>0</v>
          </cell>
          <cell r="AF1030">
            <v>2</v>
          </cell>
          <cell r="AG1030">
            <v>44195</v>
          </cell>
          <cell r="AH1030">
            <v>2500000000</v>
          </cell>
          <cell r="AI1030">
            <v>2500000000</v>
          </cell>
          <cell r="AJ1030">
            <v>15000000</v>
          </cell>
          <cell r="AK1030">
            <v>0.3</v>
          </cell>
          <cell r="AL1030">
            <v>1700000000000</v>
          </cell>
          <cell r="AM1030">
            <v>20000000000</v>
          </cell>
          <cell r="AN1030">
            <v>0.9</v>
          </cell>
          <cell r="AO1030">
            <v>20000000000</v>
          </cell>
          <cell r="AP1030">
            <v>42541</v>
          </cell>
          <cell r="AQ1030">
            <v>1</v>
          </cell>
          <cell r="AR1030">
            <v>43373</v>
          </cell>
          <cell r="AS1030" t="str">
            <v>3511</v>
          </cell>
          <cell r="AT1030">
            <v>500</v>
          </cell>
          <cell r="AU1030">
            <v>0</v>
          </cell>
          <cell r="AV1030">
            <v>2</v>
          </cell>
          <cell r="AW1030">
            <v>0</v>
          </cell>
        </row>
        <row r="1031">
          <cell r="C1031" t="str">
            <v>A1136</v>
          </cell>
          <cell r="D1031">
            <v>8000000000</v>
          </cell>
          <cell r="E1031">
            <v>0</v>
          </cell>
          <cell r="F1031">
            <v>0</v>
          </cell>
          <cell r="G1031">
            <v>2000000000</v>
          </cell>
          <cell r="H1031">
            <v>10000000000</v>
          </cell>
          <cell r="I1031">
            <v>8000000000</v>
          </cell>
          <cell r="J1031">
            <v>60000000</v>
          </cell>
          <cell r="K1031" t="str">
            <v>2121</v>
          </cell>
          <cell r="L1031">
            <v>5</v>
          </cell>
          <cell r="M1031" t="str">
            <v>VND</v>
          </cell>
          <cell r="N1031" t="str">
            <v>VN0011379</v>
          </cell>
          <cell r="O1031">
            <v>5</v>
          </cell>
          <cell r="P1031" t="str">
            <v>Loan</v>
          </cell>
          <cell r="Q1031">
            <v>45955</v>
          </cell>
          <cell r="R1031">
            <v>0</v>
          </cell>
          <cell r="S1031">
            <v>40179</v>
          </cell>
          <cell r="T1031">
            <v>1</v>
          </cell>
          <cell r="U1031">
            <v>0</v>
          </cell>
          <cell r="V1031">
            <v>0</v>
          </cell>
          <cell r="W1031">
            <v>2</v>
          </cell>
          <cell r="X1031" t="str">
            <v>N</v>
          </cell>
          <cell r="Y1031" t="str">
            <v>VNGAAP</v>
          </cell>
          <cell r="Z1031" t="str">
            <v>9410</v>
          </cell>
          <cell r="AA1031">
            <v>43465</v>
          </cell>
          <cell r="AB1031">
            <v>15000000</v>
          </cell>
          <cell r="AC1031">
            <v>2000000000</v>
          </cell>
          <cell r="AD1031">
            <v>60000000</v>
          </cell>
          <cell r="AE1031">
            <v>0</v>
          </cell>
          <cell r="AF1031">
            <v>2</v>
          </cell>
          <cell r="AG1031">
            <v>44195</v>
          </cell>
          <cell r="AH1031">
            <v>2500000000</v>
          </cell>
          <cell r="AI1031">
            <v>2500000000</v>
          </cell>
          <cell r="AJ1031">
            <v>15000000</v>
          </cell>
          <cell r="AK1031">
            <v>0.3</v>
          </cell>
          <cell r="AL1031">
            <v>1700000000000</v>
          </cell>
          <cell r="AM1031">
            <v>20000000000</v>
          </cell>
          <cell r="AN1031">
            <v>0.9</v>
          </cell>
          <cell r="AO1031">
            <v>20000000000</v>
          </cell>
          <cell r="AP1031">
            <v>42541</v>
          </cell>
          <cell r="AQ1031">
            <v>1</v>
          </cell>
          <cell r="AR1031">
            <v>43373</v>
          </cell>
          <cell r="AS1031" t="str">
            <v>3511</v>
          </cell>
          <cell r="AT1031">
            <v>500</v>
          </cell>
          <cell r="AU1031">
            <v>0</v>
          </cell>
          <cell r="AV1031">
            <v>2</v>
          </cell>
          <cell r="AW1031">
            <v>0</v>
          </cell>
        </row>
        <row r="1032">
          <cell r="C1032" t="str">
            <v>A1137</v>
          </cell>
          <cell r="D1032">
            <v>8000000000</v>
          </cell>
          <cell r="E1032">
            <v>0</v>
          </cell>
          <cell r="F1032">
            <v>0</v>
          </cell>
          <cell r="G1032">
            <v>2000000000</v>
          </cell>
          <cell r="H1032">
            <v>10000000000</v>
          </cell>
          <cell r="I1032">
            <v>8000000000</v>
          </cell>
          <cell r="J1032">
            <v>60000000</v>
          </cell>
          <cell r="K1032" t="str">
            <v>2121</v>
          </cell>
          <cell r="L1032">
            <v>5</v>
          </cell>
          <cell r="M1032" t="str">
            <v>VND</v>
          </cell>
          <cell r="N1032" t="str">
            <v>VN0011379</v>
          </cell>
          <cell r="O1032">
            <v>5</v>
          </cell>
          <cell r="P1032" t="str">
            <v>Loan</v>
          </cell>
          <cell r="Q1032">
            <v>45955</v>
          </cell>
          <cell r="R1032">
            <v>0</v>
          </cell>
          <cell r="S1032">
            <v>40179</v>
          </cell>
          <cell r="T1032">
            <v>1</v>
          </cell>
          <cell r="U1032">
            <v>0</v>
          </cell>
          <cell r="V1032">
            <v>0</v>
          </cell>
          <cell r="W1032">
            <v>2</v>
          </cell>
          <cell r="X1032" t="str">
            <v>Y</v>
          </cell>
          <cell r="Y1032" t="str">
            <v>VNGAAP</v>
          </cell>
          <cell r="Z1032" t="str">
            <v>9410</v>
          </cell>
          <cell r="AA1032">
            <v>43465</v>
          </cell>
          <cell r="AB1032">
            <v>15000000</v>
          </cell>
          <cell r="AC1032">
            <v>2000000000</v>
          </cell>
          <cell r="AD1032">
            <v>60000000</v>
          </cell>
          <cell r="AE1032">
            <v>0</v>
          </cell>
          <cell r="AF1032">
            <v>2</v>
          </cell>
          <cell r="AG1032">
            <v>44195</v>
          </cell>
          <cell r="AH1032">
            <v>2500000000</v>
          </cell>
          <cell r="AI1032">
            <v>2500000000</v>
          </cell>
          <cell r="AJ1032">
            <v>15000000</v>
          </cell>
          <cell r="AK1032">
            <v>0.3</v>
          </cell>
          <cell r="AL1032">
            <v>1700000000000</v>
          </cell>
          <cell r="AM1032">
            <v>20000000000</v>
          </cell>
          <cell r="AN1032">
            <v>0.9</v>
          </cell>
          <cell r="AO1032">
            <v>20000000000</v>
          </cell>
          <cell r="AP1032">
            <v>42541</v>
          </cell>
          <cell r="AQ1032">
            <v>1</v>
          </cell>
          <cell r="AR1032">
            <v>43373</v>
          </cell>
          <cell r="AS1032" t="str">
            <v>3511</v>
          </cell>
          <cell r="AT1032">
            <v>500</v>
          </cell>
          <cell r="AU1032">
            <v>0</v>
          </cell>
          <cell r="AV1032">
            <v>2</v>
          </cell>
          <cell r="AW1032">
            <v>0</v>
          </cell>
        </row>
        <row r="1033">
          <cell r="C1033" t="str">
            <v>A1138</v>
          </cell>
          <cell r="D1033">
            <v>8000000000</v>
          </cell>
          <cell r="E1033">
            <v>0</v>
          </cell>
          <cell r="F1033">
            <v>0</v>
          </cell>
          <cell r="G1033">
            <v>2000000000</v>
          </cell>
          <cell r="H1033">
            <v>10000000000</v>
          </cell>
          <cell r="I1033">
            <v>8000000000</v>
          </cell>
          <cell r="J1033">
            <v>60000000</v>
          </cell>
          <cell r="K1033" t="str">
            <v>2121</v>
          </cell>
          <cell r="L1033">
            <v>5</v>
          </cell>
          <cell r="M1033" t="str">
            <v>VND</v>
          </cell>
          <cell r="N1033" t="str">
            <v>VN0011379</v>
          </cell>
          <cell r="O1033">
            <v>5</v>
          </cell>
          <cell r="P1033" t="str">
            <v>Loan</v>
          </cell>
          <cell r="Q1033">
            <v>45955</v>
          </cell>
          <cell r="R1033">
            <v>0</v>
          </cell>
          <cell r="S1033">
            <v>40179</v>
          </cell>
          <cell r="T1033">
            <v>1</v>
          </cell>
          <cell r="U1033">
            <v>0</v>
          </cell>
          <cell r="V1033" t="str">
            <v>N</v>
          </cell>
          <cell r="W1033">
            <v>1</v>
          </cell>
          <cell r="X1033" t="str">
            <v>N</v>
          </cell>
          <cell r="Y1033" t="str">
            <v>VNGAAP</v>
          </cell>
          <cell r="Z1033" t="str">
            <v>9410</v>
          </cell>
          <cell r="AA1033">
            <v>43465</v>
          </cell>
          <cell r="AB1033">
            <v>15000000</v>
          </cell>
          <cell r="AC1033">
            <v>2000000000</v>
          </cell>
          <cell r="AD1033">
            <v>60000000</v>
          </cell>
          <cell r="AE1033">
            <v>0</v>
          </cell>
          <cell r="AF1033">
            <v>2</v>
          </cell>
          <cell r="AG1033">
            <v>44195</v>
          </cell>
          <cell r="AH1033">
            <v>2500000000</v>
          </cell>
          <cell r="AI1033">
            <v>2500000000</v>
          </cell>
          <cell r="AJ1033">
            <v>15000000</v>
          </cell>
          <cell r="AK1033">
            <v>0.3</v>
          </cell>
          <cell r="AL1033">
            <v>1700000000000</v>
          </cell>
          <cell r="AM1033">
            <v>20000000000</v>
          </cell>
          <cell r="AN1033">
            <v>0.9</v>
          </cell>
          <cell r="AO1033">
            <v>20000000000</v>
          </cell>
          <cell r="AP1033">
            <v>42541</v>
          </cell>
          <cell r="AQ1033">
            <v>1</v>
          </cell>
          <cell r="AR1033">
            <v>43373</v>
          </cell>
          <cell r="AS1033" t="str">
            <v>3511</v>
          </cell>
          <cell r="AT1033">
            <v>500</v>
          </cell>
          <cell r="AU1033">
            <v>0</v>
          </cell>
          <cell r="AV1033">
            <v>2</v>
          </cell>
          <cell r="AW1033">
            <v>0</v>
          </cell>
        </row>
        <row r="1034">
          <cell r="C1034" t="str">
            <v>A1139</v>
          </cell>
          <cell r="D1034">
            <v>8000000000</v>
          </cell>
          <cell r="E1034">
            <v>0</v>
          </cell>
          <cell r="F1034">
            <v>0</v>
          </cell>
          <cell r="G1034">
            <v>2000000000</v>
          </cell>
          <cell r="H1034">
            <v>10000000000</v>
          </cell>
          <cell r="I1034">
            <v>8000000000</v>
          </cell>
          <cell r="J1034">
            <v>60000000</v>
          </cell>
          <cell r="K1034" t="str">
            <v>2121</v>
          </cell>
          <cell r="L1034">
            <v>5</v>
          </cell>
          <cell r="M1034" t="str">
            <v>VND</v>
          </cell>
          <cell r="N1034" t="str">
            <v>VN0011379</v>
          </cell>
          <cell r="O1034">
            <v>5</v>
          </cell>
          <cell r="P1034" t="str">
            <v>Loan</v>
          </cell>
          <cell r="Q1034">
            <v>45955</v>
          </cell>
          <cell r="R1034">
            <v>0</v>
          </cell>
          <cell r="S1034">
            <v>40179</v>
          </cell>
          <cell r="T1034">
            <v>1</v>
          </cell>
          <cell r="U1034">
            <v>0</v>
          </cell>
          <cell r="V1034" t="str">
            <v>N</v>
          </cell>
          <cell r="W1034">
            <v>1</v>
          </cell>
          <cell r="X1034" t="str">
            <v>Y</v>
          </cell>
          <cell r="Y1034" t="str">
            <v>VNGAAP</v>
          </cell>
          <cell r="Z1034" t="str">
            <v>9410</v>
          </cell>
          <cell r="AA1034">
            <v>43465</v>
          </cell>
          <cell r="AB1034">
            <v>15000000</v>
          </cell>
          <cell r="AC1034">
            <v>2000000000</v>
          </cell>
          <cell r="AD1034">
            <v>60000000</v>
          </cell>
          <cell r="AE1034">
            <v>0</v>
          </cell>
          <cell r="AF1034">
            <v>2</v>
          </cell>
          <cell r="AG1034">
            <v>44195</v>
          </cell>
          <cell r="AH1034">
            <v>2500000000</v>
          </cell>
          <cell r="AI1034">
            <v>2500000000</v>
          </cell>
          <cell r="AJ1034">
            <v>15000000</v>
          </cell>
          <cell r="AK1034">
            <v>0.3</v>
          </cell>
          <cell r="AL1034">
            <v>1700000000000</v>
          </cell>
          <cell r="AM1034">
            <v>20000000000</v>
          </cell>
          <cell r="AN1034">
            <v>0.9</v>
          </cell>
          <cell r="AO1034">
            <v>20000000000</v>
          </cell>
          <cell r="AP1034">
            <v>42541</v>
          </cell>
          <cell r="AQ1034">
            <v>1</v>
          </cell>
          <cell r="AR1034">
            <v>43373</v>
          </cell>
          <cell r="AS1034" t="str">
            <v>3511</v>
          </cell>
          <cell r="AT1034">
            <v>500</v>
          </cell>
          <cell r="AU1034">
            <v>0</v>
          </cell>
          <cell r="AV1034">
            <v>2</v>
          </cell>
          <cell r="AW1034">
            <v>0</v>
          </cell>
        </row>
        <row r="1035">
          <cell r="C1035" t="str">
            <v>A1140</v>
          </cell>
          <cell r="D1035">
            <v>8000000000</v>
          </cell>
          <cell r="E1035">
            <v>0</v>
          </cell>
          <cell r="F1035">
            <v>0</v>
          </cell>
          <cell r="G1035">
            <v>2000000000</v>
          </cell>
          <cell r="H1035">
            <v>10000000000</v>
          </cell>
          <cell r="I1035">
            <v>8000000000</v>
          </cell>
          <cell r="J1035">
            <v>60000000</v>
          </cell>
          <cell r="K1035" t="str">
            <v>2121</v>
          </cell>
          <cell r="L1035">
            <v>5</v>
          </cell>
          <cell r="M1035" t="str">
            <v>VND</v>
          </cell>
          <cell r="N1035" t="str">
            <v>VN0011379</v>
          </cell>
          <cell r="O1035">
            <v>5</v>
          </cell>
          <cell r="P1035" t="str">
            <v>Loan</v>
          </cell>
          <cell r="Q1035">
            <v>45955</v>
          </cell>
          <cell r="R1035">
            <v>0</v>
          </cell>
          <cell r="S1035">
            <v>40179</v>
          </cell>
          <cell r="T1035">
            <v>1</v>
          </cell>
          <cell r="U1035">
            <v>0</v>
          </cell>
          <cell r="V1035" t="str">
            <v>N</v>
          </cell>
          <cell r="W1035">
            <v>2</v>
          </cell>
          <cell r="X1035" t="str">
            <v>N</v>
          </cell>
          <cell r="Y1035" t="str">
            <v>VNGAAP</v>
          </cell>
          <cell r="Z1035" t="str">
            <v>9410</v>
          </cell>
          <cell r="AA1035">
            <v>43465</v>
          </cell>
          <cell r="AB1035">
            <v>15000000</v>
          </cell>
          <cell r="AC1035">
            <v>2000000000</v>
          </cell>
          <cell r="AD1035">
            <v>60000000</v>
          </cell>
          <cell r="AE1035">
            <v>0</v>
          </cell>
          <cell r="AF1035">
            <v>2</v>
          </cell>
          <cell r="AG1035">
            <v>44195</v>
          </cell>
          <cell r="AH1035">
            <v>2500000000</v>
          </cell>
          <cell r="AI1035">
            <v>2500000000</v>
          </cell>
          <cell r="AJ1035">
            <v>15000000</v>
          </cell>
          <cell r="AK1035">
            <v>0.3</v>
          </cell>
          <cell r="AL1035">
            <v>1700000000000</v>
          </cell>
          <cell r="AM1035">
            <v>20000000000</v>
          </cell>
          <cell r="AN1035">
            <v>0.9</v>
          </cell>
          <cell r="AO1035">
            <v>20000000000</v>
          </cell>
          <cell r="AP1035">
            <v>42541</v>
          </cell>
          <cell r="AQ1035">
            <v>1</v>
          </cell>
          <cell r="AR1035">
            <v>43373</v>
          </cell>
          <cell r="AS1035" t="str">
            <v>3511</v>
          </cell>
          <cell r="AT1035">
            <v>500</v>
          </cell>
          <cell r="AU1035">
            <v>0</v>
          </cell>
          <cell r="AV1035">
            <v>2</v>
          </cell>
          <cell r="AW1035">
            <v>0</v>
          </cell>
        </row>
        <row r="1036">
          <cell r="C1036" t="str">
            <v>A1141</v>
          </cell>
          <cell r="D1036">
            <v>8000000000</v>
          </cell>
          <cell r="E1036">
            <v>0</v>
          </cell>
          <cell r="F1036">
            <v>0</v>
          </cell>
          <cell r="G1036">
            <v>2000000000</v>
          </cell>
          <cell r="H1036">
            <v>10000000000</v>
          </cell>
          <cell r="I1036">
            <v>8000000000</v>
          </cell>
          <cell r="J1036">
            <v>60000000</v>
          </cell>
          <cell r="K1036" t="str">
            <v>2121</v>
          </cell>
          <cell r="L1036">
            <v>5</v>
          </cell>
          <cell r="M1036" t="str">
            <v>VND</v>
          </cell>
          <cell r="N1036" t="str">
            <v>VN0011379</v>
          </cell>
          <cell r="O1036">
            <v>5</v>
          </cell>
          <cell r="P1036" t="str">
            <v>Loan</v>
          </cell>
          <cell r="Q1036">
            <v>45955</v>
          </cell>
          <cell r="R1036">
            <v>0</v>
          </cell>
          <cell r="S1036">
            <v>40179</v>
          </cell>
          <cell r="T1036">
            <v>1</v>
          </cell>
          <cell r="U1036">
            <v>0</v>
          </cell>
          <cell r="V1036" t="str">
            <v>N</v>
          </cell>
          <cell r="W1036">
            <v>2</v>
          </cell>
          <cell r="X1036" t="str">
            <v>Y</v>
          </cell>
          <cell r="Y1036" t="str">
            <v>VNGAAP</v>
          </cell>
          <cell r="Z1036" t="str">
            <v>9410</v>
          </cell>
          <cell r="AA1036">
            <v>43465</v>
          </cell>
          <cell r="AB1036">
            <v>15000000</v>
          </cell>
          <cell r="AC1036">
            <v>2000000000</v>
          </cell>
          <cell r="AD1036">
            <v>60000000</v>
          </cell>
          <cell r="AE1036">
            <v>0</v>
          </cell>
          <cell r="AF1036">
            <v>2</v>
          </cell>
          <cell r="AG1036">
            <v>44195</v>
          </cell>
          <cell r="AH1036">
            <v>2500000000</v>
          </cell>
          <cell r="AI1036">
            <v>2500000000</v>
          </cell>
          <cell r="AJ1036">
            <v>15000000</v>
          </cell>
          <cell r="AK1036">
            <v>0.3</v>
          </cell>
          <cell r="AL1036">
            <v>1700000000000</v>
          </cell>
          <cell r="AM1036">
            <v>20000000000</v>
          </cell>
          <cell r="AN1036">
            <v>0.9</v>
          </cell>
          <cell r="AO1036">
            <v>20000000000</v>
          </cell>
          <cell r="AP1036">
            <v>42541</v>
          </cell>
          <cell r="AQ1036">
            <v>1</v>
          </cell>
          <cell r="AR1036">
            <v>43373</v>
          </cell>
          <cell r="AS1036" t="str">
            <v>3511</v>
          </cell>
          <cell r="AT1036">
            <v>500</v>
          </cell>
          <cell r="AU1036">
            <v>0</v>
          </cell>
          <cell r="AV1036">
            <v>2</v>
          </cell>
          <cell r="AW1036">
            <v>0</v>
          </cell>
        </row>
        <row r="1037">
          <cell r="C1037" t="str">
            <v>A1142</v>
          </cell>
          <cell r="D1037">
            <v>8000000000</v>
          </cell>
          <cell r="E1037">
            <v>0</v>
          </cell>
          <cell r="F1037">
            <v>0</v>
          </cell>
          <cell r="G1037">
            <v>2000000000</v>
          </cell>
          <cell r="H1037">
            <v>10000000000</v>
          </cell>
          <cell r="I1037">
            <v>8000000000</v>
          </cell>
          <cell r="J1037">
            <v>60000000</v>
          </cell>
          <cell r="K1037" t="str">
            <v>2121</v>
          </cell>
          <cell r="L1037">
            <v>5</v>
          </cell>
          <cell r="M1037" t="str">
            <v>VND</v>
          </cell>
          <cell r="N1037" t="str">
            <v>VN0011379</v>
          </cell>
          <cell r="O1037">
            <v>5</v>
          </cell>
          <cell r="P1037" t="str">
            <v>Loan</v>
          </cell>
          <cell r="Q1037">
            <v>45955</v>
          </cell>
          <cell r="R1037">
            <v>0</v>
          </cell>
          <cell r="S1037">
            <v>40179</v>
          </cell>
          <cell r="T1037">
            <v>1</v>
          </cell>
          <cell r="U1037">
            <v>0</v>
          </cell>
          <cell r="V1037">
            <v>0</v>
          </cell>
          <cell r="W1037">
            <v>1</v>
          </cell>
          <cell r="X1037" t="str">
            <v>N</v>
          </cell>
          <cell r="Y1037" t="str">
            <v>VNGAAP</v>
          </cell>
          <cell r="Z1037" t="str">
            <v>9410</v>
          </cell>
          <cell r="AA1037">
            <v>43465</v>
          </cell>
          <cell r="AB1037">
            <v>15000000</v>
          </cell>
          <cell r="AC1037">
            <v>2000000000</v>
          </cell>
          <cell r="AD1037">
            <v>60000000</v>
          </cell>
          <cell r="AE1037">
            <v>0</v>
          </cell>
          <cell r="AF1037">
            <v>2</v>
          </cell>
          <cell r="AG1037">
            <v>44195</v>
          </cell>
          <cell r="AH1037">
            <v>2500000000</v>
          </cell>
          <cell r="AI1037">
            <v>2500000000</v>
          </cell>
          <cell r="AJ1037">
            <v>15000000</v>
          </cell>
          <cell r="AK1037">
            <v>0.3</v>
          </cell>
          <cell r="AL1037">
            <v>1700000000000</v>
          </cell>
          <cell r="AM1037">
            <v>20000000000</v>
          </cell>
          <cell r="AN1037">
            <v>0.9</v>
          </cell>
          <cell r="AO1037">
            <v>20000000000</v>
          </cell>
          <cell r="AP1037">
            <v>42541</v>
          </cell>
          <cell r="AQ1037">
            <v>1</v>
          </cell>
          <cell r="AR1037">
            <v>43373</v>
          </cell>
          <cell r="AS1037" t="str">
            <v>3511</v>
          </cell>
          <cell r="AT1037">
            <v>500</v>
          </cell>
          <cell r="AU1037">
            <v>0</v>
          </cell>
          <cell r="AV1037">
            <v>2</v>
          </cell>
          <cell r="AW1037">
            <v>0</v>
          </cell>
        </row>
        <row r="1038">
          <cell r="C1038" t="str">
            <v>A1143</v>
          </cell>
          <cell r="D1038">
            <v>8000000000</v>
          </cell>
          <cell r="E1038">
            <v>0</v>
          </cell>
          <cell r="F1038">
            <v>0</v>
          </cell>
          <cell r="G1038">
            <v>2000000000</v>
          </cell>
          <cell r="H1038">
            <v>10000000000</v>
          </cell>
          <cell r="I1038">
            <v>8000000000</v>
          </cell>
          <cell r="J1038">
            <v>60000000</v>
          </cell>
          <cell r="K1038" t="str">
            <v>2121</v>
          </cell>
          <cell r="L1038">
            <v>5</v>
          </cell>
          <cell r="M1038" t="str">
            <v>VND</v>
          </cell>
          <cell r="N1038" t="str">
            <v>VN0011379</v>
          </cell>
          <cell r="O1038">
            <v>5</v>
          </cell>
          <cell r="P1038" t="str">
            <v>Loan</v>
          </cell>
          <cell r="Q1038">
            <v>45955</v>
          </cell>
          <cell r="R1038">
            <v>0</v>
          </cell>
          <cell r="S1038">
            <v>40179</v>
          </cell>
          <cell r="T1038">
            <v>1</v>
          </cell>
          <cell r="U1038">
            <v>0</v>
          </cell>
          <cell r="V1038">
            <v>0</v>
          </cell>
          <cell r="W1038">
            <v>1</v>
          </cell>
          <cell r="X1038" t="str">
            <v>Y</v>
          </cell>
          <cell r="Y1038" t="str">
            <v>VNGAAP</v>
          </cell>
          <cell r="Z1038" t="str">
            <v>9410</v>
          </cell>
          <cell r="AA1038">
            <v>43465</v>
          </cell>
          <cell r="AB1038">
            <v>15000000</v>
          </cell>
          <cell r="AC1038">
            <v>2000000000</v>
          </cell>
          <cell r="AD1038">
            <v>60000000</v>
          </cell>
          <cell r="AE1038">
            <v>0</v>
          </cell>
          <cell r="AF1038">
            <v>2</v>
          </cell>
          <cell r="AG1038">
            <v>44195</v>
          </cell>
          <cell r="AH1038">
            <v>2500000000</v>
          </cell>
          <cell r="AI1038">
            <v>2500000000</v>
          </cell>
          <cell r="AJ1038">
            <v>15000000</v>
          </cell>
          <cell r="AK1038">
            <v>0.3</v>
          </cell>
          <cell r="AL1038">
            <v>1700000000000</v>
          </cell>
          <cell r="AM1038">
            <v>20000000000</v>
          </cell>
          <cell r="AN1038">
            <v>0.9</v>
          </cell>
          <cell r="AO1038">
            <v>20000000000</v>
          </cell>
          <cell r="AP1038">
            <v>42541</v>
          </cell>
          <cell r="AQ1038">
            <v>1</v>
          </cell>
          <cell r="AR1038">
            <v>43373</v>
          </cell>
          <cell r="AS1038" t="str">
            <v>3511</v>
          </cell>
          <cell r="AT1038">
            <v>500</v>
          </cell>
          <cell r="AU1038">
            <v>0</v>
          </cell>
          <cell r="AV1038">
            <v>2</v>
          </cell>
          <cell r="AW1038">
            <v>0</v>
          </cell>
        </row>
        <row r="1039">
          <cell r="C1039" t="str">
            <v>A1144</v>
          </cell>
          <cell r="D1039">
            <v>8000000000</v>
          </cell>
          <cell r="E1039">
            <v>0</v>
          </cell>
          <cell r="F1039">
            <v>0</v>
          </cell>
          <cell r="G1039">
            <v>2000000000</v>
          </cell>
          <cell r="H1039">
            <v>10000000000</v>
          </cell>
          <cell r="I1039">
            <v>8000000000</v>
          </cell>
          <cell r="J1039">
            <v>60000000</v>
          </cell>
          <cell r="K1039" t="str">
            <v>2121</v>
          </cell>
          <cell r="L1039">
            <v>5</v>
          </cell>
          <cell r="M1039" t="str">
            <v>VND</v>
          </cell>
          <cell r="N1039" t="str">
            <v>VN0011379</v>
          </cell>
          <cell r="O1039">
            <v>5</v>
          </cell>
          <cell r="P1039" t="str">
            <v>Loan</v>
          </cell>
          <cell r="Q1039">
            <v>45955</v>
          </cell>
          <cell r="R1039">
            <v>0</v>
          </cell>
          <cell r="S1039">
            <v>40179</v>
          </cell>
          <cell r="T1039">
            <v>1</v>
          </cell>
          <cell r="U1039">
            <v>0</v>
          </cell>
          <cell r="V1039">
            <v>0</v>
          </cell>
          <cell r="W1039">
            <v>2</v>
          </cell>
          <cell r="X1039" t="str">
            <v>N</v>
          </cell>
          <cell r="Y1039" t="str">
            <v>VNGAAP</v>
          </cell>
          <cell r="Z1039" t="str">
            <v>9410</v>
          </cell>
          <cell r="AA1039">
            <v>43465</v>
          </cell>
          <cell r="AB1039">
            <v>15000000</v>
          </cell>
          <cell r="AC1039">
            <v>2000000000</v>
          </cell>
          <cell r="AD1039">
            <v>60000000</v>
          </cell>
          <cell r="AE1039">
            <v>0</v>
          </cell>
          <cell r="AF1039">
            <v>2</v>
          </cell>
          <cell r="AG1039">
            <v>44195</v>
          </cell>
          <cell r="AH1039">
            <v>2500000000</v>
          </cell>
          <cell r="AI1039">
            <v>2500000000</v>
          </cell>
          <cell r="AJ1039">
            <v>15000000</v>
          </cell>
          <cell r="AK1039">
            <v>0.3</v>
          </cell>
          <cell r="AL1039">
            <v>1700000000000</v>
          </cell>
          <cell r="AM1039">
            <v>20000000000</v>
          </cell>
          <cell r="AN1039">
            <v>0.9</v>
          </cell>
          <cell r="AO1039">
            <v>20000000000</v>
          </cell>
          <cell r="AP1039">
            <v>42541</v>
          </cell>
          <cell r="AQ1039">
            <v>1</v>
          </cell>
          <cell r="AR1039">
            <v>43373</v>
          </cell>
          <cell r="AS1039" t="str">
            <v>3511</v>
          </cell>
          <cell r="AT1039">
            <v>500</v>
          </cell>
          <cell r="AU1039">
            <v>0</v>
          </cell>
          <cell r="AV1039">
            <v>2</v>
          </cell>
          <cell r="AW1039">
            <v>0</v>
          </cell>
        </row>
        <row r="1040">
          <cell r="C1040" t="str">
            <v>A1145</v>
          </cell>
          <cell r="D1040">
            <v>8000000000</v>
          </cell>
          <cell r="E1040">
            <v>0</v>
          </cell>
          <cell r="F1040">
            <v>0</v>
          </cell>
          <cell r="G1040">
            <v>2000000000</v>
          </cell>
          <cell r="H1040">
            <v>10000000000</v>
          </cell>
          <cell r="I1040">
            <v>8000000000</v>
          </cell>
          <cell r="J1040">
            <v>60000000</v>
          </cell>
          <cell r="K1040" t="str">
            <v>2121</v>
          </cell>
          <cell r="L1040">
            <v>5</v>
          </cell>
          <cell r="M1040" t="str">
            <v>VND</v>
          </cell>
          <cell r="N1040" t="str">
            <v>VN0011379</v>
          </cell>
          <cell r="O1040">
            <v>5</v>
          </cell>
          <cell r="P1040" t="str">
            <v>Loan</v>
          </cell>
          <cell r="Q1040">
            <v>45955</v>
          </cell>
          <cell r="R1040">
            <v>0</v>
          </cell>
          <cell r="S1040">
            <v>40179</v>
          </cell>
          <cell r="T1040">
            <v>1</v>
          </cell>
          <cell r="U1040">
            <v>0</v>
          </cell>
          <cell r="V1040">
            <v>0</v>
          </cell>
          <cell r="W1040">
            <v>2</v>
          </cell>
          <cell r="X1040" t="str">
            <v>Y</v>
          </cell>
          <cell r="Y1040" t="str">
            <v>VNGAAP</v>
          </cell>
          <cell r="Z1040" t="str">
            <v>9410</v>
          </cell>
          <cell r="AA1040">
            <v>43465</v>
          </cell>
          <cell r="AB1040">
            <v>15000000</v>
          </cell>
          <cell r="AC1040">
            <v>2000000000</v>
          </cell>
          <cell r="AD1040">
            <v>60000000</v>
          </cell>
          <cell r="AE1040">
            <v>0</v>
          </cell>
          <cell r="AF1040">
            <v>2</v>
          </cell>
          <cell r="AG1040">
            <v>44195</v>
          </cell>
          <cell r="AH1040">
            <v>2500000000</v>
          </cell>
          <cell r="AI1040">
            <v>2500000000</v>
          </cell>
          <cell r="AJ1040">
            <v>15000000</v>
          </cell>
          <cell r="AK1040">
            <v>0.3</v>
          </cell>
          <cell r="AL1040">
            <v>1700000000000</v>
          </cell>
          <cell r="AM1040">
            <v>20000000000</v>
          </cell>
          <cell r="AN1040">
            <v>0.9</v>
          </cell>
          <cell r="AO1040">
            <v>20000000000</v>
          </cell>
          <cell r="AP1040">
            <v>42541</v>
          </cell>
          <cell r="AQ1040">
            <v>1</v>
          </cell>
          <cell r="AR1040">
            <v>43373</v>
          </cell>
          <cell r="AS1040" t="str">
            <v>3511</v>
          </cell>
          <cell r="AT1040">
            <v>500</v>
          </cell>
          <cell r="AU1040">
            <v>0</v>
          </cell>
          <cell r="AV1040">
            <v>2</v>
          </cell>
          <cell r="AW1040">
            <v>0</v>
          </cell>
        </row>
        <row r="1041">
          <cell r="C1041" t="str">
            <v>A1146</v>
          </cell>
          <cell r="D1041">
            <v>8000000000</v>
          </cell>
          <cell r="E1041">
            <v>0</v>
          </cell>
          <cell r="F1041">
            <v>0</v>
          </cell>
          <cell r="G1041">
            <v>2000000000</v>
          </cell>
          <cell r="H1041">
            <v>10000000000</v>
          </cell>
          <cell r="I1041">
            <v>8000000000</v>
          </cell>
          <cell r="J1041">
            <v>60000000</v>
          </cell>
          <cell r="K1041" t="str">
            <v>2121</v>
          </cell>
          <cell r="L1041">
            <v>5</v>
          </cell>
          <cell r="M1041" t="str">
            <v>VND</v>
          </cell>
          <cell r="N1041" t="str">
            <v>VN0011379</v>
          </cell>
          <cell r="O1041">
            <v>5</v>
          </cell>
          <cell r="P1041" t="str">
            <v>Loan</v>
          </cell>
          <cell r="Q1041">
            <v>45955</v>
          </cell>
          <cell r="R1041">
            <v>0</v>
          </cell>
          <cell r="S1041">
            <v>40179</v>
          </cell>
          <cell r="T1041">
            <v>1</v>
          </cell>
          <cell r="U1041">
            <v>0</v>
          </cell>
          <cell r="V1041" t="str">
            <v>N</v>
          </cell>
          <cell r="W1041">
            <v>1</v>
          </cell>
          <cell r="X1041" t="str">
            <v>N</v>
          </cell>
          <cell r="Y1041" t="str">
            <v>VNGAAP</v>
          </cell>
          <cell r="Z1041" t="str">
            <v>9410</v>
          </cell>
          <cell r="AA1041">
            <v>43465</v>
          </cell>
          <cell r="AB1041">
            <v>15000000</v>
          </cell>
          <cell r="AC1041">
            <v>2000000000</v>
          </cell>
          <cell r="AD1041">
            <v>60000000</v>
          </cell>
          <cell r="AE1041">
            <v>0</v>
          </cell>
          <cell r="AF1041">
            <v>2</v>
          </cell>
          <cell r="AG1041">
            <v>44195</v>
          </cell>
          <cell r="AH1041">
            <v>2500000000</v>
          </cell>
          <cell r="AI1041">
            <v>2500000000</v>
          </cell>
          <cell r="AJ1041">
            <v>15000000</v>
          </cell>
          <cell r="AK1041">
            <v>0.3</v>
          </cell>
          <cell r="AL1041">
            <v>1700000000000</v>
          </cell>
          <cell r="AM1041">
            <v>20000000000</v>
          </cell>
          <cell r="AN1041">
            <v>0.9</v>
          </cell>
          <cell r="AO1041">
            <v>20000000000</v>
          </cell>
          <cell r="AP1041">
            <v>42541</v>
          </cell>
          <cell r="AQ1041">
            <v>1</v>
          </cell>
          <cell r="AR1041">
            <v>42643</v>
          </cell>
          <cell r="AS1041" t="str">
            <v>3511</v>
          </cell>
          <cell r="AT1041">
            <v>500</v>
          </cell>
          <cell r="AU1041">
            <v>0</v>
          </cell>
          <cell r="AV1041">
            <v>2</v>
          </cell>
          <cell r="AW1041">
            <v>0</v>
          </cell>
        </row>
        <row r="1042">
          <cell r="C1042" t="str">
            <v>A1147</v>
          </cell>
          <cell r="D1042">
            <v>8000000000</v>
          </cell>
          <cell r="E1042">
            <v>0</v>
          </cell>
          <cell r="F1042">
            <v>0</v>
          </cell>
          <cell r="G1042">
            <v>2000000000</v>
          </cell>
          <cell r="H1042">
            <v>10000000000</v>
          </cell>
          <cell r="I1042">
            <v>8000000000</v>
          </cell>
          <cell r="J1042">
            <v>60000000</v>
          </cell>
          <cell r="K1042" t="str">
            <v>2121</v>
          </cell>
          <cell r="L1042">
            <v>5</v>
          </cell>
          <cell r="M1042" t="str">
            <v>VND</v>
          </cell>
          <cell r="N1042" t="str">
            <v>VN0011379</v>
          </cell>
          <cell r="O1042">
            <v>5</v>
          </cell>
          <cell r="P1042" t="str">
            <v>Loan</v>
          </cell>
          <cell r="Q1042">
            <v>45955</v>
          </cell>
          <cell r="R1042">
            <v>0</v>
          </cell>
          <cell r="S1042">
            <v>40179</v>
          </cell>
          <cell r="T1042">
            <v>1</v>
          </cell>
          <cell r="U1042">
            <v>0</v>
          </cell>
          <cell r="V1042" t="str">
            <v>N</v>
          </cell>
          <cell r="W1042">
            <v>1</v>
          </cell>
          <cell r="X1042" t="str">
            <v>Y</v>
          </cell>
          <cell r="Y1042" t="str">
            <v>VNGAAP</v>
          </cell>
          <cell r="Z1042" t="str">
            <v>9410</v>
          </cell>
          <cell r="AA1042">
            <v>43465</v>
          </cell>
          <cell r="AB1042">
            <v>15000000</v>
          </cell>
          <cell r="AC1042">
            <v>2000000000</v>
          </cell>
          <cell r="AD1042">
            <v>60000000</v>
          </cell>
          <cell r="AE1042">
            <v>0</v>
          </cell>
          <cell r="AF1042">
            <v>2</v>
          </cell>
          <cell r="AG1042">
            <v>44195</v>
          </cell>
          <cell r="AH1042">
            <v>2500000000</v>
          </cell>
          <cell r="AI1042">
            <v>2500000000</v>
          </cell>
          <cell r="AJ1042">
            <v>15000000</v>
          </cell>
          <cell r="AK1042">
            <v>0.3</v>
          </cell>
          <cell r="AL1042">
            <v>1700000000000</v>
          </cell>
          <cell r="AM1042">
            <v>20000000000</v>
          </cell>
          <cell r="AN1042">
            <v>0.9</v>
          </cell>
          <cell r="AO1042">
            <v>20000000000</v>
          </cell>
          <cell r="AP1042">
            <v>42541</v>
          </cell>
          <cell r="AQ1042">
            <v>1</v>
          </cell>
          <cell r="AR1042">
            <v>42643</v>
          </cell>
          <cell r="AS1042" t="str">
            <v>3511</v>
          </cell>
          <cell r="AT1042">
            <v>500</v>
          </cell>
          <cell r="AU1042">
            <v>0</v>
          </cell>
          <cell r="AV1042">
            <v>2</v>
          </cell>
          <cell r="AW1042">
            <v>0</v>
          </cell>
        </row>
        <row r="1043">
          <cell r="C1043" t="str">
            <v>A1148</v>
          </cell>
          <cell r="D1043">
            <v>8000000000</v>
          </cell>
          <cell r="E1043">
            <v>0</v>
          </cell>
          <cell r="F1043">
            <v>0</v>
          </cell>
          <cell r="G1043">
            <v>2000000000</v>
          </cell>
          <cell r="H1043">
            <v>10000000000</v>
          </cell>
          <cell r="I1043">
            <v>8000000000</v>
          </cell>
          <cell r="J1043">
            <v>60000000</v>
          </cell>
          <cell r="K1043" t="str">
            <v>2121</v>
          </cell>
          <cell r="L1043">
            <v>5</v>
          </cell>
          <cell r="M1043" t="str">
            <v>VND</v>
          </cell>
          <cell r="N1043" t="str">
            <v>VN0011379</v>
          </cell>
          <cell r="O1043">
            <v>5</v>
          </cell>
          <cell r="P1043" t="str">
            <v>Loan</v>
          </cell>
          <cell r="Q1043">
            <v>45955</v>
          </cell>
          <cell r="R1043">
            <v>0</v>
          </cell>
          <cell r="S1043">
            <v>40179</v>
          </cell>
          <cell r="T1043">
            <v>1</v>
          </cell>
          <cell r="U1043">
            <v>0</v>
          </cell>
          <cell r="V1043" t="str">
            <v>N</v>
          </cell>
          <cell r="W1043">
            <v>2</v>
          </cell>
          <cell r="X1043" t="str">
            <v>N</v>
          </cell>
          <cell r="Y1043" t="str">
            <v>VNGAAP</v>
          </cell>
          <cell r="Z1043" t="str">
            <v>9410</v>
          </cell>
          <cell r="AA1043">
            <v>43465</v>
          </cell>
          <cell r="AB1043">
            <v>15000000</v>
          </cell>
          <cell r="AC1043">
            <v>2000000000</v>
          </cell>
          <cell r="AD1043">
            <v>60000000</v>
          </cell>
          <cell r="AE1043">
            <v>0</v>
          </cell>
          <cell r="AF1043">
            <v>2</v>
          </cell>
          <cell r="AG1043">
            <v>44195</v>
          </cell>
          <cell r="AH1043">
            <v>2500000000</v>
          </cell>
          <cell r="AI1043">
            <v>2500000000</v>
          </cell>
          <cell r="AJ1043">
            <v>15000000</v>
          </cell>
          <cell r="AK1043">
            <v>0.3</v>
          </cell>
          <cell r="AL1043">
            <v>1700000000000</v>
          </cell>
          <cell r="AM1043">
            <v>20000000000</v>
          </cell>
          <cell r="AN1043">
            <v>0.9</v>
          </cell>
          <cell r="AO1043">
            <v>20000000000</v>
          </cell>
          <cell r="AP1043">
            <v>42541</v>
          </cell>
          <cell r="AQ1043">
            <v>1</v>
          </cell>
          <cell r="AR1043">
            <v>42643</v>
          </cell>
          <cell r="AS1043" t="str">
            <v>3511</v>
          </cell>
          <cell r="AT1043">
            <v>500</v>
          </cell>
          <cell r="AU1043">
            <v>0</v>
          </cell>
          <cell r="AV1043">
            <v>2</v>
          </cell>
          <cell r="AW1043">
            <v>0</v>
          </cell>
        </row>
        <row r="1044">
          <cell r="C1044" t="str">
            <v>A1149</v>
          </cell>
          <cell r="D1044">
            <v>8000000000</v>
          </cell>
          <cell r="E1044">
            <v>0</v>
          </cell>
          <cell r="F1044">
            <v>0</v>
          </cell>
          <cell r="G1044">
            <v>2000000000</v>
          </cell>
          <cell r="H1044">
            <v>10000000000</v>
          </cell>
          <cell r="I1044">
            <v>8000000000</v>
          </cell>
          <cell r="J1044">
            <v>60000000</v>
          </cell>
          <cell r="K1044" t="str">
            <v>2121</v>
          </cell>
          <cell r="L1044">
            <v>5</v>
          </cell>
          <cell r="M1044" t="str">
            <v>VND</v>
          </cell>
          <cell r="N1044" t="str">
            <v>VN0011379</v>
          </cell>
          <cell r="O1044">
            <v>5</v>
          </cell>
          <cell r="P1044" t="str">
            <v>Loan</v>
          </cell>
          <cell r="Q1044">
            <v>45955</v>
          </cell>
          <cell r="R1044">
            <v>0</v>
          </cell>
          <cell r="S1044">
            <v>40179</v>
          </cell>
          <cell r="T1044">
            <v>1</v>
          </cell>
          <cell r="U1044">
            <v>0</v>
          </cell>
          <cell r="V1044" t="str">
            <v>N</v>
          </cell>
          <cell r="W1044">
            <v>2</v>
          </cell>
          <cell r="X1044" t="str">
            <v>Y</v>
          </cell>
          <cell r="Y1044" t="str">
            <v>VNGAAP</v>
          </cell>
          <cell r="Z1044" t="str">
            <v>9410</v>
          </cell>
          <cell r="AA1044">
            <v>43465</v>
          </cell>
          <cell r="AB1044">
            <v>15000000</v>
          </cell>
          <cell r="AC1044">
            <v>2000000000</v>
          </cell>
          <cell r="AD1044">
            <v>60000000</v>
          </cell>
          <cell r="AE1044">
            <v>0</v>
          </cell>
          <cell r="AF1044">
            <v>2</v>
          </cell>
          <cell r="AG1044">
            <v>44195</v>
          </cell>
          <cell r="AH1044">
            <v>2500000000</v>
          </cell>
          <cell r="AI1044">
            <v>2500000000</v>
          </cell>
          <cell r="AJ1044">
            <v>15000000</v>
          </cell>
          <cell r="AK1044">
            <v>0.3</v>
          </cell>
          <cell r="AL1044">
            <v>1700000000000</v>
          </cell>
          <cell r="AM1044">
            <v>20000000000</v>
          </cell>
          <cell r="AN1044">
            <v>0.9</v>
          </cell>
          <cell r="AO1044">
            <v>20000000000</v>
          </cell>
          <cell r="AP1044">
            <v>42541</v>
          </cell>
          <cell r="AQ1044">
            <v>1</v>
          </cell>
          <cell r="AR1044">
            <v>42643</v>
          </cell>
          <cell r="AS1044" t="str">
            <v>3511</v>
          </cell>
          <cell r="AT1044">
            <v>500</v>
          </cell>
          <cell r="AU1044">
            <v>0</v>
          </cell>
          <cell r="AV1044">
            <v>2</v>
          </cell>
          <cell r="AW1044">
            <v>0</v>
          </cell>
        </row>
        <row r="1045">
          <cell r="C1045" t="str">
            <v>A1150</v>
          </cell>
          <cell r="D1045">
            <v>8000000000</v>
          </cell>
          <cell r="E1045">
            <v>0</v>
          </cell>
          <cell r="F1045">
            <v>0</v>
          </cell>
          <cell r="G1045">
            <v>2000000000</v>
          </cell>
          <cell r="H1045">
            <v>10000000000</v>
          </cell>
          <cell r="I1045">
            <v>8000000000</v>
          </cell>
          <cell r="J1045">
            <v>60000000</v>
          </cell>
          <cell r="K1045" t="str">
            <v>2121</v>
          </cell>
          <cell r="L1045">
            <v>5</v>
          </cell>
          <cell r="M1045" t="str">
            <v>VND</v>
          </cell>
          <cell r="N1045" t="str">
            <v>VN0011379</v>
          </cell>
          <cell r="O1045">
            <v>5</v>
          </cell>
          <cell r="P1045" t="str">
            <v>Loan</v>
          </cell>
          <cell r="Q1045">
            <v>45955</v>
          </cell>
          <cell r="R1045">
            <v>0</v>
          </cell>
          <cell r="S1045">
            <v>40179</v>
          </cell>
          <cell r="T1045">
            <v>1</v>
          </cell>
          <cell r="U1045">
            <v>0</v>
          </cell>
          <cell r="V1045">
            <v>0</v>
          </cell>
          <cell r="W1045">
            <v>1</v>
          </cell>
          <cell r="X1045" t="str">
            <v>N</v>
          </cell>
          <cell r="Y1045" t="str">
            <v>VNGAAP</v>
          </cell>
          <cell r="Z1045" t="str">
            <v>9410</v>
          </cell>
          <cell r="AA1045">
            <v>43465</v>
          </cell>
          <cell r="AB1045">
            <v>15000000</v>
          </cell>
          <cell r="AC1045">
            <v>2000000000</v>
          </cell>
          <cell r="AD1045">
            <v>60000000</v>
          </cell>
          <cell r="AE1045">
            <v>0</v>
          </cell>
          <cell r="AF1045">
            <v>2</v>
          </cell>
          <cell r="AG1045">
            <v>44195</v>
          </cell>
          <cell r="AH1045">
            <v>2500000000</v>
          </cell>
          <cell r="AI1045">
            <v>2500000000</v>
          </cell>
          <cell r="AJ1045">
            <v>15000000</v>
          </cell>
          <cell r="AK1045">
            <v>0.3</v>
          </cell>
          <cell r="AL1045">
            <v>1700000000000</v>
          </cell>
          <cell r="AM1045">
            <v>20000000000</v>
          </cell>
          <cell r="AN1045">
            <v>0.9</v>
          </cell>
          <cell r="AO1045">
            <v>20000000000</v>
          </cell>
          <cell r="AP1045">
            <v>42541</v>
          </cell>
          <cell r="AQ1045">
            <v>1</v>
          </cell>
          <cell r="AR1045">
            <v>42643</v>
          </cell>
          <cell r="AS1045" t="str">
            <v>3511</v>
          </cell>
          <cell r="AT1045">
            <v>500</v>
          </cell>
          <cell r="AU1045">
            <v>0</v>
          </cell>
          <cell r="AV1045">
            <v>2</v>
          </cell>
          <cell r="AW1045">
            <v>0</v>
          </cell>
        </row>
        <row r="1046">
          <cell r="C1046" t="str">
            <v>A1151</v>
          </cell>
          <cell r="D1046">
            <v>8000000000</v>
          </cell>
          <cell r="E1046">
            <v>0</v>
          </cell>
          <cell r="F1046">
            <v>0</v>
          </cell>
          <cell r="G1046">
            <v>2000000000</v>
          </cell>
          <cell r="H1046">
            <v>10000000000</v>
          </cell>
          <cell r="I1046">
            <v>8000000000</v>
          </cell>
          <cell r="J1046">
            <v>60000000</v>
          </cell>
          <cell r="K1046" t="str">
            <v>2121</v>
          </cell>
          <cell r="L1046">
            <v>5</v>
          </cell>
          <cell r="M1046" t="str">
            <v>VND</v>
          </cell>
          <cell r="N1046" t="str">
            <v>VN0011379</v>
          </cell>
          <cell r="O1046">
            <v>5</v>
          </cell>
          <cell r="P1046" t="str">
            <v>Loan</v>
          </cell>
          <cell r="Q1046">
            <v>45955</v>
          </cell>
          <cell r="R1046">
            <v>0</v>
          </cell>
          <cell r="S1046">
            <v>40179</v>
          </cell>
          <cell r="T1046">
            <v>1</v>
          </cell>
          <cell r="U1046">
            <v>0</v>
          </cell>
          <cell r="V1046">
            <v>0</v>
          </cell>
          <cell r="W1046">
            <v>1</v>
          </cell>
          <cell r="X1046" t="str">
            <v>Y</v>
          </cell>
          <cell r="Y1046" t="str">
            <v>VNGAAP</v>
          </cell>
          <cell r="Z1046" t="str">
            <v>9410</v>
          </cell>
          <cell r="AA1046">
            <v>43465</v>
          </cell>
          <cell r="AB1046">
            <v>15000000</v>
          </cell>
          <cell r="AC1046">
            <v>2000000000</v>
          </cell>
          <cell r="AD1046">
            <v>60000000</v>
          </cell>
          <cell r="AE1046">
            <v>0</v>
          </cell>
          <cell r="AF1046">
            <v>2</v>
          </cell>
          <cell r="AG1046">
            <v>44195</v>
          </cell>
          <cell r="AH1046">
            <v>2500000000</v>
          </cell>
          <cell r="AI1046">
            <v>2500000000</v>
          </cell>
          <cell r="AJ1046">
            <v>15000000</v>
          </cell>
          <cell r="AK1046">
            <v>0.3</v>
          </cell>
          <cell r="AL1046">
            <v>1700000000000</v>
          </cell>
          <cell r="AM1046">
            <v>20000000000</v>
          </cell>
          <cell r="AN1046">
            <v>0.9</v>
          </cell>
          <cell r="AO1046">
            <v>20000000000</v>
          </cell>
          <cell r="AP1046">
            <v>42541</v>
          </cell>
          <cell r="AQ1046">
            <v>1</v>
          </cell>
          <cell r="AR1046">
            <v>42643</v>
          </cell>
          <cell r="AS1046" t="str">
            <v>3511</v>
          </cell>
          <cell r="AT1046">
            <v>500</v>
          </cell>
          <cell r="AU1046">
            <v>0</v>
          </cell>
          <cell r="AV1046">
            <v>2</v>
          </cell>
          <cell r="AW1046">
            <v>0</v>
          </cell>
        </row>
        <row r="1047">
          <cell r="C1047" t="str">
            <v>A1152</v>
          </cell>
          <cell r="D1047">
            <v>8000000000</v>
          </cell>
          <cell r="E1047">
            <v>0</v>
          </cell>
          <cell r="F1047">
            <v>0</v>
          </cell>
          <cell r="G1047">
            <v>2000000000</v>
          </cell>
          <cell r="H1047">
            <v>10000000000</v>
          </cell>
          <cell r="I1047">
            <v>8000000000</v>
          </cell>
          <cell r="J1047">
            <v>60000000</v>
          </cell>
          <cell r="K1047" t="str">
            <v>2121</v>
          </cell>
          <cell r="L1047">
            <v>5</v>
          </cell>
          <cell r="M1047" t="str">
            <v>VND</v>
          </cell>
          <cell r="N1047" t="str">
            <v>VN0011379</v>
          </cell>
          <cell r="O1047">
            <v>5</v>
          </cell>
          <cell r="P1047" t="str">
            <v>Loan</v>
          </cell>
          <cell r="Q1047">
            <v>45955</v>
          </cell>
          <cell r="R1047">
            <v>0</v>
          </cell>
          <cell r="S1047">
            <v>40179</v>
          </cell>
          <cell r="T1047">
            <v>1</v>
          </cell>
          <cell r="U1047">
            <v>0</v>
          </cell>
          <cell r="V1047">
            <v>0</v>
          </cell>
          <cell r="W1047">
            <v>2</v>
          </cell>
          <cell r="X1047" t="str">
            <v>N</v>
          </cell>
          <cell r="Y1047" t="str">
            <v>VNGAAP</v>
          </cell>
          <cell r="Z1047" t="str">
            <v>9410</v>
          </cell>
          <cell r="AA1047">
            <v>43465</v>
          </cell>
          <cell r="AB1047">
            <v>15000000</v>
          </cell>
          <cell r="AC1047">
            <v>2000000000</v>
          </cell>
          <cell r="AD1047">
            <v>60000000</v>
          </cell>
          <cell r="AE1047">
            <v>0</v>
          </cell>
          <cell r="AF1047">
            <v>2</v>
          </cell>
          <cell r="AG1047">
            <v>44195</v>
          </cell>
          <cell r="AH1047">
            <v>2500000000</v>
          </cell>
          <cell r="AI1047">
            <v>2500000000</v>
          </cell>
          <cell r="AJ1047">
            <v>15000000</v>
          </cell>
          <cell r="AK1047">
            <v>0.3</v>
          </cell>
          <cell r="AL1047">
            <v>1700000000000</v>
          </cell>
          <cell r="AM1047">
            <v>20000000000</v>
          </cell>
          <cell r="AN1047">
            <v>0.9</v>
          </cell>
          <cell r="AO1047">
            <v>20000000000</v>
          </cell>
          <cell r="AP1047">
            <v>42541</v>
          </cell>
          <cell r="AQ1047">
            <v>1</v>
          </cell>
          <cell r="AR1047">
            <v>42643</v>
          </cell>
          <cell r="AS1047" t="str">
            <v>3511</v>
          </cell>
          <cell r="AT1047">
            <v>500</v>
          </cell>
          <cell r="AU1047">
            <v>0</v>
          </cell>
          <cell r="AV1047">
            <v>2</v>
          </cell>
          <cell r="AW1047">
            <v>0</v>
          </cell>
        </row>
        <row r="1048">
          <cell r="C1048" t="str">
            <v>A1153</v>
          </cell>
          <cell r="D1048">
            <v>8000000000</v>
          </cell>
          <cell r="E1048">
            <v>0</v>
          </cell>
          <cell r="F1048">
            <v>0</v>
          </cell>
          <cell r="G1048">
            <v>2000000000</v>
          </cell>
          <cell r="H1048">
            <v>10000000000</v>
          </cell>
          <cell r="I1048">
            <v>8000000000</v>
          </cell>
          <cell r="J1048">
            <v>60000000</v>
          </cell>
          <cell r="K1048" t="str">
            <v>2121</v>
          </cell>
          <cell r="L1048">
            <v>5</v>
          </cell>
          <cell r="M1048" t="str">
            <v>VND</v>
          </cell>
          <cell r="N1048" t="str">
            <v>VN0011379</v>
          </cell>
          <cell r="O1048">
            <v>5</v>
          </cell>
          <cell r="P1048" t="str">
            <v>Loan</v>
          </cell>
          <cell r="Q1048">
            <v>45955</v>
          </cell>
          <cell r="R1048">
            <v>0</v>
          </cell>
          <cell r="S1048">
            <v>40179</v>
          </cell>
          <cell r="T1048">
            <v>1</v>
          </cell>
          <cell r="U1048">
            <v>0</v>
          </cell>
          <cell r="V1048">
            <v>0</v>
          </cell>
          <cell r="W1048">
            <v>2</v>
          </cell>
          <cell r="X1048" t="str">
            <v>Y</v>
          </cell>
          <cell r="Y1048" t="str">
            <v>VNGAAP</v>
          </cell>
          <cell r="Z1048" t="str">
            <v>9410</v>
          </cell>
          <cell r="AA1048">
            <v>43465</v>
          </cell>
          <cell r="AB1048">
            <v>15000000</v>
          </cell>
          <cell r="AC1048">
            <v>2000000000</v>
          </cell>
          <cell r="AD1048">
            <v>60000000</v>
          </cell>
          <cell r="AE1048">
            <v>0</v>
          </cell>
          <cell r="AF1048">
            <v>2</v>
          </cell>
          <cell r="AG1048">
            <v>44195</v>
          </cell>
          <cell r="AH1048">
            <v>2500000000</v>
          </cell>
          <cell r="AI1048">
            <v>2500000000</v>
          </cell>
          <cell r="AJ1048">
            <v>15000000</v>
          </cell>
          <cell r="AK1048">
            <v>0.3</v>
          </cell>
          <cell r="AL1048">
            <v>1700000000000</v>
          </cell>
          <cell r="AM1048">
            <v>20000000000</v>
          </cell>
          <cell r="AN1048">
            <v>0.9</v>
          </cell>
          <cell r="AO1048">
            <v>20000000000</v>
          </cell>
          <cell r="AP1048">
            <v>42541</v>
          </cell>
          <cell r="AQ1048">
            <v>1</v>
          </cell>
          <cell r="AR1048">
            <v>42643</v>
          </cell>
          <cell r="AS1048" t="str">
            <v>3511</v>
          </cell>
          <cell r="AT1048">
            <v>500</v>
          </cell>
          <cell r="AU1048">
            <v>0</v>
          </cell>
          <cell r="AV1048">
            <v>2</v>
          </cell>
          <cell r="AW1048">
            <v>0</v>
          </cell>
        </row>
        <row r="1049">
          <cell r="C1049" t="str">
            <v>A1154</v>
          </cell>
          <cell r="D1049">
            <v>8000000000</v>
          </cell>
          <cell r="E1049">
            <v>0</v>
          </cell>
          <cell r="F1049">
            <v>0</v>
          </cell>
          <cell r="G1049">
            <v>2000000000</v>
          </cell>
          <cell r="H1049">
            <v>10000000000</v>
          </cell>
          <cell r="I1049">
            <v>8000000000</v>
          </cell>
          <cell r="J1049">
            <v>60000000</v>
          </cell>
          <cell r="K1049" t="str">
            <v>2121</v>
          </cell>
          <cell r="L1049">
            <v>5</v>
          </cell>
          <cell r="M1049" t="str">
            <v>VND</v>
          </cell>
          <cell r="N1049" t="str">
            <v>VN0011379</v>
          </cell>
          <cell r="O1049">
            <v>5</v>
          </cell>
          <cell r="P1049" t="str">
            <v>Loan</v>
          </cell>
          <cell r="Q1049">
            <v>45955</v>
          </cell>
          <cell r="R1049">
            <v>0</v>
          </cell>
          <cell r="S1049">
            <v>40179</v>
          </cell>
          <cell r="T1049">
            <v>1</v>
          </cell>
          <cell r="U1049">
            <v>0</v>
          </cell>
          <cell r="V1049" t="str">
            <v>N</v>
          </cell>
          <cell r="W1049">
            <v>1</v>
          </cell>
          <cell r="X1049" t="str">
            <v>N</v>
          </cell>
          <cell r="Y1049" t="str">
            <v>VNGAAP</v>
          </cell>
          <cell r="Z1049" t="str">
            <v>9410</v>
          </cell>
          <cell r="AA1049">
            <v>43465</v>
          </cell>
          <cell r="AB1049">
            <v>15000000</v>
          </cell>
          <cell r="AC1049">
            <v>2000000000</v>
          </cell>
          <cell r="AD1049">
            <v>60000000</v>
          </cell>
          <cell r="AE1049">
            <v>0</v>
          </cell>
          <cell r="AF1049">
            <v>2</v>
          </cell>
          <cell r="AG1049">
            <v>44195</v>
          </cell>
          <cell r="AH1049">
            <v>2500000000</v>
          </cell>
          <cell r="AI1049">
            <v>2500000000</v>
          </cell>
          <cell r="AJ1049">
            <v>15000000</v>
          </cell>
          <cell r="AK1049">
            <v>0.3</v>
          </cell>
          <cell r="AL1049">
            <v>1700000000000</v>
          </cell>
          <cell r="AM1049">
            <v>20000000000</v>
          </cell>
          <cell r="AN1049">
            <v>0.9</v>
          </cell>
          <cell r="AO1049">
            <v>20000000000</v>
          </cell>
          <cell r="AP1049">
            <v>42541</v>
          </cell>
          <cell r="AQ1049">
            <v>1</v>
          </cell>
          <cell r="AR1049">
            <v>42643</v>
          </cell>
          <cell r="AS1049" t="str">
            <v>3511</v>
          </cell>
          <cell r="AT1049">
            <v>500</v>
          </cell>
          <cell r="AU1049">
            <v>0</v>
          </cell>
          <cell r="AV1049">
            <v>2</v>
          </cell>
          <cell r="AW1049">
            <v>0</v>
          </cell>
        </row>
        <row r="1050">
          <cell r="C1050" t="str">
            <v>A1155</v>
          </cell>
          <cell r="D1050">
            <v>8000000000</v>
          </cell>
          <cell r="E1050">
            <v>0</v>
          </cell>
          <cell r="F1050">
            <v>0</v>
          </cell>
          <cell r="G1050">
            <v>2000000000</v>
          </cell>
          <cell r="H1050">
            <v>10000000000</v>
          </cell>
          <cell r="I1050">
            <v>8000000000</v>
          </cell>
          <cell r="J1050">
            <v>60000000</v>
          </cell>
          <cell r="K1050" t="str">
            <v>2121</v>
          </cell>
          <cell r="L1050">
            <v>5</v>
          </cell>
          <cell r="M1050" t="str">
            <v>VND</v>
          </cell>
          <cell r="N1050" t="str">
            <v>VN0011379</v>
          </cell>
          <cell r="O1050">
            <v>5</v>
          </cell>
          <cell r="P1050" t="str">
            <v>Loan</v>
          </cell>
          <cell r="Q1050">
            <v>45955</v>
          </cell>
          <cell r="R1050">
            <v>0</v>
          </cell>
          <cell r="S1050">
            <v>40179</v>
          </cell>
          <cell r="T1050">
            <v>1</v>
          </cell>
          <cell r="U1050">
            <v>0</v>
          </cell>
          <cell r="V1050" t="str">
            <v>N</v>
          </cell>
          <cell r="W1050">
            <v>1</v>
          </cell>
          <cell r="X1050" t="str">
            <v>Y</v>
          </cell>
          <cell r="Y1050" t="str">
            <v>VNGAAP</v>
          </cell>
          <cell r="Z1050" t="str">
            <v>9410</v>
          </cell>
          <cell r="AA1050">
            <v>43465</v>
          </cell>
          <cell r="AB1050">
            <v>15000000</v>
          </cell>
          <cell r="AC1050">
            <v>2000000000</v>
          </cell>
          <cell r="AD1050">
            <v>60000000</v>
          </cell>
          <cell r="AE1050">
            <v>0</v>
          </cell>
          <cell r="AF1050">
            <v>2</v>
          </cell>
          <cell r="AG1050">
            <v>44195</v>
          </cell>
          <cell r="AH1050">
            <v>2500000000</v>
          </cell>
          <cell r="AI1050">
            <v>2500000000</v>
          </cell>
          <cell r="AJ1050">
            <v>15000000</v>
          </cell>
          <cell r="AK1050">
            <v>0.3</v>
          </cell>
          <cell r="AL1050">
            <v>1700000000000</v>
          </cell>
          <cell r="AM1050">
            <v>20000000000</v>
          </cell>
          <cell r="AN1050">
            <v>0.9</v>
          </cell>
          <cell r="AO1050">
            <v>20000000000</v>
          </cell>
          <cell r="AP1050">
            <v>42541</v>
          </cell>
          <cell r="AQ1050">
            <v>1</v>
          </cell>
          <cell r="AR1050">
            <v>42643</v>
          </cell>
          <cell r="AS1050" t="str">
            <v>3511</v>
          </cell>
          <cell r="AT1050">
            <v>500</v>
          </cell>
          <cell r="AU1050">
            <v>0</v>
          </cell>
          <cell r="AV1050">
            <v>2</v>
          </cell>
          <cell r="AW1050">
            <v>0</v>
          </cell>
        </row>
        <row r="1051">
          <cell r="C1051" t="str">
            <v>A1156</v>
          </cell>
          <cell r="D1051">
            <v>8000000000</v>
          </cell>
          <cell r="E1051">
            <v>0</v>
          </cell>
          <cell r="F1051">
            <v>0</v>
          </cell>
          <cell r="G1051">
            <v>2000000000</v>
          </cell>
          <cell r="H1051">
            <v>10000000000</v>
          </cell>
          <cell r="I1051">
            <v>8000000000</v>
          </cell>
          <cell r="J1051">
            <v>60000000</v>
          </cell>
          <cell r="K1051" t="str">
            <v>2121</v>
          </cell>
          <cell r="L1051">
            <v>5</v>
          </cell>
          <cell r="M1051" t="str">
            <v>VND</v>
          </cell>
          <cell r="N1051" t="str">
            <v>VN0011379</v>
          </cell>
          <cell r="O1051">
            <v>5</v>
          </cell>
          <cell r="P1051" t="str">
            <v>Loan</v>
          </cell>
          <cell r="Q1051">
            <v>45955</v>
          </cell>
          <cell r="R1051">
            <v>0</v>
          </cell>
          <cell r="S1051">
            <v>40179</v>
          </cell>
          <cell r="T1051">
            <v>1</v>
          </cell>
          <cell r="U1051">
            <v>0</v>
          </cell>
          <cell r="V1051" t="str">
            <v>N</v>
          </cell>
          <cell r="W1051">
            <v>2</v>
          </cell>
          <cell r="X1051" t="str">
            <v>N</v>
          </cell>
          <cell r="Y1051" t="str">
            <v>VNGAAP</v>
          </cell>
          <cell r="Z1051" t="str">
            <v>9410</v>
          </cell>
          <cell r="AA1051">
            <v>43465</v>
          </cell>
          <cell r="AB1051">
            <v>15000000</v>
          </cell>
          <cell r="AC1051">
            <v>2000000000</v>
          </cell>
          <cell r="AD1051">
            <v>60000000</v>
          </cell>
          <cell r="AE1051">
            <v>0</v>
          </cell>
          <cell r="AF1051">
            <v>2</v>
          </cell>
          <cell r="AG1051">
            <v>44195</v>
          </cell>
          <cell r="AH1051">
            <v>2500000000</v>
          </cell>
          <cell r="AI1051">
            <v>2500000000</v>
          </cell>
          <cell r="AJ1051">
            <v>15000000</v>
          </cell>
          <cell r="AK1051">
            <v>0.3</v>
          </cell>
          <cell r="AL1051">
            <v>1700000000000</v>
          </cell>
          <cell r="AM1051">
            <v>20000000000</v>
          </cell>
          <cell r="AN1051">
            <v>0.9</v>
          </cell>
          <cell r="AO1051">
            <v>20000000000</v>
          </cell>
          <cell r="AP1051">
            <v>42541</v>
          </cell>
          <cell r="AQ1051">
            <v>1</v>
          </cell>
          <cell r="AR1051">
            <v>42643</v>
          </cell>
          <cell r="AS1051" t="str">
            <v>3511</v>
          </cell>
          <cell r="AT1051">
            <v>500</v>
          </cell>
          <cell r="AU1051">
            <v>0</v>
          </cell>
          <cell r="AV1051">
            <v>2</v>
          </cell>
          <cell r="AW1051">
            <v>0</v>
          </cell>
        </row>
        <row r="1052">
          <cell r="C1052" t="str">
            <v>A1157</v>
          </cell>
          <cell r="D1052">
            <v>8000000000</v>
          </cell>
          <cell r="E1052">
            <v>0</v>
          </cell>
          <cell r="F1052">
            <v>0</v>
          </cell>
          <cell r="G1052">
            <v>2000000000</v>
          </cell>
          <cell r="H1052">
            <v>10000000000</v>
          </cell>
          <cell r="I1052">
            <v>8000000000</v>
          </cell>
          <cell r="J1052">
            <v>60000000</v>
          </cell>
          <cell r="K1052" t="str">
            <v>2121</v>
          </cell>
          <cell r="L1052">
            <v>5</v>
          </cell>
          <cell r="M1052" t="str">
            <v>VND</v>
          </cell>
          <cell r="N1052" t="str">
            <v>VN0011379</v>
          </cell>
          <cell r="O1052">
            <v>5</v>
          </cell>
          <cell r="P1052" t="str">
            <v>Loan</v>
          </cell>
          <cell r="Q1052">
            <v>45955</v>
          </cell>
          <cell r="R1052">
            <v>0</v>
          </cell>
          <cell r="S1052">
            <v>40179</v>
          </cell>
          <cell r="T1052">
            <v>1</v>
          </cell>
          <cell r="U1052">
            <v>0</v>
          </cell>
          <cell r="V1052" t="str">
            <v>N</v>
          </cell>
          <cell r="W1052">
            <v>2</v>
          </cell>
          <cell r="X1052" t="str">
            <v>Y</v>
          </cell>
          <cell r="Y1052" t="str">
            <v>VNGAAP</v>
          </cell>
          <cell r="Z1052" t="str">
            <v>9410</v>
          </cell>
          <cell r="AA1052">
            <v>43465</v>
          </cell>
          <cell r="AB1052">
            <v>15000000</v>
          </cell>
          <cell r="AC1052">
            <v>2000000000</v>
          </cell>
          <cell r="AD1052">
            <v>60000000</v>
          </cell>
          <cell r="AE1052">
            <v>0</v>
          </cell>
          <cell r="AF1052">
            <v>2</v>
          </cell>
          <cell r="AG1052">
            <v>44195</v>
          </cell>
          <cell r="AH1052">
            <v>2500000000</v>
          </cell>
          <cell r="AI1052">
            <v>2500000000</v>
          </cell>
          <cell r="AJ1052">
            <v>15000000</v>
          </cell>
          <cell r="AK1052">
            <v>0.3</v>
          </cell>
          <cell r="AL1052">
            <v>1700000000000</v>
          </cell>
          <cell r="AM1052">
            <v>20000000000</v>
          </cell>
          <cell r="AN1052">
            <v>0.9</v>
          </cell>
          <cell r="AO1052">
            <v>20000000000</v>
          </cell>
          <cell r="AP1052">
            <v>42541</v>
          </cell>
          <cell r="AQ1052">
            <v>1</v>
          </cell>
          <cell r="AR1052">
            <v>42643</v>
          </cell>
          <cell r="AS1052" t="str">
            <v>3511</v>
          </cell>
          <cell r="AT1052">
            <v>500</v>
          </cell>
          <cell r="AU1052">
            <v>0</v>
          </cell>
          <cell r="AV1052">
            <v>2</v>
          </cell>
          <cell r="AW1052">
            <v>0</v>
          </cell>
        </row>
        <row r="1053">
          <cell r="C1053" t="str">
            <v>A1158</v>
          </cell>
          <cell r="D1053">
            <v>8000000000</v>
          </cell>
          <cell r="E1053">
            <v>0</v>
          </cell>
          <cell r="F1053">
            <v>0</v>
          </cell>
          <cell r="G1053">
            <v>2000000000</v>
          </cell>
          <cell r="H1053">
            <v>10000000000</v>
          </cell>
          <cell r="I1053">
            <v>8000000000</v>
          </cell>
          <cell r="J1053">
            <v>60000000</v>
          </cell>
          <cell r="K1053" t="str">
            <v>2121</v>
          </cell>
          <cell r="L1053">
            <v>5</v>
          </cell>
          <cell r="M1053" t="str">
            <v>VND</v>
          </cell>
          <cell r="N1053" t="str">
            <v>VN0011379</v>
          </cell>
          <cell r="O1053">
            <v>5</v>
          </cell>
          <cell r="P1053" t="str">
            <v>Loan</v>
          </cell>
          <cell r="Q1053">
            <v>45955</v>
          </cell>
          <cell r="R1053">
            <v>0</v>
          </cell>
          <cell r="S1053">
            <v>40179</v>
          </cell>
          <cell r="T1053">
            <v>1</v>
          </cell>
          <cell r="U1053">
            <v>0</v>
          </cell>
          <cell r="V1053">
            <v>0</v>
          </cell>
          <cell r="W1053">
            <v>1</v>
          </cell>
          <cell r="X1053" t="str">
            <v>N</v>
          </cell>
          <cell r="Y1053" t="str">
            <v>VNGAAP</v>
          </cell>
          <cell r="Z1053" t="str">
            <v>9410</v>
          </cell>
          <cell r="AA1053">
            <v>43465</v>
          </cell>
          <cell r="AB1053">
            <v>15000000</v>
          </cell>
          <cell r="AC1053">
            <v>2000000000</v>
          </cell>
          <cell r="AD1053">
            <v>60000000</v>
          </cell>
          <cell r="AE1053">
            <v>0</v>
          </cell>
          <cell r="AF1053">
            <v>2</v>
          </cell>
          <cell r="AG1053">
            <v>44195</v>
          </cell>
          <cell r="AH1053">
            <v>2500000000</v>
          </cell>
          <cell r="AI1053">
            <v>2500000000</v>
          </cell>
          <cell r="AJ1053">
            <v>15000000</v>
          </cell>
          <cell r="AK1053">
            <v>0.3</v>
          </cell>
          <cell r="AL1053">
            <v>1700000000000</v>
          </cell>
          <cell r="AM1053">
            <v>20000000000</v>
          </cell>
          <cell r="AN1053">
            <v>0.9</v>
          </cell>
          <cell r="AO1053">
            <v>20000000000</v>
          </cell>
          <cell r="AP1053">
            <v>42541</v>
          </cell>
          <cell r="AQ1053">
            <v>1</v>
          </cell>
          <cell r="AR1053">
            <v>42643</v>
          </cell>
          <cell r="AS1053" t="str">
            <v>3511</v>
          </cell>
          <cell r="AT1053">
            <v>500</v>
          </cell>
          <cell r="AU1053">
            <v>0</v>
          </cell>
          <cell r="AV1053">
            <v>2</v>
          </cell>
          <cell r="AW1053">
            <v>0</v>
          </cell>
        </row>
        <row r="1054">
          <cell r="C1054" t="str">
            <v>A1159</v>
          </cell>
          <cell r="D1054">
            <v>8000000000</v>
          </cell>
          <cell r="E1054">
            <v>0</v>
          </cell>
          <cell r="F1054">
            <v>0</v>
          </cell>
          <cell r="G1054">
            <v>2000000000</v>
          </cell>
          <cell r="H1054">
            <v>10000000000</v>
          </cell>
          <cell r="I1054">
            <v>8000000000</v>
          </cell>
          <cell r="J1054">
            <v>60000000</v>
          </cell>
          <cell r="K1054" t="str">
            <v>2121</v>
          </cell>
          <cell r="L1054">
            <v>5</v>
          </cell>
          <cell r="M1054" t="str">
            <v>VND</v>
          </cell>
          <cell r="N1054" t="str">
            <v>VN0011379</v>
          </cell>
          <cell r="O1054">
            <v>5</v>
          </cell>
          <cell r="P1054" t="str">
            <v>Loan</v>
          </cell>
          <cell r="Q1054">
            <v>45955</v>
          </cell>
          <cell r="R1054">
            <v>0</v>
          </cell>
          <cell r="S1054">
            <v>40179</v>
          </cell>
          <cell r="T1054">
            <v>1</v>
          </cell>
          <cell r="U1054">
            <v>0</v>
          </cell>
          <cell r="V1054">
            <v>0</v>
          </cell>
          <cell r="W1054">
            <v>1</v>
          </cell>
          <cell r="X1054" t="str">
            <v>Y</v>
          </cell>
          <cell r="Y1054" t="str">
            <v>VNGAAP</v>
          </cell>
          <cell r="Z1054" t="str">
            <v>9410</v>
          </cell>
          <cell r="AA1054">
            <v>43465</v>
          </cell>
          <cell r="AB1054">
            <v>15000000</v>
          </cell>
          <cell r="AC1054">
            <v>2000000000</v>
          </cell>
          <cell r="AD1054">
            <v>60000000</v>
          </cell>
          <cell r="AE1054">
            <v>0</v>
          </cell>
          <cell r="AF1054">
            <v>2</v>
          </cell>
          <cell r="AG1054">
            <v>44195</v>
          </cell>
          <cell r="AH1054">
            <v>2500000000</v>
          </cell>
          <cell r="AI1054">
            <v>2500000000</v>
          </cell>
          <cell r="AJ1054">
            <v>15000000</v>
          </cell>
          <cell r="AK1054">
            <v>0.3</v>
          </cell>
          <cell r="AL1054">
            <v>1700000000000</v>
          </cell>
          <cell r="AM1054">
            <v>20000000000</v>
          </cell>
          <cell r="AN1054">
            <v>0.9</v>
          </cell>
          <cell r="AO1054">
            <v>20000000000</v>
          </cell>
          <cell r="AP1054">
            <v>42541</v>
          </cell>
          <cell r="AQ1054">
            <v>1</v>
          </cell>
          <cell r="AR1054">
            <v>42643</v>
          </cell>
          <cell r="AS1054" t="str">
            <v>3511</v>
          </cell>
          <cell r="AT1054">
            <v>500</v>
          </cell>
          <cell r="AU1054">
            <v>0</v>
          </cell>
          <cell r="AV1054">
            <v>2</v>
          </cell>
          <cell r="AW1054">
            <v>0</v>
          </cell>
        </row>
        <row r="1055">
          <cell r="C1055" t="str">
            <v>A1160</v>
          </cell>
          <cell r="D1055">
            <v>8000000000</v>
          </cell>
          <cell r="E1055">
            <v>0</v>
          </cell>
          <cell r="F1055">
            <v>0</v>
          </cell>
          <cell r="G1055">
            <v>2000000000</v>
          </cell>
          <cell r="H1055">
            <v>10000000000</v>
          </cell>
          <cell r="I1055">
            <v>8000000000</v>
          </cell>
          <cell r="J1055">
            <v>60000000</v>
          </cell>
          <cell r="K1055" t="str">
            <v>2121</v>
          </cell>
          <cell r="L1055">
            <v>5</v>
          </cell>
          <cell r="M1055" t="str">
            <v>VND</v>
          </cell>
          <cell r="N1055" t="str">
            <v>VN0011379</v>
          </cell>
          <cell r="O1055">
            <v>5</v>
          </cell>
          <cell r="P1055" t="str">
            <v>Loan</v>
          </cell>
          <cell r="Q1055">
            <v>45955</v>
          </cell>
          <cell r="R1055">
            <v>0</v>
          </cell>
          <cell r="S1055">
            <v>40179</v>
          </cell>
          <cell r="T1055">
            <v>1</v>
          </cell>
          <cell r="U1055">
            <v>0</v>
          </cell>
          <cell r="V1055">
            <v>0</v>
          </cell>
          <cell r="W1055">
            <v>2</v>
          </cell>
          <cell r="X1055" t="str">
            <v>N</v>
          </cell>
          <cell r="Y1055" t="str">
            <v>VNGAAP</v>
          </cell>
          <cell r="Z1055" t="str">
            <v>9410</v>
          </cell>
          <cell r="AA1055">
            <v>43465</v>
          </cell>
          <cell r="AB1055">
            <v>15000000</v>
          </cell>
          <cell r="AC1055">
            <v>2000000000</v>
          </cell>
          <cell r="AD1055">
            <v>60000000</v>
          </cell>
          <cell r="AE1055">
            <v>0</v>
          </cell>
          <cell r="AF1055">
            <v>2</v>
          </cell>
          <cell r="AG1055">
            <v>44195</v>
          </cell>
          <cell r="AH1055">
            <v>2500000000</v>
          </cell>
          <cell r="AI1055">
            <v>2500000000</v>
          </cell>
          <cell r="AJ1055">
            <v>15000000</v>
          </cell>
          <cell r="AK1055">
            <v>0.3</v>
          </cell>
          <cell r="AL1055">
            <v>1700000000000</v>
          </cell>
          <cell r="AM1055">
            <v>20000000000</v>
          </cell>
          <cell r="AN1055">
            <v>0.9</v>
          </cell>
          <cell r="AO1055">
            <v>20000000000</v>
          </cell>
          <cell r="AP1055">
            <v>42541</v>
          </cell>
          <cell r="AQ1055">
            <v>1</v>
          </cell>
          <cell r="AR1055">
            <v>42643</v>
          </cell>
          <cell r="AS1055" t="str">
            <v>3511</v>
          </cell>
          <cell r="AT1055">
            <v>500</v>
          </cell>
          <cell r="AU1055">
            <v>0</v>
          </cell>
          <cell r="AV1055">
            <v>2</v>
          </cell>
          <cell r="AW1055">
            <v>0</v>
          </cell>
        </row>
        <row r="1056">
          <cell r="C1056" t="str">
            <v>A1161</v>
          </cell>
          <cell r="D1056">
            <v>8000000000</v>
          </cell>
          <cell r="E1056">
            <v>0</v>
          </cell>
          <cell r="F1056">
            <v>0</v>
          </cell>
          <cell r="G1056">
            <v>2000000000</v>
          </cell>
          <cell r="H1056">
            <v>10000000000</v>
          </cell>
          <cell r="I1056">
            <v>8000000000</v>
          </cell>
          <cell r="J1056">
            <v>60000000</v>
          </cell>
          <cell r="K1056" t="str">
            <v>2121</v>
          </cell>
          <cell r="L1056">
            <v>5</v>
          </cell>
          <cell r="M1056" t="str">
            <v>VND</v>
          </cell>
          <cell r="N1056" t="str">
            <v>VN0011379</v>
          </cell>
          <cell r="O1056">
            <v>5</v>
          </cell>
          <cell r="P1056" t="str">
            <v>Loan</v>
          </cell>
          <cell r="Q1056">
            <v>45955</v>
          </cell>
          <cell r="R1056">
            <v>0</v>
          </cell>
          <cell r="S1056">
            <v>40179</v>
          </cell>
          <cell r="T1056">
            <v>1</v>
          </cell>
          <cell r="U1056">
            <v>0</v>
          </cell>
          <cell r="V1056">
            <v>0</v>
          </cell>
          <cell r="W1056">
            <v>2</v>
          </cell>
          <cell r="X1056" t="str">
            <v>Y</v>
          </cell>
          <cell r="Y1056" t="str">
            <v>VNGAAP</v>
          </cell>
          <cell r="Z1056" t="str">
            <v>9410</v>
          </cell>
          <cell r="AA1056">
            <v>43465</v>
          </cell>
          <cell r="AB1056">
            <v>15000000</v>
          </cell>
          <cell r="AC1056">
            <v>2000000000</v>
          </cell>
          <cell r="AD1056">
            <v>60000000</v>
          </cell>
          <cell r="AE1056">
            <v>0</v>
          </cell>
          <cell r="AF1056">
            <v>2</v>
          </cell>
          <cell r="AG1056">
            <v>44195</v>
          </cell>
          <cell r="AH1056">
            <v>2500000000</v>
          </cell>
          <cell r="AI1056">
            <v>2500000000</v>
          </cell>
          <cell r="AJ1056">
            <v>15000000</v>
          </cell>
          <cell r="AK1056">
            <v>0.3</v>
          </cell>
          <cell r="AL1056">
            <v>1700000000000</v>
          </cell>
          <cell r="AM1056">
            <v>20000000000</v>
          </cell>
          <cell r="AN1056">
            <v>0.9</v>
          </cell>
          <cell r="AO1056">
            <v>20000000000</v>
          </cell>
          <cell r="AP1056">
            <v>42541</v>
          </cell>
          <cell r="AQ1056">
            <v>1</v>
          </cell>
          <cell r="AR1056">
            <v>42643</v>
          </cell>
          <cell r="AS1056" t="str">
            <v>3511</v>
          </cell>
          <cell r="AT1056">
            <v>500</v>
          </cell>
          <cell r="AU1056">
            <v>0</v>
          </cell>
          <cell r="AV1056">
            <v>2</v>
          </cell>
          <cell r="AW1056">
            <v>0</v>
          </cell>
        </row>
        <row r="1057">
          <cell r="C1057" t="str">
            <v>A1162</v>
          </cell>
          <cell r="D1057">
            <v>8000000000</v>
          </cell>
          <cell r="E1057">
            <v>0</v>
          </cell>
          <cell r="F1057">
            <v>0</v>
          </cell>
          <cell r="G1057">
            <v>2000000000</v>
          </cell>
          <cell r="H1057">
            <v>10000000000</v>
          </cell>
          <cell r="I1057">
            <v>8000000000</v>
          </cell>
          <cell r="J1057">
            <v>60000000</v>
          </cell>
          <cell r="K1057" t="str">
            <v>2121</v>
          </cell>
          <cell r="L1057">
            <v>5</v>
          </cell>
          <cell r="M1057" t="str">
            <v>VND</v>
          </cell>
          <cell r="N1057" t="str">
            <v>VN0011379</v>
          </cell>
          <cell r="O1057">
            <v>5</v>
          </cell>
          <cell r="P1057" t="str">
            <v>Loan</v>
          </cell>
          <cell r="Q1057">
            <v>45955</v>
          </cell>
          <cell r="R1057">
            <v>0</v>
          </cell>
          <cell r="S1057">
            <v>40179</v>
          </cell>
          <cell r="T1057">
            <v>1</v>
          </cell>
          <cell r="U1057">
            <v>0</v>
          </cell>
          <cell r="V1057" t="str">
            <v>N</v>
          </cell>
          <cell r="W1057">
            <v>1</v>
          </cell>
          <cell r="X1057" t="str">
            <v>N</v>
          </cell>
          <cell r="Y1057" t="str">
            <v>VNGAAP</v>
          </cell>
          <cell r="Z1057" t="str">
            <v>9410</v>
          </cell>
          <cell r="AA1057">
            <v>43465</v>
          </cell>
          <cell r="AB1057">
            <v>15000000</v>
          </cell>
          <cell r="AC1057">
            <v>2000000000</v>
          </cell>
          <cell r="AD1057">
            <v>60000000</v>
          </cell>
          <cell r="AE1057">
            <v>0</v>
          </cell>
          <cell r="AF1057">
            <v>2</v>
          </cell>
          <cell r="AG1057">
            <v>44195</v>
          </cell>
          <cell r="AH1057">
            <v>2500000000</v>
          </cell>
          <cell r="AI1057">
            <v>2500000000</v>
          </cell>
          <cell r="AJ1057">
            <v>15000000</v>
          </cell>
          <cell r="AK1057">
            <v>0.3</v>
          </cell>
          <cell r="AL1057">
            <v>1700000000000</v>
          </cell>
          <cell r="AM1057">
            <v>20000000000</v>
          </cell>
          <cell r="AN1057">
            <v>0.9</v>
          </cell>
          <cell r="AO1057">
            <v>20000000000</v>
          </cell>
          <cell r="AP1057">
            <v>42541</v>
          </cell>
          <cell r="AQ1057">
            <v>1</v>
          </cell>
          <cell r="AR1057">
            <v>42643</v>
          </cell>
          <cell r="AS1057" t="str">
            <v>3511</v>
          </cell>
          <cell r="AT1057">
            <v>500</v>
          </cell>
          <cell r="AU1057">
            <v>0</v>
          </cell>
          <cell r="AV1057">
            <v>2</v>
          </cell>
          <cell r="AW1057">
            <v>0</v>
          </cell>
        </row>
        <row r="1058">
          <cell r="C1058" t="str">
            <v>A1163</v>
          </cell>
          <cell r="D1058">
            <v>8000000000</v>
          </cell>
          <cell r="E1058">
            <v>0</v>
          </cell>
          <cell r="F1058">
            <v>0</v>
          </cell>
          <cell r="G1058">
            <v>2000000000</v>
          </cell>
          <cell r="H1058">
            <v>10000000000</v>
          </cell>
          <cell r="I1058">
            <v>8000000000</v>
          </cell>
          <cell r="J1058">
            <v>60000000</v>
          </cell>
          <cell r="K1058" t="str">
            <v>2121</v>
          </cell>
          <cell r="L1058">
            <v>5</v>
          </cell>
          <cell r="M1058" t="str">
            <v>VND</v>
          </cell>
          <cell r="N1058" t="str">
            <v>VN0011379</v>
          </cell>
          <cell r="O1058">
            <v>5</v>
          </cell>
          <cell r="P1058" t="str">
            <v>Loan</v>
          </cell>
          <cell r="Q1058">
            <v>45955</v>
          </cell>
          <cell r="R1058">
            <v>0</v>
          </cell>
          <cell r="S1058">
            <v>40179</v>
          </cell>
          <cell r="T1058">
            <v>1</v>
          </cell>
          <cell r="U1058">
            <v>0</v>
          </cell>
          <cell r="V1058" t="str">
            <v>N</v>
          </cell>
          <cell r="W1058">
            <v>1</v>
          </cell>
          <cell r="X1058" t="str">
            <v>Y</v>
          </cell>
          <cell r="Y1058" t="str">
            <v>VNGAAP</v>
          </cell>
          <cell r="Z1058" t="str">
            <v>9410</v>
          </cell>
          <cell r="AA1058">
            <v>43465</v>
          </cell>
          <cell r="AB1058">
            <v>15000000</v>
          </cell>
          <cell r="AC1058">
            <v>2000000000</v>
          </cell>
          <cell r="AD1058">
            <v>60000000</v>
          </cell>
          <cell r="AE1058">
            <v>0</v>
          </cell>
          <cell r="AF1058">
            <v>2</v>
          </cell>
          <cell r="AG1058">
            <v>44195</v>
          </cell>
          <cell r="AH1058">
            <v>2500000000</v>
          </cell>
          <cell r="AI1058">
            <v>2500000000</v>
          </cell>
          <cell r="AJ1058">
            <v>15000000</v>
          </cell>
          <cell r="AK1058">
            <v>0.3</v>
          </cell>
          <cell r="AL1058">
            <v>1700000000000</v>
          </cell>
          <cell r="AM1058">
            <v>20000000000</v>
          </cell>
          <cell r="AN1058">
            <v>0.9</v>
          </cell>
          <cell r="AO1058">
            <v>20000000000</v>
          </cell>
          <cell r="AP1058">
            <v>42541</v>
          </cell>
          <cell r="AQ1058">
            <v>1</v>
          </cell>
          <cell r="AR1058">
            <v>42643</v>
          </cell>
          <cell r="AS1058" t="str">
            <v>3511</v>
          </cell>
          <cell r="AT1058">
            <v>500</v>
          </cell>
          <cell r="AU1058">
            <v>0</v>
          </cell>
          <cell r="AV1058">
            <v>2</v>
          </cell>
          <cell r="AW1058">
            <v>0</v>
          </cell>
        </row>
        <row r="1059">
          <cell r="C1059" t="str">
            <v>A1164</v>
          </cell>
          <cell r="D1059">
            <v>8000000000</v>
          </cell>
          <cell r="E1059">
            <v>0</v>
          </cell>
          <cell r="F1059">
            <v>0</v>
          </cell>
          <cell r="G1059">
            <v>2000000000</v>
          </cell>
          <cell r="H1059">
            <v>10000000000</v>
          </cell>
          <cell r="I1059">
            <v>8000000000</v>
          </cell>
          <cell r="J1059">
            <v>60000000</v>
          </cell>
          <cell r="K1059" t="str">
            <v>2121</v>
          </cell>
          <cell r="L1059">
            <v>5</v>
          </cell>
          <cell r="M1059" t="str">
            <v>VND</v>
          </cell>
          <cell r="N1059" t="str">
            <v>VN0011379</v>
          </cell>
          <cell r="O1059">
            <v>5</v>
          </cell>
          <cell r="P1059" t="str">
            <v>Loan</v>
          </cell>
          <cell r="Q1059">
            <v>45955</v>
          </cell>
          <cell r="R1059">
            <v>0</v>
          </cell>
          <cell r="S1059">
            <v>40179</v>
          </cell>
          <cell r="T1059">
            <v>1</v>
          </cell>
          <cell r="U1059">
            <v>0</v>
          </cell>
          <cell r="V1059" t="str">
            <v>N</v>
          </cell>
          <cell r="W1059">
            <v>2</v>
          </cell>
          <cell r="X1059" t="str">
            <v>N</v>
          </cell>
          <cell r="Y1059" t="str">
            <v>VNGAAP</v>
          </cell>
          <cell r="Z1059" t="str">
            <v>9410</v>
          </cell>
          <cell r="AA1059">
            <v>43465</v>
          </cell>
          <cell r="AB1059">
            <v>15000000</v>
          </cell>
          <cell r="AC1059">
            <v>2000000000</v>
          </cell>
          <cell r="AD1059">
            <v>60000000</v>
          </cell>
          <cell r="AE1059">
            <v>0</v>
          </cell>
          <cell r="AF1059">
            <v>2</v>
          </cell>
          <cell r="AG1059">
            <v>44195</v>
          </cell>
          <cell r="AH1059">
            <v>2500000000</v>
          </cell>
          <cell r="AI1059">
            <v>2500000000</v>
          </cell>
          <cell r="AJ1059">
            <v>15000000</v>
          </cell>
          <cell r="AK1059">
            <v>0.3</v>
          </cell>
          <cell r="AL1059">
            <v>1700000000000</v>
          </cell>
          <cell r="AM1059">
            <v>20000000000</v>
          </cell>
          <cell r="AN1059">
            <v>0.9</v>
          </cell>
          <cell r="AO1059">
            <v>20000000000</v>
          </cell>
          <cell r="AP1059">
            <v>42541</v>
          </cell>
          <cell r="AQ1059">
            <v>1</v>
          </cell>
          <cell r="AR1059">
            <v>42643</v>
          </cell>
          <cell r="AS1059" t="str">
            <v>3511</v>
          </cell>
          <cell r="AT1059">
            <v>500</v>
          </cell>
          <cell r="AU1059">
            <v>0</v>
          </cell>
          <cell r="AV1059">
            <v>2</v>
          </cell>
          <cell r="AW1059">
            <v>0</v>
          </cell>
        </row>
        <row r="1060">
          <cell r="C1060" t="str">
            <v>A1165</v>
          </cell>
          <cell r="D1060">
            <v>8000000000</v>
          </cell>
          <cell r="E1060">
            <v>0</v>
          </cell>
          <cell r="F1060">
            <v>0</v>
          </cell>
          <cell r="G1060">
            <v>2000000000</v>
          </cell>
          <cell r="H1060">
            <v>10000000000</v>
          </cell>
          <cell r="I1060">
            <v>8000000000</v>
          </cell>
          <cell r="J1060">
            <v>60000000</v>
          </cell>
          <cell r="K1060" t="str">
            <v>2121</v>
          </cell>
          <cell r="L1060">
            <v>5</v>
          </cell>
          <cell r="M1060" t="str">
            <v>VND</v>
          </cell>
          <cell r="N1060" t="str">
            <v>VN0011379</v>
          </cell>
          <cell r="O1060">
            <v>5</v>
          </cell>
          <cell r="P1060" t="str">
            <v>Loan</v>
          </cell>
          <cell r="Q1060">
            <v>45955</v>
          </cell>
          <cell r="R1060">
            <v>0</v>
          </cell>
          <cell r="S1060">
            <v>40179</v>
          </cell>
          <cell r="T1060">
            <v>1</v>
          </cell>
          <cell r="U1060">
            <v>0</v>
          </cell>
          <cell r="V1060" t="str">
            <v>N</v>
          </cell>
          <cell r="W1060">
            <v>2</v>
          </cell>
          <cell r="X1060" t="str">
            <v>Y</v>
          </cell>
          <cell r="Y1060" t="str">
            <v>VNGAAP</v>
          </cell>
          <cell r="Z1060" t="str">
            <v>9410</v>
          </cell>
          <cell r="AA1060">
            <v>43465</v>
          </cell>
          <cell r="AB1060">
            <v>15000000</v>
          </cell>
          <cell r="AC1060">
            <v>2000000000</v>
          </cell>
          <cell r="AD1060">
            <v>60000000</v>
          </cell>
          <cell r="AE1060">
            <v>0</v>
          </cell>
          <cell r="AF1060">
            <v>2</v>
          </cell>
          <cell r="AG1060">
            <v>44195</v>
          </cell>
          <cell r="AH1060">
            <v>2500000000</v>
          </cell>
          <cell r="AI1060">
            <v>2500000000</v>
          </cell>
          <cell r="AJ1060">
            <v>15000000</v>
          </cell>
          <cell r="AK1060">
            <v>0.3</v>
          </cell>
          <cell r="AL1060">
            <v>1700000000000</v>
          </cell>
          <cell r="AM1060">
            <v>20000000000</v>
          </cell>
          <cell r="AN1060">
            <v>0.9</v>
          </cell>
          <cell r="AO1060">
            <v>20000000000</v>
          </cell>
          <cell r="AP1060">
            <v>42541</v>
          </cell>
          <cell r="AQ1060">
            <v>1</v>
          </cell>
          <cell r="AR1060">
            <v>42643</v>
          </cell>
          <cell r="AS1060" t="str">
            <v>3511</v>
          </cell>
          <cell r="AT1060">
            <v>500</v>
          </cell>
          <cell r="AU1060">
            <v>0</v>
          </cell>
          <cell r="AV1060">
            <v>2</v>
          </cell>
          <cell r="AW1060">
            <v>0</v>
          </cell>
        </row>
        <row r="1061">
          <cell r="C1061" t="str">
            <v>A1166</v>
          </cell>
          <cell r="D1061">
            <v>8000000000</v>
          </cell>
          <cell r="E1061">
            <v>0</v>
          </cell>
          <cell r="F1061">
            <v>0</v>
          </cell>
          <cell r="G1061">
            <v>2000000000</v>
          </cell>
          <cell r="H1061">
            <v>10000000000</v>
          </cell>
          <cell r="I1061">
            <v>8000000000</v>
          </cell>
          <cell r="J1061">
            <v>60000000</v>
          </cell>
          <cell r="K1061" t="str">
            <v>2121</v>
          </cell>
          <cell r="L1061">
            <v>5</v>
          </cell>
          <cell r="M1061" t="str">
            <v>VND</v>
          </cell>
          <cell r="N1061" t="str">
            <v>VN0011379</v>
          </cell>
          <cell r="O1061">
            <v>5</v>
          </cell>
          <cell r="P1061" t="str">
            <v>Loan</v>
          </cell>
          <cell r="Q1061">
            <v>45955</v>
          </cell>
          <cell r="R1061">
            <v>0</v>
          </cell>
          <cell r="S1061">
            <v>40179</v>
          </cell>
          <cell r="T1061">
            <v>1</v>
          </cell>
          <cell r="U1061">
            <v>0</v>
          </cell>
          <cell r="V1061">
            <v>0</v>
          </cell>
          <cell r="W1061">
            <v>1</v>
          </cell>
          <cell r="X1061" t="str">
            <v>N</v>
          </cell>
          <cell r="Y1061" t="str">
            <v>VNGAAP</v>
          </cell>
          <cell r="Z1061" t="str">
            <v>9410</v>
          </cell>
          <cell r="AA1061">
            <v>43465</v>
          </cell>
          <cell r="AB1061">
            <v>15000000</v>
          </cell>
          <cell r="AC1061">
            <v>2000000000</v>
          </cell>
          <cell r="AD1061">
            <v>60000000</v>
          </cell>
          <cell r="AE1061">
            <v>0</v>
          </cell>
          <cell r="AF1061">
            <v>2</v>
          </cell>
          <cell r="AG1061">
            <v>44195</v>
          </cell>
          <cell r="AH1061">
            <v>2500000000</v>
          </cell>
          <cell r="AI1061">
            <v>2500000000</v>
          </cell>
          <cell r="AJ1061">
            <v>15000000</v>
          </cell>
          <cell r="AK1061">
            <v>0.3</v>
          </cell>
          <cell r="AL1061">
            <v>1700000000000</v>
          </cell>
          <cell r="AM1061">
            <v>20000000000</v>
          </cell>
          <cell r="AN1061">
            <v>0.9</v>
          </cell>
          <cell r="AO1061">
            <v>20000000000</v>
          </cell>
          <cell r="AP1061">
            <v>42541</v>
          </cell>
          <cell r="AQ1061">
            <v>1</v>
          </cell>
          <cell r="AR1061">
            <v>42643</v>
          </cell>
          <cell r="AS1061" t="str">
            <v>3511</v>
          </cell>
          <cell r="AT1061">
            <v>500</v>
          </cell>
          <cell r="AU1061">
            <v>0</v>
          </cell>
          <cell r="AV1061">
            <v>2</v>
          </cell>
          <cell r="AW1061">
            <v>0</v>
          </cell>
        </row>
        <row r="1062">
          <cell r="C1062" t="str">
            <v>A1167</v>
          </cell>
          <cell r="D1062">
            <v>8000000000</v>
          </cell>
          <cell r="E1062">
            <v>0</v>
          </cell>
          <cell r="F1062">
            <v>0</v>
          </cell>
          <cell r="G1062">
            <v>2000000000</v>
          </cell>
          <cell r="H1062">
            <v>10000000000</v>
          </cell>
          <cell r="I1062">
            <v>8000000000</v>
          </cell>
          <cell r="J1062">
            <v>60000000</v>
          </cell>
          <cell r="K1062" t="str">
            <v>2121</v>
          </cell>
          <cell r="L1062">
            <v>5</v>
          </cell>
          <cell r="M1062" t="str">
            <v>VND</v>
          </cell>
          <cell r="N1062" t="str">
            <v>VN0011379</v>
          </cell>
          <cell r="O1062">
            <v>5</v>
          </cell>
          <cell r="P1062" t="str">
            <v>Loan</v>
          </cell>
          <cell r="Q1062">
            <v>45955</v>
          </cell>
          <cell r="R1062">
            <v>0</v>
          </cell>
          <cell r="S1062">
            <v>40179</v>
          </cell>
          <cell r="T1062">
            <v>1</v>
          </cell>
          <cell r="U1062">
            <v>0</v>
          </cell>
          <cell r="V1062">
            <v>0</v>
          </cell>
          <cell r="W1062">
            <v>1</v>
          </cell>
          <cell r="X1062" t="str">
            <v>Y</v>
          </cell>
          <cell r="Y1062" t="str">
            <v>VNGAAP</v>
          </cell>
          <cell r="Z1062" t="str">
            <v>9410</v>
          </cell>
          <cell r="AA1062">
            <v>43465</v>
          </cell>
          <cell r="AB1062">
            <v>15000000</v>
          </cell>
          <cell r="AC1062">
            <v>2000000000</v>
          </cell>
          <cell r="AD1062">
            <v>60000000</v>
          </cell>
          <cell r="AE1062">
            <v>0</v>
          </cell>
          <cell r="AF1062">
            <v>2</v>
          </cell>
          <cell r="AG1062">
            <v>44195</v>
          </cell>
          <cell r="AH1062">
            <v>2500000000</v>
          </cell>
          <cell r="AI1062">
            <v>2500000000</v>
          </cell>
          <cell r="AJ1062">
            <v>15000000</v>
          </cell>
          <cell r="AK1062">
            <v>0.3</v>
          </cell>
          <cell r="AL1062">
            <v>1700000000000</v>
          </cell>
          <cell r="AM1062">
            <v>20000000000</v>
          </cell>
          <cell r="AN1062">
            <v>0.9</v>
          </cell>
          <cell r="AO1062">
            <v>20000000000</v>
          </cell>
          <cell r="AP1062">
            <v>42541</v>
          </cell>
          <cell r="AQ1062">
            <v>1</v>
          </cell>
          <cell r="AR1062">
            <v>42643</v>
          </cell>
          <cell r="AS1062" t="str">
            <v>3511</v>
          </cell>
          <cell r="AT1062">
            <v>500</v>
          </cell>
          <cell r="AU1062">
            <v>0</v>
          </cell>
          <cell r="AV1062">
            <v>2</v>
          </cell>
          <cell r="AW1062">
            <v>0</v>
          </cell>
        </row>
        <row r="1063">
          <cell r="C1063" t="str">
            <v>A1168</v>
          </cell>
          <cell r="D1063">
            <v>8000000000</v>
          </cell>
          <cell r="E1063">
            <v>0</v>
          </cell>
          <cell r="F1063">
            <v>0</v>
          </cell>
          <cell r="G1063">
            <v>2000000000</v>
          </cell>
          <cell r="H1063">
            <v>10000000000</v>
          </cell>
          <cell r="I1063">
            <v>8000000000</v>
          </cell>
          <cell r="J1063">
            <v>60000000</v>
          </cell>
          <cell r="K1063" t="str">
            <v>2121</v>
          </cell>
          <cell r="L1063">
            <v>5</v>
          </cell>
          <cell r="M1063" t="str">
            <v>VND</v>
          </cell>
          <cell r="N1063" t="str">
            <v>VN0011379</v>
          </cell>
          <cell r="O1063">
            <v>5</v>
          </cell>
          <cell r="P1063" t="str">
            <v>Loan</v>
          </cell>
          <cell r="Q1063">
            <v>45955</v>
          </cell>
          <cell r="R1063">
            <v>0</v>
          </cell>
          <cell r="S1063">
            <v>40179</v>
          </cell>
          <cell r="T1063">
            <v>1</v>
          </cell>
          <cell r="U1063">
            <v>0</v>
          </cell>
          <cell r="V1063">
            <v>0</v>
          </cell>
          <cell r="W1063">
            <v>2</v>
          </cell>
          <cell r="X1063" t="str">
            <v>N</v>
          </cell>
          <cell r="Y1063" t="str">
            <v>VNGAAP</v>
          </cell>
          <cell r="Z1063" t="str">
            <v>9410</v>
          </cell>
          <cell r="AA1063">
            <v>43465</v>
          </cell>
          <cell r="AB1063">
            <v>15000000</v>
          </cell>
          <cell r="AC1063">
            <v>2000000000</v>
          </cell>
          <cell r="AD1063">
            <v>60000000</v>
          </cell>
          <cell r="AE1063">
            <v>0</v>
          </cell>
          <cell r="AF1063">
            <v>2</v>
          </cell>
          <cell r="AG1063">
            <v>44195</v>
          </cell>
          <cell r="AH1063">
            <v>2500000000</v>
          </cell>
          <cell r="AI1063">
            <v>2500000000</v>
          </cell>
          <cell r="AJ1063">
            <v>15000000</v>
          </cell>
          <cell r="AK1063">
            <v>0.3</v>
          </cell>
          <cell r="AL1063">
            <v>1700000000000</v>
          </cell>
          <cell r="AM1063">
            <v>20000000000</v>
          </cell>
          <cell r="AN1063">
            <v>0.9</v>
          </cell>
          <cell r="AO1063">
            <v>20000000000</v>
          </cell>
          <cell r="AP1063">
            <v>42541</v>
          </cell>
          <cell r="AQ1063">
            <v>1</v>
          </cell>
          <cell r="AR1063">
            <v>42643</v>
          </cell>
          <cell r="AS1063" t="str">
            <v>3511</v>
          </cell>
          <cell r="AT1063">
            <v>500</v>
          </cell>
          <cell r="AU1063">
            <v>0</v>
          </cell>
          <cell r="AV1063">
            <v>2</v>
          </cell>
          <cell r="AW1063">
            <v>0</v>
          </cell>
        </row>
        <row r="1064">
          <cell r="C1064" t="str">
            <v>A1169</v>
          </cell>
          <cell r="D1064">
            <v>8000000000</v>
          </cell>
          <cell r="E1064">
            <v>0</v>
          </cell>
          <cell r="F1064">
            <v>0</v>
          </cell>
          <cell r="G1064">
            <v>2000000000</v>
          </cell>
          <cell r="H1064">
            <v>10000000000</v>
          </cell>
          <cell r="I1064">
            <v>8000000000</v>
          </cell>
          <cell r="J1064">
            <v>60000000</v>
          </cell>
          <cell r="K1064" t="str">
            <v>2121</v>
          </cell>
          <cell r="L1064">
            <v>5</v>
          </cell>
          <cell r="M1064" t="str">
            <v>VND</v>
          </cell>
          <cell r="N1064" t="str">
            <v>VN0011379</v>
          </cell>
          <cell r="O1064">
            <v>5</v>
          </cell>
          <cell r="P1064" t="str">
            <v>Loan</v>
          </cell>
          <cell r="Q1064">
            <v>45955</v>
          </cell>
          <cell r="R1064">
            <v>0</v>
          </cell>
          <cell r="S1064">
            <v>40179</v>
          </cell>
          <cell r="T1064">
            <v>1</v>
          </cell>
          <cell r="U1064">
            <v>0</v>
          </cell>
          <cell r="V1064">
            <v>0</v>
          </cell>
          <cell r="W1064">
            <v>2</v>
          </cell>
          <cell r="X1064" t="str">
            <v>Y</v>
          </cell>
          <cell r="Y1064" t="str">
            <v>VNGAAP</v>
          </cell>
          <cell r="Z1064" t="str">
            <v>9410</v>
          </cell>
          <cell r="AA1064">
            <v>43465</v>
          </cell>
          <cell r="AB1064">
            <v>15000000</v>
          </cell>
          <cell r="AC1064">
            <v>2000000000</v>
          </cell>
          <cell r="AD1064">
            <v>60000000</v>
          </cell>
          <cell r="AE1064">
            <v>0</v>
          </cell>
          <cell r="AF1064">
            <v>2</v>
          </cell>
          <cell r="AG1064">
            <v>44195</v>
          </cell>
          <cell r="AH1064">
            <v>2500000000</v>
          </cell>
          <cell r="AI1064">
            <v>2500000000</v>
          </cell>
          <cell r="AJ1064">
            <v>15000000</v>
          </cell>
          <cell r="AK1064">
            <v>0.3</v>
          </cell>
          <cell r="AL1064">
            <v>1700000000000</v>
          </cell>
          <cell r="AM1064">
            <v>20000000000</v>
          </cell>
          <cell r="AN1064">
            <v>0.9</v>
          </cell>
          <cell r="AO1064">
            <v>20000000000</v>
          </cell>
          <cell r="AP1064">
            <v>42541</v>
          </cell>
          <cell r="AQ1064">
            <v>1</v>
          </cell>
          <cell r="AR1064">
            <v>42643</v>
          </cell>
          <cell r="AS1064" t="str">
            <v>3511</v>
          </cell>
          <cell r="AT1064">
            <v>500</v>
          </cell>
          <cell r="AU1064">
            <v>0</v>
          </cell>
          <cell r="AV1064">
            <v>2</v>
          </cell>
          <cell r="AW1064">
            <v>0</v>
          </cell>
        </row>
        <row r="1065">
          <cell r="C1065" t="str">
            <v>A1170</v>
          </cell>
          <cell r="D1065">
            <v>8000000000</v>
          </cell>
          <cell r="E1065">
            <v>0</v>
          </cell>
          <cell r="F1065">
            <v>44129</v>
          </cell>
          <cell r="G1065">
            <v>2000000000</v>
          </cell>
          <cell r="H1065">
            <v>10000000000</v>
          </cell>
          <cell r="I1065">
            <v>8000000000</v>
          </cell>
          <cell r="J1065">
            <v>60000000</v>
          </cell>
          <cell r="K1065" t="str">
            <v>2121</v>
          </cell>
          <cell r="L1065">
            <v>7</v>
          </cell>
          <cell r="M1065" t="str">
            <v>VND</v>
          </cell>
          <cell r="N1065" t="str">
            <v>VN0011379</v>
          </cell>
          <cell r="O1065">
            <v>7</v>
          </cell>
          <cell r="P1065" t="str">
            <v>Loan</v>
          </cell>
          <cell r="Q1065">
            <v>45955</v>
          </cell>
          <cell r="R1065">
            <v>44129</v>
          </cell>
          <cell r="S1065">
            <v>40179</v>
          </cell>
          <cell r="T1065">
            <v>1</v>
          </cell>
          <cell r="U1065" t="str">
            <v>N</v>
          </cell>
          <cell r="V1065" t="str">
            <v>N</v>
          </cell>
          <cell r="W1065">
            <v>1</v>
          </cell>
          <cell r="X1065" t="str">
            <v>N</v>
          </cell>
          <cell r="Y1065" t="str">
            <v>VNGAAP</v>
          </cell>
          <cell r="Z1065" t="str">
            <v>9410</v>
          </cell>
          <cell r="AA1065">
            <v>43465</v>
          </cell>
          <cell r="AB1065">
            <v>15000000</v>
          </cell>
          <cell r="AC1065">
            <v>2000000000</v>
          </cell>
          <cell r="AD1065">
            <v>60000000</v>
          </cell>
          <cell r="AE1065">
            <v>0</v>
          </cell>
          <cell r="AF1065">
            <v>2</v>
          </cell>
          <cell r="AG1065">
            <v>44195</v>
          </cell>
          <cell r="AH1065">
            <v>3000000000</v>
          </cell>
          <cell r="AI1065">
            <v>3000000000</v>
          </cell>
          <cell r="AJ1065">
            <v>15000000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43434</v>
          </cell>
          <cell r="AV1065">
            <v>14</v>
          </cell>
          <cell r="AW1065">
            <v>1</v>
          </cell>
        </row>
        <row r="1066">
          <cell r="C1066" t="str">
            <v>A1171</v>
          </cell>
          <cell r="D1066">
            <v>8000000000</v>
          </cell>
          <cell r="E1066">
            <v>0</v>
          </cell>
          <cell r="F1066">
            <v>44129</v>
          </cell>
          <cell r="G1066">
            <v>2000000000</v>
          </cell>
          <cell r="H1066">
            <v>10000000000</v>
          </cell>
          <cell r="I1066">
            <v>8000000000</v>
          </cell>
          <cell r="J1066">
            <v>60000000</v>
          </cell>
          <cell r="K1066" t="str">
            <v>2121</v>
          </cell>
          <cell r="L1066">
            <v>7</v>
          </cell>
          <cell r="M1066" t="str">
            <v>VND</v>
          </cell>
          <cell r="N1066" t="str">
            <v>VN0011379</v>
          </cell>
          <cell r="O1066">
            <v>7</v>
          </cell>
          <cell r="P1066" t="str">
            <v>Loan</v>
          </cell>
          <cell r="Q1066">
            <v>45955</v>
          </cell>
          <cell r="R1066">
            <v>44129</v>
          </cell>
          <cell r="S1066">
            <v>40179</v>
          </cell>
          <cell r="T1066">
            <v>1</v>
          </cell>
          <cell r="U1066" t="str">
            <v>N</v>
          </cell>
          <cell r="V1066" t="str">
            <v>N</v>
          </cell>
          <cell r="W1066">
            <v>1</v>
          </cell>
          <cell r="X1066" t="str">
            <v>Y</v>
          </cell>
          <cell r="Y1066" t="str">
            <v>VNGAAP</v>
          </cell>
          <cell r="Z1066" t="str">
            <v>9410</v>
          </cell>
          <cell r="AA1066">
            <v>43465</v>
          </cell>
          <cell r="AB1066">
            <v>15000000</v>
          </cell>
          <cell r="AC1066">
            <v>2000000000</v>
          </cell>
          <cell r="AD1066">
            <v>60000000</v>
          </cell>
          <cell r="AE1066">
            <v>0</v>
          </cell>
          <cell r="AF1066">
            <v>2</v>
          </cell>
          <cell r="AG1066">
            <v>44195</v>
          </cell>
          <cell r="AH1066">
            <v>3000000000</v>
          </cell>
          <cell r="AI1066">
            <v>3000000000</v>
          </cell>
          <cell r="AJ1066">
            <v>15000000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43434</v>
          </cell>
          <cell r="AV1066">
            <v>14</v>
          </cell>
          <cell r="AW1066">
            <v>1</v>
          </cell>
        </row>
        <row r="1067">
          <cell r="C1067" t="str">
            <v>A1172</v>
          </cell>
          <cell r="D1067">
            <v>8000000000</v>
          </cell>
          <cell r="E1067">
            <v>0</v>
          </cell>
          <cell r="F1067">
            <v>44129</v>
          </cell>
          <cell r="G1067">
            <v>2000000000</v>
          </cell>
          <cell r="H1067">
            <v>10000000000</v>
          </cell>
          <cell r="I1067">
            <v>8000000000</v>
          </cell>
          <cell r="J1067">
            <v>60000000</v>
          </cell>
          <cell r="K1067" t="str">
            <v>2121</v>
          </cell>
          <cell r="L1067">
            <v>7</v>
          </cell>
          <cell r="M1067" t="str">
            <v>VND</v>
          </cell>
          <cell r="N1067" t="str">
            <v>VN0011379</v>
          </cell>
          <cell r="O1067">
            <v>7</v>
          </cell>
          <cell r="P1067" t="str">
            <v>Loan</v>
          </cell>
          <cell r="Q1067">
            <v>45955</v>
          </cell>
          <cell r="R1067">
            <v>44129</v>
          </cell>
          <cell r="S1067">
            <v>40179</v>
          </cell>
          <cell r="T1067">
            <v>1</v>
          </cell>
          <cell r="U1067" t="str">
            <v>N</v>
          </cell>
          <cell r="V1067" t="str">
            <v>N</v>
          </cell>
          <cell r="W1067">
            <v>1</v>
          </cell>
          <cell r="X1067" t="str">
            <v>N</v>
          </cell>
          <cell r="Y1067" t="str">
            <v>VNGAAP</v>
          </cell>
          <cell r="Z1067" t="str">
            <v>9410</v>
          </cell>
          <cell r="AA1067">
            <v>43465</v>
          </cell>
          <cell r="AB1067">
            <v>15000000</v>
          </cell>
          <cell r="AC1067">
            <v>2000000000</v>
          </cell>
          <cell r="AD1067">
            <v>60000000</v>
          </cell>
          <cell r="AE1067">
            <v>0</v>
          </cell>
          <cell r="AF1067">
            <v>2</v>
          </cell>
          <cell r="AG1067">
            <v>44195</v>
          </cell>
          <cell r="AH1067">
            <v>3000000000</v>
          </cell>
          <cell r="AI1067">
            <v>3000000000</v>
          </cell>
          <cell r="AJ1067">
            <v>15000000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43434</v>
          </cell>
          <cell r="AV1067">
            <v>14</v>
          </cell>
          <cell r="AW1067">
            <v>2</v>
          </cell>
        </row>
        <row r="1068">
          <cell r="C1068" t="str">
            <v>A1173</v>
          </cell>
          <cell r="D1068">
            <v>8000000000</v>
          </cell>
          <cell r="E1068">
            <v>0</v>
          </cell>
          <cell r="F1068">
            <v>44129</v>
          </cell>
          <cell r="G1068">
            <v>2000000000</v>
          </cell>
          <cell r="H1068">
            <v>10000000000</v>
          </cell>
          <cell r="I1068">
            <v>8000000000</v>
          </cell>
          <cell r="J1068">
            <v>60000000</v>
          </cell>
          <cell r="K1068" t="str">
            <v>2121</v>
          </cell>
          <cell r="L1068">
            <v>7</v>
          </cell>
          <cell r="M1068" t="str">
            <v>VND</v>
          </cell>
          <cell r="N1068" t="str">
            <v>VN0011379</v>
          </cell>
          <cell r="O1068">
            <v>7</v>
          </cell>
          <cell r="P1068" t="str">
            <v>Loan</v>
          </cell>
          <cell r="Q1068">
            <v>45955</v>
          </cell>
          <cell r="R1068">
            <v>44129</v>
          </cell>
          <cell r="S1068">
            <v>40179</v>
          </cell>
          <cell r="T1068">
            <v>1</v>
          </cell>
          <cell r="U1068" t="str">
            <v>N</v>
          </cell>
          <cell r="V1068" t="str">
            <v>N</v>
          </cell>
          <cell r="W1068">
            <v>1</v>
          </cell>
          <cell r="X1068" t="str">
            <v>Y</v>
          </cell>
          <cell r="Y1068" t="str">
            <v>VNGAAP</v>
          </cell>
          <cell r="Z1068" t="str">
            <v>9410</v>
          </cell>
          <cell r="AA1068">
            <v>43465</v>
          </cell>
          <cell r="AB1068">
            <v>15000000</v>
          </cell>
          <cell r="AC1068">
            <v>2000000000</v>
          </cell>
          <cell r="AD1068">
            <v>60000000</v>
          </cell>
          <cell r="AE1068">
            <v>0</v>
          </cell>
          <cell r="AF1068">
            <v>2</v>
          </cell>
          <cell r="AG1068">
            <v>44195</v>
          </cell>
          <cell r="AH1068">
            <v>3000000000</v>
          </cell>
          <cell r="AI1068">
            <v>3000000000</v>
          </cell>
          <cell r="AJ1068">
            <v>15000000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43434</v>
          </cell>
          <cell r="AV1068">
            <v>14</v>
          </cell>
          <cell r="AW1068">
            <v>2</v>
          </cell>
        </row>
        <row r="1069">
          <cell r="C1069" t="str">
            <v>A1174</v>
          </cell>
          <cell r="D1069">
            <v>8000000000</v>
          </cell>
          <cell r="E1069">
            <v>0</v>
          </cell>
          <cell r="F1069">
            <v>44129</v>
          </cell>
          <cell r="G1069">
            <v>2000000000</v>
          </cell>
          <cell r="H1069">
            <v>10000000000</v>
          </cell>
          <cell r="I1069">
            <v>8000000000</v>
          </cell>
          <cell r="J1069">
            <v>60000000</v>
          </cell>
          <cell r="K1069" t="str">
            <v>2121</v>
          </cell>
          <cell r="L1069">
            <v>7</v>
          </cell>
          <cell r="M1069" t="str">
            <v>VND</v>
          </cell>
          <cell r="N1069" t="str">
            <v>VN0011379</v>
          </cell>
          <cell r="O1069">
            <v>7</v>
          </cell>
          <cell r="P1069" t="str">
            <v>Loan</v>
          </cell>
          <cell r="Q1069">
            <v>45955</v>
          </cell>
          <cell r="R1069">
            <v>44129</v>
          </cell>
          <cell r="S1069">
            <v>40179</v>
          </cell>
          <cell r="T1069">
            <v>1</v>
          </cell>
          <cell r="U1069" t="str">
            <v>N</v>
          </cell>
          <cell r="V1069" t="str">
            <v>N</v>
          </cell>
          <cell r="W1069">
            <v>1</v>
          </cell>
          <cell r="X1069" t="str">
            <v>N</v>
          </cell>
          <cell r="Y1069" t="str">
            <v>VNGAAP</v>
          </cell>
          <cell r="Z1069" t="str">
            <v>9410</v>
          </cell>
          <cell r="AA1069">
            <v>43465</v>
          </cell>
          <cell r="AB1069">
            <v>15000000</v>
          </cell>
          <cell r="AC1069">
            <v>2000000000</v>
          </cell>
          <cell r="AD1069">
            <v>60000000</v>
          </cell>
          <cell r="AE1069">
            <v>0</v>
          </cell>
          <cell r="AF1069">
            <v>2</v>
          </cell>
          <cell r="AG1069">
            <v>44195</v>
          </cell>
          <cell r="AH1069">
            <v>3000000000</v>
          </cell>
          <cell r="AI1069">
            <v>3000000000</v>
          </cell>
          <cell r="AJ1069">
            <v>15000000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43434</v>
          </cell>
          <cell r="AV1069">
            <v>14</v>
          </cell>
          <cell r="AW1069">
            <v>3</v>
          </cell>
        </row>
        <row r="1070">
          <cell r="C1070" t="str">
            <v>A1175</v>
          </cell>
          <cell r="D1070">
            <v>8000000000</v>
          </cell>
          <cell r="E1070">
            <v>0</v>
          </cell>
          <cell r="F1070">
            <v>44129</v>
          </cell>
          <cell r="G1070">
            <v>2000000000</v>
          </cell>
          <cell r="H1070">
            <v>10000000000</v>
          </cell>
          <cell r="I1070">
            <v>8000000000</v>
          </cell>
          <cell r="J1070">
            <v>60000000</v>
          </cell>
          <cell r="K1070" t="str">
            <v>2121</v>
          </cell>
          <cell r="L1070">
            <v>7</v>
          </cell>
          <cell r="M1070" t="str">
            <v>VND</v>
          </cell>
          <cell r="N1070" t="str">
            <v>VN0011379</v>
          </cell>
          <cell r="O1070">
            <v>7</v>
          </cell>
          <cell r="P1070" t="str">
            <v>Loan</v>
          </cell>
          <cell r="Q1070">
            <v>45955</v>
          </cell>
          <cell r="R1070">
            <v>44129</v>
          </cell>
          <cell r="S1070">
            <v>40179</v>
          </cell>
          <cell r="T1070">
            <v>1</v>
          </cell>
          <cell r="U1070" t="str">
            <v>N</v>
          </cell>
          <cell r="V1070" t="str">
            <v>N</v>
          </cell>
          <cell r="W1070">
            <v>1</v>
          </cell>
          <cell r="X1070" t="str">
            <v>Y</v>
          </cell>
          <cell r="Y1070" t="str">
            <v>VNGAAP</v>
          </cell>
          <cell r="Z1070" t="str">
            <v>9410</v>
          </cell>
          <cell r="AA1070">
            <v>43465</v>
          </cell>
          <cell r="AB1070">
            <v>15000000</v>
          </cell>
          <cell r="AC1070">
            <v>2000000000</v>
          </cell>
          <cell r="AD1070">
            <v>60000000</v>
          </cell>
          <cell r="AE1070">
            <v>0</v>
          </cell>
          <cell r="AF1070">
            <v>2</v>
          </cell>
          <cell r="AG1070">
            <v>44195</v>
          </cell>
          <cell r="AH1070">
            <v>3000000000</v>
          </cell>
          <cell r="AI1070">
            <v>3000000000</v>
          </cell>
          <cell r="AJ1070">
            <v>15000000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43434</v>
          </cell>
          <cell r="AV1070">
            <v>14</v>
          </cell>
          <cell r="AW1070">
            <v>3</v>
          </cell>
        </row>
        <row r="1071">
          <cell r="C1071" t="str">
            <v>A1176</v>
          </cell>
          <cell r="D1071">
            <v>8000000000</v>
          </cell>
          <cell r="E1071">
            <v>0</v>
          </cell>
          <cell r="F1071">
            <v>44129</v>
          </cell>
          <cell r="G1071">
            <v>2000000000</v>
          </cell>
          <cell r="H1071">
            <v>10000000000</v>
          </cell>
          <cell r="I1071">
            <v>8000000000</v>
          </cell>
          <cell r="J1071">
            <v>60000000</v>
          </cell>
          <cell r="K1071" t="str">
            <v>2121</v>
          </cell>
          <cell r="L1071">
            <v>7</v>
          </cell>
          <cell r="M1071" t="str">
            <v>VND</v>
          </cell>
          <cell r="N1071" t="str">
            <v>VN0011379</v>
          </cell>
          <cell r="O1071">
            <v>7</v>
          </cell>
          <cell r="P1071" t="str">
            <v>Loan</v>
          </cell>
          <cell r="Q1071">
            <v>45955</v>
          </cell>
          <cell r="R1071">
            <v>44129</v>
          </cell>
          <cell r="S1071">
            <v>40179</v>
          </cell>
          <cell r="T1071">
            <v>1</v>
          </cell>
          <cell r="U1071" t="str">
            <v>N</v>
          </cell>
          <cell r="V1071" t="str">
            <v>N</v>
          </cell>
          <cell r="W1071">
            <v>1</v>
          </cell>
          <cell r="X1071" t="str">
            <v>N</v>
          </cell>
          <cell r="Y1071" t="str">
            <v>VNGAAP</v>
          </cell>
          <cell r="Z1071" t="str">
            <v>9410</v>
          </cell>
          <cell r="AA1071">
            <v>43465</v>
          </cell>
          <cell r="AB1071">
            <v>15000000</v>
          </cell>
          <cell r="AC1071">
            <v>2000000000</v>
          </cell>
          <cell r="AD1071">
            <v>60000000</v>
          </cell>
          <cell r="AE1071">
            <v>0</v>
          </cell>
          <cell r="AF1071">
            <v>2</v>
          </cell>
          <cell r="AG1071">
            <v>44195</v>
          </cell>
          <cell r="AH1071">
            <v>3000000000</v>
          </cell>
          <cell r="AI1071">
            <v>3000000000</v>
          </cell>
          <cell r="AJ1071">
            <v>15000000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43434</v>
          </cell>
          <cell r="AV1071">
            <v>14</v>
          </cell>
          <cell r="AW1071">
            <v>4</v>
          </cell>
        </row>
        <row r="1072">
          <cell r="C1072" t="str">
            <v>A1177</v>
          </cell>
          <cell r="D1072">
            <v>8000000000</v>
          </cell>
          <cell r="E1072">
            <v>0</v>
          </cell>
          <cell r="F1072">
            <v>44129</v>
          </cell>
          <cell r="G1072">
            <v>2000000000</v>
          </cell>
          <cell r="H1072">
            <v>10000000000</v>
          </cell>
          <cell r="I1072">
            <v>8000000000</v>
          </cell>
          <cell r="J1072">
            <v>60000000</v>
          </cell>
          <cell r="K1072" t="str">
            <v>2121</v>
          </cell>
          <cell r="L1072">
            <v>7</v>
          </cell>
          <cell r="M1072" t="str">
            <v>VND</v>
          </cell>
          <cell r="N1072" t="str">
            <v>VN0011379</v>
          </cell>
          <cell r="O1072">
            <v>7</v>
          </cell>
          <cell r="P1072" t="str">
            <v>Loan</v>
          </cell>
          <cell r="Q1072">
            <v>45955</v>
          </cell>
          <cell r="R1072">
            <v>44129</v>
          </cell>
          <cell r="S1072">
            <v>40179</v>
          </cell>
          <cell r="T1072">
            <v>1</v>
          </cell>
          <cell r="U1072" t="str">
            <v>N</v>
          </cell>
          <cell r="V1072" t="str">
            <v>N</v>
          </cell>
          <cell r="W1072">
            <v>1</v>
          </cell>
          <cell r="X1072" t="str">
            <v>Y</v>
          </cell>
          <cell r="Y1072" t="str">
            <v>VNGAAP</v>
          </cell>
          <cell r="Z1072" t="str">
            <v>9410</v>
          </cell>
          <cell r="AA1072">
            <v>43465</v>
          </cell>
          <cell r="AB1072">
            <v>15000000</v>
          </cell>
          <cell r="AC1072">
            <v>2000000000</v>
          </cell>
          <cell r="AD1072">
            <v>60000000</v>
          </cell>
          <cell r="AE1072">
            <v>0</v>
          </cell>
          <cell r="AF1072">
            <v>2</v>
          </cell>
          <cell r="AG1072">
            <v>44195</v>
          </cell>
          <cell r="AH1072">
            <v>3000000000</v>
          </cell>
          <cell r="AI1072">
            <v>3000000000</v>
          </cell>
          <cell r="AJ1072">
            <v>15000000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43434</v>
          </cell>
          <cell r="AV1072">
            <v>14</v>
          </cell>
          <cell r="AW1072">
            <v>4</v>
          </cell>
        </row>
        <row r="1073">
          <cell r="C1073" t="str">
            <v>A1178</v>
          </cell>
          <cell r="D1073">
            <v>8000000000</v>
          </cell>
          <cell r="E1073">
            <v>0</v>
          </cell>
          <cell r="F1073">
            <v>44129</v>
          </cell>
          <cell r="G1073">
            <v>2000000000</v>
          </cell>
          <cell r="H1073">
            <v>10000000000</v>
          </cell>
          <cell r="I1073">
            <v>8000000000</v>
          </cell>
          <cell r="J1073">
            <v>60000000</v>
          </cell>
          <cell r="K1073" t="str">
            <v>2121</v>
          </cell>
          <cell r="L1073">
            <v>7</v>
          </cell>
          <cell r="M1073" t="str">
            <v>VND</v>
          </cell>
          <cell r="N1073" t="str">
            <v>VN0011379</v>
          </cell>
          <cell r="O1073">
            <v>7</v>
          </cell>
          <cell r="P1073" t="str">
            <v>Loan</v>
          </cell>
          <cell r="Q1073">
            <v>45955</v>
          </cell>
          <cell r="R1073">
            <v>44129</v>
          </cell>
          <cell r="S1073">
            <v>40179</v>
          </cell>
          <cell r="T1073">
            <v>1</v>
          </cell>
          <cell r="U1073" t="str">
            <v>N</v>
          </cell>
          <cell r="V1073" t="str">
            <v>N</v>
          </cell>
          <cell r="W1073">
            <v>2</v>
          </cell>
          <cell r="X1073" t="str">
            <v>N</v>
          </cell>
          <cell r="Y1073" t="str">
            <v>VNGAAP</v>
          </cell>
          <cell r="Z1073" t="str">
            <v>9410</v>
          </cell>
          <cell r="AA1073">
            <v>43465</v>
          </cell>
          <cell r="AB1073">
            <v>15000000</v>
          </cell>
          <cell r="AC1073">
            <v>2000000000</v>
          </cell>
          <cell r="AD1073">
            <v>60000000</v>
          </cell>
          <cell r="AE1073">
            <v>100000000</v>
          </cell>
          <cell r="AF1073">
            <v>2</v>
          </cell>
          <cell r="AG1073">
            <v>44195</v>
          </cell>
          <cell r="AH1073">
            <v>3000000000</v>
          </cell>
          <cell r="AI1073">
            <v>3000000000</v>
          </cell>
          <cell r="AJ1073">
            <v>15000000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43434</v>
          </cell>
          <cell r="AV1073">
            <v>14</v>
          </cell>
          <cell r="AW1073">
            <v>1</v>
          </cell>
        </row>
        <row r="1074">
          <cell r="C1074" t="str">
            <v>A1179</v>
          </cell>
          <cell r="D1074">
            <v>8000000000</v>
          </cell>
          <cell r="E1074">
            <v>0</v>
          </cell>
          <cell r="F1074">
            <v>44129</v>
          </cell>
          <cell r="G1074">
            <v>2000000000</v>
          </cell>
          <cell r="H1074">
            <v>10000000000</v>
          </cell>
          <cell r="I1074">
            <v>8000000000</v>
          </cell>
          <cell r="J1074">
            <v>60000000</v>
          </cell>
          <cell r="K1074" t="str">
            <v>2121</v>
          </cell>
          <cell r="L1074">
            <v>7</v>
          </cell>
          <cell r="M1074" t="str">
            <v>VND</v>
          </cell>
          <cell r="N1074" t="str">
            <v>VN0011379</v>
          </cell>
          <cell r="O1074">
            <v>7</v>
          </cell>
          <cell r="P1074" t="str">
            <v>Loan</v>
          </cell>
          <cell r="Q1074">
            <v>45955</v>
          </cell>
          <cell r="R1074">
            <v>44129</v>
          </cell>
          <cell r="S1074">
            <v>40179</v>
          </cell>
          <cell r="T1074">
            <v>1</v>
          </cell>
          <cell r="U1074" t="str">
            <v>N</v>
          </cell>
          <cell r="V1074" t="str">
            <v>N</v>
          </cell>
          <cell r="W1074">
            <v>2</v>
          </cell>
          <cell r="X1074" t="str">
            <v>Y</v>
          </cell>
          <cell r="Y1074" t="str">
            <v>VNGAAP</v>
          </cell>
          <cell r="Z1074" t="str">
            <v>9410</v>
          </cell>
          <cell r="AA1074">
            <v>43465</v>
          </cell>
          <cell r="AB1074">
            <v>15000000</v>
          </cell>
          <cell r="AC1074">
            <v>2000000000</v>
          </cell>
          <cell r="AD1074">
            <v>60000000</v>
          </cell>
          <cell r="AE1074">
            <v>100000000</v>
          </cell>
          <cell r="AF1074">
            <v>2</v>
          </cell>
          <cell r="AG1074">
            <v>44195</v>
          </cell>
          <cell r="AH1074">
            <v>3000000000</v>
          </cell>
          <cell r="AI1074">
            <v>3000000000</v>
          </cell>
          <cell r="AJ1074">
            <v>15000000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43434</v>
          </cell>
          <cell r="AV1074">
            <v>14</v>
          </cell>
          <cell r="AW1074">
            <v>1</v>
          </cell>
        </row>
        <row r="1075">
          <cell r="C1075" t="str">
            <v>A1180</v>
          </cell>
          <cell r="D1075">
            <v>8000000000</v>
          </cell>
          <cell r="E1075">
            <v>0</v>
          </cell>
          <cell r="F1075">
            <v>44129</v>
          </cell>
          <cell r="G1075">
            <v>2000000000</v>
          </cell>
          <cell r="H1075">
            <v>10000000000</v>
          </cell>
          <cell r="I1075">
            <v>8000000000</v>
          </cell>
          <cell r="J1075">
            <v>60000000</v>
          </cell>
          <cell r="K1075" t="str">
            <v>2121</v>
          </cell>
          <cell r="L1075">
            <v>7</v>
          </cell>
          <cell r="M1075" t="str">
            <v>VND</v>
          </cell>
          <cell r="N1075" t="str">
            <v>VN0011379</v>
          </cell>
          <cell r="O1075">
            <v>7</v>
          </cell>
          <cell r="P1075" t="str">
            <v>Loan</v>
          </cell>
          <cell r="Q1075">
            <v>45955</v>
          </cell>
          <cell r="R1075">
            <v>44129</v>
          </cell>
          <cell r="S1075">
            <v>40179</v>
          </cell>
          <cell r="T1075">
            <v>1</v>
          </cell>
          <cell r="U1075" t="str">
            <v>N</v>
          </cell>
          <cell r="V1075" t="str">
            <v>N</v>
          </cell>
          <cell r="W1075">
            <v>2</v>
          </cell>
          <cell r="X1075" t="str">
            <v>N</v>
          </cell>
          <cell r="Y1075" t="str">
            <v>VNGAAP</v>
          </cell>
          <cell r="Z1075" t="str">
            <v>9410</v>
          </cell>
          <cell r="AA1075">
            <v>43465</v>
          </cell>
          <cell r="AB1075">
            <v>15000000</v>
          </cell>
          <cell r="AC1075">
            <v>2000000000</v>
          </cell>
          <cell r="AD1075">
            <v>60000000</v>
          </cell>
          <cell r="AE1075">
            <v>100000000</v>
          </cell>
          <cell r="AF1075">
            <v>2</v>
          </cell>
          <cell r="AG1075">
            <v>44195</v>
          </cell>
          <cell r="AH1075">
            <v>3000000000</v>
          </cell>
          <cell r="AI1075">
            <v>3000000000</v>
          </cell>
          <cell r="AJ1075">
            <v>15000000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43434</v>
          </cell>
          <cell r="AV1075">
            <v>14</v>
          </cell>
          <cell r="AW1075">
            <v>2</v>
          </cell>
        </row>
        <row r="1076">
          <cell r="C1076" t="str">
            <v>A1181</v>
          </cell>
          <cell r="D1076">
            <v>8000000000</v>
          </cell>
          <cell r="E1076">
            <v>0</v>
          </cell>
          <cell r="F1076">
            <v>44129</v>
          </cell>
          <cell r="G1076">
            <v>2000000000</v>
          </cell>
          <cell r="H1076">
            <v>10000000000</v>
          </cell>
          <cell r="I1076">
            <v>8000000000</v>
          </cell>
          <cell r="J1076">
            <v>60000000</v>
          </cell>
          <cell r="K1076" t="str">
            <v>2121</v>
          </cell>
          <cell r="L1076">
            <v>7</v>
          </cell>
          <cell r="M1076" t="str">
            <v>VND</v>
          </cell>
          <cell r="N1076" t="str">
            <v>VN0011379</v>
          </cell>
          <cell r="O1076">
            <v>7</v>
          </cell>
          <cell r="P1076" t="str">
            <v>Loan</v>
          </cell>
          <cell r="Q1076">
            <v>45955</v>
          </cell>
          <cell r="R1076">
            <v>44129</v>
          </cell>
          <cell r="S1076">
            <v>40179</v>
          </cell>
          <cell r="T1076">
            <v>1</v>
          </cell>
          <cell r="U1076" t="str">
            <v>N</v>
          </cell>
          <cell r="V1076" t="str">
            <v>N</v>
          </cell>
          <cell r="W1076">
            <v>2</v>
          </cell>
          <cell r="X1076" t="str">
            <v>Y</v>
          </cell>
          <cell r="Y1076" t="str">
            <v>VNGAAP</v>
          </cell>
          <cell r="Z1076" t="str">
            <v>9410</v>
          </cell>
          <cell r="AA1076">
            <v>43465</v>
          </cell>
          <cell r="AB1076">
            <v>15000000</v>
          </cell>
          <cell r="AC1076">
            <v>2000000000</v>
          </cell>
          <cell r="AD1076">
            <v>60000000</v>
          </cell>
          <cell r="AE1076">
            <v>100000000</v>
          </cell>
          <cell r="AF1076">
            <v>2</v>
          </cell>
          <cell r="AG1076">
            <v>44195</v>
          </cell>
          <cell r="AH1076">
            <v>3000000000</v>
          </cell>
          <cell r="AI1076">
            <v>3000000000</v>
          </cell>
          <cell r="AJ1076">
            <v>15000000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43434</v>
          </cell>
          <cell r="AV1076">
            <v>14</v>
          </cell>
          <cell r="AW1076">
            <v>2</v>
          </cell>
        </row>
        <row r="1077">
          <cell r="C1077" t="str">
            <v>A1182</v>
          </cell>
          <cell r="D1077">
            <v>8000000000</v>
          </cell>
          <cell r="E1077">
            <v>0</v>
          </cell>
          <cell r="F1077">
            <v>44129</v>
          </cell>
          <cell r="G1077">
            <v>2000000000</v>
          </cell>
          <cell r="H1077">
            <v>10000000000</v>
          </cell>
          <cell r="I1077">
            <v>8000000000</v>
          </cell>
          <cell r="J1077">
            <v>60000000</v>
          </cell>
          <cell r="K1077" t="str">
            <v>2121</v>
          </cell>
          <cell r="L1077">
            <v>7</v>
          </cell>
          <cell r="M1077" t="str">
            <v>VND</v>
          </cell>
          <cell r="N1077" t="str">
            <v>VN0011379</v>
          </cell>
          <cell r="O1077">
            <v>7</v>
          </cell>
          <cell r="P1077" t="str">
            <v>Loan</v>
          </cell>
          <cell r="Q1077">
            <v>45955</v>
          </cell>
          <cell r="R1077">
            <v>44129</v>
          </cell>
          <cell r="S1077">
            <v>40179</v>
          </cell>
          <cell r="T1077">
            <v>1</v>
          </cell>
          <cell r="U1077" t="str">
            <v>N</v>
          </cell>
          <cell r="V1077" t="str">
            <v>N</v>
          </cell>
          <cell r="W1077">
            <v>2</v>
          </cell>
          <cell r="X1077" t="str">
            <v>N</v>
          </cell>
          <cell r="Y1077" t="str">
            <v>VNGAAP</v>
          </cell>
          <cell r="Z1077" t="str">
            <v>9410</v>
          </cell>
          <cell r="AA1077">
            <v>43465</v>
          </cell>
          <cell r="AB1077">
            <v>15000000</v>
          </cell>
          <cell r="AC1077">
            <v>2000000000</v>
          </cell>
          <cell r="AD1077">
            <v>60000000</v>
          </cell>
          <cell r="AE1077">
            <v>100000000</v>
          </cell>
          <cell r="AF1077">
            <v>2</v>
          </cell>
          <cell r="AG1077">
            <v>44195</v>
          </cell>
          <cell r="AH1077">
            <v>3000000000</v>
          </cell>
          <cell r="AI1077">
            <v>3000000000</v>
          </cell>
          <cell r="AJ1077">
            <v>15000000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43434</v>
          </cell>
          <cell r="AV1077">
            <v>14</v>
          </cell>
          <cell r="AW1077">
            <v>3</v>
          </cell>
        </row>
        <row r="1078">
          <cell r="C1078" t="str">
            <v>A1183</v>
          </cell>
          <cell r="D1078">
            <v>8000000000</v>
          </cell>
          <cell r="E1078">
            <v>0</v>
          </cell>
          <cell r="F1078">
            <v>44129</v>
          </cell>
          <cell r="G1078">
            <v>2000000000</v>
          </cell>
          <cell r="H1078">
            <v>10000000000</v>
          </cell>
          <cell r="I1078">
            <v>8000000000</v>
          </cell>
          <cell r="J1078">
            <v>60000000</v>
          </cell>
          <cell r="K1078" t="str">
            <v>2121</v>
          </cell>
          <cell r="L1078">
            <v>7</v>
          </cell>
          <cell r="M1078" t="str">
            <v>VND</v>
          </cell>
          <cell r="N1078" t="str">
            <v>VN0011379</v>
          </cell>
          <cell r="O1078">
            <v>7</v>
          </cell>
          <cell r="P1078" t="str">
            <v>Loan</v>
          </cell>
          <cell r="Q1078">
            <v>45955</v>
          </cell>
          <cell r="R1078">
            <v>44129</v>
          </cell>
          <cell r="S1078">
            <v>40179</v>
          </cell>
          <cell r="T1078">
            <v>1</v>
          </cell>
          <cell r="U1078" t="str">
            <v>N</v>
          </cell>
          <cell r="V1078" t="str">
            <v>N</v>
          </cell>
          <cell r="W1078">
            <v>2</v>
          </cell>
          <cell r="X1078" t="str">
            <v>Y</v>
          </cell>
          <cell r="Y1078" t="str">
            <v>VNGAAP</v>
          </cell>
          <cell r="Z1078" t="str">
            <v>9410</v>
          </cell>
          <cell r="AA1078">
            <v>43465</v>
          </cell>
          <cell r="AB1078">
            <v>15000000</v>
          </cell>
          <cell r="AC1078">
            <v>2000000000</v>
          </cell>
          <cell r="AD1078">
            <v>60000000</v>
          </cell>
          <cell r="AE1078">
            <v>100000000</v>
          </cell>
          <cell r="AF1078">
            <v>2</v>
          </cell>
          <cell r="AG1078">
            <v>44195</v>
          </cell>
          <cell r="AH1078">
            <v>3000000000</v>
          </cell>
          <cell r="AI1078">
            <v>3000000000</v>
          </cell>
          <cell r="AJ1078">
            <v>15000000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43434</v>
          </cell>
          <cell r="AV1078">
            <v>14</v>
          </cell>
          <cell r="AW1078">
            <v>3</v>
          </cell>
        </row>
        <row r="1079">
          <cell r="C1079" t="str">
            <v>A1184</v>
          </cell>
          <cell r="D1079">
            <v>8000000000</v>
          </cell>
          <cell r="E1079">
            <v>0</v>
          </cell>
          <cell r="F1079">
            <v>44129</v>
          </cell>
          <cell r="G1079">
            <v>2000000000</v>
          </cell>
          <cell r="H1079">
            <v>10000000000</v>
          </cell>
          <cell r="I1079">
            <v>8000000000</v>
          </cell>
          <cell r="J1079">
            <v>60000000</v>
          </cell>
          <cell r="K1079" t="str">
            <v>2121</v>
          </cell>
          <cell r="L1079">
            <v>7</v>
          </cell>
          <cell r="M1079" t="str">
            <v>VND</v>
          </cell>
          <cell r="N1079" t="str">
            <v>VN0011379</v>
          </cell>
          <cell r="O1079">
            <v>7</v>
          </cell>
          <cell r="P1079" t="str">
            <v>Loan</v>
          </cell>
          <cell r="Q1079">
            <v>45955</v>
          </cell>
          <cell r="R1079">
            <v>44129</v>
          </cell>
          <cell r="S1079">
            <v>40179</v>
          </cell>
          <cell r="T1079">
            <v>1</v>
          </cell>
          <cell r="U1079" t="str">
            <v>N</v>
          </cell>
          <cell r="V1079" t="str">
            <v>N</v>
          </cell>
          <cell r="W1079">
            <v>2</v>
          </cell>
          <cell r="X1079" t="str">
            <v>N</v>
          </cell>
          <cell r="Y1079" t="str">
            <v>VNGAAP</v>
          </cell>
          <cell r="Z1079" t="str">
            <v>9410</v>
          </cell>
          <cell r="AA1079">
            <v>43465</v>
          </cell>
          <cell r="AB1079">
            <v>15000000</v>
          </cell>
          <cell r="AC1079">
            <v>2000000000</v>
          </cell>
          <cell r="AD1079">
            <v>60000000</v>
          </cell>
          <cell r="AE1079">
            <v>100000000</v>
          </cell>
          <cell r="AF1079">
            <v>2</v>
          </cell>
          <cell r="AG1079">
            <v>44195</v>
          </cell>
          <cell r="AH1079">
            <v>3000000000</v>
          </cell>
          <cell r="AI1079">
            <v>3000000000</v>
          </cell>
          <cell r="AJ1079">
            <v>15000000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43434</v>
          </cell>
          <cell r="AV1079">
            <v>14</v>
          </cell>
          <cell r="AW1079">
            <v>4</v>
          </cell>
        </row>
        <row r="1080">
          <cell r="C1080" t="str">
            <v>A1185</v>
          </cell>
          <cell r="D1080">
            <v>8000000000</v>
          </cell>
          <cell r="E1080">
            <v>0</v>
          </cell>
          <cell r="F1080">
            <v>44129</v>
          </cell>
          <cell r="G1080">
            <v>2000000000</v>
          </cell>
          <cell r="H1080">
            <v>10000000000</v>
          </cell>
          <cell r="I1080">
            <v>8000000000</v>
          </cell>
          <cell r="J1080">
            <v>60000000</v>
          </cell>
          <cell r="K1080" t="str">
            <v>2121</v>
          </cell>
          <cell r="L1080">
            <v>7</v>
          </cell>
          <cell r="M1080" t="str">
            <v>VND</v>
          </cell>
          <cell r="N1080" t="str">
            <v>VN0011379</v>
          </cell>
          <cell r="O1080">
            <v>7</v>
          </cell>
          <cell r="P1080" t="str">
            <v>Loan</v>
          </cell>
          <cell r="Q1080">
            <v>45955</v>
          </cell>
          <cell r="R1080">
            <v>44129</v>
          </cell>
          <cell r="S1080">
            <v>40179</v>
          </cell>
          <cell r="T1080">
            <v>1</v>
          </cell>
          <cell r="U1080" t="str">
            <v>N</v>
          </cell>
          <cell r="V1080" t="str">
            <v>N</v>
          </cell>
          <cell r="W1080">
            <v>2</v>
          </cell>
          <cell r="X1080" t="str">
            <v>Y</v>
          </cell>
          <cell r="Y1080" t="str">
            <v>VNGAAP</v>
          </cell>
          <cell r="Z1080" t="str">
            <v>9410</v>
          </cell>
          <cell r="AA1080">
            <v>43465</v>
          </cell>
          <cell r="AB1080">
            <v>15000000</v>
          </cell>
          <cell r="AC1080">
            <v>2000000000</v>
          </cell>
          <cell r="AD1080">
            <v>60000000</v>
          </cell>
          <cell r="AE1080">
            <v>100000000</v>
          </cell>
          <cell r="AF1080">
            <v>2</v>
          </cell>
          <cell r="AG1080">
            <v>44195</v>
          </cell>
          <cell r="AH1080">
            <v>3000000000</v>
          </cell>
          <cell r="AI1080">
            <v>3000000000</v>
          </cell>
          <cell r="AJ1080">
            <v>15000000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43434</v>
          </cell>
          <cell r="AV1080">
            <v>14</v>
          </cell>
          <cell r="AW1080">
            <v>4</v>
          </cell>
        </row>
        <row r="1081">
          <cell r="C1081" t="str">
            <v>A1186</v>
          </cell>
          <cell r="D1081">
            <v>8000000000</v>
          </cell>
          <cell r="E1081">
            <v>0</v>
          </cell>
          <cell r="F1081">
            <v>44129</v>
          </cell>
          <cell r="G1081">
            <v>2000000000</v>
          </cell>
          <cell r="H1081">
            <v>10000000000</v>
          </cell>
          <cell r="I1081">
            <v>8000000000</v>
          </cell>
          <cell r="J1081">
            <v>60000000</v>
          </cell>
          <cell r="K1081" t="str">
            <v>2121</v>
          </cell>
          <cell r="L1081">
            <v>7</v>
          </cell>
          <cell r="M1081" t="str">
            <v>VND</v>
          </cell>
          <cell r="N1081" t="str">
            <v>VN0011379</v>
          </cell>
          <cell r="O1081">
            <v>7</v>
          </cell>
          <cell r="P1081" t="str">
            <v>Loan</v>
          </cell>
          <cell r="Q1081">
            <v>45955</v>
          </cell>
          <cell r="R1081">
            <v>44129</v>
          </cell>
          <cell r="S1081">
            <v>40179</v>
          </cell>
          <cell r="T1081">
            <v>1</v>
          </cell>
          <cell r="U1081" t="str">
            <v>N</v>
          </cell>
          <cell r="V1081" t="str">
            <v>N</v>
          </cell>
          <cell r="W1081">
            <v>1</v>
          </cell>
          <cell r="X1081" t="str">
            <v>N</v>
          </cell>
          <cell r="Y1081" t="str">
            <v>VNGAAP</v>
          </cell>
          <cell r="Z1081" t="str">
            <v>9410</v>
          </cell>
          <cell r="AA1081">
            <v>43465</v>
          </cell>
          <cell r="AB1081">
            <v>15000000</v>
          </cell>
          <cell r="AC1081">
            <v>2000000000</v>
          </cell>
          <cell r="AD1081">
            <v>60000000</v>
          </cell>
          <cell r="AE1081">
            <v>0</v>
          </cell>
          <cell r="AF1081">
            <v>2</v>
          </cell>
          <cell r="AG1081">
            <v>44195</v>
          </cell>
          <cell r="AH1081">
            <v>3000000000</v>
          </cell>
          <cell r="AI1081">
            <v>3000000000</v>
          </cell>
          <cell r="AJ1081">
            <v>15000000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43434</v>
          </cell>
          <cell r="AV1081">
            <v>14</v>
          </cell>
          <cell r="AW1081">
            <v>5</v>
          </cell>
        </row>
        <row r="1082">
          <cell r="C1082" t="str">
            <v>A1187</v>
          </cell>
          <cell r="D1082">
            <v>8000000000</v>
          </cell>
          <cell r="E1082">
            <v>0</v>
          </cell>
          <cell r="F1082">
            <v>44129</v>
          </cell>
          <cell r="G1082">
            <v>2000000000</v>
          </cell>
          <cell r="H1082">
            <v>10000000000</v>
          </cell>
          <cell r="I1082">
            <v>8000000000</v>
          </cell>
          <cell r="J1082">
            <v>60000000</v>
          </cell>
          <cell r="K1082" t="str">
            <v>2121</v>
          </cell>
          <cell r="L1082">
            <v>7</v>
          </cell>
          <cell r="M1082" t="str">
            <v>VND</v>
          </cell>
          <cell r="N1082" t="str">
            <v>VN0011379</v>
          </cell>
          <cell r="O1082">
            <v>7</v>
          </cell>
          <cell r="P1082" t="str">
            <v>Loan</v>
          </cell>
          <cell r="Q1082">
            <v>45955</v>
          </cell>
          <cell r="R1082">
            <v>44129</v>
          </cell>
          <cell r="S1082">
            <v>40179</v>
          </cell>
          <cell r="T1082">
            <v>1</v>
          </cell>
          <cell r="U1082" t="str">
            <v>N</v>
          </cell>
          <cell r="V1082" t="str">
            <v>N</v>
          </cell>
          <cell r="W1082">
            <v>1</v>
          </cell>
          <cell r="X1082" t="str">
            <v>Y</v>
          </cell>
          <cell r="Y1082" t="str">
            <v>VNGAAP</v>
          </cell>
          <cell r="Z1082" t="str">
            <v>9410</v>
          </cell>
          <cell r="AA1082">
            <v>43465</v>
          </cell>
          <cell r="AB1082">
            <v>15000000</v>
          </cell>
          <cell r="AC1082">
            <v>2000000000</v>
          </cell>
          <cell r="AD1082">
            <v>60000000</v>
          </cell>
          <cell r="AE1082">
            <v>0</v>
          </cell>
          <cell r="AF1082">
            <v>2</v>
          </cell>
          <cell r="AG1082">
            <v>44195</v>
          </cell>
          <cell r="AH1082">
            <v>3000000000</v>
          </cell>
          <cell r="AI1082">
            <v>3000000000</v>
          </cell>
          <cell r="AJ1082">
            <v>15000000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43434</v>
          </cell>
          <cell r="AV1082">
            <v>14</v>
          </cell>
          <cell r="AW1082">
            <v>5</v>
          </cell>
        </row>
        <row r="1083">
          <cell r="C1083" t="str">
            <v>A1188</v>
          </cell>
          <cell r="D1083">
            <v>8000000000</v>
          </cell>
          <cell r="E1083">
            <v>0</v>
          </cell>
          <cell r="F1083">
            <v>44129</v>
          </cell>
          <cell r="G1083">
            <v>2000000000</v>
          </cell>
          <cell r="H1083">
            <v>10000000000</v>
          </cell>
          <cell r="I1083">
            <v>8000000000</v>
          </cell>
          <cell r="J1083">
            <v>60000000</v>
          </cell>
          <cell r="K1083" t="str">
            <v>2121</v>
          </cell>
          <cell r="L1083">
            <v>7</v>
          </cell>
          <cell r="M1083" t="str">
            <v>VND</v>
          </cell>
          <cell r="N1083" t="str">
            <v>VN0011379</v>
          </cell>
          <cell r="O1083">
            <v>7</v>
          </cell>
          <cell r="P1083" t="str">
            <v>Loan</v>
          </cell>
          <cell r="Q1083">
            <v>45955</v>
          </cell>
          <cell r="R1083">
            <v>44129</v>
          </cell>
          <cell r="S1083">
            <v>40179</v>
          </cell>
          <cell r="T1083">
            <v>1</v>
          </cell>
          <cell r="U1083" t="str">
            <v>N</v>
          </cell>
          <cell r="V1083" t="str">
            <v>N</v>
          </cell>
          <cell r="W1083">
            <v>1</v>
          </cell>
          <cell r="X1083" t="str">
            <v>N</v>
          </cell>
          <cell r="Y1083" t="str">
            <v>VNGAAP</v>
          </cell>
          <cell r="Z1083" t="str">
            <v>9410</v>
          </cell>
          <cell r="AA1083">
            <v>43465</v>
          </cell>
          <cell r="AB1083">
            <v>15000000</v>
          </cell>
          <cell r="AC1083">
            <v>2000000000</v>
          </cell>
          <cell r="AD1083">
            <v>60000000</v>
          </cell>
          <cell r="AE1083">
            <v>0</v>
          </cell>
          <cell r="AF1083">
            <v>2</v>
          </cell>
          <cell r="AG1083">
            <v>44195</v>
          </cell>
          <cell r="AH1083">
            <v>3000000000</v>
          </cell>
          <cell r="AI1083">
            <v>3000000000</v>
          </cell>
          <cell r="AJ1083">
            <v>15000000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43434</v>
          </cell>
          <cell r="AV1083">
            <v>14</v>
          </cell>
          <cell r="AW1083">
            <v>6</v>
          </cell>
        </row>
        <row r="1084">
          <cell r="C1084" t="str">
            <v>A1189</v>
          </cell>
          <cell r="D1084">
            <v>8000000000</v>
          </cell>
          <cell r="E1084">
            <v>0</v>
          </cell>
          <cell r="F1084">
            <v>44129</v>
          </cell>
          <cell r="G1084">
            <v>2000000000</v>
          </cell>
          <cell r="H1084">
            <v>10000000000</v>
          </cell>
          <cell r="I1084">
            <v>8000000000</v>
          </cell>
          <cell r="J1084">
            <v>60000000</v>
          </cell>
          <cell r="K1084" t="str">
            <v>2121</v>
          </cell>
          <cell r="L1084">
            <v>7</v>
          </cell>
          <cell r="M1084" t="str">
            <v>VND</v>
          </cell>
          <cell r="N1084" t="str">
            <v>VN0011379</v>
          </cell>
          <cell r="O1084">
            <v>7</v>
          </cell>
          <cell r="P1084" t="str">
            <v>Loan</v>
          </cell>
          <cell r="Q1084">
            <v>45955</v>
          </cell>
          <cell r="R1084">
            <v>44129</v>
          </cell>
          <cell r="S1084">
            <v>40179</v>
          </cell>
          <cell r="T1084">
            <v>1</v>
          </cell>
          <cell r="U1084" t="str">
            <v>N</v>
          </cell>
          <cell r="V1084" t="str">
            <v>N</v>
          </cell>
          <cell r="W1084">
            <v>1</v>
          </cell>
          <cell r="X1084" t="str">
            <v>Y</v>
          </cell>
          <cell r="Y1084" t="str">
            <v>VNGAAP</v>
          </cell>
          <cell r="Z1084" t="str">
            <v>9410</v>
          </cell>
          <cell r="AA1084">
            <v>43465</v>
          </cell>
          <cell r="AB1084">
            <v>15000000</v>
          </cell>
          <cell r="AC1084">
            <v>2000000000</v>
          </cell>
          <cell r="AD1084">
            <v>60000000</v>
          </cell>
          <cell r="AE1084">
            <v>0</v>
          </cell>
          <cell r="AF1084">
            <v>2</v>
          </cell>
          <cell r="AG1084">
            <v>44195</v>
          </cell>
          <cell r="AH1084">
            <v>3000000000</v>
          </cell>
          <cell r="AI1084">
            <v>3000000000</v>
          </cell>
          <cell r="AJ1084">
            <v>15000000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43434</v>
          </cell>
          <cell r="AV1084">
            <v>14</v>
          </cell>
          <cell r="AW1084">
            <v>6</v>
          </cell>
        </row>
        <row r="1085">
          <cell r="C1085" t="str">
            <v>A1190</v>
          </cell>
          <cell r="D1085">
            <v>8000000000</v>
          </cell>
          <cell r="E1085">
            <v>0</v>
          </cell>
          <cell r="F1085">
            <v>44129</v>
          </cell>
          <cell r="G1085">
            <v>2000000000</v>
          </cell>
          <cell r="H1085">
            <v>10000000000</v>
          </cell>
          <cell r="I1085">
            <v>8000000000</v>
          </cell>
          <cell r="J1085">
            <v>60000000</v>
          </cell>
          <cell r="K1085" t="str">
            <v>2121</v>
          </cell>
          <cell r="L1085">
            <v>7</v>
          </cell>
          <cell r="M1085" t="str">
            <v>VND</v>
          </cell>
          <cell r="N1085" t="str">
            <v>VN0011379</v>
          </cell>
          <cell r="O1085">
            <v>7</v>
          </cell>
          <cell r="P1085" t="str">
            <v>Loan</v>
          </cell>
          <cell r="Q1085">
            <v>45955</v>
          </cell>
          <cell r="R1085">
            <v>44129</v>
          </cell>
          <cell r="S1085">
            <v>40179</v>
          </cell>
          <cell r="T1085">
            <v>1</v>
          </cell>
          <cell r="U1085" t="str">
            <v>N</v>
          </cell>
          <cell r="V1085" t="str">
            <v>N</v>
          </cell>
          <cell r="W1085">
            <v>1</v>
          </cell>
          <cell r="X1085" t="str">
            <v>N</v>
          </cell>
          <cell r="Y1085" t="str">
            <v>VNGAAP</v>
          </cell>
          <cell r="Z1085" t="str">
            <v>9410</v>
          </cell>
          <cell r="AA1085">
            <v>43465</v>
          </cell>
          <cell r="AB1085">
            <v>15000000</v>
          </cell>
          <cell r="AC1085">
            <v>2000000000</v>
          </cell>
          <cell r="AD1085">
            <v>60000000</v>
          </cell>
          <cell r="AE1085">
            <v>0</v>
          </cell>
          <cell r="AF1085">
            <v>2</v>
          </cell>
          <cell r="AG1085">
            <v>44195</v>
          </cell>
          <cell r="AH1085">
            <v>3000000000</v>
          </cell>
          <cell r="AI1085">
            <v>3000000000</v>
          </cell>
          <cell r="AJ1085">
            <v>15000000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43434</v>
          </cell>
          <cell r="AV1085">
            <v>14</v>
          </cell>
          <cell r="AW1085">
            <v>7</v>
          </cell>
        </row>
        <row r="1086">
          <cell r="C1086" t="str">
            <v>A1191</v>
          </cell>
          <cell r="D1086">
            <v>8000000000</v>
          </cell>
          <cell r="E1086">
            <v>0</v>
          </cell>
          <cell r="F1086">
            <v>44129</v>
          </cell>
          <cell r="G1086">
            <v>2000000000</v>
          </cell>
          <cell r="H1086">
            <v>10000000000</v>
          </cell>
          <cell r="I1086">
            <v>8000000000</v>
          </cell>
          <cell r="J1086">
            <v>60000000</v>
          </cell>
          <cell r="K1086" t="str">
            <v>2121</v>
          </cell>
          <cell r="L1086">
            <v>7</v>
          </cell>
          <cell r="M1086" t="str">
            <v>VND</v>
          </cell>
          <cell r="N1086" t="str">
            <v>VN0011379</v>
          </cell>
          <cell r="O1086">
            <v>7</v>
          </cell>
          <cell r="P1086" t="str">
            <v>Loan</v>
          </cell>
          <cell r="Q1086">
            <v>45955</v>
          </cell>
          <cell r="R1086">
            <v>44129</v>
          </cell>
          <cell r="S1086">
            <v>40179</v>
          </cell>
          <cell r="T1086">
            <v>1</v>
          </cell>
          <cell r="U1086" t="str">
            <v>N</v>
          </cell>
          <cell r="V1086" t="str">
            <v>N</v>
          </cell>
          <cell r="W1086">
            <v>1</v>
          </cell>
          <cell r="X1086" t="str">
            <v>Y</v>
          </cell>
          <cell r="Y1086" t="str">
            <v>VNGAAP</v>
          </cell>
          <cell r="Z1086" t="str">
            <v>9410</v>
          </cell>
          <cell r="AA1086">
            <v>43465</v>
          </cell>
          <cell r="AB1086">
            <v>15000000</v>
          </cell>
          <cell r="AC1086">
            <v>2000000000</v>
          </cell>
          <cell r="AD1086">
            <v>60000000</v>
          </cell>
          <cell r="AE1086">
            <v>0</v>
          </cell>
          <cell r="AF1086">
            <v>2</v>
          </cell>
          <cell r="AG1086">
            <v>44195</v>
          </cell>
          <cell r="AH1086">
            <v>3000000000</v>
          </cell>
          <cell r="AI1086">
            <v>3000000000</v>
          </cell>
          <cell r="AJ1086">
            <v>15000000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43434</v>
          </cell>
          <cell r="AV1086">
            <v>14</v>
          </cell>
          <cell r="AW1086">
            <v>7</v>
          </cell>
        </row>
        <row r="1087">
          <cell r="C1087" t="str">
            <v>A1192</v>
          </cell>
          <cell r="D1087">
            <v>8000000000</v>
          </cell>
          <cell r="E1087">
            <v>0</v>
          </cell>
          <cell r="F1087">
            <v>44129</v>
          </cell>
          <cell r="G1087">
            <v>2000000000</v>
          </cell>
          <cell r="H1087">
            <v>10000000000</v>
          </cell>
          <cell r="I1087">
            <v>8000000000</v>
          </cell>
          <cell r="J1087">
            <v>60000000</v>
          </cell>
          <cell r="K1087" t="str">
            <v>2121</v>
          </cell>
          <cell r="L1087">
            <v>7</v>
          </cell>
          <cell r="M1087" t="str">
            <v>VND</v>
          </cell>
          <cell r="N1087" t="str">
            <v>VN0011379</v>
          </cell>
          <cell r="O1087">
            <v>7</v>
          </cell>
          <cell r="P1087" t="str">
            <v>Loan</v>
          </cell>
          <cell r="Q1087">
            <v>45955</v>
          </cell>
          <cell r="R1087">
            <v>44129</v>
          </cell>
          <cell r="S1087">
            <v>40179</v>
          </cell>
          <cell r="T1087">
            <v>1</v>
          </cell>
          <cell r="U1087" t="str">
            <v>N</v>
          </cell>
          <cell r="V1087" t="str">
            <v>N</v>
          </cell>
          <cell r="W1087">
            <v>1</v>
          </cell>
          <cell r="X1087" t="str">
            <v>N</v>
          </cell>
          <cell r="Y1087" t="str">
            <v>VNGAAP</v>
          </cell>
          <cell r="Z1087" t="str">
            <v>9410</v>
          </cell>
          <cell r="AA1087">
            <v>43465</v>
          </cell>
          <cell r="AB1087">
            <v>15000000</v>
          </cell>
          <cell r="AC1087">
            <v>2000000000</v>
          </cell>
          <cell r="AD1087">
            <v>60000000</v>
          </cell>
          <cell r="AE1087">
            <v>0</v>
          </cell>
          <cell r="AF1087">
            <v>2</v>
          </cell>
          <cell r="AG1087">
            <v>44195</v>
          </cell>
          <cell r="AH1087">
            <v>3000000000</v>
          </cell>
          <cell r="AI1087">
            <v>3000000000</v>
          </cell>
          <cell r="AJ1087">
            <v>15000000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43434</v>
          </cell>
          <cell r="AV1087">
            <v>14</v>
          </cell>
          <cell r="AW1087">
            <v>8</v>
          </cell>
        </row>
        <row r="1088">
          <cell r="C1088" t="str">
            <v>A1193</v>
          </cell>
          <cell r="D1088">
            <v>8000000000</v>
          </cell>
          <cell r="E1088">
            <v>0</v>
          </cell>
          <cell r="F1088">
            <v>44129</v>
          </cell>
          <cell r="G1088">
            <v>2000000000</v>
          </cell>
          <cell r="H1088">
            <v>10000000000</v>
          </cell>
          <cell r="I1088">
            <v>8000000000</v>
          </cell>
          <cell r="J1088">
            <v>60000000</v>
          </cell>
          <cell r="K1088" t="str">
            <v>2121</v>
          </cell>
          <cell r="L1088">
            <v>7</v>
          </cell>
          <cell r="M1088" t="str">
            <v>VND</v>
          </cell>
          <cell r="N1088" t="str">
            <v>VN0011379</v>
          </cell>
          <cell r="O1088">
            <v>7</v>
          </cell>
          <cell r="P1088" t="str">
            <v>Loan</v>
          </cell>
          <cell r="Q1088">
            <v>45955</v>
          </cell>
          <cell r="R1088">
            <v>44129</v>
          </cell>
          <cell r="S1088">
            <v>40179</v>
          </cell>
          <cell r="T1088">
            <v>1</v>
          </cell>
          <cell r="U1088" t="str">
            <v>N</v>
          </cell>
          <cell r="V1088" t="str">
            <v>N</v>
          </cell>
          <cell r="W1088">
            <v>1</v>
          </cell>
          <cell r="X1088" t="str">
            <v>Y</v>
          </cell>
          <cell r="Y1088" t="str">
            <v>VNGAAP</v>
          </cell>
          <cell r="Z1088" t="str">
            <v>9410</v>
          </cell>
          <cell r="AA1088">
            <v>43465</v>
          </cell>
          <cell r="AB1088">
            <v>15000000</v>
          </cell>
          <cell r="AC1088">
            <v>2000000000</v>
          </cell>
          <cell r="AD1088">
            <v>60000000</v>
          </cell>
          <cell r="AE1088">
            <v>0</v>
          </cell>
          <cell r="AF1088">
            <v>2</v>
          </cell>
          <cell r="AG1088">
            <v>44195</v>
          </cell>
          <cell r="AH1088">
            <v>3000000000</v>
          </cell>
          <cell r="AI1088">
            <v>3000000000</v>
          </cell>
          <cell r="AJ1088">
            <v>15000000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43434</v>
          </cell>
          <cell r="AV1088">
            <v>14</v>
          </cell>
          <cell r="AW1088">
            <v>8</v>
          </cell>
        </row>
        <row r="1089">
          <cell r="C1089" t="str">
            <v>A1194</v>
          </cell>
          <cell r="D1089">
            <v>8000000000</v>
          </cell>
          <cell r="E1089">
            <v>0</v>
          </cell>
          <cell r="F1089">
            <v>44129</v>
          </cell>
          <cell r="G1089">
            <v>2000000000</v>
          </cell>
          <cell r="H1089">
            <v>10000000000</v>
          </cell>
          <cell r="I1089">
            <v>8000000000</v>
          </cell>
          <cell r="J1089">
            <v>60000000</v>
          </cell>
          <cell r="K1089" t="str">
            <v>2121</v>
          </cell>
          <cell r="L1089">
            <v>7</v>
          </cell>
          <cell r="M1089" t="str">
            <v>VND</v>
          </cell>
          <cell r="N1089" t="str">
            <v>VN0011379</v>
          </cell>
          <cell r="O1089">
            <v>7</v>
          </cell>
          <cell r="P1089" t="str">
            <v>Loan</v>
          </cell>
          <cell r="Q1089">
            <v>45955</v>
          </cell>
          <cell r="R1089">
            <v>44129</v>
          </cell>
          <cell r="S1089">
            <v>40179</v>
          </cell>
          <cell r="T1089">
            <v>1</v>
          </cell>
          <cell r="U1089" t="str">
            <v>N</v>
          </cell>
          <cell r="V1089" t="str">
            <v>N</v>
          </cell>
          <cell r="W1089">
            <v>1</v>
          </cell>
          <cell r="X1089" t="str">
            <v>N</v>
          </cell>
          <cell r="Y1089" t="str">
            <v>VNGAAP</v>
          </cell>
          <cell r="Z1089" t="str">
            <v>9410</v>
          </cell>
          <cell r="AA1089">
            <v>43465</v>
          </cell>
          <cell r="AB1089">
            <v>15000000</v>
          </cell>
          <cell r="AC1089">
            <v>2000000000</v>
          </cell>
          <cell r="AD1089">
            <v>60000000</v>
          </cell>
          <cell r="AE1089">
            <v>0</v>
          </cell>
          <cell r="AF1089">
            <v>2</v>
          </cell>
          <cell r="AG1089">
            <v>44195</v>
          </cell>
          <cell r="AH1089">
            <v>3000000000</v>
          </cell>
          <cell r="AI1089">
            <v>3000000000</v>
          </cell>
          <cell r="AJ1089">
            <v>15000000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43434</v>
          </cell>
          <cell r="AV1089">
            <v>14</v>
          </cell>
          <cell r="AW1089">
            <v>9</v>
          </cell>
        </row>
        <row r="1090">
          <cell r="C1090" t="str">
            <v>A1195</v>
          </cell>
          <cell r="D1090">
            <v>8000000000</v>
          </cell>
          <cell r="E1090">
            <v>0</v>
          </cell>
          <cell r="F1090">
            <v>44129</v>
          </cell>
          <cell r="G1090">
            <v>2000000000</v>
          </cell>
          <cell r="H1090">
            <v>10000000000</v>
          </cell>
          <cell r="I1090">
            <v>8000000000</v>
          </cell>
          <cell r="J1090">
            <v>60000000</v>
          </cell>
          <cell r="K1090" t="str">
            <v>2121</v>
          </cell>
          <cell r="L1090">
            <v>7</v>
          </cell>
          <cell r="M1090" t="str">
            <v>VND</v>
          </cell>
          <cell r="N1090" t="str">
            <v>VN0011379</v>
          </cell>
          <cell r="O1090">
            <v>7</v>
          </cell>
          <cell r="P1090" t="str">
            <v>Loan</v>
          </cell>
          <cell r="Q1090">
            <v>45955</v>
          </cell>
          <cell r="R1090">
            <v>44129</v>
          </cell>
          <cell r="S1090">
            <v>40179</v>
          </cell>
          <cell r="T1090">
            <v>1</v>
          </cell>
          <cell r="U1090" t="str">
            <v>N</v>
          </cell>
          <cell r="V1090" t="str">
            <v>N</v>
          </cell>
          <cell r="W1090">
            <v>1</v>
          </cell>
          <cell r="X1090" t="str">
            <v>Y</v>
          </cell>
          <cell r="Y1090" t="str">
            <v>VNGAAP</v>
          </cell>
          <cell r="Z1090" t="str">
            <v>9410</v>
          </cell>
          <cell r="AA1090">
            <v>43465</v>
          </cell>
          <cell r="AB1090">
            <v>15000000</v>
          </cell>
          <cell r="AC1090">
            <v>2000000000</v>
          </cell>
          <cell r="AD1090">
            <v>60000000</v>
          </cell>
          <cell r="AE1090">
            <v>0</v>
          </cell>
          <cell r="AF1090">
            <v>2</v>
          </cell>
          <cell r="AG1090">
            <v>44195</v>
          </cell>
          <cell r="AH1090">
            <v>3000000000</v>
          </cell>
          <cell r="AI1090">
            <v>3000000000</v>
          </cell>
          <cell r="AJ1090">
            <v>15000000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43434</v>
          </cell>
          <cell r="AV1090">
            <v>14</v>
          </cell>
          <cell r="AW1090">
            <v>9</v>
          </cell>
        </row>
        <row r="1091">
          <cell r="C1091" t="str">
            <v>A1196</v>
          </cell>
          <cell r="D1091">
            <v>8000000000</v>
          </cell>
          <cell r="E1091">
            <v>0</v>
          </cell>
          <cell r="F1091">
            <v>44129</v>
          </cell>
          <cell r="G1091">
            <v>2000000000</v>
          </cell>
          <cell r="H1091">
            <v>10000000000</v>
          </cell>
          <cell r="I1091">
            <v>8000000000</v>
          </cell>
          <cell r="J1091">
            <v>60000000</v>
          </cell>
          <cell r="K1091" t="str">
            <v>2121</v>
          </cell>
          <cell r="L1091">
            <v>7</v>
          </cell>
          <cell r="M1091" t="str">
            <v>VND</v>
          </cell>
          <cell r="N1091" t="str">
            <v>VN0011379</v>
          </cell>
          <cell r="O1091">
            <v>7</v>
          </cell>
          <cell r="P1091" t="str">
            <v>Loan</v>
          </cell>
          <cell r="Q1091">
            <v>45955</v>
          </cell>
          <cell r="R1091">
            <v>44129</v>
          </cell>
          <cell r="S1091">
            <v>40179</v>
          </cell>
          <cell r="T1091">
            <v>1</v>
          </cell>
          <cell r="U1091" t="str">
            <v>N</v>
          </cell>
          <cell r="V1091" t="str">
            <v>N</v>
          </cell>
          <cell r="W1091">
            <v>1</v>
          </cell>
          <cell r="X1091" t="str">
            <v>N</v>
          </cell>
          <cell r="Y1091" t="str">
            <v>VNGAAP</v>
          </cell>
          <cell r="Z1091" t="str">
            <v>9410</v>
          </cell>
          <cell r="AA1091">
            <v>43465</v>
          </cell>
          <cell r="AB1091">
            <v>15000000</v>
          </cell>
          <cell r="AC1091">
            <v>2000000000</v>
          </cell>
          <cell r="AD1091">
            <v>60000000</v>
          </cell>
          <cell r="AE1091">
            <v>0</v>
          </cell>
          <cell r="AF1091">
            <v>2</v>
          </cell>
          <cell r="AG1091">
            <v>44195</v>
          </cell>
          <cell r="AH1091">
            <v>3000000000</v>
          </cell>
          <cell r="AI1091">
            <v>3000000000</v>
          </cell>
          <cell r="AJ1091">
            <v>15000000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43434</v>
          </cell>
          <cell r="AV1091">
            <v>14</v>
          </cell>
          <cell r="AW1091">
            <v>10</v>
          </cell>
        </row>
        <row r="1092">
          <cell r="C1092" t="str">
            <v>A1197</v>
          </cell>
          <cell r="D1092">
            <v>8000000000</v>
          </cell>
          <cell r="E1092">
            <v>0</v>
          </cell>
          <cell r="F1092">
            <v>44129</v>
          </cell>
          <cell r="G1092">
            <v>2000000000</v>
          </cell>
          <cell r="H1092">
            <v>10000000000</v>
          </cell>
          <cell r="I1092">
            <v>8000000000</v>
          </cell>
          <cell r="J1092">
            <v>60000000</v>
          </cell>
          <cell r="K1092" t="str">
            <v>2121</v>
          </cell>
          <cell r="L1092">
            <v>7</v>
          </cell>
          <cell r="M1092" t="str">
            <v>VND</v>
          </cell>
          <cell r="N1092" t="str">
            <v>VN0011379</v>
          </cell>
          <cell r="O1092">
            <v>7</v>
          </cell>
          <cell r="P1092" t="str">
            <v>Loan</v>
          </cell>
          <cell r="Q1092">
            <v>45955</v>
          </cell>
          <cell r="R1092">
            <v>44129</v>
          </cell>
          <cell r="S1092">
            <v>40179</v>
          </cell>
          <cell r="T1092">
            <v>1</v>
          </cell>
          <cell r="U1092" t="str">
            <v>N</v>
          </cell>
          <cell r="V1092" t="str">
            <v>N</v>
          </cell>
          <cell r="W1092">
            <v>1</v>
          </cell>
          <cell r="X1092" t="str">
            <v>Y</v>
          </cell>
          <cell r="Y1092" t="str">
            <v>VNGAAP</v>
          </cell>
          <cell r="Z1092" t="str">
            <v>9410</v>
          </cell>
          <cell r="AA1092">
            <v>43465</v>
          </cell>
          <cell r="AB1092">
            <v>15000000</v>
          </cell>
          <cell r="AC1092">
            <v>2000000000</v>
          </cell>
          <cell r="AD1092">
            <v>60000000</v>
          </cell>
          <cell r="AE1092">
            <v>0</v>
          </cell>
          <cell r="AF1092">
            <v>2</v>
          </cell>
          <cell r="AG1092">
            <v>44195</v>
          </cell>
          <cell r="AH1092">
            <v>3000000000</v>
          </cell>
          <cell r="AI1092">
            <v>3000000000</v>
          </cell>
          <cell r="AJ1092">
            <v>15000000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43434</v>
          </cell>
          <cell r="AV1092">
            <v>14</v>
          </cell>
          <cell r="AW1092">
            <v>10</v>
          </cell>
        </row>
        <row r="1093">
          <cell r="C1093" t="str">
            <v>A1198</v>
          </cell>
          <cell r="D1093">
            <v>8000000000</v>
          </cell>
          <cell r="E1093">
            <v>0</v>
          </cell>
          <cell r="F1093">
            <v>44129</v>
          </cell>
          <cell r="G1093">
            <v>2000000000</v>
          </cell>
          <cell r="H1093">
            <v>10000000000</v>
          </cell>
          <cell r="I1093">
            <v>8000000000</v>
          </cell>
          <cell r="J1093">
            <v>60000000</v>
          </cell>
          <cell r="K1093" t="str">
            <v>2121</v>
          </cell>
          <cell r="L1093">
            <v>7</v>
          </cell>
          <cell r="M1093" t="str">
            <v>VND</v>
          </cell>
          <cell r="N1093" t="str">
            <v>VN0011379</v>
          </cell>
          <cell r="O1093">
            <v>7</v>
          </cell>
          <cell r="P1093" t="str">
            <v>Loan</v>
          </cell>
          <cell r="Q1093">
            <v>45955</v>
          </cell>
          <cell r="R1093">
            <v>44129</v>
          </cell>
          <cell r="S1093">
            <v>40179</v>
          </cell>
          <cell r="T1093">
            <v>1</v>
          </cell>
          <cell r="U1093" t="str">
            <v>N</v>
          </cell>
          <cell r="V1093" t="str">
            <v>N</v>
          </cell>
          <cell r="W1093">
            <v>2</v>
          </cell>
          <cell r="X1093" t="str">
            <v>N</v>
          </cell>
          <cell r="Y1093" t="str">
            <v>VNGAAP</v>
          </cell>
          <cell r="Z1093" t="str">
            <v>9410</v>
          </cell>
          <cell r="AA1093">
            <v>43465</v>
          </cell>
          <cell r="AB1093">
            <v>15000000</v>
          </cell>
          <cell r="AC1093">
            <v>2000000000</v>
          </cell>
          <cell r="AD1093">
            <v>60000000</v>
          </cell>
          <cell r="AE1093">
            <v>100000000</v>
          </cell>
          <cell r="AF1093">
            <v>2</v>
          </cell>
          <cell r="AG1093">
            <v>44195</v>
          </cell>
          <cell r="AH1093">
            <v>3000000000</v>
          </cell>
          <cell r="AI1093">
            <v>3000000000</v>
          </cell>
          <cell r="AJ1093">
            <v>15000000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43434</v>
          </cell>
          <cell r="AV1093">
            <v>14</v>
          </cell>
          <cell r="AW1093">
            <v>5</v>
          </cell>
        </row>
        <row r="1094">
          <cell r="C1094" t="str">
            <v>A1199</v>
          </cell>
          <cell r="D1094">
            <v>8000000000</v>
          </cell>
          <cell r="E1094">
            <v>0</v>
          </cell>
          <cell r="F1094">
            <v>44129</v>
          </cell>
          <cell r="G1094">
            <v>2000000000</v>
          </cell>
          <cell r="H1094">
            <v>10000000000</v>
          </cell>
          <cell r="I1094">
            <v>8000000000</v>
          </cell>
          <cell r="J1094">
            <v>60000000</v>
          </cell>
          <cell r="K1094" t="str">
            <v>2121</v>
          </cell>
          <cell r="L1094">
            <v>7</v>
          </cell>
          <cell r="M1094" t="str">
            <v>VND</v>
          </cell>
          <cell r="N1094" t="str">
            <v>VN0011379</v>
          </cell>
          <cell r="O1094">
            <v>7</v>
          </cell>
          <cell r="P1094" t="str">
            <v>Loan</v>
          </cell>
          <cell r="Q1094">
            <v>45955</v>
          </cell>
          <cell r="R1094">
            <v>44129</v>
          </cell>
          <cell r="S1094">
            <v>40179</v>
          </cell>
          <cell r="T1094">
            <v>1</v>
          </cell>
          <cell r="U1094" t="str">
            <v>N</v>
          </cell>
          <cell r="V1094" t="str">
            <v>N</v>
          </cell>
          <cell r="W1094">
            <v>2</v>
          </cell>
          <cell r="X1094" t="str">
            <v>Y</v>
          </cell>
          <cell r="Y1094" t="str">
            <v>VNGAAP</v>
          </cell>
          <cell r="Z1094" t="str">
            <v>9410</v>
          </cell>
          <cell r="AA1094">
            <v>43465</v>
          </cell>
          <cell r="AB1094">
            <v>15000000</v>
          </cell>
          <cell r="AC1094">
            <v>2000000000</v>
          </cell>
          <cell r="AD1094">
            <v>60000000</v>
          </cell>
          <cell r="AE1094">
            <v>100000000</v>
          </cell>
          <cell r="AF1094">
            <v>2</v>
          </cell>
          <cell r="AG1094">
            <v>44195</v>
          </cell>
          <cell r="AH1094">
            <v>3000000000</v>
          </cell>
          <cell r="AI1094">
            <v>3000000000</v>
          </cell>
          <cell r="AJ1094">
            <v>15000000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43434</v>
          </cell>
          <cell r="AV1094">
            <v>14</v>
          </cell>
          <cell r="AW1094">
            <v>5</v>
          </cell>
        </row>
        <row r="1095">
          <cell r="C1095" t="str">
            <v>A1200</v>
          </cell>
          <cell r="D1095">
            <v>8000000000</v>
          </cell>
          <cell r="E1095">
            <v>0</v>
          </cell>
          <cell r="F1095">
            <v>44129</v>
          </cell>
          <cell r="G1095">
            <v>2000000000</v>
          </cell>
          <cell r="H1095">
            <v>10000000000</v>
          </cell>
          <cell r="I1095">
            <v>8000000000</v>
          </cell>
          <cell r="J1095">
            <v>60000000</v>
          </cell>
          <cell r="K1095" t="str">
            <v>2121</v>
          </cell>
          <cell r="L1095">
            <v>7</v>
          </cell>
          <cell r="M1095" t="str">
            <v>VND</v>
          </cell>
          <cell r="N1095" t="str">
            <v>VN0011379</v>
          </cell>
          <cell r="O1095">
            <v>7</v>
          </cell>
          <cell r="P1095" t="str">
            <v>Loan</v>
          </cell>
          <cell r="Q1095">
            <v>45955</v>
          </cell>
          <cell r="R1095">
            <v>44129</v>
          </cell>
          <cell r="S1095">
            <v>40179</v>
          </cell>
          <cell r="T1095">
            <v>1</v>
          </cell>
          <cell r="U1095" t="str">
            <v>N</v>
          </cell>
          <cell r="V1095" t="str">
            <v>N</v>
          </cell>
          <cell r="W1095">
            <v>2</v>
          </cell>
          <cell r="X1095" t="str">
            <v>N</v>
          </cell>
          <cell r="Y1095" t="str">
            <v>VNGAAP</v>
          </cell>
          <cell r="Z1095" t="str">
            <v>9410</v>
          </cell>
          <cell r="AA1095">
            <v>43465</v>
          </cell>
          <cell r="AB1095">
            <v>15000000</v>
          </cell>
          <cell r="AC1095">
            <v>2000000000</v>
          </cell>
          <cell r="AD1095">
            <v>60000000</v>
          </cell>
          <cell r="AE1095">
            <v>100000000</v>
          </cell>
          <cell r="AF1095">
            <v>2</v>
          </cell>
          <cell r="AG1095">
            <v>44195</v>
          </cell>
          <cell r="AH1095">
            <v>3000000000</v>
          </cell>
          <cell r="AI1095">
            <v>3000000000</v>
          </cell>
          <cell r="AJ1095">
            <v>15000000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43434</v>
          </cell>
          <cell r="AV1095">
            <v>14</v>
          </cell>
          <cell r="AW1095">
            <v>6</v>
          </cell>
        </row>
        <row r="1096">
          <cell r="C1096" t="str">
            <v>A1201</v>
          </cell>
          <cell r="D1096">
            <v>8000000000</v>
          </cell>
          <cell r="E1096">
            <v>0</v>
          </cell>
          <cell r="F1096">
            <v>44129</v>
          </cell>
          <cell r="G1096">
            <v>2000000000</v>
          </cell>
          <cell r="H1096">
            <v>10000000000</v>
          </cell>
          <cell r="I1096">
            <v>8000000000</v>
          </cell>
          <cell r="J1096">
            <v>60000000</v>
          </cell>
          <cell r="K1096" t="str">
            <v>2121</v>
          </cell>
          <cell r="L1096">
            <v>7</v>
          </cell>
          <cell r="M1096" t="str">
            <v>VND</v>
          </cell>
          <cell r="N1096" t="str">
            <v>VN0011379</v>
          </cell>
          <cell r="O1096">
            <v>7</v>
          </cell>
          <cell r="P1096" t="str">
            <v>Loan</v>
          </cell>
          <cell r="Q1096">
            <v>45955</v>
          </cell>
          <cell r="R1096">
            <v>44129</v>
          </cell>
          <cell r="S1096">
            <v>40179</v>
          </cell>
          <cell r="T1096">
            <v>1</v>
          </cell>
          <cell r="U1096" t="str">
            <v>N</v>
          </cell>
          <cell r="V1096" t="str">
            <v>N</v>
          </cell>
          <cell r="W1096">
            <v>2</v>
          </cell>
          <cell r="X1096" t="str">
            <v>Y</v>
          </cell>
          <cell r="Y1096" t="str">
            <v>VNGAAP</v>
          </cell>
          <cell r="Z1096" t="str">
            <v>9410</v>
          </cell>
          <cell r="AA1096">
            <v>43465</v>
          </cell>
          <cell r="AB1096">
            <v>15000000</v>
          </cell>
          <cell r="AC1096">
            <v>2000000000</v>
          </cell>
          <cell r="AD1096">
            <v>60000000</v>
          </cell>
          <cell r="AE1096">
            <v>100000000</v>
          </cell>
          <cell r="AF1096">
            <v>2</v>
          </cell>
          <cell r="AG1096">
            <v>44195</v>
          </cell>
          <cell r="AH1096">
            <v>3000000000</v>
          </cell>
          <cell r="AI1096">
            <v>3000000000</v>
          </cell>
          <cell r="AJ1096">
            <v>15000000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43434</v>
          </cell>
          <cell r="AV1096">
            <v>14</v>
          </cell>
          <cell r="AW1096">
            <v>6</v>
          </cell>
        </row>
        <row r="1097">
          <cell r="C1097" t="str">
            <v>A1202</v>
          </cell>
          <cell r="D1097">
            <v>8000000000</v>
          </cell>
          <cell r="E1097">
            <v>0</v>
          </cell>
          <cell r="F1097">
            <v>44129</v>
          </cell>
          <cell r="G1097">
            <v>2000000000</v>
          </cell>
          <cell r="H1097">
            <v>10000000000</v>
          </cell>
          <cell r="I1097">
            <v>8000000000</v>
          </cell>
          <cell r="J1097">
            <v>60000000</v>
          </cell>
          <cell r="K1097" t="str">
            <v>2121</v>
          </cell>
          <cell r="L1097">
            <v>7</v>
          </cell>
          <cell r="M1097" t="str">
            <v>VND</v>
          </cell>
          <cell r="N1097" t="str">
            <v>VN0011379</v>
          </cell>
          <cell r="O1097">
            <v>7</v>
          </cell>
          <cell r="P1097" t="str">
            <v>Loan</v>
          </cell>
          <cell r="Q1097">
            <v>45955</v>
          </cell>
          <cell r="R1097">
            <v>44129</v>
          </cell>
          <cell r="S1097">
            <v>40179</v>
          </cell>
          <cell r="T1097">
            <v>1</v>
          </cell>
          <cell r="U1097" t="str">
            <v>N</v>
          </cell>
          <cell r="V1097" t="str">
            <v>N</v>
          </cell>
          <cell r="W1097">
            <v>2</v>
          </cell>
          <cell r="X1097" t="str">
            <v>N</v>
          </cell>
          <cell r="Y1097" t="str">
            <v>VNGAAP</v>
          </cell>
          <cell r="Z1097" t="str">
            <v>9410</v>
          </cell>
          <cell r="AA1097">
            <v>43465</v>
          </cell>
          <cell r="AB1097">
            <v>15000000</v>
          </cell>
          <cell r="AC1097">
            <v>2000000000</v>
          </cell>
          <cell r="AD1097">
            <v>60000000</v>
          </cell>
          <cell r="AE1097">
            <v>100000000</v>
          </cell>
          <cell r="AF1097">
            <v>2</v>
          </cell>
          <cell r="AG1097">
            <v>44195</v>
          </cell>
          <cell r="AH1097">
            <v>3000000000</v>
          </cell>
          <cell r="AI1097">
            <v>3000000000</v>
          </cell>
          <cell r="AJ1097">
            <v>15000000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43434</v>
          </cell>
          <cell r="AV1097">
            <v>14</v>
          </cell>
          <cell r="AW1097">
            <v>7</v>
          </cell>
        </row>
        <row r="1098">
          <cell r="C1098" t="str">
            <v>A1203</v>
          </cell>
          <cell r="D1098">
            <v>8000000000</v>
          </cell>
          <cell r="E1098">
            <v>0</v>
          </cell>
          <cell r="F1098">
            <v>44129</v>
          </cell>
          <cell r="G1098">
            <v>2000000000</v>
          </cell>
          <cell r="H1098">
            <v>10000000000</v>
          </cell>
          <cell r="I1098">
            <v>8000000000</v>
          </cell>
          <cell r="J1098">
            <v>60000000</v>
          </cell>
          <cell r="K1098" t="str">
            <v>2121</v>
          </cell>
          <cell r="L1098">
            <v>7</v>
          </cell>
          <cell r="M1098" t="str">
            <v>VND</v>
          </cell>
          <cell r="N1098" t="str">
            <v>VN0011379</v>
          </cell>
          <cell r="O1098">
            <v>7</v>
          </cell>
          <cell r="P1098" t="str">
            <v>Loan</v>
          </cell>
          <cell r="Q1098">
            <v>45955</v>
          </cell>
          <cell r="R1098">
            <v>44129</v>
          </cell>
          <cell r="S1098">
            <v>40179</v>
          </cell>
          <cell r="T1098">
            <v>1</v>
          </cell>
          <cell r="U1098" t="str">
            <v>N</v>
          </cell>
          <cell r="V1098" t="str">
            <v>N</v>
          </cell>
          <cell r="W1098">
            <v>2</v>
          </cell>
          <cell r="X1098" t="str">
            <v>Y</v>
          </cell>
          <cell r="Y1098" t="str">
            <v>VNGAAP</v>
          </cell>
          <cell r="Z1098" t="str">
            <v>9410</v>
          </cell>
          <cell r="AA1098">
            <v>43465</v>
          </cell>
          <cell r="AB1098">
            <v>15000000</v>
          </cell>
          <cell r="AC1098">
            <v>2000000000</v>
          </cell>
          <cell r="AD1098">
            <v>60000000</v>
          </cell>
          <cell r="AE1098">
            <v>100000000</v>
          </cell>
          <cell r="AF1098">
            <v>2</v>
          </cell>
          <cell r="AG1098">
            <v>44195</v>
          </cell>
          <cell r="AH1098">
            <v>3000000000</v>
          </cell>
          <cell r="AI1098">
            <v>3000000000</v>
          </cell>
          <cell r="AJ1098">
            <v>15000000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43434</v>
          </cell>
          <cell r="AV1098">
            <v>14</v>
          </cell>
          <cell r="AW1098">
            <v>7</v>
          </cell>
        </row>
        <row r="1099">
          <cell r="C1099" t="str">
            <v>A1204</v>
          </cell>
          <cell r="D1099">
            <v>8000000000</v>
          </cell>
          <cell r="E1099">
            <v>0</v>
          </cell>
          <cell r="F1099">
            <v>44129</v>
          </cell>
          <cell r="G1099">
            <v>2000000000</v>
          </cell>
          <cell r="H1099">
            <v>10000000000</v>
          </cell>
          <cell r="I1099">
            <v>8000000000</v>
          </cell>
          <cell r="J1099">
            <v>60000000</v>
          </cell>
          <cell r="K1099" t="str">
            <v>2121</v>
          </cell>
          <cell r="L1099">
            <v>7</v>
          </cell>
          <cell r="M1099" t="str">
            <v>VND</v>
          </cell>
          <cell r="N1099" t="str">
            <v>VN0011379</v>
          </cell>
          <cell r="O1099">
            <v>7</v>
          </cell>
          <cell r="P1099" t="str">
            <v>Loan</v>
          </cell>
          <cell r="Q1099">
            <v>45955</v>
          </cell>
          <cell r="R1099">
            <v>44129</v>
          </cell>
          <cell r="S1099">
            <v>40179</v>
          </cell>
          <cell r="T1099">
            <v>1</v>
          </cell>
          <cell r="U1099" t="str">
            <v>N</v>
          </cell>
          <cell r="V1099" t="str">
            <v>N</v>
          </cell>
          <cell r="W1099">
            <v>2</v>
          </cell>
          <cell r="X1099" t="str">
            <v>N</v>
          </cell>
          <cell r="Y1099" t="str">
            <v>VNGAAP</v>
          </cell>
          <cell r="Z1099" t="str">
            <v>9410</v>
          </cell>
          <cell r="AA1099">
            <v>43465</v>
          </cell>
          <cell r="AB1099">
            <v>15000000</v>
          </cell>
          <cell r="AC1099">
            <v>2000000000</v>
          </cell>
          <cell r="AD1099">
            <v>60000000</v>
          </cell>
          <cell r="AE1099">
            <v>100000000</v>
          </cell>
          <cell r="AF1099">
            <v>2</v>
          </cell>
          <cell r="AG1099">
            <v>44195</v>
          </cell>
          <cell r="AH1099">
            <v>3000000000</v>
          </cell>
          <cell r="AI1099">
            <v>3000000000</v>
          </cell>
          <cell r="AJ1099">
            <v>15000000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43434</v>
          </cell>
          <cell r="AV1099">
            <v>14</v>
          </cell>
          <cell r="AW1099">
            <v>8</v>
          </cell>
        </row>
        <row r="1100">
          <cell r="C1100" t="str">
            <v>A1205</v>
          </cell>
          <cell r="D1100">
            <v>8000000000</v>
          </cell>
          <cell r="E1100">
            <v>0</v>
          </cell>
          <cell r="F1100">
            <v>44129</v>
          </cell>
          <cell r="G1100">
            <v>2000000000</v>
          </cell>
          <cell r="H1100">
            <v>10000000000</v>
          </cell>
          <cell r="I1100">
            <v>8000000000</v>
          </cell>
          <cell r="J1100">
            <v>60000000</v>
          </cell>
          <cell r="K1100" t="str">
            <v>2121</v>
          </cell>
          <cell r="L1100">
            <v>7</v>
          </cell>
          <cell r="M1100" t="str">
            <v>VND</v>
          </cell>
          <cell r="N1100" t="str">
            <v>VN0011379</v>
          </cell>
          <cell r="O1100">
            <v>7</v>
          </cell>
          <cell r="P1100" t="str">
            <v>Loan</v>
          </cell>
          <cell r="Q1100">
            <v>45955</v>
          </cell>
          <cell r="R1100">
            <v>44129</v>
          </cell>
          <cell r="S1100">
            <v>40179</v>
          </cell>
          <cell r="T1100">
            <v>1</v>
          </cell>
          <cell r="U1100" t="str">
            <v>N</v>
          </cell>
          <cell r="V1100" t="str">
            <v>N</v>
          </cell>
          <cell r="W1100">
            <v>2</v>
          </cell>
          <cell r="X1100" t="str">
            <v>Y</v>
          </cell>
          <cell r="Y1100" t="str">
            <v>VNGAAP</v>
          </cell>
          <cell r="Z1100" t="str">
            <v>9410</v>
          </cell>
          <cell r="AA1100">
            <v>43465</v>
          </cell>
          <cell r="AB1100">
            <v>15000000</v>
          </cell>
          <cell r="AC1100">
            <v>2000000000</v>
          </cell>
          <cell r="AD1100">
            <v>60000000</v>
          </cell>
          <cell r="AE1100">
            <v>100000000</v>
          </cell>
          <cell r="AF1100">
            <v>2</v>
          </cell>
          <cell r="AG1100">
            <v>44195</v>
          </cell>
          <cell r="AH1100">
            <v>3000000000</v>
          </cell>
          <cell r="AI1100">
            <v>3000000000</v>
          </cell>
          <cell r="AJ1100">
            <v>15000000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43434</v>
          </cell>
          <cell r="AV1100">
            <v>14</v>
          </cell>
          <cell r="AW1100">
            <v>8</v>
          </cell>
        </row>
        <row r="1101">
          <cell r="C1101" t="str">
            <v>A1206</v>
          </cell>
          <cell r="D1101">
            <v>8000000000</v>
          </cell>
          <cell r="E1101">
            <v>0</v>
          </cell>
          <cell r="F1101">
            <v>44129</v>
          </cell>
          <cell r="G1101">
            <v>2000000000</v>
          </cell>
          <cell r="H1101">
            <v>10000000000</v>
          </cell>
          <cell r="I1101">
            <v>8000000000</v>
          </cell>
          <cell r="J1101">
            <v>60000000</v>
          </cell>
          <cell r="K1101" t="str">
            <v>2121</v>
          </cell>
          <cell r="L1101">
            <v>7</v>
          </cell>
          <cell r="M1101" t="str">
            <v>VND</v>
          </cell>
          <cell r="N1101" t="str">
            <v>VN0011379</v>
          </cell>
          <cell r="O1101">
            <v>7</v>
          </cell>
          <cell r="P1101" t="str">
            <v>Loan</v>
          </cell>
          <cell r="Q1101">
            <v>45955</v>
          </cell>
          <cell r="R1101">
            <v>44129</v>
          </cell>
          <cell r="S1101">
            <v>40179</v>
          </cell>
          <cell r="T1101">
            <v>1</v>
          </cell>
          <cell r="U1101" t="str">
            <v>N</v>
          </cell>
          <cell r="V1101" t="str">
            <v>N</v>
          </cell>
          <cell r="W1101">
            <v>2</v>
          </cell>
          <cell r="X1101" t="str">
            <v>N</v>
          </cell>
          <cell r="Y1101" t="str">
            <v>VNGAAP</v>
          </cell>
          <cell r="Z1101" t="str">
            <v>9410</v>
          </cell>
          <cell r="AA1101">
            <v>43465</v>
          </cell>
          <cell r="AB1101">
            <v>15000000</v>
          </cell>
          <cell r="AC1101">
            <v>2000000000</v>
          </cell>
          <cell r="AD1101">
            <v>60000000</v>
          </cell>
          <cell r="AE1101">
            <v>100000000</v>
          </cell>
          <cell r="AF1101">
            <v>2</v>
          </cell>
          <cell r="AG1101">
            <v>44195</v>
          </cell>
          <cell r="AH1101">
            <v>3000000000</v>
          </cell>
          <cell r="AI1101">
            <v>3000000000</v>
          </cell>
          <cell r="AJ1101">
            <v>15000000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43434</v>
          </cell>
          <cell r="AV1101">
            <v>14</v>
          </cell>
          <cell r="AW1101">
            <v>9</v>
          </cell>
        </row>
        <row r="1102">
          <cell r="C1102" t="str">
            <v>A1207</v>
          </cell>
          <cell r="D1102">
            <v>8000000000</v>
          </cell>
          <cell r="E1102">
            <v>0</v>
          </cell>
          <cell r="F1102">
            <v>44129</v>
          </cell>
          <cell r="G1102">
            <v>2000000000</v>
          </cell>
          <cell r="H1102">
            <v>10000000000</v>
          </cell>
          <cell r="I1102">
            <v>8000000000</v>
          </cell>
          <cell r="J1102">
            <v>60000000</v>
          </cell>
          <cell r="K1102" t="str">
            <v>2121</v>
          </cell>
          <cell r="L1102">
            <v>7</v>
          </cell>
          <cell r="M1102" t="str">
            <v>VND</v>
          </cell>
          <cell r="N1102" t="str">
            <v>VN0011379</v>
          </cell>
          <cell r="O1102">
            <v>7</v>
          </cell>
          <cell r="P1102" t="str">
            <v>Loan</v>
          </cell>
          <cell r="Q1102">
            <v>45955</v>
          </cell>
          <cell r="R1102">
            <v>44129</v>
          </cell>
          <cell r="S1102">
            <v>40179</v>
          </cell>
          <cell r="T1102">
            <v>1</v>
          </cell>
          <cell r="U1102" t="str">
            <v>N</v>
          </cell>
          <cell r="V1102" t="str">
            <v>N</v>
          </cell>
          <cell r="W1102">
            <v>2</v>
          </cell>
          <cell r="X1102" t="str">
            <v>Y</v>
          </cell>
          <cell r="Y1102" t="str">
            <v>VNGAAP</v>
          </cell>
          <cell r="Z1102" t="str">
            <v>9410</v>
          </cell>
          <cell r="AA1102">
            <v>43465</v>
          </cell>
          <cell r="AB1102">
            <v>15000000</v>
          </cell>
          <cell r="AC1102">
            <v>2000000000</v>
          </cell>
          <cell r="AD1102">
            <v>60000000</v>
          </cell>
          <cell r="AE1102">
            <v>100000000</v>
          </cell>
          <cell r="AF1102">
            <v>2</v>
          </cell>
          <cell r="AG1102">
            <v>44195</v>
          </cell>
          <cell r="AH1102">
            <v>3000000000</v>
          </cell>
          <cell r="AI1102">
            <v>3000000000</v>
          </cell>
          <cell r="AJ1102">
            <v>15000000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43434</v>
          </cell>
          <cell r="AV1102">
            <v>14</v>
          </cell>
          <cell r="AW1102">
            <v>9</v>
          </cell>
        </row>
        <row r="1103">
          <cell r="C1103" t="str">
            <v>A1208</v>
          </cell>
          <cell r="D1103">
            <v>8000000000</v>
          </cell>
          <cell r="E1103">
            <v>0</v>
          </cell>
          <cell r="F1103">
            <v>44129</v>
          </cell>
          <cell r="G1103">
            <v>2000000000</v>
          </cell>
          <cell r="H1103">
            <v>10000000000</v>
          </cell>
          <cell r="I1103">
            <v>8000000000</v>
          </cell>
          <cell r="J1103">
            <v>60000000</v>
          </cell>
          <cell r="K1103" t="str">
            <v>2121</v>
          </cell>
          <cell r="L1103">
            <v>7</v>
          </cell>
          <cell r="M1103" t="str">
            <v>VND</v>
          </cell>
          <cell r="N1103" t="str">
            <v>VN0011379</v>
          </cell>
          <cell r="O1103">
            <v>7</v>
          </cell>
          <cell r="P1103" t="str">
            <v>Loan</v>
          </cell>
          <cell r="Q1103">
            <v>45955</v>
          </cell>
          <cell r="R1103">
            <v>44129</v>
          </cell>
          <cell r="S1103">
            <v>40179</v>
          </cell>
          <cell r="T1103">
            <v>1</v>
          </cell>
          <cell r="U1103" t="str">
            <v>N</v>
          </cell>
          <cell r="V1103" t="str">
            <v>N</v>
          </cell>
          <cell r="W1103">
            <v>2</v>
          </cell>
          <cell r="X1103" t="str">
            <v>N</v>
          </cell>
          <cell r="Y1103" t="str">
            <v>VNGAAP</v>
          </cell>
          <cell r="Z1103" t="str">
            <v>9410</v>
          </cell>
          <cell r="AA1103">
            <v>43465</v>
          </cell>
          <cell r="AB1103">
            <v>15000000</v>
          </cell>
          <cell r="AC1103">
            <v>2000000000</v>
          </cell>
          <cell r="AD1103">
            <v>60000000</v>
          </cell>
          <cell r="AE1103">
            <v>100000000</v>
          </cell>
          <cell r="AF1103">
            <v>2</v>
          </cell>
          <cell r="AG1103">
            <v>44195</v>
          </cell>
          <cell r="AH1103">
            <v>3000000000</v>
          </cell>
          <cell r="AI1103">
            <v>3000000000</v>
          </cell>
          <cell r="AJ1103">
            <v>15000000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43434</v>
          </cell>
          <cell r="AV1103">
            <v>14</v>
          </cell>
          <cell r="AW1103">
            <v>10</v>
          </cell>
        </row>
        <row r="1104">
          <cell r="C1104" t="str">
            <v>A1209</v>
          </cell>
          <cell r="D1104">
            <v>8000000000</v>
          </cell>
          <cell r="E1104">
            <v>0</v>
          </cell>
          <cell r="F1104">
            <v>44129</v>
          </cell>
          <cell r="G1104">
            <v>2000000000</v>
          </cell>
          <cell r="H1104">
            <v>10000000000</v>
          </cell>
          <cell r="I1104">
            <v>8000000000</v>
          </cell>
          <cell r="J1104">
            <v>60000000</v>
          </cell>
          <cell r="K1104" t="str">
            <v>2121</v>
          </cell>
          <cell r="L1104">
            <v>7</v>
          </cell>
          <cell r="M1104" t="str">
            <v>VND</v>
          </cell>
          <cell r="N1104" t="str">
            <v>VN0011379</v>
          </cell>
          <cell r="O1104">
            <v>7</v>
          </cell>
          <cell r="P1104" t="str">
            <v>Loan</v>
          </cell>
          <cell r="Q1104">
            <v>45955</v>
          </cell>
          <cell r="R1104">
            <v>44129</v>
          </cell>
          <cell r="S1104">
            <v>40179</v>
          </cell>
          <cell r="T1104">
            <v>1</v>
          </cell>
          <cell r="U1104" t="str">
            <v>N</v>
          </cell>
          <cell r="V1104" t="str">
            <v>N</v>
          </cell>
          <cell r="W1104">
            <v>2</v>
          </cell>
          <cell r="X1104" t="str">
            <v>Y</v>
          </cell>
          <cell r="Y1104" t="str">
            <v>VNGAAP</v>
          </cell>
          <cell r="Z1104" t="str">
            <v>9410</v>
          </cell>
          <cell r="AA1104">
            <v>43465</v>
          </cell>
          <cell r="AB1104">
            <v>15000000</v>
          </cell>
          <cell r="AC1104">
            <v>2000000000</v>
          </cell>
          <cell r="AD1104">
            <v>60000000</v>
          </cell>
          <cell r="AE1104">
            <v>100000000</v>
          </cell>
          <cell r="AF1104">
            <v>2</v>
          </cell>
          <cell r="AG1104">
            <v>44195</v>
          </cell>
          <cell r="AH1104">
            <v>3000000000</v>
          </cell>
          <cell r="AI1104">
            <v>3000000000</v>
          </cell>
          <cell r="AJ1104">
            <v>15000000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43434</v>
          </cell>
          <cell r="AV1104">
            <v>14</v>
          </cell>
          <cell r="AW1104">
            <v>10</v>
          </cell>
        </row>
        <row r="1105">
          <cell r="C1105" t="str">
            <v>A1210</v>
          </cell>
          <cell r="D1105">
            <v>8000000000</v>
          </cell>
          <cell r="E1105">
            <v>0</v>
          </cell>
          <cell r="F1105">
            <v>44129</v>
          </cell>
          <cell r="G1105">
            <v>2000000000</v>
          </cell>
          <cell r="H1105">
            <v>10000000000</v>
          </cell>
          <cell r="I1105">
            <v>8000000000</v>
          </cell>
          <cell r="J1105">
            <v>60000000</v>
          </cell>
          <cell r="K1105" t="str">
            <v>2121</v>
          </cell>
          <cell r="L1105">
            <v>7</v>
          </cell>
          <cell r="M1105" t="str">
            <v>VND</v>
          </cell>
          <cell r="N1105" t="str">
            <v>VN0011379</v>
          </cell>
          <cell r="O1105">
            <v>7</v>
          </cell>
          <cell r="P1105" t="str">
            <v>Loan</v>
          </cell>
          <cell r="Q1105">
            <v>45955</v>
          </cell>
          <cell r="R1105">
            <v>44129</v>
          </cell>
          <cell r="S1105">
            <v>40179</v>
          </cell>
          <cell r="T1105">
            <v>1</v>
          </cell>
          <cell r="U1105" t="str">
            <v>N</v>
          </cell>
          <cell r="V1105" t="str">
            <v>N</v>
          </cell>
          <cell r="W1105">
            <v>1</v>
          </cell>
          <cell r="X1105" t="str">
            <v>N</v>
          </cell>
          <cell r="Y1105" t="str">
            <v>VNGAAP</v>
          </cell>
          <cell r="Z1105" t="str">
            <v>9410</v>
          </cell>
          <cell r="AA1105">
            <v>43465</v>
          </cell>
          <cell r="AB1105">
            <v>15000000</v>
          </cell>
          <cell r="AC1105">
            <v>2000000000</v>
          </cell>
          <cell r="AD1105">
            <v>60000000</v>
          </cell>
          <cell r="AE1105">
            <v>0</v>
          </cell>
          <cell r="AF1105">
            <v>2</v>
          </cell>
          <cell r="AG1105">
            <v>44195</v>
          </cell>
          <cell r="AH1105">
            <v>3000000000</v>
          </cell>
          <cell r="AI1105">
            <v>3000000000</v>
          </cell>
          <cell r="AJ1105">
            <v>15000000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43434</v>
          </cell>
          <cell r="AV1105">
            <v>14</v>
          </cell>
          <cell r="AW1105">
            <v>11</v>
          </cell>
        </row>
        <row r="1106">
          <cell r="C1106" t="str">
            <v>A1211</v>
          </cell>
          <cell r="D1106">
            <v>8000000000</v>
          </cell>
          <cell r="E1106">
            <v>0</v>
          </cell>
          <cell r="F1106">
            <v>44129</v>
          </cell>
          <cell r="G1106">
            <v>2000000000</v>
          </cell>
          <cell r="H1106">
            <v>10000000000</v>
          </cell>
          <cell r="I1106">
            <v>8000000000</v>
          </cell>
          <cell r="J1106">
            <v>60000000</v>
          </cell>
          <cell r="K1106" t="str">
            <v>2121</v>
          </cell>
          <cell r="L1106">
            <v>7</v>
          </cell>
          <cell r="M1106" t="str">
            <v>VND</v>
          </cell>
          <cell r="N1106" t="str">
            <v>VN0011379</v>
          </cell>
          <cell r="O1106">
            <v>7</v>
          </cell>
          <cell r="P1106" t="str">
            <v>Loan</v>
          </cell>
          <cell r="Q1106">
            <v>45955</v>
          </cell>
          <cell r="R1106">
            <v>44129</v>
          </cell>
          <cell r="S1106">
            <v>40179</v>
          </cell>
          <cell r="T1106">
            <v>1</v>
          </cell>
          <cell r="U1106" t="str">
            <v>N</v>
          </cell>
          <cell r="V1106" t="str">
            <v>N</v>
          </cell>
          <cell r="W1106">
            <v>1</v>
          </cell>
          <cell r="X1106" t="str">
            <v>Y</v>
          </cell>
          <cell r="Y1106" t="str">
            <v>VNGAAP</v>
          </cell>
          <cell r="Z1106" t="str">
            <v>9410</v>
          </cell>
          <cell r="AA1106">
            <v>43465</v>
          </cell>
          <cell r="AB1106">
            <v>15000000</v>
          </cell>
          <cell r="AC1106">
            <v>2000000000</v>
          </cell>
          <cell r="AD1106">
            <v>60000000</v>
          </cell>
          <cell r="AE1106">
            <v>0</v>
          </cell>
          <cell r="AF1106">
            <v>2</v>
          </cell>
          <cell r="AG1106">
            <v>44195</v>
          </cell>
          <cell r="AH1106">
            <v>3000000000</v>
          </cell>
          <cell r="AI1106">
            <v>3000000000</v>
          </cell>
          <cell r="AJ1106">
            <v>15000000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43434</v>
          </cell>
          <cell r="AV1106">
            <v>14</v>
          </cell>
          <cell r="AW1106">
            <v>11</v>
          </cell>
        </row>
        <row r="1107">
          <cell r="C1107" t="str">
            <v>A1212</v>
          </cell>
          <cell r="D1107">
            <v>8000000000</v>
          </cell>
          <cell r="E1107">
            <v>0</v>
          </cell>
          <cell r="F1107">
            <v>44129</v>
          </cell>
          <cell r="G1107">
            <v>2000000000</v>
          </cell>
          <cell r="H1107">
            <v>10000000000</v>
          </cell>
          <cell r="I1107">
            <v>8000000000</v>
          </cell>
          <cell r="J1107">
            <v>60000000</v>
          </cell>
          <cell r="K1107" t="str">
            <v>2121</v>
          </cell>
          <cell r="L1107">
            <v>7</v>
          </cell>
          <cell r="M1107" t="str">
            <v>VND</v>
          </cell>
          <cell r="N1107" t="str">
            <v>VN0011379</v>
          </cell>
          <cell r="O1107">
            <v>7</v>
          </cell>
          <cell r="P1107" t="str">
            <v>Loan</v>
          </cell>
          <cell r="Q1107">
            <v>45955</v>
          </cell>
          <cell r="R1107">
            <v>44129</v>
          </cell>
          <cell r="S1107">
            <v>40179</v>
          </cell>
          <cell r="T1107">
            <v>1</v>
          </cell>
          <cell r="U1107" t="str">
            <v>N</v>
          </cell>
          <cell r="V1107" t="str">
            <v>N</v>
          </cell>
          <cell r="W1107">
            <v>1</v>
          </cell>
          <cell r="X1107" t="str">
            <v>N</v>
          </cell>
          <cell r="Y1107" t="str">
            <v>VNGAAP</v>
          </cell>
          <cell r="Z1107" t="str">
            <v>9410</v>
          </cell>
          <cell r="AA1107">
            <v>43465</v>
          </cell>
          <cell r="AB1107">
            <v>15000000</v>
          </cell>
          <cell r="AC1107">
            <v>2000000000</v>
          </cell>
          <cell r="AD1107">
            <v>60000000</v>
          </cell>
          <cell r="AE1107">
            <v>0</v>
          </cell>
          <cell r="AF1107">
            <v>2</v>
          </cell>
          <cell r="AG1107">
            <v>44195</v>
          </cell>
          <cell r="AH1107">
            <v>3000000000</v>
          </cell>
          <cell r="AI1107">
            <v>3000000000</v>
          </cell>
          <cell r="AJ1107">
            <v>15000000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43434</v>
          </cell>
          <cell r="AV1107">
            <v>14</v>
          </cell>
          <cell r="AW1107">
            <v>12</v>
          </cell>
        </row>
        <row r="1108">
          <cell r="C1108" t="str">
            <v>A1213</v>
          </cell>
          <cell r="D1108">
            <v>8000000000</v>
          </cell>
          <cell r="E1108">
            <v>0</v>
          </cell>
          <cell r="F1108">
            <v>44129</v>
          </cell>
          <cell r="G1108">
            <v>2000000000</v>
          </cell>
          <cell r="H1108">
            <v>10000000000</v>
          </cell>
          <cell r="I1108">
            <v>8000000000</v>
          </cell>
          <cell r="J1108">
            <v>60000000</v>
          </cell>
          <cell r="K1108" t="str">
            <v>2121</v>
          </cell>
          <cell r="L1108">
            <v>7</v>
          </cell>
          <cell r="M1108" t="str">
            <v>VND</v>
          </cell>
          <cell r="N1108" t="str">
            <v>VN0011379</v>
          </cell>
          <cell r="O1108">
            <v>7</v>
          </cell>
          <cell r="P1108" t="str">
            <v>Loan</v>
          </cell>
          <cell r="Q1108">
            <v>45955</v>
          </cell>
          <cell r="R1108">
            <v>44129</v>
          </cell>
          <cell r="S1108">
            <v>40179</v>
          </cell>
          <cell r="T1108">
            <v>1</v>
          </cell>
          <cell r="U1108" t="str">
            <v>N</v>
          </cell>
          <cell r="V1108" t="str">
            <v>N</v>
          </cell>
          <cell r="W1108">
            <v>1</v>
          </cell>
          <cell r="X1108" t="str">
            <v>Y</v>
          </cell>
          <cell r="Y1108" t="str">
            <v>VNGAAP</v>
          </cell>
          <cell r="Z1108" t="str">
            <v>9410</v>
          </cell>
          <cell r="AA1108">
            <v>43465</v>
          </cell>
          <cell r="AB1108">
            <v>15000000</v>
          </cell>
          <cell r="AC1108">
            <v>2000000000</v>
          </cell>
          <cell r="AD1108">
            <v>60000000</v>
          </cell>
          <cell r="AE1108">
            <v>0</v>
          </cell>
          <cell r="AF1108">
            <v>2</v>
          </cell>
          <cell r="AG1108">
            <v>44195</v>
          </cell>
          <cell r="AH1108">
            <v>3000000000</v>
          </cell>
          <cell r="AI1108">
            <v>3000000000</v>
          </cell>
          <cell r="AJ1108">
            <v>15000000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43434</v>
          </cell>
          <cell r="AV1108">
            <v>14</v>
          </cell>
          <cell r="AW1108">
            <v>12</v>
          </cell>
        </row>
        <row r="1109">
          <cell r="C1109" t="str">
            <v>A1214</v>
          </cell>
          <cell r="D1109">
            <v>8000000000</v>
          </cell>
          <cell r="E1109">
            <v>0</v>
          </cell>
          <cell r="F1109">
            <v>44129</v>
          </cell>
          <cell r="G1109">
            <v>2000000000</v>
          </cell>
          <cell r="H1109">
            <v>10000000000</v>
          </cell>
          <cell r="I1109">
            <v>8000000000</v>
          </cell>
          <cell r="J1109">
            <v>60000000</v>
          </cell>
          <cell r="K1109" t="str">
            <v>2121</v>
          </cell>
          <cell r="L1109">
            <v>7</v>
          </cell>
          <cell r="M1109" t="str">
            <v>VND</v>
          </cell>
          <cell r="N1109" t="str">
            <v>VN0011379</v>
          </cell>
          <cell r="O1109">
            <v>7</v>
          </cell>
          <cell r="P1109" t="str">
            <v>Loan</v>
          </cell>
          <cell r="Q1109">
            <v>45955</v>
          </cell>
          <cell r="R1109">
            <v>44129</v>
          </cell>
          <cell r="S1109">
            <v>40179</v>
          </cell>
          <cell r="T1109">
            <v>1</v>
          </cell>
          <cell r="U1109" t="str">
            <v>N</v>
          </cell>
          <cell r="V1109" t="str">
            <v>N</v>
          </cell>
          <cell r="W1109">
            <v>1</v>
          </cell>
          <cell r="X1109" t="str">
            <v>N</v>
          </cell>
          <cell r="Y1109" t="str">
            <v>VNGAAP</v>
          </cell>
          <cell r="Z1109" t="str">
            <v>9410</v>
          </cell>
          <cell r="AA1109">
            <v>43465</v>
          </cell>
          <cell r="AB1109">
            <v>15000000</v>
          </cell>
          <cell r="AC1109">
            <v>2000000000</v>
          </cell>
          <cell r="AD1109">
            <v>60000000</v>
          </cell>
          <cell r="AE1109">
            <v>0</v>
          </cell>
          <cell r="AF1109">
            <v>2</v>
          </cell>
          <cell r="AG1109">
            <v>44195</v>
          </cell>
          <cell r="AH1109">
            <v>3000000000</v>
          </cell>
          <cell r="AI1109">
            <v>3000000000</v>
          </cell>
          <cell r="AJ1109">
            <v>15000000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43434</v>
          </cell>
          <cell r="AV1109">
            <v>14</v>
          </cell>
          <cell r="AW1109">
            <v>13</v>
          </cell>
        </row>
        <row r="1110">
          <cell r="C1110" t="str">
            <v>A1215</v>
          </cell>
          <cell r="D1110">
            <v>8000000000</v>
          </cell>
          <cell r="E1110">
            <v>0</v>
          </cell>
          <cell r="F1110">
            <v>44129</v>
          </cell>
          <cell r="G1110">
            <v>2000000000</v>
          </cell>
          <cell r="H1110">
            <v>10000000000</v>
          </cell>
          <cell r="I1110">
            <v>8000000000</v>
          </cell>
          <cell r="J1110">
            <v>60000000</v>
          </cell>
          <cell r="K1110" t="str">
            <v>2121</v>
          </cell>
          <cell r="L1110">
            <v>7</v>
          </cell>
          <cell r="M1110" t="str">
            <v>VND</v>
          </cell>
          <cell r="N1110" t="str">
            <v>VN0011379</v>
          </cell>
          <cell r="O1110">
            <v>7</v>
          </cell>
          <cell r="P1110" t="str">
            <v>Loan</v>
          </cell>
          <cell r="Q1110">
            <v>45955</v>
          </cell>
          <cell r="R1110">
            <v>44129</v>
          </cell>
          <cell r="S1110">
            <v>40179</v>
          </cell>
          <cell r="T1110">
            <v>1</v>
          </cell>
          <cell r="U1110" t="str">
            <v>N</v>
          </cell>
          <cell r="V1110" t="str">
            <v>N</v>
          </cell>
          <cell r="W1110">
            <v>1</v>
          </cell>
          <cell r="X1110" t="str">
            <v>Y</v>
          </cell>
          <cell r="Y1110" t="str">
            <v>VNGAAP</v>
          </cell>
          <cell r="Z1110" t="str">
            <v>9410</v>
          </cell>
          <cell r="AA1110">
            <v>43465</v>
          </cell>
          <cell r="AB1110">
            <v>15000000</v>
          </cell>
          <cell r="AC1110">
            <v>2000000000</v>
          </cell>
          <cell r="AD1110">
            <v>60000000</v>
          </cell>
          <cell r="AE1110">
            <v>0</v>
          </cell>
          <cell r="AF1110">
            <v>2</v>
          </cell>
          <cell r="AG1110">
            <v>44195</v>
          </cell>
          <cell r="AH1110">
            <v>3000000000</v>
          </cell>
          <cell r="AI1110">
            <v>3000000000</v>
          </cell>
          <cell r="AJ1110">
            <v>15000000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43434</v>
          </cell>
          <cell r="AV1110">
            <v>14</v>
          </cell>
          <cell r="AW1110">
            <v>13</v>
          </cell>
        </row>
        <row r="1111">
          <cell r="C1111" t="str">
            <v>A1216</v>
          </cell>
          <cell r="D1111">
            <v>8000000000</v>
          </cell>
          <cell r="E1111">
            <v>0</v>
          </cell>
          <cell r="F1111">
            <v>44129</v>
          </cell>
          <cell r="G1111">
            <v>2000000000</v>
          </cell>
          <cell r="H1111">
            <v>10000000000</v>
          </cell>
          <cell r="I1111">
            <v>8000000000</v>
          </cell>
          <cell r="J1111">
            <v>60000000</v>
          </cell>
          <cell r="K1111" t="str">
            <v>2121</v>
          </cell>
          <cell r="L1111">
            <v>7</v>
          </cell>
          <cell r="M1111" t="str">
            <v>VND</v>
          </cell>
          <cell r="N1111" t="str">
            <v>VN0011379</v>
          </cell>
          <cell r="O1111">
            <v>7</v>
          </cell>
          <cell r="P1111" t="str">
            <v>Loan</v>
          </cell>
          <cell r="Q1111">
            <v>45955</v>
          </cell>
          <cell r="R1111">
            <v>44129</v>
          </cell>
          <cell r="S1111">
            <v>40179</v>
          </cell>
          <cell r="T1111">
            <v>1</v>
          </cell>
          <cell r="U1111" t="str">
            <v>N</v>
          </cell>
          <cell r="V1111" t="str">
            <v>N</v>
          </cell>
          <cell r="W1111">
            <v>2</v>
          </cell>
          <cell r="X1111" t="str">
            <v>N</v>
          </cell>
          <cell r="Y1111" t="str">
            <v>VNGAAP</v>
          </cell>
          <cell r="Z1111" t="str">
            <v>9410</v>
          </cell>
          <cell r="AA1111">
            <v>43465</v>
          </cell>
          <cell r="AB1111">
            <v>15000000</v>
          </cell>
          <cell r="AC1111">
            <v>2000000000</v>
          </cell>
          <cell r="AD1111">
            <v>60000000</v>
          </cell>
          <cell r="AE1111">
            <v>100000000</v>
          </cell>
          <cell r="AF1111">
            <v>2</v>
          </cell>
          <cell r="AG1111">
            <v>44195</v>
          </cell>
          <cell r="AH1111">
            <v>3000000000</v>
          </cell>
          <cell r="AI1111">
            <v>3000000000</v>
          </cell>
          <cell r="AJ1111">
            <v>15000000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43434</v>
          </cell>
          <cell r="AV1111">
            <v>14</v>
          </cell>
          <cell r="AW1111">
            <v>14</v>
          </cell>
        </row>
        <row r="1112">
          <cell r="C1112" t="str">
            <v>A1217</v>
          </cell>
          <cell r="D1112">
            <v>8000000000</v>
          </cell>
          <cell r="E1112">
            <v>0</v>
          </cell>
          <cell r="F1112">
            <v>44129</v>
          </cell>
          <cell r="G1112">
            <v>2000000000</v>
          </cell>
          <cell r="H1112">
            <v>10000000000</v>
          </cell>
          <cell r="I1112">
            <v>8000000000</v>
          </cell>
          <cell r="J1112">
            <v>60000000</v>
          </cell>
          <cell r="K1112" t="str">
            <v>2121</v>
          </cell>
          <cell r="L1112">
            <v>7</v>
          </cell>
          <cell r="M1112" t="str">
            <v>VND</v>
          </cell>
          <cell r="N1112" t="str">
            <v>VN0011379</v>
          </cell>
          <cell r="O1112">
            <v>7</v>
          </cell>
          <cell r="P1112" t="str">
            <v>Loan</v>
          </cell>
          <cell r="Q1112">
            <v>45955</v>
          </cell>
          <cell r="R1112">
            <v>44129</v>
          </cell>
          <cell r="S1112">
            <v>40179</v>
          </cell>
          <cell r="T1112">
            <v>1</v>
          </cell>
          <cell r="U1112" t="str">
            <v>N</v>
          </cell>
          <cell r="V1112" t="str">
            <v>N</v>
          </cell>
          <cell r="W1112">
            <v>2</v>
          </cell>
          <cell r="X1112" t="str">
            <v>Y</v>
          </cell>
          <cell r="Y1112" t="str">
            <v>VNGAAP</v>
          </cell>
          <cell r="Z1112" t="str">
            <v>9410</v>
          </cell>
          <cell r="AA1112">
            <v>43465</v>
          </cell>
          <cell r="AB1112">
            <v>15000000</v>
          </cell>
          <cell r="AC1112">
            <v>2000000000</v>
          </cell>
          <cell r="AD1112">
            <v>60000000</v>
          </cell>
          <cell r="AE1112">
            <v>100000000</v>
          </cell>
          <cell r="AF1112">
            <v>2</v>
          </cell>
          <cell r="AG1112">
            <v>44195</v>
          </cell>
          <cell r="AH1112">
            <v>3000000000</v>
          </cell>
          <cell r="AI1112">
            <v>3000000000</v>
          </cell>
          <cell r="AJ1112">
            <v>15000000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43434</v>
          </cell>
          <cell r="AV1112">
            <v>14</v>
          </cell>
          <cell r="AW1112">
            <v>14</v>
          </cell>
        </row>
        <row r="1113">
          <cell r="C1113" t="str">
            <v>A1218</v>
          </cell>
          <cell r="D1113">
            <v>8000000000</v>
          </cell>
          <cell r="E1113">
            <v>0</v>
          </cell>
          <cell r="F1113">
            <v>44129</v>
          </cell>
          <cell r="G1113">
            <v>2000000000</v>
          </cell>
          <cell r="H1113">
            <v>10000000000</v>
          </cell>
          <cell r="I1113">
            <v>8000000000</v>
          </cell>
          <cell r="J1113">
            <v>60000000</v>
          </cell>
          <cell r="K1113" t="str">
            <v>2121</v>
          </cell>
          <cell r="L1113">
            <v>7</v>
          </cell>
          <cell r="M1113" t="str">
            <v>VND</v>
          </cell>
          <cell r="N1113" t="str">
            <v>VN0011379</v>
          </cell>
          <cell r="O1113">
            <v>7</v>
          </cell>
          <cell r="P1113" t="str">
            <v>Loan</v>
          </cell>
          <cell r="Q1113">
            <v>45955</v>
          </cell>
          <cell r="R1113">
            <v>44129</v>
          </cell>
          <cell r="S1113">
            <v>40179</v>
          </cell>
          <cell r="T1113">
            <v>1</v>
          </cell>
          <cell r="U1113" t="str">
            <v>N</v>
          </cell>
          <cell r="V1113" t="str">
            <v>N</v>
          </cell>
          <cell r="W1113">
            <v>2</v>
          </cell>
          <cell r="X1113" t="str">
            <v>N</v>
          </cell>
          <cell r="Y1113" t="str">
            <v>VNGAAP</v>
          </cell>
          <cell r="Z1113" t="str">
            <v>9410</v>
          </cell>
          <cell r="AA1113">
            <v>43465</v>
          </cell>
          <cell r="AB1113">
            <v>15000000</v>
          </cell>
          <cell r="AC1113">
            <v>2000000000</v>
          </cell>
          <cell r="AD1113">
            <v>60000000</v>
          </cell>
          <cell r="AE1113">
            <v>100000000</v>
          </cell>
          <cell r="AF1113">
            <v>2</v>
          </cell>
          <cell r="AG1113">
            <v>44195</v>
          </cell>
          <cell r="AH1113">
            <v>3000000000</v>
          </cell>
          <cell r="AI1113">
            <v>3000000000</v>
          </cell>
          <cell r="AJ1113">
            <v>15000000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43434</v>
          </cell>
          <cell r="AV1113">
            <v>14</v>
          </cell>
          <cell r="AW1113">
            <v>15</v>
          </cell>
        </row>
        <row r="1114">
          <cell r="C1114" t="str">
            <v>A1219</v>
          </cell>
          <cell r="D1114">
            <v>8000000000</v>
          </cell>
          <cell r="E1114">
            <v>0</v>
          </cell>
          <cell r="F1114">
            <v>44129</v>
          </cell>
          <cell r="G1114">
            <v>2000000000</v>
          </cell>
          <cell r="H1114">
            <v>10000000000</v>
          </cell>
          <cell r="I1114">
            <v>8000000000</v>
          </cell>
          <cell r="J1114">
            <v>60000000</v>
          </cell>
          <cell r="K1114" t="str">
            <v>2121</v>
          </cell>
          <cell r="L1114">
            <v>7</v>
          </cell>
          <cell r="M1114" t="str">
            <v>VND</v>
          </cell>
          <cell r="N1114" t="str">
            <v>VN0011379</v>
          </cell>
          <cell r="O1114">
            <v>7</v>
          </cell>
          <cell r="P1114" t="str">
            <v>Loan</v>
          </cell>
          <cell r="Q1114">
            <v>45955</v>
          </cell>
          <cell r="R1114">
            <v>44129</v>
          </cell>
          <cell r="S1114">
            <v>40179</v>
          </cell>
          <cell r="T1114">
            <v>1</v>
          </cell>
          <cell r="U1114" t="str">
            <v>N</v>
          </cell>
          <cell r="V1114" t="str">
            <v>N</v>
          </cell>
          <cell r="W1114">
            <v>2</v>
          </cell>
          <cell r="X1114" t="str">
            <v>Y</v>
          </cell>
          <cell r="Y1114" t="str">
            <v>VNGAAP</v>
          </cell>
          <cell r="Z1114" t="str">
            <v>9410</v>
          </cell>
          <cell r="AA1114">
            <v>43465</v>
          </cell>
          <cell r="AB1114">
            <v>15000000</v>
          </cell>
          <cell r="AC1114">
            <v>2000000000</v>
          </cell>
          <cell r="AD1114">
            <v>60000000</v>
          </cell>
          <cell r="AE1114">
            <v>100000000</v>
          </cell>
          <cell r="AF1114">
            <v>2</v>
          </cell>
          <cell r="AG1114">
            <v>44195</v>
          </cell>
          <cell r="AH1114">
            <v>3000000000</v>
          </cell>
          <cell r="AI1114">
            <v>3000000000</v>
          </cell>
          <cell r="AJ1114">
            <v>15000000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43434</v>
          </cell>
          <cell r="AV1114">
            <v>14</v>
          </cell>
          <cell r="AW1114">
            <v>15</v>
          </cell>
        </row>
        <row r="1115">
          <cell r="C1115" t="str">
            <v>A1220</v>
          </cell>
          <cell r="D1115">
            <v>8000000000</v>
          </cell>
          <cell r="E1115">
            <v>0</v>
          </cell>
          <cell r="F1115">
            <v>44129</v>
          </cell>
          <cell r="G1115">
            <v>2000000000</v>
          </cell>
          <cell r="H1115">
            <v>10000000000</v>
          </cell>
          <cell r="I1115">
            <v>8000000000</v>
          </cell>
          <cell r="J1115">
            <v>60000000</v>
          </cell>
          <cell r="K1115" t="str">
            <v>2121</v>
          </cell>
          <cell r="L1115">
            <v>7</v>
          </cell>
          <cell r="M1115" t="str">
            <v>VND</v>
          </cell>
          <cell r="N1115" t="str">
            <v>VN0011379</v>
          </cell>
          <cell r="O1115">
            <v>7</v>
          </cell>
          <cell r="P1115" t="str">
            <v>Loan</v>
          </cell>
          <cell r="Q1115">
            <v>45955</v>
          </cell>
          <cell r="R1115">
            <v>44129</v>
          </cell>
          <cell r="S1115">
            <v>40179</v>
          </cell>
          <cell r="T1115">
            <v>1</v>
          </cell>
          <cell r="U1115" t="str">
            <v>N</v>
          </cell>
          <cell r="V1115" t="str">
            <v>N</v>
          </cell>
          <cell r="W1115">
            <v>2</v>
          </cell>
          <cell r="X1115" t="str">
            <v>N</v>
          </cell>
          <cell r="Y1115" t="str">
            <v>VNGAAP</v>
          </cell>
          <cell r="Z1115" t="str">
            <v>9410</v>
          </cell>
          <cell r="AA1115">
            <v>43465</v>
          </cell>
          <cell r="AB1115">
            <v>15000000</v>
          </cell>
          <cell r="AC1115">
            <v>2000000000</v>
          </cell>
          <cell r="AD1115">
            <v>60000000</v>
          </cell>
          <cell r="AE1115">
            <v>100000000</v>
          </cell>
          <cell r="AF1115">
            <v>2</v>
          </cell>
          <cell r="AG1115">
            <v>44195</v>
          </cell>
          <cell r="AH1115">
            <v>3000000000</v>
          </cell>
          <cell r="AI1115">
            <v>3000000000</v>
          </cell>
          <cell r="AJ1115">
            <v>15000000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43434</v>
          </cell>
          <cell r="AV1115">
            <v>14</v>
          </cell>
          <cell r="AW1115">
            <v>16</v>
          </cell>
        </row>
        <row r="1116">
          <cell r="C1116" t="str">
            <v>A1221</v>
          </cell>
          <cell r="D1116">
            <v>8000000000</v>
          </cell>
          <cell r="E1116">
            <v>0</v>
          </cell>
          <cell r="F1116">
            <v>44129</v>
          </cell>
          <cell r="G1116">
            <v>2000000000</v>
          </cell>
          <cell r="H1116">
            <v>10000000000</v>
          </cell>
          <cell r="I1116">
            <v>8000000000</v>
          </cell>
          <cell r="J1116">
            <v>60000000</v>
          </cell>
          <cell r="K1116" t="str">
            <v>2121</v>
          </cell>
          <cell r="L1116">
            <v>7</v>
          </cell>
          <cell r="M1116" t="str">
            <v>VND</v>
          </cell>
          <cell r="N1116" t="str">
            <v>VN0011379</v>
          </cell>
          <cell r="O1116">
            <v>7</v>
          </cell>
          <cell r="P1116" t="str">
            <v>Loan</v>
          </cell>
          <cell r="Q1116">
            <v>45955</v>
          </cell>
          <cell r="R1116">
            <v>44129</v>
          </cell>
          <cell r="S1116">
            <v>40179</v>
          </cell>
          <cell r="T1116">
            <v>1</v>
          </cell>
          <cell r="U1116" t="str">
            <v>N</v>
          </cell>
          <cell r="V1116" t="str">
            <v>N</v>
          </cell>
          <cell r="W1116">
            <v>2</v>
          </cell>
          <cell r="X1116" t="str">
            <v>Y</v>
          </cell>
          <cell r="Y1116" t="str">
            <v>VNGAAP</v>
          </cell>
          <cell r="Z1116" t="str">
            <v>9410</v>
          </cell>
          <cell r="AA1116">
            <v>43465</v>
          </cell>
          <cell r="AB1116">
            <v>15000000</v>
          </cell>
          <cell r="AC1116">
            <v>2000000000</v>
          </cell>
          <cell r="AD1116">
            <v>60000000</v>
          </cell>
          <cell r="AE1116">
            <v>100000000</v>
          </cell>
          <cell r="AF1116">
            <v>2</v>
          </cell>
          <cell r="AG1116">
            <v>44195</v>
          </cell>
          <cell r="AH1116">
            <v>3000000000</v>
          </cell>
          <cell r="AI1116">
            <v>3000000000</v>
          </cell>
          <cell r="AJ1116">
            <v>15000000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43434</v>
          </cell>
          <cell r="AV1116">
            <v>14</v>
          </cell>
          <cell r="AW1116">
            <v>16</v>
          </cell>
        </row>
        <row r="1117">
          <cell r="C1117" t="str">
            <v>A1222</v>
          </cell>
          <cell r="D1117">
            <v>8000000000</v>
          </cell>
          <cell r="E1117">
            <v>0</v>
          </cell>
          <cell r="F1117">
            <v>44129</v>
          </cell>
          <cell r="G1117">
            <v>2000000000</v>
          </cell>
          <cell r="H1117">
            <v>10000000000</v>
          </cell>
          <cell r="I1117">
            <v>8000000000</v>
          </cell>
          <cell r="J1117">
            <v>60000000</v>
          </cell>
          <cell r="K1117" t="str">
            <v>2121</v>
          </cell>
          <cell r="L1117">
            <v>7</v>
          </cell>
          <cell r="M1117" t="str">
            <v>VND</v>
          </cell>
          <cell r="N1117" t="str">
            <v>VN0011379</v>
          </cell>
          <cell r="O1117">
            <v>7</v>
          </cell>
          <cell r="P1117" t="str">
            <v>Loan</v>
          </cell>
          <cell r="Q1117">
            <v>45955</v>
          </cell>
          <cell r="R1117">
            <v>44129</v>
          </cell>
          <cell r="S1117">
            <v>40179</v>
          </cell>
          <cell r="T1117">
            <v>1</v>
          </cell>
          <cell r="U1117" t="str">
            <v>N</v>
          </cell>
          <cell r="V1117" t="str">
            <v>N</v>
          </cell>
          <cell r="W1117">
            <v>1</v>
          </cell>
          <cell r="X1117" t="str">
            <v>N</v>
          </cell>
          <cell r="Y1117" t="str">
            <v>VNGAAP</v>
          </cell>
          <cell r="Z1117" t="str">
            <v>9410</v>
          </cell>
          <cell r="AA1117">
            <v>43465</v>
          </cell>
          <cell r="AB1117">
            <v>15000000</v>
          </cell>
          <cell r="AC1117">
            <v>2000000000</v>
          </cell>
          <cell r="AD1117">
            <v>60000000</v>
          </cell>
          <cell r="AE1117">
            <v>0</v>
          </cell>
          <cell r="AF1117">
            <v>2</v>
          </cell>
          <cell r="AG1117">
            <v>44195</v>
          </cell>
          <cell r="AH1117">
            <v>3000000000</v>
          </cell>
          <cell r="AI1117">
            <v>3000000000</v>
          </cell>
          <cell r="AJ1117">
            <v>15000000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43434</v>
          </cell>
          <cell r="AV1117">
            <v>14</v>
          </cell>
          <cell r="AW1117">
            <v>11</v>
          </cell>
        </row>
        <row r="1118">
          <cell r="C1118" t="str">
            <v>A1223</v>
          </cell>
          <cell r="D1118">
            <v>8000000000</v>
          </cell>
          <cell r="E1118">
            <v>0</v>
          </cell>
          <cell r="F1118">
            <v>44129</v>
          </cell>
          <cell r="G1118">
            <v>2000000000</v>
          </cell>
          <cell r="H1118">
            <v>10000000000</v>
          </cell>
          <cell r="I1118">
            <v>8000000000</v>
          </cell>
          <cell r="J1118">
            <v>60000000</v>
          </cell>
          <cell r="K1118" t="str">
            <v>2121</v>
          </cell>
          <cell r="L1118">
            <v>7</v>
          </cell>
          <cell r="M1118" t="str">
            <v>VND</v>
          </cell>
          <cell r="N1118" t="str">
            <v>VN0011379</v>
          </cell>
          <cell r="O1118">
            <v>7</v>
          </cell>
          <cell r="P1118" t="str">
            <v>Loan</v>
          </cell>
          <cell r="Q1118">
            <v>45955</v>
          </cell>
          <cell r="R1118">
            <v>44129</v>
          </cell>
          <cell r="S1118">
            <v>40179</v>
          </cell>
          <cell r="T1118">
            <v>1</v>
          </cell>
          <cell r="U1118" t="str">
            <v>N</v>
          </cell>
          <cell r="V1118" t="str">
            <v>N</v>
          </cell>
          <cell r="W1118">
            <v>1</v>
          </cell>
          <cell r="X1118" t="str">
            <v>Y</v>
          </cell>
          <cell r="Y1118" t="str">
            <v>VNGAAP</v>
          </cell>
          <cell r="Z1118" t="str">
            <v>9410</v>
          </cell>
          <cell r="AA1118">
            <v>43465</v>
          </cell>
          <cell r="AB1118">
            <v>15000000</v>
          </cell>
          <cell r="AC1118">
            <v>2000000000</v>
          </cell>
          <cell r="AD1118">
            <v>60000000</v>
          </cell>
          <cell r="AE1118">
            <v>0</v>
          </cell>
          <cell r="AF1118">
            <v>2</v>
          </cell>
          <cell r="AG1118">
            <v>44195</v>
          </cell>
          <cell r="AH1118">
            <v>3000000000</v>
          </cell>
          <cell r="AI1118">
            <v>3000000000</v>
          </cell>
          <cell r="AJ1118">
            <v>15000000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43434</v>
          </cell>
          <cell r="AV1118">
            <v>14</v>
          </cell>
          <cell r="AW1118">
            <v>11</v>
          </cell>
        </row>
        <row r="1119">
          <cell r="C1119" t="str">
            <v>A1224</v>
          </cell>
          <cell r="D1119">
            <v>8000000000</v>
          </cell>
          <cell r="E1119">
            <v>0</v>
          </cell>
          <cell r="F1119">
            <v>44129</v>
          </cell>
          <cell r="G1119">
            <v>2000000000</v>
          </cell>
          <cell r="H1119">
            <v>10000000000</v>
          </cell>
          <cell r="I1119">
            <v>8000000000</v>
          </cell>
          <cell r="J1119">
            <v>60000000</v>
          </cell>
          <cell r="K1119" t="str">
            <v>2121</v>
          </cell>
          <cell r="L1119">
            <v>7</v>
          </cell>
          <cell r="M1119" t="str">
            <v>VND</v>
          </cell>
          <cell r="N1119" t="str">
            <v>VN0011379</v>
          </cell>
          <cell r="O1119">
            <v>7</v>
          </cell>
          <cell r="P1119" t="str">
            <v>Loan</v>
          </cell>
          <cell r="Q1119">
            <v>45955</v>
          </cell>
          <cell r="R1119">
            <v>44129</v>
          </cell>
          <cell r="S1119">
            <v>40179</v>
          </cell>
          <cell r="T1119">
            <v>1</v>
          </cell>
          <cell r="U1119" t="str">
            <v>N</v>
          </cell>
          <cell r="V1119" t="str">
            <v>N</v>
          </cell>
          <cell r="W1119">
            <v>1</v>
          </cell>
          <cell r="X1119" t="str">
            <v>N</v>
          </cell>
          <cell r="Y1119" t="str">
            <v>VNGAAP</v>
          </cell>
          <cell r="Z1119" t="str">
            <v>9410</v>
          </cell>
          <cell r="AA1119">
            <v>43465</v>
          </cell>
          <cell r="AB1119">
            <v>15000000</v>
          </cell>
          <cell r="AC1119">
            <v>2000000000</v>
          </cell>
          <cell r="AD1119">
            <v>60000000</v>
          </cell>
          <cell r="AE1119">
            <v>0</v>
          </cell>
          <cell r="AF1119">
            <v>2</v>
          </cell>
          <cell r="AG1119">
            <v>44195</v>
          </cell>
          <cell r="AH1119">
            <v>3000000000</v>
          </cell>
          <cell r="AI1119">
            <v>3000000000</v>
          </cell>
          <cell r="AJ1119">
            <v>15000000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43434</v>
          </cell>
          <cell r="AV1119">
            <v>14</v>
          </cell>
          <cell r="AW1119">
            <v>12</v>
          </cell>
        </row>
        <row r="1120">
          <cell r="C1120" t="str">
            <v>A1225</v>
          </cell>
          <cell r="D1120">
            <v>8000000000</v>
          </cell>
          <cell r="E1120">
            <v>0</v>
          </cell>
          <cell r="F1120">
            <v>44129</v>
          </cell>
          <cell r="G1120">
            <v>2000000000</v>
          </cell>
          <cell r="H1120">
            <v>10000000000</v>
          </cell>
          <cell r="I1120">
            <v>8000000000</v>
          </cell>
          <cell r="J1120">
            <v>60000000</v>
          </cell>
          <cell r="K1120" t="str">
            <v>2121</v>
          </cell>
          <cell r="L1120">
            <v>7</v>
          </cell>
          <cell r="M1120" t="str">
            <v>VND</v>
          </cell>
          <cell r="N1120" t="str">
            <v>VN0011379</v>
          </cell>
          <cell r="O1120">
            <v>7</v>
          </cell>
          <cell r="P1120" t="str">
            <v>Loan</v>
          </cell>
          <cell r="Q1120">
            <v>45955</v>
          </cell>
          <cell r="R1120">
            <v>44129</v>
          </cell>
          <cell r="S1120">
            <v>40179</v>
          </cell>
          <cell r="T1120">
            <v>1</v>
          </cell>
          <cell r="U1120" t="str">
            <v>N</v>
          </cell>
          <cell r="V1120" t="str">
            <v>N</v>
          </cell>
          <cell r="W1120">
            <v>1</v>
          </cell>
          <cell r="X1120" t="str">
            <v>Y</v>
          </cell>
          <cell r="Y1120" t="str">
            <v>VNGAAP</v>
          </cell>
          <cell r="Z1120" t="str">
            <v>9410</v>
          </cell>
          <cell r="AA1120">
            <v>43465</v>
          </cell>
          <cell r="AB1120">
            <v>15000000</v>
          </cell>
          <cell r="AC1120">
            <v>2000000000</v>
          </cell>
          <cell r="AD1120">
            <v>60000000</v>
          </cell>
          <cell r="AE1120">
            <v>0</v>
          </cell>
          <cell r="AF1120">
            <v>2</v>
          </cell>
          <cell r="AG1120">
            <v>44195</v>
          </cell>
          <cell r="AH1120">
            <v>3000000000</v>
          </cell>
          <cell r="AI1120">
            <v>3000000000</v>
          </cell>
          <cell r="AJ1120">
            <v>15000000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43434</v>
          </cell>
          <cell r="AV1120">
            <v>14</v>
          </cell>
          <cell r="AW1120">
            <v>12</v>
          </cell>
        </row>
        <row r="1121">
          <cell r="C1121" t="str">
            <v>A1226</v>
          </cell>
          <cell r="D1121">
            <v>8000000000</v>
          </cell>
          <cell r="E1121">
            <v>0</v>
          </cell>
          <cell r="F1121">
            <v>44129</v>
          </cell>
          <cell r="G1121">
            <v>2000000000</v>
          </cell>
          <cell r="H1121">
            <v>10000000000</v>
          </cell>
          <cell r="I1121">
            <v>8000000000</v>
          </cell>
          <cell r="J1121">
            <v>60000000</v>
          </cell>
          <cell r="K1121" t="str">
            <v>2121</v>
          </cell>
          <cell r="L1121">
            <v>7</v>
          </cell>
          <cell r="M1121" t="str">
            <v>VND</v>
          </cell>
          <cell r="N1121" t="str">
            <v>VN0011379</v>
          </cell>
          <cell r="O1121">
            <v>7</v>
          </cell>
          <cell r="P1121" t="str">
            <v>Loan</v>
          </cell>
          <cell r="Q1121">
            <v>45955</v>
          </cell>
          <cell r="R1121">
            <v>44129</v>
          </cell>
          <cell r="S1121">
            <v>40179</v>
          </cell>
          <cell r="T1121">
            <v>1</v>
          </cell>
          <cell r="U1121" t="str">
            <v>N</v>
          </cell>
          <cell r="V1121" t="str">
            <v>N</v>
          </cell>
          <cell r="W1121">
            <v>1</v>
          </cell>
          <cell r="X1121" t="str">
            <v>N</v>
          </cell>
          <cell r="Y1121" t="str">
            <v>VNGAAP</v>
          </cell>
          <cell r="Z1121" t="str">
            <v>9410</v>
          </cell>
          <cell r="AA1121">
            <v>43465</v>
          </cell>
          <cell r="AB1121">
            <v>15000000</v>
          </cell>
          <cell r="AC1121">
            <v>2000000000</v>
          </cell>
          <cell r="AD1121">
            <v>60000000</v>
          </cell>
          <cell r="AE1121">
            <v>0</v>
          </cell>
          <cell r="AF1121">
            <v>2</v>
          </cell>
          <cell r="AG1121">
            <v>44195</v>
          </cell>
          <cell r="AH1121">
            <v>3000000000</v>
          </cell>
          <cell r="AI1121">
            <v>3000000000</v>
          </cell>
          <cell r="AJ1121">
            <v>15000000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43434</v>
          </cell>
          <cell r="AV1121">
            <v>14</v>
          </cell>
          <cell r="AW1121">
            <v>13</v>
          </cell>
        </row>
        <row r="1122">
          <cell r="C1122" t="str">
            <v>A1227</v>
          </cell>
          <cell r="D1122">
            <v>8000000000</v>
          </cell>
          <cell r="E1122">
            <v>0</v>
          </cell>
          <cell r="F1122">
            <v>44129</v>
          </cell>
          <cell r="G1122">
            <v>2000000000</v>
          </cell>
          <cell r="H1122">
            <v>10000000000</v>
          </cell>
          <cell r="I1122">
            <v>8000000000</v>
          </cell>
          <cell r="J1122">
            <v>60000000</v>
          </cell>
          <cell r="K1122" t="str">
            <v>2121</v>
          </cell>
          <cell r="L1122">
            <v>7</v>
          </cell>
          <cell r="M1122" t="str">
            <v>VND</v>
          </cell>
          <cell r="N1122" t="str">
            <v>VN0011379</v>
          </cell>
          <cell r="O1122">
            <v>7</v>
          </cell>
          <cell r="P1122" t="str">
            <v>Loan</v>
          </cell>
          <cell r="Q1122">
            <v>45955</v>
          </cell>
          <cell r="R1122">
            <v>44129</v>
          </cell>
          <cell r="S1122">
            <v>40179</v>
          </cell>
          <cell r="T1122">
            <v>1</v>
          </cell>
          <cell r="U1122" t="str">
            <v>N</v>
          </cell>
          <cell r="V1122" t="str">
            <v>N</v>
          </cell>
          <cell r="W1122">
            <v>1</v>
          </cell>
          <cell r="X1122" t="str">
            <v>Y</v>
          </cell>
          <cell r="Y1122" t="str">
            <v>VNGAAP</v>
          </cell>
          <cell r="Z1122" t="str">
            <v>9410</v>
          </cell>
          <cell r="AA1122">
            <v>43465</v>
          </cell>
          <cell r="AB1122">
            <v>15000000</v>
          </cell>
          <cell r="AC1122">
            <v>2000000000</v>
          </cell>
          <cell r="AD1122">
            <v>60000000</v>
          </cell>
          <cell r="AE1122">
            <v>0</v>
          </cell>
          <cell r="AF1122">
            <v>2</v>
          </cell>
          <cell r="AG1122">
            <v>44195</v>
          </cell>
          <cell r="AH1122">
            <v>3000000000</v>
          </cell>
          <cell r="AI1122">
            <v>3000000000</v>
          </cell>
          <cell r="AJ1122">
            <v>15000000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43434</v>
          </cell>
          <cell r="AV1122">
            <v>14</v>
          </cell>
          <cell r="AW1122">
            <v>13</v>
          </cell>
        </row>
        <row r="1123">
          <cell r="C1123" t="str">
            <v>A1228</v>
          </cell>
          <cell r="D1123">
            <v>8000000000</v>
          </cell>
          <cell r="E1123">
            <v>0</v>
          </cell>
          <cell r="F1123">
            <v>44129</v>
          </cell>
          <cell r="G1123">
            <v>2000000000</v>
          </cell>
          <cell r="H1123">
            <v>10000000000</v>
          </cell>
          <cell r="I1123">
            <v>8000000000</v>
          </cell>
          <cell r="J1123">
            <v>60000000</v>
          </cell>
          <cell r="K1123" t="str">
            <v>2121</v>
          </cell>
          <cell r="L1123">
            <v>7</v>
          </cell>
          <cell r="M1123" t="str">
            <v>VND</v>
          </cell>
          <cell r="N1123" t="str">
            <v>VN0011379</v>
          </cell>
          <cell r="O1123">
            <v>7</v>
          </cell>
          <cell r="P1123" t="str">
            <v>Loan</v>
          </cell>
          <cell r="Q1123">
            <v>45955</v>
          </cell>
          <cell r="R1123">
            <v>44129</v>
          </cell>
          <cell r="S1123">
            <v>40179</v>
          </cell>
          <cell r="T1123">
            <v>1</v>
          </cell>
          <cell r="U1123" t="str">
            <v>N</v>
          </cell>
          <cell r="V1123" t="str">
            <v>N</v>
          </cell>
          <cell r="W1123">
            <v>2</v>
          </cell>
          <cell r="X1123" t="str">
            <v>N</v>
          </cell>
          <cell r="Y1123" t="str">
            <v>VNGAAP</v>
          </cell>
          <cell r="Z1123" t="str">
            <v>9410</v>
          </cell>
          <cell r="AA1123">
            <v>43465</v>
          </cell>
          <cell r="AB1123">
            <v>15000000</v>
          </cell>
          <cell r="AC1123">
            <v>2000000000</v>
          </cell>
          <cell r="AD1123">
            <v>60000000</v>
          </cell>
          <cell r="AE1123">
            <v>100000000</v>
          </cell>
          <cell r="AF1123">
            <v>2</v>
          </cell>
          <cell r="AG1123">
            <v>44195</v>
          </cell>
          <cell r="AH1123">
            <v>3000000000</v>
          </cell>
          <cell r="AI1123">
            <v>3000000000</v>
          </cell>
          <cell r="AJ1123">
            <v>15000000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43434</v>
          </cell>
          <cell r="AV1123">
            <v>14</v>
          </cell>
          <cell r="AW1123">
            <v>14</v>
          </cell>
        </row>
        <row r="1124">
          <cell r="C1124" t="str">
            <v>A1229</v>
          </cell>
          <cell r="D1124">
            <v>8000000000</v>
          </cell>
          <cell r="E1124">
            <v>0</v>
          </cell>
          <cell r="F1124">
            <v>44129</v>
          </cell>
          <cell r="G1124">
            <v>2000000000</v>
          </cell>
          <cell r="H1124">
            <v>10000000000</v>
          </cell>
          <cell r="I1124">
            <v>8000000000</v>
          </cell>
          <cell r="J1124">
            <v>60000000</v>
          </cell>
          <cell r="K1124" t="str">
            <v>2121</v>
          </cell>
          <cell r="L1124">
            <v>7</v>
          </cell>
          <cell r="M1124" t="str">
            <v>VND</v>
          </cell>
          <cell r="N1124" t="str">
            <v>VN0011379</v>
          </cell>
          <cell r="O1124">
            <v>7</v>
          </cell>
          <cell r="P1124" t="str">
            <v>Loan</v>
          </cell>
          <cell r="Q1124">
            <v>45955</v>
          </cell>
          <cell r="R1124">
            <v>44129</v>
          </cell>
          <cell r="S1124">
            <v>40179</v>
          </cell>
          <cell r="T1124">
            <v>1</v>
          </cell>
          <cell r="U1124" t="str">
            <v>N</v>
          </cell>
          <cell r="V1124" t="str">
            <v>N</v>
          </cell>
          <cell r="W1124">
            <v>2</v>
          </cell>
          <cell r="X1124" t="str">
            <v>Y</v>
          </cell>
          <cell r="Y1124" t="str">
            <v>VNGAAP</v>
          </cell>
          <cell r="Z1124" t="str">
            <v>9410</v>
          </cell>
          <cell r="AA1124">
            <v>43465</v>
          </cell>
          <cell r="AB1124">
            <v>15000000</v>
          </cell>
          <cell r="AC1124">
            <v>2000000000</v>
          </cell>
          <cell r="AD1124">
            <v>60000000</v>
          </cell>
          <cell r="AE1124">
            <v>100000000</v>
          </cell>
          <cell r="AF1124">
            <v>2</v>
          </cell>
          <cell r="AG1124">
            <v>44195</v>
          </cell>
          <cell r="AH1124">
            <v>3000000000</v>
          </cell>
          <cell r="AI1124">
            <v>3000000000</v>
          </cell>
          <cell r="AJ1124">
            <v>15000000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43434</v>
          </cell>
          <cell r="AV1124">
            <v>14</v>
          </cell>
          <cell r="AW1124">
            <v>14</v>
          </cell>
        </row>
        <row r="1125">
          <cell r="C1125" t="str">
            <v>A1230</v>
          </cell>
          <cell r="D1125">
            <v>8000000000</v>
          </cell>
          <cell r="E1125">
            <v>0</v>
          </cell>
          <cell r="F1125">
            <v>44129</v>
          </cell>
          <cell r="G1125">
            <v>2000000000</v>
          </cell>
          <cell r="H1125">
            <v>10000000000</v>
          </cell>
          <cell r="I1125">
            <v>8000000000</v>
          </cell>
          <cell r="J1125">
            <v>60000000</v>
          </cell>
          <cell r="K1125" t="str">
            <v>2121</v>
          </cell>
          <cell r="L1125">
            <v>7</v>
          </cell>
          <cell r="M1125" t="str">
            <v>VND</v>
          </cell>
          <cell r="N1125" t="str">
            <v>VN0011379</v>
          </cell>
          <cell r="O1125">
            <v>7</v>
          </cell>
          <cell r="P1125" t="str">
            <v>Loan</v>
          </cell>
          <cell r="Q1125">
            <v>45955</v>
          </cell>
          <cell r="R1125">
            <v>44129</v>
          </cell>
          <cell r="S1125">
            <v>40179</v>
          </cell>
          <cell r="T1125">
            <v>1</v>
          </cell>
          <cell r="U1125" t="str">
            <v>N</v>
          </cell>
          <cell r="V1125" t="str">
            <v>N</v>
          </cell>
          <cell r="W1125">
            <v>2</v>
          </cell>
          <cell r="X1125" t="str">
            <v>N</v>
          </cell>
          <cell r="Y1125" t="str">
            <v>VNGAAP</v>
          </cell>
          <cell r="Z1125" t="str">
            <v>9410</v>
          </cell>
          <cell r="AA1125">
            <v>43465</v>
          </cell>
          <cell r="AB1125">
            <v>15000000</v>
          </cell>
          <cell r="AC1125">
            <v>2000000000</v>
          </cell>
          <cell r="AD1125">
            <v>60000000</v>
          </cell>
          <cell r="AE1125">
            <v>100000000</v>
          </cell>
          <cell r="AF1125">
            <v>2</v>
          </cell>
          <cell r="AG1125">
            <v>44195</v>
          </cell>
          <cell r="AH1125">
            <v>3000000000</v>
          </cell>
          <cell r="AI1125">
            <v>3000000000</v>
          </cell>
          <cell r="AJ1125">
            <v>15000000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43434</v>
          </cell>
          <cell r="AV1125">
            <v>14</v>
          </cell>
          <cell r="AW1125">
            <v>15</v>
          </cell>
        </row>
        <row r="1126">
          <cell r="C1126" t="str">
            <v>A1231</v>
          </cell>
          <cell r="D1126">
            <v>8000000000</v>
          </cell>
          <cell r="E1126">
            <v>0</v>
          </cell>
          <cell r="F1126">
            <v>44129</v>
          </cell>
          <cell r="G1126">
            <v>2000000000</v>
          </cell>
          <cell r="H1126">
            <v>10000000000</v>
          </cell>
          <cell r="I1126">
            <v>8000000000</v>
          </cell>
          <cell r="J1126">
            <v>60000000</v>
          </cell>
          <cell r="K1126" t="str">
            <v>2121</v>
          </cell>
          <cell r="L1126">
            <v>7</v>
          </cell>
          <cell r="M1126" t="str">
            <v>VND</v>
          </cell>
          <cell r="N1126" t="str">
            <v>VN0011379</v>
          </cell>
          <cell r="O1126">
            <v>7</v>
          </cell>
          <cell r="P1126" t="str">
            <v>Loan</v>
          </cell>
          <cell r="Q1126">
            <v>45955</v>
          </cell>
          <cell r="R1126">
            <v>44129</v>
          </cell>
          <cell r="S1126">
            <v>40179</v>
          </cell>
          <cell r="T1126">
            <v>1</v>
          </cell>
          <cell r="U1126" t="str">
            <v>N</v>
          </cell>
          <cell r="V1126" t="str">
            <v>N</v>
          </cell>
          <cell r="W1126">
            <v>2</v>
          </cell>
          <cell r="X1126" t="str">
            <v>Y</v>
          </cell>
          <cell r="Y1126" t="str">
            <v>VNGAAP</v>
          </cell>
          <cell r="Z1126" t="str">
            <v>9410</v>
          </cell>
          <cell r="AA1126">
            <v>43465</v>
          </cell>
          <cell r="AB1126">
            <v>15000000</v>
          </cell>
          <cell r="AC1126">
            <v>2000000000</v>
          </cell>
          <cell r="AD1126">
            <v>60000000</v>
          </cell>
          <cell r="AE1126">
            <v>100000000</v>
          </cell>
          <cell r="AF1126">
            <v>2</v>
          </cell>
          <cell r="AG1126">
            <v>44195</v>
          </cell>
          <cell r="AH1126">
            <v>3000000000</v>
          </cell>
          <cell r="AI1126">
            <v>3000000000</v>
          </cell>
          <cell r="AJ1126">
            <v>15000000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43434</v>
          </cell>
          <cell r="AV1126">
            <v>14</v>
          </cell>
          <cell r="AW1126">
            <v>15</v>
          </cell>
        </row>
        <row r="1127">
          <cell r="C1127" t="str">
            <v>A1232</v>
          </cell>
          <cell r="D1127">
            <v>8000000000</v>
          </cell>
          <cell r="E1127">
            <v>0</v>
          </cell>
          <cell r="F1127">
            <v>44129</v>
          </cell>
          <cell r="G1127">
            <v>2000000000</v>
          </cell>
          <cell r="H1127">
            <v>10000000000</v>
          </cell>
          <cell r="I1127">
            <v>8000000000</v>
          </cell>
          <cell r="J1127">
            <v>60000000</v>
          </cell>
          <cell r="K1127" t="str">
            <v>2121</v>
          </cell>
          <cell r="L1127">
            <v>7</v>
          </cell>
          <cell r="M1127" t="str">
            <v>VND</v>
          </cell>
          <cell r="N1127" t="str">
            <v>VN0011379</v>
          </cell>
          <cell r="O1127">
            <v>7</v>
          </cell>
          <cell r="P1127" t="str">
            <v>Loan</v>
          </cell>
          <cell r="Q1127">
            <v>45955</v>
          </cell>
          <cell r="R1127">
            <v>44129</v>
          </cell>
          <cell r="S1127">
            <v>40179</v>
          </cell>
          <cell r="T1127">
            <v>1</v>
          </cell>
          <cell r="U1127" t="str">
            <v>N</v>
          </cell>
          <cell r="V1127" t="str">
            <v>N</v>
          </cell>
          <cell r="W1127">
            <v>2</v>
          </cell>
          <cell r="X1127" t="str">
            <v>N</v>
          </cell>
          <cell r="Y1127" t="str">
            <v>VNGAAP</v>
          </cell>
          <cell r="Z1127" t="str">
            <v>9410</v>
          </cell>
          <cell r="AA1127">
            <v>43465</v>
          </cell>
          <cell r="AB1127">
            <v>15000000</v>
          </cell>
          <cell r="AC1127">
            <v>2000000000</v>
          </cell>
          <cell r="AD1127">
            <v>60000000</v>
          </cell>
          <cell r="AE1127">
            <v>100000000</v>
          </cell>
          <cell r="AF1127">
            <v>2</v>
          </cell>
          <cell r="AG1127">
            <v>44195</v>
          </cell>
          <cell r="AH1127">
            <v>3000000000</v>
          </cell>
          <cell r="AI1127">
            <v>3000000000</v>
          </cell>
          <cell r="AJ1127">
            <v>15000000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43434</v>
          </cell>
          <cell r="AV1127">
            <v>14</v>
          </cell>
          <cell r="AW1127">
            <v>16</v>
          </cell>
        </row>
        <row r="1128">
          <cell r="C1128" t="str">
            <v>A1233</v>
          </cell>
          <cell r="D1128">
            <v>8000000000</v>
          </cell>
          <cell r="E1128">
            <v>0</v>
          </cell>
          <cell r="F1128">
            <v>44129</v>
          </cell>
          <cell r="G1128">
            <v>2000000000</v>
          </cell>
          <cell r="H1128">
            <v>10000000000</v>
          </cell>
          <cell r="I1128">
            <v>8000000000</v>
          </cell>
          <cell r="J1128">
            <v>60000000</v>
          </cell>
          <cell r="K1128" t="str">
            <v>2121</v>
          </cell>
          <cell r="L1128">
            <v>7</v>
          </cell>
          <cell r="M1128" t="str">
            <v>VND</v>
          </cell>
          <cell r="N1128" t="str">
            <v>VN0011379</v>
          </cell>
          <cell r="O1128">
            <v>7</v>
          </cell>
          <cell r="P1128" t="str">
            <v>Loan</v>
          </cell>
          <cell r="Q1128">
            <v>45955</v>
          </cell>
          <cell r="R1128">
            <v>44129</v>
          </cell>
          <cell r="S1128">
            <v>40179</v>
          </cell>
          <cell r="T1128">
            <v>1</v>
          </cell>
          <cell r="U1128" t="str">
            <v>N</v>
          </cell>
          <cell r="V1128" t="str">
            <v>N</v>
          </cell>
          <cell r="W1128">
            <v>2</v>
          </cell>
          <cell r="X1128" t="str">
            <v>Y</v>
          </cell>
          <cell r="Y1128" t="str">
            <v>VNGAAP</v>
          </cell>
          <cell r="Z1128" t="str">
            <v>9410</v>
          </cell>
          <cell r="AA1128">
            <v>43465</v>
          </cell>
          <cell r="AB1128">
            <v>15000000</v>
          </cell>
          <cell r="AC1128">
            <v>2000000000</v>
          </cell>
          <cell r="AD1128">
            <v>60000000</v>
          </cell>
          <cell r="AE1128">
            <v>100000000</v>
          </cell>
          <cell r="AF1128">
            <v>2</v>
          </cell>
          <cell r="AG1128">
            <v>44195</v>
          </cell>
          <cell r="AH1128">
            <v>3000000000</v>
          </cell>
          <cell r="AI1128">
            <v>3000000000</v>
          </cell>
          <cell r="AJ1128">
            <v>15000000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43434</v>
          </cell>
          <cell r="AV1128">
            <v>14</v>
          </cell>
          <cell r="AW1128">
            <v>16</v>
          </cell>
        </row>
        <row r="1129">
          <cell r="C1129" t="str">
            <v>A1234</v>
          </cell>
          <cell r="D1129">
            <v>8000000000</v>
          </cell>
          <cell r="E1129">
            <v>0</v>
          </cell>
          <cell r="F1129">
            <v>44129</v>
          </cell>
          <cell r="G1129">
            <v>2000000000</v>
          </cell>
          <cell r="H1129">
            <v>10000000000</v>
          </cell>
          <cell r="I1129">
            <v>8000000000</v>
          </cell>
          <cell r="J1129">
            <v>60000000</v>
          </cell>
          <cell r="K1129" t="str">
            <v>2121</v>
          </cell>
          <cell r="L1129">
            <v>7</v>
          </cell>
          <cell r="M1129" t="str">
            <v>VND</v>
          </cell>
          <cell r="N1129" t="str">
            <v>VN0011379</v>
          </cell>
          <cell r="O1129">
            <v>7</v>
          </cell>
          <cell r="P1129" t="str">
            <v>Loan</v>
          </cell>
          <cell r="Q1129">
            <v>45955</v>
          </cell>
          <cell r="R1129">
            <v>44129</v>
          </cell>
          <cell r="S1129">
            <v>40179</v>
          </cell>
          <cell r="T1129">
            <v>1</v>
          </cell>
          <cell r="U1129" t="str">
            <v>N</v>
          </cell>
          <cell r="V1129" t="str">
            <v>N</v>
          </cell>
          <cell r="W1129">
            <v>1</v>
          </cell>
          <cell r="X1129" t="str">
            <v>N</v>
          </cell>
          <cell r="Y1129" t="str">
            <v>VNGAAP</v>
          </cell>
          <cell r="Z1129" t="str">
            <v>9410</v>
          </cell>
          <cell r="AA1129">
            <v>43465</v>
          </cell>
          <cell r="AB1129">
            <v>15000000</v>
          </cell>
          <cell r="AC1129">
            <v>2000000000</v>
          </cell>
          <cell r="AD1129">
            <v>60000000</v>
          </cell>
          <cell r="AE1129">
            <v>0</v>
          </cell>
          <cell r="AF1129">
            <v>2</v>
          </cell>
          <cell r="AG1129">
            <v>44195</v>
          </cell>
          <cell r="AH1129">
            <v>3000000000</v>
          </cell>
          <cell r="AI1129">
            <v>3000000000</v>
          </cell>
          <cell r="AJ1129">
            <v>15000000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43434</v>
          </cell>
          <cell r="AV1129">
            <v>14</v>
          </cell>
          <cell r="AW1129">
            <v>17</v>
          </cell>
        </row>
        <row r="1130">
          <cell r="C1130" t="str">
            <v>A1235</v>
          </cell>
          <cell r="D1130">
            <v>8000000000</v>
          </cell>
          <cell r="E1130">
            <v>0</v>
          </cell>
          <cell r="F1130">
            <v>44129</v>
          </cell>
          <cell r="G1130">
            <v>2000000000</v>
          </cell>
          <cell r="H1130">
            <v>10000000000</v>
          </cell>
          <cell r="I1130">
            <v>8000000000</v>
          </cell>
          <cell r="J1130">
            <v>60000000</v>
          </cell>
          <cell r="K1130" t="str">
            <v>2121</v>
          </cell>
          <cell r="L1130">
            <v>7</v>
          </cell>
          <cell r="M1130" t="str">
            <v>VND</v>
          </cell>
          <cell r="N1130" t="str">
            <v>VN0011379</v>
          </cell>
          <cell r="O1130">
            <v>7</v>
          </cell>
          <cell r="P1130" t="str">
            <v>Loan</v>
          </cell>
          <cell r="Q1130">
            <v>45955</v>
          </cell>
          <cell r="R1130">
            <v>44129</v>
          </cell>
          <cell r="S1130">
            <v>40179</v>
          </cell>
          <cell r="T1130">
            <v>1</v>
          </cell>
          <cell r="U1130" t="str">
            <v>N</v>
          </cell>
          <cell r="V1130" t="str">
            <v>N</v>
          </cell>
          <cell r="W1130">
            <v>1</v>
          </cell>
          <cell r="X1130" t="str">
            <v>Y</v>
          </cell>
          <cell r="Y1130" t="str">
            <v>VNGAAP</v>
          </cell>
          <cell r="Z1130" t="str">
            <v>9410</v>
          </cell>
          <cell r="AA1130">
            <v>43465</v>
          </cell>
          <cell r="AB1130">
            <v>15000000</v>
          </cell>
          <cell r="AC1130">
            <v>2000000000</v>
          </cell>
          <cell r="AD1130">
            <v>60000000</v>
          </cell>
          <cell r="AE1130">
            <v>0</v>
          </cell>
          <cell r="AF1130">
            <v>2</v>
          </cell>
          <cell r="AG1130">
            <v>44195</v>
          </cell>
          <cell r="AH1130">
            <v>3000000000</v>
          </cell>
          <cell r="AI1130">
            <v>3000000000</v>
          </cell>
          <cell r="AJ1130">
            <v>15000000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43434</v>
          </cell>
          <cell r="AV1130">
            <v>14</v>
          </cell>
          <cell r="AW1130">
            <v>17</v>
          </cell>
        </row>
        <row r="1131">
          <cell r="C1131" t="str">
            <v>A1236</v>
          </cell>
          <cell r="D1131">
            <v>8000000000</v>
          </cell>
          <cell r="E1131">
            <v>0</v>
          </cell>
          <cell r="F1131">
            <v>44129</v>
          </cell>
          <cell r="G1131">
            <v>2000000000</v>
          </cell>
          <cell r="H1131">
            <v>10000000000</v>
          </cell>
          <cell r="I1131">
            <v>8000000000</v>
          </cell>
          <cell r="J1131">
            <v>60000000</v>
          </cell>
          <cell r="K1131" t="str">
            <v>2121</v>
          </cell>
          <cell r="L1131">
            <v>7</v>
          </cell>
          <cell r="M1131" t="str">
            <v>VND</v>
          </cell>
          <cell r="N1131" t="str">
            <v>VN0011379</v>
          </cell>
          <cell r="O1131">
            <v>7</v>
          </cell>
          <cell r="P1131" t="str">
            <v>Loan</v>
          </cell>
          <cell r="Q1131">
            <v>45955</v>
          </cell>
          <cell r="R1131">
            <v>44129</v>
          </cell>
          <cell r="S1131">
            <v>40179</v>
          </cell>
          <cell r="T1131">
            <v>1</v>
          </cell>
          <cell r="U1131" t="str">
            <v>N</v>
          </cell>
          <cell r="V1131" t="str">
            <v>N</v>
          </cell>
          <cell r="W1131">
            <v>2</v>
          </cell>
          <cell r="X1131" t="str">
            <v>N</v>
          </cell>
          <cell r="Y1131" t="str">
            <v>VNGAAP</v>
          </cell>
          <cell r="Z1131" t="str">
            <v>9410</v>
          </cell>
          <cell r="AA1131">
            <v>43465</v>
          </cell>
          <cell r="AB1131">
            <v>15000000</v>
          </cell>
          <cell r="AC1131">
            <v>2000000000</v>
          </cell>
          <cell r="AD1131">
            <v>60000000</v>
          </cell>
          <cell r="AE1131">
            <v>100000000</v>
          </cell>
          <cell r="AF1131">
            <v>2</v>
          </cell>
          <cell r="AG1131">
            <v>44195</v>
          </cell>
          <cell r="AH1131">
            <v>3000000000</v>
          </cell>
          <cell r="AI1131">
            <v>3000000000</v>
          </cell>
          <cell r="AJ1131">
            <v>15000000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43434</v>
          </cell>
          <cell r="AV1131">
            <v>14</v>
          </cell>
          <cell r="AW1131">
            <v>17</v>
          </cell>
        </row>
        <row r="1132">
          <cell r="C1132" t="str">
            <v>A1237</v>
          </cell>
          <cell r="D1132">
            <v>8000000000</v>
          </cell>
          <cell r="E1132">
            <v>0</v>
          </cell>
          <cell r="F1132">
            <v>44129</v>
          </cell>
          <cell r="G1132">
            <v>2000000000</v>
          </cell>
          <cell r="H1132">
            <v>10000000000</v>
          </cell>
          <cell r="I1132">
            <v>8000000000</v>
          </cell>
          <cell r="J1132">
            <v>60000000</v>
          </cell>
          <cell r="K1132" t="str">
            <v>2121</v>
          </cell>
          <cell r="L1132">
            <v>7</v>
          </cell>
          <cell r="M1132" t="str">
            <v>VND</v>
          </cell>
          <cell r="N1132" t="str">
            <v>VN0011379</v>
          </cell>
          <cell r="O1132">
            <v>7</v>
          </cell>
          <cell r="P1132" t="str">
            <v>Loan</v>
          </cell>
          <cell r="Q1132">
            <v>45955</v>
          </cell>
          <cell r="R1132">
            <v>44129</v>
          </cell>
          <cell r="S1132">
            <v>40179</v>
          </cell>
          <cell r="T1132">
            <v>1</v>
          </cell>
          <cell r="U1132" t="str">
            <v>N</v>
          </cell>
          <cell r="V1132" t="str">
            <v>N</v>
          </cell>
          <cell r="W1132">
            <v>2</v>
          </cell>
          <cell r="X1132" t="str">
            <v>Y</v>
          </cell>
          <cell r="Y1132" t="str">
            <v>VNGAAP</v>
          </cell>
          <cell r="Z1132" t="str">
            <v>9410</v>
          </cell>
          <cell r="AA1132">
            <v>43465</v>
          </cell>
          <cell r="AB1132">
            <v>15000000</v>
          </cell>
          <cell r="AC1132">
            <v>2000000000</v>
          </cell>
          <cell r="AD1132">
            <v>60000000</v>
          </cell>
          <cell r="AE1132">
            <v>100000000</v>
          </cell>
          <cell r="AF1132">
            <v>2</v>
          </cell>
          <cell r="AG1132">
            <v>44195</v>
          </cell>
          <cell r="AH1132">
            <v>3000000000</v>
          </cell>
          <cell r="AI1132">
            <v>3000000000</v>
          </cell>
          <cell r="AJ1132">
            <v>15000000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43434</v>
          </cell>
          <cell r="AV1132">
            <v>14</v>
          </cell>
          <cell r="AW1132">
            <v>17</v>
          </cell>
        </row>
        <row r="1133">
          <cell r="C1133" t="str">
            <v>A1238</v>
          </cell>
          <cell r="D1133">
            <v>8000000000</v>
          </cell>
          <cell r="E1133">
            <v>0</v>
          </cell>
          <cell r="F1133">
            <v>44129</v>
          </cell>
          <cell r="G1133">
            <v>2000000000</v>
          </cell>
          <cell r="H1133">
            <v>10000000000</v>
          </cell>
          <cell r="I1133">
            <v>8000000000</v>
          </cell>
          <cell r="J1133">
            <v>60000000</v>
          </cell>
          <cell r="K1133" t="str">
            <v>2121</v>
          </cell>
          <cell r="L1133">
            <v>7</v>
          </cell>
          <cell r="M1133" t="str">
            <v>VND</v>
          </cell>
          <cell r="N1133" t="str">
            <v>VN0011379</v>
          </cell>
          <cell r="O1133">
            <v>7</v>
          </cell>
          <cell r="P1133" t="str">
            <v>Loan</v>
          </cell>
          <cell r="Q1133">
            <v>45955</v>
          </cell>
          <cell r="R1133">
            <v>44129</v>
          </cell>
          <cell r="S1133">
            <v>40179</v>
          </cell>
          <cell r="T1133">
            <v>1</v>
          </cell>
          <cell r="U1133" t="str">
            <v>N</v>
          </cell>
          <cell r="V1133" t="str">
            <v>N</v>
          </cell>
          <cell r="W1133">
            <v>1</v>
          </cell>
          <cell r="X1133" t="str">
            <v>N</v>
          </cell>
          <cell r="Y1133" t="str">
            <v>VNGAAP</v>
          </cell>
          <cell r="Z1133" t="str">
            <v>9410</v>
          </cell>
          <cell r="AA1133">
            <v>43465</v>
          </cell>
          <cell r="AB1133">
            <v>15000000</v>
          </cell>
          <cell r="AC1133">
            <v>2000000000</v>
          </cell>
          <cell r="AD1133">
            <v>60000000</v>
          </cell>
          <cell r="AE1133">
            <v>0</v>
          </cell>
          <cell r="AF1133">
            <v>2</v>
          </cell>
          <cell r="AG1133">
            <v>44195</v>
          </cell>
          <cell r="AH1133">
            <v>3000000000</v>
          </cell>
          <cell r="AI1133">
            <v>3000000000</v>
          </cell>
          <cell r="AJ1133">
            <v>15000000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43434</v>
          </cell>
          <cell r="AV1133">
            <v>14</v>
          </cell>
          <cell r="AW1133">
            <v>18</v>
          </cell>
        </row>
        <row r="1134">
          <cell r="C1134" t="str">
            <v>A1239</v>
          </cell>
          <cell r="D1134">
            <v>8000000000</v>
          </cell>
          <cell r="E1134">
            <v>0</v>
          </cell>
          <cell r="F1134">
            <v>44129</v>
          </cell>
          <cell r="G1134">
            <v>2000000000</v>
          </cell>
          <cell r="H1134">
            <v>10000000000</v>
          </cell>
          <cell r="I1134">
            <v>8000000000</v>
          </cell>
          <cell r="J1134">
            <v>60000000</v>
          </cell>
          <cell r="K1134" t="str">
            <v>2121</v>
          </cell>
          <cell r="L1134">
            <v>7</v>
          </cell>
          <cell r="M1134" t="str">
            <v>VND</v>
          </cell>
          <cell r="N1134" t="str">
            <v>VN0011379</v>
          </cell>
          <cell r="O1134">
            <v>7</v>
          </cell>
          <cell r="P1134" t="str">
            <v>Loan</v>
          </cell>
          <cell r="Q1134">
            <v>45955</v>
          </cell>
          <cell r="R1134">
            <v>44129</v>
          </cell>
          <cell r="S1134">
            <v>40179</v>
          </cell>
          <cell r="T1134">
            <v>1</v>
          </cell>
          <cell r="U1134" t="str">
            <v>N</v>
          </cell>
          <cell r="V1134" t="str">
            <v>N</v>
          </cell>
          <cell r="W1134">
            <v>1</v>
          </cell>
          <cell r="X1134" t="str">
            <v>Y</v>
          </cell>
          <cell r="Y1134" t="str">
            <v>VNGAAP</v>
          </cell>
          <cell r="Z1134" t="str">
            <v>9410</v>
          </cell>
          <cell r="AA1134">
            <v>43465</v>
          </cell>
          <cell r="AB1134">
            <v>15000000</v>
          </cell>
          <cell r="AC1134">
            <v>2000000000</v>
          </cell>
          <cell r="AD1134">
            <v>60000000</v>
          </cell>
          <cell r="AE1134">
            <v>0</v>
          </cell>
          <cell r="AF1134">
            <v>2</v>
          </cell>
          <cell r="AG1134">
            <v>44195</v>
          </cell>
          <cell r="AH1134">
            <v>3000000000</v>
          </cell>
          <cell r="AI1134">
            <v>3000000000</v>
          </cell>
          <cell r="AJ1134">
            <v>15000000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43434</v>
          </cell>
          <cell r="AV1134">
            <v>14</v>
          </cell>
          <cell r="AW1134">
            <v>18</v>
          </cell>
        </row>
        <row r="1135">
          <cell r="C1135" t="str">
            <v>A1240</v>
          </cell>
          <cell r="D1135">
            <v>8000000000</v>
          </cell>
          <cell r="E1135">
            <v>0</v>
          </cell>
          <cell r="F1135">
            <v>44129</v>
          </cell>
          <cell r="G1135">
            <v>2000000000</v>
          </cell>
          <cell r="H1135">
            <v>10000000000</v>
          </cell>
          <cell r="I1135">
            <v>8000000000</v>
          </cell>
          <cell r="J1135">
            <v>60000000</v>
          </cell>
          <cell r="K1135" t="str">
            <v>2121</v>
          </cell>
          <cell r="L1135">
            <v>7</v>
          </cell>
          <cell r="M1135" t="str">
            <v>VND</v>
          </cell>
          <cell r="N1135" t="str">
            <v>VN0011379</v>
          </cell>
          <cell r="O1135">
            <v>7</v>
          </cell>
          <cell r="P1135" t="str">
            <v>Loan</v>
          </cell>
          <cell r="Q1135">
            <v>45955</v>
          </cell>
          <cell r="R1135">
            <v>44129</v>
          </cell>
          <cell r="S1135">
            <v>40179</v>
          </cell>
          <cell r="T1135">
            <v>1</v>
          </cell>
          <cell r="U1135" t="str">
            <v>N</v>
          </cell>
          <cell r="V1135" t="str">
            <v>N</v>
          </cell>
          <cell r="W1135">
            <v>2</v>
          </cell>
          <cell r="X1135" t="str">
            <v>N</v>
          </cell>
          <cell r="Y1135" t="str">
            <v>VNGAAP</v>
          </cell>
          <cell r="Z1135" t="str">
            <v>9410</v>
          </cell>
          <cell r="AA1135">
            <v>43465</v>
          </cell>
          <cell r="AB1135">
            <v>15000000</v>
          </cell>
          <cell r="AC1135">
            <v>2000000000</v>
          </cell>
          <cell r="AD1135">
            <v>60000000</v>
          </cell>
          <cell r="AE1135">
            <v>100000000</v>
          </cell>
          <cell r="AF1135">
            <v>2</v>
          </cell>
          <cell r="AG1135">
            <v>44195</v>
          </cell>
          <cell r="AH1135">
            <v>3000000000</v>
          </cell>
          <cell r="AI1135">
            <v>3000000000</v>
          </cell>
          <cell r="AJ1135">
            <v>15000000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43434</v>
          </cell>
          <cell r="AV1135">
            <v>14</v>
          </cell>
          <cell r="AW1135">
            <v>18</v>
          </cell>
        </row>
        <row r="1136">
          <cell r="C1136" t="str">
            <v>A1241</v>
          </cell>
          <cell r="D1136">
            <v>8000000000</v>
          </cell>
          <cell r="E1136">
            <v>0</v>
          </cell>
          <cell r="F1136">
            <v>44129</v>
          </cell>
          <cell r="G1136">
            <v>2000000000</v>
          </cell>
          <cell r="H1136">
            <v>10000000000</v>
          </cell>
          <cell r="I1136">
            <v>8000000000</v>
          </cell>
          <cell r="J1136">
            <v>60000000</v>
          </cell>
          <cell r="K1136" t="str">
            <v>2121</v>
          </cell>
          <cell r="L1136">
            <v>7</v>
          </cell>
          <cell r="M1136" t="str">
            <v>VND</v>
          </cell>
          <cell r="N1136" t="str">
            <v>VN0011379</v>
          </cell>
          <cell r="O1136">
            <v>7</v>
          </cell>
          <cell r="P1136" t="str">
            <v>Loan</v>
          </cell>
          <cell r="Q1136">
            <v>45955</v>
          </cell>
          <cell r="R1136">
            <v>44129</v>
          </cell>
          <cell r="S1136">
            <v>40179</v>
          </cell>
          <cell r="T1136">
            <v>1</v>
          </cell>
          <cell r="U1136" t="str">
            <v>N</v>
          </cell>
          <cell r="V1136" t="str">
            <v>N</v>
          </cell>
          <cell r="W1136">
            <v>2</v>
          </cell>
          <cell r="X1136" t="str">
            <v>Y</v>
          </cell>
          <cell r="Y1136" t="str">
            <v>VNGAAP</v>
          </cell>
          <cell r="Z1136" t="str">
            <v>9410</v>
          </cell>
          <cell r="AA1136">
            <v>43465</v>
          </cell>
          <cell r="AB1136">
            <v>15000000</v>
          </cell>
          <cell r="AC1136">
            <v>2000000000</v>
          </cell>
          <cell r="AD1136">
            <v>60000000</v>
          </cell>
          <cell r="AE1136">
            <v>100000000</v>
          </cell>
          <cell r="AF1136">
            <v>2</v>
          </cell>
          <cell r="AG1136">
            <v>44195</v>
          </cell>
          <cell r="AH1136">
            <v>3000000000</v>
          </cell>
          <cell r="AI1136">
            <v>3000000000</v>
          </cell>
          <cell r="AJ1136">
            <v>15000000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43434</v>
          </cell>
          <cell r="AV1136">
            <v>14</v>
          </cell>
          <cell r="AW1136">
            <v>18</v>
          </cell>
        </row>
        <row r="1137">
          <cell r="C1137" t="str">
            <v>A1242</v>
          </cell>
          <cell r="D1137">
            <v>8000000000</v>
          </cell>
          <cell r="E1137">
            <v>0</v>
          </cell>
          <cell r="F1137">
            <v>44129</v>
          </cell>
          <cell r="G1137">
            <v>2000000000</v>
          </cell>
          <cell r="H1137">
            <v>10000000000</v>
          </cell>
          <cell r="I1137">
            <v>8000000000</v>
          </cell>
          <cell r="J1137">
            <v>60000000</v>
          </cell>
          <cell r="K1137" t="str">
            <v>2121</v>
          </cell>
          <cell r="L1137">
            <v>7</v>
          </cell>
          <cell r="M1137" t="str">
            <v>VND</v>
          </cell>
          <cell r="N1137" t="str">
            <v>VN0011379</v>
          </cell>
          <cell r="O1137">
            <v>7</v>
          </cell>
          <cell r="P1137" t="str">
            <v>Loan</v>
          </cell>
          <cell r="Q1137">
            <v>45955</v>
          </cell>
          <cell r="R1137">
            <v>44129</v>
          </cell>
          <cell r="S1137">
            <v>40179</v>
          </cell>
          <cell r="T1137">
            <v>1</v>
          </cell>
          <cell r="U1137" t="str">
            <v>N</v>
          </cell>
          <cell r="V1137" t="str">
            <v>N</v>
          </cell>
          <cell r="W1137">
            <v>1</v>
          </cell>
          <cell r="X1137" t="str">
            <v>N</v>
          </cell>
          <cell r="Y1137" t="str">
            <v>VNGAAP</v>
          </cell>
          <cell r="Z1137" t="str">
            <v>9410</v>
          </cell>
          <cell r="AA1137">
            <v>43465</v>
          </cell>
          <cell r="AB1137">
            <v>15000000</v>
          </cell>
          <cell r="AC1137">
            <v>2000000000</v>
          </cell>
          <cell r="AD1137">
            <v>60000000</v>
          </cell>
          <cell r="AE1137">
            <v>0</v>
          </cell>
          <cell r="AF1137">
            <v>2</v>
          </cell>
          <cell r="AG1137">
            <v>44195</v>
          </cell>
          <cell r="AH1137">
            <v>3000000000</v>
          </cell>
          <cell r="AI1137">
            <v>3000000000</v>
          </cell>
          <cell r="AJ1137">
            <v>15000000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43434</v>
          </cell>
          <cell r="AV1137">
            <v>14</v>
          </cell>
          <cell r="AW1137">
            <v>1</v>
          </cell>
        </row>
        <row r="1138">
          <cell r="C1138" t="str">
            <v>A1243</v>
          </cell>
          <cell r="D1138">
            <v>8000000000</v>
          </cell>
          <cell r="E1138">
            <v>0</v>
          </cell>
          <cell r="F1138">
            <v>44129</v>
          </cell>
          <cell r="G1138">
            <v>2000000000</v>
          </cell>
          <cell r="H1138">
            <v>10000000000</v>
          </cell>
          <cell r="I1138">
            <v>8000000000</v>
          </cell>
          <cell r="J1138">
            <v>60000000</v>
          </cell>
          <cell r="K1138" t="str">
            <v>2121</v>
          </cell>
          <cell r="L1138">
            <v>7</v>
          </cell>
          <cell r="M1138" t="str">
            <v>VND</v>
          </cell>
          <cell r="N1138" t="str">
            <v>VN0011379</v>
          </cell>
          <cell r="O1138">
            <v>7</v>
          </cell>
          <cell r="P1138" t="str">
            <v>Loan</v>
          </cell>
          <cell r="Q1138">
            <v>45955</v>
          </cell>
          <cell r="R1138">
            <v>44129</v>
          </cell>
          <cell r="S1138">
            <v>40179</v>
          </cell>
          <cell r="T1138">
            <v>1</v>
          </cell>
          <cell r="U1138" t="str">
            <v>N</v>
          </cell>
          <cell r="V1138" t="str">
            <v>N</v>
          </cell>
          <cell r="W1138">
            <v>1</v>
          </cell>
          <cell r="X1138" t="str">
            <v>Y</v>
          </cell>
          <cell r="Y1138" t="str">
            <v>VNGAAP</v>
          </cell>
          <cell r="Z1138" t="str">
            <v>9410</v>
          </cell>
          <cell r="AA1138">
            <v>43465</v>
          </cell>
          <cell r="AB1138">
            <v>15000000</v>
          </cell>
          <cell r="AC1138">
            <v>2000000000</v>
          </cell>
          <cell r="AD1138">
            <v>60000000</v>
          </cell>
          <cell r="AE1138">
            <v>0</v>
          </cell>
          <cell r="AF1138">
            <v>2</v>
          </cell>
          <cell r="AG1138">
            <v>44195</v>
          </cell>
          <cell r="AH1138">
            <v>3000000000</v>
          </cell>
          <cell r="AI1138">
            <v>3000000000</v>
          </cell>
          <cell r="AJ1138">
            <v>15000000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43434</v>
          </cell>
          <cell r="AV1138">
            <v>14</v>
          </cell>
          <cell r="AW1138">
            <v>1</v>
          </cell>
        </row>
        <row r="1139">
          <cell r="C1139" t="str">
            <v>A1244</v>
          </cell>
          <cell r="D1139">
            <v>8000000000</v>
          </cell>
          <cell r="E1139">
            <v>0</v>
          </cell>
          <cell r="F1139">
            <v>44129</v>
          </cell>
          <cell r="G1139">
            <v>2000000000</v>
          </cell>
          <cell r="H1139">
            <v>10000000000</v>
          </cell>
          <cell r="I1139">
            <v>8000000000</v>
          </cell>
          <cell r="J1139">
            <v>60000000</v>
          </cell>
          <cell r="K1139" t="str">
            <v>2121</v>
          </cell>
          <cell r="L1139">
            <v>7</v>
          </cell>
          <cell r="M1139" t="str">
            <v>VND</v>
          </cell>
          <cell r="N1139" t="str">
            <v>VN0011379</v>
          </cell>
          <cell r="O1139">
            <v>7</v>
          </cell>
          <cell r="P1139" t="str">
            <v>Loan</v>
          </cell>
          <cell r="Q1139">
            <v>45955</v>
          </cell>
          <cell r="R1139">
            <v>44129</v>
          </cell>
          <cell r="S1139">
            <v>40179</v>
          </cell>
          <cell r="T1139">
            <v>1</v>
          </cell>
          <cell r="U1139" t="str">
            <v>N</v>
          </cell>
          <cell r="V1139" t="str">
            <v>N</v>
          </cell>
          <cell r="W1139">
            <v>2</v>
          </cell>
          <cell r="X1139" t="str">
            <v>N</v>
          </cell>
          <cell r="Y1139" t="str">
            <v>VNGAAP</v>
          </cell>
          <cell r="Z1139" t="str">
            <v>9410</v>
          </cell>
          <cell r="AA1139">
            <v>43465</v>
          </cell>
          <cell r="AB1139">
            <v>15000000</v>
          </cell>
          <cell r="AC1139">
            <v>2000000000</v>
          </cell>
          <cell r="AD1139">
            <v>60000000</v>
          </cell>
          <cell r="AE1139">
            <v>100000000</v>
          </cell>
          <cell r="AF1139">
            <v>2</v>
          </cell>
          <cell r="AG1139">
            <v>44195</v>
          </cell>
          <cell r="AH1139">
            <v>3000000000</v>
          </cell>
          <cell r="AI1139">
            <v>3000000000</v>
          </cell>
          <cell r="AJ1139">
            <v>15000000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43434</v>
          </cell>
          <cell r="AV1139">
            <v>14</v>
          </cell>
          <cell r="AW1139">
            <v>15</v>
          </cell>
        </row>
        <row r="1140">
          <cell r="C1140" t="str">
            <v>A1245</v>
          </cell>
          <cell r="D1140">
            <v>8000000000</v>
          </cell>
          <cell r="E1140">
            <v>0</v>
          </cell>
          <cell r="F1140">
            <v>44129</v>
          </cell>
          <cell r="G1140">
            <v>2000000000</v>
          </cell>
          <cell r="H1140">
            <v>10000000000</v>
          </cell>
          <cell r="I1140">
            <v>8000000000</v>
          </cell>
          <cell r="J1140">
            <v>60000000</v>
          </cell>
          <cell r="K1140" t="str">
            <v>2121</v>
          </cell>
          <cell r="L1140">
            <v>7</v>
          </cell>
          <cell r="M1140" t="str">
            <v>VND</v>
          </cell>
          <cell r="N1140" t="str">
            <v>VN0011379</v>
          </cell>
          <cell r="O1140">
            <v>7</v>
          </cell>
          <cell r="P1140" t="str">
            <v>Loan</v>
          </cell>
          <cell r="Q1140">
            <v>45955</v>
          </cell>
          <cell r="R1140">
            <v>44129</v>
          </cell>
          <cell r="S1140">
            <v>40179</v>
          </cell>
          <cell r="T1140">
            <v>1</v>
          </cell>
          <cell r="U1140" t="str">
            <v>N</v>
          </cell>
          <cell r="V1140" t="str">
            <v>N</v>
          </cell>
          <cell r="W1140">
            <v>2</v>
          </cell>
          <cell r="X1140" t="str">
            <v>Y</v>
          </cell>
          <cell r="Y1140" t="str">
            <v>VNGAAP</v>
          </cell>
          <cell r="Z1140" t="str">
            <v>9410</v>
          </cell>
          <cell r="AA1140">
            <v>43465</v>
          </cell>
          <cell r="AB1140">
            <v>15000000</v>
          </cell>
          <cell r="AC1140">
            <v>2000000000</v>
          </cell>
          <cell r="AD1140">
            <v>60000000</v>
          </cell>
          <cell r="AE1140">
            <v>100000000</v>
          </cell>
          <cell r="AF1140">
            <v>2</v>
          </cell>
          <cell r="AG1140">
            <v>44195</v>
          </cell>
          <cell r="AH1140">
            <v>3000000000</v>
          </cell>
          <cell r="AI1140">
            <v>3000000000</v>
          </cell>
          <cell r="AJ1140">
            <v>15000000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43434</v>
          </cell>
          <cell r="AV1140">
            <v>14</v>
          </cell>
          <cell r="AW1140">
            <v>15</v>
          </cell>
        </row>
        <row r="1141">
          <cell r="C1141" t="str">
            <v>A1246</v>
          </cell>
          <cell r="D1141">
            <v>8000000000</v>
          </cell>
          <cell r="E1141">
            <v>0</v>
          </cell>
          <cell r="F1141">
            <v>43490</v>
          </cell>
          <cell r="G1141">
            <v>2000000000</v>
          </cell>
          <cell r="H1141">
            <v>10000000000</v>
          </cell>
          <cell r="I1141">
            <v>8000000000</v>
          </cell>
          <cell r="J1141">
            <v>60000000</v>
          </cell>
          <cell r="K1141" t="str">
            <v>2121</v>
          </cell>
          <cell r="L1141">
            <v>7</v>
          </cell>
          <cell r="M1141" t="str">
            <v>VND</v>
          </cell>
          <cell r="N1141" t="str">
            <v>VN0011379</v>
          </cell>
          <cell r="O1141">
            <v>7</v>
          </cell>
          <cell r="P1141" t="str">
            <v>Loan</v>
          </cell>
          <cell r="Q1141">
            <v>45955</v>
          </cell>
          <cell r="R1141">
            <v>43490</v>
          </cell>
          <cell r="S1141">
            <v>40179</v>
          </cell>
          <cell r="T1141">
            <v>1</v>
          </cell>
          <cell r="U1141" t="str">
            <v>N</v>
          </cell>
          <cell r="V1141" t="str">
            <v>N</v>
          </cell>
          <cell r="W1141">
            <v>1</v>
          </cell>
          <cell r="X1141" t="str">
            <v>N</v>
          </cell>
          <cell r="Y1141" t="str">
            <v>VNGAAP</v>
          </cell>
          <cell r="Z1141" t="str">
            <v>9410</v>
          </cell>
          <cell r="AA1141">
            <v>43465</v>
          </cell>
          <cell r="AB1141">
            <v>15000000</v>
          </cell>
          <cell r="AC1141">
            <v>2000000000</v>
          </cell>
          <cell r="AD1141">
            <v>60000000</v>
          </cell>
          <cell r="AE1141">
            <v>0</v>
          </cell>
          <cell r="AF1141">
            <v>2</v>
          </cell>
          <cell r="AG1141">
            <v>44195</v>
          </cell>
          <cell r="AH1141">
            <v>3000000000</v>
          </cell>
          <cell r="AI1141">
            <v>3000000000</v>
          </cell>
          <cell r="AJ1141">
            <v>15000000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43434</v>
          </cell>
          <cell r="AV1141">
            <v>14</v>
          </cell>
          <cell r="AW1141">
            <v>1</v>
          </cell>
        </row>
        <row r="1142">
          <cell r="C1142" t="str">
            <v>A1247</v>
          </cell>
          <cell r="D1142">
            <v>8000000000</v>
          </cell>
          <cell r="E1142">
            <v>0</v>
          </cell>
          <cell r="F1142">
            <v>43490</v>
          </cell>
          <cell r="G1142">
            <v>2000000000</v>
          </cell>
          <cell r="H1142">
            <v>10000000000</v>
          </cell>
          <cell r="I1142">
            <v>8000000000</v>
          </cell>
          <cell r="J1142">
            <v>60000000</v>
          </cell>
          <cell r="K1142" t="str">
            <v>2121</v>
          </cell>
          <cell r="L1142">
            <v>7</v>
          </cell>
          <cell r="M1142" t="str">
            <v>VND</v>
          </cell>
          <cell r="N1142" t="str">
            <v>VN0011379</v>
          </cell>
          <cell r="O1142">
            <v>7</v>
          </cell>
          <cell r="P1142" t="str">
            <v>Loan</v>
          </cell>
          <cell r="Q1142">
            <v>45955</v>
          </cell>
          <cell r="R1142">
            <v>43490</v>
          </cell>
          <cell r="S1142">
            <v>40179</v>
          </cell>
          <cell r="T1142">
            <v>1</v>
          </cell>
          <cell r="U1142" t="str">
            <v>N</v>
          </cell>
          <cell r="V1142" t="str">
            <v>N</v>
          </cell>
          <cell r="W1142">
            <v>1</v>
          </cell>
          <cell r="X1142" t="str">
            <v>Y</v>
          </cell>
          <cell r="Y1142" t="str">
            <v>VNGAAP</v>
          </cell>
          <cell r="Z1142" t="str">
            <v>9410</v>
          </cell>
          <cell r="AA1142">
            <v>43465</v>
          </cell>
          <cell r="AB1142">
            <v>15000000</v>
          </cell>
          <cell r="AC1142">
            <v>2000000000</v>
          </cell>
          <cell r="AD1142">
            <v>60000000</v>
          </cell>
          <cell r="AE1142">
            <v>0</v>
          </cell>
          <cell r="AF1142">
            <v>2</v>
          </cell>
          <cell r="AG1142">
            <v>44195</v>
          </cell>
          <cell r="AH1142">
            <v>3000000000</v>
          </cell>
          <cell r="AI1142">
            <v>3000000000</v>
          </cell>
          <cell r="AJ1142">
            <v>15000000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43434</v>
          </cell>
          <cell r="AV1142">
            <v>14</v>
          </cell>
          <cell r="AW1142">
            <v>1</v>
          </cell>
        </row>
        <row r="1143">
          <cell r="C1143" t="str">
            <v>A1248</v>
          </cell>
          <cell r="D1143">
            <v>8000000000</v>
          </cell>
          <cell r="E1143">
            <v>0</v>
          </cell>
          <cell r="F1143">
            <v>43490</v>
          </cell>
          <cell r="G1143">
            <v>2000000000</v>
          </cell>
          <cell r="H1143">
            <v>10000000000</v>
          </cell>
          <cell r="I1143">
            <v>8000000000</v>
          </cell>
          <cell r="J1143">
            <v>60000000</v>
          </cell>
          <cell r="K1143" t="str">
            <v>2121</v>
          </cell>
          <cell r="L1143">
            <v>7</v>
          </cell>
          <cell r="M1143" t="str">
            <v>VND</v>
          </cell>
          <cell r="N1143" t="str">
            <v>VN0011379</v>
          </cell>
          <cell r="O1143">
            <v>7</v>
          </cell>
          <cell r="P1143" t="str">
            <v>Loan</v>
          </cell>
          <cell r="Q1143">
            <v>45955</v>
          </cell>
          <cell r="R1143">
            <v>43490</v>
          </cell>
          <cell r="S1143">
            <v>40179</v>
          </cell>
          <cell r="T1143">
            <v>1</v>
          </cell>
          <cell r="U1143" t="str">
            <v>N</v>
          </cell>
          <cell r="V1143" t="str">
            <v>N</v>
          </cell>
          <cell r="W1143">
            <v>1</v>
          </cell>
          <cell r="X1143" t="str">
            <v>N</v>
          </cell>
          <cell r="Y1143" t="str">
            <v>VNGAAP</v>
          </cell>
          <cell r="Z1143" t="str">
            <v>9410</v>
          </cell>
          <cell r="AA1143">
            <v>43465</v>
          </cell>
          <cell r="AB1143">
            <v>15000000</v>
          </cell>
          <cell r="AC1143">
            <v>2000000000</v>
          </cell>
          <cell r="AD1143">
            <v>60000000</v>
          </cell>
          <cell r="AE1143">
            <v>0</v>
          </cell>
          <cell r="AF1143">
            <v>2</v>
          </cell>
          <cell r="AG1143">
            <v>44195</v>
          </cell>
          <cell r="AH1143">
            <v>3000000000</v>
          </cell>
          <cell r="AI1143">
            <v>3000000000</v>
          </cell>
          <cell r="AJ1143">
            <v>15000000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43434</v>
          </cell>
          <cell r="AV1143">
            <v>14</v>
          </cell>
          <cell r="AW1143">
            <v>2</v>
          </cell>
        </row>
        <row r="1144">
          <cell r="C1144" t="str">
            <v>A1249</v>
          </cell>
          <cell r="D1144">
            <v>8000000000</v>
          </cell>
          <cell r="E1144">
            <v>0</v>
          </cell>
          <cell r="F1144">
            <v>43490</v>
          </cell>
          <cell r="G1144">
            <v>2000000000</v>
          </cell>
          <cell r="H1144">
            <v>10000000000</v>
          </cell>
          <cell r="I1144">
            <v>8000000000</v>
          </cell>
          <cell r="J1144">
            <v>60000000</v>
          </cell>
          <cell r="K1144" t="str">
            <v>2121</v>
          </cell>
          <cell r="L1144">
            <v>7</v>
          </cell>
          <cell r="M1144" t="str">
            <v>VND</v>
          </cell>
          <cell r="N1144" t="str">
            <v>VN0011379</v>
          </cell>
          <cell r="O1144">
            <v>7</v>
          </cell>
          <cell r="P1144" t="str">
            <v>Loan</v>
          </cell>
          <cell r="Q1144">
            <v>45955</v>
          </cell>
          <cell r="R1144">
            <v>43490</v>
          </cell>
          <cell r="S1144">
            <v>40179</v>
          </cell>
          <cell r="T1144">
            <v>1</v>
          </cell>
          <cell r="U1144" t="str">
            <v>N</v>
          </cell>
          <cell r="V1144" t="str">
            <v>N</v>
          </cell>
          <cell r="W1144">
            <v>1</v>
          </cell>
          <cell r="X1144" t="str">
            <v>Y</v>
          </cell>
          <cell r="Y1144" t="str">
            <v>VNGAAP</v>
          </cell>
          <cell r="Z1144" t="str">
            <v>9410</v>
          </cell>
          <cell r="AA1144">
            <v>43465</v>
          </cell>
          <cell r="AB1144">
            <v>15000000</v>
          </cell>
          <cell r="AC1144">
            <v>2000000000</v>
          </cell>
          <cell r="AD1144">
            <v>60000000</v>
          </cell>
          <cell r="AE1144">
            <v>0</v>
          </cell>
          <cell r="AF1144">
            <v>2</v>
          </cell>
          <cell r="AG1144">
            <v>44195</v>
          </cell>
          <cell r="AH1144">
            <v>3000000000</v>
          </cell>
          <cell r="AI1144">
            <v>3000000000</v>
          </cell>
          <cell r="AJ1144">
            <v>15000000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43434</v>
          </cell>
          <cell r="AV1144">
            <v>14</v>
          </cell>
          <cell r="AW1144">
            <v>2</v>
          </cell>
        </row>
        <row r="1145">
          <cell r="C1145" t="str">
            <v>A1250</v>
          </cell>
          <cell r="D1145">
            <v>8000000000</v>
          </cell>
          <cell r="E1145">
            <v>0</v>
          </cell>
          <cell r="F1145">
            <v>43490</v>
          </cell>
          <cell r="G1145">
            <v>2000000000</v>
          </cell>
          <cell r="H1145">
            <v>10000000000</v>
          </cell>
          <cell r="I1145">
            <v>8000000000</v>
          </cell>
          <cell r="J1145">
            <v>60000000</v>
          </cell>
          <cell r="K1145" t="str">
            <v>2121</v>
          </cell>
          <cell r="L1145">
            <v>7</v>
          </cell>
          <cell r="M1145" t="str">
            <v>VND</v>
          </cell>
          <cell r="N1145" t="str">
            <v>VN0011379</v>
          </cell>
          <cell r="O1145">
            <v>7</v>
          </cell>
          <cell r="P1145" t="str">
            <v>Loan</v>
          </cell>
          <cell r="Q1145">
            <v>45955</v>
          </cell>
          <cell r="R1145">
            <v>43490</v>
          </cell>
          <cell r="S1145">
            <v>40179</v>
          </cell>
          <cell r="T1145">
            <v>1</v>
          </cell>
          <cell r="U1145" t="str">
            <v>N</v>
          </cell>
          <cell r="V1145" t="str">
            <v>N</v>
          </cell>
          <cell r="W1145">
            <v>1</v>
          </cell>
          <cell r="X1145" t="str">
            <v>N</v>
          </cell>
          <cell r="Y1145" t="str">
            <v>VNGAAP</v>
          </cell>
          <cell r="Z1145" t="str">
            <v>9410</v>
          </cell>
          <cell r="AA1145">
            <v>43465</v>
          </cell>
          <cell r="AB1145">
            <v>15000000</v>
          </cell>
          <cell r="AC1145">
            <v>2000000000</v>
          </cell>
          <cell r="AD1145">
            <v>60000000</v>
          </cell>
          <cell r="AE1145">
            <v>0</v>
          </cell>
          <cell r="AF1145">
            <v>2</v>
          </cell>
          <cell r="AG1145">
            <v>44195</v>
          </cell>
          <cell r="AH1145">
            <v>3000000000</v>
          </cell>
          <cell r="AI1145">
            <v>3000000000</v>
          </cell>
          <cell r="AJ1145">
            <v>15000000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43434</v>
          </cell>
          <cell r="AV1145">
            <v>14</v>
          </cell>
          <cell r="AW1145">
            <v>3</v>
          </cell>
        </row>
        <row r="1146">
          <cell r="C1146" t="str">
            <v>A1251</v>
          </cell>
          <cell r="D1146">
            <v>8000000000</v>
          </cell>
          <cell r="E1146">
            <v>0</v>
          </cell>
          <cell r="F1146">
            <v>43490</v>
          </cell>
          <cell r="G1146">
            <v>2000000000</v>
          </cell>
          <cell r="H1146">
            <v>10000000000</v>
          </cell>
          <cell r="I1146">
            <v>8000000000</v>
          </cell>
          <cell r="J1146">
            <v>60000000</v>
          </cell>
          <cell r="K1146" t="str">
            <v>2121</v>
          </cell>
          <cell r="L1146">
            <v>7</v>
          </cell>
          <cell r="M1146" t="str">
            <v>VND</v>
          </cell>
          <cell r="N1146" t="str">
            <v>VN0011379</v>
          </cell>
          <cell r="O1146">
            <v>7</v>
          </cell>
          <cell r="P1146" t="str">
            <v>Loan</v>
          </cell>
          <cell r="Q1146">
            <v>45955</v>
          </cell>
          <cell r="R1146">
            <v>43490</v>
          </cell>
          <cell r="S1146">
            <v>40179</v>
          </cell>
          <cell r="T1146">
            <v>1</v>
          </cell>
          <cell r="U1146" t="str">
            <v>N</v>
          </cell>
          <cell r="V1146" t="str">
            <v>N</v>
          </cell>
          <cell r="W1146">
            <v>1</v>
          </cell>
          <cell r="X1146" t="str">
            <v>Y</v>
          </cell>
          <cell r="Y1146" t="str">
            <v>VNGAAP</v>
          </cell>
          <cell r="Z1146" t="str">
            <v>9410</v>
          </cell>
          <cell r="AA1146">
            <v>43465</v>
          </cell>
          <cell r="AB1146">
            <v>15000000</v>
          </cell>
          <cell r="AC1146">
            <v>2000000000</v>
          </cell>
          <cell r="AD1146">
            <v>60000000</v>
          </cell>
          <cell r="AE1146">
            <v>0</v>
          </cell>
          <cell r="AF1146">
            <v>2</v>
          </cell>
          <cell r="AG1146">
            <v>44195</v>
          </cell>
          <cell r="AH1146">
            <v>3000000000</v>
          </cell>
          <cell r="AI1146">
            <v>3000000000</v>
          </cell>
          <cell r="AJ1146">
            <v>15000000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43434</v>
          </cell>
          <cell r="AV1146">
            <v>14</v>
          </cell>
          <cell r="AW1146">
            <v>3</v>
          </cell>
        </row>
        <row r="1147">
          <cell r="C1147" t="str">
            <v>A1252</v>
          </cell>
          <cell r="D1147">
            <v>8000000000</v>
          </cell>
          <cell r="E1147">
            <v>0</v>
          </cell>
          <cell r="F1147">
            <v>43490</v>
          </cell>
          <cell r="G1147">
            <v>2000000000</v>
          </cell>
          <cell r="H1147">
            <v>10000000000</v>
          </cell>
          <cell r="I1147">
            <v>8000000000</v>
          </cell>
          <cell r="J1147">
            <v>60000000</v>
          </cell>
          <cell r="K1147" t="str">
            <v>2121</v>
          </cell>
          <cell r="L1147">
            <v>7</v>
          </cell>
          <cell r="M1147" t="str">
            <v>VND</v>
          </cell>
          <cell r="N1147" t="str">
            <v>VN0011379</v>
          </cell>
          <cell r="O1147">
            <v>7</v>
          </cell>
          <cell r="P1147" t="str">
            <v>Loan</v>
          </cell>
          <cell r="Q1147">
            <v>45955</v>
          </cell>
          <cell r="R1147">
            <v>43490</v>
          </cell>
          <cell r="S1147">
            <v>40179</v>
          </cell>
          <cell r="T1147">
            <v>1</v>
          </cell>
          <cell r="U1147" t="str">
            <v>N</v>
          </cell>
          <cell r="V1147" t="str">
            <v>N</v>
          </cell>
          <cell r="W1147">
            <v>1</v>
          </cell>
          <cell r="X1147" t="str">
            <v>N</v>
          </cell>
          <cell r="Y1147" t="str">
            <v>VNGAAP</v>
          </cell>
          <cell r="Z1147" t="str">
            <v>9410</v>
          </cell>
          <cell r="AA1147">
            <v>43465</v>
          </cell>
          <cell r="AB1147">
            <v>15000000</v>
          </cell>
          <cell r="AC1147">
            <v>2000000000</v>
          </cell>
          <cell r="AD1147">
            <v>60000000</v>
          </cell>
          <cell r="AE1147">
            <v>0</v>
          </cell>
          <cell r="AF1147">
            <v>2</v>
          </cell>
          <cell r="AG1147">
            <v>44195</v>
          </cell>
          <cell r="AH1147">
            <v>3000000000</v>
          </cell>
          <cell r="AI1147">
            <v>3000000000</v>
          </cell>
          <cell r="AJ1147">
            <v>15000000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43434</v>
          </cell>
          <cell r="AV1147">
            <v>14</v>
          </cell>
          <cell r="AW1147">
            <v>4</v>
          </cell>
        </row>
        <row r="1148">
          <cell r="C1148" t="str">
            <v>A1253</v>
          </cell>
          <cell r="D1148">
            <v>8000000000</v>
          </cell>
          <cell r="E1148">
            <v>0</v>
          </cell>
          <cell r="F1148">
            <v>43490</v>
          </cell>
          <cell r="G1148">
            <v>2000000000</v>
          </cell>
          <cell r="H1148">
            <v>10000000000</v>
          </cell>
          <cell r="I1148">
            <v>8000000000</v>
          </cell>
          <cell r="J1148">
            <v>60000000</v>
          </cell>
          <cell r="K1148" t="str">
            <v>2121</v>
          </cell>
          <cell r="L1148">
            <v>7</v>
          </cell>
          <cell r="M1148" t="str">
            <v>VND</v>
          </cell>
          <cell r="N1148" t="str">
            <v>VN0011379</v>
          </cell>
          <cell r="O1148">
            <v>7</v>
          </cell>
          <cell r="P1148" t="str">
            <v>Loan</v>
          </cell>
          <cell r="Q1148">
            <v>45955</v>
          </cell>
          <cell r="R1148">
            <v>43490</v>
          </cell>
          <cell r="S1148">
            <v>40179</v>
          </cell>
          <cell r="T1148">
            <v>1</v>
          </cell>
          <cell r="U1148" t="str">
            <v>N</v>
          </cell>
          <cell r="V1148" t="str">
            <v>N</v>
          </cell>
          <cell r="W1148">
            <v>1</v>
          </cell>
          <cell r="X1148" t="str">
            <v>Y</v>
          </cell>
          <cell r="Y1148" t="str">
            <v>VNGAAP</v>
          </cell>
          <cell r="Z1148" t="str">
            <v>9410</v>
          </cell>
          <cell r="AA1148">
            <v>43465</v>
          </cell>
          <cell r="AB1148">
            <v>15000000</v>
          </cell>
          <cell r="AC1148">
            <v>2000000000</v>
          </cell>
          <cell r="AD1148">
            <v>60000000</v>
          </cell>
          <cell r="AE1148">
            <v>0</v>
          </cell>
          <cell r="AF1148">
            <v>2</v>
          </cell>
          <cell r="AG1148">
            <v>44195</v>
          </cell>
          <cell r="AH1148">
            <v>3000000000</v>
          </cell>
          <cell r="AI1148">
            <v>3000000000</v>
          </cell>
          <cell r="AJ1148">
            <v>15000000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43434</v>
          </cell>
          <cell r="AV1148">
            <v>14</v>
          </cell>
          <cell r="AW1148">
            <v>4</v>
          </cell>
        </row>
        <row r="1149">
          <cell r="C1149" t="str">
            <v>A1254</v>
          </cell>
          <cell r="D1149">
            <v>8000000000</v>
          </cell>
          <cell r="E1149">
            <v>0</v>
          </cell>
          <cell r="F1149">
            <v>43490</v>
          </cell>
          <cell r="G1149">
            <v>2000000000</v>
          </cell>
          <cell r="H1149">
            <v>10000000000</v>
          </cell>
          <cell r="I1149">
            <v>8000000000</v>
          </cell>
          <cell r="J1149">
            <v>60000000</v>
          </cell>
          <cell r="K1149" t="str">
            <v>2121</v>
          </cell>
          <cell r="L1149">
            <v>7</v>
          </cell>
          <cell r="M1149" t="str">
            <v>VND</v>
          </cell>
          <cell r="N1149" t="str">
            <v>VN0011379</v>
          </cell>
          <cell r="O1149">
            <v>7</v>
          </cell>
          <cell r="P1149" t="str">
            <v>Loan</v>
          </cell>
          <cell r="Q1149">
            <v>45955</v>
          </cell>
          <cell r="R1149">
            <v>43490</v>
          </cell>
          <cell r="S1149">
            <v>40179</v>
          </cell>
          <cell r="T1149">
            <v>1</v>
          </cell>
          <cell r="U1149" t="str">
            <v>N</v>
          </cell>
          <cell r="V1149" t="str">
            <v>N</v>
          </cell>
          <cell r="W1149">
            <v>2</v>
          </cell>
          <cell r="X1149" t="str">
            <v>N</v>
          </cell>
          <cell r="Y1149" t="str">
            <v>VNGAAP</v>
          </cell>
          <cell r="Z1149" t="str">
            <v>9410</v>
          </cell>
          <cell r="AA1149">
            <v>43465</v>
          </cell>
          <cell r="AB1149">
            <v>15000000</v>
          </cell>
          <cell r="AC1149">
            <v>2000000000</v>
          </cell>
          <cell r="AD1149">
            <v>60000000</v>
          </cell>
          <cell r="AE1149">
            <v>100000000</v>
          </cell>
          <cell r="AF1149">
            <v>2</v>
          </cell>
          <cell r="AG1149">
            <v>44195</v>
          </cell>
          <cell r="AH1149">
            <v>3000000000</v>
          </cell>
          <cell r="AI1149">
            <v>3000000000</v>
          </cell>
          <cell r="AJ1149">
            <v>15000000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43434</v>
          </cell>
          <cell r="AV1149">
            <v>14</v>
          </cell>
          <cell r="AW1149">
            <v>1</v>
          </cell>
        </row>
        <row r="1150">
          <cell r="C1150" t="str">
            <v>A1255</v>
          </cell>
          <cell r="D1150">
            <v>8000000000</v>
          </cell>
          <cell r="E1150">
            <v>0</v>
          </cell>
          <cell r="F1150">
            <v>43490</v>
          </cell>
          <cell r="G1150">
            <v>2000000000</v>
          </cell>
          <cell r="H1150">
            <v>10000000000</v>
          </cell>
          <cell r="I1150">
            <v>8000000000</v>
          </cell>
          <cell r="J1150">
            <v>60000000</v>
          </cell>
          <cell r="K1150" t="str">
            <v>2121</v>
          </cell>
          <cell r="L1150">
            <v>7</v>
          </cell>
          <cell r="M1150" t="str">
            <v>VND</v>
          </cell>
          <cell r="N1150" t="str">
            <v>VN0011379</v>
          </cell>
          <cell r="O1150">
            <v>7</v>
          </cell>
          <cell r="P1150" t="str">
            <v>Loan</v>
          </cell>
          <cell r="Q1150">
            <v>45955</v>
          </cell>
          <cell r="R1150">
            <v>43490</v>
          </cell>
          <cell r="S1150">
            <v>40179</v>
          </cell>
          <cell r="T1150">
            <v>1</v>
          </cell>
          <cell r="U1150" t="str">
            <v>N</v>
          </cell>
          <cell r="V1150" t="str">
            <v>N</v>
          </cell>
          <cell r="W1150">
            <v>2</v>
          </cell>
          <cell r="X1150" t="str">
            <v>Y</v>
          </cell>
          <cell r="Y1150" t="str">
            <v>VNGAAP</v>
          </cell>
          <cell r="Z1150" t="str">
            <v>9410</v>
          </cell>
          <cell r="AA1150">
            <v>43465</v>
          </cell>
          <cell r="AB1150">
            <v>15000000</v>
          </cell>
          <cell r="AC1150">
            <v>2000000000</v>
          </cell>
          <cell r="AD1150">
            <v>60000000</v>
          </cell>
          <cell r="AE1150">
            <v>100000000</v>
          </cell>
          <cell r="AF1150">
            <v>2</v>
          </cell>
          <cell r="AG1150">
            <v>44195</v>
          </cell>
          <cell r="AH1150">
            <v>3000000000</v>
          </cell>
          <cell r="AI1150">
            <v>3000000000</v>
          </cell>
          <cell r="AJ1150">
            <v>15000000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43434</v>
          </cell>
          <cell r="AV1150">
            <v>14</v>
          </cell>
          <cell r="AW1150">
            <v>1</v>
          </cell>
        </row>
        <row r="1151">
          <cell r="C1151" t="str">
            <v>A1256</v>
          </cell>
          <cell r="D1151">
            <v>8000000000</v>
          </cell>
          <cell r="E1151">
            <v>0</v>
          </cell>
          <cell r="F1151">
            <v>43490</v>
          </cell>
          <cell r="G1151">
            <v>2000000000</v>
          </cell>
          <cell r="H1151">
            <v>10000000000</v>
          </cell>
          <cell r="I1151">
            <v>8000000000</v>
          </cell>
          <cell r="J1151">
            <v>60000000</v>
          </cell>
          <cell r="K1151" t="str">
            <v>2121</v>
          </cell>
          <cell r="L1151">
            <v>7</v>
          </cell>
          <cell r="M1151" t="str">
            <v>VND</v>
          </cell>
          <cell r="N1151" t="str">
            <v>VN0011379</v>
          </cell>
          <cell r="O1151">
            <v>7</v>
          </cell>
          <cell r="P1151" t="str">
            <v>Loan</v>
          </cell>
          <cell r="Q1151">
            <v>45955</v>
          </cell>
          <cell r="R1151">
            <v>43490</v>
          </cell>
          <cell r="S1151">
            <v>40179</v>
          </cell>
          <cell r="T1151">
            <v>1</v>
          </cell>
          <cell r="U1151" t="str">
            <v>N</v>
          </cell>
          <cell r="V1151" t="str">
            <v>N</v>
          </cell>
          <cell r="W1151">
            <v>2</v>
          </cell>
          <cell r="X1151" t="str">
            <v>N</v>
          </cell>
          <cell r="Y1151" t="str">
            <v>VNGAAP</v>
          </cell>
          <cell r="Z1151" t="str">
            <v>9410</v>
          </cell>
          <cell r="AA1151">
            <v>43465</v>
          </cell>
          <cell r="AB1151">
            <v>15000000</v>
          </cell>
          <cell r="AC1151">
            <v>2000000000</v>
          </cell>
          <cell r="AD1151">
            <v>60000000</v>
          </cell>
          <cell r="AE1151">
            <v>100000000</v>
          </cell>
          <cell r="AF1151">
            <v>2</v>
          </cell>
          <cell r="AG1151">
            <v>44195</v>
          </cell>
          <cell r="AH1151">
            <v>3000000000</v>
          </cell>
          <cell r="AI1151">
            <v>3000000000</v>
          </cell>
          <cell r="AJ1151">
            <v>15000000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43434</v>
          </cell>
          <cell r="AV1151">
            <v>14</v>
          </cell>
          <cell r="AW1151">
            <v>2</v>
          </cell>
        </row>
        <row r="1152">
          <cell r="C1152" t="str">
            <v>A1257</v>
          </cell>
          <cell r="D1152">
            <v>8000000000</v>
          </cell>
          <cell r="E1152">
            <v>0</v>
          </cell>
          <cell r="F1152">
            <v>43490</v>
          </cell>
          <cell r="G1152">
            <v>2000000000</v>
          </cell>
          <cell r="H1152">
            <v>10000000000</v>
          </cell>
          <cell r="I1152">
            <v>8000000000</v>
          </cell>
          <cell r="J1152">
            <v>60000000</v>
          </cell>
          <cell r="K1152" t="str">
            <v>2121</v>
          </cell>
          <cell r="L1152">
            <v>7</v>
          </cell>
          <cell r="M1152" t="str">
            <v>VND</v>
          </cell>
          <cell r="N1152" t="str">
            <v>VN0011379</v>
          </cell>
          <cell r="O1152">
            <v>7</v>
          </cell>
          <cell r="P1152" t="str">
            <v>Loan</v>
          </cell>
          <cell r="Q1152">
            <v>45955</v>
          </cell>
          <cell r="R1152">
            <v>43490</v>
          </cell>
          <cell r="S1152">
            <v>40179</v>
          </cell>
          <cell r="T1152">
            <v>1</v>
          </cell>
          <cell r="U1152" t="str">
            <v>N</v>
          </cell>
          <cell r="V1152" t="str">
            <v>N</v>
          </cell>
          <cell r="W1152">
            <v>2</v>
          </cell>
          <cell r="X1152" t="str">
            <v>Y</v>
          </cell>
          <cell r="Y1152" t="str">
            <v>VNGAAP</v>
          </cell>
          <cell r="Z1152" t="str">
            <v>9410</v>
          </cell>
          <cell r="AA1152">
            <v>43465</v>
          </cell>
          <cell r="AB1152">
            <v>15000000</v>
          </cell>
          <cell r="AC1152">
            <v>2000000000</v>
          </cell>
          <cell r="AD1152">
            <v>60000000</v>
          </cell>
          <cell r="AE1152">
            <v>100000000</v>
          </cell>
          <cell r="AF1152">
            <v>2</v>
          </cell>
          <cell r="AG1152">
            <v>44195</v>
          </cell>
          <cell r="AH1152">
            <v>3000000000</v>
          </cell>
          <cell r="AI1152">
            <v>3000000000</v>
          </cell>
          <cell r="AJ1152">
            <v>15000000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43434</v>
          </cell>
          <cell r="AV1152">
            <v>14</v>
          </cell>
          <cell r="AW1152">
            <v>2</v>
          </cell>
        </row>
        <row r="1153">
          <cell r="C1153" t="str">
            <v>A1258</v>
          </cell>
          <cell r="D1153">
            <v>8000000000</v>
          </cell>
          <cell r="E1153">
            <v>0</v>
          </cell>
          <cell r="F1153">
            <v>43490</v>
          </cell>
          <cell r="G1153">
            <v>2000000000</v>
          </cell>
          <cell r="H1153">
            <v>10000000000</v>
          </cell>
          <cell r="I1153">
            <v>8000000000</v>
          </cell>
          <cell r="J1153">
            <v>60000000</v>
          </cell>
          <cell r="K1153" t="str">
            <v>2121</v>
          </cell>
          <cell r="L1153">
            <v>7</v>
          </cell>
          <cell r="M1153" t="str">
            <v>VND</v>
          </cell>
          <cell r="N1153" t="str">
            <v>VN0011379</v>
          </cell>
          <cell r="O1153">
            <v>7</v>
          </cell>
          <cell r="P1153" t="str">
            <v>Loan</v>
          </cell>
          <cell r="Q1153">
            <v>45955</v>
          </cell>
          <cell r="R1153">
            <v>43490</v>
          </cell>
          <cell r="S1153">
            <v>40179</v>
          </cell>
          <cell r="T1153">
            <v>1</v>
          </cell>
          <cell r="U1153" t="str">
            <v>N</v>
          </cell>
          <cell r="V1153" t="str">
            <v>N</v>
          </cell>
          <cell r="W1153">
            <v>2</v>
          </cell>
          <cell r="X1153" t="str">
            <v>N</v>
          </cell>
          <cell r="Y1153" t="str">
            <v>VNGAAP</v>
          </cell>
          <cell r="Z1153" t="str">
            <v>9410</v>
          </cell>
          <cell r="AA1153">
            <v>43465</v>
          </cell>
          <cell r="AB1153">
            <v>15000000</v>
          </cell>
          <cell r="AC1153">
            <v>2000000000</v>
          </cell>
          <cell r="AD1153">
            <v>60000000</v>
          </cell>
          <cell r="AE1153">
            <v>100000000</v>
          </cell>
          <cell r="AF1153">
            <v>2</v>
          </cell>
          <cell r="AG1153">
            <v>44195</v>
          </cell>
          <cell r="AH1153">
            <v>3000000000</v>
          </cell>
          <cell r="AI1153">
            <v>3000000000</v>
          </cell>
          <cell r="AJ1153">
            <v>15000000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43434</v>
          </cell>
          <cell r="AV1153">
            <v>14</v>
          </cell>
          <cell r="AW1153">
            <v>3</v>
          </cell>
        </row>
        <row r="1154">
          <cell r="C1154" t="str">
            <v>A1259</v>
          </cell>
          <cell r="D1154">
            <v>8000000000</v>
          </cell>
          <cell r="E1154">
            <v>0</v>
          </cell>
          <cell r="F1154">
            <v>43490</v>
          </cell>
          <cell r="G1154">
            <v>2000000000</v>
          </cell>
          <cell r="H1154">
            <v>10000000000</v>
          </cell>
          <cell r="I1154">
            <v>8000000000</v>
          </cell>
          <cell r="J1154">
            <v>60000000</v>
          </cell>
          <cell r="K1154" t="str">
            <v>2121</v>
          </cell>
          <cell r="L1154">
            <v>7</v>
          </cell>
          <cell r="M1154" t="str">
            <v>VND</v>
          </cell>
          <cell r="N1154" t="str">
            <v>VN0011379</v>
          </cell>
          <cell r="O1154">
            <v>7</v>
          </cell>
          <cell r="P1154" t="str">
            <v>Loan</v>
          </cell>
          <cell r="Q1154">
            <v>45955</v>
          </cell>
          <cell r="R1154">
            <v>43490</v>
          </cell>
          <cell r="S1154">
            <v>40179</v>
          </cell>
          <cell r="T1154">
            <v>1</v>
          </cell>
          <cell r="U1154" t="str">
            <v>N</v>
          </cell>
          <cell r="V1154" t="str">
            <v>N</v>
          </cell>
          <cell r="W1154">
            <v>2</v>
          </cell>
          <cell r="X1154" t="str">
            <v>Y</v>
          </cell>
          <cell r="Y1154" t="str">
            <v>VNGAAP</v>
          </cell>
          <cell r="Z1154" t="str">
            <v>9410</v>
          </cell>
          <cell r="AA1154">
            <v>43465</v>
          </cell>
          <cell r="AB1154">
            <v>15000000</v>
          </cell>
          <cell r="AC1154">
            <v>2000000000</v>
          </cell>
          <cell r="AD1154">
            <v>60000000</v>
          </cell>
          <cell r="AE1154">
            <v>100000000</v>
          </cell>
          <cell r="AF1154">
            <v>2</v>
          </cell>
          <cell r="AG1154">
            <v>44195</v>
          </cell>
          <cell r="AH1154">
            <v>3000000000</v>
          </cell>
          <cell r="AI1154">
            <v>3000000000</v>
          </cell>
          <cell r="AJ1154">
            <v>15000000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43434</v>
          </cell>
          <cell r="AV1154">
            <v>14</v>
          </cell>
          <cell r="AW1154">
            <v>3</v>
          </cell>
        </row>
        <row r="1155">
          <cell r="C1155" t="str">
            <v>A1260</v>
          </cell>
          <cell r="D1155">
            <v>8000000000</v>
          </cell>
          <cell r="E1155">
            <v>0</v>
          </cell>
          <cell r="F1155">
            <v>43490</v>
          </cell>
          <cell r="G1155">
            <v>2000000000</v>
          </cell>
          <cell r="H1155">
            <v>10000000000</v>
          </cell>
          <cell r="I1155">
            <v>8000000000</v>
          </cell>
          <cell r="J1155">
            <v>60000000</v>
          </cell>
          <cell r="K1155" t="str">
            <v>2121</v>
          </cell>
          <cell r="L1155">
            <v>7</v>
          </cell>
          <cell r="M1155" t="str">
            <v>VND</v>
          </cell>
          <cell r="N1155" t="str">
            <v>VN0011379</v>
          </cell>
          <cell r="O1155">
            <v>7</v>
          </cell>
          <cell r="P1155" t="str">
            <v>Loan</v>
          </cell>
          <cell r="Q1155">
            <v>45955</v>
          </cell>
          <cell r="R1155">
            <v>43490</v>
          </cell>
          <cell r="S1155">
            <v>40179</v>
          </cell>
          <cell r="T1155">
            <v>1</v>
          </cell>
          <cell r="U1155" t="str">
            <v>N</v>
          </cell>
          <cell r="V1155" t="str">
            <v>N</v>
          </cell>
          <cell r="W1155">
            <v>2</v>
          </cell>
          <cell r="X1155" t="str">
            <v>N</v>
          </cell>
          <cell r="Y1155" t="str">
            <v>VNGAAP</v>
          </cell>
          <cell r="Z1155" t="str">
            <v>9410</v>
          </cell>
          <cell r="AA1155">
            <v>43465</v>
          </cell>
          <cell r="AB1155">
            <v>15000000</v>
          </cell>
          <cell r="AC1155">
            <v>2000000000</v>
          </cell>
          <cell r="AD1155">
            <v>60000000</v>
          </cell>
          <cell r="AE1155">
            <v>100000000</v>
          </cell>
          <cell r="AF1155">
            <v>2</v>
          </cell>
          <cell r="AG1155">
            <v>44195</v>
          </cell>
          <cell r="AH1155">
            <v>3000000000</v>
          </cell>
          <cell r="AI1155">
            <v>3000000000</v>
          </cell>
          <cell r="AJ1155">
            <v>15000000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43434</v>
          </cell>
          <cell r="AV1155">
            <v>14</v>
          </cell>
          <cell r="AW1155">
            <v>4</v>
          </cell>
        </row>
        <row r="1156">
          <cell r="C1156" t="str">
            <v>A1261</v>
          </cell>
          <cell r="D1156">
            <v>8000000000</v>
          </cell>
          <cell r="E1156">
            <v>0</v>
          </cell>
          <cell r="F1156">
            <v>43490</v>
          </cell>
          <cell r="G1156">
            <v>2000000000</v>
          </cell>
          <cell r="H1156">
            <v>10000000000</v>
          </cell>
          <cell r="I1156">
            <v>8000000000</v>
          </cell>
          <cell r="J1156">
            <v>60000000</v>
          </cell>
          <cell r="K1156" t="str">
            <v>2121</v>
          </cell>
          <cell r="L1156">
            <v>7</v>
          </cell>
          <cell r="M1156" t="str">
            <v>VND</v>
          </cell>
          <cell r="N1156" t="str">
            <v>VN0011379</v>
          </cell>
          <cell r="O1156">
            <v>7</v>
          </cell>
          <cell r="P1156" t="str">
            <v>Loan</v>
          </cell>
          <cell r="Q1156">
            <v>45955</v>
          </cell>
          <cell r="R1156">
            <v>43490</v>
          </cell>
          <cell r="S1156">
            <v>40179</v>
          </cell>
          <cell r="T1156">
            <v>1</v>
          </cell>
          <cell r="U1156" t="str">
            <v>N</v>
          </cell>
          <cell r="V1156" t="str">
            <v>N</v>
          </cell>
          <cell r="W1156">
            <v>2</v>
          </cell>
          <cell r="X1156" t="str">
            <v>Y</v>
          </cell>
          <cell r="Y1156" t="str">
            <v>VNGAAP</v>
          </cell>
          <cell r="Z1156" t="str">
            <v>9410</v>
          </cell>
          <cell r="AA1156">
            <v>43465</v>
          </cell>
          <cell r="AB1156">
            <v>15000000</v>
          </cell>
          <cell r="AC1156">
            <v>2000000000</v>
          </cell>
          <cell r="AD1156">
            <v>60000000</v>
          </cell>
          <cell r="AE1156">
            <v>100000000</v>
          </cell>
          <cell r="AF1156">
            <v>2</v>
          </cell>
          <cell r="AG1156">
            <v>44195</v>
          </cell>
          <cell r="AH1156">
            <v>3000000000</v>
          </cell>
          <cell r="AI1156">
            <v>3000000000</v>
          </cell>
          <cell r="AJ1156">
            <v>15000000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43434</v>
          </cell>
          <cell r="AV1156">
            <v>14</v>
          </cell>
          <cell r="AW1156">
            <v>4</v>
          </cell>
        </row>
        <row r="1157">
          <cell r="C1157" t="str">
            <v>A1262</v>
          </cell>
          <cell r="D1157">
            <v>8000000000</v>
          </cell>
          <cell r="E1157">
            <v>0</v>
          </cell>
          <cell r="F1157">
            <v>43490</v>
          </cell>
          <cell r="G1157">
            <v>2000000000</v>
          </cell>
          <cell r="H1157">
            <v>10000000000</v>
          </cell>
          <cell r="I1157">
            <v>8000000000</v>
          </cell>
          <cell r="J1157">
            <v>60000000</v>
          </cell>
          <cell r="K1157" t="str">
            <v>2121</v>
          </cell>
          <cell r="L1157">
            <v>7</v>
          </cell>
          <cell r="M1157" t="str">
            <v>VND</v>
          </cell>
          <cell r="N1157" t="str">
            <v>VN0011379</v>
          </cell>
          <cell r="O1157">
            <v>7</v>
          </cell>
          <cell r="P1157" t="str">
            <v>Loan</v>
          </cell>
          <cell r="Q1157">
            <v>45955</v>
          </cell>
          <cell r="R1157">
            <v>43490</v>
          </cell>
          <cell r="S1157">
            <v>40179</v>
          </cell>
          <cell r="T1157">
            <v>1</v>
          </cell>
          <cell r="U1157" t="str">
            <v>N</v>
          </cell>
          <cell r="V1157" t="str">
            <v>N</v>
          </cell>
          <cell r="W1157">
            <v>1</v>
          </cell>
          <cell r="X1157" t="str">
            <v>N</v>
          </cell>
          <cell r="Y1157" t="str">
            <v>VNGAAP</v>
          </cell>
          <cell r="Z1157" t="str">
            <v>9410</v>
          </cell>
          <cell r="AA1157">
            <v>43465</v>
          </cell>
          <cell r="AB1157">
            <v>15000000</v>
          </cell>
          <cell r="AC1157">
            <v>2000000000</v>
          </cell>
          <cell r="AD1157">
            <v>60000000</v>
          </cell>
          <cell r="AE1157">
            <v>0</v>
          </cell>
          <cell r="AF1157">
            <v>2</v>
          </cell>
          <cell r="AG1157">
            <v>44195</v>
          </cell>
          <cell r="AH1157">
            <v>3000000000</v>
          </cell>
          <cell r="AI1157">
            <v>3000000000</v>
          </cell>
          <cell r="AJ1157">
            <v>15000000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43434</v>
          </cell>
          <cell r="AV1157">
            <v>14</v>
          </cell>
          <cell r="AW1157">
            <v>5</v>
          </cell>
        </row>
        <row r="1158">
          <cell r="C1158" t="str">
            <v>A1263</v>
          </cell>
          <cell r="D1158">
            <v>8000000000</v>
          </cell>
          <cell r="E1158">
            <v>0</v>
          </cell>
          <cell r="F1158">
            <v>43490</v>
          </cell>
          <cell r="G1158">
            <v>2000000000</v>
          </cell>
          <cell r="H1158">
            <v>10000000000</v>
          </cell>
          <cell r="I1158">
            <v>8000000000</v>
          </cell>
          <cell r="J1158">
            <v>60000000</v>
          </cell>
          <cell r="K1158" t="str">
            <v>2121</v>
          </cell>
          <cell r="L1158">
            <v>7</v>
          </cell>
          <cell r="M1158" t="str">
            <v>VND</v>
          </cell>
          <cell r="N1158" t="str">
            <v>VN0011379</v>
          </cell>
          <cell r="O1158">
            <v>7</v>
          </cell>
          <cell r="P1158" t="str">
            <v>Loan</v>
          </cell>
          <cell r="Q1158">
            <v>45955</v>
          </cell>
          <cell r="R1158">
            <v>43490</v>
          </cell>
          <cell r="S1158">
            <v>40179</v>
          </cell>
          <cell r="T1158">
            <v>1</v>
          </cell>
          <cell r="U1158" t="str">
            <v>N</v>
          </cell>
          <cell r="V1158" t="str">
            <v>N</v>
          </cell>
          <cell r="W1158">
            <v>1</v>
          </cell>
          <cell r="X1158" t="str">
            <v>Y</v>
          </cell>
          <cell r="Y1158" t="str">
            <v>VNGAAP</v>
          </cell>
          <cell r="Z1158" t="str">
            <v>9410</v>
          </cell>
          <cell r="AA1158">
            <v>43465</v>
          </cell>
          <cell r="AB1158">
            <v>15000000</v>
          </cell>
          <cell r="AC1158">
            <v>2000000000</v>
          </cell>
          <cell r="AD1158">
            <v>60000000</v>
          </cell>
          <cell r="AE1158">
            <v>0</v>
          </cell>
          <cell r="AF1158">
            <v>2</v>
          </cell>
          <cell r="AG1158">
            <v>44195</v>
          </cell>
          <cell r="AH1158">
            <v>3000000000</v>
          </cell>
          <cell r="AI1158">
            <v>3000000000</v>
          </cell>
          <cell r="AJ1158">
            <v>15000000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43434</v>
          </cell>
          <cell r="AV1158">
            <v>14</v>
          </cell>
          <cell r="AW1158">
            <v>5</v>
          </cell>
        </row>
        <row r="1159">
          <cell r="C1159" t="str">
            <v>A1264</v>
          </cell>
          <cell r="D1159">
            <v>8000000000</v>
          </cell>
          <cell r="E1159">
            <v>0</v>
          </cell>
          <cell r="F1159">
            <v>43490</v>
          </cell>
          <cell r="G1159">
            <v>2000000000</v>
          </cell>
          <cell r="H1159">
            <v>10000000000</v>
          </cell>
          <cell r="I1159">
            <v>8000000000</v>
          </cell>
          <cell r="J1159">
            <v>60000000</v>
          </cell>
          <cell r="K1159" t="str">
            <v>2121</v>
          </cell>
          <cell r="L1159">
            <v>7</v>
          </cell>
          <cell r="M1159" t="str">
            <v>VND</v>
          </cell>
          <cell r="N1159" t="str">
            <v>VN0011379</v>
          </cell>
          <cell r="O1159">
            <v>7</v>
          </cell>
          <cell r="P1159" t="str">
            <v>Loan</v>
          </cell>
          <cell r="Q1159">
            <v>45955</v>
          </cell>
          <cell r="R1159">
            <v>43490</v>
          </cell>
          <cell r="S1159">
            <v>40179</v>
          </cell>
          <cell r="T1159">
            <v>1</v>
          </cell>
          <cell r="U1159" t="str">
            <v>N</v>
          </cell>
          <cell r="V1159" t="str">
            <v>N</v>
          </cell>
          <cell r="W1159">
            <v>1</v>
          </cell>
          <cell r="X1159" t="str">
            <v>N</v>
          </cell>
          <cell r="Y1159" t="str">
            <v>VNGAAP</v>
          </cell>
          <cell r="Z1159" t="str">
            <v>9410</v>
          </cell>
          <cell r="AA1159">
            <v>43465</v>
          </cell>
          <cell r="AB1159">
            <v>15000000</v>
          </cell>
          <cell r="AC1159">
            <v>2000000000</v>
          </cell>
          <cell r="AD1159">
            <v>60000000</v>
          </cell>
          <cell r="AE1159">
            <v>0</v>
          </cell>
          <cell r="AF1159">
            <v>2</v>
          </cell>
          <cell r="AG1159">
            <v>44195</v>
          </cell>
          <cell r="AH1159">
            <v>3000000000</v>
          </cell>
          <cell r="AI1159">
            <v>3000000000</v>
          </cell>
          <cell r="AJ1159">
            <v>15000000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43434</v>
          </cell>
          <cell r="AV1159">
            <v>14</v>
          </cell>
          <cell r="AW1159">
            <v>6</v>
          </cell>
        </row>
        <row r="1160">
          <cell r="C1160" t="str">
            <v>A1265</v>
          </cell>
          <cell r="D1160">
            <v>8000000000</v>
          </cell>
          <cell r="E1160">
            <v>0</v>
          </cell>
          <cell r="F1160">
            <v>43490</v>
          </cell>
          <cell r="G1160">
            <v>2000000000</v>
          </cell>
          <cell r="H1160">
            <v>10000000000</v>
          </cell>
          <cell r="I1160">
            <v>8000000000</v>
          </cell>
          <cell r="J1160">
            <v>60000000</v>
          </cell>
          <cell r="K1160" t="str">
            <v>2121</v>
          </cell>
          <cell r="L1160">
            <v>7</v>
          </cell>
          <cell r="M1160" t="str">
            <v>VND</v>
          </cell>
          <cell r="N1160" t="str">
            <v>VN0011379</v>
          </cell>
          <cell r="O1160">
            <v>7</v>
          </cell>
          <cell r="P1160" t="str">
            <v>Loan</v>
          </cell>
          <cell r="Q1160">
            <v>45955</v>
          </cell>
          <cell r="R1160">
            <v>43490</v>
          </cell>
          <cell r="S1160">
            <v>40179</v>
          </cell>
          <cell r="T1160">
            <v>1</v>
          </cell>
          <cell r="U1160" t="str">
            <v>N</v>
          </cell>
          <cell r="V1160" t="str">
            <v>N</v>
          </cell>
          <cell r="W1160">
            <v>1</v>
          </cell>
          <cell r="X1160" t="str">
            <v>Y</v>
          </cell>
          <cell r="Y1160" t="str">
            <v>VNGAAP</v>
          </cell>
          <cell r="Z1160" t="str">
            <v>9410</v>
          </cell>
          <cell r="AA1160">
            <v>43465</v>
          </cell>
          <cell r="AB1160">
            <v>15000000</v>
          </cell>
          <cell r="AC1160">
            <v>2000000000</v>
          </cell>
          <cell r="AD1160">
            <v>60000000</v>
          </cell>
          <cell r="AE1160">
            <v>0</v>
          </cell>
          <cell r="AF1160">
            <v>2</v>
          </cell>
          <cell r="AG1160">
            <v>44195</v>
          </cell>
          <cell r="AH1160">
            <v>3000000000</v>
          </cell>
          <cell r="AI1160">
            <v>3000000000</v>
          </cell>
          <cell r="AJ1160">
            <v>15000000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43434</v>
          </cell>
          <cell r="AV1160">
            <v>14</v>
          </cell>
          <cell r="AW1160">
            <v>6</v>
          </cell>
        </row>
        <row r="1161">
          <cell r="C1161" t="str">
            <v>A1266</v>
          </cell>
          <cell r="D1161">
            <v>8000000000</v>
          </cell>
          <cell r="E1161">
            <v>0</v>
          </cell>
          <cell r="F1161">
            <v>43490</v>
          </cell>
          <cell r="G1161">
            <v>2000000000</v>
          </cell>
          <cell r="H1161">
            <v>10000000000</v>
          </cell>
          <cell r="I1161">
            <v>8000000000</v>
          </cell>
          <cell r="J1161">
            <v>60000000</v>
          </cell>
          <cell r="K1161" t="str">
            <v>2121</v>
          </cell>
          <cell r="L1161">
            <v>7</v>
          </cell>
          <cell r="M1161" t="str">
            <v>VND</v>
          </cell>
          <cell r="N1161" t="str">
            <v>VN0011379</v>
          </cell>
          <cell r="O1161">
            <v>7</v>
          </cell>
          <cell r="P1161" t="str">
            <v>Loan</v>
          </cell>
          <cell r="Q1161">
            <v>45955</v>
          </cell>
          <cell r="R1161">
            <v>43490</v>
          </cell>
          <cell r="S1161">
            <v>40179</v>
          </cell>
          <cell r="T1161">
            <v>1</v>
          </cell>
          <cell r="U1161" t="str">
            <v>N</v>
          </cell>
          <cell r="V1161" t="str">
            <v>N</v>
          </cell>
          <cell r="W1161">
            <v>1</v>
          </cell>
          <cell r="X1161" t="str">
            <v>N</v>
          </cell>
          <cell r="Y1161" t="str">
            <v>VNGAAP</v>
          </cell>
          <cell r="Z1161" t="str">
            <v>9410</v>
          </cell>
          <cell r="AA1161">
            <v>43465</v>
          </cell>
          <cell r="AB1161">
            <v>15000000</v>
          </cell>
          <cell r="AC1161">
            <v>2000000000</v>
          </cell>
          <cell r="AD1161">
            <v>60000000</v>
          </cell>
          <cell r="AE1161">
            <v>0</v>
          </cell>
          <cell r="AF1161">
            <v>2</v>
          </cell>
          <cell r="AG1161">
            <v>44195</v>
          </cell>
          <cell r="AH1161">
            <v>3000000000</v>
          </cell>
          <cell r="AI1161">
            <v>3000000000</v>
          </cell>
          <cell r="AJ1161">
            <v>15000000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43434</v>
          </cell>
          <cell r="AV1161">
            <v>14</v>
          </cell>
          <cell r="AW1161">
            <v>7</v>
          </cell>
        </row>
        <row r="1162">
          <cell r="C1162" t="str">
            <v>A1267</v>
          </cell>
          <cell r="D1162">
            <v>8000000000</v>
          </cell>
          <cell r="E1162">
            <v>0</v>
          </cell>
          <cell r="F1162">
            <v>43490</v>
          </cell>
          <cell r="G1162">
            <v>2000000000</v>
          </cell>
          <cell r="H1162">
            <v>10000000000</v>
          </cell>
          <cell r="I1162">
            <v>8000000000</v>
          </cell>
          <cell r="J1162">
            <v>60000000</v>
          </cell>
          <cell r="K1162" t="str">
            <v>2121</v>
          </cell>
          <cell r="L1162">
            <v>7</v>
          </cell>
          <cell r="M1162" t="str">
            <v>VND</v>
          </cell>
          <cell r="N1162" t="str">
            <v>VN0011379</v>
          </cell>
          <cell r="O1162">
            <v>7</v>
          </cell>
          <cell r="P1162" t="str">
            <v>Loan</v>
          </cell>
          <cell r="Q1162">
            <v>45955</v>
          </cell>
          <cell r="R1162">
            <v>43490</v>
          </cell>
          <cell r="S1162">
            <v>40179</v>
          </cell>
          <cell r="T1162">
            <v>1</v>
          </cell>
          <cell r="U1162" t="str">
            <v>N</v>
          </cell>
          <cell r="V1162" t="str">
            <v>N</v>
          </cell>
          <cell r="W1162">
            <v>1</v>
          </cell>
          <cell r="X1162" t="str">
            <v>Y</v>
          </cell>
          <cell r="Y1162" t="str">
            <v>VNGAAP</v>
          </cell>
          <cell r="Z1162" t="str">
            <v>9410</v>
          </cell>
          <cell r="AA1162">
            <v>43465</v>
          </cell>
          <cell r="AB1162">
            <v>15000000</v>
          </cell>
          <cell r="AC1162">
            <v>2000000000</v>
          </cell>
          <cell r="AD1162">
            <v>60000000</v>
          </cell>
          <cell r="AE1162">
            <v>0</v>
          </cell>
          <cell r="AF1162">
            <v>2</v>
          </cell>
          <cell r="AG1162">
            <v>44195</v>
          </cell>
          <cell r="AH1162">
            <v>3000000000</v>
          </cell>
          <cell r="AI1162">
            <v>3000000000</v>
          </cell>
          <cell r="AJ1162">
            <v>15000000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43434</v>
          </cell>
          <cell r="AV1162">
            <v>14</v>
          </cell>
          <cell r="AW1162">
            <v>7</v>
          </cell>
        </row>
        <row r="1163">
          <cell r="C1163" t="str">
            <v>A1268</v>
          </cell>
          <cell r="D1163">
            <v>8000000000</v>
          </cell>
          <cell r="E1163">
            <v>0</v>
          </cell>
          <cell r="F1163">
            <v>43490</v>
          </cell>
          <cell r="G1163">
            <v>2000000000</v>
          </cell>
          <cell r="H1163">
            <v>10000000000</v>
          </cell>
          <cell r="I1163">
            <v>8000000000</v>
          </cell>
          <cell r="J1163">
            <v>60000000</v>
          </cell>
          <cell r="K1163" t="str">
            <v>2121</v>
          </cell>
          <cell r="L1163">
            <v>7</v>
          </cell>
          <cell r="M1163" t="str">
            <v>VND</v>
          </cell>
          <cell r="N1163" t="str">
            <v>VN0011379</v>
          </cell>
          <cell r="O1163">
            <v>7</v>
          </cell>
          <cell r="P1163" t="str">
            <v>Loan</v>
          </cell>
          <cell r="Q1163">
            <v>45955</v>
          </cell>
          <cell r="R1163">
            <v>43490</v>
          </cell>
          <cell r="S1163">
            <v>40179</v>
          </cell>
          <cell r="T1163">
            <v>1</v>
          </cell>
          <cell r="U1163" t="str">
            <v>N</v>
          </cell>
          <cell r="V1163" t="str">
            <v>N</v>
          </cell>
          <cell r="W1163">
            <v>1</v>
          </cell>
          <cell r="X1163" t="str">
            <v>N</v>
          </cell>
          <cell r="Y1163" t="str">
            <v>VNGAAP</v>
          </cell>
          <cell r="Z1163" t="str">
            <v>9410</v>
          </cell>
          <cell r="AA1163">
            <v>43465</v>
          </cell>
          <cell r="AB1163">
            <v>15000000</v>
          </cell>
          <cell r="AC1163">
            <v>2000000000</v>
          </cell>
          <cell r="AD1163">
            <v>60000000</v>
          </cell>
          <cell r="AE1163">
            <v>0</v>
          </cell>
          <cell r="AF1163">
            <v>2</v>
          </cell>
          <cell r="AG1163">
            <v>44195</v>
          </cell>
          <cell r="AH1163">
            <v>3000000000</v>
          </cell>
          <cell r="AI1163">
            <v>3000000000</v>
          </cell>
          <cell r="AJ1163">
            <v>15000000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43434</v>
          </cell>
          <cell r="AV1163">
            <v>14</v>
          </cell>
          <cell r="AW1163">
            <v>8</v>
          </cell>
        </row>
        <row r="1164">
          <cell r="C1164" t="str">
            <v>A1269</v>
          </cell>
          <cell r="D1164">
            <v>8000000000</v>
          </cell>
          <cell r="E1164">
            <v>0</v>
          </cell>
          <cell r="F1164">
            <v>43490</v>
          </cell>
          <cell r="G1164">
            <v>2000000000</v>
          </cell>
          <cell r="H1164">
            <v>10000000000</v>
          </cell>
          <cell r="I1164">
            <v>8000000000</v>
          </cell>
          <cell r="J1164">
            <v>60000000</v>
          </cell>
          <cell r="K1164" t="str">
            <v>2121</v>
          </cell>
          <cell r="L1164">
            <v>7</v>
          </cell>
          <cell r="M1164" t="str">
            <v>VND</v>
          </cell>
          <cell r="N1164" t="str">
            <v>VN0011379</v>
          </cell>
          <cell r="O1164">
            <v>7</v>
          </cell>
          <cell r="P1164" t="str">
            <v>Loan</v>
          </cell>
          <cell r="Q1164">
            <v>45955</v>
          </cell>
          <cell r="R1164">
            <v>43490</v>
          </cell>
          <cell r="S1164">
            <v>40179</v>
          </cell>
          <cell r="T1164">
            <v>1</v>
          </cell>
          <cell r="U1164" t="str">
            <v>N</v>
          </cell>
          <cell r="V1164" t="str">
            <v>N</v>
          </cell>
          <cell r="W1164">
            <v>1</v>
          </cell>
          <cell r="X1164" t="str">
            <v>Y</v>
          </cell>
          <cell r="Y1164" t="str">
            <v>VNGAAP</v>
          </cell>
          <cell r="Z1164" t="str">
            <v>9410</v>
          </cell>
          <cell r="AA1164">
            <v>43465</v>
          </cell>
          <cell r="AB1164">
            <v>15000000</v>
          </cell>
          <cell r="AC1164">
            <v>2000000000</v>
          </cell>
          <cell r="AD1164">
            <v>60000000</v>
          </cell>
          <cell r="AE1164">
            <v>0</v>
          </cell>
          <cell r="AF1164">
            <v>2</v>
          </cell>
          <cell r="AG1164">
            <v>44195</v>
          </cell>
          <cell r="AH1164">
            <v>3000000000</v>
          </cell>
          <cell r="AI1164">
            <v>3000000000</v>
          </cell>
          <cell r="AJ1164">
            <v>15000000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43434</v>
          </cell>
          <cell r="AV1164">
            <v>14</v>
          </cell>
          <cell r="AW1164">
            <v>8</v>
          </cell>
        </row>
        <row r="1165">
          <cell r="C1165" t="str">
            <v>A1270</v>
          </cell>
          <cell r="D1165">
            <v>8000000000</v>
          </cell>
          <cell r="E1165">
            <v>0</v>
          </cell>
          <cell r="F1165">
            <v>43490</v>
          </cell>
          <cell r="G1165">
            <v>2000000000</v>
          </cell>
          <cell r="H1165">
            <v>10000000000</v>
          </cell>
          <cell r="I1165">
            <v>8000000000</v>
          </cell>
          <cell r="J1165">
            <v>60000000</v>
          </cell>
          <cell r="K1165" t="str">
            <v>2121</v>
          </cell>
          <cell r="L1165">
            <v>7</v>
          </cell>
          <cell r="M1165" t="str">
            <v>VND</v>
          </cell>
          <cell r="N1165" t="str">
            <v>VN0011379</v>
          </cell>
          <cell r="O1165">
            <v>7</v>
          </cell>
          <cell r="P1165" t="str">
            <v>Loan</v>
          </cell>
          <cell r="Q1165">
            <v>45955</v>
          </cell>
          <cell r="R1165">
            <v>43490</v>
          </cell>
          <cell r="S1165">
            <v>40179</v>
          </cell>
          <cell r="T1165">
            <v>1</v>
          </cell>
          <cell r="U1165" t="str">
            <v>N</v>
          </cell>
          <cell r="V1165" t="str">
            <v>N</v>
          </cell>
          <cell r="W1165">
            <v>1</v>
          </cell>
          <cell r="X1165" t="str">
            <v>N</v>
          </cell>
          <cell r="Y1165" t="str">
            <v>VNGAAP</v>
          </cell>
          <cell r="Z1165" t="str">
            <v>9410</v>
          </cell>
          <cell r="AA1165">
            <v>43465</v>
          </cell>
          <cell r="AB1165">
            <v>15000000</v>
          </cell>
          <cell r="AC1165">
            <v>2000000000</v>
          </cell>
          <cell r="AD1165">
            <v>60000000</v>
          </cell>
          <cell r="AE1165">
            <v>0</v>
          </cell>
          <cell r="AF1165">
            <v>2</v>
          </cell>
          <cell r="AG1165">
            <v>44195</v>
          </cell>
          <cell r="AH1165">
            <v>3000000000</v>
          </cell>
          <cell r="AI1165">
            <v>3000000000</v>
          </cell>
          <cell r="AJ1165">
            <v>15000000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43434</v>
          </cell>
          <cell r="AV1165">
            <v>14</v>
          </cell>
          <cell r="AW1165">
            <v>9</v>
          </cell>
        </row>
        <row r="1166">
          <cell r="C1166" t="str">
            <v>A1271</v>
          </cell>
          <cell r="D1166">
            <v>8000000000</v>
          </cell>
          <cell r="E1166">
            <v>0</v>
          </cell>
          <cell r="F1166">
            <v>43490</v>
          </cell>
          <cell r="G1166">
            <v>2000000000</v>
          </cell>
          <cell r="H1166">
            <v>10000000000</v>
          </cell>
          <cell r="I1166">
            <v>8000000000</v>
          </cell>
          <cell r="J1166">
            <v>60000000</v>
          </cell>
          <cell r="K1166" t="str">
            <v>2121</v>
          </cell>
          <cell r="L1166">
            <v>7</v>
          </cell>
          <cell r="M1166" t="str">
            <v>VND</v>
          </cell>
          <cell r="N1166" t="str">
            <v>VN0011379</v>
          </cell>
          <cell r="O1166">
            <v>7</v>
          </cell>
          <cell r="P1166" t="str">
            <v>Loan</v>
          </cell>
          <cell r="Q1166">
            <v>45955</v>
          </cell>
          <cell r="R1166">
            <v>43490</v>
          </cell>
          <cell r="S1166">
            <v>40179</v>
          </cell>
          <cell r="T1166">
            <v>1</v>
          </cell>
          <cell r="U1166" t="str">
            <v>N</v>
          </cell>
          <cell r="V1166" t="str">
            <v>N</v>
          </cell>
          <cell r="W1166">
            <v>1</v>
          </cell>
          <cell r="X1166" t="str">
            <v>Y</v>
          </cell>
          <cell r="Y1166" t="str">
            <v>VNGAAP</v>
          </cell>
          <cell r="Z1166" t="str">
            <v>9410</v>
          </cell>
          <cell r="AA1166">
            <v>43465</v>
          </cell>
          <cell r="AB1166">
            <v>15000000</v>
          </cell>
          <cell r="AC1166">
            <v>2000000000</v>
          </cell>
          <cell r="AD1166">
            <v>60000000</v>
          </cell>
          <cell r="AE1166">
            <v>0</v>
          </cell>
          <cell r="AF1166">
            <v>2</v>
          </cell>
          <cell r="AG1166">
            <v>44195</v>
          </cell>
          <cell r="AH1166">
            <v>3000000000</v>
          </cell>
          <cell r="AI1166">
            <v>3000000000</v>
          </cell>
          <cell r="AJ1166">
            <v>15000000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43434</v>
          </cell>
          <cell r="AV1166">
            <v>14</v>
          </cell>
          <cell r="AW1166">
            <v>9</v>
          </cell>
        </row>
        <row r="1167">
          <cell r="C1167" t="str">
            <v>A1272</v>
          </cell>
          <cell r="D1167">
            <v>8000000000</v>
          </cell>
          <cell r="E1167">
            <v>0</v>
          </cell>
          <cell r="F1167">
            <v>43490</v>
          </cell>
          <cell r="G1167">
            <v>2000000000</v>
          </cell>
          <cell r="H1167">
            <v>10000000000</v>
          </cell>
          <cell r="I1167">
            <v>8000000000</v>
          </cell>
          <cell r="J1167">
            <v>60000000</v>
          </cell>
          <cell r="K1167" t="str">
            <v>2121</v>
          </cell>
          <cell r="L1167">
            <v>7</v>
          </cell>
          <cell r="M1167" t="str">
            <v>VND</v>
          </cell>
          <cell r="N1167" t="str">
            <v>VN0011379</v>
          </cell>
          <cell r="O1167">
            <v>7</v>
          </cell>
          <cell r="P1167" t="str">
            <v>Loan</v>
          </cell>
          <cell r="Q1167">
            <v>45955</v>
          </cell>
          <cell r="R1167">
            <v>43490</v>
          </cell>
          <cell r="S1167">
            <v>40179</v>
          </cell>
          <cell r="T1167">
            <v>1</v>
          </cell>
          <cell r="U1167" t="str">
            <v>N</v>
          </cell>
          <cell r="V1167" t="str">
            <v>N</v>
          </cell>
          <cell r="W1167">
            <v>1</v>
          </cell>
          <cell r="X1167" t="str">
            <v>N</v>
          </cell>
          <cell r="Y1167" t="str">
            <v>VNGAAP</v>
          </cell>
          <cell r="Z1167" t="str">
            <v>9410</v>
          </cell>
          <cell r="AA1167">
            <v>43465</v>
          </cell>
          <cell r="AB1167">
            <v>15000000</v>
          </cell>
          <cell r="AC1167">
            <v>2000000000</v>
          </cell>
          <cell r="AD1167">
            <v>60000000</v>
          </cell>
          <cell r="AE1167">
            <v>0</v>
          </cell>
          <cell r="AF1167">
            <v>2</v>
          </cell>
          <cell r="AG1167">
            <v>44195</v>
          </cell>
          <cell r="AH1167">
            <v>3000000000</v>
          </cell>
          <cell r="AI1167">
            <v>3000000000</v>
          </cell>
          <cell r="AJ1167">
            <v>15000000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43434</v>
          </cell>
          <cell r="AV1167">
            <v>14</v>
          </cell>
          <cell r="AW1167">
            <v>10</v>
          </cell>
        </row>
        <row r="1168">
          <cell r="C1168" t="str">
            <v>A1273</v>
          </cell>
          <cell r="D1168">
            <v>8000000000</v>
          </cell>
          <cell r="E1168">
            <v>0</v>
          </cell>
          <cell r="F1168">
            <v>43490</v>
          </cell>
          <cell r="G1168">
            <v>2000000000</v>
          </cell>
          <cell r="H1168">
            <v>10000000000</v>
          </cell>
          <cell r="I1168">
            <v>8000000000</v>
          </cell>
          <cell r="J1168">
            <v>60000000</v>
          </cell>
          <cell r="K1168" t="str">
            <v>2121</v>
          </cell>
          <cell r="L1168">
            <v>7</v>
          </cell>
          <cell r="M1168" t="str">
            <v>VND</v>
          </cell>
          <cell r="N1168" t="str">
            <v>VN0011379</v>
          </cell>
          <cell r="O1168">
            <v>7</v>
          </cell>
          <cell r="P1168" t="str">
            <v>Loan</v>
          </cell>
          <cell r="Q1168">
            <v>45955</v>
          </cell>
          <cell r="R1168">
            <v>43490</v>
          </cell>
          <cell r="S1168">
            <v>40179</v>
          </cell>
          <cell r="T1168">
            <v>1</v>
          </cell>
          <cell r="U1168" t="str">
            <v>N</v>
          </cell>
          <cell r="V1168" t="str">
            <v>N</v>
          </cell>
          <cell r="W1168">
            <v>1</v>
          </cell>
          <cell r="X1168" t="str">
            <v>Y</v>
          </cell>
          <cell r="Y1168" t="str">
            <v>VNGAAP</v>
          </cell>
          <cell r="Z1168" t="str">
            <v>9410</v>
          </cell>
          <cell r="AA1168">
            <v>43465</v>
          </cell>
          <cell r="AB1168">
            <v>15000000</v>
          </cell>
          <cell r="AC1168">
            <v>2000000000</v>
          </cell>
          <cell r="AD1168">
            <v>60000000</v>
          </cell>
          <cell r="AE1168">
            <v>0</v>
          </cell>
          <cell r="AF1168">
            <v>2</v>
          </cell>
          <cell r="AG1168">
            <v>44195</v>
          </cell>
          <cell r="AH1168">
            <v>3000000000</v>
          </cell>
          <cell r="AI1168">
            <v>3000000000</v>
          </cell>
          <cell r="AJ1168">
            <v>15000000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43434</v>
          </cell>
          <cell r="AV1168">
            <v>14</v>
          </cell>
          <cell r="AW1168">
            <v>10</v>
          </cell>
        </row>
        <row r="1169">
          <cell r="C1169" t="str">
            <v>A1274</v>
          </cell>
          <cell r="D1169">
            <v>8000000000</v>
          </cell>
          <cell r="E1169">
            <v>0</v>
          </cell>
          <cell r="F1169">
            <v>43490</v>
          </cell>
          <cell r="G1169">
            <v>2000000000</v>
          </cell>
          <cell r="H1169">
            <v>10000000000</v>
          </cell>
          <cell r="I1169">
            <v>8000000000</v>
          </cell>
          <cell r="J1169">
            <v>60000000</v>
          </cell>
          <cell r="K1169" t="str">
            <v>2121</v>
          </cell>
          <cell r="L1169">
            <v>7</v>
          </cell>
          <cell r="M1169" t="str">
            <v>VND</v>
          </cell>
          <cell r="N1169" t="str">
            <v>VN0011379</v>
          </cell>
          <cell r="O1169">
            <v>7</v>
          </cell>
          <cell r="P1169" t="str">
            <v>Loan</v>
          </cell>
          <cell r="Q1169">
            <v>45955</v>
          </cell>
          <cell r="R1169">
            <v>43490</v>
          </cell>
          <cell r="S1169">
            <v>40179</v>
          </cell>
          <cell r="T1169">
            <v>1</v>
          </cell>
          <cell r="U1169" t="str">
            <v>N</v>
          </cell>
          <cell r="V1169" t="str">
            <v>N</v>
          </cell>
          <cell r="W1169">
            <v>2</v>
          </cell>
          <cell r="X1169" t="str">
            <v>N</v>
          </cell>
          <cell r="Y1169" t="str">
            <v>VNGAAP</v>
          </cell>
          <cell r="Z1169" t="str">
            <v>9410</v>
          </cell>
          <cell r="AA1169">
            <v>43465</v>
          </cell>
          <cell r="AB1169">
            <v>15000000</v>
          </cell>
          <cell r="AC1169">
            <v>2000000000</v>
          </cell>
          <cell r="AD1169">
            <v>60000000</v>
          </cell>
          <cell r="AE1169">
            <v>100000000</v>
          </cell>
          <cell r="AF1169">
            <v>2</v>
          </cell>
          <cell r="AG1169">
            <v>44195</v>
          </cell>
          <cell r="AH1169">
            <v>3000000000</v>
          </cell>
          <cell r="AI1169">
            <v>3000000000</v>
          </cell>
          <cell r="AJ1169">
            <v>15000000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43434</v>
          </cell>
          <cell r="AV1169">
            <v>14</v>
          </cell>
          <cell r="AW1169">
            <v>5</v>
          </cell>
        </row>
        <row r="1170">
          <cell r="C1170" t="str">
            <v>A1275</v>
          </cell>
          <cell r="D1170">
            <v>8000000000</v>
          </cell>
          <cell r="E1170">
            <v>0</v>
          </cell>
          <cell r="F1170">
            <v>43490</v>
          </cell>
          <cell r="G1170">
            <v>2000000000</v>
          </cell>
          <cell r="H1170">
            <v>10000000000</v>
          </cell>
          <cell r="I1170">
            <v>8000000000</v>
          </cell>
          <cell r="J1170">
            <v>60000000</v>
          </cell>
          <cell r="K1170" t="str">
            <v>2121</v>
          </cell>
          <cell r="L1170">
            <v>7</v>
          </cell>
          <cell r="M1170" t="str">
            <v>VND</v>
          </cell>
          <cell r="N1170" t="str">
            <v>VN0011379</v>
          </cell>
          <cell r="O1170">
            <v>7</v>
          </cell>
          <cell r="P1170" t="str">
            <v>Loan</v>
          </cell>
          <cell r="Q1170">
            <v>45955</v>
          </cell>
          <cell r="R1170">
            <v>43490</v>
          </cell>
          <cell r="S1170">
            <v>40179</v>
          </cell>
          <cell r="T1170">
            <v>1</v>
          </cell>
          <cell r="U1170" t="str">
            <v>N</v>
          </cell>
          <cell r="V1170" t="str">
            <v>N</v>
          </cell>
          <cell r="W1170">
            <v>2</v>
          </cell>
          <cell r="X1170" t="str">
            <v>Y</v>
          </cell>
          <cell r="Y1170" t="str">
            <v>VNGAAP</v>
          </cell>
          <cell r="Z1170" t="str">
            <v>9410</v>
          </cell>
          <cell r="AA1170">
            <v>43465</v>
          </cell>
          <cell r="AB1170">
            <v>15000000</v>
          </cell>
          <cell r="AC1170">
            <v>2000000000</v>
          </cell>
          <cell r="AD1170">
            <v>60000000</v>
          </cell>
          <cell r="AE1170">
            <v>100000000</v>
          </cell>
          <cell r="AF1170">
            <v>2</v>
          </cell>
          <cell r="AG1170">
            <v>44195</v>
          </cell>
          <cell r="AH1170">
            <v>3000000000</v>
          </cell>
          <cell r="AI1170">
            <v>3000000000</v>
          </cell>
          <cell r="AJ1170">
            <v>15000000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43434</v>
          </cell>
          <cell r="AV1170">
            <v>14</v>
          </cell>
          <cell r="AW1170">
            <v>5</v>
          </cell>
        </row>
        <row r="1171">
          <cell r="C1171" t="str">
            <v>A1276</v>
          </cell>
          <cell r="D1171">
            <v>8000000000</v>
          </cell>
          <cell r="E1171">
            <v>0</v>
          </cell>
          <cell r="F1171">
            <v>43490</v>
          </cell>
          <cell r="G1171">
            <v>2000000000</v>
          </cell>
          <cell r="H1171">
            <v>10000000000</v>
          </cell>
          <cell r="I1171">
            <v>8000000000</v>
          </cell>
          <cell r="J1171">
            <v>60000000</v>
          </cell>
          <cell r="K1171" t="str">
            <v>2121</v>
          </cell>
          <cell r="L1171">
            <v>7</v>
          </cell>
          <cell r="M1171" t="str">
            <v>VND</v>
          </cell>
          <cell r="N1171" t="str">
            <v>VN0011379</v>
          </cell>
          <cell r="O1171">
            <v>7</v>
          </cell>
          <cell r="P1171" t="str">
            <v>Loan</v>
          </cell>
          <cell r="Q1171">
            <v>45955</v>
          </cell>
          <cell r="R1171">
            <v>43490</v>
          </cell>
          <cell r="S1171">
            <v>40179</v>
          </cell>
          <cell r="T1171">
            <v>1</v>
          </cell>
          <cell r="U1171" t="str">
            <v>N</v>
          </cell>
          <cell r="V1171" t="str">
            <v>N</v>
          </cell>
          <cell r="W1171">
            <v>2</v>
          </cell>
          <cell r="X1171" t="str">
            <v>N</v>
          </cell>
          <cell r="Y1171" t="str">
            <v>VNGAAP</v>
          </cell>
          <cell r="Z1171" t="str">
            <v>9410</v>
          </cell>
          <cell r="AA1171">
            <v>43465</v>
          </cell>
          <cell r="AB1171">
            <v>15000000</v>
          </cell>
          <cell r="AC1171">
            <v>2000000000</v>
          </cell>
          <cell r="AD1171">
            <v>60000000</v>
          </cell>
          <cell r="AE1171">
            <v>100000000</v>
          </cell>
          <cell r="AF1171">
            <v>2</v>
          </cell>
          <cell r="AG1171">
            <v>44195</v>
          </cell>
          <cell r="AH1171">
            <v>3000000000</v>
          </cell>
          <cell r="AI1171">
            <v>3000000000</v>
          </cell>
          <cell r="AJ1171">
            <v>15000000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43434</v>
          </cell>
          <cell r="AV1171">
            <v>14</v>
          </cell>
          <cell r="AW1171">
            <v>6</v>
          </cell>
        </row>
        <row r="1172">
          <cell r="C1172" t="str">
            <v>A1277</v>
          </cell>
          <cell r="D1172">
            <v>8000000000</v>
          </cell>
          <cell r="E1172">
            <v>0</v>
          </cell>
          <cell r="F1172">
            <v>43490</v>
          </cell>
          <cell r="G1172">
            <v>2000000000</v>
          </cell>
          <cell r="H1172">
            <v>10000000000</v>
          </cell>
          <cell r="I1172">
            <v>8000000000</v>
          </cell>
          <cell r="J1172">
            <v>60000000</v>
          </cell>
          <cell r="K1172" t="str">
            <v>2121</v>
          </cell>
          <cell r="L1172">
            <v>7</v>
          </cell>
          <cell r="M1172" t="str">
            <v>VND</v>
          </cell>
          <cell r="N1172" t="str">
            <v>VN0011379</v>
          </cell>
          <cell r="O1172">
            <v>7</v>
          </cell>
          <cell r="P1172" t="str">
            <v>Loan</v>
          </cell>
          <cell r="Q1172">
            <v>45955</v>
          </cell>
          <cell r="R1172">
            <v>43490</v>
          </cell>
          <cell r="S1172">
            <v>40179</v>
          </cell>
          <cell r="T1172">
            <v>1</v>
          </cell>
          <cell r="U1172" t="str">
            <v>N</v>
          </cell>
          <cell r="V1172" t="str">
            <v>N</v>
          </cell>
          <cell r="W1172">
            <v>2</v>
          </cell>
          <cell r="X1172" t="str">
            <v>Y</v>
          </cell>
          <cell r="Y1172" t="str">
            <v>VNGAAP</v>
          </cell>
          <cell r="Z1172" t="str">
            <v>9410</v>
          </cell>
          <cell r="AA1172">
            <v>43465</v>
          </cell>
          <cell r="AB1172">
            <v>15000000</v>
          </cell>
          <cell r="AC1172">
            <v>2000000000</v>
          </cell>
          <cell r="AD1172">
            <v>60000000</v>
          </cell>
          <cell r="AE1172">
            <v>100000000</v>
          </cell>
          <cell r="AF1172">
            <v>2</v>
          </cell>
          <cell r="AG1172">
            <v>44195</v>
          </cell>
          <cell r="AH1172">
            <v>3000000000</v>
          </cell>
          <cell r="AI1172">
            <v>3000000000</v>
          </cell>
          <cell r="AJ1172">
            <v>15000000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43434</v>
          </cell>
          <cell r="AV1172">
            <v>14</v>
          </cell>
          <cell r="AW1172">
            <v>6</v>
          </cell>
        </row>
        <row r="1173">
          <cell r="C1173" t="str">
            <v>A1278</v>
          </cell>
          <cell r="D1173">
            <v>8000000000</v>
          </cell>
          <cell r="E1173">
            <v>0</v>
          </cell>
          <cell r="F1173">
            <v>43490</v>
          </cell>
          <cell r="G1173">
            <v>2000000000</v>
          </cell>
          <cell r="H1173">
            <v>10000000000</v>
          </cell>
          <cell r="I1173">
            <v>8000000000</v>
          </cell>
          <cell r="J1173">
            <v>60000000</v>
          </cell>
          <cell r="K1173" t="str">
            <v>2121</v>
          </cell>
          <cell r="L1173">
            <v>7</v>
          </cell>
          <cell r="M1173" t="str">
            <v>VND</v>
          </cell>
          <cell r="N1173" t="str">
            <v>VN0011379</v>
          </cell>
          <cell r="O1173">
            <v>7</v>
          </cell>
          <cell r="P1173" t="str">
            <v>Loan</v>
          </cell>
          <cell r="Q1173">
            <v>45955</v>
          </cell>
          <cell r="R1173">
            <v>43490</v>
          </cell>
          <cell r="S1173">
            <v>40179</v>
          </cell>
          <cell r="T1173">
            <v>1</v>
          </cell>
          <cell r="U1173" t="str">
            <v>N</v>
          </cell>
          <cell r="V1173" t="str">
            <v>N</v>
          </cell>
          <cell r="W1173">
            <v>2</v>
          </cell>
          <cell r="X1173" t="str">
            <v>N</v>
          </cell>
          <cell r="Y1173" t="str">
            <v>VNGAAP</v>
          </cell>
          <cell r="Z1173" t="str">
            <v>9410</v>
          </cell>
          <cell r="AA1173">
            <v>43465</v>
          </cell>
          <cell r="AB1173">
            <v>15000000</v>
          </cell>
          <cell r="AC1173">
            <v>2000000000</v>
          </cell>
          <cell r="AD1173">
            <v>60000000</v>
          </cell>
          <cell r="AE1173">
            <v>100000000</v>
          </cell>
          <cell r="AF1173">
            <v>2</v>
          </cell>
          <cell r="AG1173">
            <v>44195</v>
          </cell>
          <cell r="AH1173">
            <v>3000000000</v>
          </cell>
          <cell r="AI1173">
            <v>3000000000</v>
          </cell>
          <cell r="AJ1173">
            <v>15000000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43434</v>
          </cell>
          <cell r="AV1173">
            <v>14</v>
          </cell>
          <cell r="AW1173">
            <v>7</v>
          </cell>
        </row>
        <row r="1174">
          <cell r="C1174" t="str">
            <v>A1279</v>
          </cell>
          <cell r="D1174">
            <v>8000000000</v>
          </cell>
          <cell r="E1174">
            <v>0</v>
          </cell>
          <cell r="F1174">
            <v>43490</v>
          </cell>
          <cell r="G1174">
            <v>2000000000</v>
          </cell>
          <cell r="H1174">
            <v>10000000000</v>
          </cell>
          <cell r="I1174">
            <v>8000000000</v>
          </cell>
          <cell r="J1174">
            <v>60000000</v>
          </cell>
          <cell r="K1174" t="str">
            <v>2121</v>
          </cell>
          <cell r="L1174">
            <v>7</v>
          </cell>
          <cell r="M1174" t="str">
            <v>VND</v>
          </cell>
          <cell r="N1174" t="str">
            <v>VN0011379</v>
          </cell>
          <cell r="O1174">
            <v>7</v>
          </cell>
          <cell r="P1174" t="str">
            <v>Loan</v>
          </cell>
          <cell r="Q1174">
            <v>45955</v>
          </cell>
          <cell r="R1174">
            <v>43490</v>
          </cell>
          <cell r="S1174">
            <v>40179</v>
          </cell>
          <cell r="T1174">
            <v>1</v>
          </cell>
          <cell r="U1174" t="str">
            <v>N</v>
          </cell>
          <cell r="V1174" t="str">
            <v>N</v>
          </cell>
          <cell r="W1174">
            <v>2</v>
          </cell>
          <cell r="X1174" t="str">
            <v>Y</v>
          </cell>
          <cell r="Y1174" t="str">
            <v>VNGAAP</v>
          </cell>
          <cell r="Z1174" t="str">
            <v>9410</v>
          </cell>
          <cell r="AA1174">
            <v>43465</v>
          </cell>
          <cell r="AB1174">
            <v>15000000</v>
          </cell>
          <cell r="AC1174">
            <v>2000000000</v>
          </cell>
          <cell r="AD1174">
            <v>60000000</v>
          </cell>
          <cell r="AE1174">
            <v>100000000</v>
          </cell>
          <cell r="AF1174">
            <v>2</v>
          </cell>
          <cell r="AG1174">
            <v>44195</v>
          </cell>
          <cell r="AH1174">
            <v>3000000000</v>
          </cell>
          <cell r="AI1174">
            <v>3000000000</v>
          </cell>
          <cell r="AJ1174">
            <v>15000000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43434</v>
          </cell>
          <cell r="AV1174">
            <v>14</v>
          </cell>
          <cell r="AW1174">
            <v>7</v>
          </cell>
        </row>
        <row r="1175">
          <cell r="C1175" t="str">
            <v>A1280</v>
          </cell>
          <cell r="D1175">
            <v>8000000000</v>
          </cell>
          <cell r="E1175">
            <v>0</v>
          </cell>
          <cell r="F1175">
            <v>43490</v>
          </cell>
          <cell r="G1175">
            <v>2000000000</v>
          </cell>
          <cell r="H1175">
            <v>10000000000</v>
          </cell>
          <cell r="I1175">
            <v>8000000000</v>
          </cell>
          <cell r="J1175">
            <v>60000000</v>
          </cell>
          <cell r="K1175" t="str">
            <v>2121</v>
          </cell>
          <cell r="L1175">
            <v>7</v>
          </cell>
          <cell r="M1175" t="str">
            <v>VND</v>
          </cell>
          <cell r="N1175" t="str">
            <v>VN0011379</v>
          </cell>
          <cell r="O1175">
            <v>7</v>
          </cell>
          <cell r="P1175" t="str">
            <v>Loan</v>
          </cell>
          <cell r="Q1175">
            <v>45955</v>
          </cell>
          <cell r="R1175">
            <v>43490</v>
          </cell>
          <cell r="S1175">
            <v>40179</v>
          </cell>
          <cell r="T1175">
            <v>1</v>
          </cell>
          <cell r="U1175" t="str">
            <v>N</v>
          </cell>
          <cell r="V1175" t="str">
            <v>N</v>
          </cell>
          <cell r="W1175">
            <v>2</v>
          </cell>
          <cell r="X1175" t="str">
            <v>N</v>
          </cell>
          <cell r="Y1175" t="str">
            <v>VNGAAP</v>
          </cell>
          <cell r="Z1175" t="str">
            <v>9410</v>
          </cell>
          <cell r="AA1175">
            <v>43465</v>
          </cell>
          <cell r="AB1175">
            <v>15000000</v>
          </cell>
          <cell r="AC1175">
            <v>2000000000</v>
          </cell>
          <cell r="AD1175">
            <v>60000000</v>
          </cell>
          <cell r="AE1175">
            <v>100000000</v>
          </cell>
          <cell r="AF1175">
            <v>2</v>
          </cell>
          <cell r="AG1175">
            <v>44195</v>
          </cell>
          <cell r="AH1175">
            <v>3000000000</v>
          </cell>
          <cell r="AI1175">
            <v>3000000000</v>
          </cell>
          <cell r="AJ1175">
            <v>15000000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43434</v>
          </cell>
          <cell r="AV1175">
            <v>14</v>
          </cell>
          <cell r="AW1175">
            <v>8</v>
          </cell>
        </row>
        <row r="1176">
          <cell r="C1176" t="str">
            <v>A1281</v>
          </cell>
          <cell r="D1176">
            <v>8000000000</v>
          </cell>
          <cell r="E1176">
            <v>0</v>
          </cell>
          <cell r="F1176">
            <v>43490</v>
          </cell>
          <cell r="G1176">
            <v>2000000000</v>
          </cell>
          <cell r="H1176">
            <v>10000000000</v>
          </cell>
          <cell r="I1176">
            <v>8000000000</v>
          </cell>
          <cell r="J1176">
            <v>60000000</v>
          </cell>
          <cell r="K1176" t="str">
            <v>2121</v>
          </cell>
          <cell r="L1176">
            <v>7</v>
          </cell>
          <cell r="M1176" t="str">
            <v>VND</v>
          </cell>
          <cell r="N1176" t="str">
            <v>VN0011379</v>
          </cell>
          <cell r="O1176">
            <v>7</v>
          </cell>
          <cell r="P1176" t="str">
            <v>Loan</v>
          </cell>
          <cell r="Q1176">
            <v>45955</v>
          </cell>
          <cell r="R1176">
            <v>43490</v>
          </cell>
          <cell r="S1176">
            <v>40179</v>
          </cell>
          <cell r="T1176">
            <v>1</v>
          </cell>
          <cell r="U1176" t="str">
            <v>N</v>
          </cell>
          <cell r="V1176" t="str">
            <v>N</v>
          </cell>
          <cell r="W1176">
            <v>2</v>
          </cell>
          <cell r="X1176" t="str">
            <v>Y</v>
          </cell>
          <cell r="Y1176" t="str">
            <v>VNGAAP</v>
          </cell>
          <cell r="Z1176" t="str">
            <v>9410</v>
          </cell>
          <cell r="AA1176">
            <v>43465</v>
          </cell>
          <cell r="AB1176">
            <v>15000000</v>
          </cell>
          <cell r="AC1176">
            <v>2000000000</v>
          </cell>
          <cell r="AD1176">
            <v>60000000</v>
          </cell>
          <cell r="AE1176">
            <v>100000000</v>
          </cell>
          <cell r="AF1176">
            <v>2</v>
          </cell>
          <cell r="AG1176">
            <v>44195</v>
          </cell>
          <cell r="AH1176">
            <v>3000000000</v>
          </cell>
          <cell r="AI1176">
            <v>3000000000</v>
          </cell>
          <cell r="AJ1176">
            <v>15000000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43434</v>
          </cell>
          <cell r="AV1176">
            <v>14</v>
          </cell>
          <cell r="AW1176">
            <v>8</v>
          </cell>
        </row>
        <row r="1177">
          <cell r="C1177" t="str">
            <v>A1282</v>
          </cell>
          <cell r="D1177">
            <v>8000000000</v>
          </cell>
          <cell r="E1177">
            <v>0</v>
          </cell>
          <cell r="F1177">
            <v>43490</v>
          </cell>
          <cell r="G1177">
            <v>2000000000</v>
          </cell>
          <cell r="H1177">
            <v>10000000000</v>
          </cell>
          <cell r="I1177">
            <v>8000000000</v>
          </cell>
          <cell r="J1177">
            <v>60000000</v>
          </cell>
          <cell r="K1177" t="str">
            <v>2121</v>
          </cell>
          <cell r="L1177">
            <v>7</v>
          </cell>
          <cell r="M1177" t="str">
            <v>VND</v>
          </cell>
          <cell r="N1177" t="str">
            <v>VN0011379</v>
          </cell>
          <cell r="O1177">
            <v>7</v>
          </cell>
          <cell r="P1177" t="str">
            <v>Loan</v>
          </cell>
          <cell r="Q1177">
            <v>45955</v>
          </cell>
          <cell r="R1177">
            <v>43490</v>
          </cell>
          <cell r="S1177">
            <v>40179</v>
          </cell>
          <cell r="T1177">
            <v>1</v>
          </cell>
          <cell r="U1177" t="str">
            <v>N</v>
          </cell>
          <cell r="V1177" t="str">
            <v>N</v>
          </cell>
          <cell r="W1177">
            <v>2</v>
          </cell>
          <cell r="X1177" t="str">
            <v>N</v>
          </cell>
          <cell r="Y1177" t="str">
            <v>VNGAAP</v>
          </cell>
          <cell r="Z1177" t="str">
            <v>9410</v>
          </cell>
          <cell r="AA1177">
            <v>43465</v>
          </cell>
          <cell r="AB1177">
            <v>15000000</v>
          </cell>
          <cell r="AC1177">
            <v>2000000000</v>
          </cell>
          <cell r="AD1177">
            <v>60000000</v>
          </cell>
          <cell r="AE1177">
            <v>100000000</v>
          </cell>
          <cell r="AF1177">
            <v>2</v>
          </cell>
          <cell r="AG1177">
            <v>44195</v>
          </cell>
          <cell r="AH1177">
            <v>3000000000</v>
          </cell>
          <cell r="AI1177">
            <v>3000000000</v>
          </cell>
          <cell r="AJ1177">
            <v>15000000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43434</v>
          </cell>
          <cell r="AV1177">
            <v>14</v>
          </cell>
          <cell r="AW1177">
            <v>9</v>
          </cell>
        </row>
        <row r="1178">
          <cell r="C1178" t="str">
            <v>A1283</v>
          </cell>
          <cell r="D1178">
            <v>8000000000</v>
          </cell>
          <cell r="E1178">
            <v>0</v>
          </cell>
          <cell r="F1178">
            <v>43490</v>
          </cell>
          <cell r="G1178">
            <v>2000000000</v>
          </cell>
          <cell r="H1178">
            <v>10000000000</v>
          </cell>
          <cell r="I1178">
            <v>8000000000</v>
          </cell>
          <cell r="J1178">
            <v>60000000</v>
          </cell>
          <cell r="K1178" t="str">
            <v>2121</v>
          </cell>
          <cell r="L1178">
            <v>7</v>
          </cell>
          <cell r="M1178" t="str">
            <v>VND</v>
          </cell>
          <cell r="N1178" t="str">
            <v>VN0011379</v>
          </cell>
          <cell r="O1178">
            <v>7</v>
          </cell>
          <cell r="P1178" t="str">
            <v>Loan</v>
          </cell>
          <cell r="Q1178">
            <v>45955</v>
          </cell>
          <cell r="R1178">
            <v>43490</v>
          </cell>
          <cell r="S1178">
            <v>40179</v>
          </cell>
          <cell r="T1178">
            <v>1</v>
          </cell>
          <cell r="U1178" t="str">
            <v>N</v>
          </cell>
          <cell r="V1178" t="str">
            <v>N</v>
          </cell>
          <cell r="W1178">
            <v>2</v>
          </cell>
          <cell r="X1178" t="str">
            <v>Y</v>
          </cell>
          <cell r="Y1178" t="str">
            <v>VNGAAP</v>
          </cell>
          <cell r="Z1178" t="str">
            <v>9410</v>
          </cell>
          <cell r="AA1178">
            <v>43465</v>
          </cell>
          <cell r="AB1178">
            <v>15000000</v>
          </cell>
          <cell r="AC1178">
            <v>2000000000</v>
          </cell>
          <cell r="AD1178">
            <v>60000000</v>
          </cell>
          <cell r="AE1178">
            <v>100000000</v>
          </cell>
          <cell r="AF1178">
            <v>2</v>
          </cell>
          <cell r="AG1178">
            <v>44195</v>
          </cell>
          <cell r="AH1178">
            <v>3000000000</v>
          </cell>
          <cell r="AI1178">
            <v>3000000000</v>
          </cell>
          <cell r="AJ1178">
            <v>15000000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43434</v>
          </cell>
          <cell r="AV1178">
            <v>14</v>
          </cell>
          <cell r="AW1178">
            <v>9</v>
          </cell>
        </row>
        <row r="1179">
          <cell r="C1179" t="str">
            <v>A1284</v>
          </cell>
          <cell r="D1179">
            <v>8000000000</v>
          </cell>
          <cell r="E1179">
            <v>0</v>
          </cell>
          <cell r="F1179">
            <v>43490</v>
          </cell>
          <cell r="G1179">
            <v>2000000000</v>
          </cell>
          <cell r="H1179">
            <v>10000000000</v>
          </cell>
          <cell r="I1179">
            <v>8000000000</v>
          </cell>
          <cell r="J1179">
            <v>60000000</v>
          </cell>
          <cell r="K1179" t="str">
            <v>2121</v>
          </cell>
          <cell r="L1179">
            <v>7</v>
          </cell>
          <cell r="M1179" t="str">
            <v>VND</v>
          </cell>
          <cell r="N1179" t="str">
            <v>VN0011379</v>
          </cell>
          <cell r="O1179">
            <v>7</v>
          </cell>
          <cell r="P1179" t="str">
            <v>Loan</v>
          </cell>
          <cell r="Q1179">
            <v>45955</v>
          </cell>
          <cell r="R1179">
            <v>43490</v>
          </cell>
          <cell r="S1179">
            <v>40179</v>
          </cell>
          <cell r="T1179">
            <v>1</v>
          </cell>
          <cell r="U1179" t="str">
            <v>N</v>
          </cell>
          <cell r="V1179" t="str">
            <v>N</v>
          </cell>
          <cell r="W1179">
            <v>2</v>
          </cell>
          <cell r="X1179" t="str">
            <v>N</v>
          </cell>
          <cell r="Y1179" t="str">
            <v>VNGAAP</v>
          </cell>
          <cell r="Z1179" t="str">
            <v>9410</v>
          </cell>
          <cell r="AA1179">
            <v>43465</v>
          </cell>
          <cell r="AB1179">
            <v>15000000</v>
          </cell>
          <cell r="AC1179">
            <v>2000000000</v>
          </cell>
          <cell r="AD1179">
            <v>60000000</v>
          </cell>
          <cell r="AE1179">
            <v>100000000</v>
          </cell>
          <cell r="AF1179">
            <v>2</v>
          </cell>
          <cell r="AG1179">
            <v>44195</v>
          </cell>
          <cell r="AH1179">
            <v>3000000000</v>
          </cell>
          <cell r="AI1179">
            <v>3000000000</v>
          </cell>
          <cell r="AJ1179">
            <v>15000000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43434</v>
          </cell>
          <cell r="AV1179">
            <v>14</v>
          </cell>
          <cell r="AW1179">
            <v>10</v>
          </cell>
        </row>
        <row r="1180">
          <cell r="C1180" t="str">
            <v>A1285</v>
          </cell>
          <cell r="D1180">
            <v>8000000000</v>
          </cell>
          <cell r="E1180">
            <v>0</v>
          </cell>
          <cell r="F1180">
            <v>43490</v>
          </cell>
          <cell r="G1180">
            <v>2000000000</v>
          </cell>
          <cell r="H1180">
            <v>10000000000</v>
          </cell>
          <cell r="I1180">
            <v>8000000000</v>
          </cell>
          <cell r="J1180">
            <v>60000000</v>
          </cell>
          <cell r="K1180" t="str">
            <v>2121</v>
          </cell>
          <cell r="L1180">
            <v>7</v>
          </cell>
          <cell r="M1180" t="str">
            <v>VND</v>
          </cell>
          <cell r="N1180" t="str">
            <v>VN0011379</v>
          </cell>
          <cell r="O1180">
            <v>7</v>
          </cell>
          <cell r="P1180" t="str">
            <v>Loan</v>
          </cell>
          <cell r="Q1180">
            <v>45955</v>
          </cell>
          <cell r="R1180">
            <v>43490</v>
          </cell>
          <cell r="S1180">
            <v>40179</v>
          </cell>
          <cell r="T1180">
            <v>1</v>
          </cell>
          <cell r="U1180" t="str">
            <v>N</v>
          </cell>
          <cell r="V1180" t="str">
            <v>N</v>
          </cell>
          <cell r="W1180">
            <v>2</v>
          </cell>
          <cell r="X1180" t="str">
            <v>Y</v>
          </cell>
          <cell r="Y1180" t="str">
            <v>VNGAAP</v>
          </cell>
          <cell r="Z1180" t="str">
            <v>9410</v>
          </cell>
          <cell r="AA1180">
            <v>43465</v>
          </cell>
          <cell r="AB1180">
            <v>15000000</v>
          </cell>
          <cell r="AC1180">
            <v>2000000000</v>
          </cell>
          <cell r="AD1180">
            <v>60000000</v>
          </cell>
          <cell r="AE1180">
            <v>100000000</v>
          </cell>
          <cell r="AF1180">
            <v>2</v>
          </cell>
          <cell r="AG1180">
            <v>44195</v>
          </cell>
          <cell r="AH1180">
            <v>3000000000</v>
          </cell>
          <cell r="AI1180">
            <v>3000000000</v>
          </cell>
          <cell r="AJ1180">
            <v>15000000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43434</v>
          </cell>
          <cell r="AV1180">
            <v>14</v>
          </cell>
          <cell r="AW1180">
            <v>10</v>
          </cell>
        </row>
        <row r="1181">
          <cell r="C1181" t="str">
            <v>A1286</v>
          </cell>
          <cell r="D1181">
            <v>8000000000</v>
          </cell>
          <cell r="E1181">
            <v>0</v>
          </cell>
          <cell r="F1181">
            <v>43490</v>
          </cell>
          <cell r="G1181">
            <v>2000000000</v>
          </cell>
          <cell r="H1181">
            <v>10000000000</v>
          </cell>
          <cell r="I1181">
            <v>8000000000</v>
          </cell>
          <cell r="J1181">
            <v>60000000</v>
          </cell>
          <cell r="K1181" t="str">
            <v>2121</v>
          </cell>
          <cell r="L1181">
            <v>7</v>
          </cell>
          <cell r="M1181" t="str">
            <v>VND</v>
          </cell>
          <cell r="N1181" t="str">
            <v>VN0011379</v>
          </cell>
          <cell r="O1181">
            <v>7</v>
          </cell>
          <cell r="P1181" t="str">
            <v>Loan</v>
          </cell>
          <cell r="Q1181">
            <v>45955</v>
          </cell>
          <cell r="R1181">
            <v>43490</v>
          </cell>
          <cell r="S1181">
            <v>40179</v>
          </cell>
          <cell r="T1181">
            <v>1</v>
          </cell>
          <cell r="U1181" t="str">
            <v>N</v>
          </cell>
          <cell r="V1181" t="str">
            <v>N</v>
          </cell>
          <cell r="W1181">
            <v>1</v>
          </cell>
          <cell r="X1181" t="str">
            <v>N</v>
          </cell>
          <cell r="Y1181" t="str">
            <v>VNGAAP</v>
          </cell>
          <cell r="Z1181" t="str">
            <v>9410</v>
          </cell>
          <cell r="AA1181">
            <v>43465</v>
          </cell>
          <cell r="AB1181">
            <v>15000000</v>
          </cell>
          <cell r="AC1181">
            <v>2000000000</v>
          </cell>
          <cell r="AD1181">
            <v>60000000</v>
          </cell>
          <cell r="AE1181">
            <v>0</v>
          </cell>
          <cell r="AF1181">
            <v>2</v>
          </cell>
          <cell r="AG1181">
            <v>44195</v>
          </cell>
          <cell r="AH1181">
            <v>3000000000</v>
          </cell>
          <cell r="AI1181">
            <v>3000000000</v>
          </cell>
          <cell r="AJ1181">
            <v>15000000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43434</v>
          </cell>
          <cell r="AV1181">
            <v>14</v>
          </cell>
          <cell r="AW1181">
            <v>11</v>
          </cell>
        </row>
        <row r="1182">
          <cell r="C1182" t="str">
            <v>A1287</v>
          </cell>
          <cell r="D1182">
            <v>8000000000</v>
          </cell>
          <cell r="E1182">
            <v>0</v>
          </cell>
          <cell r="F1182">
            <v>43490</v>
          </cell>
          <cell r="G1182">
            <v>2000000000</v>
          </cell>
          <cell r="H1182">
            <v>10000000000</v>
          </cell>
          <cell r="I1182">
            <v>8000000000</v>
          </cell>
          <cell r="J1182">
            <v>60000000</v>
          </cell>
          <cell r="K1182" t="str">
            <v>2121</v>
          </cell>
          <cell r="L1182">
            <v>7</v>
          </cell>
          <cell r="M1182" t="str">
            <v>VND</v>
          </cell>
          <cell r="N1182" t="str">
            <v>VN0011379</v>
          </cell>
          <cell r="O1182">
            <v>7</v>
          </cell>
          <cell r="P1182" t="str">
            <v>Loan</v>
          </cell>
          <cell r="Q1182">
            <v>45955</v>
          </cell>
          <cell r="R1182">
            <v>43490</v>
          </cell>
          <cell r="S1182">
            <v>40179</v>
          </cell>
          <cell r="T1182">
            <v>1</v>
          </cell>
          <cell r="U1182" t="str">
            <v>N</v>
          </cell>
          <cell r="V1182" t="str">
            <v>N</v>
          </cell>
          <cell r="W1182">
            <v>1</v>
          </cell>
          <cell r="X1182" t="str">
            <v>Y</v>
          </cell>
          <cell r="Y1182" t="str">
            <v>VNGAAP</v>
          </cell>
          <cell r="Z1182" t="str">
            <v>9410</v>
          </cell>
          <cell r="AA1182">
            <v>43465</v>
          </cell>
          <cell r="AB1182">
            <v>15000000</v>
          </cell>
          <cell r="AC1182">
            <v>2000000000</v>
          </cell>
          <cell r="AD1182">
            <v>60000000</v>
          </cell>
          <cell r="AE1182">
            <v>0</v>
          </cell>
          <cell r="AF1182">
            <v>2</v>
          </cell>
          <cell r="AG1182">
            <v>44195</v>
          </cell>
          <cell r="AH1182">
            <v>3000000000</v>
          </cell>
          <cell r="AI1182">
            <v>3000000000</v>
          </cell>
          <cell r="AJ1182">
            <v>15000000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43434</v>
          </cell>
          <cell r="AV1182">
            <v>14</v>
          </cell>
          <cell r="AW1182">
            <v>11</v>
          </cell>
        </row>
        <row r="1183">
          <cell r="C1183" t="str">
            <v>A1288</v>
          </cell>
          <cell r="D1183">
            <v>8000000000</v>
          </cell>
          <cell r="E1183">
            <v>0</v>
          </cell>
          <cell r="F1183">
            <v>43490</v>
          </cell>
          <cell r="G1183">
            <v>2000000000</v>
          </cell>
          <cell r="H1183">
            <v>10000000000</v>
          </cell>
          <cell r="I1183">
            <v>8000000000</v>
          </cell>
          <cell r="J1183">
            <v>60000000</v>
          </cell>
          <cell r="K1183" t="str">
            <v>2121</v>
          </cell>
          <cell r="L1183">
            <v>7</v>
          </cell>
          <cell r="M1183" t="str">
            <v>VND</v>
          </cell>
          <cell r="N1183" t="str">
            <v>VN0011379</v>
          </cell>
          <cell r="O1183">
            <v>7</v>
          </cell>
          <cell r="P1183" t="str">
            <v>Loan</v>
          </cell>
          <cell r="Q1183">
            <v>45955</v>
          </cell>
          <cell r="R1183">
            <v>43490</v>
          </cell>
          <cell r="S1183">
            <v>40179</v>
          </cell>
          <cell r="T1183">
            <v>1</v>
          </cell>
          <cell r="U1183" t="str">
            <v>N</v>
          </cell>
          <cell r="V1183" t="str">
            <v>N</v>
          </cell>
          <cell r="W1183">
            <v>1</v>
          </cell>
          <cell r="X1183" t="str">
            <v>N</v>
          </cell>
          <cell r="Y1183" t="str">
            <v>VNGAAP</v>
          </cell>
          <cell r="Z1183" t="str">
            <v>9410</v>
          </cell>
          <cell r="AA1183">
            <v>43465</v>
          </cell>
          <cell r="AB1183">
            <v>15000000</v>
          </cell>
          <cell r="AC1183">
            <v>2000000000</v>
          </cell>
          <cell r="AD1183">
            <v>60000000</v>
          </cell>
          <cell r="AE1183">
            <v>0</v>
          </cell>
          <cell r="AF1183">
            <v>2</v>
          </cell>
          <cell r="AG1183">
            <v>44195</v>
          </cell>
          <cell r="AH1183">
            <v>3000000000</v>
          </cell>
          <cell r="AI1183">
            <v>3000000000</v>
          </cell>
          <cell r="AJ1183">
            <v>15000000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43434</v>
          </cell>
          <cell r="AV1183">
            <v>14</v>
          </cell>
          <cell r="AW1183">
            <v>12</v>
          </cell>
        </row>
        <row r="1184">
          <cell r="C1184" t="str">
            <v>A1289</v>
          </cell>
          <cell r="D1184">
            <v>8000000000</v>
          </cell>
          <cell r="E1184">
            <v>0</v>
          </cell>
          <cell r="F1184">
            <v>43490</v>
          </cell>
          <cell r="G1184">
            <v>2000000000</v>
          </cell>
          <cell r="H1184">
            <v>10000000000</v>
          </cell>
          <cell r="I1184">
            <v>8000000000</v>
          </cell>
          <cell r="J1184">
            <v>60000000</v>
          </cell>
          <cell r="K1184" t="str">
            <v>2121</v>
          </cell>
          <cell r="L1184">
            <v>7</v>
          </cell>
          <cell r="M1184" t="str">
            <v>VND</v>
          </cell>
          <cell r="N1184" t="str">
            <v>VN0011379</v>
          </cell>
          <cell r="O1184">
            <v>7</v>
          </cell>
          <cell r="P1184" t="str">
            <v>Loan</v>
          </cell>
          <cell r="Q1184">
            <v>45955</v>
          </cell>
          <cell r="R1184">
            <v>43490</v>
          </cell>
          <cell r="S1184">
            <v>40179</v>
          </cell>
          <cell r="T1184">
            <v>1</v>
          </cell>
          <cell r="U1184" t="str">
            <v>N</v>
          </cell>
          <cell r="V1184" t="str">
            <v>N</v>
          </cell>
          <cell r="W1184">
            <v>1</v>
          </cell>
          <cell r="X1184" t="str">
            <v>Y</v>
          </cell>
          <cell r="Y1184" t="str">
            <v>VNGAAP</v>
          </cell>
          <cell r="Z1184" t="str">
            <v>9410</v>
          </cell>
          <cell r="AA1184">
            <v>43465</v>
          </cell>
          <cell r="AB1184">
            <v>15000000</v>
          </cell>
          <cell r="AC1184">
            <v>2000000000</v>
          </cell>
          <cell r="AD1184">
            <v>60000000</v>
          </cell>
          <cell r="AE1184">
            <v>0</v>
          </cell>
          <cell r="AF1184">
            <v>2</v>
          </cell>
          <cell r="AG1184">
            <v>44195</v>
          </cell>
          <cell r="AH1184">
            <v>3000000000</v>
          </cell>
          <cell r="AI1184">
            <v>3000000000</v>
          </cell>
          <cell r="AJ1184">
            <v>15000000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43434</v>
          </cell>
          <cell r="AV1184">
            <v>14</v>
          </cell>
          <cell r="AW1184">
            <v>12</v>
          </cell>
        </row>
        <row r="1185">
          <cell r="C1185" t="str">
            <v>A1290</v>
          </cell>
          <cell r="D1185">
            <v>8000000000</v>
          </cell>
          <cell r="E1185">
            <v>0</v>
          </cell>
          <cell r="F1185">
            <v>43490</v>
          </cell>
          <cell r="G1185">
            <v>2000000000</v>
          </cell>
          <cell r="H1185">
            <v>10000000000</v>
          </cell>
          <cell r="I1185">
            <v>8000000000</v>
          </cell>
          <cell r="J1185">
            <v>60000000</v>
          </cell>
          <cell r="K1185" t="str">
            <v>2121</v>
          </cell>
          <cell r="L1185">
            <v>7</v>
          </cell>
          <cell r="M1185" t="str">
            <v>VND</v>
          </cell>
          <cell r="N1185" t="str">
            <v>VN0011379</v>
          </cell>
          <cell r="O1185">
            <v>7</v>
          </cell>
          <cell r="P1185" t="str">
            <v>Loan</v>
          </cell>
          <cell r="Q1185">
            <v>45955</v>
          </cell>
          <cell r="R1185">
            <v>43490</v>
          </cell>
          <cell r="S1185">
            <v>40179</v>
          </cell>
          <cell r="T1185">
            <v>1</v>
          </cell>
          <cell r="U1185" t="str">
            <v>N</v>
          </cell>
          <cell r="V1185" t="str">
            <v>N</v>
          </cell>
          <cell r="W1185">
            <v>1</v>
          </cell>
          <cell r="X1185" t="str">
            <v>N</v>
          </cell>
          <cell r="Y1185" t="str">
            <v>VNGAAP</v>
          </cell>
          <cell r="Z1185" t="str">
            <v>9410</v>
          </cell>
          <cell r="AA1185">
            <v>43465</v>
          </cell>
          <cell r="AB1185">
            <v>15000000</v>
          </cell>
          <cell r="AC1185">
            <v>2000000000</v>
          </cell>
          <cell r="AD1185">
            <v>60000000</v>
          </cell>
          <cell r="AE1185">
            <v>0</v>
          </cell>
          <cell r="AF1185">
            <v>2</v>
          </cell>
          <cell r="AG1185">
            <v>44195</v>
          </cell>
          <cell r="AH1185">
            <v>3000000000</v>
          </cell>
          <cell r="AI1185">
            <v>3000000000</v>
          </cell>
          <cell r="AJ1185">
            <v>15000000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43434</v>
          </cell>
          <cell r="AV1185">
            <v>14</v>
          </cell>
          <cell r="AW1185">
            <v>13</v>
          </cell>
        </row>
        <row r="1186">
          <cell r="C1186" t="str">
            <v>A1291</v>
          </cell>
          <cell r="D1186">
            <v>8000000000</v>
          </cell>
          <cell r="E1186">
            <v>0</v>
          </cell>
          <cell r="F1186">
            <v>43490</v>
          </cell>
          <cell r="G1186">
            <v>2000000000</v>
          </cell>
          <cell r="H1186">
            <v>10000000000</v>
          </cell>
          <cell r="I1186">
            <v>8000000000</v>
          </cell>
          <cell r="J1186">
            <v>60000000</v>
          </cell>
          <cell r="K1186" t="str">
            <v>2121</v>
          </cell>
          <cell r="L1186">
            <v>7</v>
          </cell>
          <cell r="M1186" t="str">
            <v>VND</v>
          </cell>
          <cell r="N1186" t="str">
            <v>VN0011379</v>
          </cell>
          <cell r="O1186">
            <v>7</v>
          </cell>
          <cell r="P1186" t="str">
            <v>Loan</v>
          </cell>
          <cell r="Q1186">
            <v>45955</v>
          </cell>
          <cell r="R1186">
            <v>43490</v>
          </cell>
          <cell r="S1186">
            <v>40179</v>
          </cell>
          <cell r="T1186">
            <v>1</v>
          </cell>
          <cell r="U1186" t="str">
            <v>N</v>
          </cell>
          <cell r="V1186" t="str">
            <v>N</v>
          </cell>
          <cell r="W1186">
            <v>1</v>
          </cell>
          <cell r="X1186" t="str">
            <v>Y</v>
          </cell>
          <cell r="Y1186" t="str">
            <v>VNGAAP</v>
          </cell>
          <cell r="Z1186" t="str">
            <v>9410</v>
          </cell>
          <cell r="AA1186">
            <v>43465</v>
          </cell>
          <cell r="AB1186">
            <v>15000000</v>
          </cell>
          <cell r="AC1186">
            <v>2000000000</v>
          </cell>
          <cell r="AD1186">
            <v>60000000</v>
          </cell>
          <cell r="AE1186">
            <v>0</v>
          </cell>
          <cell r="AF1186">
            <v>2</v>
          </cell>
          <cell r="AG1186">
            <v>44195</v>
          </cell>
          <cell r="AH1186">
            <v>3000000000</v>
          </cell>
          <cell r="AI1186">
            <v>3000000000</v>
          </cell>
          <cell r="AJ1186">
            <v>15000000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43434</v>
          </cell>
          <cell r="AV1186">
            <v>14</v>
          </cell>
          <cell r="AW1186">
            <v>13</v>
          </cell>
        </row>
        <row r="1187">
          <cell r="C1187" t="str">
            <v>A1292</v>
          </cell>
          <cell r="D1187">
            <v>8000000000</v>
          </cell>
          <cell r="E1187">
            <v>0</v>
          </cell>
          <cell r="F1187">
            <v>43490</v>
          </cell>
          <cell r="G1187">
            <v>2000000000</v>
          </cell>
          <cell r="H1187">
            <v>10000000000</v>
          </cell>
          <cell r="I1187">
            <v>8000000000</v>
          </cell>
          <cell r="J1187">
            <v>60000000</v>
          </cell>
          <cell r="K1187" t="str">
            <v>2121</v>
          </cell>
          <cell r="L1187">
            <v>7</v>
          </cell>
          <cell r="M1187" t="str">
            <v>VND</v>
          </cell>
          <cell r="N1187" t="str">
            <v>VN0011379</v>
          </cell>
          <cell r="O1187">
            <v>7</v>
          </cell>
          <cell r="P1187" t="str">
            <v>Loan</v>
          </cell>
          <cell r="Q1187">
            <v>45955</v>
          </cell>
          <cell r="R1187">
            <v>43490</v>
          </cell>
          <cell r="S1187">
            <v>40179</v>
          </cell>
          <cell r="T1187">
            <v>1</v>
          </cell>
          <cell r="U1187" t="str">
            <v>N</v>
          </cell>
          <cell r="V1187" t="str">
            <v>N</v>
          </cell>
          <cell r="W1187">
            <v>2</v>
          </cell>
          <cell r="X1187" t="str">
            <v>N</v>
          </cell>
          <cell r="Y1187" t="str">
            <v>VNGAAP</v>
          </cell>
          <cell r="Z1187" t="str">
            <v>9410</v>
          </cell>
          <cell r="AA1187">
            <v>43465</v>
          </cell>
          <cell r="AB1187">
            <v>15000000</v>
          </cell>
          <cell r="AC1187">
            <v>2000000000</v>
          </cell>
          <cell r="AD1187">
            <v>60000000</v>
          </cell>
          <cell r="AE1187">
            <v>100000000</v>
          </cell>
          <cell r="AF1187">
            <v>2</v>
          </cell>
          <cell r="AG1187">
            <v>44195</v>
          </cell>
          <cell r="AH1187">
            <v>3000000000</v>
          </cell>
          <cell r="AI1187">
            <v>3000000000</v>
          </cell>
          <cell r="AJ1187">
            <v>15000000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43434</v>
          </cell>
          <cell r="AV1187">
            <v>14</v>
          </cell>
          <cell r="AW1187">
            <v>14</v>
          </cell>
        </row>
        <row r="1188">
          <cell r="C1188" t="str">
            <v>A1293</v>
          </cell>
          <cell r="D1188">
            <v>8000000000</v>
          </cell>
          <cell r="E1188">
            <v>0</v>
          </cell>
          <cell r="F1188">
            <v>43490</v>
          </cell>
          <cell r="G1188">
            <v>2000000000</v>
          </cell>
          <cell r="H1188">
            <v>10000000000</v>
          </cell>
          <cell r="I1188">
            <v>8000000000</v>
          </cell>
          <cell r="J1188">
            <v>60000000</v>
          </cell>
          <cell r="K1188" t="str">
            <v>2121</v>
          </cell>
          <cell r="L1188">
            <v>7</v>
          </cell>
          <cell r="M1188" t="str">
            <v>VND</v>
          </cell>
          <cell r="N1188" t="str">
            <v>VN0011379</v>
          </cell>
          <cell r="O1188">
            <v>7</v>
          </cell>
          <cell r="P1188" t="str">
            <v>Loan</v>
          </cell>
          <cell r="Q1188">
            <v>45955</v>
          </cell>
          <cell r="R1188">
            <v>43490</v>
          </cell>
          <cell r="S1188">
            <v>40179</v>
          </cell>
          <cell r="T1188">
            <v>1</v>
          </cell>
          <cell r="U1188" t="str">
            <v>N</v>
          </cell>
          <cell r="V1188" t="str">
            <v>N</v>
          </cell>
          <cell r="W1188">
            <v>2</v>
          </cell>
          <cell r="X1188" t="str">
            <v>Y</v>
          </cell>
          <cell r="Y1188" t="str">
            <v>VNGAAP</v>
          </cell>
          <cell r="Z1188" t="str">
            <v>9410</v>
          </cell>
          <cell r="AA1188">
            <v>43465</v>
          </cell>
          <cell r="AB1188">
            <v>15000000</v>
          </cell>
          <cell r="AC1188">
            <v>2000000000</v>
          </cell>
          <cell r="AD1188">
            <v>60000000</v>
          </cell>
          <cell r="AE1188">
            <v>100000000</v>
          </cell>
          <cell r="AF1188">
            <v>2</v>
          </cell>
          <cell r="AG1188">
            <v>44195</v>
          </cell>
          <cell r="AH1188">
            <v>3000000000</v>
          </cell>
          <cell r="AI1188">
            <v>3000000000</v>
          </cell>
          <cell r="AJ1188">
            <v>15000000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43434</v>
          </cell>
          <cell r="AV1188">
            <v>14</v>
          </cell>
          <cell r="AW1188">
            <v>14</v>
          </cell>
        </row>
        <row r="1189">
          <cell r="C1189" t="str">
            <v>A1294</v>
          </cell>
          <cell r="D1189">
            <v>8000000000</v>
          </cell>
          <cell r="E1189">
            <v>0</v>
          </cell>
          <cell r="F1189">
            <v>43490</v>
          </cell>
          <cell r="G1189">
            <v>2000000000</v>
          </cell>
          <cell r="H1189">
            <v>10000000000</v>
          </cell>
          <cell r="I1189">
            <v>8000000000</v>
          </cell>
          <cell r="J1189">
            <v>60000000</v>
          </cell>
          <cell r="K1189" t="str">
            <v>2121</v>
          </cell>
          <cell r="L1189">
            <v>7</v>
          </cell>
          <cell r="M1189" t="str">
            <v>VND</v>
          </cell>
          <cell r="N1189" t="str">
            <v>VN0011379</v>
          </cell>
          <cell r="O1189">
            <v>7</v>
          </cell>
          <cell r="P1189" t="str">
            <v>Loan</v>
          </cell>
          <cell r="Q1189">
            <v>45955</v>
          </cell>
          <cell r="R1189">
            <v>43490</v>
          </cell>
          <cell r="S1189">
            <v>40179</v>
          </cell>
          <cell r="T1189">
            <v>1</v>
          </cell>
          <cell r="U1189" t="str">
            <v>N</v>
          </cell>
          <cell r="V1189" t="str">
            <v>N</v>
          </cell>
          <cell r="W1189">
            <v>2</v>
          </cell>
          <cell r="X1189" t="str">
            <v>N</v>
          </cell>
          <cell r="Y1189" t="str">
            <v>VNGAAP</v>
          </cell>
          <cell r="Z1189" t="str">
            <v>9410</v>
          </cell>
          <cell r="AA1189">
            <v>43465</v>
          </cell>
          <cell r="AB1189">
            <v>15000000</v>
          </cell>
          <cell r="AC1189">
            <v>2000000000</v>
          </cell>
          <cell r="AD1189">
            <v>60000000</v>
          </cell>
          <cell r="AE1189">
            <v>100000000</v>
          </cell>
          <cell r="AF1189">
            <v>2</v>
          </cell>
          <cell r="AG1189">
            <v>44195</v>
          </cell>
          <cell r="AH1189">
            <v>3000000000</v>
          </cell>
          <cell r="AI1189">
            <v>3000000000</v>
          </cell>
          <cell r="AJ1189">
            <v>15000000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43434</v>
          </cell>
          <cell r="AV1189">
            <v>14</v>
          </cell>
          <cell r="AW1189">
            <v>15</v>
          </cell>
        </row>
        <row r="1190">
          <cell r="C1190" t="str">
            <v>A1295</v>
          </cell>
          <cell r="D1190">
            <v>8000000000</v>
          </cell>
          <cell r="E1190">
            <v>0</v>
          </cell>
          <cell r="F1190">
            <v>43490</v>
          </cell>
          <cell r="G1190">
            <v>2000000000</v>
          </cell>
          <cell r="H1190">
            <v>10000000000</v>
          </cell>
          <cell r="I1190">
            <v>8000000000</v>
          </cell>
          <cell r="J1190">
            <v>60000000</v>
          </cell>
          <cell r="K1190" t="str">
            <v>2121</v>
          </cell>
          <cell r="L1190">
            <v>7</v>
          </cell>
          <cell r="M1190" t="str">
            <v>VND</v>
          </cell>
          <cell r="N1190" t="str">
            <v>VN0011379</v>
          </cell>
          <cell r="O1190">
            <v>7</v>
          </cell>
          <cell r="P1190" t="str">
            <v>Loan</v>
          </cell>
          <cell r="Q1190">
            <v>45955</v>
          </cell>
          <cell r="R1190">
            <v>43490</v>
          </cell>
          <cell r="S1190">
            <v>40179</v>
          </cell>
          <cell r="T1190">
            <v>1</v>
          </cell>
          <cell r="U1190" t="str">
            <v>N</v>
          </cell>
          <cell r="V1190" t="str">
            <v>N</v>
          </cell>
          <cell r="W1190">
            <v>2</v>
          </cell>
          <cell r="X1190" t="str">
            <v>Y</v>
          </cell>
          <cell r="Y1190" t="str">
            <v>VNGAAP</v>
          </cell>
          <cell r="Z1190" t="str">
            <v>9410</v>
          </cell>
          <cell r="AA1190">
            <v>43465</v>
          </cell>
          <cell r="AB1190">
            <v>15000000</v>
          </cell>
          <cell r="AC1190">
            <v>2000000000</v>
          </cell>
          <cell r="AD1190">
            <v>60000000</v>
          </cell>
          <cell r="AE1190">
            <v>100000000</v>
          </cell>
          <cell r="AF1190">
            <v>2</v>
          </cell>
          <cell r="AG1190">
            <v>44195</v>
          </cell>
          <cell r="AH1190">
            <v>3000000000</v>
          </cell>
          <cell r="AI1190">
            <v>3000000000</v>
          </cell>
          <cell r="AJ1190">
            <v>15000000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43434</v>
          </cell>
          <cell r="AV1190">
            <v>14</v>
          </cell>
          <cell r="AW1190">
            <v>15</v>
          </cell>
        </row>
        <row r="1191">
          <cell r="C1191" t="str">
            <v>A1296</v>
          </cell>
          <cell r="D1191">
            <v>8000000000</v>
          </cell>
          <cell r="E1191">
            <v>0</v>
          </cell>
          <cell r="F1191">
            <v>43490</v>
          </cell>
          <cell r="G1191">
            <v>2000000000</v>
          </cell>
          <cell r="H1191">
            <v>10000000000</v>
          </cell>
          <cell r="I1191">
            <v>8000000000</v>
          </cell>
          <cell r="J1191">
            <v>60000000</v>
          </cell>
          <cell r="K1191" t="str">
            <v>2121</v>
          </cell>
          <cell r="L1191">
            <v>7</v>
          </cell>
          <cell r="M1191" t="str">
            <v>VND</v>
          </cell>
          <cell r="N1191" t="str">
            <v>VN0011379</v>
          </cell>
          <cell r="O1191">
            <v>7</v>
          </cell>
          <cell r="P1191" t="str">
            <v>Loan</v>
          </cell>
          <cell r="Q1191">
            <v>45955</v>
          </cell>
          <cell r="R1191">
            <v>43490</v>
          </cell>
          <cell r="S1191">
            <v>40179</v>
          </cell>
          <cell r="T1191">
            <v>1</v>
          </cell>
          <cell r="U1191" t="str">
            <v>N</v>
          </cell>
          <cell r="V1191" t="str">
            <v>N</v>
          </cell>
          <cell r="W1191">
            <v>2</v>
          </cell>
          <cell r="X1191" t="str">
            <v>N</v>
          </cell>
          <cell r="Y1191" t="str">
            <v>VNGAAP</v>
          </cell>
          <cell r="Z1191" t="str">
            <v>9410</v>
          </cell>
          <cell r="AA1191">
            <v>43465</v>
          </cell>
          <cell r="AB1191">
            <v>15000000</v>
          </cell>
          <cell r="AC1191">
            <v>2000000000</v>
          </cell>
          <cell r="AD1191">
            <v>60000000</v>
          </cell>
          <cell r="AE1191">
            <v>100000000</v>
          </cell>
          <cell r="AF1191">
            <v>2</v>
          </cell>
          <cell r="AG1191">
            <v>44195</v>
          </cell>
          <cell r="AH1191">
            <v>3000000000</v>
          </cell>
          <cell r="AI1191">
            <v>3000000000</v>
          </cell>
          <cell r="AJ1191">
            <v>15000000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43434</v>
          </cell>
          <cell r="AV1191">
            <v>14</v>
          </cell>
          <cell r="AW1191">
            <v>16</v>
          </cell>
        </row>
        <row r="1192">
          <cell r="C1192" t="str">
            <v>A1297</v>
          </cell>
          <cell r="D1192">
            <v>8000000000</v>
          </cell>
          <cell r="E1192">
            <v>0</v>
          </cell>
          <cell r="F1192">
            <v>43490</v>
          </cell>
          <cell r="G1192">
            <v>2000000000</v>
          </cell>
          <cell r="H1192">
            <v>10000000000</v>
          </cell>
          <cell r="I1192">
            <v>8000000000</v>
          </cell>
          <cell r="J1192">
            <v>60000000</v>
          </cell>
          <cell r="K1192" t="str">
            <v>2121</v>
          </cell>
          <cell r="L1192">
            <v>7</v>
          </cell>
          <cell r="M1192" t="str">
            <v>VND</v>
          </cell>
          <cell r="N1192" t="str">
            <v>VN0011379</v>
          </cell>
          <cell r="O1192">
            <v>7</v>
          </cell>
          <cell r="P1192" t="str">
            <v>Loan</v>
          </cell>
          <cell r="Q1192">
            <v>45955</v>
          </cell>
          <cell r="R1192">
            <v>43490</v>
          </cell>
          <cell r="S1192">
            <v>40179</v>
          </cell>
          <cell r="T1192">
            <v>1</v>
          </cell>
          <cell r="U1192" t="str">
            <v>N</v>
          </cell>
          <cell r="V1192" t="str">
            <v>N</v>
          </cell>
          <cell r="W1192">
            <v>2</v>
          </cell>
          <cell r="X1192" t="str">
            <v>Y</v>
          </cell>
          <cell r="Y1192" t="str">
            <v>VNGAAP</v>
          </cell>
          <cell r="Z1192" t="str">
            <v>9410</v>
          </cell>
          <cell r="AA1192">
            <v>43465</v>
          </cell>
          <cell r="AB1192">
            <v>15000000</v>
          </cell>
          <cell r="AC1192">
            <v>2000000000</v>
          </cell>
          <cell r="AD1192">
            <v>60000000</v>
          </cell>
          <cell r="AE1192">
            <v>100000000</v>
          </cell>
          <cell r="AF1192">
            <v>2</v>
          </cell>
          <cell r="AG1192">
            <v>44195</v>
          </cell>
          <cell r="AH1192">
            <v>3000000000</v>
          </cell>
          <cell r="AI1192">
            <v>3000000000</v>
          </cell>
          <cell r="AJ1192">
            <v>15000000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43434</v>
          </cell>
          <cell r="AV1192">
            <v>14</v>
          </cell>
          <cell r="AW1192">
            <v>16</v>
          </cell>
        </row>
        <row r="1193">
          <cell r="C1193" t="str">
            <v>A1298</v>
          </cell>
          <cell r="D1193">
            <v>8000000000</v>
          </cell>
          <cell r="E1193">
            <v>0</v>
          </cell>
          <cell r="F1193">
            <v>43490</v>
          </cell>
          <cell r="G1193">
            <v>2000000000</v>
          </cell>
          <cell r="H1193">
            <v>10000000000</v>
          </cell>
          <cell r="I1193">
            <v>8000000000</v>
          </cell>
          <cell r="J1193">
            <v>60000000</v>
          </cell>
          <cell r="K1193" t="str">
            <v>2121</v>
          </cell>
          <cell r="L1193">
            <v>7</v>
          </cell>
          <cell r="M1193" t="str">
            <v>VND</v>
          </cell>
          <cell r="N1193" t="str">
            <v>VN0011379</v>
          </cell>
          <cell r="O1193">
            <v>7</v>
          </cell>
          <cell r="P1193" t="str">
            <v>Loan</v>
          </cell>
          <cell r="Q1193">
            <v>45955</v>
          </cell>
          <cell r="R1193">
            <v>43490</v>
          </cell>
          <cell r="S1193">
            <v>40179</v>
          </cell>
          <cell r="T1193">
            <v>1</v>
          </cell>
          <cell r="U1193" t="str">
            <v>N</v>
          </cell>
          <cell r="V1193" t="str">
            <v>N</v>
          </cell>
          <cell r="W1193">
            <v>1</v>
          </cell>
          <cell r="X1193" t="str">
            <v>N</v>
          </cell>
          <cell r="Y1193" t="str">
            <v>VNGAAP</v>
          </cell>
          <cell r="Z1193" t="str">
            <v>9410</v>
          </cell>
          <cell r="AA1193">
            <v>43465</v>
          </cell>
          <cell r="AB1193">
            <v>15000000</v>
          </cell>
          <cell r="AC1193">
            <v>2000000000</v>
          </cell>
          <cell r="AD1193">
            <v>60000000</v>
          </cell>
          <cell r="AE1193">
            <v>0</v>
          </cell>
          <cell r="AF1193">
            <v>2</v>
          </cell>
          <cell r="AG1193">
            <v>44195</v>
          </cell>
          <cell r="AH1193">
            <v>3000000000</v>
          </cell>
          <cell r="AI1193">
            <v>3000000000</v>
          </cell>
          <cell r="AJ1193">
            <v>15000000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43434</v>
          </cell>
          <cell r="AV1193">
            <v>14</v>
          </cell>
          <cell r="AW1193">
            <v>11</v>
          </cell>
        </row>
        <row r="1194">
          <cell r="C1194" t="str">
            <v>A1299</v>
          </cell>
          <cell r="D1194">
            <v>8000000000</v>
          </cell>
          <cell r="E1194">
            <v>0</v>
          </cell>
          <cell r="F1194">
            <v>43490</v>
          </cell>
          <cell r="G1194">
            <v>2000000000</v>
          </cell>
          <cell r="H1194">
            <v>10000000000</v>
          </cell>
          <cell r="I1194">
            <v>8000000000</v>
          </cell>
          <cell r="J1194">
            <v>60000000</v>
          </cell>
          <cell r="K1194" t="str">
            <v>2121</v>
          </cell>
          <cell r="L1194">
            <v>7</v>
          </cell>
          <cell r="M1194" t="str">
            <v>VND</v>
          </cell>
          <cell r="N1194" t="str">
            <v>VN0011379</v>
          </cell>
          <cell r="O1194">
            <v>7</v>
          </cell>
          <cell r="P1194" t="str">
            <v>Loan</v>
          </cell>
          <cell r="Q1194">
            <v>45955</v>
          </cell>
          <cell r="R1194">
            <v>43490</v>
          </cell>
          <cell r="S1194">
            <v>40179</v>
          </cell>
          <cell r="T1194">
            <v>1</v>
          </cell>
          <cell r="U1194" t="str">
            <v>N</v>
          </cell>
          <cell r="V1194" t="str">
            <v>N</v>
          </cell>
          <cell r="W1194">
            <v>1</v>
          </cell>
          <cell r="X1194" t="str">
            <v>Y</v>
          </cell>
          <cell r="Y1194" t="str">
            <v>VNGAAP</v>
          </cell>
          <cell r="Z1194" t="str">
            <v>9410</v>
          </cell>
          <cell r="AA1194">
            <v>43465</v>
          </cell>
          <cell r="AB1194">
            <v>15000000</v>
          </cell>
          <cell r="AC1194">
            <v>2000000000</v>
          </cell>
          <cell r="AD1194">
            <v>60000000</v>
          </cell>
          <cell r="AE1194">
            <v>0</v>
          </cell>
          <cell r="AF1194">
            <v>2</v>
          </cell>
          <cell r="AG1194">
            <v>44195</v>
          </cell>
          <cell r="AH1194">
            <v>3000000000</v>
          </cell>
          <cell r="AI1194">
            <v>3000000000</v>
          </cell>
          <cell r="AJ1194">
            <v>15000000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43434</v>
          </cell>
          <cell r="AV1194">
            <v>14</v>
          </cell>
          <cell r="AW1194">
            <v>11</v>
          </cell>
        </row>
        <row r="1195">
          <cell r="C1195" t="str">
            <v>A1300</v>
          </cell>
          <cell r="D1195">
            <v>8000000000</v>
          </cell>
          <cell r="E1195">
            <v>0</v>
          </cell>
          <cell r="F1195">
            <v>43490</v>
          </cell>
          <cell r="G1195">
            <v>2000000000</v>
          </cell>
          <cell r="H1195">
            <v>10000000000</v>
          </cell>
          <cell r="I1195">
            <v>8000000000</v>
          </cell>
          <cell r="J1195">
            <v>60000000</v>
          </cell>
          <cell r="K1195" t="str">
            <v>2121</v>
          </cell>
          <cell r="L1195">
            <v>7</v>
          </cell>
          <cell r="M1195" t="str">
            <v>VND</v>
          </cell>
          <cell r="N1195" t="str">
            <v>VN0011379</v>
          </cell>
          <cell r="O1195">
            <v>7</v>
          </cell>
          <cell r="P1195" t="str">
            <v>Loan</v>
          </cell>
          <cell r="Q1195">
            <v>45955</v>
          </cell>
          <cell r="R1195">
            <v>43490</v>
          </cell>
          <cell r="S1195">
            <v>40179</v>
          </cell>
          <cell r="T1195">
            <v>1</v>
          </cell>
          <cell r="U1195" t="str">
            <v>N</v>
          </cell>
          <cell r="V1195" t="str">
            <v>N</v>
          </cell>
          <cell r="W1195">
            <v>1</v>
          </cell>
          <cell r="X1195" t="str">
            <v>N</v>
          </cell>
          <cell r="Y1195" t="str">
            <v>VNGAAP</v>
          </cell>
          <cell r="Z1195" t="str">
            <v>9410</v>
          </cell>
          <cell r="AA1195">
            <v>43465</v>
          </cell>
          <cell r="AB1195">
            <v>15000000</v>
          </cell>
          <cell r="AC1195">
            <v>2000000000</v>
          </cell>
          <cell r="AD1195">
            <v>60000000</v>
          </cell>
          <cell r="AE1195">
            <v>0</v>
          </cell>
          <cell r="AF1195">
            <v>2</v>
          </cell>
          <cell r="AG1195">
            <v>44195</v>
          </cell>
          <cell r="AH1195">
            <v>3000000000</v>
          </cell>
          <cell r="AI1195">
            <v>3000000000</v>
          </cell>
          <cell r="AJ1195">
            <v>15000000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43434</v>
          </cell>
          <cell r="AV1195">
            <v>14</v>
          </cell>
          <cell r="AW1195">
            <v>12</v>
          </cell>
        </row>
        <row r="1196">
          <cell r="C1196" t="str">
            <v>A1301</v>
          </cell>
          <cell r="D1196">
            <v>8000000000</v>
          </cell>
          <cell r="E1196">
            <v>0</v>
          </cell>
          <cell r="F1196">
            <v>43490</v>
          </cell>
          <cell r="G1196">
            <v>2000000000</v>
          </cell>
          <cell r="H1196">
            <v>10000000000</v>
          </cell>
          <cell r="I1196">
            <v>8000000000</v>
          </cell>
          <cell r="J1196">
            <v>60000000</v>
          </cell>
          <cell r="K1196" t="str">
            <v>2121</v>
          </cell>
          <cell r="L1196">
            <v>7</v>
          </cell>
          <cell r="M1196" t="str">
            <v>VND</v>
          </cell>
          <cell r="N1196" t="str">
            <v>VN0011379</v>
          </cell>
          <cell r="O1196">
            <v>7</v>
          </cell>
          <cell r="P1196" t="str">
            <v>Loan</v>
          </cell>
          <cell r="Q1196">
            <v>45955</v>
          </cell>
          <cell r="R1196">
            <v>43490</v>
          </cell>
          <cell r="S1196">
            <v>40179</v>
          </cell>
          <cell r="T1196">
            <v>1</v>
          </cell>
          <cell r="U1196" t="str">
            <v>N</v>
          </cell>
          <cell r="V1196" t="str">
            <v>N</v>
          </cell>
          <cell r="W1196">
            <v>1</v>
          </cell>
          <cell r="X1196" t="str">
            <v>Y</v>
          </cell>
          <cell r="Y1196" t="str">
            <v>VNGAAP</v>
          </cell>
          <cell r="Z1196" t="str">
            <v>9410</v>
          </cell>
          <cell r="AA1196">
            <v>43465</v>
          </cell>
          <cell r="AB1196">
            <v>15000000</v>
          </cell>
          <cell r="AC1196">
            <v>2000000000</v>
          </cell>
          <cell r="AD1196">
            <v>60000000</v>
          </cell>
          <cell r="AE1196">
            <v>0</v>
          </cell>
          <cell r="AF1196">
            <v>2</v>
          </cell>
          <cell r="AG1196">
            <v>44195</v>
          </cell>
          <cell r="AH1196">
            <v>3000000000</v>
          </cell>
          <cell r="AI1196">
            <v>3000000000</v>
          </cell>
          <cell r="AJ1196">
            <v>15000000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43434</v>
          </cell>
          <cell r="AV1196">
            <v>14</v>
          </cell>
          <cell r="AW1196">
            <v>12</v>
          </cell>
        </row>
        <row r="1197">
          <cell r="C1197" t="str">
            <v>A1302</v>
          </cell>
          <cell r="D1197">
            <v>8000000000</v>
          </cell>
          <cell r="E1197">
            <v>0</v>
          </cell>
          <cell r="F1197">
            <v>43490</v>
          </cell>
          <cell r="G1197">
            <v>2000000000</v>
          </cell>
          <cell r="H1197">
            <v>10000000000</v>
          </cell>
          <cell r="I1197">
            <v>8000000000</v>
          </cell>
          <cell r="J1197">
            <v>60000000</v>
          </cell>
          <cell r="K1197" t="str">
            <v>2121</v>
          </cell>
          <cell r="L1197">
            <v>7</v>
          </cell>
          <cell r="M1197" t="str">
            <v>VND</v>
          </cell>
          <cell r="N1197" t="str">
            <v>VN0011379</v>
          </cell>
          <cell r="O1197">
            <v>7</v>
          </cell>
          <cell r="P1197" t="str">
            <v>Loan</v>
          </cell>
          <cell r="Q1197">
            <v>45955</v>
          </cell>
          <cell r="R1197">
            <v>43490</v>
          </cell>
          <cell r="S1197">
            <v>40179</v>
          </cell>
          <cell r="T1197">
            <v>1</v>
          </cell>
          <cell r="U1197" t="str">
            <v>N</v>
          </cell>
          <cell r="V1197" t="str">
            <v>N</v>
          </cell>
          <cell r="W1197">
            <v>1</v>
          </cell>
          <cell r="X1197" t="str">
            <v>N</v>
          </cell>
          <cell r="Y1197" t="str">
            <v>VNGAAP</v>
          </cell>
          <cell r="Z1197" t="str">
            <v>9410</v>
          </cell>
          <cell r="AA1197">
            <v>43465</v>
          </cell>
          <cell r="AB1197">
            <v>15000000</v>
          </cell>
          <cell r="AC1197">
            <v>2000000000</v>
          </cell>
          <cell r="AD1197">
            <v>60000000</v>
          </cell>
          <cell r="AE1197">
            <v>0</v>
          </cell>
          <cell r="AF1197">
            <v>2</v>
          </cell>
          <cell r="AG1197">
            <v>44195</v>
          </cell>
          <cell r="AH1197">
            <v>3000000000</v>
          </cell>
          <cell r="AI1197">
            <v>3000000000</v>
          </cell>
          <cell r="AJ1197">
            <v>15000000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43434</v>
          </cell>
          <cell r="AV1197">
            <v>14</v>
          </cell>
          <cell r="AW1197">
            <v>13</v>
          </cell>
        </row>
        <row r="1198">
          <cell r="C1198" t="str">
            <v>A1303</v>
          </cell>
          <cell r="D1198">
            <v>8000000000</v>
          </cell>
          <cell r="E1198">
            <v>0</v>
          </cell>
          <cell r="F1198">
            <v>43490</v>
          </cell>
          <cell r="G1198">
            <v>2000000000</v>
          </cell>
          <cell r="H1198">
            <v>10000000000</v>
          </cell>
          <cell r="I1198">
            <v>8000000000</v>
          </cell>
          <cell r="J1198">
            <v>60000000</v>
          </cell>
          <cell r="K1198" t="str">
            <v>2121</v>
          </cell>
          <cell r="L1198">
            <v>7</v>
          </cell>
          <cell r="M1198" t="str">
            <v>VND</v>
          </cell>
          <cell r="N1198" t="str">
            <v>VN0011379</v>
          </cell>
          <cell r="O1198">
            <v>7</v>
          </cell>
          <cell r="P1198" t="str">
            <v>Loan</v>
          </cell>
          <cell r="Q1198">
            <v>45955</v>
          </cell>
          <cell r="R1198">
            <v>43490</v>
          </cell>
          <cell r="S1198">
            <v>40179</v>
          </cell>
          <cell r="T1198">
            <v>1</v>
          </cell>
          <cell r="U1198" t="str">
            <v>N</v>
          </cell>
          <cell r="V1198" t="str">
            <v>N</v>
          </cell>
          <cell r="W1198">
            <v>1</v>
          </cell>
          <cell r="X1198" t="str">
            <v>Y</v>
          </cell>
          <cell r="Y1198" t="str">
            <v>VNGAAP</v>
          </cell>
          <cell r="Z1198" t="str">
            <v>9410</v>
          </cell>
          <cell r="AA1198">
            <v>43465</v>
          </cell>
          <cell r="AB1198">
            <v>15000000</v>
          </cell>
          <cell r="AC1198">
            <v>2000000000</v>
          </cell>
          <cell r="AD1198">
            <v>60000000</v>
          </cell>
          <cell r="AE1198">
            <v>0</v>
          </cell>
          <cell r="AF1198">
            <v>2</v>
          </cell>
          <cell r="AG1198">
            <v>44195</v>
          </cell>
          <cell r="AH1198">
            <v>3000000000</v>
          </cell>
          <cell r="AI1198">
            <v>3000000000</v>
          </cell>
          <cell r="AJ1198">
            <v>15000000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43434</v>
          </cell>
          <cell r="AV1198">
            <v>14</v>
          </cell>
          <cell r="AW1198">
            <v>13</v>
          </cell>
        </row>
        <row r="1199">
          <cell r="C1199" t="str">
            <v>A1304</v>
          </cell>
          <cell r="D1199">
            <v>8000000000</v>
          </cell>
          <cell r="E1199">
            <v>0</v>
          </cell>
          <cell r="F1199">
            <v>43490</v>
          </cell>
          <cell r="G1199">
            <v>2000000000</v>
          </cell>
          <cell r="H1199">
            <v>10000000000</v>
          </cell>
          <cell r="I1199">
            <v>8000000000</v>
          </cell>
          <cell r="J1199">
            <v>60000000</v>
          </cell>
          <cell r="K1199" t="str">
            <v>2121</v>
          </cell>
          <cell r="L1199">
            <v>7</v>
          </cell>
          <cell r="M1199" t="str">
            <v>VND</v>
          </cell>
          <cell r="N1199" t="str">
            <v>VN0011379</v>
          </cell>
          <cell r="O1199">
            <v>7</v>
          </cell>
          <cell r="P1199" t="str">
            <v>Loan</v>
          </cell>
          <cell r="Q1199">
            <v>45955</v>
          </cell>
          <cell r="R1199">
            <v>43490</v>
          </cell>
          <cell r="S1199">
            <v>40179</v>
          </cell>
          <cell r="T1199">
            <v>1</v>
          </cell>
          <cell r="U1199" t="str">
            <v>N</v>
          </cell>
          <cell r="V1199" t="str">
            <v>N</v>
          </cell>
          <cell r="W1199">
            <v>2</v>
          </cell>
          <cell r="X1199" t="str">
            <v>N</v>
          </cell>
          <cell r="Y1199" t="str">
            <v>VNGAAP</v>
          </cell>
          <cell r="Z1199" t="str">
            <v>9410</v>
          </cell>
          <cell r="AA1199">
            <v>43465</v>
          </cell>
          <cell r="AB1199">
            <v>15000000</v>
          </cell>
          <cell r="AC1199">
            <v>2000000000</v>
          </cell>
          <cell r="AD1199">
            <v>60000000</v>
          </cell>
          <cell r="AE1199">
            <v>100000000</v>
          </cell>
          <cell r="AF1199">
            <v>2</v>
          </cell>
          <cell r="AG1199">
            <v>44195</v>
          </cell>
          <cell r="AH1199">
            <v>3000000000</v>
          </cell>
          <cell r="AI1199">
            <v>3000000000</v>
          </cell>
          <cell r="AJ1199">
            <v>15000000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43434</v>
          </cell>
          <cell r="AV1199">
            <v>14</v>
          </cell>
          <cell r="AW1199">
            <v>14</v>
          </cell>
        </row>
        <row r="1200">
          <cell r="C1200" t="str">
            <v>A1305</v>
          </cell>
          <cell r="D1200">
            <v>8000000000</v>
          </cell>
          <cell r="E1200">
            <v>0</v>
          </cell>
          <cell r="F1200">
            <v>43490</v>
          </cell>
          <cell r="G1200">
            <v>2000000000</v>
          </cell>
          <cell r="H1200">
            <v>10000000000</v>
          </cell>
          <cell r="I1200">
            <v>8000000000</v>
          </cell>
          <cell r="J1200">
            <v>60000000</v>
          </cell>
          <cell r="K1200" t="str">
            <v>2121</v>
          </cell>
          <cell r="L1200">
            <v>7</v>
          </cell>
          <cell r="M1200" t="str">
            <v>VND</v>
          </cell>
          <cell r="N1200" t="str">
            <v>VN0011379</v>
          </cell>
          <cell r="O1200">
            <v>7</v>
          </cell>
          <cell r="P1200" t="str">
            <v>Loan</v>
          </cell>
          <cell r="Q1200">
            <v>45955</v>
          </cell>
          <cell r="R1200">
            <v>43490</v>
          </cell>
          <cell r="S1200">
            <v>40179</v>
          </cell>
          <cell r="T1200">
            <v>1</v>
          </cell>
          <cell r="U1200" t="str">
            <v>N</v>
          </cell>
          <cell r="V1200" t="str">
            <v>N</v>
          </cell>
          <cell r="W1200">
            <v>2</v>
          </cell>
          <cell r="X1200" t="str">
            <v>Y</v>
          </cell>
          <cell r="Y1200" t="str">
            <v>VNGAAP</v>
          </cell>
          <cell r="Z1200" t="str">
            <v>9410</v>
          </cell>
          <cell r="AA1200">
            <v>43465</v>
          </cell>
          <cell r="AB1200">
            <v>15000000</v>
          </cell>
          <cell r="AC1200">
            <v>2000000000</v>
          </cell>
          <cell r="AD1200">
            <v>60000000</v>
          </cell>
          <cell r="AE1200">
            <v>100000000</v>
          </cell>
          <cell r="AF1200">
            <v>2</v>
          </cell>
          <cell r="AG1200">
            <v>44195</v>
          </cell>
          <cell r="AH1200">
            <v>3000000000</v>
          </cell>
          <cell r="AI1200">
            <v>3000000000</v>
          </cell>
          <cell r="AJ1200">
            <v>15000000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43434</v>
          </cell>
          <cell r="AV1200">
            <v>14</v>
          </cell>
          <cell r="AW1200">
            <v>14</v>
          </cell>
        </row>
        <row r="1201">
          <cell r="C1201" t="str">
            <v>A1306</v>
          </cell>
          <cell r="D1201">
            <v>8000000000</v>
          </cell>
          <cell r="E1201">
            <v>0</v>
          </cell>
          <cell r="F1201">
            <v>43490</v>
          </cell>
          <cell r="G1201">
            <v>2000000000</v>
          </cell>
          <cell r="H1201">
            <v>10000000000</v>
          </cell>
          <cell r="I1201">
            <v>8000000000</v>
          </cell>
          <cell r="J1201">
            <v>60000000</v>
          </cell>
          <cell r="K1201" t="str">
            <v>2121</v>
          </cell>
          <cell r="L1201">
            <v>7</v>
          </cell>
          <cell r="M1201" t="str">
            <v>VND</v>
          </cell>
          <cell r="N1201" t="str">
            <v>VN0011379</v>
          </cell>
          <cell r="O1201">
            <v>7</v>
          </cell>
          <cell r="P1201" t="str">
            <v>Loan</v>
          </cell>
          <cell r="Q1201">
            <v>45955</v>
          </cell>
          <cell r="R1201">
            <v>43490</v>
          </cell>
          <cell r="S1201">
            <v>40179</v>
          </cell>
          <cell r="T1201">
            <v>1</v>
          </cell>
          <cell r="U1201" t="str">
            <v>N</v>
          </cell>
          <cell r="V1201" t="str">
            <v>N</v>
          </cell>
          <cell r="W1201">
            <v>2</v>
          </cell>
          <cell r="X1201" t="str">
            <v>N</v>
          </cell>
          <cell r="Y1201" t="str">
            <v>VNGAAP</v>
          </cell>
          <cell r="Z1201" t="str">
            <v>9410</v>
          </cell>
          <cell r="AA1201">
            <v>43465</v>
          </cell>
          <cell r="AB1201">
            <v>15000000</v>
          </cell>
          <cell r="AC1201">
            <v>2000000000</v>
          </cell>
          <cell r="AD1201">
            <v>60000000</v>
          </cell>
          <cell r="AE1201">
            <v>100000000</v>
          </cell>
          <cell r="AF1201">
            <v>2</v>
          </cell>
          <cell r="AG1201">
            <v>44195</v>
          </cell>
          <cell r="AH1201">
            <v>3000000000</v>
          </cell>
          <cell r="AI1201">
            <v>3000000000</v>
          </cell>
          <cell r="AJ1201">
            <v>15000000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43434</v>
          </cell>
          <cell r="AV1201">
            <v>14</v>
          </cell>
          <cell r="AW1201">
            <v>15</v>
          </cell>
        </row>
        <row r="1202">
          <cell r="C1202" t="str">
            <v>A1307</v>
          </cell>
          <cell r="D1202">
            <v>8000000000</v>
          </cell>
          <cell r="E1202">
            <v>0</v>
          </cell>
          <cell r="F1202">
            <v>43490</v>
          </cell>
          <cell r="G1202">
            <v>2000000000</v>
          </cell>
          <cell r="H1202">
            <v>10000000000</v>
          </cell>
          <cell r="I1202">
            <v>8000000000</v>
          </cell>
          <cell r="J1202">
            <v>60000000</v>
          </cell>
          <cell r="K1202" t="str">
            <v>2121</v>
          </cell>
          <cell r="L1202">
            <v>7</v>
          </cell>
          <cell r="M1202" t="str">
            <v>VND</v>
          </cell>
          <cell r="N1202" t="str">
            <v>VN0011379</v>
          </cell>
          <cell r="O1202">
            <v>7</v>
          </cell>
          <cell r="P1202" t="str">
            <v>Loan</v>
          </cell>
          <cell r="Q1202">
            <v>45955</v>
          </cell>
          <cell r="R1202">
            <v>43490</v>
          </cell>
          <cell r="S1202">
            <v>40179</v>
          </cell>
          <cell r="T1202">
            <v>1</v>
          </cell>
          <cell r="U1202" t="str">
            <v>N</v>
          </cell>
          <cell r="V1202" t="str">
            <v>N</v>
          </cell>
          <cell r="W1202">
            <v>2</v>
          </cell>
          <cell r="X1202" t="str">
            <v>Y</v>
          </cell>
          <cell r="Y1202" t="str">
            <v>VNGAAP</v>
          </cell>
          <cell r="Z1202" t="str">
            <v>9410</v>
          </cell>
          <cell r="AA1202">
            <v>43465</v>
          </cell>
          <cell r="AB1202">
            <v>15000000</v>
          </cell>
          <cell r="AC1202">
            <v>2000000000</v>
          </cell>
          <cell r="AD1202">
            <v>60000000</v>
          </cell>
          <cell r="AE1202">
            <v>100000000</v>
          </cell>
          <cell r="AF1202">
            <v>2</v>
          </cell>
          <cell r="AG1202">
            <v>44195</v>
          </cell>
          <cell r="AH1202">
            <v>3000000000</v>
          </cell>
          <cell r="AI1202">
            <v>3000000000</v>
          </cell>
          <cell r="AJ1202">
            <v>15000000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43434</v>
          </cell>
          <cell r="AV1202">
            <v>14</v>
          </cell>
          <cell r="AW1202">
            <v>15</v>
          </cell>
        </row>
        <row r="1203">
          <cell r="C1203" t="str">
            <v>A1308</v>
          </cell>
          <cell r="D1203">
            <v>8000000000</v>
          </cell>
          <cell r="E1203">
            <v>0</v>
          </cell>
          <cell r="F1203">
            <v>43490</v>
          </cell>
          <cell r="G1203">
            <v>2000000000</v>
          </cell>
          <cell r="H1203">
            <v>10000000000</v>
          </cell>
          <cell r="I1203">
            <v>8000000000</v>
          </cell>
          <cell r="J1203">
            <v>60000000</v>
          </cell>
          <cell r="K1203" t="str">
            <v>2121</v>
          </cell>
          <cell r="L1203">
            <v>7</v>
          </cell>
          <cell r="M1203" t="str">
            <v>VND</v>
          </cell>
          <cell r="N1203" t="str">
            <v>VN0011379</v>
          </cell>
          <cell r="O1203">
            <v>7</v>
          </cell>
          <cell r="P1203" t="str">
            <v>Loan</v>
          </cell>
          <cell r="Q1203">
            <v>45955</v>
          </cell>
          <cell r="R1203">
            <v>43490</v>
          </cell>
          <cell r="S1203">
            <v>40179</v>
          </cell>
          <cell r="T1203">
            <v>1</v>
          </cell>
          <cell r="U1203" t="str">
            <v>N</v>
          </cell>
          <cell r="V1203" t="str">
            <v>N</v>
          </cell>
          <cell r="W1203">
            <v>2</v>
          </cell>
          <cell r="X1203" t="str">
            <v>N</v>
          </cell>
          <cell r="Y1203" t="str">
            <v>VNGAAP</v>
          </cell>
          <cell r="Z1203" t="str">
            <v>9410</v>
          </cell>
          <cell r="AA1203">
            <v>43465</v>
          </cell>
          <cell r="AB1203">
            <v>15000000</v>
          </cell>
          <cell r="AC1203">
            <v>2000000000</v>
          </cell>
          <cell r="AD1203">
            <v>60000000</v>
          </cell>
          <cell r="AE1203">
            <v>100000000</v>
          </cell>
          <cell r="AF1203">
            <v>2</v>
          </cell>
          <cell r="AG1203">
            <v>44195</v>
          </cell>
          <cell r="AH1203">
            <v>3000000000</v>
          </cell>
          <cell r="AI1203">
            <v>3000000000</v>
          </cell>
          <cell r="AJ1203">
            <v>15000000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43434</v>
          </cell>
          <cell r="AV1203">
            <v>14</v>
          </cell>
          <cell r="AW1203">
            <v>16</v>
          </cell>
        </row>
        <row r="1204">
          <cell r="C1204" t="str">
            <v>A1309</v>
          </cell>
          <cell r="D1204">
            <v>8000000000</v>
          </cell>
          <cell r="E1204">
            <v>0</v>
          </cell>
          <cell r="F1204">
            <v>43490</v>
          </cell>
          <cell r="G1204">
            <v>2000000000</v>
          </cell>
          <cell r="H1204">
            <v>10000000000</v>
          </cell>
          <cell r="I1204">
            <v>8000000000</v>
          </cell>
          <cell r="J1204">
            <v>60000000</v>
          </cell>
          <cell r="K1204" t="str">
            <v>2121</v>
          </cell>
          <cell r="L1204">
            <v>7</v>
          </cell>
          <cell r="M1204" t="str">
            <v>VND</v>
          </cell>
          <cell r="N1204" t="str">
            <v>VN0011379</v>
          </cell>
          <cell r="O1204">
            <v>7</v>
          </cell>
          <cell r="P1204" t="str">
            <v>Loan</v>
          </cell>
          <cell r="Q1204">
            <v>45955</v>
          </cell>
          <cell r="R1204">
            <v>43490</v>
          </cell>
          <cell r="S1204">
            <v>40179</v>
          </cell>
          <cell r="T1204">
            <v>1</v>
          </cell>
          <cell r="U1204" t="str">
            <v>N</v>
          </cell>
          <cell r="V1204" t="str">
            <v>N</v>
          </cell>
          <cell r="W1204">
            <v>2</v>
          </cell>
          <cell r="X1204" t="str">
            <v>Y</v>
          </cell>
          <cell r="Y1204" t="str">
            <v>VNGAAP</v>
          </cell>
          <cell r="Z1204" t="str">
            <v>9410</v>
          </cell>
          <cell r="AA1204">
            <v>43465</v>
          </cell>
          <cell r="AB1204">
            <v>15000000</v>
          </cell>
          <cell r="AC1204">
            <v>2000000000</v>
          </cell>
          <cell r="AD1204">
            <v>60000000</v>
          </cell>
          <cell r="AE1204">
            <v>100000000</v>
          </cell>
          <cell r="AF1204">
            <v>2</v>
          </cell>
          <cell r="AG1204">
            <v>44195</v>
          </cell>
          <cell r="AH1204">
            <v>3000000000</v>
          </cell>
          <cell r="AI1204">
            <v>3000000000</v>
          </cell>
          <cell r="AJ1204">
            <v>15000000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43434</v>
          </cell>
          <cell r="AV1204">
            <v>14</v>
          </cell>
          <cell r="AW1204">
            <v>16</v>
          </cell>
        </row>
        <row r="1205">
          <cell r="C1205" t="str">
            <v>A1310</v>
          </cell>
          <cell r="D1205">
            <v>8000000000</v>
          </cell>
          <cell r="E1205">
            <v>0</v>
          </cell>
          <cell r="F1205">
            <v>43490</v>
          </cell>
          <cell r="G1205">
            <v>2000000000</v>
          </cell>
          <cell r="H1205">
            <v>10000000000</v>
          </cell>
          <cell r="I1205">
            <v>8000000000</v>
          </cell>
          <cell r="J1205">
            <v>60000000</v>
          </cell>
          <cell r="K1205" t="str">
            <v>2121</v>
          </cell>
          <cell r="L1205">
            <v>7</v>
          </cell>
          <cell r="M1205" t="str">
            <v>VND</v>
          </cell>
          <cell r="N1205" t="str">
            <v>VN0011379</v>
          </cell>
          <cell r="O1205">
            <v>7</v>
          </cell>
          <cell r="P1205" t="str">
            <v>Loan</v>
          </cell>
          <cell r="Q1205">
            <v>45955</v>
          </cell>
          <cell r="R1205">
            <v>43490</v>
          </cell>
          <cell r="S1205">
            <v>40179</v>
          </cell>
          <cell r="T1205">
            <v>1</v>
          </cell>
          <cell r="U1205" t="str">
            <v>N</v>
          </cell>
          <cell r="V1205" t="str">
            <v>N</v>
          </cell>
          <cell r="W1205">
            <v>1</v>
          </cell>
          <cell r="X1205" t="str">
            <v>N</v>
          </cell>
          <cell r="Y1205" t="str">
            <v>VNGAAP</v>
          </cell>
          <cell r="Z1205" t="str">
            <v>9410</v>
          </cell>
          <cell r="AA1205">
            <v>43465</v>
          </cell>
          <cell r="AB1205">
            <v>15000000</v>
          </cell>
          <cell r="AC1205">
            <v>2000000000</v>
          </cell>
          <cell r="AD1205">
            <v>60000000</v>
          </cell>
          <cell r="AE1205">
            <v>0</v>
          </cell>
          <cell r="AF1205">
            <v>2</v>
          </cell>
          <cell r="AG1205">
            <v>44195</v>
          </cell>
          <cell r="AH1205">
            <v>3000000000</v>
          </cell>
          <cell r="AI1205">
            <v>3000000000</v>
          </cell>
          <cell r="AJ1205">
            <v>15000000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43434</v>
          </cell>
          <cell r="AV1205">
            <v>14</v>
          </cell>
          <cell r="AW1205">
            <v>17</v>
          </cell>
        </row>
        <row r="1206">
          <cell r="C1206" t="str">
            <v>A1311</v>
          </cell>
          <cell r="D1206">
            <v>8000000000</v>
          </cell>
          <cell r="E1206">
            <v>0</v>
          </cell>
          <cell r="F1206">
            <v>43490</v>
          </cell>
          <cell r="G1206">
            <v>2000000000</v>
          </cell>
          <cell r="H1206">
            <v>10000000000</v>
          </cell>
          <cell r="I1206">
            <v>8000000000</v>
          </cell>
          <cell r="J1206">
            <v>60000000</v>
          </cell>
          <cell r="K1206" t="str">
            <v>2121</v>
          </cell>
          <cell r="L1206">
            <v>7</v>
          </cell>
          <cell r="M1206" t="str">
            <v>VND</v>
          </cell>
          <cell r="N1206" t="str">
            <v>VN0011379</v>
          </cell>
          <cell r="O1206">
            <v>7</v>
          </cell>
          <cell r="P1206" t="str">
            <v>Loan</v>
          </cell>
          <cell r="Q1206">
            <v>45955</v>
          </cell>
          <cell r="R1206">
            <v>43490</v>
          </cell>
          <cell r="S1206">
            <v>40179</v>
          </cell>
          <cell r="T1206">
            <v>1</v>
          </cell>
          <cell r="U1206" t="str">
            <v>N</v>
          </cell>
          <cell r="V1206" t="str">
            <v>N</v>
          </cell>
          <cell r="W1206">
            <v>1</v>
          </cell>
          <cell r="X1206" t="str">
            <v>Y</v>
          </cell>
          <cell r="Y1206" t="str">
            <v>VNGAAP</v>
          </cell>
          <cell r="Z1206" t="str">
            <v>9410</v>
          </cell>
          <cell r="AA1206">
            <v>43465</v>
          </cell>
          <cell r="AB1206">
            <v>15000000</v>
          </cell>
          <cell r="AC1206">
            <v>2000000000</v>
          </cell>
          <cell r="AD1206">
            <v>60000000</v>
          </cell>
          <cell r="AE1206">
            <v>0</v>
          </cell>
          <cell r="AF1206">
            <v>2</v>
          </cell>
          <cell r="AG1206">
            <v>44195</v>
          </cell>
          <cell r="AH1206">
            <v>3000000000</v>
          </cell>
          <cell r="AI1206">
            <v>3000000000</v>
          </cell>
          <cell r="AJ1206">
            <v>15000000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43434</v>
          </cell>
          <cell r="AV1206">
            <v>14</v>
          </cell>
          <cell r="AW1206">
            <v>17</v>
          </cell>
        </row>
        <row r="1207">
          <cell r="C1207" t="str">
            <v>A1312</v>
          </cell>
          <cell r="D1207">
            <v>8000000000</v>
          </cell>
          <cell r="E1207">
            <v>0</v>
          </cell>
          <cell r="F1207">
            <v>43490</v>
          </cell>
          <cell r="G1207">
            <v>2000000000</v>
          </cell>
          <cell r="H1207">
            <v>10000000000</v>
          </cell>
          <cell r="I1207">
            <v>8000000000</v>
          </cell>
          <cell r="J1207">
            <v>60000000</v>
          </cell>
          <cell r="K1207" t="str">
            <v>2121</v>
          </cell>
          <cell r="L1207">
            <v>7</v>
          </cell>
          <cell r="M1207" t="str">
            <v>VND</v>
          </cell>
          <cell r="N1207" t="str">
            <v>VN0011379</v>
          </cell>
          <cell r="O1207">
            <v>7</v>
          </cell>
          <cell r="P1207" t="str">
            <v>Loan</v>
          </cell>
          <cell r="Q1207">
            <v>45955</v>
          </cell>
          <cell r="R1207">
            <v>43490</v>
          </cell>
          <cell r="S1207">
            <v>40179</v>
          </cell>
          <cell r="T1207">
            <v>1</v>
          </cell>
          <cell r="U1207" t="str">
            <v>N</v>
          </cell>
          <cell r="V1207" t="str">
            <v>N</v>
          </cell>
          <cell r="W1207">
            <v>2</v>
          </cell>
          <cell r="X1207" t="str">
            <v>N</v>
          </cell>
          <cell r="Y1207" t="str">
            <v>VNGAAP</v>
          </cell>
          <cell r="Z1207" t="str">
            <v>9410</v>
          </cell>
          <cell r="AA1207">
            <v>43465</v>
          </cell>
          <cell r="AB1207">
            <v>15000000</v>
          </cell>
          <cell r="AC1207">
            <v>2000000000</v>
          </cell>
          <cell r="AD1207">
            <v>60000000</v>
          </cell>
          <cell r="AE1207">
            <v>100000000</v>
          </cell>
          <cell r="AF1207">
            <v>2</v>
          </cell>
          <cell r="AG1207">
            <v>44195</v>
          </cell>
          <cell r="AH1207">
            <v>3000000000</v>
          </cell>
          <cell r="AI1207">
            <v>3000000000</v>
          </cell>
          <cell r="AJ1207">
            <v>15000000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43434</v>
          </cell>
          <cell r="AV1207">
            <v>14</v>
          </cell>
          <cell r="AW1207">
            <v>17</v>
          </cell>
        </row>
        <row r="1208">
          <cell r="C1208" t="str">
            <v>A1313</v>
          </cell>
          <cell r="D1208">
            <v>8000000000</v>
          </cell>
          <cell r="E1208">
            <v>0</v>
          </cell>
          <cell r="F1208">
            <v>43490</v>
          </cell>
          <cell r="G1208">
            <v>2000000000</v>
          </cell>
          <cell r="H1208">
            <v>10000000000</v>
          </cell>
          <cell r="I1208">
            <v>8000000000</v>
          </cell>
          <cell r="J1208">
            <v>60000000</v>
          </cell>
          <cell r="K1208" t="str">
            <v>2121</v>
          </cell>
          <cell r="L1208">
            <v>7</v>
          </cell>
          <cell r="M1208" t="str">
            <v>VND</v>
          </cell>
          <cell r="N1208" t="str">
            <v>VN0011379</v>
          </cell>
          <cell r="O1208">
            <v>7</v>
          </cell>
          <cell r="P1208" t="str">
            <v>Loan</v>
          </cell>
          <cell r="Q1208">
            <v>45955</v>
          </cell>
          <cell r="R1208">
            <v>43490</v>
          </cell>
          <cell r="S1208">
            <v>40179</v>
          </cell>
          <cell r="T1208">
            <v>1</v>
          </cell>
          <cell r="U1208" t="str">
            <v>N</v>
          </cell>
          <cell r="V1208" t="str">
            <v>N</v>
          </cell>
          <cell r="W1208">
            <v>2</v>
          </cell>
          <cell r="X1208" t="str">
            <v>Y</v>
          </cell>
          <cell r="Y1208" t="str">
            <v>VNGAAP</v>
          </cell>
          <cell r="Z1208" t="str">
            <v>9410</v>
          </cell>
          <cell r="AA1208">
            <v>43465</v>
          </cell>
          <cell r="AB1208">
            <v>15000000</v>
          </cell>
          <cell r="AC1208">
            <v>2000000000</v>
          </cell>
          <cell r="AD1208">
            <v>60000000</v>
          </cell>
          <cell r="AE1208">
            <v>100000000</v>
          </cell>
          <cell r="AF1208">
            <v>2</v>
          </cell>
          <cell r="AG1208">
            <v>44195</v>
          </cell>
          <cell r="AH1208">
            <v>3000000000</v>
          </cell>
          <cell r="AI1208">
            <v>3000000000</v>
          </cell>
          <cell r="AJ1208">
            <v>15000000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43434</v>
          </cell>
          <cell r="AV1208">
            <v>14</v>
          </cell>
          <cell r="AW1208">
            <v>17</v>
          </cell>
        </row>
        <row r="1209">
          <cell r="C1209" t="str">
            <v>A1314</v>
          </cell>
          <cell r="D1209">
            <v>8000000000</v>
          </cell>
          <cell r="E1209">
            <v>0</v>
          </cell>
          <cell r="F1209">
            <v>43490</v>
          </cell>
          <cell r="G1209">
            <v>2000000000</v>
          </cell>
          <cell r="H1209">
            <v>10000000000</v>
          </cell>
          <cell r="I1209">
            <v>8000000000</v>
          </cell>
          <cell r="J1209">
            <v>60000000</v>
          </cell>
          <cell r="K1209" t="str">
            <v>2121</v>
          </cell>
          <cell r="L1209">
            <v>7</v>
          </cell>
          <cell r="M1209" t="str">
            <v>VND</v>
          </cell>
          <cell r="N1209" t="str">
            <v>VN0011379</v>
          </cell>
          <cell r="O1209">
            <v>7</v>
          </cell>
          <cell r="P1209" t="str">
            <v>Loan</v>
          </cell>
          <cell r="Q1209">
            <v>45955</v>
          </cell>
          <cell r="R1209">
            <v>43490</v>
          </cell>
          <cell r="S1209">
            <v>40179</v>
          </cell>
          <cell r="T1209">
            <v>1</v>
          </cell>
          <cell r="U1209" t="str">
            <v>N</v>
          </cell>
          <cell r="V1209" t="str">
            <v>N</v>
          </cell>
          <cell r="W1209">
            <v>1</v>
          </cell>
          <cell r="X1209" t="str">
            <v>N</v>
          </cell>
          <cell r="Y1209" t="str">
            <v>VNGAAP</v>
          </cell>
          <cell r="Z1209" t="str">
            <v>9410</v>
          </cell>
          <cell r="AA1209">
            <v>43465</v>
          </cell>
          <cell r="AB1209">
            <v>15000000</v>
          </cell>
          <cell r="AC1209">
            <v>2000000000</v>
          </cell>
          <cell r="AD1209">
            <v>60000000</v>
          </cell>
          <cell r="AE1209">
            <v>0</v>
          </cell>
          <cell r="AF1209">
            <v>2</v>
          </cell>
          <cell r="AG1209">
            <v>44195</v>
          </cell>
          <cell r="AH1209">
            <v>3000000000</v>
          </cell>
          <cell r="AI1209">
            <v>3000000000</v>
          </cell>
          <cell r="AJ1209">
            <v>15000000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43434</v>
          </cell>
          <cell r="AV1209">
            <v>14</v>
          </cell>
          <cell r="AW1209">
            <v>18</v>
          </cell>
        </row>
        <row r="1210">
          <cell r="C1210" t="str">
            <v>A1315</v>
          </cell>
          <cell r="D1210">
            <v>8000000000</v>
          </cell>
          <cell r="E1210">
            <v>0</v>
          </cell>
          <cell r="F1210">
            <v>43490</v>
          </cell>
          <cell r="G1210">
            <v>2000000000</v>
          </cell>
          <cell r="H1210">
            <v>10000000000</v>
          </cell>
          <cell r="I1210">
            <v>8000000000</v>
          </cell>
          <cell r="J1210">
            <v>60000000</v>
          </cell>
          <cell r="K1210" t="str">
            <v>2121</v>
          </cell>
          <cell r="L1210">
            <v>7</v>
          </cell>
          <cell r="M1210" t="str">
            <v>VND</v>
          </cell>
          <cell r="N1210" t="str">
            <v>VN0011379</v>
          </cell>
          <cell r="O1210">
            <v>7</v>
          </cell>
          <cell r="P1210" t="str">
            <v>Loan</v>
          </cell>
          <cell r="Q1210">
            <v>45955</v>
          </cell>
          <cell r="R1210">
            <v>43490</v>
          </cell>
          <cell r="S1210">
            <v>40179</v>
          </cell>
          <cell r="T1210">
            <v>1</v>
          </cell>
          <cell r="U1210" t="str">
            <v>N</v>
          </cell>
          <cell r="V1210" t="str">
            <v>N</v>
          </cell>
          <cell r="W1210">
            <v>1</v>
          </cell>
          <cell r="X1210" t="str">
            <v>Y</v>
          </cell>
          <cell r="Y1210" t="str">
            <v>VNGAAP</v>
          </cell>
          <cell r="Z1210" t="str">
            <v>9410</v>
          </cell>
          <cell r="AA1210">
            <v>43465</v>
          </cell>
          <cell r="AB1210">
            <v>15000000</v>
          </cell>
          <cell r="AC1210">
            <v>2000000000</v>
          </cell>
          <cell r="AD1210">
            <v>60000000</v>
          </cell>
          <cell r="AE1210">
            <v>0</v>
          </cell>
          <cell r="AF1210">
            <v>2</v>
          </cell>
          <cell r="AG1210">
            <v>44195</v>
          </cell>
          <cell r="AH1210">
            <v>3000000000</v>
          </cell>
          <cell r="AI1210">
            <v>3000000000</v>
          </cell>
          <cell r="AJ1210">
            <v>15000000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43434</v>
          </cell>
          <cell r="AV1210">
            <v>14</v>
          </cell>
          <cell r="AW1210">
            <v>18</v>
          </cell>
        </row>
        <row r="1211">
          <cell r="C1211" t="str">
            <v>A1316</v>
          </cell>
          <cell r="D1211">
            <v>8000000000</v>
          </cell>
          <cell r="E1211">
            <v>0</v>
          </cell>
          <cell r="F1211">
            <v>43490</v>
          </cell>
          <cell r="G1211">
            <v>2000000000</v>
          </cell>
          <cell r="H1211">
            <v>10000000000</v>
          </cell>
          <cell r="I1211">
            <v>8000000000</v>
          </cell>
          <cell r="J1211">
            <v>60000000</v>
          </cell>
          <cell r="K1211" t="str">
            <v>2121</v>
          </cell>
          <cell r="L1211">
            <v>7</v>
          </cell>
          <cell r="M1211" t="str">
            <v>VND</v>
          </cell>
          <cell r="N1211" t="str">
            <v>VN0011379</v>
          </cell>
          <cell r="O1211">
            <v>7</v>
          </cell>
          <cell r="P1211" t="str">
            <v>Loan</v>
          </cell>
          <cell r="Q1211">
            <v>45955</v>
          </cell>
          <cell r="R1211">
            <v>43490</v>
          </cell>
          <cell r="S1211">
            <v>40179</v>
          </cell>
          <cell r="T1211">
            <v>1</v>
          </cell>
          <cell r="U1211" t="str">
            <v>N</v>
          </cell>
          <cell r="V1211" t="str">
            <v>N</v>
          </cell>
          <cell r="W1211">
            <v>2</v>
          </cell>
          <cell r="X1211" t="str">
            <v>N</v>
          </cell>
          <cell r="Y1211" t="str">
            <v>VNGAAP</v>
          </cell>
          <cell r="Z1211" t="str">
            <v>9410</v>
          </cell>
          <cell r="AA1211">
            <v>43465</v>
          </cell>
          <cell r="AB1211">
            <v>15000000</v>
          </cell>
          <cell r="AC1211">
            <v>2000000000</v>
          </cell>
          <cell r="AD1211">
            <v>60000000</v>
          </cell>
          <cell r="AE1211">
            <v>100000000</v>
          </cell>
          <cell r="AF1211">
            <v>2</v>
          </cell>
          <cell r="AG1211">
            <v>44195</v>
          </cell>
          <cell r="AH1211">
            <v>3000000000</v>
          </cell>
          <cell r="AI1211">
            <v>3000000000</v>
          </cell>
          <cell r="AJ1211">
            <v>15000000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43434</v>
          </cell>
          <cell r="AV1211">
            <v>14</v>
          </cell>
          <cell r="AW1211">
            <v>18</v>
          </cell>
        </row>
        <row r="1212">
          <cell r="C1212" t="str">
            <v>A1317</v>
          </cell>
          <cell r="D1212">
            <v>8000000000</v>
          </cell>
          <cell r="E1212">
            <v>0</v>
          </cell>
          <cell r="F1212">
            <v>43490</v>
          </cell>
          <cell r="G1212">
            <v>2000000000</v>
          </cell>
          <cell r="H1212">
            <v>10000000000</v>
          </cell>
          <cell r="I1212">
            <v>8000000000</v>
          </cell>
          <cell r="J1212">
            <v>60000000</v>
          </cell>
          <cell r="K1212" t="str">
            <v>2121</v>
          </cell>
          <cell r="L1212">
            <v>7</v>
          </cell>
          <cell r="M1212" t="str">
            <v>VND</v>
          </cell>
          <cell r="N1212" t="str">
            <v>VN0011379</v>
          </cell>
          <cell r="O1212">
            <v>7</v>
          </cell>
          <cell r="P1212" t="str">
            <v>Loan</v>
          </cell>
          <cell r="Q1212">
            <v>45955</v>
          </cell>
          <cell r="R1212">
            <v>43490</v>
          </cell>
          <cell r="S1212">
            <v>40179</v>
          </cell>
          <cell r="T1212">
            <v>1</v>
          </cell>
          <cell r="U1212" t="str">
            <v>N</v>
          </cell>
          <cell r="V1212" t="str">
            <v>N</v>
          </cell>
          <cell r="W1212">
            <v>2</v>
          </cell>
          <cell r="X1212" t="str">
            <v>Y</v>
          </cell>
          <cell r="Y1212" t="str">
            <v>VNGAAP</v>
          </cell>
          <cell r="Z1212" t="str">
            <v>9410</v>
          </cell>
          <cell r="AA1212">
            <v>43465</v>
          </cell>
          <cell r="AB1212">
            <v>15000000</v>
          </cell>
          <cell r="AC1212">
            <v>2000000000</v>
          </cell>
          <cell r="AD1212">
            <v>60000000</v>
          </cell>
          <cell r="AE1212">
            <v>100000000</v>
          </cell>
          <cell r="AF1212">
            <v>2</v>
          </cell>
          <cell r="AG1212">
            <v>44195</v>
          </cell>
          <cell r="AH1212">
            <v>3000000000</v>
          </cell>
          <cell r="AI1212">
            <v>3000000000</v>
          </cell>
          <cell r="AJ1212">
            <v>15000000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43434</v>
          </cell>
          <cell r="AV1212">
            <v>14</v>
          </cell>
          <cell r="AW1212">
            <v>18</v>
          </cell>
        </row>
        <row r="1213">
          <cell r="C1213" t="str">
            <v>A1318</v>
          </cell>
          <cell r="D1213">
            <v>8000000000</v>
          </cell>
          <cell r="E1213">
            <v>0</v>
          </cell>
          <cell r="F1213">
            <v>43490</v>
          </cell>
          <cell r="G1213">
            <v>2000000000</v>
          </cell>
          <cell r="H1213">
            <v>10000000000</v>
          </cell>
          <cell r="I1213">
            <v>8000000000</v>
          </cell>
          <cell r="J1213">
            <v>60000000</v>
          </cell>
          <cell r="K1213" t="str">
            <v>2121</v>
          </cell>
          <cell r="L1213">
            <v>7</v>
          </cell>
          <cell r="M1213" t="str">
            <v>VND</v>
          </cell>
          <cell r="N1213" t="str">
            <v>VN0011379</v>
          </cell>
          <cell r="O1213">
            <v>7</v>
          </cell>
          <cell r="P1213" t="str">
            <v>Loan</v>
          </cell>
          <cell r="Q1213">
            <v>45955</v>
          </cell>
          <cell r="R1213">
            <v>43490</v>
          </cell>
          <cell r="S1213">
            <v>40179</v>
          </cell>
          <cell r="T1213">
            <v>1</v>
          </cell>
          <cell r="U1213" t="str">
            <v>N</v>
          </cell>
          <cell r="V1213" t="str">
            <v>N</v>
          </cell>
          <cell r="W1213">
            <v>1</v>
          </cell>
          <cell r="X1213" t="str">
            <v>N</v>
          </cell>
          <cell r="Y1213" t="str">
            <v>VNGAAP</v>
          </cell>
          <cell r="Z1213" t="str">
            <v>9410</v>
          </cell>
          <cell r="AA1213">
            <v>43465</v>
          </cell>
          <cell r="AB1213">
            <v>15000000</v>
          </cell>
          <cell r="AC1213">
            <v>2000000000</v>
          </cell>
          <cell r="AD1213">
            <v>60000000</v>
          </cell>
          <cell r="AE1213">
            <v>0</v>
          </cell>
          <cell r="AF1213">
            <v>2</v>
          </cell>
          <cell r="AG1213">
            <v>44195</v>
          </cell>
          <cell r="AH1213">
            <v>3000000000</v>
          </cell>
          <cell r="AI1213">
            <v>3000000000</v>
          </cell>
          <cell r="AJ1213">
            <v>15000000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43434</v>
          </cell>
          <cell r="AV1213">
            <v>14</v>
          </cell>
          <cell r="AW1213">
            <v>1</v>
          </cell>
        </row>
        <row r="1214">
          <cell r="C1214" t="str">
            <v>A1319</v>
          </cell>
          <cell r="D1214">
            <v>8000000000</v>
          </cell>
          <cell r="E1214">
            <v>0</v>
          </cell>
          <cell r="F1214">
            <v>43490</v>
          </cell>
          <cell r="G1214">
            <v>2000000000</v>
          </cell>
          <cell r="H1214">
            <v>10000000000</v>
          </cell>
          <cell r="I1214">
            <v>8000000000</v>
          </cell>
          <cell r="J1214">
            <v>60000000</v>
          </cell>
          <cell r="K1214" t="str">
            <v>2121</v>
          </cell>
          <cell r="L1214">
            <v>7</v>
          </cell>
          <cell r="M1214" t="str">
            <v>VND</v>
          </cell>
          <cell r="N1214" t="str">
            <v>VN0011379</v>
          </cell>
          <cell r="O1214">
            <v>7</v>
          </cell>
          <cell r="P1214" t="str">
            <v>Loan</v>
          </cell>
          <cell r="Q1214">
            <v>45955</v>
          </cell>
          <cell r="R1214">
            <v>43490</v>
          </cell>
          <cell r="S1214">
            <v>40179</v>
          </cell>
          <cell r="T1214">
            <v>1</v>
          </cell>
          <cell r="U1214" t="str">
            <v>N</v>
          </cell>
          <cell r="V1214" t="str">
            <v>N</v>
          </cell>
          <cell r="W1214">
            <v>1</v>
          </cell>
          <cell r="X1214" t="str">
            <v>Y</v>
          </cell>
          <cell r="Y1214" t="str">
            <v>VNGAAP</v>
          </cell>
          <cell r="Z1214" t="str">
            <v>9410</v>
          </cell>
          <cell r="AA1214">
            <v>43465</v>
          </cell>
          <cell r="AB1214">
            <v>15000000</v>
          </cell>
          <cell r="AC1214">
            <v>2000000000</v>
          </cell>
          <cell r="AD1214">
            <v>60000000</v>
          </cell>
          <cell r="AE1214">
            <v>0</v>
          </cell>
          <cell r="AF1214">
            <v>2</v>
          </cell>
          <cell r="AG1214">
            <v>44195</v>
          </cell>
          <cell r="AH1214">
            <v>3000000000</v>
          </cell>
          <cell r="AI1214">
            <v>3000000000</v>
          </cell>
          <cell r="AJ1214">
            <v>15000000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43434</v>
          </cell>
          <cell r="AV1214">
            <v>14</v>
          </cell>
          <cell r="AW1214">
            <v>1</v>
          </cell>
        </row>
        <row r="1215">
          <cell r="C1215" t="str">
            <v>A1320</v>
          </cell>
          <cell r="D1215">
            <v>8000000000</v>
          </cell>
          <cell r="E1215">
            <v>0</v>
          </cell>
          <cell r="F1215">
            <v>43490</v>
          </cell>
          <cell r="G1215">
            <v>2000000000</v>
          </cell>
          <cell r="H1215">
            <v>10000000000</v>
          </cell>
          <cell r="I1215">
            <v>8000000000</v>
          </cell>
          <cell r="J1215">
            <v>60000000</v>
          </cell>
          <cell r="K1215" t="str">
            <v>2121</v>
          </cell>
          <cell r="L1215">
            <v>7</v>
          </cell>
          <cell r="M1215" t="str">
            <v>VND</v>
          </cell>
          <cell r="N1215" t="str">
            <v>VN0011379</v>
          </cell>
          <cell r="O1215">
            <v>7</v>
          </cell>
          <cell r="P1215" t="str">
            <v>Loan</v>
          </cell>
          <cell r="Q1215">
            <v>45955</v>
          </cell>
          <cell r="R1215">
            <v>43490</v>
          </cell>
          <cell r="S1215">
            <v>40179</v>
          </cell>
          <cell r="T1215">
            <v>1</v>
          </cell>
          <cell r="U1215" t="str">
            <v>N</v>
          </cell>
          <cell r="V1215" t="str">
            <v>N</v>
          </cell>
          <cell r="W1215">
            <v>2</v>
          </cell>
          <cell r="X1215" t="str">
            <v>N</v>
          </cell>
          <cell r="Y1215" t="str">
            <v>VNGAAP</v>
          </cell>
          <cell r="Z1215" t="str">
            <v>9410</v>
          </cell>
          <cell r="AA1215">
            <v>43465</v>
          </cell>
          <cell r="AB1215">
            <v>15000000</v>
          </cell>
          <cell r="AC1215">
            <v>2000000000</v>
          </cell>
          <cell r="AD1215">
            <v>60000000</v>
          </cell>
          <cell r="AE1215">
            <v>100000000</v>
          </cell>
          <cell r="AF1215">
            <v>2</v>
          </cell>
          <cell r="AG1215">
            <v>44195</v>
          </cell>
          <cell r="AH1215">
            <v>3000000000</v>
          </cell>
          <cell r="AI1215">
            <v>3000000000</v>
          </cell>
          <cell r="AJ1215">
            <v>15000000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43434</v>
          </cell>
          <cell r="AV1215">
            <v>14</v>
          </cell>
          <cell r="AW1215">
            <v>15</v>
          </cell>
        </row>
        <row r="1216">
          <cell r="C1216" t="str">
            <v>A1321</v>
          </cell>
          <cell r="D1216">
            <v>8000000000</v>
          </cell>
          <cell r="E1216">
            <v>0</v>
          </cell>
          <cell r="F1216">
            <v>43490</v>
          </cell>
          <cell r="G1216">
            <v>2000000000</v>
          </cell>
          <cell r="H1216">
            <v>10000000000</v>
          </cell>
          <cell r="I1216">
            <v>8000000000</v>
          </cell>
          <cell r="J1216">
            <v>60000000</v>
          </cell>
          <cell r="K1216" t="str">
            <v>2121</v>
          </cell>
          <cell r="L1216">
            <v>7</v>
          </cell>
          <cell r="M1216" t="str">
            <v>VND</v>
          </cell>
          <cell r="N1216" t="str">
            <v>VN0011379</v>
          </cell>
          <cell r="O1216">
            <v>7</v>
          </cell>
          <cell r="P1216" t="str">
            <v>Loan</v>
          </cell>
          <cell r="Q1216">
            <v>45955</v>
          </cell>
          <cell r="R1216">
            <v>43490</v>
          </cell>
          <cell r="S1216">
            <v>40179</v>
          </cell>
          <cell r="T1216">
            <v>1</v>
          </cell>
          <cell r="U1216" t="str">
            <v>N</v>
          </cell>
          <cell r="V1216" t="str">
            <v>N</v>
          </cell>
          <cell r="W1216">
            <v>2</v>
          </cell>
          <cell r="X1216" t="str">
            <v>Y</v>
          </cell>
          <cell r="Y1216" t="str">
            <v>VNGAAP</v>
          </cell>
          <cell r="Z1216" t="str">
            <v>9410</v>
          </cell>
          <cell r="AA1216">
            <v>43465</v>
          </cell>
          <cell r="AB1216">
            <v>15000000</v>
          </cell>
          <cell r="AC1216">
            <v>2000000000</v>
          </cell>
          <cell r="AD1216">
            <v>60000000</v>
          </cell>
          <cell r="AE1216">
            <v>100000000</v>
          </cell>
          <cell r="AF1216">
            <v>2</v>
          </cell>
          <cell r="AG1216">
            <v>44195</v>
          </cell>
          <cell r="AH1216">
            <v>3000000000</v>
          </cell>
          <cell r="AI1216">
            <v>3000000000</v>
          </cell>
          <cell r="AJ1216">
            <v>15000000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43434</v>
          </cell>
          <cell r="AV1216">
            <v>14</v>
          </cell>
          <cell r="AW1216">
            <v>15</v>
          </cell>
        </row>
        <row r="1217">
          <cell r="C1217" t="str">
            <v>A1322</v>
          </cell>
          <cell r="D1217">
            <v>8000000000</v>
          </cell>
          <cell r="E1217">
            <v>0</v>
          </cell>
          <cell r="F1217">
            <v>44129</v>
          </cell>
          <cell r="G1217">
            <v>2000000000</v>
          </cell>
          <cell r="H1217">
            <v>10000000000</v>
          </cell>
          <cell r="I1217">
            <v>8000000000</v>
          </cell>
          <cell r="J1217">
            <v>60000000</v>
          </cell>
          <cell r="K1217" t="str">
            <v>2121</v>
          </cell>
          <cell r="L1217">
            <v>7</v>
          </cell>
          <cell r="M1217" t="str">
            <v>VND</v>
          </cell>
          <cell r="N1217" t="str">
            <v>VN0011379</v>
          </cell>
          <cell r="O1217">
            <v>7</v>
          </cell>
          <cell r="P1217" t="str">
            <v>Loan</v>
          </cell>
          <cell r="Q1217">
            <v>45955</v>
          </cell>
          <cell r="R1217">
            <v>44129</v>
          </cell>
          <cell r="S1217">
            <v>40179</v>
          </cell>
          <cell r="T1217">
            <v>1</v>
          </cell>
          <cell r="U1217" t="str">
            <v>N</v>
          </cell>
          <cell r="V1217" t="str">
            <v>N</v>
          </cell>
          <cell r="W1217">
            <v>1</v>
          </cell>
          <cell r="X1217" t="str">
            <v>N</v>
          </cell>
          <cell r="Y1217" t="str">
            <v>VNGAAP</v>
          </cell>
          <cell r="Z1217" t="str">
            <v>9410</v>
          </cell>
          <cell r="AA1217">
            <v>43465</v>
          </cell>
          <cell r="AB1217">
            <v>15000000</v>
          </cell>
          <cell r="AC1217">
            <v>2000000000</v>
          </cell>
          <cell r="AD1217">
            <v>60000000</v>
          </cell>
          <cell r="AE1217">
            <v>0</v>
          </cell>
          <cell r="AF1217">
            <v>2</v>
          </cell>
          <cell r="AG1217">
            <v>44195</v>
          </cell>
          <cell r="AH1217">
            <v>3000000000</v>
          </cell>
          <cell r="AI1217">
            <v>3000000000</v>
          </cell>
          <cell r="AJ1217">
            <v>15000000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43434</v>
          </cell>
          <cell r="AV1217">
            <v>15</v>
          </cell>
          <cell r="AW1217">
            <v>1</v>
          </cell>
        </row>
        <row r="1218">
          <cell r="C1218" t="str">
            <v>A1323</v>
          </cell>
          <cell r="D1218">
            <v>8000000000</v>
          </cell>
          <cell r="E1218">
            <v>0</v>
          </cell>
          <cell r="F1218">
            <v>44129</v>
          </cell>
          <cell r="G1218">
            <v>2000000000</v>
          </cell>
          <cell r="H1218">
            <v>10000000000</v>
          </cell>
          <cell r="I1218">
            <v>8000000000</v>
          </cell>
          <cell r="J1218">
            <v>60000000</v>
          </cell>
          <cell r="K1218" t="str">
            <v>2121</v>
          </cell>
          <cell r="L1218">
            <v>7</v>
          </cell>
          <cell r="M1218" t="str">
            <v>VND</v>
          </cell>
          <cell r="N1218" t="str">
            <v>VN0011379</v>
          </cell>
          <cell r="O1218">
            <v>7</v>
          </cell>
          <cell r="P1218" t="str">
            <v>Loan</v>
          </cell>
          <cell r="Q1218">
            <v>45955</v>
          </cell>
          <cell r="R1218">
            <v>44129</v>
          </cell>
          <cell r="S1218">
            <v>40179</v>
          </cell>
          <cell r="T1218">
            <v>1</v>
          </cell>
          <cell r="U1218" t="str">
            <v>N</v>
          </cell>
          <cell r="V1218" t="str">
            <v>N</v>
          </cell>
          <cell r="W1218">
            <v>1</v>
          </cell>
          <cell r="X1218" t="str">
            <v>Y</v>
          </cell>
          <cell r="Y1218" t="str">
            <v>VNGAAP</v>
          </cell>
          <cell r="Z1218" t="str">
            <v>9410</v>
          </cell>
          <cell r="AA1218">
            <v>43465</v>
          </cell>
          <cell r="AB1218">
            <v>15000000</v>
          </cell>
          <cell r="AC1218">
            <v>2000000000</v>
          </cell>
          <cell r="AD1218">
            <v>60000000</v>
          </cell>
          <cell r="AE1218">
            <v>0</v>
          </cell>
          <cell r="AF1218">
            <v>2</v>
          </cell>
          <cell r="AG1218">
            <v>44195</v>
          </cell>
          <cell r="AH1218">
            <v>3000000000</v>
          </cell>
          <cell r="AI1218">
            <v>3000000000</v>
          </cell>
          <cell r="AJ1218">
            <v>15000000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43434</v>
          </cell>
          <cell r="AV1218">
            <v>15</v>
          </cell>
          <cell r="AW1218">
            <v>1</v>
          </cell>
        </row>
        <row r="1219">
          <cell r="C1219" t="str">
            <v>A1324</v>
          </cell>
          <cell r="D1219">
            <v>8000000000</v>
          </cell>
          <cell r="E1219">
            <v>0</v>
          </cell>
          <cell r="F1219">
            <v>44129</v>
          </cell>
          <cell r="G1219">
            <v>2000000000</v>
          </cell>
          <cell r="H1219">
            <v>10000000000</v>
          </cell>
          <cell r="I1219">
            <v>8000000000</v>
          </cell>
          <cell r="J1219">
            <v>60000000</v>
          </cell>
          <cell r="K1219" t="str">
            <v>2121</v>
          </cell>
          <cell r="L1219">
            <v>7</v>
          </cell>
          <cell r="M1219" t="str">
            <v>VND</v>
          </cell>
          <cell r="N1219" t="str">
            <v>VN0011379</v>
          </cell>
          <cell r="O1219">
            <v>7</v>
          </cell>
          <cell r="P1219" t="str">
            <v>Loan</v>
          </cell>
          <cell r="Q1219">
            <v>45955</v>
          </cell>
          <cell r="R1219">
            <v>44129</v>
          </cell>
          <cell r="S1219">
            <v>40179</v>
          </cell>
          <cell r="T1219">
            <v>1</v>
          </cell>
          <cell r="U1219" t="str">
            <v>N</v>
          </cell>
          <cell r="V1219" t="str">
            <v>N</v>
          </cell>
          <cell r="W1219">
            <v>1</v>
          </cell>
          <cell r="X1219" t="str">
            <v>N</v>
          </cell>
          <cell r="Y1219" t="str">
            <v>VNGAAP</v>
          </cell>
          <cell r="Z1219" t="str">
            <v>9410</v>
          </cell>
          <cell r="AA1219">
            <v>43465</v>
          </cell>
          <cell r="AB1219">
            <v>15000000</v>
          </cell>
          <cell r="AC1219">
            <v>2000000000</v>
          </cell>
          <cell r="AD1219">
            <v>60000000</v>
          </cell>
          <cell r="AE1219">
            <v>0</v>
          </cell>
          <cell r="AF1219">
            <v>2</v>
          </cell>
          <cell r="AG1219">
            <v>44195</v>
          </cell>
          <cell r="AH1219">
            <v>3000000000</v>
          </cell>
          <cell r="AI1219">
            <v>3000000000</v>
          </cell>
          <cell r="AJ1219">
            <v>15000000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43434</v>
          </cell>
          <cell r="AV1219">
            <v>15</v>
          </cell>
          <cell r="AW1219">
            <v>2</v>
          </cell>
        </row>
        <row r="1220">
          <cell r="C1220" t="str">
            <v>A1325</v>
          </cell>
          <cell r="D1220">
            <v>8000000000</v>
          </cell>
          <cell r="E1220">
            <v>0</v>
          </cell>
          <cell r="F1220">
            <v>44129</v>
          </cell>
          <cell r="G1220">
            <v>2000000000</v>
          </cell>
          <cell r="H1220">
            <v>10000000000</v>
          </cell>
          <cell r="I1220">
            <v>8000000000</v>
          </cell>
          <cell r="J1220">
            <v>60000000</v>
          </cell>
          <cell r="K1220" t="str">
            <v>2121</v>
          </cell>
          <cell r="L1220">
            <v>7</v>
          </cell>
          <cell r="M1220" t="str">
            <v>VND</v>
          </cell>
          <cell r="N1220" t="str">
            <v>VN0011379</v>
          </cell>
          <cell r="O1220">
            <v>7</v>
          </cell>
          <cell r="P1220" t="str">
            <v>Loan</v>
          </cell>
          <cell r="Q1220">
            <v>45955</v>
          </cell>
          <cell r="R1220">
            <v>44129</v>
          </cell>
          <cell r="S1220">
            <v>40179</v>
          </cell>
          <cell r="T1220">
            <v>1</v>
          </cell>
          <cell r="U1220" t="str">
            <v>N</v>
          </cell>
          <cell r="V1220" t="str">
            <v>N</v>
          </cell>
          <cell r="W1220">
            <v>1</v>
          </cell>
          <cell r="X1220" t="str">
            <v>Y</v>
          </cell>
          <cell r="Y1220" t="str">
            <v>VNGAAP</v>
          </cell>
          <cell r="Z1220" t="str">
            <v>9410</v>
          </cell>
          <cell r="AA1220">
            <v>43465</v>
          </cell>
          <cell r="AB1220">
            <v>15000000</v>
          </cell>
          <cell r="AC1220">
            <v>2000000000</v>
          </cell>
          <cell r="AD1220">
            <v>60000000</v>
          </cell>
          <cell r="AE1220">
            <v>0</v>
          </cell>
          <cell r="AF1220">
            <v>2</v>
          </cell>
          <cell r="AG1220">
            <v>44195</v>
          </cell>
          <cell r="AH1220">
            <v>3000000000</v>
          </cell>
          <cell r="AI1220">
            <v>3000000000</v>
          </cell>
          <cell r="AJ1220">
            <v>15000000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43434</v>
          </cell>
          <cell r="AV1220">
            <v>15</v>
          </cell>
          <cell r="AW1220">
            <v>2</v>
          </cell>
        </row>
        <row r="1221">
          <cell r="C1221" t="str">
            <v>A1326</v>
          </cell>
          <cell r="D1221">
            <v>8000000000</v>
          </cell>
          <cell r="E1221">
            <v>0</v>
          </cell>
          <cell r="F1221">
            <v>44129</v>
          </cell>
          <cell r="G1221">
            <v>2000000000</v>
          </cell>
          <cell r="H1221">
            <v>10000000000</v>
          </cell>
          <cell r="I1221">
            <v>8000000000</v>
          </cell>
          <cell r="J1221">
            <v>60000000</v>
          </cell>
          <cell r="K1221" t="str">
            <v>2121</v>
          </cell>
          <cell r="L1221">
            <v>7</v>
          </cell>
          <cell r="M1221" t="str">
            <v>VND</v>
          </cell>
          <cell r="N1221" t="str">
            <v>VN0011379</v>
          </cell>
          <cell r="O1221">
            <v>7</v>
          </cell>
          <cell r="P1221" t="str">
            <v>Loan</v>
          </cell>
          <cell r="Q1221">
            <v>45955</v>
          </cell>
          <cell r="R1221">
            <v>44129</v>
          </cell>
          <cell r="S1221">
            <v>40179</v>
          </cell>
          <cell r="T1221">
            <v>1</v>
          </cell>
          <cell r="U1221" t="str">
            <v>N</v>
          </cell>
          <cell r="V1221" t="str">
            <v>N</v>
          </cell>
          <cell r="W1221">
            <v>1</v>
          </cell>
          <cell r="X1221" t="str">
            <v>N</v>
          </cell>
          <cell r="Y1221" t="str">
            <v>VNGAAP</v>
          </cell>
          <cell r="Z1221" t="str">
            <v>9410</v>
          </cell>
          <cell r="AA1221">
            <v>43465</v>
          </cell>
          <cell r="AB1221">
            <v>15000000</v>
          </cell>
          <cell r="AC1221">
            <v>2000000000</v>
          </cell>
          <cell r="AD1221">
            <v>60000000</v>
          </cell>
          <cell r="AE1221">
            <v>0</v>
          </cell>
          <cell r="AF1221">
            <v>2</v>
          </cell>
          <cell r="AG1221">
            <v>44195</v>
          </cell>
          <cell r="AH1221">
            <v>3000000000</v>
          </cell>
          <cell r="AI1221">
            <v>3000000000</v>
          </cell>
          <cell r="AJ1221">
            <v>15000000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43434</v>
          </cell>
          <cell r="AV1221">
            <v>15</v>
          </cell>
          <cell r="AW1221">
            <v>3</v>
          </cell>
        </row>
        <row r="1222">
          <cell r="C1222" t="str">
            <v>A1327</v>
          </cell>
          <cell r="D1222">
            <v>8000000000</v>
          </cell>
          <cell r="E1222">
            <v>0</v>
          </cell>
          <cell r="F1222">
            <v>44129</v>
          </cell>
          <cell r="G1222">
            <v>2000000000</v>
          </cell>
          <cell r="H1222">
            <v>10000000000</v>
          </cell>
          <cell r="I1222">
            <v>8000000000</v>
          </cell>
          <cell r="J1222">
            <v>60000000</v>
          </cell>
          <cell r="K1222" t="str">
            <v>2121</v>
          </cell>
          <cell r="L1222">
            <v>7</v>
          </cell>
          <cell r="M1222" t="str">
            <v>VND</v>
          </cell>
          <cell r="N1222" t="str">
            <v>VN0011379</v>
          </cell>
          <cell r="O1222">
            <v>7</v>
          </cell>
          <cell r="P1222" t="str">
            <v>Loan</v>
          </cell>
          <cell r="Q1222">
            <v>45955</v>
          </cell>
          <cell r="R1222">
            <v>44129</v>
          </cell>
          <cell r="S1222">
            <v>40179</v>
          </cell>
          <cell r="T1222">
            <v>1</v>
          </cell>
          <cell r="U1222" t="str">
            <v>N</v>
          </cell>
          <cell r="V1222" t="str">
            <v>N</v>
          </cell>
          <cell r="W1222">
            <v>1</v>
          </cell>
          <cell r="X1222" t="str">
            <v>Y</v>
          </cell>
          <cell r="Y1222" t="str">
            <v>VNGAAP</v>
          </cell>
          <cell r="Z1222" t="str">
            <v>9410</v>
          </cell>
          <cell r="AA1222">
            <v>43465</v>
          </cell>
          <cell r="AB1222">
            <v>15000000</v>
          </cell>
          <cell r="AC1222">
            <v>2000000000</v>
          </cell>
          <cell r="AD1222">
            <v>60000000</v>
          </cell>
          <cell r="AE1222">
            <v>0</v>
          </cell>
          <cell r="AF1222">
            <v>2</v>
          </cell>
          <cell r="AG1222">
            <v>44195</v>
          </cell>
          <cell r="AH1222">
            <v>3000000000</v>
          </cell>
          <cell r="AI1222">
            <v>3000000000</v>
          </cell>
          <cell r="AJ1222">
            <v>15000000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43434</v>
          </cell>
          <cell r="AV1222">
            <v>15</v>
          </cell>
          <cell r="AW1222">
            <v>3</v>
          </cell>
        </row>
        <row r="1223">
          <cell r="C1223" t="str">
            <v>A1328</v>
          </cell>
          <cell r="D1223">
            <v>8000000000</v>
          </cell>
          <cell r="E1223">
            <v>0</v>
          </cell>
          <cell r="F1223">
            <v>44129</v>
          </cell>
          <cell r="G1223">
            <v>2000000000</v>
          </cell>
          <cell r="H1223">
            <v>10000000000</v>
          </cell>
          <cell r="I1223">
            <v>8000000000</v>
          </cell>
          <cell r="J1223">
            <v>60000000</v>
          </cell>
          <cell r="K1223" t="str">
            <v>2121</v>
          </cell>
          <cell r="L1223">
            <v>7</v>
          </cell>
          <cell r="M1223" t="str">
            <v>VND</v>
          </cell>
          <cell r="N1223" t="str">
            <v>VN0011379</v>
          </cell>
          <cell r="O1223">
            <v>7</v>
          </cell>
          <cell r="P1223" t="str">
            <v>Loan</v>
          </cell>
          <cell r="Q1223">
            <v>45955</v>
          </cell>
          <cell r="R1223">
            <v>44129</v>
          </cell>
          <cell r="S1223">
            <v>40179</v>
          </cell>
          <cell r="T1223">
            <v>1</v>
          </cell>
          <cell r="U1223" t="str">
            <v>N</v>
          </cell>
          <cell r="V1223" t="str">
            <v>N</v>
          </cell>
          <cell r="W1223">
            <v>1</v>
          </cell>
          <cell r="X1223" t="str">
            <v>N</v>
          </cell>
          <cell r="Y1223" t="str">
            <v>VNGAAP</v>
          </cell>
          <cell r="Z1223" t="str">
            <v>9410</v>
          </cell>
          <cell r="AA1223">
            <v>43465</v>
          </cell>
          <cell r="AB1223">
            <v>15000000</v>
          </cell>
          <cell r="AC1223">
            <v>2000000000</v>
          </cell>
          <cell r="AD1223">
            <v>60000000</v>
          </cell>
          <cell r="AE1223">
            <v>0</v>
          </cell>
          <cell r="AF1223">
            <v>2</v>
          </cell>
          <cell r="AG1223">
            <v>44195</v>
          </cell>
          <cell r="AH1223">
            <v>3000000000</v>
          </cell>
          <cell r="AI1223">
            <v>3000000000</v>
          </cell>
          <cell r="AJ1223">
            <v>15000000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43434</v>
          </cell>
          <cell r="AV1223">
            <v>15</v>
          </cell>
          <cell r="AW1223">
            <v>4</v>
          </cell>
        </row>
        <row r="1224">
          <cell r="C1224" t="str">
            <v>A1329</v>
          </cell>
          <cell r="D1224">
            <v>8000000000</v>
          </cell>
          <cell r="E1224">
            <v>0</v>
          </cell>
          <cell r="F1224">
            <v>44129</v>
          </cell>
          <cell r="G1224">
            <v>2000000000</v>
          </cell>
          <cell r="H1224">
            <v>10000000000</v>
          </cell>
          <cell r="I1224">
            <v>8000000000</v>
          </cell>
          <cell r="J1224">
            <v>60000000</v>
          </cell>
          <cell r="K1224" t="str">
            <v>2121</v>
          </cell>
          <cell r="L1224">
            <v>7</v>
          </cell>
          <cell r="M1224" t="str">
            <v>VND</v>
          </cell>
          <cell r="N1224" t="str">
            <v>VN0011379</v>
          </cell>
          <cell r="O1224">
            <v>7</v>
          </cell>
          <cell r="P1224" t="str">
            <v>Loan</v>
          </cell>
          <cell r="Q1224">
            <v>45955</v>
          </cell>
          <cell r="R1224">
            <v>44129</v>
          </cell>
          <cell r="S1224">
            <v>40179</v>
          </cell>
          <cell r="T1224">
            <v>1</v>
          </cell>
          <cell r="U1224" t="str">
            <v>N</v>
          </cell>
          <cell r="V1224" t="str">
            <v>N</v>
          </cell>
          <cell r="W1224">
            <v>1</v>
          </cell>
          <cell r="X1224" t="str">
            <v>Y</v>
          </cell>
          <cell r="Y1224" t="str">
            <v>VNGAAP</v>
          </cell>
          <cell r="Z1224" t="str">
            <v>9410</v>
          </cell>
          <cell r="AA1224">
            <v>43465</v>
          </cell>
          <cell r="AB1224">
            <v>15000000</v>
          </cell>
          <cell r="AC1224">
            <v>2000000000</v>
          </cell>
          <cell r="AD1224">
            <v>60000000</v>
          </cell>
          <cell r="AE1224">
            <v>0</v>
          </cell>
          <cell r="AF1224">
            <v>2</v>
          </cell>
          <cell r="AG1224">
            <v>44195</v>
          </cell>
          <cell r="AH1224">
            <v>3000000000</v>
          </cell>
          <cell r="AI1224">
            <v>3000000000</v>
          </cell>
          <cell r="AJ1224">
            <v>15000000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43434</v>
          </cell>
          <cell r="AV1224">
            <v>15</v>
          </cell>
          <cell r="AW1224">
            <v>4</v>
          </cell>
        </row>
        <row r="1225">
          <cell r="C1225" t="str">
            <v>A1330</v>
          </cell>
          <cell r="D1225">
            <v>8000000000</v>
          </cell>
          <cell r="E1225">
            <v>0</v>
          </cell>
          <cell r="F1225">
            <v>44129</v>
          </cell>
          <cell r="G1225">
            <v>2000000000</v>
          </cell>
          <cell r="H1225">
            <v>10000000000</v>
          </cell>
          <cell r="I1225">
            <v>8000000000</v>
          </cell>
          <cell r="J1225">
            <v>60000000</v>
          </cell>
          <cell r="K1225" t="str">
            <v>2121</v>
          </cell>
          <cell r="L1225">
            <v>7</v>
          </cell>
          <cell r="M1225" t="str">
            <v>VND</v>
          </cell>
          <cell r="N1225" t="str">
            <v>VN0011379</v>
          </cell>
          <cell r="O1225">
            <v>7</v>
          </cell>
          <cell r="P1225" t="str">
            <v>Loan</v>
          </cell>
          <cell r="Q1225">
            <v>45955</v>
          </cell>
          <cell r="R1225">
            <v>44129</v>
          </cell>
          <cell r="S1225">
            <v>40179</v>
          </cell>
          <cell r="T1225">
            <v>1</v>
          </cell>
          <cell r="U1225" t="str">
            <v>N</v>
          </cell>
          <cell r="V1225" t="str">
            <v>N</v>
          </cell>
          <cell r="W1225">
            <v>2</v>
          </cell>
          <cell r="X1225" t="str">
            <v>N</v>
          </cell>
          <cell r="Y1225" t="str">
            <v>VNGAAP</v>
          </cell>
          <cell r="Z1225" t="str">
            <v>9410</v>
          </cell>
          <cell r="AA1225">
            <v>43465</v>
          </cell>
          <cell r="AB1225">
            <v>15000000</v>
          </cell>
          <cell r="AC1225">
            <v>2000000000</v>
          </cell>
          <cell r="AD1225">
            <v>60000000</v>
          </cell>
          <cell r="AE1225">
            <v>100000000</v>
          </cell>
          <cell r="AF1225">
            <v>2</v>
          </cell>
          <cell r="AG1225">
            <v>44195</v>
          </cell>
          <cell r="AH1225">
            <v>3000000000</v>
          </cell>
          <cell r="AI1225">
            <v>3000000000</v>
          </cell>
          <cell r="AJ1225">
            <v>15000000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43434</v>
          </cell>
          <cell r="AV1225">
            <v>15</v>
          </cell>
          <cell r="AW1225">
            <v>1</v>
          </cell>
        </row>
        <row r="1226">
          <cell r="C1226" t="str">
            <v>A1331</v>
          </cell>
          <cell r="D1226">
            <v>8000000000</v>
          </cell>
          <cell r="E1226">
            <v>0</v>
          </cell>
          <cell r="F1226">
            <v>44129</v>
          </cell>
          <cell r="G1226">
            <v>2000000000</v>
          </cell>
          <cell r="H1226">
            <v>10000000000</v>
          </cell>
          <cell r="I1226">
            <v>8000000000</v>
          </cell>
          <cell r="J1226">
            <v>60000000</v>
          </cell>
          <cell r="K1226" t="str">
            <v>2121</v>
          </cell>
          <cell r="L1226">
            <v>7</v>
          </cell>
          <cell r="M1226" t="str">
            <v>VND</v>
          </cell>
          <cell r="N1226" t="str">
            <v>VN0011379</v>
          </cell>
          <cell r="O1226">
            <v>7</v>
          </cell>
          <cell r="P1226" t="str">
            <v>Loan</v>
          </cell>
          <cell r="Q1226">
            <v>45955</v>
          </cell>
          <cell r="R1226">
            <v>44129</v>
          </cell>
          <cell r="S1226">
            <v>40179</v>
          </cell>
          <cell r="T1226">
            <v>1</v>
          </cell>
          <cell r="U1226" t="str">
            <v>N</v>
          </cell>
          <cell r="V1226" t="str">
            <v>N</v>
          </cell>
          <cell r="W1226">
            <v>2</v>
          </cell>
          <cell r="X1226" t="str">
            <v>Y</v>
          </cell>
          <cell r="Y1226" t="str">
            <v>VNGAAP</v>
          </cell>
          <cell r="Z1226" t="str">
            <v>9410</v>
          </cell>
          <cell r="AA1226">
            <v>43465</v>
          </cell>
          <cell r="AB1226">
            <v>15000000</v>
          </cell>
          <cell r="AC1226">
            <v>2000000000</v>
          </cell>
          <cell r="AD1226">
            <v>60000000</v>
          </cell>
          <cell r="AE1226">
            <v>100000000</v>
          </cell>
          <cell r="AF1226">
            <v>2</v>
          </cell>
          <cell r="AG1226">
            <v>44195</v>
          </cell>
          <cell r="AH1226">
            <v>3000000000</v>
          </cell>
          <cell r="AI1226">
            <v>3000000000</v>
          </cell>
          <cell r="AJ1226">
            <v>15000000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43434</v>
          </cell>
          <cell r="AV1226">
            <v>15</v>
          </cell>
          <cell r="AW1226">
            <v>1</v>
          </cell>
        </row>
        <row r="1227">
          <cell r="C1227" t="str">
            <v>A1332</v>
          </cell>
          <cell r="D1227">
            <v>8000000000</v>
          </cell>
          <cell r="E1227">
            <v>0</v>
          </cell>
          <cell r="F1227">
            <v>44129</v>
          </cell>
          <cell r="G1227">
            <v>2000000000</v>
          </cell>
          <cell r="H1227">
            <v>10000000000</v>
          </cell>
          <cell r="I1227">
            <v>8000000000</v>
          </cell>
          <cell r="J1227">
            <v>60000000</v>
          </cell>
          <cell r="K1227" t="str">
            <v>2121</v>
          </cell>
          <cell r="L1227">
            <v>7</v>
          </cell>
          <cell r="M1227" t="str">
            <v>VND</v>
          </cell>
          <cell r="N1227" t="str">
            <v>VN0011379</v>
          </cell>
          <cell r="O1227">
            <v>7</v>
          </cell>
          <cell r="P1227" t="str">
            <v>Loan</v>
          </cell>
          <cell r="Q1227">
            <v>45955</v>
          </cell>
          <cell r="R1227">
            <v>44129</v>
          </cell>
          <cell r="S1227">
            <v>40179</v>
          </cell>
          <cell r="T1227">
            <v>1</v>
          </cell>
          <cell r="U1227" t="str">
            <v>N</v>
          </cell>
          <cell r="V1227" t="str">
            <v>N</v>
          </cell>
          <cell r="W1227">
            <v>2</v>
          </cell>
          <cell r="X1227" t="str">
            <v>N</v>
          </cell>
          <cell r="Y1227" t="str">
            <v>VNGAAP</v>
          </cell>
          <cell r="Z1227" t="str">
            <v>9410</v>
          </cell>
          <cell r="AA1227">
            <v>43465</v>
          </cell>
          <cell r="AB1227">
            <v>15000000</v>
          </cell>
          <cell r="AC1227">
            <v>2000000000</v>
          </cell>
          <cell r="AD1227">
            <v>60000000</v>
          </cell>
          <cell r="AE1227">
            <v>100000000</v>
          </cell>
          <cell r="AF1227">
            <v>2</v>
          </cell>
          <cell r="AG1227">
            <v>44195</v>
          </cell>
          <cell r="AH1227">
            <v>3000000000</v>
          </cell>
          <cell r="AI1227">
            <v>3000000000</v>
          </cell>
          <cell r="AJ1227">
            <v>15000000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43434</v>
          </cell>
          <cell r="AV1227">
            <v>15</v>
          </cell>
          <cell r="AW1227">
            <v>2</v>
          </cell>
        </row>
        <row r="1228">
          <cell r="C1228" t="str">
            <v>A1333</v>
          </cell>
          <cell r="D1228">
            <v>8000000000</v>
          </cell>
          <cell r="E1228">
            <v>0</v>
          </cell>
          <cell r="F1228">
            <v>44129</v>
          </cell>
          <cell r="G1228">
            <v>2000000000</v>
          </cell>
          <cell r="H1228">
            <v>10000000000</v>
          </cell>
          <cell r="I1228">
            <v>8000000000</v>
          </cell>
          <cell r="J1228">
            <v>60000000</v>
          </cell>
          <cell r="K1228" t="str">
            <v>2121</v>
          </cell>
          <cell r="L1228">
            <v>7</v>
          </cell>
          <cell r="M1228" t="str">
            <v>VND</v>
          </cell>
          <cell r="N1228" t="str">
            <v>VN0011379</v>
          </cell>
          <cell r="O1228">
            <v>7</v>
          </cell>
          <cell r="P1228" t="str">
            <v>Loan</v>
          </cell>
          <cell r="Q1228">
            <v>45955</v>
          </cell>
          <cell r="R1228">
            <v>44129</v>
          </cell>
          <cell r="S1228">
            <v>40179</v>
          </cell>
          <cell r="T1228">
            <v>1</v>
          </cell>
          <cell r="U1228" t="str">
            <v>N</v>
          </cell>
          <cell r="V1228" t="str">
            <v>N</v>
          </cell>
          <cell r="W1228">
            <v>2</v>
          </cell>
          <cell r="X1228" t="str">
            <v>Y</v>
          </cell>
          <cell r="Y1228" t="str">
            <v>VNGAAP</v>
          </cell>
          <cell r="Z1228" t="str">
            <v>9410</v>
          </cell>
          <cell r="AA1228">
            <v>43465</v>
          </cell>
          <cell r="AB1228">
            <v>15000000</v>
          </cell>
          <cell r="AC1228">
            <v>2000000000</v>
          </cell>
          <cell r="AD1228">
            <v>60000000</v>
          </cell>
          <cell r="AE1228">
            <v>100000000</v>
          </cell>
          <cell r="AF1228">
            <v>2</v>
          </cell>
          <cell r="AG1228">
            <v>44195</v>
          </cell>
          <cell r="AH1228">
            <v>3000000000</v>
          </cell>
          <cell r="AI1228">
            <v>3000000000</v>
          </cell>
          <cell r="AJ1228">
            <v>15000000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43434</v>
          </cell>
          <cell r="AV1228">
            <v>15</v>
          </cell>
          <cell r="AW1228">
            <v>2</v>
          </cell>
        </row>
        <row r="1229">
          <cell r="C1229" t="str">
            <v>A1334</v>
          </cell>
          <cell r="D1229">
            <v>8000000000</v>
          </cell>
          <cell r="E1229">
            <v>0</v>
          </cell>
          <cell r="F1229">
            <v>44129</v>
          </cell>
          <cell r="G1229">
            <v>2000000000</v>
          </cell>
          <cell r="H1229">
            <v>10000000000</v>
          </cell>
          <cell r="I1229">
            <v>8000000000</v>
          </cell>
          <cell r="J1229">
            <v>60000000</v>
          </cell>
          <cell r="K1229" t="str">
            <v>2121</v>
          </cell>
          <cell r="L1229">
            <v>7</v>
          </cell>
          <cell r="M1229" t="str">
            <v>VND</v>
          </cell>
          <cell r="N1229" t="str">
            <v>VN0011379</v>
          </cell>
          <cell r="O1229">
            <v>7</v>
          </cell>
          <cell r="P1229" t="str">
            <v>Loan</v>
          </cell>
          <cell r="Q1229">
            <v>45955</v>
          </cell>
          <cell r="R1229">
            <v>44129</v>
          </cell>
          <cell r="S1229">
            <v>40179</v>
          </cell>
          <cell r="T1229">
            <v>1</v>
          </cell>
          <cell r="U1229" t="str">
            <v>N</v>
          </cell>
          <cell r="V1229" t="str">
            <v>N</v>
          </cell>
          <cell r="W1229">
            <v>2</v>
          </cell>
          <cell r="X1229" t="str">
            <v>N</v>
          </cell>
          <cell r="Y1229" t="str">
            <v>VNGAAP</v>
          </cell>
          <cell r="Z1229" t="str">
            <v>9410</v>
          </cell>
          <cell r="AA1229">
            <v>43465</v>
          </cell>
          <cell r="AB1229">
            <v>15000000</v>
          </cell>
          <cell r="AC1229">
            <v>2000000000</v>
          </cell>
          <cell r="AD1229">
            <v>60000000</v>
          </cell>
          <cell r="AE1229">
            <v>100000000</v>
          </cell>
          <cell r="AF1229">
            <v>2</v>
          </cell>
          <cell r="AG1229">
            <v>44195</v>
          </cell>
          <cell r="AH1229">
            <v>3000000000</v>
          </cell>
          <cell r="AI1229">
            <v>3000000000</v>
          </cell>
          <cell r="AJ1229">
            <v>15000000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43434</v>
          </cell>
          <cell r="AV1229">
            <v>15</v>
          </cell>
          <cell r="AW1229">
            <v>3</v>
          </cell>
        </row>
        <row r="1230">
          <cell r="C1230" t="str">
            <v>A1335</v>
          </cell>
          <cell r="D1230">
            <v>8000000000</v>
          </cell>
          <cell r="E1230">
            <v>0</v>
          </cell>
          <cell r="F1230">
            <v>44129</v>
          </cell>
          <cell r="G1230">
            <v>2000000000</v>
          </cell>
          <cell r="H1230">
            <v>10000000000</v>
          </cell>
          <cell r="I1230">
            <v>8000000000</v>
          </cell>
          <cell r="J1230">
            <v>60000000</v>
          </cell>
          <cell r="K1230" t="str">
            <v>2121</v>
          </cell>
          <cell r="L1230">
            <v>7</v>
          </cell>
          <cell r="M1230" t="str">
            <v>VND</v>
          </cell>
          <cell r="N1230" t="str">
            <v>VN0011379</v>
          </cell>
          <cell r="O1230">
            <v>7</v>
          </cell>
          <cell r="P1230" t="str">
            <v>Loan</v>
          </cell>
          <cell r="Q1230">
            <v>45955</v>
          </cell>
          <cell r="R1230">
            <v>44129</v>
          </cell>
          <cell r="S1230">
            <v>40179</v>
          </cell>
          <cell r="T1230">
            <v>1</v>
          </cell>
          <cell r="U1230" t="str">
            <v>N</v>
          </cell>
          <cell r="V1230" t="str">
            <v>N</v>
          </cell>
          <cell r="W1230">
            <v>2</v>
          </cell>
          <cell r="X1230" t="str">
            <v>Y</v>
          </cell>
          <cell r="Y1230" t="str">
            <v>VNGAAP</v>
          </cell>
          <cell r="Z1230" t="str">
            <v>9410</v>
          </cell>
          <cell r="AA1230">
            <v>43465</v>
          </cell>
          <cell r="AB1230">
            <v>15000000</v>
          </cell>
          <cell r="AC1230">
            <v>2000000000</v>
          </cell>
          <cell r="AD1230">
            <v>60000000</v>
          </cell>
          <cell r="AE1230">
            <v>100000000</v>
          </cell>
          <cell r="AF1230">
            <v>2</v>
          </cell>
          <cell r="AG1230">
            <v>44195</v>
          </cell>
          <cell r="AH1230">
            <v>3000000000</v>
          </cell>
          <cell r="AI1230">
            <v>3000000000</v>
          </cell>
          <cell r="AJ1230">
            <v>15000000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43434</v>
          </cell>
          <cell r="AV1230">
            <v>15</v>
          </cell>
          <cell r="AW1230">
            <v>3</v>
          </cell>
        </row>
        <row r="1231">
          <cell r="C1231" t="str">
            <v>A1336</v>
          </cell>
          <cell r="D1231">
            <v>8000000000</v>
          </cell>
          <cell r="E1231">
            <v>0</v>
          </cell>
          <cell r="F1231">
            <v>44129</v>
          </cell>
          <cell r="G1231">
            <v>2000000000</v>
          </cell>
          <cell r="H1231">
            <v>10000000000</v>
          </cell>
          <cell r="I1231">
            <v>8000000000</v>
          </cell>
          <cell r="J1231">
            <v>60000000</v>
          </cell>
          <cell r="K1231" t="str">
            <v>2121</v>
          </cell>
          <cell r="L1231">
            <v>7</v>
          </cell>
          <cell r="M1231" t="str">
            <v>VND</v>
          </cell>
          <cell r="N1231" t="str">
            <v>VN0011379</v>
          </cell>
          <cell r="O1231">
            <v>7</v>
          </cell>
          <cell r="P1231" t="str">
            <v>Loan</v>
          </cell>
          <cell r="Q1231">
            <v>45955</v>
          </cell>
          <cell r="R1231">
            <v>44129</v>
          </cell>
          <cell r="S1231">
            <v>40179</v>
          </cell>
          <cell r="T1231">
            <v>1</v>
          </cell>
          <cell r="U1231" t="str">
            <v>N</v>
          </cell>
          <cell r="V1231" t="str">
            <v>N</v>
          </cell>
          <cell r="W1231">
            <v>2</v>
          </cell>
          <cell r="X1231" t="str">
            <v>N</v>
          </cell>
          <cell r="Y1231" t="str">
            <v>VNGAAP</v>
          </cell>
          <cell r="Z1231" t="str">
            <v>9410</v>
          </cell>
          <cell r="AA1231">
            <v>43465</v>
          </cell>
          <cell r="AB1231">
            <v>15000000</v>
          </cell>
          <cell r="AC1231">
            <v>2000000000</v>
          </cell>
          <cell r="AD1231">
            <v>60000000</v>
          </cell>
          <cell r="AE1231">
            <v>100000000</v>
          </cell>
          <cell r="AF1231">
            <v>2</v>
          </cell>
          <cell r="AG1231">
            <v>44195</v>
          </cell>
          <cell r="AH1231">
            <v>3000000000</v>
          </cell>
          <cell r="AI1231">
            <v>3000000000</v>
          </cell>
          <cell r="AJ1231">
            <v>15000000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43434</v>
          </cell>
          <cell r="AV1231">
            <v>15</v>
          </cell>
          <cell r="AW1231">
            <v>4</v>
          </cell>
        </row>
        <row r="1232">
          <cell r="C1232" t="str">
            <v>A1337</v>
          </cell>
          <cell r="D1232">
            <v>8000000000</v>
          </cell>
          <cell r="E1232">
            <v>0</v>
          </cell>
          <cell r="F1232">
            <v>44129</v>
          </cell>
          <cell r="G1232">
            <v>2000000000</v>
          </cell>
          <cell r="H1232">
            <v>10000000000</v>
          </cell>
          <cell r="I1232">
            <v>8000000000</v>
          </cell>
          <cell r="J1232">
            <v>60000000</v>
          </cell>
          <cell r="K1232" t="str">
            <v>2121</v>
          </cell>
          <cell r="L1232">
            <v>7</v>
          </cell>
          <cell r="M1232" t="str">
            <v>VND</v>
          </cell>
          <cell r="N1232" t="str">
            <v>VN0011379</v>
          </cell>
          <cell r="O1232">
            <v>7</v>
          </cell>
          <cell r="P1232" t="str">
            <v>Loan</v>
          </cell>
          <cell r="Q1232">
            <v>45955</v>
          </cell>
          <cell r="R1232">
            <v>44129</v>
          </cell>
          <cell r="S1232">
            <v>40179</v>
          </cell>
          <cell r="T1232">
            <v>1</v>
          </cell>
          <cell r="U1232" t="str">
            <v>N</v>
          </cell>
          <cell r="V1232" t="str">
            <v>N</v>
          </cell>
          <cell r="W1232">
            <v>2</v>
          </cell>
          <cell r="X1232" t="str">
            <v>Y</v>
          </cell>
          <cell r="Y1232" t="str">
            <v>VNGAAP</v>
          </cell>
          <cell r="Z1232" t="str">
            <v>9410</v>
          </cell>
          <cell r="AA1232">
            <v>43465</v>
          </cell>
          <cell r="AB1232">
            <v>15000000</v>
          </cell>
          <cell r="AC1232">
            <v>2000000000</v>
          </cell>
          <cell r="AD1232">
            <v>60000000</v>
          </cell>
          <cell r="AE1232">
            <v>100000000</v>
          </cell>
          <cell r="AF1232">
            <v>2</v>
          </cell>
          <cell r="AG1232">
            <v>44195</v>
          </cell>
          <cell r="AH1232">
            <v>3000000000</v>
          </cell>
          <cell r="AI1232">
            <v>3000000000</v>
          </cell>
          <cell r="AJ1232">
            <v>15000000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43434</v>
          </cell>
          <cell r="AV1232">
            <v>15</v>
          </cell>
          <cell r="AW1232">
            <v>4</v>
          </cell>
        </row>
        <row r="1233">
          <cell r="C1233" t="str">
            <v>A1338</v>
          </cell>
          <cell r="D1233">
            <v>8000000000</v>
          </cell>
          <cell r="E1233">
            <v>0</v>
          </cell>
          <cell r="F1233">
            <v>44129</v>
          </cell>
          <cell r="G1233">
            <v>2000000000</v>
          </cell>
          <cell r="H1233">
            <v>10000000000</v>
          </cell>
          <cell r="I1233">
            <v>8000000000</v>
          </cell>
          <cell r="J1233">
            <v>60000000</v>
          </cell>
          <cell r="K1233" t="str">
            <v>2121</v>
          </cell>
          <cell r="L1233">
            <v>7</v>
          </cell>
          <cell r="M1233" t="str">
            <v>VND</v>
          </cell>
          <cell r="N1233" t="str">
            <v>VN0011379</v>
          </cell>
          <cell r="O1233">
            <v>7</v>
          </cell>
          <cell r="P1233" t="str">
            <v>Loan</v>
          </cell>
          <cell r="Q1233">
            <v>45955</v>
          </cell>
          <cell r="R1233">
            <v>44129</v>
          </cell>
          <cell r="S1233">
            <v>40179</v>
          </cell>
          <cell r="T1233">
            <v>1</v>
          </cell>
          <cell r="U1233" t="str">
            <v>N</v>
          </cell>
          <cell r="V1233" t="str">
            <v>N</v>
          </cell>
          <cell r="W1233">
            <v>1</v>
          </cell>
          <cell r="X1233" t="str">
            <v>N</v>
          </cell>
          <cell r="Y1233" t="str">
            <v>VNGAAP</v>
          </cell>
          <cell r="Z1233" t="str">
            <v>9410</v>
          </cell>
          <cell r="AA1233">
            <v>43465</v>
          </cell>
          <cell r="AB1233">
            <v>15000000</v>
          </cell>
          <cell r="AC1233">
            <v>2000000000</v>
          </cell>
          <cell r="AD1233">
            <v>60000000</v>
          </cell>
          <cell r="AE1233">
            <v>0</v>
          </cell>
          <cell r="AF1233">
            <v>2</v>
          </cell>
          <cell r="AG1233">
            <v>44195</v>
          </cell>
          <cell r="AH1233">
            <v>3000000000</v>
          </cell>
          <cell r="AI1233">
            <v>3000000000</v>
          </cell>
          <cell r="AJ1233">
            <v>15000000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43434</v>
          </cell>
          <cell r="AV1233">
            <v>15</v>
          </cell>
          <cell r="AW1233">
            <v>5</v>
          </cell>
        </row>
        <row r="1234">
          <cell r="C1234" t="str">
            <v>A1339</v>
          </cell>
          <cell r="D1234">
            <v>8000000000</v>
          </cell>
          <cell r="E1234">
            <v>0</v>
          </cell>
          <cell r="F1234">
            <v>44129</v>
          </cell>
          <cell r="G1234">
            <v>2000000000</v>
          </cell>
          <cell r="H1234">
            <v>10000000000</v>
          </cell>
          <cell r="I1234">
            <v>8000000000</v>
          </cell>
          <cell r="J1234">
            <v>60000000</v>
          </cell>
          <cell r="K1234" t="str">
            <v>2121</v>
          </cell>
          <cell r="L1234">
            <v>7</v>
          </cell>
          <cell r="M1234" t="str">
            <v>VND</v>
          </cell>
          <cell r="N1234" t="str">
            <v>VN0011379</v>
          </cell>
          <cell r="O1234">
            <v>7</v>
          </cell>
          <cell r="P1234" t="str">
            <v>Loan</v>
          </cell>
          <cell r="Q1234">
            <v>45955</v>
          </cell>
          <cell r="R1234">
            <v>44129</v>
          </cell>
          <cell r="S1234">
            <v>40179</v>
          </cell>
          <cell r="T1234">
            <v>1</v>
          </cell>
          <cell r="U1234" t="str">
            <v>N</v>
          </cell>
          <cell r="V1234" t="str">
            <v>N</v>
          </cell>
          <cell r="W1234">
            <v>1</v>
          </cell>
          <cell r="X1234" t="str">
            <v>Y</v>
          </cell>
          <cell r="Y1234" t="str">
            <v>VNGAAP</v>
          </cell>
          <cell r="Z1234" t="str">
            <v>9410</v>
          </cell>
          <cell r="AA1234">
            <v>43465</v>
          </cell>
          <cell r="AB1234">
            <v>15000000</v>
          </cell>
          <cell r="AC1234">
            <v>2000000000</v>
          </cell>
          <cell r="AD1234">
            <v>60000000</v>
          </cell>
          <cell r="AE1234">
            <v>0</v>
          </cell>
          <cell r="AF1234">
            <v>2</v>
          </cell>
          <cell r="AG1234">
            <v>44195</v>
          </cell>
          <cell r="AH1234">
            <v>3000000000</v>
          </cell>
          <cell r="AI1234">
            <v>3000000000</v>
          </cell>
          <cell r="AJ1234">
            <v>15000000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43434</v>
          </cell>
          <cell r="AV1234">
            <v>15</v>
          </cell>
          <cell r="AW1234">
            <v>5</v>
          </cell>
        </row>
        <row r="1235">
          <cell r="C1235" t="str">
            <v>A1340</v>
          </cell>
          <cell r="D1235">
            <v>8000000000</v>
          </cell>
          <cell r="E1235">
            <v>0</v>
          </cell>
          <cell r="F1235">
            <v>44129</v>
          </cell>
          <cell r="G1235">
            <v>2000000000</v>
          </cell>
          <cell r="H1235">
            <v>10000000000</v>
          </cell>
          <cell r="I1235">
            <v>8000000000</v>
          </cell>
          <cell r="J1235">
            <v>60000000</v>
          </cell>
          <cell r="K1235" t="str">
            <v>2121</v>
          </cell>
          <cell r="L1235">
            <v>7</v>
          </cell>
          <cell r="M1235" t="str">
            <v>VND</v>
          </cell>
          <cell r="N1235" t="str">
            <v>VN0011379</v>
          </cell>
          <cell r="O1235">
            <v>7</v>
          </cell>
          <cell r="P1235" t="str">
            <v>Loan</v>
          </cell>
          <cell r="Q1235">
            <v>45955</v>
          </cell>
          <cell r="R1235">
            <v>44129</v>
          </cell>
          <cell r="S1235">
            <v>40179</v>
          </cell>
          <cell r="T1235">
            <v>1</v>
          </cell>
          <cell r="U1235" t="str">
            <v>N</v>
          </cell>
          <cell r="V1235" t="str">
            <v>N</v>
          </cell>
          <cell r="W1235">
            <v>1</v>
          </cell>
          <cell r="X1235" t="str">
            <v>N</v>
          </cell>
          <cell r="Y1235" t="str">
            <v>VNGAAP</v>
          </cell>
          <cell r="Z1235" t="str">
            <v>9410</v>
          </cell>
          <cell r="AA1235">
            <v>43465</v>
          </cell>
          <cell r="AB1235">
            <v>15000000</v>
          </cell>
          <cell r="AC1235">
            <v>2000000000</v>
          </cell>
          <cell r="AD1235">
            <v>60000000</v>
          </cell>
          <cell r="AE1235">
            <v>0</v>
          </cell>
          <cell r="AF1235">
            <v>2</v>
          </cell>
          <cell r="AG1235">
            <v>44195</v>
          </cell>
          <cell r="AH1235">
            <v>3000000000</v>
          </cell>
          <cell r="AI1235">
            <v>3000000000</v>
          </cell>
          <cell r="AJ1235">
            <v>15000000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43434</v>
          </cell>
          <cell r="AV1235">
            <v>15</v>
          </cell>
          <cell r="AW1235">
            <v>6</v>
          </cell>
        </row>
        <row r="1236">
          <cell r="C1236" t="str">
            <v>A1341</v>
          </cell>
          <cell r="D1236">
            <v>8000000000</v>
          </cell>
          <cell r="E1236">
            <v>0</v>
          </cell>
          <cell r="F1236">
            <v>44129</v>
          </cell>
          <cell r="G1236">
            <v>2000000000</v>
          </cell>
          <cell r="H1236">
            <v>10000000000</v>
          </cell>
          <cell r="I1236">
            <v>8000000000</v>
          </cell>
          <cell r="J1236">
            <v>60000000</v>
          </cell>
          <cell r="K1236" t="str">
            <v>2121</v>
          </cell>
          <cell r="L1236">
            <v>7</v>
          </cell>
          <cell r="M1236" t="str">
            <v>VND</v>
          </cell>
          <cell r="N1236" t="str">
            <v>VN0011379</v>
          </cell>
          <cell r="O1236">
            <v>7</v>
          </cell>
          <cell r="P1236" t="str">
            <v>Loan</v>
          </cell>
          <cell r="Q1236">
            <v>45955</v>
          </cell>
          <cell r="R1236">
            <v>44129</v>
          </cell>
          <cell r="S1236">
            <v>40179</v>
          </cell>
          <cell r="T1236">
            <v>1</v>
          </cell>
          <cell r="U1236" t="str">
            <v>N</v>
          </cell>
          <cell r="V1236" t="str">
            <v>N</v>
          </cell>
          <cell r="W1236">
            <v>1</v>
          </cell>
          <cell r="X1236" t="str">
            <v>Y</v>
          </cell>
          <cell r="Y1236" t="str">
            <v>VNGAAP</v>
          </cell>
          <cell r="Z1236" t="str">
            <v>9410</v>
          </cell>
          <cell r="AA1236">
            <v>43465</v>
          </cell>
          <cell r="AB1236">
            <v>15000000</v>
          </cell>
          <cell r="AC1236">
            <v>2000000000</v>
          </cell>
          <cell r="AD1236">
            <v>60000000</v>
          </cell>
          <cell r="AE1236">
            <v>0</v>
          </cell>
          <cell r="AF1236">
            <v>2</v>
          </cell>
          <cell r="AG1236">
            <v>44195</v>
          </cell>
          <cell r="AH1236">
            <v>3000000000</v>
          </cell>
          <cell r="AI1236">
            <v>3000000000</v>
          </cell>
          <cell r="AJ1236">
            <v>15000000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43434</v>
          </cell>
          <cell r="AV1236">
            <v>15</v>
          </cell>
          <cell r="AW1236">
            <v>6</v>
          </cell>
        </row>
        <row r="1237">
          <cell r="C1237" t="str">
            <v>A1342</v>
          </cell>
          <cell r="D1237">
            <v>8000000000</v>
          </cell>
          <cell r="E1237">
            <v>0</v>
          </cell>
          <cell r="F1237">
            <v>44129</v>
          </cell>
          <cell r="G1237">
            <v>2000000000</v>
          </cell>
          <cell r="H1237">
            <v>10000000000</v>
          </cell>
          <cell r="I1237">
            <v>8000000000</v>
          </cell>
          <cell r="J1237">
            <v>60000000</v>
          </cell>
          <cell r="K1237" t="str">
            <v>2121</v>
          </cell>
          <cell r="L1237">
            <v>7</v>
          </cell>
          <cell r="M1237" t="str">
            <v>VND</v>
          </cell>
          <cell r="N1237" t="str">
            <v>VN0011379</v>
          </cell>
          <cell r="O1237">
            <v>7</v>
          </cell>
          <cell r="P1237" t="str">
            <v>Loan</v>
          </cell>
          <cell r="Q1237">
            <v>45955</v>
          </cell>
          <cell r="R1237">
            <v>44129</v>
          </cell>
          <cell r="S1237">
            <v>40179</v>
          </cell>
          <cell r="T1237">
            <v>1</v>
          </cell>
          <cell r="U1237" t="str">
            <v>N</v>
          </cell>
          <cell r="V1237" t="str">
            <v>N</v>
          </cell>
          <cell r="W1237">
            <v>1</v>
          </cell>
          <cell r="X1237" t="str">
            <v>N</v>
          </cell>
          <cell r="Y1237" t="str">
            <v>VNGAAP</v>
          </cell>
          <cell r="Z1237" t="str">
            <v>9410</v>
          </cell>
          <cell r="AA1237">
            <v>43465</v>
          </cell>
          <cell r="AB1237">
            <v>15000000</v>
          </cell>
          <cell r="AC1237">
            <v>2000000000</v>
          </cell>
          <cell r="AD1237">
            <v>60000000</v>
          </cell>
          <cell r="AE1237">
            <v>0</v>
          </cell>
          <cell r="AF1237">
            <v>2</v>
          </cell>
          <cell r="AG1237">
            <v>44195</v>
          </cell>
          <cell r="AH1237">
            <v>3000000000</v>
          </cell>
          <cell r="AI1237">
            <v>3000000000</v>
          </cell>
          <cell r="AJ1237">
            <v>15000000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43434</v>
          </cell>
          <cell r="AV1237">
            <v>15</v>
          </cell>
          <cell r="AW1237">
            <v>7</v>
          </cell>
        </row>
        <row r="1238">
          <cell r="C1238" t="str">
            <v>A1343</v>
          </cell>
          <cell r="D1238">
            <v>8000000000</v>
          </cell>
          <cell r="E1238">
            <v>0</v>
          </cell>
          <cell r="F1238">
            <v>44129</v>
          </cell>
          <cell r="G1238">
            <v>2000000000</v>
          </cell>
          <cell r="H1238">
            <v>10000000000</v>
          </cell>
          <cell r="I1238">
            <v>8000000000</v>
          </cell>
          <cell r="J1238">
            <v>60000000</v>
          </cell>
          <cell r="K1238" t="str">
            <v>2121</v>
          </cell>
          <cell r="L1238">
            <v>7</v>
          </cell>
          <cell r="M1238" t="str">
            <v>VND</v>
          </cell>
          <cell r="N1238" t="str">
            <v>VN0011379</v>
          </cell>
          <cell r="O1238">
            <v>7</v>
          </cell>
          <cell r="P1238" t="str">
            <v>Loan</v>
          </cell>
          <cell r="Q1238">
            <v>45955</v>
          </cell>
          <cell r="R1238">
            <v>44129</v>
          </cell>
          <cell r="S1238">
            <v>40179</v>
          </cell>
          <cell r="T1238">
            <v>1</v>
          </cell>
          <cell r="U1238" t="str">
            <v>N</v>
          </cell>
          <cell r="V1238" t="str">
            <v>N</v>
          </cell>
          <cell r="W1238">
            <v>1</v>
          </cell>
          <cell r="X1238" t="str">
            <v>Y</v>
          </cell>
          <cell r="Y1238" t="str">
            <v>VNGAAP</v>
          </cell>
          <cell r="Z1238" t="str">
            <v>9410</v>
          </cell>
          <cell r="AA1238">
            <v>43465</v>
          </cell>
          <cell r="AB1238">
            <v>15000000</v>
          </cell>
          <cell r="AC1238">
            <v>2000000000</v>
          </cell>
          <cell r="AD1238">
            <v>60000000</v>
          </cell>
          <cell r="AE1238">
            <v>0</v>
          </cell>
          <cell r="AF1238">
            <v>2</v>
          </cell>
          <cell r="AG1238">
            <v>44195</v>
          </cell>
          <cell r="AH1238">
            <v>3000000000</v>
          </cell>
          <cell r="AI1238">
            <v>3000000000</v>
          </cell>
          <cell r="AJ1238">
            <v>15000000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43434</v>
          </cell>
          <cell r="AV1238">
            <v>15</v>
          </cell>
          <cell r="AW1238">
            <v>7</v>
          </cell>
        </row>
        <row r="1239">
          <cell r="C1239" t="str">
            <v>A1344</v>
          </cell>
          <cell r="D1239">
            <v>8000000000</v>
          </cell>
          <cell r="E1239">
            <v>0</v>
          </cell>
          <cell r="F1239">
            <v>44129</v>
          </cell>
          <cell r="G1239">
            <v>2000000000</v>
          </cell>
          <cell r="H1239">
            <v>10000000000</v>
          </cell>
          <cell r="I1239">
            <v>8000000000</v>
          </cell>
          <cell r="J1239">
            <v>60000000</v>
          </cell>
          <cell r="K1239" t="str">
            <v>2121</v>
          </cell>
          <cell r="L1239">
            <v>7</v>
          </cell>
          <cell r="M1239" t="str">
            <v>VND</v>
          </cell>
          <cell r="N1239" t="str">
            <v>VN0011379</v>
          </cell>
          <cell r="O1239">
            <v>7</v>
          </cell>
          <cell r="P1239" t="str">
            <v>Loan</v>
          </cell>
          <cell r="Q1239">
            <v>45955</v>
          </cell>
          <cell r="R1239">
            <v>44129</v>
          </cell>
          <cell r="S1239">
            <v>40179</v>
          </cell>
          <cell r="T1239">
            <v>1</v>
          </cell>
          <cell r="U1239" t="str">
            <v>N</v>
          </cell>
          <cell r="V1239" t="str">
            <v>N</v>
          </cell>
          <cell r="W1239">
            <v>1</v>
          </cell>
          <cell r="X1239" t="str">
            <v>N</v>
          </cell>
          <cell r="Y1239" t="str">
            <v>VNGAAP</v>
          </cell>
          <cell r="Z1239" t="str">
            <v>9410</v>
          </cell>
          <cell r="AA1239">
            <v>43465</v>
          </cell>
          <cell r="AB1239">
            <v>15000000</v>
          </cell>
          <cell r="AC1239">
            <v>2000000000</v>
          </cell>
          <cell r="AD1239">
            <v>60000000</v>
          </cell>
          <cell r="AE1239">
            <v>0</v>
          </cell>
          <cell r="AF1239">
            <v>2</v>
          </cell>
          <cell r="AG1239">
            <v>44195</v>
          </cell>
          <cell r="AH1239">
            <v>3000000000</v>
          </cell>
          <cell r="AI1239">
            <v>3000000000</v>
          </cell>
          <cell r="AJ1239">
            <v>15000000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43434</v>
          </cell>
          <cell r="AV1239">
            <v>15</v>
          </cell>
          <cell r="AW1239">
            <v>8</v>
          </cell>
        </row>
        <row r="1240">
          <cell r="C1240" t="str">
            <v>A1345</v>
          </cell>
          <cell r="D1240">
            <v>8000000000</v>
          </cell>
          <cell r="E1240">
            <v>0</v>
          </cell>
          <cell r="F1240">
            <v>44129</v>
          </cell>
          <cell r="G1240">
            <v>2000000000</v>
          </cell>
          <cell r="H1240">
            <v>10000000000</v>
          </cell>
          <cell r="I1240">
            <v>8000000000</v>
          </cell>
          <cell r="J1240">
            <v>60000000</v>
          </cell>
          <cell r="K1240" t="str">
            <v>2121</v>
          </cell>
          <cell r="L1240">
            <v>7</v>
          </cell>
          <cell r="M1240" t="str">
            <v>VND</v>
          </cell>
          <cell r="N1240" t="str">
            <v>VN0011379</v>
          </cell>
          <cell r="O1240">
            <v>7</v>
          </cell>
          <cell r="P1240" t="str">
            <v>Loan</v>
          </cell>
          <cell r="Q1240">
            <v>45955</v>
          </cell>
          <cell r="R1240">
            <v>44129</v>
          </cell>
          <cell r="S1240">
            <v>40179</v>
          </cell>
          <cell r="T1240">
            <v>1</v>
          </cell>
          <cell r="U1240" t="str">
            <v>N</v>
          </cell>
          <cell r="V1240" t="str">
            <v>N</v>
          </cell>
          <cell r="W1240">
            <v>1</v>
          </cell>
          <cell r="X1240" t="str">
            <v>Y</v>
          </cell>
          <cell r="Y1240" t="str">
            <v>VNGAAP</v>
          </cell>
          <cell r="Z1240" t="str">
            <v>9410</v>
          </cell>
          <cell r="AA1240">
            <v>43465</v>
          </cell>
          <cell r="AB1240">
            <v>15000000</v>
          </cell>
          <cell r="AC1240">
            <v>2000000000</v>
          </cell>
          <cell r="AD1240">
            <v>60000000</v>
          </cell>
          <cell r="AE1240">
            <v>0</v>
          </cell>
          <cell r="AF1240">
            <v>2</v>
          </cell>
          <cell r="AG1240">
            <v>44195</v>
          </cell>
          <cell r="AH1240">
            <v>3000000000</v>
          </cell>
          <cell r="AI1240">
            <v>3000000000</v>
          </cell>
          <cell r="AJ1240">
            <v>15000000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43434</v>
          </cell>
          <cell r="AV1240">
            <v>15</v>
          </cell>
          <cell r="AW1240">
            <v>8</v>
          </cell>
        </row>
        <row r="1241">
          <cell r="C1241" t="str">
            <v>A1346</v>
          </cell>
          <cell r="D1241">
            <v>8000000000</v>
          </cell>
          <cell r="E1241">
            <v>0</v>
          </cell>
          <cell r="F1241">
            <v>44129</v>
          </cell>
          <cell r="G1241">
            <v>2000000000</v>
          </cell>
          <cell r="H1241">
            <v>10000000000</v>
          </cell>
          <cell r="I1241">
            <v>8000000000</v>
          </cell>
          <cell r="J1241">
            <v>60000000</v>
          </cell>
          <cell r="K1241" t="str">
            <v>2121</v>
          </cell>
          <cell r="L1241">
            <v>7</v>
          </cell>
          <cell r="M1241" t="str">
            <v>VND</v>
          </cell>
          <cell r="N1241" t="str">
            <v>VN0011379</v>
          </cell>
          <cell r="O1241">
            <v>7</v>
          </cell>
          <cell r="P1241" t="str">
            <v>Loan</v>
          </cell>
          <cell r="Q1241">
            <v>45955</v>
          </cell>
          <cell r="R1241">
            <v>44129</v>
          </cell>
          <cell r="S1241">
            <v>40179</v>
          </cell>
          <cell r="T1241">
            <v>1</v>
          </cell>
          <cell r="U1241" t="str">
            <v>N</v>
          </cell>
          <cell r="V1241" t="str">
            <v>N</v>
          </cell>
          <cell r="W1241">
            <v>1</v>
          </cell>
          <cell r="X1241" t="str">
            <v>N</v>
          </cell>
          <cell r="Y1241" t="str">
            <v>VNGAAP</v>
          </cell>
          <cell r="Z1241" t="str">
            <v>9410</v>
          </cell>
          <cell r="AA1241">
            <v>43465</v>
          </cell>
          <cell r="AB1241">
            <v>15000000</v>
          </cell>
          <cell r="AC1241">
            <v>2000000000</v>
          </cell>
          <cell r="AD1241">
            <v>60000000</v>
          </cell>
          <cell r="AE1241">
            <v>0</v>
          </cell>
          <cell r="AF1241">
            <v>2</v>
          </cell>
          <cell r="AG1241">
            <v>44195</v>
          </cell>
          <cell r="AH1241">
            <v>3000000000</v>
          </cell>
          <cell r="AI1241">
            <v>3000000000</v>
          </cell>
          <cell r="AJ1241">
            <v>15000000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43434</v>
          </cell>
          <cell r="AV1241">
            <v>15</v>
          </cell>
          <cell r="AW1241">
            <v>9</v>
          </cell>
        </row>
        <row r="1242">
          <cell r="C1242" t="str">
            <v>A1347</v>
          </cell>
          <cell r="D1242">
            <v>8000000000</v>
          </cell>
          <cell r="E1242">
            <v>0</v>
          </cell>
          <cell r="F1242">
            <v>44129</v>
          </cell>
          <cell r="G1242">
            <v>2000000000</v>
          </cell>
          <cell r="H1242">
            <v>10000000000</v>
          </cell>
          <cell r="I1242">
            <v>8000000000</v>
          </cell>
          <cell r="J1242">
            <v>60000000</v>
          </cell>
          <cell r="K1242" t="str">
            <v>2121</v>
          </cell>
          <cell r="L1242">
            <v>7</v>
          </cell>
          <cell r="M1242" t="str">
            <v>VND</v>
          </cell>
          <cell r="N1242" t="str">
            <v>VN0011379</v>
          </cell>
          <cell r="O1242">
            <v>7</v>
          </cell>
          <cell r="P1242" t="str">
            <v>Loan</v>
          </cell>
          <cell r="Q1242">
            <v>45955</v>
          </cell>
          <cell r="R1242">
            <v>44129</v>
          </cell>
          <cell r="S1242">
            <v>40179</v>
          </cell>
          <cell r="T1242">
            <v>1</v>
          </cell>
          <cell r="U1242" t="str">
            <v>N</v>
          </cell>
          <cell r="V1242" t="str">
            <v>N</v>
          </cell>
          <cell r="W1242">
            <v>1</v>
          </cell>
          <cell r="X1242" t="str">
            <v>Y</v>
          </cell>
          <cell r="Y1242" t="str">
            <v>VNGAAP</v>
          </cell>
          <cell r="Z1242" t="str">
            <v>9410</v>
          </cell>
          <cell r="AA1242">
            <v>43465</v>
          </cell>
          <cell r="AB1242">
            <v>15000000</v>
          </cell>
          <cell r="AC1242">
            <v>2000000000</v>
          </cell>
          <cell r="AD1242">
            <v>60000000</v>
          </cell>
          <cell r="AE1242">
            <v>0</v>
          </cell>
          <cell r="AF1242">
            <v>2</v>
          </cell>
          <cell r="AG1242">
            <v>44195</v>
          </cell>
          <cell r="AH1242">
            <v>3000000000</v>
          </cell>
          <cell r="AI1242">
            <v>3000000000</v>
          </cell>
          <cell r="AJ1242">
            <v>15000000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43434</v>
          </cell>
          <cell r="AV1242">
            <v>15</v>
          </cell>
          <cell r="AW1242">
            <v>9</v>
          </cell>
        </row>
        <row r="1243">
          <cell r="C1243" t="str">
            <v>A1348</v>
          </cell>
          <cell r="D1243">
            <v>8000000000</v>
          </cell>
          <cell r="E1243">
            <v>0</v>
          </cell>
          <cell r="F1243">
            <v>44129</v>
          </cell>
          <cell r="G1243">
            <v>2000000000</v>
          </cell>
          <cell r="H1243">
            <v>10000000000</v>
          </cell>
          <cell r="I1243">
            <v>8000000000</v>
          </cell>
          <cell r="J1243">
            <v>60000000</v>
          </cell>
          <cell r="K1243" t="str">
            <v>2121</v>
          </cell>
          <cell r="L1243">
            <v>7</v>
          </cell>
          <cell r="M1243" t="str">
            <v>VND</v>
          </cell>
          <cell r="N1243" t="str">
            <v>VN0011379</v>
          </cell>
          <cell r="O1243">
            <v>7</v>
          </cell>
          <cell r="P1243" t="str">
            <v>Loan</v>
          </cell>
          <cell r="Q1243">
            <v>45955</v>
          </cell>
          <cell r="R1243">
            <v>44129</v>
          </cell>
          <cell r="S1243">
            <v>40179</v>
          </cell>
          <cell r="T1243">
            <v>1</v>
          </cell>
          <cell r="U1243" t="str">
            <v>N</v>
          </cell>
          <cell r="V1243" t="str">
            <v>N</v>
          </cell>
          <cell r="W1243">
            <v>1</v>
          </cell>
          <cell r="X1243" t="str">
            <v>N</v>
          </cell>
          <cell r="Y1243" t="str">
            <v>VNGAAP</v>
          </cell>
          <cell r="Z1243" t="str">
            <v>9410</v>
          </cell>
          <cell r="AA1243">
            <v>43465</v>
          </cell>
          <cell r="AB1243">
            <v>15000000</v>
          </cell>
          <cell r="AC1243">
            <v>2000000000</v>
          </cell>
          <cell r="AD1243">
            <v>60000000</v>
          </cell>
          <cell r="AE1243">
            <v>0</v>
          </cell>
          <cell r="AF1243">
            <v>2</v>
          </cell>
          <cell r="AG1243">
            <v>44195</v>
          </cell>
          <cell r="AH1243">
            <v>3000000000</v>
          </cell>
          <cell r="AI1243">
            <v>3000000000</v>
          </cell>
          <cell r="AJ1243">
            <v>15000000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43434</v>
          </cell>
          <cell r="AV1243">
            <v>15</v>
          </cell>
          <cell r="AW1243">
            <v>10</v>
          </cell>
        </row>
        <row r="1244">
          <cell r="C1244" t="str">
            <v>A1349</v>
          </cell>
          <cell r="D1244">
            <v>8000000000</v>
          </cell>
          <cell r="E1244">
            <v>0</v>
          </cell>
          <cell r="F1244">
            <v>44129</v>
          </cell>
          <cell r="G1244">
            <v>2000000000</v>
          </cell>
          <cell r="H1244">
            <v>10000000000</v>
          </cell>
          <cell r="I1244">
            <v>8000000000</v>
          </cell>
          <cell r="J1244">
            <v>60000000</v>
          </cell>
          <cell r="K1244" t="str">
            <v>2121</v>
          </cell>
          <cell r="L1244">
            <v>7</v>
          </cell>
          <cell r="M1244" t="str">
            <v>VND</v>
          </cell>
          <cell r="N1244" t="str">
            <v>VN0011379</v>
          </cell>
          <cell r="O1244">
            <v>7</v>
          </cell>
          <cell r="P1244" t="str">
            <v>Loan</v>
          </cell>
          <cell r="Q1244">
            <v>45955</v>
          </cell>
          <cell r="R1244">
            <v>44129</v>
          </cell>
          <cell r="S1244">
            <v>40179</v>
          </cell>
          <cell r="T1244">
            <v>1</v>
          </cell>
          <cell r="U1244" t="str">
            <v>N</v>
          </cell>
          <cell r="V1244" t="str">
            <v>N</v>
          </cell>
          <cell r="W1244">
            <v>1</v>
          </cell>
          <cell r="X1244" t="str">
            <v>Y</v>
          </cell>
          <cell r="Y1244" t="str">
            <v>VNGAAP</v>
          </cell>
          <cell r="Z1244" t="str">
            <v>9410</v>
          </cell>
          <cell r="AA1244">
            <v>43465</v>
          </cell>
          <cell r="AB1244">
            <v>15000000</v>
          </cell>
          <cell r="AC1244">
            <v>2000000000</v>
          </cell>
          <cell r="AD1244">
            <v>60000000</v>
          </cell>
          <cell r="AE1244">
            <v>0</v>
          </cell>
          <cell r="AF1244">
            <v>2</v>
          </cell>
          <cell r="AG1244">
            <v>44195</v>
          </cell>
          <cell r="AH1244">
            <v>3000000000</v>
          </cell>
          <cell r="AI1244">
            <v>3000000000</v>
          </cell>
          <cell r="AJ1244">
            <v>15000000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43434</v>
          </cell>
          <cell r="AV1244">
            <v>15</v>
          </cell>
          <cell r="AW1244">
            <v>10</v>
          </cell>
        </row>
        <row r="1245">
          <cell r="C1245" t="str">
            <v>A1350</v>
          </cell>
          <cell r="D1245">
            <v>8000000000</v>
          </cell>
          <cell r="E1245">
            <v>0</v>
          </cell>
          <cell r="F1245">
            <v>44129</v>
          </cell>
          <cell r="G1245">
            <v>2000000000</v>
          </cell>
          <cell r="H1245">
            <v>10000000000</v>
          </cell>
          <cell r="I1245">
            <v>8000000000</v>
          </cell>
          <cell r="J1245">
            <v>60000000</v>
          </cell>
          <cell r="K1245" t="str">
            <v>2121</v>
          </cell>
          <cell r="L1245">
            <v>7</v>
          </cell>
          <cell r="M1245" t="str">
            <v>VND</v>
          </cell>
          <cell r="N1245" t="str">
            <v>VN0011379</v>
          </cell>
          <cell r="O1245">
            <v>7</v>
          </cell>
          <cell r="P1245" t="str">
            <v>Loan</v>
          </cell>
          <cell r="Q1245">
            <v>45955</v>
          </cell>
          <cell r="R1245">
            <v>44129</v>
          </cell>
          <cell r="S1245">
            <v>40179</v>
          </cell>
          <cell r="T1245">
            <v>1</v>
          </cell>
          <cell r="U1245" t="str">
            <v>N</v>
          </cell>
          <cell r="V1245" t="str">
            <v>N</v>
          </cell>
          <cell r="W1245">
            <v>2</v>
          </cell>
          <cell r="X1245" t="str">
            <v>N</v>
          </cell>
          <cell r="Y1245" t="str">
            <v>VNGAAP</v>
          </cell>
          <cell r="Z1245" t="str">
            <v>9410</v>
          </cell>
          <cell r="AA1245">
            <v>43465</v>
          </cell>
          <cell r="AB1245">
            <v>15000000</v>
          </cell>
          <cell r="AC1245">
            <v>2000000000</v>
          </cell>
          <cell r="AD1245">
            <v>60000000</v>
          </cell>
          <cell r="AE1245">
            <v>100000000</v>
          </cell>
          <cell r="AF1245">
            <v>2</v>
          </cell>
          <cell r="AG1245">
            <v>44195</v>
          </cell>
          <cell r="AH1245">
            <v>3000000000</v>
          </cell>
          <cell r="AI1245">
            <v>3000000000</v>
          </cell>
          <cell r="AJ1245">
            <v>15000000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43434</v>
          </cell>
          <cell r="AV1245">
            <v>15</v>
          </cell>
          <cell r="AW1245">
            <v>5</v>
          </cell>
        </row>
        <row r="1246">
          <cell r="C1246" t="str">
            <v>A1351</v>
          </cell>
          <cell r="D1246">
            <v>8000000000</v>
          </cell>
          <cell r="E1246">
            <v>0</v>
          </cell>
          <cell r="F1246">
            <v>44129</v>
          </cell>
          <cell r="G1246">
            <v>2000000000</v>
          </cell>
          <cell r="H1246">
            <v>10000000000</v>
          </cell>
          <cell r="I1246">
            <v>8000000000</v>
          </cell>
          <cell r="J1246">
            <v>60000000</v>
          </cell>
          <cell r="K1246" t="str">
            <v>2121</v>
          </cell>
          <cell r="L1246">
            <v>7</v>
          </cell>
          <cell r="M1246" t="str">
            <v>VND</v>
          </cell>
          <cell r="N1246" t="str">
            <v>VN0011379</v>
          </cell>
          <cell r="O1246">
            <v>7</v>
          </cell>
          <cell r="P1246" t="str">
            <v>Loan</v>
          </cell>
          <cell r="Q1246">
            <v>45955</v>
          </cell>
          <cell r="R1246">
            <v>44129</v>
          </cell>
          <cell r="S1246">
            <v>40179</v>
          </cell>
          <cell r="T1246">
            <v>1</v>
          </cell>
          <cell r="U1246" t="str">
            <v>N</v>
          </cell>
          <cell r="V1246" t="str">
            <v>N</v>
          </cell>
          <cell r="W1246">
            <v>2</v>
          </cell>
          <cell r="X1246" t="str">
            <v>Y</v>
          </cell>
          <cell r="Y1246" t="str">
            <v>VNGAAP</v>
          </cell>
          <cell r="Z1246" t="str">
            <v>9410</v>
          </cell>
          <cell r="AA1246">
            <v>43465</v>
          </cell>
          <cell r="AB1246">
            <v>15000000</v>
          </cell>
          <cell r="AC1246">
            <v>2000000000</v>
          </cell>
          <cell r="AD1246">
            <v>60000000</v>
          </cell>
          <cell r="AE1246">
            <v>100000000</v>
          </cell>
          <cell r="AF1246">
            <v>2</v>
          </cell>
          <cell r="AG1246">
            <v>44195</v>
          </cell>
          <cell r="AH1246">
            <v>3000000000</v>
          </cell>
          <cell r="AI1246">
            <v>3000000000</v>
          </cell>
          <cell r="AJ1246">
            <v>15000000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43434</v>
          </cell>
          <cell r="AV1246">
            <v>15</v>
          </cell>
          <cell r="AW1246">
            <v>5</v>
          </cell>
        </row>
        <row r="1247">
          <cell r="C1247" t="str">
            <v>A1352</v>
          </cell>
          <cell r="D1247">
            <v>8000000000</v>
          </cell>
          <cell r="E1247">
            <v>0</v>
          </cell>
          <cell r="F1247">
            <v>44129</v>
          </cell>
          <cell r="G1247">
            <v>2000000000</v>
          </cell>
          <cell r="H1247">
            <v>10000000000</v>
          </cell>
          <cell r="I1247">
            <v>8000000000</v>
          </cell>
          <cell r="J1247">
            <v>60000000</v>
          </cell>
          <cell r="K1247" t="str">
            <v>2121</v>
          </cell>
          <cell r="L1247">
            <v>7</v>
          </cell>
          <cell r="M1247" t="str">
            <v>VND</v>
          </cell>
          <cell r="N1247" t="str">
            <v>VN0011379</v>
          </cell>
          <cell r="O1247">
            <v>7</v>
          </cell>
          <cell r="P1247" t="str">
            <v>Loan</v>
          </cell>
          <cell r="Q1247">
            <v>45955</v>
          </cell>
          <cell r="R1247">
            <v>44129</v>
          </cell>
          <cell r="S1247">
            <v>40179</v>
          </cell>
          <cell r="T1247">
            <v>1</v>
          </cell>
          <cell r="U1247" t="str">
            <v>N</v>
          </cell>
          <cell r="V1247" t="str">
            <v>N</v>
          </cell>
          <cell r="W1247">
            <v>2</v>
          </cell>
          <cell r="X1247" t="str">
            <v>N</v>
          </cell>
          <cell r="Y1247" t="str">
            <v>VNGAAP</v>
          </cell>
          <cell r="Z1247" t="str">
            <v>9410</v>
          </cell>
          <cell r="AA1247">
            <v>43465</v>
          </cell>
          <cell r="AB1247">
            <v>15000000</v>
          </cell>
          <cell r="AC1247">
            <v>2000000000</v>
          </cell>
          <cell r="AD1247">
            <v>60000000</v>
          </cell>
          <cell r="AE1247">
            <v>100000000</v>
          </cell>
          <cell r="AF1247">
            <v>2</v>
          </cell>
          <cell r="AG1247">
            <v>44195</v>
          </cell>
          <cell r="AH1247">
            <v>3000000000</v>
          </cell>
          <cell r="AI1247">
            <v>3000000000</v>
          </cell>
          <cell r="AJ1247">
            <v>15000000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43434</v>
          </cell>
          <cell r="AV1247">
            <v>15</v>
          </cell>
          <cell r="AW1247">
            <v>6</v>
          </cell>
        </row>
        <row r="1248">
          <cell r="C1248" t="str">
            <v>A1353</v>
          </cell>
          <cell r="D1248">
            <v>8000000000</v>
          </cell>
          <cell r="E1248">
            <v>0</v>
          </cell>
          <cell r="F1248">
            <v>44129</v>
          </cell>
          <cell r="G1248">
            <v>2000000000</v>
          </cell>
          <cell r="H1248">
            <v>10000000000</v>
          </cell>
          <cell r="I1248">
            <v>8000000000</v>
          </cell>
          <cell r="J1248">
            <v>60000000</v>
          </cell>
          <cell r="K1248" t="str">
            <v>2121</v>
          </cell>
          <cell r="L1248">
            <v>7</v>
          </cell>
          <cell r="M1248" t="str">
            <v>VND</v>
          </cell>
          <cell r="N1248" t="str">
            <v>VN0011379</v>
          </cell>
          <cell r="O1248">
            <v>7</v>
          </cell>
          <cell r="P1248" t="str">
            <v>Loan</v>
          </cell>
          <cell r="Q1248">
            <v>45955</v>
          </cell>
          <cell r="R1248">
            <v>44129</v>
          </cell>
          <cell r="S1248">
            <v>40179</v>
          </cell>
          <cell r="T1248">
            <v>1</v>
          </cell>
          <cell r="U1248" t="str">
            <v>N</v>
          </cell>
          <cell r="V1248" t="str">
            <v>N</v>
          </cell>
          <cell r="W1248">
            <v>2</v>
          </cell>
          <cell r="X1248" t="str">
            <v>Y</v>
          </cell>
          <cell r="Y1248" t="str">
            <v>VNGAAP</v>
          </cell>
          <cell r="Z1248" t="str">
            <v>9410</v>
          </cell>
          <cell r="AA1248">
            <v>43465</v>
          </cell>
          <cell r="AB1248">
            <v>15000000</v>
          </cell>
          <cell r="AC1248">
            <v>2000000000</v>
          </cell>
          <cell r="AD1248">
            <v>60000000</v>
          </cell>
          <cell r="AE1248">
            <v>100000000</v>
          </cell>
          <cell r="AF1248">
            <v>2</v>
          </cell>
          <cell r="AG1248">
            <v>44195</v>
          </cell>
          <cell r="AH1248">
            <v>3000000000</v>
          </cell>
          <cell r="AI1248">
            <v>3000000000</v>
          </cell>
          <cell r="AJ1248">
            <v>15000000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43434</v>
          </cell>
          <cell r="AV1248">
            <v>15</v>
          </cell>
          <cell r="AW1248">
            <v>6</v>
          </cell>
        </row>
        <row r="1249">
          <cell r="C1249" t="str">
            <v>A1354</v>
          </cell>
          <cell r="D1249">
            <v>8000000000</v>
          </cell>
          <cell r="E1249">
            <v>0</v>
          </cell>
          <cell r="F1249">
            <v>44129</v>
          </cell>
          <cell r="G1249">
            <v>2000000000</v>
          </cell>
          <cell r="H1249">
            <v>10000000000</v>
          </cell>
          <cell r="I1249">
            <v>8000000000</v>
          </cell>
          <cell r="J1249">
            <v>60000000</v>
          </cell>
          <cell r="K1249" t="str">
            <v>2121</v>
          </cell>
          <cell r="L1249">
            <v>7</v>
          </cell>
          <cell r="M1249" t="str">
            <v>VND</v>
          </cell>
          <cell r="N1249" t="str">
            <v>VN0011379</v>
          </cell>
          <cell r="O1249">
            <v>7</v>
          </cell>
          <cell r="P1249" t="str">
            <v>Loan</v>
          </cell>
          <cell r="Q1249">
            <v>45955</v>
          </cell>
          <cell r="R1249">
            <v>44129</v>
          </cell>
          <cell r="S1249">
            <v>40179</v>
          </cell>
          <cell r="T1249">
            <v>1</v>
          </cell>
          <cell r="U1249" t="str">
            <v>N</v>
          </cell>
          <cell r="V1249" t="str">
            <v>N</v>
          </cell>
          <cell r="W1249">
            <v>2</v>
          </cell>
          <cell r="X1249" t="str">
            <v>N</v>
          </cell>
          <cell r="Y1249" t="str">
            <v>VNGAAP</v>
          </cell>
          <cell r="Z1249" t="str">
            <v>9410</v>
          </cell>
          <cell r="AA1249">
            <v>43465</v>
          </cell>
          <cell r="AB1249">
            <v>15000000</v>
          </cell>
          <cell r="AC1249">
            <v>2000000000</v>
          </cell>
          <cell r="AD1249">
            <v>60000000</v>
          </cell>
          <cell r="AE1249">
            <v>100000000</v>
          </cell>
          <cell r="AF1249">
            <v>2</v>
          </cell>
          <cell r="AG1249">
            <v>44195</v>
          </cell>
          <cell r="AH1249">
            <v>3000000000</v>
          </cell>
          <cell r="AI1249">
            <v>3000000000</v>
          </cell>
          <cell r="AJ1249">
            <v>15000000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43434</v>
          </cell>
          <cell r="AV1249">
            <v>15</v>
          </cell>
          <cell r="AW1249">
            <v>7</v>
          </cell>
        </row>
        <row r="1250">
          <cell r="C1250" t="str">
            <v>A1355</v>
          </cell>
          <cell r="D1250">
            <v>8000000000</v>
          </cell>
          <cell r="E1250">
            <v>0</v>
          </cell>
          <cell r="F1250">
            <v>44129</v>
          </cell>
          <cell r="G1250">
            <v>2000000000</v>
          </cell>
          <cell r="H1250">
            <v>10000000000</v>
          </cell>
          <cell r="I1250">
            <v>8000000000</v>
          </cell>
          <cell r="J1250">
            <v>60000000</v>
          </cell>
          <cell r="K1250" t="str">
            <v>2121</v>
          </cell>
          <cell r="L1250">
            <v>7</v>
          </cell>
          <cell r="M1250" t="str">
            <v>VND</v>
          </cell>
          <cell r="N1250" t="str">
            <v>VN0011379</v>
          </cell>
          <cell r="O1250">
            <v>7</v>
          </cell>
          <cell r="P1250" t="str">
            <v>Loan</v>
          </cell>
          <cell r="Q1250">
            <v>45955</v>
          </cell>
          <cell r="R1250">
            <v>44129</v>
          </cell>
          <cell r="S1250">
            <v>40179</v>
          </cell>
          <cell r="T1250">
            <v>1</v>
          </cell>
          <cell r="U1250" t="str">
            <v>N</v>
          </cell>
          <cell r="V1250" t="str">
            <v>N</v>
          </cell>
          <cell r="W1250">
            <v>2</v>
          </cell>
          <cell r="X1250" t="str">
            <v>Y</v>
          </cell>
          <cell r="Y1250" t="str">
            <v>VNGAAP</v>
          </cell>
          <cell r="Z1250" t="str">
            <v>9410</v>
          </cell>
          <cell r="AA1250">
            <v>43465</v>
          </cell>
          <cell r="AB1250">
            <v>15000000</v>
          </cell>
          <cell r="AC1250">
            <v>2000000000</v>
          </cell>
          <cell r="AD1250">
            <v>60000000</v>
          </cell>
          <cell r="AE1250">
            <v>100000000</v>
          </cell>
          <cell r="AF1250">
            <v>2</v>
          </cell>
          <cell r="AG1250">
            <v>44195</v>
          </cell>
          <cell r="AH1250">
            <v>3000000000</v>
          </cell>
          <cell r="AI1250">
            <v>3000000000</v>
          </cell>
          <cell r="AJ1250">
            <v>15000000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43434</v>
          </cell>
          <cell r="AV1250">
            <v>15</v>
          </cell>
          <cell r="AW1250">
            <v>7</v>
          </cell>
        </row>
        <row r="1251">
          <cell r="C1251" t="str">
            <v>A1356</v>
          </cell>
          <cell r="D1251">
            <v>8000000000</v>
          </cell>
          <cell r="E1251">
            <v>0</v>
          </cell>
          <cell r="F1251">
            <v>44129</v>
          </cell>
          <cell r="G1251">
            <v>2000000000</v>
          </cell>
          <cell r="H1251">
            <v>10000000000</v>
          </cell>
          <cell r="I1251">
            <v>8000000000</v>
          </cell>
          <cell r="J1251">
            <v>60000000</v>
          </cell>
          <cell r="K1251" t="str">
            <v>2121</v>
          </cell>
          <cell r="L1251">
            <v>7</v>
          </cell>
          <cell r="M1251" t="str">
            <v>VND</v>
          </cell>
          <cell r="N1251" t="str">
            <v>VN0011379</v>
          </cell>
          <cell r="O1251">
            <v>7</v>
          </cell>
          <cell r="P1251" t="str">
            <v>Loan</v>
          </cell>
          <cell r="Q1251">
            <v>45955</v>
          </cell>
          <cell r="R1251">
            <v>44129</v>
          </cell>
          <cell r="S1251">
            <v>40179</v>
          </cell>
          <cell r="T1251">
            <v>1</v>
          </cell>
          <cell r="U1251" t="str">
            <v>N</v>
          </cell>
          <cell r="V1251" t="str">
            <v>N</v>
          </cell>
          <cell r="W1251">
            <v>2</v>
          </cell>
          <cell r="X1251" t="str">
            <v>N</v>
          </cell>
          <cell r="Y1251" t="str">
            <v>VNGAAP</v>
          </cell>
          <cell r="Z1251" t="str">
            <v>9410</v>
          </cell>
          <cell r="AA1251">
            <v>43465</v>
          </cell>
          <cell r="AB1251">
            <v>15000000</v>
          </cell>
          <cell r="AC1251">
            <v>2000000000</v>
          </cell>
          <cell r="AD1251">
            <v>60000000</v>
          </cell>
          <cell r="AE1251">
            <v>100000000</v>
          </cell>
          <cell r="AF1251">
            <v>2</v>
          </cell>
          <cell r="AG1251">
            <v>44195</v>
          </cell>
          <cell r="AH1251">
            <v>3000000000</v>
          </cell>
          <cell r="AI1251">
            <v>3000000000</v>
          </cell>
          <cell r="AJ1251">
            <v>15000000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43434</v>
          </cell>
          <cell r="AV1251">
            <v>15</v>
          </cell>
          <cell r="AW1251">
            <v>8</v>
          </cell>
        </row>
        <row r="1252">
          <cell r="C1252" t="str">
            <v>A1357</v>
          </cell>
          <cell r="D1252">
            <v>8000000000</v>
          </cell>
          <cell r="E1252">
            <v>0</v>
          </cell>
          <cell r="F1252">
            <v>44129</v>
          </cell>
          <cell r="G1252">
            <v>2000000000</v>
          </cell>
          <cell r="H1252">
            <v>10000000000</v>
          </cell>
          <cell r="I1252">
            <v>8000000000</v>
          </cell>
          <cell r="J1252">
            <v>60000000</v>
          </cell>
          <cell r="K1252" t="str">
            <v>2121</v>
          </cell>
          <cell r="L1252">
            <v>7</v>
          </cell>
          <cell r="M1252" t="str">
            <v>VND</v>
          </cell>
          <cell r="N1252" t="str">
            <v>VN0011379</v>
          </cell>
          <cell r="O1252">
            <v>7</v>
          </cell>
          <cell r="P1252" t="str">
            <v>Loan</v>
          </cell>
          <cell r="Q1252">
            <v>45955</v>
          </cell>
          <cell r="R1252">
            <v>44129</v>
          </cell>
          <cell r="S1252">
            <v>40179</v>
          </cell>
          <cell r="T1252">
            <v>1</v>
          </cell>
          <cell r="U1252" t="str">
            <v>N</v>
          </cell>
          <cell r="V1252" t="str">
            <v>N</v>
          </cell>
          <cell r="W1252">
            <v>2</v>
          </cell>
          <cell r="X1252" t="str">
            <v>Y</v>
          </cell>
          <cell r="Y1252" t="str">
            <v>VNGAAP</v>
          </cell>
          <cell r="Z1252" t="str">
            <v>9410</v>
          </cell>
          <cell r="AA1252">
            <v>43465</v>
          </cell>
          <cell r="AB1252">
            <v>15000000</v>
          </cell>
          <cell r="AC1252">
            <v>2000000000</v>
          </cell>
          <cell r="AD1252">
            <v>60000000</v>
          </cell>
          <cell r="AE1252">
            <v>100000000</v>
          </cell>
          <cell r="AF1252">
            <v>2</v>
          </cell>
          <cell r="AG1252">
            <v>44195</v>
          </cell>
          <cell r="AH1252">
            <v>3000000000</v>
          </cell>
          <cell r="AI1252">
            <v>3000000000</v>
          </cell>
          <cell r="AJ1252">
            <v>15000000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43434</v>
          </cell>
          <cell r="AV1252">
            <v>15</v>
          </cell>
          <cell r="AW1252">
            <v>8</v>
          </cell>
        </row>
        <row r="1253">
          <cell r="C1253" t="str">
            <v>A1358</v>
          </cell>
          <cell r="D1253">
            <v>8000000000</v>
          </cell>
          <cell r="E1253">
            <v>0</v>
          </cell>
          <cell r="F1253">
            <v>44129</v>
          </cell>
          <cell r="G1253">
            <v>2000000000</v>
          </cell>
          <cell r="H1253">
            <v>10000000000</v>
          </cell>
          <cell r="I1253">
            <v>8000000000</v>
          </cell>
          <cell r="J1253">
            <v>60000000</v>
          </cell>
          <cell r="K1253" t="str">
            <v>2121</v>
          </cell>
          <cell r="L1253">
            <v>7</v>
          </cell>
          <cell r="M1253" t="str">
            <v>VND</v>
          </cell>
          <cell r="N1253" t="str">
            <v>VN0011379</v>
          </cell>
          <cell r="O1253">
            <v>7</v>
          </cell>
          <cell r="P1253" t="str">
            <v>Loan</v>
          </cell>
          <cell r="Q1253">
            <v>45955</v>
          </cell>
          <cell r="R1253">
            <v>44129</v>
          </cell>
          <cell r="S1253">
            <v>40179</v>
          </cell>
          <cell r="T1253">
            <v>1</v>
          </cell>
          <cell r="U1253" t="str">
            <v>N</v>
          </cell>
          <cell r="V1253" t="str">
            <v>N</v>
          </cell>
          <cell r="W1253">
            <v>2</v>
          </cell>
          <cell r="X1253" t="str">
            <v>N</v>
          </cell>
          <cell r="Y1253" t="str">
            <v>VNGAAP</v>
          </cell>
          <cell r="Z1253" t="str">
            <v>9410</v>
          </cell>
          <cell r="AA1253">
            <v>43465</v>
          </cell>
          <cell r="AB1253">
            <v>15000000</v>
          </cell>
          <cell r="AC1253">
            <v>2000000000</v>
          </cell>
          <cell r="AD1253">
            <v>60000000</v>
          </cell>
          <cell r="AE1253">
            <v>100000000</v>
          </cell>
          <cell r="AF1253">
            <v>2</v>
          </cell>
          <cell r="AG1253">
            <v>44195</v>
          </cell>
          <cell r="AH1253">
            <v>3000000000</v>
          </cell>
          <cell r="AI1253">
            <v>3000000000</v>
          </cell>
          <cell r="AJ1253">
            <v>15000000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43434</v>
          </cell>
          <cell r="AV1253">
            <v>15</v>
          </cell>
          <cell r="AW1253">
            <v>9</v>
          </cell>
        </row>
        <row r="1254">
          <cell r="C1254" t="str">
            <v>A1359</v>
          </cell>
          <cell r="D1254">
            <v>8000000000</v>
          </cell>
          <cell r="E1254">
            <v>0</v>
          </cell>
          <cell r="F1254">
            <v>44129</v>
          </cell>
          <cell r="G1254">
            <v>2000000000</v>
          </cell>
          <cell r="H1254">
            <v>10000000000</v>
          </cell>
          <cell r="I1254">
            <v>8000000000</v>
          </cell>
          <cell r="J1254">
            <v>60000000</v>
          </cell>
          <cell r="K1254" t="str">
            <v>2121</v>
          </cell>
          <cell r="L1254">
            <v>7</v>
          </cell>
          <cell r="M1254" t="str">
            <v>VND</v>
          </cell>
          <cell r="N1254" t="str">
            <v>VN0011379</v>
          </cell>
          <cell r="O1254">
            <v>7</v>
          </cell>
          <cell r="P1254" t="str">
            <v>Loan</v>
          </cell>
          <cell r="Q1254">
            <v>45955</v>
          </cell>
          <cell r="R1254">
            <v>44129</v>
          </cell>
          <cell r="S1254">
            <v>40179</v>
          </cell>
          <cell r="T1254">
            <v>1</v>
          </cell>
          <cell r="U1254" t="str">
            <v>N</v>
          </cell>
          <cell r="V1254" t="str">
            <v>N</v>
          </cell>
          <cell r="W1254">
            <v>2</v>
          </cell>
          <cell r="X1254" t="str">
            <v>Y</v>
          </cell>
          <cell r="Y1254" t="str">
            <v>VNGAAP</v>
          </cell>
          <cell r="Z1254" t="str">
            <v>9410</v>
          </cell>
          <cell r="AA1254">
            <v>43465</v>
          </cell>
          <cell r="AB1254">
            <v>15000000</v>
          </cell>
          <cell r="AC1254">
            <v>2000000000</v>
          </cell>
          <cell r="AD1254">
            <v>60000000</v>
          </cell>
          <cell r="AE1254">
            <v>100000000</v>
          </cell>
          <cell r="AF1254">
            <v>2</v>
          </cell>
          <cell r="AG1254">
            <v>44195</v>
          </cell>
          <cell r="AH1254">
            <v>3000000000</v>
          </cell>
          <cell r="AI1254">
            <v>3000000000</v>
          </cell>
          <cell r="AJ1254">
            <v>15000000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43434</v>
          </cell>
          <cell r="AV1254">
            <v>15</v>
          </cell>
          <cell r="AW1254">
            <v>9</v>
          </cell>
        </row>
        <row r="1255">
          <cell r="C1255" t="str">
            <v>A1360</v>
          </cell>
          <cell r="D1255">
            <v>8000000000</v>
          </cell>
          <cell r="E1255">
            <v>0</v>
          </cell>
          <cell r="F1255">
            <v>44129</v>
          </cell>
          <cell r="G1255">
            <v>2000000000</v>
          </cell>
          <cell r="H1255">
            <v>10000000000</v>
          </cell>
          <cell r="I1255">
            <v>8000000000</v>
          </cell>
          <cell r="J1255">
            <v>60000000</v>
          </cell>
          <cell r="K1255" t="str">
            <v>2121</v>
          </cell>
          <cell r="L1255">
            <v>7</v>
          </cell>
          <cell r="M1255" t="str">
            <v>VND</v>
          </cell>
          <cell r="N1255" t="str">
            <v>VN0011379</v>
          </cell>
          <cell r="O1255">
            <v>7</v>
          </cell>
          <cell r="P1255" t="str">
            <v>Loan</v>
          </cell>
          <cell r="Q1255">
            <v>45955</v>
          </cell>
          <cell r="R1255">
            <v>44129</v>
          </cell>
          <cell r="S1255">
            <v>40179</v>
          </cell>
          <cell r="T1255">
            <v>1</v>
          </cell>
          <cell r="U1255" t="str">
            <v>N</v>
          </cell>
          <cell r="V1255" t="str">
            <v>N</v>
          </cell>
          <cell r="W1255">
            <v>2</v>
          </cell>
          <cell r="X1255" t="str">
            <v>N</v>
          </cell>
          <cell r="Y1255" t="str">
            <v>VNGAAP</v>
          </cell>
          <cell r="Z1255" t="str">
            <v>9410</v>
          </cell>
          <cell r="AA1255">
            <v>43465</v>
          </cell>
          <cell r="AB1255">
            <v>15000000</v>
          </cell>
          <cell r="AC1255">
            <v>2000000000</v>
          </cell>
          <cell r="AD1255">
            <v>60000000</v>
          </cell>
          <cell r="AE1255">
            <v>100000000</v>
          </cell>
          <cell r="AF1255">
            <v>2</v>
          </cell>
          <cell r="AG1255">
            <v>44195</v>
          </cell>
          <cell r="AH1255">
            <v>3000000000</v>
          </cell>
          <cell r="AI1255">
            <v>3000000000</v>
          </cell>
          <cell r="AJ1255">
            <v>15000000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43434</v>
          </cell>
          <cell r="AV1255">
            <v>15</v>
          </cell>
          <cell r="AW1255">
            <v>10</v>
          </cell>
        </row>
        <row r="1256">
          <cell r="C1256" t="str">
            <v>A1361</v>
          </cell>
          <cell r="D1256">
            <v>8000000000</v>
          </cell>
          <cell r="E1256">
            <v>0</v>
          </cell>
          <cell r="F1256">
            <v>44129</v>
          </cell>
          <cell r="G1256">
            <v>2000000000</v>
          </cell>
          <cell r="H1256">
            <v>10000000000</v>
          </cell>
          <cell r="I1256">
            <v>8000000000</v>
          </cell>
          <cell r="J1256">
            <v>60000000</v>
          </cell>
          <cell r="K1256" t="str">
            <v>2121</v>
          </cell>
          <cell r="L1256">
            <v>7</v>
          </cell>
          <cell r="M1256" t="str">
            <v>VND</v>
          </cell>
          <cell r="N1256" t="str">
            <v>VN0011379</v>
          </cell>
          <cell r="O1256">
            <v>7</v>
          </cell>
          <cell r="P1256" t="str">
            <v>Loan</v>
          </cell>
          <cell r="Q1256">
            <v>45955</v>
          </cell>
          <cell r="R1256">
            <v>44129</v>
          </cell>
          <cell r="S1256">
            <v>40179</v>
          </cell>
          <cell r="T1256">
            <v>1</v>
          </cell>
          <cell r="U1256" t="str">
            <v>N</v>
          </cell>
          <cell r="V1256" t="str">
            <v>N</v>
          </cell>
          <cell r="W1256">
            <v>2</v>
          </cell>
          <cell r="X1256" t="str">
            <v>Y</v>
          </cell>
          <cell r="Y1256" t="str">
            <v>VNGAAP</v>
          </cell>
          <cell r="Z1256" t="str">
            <v>9410</v>
          </cell>
          <cell r="AA1256">
            <v>43465</v>
          </cell>
          <cell r="AB1256">
            <v>15000000</v>
          </cell>
          <cell r="AC1256">
            <v>2000000000</v>
          </cell>
          <cell r="AD1256">
            <v>60000000</v>
          </cell>
          <cell r="AE1256">
            <v>100000000</v>
          </cell>
          <cell r="AF1256">
            <v>2</v>
          </cell>
          <cell r="AG1256">
            <v>44195</v>
          </cell>
          <cell r="AH1256">
            <v>3000000000</v>
          </cell>
          <cell r="AI1256">
            <v>3000000000</v>
          </cell>
          <cell r="AJ1256">
            <v>15000000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43434</v>
          </cell>
          <cell r="AV1256">
            <v>15</v>
          </cell>
          <cell r="AW1256">
            <v>10</v>
          </cell>
        </row>
        <row r="1257">
          <cell r="C1257" t="str">
            <v>A1362</v>
          </cell>
          <cell r="D1257">
            <v>8000000000</v>
          </cell>
          <cell r="E1257">
            <v>0</v>
          </cell>
          <cell r="F1257">
            <v>44129</v>
          </cell>
          <cell r="G1257">
            <v>2000000000</v>
          </cell>
          <cell r="H1257">
            <v>10000000000</v>
          </cell>
          <cell r="I1257">
            <v>8000000000</v>
          </cell>
          <cell r="J1257">
            <v>60000000</v>
          </cell>
          <cell r="K1257" t="str">
            <v>2121</v>
          </cell>
          <cell r="L1257">
            <v>7</v>
          </cell>
          <cell r="M1257" t="str">
            <v>VND</v>
          </cell>
          <cell r="N1257" t="str">
            <v>VN0011379</v>
          </cell>
          <cell r="O1257">
            <v>7</v>
          </cell>
          <cell r="P1257" t="str">
            <v>Loan</v>
          </cell>
          <cell r="Q1257">
            <v>45955</v>
          </cell>
          <cell r="R1257">
            <v>44129</v>
          </cell>
          <cell r="S1257">
            <v>40179</v>
          </cell>
          <cell r="T1257">
            <v>1</v>
          </cell>
          <cell r="U1257" t="str">
            <v>N</v>
          </cell>
          <cell r="V1257" t="str">
            <v>N</v>
          </cell>
          <cell r="W1257">
            <v>1</v>
          </cell>
          <cell r="X1257" t="str">
            <v>N</v>
          </cell>
          <cell r="Y1257" t="str">
            <v>VNGAAP</v>
          </cell>
          <cell r="Z1257" t="str">
            <v>9410</v>
          </cell>
          <cell r="AA1257">
            <v>43465</v>
          </cell>
          <cell r="AB1257">
            <v>15000000</v>
          </cell>
          <cell r="AC1257">
            <v>2000000000</v>
          </cell>
          <cell r="AD1257">
            <v>60000000</v>
          </cell>
          <cell r="AE1257">
            <v>0</v>
          </cell>
          <cell r="AF1257">
            <v>2</v>
          </cell>
          <cell r="AG1257">
            <v>44195</v>
          </cell>
          <cell r="AH1257">
            <v>3000000000</v>
          </cell>
          <cell r="AI1257">
            <v>3000000000</v>
          </cell>
          <cell r="AJ1257">
            <v>15000000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43434</v>
          </cell>
          <cell r="AV1257">
            <v>15</v>
          </cell>
          <cell r="AW1257">
            <v>11</v>
          </cell>
        </row>
        <row r="1258">
          <cell r="C1258" t="str">
            <v>A1363</v>
          </cell>
          <cell r="D1258">
            <v>8000000000</v>
          </cell>
          <cell r="E1258">
            <v>0</v>
          </cell>
          <cell r="F1258">
            <v>44129</v>
          </cell>
          <cell r="G1258">
            <v>2000000000</v>
          </cell>
          <cell r="H1258">
            <v>10000000000</v>
          </cell>
          <cell r="I1258">
            <v>8000000000</v>
          </cell>
          <cell r="J1258">
            <v>60000000</v>
          </cell>
          <cell r="K1258" t="str">
            <v>2121</v>
          </cell>
          <cell r="L1258">
            <v>7</v>
          </cell>
          <cell r="M1258" t="str">
            <v>VND</v>
          </cell>
          <cell r="N1258" t="str">
            <v>VN0011379</v>
          </cell>
          <cell r="O1258">
            <v>7</v>
          </cell>
          <cell r="P1258" t="str">
            <v>Loan</v>
          </cell>
          <cell r="Q1258">
            <v>45955</v>
          </cell>
          <cell r="R1258">
            <v>44129</v>
          </cell>
          <cell r="S1258">
            <v>40179</v>
          </cell>
          <cell r="T1258">
            <v>1</v>
          </cell>
          <cell r="U1258" t="str">
            <v>N</v>
          </cell>
          <cell r="V1258" t="str">
            <v>N</v>
          </cell>
          <cell r="W1258">
            <v>1</v>
          </cell>
          <cell r="X1258" t="str">
            <v>Y</v>
          </cell>
          <cell r="Y1258" t="str">
            <v>VNGAAP</v>
          </cell>
          <cell r="Z1258" t="str">
            <v>9410</v>
          </cell>
          <cell r="AA1258">
            <v>43465</v>
          </cell>
          <cell r="AB1258">
            <v>15000000</v>
          </cell>
          <cell r="AC1258">
            <v>2000000000</v>
          </cell>
          <cell r="AD1258">
            <v>60000000</v>
          </cell>
          <cell r="AE1258">
            <v>0</v>
          </cell>
          <cell r="AF1258">
            <v>2</v>
          </cell>
          <cell r="AG1258">
            <v>44195</v>
          </cell>
          <cell r="AH1258">
            <v>3000000000</v>
          </cell>
          <cell r="AI1258">
            <v>3000000000</v>
          </cell>
          <cell r="AJ1258">
            <v>15000000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43434</v>
          </cell>
          <cell r="AV1258">
            <v>15</v>
          </cell>
          <cell r="AW1258">
            <v>11</v>
          </cell>
        </row>
        <row r="1259">
          <cell r="C1259" t="str">
            <v>A1364</v>
          </cell>
          <cell r="D1259">
            <v>8000000000</v>
          </cell>
          <cell r="E1259">
            <v>0</v>
          </cell>
          <cell r="F1259">
            <v>44129</v>
          </cell>
          <cell r="G1259">
            <v>2000000000</v>
          </cell>
          <cell r="H1259">
            <v>10000000000</v>
          </cell>
          <cell r="I1259">
            <v>8000000000</v>
          </cell>
          <cell r="J1259">
            <v>60000000</v>
          </cell>
          <cell r="K1259" t="str">
            <v>2121</v>
          </cell>
          <cell r="L1259">
            <v>7</v>
          </cell>
          <cell r="M1259" t="str">
            <v>VND</v>
          </cell>
          <cell r="N1259" t="str">
            <v>VN0011379</v>
          </cell>
          <cell r="O1259">
            <v>7</v>
          </cell>
          <cell r="P1259" t="str">
            <v>Loan</v>
          </cell>
          <cell r="Q1259">
            <v>45955</v>
          </cell>
          <cell r="R1259">
            <v>44129</v>
          </cell>
          <cell r="S1259">
            <v>40179</v>
          </cell>
          <cell r="T1259">
            <v>1</v>
          </cell>
          <cell r="U1259" t="str">
            <v>N</v>
          </cell>
          <cell r="V1259" t="str">
            <v>N</v>
          </cell>
          <cell r="W1259">
            <v>1</v>
          </cell>
          <cell r="X1259" t="str">
            <v>N</v>
          </cell>
          <cell r="Y1259" t="str">
            <v>VNGAAP</v>
          </cell>
          <cell r="Z1259" t="str">
            <v>9410</v>
          </cell>
          <cell r="AA1259">
            <v>43465</v>
          </cell>
          <cell r="AB1259">
            <v>15000000</v>
          </cell>
          <cell r="AC1259">
            <v>2000000000</v>
          </cell>
          <cell r="AD1259">
            <v>60000000</v>
          </cell>
          <cell r="AE1259">
            <v>0</v>
          </cell>
          <cell r="AF1259">
            <v>2</v>
          </cell>
          <cell r="AG1259">
            <v>44195</v>
          </cell>
          <cell r="AH1259">
            <v>3000000000</v>
          </cell>
          <cell r="AI1259">
            <v>3000000000</v>
          </cell>
          <cell r="AJ1259">
            <v>15000000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43434</v>
          </cell>
          <cell r="AV1259">
            <v>15</v>
          </cell>
          <cell r="AW1259">
            <v>12</v>
          </cell>
        </row>
        <row r="1260">
          <cell r="C1260" t="str">
            <v>A1365</v>
          </cell>
          <cell r="D1260">
            <v>8000000000</v>
          </cell>
          <cell r="E1260">
            <v>0</v>
          </cell>
          <cell r="F1260">
            <v>44129</v>
          </cell>
          <cell r="G1260">
            <v>2000000000</v>
          </cell>
          <cell r="H1260">
            <v>10000000000</v>
          </cell>
          <cell r="I1260">
            <v>8000000000</v>
          </cell>
          <cell r="J1260">
            <v>60000000</v>
          </cell>
          <cell r="K1260" t="str">
            <v>2121</v>
          </cell>
          <cell r="L1260">
            <v>7</v>
          </cell>
          <cell r="M1260" t="str">
            <v>VND</v>
          </cell>
          <cell r="N1260" t="str">
            <v>VN0011379</v>
          </cell>
          <cell r="O1260">
            <v>7</v>
          </cell>
          <cell r="P1260" t="str">
            <v>Loan</v>
          </cell>
          <cell r="Q1260">
            <v>45955</v>
          </cell>
          <cell r="R1260">
            <v>44129</v>
          </cell>
          <cell r="S1260">
            <v>40179</v>
          </cell>
          <cell r="T1260">
            <v>1</v>
          </cell>
          <cell r="U1260" t="str">
            <v>N</v>
          </cell>
          <cell r="V1260" t="str">
            <v>N</v>
          </cell>
          <cell r="W1260">
            <v>1</v>
          </cell>
          <cell r="X1260" t="str">
            <v>Y</v>
          </cell>
          <cell r="Y1260" t="str">
            <v>VNGAAP</v>
          </cell>
          <cell r="Z1260" t="str">
            <v>9410</v>
          </cell>
          <cell r="AA1260">
            <v>43465</v>
          </cell>
          <cell r="AB1260">
            <v>15000000</v>
          </cell>
          <cell r="AC1260">
            <v>2000000000</v>
          </cell>
          <cell r="AD1260">
            <v>60000000</v>
          </cell>
          <cell r="AE1260">
            <v>0</v>
          </cell>
          <cell r="AF1260">
            <v>2</v>
          </cell>
          <cell r="AG1260">
            <v>44195</v>
          </cell>
          <cell r="AH1260">
            <v>3000000000</v>
          </cell>
          <cell r="AI1260">
            <v>3000000000</v>
          </cell>
          <cell r="AJ1260">
            <v>15000000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43434</v>
          </cell>
          <cell r="AV1260">
            <v>15</v>
          </cell>
          <cell r="AW1260">
            <v>12</v>
          </cell>
        </row>
        <row r="1261">
          <cell r="C1261" t="str">
            <v>A1366</v>
          </cell>
          <cell r="D1261">
            <v>8000000000</v>
          </cell>
          <cell r="E1261">
            <v>0</v>
          </cell>
          <cell r="F1261">
            <v>44129</v>
          </cell>
          <cell r="G1261">
            <v>2000000000</v>
          </cell>
          <cell r="H1261">
            <v>10000000000</v>
          </cell>
          <cell r="I1261">
            <v>8000000000</v>
          </cell>
          <cell r="J1261">
            <v>60000000</v>
          </cell>
          <cell r="K1261" t="str">
            <v>2121</v>
          </cell>
          <cell r="L1261">
            <v>7</v>
          </cell>
          <cell r="M1261" t="str">
            <v>VND</v>
          </cell>
          <cell r="N1261" t="str">
            <v>VN0011379</v>
          </cell>
          <cell r="O1261">
            <v>7</v>
          </cell>
          <cell r="P1261" t="str">
            <v>Loan</v>
          </cell>
          <cell r="Q1261">
            <v>45955</v>
          </cell>
          <cell r="R1261">
            <v>44129</v>
          </cell>
          <cell r="S1261">
            <v>40179</v>
          </cell>
          <cell r="T1261">
            <v>1</v>
          </cell>
          <cell r="U1261" t="str">
            <v>N</v>
          </cell>
          <cell r="V1261" t="str">
            <v>N</v>
          </cell>
          <cell r="W1261">
            <v>1</v>
          </cell>
          <cell r="X1261" t="str">
            <v>N</v>
          </cell>
          <cell r="Y1261" t="str">
            <v>VNGAAP</v>
          </cell>
          <cell r="Z1261" t="str">
            <v>9410</v>
          </cell>
          <cell r="AA1261">
            <v>43465</v>
          </cell>
          <cell r="AB1261">
            <v>15000000</v>
          </cell>
          <cell r="AC1261">
            <v>2000000000</v>
          </cell>
          <cell r="AD1261">
            <v>60000000</v>
          </cell>
          <cell r="AE1261">
            <v>0</v>
          </cell>
          <cell r="AF1261">
            <v>2</v>
          </cell>
          <cell r="AG1261">
            <v>44195</v>
          </cell>
          <cell r="AH1261">
            <v>3000000000</v>
          </cell>
          <cell r="AI1261">
            <v>3000000000</v>
          </cell>
          <cell r="AJ1261">
            <v>15000000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43434</v>
          </cell>
          <cell r="AV1261">
            <v>15</v>
          </cell>
          <cell r="AW1261">
            <v>13</v>
          </cell>
        </row>
        <row r="1262">
          <cell r="C1262" t="str">
            <v>A1367</v>
          </cell>
          <cell r="D1262">
            <v>8000000000</v>
          </cell>
          <cell r="E1262">
            <v>0</v>
          </cell>
          <cell r="F1262">
            <v>44129</v>
          </cell>
          <cell r="G1262">
            <v>2000000000</v>
          </cell>
          <cell r="H1262">
            <v>10000000000</v>
          </cell>
          <cell r="I1262">
            <v>8000000000</v>
          </cell>
          <cell r="J1262">
            <v>60000000</v>
          </cell>
          <cell r="K1262" t="str">
            <v>2121</v>
          </cell>
          <cell r="L1262">
            <v>7</v>
          </cell>
          <cell r="M1262" t="str">
            <v>VND</v>
          </cell>
          <cell r="N1262" t="str">
            <v>VN0011379</v>
          </cell>
          <cell r="O1262">
            <v>7</v>
          </cell>
          <cell r="P1262" t="str">
            <v>Loan</v>
          </cell>
          <cell r="Q1262">
            <v>45955</v>
          </cell>
          <cell r="R1262">
            <v>44129</v>
          </cell>
          <cell r="S1262">
            <v>40179</v>
          </cell>
          <cell r="T1262">
            <v>1</v>
          </cell>
          <cell r="U1262" t="str">
            <v>N</v>
          </cell>
          <cell r="V1262" t="str">
            <v>N</v>
          </cell>
          <cell r="W1262">
            <v>1</v>
          </cell>
          <cell r="X1262" t="str">
            <v>Y</v>
          </cell>
          <cell r="Y1262" t="str">
            <v>VNGAAP</v>
          </cell>
          <cell r="Z1262" t="str">
            <v>9410</v>
          </cell>
          <cell r="AA1262">
            <v>43465</v>
          </cell>
          <cell r="AB1262">
            <v>15000000</v>
          </cell>
          <cell r="AC1262">
            <v>2000000000</v>
          </cell>
          <cell r="AD1262">
            <v>60000000</v>
          </cell>
          <cell r="AE1262">
            <v>0</v>
          </cell>
          <cell r="AF1262">
            <v>2</v>
          </cell>
          <cell r="AG1262">
            <v>44195</v>
          </cell>
          <cell r="AH1262">
            <v>3000000000</v>
          </cell>
          <cell r="AI1262">
            <v>3000000000</v>
          </cell>
          <cell r="AJ1262">
            <v>15000000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43434</v>
          </cell>
          <cell r="AV1262">
            <v>15</v>
          </cell>
          <cell r="AW1262">
            <v>13</v>
          </cell>
        </row>
        <row r="1263">
          <cell r="C1263" t="str">
            <v>A1368</v>
          </cell>
          <cell r="D1263">
            <v>8000000000</v>
          </cell>
          <cell r="E1263">
            <v>0</v>
          </cell>
          <cell r="F1263">
            <v>44129</v>
          </cell>
          <cell r="G1263">
            <v>2000000000</v>
          </cell>
          <cell r="H1263">
            <v>10000000000</v>
          </cell>
          <cell r="I1263">
            <v>8000000000</v>
          </cell>
          <cell r="J1263">
            <v>60000000</v>
          </cell>
          <cell r="K1263" t="str">
            <v>2121</v>
          </cell>
          <cell r="L1263">
            <v>7</v>
          </cell>
          <cell r="M1263" t="str">
            <v>VND</v>
          </cell>
          <cell r="N1263" t="str">
            <v>VN0011379</v>
          </cell>
          <cell r="O1263">
            <v>7</v>
          </cell>
          <cell r="P1263" t="str">
            <v>Loan</v>
          </cell>
          <cell r="Q1263">
            <v>45955</v>
          </cell>
          <cell r="R1263">
            <v>44129</v>
          </cell>
          <cell r="S1263">
            <v>40179</v>
          </cell>
          <cell r="T1263">
            <v>1</v>
          </cell>
          <cell r="U1263" t="str">
            <v>N</v>
          </cell>
          <cell r="V1263" t="str">
            <v>N</v>
          </cell>
          <cell r="W1263">
            <v>2</v>
          </cell>
          <cell r="X1263" t="str">
            <v>N</v>
          </cell>
          <cell r="Y1263" t="str">
            <v>VNGAAP</v>
          </cell>
          <cell r="Z1263" t="str">
            <v>9410</v>
          </cell>
          <cell r="AA1263">
            <v>43465</v>
          </cell>
          <cell r="AB1263">
            <v>15000000</v>
          </cell>
          <cell r="AC1263">
            <v>2000000000</v>
          </cell>
          <cell r="AD1263">
            <v>60000000</v>
          </cell>
          <cell r="AE1263">
            <v>100000000</v>
          </cell>
          <cell r="AF1263">
            <v>2</v>
          </cell>
          <cell r="AG1263">
            <v>44195</v>
          </cell>
          <cell r="AH1263">
            <v>3000000000</v>
          </cell>
          <cell r="AI1263">
            <v>3000000000</v>
          </cell>
          <cell r="AJ1263">
            <v>15000000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43434</v>
          </cell>
          <cell r="AV1263">
            <v>15</v>
          </cell>
          <cell r="AW1263">
            <v>14</v>
          </cell>
        </row>
        <row r="1264">
          <cell r="C1264" t="str">
            <v>A1369</v>
          </cell>
          <cell r="D1264">
            <v>8000000000</v>
          </cell>
          <cell r="E1264">
            <v>0</v>
          </cell>
          <cell r="F1264">
            <v>44129</v>
          </cell>
          <cell r="G1264">
            <v>2000000000</v>
          </cell>
          <cell r="H1264">
            <v>10000000000</v>
          </cell>
          <cell r="I1264">
            <v>8000000000</v>
          </cell>
          <cell r="J1264">
            <v>60000000</v>
          </cell>
          <cell r="K1264" t="str">
            <v>2121</v>
          </cell>
          <cell r="L1264">
            <v>7</v>
          </cell>
          <cell r="M1264" t="str">
            <v>VND</v>
          </cell>
          <cell r="N1264" t="str">
            <v>VN0011379</v>
          </cell>
          <cell r="O1264">
            <v>7</v>
          </cell>
          <cell r="P1264" t="str">
            <v>Loan</v>
          </cell>
          <cell r="Q1264">
            <v>45955</v>
          </cell>
          <cell r="R1264">
            <v>44129</v>
          </cell>
          <cell r="S1264">
            <v>40179</v>
          </cell>
          <cell r="T1264">
            <v>1</v>
          </cell>
          <cell r="U1264" t="str">
            <v>N</v>
          </cell>
          <cell r="V1264" t="str">
            <v>N</v>
          </cell>
          <cell r="W1264">
            <v>2</v>
          </cell>
          <cell r="X1264" t="str">
            <v>Y</v>
          </cell>
          <cell r="Y1264" t="str">
            <v>VNGAAP</v>
          </cell>
          <cell r="Z1264" t="str">
            <v>9410</v>
          </cell>
          <cell r="AA1264">
            <v>43465</v>
          </cell>
          <cell r="AB1264">
            <v>15000000</v>
          </cell>
          <cell r="AC1264">
            <v>2000000000</v>
          </cell>
          <cell r="AD1264">
            <v>60000000</v>
          </cell>
          <cell r="AE1264">
            <v>100000000</v>
          </cell>
          <cell r="AF1264">
            <v>2</v>
          </cell>
          <cell r="AG1264">
            <v>44195</v>
          </cell>
          <cell r="AH1264">
            <v>3000000000</v>
          </cell>
          <cell r="AI1264">
            <v>3000000000</v>
          </cell>
          <cell r="AJ1264">
            <v>15000000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43434</v>
          </cell>
          <cell r="AV1264">
            <v>15</v>
          </cell>
          <cell r="AW1264">
            <v>14</v>
          </cell>
        </row>
        <row r="1265">
          <cell r="C1265" t="str">
            <v>A1370</v>
          </cell>
          <cell r="D1265">
            <v>8000000000</v>
          </cell>
          <cell r="E1265">
            <v>0</v>
          </cell>
          <cell r="F1265">
            <v>44129</v>
          </cell>
          <cell r="G1265">
            <v>2000000000</v>
          </cell>
          <cell r="H1265">
            <v>10000000000</v>
          </cell>
          <cell r="I1265">
            <v>8000000000</v>
          </cell>
          <cell r="J1265">
            <v>60000000</v>
          </cell>
          <cell r="K1265" t="str">
            <v>2121</v>
          </cell>
          <cell r="L1265">
            <v>7</v>
          </cell>
          <cell r="M1265" t="str">
            <v>VND</v>
          </cell>
          <cell r="N1265" t="str">
            <v>VN0011379</v>
          </cell>
          <cell r="O1265">
            <v>7</v>
          </cell>
          <cell r="P1265" t="str">
            <v>Loan</v>
          </cell>
          <cell r="Q1265">
            <v>45955</v>
          </cell>
          <cell r="R1265">
            <v>44129</v>
          </cell>
          <cell r="S1265">
            <v>40179</v>
          </cell>
          <cell r="T1265">
            <v>1</v>
          </cell>
          <cell r="U1265" t="str">
            <v>N</v>
          </cell>
          <cell r="V1265" t="str">
            <v>N</v>
          </cell>
          <cell r="W1265">
            <v>2</v>
          </cell>
          <cell r="X1265" t="str">
            <v>N</v>
          </cell>
          <cell r="Y1265" t="str">
            <v>VNGAAP</v>
          </cell>
          <cell r="Z1265" t="str">
            <v>9410</v>
          </cell>
          <cell r="AA1265">
            <v>43465</v>
          </cell>
          <cell r="AB1265">
            <v>15000000</v>
          </cell>
          <cell r="AC1265">
            <v>2000000000</v>
          </cell>
          <cell r="AD1265">
            <v>60000000</v>
          </cell>
          <cell r="AE1265">
            <v>100000000</v>
          </cell>
          <cell r="AF1265">
            <v>2</v>
          </cell>
          <cell r="AG1265">
            <v>44195</v>
          </cell>
          <cell r="AH1265">
            <v>3000000000</v>
          </cell>
          <cell r="AI1265">
            <v>3000000000</v>
          </cell>
          <cell r="AJ1265">
            <v>15000000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43434</v>
          </cell>
          <cell r="AV1265">
            <v>15</v>
          </cell>
          <cell r="AW1265">
            <v>15</v>
          </cell>
        </row>
        <row r="1266">
          <cell r="C1266" t="str">
            <v>A1371</v>
          </cell>
          <cell r="D1266">
            <v>8000000000</v>
          </cell>
          <cell r="E1266">
            <v>0</v>
          </cell>
          <cell r="F1266">
            <v>44129</v>
          </cell>
          <cell r="G1266">
            <v>2000000000</v>
          </cell>
          <cell r="H1266">
            <v>10000000000</v>
          </cell>
          <cell r="I1266">
            <v>8000000000</v>
          </cell>
          <cell r="J1266">
            <v>60000000</v>
          </cell>
          <cell r="K1266" t="str">
            <v>2121</v>
          </cell>
          <cell r="L1266">
            <v>7</v>
          </cell>
          <cell r="M1266" t="str">
            <v>VND</v>
          </cell>
          <cell r="N1266" t="str">
            <v>VN0011379</v>
          </cell>
          <cell r="O1266">
            <v>7</v>
          </cell>
          <cell r="P1266" t="str">
            <v>Loan</v>
          </cell>
          <cell r="Q1266">
            <v>45955</v>
          </cell>
          <cell r="R1266">
            <v>44129</v>
          </cell>
          <cell r="S1266">
            <v>40179</v>
          </cell>
          <cell r="T1266">
            <v>1</v>
          </cell>
          <cell r="U1266" t="str">
            <v>N</v>
          </cell>
          <cell r="V1266" t="str">
            <v>N</v>
          </cell>
          <cell r="W1266">
            <v>2</v>
          </cell>
          <cell r="X1266" t="str">
            <v>Y</v>
          </cell>
          <cell r="Y1266" t="str">
            <v>VNGAAP</v>
          </cell>
          <cell r="Z1266" t="str">
            <v>9410</v>
          </cell>
          <cell r="AA1266">
            <v>43465</v>
          </cell>
          <cell r="AB1266">
            <v>15000000</v>
          </cell>
          <cell r="AC1266">
            <v>2000000000</v>
          </cell>
          <cell r="AD1266">
            <v>60000000</v>
          </cell>
          <cell r="AE1266">
            <v>100000000</v>
          </cell>
          <cell r="AF1266">
            <v>2</v>
          </cell>
          <cell r="AG1266">
            <v>44195</v>
          </cell>
          <cell r="AH1266">
            <v>3000000000</v>
          </cell>
          <cell r="AI1266">
            <v>3000000000</v>
          </cell>
          <cell r="AJ1266">
            <v>15000000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43434</v>
          </cell>
          <cell r="AV1266">
            <v>15</v>
          </cell>
          <cell r="AW1266">
            <v>15</v>
          </cell>
        </row>
        <row r="1267">
          <cell r="C1267" t="str">
            <v>A1372</v>
          </cell>
          <cell r="D1267">
            <v>8000000000</v>
          </cell>
          <cell r="E1267">
            <v>0</v>
          </cell>
          <cell r="F1267">
            <v>44129</v>
          </cell>
          <cell r="G1267">
            <v>2000000000</v>
          </cell>
          <cell r="H1267">
            <v>10000000000</v>
          </cell>
          <cell r="I1267">
            <v>8000000000</v>
          </cell>
          <cell r="J1267">
            <v>60000000</v>
          </cell>
          <cell r="K1267" t="str">
            <v>2121</v>
          </cell>
          <cell r="L1267">
            <v>7</v>
          </cell>
          <cell r="M1267" t="str">
            <v>VND</v>
          </cell>
          <cell r="N1267" t="str">
            <v>VN0011379</v>
          </cell>
          <cell r="O1267">
            <v>7</v>
          </cell>
          <cell r="P1267" t="str">
            <v>Loan</v>
          </cell>
          <cell r="Q1267">
            <v>45955</v>
          </cell>
          <cell r="R1267">
            <v>44129</v>
          </cell>
          <cell r="S1267">
            <v>40179</v>
          </cell>
          <cell r="T1267">
            <v>1</v>
          </cell>
          <cell r="U1267" t="str">
            <v>N</v>
          </cell>
          <cell r="V1267" t="str">
            <v>N</v>
          </cell>
          <cell r="W1267">
            <v>2</v>
          </cell>
          <cell r="X1267" t="str">
            <v>N</v>
          </cell>
          <cell r="Y1267" t="str">
            <v>VNGAAP</v>
          </cell>
          <cell r="Z1267" t="str">
            <v>9410</v>
          </cell>
          <cell r="AA1267">
            <v>43465</v>
          </cell>
          <cell r="AB1267">
            <v>15000000</v>
          </cell>
          <cell r="AC1267">
            <v>2000000000</v>
          </cell>
          <cell r="AD1267">
            <v>60000000</v>
          </cell>
          <cell r="AE1267">
            <v>100000000</v>
          </cell>
          <cell r="AF1267">
            <v>2</v>
          </cell>
          <cell r="AG1267">
            <v>44195</v>
          </cell>
          <cell r="AH1267">
            <v>3000000000</v>
          </cell>
          <cell r="AI1267">
            <v>3000000000</v>
          </cell>
          <cell r="AJ1267">
            <v>15000000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43434</v>
          </cell>
          <cell r="AV1267">
            <v>15</v>
          </cell>
          <cell r="AW1267">
            <v>16</v>
          </cell>
        </row>
        <row r="1268">
          <cell r="C1268" t="str">
            <v>A1373</v>
          </cell>
          <cell r="D1268">
            <v>8000000000</v>
          </cell>
          <cell r="E1268">
            <v>0</v>
          </cell>
          <cell r="F1268">
            <v>44129</v>
          </cell>
          <cell r="G1268">
            <v>2000000000</v>
          </cell>
          <cell r="H1268">
            <v>10000000000</v>
          </cell>
          <cell r="I1268">
            <v>8000000000</v>
          </cell>
          <cell r="J1268">
            <v>60000000</v>
          </cell>
          <cell r="K1268" t="str">
            <v>2121</v>
          </cell>
          <cell r="L1268">
            <v>7</v>
          </cell>
          <cell r="M1268" t="str">
            <v>VND</v>
          </cell>
          <cell r="N1268" t="str">
            <v>VN0011379</v>
          </cell>
          <cell r="O1268">
            <v>7</v>
          </cell>
          <cell r="P1268" t="str">
            <v>Loan</v>
          </cell>
          <cell r="Q1268">
            <v>45955</v>
          </cell>
          <cell r="R1268">
            <v>44129</v>
          </cell>
          <cell r="S1268">
            <v>40179</v>
          </cell>
          <cell r="T1268">
            <v>1</v>
          </cell>
          <cell r="U1268" t="str">
            <v>N</v>
          </cell>
          <cell r="V1268" t="str">
            <v>N</v>
          </cell>
          <cell r="W1268">
            <v>2</v>
          </cell>
          <cell r="X1268" t="str">
            <v>Y</v>
          </cell>
          <cell r="Y1268" t="str">
            <v>VNGAAP</v>
          </cell>
          <cell r="Z1268" t="str">
            <v>9410</v>
          </cell>
          <cell r="AA1268">
            <v>43465</v>
          </cell>
          <cell r="AB1268">
            <v>15000000</v>
          </cell>
          <cell r="AC1268">
            <v>2000000000</v>
          </cell>
          <cell r="AD1268">
            <v>60000000</v>
          </cell>
          <cell r="AE1268">
            <v>100000000</v>
          </cell>
          <cell r="AF1268">
            <v>2</v>
          </cell>
          <cell r="AG1268">
            <v>44195</v>
          </cell>
          <cell r="AH1268">
            <v>3000000000</v>
          </cell>
          <cell r="AI1268">
            <v>3000000000</v>
          </cell>
          <cell r="AJ1268">
            <v>15000000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43434</v>
          </cell>
          <cell r="AV1268">
            <v>15</v>
          </cell>
          <cell r="AW1268">
            <v>16</v>
          </cell>
        </row>
        <row r="1269">
          <cell r="C1269" t="str">
            <v>A1374</v>
          </cell>
          <cell r="D1269">
            <v>8000000000</v>
          </cell>
          <cell r="E1269">
            <v>0</v>
          </cell>
          <cell r="F1269">
            <v>44129</v>
          </cell>
          <cell r="G1269">
            <v>2000000000</v>
          </cell>
          <cell r="H1269">
            <v>10000000000</v>
          </cell>
          <cell r="I1269">
            <v>8000000000</v>
          </cell>
          <cell r="J1269">
            <v>60000000</v>
          </cell>
          <cell r="K1269" t="str">
            <v>2121</v>
          </cell>
          <cell r="L1269">
            <v>7</v>
          </cell>
          <cell r="M1269" t="str">
            <v>VND</v>
          </cell>
          <cell r="N1269" t="str">
            <v>VN0011379</v>
          </cell>
          <cell r="O1269">
            <v>7</v>
          </cell>
          <cell r="P1269" t="str">
            <v>Loan</v>
          </cell>
          <cell r="Q1269">
            <v>45955</v>
          </cell>
          <cell r="R1269">
            <v>44129</v>
          </cell>
          <cell r="S1269">
            <v>40179</v>
          </cell>
          <cell r="T1269">
            <v>1</v>
          </cell>
          <cell r="U1269" t="str">
            <v>N</v>
          </cell>
          <cell r="V1269" t="str">
            <v>N</v>
          </cell>
          <cell r="W1269">
            <v>1</v>
          </cell>
          <cell r="X1269" t="str">
            <v>N</v>
          </cell>
          <cell r="Y1269" t="str">
            <v>VNGAAP</v>
          </cell>
          <cell r="Z1269" t="str">
            <v>9410</v>
          </cell>
          <cell r="AA1269">
            <v>43465</v>
          </cell>
          <cell r="AB1269">
            <v>15000000</v>
          </cell>
          <cell r="AC1269">
            <v>2000000000</v>
          </cell>
          <cell r="AD1269">
            <v>60000000</v>
          </cell>
          <cell r="AE1269">
            <v>0</v>
          </cell>
          <cell r="AF1269">
            <v>2</v>
          </cell>
          <cell r="AG1269">
            <v>44195</v>
          </cell>
          <cell r="AH1269">
            <v>3000000000</v>
          </cell>
          <cell r="AI1269">
            <v>3000000000</v>
          </cell>
          <cell r="AJ1269">
            <v>15000000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43434</v>
          </cell>
          <cell r="AV1269">
            <v>15</v>
          </cell>
          <cell r="AW1269">
            <v>11</v>
          </cell>
        </row>
        <row r="1270">
          <cell r="C1270" t="str">
            <v>A1375</v>
          </cell>
          <cell r="D1270">
            <v>8000000000</v>
          </cell>
          <cell r="E1270">
            <v>0</v>
          </cell>
          <cell r="F1270">
            <v>44129</v>
          </cell>
          <cell r="G1270">
            <v>2000000000</v>
          </cell>
          <cell r="H1270">
            <v>10000000000</v>
          </cell>
          <cell r="I1270">
            <v>8000000000</v>
          </cell>
          <cell r="J1270">
            <v>60000000</v>
          </cell>
          <cell r="K1270" t="str">
            <v>2121</v>
          </cell>
          <cell r="L1270">
            <v>7</v>
          </cell>
          <cell r="M1270" t="str">
            <v>VND</v>
          </cell>
          <cell r="N1270" t="str">
            <v>VN0011379</v>
          </cell>
          <cell r="O1270">
            <v>7</v>
          </cell>
          <cell r="P1270" t="str">
            <v>Loan</v>
          </cell>
          <cell r="Q1270">
            <v>45955</v>
          </cell>
          <cell r="R1270">
            <v>44129</v>
          </cell>
          <cell r="S1270">
            <v>40179</v>
          </cell>
          <cell r="T1270">
            <v>1</v>
          </cell>
          <cell r="U1270" t="str">
            <v>N</v>
          </cell>
          <cell r="V1270" t="str">
            <v>N</v>
          </cell>
          <cell r="W1270">
            <v>1</v>
          </cell>
          <cell r="X1270" t="str">
            <v>Y</v>
          </cell>
          <cell r="Y1270" t="str">
            <v>VNGAAP</v>
          </cell>
          <cell r="Z1270" t="str">
            <v>9410</v>
          </cell>
          <cell r="AA1270">
            <v>43465</v>
          </cell>
          <cell r="AB1270">
            <v>15000000</v>
          </cell>
          <cell r="AC1270">
            <v>2000000000</v>
          </cell>
          <cell r="AD1270">
            <v>60000000</v>
          </cell>
          <cell r="AE1270">
            <v>0</v>
          </cell>
          <cell r="AF1270">
            <v>2</v>
          </cell>
          <cell r="AG1270">
            <v>44195</v>
          </cell>
          <cell r="AH1270">
            <v>3000000000</v>
          </cell>
          <cell r="AI1270">
            <v>3000000000</v>
          </cell>
          <cell r="AJ1270">
            <v>15000000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43434</v>
          </cell>
          <cell r="AV1270">
            <v>15</v>
          </cell>
          <cell r="AW1270">
            <v>11</v>
          </cell>
        </row>
        <row r="1271">
          <cell r="C1271" t="str">
            <v>A1376</v>
          </cell>
          <cell r="D1271">
            <v>8000000000</v>
          </cell>
          <cell r="E1271">
            <v>0</v>
          </cell>
          <cell r="F1271">
            <v>44129</v>
          </cell>
          <cell r="G1271">
            <v>2000000000</v>
          </cell>
          <cell r="H1271">
            <v>10000000000</v>
          </cell>
          <cell r="I1271">
            <v>8000000000</v>
          </cell>
          <cell r="J1271">
            <v>60000000</v>
          </cell>
          <cell r="K1271" t="str">
            <v>2121</v>
          </cell>
          <cell r="L1271">
            <v>7</v>
          </cell>
          <cell r="M1271" t="str">
            <v>VND</v>
          </cell>
          <cell r="N1271" t="str">
            <v>VN0011379</v>
          </cell>
          <cell r="O1271">
            <v>7</v>
          </cell>
          <cell r="P1271" t="str">
            <v>Loan</v>
          </cell>
          <cell r="Q1271">
            <v>45955</v>
          </cell>
          <cell r="R1271">
            <v>44129</v>
          </cell>
          <cell r="S1271">
            <v>40179</v>
          </cell>
          <cell r="T1271">
            <v>1</v>
          </cell>
          <cell r="U1271" t="str">
            <v>N</v>
          </cell>
          <cell r="V1271" t="str">
            <v>N</v>
          </cell>
          <cell r="W1271">
            <v>1</v>
          </cell>
          <cell r="X1271" t="str">
            <v>N</v>
          </cell>
          <cell r="Y1271" t="str">
            <v>VNGAAP</v>
          </cell>
          <cell r="Z1271" t="str">
            <v>9410</v>
          </cell>
          <cell r="AA1271">
            <v>43465</v>
          </cell>
          <cell r="AB1271">
            <v>15000000</v>
          </cell>
          <cell r="AC1271">
            <v>2000000000</v>
          </cell>
          <cell r="AD1271">
            <v>60000000</v>
          </cell>
          <cell r="AE1271">
            <v>0</v>
          </cell>
          <cell r="AF1271">
            <v>2</v>
          </cell>
          <cell r="AG1271">
            <v>44195</v>
          </cell>
          <cell r="AH1271">
            <v>3000000000</v>
          </cell>
          <cell r="AI1271">
            <v>3000000000</v>
          </cell>
          <cell r="AJ1271">
            <v>15000000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43434</v>
          </cell>
          <cell r="AV1271">
            <v>15</v>
          </cell>
          <cell r="AW1271">
            <v>12</v>
          </cell>
        </row>
        <row r="1272">
          <cell r="C1272" t="str">
            <v>A1377</v>
          </cell>
          <cell r="D1272">
            <v>8000000000</v>
          </cell>
          <cell r="E1272">
            <v>0</v>
          </cell>
          <cell r="F1272">
            <v>44129</v>
          </cell>
          <cell r="G1272">
            <v>2000000000</v>
          </cell>
          <cell r="H1272">
            <v>10000000000</v>
          </cell>
          <cell r="I1272">
            <v>8000000000</v>
          </cell>
          <cell r="J1272">
            <v>60000000</v>
          </cell>
          <cell r="K1272" t="str">
            <v>2121</v>
          </cell>
          <cell r="L1272">
            <v>7</v>
          </cell>
          <cell r="M1272" t="str">
            <v>VND</v>
          </cell>
          <cell r="N1272" t="str">
            <v>VN0011379</v>
          </cell>
          <cell r="O1272">
            <v>7</v>
          </cell>
          <cell r="P1272" t="str">
            <v>Loan</v>
          </cell>
          <cell r="Q1272">
            <v>45955</v>
          </cell>
          <cell r="R1272">
            <v>44129</v>
          </cell>
          <cell r="S1272">
            <v>40179</v>
          </cell>
          <cell r="T1272">
            <v>1</v>
          </cell>
          <cell r="U1272" t="str">
            <v>N</v>
          </cell>
          <cell r="V1272" t="str">
            <v>N</v>
          </cell>
          <cell r="W1272">
            <v>1</v>
          </cell>
          <cell r="X1272" t="str">
            <v>Y</v>
          </cell>
          <cell r="Y1272" t="str">
            <v>VNGAAP</v>
          </cell>
          <cell r="Z1272" t="str">
            <v>9410</v>
          </cell>
          <cell r="AA1272">
            <v>43465</v>
          </cell>
          <cell r="AB1272">
            <v>15000000</v>
          </cell>
          <cell r="AC1272">
            <v>2000000000</v>
          </cell>
          <cell r="AD1272">
            <v>60000000</v>
          </cell>
          <cell r="AE1272">
            <v>0</v>
          </cell>
          <cell r="AF1272">
            <v>2</v>
          </cell>
          <cell r="AG1272">
            <v>44195</v>
          </cell>
          <cell r="AH1272">
            <v>3000000000</v>
          </cell>
          <cell r="AI1272">
            <v>3000000000</v>
          </cell>
          <cell r="AJ1272">
            <v>15000000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43434</v>
          </cell>
          <cell r="AV1272">
            <v>15</v>
          </cell>
          <cell r="AW1272">
            <v>12</v>
          </cell>
        </row>
        <row r="1273">
          <cell r="C1273" t="str">
            <v>A1378</v>
          </cell>
          <cell r="D1273">
            <v>8000000000</v>
          </cell>
          <cell r="E1273">
            <v>0</v>
          </cell>
          <cell r="F1273">
            <v>44129</v>
          </cell>
          <cell r="G1273">
            <v>2000000000</v>
          </cell>
          <cell r="H1273">
            <v>10000000000</v>
          </cell>
          <cell r="I1273">
            <v>8000000000</v>
          </cell>
          <cell r="J1273">
            <v>60000000</v>
          </cell>
          <cell r="K1273" t="str">
            <v>2121</v>
          </cell>
          <cell r="L1273">
            <v>7</v>
          </cell>
          <cell r="M1273" t="str">
            <v>VND</v>
          </cell>
          <cell r="N1273" t="str">
            <v>VN0011379</v>
          </cell>
          <cell r="O1273">
            <v>7</v>
          </cell>
          <cell r="P1273" t="str">
            <v>Loan</v>
          </cell>
          <cell r="Q1273">
            <v>45955</v>
          </cell>
          <cell r="R1273">
            <v>44129</v>
          </cell>
          <cell r="S1273">
            <v>40179</v>
          </cell>
          <cell r="T1273">
            <v>1</v>
          </cell>
          <cell r="U1273" t="str">
            <v>N</v>
          </cell>
          <cell r="V1273" t="str">
            <v>N</v>
          </cell>
          <cell r="W1273">
            <v>1</v>
          </cell>
          <cell r="X1273" t="str">
            <v>N</v>
          </cell>
          <cell r="Y1273" t="str">
            <v>VNGAAP</v>
          </cell>
          <cell r="Z1273" t="str">
            <v>9410</v>
          </cell>
          <cell r="AA1273">
            <v>43465</v>
          </cell>
          <cell r="AB1273">
            <v>15000000</v>
          </cell>
          <cell r="AC1273">
            <v>2000000000</v>
          </cell>
          <cell r="AD1273">
            <v>60000000</v>
          </cell>
          <cell r="AE1273">
            <v>0</v>
          </cell>
          <cell r="AF1273">
            <v>2</v>
          </cell>
          <cell r="AG1273">
            <v>44195</v>
          </cell>
          <cell r="AH1273">
            <v>3000000000</v>
          </cell>
          <cell r="AI1273">
            <v>3000000000</v>
          </cell>
          <cell r="AJ1273">
            <v>15000000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43434</v>
          </cell>
          <cell r="AV1273">
            <v>15</v>
          </cell>
          <cell r="AW1273">
            <v>13</v>
          </cell>
        </row>
        <row r="1274">
          <cell r="C1274" t="str">
            <v>A1379</v>
          </cell>
          <cell r="D1274">
            <v>8000000000</v>
          </cell>
          <cell r="E1274">
            <v>0</v>
          </cell>
          <cell r="F1274">
            <v>44129</v>
          </cell>
          <cell r="G1274">
            <v>2000000000</v>
          </cell>
          <cell r="H1274">
            <v>10000000000</v>
          </cell>
          <cell r="I1274">
            <v>8000000000</v>
          </cell>
          <cell r="J1274">
            <v>60000000</v>
          </cell>
          <cell r="K1274" t="str">
            <v>2121</v>
          </cell>
          <cell r="L1274">
            <v>7</v>
          </cell>
          <cell r="M1274" t="str">
            <v>VND</v>
          </cell>
          <cell r="N1274" t="str">
            <v>VN0011379</v>
          </cell>
          <cell r="O1274">
            <v>7</v>
          </cell>
          <cell r="P1274" t="str">
            <v>Loan</v>
          </cell>
          <cell r="Q1274">
            <v>45955</v>
          </cell>
          <cell r="R1274">
            <v>44129</v>
          </cell>
          <cell r="S1274">
            <v>40179</v>
          </cell>
          <cell r="T1274">
            <v>1</v>
          </cell>
          <cell r="U1274" t="str">
            <v>N</v>
          </cell>
          <cell r="V1274" t="str">
            <v>N</v>
          </cell>
          <cell r="W1274">
            <v>1</v>
          </cell>
          <cell r="X1274" t="str">
            <v>Y</v>
          </cell>
          <cell r="Y1274" t="str">
            <v>VNGAAP</v>
          </cell>
          <cell r="Z1274" t="str">
            <v>9410</v>
          </cell>
          <cell r="AA1274">
            <v>43465</v>
          </cell>
          <cell r="AB1274">
            <v>15000000</v>
          </cell>
          <cell r="AC1274">
            <v>2000000000</v>
          </cell>
          <cell r="AD1274">
            <v>60000000</v>
          </cell>
          <cell r="AE1274">
            <v>0</v>
          </cell>
          <cell r="AF1274">
            <v>2</v>
          </cell>
          <cell r="AG1274">
            <v>44195</v>
          </cell>
          <cell r="AH1274">
            <v>3000000000</v>
          </cell>
          <cell r="AI1274">
            <v>3000000000</v>
          </cell>
          <cell r="AJ1274">
            <v>15000000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43434</v>
          </cell>
          <cell r="AV1274">
            <v>15</v>
          </cell>
          <cell r="AW1274">
            <v>13</v>
          </cell>
        </row>
        <row r="1275">
          <cell r="C1275" t="str">
            <v>A1380</v>
          </cell>
          <cell r="D1275">
            <v>8000000000</v>
          </cell>
          <cell r="E1275">
            <v>0</v>
          </cell>
          <cell r="F1275">
            <v>44129</v>
          </cell>
          <cell r="G1275">
            <v>2000000000</v>
          </cell>
          <cell r="H1275">
            <v>10000000000</v>
          </cell>
          <cell r="I1275">
            <v>8000000000</v>
          </cell>
          <cell r="J1275">
            <v>60000000</v>
          </cell>
          <cell r="K1275" t="str">
            <v>2121</v>
          </cell>
          <cell r="L1275">
            <v>7</v>
          </cell>
          <cell r="M1275" t="str">
            <v>VND</v>
          </cell>
          <cell r="N1275" t="str">
            <v>VN0011379</v>
          </cell>
          <cell r="O1275">
            <v>7</v>
          </cell>
          <cell r="P1275" t="str">
            <v>Loan</v>
          </cell>
          <cell r="Q1275">
            <v>45955</v>
          </cell>
          <cell r="R1275">
            <v>44129</v>
          </cell>
          <cell r="S1275">
            <v>40179</v>
          </cell>
          <cell r="T1275">
            <v>1</v>
          </cell>
          <cell r="U1275" t="str">
            <v>N</v>
          </cell>
          <cell r="V1275" t="str">
            <v>N</v>
          </cell>
          <cell r="W1275">
            <v>2</v>
          </cell>
          <cell r="X1275" t="str">
            <v>N</v>
          </cell>
          <cell r="Y1275" t="str">
            <v>VNGAAP</v>
          </cell>
          <cell r="Z1275" t="str">
            <v>9410</v>
          </cell>
          <cell r="AA1275">
            <v>43465</v>
          </cell>
          <cell r="AB1275">
            <v>15000000</v>
          </cell>
          <cell r="AC1275">
            <v>2000000000</v>
          </cell>
          <cell r="AD1275">
            <v>60000000</v>
          </cell>
          <cell r="AE1275">
            <v>100000000</v>
          </cell>
          <cell r="AF1275">
            <v>2</v>
          </cell>
          <cell r="AG1275">
            <v>44195</v>
          </cell>
          <cell r="AH1275">
            <v>3000000000</v>
          </cell>
          <cell r="AI1275">
            <v>3000000000</v>
          </cell>
          <cell r="AJ1275">
            <v>15000000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43434</v>
          </cell>
          <cell r="AV1275">
            <v>15</v>
          </cell>
          <cell r="AW1275">
            <v>14</v>
          </cell>
        </row>
        <row r="1276">
          <cell r="C1276" t="str">
            <v>A1381</v>
          </cell>
          <cell r="D1276">
            <v>8000000000</v>
          </cell>
          <cell r="E1276">
            <v>0</v>
          </cell>
          <cell r="F1276">
            <v>44129</v>
          </cell>
          <cell r="G1276">
            <v>2000000000</v>
          </cell>
          <cell r="H1276">
            <v>10000000000</v>
          </cell>
          <cell r="I1276">
            <v>8000000000</v>
          </cell>
          <cell r="J1276">
            <v>60000000</v>
          </cell>
          <cell r="K1276" t="str">
            <v>2121</v>
          </cell>
          <cell r="L1276">
            <v>7</v>
          </cell>
          <cell r="M1276" t="str">
            <v>VND</v>
          </cell>
          <cell r="N1276" t="str">
            <v>VN0011379</v>
          </cell>
          <cell r="O1276">
            <v>7</v>
          </cell>
          <cell r="P1276" t="str">
            <v>Loan</v>
          </cell>
          <cell r="Q1276">
            <v>45955</v>
          </cell>
          <cell r="R1276">
            <v>44129</v>
          </cell>
          <cell r="S1276">
            <v>40179</v>
          </cell>
          <cell r="T1276">
            <v>1</v>
          </cell>
          <cell r="U1276" t="str">
            <v>N</v>
          </cell>
          <cell r="V1276" t="str">
            <v>N</v>
          </cell>
          <cell r="W1276">
            <v>2</v>
          </cell>
          <cell r="X1276" t="str">
            <v>Y</v>
          </cell>
          <cell r="Y1276" t="str">
            <v>VNGAAP</v>
          </cell>
          <cell r="Z1276" t="str">
            <v>9410</v>
          </cell>
          <cell r="AA1276">
            <v>43465</v>
          </cell>
          <cell r="AB1276">
            <v>15000000</v>
          </cell>
          <cell r="AC1276">
            <v>2000000000</v>
          </cell>
          <cell r="AD1276">
            <v>60000000</v>
          </cell>
          <cell r="AE1276">
            <v>100000000</v>
          </cell>
          <cell r="AF1276">
            <v>2</v>
          </cell>
          <cell r="AG1276">
            <v>44195</v>
          </cell>
          <cell r="AH1276">
            <v>3000000000</v>
          </cell>
          <cell r="AI1276">
            <v>3000000000</v>
          </cell>
          <cell r="AJ1276">
            <v>15000000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43434</v>
          </cell>
          <cell r="AV1276">
            <v>15</v>
          </cell>
          <cell r="AW1276">
            <v>14</v>
          </cell>
        </row>
        <row r="1277">
          <cell r="C1277" t="str">
            <v>A1382</v>
          </cell>
          <cell r="D1277">
            <v>8000000000</v>
          </cell>
          <cell r="E1277">
            <v>0</v>
          </cell>
          <cell r="F1277">
            <v>44129</v>
          </cell>
          <cell r="G1277">
            <v>2000000000</v>
          </cell>
          <cell r="H1277">
            <v>10000000000</v>
          </cell>
          <cell r="I1277">
            <v>8000000000</v>
          </cell>
          <cell r="J1277">
            <v>60000000</v>
          </cell>
          <cell r="K1277" t="str">
            <v>2121</v>
          </cell>
          <cell r="L1277">
            <v>7</v>
          </cell>
          <cell r="M1277" t="str">
            <v>VND</v>
          </cell>
          <cell r="N1277" t="str">
            <v>VN0011379</v>
          </cell>
          <cell r="O1277">
            <v>7</v>
          </cell>
          <cell r="P1277" t="str">
            <v>Loan</v>
          </cell>
          <cell r="Q1277">
            <v>45955</v>
          </cell>
          <cell r="R1277">
            <v>44129</v>
          </cell>
          <cell r="S1277">
            <v>40179</v>
          </cell>
          <cell r="T1277">
            <v>1</v>
          </cell>
          <cell r="U1277" t="str">
            <v>N</v>
          </cell>
          <cell r="V1277" t="str">
            <v>N</v>
          </cell>
          <cell r="W1277">
            <v>2</v>
          </cell>
          <cell r="X1277" t="str">
            <v>N</v>
          </cell>
          <cell r="Y1277" t="str">
            <v>VNGAAP</v>
          </cell>
          <cell r="Z1277" t="str">
            <v>9410</v>
          </cell>
          <cell r="AA1277">
            <v>43465</v>
          </cell>
          <cell r="AB1277">
            <v>15000000</v>
          </cell>
          <cell r="AC1277">
            <v>2000000000</v>
          </cell>
          <cell r="AD1277">
            <v>60000000</v>
          </cell>
          <cell r="AE1277">
            <v>100000000</v>
          </cell>
          <cell r="AF1277">
            <v>2</v>
          </cell>
          <cell r="AG1277">
            <v>44195</v>
          </cell>
          <cell r="AH1277">
            <v>3000000000</v>
          </cell>
          <cell r="AI1277">
            <v>3000000000</v>
          </cell>
          <cell r="AJ1277">
            <v>15000000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43434</v>
          </cell>
          <cell r="AV1277">
            <v>15</v>
          </cell>
          <cell r="AW1277">
            <v>15</v>
          </cell>
        </row>
        <row r="1278">
          <cell r="C1278" t="str">
            <v>A1383</v>
          </cell>
          <cell r="D1278">
            <v>8000000000</v>
          </cell>
          <cell r="E1278">
            <v>0</v>
          </cell>
          <cell r="F1278">
            <v>44129</v>
          </cell>
          <cell r="G1278">
            <v>2000000000</v>
          </cell>
          <cell r="H1278">
            <v>10000000000</v>
          </cell>
          <cell r="I1278">
            <v>8000000000</v>
          </cell>
          <cell r="J1278">
            <v>60000000</v>
          </cell>
          <cell r="K1278" t="str">
            <v>2121</v>
          </cell>
          <cell r="L1278">
            <v>7</v>
          </cell>
          <cell r="M1278" t="str">
            <v>VND</v>
          </cell>
          <cell r="N1278" t="str">
            <v>VN0011379</v>
          </cell>
          <cell r="O1278">
            <v>7</v>
          </cell>
          <cell r="P1278" t="str">
            <v>Loan</v>
          </cell>
          <cell r="Q1278">
            <v>45955</v>
          </cell>
          <cell r="R1278">
            <v>44129</v>
          </cell>
          <cell r="S1278">
            <v>40179</v>
          </cell>
          <cell r="T1278">
            <v>1</v>
          </cell>
          <cell r="U1278" t="str">
            <v>N</v>
          </cell>
          <cell r="V1278" t="str">
            <v>N</v>
          </cell>
          <cell r="W1278">
            <v>2</v>
          </cell>
          <cell r="X1278" t="str">
            <v>Y</v>
          </cell>
          <cell r="Y1278" t="str">
            <v>VNGAAP</v>
          </cell>
          <cell r="Z1278" t="str">
            <v>9410</v>
          </cell>
          <cell r="AA1278">
            <v>43465</v>
          </cell>
          <cell r="AB1278">
            <v>15000000</v>
          </cell>
          <cell r="AC1278">
            <v>2000000000</v>
          </cell>
          <cell r="AD1278">
            <v>60000000</v>
          </cell>
          <cell r="AE1278">
            <v>100000000</v>
          </cell>
          <cell r="AF1278">
            <v>2</v>
          </cell>
          <cell r="AG1278">
            <v>44195</v>
          </cell>
          <cell r="AH1278">
            <v>3000000000</v>
          </cell>
          <cell r="AI1278">
            <v>3000000000</v>
          </cell>
          <cell r="AJ1278">
            <v>15000000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43434</v>
          </cell>
          <cell r="AV1278">
            <v>15</v>
          </cell>
          <cell r="AW1278">
            <v>15</v>
          </cell>
        </row>
        <row r="1279">
          <cell r="C1279" t="str">
            <v>A1384</v>
          </cell>
          <cell r="D1279">
            <v>8000000000</v>
          </cell>
          <cell r="E1279">
            <v>0</v>
          </cell>
          <cell r="F1279">
            <v>44129</v>
          </cell>
          <cell r="G1279">
            <v>2000000000</v>
          </cell>
          <cell r="H1279">
            <v>10000000000</v>
          </cell>
          <cell r="I1279">
            <v>8000000000</v>
          </cell>
          <cell r="J1279">
            <v>60000000</v>
          </cell>
          <cell r="K1279" t="str">
            <v>2121</v>
          </cell>
          <cell r="L1279">
            <v>7</v>
          </cell>
          <cell r="M1279" t="str">
            <v>VND</v>
          </cell>
          <cell r="N1279" t="str">
            <v>VN0011379</v>
          </cell>
          <cell r="O1279">
            <v>7</v>
          </cell>
          <cell r="P1279" t="str">
            <v>Loan</v>
          </cell>
          <cell r="Q1279">
            <v>45955</v>
          </cell>
          <cell r="R1279">
            <v>44129</v>
          </cell>
          <cell r="S1279">
            <v>40179</v>
          </cell>
          <cell r="T1279">
            <v>1</v>
          </cell>
          <cell r="U1279" t="str">
            <v>N</v>
          </cell>
          <cell r="V1279" t="str">
            <v>N</v>
          </cell>
          <cell r="W1279">
            <v>2</v>
          </cell>
          <cell r="X1279" t="str">
            <v>N</v>
          </cell>
          <cell r="Y1279" t="str">
            <v>VNGAAP</v>
          </cell>
          <cell r="Z1279" t="str">
            <v>9410</v>
          </cell>
          <cell r="AA1279">
            <v>43465</v>
          </cell>
          <cell r="AB1279">
            <v>15000000</v>
          </cell>
          <cell r="AC1279">
            <v>2000000000</v>
          </cell>
          <cell r="AD1279">
            <v>60000000</v>
          </cell>
          <cell r="AE1279">
            <v>100000000</v>
          </cell>
          <cell r="AF1279">
            <v>2</v>
          </cell>
          <cell r="AG1279">
            <v>44195</v>
          </cell>
          <cell r="AH1279">
            <v>3000000000</v>
          </cell>
          <cell r="AI1279">
            <v>3000000000</v>
          </cell>
          <cell r="AJ1279">
            <v>15000000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43434</v>
          </cell>
          <cell r="AV1279">
            <v>15</v>
          </cell>
          <cell r="AW1279">
            <v>16</v>
          </cell>
        </row>
        <row r="1280">
          <cell r="C1280" t="str">
            <v>A1385</v>
          </cell>
          <cell r="D1280">
            <v>8000000000</v>
          </cell>
          <cell r="E1280">
            <v>0</v>
          </cell>
          <cell r="F1280">
            <v>44129</v>
          </cell>
          <cell r="G1280">
            <v>2000000000</v>
          </cell>
          <cell r="H1280">
            <v>10000000000</v>
          </cell>
          <cell r="I1280">
            <v>8000000000</v>
          </cell>
          <cell r="J1280">
            <v>60000000</v>
          </cell>
          <cell r="K1280" t="str">
            <v>2121</v>
          </cell>
          <cell r="L1280">
            <v>7</v>
          </cell>
          <cell r="M1280" t="str">
            <v>VND</v>
          </cell>
          <cell r="N1280" t="str">
            <v>VN0011379</v>
          </cell>
          <cell r="O1280">
            <v>7</v>
          </cell>
          <cell r="P1280" t="str">
            <v>Loan</v>
          </cell>
          <cell r="Q1280">
            <v>45955</v>
          </cell>
          <cell r="R1280">
            <v>44129</v>
          </cell>
          <cell r="S1280">
            <v>40179</v>
          </cell>
          <cell r="T1280">
            <v>1</v>
          </cell>
          <cell r="U1280" t="str">
            <v>N</v>
          </cell>
          <cell r="V1280" t="str">
            <v>N</v>
          </cell>
          <cell r="W1280">
            <v>2</v>
          </cell>
          <cell r="X1280" t="str">
            <v>Y</v>
          </cell>
          <cell r="Y1280" t="str">
            <v>VNGAAP</v>
          </cell>
          <cell r="Z1280" t="str">
            <v>9410</v>
          </cell>
          <cell r="AA1280">
            <v>43465</v>
          </cell>
          <cell r="AB1280">
            <v>15000000</v>
          </cell>
          <cell r="AC1280">
            <v>2000000000</v>
          </cell>
          <cell r="AD1280">
            <v>60000000</v>
          </cell>
          <cell r="AE1280">
            <v>100000000</v>
          </cell>
          <cell r="AF1280">
            <v>2</v>
          </cell>
          <cell r="AG1280">
            <v>44195</v>
          </cell>
          <cell r="AH1280">
            <v>3000000000</v>
          </cell>
          <cell r="AI1280">
            <v>3000000000</v>
          </cell>
          <cell r="AJ1280">
            <v>15000000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43434</v>
          </cell>
          <cell r="AV1280">
            <v>15</v>
          </cell>
          <cell r="AW1280">
            <v>16</v>
          </cell>
        </row>
        <row r="1281">
          <cell r="C1281" t="str">
            <v>A1386</v>
          </cell>
          <cell r="D1281">
            <v>8000000000</v>
          </cell>
          <cell r="E1281">
            <v>0</v>
          </cell>
          <cell r="F1281">
            <v>44129</v>
          </cell>
          <cell r="G1281">
            <v>2000000000</v>
          </cell>
          <cell r="H1281">
            <v>10000000000</v>
          </cell>
          <cell r="I1281">
            <v>8000000000</v>
          </cell>
          <cell r="J1281">
            <v>60000000</v>
          </cell>
          <cell r="K1281" t="str">
            <v>2121</v>
          </cell>
          <cell r="L1281">
            <v>7</v>
          </cell>
          <cell r="M1281" t="str">
            <v>VND</v>
          </cell>
          <cell r="N1281" t="str">
            <v>VN0011379</v>
          </cell>
          <cell r="O1281">
            <v>7</v>
          </cell>
          <cell r="P1281" t="str">
            <v>Loan</v>
          </cell>
          <cell r="Q1281">
            <v>45955</v>
          </cell>
          <cell r="R1281">
            <v>44129</v>
          </cell>
          <cell r="S1281">
            <v>40179</v>
          </cell>
          <cell r="T1281">
            <v>1</v>
          </cell>
          <cell r="U1281" t="str">
            <v>N</v>
          </cell>
          <cell r="V1281" t="str">
            <v>N</v>
          </cell>
          <cell r="W1281">
            <v>1</v>
          </cell>
          <cell r="X1281" t="str">
            <v>N</v>
          </cell>
          <cell r="Y1281" t="str">
            <v>VNGAAP</v>
          </cell>
          <cell r="Z1281" t="str">
            <v>9410</v>
          </cell>
          <cell r="AA1281">
            <v>43465</v>
          </cell>
          <cell r="AB1281">
            <v>15000000</v>
          </cell>
          <cell r="AC1281">
            <v>2000000000</v>
          </cell>
          <cell r="AD1281">
            <v>60000000</v>
          </cell>
          <cell r="AE1281">
            <v>0</v>
          </cell>
          <cell r="AF1281">
            <v>2</v>
          </cell>
          <cell r="AG1281">
            <v>44195</v>
          </cell>
          <cell r="AH1281">
            <v>3000000000</v>
          </cell>
          <cell r="AI1281">
            <v>3000000000</v>
          </cell>
          <cell r="AJ1281">
            <v>15000000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43434</v>
          </cell>
          <cell r="AV1281">
            <v>15</v>
          </cell>
          <cell r="AW1281">
            <v>17</v>
          </cell>
        </row>
        <row r="1282">
          <cell r="C1282" t="str">
            <v>A1387</v>
          </cell>
          <cell r="D1282">
            <v>8000000000</v>
          </cell>
          <cell r="E1282">
            <v>0</v>
          </cell>
          <cell r="F1282">
            <v>44129</v>
          </cell>
          <cell r="G1282">
            <v>2000000000</v>
          </cell>
          <cell r="H1282">
            <v>10000000000</v>
          </cell>
          <cell r="I1282">
            <v>8000000000</v>
          </cell>
          <cell r="J1282">
            <v>60000000</v>
          </cell>
          <cell r="K1282" t="str">
            <v>2121</v>
          </cell>
          <cell r="L1282">
            <v>7</v>
          </cell>
          <cell r="M1282" t="str">
            <v>VND</v>
          </cell>
          <cell r="N1282" t="str">
            <v>VN0011379</v>
          </cell>
          <cell r="O1282">
            <v>7</v>
          </cell>
          <cell r="P1282" t="str">
            <v>Loan</v>
          </cell>
          <cell r="Q1282">
            <v>45955</v>
          </cell>
          <cell r="R1282">
            <v>44129</v>
          </cell>
          <cell r="S1282">
            <v>40179</v>
          </cell>
          <cell r="T1282">
            <v>1</v>
          </cell>
          <cell r="U1282" t="str">
            <v>N</v>
          </cell>
          <cell r="V1282" t="str">
            <v>N</v>
          </cell>
          <cell r="W1282">
            <v>1</v>
          </cell>
          <cell r="X1282" t="str">
            <v>Y</v>
          </cell>
          <cell r="Y1282" t="str">
            <v>VNGAAP</v>
          </cell>
          <cell r="Z1282" t="str">
            <v>9410</v>
          </cell>
          <cell r="AA1282">
            <v>43465</v>
          </cell>
          <cell r="AB1282">
            <v>15000000</v>
          </cell>
          <cell r="AC1282">
            <v>2000000000</v>
          </cell>
          <cell r="AD1282">
            <v>60000000</v>
          </cell>
          <cell r="AE1282">
            <v>0</v>
          </cell>
          <cell r="AF1282">
            <v>2</v>
          </cell>
          <cell r="AG1282">
            <v>44195</v>
          </cell>
          <cell r="AH1282">
            <v>3000000000</v>
          </cell>
          <cell r="AI1282">
            <v>3000000000</v>
          </cell>
          <cell r="AJ1282">
            <v>15000000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43434</v>
          </cell>
          <cell r="AV1282">
            <v>15</v>
          </cell>
          <cell r="AW1282">
            <v>17</v>
          </cell>
        </row>
        <row r="1283">
          <cell r="C1283" t="str">
            <v>A1388</v>
          </cell>
          <cell r="D1283">
            <v>8000000000</v>
          </cell>
          <cell r="E1283">
            <v>0</v>
          </cell>
          <cell r="F1283">
            <v>44129</v>
          </cell>
          <cell r="G1283">
            <v>2000000000</v>
          </cell>
          <cell r="H1283">
            <v>10000000000</v>
          </cell>
          <cell r="I1283">
            <v>8000000000</v>
          </cell>
          <cell r="J1283">
            <v>60000000</v>
          </cell>
          <cell r="K1283" t="str">
            <v>2121</v>
          </cell>
          <cell r="L1283">
            <v>7</v>
          </cell>
          <cell r="M1283" t="str">
            <v>VND</v>
          </cell>
          <cell r="N1283" t="str">
            <v>VN0011379</v>
          </cell>
          <cell r="O1283">
            <v>7</v>
          </cell>
          <cell r="P1283" t="str">
            <v>Loan</v>
          </cell>
          <cell r="Q1283">
            <v>45955</v>
          </cell>
          <cell r="R1283">
            <v>44129</v>
          </cell>
          <cell r="S1283">
            <v>40179</v>
          </cell>
          <cell r="T1283">
            <v>1</v>
          </cell>
          <cell r="U1283" t="str">
            <v>N</v>
          </cell>
          <cell r="V1283" t="str">
            <v>N</v>
          </cell>
          <cell r="W1283">
            <v>2</v>
          </cell>
          <cell r="X1283" t="str">
            <v>N</v>
          </cell>
          <cell r="Y1283" t="str">
            <v>VNGAAP</v>
          </cell>
          <cell r="Z1283" t="str">
            <v>9410</v>
          </cell>
          <cell r="AA1283">
            <v>43465</v>
          </cell>
          <cell r="AB1283">
            <v>15000000</v>
          </cell>
          <cell r="AC1283">
            <v>2000000000</v>
          </cell>
          <cell r="AD1283">
            <v>60000000</v>
          </cell>
          <cell r="AE1283">
            <v>100000000</v>
          </cell>
          <cell r="AF1283">
            <v>2</v>
          </cell>
          <cell r="AG1283">
            <v>44195</v>
          </cell>
          <cell r="AH1283">
            <v>3000000000</v>
          </cell>
          <cell r="AI1283">
            <v>3000000000</v>
          </cell>
          <cell r="AJ1283">
            <v>15000000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43434</v>
          </cell>
          <cell r="AV1283">
            <v>15</v>
          </cell>
          <cell r="AW1283">
            <v>17</v>
          </cell>
        </row>
        <row r="1284">
          <cell r="C1284" t="str">
            <v>A1389</v>
          </cell>
          <cell r="D1284">
            <v>8000000000</v>
          </cell>
          <cell r="E1284">
            <v>0</v>
          </cell>
          <cell r="F1284">
            <v>44129</v>
          </cell>
          <cell r="G1284">
            <v>2000000000</v>
          </cell>
          <cell r="H1284">
            <v>10000000000</v>
          </cell>
          <cell r="I1284">
            <v>8000000000</v>
          </cell>
          <cell r="J1284">
            <v>60000000</v>
          </cell>
          <cell r="K1284" t="str">
            <v>2121</v>
          </cell>
          <cell r="L1284">
            <v>7</v>
          </cell>
          <cell r="M1284" t="str">
            <v>VND</v>
          </cell>
          <cell r="N1284" t="str">
            <v>VN0011379</v>
          </cell>
          <cell r="O1284">
            <v>7</v>
          </cell>
          <cell r="P1284" t="str">
            <v>Loan</v>
          </cell>
          <cell r="Q1284">
            <v>45955</v>
          </cell>
          <cell r="R1284">
            <v>44129</v>
          </cell>
          <cell r="S1284">
            <v>40179</v>
          </cell>
          <cell r="T1284">
            <v>1</v>
          </cell>
          <cell r="U1284" t="str">
            <v>N</v>
          </cell>
          <cell r="V1284" t="str">
            <v>N</v>
          </cell>
          <cell r="W1284">
            <v>2</v>
          </cell>
          <cell r="X1284" t="str">
            <v>Y</v>
          </cell>
          <cell r="Y1284" t="str">
            <v>VNGAAP</v>
          </cell>
          <cell r="Z1284" t="str">
            <v>9410</v>
          </cell>
          <cell r="AA1284">
            <v>43465</v>
          </cell>
          <cell r="AB1284">
            <v>15000000</v>
          </cell>
          <cell r="AC1284">
            <v>2000000000</v>
          </cell>
          <cell r="AD1284">
            <v>60000000</v>
          </cell>
          <cell r="AE1284">
            <v>100000000</v>
          </cell>
          <cell r="AF1284">
            <v>2</v>
          </cell>
          <cell r="AG1284">
            <v>44195</v>
          </cell>
          <cell r="AH1284">
            <v>3000000000</v>
          </cell>
          <cell r="AI1284">
            <v>3000000000</v>
          </cell>
          <cell r="AJ1284">
            <v>15000000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43434</v>
          </cell>
          <cell r="AV1284">
            <v>15</v>
          </cell>
          <cell r="AW1284">
            <v>17</v>
          </cell>
        </row>
        <row r="1285">
          <cell r="C1285" t="str">
            <v>A1390</v>
          </cell>
          <cell r="D1285">
            <v>8000000000</v>
          </cell>
          <cell r="E1285">
            <v>0</v>
          </cell>
          <cell r="F1285">
            <v>44129</v>
          </cell>
          <cell r="G1285">
            <v>2000000000</v>
          </cell>
          <cell r="H1285">
            <v>10000000000</v>
          </cell>
          <cell r="I1285">
            <v>8000000000</v>
          </cell>
          <cell r="J1285">
            <v>60000000</v>
          </cell>
          <cell r="K1285" t="str">
            <v>2121</v>
          </cell>
          <cell r="L1285">
            <v>7</v>
          </cell>
          <cell r="M1285" t="str">
            <v>VND</v>
          </cell>
          <cell r="N1285" t="str">
            <v>VN0011379</v>
          </cell>
          <cell r="O1285">
            <v>7</v>
          </cell>
          <cell r="P1285" t="str">
            <v>Loan</v>
          </cell>
          <cell r="Q1285">
            <v>45955</v>
          </cell>
          <cell r="R1285">
            <v>44129</v>
          </cell>
          <cell r="S1285">
            <v>40179</v>
          </cell>
          <cell r="T1285">
            <v>1</v>
          </cell>
          <cell r="U1285" t="str">
            <v>N</v>
          </cell>
          <cell r="V1285" t="str">
            <v>N</v>
          </cell>
          <cell r="W1285">
            <v>1</v>
          </cell>
          <cell r="X1285" t="str">
            <v>N</v>
          </cell>
          <cell r="Y1285" t="str">
            <v>VNGAAP</v>
          </cell>
          <cell r="Z1285" t="str">
            <v>9410</v>
          </cell>
          <cell r="AA1285">
            <v>43465</v>
          </cell>
          <cell r="AB1285">
            <v>15000000</v>
          </cell>
          <cell r="AC1285">
            <v>2000000000</v>
          </cell>
          <cell r="AD1285">
            <v>60000000</v>
          </cell>
          <cell r="AE1285">
            <v>0</v>
          </cell>
          <cell r="AF1285">
            <v>2</v>
          </cell>
          <cell r="AG1285">
            <v>44195</v>
          </cell>
          <cell r="AH1285">
            <v>3000000000</v>
          </cell>
          <cell r="AI1285">
            <v>3000000000</v>
          </cell>
          <cell r="AJ1285">
            <v>15000000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43434</v>
          </cell>
          <cell r="AV1285">
            <v>15</v>
          </cell>
          <cell r="AW1285">
            <v>18</v>
          </cell>
        </row>
        <row r="1286">
          <cell r="C1286" t="str">
            <v>A1391</v>
          </cell>
          <cell r="D1286">
            <v>8000000000</v>
          </cell>
          <cell r="E1286">
            <v>0</v>
          </cell>
          <cell r="F1286">
            <v>44129</v>
          </cell>
          <cell r="G1286">
            <v>2000000000</v>
          </cell>
          <cell r="H1286">
            <v>10000000000</v>
          </cell>
          <cell r="I1286">
            <v>8000000000</v>
          </cell>
          <cell r="J1286">
            <v>60000000</v>
          </cell>
          <cell r="K1286" t="str">
            <v>2121</v>
          </cell>
          <cell r="L1286">
            <v>7</v>
          </cell>
          <cell r="M1286" t="str">
            <v>VND</v>
          </cell>
          <cell r="N1286" t="str">
            <v>VN0011379</v>
          </cell>
          <cell r="O1286">
            <v>7</v>
          </cell>
          <cell r="P1286" t="str">
            <v>Loan</v>
          </cell>
          <cell r="Q1286">
            <v>45955</v>
          </cell>
          <cell r="R1286">
            <v>44129</v>
          </cell>
          <cell r="S1286">
            <v>40179</v>
          </cell>
          <cell r="T1286">
            <v>1</v>
          </cell>
          <cell r="U1286" t="str">
            <v>N</v>
          </cell>
          <cell r="V1286" t="str">
            <v>N</v>
          </cell>
          <cell r="W1286">
            <v>1</v>
          </cell>
          <cell r="X1286" t="str">
            <v>Y</v>
          </cell>
          <cell r="Y1286" t="str">
            <v>VNGAAP</v>
          </cell>
          <cell r="Z1286" t="str">
            <v>9410</v>
          </cell>
          <cell r="AA1286">
            <v>43465</v>
          </cell>
          <cell r="AB1286">
            <v>15000000</v>
          </cell>
          <cell r="AC1286">
            <v>2000000000</v>
          </cell>
          <cell r="AD1286">
            <v>60000000</v>
          </cell>
          <cell r="AE1286">
            <v>0</v>
          </cell>
          <cell r="AF1286">
            <v>2</v>
          </cell>
          <cell r="AG1286">
            <v>44195</v>
          </cell>
          <cell r="AH1286">
            <v>3000000000</v>
          </cell>
          <cell r="AI1286">
            <v>3000000000</v>
          </cell>
          <cell r="AJ1286">
            <v>15000000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43434</v>
          </cell>
          <cell r="AV1286">
            <v>15</v>
          </cell>
          <cell r="AW1286">
            <v>18</v>
          </cell>
        </row>
        <row r="1287">
          <cell r="C1287" t="str">
            <v>A1392</v>
          </cell>
          <cell r="D1287">
            <v>8000000000</v>
          </cell>
          <cell r="E1287">
            <v>0</v>
          </cell>
          <cell r="F1287">
            <v>44129</v>
          </cell>
          <cell r="G1287">
            <v>2000000000</v>
          </cell>
          <cell r="H1287">
            <v>10000000000</v>
          </cell>
          <cell r="I1287">
            <v>8000000000</v>
          </cell>
          <cell r="J1287">
            <v>60000000</v>
          </cell>
          <cell r="K1287" t="str">
            <v>2121</v>
          </cell>
          <cell r="L1287">
            <v>7</v>
          </cell>
          <cell r="M1287" t="str">
            <v>VND</v>
          </cell>
          <cell r="N1287" t="str">
            <v>VN0011379</v>
          </cell>
          <cell r="O1287">
            <v>7</v>
          </cell>
          <cell r="P1287" t="str">
            <v>Loan</v>
          </cell>
          <cell r="Q1287">
            <v>45955</v>
          </cell>
          <cell r="R1287">
            <v>44129</v>
          </cell>
          <cell r="S1287">
            <v>40179</v>
          </cell>
          <cell r="T1287">
            <v>1</v>
          </cell>
          <cell r="U1287" t="str">
            <v>N</v>
          </cell>
          <cell r="V1287" t="str">
            <v>N</v>
          </cell>
          <cell r="W1287">
            <v>2</v>
          </cell>
          <cell r="X1287" t="str">
            <v>N</v>
          </cell>
          <cell r="Y1287" t="str">
            <v>VNGAAP</v>
          </cell>
          <cell r="Z1287" t="str">
            <v>9410</v>
          </cell>
          <cell r="AA1287">
            <v>43465</v>
          </cell>
          <cell r="AB1287">
            <v>15000000</v>
          </cell>
          <cell r="AC1287">
            <v>2000000000</v>
          </cell>
          <cell r="AD1287">
            <v>60000000</v>
          </cell>
          <cell r="AE1287">
            <v>100000000</v>
          </cell>
          <cell r="AF1287">
            <v>2</v>
          </cell>
          <cell r="AG1287">
            <v>44195</v>
          </cell>
          <cell r="AH1287">
            <v>3000000000</v>
          </cell>
          <cell r="AI1287">
            <v>3000000000</v>
          </cell>
          <cell r="AJ1287">
            <v>15000000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43434</v>
          </cell>
          <cell r="AV1287">
            <v>15</v>
          </cell>
          <cell r="AW1287">
            <v>18</v>
          </cell>
        </row>
        <row r="1288">
          <cell r="C1288" t="str">
            <v>A1393</v>
          </cell>
          <cell r="D1288">
            <v>8000000000</v>
          </cell>
          <cell r="E1288">
            <v>0</v>
          </cell>
          <cell r="F1288">
            <v>44129</v>
          </cell>
          <cell r="G1288">
            <v>2000000000</v>
          </cell>
          <cell r="H1288">
            <v>10000000000</v>
          </cell>
          <cell r="I1288">
            <v>8000000000</v>
          </cell>
          <cell r="J1288">
            <v>60000000</v>
          </cell>
          <cell r="K1288" t="str">
            <v>2121</v>
          </cell>
          <cell r="L1288">
            <v>7</v>
          </cell>
          <cell r="M1288" t="str">
            <v>VND</v>
          </cell>
          <cell r="N1288" t="str">
            <v>VN0011379</v>
          </cell>
          <cell r="O1288">
            <v>7</v>
          </cell>
          <cell r="P1288" t="str">
            <v>Loan</v>
          </cell>
          <cell r="Q1288">
            <v>45955</v>
          </cell>
          <cell r="R1288">
            <v>44129</v>
          </cell>
          <cell r="S1288">
            <v>40179</v>
          </cell>
          <cell r="T1288">
            <v>1</v>
          </cell>
          <cell r="U1288" t="str">
            <v>N</v>
          </cell>
          <cell r="V1288" t="str">
            <v>N</v>
          </cell>
          <cell r="W1288">
            <v>2</v>
          </cell>
          <cell r="X1288" t="str">
            <v>Y</v>
          </cell>
          <cell r="Y1288" t="str">
            <v>VNGAAP</v>
          </cell>
          <cell r="Z1288" t="str">
            <v>9410</v>
          </cell>
          <cell r="AA1288">
            <v>43465</v>
          </cell>
          <cell r="AB1288">
            <v>15000000</v>
          </cell>
          <cell r="AC1288">
            <v>2000000000</v>
          </cell>
          <cell r="AD1288">
            <v>60000000</v>
          </cell>
          <cell r="AE1288">
            <v>100000000</v>
          </cell>
          <cell r="AF1288">
            <v>2</v>
          </cell>
          <cell r="AG1288">
            <v>44195</v>
          </cell>
          <cell r="AH1288">
            <v>3000000000</v>
          </cell>
          <cell r="AI1288">
            <v>3000000000</v>
          </cell>
          <cell r="AJ1288">
            <v>15000000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43434</v>
          </cell>
          <cell r="AV1288">
            <v>15</v>
          </cell>
          <cell r="AW1288">
            <v>18</v>
          </cell>
        </row>
        <row r="1289">
          <cell r="C1289" t="str">
            <v>A1394</v>
          </cell>
          <cell r="D1289">
            <v>8000000000</v>
          </cell>
          <cell r="E1289">
            <v>0</v>
          </cell>
          <cell r="F1289">
            <v>44129</v>
          </cell>
          <cell r="G1289">
            <v>2000000000</v>
          </cell>
          <cell r="H1289">
            <v>10000000000</v>
          </cell>
          <cell r="I1289">
            <v>8000000000</v>
          </cell>
          <cell r="J1289">
            <v>60000000</v>
          </cell>
          <cell r="K1289" t="str">
            <v>2121</v>
          </cell>
          <cell r="L1289">
            <v>7</v>
          </cell>
          <cell r="M1289" t="str">
            <v>VND</v>
          </cell>
          <cell r="N1289" t="str">
            <v>VN0011379</v>
          </cell>
          <cell r="O1289">
            <v>7</v>
          </cell>
          <cell r="P1289" t="str">
            <v>Loan</v>
          </cell>
          <cell r="Q1289">
            <v>45955</v>
          </cell>
          <cell r="R1289">
            <v>44129</v>
          </cell>
          <cell r="S1289">
            <v>40179</v>
          </cell>
          <cell r="T1289">
            <v>1</v>
          </cell>
          <cell r="U1289" t="str">
            <v>N</v>
          </cell>
          <cell r="V1289" t="str">
            <v>N</v>
          </cell>
          <cell r="W1289">
            <v>1</v>
          </cell>
          <cell r="X1289" t="str">
            <v>N</v>
          </cell>
          <cell r="Y1289" t="str">
            <v>VNGAAP</v>
          </cell>
          <cell r="Z1289" t="str">
            <v>9410</v>
          </cell>
          <cell r="AA1289">
            <v>43465</v>
          </cell>
          <cell r="AB1289">
            <v>15000000</v>
          </cell>
          <cell r="AC1289">
            <v>2000000000</v>
          </cell>
          <cell r="AD1289">
            <v>60000000</v>
          </cell>
          <cell r="AE1289">
            <v>0</v>
          </cell>
          <cell r="AF1289">
            <v>2</v>
          </cell>
          <cell r="AG1289">
            <v>44195</v>
          </cell>
          <cell r="AH1289">
            <v>3000000000</v>
          </cell>
          <cell r="AI1289">
            <v>3000000000</v>
          </cell>
          <cell r="AJ1289">
            <v>15000000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43434</v>
          </cell>
          <cell r="AV1289">
            <v>15</v>
          </cell>
          <cell r="AW1289">
            <v>1</v>
          </cell>
        </row>
        <row r="1290">
          <cell r="C1290" t="str">
            <v>A1395</v>
          </cell>
          <cell r="D1290">
            <v>8000000000</v>
          </cell>
          <cell r="E1290">
            <v>0</v>
          </cell>
          <cell r="F1290">
            <v>44129</v>
          </cell>
          <cell r="G1290">
            <v>2000000000</v>
          </cell>
          <cell r="H1290">
            <v>10000000000</v>
          </cell>
          <cell r="I1290">
            <v>8000000000</v>
          </cell>
          <cell r="J1290">
            <v>60000000</v>
          </cell>
          <cell r="K1290" t="str">
            <v>2121</v>
          </cell>
          <cell r="L1290">
            <v>7</v>
          </cell>
          <cell r="M1290" t="str">
            <v>VND</v>
          </cell>
          <cell r="N1290" t="str">
            <v>VN0011379</v>
          </cell>
          <cell r="O1290">
            <v>7</v>
          </cell>
          <cell r="P1290" t="str">
            <v>Loan</v>
          </cell>
          <cell r="Q1290">
            <v>45955</v>
          </cell>
          <cell r="R1290">
            <v>44129</v>
          </cell>
          <cell r="S1290">
            <v>40179</v>
          </cell>
          <cell r="T1290">
            <v>1</v>
          </cell>
          <cell r="U1290" t="str">
            <v>N</v>
          </cell>
          <cell r="V1290" t="str">
            <v>N</v>
          </cell>
          <cell r="W1290">
            <v>1</v>
          </cell>
          <cell r="X1290" t="str">
            <v>Y</v>
          </cell>
          <cell r="Y1290" t="str">
            <v>VNGAAP</v>
          </cell>
          <cell r="Z1290" t="str">
            <v>9410</v>
          </cell>
          <cell r="AA1290">
            <v>43465</v>
          </cell>
          <cell r="AB1290">
            <v>15000000</v>
          </cell>
          <cell r="AC1290">
            <v>2000000000</v>
          </cell>
          <cell r="AD1290">
            <v>60000000</v>
          </cell>
          <cell r="AE1290">
            <v>0</v>
          </cell>
          <cell r="AF1290">
            <v>2</v>
          </cell>
          <cell r="AG1290">
            <v>44195</v>
          </cell>
          <cell r="AH1290">
            <v>3000000000</v>
          </cell>
          <cell r="AI1290">
            <v>3000000000</v>
          </cell>
          <cell r="AJ1290">
            <v>15000000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43434</v>
          </cell>
          <cell r="AV1290">
            <v>15</v>
          </cell>
          <cell r="AW1290">
            <v>1</v>
          </cell>
        </row>
        <row r="1291">
          <cell r="C1291" t="str">
            <v>A1396</v>
          </cell>
          <cell r="D1291">
            <v>8000000000</v>
          </cell>
          <cell r="E1291">
            <v>0</v>
          </cell>
          <cell r="F1291">
            <v>44129</v>
          </cell>
          <cell r="G1291">
            <v>2000000000</v>
          </cell>
          <cell r="H1291">
            <v>10000000000</v>
          </cell>
          <cell r="I1291">
            <v>8000000000</v>
          </cell>
          <cell r="J1291">
            <v>60000000</v>
          </cell>
          <cell r="K1291" t="str">
            <v>2121</v>
          </cell>
          <cell r="L1291">
            <v>7</v>
          </cell>
          <cell r="M1291" t="str">
            <v>VND</v>
          </cell>
          <cell r="N1291" t="str">
            <v>VN0011379</v>
          </cell>
          <cell r="O1291">
            <v>7</v>
          </cell>
          <cell r="P1291" t="str">
            <v>Loan</v>
          </cell>
          <cell r="Q1291">
            <v>45955</v>
          </cell>
          <cell r="R1291">
            <v>44129</v>
          </cell>
          <cell r="S1291">
            <v>40179</v>
          </cell>
          <cell r="T1291">
            <v>1</v>
          </cell>
          <cell r="U1291" t="str">
            <v>N</v>
          </cell>
          <cell r="V1291" t="str">
            <v>N</v>
          </cell>
          <cell r="W1291">
            <v>2</v>
          </cell>
          <cell r="X1291" t="str">
            <v>N</v>
          </cell>
          <cell r="Y1291" t="str">
            <v>VNGAAP</v>
          </cell>
          <cell r="Z1291" t="str">
            <v>9410</v>
          </cell>
          <cell r="AA1291">
            <v>43465</v>
          </cell>
          <cell r="AB1291">
            <v>15000000</v>
          </cell>
          <cell r="AC1291">
            <v>2000000000</v>
          </cell>
          <cell r="AD1291">
            <v>60000000</v>
          </cell>
          <cell r="AE1291">
            <v>100000000</v>
          </cell>
          <cell r="AF1291">
            <v>2</v>
          </cell>
          <cell r="AG1291">
            <v>44195</v>
          </cell>
          <cell r="AH1291">
            <v>3000000000</v>
          </cell>
          <cell r="AI1291">
            <v>3000000000</v>
          </cell>
          <cell r="AJ1291">
            <v>15000000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43434</v>
          </cell>
          <cell r="AV1291">
            <v>15</v>
          </cell>
          <cell r="AW1291">
            <v>15</v>
          </cell>
        </row>
        <row r="1292">
          <cell r="C1292" t="str">
            <v>A1397</v>
          </cell>
          <cell r="D1292">
            <v>8000000000</v>
          </cell>
          <cell r="E1292">
            <v>0</v>
          </cell>
          <cell r="F1292">
            <v>44129</v>
          </cell>
          <cell r="G1292">
            <v>2000000000</v>
          </cell>
          <cell r="H1292">
            <v>10000000000</v>
          </cell>
          <cell r="I1292">
            <v>8000000000</v>
          </cell>
          <cell r="J1292">
            <v>60000000</v>
          </cell>
          <cell r="K1292" t="str">
            <v>2121</v>
          </cell>
          <cell r="L1292">
            <v>7</v>
          </cell>
          <cell r="M1292" t="str">
            <v>VND</v>
          </cell>
          <cell r="N1292" t="str">
            <v>VN0011379</v>
          </cell>
          <cell r="O1292">
            <v>7</v>
          </cell>
          <cell r="P1292" t="str">
            <v>Loan</v>
          </cell>
          <cell r="Q1292">
            <v>45955</v>
          </cell>
          <cell r="R1292">
            <v>44129</v>
          </cell>
          <cell r="S1292">
            <v>40179</v>
          </cell>
          <cell r="T1292">
            <v>1</v>
          </cell>
          <cell r="U1292" t="str">
            <v>N</v>
          </cell>
          <cell r="V1292" t="str">
            <v>N</v>
          </cell>
          <cell r="W1292">
            <v>2</v>
          </cell>
          <cell r="X1292" t="str">
            <v>Y</v>
          </cell>
          <cell r="Y1292" t="str">
            <v>VNGAAP</v>
          </cell>
          <cell r="Z1292" t="str">
            <v>9410</v>
          </cell>
          <cell r="AA1292">
            <v>43465</v>
          </cell>
          <cell r="AB1292">
            <v>15000000</v>
          </cell>
          <cell r="AC1292">
            <v>2000000000</v>
          </cell>
          <cell r="AD1292">
            <v>60000000</v>
          </cell>
          <cell r="AE1292">
            <v>100000000</v>
          </cell>
          <cell r="AF1292">
            <v>2</v>
          </cell>
          <cell r="AG1292">
            <v>44195</v>
          </cell>
          <cell r="AH1292">
            <v>3000000000</v>
          </cell>
          <cell r="AI1292">
            <v>3000000000</v>
          </cell>
          <cell r="AJ1292">
            <v>15000000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43434</v>
          </cell>
          <cell r="AV1292">
            <v>15</v>
          </cell>
          <cell r="AW1292">
            <v>15</v>
          </cell>
        </row>
        <row r="1293">
          <cell r="C1293" t="str">
            <v>A1398</v>
          </cell>
          <cell r="D1293">
            <v>8000000000</v>
          </cell>
          <cell r="E1293">
            <v>0</v>
          </cell>
          <cell r="F1293">
            <v>43490</v>
          </cell>
          <cell r="G1293">
            <v>2000000000</v>
          </cell>
          <cell r="H1293">
            <v>10000000000</v>
          </cell>
          <cell r="I1293">
            <v>8000000000</v>
          </cell>
          <cell r="J1293">
            <v>60000000</v>
          </cell>
          <cell r="K1293" t="str">
            <v>2121</v>
          </cell>
          <cell r="L1293">
            <v>7</v>
          </cell>
          <cell r="M1293" t="str">
            <v>VND</v>
          </cell>
          <cell r="N1293" t="str">
            <v>VN0011379</v>
          </cell>
          <cell r="O1293">
            <v>7</v>
          </cell>
          <cell r="P1293" t="str">
            <v>Loan</v>
          </cell>
          <cell r="Q1293">
            <v>45955</v>
          </cell>
          <cell r="R1293">
            <v>43490</v>
          </cell>
          <cell r="S1293">
            <v>40179</v>
          </cell>
          <cell r="T1293">
            <v>1</v>
          </cell>
          <cell r="U1293" t="str">
            <v>N</v>
          </cell>
          <cell r="V1293" t="str">
            <v>N</v>
          </cell>
          <cell r="W1293">
            <v>1</v>
          </cell>
          <cell r="X1293" t="str">
            <v>N</v>
          </cell>
          <cell r="Y1293" t="str">
            <v>VNGAAP</v>
          </cell>
          <cell r="Z1293" t="str">
            <v>9410</v>
          </cell>
          <cell r="AA1293">
            <v>43465</v>
          </cell>
          <cell r="AB1293">
            <v>15000000</v>
          </cell>
          <cell r="AC1293">
            <v>2000000000</v>
          </cell>
          <cell r="AD1293">
            <v>60000000</v>
          </cell>
          <cell r="AE1293">
            <v>0</v>
          </cell>
          <cell r="AF1293">
            <v>2</v>
          </cell>
          <cell r="AG1293">
            <v>44195</v>
          </cell>
          <cell r="AH1293">
            <v>3000000000</v>
          </cell>
          <cell r="AI1293">
            <v>3000000000</v>
          </cell>
          <cell r="AJ1293">
            <v>15000000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43434</v>
          </cell>
          <cell r="AV1293">
            <v>15</v>
          </cell>
          <cell r="AW1293">
            <v>1</v>
          </cell>
        </row>
        <row r="1294">
          <cell r="C1294" t="str">
            <v>A1399</v>
          </cell>
          <cell r="D1294">
            <v>8000000000</v>
          </cell>
          <cell r="E1294">
            <v>0</v>
          </cell>
          <cell r="F1294">
            <v>43490</v>
          </cell>
          <cell r="G1294">
            <v>2000000000</v>
          </cell>
          <cell r="H1294">
            <v>10000000000</v>
          </cell>
          <cell r="I1294">
            <v>8000000000</v>
          </cell>
          <cell r="J1294">
            <v>60000000</v>
          </cell>
          <cell r="K1294" t="str">
            <v>2121</v>
          </cell>
          <cell r="L1294">
            <v>7</v>
          </cell>
          <cell r="M1294" t="str">
            <v>VND</v>
          </cell>
          <cell r="N1294" t="str">
            <v>VN0011379</v>
          </cell>
          <cell r="O1294">
            <v>7</v>
          </cell>
          <cell r="P1294" t="str">
            <v>Loan</v>
          </cell>
          <cell r="Q1294">
            <v>45955</v>
          </cell>
          <cell r="R1294">
            <v>43490</v>
          </cell>
          <cell r="S1294">
            <v>40179</v>
          </cell>
          <cell r="T1294">
            <v>1</v>
          </cell>
          <cell r="U1294" t="str">
            <v>N</v>
          </cell>
          <cell r="V1294" t="str">
            <v>N</v>
          </cell>
          <cell r="W1294">
            <v>1</v>
          </cell>
          <cell r="X1294" t="str">
            <v>Y</v>
          </cell>
          <cell r="Y1294" t="str">
            <v>VNGAAP</v>
          </cell>
          <cell r="Z1294" t="str">
            <v>9410</v>
          </cell>
          <cell r="AA1294">
            <v>43465</v>
          </cell>
          <cell r="AB1294">
            <v>15000000</v>
          </cell>
          <cell r="AC1294">
            <v>2000000000</v>
          </cell>
          <cell r="AD1294">
            <v>60000000</v>
          </cell>
          <cell r="AE1294">
            <v>0</v>
          </cell>
          <cell r="AF1294">
            <v>2</v>
          </cell>
          <cell r="AG1294">
            <v>44195</v>
          </cell>
          <cell r="AH1294">
            <v>3000000000</v>
          </cell>
          <cell r="AI1294">
            <v>3000000000</v>
          </cell>
          <cell r="AJ1294">
            <v>15000000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43434</v>
          </cell>
          <cell r="AV1294">
            <v>15</v>
          </cell>
          <cell r="AW1294">
            <v>1</v>
          </cell>
        </row>
        <row r="1295">
          <cell r="C1295" t="str">
            <v>A1400</v>
          </cell>
          <cell r="D1295">
            <v>8000000000</v>
          </cell>
          <cell r="E1295">
            <v>0</v>
          </cell>
          <cell r="F1295">
            <v>43490</v>
          </cell>
          <cell r="G1295">
            <v>2000000000</v>
          </cell>
          <cell r="H1295">
            <v>10000000000</v>
          </cell>
          <cell r="I1295">
            <v>8000000000</v>
          </cell>
          <cell r="J1295">
            <v>60000000</v>
          </cell>
          <cell r="K1295" t="str">
            <v>2121</v>
          </cell>
          <cell r="L1295">
            <v>7</v>
          </cell>
          <cell r="M1295" t="str">
            <v>VND</v>
          </cell>
          <cell r="N1295" t="str">
            <v>VN0011379</v>
          </cell>
          <cell r="O1295">
            <v>7</v>
          </cell>
          <cell r="P1295" t="str">
            <v>Loan</v>
          </cell>
          <cell r="Q1295">
            <v>45955</v>
          </cell>
          <cell r="R1295">
            <v>43490</v>
          </cell>
          <cell r="S1295">
            <v>40179</v>
          </cell>
          <cell r="T1295">
            <v>1</v>
          </cell>
          <cell r="U1295" t="str">
            <v>N</v>
          </cell>
          <cell r="V1295" t="str">
            <v>N</v>
          </cell>
          <cell r="W1295">
            <v>1</v>
          </cell>
          <cell r="X1295" t="str">
            <v>N</v>
          </cell>
          <cell r="Y1295" t="str">
            <v>VNGAAP</v>
          </cell>
          <cell r="Z1295" t="str">
            <v>9410</v>
          </cell>
          <cell r="AA1295">
            <v>43465</v>
          </cell>
          <cell r="AB1295">
            <v>15000000</v>
          </cell>
          <cell r="AC1295">
            <v>2000000000</v>
          </cell>
          <cell r="AD1295">
            <v>60000000</v>
          </cell>
          <cell r="AE1295">
            <v>0</v>
          </cell>
          <cell r="AF1295">
            <v>2</v>
          </cell>
          <cell r="AG1295">
            <v>44195</v>
          </cell>
          <cell r="AH1295">
            <v>3000000000</v>
          </cell>
          <cell r="AI1295">
            <v>3000000000</v>
          </cell>
          <cell r="AJ1295">
            <v>15000000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43434</v>
          </cell>
          <cell r="AV1295">
            <v>15</v>
          </cell>
          <cell r="AW1295">
            <v>2</v>
          </cell>
        </row>
        <row r="1296">
          <cell r="C1296" t="str">
            <v>A1401</v>
          </cell>
          <cell r="D1296">
            <v>8000000000</v>
          </cell>
          <cell r="E1296">
            <v>0</v>
          </cell>
          <cell r="F1296">
            <v>43490</v>
          </cell>
          <cell r="G1296">
            <v>2000000000</v>
          </cell>
          <cell r="H1296">
            <v>10000000000</v>
          </cell>
          <cell r="I1296">
            <v>8000000000</v>
          </cell>
          <cell r="J1296">
            <v>60000000</v>
          </cell>
          <cell r="K1296" t="str">
            <v>2121</v>
          </cell>
          <cell r="L1296">
            <v>7</v>
          </cell>
          <cell r="M1296" t="str">
            <v>VND</v>
          </cell>
          <cell r="N1296" t="str">
            <v>VN0011379</v>
          </cell>
          <cell r="O1296">
            <v>7</v>
          </cell>
          <cell r="P1296" t="str">
            <v>Loan</v>
          </cell>
          <cell r="Q1296">
            <v>45955</v>
          </cell>
          <cell r="R1296">
            <v>43490</v>
          </cell>
          <cell r="S1296">
            <v>40179</v>
          </cell>
          <cell r="T1296">
            <v>1</v>
          </cell>
          <cell r="U1296" t="str">
            <v>N</v>
          </cell>
          <cell r="V1296" t="str">
            <v>N</v>
          </cell>
          <cell r="W1296">
            <v>1</v>
          </cell>
          <cell r="X1296" t="str">
            <v>Y</v>
          </cell>
          <cell r="Y1296" t="str">
            <v>VNGAAP</v>
          </cell>
          <cell r="Z1296" t="str">
            <v>9410</v>
          </cell>
          <cell r="AA1296">
            <v>43465</v>
          </cell>
          <cell r="AB1296">
            <v>15000000</v>
          </cell>
          <cell r="AC1296">
            <v>2000000000</v>
          </cell>
          <cell r="AD1296">
            <v>60000000</v>
          </cell>
          <cell r="AE1296">
            <v>0</v>
          </cell>
          <cell r="AF1296">
            <v>2</v>
          </cell>
          <cell r="AG1296">
            <v>44195</v>
          </cell>
          <cell r="AH1296">
            <v>3000000000</v>
          </cell>
          <cell r="AI1296">
            <v>3000000000</v>
          </cell>
          <cell r="AJ1296">
            <v>15000000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43434</v>
          </cell>
          <cell r="AV1296">
            <v>15</v>
          </cell>
          <cell r="AW1296">
            <v>2</v>
          </cell>
        </row>
        <row r="1297">
          <cell r="C1297" t="str">
            <v>A1402</v>
          </cell>
          <cell r="D1297">
            <v>8000000000</v>
          </cell>
          <cell r="E1297">
            <v>0</v>
          </cell>
          <cell r="F1297">
            <v>43490</v>
          </cell>
          <cell r="G1297">
            <v>2000000000</v>
          </cell>
          <cell r="H1297">
            <v>10000000000</v>
          </cell>
          <cell r="I1297">
            <v>8000000000</v>
          </cell>
          <cell r="J1297">
            <v>60000000</v>
          </cell>
          <cell r="K1297" t="str">
            <v>2121</v>
          </cell>
          <cell r="L1297">
            <v>7</v>
          </cell>
          <cell r="M1297" t="str">
            <v>VND</v>
          </cell>
          <cell r="N1297" t="str">
            <v>VN0011379</v>
          </cell>
          <cell r="O1297">
            <v>7</v>
          </cell>
          <cell r="P1297" t="str">
            <v>Loan</v>
          </cell>
          <cell r="Q1297">
            <v>45955</v>
          </cell>
          <cell r="R1297">
            <v>43490</v>
          </cell>
          <cell r="S1297">
            <v>40179</v>
          </cell>
          <cell r="T1297">
            <v>1</v>
          </cell>
          <cell r="U1297" t="str">
            <v>N</v>
          </cell>
          <cell r="V1297" t="str">
            <v>N</v>
          </cell>
          <cell r="W1297">
            <v>1</v>
          </cell>
          <cell r="X1297" t="str">
            <v>N</v>
          </cell>
          <cell r="Y1297" t="str">
            <v>VNGAAP</v>
          </cell>
          <cell r="Z1297" t="str">
            <v>9410</v>
          </cell>
          <cell r="AA1297">
            <v>43465</v>
          </cell>
          <cell r="AB1297">
            <v>15000000</v>
          </cell>
          <cell r="AC1297">
            <v>2000000000</v>
          </cell>
          <cell r="AD1297">
            <v>60000000</v>
          </cell>
          <cell r="AE1297">
            <v>0</v>
          </cell>
          <cell r="AF1297">
            <v>2</v>
          </cell>
          <cell r="AG1297">
            <v>44195</v>
          </cell>
          <cell r="AH1297">
            <v>3000000000</v>
          </cell>
          <cell r="AI1297">
            <v>3000000000</v>
          </cell>
          <cell r="AJ1297">
            <v>15000000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43434</v>
          </cell>
          <cell r="AV1297">
            <v>15</v>
          </cell>
          <cell r="AW1297">
            <v>3</v>
          </cell>
        </row>
        <row r="1298">
          <cell r="C1298" t="str">
            <v>A1403</v>
          </cell>
          <cell r="D1298">
            <v>8000000000</v>
          </cell>
          <cell r="E1298">
            <v>0</v>
          </cell>
          <cell r="F1298">
            <v>43490</v>
          </cell>
          <cell r="G1298">
            <v>2000000000</v>
          </cell>
          <cell r="H1298">
            <v>10000000000</v>
          </cell>
          <cell r="I1298">
            <v>8000000000</v>
          </cell>
          <cell r="J1298">
            <v>60000000</v>
          </cell>
          <cell r="K1298" t="str">
            <v>2121</v>
          </cell>
          <cell r="L1298">
            <v>7</v>
          </cell>
          <cell r="M1298" t="str">
            <v>VND</v>
          </cell>
          <cell r="N1298" t="str">
            <v>VN0011379</v>
          </cell>
          <cell r="O1298">
            <v>7</v>
          </cell>
          <cell r="P1298" t="str">
            <v>Loan</v>
          </cell>
          <cell r="Q1298">
            <v>45955</v>
          </cell>
          <cell r="R1298">
            <v>43490</v>
          </cell>
          <cell r="S1298">
            <v>40179</v>
          </cell>
          <cell r="T1298">
            <v>1</v>
          </cell>
          <cell r="U1298" t="str">
            <v>N</v>
          </cell>
          <cell r="V1298" t="str">
            <v>N</v>
          </cell>
          <cell r="W1298">
            <v>1</v>
          </cell>
          <cell r="X1298" t="str">
            <v>Y</v>
          </cell>
          <cell r="Y1298" t="str">
            <v>VNGAAP</v>
          </cell>
          <cell r="Z1298" t="str">
            <v>9410</v>
          </cell>
          <cell r="AA1298">
            <v>43465</v>
          </cell>
          <cell r="AB1298">
            <v>15000000</v>
          </cell>
          <cell r="AC1298">
            <v>2000000000</v>
          </cell>
          <cell r="AD1298">
            <v>60000000</v>
          </cell>
          <cell r="AE1298">
            <v>0</v>
          </cell>
          <cell r="AF1298">
            <v>2</v>
          </cell>
          <cell r="AG1298">
            <v>44195</v>
          </cell>
          <cell r="AH1298">
            <v>3000000000</v>
          </cell>
          <cell r="AI1298">
            <v>3000000000</v>
          </cell>
          <cell r="AJ1298">
            <v>15000000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43434</v>
          </cell>
          <cell r="AV1298">
            <v>15</v>
          </cell>
          <cell r="AW1298">
            <v>3</v>
          </cell>
        </row>
        <row r="1299">
          <cell r="C1299" t="str">
            <v>A1404</v>
          </cell>
          <cell r="D1299">
            <v>8000000000</v>
          </cell>
          <cell r="E1299">
            <v>0</v>
          </cell>
          <cell r="F1299">
            <v>43490</v>
          </cell>
          <cell r="G1299">
            <v>2000000000</v>
          </cell>
          <cell r="H1299">
            <v>10000000000</v>
          </cell>
          <cell r="I1299">
            <v>8000000000</v>
          </cell>
          <cell r="J1299">
            <v>60000000</v>
          </cell>
          <cell r="K1299" t="str">
            <v>2121</v>
          </cell>
          <cell r="L1299">
            <v>7</v>
          </cell>
          <cell r="M1299" t="str">
            <v>VND</v>
          </cell>
          <cell r="N1299" t="str">
            <v>VN0011379</v>
          </cell>
          <cell r="O1299">
            <v>7</v>
          </cell>
          <cell r="P1299" t="str">
            <v>Loan</v>
          </cell>
          <cell r="Q1299">
            <v>45955</v>
          </cell>
          <cell r="R1299">
            <v>43490</v>
          </cell>
          <cell r="S1299">
            <v>40179</v>
          </cell>
          <cell r="T1299">
            <v>1</v>
          </cell>
          <cell r="U1299" t="str">
            <v>N</v>
          </cell>
          <cell r="V1299" t="str">
            <v>N</v>
          </cell>
          <cell r="W1299">
            <v>1</v>
          </cell>
          <cell r="X1299" t="str">
            <v>N</v>
          </cell>
          <cell r="Y1299" t="str">
            <v>VNGAAP</v>
          </cell>
          <cell r="Z1299" t="str">
            <v>9410</v>
          </cell>
          <cell r="AA1299">
            <v>43465</v>
          </cell>
          <cell r="AB1299">
            <v>15000000</v>
          </cell>
          <cell r="AC1299">
            <v>2000000000</v>
          </cell>
          <cell r="AD1299">
            <v>60000000</v>
          </cell>
          <cell r="AE1299">
            <v>0</v>
          </cell>
          <cell r="AF1299">
            <v>2</v>
          </cell>
          <cell r="AG1299">
            <v>44195</v>
          </cell>
          <cell r="AH1299">
            <v>3000000000</v>
          </cell>
          <cell r="AI1299">
            <v>3000000000</v>
          </cell>
          <cell r="AJ1299">
            <v>15000000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43434</v>
          </cell>
          <cell r="AV1299">
            <v>15</v>
          </cell>
          <cell r="AW1299">
            <v>4</v>
          </cell>
        </row>
        <row r="1300">
          <cell r="C1300" t="str">
            <v>A1405</v>
          </cell>
          <cell r="D1300">
            <v>8000000000</v>
          </cell>
          <cell r="E1300">
            <v>0</v>
          </cell>
          <cell r="F1300">
            <v>43490</v>
          </cell>
          <cell r="G1300">
            <v>2000000000</v>
          </cell>
          <cell r="H1300">
            <v>10000000000</v>
          </cell>
          <cell r="I1300">
            <v>8000000000</v>
          </cell>
          <cell r="J1300">
            <v>60000000</v>
          </cell>
          <cell r="K1300" t="str">
            <v>2121</v>
          </cell>
          <cell r="L1300">
            <v>7</v>
          </cell>
          <cell r="M1300" t="str">
            <v>VND</v>
          </cell>
          <cell r="N1300" t="str">
            <v>VN0011379</v>
          </cell>
          <cell r="O1300">
            <v>7</v>
          </cell>
          <cell r="P1300" t="str">
            <v>Loan</v>
          </cell>
          <cell r="Q1300">
            <v>45955</v>
          </cell>
          <cell r="R1300">
            <v>43490</v>
          </cell>
          <cell r="S1300">
            <v>40179</v>
          </cell>
          <cell r="T1300">
            <v>1</v>
          </cell>
          <cell r="U1300" t="str">
            <v>N</v>
          </cell>
          <cell r="V1300" t="str">
            <v>N</v>
          </cell>
          <cell r="W1300">
            <v>1</v>
          </cell>
          <cell r="X1300" t="str">
            <v>Y</v>
          </cell>
          <cell r="Y1300" t="str">
            <v>VNGAAP</v>
          </cell>
          <cell r="Z1300" t="str">
            <v>9410</v>
          </cell>
          <cell r="AA1300">
            <v>43465</v>
          </cell>
          <cell r="AB1300">
            <v>15000000</v>
          </cell>
          <cell r="AC1300">
            <v>2000000000</v>
          </cell>
          <cell r="AD1300">
            <v>60000000</v>
          </cell>
          <cell r="AE1300">
            <v>0</v>
          </cell>
          <cell r="AF1300">
            <v>2</v>
          </cell>
          <cell r="AG1300">
            <v>44195</v>
          </cell>
          <cell r="AH1300">
            <v>3000000000</v>
          </cell>
          <cell r="AI1300">
            <v>3000000000</v>
          </cell>
          <cell r="AJ1300">
            <v>15000000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43434</v>
          </cell>
          <cell r="AV1300">
            <v>15</v>
          </cell>
          <cell r="AW1300">
            <v>4</v>
          </cell>
        </row>
        <row r="1301">
          <cell r="C1301" t="str">
            <v>A1406</v>
          </cell>
          <cell r="D1301">
            <v>8000000000</v>
          </cell>
          <cell r="E1301">
            <v>0</v>
          </cell>
          <cell r="F1301">
            <v>43490</v>
          </cell>
          <cell r="G1301">
            <v>2000000000</v>
          </cell>
          <cell r="H1301">
            <v>10000000000</v>
          </cell>
          <cell r="I1301">
            <v>8000000000</v>
          </cell>
          <cell r="J1301">
            <v>60000000</v>
          </cell>
          <cell r="K1301" t="str">
            <v>2121</v>
          </cell>
          <cell r="L1301">
            <v>7</v>
          </cell>
          <cell r="M1301" t="str">
            <v>VND</v>
          </cell>
          <cell r="N1301" t="str">
            <v>VN0011379</v>
          </cell>
          <cell r="O1301">
            <v>7</v>
          </cell>
          <cell r="P1301" t="str">
            <v>Loan</v>
          </cell>
          <cell r="Q1301">
            <v>45955</v>
          </cell>
          <cell r="R1301">
            <v>43490</v>
          </cell>
          <cell r="S1301">
            <v>40179</v>
          </cell>
          <cell r="T1301">
            <v>1</v>
          </cell>
          <cell r="U1301" t="str">
            <v>N</v>
          </cell>
          <cell r="V1301" t="str">
            <v>N</v>
          </cell>
          <cell r="W1301">
            <v>2</v>
          </cell>
          <cell r="X1301" t="str">
            <v>N</v>
          </cell>
          <cell r="Y1301" t="str">
            <v>VNGAAP</v>
          </cell>
          <cell r="Z1301" t="str">
            <v>9410</v>
          </cell>
          <cell r="AA1301">
            <v>43465</v>
          </cell>
          <cell r="AB1301">
            <v>15000000</v>
          </cell>
          <cell r="AC1301">
            <v>2000000000</v>
          </cell>
          <cell r="AD1301">
            <v>60000000</v>
          </cell>
          <cell r="AE1301">
            <v>100000000</v>
          </cell>
          <cell r="AF1301">
            <v>2</v>
          </cell>
          <cell r="AG1301">
            <v>44195</v>
          </cell>
          <cell r="AH1301">
            <v>3000000000</v>
          </cell>
          <cell r="AI1301">
            <v>3000000000</v>
          </cell>
          <cell r="AJ1301">
            <v>15000000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43434</v>
          </cell>
          <cell r="AV1301">
            <v>15</v>
          </cell>
          <cell r="AW1301">
            <v>1</v>
          </cell>
        </row>
        <row r="1302">
          <cell r="C1302" t="str">
            <v>A1407</v>
          </cell>
          <cell r="D1302">
            <v>8000000000</v>
          </cell>
          <cell r="E1302">
            <v>0</v>
          </cell>
          <cell r="F1302">
            <v>43490</v>
          </cell>
          <cell r="G1302">
            <v>2000000000</v>
          </cell>
          <cell r="H1302">
            <v>10000000000</v>
          </cell>
          <cell r="I1302">
            <v>8000000000</v>
          </cell>
          <cell r="J1302">
            <v>60000000</v>
          </cell>
          <cell r="K1302" t="str">
            <v>2121</v>
          </cell>
          <cell r="L1302">
            <v>7</v>
          </cell>
          <cell r="M1302" t="str">
            <v>VND</v>
          </cell>
          <cell r="N1302" t="str">
            <v>VN0011379</v>
          </cell>
          <cell r="O1302">
            <v>7</v>
          </cell>
          <cell r="P1302" t="str">
            <v>Loan</v>
          </cell>
          <cell r="Q1302">
            <v>45955</v>
          </cell>
          <cell r="R1302">
            <v>43490</v>
          </cell>
          <cell r="S1302">
            <v>40179</v>
          </cell>
          <cell r="T1302">
            <v>1</v>
          </cell>
          <cell r="U1302" t="str">
            <v>N</v>
          </cell>
          <cell r="V1302" t="str">
            <v>N</v>
          </cell>
          <cell r="W1302">
            <v>2</v>
          </cell>
          <cell r="X1302" t="str">
            <v>Y</v>
          </cell>
          <cell r="Y1302" t="str">
            <v>VNGAAP</v>
          </cell>
          <cell r="Z1302" t="str">
            <v>9410</v>
          </cell>
          <cell r="AA1302">
            <v>43465</v>
          </cell>
          <cell r="AB1302">
            <v>15000000</v>
          </cell>
          <cell r="AC1302">
            <v>2000000000</v>
          </cell>
          <cell r="AD1302">
            <v>60000000</v>
          </cell>
          <cell r="AE1302">
            <v>100000000</v>
          </cell>
          <cell r="AF1302">
            <v>2</v>
          </cell>
          <cell r="AG1302">
            <v>44195</v>
          </cell>
          <cell r="AH1302">
            <v>3000000000</v>
          </cell>
          <cell r="AI1302">
            <v>3000000000</v>
          </cell>
          <cell r="AJ1302">
            <v>15000000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43434</v>
          </cell>
          <cell r="AV1302">
            <v>15</v>
          </cell>
          <cell r="AW1302">
            <v>1</v>
          </cell>
        </row>
        <row r="1303">
          <cell r="C1303" t="str">
            <v>A1408</v>
          </cell>
          <cell r="D1303">
            <v>8000000000</v>
          </cell>
          <cell r="E1303">
            <v>0</v>
          </cell>
          <cell r="F1303">
            <v>43490</v>
          </cell>
          <cell r="G1303">
            <v>2000000000</v>
          </cell>
          <cell r="H1303">
            <v>10000000000</v>
          </cell>
          <cell r="I1303">
            <v>8000000000</v>
          </cell>
          <cell r="J1303">
            <v>60000000</v>
          </cell>
          <cell r="K1303" t="str">
            <v>2121</v>
          </cell>
          <cell r="L1303">
            <v>7</v>
          </cell>
          <cell r="M1303" t="str">
            <v>VND</v>
          </cell>
          <cell r="N1303" t="str">
            <v>VN0011379</v>
          </cell>
          <cell r="O1303">
            <v>7</v>
          </cell>
          <cell r="P1303" t="str">
            <v>Loan</v>
          </cell>
          <cell r="Q1303">
            <v>45955</v>
          </cell>
          <cell r="R1303">
            <v>43490</v>
          </cell>
          <cell r="S1303">
            <v>40179</v>
          </cell>
          <cell r="T1303">
            <v>1</v>
          </cell>
          <cell r="U1303" t="str">
            <v>N</v>
          </cell>
          <cell r="V1303" t="str">
            <v>N</v>
          </cell>
          <cell r="W1303">
            <v>2</v>
          </cell>
          <cell r="X1303" t="str">
            <v>N</v>
          </cell>
          <cell r="Y1303" t="str">
            <v>VNGAAP</v>
          </cell>
          <cell r="Z1303" t="str">
            <v>9410</v>
          </cell>
          <cell r="AA1303">
            <v>43465</v>
          </cell>
          <cell r="AB1303">
            <v>15000000</v>
          </cell>
          <cell r="AC1303">
            <v>2000000000</v>
          </cell>
          <cell r="AD1303">
            <v>60000000</v>
          </cell>
          <cell r="AE1303">
            <v>100000000</v>
          </cell>
          <cell r="AF1303">
            <v>2</v>
          </cell>
          <cell r="AG1303">
            <v>44195</v>
          </cell>
          <cell r="AH1303">
            <v>3000000000</v>
          </cell>
          <cell r="AI1303">
            <v>3000000000</v>
          </cell>
          <cell r="AJ1303">
            <v>15000000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43434</v>
          </cell>
          <cell r="AV1303">
            <v>15</v>
          </cell>
          <cell r="AW1303">
            <v>2</v>
          </cell>
        </row>
        <row r="1304">
          <cell r="C1304" t="str">
            <v>A1409</v>
          </cell>
          <cell r="D1304">
            <v>8000000000</v>
          </cell>
          <cell r="E1304">
            <v>0</v>
          </cell>
          <cell r="F1304">
            <v>43490</v>
          </cell>
          <cell r="G1304">
            <v>2000000000</v>
          </cell>
          <cell r="H1304">
            <v>10000000000</v>
          </cell>
          <cell r="I1304">
            <v>8000000000</v>
          </cell>
          <cell r="J1304">
            <v>60000000</v>
          </cell>
          <cell r="K1304" t="str">
            <v>2121</v>
          </cell>
          <cell r="L1304">
            <v>7</v>
          </cell>
          <cell r="M1304" t="str">
            <v>VND</v>
          </cell>
          <cell r="N1304" t="str">
            <v>VN0011379</v>
          </cell>
          <cell r="O1304">
            <v>7</v>
          </cell>
          <cell r="P1304" t="str">
            <v>Loan</v>
          </cell>
          <cell r="Q1304">
            <v>45955</v>
          </cell>
          <cell r="R1304">
            <v>43490</v>
          </cell>
          <cell r="S1304">
            <v>40179</v>
          </cell>
          <cell r="T1304">
            <v>1</v>
          </cell>
          <cell r="U1304" t="str">
            <v>N</v>
          </cell>
          <cell r="V1304" t="str">
            <v>N</v>
          </cell>
          <cell r="W1304">
            <v>2</v>
          </cell>
          <cell r="X1304" t="str">
            <v>Y</v>
          </cell>
          <cell r="Y1304" t="str">
            <v>VNGAAP</v>
          </cell>
          <cell r="Z1304" t="str">
            <v>9410</v>
          </cell>
          <cell r="AA1304">
            <v>43465</v>
          </cell>
          <cell r="AB1304">
            <v>15000000</v>
          </cell>
          <cell r="AC1304">
            <v>2000000000</v>
          </cell>
          <cell r="AD1304">
            <v>60000000</v>
          </cell>
          <cell r="AE1304">
            <v>100000000</v>
          </cell>
          <cell r="AF1304">
            <v>2</v>
          </cell>
          <cell r="AG1304">
            <v>44195</v>
          </cell>
          <cell r="AH1304">
            <v>3000000000</v>
          </cell>
          <cell r="AI1304">
            <v>3000000000</v>
          </cell>
          <cell r="AJ1304">
            <v>15000000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43434</v>
          </cell>
          <cell r="AV1304">
            <v>15</v>
          </cell>
          <cell r="AW1304">
            <v>2</v>
          </cell>
        </row>
        <row r="1305">
          <cell r="C1305" t="str">
            <v>A1410</v>
          </cell>
          <cell r="D1305">
            <v>8000000000</v>
          </cell>
          <cell r="E1305">
            <v>0</v>
          </cell>
          <cell r="F1305">
            <v>43490</v>
          </cell>
          <cell r="G1305">
            <v>2000000000</v>
          </cell>
          <cell r="H1305">
            <v>10000000000</v>
          </cell>
          <cell r="I1305">
            <v>8000000000</v>
          </cell>
          <cell r="J1305">
            <v>60000000</v>
          </cell>
          <cell r="K1305" t="str">
            <v>2121</v>
          </cell>
          <cell r="L1305">
            <v>7</v>
          </cell>
          <cell r="M1305" t="str">
            <v>VND</v>
          </cell>
          <cell r="N1305" t="str">
            <v>VN0011379</v>
          </cell>
          <cell r="O1305">
            <v>7</v>
          </cell>
          <cell r="P1305" t="str">
            <v>Loan</v>
          </cell>
          <cell r="Q1305">
            <v>45955</v>
          </cell>
          <cell r="R1305">
            <v>43490</v>
          </cell>
          <cell r="S1305">
            <v>40179</v>
          </cell>
          <cell r="T1305">
            <v>1</v>
          </cell>
          <cell r="U1305" t="str">
            <v>N</v>
          </cell>
          <cell r="V1305" t="str">
            <v>N</v>
          </cell>
          <cell r="W1305">
            <v>2</v>
          </cell>
          <cell r="X1305" t="str">
            <v>N</v>
          </cell>
          <cell r="Y1305" t="str">
            <v>VNGAAP</v>
          </cell>
          <cell r="Z1305" t="str">
            <v>9410</v>
          </cell>
          <cell r="AA1305">
            <v>43465</v>
          </cell>
          <cell r="AB1305">
            <v>15000000</v>
          </cell>
          <cell r="AC1305">
            <v>2000000000</v>
          </cell>
          <cell r="AD1305">
            <v>60000000</v>
          </cell>
          <cell r="AE1305">
            <v>100000000</v>
          </cell>
          <cell r="AF1305">
            <v>2</v>
          </cell>
          <cell r="AG1305">
            <v>44195</v>
          </cell>
          <cell r="AH1305">
            <v>3000000000</v>
          </cell>
          <cell r="AI1305">
            <v>3000000000</v>
          </cell>
          <cell r="AJ1305">
            <v>15000000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43434</v>
          </cell>
          <cell r="AV1305">
            <v>15</v>
          </cell>
          <cell r="AW1305">
            <v>3</v>
          </cell>
        </row>
        <row r="1306">
          <cell r="C1306" t="str">
            <v>A1411</v>
          </cell>
          <cell r="D1306">
            <v>8000000000</v>
          </cell>
          <cell r="E1306">
            <v>0</v>
          </cell>
          <cell r="F1306">
            <v>43490</v>
          </cell>
          <cell r="G1306">
            <v>2000000000</v>
          </cell>
          <cell r="H1306">
            <v>10000000000</v>
          </cell>
          <cell r="I1306">
            <v>8000000000</v>
          </cell>
          <cell r="J1306">
            <v>60000000</v>
          </cell>
          <cell r="K1306" t="str">
            <v>2121</v>
          </cell>
          <cell r="L1306">
            <v>7</v>
          </cell>
          <cell r="M1306" t="str">
            <v>VND</v>
          </cell>
          <cell r="N1306" t="str">
            <v>VN0011379</v>
          </cell>
          <cell r="O1306">
            <v>7</v>
          </cell>
          <cell r="P1306" t="str">
            <v>Loan</v>
          </cell>
          <cell r="Q1306">
            <v>45955</v>
          </cell>
          <cell r="R1306">
            <v>43490</v>
          </cell>
          <cell r="S1306">
            <v>40179</v>
          </cell>
          <cell r="T1306">
            <v>1</v>
          </cell>
          <cell r="U1306" t="str">
            <v>N</v>
          </cell>
          <cell r="V1306" t="str">
            <v>N</v>
          </cell>
          <cell r="W1306">
            <v>2</v>
          </cell>
          <cell r="X1306" t="str">
            <v>Y</v>
          </cell>
          <cell r="Y1306" t="str">
            <v>VNGAAP</v>
          </cell>
          <cell r="Z1306" t="str">
            <v>9410</v>
          </cell>
          <cell r="AA1306">
            <v>43465</v>
          </cell>
          <cell r="AB1306">
            <v>15000000</v>
          </cell>
          <cell r="AC1306">
            <v>2000000000</v>
          </cell>
          <cell r="AD1306">
            <v>60000000</v>
          </cell>
          <cell r="AE1306">
            <v>100000000</v>
          </cell>
          <cell r="AF1306">
            <v>2</v>
          </cell>
          <cell r="AG1306">
            <v>44195</v>
          </cell>
          <cell r="AH1306">
            <v>3000000000</v>
          </cell>
          <cell r="AI1306">
            <v>3000000000</v>
          </cell>
          <cell r="AJ1306">
            <v>15000000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43434</v>
          </cell>
          <cell r="AV1306">
            <v>15</v>
          </cell>
          <cell r="AW1306">
            <v>3</v>
          </cell>
        </row>
        <row r="1307">
          <cell r="C1307" t="str">
            <v>A1412</v>
          </cell>
          <cell r="D1307">
            <v>8000000000</v>
          </cell>
          <cell r="E1307">
            <v>0</v>
          </cell>
          <cell r="F1307">
            <v>43490</v>
          </cell>
          <cell r="G1307">
            <v>2000000000</v>
          </cell>
          <cell r="H1307">
            <v>10000000000</v>
          </cell>
          <cell r="I1307">
            <v>8000000000</v>
          </cell>
          <cell r="J1307">
            <v>60000000</v>
          </cell>
          <cell r="K1307" t="str">
            <v>2121</v>
          </cell>
          <cell r="L1307">
            <v>7</v>
          </cell>
          <cell r="M1307" t="str">
            <v>VND</v>
          </cell>
          <cell r="N1307" t="str">
            <v>VN0011379</v>
          </cell>
          <cell r="O1307">
            <v>7</v>
          </cell>
          <cell r="P1307" t="str">
            <v>Loan</v>
          </cell>
          <cell r="Q1307">
            <v>45955</v>
          </cell>
          <cell r="R1307">
            <v>43490</v>
          </cell>
          <cell r="S1307">
            <v>40179</v>
          </cell>
          <cell r="T1307">
            <v>1</v>
          </cell>
          <cell r="U1307" t="str">
            <v>N</v>
          </cell>
          <cell r="V1307" t="str">
            <v>N</v>
          </cell>
          <cell r="W1307">
            <v>2</v>
          </cell>
          <cell r="X1307" t="str">
            <v>N</v>
          </cell>
          <cell r="Y1307" t="str">
            <v>VNGAAP</v>
          </cell>
          <cell r="Z1307" t="str">
            <v>9410</v>
          </cell>
          <cell r="AA1307">
            <v>43465</v>
          </cell>
          <cell r="AB1307">
            <v>15000000</v>
          </cell>
          <cell r="AC1307">
            <v>2000000000</v>
          </cell>
          <cell r="AD1307">
            <v>60000000</v>
          </cell>
          <cell r="AE1307">
            <v>100000000</v>
          </cell>
          <cell r="AF1307">
            <v>2</v>
          </cell>
          <cell r="AG1307">
            <v>44195</v>
          </cell>
          <cell r="AH1307">
            <v>3000000000</v>
          </cell>
          <cell r="AI1307">
            <v>3000000000</v>
          </cell>
          <cell r="AJ1307">
            <v>15000000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43434</v>
          </cell>
          <cell r="AV1307">
            <v>15</v>
          </cell>
          <cell r="AW1307">
            <v>4</v>
          </cell>
        </row>
        <row r="1308">
          <cell r="C1308" t="str">
            <v>A1413</v>
          </cell>
          <cell r="D1308">
            <v>8000000000</v>
          </cell>
          <cell r="E1308">
            <v>0</v>
          </cell>
          <cell r="F1308">
            <v>43490</v>
          </cell>
          <cell r="G1308">
            <v>2000000000</v>
          </cell>
          <cell r="H1308">
            <v>10000000000</v>
          </cell>
          <cell r="I1308">
            <v>8000000000</v>
          </cell>
          <cell r="J1308">
            <v>60000000</v>
          </cell>
          <cell r="K1308" t="str">
            <v>2121</v>
          </cell>
          <cell r="L1308">
            <v>7</v>
          </cell>
          <cell r="M1308" t="str">
            <v>VND</v>
          </cell>
          <cell r="N1308" t="str">
            <v>VN0011379</v>
          </cell>
          <cell r="O1308">
            <v>7</v>
          </cell>
          <cell r="P1308" t="str">
            <v>Loan</v>
          </cell>
          <cell r="Q1308">
            <v>45955</v>
          </cell>
          <cell r="R1308">
            <v>43490</v>
          </cell>
          <cell r="S1308">
            <v>40179</v>
          </cell>
          <cell r="T1308">
            <v>1</v>
          </cell>
          <cell r="U1308" t="str">
            <v>N</v>
          </cell>
          <cell r="V1308" t="str">
            <v>N</v>
          </cell>
          <cell r="W1308">
            <v>2</v>
          </cell>
          <cell r="X1308" t="str">
            <v>Y</v>
          </cell>
          <cell r="Y1308" t="str">
            <v>VNGAAP</v>
          </cell>
          <cell r="Z1308" t="str">
            <v>9410</v>
          </cell>
          <cell r="AA1308">
            <v>43465</v>
          </cell>
          <cell r="AB1308">
            <v>15000000</v>
          </cell>
          <cell r="AC1308">
            <v>2000000000</v>
          </cell>
          <cell r="AD1308">
            <v>60000000</v>
          </cell>
          <cell r="AE1308">
            <v>100000000</v>
          </cell>
          <cell r="AF1308">
            <v>2</v>
          </cell>
          <cell r="AG1308">
            <v>44195</v>
          </cell>
          <cell r="AH1308">
            <v>3000000000</v>
          </cell>
          <cell r="AI1308">
            <v>3000000000</v>
          </cell>
          <cell r="AJ1308">
            <v>15000000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43434</v>
          </cell>
          <cell r="AV1308">
            <v>15</v>
          </cell>
          <cell r="AW1308">
            <v>4</v>
          </cell>
        </row>
        <row r="1309">
          <cell r="C1309" t="str">
            <v>A1414</v>
          </cell>
          <cell r="D1309">
            <v>8000000000</v>
          </cell>
          <cell r="E1309">
            <v>0</v>
          </cell>
          <cell r="F1309">
            <v>43490</v>
          </cell>
          <cell r="G1309">
            <v>2000000000</v>
          </cell>
          <cell r="H1309">
            <v>10000000000</v>
          </cell>
          <cell r="I1309">
            <v>8000000000</v>
          </cell>
          <cell r="J1309">
            <v>60000000</v>
          </cell>
          <cell r="K1309" t="str">
            <v>2121</v>
          </cell>
          <cell r="L1309">
            <v>7</v>
          </cell>
          <cell r="M1309" t="str">
            <v>VND</v>
          </cell>
          <cell r="N1309" t="str">
            <v>VN0011379</v>
          </cell>
          <cell r="O1309">
            <v>7</v>
          </cell>
          <cell r="P1309" t="str">
            <v>Loan</v>
          </cell>
          <cell r="Q1309">
            <v>45955</v>
          </cell>
          <cell r="R1309">
            <v>43490</v>
          </cell>
          <cell r="S1309">
            <v>40179</v>
          </cell>
          <cell r="T1309">
            <v>1</v>
          </cell>
          <cell r="U1309" t="str">
            <v>N</v>
          </cell>
          <cell r="V1309" t="str">
            <v>N</v>
          </cell>
          <cell r="W1309">
            <v>1</v>
          </cell>
          <cell r="X1309" t="str">
            <v>N</v>
          </cell>
          <cell r="Y1309" t="str">
            <v>VNGAAP</v>
          </cell>
          <cell r="Z1309" t="str">
            <v>9410</v>
          </cell>
          <cell r="AA1309">
            <v>43465</v>
          </cell>
          <cell r="AB1309">
            <v>15000000</v>
          </cell>
          <cell r="AC1309">
            <v>2000000000</v>
          </cell>
          <cell r="AD1309">
            <v>60000000</v>
          </cell>
          <cell r="AE1309">
            <v>0</v>
          </cell>
          <cell r="AF1309">
            <v>2</v>
          </cell>
          <cell r="AG1309">
            <v>44195</v>
          </cell>
          <cell r="AH1309">
            <v>3000000000</v>
          </cell>
          <cell r="AI1309">
            <v>3000000000</v>
          </cell>
          <cell r="AJ1309">
            <v>15000000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43434</v>
          </cell>
          <cell r="AV1309">
            <v>15</v>
          </cell>
          <cell r="AW1309">
            <v>5</v>
          </cell>
        </row>
        <row r="1310">
          <cell r="C1310" t="str">
            <v>A1415</v>
          </cell>
          <cell r="D1310">
            <v>8000000000</v>
          </cell>
          <cell r="E1310">
            <v>0</v>
          </cell>
          <cell r="F1310">
            <v>43490</v>
          </cell>
          <cell r="G1310">
            <v>2000000000</v>
          </cell>
          <cell r="H1310">
            <v>10000000000</v>
          </cell>
          <cell r="I1310">
            <v>8000000000</v>
          </cell>
          <cell r="J1310">
            <v>60000000</v>
          </cell>
          <cell r="K1310" t="str">
            <v>2121</v>
          </cell>
          <cell r="L1310">
            <v>7</v>
          </cell>
          <cell r="M1310" t="str">
            <v>VND</v>
          </cell>
          <cell r="N1310" t="str">
            <v>VN0011379</v>
          </cell>
          <cell r="O1310">
            <v>7</v>
          </cell>
          <cell r="P1310" t="str">
            <v>Loan</v>
          </cell>
          <cell r="Q1310">
            <v>45955</v>
          </cell>
          <cell r="R1310">
            <v>43490</v>
          </cell>
          <cell r="S1310">
            <v>40179</v>
          </cell>
          <cell r="T1310">
            <v>1</v>
          </cell>
          <cell r="U1310" t="str">
            <v>N</v>
          </cell>
          <cell r="V1310" t="str">
            <v>N</v>
          </cell>
          <cell r="W1310">
            <v>1</v>
          </cell>
          <cell r="X1310" t="str">
            <v>Y</v>
          </cell>
          <cell r="Y1310" t="str">
            <v>VNGAAP</v>
          </cell>
          <cell r="Z1310" t="str">
            <v>9410</v>
          </cell>
          <cell r="AA1310">
            <v>43465</v>
          </cell>
          <cell r="AB1310">
            <v>15000000</v>
          </cell>
          <cell r="AC1310">
            <v>2000000000</v>
          </cell>
          <cell r="AD1310">
            <v>60000000</v>
          </cell>
          <cell r="AE1310">
            <v>0</v>
          </cell>
          <cell r="AF1310">
            <v>2</v>
          </cell>
          <cell r="AG1310">
            <v>44195</v>
          </cell>
          <cell r="AH1310">
            <v>3000000000</v>
          </cell>
          <cell r="AI1310">
            <v>3000000000</v>
          </cell>
          <cell r="AJ1310">
            <v>15000000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43434</v>
          </cell>
          <cell r="AV1310">
            <v>15</v>
          </cell>
          <cell r="AW1310">
            <v>5</v>
          </cell>
        </row>
        <row r="1311">
          <cell r="C1311" t="str">
            <v>A1416</v>
          </cell>
          <cell r="D1311">
            <v>8000000000</v>
          </cell>
          <cell r="E1311">
            <v>0</v>
          </cell>
          <cell r="F1311">
            <v>43490</v>
          </cell>
          <cell r="G1311">
            <v>2000000000</v>
          </cell>
          <cell r="H1311">
            <v>10000000000</v>
          </cell>
          <cell r="I1311">
            <v>8000000000</v>
          </cell>
          <cell r="J1311">
            <v>60000000</v>
          </cell>
          <cell r="K1311" t="str">
            <v>2121</v>
          </cell>
          <cell r="L1311">
            <v>7</v>
          </cell>
          <cell r="M1311" t="str">
            <v>VND</v>
          </cell>
          <cell r="N1311" t="str">
            <v>VN0011379</v>
          </cell>
          <cell r="O1311">
            <v>7</v>
          </cell>
          <cell r="P1311" t="str">
            <v>Loan</v>
          </cell>
          <cell r="Q1311">
            <v>45955</v>
          </cell>
          <cell r="R1311">
            <v>43490</v>
          </cell>
          <cell r="S1311">
            <v>40179</v>
          </cell>
          <cell r="T1311">
            <v>1</v>
          </cell>
          <cell r="U1311" t="str">
            <v>N</v>
          </cell>
          <cell r="V1311" t="str">
            <v>N</v>
          </cell>
          <cell r="W1311">
            <v>1</v>
          </cell>
          <cell r="X1311" t="str">
            <v>N</v>
          </cell>
          <cell r="Y1311" t="str">
            <v>VNGAAP</v>
          </cell>
          <cell r="Z1311" t="str">
            <v>9410</v>
          </cell>
          <cell r="AA1311">
            <v>43465</v>
          </cell>
          <cell r="AB1311">
            <v>15000000</v>
          </cell>
          <cell r="AC1311">
            <v>2000000000</v>
          </cell>
          <cell r="AD1311">
            <v>60000000</v>
          </cell>
          <cell r="AE1311">
            <v>0</v>
          </cell>
          <cell r="AF1311">
            <v>2</v>
          </cell>
          <cell r="AG1311">
            <v>44195</v>
          </cell>
          <cell r="AH1311">
            <v>3000000000</v>
          </cell>
          <cell r="AI1311">
            <v>3000000000</v>
          </cell>
          <cell r="AJ1311">
            <v>15000000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43434</v>
          </cell>
          <cell r="AV1311">
            <v>15</v>
          </cell>
          <cell r="AW1311">
            <v>6</v>
          </cell>
        </row>
        <row r="1312">
          <cell r="C1312" t="str">
            <v>A1417</v>
          </cell>
          <cell r="D1312">
            <v>8000000000</v>
          </cell>
          <cell r="E1312">
            <v>0</v>
          </cell>
          <cell r="F1312">
            <v>43490</v>
          </cell>
          <cell r="G1312">
            <v>2000000000</v>
          </cell>
          <cell r="H1312">
            <v>10000000000</v>
          </cell>
          <cell r="I1312">
            <v>8000000000</v>
          </cell>
          <cell r="J1312">
            <v>60000000</v>
          </cell>
          <cell r="K1312" t="str">
            <v>2121</v>
          </cell>
          <cell r="L1312">
            <v>7</v>
          </cell>
          <cell r="M1312" t="str">
            <v>VND</v>
          </cell>
          <cell r="N1312" t="str">
            <v>VN0011379</v>
          </cell>
          <cell r="O1312">
            <v>7</v>
          </cell>
          <cell r="P1312" t="str">
            <v>Loan</v>
          </cell>
          <cell r="Q1312">
            <v>45955</v>
          </cell>
          <cell r="R1312">
            <v>43490</v>
          </cell>
          <cell r="S1312">
            <v>40179</v>
          </cell>
          <cell r="T1312">
            <v>1</v>
          </cell>
          <cell r="U1312" t="str">
            <v>N</v>
          </cell>
          <cell r="V1312" t="str">
            <v>N</v>
          </cell>
          <cell r="W1312">
            <v>1</v>
          </cell>
          <cell r="X1312" t="str">
            <v>Y</v>
          </cell>
          <cell r="Y1312" t="str">
            <v>VNGAAP</v>
          </cell>
          <cell r="Z1312" t="str">
            <v>9410</v>
          </cell>
          <cell r="AA1312">
            <v>43465</v>
          </cell>
          <cell r="AB1312">
            <v>15000000</v>
          </cell>
          <cell r="AC1312">
            <v>2000000000</v>
          </cell>
          <cell r="AD1312">
            <v>60000000</v>
          </cell>
          <cell r="AE1312">
            <v>0</v>
          </cell>
          <cell r="AF1312">
            <v>2</v>
          </cell>
          <cell r="AG1312">
            <v>44195</v>
          </cell>
          <cell r="AH1312">
            <v>3000000000</v>
          </cell>
          <cell r="AI1312">
            <v>3000000000</v>
          </cell>
          <cell r="AJ1312">
            <v>15000000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43434</v>
          </cell>
          <cell r="AV1312">
            <v>15</v>
          </cell>
          <cell r="AW1312">
            <v>6</v>
          </cell>
        </row>
        <row r="1313">
          <cell r="C1313" t="str">
            <v>A1418</v>
          </cell>
          <cell r="D1313">
            <v>8000000000</v>
          </cell>
          <cell r="E1313">
            <v>0</v>
          </cell>
          <cell r="F1313">
            <v>43490</v>
          </cell>
          <cell r="G1313">
            <v>2000000000</v>
          </cell>
          <cell r="H1313">
            <v>10000000000</v>
          </cell>
          <cell r="I1313">
            <v>8000000000</v>
          </cell>
          <cell r="J1313">
            <v>60000000</v>
          </cell>
          <cell r="K1313" t="str">
            <v>2121</v>
          </cell>
          <cell r="L1313">
            <v>7</v>
          </cell>
          <cell r="M1313" t="str">
            <v>VND</v>
          </cell>
          <cell r="N1313" t="str">
            <v>VN0011379</v>
          </cell>
          <cell r="O1313">
            <v>7</v>
          </cell>
          <cell r="P1313" t="str">
            <v>Loan</v>
          </cell>
          <cell r="Q1313">
            <v>45955</v>
          </cell>
          <cell r="R1313">
            <v>43490</v>
          </cell>
          <cell r="S1313">
            <v>40179</v>
          </cell>
          <cell r="T1313">
            <v>1</v>
          </cell>
          <cell r="U1313" t="str">
            <v>N</v>
          </cell>
          <cell r="V1313" t="str">
            <v>N</v>
          </cell>
          <cell r="W1313">
            <v>1</v>
          </cell>
          <cell r="X1313" t="str">
            <v>N</v>
          </cell>
          <cell r="Y1313" t="str">
            <v>VNGAAP</v>
          </cell>
          <cell r="Z1313" t="str">
            <v>9410</v>
          </cell>
          <cell r="AA1313">
            <v>43465</v>
          </cell>
          <cell r="AB1313">
            <v>15000000</v>
          </cell>
          <cell r="AC1313">
            <v>2000000000</v>
          </cell>
          <cell r="AD1313">
            <v>60000000</v>
          </cell>
          <cell r="AE1313">
            <v>0</v>
          </cell>
          <cell r="AF1313">
            <v>2</v>
          </cell>
          <cell r="AG1313">
            <v>44195</v>
          </cell>
          <cell r="AH1313">
            <v>3000000000</v>
          </cell>
          <cell r="AI1313">
            <v>3000000000</v>
          </cell>
          <cell r="AJ1313">
            <v>15000000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43434</v>
          </cell>
          <cell r="AV1313">
            <v>15</v>
          </cell>
          <cell r="AW1313">
            <v>7</v>
          </cell>
        </row>
        <row r="1314">
          <cell r="C1314" t="str">
            <v>A1419</v>
          </cell>
          <cell r="D1314">
            <v>8000000000</v>
          </cell>
          <cell r="E1314">
            <v>0</v>
          </cell>
          <cell r="F1314">
            <v>43490</v>
          </cell>
          <cell r="G1314">
            <v>2000000000</v>
          </cell>
          <cell r="H1314">
            <v>10000000000</v>
          </cell>
          <cell r="I1314">
            <v>8000000000</v>
          </cell>
          <cell r="J1314">
            <v>60000000</v>
          </cell>
          <cell r="K1314" t="str">
            <v>2121</v>
          </cell>
          <cell r="L1314">
            <v>7</v>
          </cell>
          <cell r="M1314" t="str">
            <v>VND</v>
          </cell>
          <cell r="N1314" t="str">
            <v>VN0011379</v>
          </cell>
          <cell r="O1314">
            <v>7</v>
          </cell>
          <cell r="P1314" t="str">
            <v>Loan</v>
          </cell>
          <cell r="Q1314">
            <v>45955</v>
          </cell>
          <cell r="R1314">
            <v>43490</v>
          </cell>
          <cell r="S1314">
            <v>40179</v>
          </cell>
          <cell r="T1314">
            <v>1</v>
          </cell>
          <cell r="U1314" t="str">
            <v>N</v>
          </cell>
          <cell r="V1314" t="str">
            <v>N</v>
          </cell>
          <cell r="W1314">
            <v>1</v>
          </cell>
          <cell r="X1314" t="str">
            <v>Y</v>
          </cell>
          <cell r="Y1314" t="str">
            <v>VNGAAP</v>
          </cell>
          <cell r="Z1314" t="str">
            <v>9410</v>
          </cell>
          <cell r="AA1314">
            <v>43465</v>
          </cell>
          <cell r="AB1314">
            <v>15000000</v>
          </cell>
          <cell r="AC1314">
            <v>2000000000</v>
          </cell>
          <cell r="AD1314">
            <v>60000000</v>
          </cell>
          <cell r="AE1314">
            <v>0</v>
          </cell>
          <cell r="AF1314">
            <v>2</v>
          </cell>
          <cell r="AG1314">
            <v>44195</v>
          </cell>
          <cell r="AH1314">
            <v>3000000000</v>
          </cell>
          <cell r="AI1314">
            <v>3000000000</v>
          </cell>
          <cell r="AJ1314">
            <v>15000000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43434</v>
          </cell>
          <cell r="AV1314">
            <v>15</v>
          </cell>
          <cell r="AW1314">
            <v>7</v>
          </cell>
        </row>
        <row r="1315">
          <cell r="C1315" t="str">
            <v>A1420</v>
          </cell>
          <cell r="D1315">
            <v>8000000000</v>
          </cell>
          <cell r="E1315">
            <v>0</v>
          </cell>
          <cell r="F1315">
            <v>43490</v>
          </cell>
          <cell r="G1315">
            <v>2000000000</v>
          </cell>
          <cell r="H1315">
            <v>10000000000</v>
          </cell>
          <cell r="I1315">
            <v>8000000000</v>
          </cell>
          <cell r="J1315">
            <v>60000000</v>
          </cell>
          <cell r="K1315" t="str">
            <v>2121</v>
          </cell>
          <cell r="L1315">
            <v>7</v>
          </cell>
          <cell r="M1315" t="str">
            <v>VND</v>
          </cell>
          <cell r="N1315" t="str">
            <v>VN0011379</v>
          </cell>
          <cell r="O1315">
            <v>7</v>
          </cell>
          <cell r="P1315" t="str">
            <v>Loan</v>
          </cell>
          <cell r="Q1315">
            <v>45955</v>
          </cell>
          <cell r="R1315">
            <v>43490</v>
          </cell>
          <cell r="S1315">
            <v>40179</v>
          </cell>
          <cell r="T1315">
            <v>1</v>
          </cell>
          <cell r="U1315" t="str">
            <v>N</v>
          </cell>
          <cell r="V1315" t="str">
            <v>N</v>
          </cell>
          <cell r="W1315">
            <v>1</v>
          </cell>
          <cell r="X1315" t="str">
            <v>N</v>
          </cell>
          <cell r="Y1315" t="str">
            <v>VNGAAP</v>
          </cell>
          <cell r="Z1315" t="str">
            <v>9410</v>
          </cell>
          <cell r="AA1315">
            <v>43465</v>
          </cell>
          <cell r="AB1315">
            <v>15000000</v>
          </cell>
          <cell r="AC1315">
            <v>2000000000</v>
          </cell>
          <cell r="AD1315">
            <v>60000000</v>
          </cell>
          <cell r="AE1315">
            <v>0</v>
          </cell>
          <cell r="AF1315">
            <v>2</v>
          </cell>
          <cell r="AG1315">
            <v>44195</v>
          </cell>
          <cell r="AH1315">
            <v>3000000000</v>
          </cell>
          <cell r="AI1315">
            <v>3000000000</v>
          </cell>
          <cell r="AJ1315">
            <v>15000000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43434</v>
          </cell>
          <cell r="AV1315">
            <v>15</v>
          </cell>
          <cell r="AW1315">
            <v>8</v>
          </cell>
        </row>
        <row r="1316">
          <cell r="C1316" t="str">
            <v>A1421</v>
          </cell>
          <cell r="D1316">
            <v>8000000000</v>
          </cell>
          <cell r="E1316">
            <v>0</v>
          </cell>
          <cell r="F1316">
            <v>43490</v>
          </cell>
          <cell r="G1316">
            <v>2000000000</v>
          </cell>
          <cell r="H1316">
            <v>10000000000</v>
          </cell>
          <cell r="I1316">
            <v>8000000000</v>
          </cell>
          <cell r="J1316">
            <v>60000000</v>
          </cell>
          <cell r="K1316" t="str">
            <v>2121</v>
          </cell>
          <cell r="L1316">
            <v>7</v>
          </cell>
          <cell r="M1316" t="str">
            <v>VND</v>
          </cell>
          <cell r="N1316" t="str">
            <v>VN0011379</v>
          </cell>
          <cell r="O1316">
            <v>7</v>
          </cell>
          <cell r="P1316" t="str">
            <v>Loan</v>
          </cell>
          <cell r="Q1316">
            <v>45955</v>
          </cell>
          <cell r="R1316">
            <v>43490</v>
          </cell>
          <cell r="S1316">
            <v>40179</v>
          </cell>
          <cell r="T1316">
            <v>1</v>
          </cell>
          <cell r="U1316" t="str">
            <v>N</v>
          </cell>
          <cell r="V1316" t="str">
            <v>N</v>
          </cell>
          <cell r="W1316">
            <v>1</v>
          </cell>
          <cell r="X1316" t="str">
            <v>Y</v>
          </cell>
          <cell r="Y1316" t="str">
            <v>VNGAAP</v>
          </cell>
          <cell r="Z1316" t="str">
            <v>9410</v>
          </cell>
          <cell r="AA1316">
            <v>43465</v>
          </cell>
          <cell r="AB1316">
            <v>15000000</v>
          </cell>
          <cell r="AC1316">
            <v>2000000000</v>
          </cell>
          <cell r="AD1316">
            <v>60000000</v>
          </cell>
          <cell r="AE1316">
            <v>0</v>
          </cell>
          <cell r="AF1316">
            <v>2</v>
          </cell>
          <cell r="AG1316">
            <v>44195</v>
          </cell>
          <cell r="AH1316">
            <v>3000000000</v>
          </cell>
          <cell r="AI1316">
            <v>3000000000</v>
          </cell>
          <cell r="AJ1316">
            <v>15000000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43434</v>
          </cell>
          <cell r="AV1316">
            <v>15</v>
          </cell>
          <cell r="AW1316">
            <v>8</v>
          </cell>
        </row>
        <row r="1317">
          <cell r="C1317" t="str">
            <v>A1422</v>
          </cell>
          <cell r="D1317">
            <v>8000000000</v>
          </cell>
          <cell r="E1317">
            <v>0</v>
          </cell>
          <cell r="F1317">
            <v>43490</v>
          </cell>
          <cell r="G1317">
            <v>2000000000</v>
          </cell>
          <cell r="H1317">
            <v>10000000000</v>
          </cell>
          <cell r="I1317">
            <v>8000000000</v>
          </cell>
          <cell r="J1317">
            <v>60000000</v>
          </cell>
          <cell r="K1317" t="str">
            <v>2121</v>
          </cell>
          <cell r="L1317">
            <v>7</v>
          </cell>
          <cell r="M1317" t="str">
            <v>VND</v>
          </cell>
          <cell r="N1317" t="str">
            <v>VN0011379</v>
          </cell>
          <cell r="O1317">
            <v>7</v>
          </cell>
          <cell r="P1317" t="str">
            <v>Loan</v>
          </cell>
          <cell r="Q1317">
            <v>45955</v>
          </cell>
          <cell r="R1317">
            <v>43490</v>
          </cell>
          <cell r="S1317">
            <v>40179</v>
          </cell>
          <cell r="T1317">
            <v>1</v>
          </cell>
          <cell r="U1317" t="str">
            <v>N</v>
          </cell>
          <cell r="V1317" t="str">
            <v>N</v>
          </cell>
          <cell r="W1317">
            <v>1</v>
          </cell>
          <cell r="X1317" t="str">
            <v>N</v>
          </cell>
          <cell r="Y1317" t="str">
            <v>VNGAAP</v>
          </cell>
          <cell r="Z1317" t="str">
            <v>9410</v>
          </cell>
          <cell r="AA1317">
            <v>43465</v>
          </cell>
          <cell r="AB1317">
            <v>15000000</v>
          </cell>
          <cell r="AC1317">
            <v>2000000000</v>
          </cell>
          <cell r="AD1317">
            <v>60000000</v>
          </cell>
          <cell r="AE1317">
            <v>0</v>
          </cell>
          <cell r="AF1317">
            <v>2</v>
          </cell>
          <cell r="AG1317">
            <v>44195</v>
          </cell>
          <cell r="AH1317">
            <v>3000000000</v>
          </cell>
          <cell r="AI1317">
            <v>3000000000</v>
          </cell>
          <cell r="AJ1317">
            <v>15000000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43434</v>
          </cell>
          <cell r="AV1317">
            <v>15</v>
          </cell>
          <cell r="AW1317">
            <v>9</v>
          </cell>
        </row>
        <row r="1318">
          <cell r="C1318" t="str">
            <v>A1423</v>
          </cell>
          <cell r="D1318">
            <v>8000000000</v>
          </cell>
          <cell r="E1318">
            <v>0</v>
          </cell>
          <cell r="F1318">
            <v>43490</v>
          </cell>
          <cell r="G1318">
            <v>2000000000</v>
          </cell>
          <cell r="H1318">
            <v>10000000000</v>
          </cell>
          <cell r="I1318">
            <v>8000000000</v>
          </cell>
          <cell r="J1318">
            <v>60000000</v>
          </cell>
          <cell r="K1318" t="str">
            <v>2121</v>
          </cell>
          <cell r="L1318">
            <v>7</v>
          </cell>
          <cell r="M1318" t="str">
            <v>VND</v>
          </cell>
          <cell r="N1318" t="str">
            <v>VN0011379</v>
          </cell>
          <cell r="O1318">
            <v>7</v>
          </cell>
          <cell r="P1318" t="str">
            <v>Loan</v>
          </cell>
          <cell r="Q1318">
            <v>45955</v>
          </cell>
          <cell r="R1318">
            <v>43490</v>
          </cell>
          <cell r="S1318">
            <v>40179</v>
          </cell>
          <cell r="T1318">
            <v>1</v>
          </cell>
          <cell r="U1318" t="str">
            <v>N</v>
          </cell>
          <cell r="V1318" t="str">
            <v>N</v>
          </cell>
          <cell r="W1318">
            <v>1</v>
          </cell>
          <cell r="X1318" t="str">
            <v>Y</v>
          </cell>
          <cell r="Y1318" t="str">
            <v>VNGAAP</v>
          </cell>
          <cell r="Z1318" t="str">
            <v>9410</v>
          </cell>
          <cell r="AA1318">
            <v>43465</v>
          </cell>
          <cell r="AB1318">
            <v>15000000</v>
          </cell>
          <cell r="AC1318">
            <v>2000000000</v>
          </cell>
          <cell r="AD1318">
            <v>60000000</v>
          </cell>
          <cell r="AE1318">
            <v>0</v>
          </cell>
          <cell r="AF1318">
            <v>2</v>
          </cell>
          <cell r="AG1318">
            <v>44195</v>
          </cell>
          <cell r="AH1318">
            <v>3000000000</v>
          </cell>
          <cell r="AI1318">
            <v>3000000000</v>
          </cell>
          <cell r="AJ1318">
            <v>15000000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43434</v>
          </cell>
          <cell r="AV1318">
            <v>15</v>
          </cell>
          <cell r="AW1318">
            <v>9</v>
          </cell>
        </row>
        <row r="1319">
          <cell r="C1319" t="str">
            <v>A1424</v>
          </cell>
          <cell r="D1319">
            <v>8000000000</v>
          </cell>
          <cell r="E1319">
            <v>0</v>
          </cell>
          <cell r="F1319">
            <v>43490</v>
          </cell>
          <cell r="G1319">
            <v>2000000000</v>
          </cell>
          <cell r="H1319">
            <v>10000000000</v>
          </cell>
          <cell r="I1319">
            <v>8000000000</v>
          </cell>
          <cell r="J1319">
            <v>60000000</v>
          </cell>
          <cell r="K1319" t="str">
            <v>2121</v>
          </cell>
          <cell r="L1319">
            <v>7</v>
          </cell>
          <cell r="M1319" t="str">
            <v>VND</v>
          </cell>
          <cell r="N1319" t="str">
            <v>VN0011379</v>
          </cell>
          <cell r="O1319">
            <v>7</v>
          </cell>
          <cell r="P1319" t="str">
            <v>Loan</v>
          </cell>
          <cell r="Q1319">
            <v>45955</v>
          </cell>
          <cell r="R1319">
            <v>43490</v>
          </cell>
          <cell r="S1319">
            <v>40179</v>
          </cell>
          <cell r="T1319">
            <v>1</v>
          </cell>
          <cell r="U1319" t="str">
            <v>N</v>
          </cell>
          <cell r="V1319" t="str">
            <v>N</v>
          </cell>
          <cell r="W1319">
            <v>1</v>
          </cell>
          <cell r="X1319" t="str">
            <v>N</v>
          </cell>
          <cell r="Y1319" t="str">
            <v>VNGAAP</v>
          </cell>
          <cell r="Z1319" t="str">
            <v>9410</v>
          </cell>
          <cell r="AA1319">
            <v>43465</v>
          </cell>
          <cell r="AB1319">
            <v>15000000</v>
          </cell>
          <cell r="AC1319">
            <v>2000000000</v>
          </cell>
          <cell r="AD1319">
            <v>60000000</v>
          </cell>
          <cell r="AE1319">
            <v>0</v>
          </cell>
          <cell r="AF1319">
            <v>2</v>
          </cell>
          <cell r="AG1319">
            <v>44195</v>
          </cell>
          <cell r="AH1319">
            <v>3000000000</v>
          </cell>
          <cell r="AI1319">
            <v>3000000000</v>
          </cell>
          <cell r="AJ1319">
            <v>15000000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43434</v>
          </cell>
          <cell r="AV1319">
            <v>15</v>
          </cell>
          <cell r="AW1319">
            <v>10</v>
          </cell>
        </row>
        <row r="1320">
          <cell r="C1320" t="str">
            <v>A1425</v>
          </cell>
          <cell r="D1320">
            <v>8000000000</v>
          </cell>
          <cell r="E1320">
            <v>0</v>
          </cell>
          <cell r="F1320">
            <v>43490</v>
          </cell>
          <cell r="G1320">
            <v>2000000000</v>
          </cell>
          <cell r="H1320">
            <v>10000000000</v>
          </cell>
          <cell r="I1320">
            <v>8000000000</v>
          </cell>
          <cell r="J1320">
            <v>60000000</v>
          </cell>
          <cell r="K1320" t="str">
            <v>2121</v>
          </cell>
          <cell r="L1320">
            <v>7</v>
          </cell>
          <cell r="M1320" t="str">
            <v>VND</v>
          </cell>
          <cell r="N1320" t="str">
            <v>VN0011379</v>
          </cell>
          <cell r="O1320">
            <v>7</v>
          </cell>
          <cell r="P1320" t="str">
            <v>Loan</v>
          </cell>
          <cell r="Q1320">
            <v>45955</v>
          </cell>
          <cell r="R1320">
            <v>43490</v>
          </cell>
          <cell r="S1320">
            <v>40179</v>
          </cell>
          <cell r="T1320">
            <v>1</v>
          </cell>
          <cell r="U1320" t="str">
            <v>N</v>
          </cell>
          <cell r="V1320" t="str">
            <v>N</v>
          </cell>
          <cell r="W1320">
            <v>1</v>
          </cell>
          <cell r="X1320" t="str">
            <v>Y</v>
          </cell>
          <cell r="Y1320" t="str">
            <v>VNGAAP</v>
          </cell>
          <cell r="Z1320" t="str">
            <v>9410</v>
          </cell>
          <cell r="AA1320">
            <v>43465</v>
          </cell>
          <cell r="AB1320">
            <v>15000000</v>
          </cell>
          <cell r="AC1320">
            <v>2000000000</v>
          </cell>
          <cell r="AD1320">
            <v>60000000</v>
          </cell>
          <cell r="AE1320">
            <v>0</v>
          </cell>
          <cell r="AF1320">
            <v>2</v>
          </cell>
          <cell r="AG1320">
            <v>44195</v>
          </cell>
          <cell r="AH1320">
            <v>3000000000</v>
          </cell>
          <cell r="AI1320">
            <v>3000000000</v>
          </cell>
          <cell r="AJ1320">
            <v>15000000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43434</v>
          </cell>
          <cell r="AV1320">
            <v>15</v>
          </cell>
          <cell r="AW1320">
            <v>10</v>
          </cell>
        </row>
        <row r="1321">
          <cell r="C1321" t="str">
            <v>A1426</v>
          </cell>
          <cell r="D1321">
            <v>8000000000</v>
          </cell>
          <cell r="E1321">
            <v>0</v>
          </cell>
          <cell r="F1321">
            <v>43490</v>
          </cell>
          <cell r="G1321">
            <v>2000000000</v>
          </cell>
          <cell r="H1321">
            <v>10000000000</v>
          </cell>
          <cell r="I1321">
            <v>8000000000</v>
          </cell>
          <cell r="J1321">
            <v>60000000</v>
          </cell>
          <cell r="K1321" t="str">
            <v>2121</v>
          </cell>
          <cell r="L1321">
            <v>7</v>
          </cell>
          <cell r="M1321" t="str">
            <v>VND</v>
          </cell>
          <cell r="N1321" t="str">
            <v>VN0011379</v>
          </cell>
          <cell r="O1321">
            <v>7</v>
          </cell>
          <cell r="P1321" t="str">
            <v>Loan</v>
          </cell>
          <cell r="Q1321">
            <v>45955</v>
          </cell>
          <cell r="R1321">
            <v>43490</v>
          </cell>
          <cell r="S1321">
            <v>40179</v>
          </cell>
          <cell r="T1321">
            <v>1</v>
          </cell>
          <cell r="U1321" t="str">
            <v>N</v>
          </cell>
          <cell r="V1321" t="str">
            <v>N</v>
          </cell>
          <cell r="W1321">
            <v>2</v>
          </cell>
          <cell r="X1321" t="str">
            <v>N</v>
          </cell>
          <cell r="Y1321" t="str">
            <v>VNGAAP</v>
          </cell>
          <cell r="Z1321" t="str">
            <v>9410</v>
          </cell>
          <cell r="AA1321">
            <v>43465</v>
          </cell>
          <cell r="AB1321">
            <v>15000000</v>
          </cell>
          <cell r="AC1321">
            <v>2000000000</v>
          </cell>
          <cell r="AD1321">
            <v>60000000</v>
          </cell>
          <cell r="AE1321">
            <v>100000000</v>
          </cell>
          <cell r="AF1321">
            <v>2</v>
          </cell>
          <cell r="AG1321">
            <v>44195</v>
          </cell>
          <cell r="AH1321">
            <v>3000000000</v>
          </cell>
          <cell r="AI1321">
            <v>3000000000</v>
          </cell>
          <cell r="AJ1321">
            <v>15000000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43434</v>
          </cell>
          <cell r="AV1321">
            <v>15</v>
          </cell>
          <cell r="AW1321">
            <v>5</v>
          </cell>
        </row>
        <row r="1322">
          <cell r="C1322" t="str">
            <v>A1427</v>
          </cell>
          <cell r="D1322">
            <v>8000000000</v>
          </cell>
          <cell r="E1322">
            <v>0</v>
          </cell>
          <cell r="F1322">
            <v>43490</v>
          </cell>
          <cell r="G1322">
            <v>2000000000</v>
          </cell>
          <cell r="H1322">
            <v>10000000000</v>
          </cell>
          <cell r="I1322">
            <v>8000000000</v>
          </cell>
          <cell r="J1322">
            <v>60000000</v>
          </cell>
          <cell r="K1322" t="str">
            <v>2121</v>
          </cell>
          <cell r="L1322">
            <v>7</v>
          </cell>
          <cell r="M1322" t="str">
            <v>VND</v>
          </cell>
          <cell r="N1322" t="str">
            <v>VN0011379</v>
          </cell>
          <cell r="O1322">
            <v>7</v>
          </cell>
          <cell r="P1322" t="str">
            <v>Loan</v>
          </cell>
          <cell r="Q1322">
            <v>45955</v>
          </cell>
          <cell r="R1322">
            <v>43490</v>
          </cell>
          <cell r="S1322">
            <v>40179</v>
          </cell>
          <cell r="T1322">
            <v>1</v>
          </cell>
          <cell r="U1322" t="str">
            <v>N</v>
          </cell>
          <cell r="V1322" t="str">
            <v>N</v>
          </cell>
          <cell r="W1322">
            <v>2</v>
          </cell>
          <cell r="X1322" t="str">
            <v>Y</v>
          </cell>
          <cell r="Y1322" t="str">
            <v>VNGAAP</v>
          </cell>
          <cell r="Z1322" t="str">
            <v>9410</v>
          </cell>
          <cell r="AA1322">
            <v>43465</v>
          </cell>
          <cell r="AB1322">
            <v>15000000</v>
          </cell>
          <cell r="AC1322">
            <v>2000000000</v>
          </cell>
          <cell r="AD1322">
            <v>60000000</v>
          </cell>
          <cell r="AE1322">
            <v>100000000</v>
          </cell>
          <cell r="AF1322">
            <v>2</v>
          </cell>
          <cell r="AG1322">
            <v>44195</v>
          </cell>
          <cell r="AH1322">
            <v>3000000000</v>
          </cell>
          <cell r="AI1322">
            <v>3000000000</v>
          </cell>
          <cell r="AJ1322">
            <v>15000000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43434</v>
          </cell>
          <cell r="AV1322">
            <v>15</v>
          </cell>
          <cell r="AW1322">
            <v>5</v>
          </cell>
        </row>
        <row r="1323">
          <cell r="C1323" t="str">
            <v>A1428</v>
          </cell>
          <cell r="D1323">
            <v>8000000000</v>
          </cell>
          <cell r="E1323">
            <v>0</v>
          </cell>
          <cell r="F1323">
            <v>43490</v>
          </cell>
          <cell r="G1323">
            <v>2000000000</v>
          </cell>
          <cell r="H1323">
            <v>10000000000</v>
          </cell>
          <cell r="I1323">
            <v>8000000000</v>
          </cell>
          <cell r="J1323">
            <v>60000000</v>
          </cell>
          <cell r="K1323" t="str">
            <v>2121</v>
          </cell>
          <cell r="L1323">
            <v>7</v>
          </cell>
          <cell r="M1323" t="str">
            <v>VND</v>
          </cell>
          <cell r="N1323" t="str">
            <v>VN0011379</v>
          </cell>
          <cell r="O1323">
            <v>7</v>
          </cell>
          <cell r="P1323" t="str">
            <v>Loan</v>
          </cell>
          <cell r="Q1323">
            <v>45955</v>
          </cell>
          <cell r="R1323">
            <v>43490</v>
          </cell>
          <cell r="S1323">
            <v>40179</v>
          </cell>
          <cell r="T1323">
            <v>1</v>
          </cell>
          <cell r="U1323" t="str">
            <v>N</v>
          </cell>
          <cell r="V1323" t="str">
            <v>N</v>
          </cell>
          <cell r="W1323">
            <v>2</v>
          </cell>
          <cell r="X1323" t="str">
            <v>N</v>
          </cell>
          <cell r="Y1323" t="str">
            <v>VNGAAP</v>
          </cell>
          <cell r="Z1323" t="str">
            <v>9410</v>
          </cell>
          <cell r="AA1323">
            <v>43465</v>
          </cell>
          <cell r="AB1323">
            <v>15000000</v>
          </cell>
          <cell r="AC1323">
            <v>2000000000</v>
          </cell>
          <cell r="AD1323">
            <v>60000000</v>
          </cell>
          <cell r="AE1323">
            <v>100000000</v>
          </cell>
          <cell r="AF1323">
            <v>2</v>
          </cell>
          <cell r="AG1323">
            <v>44195</v>
          </cell>
          <cell r="AH1323">
            <v>3000000000</v>
          </cell>
          <cell r="AI1323">
            <v>3000000000</v>
          </cell>
          <cell r="AJ1323">
            <v>15000000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43434</v>
          </cell>
          <cell r="AV1323">
            <v>15</v>
          </cell>
          <cell r="AW1323">
            <v>6</v>
          </cell>
        </row>
        <row r="1324">
          <cell r="C1324" t="str">
            <v>A1429</v>
          </cell>
          <cell r="D1324">
            <v>8000000000</v>
          </cell>
          <cell r="E1324">
            <v>0</v>
          </cell>
          <cell r="F1324">
            <v>43490</v>
          </cell>
          <cell r="G1324">
            <v>2000000000</v>
          </cell>
          <cell r="H1324">
            <v>10000000000</v>
          </cell>
          <cell r="I1324">
            <v>8000000000</v>
          </cell>
          <cell r="J1324">
            <v>60000000</v>
          </cell>
          <cell r="K1324" t="str">
            <v>2121</v>
          </cell>
          <cell r="L1324">
            <v>7</v>
          </cell>
          <cell r="M1324" t="str">
            <v>VND</v>
          </cell>
          <cell r="N1324" t="str">
            <v>VN0011379</v>
          </cell>
          <cell r="O1324">
            <v>7</v>
          </cell>
          <cell r="P1324" t="str">
            <v>Loan</v>
          </cell>
          <cell r="Q1324">
            <v>45955</v>
          </cell>
          <cell r="R1324">
            <v>43490</v>
          </cell>
          <cell r="S1324">
            <v>40179</v>
          </cell>
          <cell r="T1324">
            <v>1</v>
          </cell>
          <cell r="U1324" t="str">
            <v>N</v>
          </cell>
          <cell r="V1324" t="str">
            <v>N</v>
          </cell>
          <cell r="W1324">
            <v>2</v>
          </cell>
          <cell r="X1324" t="str">
            <v>Y</v>
          </cell>
          <cell r="Y1324" t="str">
            <v>VNGAAP</v>
          </cell>
          <cell r="Z1324" t="str">
            <v>9410</v>
          </cell>
          <cell r="AA1324">
            <v>43465</v>
          </cell>
          <cell r="AB1324">
            <v>15000000</v>
          </cell>
          <cell r="AC1324">
            <v>2000000000</v>
          </cell>
          <cell r="AD1324">
            <v>60000000</v>
          </cell>
          <cell r="AE1324">
            <v>100000000</v>
          </cell>
          <cell r="AF1324">
            <v>2</v>
          </cell>
          <cell r="AG1324">
            <v>44195</v>
          </cell>
          <cell r="AH1324">
            <v>3000000000</v>
          </cell>
          <cell r="AI1324">
            <v>3000000000</v>
          </cell>
          <cell r="AJ1324">
            <v>15000000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43434</v>
          </cell>
          <cell r="AV1324">
            <v>15</v>
          </cell>
          <cell r="AW1324">
            <v>6</v>
          </cell>
        </row>
        <row r="1325">
          <cell r="C1325" t="str">
            <v>A1430</v>
          </cell>
          <cell r="D1325">
            <v>8000000000</v>
          </cell>
          <cell r="E1325">
            <v>0</v>
          </cell>
          <cell r="F1325">
            <v>43490</v>
          </cell>
          <cell r="G1325">
            <v>2000000000</v>
          </cell>
          <cell r="H1325">
            <v>10000000000</v>
          </cell>
          <cell r="I1325">
            <v>8000000000</v>
          </cell>
          <cell r="J1325">
            <v>60000000</v>
          </cell>
          <cell r="K1325" t="str">
            <v>2121</v>
          </cell>
          <cell r="L1325">
            <v>7</v>
          </cell>
          <cell r="M1325" t="str">
            <v>VND</v>
          </cell>
          <cell r="N1325" t="str">
            <v>VN0011379</v>
          </cell>
          <cell r="O1325">
            <v>7</v>
          </cell>
          <cell r="P1325" t="str">
            <v>Loan</v>
          </cell>
          <cell r="Q1325">
            <v>45955</v>
          </cell>
          <cell r="R1325">
            <v>43490</v>
          </cell>
          <cell r="S1325">
            <v>40179</v>
          </cell>
          <cell r="T1325">
            <v>1</v>
          </cell>
          <cell r="U1325" t="str">
            <v>N</v>
          </cell>
          <cell r="V1325" t="str">
            <v>N</v>
          </cell>
          <cell r="W1325">
            <v>2</v>
          </cell>
          <cell r="X1325" t="str">
            <v>N</v>
          </cell>
          <cell r="Y1325" t="str">
            <v>VNGAAP</v>
          </cell>
          <cell r="Z1325" t="str">
            <v>9410</v>
          </cell>
          <cell r="AA1325">
            <v>43465</v>
          </cell>
          <cell r="AB1325">
            <v>15000000</v>
          </cell>
          <cell r="AC1325">
            <v>2000000000</v>
          </cell>
          <cell r="AD1325">
            <v>60000000</v>
          </cell>
          <cell r="AE1325">
            <v>100000000</v>
          </cell>
          <cell r="AF1325">
            <v>2</v>
          </cell>
          <cell r="AG1325">
            <v>44195</v>
          </cell>
          <cell r="AH1325">
            <v>3000000000</v>
          </cell>
          <cell r="AI1325">
            <v>3000000000</v>
          </cell>
          <cell r="AJ1325">
            <v>15000000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43434</v>
          </cell>
          <cell r="AV1325">
            <v>15</v>
          </cell>
          <cell r="AW1325">
            <v>7</v>
          </cell>
        </row>
        <row r="1326">
          <cell r="C1326" t="str">
            <v>A1431</v>
          </cell>
          <cell r="D1326">
            <v>8000000000</v>
          </cell>
          <cell r="E1326">
            <v>0</v>
          </cell>
          <cell r="F1326">
            <v>43490</v>
          </cell>
          <cell r="G1326">
            <v>2000000000</v>
          </cell>
          <cell r="H1326">
            <v>10000000000</v>
          </cell>
          <cell r="I1326">
            <v>8000000000</v>
          </cell>
          <cell r="J1326">
            <v>60000000</v>
          </cell>
          <cell r="K1326" t="str">
            <v>2121</v>
          </cell>
          <cell r="L1326">
            <v>7</v>
          </cell>
          <cell r="M1326" t="str">
            <v>VND</v>
          </cell>
          <cell r="N1326" t="str">
            <v>VN0011379</v>
          </cell>
          <cell r="O1326">
            <v>7</v>
          </cell>
          <cell r="P1326" t="str">
            <v>Loan</v>
          </cell>
          <cell r="Q1326">
            <v>45955</v>
          </cell>
          <cell r="R1326">
            <v>43490</v>
          </cell>
          <cell r="S1326">
            <v>40179</v>
          </cell>
          <cell r="T1326">
            <v>1</v>
          </cell>
          <cell r="U1326" t="str">
            <v>N</v>
          </cell>
          <cell r="V1326" t="str">
            <v>N</v>
          </cell>
          <cell r="W1326">
            <v>2</v>
          </cell>
          <cell r="X1326" t="str">
            <v>Y</v>
          </cell>
          <cell r="Y1326" t="str">
            <v>VNGAAP</v>
          </cell>
          <cell r="Z1326" t="str">
            <v>9410</v>
          </cell>
          <cell r="AA1326">
            <v>43465</v>
          </cell>
          <cell r="AB1326">
            <v>15000000</v>
          </cell>
          <cell r="AC1326">
            <v>2000000000</v>
          </cell>
          <cell r="AD1326">
            <v>60000000</v>
          </cell>
          <cell r="AE1326">
            <v>100000000</v>
          </cell>
          <cell r="AF1326">
            <v>2</v>
          </cell>
          <cell r="AG1326">
            <v>44195</v>
          </cell>
          <cell r="AH1326">
            <v>3000000000</v>
          </cell>
          <cell r="AI1326">
            <v>3000000000</v>
          </cell>
          <cell r="AJ1326">
            <v>15000000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43434</v>
          </cell>
          <cell r="AV1326">
            <v>15</v>
          </cell>
          <cell r="AW1326">
            <v>7</v>
          </cell>
        </row>
        <row r="1327">
          <cell r="C1327" t="str">
            <v>A1432</v>
          </cell>
          <cell r="D1327">
            <v>8000000000</v>
          </cell>
          <cell r="E1327">
            <v>0</v>
          </cell>
          <cell r="F1327">
            <v>43490</v>
          </cell>
          <cell r="G1327">
            <v>2000000000</v>
          </cell>
          <cell r="H1327">
            <v>10000000000</v>
          </cell>
          <cell r="I1327">
            <v>8000000000</v>
          </cell>
          <cell r="J1327">
            <v>60000000</v>
          </cell>
          <cell r="K1327" t="str">
            <v>2121</v>
          </cell>
          <cell r="L1327">
            <v>7</v>
          </cell>
          <cell r="M1327" t="str">
            <v>VND</v>
          </cell>
          <cell r="N1327" t="str">
            <v>VN0011379</v>
          </cell>
          <cell r="O1327">
            <v>7</v>
          </cell>
          <cell r="P1327" t="str">
            <v>Loan</v>
          </cell>
          <cell r="Q1327">
            <v>45955</v>
          </cell>
          <cell r="R1327">
            <v>43490</v>
          </cell>
          <cell r="S1327">
            <v>40179</v>
          </cell>
          <cell r="T1327">
            <v>1</v>
          </cell>
          <cell r="U1327" t="str">
            <v>N</v>
          </cell>
          <cell r="V1327" t="str">
            <v>N</v>
          </cell>
          <cell r="W1327">
            <v>2</v>
          </cell>
          <cell r="X1327" t="str">
            <v>N</v>
          </cell>
          <cell r="Y1327" t="str">
            <v>VNGAAP</v>
          </cell>
          <cell r="Z1327" t="str">
            <v>9410</v>
          </cell>
          <cell r="AA1327">
            <v>43465</v>
          </cell>
          <cell r="AB1327">
            <v>15000000</v>
          </cell>
          <cell r="AC1327">
            <v>2000000000</v>
          </cell>
          <cell r="AD1327">
            <v>60000000</v>
          </cell>
          <cell r="AE1327">
            <v>100000000</v>
          </cell>
          <cell r="AF1327">
            <v>2</v>
          </cell>
          <cell r="AG1327">
            <v>44195</v>
          </cell>
          <cell r="AH1327">
            <v>3000000000</v>
          </cell>
          <cell r="AI1327">
            <v>3000000000</v>
          </cell>
          <cell r="AJ1327">
            <v>15000000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43434</v>
          </cell>
          <cell r="AV1327">
            <v>15</v>
          </cell>
          <cell r="AW1327">
            <v>8</v>
          </cell>
        </row>
        <row r="1328">
          <cell r="C1328" t="str">
            <v>A1433</v>
          </cell>
          <cell r="D1328">
            <v>8000000000</v>
          </cell>
          <cell r="E1328">
            <v>0</v>
          </cell>
          <cell r="F1328">
            <v>43490</v>
          </cell>
          <cell r="G1328">
            <v>2000000000</v>
          </cell>
          <cell r="H1328">
            <v>10000000000</v>
          </cell>
          <cell r="I1328">
            <v>8000000000</v>
          </cell>
          <cell r="J1328">
            <v>60000000</v>
          </cell>
          <cell r="K1328" t="str">
            <v>2121</v>
          </cell>
          <cell r="L1328">
            <v>7</v>
          </cell>
          <cell r="M1328" t="str">
            <v>VND</v>
          </cell>
          <cell r="N1328" t="str">
            <v>VN0011379</v>
          </cell>
          <cell r="O1328">
            <v>7</v>
          </cell>
          <cell r="P1328" t="str">
            <v>Loan</v>
          </cell>
          <cell r="Q1328">
            <v>45955</v>
          </cell>
          <cell r="R1328">
            <v>43490</v>
          </cell>
          <cell r="S1328">
            <v>40179</v>
          </cell>
          <cell r="T1328">
            <v>1</v>
          </cell>
          <cell r="U1328" t="str">
            <v>N</v>
          </cell>
          <cell r="V1328" t="str">
            <v>N</v>
          </cell>
          <cell r="W1328">
            <v>2</v>
          </cell>
          <cell r="X1328" t="str">
            <v>Y</v>
          </cell>
          <cell r="Y1328" t="str">
            <v>VNGAAP</v>
          </cell>
          <cell r="Z1328" t="str">
            <v>9410</v>
          </cell>
          <cell r="AA1328">
            <v>43465</v>
          </cell>
          <cell r="AB1328">
            <v>15000000</v>
          </cell>
          <cell r="AC1328">
            <v>2000000000</v>
          </cell>
          <cell r="AD1328">
            <v>60000000</v>
          </cell>
          <cell r="AE1328">
            <v>100000000</v>
          </cell>
          <cell r="AF1328">
            <v>2</v>
          </cell>
          <cell r="AG1328">
            <v>44195</v>
          </cell>
          <cell r="AH1328">
            <v>3000000000</v>
          </cell>
          <cell r="AI1328">
            <v>3000000000</v>
          </cell>
          <cell r="AJ1328">
            <v>15000000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43434</v>
          </cell>
          <cell r="AV1328">
            <v>15</v>
          </cell>
          <cell r="AW1328">
            <v>8</v>
          </cell>
        </row>
        <row r="1329">
          <cell r="C1329" t="str">
            <v>A1434</v>
          </cell>
          <cell r="D1329">
            <v>8000000000</v>
          </cell>
          <cell r="E1329">
            <v>0</v>
          </cell>
          <cell r="F1329">
            <v>43490</v>
          </cell>
          <cell r="G1329">
            <v>2000000000</v>
          </cell>
          <cell r="H1329">
            <v>10000000000</v>
          </cell>
          <cell r="I1329">
            <v>8000000000</v>
          </cell>
          <cell r="J1329">
            <v>60000000</v>
          </cell>
          <cell r="K1329" t="str">
            <v>2121</v>
          </cell>
          <cell r="L1329">
            <v>7</v>
          </cell>
          <cell r="M1329" t="str">
            <v>VND</v>
          </cell>
          <cell r="N1329" t="str">
            <v>VN0011379</v>
          </cell>
          <cell r="O1329">
            <v>7</v>
          </cell>
          <cell r="P1329" t="str">
            <v>Loan</v>
          </cell>
          <cell r="Q1329">
            <v>45955</v>
          </cell>
          <cell r="R1329">
            <v>43490</v>
          </cell>
          <cell r="S1329">
            <v>40179</v>
          </cell>
          <cell r="T1329">
            <v>1</v>
          </cell>
          <cell r="U1329" t="str">
            <v>N</v>
          </cell>
          <cell r="V1329" t="str">
            <v>N</v>
          </cell>
          <cell r="W1329">
            <v>2</v>
          </cell>
          <cell r="X1329" t="str">
            <v>N</v>
          </cell>
          <cell r="Y1329" t="str">
            <v>VNGAAP</v>
          </cell>
          <cell r="Z1329" t="str">
            <v>9410</v>
          </cell>
          <cell r="AA1329">
            <v>43465</v>
          </cell>
          <cell r="AB1329">
            <v>15000000</v>
          </cell>
          <cell r="AC1329">
            <v>2000000000</v>
          </cell>
          <cell r="AD1329">
            <v>60000000</v>
          </cell>
          <cell r="AE1329">
            <v>100000000</v>
          </cell>
          <cell r="AF1329">
            <v>2</v>
          </cell>
          <cell r="AG1329">
            <v>44195</v>
          </cell>
          <cell r="AH1329">
            <v>3000000000</v>
          </cell>
          <cell r="AI1329">
            <v>3000000000</v>
          </cell>
          <cell r="AJ1329">
            <v>15000000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43434</v>
          </cell>
          <cell r="AV1329">
            <v>15</v>
          </cell>
          <cell r="AW1329">
            <v>9</v>
          </cell>
        </row>
        <row r="1330">
          <cell r="C1330" t="str">
            <v>A1435</v>
          </cell>
          <cell r="D1330">
            <v>8000000000</v>
          </cell>
          <cell r="E1330">
            <v>0</v>
          </cell>
          <cell r="F1330">
            <v>43490</v>
          </cell>
          <cell r="G1330">
            <v>2000000000</v>
          </cell>
          <cell r="H1330">
            <v>10000000000</v>
          </cell>
          <cell r="I1330">
            <v>8000000000</v>
          </cell>
          <cell r="J1330">
            <v>60000000</v>
          </cell>
          <cell r="K1330" t="str">
            <v>2121</v>
          </cell>
          <cell r="L1330">
            <v>7</v>
          </cell>
          <cell r="M1330" t="str">
            <v>VND</v>
          </cell>
          <cell r="N1330" t="str">
            <v>VN0011379</v>
          </cell>
          <cell r="O1330">
            <v>7</v>
          </cell>
          <cell r="P1330" t="str">
            <v>Loan</v>
          </cell>
          <cell r="Q1330">
            <v>45955</v>
          </cell>
          <cell r="R1330">
            <v>43490</v>
          </cell>
          <cell r="S1330">
            <v>40179</v>
          </cell>
          <cell r="T1330">
            <v>1</v>
          </cell>
          <cell r="U1330" t="str">
            <v>N</v>
          </cell>
          <cell r="V1330" t="str">
            <v>N</v>
          </cell>
          <cell r="W1330">
            <v>2</v>
          </cell>
          <cell r="X1330" t="str">
            <v>Y</v>
          </cell>
          <cell r="Y1330" t="str">
            <v>VNGAAP</v>
          </cell>
          <cell r="Z1330" t="str">
            <v>9410</v>
          </cell>
          <cell r="AA1330">
            <v>43465</v>
          </cell>
          <cell r="AB1330">
            <v>15000000</v>
          </cell>
          <cell r="AC1330">
            <v>2000000000</v>
          </cell>
          <cell r="AD1330">
            <v>60000000</v>
          </cell>
          <cell r="AE1330">
            <v>100000000</v>
          </cell>
          <cell r="AF1330">
            <v>2</v>
          </cell>
          <cell r="AG1330">
            <v>44195</v>
          </cell>
          <cell r="AH1330">
            <v>3000000000</v>
          </cell>
          <cell r="AI1330">
            <v>3000000000</v>
          </cell>
          <cell r="AJ1330">
            <v>15000000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43434</v>
          </cell>
          <cell r="AV1330">
            <v>15</v>
          </cell>
          <cell r="AW1330">
            <v>9</v>
          </cell>
        </row>
        <row r="1331">
          <cell r="C1331" t="str">
            <v>A1436</v>
          </cell>
          <cell r="D1331">
            <v>8000000000</v>
          </cell>
          <cell r="E1331">
            <v>0</v>
          </cell>
          <cell r="F1331">
            <v>43490</v>
          </cell>
          <cell r="G1331">
            <v>2000000000</v>
          </cell>
          <cell r="H1331">
            <v>10000000000</v>
          </cell>
          <cell r="I1331">
            <v>8000000000</v>
          </cell>
          <cell r="J1331">
            <v>60000000</v>
          </cell>
          <cell r="K1331" t="str">
            <v>2121</v>
          </cell>
          <cell r="L1331">
            <v>7</v>
          </cell>
          <cell r="M1331" t="str">
            <v>VND</v>
          </cell>
          <cell r="N1331" t="str">
            <v>VN0011379</v>
          </cell>
          <cell r="O1331">
            <v>7</v>
          </cell>
          <cell r="P1331" t="str">
            <v>Loan</v>
          </cell>
          <cell r="Q1331">
            <v>45955</v>
          </cell>
          <cell r="R1331">
            <v>43490</v>
          </cell>
          <cell r="S1331">
            <v>40179</v>
          </cell>
          <cell r="T1331">
            <v>1</v>
          </cell>
          <cell r="U1331" t="str">
            <v>N</v>
          </cell>
          <cell r="V1331" t="str">
            <v>N</v>
          </cell>
          <cell r="W1331">
            <v>2</v>
          </cell>
          <cell r="X1331" t="str">
            <v>N</v>
          </cell>
          <cell r="Y1331" t="str">
            <v>VNGAAP</v>
          </cell>
          <cell r="Z1331" t="str">
            <v>9410</v>
          </cell>
          <cell r="AA1331">
            <v>43465</v>
          </cell>
          <cell r="AB1331">
            <v>15000000</v>
          </cell>
          <cell r="AC1331">
            <v>2000000000</v>
          </cell>
          <cell r="AD1331">
            <v>60000000</v>
          </cell>
          <cell r="AE1331">
            <v>100000000</v>
          </cell>
          <cell r="AF1331">
            <v>2</v>
          </cell>
          <cell r="AG1331">
            <v>44195</v>
          </cell>
          <cell r="AH1331">
            <v>3000000000</v>
          </cell>
          <cell r="AI1331">
            <v>3000000000</v>
          </cell>
          <cell r="AJ1331">
            <v>15000000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43434</v>
          </cell>
          <cell r="AV1331">
            <v>15</v>
          </cell>
          <cell r="AW1331">
            <v>10</v>
          </cell>
        </row>
        <row r="1332">
          <cell r="C1332" t="str">
            <v>A1437</v>
          </cell>
          <cell r="D1332">
            <v>8000000000</v>
          </cell>
          <cell r="E1332">
            <v>0</v>
          </cell>
          <cell r="F1332">
            <v>43490</v>
          </cell>
          <cell r="G1332">
            <v>2000000000</v>
          </cell>
          <cell r="H1332">
            <v>10000000000</v>
          </cell>
          <cell r="I1332">
            <v>8000000000</v>
          </cell>
          <cell r="J1332">
            <v>60000000</v>
          </cell>
          <cell r="K1332" t="str">
            <v>2121</v>
          </cell>
          <cell r="L1332">
            <v>7</v>
          </cell>
          <cell r="M1332" t="str">
            <v>VND</v>
          </cell>
          <cell r="N1332" t="str">
            <v>VN0011379</v>
          </cell>
          <cell r="O1332">
            <v>7</v>
          </cell>
          <cell r="P1332" t="str">
            <v>Loan</v>
          </cell>
          <cell r="Q1332">
            <v>45955</v>
          </cell>
          <cell r="R1332">
            <v>43490</v>
          </cell>
          <cell r="S1332">
            <v>40179</v>
          </cell>
          <cell r="T1332">
            <v>1</v>
          </cell>
          <cell r="U1332" t="str">
            <v>N</v>
          </cell>
          <cell r="V1332" t="str">
            <v>N</v>
          </cell>
          <cell r="W1332">
            <v>2</v>
          </cell>
          <cell r="X1332" t="str">
            <v>Y</v>
          </cell>
          <cell r="Y1332" t="str">
            <v>VNGAAP</v>
          </cell>
          <cell r="Z1332" t="str">
            <v>9410</v>
          </cell>
          <cell r="AA1332">
            <v>43465</v>
          </cell>
          <cell r="AB1332">
            <v>15000000</v>
          </cell>
          <cell r="AC1332">
            <v>2000000000</v>
          </cell>
          <cell r="AD1332">
            <v>60000000</v>
          </cell>
          <cell r="AE1332">
            <v>100000000</v>
          </cell>
          <cell r="AF1332">
            <v>2</v>
          </cell>
          <cell r="AG1332">
            <v>44195</v>
          </cell>
          <cell r="AH1332">
            <v>3000000000</v>
          </cell>
          <cell r="AI1332">
            <v>3000000000</v>
          </cell>
          <cell r="AJ1332">
            <v>15000000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43434</v>
          </cell>
          <cell r="AV1332">
            <v>15</v>
          </cell>
          <cell r="AW1332">
            <v>10</v>
          </cell>
        </row>
        <row r="1333">
          <cell r="C1333" t="str">
            <v>A1438</v>
          </cell>
          <cell r="D1333">
            <v>8000000000</v>
          </cell>
          <cell r="E1333">
            <v>0</v>
          </cell>
          <cell r="F1333">
            <v>43490</v>
          </cell>
          <cell r="G1333">
            <v>2000000000</v>
          </cell>
          <cell r="H1333">
            <v>10000000000</v>
          </cell>
          <cell r="I1333">
            <v>8000000000</v>
          </cell>
          <cell r="J1333">
            <v>60000000</v>
          </cell>
          <cell r="K1333" t="str">
            <v>2121</v>
          </cell>
          <cell r="L1333">
            <v>7</v>
          </cell>
          <cell r="M1333" t="str">
            <v>VND</v>
          </cell>
          <cell r="N1333" t="str">
            <v>VN0011379</v>
          </cell>
          <cell r="O1333">
            <v>7</v>
          </cell>
          <cell r="P1333" t="str">
            <v>Loan</v>
          </cell>
          <cell r="Q1333">
            <v>45955</v>
          </cell>
          <cell r="R1333">
            <v>43490</v>
          </cell>
          <cell r="S1333">
            <v>40179</v>
          </cell>
          <cell r="T1333">
            <v>1</v>
          </cell>
          <cell r="U1333" t="str">
            <v>N</v>
          </cell>
          <cell r="V1333" t="str">
            <v>N</v>
          </cell>
          <cell r="W1333">
            <v>1</v>
          </cell>
          <cell r="X1333" t="str">
            <v>N</v>
          </cell>
          <cell r="Y1333" t="str">
            <v>VNGAAP</v>
          </cell>
          <cell r="Z1333" t="str">
            <v>9410</v>
          </cell>
          <cell r="AA1333">
            <v>43465</v>
          </cell>
          <cell r="AB1333">
            <v>15000000</v>
          </cell>
          <cell r="AC1333">
            <v>2000000000</v>
          </cell>
          <cell r="AD1333">
            <v>60000000</v>
          </cell>
          <cell r="AE1333">
            <v>0</v>
          </cell>
          <cell r="AF1333">
            <v>2</v>
          </cell>
          <cell r="AG1333">
            <v>44195</v>
          </cell>
          <cell r="AH1333">
            <v>3000000000</v>
          </cell>
          <cell r="AI1333">
            <v>3000000000</v>
          </cell>
          <cell r="AJ1333">
            <v>15000000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43434</v>
          </cell>
          <cell r="AV1333">
            <v>15</v>
          </cell>
          <cell r="AW1333">
            <v>11</v>
          </cell>
        </row>
        <row r="1334">
          <cell r="C1334" t="str">
            <v>A1439</v>
          </cell>
          <cell r="D1334">
            <v>8000000000</v>
          </cell>
          <cell r="E1334">
            <v>0</v>
          </cell>
          <cell r="F1334">
            <v>43490</v>
          </cell>
          <cell r="G1334">
            <v>2000000000</v>
          </cell>
          <cell r="H1334">
            <v>10000000000</v>
          </cell>
          <cell r="I1334">
            <v>8000000000</v>
          </cell>
          <cell r="J1334">
            <v>60000000</v>
          </cell>
          <cell r="K1334" t="str">
            <v>2121</v>
          </cell>
          <cell r="L1334">
            <v>7</v>
          </cell>
          <cell r="M1334" t="str">
            <v>VND</v>
          </cell>
          <cell r="N1334" t="str">
            <v>VN0011379</v>
          </cell>
          <cell r="O1334">
            <v>7</v>
          </cell>
          <cell r="P1334" t="str">
            <v>Loan</v>
          </cell>
          <cell r="Q1334">
            <v>45955</v>
          </cell>
          <cell r="R1334">
            <v>43490</v>
          </cell>
          <cell r="S1334">
            <v>40179</v>
          </cell>
          <cell r="T1334">
            <v>1</v>
          </cell>
          <cell r="U1334" t="str">
            <v>N</v>
          </cell>
          <cell r="V1334" t="str">
            <v>N</v>
          </cell>
          <cell r="W1334">
            <v>1</v>
          </cell>
          <cell r="X1334" t="str">
            <v>Y</v>
          </cell>
          <cell r="Y1334" t="str">
            <v>VNGAAP</v>
          </cell>
          <cell r="Z1334" t="str">
            <v>9410</v>
          </cell>
          <cell r="AA1334">
            <v>43465</v>
          </cell>
          <cell r="AB1334">
            <v>15000000</v>
          </cell>
          <cell r="AC1334">
            <v>2000000000</v>
          </cell>
          <cell r="AD1334">
            <v>60000000</v>
          </cell>
          <cell r="AE1334">
            <v>0</v>
          </cell>
          <cell r="AF1334">
            <v>2</v>
          </cell>
          <cell r="AG1334">
            <v>44195</v>
          </cell>
          <cell r="AH1334">
            <v>3000000000</v>
          </cell>
          <cell r="AI1334">
            <v>3000000000</v>
          </cell>
          <cell r="AJ1334">
            <v>15000000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43434</v>
          </cell>
          <cell r="AV1334">
            <v>15</v>
          </cell>
          <cell r="AW1334">
            <v>11</v>
          </cell>
        </row>
        <row r="1335">
          <cell r="C1335" t="str">
            <v>A1440</v>
          </cell>
          <cell r="D1335">
            <v>8000000000</v>
          </cell>
          <cell r="E1335">
            <v>0</v>
          </cell>
          <cell r="F1335">
            <v>43490</v>
          </cell>
          <cell r="G1335">
            <v>2000000000</v>
          </cell>
          <cell r="H1335">
            <v>10000000000</v>
          </cell>
          <cell r="I1335">
            <v>8000000000</v>
          </cell>
          <cell r="J1335">
            <v>60000000</v>
          </cell>
          <cell r="K1335" t="str">
            <v>2121</v>
          </cell>
          <cell r="L1335">
            <v>7</v>
          </cell>
          <cell r="M1335" t="str">
            <v>VND</v>
          </cell>
          <cell r="N1335" t="str">
            <v>VN0011379</v>
          </cell>
          <cell r="O1335">
            <v>7</v>
          </cell>
          <cell r="P1335" t="str">
            <v>Loan</v>
          </cell>
          <cell r="Q1335">
            <v>45955</v>
          </cell>
          <cell r="R1335">
            <v>43490</v>
          </cell>
          <cell r="S1335">
            <v>40179</v>
          </cell>
          <cell r="T1335">
            <v>1</v>
          </cell>
          <cell r="U1335" t="str">
            <v>N</v>
          </cell>
          <cell r="V1335" t="str">
            <v>N</v>
          </cell>
          <cell r="W1335">
            <v>1</v>
          </cell>
          <cell r="X1335" t="str">
            <v>N</v>
          </cell>
          <cell r="Y1335" t="str">
            <v>VNGAAP</v>
          </cell>
          <cell r="Z1335" t="str">
            <v>9410</v>
          </cell>
          <cell r="AA1335">
            <v>43465</v>
          </cell>
          <cell r="AB1335">
            <v>15000000</v>
          </cell>
          <cell r="AC1335">
            <v>2000000000</v>
          </cell>
          <cell r="AD1335">
            <v>60000000</v>
          </cell>
          <cell r="AE1335">
            <v>0</v>
          </cell>
          <cell r="AF1335">
            <v>2</v>
          </cell>
          <cell r="AG1335">
            <v>44195</v>
          </cell>
          <cell r="AH1335">
            <v>3000000000</v>
          </cell>
          <cell r="AI1335">
            <v>3000000000</v>
          </cell>
          <cell r="AJ1335">
            <v>15000000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43434</v>
          </cell>
          <cell r="AV1335">
            <v>15</v>
          </cell>
          <cell r="AW1335">
            <v>12</v>
          </cell>
        </row>
        <row r="1336">
          <cell r="C1336" t="str">
            <v>A1441</v>
          </cell>
          <cell r="D1336">
            <v>8000000000</v>
          </cell>
          <cell r="E1336">
            <v>0</v>
          </cell>
          <cell r="F1336">
            <v>43490</v>
          </cell>
          <cell r="G1336">
            <v>2000000000</v>
          </cell>
          <cell r="H1336">
            <v>10000000000</v>
          </cell>
          <cell r="I1336">
            <v>8000000000</v>
          </cell>
          <cell r="J1336">
            <v>60000000</v>
          </cell>
          <cell r="K1336" t="str">
            <v>2121</v>
          </cell>
          <cell r="L1336">
            <v>7</v>
          </cell>
          <cell r="M1336" t="str">
            <v>VND</v>
          </cell>
          <cell r="N1336" t="str">
            <v>VN0011379</v>
          </cell>
          <cell r="O1336">
            <v>7</v>
          </cell>
          <cell r="P1336" t="str">
            <v>Loan</v>
          </cell>
          <cell r="Q1336">
            <v>45955</v>
          </cell>
          <cell r="R1336">
            <v>43490</v>
          </cell>
          <cell r="S1336">
            <v>40179</v>
          </cell>
          <cell r="T1336">
            <v>1</v>
          </cell>
          <cell r="U1336" t="str">
            <v>N</v>
          </cell>
          <cell r="V1336" t="str">
            <v>N</v>
          </cell>
          <cell r="W1336">
            <v>1</v>
          </cell>
          <cell r="X1336" t="str">
            <v>Y</v>
          </cell>
          <cell r="Y1336" t="str">
            <v>VNGAAP</v>
          </cell>
          <cell r="Z1336" t="str">
            <v>9410</v>
          </cell>
          <cell r="AA1336">
            <v>43465</v>
          </cell>
          <cell r="AB1336">
            <v>15000000</v>
          </cell>
          <cell r="AC1336">
            <v>2000000000</v>
          </cell>
          <cell r="AD1336">
            <v>60000000</v>
          </cell>
          <cell r="AE1336">
            <v>0</v>
          </cell>
          <cell r="AF1336">
            <v>2</v>
          </cell>
          <cell r="AG1336">
            <v>44195</v>
          </cell>
          <cell r="AH1336">
            <v>3000000000</v>
          </cell>
          <cell r="AI1336">
            <v>3000000000</v>
          </cell>
          <cell r="AJ1336">
            <v>15000000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43434</v>
          </cell>
          <cell r="AV1336">
            <v>15</v>
          </cell>
          <cell r="AW1336">
            <v>12</v>
          </cell>
        </row>
        <row r="1337">
          <cell r="C1337" t="str">
            <v>A1442</v>
          </cell>
          <cell r="D1337">
            <v>8000000000</v>
          </cell>
          <cell r="E1337">
            <v>0</v>
          </cell>
          <cell r="F1337">
            <v>43490</v>
          </cell>
          <cell r="G1337">
            <v>2000000000</v>
          </cell>
          <cell r="H1337">
            <v>10000000000</v>
          </cell>
          <cell r="I1337">
            <v>8000000000</v>
          </cell>
          <cell r="J1337">
            <v>60000000</v>
          </cell>
          <cell r="K1337" t="str">
            <v>2121</v>
          </cell>
          <cell r="L1337">
            <v>7</v>
          </cell>
          <cell r="M1337" t="str">
            <v>VND</v>
          </cell>
          <cell r="N1337" t="str">
            <v>VN0011379</v>
          </cell>
          <cell r="O1337">
            <v>7</v>
          </cell>
          <cell r="P1337" t="str">
            <v>Loan</v>
          </cell>
          <cell r="Q1337">
            <v>45955</v>
          </cell>
          <cell r="R1337">
            <v>43490</v>
          </cell>
          <cell r="S1337">
            <v>40179</v>
          </cell>
          <cell r="T1337">
            <v>1</v>
          </cell>
          <cell r="U1337" t="str">
            <v>N</v>
          </cell>
          <cell r="V1337" t="str">
            <v>N</v>
          </cell>
          <cell r="W1337">
            <v>1</v>
          </cell>
          <cell r="X1337" t="str">
            <v>N</v>
          </cell>
          <cell r="Y1337" t="str">
            <v>VNGAAP</v>
          </cell>
          <cell r="Z1337" t="str">
            <v>9410</v>
          </cell>
          <cell r="AA1337">
            <v>43465</v>
          </cell>
          <cell r="AB1337">
            <v>15000000</v>
          </cell>
          <cell r="AC1337">
            <v>2000000000</v>
          </cell>
          <cell r="AD1337">
            <v>60000000</v>
          </cell>
          <cell r="AE1337">
            <v>0</v>
          </cell>
          <cell r="AF1337">
            <v>2</v>
          </cell>
          <cell r="AG1337">
            <v>44195</v>
          </cell>
          <cell r="AH1337">
            <v>3000000000</v>
          </cell>
          <cell r="AI1337">
            <v>3000000000</v>
          </cell>
          <cell r="AJ1337">
            <v>15000000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43434</v>
          </cell>
          <cell r="AV1337">
            <v>15</v>
          </cell>
          <cell r="AW1337">
            <v>13</v>
          </cell>
        </row>
        <row r="1338">
          <cell r="C1338" t="str">
            <v>A1443</v>
          </cell>
          <cell r="D1338">
            <v>8000000000</v>
          </cell>
          <cell r="E1338">
            <v>0</v>
          </cell>
          <cell r="F1338">
            <v>43490</v>
          </cell>
          <cell r="G1338">
            <v>2000000000</v>
          </cell>
          <cell r="H1338">
            <v>10000000000</v>
          </cell>
          <cell r="I1338">
            <v>8000000000</v>
          </cell>
          <cell r="J1338">
            <v>60000000</v>
          </cell>
          <cell r="K1338" t="str">
            <v>2121</v>
          </cell>
          <cell r="L1338">
            <v>7</v>
          </cell>
          <cell r="M1338" t="str">
            <v>VND</v>
          </cell>
          <cell r="N1338" t="str">
            <v>VN0011379</v>
          </cell>
          <cell r="O1338">
            <v>7</v>
          </cell>
          <cell r="P1338" t="str">
            <v>Loan</v>
          </cell>
          <cell r="Q1338">
            <v>45955</v>
          </cell>
          <cell r="R1338">
            <v>43490</v>
          </cell>
          <cell r="S1338">
            <v>40179</v>
          </cell>
          <cell r="T1338">
            <v>1</v>
          </cell>
          <cell r="U1338" t="str">
            <v>N</v>
          </cell>
          <cell r="V1338" t="str">
            <v>N</v>
          </cell>
          <cell r="W1338">
            <v>1</v>
          </cell>
          <cell r="X1338" t="str">
            <v>Y</v>
          </cell>
          <cell r="Y1338" t="str">
            <v>VNGAAP</v>
          </cell>
          <cell r="Z1338" t="str">
            <v>9410</v>
          </cell>
          <cell r="AA1338">
            <v>43465</v>
          </cell>
          <cell r="AB1338">
            <v>15000000</v>
          </cell>
          <cell r="AC1338">
            <v>2000000000</v>
          </cell>
          <cell r="AD1338">
            <v>60000000</v>
          </cell>
          <cell r="AE1338">
            <v>0</v>
          </cell>
          <cell r="AF1338">
            <v>2</v>
          </cell>
          <cell r="AG1338">
            <v>44195</v>
          </cell>
          <cell r="AH1338">
            <v>3000000000</v>
          </cell>
          <cell r="AI1338">
            <v>3000000000</v>
          </cell>
          <cell r="AJ1338">
            <v>15000000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43434</v>
          </cell>
          <cell r="AV1338">
            <v>15</v>
          </cell>
          <cell r="AW1338">
            <v>13</v>
          </cell>
        </row>
        <row r="1339">
          <cell r="C1339" t="str">
            <v>A1444</v>
          </cell>
          <cell r="D1339">
            <v>8000000000</v>
          </cell>
          <cell r="E1339">
            <v>0</v>
          </cell>
          <cell r="F1339">
            <v>43490</v>
          </cell>
          <cell r="G1339">
            <v>2000000000</v>
          </cell>
          <cell r="H1339">
            <v>10000000000</v>
          </cell>
          <cell r="I1339">
            <v>8000000000</v>
          </cell>
          <cell r="J1339">
            <v>60000000</v>
          </cell>
          <cell r="K1339" t="str">
            <v>2121</v>
          </cell>
          <cell r="L1339">
            <v>7</v>
          </cell>
          <cell r="M1339" t="str">
            <v>VND</v>
          </cell>
          <cell r="N1339" t="str">
            <v>VN0011379</v>
          </cell>
          <cell r="O1339">
            <v>7</v>
          </cell>
          <cell r="P1339" t="str">
            <v>Loan</v>
          </cell>
          <cell r="Q1339">
            <v>45955</v>
          </cell>
          <cell r="R1339">
            <v>43490</v>
          </cell>
          <cell r="S1339">
            <v>40179</v>
          </cell>
          <cell r="T1339">
            <v>1</v>
          </cell>
          <cell r="U1339" t="str">
            <v>N</v>
          </cell>
          <cell r="V1339" t="str">
            <v>N</v>
          </cell>
          <cell r="W1339">
            <v>2</v>
          </cell>
          <cell r="X1339" t="str">
            <v>N</v>
          </cell>
          <cell r="Y1339" t="str">
            <v>VNGAAP</v>
          </cell>
          <cell r="Z1339" t="str">
            <v>9410</v>
          </cell>
          <cell r="AA1339">
            <v>43465</v>
          </cell>
          <cell r="AB1339">
            <v>15000000</v>
          </cell>
          <cell r="AC1339">
            <v>2000000000</v>
          </cell>
          <cell r="AD1339">
            <v>60000000</v>
          </cell>
          <cell r="AE1339">
            <v>100000000</v>
          </cell>
          <cell r="AF1339">
            <v>2</v>
          </cell>
          <cell r="AG1339">
            <v>44195</v>
          </cell>
          <cell r="AH1339">
            <v>3000000000</v>
          </cell>
          <cell r="AI1339">
            <v>3000000000</v>
          </cell>
          <cell r="AJ1339">
            <v>15000000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43434</v>
          </cell>
          <cell r="AV1339">
            <v>15</v>
          </cell>
          <cell r="AW1339">
            <v>14</v>
          </cell>
        </row>
        <row r="1340">
          <cell r="C1340" t="str">
            <v>A1445</v>
          </cell>
          <cell r="D1340">
            <v>8000000000</v>
          </cell>
          <cell r="E1340">
            <v>0</v>
          </cell>
          <cell r="F1340">
            <v>43490</v>
          </cell>
          <cell r="G1340">
            <v>2000000000</v>
          </cell>
          <cell r="H1340">
            <v>10000000000</v>
          </cell>
          <cell r="I1340">
            <v>8000000000</v>
          </cell>
          <cell r="J1340">
            <v>60000000</v>
          </cell>
          <cell r="K1340" t="str">
            <v>2121</v>
          </cell>
          <cell r="L1340">
            <v>7</v>
          </cell>
          <cell r="M1340" t="str">
            <v>VND</v>
          </cell>
          <cell r="N1340" t="str">
            <v>VN0011379</v>
          </cell>
          <cell r="O1340">
            <v>7</v>
          </cell>
          <cell r="P1340" t="str">
            <v>Loan</v>
          </cell>
          <cell r="Q1340">
            <v>45955</v>
          </cell>
          <cell r="R1340">
            <v>43490</v>
          </cell>
          <cell r="S1340">
            <v>40179</v>
          </cell>
          <cell r="T1340">
            <v>1</v>
          </cell>
          <cell r="U1340" t="str">
            <v>N</v>
          </cell>
          <cell r="V1340" t="str">
            <v>N</v>
          </cell>
          <cell r="W1340">
            <v>2</v>
          </cell>
          <cell r="X1340" t="str">
            <v>Y</v>
          </cell>
          <cell r="Y1340" t="str">
            <v>VNGAAP</v>
          </cell>
          <cell r="Z1340" t="str">
            <v>9410</v>
          </cell>
          <cell r="AA1340">
            <v>43465</v>
          </cell>
          <cell r="AB1340">
            <v>15000000</v>
          </cell>
          <cell r="AC1340">
            <v>2000000000</v>
          </cell>
          <cell r="AD1340">
            <v>60000000</v>
          </cell>
          <cell r="AE1340">
            <v>100000000</v>
          </cell>
          <cell r="AF1340">
            <v>2</v>
          </cell>
          <cell r="AG1340">
            <v>44195</v>
          </cell>
          <cell r="AH1340">
            <v>3000000000</v>
          </cell>
          <cell r="AI1340">
            <v>3000000000</v>
          </cell>
          <cell r="AJ1340">
            <v>15000000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43434</v>
          </cell>
          <cell r="AV1340">
            <v>15</v>
          </cell>
          <cell r="AW1340">
            <v>14</v>
          </cell>
        </row>
        <row r="1341">
          <cell r="C1341" t="str">
            <v>A1446</v>
          </cell>
          <cell r="D1341">
            <v>8000000000</v>
          </cell>
          <cell r="E1341">
            <v>0</v>
          </cell>
          <cell r="F1341">
            <v>43490</v>
          </cell>
          <cell r="G1341">
            <v>2000000000</v>
          </cell>
          <cell r="H1341">
            <v>10000000000</v>
          </cell>
          <cell r="I1341">
            <v>8000000000</v>
          </cell>
          <cell r="J1341">
            <v>60000000</v>
          </cell>
          <cell r="K1341" t="str">
            <v>2121</v>
          </cell>
          <cell r="L1341">
            <v>7</v>
          </cell>
          <cell r="M1341" t="str">
            <v>VND</v>
          </cell>
          <cell r="N1341" t="str">
            <v>VN0011379</v>
          </cell>
          <cell r="O1341">
            <v>7</v>
          </cell>
          <cell r="P1341" t="str">
            <v>Loan</v>
          </cell>
          <cell r="Q1341">
            <v>45955</v>
          </cell>
          <cell r="R1341">
            <v>43490</v>
          </cell>
          <cell r="S1341">
            <v>40179</v>
          </cell>
          <cell r="T1341">
            <v>1</v>
          </cell>
          <cell r="U1341" t="str">
            <v>N</v>
          </cell>
          <cell r="V1341" t="str">
            <v>N</v>
          </cell>
          <cell r="W1341">
            <v>2</v>
          </cell>
          <cell r="X1341" t="str">
            <v>N</v>
          </cell>
          <cell r="Y1341" t="str">
            <v>VNGAAP</v>
          </cell>
          <cell r="Z1341" t="str">
            <v>9410</v>
          </cell>
          <cell r="AA1341">
            <v>43465</v>
          </cell>
          <cell r="AB1341">
            <v>15000000</v>
          </cell>
          <cell r="AC1341">
            <v>2000000000</v>
          </cell>
          <cell r="AD1341">
            <v>60000000</v>
          </cell>
          <cell r="AE1341">
            <v>100000000</v>
          </cell>
          <cell r="AF1341">
            <v>2</v>
          </cell>
          <cell r="AG1341">
            <v>44195</v>
          </cell>
          <cell r="AH1341">
            <v>3000000000</v>
          </cell>
          <cell r="AI1341">
            <v>3000000000</v>
          </cell>
          <cell r="AJ1341">
            <v>15000000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43434</v>
          </cell>
          <cell r="AV1341">
            <v>15</v>
          </cell>
          <cell r="AW1341">
            <v>15</v>
          </cell>
        </row>
        <row r="1342">
          <cell r="C1342" t="str">
            <v>A1447</v>
          </cell>
          <cell r="D1342">
            <v>8000000000</v>
          </cell>
          <cell r="E1342">
            <v>0</v>
          </cell>
          <cell r="F1342">
            <v>43490</v>
          </cell>
          <cell r="G1342">
            <v>2000000000</v>
          </cell>
          <cell r="H1342">
            <v>10000000000</v>
          </cell>
          <cell r="I1342">
            <v>8000000000</v>
          </cell>
          <cell r="J1342">
            <v>60000000</v>
          </cell>
          <cell r="K1342" t="str">
            <v>2121</v>
          </cell>
          <cell r="L1342">
            <v>7</v>
          </cell>
          <cell r="M1342" t="str">
            <v>VND</v>
          </cell>
          <cell r="N1342" t="str">
            <v>VN0011379</v>
          </cell>
          <cell r="O1342">
            <v>7</v>
          </cell>
          <cell r="P1342" t="str">
            <v>Loan</v>
          </cell>
          <cell r="Q1342">
            <v>45955</v>
          </cell>
          <cell r="R1342">
            <v>43490</v>
          </cell>
          <cell r="S1342">
            <v>40179</v>
          </cell>
          <cell r="T1342">
            <v>1</v>
          </cell>
          <cell r="U1342" t="str">
            <v>N</v>
          </cell>
          <cell r="V1342" t="str">
            <v>N</v>
          </cell>
          <cell r="W1342">
            <v>2</v>
          </cell>
          <cell r="X1342" t="str">
            <v>Y</v>
          </cell>
          <cell r="Y1342" t="str">
            <v>VNGAAP</v>
          </cell>
          <cell r="Z1342" t="str">
            <v>9410</v>
          </cell>
          <cell r="AA1342">
            <v>43465</v>
          </cell>
          <cell r="AB1342">
            <v>15000000</v>
          </cell>
          <cell r="AC1342">
            <v>2000000000</v>
          </cell>
          <cell r="AD1342">
            <v>60000000</v>
          </cell>
          <cell r="AE1342">
            <v>100000000</v>
          </cell>
          <cell r="AF1342">
            <v>2</v>
          </cell>
          <cell r="AG1342">
            <v>44195</v>
          </cell>
          <cell r="AH1342">
            <v>3000000000</v>
          </cell>
          <cell r="AI1342">
            <v>3000000000</v>
          </cell>
          <cell r="AJ1342">
            <v>15000000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43434</v>
          </cell>
          <cell r="AV1342">
            <v>15</v>
          </cell>
          <cell r="AW1342">
            <v>15</v>
          </cell>
        </row>
        <row r="1343">
          <cell r="C1343" t="str">
            <v>A1448</v>
          </cell>
          <cell r="D1343">
            <v>8000000000</v>
          </cell>
          <cell r="E1343">
            <v>0</v>
          </cell>
          <cell r="F1343">
            <v>43490</v>
          </cell>
          <cell r="G1343">
            <v>2000000000</v>
          </cell>
          <cell r="H1343">
            <v>10000000000</v>
          </cell>
          <cell r="I1343">
            <v>8000000000</v>
          </cell>
          <cell r="J1343">
            <v>60000000</v>
          </cell>
          <cell r="K1343" t="str">
            <v>2121</v>
          </cell>
          <cell r="L1343">
            <v>7</v>
          </cell>
          <cell r="M1343" t="str">
            <v>VND</v>
          </cell>
          <cell r="N1343" t="str">
            <v>VN0011379</v>
          </cell>
          <cell r="O1343">
            <v>7</v>
          </cell>
          <cell r="P1343" t="str">
            <v>Loan</v>
          </cell>
          <cell r="Q1343">
            <v>45955</v>
          </cell>
          <cell r="R1343">
            <v>43490</v>
          </cell>
          <cell r="S1343">
            <v>40179</v>
          </cell>
          <cell r="T1343">
            <v>1</v>
          </cell>
          <cell r="U1343" t="str">
            <v>N</v>
          </cell>
          <cell r="V1343" t="str">
            <v>N</v>
          </cell>
          <cell r="W1343">
            <v>2</v>
          </cell>
          <cell r="X1343" t="str">
            <v>N</v>
          </cell>
          <cell r="Y1343" t="str">
            <v>VNGAAP</v>
          </cell>
          <cell r="Z1343" t="str">
            <v>9410</v>
          </cell>
          <cell r="AA1343">
            <v>43465</v>
          </cell>
          <cell r="AB1343">
            <v>15000000</v>
          </cell>
          <cell r="AC1343">
            <v>2000000000</v>
          </cell>
          <cell r="AD1343">
            <v>60000000</v>
          </cell>
          <cell r="AE1343">
            <v>100000000</v>
          </cell>
          <cell r="AF1343">
            <v>2</v>
          </cell>
          <cell r="AG1343">
            <v>44195</v>
          </cell>
          <cell r="AH1343">
            <v>3000000000</v>
          </cell>
          <cell r="AI1343">
            <v>3000000000</v>
          </cell>
          <cell r="AJ1343">
            <v>15000000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43434</v>
          </cell>
          <cell r="AV1343">
            <v>15</v>
          </cell>
          <cell r="AW1343">
            <v>16</v>
          </cell>
        </row>
        <row r="1344">
          <cell r="C1344" t="str">
            <v>A1449</v>
          </cell>
          <cell r="D1344">
            <v>8000000000</v>
          </cell>
          <cell r="E1344">
            <v>0</v>
          </cell>
          <cell r="F1344">
            <v>43490</v>
          </cell>
          <cell r="G1344">
            <v>2000000000</v>
          </cell>
          <cell r="H1344">
            <v>10000000000</v>
          </cell>
          <cell r="I1344">
            <v>8000000000</v>
          </cell>
          <cell r="J1344">
            <v>60000000</v>
          </cell>
          <cell r="K1344" t="str">
            <v>2121</v>
          </cell>
          <cell r="L1344">
            <v>7</v>
          </cell>
          <cell r="M1344" t="str">
            <v>VND</v>
          </cell>
          <cell r="N1344" t="str">
            <v>VN0011379</v>
          </cell>
          <cell r="O1344">
            <v>7</v>
          </cell>
          <cell r="P1344" t="str">
            <v>Loan</v>
          </cell>
          <cell r="Q1344">
            <v>45955</v>
          </cell>
          <cell r="R1344">
            <v>43490</v>
          </cell>
          <cell r="S1344">
            <v>40179</v>
          </cell>
          <cell r="T1344">
            <v>1</v>
          </cell>
          <cell r="U1344" t="str">
            <v>N</v>
          </cell>
          <cell r="V1344" t="str">
            <v>N</v>
          </cell>
          <cell r="W1344">
            <v>2</v>
          </cell>
          <cell r="X1344" t="str">
            <v>Y</v>
          </cell>
          <cell r="Y1344" t="str">
            <v>VNGAAP</v>
          </cell>
          <cell r="Z1344" t="str">
            <v>9410</v>
          </cell>
          <cell r="AA1344">
            <v>43465</v>
          </cell>
          <cell r="AB1344">
            <v>15000000</v>
          </cell>
          <cell r="AC1344">
            <v>2000000000</v>
          </cell>
          <cell r="AD1344">
            <v>60000000</v>
          </cell>
          <cell r="AE1344">
            <v>100000000</v>
          </cell>
          <cell r="AF1344">
            <v>2</v>
          </cell>
          <cell r="AG1344">
            <v>44195</v>
          </cell>
          <cell r="AH1344">
            <v>3000000000</v>
          </cell>
          <cell r="AI1344">
            <v>3000000000</v>
          </cell>
          <cell r="AJ1344">
            <v>15000000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43434</v>
          </cell>
          <cell r="AV1344">
            <v>15</v>
          </cell>
          <cell r="AW1344">
            <v>16</v>
          </cell>
        </row>
        <row r="1345">
          <cell r="C1345" t="str">
            <v>A1450</v>
          </cell>
          <cell r="D1345">
            <v>8000000000</v>
          </cell>
          <cell r="E1345">
            <v>0</v>
          </cell>
          <cell r="F1345">
            <v>43490</v>
          </cell>
          <cell r="G1345">
            <v>2000000000</v>
          </cell>
          <cell r="H1345">
            <v>10000000000</v>
          </cell>
          <cell r="I1345">
            <v>8000000000</v>
          </cell>
          <cell r="J1345">
            <v>60000000</v>
          </cell>
          <cell r="K1345" t="str">
            <v>2121</v>
          </cell>
          <cell r="L1345">
            <v>7</v>
          </cell>
          <cell r="M1345" t="str">
            <v>VND</v>
          </cell>
          <cell r="N1345" t="str">
            <v>VN0011379</v>
          </cell>
          <cell r="O1345">
            <v>7</v>
          </cell>
          <cell r="P1345" t="str">
            <v>Loan</v>
          </cell>
          <cell r="Q1345">
            <v>45955</v>
          </cell>
          <cell r="R1345">
            <v>43490</v>
          </cell>
          <cell r="S1345">
            <v>40179</v>
          </cell>
          <cell r="T1345">
            <v>1</v>
          </cell>
          <cell r="U1345" t="str">
            <v>N</v>
          </cell>
          <cell r="V1345" t="str">
            <v>N</v>
          </cell>
          <cell r="W1345">
            <v>1</v>
          </cell>
          <cell r="X1345" t="str">
            <v>N</v>
          </cell>
          <cell r="Y1345" t="str">
            <v>VNGAAP</v>
          </cell>
          <cell r="Z1345" t="str">
            <v>9410</v>
          </cell>
          <cell r="AA1345">
            <v>43465</v>
          </cell>
          <cell r="AB1345">
            <v>15000000</v>
          </cell>
          <cell r="AC1345">
            <v>2000000000</v>
          </cell>
          <cell r="AD1345">
            <v>60000000</v>
          </cell>
          <cell r="AE1345">
            <v>0</v>
          </cell>
          <cell r="AF1345">
            <v>2</v>
          </cell>
          <cell r="AG1345">
            <v>44195</v>
          </cell>
          <cell r="AH1345">
            <v>3000000000</v>
          </cell>
          <cell r="AI1345">
            <v>3000000000</v>
          </cell>
          <cell r="AJ1345">
            <v>15000000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43434</v>
          </cell>
          <cell r="AV1345">
            <v>15</v>
          </cell>
          <cell r="AW1345">
            <v>11</v>
          </cell>
        </row>
        <row r="1346">
          <cell r="C1346" t="str">
            <v>A1451</v>
          </cell>
          <cell r="D1346">
            <v>8000000000</v>
          </cell>
          <cell r="E1346">
            <v>0</v>
          </cell>
          <cell r="F1346">
            <v>43490</v>
          </cell>
          <cell r="G1346">
            <v>2000000000</v>
          </cell>
          <cell r="H1346">
            <v>10000000000</v>
          </cell>
          <cell r="I1346">
            <v>8000000000</v>
          </cell>
          <cell r="J1346">
            <v>60000000</v>
          </cell>
          <cell r="K1346" t="str">
            <v>2121</v>
          </cell>
          <cell r="L1346">
            <v>7</v>
          </cell>
          <cell r="M1346" t="str">
            <v>VND</v>
          </cell>
          <cell r="N1346" t="str">
            <v>VN0011379</v>
          </cell>
          <cell r="O1346">
            <v>7</v>
          </cell>
          <cell r="P1346" t="str">
            <v>Loan</v>
          </cell>
          <cell r="Q1346">
            <v>45955</v>
          </cell>
          <cell r="R1346">
            <v>43490</v>
          </cell>
          <cell r="S1346">
            <v>40179</v>
          </cell>
          <cell r="T1346">
            <v>1</v>
          </cell>
          <cell r="U1346" t="str">
            <v>N</v>
          </cell>
          <cell r="V1346" t="str">
            <v>N</v>
          </cell>
          <cell r="W1346">
            <v>1</v>
          </cell>
          <cell r="X1346" t="str">
            <v>Y</v>
          </cell>
          <cell r="Y1346" t="str">
            <v>VNGAAP</v>
          </cell>
          <cell r="Z1346" t="str">
            <v>9410</v>
          </cell>
          <cell r="AA1346">
            <v>43465</v>
          </cell>
          <cell r="AB1346">
            <v>15000000</v>
          </cell>
          <cell r="AC1346">
            <v>2000000000</v>
          </cell>
          <cell r="AD1346">
            <v>60000000</v>
          </cell>
          <cell r="AE1346">
            <v>0</v>
          </cell>
          <cell r="AF1346">
            <v>2</v>
          </cell>
          <cell r="AG1346">
            <v>44195</v>
          </cell>
          <cell r="AH1346">
            <v>3000000000</v>
          </cell>
          <cell r="AI1346">
            <v>3000000000</v>
          </cell>
          <cell r="AJ1346">
            <v>15000000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43434</v>
          </cell>
          <cell r="AV1346">
            <v>15</v>
          </cell>
          <cell r="AW1346">
            <v>11</v>
          </cell>
        </row>
        <row r="1347">
          <cell r="C1347" t="str">
            <v>A1452</v>
          </cell>
          <cell r="D1347">
            <v>8000000000</v>
          </cell>
          <cell r="E1347">
            <v>0</v>
          </cell>
          <cell r="F1347">
            <v>43490</v>
          </cell>
          <cell r="G1347">
            <v>2000000000</v>
          </cell>
          <cell r="H1347">
            <v>10000000000</v>
          </cell>
          <cell r="I1347">
            <v>8000000000</v>
          </cell>
          <cell r="J1347">
            <v>60000000</v>
          </cell>
          <cell r="K1347" t="str">
            <v>2121</v>
          </cell>
          <cell r="L1347">
            <v>7</v>
          </cell>
          <cell r="M1347" t="str">
            <v>VND</v>
          </cell>
          <cell r="N1347" t="str">
            <v>VN0011379</v>
          </cell>
          <cell r="O1347">
            <v>7</v>
          </cell>
          <cell r="P1347" t="str">
            <v>Loan</v>
          </cell>
          <cell r="Q1347">
            <v>45955</v>
          </cell>
          <cell r="R1347">
            <v>43490</v>
          </cell>
          <cell r="S1347">
            <v>40179</v>
          </cell>
          <cell r="T1347">
            <v>1</v>
          </cell>
          <cell r="U1347" t="str">
            <v>N</v>
          </cell>
          <cell r="V1347" t="str">
            <v>N</v>
          </cell>
          <cell r="W1347">
            <v>1</v>
          </cell>
          <cell r="X1347" t="str">
            <v>N</v>
          </cell>
          <cell r="Y1347" t="str">
            <v>VNGAAP</v>
          </cell>
          <cell r="Z1347" t="str">
            <v>9410</v>
          </cell>
          <cell r="AA1347">
            <v>43465</v>
          </cell>
          <cell r="AB1347">
            <v>15000000</v>
          </cell>
          <cell r="AC1347">
            <v>2000000000</v>
          </cell>
          <cell r="AD1347">
            <v>60000000</v>
          </cell>
          <cell r="AE1347">
            <v>0</v>
          </cell>
          <cell r="AF1347">
            <v>2</v>
          </cell>
          <cell r="AG1347">
            <v>44195</v>
          </cell>
          <cell r="AH1347">
            <v>3000000000</v>
          </cell>
          <cell r="AI1347">
            <v>3000000000</v>
          </cell>
          <cell r="AJ1347">
            <v>15000000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43434</v>
          </cell>
          <cell r="AV1347">
            <v>15</v>
          </cell>
          <cell r="AW1347">
            <v>12</v>
          </cell>
        </row>
        <row r="1348">
          <cell r="C1348" t="str">
            <v>A1453</v>
          </cell>
          <cell r="D1348">
            <v>8000000000</v>
          </cell>
          <cell r="E1348">
            <v>0</v>
          </cell>
          <cell r="F1348">
            <v>43490</v>
          </cell>
          <cell r="G1348">
            <v>2000000000</v>
          </cell>
          <cell r="H1348">
            <v>10000000000</v>
          </cell>
          <cell r="I1348">
            <v>8000000000</v>
          </cell>
          <cell r="J1348">
            <v>60000000</v>
          </cell>
          <cell r="K1348" t="str">
            <v>2121</v>
          </cell>
          <cell r="L1348">
            <v>7</v>
          </cell>
          <cell r="M1348" t="str">
            <v>VND</v>
          </cell>
          <cell r="N1348" t="str">
            <v>VN0011379</v>
          </cell>
          <cell r="O1348">
            <v>7</v>
          </cell>
          <cell r="P1348" t="str">
            <v>Loan</v>
          </cell>
          <cell r="Q1348">
            <v>45955</v>
          </cell>
          <cell r="R1348">
            <v>43490</v>
          </cell>
          <cell r="S1348">
            <v>40179</v>
          </cell>
          <cell r="T1348">
            <v>1</v>
          </cell>
          <cell r="U1348" t="str">
            <v>N</v>
          </cell>
          <cell r="V1348" t="str">
            <v>N</v>
          </cell>
          <cell r="W1348">
            <v>1</v>
          </cell>
          <cell r="X1348" t="str">
            <v>Y</v>
          </cell>
          <cell r="Y1348" t="str">
            <v>VNGAAP</v>
          </cell>
          <cell r="Z1348" t="str">
            <v>9410</v>
          </cell>
          <cell r="AA1348">
            <v>43465</v>
          </cell>
          <cell r="AB1348">
            <v>15000000</v>
          </cell>
          <cell r="AC1348">
            <v>2000000000</v>
          </cell>
          <cell r="AD1348">
            <v>60000000</v>
          </cell>
          <cell r="AE1348">
            <v>0</v>
          </cell>
          <cell r="AF1348">
            <v>2</v>
          </cell>
          <cell r="AG1348">
            <v>44195</v>
          </cell>
          <cell r="AH1348">
            <v>3000000000</v>
          </cell>
          <cell r="AI1348">
            <v>3000000000</v>
          </cell>
          <cell r="AJ1348">
            <v>15000000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43434</v>
          </cell>
          <cell r="AV1348">
            <v>15</v>
          </cell>
          <cell r="AW1348">
            <v>12</v>
          </cell>
        </row>
        <row r="1349">
          <cell r="C1349" t="str">
            <v>A1454</v>
          </cell>
          <cell r="D1349">
            <v>8000000000</v>
          </cell>
          <cell r="E1349">
            <v>0</v>
          </cell>
          <cell r="F1349">
            <v>43490</v>
          </cell>
          <cell r="G1349">
            <v>2000000000</v>
          </cell>
          <cell r="H1349">
            <v>10000000000</v>
          </cell>
          <cell r="I1349">
            <v>8000000000</v>
          </cell>
          <cell r="J1349">
            <v>60000000</v>
          </cell>
          <cell r="K1349" t="str">
            <v>2121</v>
          </cell>
          <cell r="L1349">
            <v>7</v>
          </cell>
          <cell r="M1349" t="str">
            <v>VND</v>
          </cell>
          <cell r="N1349" t="str">
            <v>VN0011379</v>
          </cell>
          <cell r="O1349">
            <v>7</v>
          </cell>
          <cell r="P1349" t="str">
            <v>Loan</v>
          </cell>
          <cell r="Q1349">
            <v>45955</v>
          </cell>
          <cell r="R1349">
            <v>43490</v>
          </cell>
          <cell r="S1349">
            <v>40179</v>
          </cell>
          <cell r="T1349">
            <v>1</v>
          </cell>
          <cell r="U1349" t="str">
            <v>N</v>
          </cell>
          <cell r="V1349" t="str">
            <v>N</v>
          </cell>
          <cell r="W1349">
            <v>1</v>
          </cell>
          <cell r="X1349" t="str">
            <v>N</v>
          </cell>
          <cell r="Y1349" t="str">
            <v>VNGAAP</v>
          </cell>
          <cell r="Z1349" t="str">
            <v>9410</v>
          </cell>
          <cell r="AA1349">
            <v>43465</v>
          </cell>
          <cell r="AB1349">
            <v>15000000</v>
          </cell>
          <cell r="AC1349">
            <v>2000000000</v>
          </cell>
          <cell r="AD1349">
            <v>60000000</v>
          </cell>
          <cell r="AE1349">
            <v>0</v>
          </cell>
          <cell r="AF1349">
            <v>2</v>
          </cell>
          <cell r="AG1349">
            <v>44195</v>
          </cell>
          <cell r="AH1349">
            <v>3000000000</v>
          </cell>
          <cell r="AI1349">
            <v>3000000000</v>
          </cell>
          <cell r="AJ1349">
            <v>15000000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43434</v>
          </cell>
          <cell r="AV1349">
            <v>15</v>
          </cell>
          <cell r="AW1349">
            <v>13</v>
          </cell>
        </row>
        <row r="1350">
          <cell r="C1350" t="str">
            <v>A1455</v>
          </cell>
          <cell r="D1350">
            <v>8000000000</v>
          </cell>
          <cell r="E1350">
            <v>0</v>
          </cell>
          <cell r="F1350">
            <v>43490</v>
          </cell>
          <cell r="G1350">
            <v>2000000000</v>
          </cell>
          <cell r="H1350">
            <v>10000000000</v>
          </cell>
          <cell r="I1350">
            <v>8000000000</v>
          </cell>
          <cell r="J1350">
            <v>60000000</v>
          </cell>
          <cell r="K1350" t="str">
            <v>2121</v>
          </cell>
          <cell r="L1350">
            <v>7</v>
          </cell>
          <cell r="M1350" t="str">
            <v>VND</v>
          </cell>
          <cell r="N1350" t="str">
            <v>VN0011379</v>
          </cell>
          <cell r="O1350">
            <v>7</v>
          </cell>
          <cell r="P1350" t="str">
            <v>Loan</v>
          </cell>
          <cell r="Q1350">
            <v>45955</v>
          </cell>
          <cell r="R1350">
            <v>43490</v>
          </cell>
          <cell r="S1350">
            <v>40179</v>
          </cell>
          <cell r="T1350">
            <v>1</v>
          </cell>
          <cell r="U1350" t="str">
            <v>N</v>
          </cell>
          <cell r="V1350" t="str">
            <v>N</v>
          </cell>
          <cell r="W1350">
            <v>1</v>
          </cell>
          <cell r="X1350" t="str">
            <v>Y</v>
          </cell>
          <cell r="Y1350" t="str">
            <v>VNGAAP</v>
          </cell>
          <cell r="Z1350" t="str">
            <v>9410</v>
          </cell>
          <cell r="AA1350">
            <v>43465</v>
          </cell>
          <cell r="AB1350">
            <v>15000000</v>
          </cell>
          <cell r="AC1350">
            <v>2000000000</v>
          </cell>
          <cell r="AD1350">
            <v>60000000</v>
          </cell>
          <cell r="AE1350">
            <v>0</v>
          </cell>
          <cell r="AF1350">
            <v>2</v>
          </cell>
          <cell r="AG1350">
            <v>44195</v>
          </cell>
          <cell r="AH1350">
            <v>3000000000</v>
          </cell>
          <cell r="AI1350">
            <v>3000000000</v>
          </cell>
          <cell r="AJ1350">
            <v>15000000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43434</v>
          </cell>
          <cell r="AV1350">
            <v>15</v>
          </cell>
          <cell r="AW1350">
            <v>13</v>
          </cell>
        </row>
        <row r="1351">
          <cell r="C1351" t="str">
            <v>A1456</v>
          </cell>
          <cell r="D1351">
            <v>8000000000</v>
          </cell>
          <cell r="E1351">
            <v>0</v>
          </cell>
          <cell r="F1351">
            <v>43490</v>
          </cell>
          <cell r="G1351">
            <v>2000000000</v>
          </cell>
          <cell r="H1351">
            <v>10000000000</v>
          </cell>
          <cell r="I1351">
            <v>8000000000</v>
          </cell>
          <cell r="J1351">
            <v>60000000</v>
          </cell>
          <cell r="K1351" t="str">
            <v>2121</v>
          </cell>
          <cell r="L1351">
            <v>7</v>
          </cell>
          <cell r="M1351" t="str">
            <v>VND</v>
          </cell>
          <cell r="N1351" t="str">
            <v>VN0011379</v>
          </cell>
          <cell r="O1351">
            <v>7</v>
          </cell>
          <cell r="P1351" t="str">
            <v>Loan</v>
          </cell>
          <cell r="Q1351">
            <v>45955</v>
          </cell>
          <cell r="R1351">
            <v>43490</v>
          </cell>
          <cell r="S1351">
            <v>40179</v>
          </cell>
          <cell r="T1351">
            <v>1</v>
          </cell>
          <cell r="U1351" t="str">
            <v>N</v>
          </cell>
          <cell r="V1351" t="str">
            <v>N</v>
          </cell>
          <cell r="W1351">
            <v>2</v>
          </cell>
          <cell r="X1351" t="str">
            <v>N</v>
          </cell>
          <cell r="Y1351" t="str">
            <v>VNGAAP</v>
          </cell>
          <cell r="Z1351" t="str">
            <v>9410</v>
          </cell>
          <cell r="AA1351">
            <v>43465</v>
          </cell>
          <cell r="AB1351">
            <v>15000000</v>
          </cell>
          <cell r="AC1351">
            <v>2000000000</v>
          </cell>
          <cell r="AD1351">
            <v>60000000</v>
          </cell>
          <cell r="AE1351">
            <v>100000000</v>
          </cell>
          <cell r="AF1351">
            <v>2</v>
          </cell>
          <cell r="AG1351">
            <v>44195</v>
          </cell>
          <cell r="AH1351">
            <v>3000000000</v>
          </cell>
          <cell r="AI1351">
            <v>3000000000</v>
          </cell>
          <cell r="AJ1351">
            <v>15000000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43434</v>
          </cell>
          <cell r="AV1351">
            <v>15</v>
          </cell>
          <cell r="AW1351">
            <v>14</v>
          </cell>
        </row>
        <row r="1352">
          <cell r="C1352" t="str">
            <v>A1457</v>
          </cell>
          <cell r="D1352">
            <v>8000000000</v>
          </cell>
          <cell r="E1352">
            <v>0</v>
          </cell>
          <cell r="F1352">
            <v>43490</v>
          </cell>
          <cell r="G1352">
            <v>2000000000</v>
          </cell>
          <cell r="H1352">
            <v>10000000000</v>
          </cell>
          <cell r="I1352">
            <v>8000000000</v>
          </cell>
          <cell r="J1352">
            <v>60000000</v>
          </cell>
          <cell r="K1352" t="str">
            <v>2121</v>
          </cell>
          <cell r="L1352">
            <v>7</v>
          </cell>
          <cell r="M1352" t="str">
            <v>VND</v>
          </cell>
          <cell r="N1352" t="str">
            <v>VN0011379</v>
          </cell>
          <cell r="O1352">
            <v>7</v>
          </cell>
          <cell r="P1352" t="str">
            <v>Loan</v>
          </cell>
          <cell r="Q1352">
            <v>45955</v>
          </cell>
          <cell r="R1352">
            <v>43490</v>
          </cell>
          <cell r="S1352">
            <v>40179</v>
          </cell>
          <cell r="T1352">
            <v>1</v>
          </cell>
          <cell r="U1352" t="str">
            <v>N</v>
          </cell>
          <cell r="V1352" t="str">
            <v>N</v>
          </cell>
          <cell r="W1352">
            <v>2</v>
          </cell>
          <cell r="X1352" t="str">
            <v>Y</v>
          </cell>
          <cell r="Y1352" t="str">
            <v>VNGAAP</v>
          </cell>
          <cell r="Z1352" t="str">
            <v>9410</v>
          </cell>
          <cell r="AA1352">
            <v>43465</v>
          </cell>
          <cell r="AB1352">
            <v>15000000</v>
          </cell>
          <cell r="AC1352">
            <v>2000000000</v>
          </cell>
          <cell r="AD1352">
            <v>60000000</v>
          </cell>
          <cell r="AE1352">
            <v>100000000</v>
          </cell>
          <cell r="AF1352">
            <v>2</v>
          </cell>
          <cell r="AG1352">
            <v>44195</v>
          </cell>
          <cell r="AH1352">
            <v>3000000000</v>
          </cell>
          <cell r="AI1352">
            <v>3000000000</v>
          </cell>
          <cell r="AJ1352">
            <v>15000000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43434</v>
          </cell>
          <cell r="AV1352">
            <v>15</v>
          </cell>
          <cell r="AW1352">
            <v>14</v>
          </cell>
        </row>
        <row r="1353">
          <cell r="C1353" t="str">
            <v>A1458</v>
          </cell>
          <cell r="D1353">
            <v>8000000000</v>
          </cell>
          <cell r="E1353">
            <v>0</v>
          </cell>
          <cell r="F1353">
            <v>43490</v>
          </cell>
          <cell r="G1353">
            <v>2000000000</v>
          </cell>
          <cell r="H1353">
            <v>10000000000</v>
          </cell>
          <cell r="I1353">
            <v>8000000000</v>
          </cell>
          <cell r="J1353">
            <v>60000000</v>
          </cell>
          <cell r="K1353" t="str">
            <v>2121</v>
          </cell>
          <cell r="L1353">
            <v>7</v>
          </cell>
          <cell r="M1353" t="str">
            <v>VND</v>
          </cell>
          <cell r="N1353" t="str">
            <v>VN0011379</v>
          </cell>
          <cell r="O1353">
            <v>7</v>
          </cell>
          <cell r="P1353" t="str">
            <v>Loan</v>
          </cell>
          <cell r="Q1353">
            <v>45955</v>
          </cell>
          <cell r="R1353">
            <v>43490</v>
          </cell>
          <cell r="S1353">
            <v>40179</v>
          </cell>
          <cell r="T1353">
            <v>1</v>
          </cell>
          <cell r="U1353" t="str">
            <v>N</v>
          </cell>
          <cell r="V1353" t="str">
            <v>N</v>
          </cell>
          <cell r="W1353">
            <v>2</v>
          </cell>
          <cell r="X1353" t="str">
            <v>N</v>
          </cell>
          <cell r="Y1353" t="str">
            <v>VNGAAP</v>
          </cell>
          <cell r="Z1353" t="str">
            <v>9410</v>
          </cell>
          <cell r="AA1353">
            <v>43465</v>
          </cell>
          <cell r="AB1353">
            <v>15000000</v>
          </cell>
          <cell r="AC1353">
            <v>2000000000</v>
          </cell>
          <cell r="AD1353">
            <v>60000000</v>
          </cell>
          <cell r="AE1353">
            <v>100000000</v>
          </cell>
          <cell r="AF1353">
            <v>2</v>
          </cell>
          <cell r="AG1353">
            <v>44195</v>
          </cell>
          <cell r="AH1353">
            <v>3000000000</v>
          </cell>
          <cell r="AI1353">
            <v>3000000000</v>
          </cell>
          <cell r="AJ1353">
            <v>15000000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43434</v>
          </cell>
          <cell r="AV1353">
            <v>15</v>
          </cell>
          <cell r="AW1353">
            <v>15</v>
          </cell>
        </row>
        <row r="1354">
          <cell r="C1354" t="str">
            <v>A1459</v>
          </cell>
          <cell r="D1354">
            <v>8000000000</v>
          </cell>
          <cell r="E1354">
            <v>0</v>
          </cell>
          <cell r="F1354">
            <v>43490</v>
          </cell>
          <cell r="G1354">
            <v>2000000000</v>
          </cell>
          <cell r="H1354">
            <v>10000000000</v>
          </cell>
          <cell r="I1354">
            <v>8000000000</v>
          </cell>
          <cell r="J1354">
            <v>60000000</v>
          </cell>
          <cell r="K1354" t="str">
            <v>2121</v>
          </cell>
          <cell r="L1354">
            <v>7</v>
          </cell>
          <cell r="M1354" t="str">
            <v>VND</v>
          </cell>
          <cell r="N1354" t="str">
            <v>VN0011379</v>
          </cell>
          <cell r="O1354">
            <v>7</v>
          </cell>
          <cell r="P1354" t="str">
            <v>Loan</v>
          </cell>
          <cell r="Q1354">
            <v>45955</v>
          </cell>
          <cell r="R1354">
            <v>43490</v>
          </cell>
          <cell r="S1354">
            <v>40179</v>
          </cell>
          <cell r="T1354">
            <v>1</v>
          </cell>
          <cell r="U1354" t="str">
            <v>N</v>
          </cell>
          <cell r="V1354" t="str">
            <v>N</v>
          </cell>
          <cell r="W1354">
            <v>2</v>
          </cell>
          <cell r="X1354" t="str">
            <v>Y</v>
          </cell>
          <cell r="Y1354" t="str">
            <v>VNGAAP</v>
          </cell>
          <cell r="Z1354" t="str">
            <v>9410</v>
          </cell>
          <cell r="AA1354">
            <v>43465</v>
          </cell>
          <cell r="AB1354">
            <v>15000000</v>
          </cell>
          <cell r="AC1354">
            <v>2000000000</v>
          </cell>
          <cell r="AD1354">
            <v>60000000</v>
          </cell>
          <cell r="AE1354">
            <v>100000000</v>
          </cell>
          <cell r="AF1354">
            <v>2</v>
          </cell>
          <cell r="AG1354">
            <v>44195</v>
          </cell>
          <cell r="AH1354">
            <v>3000000000</v>
          </cell>
          <cell r="AI1354">
            <v>3000000000</v>
          </cell>
          <cell r="AJ1354">
            <v>15000000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43434</v>
          </cell>
          <cell r="AV1354">
            <v>15</v>
          </cell>
          <cell r="AW1354">
            <v>15</v>
          </cell>
        </row>
        <row r="1355">
          <cell r="C1355" t="str">
            <v>A1460</v>
          </cell>
          <cell r="D1355">
            <v>8000000000</v>
          </cell>
          <cell r="E1355">
            <v>0</v>
          </cell>
          <cell r="F1355">
            <v>43490</v>
          </cell>
          <cell r="G1355">
            <v>2000000000</v>
          </cell>
          <cell r="H1355">
            <v>10000000000</v>
          </cell>
          <cell r="I1355">
            <v>8000000000</v>
          </cell>
          <cell r="J1355">
            <v>60000000</v>
          </cell>
          <cell r="K1355" t="str">
            <v>2121</v>
          </cell>
          <cell r="L1355">
            <v>7</v>
          </cell>
          <cell r="M1355" t="str">
            <v>VND</v>
          </cell>
          <cell r="N1355" t="str">
            <v>VN0011379</v>
          </cell>
          <cell r="O1355">
            <v>7</v>
          </cell>
          <cell r="P1355" t="str">
            <v>Loan</v>
          </cell>
          <cell r="Q1355">
            <v>45955</v>
          </cell>
          <cell r="R1355">
            <v>43490</v>
          </cell>
          <cell r="S1355">
            <v>40179</v>
          </cell>
          <cell r="T1355">
            <v>1</v>
          </cell>
          <cell r="U1355" t="str">
            <v>N</v>
          </cell>
          <cell r="V1355" t="str">
            <v>N</v>
          </cell>
          <cell r="W1355">
            <v>2</v>
          </cell>
          <cell r="X1355" t="str">
            <v>N</v>
          </cell>
          <cell r="Y1355" t="str">
            <v>VNGAAP</v>
          </cell>
          <cell r="Z1355" t="str">
            <v>9410</v>
          </cell>
          <cell r="AA1355">
            <v>43465</v>
          </cell>
          <cell r="AB1355">
            <v>15000000</v>
          </cell>
          <cell r="AC1355">
            <v>2000000000</v>
          </cell>
          <cell r="AD1355">
            <v>60000000</v>
          </cell>
          <cell r="AE1355">
            <v>100000000</v>
          </cell>
          <cell r="AF1355">
            <v>2</v>
          </cell>
          <cell r="AG1355">
            <v>44195</v>
          </cell>
          <cell r="AH1355">
            <v>3000000000</v>
          </cell>
          <cell r="AI1355">
            <v>3000000000</v>
          </cell>
          <cell r="AJ1355">
            <v>15000000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43434</v>
          </cell>
          <cell r="AV1355">
            <v>15</v>
          </cell>
          <cell r="AW1355">
            <v>16</v>
          </cell>
        </row>
        <row r="1356">
          <cell r="C1356" t="str">
            <v>A1461</v>
          </cell>
          <cell r="D1356">
            <v>8000000000</v>
          </cell>
          <cell r="E1356">
            <v>0</v>
          </cell>
          <cell r="F1356">
            <v>43490</v>
          </cell>
          <cell r="G1356">
            <v>2000000000</v>
          </cell>
          <cell r="H1356">
            <v>10000000000</v>
          </cell>
          <cell r="I1356">
            <v>8000000000</v>
          </cell>
          <cell r="J1356">
            <v>60000000</v>
          </cell>
          <cell r="K1356" t="str">
            <v>2121</v>
          </cell>
          <cell r="L1356">
            <v>7</v>
          </cell>
          <cell r="M1356" t="str">
            <v>VND</v>
          </cell>
          <cell r="N1356" t="str">
            <v>VN0011379</v>
          </cell>
          <cell r="O1356">
            <v>7</v>
          </cell>
          <cell r="P1356" t="str">
            <v>Loan</v>
          </cell>
          <cell r="Q1356">
            <v>45955</v>
          </cell>
          <cell r="R1356">
            <v>43490</v>
          </cell>
          <cell r="S1356">
            <v>40179</v>
          </cell>
          <cell r="T1356">
            <v>1</v>
          </cell>
          <cell r="U1356" t="str">
            <v>N</v>
          </cell>
          <cell r="V1356" t="str">
            <v>N</v>
          </cell>
          <cell r="W1356">
            <v>2</v>
          </cell>
          <cell r="X1356" t="str">
            <v>Y</v>
          </cell>
          <cell r="Y1356" t="str">
            <v>VNGAAP</v>
          </cell>
          <cell r="Z1356" t="str">
            <v>9410</v>
          </cell>
          <cell r="AA1356">
            <v>43465</v>
          </cell>
          <cell r="AB1356">
            <v>15000000</v>
          </cell>
          <cell r="AC1356">
            <v>2000000000</v>
          </cell>
          <cell r="AD1356">
            <v>60000000</v>
          </cell>
          <cell r="AE1356">
            <v>100000000</v>
          </cell>
          <cell r="AF1356">
            <v>2</v>
          </cell>
          <cell r="AG1356">
            <v>44195</v>
          </cell>
          <cell r="AH1356">
            <v>3000000000</v>
          </cell>
          <cell r="AI1356">
            <v>3000000000</v>
          </cell>
          <cell r="AJ1356">
            <v>15000000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43434</v>
          </cell>
          <cell r="AV1356">
            <v>15</v>
          </cell>
          <cell r="AW1356">
            <v>16</v>
          </cell>
        </row>
        <row r="1357">
          <cell r="C1357" t="str">
            <v>A1462</v>
          </cell>
          <cell r="D1357">
            <v>8000000000</v>
          </cell>
          <cell r="E1357">
            <v>0</v>
          </cell>
          <cell r="F1357">
            <v>43490</v>
          </cell>
          <cell r="G1357">
            <v>2000000000</v>
          </cell>
          <cell r="H1357">
            <v>10000000000</v>
          </cell>
          <cell r="I1357">
            <v>8000000000</v>
          </cell>
          <cell r="J1357">
            <v>60000000</v>
          </cell>
          <cell r="K1357" t="str">
            <v>2121</v>
          </cell>
          <cell r="L1357">
            <v>7</v>
          </cell>
          <cell r="M1357" t="str">
            <v>VND</v>
          </cell>
          <cell r="N1357" t="str">
            <v>VN0011379</v>
          </cell>
          <cell r="O1357">
            <v>7</v>
          </cell>
          <cell r="P1357" t="str">
            <v>Loan</v>
          </cell>
          <cell r="Q1357">
            <v>45955</v>
          </cell>
          <cell r="R1357">
            <v>43490</v>
          </cell>
          <cell r="S1357">
            <v>40179</v>
          </cell>
          <cell r="T1357">
            <v>1</v>
          </cell>
          <cell r="U1357" t="str">
            <v>N</v>
          </cell>
          <cell r="V1357" t="str">
            <v>N</v>
          </cell>
          <cell r="W1357">
            <v>1</v>
          </cell>
          <cell r="X1357" t="str">
            <v>N</v>
          </cell>
          <cell r="Y1357" t="str">
            <v>VNGAAP</v>
          </cell>
          <cell r="Z1357" t="str">
            <v>9410</v>
          </cell>
          <cell r="AA1357">
            <v>43465</v>
          </cell>
          <cell r="AB1357">
            <v>15000000</v>
          </cell>
          <cell r="AC1357">
            <v>2000000000</v>
          </cell>
          <cell r="AD1357">
            <v>60000000</v>
          </cell>
          <cell r="AE1357">
            <v>0</v>
          </cell>
          <cell r="AF1357">
            <v>2</v>
          </cell>
          <cell r="AG1357">
            <v>44195</v>
          </cell>
          <cell r="AH1357">
            <v>3000000000</v>
          </cell>
          <cell r="AI1357">
            <v>3000000000</v>
          </cell>
          <cell r="AJ1357">
            <v>15000000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43434</v>
          </cell>
          <cell r="AV1357">
            <v>15</v>
          </cell>
          <cell r="AW1357">
            <v>17</v>
          </cell>
        </row>
        <row r="1358">
          <cell r="C1358" t="str">
            <v>A1463</v>
          </cell>
          <cell r="D1358">
            <v>8000000000</v>
          </cell>
          <cell r="E1358">
            <v>0</v>
          </cell>
          <cell r="F1358">
            <v>43490</v>
          </cell>
          <cell r="G1358">
            <v>2000000000</v>
          </cell>
          <cell r="H1358">
            <v>10000000000</v>
          </cell>
          <cell r="I1358">
            <v>8000000000</v>
          </cell>
          <cell r="J1358">
            <v>60000000</v>
          </cell>
          <cell r="K1358" t="str">
            <v>2121</v>
          </cell>
          <cell r="L1358">
            <v>7</v>
          </cell>
          <cell r="M1358" t="str">
            <v>VND</v>
          </cell>
          <cell r="N1358" t="str">
            <v>VN0011379</v>
          </cell>
          <cell r="O1358">
            <v>7</v>
          </cell>
          <cell r="P1358" t="str">
            <v>Loan</v>
          </cell>
          <cell r="Q1358">
            <v>45955</v>
          </cell>
          <cell r="R1358">
            <v>43490</v>
          </cell>
          <cell r="S1358">
            <v>40179</v>
          </cell>
          <cell r="T1358">
            <v>1</v>
          </cell>
          <cell r="U1358" t="str">
            <v>N</v>
          </cell>
          <cell r="V1358" t="str">
            <v>N</v>
          </cell>
          <cell r="W1358">
            <v>1</v>
          </cell>
          <cell r="X1358" t="str">
            <v>Y</v>
          </cell>
          <cell r="Y1358" t="str">
            <v>VNGAAP</v>
          </cell>
          <cell r="Z1358" t="str">
            <v>9410</v>
          </cell>
          <cell r="AA1358">
            <v>43465</v>
          </cell>
          <cell r="AB1358">
            <v>15000000</v>
          </cell>
          <cell r="AC1358">
            <v>2000000000</v>
          </cell>
          <cell r="AD1358">
            <v>60000000</v>
          </cell>
          <cell r="AE1358">
            <v>0</v>
          </cell>
          <cell r="AF1358">
            <v>2</v>
          </cell>
          <cell r="AG1358">
            <v>44195</v>
          </cell>
          <cell r="AH1358">
            <v>3000000000</v>
          </cell>
          <cell r="AI1358">
            <v>3000000000</v>
          </cell>
          <cell r="AJ1358">
            <v>15000000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43434</v>
          </cell>
          <cell r="AV1358">
            <v>15</v>
          </cell>
          <cell r="AW1358">
            <v>17</v>
          </cell>
        </row>
        <row r="1359">
          <cell r="C1359" t="str">
            <v>A1464</v>
          </cell>
          <cell r="D1359">
            <v>8000000000</v>
          </cell>
          <cell r="E1359">
            <v>0</v>
          </cell>
          <cell r="F1359">
            <v>43490</v>
          </cell>
          <cell r="G1359">
            <v>2000000000</v>
          </cell>
          <cell r="H1359">
            <v>10000000000</v>
          </cell>
          <cell r="I1359">
            <v>8000000000</v>
          </cell>
          <cell r="J1359">
            <v>60000000</v>
          </cell>
          <cell r="K1359" t="str">
            <v>2121</v>
          </cell>
          <cell r="L1359">
            <v>7</v>
          </cell>
          <cell r="M1359" t="str">
            <v>VND</v>
          </cell>
          <cell r="N1359" t="str">
            <v>VN0011379</v>
          </cell>
          <cell r="O1359">
            <v>7</v>
          </cell>
          <cell r="P1359" t="str">
            <v>Loan</v>
          </cell>
          <cell r="Q1359">
            <v>45955</v>
          </cell>
          <cell r="R1359">
            <v>43490</v>
          </cell>
          <cell r="S1359">
            <v>40179</v>
          </cell>
          <cell r="T1359">
            <v>1</v>
          </cell>
          <cell r="U1359" t="str">
            <v>N</v>
          </cell>
          <cell r="V1359" t="str">
            <v>N</v>
          </cell>
          <cell r="W1359">
            <v>2</v>
          </cell>
          <cell r="X1359" t="str">
            <v>N</v>
          </cell>
          <cell r="Y1359" t="str">
            <v>VNGAAP</v>
          </cell>
          <cell r="Z1359" t="str">
            <v>9410</v>
          </cell>
          <cell r="AA1359">
            <v>43465</v>
          </cell>
          <cell r="AB1359">
            <v>15000000</v>
          </cell>
          <cell r="AC1359">
            <v>2000000000</v>
          </cell>
          <cell r="AD1359">
            <v>60000000</v>
          </cell>
          <cell r="AE1359">
            <v>100000000</v>
          </cell>
          <cell r="AF1359">
            <v>2</v>
          </cell>
          <cell r="AG1359">
            <v>44195</v>
          </cell>
          <cell r="AH1359">
            <v>3000000000</v>
          </cell>
          <cell r="AI1359">
            <v>3000000000</v>
          </cell>
          <cell r="AJ1359">
            <v>15000000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43434</v>
          </cell>
          <cell r="AV1359">
            <v>15</v>
          </cell>
          <cell r="AW1359">
            <v>17</v>
          </cell>
        </row>
        <row r="1360">
          <cell r="C1360" t="str">
            <v>A1465</v>
          </cell>
          <cell r="D1360">
            <v>8000000000</v>
          </cell>
          <cell r="E1360">
            <v>0</v>
          </cell>
          <cell r="F1360">
            <v>43490</v>
          </cell>
          <cell r="G1360">
            <v>2000000000</v>
          </cell>
          <cell r="H1360">
            <v>10000000000</v>
          </cell>
          <cell r="I1360">
            <v>8000000000</v>
          </cell>
          <cell r="J1360">
            <v>60000000</v>
          </cell>
          <cell r="K1360" t="str">
            <v>2121</v>
          </cell>
          <cell r="L1360">
            <v>7</v>
          </cell>
          <cell r="M1360" t="str">
            <v>VND</v>
          </cell>
          <cell r="N1360" t="str">
            <v>VN0011379</v>
          </cell>
          <cell r="O1360">
            <v>7</v>
          </cell>
          <cell r="P1360" t="str">
            <v>Loan</v>
          </cell>
          <cell r="Q1360">
            <v>45955</v>
          </cell>
          <cell r="R1360">
            <v>43490</v>
          </cell>
          <cell r="S1360">
            <v>40179</v>
          </cell>
          <cell r="T1360">
            <v>1</v>
          </cell>
          <cell r="U1360" t="str">
            <v>N</v>
          </cell>
          <cell r="V1360" t="str">
            <v>N</v>
          </cell>
          <cell r="W1360">
            <v>2</v>
          </cell>
          <cell r="X1360" t="str">
            <v>Y</v>
          </cell>
          <cell r="Y1360" t="str">
            <v>VNGAAP</v>
          </cell>
          <cell r="Z1360" t="str">
            <v>9410</v>
          </cell>
          <cell r="AA1360">
            <v>43465</v>
          </cell>
          <cell r="AB1360">
            <v>15000000</v>
          </cell>
          <cell r="AC1360">
            <v>2000000000</v>
          </cell>
          <cell r="AD1360">
            <v>60000000</v>
          </cell>
          <cell r="AE1360">
            <v>100000000</v>
          </cell>
          <cell r="AF1360">
            <v>2</v>
          </cell>
          <cell r="AG1360">
            <v>44195</v>
          </cell>
          <cell r="AH1360">
            <v>3000000000</v>
          </cell>
          <cell r="AI1360">
            <v>3000000000</v>
          </cell>
          <cell r="AJ1360">
            <v>15000000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43434</v>
          </cell>
          <cell r="AV1360">
            <v>15</v>
          </cell>
          <cell r="AW1360">
            <v>17</v>
          </cell>
        </row>
        <row r="1361">
          <cell r="C1361" t="str">
            <v>A1466</v>
          </cell>
          <cell r="D1361">
            <v>8000000000</v>
          </cell>
          <cell r="E1361">
            <v>0</v>
          </cell>
          <cell r="F1361">
            <v>43490</v>
          </cell>
          <cell r="G1361">
            <v>2000000000</v>
          </cell>
          <cell r="H1361">
            <v>10000000000</v>
          </cell>
          <cell r="I1361">
            <v>8000000000</v>
          </cell>
          <cell r="J1361">
            <v>60000000</v>
          </cell>
          <cell r="K1361" t="str">
            <v>2121</v>
          </cell>
          <cell r="L1361">
            <v>7</v>
          </cell>
          <cell r="M1361" t="str">
            <v>VND</v>
          </cell>
          <cell r="N1361" t="str">
            <v>VN0011379</v>
          </cell>
          <cell r="O1361">
            <v>7</v>
          </cell>
          <cell r="P1361" t="str">
            <v>Loan</v>
          </cell>
          <cell r="Q1361">
            <v>45955</v>
          </cell>
          <cell r="R1361">
            <v>43490</v>
          </cell>
          <cell r="S1361">
            <v>40179</v>
          </cell>
          <cell r="T1361">
            <v>1</v>
          </cell>
          <cell r="U1361" t="str">
            <v>N</v>
          </cell>
          <cell r="V1361" t="str">
            <v>N</v>
          </cell>
          <cell r="W1361">
            <v>1</v>
          </cell>
          <cell r="X1361" t="str">
            <v>N</v>
          </cell>
          <cell r="Y1361" t="str">
            <v>VNGAAP</v>
          </cell>
          <cell r="Z1361" t="str">
            <v>9410</v>
          </cell>
          <cell r="AA1361">
            <v>43465</v>
          </cell>
          <cell r="AB1361">
            <v>15000000</v>
          </cell>
          <cell r="AC1361">
            <v>2000000000</v>
          </cell>
          <cell r="AD1361">
            <v>60000000</v>
          </cell>
          <cell r="AE1361">
            <v>0</v>
          </cell>
          <cell r="AF1361">
            <v>2</v>
          </cell>
          <cell r="AG1361">
            <v>44195</v>
          </cell>
          <cell r="AH1361">
            <v>3000000000</v>
          </cell>
          <cell r="AI1361">
            <v>3000000000</v>
          </cell>
          <cell r="AJ1361">
            <v>15000000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43434</v>
          </cell>
          <cell r="AV1361">
            <v>15</v>
          </cell>
          <cell r="AW1361">
            <v>18</v>
          </cell>
        </row>
        <row r="1362">
          <cell r="C1362" t="str">
            <v>A1467</v>
          </cell>
          <cell r="D1362">
            <v>8000000000</v>
          </cell>
          <cell r="E1362">
            <v>0</v>
          </cell>
          <cell r="F1362">
            <v>43490</v>
          </cell>
          <cell r="G1362">
            <v>2000000000</v>
          </cell>
          <cell r="H1362">
            <v>10000000000</v>
          </cell>
          <cell r="I1362">
            <v>8000000000</v>
          </cell>
          <cell r="J1362">
            <v>60000000</v>
          </cell>
          <cell r="K1362" t="str">
            <v>2121</v>
          </cell>
          <cell r="L1362">
            <v>7</v>
          </cell>
          <cell r="M1362" t="str">
            <v>VND</v>
          </cell>
          <cell r="N1362" t="str">
            <v>VN0011379</v>
          </cell>
          <cell r="O1362">
            <v>7</v>
          </cell>
          <cell r="P1362" t="str">
            <v>Loan</v>
          </cell>
          <cell r="Q1362">
            <v>45955</v>
          </cell>
          <cell r="R1362">
            <v>43490</v>
          </cell>
          <cell r="S1362">
            <v>40179</v>
          </cell>
          <cell r="T1362">
            <v>1</v>
          </cell>
          <cell r="U1362" t="str">
            <v>N</v>
          </cell>
          <cell r="V1362" t="str">
            <v>N</v>
          </cell>
          <cell r="W1362">
            <v>1</v>
          </cell>
          <cell r="X1362" t="str">
            <v>Y</v>
          </cell>
          <cell r="Y1362" t="str">
            <v>VNGAAP</v>
          </cell>
          <cell r="Z1362" t="str">
            <v>9410</v>
          </cell>
          <cell r="AA1362">
            <v>43465</v>
          </cell>
          <cell r="AB1362">
            <v>15000000</v>
          </cell>
          <cell r="AC1362">
            <v>2000000000</v>
          </cell>
          <cell r="AD1362">
            <v>60000000</v>
          </cell>
          <cell r="AE1362">
            <v>0</v>
          </cell>
          <cell r="AF1362">
            <v>2</v>
          </cell>
          <cell r="AG1362">
            <v>44195</v>
          </cell>
          <cell r="AH1362">
            <v>3000000000</v>
          </cell>
          <cell r="AI1362">
            <v>3000000000</v>
          </cell>
          <cell r="AJ1362">
            <v>15000000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43434</v>
          </cell>
          <cell r="AV1362">
            <v>15</v>
          </cell>
          <cell r="AW1362">
            <v>18</v>
          </cell>
        </row>
        <row r="1363">
          <cell r="C1363" t="str">
            <v>A1468</v>
          </cell>
          <cell r="D1363">
            <v>8000000000</v>
          </cell>
          <cell r="E1363">
            <v>0</v>
          </cell>
          <cell r="F1363">
            <v>43490</v>
          </cell>
          <cell r="G1363">
            <v>2000000000</v>
          </cell>
          <cell r="H1363">
            <v>10000000000</v>
          </cell>
          <cell r="I1363">
            <v>8000000000</v>
          </cell>
          <cell r="J1363">
            <v>60000000</v>
          </cell>
          <cell r="K1363" t="str">
            <v>2121</v>
          </cell>
          <cell r="L1363">
            <v>7</v>
          </cell>
          <cell r="M1363" t="str">
            <v>VND</v>
          </cell>
          <cell r="N1363" t="str">
            <v>VN0011379</v>
          </cell>
          <cell r="O1363">
            <v>7</v>
          </cell>
          <cell r="P1363" t="str">
            <v>Loan</v>
          </cell>
          <cell r="Q1363">
            <v>45955</v>
          </cell>
          <cell r="R1363">
            <v>43490</v>
          </cell>
          <cell r="S1363">
            <v>40179</v>
          </cell>
          <cell r="T1363">
            <v>1</v>
          </cell>
          <cell r="U1363" t="str">
            <v>N</v>
          </cell>
          <cell r="V1363" t="str">
            <v>N</v>
          </cell>
          <cell r="W1363">
            <v>2</v>
          </cell>
          <cell r="X1363" t="str">
            <v>N</v>
          </cell>
          <cell r="Y1363" t="str">
            <v>VNGAAP</v>
          </cell>
          <cell r="Z1363" t="str">
            <v>9410</v>
          </cell>
          <cell r="AA1363">
            <v>43465</v>
          </cell>
          <cell r="AB1363">
            <v>15000000</v>
          </cell>
          <cell r="AC1363">
            <v>2000000000</v>
          </cell>
          <cell r="AD1363">
            <v>60000000</v>
          </cell>
          <cell r="AE1363">
            <v>100000000</v>
          </cell>
          <cell r="AF1363">
            <v>2</v>
          </cell>
          <cell r="AG1363">
            <v>44195</v>
          </cell>
          <cell r="AH1363">
            <v>3000000000</v>
          </cell>
          <cell r="AI1363">
            <v>3000000000</v>
          </cell>
          <cell r="AJ1363">
            <v>15000000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43434</v>
          </cell>
          <cell r="AV1363">
            <v>15</v>
          </cell>
          <cell r="AW1363">
            <v>18</v>
          </cell>
        </row>
        <row r="1364">
          <cell r="C1364" t="str">
            <v>A1469</v>
          </cell>
          <cell r="D1364">
            <v>8000000000</v>
          </cell>
          <cell r="E1364">
            <v>0</v>
          </cell>
          <cell r="F1364">
            <v>43490</v>
          </cell>
          <cell r="G1364">
            <v>2000000000</v>
          </cell>
          <cell r="H1364">
            <v>10000000000</v>
          </cell>
          <cell r="I1364">
            <v>8000000000</v>
          </cell>
          <cell r="J1364">
            <v>60000000</v>
          </cell>
          <cell r="K1364" t="str">
            <v>2121</v>
          </cell>
          <cell r="L1364">
            <v>7</v>
          </cell>
          <cell r="M1364" t="str">
            <v>VND</v>
          </cell>
          <cell r="N1364" t="str">
            <v>VN0011379</v>
          </cell>
          <cell r="O1364">
            <v>7</v>
          </cell>
          <cell r="P1364" t="str">
            <v>Loan</v>
          </cell>
          <cell r="Q1364">
            <v>45955</v>
          </cell>
          <cell r="R1364">
            <v>43490</v>
          </cell>
          <cell r="S1364">
            <v>40179</v>
          </cell>
          <cell r="T1364">
            <v>1</v>
          </cell>
          <cell r="U1364" t="str">
            <v>N</v>
          </cell>
          <cell r="V1364" t="str">
            <v>N</v>
          </cell>
          <cell r="W1364">
            <v>2</v>
          </cell>
          <cell r="X1364" t="str">
            <v>Y</v>
          </cell>
          <cell r="Y1364" t="str">
            <v>VNGAAP</v>
          </cell>
          <cell r="Z1364" t="str">
            <v>9410</v>
          </cell>
          <cell r="AA1364">
            <v>43465</v>
          </cell>
          <cell r="AB1364">
            <v>15000000</v>
          </cell>
          <cell r="AC1364">
            <v>2000000000</v>
          </cell>
          <cell r="AD1364">
            <v>60000000</v>
          </cell>
          <cell r="AE1364">
            <v>100000000</v>
          </cell>
          <cell r="AF1364">
            <v>2</v>
          </cell>
          <cell r="AG1364">
            <v>44195</v>
          </cell>
          <cell r="AH1364">
            <v>3000000000</v>
          </cell>
          <cell r="AI1364">
            <v>3000000000</v>
          </cell>
          <cell r="AJ1364">
            <v>15000000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43434</v>
          </cell>
          <cell r="AV1364">
            <v>15</v>
          </cell>
          <cell r="AW1364">
            <v>18</v>
          </cell>
        </row>
        <row r="1365">
          <cell r="C1365" t="str">
            <v>A1470</v>
          </cell>
          <cell r="D1365">
            <v>8000000000</v>
          </cell>
          <cell r="E1365">
            <v>0</v>
          </cell>
          <cell r="F1365">
            <v>43490</v>
          </cell>
          <cell r="G1365">
            <v>2000000000</v>
          </cell>
          <cell r="H1365">
            <v>10000000000</v>
          </cell>
          <cell r="I1365">
            <v>8000000000</v>
          </cell>
          <cell r="J1365">
            <v>60000000</v>
          </cell>
          <cell r="K1365" t="str">
            <v>2121</v>
          </cell>
          <cell r="L1365">
            <v>7</v>
          </cell>
          <cell r="M1365" t="str">
            <v>VND</v>
          </cell>
          <cell r="N1365" t="str">
            <v>VN0011379</v>
          </cell>
          <cell r="O1365">
            <v>7</v>
          </cell>
          <cell r="P1365" t="str">
            <v>Loan</v>
          </cell>
          <cell r="Q1365">
            <v>45955</v>
          </cell>
          <cell r="R1365">
            <v>43490</v>
          </cell>
          <cell r="S1365">
            <v>40179</v>
          </cell>
          <cell r="T1365">
            <v>1</v>
          </cell>
          <cell r="U1365" t="str">
            <v>N</v>
          </cell>
          <cell r="V1365" t="str">
            <v>N</v>
          </cell>
          <cell r="W1365">
            <v>1</v>
          </cell>
          <cell r="X1365" t="str">
            <v>N</v>
          </cell>
          <cell r="Y1365" t="str">
            <v>VNGAAP</v>
          </cell>
          <cell r="Z1365" t="str">
            <v>9410</v>
          </cell>
          <cell r="AA1365">
            <v>43465</v>
          </cell>
          <cell r="AB1365">
            <v>15000000</v>
          </cell>
          <cell r="AC1365">
            <v>2000000000</v>
          </cell>
          <cell r="AD1365">
            <v>60000000</v>
          </cell>
          <cell r="AE1365">
            <v>0</v>
          </cell>
          <cell r="AF1365">
            <v>2</v>
          </cell>
          <cell r="AG1365">
            <v>44195</v>
          </cell>
          <cell r="AH1365">
            <v>3000000000</v>
          </cell>
          <cell r="AI1365">
            <v>3000000000</v>
          </cell>
          <cell r="AJ1365">
            <v>15000000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43434</v>
          </cell>
          <cell r="AV1365">
            <v>15</v>
          </cell>
          <cell r="AW1365">
            <v>1</v>
          </cell>
        </row>
        <row r="1366">
          <cell r="C1366" t="str">
            <v>A1471</v>
          </cell>
          <cell r="D1366">
            <v>8000000000</v>
          </cell>
          <cell r="E1366">
            <v>0</v>
          </cell>
          <cell r="F1366">
            <v>43490</v>
          </cell>
          <cell r="G1366">
            <v>2000000000</v>
          </cell>
          <cell r="H1366">
            <v>10000000000</v>
          </cell>
          <cell r="I1366">
            <v>8000000000</v>
          </cell>
          <cell r="J1366">
            <v>60000000</v>
          </cell>
          <cell r="K1366" t="str">
            <v>2121</v>
          </cell>
          <cell r="L1366">
            <v>7</v>
          </cell>
          <cell r="M1366" t="str">
            <v>VND</v>
          </cell>
          <cell r="N1366" t="str">
            <v>VN0011379</v>
          </cell>
          <cell r="O1366">
            <v>7</v>
          </cell>
          <cell r="P1366" t="str">
            <v>Loan</v>
          </cell>
          <cell r="Q1366">
            <v>45955</v>
          </cell>
          <cell r="R1366">
            <v>43490</v>
          </cell>
          <cell r="S1366">
            <v>40179</v>
          </cell>
          <cell r="T1366">
            <v>1</v>
          </cell>
          <cell r="U1366" t="str">
            <v>N</v>
          </cell>
          <cell r="V1366" t="str">
            <v>N</v>
          </cell>
          <cell r="W1366">
            <v>1</v>
          </cell>
          <cell r="X1366" t="str">
            <v>Y</v>
          </cell>
          <cell r="Y1366" t="str">
            <v>VNGAAP</v>
          </cell>
          <cell r="Z1366" t="str">
            <v>9410</v>
          </cell>
          <cell r="AA1366">
            <v>43465</v>
          </cell>
          <cell r="AB1366">
            <v>15000000</v>
          </cell>
          <cell r="AC1366">
            <v>2000000000</v>
          </cell>
          <cell r="AD1366">
            <v>60000000</v>
          </cell>
          <cell r="AE1366">
            <v>0</v>
          </cell>
          <cell r="AF1366">
            <v>2</v>
          </cell>
          <cell r="AG1366">
            <v>44195</v>
          </cell>
          <cell r="AH1366">
            <v>3000000000</v>
          </cell>
          <cell r="AI1366">
            <v>3000000000</v>
          </cell>
          <cell r="AJ1366">
            <v>15000000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43434</v>
          </cell>
          <cell r="AV1366">
            <v>15</v>
          </cell>
          <cell r="AW1366">
            <v>1</v>
          </cell>
        </row>
        <row r="1367">
          <cell r="C1367" t="str">
            <v>A1472</v>
          </cell>
          <cell r="D1367">
            <v>8000000000</v>
          </cell>
          <cell r="E1367">
            <v>0</v>
          </cell>
          <cell r="F1367">
            <v>43490</v>
          </cell>
          <cell r="G1367">
            <v>2000000000</v>
          </cell>
          <cell r="H1367">
            <v>10000000000</v>
          </cell>
          <cell r="I1367">
            <v>8000000000</v>
          </cell>
          <cell r="J1367">
            <v>60000000</v>
          </cell>
          <cell r="K1367" t="str">
            <v>2121</v>
          </cell>
          <cell r="L1367">
            <v>7</v>
          </cell>
          <cell r="M1367" t="str">
            <v>VND</v>
          </cell>
          <cell r="N1367" t="str">
            <v>VN0011379</v>
          </cell>
          <cell r="O1367">
            <v>7</v>
          </cell>
          <cell r="P1367" t="str">
            <v>Loan</v>
          </cell>
          <cell r="Q1367">
            <v>45955</v>
          </cell>
          <cell r="R1367">
            <v>43490</v>
          </cell>
          <cell r="S1367">
            <v>40179</v>
          </cell>
          <cell r="T1367">
            <v>1</v>
          </cell>
          <cell r="U1367" t="str">
            <v>N</v>
          </cell>
          <cell r="V1367" t="str">
            <v>N</v>
          </cell>
          <cell r="W1367">
            <v>2</v>
          </cell>
          <cell r="X1367" t="str">
            <v>N</v>
          </cell>
          <cell r="Y1367" t="str">
            <v>VNGAAP</v>
          </cell>
          <cell r="Z1367" t="str">
            <v>9410</v>
          </cell>
          <cell r="AA1367">
            <v>43465</v>
          </cell>
          <cell r="AB1367">
            <v>15000000</v>
          </cell>
          <cell r="AC1367">
            <v>2000000000</v>
          </cell>
          <cell r="AD1367">
            <v>60000000</v>
          </cell>
          <cell r="AE1367">
            <v>100000000</v>
          </cell>
          <cell r="AF1367">
            <v>2</v>
          </cell>
          <cell r="AG1367">
            <v>44195</v>
          </cell>
          <cell r="AH1367">
            <v>3000000000</v>
          </cell>
          <cell r="AI1367">
            <v>3000000000</v>
          </cell>
          <cell r="AJ1367">
            <v>15000000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43434</v>
          </cell>
          <cell r="AV1367">
            <v>15</v>
          </cell>
          <cell r="AW1367">
            <v>15</v>
          </cell>
        </row>
        <row r="1368">
          <cell r="C1368" t="str">
            <v>A1473</v>
          </cell>
          <cell r="D1368">
            <v>8000000000</v>
          </cell>
          <cell r="E1368">
            <v>0</v>
          </cell>
          <cell r="F1368">
            <v>43490</v>
          </cell>
          <cell r="G1368">
            <v>2000000000</v>
          </cell>
          <cell r="H1368">
            <v>10000000000</v>
          </cell>
          <cell r="I1368">
            <v>8000000000</v>
          </cell>
          <cell r="J1368">
            <v>60000000</v>
          </cell>
          <cell r="K1368" t="str">
            <v>2121</v>
          </cell>
          <cell r="L1368">
            <v>7</v>
          </cell>
          <cell r="M1368" t="str">
            <v>VND</v>
          </cell>
          <cell r="N1368" t="str">
            <v>VN0011379</v>
          </cell>
          <cell r="O1368">
            <v>7</v>
          </cell>
          <cell r="P1368" t="str">
            <v>Loan</v>
          </cell>
          <cell r="Q1368">
            <v>45955</v>
          </cell>
          <cell r="R1368">
            <v>43490</v>
          </cell>
          <cell r="S1368">
            <v>40179</v>
          </cell>
          <cell r="T1368">
            <v>1</v>
          </cell>
          <cell r="U1368" t="str">
            <v>N</v>
          </cell>
          <cell r="V1368" t="str">
            <v>N</v>
          </cell>
          <cell r="W1368">
            <v>2</v>
          </cell>
          <cell r="X1368" t="str">
            <v>Y</v>
          </cell>
          <cell r="Y1368" t="str">
            <v>VNGAAP</v>
          </cell>
          <cell r="Z1368" t="str">
            <v>9410</v>
          </cell>
          <cell r="AA1368">
            <v>43465</v>
          </cell>
          <cell r="AB1368">
            <v>15000000</v>
          </cell>
          <cell r="AC1368">
            <v>2000000000</v>
          </cell>
          <cell r="AD1368">
            <v>60000000</v>
          </cell>
          <cell r="AE1368">
            <v>100000000</v>
          </cell>
          <cell r="AF1368">
            <v>2</v>
          </cell>
          <cell r="AG1368">
            <v>44195</v>
          </cell>
          <cell r="AH1368">
            <v>3000000000</v>
          </cell>
          <cell r="AI1368">
            <v>3000000000</v>
          </cell>
          <cell r="AJ1368">
            <v>15000000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43434</v>
          </cell>
          <cell r="AV1368">
            <v>15</v>
          </cell>
          <cell r="AW1368">
            <v>15</v>
          </cell>
        </row>
        <row r="1369">
          <cell r="C1369" t="str">
            <v>B0001</v>
          </cell>
          <cell r="D1369">
            <v>2000000000</v>
          </cell>
          <cell r="E1369">
            <v>0</v>
          </cell>
          <cell r="F1369">
            <v>46022</v>
          </cell>
          <cell r="G1369">
            <v>5000000000</v>
          </cell>
          <cell r="H1369">
            <v>7000000000</v>
          </cell>
          <cell r="I1369">
            <v>2000000000</v>
          </cell>
          <cell r="J1369">
            <v>150000000</v>
          </cell>
          <cell r="K1369" t="str">
            <v>2121</v>
          </cell>
          <cell r="L1369">
            <v>4</v>
          </cell>
          <cell r="M1369" t="str">
            <v>VND</v>
          </cell>
          <cell r="N1369" t="str">
            <v>VN0012247</v>
          </cell>
          <cell r="O1369">
            <v>4</v>
          </cell>
          <cell r="P1369" t="str">
            <v>LOAN</v>
          </cell>
          <cell r="Q1369">
            <v>46022</v>
          </cell>
          <cell r="R1369">
            <v>46022</v>
          </cell>
          <cell r="S1369">
            <v>40179</v>
          </cell>
          <cell r="T1369">
            <v>1</v>
          </cell>
          <cell r="U1369" t="str">
            <v>Y</v>
          </cell>
          <cell r="V1369" t="str">
            <v>Y</v>
          </cell>
          <cell r="W1369">
            <v>3</v>
          </cell>
          <cell r="X1369" t="str">
            <v>N</v>
          </cell>
          <cell r="Y1369" t="str">
            <v>VNGAAP</v>
          </cell>
          <cell r="Z1369" t="str">
            <v>9410</v>
          </cell>
          <cell r="AA1369">
            <v>43465</v>
          </cell>
          <cell r="AB1369">
            <v>15000000</v>
          </cell>
          <cell r="AC1369">
            <v>5000000000</v>
          </cell>
          <cell r="AD1369">
            <v>150000000</v>
          </cell>
          <cell r="AE1369">
            <v>500000000</v>
          </cell>
          <cell r="AF1369">
            <v>2</v>
          </cell>
          <cell r="AG1369">
            <v>46022</v>
          </cell>
          <cell r="AH1369">
            <v>5000000000</v>
          </cell>
          <cell r="AI1369">
            <v>5000000000</v>
          </cell>
          <cell r="AJ1369">
            <v>15000000</v>
          </cell>
          <cell r="AK1369">
            <v>0.39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42369</v>
          </cell>
          <cell r="AV1369">
            <v>1</v>
          </cell>
          <cell r="AW1369">
            <v>0</v>
          </cell>
        </row>
        <row r="1370">
          <cell r="C1370" t="str">
            <v>B0002</v>
          </cell>
          <cell r="D1370">
            <v>2000000000</v>
          </cell>
          <cell r="E1370">
            <v>0</v>
          </cell>
          <cell r="F1370">
            <v>46022</v>
          </cell>
          <cell r="G1370">
            <v>5000000000</v>
          </cell>
          <cell r="H1370">
            <v>7000000000</v>
          </cell>
          <cell r="I1370">
            <v>2000000000</v>
          </cell>
          <cell r="J1370">
            <v>150000000</v>
          </cell>
          <cell r="K1370" t="str">
            <v>2121</v>
          </cell>
          <cell r="L1370">
            <v>4</v>
          </cell>
          <cell r="M1370" t="str">
            <v>VND</v>
          </cell>
          <cell r="N1370" t="str">
            <v>VN0011251</v>
          </cell>
          <cell r="O1370">
            <v>4</v>
          </cell>
          <cell r="P1370" t="str">
            <v>LOAN</v>
          </cell>
          <cell r="Q1370">
            <v>46022</v>
          </cell>
          <cell r="R1370">
            <v>46022</v>
          </cell>
          <cell r="S1370">
            <v>40179</v>
          </cell>
          <cell r="T1370">
            <v>1</v>
          </cell>
          <cell r="U1370" t="str">
            <v>Y</v>
          </cell>
          <cell r="V1370" t="str">
            <v>Y</v>
          </cell>
          <cell r="W1370">
            <v>4</v>
          </cell>
          <cell r="X1370" t="str">
            <v>N</v>
          </cell>
          <cell r="Y1370" t="str">
            <v>VNGAAP</v>
          </cell>
          <cell r="Z1370" t="str">
            <v>9410</v>
          </cell>
          <cell r="AA1370">
            <v>43465</v>
          </cell>
          <cell r="AB1370">
            <v>15000000</v>
          </cell>
          <cell r="AC1370">
            <v>5000000000</v>
          </cell>
          <cell r="AD1370">
            <v>150000000</v>
          </cell>
          <cell r="AE1370">
            <v>1000000000</v>
          </cell>
          <cell r="AF1370">
            <v>2</v>
          </cell>
          <cell r="AG1370">
            <v>46022</v>
          </cell>
          <cell r="AH1370">
            <v>5000000000</v>
          </cell>
          <cell r="AI1370">
            <v>5000000000</v>
          </cell>
          <cell r="AJ1370">
            <v>15000000</v>
          </cell>
          <cell r="AK1370">
            <v>0.4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42369</v>
          </cell>
          <cell r="AV1370">
            <v>1</v>
          </cell>
          <cell r="AW1370">
            <v>0</v>
          </cell>
        </row>
        <row r="1371">
          <cell r="C1371" t="str">
            <v>B0003</v>
          </cell>
          <cell r="D1371">
            <v>2000000000</v>
          </cell>
          <cell r="E1371">
            <v>0</v>
          </cell>
          <cell r="F1371">
            <v>46022</v>
          </cell>
          <cell r="G1371">
            <v>5000000000</v>
          </cell>
          <cell r="H1371">
            <v>7000000000</v>
          </cell>
          <cell r="I1371">
            <v>2000000000</v>
          </cell>
          <cell r="J1371">
            <v>150000000</v>
          </cell>
          <cell r="K1371" t="str">
            <v>2121</v>
          </cell>
          <cell r="L1371">
            <v>4</v>
          </cell>
          <cell r="M1371" t="str">
            <v>VND</v>
          </cell>
          <cell r="N1371" t="str">
            <v>VN0011376</v>
          </cell>
          <cell r="O1371">
            <v>4</v>
          </cell>
          <cell r="P1371" t="str">
            <v>LOAN</v>
          </cell>
          <cell r="Q1371">
            <v>46022</v>
          </cell>
          <cell r="R1371">
            <v>46022</v>
          </cell>
          <cell r="S1371">
            <v>40179</v>
          </cell>
          <cell r="T1371">
            <v>1</v>
          </cell>
          <cell r="U1371" t="str">
            <v>Y</v>
          </cell>
          <cell r="V1371" t="str">
            <v>Y</v>
          </cell>
          <cell r="W1371">
            <v>5</v>
          </cell>
          <cell r="X1371" t="str">
            <v>N</v>
          </cell>
          <cell r="Y1371" t="str">
            <v>VNGAAP</v>
          </cell>
          <cell r="Z1371" t="str">
            <v>9410</v>
          </cell>
          <cell r="AA1371">
            <v>43465</v>
          </cell>
          <cell r="AB1371">
            <v>15000000</v>
          </cell>
          <cell r="AC1371">
            <v>5000000000</v>
          </cell>
          <cell r="AD1371">
            <v>150000000</v>
          </cell>
          <cell r="AE1371">
            <v>2500000000</v>
          </cell>
          <cell r="AF1371">
            <v>2</v>
          </cell>
          <cell r="AG1371">
            <v>46022</v>
          </cell>
          <cell r="AH1371">
            <v>5000000000</v>
          </cell>
          <cell r="AI1371">
            <v>5000000000</v>
          </cell>
          <cell r="AJ1371">
            <v>15000000</v>
          </cell>
          <cell r="AK1371">
            <v>0.6</v>
          </cell>
          <cell r="AL1371">
            <v>0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42369</v>
          </cell>
          <cell r="AV1371">
            <v>1</v>
          </cell>
          <cell r="AW1371">
            <v>0</v>
          </cell>
        </row>
        <row r="1372">
          <cell r="C1372" t="str">
            <v>B0004</v>
          </cell>
          <cell r="D1372">
            <v>2000000000</v>
          </cell>
          <cell r="E1372">
            <v>0</v>
          </cell>
          <cell r="F1372">
            <v>46022</v>
          </cell>
          <cell r="G1372">
            <v>5000000000</v>
          </cell>
          <cell r="H1372">
            <v>7000000000</v>
          </cell>
          <cell r="I1372">
            <v>2000000000</v>
          </cell>
          <cell r="J1372">
            <v>150000000</v>
          </cell>
          <cell r="K1372" t="str">
            <v>2121</v>
          </cell>
          <cell r="L1372">
            <v>4</v>
          </cell>
          <cell r="M1372" t="str">
            <v>VND</v>
          </cell>
          <cell r="N1372" t="str">
            <v>VN0011494</v>
          </cell>
          <cell r="O1372">
            <v>4</v>
          </cell>
          <cell r="P1372" t="str">
            <v>LOAN</v>
          </cell>
          <cell r="Q1372">
            <v>46022</v>
          </cell>
          <cell r="R1372">
            <v>46022</v>
          </cell>
          <cell r="S1372">
            <v>40179</v>
          </cell>
          <cell r="T1372">
            <v>1</v>
          </cell>
          <cell r="U1372" t="str">
            <v>Y</v>
          </cell>
          <cell r="V1372" t="str">
            <v>Y</v>
          </cell>
          <cell r="W1372">
            <v>5</v>
          </cell>
          <cell r="X1372" t="str">
            <v>N</v>
          </cell>
          <cell r="Y1372" t="str">
            <v>VNGAAP</v>
          </cell>
          <cell r="Z1372" t="str">
            <v>9410</v>
          </cell>
          <cell r="AA1372">
            <v>43465</v>
          </cell>
          <cell r="AB1372">
            <v>15000000</v>
          </cell>
          <cell r="AC1372">
            <v>5000000000</v>
          </cell>
          <cell r="AD1372">
            <v>150000000</v>
          </cell>
          <cell r="AE1372">
            <v>0</v>
          </cell>
          <cell r="AF1372">
            <v>2</v>
          </cell>
          <cell r="AG1372">
            <v>46022</v>
          </cell>
          <cell r="AH1372">
            <v>5000000000</v>
          </cell>
          <cell r="AI1372">
            <v>5000000000</v>
          </cell>
          <cell r="AJ1372">
            <v>15000000</v>
          </cell>
          <cell r="AK1372">
            <v>0.8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42369</v>
          </cell>
          <cell r="AV1372">
            <v>1</v>
          </cell>
          <cell r="AW1372">
            <v>0</v>
          </cell>
        </row>
        <row r="1373">
          <cell r="C1373" t="str">
            <v>B0005</v>
          </cell>
          <cell r="D1373">
            <v>2000000000</v>
          </cell>
          <cell r="E1373">
            <v>0</v>
          </cell>
          <cell r="F1373">
            <v>46022</v>
          </cell>
          <cell r="G1373">
            <v>5000000000</v>
          </cell>
          <cell r="H1373">
            <v>7000000000</v>
          </cell>
          <cell r="I1373">
            <v>2000000000</v>
          </cell>
          <cell r="J1373">
            <v>150000000</v>
          </cell>
          <cell r="K1373" t="str">
            <v>2121</v>
          </cell>
          <cell r="L1373">
            <v>4</v>
          </cell>
          <cell r="M1373" t="str">
            <v>VND</v>
          </cell>
          <cell r="N1373" t="str">
            <v>VN0012691</v>
          </cell>
          <cell r="O1373">
            <v>4</v>
          </cell>
          <cell r="P1373" t="str">
            <v>LOAN</v>
          </cell>
          <cell r="Q1373">
            <v>46022</v>
          </cell>
          <cell r="R1373">
            <v>46022</v>
          </cell>
          <cell r="S1373">
            <v>40179</v>
          </cell>
          <cell r="T1373">
            <v>1</v>
          </cell>
          <cell r="U1373" t="str">
            <v>Y</v>
          </cell>
          <cell r="V1373" t="str">
            <v>Y</v>
          </cell>
          <cell r="W1373">
            <v>3</v>
          </cell>
          <cell r="X1373" t="str">
            <v>N</v>
          </cell>
          <cell r="Y1373" t="str">
            <v>VNGAAP</v>
          </cell>
          <cell r="Z1373" t="str">
            <v>9410</v>
          </cell>
          <cell r="AA1373">
            <v>43465</v>
          </cell>
          <cell r="AB1373">
            <v>15000000</v>
          </cell>
          <cell r="AC1373">
            <v>5000000000</v>
          </cell>
          <cell r="AD1373">
            <v>150000000</v>
          </cell>
          <cell r="AE1373">
            <v>500000000</v>
          </cell>
          <cell r="AF1373">
            <v>2</v>
          </cell>
          <cell r="AG1373">
            <v>46022</v>
          </cell>
          <cell r="AH1373">
            <v>5000000000</v>
          </cell>
          <cell r="AI1373">
            <v>5000000000</v>
          </cell>
          <cell r="AJ1373">
            <v>15000000</v>
          </cell>
          <cell r="AK1373">
            <v>0.9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42369</v>
          </cell>
          <cell r="AV1373">
            <v>1</v>
          </cell>
          <cell r="AW1373">
            <v>0</v>
          </cell>
        </row>
        <row r="1374">
          <cell r="C1374" t="str">
            <v>B0006</v>
          </cell>
          <cell r="D1374">
            <v>2000000000</v>
          </cell>
          <cell r="E1374">
            <v>0</v>
          </cell>
          <cell r="F1374">
            <v>46022</v>
          </cell>
          <cell r="G1374">
            <v>5000000000</v>
          </cell>
          <cell r="H1374">
            <v>7000000000</v>
          </cell>
          <cell r="I1374">
            <v>2000000000</v>
          </cell>
          <cell r="J1374">
            <v>150000000</v>
          </cell>
          <cell r="K1374" t="str">
            <v>2121</v>
          </cell>
          <cell r="L1374">
            <v>4</v>
          </cell>
          <cell r="M1374" t="str">
            <v>VND</v>
          </cell>
          <cell r="N1374" t="str">
            <v>VN0012363</v>
          </cell>
          <cell r="O1374">
            <v>4</v>
          </cell>
          <cell r="P1374" t="str">
            <v>LOAN</v>
          </cell>
          <cell r="Q1374">
            <v>46022</v>
          </cell>
          <cell r="R1374">
            <v>46022</v>
          </cell>
          <cell r="S1374">
            <v>40179</v>
          </cell>
          <cell r="T1374">
            <v>1</v>
          </cell>
          <cell r="U1374" t="str">
            <v>Y</v>
          </cell>
          <cell r="V1374" t="str">
            <v>Y</v>
          </cell>
          <cell r="W1374">
            <v>4</v>
          </cell>
          <cell r="X1374" t="str">
            <v>N</v>
          </cell>
          <cell r="Y1374" t="str">
            <v>VNGAAP</v>
          </cell>
          <cell r="Z1374" t="str">
            <v>9410</v>
          </cell>
          <cell r="AA1374">
            <v>43465</v>
          </cell>
          <cell r="AB1374">
            <v>15000000</v>
          </cell>
          <cell r="AC1374">
            <v>5000000000</v>
          </cell>
          <cell r="AD1374">
            <v>150000000</v>
          </cell>
          <cell r="AE1374">
            <v>1000000000</v>
          </cell>
          <cell r="AF1374">
            <v>2</v>
          </cell>
          <cell r="AG1374">
            <v>46022</v>
          </cell>
          <cell r="AH1374">
            <v>5000000000</v>
          </cell>
          <cell r="AI1374">
            <v>5000000000</v>
          </cell>
          <cell r="AJ1374">
            <v>15000000</v>
          </cell>
          <cell r="AK1374">
            <v>1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42369</v>
          </cell>
          <cell r="AV1374">
            <v>1</v>
          </cell>
          <cell r="AW1374">
            <v>0</v>
          </cell>
        </row>
        <row r="1375">
          <cell r="C1375" t="str">
            <v>B0007</v>
          </cell>
          <cell r="D1375">
            <v>2000000000</v>
          </cell>
          <cell r="E1375">
            <v>0</v>
          </cell>
          <cell r="F1375">
            <v>46022</v>
          </cell>
          <cell r="G1375">
            <v>5000000000</v>
          </cell>
          <cell r="H1375">
            <v>7000000000</v>
          </cell>
          <cell r="I1375">
            <v>2000000000</v>
          </cell>
          <cell r="J1375">
            <v>150000000</v>
          </cell>
          <cell r="K1375" t="str">
            <v>2121</v>
          </cell>
          <cell r="L1375">
            <v>4</v>
          </cell>
          <cell r="M1375" t="str">
            <v>VND</v>
          </cell>
          <cell r="N1375" t="str">
            <v>VN0011557</v>
          </cell>
          <cell r="O1375">
            <v>4</v>
          </cell>
          <cell r="P1375" t="str">
            <v>LOAN</v>
          </cell>
          <cell r="Q1375">
            <v>46022</v>
          </cell>
          <cell r="R1375">
            <v>46022</v>
          </cell>
          <cell r="S1375">
            <v>40179</v>
          </cell>
          <cell r="T1375">
            <v>1</v>
          </cell>
          <cell r="U1375" t="str">
            <v>Y</v>
          </cell>
          <cell r="V1375" t="str">
            <v>Y</v>
          </cell>
          <cell r="W1375">
            <v>5</v>
          </cell>
          <cell r="X1375" t="str">
            <v>N</v>
          </cell>
          <cell r="Y1375" t="str">
            <v>VNGAAP</v>
          </cell>
          <cell r="Z1375" t="str">
            <v>9410</v>
          </cell>
          <cell r="AA1375">
            <v>43465</v>
          </cell>
          <cell r="AB1375">
            <v>15000000</v>
          </cell>
          <cell r="AC1375">
            <v>5000000000</v>
          </cell>
          <cell r="AD1375">
            <v>150000000</v>
          </cell>
          <cell r="AE1375">
            <v>2500000000</v>
          </cell>
          <cell r="AF1375">
            <v>2</v>
          </cell>
          <cell r="AG1375">
            <v>46022</v>
          </cell>
          <cell r="AH1375">
            <v>5000000000</v>
          </cell>
          <cell r="AI1375">
            <v>5000000000</v>
          </cell>
          <cell r="AJ1375">
            <v>15000000</v>
          </cell>
          <cell r="AK1375">
            <v>0.39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42369</v>
          </cell>
          <cell r="AV1375">
            <v>1</v>
          </cell>
          <cell r="AW1375">
            <v>0</v>
          </cell>
        </row>
        <row r="1376">
          <cell r="C1376" t="str">
            <v>B0008</v>
          </cell>
          <cell r="D1376">
            <v>2000000000</v>
          </cell>
          <cell r="E1376">
            <v>0</v>
          </cell>
          <cell r="F1376">
            <v>46022</v>
          </cell>
          <cell r="G1376">
            <v>5000000000</v>
          </cell>
          <cell r="H1376">
            <v>7000000000</v>
          </cell>
          <cell r="I1376">
            <v>2000000000</v>
          </cell>
          <cell r="J1376">
            <v>150000000</v>
          </cell>
          <cell r="K1376" t="str">
            <v>2121</v>
          </cell>
          <cell r="L1376">
            <v>4</v>
          </cell>
          <cell r="M1376" t="str">
            <v>VND</v>
          </cell>
          <cell r="N1376" t="str">
            <v>VN0011292</v>
          </cell>
          <cell r="O1376">
            <v>4</v>
          </cell>
          <cell r="P1376" t="str">
            <v>LOAN</v>
          </cell>
          <cell r="Q1376">
            <v>46022</v>
          </cell>
          <cell r="R1376">
            <v>46022</v>
          </cell>
          <cell r="S1376">
            <v>40179</v>
          </cell>
          <cell r="T1376">
            <v>1</v>
          </cell>
          <cell r="U1376" t="str">
            <v>Y</v>
          </cell>
          <cell r="V1376" t="str">
            <v>Y</v>
          </cell>
          <cell r="W1376">
            <v>5</v>
          </cell>
          <cell r="X1376" t="str">
            <v>N</v>
          </cell>
          <cell r="Y1376" t="str">
            <v>VNGAAP</v>
          </cell>
          <cell r="Z1376" t="str">
            <v>9410</v>
          </cell>
          <cell r="AA1376">
            <v>43465</v>
          </cell>
          <cell r="AB1376">
            <v>15000000</v>
          </cell>
          <cell r="AC1376">
            <v>5000000000</v>
          </cell>
          <cell r="AD1376">
            <v>150000000</v>
          </cell>
          <cell r="AE1376">
            <v>0</v>
          </cell>
          <cell r="AF1376">
            <v>2</v>
          </cell>
          <cell r="AG1376">
            <v>46022</v>
          </cell>
          <cell r="AH1376">
            <v>5000000000</v>
          </cell>
          <cell r="AI1376">
            <v>5000000000</v>
          </cell>
          <cell r="AJ1376">
            <v>15000000</v>
          </cell>
          <cell r="AK1376">
            <v>0.4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42369</v>
          </cell>
          <cell r="AV1376">
            <v>1</v>
          </cell>
          <cell r="AW1376">
            <v>0</v>
          </cell>
        </row>
        <row r="1377">
          <cell r="C1377" t="str">
            <v>B0009</v>
          </cell>
          <cell r="D1377">
            <v>2000000000</v>
          </cell>
          <cell r="E1377">
            <v>0</v>
          </cell>
          <cell r="F1377">
            <v>46022</v>
          </cell>
          <cell r="G1377">
            <v>5000000000</v>
          </cell>
          <cell r="H1377">
            <v>7000000000</v>
          </cell>
          <cell r="I1377">
            <v>2000000000</v>
          </cell>
          <cell r="J1377">
            <v>150000000</v>
          </cell>
          <cell r="K1377" t="str">
            <v>2121</v>
          </cell>
          <cell r="L1377">
            <v>4</v>
          </cell>
          <cell r="M1377" t="str">
            <v>VND</v>
          </cell>
          <cell r="N1377" t="str">
            <v>VN0011371</v>
          </cell>
          <cell r="O1377">
            <v>4</v>
          </cell>
          <cell r="P1377" t="str">
            <v>LOAN</v>
          </cell>
          <cell r="Q1377">
            <v>46022</v>
          </cell>
          <cell r="R1377">
            <v>46022</v>
          </cell>
          <cell r="S1377">
            <v>40179</v>
          </cell>
          <cell r="T1377">
            <v>1</v>
          </cell>
          <cell r="U1377" t="str">
            <v>Y</v>
          </cell>
          <cell r="V1377" t="str">
            <v>Y</v>
          </cell>
          <cell r="W1377">
            <v>3</v>
          </cell>
          <cell r="X1377" t="str">
            <v>N</v>
          </cell>
          <cell r="Y1377" t="str">
            <v>VNGAAP</v>
          </cell>
          <cell r="Z1377" t="str">
            <v>9410</v>
          </cell>
          <cell r="AA1377">
            <v>43465</v>
          </cell>
          <cell r="AB1377">
            <v>15000000</v>
          </cell>
          <cell r="AC1377">
            <v>5000000000</v>
          </cell>
          <cell r="AD1377">
            <v>150000000</v>
          </cell>
          <cell r="AE1377">
            <v>500000000</v>
          </cell>
          <cell r="AF1377">
            <v>2</v>
          </cell>
          <cell r="AG1377">
            <v>46022</v>
          </cell>
          <cell r="AH1377">
            <v>5000000000</v>
          </cell>
          <cell r="AI1377">
            <v>5000000000</v>
          </cell>
          <cell r="AJ1377">
            <v>15000000</v>
          </cell>
          <cell r="AK1377">
            <v>0.6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42369</v>
          </cell>
          <cell r="AV1377">
            <v>1</v>
          </cell>
          <cell r="AW1377">
            <v>0</v>
          </cell>
        </row>
        <row r="1378">
          <cell r="C1378" t="str">
            <v>B0010</v>
          </cell>
          <cell r="D1378">
            <v>2000000000</v>
          </cell>
          <cell r="E1378">
            <v>0</v>
          </cell>
          <cell r="F1378">
            <v>46022</v>
          </cell>
          <cell r="G1378">
            <v>5000000000</v>
          </cell>
          <cell r="H1378">
            <v>7000000000</v>
          </cell>
          <cell r="I1378">
            <v>2000000000</v>
          </cell>
          <cell r="J1378">
            <v>150000000</v>
          </cell>
          <cell r="K1378" t="str">
            <v>2121</v>
          </cell>
          <cell r="L1378">
            <v>4</v>
          </cell>
          <cell r="M1378" t="str">
            <v>VND</v>
          </cell>
          <cell r="N1378" t="str">
            <v>VN0011491</v>
          </cell>
          <cell r="O1378">
            <v>4</v>
          </cell>
          <cell r="P1378" t="str">
            <v>LOAN</v>
          </cell>
          <cell r="Q1378">
            <v>46022</v>
          </cell>
          <cell r="R1378">
            <v>46022</v>
          </cell>
          <cell r="S1378">
            <v>40179</v>
          </cell>
          <cell r="T1378">
            <v>1</v>
          </cell>
          <cell r="U1378" t="str">
            <v>Y</v>
          </cell>
          <cell r="V1378" t="str">
            <v>Y</v>
          </cell>
          <cell r="W1378">
            <v>4</v>
          </cell>
          <cell r="X1378" t="str">
            <v>N</v>
          </cell>
          <cell r="Y1378" t="str">
            <v>VNGAAP</v>
          </cell>
          <cell r="Z1378" t="str">
            <v>9410</v>
          </cell>
          <cell r="AA1378">
            <v>43465</v>
          </cell>
          <cell r="AB1378">
            <v>15000000</v>
          </cell>
          <cell r="AC1378">
            <v>5000000000</v>
          </cell>
          <cell r="AD1378">
            <v>150000000</v>
          </cell>
          <cell r="AE1378">
            <v>1000000000</v>
          </cell>
          <cell r="AF1378">
            <v>2</v>
          </cell>
          <cell r="AG1378">
            <v>46022</v>
          </cell>
          <cell r="AH1378">
            <v>5000000000</v>
          </cell>
          <cell r="AI1378">
            <v>5000000000</v>
          </cell>
          <cell r="AJ1378">
            <v>15000000</v>
          </cell>
          <cell r="AK1378">
            <v>0.8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42369</v>
          </cell>
          <cell r="AV1378">
            <v>1</v>
          </cell>
          <cell r="AW1378">
            <v>0</v>
          </cell>
        </row>
        <row r="1379">
          <cell r="C1379" t="str">
            <v>B0011</v>
          </cell>
          <cell r="D1379">
            <v>2000000000</v>
          </cell>
          <cell r="E1379">
            <v>0</v>
          </cell>
          <cell r="F1379">
            <v>46022</v>
          </cell>
          <cell r="G1379">
            <v>5000000000</v>
          </cell>
          <cell r="H1379">
            <v>7000000000</v>
          </cell>
          <cell r="I1379">
            <v>2000000000</v>
          </cell>
          <cell r="J1379">
            <v>150000000</v>
          </cell>
          <cell r="K1379" t="str">
            <v>2121</v>
          </cell>
          <cell r="L1379">
            <v>4</v>
          </cell>
          <cell r="M1379" t="str">
            <v>VND</v>
          </cell>
          <cell r="N1379" t="str">
            <v>VN0012343</v>
          </cell>
          <cell r="O1379">
            <v>4</v>
          </cell>
          <cell r="P1379" t="str">
            <v>LOAN</v>
          </cell>
          <cell r="Q1379">
            <v>46022</v>
          </cell>
          <cell r="R1379">
            <v>46022</v>
          </cell>
          <cell r="S1379">
            <v>40179</v>
          </cell>
          <cell r="T1379">
            <v>1</v>
          </cell>
          <cell r="U1379" t="str">
            <v>Y</v>
          </cell>
          <cell r="V1379" t="str">
            <v>Y</v>
          </cell>
          <cell r="W1379">
            <v>5</v>
          </cell>
          <cell r="X1379" t="str">
            <v>N</v>
          </cell>
          <cell r="Y1379" t="str">
            <v>VNGAAP</v>
          </cell>
          <cell r="Z1379" t="str">
            <v>9410</v>
          </cell>
          <cell r="AA1379">
            <v>43465</v>
          </cell>
          <cell r="AB1379">
            <v>15000000</v>
          </cell>
          <cell r="AC1379">
            <v>5000000000</v>
          </cell>
          <cell r="AD1379">
            <v>150000000</v>
          </cell>
          <cell r="AE1379">
            <v>2500000000</v>
          </cell>
          <cell r="AF1379">
            <v>2</v>
          </cell>
          <cell r="AG1379">
            <v>46022</v>
          </cell>
          <cell r="AH1379">
            <v>5000000000</v>
          </cell>
          <cell r="AI1379">
            <v>5000000000</v>
          </cell>
          <cell r="AJ1379">
            <v>15000000</v>
          </cell>
          <cell r="AK1379">
            <v>0.9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42369</v>
          </cell>
          <cell r="AV1379">
            <v>1</v>
          </cell>
          <cell r="AW1379">
            <v>0</v>
          </cell>
        </row>
        <row r="1380">
          <cell r="C1380" t="str">
            <v>B0012</v>
          </cell>
          <cell r="D1380">
            <v>2000000000</v>
          </cell>
          <cell r="E1380">
            <v>0</v>
          </cell>
          <cell r="F1380">
            <v>46022</v>
          </cell>
          <cell r="G1380">
            <v>5000000000</v>
          </cell>
          <cell r="H1380">
            <v>7000000000</v>
          </cell>
          <cell r="I1380">
            <v>2000000000</v>
          </cell>
          <cell r="J1380">
            <v>150000000</v>
          </cell>
          <cell r="K1380" t="str">
            <v>2121</v>
          </cell>
          <cell r="L1380">
            <v>4</v>
          </cell>
          <cell r="M1380" t="str">
            <v>VND</v>
          </cell>
          <cell r="N1380" t="str">
            <v>VN0012782</v>
          </cell>
          <cell r="O1380">
            <v>4</v>
          </cell>
          <cell r="P1380" t="str">
            <v>LOAN</v>
          </cell>
          <cell r="Q1380">
            <v>46022</v>
          </cell>
          <cell r="R1380">
            <v>46022</v>
          </cell>
          <cell r="S1380">
            <v>40179</v>
          </cell>
          <cell r="T1380">
            <v>1</v>
          </cell>
          <cell r="U1380" t="str">
            <v>Y</v>
          </cell>
          <cell r="V1380" t="str">
            <v>Y</v>
          </cell>
          <cell r="W1380">
            <v>5</v>
          </cell>
          <cell r="X1380" t="str">
            <v>N</v>
          </cell>
          <cell r="Y1380" t="str">
            <v>VNGAAP</v>
          </cell>
          <cell r="Z1380" t="str">
            <v>9410</v>
          </cell>
          <cell r="AA1380">
            <v>43465</v>
          </cell>
          <cell r="AB1380">
            <v>15000000</v>
          </cell>
          <cell r="AC1380">
            <v>5000000000</v>
          </cell>
          <cell r="AD1380">
            <v>150000000</v>
          </cell>
          <cell r="AE1380">
            <v>0</v>
          </cell>
          <cell r="AF1380">
            <v>2</v>
          </cell>
          <cell r="AG1380">
            <v>46022</v>
          </cell>
          <cell r="AH1380">
            <v>5000000000</v>
          </cell>
          <cell r="AI1380">
            <v>5000000000</v>
          </cell>
          <cell r="AJ1380">
            <v>15000000</v>
          </cell>
          <cell r="AK1380">
            <v>1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42369</v>
          </cell>
          <cell r="AV1380">
            <v>1</v>
          </cell>
          <cell r="AW1380">
            <v>0</v>
          </cell>
        </row>
        <row r="1381">
          <cell r="C1381" t="str">
            <v>B0013</v>
          </cell>
          <cell r="D1381">
            <v>2000000000</v>
          </cell>
          <cell r="E1381">
            <v>0</v>
          </cell>
          <cell r="F1381">
            <v>46022</v>
          </cell>
          <cell r="G1381">
            <v>5000000000</v>
          </cell>
          <cell r="H1381">
            <v>7000000000</v>
          </cell>
          <cell r="I1381">
            <v>2000000000</v>
          </cell>
          <cell r="J1381">
            <v>150000000</v>
          </cell>
          <cell r="K1381" t="str">
            <v>2121</v>
          </cell>
          <cell r="L1381">
            <v>4</v>
          </cell>
          <cell r="M1381" t="str">
            <v>VND</v>
          </cell>
          <cell r="N1381" t="str">
            <v>VN0014153</v>
          </cell>
          <cell r="O1381">
            <v>4</v>
          </cell>
          <cell r="P1381" t="str">
            <v>LOAN</v>
          </cell>
          <cell r="Q1381">
            <v>46022</v>
          </cell>
          <cell r="R1381">
            <v>46022</v>
          </cell>
          <cell r="S1381">
            <v>40179</v>
          </cell>
          <cell r="T1381">
            <v>1</v>
          </cell>
          <cell r="U1381" t="str">
            <v>Y</v>
          </cell>
          <cell r="V1381" t="str">
            <v>Y</v>
          </cell>
          <cell r="W1381">
            <v>3</v>
          </cell>
          <cell r="X1381" t="str">
            <v>N</v>
          </cell>
          <cell r="Y1381" t="str">
            <v>VNGAAP</v>
          </cell>
          <cell r="Z1381" t="str">
            <v>9410</v>
          </cell>
          <cell r="AA1381">
            <v>43465</v>
          </cell>
          <cell r="AB1381">
            <v>15000000</v>
          </cell>
          <cell r="AC1381">
            <v>5000000000</v>
          </cell>
          <cell r="AD1381">
            <v>150000000</v>
          </cell>
          <cell r="AE1381">
            <v>500000000</v>
          </cell>
          <cell r="AF1381">
            <v>2</v>
          </cell>
          <cell r="AG1381">
            <v>46022</v>
          </cell>
          <cell r="AH1381">
            <v>5000000000</v>
          </cell>
          <cell r="AI1381">
            <v>5000000000</v>
          </cell>
          <cell r="AJ1381">
            <v>15000000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42369</v>
          </cell>
          <cell r="AV1381">
            <v>1</v>
          </cell>
          <cell r="AW1381">
            <v>0</v>
          </cell>
        </row>
        <row r="1382">
          <cell r="C1382" t="str">
            <v>B0014</v>
          </cell>
          <cell r="D1382">
            <v>2000000000</v>
          </cell>
          <cell r="E1382">
            <v>0</v>
          </cell>
          <cell r="F1382">
            <v>46022</v>
          </cell>
          <cell r="G1382">
            <v>5000000000</v>
          </cell>
          <cell r="H1382">
            <v>7000000000</v>
          </cell>
          <cell r="I1382">
            <v>2000000000</v>
          </cell>
          <cell r="J1382">
            <v>150000000</v>
          </cell>
          <cell r="K1382" t="str">
            <v>2121</v>
          </cell>
          <cell r="L1382">
            <v>4</v>
          </cell>
          <cell r="M1382" t="str">
            <v>VND</v>
          </cell>
          <cell r="N1382" t="str">
            <v>VN0011912</v>
          </cell>
          <cell r="O1382">
            <v>4</v>
          </cell>
          <cell r="P1382" t="str">
            <v>LOAN</v>
          </cell>
          <cell r="Q1382">
            <v>46022</v>
          </cell>
          <cell r="R1382">
            <v>46022</v>
          </cell>
          <cell r="S1382">
            <v>40179</v>
          </cell>
          <cell r="T1382">
            <v>1</v>
          </cell>
          <cell r="U1382" t="str">
            <v>Y</v>
          </cell>
          <cell r="V1382" t="str">
            <v>Y</v>
          </cell>
          <cell r="W1382">
            <v>5</v>
          </cell>
          <cell r="X1382" t="str">
            <v>N</v>
          </cell>
          <cell r="Y1382" t="str">
            <v>VNGAAP</v>
          </cell>
          <cell r="Z1382" t="str">
            <v>9410</v>
          </cell>
          <cell r="AA1382">
            <v>43465</v>
          </cell>
          <cell r="AB1382">
            <v>15000000</v>
          </cell>
          <cell r="AC1382">
            <v>5000000000</v>
          </cell>
          <cell r="AD1382">
            <v>150000000</v>
          </cell>
          <cell r="AE1382">
            <v>2500000000</v>
          </cell>
          <cell r="AF1382">
            <v>2</v>
          </cell>
          <cell r="AG1382">
            <v>46022</v>
          </cell>
          <cell r="AH1382">
            <v>5000000000</v>
          </cell>
          <cell r="AI1382">
            <v>5000000000</v>
          </cell>
          <cell r="AJ1382">
            <v>15000000</v>
          </cell>
          <cell r="AK1382">
            <v>1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42369</v>
          </cell>
          <cell r="AV1382">
            <v>1</v>
          </cell>
          <cell r="AW1382">
            <v>0</v>
          </cell>
        </row>
        <row r="1383">
          <cell r="C1383" t="str">
            <v>B0015</v>
          </cell>
          <cell r="D1383">
            <v>2000000000</v>
          </cell>
          <cell r="E1383">
            <v>0</v>
          </cell>
          <cell r="F1383">
            <v>46022</v>
          </cell>
          <cell r="G1383">
            <v>5000000000</v>
          </cell>
          <cell r="H1383">
            <v>7000000000</v>
          </cell>
          <cell r="I1383">
            <v>2000000000</v>
          </cell>
          <cell r="J1383">
            <v>150000000</v>
          </cell>
          <cell r="K1383" t="str">
            <v>2121</v>
          </cell>
          <cell r="L1383">
            <v>4</v>
          </cell>
          <cell r="M1383" t="str">
            <v>VND</v>
          </cell>
          <cell r="N1383" t="str">
            <v>VN0012212</v>
          </cell>
          <cell r="O1383">
            <v>4</v>
          </cell>
          <cell r="P1383" t="str">
            <v>LOAN</v>
          </cell>
          <cell r="Q1383">
            <v>46022</v>
          </cell>
          <cell r="R1383">
            <v>46022</v>
          </cell>
          <cell r="S1383">
            <v>40179</v>
          </cell>
          <cell r="T1383">
            <v>1</v>
          </cell>
          <cell r="U1383" t="str">
            <v>Y</v>
          </cell>
          <cell r="V1383" t="str">
            <v>Y</v>
          </cell>
          <cell r="W1383">
            <v>5</v>
          </cell>
          <cell r="X1383" t="str">
            <v>N</v>
          </cell>
          <cell r="Y1383" t="str">
            <v>VNGAAP</v>
          </cell>
          <cell r="Z1383" t="str">
            <v>9410</v>
          </cell>
          <cell r="AA1383">
            <v>43465</v>
          </cell>
          <cell r="AB1383">
            <v>15000000</v>
          </cell>
          <cell r="AC1383">
            <v>5000000000</v>
          </cell>
          <cell r="AD1383">
            <v>150000000</v>
          </cell>
          <cell r="AE1383">
            <v>0</v>
          </cell>
          <cell r="AF1383">
            <v>2</v>
          </cell>
          <cell r="AG1383">
            <v>46022</v>
          </cell>
          <cell r="AH1383">
            <v>5000000000</v>
          </cell>
          <cell r="AI1383">
            <v>5000000000</v>
          </cell>
          <cell r="AJ1383">
            <v>15000000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42369</v>
          </cell>
          <cell r="AV1383">
            <v>1</v>
          </cell>
          <cell r="AW1383">
            <v>0</v>
          </cell>
        </row>
        <row r="1384">
          <cell r="C1384" t="str">
            <v>B0016</v>
          </cell>
          <cell r="D1384">
            <v>2000000000</v>
          </cell>
          <cell r="E1384">
            <v>0</v>
          </cell>
          <cell r="F1384">
            <v>46022</v>
          </cell>
          <cell r="G1384">
            <v>5000000000</v>
          </cell>
          <cell r="H1384">
            <v>7000000000</v>
          </cell>
          <cell r="I1384">
            <v>2000000000</v>
          </cell>
          <cell r="J1384">
            <v>150000000</v>
          </cell>
          <cell r="K1384" t="str">
            <v>2121</v>
          </cell>
          <cell r="L1384">
            <v>1</v>
          </cell>
          <cell r="M1384" t="str">
            <v>VND</v>
          </cell>
          <cell r="N1384" t="str">
            <v>VN0014591</v>
          </cell>
          <cell r="O1384">
            <v>1</v>
          </cell>
          <cell r="P1384" t="str">
            <v>LOAN</v>
          </cell>
          <cell r="Q1384">
            <v>46022</v>
          </cell>
          <cell r="R1384">
            <v>46022</v>
          </cell>
          <cell r="S1384">
            <v>40179</v>
          </cell>
          <cell r="T1384">
            <v>1</v>
          </cell>
          <cell r="U1384" t="str">
            <v>N</v>
          </cell>
          <cell r="V1384" t="str">
            <v>Y</v>
          </cell>
          <cell r="W1384">
            <v>3</v>
          </cell>
          <cell r="X1384" t="str">
            <v>N</v>
          </cell>
          <cell r="Y1384" t="str">
            <v>VNGAAP</v>
          </cell>
          <cell r="Z1384" t="str">
            <v>9410</v>
          </cell>
          <cell r="AA1384">
            <v>43465</v>
          </cell>
          <cell r="AB1384">
            <v>15000000</v>
          </cell>
          <cell r="AC1384">
            <v>5000000000</v>
          </cell>
          <cell r="AD1384">
            <v>150000000</v>
          </cell>
          <cell r="AE1384">
            <v>500000000</v>
          </cell>
          <cell r="AF1384">
            <v>2</v>
          </cell>
          <cell r="AG1384">
            <v>46022</v>
          </cell>
          <cell r="AH1384">
            <v>5000000000</v>
          </cell>
          <cell r="AI1384">
            <v>5000000000</v>
          </cell>
          <cell r="AJ1384">
            <v>15000000</v>
          </cell>
          <cell r="AK1384">
            <v>0.39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42369</v>
          </cell>
          <cell r="AV1384">
            <v>1</v>
          </cell>
          <cell r="AW1384">
            <v>0</v>
          </cell>
        </row>
        <row r="1385">
          <cell r="C1385" t="str">
            <v>B0017</v>
          </cell>
          <cell r="D1385">
            <v>2000000000</v>
          </cell>
          <cell r="E1385">
            <v>0</v>
          </cell>
          <cell r="F1385">
            <v>46022</v>
          </cell>
          <cell r="G1385">
            <v>5000000000</v>
          </cell>
          <cell r="H1385">
            <v>7000000000</v>
          </cell>
          <cell r="I1385">
            <v>2000000000</v>
          </cell>
          <cell r="J1385">
            <v>150000000</v>
          </cell>
          <cell r="K1385" t="str">
            <v>2121</v>
          </cell>
          <cell r="L1385">
            <v>2</v>
          </cell>
          <cell r="M1385" t="str">
            <v>VND</v>
          </cell>
          <cell r="N1385" t="str">
            <v>VN0012452</v>
          </cell>
          <cell r="O1385">
            <v>2</v>
          </cell>
          <cell r="P1385" t="str">
            <v>LOAN</v>
          </cell>
          <cell r="Q1385">
            <v>46022</v>
          </cell>
          <cell r="R1385">
            <v>46022</v>
          </cell>
          <cell r="S1385">
            <v>40179</v>
          </cell>
          <cell r="T1385">
            <v>1</v>
          </cell>
          <cell r="U1385" t="str">
            <v>N</v>
          </cell>
          <cell r="V1385" t="str">
            <v>Y</v>
          </cell>
          <cell r="W1385">
            <v>4</v>
          </cell>
          <cell r="X1385" t="str">
            <v>N</v>
          </cell>
          <cell r="Y1385" t="str">
            <v>VNGAAP</v>
          </cell>
          <cell r="Z1385" t="str">
            <v>9410</v>
          </cell>
          <cell r="AA1385">
            <v>43465</v>
          </cell>
          <cell r="AB1385">
            <v>15000000</v>
          </cell>
          <cell r="AC1385">
            <v>5000000000</v>
          </cell>
          <cell r="AD1385">
            <v>150000000</v>
          </cell>
          <cell r="AE1385">
            <v>1000000000</v>
          </cell>
          <cell r="AF1385">
            <v>2</v>
          </cell>
          <cell r="AG1385">
            <v>46022</v>
          </cell>
          <cell r="AH1385">
            <v>5000000000</v>
          </cell>
          <cell r="AI1385">
            <v>5000000000</v>
          </cell>
          <cell r="AJ1385">
            <v>15000000</v>
          </cell>
          <cell r="AK1385">
            <v>0.4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42369</v>
          </cell>
          <cell r="AV1385">
            <v>1</v>
          </cell>
          <cell r="AW1385">
            <v>0</v>
          </cell>
        </row>
        <row r="1386">
          <cell r="C1386" t="str">
            <v>B0018</v>
          </cell>
          <cell r="D1386">
            <v>2000000000</v>
          </cell>
          <cell r="E1386">
            <v>0</v>
          </cell>
          <cell r="F1386">
            <v>46022</v>
          </cell>
          <cell r="G1386">
            <v>5000000000</v>
          </cell>
          <cell r="H1386">
            <v>7000000000</v>
          </cell>
          <cell r="I1386">
            <v>2000000000</v>
          </cell>
          <cell r="J1386">
            <v>150000000</v>
          </cell>
          <cell r="K1386" t="str">
            <v>2121</v>
          </cell>
          <cell r="L1386">
            <v>3</v>
          </cell>
          <cell r="M1386" t="str">
            <v>VND</v>
          </cell>
          <cell r="N1386" t="str">
            <v>VN0011941</v>
          </cell>
          <cell r="O1386">
            <v>3</v>
          </cell>
          <cell r="P1386" t="str">
            <v>LOAN</v>
          </cell>
          <cell r="Q1386">
            <v>46022</v>
          </cell>
          <cell r="R1386">
            <v>46022</v>
          </cell>
          <cell r="S1386">
            <v>40179</v>
          </cell>
          <cell r="T1386">
            <v>1</v>
          </cell>
          <cell r="U1386" t="str">
            <v>N</v>
          </cell>
          <cell r="V1386" t="str">
            <v>Y</v>
          </cell>
          <cell r="W1386">
            <v>5</v>
          </cell>
          <cell r="X1386" t="str">
            <v>N</v>
          </cell>
          <cell r="Y1386" t="str">
            <v>VNGAAP</v>
          </cell>
          <cell r="Z1386" t="str">
            <v>9410</v>
          </cell>
          <cell r="AA1386">
            <v>43465</v>
          </cell>
          <cell r="AB1386">
            <v>15000000</v>
          </cell>
          <cell r="AC1386">
            <v>5000000000</v>
          </cell>
          <cell r="AD1386">
            <v>150000000</v>
          </cell>
          <cell r="AE1386">
            <v>2500000000</v>
          </cell>
          <cell r="AF1386">
            <v>2</v>
          </cell>
          <cell r="AG1386">
            <v>46022</v>
          </cell>
          <cell r="AH1386">
            <v>5000000000</v>
          </cell>
          <cell r="AI1386">
            <v>5000000000</v>
          </cell>
          <cell r="AJ1386">
            <v>15000000</v>
          </cell>
          <cell r="AK1386">
            <v>0.6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42369</v>
          </cell>
          <cell r="AV1386">
            <v>1</v>
          </cell>
          <cell r="AW1386">
            <v>0</v>
          </cell>
        </row>
        <row r="1387">
          <cell r="C1387" t="str">
            <v>B0019</v>
          </cell>
          <cell r="D1387">
            <v>2000000000</v>
          </cell>
          <cell r="E1387">
            <v>0</v>
          </cell>
          <cell r="F1387">
            <v>46022</v>
          </cell>
          <cell r="G1387">
            <v>5000000000</v>
          </cell>
          <cell r="H1387">
            <v>7000000000</v>
          </cell>
          <cell r="I1387">
            <v>2000000000</v>
          </cell>
          <cell r="J1387">
            <v>150000000</v>
          </cell>
          <cell r="K1387" t="str">
            <v>2121</v>
          </cell>
          <cell r="L1387">
            <v>2</v>
          </cell>
          <cell r="M1387" t="str">
            <v>VND</v>
          </cell>
          <cell r="N1387" t="str">
            <v>VN0012454</v>
          </cell>
          <cell r="O1387">
            <v>2</v>
          </cell>
          <cell r="P1387" t="str">
            <v>LOAN</v>
          </cell>
          <cell r="Q1387">
            <v>46022</v>
          </cell>
          <cell r="R1387">
            <v>46022</v>
          </cell>
          <cell r="S1387">
            <v>40179</v>
          </cell>
          <cell r="T1387">
            <v>1</v>
          </cell>
          <cell r="U1387" t="str">
            <v>N</v>
          </cell>
          <cell r="V1387" t="str">
            <v>Y</v>
          </cell>
          <cell r="W1387">
            <v>4</v>
          </cell>
          <cell r="X1387" t="str">
            <v>N</v>
          </cell>
          <cell r="Y1387" t="str">
            <v>VNGAAP</v>
          </cell>
          <cell r="Z1387" t="str">
            <v>9410</v>
          </cell>
          <cell r="AA1387">
            <v>43465</v>
          </cell>
          <cell r="AB1387">
            <v>15000000</v>
          </cell>
          <cell r="AC1387">
            <v>5000000000</v>
          </cell>
          <cell r="AD1387">
            <v>150000000</v>
          </cell>
          <cell r="AE1387">
            <v>1000000000</v>
          </cell>
          <cell r="AF1387">
            <v>2</v>
          </cell>
          <cell r="AG1387">
            <v>46022</v>
          </cell>
          <cell r="AH1387">
            <v>5000000000</v>
          </cell>
          <cell r="AI1387">
            <v>5000000000</v>
          </cell>
          <cell r="AJ1387">
            <v>15000000</v>
          </cell>
          <cell r="AK1387">
            <v>0.4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42369</v>
          </cell>
          <cell r="AV1387">
            <v>1</v>
          </cell>
          <cell r="AW1387">
            <v>0</v>
          </cell>
        </row>
        <row r="1388">
          <cell r="C1388" t="str">
            <v>B0020</v>
          </cell>
          <cell r="D1388">
            <v>2000000000</v>
          </cell>
          <cell r="E1388">
            <v>0</v>
          </cell>
          <cell r="F1388">
            <v>46022</v>
          </cell>
          <cell r="G1388">
            <v>5000000000</v>
          </cell>
          <cell r="H1388">
            <v>7000000000</v>
          </cell>
          <cell r="I1388">
            <v>2000000000</v>
          </cell>
          <cell r="J1388">
            <v>150000000</v>
          </cell>
          <cell r="K1388" t="str">
            <v>2121</v>
          </cell>
          <cell r="L1388">
            <v>3</v>
          </cell>
          <cell r="M1388" t="str">
            <v>VND</v>
          </cell>
          <cell r="N1388" t="str">
            <v>VN0011233</v>
          </cell>
          <cell r="O1388">
            <v>3</v>
          </cell>
          <cell r="P1388" t="str">
            <v>LOAN</v>
          </cell>
          <cell r="Q1388">
            <v>46022</v>
          </cell>
          <cell r="R1388">
            <v>46022</v>
          </cell>
          <cell r="S1388">
            <v>40179</v>
          </cell>
          <cell r="T1388">
            <v>1</v>
          </cell>
          <cell r="U1388" t="str">
            <v>N</v>
          </cell>
          <cell r="V1388" t="str">
            <v>N</v>
          </cell>
          <cell r="W1388">
            <v>5</v>
          </cell>
          <cell r="X1388" t="str">
            <v>N</v>
          </cell>
          <cell r="Y1388" t="str">
            <v>VNGAAP</v>
          </cell>
          <cell r="Z1388" t="str">
            <v>9410</v>
          </cell>
          <cell r="AA1388">
            <v>43465</v>
          </cell>
          <cell r="AB1388">
            <v>15000000</v>
          </cell>
          <cell r="AC1388">
            <v>5000000000</v>
          </cell>
          <cell r="AD1388">
            <v>150000000</v>
          </cell>
          <cell r="AE1388">
            <v>2500000000</v>
          </cell>
          <cell r="AF1388">
            <v>2</v>
          </cell>
          <cell r="AG1388">
            <v>46022</v>
          </cell>
          <cell r="AH1388">
            <v>5000000000</v>
          </cell>
          <cell r="AI1388">
            <v>5000000000</v>
          </cell>
          <cell r="AJ1388">
            <v>15000000</v>
          </cell>
          <cell r="AK1388">
            <v>0.6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42369</v>
          </cell>
          <cell r="AV1388">
            <v>1</v>
          </cell>
          <cell r="AW1388">
            <v>0</v>
          </cell>
        </row>
        <row r="1389">
          <cell r="C1389" t="str">
            <v>B0021</v>
          </cell>
          <cell r="D1389">
            <v>2000000000</v>
          </cell>
          <cell r="E1389">
            <v>0</v>
          </cell>
          <cell r="F1389">
            <v>46022</v>
          </cell>
          <cell r="G1389">
            <v>5000000000</v>
          </cell>
          <cell r="H1389">
            <v>7000000000</v>
          </cell>
          <cell r="I1389">
            <v>2000000000</v>
          </cell>
          <cell r="J1389">
            <v>150000000</v>
          </cell>
          <cell r="K1389" t="str">
            <v>2121</v>
          </cell>
          <cell r="L1389">
            <v>7</v>
          </cell>
          <cell r="M1389" t="str">
            <v>VND</v>
          </cell>
          <cell r="N1389" t="str">
            <v>VN0011232</v>
          </cell>
          <cell r="O1389">
            <v>7</v>
          </cell>
          <cell r="P1389" t="str">
            <v>LOAN</v>
          </cell>
          <cell r="Q1389">
            <v>46022</v>
          </cell>
          <cell r="R1389">
            <v>46022</v>
          </cell>
          <cell r="S1389">
            <v>40179</v>
          </cell>
          <cell r="T1389">
            <v>1</v>
          </cell>
          <cell r="U1389" t="str">
            <v>N</v>
          </cell>
          <cell r="V1389" t="str">
            <v>N</v>
          </cell>
          <cell r="W1389">
            <v>5</v>
          </cell>
          <cell r="X1389" t="str">
            <v>N</v>
          </cell>
          <cell r="Y1389" t="str">
            <v>VNGAAP</v>
          </cell>
          <cell r="Z1389" t="str">
            <v>9410</v>
          </cell>
          <cell r="AA1389">
            <v>43465</v>
          </cell>
          <cell r="AB1389">
            <v>15000000</v>
          </cell>
          <cell r="AC1389">
            <v>5000000000</v>
          </cell>
          <cell r="AD1389">
            <v>150000000</v>
          </cell>
          <cell r="AE1389">
            <v>3000000000</v>
          </cell>
          <cell r="AF1389">
            <v>2</v>
          </cell>
          <cell r="AG1389">
            <v>46022</v>
          </cell>
          <cell r="AH1389">
            <v>5000000000</v>
          </cell>
          <cell r="AI1389">
            <v>5000000000</v>
          </cell>
          <cell r="AJ1389">
            <v>15000000</v>
          </cell>
          <cell r="AK1389">
            <v>0.8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42369</v>
          </cell>
          <cell r="AV1389">
            <v>1</v>
          </cell>
          <cell r="AW1389">
            <v>0</v>
          </cell>
        </row>
        <row r="1390">
          <cell r="C1390" t="str">
            <v>B0022</v>
          </cell>
          <cell r="D1390">
            <v>2000000000</v>
          </cell>
          <cell r="E1390">
            <v>0</v>
          </cell>
          <cell r="F1390">
            <v>46022</v>
          </cell>
          <cell r="G1390">
            <v>5000000000</v>
          </cell>
          <cell r="H1390">
            <v>7000000000</v>
          </cell>
          <cell r="I1390">
            <v>2000000000</v>
          </cell>
          <cell r="J1390">
            <v>150000000</v>
          </cell>
          <cell r="K1390" t="str">
            <v>2121</v>
          </cell>
          <cell r="L1390">
            <v>4</v>
          </cell>
          <cell r="M1390" t="str">
            <v>VND</v>
          </cell>
          <cell r="N1390" t="str">
            <v>VN0012152</v>
          </cell>
          <cell r="O1390">
            <v>4</v>
          </cell>
          <cell r="P1390" t="str">
            <v>LOAN</v>
          </cell>
          <cell r="Q1390">
            <v>46022</v>
          </cell>
          <cell r="R1390">
            <v>46022</v>
          </cell>
          <cell r="S1390">
            <v>40179</v>
          </cell>
          <cell r="T1390">
            <v>1</v>
          </cell>
          <cell r="U1390" t="str">
            <v>N</v>
          </cell>
          <cell r="V1390" t="str">
            <v>Y</v>
          </cell>
          <cell r="W1390">
            <v>3</v>
          </cell>
          <cell r="X1390" t="str">
            <v>N</v>
          </cell>
          <cell r="Y1390" t="str">
            <v>VNGAAP</v>
          </cell>
          <cell r="Z1390" t="str">
            <v>9410</v>
          </cell>
          <cell r="AA1390">
            <v>43465</v>
          </cell>
          <cell r="AB1390">
            <v>15000000</v>
          </cell>
          <cell r="AC1390">
            <v>5000000000</v>
          </cell>
          <cell r="AD1390">
            <v>150000000</v>
          </cell>
          <cell r="AE1390">
            <v>500000000</v>
          </cell>
          <cell r="AF1390">
            <v>2</v>
          </cell>
          <cell r="AG1390">
            <v>46022</v>
          </cell>
          <cell r="AH1390">
            <v>5000000000</v>
          </cell>
          <cell r="AI1390">
            <v>5000000000</v>
          </cell>
          <cell r="AJ1390">
            <v>15000000</v>
          </cell>
          <cell r="AK1390">
            <v>0.39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42369</v>
          </cell>
          <cell r="AV1390">
            <v>1</v>
          </cell>
          <cell r="AW1390">
            <v>0</v>
          </cell>
        </row>
        <row r="1391">
          <cell r="C1391" t="str">
            <v>B0023</v>
          </cell>
          <cell r="D1391">
            <v>2000000000</v>
          </cell>
          <cell r="E1391">
            <v>0</v>
          </cell>
          <cell r="F1391">
            <v>46022</v>
          </cell>
          <cell r="G1391">
            <v>5000000000</v>
          </cell>
          <cell r="H1391">
            <v>7000000000</v>
          </cell>
          <cell r="I1391">
            <v>2000000000</v>
          </cell>
          <cell r="J1391">
            <v>150000000</v>
          </cell>
          <cell r="K1391" t="str">
            <v>2121</v>
          </cell>
          <cell r="L1391">
            <v>4</v>
          </cell>
          <cell r="M1391" t="str">
            <v>VND</v>
          </cell>
          <cell r="N1391" t="str">
            <v>VN0011345</v>
          </cell>
          <cell r="O1391">
            <v>4</v>
          </cell>
          <cell r="P1391" t="str">
            <v>LOAN</v>
          </cell>
          <cell r="Q1391">
            <v>46022</v>
          </cell>
          <cell r="R1391">
            <v>46022</v>
          </cell>
          <cell r="S1391">
            <v>40179</v>
          </cell>
          <cell r="T1391">
            <v>1</v>
          </cell>
          <cell r="U1391" t="str">
            <v>N</v>
          </cell>
          <cell r="V1391" t="str">
            <v>N</v>
          </cell>
          <cell r="W1391">
            <v>4</v>
          </cell>
          <cell r="X1391" t="str">
            <v>N</v>
          </cell>
          <cell r="Y1391" t="str">
            <v>VNGAAP</v>
          </cell>
          <cell r="Z1391" t="str">
            <v>9410</v>
          </cell>
          <cell r="AA1391">
            <v>43465</v>
          </cell>
          <cell r="AB1391">
            <v>15000000</v>
          </cell>
          <cell r="AC1391">
            <v>5000000000</v>
          </cell>
          <cell r="AD1391">
            <v>150000000</v>
          </cell>
          <cell r="AE1391">
            <v>1000000000</v>
          </cell>
          <cell r="AF1391">
            <v>2</v>
          </cell>
          <cell r="AG1391">
            <v>46022</v>
          </cell>
          <cell r="AH1391">
            <v>5000000000</v>
          </cell>
          <cell r="AI1391">
            <v>5000000000</v>
          </cell>
          <cell r="AJ1391">
            <v>15000000</v>
          </cell>
          <cell r="AK1391">
            <v>0.4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42369</v>
          </cell>
          <cell r="AV1391">
            <v>1</v>
          </cell>
          <cell r="AW1391">
            <v>0</v>
          </cell>
        </row>
        <row r="1392">
          <cell r="C1392" t="str">
            <v>B0024</v>
          </cell>
          <cell r="D1392">
            <v>2000000000</v>
          </cell>
          <cell r="E1392">
            <v>0</v>
          </cell>
          <cell r="F1392">
            <v>46022</v>
          </cell>
          <cell r="G1392">
            <v>5000000000</v>
          </cell>
          <cell r="H1392">
            <v>7000000000</v>
          </cell>
          <cell r="I1392">
            <v>2000000000</v>
          </cell>
          <cell r="J1392">
            <v>150000000</v>
          </cell>
          <cell r="K1392" t="str">
            <v>2121</v>
          </cell>
          <cell r="L1392">
            <v>4</v>
          </cell>
          <cell r="M1392" t="str">
            <v>VND</v>
          </cell>
          <cell r="N1392" t="str">
            <v>VN0012155</v>
          </cell>
          <cell r="O1392">
            <v>4</v>
          </cell>
          <cell r="P1392" t="str">
            <v>LOAN</v>
          </cell>
          <cell r="Q1392">
            <v>46022</v>
          </cell>
          <cell r="R1392">
            <v>46022</v>
          </cell>
          <cell r="S1392">
            <v>40179</v>
          </cell>
          <cell r="T1392">
            <v>1</v>
          </cell>
          <cell r="U1392" t="str">
            <v>N</v>
          </cell>
          <cell r="V1392" t="str">
            <v>Y</v>
          </cell>
          <cell r="W1392">
            <v>5</v>
          </cell>
          <cell r="X1392" t="str">
            <v>N</v>
          </cell>
          <cell r="Y1392" t="str">
            <v>VNGAAP</v>
          </cell>
          <cell r="Z1392" t="str">
            <v>9410</v>
          </cell>
          <cell r="AA1392">
            <v>43465</v>
          </cell>
          <cell r="AB1392">
            <v>15000000</v>
          </cell>
          <cell r="AC1392">
            <v>5000000000</v>
          </cell>
          <cell r="AD1392">
            <v>150000000</v>
          </cell>
          <cell r="AE1392">
            <v>2500000000</v>
          </cell>
          <cell r="AF1392">
            <v>2</v>
          </cell>
          <cell r="AG1392">
            <v>46022</v>
          </cell>
          <cell r="AH1392">
            <v>5000000000</v>
          </cell>
          <cell r="AI1392">
            <v>5000000000</v>
          </cell>
          <cell r="AJ1392">
            <v>15000000</v>
          </cell>
          <cell r="AK1392">
            <v>0.6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42369</v>
          </cell>
          <cell r="AV1392">
            <v>1</v>
          </cell>
          <cell r="AW1392">
            <v>0</v>
          </cell>
        </row>
        <row r="1393">
          <cell r="C1393" t="str">
            <v>B0025</v>
          </cell>
          <cell r="D1393">
            <v>2000000000</v>
          </cell>
          <cell r="E1393">
            <v>0</v>
          </cell>
          <cell r="F1393">
            <v>46022</v>
          </cell>
          <cell r="G1393">
            <v>5000000000</v>
          </cell>
          <cell r="H1393">
            <v>7000000000</v>
          </cell>
          <cell r="I1393">
            <v>2000000000</v>
          </cell>
          <cell r="J1393">
            <v>150000000</v>
          </cell>
          <cell r="K1393" t="str">
            <v>2121</v>
          </cell>
          <cell r="L1393">
            <v>4</v>
          </cell>
          <cell r="M1393" t="str">
            <v>VND</v>
          </cell>
          <cell r="N1393" t="str">
            <v>VN0012304</v>
          </cell>
          <cell r="O1393">
            <v>4</v>
          </cell>
          <cell r="P1393" t="str">
            <v>LOAN</v>
          </cell>
          <cell r="Q1393">
            <v>46022</v>
          </cell>
          <cell r="R1393">
            <v>46022</v>
          </cell>
          <cell r="S1393">
            <v>40179</v>
          </cell>
          <cell r="T1393">
            <v>1</v>
          </cell>
          <cell r="U1393" t="str">
            <v>N</v>
          </cell>
          <cell r="V1393" t="str">
            <v>N</v>
          </cell>
          <cell r="W1393">
            <v>5</v>
          </cell>
          <cell r="X1393" t="str">
            <v>N</v>
          </cell>
          <cell r="Y1393" t="str">
            <v>VNGAAP</v>
          </cell>
          <cell r="Z1393" t="str">
            <v>9410</v>
          </cell>
          <cell r="AA1393">
            <v>43465</v>
          </cell>
          <cell r="AB1393">
            <v>15000000</v>
          </cell>
          <cell r="AC1393">
            <v>5000000000</v>
          </cell>
          <cell r="AD1393">
            <v>150000000</v>
          </cell>
          <cell r="AE1393">
            <v>3000000000</v>
          </cell>
          <cell r="AF1393">
            <v>2</v>
          </cell>
          <cell r="AG1393">
            <v>46022</v>
          </cell>
          <cell r="AH1393">
            <v>5000000000</v>
          </cell>
          <cell r="AI1393">
            <v>5000000000</v>
          </cell>
          <cell r="AJ1393">
            <v>15000000</v>
          </cell>
          <cell r="AK1393">
            <v>0.8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42369</v>
          </cell>
          <cell r="AV1393">
            <v>1</v>
          </cell>
          <cell r="AW1393">
            <v>0</v>
          </cell>
        </row>
        <row r="1394">
          <cell r="C1394" t="str">
            <v>B0026</v>
          </cell>
          <cell r="D1394">
            <v>2000000000</v>
          </cell>
          <cell r="E1394">
            <v>0</v>
          </cell>
          <cell r="F1394">
            <v>46022</v>
          </cell>
          <cell r="G1394">
            <v>5000000000</v>
          </cell>
          <cell r="H1394">
            <v>7000000000</v>
          </cell>
          <cell r="I1394">
            <v>2000000000</v>
          </cell>
          <cell r="J1394">
            <v>150000000</v>
          </cell>
          <cell r="K1394" t="str">
            <v>2121</v>
          </cell>
          <cell r="L1394">
            <v>1</v>
          </cell>
          <cell r="M1394" t="str">
            <v>VND</v>
          </cell>
          <cell r="N1394" t="str">
            <v>VN0012306</v>
          </cell>
          <cell r="O1394">
            <v>1</v>
          </cell>
          <cell r="P1394" t="str">
            <v>LOAN</v>
          </cell>
          <cell r="Q1394">
            <v>46022</v>
          </cell>
          <cell r="R1394">
            <v>46022</v>
          </cell>
          <cell r="S1394">
            <v>40179</v>
          </cell>
          <cell r="T1394">
            <v>1</v>
          </cell>
          <cell r="U1394" t="str">
            <v>N</v>
          </cell>
          <cell r="V1394" t="str">
            <v>N</v>
          </cell>
          <cell r="W1394">
            <v>3</v>
          </cell>
          <cell r="X1394" t="str">
            <v>N</v>
          </cell>
          <cell r="Y1394" t="str">
            <v>VNGAAP</v>
          </cell>
          <cell r="Z1394" t="str">
            <v>9410</v>
          </cell>
          <cell r="AA1394">
            <v>43465</v>
          </cell>
          <cell r="AB1394">
            <v>15000000</v>
          </cell>
          <cell r="AC1394">
            <v>5000000000</v>
          </cell>
          <cell r="AD1394">
            <v>150000000</v>
          </cell>
          <cell r="AE1394">
            <v>500000000</v>
          </cell>
          <cell r="AF1394">
            <v>2</v>
          </cell>
          <cell r="AG1394">
            <v>46022</v>
          </cell>
          <cell r="AH1394">
            <v>5000000000</v>
          </cell>
          <cell r="AI1394">
            <v>5000000000</v>
          </cell>
          <cell r="AJ1394">
            <v>15000000</v>
          </cell>
          <cell r="AK1394">
            <v>0.39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42369</v>
          </cell>
          <cell r="AV1394">
            <v>1</v>
          </cell>
          <cell r="AW1394">
            <v>0</v>
          </cell>
        </row>
        <row r="1395">
          <cell r="C1395" t="str">
            <v>B0027</v>
          </cell>
          <cell r="D1395">
            <v>2000000000</v>
          </cell>
          <cell r="E1395">
            <v>0</v>
          </cell>
          <cell r="F1395">
            <v>46022</v>
          </cell>
          <cell r="G1395">
            <v>5000000000</v>
          </cell>
          <cell r="H1395">
            <v>7000000000</v>
          </cell>
          <cell r="I1395">
            <v>2000000000</v>
          </cell>
          <cell r="J1395">
            <v>150000000</v>
          </cell>
          <cell r="K1395" t="str">
            <v>2121</v>
          </cell>
          <cell r="L1395">
            <v>2</v>
          </cell>
          <cell r="M1395" t="str">
            <v>VND</v>
          </cell>
          <cell r="N1395" t="str">
            <v>VN0012241</v>
          </cell>
          <cell r="O1395">
            <v>2</v>
          </cell>
          <cell r="P1395" t="str">
            <v>LOAN</v>
          </cell>
          <cell r="Q1395">
            <v>46022</v>
          </cell>
          <cell r="R1395">
            <v>46022</v>
          </cell>
          <cell r="S1395">
            <v>40179</v>
          </cell>
          <cell r="T1395">
            <v>1</v>
          </cell>
          <cell r="U1395" t="str">
            <v>N</v>
          </cell>
          <cell r="V1395" t="str">
            <v>N</v>
          </cell>
          <cell r="W1395">
            <v>4</v>
          </cell>
          <cell r="X1395" t="str">
            <v>N</v>
          </cell>
          <cell r="Y1395" t="str">
            <v>VNGAAP</v>
          </cell>
          <cell r="Z1395" t="str">
            <v>9410</v>
          </cell>
          <cell r="AA1395">
            <v>43465</v>
          </cell>
          <cell r="AB1395">
            <v>15000000</v>
          </cell>
          <cell r="AC1395">
            <v>5000000000</v>
          </cell>
          <cell r="AD1395">
            <v>150000000</v>
          </cell>
          <cell r="AE1395">
            <v>1000000000</v>
          </cell>
          <cell r="AF1395">
            <v>2</v>
          </cell>
          <cell r="AG1395">
            <v>46022</v>
          </cell>
          <cell r="AH1395">
            <v>5000000000</v>
          </cell>
          <cell r="AI1395">
            <v>5000000000</v>
          </cell>
          <cell r="AJ1395">
            <v>15000000</v>
          </cell>
          <cell r="AK1395">
            <v>0.4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42369</v>
          </cell>
          <cell r="AV1395">
            <v>1</v>
          </cell>
          <cell r="AW1395">
            <v>0</v>
          </cell>
        </row>
        <row r="1396">
          <cell r="C1396" t="str">
            <v>B0028</v>
          </cell>
          <cell r="D1396">
            <v>2000000000</v>
          </cell>
          <cell r="E1396">
            <v>0</v>
          </cell>
          <cell r="F1396">
            <v>46022</v>
          </cell>
          <cell r="G1396">
            <v>5000000000</v>
          </cell>
          <cell r="H1396">
            <v>7000000000</v>
          </cell>
          <cell r="I1396">
            <v>2000000000</v>
          </cell>
          <cell r="J1396">
            <v>150000000</v>
          </cell>
          <cell r="K1396" t="str">
            <v>2121</v>
          </cell>
          <cell r="L1396">
            <v>3</v>
          </cell>
          <cell r="M1396" t="str">
            <v>VND</v>
          </cell>
          <cell r="N1396" t="str">
            <v>VN0011736</v>
          </cell>
          <cell r="O1396">
            <v>3</v>
          </cell>
          <cell r="P1396" t="str">
            <v>LOAN</v>
          </cell>
          <cell r="Q1396">
            <v>46022</v>
          </cell>
          <cell r="R1396">
            <v>46022</v>
          </cell>
          <cell r="S1396">
            <v>40179</v>
          </cell>
          <cell r="T1396">
            <v>1</v>
          </cell>
          <cell r="U1396" t="str">
            <v>N</v>
          </cell>
          <cell r="V1396" t="str">
            <v>N</v>
          </cell>
          <cell r="W1396">
            <v>5</v>
          </cell>
          <cell r="X1396" t="str">
            <v>N</v>
          </cell>
          <cell r="Y1396" t="str">
            <v>VNGAAP</v>
          </cell>
          <cell r="Z1396" t="str">
            <v>9410</v>
          </cell>
          <cell r="AA1396">
            <v>43465</v>
          </cell>
          <cell r="AB1396">
            <v>15000000</v>
          </cell>
          <cell r="AC1396">
            <v>5000000000</v>
          </cell>
          <cell r="AD1396">
            <v>150000000</v>
          </cell>
          <cell r="AE1396">
            <v>2500000000</v>
          </cell>
          <cell r="AF1396">
            <v>2</v>
          </cell>
          <cell r="AG1396">
            <v>46022</v>
          </cell>
          <cell r="AH1396">
            <v>5000000000</v>
          </cell>
          <cell r="AI1396">
            <v>5000000000</v>
          </cell>
          <cell r="AJ1396">
            <v>15000000</v>
          </cell>
          <cell r="AK1396">
            <v>0.6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42369</v>
          </cell>
          <cell r="AV1396">
            <v>1</v>
          </cell>
          <cell r="AW1396">
            <v>0</v>
          </cell>
        </row>
        <row r="1397">
          <cell r="C1397" t="str">
            <v>B0029</v>
          </cell>
          <cell r="D1397">
            <v>2000000000</v>
          </cell>
          <cell r="E1397">
            <v>0</v>
          </cell>
          <cell r="F1397">
            <v>46022</v>
          </cell>
          <cell r="G1397">
            <v>5000000000</v>
          </cell>
          <cell r="H1397">
            <v>7000000000</v>
          </cell>
          <cell r="I1397">
            <v>2000000000</v>
          </cell>
          <cell r="J1397">
            <v>150000000</v>
          </cell>
          <cell r="K1397" t="str">
            <v>2121</v>
          </cell>
          <cell r="L1397">
            <v>2</v>
          </cell>
          <cell r="M1397" t="str">
            <v>VND</v>
          </cell>
          <cell r="N1397" t="str">
            <v>VN0012421</v>
          </cell>
          <cell r="O1397">
            <v>2</v>
          </cell>
          <cell r="P1397" t="str">
            <v>LOAN</v>
          </cell>
          <cell r="Q1397">
            <v>46022</v>
          </cell>
          <cell r="R1397">
            <v>46022</v>
          </cell>
          <cell r="S1397">
            <v>40179</v>
          </cell>
          <cell r="T1397">
            <v>1</v>
          </cell>
          <cell r="U1397" t="str">
            <v>N</v>
          </cell>
          <cell r="V1397" t="str">
            <v>N</v>
          </cell>
          <cell r="W1397">
            <v>4</v>
          </cell>
          <cell r="X1397" t="str">
            <v>N</v>
          </cell>
          <cell r="Y1397" t="str">
            <v>VNGAAP</v>
          </cell>
          <cell r="Z1397" t="str">
            <v>9410</v>
          </cell>
          <cell r="AA1397">
            <v>43465</v>
          </cell>
          <cell r="AB1397">
            <v>15000000</v>
          </cell>
          <cell r="AC1397">
            <v>5000000000</v>
          </cell>
          <cell r="AD1397">
            <v>150000000</v>
          </cell>
          <cell r="AE1397">
            <v>1000000000</v>
          </cell>
          <cell r="AF1397">
            <v>2</v>
          </cell>
          <cell r="AG1397">
            <v>46022</v>
          </cell>
          <cell r="AH1397">
            <v>5000000000</v>
          </cell>
          <cell r="AI1397">
            <v>5000000000</v>
          </cell>
          <cell r="AJ1397">
            <v>15000000</v>
          </cell>
          <cell r="AK1397">
            <v>0.4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42369</v>
          </cell>
          <cell r="AV1397">
            <v>1</v>
          </cell>
          <cell r="AW1397">
            <v>0</v>
          </cell>
        </row>
        <row r="1398">
          <cell r="C1398" t="str">
            <v>B0030</v>
          </cell>
          <cell r="D1398">
            <v>2000000000</v>
          </cell>
          <cell r="E1398">
            <v>0</v>
          </cell>
          <cell r="F1398">
            <v>46022</v>
          </cell>
          <cell r="G1398">
            <v>5000000000</v>
          </cell>
          <cell r="H1398">
            <v>7000000000</v>
          </cell>
          <cell r="I1398">
            <v>2000000000</v>
          </cell>
          <cell r="J1398">
            <v>150000000</v>
          </cell>
          <cell r="K1398" t="str">
            <v>2121</v>
          </cell>
          <cell r="L1398">
            <v>3</v>
          </cell>
          <cell r="M1398" t="str">
            <v>VND</v>
          </cell>
          <cell r="N1398" t="str">
            <v>VN0011644</v>
          </cell>
          <cell r="O1398">
            <v>3</v>
          </cell>
          <cell r="P1398" t="str">
            <v>LOAN</v>
          </cell>
          <cell r="Q1398">
            <v>46022</v>
          </cell>
          <cell r="R1398">
            <v>46022</v>
          </cell>
          <cell r="S1398">
            <v>40179</v>
          </cell>
          <cell r="T1398">
            <v>1</v>
          </cell>
          <cell r="U1398" t="str">
            <v>N</v>
          </cell>
          <cell r="V1398" t="str">
            <v>N</v>
          </cell>
          <cell r="W1398">
            <v>5</v>
          </cell>
          <cell r="X1398" t="str">
            <v>N</v>
          </cell>
          <cell r="Y1398" t="str">
            <v>VNGAAP</v>
          </cell>
          <cell r="Z1398" t="str">
            <v>9410</v>
          </cell>
          <cell r="AA1398">
            <v>43465</v>
          </cell>
          <cell r="AB1398">
            <v>15000000</v>
          </cell>
          <cell r="AC1398">
            <v>5000000000</v>
          </cell>
          <cell r="AD1398">
            <v>150000000</v>
          </cell>
          <cell r="AE1398">
            <v>2500000000</v>
          </cell>
          <cell r="AF1398">
            <v>2</v>
          </cell>
          <cell r="AG1398">
            <v>46022</v>
          </cell>
          <cell r="AH1398">
            <v>5000000000</v>
          </cell>
          <cell r="AI1398">
            <v>5000000000</v>
          </cell>
          <cell r="AJ1398">
            <v>15000000</v>
          </cell>
          <cell r="AK1398">
            <v>0.6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42369</v>
          </cell>
          <cell r="AV1398">
            <v>1</v>
          </cell>
          <cell r="AW1398">
            <v>0</v>
          </cell>
        </row>
        <row r="1399">
          <cell r="C1399" t="str">
            <v>B0031</v>
          </cell>
          <cell r="D1399">
            <v>2000000000</v>
          </cell>
          <cell r="E1399">
            <v>0</v>
          </cell>
          <cell r="F1399">
            <v>46022</v>
          </cell>
          <cell r="G1399">
            <v>5000000000</v>
          </cell>
          <cell r="H1399">
            <v>7000000000</v>
          </cell>
          <cell r="I1399">
            <v>2000000000</v>
          </cell>
          <cell r="J1399">
            <v>150000000</v>
          </cell>
          <cell r="K1399" t="str">
            <v>2121</v>
          </cell>
          <cell r="L1399">
            <v>7</v>
          </cell>
          <cell r="M1399" t="str">
            <v>VND</v>
          </cell>
          <cell r="N1399" t="str">
            <v>VN0011401</v>
          </cell>
          <cell r="O1399">
            <v>7</v>
          </cell>
          <cell r="P1399" t="str">
            <v>LOAN</v>
          </cell>
          <cell r="Q1399">
            <v>46022</v>
          </cell>
          <cell r="R1399">
            <v>46022</v>
          </cell>
          <cell r="S1399">
            <v>40179</v>
          </cell>
          <cell r="T1399">
            <v>1</v>
          </cell>
          <cell r="U1399" t="str">
            <v>N</v>
          </cell>
          <cell r="V1399" t="str">
            <v>N</v>
          </cell>
          <cell r="W1399">
            <v>5</v>
          </cell>
          <cell r="X1399" t="str">
            <v>N</v>
          </cell>
          <cell r="Y1399" t="str">
            <v>VNGAAP</v>
          </cell>
          <cell r="Z1399" t="str">
            <v>9410</v>
          </cell>
          <cell r="AA1399">
            <v>43465</v>
          </cell>
          <cell r="AB1399">
            <v>15000000</v>
          </cell>
          <cell r="AC1399">
            <v>5000000000</v>
          </cell>
          <cell r="AD1399">
            <v>150000000</v>
          </cell>
          <cell r="AE1399">
            <v>3000000000</v>
          </cell>
          <cell r="AF1399">
            <v>2</v>
          </cell>
          <cell r="AG1399">
            <v>46022</v>
          </cell>
          <cell r="AH1399">
            <v>5000000000</v>
          </cell>
          <cell r="AI1399">
            <v>5000000000</v>
          </cell>
          <cell r="AJ1399">
            <v>15000000</v>
          </cell>
          <cell r="AK1399">
            <v>0.8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42369</v>
          </cell>
          <cell r="AV1399">
            <v>1</v>
          </cell>
          <cell r="AW1399">
            <v>0</v>
          </cell>
        </row>
        <row r="1400">
          <cell r="C1400" t="str">
            <v>B0032</v>
          </cell>
          <cell r="D1400">
            <v>2000000000</v>
          </cell>
          <cell r="E1400">
            <v>0</v>
          </cell>
          <cell r="F1400">
            <v>46022</v>
          </cell>
          <cell r="G1400">
            <v>5000000000</v>
          </cell>
          <cell r="H1400">
            <v>7000000000</v>
          </cell>
          <cell r="I1400">
            <v>2000000000</v>
          </cell>
          <cell r="J1400">
            <v>150000000</v>
          </cell>
          <cell r="K1400" t="str">
            <v>2121</v>
          </cell>
          <cell r="L1400">
            <v>4</v>
          </cell>
          <cell r="M1400" t="str">
            <v>VND</v>
          </cell>
          <cell r="N1400" t="str">
            <v>VN0011403</v>
          </cell>
          <cell r="O1400">
            <v>4</v>
          </cell>
          <cell r="P1400" t="str">
            <v>LOAN</v>
          </cell>
          <cell r="Q1400">
            <v>46022</v>
          </cell>
          <cell r="R1400">
            <v>46022</v>
          </cell>
          <cell r="S1400">
            <v>40179</v>
          </cell>
          <cell r="T1400">
            <v>1</v>
          </cell>
          <cell r="U1400" t="str">
            <v>N</v>
          </cell>
          <cell r="V1400" t="str">
            <v>N</v>
          </cell>
          <cell r="W1400">
            <v>3</v>
          </cell>
          <cell r="X1400" t="str">
            <v>N</v>
          </cell>
          <cell r="Y1400" t="str">
            <v>VNGAAP</v>
          </cell>
          <cell r="Z1400" t="str">
            <v>9410</v>
          </cell>
          <cell r="AA1400">
            <v>43465</v>
          </cell>
          <cell r="AB1400">
            <v>15000000</v>
          </cell>
          <cell r="AC1400">
            <v>5000000000</v>
          </cell>
          <cell r="AD1400">
            <v>150000000</v>
          </cell>
          <cell r="AE1400">
            <v>500000000</v>
          </cell>
          <cell r="AF1400">
            <v>2</v>
          </cell>
          <cell r="AG1400">
            <v>46022</v>
          </cell>
          <cell r="AH1400">
            <v>5000000000</v>
          </cell>
          <cell r="AI1400">
            <v>5000000000</v>
          </cell>
          <cell r="AJ1400">
            <v>15000000</v>
          </cell>
          <cell r="AK1400">
            <v>0.39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42369</v>
          </cell>
          <cell r="AV1400">
            <v>1</v>
          </cell>
          <cell r="AW1400">
            <v>0</v>
          </cell>
        </row>
        <row r="1401">
          <cell r="C1401" t="str">
            <v>B0033</v>
          </cell>
          <cell r="D1401">
            <v>2000000000</v>
          </cell>
          <cell r="E1401">
            <v>0</v>
          </cell>
          <cell r="F1401">
            <v>46022</v>
          </cell>
          <cell r="G1401">
            <v>5000000000</v>
          </cell>
          <cell r="H1401">
            <v>7000000000</v>
          </cell>
          <cell r="I1401">
            <v>2000000000</v>
          </cell>
          <cell r="J1401">
            <v>150000000</v>
          </cell>
          <cell r="K1401" t="str">
            <v>2121</v>
          </cell>
          <cell r="L1401">
            <v>4</v>
          </cell>
          <cell r="M1401" t="str">
            <v>VND</v>
          </cell>
          <cell r="N1401" t="str">
            <v>VN0012185</v>
          </cell>
          <cell r="O1401">
            <v>4</v>
          </cell>
          <cell r="P1401" t="str">
            <v>LOAN</v>
          </cell>
          <cell r="Q1401">
            <v>46022</v>
          </cell>
          <cell r="R1401">
            <v>46022</v>
          </cell>
          <cell r="S1401">
            <v>40179</v>
          </cell>
          <cell r="T1401">
            <v>1</v>
          </cell>
          <cell r="U1401" t="str">
            <v>N</v>
          </cell>
          <cell r="V1401" t="str">
            <v>N</v>
          </cell>
          <cell r="W1401">
            <v>4</v>
          </cell>
          <cell r="X1401" t="str">
            <v>N</v>
          </cell>
          <cell r="Y1401" t="str">
            <v>VNGAAP</v>
          </cell>
          <cell r="Z1401" t="str">
            <v>9410</v>
          </cell>
          <cell r="AA1401">
            <v>43465</v>
          </cell>
          <cell r="AB1401">
            <v>15000000</v>
          </cell>
          <cell r="AC1401">
            <v>5000000000</v>
          </cell>
          <cell r="AD1401">
            <v>150000000</v>
          </cell>
          <cell r="AE1401">
            <v>1000000000</v>
          </cell>
          <cell r="AF1401">
            <v>2</v>
          </cell>
          <cell r="AG1401">
            <v>46022</v>
          </cell>
          <cell r="AH1401">
            <v>5000000000</v>
          </cell>
          <cell r="AI1401">
            <v>5000000000</v>
          </cell>
          <cell r="AJ1401">
            <v>15000000</v>
          </cell>
          <cell r="AK1401">
            <v>0.4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42369</v>
          </cell>
          <cell r="AV1401">
            <v>1</v>
          </cell>
          <cell r="AW1401">
            <v>0</v>
          </cell>
        </row>
        <row r="1402">
          <cell r="C1402" t="str">
            <v>B0034</v>
          </cell>
          <cell r="D1402">
            <v>2000000000</v>
          </cell>
          <cell r="E1402">
            <v>0</v>
          </cell>
          <cell r="F1402">
            <v>46022</v>
          </cell>
          <cell r="G1402">
            <v>5000000000</v>
          </cell>
          <cell r="H1402">
            <v>7000000000</v>
          </cell>
          <cell r="I1402">
            <v>2000000000</v>
          </cell>
          <cell r="J1402">
            <v>150000000</v>
          </cell>
          <cell r="K1402" t="str">
            <v>2121</v>
          </cell>
          <cell r="L1402">
            <v>4</v>
          </cell>
          <cell r="M1402" t="str">
            <v>VND</v>
          </cell>
          <cell r="N1402" t="str">
            <v>VN0012423</v>
          </cell>
          <cell r="O1402">
            <v>4</v>
          </cell>
          <cell r="P1402" t="str">
            <v>LOAN</v>
          </cell>
          <cell r="Q1402">
            <v>46022</v>
          </cell>
          <cell r="R1402">
            <v>46022</v>
          </cell>
          <cell r="S1402">
            <v>40179</v>
          </cell>
          <cell r="T1402">
            <v>1</v>
          </cell>
          <cell r="U1402" t="str">
            <v>N</v>
          </cell>
          <cell r="V1402" t="str">
            <v>N</v>
          </cell>
          <cell r="W1402">
            <v>5</v>
          </cell>
          <cell r="X1402" t="str">
            <v>N</v>
          </cell>
          <cell r="Y1402" t="str">
            <v>VNGAAP</v>
          </cell>
          <cell r="Z1402" t="str">
            <v>9410</v>
          </cell>
          <cell r="AA1402">
            <v>43465</v>
          </cell>
          <cell r="AB1402">
            <v>15000000</v>
          </cell>
          <cell r="AC1402">
            <v>5000000000</v>
          </cell>
          <cell r="AD1402">
            <v>150000000</v>
          </cell>
          <cell r="AE1402">
            <v>2500000000</v>
          </cell>
          <cell r="AF1402">
            <v>2</v>
          </cell>
          <cell r="AG1402">
            <v>46022</v>
          </cell>
          <cell r="AH1402">
            <v>5000000000</v>
          </cell>
          <cell r="AI1402">
            <v>5000000000</v>
          </cell>
          <cell r="AJ1402">
            <v>15000000</v>
          </cell>
          <cell r="AK1402">
            <v>0.6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42369</v>
          </cell>
          <cell r="AV1402">
            <v>1</v>
          </cell>
          <cell r="AW1402">
            <v>0</v>
          </cell>
        </row>
        <row r="1403">
          <cell r="C1403" t="str">
            <v>B0035</v>
          </cell>
          <cell r="D1403">
            <v>2000000000</v>
          </cell>
          <cell r="E1403">
            <v>0</v>
          </cell>
          <cell r="F1403">
            <v>46022</v>
          </cell>
          <cell r="G1403">
            <v>5000000000</v>
          </cell>
          <cell r="H1403">
            <v>7000000000</v>
          </cell>
          <cell r="I1403">
            <v>2000000000</v>
          </cell>
          <cell r="J1403">
            <v>150000000</v>
          </cell>
          <cell r="K1403" t="str">
            <v>2121</v>
          </cell>
          <cell r="L1403">
            <v>4</v>
          </cell>
          <cell r="M1403" t="str">
            <v>VND</v>
          </cell>
          <cell r="N1403" t="str">
            <v>VN0012452</v>
          </cell>
          <cell r="O1403">
            <v>4</v>
          </cell>
          <cell r="P1403" t="str">
            <v>LOAN</v>
          </cell>
          <cell r="Q1403">
            <v>46022</v>
          </cell>
          <cell r="R1403">
            <v>46022</v>
          </cell>
          <cell r="S1403">
            <v>40179</v>
          </cell>
          <cell r="T1403">
            <v>1</v>
          </cell>
          <cell r="U1403" t="str">
            <v>N</v>
          </cell>
          <cell r="V1403" t="str">
            <v>N</v>
          </cell>
          <cell r="W1403">
            <v>5</v>
          </cell>
          <cell r="X1403" t="str">
            <v>N</v>
          </cell>
          <cell r="Y1403" t="str">
            <v>VNGAAP</v>
          </cell>
          <cell r="Z1403" t="str">
            <v>9410</v>
          </cell>
          <cell r="AA1403">
            <v>43465</v>
          </cell>
          <cell r="AB1403">
            <v>15000000</v>
          </cell>
          <cell r="AC1403">
            <v>5000000000</v>
          </cell>
          <cell r="AD1403">
            <v>150000000</v>
          </cell>
          <cell r="AE1403">
            <v>3000000000</v>
          </cell>
          <cell r="AF1403">
            <v>2</v>
          </cell>
          <cell r="AG1403">
            <v>46022</v>
          </cell>
          <cell r="AH1403">
            <v>5000000000</v>
          </cell>
          <cell r="AI1403">
            <v>5000000000</v>
          </cell>
          <cell r="AJ1403">
            <v>15000000</v>
          </cell>
          <cell r="AK1403">
            <v>0.8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42369</v>
          </cell>
          <cell r="AV1403">
            <v>1</v>
          </cell>
          <cell r="AW1403">
            <v>0</v>
          </cell>
        </row>
        <row r="1404">
          <cell r="C1404" t="str">
            <v>B0036</v>
          </cell>
          <cell r="D1404">
            <v>2000000000</v>
          </cell>
          <cell r="E1404">
            <v>0</v>
          </cell>
          <cell r="F1404">
            <v>46022</v>
          </cell>
          <cell r="G1404">
            <v>5000000000</v>
          </cell>
          <cell r="H1404">
            <v>7000000000</v>
          </cell>
          <cell r="I1404">
            <v>2000000000</v>
          </cell>
          <cell r="J1404">
            <v>150000000</v>
          </cell>
          <cell r="K1404" t="str">
            <v>2121</v>
          </cell>
          <cell r="L1404">
            <v>1</v>
          </cell>
          <cell r="M1404" t="str">
            <v>VND</v>
          </cell>
          <cell r="N1404" t="str">
            <v>VN0011462</v>
          </cell>
          <cell r="O1404">
            <v>1</v>
          </cell>
          <cell r="P1404" t="str">
            <v>LOAN</v>
          </cell>
          <cell r="Q1404">
            <v>46022</v>
          </cell>
          <cell r="R1404">
            <v>46022</v>
          </cell>
          <cell r="S1404">
            <v>40179</v>
          </cell>
          <cell r="T1404">
            <v>1</v>
          </cell>
          <cell r="U1404" t="str">
            <v>N</v>
          </cell>
          <cell r="V1404" t="str">
            <v>Y</v>
          </cell>
          <cell r="W1404">
            <v>1</v>
          </cell>
          <cell r="X1404" t="str">
            <v>N</v>
          </cell>
          <cell r="Y1404" t="str">
            <v>VNGAAP</v>
          </cell>
          <cell r="Z1404" t="str">
            <v>9410</v>
          </cell>
          <cell r="AA1404">
            <v>43465</v>
          </cell>
          <cell r="AB1404">
            <v>15000000</v>
          </cell>
          <cell r="AC1404">
            <v>5000000000</v>
          </cell>
          <cell r="AD1404">
            <v>150000000</v>
          </cell>
          <cell r="AE1404">
            <v>0</v>
          </cell>
          <cell r="AF1404">
            <v>2</v>
          </cell>
          <cell r="AG1404">
            <v>46022</v>
          </cell>
          <cell r="AH1404">
            <v>5000000000</v>
          </cell>
          <cell r="AI1404">
            <v>5000000000</v>
          </cell>
          <cell r="AJ1404">
            <v>15000000</v>
          </cell>
          <cell r="AK1404">
            <v>0.5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42369</v>
          </cell>
          <cell r="AV1404">
            <v>1</v>
          </cell>
          <cell r="AW1404">
            <v>0</v>
          </cell>
        </row>
        <row r="1405">
          <cell r="C1405" t="str">
            <v>B0037</v>
          </cell>
          <cell r="D1405">
            <v>2000000000</v>
          </cell>
          <cell r="E1405">
            <v>0</v>
          </cell>
          <cell r="F1405">
            <v>46022</v>
          </cell>
          <cell r="G1405">
            <v>5000000000</v>
          </cell>
          <cell r="H1405">
            <v>7000000000</v>
          </cell>
          <cell r="I1405">
            <v>2000000000</v>
          </cell>
          <cell r="J1405">
            <v>150000000</v>
          </cell>
          <cell r="K1405" t="str">
            <v>2121</v>
          </cell>
          <cell r="L1405">
            <v>1</v>
          </cell>
          <cell r="M1405" t="str">
            <v>VND</v>
          </cell>
          <cell r="N1405" t="str">
            <v>VN0011941</v>
          </cell>
          <cell r="O1405">
            <v>1</v>
          </cell>
          <cell r="P1405" t="str">
            <v>LOAN</v>
          </cell>
          <cell r="Q1405">
            <v>46022</v>
          </cell>
          <cell r="R1405">
            <v>46022</v>
          </cell>
          <cell r="S1405">
            <v>40179</v>
          </cell>
          <cell r="T1405">
            <v>1</v>
          </cell>
          <cell r="U1405" t="str">
            <v>N</v>
          </cell>
          <cell r="V1405" t="str">
            <v>N</v>
          </cell>
          <cell r="W1405">
            <v>2</v>
          </cell>
          <cell r="X1405" t="str">
            <v>N</v>
          </cell>
          <cell r="Y1405" t="str">
            <v>VNGAAP</v>
          </cell>
          <cell r="Z1405" t="str">
            <v>9410</v>
          </cell>
          <cell r="AA1405">
            <v>43465</v>
          </cell>
          <cell r="AB1405">
            <v>15000000</v>
          </cell>
          <cell r="AC1405">
            <v>5000000000</v>
          </cell>
          <cell r="AD1405">
            <v>150000000</v>
          </cell>
          <cell r="AE1405">
            <v>250000000</v>
          </cell>
          <cell r="AF1405">
            <v>2</v>
          </cell>
          <cell r="AG1405">
            <v>46022</v>
          </cell>
          <cell r="AH1405">
            <v>5000000000</v>
          </cell>
          <cell r="AI1405">
            <v>5000000000</v>
          </cell>
          <cell r="AJ1405">
            <v>15000000</v>
          </cell>
          <cell r="AK1405">
            <v>1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42369</v>
          </cell>
          <cell r="AV1405">
            <v>1</v>
          </cell>
          <cell r="AW1405">
            <v>0</v>
          </cell>
        </row>
        <row r="1406">
          <cell r="C1406" t="str">
            <v>B0038</v>
          </cell>
          <cell r="D1406">
            <v>2000000000</v>
          </cell>
          <cell r="E1406">
            <v>0</v>
          </cell>
          <cell r="F1406">
            <v>46022</v>
          </cell>
          <cell r="G1406">
            <v>5000000000</v>
          </cell>
          <cell r="H1406">
            <v>7000000000</v>
          </cell>
          <cell r="I1406">
            <v>2000000000</v>
          </cell>
          <cell r="J1406">
            <v>150000000</v>
          </cell>
          <cell r="K1406" t="str">
            <v>2121</v>
          </cell>
          <cell r="L1406">
            <v>1</v>
          </cell>
          <cell r="M1406" t="str">
            <v>VND</v>
          </cell>
          <cell r="N1406" t="str">
            <v>VN0011312</v>
          </cell>
          <cell r="O1406">
            <v>1</v>
          </cell>
          <cell r="P1406" t="str">
            <v>LOAN</v>
          </cell>
          <cell r="Q1406">
            <v>46022</v>
          </cell>
          <cell r="R1406">
            <v>46022</v>
          </cell>
          <cell r="S1406">
            <v>40179</v>
          </cell>
          <cell r="T1406">
            <v>1</v>
          </cell>
          <cell r="U1406" t="str">
            <v>N</v>
          </cell>
          <cell r="V1406" t="str">
            <v>N</v>
          </cell>
          <cell r="W1406">
            <v>1</v>
          </cell>
          <cell r="X1406" t="str">
            <v>N</v>
          </cell>
          <cell r="Y1406" t="str">
            <v>VNGAAP</v>
          </cell>
          <cell r="Z1406" t="str">
            <v>9410</v>
          </cell>
          <cell r="AA1406">
            <v>43465</v>
          </cell>
          <cell r="AB1406">
            <v>15000000</v>
          </cell>
          <cell r="AC1406">
            <v>5000000000</v>
          </cell>
          <cell r="AD1406">
            <v>150000000</v>
          </cell>
          <cell r="AE1406">
            <v>0</v>
          </cell>
          <cell r="AF1406">
            <v>2</v>
          </cell>
          <cell r="AG1406">
            <v>46022</v>
          </cell>
          <cell r="AH1406">
            <v>5000000000</v>
          </cell>
          <cell r="AI1406">
            <v>5000000000</v>
          </cell>
          <cell r="AJ1406">
            <v>15000000</v>
          </cell>
          <cell r="AK1406">
            <v>0.8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42369</v>
          </cell>
          <cell r="AV1406">
            <v>1</v>
          </cell>
          <cell r="AW1406">
            <v>0</v>
          </cell>
        </row>
        <row r="1407">
          <cell r="C1407" t="str">
            <v>B0039</v>
          </cell>
          <cell r="D1407">
            <v>2000000000</v>
          </cell>
          <cell r="E1407">
            <v>0</v>
          </cell>
          <cell r="F1407">
            <v>46022</v>
          </cell>
          <cell r="G1407">
            <v>5000000000</v>
          </cell>
          <cell r="H1407">
            <v>7000000000</v>
          </cell>
          <cell r="I1407">
            <v>2000000000</v>
          </cell>
          <cell r="J1407">
            <v>150000000</v>
          </cell>
          <cell r="K1407" t="str">
            <v>2121</v>
          </cell>
          <cell r="L1407">
            <v>1</v>
          </cell>
          <cell r="M1407" t="str">
            <v>VND</v>
          </cell>
          <cell r="N1407" t="str">
            <v>VN0011646</v>
          </cell>
          <cell r="O1407">
            <v>1</v>
          </cell>
          <cell r="P1407" t="str">
            <v>LOAN</v>
          </cell>
          <cell r="Q1407">
            <v>46022</v>
          </cell>
          <cell r="R1407">
            <v>46022</v>
          </cell>
          <cell r="S1407">
            <v>40179</v>
          </cell>
          <cell r="T1407">
            <v>1</v>
          </cell>
          <cell r="U1407" t="str">
            <v>N</v>
          </cell>
          <cell r="V1407" t="str">
            <v>N</v>
          </cell>
          <cell r="W1407">
            <v>2</v>
          </cell>
          <cell r="X1407" t="str">
            <v>N</v>
          </cell>
          <cell r="Y1407" t="str">
            <v>VNGAAP</v>
          </cell>
          <cell r="Z1407" t="str">
            <v>9410</v>
          </cell>
          <cell r="AA1407">
            <v>43465</v>
          </cell>
          <cell r="AB1407">
            <v>15000000</v>
          </cell>
          <cell r="AC1407">
            <v>5000000000</v>
          </cell>
          <cell r="AD1407">
            <v>150000000</v>
          </cell>
          <cell r="AE1407">
            <v>250000000</v>
          </cell>
          <cell r="AF1407">
            <v>2</v>
          </cell>
          <cell r="AG1407">
            <v>46022</v>
          </cell>
          <cell r="AH1407">
            <v>5000000000</v>
          </cell>
          <cell r="AI1407">
            <v>5000000000</v>
          </cell>
          <cell r="AJ1407">
            <v>15000000</v>
          </cell>
          <cell r="AK1407">
            <v>1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42369</v>
          </cell>
          <cell r="AV1407">
            <v>1</v>
          </cell>
          <cell r="AW1407">
            <v>0</v>
          </cell>
        </row>
        <row r="1408">
          <cell r="C1408" t="str">
            <v>B0040</v>
          </cell>
          <cell r="D1408">
            <v>2000000000</v>
          </cell>
          <cell r="E1408">
            <v>0</v>
          </cell>
          <cell r="F1408">
            <v>46022</v>
          </cell>
          <cell r="G1408">
            <v>5000000000</v>
          </cell>
          <cell r="H1408">
            <v>7000000000</v>
          </cell>
          <cell r="I1408">
            <v>2000000000</v>
          </cell>
          <cell r="J1408">
            <v>150000000</v>
          </cell>
          <cell r="K1408" t="str">
            <v>2121</v>
          </cell>
          <cell r="L1408">
            <v>1</v>
          </cell>
          <cell r="M1408" t="str">
            <v>VND</v>
          </cell>
          <cell r="N1408" t="str">
            <v>VN0011557</v>
          </cell>
          <cell r="O1408">
            <v>1</v>
          </cell>
          <cell r="P1408" t="str">
            <v>LOAN</v>
          </cell>
          <cell r="Q1408">
            <v>46022</v>
          </cell>
          <cell r="R1408">
            <v>46022</v>
          </cell>
          <cell r="S1408">
            <v>40179</v>
          </cell>
          <cell r="T1408">
            <v>1</v>
          </cell>
          <cell r="U1408" t="str">
            <v>N</v>
          </cell>
          <cell r="V1408" t="str">
            <v>N</v>
          </cell>
          <cell r="W1408">
            <v>1</v>
          </cell>
          <cell r="X1408" t="str">
            <v>N</v>
          </cell>
          <cell r="Y1408" t="str">
            <v>VNGAAP</v>
          </cell>
          <cell r="Z1408" t="str">
            <v>9410</v>
          </cell>
          <cell r="AA1408">
            <v>43465</v>
          </cell>
          <cell r="AB1408">
            <v>15000000</v>
          </cell>
          <cell r="AC1408">
            <v>5000000000</v>
          </cell>
          <cell r="AD1408">
            <v>150000000</v>
          </cell>
          <cell r="AE1408">
            <v>0</v>
          </cell>
          <cell r="AF1408">
            <v>2</v>
          </cell>
          <cell r="AG1408">
            <v>46022</v>
          </cell>
          <cell r="AH1408">
            <v>5000000000</v>
          </cell>
          <cell r="AI1408">
            <v>5000000000</v>
          </cell>
          <cell r="AJ1408">
            <v>15000000</v>
          </cell>
          <cell r="AK1408">
            <v>0.2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42369</v>
          </cell>
          <cell r="AV1408">
            <v>1</v>
          </cell>
          <cell r="AW1408">
            <v>0</v>
          </cell>
        </row>
        <row r="1409">
          <cell r="C1409" t="str">
            <v>B0041</v>
          </cell>
          <cell r="D1409">
            <v>2000000000</v>
          </cell>
          <cell r="E1409">
            <v>0</v>
          </cell>
          <cell r="F1409">
            <v>46022</v>
          </cell>
          <cell r="G1409">
            <v>5000000000</v>
          </cell>
          <cell r="H1409">
            <v>7000000000</v>
          </cell>
          <cell r="I1409">
            <v>2000000000</v>
          </cell>
          <cell r="J1409">
            <v>150000000</v>
          </cell>
          <cell r="K1409" t="str">
            <v>2121</v>
          </cell>
          <cell r="L1409">
            <v>1</v>
          </cell>
          <cell r="M1409" t="str">
            <v>VND</v>
          </cell>
          <cell r="N1409" t="str">
            <v>VN0011466</v>
          </cell>
          <cell r="O1409">
            <v>1</v>
          </cell>
          <cell r="P1409" t="str">
            <v>LOAN</v>
          </cell>
          <cell r="Q1409">
            <v>46022</v>
          </cell>
          <cell r="R1409">
            <v>46022</v>
          </cell>
          <cell r="S1409">
            <v>40179</v>
          </cell>
          <cell r="T1409">
            <v>1</v>
          </cell>
          <cell r="U1409" t="str">
            <v>N</v>
          </cell>
          <cell r="V1409" t="str">
            <v>N</v>
          </cell>
          <cell r="W1409">
            <v>2</v>
          </cell>
          <cell r="X1409" t="str">
            <v>N</v>
          </cell>
          <cell r="Y1409" t="str">
            <v>VNGAAP</v>
          </cell>
          <cell r="Z1409" t="str">
            <v>9410</v>
          </cell>
          <cell r="AA1409">
            <v>43465</v>
          </cell>
          <cell r="AB1409">
            <v>15000000</v>
          </cell>
          <cell r="AC1409">
            <v>5000000000</v>
          </cell>
          <cell r="AD1409">
            <v>150000000</v>
          </cell>
          <cell r="AE1409">
            <v>250000000</v>
          </cell>
          <cell r="AF1409">
            <v>2</v>
          </cell>
          <cell r="AG1409">
            <v>46022</v>
          </cell>
          <cell r="AH1409">
            <v>5000000000</v>
          </cell>
          <cell r="AI1409">
            <v>5000000000</v>
          </cell>
          <cell r="AJ1409">
            <v>15000000</v>
          </cell>
          <cell r="AK1409">
            <v>0.75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42369</v>
          </cell>
          <cell r="AV1409">
            <v>1</v>
          </cell>
          <cell r="AW1409">
            <v>0</v>
          </cell>
        </row>
        <row r="1410">
          <cell r="C1410" t="str">
            <v>B0042</v>
          </cell>
          <cell r="D1410">
            <v>2000000000</v>
          </cell>
          <cell r="E1410">
            <v>0</v>
          </cell>
          <cell r="F1410">
            <v>46022</v>
          </cell>
          <cell r="G1410">
            <v>5000000000</v>
          </cell>
          <cell r="H1410">
            <v>7000000000</v>
          </cell>
          <cell r="I1410">
            <v>2000000000</v>
          </cell>
          <cell r="J1410">
            <v>150000000</v>
          </cell>
          <cell r="K1410" t="str">
            <v>2121</v>
          </cell>
          <cell r="L1410">
            <v>2</v>
          </cell>
          <cell r="M1410" t="str">
            <v>VND</v>
          </cell>
          <cell r="N1410" t="str">
            <v>VN0012813</v>
          </cell>
          <cell r="O1410">
            <v>2</v>
          </cell>
          <cell r="P1410" t="str">
            <v>LOAN</v>
          </cell>
          <cell r="Q1410">
            <v>46022</v>
          </cell>
          <cell r="R1410">
            <v>46022</v>
          </cell>
          <cell r="S1410">
            <v>40179</v>
          </cell>
          <cell r="T1410">
            <v>1</v>
          </cell>
          <cell r="U1410" t="str">
            <v>N</v>
          </cell>
          <cell r="V1410" t="str">
            <v>Y</v>
          </cell>
          <cell r="W1410">
            <v>1</v>
          </cell>
          <cell r="X1410" t="str">
            <v>N</v>
          </cell>
          <cell r="Y1410" t="str">
            <v>VNGAAP</v>
          </cell>
          <cell r="Z1410" t="str">
            <v>9410</v>
          </cell>
          <cell r="AA1410">
            <v>43465</v>
          </cell>
          <cell r="AB1410">
            <v>15000000</v>
          </cell>
          <cell r="AC1410">
            <v>5000000000</v>
          </cell>
          <cell r="AD1410">
            <v>150000000</v>
          </cell>
          <cell r="AE1410">
            <v>0</v>
          </cell>
          <cell r="AF1410">
            <v>2</v>
          </cell>
          <cell r="AG1410">
            <v>46022</v>
          </cell>
          <cell r="AH1410">
            <v>5000000000</v>
          </cell>
          <cell r="AI1410">
            <v>5000000000</v>
          </cell>
          <cell r="AJ1410">
            <v>15000000</v>
          </cell>
          <cell r="AK1410">
            <v>0.39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42369</v>
          </cell>
          <cell r="AV1410">
            <v>1</v>
          </cell>
          <cell r="AW1410">
            <v>0</v>
          </cell>
        </row>
        <row r="1411">
          <cell r="C1411" t="str">
            <v>B0043</v>
          </cell>
          <cell r="D1411">
            <v>2000000000</v>
          </cell>
          <cell r="E1411">
            <v>0</v>
          </cell>
          <cell r="F1411">
            <v>46022</v>
          </cell>
          <cell r="G1411">
            <v>5000000000</v>
          </cell>
          <cell r="H1411">
            <v>7000000000</v>
          </cell>
          <cell r="I1411">
            <v>2000000000</v>
          </cell>
          <cell r="J1411">
            <v>150000000</v>
          </cell>
          <cell r="K1411" t="str">
            <v>2121</v>
          </cell>
          <cell r="L1411">
            <v>2</v>
          </cell>
          <cell r="M1411" t="str">
            <v>VND</v>
          </cell>
          <cell r="N1411" t="str">
            <v>VN0011556</v>
          </cell>
          <cell r="O1411">
            <v>2</v>
          </cell>
          <cell r="P1411" t="str">
            <v>LOAN</v>
          </cell>
          <cell r="Q1411">
            <v>46022</v>
          </cell>
          <cell r="R1411">
            <v>46022</v>
          </cell>
          <cell r="S1411">
            <v>40179</v>
          </cell>
          <cell r="T1411">
            <v>1</v>
          </cell>
          <cell r="U1411" t="str">
            <v>N</v>
          </cell>
          <cell r="V1411" t="str">
            <v>Y</v>
          </cell>
          <cell r="W1411">
            <v>1</v>
          </cell>
          <cell r="X1411" t="str">
            <v>N</v>
          </cell>
          <cell r="Y1411" t="str">
            <v>VNGAAP</v>
          </cell>
          <cell r="Z1411" t="str">
            <v>9410</v>
          </cell>
          <cell r="AA1411">
            <v>43465</v>
          </cell>
          <cell r="AB1411">
            <v>15000000</v>
          </cell>
          <cell r="AC1411">
            <v>5000000000</v>
          </cell>
          <cell r="AD1411">
            <v>150000000</v>
          </cell>
          <cell r="AE1411">
            <v>0</v>
          </cell>
          <cell r="AF1411">
            <v>2</v>
          </cell>
          <cell r="AG1411">
            <v>46022</v>
          </cell>
          <cell r="AH1411">
            <v>5000000000</v>
          </cell>
          <cell r="AI1411">
            <v>5000000000</v>
          </cell>
          <cell r="AJ1411">
            <v>15000000</v>
          </cell>
          <cell r="AK1411">
            <v>0.4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42369</v>
          </cell>
          <cell r="AV1411">
            <v>1</v>
          </cell>
          <cell r="AW1411">
            <v>0</v>
          </cell>
        </row>
        <row r="1412">
          <cell r="C1412" t="str">
            <v>B0044</v>
          </cell>
          <cell r="D1412">
            <v>2000000000</v>
          </cell>
          <cell r="E1412">
            <v>0</v>
          </cell>
          <cell r="F1412">
            <v>46022</v>
          </cell>
          <cell r="G1412">
            <v>5000000000</v>
          </cell>
          <cell r="H1412">
            <v>7000000000</v>
          </cell>
          <cell r="I1412">
            <v>2000000000</v>
          </cell>
          <cell r="J1412">
            <v>150000000</v>
          </cell>
          <cell r="K1412" t="str">
            <v>2121</v>
          </cell>
          <cell r="L1412">
            <v>2</v>
          </cell>
          <cell r="M1412" t="str">
            <v>VND</v>
          </cell>
          <cell r="N1412" t="str">
            <v>VN0012395</v>
          </cell>
          <cell r="O1412">
            <v>2</v>
          </cell>
          <cell r="P1412" t="str">
            <v>LOAN</v>
          </cell>
          <cell r="Q1412">
            <v>46022</v>
          </cell>
          <cell r="R1412">
            <v>46022</v>
          </cell>
          <cell r="S1412">
            <v>40179</v>
          </cell>
          <cell r="T1412">
            <v>1</v>
          </cell>
          <cell r="U1412" t="str">
            <v>N</v>
          </cell>
          <cell r="V1412" t="str">
            <v>Y</v>
          </cell>
          <cell r="W1412">
            <v>1</v>
          </cell>
          <cell r="X1412" t="str">
            <v>N</v>
          </cell>
          <cell r="Y1412" t="str">
            <v>VNGAAP</v>
          </cell>
          <cell r="Z1412" t="str">
            <v>9410</v>
          </cell>
          <cell r="AA1412">
            <v>43465</v>
          </cell>
          <cell r="AB1412">
            <v>15000000</v>
          </cell>
          <cell r="AC1412">
            <v>5000000000</v>
          </cell>
          <cell r="AD1412">
            <v>150000000</v>
          </cell>
          <cell r="AE1412">
            <v>0</v>
          </cell>
          <cell r="AF1412">
            <v>2</v>
          </cell>
          <cell r="AG1412">
            <v>46022</v>
          </cell>
          <cell r="AH1412">
            <v>5000000000</v>
          </cell>
          <cell r="AI1412">
            <v>5000000000</v>
          </cell>
          <cell r="AJ1412">
            <v>15000000</v>
          </cell>
          <cell r="AK1412">
            <v>0.6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42369</v>
          </cell>
          <cell r="AV1412">
            <v>1</v>
          </cell>
          <cell r="AW1412">
            <v>0</v>
          </cell>
        </row>
        <row r="1413">
          <cell r="C1413" t="str">
            <v>B0045</v>
          </cell>
          <cell r="D1413">
            <v>2000000000</v>
          </cell>
          <cell r="E1413">
            <v>0</v>
          </cell>
          <cell r="F1413">
            <v>46022</v>
          </cell>
          <cell r="G1413">
            <v>5000000000</v>
          </cell>
          <cell r="H1413">
            <v>7000000000</v>
          </cell>
          <cell r="I1413">
            <v>2000000000</v>
          </cell>
          <cell r="J1413">
            <v>150000000</v>
          </cell>
          <cell r="K1413" t="str">
            <v>2121</v>
          </cell>
          <cell r="L1413">
            <v>2</v>
          </cell>
          <cell r="M1413" t="str">
            <v>VND</v>
          </cell>
          <cell r="N1413" t="str">
            <v>VN0013355</v>
          </cell>
          <cell r="O1413">
            <v>2</v>
          </cell>
          <cell r="P1413" t="str">
            <v>LOAN</v>
          </cell>
          <cell r="Q1413">
            <v>46022</v>
          </cell>
          <cell r="R1413">
            <v>46022</v>
          </cell>
          <cell r="S1413">
            <v>40179</v>
          </cell>
          <cell r="T1413">
            <v>1</v>
          </cell>
          <cell r="U1413" t="str">
            <v>N</v>
          </cell>
          <cell r="V1413" t="str">
            <v>Y</v>
          </cell>
          <cell r="W1413">
            <v>1</v>
          </cell>
          <cell r="X1413" t="str">
            <v>N</v>
          </cell>
          <cell r="Y1413" t="str">
            <v>VNGAAP</v>
          </cell>
          <cell r="Z1413" t="str">
            <v>9410</v>
          </cell>
          <cell r="AA1413">
            <v>43465</v>
          </cell>
          <cell r="AB1413">
            <v>15000000</v>
          </cell>
          <cell r="AC1413">
            <v>5000000000</v>
          </cell>
          <cell r="AD1413">
            <v>150000000</v>
          </cell>
          <cell r="AE1413">
            <v>0</v>
          </cell>
          <cell r="AF1413">
            <v>2</v>
          </cell>
          <cell r="AG1413">
            <v>46022</v>
          </cell>
          <cell r="AH1413">
            <v>5000000000</v>
          </cell>
          <cell r="AI1413">
            <v>5000000000</v>
          </cell>
          <cell r="AJ1413">
            <v>15000000</v>
          </cell>
          <cell r="AK1413">
            <v>0.75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42369</v>
          </cell>
          <cell r="AV1413">
            <v>1</v>
          </cell>
          <cell r="AW1413">
            <v>0</v>
          </cell>
        </row>
        <row r="1414">
          <cell r="C1414" t="str">
            <v>B0046</v>
          </cell>
          <cell r="D1414">
            <v>2000000000</v>
          </cell>
          <cell r="E1414">
            <v>0</v>
          </cell>
          <cell r="F1414">
            <v>46022</v>
          </cell>
          <cell r="G1414">
            <v>5000000000</v>
          </cell>
          <cell r="H1414">
            <v>7000000000</v>
          </cell>
          <cell r="I1414">
            <v>2000000000</v>
          </cell>
          <cell r="J1414">
            <v>150000000</v>
          </cell>
          <cell r="K1414" t="str">
            <v>2121</v>
          </cell>
          <cell r="L1414">
            <v>2</v>
          </cell>
          <cell r="M1414" t="str">
            <v>VND</v>
          </cell>
          <cell r="N1414" t="str">
            <v>VN0014731</v>
          </cell>
          <cell r="O1414">
            <v>2</v>
          </cell>
          <cell r="P1414" t="str">
            <v>LOAN</v>
          </cell>
          <cell r="Q1414">
            <v>46022</v>
          </cell>
          <cell r="R1414">
            <v>46022</v>
          </cell>
          <cell r="S1414">
            <v>40179</v>
          </cell>
          <cell r="T1414">
            <v>1</v>
          </cell>
          <cell r="U1414" t="str">
            <v>N</v>
          </cell>
          <cell r="V1414" t="str">
            <v>Y</v>
          </cell>
          <cell r="W1414">
            <v>1</v>
          </cell>
          <cell r="X1414" t="str">
            <v>N</v>
          </cell>
          <cell r="Y1414" t="str">
            <v>VNGAAP</v>
          </cell>
          <cell r="Z1414" t="str">
            <v>9410</v>
          </cell>
          <cell r="AA1414">
            <v>43465</v>
          </cell>
          <cell r="AB1414">
            <v>15000000</v>
          </cell>
          <cell r="AC1414">
            <v>5000000000</v>
          </cell>
          <cell r="AD1414">
            <v>150000000</v>
          </cell>
          <cell r="AE1414">
            <v>0</v>
          </cell>
          <cell r="AF1414">
            <v>2</v>
          </cell>
          <cell r="AG1414">
            <v>46022</v>
          </cell>
          <cell r="AH1414">
            <v>5000000000</v>
          </cell>
          <cell r="AI1414">
            <v>5000000000</v>
          </cell>
          <cell r="AJ1414">
            <v>15000000</v>
          </cell>
          <cell r="AK1414">
            <v>0.8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42369</v>
          </cell>
          <cell r="AV1414">
            <v>1</v>
          </cell>
          <cell r="AW1414">
            <v>0</v>
          </cell>
        </row>
        <row r="1415">
          <cell r="C1415" t="str">
            <v>B0047</v>
          </cell>
          <cell r="D1415">
            <v>2000000000</v>
          </cell>
          <cell r="E1415">
            <v>0</v>
          </cell>
          <cell r="F1415">
            <v>46022</v>
          </cell>
          <cell r="G1415">
            <v>5000000000</v>
          </cell>
          <cell r="H1415">
            <v>7000000000</v>
          </cell>
          <cell r="I1415">
            <v>2000000000</v>
          </cell>
          <cell r="J1415">
            <v>150000000</v>
          </cell>
          <cell r="K1415" t="str">
            <v>2121</v>
          </cell>
          <cell r="L1415">
            <v>2</v>
          </cell>
          <cell r="M1415" t="str">
            <v>VND</v>
          </cell>
          <cell r="N1415" t="str">
            <v>VN0011466</v>
          </cell>
          <cell r="O1415">
            <v>2</v>
          </cell>
          <cell r="P1415" t="str">
            <v>LOAN</v>
          </cell>
          <cell r="Q1415">
            <v>46022</v>
          </cell>
          <cell r="R1415">
            <v>46022</v>
          </cell>
          <cell r="S1415">
            <v>40179</v>
          </cell>
          <cell r="T1415">
            <v>1</v>
          </cell>
          <cell r="U1415" t="str">
            <v>N</v>
          </cell>
          <cell r="V1415" t="str">
            <v>Y</v>
          </cell>
          <cell r="W1415">
            <v>1</v>
          </cell>
          <cell r="X1415" t="str">
            <v>N</v>
          </cell>
          <cell r="Y1415" t="str">
            <v>VNGAAP</v>
          </cell>
          <cell r="Z1415" t="str">
            <v>9410</v>
          </cell>
          <cell r="AA1415">
            <v>43465</v>
          </cell>
          <cell r="AB1415">
            <v>15000000</v>
          </cell>
          <cell r="AC1415">
            <v>5000000000</v>
          </cell>
          <cell r="AD1415">
            <v>150000000</v>
          </cell>
          <cell r="AE1415">
            <v>0</v>
          </cell>
          <cell r="AF1415">
            <v>2</v>
          </cell>
          <cell r="AG1415">
            <v>46022</v>
          </cell>
          <cell r="AH1415">
            <v>5000000000</v>
          </cell>
          <cell r="AI1415">
            <v>5000000000</v>
          </cell>
          <cell r="AJ1415">
            <v>15000000</v>
          </cell>
          <cell r="AK1415">
            <v>0.9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42369</v>
          </cell>
          <cell r="AV1415">
            <v>1</v>
          </cell>
          <cell r="AW1415">
            <v>0</v>
          </cell>
        </row>
        <row r="1416">
          <cell r="C1416" t="str">
            <v>B0048</v>
          </cell>
          <cell r="D1416">
            <v>2000000000</v>
          </cell>
          <cell r="E1416">
            <v>0</v>
          </cell>
          <cell r="F1416">
            <v>46022</v>
          </cell>
          <cell r="G1416">
            <v>5000000000</v>
          </cell>
          <cell r="H1416">
            <v>7000000000</v>
          </cell>
          <cell r="I1416">
            <v>2000000000</v>
          </cell>
          <cell r="J1416">
            <v>150000000</v>
          </cell>
          <cell r="K1416" t="str">
            <v>2121</v>
          </cell>
          <cell r="L1416">
            <v>2</v>
          </cell>
          <cell r="M1416" t="str">
            <v>VND</v>
          </cell>
          <cell r="N1416" t="str">
            <v>VN0013062</v>
          </cell>
          <cell r="O1416">
            <v>2</v>
          </cell>
          <cell r="P1416" t="str">
            <v>LOAN</v>
          </cell>
          <cell r="Q1416">
            <v>46022</v>
          </cell>
          <cell r="R1416">
            <v>46022</v>
          </cell>
          <cell r="S1416">
            <v>40179</v>
          </cell>
          <cell r="T1416">
            <v>1</v>
          </cell>
          <cell r="U1416" t="str">
            <v>N</v>
          </cell>
          <cell r="V1416" t="str">
            <v>Y</v>
          </cell>
          <cell r="W1416">
            <v>1</v>
          </cell>
          <cell r="X1416" t="str">
            <v>N</v>
          </cell>
          <cell r="Y1416" t="str">
            <v>VNGAAP</v>
          </cell>
          <cell r="Z1416" t="str">
            <v>9410</v>
          </cell>
          <cell r="AA1416">
            <v>43465</v>
          </cell>
          <cell r="AB1416">
            <v>15000000</v>
          </cell>
          <cell r="AC1416">
            <v>5000000000</v>
          </cell>
          <cell r="AD1416">
            <v>150000000</v>
          </cell>
          <cell r="AE1416">
            <v>0</v>
          </cell>
          <cell r="AF1416">
            <v>2</v>
          </cell>
          <cell r="AG1416">
            <v>46022</v>
          </cell>
          <cell r="AH1416">
            <v>5000000000</v>
          </cell>
          <cell r="AI1416">
            <v>5000000000</v>
          </cell>
          <cell r="AJ1416">
            <v>15000000</v>
          </cell>
          <cell r="AK1416">
            <v>1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42369</v>
          </cell>
          <cell r="AV1416">
            <v>1</v>
          </cell>
          <cell r="AW1416">
            <v>0</v>
          </cell>
        </row>
        <row r="1417">
          <cell r="C1417" t="str">
            <v>B0049</v>
          </cell>
          <cell r="D1417">
            <v>2000000000</v>
          </cell>
          <cell r="E1417">
            <v>0</v>
          </cell>
          <cell r="F1417">
            <v>46022</v>
          </cell>
          <cell r="G1417">
            <v>5000000000</v>
          </cell>
          <cell r="H1417">
            <v>7000000000</v>
          </cell>
          <cell r="I1417">
            <v>2000000000</v>
          </cell>
          <cell r="J1417">
            <v>150000000</v>
          </cell>
          <cell r="K1417" t="str">
            <v>2121</v>
          </cell>
          <cell r="L1417">
            <v>2</v>
          </cell>
          <cell r="M1417" t="str">
            <v>VND</v>
          </cell>
          <cell r="N1417" t="str">
            <v>VN0011771</v>
          </cell>
          <cell r="O1417">
            <v>2</v>
          </cell>
          <cell r="P1417" t="str">
            <v>LOAN</v>
          </cell>
          <cell r="Q1417">
            <v>46022</v>
          </cell>
          <cell r="R1417">
            <v>46022</v>
          </cell>
          <cell r="S1417">
            <v>40179</v>
          </cell>
          <cell r="T1417">
            <v>1</v>
          </cell>
          <cell r="U1417" t="str">
            <v>N</v>
          </cell>
          <cell r="V1417" t="str">
            <v>Y</v>
          </cell>
          <cell r="W1417">
            <v>1</v>
          </cell>
          <cell r="X1417" t="str">
            <v>N</v>
          </cell>
          <cell r="Y1417" t="str">
            <v>VNGAAP</v>
          </cell>
          <cell r="Z1417" t="str">
            <v>9410</v>
          </cell>
          <cell r="AA1417">
            <v>43465</v>
          </cell>
          <cell r="AB1417">
            <v>15000000</v>
          </cell>
          <cell r="AC1417">
            <v>5000000000</v>
          </cell>
          <cell r="AD1417">
            <v>150000000</v>
          </cell>
          <cell r="AE1417">
            <v>0</v>
          </cell>
          <cell r="AF1417">
            <v>2</v>
          </cell>
          <cell r="AG1417">
            <v>46022</v>
          </cell>
          <cell r="AH1417">
            <v>5000000000</v>
          </cell>
          <cell r="AI1417">
            <v>5000000000</v>
          </cell>
          <cell r="AJ1417">
            <v>15000000</v>
          </cell>
          <cell r="AK1417">
            <v>1.2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42369</v>
          </cell>
          <cell r="AV1417">
            <v>1</v>
          </cell>
          <cell r="AW1417">
            <v>0</v>
          </cell>
        </row>
        <row r="1418">
          <cell r="C1418" t="str">
            <v>B0050</v>
          </cell>
          <cell r="D1418">
            <v>2000000000</v>
          </cell>
          <cell r="E1418">
            <v>0</v>
          </cell>
          <cell r="F1418">
            <v>46022</v>
          </cell>
          <cell r="G1418">
            <v>5000000000</v>
          </cell>
          <cell r="H1418">
            <v>7000000000</v>
          </cell>
          <cell r="I1418">
            <v>2000000000</v>
          </cell>
          <cell r="J1418">
            <v>150000000</v>
          </cell>
          <cell r="K1418" t="str">
            <v>2121</v>
          </cell>
          <cell r="L1418">
            <v>2</v>
          </cell>
          <cell r="M1418" t="str">
            <v>VND</v>
          </cell>
          <cell r="N1418" t="str">
            <v>VN0012902</v>
          </cell>
          <cell r="O1418">
            <v>2</v>
          </cell>
          <cell r="P1418" t="str">
            <v>LOAN</v>
          </cell>
          <cell r="Q1418">
            <v>46022</v>
          </cell>
          <cell r="R1418">
            <v>46022</v>
          </cell>
          <cell r="S1418">
            <v>40179</v>
          </cell>
          <cell r="T1418">
            <v>1</v>
          </cell>
          <cell r="U1418" t="str">
            <v>N</v>
          </cell>
          <cell r="V1418" t="str">
            <v>Y</v>
          </cell>
          <cell r="W1418">
            <v>1</v>
          </cell>
          <cell r="X1418" t="str">
            <v>N</v>
          </cell>
          <cell r="Y1418" t="str">
            <v>VNGAAP</v>
          </cell>
          <cell r="Z1418" t="str">
            <v>9410</v>
          </cell>
          <cell r="AA1418">
            <v>43465</v>
          </cell>
          <cell r="AB1418">
            <v>15000000</v>
          </cell>
          <cell r="AC1418">
            <v>5000000000</v>
          </cell>
          <cell r="AD1418">
            <v>150000000</v>
          </cell>
          <cell r="AE1418">
            <v>0</v>
          </cell>
          <cell r="AF1418">
            <v>2</v>
          </cell>
          <cell r="AG1418">
            <v>46022</v>
          </cell>
          <cell r="AH1418">
            <v>5000000000</v>
          </cell>
          <cell r="AI1418">
            <v>5000000000</v>
          </cell>
          <cell r="AJ1418">
            <v>15000000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42369</v>
          </cell>
          <cell r="AV1418">
            <v>1</v>
          </cell>
          <cell r="AW1418">
            <v>0</v>
          </cell>
        </row>
        <row r="1419">
          <cell r="C1419" t="str">
            <v>B0051</v>
          </cell>
          <cell r="D1419">
            <v>2000000000</v>
          </cell>
          <cell r="E1419">
            <v>0</v>
          </cell>
          <cell r="F1419">
            <v>46022</v>
          </cell>
          <cell r="G1419">
            <v>5000000000</v>
          </cell>
          <cell r="H1419">
            <v>7000000000</v>
          </cell>
          <cell r="I1419">
            <v>2000000000</v>
          </cell>
          <cell r="J1419">
            <v>150000000</v>
          </cell>
          <cell r="K1419" t="str">
            <v>2121</v>
          </cell>
          <cell r="L1419">
            <v>2</v>
          </cell>
          <cell r="M1419" t="str">
            <v>VND</v>
          </cell>
          <cell r="N1419" t="str">
            <v>VN0012303</v>
          </cell>
          <cell r="O1419">
            <v>2</v>
          </cell>
          <cell r="P1419" t="str">
            <v>LOAN</v>
          </cell>
          <cell r="Q1419">
            <v>46022</v>
          </cell>
          <cell r="R1419">
            <v>46022</v>
          </cell>
          <cell r="S1419">
            <v>40179</v>
          </cell>
          <cell r="T1419">
            <v>1</v>
          </cell>
          <cell r="U1419" t="str">
            <v>N</v>
          </cell>
          <cell r="V1419" t="str">
            <v>N</v>
          </cell>
          <cell r="W1419">
            <v>2</v>
          </cell>
          <cell r="X1419" t="str">
            <v>N</v>
          </cell>
          <cell r="Y1419" t="str">
            <v>VNGAAP</v>
          </cell>
          <cell r="Z1419" t="str">
            <v>9410</v>
          </cell>
          <cell r="AA1419">
            <v>43465</v>
          </cell>
          <cell r="AB1419">
            <v>15000000</v>
          </cell>
          <cell r="AC1419">
            <v>5000000000</v>
          </cell>
          <cell r="AD1419">
            <v>150000000</v>
          </cell>
          <cell r="AE1419">
            <v>250000000</v>
          </cell>
          <cell r="AF1419">
            <v>2</v>
          </cell>
          <cell r="AG1419">
            <v>46022</v>
          </cell>
          <cell r="AH1419">
            <v>5000000000</v>
          </cell>
          <cell r="AI1419">
            <v>5000000000</v>
          </cell>
          <cell r="AJ1419">
            <v>15000000</v>
          </cell>
          <cell r="AK1419">
            <v>0.39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42369</v>
          </cell>
          <cell r="AV1419">
            <v>1</v>
          </cell>
          <cell r="AW1419">
            <v>0</v>
          </cell>
        </row>
        <row r="1420">
          <cell r="C1420" t="str">
            <v>B0052</v>
          </cell>
          <cell r="D1420">
            <v>2000000000</v>
          </cell>
          <cell r="E1420">
            <v>0</v>
          </cell>
          <cell r="F1420">
            <v>46022</v>
          </cell>
          <cell r="G1420">
            <v>5000000000</v>
          </cell>
          <cell r="H1420">
            <v>7000000000</v>
          </cell>
          <cell r="I1420">
            <v>2000000000</v>
          </cell>
          <cell r="J1420">
            <v>150000000</v>
          </cell>
          <cell r="K1420" t="str">
            <v>2121</v>
          </cell>
          <cell r="L1420">
            <v>2</v>
          </cell>
          <cell r="M1420" t="str">
            <v>VND</v>
          </cell>
          <cell r="N1420" t="str">
            <v>VN0011262</v>
          </cell>
          <cell r="O1420">
            <v>2</v>
          </cell>
          <cell r="P1420" t="str">
            <v>LOAN</v>
          </cell>
          <cell r="Q1420">
            <v>46022</v>
          </cell>
          <cell r="R1420">
            <v>46022</v>
          </cell>
          <cell r="S1420">
            <v>40179</v>
          </cell>
          <cell r="T1420">
            <v>1</v>
          </cell>
          <cell r="U1420" t="str">
            <v>N</v>
          </cell>
          <cell r="V1420" t="str">
            <v>N</v>
          </cell>
          <cell r="W1420">
            <v>2</v>
          </cell>
          <cell r="X1420" t="str">
            <v>N</v>
          </cell>
          <cell r="Y1420" t="str">
            <v>VNGAAP</v>
          </cell>
          <cell r="Z1420" t="str">
            <v>9410</v>
          </cell>
          <cell r="AA1420">
            <v>43465</v>
          </cell>
          <cell r="AB1420">
            <v>15000000</v>
          </cell>
          <cell r="AC1420">
            <v>5000000000</v>
          </cell>
          <cell r="AD1420">
            <v>150000000</v>
          </cell>
          <cell r="AE1420">
            <v>250000000</v>
          </cell>
          <cell r="AF1420">
            <v>2</v>
          </cell>
          <cell r="AG1420">
            <v>46022</v>
          </cell>
          <cell r="AH1420">
            <v>5000000000</v>
          </cell>
          <cell r="AI1420">
            <v>5000000000</v>
          </cell>
          <cell r="AJ1420">
            <v>15000000</v>
          </cell>
          <cell r="AK1420">
            <v>0.4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42369</v>
          </cell>
          <cell r="AV1420">
            <v>1</v>
          </cell>
          <cell r="AW1420">
            <v>0</v>
          </cell>
        </row>
        <row r="1421">
          <cell r="C1421" t="str">
            <v>B0053</v>
          </cell>
          <cell r="D1421">
            <v>2000000000</v>
          </cell>
          <cell r="E1421">
            <v>0</v>
          </cell>
          <cell r="F1421">
            <v>46022</v>
          </cell>
          <cell r="G1421">
            <v>5000000000</v>
          </cell>
          <cell r="H1421">
            <v>7000000000</v>
          </cell>
          <cell r="I1421">
            <v>2000000000</v>
          </cell>
          <cell r="J1421">
            <v>150000000</v>
          </cell>
          <cell r="K1421" t="str">
            <v>2121</v>
          </cell>
          <cell r="L1421">
            <v>2</v>
          </cell>
          <cell r="M1421" t="str">
            <v>VND</v>
          </cell>
          <cell r="N1421" t="str">
            <v>VN0011163</v>
          </cell>
          <cell r="O1421">
            <v>2</v>
          </cell>
          <cell r="P1421" t="str">
            <v>LOAN</v>
          </cell>
          <cell r="Q1421">
            <v>46022</v>
          </cell>
          <cell r="R1421">
            <v>46022</v>
          </cell>
          <cell r="S1421">
            <v>40179</v>
          </cell>
          <cell r="T1421">
            <v>1</v>
          </cell>
          <cell r="U1421" t="str">
            <v>N</v>
          </cell>
          <cell r="V1421" t="str">
            <v>N</v>
          </cell>
          <cell r="W1421">
            <v>2</v>
          </cell>
          <cell r="X1421" t="str">
            <v>N</v>
          </cell>
          <cell r="Y1421" t="str">
            <v>VNGAAP</v>
          </cell>
          <cell r="Z1421" t="str">
            <v>9410</v>
          </cell>
          <cell r="AA1421">
            <v>43465</v>
          </cell>
          <cell r="AB1421">
            <v>15000000</v>
          </cell>
          <cell r="AC1421">
            <v>5000000000</v>
          </cell>
          <cell r="AD1421">
            <v>150000000</v>
          </cell>
          <cell r="AE1421">
            <v>250000000</v>
          </cell>
          <cell r="AF1421">
            <v>2</v>
          </cell>
          <cell r="AG1421">
            <v>46022</v>
          </cell>
          <cell r="AH1421">
            <v>5000000000</v>
          </cell>
          <cell r="AI1421">
            <v>5000000000</v>
          </cell>
          <cell r="AJ1421">
            <v>15000000</v>
          </cell>
          <cell r="AK1421">
            <v>0.6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42369</v>
          </cell>
          <cell r="AV1421">
            <v>1</v>
          </cell>
          <cell r="AW1421">
            <v>0</v>
          </cell>
        </row>
        <row r="1422">
          <cell r="C1422" t="str">
            <v>B0054</v>
          </cell>
          <cell r="D1422">
            <v>2000000000</v>
          </cell>
          <cell r="E1422">
            <v>0</v>
          </cell>
          <cell r="F1422">
            <v>46022</v>
          </cell>
          <cell r="G1422">
            <v>5000000000</v>
          </cell>
          <cell r="H1422">
            <v>7000000000</v>
          </cell>
          <cell r="I1422">
            <v>2000000000</v>
          </cell>
          <cell r="J1422">
            <v>150000000</v>
          </cell>
          <cell r="K1422" t="str">
            <v>2121</v>
          </cell>
          <cell r="L1422">
            <v>2</v>
          </cell>
          <cell r="M1422" t="str">
            <v>VND</v>
          </cell>
          <cell r="N1422" t="str">
            <v>VN0012573</v>
          </cell>
          <cell r="O1422">
            <v>2</v>
          </cell>
          <cell r="P1422" t="str">
            <v>LOAN</v>
          </cell>
          <cell r="Q1422">
            <v>46022</v>
          </cell>
          <cell r="R1422">
            <v>46022</v>
          </cell>
          <cell r="S1422">
            <v>40179</v>
          </cell>
          <cell r="T1422">
            <v>1</v>
          </cell>
          <cell r="U1422" t="str">
            <v>N</v>
          </cell>
          <cell r="V1422" t="str">
            <v>N</v>
          </cell>
          <cell r="W1422">
            <v>2</v>
          </cell>
          <cell r="X1422" t="str">
            <v>N</v>
          </cell>
          <cell r="Y1422" t="str">
            <v>VNGAAP</v>
          </cell>
          <cell r="Z1422" t="str">
            <v>9410</v>
          </cell>
          <cell r="AA1422">
            <v>43465</v>
          </cell>
          <cell r="AB1422">
            <v>15000000</v>
          </cell>
          <cell r="AC1422">
            <v>5000000000</v>
          </cell>
          <cell r="AD1422">
            <v>150000000</v>
          </cell>
          <cell r="AE1422">
            <v>250000000</v>
          </cell>
          <cell r="AF1422">
            <v>2</v>
          </cell>
          <cell r="AG1422">
            <v>46022</v>
          </cell>
          <cell r="AH1422">
            <v>5000000000</v>
          </cell>
          <cell r="AI1422">
            <v>5000000000</v>
          </cell>
          <cell r="AJ1422">
            <v>15000000</v>
          </cell>
          <cell r="AK1422">
            <v>0.75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42369</v>
          </cell>
          <cell r="AV1422">
            <v>1</v>
          </cell>
          <cell r="AW1422">
            <v>0</v>
          </cell>
        </row>
        <row r="1423">
          <cell r="C1423" t="str">
            <v>B0055</v>
          </cell>
          <cell r="D1423">
            <v>2000000000</v>
          </cell>
          <cell r="E1423">
            <v>0</v>
          </cell>
          <cell r="F1423">
            <v>46022</v>
          </cell>
          <cell r="G1423">
            <v>5000000000</v>
          </cell>
          <cell r="H1423">
            <v>7000000000</v>
          </cell>
          <cell r="I1423">
            <v>2000000000</v>
          </cell>
          <cell r="J1423">
            <v>150000000</v>
          </cell>
          <cell r="K1423" t="str">
            <v>2121</v>
          </cell>
          <cell r="L1423">
            <v>2</v>
          </cell>
          <cell r="M1423" t="str">
            <v>VND</v>
          </cell>
          <cell r="N1423" t="str">
            <v>VN0012784</v>
          </cell>
          <cell r="O1423">
            <v>2</v>
          </cell>
          <cell r="P1423" t="str">
            <v>LOAN</v>
          </cell>
          <cell r="Q1423">
            <v>46022</v>
          </cell>
          <cell r="R1423">
            <v>46022</v>
          </cell>
          <cell r="S1423">
            <v>40179</v>
          </cell>
          <cell r="T1423">
            <v>1</v>
          </cell>
          <cell r="U1423" t="str">
            <v>N</v>
          </cell>
          <cell r="V1423" t="str">
            <v>N</v>
          </cell>
          <cell r="W1423">
            <v>2</v>
          </cell>
          <cell r="X1423" t="str">
            <v>N</v>
          </cell>
          <cell r="Y1423" t="str">
            <v>VNGAAP</v>
          </cell>
          <cell r="Z1423" t="str">
            <v>9410</v>
          </cell>
          <cell r="AA1423">
            <v>43465</v>
          </cell>
          <cell r="AB1423">
            <v>15000000</v>
          </cell>
          <cell r="AC1423">
            <v>5000000000</v>
          </cell>
          <cell r="AD1423">
            <v>150000000</v>
          </cell>
          <cell r="AE1423">
            <v>250000000</v>
          </cell>
          <cell r="AF1423">
            <v>2</v>
          </cell>
          <cell r="AG1423">
            <v>46022</v>
          </cell>
          <cell r="AH1423">
            <v>5000000000</v>
          </cell>
          <cell r="AI1423">
            <v>5000000000</v>
          </cell>
          <cell r="AJ1423">
            <v>15000000</v>
          </cell>
          <cell r="AK1423">
            <v>0.8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42369</v>
          </cell>
          <cell r="AV1423">
            <v>1</v>
          </cell>
          <cell r="AW1423">
            <v>0</v>
          </cell>
        </row>
        <row r="1424">
          <cell r="C1424" t="str">
            <v>B0056</v>
          </cell>
          <cell r="D1424">
            <v>2000000000</v>
          </cell>
          <cell r="E1424">
            <v>0</v>
          </cell>
          <cell r="F1424">
            <v>46022</v>
          </cell>
          <cell r="G1424">
            <v>5000000000</v>
          </cell>
          <cell r="H1424">
            <v>7000000000</v>
          </cell>
          <cell r="I1424">
            <v>2000000000</v>
          </cell>
          <cell r="J1424">
            <v>150000000</v>
          </cell>
          <cell r="K1424" t="str">
            <v>2121</v>
          </cell>
          <cell r="L1424">
            <v>2</v>
          </cell>
          <cell r="M1424" t="str">
            <v>VND</v>
          </cell>
          <cell r="N1424" t="str">
            <v>VN0011498</v>
          </cell>
          <cell r="O1424">
            <v>2</v>
          </cell>
          <cell r="P1424" t="str">
            <v>LOAN</v>
          </cell>
          <cell r="Q1424">
            <v>46022</v>
          </cell>
          <cell r="R1424">
            <v>46022</v>
          </cell>
          <cell r="S1424">
            <v>40179</v>
          </cell>
          <cell r="T1424">
            <v>1</v>
          </cell>
          <cell r="U1424" t="str">
            <v>N</v>
          </cell>
          <cell r="V1424" t="str">
            <v>N</v>
          </cell>
          <cell r="W1424">
            <v>2</v>
          </cell>
          <cell r="X1424" t="str">
            <v>N</v>
          </cell>
          <cell r="Y1424" t="str">
            <v>VNGAAP</v>
          </cell>
          <cell r="Z1424" t="str">
            <v>9410</v>
          </cell>
          <cell r="AA1424">
            <v>43465</v>
          </cell>
          <cell r="AB1424">
            <v>15000000</v>
          </cell>
          <cell r="AC1424">
            <v>5000000000</v>
          </cell>
          <cell r="AD1424">
            <v>150000000</v>
          </cell>
          <cell r="AE1424">
            <v>250000000</v>
          </cell>
          <cell r="AF1424">
            <v>2</v>
          </cell>
          <cell r="AG1424">
            <v>46022</v>
          </cell>
          <cell r="AH1424">
            <v>5000000000</v>
          </cell>
          <cell r="AI1424">
            <v>5000000000</v>
          </cell>
          <cell r="AJ1424">
            <v>15000000</v>
          </cell>
          <cell r="AK1424">
            <v>0.9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42369</v>
          </cell>
          <cell r="AV1424">
            <v>1</v>
          </cell>
          <cell r="AW1424">
            <v>0</v>
          </cell>
        </row>
        <row r="1425">
          <cell r="C1425" t="str">
            <v>B0057</v>
          </cell>
          <cell r="D1425">
            <v>2000000000</v>
          </cell>
          <cell r="E1425">
            <v>0</v>
          </cell>
          <cell r="F1425">
            <v>46022</v>
          </cell>
          <cell r="G1425">
            <v>5000000000</v>
          </cell>
          <cell r="H1425">
            <v>7000000000</v>
          </cell>
          <cell r="I1425">
            <v>2000000000</v>
          </cell>
          <cell r="J1425">
            <v>150000000</v>
          </cell>
          <cell r="K1425" t="str">
            <v>2121</v>
          </cell>
          <cell r="L1425">
            <v>2</v>
          </cell>
          <cell r="M1425" t="str">
            <v>VND</v>
          </cell>
          <cell r="N1425" t="str">
            <v>VN0011674</v>
          </cell>
          <cell r="O1425">
            <v>2</v>
          </cell>
          <cell r="P1425" t="str">
            <v>LOAN</v>
          </cell>
          <cell r="Q1425">
            <v>46022</v>
          </cell>
          <cell r="R1425">
            <v>46022</v>
          </cell>
          <cell r="S1425">
            <v>40179</v>
          </cell>
          <cell r="T1425">
            <v>1</v>
          </cell>
          <cell r="U1425" t="str">
            <v>N</v>
          </cell>
          <cell r="V1425" t="str">
            <v>N</v>
          </cell>
          <cell r="W1425">
            <v>2</v>
          </cell>
          <cell r="X1425" t="str">
            <v>N</v>
          </cell>
          <cell r="Y1425" t="str">
            <v>VNGAAP</v>
          </cell>
          <cell r="Z1425" t="str">
            <v>9410</v>
          </cell>
          <cell r="AA1425">
            <v>43465</v>
          </cell>
          <cell r="AB1425">
            <v>15000000</v>
          </cell>
          <cell r="AC1425">
            <v>5000000000</v>
          </cell>
          <cell r="AD1425">
            <v>150000000</v>
          </cell>
          <cell r="AE1425">
            <v>250000000</v>
          </cell>
          <cell r="AF1425">
            <v>2</v>
          </cell>
          <cell r="AG1425">
            <v>46022</v>
          </cell>
          <cell r="AH1425">
            <v>5000000000</v>
          </cell>
          <cell r="AI1425">
            <v>5000000000</v>
          </cell>
          <cell r="AJ1425">
            <v>15000000</v>
          </cell>
          <cell r="AK1425">
            <v>1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42369</v>
          </cell>
          <cell r="AV1425">
            <v>1</v>
          </cell>
          <cell r="AW1425">
            <v>0</v>
          </cell>
        </row>
        <row r="1426">
          <cell r="C1426" t="str">
            <v>B0058</v>
          </cell>
          <cell r="D1426">
            <v>2000000000</v>
          </cell>
          <cell r="E1426">
            <v>0</v>
          </cell>
          <cell r="F1426">
            <v>46022</v>
          </cell>
          <cell r="G1426">
            <v>5000000000</v>
          </cell>
          <cell r="H1426">
            <v>7000000000</v>
          </cell>
          <cell r="I1426">
            <v>2000000000</v>
          </cell>
          <cell r="J1426">
            <v>150000000</v>
          </cell>
          <cell r="K1426" t="str">
            <v>2121</v>
          </cell>
          <cell r="L1426">
            <v>2</v>
          </cell>
          <cell r="M1426" t="str">
            <v>VND</v>
          </cell>
          <cell r="N1426" t="str">
            <v>VN0012485</v>
          </cell>
          <cell r="O1426">
            <v>2</v>
          </cell>
          <cell r="P1426" t="str">
            <v>LOAN</v>
          </cell>
          <cell r="Q1426">
            <v>46022</v>
          </cell>
          <cell r="R1426">
            <v>46022</v>
          </cell>
          <cell r="S1426">
            <v>40179</v>
          </cell>
          <cell r="T1426">
            <v>1</v>
          </cell>
          <cell r="U1426" t="str">
            <v>N</v>
          </cell>
          <cell r="V1426" t="str">
            <v>N</v>
          </cell>
          <cell r="W1426">
            <v>2</v>
          </cell>
          <cell r="X1426" t="str">
            <v>N</v>
          </cell>
          <cell r="Y1426" t="str">
            <v>VNGAAP</v>
          </cell>
          <cell r="Z1426" t="str">
            <v>9410</v>
          </cell>
          <cell r="AA1426">
            <v>43465</v>
          </cell>
          <cell r="AB1426">
            <v>15000000</v>
          </cell>
          <cell r="AC1426">
            <v>5000000000</v>
          </cell>
          <cell r="AD1426">
            <v>150000000</v>
          </cell>
          <cell r="AE1426">
            <v>250000000</v>
          </cell>
          <cell r="AF1426">
            <v>2</v>
          </cell>
          <cell r="AG1426">
            <v>46022</v>
          </cell>
          <cell r="AH1426">
            <v>5000000000</v>
          </cell>
          <cell r="AI1426">
            <v>5000000000</v>
          </cell>
          <cell r="AJ1426">
            <v>15000000</v>
          </cell>
          <cell r="AK1426">
            <v>1.2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42369</v>
          </cell>
          <cell r="AV1426">
            <v>1</v>
          </cell>
          <cell r="AW1426">
            <v>0</v>
          </cell>
        </row>
        <row r="1427">
          <cell r="C1427" t="str">
            <v>B0059</v>
          </cell>
          <cell r="D1427">
            <v>2000000000</v>
          </cell>
          <cell r="E1427">
            <v>0</v>
          </cell>
          <cell r="F1427">
            <v>46022</v>
          </cell>
          <cell r="G1427">
            <v>5000000000</v>
          </cell>
          <cell r="H1427">
            <v>7000000000</v>
          </cell>
          <cell r="I1427">
            <v>2000000000</v>
          </cell>
          <cell r="J1427">
            <v>150000000</v>
          </cell>
          <cell r="K1427" t="str">
            <v>2121</v>
          </cell>
          <cell r="L1427">
            <v>2</v>
          </cell>
          <cell r="M1427" t="str">
            <v>VND</v>
          </cell>
          <cell r="N1427" t="str">
            <v>VN0012939</v>
          </cell>
          <cell r="O1427">
            <v>2</v>
          </cell>
          <cell r="P1427" t="str">
            <v>LOAN</v>
          </cell>
          <cell r="Q1427">
            <v>46022</v>
          </cell>
          <cell r="R1427">
            <v>46022</v>
          </cell>
          <cell r="S1427">
            <v>40179</v>
          </cell>
          <cell r="T1427">
            <v>1</v>
          </cell>
          <cell r="U1427" t="str">
            <v>N</v>
          </cell>
          <cell r="V1427" t="str">
            <v>N</v>
          </cell>
          <cell r="W1427">
            <v>2</v>
          </cell>
          <cell r="X1427" t="str">
            <v>N</v>
          </cell>
          <cell r="Y1427" t="str">
            <v>VNGAAP</v>
          </cell>
          <cell r="Z1427" t="str">
            <v>9410</v>
          </cell>
          <cell r="AA1427">
            <v>43465</v>
          </cell>
          <cell r="AB1427">
            <v>15000000</v>
          </cell>
          <cell r="AC1427">
            <v>5000000000</v>
          </cell>
          <cell r="AD1427">
            <v>150000000</v>
          </cell>
          <cell r="AE1427">
            <v>250000000</v>
          </cell>
          <cell r="AF1427">
            <v>2</v>
          </cell>
          <cell r="AG1427">
            <v>46022</v>
          </cell>
          <cell r="AH1427">
            <v>5000000000</v>
          </cell>
          <cell r="AI1427">
            <v>5000000000</v>
          </cell>
          <cell r="AJ1427">
            <v>15000000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42369</v>
          </cell>
          <cell r="AV1427">
            <v>1</v>
          </cell>
          <cell r="AW1427">
            <v>0</v>
          </cell>
        </row>
        <row r="1428">
          <cell r="C1428" t="str">
            <v>B0060</v>
          </cell>
          <cell r="D1428">
            <v>2000000000</v>
          </cell>
          <cell r="E1428">
            <v>0</v>
          </cell>
          <cell r="F1428">
            <v>46022</v>
          </cell>
          <cell r="G1428">
            <v>5000000000</v>
          </cell>
          <cell r="H1428">
            <v>7000000000</v>
          </cell>
          <cell r="I1428">
            <v>2000000000</v>
          </cell>
          <cell r="J1428">
            <v>150000000</v>
          </cell>
          <cell r="K1428" t="str">
            <v>2121</v>
          </cell>
          <cell r="L1428">
            <v>3</v>
          </cell>
          <cell r="M1428" t="str">
            <v>VND</v>
          </cell>
          <cell r="N1428" t="str">
            <v>VN0011556</v>
          </cell>
          <cell r="O1428">
            <v>3</v>
          </cell>
          <cell r="P1428" t="str">
            <v>LOAN</v>
          </cell>
          <cell r="Q1428">
            <v>46022</v>
          </cell>
          <cell r="R1428">
            <v>46022</v>
          </cell>
          <cell r="S1428">
            <v>40179</v>
          </cell>
          <cell r="T1428">
            <v>1</v>
          </cell>
          <cell r="U1428" t="str">
            <v>N</v>
          </cell>
          <cell r="V1428" t="str">
            <v>Y</v>
          </cell>
          <cell r="W1428">
            <v>1</v>
          </cell>
          <cell r="X1428" t="str">
            <v>N</v>
          </cell>
          <cell r="Y1428" t="str">
            <v>VNGAAP</v>
          </cell>
          <cell r="Z1428" t="str">
            <v>9410</v>
          </cell>
          <cell r="AA1428">
            <v>43465</v>
          </cell>
          <cell r="AB1428">
            <v>15000000</v>
          </cell>
          <cell r="AC1428">
            <v>5000000000</v>
          </cell>
          <cell r="AD1428">
            <v>150000000</v>
          </cell>
          <cell r="AE1428">
            <v>0</v>
          </cell>
          <cell r="AF1428">
            <v>2</v>
          </cell>
          <cell r="AG1428">
            <v>46022</v>
          </cell>
          <cell r="AH1428">
            <v>5000000000</v>
          </cell>
          <cell r="AI1428">
            <v>5000000000</v>
          </cell>
          <cell r="AJ1428">
            <v>15000000</v>
          </cell>
          <cell r="AK1428">
            <v>0.39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42369</v>
          </cell>
          <cell r="AV1428">
            <v>1</v>
          </cell>
          <cell r="AW1428">
            <v>0</v>
          </cell>
        </row>
        <row r="1429">
          <cell r="C1429" t="str">
            <v>B0061</v>
          </cell>
          <cell r="D1429">
            <v>2000000000</v>
          </cell>
          <cell r="E1429">
            <v>0</v>
          </cell>
          <cell r="F1429">
            <v>46022</v>
          </cell>
          <cell r="G1429">
            <v>5000000000</v>
          </cell>
          <cell r="H1429">
            <v>7000000000</v>
          </cell>
          <cell r="I1429">
            <v>2000000000</v>
          </cell>
          <cell r="J1429">
            <v>150000000</v>
          </cell>
          <cell r="K1429" t="str">
            <v>2121</v>
          </cell>
          <cell r="L1429">
            <v>3</v>
          </cell>
          <cell r="M1429" t="str">
            <v>VND</v>
          </cell>
          <cell r="N1429" t="str">
            <v>VN0012571</v>
          </cell>
          <cell r="O1429">
            <v>3</v>
          </cell>
          <cell r="P1429" t="str">
            <v>LOAN</v>
          </cell>
          <cell r="Q1429">
            <v>46022</v>
          </cell>
          <cell r="R1429">
            <v>46022</v>
          </cell>
          <cell r="S1429">
            <v>40179</v>
          </cell>
          <cell r="T1429">
            <v>1</v>
          </cell>
          <cell r="U1429" t="str">
            <v>N</v>
          </cell>
          <cell r="V1429" t="str">
            <v>Y</v>
          </cell>
          <cell r="W1429">
            <v>1</v>
          </cell>
          <cell r="X1429" t="str">
            <v>N</v>
          </cell>
          <cell r="Y1429" t="str">
            <v>VNGAAP</v>
          </cell>
          <cell r="Z1429" t="str">
            <v>9410</v>
          </cell>
          <cell r="AA1429">
            <v>43465</v>
          </cell>
          <cell r="AB1429">
            <v>15000000</v>
          </cell>
          <cell r="AC1429">
            <v>5000000000</v>
          </cell>
          <cell r="AD1429">
            <v>150000000</v>
          </cell>
          <cell r="AE1429">
            <v>0</v>
          </cell>
          <cell r="AF1429">
            <v>2</v>
          </cell>
          <cell r="AG1429">
            <v>46022</v>
          </cell>
          <cell r="AH1429">
            <v>5000000000</v>
          </cell>
          <cell r="AI1429">
            <v>5000000000</v>
          </cell>
          <cell r="AJ1429">
            <v>15000000</v>
          </cell>
          <cell r="AK1429">
            <v>0.4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42369</v>
          </cell>
          <cell r="AV1429">
            <v>1</v>
          </cell>
          <cell r="AW1429">
            <v>0</v>
          </cell>
        </row>
        <row r="1430">
          <cell r="C1430" t="str">
            <v>B0062</v>
          </cell>
          <cell r="D1430">
            <v>2000000000</v>
          </cell>
          <cell r="E1430">
            <v>0</v>
          </cell>
          <cell r="F1430">
            <v>46022</v>
          </cell>
          <cell r="G1430">
            <v>5000000000</v>
          </cell>
          <cell r="H1430">
            <v>7000000000</v>
          </cell>
          <cell r="I1430">
            <v>2000000000</v>
          </cell>
          <cell r="J1430">
            <v>150000000</v>
          </cell>
          <cell r="K1430" t="str">
            <v>2121</v>
          </cell>
          <cell r="L1430">
            <v>3</v>
          </cell>
          <cell r="M1430" t="str">
            <v>VND</v>
          </cell>
          <cell r="N1430" t="str">
            <v>VN0011498</v>
          </cell>
          <cell r="O1430">
            <v>3</v>
          </cell>
          <cell r="P1430" t="str">
            <v>LOAN</v>
          </cell>
          <cell r="Q1430">
            <v>46022</v>
          </cell>
          <cell r="R1430">
            <v>46022</v>
          </cell>
          <cell r="S1430">
            <v>40179</v>
          </cell>
          <cell r="T1430">
            <v>1</v>
          </cell>
          <cell r="U1430" t="str">
            <v>N</v>
          </cell>
          <cell r="V1430" t="str">
            <v>Y</v>
          </cell>
          <cell r="W1430">
            <v>1</v>
          </cell>
          <cell r="X1430" t="str">
            <v>N</v>
          </cell>
          <cell r="Y1430" t="str">
            <v>VNGAAP</v>
          </cell>
          <cell r="Z1430" t="str">
            <v>9410</v>
          </cell>
          <cell r="AA1430">
            <v>43465</v>
          </cell>
          <cell r="AB1430">
            <v>15000000</v>
          </cell>
          <cell r="AC1430">
            <v>5000000000</v>
          </cell>
          <cell r="AD1430">
            <v>150000000</v>
          </cell>
          <cell r="AE1430">
            <v>0</v>
          </cell>
          <cell r="AF1430">
            <v>2</v>
          </cell>
          <cell r="AG1430">
            <v>46022</v>
          </cell>
          <cell r="AH1430">
            <v>5000000000</v>
          </cell>
          <cell r="AI1430">
            <v>5000000000</v>
          </cell>
          <cell r="AJ1430">
            <v>15000000</v>
          </cell>
          <cell r="AK1430">
            <v>0.6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42369</v>
          </cell>
          <cell r="AV1430">
            <v>1</v>
          </cell>
          <cell r="AW1430">
            <v>0</v>
          </cell>
        </row>
        <row r="1431">
          <cell r="C1431" t="str">
            <v>B0063</v>
          </cell>
          <cell r="D1431">
            <v>2000000000</v>
          </cell>
          <cell r="E1431">
            <v>0</v>
          </cell>
          <cell r="F1431">
            <v>46022</v>
          </cell>
          <cell r="G1431">
            <v>5000000000</v>
          </cell>
          <cell r="H1431">
            <v>7000000000</v>
          </cell>
          <cell r="I1431">
            <v>2000000000</v>
          </cell>
          <cell r="J1431">
            <v>150000000</v>
          </cell>
          <cell r="K1431" t="str">
            <v>2121</v>
          </cell>
          <cell r="L1431">
            <v>3</v>
          </cell>
          <cell r="M1431" t="str">
            <v>VND</v>
          </cell>
          <cell r="N1431" t="str">
            <v>VN0011736</v>
          </cell>
          <cell r="O1431">
            <v>3</v>
          </cell>
          <cell r="P1431" t="str">
            <v>LOAN</v>
          </cell>
          <cell r="Q1431">
            <v>46022</v>
          </cell>
          <cell r="R1431">
            <v>46022</v>
          </cell>
          <cell r="S1431">
            <v>40179</v>
          </cell>
          <cell r="T1431">
            <v>1</v>
          </cell>
          <cell r="U1431" t="str">
            <v>N</v>
          </cell>
          <cell r="V1431" t="str">
            <v>Y</v>
          </cell>
          <cell r="W1431">
            <v>1</v>
          </cell>
          <cell r="X1431" t="str">
            <v>N</v>
          </cell>
          <cell r="Y1431" t="str">
            <v>VNGAAP</v>
          </cell>
          <cell r="Z1431" t="str">
            <v>9410</v>
          </cell>
          <cell r="AA1431">
            <v>43465</v>
          </cell>
          <cell r="AB1431">
            <v>15000000</v>
          </cell>
          <cell r="AC1431">
            <v>5000000000</v>
          </cell>
          <cell r="AD1431">
            <v>150000000</v>
          </cell>
          <cell r="AE1431">
            <v>0</v>
          </cell>
          <cell r="AF1431">
            <v>2</v>
          </cell>
          <cell r="AG1431">
            <v>46022</v>
          </cell>
          <cell r="AH1431">
            <v>5000000000</v>
          </cell>
          <cell r="AI1431">
            <v>5000000000</v>
          </cell>
          <cell r="AJ1431">
            <v>15000000</v>
          </cell>
          <cell r="AK1431">
            <v>0.75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42369</v>
          </cell>
          <cell r="AV1431">
            <v>1</v>
          </cell>
          <cell r="AW1431">
            <v>0</v>
          </cell>
        </row>
        <row r="1432">
          <cell r="C1432" t="str">
            <v>B0064</v>
          </cell>
          <cell r="D1432">
            <v>2000000000</v>
          </cell>
          <cell r="E1432">
            <v>0</v>
          </cell>
          <cell r="F1432">
            <v>46022</v>
          </cell>
          <cell r="G1432">
            <v>5000000000</v>
          </cell>
          <cell r="H1432">
            <v>7000000000</v>
          </cell>
          <cell r="I1432">
            <v>2000000000</v>
          </cell>
          <cell r="J1432">
            <v>150000000</v>
          </cell>
          <cell r="K1432" t="str">
            <v>2121</v>
          </cell>
          <cell r="L1432">
            <v>3</v>
          </cell>
          <cell r="M1432" t="str">
            <v>VND</v>
          </cell>
          <cell r="N1432" t="str">
            <v>VN0011912</v>
          </cell>
          <cell r="O1432">
            <v>3</v>
          </cell>
          <cell r="P1432" t="str">
            <v>LOAN</v>
          </cell>
          <cell r="Q1432">
            <v>46022</v>
          </cell>
          <cell r="R1432">
            <v>46022</v>
          </cell>
          <cell r="S1432">
            <v>40179</v>
          </cell>
          <cell r="T1432">
            <v>1</v>
          </cell>
          <cell r="U1432" t="str">
            <v>N</v>
          </cell>
          <cell r="V1432" t="str">
            <v>Y</v>
          </cell>
          <cell r="W1432">
            <v>1</v>
          </cell>
          <cell r="X1432" t="str">
            <v>N</v>
          </cell>
          <cell r="Y1432" t="str">
            <v>VNGAAP</v>
          </cell>
          <cell r="Z1432" t="str">
            <v>9410</v>
          </cell>
          <cell r="AA1432">
            <v>43465</v>
          </cell>
          <cell r="AB1432">
            <v>15000000</v>
          </cell>
          <cell r="AC1432">
            <v>5000000000</v>
          </cell>
          <cell r="AD1432">
            <v>150000000</v>
          </cell>
          <cell r="AE1432">
            <v>0</v>
          </cell>
          <cell r="AF1432">
            <v>2</v>
          </cell>
          <cell r="AG1432">
            <v>46022</v>
          </cell>
          <cell r="AH1432">
            <v>5000000000</v>
          </cell>
          <cell r="AI1432">
            <v>5000000000</v>
          </cell>
          <cell r="AJ1432">
            <v>15000000</v>
          </cell>
          <cell r="AK1432">
            <v>0.8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42369</v>
          </cell>
          <cell r="AV1432">
            <v>1</v>
          </cell>
          <cell r="AW1432">
            <v>0</v>
          </cell>
        </row>
        <row r="1433">
          <cell r="C1433" t="str">
            <v>B0065</v>
          </cell>
          <cell r="D1433">
            <v>2000000000</v>
          </cell>
          <cell r="E1433">
            <v>0</v>
          </cell>
          <cell r="F1433">
            <v>46022</v>
          </cell>
          <cell r="G1433">
            <v>5000000000</v>
          </cell>
          <cell r="H1433">
            <v>7000000000</v>
          </cell>
          <cell r="I1433">
            <v>2000000000</v>
          </cell>
          <cell r="J1433">
            <v>150000000</v>
          </cell>
          <cell r="K1433" t="str">
            <v>2121</v>
          </cell>
          <cell r="L1433">
            <v>3</v>
          </cell>
          <cell r="M1433" t="str">
            <v>VND</v>
          </cell>
          <cell r="N1433" t="str">
            <v>VN0011465</v>
          </cell>
          <cell r="O1433">
            <v>3</v>
          </cell>
          <cell r="P1433" t="str">
            <v>LOAN</v>
          </cell>
          <cell r="Q1433">
            <v>46022</v>
          </cell>
          <cell r="R1433">
            <v>46022</v>
          </cell>
          <cell r="S1433">
            <v>40179</v>
          </cell>
          <cell r="T1433">
            <v>1</v>
          </cell>
          <cell r="U1433" t="str">
            <v>N</v>
          </cell>
          <cell r="V1433" t="str">
            <v>Y</v>
          </cell>
          <cell r="W1433">
            <v>1</v>
          </cell>
          <cell r="X1433" t="str">
            <v>N</v>
          </cell>
          <cell r="Y1433" t="str">
            <v>VNGAAP</v>
          </cell>
          <cell r="Z1433" t="str">
            <v>9410</v>
          </cell>
          <cell r="AA1433">
            <v>43465</v>
          </cell>
          <cell r="AB1433">
            <v>15000000</v>
          </cell>
          <cell r="AC1433">
            <v>5000000000</v>
          </cell>
          <cell r="AD1433">
            <v>150000000</v>
          </cell>
          <cell r="AE1433">
            <v>0</v>
          </cell>
          <cell r="AF1433">
            <v>2</v>
          </cell>
          <cell r="AG1433">
            <v>46022</v>
          </cell>
          <cell r="AH1433">
            <v>5000000000</v>
          </cell>
          <cell r="AI1433">
            <v>5000000000</v>
          </cell>
          <cell r="AJ1433">
            <v>15000000</v>
          </cell>
          <cell r="AK1433">
            <v>0.9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42369</v>
          </cell>
          <cell r="AV1433">
            <v>1</v>
          </cell>
          <cell r="AW1433">
            <v>0</v>
          </cell>
        </row>
        <row r="1434">
          <cell r="C1434" t="str">
            <v>B0066</v>
          </cell>
          <cell r="D1434">
            <v>2000000000</v>
          </cell>
          <cell r="E1434">
            <v>0</v>
          </cell>
          <cell r="F1434">
            <v>46022</v>
          </cell>
          <cell r="G1434">
            <v>5000000000</v>
          </cell>
          <cell r="H1434">
            <v>7000000000</v>
          </cell>
          <cell r="I1434">
            <v>2000000000</v>
          </cell>
          <cell r="J1434">
            <v>150000000</v>
          </cell>
          <cell r="K1434" t="str">
            <v>2121</v>
          </cell>
          <cell r="L1434">
            <v>3</v>
          </cell>
          <cell r="M1434" t="str">
            <v>VND</v>
          </cell>
          <cell r="N1434" t="str">
            <v>VN0012574</v>
          </cell>
          <cell r="O1434">
            <v>3</v>
          </cell>
          <cell r="P1434" t="str">
            <v>LOAN</v>
          </cell>
          <cell r="Q1434">
            <v>46022</v>
          </cell>
          <cell r="R1434">
            <v>46022</v>
          </cell>
          <cell r="S1434">
            <v>40179</v>
          </cell>
          <cell r="T1434">
            <v>1</v>
          </cell>
          <cell r="U1434" t="str">
            <v>N</v>
          </cell>
          <cell r="V1434" t="str">
            <v>Y</v>
          </cell>
          <cell r="W1434">
            <v>1</v>
          </cell>
          <cell r="X1434" t="str">
            <v>N</v>
          </cell>
          <cell r="Y1434" t="str">
            <v>VNGAAP</v>
          </cell>
          <cell r="Z1434" t="str">
            <v>9410</v>
          </cell>
          <cell r="AA1434">
            <v>43465</v>
          </cell>
          <cell r="AB1434">
            <v>15000000</v>
          </cell>
          <cell r="AC1434">
            <v>5000000000</v>
          </cell>
          <cell r="AD1434">
            <v>150000000</v>
          </cell>
          <cell r="AE1434">
            <v>0</v>
          </cell>
          <cell r="AF1434">
            <v>2</v>
          </cell>
          <cell r="AG1434">
            <v>46022</v>
          </cell>
          <cell r="AH1434">
            <v>5000000000</v>
          </cell>
          <cell r="AI1434">
            <v>5000000000</v>
          </cell>
          <cell r="AJ1434">
            <v>15000000</v>
          </cell>
          <cell r="AK1434">
            <v>1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42369</v>
          </cell>
          <cell r="AV1434">
            <v>1</v>
          </cell>
          <cell r="AW1434">
            <v>0</v>
          </cell>
        </row>
        <row r="1435">
          <cell r="C1435" t="str">
            <v>B0067</v>
          </cell>
          <cell r="D1435">
            <v>2000000000</v>
          </cell>
          <cell r="E1435">
            <v>0</v>
          </cell>
          <cell r="F1435">
            <v>46022</v>
          </cell>
          <cell r="G1435">
            <v>5000000000</v>
          </cell>
          <cell r="H1435">
            <v>7000000000</v>
          </cell>
          <cell r="I1435">
            <v>2000000000</v>
          </cell>
          <cell r="J1435">
            <v>150000000</v>
          </cell>
          <cell r="K1435" t="str">
            <v>2121</v>
          </cell>
          <cell r="L1435">
            <v>3</v>
          </cell>
          <cell r="M1435" t="str">
            <v>VND</v>
          </cell>
          <cell r="N1435" t="str">
            <v>VN0013351</v>
          </cell>
          <cell r="O1435">
            <v>3</v>
          </cell>
          <cell r="P1435" t="str">
            <v>LOAN</v>
          </cell>
          <cell r="Q1435">
            <v>46022</v>
          </cell>
          <cell r="R1435">
            <v>46022</v>
          </cell>
          <cell r="S1435">
            <v>40179</v>
          </cell>
          <cell r="T1435">
            <v>1</v>
          </cell>
          <cell r="U1435" t="str">
            <v>N</v>
          </cell>
          <cell r="V1435" t="str">
            <v>Y</v>
          </cell>
          <cell r="W1435">
            <v>1</v>
          </cell>
          <cell r="X1435" t="str">
            <v>N</v>
          </cell>
          <cell r="Y1435" t="str">
            <v>VNGAAP</v>
          </cell>
          <cell r="Z1435" t="str">
            <v>9410</v>
          </cell>
          <cell r="AA1435">
            <v>43465</v>
          </cell>
          <cell r="AB1435">
            <v>15000000</v>
          </cell>
          <cell r="AC1435">
            <v>5000000000</v>
          </cell>
          <cell r="AD1435">
            <v>150000000</v>
          </cell>
          <cell r="AE1435">
            <v>0</v>
          </cell>
          <cell r="AF1435">
            <v>2</v>
          </cell>
          <cell r="AG1435">
            <v>46022</v>
          </cell>
          <cell r="AH1435">
            <v>5000000000</v>
          </cell>
          <cell r="AI1435">
            <v>5000000000</v>
          </cell>
          <cell r="AJ1435">
            <v>15000000</v>
          </cell>
          <cell r="AK1435">
            <v>1.2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42369</v>
          </cell>
          <cell r="AV1435">
            <v>1</v>
          </cell>
          <cell r="AW1435">
            <v>0</v>
          </cell>
        </row>
        <row r="1436">
          <cell r="C1436" t="str">
            <v>B0068</v>
          </cell>
          <cell r="D1436">
            <v>2000000000</v>
          </cell>
          <cell r="E1436">
            <v>0</v>
          </cell>
          <cell r="F1436">
            <v>46022</v>
          </cell>
          <cell r="G1436">
            <v>5000000000</v>
          </cell>
          <cell r="H1436">
            <v>7000000000</v>
          </cell>
          <cell r="I1436">
            <v>2000000000</v>
          </cell>
          <cell r="J1436">
            <v>150000000</v>
          </cell>
          <cell r="K1436" t="str">
            <v>2121</v>
          </cell>
          <cell r="L1436">
            <v>3</v>
          </cell>
          <cell r="M1436" t="str">
            <v>VND</v>
          </cell>
          <cell r="N1436" t="str">
            <v>VN0011761</v>
          </cell>
          <cell r="O1436">
            <v>3</v>
          </cell>
          <cell r="P1436" t="str">
            <v>LOAN</v>
          </cell>
          <cell r="Q1436">
            <v>46022</v>
          </cell>
          <cell r="R1436">
            <v>46022</v>
          </cell>
          <cell r="S1436">
            <v>40179</v>
          </cell>
          <cell r="T1436">
            <v>1</v>
          </cell>
          <cell r="U1436" t="str">
            <v>N</v>
          </cell>
          <cell r="V1436" t="str">
            <v>Y</v>
          </cell>
          <cell r="W1436">
            <v>1</v>
          </cell>
          <cell r="X1436" t="str">
            <v>N</v>
          </cell>
          <cell r="Y1436" t="str">
            <v>VNGAAP</v>
          </cell>
          <cell r="Z1436" t="str">
            <v>9410</v>
          </cell>
          <cell r="AA1436">
            <v>43465</v>
          </cell>
          <cell r="AB1436">
            <v>15000000</v>
          </cell>
          <cell r="AC1436">
            <v>5000000000</v>
          </cell>
          <cell r="AD1436">
            <v>150000000</v>
          </cell>
          <cell r="AE1436">
            <v>0</v>
          </cell>
          <cell r="AF1436">
            <v>2</v>
          </cell>
          <cell r="AG1436">
            <v>46022</v>
          </cell>
          <cell r="AH1436">
            <v>5000000000</v>
          </cell>
          <cell r="AI1436">
            <v>5000000000</v>
          </cell>
          <cell r="AJ1436">
            <v>15000000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42369</v>
          </cell>
          <cell r="AV1436">
            <v>1</v>
          </cell>
          <cell r="AW1436">
            <v>0</v>
          </cell>
        </row>
        <row r="1437">
          <cell r="C1437" t="str">
            <v>B0069</v>
          </cell>
          <cell r="D1437">
            <v>2000000000</v>
          </cell>
          <cell r="E1437">
            <v>0</v>
          </cell>
          <cell r="F1437">
            <v>46022</v>
          </cell>
          <cell r="G1437">
            <v>5000000000</v>
          </cell>
          <cell r="H1437">
            <v>7000000000</v>
          </cell>
          <cell r="I1437">
            <v>2000000000</v>
          </cell>
          <cell r="J1437">
            <v>150000000</v>
          </cell>
          <cell r="K1437" t="str">
            <v>2121</v>
          </cell>
          <cell r="L1437">
            <v>4</v>
          </cell>
          <cell r="M1437" t="str">
            <v>VND</v>
          </cell>
          <cell r="N1437" t="str">
            <v>VN0011764</v>
          </cell>
          <cell r="O1437">
            <v>4</v>
          </cell>
          <cell r="P1437" t="str">
            <v>LOAN</v>
          </cell>
          <cell r="Q1437">
            <v>46022</v>
          </cell>
          <cell r="R1437">
            <v>46022</v>
          </cell>
          <cell r="S1437">
            <v>40179</v>
          </cell>
          <cell r="T1437">
            <v>1</v>
          </cell>
          <cell r="U1437" t="str">
            <v>N</v>
          </cell>
          <cell r="V1437" t="str">
            <v>Y</v>
          </cell>
          <cell r="W1437">
            <v>2</v>
          </cell>
          <cell r="X1437" t="str">
            <v>N</v>
          </cell>
          <cell r="Y1437" t="str">
            <v>VNGAAP</v>
          </cell>
          <cell r="Z1437" t="str">
            <v>9410</v>
          </cell>
          <cell r="AA1437">
            <v>43465</v>
          </cell>
          <cell r="AB1437">
            <v>15000000</v>
          </cell>
          <cell r="AC1437">
            <v>5000000000</v>
          </cell>
          <cell r="AD1437">
            <v>150000000</v>
          </cell>
          <cell r="AE1437">
            <v>150000000</v>
          </cell>
          <cell r="AF1437">
            <v>2</v>
          </cell>
          <cell r="AG1437">
            <v>46022</v>
          </cell>
          <cell r="AH1437">
            <v>5000000000</v>
          </cell>
          <cell r="AI1437">
            <v>5000000000</v>
          </cell>
          <cell r="AJ1437">
            <v>15000000</v>
          </cell>
          <cell r="AK1437">
            <v>0.39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42369</v>
          </cell>
          <cell r="AV1437">
            <v>1</v>
          </cell>
          <cell r="AW1437">
            <v>0</v>
          </cell>
        </row>
        <row r="1438">
          <cell r="C1438" t="str">
            <v>B0070</v>
          </cell>
          <cell r="D1438">
            <v>2000000000</v>
          </cell>
          <cell r="E1438">
            <v>0</v>
          </cell>
          <cell r="F1438">
            <v>46022</v>
          </cell>
          <cell r="G1438">
            <v>5000000000</v>
          </cell>
          <cell r="H1438">
            <v>7000000000</v>
          </cell>
          <cell r="I1438">
            <v>2000000000</v>
          </cell>
          <cell r="J1438">
            <v>150000000</v>
          </cell>
          <cell r="K1438" t="str">
            <v>2121</v>
          </cell>
          <cell r="L1438">
            <v>4</v>
          </cell>
          <cell r="M1438" t="str">
            <v>VND</v>
          </cell>
          <cell r="N1438" t="str">
            <v>VN0011462</v>
          </cell>
          <cell r="O1438">
            <v>4</v>
          </cell>
          <cell r="P1438" t="str">
            <v>LOAN</v>
          </cell>
          <cell r="Q1438">
            <v>46022</v>
          </cell>
          <cell r="R1438">
            <v>46022</v>
          </cell>
          <cell r="S1438">
            <v>40179</v>
          </cell>
          <cell r="T1438">
            <v>1</v>
          </cell>
          <cell r="U1438" t="str">
            <v>N</v>
          </cell>
          <cell r="V1438" t="str">
            <v>Y</v>
          </cell>
          <cell r="W1438">
            <v>2</v>
          </cell>
          <cell r="X1438" t="str">
            <v>N</v>
          </cell>
          <cell r="Y1438" t="str">
            <v>VNGAAP</v>
          </cell>
          <cell r="Z1438" t="str">
            <v>9410</v>
          </cell>
          <cell r="AA1438">
            <v>43465</v>
          </cell>
          <cell r="AB1438">
            <v>15000000</v>
          </cell>
          <cell r="AC1438">
            <v>5000000000</v>
          </cell>
          <cell r="AD1438">
            <v>150000000</v>
          </cell>
          <cell r="AE1438">
            <v>150000000</v>
          </cell>
          <cell r="AF1438">
            <v>2</v>
          </cell>
          <cell r="AG1438">
            <v>46022</v>
          </cell>
          <cell r="AH1438">
            <v>5000000000</v>
          </cell>
          <cell r="AI1438">
            <v>5000000000</v>
          </cell>
          <cell r="AJ1438">
            <v>15000000</v>
          </cell>
          <cell r="AK1438">
            <v>0.4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42369</v>
          </cell>
          <cell r="AV1438">
            <v>1</v>
          </cell>
          <cell r="AW1438">
            <v>0</v>
          </cell>
        </row>
        <row r="1439">
          <cell r="C1439" t="str">
            <v>B0071</v>
          </cell>
          <cell r="D1439">
            <v>2000000000</v>
          </cell>
          <cell r="E1439">
            <v>0</v>
          </cell>
          <cell r="F1439">
            <v>46022</v>
          </cell>
          <cell r="G1439">
            <v>5000000000</v>
          </cell>
          <cell r="H1439">
            <v>7000000000</v>
          </cell>
          <cell r="I1439">
            <v>2000000000</v>
          </cell>
          <cell r="J1439">
            <v>150000000</v>
          </cell>
          <cell r="K1439" t="str">
            <v>2121</v>
          </cell>
          <cell r="L1439">
            <v>4</v>
          </cell>
          <cell r="M1439" t="str">
            <v>VND</v>
          </cell>
          <cell r="N1439" t="str">
            <v>VN0012305</v>
          </cell>
          <cell r="O1439">
            <v>4</v>
          </cell>
          <cell r="P1439" t="str">
            <v>LOAN</v>
          </cell>
          <cell r="Q1439">
            <v>46022</v>
          </cell>
          <cell r="R1439">
            <v>46022</v>
          </cell>
          <cell r="S1439">
            <v>40179</v>
          </cell>
          <cell r="T1439">
            <v>1</v>
          </cell>
          <cell r="U1439" t="str">
            <v>N</v>
          </cell>
          <cell r="V1439" t="str">
            <v>Y</v>
          </cell>
          <cell r="W1439">
            <v>2</v>
          </cell>
          <cell r="X1439" t="str">
            <v>N</v>
          </cell>
          <cell r="Y1439" t="str">
            <v>VNGAAP</v>
          </cell>
          <cell r="Z1439" t="str">
            <v>9410</v>
          </cell>
          <cell r="AA1439">
            <v>43465</v>
          </cell>
          <cell r="AB1439">
            <v>15000000</v>
          </cell>
          <cell r="AC1439">
            <v>5000000000</v>
          </cell>
          <cell r="AD1439">
            <v>150000000</v>
          </cell>
          <cell r="AE1439">
            <v>150000000</v>
          </cell>
          <cell r="AF1439">
            <v>2</v>
          </cell>
          <cell r="AG1439">
            <v>46022</v>
          </cell>
          <cell r="AH1439">
            <v>5000000000</v>
          </cell>
          <cell r="AI1439">
            <v>5000000000</v>
          </cell>
          <cell r="AJ1439">
            <v>15000000</v>
          </cell>
          <cell r="AK1439">
            <v>0.6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42369</v>
          </cell>
          <cell r="AV1439">
            <v>1</v>
          </cell>
          <cell r="AW1439">
            <v>0</v>
          </cell>
        </row>
        <row r="1440">
          <cell r="C1440" t="str">
            <v>B0072</v>
          </cell>
          <cell r="D1440">
            <v>2000000000</v>
          </cell>
          <cell r="E1440">
            <v>0</v>
          </cell>
          <cell r="F1440">
            <v>46022</v>
          </cell>
          <cell r="G1440">
            <v>5000000000</v>
          </cell>
          <cell r="H1440">
            <v>7000000000</v>
          </cell>
          <cell r="I1440">
            <v>2000000000</v>
          </cell>
          <cell r="J1440">
            <v>150000000</v>
          </cell>
          <cell r="K1440" t="str">
            <v>2121</v>
          </cell>
          <cell r="L1440">
            <v>4</v>
          </cell>
          <cell r="M1440" t="str">
            <v>VND</v>
          </cell>
          <cell r="N1440" t="str">
            <v>VN0012391</v>
          </cell>
          <cell r="O1440">
            <v>4</v>
          </cell>
          <cell r="P1440" t="str">
            <v>LOAN</v>
          </cell>
          <cell r="Q1440">
            <v>46022</v>
          </cell>
          <cell r="R1440">
            <v>46022</v>
          </cell>
          <cell r="S1440">
            <v>40179</v>
          </cell>
          <cell r="T1440">
            <v>1</v>
          </cell>
          <cell r="U1440" t="str">
            <v>N</v>
          </cell>
          <cell r="V1440" t="str">
            <v>Y</v>
          </cell>
          <cell r="W1440">
            <v>2</v>
          </cell>
          <cell r="X1440" t="str">
            <v>N</v>
          </cell>
          <cell r="Y1440" t="str">
            <v>VNGAAP</v>
          </cell>
          <cell r="Z1440" t="str">
            <v>9410</v>
          </cell>
          <cell r="AA1440">
            <v>43465</v>
          </cell>
          <cell r="AB1440">
            <v>15000000</v>
          </cell>
          <cell r="AC1440">
            <v>5000000000</v>
          </cell>
          <cell r="AD1440">
            <v>150000000</v>
          </cell>
          <cell r="AE1440">
            <v>150000000</v>
          </cell>
          <cell r="AF1440">
            <v>2</v>
          </cell>
          <cell r="AG1440">
            <v>46022</v>
          </cell>
          <cell r="AH1440">
            <v>5000000000</v>
          </cell>
          <cell r="AI1440">
            <v>5000000000</v>
          </cell>
          <cell r="AJ1440">
            <v>15000000</v>
          </cell>
          <cell r="AK1440">
            <v>0.75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42369</v>
          </cell>
          <cell r="AV1440">
            <v>1</v>
          </cell>
          <cell r="AW1440">
            <v>0</v>
          </cell>
        </row>
        <row r="1441">
          <cell r="C1441" t="str">
            <v>B0073</v>
          </cell>
          <cell r="D1441">
            <v>2000000000</v>
          </cell>
          <cell r="E1441">
            <v>0</v>
          </cell>
          <cell r="F1441">
            <v>46022</v>
          </cell>
          <cell r="G1441">
            <v>5000000000</v>
          </cell>
          <cell r="H1441">
            <v>7000000000</v>
          </cell>
          <cell r="I1441">
            <v>2000000000</v>
          </cell>
          <cell r="J1441">
            <v>150000000</v>
          </cell>
          <cell r="K1441" t="str">
            <v>2121</v>
          </cell>
          <cell r="L1441">
            <v>4</v>
          </cell>
          <cell r="M1441" t="str">
            <v>VND</v>
          </cell>
          <cell r="N1441" t="str">
            <v>VN0011371</v>
          </cell>
          <cell r="O1441">
            <v>4</v>
          </cell>
          <cell r="P1441" t="str">
            <v>LOAN</v>
          </cell>
          <cell r="Q1441">
            <v>46022</v>
          </cell>
          <cell r="R1441">
            <v>46022</v>
          </cell>
          <cell r="S1441">
            <v>40179</v>
          </cell>
          <cell r="T1441">
            <v>1</v>
          </cell>
          <cell r="U1441" t="str">
            <v>N</v>
          </cell>
          <cell r="V1441" t="str">
            <v>Y</v>
          </cell>
          <cell r="W1441">
            <v>2</v>
          </cell>
          <cell r="X1441" t="str">
            <v>N</v>
          </cell>
          <cell r="Y1441" t="str">
            <v>VNGAAP</v>
          </cell>
          <cell r="Z1441" t="str">
            <v>9410</v>
          </cell>
          <cell r="AA1441">
            <v>43465</v>
          </cell>
          <cell r="AB1441">
            <v>15000000</v>
          </cell>
          <cell r="AC1441">
            <v>5000000000</v>
          </cell>
          <cell r="AD1441">
            <v>150000000</v>
          </cell>
          <cell r="AE1441">
            <v>150000000</v>
          </cell>
          <cell r="AF1441">
            <v>2</v>
          </cell>
          <cell r="AG1441">
            <v>46022</v>
          </cell>
          <cell r="AH1441">
            <v>5000000000</v>
          </cell>
          <cell r="AI1441">
            <v>5000000000</v>
          </cell>
          <cell r="AJ1441">
            <v>15000000</v>
          </cell>
          <cell r="AK1441">
            <v>0.8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42369</v>
          </cell>
          <cell r="AV1441">
            <v>1</v>
          </cell>
          <cell r="AW1441">
            <v>0</v>
          </cell>
        </row>
        <row r="1442">
          <cell r="C1442" t="str">
            <v>B0074</v>
          </cell>
          <cell r="D1442">
            <v>2000000000</v>
          </cell>
          <cell r="E1442">
            <v>0</v>
          </cell>
          <cell r="F1442">
            <v>46022</v>
          </cell>
          <cell r="G1442">
            <v>5000000000</v>
          </cell>
          <cell r="H1442">
            <v>7000000000</v>
          </cell>
          <cell r="I1442">
            <v>2000000000</v>
          </cell>
          <cell r="J1442">
            <v>150000000</v>
          </cell>
          <cell r="K1442" t="str">
            <v>2121</v>
          </cell>
          <cell r="L1442">
            <v>4</v>
          </cell>
          <cell r="M1442" t="str">
            <v>VND</v>
          </cell>
          <cell r="N1442" t="str">
            <v>VN0011314</v>
          </cell>
          <cell r="O1442">
            <v>4</v>
          </cell>
          <cell r="P1442" t="str">
            <v>LOAN</v>
          </cell>
          <cell r="Q1442">
            <v>46022</v>
          </cell>
          <cell r="R1442">
            <v>46022</v>
          </cell>
          <cell r="S1442">
            <v>40179</v>
          </cell>
          <cell r="T1442">
            <v>1</v>
          </cell>
          <cell r="U1442" t="str">
            <v>N</v>
          </cell>
          <cell r="V1442" t="str">
            <v>Y</v>
          </cell>
          <cell r="W1442">
            <v>2</v>
          </cell>
          <cell r="X1442" t="str">
            <v>N</v>
          </cell>
          <cell r="Y1442" t="str">
            <v>VNGAAP</v>
          </cell>
          <cell r="Z1442" t="str">
            <v>9410</v>
          </cell>
          <cell r="AA1442">
            <v>43465</v>
          </cell>
          <cell r="AB1442">
            <v>15000000</v>
          </cell>
          <cell r="AC1442">
            <v>5000000000</v>
          </cell>
          <cell r="AD1442">
            <v>150000000</v>
          </cell>
          <cell r="AE1442">
            <v>150000000</v>
          </cell>
          <cell r="AF1442">
            <v>2</v>
          </cell>
          <cell r="AG1442">
            <v>46022</v>
          </cell>
          <cell r="AH1442">
            <v>5000000000</v>
          </cell>
          <cell r="AI1442">
            <v>5000000000</v>
          </cell>
          <cell r="AJ1442">
            <v>15000000</v>
          </cell>
          <cell r="AK1442">
            <v>0.9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42369</v>
          </cell>
          <cell r="AV1442">
            <v>1</v>
          </cell>
          <cell r="AW1442">
            <v>0</v>
          </cell>
        </row>
        <row r="1443">
          <cell r="C1443" t="str">
            <v>B0075</v>
          </cell>
          <cell r="D1443">
            <v>2000000000</v>
          </cell>
          <cell r="E1443">
            <v>0</v>
          </cell>
          <cell r="F1443">
            <v>46022</v>
          </cell>
          <cell r="G1443">
            <v>5000000000</v>
          </cell>
          <cell r="H1443">
            <v>7000000000</v>
          </cell>
          <cell r="I1443">
            <v>2000000000</v>
          </cell>
          <cell r="J1443">
            <v>150000000</v>
          </cell>
          <cell r="K1443" t="str">
            <v>2121</v>
          </cell>
          <cell r="L1443">
            <v>4</v>
          </cell>
          <cell r="M1443" t="str">
            <v>VND</v>
          </cell>
          <cell r="N1443" t="str">
            <v>VN0012215</v>
          </cell>
          <cell r="O1443">
            <v>4</v>
          </cell>
          <cell r="P1443" t="str">
            <v>LOAN</v>
          </cell>
          <cell r="Q1443">
            <v>46022</v>
          </cell>
          <cell r="R1443">
            <v>46022</v>
          </cell>
          <cell r="S1443">
            <v>40179</v>
          </cell>
          <cell r="T1443">
            <v>1</v>
          </cell>
          <cell r="U1443" t="str">
            <v>N</v>
          </cell>
          <cell r="V1443" t="str">
            <v>Y</v>
          </cell>
          <cell r="W1443">
            <v>2</v>
          </cell>
          <cell r="X1443" t="str">
            <v>N</v>
          </cell>
          <cell r="Y1443" t="str">
            <v>VNGAAP</v>
          </cell>
          <cell r="Z1443" t="str">
            <v>9410</v>
          </cell>
          <cell r="AA1443">
            <v>43465</v>
          </cell>
          <cell r="AB1443">
            <v>15000000</v>
          </cell>
          <cell r="AC1443">
            <v>5000000000</v>
          </cell>
          <cell r="AD1443">
            <v>150000000</v>
          </cell>
          <cell r="AE1443">
            <v>150000000</v>
          </cell>
          <cell r="AF1443">
            <v>2</v>
          </cell>
          <cell r="AG1443">
            <v>46022</v>
          </cell>
          <cell r="AH1443">
            <v>5000000000</v>
          </cell>
          <cell r="AI1443">
            <v>5000000000</v>
          </cell>
          <cell r="AJ1443">
            <v>15000000</v>
          </cell>
          <cell r="AK1443">
            <v>1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42369</v>
          </cell>
          <cell r="AV1443">
            <v>1</v>
          </cell>
          <cell r="AW1443">
            <v>0</v>
          </cell>
        </row>
        <row r="1444">
          <cell r="C1444" t="str">
            <v>B0076</v>
          </cell>
          <cell r="D1444">
            <v>2000000000</v>
          </cell>
          <cell r="E1444">
            <v>0</v>
          </cell>
          <cell r="F1444">
            <v>46022</v>
          </cell>
          <cell r="G1444">
            <v>5000000000</v>
          </cell>
          <cell r="H1444">
            <v>7000000000</v>
          </cell>
          <cell r="I1444">
            <v>2000000000</v>
          </cell>
          <cell r="J1444">
            <v>150000000</v>
          </cell>
          <cell r="K1444" t="str">
            <v>2121</v>
          </cell>
          <cell r="L1444">
            <v>4</v>
          </cell>
          <cell r="M1444" t="str">
            <v>VND</v>
          </cell>
          <cell r="N1444" t="str">
            <v>VN0012242</v>
          </cell>
          <cell r="O1444">
            <v>4</v>
          </cell>
          <cell r="P1444" t="str">
            <v>LOAN</v>
          </cell>
          <cell r="Q1444">
            <v>46022</v>
          </cell>
          <cell r="R1444">
            <v>46022</v>
          </cell>
          <cell r="S1444">
            <v>40179</v>
          </cell>
          <cell r="T1444">
            <v>1</v>
          </cell>
          <cell r="U1444" t="str">
            <v>N</v>
          </cell>
          <cell r="V1444" t="str">
            <v>Y</v>
          </cell>
          <cell r="W1444">
            <v>2</v>
          </cell>
          <cell r="X1444" t="str">
            <v>N</v>
          </cell>
          <cell r="Y1444" t="str">
            <v>VNGAAP</v>
          </cell>
          <cell r="Z1444" t="str">
            <v>9410</v>
          </cell>
          <cell r="AA1444">
            <v>43465</v>
          </cell>
          <cell r="AB1444">
            <v>15000000</v>
          </cell>
          <cell r="AC1444">
            <v>5000000000</v>
          </cell>
          <cell r="AD1444">
            <v>150000000</v>
          </cell>
          <cell r="AE1444">
            <v>150000000</v>
          </cell>
          <cell r="AF1444">
            <v>2</v>
          </cell>
          <cell r="AG1444">
            <v>46022</v>
          </cell>
          <cell r="AH1444">
            <v>5000000000</v>
          </cell>
          <cell r="AI1444">
            <v>5000000000</v>
          </cell>
          <cell r="AJ1444">
            <v>15000000</v>
          </cell>
          <cell r="AK1444">
            <v>1.2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42369</v>
          </cell>
          <cell r="AV1444">
            <v>1</v>
          </cell>
          <cell r="AW1444">
            <v>0</v>
          </cell>
        </row>
        <row r="1445">
          <cell r="C1445" t="str">
            <v>B0077</v>
          </cell>
          <cell r="D1445">
            <v>2000000000</v>
          </cell>
          <cell r="E1445">
            <v>0</v>
          </cell>
          <cell r="F1445">
            <v>46022</v>
          </cell>
          <cell r="G1445">
            <v>5000000000</v>
          </cell>
          <cell r="H1445">
            <v>7000000000</v>
          </cell>
          <cell r="I1445">
            <v>2000000000</v>
          </cell>
          <cell r="J1445">
            <v>150000000</v>
          </cell>
          <cell r="K1445" t="str">
            <v>2121</v>
          </cell>
          <cell r="L1445">
            <v>4</v>
          </cell>
          <cell r="M1445" t="str">
            <v>VND</v>
          </cell>
          <cell r="N1445" t="str">
            <v>VN0012244</v>
          </cell>
          <cell r="O1445">
            <v>4</v>
          </cell>
          <cell r="P1445" t="str">
            <v>LOAN</v>
          </cell>
          <cell r="Q1445">
            <v>46022</v>
          </cell>
          <cell r="R1445">
            <v>46022</v>
          </cell>
          <cell r="S1445">
            <v>40179</v>
          </cell>
          <cell r="T1445">
            <v>1</v>
          </cell>
          <cell r="U1445" t="str">
            <v>N</v>
          </cell>
          <cell r="V1445" t="str">
            <v>Y</v>
          </cell>
          <cell r="W1445">
            <v>2</v>
          </cell>
          <cell r="X1445" t="str">
            <v>N</v>
          </cell>
          <cell r="Y1445" t="str">
            <v>VNGAAP</v>
          </cell>
          <cell r="Z1445" t="str">
            <v>9410</v>
          </cell>
          <cell r="AA1445">
            <v>43465</v>
          </cell>
          <cell r="AB1445">
            <v>15000000</v>
          </cell>
          <cell r="AC1445">
            <v>5000000000</v>
          </cell>
          <cell r="AD1445">
            <v>150000000</v>
          </cell>
          <cell r="AE1445">
            <v>150000000</v>
          </cell>
          <cell r="AF1445">
            <v>2</v>
          </cell>
          <cell r="AG1445">
            <v>46022</v>
          </cell>
          <cell r="AH1445">
            <v>5000000000</v>
          </cell>
          <cell r="AI1445">
            <v>5000000000</v>
          </cell>
          <cell r="AJ1445">
            <v>15000000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42369</v>
          </cell>
          <cell r="AV1445">
            <v>1</v>
          </cell>
          <cell r="AW1445">
            <v>0</v>
          </cell>
        </row>
        <row r="1446">
          <cell r="C1446" t="str">
            <v>B0078</v>
          </cell>
          <cell r="D1446">
            <v>2000000000</v>
          </cell>
          <cell r="E1446">
            <v>0</v>
          </cell>
          <cell r="F1446">
            <v>46022</v>
          </cell>
          <cell r="G1446">
            <v>5000000000</v>
          </cell>
          <cell r="H1446">
            <v>7000000000</v>
          </cell>
          <cell r="I1446">
            <v>2000000000</v>
          </cell>
          <cell r="J1446">
            <v>150000000</v>
          </cell>
          <cell r="K1446" t="str">
            <v>2121</v>
          </cell>
          <cell r="L1446">
            <v>2</v>
          </cell>
          <cell r="M1446" t="str">
            <v>VND</v>
          </cell>
          <cell r="N1446" t="str">
            <v>VN0011464</v>
          </cell>
          <cell r="O1446">
            <v>2</v>
          </cell>
          <cell r="P1446" t="str">
            <v>LOAN</v>
          </cell>
          <cell r="Q1446">
            <v>46022</v>
          </cell>
          <cell r="R1446">
            <v>46022</v>
          </cell>
          <cell r="S1446">
            <v>40179</v>
          </cell>
          <cell r="T1446">
            <v>1</v>
          </cell>
          <cell r="U1446" t="str">
            <v>N</v>
          </cell>
          <cell r="V1446" t="str">
            <v>Y</v>
          </cell>
          <cell r="W1446">
            <v>1</v>
          </cell>
          <cell r="X1446" t="str">
            <v>N</v>
          </cell>
          <cell r="Y1446" t="str">
            <v>VNGAAP</v>
          </cell>
          <cell r="Z1446" t="str">
            <v>9410</v>
          </cell>
          <cell r="AA1446">
            <v>43465</v>
          </cell>
          <cell r="AB1446">
            <v>15000000</v>
          </cell>
          <cell r="AC1446">
            <v>5000000000</v>
          </cell>
          <cell r="AD1446">
            <v>150000000</v>
          </cell>
          <cell r="AE1446">
            <v>0</v>
          </cell>
          <cell r="AF1446">
            <v>2</v>
          </cell>
          <cell r="AG1446">
            <v>46022</v>
          </cell>
          <cell r="AH1446">
            <v>5000000000</v>
          </cell>
          <cell r="AI1446">
            <v>5000000000</v>
          </cell>
          <cell r="AJ1446">
            <v>15000000</v>
          </cell>
          <cell r="AK1446">
            <v>0.39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42369</v>
          </cell>
          <cell r="AV1446">
            <v>1</v>
          </cell>
          <cell r="AW1446">
            <v>0</v>
          </cell>
        </row>
        <row r="1447">
          <cell r="C1447" t="str">
            <v>B0079</v>
          </cell>
          <cell r="D1447">
            <v>2000000000</v>
          </cell>
          <cell r="E1447">
            <v>0</v>
          </cell>
          <cell r="F1447">
            <v>46022</v>
          </cell>
          <cell r="G1447">
            <v>5000000000</v>
          </cell>
          <cell r="H1447">
            <v>7000000000</v>
          </cell>
          <cell r="I1447">
            <v>2000000000</v>
          </cell>
          <cell r="J1447">
            <v>150000000</v>
          </cell>
          <cell r="K1447" t="str">
            <v>2121</v>
          </cell>
          <cell r="L1447">
            <v>2</v>
          </cell>
          <cell r="M1447" t="str">
            <v>VND</v>
          </cell>
          <cell r="N1447" t="str">
            <v>VN0013354</v>
          </cell>
          <cell r="O1447">
            <v>2</v>
          </cell>
          <cell r="P1447" t="str">
            <v>LOAN</v>
          </cell>
          <cell r="Q1447">
            <v>46022</v>
          </cell>
          <cell r="R1447">
            <v>46022</v>
          </cell>
          <cell r="S1447">
            <v>40179</v>
          </cell>
          <cell r="T1447">
            <v>1</v>
          </cell>
          <cell r="U1447" t="str">
            <v>N</v>
          </cell>
          <cell r="V1447" t="str">
            <v>Y</v>
          </cell>
          <cell r="W1447">
            <v>1</v>
          </cell>
          <cell r="X1447" t="str">
            <v>N</v>
          </cell>
          <cell r="Y1447" t="str">
            <v>VNGAAP</v>
          </cell>
          <cell r="Z1447" t="str">
            <v>9410</v>
          </cell>
          <cell r="AA1447">
            <v>43465</v>
          </cell>
          <cell r="AB1447">
            <v>15000000</v>
          </cell>
          <cell r="AC1447">
            <v>5000000000</v>
          </cell>
          <cell r="AD1447">
            <v>150000000</v>
          </cell>
          <cell r="AE1447">
            <v>0</v>
          </cell>
          <cell r="AF1447">
            <v>2</v>
          </cell>
          <cell r="AG1447">
            <v>46022</v>
          </cell>
          <cell r="AH1447">
            <v>5000000000</v>
          </cell>
          <cell r="AI1447">
            <v>5000000000</v>
          </cell>
          <cell r="AJ1447">
            <v>15000000</v>
          </cell>
          <cell r="AK1447">
            <v>0.4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42369</v>
          </cell>
          <cell r="AV1447">
            <v>1</v>
          </cell>
          <cell r="AW1447">
            <v>0</v>
          </cell>
        </row>
        <row r="1448">
          <cell r="C1448" t="str">
            <v>B0080</v>
          </cell>
          <cell r="D1448">
            <v>2000000000</v>
          </cell>
          <cell r="E1448">
            <v>0</v>
          </cell>
          <cell r="F1448">
            <v>46022</v>
          </cell>
          <cell r="G1448">
            <v>5000000000</v>
          </cell>
          <cell r="H1448">
            <v>7000000000</v>
          </cell>
          <cell r="I1448">
            <v>2000000000</v>
          </cell>
          <cell r="J1448">
            <v>150000000</v>
          </cell>
          <cell r="K1448" t="str">
            <v>2121</v>
          </cell>
          <cell r="L1448">
            <v>2</v>
          </cell>
          <cell r="M1448" t="str">
            <v>VND</v>
          </cell>
          <cell r="N1448" t="str">
            <v>VN0011588</v>
          </cell>
          <cell r="O1448">
            <v>2</v>
          </cell>
          <cell r="P1448" t="str">
            <v>LOAN</v>
          </cell>
          <cell r="Q1448">
            <v>46022</v>
          </cell>
          <cell r="R1448">
            <v>46022</v>
          </cell>
          <cell r="S1448">
            <v>40179</v>
          </cell>
          <cell r="T1448">
            <v>1</v>
          </cell>
          <cell r="U1448" t="str">
            <v>N</v>
          </cell>
          <cell r="V1448" t="str">
            <v>Y</v>
          </cell>
          <cell r="W1448">
            <v>1</v>
          </cell>
          <cell r="X1448" t="str">
            <v>N</v>
          </cell>
          <cell r="Y1448" t="str">
            <v>VNGAAP</v>
          </cell>
          <cell r="Z1448" t="str">
            <v>9410</v>
          </cell>
          <cell r="AA1448">
            <v>43465</v>
          </cell>
          <cell r="AB1448">
            <v>15000000</v>
          </cell>
          <cell r="AC1448">
            <v>5000000000</v>
          </cell>
          <cell r="AD1448">
            <v>150000000</v>
          </cell>
          <cell r="AE1448">
            <v>0</v>
          </cell>
          <cell r="AF1448">
            <v>2</v>
          </cell>
          <cell r="AG1448">
            <v>46022</v>
          </cell>
          <cell r="AH1448">
            <v>5000000000</v>
          </cell>
          <cell r="AI1448">
            <v>5000000000</v>
          </cell>
          <cell r="AJ1448">
            <v>15000000</v>
          </cell>
          <cell r="AK1448">
            <v>0.6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42369</v>
          </cell>
          <cell r="AV1448">
            <v>1</v>
          </cell>
          <cell r="AW1448">
            <v>0</v>
          </cell>
        </row>
        <row r="1449">
          <cell r="C1449" t="str">
            <v>B0081</v>
          </cell>
          <cell r="D1449">
            <v>2000000000</v>
          </cell>
          <cell r="E1449">
            <v>0</v>
          </cell>
          <cell r="F1449">
            <v>46022</v>
          </cell>
          <cell r="G1449">
            <v>5000000000</v>
          </cell>
          <cell r="H1449">
            <v>7000000000</v>
          </cell>
          <cell r="I1449">
            <v>2000000000</v>
          </cell>
          <cell r="J1449">
            <v>150000000</v>
          </cell>
          <cell r="K1449" t="str">
            <v>2121</v>
          </cell>
          <cell r="L1449">
            <v>2</v>
          </cell>
          <cell r="M1449" t="str">
            <v>VND</v>
          </cell>
          <cell r="N1449" t="str">
            <v>VN0012455</v>
          </cell>
          <cell r="O1449">
            <v>2</v>
          </cell>
          <cell r="P1449" t="str">
            <v>LOAN</v>
          </cell>
          <cell r="Q1449">
            <v>46022</v>
          </cell>
          <cell r="R1449">
            <v>46022</v>
          </cell>
          <cell r="S1449">
            <v>40179</v>
          </cell>
          <cell r="T1449">
            <v>1</v>
          </cell>
          <cell r="U1449" t="str">
            <v>N</v>
          </cell>
          <cell r="V1449" t="str">
            <v>Y</v>
          </cell>
          <cell r="W1449">
            <v>1</v>
          </cell>
          <cell r="X1449" t="str">
            <v>N</v>
          </cell>
          <cell r="Y1449" t="str">
            <v>VNGAAP</v>
          </cell>
          <cell r="Z1449" t="str">
            <v>9410</v>
          </cell>
          <cell r="AA1449">
            <v>43465</v>
          </cell>
          <cell r="AB1449">
            <v>15000000</v>
          </cell>
          <cell r="AC1449">
            <v>5000000000</v>
          </cell>
          <cell r="AD1449">
            <v>150000000</v>
          </cell>
          <cell r="AE1449">
            <v>0</v>
          </cell>
          <cell r="AF1449">
            <v>2</v>
          </cell>
          <cell r="AG1449">
            <v>46022</v>
          </cell>
          <cell r="AH1449">
            <v>5000000000</v>
          </cell>
          <cell r="AI1449">
            <v>5000000000</v>
          </cell>
          <cell r="AJ1449">
            <v>15000000</v>
          </cell>
          <cell r="AK1449">
            <v>0.75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42369</v>
          </cell>
          <cell r="AV1449">
            <v>1</v>
          </cell>
          <cell r="AW1449">
            <v>0</v>
          </cell>
        </row>
        <row r="1450">
          <cell r="C1450" t="str">
            <v>B0082</v>
          </cell>
          <cell r="D1450">
            <v>2000000000</v>
          </cell>
          <cell r="E1450">
            <v>0</v>
          </cell>
          <cell r="F1450">
            <v>46022</v>
          </cell>
          <cell r="G1450">
            <v>5000000000</v>
          </cell>
          <cell r="H1450">
            <v>7000000000</v>
          </cell>
          <cell r="I1450">
            <v>2000000000</v>
          </cell>
          <cell r="J1450">
            <v>150000000</v>
          </cell>
          <cell r="K1450" t="str">
            <v>2121</v>
          </cell>
          <cell r="L1450">
            <v>2</v>
          </cell>
          <cell r="M1450" t="str">
            <v>VND</v>
          </cell>
          <cell r="N1450" t="str">
            <v>VN0011797</v>
          </cell>
          <cell r="O1450">
            <v>2</v>
          </cell>
          <cell r="P1450" t="str">
            <v>LOAN</v>
          </cell>
          <cell r="Q1450">
            <v>46022</v>
          </cell>
          <cell r="R1450">
            <v>46022</v>
          </cell>
          <cell r="S1450">
            <v>40179</v>
          </cell>
          <cell r="T1450">
            <v>1</v>
          </cell>
          <cell r="U1450" t="str">
            <v>N</v>
          </cell>
          <cell r="V1450" t="str">
            <v>Y</v>
          </cell>
          <cell r="W1450">
            <v>1</v>
          </cell>
          <cell r="X1450" t="str">
            <v>N</v>
          </cell>
          <cell r="Y1450" t="str">
            <v>VNGAAP</v>
          </cell>
          <cell r="Z1450" t="str">
            <v>9410</v>
          </cell>
          <cell r="AA1450">
            <v>43465</v>
          </cell>
          <cell r="AB1450">
            <v>15000000</v>
          </cell>
          <cell r="AC1450">
            <v>5000000000</v>
          </cell>
          <cell r="AD1450">
            <v>150000000</v>
          </cell>
          <cell r="AE1450">
            <v>0</v>
          </cell>
          <cell r="AF1450">
            <v>2</v>
          </cell>
          <cell r="AG1450">
            <v>46022</v>
          </cell>
          <cell r="AH1450">
            <v>5000000000</v>
          </cell>
          <cell r="AI1450">
            <v>5000000000</v>
          </cell>
          <cell r="AJ1450">
            <v>15000000</v>
          </cell>
          <cell r="AK1450">
            <v>0.8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42369</v>
          </cell>
          <cell r="AV1450">
            <v>1</v>
          </cell>
          <cell r="AW1450">
            <v>0</v>
          </cell>
        </row>
        <row r="1451">
          <cell r="C1451" t="str">
            <v>B0083</v>
          </cell>
          <cell r="D1451">
            <v>2000000000</v>
          </cell>
          <cell r="E1451">
            <v>0</v>
          </cell>
          <cell r="F1451">
            <v>46022</v>
          </cell>
          <cell r="G1451">
            <v>5000000000</v>
          </cell>
          <cell r="H1451">
            <v>7000000000</v>
          </cell>
          <cell r="I1451">
            <v>2000000000</v>
          </cell>
          <cell r="J1451">
            <v>150000000</v>
          </cell>
          <cell r="K1451" t="str">
            <v>2121</v>
          </cell>
          <cell r="L1451">
            <v>2</v>
          </cell>
          <cell r="M1451" t="str">
            <v>VND</v>
          </cell>
          <cell r="N1451" t="str">
            <v>VN0012244</v>
          </cell>
          <cell r="O1451">
            <v>2</v>
          </cell>
          <cell r="P1451" t="str">
            <v>LOAN</v>
          </cell>
          <cell r="Q1451">
            <v>46022</v>
          </cell>
          <cell r="R1451">
            <v>46022</v>
          </cell>
          <cell r="S1451">
            <v>40179</v>
          </cell>
          <cell r="T1451">
            <v>1</v>
          </cell>
          <cell r="U1451" t="str">
            <v>N</v>
          </cell>
          <cell r="V1451" t="str">
            <v>Y</v>
          </cell>
          <cell r="W1451">
            <v>1</v>
          </cell>
          <cell r="X1451" t="str">
            <v>N</v>
          </cell>
          <cell r="Y1451" t="str">
            <v>VNGAAP</v>
          </cell>
          <cell r="Z1451" t="str">
            <v>9410</v>
          </cell>
          <cell r="AA1451">
            <v>43465</v>
          </cell>
          <cell r="AB1451">
            <v>15000000</v>
          </cell>
          <cell r="AC1451">
            <v>5000000000</v>
          </cell>
          <cell r="AD1451">
            <v>150000000</v>
          </cell>
          <cell r="AE1451">
            <v>0</v>
          </cell>
          <cell r="AF1451">
            <v>2</v>
          </cell>
          <cell r="AG1451">
            <v>46022</v>
          </cell>
          <cell r="AH1451">
            <v>5000000000</v>
          </cell>
          <cell r="AI1451">
            <v>5000000000</v>
          </cell>
          <cell r="AJ1451">
            <v>15000000</v>
          </cell>
          <cell r="AK1451">
            <v>0.9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42369</v>
          </cell>
          <cell r="AV1451">
            <v>1</v>
          </cell>
          <cell r="AW1451">
            <v>0</v>
          </cell>
        </row>
        <row r="1452">
          <cell r="C1452" t="str">
            <v>B0084</v>
          </cell>
          <cell r="D1452">
            <v>2000000000</v>
          </cell>
          <cell r="E1452">
            <v>0</v>
          </cell>
          <cell r="F1452">
            <v>46022</v>
          </cell>
          <cell r="G1452">
            <v>5000000000</v>
          </cell>
          <cell r="H1452">
            <v>7000000000</v>
          </cell>
          <cell r="I1452">
            <v>2000000000</v>
          </cell>
          <cell r="J1452">
            <v>150000000</v>
          </cell>
          <cell r="K1452" t="str">
            <v>2121</v>
          </cell>
          <cell r="L1452">
            <v>2</v>
          </cell>
          <cell r="M1452" t="str">
            <v>VND</v>
          </cell>
          <cell r="N1452" t="str">
            <v>VN0011405</v>
          </cell>
          <cell r="O1452">
            <v>2</v>
          </cell>
          <cell r="P1452" t="str">
            <v>LOAN</v>
          </cell>
          <cell r="Q1452">
            <v>46022</v>
          </cell>
          <cell r="R1452">
            <v>46022</v>
          </cell>
          <cell r="S1452">
            <v>40179</v>
          </cell>
          <cell r="T1452">
            <v>1</v>
          </cell>
          <cell r="U1452" t="str">
            <v>N</v>
          </cell>
          <cell r="V1452" t="str">
            <v>Y</v>
          </cell>
          <cell r="W1452">
            <v>1</v>
          </cell>
          <cell r="X1452" t="str">
            <v>N</v>
          </cell>
          <cell r="Y1452" t="str">
            <v>VNGAAP</v>
          </cell>
          <cell r="Z1452" t="str">
            <v>9410</v>
          </cell>
          <cell r="AA1452">
            <v>43465</v>
          </cell>
          <cell r="AB1452">
            <v>15000000</v>
          </cell>
          <cell r="AC1452">
            <v>5000000000</v>
          </cell>
          <cell r="AD1452">
            <v>150000000</v>
          </cell>
          <cell r="AE1452">
            <v>0</v>
          </cell>
          <cell r="AF1452">
            <v>2</v>
          </cell>
          <cell r="AG1452">
            <v>46022</v>
          </cell>
          <cell r="AH1452">
            <v>5000000000</v>
          </cell>
          <cell r="AI1452">
            <v>5000000000</v>
          </cell>
          <cell r="AJ1452">
            <v>15000000</v>
          </cell>
          <cell r="AK1452">
            <v>1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42369</v>
          </cell>
          <cell r="AV1452">
            <v>1</v>
          </cell>
          <cell r="AW1452">
            <v>0</v>
          </cell>
        </row>
        <row r="1453">
          <cell r="C1453" t="str">
            <v>B0085</v>
          </cell>
          <cell r="D1453">
            <v>2000000000</v>
          </cell>
          <cell r="E1453">
            <v>0</v>
          </cell>
          <cell r="F1453">
            <v>46022</v>
          </cell>
          <cell r="G1453">
            <v>5000000000</v>
          </cell>
          <cell r="H1453">
            <v>7000000000</v>
          </cell>
          <cell r="I1453">
            <v>2000000000</v>
          </cell>
          <cell r="J1453">
            <v>150000000</v>
          </cell>
          <cell r="K1453" t="str">
            <v>2121</v>
          </cell>
          <cell r="L1453">
            <v>2</v>
          </cell>
          <cell r="M1453" t="str">
            <v>VND</v>
          </cell>
          <cell r="N1453" t="str">
            <v>VN0012694</v>
          </cell>
          <cell r="O1453">
            <v>2</v>
          </cell>
          <cell r="P1453" t="str">
            <v>LOAN</v>
          </cell>
          <cell r="Q1453">
            <v>46022</v>
          </cell>
          <cell r="R1453">
            <v>46022</v>
          </cell>
          <cell r="S1453">
            <v>40179</v>
          </cell>
          <cell r="T1453">
            <v>1</v>
          </cell>
          <cell r="U1453" t="str">
            <v>N</v>
          </cell>
          <cell r="V1453" t="str">
            <v>Y</v>
          </cell>
          <cell r="W1453">
            <v>1</v>
          </cell>
          <cell r="X1453" t="str">
            <v>N</v>
          </cell>
          <cell r="Y1453" t="str">
            <v>VNGAAP</v>
          </cell>
          <cell r="Z1453" t="str">
            <v>9410</v>
          </cell>
          <cell r="AA1453">
            <v>43465</v>
          </cell>
          <cell r="AB1453">
            <v>15000000</v>
          </cell>
          <cell r="AC1453">
            <v>5000000000</v>
          </cell>
          <cell r="AD1453">
            <v>150000000</v>
          </cell>
          <cell r="AE1453">
            <v>0</v>
          </cell>
          <cell r="AF1453">
            <v>2</v>
          </cell>
          <cell r="AG1453">
            <v>46022</v>
          </cell>
          <cell r="AH1453">
            <v>5000000000</v>
          </cell>
          <cell r="AI1453">
            <v>5000000000</v>
          </cell>
          <cell r="AJ1453">
            <v>15000000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42369</v>
          </cell>
          <cell r="AV1453">
            <v>1</v>
          </cell>
          <cell r="AW1453">
            <v>0</v>
          </cell>
        </row>
        <row r="1454">
          <cell r="C1454" t="str">
            <v>B0086</v>
          </cell>
          <cell r="D1454">
            <v>2000000000</v>
          </cell>
          <cell r="E1454">
            <v>0</v>
          </cell>
          <cell r="F1454">
            <v>46022</v>
          </cell>
          <cell r="G1454">
            <v>5000000000</v>
          </cell>
          <cell r="H1454">
            <v>7000000000</v>
          </cell>
          <cell r="I1454">
            <v>2000000000</v>
          </cell>
          <cell r="J1454">
            <v>150000000</v>
          </cell>
          <cell r="K1454" t="str">
            <v>2121</v>
          </cell>
          <cell r="L1454">
            <v>2</v>
          </cell>
          <cell r="M1454" t="str">
            <v>VND</v>
          </cell>
          <cell r="N1454" t="str">
            <v>VN0011882</v>
          </cell>
          <cell r="O1454">
            <v>2</v>
          </cell>
          <cell r="P1454" t="str">
            <v>LOAN</v>
          </cell>
          <cell r="Q1454">
            <v>46022</v>
          </cell>
          <cell r="R1454">
            <v>46022</v>
          </cell>
          <cell r="S1454">
            <v>40179</v>
          </cell>
          <cell r="T1454">
            <v>1</v>
          </cell>
          <cell r="U1454" t="str">
            <v>N</v>
          </cell>
          <cell r="V1454" t="str">
            <v>N</v>
          </cell>
          <cell r="W1454">
            <v>2</v>
          </cell>
          <cell r="X1454" t="str">
            <v>N</v>
          </cell>
          <cell r="Y1454" t="str">
            <v>VNGAAP</v>
          </cell>
          <cell r="Z1454" t="str">
            <v>9410</v>
          </cell>
          <cell r="AA1454">
            <v>43465</v>
          </cell>
          <cell r="AB1454">
            <v>15000000</v>
          </cell>
          <cell r="AC1454">
            <v>5000000000</v>
          </cell>
          <cell r="AD1454">
            <v>150000000</v>
          </cell>
          <cell r="AE1454">
            <v>150000000</v>
          </cell>
          <cell r="AF1454">
            <v>2</v>
          </cell>
          <cell r="AG1454">
            <v>46022</v>
          </cell>
          <cell r="AH1454">
            <v>5000000000</v>
          </cell>
          <cell r="AI1454">
            <v>5000000000</v>
          </cell>
          <cell r="AJ1454">
            <v>15000000</v>
          </cell>
          <cell r="AK1454">
            <v>0.39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42369</v>
          </cell>
          <cell r="AV1454">
            <v>1</v>
          </cell>
          <cell r="AW1454">
            <v>0</v>
          </cell>
        </row>
        <row r="1455">
          <cell r="C1455" t="str">
            <v>B0087</v>
          </cell>
          <cell r="D1455">
            <v>2000000000</v>
          </cell>
          <cell r="E1455">
            <v>0</v>
          </cell>
          <cell r="F1455">
            <v>46022</v>
          </cell>
          <cell r="G1455">
            <v>5000000000</v>
          </cell>
          <cell r="H1455">
            <v>7000000000</v>
          </cell>
          <cell r="I1455">
            <v>2000000000</v>
          </cell>
          <cell r="J1455">
            <v>150000000</v>
          </cell>
          <cell r="K1455" t="str">
            <v>2121</v>
          </cell>
          <cell r="L1455">
            <v>2</v>
          </cell>
          <cell r="M1455" t="str">
            <v>VND</v>
          </cell>
          <cell r="N1455" t="str">
            <v>VN0013172</v>
          </cell>
          <cell r="O1455">
            <v>2</v>
          </cell>
          <cell r="P1455" t="str">
            <v>LOAN</v>
          </cell>
          <cell r="Q1455">
            <v>46022</v>
          </cell>
          <cell r="R1455">
            <v>46022</v>
          </cell>
          <cell r="S1455">
            <v>40179</v>
          </cell>
          <cell r="T1455">
            <v>1</v>
          </cell>
          <cell r="U1455" t="str">
            <v>N</v>
          </cell>
          <cell r="V1455" t="str">
            <v>N</v>
          </cell>
          <cell r="W1455">
            <v>2</v>
          </cell>
          <cell r="X1455" t="str">
            <v>N</v>
          </cell>
          <cell r="Y1455" t="str">
            <v>VNGAAP</v>
          </cell>
          <cell r="Z1455" t="str">
            <v>9410</v>
          </cell>
          <cell r="AA1455">
            <v>43465</v>
          </cell>
          <cell r="AB1455">
            <v>15000000</v>
          </cell>
          <cell r="AC1455">
            <v>5000000000</v>
          </cell>
          <cell r="AD1455">
            <v>150000000</v>
          </cell>
          <cell r="AE1455">
            <v>150000000</v>
          </cell>
          <cell r="AF1455">
            <v>2</v>
          </cell>
          <cell r="AG1455">
            <v>46022</v>
          </cell>
          <cell r="AH1455">
            <v>5000000000</v>
          </cell>
          <cell r="AI1455">
            <v>5000000000</v>
          </cell>
          <cell r="AJ1455">
            <v>15000000</v>
          </cell>
          <cell r="AK1455">
            <v>0.4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42369</v>
          </cell>
          <cell r="AV1455">
            <v>1</v>
          </cell>
          <cell r="AW1455">
            <v>0</v>
          </cell>
        </row>
        <row r="1456">
          <cell r="C1456" t="str">
            <v>B0088</v>
          </cell>
          <cell r="D1456">
            <v>2000000000</v>
          </cell>
          <cell r="E1456">
            <v>0</v>
          </cell>
          <cell r="F1456">
            <v>46022</v>
          </cell>
          <cell r="G1456">
            <v>5000000000</v>
          </cell>
          <cell r="H1456">
            <v>7000000000</v>
          </cell>
          <cell r="I1456">
            <v>2000000000</v>
          </cell>
          <cell r="J1456">
            <v>150000000</v>
          </cell>
          <cell r="K1456" t="str">
            <v>2121</v>
          </cell>
          <cell r="L1456">
            <v>2</v>
          </cell>
          <cell r="M1456" t="str">
            <v>VND</v>
          </cell>
          <cell r="N1456" t="str">
            <v>VN0012333</v>
          </cell>
          <cell r="O1456">
            <v>2</v>
          </cell>
          <cell r="P1456" t="str">
            <v>LOAN</v>
          </cell>
          <cell r="Q1456">
            <v>46022</v>
          </cell>
          <cell r="R1456">
            <v>46022</v>
          </cell>
          <cell r="S1456">
            <v>40179</v>
          </cell>
          <cell r="T1456">
            <v>1</v>
          </cell>
          <cell r="U1456" t="str">
            <v>N</v>
          </cell>
          <cell r="V1456" t="str">
            <v>N</v>
          </cell>
          <cell r="W1456">
            <v>2</v>
          </cell>
          <cell r="X1456" t="str">
            <v>N</v>
          </cell>
          <cell r="Y1456" t="str">
            <v>VNGAAP</v>
          </cell>
          <cell r="Z1456" t="str">
            <v>9410</v>
          </cell>
          <cell r="AA1456">
            <v>43465</v>
          </cell>
          <cell r="AB1456">
            <v>15000000</v>
          </cell>
          <cell r="AC1456">
            <v>5000000000</v>
          </cell>
          <cell r="AD1456">
            <v>150000000</v>
          </cell>
          <cell r="AE1456">
            <v>150000000</v>
          </cell>
          <cell r="AF1456">
            <v>2</v>
          </cell>
          <cell r="AG1456">
            <v>46022</v>
          </cell>
          <cell r="AH1456">
            <v>5000000000</v>
          </cell>
          <cell r="AI1456">
            <v>5000000000</v>
          </cell>
          <cell r="AJ1456">
            <v>15000000</v>
          </cell>
          <cell r="AK1456">
            <v>0.6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42369</v>
          </cell>
          <cell r="AV1456">
            <v>1</v>
          </cell>
          <cell r="AW1456">
            <v>0</v>
          </cell>
        </row>
        <row r="1457">
          <cell r="C1457" t="str">
            <v>B0089</v>
          </cell>
          <cell r="D1457">
            <v>2000000000</v>
          </cell>
          <cell r="E1457">
            <v>0</v>
          </cell>
          <cell r="F1457">
            <v>46022</v>
          </cell>
          <cell r="G1457">
            <v>5000000000</v>
          </cell>
          <cell r="H1457">
            <v>7000000000</v>
          </cell>
          <cell r="I1457">
            <v>2000000000</v>
          </cell>
          <cell r="J1457">
            <v>150000000</v>
          </cell>
          <cell r="K1457" t="str">
            <v>2121</v>
          </cell>
          <cell r="L1457">
            <v>2</v>
          </cell>
          <cell r="M1457" t="str">
            <v>VND</v>
          </cell>
          <cell r="N1457" t="str">
            <v>VN0013141</v>
          </cell>
          <cell r="O1457">
            <v>2</v>
          </cell>
          <cell r="P1457" t="str">
            <v>LOAN</v>
          </cell>
          <cell r="Q1457">
            <v>46022</v>
          </cell>
          <cell r="R1457">
            <v>46022</v>
          </cell>
          <cell r="S1457">
            <v>40179</v>
          </cell>
          <cell r="T1457">
            <v>1</v>
          </cell>
          <cell r="U1457" t="str">
            <v>N</v>
          </cell>
          <cell r="V1457" t="str">
            <v>N</v>
          </cell>
          <cell r="W1457">
            <v>2</v>
          </cell>
          <cell r="X1457" t="str">
            <v>N</v>
          </cell>
          <cell r="Y1457" t="str">
            <v>VNGAAP</v>
          </cell>
          <cell r="Z1457" t="str">
            <v>9410</v>
          </cell>
          <cell r="AA1457">
            <v>43465</v>
          </cell>
          <cell r="AB1457">
            <v>15000000</v>
          </cell>
          <cell r="AC1457">
            <v>5000000000</v>
          </cell>
          <cell r="AD1457">
            <v>150000000</v>
          </cell>
          <cell r="AE1457">
            <v>150000000</v>
          </cell>
          <cell r="AF1457">
            <v>2</v>
          </cell>
          <cell r="AG1457">
            <v>46022</v>
          </cell>
          <cell r="AH1457">
            <v>5000000000</v>
          </cell>
          <cell r="AI1457">
            <v>5000000000</v>
          </cell>
          <cell r="AJ1457">
            <v>15000000</v>
          </cell>
          <cell r="AK1457">
            <v>0.75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42369</v>
          </cell>
          <cell r="AV1457">
            <v>1</v>
          </cell>
          <cell r="AW1457">
            <v>0</v>
          </cell>
        </row>
        <row r="1458">
          <cell r="C1458" t="str">
            <v>B0090</v>
          </cell>
          <cell r="D1458">
            <v>2000000000</v>
          </cell>
          <cell r="E1458">
            <v>0</v>
          </cell>
          <cell r="F1458">
            <v>46022</v>
          </cell>
          <cell r="G1458">
            <v>5000000000</v>
          </cell>
          <cell r="H1458">
            <v>7000000000</v>
          </cell>
          <cell r="I1458">
            <v>2000000000</v>
          </cell>
          <cell r="J1458">
            <v>150000000</v>
          </cell>
          <cell r="K1458" t="str">
            <v>2121</v>
          </cell>
          <cell r="L1458">
            <v>2</v>
          </cell>
          <cell r="M1458" t="str">
            <v>VND</v>
          </cell>
          <cell r="N1458" t="str">
            <v>VN0011916</v>
          </cell>
          <cell r="O1458">
            <v>2</v>
          </cell>
          <cell r="P1458" t="str">
            <v>LOAN</v>
          </cell>
          <cell r="Q1458">
            <v>46022</v>
          </cell>
          <cell r="R1458">
            <v>46022</v>
          </cell>
          <cell r="S1458">
            <v>40179</v>
          </cell>
          <cell r="T1458">
            <v>1</v>
          </cell>
          <cell r="U1458" t="str">
            <v>N</v>
          </cell>
          <cell r="V1458" t="str">
            <v>N</v>
          </cell>
          <cell r="W1458">
            <v>2</v>
          </cell>
          <cell r="X1458" t="str">
            <v>N</v>
          </cell>
          <cell r="Y1458" t="str">
            <v>VNGAAP</v>
          </cell>
          <cell r="Z1458" t="str">
            <v>9410</v>
          </cell>
          <cell r="AA1458">
            <v>43465</v>
          </cell>
          <cell r="AB1458">
            <v>15000000</v>
          </cell>
          <cell r="AC1458">
            <v>5000000000</v>
          </cell>
          <cell r="AD1458">
            <v>150000000</v>
          </cell>
          <cell r="AE1458">
            <v>150000000</v>
          </cell>
          <cell r="AF1458">
            <v>2</v>
          </cell>
          <cell r="AG1458">
            <v>46022</v>
          </cell>
          <cell r="AH1458">
            <v>5000000000</v>
          </cell>
          <cell r="AI1458">
            <v>5000000000</v>
          </cell>
          <cell r="AJ1458">
            <v>15000000</v>
          </cell>
          <cell r="AK1458">
            <v>0.8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42369</v>
          </cell>
          <cell r="AV1458">
            <v>1</v>
          </cell>
          <cell r="AW1458">
            <v>0</v>
          </cell>
        </row>
        <row r="1459">
          <cell r="C1459" t="str">
            <v>B0091</v>
          </cell>
          <cell r="D1459">
            <v>2000000000</v>
          </cell>
          <cell r="E1459">
            <v>0</v>
          </cell>
          <cell r="F1459">
            <v>46022</v>
          </cell>
          <cell r="G1459">
            <v>5000000000</v>
          </cell>
          <cell r="H1459">
            <v>7000000000</v>
          </cell>
          <cell r="I1459">
            <v>2000000000</v>
          </cell>
          <cell r="J1459">
            <v>150000000</v>
          </cell>
          <cell r="K1459" t="str">
            <v>2121</v>
          </cell>
          <cell r="L1459">
            <v>2</v>
          </cell>
          <cell r="M1459" t="str">
            <v>VND</v>
          </cell>
          <cell r="N1459" t="str">
            <v>VN0013601</v>
          </cell>
          <cell r="O1459">
            <v>2</v>
          </cell>
          <cell r="P1459" t="str">
            <v>LOAN</v>
          </cell>
          <cell r="Q1459">
            <v>46022</v>
          </cell>
          <cell r="R1459">
            <v>46022</v>
          </cell>
          <cell r="S1459">
            <v>40179</v>
          </cell>
          <cell r="T1459">
            <v>1</v>
          </cell>
          <cell r="U1459" t="str">
            <v>N</v>
          </cell>
          <cell r="V1459" t="str">
            <v>N</v>
          </cell>
          <cell r="W1459">
            <v>2</v>
          </cell>
          <cell r="X1459" t="str">
            <v>N</v>
          </cell>
          <cell r="Y1459" t="str">
            <v>VNGAAP</v>
          </cell>
          <cell r="Z1459" t="str">
            <v>9410</v>
          </cell>
          <cell r="AA1459">
            <v>43465</v>
          </cell>
          <cell r="AB1459">
            <v>15000000</v>
          </cell>
          <cell r="AC1459">
            <v>5000000000</v>
          </cell>
          <cell r="AD1459">
            <v>150000000</v>
          </cell>
          <cell r="AE1459">
            <v>150000000</v>
          </cell>
          <cell r="AF1459">
            <v>2</v>
          </cell>
          <cell r="AG1459">
            <v>46022</v>
          </cell>
          <cell r="AH1459">
            <v>5000000000</v>
          </cell>
          <cell r="AI1459">
            <v>5000000000</v>
          </cell>
          <cell r="AJ1459">
            <v>15000000</v>
          </cell>
          <cell r="AK1459">
            <v>0.9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42369</v>
          </cell>
          <cell r="AV1459">
            <v>1</v>
          </cell>
          <cell r="AW1459">
            <v>0</v>
          </cell>
        </row>
        <row r="1460">
          <cell r="C1460" t="str">
            <v>B0092</v>
          </cell>
          <cell r="D1460">
            <v>2000000000</v>
          </cell>
          <cell r="E1460">
            <v>0</v>
          </cell>
          <cell r="F1460">
            <v>46022</v>
          </cell>
          <cell r="G1460">
            <v>5000000000</v>
          </cell>
          <cell r="H1460">
            <v>7000000000</v>
          </cell>
          <cell r="I1460">
            <v>2000000000</v>
          </cell>
          <cell r="J1460">
            <v>150000000</v>
          </cell>
          <cell r="K1460" t="str">
            <v>2121</v>
          </cell>
          <cell r="L1460">
            <v>2</v>
          </cell>
          <cell r="M1460" t="str">
            <v>VND</v>
          </cell>
          <cell r="N1460" t="str">
            <v>VN0013232</v>
          </cell>
          <cell r="O1460">
            <v>2</v>
          </cell>
          <cell r="P1460" t="str">
            <v>LOAN</v>
          </cell>
          <cell r="Q1460">
            <v>46022</v>
          </cell>
          <cell r="R1460">
            <v>46022</v>
          </cell>
          <cell r="S1460">
            <v>40179</v>
          </cell>
          <cell r="T1460">
            <v>1</v>
          </cell>
          <cell r="U1460" t="str">
            <v>N</v>
          </cell>
          <cell r="V1460" t="str">
            <v>N</v>
          </cell>
          <cell r="W1460">
            <v>2</v>
          </cell>
          <cell r="X1460" t="str">
            <v>N</v>
          </cell>
          <cell r="Y1460" t="str">
            <v>VNGAAP</v>
          </cell>
          <cell r="Z1460" t="str">
            <v>9410</v>
          </cell>
          <cell r="AA1460">
            <v>43465</v>
          </cell>
          <cell r="AB1460">
            <v>15000000</v>
          </cell>
          <cell r="AC1460">
            <v>5000000000</v>
          </cell>
          <cell r="AD1460">
            <v>150000000</v>
          </cell>
          <cell r="AE1460">
            <v>150000000</v>
          </cell>
          <cell r="AF1460">
            <v>2</v>
          </cell>
          <cell r="AG1460">
            <v>46022</v>
          </cell>
          <cell r="AH1460">
            <v>5000000000</v>
          </cell>
          <cell r="AI1460">
            <v>5000000000</v>
          </cell>
          <cell r="AJ1460">
            <v>15000000</v>
          </cell>
          <cell r="AK1460">
            <v>1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42369</v>
          </cell>
          <cell r="AV1460">
            <v>1</v>
          </cell>
          <cell r="AW1460">
            <v>0</v>
          </cell>
        </row>
        <row r="1461">
          <cell r="C1461" t="str">
            <v>B0093</v>
          </cell>
          <cell r="D1461">
            <v>2000000000</v>
          </cell>
          <cell r="E1461">
            <v>0</v>
          </cell>
          <cell r="F1461">
            <v>46022</v>
          </cell>
          <cell r="G1461">
            <v>5000000000</v>
          </cell>
          <cell r="H1461">
            <v>7000000000</v>
          </cell>
          <cell r="I1461">
            <v>2000000000</v>
          </cell>
          <cell r="J1461">
            <v>150000000</v>
          </cell>
          <cell r="K1461" t="str">
            <v>2121</v>
          </cell>
          <cell r="L1461">
            <v>2</v>
          </cell>
          <cell r="M1461" t="str">
            <v>VND</v>
          </cell>
          <cell r="N1461" t="str">
            <v>VN0012481</v>
          </cell>
          <cell r="O1461">
            <v>2</v>
          </cell>
          <cell r="P1461" t="str">
            <v>LOAN</v>
          </cell>
          <cell r="Q1461">
            <v>46022</v>
          </cell>
          <cell r="R1461">
            <v>46022</v>
          </cell>
          <cell r="S1461">
            <v>40179</v>
          </cell>
          <cell r="T1461">
            <v>1</v>
          </cell>
          <cell r="U1461" t="str">
            <v>N</v>
          </cell>
          <cell r="V1461" t="str">
            <v>N</v>
          </cell>
          <cell r="W1461">
            <v>2</v>
          </cell>
          <cell r="X1461" t="str">
            <v>N</v>
          </cell>
          <cell r="Y1461" t="str">
            <v>VNGAAP</v>
          </cell>
          <cell r="Z1461" t="str">
            <v>9410</v>
          </cell>
          <cell r="AA1461">
            <v>43465</v>
          </cell>
          <cell r="AB1461">
            <v>15000000</v>
          </cell>
          <cell r="AC1461">
            <v>5000000000</v>
          </cell>
          <cell r="AD1461">
            <v>150000000</v>
          </cell>
          <cell r="AE1461">
            <v>150000000</v>
          </cell>
          <cell r="AF1461">
            <v>2</v>
          </cell>
          <cell r="AG1461">
            <v>46022</v>
          </cell>
          <cell r="AH1461">
            <v>5000000000</v>
          </cell>
          <cell r="AI1461">
            <v>5000000000</v>
          </cell>
          <cell r="AJ1461">
            <v>15000000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42369</v>
          </cell>
          <cell r="AV1461">
            <v>1</v>
          </cell>
          <cell r="AW1461">
            <v>0</v>
          </cell>
        </row>
        <row r="1462">
          <cell r="C1462" t="str">
            <v>B0094</v>
          </cell>
          <cell r="D1462">
            <v>2000000000</v>
          </cell>
          <cell r="E1462">
            <v>0</v>
          </cell>
          <cell r="F1462">
            <v>46022</v>
          </cell>
          <cell r="G1462">
            <v>5000000000</v>
          </cell>
          <cell r="H1462">
            <v>7000000000</v>
          </cell>
          <cell r="I1462">
            <v>2000000000</v>
          </cell>
          <cell r="J1462">
            <v>150000000</v>
          </cell>
          <cell r="K1462" t="str">
            <v>2121</v>
          </cell>
          <cell r="L1462">
            <v>3</v>
          </cell>
          <cell r="M1462" t="str">
            <v>VND</v>
          </cell>
          <cell r="N1462" t="str">
            <v>VN0012394</v>
          </cell>
          <cell r="O1462">
            <v>3</v>
          </cell>
          <cell r="P1462" t="str">
            <v>LOAN</v>
          </cell>
          <cell r="Q1462">
            <v>46022</v>
          </cell>
          <cell r="R1462">
            <v>46022</v>
          </cell>
          <cell r="S1462">
            <v>40179</v>
          </cell>
          <cell r="T1462">
            <v>1</v>
          </cell>
          <cell r="U1462" t="str">
            <v>N</v>
          </cell>
          <cell r="V1462" t="str">
            <v>Y</v>
          </cell>
          <cell r="W1462">
            <v>1</v>
          </cell>
          <cell r="X1462" t="str">
            <v>N</v>
          </cell>
          <cell r="Y1462" t="str">
            <v>VNGAAP</v>
          </cell>
          <cell r="Z1462" t="str">
            <v>9410</v>
          </cell>
          <cell r="AA1462">
            <v>43465</v>
          </cell>
          <cell r="AB1462">
            <v>15000000</v>
          </cell>
          <cell r="AC1462">
            <v>5000000000</v>
          </cell>
          <cell r="AD1462">
            <v>150000000</v>
          </cell>
          <cell r="AE1462">
            <v>0</v>
          </cell>
          <cell r="AF1462">
            <v>2</v>
          </cell>
          <cell r="AG1462">
            <v>46022</v>
          </cell>
          <cell r="AH1462">
            <v>5000000000</v>
          </cell>
          <cell r="AI1462">
            <v>5000000000</v>
          </cell>
          <cell r="AJ1462">
            <v>15000000</v>
          </cell>
          <cell r="AK1462">
            <v>0.39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42369</v>
          </cell>
          <cell r="AV1462">
            <v>1</v>
          </cell>
          <cell r="AW1462">
            <v>0</v>
          </cell>
        </row>
        <row r="1463">
          <cell r="C1463" t="str">
            <v>B0095</v>
          </cell>
          <cell r="D1463">
            <v>2000000000</v>
          </cell>
          <cell r="E1463">
            <v>0</v>
          </cell>
          <cell r="F1463">
            <v>46022</v>
          </cell>
          <cell r="G1463">
            <v>5000000000</v>
          </cell>
          <cell r="H1463">
            <v>7000000000</v>
          </cell>
          <cell r="I1463">
            <v>2000000000</v>
          </cell>
          <cell r="J1463">
            <v>150000000</v>
          </cell>
          <cell r="K1463" t="str">
            <v>2121</v>
          </cell>
          <cell r="L1463">
            <v>3</v>
          </cell>
          <cell r="M1463" t="str">
            <v>VND</v>
          </cell>
          <cell r="N1463" t="str">
            <v>VN0012991</v>
          </cell>
          <cell r="O1463">
            <v>3</v>
          </cell>
          <cell r="P1463" t="str">
            <v>LOAN</v>
          </cell>
          <cell r="Q1463">
            <v>46022</v>
          </cell>
          <cell r="R1463">
            <v>46022</v>
          </cell>
          <cell r="S1463">
            <v>40179</v>
          </cell>
          <cell r="T1463">
            <v>1</v>
          </cell>
          <cell r="U1463" t="str">
            <v>N</v>
          </cell>
          <cell r="V1463" t="str">
            <v>Y</v>
          </cell>
          <cell r="W1463">
            <v>1</v>
          </cell>
          <cell r="X1463" t="str">
            <v>N</v>
          </cell>
          <cell r="Y1463" t="str">
            <v>VNGAAP</v>
          </cell>
          <cell r="Z1463" t="str">
            <v>9410</v>
          </cell>
          <cell r="AA1463">
            <v>43465</v>
          </cell>
          <cell r="AB1463">
            <v>15000000</v>
          </cell>
          <cell r="AC1463">
            <v>5000000000</v>
          </cell>
          <cell r="AD1463">
            <v>150000000</v>
          </cell>
          <cell r="AE1463">
            <v>0</v>
          </cell>
          <cell r="AF1463">
            <v>2</v>
          </cell>
          <cell r="AG1463">
            <v>46022</v>
          </cell>
          <cell r="AH1463">
            <v>5000000000</v>
          </cell>
          <cell r="AI1463">
            <v>5000000000</v>
          </cell>
          <cell r="AJ1463">
            <v>15000000</v>
          </cell>
          <cell r="AK1463">
            <v>0.4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42369</v>
          </cell>
          <cell r="AV1463">
            <v>1</v>
          </cell>
          <cell r="AW1463">
            <v>0</v>
          </cell>
        </row>
        <row r="1464">
          <cell r="C1464" t="str">
            <v>B0096</v>
          </cell>
          <cell r="D1464">
            <v>2000000000</v>
          </cell>
          <cell r="E1464">
            <v>0</v>
          </cell>
          <cell r="F1464">
            <v>46022</v>
          </cell>
          <cell r="G1464">
            <v>5000000000</v>
          </cell>
          <cell r="H1464">
            <v>7000000000</v>
          </cell>
          <cell r="I1464">
            <v>2000000000</v>
          </cell>
          <cell r="J1464">
            <v>150000000</v>
          </cell>
          <cell r="K1464" t="str">
            <v>2121</v>
          </cell>
          <cell r="L1464">
            <v>3</v>
          </cell>
          <cell r="M1464" t="str">
            <v>VND</v>
          </cell>
          <cell r="N1464" t="str">
            <v>VN0011852</v>
          </cell>
          <cell r="O1464">
            <v>3</v>
          </cell>
          <cell r="P1464" t="str">
            <v>LOAN</v>
          </cell>
          <cell r="Q1464">
            <v>46022</v>
          </cell>
          <cell r="R1464">
            <v>46022</v>
          </cell>
          <cell r="S1464">
            <v>40179</v>
          </cell>
          <cell r="T1464">
            <v>1</v>
          </cell>
          <cell r="U1464" t="str">
            <v>N</v>
          </cell>
          <cell r="V1464" t="str">
            <v>Y</v>
          </cell>
          <cell r="W1464">
            <v>1</v>
          </cell>
          <cell r="X1464" t="str">
            <v>N</v>
          </cell>
          <cell r="Y1464" t="str">
            <v>VNGAAP</v>
          </cell>
          <cell r="Z1464" t="str">
            <v>9410</v>
          </cell>
          <cell r="AA1464">
            <v>43465</v>
          </cell>
          <cell r="AB1464">
            <v>15000000</v>
          </cell>
          <cell r="AC1464">
            <v>5000000000</v>
          </cell>
          <cell r="AD1464">
            <v>150000000</v>
          </cell>
          <cell r="AE1464">
            <v>0</v>
          </cell>
          <cell r="AF1464">
            <v>2</v>
          </cell>
          <cell r="AG1464">
            <v>46022</v>
          </cell>
          <cell r="AH1464">
            <v>5000000000</v>
          </cell>
          <cell r="AI1464">
            <v>5000000000</v>
          </cell>
          <cell r="AJ1464">
            <v>15000000</v>
          </cell>
          <cell r="AK1464">
            <v>0.6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42369</v>
          </cell>
          <cell r="AV1464">
            <v>1</v>
          </cell>
          <cell r="AW1464">
            <v>0</v>
          </cell>
        </row>
        <row r="1465">
          <cell r="C1465" t="str">
            <v>B0097</v>
          </cell>
          <cell r="D1465">
            <v>2000000000</v>
          </cell>
          <cell r="E1465">
            <v>0</v>
          </cell>
          <cell r="F1465">
            <v>46022</v>
          </cell>
          <cell r="G1465">
            <v>5000000000</v>
          </cell>
          <cell r="H1465">
            <v>7000000000</v>
          </cell>
          <cell r="I1465">
            <v>2000000000</v>
          </cell>
          <cell r="J1465">
            <v>150000000</v>
          </cell>
          <cell r="K1465" t="str">
            <v>2121</v>
          </cell>
          <cell r="L1465">
            <v>3</v>
          </cell>
          <cell r="M1465" t="str">
            <v>VND</v>
          </cell>
          <cell r="N1465" t="str">
            <v>VN0012361</v>
          </cell>
          <cell r="O1465">
            <v>3</v>
          </cell>
          <cell r="P1465" t="str">
            <v>LOAN</v>
          </cell>
          <cell r="Q1465">
            <v>46022</v>
          </cell>
          <cell r="R1465">
            <v>46022</v>
          </cell>
          <cell r="S1465">
            <v>40179</v>
          </cell>
          <cell r="T1465">
            <v>1</v>
          </cell>
          <cell r="U1465" t="str">
            <v>N</v>
          </cell>
          <cell r="V1465" t="str">
            <v>Y</v>
          </cell>
          <cell r="W1465">
            <v>1</v>
          </cell>
          <cell r="X1465" t="str">
            <v>N</v>
          </cell>
          <cell r="Y1465" t="str">
            <v>VNGAAP</v>
          </cell>
          <cell r="Z1465" t="str">
            <v>9410</v>
          </cell>
          <cell r="AA1465">
            <v>43465</v>
          </cell>
          <cell r="AB1465">
            <v>15000000</v>
          </cell>
          <cell r="AC1465">
            <v>5000000000</v>
          </cell>
          <cell r="AD1465">
            <v>150000000</v>
          </cell>
          <cell r="AE1465">
            <v>0</v>
          </cell>
          <cell r="AF1465">
            <v>2</v>
          </cell>
          <cell r="AG1465">
            <v>46022</v>
          </cell>
          <cell r="AH1465">
            <v>5000000000</v>
          </cell>
          <cell r="AI1465">
            <v>5000000000</v>
          </cell>
          <cell r="AJ1465">
            <v>15000000</v>
          </cell>
          <cell r="AK1465">
            <v>0.75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42369</v>
          </cell>
          <cell r="AV1465">
            <v>1</v>
          </cell>
          <cell r="AW1465">
            <v>0</v>
          </cell>
        </row>
        <row r="1466">
          <cell r="C1466" t="str">
            <v>B0098</v>
          </cell>
          <cell r="D1466">
            <v>2000000000</v>
          </cell>
          <cell r="E1466">
            <v>0</v>
          </cell>
          <cell r="F1466">
            <v>46022</v>
          </cell>
          <cell r="G1466">
            <v>5000000000</v>
          </cell>
          <cell r="H1466">
            <v>7000000000</v>
          </cell>
          <cell r="I1466">
            <v>2000000000</v>
          </cell>
          <cell r="J1466">
            <v>150000000</v>
          </cell>
          <cell r="K1466" t="str">
            <v>2121</v>
          </cell>
          <cell r="L1466">
            <v>3</v>
          </cell>
          <cell r="M1466" t="str">
            <v>VND</v>
          </cell>
          <cell r="N1466" t="str">
            <v>VN0011913</v>
          </cell>
          <cell r="O1466">
            <v>3</v>
          </cell>
          <cell r="P1466" t="str">
            <v>LOAN</v>
          </cell>
          <cell r="Q1466">
            <v>46022</v>
          </cell>
          <cell r="R1466">
            <v>46022</v>
          </cell>
          <cell r="S1466">
            <v>40179</v>
          </cell>
          <cell r="T1466">
            <v>1</v>
          </cell>
          <cell r="U1466" t="str">
            <v>N</v>
          </cell>
          <cell r="V1466" t="str">
            <v>Y</v>
          </cell>
          <cell r="W1466">
            <v>1</v>
          </cell>
          <cell r="X1466" t="str">
            <v>N</v>
          </cell>
          <cell r="Y1466" t="str">
            <v>VNGAAP</v>
          </cell>
          <cell r="Z1466" t="str">
            <v>9410</v>
          </cell>
          <cell r="AA1466">
            <v>43465</v>
          </cell>
          <cell r="AB1466">
            <v>15000000</v>
          </cell>
          <cell r="AC1466">
            <v>5000000000</v>
          </cell>
          <cell r="AD1466">
            <v>150000000</v>
          </cell>
          <cell r="AE1466">
            <v>0</v>
          </cell>
          <cell r="AF1466">
            <v>2</v>
          </cell>
          <cell r="AG1466">
            <v>46022</v>
          </cell>
          <cell r="AH1466">
            <v>5000000000</v>
          </cell>
          <cell r="AI1466">
            <v>5000000000</v>
          </cell>
          <cell r="AJ1466">
            <v>15000000</v>
          </cell>
          <cell r="AK1466">
            <v>0.8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42369</v>
          </cell>
          <cell r="AV1466">
            <v>1</v>
          </cell>
          <cell r="AW1466">
            <v>0</v>
          </cell>
        </row>
        <row r="1467">
          <cell r="C1467" t="str">
            <v>B0099</v>
          </cell>
          <cell r="D1467">
            <v>2000000000</v>
          </cell>
          <cell r="E1467">
            <v>0</v>
          </cell>
          <cell r="F1467">
            <v>46022</v>
          </cell>
          <cell r="G1467">
            <v>5000000000</v>
          </cell>
          <cell r="H1467">
            <v>7000000000</v>
          </cell>
          <cell r="I1467">
            <v>2000000000</v>
          </cell>
          <cell r="J1467">
            <v>150000000</v>
          </cell>
          <cell r="K1467" t="str">
            <v>2121</v>
          </cell>
          <cell r="L1467">
            <v>3</v>
          </cell>
          <cell r="M1467" t="str">
            <v>VND</v>
          </cell>
          <cell r="N1467" t="str">
            <v>VN0012273</v>
          </cell>
          <cell r="O1467">
            <v>3</v>
          </cell>
          <cell r="P1467" t="str">
            <v>LOAN</v>
          </cell>
          <cell r="Q1467">
            <v>46022</v>
          </cell>
          <cell r="R1467">
            <v>46022</v>
          </cell>
          <cell r="S1467">
            <v>40179</v>
          </cell>
          <cell r="T1467">
            <v>1</v>
          </cell>
          <cell r="U1467" t="str">
            <v>N</v>
          </cell>
          <cell r="V1467" t="str">
            <v>Y</v>
          </cell>
          <cell r="W1467">
            <v>1</v>
          </cell>
          <cell r="X1467" t="str">
            <v>N</v>
          </cell>
          <cell r="Y1467" t="str">
            <v>VNGAAP</v>
          </cell>
          <cell r="Z1467" t="str">
            <v>9410</v>
          </cell>
          <cell r="AA1467">
            <v>43465</v>
          </cell>
          <cell r="AB1467">
            <v>15000000</v>
          </cell>
          <cell r="AC1467">
            <v>5000000000</v>
          </cell>
          <cell r="AD1467">
            <v>150000000</v>
          </cell>
          <cell r="AE1467">
            <v>0</v>
          </cell>
          <cell r="AF1467">
            <v>2</v>
          </cell>
          <cell r="AG1467">
            <v>46022</v>
          </cell>
          <cell r="AH1467">
            <v>5000000000</v>
          </cell>
          <cell r="AI1467">
            <v>5000000000</v>
          </cell>
          <cell r="AJ1467">
            <v>15000000</v>
          </cell>
          <cell r="AK1467">
            <v>0.9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42369</v>
          </cell>
          <cell r="AV1467">
            <v>1</v>
          </cell>
          <cell r="AW1467">
            <v>0</v>
          </cell>
        </row>
        <row r="1468">
          <cell r="C1468" t="str">
            <v>B0100</v>
          </cell>
          <cell r="D1468">
            <v>2000000000</v>
          </cell>
          <cell r="E1468">
            <v>0</v>
          </cell>
          <cell r="F1468">
            <v>46022</v>
          </cell>
          <cell r="G1468">
            <v>5000000000</v>
          </cell>
          <cell r="H1468">
            <v>7000000000</v>
          </cell>
          <cell r="I1468">
            <v>2000000000</v>
          </cell>
          <cell r="J1468">
            <v>150000000</v>
          </cell>
          <cell r="K1468" t="str">
            <v>2121</v>
          </cell>
          <cell r="L1468">
            <v>3</v>
          </cell>
          <cell r="M1468" t="str">
            <v>VND</v>
          </cell>
          <cell r="N1468" t="str">
            <v>VN0014591</v>
          </cell>
          <cell r="O1468">
            <v>3</v>
          </cell>
          <cell r="P1468" t="str">
            <v>LOAN</v>
          </cell>
          <cell r="Q1468">
            <v>46022</v>
          </cell>
          <cell r="R1468">
            <v>46022</v>
          </cell>
          <cell r="S1468">
            <v>40179</v>
          </cell>
          <cell r="T1468">
            <v>1</v>
          </cell>
          <cell r="U1468" t="str">
            <v>N</v>
          </cell>
          <cell r="V1468" t="str">
            <v>Y</v>
          </cell>
          <cell r="W1468">
            <v>1</v>
          </cell>
          <cell r="X1468" t="str">
            <v>N</v>
          </cell>
          <cell r="Y1468" t="str">
            <v>VNGAAP</v>
          </cell>
          <cell r="Z1468" t="str">
            <v>9410</v>
          </cell>
          <cell r="AA1468">
            <v>43465</v>
          </cell>
          <cell r="AB1468">
            <v>15000000</v>
          </cell>
          <cell r="AC1468">
            <v>5000000000</v>
          </cell>
          <cell r="AD1468">
            <v>150000000</v>
          </cell>
          <cell r="AE1468">
            <v>0</v>
          </cell>
          <cell r="AF1468">
            <v>2</v>
          </cell>
          <cell r="AG1468">
            <v>46022</v>
          </cell>
          <cell r="AH1468">
            <v>5000000000</v>
          </cell>
          <cell r="AI1468">
            <v>5000000000</v>
          </cell>
          <cell r="AJ1468">
            <v>15000000</v>
          </cell>
          <cell r="AK1468">
            <v>1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42369</v>
          </cell>
          <cell r="AV1468">
            <v>1</v>
          </cell>
          <cell r="AW1468">
            <v>0</v>
          </cell>
        </row>
        <row r="1469">
          <cell r="C1469" t="str">
            <v>B0101</v>
          </cell>
          <cell r="D1469">
            <v>2000000000</v>
          </cell>
          <cell r="E1469">
            <v>0</v>
          </cell>
          <cell r="F1469">
            <v>46022</v>
          </cell>
          <cell r="G1469">
            <v>5000000000</v>
          </cell>
          <cell r="H1469">
            <v>7000000000</v>
          </cell>
          <cell r="I1469">
            <v>2000000000</v>
          </cell>
          <cell r="J1469">
            <v>150000000</v>
          </cell>
          <cell r="K1469" t="str">
            <v>2121</v>
          </cell>
          <cell r="L1469">
            <v>3</v>
          </cell>
          <cell r="M1469" t="str">
            <v>VND</v>
          </cell>
          <cell r="N1469" t="str">
            <v>VN0012247</v>
          </cell>
          <cell r="O1469">
            <v>3</v>
          </cell>
          <cell r="P1469" t="str">
            <v>LOAN</v>
          </cell>
          <cell r="Q1469">
            <v>46022</v>
          </cell>
          <cell r="R1469">
            <v>46022</v>
          </cell>
          <cell r="S1469">
            <v>40179</v>
          </cell>
          <cell r="T1469">
            <v>1</v>
          </cell>
          <cell r="U1469" t="str">
            <v>N</v>
          </cell>
          <cell r="V1469" t="str">
            <v>Y</v>
          </cell>
          <cell r="W1469">
            <v>1</v>
          </cell>
          <cell r="X1469" t="str">
            <v>N</v>
          </cell>
          <cell r="Y1469" t="str">
            <v>VNGAAP</v>
          </cell>
          <cell r="Z1469" t="str">
            <v>9410</v>
          </cell>
          <cell r="AA1469">
            <v>43465</v>
          </cell>
          <cell r="AB1469">
            <v>15000000</v>
          </cell>
          <cell r="AC1469">
            <v>5000000000</v>
          </cell>
          <cell r="AD1469">
            <v>150000000</v>
          </cell>
          <cell r="AE1469">
            <v>0</v>
          </cell>
          <cell r="AF1469">
            <v>2</v>
          </cell>
          <cell r="AG1469">
            <v>46022</v>
          </cell>
          <cell r="AH1469">
            <v>5000000000</v>
          </cell>
          <cell r="AI1469">
            <v>5000000000</v>
          </cell>
          <cell r="AJ1469">
            <v>15000000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42369</v>
          </cell>
          <cell r="AV1469">
            <v>1</v>
          </cell>
          <cell r="AW1469">
            <v>0</v>
          </cell>
        </row>
        <row r="1470">
          <cell r="C1470" t="str">
            <v>B0102</v>
          </cell>
          <cell r="D1470">
            <v>2000000000</v>
          </cell>
          <cell r="E1470">
            <v>0</v>
          </cell>
          <cell r="F1470">
            <v>46022</v>
          </cell>
          <cell r="G1470">
            <v>5000000000</v>
          </cell>
          <cell r="H1470">
            <v>7000000000</v>
          </cell>
          <cell r="I1470">
            <v>2000000000</v>
          </cell>
          <cell r="J1470">
            <v>150000000</v>
          </cell>
          <cell r="K1470" t="str">
            <v>2121</v>
          </cell>
          <cell r="L1470">
            <v>4</v>
          </cell>
          <cell r="M1470" t="str">
            <v>VND</v>
          </cell>
          <cell r="N1470" t="str">
            <v>VN0011251</v>
          </cell>
          <cell r="O1470">
            <v>4</v>
          </cell>
          <cell r="P1470" t="str">
            <v>LOAN</v>
          </cell>
          <cell r="Q1470">
            <v>46022</v>
          </cell>
          <cell r="R1470">
            <v>46022</v>
          </cell>
          <cell r="S1470">
            <v>40179</v>
          </cell>
          <cell r="T1470">
            <v>1</v>
          </cell>
          <cell r="U1470" t="str">
            <v>N</v>
          </cell>
          <cell r="V1470" t="str">
            <v>Y</v>
          </cell>
          <cell r="W1470">
            <v>2</v>
          </cell>
          <cell r="X1470" t="str">
            <v>N</v>
          </cell>
          <cell r="Y1470" t="str">
            <v>VNGAAP</v>
          </cell>
          <cell r="Z1470" t="str">
            <v>9410</v>
          </cell>
          <cell r="AA1470">
            <v>43465</v>
          </cell>
          <cell r="AB1470">
            <v>15000000</v>
          </cell>
          <cell r="AC1470">
            <v>5000000000</v>
          </cell>
          <cell r="AD1470">
            <v>150000000</v>
          </cell>
          <cell r="AE1470">
            <v>150000000</v>
          </cell>
          <cell r="AF1470">
            <v>2</v>
          </cell>
          <cell r="AG1470">
            <v>46022</v>
          </cell>
          <cell r="AH1470">
            <v>5000000000</v>
          </cell>
          <cell r="AI1470">
            <v>5000000000</v>
          </cell>
          <cell r="AJ1470">
            <v>15000000</v>
          </cell>
          <cell r="AK1470">
            <v>0.39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42369</v>
          </cell>
          <cell r="AV1470">
            <v>1</v>
          </cell>
          <cell r="AW1470">
            <v>0</v>
          </cell>
        </row>
        <row r="1471">
          <cell r="C1471" t="str">
            <v>B0103</v>
          </cell>
          <cell r="D1471">
            <v>2000000000</v>
          </cell>
          <cell r="E1471">
            <v>0</v>
          </cell>
          <cell r="F1471">
            <v>46022</v>
          </cell>
          <cell r="G1471">
            <v>5000000000</v>
          </cell>
          <cell r="H1471">
            <v>7000000000</v>
          </cell>
          <cell r="I1471">
            <v>2000000000</v>
          </cell>
          <cell r="J1471">
            <v>150000000</v>
          </cell>
          <cell r="K1471" t="str">
            <v>2121</v>
          </cell>
          <cell r="L1471">
            <v>4</v>
          </cell>
          <cell r="M1471" t="str">
            <v>VND</v>
          </cell>
          <cell r="N1471" t="str">
            <v>VN0011376</v>
          </cell>
          <cell r="O1471">
            <v>4</v>
          </cell>
          <cell r="P1471" t="str">
            <v>LOAN</v>
          </cell>
          <cell r="Q1471">
            <v>46022</v>
          </cell>
          <cell r="R1471">
            <v>46022</v>
          </cell>
          <cell r="S1471">
            <v>40179</v>
          </cell>
          <cell r="T1471">
            <v>1</v>
          </cell>
          <cell r="U1471" t="str">
            <v>N</v>
          </cell>
          <cell r="V1471" t="str">
            <v>Y</v>
          </cell>
          <cell r="W1471">
            <v>2</v>
          </cell>
          <cell r="X1471" t="str">
            <v>N</v>
          </cell>
          <cell r="Y1471" t="str">
            <v>VNGAAP</v>
          </cell>
          <cell r="Z1471" t="str">
            <v>9410</v>
          </cell>
          <cell r="AA1471">
            <v>43465</v>
          </cell>
          <cell r="AB1471">
            <v>15000000</v>
          </cell>
          <cell r="AC1471">
            <v>5000000000</v>
          </cell>
          <cell r="AD1471">
            <v>150000000</v>
          </cell>
          <cell r="AE1471">
            <v>150000000</v>
          </cell>
          <cell r="AF1471">
            <v>2</v>
          </cell>
          <cell r="AG1471">
            <v>46022</v>
          </cell>
          <cell r="AH1471">
            <v>5000000000</v>
          </cell>
          <cell r="AI1471">
            <v>5000000000</v>
          </cell>
          <cell r="AJ1471">
            <v>15000000</v>
          </cell>
          <cell r="AK1471">
            <v>0.4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42369</v>
          </cell>
          <cell r="AV1471">
            <v>1</v>
          </cell>
          <cell r="AW1471">
            <v>0</v>
          </cell>
        </row>
        <row r="1472">
          <cell r="C1472" t="str">
            <v>B0104</v>
          </cell>
          <cell r="D1472">
            <v>2000000000</v>
          </cell>
          <cell r="E1472">
            <v>0</v>
          </cell>
          <cell r="F1472">
            <v>46022</v>
          </cell>
          <cell r="G1472">
            <v>5000000000</v>
          </cell>
          <cell r="H1472">
            <v>7000000000</v>
          </cell>
          <cell r="I1472">
            <v>2000000000</v>
          </cell>
          <cell r="J1472">
            <v>150000000</v>
          </cell>
          <cell r="K1472" t="str">
            <v>2121</v>
          </cell>
          <cell r="L1472">
            <v>4</v>
          </cell>
          <cell r="M1472" t="str">
            <v>VND</v>
          </cell>
          <cell r="N1472" t="str">
            <v>VN0011494</v>
          </cell>
          <cell r="O1472">
            <v>4</v>
          </cell>
          <cell r="P1472" t="str">
            <v>LOAN</v>
          </cell>
          <cell r="Q1472">
            <v>46022</v>
          </cell>
          <cell r="R1472">
            <v>46022</v>
          </cell>
          <cell r="S1472">
            <v>40179</v>
          </cell>
          <cell r="T1472">
            <v>1</v>
          </cell>
          <cell r="U1472" t="str">
            <v>N</v>
          </cell>
          <cell r="V1472" t="str">
            <v>Y</v>
          </cell>
          <cell r="W1472">
            <v>2</v>
          </cell>
          <cell r="X1472" t="str">
            <v>N</v>
          </cell>
          <cell r="Y1472" t="str">
            <v>VNGAAP</v>
          </cell>
          <cell r="Z1472" t="str">
            <v>9410</v>
          </cell>
          <cell r="AA1472">
            <v>43465</v>
          </cell>
          <cell r="AB1472">
            <v>15000000</v>
          </cell>
          <cell r="AC1472">
            <v>5000000000</v>
          </cell>
          <cell r="AD1472">
            <v>150000000</v>
          </cell>
          <cell r="AE1472">
            <v>150000000</v>
          </cell>
          <cell r="AF1472">
            <v>2</v>
          </cell>
          <cell r="AG1472">
            <v>46022</v>
          </cell>
          <cell r="AH1472">
            <v>5000000000</v>
          </cell>
          <cell r="AI1472">
            <v>5000000000</v>
          </cell>
          <cell r="AJ1472">
            <v>15000000</v>
          </cell>
          <cell r="AK1472">
            <v>0.6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42369</v>
          </cell>
          <cell r="AV1472">
            <v>1</v>
          </cell>
          <cell r="AW1472">
            <v>0</v>
          </cell>
        </row>
        <row r="1473">
          <cell r="C1473" t="str">
            <v>B0105</v>
          </cell>
          <cell r="D1473">
            <v>2000000000</v>
          </cell>
          <cell r="E1473">
            <v>0</v>
          </cell>
          <cell r="F1473">
            <v>46022</v>
          </cell>
          <cell r="G1473">
            <v>5000000000</v>
          </cell>
          <cell r="H1473">
            <v>7000000000</v>
          </cell>
          <cell r="I1473">
            <v>2000000000</v>
          </cell>
          <cell r="J1473">
            <v>150000000</v>
          </cell>
          <cell r="K1473" t="str">
            <v>2121</v>
          </cell>
          <cell r="L1473">
            <v>4</v>
          </cell>
          <cell r="M1473" t="str">
            <v>VND</v>
          </cell>
          <cell r="N1473" t="str">
            <v>VN0012691</v>
          </cell>
          <cell r="O1473">
            <v>4</v>
          </cell>
          <cell r="P1473" t="str">
            <v>LOAN</v>
          </cell>
          <cell r="Q1473">
            <v>46022</v>
          </cell>
          <cell r="R1473">
            <v>46022</v>
          </cell>
          <cell r="S1473">
            <v>40179</v>
          </cell>
          <cell r="T1473">
            <v>1</v>
          </cell>
          <cell r="U1473" t="str">
            <v>N</v>
          </cell>
          <cell r="V1473" t="str">
            <v>Y</v>
          </cell>
          <cell r="W1473">
            <v>2</v>
          </cell>
          <cell r="X1473" t="str">
            <v>N</v>
          </cell>
          <cell r="Y1473" t="str">
            <v>VNGAAP</v>
          </cell>
          <cell r="Z1473" t="str">
            <v>9410</v>
          </cell>
          <cell r="AA1473">
            <v>43465</v>
          </cell>
          <cell r="AB1473">
            <v>15000000</v>
          </cell>
          <cell r="AC1473">
            <v>5000000000</v>
          </cell>
          <cell r="AD1473">
            <v>150000000</v>
          </cell>
          <cell r="AE1473">
            <v>150000000</v>
          </cell>
          <cell r="AF1473">
            <v>2</v>
          </cell>
          <cell r="AG1473">
            <v>46022</v>
          </cell>
          <cell r="AH1473">
            <v>5000000000</v>
          </cell>
          <cell r="AI1473">
            <v>5000000000</v>
          </cell>
          <cell r="AJ1473">
            <v>15000000</v>
          </cell>
          <cell r="AK1473">
            <v>0.75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42369</v>
          </cell>
          <cell r="AV1473">
            <v>1</v>
          </cell>
          <cell r="AW1473">
            <v>0</v>
          </cell>
        </row>
        <row r="1474">
          <cell r="C1474" t="str">
            <v>B0106</v>
          </cell>
          <cell r="D1474">
            <v>2000000000</v>
          </cell>
          <cell r="E1474">
            <v>0</v>
          </cell>
          <cell r="F1474">
            <v>46022</v>
          </cell>
          <cell r="G1474">
            <v>5000000000</v>
          </cell>
          <cell r="H1474">
            <v>7000000000</v>
          </cell>
          <cell r="I1474">
            <v>2000000000</v>
          </cell>
          <cell r="J1474">
            <v>150000000</v>
          </cell>
          <cell r="K1474" t="str">
            <v>2121</v>
          </cell>
          <cell r="L1474">
            <v>4</v>
          </cell>
          <cell r="M1474" t="str">
            <v>VND</v>
          </cell>
          <cell r="N1474" t="str">
            <v>VN0012363</v>
          </cell>
          <cell r="O1474">
            <v>4</v>
          </cell>
          <cell r="P1474" t="str">
            <v>LOAN</v>
          </cell>
          <cell r="Q1474">
            <v>46022</v>
          </cell>
          <cell r="R1474">
            <v>46022</v>
          </cell>
          <cell r="S1474">
            <v>40179</v>
          </cell>
          <cell r="T1474">
            <v>1</v>
          </cell>
          <cell r="U1474" t="str">
            <v>N</v>
          </cell>
          <cell r="V1474" t="str">
            <v>Y</v>
          </cell>
          <cell r="W1474">
            <v>2</v>
          </cell>
          <cell r="X1474" t="str">
            <v>N</v>
          </cell>
          <cell r="Y1474" t="str">
            <v>VNGAAP</v>
          </cell>
          <cell r="Z1474" t="str">
            <v>9410</v>
          </cell>
          <cell r="AA1474">
            <v>43465</v>
          </cell>
          <cell r="AB1474">
            <v>15000000</v>
          </cell>
          <cell r="AC1474">
            <v>5000000000</v>
          </cell>
          <cell r="AD1474">
            <v>150000000</v>
          </cell>
          <cell r="AE1474">
            <v>150000000</v>
          </cell>
          <cell r="AF1474">
            <v>2</v>
          </cell>
          <cell r="AG1474">
            <v>46022</v>
          </cell>
          <cell r="AH1474">
            <v>5000000000</v>
          </cell>
          <cell r="AI1474">
            <v>5000000000</v>
          </cell>
          <cell r="AJ1474">
            <v>15000000</v>
          </cell>
          <cell r="AK1474">
            <v>0.8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42369</v>
          </cell>
          <cell r="AV1474">
            <v>1</v>
          </cell>
          <cell r="AW1474">
            <v>0</v>
          </cell>
        </row>
        <row r="1475">
          <cell r="C1475" t="str">
            <v>B0107</v>
          </cell>
          <cell r="D1475">
            <v>2000000000</v>
          </cell>
          <cell r="E1475">
            <v>0</v>
          </cell>
          <cell r="F1475">
            <v>46022</v>
          </cell>
          <cell r="G1475">
            <v>5000000000</v>
          </cell>
          <cell r="H1475">
            <v>7000000000</v>
          </cell>
          <cell r="I1475">
            <v>2000000000</v>
          </cell>
          <cell r="J1475">
            <v>150000000</v>
          </cell>
          <cell r="K1475" t="str">
            <v>2121</v>
          </cell>
          <cell r="L1475">
            <v>4</v>
          </cell>
          <cell r="M1475" t="str">
            <v>VND</v>
          </cell>
          <cell r="N1475" t="str">
            <v>VN0011557</v>
          </cell>
          <cell r="O1475">
            <v>4</v>
          </cell>
          <cell r="P1475" t="str">
            <v>LOAN</v>
          </cell>
          <cell r="Q1475">
            <v>46022</v>
          </cell>
          <cell r="R1475">
            <v>46022</v>
          </cell>
          <cell r="S1475">
            <v>40179</v>
          </cell>
          <cell r="T1475">
            <v>1</v>
          </cell>
          <cell r="U1475" t="str">
            <v>N</v>
          </cell>
          <cell r="V1475" t="str">
            <v>Y</v>
          </cell>
          <cell r="W1475">
            <v>2</v>
          </cell>
          <cell r="X1475" t="str">
            <v>N</v>
          </cell>
          <cell r="Y1475" t="str">
            <v>VNGAAP</v>
          </cell>
          <cell r="Z1475" t="str">
            <v>9410</v>
          </cell>
          <cell r="AA1475">
            <v>43465</v>
          </cell>
          <cell r="AB1475">
            <v>15000000</v>
          </cell>
          <cell r="AC1475">
            <v>5000000000</v>
          </cell>
          <cell r="AD1475">
            <v>150000000</v>
          </cell>
          <cell r="AE1475">
            <v>150000000</v>
          </cell>
          <cell r="AF1475">
            <v>2</v>
          </cell>
          <cell r="AG1475">
            <v>46022</v>
          </cell>
          <cell r="AH1475">
            <v>5000000000</v>
          </cell>
          <cell r="AI1475">
            <v>5000000000</v>
          </cell>
          <cell r="AJ1475">
            <v>15000000</v>
          </cell>
          <cell r="AK1475">
            <v>0.9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42369</v>
          </cell>
          <cell r="AV1475">
            <v>1</v>
          </cell>
          <cell r="AW1475">
            <v>0</v>
          </cell>
        </row>
        <row r="1476">
          <cell r="C1476" t="str">
            <v>B0108</v>
          </cell>
          <cell r="D1476">
            <v>2000000000</v>
          </cell>
          <cell r="E1476">
            <v>0</v>
          </cell>
          <cell r="F1476">
            <v>46022</v>
          </cell>
          <cell r="G1476">
            <v>5000000000</v>
          </cell>
          <cell r="H1476">
            <v>7000000000</v>
          </cell>
          <cell r="I1476">
            <v>2000000000</v>
          </cell>
          <cell r="J1476">
            <v>150000000</v>
          </cell>
          <cell r="K1476" t="str">
            <v>2121</v>
          </cell>
          <cell r="L1476">
            <v>4</v>
          </cell>
          <cell r="M1476" t="str">
            <v>VND</v>
          </cell>
          <cell r="N1476" t="str">
            <v>VN0011292</v>
          </cell>
          <cell r="O1476">
            <v>4</v>
          </cell>
          <cell r="P1476" t="str">
            <v>LOAN</v>
          </cell>
          <cell r="Q1476">
            <v>46022</v>
          </cell>
          <cell r="R1476">
            <v>46022</v>
          </cell>
          <cell r="S1476">
            <v>40179</v>
          </cell>
          <cell r="T1476">
            <v>1</v>
          </cell>
          <cell r="U1476" t="str">
            <v>N</v>
          </cell>
          <cell r="V1476" t="str">
            <v>Y</v>
          </cell>
          <cell r="W1476">
            <v>2</v>
          </cell>
          <cell r="X1476" t="str">
            <v>N</v>
          </cell>
          <cell r="Y1476" t="str">
            <v>VNGAAP</v>
          </cell>
          <cell r="Z1476" t="str">
            <v>9410</v>
          </cell>
          <cell r="AA1476">
            <v>43465</v>
          </cell>
          <cell r="AB1476">
            <v>15000000</v>
          </cell>
          <cell r="AC1476">
            <v>5000000000</v>
          </cell>
          <cell r="AD1476">
            <v>150000000</v>
          </cell>
          <cell r="AE1476">
            <v>150000000</v>
          </cell>
          <cell r="AF1476">
            <v>2</v>
          </cell>
          <cell r="AG1476">
            <v>46022</v>
          </cell>
          <cell r="AH1476">
            <v>5000000000</v>
          </cell>
          <cell r="AI1476">
            <v>5000000000</v>
          </cell>
          <cell r="AJ1476">
            <v>15000000</v>
          </cell>
          <cell r="AK1476">
            <v>1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42369</v>
          </cell>
          <cell r="AV1476">
            <v>1</v>
          </cell>
          <cell r="AW1476">
            <v>0</v>
          </cell>
        </row>
        <row r="1477">
          <cell r="C1477" t="str">
            <v>B0109</v>
          </cell>
          <cell r="D1477">
            <v>2000000000</v>
          </cell>
          <cell r="E1477">
            <v>0</v>
          </cell>
          <cell r="F1477">
            <v>46022</v>
          </cell>
          <cell r="G1477">
            <v>5000000000</v>
          </cell>
          <cell r="H1477">
            <v>7000000000</v>
          </cell>
          <cell r="I1477">
            <v>2000000000</v>
          </cell>
          <cell r="J1477">
            <v>150000000</v>
          </cell>
          <cell r="K1477" t="str">
            <v>2121</v>
          </cell>
          <cell r="L1477">
            <v>4</v>
          </cell>
          <cell r="M1477" t="str">
            <v>VND</v>
          </cell>
          <cell r="N1477" t="str">
            <v>VN0011371</v>
          </cell>
          <cell r="O1477">
            <v>4</v>
          </cell>
          <cell r="P1477" t="str">
            <v>LOAN</v>
          </cell>
          <cell r="Q1477">
            <v>46022</v>
          </cell>
          <cell r="R1477">
            <v>46022</v>
          </cell>
          <cell r="S1477">
            <v>40179</v>
          </cell>
          <cell r="T1477">
            <v>1</v>
          </cell>
          <cell r="U1477" t="str">
            <v>N</v>
          </cell>
          <cell r="V1477" t="str">
            <v>Y</v>
          </cell>
          <cell r="W1477">
            <v>2</v>
          </cell>
          <cell r="X1477" t="str">
            <v>N</v>
          </cell>
          <cell r="Y1477" t="str">
            <v>VNGAAP</v>
          </cell>
          <cell r="Z1477" t="str">
            <v>9410</v>
          </cell>
          <cell r="AA1477">
            <v>43465</v>
          </cell>
          <cell r="AB1477">
            <v>15000000</v>
          </cell>
          <cell r="AC1477">
            <v>5000000000</v>
          </cell>
          <cell r="AD1477">
            <v>150000000</v>
          </cell>
          <cell r="AE1477">
            <v>150000000</v>
          </cell>
          <cell r="AF1477">
            <v>2</v>
          </cell>
          <cell r="AG1477">
            <v>46022</v>
          </cell>
          <cell r="AH1477">
            <v>5000000000</v>
          </cell>
          <cell r="AI1477">
            <v>5000000000</v>
          </cell>
          <cell r="AJ1477">
            <v>15000000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42369</v>
          </cell>
          <cell r="AV1477">
            <v>1</v>
          </cell>
          <cell r="AW1477">
            <v>0</v>
          </cell>
        </row>
        <row r="1478">
          <cell r="C1478" t="str">
            <v>B0110</v>
          </cell>
          <cell r="D1478">
            <v>2000000000</v>
          </cell>
          <cell r="E1478">
            <v>0</v>
          </cell>
          <cell r="F1478">
            <v>46022</v>
          </cell>
          <cell r="G1478">
            <v>5000000000</v>
          </cell>
          <cell r="H1478">
            <v>7000000000</v>
          </cell>
          <cell r="I1478">
            <v>2000000000</v>
          </cell>
          <cell r="J1478">
            <v>150000000</v>
          </cell>
          <cell r="K1478" t="str">
            <v>2121</v>
          </cell>
          <cell r="L1478">
            <v>2</v>
          </cell>
          <cell r="M1478" t="str">
            <v>VND</v>
          </cell>
          <cell r="N1478" t="str">
            <v>VN0011491</v>
          </cell>
          <cell r="O1478">
            <v>2</v>
          </cell>
          <cell r="P1478" t="str">
            <v>LOAN</v>
          </cell>
          <cell r="Q1478">
            <v>46022</v>
          </cell>
          <cell r="R1478">
            <v>46022</v>
          </cell>
          <cell r="S1478">
            <v>40179</v>
          </cell>
          <cell r="T1478">
            <v>1</v>
          </cell>
          <cell r="U1478" t="str">
            <v>N</v>
          </cell>
          <cell r="V1478" t="str">
            <v>Y</v>
          </cell>
          <cell r="W1478">
            <v>1</v>
          </cell>
          <cell r="X1478" t="str">
            <v>N</v>
          </cell>
          <cell r="Y1478" t="str">
            <v>VNGAAP</v>
          </cell>
          <cell r="Z1478" t="str">
            <v>9410</v>
          </cell>
          <cell r="AA1478">
            <v>43465</v>
          </cell>
          <cell r="AB1478">
            <v>15000000</v>
          </cell>
          <cell r="AC1478">
            <v>5000000000</v>
          </cell>
          <cell r="AD1478">
            <v>150000000</v>
          </cell>
          <cell r="AE1478">
            <v>0</v>
          </cell>
          <cell r="AF1478">
            <v>2</v>
          </cell>
          <cell r="AG1478">
            <v>46022</v>
          </cell>
          <cell r="AH1478">
            <v>5000000000</v>
          </cell>
          <cell r="AI1478">
            <v>5000000000</v>
          </cell>
          <cell r="AJ1478">
            <v>15000000</v>
          </cell>
          <cell r="AK1478">
            <v>0.39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42369</v>
          </cell>
          <cell r="AV1478">
            <v>1</v>
          </cell>
          <cell r="AW1478">
            <v>0</v>
          </cell>
        </row>
        <row r="1479">
          <cell r="C1479" t="str">
            <v>B0111</v>
          </cell>
          <cell r="D1479">
            <v>2000000000</v>
          </cell>
          <cell r="E1479">
            <v>0</v>
          </cell>
          <cell r="F1479">
            <v>46022</v>
          </cell>
          <cell r="G1479">
            <v>5000000000</v>
          </cell>
          <cell r="H1479">
            <v>7000000000</v>
          </cell>
          <cell r="I1479">
            <v>2000000000</v>
          </cell>
          <cell r="J1479">
            <v>150000000</v>
          </cell>
          <cell r="K1479" t="str">
            <v>2121</v>
          </cell>
          <cell r="L1479">
            <v>2</v>
          </cell>
          <cell r="M1479" t="str">
            <v>VND</v>
          </cell>
          <cell r="N1479" t="str">
            <v>VN0012343</v>
          </cell>
          <cell r="O1479">
            <v>2</v>
          </cell>
          <cell r="P1479" t="str">
            <v>LOAN</v>
          </cell>
          <cell r="Q1479">
            <v>46022</v>
          </cell>
          <cell r="R1479">
            <v>46022</v>
          </cell>
          <cell r="S1479">
            <v>40179</v>
          </cell>
          <cell r="T1479">
            <v>1</v>
          </cell>
          <cell r="U1479" t="str">
            <v>N</v>
          </cell>
          <cell r="V1479" t="str">
            <v>Y</v>
          </cell>
          <cell r="W1479">
            <v>1</v>
          </cell>
          <cell r="X1479" t="str">
            <v>N</v>
          </cell>
          <cell r="Y1479" t="str">
            <v>VNGAAP</v>
          </cell>
          <cell r="Z1479" t="str">
            <v>9410</v>
          </cell>
          <cell r="AA1479">
            <v>43465</v>
          </cell>
          <cell r="AB1479">
            <v>15000000</v>
          </cell>
          <cell r="AC1479">
            <v>5000000000</v>
          </cell>
          <cell r="AD1479">
            <v>150000000</v>
          </cell>
          <cell r="AE1479">
            <v>0</v>
          </cell>
          <cell r="AF1479">
            <v>2</v>
          </cell>
          <cell r="AG1479">
            <v>46022</v>
          </cell>
          <cell r="AH1479">
            <v>5000000000</v>
          </cell>
          <cell r="AI1479">
            <v>5000000000</v>
          </cell>
          <cell r="AJ1479">
            <v>15000000</v>
          </cell>
          <cell r="AK1479">
            <v>0.4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42369</v>
          </cell>
          <cell r="AV1479">
            <v>1</v>
          </cell>
          <cell r="AW1479">
            <v>0</v>
          </cell>
        </row>
        <row r="1480">
          <cell r="C1480" t="str">
            <v>B0112</v>
          </cell>
          <cell r="D1480">
            <v>2000000000</v>
          </cell>
          <cell r="E1480">
            <v>0</v>
          </cell>
          <cell r="F1480">
            <v>46022</v>
          </cell>
          <cell r="G1480">
            <v>5000000000</v>
          </cell>
          <cell r="H1480">
            <v>7000000000</v>
          </cell>
          <cell r="I1480">
            <v>2000000000</v>
          </cell>
          <cell r="J1480">
            <v>150000000</v>
          </cell>
          <cell r="K1480" t="str">
            <v>2121</v>
          </cell>
          <cell r="L1480">
            <v>2</v>
          </cell>
          <cell r="M1480" t="str">
            <v>VND</v>
          </cell>
          <cell r="N1480" t="str">
            <v>VN0012782</v>
          </cell>
          <cell r="O1480">
            <v>2</v>
          </cell>
          <cell r="P1480" t="str">
            <v>LOAN</v>
          </cell>
          <cell r="Q1480">
            <v>46022</v>
          </cell>
          <cell r="R1480">
            <v>46022</v>
          </cell>
          <cell r="S1480">
            <v>40179</v>
          </cell>
          <cell r="T1480">
            <v>1</v>
          </cell>
          <cell r="U1480" t="str">
            <v>N</v>
          </cell>
          <cell r="V1480" t="str">
            <v>Y</v>
          </cell>
          <cell r="W1480">
            <v>1</v>
          </cell>
          <cell r="X1480" t="str">
            <v>N</v>
          </cell>
          <cell r="Y1480" t="str">
            <v>VNGAAP</v>
          </cell>
          <cell r="Z1480" t="str">
            <v>9410</v>
          </cell>
          <cell r="AA1480">
            <v>43465</v>
          </cell>
          <cell r="AB1480">
            <v>15000000</v>
          </cell>
          <cell r="AC1480">
            <v>5000000000</v>
          </cell>
          <cell r="AD1480">
            <v>150000000</v>
          </cell>
          <cell r="AE1480">
            <v>0</v>
          </cell>
          <cell r="AF1480">
            <v>2</v>
          </cell>
          <cell r="AG1480">
            <v>46022</v>
          </cell>
          <cell r="AH1480">
            <v>5000000000</v>
          </cell>
          <cell r="AI1480">
            <v>5000000000</v>
          </cell>
          <cell r="AJ1480">
            <v>15000000</v>
          </cell>
          <cell r="AK1480">
            <v>0.6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42369</v>
          </cell>
          <cell r="AV1480">
            <v>1</v>
          </cell>
          <cell r="AW1480">
            <v>0</v>
          </cell>
        </row>
        <row r="1481">
          <cell r="C1481" t="str">
            <v>B0113</v>
          </cell>
          <cell r="D1481">
            <v>2000000000</v>
          </cell>
          <cell r="E1481">
            <v>0</v>
          </cell>
          <cell r="F1481">
            <v>46022</v>
          </cell>
          <cell r="G1481">
            <v>5000000000</v>
          </cell>
          <cell r="H1481">
            <v>7000000000</v>
          </cell>
          <cell r="I1481">
            <v>2000000000</v>
          </cell>
          <cell r="J1481">
            <v>150000000</v>
          </cell>
          <cell r="K1481" t="str">
            <v>2121</v>
          </cell>
          <cell r="L1481">
            <v>2</v>
          </cell>
          <cell r="M1481" t="str">
            <v>VND</v>
          </cell>
          <cell r="N1481" t="str">
            <v>VN0014153</v>
          </cell>
          <cell r="O1481">
            <v>2</v>
          </cell>
          <cell r="P1481" t="str">
            <v>LOAN</v>
          </cell>
          <cell r="Q1481">
            <v>46022</v>
          </cell>
          <cell r="R1481">
            <v>46022</v>
          </cell>
          <cell r="S1481">
            <v>40179</v>
          </cell>
          <cell r="T1481">
            <v>1</v>
          </cell>
          <cell r="U1481" t="str">
            <v>N</v>
          </cell>
          <cell r="V1481" t="str">
            <v>Y</v>
          </cell>
          <cell r="W1481">
            <v>1</v>
          </cell>
          <cell r="X1481" t="str">
            <v>N</v>
          </cell>
          <cell r="Y1481" t="str">
            <v>VNGAAP</v>
          </cell>
          <cell r="Z1481" t="str">
            <v>9410</v>
          </cell>
          <cell r="AA1481">
            <v>43465</v>
          </cell>
          <cell r="AB1481">
            <v>15000000</v>
          </cell>
          <cell r="AC1481">
            <v>5000000000</v>
          </cell>
          <cell r="AD1481">
            <v>150000000</v>
          </cell>
          <cell r="AE1481">
            <v>0</v>
          </cell>
          <cell r="AF1481">
            <v>2</v>
          </cell>
          <cell r="AG1481">
            <v>46022</v>
          </cell>
          <cell r="AH1481">
            <v>5000000000</v>
          </cell>
          <cell r="AI1481">
            <v>5000000000</v>
          </cell>
          <cell r="AJ1481">
            <v>15000000</v>
          </cell>
          <cell r="AK1481">
            <v>0.75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42369</v>
          </cell>
          <cell r="AV1481">
            <v>1</v>
          </cell>
          <cell r="AW1481">
            <v>0</v>
          </cell>
        </row>
        <row r="1482">
          <cell r="C1482" t="str">
            <v>B0114</v>
          </cell>
          <cell r="D1482">
            <v>2000000000</v>
          </cell>
          <cell r="E1482">
            <v>0</v>
          </cell>
          <cell r="F1482">
            <v>46022</v>
          </cell>
          <cell r="G1482">
            <v>5000000000</v>
          </cell>
          <cell r="H1482">
            <v>7000000000</v>
          </cell>
          <cell r="I1482">
            <v>2000000000</v>
          </cell>
          <cell r="J1482">
            <v>150000000</v>
          </cell>
          <cell r="K1482" t="str">
            <v>2121</v>
          </cell>
          <cell r="L1482">
            <v>2</v>
          </cell>
          <cell r="M1482" t="str">
            <v>VND</v>
          </cell>
          <cell r="N1482" t="str">
            <v>VN0011912</v>
          </cell>
          <cell r="O1482">
            <v>2</v>
          </cell>
          <cell r="P1482" t="str">
            <v>LOAN</v>
          </cell>
          <cell r="Q1482">
            <v>46022</v>
          </cell>
          <cell r="R1482">
            <v>46022</v>
          </cell>
          <cell r="S1482">
            <v>40179</v>
          </cell>
          <cell r="T1482">
            <v>1</v>
          </cell>
          <cell r="U1482" t="str">
            <v>N</v>
          </cell>
          <cell r="V1482" t="str">
            <v>Y</v>
          </cell>
          <cell r="W1482">
            <v>1</v>
          </cell>
          <cell r="X1482" t="str">
            <v>N</v>
          </cell>
          <cell r="Y1482" t="str">
            <v>VNGAAP</v>
          </cell>
          <cell r="Z1482" t="str">
            <v>9410</v>
          </cell>
          <cell r="AA1482">
            <v>43465</v>
          </cell>
          <cell r="AB1482">
            <v>15000000</v>
          </cell>
          <cell r="AC1482">
            <v>5000000000</v>
          </cell>
          <cell r="AD1482">
            <v>150000000</v>
          </cell>
          <cell r="AE1482">
            <v>0</v>
          </cell>
          <cell r="AF1482">
            <v>2</v>
          </cell>
          <cell r="AG1482">
            <v>46022</v>
          </cell>
          <cell r="AH1482">
            <v>5000000000</v>
          </cell>
          <cell r="AI1482">
            <v>5000000000</v>
          </cell>
          <cell r="AJ1482">
            <v>15000000</v>
          </cell>
          <cell r="AK1482">
            <v>0.8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42369</v>
          </cell>
          <cell r="AV1482">
            <v>1</v>
          </cell>
          <cell r="AW1482">
            <v>0</v>
          </cell>
        </row>
        <row r="1483">
          <cell r="C1483" t="str">
            <v>B0115</v>
          </cell>
          <cell r="D1483">
            <v>2000000000</v>
          </cell>
          <cell r="E1483">
            <v>0</v>
          </cell>
          <cell r="F1483">
            <v>46022</v>
          </cell>
          <cell r="G1483">
            <v>5000000000</v>
          </cell>
          <cell r="H1483">
            <v>7000000000</v>
          </cell>
          <cell r="I1483">
            <v>2000000000</v>
          </cell>
          <cell r="J1483">
            <v>150000000</v>
          </cell>
          <cell r="K1483" t="str">
            <v>2121</v>
          </cell>
          <cell r="L1483">
            <v>2</v>
          </cell>
          <cell r="M1483" t="str">
            <v>VND</v>
          </cell>
          <cell r="N1483" t="str">
            <v>VN0012212</v>
          </cell>
          <cell r="O1483">
            <v>2</v>
          </cell>
          <cell r="P1483" t="str">
            <v>LOAN</v>
          </cell>
          <cell r="Q1483">
            <v>46022</v>
          </cell>
          <cell r="R1483">
            <v>46022</v>
          </cell>
          <cell r="S1483">
            <v>40179</v>
          </cell>
          <cell r="T1483">
            <v>1</v>
          </cell>
          <cell r="U1483" t="str">
            <v>N</v>
          </cell>
          <cell r="V1483" t="str">
            <v>Y</v>
          </cell>
          <cell r="W1483">
            <v>1</v>
          </cell>
          <cell r="X1483" t="str">
            <v>N</v>
          </cell>
          <cell r="Y1483" t="str">
            <v>VNGAAP</v>
          </cell>
          <cell r="Z1483" t="str">
            <v>9410</v>
          </cell>
          <cell r="AA1483">
            <v>43465</v>
          </cell>
          <cell r="AB1483">
            <v>15000000</v>
          </cell>
          <cell r="AC1483">
            <v>5000000000</v>
          </cell>
          <cell r="AD1483">
            <v>150000000</v>
          </cell>
          <cell r="AE1483">
            <v>0</v>
          </cell>
          <cell r="AF1483">
            <v>2</v>
          </cell>
          <cell r="AG1483">
            <v>46022</v>
          </cell>
          <cell r="AH1483">
            <v>5000000000</v>
          </cell>
          <cell r="AI1483">
            <v>5000000000</v>
          </cell>
          <cell r="AJ1483">
            <v>15000000</v>
          </cell>
          <cell r="AK1483">
            <v>0.9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42369</v>
          </cell>
          <cell r="AV1483">
            <v>1</v>
          </cell>
          <cell r="AW1483">
            <v>0</v>
          </cell>
        </row>
        <row r="1484">
          <cell r="C1484" t="str">
            <v>B0116</v>
          </cell>
          <cell r="D1484">
            <v>2000000000</v>
          </cell>
          <cell r="E1484">
            <v>0</v>
          </cell>
          <cell r="F1484">
            <v>46022</v>
          </cell>
          <cell r="G1484">
            <v>5000000000</v>
          </cell>
          <cell r="H1484">
            <v>7000000000</v>
          </cell>
          <cell r="I1484">
            <v>2000000000</v>
          </cell>
          <cell r="J1484">
            <v>150000000</v>
          </cell>
          <cell r="K1484" t="str">
            <v>2121</v>
          </cell>
          <cell r="L1484">
            <v>2</v>
          </cell>
          <cell r="M1484" t="str">
            <v>VND</v>
          </cell>
          <cell r="N1484" t="str">
            <v>VN0014591</v>
          </cell>
          <cell r="O1484">
            <v>2</v>
          </cell>
          <cell r="P1484" t="str">
            <v>LOAN</v>
          </cell>
          <cell r="Q1484">
            <v>46022</v>
          </cell>
          <cell r="R1484">
            <v>46022</v>
          </cell>
          <cell r="S1484">
            <v>40179</v>
          </cell>
          <cell r="T1484">
            <v>1</v>
          </cell>
          <cell r="U1484" t="str">
            <v>N</v>
          </cell>
          <cell r="V1484" t="str">
            <v>Y</v>
          </cell>
          <cell r="W1484">
            <v>1</v>
          </cell>
          <cell r="X1484" t="str">
            <v>N</v>
          </cell>
          <cell r="Y1484" t="str">
            <v>VNGAAP</v>
          </cell>
          <cell r="Z1484" t="str">
            <v>9410</v>
          </cell>
          <cell r="AA1484">
            <v>43465</v>
          </cell>
          <cell r="AB1484">
            <v>15000000</v>
          </cell>
          <cell r="AC1484">
            <v>5000000000</v>
          </cell>
          <cell r="AD1484">
            <v>150000000</v>
          </cell>
          <cell r="AE1484">
            <v>0</v>
          </cell>
          <cell r="AF1484">
            <v>2</v>
          </cell>
          <cell r="AG1484">
            <v>46022</v>
          </cell>
          <cell r="AH1484">
            <v>5000000000</v>
          </cell>
          <cell r="AI1484">
            <v>5000000000</v>
          </cell>
          <cell r="AJ1484">
            <v>15000000</v>
          </cell>
          <cell r="AK1484">
            <v>1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42369</v>
          </cell>
          <cell r="AV1484">
            <v>1</v>
          </cell>
          <cell r="AW1484">
            <v>0</v>
          </cell>
        </row>
        <row r="1485">
          <cell r="C1485" t="str">
            <v>B0117</v>
          </cell>
          <cell r="D1485">
            <v>2000000000</v>
          </cell>
          <cell r="E1485">
            <v>0</v>
          </cell>
          <cell r="F1485">
            <v>46022</v>
          </cell>
          <cell r="G1485">
            <v>5000000000</v>
          </cell>
          <cell r="H1485">
            <v>7000000000</v>
          </cell>
          <cell r="I1485">
            <v>2000000000</v>
          </cell>
          <cell r="J1485">
            <v>150000000</v>
          </cell>
          <cell r="K1485" t="str">
            <v>2121</v>
          </cell>
          <cell r="L1485">
            <v>2</v>
          </cell>
          <cell r="M1485" t="str">
            <v>VND</v>
          </cell>
          <cell r="N1485" t="str">
            <v>VN0012452</v>
          </cell>
          <cell r="O1485">
            <v>2</v>
          </cell>
          <cell r="P1485" t="str">
            <v>LOAN</v>
          </cell>
          <cell r="Q1485">
            <v>46022</v>
          </cell>
          <cell r="R1485">
            <v>46022</v>
          </cell>
          <cell r="S1485">
            <v>40179</v>
          </cell>
          <cell r="T1485">
            <v>1</v>
          </cell>
          <cell r="U1485" t="str">
            <v>N</v>
          </cell>
          <cell r="V1485" t="str">
            <v>Y</v>
          </cell>
          <cell r="W1485">
            <v>1</v>
          </cell>
          <cell r="X1485" t="str">
            <v>N</v>
          </cell>
          <cell r="Y1485" t="str">
            <v>VNGAAP</v>
          </cell>
          <cell r="Z1485" t="str">
            <v>9410</v>
          </cell>
          <cell r="AA1485">
            <v>43465</v>
          </cell>
          <cell r="AB1485">
            <v>15000000</v>
          </cell>
          <cell r="AC1485">
            <v>5000000000</v>
          </cell>
          <cell r="AD1485">
            <v>150000000</v>
          </cell>
          <cell r="AE1485">
            <v>0</v>
          </cell>
          <cell r="AF1485">
            <v>2</v>
          </cell>
          <cell r="AG1485">
            <v>46022</v>
          </cell>
          <cell r="AH1485">
            <v>5000000000</v>
          </cell>
          <cell r="AI1485">
            <v>5000000000</v>
          </cell>
          <cell r="AJ1485">
            <v>15000000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42369</v>
          </cell>
          <cell r="AV1485">
            <v>1</v>
          </cell>
          <cell r="AW1485">
            <v>0</v>
          </cell>
        </row>
        <row r="1486">
          <cell r="C1486" t="str">
            <v>B0118</v>
          </cell>
          <cell r="D1486">
            <v>2000000000</v>
          </cell>
          <cell r="E1486">
            <v>0</v>
          </cell>
          <cell r="F1486">
            <v>46022</v>
          </cell>
          <cell r="G1486">
            <v>5000000000</v>
          </cell>
          <cell r="H1486">
            <v>7000000000</v>
          </cell>
          <cell r="I1486">
            <v>2000000000</v>
          </cell>
          <cell r="J1486">
            <v>150000000</v>
          </cell>
          <cell r="K1486" t="str">
            <v>2121</v>
          </cell>
          <cell r="L1486">
            <v>2</v>
          </cell>
          <cell r="M1486" t="str">
            <v>VND</v>
          </cell>
          <cell r="N1486" t="str">
            <v>VN0011941</v>
          </cell>
          <cell r="O1486">
            <v>2</v>
          </cell>
          <cell r="P1486" t="str">
            <v>LOAN</v>
          </cell>
          <cell r="Q1486">
            <v>46022</v>
          </cell>
          <cell r="R1486">
            <v>46022</v>
          </cell>
          <cell r="S1486">
            <v>40179</v>
          </cell>
          <cell r="T1486">
            <v>1</v>
          </cell>
          <cell r="U1486" t="str">
            <v>N</v>
          </cell>
          <cell r="V1486" t="str">
            <v>N</v>
          </cell>
          <cell r="W1486">
            <v>2</v>
          </cell>
          <cell r="X1486" t="str">
            <v>N</v>
          </cell>
          <cell r="Y1486" t="str">
            <v>VNGAAP</v>
          </cell>
          <cell r="Z1486" t="str">
            <v>9410</v>
          </cell>
          <cell r="AA1486">
            <v>43465</v>
          </cell>
          <cell r="AB1486">
            <v>15000000</v>
          </cell>
          <cell r="AC1486">
            <v>5000000000</v>
          </cell>
          <cell r="AD1486">
            <v>150000000</v>
          </cell>
          <cell r="AE1486">
            <v>150000000</v>
          </cell>
          <cell r="AF1486">
            <v>2</v>
          </cell>
          <cell r="AG1486">
            <v>46022</v>
          </cell>
          <cell r="AH1486">
            <v>5000000000</v>
          </cell>
          <cell r="AI1486">
            <v>5000000000</v>
          </cell>
          <cell r="AJ1486">
            <v>15000000</v>
          </cell>
          <cell r="AK1486">
            <v>0.39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42369</v>
          </cell>
          <cell r="AV1486">
            <v>1</v>
          </cell>
          <cell r="AW1486">
            <v>0</v>
          </cell>
        </row>
        <row r="1487">
          <cell r="C1487" t="str">
            <v>B0119</v>
          </cell>
          <cell r="D1487">
            <v>2000000000</v>
          </cell>
          <cell r="E1487">
            <v>0</v>
          </cell>
          <cell r="F1487">
            <v>46022</v>
          </cell>
          <cell r="G1487">
            <v>5000000000</v>
          </cell>
          <cell r="H1487">
            <v>7000000000</v>
          </cell>
          <cell r="I1487">
            <v>2000000000</v>
          </cell>
          <cell r="J1487">
            <v>150000000</v>
          </cell>
          <cell r="K1487" t="str">
            <v>2121</v>
          </cell>
          <cell r="L1487">
            <v>2</v>
          </cell>
          <cell r="M1487" t="str">
            <v>VND</v>
          </cell>
          <cell r="N1487" t="str">
            <v>VN0012454</v>
          </cell>
          <cell r="O1487">
            <v>2</v>
          </cell>
          <cell r="P1487" t="str">
            <v>LOAN</v>
          </cell>
          <cell r="Q1487">
            <v>46022</v>
          </cell>
          <cell r="R1487">
            <v>46022</v>
          </cell>
          <cell r="S1487">
            <v>40179</v>
          </cell>
          <cell r="T1487">
            <v>1</v>
          </cell>
          <cell r="U1487" t="str">
            <v>N</v>
          </cell>
          <cell r="V1487" t="str">
            <v>N</v>
          </cell>
          <cell r="W1487">
            <v>2</v>
          </cell>
          <cell r="X1487" t="str">
            <v>N</v>
          </cell>
          <cell r="Y1487" t="str">
            <v>VNGAAP</v>
          </cell>
          <cell r="Z1487" t="str">
            <v>9410</v>
          </cell>
          <cell r="AA1487">
            <v>43465</v>
          </cell>
          <cell r="AB1487">
            <v>15000000</v>
          </cell>
          <cell r="AC1487">
            <v>5000000000</v>
          </cell>
          <cell r="AD1487">
            <v>150000000</v>
          </cell>
          <cell r="AE1487">
            <v>150000000</v>
          </cell>
          <cell r="AF1487">
            <v>2</v>
          </cell>
          <cell r="AG1487">
            <v>46022</v>
          </cell>
          <cell r="AH1487">
            <v>5000000000</v>
          </cell>
          <cell r="AI1487">
            <v>5000000000</v>
          </cell>
          <cell r="AJ1487">
            <v>15000000</v>
          </cell>
          <cell r="AK1487">
            <v>0.4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42369</v>
          </cell>
          <cell r="AV1487">
            <v>1</v>
          </cell>
          <cell r="AW1487">
            <v>0</v>
          </cell>
        </row>
        <row r="1488">
          <cell r="C1488" t="str">
            <v>B0120</v>
          </cell>
          <cell r="D1488">
            <v>2000000000</v>
          </cell>
          <cell r="E1488">
            <v>0</v>
          </cell>
          <cell r="F1488">
            <v>46022</v>
          </cell>
          <cell r="G1488">
            <v>5000000000</v>
          </cell>
          <cell r="H1488">
            <v>7000000000</v>
          </cell>
          <cell r="I1488">
            <v>2000000000</v>
          </cell>
          <cell r="J1488">
            <v>150000000</v>
          </cell>
          <cell r="K1488" t="str">
            <v>2121</v>
          </cell>
          <cell r="L1488">
            <v>2</v>
          </cell>
          <cell r="M1488" t="str">
            <v>VND</v>
          </cell>
          <cell r="N1488" t="str">
            <v>VN0011233</v>
          </cell>
          <cell r="O1488">
            <v>2</v>
          </cell>
          <cell r="P1488" t="str">
            <v>LOAN</v>
          </cell>
          <cell r="Q1488">
            <v>46022</v>
          </cell>
          <cell r="R1488">
            <v>46022</v>
          </cell>
          <cell r="S1488">
            <v>40179</v>
          </cell>
          <cell r="T1488">
            <v>1</v>
          </cell>
          <cell r="U1488" t="str">
            <v>N</v>
          </cell>
          <cell r="V1488" t="str">
            <v>N</v>
          </cell>
          <cell r="W1488">
            <v>2</v>
          </cell>
          <cell r="X1488" t="str">
            <v>N</v>
          </cell>
          <cell r="Y1488" t="str">
            <v>VNGAAP</v>
          </cell>
          <cell r="Z1488" t="str">
            <v>9410</v>
          </cell>
          <cell r="AA1488">
            <v>43465</v>
          </cell>
          <cell r="AB1488">
            <v>15000000</v>
          </cell>
          <cell r="AC1488">
            <v>5000000000</v>
          </cell>
          <cell r="AD1488">
            <v>150000000</v>
          </cell>
          <cell r="AE1488">
            <v>150000000</v>
          </cell>
          <cell r="AF1488">
            <v>2</v>
          </cell>
          <cell r="AG1488">
            <v>46022</v>
          </cell>
          <cell r="AH1488">
            <v>5000000000</v>
          </cell>
          <cell r="AI1488">
            <v>5000000000</v>
          </cell>
          <cell r="AJ1488">
            <v>15000000</v>
          </cell>
          <cell r="AK1488">
            <v>0.6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42369</v>
          </cell>
          <cell r="AV1488">
            <v>1</v>
          </cell>
          <cell r="AW1488">
            <v>0</v>
          </cell>
        </row>
        <row r="1489">
          <cell r="C1489" t="str">
            <v>B0121</v>
          </cell>
          <cell r="D1489">
            <v>2000000000</v>
          </cell>
          <cell r="E1489">
            <v>0</v>
          </cell>
          <cell r="F1489">
            <v>46022</v>
          </cell>
          <cell r="G1489">
            <v>5000000000</v>
          </cell>
          <cell r="H1489">
            <v>7000000000</v>
          </cell>
          <cell r="I1489">
            <v>2000000000</v>
          </cell>
          <cell r="J1489">
            <v>150000000</v>
          </cell>
          <cell r="K1489" t="str">
            <v>2121</v>
          </cell>
          <cell r="L1489">
            <v>2</v>
          </cell>
          <cell r="M1489" t="str">
            <v>VND</v>
          </cell>
          <cell r="N1489" t="str">
            <v>VN0011232</v>
          </cell>
          <cell r="O1489">
            <v>2</v>
          </cell>
          <cell r="P1489" t="str">
            <v>LOAN</v>
          </cell>
          <cell r="Q1489">
            <v>46022</v>
          </cell>
          <cell r="R1489">
            <v>46022</v>
          </cell>
          <cell r="S1489">
            <v>40179</v>
          </cell>
          <cell r="T1489">
            <v>1</v>
          </cell>
          <cell r="U1489" t="str">
            <v>N</v>
          </cell>
          <cell r="V1489" t="str">
            <v>N</v>
          </cell>
          <cell r="W1489">
            <v>2</v>
          </cell>
          <cell r="X1489" t="str">
            <v>N</v>
          </cell>
          <cell r="Y1489" t="str">
            <v>VNGAAP</v>
          </cell>
          <cell r="Z1489" t="str">
            <v>9410</v>
          </cell>
          <cell r="AA1489">
            <v>43465</v>
          </cell>
          <cell r="AB1489">
            <v>15000000</v>
          </cell>
          <cell r="AC1489">
            <v>5000000000</v>
          </cell>
          <cell r="AD1489">
            <v>150000000</v>
          </cell>
          <cell r="AE1489">
            <v>150000000</v>
          </cell>
          <cell r="AF1489">
            <v>2</v>
          </cell>
          <cell r="AG1489">
            <v>46022</v>
          </cell>
          <cell r="AH1489">
            <v>5000000000</v>
          </cell>
          <cell r="AI1489">
            <v>5000000000</v>
          </cell>
          <cell r="AJ1489">
            <v>15000000</v>
          </cell>
          <cell r="AK1489">
            <v>0.75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42369</v>
          </cell>
          <cell r="AV1489">
            <v>1</v>
          </cell>
          <cell r="AW1489">
            <v>0</v>
          </cell>
        </row>
        <row r="1490">
          <cell r="C1490" t="str">
            <v>B0122</v>
          </cell>
          <cell r="D1490">
            <v>2000000000</v>
          </cell>
          <cell r="E1490">
            <v>0</v>
          </cell>
          <cell r="F1490">
            <v>46022</v>
          </cell>
          <cell r="G1490">
            <v>5000000000</v>
          </cell>
          <cell r="H1490">
            <v>7000000000</v>
          </cell>
          <cell r="I1490">
            <v>2000000000</v>
          </cell>
          <cell r="J1490">
            <v>150000000</v>
          </cell>
          <cell r="K1490" t="str">
            <v>2121</v>
          </cell>
          <cell r="L1490">
            <v>2</v>
          </cell>
          <cell r="M1490" t="str">
            <v>VND</v>
          </cell>
          <cell r="N1490" t="str">
            <v>VN0012152</v>
          </cell>
          <cell r="O1490">
            <v>2</v>
          </cell>
          <cell r="P1490" t="str">
            <v>LOAN</v>
          </cell>
          <cell r="Q1490">
            <v>46022</v>
          </cell>
          <cell r="R1490">
            <v>46022</v>
          </cell>
          <cell r="S1490">
            <v>40179</v>
          </cell>
          <cell r="T1490">
            <v>1</v>
          </cell>
          <cell r="U1490" t="str">
            <v>N</v>
          </cell>
          <cell r="V1490" t="str">
            <v>N</v>
          </cell>
          <cell r="W1490">
            <v>2</v>
          </cell>
          <cell r="X1490" t="str">
            <v>N</v>
          </cell>
          <cell r="Y1490" t="str">
            <v>VNGAAP</v>
          </cell>
          <cell r="Z1490" t="str">
            <v>9410</v>
          </cell>
          <cell r="AA1490">
            <v>43465</v>
          </cell>
          <cell r="AB1490">
            <v>15000000</v>
          </cell>
          <cell r="AC1490">
            <v>5000000000</v>
          </cell>
          <cell r="AD1490">
            <v>150000000</v>
          </cell>
          <cell r="AE1490">
            <v>150000000</v>
          </cell>
          <cell r="AF1490">
            <v>2</v>
          </cell>
          <cell r="AG1490">
            <v>46022</v>
          </cell>
          <cell r="AH1490">
            <v>5000000000</v>
          </cell>
          <cell r="AI1490">
            <v>5000000000</v>
          </cell>
          <cell r="AJ1490">
            <v>15000000</v>
          </cell>
          <cell r="AK1490">
            <v>0.8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42369</v>
          </cell>
          <cell r="AV1490">
            <v>1</v>
          </cell>
          <cell r="AW1490">
            <v>0</v>
          </cell>
        </row>
        <row r="1491">
          <cell r="C1491" t="str">
            <v>B0123</v>
          </cell>
          <cell r="D1491">
            <v>2000000000</v>
          </cell>
          <cell r="E1491">
            <v>0</v>
          </cell>
          <cell r="F1491">
            <v>46022</v>
          </cell>
          <cell r="G1491">
            <v>5000000000</v>
          </cell>
          <cell r="H1491">
            <v>7000000000</v>
          </cell>
          <cell r="I1491">
            <v>2000000000</v>
          </cell>
          <cell r="J1491">
            <v>150000000</v>
          </cell>
          <cell r="K1491" t="str">
            <v>2121</v>
          </cell>
          <cell r="L1491">
            <v>2</v>
          </cell>
          <cell r="M1491" t="str">
            <v>VND</v>
          </cell>
          <cell r="N1491" t="str">
            <v>VN0011345</v>
          </cell>
          <cell r="O1491">
            <v>2</v>
          </cell>
          <cell r="P1491" t="str">
            <v>LOAN</v>
          </cell>
          <cell r="Q1491">
            <v>46022</v>
          </cell>
          <cell r="R1491">
            <v>46022</v>
          </cell>
          <cell r="S1491">
            <v>40179</v>
          </cell>
          <cell r="T1491">
            <v>1</v>
          </cell>
          <cell r="U1491" t="str">
            <v>N</v>
          </cell>
          <cell r="V1491" t="str">
            <v>N</v>
          </cell>
          <cell r="W1491">
            <v>2</v>
          </cell>
          <cell r="X1491" t="str">
            <v>N</v>
          </cell>
          <cell r="Y1491" t="str">
            <v>VNGAAP</v>
          </cell>
          <cell r="Z1491" t="str">
            <v>9410</v>
          </cell>
          <cell r="AA1491">
            <v>43465</v>
          </cell>
          <cell r="AB1491">
            <v>15000000</v>
          </cell>
          <cell r="AC1491">
            <v>5000000000</v>
          </cell>
          <cell r="AD1491">
            <v>150000000</v>
          </cell>
          <cell r="AE1491">
            <v>150000000</v>
          </cell>
          <cell r="AF1491">
            <v>2</v>
          </cell>
          <cell r="AG1491">
            <v>46022</v>
          </cell>
          <cell r="AH1491">
            <v>5000000000</v>
          </cell>
          <cell r="AI1491">
            <v>5000000000</v>
          </cell>
          <cell r="AJ1491">
            <v>15000000</v>
          </cell>
          <cell r="AK1491">
            <v>0.9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42369</v>
          </cell>
          <cell r="AV1491">
            <v>1</v>
          </cell>
          <cell r="AW1491">
            <v>0</v>
          </cell>
        </row>
        <row r="1492">
          <cell r="C1492" t="str">
            <v>B0124</v>
          </cell>
          <cell r="D1492">
            <v>2000000000</v>
          </cell>
          <cell r="E1492">
            <v>0</v>
          </cell>
          <cell r="F1492">
            <v>46022</v>
          </cell>
          <cell r="G1492">
            <v>5000000000</v>
          </cell>
          <cell r="H1492">
            <v>7000000000</v>
          </cell>
          <cell r="I1492">
            <v>2000000000</v>
          </cell>
          <cell r="J1492">
            <v>150000000</v>
          </cell>
          <cell r="K1492" t="str">
            <v>2121</v>
          </cell>
          <cell r="L1492">
            <v>2</v>
          </cell>
          <cell r="M1492" t="str">
            <v>VND</v>
          </cell>
          <cell r="N1492" t="str">
            <v>VN0012155</v>
          </cell>
          <cell r="O1492">
            <v>2</v>
          </cell>
          <cell r="P1492" t="str">
            <v>LOAN</v>
          </cell>
          <cell r="Q1492">
            <v>46022</v>
          </cell>
          <cell r="R1492">
            <v>46022</v>
          </cell>
          <cell r="S1492">
            <v>40179</v>
          </cell>
          <cell r="T1492">
            <v>1</v>
          </cell>
          <cell r="U1492" t="str">
            <v>N</v>
          </cell>
          <cell r="V1492" t="str">
            <v>N</v>
          </cell>
          <cell r="W1492">
            <v>2</v>
          </cell>
          <cell r="X1492" t="str">
            <v>N</v>
          </cell>
          <cell r="Y1492" t="str">
            <v>VNGAAP</v>
          </cell>
          <cell r="Z1492" t="str">
            <v>9410</v>
          </cell>
          <cell r="AA1492">
            <v>43465</v>
          </cell>
          <cell r="AB1492">
            <v>15000000</v>
          </cell>
          <cell r="AC1492">
            <v>5000000000</v>
          </cell>
          <cell r="AD1492">
            <v>150000000</v>
          </cell>
          <cell r="AE1492">
            <v>150000000</v>
          </cell>
          <cell r="AF1492">
            <v>2</v>
          </cell>
          <cell r="AG1492">
            <v>46022</v>
          </cell>
          <cell r="AH1492">
            <v>5000000000</v>
          </cell>
          <cell r="AI1492">
            <v>5000000000</v>
          </cell>
          <cell r="AJ1492">
            <v>15000000</v>
          </cell>
          <cell r="AK1492">
            <v>1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42369</v>
          </cell>
          <cell r="AV1492">
            <v>1</v>
          </cell>
          <cell r="AW1492">
            <v>0</v>
          </cell>
        </row>
        <row r="1493">
          <cell r="C1493" t="str">
            <v>B0125</v>
          </cell>
          <cell r="D1493">
            <v>2000000000</v>
          </cell>
          <cell r="E1493">
            <v>0</v>
          </cell>
          <cell r="F1493">
            <v>46022</v>
          </cell>
          <cell r="G1493">
            <v>5000000000</v>
          </cell>
          <cell r="H1493">
            <v>7000000000</v>
          </cell>
          <cell r="I1493">
            <v>2000000000</v>
          </cell>
          <cell r="J1493">
            <v>150000000</v>
          </cell>
          <cell r="K1493" t="str">
            <v>2121</v>
          </cell>
          <cell r="L1493">
            <v>2</v>
          </cell>
          <cell r="M1493" t="str">
            <v>VND</v>
          </cell>
          <cell r="N1493" t="str">
            <v>VN0012304</v>
          </cell>
          <cell r="O1493">
            <v>2</v>
          </cell>
          <cell r="P1493" t="str">
            <v>LOAN</v>
          </cell>
          <cell r="Q1493">
            <v>46022</v>
          </cell>
          <cell r="R1493">
            <v>46022</v>
          </cell>
          <cell r="S1493">
            <v>40179</v>
          </cell>
          <cell r="T1493">
            <v>1</v>
          </cell>
          <cell r="U1493" t="str">
            <v>N</v>
          </cell>
          <cell r="V1493" t="str">
            <v>N</v>
          </cell>
          <cell r="W1493">
            <v>2</v>
          </cell>
          <cell r="X1493" t="str">
            <v>N</v>
          </cell>
          <cell r="Y1493" t="str">
            <v>VNGAAP</v>
          </cell>
          <cell r="Z1493" t="str">
            <v>9410</v>
          </cell>
          <cell r="AA1493">
            <v>43465</v>
          </cell>
          <cell r="AB1493">
            <v>15000000</v>
          </cell>
          <cell r="AC1493">
            <v>5000000000</v>
          </cell>
          <cell r="AD1493">
            <v>150000000</v>
          </cell>
          <cell r="AE1493">
            <v>150000000</v>
          </cell>
          <cell r="AF1493">
            <v>2</v>
          </cell>
          <cell r="AG1493">
            <v>46022</v>
          </cell>
          <cell r="AH1493">
            <v>5000000000</v>
          </cell>
          <cell r="AI1493">
            <v>5000000000</v>
          </cell>
          <cell r="AJ1493">
            <v>15000000</v>
          </cell>
          <cell r="AK1493">
            <v>0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42369</v>
          </cell>
          <cell r="AV1493">
            <v>1</v>
          </cell>
          <cell r="AW1493">
            <v>0</v>
          </cell>
        </row>
        <row r="1494">
          <cell r="C1494" t="str">
            <v>B0126</v>
          </cell>
          <cell r="D1494">
            <v>2000000000</v>
          </cell>
          <cell r="E1494">
            <v>0</v>
          </cell>
          <cell r="F1494">
            <v>46022</v>
          </cell>
          <cell r="G1494">
            <v>5000000000</v>
          </cell>
          <cell r="H1494">
            <v>7000000000</v>
          </cell>
          <cell r="I1494">
            <v>2000000000</v>
          </cell>
          <cell r="J1494">
            <v>150000000</v>
          </cell>
          <cell r="K1494" t="str">
            <v>2121</v>
          </cell>
          <cell r="L1494">
            <v>3</v>
          </cell>
          <cell r="M1494" t="str">
            <v>VND</v>
          </cell>
          <cell r="N1494" t="str">
            <v>VN0012306</v>
          </cell>
          <cell r="O1494">
            <v>3</v>
          </cell>
          <cell r="P1494" t="str">
            <v>LOAN</v>
          </cell>
          <cell r="Q1494">
            <v>46022</v>
          </cell>
          <cell r="R1494">
            <v>46022</v>
          </cell>
          <cell r="S1494">
            <v>40179</v>
          </cell>
          <cell r="T1494">
            <v>1</v>
          </cell>
          <cell r="U1494" t="str">
            <v>N</v>
          </cell>
          <cell r="V1494" t="str">
            <v>Y</v>
          </cell>
          <cell r="W1494">
            <v>1</v>
          </cell>
          <cell r="X1494" t="str">
            <v>N</v>
          </cell>
          <cell r="Y1494" t="str">
            <v>VNGAAP</v>
          </cell>
          <cell r="Z1494" t="str">
            <v>9410</v>
          </cell>
          <cell r="AA1494">
            <v>43465</v>
          </cell>
          <cell r="AB1494">
            <v>15000000</v>
          </cell>
          <cell r="AC1494">
            <v>5000000000</v>
          </cell>
          <cell r="AD1494">
            <v>150000000</v>
          </cell>
          <cell r="AE1494">
            <v>0</v>
          </cell>
          <cell r="AF1494">
            <v>2</v>
          </cell>
          <cell r="AG1494">
            <v>46022</v>
          </cell>
          <cell r="AH1494">
            <v>5000000000</v>
          </cell>
          <cell r="AI1494">
            <v>5000000000</v>
          </cell>
          <cell r="AJ1494">
            <v>15000000</v>
          </cell>
          <cell r="AK1494">
            <v>0.39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42369</v>
          </cell>
          <cell r="AV1494">
            <v>1</v>
          </cell>
          <cell r="AW1494">
            <v>0</v>
          </cell>
        </row>
        <row r="1495">
          <cell r="C1495" t="str">
            <v>B0127</v>
          </cell>
          <cell r="D1495">
            <v>2000000000</v>
          </cell>
          <cell r="E1495">
            <v>0</v>
          </cell>
          <cell r="F1495">
            <v>46022</v>
          </cell>
          <cell r="G1495">
            <v>5000000000</v>
          </cell>
          <cell r="H1495">
            <v>7000000000</v>
          </cell>
          <cell r="I1495">
            <v>2000000000</v>
          </cell>
          <cell r="J1495">
            <v>150000000</v>
          </cell>
          <cell r="K1495" t="str">
            <v>2121</v>
          </cell>
          <cell r="L1495">
            <v>3</v>
          </cell>
          <cell r="M1495" t="str">
            <v>VND</v>
          </cell>
          <cell r="N1495" t="str">
            <v>VN0012241</v>
          </cell>
          <cell r="O1495">
            <v>3</v>
          </cell>
          <cell r="P1495" t="str">
            <v>LOAN</v>
          </cell>
          <cell r="Q1495">
            <v>46022</v>
          </cell>
          <cell r="R1495">
            <v>46022</v>
          </cell>
          <cell r="S1495">
            <v>40179</v>
          </cell>
          <cell r="T1495">
            <v>1</v>
          </cell>
          <cell r="U1495" t="str">
            <v>N</v>
          </cell>
          <cell r="V1495" t="str">
            <v>Y</v>
          </cell>
          <cell r="W1495">
            <v>1</v>
          </cell>
          <cell r="X1495" t="str">
            <v>N</v>
          </cell>
          <cell r="Y1495" t="str">
            <v>VNGAAP</v>
          </cell>
          <cell r="Z1495" t="str">
            <v>9410</v>
          </cell>
          <cell r="AA1495">
            <v>43465</v>
          </cell>
          <cell r="AB1495">
            <v>15000000</v>
          </cell>
          <cell r="AC1495">
            <v>5000000000</v>
          </cell>
          <cell r="AD1495">
            <v>150000000</v>
          </cell>
          <cell r="AE1495">
            <v>0</v>
          </cell>
          <cell r="AF1495">
            <v>2</v>
          </cell>
          <cell r="AG1495">
            <v>46022</v>
          </cell>
          <cell r="AH1495">
            <v>5000000000</v>
          </cell>
          <cell r="AI1495">
            <v>5000000000</v>
          </cell>
          <cell r="AJ1495">
            <v>15000000</v>
          </cell>
          <cell r="AK1495">
            <v>0.4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42369</v>
          </cell>
          <cell r="AV1495">
            <v>1</v>
          </cell>
          <cell r="AW1495">
            <v>0</v>
          </cell>
        </row>
        <row r="1496">
          <cell r="C1496" t="str">
            <v>B0128</v>
          </cell>
          <cell r="D1496">
            <v>2000000000</v>
          </cell>
          <cell r="E1496">
            <v>0</v>
          </cell>
          <cell r="F1496">
            <v>46022</v>
          </cell>
          <cell r="G1496">
            <v>5000000000</v>
          </cell>
          <cell r="H1496">
            <v>7000000000</v>
          </cell>
          <cell r="I1496">
            <v>2000000000</v>
          </cell>
          <cell r="J1496">
            <v>150000000</v>
          </cell>
          <cell r="K1496" t="str">
            <v>2121</v>
          </cell>
          <cell r="L1496">
            <v>3</v>
          </cell>
          <cell r="M1496" t="str">
            <v>VND</v>
          </cell>
          <cell r="N1496" t="str">
            <v>VN0011736</v>
          </cell>
          <cell r="O1496">
            <v>3</v>
          </cell>
          <cell r="P1496" t="str">
            <v>LOAN</v>
          </cell>
          <cell r="Q1496">
            <v>46022</v>
          </cell>
          <cell r="R1496">
            <v>46022</v>
          </cell>
          <cell r="S1496">
            <v>40179</v>
          </cell>
          <cell r="T1496">
            <v>1</v>
          </cell>
          <cell r="U1496" t="str">
            <v>N</v>
          </cell>
          <cell r="V1496" t="str">
            <v>Y</v>
          </cell>
          <cell r="W1496">
            <v>1</v>
          </cell>
          <cell r="X1496" t="str">
            <v>N</v>
          </cell>
          <cell r="Y1496" t="str">
            <v>VNGAAP</v>
          </cell>
          <cell r="Z1496" t="str">
            <v>9410</v>
          </cell>
          <cell r="AA1496">
            <v>43465</v>
          </cell>
          <cell r="AB1496">
            <v>15000000</v>
          </cell>
          <cell r="AC1496">
            <v>5000000000</v>
          </cell>
          <cell r="AD1496">
            <v>150000000</v>
          </cell>
          <cell r="AE1496">
            <v>0</v>
          </cell>
          <cell r="AF1496">
            <v>2</v>
          </cell>
          <cell r="AG1496">
            <v>46022</v>
          </cell>
          <cell r="AH1496">
            <v>5000000000</v>
          </cell>
          <cell r="AI1496">
            <v>5000000000</v>
          </cell>
          <cell r="AJ1496">
            <v>15000000</v>
          </cell>
          <cell r="AK1496">
            <v>0.6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42369</v>
          </cell>
          <cell r="AV1496">
            <v>1</v>
          </cell>
          <cell r="AW1496">
            <v>0</v>
          </cell>
        </row>
        <row r="1497">
          <cell r="C1497" t="str">
            <v>B0129</v>
          </cell>
          <cell r="D1497">
            <v>2000000000</v>
          </cell>
          <cell r="E1497">
            <v>0</v>
          </cell>
          <cell r="F1497">
            <v>46022</v>
          </cell>
          <cell r="G1497">
            <v>5000000000</v>
          </cell>
          <cell r="H1497">
            <v>7000000000</v>
          </cell>
          <cell r="I1497">
            <v>2000000000</v>
          </cell>
          <cell r="J1497">
            <v>150000000</v>
          </cell>
          <cell r="K1497" t="str">
            <v>2121</v>
          </cell>
          <cell r="L1497">
            <v>3</v>
          </cell>
          <cell r="M1497" t="str">
            <v>VND</v>
          </cell>
          <cell r="N1497" t="str">
            <v>VN0012421</v>
          </cell>
          <cell r="O1497">
            <v>3</v>
          </cell>
          <cell r="P1497" t="str">
            <v>LOAN</v>
          </cell>
          <cell r="Q1497">
            <v>46022</v>
          </cell>
          <cell r="R1497">
            <v>46022</v>
          </cell>
          <cell r="S1497">
            <v>40179</v>
          </cell>
          <cell r="T1497">
            <v>1</v>
          </cell>
          <cell r="U1497" t="str">
            <v>N</v>
          </cell>
          <cell r="V1497" t="str">
            <v>Y</v>
          </cell>
          <cell r="W1497">
            <v>1</v>
          </cell>
          <cell r="X1497" t="str">
            <v>N</v>
          </cell>
          <cell r="Y1497" t="str">
            <v>VNGAAP</v>
          </cell>
          <cell r="Z1497" t="str">
            <v>9410</v>
          </cell>
          <cell r="AA1497">
            <v>43465</v>
          </cell>
          <cell r="AB1497">
            <v>15000000</v>
          </cell>
          <cell r="AC1497">
            <v>5000000000</v>
          </cell>
          <cell r="AD1497">
            <v>150000000</v>
          </cell>
          <cell r="AE1497">
            <v>0</v>
          </cell>
          <cell r="AF1497">
            <v>2</v>
          </cell>
          <cell r="AG1497">
            <v>46022</v>
          </cell>
          <cell r="AH1497">
            <v>5000000000</v>
          </cell>
          <cell r="AI1497">
            <v>5000000000</v>
          </cell>
          <cell r="AJ1497">
            <v>15000000</v>
          </cell>
          <cell r="AK1497">
            <v>0.75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42369</v>
          </cell>
          <cell r="AV1497">
            <v>1</v>
          </cell>
          <cell r="AW1497">
            <v>0</v>
          </cell>
        </row>
        <row r="1498">
          <cell r="C1498" t="str">
            <v>B0130</v>
          </cell>
          <cell r="D1498">
            <v>2000000000</v>
          </cell>
          <cell r="E1498">
            <v>0</v>
          </cell>
          <cell r="F1498">
            <v>46022</v>
          </cell>
          <cell r="G1498">
            <v>5000000000</v>
          </cell>
          <cell r="H1498">
            <v>7000000000</v>
          </cell>
          <cell r="I1498">
            <v>2000000000</v>
          </cell>
          <cell r="J1498">
            <v>150000000</v>
          </cell>
          <cell r="K1498" t="str">
            <v>2121</v>
          </cell>
          <cell r="L1498">
            <v>3</v>
          </cell>
          <cell r="M1498" t="str">
            <v>VND</v>
          </cell>
          <cell r="N1498" t="str">
            <v>VN0011644</v>
          </cell>
          <cell r="O1498">
            <v>3</v>
          </cell>
          <cell r="P1498" t="str">
            <v>LOAN</v>
          </cell>
          <cell r="Q1498">
            <v>46022</v>
          </cell>
          <cell r="R1498">
            <v>46022</v>
          </cell>
          <cell r="S1498">
            <v>40179</v>
          </cell>
          <cell r="T1498">
            <v>1</v>
          </cell>
          <cell r="U1498" t="str">
            <v>N</v>
          </cell>
          <cell r="V1498" t="str">
            <v>Y</v>
          </cell>
          <cell r="W1498">
            <v>1</v>
          </cell>
          <cell r="X1498" t="str">
            <v>N</v>
          </cell>
          <cell r="Y1498" t="str">
            <v>VNGAAP</v>
          </cell>
          <cell r="Z1498" t="str">
            <v>9410</v>
          </cell>
          <cell r="AA1498">
            <v>43465</v>
          </cell>
          <cell r="AB1498">
            <v>15000000</v>
          </cell>
          <cell r="AC1498">
            <v>5000000000</v>
          </cell>
          <cell r="AD1498">
            <v>150000000</v>
          </cell>
          <cell r="AE1498">
            <v>0</v>
          </cell>
          <cell r="AF1498">
            <v>2</v>
          </cell>
          <cell r="AG1498">
            <v>46022</v>
          </cell>
          <cell r="AH1498">
            <v>5000000000</v>
          </cell>
          <cell r="AI1498">
            <v>5000000000</v>
          </cell>
          <cell r="AJ1498">
            <v>15000000</v>
          </cell>
          <cell r="AK1498">
            <v>0.8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42369</v>
          </cell>
          <cell r="AV1498">
            <v>1</v>
          </cell>
          <cell r="AW1498">
            <v>0</v>
          </cell>
        </row>
        <row r="1499">
          <cell r="C1499" t="str">
            <v>B0131</v>
          </cell>
          <cell r="D1499">
            <v>2000000000</v>
          </cell>
          <cell r="E1499">
            <v>0</v>
          </cell>
          <cell r="F1499">
            <v>46022</v>
          </cell>
          <cell r="G1499">
            <v>5000000000</v>
          </cell>
          <cell r="H1499">
            <v>7000000000</v>
          </cell>
          <cell r="I1499">
            <v>2000000000</v>
          </cell>
          <cell r="J1499">
            <v>150000000</v>
          </cell>
          <cell r="K1499" t="str">
            <v>2121</v>
          </cell>
          <cell r="L1499">
            <v>3</v>
          </cell>
          <cell r="M1499" t="str">
            <v>VND</v>
          </cell>
          <cell r="N1499" t="str">
            <v>VN0011401</v>
          </cell>
          <cell r="O1499">
            <v>3</v>
          </cell>
          <cell r="P1499" t="str">
            <v>LOAN</v>
          </cell>
          <cell r="Q1499">
            <v>46022</v>
          </cell>
          <cell r="R1499">
            <v>46022</v>
          </cell>
          <cell r="S1499">
            <v>40179</v>
          </cell>
          <cell r="T1499">
            <v>1</v>
          </cell>
          <cell r="U1499" t="str">
            <v>N</v>
          </cell>
          <cell r="V1499" t="str">
            <v>Y</v>
          </cell>
          <cell r="W1499">
            <v>1</v>
          </cell>
          <cell r="X1499" t="str">
            <v>N</v>
          </cell>
          <cell r="Y1499" t="str">
            <v>VNGAAP</v>
          </cell>
          <cell r="Z1499" t="str">
            <v>9410</v>
          </cell>
          <cell r="AA1499">
            <v>43465</v>
          </cell>
          <cell r="AB1499">
            <v>15000000</v>
          </cell>
          <cell r="AC1499">
            <v>5000000000</v>
          </cell>
          <cell r="AD1499">
            <v>150000000</v>
          </cell>
          <cell r="AE1499">
            <v>0</v>
          </cell>
          <cell r="AF1499">
            <v>2</v>
          </cell>
          <cell r="AG1499">
            <v>46022</v>
          </cell>
          <cell r="AH1499">
            <v>5000000000</v>
          </cell>
          <cell r="AI1499">
            <v>5000000000</v>
          </cell>
          <cell r="AJ1499">
            <v>15000000</v>
          </cell>
          <cell r="AK1499">
            <v>0.9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42369</v>
          </cell>
          <cell r="AV1499">
            <v>1</v>
          </cell>
          <cell r="AW1499">
            <v>0</v>
          </cell>
        </row>
        <row r="1500">
          <cell r="C1500" t="str">
            <v>B0132</v>
          </cell>
          <cell r="D1500">
            <v>2000000000</v>
          </cell>
          <cell r="E1500">
            <v>0</v>
          </cell>
          <cell r="F1500">
            <v>46022</v>
          </cell>
          <cell r="G1500">
            <v>5000000000</v>
          </cell>
          <cell r="H1500">
            <v>7000000000</v>
          </cell>
          <cell r="I1500">
            <v>2000000000</v>
          </cell>
          <cell r="J1500">
            <v>150000000</v>
          </cell>
          <cell r="K1500" t="str">
            <v>2121</v>
          </cell>
          <cell r="L1500">
            <v>3</v>
          </cell>
          <cell r="M1500" t="str">
            <v>VND</v>
          </cell>
          <cell r="N1500" t="str">
            <v>VN0011403</v>
          </cell>
          <cell r="O1500">
            <v>3</v>
          </cell>
          <cell r="P1500" t="str">
            <v>LOAN</v>
          </cell>
          <cell r="Q1500">
            <v>46022</v>
          </cell>
          <cell r="R1500">
            <v>46022</v>
          </cell>
          <cell r="S1500">
            <v>40179</v>
          </cell>
          <cell r="T1500">
            <v>1</v>
          </cell>
          <cell r="U1500" t="str">
            <v>N</v>
          </cell>
          <cell r="V1500" t="str">
            <v>Y</v>
          </cell>
          <cell r="W1500">
            <v>1</v>
          </cell>
          <cell r="X1500" t="str">
            <v>N</v>
          </cell>
          <cell r="Y1500" t="str">
            <v>VNGAAP</v>
          </cell>
          <cell r="Z1500" t="str">
            <v>9410</v>
          </cell>
          <cell r="AA1500">
            <v>43465</v>
          </cell>
          <cell r="AB1500">
            <v>15000000</v>
          </cell>
          <cell r="AC1500">
            <v>5000000000</v>
          </cell>
          <cell r="AD1500">
            <v>150000000</v>
          </cell>
          <cell r="AE1500">
            <v>0</v>
          </cell>
          <cell r="AF1500">
            <v>2</v>
          </cell>
          <cell r="AG1500">
            <v>46022</v>
          </cell>
          <cell r="AH1500">
            <v>5000000000</v>
          </cell>
          <cell r="AI1500">
            <v>5000000000</v>
          </cell>
          <cell r="AJ1500">
            <v>15000000</v>
          </cell>
          <cell r="AK1500">
            <v>1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42369</v>
          </cell>
          <cell r="AV1500">
            <v>1</v>
          </cell>
          <cell r="AW1500">
            <v>0</v>
          </cell>
        </row>
        <row r="1501">
          <cell r="C1501" t="str">
            <v>B0133</v>
          </cell>
          <cell r="D1501">
            <v>2000000000</v>
          </cell>
          <cell r="E1501">
            <v>0</v>
          </cell>
          <cell r="F1501">
            <v>46022</v>
          </cell>
          <cell r="G1501">
            <v>5000000000</v>
          </cell>
          <cell r="H1501">
            <v>7000000000</v>
          </cell>
          <cell r="I1501">
            <v>2000000000</v>
          </cell>
          <cell r="J1501">
            <v>150000000</v>
          </cell>
          <cell r="K1501" t="str">
            <v>2121</v>
          </cell>
          <cell r="L1501">
            <v>3</v>
          </cell>
          <cell r="M1501" t="str">
            <v>VND</v>
          </cell>
          <cell r="N1501" t="str">
            <v>VN0012185</v>
          </cell>
          <cell r="O1501">
            <v>3</v>
          </cell>
          <cell r="P1501" t="str">
            <v>LOAN</v>
          </cell>
          <cell r="Q1501">
            <v>46022</v>
          </cell>
          <cell r="R1501">
            <v>46022</v>
          </cell>
          <cell r="S1501">
            <v>40179</v>
          </cell>
          <cell r="T1501">
            <v>1</v>
          </cell>
          <cell r="U1501" t="str">
            <v>N</v>
          </cell>
          <cell r="V1501" t="str">
            <v>Y</v>
          </cell>
          <cell r="W1501">
            <v>1</v>
          </cell>
          <cell r="X1501" t="str">
            <v>N</v>
          </cell>
          <cell r="Y1501" t="str">
            <v>VNGAAP</v>
          </cell>
          <cell r="Z1501" t="str">
            <v>9410</v>
          </cell>
          <cell r="AA1501">
            <v>43465</v>
          </cell>
          <cell r="AB1501">
            <v>15000000</v>
          </cell>
          <cell r="AC1501">
            <v>5000000000</v>
          </cell>
          <cell r="AD1501">
            <v>150000000</v>
          </cell>
          <cell r="AE1501">
            <v>0</v>
          </cell>
          <cell r="AF1501">
            <v>2</v>
          </cell>
          <cell r="AG1501">
            <v>46022</v>
          </cell>
          <cell r="AH1501">
            <v>5000000000</v>
          </cell>
          <cell r="AI1501">
            <v>5000000000</v>
          </cell>
          <cell r="AJ1501">
            <v>15000000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42369</v>
          </cell>
          <cell r="AV1501">
            <v>1</v>
          </cell>
          <cell r="AW1501">
            <v>0</v>
          </cell>
        </row>
        <row r="1502">
          <cell r="C1502" t="str">
            <v>B0134</v>
          </cell>
          <cell r="D1502">
            <v>2000000000</v>
          </cell>
          <cell r="E1502">
            <v>0</v>
          </cell>
          <cell r="F1502">
            <v>46022</v>
          </cell>
          <cell r="G1502">
            <v>5000000000</v>
          </cell>
          <cell r="H1502">
            <v>7000000000</v>
          </cell>
          <cell r="I1502">
            <v>2000000000</v>
          </cell>
          <cell r="J1502">
            <v>150000000</v>
          </cell>
          <cell r="K1502" t="str">
            <v>2121</v>
          </cell>
          <cell r="L1502">
            <v>4</v>
          </cell>
          <cell r="M1502" t="str">
            <v>VND</v>
          </cell>
          <cell r="N1502" t="str">
            <v>VN0012423</v>
          </cell>
          <cell r="O1502">
            <v>4</v>
          </cell>
          <cell r="P1502" t="str">
            <v>LOAN</v>
          </cell>
          <cell r="Q1502">
            <v>46022</v>
          </cell>
          <cell r="R1502">
            <v>46022</v>
          </cell>
          <cell r="S1502">
            <v>40179</v>
          </cell>
          <cell r="T1502">
            <v>1</v>
          </cell>
          <cell r="U1502" t="str">
            <v>N</v>
          </cell>
          <cell r="V1502" t="str">
            <v>Y</v>
          </cell>
          <cell r="W1502">
            <v>1</v>
          </cell>
          <cell r="X1502" t="str">
            <v>N</v>
          </cell>
          <cell r="Y1502" t="str">
            <v>VNGAAP</v>
          </cell>
          <cell r="Z1502" t="str">
            <v>9410</v>
          </cell>
          <cell r="AA1502">
            <v>43465</v>
          </cell>
          <cell r="AB1502">
            <v>15000000</v>
          </cell>
          <cell r="AC1502">
            <v>5000000000</v>
          </cell>
          <cell r="AD1502">
            <v>150000000</v>
          </cell>
          <cell r="AE1502">
            <v>0</v>
          </cell>
          <cell r="AF1502">
            <v>2</v>
          </cell>
          <cell r="AG1502">
            <v>46022</v>
          </cell>
          <cell r="AH1502">
            <v>5000000000</v>
          </cell>
          <cell r="AI1502">
            <v>5000000000</v>
          </cell>
          <cell r="AJ1502">
            <v>15000000</v>
          </cell>
          <cell r="AK1502">
            <v>0.39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42369</v>
          </cell>
          <cell r="AV1502">
            <v>1</v>
          </cell>
          <cell r="AW1502">
            <v>0</v>
          </cell>
        </row>
        <row r="1503">
          <cell r="C1503" t="str">
            <v>B0135</v>
          </cell>
          <cell r="D1503">
            <v>2000000000</v>
          </cell>
          <cell r="E1503">
            <v>0</v>
          </cell>
          <cell r="F1503">
            <v>46022</v>
          </cell>
          <cell r="G1503">
            <v>5000000000</v>
          </cell>
          <cell r="H1503">
            <v>7000000000</v>
          </cell>
          <cell r="I1503">
            <v>2000000000</v>
          </cell>
          <cell r="J1503">
            <v>150000000</v>
          </cell>
          <cell r="K1503" t="str">
            <v>2121</v>
          </cell>
          <cell r="L1503">
            <v>4</v>
          </cell>
          <cell r="M1503" t="str">
            <v>VND</v>
          </cell>
          <cell r="N1503" t="str">
            <v>VN0012452</v>
          </cell>
          <cell r="O1503">
            <v>4</v>
          </cell>
          <cell r="P1503" t="str">
            <v>LOAN</v>
          </cell>
          <cell r="Q1503">
            <v>46022</v>
          </cell>
          <cell r="R1503">
            <v>46022</v>
          </cell>
          <cell r="S1503">
            <v>40179</v>
          </cell>
          <cell r="T1503">
            <v>1</v>
          </cell>
          <cell r="U1503" t="str">
            <v>N</v>
          </cell>
          <cell r="V1503" t="str">
            <v>Y</v>
          </cell>
          <cell r="W1503">
            <v>1</v>
          </cell>
          <cell r="X1503" t="str">
            <v>N</v>
          </cell>
          <cell r="Y1503" t="str">
            <v>VNGAAP</v>
          </cell>
          <cell r="Z1503" t="str">
            <v>9410</v>
          </cell>
          <cell r="AA1503">
            <v>43465</v>
          </cell>
          <cell r="AB1503">
            <v>15000000</v>
          </cell>
          <cell r="AC1503">
            <v>5000000000</v>
          </cell>
          <cell r="AD1503">
            <v>150000000</v>
          </cell>
          <cell r="AE1503">
            <v>0</v>
          </cell>
          <cell r="AF1503">
            <v>2</v>
          </cell>
          <cell r="AG1503">
            <v>46022</v>
          </cell>
          <cell r="AH1503">
            <v>5000000000</v>
          </cell>
          <cell r="AI1503">
            <v>5000000000</v>
          </cell>
          <cell r="AJ1503">
            <v>15000000</v>
          </cell>
          <cell r="AK1503">
            <v>0.4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42369</v>
          </cell>
          <cell r="AV1503">
            <v>1</v>
          </cell>
          <cell r="AW1503">
            <v>0</v>
          </cell>
        </row>
        <row r="1504">
          <cell r="C1504" t="str">
            <v>B0136</v>
          </cell>
          <cell r="D1504">
            <v>2000000000</v>
          </cell>
          <cell r="E1504">
            <v>0</v>
          </cell>
          <cell r="F1504">
            <v>46022</v>
          </cell>
          <cell r="G1504">
            <v>5000000000</v>
          </cell>
          <cell r="H1504">
            <v>7000000000</v>
          </cell>
          <cell r="I1504">
            <v>2000000000</v>
          </cell>
          <cell r="J1504">
            <v>150000000</v>
          </cell>
          <cell r="K1504" t="str">
            <v>2121</v>
          </cell>
          <cell r="L1504">
            <v>4</v>
          </cell>
          <cell r="M1504" t="str">
            <v>VND</v>
          </cell>
          <cell r="N1504" t="str">
            <v>VN0011462</v>
          </cell>
          <cell r="O1504">
            <v>4</v>
          </cell>
          <cell r="P1504" t="str">
            <v>LOAN</v>
          </cell>
          <cell r="Q1504">
            <v>46022</v>
          </cell>
          <cell r="R1504">
            <v>46022</v>
          </cell>
          <cell r="S1504">
            <v>40179</v>
          </cell>
          <cell r="T1504">
            <v>1</v>
          </cell>
          <cell r="U1504" t="str">
            <v>N</v>
          </cell>
          <cell r="V1504" t="str">
            <v>Y</v>
          </cell>
          <cell r="W1504">
            <v>1</v>
          </cell>
          <cell r="X1504" t="str">
            <v>N</v>
          </cell>
          <cell r="Y1504" t="str">
            <v>VNGAAP</v>
          </cell>
          <cell r="Z1504" t="str">
            <v>9410</v>
          </cell>
          <cell r="AA1504">
            <v>43465</v>
          </cell>
          <cell r="AB1504">
            <v>15000000</v>
          </cell>
          <cell r="AC1504">
            <v>5000000000</v>
          </cell>
          <cell r="AD1504">
            <v>150000000</v>
          </cell>
          <cell r="AE1504">
            <v>0</v>
          </cell>
          <cell r="AF1504">
            <v>2</v>
          </cell>
          <cell r="AG1504">
            <v>46022</v>
          </cell>
          <cell r="AH1504">
            <v>5000000000</v>
          </cell>
          <cell r="AI1504">
            <v>5000000000</v>
          </cell>
          <cell r="AJ1504">
            <v>15000000</v>
          </cell>
          <cell r="AK1504">
            <v>0.6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42369</v>
          </cell>
          <cell r="AV1504">
            <v>1</v>
          </cell>
          <cell r="AW1504">
            <v>0</v>
          </cell>
        </row>
        <row r="1505">
          <cell r="C1505" t="str">
            <v>B0137</v>
          </cell>
          <cell r="D1505">
            <v>2000000000</v>
          </cell>
          <cell r="E1505">
            <v>0</v>
          </cell>
          <cell r="F1505">
            <v>46022</v>
          </cell>
          <cell r="G1505">
            <v>5000000000</v>
          </cell>
          <cell r="H1505">
            <v>7000000000</v>
          </cell>
          <cell r="I1505">
            <v>2000000000</v>
          </cell>
          <cell r="J1505">
            <v>150000000</v>
          </cell>
          <cell r="K1505" t="str">
            <v>2121</v>
          </cell>
          <cell r="L1505">
            <v>4</v>
          </cell>
          <cell r="M1505" t="str">
            <v>VND</v>
          </cell>
          <cell r="N1505" t="str">
            <v>VN0011941</v>
          </cell>
          <cell r="O1505">
            <v>4</v>
          </cell>
          <cell r="P1505" t="str">
            <v>LOAN</v>
          </cell>
          <cell r="Q1505">
            <v>46022</v>
          </cell>
          <cell r="R1505">
            <v>46022</v>
          </cell>
          <cell r="S1505">
            <v>40179</v>
          </cell>
          <cell r="T1505">
            <v>1</v>
          </cell>
          <cell r="U1505" t="str">
            <v>N</v>
          </cell>
          <cell r="V1505" t="str">
            <v>Y</v>
          </cell>
          <cell r="W1505">
            <v>1</v>
          </cell>
          <cell r="X1505" t="str">
            <v>N</v>
          </cell>
          <cell r="Y1505" t="str">
            <v>VNGAAP</v>
          </cell>
          <cell r="Z1505" t="str">
            <v>9410</v>
          </cell>
          <cell r="AA1505">
            <v>43465</v>
          </cell>
          <cell r="AB1505">
            <v>15000000</v>
          </cell>
          <cell r="AC1505">
            <v>5000000000</v>
          </cell>
          <cell r="AD1505">
            <v>150000000</v>
          </cell>
          <cell r="AE1505">
            <v>0</v>
          </cell>
          <cell r="AF1505">
            <v>2</v>
          </cell>
          <cell r="AG1505">
            <v>46022</v>
          </cell>
          <cell r="AH1505">
            <v>5000000000</v>
          </cell>
          <cell r="AI1505">
            <v>5000000000</v>
          </cell>
          <cell r="AJ1505">
            <v>15000000</v>
          </cell>
          <cell r="AK1505">
            <v>0.75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42369</v>
          </cell>
          <cell r="AV1505">
            <v>1</v>
          </cell>
          <cell r="AW1505">
            <v>0</v>
          </cell>
        </row>
        <row r="1506">
          <cell r="C1506" t="str">
            <v>B0138</v>
          </cell>
          <cell r="D1506">
            <v>2000000000</v>
          </cell>
          <cell r="E1506">
            <v>0</v>
          </cell>
          <cell r="F1506">
            <v>46022</v>
          </cell>
          <cell r="G1506">
            <v>5000000000</v>
          </cell>
          <cell r="H1506">
            <v>7000000000</v>
          </cell>
          <cell r="I1506">
            <v>2000000000</v>
          </cell>
          <cell r="J1506">
            <v>150000000</v>
          </cell>
          <cell r="K1506" t="str">
            <v>2121</v>
          </cell>
          <cell r="L1506">
            <v>4</v>
          </cell>
          <cell r="M1506" t="str">
            <v>VND</v>
          </cell>
          <cell r="N1506" t="str">
            <v>VN0011312</v>
          </cell>
          <cell r="O1506">
            <v>4</v>
          </cell>
          <cell r="P1506" t="str">
            <v>LOAN</v>
          </cell>
          <cell r="Q1506">
            <v>46022</v>
          </cell>
          <cell r="R1506">
            <v>46022</v>
          </cell>
          <cell r="S1506">
            <v>40179</v>
          </cell>
          <cell r="T1506">
            <v>1</v>
          </cell>
          <cell r="U1506" t="str">
            <v>N</v>
          </cell>
          <cell r="V1506" t="str">
            <v>Y</v>
          </cell>
          <cell r="W1506">
            <v>1</v>
          </cell>
          <cell r="X1506" t="str">
            <v>N</v>
          </cell>
          <cell r="Y1506" t="str">
            <v>VNGAAP</v>
          </cell>
          <cell r="Z1506" t="str">
            <v>9410</v>
          </cell>
          <cell r="AA1506">
            <v>43465</v>
          </cell>
          <cell r="AB1506">
            <v>15000000</v>
          </cell>
          <cell r="AC1506">
            <v>5000000000</v>
          </cell>
          <cell r="AD1506">
            <v>150000000</v>
          </cell>
          <cell r="AE1506">
            <v>0</v>
          </cell>
          <cell r="AF1506">
            <v>2</v>
          </cell>
          <cell r="AG1506">
            <v>46022</v>
          </cell>
          <cell r="AH1506">
            <v>5000000000</v>
          </cell>
          <cell r="AI1506">
            <v>5000000000</v>
          </cell>
          <cell r="AJ1506">
            <v>15000000</v>
          </cell>
          <cell r="AK1506">
            <v>0.8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42369</v>
          </cell>
          <cell r="AV1506">
            <v>1</v>
          </cell>
          <cell r="AW1506">
            <v>0</v>
          </cell>
        </row>
        <row r="1507">
          <cell r="C1507" t="str">
            <v>B0139</v>
          </cell>
          <cell r="D1507">
            <v>2000000000</v>
          </cell>
          <cell r="E1507">
            <v>0</v>
          </cell>
          <cell r="F1507">
            <v>46022</v>
          </cell>
          <cell r="G1507">
            <v>5000000000</v>
          </cell>
          <cell r="H1507">
            <v>7000000000</v>
          </cell>
          <cell r="I1507">
            <v>2000000000</v>
          </cell>
          <cell r="J1507">
            <v>150000000</v>
          </cell>
          <cell r="K1507" t="str">
            <v>2121</v>
          </cell>
          <cell r="L1507">
            <v>4</v>
          </cell>
          <cell r="M1507" t="str">
            <v>VND</v>
          </cell>
          <cell r="N1507" t="str">
            <v>VN0011646</v>
          </cell>
          <cell r="O1507">
            <v>4</v>
          </cell>
          <cell r="P1507" t="str">
            <v>LOAN</v>
          </cell>
          <cell r="Q1507">
            <v>46022</v>
          </cell>
          <cell r="R1507">
            <v>46022</v>
          </cell>
          <cell r="S1507">
            <v>40179</v>
          </cell>
          <cell r="T1507">
            <v>1</v>
          </cell>
          <cell r="U1507" t="str">
            <v>N</v>
          </cell>
          <cell r="V1507" t="str">
            <v>Y</v>
          </cell>
          <cell r="W1507">
            <v>1</v>
          </cell>
          <cell r="X1507" t="str">
            <v>N</v>
          </cell>
          <cell r="Y1507" t="str">
            <v>VNGAAP</v>
          </cell>
          <cell r="Z1507" t="str">
            <v>9410</v>
          </cell>
          <cell r="AA1507">
            <v>43465</v>
          </cell>
          <cell r="AB1507">
            <v>15000000</v>
          </cell>
          <cell r="AC1507">
            <v>5000000000</v>
          </cell>
          <cell r="AD1507">
            <v>150000000</v>
          </cell>
          <cell r="AE1507">
            <v>0</v>
          </cell>
          <cell r="AF1507">
            <v>2</v>
          </cell>
          <cell r="AG1507">
            <v>46022</v>
          </cell>
          <cell r="AH1507">
            <v>5000000000</v>
          </cell>
          <cell r="AI1507">
            <v>5000000000</v>
          </cell>
          <cell r="AJ1507">
            <v>15000000</v>
          </cell>
          <cell r="AK1507">
            <v>0.9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42369</v>
          </cell>
          <cell r="AV1507">
            <v>1</v>
          </cell>
          <cell r="AW1507">
            <v>0</v>
          </cell>
        </row>
        <row r="1508">
          <cell r="C1508" t="str">
            <v>B0140</v>
          </cell>
          <cell r="D1508">
            <v>2000000000</v>
          </cell>
          <cell r="E1508">
            <v>0</v>
          </cell>
          <cell r="F1508">
            <v>46022</v>
          </cell>
          <cell r="G1508">
            <v>5000000000</v>
          </cell>
          <cell r="H1508">
            <v>7000000000</v>
          </cell>
          <cell r="I1508">
            <v>2000000000</v>
          </cell>
          <cell r="J1508">
            <v>150000000</v>
          </cell>
          <cell r="K1508" t="str">
            <v>2121</v>
          </cell>
          <cell r="L1508">
            <v>4</v>
          </cell>
          <cell r="M1508" t="str">
            <v>VND</v>
          </cell>
          <cell r="N1508" t="str">
            <v>VN0011557</v>
          </cell>
          <cell r="O1508">
            <v>4</v>
          </cell>
          <cell r="P1508" t="str">
            <v>LOAN</v>
          </cell>
          <cell r="Q1508">
            <v>46022</v>
          </cell>
          <cell r="R1508">
            <v>46022</v>
          </cell>
          <cell r="S1508">
            <v>40179</v>
          </cell>
          <cell r="T1508">
            <v>1</v>
          </cell>
          <cell r="U1508" t="str">
            <v>N</v>
          </cell>
          <cell r="V1508" t="str">
            <v>Y</v>
          </cell>
          <cell r="W1508">
            <v>1</v>
          </cell>
          <cell r="X1508" t="str">
            <v>N</v>
          </cell>
          <cell r="Y1508" t="str">
            <v>VNGAAP</v>
          </cell>
          <cell r="Z1508" t="str">
            <v>9410</v>
          </cell>
          <cell r="AA1508">
            <v>43465</v>
          </cell>
          <cell r="AB1508">
            <v>15000000</v>
          </cell>
          <cell r="AC1508">
            <v>5000000000</v>
          </cell>
          <cell r="AD1508">
            <v>150000000</v>
          </cell>
          <cell r="AE1508">
            <v>0</v>
          </cell>
          <cell r="AF1508">
            <v>2</v>
          </cell>
          <cell r="AG1508">
            <v>46022</v>
          </cell>
          <cell r="AH1508">
            <v>5000000000</v>
          </cell>
          <cell r="AI1508">
            <v>5000000000</v>
          </cell>
          <cell r="AJ1508">
            <v>15000000</v>
          </cell>
          <cell r="AK1508">
            <v>1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42369</v>
          </cell>
          <cell r="AV1508">
            <v>1</v>
          </cell>
          <cell r="AW1508">
            <v>0</v>
          </cell>
        </row>
        <row r="1509">
          <cell r="C1509" t="str">
            <v>B0141</v>
          </cell>
          <cell r="D1509">
            <v>2000000000</v>
          </cell>
          <cell r="E1509">
            <v>0</v>
          </cell>
          <cell r="F1509">
            <v>46022</v>
          </cell>
          <cell r="G1509">
            <v>5000000000</v>
          </cell>
          <cell r="H1509">
            <v>7000000000</v>
          </cell>
          <cell r="I1509">
            <v>2000000000</v>
          </cell>
          <cell r="J1509">
            <v>150000000</v>
          </cell>
          <cell r="K1509" t="str">
            <v>2121</v>
          </cell>
          <cell r="L1509">
            <v>4</v>
          </cell>
          <cell r="M1509" t="str">
            <v>VND</v>
          </cell>
          <cell r="N1509" t="str">
            <v>VN0011466</v>
          </cell>
          <cell r="O1509">
            <v>4</v>
          </cell>
          <cell r="P1509" t="str">
            <v>LOAN</v>
          </cell>
          <cell r="Q1509">
            <v>46022</v>
          </cell>
          <cell r="R1509">
            <v>46022</v>
          </cell>
          <cell r="S1509">
            <v>40179</v>
          </cell>
          <cell r="T1509">
            <v>1</v>
          </cell>
          <cell r="U1509" t="str">
            <v>N</v>
          </cell>
          <cell r="V1509" t="str">
            <v>Y</v>
          </cell>
          <cell r="W1509">
            <v>1</v>
          </cell>
          <cell r="X1509" t="str">
            <v>N</v>
          </cell>
          <cell r="Y1509" t="str">
            <v>VNGAAP</v>
          </cell>
          <cell r="Z1509" t="str">
            <v>9410</v>
          </cell>
          <cell r="AA1509">
            <v>43465</v>
          </cell>
          <cell r="AB1509">
            <v>15000000</v>
          </cell>
          <cell r="AC1509">
            <v>5000000000</v>
          </cell>
          <cell r="AD1509">
            <v>150000000</v>
          </cell>
          <cell r="AE1509">
            <v>0</v>
          </cell>
          <cell r="AF1509">
            <v>2</v>
          </cell>
          <cell r="AG1509">
            <v>46022</v>
          </cell>
          <cell r="AH1509">
            <v>5000000000</v>
          </cell>
          <cell r="AI1509">
            <v>5000000000</v>
          </cell>
          <cell r="AJ1509">
            <v>15000000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42369</v>
          </cell>
          <cell r="AV1509">
            <v>1</v>
          </cell>
          <cell r="AW1509">
            <v>0</v>
          </cell>
        </row>
        <row r="1510">
          <cell r="C1510" t="str">
            <v>B0142</v>
          </cell>
          <cell r="D1510">
            <v>2000000000</v>
          </cell>
          <cell r="E1510">
            <v>0</v>
          </cell>
          <cell r="F1510">
            <v>46022</v>
          </cell>
          <cell r="G1510">
            <v>5000000000</v>
          </cell>
          <cell r="H1510">
            <v>7000000000</v>
          </cell>
          <cell r="I1510">
            <v>2000000000</v>
          </cell>
          <cell r="J1510">
            <v>150000000</v>
          </cell>
          <cell r="K1510" t="str">
            <v>2121</v>
          </cell>
          <cell r="L1510">
            <v>4</v>
          </cell>
          <cell r="M1510" t="str">
            <v>VND</v>
          </cell>
          <cell r="N1510" t="str">
            <v>VN0012813</v>
          </cell>
          <cell r="O1510">
            <v>4</v>
          </cell>
          <cell r="P1510" t="str">
            <v>LOAN</v>
          </cell>
          <cell r="Q1510">
            <v>46022</v>
          </cell>
          <cell r="R1510">
            <v>46022</v>
          </cell>
          <cell r="S1510">
            <v>40179</v>
          </cell>
          <cell r="T1510">
            <v>1</v>
          </cell>
          <cell r="U1510" t="str">
            <v>Y</v>
          </cell>
          <cell r="V1510" t="str">
            <v>Y</v>
          </cell>
          <cell r="W1510">
            <v>1</v>
          </cell>
          <cell r="X1510" t="str">
            <v>N</v>
          </cell>
          <cell r="Y1510" t="str">
            <v>VNGAAP</v>
          </cell>
          <cell r="Z1510" t="str">
            <v>9410</v>
          </cell>
          <cell r="AA1510">
            <v>43465</v>
          </cell>
          <cell r="AB1510">
            <v>15000000</v>
          </cell>
          <cell r="AC1510">
            <v>5000000000</v>
          </cell>
          <cell r="AD1510">
            <v>150000000</v>
          </cell>
          <cell r="AE1510">
            <v>0</v>
          </cell>
          <cell r="AF1510">
            <v>2</v>
          </cell>
          <cell r="AG1510">
            <v>46022</v>
          </cell>
          <cell r="AH1510">
            <v>5000000000</v>
          </cell>
          <cell r="AI1510">
            <v>5000000000</v>
          </cell>
          <cell r="AJ1510">
            <v>15000000</v>
          </cell>
          <cell r="AK1510">
            <v>0.39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42369</v>
          </cell>
          <cell r="AV1510">
            <v>1</v>
          </cell>
          <cell r="AW1510">
            <v>0</v>
          </cell>
        </row>
        <row r="1511">
          <cell r="C1511" t="str">
            <v>B0143</v>
          </cell>
          <cell r="D1511">
            <v>2000000000</v>
          </cell>
          <cell r="E1511">
            <v>0</v>
          </cell>
          <cell r="F1511">
            <v>46022</v>
          </cell>
          <cell r="G1511">
            <v>5000000000</v>
          </cell>
          <cell r="H1511">
            <v>7000000000</v>
          </cell>
          <cell r="I1511">
            <v>2000000000</v>
          </cell>
          <cell r="J1511">
            <v>150000000</v>
          </cell>
          <cell r="K1511" t="str">
            <v>2121</v>
          </cell>
          <cell r="L1511">
            <v>4</v>
          </cell>
          <cell r="M1511" t="str">
            <v>VND</v>
          </cell>
          <cell r="N1511" t="str">
            <v>VN0011556</v>
          </cell>
          <cell r="O1511">
            <v>4</v>
          </cell>
          <cell r="P1511" t="str">
            <v>LOAN</v>
          </cell>
          <cell r="Q1511">
            <v>46022</v>
          </cell>
          <cell r="R1511">
            <v>46022</v>
          </cell>
          <cell r="S1511">
            <v>40179</v>
          </cell>
          <cell r="T1511">
            <v>1</v>
          </cell>
          <cell r="U1511" t="str">
            <v>Y</v>
          </cell>
          <cell r="V1511" t="str">
            <v>Y</v>
          </cell>
          <cell r="W1511">
            <v>1</v>
          </cell>
          <cell r="X1511" t="str">
            <v>N</v>
          </cell>
          <cell r="Y1511" t="str">
            <v>VNGAAP</v>
          </cell>
          <cell r="Z1511" t="str">
            <v>9410</v>
          </cell>
          <cell r="AA1511">
            <v>43465</v>
          </cell>
          <cell r="AB1511">
            <v>15000000</v>
          </cell>
          <cell r="AC1511">
            <v>5000000000</v>
          </cell>
          <cell r="AD1511">
            <v>150000000</v>
          </cell>
          <cell r="AE1511">
            <v>0</v>
          </cell>
          <cell r="AF1511">
            <v>2</v>
          </cell>
          <cell r="AG1511">
            <v>46022</v>
          </cell>
          <cell r="AH1511">
            <v>5000000000</v>
          </cell>
          <cell r="AI1511">
            <v>5000000000</v>
          </cell>
          <cell r="AJ1511">
            <v>15000000</v>
          </cell>
          <cell r="AK1511">
            <v>0.4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42369</v>
          </cell>
          <cell r="AV1511">
            <v>1</v>
          </cell>
          <cell r="AW1511">
            <v>0</v>
          </cell>
        </row>
        <row r="1512">
          <cell r="C1512" t="str">
            <v>B0144</v>
          </cell>
          <cell r="D1512">
            <v>2000000000</v>
          </cell>
          <cell r="E1512">
            <v>0</v>
          </cell>
          <cell r="F1512">
            <v>46022</v>
          </cell>
          <cell r="G1512">
            <v>5000000000</v>
          </cell>
          <cell r="H1512">
            <v>7000000000</v>
          </cell>
          <cell r="I1512">
            <v>2000000000</v>
          </cell>
          <cell r="J1512">
            <v>150000000</v>
          </cell>
          <cell r="K1512" t="str">
            <v>2121</v>
          </cell>
          <cell r="L1512">
            <v>4</v>
          </cell>
          <cell r="M1512" t="str">
            <v>VND</v>
          </cell>
          <cell r="N1512" t="str">
            <v>VN0012395</v>
          </cell>
          <cell r="O1512">
            <v>4</v>
          </cell>
          <cell r="P1512" t="str">
            <v>LOAN</v>
          </cell>
          <cell r="Q1512">
            <v>46022</v>
          </cell>
          <cell r="R1512">
            <v>46022</v>
          </cell>
          <cell r="S1512">
            <v>40179</v>
          </cell>
          <cell r="T1512">
            <v>1</v>
          </cell>
          <cell r="U1512" t="str">
            <v>Y</v>
          </cell>
          <cell r="V1512" t="str">
            <v>Y</v>
          </cell>
          <cell r="W1512">
            <v>1</v>
          </cell>
          <cell r="X1512" t="str">
            <v>N</v>
          </cell>
          <cell r="Y1512" t="str">
            <v>VNGAAP</v>
          </cell>
          <cell r="Z1512" t="str">
            <v>9410</v>
          </cell>
          <cell r="AA1512">
            <v>43465</v>
          </cell>
          <cell r="AB1512">
            <v>15000000</v>
          </cell>
          <cell r="AC1512">
            <v>5000000000</v>
          </cell>
          <cell r="AD1512">
            <v>150000000</v>
          </cell>
          <cell r="AE1512">
            <v>0</v>
          </cell>
          <cell r="AF1512">
            <v>2</v>
          </cell>
          <cell r="AG1512">
            <v>46022</v>
          </cell>
          <cell r="AH1512">
            <v>5000000000</v>
          </cell>
          <cell r="AI1512">
            <v>5000000000</v>
          </cell>
          <cell r="AJ1512">
            <v>15000000</v>
          </cell>
          <cell r="AK1512">
            <v>0.6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42369</v>
          </cell>
          <cell r="AV1512">
            <v>1</v>
          </cell>
          <cell r="AW1512">
            <v>0</v>
          </cell>
        </row>
        <row r="1513">
          <cell r="C1513" t="str">
            <v>B0145</v>
          </cell>
          <cell r="D1513">
            <v>2000000000</v>
          </cell>
          <cell r="E1513">
            <v>0</v>
          </cell>
          <cell r="F1513">
            <v>46022</v>
          </cell>
          <cell r="G1513">
            <v>5000000000</v>
          </cell>
          <cell r="H1513">
            <v>7000000000</v>
          </cell>
          <cell r="I1513">
            <v>2000000000</v>
          </cell>
          <cell r="J1513">
            <v>150000000</v>
          </cell>
          <cell r="K1513" t="str">
            <v>2121</v>
          </cell>
          <cell r="L1513">
            <v>4</v>
          </cell>
          <cell r="M1513" t="str">
            <v>VND</v>
          </cell>
          <cell r="N1513" t="str">
            <v>VN0013355</v>
          </cell>
          <cell r="O1513">
            <v>4</v>
          </cell>
          <cell r="P1513" t="str">
            <v>LOAN</v>
          </cell>
          <cell r="Q1513">
            <v>46022</v>
          </cell>
          <cell r="R1513">
            <v>46022</v>
          </cell>
          <cell r="S1513">
            <v>40179</v>
          </cell>
          <cell r="T1513">
            <v>1</v>
          </cell>
          <cell r="U1513" t="str">
            <v>Y</v>
          </cell>
          <cell r="V1513" t="str">
            <v>Y</v>
          </cell>
          <cell r="W1513">
            <v>1</v>
          </cell>
          <cell r="X1513" t="str">
            <v>N</v>
          </cell>
          <cell r="Y1513" t="str">
            <v>VNGAAP</v>
          </cell>
          <cell r="Z1513" t="str">
            <v>9410</v>
          </cell>
          <cell r="AA1513">
            <v>43465</v>
          </cell>
          <cell r="AB1513">
            <v>15000000</v>
          </cell>
          <cell r="AC1513">
            <v>5000000000</v>
          </cell>
          <cell r="AD1513">
            <v>150000000</v>
          </cell>
          <cell r="AE1513">
            <v>0</v>
          </cell>
          <cell r="AF1513">
            <v>2</v>
          </cell>
          <cell r="AG1513">
            <v>46022</v>
          </cell>
          <cell r="AH1513">
            <v>5000000000</v>
          </cell>
          <cell r="AI1513">
            <v>5000000000</v>
          </cell>
          <cell r="AJ1513">
            <v>15000000</v>
          </cell>
          <cell r="AK1513">
            <v>0.8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42369</v>
          </cell>
          <cell r="AV1513">
            <v>1</v>
          </cell>
          <cell r="AW1513">
            <v>0</v>
          </cell>
        </row>
        <row r="1514">
          <cell r="C1514" t="str">
            <v>B0146</v>
          </cell>
          <cell r="D1514">
            <v>2000000000</v>
          </cell>
          <cell r="E1514">
            <v>0</v>
          </cell>
          <cell r="F1514">
            <v>46022</v>
          </cell>
          <cell r="G1514">
            <v>5000000000</v>
          </cell>
          <cell r="H1514">
            <v>7000000000</v>
          </cell>
          <cell r="I1514">
            <v>2000000000</v>
          </cell>
          <cell r="J1514">
            <v>150000000</v>
          </cell>
          <cell r="K1514" t="str">
            <v>2121</v>
          </cell>
          <cell r="L1514">
            <v>4</v>
          </cell>
          <cell r="M1514" t="str">
            <v>VND</v>
          </cell>
          <cell r="N1514" t="str">
            <v>VN0014731</v>
          </cell>
          <cell r="O1514">
            <v>4</v>
          </cell>
          <cell r="P1514" t="str">
            <v>LOAN</v>
          </cell>
          <cell r="Q1514">
            <v>46022</v>
          </cell>
          <cell r="R1514">
            <v>46022</v>
          </cell>
          <cell r="S1514">
            <v>40179</v>
          </cell>
          <cell r="T1514">
            <v>1</v>
          </cell>
          <cell r="U1514" t="str">
            <v>Y</v>
          </cell>
          <cell r="V1514" t="str">
            <v>Y</v>
          </cell>
          <cell r="W1514">
            <v>1</v>
          </cell>
          <cell r="X1514" t="str">
            <v>N</v>
          </cell>
          <cell r="Y1514" t="str">
            <v>VNGAAP</v>
          </cell>
          <cell r="Z1514" t="str">
            <v>9410</v>
          </cell>
          <cell r="AA1514">
            <v>43465</v>
          </cell>
          <cell r="AB1514">
            <v>15000000</v>
          </cell>
          <cell r="AC1514">
            <v>5000000000</v>
          </cell>
          <cell r="AD1514">
            <v>150000000</v>
          </cell>
          <cell r="AE1514">
            <v>0</v>
          </cell>
          <cell r="AF1514">
            <v>2</v>
          </cell>
          <cell r="AG1514">
            <v>46022</v>
          </cell>
          <cell r="AH1514">
            <v>5000000000</v>
          </cell>
          <cell r="AI1514">
            <v>5000000000</v>
          </cell>
          <cell r="AJ1514">
            <v>15000000</v>
          </cell>
          <cell r="AK1514">
            <v>0.9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42369</v>
          </cell>
          <cell r="AV1514">
            <v>1</v>
          </cell>
          <cell r="AW1514">
            <v>0</v>
          </cell>
        </row>
        <row r="1515">
          <cell r="C1515" t="str">
            <v>B0147</v>
          </cell>
          <cell r="D1515">
            <v>2000000000</v>
          </cell>
          <cell r="E1515">
            <v>0</v>
          </cell>
          <cell r="F1515">
            <v>46022</v>
          </cell>
          <cell r="G1515">
            <v>5000000000</v>
          </cell>
          <cell r="H1515">
            <v>7000000000</v>
          </cell>
          <cell r="I1515">
            <v>2000000000</v>
          </cell>
          <cell r="J1515">
            <v>150000000</v>
          </cell>
          <cell r="K1515" t="str">
            <v>2121</v>
          </cell>
          <cell r="L1515">
            <v>4</v>
          </cell>
          <cell r="M1515" t="str">
            <v>VND</v>
          </cell>
          <cell r="N1515" t="str">
            <v>VN0011466</v>
          </cell>
          <cell r="O1515">
            <v>4</v>
          </cell>
          <cell r="P1515" t="str">
            <v>LOAN</v>
          </cell>
          <cell r="Q1515">
            <v>46022</v>
          </cell>
          <cell r="R1515">
            <v>46022</v>
          </cell>
          <cell r="S1515">
            <v>40179</v>
          </cell>
          <cell r="T1515">
            <v>1</v>
          </cell>
          <cell r="U1515" t="str">
            <v>Y</v>
          </cell>
          <cell r="V1515" t="str">
            <v>Y</v>
          </cell>
          <cell r="W1515">
            <v>1</v>
          </cell>
          <cell r="X1515" t="str">
            <v>N</v>
          </cell>
          <cell r="Y1515" t="str">
            <v>VNGAAP</v>
          </cell>
          <cell r="Z1515" t="str">
            <v>9410</v>
          </cell>
          <cell r="AA1515">
            <v>43465</v>
          </cell>
          <cell r="AB1515">
            <v>15000000</v>
          </cell>
          <cell r="AC1515">
            <v>5000000000</v>
          </cell>
          <cell r="AD1515">
            <v>150000000</v>
          </cell>
          <cell r="AE1515">
            <v>0</v>
          </cell>
          <cell r="AF1515">
            <v>2</v>
          </cell>
          <cell r="AG1515">
            <v>46022</v>
          </cell>
          <cell r="AH1515">
            <v>5000000000</v>
          </cell>
          <cell r="AI1515">
            <v>5000000000</v>
          </cell>
          <cell r="AJ1515">
            <v>15000000</v>
          </cell>
          <cell r="AK1515">
            <v>1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42369</v>
          </cell>
          <cell r="AV1515">
            <v>1</v>
          </cell>
          <cell r="AW1515">
            <v>0</v>
          </cell>
        </row>
        <row r="1516">
          <cell r="C1516" t="str">
            <v>B0148</v>
          </cell>
          <cell r="D1516">
            <v>2000000000</v>
          </cell>
          <cell r="E1516">
            <v>0</v>
          </cell>
          <cell r="F1516">
            <v>46022</v>
          </cell>
          <cell r="G1516">
            <v>5000000000</v>
          </cell>
          <cell r="H1516">
            <v>7000000000</v>
          </cell>
          <cell r="I1516">
            <v>2000000000</v>
          </cell>
          <cell r="J1516">
            <v>150000000</v>
          </cell>
          <cell r="K1516" t="str">
            <v>2121</v>
          </cell>
          <cell r="L1516">
            <v>4</v>
          </cell>
          <cell r="M1516" t="str">
            <v>VND</v>
          </cell>
          <cell r="N1516" t="str">
            <v>VN0013062</v>
          </cell>
          <cell r="O1516">
            <v>4</v>
          </cell>
          <cell r="P1516" t="str">
            <v>LOAN</v>
          </cell>
          <cell r="Q1516">
            <v>46022</v>
          </cell>
          <cell r="R1516">
            <v>46022</v>
          </cell>
          <cell r="S1516">
            <v>40179</v>
          </cell>
          <cell r="T1516">
            <v>1</v>
          </cell>
          <cell r="U1516" t="str">
            <v>Y</v>
          </cell>
          <cell r="V1516" t="str">
            <v>Y</v>
          </cell>
          <cell r="W1516">
            <v>1</v>
          </cell>
          <cell r="X1516" t="str">
            <v>N</v>
          </cell>
          <cell r="Y1516" t="str">
            <v>VNGAAP</v>
          </cell>
          <cell r="Z1516" t="str">
            <v>9410</v>
          </cell>
          <cell r="AA1516">
            <v>43465</v>
          </cell>
          <cell r="AB1516">
            <v>15000000</v>
          </cell>
          <cell r="AC1516">
            <v>5000000000</v>
          </cell>
          <cell r="AD1516">
            <v>150000000</v>
          </cell>
          <cell r="AE1516">
            <v>0</v>
          </cell>
          <cell r="AF1516">
            <v>2</v>
          </cell>
          <cell r="AG1516">
            <v>46022</v>
          </cell>
          <cell r="AH1516">
            <v>5000000000</v>
          </cell>
          <cell r="AI1516">
            <v>5000000000</v>
          </cell>
          <cell r="AJ1516">
            <v>15000000</v>
          </cell>
          <cell r="AK1516">
            <v>0.39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42369</v>
          </cell>
          <cell r="AV1516">
            <v>1</v>
          </cell>
          <cell r="AW1516">
            <v>0</v>
          </cell>
        </row>
        <row r="1517">
          <cell r="C1517" t="str">
            <v>B0149</v>
          </cell>
          <cell r="D1517">
            <v>2000000000</v>
          </cell>
          <cell r="E1517">
            <v>0</v>
          </cell>
          <cell r="F1517">
            <v>46022</v>
          </cell>
          <cell r="G1517">
            <v>5000000000</v>
          </cell>
          <cell r="H1517">
            <v>7000000000</v>
          </cell>
          <cell r="I1517">
            <v>2000000000</v>
          </cell>
          <cell r="J1517">
            <v>150000000</v>
          </cell>
          <cell r="K1517" t="str">
            <v>2121</v>
          </cell>
          <cell r="L1517">
            <v>4</v>
          </cell>
          <cell r="M1517" t="str">
            <v>VND</v>
          </cell>
          <cell r="N1517" t="str">
            <v>VN0011771</v>
          </cell>
          <cell r="O1517">
            <v>4</v>
          </cell>
          <cell r="P1517" t="str">
            <v>LOAN</v>
          </cell>
          <cell r="Q1517">
            <v>46022</v>
          </cell>
          <cell r="R1517">
            <v>46022</v>
          </cell>
          <cell r="S1517">
            <v>40179</v>
          </cell>
          <cell r="T1517">
            <v>1</v>
          </cell>
          <cell r="U1517" t="str">
            <v>Y</v>
          </cell>
          <cell r="V1517" t="str">
            <v>Y</v>
          </cell>
          <cell r="W1517">
            <v>1</v>
          </cell>
          <cell r="X1517" t="str">
            <v>N</v>
          </cell>
          <cell r="Y1517" t="str">
            <v>VNGAAP</v>
          </cell>
          <cell r="Z1517" t="str">
            <v>9410</v>
          </cell>
          <cell r="AA1517">
            <v>43465</v>
          </cell>
          <cell r="AB1517">
            <v>15000000</v>
          </cell>
          <cell r="AC1517">
            <v>5000000000</v>
          </cell>
          <cell r="AD1517">
            <v>150000000</v>
          </cell>
          <cell r="AE1517">
            <v>0</v>
          </cell>
          <cell r="AF1517">
            <v>2</v>
          </cell>
          <cell r="AG1517">
            <v>46022</v>
          </cell>
          <cell r="AH1517">
            <v>5000000000</v>
          </cell>
          <cell r="AI1517">
            <v>5000000000</v>
          </cell>
          <cell r="AJ1517">
            <v>15000000</v>
          </cell>
          <cell r="AK1517">
            <v>0.4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42369</v>
          </cell>
          <cell r="AV1517">
            <v>1</v>
          </cell>
          <cell r="AW1517">
            <v>0</v>
          </cell>
        </row>
        <row r="1518">
          <cell r="C1518" t="str">
            <v>B0150</v>
          </cell>
          <cell r="D1518">
            <v>2000000000</v>
          </cell>
          <cell r="E1518">
            <v>0</v>
          </cell>
          <cell r="F1518">
            <v>46022</v>
          </cell>
          <cell r="G1518">
            <v>5000000000</v>
          </cell>
          <cell r="H1518">
            <v>7000000000</v>
          </cell>
          <cell r="I1518">
            <v>2000000000</v>
          </cell>
          <cell r="J1518">
            <v>150000000</v>
          </cell>
          <cell r="K1518" t="str">
            <v>2121</v>
          </cell>
          <cell r="L1518">
            <v>4</v>
          </cell>
          <cell r="M1518" t="str">
            <v>VND</v>
          </cell>
          <cell r="N1518" t="str">
            <v>VN0012902</v>
          </cell>
          <cell r="O1518">
            <v>4</v>
          </cell>
          <cell r="P1518" t="str">
            <v>LOAN</v>
          </cell>
          <cell r="Q1518">
            <v>46022</v>
          </cell>
          <cell r="R1518">
            <v>46022</v>
          </cell>
          <cell r="S1518">
            <v>40179</v>
          </cell>
          <cell r="T1518">
            <v>1</v>
          </cell>
          <cell r="U1518" t="str">
            <v>Y</v>
          </cell>
          <cell r="V1518" t="str">
            <v>Y</v>
          </cell>
          <cell r="W1518">
            <v>1</v>
          </cell>
          <cell r="X1518" t="str">
            <v>N</v>
          </cell>
          <cell r="Y1518" t="str">
            <v>VNGAAP</v>
          </cell>
          <cell r="Z1518" t="str">
            <v>9410</v>
          </cell>
          <cell r="AA1518">
            <v>43465</v>
          </cell>
          <cell r="AB1518">
            <v>15000000</v>
          </cell>
          <cell r="AC1518">
            <v>5000000000</v>
          </cell>
          <cell r="AD1518">
            <v>150000000</v>
          </cell>
          <cell r="AE1518">
            <v>0</v>
          </cell>
          <cell r="AF1518">
            <v>2</v>
          </cell>
          <cell r="AG1518">
            <v>46022</v>
          </cell>
          <cell r="AH1518">
            <v>5000000000</v>
          </cell>
          <cell r="AI1518">
            <v>5000000000</v>
          </cell>
          <cell r="AJ1518">
            <v>15000000</v>
          </cell>
          <cell r="AK1518">
            <v>0.6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42369</v>
          </cell>
          <cell r="AV1518">
            <v>1</v>
          </cell>
          <cell r="AW1518">
            <v>0</v>
          </cell>
        </row>
        <row r="1519">
          <cell r="C1519" t="str">
            <v>B0151</v>
          </cell>
          <cell r="D1519">
            <v>2000000000</v>
          </cell>
          <cell r="E1519">
            <v>0</v>
          </cell>
          <cell r="F1519">
            <v>46022</v>
          </cell>
          <cell r="G1519">
            <v>5000000000</v>
          </cell>
          <cell r="H1519">
            <v>7000000000</v>
          </cell>
          <cell r="I1519">
            <v>2000000000</v>
          </cell>
          <cell r="J1519">
            <v>150000000</v>
          </cell>
          <cell r="K1519" t="str">
            <v>2121</v>
          </cell>
          <cell r="L1519">
            <v>4</v>
          </cell>
          <cell r="M1519" t="str">
            <v>VND</v>
          </cell>
          <cell r="N1519" t="str">
            <v>VN0012303</v>
          </cell>
          <cell r="O1519">
            <v>4</v>
          </cell>
          <cell r="P1519" t="str">
            <v>LOAN</v>
          </cell>
          <cell r="Q1519">
            <v>46022</v>
          </cell>
          <cell r="R1519">
            <v>46022</v>
          </cell>
          <cell r="S1519">
            <v>40179</v>
          </cell>
          <cell r="T1519">
            <v>1</v>
          </cell>
          <cell r="U1519" t="str">
            <v>Y</v>
          </cell>
          <cell r="V1519" t="str">
            <v>Y</v>
          </cell>
          <cell r="W1519">
            <v>2</v>
          </cell>
          <cell r="X1519" t="str">
            <v>N</v>
          </cell>
          <cell r="Y1519" t="str">
            <v>VNGAAP</v>
          </cell>
          <cell r="Z1519" t="str">
            <v>9410</v>
          </cell>
          <cell r="AA1519">
            <v>43465</v>
          </cell>
          <cell r="AB1519">
            <v>15000000</v>
          </cell>
          <cell r="AC1519">
            <v>5000000000</v>
          </cell>
          <cell r="AD1519">
            <v>150000000</v>
          </cell>
          <cell r="AE1519">
            <v>150000000</v>
          </cell>
          <cell r="AF1519">
            <v>2</v>
          </cell>
          <cell r="AG1519">
            <v>46022</v>
          </cell>
          <cell r="AH1519">
            <v>5000000000</v>
          </cell>
          <cell r="AI1519">
            <v>5000000000</v>
          </cell>
          <cell r="AJ1519">
            <v>15000000</v>
          </cell>
          <cell r="AK1519">
            <v>0.8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42369</v>
          </cell>
          <cell r="AV1519">
            <v>1</v>
          </cell>
          <cell r="AW1519">
            <v>0</v>
          </cell>
        </row>
        <row r="1520">
          <cell r="C1520" t="str">
            <v>B0152</v>
          </cell>
          <cell r="D1520">
            <v>2000000000</v>
          </cell>
          <cell r="E1520">
            <v>0</v>
          </cell>
          <cell r="F1520">
            <v>46022</v>
          </cell>
          <cell r="G1520">
            <v>5000000000</v>
          </cell>
          <cell r="H1520">
            <v>7000000000</v>
          </cell>
          <cell r="I1520">
            <v>2000000000</v>
          </cell>
          <cell r="J1520">
            <v>150000000</v>
          </cell>
          <cell r="K1520" t="str">
            <v>2121</v>
          </cell>
          <cell r="L1520">
            <v>4</v>
          </cell>
          <cell r="M1520" t="str">
            <v>VND</v>
          </cell>
          <cell r="N1520" t="str">
            <v>VN0011262</v>
          </cell>
          <cell r="O1520">
            <v>4</v>
          </cell>
          <cell r="P1520" t="str">
            <v>LOAN</v>
          </cell>
          <cell r="Q1520">
            <v>46022</v>
          </cell>
          <cell r="R1520">
            <v>46022</v>
          </cell>
          <cell r="S1520">
            <v>40179</v>
          </cell>
          <cell r="T1520">
            <v>1</v>
          </cell>
          <cell r="U1520" t="str">
            <v>Y</v>
          </cell>
          <cell r="V1520" t="str">
            <v>Y</v>
          </cell>
          <cell r="W1520">
            <v>1</v>
          </cell>
          <cell r="X1520" t="str">
            <v>N</v>
          </cell>
          <cell r="Y1520" t="str">
            <v>VNGAAP</v>
          </cell>
          <cell r="Z1520" t="str">
            <v>9410</v>
          </cell>
          <cell r="AA1520">
            <v>43465</v>
          </cell>
          <cell r="AB1520">
            <v>15000000</v>
          </cell>
          <cell r="AC1520">
            <v>5000000000</v>
          </cell>
          <cell r="AD1520">
            <v>150000000</v>
          </cell>
          <cell r="AE1520">
            <v>0</v>
          </cell>
          <cell r="AF1520">
            <v>2</v>
          </cell>
          <cell r="AG1520">
            <v>46022</v>
          </cell>
          <cell r="AH1520">
            <v>5000000000</v>
          </cell>
          <cell r="AI1520">
            <v>5000000000</v>
          </cell>
          <cell r="AJ1520">
            <v>15000000</v>
          </cell>
          <cell r="AK1520">
            <v>0.9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42369</v>
          </cell>
          <cell r="AV1520">
            <v>1</v>
          </cell>
          <cell r="AW1520">
            <v>0</v>
          </cell>
        </row>
        <row r="1521">
          <cell r="C1521" t="str">
            <v>B0153</v>
          </cell>
          <cell r="D1521">
            <v>2000000000</v>
          </cell>
          <cell r="E1521">
            <v>0</v>
          </cell>
          <cell r="F1521">
            <v>46022</v>
          </cell>
          <cell r="G1521">
            <v>5000000000</v>
          </cell>
          <cell r="H1521">
            <v>7000000000</v>
          </cell>
          <cell r="I1521">
            <v>2000000000</v>
          </cell>
          <cell r="J1521">
            <v>150000000</v>
          </cell>
          <cell r="K1521" t="str">
            <v>2121</v>
          </cell>
          <cell r="L1521">
            <v>4</v>
          </cell>
          <cell r="M1521" t="str">
            <v>VND</v>
          </cell>
          <cell r="N1521" t="str">
            <v>VN0011163</v>
          </cell>
          <cell r="O1521">
            <v>4</v>
          </cell>
          <cell r="P1521" t="str">
            <v>LOAN</v>
          </cell>
          <cell r="Q1521">
            <v>46022</v>
          </cell>
          <cell r="R1521">
            <v>46022</v>
          </cell>
          <cell r="S1521">
            <v>40179</v>
          </cell>
          <cell r="T1521">
            <v>1</v>
          </cell>
          <cell r="U1521" t="str">
            <v>Y</v>
          </cell>
          <cell r="V1521" t="str">
            <v>Y</v>
          </cell>
          <cell r="W1521">
            <v>1</v>
          </cell>
          <cell r="X1521" t="str">
            <v>N</v>
          </cell>
          <cell r="Y1521" t="str">
            <v>VNGAAP</v>
          </cell>
          <cell r="Z1521" t="str">
            <v>9410</v>
          </cell>
          <cell r="AA1521">
            <v>43465</v>
          </cell>
          <cell r="AB1521">
            <v>15000000</v>
          </cell>
          <cell r="AC1521">
            <v>5000000000</v>
          </cell>
          <cell r="AD1521">
            <v>150000000</v>
          </cell>
          <cell r="AE1521">
            <v>0</v>
          </cell>
          <cell r="AF1521">
            <v>2</v>
          </cell>
          <cell r="AG1521">
            <v>46022</v>
          </cell>
          <cell r="AH1521">
            <v>5000000000</v>
          </cell>
          <cell r="AI1521">
            <v>5000000000</v>
          </cell>
          <cell r="AJ1521">
            <v>15000000</v>
          </cell>
          <cell r="AK1521">
            <v>1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42369</v>
          </cell>
          <cell r="AV1521">
            <v>1</v>
          </cell>
          <cell r="AW1521">
            <v>0</v>
          </cell>
        </row>
        <row r="1522">
          <cell r="C1522" t="str">
            <v>B0154</v>
          </cell>
          <cell r="D1522">
            <v>2000000000</v>
          </cell>
          <cell r="E1522">
            <v>0</v>
          </cell>
          <cell r="F1522">
            <v>46022</v>
          </cell>
          <cell r="G1522">
            <v>5000000000</v>
          </cell>
          <cell r="H1522">
            <v>7000000000</v>
          </cell>
          <cell r="I1522">
            <v>2000000000</v>
          </cell>
          <cell r="J1522">
            <v>150000000</v>
          </cell>
          <cell r="K1522" t="str">
            <v>2121</v>
          </cell>
          <cell r="L1522">
            <v>4</v>
          </cell>
          <cell r="M1522" t="str">
            <v>VND</v>
          </cell>
          <cell r="N1522" t="str">
            <v>VN0012573</v>
          </cell>
          <cell r="O1522">
            <v>4</v>
          </cell>
          <cell r="P1522" t="str">
            <v>LOAN</v>
          </cell>
          <cell r="Q1522">
            <v>46022</v>
          </cell>
          <cell r="R1522">
            <v>46022</v>
          </cell>
          <cell r="S1522">
            <v>40179</v>
          </cell>
          <cell r="T1522">
            <v>1</v>
          </cell>
          <cell r="U1522" t="str">
            <v>Y</v>
          </cell>
          <cell r="V1522" t="str">
            <v>Y</v>
          </cell>
          <cell r="W1522">
            <v>1</v>
          </cell>
          <cell r="X1522" t="str">
            <v>N</v>
          </cell>
          <cell r="Y1522" t="str">
            <v>VNGAAP</v>
          </cell>
          <cell r="Z1522" t="str">
            <v>9410</v>
          </cell>
          <cell r="AA1522">
            <v>43465</v>
          </cell>
          <cell r="AB1522">
            <v>15000000</v>
          </cell>
          <cell r="AC1522">
            <v>5000000000</v>
          </cell>
          <cell r="AD1522">
            <v>150000000</v>
          </cell>
          <cell r="AE1522">
            <v>0</v>
          </cell>
          <cell r="AF1522">
            <v>2</v>
          </cell>
          <cell r="AG1522">
            <v>46022</v>
          </cell>
          <cell r="AH1522">
            <v>5000000000</v>
          </cell>
          <cell r="AI1522">
            <v>5000000000</v>
          </cell>
          <cell r="AJ1522">
            <v>15000000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42369</v>
          </cell>
          <cell r="AV1522">
            <v>1</v>
          </cell>
          <cell r="AW1522">
            <v>0</v>
          </cell>
        </row>
        <row r="1523">
          <cell r="C1523" t="str">
            <v>B0155</v>
          </cell>
          <cell r="D1523">
            <v>2000000000</v>
          </cell>
          <cell r="E1523">
            <v>0</v>
          </cell>
          <cell r="F1523">
            <v>46022</v>
          </cell>
          <cell r="G1523">
            <v>5000000000</v>
          </cell>
          <cell r="H1523">
            <v>7000000000</v>
          </cell>
          <cell r="I1523">
            <v>2000000000</v>
          </cell>
          <cell r="J1523">
            <v>150000000</v>
          </cell>
          <cell r="K1523" t="str">
            <v>2121</v>
          </cell>
          <cell r="L1523">
            <v>4</v>
          </cell>
          <cell r="M1523" t="str">
            <v>VND</v>
          </cell>
          <cell r="N1523" t="str">
            <v>VN0012784</v>
          </cell>
          <cell r="O1523">
            <v>4</v>
          </cell>
          <cell r="P1523" t="str">
            <v>LOAN</v>
          </cell>
          <cell r="Q1523">
            <v>46022</v>
          </cell>
          <cell r="R1523">
            <v>46022</v>
          </cell>
          <cell r="S1523">
            <v>40179</v>
          </cell>
          <cell r="T1523">
            <v>1</v>
          </cell>
          <cell r="U1523" t="str">
            <v>Y</v>
          </cell>
          <cell r="V1523" t="str">
            <v>Y</v>
          </cell>
          <cell r="W1523">
            <v>1</v>
          </cell>
          <cell r="X1523" t="str">
            <v>N</v>
          </cell>
          <cell r="Y1523" t="str">
            <v>VNGAAP</v>
          </cell>
          <cell r="Z1523" t="str">
            <v>9410</v>
          </cell>
          <cell r="AA1523">
            <v>43465</v>
          </cell>
          <cell r="AB1523">
            <v>15000000</v>
          </cell>
          <cell r="AC1523">
            <v>5000000000</v>
          </cell>
          <cell r="AD1523">
            <v>150000000</v>
          </cell>
          <cell r="AE1523">
            <v>0</v>
          </cell>
          <cell r="AF1523">
            <v>2</v>
          </cell>
          <cell r="AG1523">
            <v>46022</v>
          </cell>
          <cell r="AH1523">
            <v>5000000000</v>
          </cell>
          <cell r="AI1523">
            <v>5000000000</v>
          </cell>
          <cell r="AJ1523">
            <v>15000000</v>
          </cell>
          <cell r="AK1523">
            <v>1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42369</v>
          </cell>
          <cell r="AV1523">
            <v>1</v>
          </cell>
          <cell r="AW1523">
            <v>0</v>
          </cell>
        </row>
        <row r="1524">
          <cell r="C1524" t="str">
            <v>B0156</v>
          </cell>
          <cell r="D1524">
            <v>2000000000</v>
          </cell>
          <cell r="E1524">
            <v>0</v>
          </cell>
          <cell r="F1524">
            <v>46022</v>
          </cell>
          <cell r="G1524">
            <v>5000000000</v>
          </cell>
          <cell r="H1524">
            <v>7000000000</v>
          </cell>
          <cell r="I1524">
            <v>2000000000</v>
          </cell>
          <cell r="J1524">
            <v>150000000</v>
          </cell>
          <cell r="K1524" t="str">
            <v>2121</v>
          </cell>
          <cell r="L1524">
            <v>4</v>
          </cell>
          <cell r="M1524" t="str">
            <v>VND</v>
          </cell>
          <cell r="N1524" t="str">
            <v>VN0011498</v>
          </cell>
          <cell r="O1524">
            <v>4</v>
          </cell>
          <cell r="P1524" t="str">
            <v>LOAN</v>
          </cell>
          <cell r="Q1524">
            <v>46022</v>
          </cell>
          <cell r="R1524">
            <v>46022</v>
          </cell>
          <cell r="S1524">
            <v>40179</v>
          </cell>
          <cell r="T1524">
            <v>1</v>
          </cell>
          <cell r="U1524" t="str">
            <v>Y</v>
          </cell>
          <cell r="V1524" t="str">
            <v>Y</v>
          </cell>
          <cell r="W1524">
            <v>1</v>
          </cell>
          <cell r="X1524" t="str">
            <v>N</v>
          </cell>
          <cell r="Y1524" t="str">
            <v>VNGAAP</v>
          </cell>
          <cell r="Z1524" t="str">
            <v>9410</v>
          </cell>
          <cell r="AA1524">
            <v>43465</v>
          </cell>
          <cell r="AB1524">
            <v>15000000</v>
          </cell>
          <cell r="AC1524">
            <v>5000000000</v>
          </cell>
          <cell r="AD1524">
            <v>150000000</v>
          </cell>
          <cell r="AE1524">
            <v>0</v>
          </cell>
          <cell r="AF1524">
            <v>2</v>
          </cell>
          <cell r="AG1524">
            <v>46022</v>
          </cell>
          <cell r="AH1524">
            <v>5000000000</v>
          </cell>
          <cell r="AI1524">
            <v>5000000000</v>
          </cell>
          <cell r="AJ1524">
            <v>15000000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42369</v>
          </cell>
          <cell r="AV1524">
            <v>1</v>
          </cell>
          <cell r="AW1524">
            <v>0</v>
          </cell>
        </row>
        <row r="1525">
          <cell r="C1525" t="str">
            <v>B0157</v>
          </cell>
          <cell r="D1525">
            <v>2000000000</v>
          </cell>
          <cell r="E1525">
            <v>0</v>
          </cell>
          <cell r="F1525">
            <v>46022</v>
          </cell>
          <cell r="G1525">
            <v>5000000000</v>
          </cell>
          <cell r="H1525">
            <v>7000000000</v>
          </cell>
          <cell r="I1525">
            <v>2000000000</v>
          </cell>
          <cell r="J1525">
            <v>150000000</v>
          </cell>
          <cell r="K1525" t="str">
            <v>2121</v>
          </cell>
          <cell r="L1525">
            <v>2</v>
          </cell>
          <cell r="M1525" t="str">
            <v>VND</v>
          </cell>
          <cell r="N1525" t="str">
            <v>VN0011674</v>
          </cell>
          <cell r="O1525">
            <v>2</v>
          </cell>
          <cell r="P1525" t="str">
            <v>LOAN</v>
          </cell>
          <cell r="Q1525">
            <v>46022</v>
          </cell>
          <cell r="R1525">
            <v>46022</v>
          </cell>
          <cell r="S1525">
            <v>40179</v>
          </cell>
          <cell r="T1525">
            <v>1</v>
          </cell>
          <cell r="U1525" t="str">
            <v>N</v>
          </cell>
          <cell r="V1525" t="str">
            <v>N</v>
          </cell>
          <cell r="W1525">
            <v>1</v>
          </cell>
          <cell r="X1525" t="str">
            <v>N</v>
          </cell>
          <cell r="Y1525" t="str">
            <v>VNGAAP</v>
          </cell>
          <cell r="Z1525" t="str">
            <v>9410</v>
          </cell>
          <cell r="AA1525">
            <v>43465</v>
          </cell>
          <cell r="AB1525">
            <v>15000000</v>
          </cell>
          <cell r="AC1525">
            <v>5000000000</v>
          </cell>
          <cell r="AD1525">
            <v>150000000</v>
          </cell>
          <cell r="AE1525">
            <v>0</v>
          </cell>
          <cell r="AF1525">
            <v>2</v>
          </cell>
          <cell r="AG1525">
            <v>46022</v>
          </cell>
          <cell r="AH1525">
            <v>5000000000</v>
          </cell>
          <cell r="AI1525">
            <v>5000000000</v>
          </cell>
          <cell r="AJ1525">
            <v>15000000</v>
          </cell>
          <cell r="AK1525">
            <v>0.39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42369</v>
          </cell>
          <cell r="AV1525">
            <v>1</v>
          </cell>
          <cell r="AW1525">
            <v>0</v>
          </cell>
        </row>
        <row r="1526">
          <cell r="C1526" t="str">
            <v>B0158</v>
          </cell>
          <cell r="D1526">
            <v>2000000000</v>
          </cell>
          <cell r="E1526">
            <v>0</v>
          </cell>
          <cell r="F1526">
            <v>46022</v>
          </cell>
          <cell r="G1526">
            <v>5000000000</v>
          </cell>
          <cell r="H1526">
            <v>7000000000</v>
          </cell>
          <cell r="I1526">
            <v>2000000000</v>
          </cell>
          <cell r="J1526">
            <v>150000000</v>
          </cell>
          <cell r="K1526" t="str">
            <v>2121</v>
          </cell>
          <cell r="L1526">
            <v>2</v>
          </cell>
          <cell r="M1526" t="str">
            <v>VND</v>
          </cell>
          <cell r="N1526" t="str">
            <v>VN0012485</v>
          </cell>
          <cell r="O1526">
            <v>2</v>
          </cell>
          <cell r="P1526" t="str">
            <v>LOAN</v>
          </cell>
          <cell r="Q1526">
            <v>46022</v>
          </cell>
          <cell r="R1526">
            <v>46022</v>
          </cell>
          <cell r="S1526">
            <v>40179</v>
          </cell>
          <cell r="T1526">
            <v>1</v>
          </cell>
          <cell r="U1526" t="str">
            <v>N</v>
          </cell>
          <cell r="V1526" t="str">
            <v>N</v>
          </cell>
          <cell r="W1526">
            <v>1</v>
          </cell>
          <cell r="X1526" t="str">
            <v>N</v>
          </cell>
          <cell r="Y1526" t="str">
            <v>VNGAAP</v>
          </cell>
          <cell r="Z1526" t="str">
            <v>9410</v>
          </cell>
          <cell r="AA1526">
            <v>43465</v>
          </cell>
          <cell r="AB1526">
            <v>15000000</v>
          </cell>
          <cell r="AC1526">
            <v>5000000000</v>
          </cell>
          <cell r="AD1526">
            <v>150000000</v>
          </cell>
          <cell r="AE1526">
            <v>0</v>
          </cell>
          <cell r="AF1526">
            <v>2</v>
          </cell>
          <cell r="AG1526">
            <v>46022</v>
          </cell>
          <cell r="AH1526">
            <v>5000000000</v>
          </cell>
          <cell r="AI1526">
            <v>5000000000</v>
          </cell>
          <cell r="AJ1526">
            <v>15000000</v>
          </cell>
          <cell r="AK1526">
            <v>0.4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42369</v>
          </cell>
          <cell r="AV1526">
            <v>1</v>
          </cell>
          <cell r="AW1526">
            <v>0</v>
          </cell>
        </row>
        <row r="1527">
          <cell r="C1527" t="str">
            <v>B0159</v>
          </cell>
          <cell r="D1527">
            <v>2000000000</v>
          </cell>
          <cell r="E1527">
            <v>0</v>
          </cell>
          <cell r="F1527">
            <v>46022</v>
          </cell>
          <cell r="G1527">
            <v>5000000000</v>
          </cell>
          <cell r="H1527">
            <v>7000000000</v>
          </cell>
          <cell r="I1527">
            <v>2000000000</v>
          </cell>
          <cell r="J1527">
            <v>150000000</v>
          </cell>
          <cell r="K1527" t="str">
            <v>2121</v>
          </cell>
          <cell r="L1527">
            <v>2</v>
          </cell>
          <cell r="M1527" t="str">
            <v>VND</v>
          </cell>
          <cell r="N1527" t="str">
            <v>VN0012939</v>
          </cell>
          <cell r="O1527">
            <v>2</v>
          </cell>
          <cell r="P1527" t="str">
            <v>LOAN</v>
          </cell>
          <cell r="Q1527">
            <v>46022</v>
          </cell>
          <cell r="R1527">
            <v>46022</v>
          </cell>
          <cell r="S1527">
            <v>40179</v>
          </cell>
          <cell r="T1527">
            <v>1</v>
          </cell>
          <cell r="U1527" t="str">
            <v>N</v>
          </cell>
          <cell r="V1527" t="str">
            <v>N</v>
          </cell>
          <cell r="W1527">
            <v>1</v>
          </cell>
          <cell r="X1527" t="str">
            <v>N</v>
          </cell>
          <cell r="Y1527" t="str">
            <v>VNGAAP</v>
          </cell>
          <cell r="Z1527" t="str">
            <v>9410</v>
          </cell>
          <cell r="AA1527">
            <v>43465</v>
          </cell>
          <cell r="AB1527">
            <v>15000000</v>
          </cell>
          <cell r="AC1527">
            <v>5000000000</v>
          </cell>
          <cell r="AD1527">
            <v>150000000</v>
          </cell>
          <cell r="AE1527">
            <v>0</v>
          </cell>
          <cell r="AF1527">
            <v>2</v>
          </cell>
          <cell r="AG1527">
            <v>46022</v>
          </cell>
          <cell r="AH1527">
            <v>5000000000</v>
          </cell>
          <cell r="AI1527">
            <v>5000000000</v>
          </cell>
          <cell r="AJ1527">
            <v>15000000</v>
          </cell>
          <cell r="AK1527">
            <v>0.6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42369</v>
          </cell>
          <cell r="AV1527">
            <v>1</v>
          </cell>
          <cell r="AW1527">
            <v>0</v>
          </cell>
        </row>
        <row r="1528">
          <cell r="C1528" t="str">
            <v>B0160</v>
          </cell>
          <cell r="D1528">
            <v>2000000000</v>
          </cell>
          <cell r="E1528">
            <v>0</v>
          </cell>
          <cell r="F1528">
            <v>46022</v>
          </cell>
          <cell r="G1528">
            <v>5000000000</v>
          </cell>
          <cell r="H1528">
            <v>7000000000</v>
          </cell>
          <cell r="I1528">
            <v>2000000000</v>
          </cell>
          <cell r="J1528">
            <v>150000000</v>
          </cell>
          <cell r="K1528" t="str">
            <v>2121</v>
          </cell>
          <cell r="L1528">
            <v>2</v>
          </cell>
          <cell r="M1528" t="str">
            <v>VND</v>
          </cell>
          <cell r="N1528" t="str">
            <v>VN0011556</v>
          </cell>
          <cell r="O1528">
            <v>2</v>
          </cell>
          <cell r="P1528" t="str">
            <v>LOAN</v>
          </cell>
          <cell r="Q1528">
            <v>46022</v>
          </cell>
          <cell r="R1528">
            <v>46022</v>
          </cell>
          <cell r="S1528">
            <v>40179</v>
          </cell>
          <cell r="T1528">
            <v>1</v>
          </cell>
          <cell r="U1528" t="str">
            <v>N</v>
          </cell>
          <cell r="V1528" t="str">
            <v>N</v>
          </cell>
          <cell r="W1528">
            <v>1</v>
          </cell>
          <cell r="X1528" t="str">
            <v>N</v>
          </cell>
          <cell r="Y1528" t="str">
            <v>VNGAAP</v>
          </cell>
          <cell r="Z1528" t="str">
            <v>9410</v>
          </cell>
          <cell r="AA1528">
            <v>43465</v>
          </cell>
          <cell r="AB1528">
            <v>15000000</v>
          </cell>
          <cell r="AC1528">
            <v>5000000000</v>
          </cell>
          <cell r="AD1528">
            <v>150000000</v>
          </cell>
          <cell r="AE1528">
            <v>0</v>
          </cell>
          <cell r="AF1528">
            <v>2</v>
          </cell>
          <cell r="AG1528">
            <v>46022</v>
          </cell>
          <cell r="AH1528">
            <v>5000000000</v>
          </cell>
          <cell r="AI1528">
            <v>5000000000</v>
          </cell>
          <cell r="AJ1528">
            <v>15000000</v>
          </cell>
          <cell r="AK1528">
            <v>0.8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42369</v>
          </cell>
          <cell r="AV1528">
            <v>1</v>
          </cell>
          <cell r="AW1528">
            <v>0</v>
          </cell>
        </row>
        <row r="1529">
          <cell r="C1529" t="str">
            <v>B0161</v>
          </cell>
          <cell r="D1529">
            <v>2000000000</v>
          </cell>
          <cell r="E1529">
            <v>0</v>
          </cell>
          <cell r="F1529">
            <v>46022</v>
          </cell>
          <cell r="G1529">
            <v>5000000000</v>
          </cell>
          <cell r="H1529">
            <v>7000000000</v>
          </cell>
          <cell r="I1529">
            <v>2000000000</v>
          </cell>
          <cell r="J1529">
            <v>150000000</v>
          </cell>
          <cell r="K1529" t="str">
            <v>2121</v>
          </cell>
          <cell r="L1529">
            <v>2</v>
          </cell>
          <cell r="M1529" t="str">
            <v>VND</v>
          </cell>
          <cell r="N1529" t="str">
            <v>VN0012571</v>
          </cell>
          <cell r="O1529">
            <v>2</v>
          </cell>
          <cell r="P1529" t="str">
            <v>LOAN</v>
          </cell>
          <cell r="Q1529">
            <v>46022</v>
          </cell>
          <cell r="R1529">
            <v>46022</v>
          </cell>
          <cell r="S1529">
            <v>40179</v>
          </cell>
          <cell r="T1529">
            <v>1</v>
          </cell>
          <cell r="U1529" t="str">
            <v>N</v>
          </cell>
          <cell r="V1529" t="str">
            <v>N</v>
          </cell>
          <cell r="W1529">
            <v>1</v>
          </cell>
          <cell r="X1529" t="str">
            <v>N</v>
          </cell>
          <cell r="Y1529" t="str">
            <v>VNGAAP</v>
          </cell>
          <cell r="Z1529" t="str">
            <v>9410</v>
          </cell>
          <cell r="AA1529">
            <v>43465</v>
          </cell>
          <cell r="AB1529">
            <v>15000000</v>
          </cell>
          <cell r="AC1529">
            <v>5000000000</v>
          </cell>
          <cell r="AD1529">
            <v>150000000</v>
          </cell>
          <cell r="AE1529">
            <v>0</v>
          </cell>
          <cell r="AF1529">
            <v>2</v>
          </cell>
          <cell r="AG1529">
            <v>46022</v>
          </cell>
          <cell r="AH1529">
            <v>5000000000</v>
          </cell>
          <cell r="AI1529">
            <v>5000000000</v>
          </cell>
          <cell r="AJ1529">
            <v>15000000</v>
          </cell>
          <cell r="AK1529">
            <v>0.9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42369</v>
          </cell>
          <cell r="AV1529">
            <v>1</v>
          </cell>
          <cell r="AW1529">
            <v>0</v>
          </cell>
        </row>
        <row r="1530">
          <cell r="C1530" t="str">
            <v>B0162</v>
          </cell>
          <cell r="D1530">
            <v>2000000000</v>
          </cell>
          <cell r="E1530">
            <v>0</v>
          </cell>
          <cell r="F1530">
            <v>46022</v>
          </cell>
          <cell r="G1530">
            <v>5000000000</v>
          </cell>
          <cell r="H1530">
            <v>7000000000</v>
          </cell>
          <cell r="I1530">
            <v>2000000000</v>
          </cell>
          <cell r="J1530">
            <v>150000000</v>
          </cell>
          <cell r="K1530" t="str">
            <v>2121</v>
          </cell>
          <cell r="L1530">
            <v>2</v>
          </cell>
          <cell r="M1530" t="str">
            <v>VND</v>
          </cell>
          <cell r="N1530" t="str">
            <v>VN0011498</v>
          </cell>
          <cell r="O1530">
            <v>2</v>
          </cell>
          <cell r="P1530" t="str">
            <v>LOAN</v>
          </cell>
          <cell r="Q1530">
            <v>46022</v>
          </cell>
          <cell r="R1530">
            <v>46022</v>
          </cell>
          <cell r="S1530">
            <v>40179</v>
          </cell>
          <cell r="T1530">
            <v>1</v>
          </cell>
          <cell r="U1530" t="str">
            <v>N</v>
          </cell>
          <cell r="V1530" t="str">
            <v>N</v>
          </cell>
          <cell r="W1530">
            <v>1</v>
          </cell>
          <cell r="X1530" t="str">
            <v>N</v>
          </cell>
          <cell r="Y1530" t="str">
            <v>VNGAAP</v>
          </cell>
          <cell r="Z1530" t="str">
            <v>9410</v>
          </cell>
          <cell r="AA1530">
            <v>43465</v>
          </cell>
          <cell r="AB1530">
            <v>15000000</v>
          </cell>
          <cell r="AC1530">
            <v>5000000000</v>
          </cell>
          <cell r="AD1530">
            <v>150000000</v>
          </cell>
          <cell r="AE1530">
            <v>0</v>
          </cell>
          <cell r="AF1530">
            <v>2</v>
          </cell>
          <cell r="AG1530">
            <v>46022</v>
          </cell>
          <cell r="AH1530">
            <v>5000000000</v>
          </cell>
          <cell r="AI1530">
            <v>5000000000</v>
          </cell>
          <cell r="AJ1530">
            <v>15000000</v>
          </cell>
          <cell r="AK1530">
            <v>1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42369</v>
          </cell>
          <cell r="AV1530">
            <v>1</v>
          </cell>
          <cell r="AW1530">
            <v>0</v>
          </cell>
        </row>
        <row r="1531">
          <cell r="C1531" t="str">
            <v>B0163</v>
          </cell>
          <cell r="D1531">
            <v>2000000000</v>
          </cell>
          <cell r="E1531">
            <v>0</v>
          </cell>
          <cell r="F1531">
            <v>46022</v>
          </cell>
          <cell r="G1531">
            <v>5000000000</v>
          </cell>
          <cell r="H1531">
            <v>7000000000</v>
          </cell>
          <cell r="I1531">
            <v>2000000000</v>
          </cell>
          <cell r="J1531">
            <v>150000000</v>
          </cell>
          <cell r="K1531" t="str">
            <v>2121</v>
          </cell>
          <cell r="L1531">
            <v>2</v>
          </cell>
          <cell r="M1531" t="str">
            <v>VND</v>
          </cell>
          <cell r="N1531" t="str">
            <v>VN0011736</v>
          </cell>
          <cell r="O1531">
            <v>2</v>
          </cell>
          <cell r="P1531" t="str">
            <v>LOAN</v>
          </cell>
          <cell r="Q1531">
            <v>46022</v>
          </cell>
          <cell r="R1531">
            <v>46022</v>
          </cell>
          <cell r="S1531">
            <v>40179</v>
          </cell>
          <cell r="T1531">
            <v>1</v>
          </cell>
          <cell r="U1531" t="str">
            <v>N</v>
          </cell>
          <cell r="V1531" t="str">
            <v>N</v>
          </cell>
          <cell r="W1531">
            <v>1</v>
          </cell>
          <cell r="X1531" t="str">
            <v>N</v>
          </cell>
          <cell r="Y1531" t="str">
            <v>VNGAAP</v>
          </cell>
          <cell r="Z1531" t="str">
            <v>9410</v>
          </cell>
          <cell r="AA1531">
            <v>43465</v>
          </cell>
          <cell r="AB1531">
            <v>15000000</v>
          </cell>
          <cell r="AC1531">
            <v>5000000000</v>
          </cell>
          <cell r="AD1531">
            <v>150000000</v>
          </cell>
          <cell r="AE1531">
            <v>0</v>
          </cell>
          <cell r="AF1531">
            <v>2</v>
          </cell>
          <cell r="AG1531">
            <v>46022</v>
          </cell>
          <cell r="AH1531">
            <v>5000000000</v>
          </cell>
          <cell r="AI1531">
            <v>5000000000</v>
          </cell>
          <cell r="AJ1531">
            <v>15000000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42369</v>
          </cell>
          <cell r="AV1531">
            <v>1</v>
          </cell>
          <cell r="AW1531">
            <v>0</v>
          </cell>
        </row>
        <row r="1532">
          <cell r="C1532" t="str">
            <v>B0164</v>
          </cell>
          <cell r="D1532">
            <v>2000000000</v>
          </cell>
          <cell r="E1532">
            <v>0</v>
          </cell>
          <cell r="F1532">
            <v>46022</v>
          </cell>
          <cell r="G1532">
            <v>5000000000</v>
          </cell>
          <cell r="H1532">
            <v>7000000000</v>
          </cell>
          <cell r="I1532">
            <v>2000000000</v>
          </cell>
          <cell r="J1532">
            <v>150000000</v>
          </cell>
          <cell r="K1532" t="str">
            <v>2121</v>
          </cell>
          <cell r="L1532">
            <v>2</v>
          </cell>
          <cell r="M1532" t="str">
            <v>VND</v>
          </cell>
          <cell r="N1532" t="str">
            <v>VN0011912</v>
          </cell>
          <cell r="O1532">
            <v>2</v>
          </cell>
          <cell r="P1532" t="str">
            <v>LOAN</v>
          </cell>
          <cell r="Q1532">
            <v>46022</v>
          </cell>
          <cell r="R1532">
            <v>46022</v>
          </cell>
          <cell r="S1532">
            <v>40179</v>
          </cell>
          <cell r="T1532">
            <v>1</v>
          </cell>
          <cell r="U1532" t="str">
            <v>N</v>
          </cell>
          <cell r="V1532" t="str">
            <v>N</v>
          </cell>
          <cell r="W1532">
            <v>2</v>
          </cell>
          <cell r="X1532" t="str">
            <v>N</v>
          </cell>
          <cell r="Y1532" t="str">
            <v>VNGAAP</v>
          </cell>
          <cell r="Z1532" t="str">
            <v>9410</v>
          </cell>
          <cell r="AA1532">
            <v>43465</v>
          </cell>
          <cell r="AB1532">
            <v>15000000</v>
          </cell>
          <cell r="AC1532">
            <v>5000000000</v>
          </cell>
          <cell r="AD1532">
            <v>150000000</v>
          </cell>
          <cell r="AE1532">
            <v>250000000</v>
          </cell>
          <cell r="AF1532">
            <v>2</v>
          </cell>
          <cell r="AG1532">
            <v>46022</v>
          </cell>
          <cell r="AH1532">
            <v>5000000000</v>
          </cell>
          <cell r="AI1532">
            <v>5000000000</v>
          </cell>
          <cell r="AJ1532">
            <v>15000000</v>
          </cell>
          <cell r="AK1532">
            <v>0.39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42369</v>
          </cell>
          <cell r="AV1532">
            <v>1</v>
          </cell>
          <cell r="AW1532">
            <v>0</v>
          </cell>
        </row>
        <row r="1533">
          <cell r="C1533" t="str">
            <v>B0165</v>
          </cell>
          <cell r="D1533">
            <v>2000000000</v>
          </cell>
          <cell r="E1533">
            <v>0</v>
          </cell>
          <cell r="F1533">
            <v>46022</v>
          </cell>
          <cell r="G1533">
            <v>5000000000</v>
          </cell>
          <cell r="H1533">
            <v>7000000000</v>
          </cell>
          <cell r="I1533">
            <v>2000000000</v>
          </cell>
          <cell r="J1533">
            <v>150000000</v>
          </cell>
          <cell r="K1533" t="str">
            <v>2121</v>
          </cell>
          <cell r="L1533">
            <v>2</v>
          </cell>
          <cell r="M1533" t="str">
            <v>VND</v>
          </cell>
          <cell r="N1533" t="str">
            <v>VN0011465</v>
          </cell>
          <cell r="O1533">
            <v>2</v>
          </cell>
          <cell r="P1533" t="str">
            <v>LOAN</v>
          </cell>
          <cell r="Q1533">
            <v>46022</v>
          </cell>
          <cell r="R1533">
            <v>46022</v>
          </cell>
          <cell r="S1533">
            <v>40179</v>
          </cell>
          <cell r="T1533">
            <v>1</v>
          </cell>
          <cell r="U1533" t="str">
            <v>N</v>
          </cell>
          <cell r="V1533" t="str">
            <v>N</v>
          </cell>
          <cell r="W1533">
            <v>2</v>
          </cell>
          <cell r="X1533" t="str">
            <v>N</v>
          </cell>
          <cell r="Y1533" t="str">
            <v>VNGAAP</v>
          </cell>
          <cell r="Z1533" t="str">
            <v>9410</v>
          </cell>
          <cell r="AA1533">
            <v>43465</v>
          </cell>
          <cell r="AB1533">
            <v>15000000</v>
          </cell>
          <cell r="AC1533">
            <v>5000000000</v>
          </cell>
          <cell r="AD1533">
            <v>150000000</v>
          </cell>
          <cell r="AE1533">
            <v>250000000</v>
          </cell>
          <cell r="AF1533">
            <v>2</v>
          </cell>
          <cell r="AG1533">
            <v>46022</v>
          </cell>
          <cell r="AH1533">
            <v>5000000000</v>
          </cell>
          <cell r="AI1533">
            <v>5000000000</v>
          </cell>
          <cell r="AJ1533">
            <v>15000000</v>
          </cell>
          <cell r="AK1533">
            <v>0.4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42369</v>
          </cell>
          <cell r="AV1533">
            <v>1</v>
          </cell>
          <cell r="AW1533">
            <v>0</v>
          </cell>
        </row>
        <row r="1534">
          <cell r="C1534" t="str">
            <v>B0166</v>
          </cell>
          <cell r="D1534">
            <v>2000000000</v>
          </cell>
          <cell r="E1534">
            <v>0</v>
          </cell>
          <cell r="F1534">
            <v>46022</v>
          </cell>
          <cell r="G1534">
            <v>5000000000</v>
          </cell>
          <cell r="H1534">
            <v>7000000000</v>
          </cell>
          <cell r="I1534">
            <v>2000000000</v>
          </cell>
          <cell r="J1534">
            <v>150000000</v>
          </cell>
          <cell r="K1534" t="str">
            <v>2121</v>
          </cell>
          <cell r="L1534">
            <v>2</v>
          </cell>
          <cell r="M1534" t="str">
            <v>VND</v>
          </cell>
          <cell r="N1534" t="str">
            <v>VN0012574</v>
          </cell>
          <cell r="O1534">
            <v>2</v>
          </cell>
          <cell r="P1534" t="str">
            <v>LOAN</v>
          </cell>
          <cell r="Q1534">
            <v>46022</v>
          </cell>
          <cell r="R1534">
            <v>46022</v>
          </cell>
          <cell r="S1534">
            <v>40179</v>
          </cell>
          <cell r="T1534">
            <v>1</v>
          </cell>
          <cell r="U1534" t="str">
            <v>N</v>
          </cell>
          <cell r="V1534" t="str">
            <v>N</v>
          </cell>
          <cell r="W1534">
            <v>2</v>
          </cell>
          <cell r="X1534" t="str">
            <v>N</v>
          </cell>
          <cell r="Y1534" t="str">
            <v>VNGAAP</v>
          </cell>
          <cell r="Z1534" t="str">
            <v>9410</v>
          </cell>
          <cell r="AA1534">
            <v>43465</v>
          </cell>
          <cell r="AB1534">
            <v>15000000</v>
          </cell>
          <cell r="AC1534">
            <v>5000000000</v>
          </cell>
          <cell r="AD1534">
            <v>150000000</v>
          </cell>
          <cell r="AE1534">
            <v>250000000</v>
          </cell>
          <cell r="AF1534">
            <v>2</v>
          </cell>
          <cell r="AG1534">
            <v>46022</v>
          </cell>
          <cell r="AH1534">
            <v>5000000000</v>
          </cell>
          <cell r="AI1534">
            <v>5000000000</v>
          </cell>
          <cell r="AJ1534">
            <v>15000000</v>
          </cell>
          <cell r="AK1534">
            <v>0.6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42369</v>
          </cell>
          <cell r="AV1534">
            <v>1</v>
          </cell>
          <cell r="AW1534">
            <v>0</v>
          </cell>
        </row>
        <row r="1535">
          <cell r="C1535" t="str">
            <v>B0167</v>
          </cell>
          <cell r="D1535">
            <v>2000000000</v>
          </cell>
          <cell r="E1535">
            <v>0</v>
          </cell>
          <cell r="F1535">
            <v>46022</v>
          </cell>
          <cell r="G1535">
            <v>5000000000</v>
          </cell>
          <cell r="H1535">
            <v>7000000000</v>
          </cell>
          <cell r="I1535">
            <v>2000000000</v>
          </cell>
          <cell r="J1535">
            <v>150000000</v>
          </cell>
          <cell r="K1535" t="str">
            <v>2121</v>
          </cell>
          <cell r="L1535">
            <v>2</v>
          </cell>
          <cell r="M1535" t="str">
            <v>VND</v>
          </cell>
          <cell r="N1535" t="str">
            <v>VN0013351</v>
          </cell>
          <cell r="O1535">
            <v>2</v>
          </cell>
          <cell r="P1535" t="str">
            <v>LOAN</v>
          </cell>
          <cell r="Q1535">
            <v>46022</v>
          </cell>
          <cell r="R1535">
            <v>46022</v>
          </cell>
          <cell r="S1535">
            <v>40179</v>
          </cell>
          <cell r="T1535">
            <v>1</v>
          </cell>
          <cell r="U1535" t="str">
            <v>N</v>
          </cell>
          <cell r="V1535" t="str">
            <v>N</v>
          </cell>
          <cell r="W1535">
            <v>2</v>
          </cell>
          <cell r="X1535" t="str">
            <v>N</v>
          </cell>
          <cell r="Y1535" t="str">
            <v>VNGAAP</v>
          </cell>
          <cell r="Z1535" t="str">
            <v>9410</v>
          </cell>
          <cell r="AA1535">
            <v>43465</v>
          </cell>
          <cell r="AB1535">
            <v>15000000</v>
          </cell>
          <cell r="AC1535">
            <v>5000000000</v>
          </cell>
          <cell r="AD1535">
            <v>150000000</v>
          </cell>
          <cell r="AE1535">
            <v>250000000</v>
          </cell>
          <cell r="AF1535">
            <v>2</v>
          </cell>
          <cell r="AG1535">
            <v>46022</v>
          </cell>
          <cell r="AH1535">
            <v>5000000000</v>
          </cell>
          <cell r="AI1535">
            <v>5000000000</v>
          </cell>
          <cell r="AJ1535">
            <v>15000000</v>
          </cell>
          <cell r="AK1535">
            <v>0.8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42369</v>
          </cell>
          <cell r="AV1535">
            <v>1</v>
          </cell>
          <cell r="AW1535">
            <v>0</v>
          </cell>
        </row>
        <row r="1536">
          <cell r="C1536" t="str">
            <v>B0168</v>
          </cell>
          <cell r="D1536">
            <v>2000000000</v>
          </cell>
          <cell r="E1536">
            <v>0</v>
          </cell>
          <cell r="F1536">
            <v>46022</v>
          </cell>
          <cell r="G1536">
            <v>5000000000</v>
          </cell>
          <cell r="H1536">
            <v>7000000000</v>
          </cell>
          <cell r="I1536">
            <v>2000000000</v>
          </cell>
          <cell r="J1536">
            <v>150000000</v>
          </cell>
          <cell r="K1536" t="str">
            <v>2121</v>
          </cell>
          <cell r="L1536">
            <v>2</v>
          </cell>
          <cell r="M1536" t="str">
            <v>VND</v>
          </cell>
          <cell r="N1536" t="str">
            <v>VN0011761</v>
          </cell>
          <cell r="O1536">
            <v>2</v>
          </cell>
          <cell r="P1536" t="str">
            <v>LOAN</v>
          </cell>
          <cell r="Q1536">
            <v>46022</v>
          </cell>
          <cell r="R1536">
            <v>46022</v>
          </cell>
          <cell r="S1536">
            <v>40179</v>
          </cell>
          <cell r="T1536">
            <v>1</v>
          </cell>
          <cell r="U1536" t="str">
            <v>N</v>
          </cell>
          <cell r="V1536" t="str">
            <v>N</v>
          </cell>
          <cell r="W1536">
            <v>2</v>
          </cell>
          <cell r="X1536" t="str">
            <v>N</v>
          </cell>
          <cell r="Y1536" t="str">
            <v>VNGAAP</v>
          </cell>
          <cell r="Z1536" t="str">
            <v>9410</v>
          </cell>
          <cell r="AA1536">
            <v>43465</v>
          </cell>
          <cell r="AB1536">
            <v>15000000</v>
          </cell>
          <cell r="AC1536">
            <v>5000000000</v>
          </cell>
          <cell r="AD1536">
            <v>150000000</v>
          </cell>
          <cell r="AE1536">
            <v>250000000</v>
          </cell>
          <cell r="AF1536">
            <v>2</v>
          </cell>
          <cell r="AG1536">
            <v>46022</v>
          </cell>
          <cell r="AH1536">
            <v>5000000000</v>
          </cell>
          <cell r="AI1536">
            <v>5000000000</v>
          </cell>
          <cell r="AJ1536">
            <v>15000000</v>
          </cell>
          <cell r="AK1536">
            <v>0.9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42369</v>
          </cell>
          <cell r="AV1536">
            <v>1</v>
          </cell>
          <cell r="AW1536">
            <v>0</v>
          </cell>
        </row>
        <row r="1537">
          <cell r="C1537" t="str">
            <v>B0169</v>
          </cell>
          <cell r="D1537">
            <v>2000000000</v>
          </cell>
          <cell r="E1537">
            <v>0</v>
          </cell>
          <cell r="F1537">
            <v>46022</v>
          </cell>
          <cell r="G1537">
            <v>5000000000</v>
          </cell>
          <cell r="H1537">
            <v>7000000000</v>
          </cell>
          <cell r="I1537">
            <v>2000000000</v>
          </cell>
          <cell r="J1537">
            <v>150000000</v>
          </cell>
          <cell r="K1537" t="str">
            <v>2121</v>
          </cell>
          <cell r="L1537">
            <v>2</v>
          </cell>
          <cell r="M1537" t="str">
            <v>VND</v>
          </cell>
          <cell r="N1537" t="str">
            <v>VN0011764</v>
          </cell>
          <cell r="O1537">
            <v>2</v>
          </cell>
          <cell r="P1537" t="str">
            <v>LOAN</v>
          </cell>
          <cell r="Q1537">
            <v>46022</v>
          </cell>
          <cell r="R1537">
            <v>46022</v>
          </cell>
          <cell r="S1537">
            <v>40179</v>
          </cell>
          <cell r="T1537">
            <v>1</v>
          </cell>
          <cell r="U1537" t="str">
            <v>N</v>
          </cell>
          <cell r="V1537" t="str">
            <v>N</v>
          </cell>
          <cell r="W1537">
            <v>2</v>
          </cell>
          <cell r="X1537" t="str">
            <v>N</v>
          </cell>
          <cell r="Y1537" t="str">
            <v>VNGAAP</v>
          </cell>
          <cell r="Z1537" t="str">
            <v>9410</v>
          </cell>
          <cell r="AA1537">
            <v>43465</v>
          </cell>
          <cell r="AB1537">
            <v>15000000</v>
          </cell>
          <cell r="AC1537">
            <v>5000000000</v>
          </cell>
          <cell r="AD1537">
            <v>150000000</v>
          </cell>
          <cell r="AE1537">
            <v>250000000</v>
          </cell>
          <cell r="AF1537">
            <v>2</v>
          </cell>
          <cell r="AG1537">
            <v>46022</v>
          </cell>
          <cell r="AH1537">
            <v>5000000000</v>
          </cell>
          <cell r="AI1537">
            <v>5000000000</v>
          </cell>
          <cell r="AJ1537">
            <v>15000000</v>
          </cell>
          <cell r="AK1537">
            <v>1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42369</v>
          </cell>
          <cell r="AV1537">
            <v>1</v>
          </cell>
          <cell r="AW1537">
            <v>0</v>
          </cell>
        </row>
        <row r="1538">
          <cell r="C1538" t="str">
            <v>B0170</v>
          </cell>
          <cell r="D1538">
            <v>2000000000</v>
          </cell>
          <cell r="E1538">
            <v>0</v>
          </cell>
          <cell r="F1538">
            <v>46022</v>
          </cell>
          <cell r="G1538">
            <v>5000000000</v>
          </cell>
          <cell r="H1538">
            <v>7000000000</v>
          </cell>
          <cell r="I1538">
            <v>2000000000</v>
          </cell>
          <cell r="J1538">
            <v>150000000</v>
          </cell>
          <cell r="K1538" t="str">
            <v>2121</v>
          </cell>
          <cell r="L1538">
            <v>2</v>
          </cell>
          <cell r="M1538" t="str">
            <v>VND</v>
          </cell>
          <cell r="N1538" t="str">
            <v>VN0011462</v>
          </cell>
          <cell r="O1538">
            <v>2</v>
          </cell>
          <cell r="P1538" t="str">
            <v>LOAN</v>
          </cell>
          <cell r="Q1538">
            <v>46022</v>
          </cell>
          <cell r="R1538">
            <v>46022</v>
          </cell>
          <cell r="S1538">
            <v>40179</v>
          </cell>
          <cell r="T1538">
            <v>1</v>
          </cell>
          <cell r="U1538" t="str">
            <v>N</v>
          </cell>
          <cell r="V1538" t="str">
            <v>N</v>
          </cell>
          <cell r="W1538">
            <v>2</v>
          </cell>
          <cell r="X1538" t="str">
            <v>N</v>
          </cell>
          <cell r="Y1538" t="str">
            <v>VNGAAP</v>
          </cell>
          <cell r="Z1538" t="str">
            <v>9410</v>
          </cell>
          <cell r="AA1538">
            <v>43465</v>
          </cell>
          <cell r="AB1538">
            <v>15000000</v>
          </cell>
          <cell r="AC1538">
            <v>5000000000</v>
          </cell>
          <cell r="AD1538">
            <v>150000000</v>
          </cell>
          <cell r="AE1538">
            <v>250000000</v>
          </cell>
          <cell r="AF1538">
            <v>2</v>
          </cell>
          <cell r="AG1538">
            <v>46022</v>
          </cell>
          <cell r="AH1538">
            <v>5000000000</v>
          </cell>
          <cell r="AI1538">
            <v>5000000000</v>
          </cell>
          <cell r="AJ1538">
            <v>15000000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42369</v>
          </cell>
          <cell r="AV1538">
            <v>1</v>
          </cell>
          <cell r="AW1538">
            <v>0</v>
          </cell>
        </row>
        <row r="1539">
          <cell r="C1539" t="str">
            <v>B0171</v>
          </cell>
          <cell r="D1539">
            <v>2000000000</v>
          </cell>
          <cell r="E1539">
            <v>0</v>
          </cell>
          <cell r="F1539">
            <v>46022</v>
          </cell>
          <cell r="G1539">
            <v>5000000000</v>
          </cell>
          <cell r="H1539">
            <v>7000000000</v>
          </cell>
          <cell r="I1539">
            <v>2000000000</v>
          </cell>
          <cell r="J1539">
            <v>150000000</v>
          </cell>
          <cell r="K1539" t="str">
            <v>2121</v>
          </cell>
          <cell r="L1539">
            <v>3</v>
          </cell>
          <cell r="M1539" t="str">
            <v>VND</v>
          </cell>
          <cell r="N1539" t="str">
            <v>VN0012305</v>
          </cell>
          <cell r="O1539">
            <v>3</v>
          </cell>
          <cell r="P1539" t="str">
            <v>LOAN</v>
          </cell>
          <cell r="Q1539">
            <v>46022</v>
          </cell>
          <cell r="R1539">
            <v>46022</v>
          </cell>
          <cell r="S1539">
            <v>40179</v>
          </cell>
          <cell r="T1539">
            <v>1</v>
          </cell>
          <cell r="U1539" t="str">
            <v>N</v>
          </cell>
          <cell r="V1539" t="str">
            <v>N</v>
          </cell>
          <cell r="W1539">
            <v>1</v>
          </cell>
          <cell r="X1539" t="str">
            <v>N</v>
          </cell>
          <cell r="Y1539" t="str">
            <v>VNGAAP</v>
          </cell>
          <cell r="Z1539" t="str">
            <v>9410</v>
          </cell>
          <cell r="AA1539">
            <v>43465</v>
          </cell>
          <cell r="AB1539">
            <v>15000000</v>
          </cell>
          <cell r="AC1539">
            <v>5000000000</v>
          </cell>
          <cell r="AD1539">
            <v>150000000</v>
          </cell>
          <cell r="AE1539">
            <v>0</v>
          </cell>
          <cell r="AF1539">
            <v>2</v>
          </cell>
          <cell r="AG1539">
            <v>46022</v>
          </cell>
          <cell r="AH1539">
            <v>5000000000</v>
          </cell>
          <cell r="AI1539">
            <v>5000000000</v>
          </cell>
          <cell r="AJ1539">
            <v>15000000</v>
          </cell>
          <cell r="AK1539">
            <v>0.39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42369</v>
          </cell>
          <cell r="AV1539">
            <v>1</v>
          </cell>
          <cell r="AW1539">
            <v>0</v>
          </cell>
        </row>
        <row r="1540">
          <cell r="C1540" t="str">
            <v>B0172</v>
          </cell>
          <cell r="D1540">
            <v>2000000000</v>
          </cell>
          <cell r="E1540">
            <v>0</v>
          </cell>
          <cell r="F1540">
            <v>46022</v>
          </cell>
          <cell r="G1540">
            <v>5000000000</v>
          </cell>
          <cell r="H1540">
            <v>7000000000</v>
          </cell>
          <cell r="I1540">
            <v>2000000000</v>
          </cell>
          <cell r="J1540">
            <v>150000000</v>
          </cell>
          <cell r="K1540" t="str">
            <v>2121</v>
          </cell>
          <cell r="L1540">
            <v>3</v>
          </cell>
          <cell r="M1540" t="str">
            <v>VND</v>
          </cell>
          <cell r="N1540" t="str">
            <v>VN0012391</v>
          </cell>
          <cell r="O1540">
            <v>3</v>
          </cell>
          <cell r="P1540" t="str">
            <v>LOAN</v>
          </cell>
          <cell r="Q1540">
            <v>46022</v>
          </cell>
          <cell r="R1540">
            <v>46022</v>
          </cell>
          <cell r="S1540">
            <v>40179</v>
          </cell>
          <cell r="T1540">
            <v>1</v>
          </cell>
          <cell r="U1540" t="str">
            <v>N</v>
          </cell>
          <cell r="V1540" t="str">
            <v>N</v>
          </cell>
          <cell r="W1540">
            <v>1</v>
          </cell>
          <cell r="X1540" t="str">
            <v>N</v>
          </cell>
          <cell r="Y1540" t="str">
            <v>VNGAAP</v>
          </cell>
          <cell r="Z1540" t="str">
            <v>9410</v>
          </cell>
          <cell r="AA1540">
            <v>43465</v>
          </cell>
          <cell r="AB1540">
            <v>15000000</v>
          </cell>
          <cell r="AC1540">
            <v>5000000000</v>
          </cell>
          <cell r="AD1540">
            <v>150000000</v>
          </cell>
          <cell r="AE1540">
            <v>0</v>
          </cell>
          <cell r="AF1540">
            <v>2</v>
          </cell>
          <cell r="AG1540">
            <v>46022</v>
          </cell>
          <cell r="AH1540">
            <v>5000000000</v>
          </cell>
          <cell r="AI1540">
            <v>5000000000</v>
          </cell>
          <cell r="AJ1540">
            <v>15000000</v>
          </cell>
          <cell r="AK1540">
            <v>0.4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42369</v>
          </cell>
          <cell r="AV1540">
            <v>1</v>
          </cell>
          <cell r="AW1540">
            <v>0</v>
          </cell>
        </row>
        <row r="1541">
          <cell r="C1541" t="str">
            <v>B0173</v>
          </cell>
          <cell r="D1541">
            <v>2000000000</v>
          </cell>
          <cell r="E1541">
            <v>0</v>
          </cell>
          <cell r="F1541">
            <v>46022</v>
          </cell>
          <cell r="G1541">
            <v>5000000000</v>
          </cell>
          <cell r="H1541">
            <v>7000000000</v>
          </cell>
          <cell r="I1541">
            <v>2000000000</v>
          </cell>
          <cell r="J1541">
            <v>150000000</v>
          </cell>
          <cell r="K1541" t="str">
            <v>2121</v>
          </cell>
          <cell r="L1541">
            <v>3</v>
          </cell>
          <cell r="M1541" t="str">
            <v>VND</v>
          </cell>
          <cell r="N1541" t="str">
            <v>VN0011371</v>
          </cell>
          <cell r="O1541">
            <v>3</v>
          </cell>
          <cell r="P1541" t="str">
            <v>LOAN</v>
          </cell>
          <cell r="Q1541">
            <v>46022</v>
          </cell>
          <cell r="R1541">
            <v>46022</v>
          </cell>
          <cell r="S1541">
            <v>40179</v>
          </cell>
          <cell r="T1541">
            <v>1</v>
          </cell>
          <cell r="U1541" t="str">
            <v>N</v>
          </cell>
          <cell r="V1541" t="str">
            <v>N</v>
          </cell>
          <cell r="W1541">
            <v>1</v>
          </cell>
          <cell r="X1541" t="str">
            <v>N</v>
          </cell>
          <cell r="Y1541" t="str">
            <v>VNGAAP</v>
          </cell>
          <cell r="Z1541" t="str">
            <v>9410</v>
          </cell>
          <cell r="AA1541">
            <v>43465</v>
          </cell>
          <cell r="AB1541">
            <v>15000000</v>
          </cell>
          <cell r="AC1541">
            <v>5000000000</v>
          </cell>
          <cell r="AD1541">
            <v>150000000</v>
          </cell>
          <cell r="AE1541">
            <v>0</v>
          </cell>
          <cell r="AF1541">
            <v>2</v>
          </cell>
          <cell r="AG1541">
            <v>46022</v>
          </cell>
          <cell r="AH1541">
            <v>5000000000</v>
          </cell>
          <cell r="AI1541">
            <v>5000000000</v>
          </cell>
          <cell r="AJ1541">
            <v>15000000</v>
          </cell>
          <cell r="AK1541">
            <v>0.6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42369</v>
          </cell>
          <cell r="AV1541">
            <v>1</v>
          </cell>
          <cell r="AW1541">
            <v>0</v>
          </cell>
        </row>
        <row r="1542">
          <cell r="C1542" t="str">
            <v>B0174</v>
          </cell>
          <cell r="D1542">
            <v>2000000000</v>
          </cell>
          <cell r="E1542">
            <v>0</v>
          </cell>
          <cell r="F1542">
            <v>46022</v>
          </cell>
          <cell r="G1542">
            <v>5000000000</v>
          </cell>
          <cell r="H1542">
            <v>7000000000</v>
          </cell>
          <cell r="I1542">
            <v>2000000000</v>
          </cell>
          <cell r="J1542">
            <v>150000000</v>
          </cell>
          <cell r="K1542" t="str">
            <v>2121</v>
          </cell>
          <cell r="L1542">
            <v>3</v>
          </cell>
          <cell r="M1542" t="str">
            <v>VND</v>
          </cell>
          <cell r="N1542" t="str">
            <v>VN0011314</v>
          </cell>
          <cell r="O1542">
            <v>3</v>
          </cell>
          <cell r="P1542" t="str">
            <v>LOAN</v>
          </cell>
          <cell r="Q1542">
            <v>46022</v>
          </cell>
          <cell r="R1542">
            <v>46022</v>
          </cell>
          <cell r="S1542">
            <v>40179</v>
          </cell>
          <cell r="T1542">
            <v>1</v>
          </cell>
          <cell r="U1542" t="str">
            <v>N</v>
          </cell>
          <cell r="V1542" t="str">
            <v>N</v>
          </cell>
          <cell r="W1542">
            <v>1</v>
          </cell>
          <cell r="X1542" t="str">
            <v>N</v>
          </cell>
          <cell r="Y1542" t="str">
            <v>VNGAAP</v>
          </cell>
          <cell r="Z1542" t="str">
            <v>9410</v>
          </cell>
          <cell r="AA1542">
            <v>43465</v>
          </cell>
          <cell r="AB1542">
            <v>15000000</v>
          </cell>
          <cell r="AC1542">
            <v>5000000000</v>
          </cell>
          <cell r="AD1542">
            <v>150000000</v>
          </cell>
          <cell r="AE1542">
            <v>0</v>
          </cell>
          <cell r="AF1542">
            <v>2</v>
          </cell>
          <cell r="AG1542">
            <v>46022</v>
          </cell>
          <cell r="AH1542">
            <v>5000000000</v>
          </cell>
          <cell r="AI1542">
            <v>5000000000</v>
          </cell>
          <cell r="AJ1542">
            <v>15000000</v>
          </cell>
          <cell r="AK1542">
            <v>0.8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42369</v>
          </cell>
          <cell r="AV1542">
            <v>1</v>
          </cell>
          <cell r="AW1542">
            <v>0</v>
          </cell>
        </row>
        <row r="1543">
          <cell r="C1543" t="str">
            <v>B0175</v>
          </cell>
          <cell r="D1543">
            <v>2000000000</v>
          </cell>
          <cell r="E1543">
            <v>0</v>
          </cell>
          <cell r="F1543">
            <v>46022</v>
          </cell>
          <cell r="G1543">
            <v>5000000000</v>
          </cell>
          <cell r="H1543">
            <v>7000000000</v>
          </cell>
          <cell r="I1543">
            <v>2000000000</v>
          </cell>
          <cell r="J1543">
            <v>150000000</v>
          </cell>
          <cell r="K1543" t="str">
            <v>2121</v>
          </cell>
          <cell r="L1543">
            <v>3</v>
          </cell>
          <cell r="M1543" t="str">
            <v>VND</v>
          </cell>
          <cell r="N1543" t="str">
            <v>VN0012215</v>
          </cell>
          <cell r="O1543">
            <v>3</v>
          </cell>
          <cell r="P1543" t="str">
            <v>LOAN</v>
          </cell>
          <cell r="Q1543">
            <v>46022</v>
          </cell>
          <cell r="R1543">
            <v>46022</v>
          </cell>
          <cell r="S1543">
            <v>40179</v>
          </cell>
          <cell r="T1543">
            <v>1</v>
          </cell>
          <cell r="U1543" t="str">
            <v>N</v>
          </cell>
          <cell r="V1543" t="str">
            <v>N</v>
          </cell>
          <cell r="W1543">
            <v>1</v>
          </cell>
          <cell r="X1543" t="str">
            <v>N</v>
          </cell>
          <cell r="Y1543" t="str">
            <v>VNGAAP</v>
          </cell>
          <cell r="Z1543" t="str">
            <v>9410</v>
          </cell>
          <cell r="AA1543">
            <v>43465</v>
          </cell>
          <cell r="AB1543">
            <v>15000000</v>
          </cell>
          <cell r="AC1543">
            <v>5000000000</v>
          </cell>
          <cell r="AD1543">
            <v>150000000</v>
          </cell>
          <cell r="AE1543">
            <v>0</v>
          </cell>
          <cell r="AF1543">
            <v>2</v>
          </cell>
          <cell r="AG1543">
            <v>46022</v>
          </cell>
          <cell r="AH1543">
            <v>5000000000</v>
          </cell>
          <cell r="AI1543">
            <v>5000000000</v>
          </cell>
          <cell r="AJ1543">
            <v>15000000</v>
          </cell>
          <cell r="AK1543">
            <v>0.9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42369</v>
          </cell>
          <cell r="AV1543">
            <v>1</v>
          </cell>
          <cell r="AW1543">
            <v>0</v>
          </cell>
        </row>
        <row r="1544">
          <cell r="C1544" t="str">
            <v>B0176</v>
          </cell>
          <cell r="D1544">
            <v>2000000000</v>
          </cell>
          <cell r="E1544">
            <v>0</v>
          </cell>
          <cell r="F1544">
            <v>46022</v>
          </cell>
          <cell r="G1544">
            <v>5000000000</v>
          </cell>
          <cell r="H1544">
            <v>7000000000</v>
          </cell>
          <cell r="I1544">
            <v>2000000000</v>
          </cell>
          <cell r="J1544">
            <v>150000000</v>
          </cell>
          <cell r="K1544" t="str">
            <v>2121</v>
          </cell>
          <cell r="L1544">
            <v>3</v>
          </cell>
          <cell r="M1544" t="str">
            <v>VND</v>
          </cell>
          <cell r="N1544" t="str">
            <v>VN0012242</v>
          </cell>
          <cell r="O1544">
            <v>3</v>
          </cell>
          <cell r="P1544" t="str">
            <v>LOAN</v>
          </cell>
          <cell r="Q1544">
            <v>46022</v>
          </cell>
          <cell r="R1544">
            <v>46022</v>
          </cell>
          <cell r="S1544">
            <v>40179</v>
          </cell>
          <cell r="T1544">
            <v>1</v>
          </cell>
          <cell r="U1544" t="str">
            <v>N</v>
          </cell>
          <cell r="V1544" t="str">
            <v>N</v>
          </cell>
          <cell r="W1544">
            <v>1</v>
          </cell>
          <cell r="X1544" t="str">
            <v>N</v>
          </cell>
          <cell r="Y1544" t="str">
            <v>VNGAAP</v>
          </cell>
          <cell r="Z1544" t="str">
            <v>9410</v>
          </cell>
          <cell r="AA1544">
            <v>43465</v>
          </cell>
          <cell r="AB1544">
            <v>15000000</v>
          </cell>
          <cell r="AC1544">
            <v>5000000000</v>
          </cell>
          <cell r="AD1544">
            <v>150000000</v>
          </cell>
          <cell r="AE1544">
            <v>0</v>
          </cell>
          <cell r="AF1544">
            <v>2</v>
          </cell>
          <cell r="AG1544">
            <v>46022</v>
          </cell>
          <cell r="AH1544">
            <v>5000000000</v>
          </cell>
          <cell r="AI1544">
            <v>5000000000</v>
          </cell>
          <cell r="AJ1544">
            <v>15000000</v>
          </cell>
          <cell r="AK1544">
            <v>1</v>
          </cell>
          <cell r="AL1544">
            <v>0</v>
          </cell>
          <cell r="AM1544">
            <v>0</v>
          </cell>
          <cell r="AN1544">
            <v>0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42369</v>
          </cell>
          <cell r="AV1544">
            <v>1</v>
          </cell>
          <cell r="AW1544">
            <v>0</v>
          </cell>
        </row>
        <row r="1545">
          <cell r="C1545" t="str">
            <v>B0177</v>
          </cell>
          <cell r="D1545">
            <v>2000000000</v>
          </cell>
          <cell r="E1545">
            <v>0</v>
          </cell>
          <cell r="F1545">
            <v>46022</v>
          </cell>
          <cell r="G1545">
            <v>5000000000</v>
          </cell>
          <cell r="H1545">
            <v>7000000000</v>
          </cell>
          <cell r="I1545">
            <v>2000000000</v>
          </cell>
          <cell r="J1545">
            <v>150000000</v>
          </cell>
          <cell r="K1545" t="str">
            <v>2121</v>
          </cell>
          <cell r="L1545">
            <v>3</v>
          </cell>
          <cell r="M1545" t="str">
            <v>VND</v>
          </cell>
          <cell r="N1545" t="str">
            <v>VN0012244</v>
          </cell>
          <cell r="O1545">
            <v>3</v>
          </cell>
          <cell r="P1545" t="str">
            <v>LOAN</v>
          </cell>
          <cell r="Q1545">
            <v>46022</v>
          </cell>
          <cell r="R1545">
            <v>46022</v>
          </cell>
          <cell r="S1545">
            <v>40179</v>
          </cell>
          <cell r="T1545">
            <v>1</v>
          </cell>
          <cell r="U1545" t="str">
            <v>N</v>
          </cell>
          <cell r="V1545" t="str">
            <v>N</v>
          </cell>
          <cell r="W1545">
            <v>1</v>
          </cell>
          <cell r="X1545" t="str">
            <v>N</v>
          </cell>
          <cell r="Y1545" t="str">
            <v>VNGAAP</v>
          </cell>
          <cell r="Z1545" t="str">
            <v>9410</v>
          </cell>
          <cell r="AA1545">
            <v>43465</v>
          </cell>
          <cell r="AB1545">
            <v>15000000</v>
          </cell>
          <cell r="AC1545">
            <v>5000000000</v>
          </cell>
          <cell r="AD1545">
            <v>150000000</v>
          </cell>
          <cell r="AE1545">
            <v>0</v>
          </cell>
          <cell r="AF1545">
            <v>2</v>
          </cell>
          <cell r="AG1545">
            <v>46022</v>
          </cell>
          <cell r="AH1545">
            <v>5000000000</v>
          </cell>
          <cell r="AI1545">
            <v>5000000000</v>
          </cell>
          <cell r="AJ1545">
            <v>15000000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42369</v>
          </cell>
          <cell r="AV1545">
            <v>1</v>
          </cell>
          <cell r="AW1545">
            <v>0</v>
          </cell>
        </row>
        <row r="1546">
          <cell r="C1546" t="str">
            <v>B0178</v>
          </cell>
          <cell r="D1546">
            <v>2000000000</v>
          </cell>
          <cell r="E1546">
            <v>0</v>
          </cell>
          <cell r="F1546">
            <v>46022</v>
          </cell>
          <cell r="G1546">
            <v>5000000000</v>
          </cell>
          <cell r="H1546">
            <v>7000000000</v>
          </cell>
          <cell r="I1546">
            <v>2000000000</v>
          </cell>
          <cell r="J1546">
            <v>150000000</v>
          </cell>
          <cell r="K1546" t="str">
            <v>2121</v>
          </cell>
          <cell r="L1546">
            <v>3</v>
          </cell>
          <cell r="M1546" t="str">
            <v>VND</v>
          </cell>
          <cell r="N1546" t="str">
            <v>VN0011464</v>
          </cell>
          <cell r="O1546">
            <v>3</v>
          </cell>
          <cell r="P1546" t="str">
            <v>LOAN</v>
          </cell>
          <cell r="Q1546">
            <v>46022</v>
          </cell>
          <cell r="R1546">
            <v>46022</v>
          </cell>
          <cell r="S1546">
            <v>40179</v>
          </cell>
          <cell r="T1546">
            <v>1</v>
          </cell>
          <cell r="U1546" t="str">
            <v>N</v>
          </cell>
          <cell r="V1546" t="str">
            <v>N</v>
          </cell>
          <cell r="W1546">
            <v>1</v>
          </cell>
          <cell r="X1546" t="str">
            <v>N</v>
          </cell>
          <cell r="Y1546" t="str">
            <v>VNGAAP</v>
          </cell>
          <cell r="Z1546" t="str">
            <v>9410</v>
          </cell>
          <cell r="AA1546">
            <v>43465</v>
          </cell>
          <cell r="AB1546">
            <v>15000000</v>
          </cell>
          <cell r="AC1546">
            <v>5000000000</v>
          </cell>
          <cell r="AD1546">
            <v>150000000</v>
          </cell>
          <cell r="AE1546">
            <v>0</v>
          </cell>
          <cell r="AF1546">
            <v>2</v>
          </cell>
          <cell r="AG1546">
            <v>46022</v>
          </cell>
          <cell r="AH1546">
            <v>5000000000</v>
          </cell>
          <cell r="AI1546">
            <v>5000000000</v>
          </cell>
          <cell r="AJ1546">
            <v>15000000</v>
          </cell>
          <cell r="AK1546">
            <v>0.39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42369</v>
          </cell>
          <cell r="AV1546">
            <v>1</v>
          </cell>
          <cell r="AW1546">
            <v>0</v>
          </cell>
        </row>
        <row r="1547">
          <cell r="C1547" t="str">
            <v>B0179</v>
          </cell>
          <cell r="D1547">
            <v>2000000000</v>
          </cell>
          <cell r="E1547">
            <v>0</v>
          </cell>
          <cell r="F1547">
            <v>46022</v>
          </cell>
          <cell r="G1547">
            <v>5000000000</v>
          </cell>
          <cell r="H1547">
            <v>7000000000</v>
          </cell>
          <cell r="I1547">
            <v>2000000000</v>
          </cell>
          <cell r="J1547">
            <v>150000000</v>
          </cell>
          <cell r="K1547" t="str">
            <v>2121</v>
          </cell>
          <cell r="L1547">
            <v>3</v>
          </cell>
          <cell r="M1547" t="str">
            <v>VND</v>
          </cell>
          <cell r="N1547" t="str">
            <v>VN0013354</v>
          </cell>
          <cell r="O1547">
            <v>3</v>
          </cell>
          <cell r="P1547" t="str">
            <v>LOAN</v>
          </cell>
          <cell r="Q1547">
            <v>46022</v>
          </cell>
          <cell r="R1547">
            <v>46022</v>
          </cell>
          <cell r="S1547">
            <v>40179</v>
          </cell>
          <cell r="T1547">
            <v>1</v>
          </cell>
          <cell r="U1547" t="str">
            <v>N</v>
          </cell>
          <cell r="V1547" t="str">
            <v>N</v>
          </cell>
          <cell r="W1547">
            <v>1</v>
          </cell>
          <cell r="X1547" t="str">
            <v>N</v>
          </cell>
          <cell r="Y1547" t="str">
            <v>VNGAAP</v>
          </cell>
          <cell r="Z1547" t="str">
            <v>9410</v>
          </cell>
          <cell r="AA1547">
            <v>43465</v>
          </cell>
          <cell r="AB1547">
            <v>15000000</v>
          </cell>
          <cell r="AC1547">
            <v>5000000000</v>
          </cell>
          <cell r="AD1547">
            <v>150000000</v>
          </cell>
          <cell r="AE1547">
            <v>0</v>
          </cell>
          <cell r="AF1547">
            <v>2</v>
          </cell>
          <cell r="AG1547">
            <v>46022</v>
          </cell>
          <cell r="AH1547">
            <v>5000000000</v>
          </cell>
          <cell r="AI1547">
            <v>5000000000</v>
          </cell>
          <cell r="AJ1547">
            <v>15000000</v>
          </cell>
          <cell r="AK1547">
            <v>0.4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42369</v>
          </cell>
          <cell r="AV1547">
            <v>1</v>
          </cell>
          <cell r="AW1547">
            <v>0</v>
          </cell>
        </row>
        <row r="1548">
          <cell r="C1548" t="str">
            <v>B0180</v>
          </cell>
          <cell r="D1548">
            <v>2000000000</v>
          </cell>
          <cell r="E1548">
            <v>0</v>
          </cell>
          <cell r="F1548">
            <v>46022</v>
          </cell>
          <cell r="G1548">
            <v>5000000000</v>
          </cell>
          <cell r="H1548">
            <v>7000000000</v>
          </cell>
          <cell r="I1548">
            <v>2000000000</v>
          </cell>
          <cell r="J1548">
            <v>150000000</v>
          </cell>
          <cell r="K1548" t="str">
            <v>2121</v>
          </cell>
          <cell r="L1548">
            <v>3</v>
          </cell>
          <cell r="M1548" t="str">
            <v>VND</v>
          </cell>
          <cell r="N1548" t="str">
            <v>VN0011588</v>
          </cell>
          <cell r="O1548">
            <v>3</v>
          </cell>
          <cell r="P1548" t="str">
            <v>LOAN</v>
          </cell>
          <cell r="Q1548">
            <v>46022</v>
          </cell>
          <cell r="R1548">
            <v>46022</v>
          </cell>
          <cell r="S1548">
            <v>40179</v>
          </cell>
          <cell r="T1548">
            <v>1</v>
          </cell>
          <cell r="U1548" t="str">
            <v>N</v>
          </cell>
          <cell r="V1548" t="str">
            <v>N</v>
          </cell>
          <cell r="W1548">
            <v>1</v>
          </cell>
          <cell r="X1548" t="str">
            <v>N</v>
          </cell>
          <cell r="Y1548" t="str">
            <v>VNGAAP</v>
          </cell>
          <cell r="Z1548" t="str">
            <v>9410</v>
          </cell>
          <cell r="AA1548">
            <v>43465</v>
          </cell>
          <cell r="AB1548">
            <v>15000000</v>
          </cell>
          <cell r="AC1548">
            <v>5000000000</v>
          </cell>
          <cell r="AD1548">
            <v>150000000</v>
          </cell>
          <cell r="AE1548">
            <v>0</v>
          </cell>
          <cell r="AF1548">
            <v>2</v>
          </cell>
          <cell r="AG1548">
            <v>46022</v>
          </cell>
          <cell r="AH1548">
            <v>5000000000</v>
          </cell>
          <cell r="AI1548">
            <v>5000000000</v>
          </cell>
          <cell r="AJ1548">
            <v>15000000</v>
          </cell>
          <cell r="AK1548">
            <v>0.6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42369</v>
          </cell>
          <cell r="AV1548">
            <v>1</v>
          </cell>
          <cell r="AW1548">
            <v>0</v>
          </cell>
        </row>
        <row r="1549">
          <cell r="C1549" t="str">
            <v>B0181</v>
          </cell>
          <cell r="D1549">
            <v>2000000000</v>
          </cell>
          <cell r="E1549">
            <v>0</v>
          </cell>
          <cell r="F1549">
            <v>46022</v>
          </cell>
          <cell r="G1549">
            <v>5000000000</v>
          </cell>
          <cell r="H1549">
            <v>7000000000</v>
          </cell>
          <cell r="I1549">
            <v>2000000000</v>
          </cell>
          <cell r="J1549">
            <v>150000000</v>
          </cell>
          <cell r="K1549" t="str">
            <v>2121</v>
          </cell>
          <cell r="L1549">
            <v>3</v>
          </cell>
          <cell r="M1549" t="str">
            <v>VND</v>
          </cell>
          <cell r="N1549" t="str">
            <v>VN0012455</v>
          </cell>
          <cell r="O1549">
            <v>3</v>
          </cell>
          <cell r="P1549" t="str">
            <v>LOAN</v>
          </cell>
          <cell r="Q1549">
            <v>46022</v>
          </cell>
          <cell r="R1549">
            <v>46022</v>
          </cell>
          <cell r="S1549">
            <v>40179</v>
          </cell>
          <cell r="T1549">
            <v>1</v>
          </cell>
          <cell r="U1549" t="str">
            <v>N</v>
          </cell>
          <cell r="V1549" t="str">
            <v>N</v>
          </cell>
          <cell r="W1549">
            <v>1</v>
          </cell>
          <cell r="X1549" t="str">
            <v>N</v>
          </cell>
          <cell r="Y1549" t="str">
            <v>VNGAAP</v>
          </cell>
          <cell r="Z1549" t="str">
            <v>9410</v>
          </cell>
          <cell r="AA1549">
            <v>43465</v>
          </cell>
          <cell r="AB1549">
            <v>15000000</v>
          </cell>
          <cell r="AC1549">
            <v>5000000000</v>
          </cell>
          <cell r="AD1549">
            <v>150000000</v>
          </cell>
          <cell r="AE1549">
            <v>0</v>
          </cell>
          <cell r="AF1549">
            <v>2</v>
          </cell>
          <cell r="AG1549">
            <v>46022</v>
          </cell>
          <cell r="AH1549">
            <v>5000000000</v>
          </cell>
          <cell r="AI1549">
            <v>5000000000</v>
          </cell>
          <cell r="AJ1549">
            <v>15000000</v>
          </cell>
          <cell r="AK1549">
            <v>0.8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42369</v>
          </cell>
          <cell r="AV1549">
            <v>1</v>
          </cell>
          <cell r="AW1549">
            <v>0</v>
          </cell>
        </row>
        <row r="1550">
          <cell r="C1550" t="str">
            <v>B0182</v>
          </cell>
          <cell r="D1550">
            <v>2000000000</v>
          </cell>
          <cell r="E1550">
            <v>0</v>
          </cell>
          <cell r="F1550">
            <v>46022</v>
          </cell>
          <cell r="G1550">
            <v>5000000000</v>
          </cell>
          <cell r="H1550">
            <v>7000000000</v>
          </cell>
          <cell r="I1550">
            <v>2000000000</v>
          </cell>
          <cell r="J1550">
            <v>150000000</v>
          </cell>
          <cell r="K1550" t="str">
            <v>2121</v>
          </cell>
          <cell r="L1550">
            <v>3</v>
          </cell>
          <cell r="M1550" t="str">
            <v>VND</v>
          </cell>
          <cell r="N1550" t="str">
            <v>VN0011797</v>
          </cell>
          <cell r="O1550">
            <v>3</v>
          </cell>
          <cell r="P1550" t="str">
            <v>LOAN</v>
          </cell>
          <cell r="Q1550">
            <v>46022</v>
          </cell>
          <cell r="R1550">
            <v>46022</v>
          </cell>
          <cell r="S1550">
            <v>40179</v>
          </cell>
          <cell r="T1550">
            <v>1</v>
          </cell>
          <cell r="U1550" t="str">
            <v>N</v>
          </cell>
          <cell r="V1550" t="str">
            <v>N</v>
          </cell>
          <cell r="W1550">
            <v>1</v>
          </cell>
          <cell r="X1550" t="str">
            <v>N</v>
          </cell>
          <cell r="Y1550" t="str">
            <v>VNGAAP</v>
          </cell>
          <cell r="Z1550" t="str">
            <v>9410</v>
          </cell>
          <cell r="AA1550">
            <v>43465</v>
          </cell>
          <cell r="AB1550">
            <v>15000000</v>
          </cell>
          <cell r="AC1550">
            <v>5000000000</v>
          </cell>
          <cell r="AD1550">
            <v>150000000</v>
          </cell>
          <cell r="AE1550">
            <v>0</v>
          </cell>
          <cell r="AF1550">
            <v>2</v>
          </cell>
          <cell r="AG1550">
            <v>46022</v>
          </cell>
          <cell r="AH1550">
            <v>5000000000</v>
          </cell>
          <cell r="AI1550">
            <v>5000000000</v>
          </cell>
          <cell r="AJ1550">
            <v>15000000</v>
          </cell>
          <cell r="AK1550">
            <v>0.9</v>
          </cell>
          <cell r="AL1550">
            <v>0</v>
          </cell>
          <cell r="AM1550">
            <v>0</v>
          </cell>
          <cell r="AN1550">
            <v>0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42369</v>
          </cell>
          <cell r="AV1550">
            <v>1</v>
          </cell>
          <cell r="AW1550">
            <v>0</v>
          </cell>
        </row>
        <row r="1551">
          <cell r="C1551" t="str">
            <v>B0183</v>
          </cell>
          <cell r="D1551">
            <v>2000000000</v>
          </cell>
          <cell r="E1551">
            <v>0</v>
          </cell>
          <cell r="F1551">
            <v>46022</v>
          </cell>
          <cell r="G1551">
            <v>5000000000</v>
          </cell>
          <cell r="H1551">
            <v>7000000000</v>
          </cell>
          <cell r="I1551">
            <v>2000000000</v>
          </cell>
          <cell r="J1551">
            <v>150000000</v>
          </cell>
          <cell r="K1551" t="str">
            <v>2121</v>
          </cell>
          <cell r="L1551">
            <v>3</v>
          </cell>
          <cell r="M1551" t="str">
            <v>VND</v>
          </cell>
          <cell r="N1551" t="str">
            <v>VN0012244</v>
          </cell>
          <cell r="O1551">
            <v>3</v>
          </cell>
          <cell r="P1551" t="str">
            <v>LOAN</v>
          </cell>
          <cell r="Q1551">
            <v>46022</v>
          </cell>
          <cell r="R1551">
            <v>46022</v>
          </cell>
          <cell r="S1551">
            <v>40179</v>
          </cell>
          <cell r="T1551">
            <v>1</v>
          </cell>
          <cell r="U1551" t="str">
            <v>N</v>
          </cell>
          <cell r="V1551" t="str">
            <v>N</v>
          </cell>
          <cell r="W1551">
            <v>1</v>
          </cell>
          <cell r="X1551" t="str">
            <v>N</v>
          </cell>
          <cell r="Y1551" t="str">
            <v>VNGAAP</v>
          </cell>
          <cell r="Z1551" t="str">
            <v>9410</v>
          </cell>
          <cell r="AA1551">
            <v>43465</v>
          </cell>
          <cell r="AB1551">
            <v>15000000</v>
          </cell>
          <cell r="AC1551">
            <v>5000000000</v>
          </cell>
          <cell r="AD1551">
            <v>150000000</v>
          </cell>
          <cell r="AE1551">
            <v>0</v>
          </cell>
          <cell r="AF1551">
            <v>2</v>
          </cell>
          <cell r="AG1551">
            <v>46022</v>
          </cell>
          <cell r="AH1551">
            <v>5000000000</v>
          </cell>
          <cell r="AI1551">
            <v>5000000000</v>
          </cell>
          <cell r="AJ1551">
            <v>15000000</v>
          </cell>
          <cell r="AK1551">
            <v>1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42369</v>
          </cell>
          <cell r="AV1551">
            <v>1</v>
          </cell>
          <cell r="AW1551">
            <v>0</v>
          </cell>
        </row>
        <row r="1552">
          <cell r="C1552" t="str">
            <v>B0184</v>
          </cell>
          <cell r="D1552">
            <v>2000000000</v>
          </cell>
          <cell r="E1552">
            <v>0</v>
          </cell>
          <cell r="F1552">
            <v>46022</v>
          </cell>
          <cell r="G1552">
            <v>5000000000</v>
          </cell>
          <cell r="H1552">
            <v>7000000000</v>
          </cell>
          <cell r="I1552">
            <v>2000000000</v>
          </cell>
          <cell r="J1552">
            <v>150000000</v>
          </cell>
          <cell r="K1552" t="str">
            <v>2121</v>
          </cell>
          <cell r="L1552">
            <v>3</v>
          </cell>
          <cell r="M1552" t="str">
            <v>VND</v>
          </cell>
          <cell r="N1552" t="str">
            <v>VN0011405</v>
          </cell>
          <cell r="O1552">
            <v>3</v>
          </cell>
          <cell r="P1552" t="str">
            <v>LOAN</v>
          </cell>
          <cell r="Q1552">
            <v>46022</v>
          </cell>
          <cell r="R1552">
            <v>46022</v>
          </cell>
          <cell r="S1552">
            <v>40179</v>
          </cell>
          <cell r="T1552">
            <v>1</v>
          </cell>
          <cell r="U1552" t="str">
            <v>N</v>
          </cell>
          <cell r="V1552" t="str">
            <v>N</v>
          </cell>
          <cell r="W1552">
            <v>1</v>
          </cell>
          <cell r="X1552" t="str">
            <v>N</v>
          </cell>
          <cell r="Y1552" t="str">
            <v>VNGAAP</v>
          </cell>
          <cell r="Z1552" t="str">
            <v>9410</v>
          </cell>
          <cell r="AA1552">
            <v>43465</v>
          </cell>
          <cell r="AB1552">
            <v>15000000</v>
          </cell>
          <cell r="AC1552">
            <v>5000000000</v>
          </cell>
          <cell r="AD1552">
            <v>150000000</v>
          </cell>
          <cell r="AE1552">
            <v>0</v>
          </cell>
          <cell r="AF1552">
            <v>2</v>
          </cell>
          <cell r="AG1552">
            <v>46022</v>
          </cell>
          <cell r="AH1552">
            <v>5000000000</v>
          </cell>
          <cell r="AI1552">
            <v>5000000000</v>
          </cell>
          <cell r="AJ1552">
            <v>15000000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42369</v>
          </cell>
          <cell r="AV1552">
            <v>1</v>
          </cell>
          <cell r="AW1552">
            <v>0</v>
          </cell>
        </row>
        <row r="1553">
          <cell r="C1553" t="str">
            <v>B0185</v>
          </cell>
          <cell r="D1553">
            <v>2000000000</v>
          </cell>
          <cell r="E1553">
            <v>0</v>
          </cell>
          <cell r="F1553">
            <v>46022</v>
          </cell>
          <cell r="G1553">
            <v>5000000000</v>
          </cell>
          <cell r="H1553">
            <v>7000000000</v>
          </cell>
          <cell r="I1553">
            <v>2000000000</v>
          </cell>
          <cell r="J1553">
            <v>150000000</v>
          </cell>
          <cell r="K1553" t="str">
            <v>2121</v>
          </cell>
          <cell r="L1553">
            <v>4</v>
          </cell>
          <cell r="M1553" t="str">
            <v>VND</v>
          </cell>
          <cell r="N1553" t="str">
            <v>VN0012694</v>
          </cell>
          <cell r="O1553">
            <v>4</v>
          </cell>
          <cell r="P1553" t="str">
            <v>LOAN</v>
          </cell>
          <cell r="Q1553">
            <v>46022</v>
          </cell>
          <cell r="R1553">
            <v>46022</v>
          </cell>
          <cell r="S1553">
            <v>40179</v>
          </cell>
          <cell r="T1553">
            <v>1</v>
          </cell>
          <cell r="U1553" t="str">
            <v>N</v>
          </cell>
          <cell r="V1553" t="str">
            <v>N</v>
          </cell>
          <cell r="W1553">
            <v>1</v>
          </cell>
          <cell r="X1553" t="str">
            <v>N</v>
          </cell>
          <cell r="Y1553" t="str">
            <v>VNGAAP</v>
          </cell>
          <cell r="Z1553" t="str">
            <v>9410</v>
          </cell>
          <cell r="AA1553">
            <v>43465</v>
          </cell>
          <cell r="AB1553">
            <v>15000000</v>
          </cell>
          <cell r="AC1553">
            <v>5000000000</v>
          </cell>
          <cell r="AD1553">
            <v>150000000</v>
          </cell>
          <cell r="AE1553">
            <v>0</v>
          </cell>
          <cell r="AF1553">
            <v>2</v>
          </cell>
          <cell r="AG1553">
            <v>46022</v>
          </cell>
          <cell r="AH1553">
            <v>5000000000</v>
          </cell>
          <cell r="AI1553">
            <v>5000000000</v>
          </cell>
          <cell r="AJ1553">
            <v>15000000</v>
          </cell>
          <cell r="AK1553">
            <v>0.39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42369</v>
          </cell>
          <cell r="AV1553">
            <v>1</v>
          </cell>
          <cell r="AW1553">
            <v>0</v>
          </cell>
        </row>
        <row r="1554">
          <cell r="C1554" t="str">
            <v>B0186</v>
          </cell>
          <cell r="D1554">
            <v>2000000000</v>
          </cell>
          <cell r="E1554">
            <v>0</v>
          </cell>
          <cell r="F1554">
            <v>46022</v>
          </cell>
          <cell r="G1554">
            <v>5000000000</v>
          </cell>
          <cell r="H1554">
            <v>7000000000</v>
          </cell>
          <cell r="I1554">
            <v>2000000000</v>
          </cell>
          <cell r="J1554">
            <v>150000000</v>
          </cell>
          <cell r="K1554" t="str">
            <v>2121</v>
          </cell>
          <cell r="L1554">
            <v>4</v>
          </cell>
          <cell r="M1554" t="str">
            <v>VND</v>
          </cell>
          <cell r="N1554" t="str">
            <v>VN0011882</v>
          </cell>
          <cell r="O1554">
            <v>4</v>
          </cell>
          <cell r="P1554" t="str">
            <v>LOAN</v>
          </cell>
          <cell r="Q1554">
            <v>46022</v>
          </cell>
          <cell r="R1554">
            <v>46022</v>
          </cell>
          <cell r="S1554">
            <v>40179</v>
          </cell>
          <cell r="T1554">
            <v>1</v>
          </cell>
          <cell r="U1554" t="str">
            <v>N</v>
          </cell>
          <cell r="V1554" t="str">
            <v>N</v>
          </cell>
          <cell r="W1554">
            <v>1</v>
          </cell>
          <cell r="X1554" t="str">
            <v>N</v>
          </cell>
          <cell r="Y1554" t="str">
            <v>VNGAAP</v>
          </cell>
          <cell r="Z1554" t="str">
            <v>9410</v>
          </cell>
          <cell r="AA1554">
            <v>43465</v>
          </cell>
          <cell r="AB1554">
            <v>15000000</v>
          </cell>
          <cell r="AC1554">
            <v>5000000000</v>
          </cell>
          <cell r="AD1554">
            <v>150000000</v>
          </cell>
          <cell r="AE1554">
            <v>0</v>
          </cell>
          <cell r="AF1554">
            <v>2</v>
          </cell>
          <cell r="AG1554">
            <v>46022</v>
          </cell>
          <cell r="AH1554">
            <v>5000000000</v>
          </cell>
          <cell r="AI1554">
            <v>5000000000</v>
          </cell>
          <cell r="AJ1554">
            <v>15000000</v>
          </cell>
          <cell r="AK1554">
            <v>0.4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42369</v>
          </cell>
          <cell r="AV1554">
            <v>1</v>
          </cell>
          <cell r="AW1554">
            <v>0</v>
          </cell>
        </row>
        <row r="1555">
          <cell r="C1555" t="str">
            <v>B0187</v>
          </cell>
          <cell r="D1555">
            <v>2000000000</v>
          </cell>
          <cell r="E1555">
            <v>0</v>
          </cell>
          <cell r="F1555">
            <v>46022</v>
          </cell>
          <cell r="G1555">
            <v>5000000000</v>
          </cell>
          <cell r="H1555">
            <v>7000000000</v>
          </cell>
          <cell r="I1555">
            <v>2000000000</v>
          </cell>
          <cell r="J1555">
            <v>150000000</v>
          </cell>
          <cell r="K1555" t="str">
            <v>2121</v>
          </cell>
          <cell r="L1555">
            <v>4</v>
          </cell>
          <cell r="M1555" t="str">
            <v>VND</v>
          </cell>
          <cell r="N1555" t="str">
            <v>VN0013172</v>
          </cell>
          <cell r="O1555">
            <v>4</v>
          </cell>
          <cell r="P1555" t="str">
            <v>LOAN</v>
          </cell>
          <cell r="Q1555">
            <v>46022</v>
          </cell>
          <cell r="R1555">
            <v>46022</v>
          </cell>
          <cell r="S1555">
            <v>40179</v>
          </cell>
          <cell r="T1555">
            <v>1</v>
          </cell>
          <cell r="U1555" t="str">
            <v>N</v>
          </cell>
          <cell r="V1555" t="str">
            <v>N</v>
          </cell>
          <cell r="W1555">
            <v>1</v>
          </cell>
          <cell r="X1555" t="str">
            <v>N</v>
          </cell>
          <cell r="Y1555" t="str">
            <v>VNGAAP</v>
          </cell>
          <cell r="Z1555" t="str">
            <v>9410</v>
          </cell>
          <cell r="AA1555">
            <v>43465</v>
          </cell>
          <cell r="AB1555">
            <v>15000000</v>
          </cell>
          <cell r="AC1555">
            <v>5000000000</v>
          </cell>
          <cell r="AD1555">
            <v>150000000</v>
          </cell>
          <cell r="AE1555">
            <v>0</v>
          </cell>
          <cell r="AF1555">
            <v>2</v>
          </cell>
          <cell r="AG1555">
            <v>46022</v>
          </cell>
          <cell r="AH1555">
            <v>5000000000</v>
          </cell>
          <cell r="AI1555">
            <v>5000000000</v>
          </cell>
          <cell r="AJ1555">
            <v>15000000</v>
          </cell>
          <cell r="AK1555">
            <v>0.6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42369</v>
          </cell>
          <cell r="AV1555">
            <v>1</v>
          </cell>
          <cell r="AW1555">
            <v>0</v>
          </cell>
        </row>
        <row r="1556">
          <cell r="C1556" t="str">
            <v>B0188</v>
          </cell>
          <cell r="D1556">
            <v>2000000000</v>
          </cell>
          <cell r="E1556">
            <v>0</v>
          </cell>
          <cell r="F1556">
            <v>46022</v>
          </cell>
          <cell r="G1556">
            <v>5000000000</v>
          </cell>
          <cell r="H1556">
            <v>7000000000</v>
          </cell>
          <cell r="I1556">
            <v>2000000000</v>
          </cell>
          <cell r="J1556">
            <v>150000000</v>
          </cell>
          <cell r="K1556" t="str">
            <v>2121</v>
          </cell>
          <cell r="L1556">
            <v>4</v>
          </cell>
          <cell r="M1556" t="str">
            <v>VND</v>
          </cell>
          <cell r="N1556" t="str">
            <v>VN0012333</v>
          </cell>
          <cell r="O1556">
            <v>4</v>
          </cell>
          <cell r="P1556" t="str">
            <v>LOAN</v>
          </cell>
          <cell r="Q1556">
            <v>46022</v>
          </cell>
          <cell r="R1556">
            <v>46022</v>
          </cell>
          <cell r="S1556">
            <v>40179</v>
          </cell>
          <cell r="T1556">
            <v>1</v>
          </cell>
          <cell r="U1556" t="str">
            <v>N</v>
          </cell>
          <cell r="V1556" t="str">
            <v>N</v>
          </cell>
          <cell r="W1556">
            <v>1</v>
          </cell>
          <cell r="X1556" t="str">
            <v>N</v>
          </cell>
          <cell r="Y1556" t="str">
            <v>VNGAAP</v>
          </cell>
          <cell r="Z1556" t="str">
            <v>9410</v>
          </cell>
          <cell r="AA1556">
            <v>43465</v>
          </cell>
          <cell r="AB1556">
            <v>15000000</v>
          </cell>
          <cell r="AC1556">
            <v>5000000000</v>
          </cell>
          <cell r="AD1556">
            <v>150000000</v>
          </cell>
          <cell r="AE1556">
            <v>0</v>
          </cell>
          <cell r="AF1556">
            <v>2</v>
          </cell>
          <cell r="AG1556">
            <v>46022</v>
          </cell>
          <cell r="AH1556">
            <v>5000000000</v>
          </cell>
          <cell r="AI1556">
            <v>5000000000</v>
          </cell>
          <cell r="AJ1556">
            <v>15000000</v>
          </cell>
          <cell r="AK1556">
            <v>0.8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42369</v>
          </cell>
          <cell r="AV1556">
            <v>1</v>
          </cell>
          <cell r="AW1556">
            <v>0</v>
          </cell>
        </row>
        <row r="1557">
          <cell r="C1557" t="str">
            <v>B0189</v>
          </cell>
          <cell r="D1557">
            <v>2000000000</v>
          </cell>
          <cell r="E1557">
            <v>0</v>
          </cell>
          <cell r="F1557">
            <v>46022</v>
          </cell>
          <cell r="G1557">
            <v>5000000000</v>
          </cell>
          <cell r="H1557">
            <v>7000000000</v>
          </cell>
          <cell r="I1557">
            <v>2000000000</v>
          </cell>
          <cell r="J1557">
            <v>150000000</v>
          </cell>
          <cell r="K1557" t="str">
            <v>2121</v>
          </cell>
          <cell r="L1557">
            <v>4</v>
          </cell>
          <cell r="M1557" t="str">
            <v>VND</v>
          </cell>
          <cell r="N1557" t="str">
            <v>VN0013141</v>
          </cell>
          <cell r="O1557">
            <v>4</v>
          </cell>
          <cell r="P1557" t="str">
            <v>LOAN</v>
          </cell>
          <cell r="Q1557">
            <v>46022</v>
          </cell>
          <cell r="R1557">
            <v>46022</v>
          </cell>
          <cell r="S1557">
            <v>40179</v>
          </cell>
          <cell r="T1557">
            <v>1</v>
          </cell>
          <cell r="U1557" t="str">
            <v>N</v>
          </cell>
          <cell r="V1557" t="str">
            <v>N</v>
          </cell>
          <cell r="W1557">
            <v>1</v>
          </cell>
          <cell r="X1557" t="str">
            <v>N</v>
          </cell>
          <cell r="Y1557" t="str">
            <v>VNGAAP</v>
          </cell>
          <cell r="Z1557" t="str">
            <v>9410</v>
          </cell>
          <cell r="AA1557">
            <v>43465</v>
          </cell>
          <cell r="AB1557">
            <v>15000000</v>
          </cell>
          <cell r="AC1557">
            <v>5000000000</v>
          </cell>
          <cell r="AD1557">
            <v>150000000</v>
          </cell>
          <cell r="AE1557">
            <v>0</v>
          </cell>
          <cell r="AF1557">
            <v>2</v>
          </cell>
          <cell r="AG1557">
            <v>46022</v>
          </cell>
          <cell r="AH1557">
            <v>5000000000</v>
          </cell>
          <cell r="AI1557">
            <v>5000000000</v>
          </cell>
          <cell r="AJ1557">
            <v>15000000</v>
          </cell>
          <cell r="AK1557">
            <v>0.9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42369</v>
          </cell>
          <cell r="AV1557">
            <v>1</v>
          </cell>
          <cell r="AW1557">
            <v>0</v>
          </cell>
        </row>
        <row r="1558">
          <cell r="C1558" t="str">
            <v>B0190</v>
          </cell>
          <cell r="D1558">
            <v>2000000000</v>
          </cell>
          <cell r="E1558">
            <v>0</v>
          </cell>
          <cell r="F1558">
            <v>46022</v>
          </cell>
          <cell r="G1558">
            <v>5000000000</v>
          </cell>
          <cell r="H1558">
            <v>7000000000</v>
          </cell>
          <cell r="I1558">
            <v>2000000000</v>
          </cell>
          <cell r="J1558">
            <v>150000000</v>
          </cell>
          <cell r="K1558" t="str">
            <v>2121</v>
          </cell>
          <cell r="L1558">
            <v>4</v>
          </cell>
          <cell r="M1558" t="str">
            <v>VND</v>
          </cell>
          <cell r="N1558" t="str">
            <v>VN0011916</v>
          </cell>
          <cell r="O1558">
            <v>4</v>
          </cell>
          <cell r="P1558" t="str">
            <v>LOAN</v>
          </cell>
          <cell r="Q1558">
            <v>46022</v>
          </cell>
          <cell r="R1558">
            <v>46022</v>
          </cell>
          <cell r="S1558">
            <v>40179</v>
          </cell>
          <cell r="T1558">
            <v>1</v>
          </cell>
          <cell r="U1558" t="str">
            <v>N</v>
          </cell>
          <cell r="V1558" t="str">
            <v>N</v>
          </cell>
          <cell r="W1558">
            <v>1</v>
          </cell>
          <cell r="X1558" t="str">
            <v>N</v>
          </cell>
          <cell r="Y1558" t="str">
            <v>VNGAAP</v>
          </cell>
          <cell r="Z1558" t="str">
            <v>9410</v>
          </cell>
          <cell r="AA1558">
            <v>43465</v>
          </cell>
          <cell r="AB1558">
            <v>15000000</v>
          </cell>
          <cell r="AC1558">
            <v>5000000000</v>
          </cell>
          <cell r="AD1558">
            <v>150000000</v>
          </cell>
          <cell r="AE1558">
            <v>0</v>
          </cell>
          <cell r="AF1558">
            <v>2</v>
          </cell>
          <cell r="AG1558">
            <v>46022</v>
          </cell>
          <cell r="AH1558">
            <v>5000000000</v>
          </cell>
          <cell r="AI1558">
            <v>5000000000</v>
          </cell>
          <cell r="AJ1558">
            <v>15000000</v>
          </cell>
          <cell r="AK1558">
            <v>1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42369</v>
          </cell>
          <cell r="AV1558">
            <v>1</v>
          </cell>
          <cell r="AW1558">
            <v>0</v>
          </cell>
        </row>
        <row r="1559">
          <cell r="C1559" t="str">
            <v>B0191</v>
          </cell>
          <cell r="D1559">
            <v>2000000000</v>
          </cell>
          <cell r="E1559">
            <v>0</v>
          </cell>
          <cell r="F1559">
            <v>46022</v>
          </cell>
          <cell r="G1559">
            <v>5000000000</v>
          </cell>
          <cell r="H1559">
            <v>7000000000</v>
          </cell>
          <cell r="I1559">
            <v>2000000000</v>
          </cell>
          <cell r="J1559">
            <v>150000000</v>
          </cell>
          <cell r="K1559" t="str">
            <v>2121</v>
          </cell>
          <cell r="L1559">
            <v>4</v>
          </cell>
          <cell r="M1559" t="str">
            <v>VND</v>
          </cell>
          <cell r="N1559" t="str">
            <v>VN0013601</v>
          </cell>
          <cell r="O1559">
            <v>4</v>
          </cell>
          <cell r="P1559" t="str">
            <v>LOAN</v>
          </cell>
          <cell r="Q1559">
            <v>46022</v>
          </cell>
          <cell r="R1559">
            <v>46022</v>
          </cell>
          <cell r="S1559">
            <v>40179</v>
          </cell>
          <cell r="T1559">
            <v>1</v>
          </cell>
          <cell r="U1559" t="str">
            <v>N</v>
          </cell>
          <cell r="V1559" t="str">
            <v>N</v>
          </cell>
          <cell r="W1559">
            <v>1</v>
          </cell>
          <cell r="X1559" t="str">
            <v>N</v>
          </cell>
          <cell r="Y1559" t="str">
            <v>VNGAAP</v>
          </cell>
          <cell r="Z1559" t="str">
            <v>9410</v>
          </cell>
          <cell r="AA1559">
            <v>43465</v>
          </cell>
          <cell r="AB1559">
            <v>15000000</v>
          </cell>
          <cell r="AC1559">
            <v>5000000000</v>
          </cell>
          <cell r="AD1559">
            <v>150000000</v>
          </cell>
          <cell r="AE1559">
            <v>0</v>
          </cell>
          <cell r="AF1559">
            <v>2</v>
          </cell>
          <cell r="AG1559">
            <v>46022</v>
          </cell>
          <cell r="AH1559">
            <v>5000000000</v>
          </cell>
          <cell r="AI1559">
            <v>5000000000</v>
          </cell>
          <cell r="AJ1559">
            <v>15000000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42369</v>
          </cell>
          <cell r="AV1559">
            <v>1</v>
          </cell>
          <cell r="AW1559">
            <v>0</v>
          </cell>
        </row>
        <row r="1560">
          <cell r="C1560" t="str">
            <v>B0192</v>
          </cell>
          <cell r="D1560">
            <v>2000000000</v>
          </cell>
          <cell r="E1560">
            <v>0</v>
          </cell>
          <cell r="F1560">
            <v>46022</v>
          </cell>
          <cell r="G1560">
            <v>5000000000</v>
          </cell>
          <cell r="H1560">
            <v>7000000000</v>
          </cell>
          <cell r="I1560">
            <v>2000000000</v>
          </cell>
          <cell r="J1560">
            <v>150000000</v>
          </cell>
          <cell r="K1560" t="str">
            <v>2121</v>
          </cell>
          <cell r="L1560">
            <v>4</v>
          </cell>
          <cell r="M1560" t="str">
            <v>VND</v>
          </cell>
          <cell r="N1560" t="str">
            <v>VN0013232</v>
          </cell>
          <cell r="O1560">
            <v>4</v>
          </cell>
          <cell r="P1560" t="str">
            <v>LOAN</v>
          </cell>
          <cell r="Q1560">
            <v>46022</v>
          </cell>
          <cell r="R1560">
            <v>46022</v>
          </cell>
          <cell r="S1560">
            <v>40179</v>
          </cell>
          <cell r="T1560">
            <v>1</v>
          </cell>
          <cell r="U1560" t="str">
            <v>N</v>
          </cell>
          <cell r="V1560" t="str">
            <v>N</v>
          </cell>
          <cell r="W1560">
            <v>1</v>
          </cell>
          <cell r="X1560" t="str">
            <v>N</v>
          </cell>
          <cell r="Y1560" t="str">
            <v>VNGAAP</v>
          </cell>
          <cell r="Z1560" t="str">
            <v>9410</v>
          </cell>
          <cell r="AA1560">
            <v>43465</v>
          </cell>
          <cell r="AB1560">
            <v>15000000</v>
          </cell>
          <cell r="AC1560">
            <v>5000000000</v>
          </cell>
          <cell r="AD1560">
            <v>150000000</v>
          </cell>
          <cell r="AE1560">
            <v>0</v>
          </cell>
          <cell r="AF1560">
            <v>2</v>
          </cell>
          <cell r="AG1560">
            <v>46022</v>
          </cell>
          <cell r="AH1560">
            <v>5000000000</v>
          </cell>
          <cell r="AI1560">
            <v>5000000000</v>
          </cell>
          <cell r="AJ1560">
            <v>15000000</v>
          </cell>
          <cell r="AK1560">
            <v>0.39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42369</v>
          </cell>
          <cell r="AV1560">
            <v>1</v>
          </cell>
          <cell r="AW1560">
            <v>0</v>
          </cell>
        </row>
        <row r="1561">
          <cell r="C1561" t="str">
            <v>B0193</v>
          </cell>
          <cell r="D1561">
            <v>2000000000</v>
          </cell>
          <cell r="E1561">
            <v>0</v>
          </cell>
          <cell r="F1561">
            <v>46022</v>
          </cell>
          <cell r="G1561">
            <v>5000000000</v>
          </cell>
          <cell r="H1561">
            <v>7000000000</v>
          </cell>
          <cell r="I1561">
            <v>2000000000</v>
          </cell>
          <cell r="J1561">
            <v>150000000</v>
          </cell>
          <cell r="K1561" t="str">
            <v>2121</v>
          </cell>
          <cell r="L1561">
            <v>4</v>
          </cell>
          <cell r="M1561" t="str">
            <v>VND</v>
          </cell>
          <cell r="N1561" t="str">
            <v>VN0012481</v>
          </cell>
          <cell r="O1561">
            <v>4</v>
          </cell>
          <cell r="P1561" t="str">
            <v>LOAN</v>
          </cell>
          <cell r="Q1561">
            <v>46022</v>
          </cell>
          <cell r="R1561">
            <v>46022</v>
          </cell>
          <cell r="S1561">
            <v>40179</v>
          </cell>
          <cell r="T1561">
            <v>1</v>
          </cell>
          <cell r="U1561" t="str">
            <v>N</v>
          </cell>
          <cell r="V1561" t="str">
            <v>N</v>
          </cell>
          <cell r="W1561">
            <v>1</v>
          </cell>
          <cell r="X1561" t="str">
            <v>N</v>
          </cell>
          <cell r="Y1561" t="str">
            <v>VNGAAP</v>
          </cell>
          <cell r="Z1561" t="str">
            <v>9410</v>
          </cell>
          <cell r="AA1561">
            <v>43465</v>
          </cell>
          <cell r="AB1561">
            <v>15000000</v>
          </cell>
          <cell r="AC1561">
            <v>5000000000</v>
          </cell>
          <cell r="AD1561">
            <v>150000000</v>
          </cell>
          <cell r="AE1561">
            <v>0</v>
          </cell>
          <cell r="AF1561">
            <v>2</v>
          </cell>
          <cell r="AG1561">
            <v>46022</v>
          </cell>
          <cell r="AH1561">
            <v>5000000000</v>
          </cell>
          <cell r="AI1561">
            <v>5000000000</v>
          </cell>
          <cell r="AJ1561">
            <v>15000000</v>
          </cell>
          <cell r="AK1561">
            <v>0.4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42369</v>
          </cell>
          <cell r="AV1561">
            <v>1</v>
          </cell>
          <cell r="AW1561">
            <v>0</v>
          </cell>
        </row>
        <row r="1562">
          <cell r="C1562" t="str">
            <v>B0194</v>
          </cell>
          <cell r="D1562">
            <v>2000000000</v>
          </cell>
          <cell r="E1562">
            <v>0</v>
          </cell>
          <cell r="F1562">
            <v>46022</v>
          </cell>
          <cell r="G1562">
            <v>5000000000</v>
          </cell>
          <cell r="H1562">
            <v>7000000000</v>
          </cell>
          <cell r="I1562">
            <v>2000000000</v>
          </cell>
          <cell r="J1562">
            <v>150000000</v>
          </cell>
          <cell r="K1562" t="str">
            <v>2121</v>
          </cell>
          <cell r="L1562">
            <v>4</v>
          </cell>
          <cell r="M1562" t="str">
            <v>VND</v>
          </cell>
          <cell r="N1562" t="str">
            <v>VN0012394</v>
          </cell>
          <cell r="O1562">
            <v>4</v>
          </cell>
          <cell r="P1562" t="str">
            <v>LOAN</v>
          </cell>
          <cell r="Q1562">
            <v>46022</v>
          </cell>
          <cell r="R1562">
            <v>46022</v>
          </cell>
          <cell r="S1562">
            <v>40179</v>
          </cell>
          <cell r="T1562">
            <v>1</v>
          </cell>
          <cell r="U1562" t="str">
            <v>N</v>
          </cell>
          <cell r="V1562" t="str">
            <v>N</v>
          </cell>
          <cell r="W1562">
            <v>1</v>
          </cell>
          <cell r="X1562" t="str">
            <v>N</v>
          </cell>
          <cell r="Y1562" t="str">
            <v>VNGAAP</v>
          </cell>
          <cell r="Z1562" t="str">
            <v>9410</v>
          </cell>
          <cell r="AA1562">
            <v>43465</v>
          </cell>
          <cell r="AB1562">
            <v>15000000</v>
          </cell>
          <cell r="AC1562">
            <v>5000000000</v>
          </cell>
          <cell r="AD1562">
            <v>150000000</v>
          </cell>
          <cell r="AE1562">
            <v>0</v>
          </cell>
          <cell r="AF1562">
            <v>2</v>
          </cell>
          <cell r="AG1562">
            <v>46022</v>
          </cell>
          <cell r="AH1562">
            <v>5000000000</v>
          </cell>
          <cell r="AI1562">
            <v>5000000000</v>
          </cell>
          <cell r="AJ1562">
            <v>15000000</v>
          </cell>
          <cell r="AK1562">
            <v>0.6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42369</v>
          </cell>
          <cell r="AV1562">
            <v>1</v>
          </cell>
          <cell r="AW1562">
            <v>0</v>
          </cell>
        </row>
        <row r="1563">
          <cell r="C1563" t="str">
            <v>B0195</v>
          </cell>
          <cell r="D1563">
            <v>2000000000</v>
          </cell>
          <cell r="E1563">
            <v>0</v>
          </cell>
          <cell r="F1563">
            <v>46022</v>
          </cell>
          <cell r="G1563">
            <v>5000000000</v>
          </cell>
          <cell r="H1563">
            <v>7000000000</v>
          </cell>
          <cell r="I1563">
            <v>2000000000</v>
          </cell>
          <cell r="J1563">
            <v>150000000</v>
          </cell>
          <cell r="K1563" t="str">
            <v>2121</v>
          </cell>
          <cell r="L1563">
            <v>4</v>
          </cell>
          <cell r="M1563" t="str">
            <v>VND</v>
          </cell>
          <cell r="N1563" t="str">
            <v>VN0012991</v>
          </cell>
          <cell r="O1563">
            <v>4</v>
          </cell>
          <cell r="P1563" t="str">
            <v>LOAN</v>
          </cell>
          <cell r="Q1563">
            <v>46022</v>
          </cell>
          <cell r="R1563">
            <v>46022</v>
          </cell>
          <cell r="S1563">
            <v>40179</v>
          </cell>
          <cell r="T1563">
            <v>1</v>
          </cell>
          <cell r="U1563" t="str">
            <v>N</v>
          </cell>
          <cell r="V1563" t="str">
            <v>N</v>
          </cell>
          <cell r="W1563">
            <v>1</v>
          </cell>
          <cell r="X1563" t="str">
            <v>N</v>
          </cell>
          <cell r="Y1563" t="str">
            <v>VNGAAP</v>
          </cell>
          <cell r="Z1563" t="str">
            <v>9410</v>
          </cell>
          <cell r="AA1563">
            <v>43465</v>
          </cell>
          <cell r="AB1563">
            <v>15000000</v>
          </cell>
          <cell r="AC1563">
            <v>5000000000</v>
          </cell>
          <cell r="AD1563">
            <v>150000000</v>
          </cell>
          <cell r="AE1563">
            <v>0</v>
          </cell>
          <cell r="AF1563">
            <v>2</v>
          </cell>
          <cell r="AG1563">
            <v>46022</v>
          </cell>
          <cell r="AH1563">
            <v>5000000000</v>
          </cell>
          <cell r="AI1563">
            <v>5000000000</v>
          </cell>
          <cell r="AJ1563">
            <v>15000000</v>
          </cell>
          <cell r="AK1563">
            <v>0.8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42369</v>
          </cell>
          <cell r="AV1563">
            <v>1</v>
          </cell>
          <cell r="AW1563">
            <v>0</v>
          </cell>
        </row>
        <row r="1564">
          <cell r="C1564" t="str">
            <v>B0196</v>
          </cell>
          <cell r="D1564">
            <v>2000000000</v>
          </cell>
          <cell r="E1564">
            <v>0</v>
          </cell>
          <cell r="F1564">
            <v>46022</v>
          </cell>
          <cell r="G1564">
            <v>5000000000</v>
          </cell>
          <cell r="H1564">
            <v>7000000000</v>
          </cell>
          <cell r="I1564">
            <v>2000000000</v>
          </cell>
          <cell r="J1564">
            <v>150000000</v>
          </cell>
          <cell r="K1564" t="str">
            <v>2121</v>
          </cell>
          <cell r="L1564">
            <v>4</v>
          </cell>
          <cell r="M1564" t="str">
            <v>VND</v>
          </cell>
          <cell r="N1564" t="str">
            <v>VN0011852</v>
          </cell>
          <cell r="O1564">
            <v>4</v>
          </cell>
          <cell r="P1564" t="str">
            <v>LOAN</v>
          </cell>
          <cell r="Q1564">
            <v>46022</v>
          </cell>
          <cell r="R1564">
            <v>46022</v>
          </cell>
          <cell r="S1564">
            <v>40179</v>
          </cell>
          <cell r="T1564">
            <v>1</v>
          </cell>
          <cell r="U1564" t="str">
            <v>N</v>
          </cell>
          <cell r="V1564" t="str">
            <v>N</v>
          </cell>
          <cell r="W1564">
            <v>1</v>
          </cell>
          <cell r="X1564" t="str">
            <v>N</v>
          </cell>
          <cell r="Y1564" t="str">
            <v>VNGAAP</v>
          </cell>
          <cell r="Z1564" t="str">
            <v>9410</v>
          </cell>
          <cell r="AA1564">
            <v>43465</v>
          </cell>
          <cell r="AB1564">
            <v>15000000</v>
          </cell>
          <cell r="AC1564">
            <v>5000000000</v>
          </cell>
          <cell r="AD1564">
            <v>150000000</v>
          </cell>
          <cell r="AE1564">
            <v>0</v>
          </cell>
          <cell r="AF1564">
            <v>2</v>
          </cell>
          <cell r="AG1564">
            <v>46022</v>
          </cell>
          <cell r="AH1564">
            <v>5000000000</v>
          </cell>
          <cell r="AI1564">
            <v>5000000000</v>
          </cell>
          <cell r="AJ1564">
            <v>15000000</v>
          </cell>
          <cell r="AK1564">
            <v>0.9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42369</v>
          </cell>
          <cell r="AV1564">
            <v>1</v>
          </cell>
          <cell r="AW1564">
            <v>0</v>
          </cell>
        </row>
        <row r="1565">
          <cell r="C1565" t="str">
            <v>B0197</v>
          </cell>
          <cell r="D1565">
            <v>2000000000</v>
          </cell>
          <cell r="E1565">
            <v>0</v>
          </cell>
          <cell r="F1565">
            <v>46022</v>
          </cell>
          <cell r="G1565">
            <v>5000000000</v>
          </cell>
          <cell r="H1565">
            <v>7000000000</v>
          </cell>
          <cell r="I1565">
            <v>2000000000</v>
          </cell>
          <cell r="J1565">
            <v>150000000</v>
          </cell>
          <cell r="K1565" t="str">
            <v>2121</v>
          </cell>
          <cell r="L1565">
            <v>4</v>
          </cell>
          <cell r="M1565" t="str">
            <v>VND</v>
          </cell>
          <cell r="N1565" t="str">
            <v>VN0012361</v>
          </cell>
          <cell r="O1565">
            <v>4</v>
          </cell>
          <cell r="P1565" t="str">
            <v>LOAN</v>
          </cell>
          <cell r="Q1565">
            <v>46022</v>
          </cell>
          <cell r="R1565">
            <v>46022</v>
          </cell>
          <cell r="S1565">
            <v>40179</v>
          </cell>
          <cell r="T1565">
            <v>1</v>
          </cell>
          <cell r="U1565" t="str">
            <v>N</v>
          </cell>
          <cell r="V1565" t="str">
            <v>N</v>
          </cell>
          <cell r="W1565">
            <v>1</v>
          </cell>
          <cell r="X1565" t="str">
            <v>N</v>
          </cell>
          <cell r="Y1565" t="str">
            <v>VNGAAP</v>
          </cell>
          <cell r="Z1565" t="str">
            <v>9410</v>
          </cell>
          <cell r="AA1565">
            <v>43465</v>
          </cell>
          <cell r="AB1565">
            <v>15000000</v>
          </cell>
          <cell r="AC1565">
            <v>5000000000</v>
          </cell>
          <cell r="AD1565">
            <v>150000000</v>
          </cell>
          <cell r="AE1565">
            <v>0</v>
          </cell>
          <cell r="AF1565">
            <v>2</v>
          </cell>
          <cell r="AG1565">
            <v>46022</v>
          </cell>
          <cell r="AH1565">
            <v>5000000000</v>
          </cell>
          <cell r="AI1565">
            <v>5000000000</v>
          </cell>
          <cell r="AJ1565">
            <v>15000000</v>
          </cell>
          <cell r="AK1565">
            <v>1</v>
          </cell>
          <cell r="AL1565">
            <v>0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42369</v>
          </cell>
          <cell r="AV1565">
            <v>1</v>
          </cell>
          <cell r="AW1565">
            <v>0</v>
          </cell>
        </row>
        <row r="1566">
          <cell r="C1566" t="str">
            <v>B0198</v>
          </cell>
          <cell r="D1566">
            <v>2000000000</v>
          </cell>
          <cell r="E1566">
            <v>0</v>
          </cell>
          <cell r="F1566">
            <v>46022</v>
          </cell>
          <cell r="G1566">
            <v>5000000000</v>
          </cell>
          <cell r="H1566">
            <v>7000000000</v>
          </cell>
          <cell r="I1566">
            <v>2000000000</v>
          </cell>
          <cell r="J1566">
            <v>150000000</v>
          </cell>
          <cell r="K1566" t="str">
            <v>2121</v>
          </cell>
          <cell r="L1566">
            <v>4</v>
          </cell>
          <cell r="M1566" t="str">
            <v>VND</v>
          </cell>
          <cell r="N1566" t="str">
            <v>VN0011913</v>
          </cell>
          <cell r="O1566">
            <v>4</v>
          </cell>
          <cell r="P1566" t="str">
            <v>LOAN</v>
          </cell>
          <cell r="Q1566">
            <v>46022</v>
          </cell>
          <cell r="R1566">
            <v>46022</v>
          </cell>
          <cell r="S1566">
            <v>40179</v>
          </cell>
          <cell r="T1566">
            <v>1</v>
          </cell>
          <cell r="U1566" t="str">
            <v>N</v>
          </cell>
          <cell r="V1566" t="str">
            <v>N</v>
          </cell>
          <cell r="W1566">
            <v>1</v>
          </cell>
          <cell r="X1566" t="str">
            <v>N</v>
          </cell>
          <cell r="Y1566" t="str">
            <v>VNGAAP</v>
          </cell>
          <cell r="Z1566" t="str">
            <v>9410</v>
          </cell>
          <cell r="AA1566">
            <v>43465</v>
          </cell>
          <cell r="AB1566">
            <v>15000000</v>
          </cell>
          <cell r="AC1566">
            <v>5000000000</v>
          </cell>
          <cell r="AD1566">
            <v>150000000</v>
          </cell>
          <cell r="AE1566">
            <v>0</v>
          </cell>
          <cell r="AF1566">
            <v>2</v>
          </cell>
          <cell r="AG1566">
            <v>46022</v>
          </cell>
          <cell r="AH1566">
            <v>5000000000</v>
          </cell>
          <cell r="AI1566">
            <v>5000000000</v>
          </cell>
          <cell r="AJ1566">
            <v>15000000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42369</v>
          </cell>
          <cell r="AV1566">
            <v>1</v>
          </cell>
          <cell r="AW1566">
            <v>0</v>
          </cell>
        </row>
        <row r="1567">
          <cell r="C1567" t="str">
            <v>B0199</v>
          </cell>
          <cell r="D1567">
            <v>2000000000</v>
          </cell>
          <cell r="E1567">
            <v>0</v>
          </cell>
          <cell r="F1567">
            <v>46022</v>
          </cell>
          <cell r="G1567">
            <v>5000000000</v>
          </cell>
          <cell r="H1567">
            <v>7000000000</v>
          </cell>
          <cell r="I1567">
            <v>2000000000</v>
          </cell>
          <cell r="J1567">
            <v>150000000</v>
          </cell>
          <cell r="K1567" t="str">
            <v>2121</v>
          </cell>
          <cell r="L1567">
            <v>7</v>
          </cell>
          <cell r="M1567" t="str">
            <v>VND</v>
          </cell>
          <cell r="N1567" t="str">
            <v>VN0012273</v>
          </cell>
          <cell r="O1567">
            <v>7</v>
          </cell>
          <cell r="P1567" t="str">
            <v>LOAN</v>
          </cell>
          <cell r="Q1567">
            <v>46022</v>
          </cell>
          <cell r="R1567">
            <v>46022</v>
          </cell>
          <cell r="S1567">
            <v>40179</v>
          </cell>
          <cell r="T1567">
            <v>1</v>
          </cell>
          <cell r="U1567" t="str">
            <v>N</v>
          </cell>
          <cell r="V1567" t="str">
            <v>N</v>
          </cell>
          <cell r="W1567">
            <v>1</v>
          </cell>
          <cell r="X1567" t="str">
            <v>N</v>
          </cell>
          <cell r="Y1567" t="str">
            <v>VNGAAP</v>
          </cell>
          <cell r="Z1567" t="str">
            <v>9410</v>
          </cell>
          <cell r="AA1567">
            <v>43465</v>
          </cell>
          <cell r="AB1567">
            <v>15000000</v>
          </cell>
          <cell r="AC1567">
            <v>5000000000</v>
          </cell>
          <cell r="AD1567">
            <v>150000000</v>
          </cell>
          <cell r="AE1567">
            <v>0</v>
          </cell>
          <cell r="AF1567">
            <v>2</v>
          </cell>
          <cell r="AG1567">
            <v>46022</v>
          </cell>
          <cell r="AH1567">
            <v>5000000000</v>
          </cell>
          <cell r="AI1567">
            <v>5000000000</v>
          </cell>
          <cell r="AJ1567">
            <v>15000000</v>
          </cell>
          <cell r="AK1567">
            <v>0.39</v>
          </cell>
          <cell r="AL1567">
            <v>0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42369</v>
          </cell>
          <cell r="AV1567">
            <v>1</v>
          </cell>
          <cell r="AW1567">
            <v>0</v>
          </cell>
        </row>
        <row r="1568">
          <cell r="C1568" t="str">
            <v>B0200</v>
          </cell>
          <cell r="D1568">
            <v>2000000000</v>
          </cell>
          <cell r="E1568">
            <v>0</v>
          </cell>
          <cell r="F1568">
            <v>46022</v>
          </cell>
          <cell r="G1568">
            <v>5000000000</v>
          </cell>
          <cell r="H1568">
            <v>7000000000</v>
          </cell>
          <cell r="I1568">
            <v>2000000000</v>
          </cell>
          <cell r="J1568">
            <v>150000000</v>
          </cell>
          <cell r="K1568" t="str">
            <v>2121</v>
          </cell>
          <cell r="L1568">
            <v>7</v>
          </cell>
          <cell r="M1568" t="str">
            <v>VND</v>
          </cell>
          <cell r="N1568" t="str">
            <v>VN0014591</v>
          </cell>
          <cell r="O1568">
            <v>7</v>
          </cell>
          <cell r="P1568" t="str">
            <v>LOAN</v>
          </cell>
          <cell r="Q1568">
            <v>46022</v>
          </cell>
          <cell r="R1568">
            <v>46022</v>
          </cell>
          <cell r="S1568">
            <v>40179</v>
          </cell>
          <cell r="T1568">
            <v>1</v>
          </cell>
          <cell r="U1568" t="str">
            <v>N</v>
          </cell>
          <cell r="V1568" t="str">
            <v>N</v>
          </cell>
          <cell r="W1568">
            <v>1</v>
          </cell>
          <cell r="X1568" t="str">
            <v>N</v>
          </cell>
          <cell r="Y1568" t="str">
            <v>VNGAAP</v>
          </cell>
          <cell r="Z1568" t="str">
            <v>9410</v>
          </cell>
          <cell r="AA1568">
            <v>43465</v>
          </cell>
          <cell r="AB1568">
            <v>15000000</v>
          </cell>
          <cell r="AC1568">
            <v>5000000000</v>
          </cell>
          <cell r="AD1568">
            <v>150000000</v>
          </cell>
          <cell r="AE1568">
            <v>0</v>
          </cell>
          <cell r="AF1568">
            <v>2</v>
          </cell>
          <cell r="AG1568">
            <v>46022</v>
          </cell>
          <cell r="AH1568">
            <v>5000000000</v>
          </cell>
          <cell r="AI1568">
            <v>5000000000</v>
          </cell>
          <cell r="AJ1568">
            <v>15000000</v>
          </cell>
          <cell r="AK1568">
            <v>0.4</v>
          </cell>
          <cell r="AL1568">
            <v>0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42369</v>
          </cell>
          <cell r="AV1568">
            <v>1</v>
          </cell>
          <cell r="AW1568">
            <v>0</v>
          </cell>
        </row>
        <row r="1569">
          <cell r="C1569" t="str">
            <v>B0201</v>
          </cell>
          <cell r="D1569">
            <v>2000000000</v>
          </cell>
          <cell r="E1569">
            <v>0</v>
          </cell>
          <cell r="F1569">
            <v>46022</v>
          </cell>
          <cell r="G1569">
            <v>5000000000</v>
          </cell>
          <cell r="H1569">
            <v>7000000000</v>
          </cell>
          <cell r="I1569">
            <v>2000000000</v>
          </cell>
          <cell r="J1569">
            <v>150000000</v>
          </cell>
          <cell r="K1569" t="str">
            <v>2121</v>
          </cell>
          <cell r="L1569">
            <v>7</v>
          </cell>
          <cell r="M1569" t="str">
            <v>VND</v>
          </cell>
          <cell r="N1569" t="str">
            <v>VN0012247</v>
          </cell>
          <cell r="O1569">
            <v>7</v>
          </cell>
          <cell r="P1569" t="str">
            <v>LOAN</v>
          </cell>
          <cell r="Q1569">
            <v>46022</v>
          </cell>
          <cell r="R1569">
            <v>46022</v>
          </cell>
          <cell r="S1569">
            <v>40179</v>
          </cell>
          <cell r="T1569">
            <v>1</v>
          </cell>
          <cell r="U1569" t="str">
            <v>N</v>
          </cell>
          <cell r="V1569" t="str">
            <v>N</v>
          </cell>
          <cell r="W1569">
            <v>1</v>
          </cell>
          <cell r="X1569" t="str">
            <v>N</v>
          </cell>
          <cell r="Y1569" t="str">
            <v>VNGAAP</v>
          </cell>
          <cell r="Z1569" t="str">
            <v>9410</v>
          </cell>
          <cell r="AA1569">
            <v>43465</v>
          </cell>
          <cell r="AB1569">
            <v>15000000</v>
          </cell>
          <cell r="AC1569">
            <v>5000000000</v>
          </cell>
          <cell r="AD1569">
            <v>150000000</v>
          </cell>
          <cell r="AE1569">
            <v>0</v>
          </cell>
          <cell r="AF1569">
            <v>2</v>
          </cell>
          <cell r="AG1569">
            <v>46022</v>
          </cell>
          <cell r="AH1569">
            <v>5000000000</v>
          </cell>
          <cell r="AI1569">
            <v>5000000000</v>
          </cell>
          <cell r="AJ1569">
            <v>15000000</v>
          </cell>
          <cell r="AK1569">
            <v>0.6</v>
          </cell>
          <cell r="AL1569">
            <v>0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42369</v>
          </cell>
          <cell r="AV1569">
            <v>1</v>
          </cell>
          <cell r="AW1569">
            <v>0</v>
          </cell>
        </row>
        <row r="1570">
          <cell r="C1570" t="str">
            <v>B0202</v>
          </cell>
          <cell r="D1570">
            <v>2000000000</v>
          </cell>
          <cell r="E1570">
            <v>0</v>
          </cell>
          <cell r="F1570">
            <v>46022</v>
          </cell>
          <cell r="G1570">
            <v>5000000000</v>
          </cell>
          <cell r="H1570">
            <v>7000000000</v>
          </cell>
          <cell r="I1570">
            <v>2000000000</v>
          </cell>
          <cell r="J1570">
            <v>150000000</v>
          </cell>
          <cell r="K1570" t="str">
            <v>2121</v>
          </cell>
          <cell r="L1570">
            <v>7</v>
          </cell>
          <cell r="M1570" t="str">
            <v>VND</v>
          </cell>
          <cell r="N1570" t="str">
            <v>VN0011251</v>
          </cell>
          <cell r="O1570">
            <v>7</v>
          </cell>
          <cell r="P1570" t="str">
            <v>LOAN</v>
          </cell>
          <cell r="Q1570">
            <v>46022</v>
          </cell>
          <cell r="R1570">
            <v>46022</v>
          </cell>
          <cell r="S1570">
            <v>40179</v>
          </cell>
          <cell r="T1570">
            <v>1</v>
          </cell>
          <cell r="U1570" t="str">
            <v>N</v>
          </cell>
          <cell r="V1570" t="str">
            <v>N</v>
          </cell>
          <cell r="W1570">
            <v>1</v>
          </cell>
          <cell r="X1570" t="str">
            <v>N</v>
          </cell>
          <cell r="Y1570" t="str">
            <v>VNGAAP</v>
          </cell>
          <cell r="Z1570" t="str">
            <v>9410</v>
          </cell>
          <cell r="AA1570">
            <v>43465</v>
          </cell>
          <cell r="AB1570">
            <v>15000000</v>
          </cell>
          <cell r="AC1570">
            <v>5000000000</v>
          </cell>
          <cell r="AD1570">
            <v>150000000</v>
          </cell>
          <cell r="AE1570">
            <v>0</v>
          </cell>
          <cell r="AF1570">
            <v>2</v>
          </cell>
          <cell r="AG1570">
            <v>46022</v>
          </cell>
          <cell r="AH1570">
            <v>5000000000</v>
          </cell>
          <cell r="AI1570">
            <v>5000000000</v>
          </cell>
          <cell r="AJ1570">
            <v>15000000</v>
          </cell>
          <cell r="AK1570">
            <v>0.8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42369</v>
          </cell>
          <cell r="AV1570">
            <v>1</v>
          </cell>
          <cell r="AW1570">
            <v>0</v>
          </cell>
        </row>
        <row r="1571">
          <cell r="C1571" t="str">
            <v>B0203</v>
          </cell>
          <cell r="D1571">
            <v>2000000000</v>
          </cell>
          <cell r="E1571">
            <v>0</v>
          </cell>
          <cell r="F1571">
            <v>46022</v>
          </cell>
          <cell r="G1571">
            <v>5000000000</v>
          </cell>
          <cell r="H1571">
            <v>7000000000</v>
          </cell>
          <cell r="I1571">
            <v>2000000000</v>
          </cell>
          <cell r="J1571">
            <v>150000000</v>
          </cell>
          <cell r="K1571" t="str">
            <v>2121</v>
          </cell>
          <cell r="L1571">
            <v>7</v>
          </cell>
          <cell r="M1571" t="str">
            <v>VND</v>
          </cell>
          <cell r="N1571" t="str">
            <v>VN0011376</v>
          </cell>
          <cell r="O1571">
            <v>7</v>
          </cell>
          <cell r="P1571" t="str">
            <v>LOAN</v>
          </cell>
          <cell r="Q1571">
            <v>46022</v>
          </cell>
          <cell r="R1571">
            <v>46022</v>
          </cell>
          <cell r="S1571">
            <v>40179</v>
          </cell>
          <cell r="T1571">
            <v>1</v>
          </cell>
          <cell r="U1571" t="str">
            <v>N</v>
          </cell>
          <cell r="V1571" t="str">
            <v>N</v>
          </cell>
          <cell r="W1571">
            <v>1</v>
          </cell>
          <cell r="X1571" t="str">
            <v>N</v>
          </cell>
          <cell r="Y1571" t="str">
            <v>VNGAAP</v>
          </cell>
          <cell r="Z1571" t="str">
            <v>9410</v>
          </cell>
          <cell r="AA1571">
            <v>43465</v>
          </cell>
          <cell r="AB1571">
            <v>15000000</v>
          </cell>
          <cell r="AC1571">
            <v>5000000000</v>
          </cell>
          <cell r="AD1571">
            <v>150000000</v>
          </cell>
          <cell r="AE1571">
            <v>0</v>
          </cell>
          <cell r="AF1571">
            <v>2</v>
          </cell>
          <cell r="AG1571">
            <v>46022</v>
          </cell>
          <cell r="AH1571">
            <v>5000000000</v>
          </cell>
          <cell r="AI1571">
            <v>5000000000</v>
          </cell>
          <cell r="AJ1571">
            <v>15000000</v>
          </cell>
          <cell r="AK1571">
            <v>0.9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42369</v>
          </cell>
          <cell r="AV1571">
            <v>1</v>
          </cell>
          <cell r="AW1571">
            <v>0</v>
          </cell>
        </row>
        <row r="1572">
          <cell r="C1572" t="str">
            <v>B0204</v>
          </cell>
          <cell r="D1572">
            <v>2000000000</v>
          </cell>
          <cell r="E1572">
            <v>0</v>
          </cell>
          <cell r="F1572">
            <v>46022</v>
          </cell>
          <cell r="G1572">
            <v>5000000000</v>
          </cell>
          <cell r="H1572">
            <v>7000000000</v>
          </cell>
          <cell r="I1572">
            <v>2000000000</v>
          </cell>
          <cell r="J1572">
            <v>150000000</v>
          </cell>
          <cell r="K1572" t="str">
            <v>2121</v>
          </cell>
          <cell r="L1572">
            <v>7</v>
          </cell>
          <cell r="M1572" t="str">
            <v>VND</v>
          </cell>
          <cell r="N1572" t="str">
            <v>VN0011494</v>
          </cell>
          <cell r="O1572">
            <v>7</v>
          </cell>
          <cell r="P1572" t="str">
            <v>LOAN</v>
          </cell>
          <cell r="Q1572">
            <v>46022</v>
          </cell>
          <cell r="R1572">
            <v>46022</v>
          </cell>
          <cell r="S1572">
            <v>40179</v>
          </cell>
          <cell r="T1572">
            <v>1</v>
          </cell>
          <cell r="U1572" t="str">
            <v>N</v>
          </cell>
          <cell r="V1572" t="str">
            <v>N</v>
          </cell>
          <cell r="W1572">
            <v>1</v>
          </cell>
          <cell r="X1572" t="str">
            <v>N</v>
          </cell>
          <cell r="Y1572" t="str">
            <v>VNGAAP</v>
          </cell>
          <cell r="Z1572" t="str">
            <v>9410</v>
          </cell>
          <cell r="AA1572">
            <v>43465</v>
          </cell>
          <cell r="AB1572">
            <v>15000000</v>
          </cell>
          <cell r="AC1572">
            <v>5000000000</v>
          </cell>
          <cell r="AD1572">
            <v>150000000</v>
          </cell>
          <cell r="AE1572">
            <v>0</v>
          </cell>
          <cell r="AF1572">
            <v>2</v>
          </cell>
          <cell r="AG1572">
            <v>46022</v>
          </cell>
          <cell r="AH1572">
            <v>5000000000</v>
          </cell>
          <cell r="AI1572">
            <v>5000000000</v>
          </cell>
          <cell r="AJ1572">
            <v>15000000</v>
          </cell>
          <cell r="AK1572">
            <v>1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42369</v>
          </cell>
          <cell r="AV1572">
            <v>1</v>
          </cell>
          <cell r="AW1572">
            <v>0</v>
          </cell>
        </row>
        <row r="1573">
          <cell r="C1573" t="str">
            <v>B0205</v>
          </cell>
          <cell r="D1573">
            <v>2000000000</v>
          </cell>
          <cell r="E1573">
            <v>0</v>
          </cell>
          <cell r="F1573">
            <v>46022</v>
          </cell>
          <cell r="G1573">
            <v>5000000000</v>
          </cell>
          <cell r="H1573">
            <v>7000000000</v>
          </cell>
          <cell r="I1573">
            <v>2000000000</v>
          </cell>
          <cell r="J1573">
            <v>150000000</v>
          </cell>
          <cell r="K1573" t="str">
            <v>2121</v>
          </cell>
          <cell r="L1573">
            <v>7</v>
          </cell>
          <cell r="M1573" t="str">
            <v>VND</v>
          </cell>
          <cell r="N1573" t="str">
            <v>VN0012691</v>
          </cell>
          <cell r="O1573">
            <v>7</v>
          </cell>
          <cell r="P1573" t="str">
            <v>LOAN</v>
          </cell>
          <cell r="Q1573">
            <v>46022</v>
          </cell>
          <cell r="R1573">
            <v>46022</v>
          </cell>
          <cell r="S1573">
            <v>40179</v>
          </cell>
          <cell r="T1573">
            <v>1</v>
          </cell>
          <cell r="U1573" t="str">
            <v>N</v>
          </cell>
          <cell r="V1573" t="str">
            <v>N</v>
          </cell>
          <cell r="W1573">
            <v>1</v>
          </cell>
          <cell r="X1573" t="str">
            <v>N</v>
          </cell>
          <cell r="Y1573" t="str">
            <v>VNGAAP</v>
          </cell>
          <cell r="Z1573" t="str">
            <v>9410</v>
          </cell>
          <cell r="AA1573">
            <v>43465</v>
          </cell>
          <cell r="AB1573">
            <v>15000000</v>
          </cell>
          <cell r="AC1573">
            <v>5000000000</v>
          </cell>
          <cell r="AD1573">
            <v>150000000</v>
          </cell>
          <cell r="AE1573">
            <v>0</v>
          </cell>
          <cell r="AF1573">
            <v>2</v>
          </cell>
          <cell r="AG1573">
            <v>46022</v>
          </cell>
          <cell r="AH1573">
            <v>5000000000</v>
          </cell>
          <cell r="AI1573">
            <v>5000000000</v>
          </cell>
          <cell r="AJ1573">
            <v>15000000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42369</v>
          </cell>
          <cell r="AV1573">
            <v>1</v>
          </cell>
          <cell r="AW1573">
            <v>0</v>
          </cell>
        </row>
        <row r="1574">
          <cell r="C1574" t="str">
            <v>B0206</v>
          </cell>
          <cell r="D1574">
            <v>2000000000</v>
          </cell>
          <cell r="E1574">
            <v>0</v>
          </cell>
          <cell r="F1574">
            <v>46022</v>
          </cell>
          <cell r="G1574">
            <v>5000000000</v>
          </cell>
          <cell r="H1574">
            <v>7000000000</v>
          </cell>
          <cell r="I1574">
            <v>2000000000</v>
          </cell>
          <cell r="J1574">
            <v>150000000</v>
          </cell>
          <cell r="K1574" t="str">
            <v>2121</v>
          </cell>
          <cell r="L1574">
            <v>7</v>
          </cell>
          <cell r="M1574" t="str">
            <v>VND</v>
          </cell>
          <cell r="N1574" t="str">
            <v>VN0012363</v>
          </cell>
          <cell r="O1574">
            <v>7</v>
          </cell>
          <cell r="P1574" t="str">
            <v>LOAN</v>
          </cell>
          <cell r="Q1574">
            <v>46022</v>
          </cell>
          <cell r="R1574">
            <v>46022</v>
          </cell>
          <cell r="S1574">
            <v>40179</v>
          </cell>
          <cell r="T1574">
            <v>1</v>
          </cell>
          <cell r="U1574" t="str">
            <v>N</v>
          </cell>
          <cell r="V1574" t="str">
            <v>N</v>
          </cell>
          <cell r="W1574">
            <v>1</v>
          </cell>
          <cell r="X1574" t="str">
            <v>N</v>
          </cell>
          <cell r="Y1574" t="str">
            <v>VNGAAP</v>
          </cell>
          <cell r="Z1574" t="str">
            <v>9410</v>
          </cell>
          <cell r="AA1574">
            <v>43465</v>
          </cell>
          <cell r="AB1574">
            <v>15000000</v>
          </cell>
          <cell r="AC1574">
            <v>5000000000</v>
          </cell>
          <cell r="AD1574">
            <v>150000000</v>
          </cell>
          <cell r="AE1574">
            <v>0</v>
          </cell>
          <cell r="AF1574">
            <v>2</v>
          </cell>
          <cell r="AG1574">
            <v>46022</v>
          </cell>
          <cell r="AH1574">
            <v>5000000000</v>
          </cell>
          <cell r="AI1574">
            <v>5000000000</v>
          </cell>
          <cell r="AJ1574">
            <v>15000000</v>
          </cell>
          <cell r="AK1574">
            <v>0.39</v>
          </cell>
          <cell r="AL1574">
            <v>0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42369</v>
          </cell>
          <cell r="AV1574">
            <v>1</v>
          </cell>
          <cell r="AW1574">
            <v>0</v>
          </cell>
        </row>
        <row r="1575">
          <cell r="C1575" t="str">
            <v>B0207</v>
          </cell>
          <cell r="D1575">
            <v>2000000000</v>
          </cell>
          <cell r="E1575">
            <v>0</v>
          </cell>
          <cell r="F1575">
            <v>46022</v>
          </cell>
          <cell r="G1575">
            <v>5000000000</v>
          </cell>
          <cell r="H1575">
            <v>7000000000</v>
          </cell>
          <cell r="I1575">
            <v>2000000000</v>
          </cell>
          <cell r="J1575">
            <v>150000000</v>
          </cell>
          <cell r="K1575" t="str">
            <v>2121</v>
          </cell>
          <cell r="L1575">
            <v>7</v>
          </cell>
          <cell r="M1575" t="str">
            <v>VND</v>
          </cell>
          <cell r="N1575" t="str">
            <v>VN0011557</v>
          </cell>
          <cell r="O1575">
            <v>7</v>
          </cell>
          <cell r="P1575" t="str">
            <v>LOAN</v>
          </cell>
          <cell r="Q1575">
            <v>46022</v>
          </cell>
          <cell r="R1575">
            <v>46022</v>
          </cell>
          <cell r="S1575">
            <v>40179</v>
          </cell>
          <cell r="T1575">
            <v>1</v>
          </cell>
          <cell r="U1575" t="str">
            <v>N</v>
          </cell>
          <cell r="V1575" t="str">
            <v>N</v>
          </cell>
          <cell r="W1575">
            <v>1</v>
          </cell>
          <cell r="X1575" t="str">
            <v>N</v>
          </cell>
          <cell r="Y1575" t="str">
            <v>VNGAAP</v>
          </cell>
          <cell r="Z1575" t="str">
            <v>9410</v>
          </cell>
          <cell r="AA1575">
            <v>43465</v>
          </cell>
          <cell r="AB1575">
            <v>15000000</v>
          </cell>
          <cell r="AC1575">
            <v>5000000000</v>
          </cell>
          <cell r="AD1575">
            <v>150000000</v>
          </cell>
          <cell r="AE1575">
            <v>0</v>
          </cell>
          <cell r="AF1575">
            <v>2</v>
          </cell>
          <cell r="AG1575">
            <v>46022</v>
          </cell>
          <cell r="AH1575">
            <v>5000000000</v>
          </cell>
          <cell r="AI1575">
            <v>5000000000</v>
          </cell>
          <cell r="AJ1575">
            <v>15000000</v>
          </cell>
          <cell r="AK1575">
            <v>0.4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42369</v>
          </cell>
          <cell r="AV1575">
            <v>1</v>
          </cell>
          <cell r="AW1575">
            <v>0</v>
          </cell>
        </row>
        <row r="1576">
          <cell r="C1576" t="str">
            <v>B0208</v>
          </cell>
          <cell r="D1576">
            <v>2000000000</v>
          </cell>
          <cell r="E1576">
            <v>0</v>
          </cell>
          <cell r="F1576">
            <v>46022</v>
          </cell>
          <cell r="G1576">
            <v>5000000000</v>
          </cell>
          <cell r="H1576">
            <v>7000000000</v>
          </cell>
          <cell r="I1576">
            <v>2000000000</v>
          </cell>
          <cell r="J1576">
            <v>150000000</v>
          </cell>
          <cell r="K1576" t="str">
            <v>2121</v>
          </cell>
          <cell r="L1576">
            <v>7</v>
          </cell>
          <cell r="M1576" t="str">
            <v>VND</v>
          </cell>
          <cell r="N1576" t="str">
            <v>VN0011292</v>
          </cell>
          <cell r="O1576">
            <v>7</v>
          </cell>
          <cell r="P1576" t="str">
            <v>LOAN</v>
          </cell>
          <cell r="Q1576">
            <v>46022</v>
          </cell>
          <cell r="R1576">
            <v>46022</v>
          </cell>
          <cell r="S1576">
            <v>40179</v>
          </cell>
          <cell r="T1576">
            <v>1</v>
          </cell>
          <cell r="U1576" t="str">
            <v>N</v>
          </cell>
          <cell r="V1576" t="str">
            <v>N</v>
          </cell>
          <cell r="W1576">
            <v>1</v>
          </cell>
          <cell r="X1576" t="str">
            <v>N</v>
          </cell>
          <cell r="Y1576" t="str">
            <v>VNGAAP</v>
          </cell>
          <cell r="Z1576" t="str">
            <v>9410</v>
          </cell>
          <cell r="AA1576">
            <v>43465</v>
          </cell>
          <cell r="AB1576">
            <v>15000000</v>
          </cell>
          <cell r="AC1576">
            <v>5000000000</v>
          </cell>
          <cell r="AD1576">
            <v>150000000</v>
          </cell>
          <cell r="AE1576">
            <v>0</v>
          </cell>
          <cell r="AF1576">
            <v>2</v>
          </cell>
          <cell r="AG1576">
            <v>46022</v>
          </cell>
          <cell r="AH1576">
            <v>5000000000</v>
          </cell>
          <cell r="AI1576">
            <v>5000000000</v>
          </cell>
          <cell r="AJ1576">
            <v>15000000</v>
          </cell>
          <cell r="AK1576">
            <v>0.6</v>
          </cell>
          <cell r="AL1576">
            <v>0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42369</v>
          </cell>
          <cell r="AV1576">
            <v>1</v>
          </cell>
          <cell r="AW1576">
            <v>0</v>
          </cell>
        </row>
        <row r="1577">
          <cell r="C1577" t="str">
            <v>B0209</v>
          </cell>
          <cell r="D1577">
            <v>2000000000</v>
          </cell>
          <cell r="E1577">
            <v>0</v>
          </cell>
          <cell r="F1577">
            <v>46022</v>
          </cell>
          <cell r="G1577">
            <v>5000000000</v>
          </cell>
          <cell r="H1577">
            <v>7000000000</v>
          </cell>
          <cell r="I1577">
            <v>2000000000</v>
          </cell>
          <cell r="J1577">
            <v>150000000</v>
          </cell>
          <cell r="K1577" t="str">
            <v>2121</v>
          </cell>
          <cell r="L1577">
            <v>7</v>
          </cell>
          <cell r="M1577" t="str">
            <v>VND</v>
          </cell>
          <cell r="N1577" t="str">
            <v>VN0011371</v>
          </cell>
          <cell r="O1577">
            <v>7</v>
          </cell>
          <cell r="P1577" t="str">
            <v>LOAN</v>
          </cell>
          <cell r="Q1577">
            <v>46022</v>
          </cell>
          <cell r="R1577">
            <v>46022</v>
          </cell>
          <cell r="S1577">
            <v>40179</v>
          </cell>
          <cell r="T1577">
            <v>1</v>
          </cell>
          <cell r="U1577" t="str">
            <v>N</v>
          </cell>
          <cell r="V1577" t="str">
            <v>N</v>
          </cell>
          <cell r="W1577">
            <v>1</v>
          </cell>
          <cell r="X1577" t="str">
            <v>N</v>
          </cell>
          <cell r="Y1577" t="str">
            <v>VNGAAP</v>
          </cell>
          <cell r="Z1577" t="str">
            <v>9410</v>
          </cell>
          <cell r="AA1577">
            <v>43465</v>
          </cell>
          <cell r="AB1577">
            <v>15000000</v>
          </cell>
          <cell r="AC1577">
            <v>5000000000</v>
          </cell>
          <cell r="AD1577">
            <v>150000000</v>
          </cell>
          <cell r="AE1577">
            <v>0</v>
          </cell>
          <cell r="AF1577">
            <v>2</v>
          </cell>
          <cell r="AG1577">
            <v>46022</v>
          </cell>
          <cell r="AH1577">
            <v>5000000000</v>
          </cell>
          <cell r="AI1577">
            <v>5000000000</v>
          </cell>
          <cell r="AJ1577">
            <v>15000000</v>
          </cell>
          <cell r="AK1577">
            <v>0.8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42369</v>
          </cell>
          <cell r="AV1577">
            <v>1</v>
          </cell>
          <cell r="AW1577">
            <v>0</v>
          </cell>
        </row>
        <row r="1578">
          <cell r="C1578" t="str">
            <v>B0210</v>
          </cell>
          <cell r="D1578">
            <v>2000000000</v>
          </cell>
          <cell r="E1578">
            <v>0</v>
          </cell>
          <cell r="F1578">
            <v>46022</v>
          </cell>
          <cell r="G1578">
            <v>5000000000</v>
          </cell>
          <cell r="H1578">
            <v>7000000000</v>
          </cell>
          <cell r="I1578">
            <v>2000000000</v>
          </cell>
          <cell r="J1578">
            <v>150000000</v>
          </cell>
          <cell r="K1578" t="str">
            <v>2121</v>
          </cell>
          <cell r="L1578">
            <v>7</v>
          </cell>
          <cell r="M1578" t="str">
            <v>VND</v>
          </cell>
          <cell r="N1578" t="str">
            <v>VN0011491</v>
          </cell>
          <cell r="O1578">
            <v>7</v>
          </cell>
          <cell r="P1578" t="str">
            <v>LOAN</v>
          </cell>
          <cell r="Q1578">
            <v>46022</v>
          </cell>
          <cell r="R1578">
            <v>46022</v>
          </cell>
          <cell r="S1578">
            <v>40179</v>
          </cell>
          <cell r="T1578">
            <v>1</v>
          </cell>
          <cell r="U1578" t="str">
            <v>N</v>
          </cell>
          <cell r="V1578" t="str">
            <v>N</v>
          </cell>
          <cell r="W1578">
            <v>1</v>
          </cell>
          <cell r="X1578" t="str">
            <v>N</v>
          </cell>
          <cell r="Y1578" t="str">
            <v>VNGAAP</v>
          </cell>
          <cell r="Z1578" t="str">
            <v>9410</v>
          </cell>
          <cell r="AA1578">
            <v>43465</v>
          </cell>
          <cell r="AB1578">
            <v>15000000</v>
          </cell>
          <cell r="AC1578">
            <v>5000000000</v>
          </cell>
          <cell r="AD1578">
            <v>150000000</v>
          </cell>
          <cell r="AE1578">
            <v>0</v>
          </cell>
          <cell r="AF1578">
            <v>2</v>
          </cell>
          <cell r="AG1578">
            <v>46022</v>
          </cell>
          <cell r="AH1578">
            <v>5000000000</v>
          </cell>
          <cell r="AI1578">
            <v>5000000000</v>
          </cell>
          <cell r="AJ1578">
            <v>15000000</v>
          </cell>
          <cell r="AK1578">
            <v>0.9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42369</v>
          </cell>
          <cell r="AV1578">
            <v>1</v>
          </cell>
          <cell r="AW1578">
            <v>0</v>
          </cell>
        </row>
        <row r="1579">
          <cell r="C1579" t="str">
            <v>B0211</v>
          </cell>
          <cell r="D1579">
            <v>2000000000</v>
          </cell>
          <cell r="E1579">
            <v>0</v>
          </cell>
          <cell r="F1579">
            <v>46022</v>
          </cell>
          <cell r="G1579">
            <v>5000000000</v>
          </cell>
          <cell r="H1579">
            <v>7000000000</v>
          </cell>
          <cell r="I1579">
            <v>2000000000</v>
          </cell>
          <cell r="J1579">
            <v>150000000</v>
          </cell>
          <cell r="K1579" t="str">
            <v>2121</v>
          </cell>
          <cell r="L1579">
            <v>7</v>
          </cell>
          <cell r="M1579" t="str">
            <v>VND</v>
          </cell>
          <cell r="N1579" t="str">
            <v>VN0012343</v>
          </cell>
          <cell r="O1579">
            <v>7</v>
          </cell>
          <cell r="P1579" t="str">
            <v>LOAN</v>
          </cell>
          <cell r="Q1579">
            <v>46022</v>
          </cell>
          <cell r="R1579">
            <v>46022</v>
          </cell>
          <cell r="S1579">
            <v>40179</v>
          </cell>
          <cell r="T1579">
            <v>1</v>
          </cell>
          <cell r="U1579" t="str">
            <v>N</v>
          </cell>
          <cell r="V1579" t="str">
            <v>N</v>
          </cell>
          <cell r="W1579">
            <v>1</v>
          </cell>
          <cell r="X1579" t="str">
            <v>N</v>
          </cell>
          <cell r="Y1579" t="str">
            <v>VNGAAP</v>
          </cell>
          <cell r="Z1579" t="str">
            <v>9410</v>
          </cell>
          <cell r="AA1579">
            <v>43465</v>
          </cell>
          <cell r="AB1579">
            <v>15000000</v>
          </cell>
          <cell r="AC1579">
            <v>5000000000</v>
          </cell>
          <cell r="AD1579">
            <v>150000000</v>
          </cell>
          <cell r="AE1579">
            <v>0</v>
          </cell>
          <cell r="AF1579">
            <v>2</v>
          </cell>
          <cell r="AG1579">
            <v>46022</v>
          </cell>
          <cell r="AH1579">
            <v>5000000000</v>
          </cell>
          <cell r="AI1579">
            <v>5000000000</v>
          </cell>
          <cell r="AJ1579">
            <v>15000000</v>
          </cell>
          <cell r="AK1579">
            <v>1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42369</v>
          </cell>
          <cell r="AV1579">
            <v>1</v>
          </cell>
          <cell r="AW1579">
            <v>0</v>
          </cell>
        </row>
        <row r="1580">
          <cell r="C1580" t="str">
            <v>B0212</v>
          </cell>
          <cell r="D1580">
            <v>2000000000</v>
          </cell>
          <cell r="E1580">
            <v>0</v>
          </cell>
          <cell r="F1580">
            <v>46022</v>
          </cell>
          <cell r="G1580">
            <v>5000000000</v>
          </cell>
          <cell r="H1580">
            <v>7000000000</v>
          </cell>
          <cell r="I1580">
            <v>2000000000</v>
          </cell>
          <cell r="J1580">
            <v>150000000</v>
          </cell>
          <cell r="K1580" t="str">
            <v>2121</v>
          </cell>
          <cell r="L1580">
            <v>7</v>
          </cell>
          <cell r="M1580" t="str">
            <v>VND</v>
          </cell>
          <cell r="N1580" t="str">
            <v>VN0012782</v>
          </cell>
          <cell r="O1580">
            <v>7</v>
          </cell>
          <cell r="P1580" t="str">
            <v>LOAN</v>
          </cell>
          <cell r="Q1580">
            <v>46022</v>
          </cell>
          <cell r="R1580">
            <v>46022</v>
          </cell>
          <cell r="S1580">
            <v>40179</v>
          </cell>
          <cell r="T1580">
            <v>1</v>
          </cell>
          <cell r="U1580" t="str">
            <v>N</v>
          </cell>
          <cell r="V1580" t="str">
            <v>N</v>
          </cell>
          <cell r="W1580">
            <v>1</v>
          </cell>
          <cell r="X1580" t="str">
            <v>N</v>
          </cell>
          <cell r="Y1580" t="str">
            <v>VNGAAP</v>
          </cell>
          <cell r="Z1580" t="str">
            <v>9410</v>
          </cell>
          <cell r="AA1580">
            <v>43465</v>
          </cell>
          <cell r="AB1580">
            <v>15000000</v>
          </cell>
          <cell r="AC1580">
            <v>5000000000</v>
          </cell>
          <cell r="AD1580">
            <v>150000000</v>
          </cell>
          <cell r="AE1580">
            <v>0</v>
          </cell>
          <cell r="AF1580">
            <v>2</v>
          </cell>
          <cell r="AG1580">
            <v>46022</v>
          </cell>
          <cell r="AH1580">
            <v>5000000000</v>
          </cell>
          <cell r="AI1580">
            <v>5000000000</v>
          </cell>
          <cell r="AJ1580">
            <v>15000000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42369</v>
          </cell>
          <cell r="AV1580">
            <v>1</v>
          </cell>
          <cell r="AW1580">
            <v>0</v>
          </cell>
        </row>
        <row r="1581">
          <cell r="C1581" t="str">
            <v>B0213</v>
          </cell>
          <cell r="D1581">
            <v>2000000000</v>
          </cell>
          <cell r="E1581">
            <v>0</v>
          </cell>
          <cell r="F1581">
            <v>46022</v>
          </cell>
          <cell r="G1581">
            <v>5000000000</v>
          </cell>
          <cell r="H1581">
            <v>7000000000</v>
          </cell>
          <cell r="I1581">
            <v>2000000000</v>
          </cell>
          <cell r="J1581">
            <v>150000000</v>
          </cell>
          <cell r="K1581" t="str">
            <v>2121</v>
          </cell>
          <cell r="L1581">
            <v>7</v>
          </cell>
          <cell r="M1581" t="str">
            <v>VND</v>
          </cell>
          <cell r="N1581" t="str">
            <v>VN0014153</v>
          </cell>
          <cell r="O1581">
            <v>7</v>
          </cell>
          <cell r="P1581" t="str">
            <v>LOAN</v>
          </cell>
          <cell r="Q1581">
            <v>46022</v>
          </cell>
          <cell r="R1581">
            <v>46022</v>
          </cell>
          <cell r="S1581">
            <v>40179</v>
          </cell>
          <cell r="T1581">
            <v>1</v>
          </cell>
          <cell r="U1581" t="str">
            <v>N</v>
          </cell>
          <cell r="V1581" t="str">
            <v>N</v>
          </cell>
          <cell r="W1581">
            <v>1</v>
          </cell>
          <cell r="X1581" t="str">
            <v>N</v>
          </cell>
          <cell r="Y1581" t="str">
            <v>VNGAAP</v>
          </cell>
          <cell r="Z1581" t="str">
            <v>9410</v>
          </cell>
          <cell r="AA1581">
            <v>43465</v>
          </cell>
          <cell r="AB1581">
            <v>15000000</v>
          </cell>
          <cell r="AC1581">
            <v>5000000000</v>
          </cell>
          <cell r="AD1581">
            <v>150000000</v>
          </cell>
          <cell r="AE1581">
            <v>0</v>
          </cell>
          <cell r="AF1581">
            <v>2</v>
          </cell>
          <cell r="AG1581">
            <v>46022</v>
          </cell>
          <cell r="AH1581">
            <v>5000000000</v>
          </cell>
          <cell r="AI1581">
            <v>5000000000</v>
          </cell>
          <cell r="AJ1581">
            <v>15000000</v>
          </cell>
          <cell r="AK1581">
            <v>0.39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42369</v>
          </cell>
          <cell r="AV1581">
            <v>1</v>
          </cell>
          <cell r="AW1581">
            <v>0</v>
          </cell>
        </row>
        <row r="1582">
          <cell r="C1582" t="str">
            <v>B0214</v>
          </cell>
          <cell r="D1582">
            <v>2000000000</v>
          </cell>
          <cell r="E1582">
            <v>0</v>
          </cell>
          <cell r="F1582">
            <v>46022</v>
          </cell>
          <cell r="G1582">
            <v>5000000000</v>
          </cell>
          <cell r="H1582">
            <v>7000000000</v>
          </cell>
          <cell r="I1582">
            <v>2000000000</v>
          </cell>
          <cell r="J1582">
            <v>150000000</v>
          </cell>
          <cell r="K1582" t="str">
            <v>2121</v>
          </cell>
          <cell r="L1582">
            <v>7</v>
          </cell>
          <cell r="M1582" t="str">
            <v>VND</v>
          </cell>
          <cell r="N1582" t="str">
            <v>VN0011912</v>
          </cell>
          <cell r="O1582">
            <v>7</v>
          </cell>
          <cell r="P1582" t="str">
            <v>LOAN</v>
          </cell>
          <cell r="Q1582">
            <v>46022</v>
          </cell>
          <cell r="R1582">
            <v>46022</v>
          </cell>
          <cell r="S1582">
            <v>40179</v>
          </cell>
          <cell r="T1582">
            <v>1</v>
          </cell>
          <cell r="U1582" t="str">
            <v>N</v>
          </cell>
          <cell r="V1582" t="str">
            <v>N</v>
          </cell>
          <cell r="W1582">
            <v>1</v>
          </cell>
          <cell r="X1582" t="str">
            <v>N</v>
          </cell>
          <cell r="Y1582" t="str">
            <v>VNGAAP</v>
          </cell>
          <cell r="Z1582" t="str">
            <v>9410</v>
          </cell>
          <cell r="AA1582">
            <v>43465</v>
          </cell>
          <cell r="AB1582">
            <v>15000000</v>
          </cell>
          <cell r="AC1582">
            <v>5000000000</v>
          </cell>
          <cell r="AD1582">
            <v>150000000</v>
          </cell>
          <cell r="AE1582">
            <v>0</v>
          </cell>
          <cell r="AF1582">
            <v>2</v>
          </cell>
          <cell r="AG1582">
            <v>46022</v>
          </cell>
          <cell r="AH1582">
            <v>5000000000</v>
          </cell>
          <cell r="AI1582">
            <v>5000000000</v>
          </cell>
          <cell r="AJ1582">
            <v>15000000</v>
          </cell>
          <cell r="AK1582">
            <v>0.4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42369</v>
          </cell>
          <cell r="AV1582">
            <v>1</v>
          </cell>
          <cell r="AW1582">
            <v>0</v>
          </cell>
        </row>
        <row r="1583">
          <cell r="C1583" t="str">
            <v>B0215</v>
          </cell>
          <cell r="D1583">
            <v>2000000000</v>
          </cell>
          <cell r="E1583">
            <v>0</v>
          </cell>
          <cell r="F1583">
            <v>46022</v>
          </cell>
          <cell r="G1583">
            <v>5000000000</v>
          </cell>
          <cell r="H1583">
            <v>7000000000</v>
          </cell>
          <cell r="I1583">
            <v>2000000000</v>
          </cell>
          <cell r="J1583">
            <v>150000000</v>
          </cell>
          <cell r="K1583" t="str">
            <v>2121</v>
          </cell>
          <cell r="L1583">
            <v>7</v>
          </cell>
          <cell r="M1583" t="str">
            <v>VND</v>
          </cell>
          <cell r="N1583" t="str">
            <v>VN0012212</v>
          </cell>
          <cell r="O1583">
            <v>7</v>
          </cell>
          <cell r="P1583" t="str">
            <v>LOAN</v>
          </cell>
          <cell r="Q1583">
            <v>46022</v>
          </cell>
          <cell r="R1583">
            <v>46022</v>
          </cell>
          <cell r="S1583">
            <v>40179</v>
          </cell>
          <cell r="T1583">
            <v>1</v>
          </cell>
          <cell r="U1583" t="str">
            <v>N</v>
          </cell>
          <cell r="V1583" t="str">
            <v>N</v>
          </cell>
          <cell r="W1583">
            <v>1</v>
          </cell>
          <cell r="X1583" t="str">
            <v>N</v>
          </cell>
          <cell r="Y1583" t="str">
            <v>VNGAAP</v>
          </cell>
          <cell r="Z1583" t="str">
            <v>9410</v>
          </cell>
          <cell r="AA1583">
            <v>43465</v>
          </cell>
          <cell r="AB1583">
            <v>15000000</v>
          </cell>
          <cell r="AC1583">
            <v>5000000000</v>
          </cell>
          <cell r="AD1583">
            <v>150000000</v>
          </cell>
          <cell r="AE1583">
            <v>0</v>
          </cell>
          <cell r="AF1583">
            <v>2</v>
          </cell>
          <cell r="AG1583">
            <v>46022</v>
          </cell>
          <cell r="AH1583">
            <v>5000000000</v>
          </cell>
          <cell r="AI1583">
            <v>5000000000</v>
          </cell>
          <cell r="AJ1583">
            <v>15000000</v>
          </cell>
          <cell r="AK1583">
            <v>0.6</v>
          </cell>
          <cell r="AL1583">
            <v>0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42369</v>
          </cell>
          <cell r="AV1583">
            <v>1</v>
          </cell>
          <cell r="AW1583">
            <v>0</v>
          </cell>
        </row>
        <row r="1584">
          <cell r="C1584" t="str">
            <v>B0216</v>
          </cell>
          <cell r="D1584">
            <v>2000000000</v>
          </cell>
          <cell r="E1584">
            <v>0</v>
          </cell>
          <cell r="F1584">
            <v>46022</v>
          </cell>
          <cell r="G1584">
            <v>5000000000</v>
          </cell>
          <cell r="H1584">
            <v>7000000000</v>
          </cell>
          <cell r="I1584">
            <v>2000000000</v>
          </cell>
          <cell r="J1584">
            <v>150000000</v>
          </cell>
          <cell r="K1584" t="str">
            <v>2121</v>
          </cell>
          <cell r="L1584">
            <v>7</v>
          </cell>
          <cell r="M1584" t="str">
            <v>VND</v>
          </cell>
          <cell r="N1584" t="str">
            <v>VN0014591</v>
          </cell>
          <cell r="O1584">
            <v>7</v>
          </cell>
          <cell r="P1584" t="str">
            <v>LOAN</v>
          </cell>
          <cell r="Q1584">
            <v>46022</v>
          </cell>
          <cell r="R1584">
            <v>46022</v>
          </cell>
          <cell r="S1584">
            <v>40179</v>
          </cell>
          <cell r="T1584">
            <v>1</v>
          </cell>
          <cell r="U1584" t="str">
            <v>N</v>
          </cell>
          <cell r="V1584" t="str">
            <v>N</v>
          </cell>
          <cell r="W1584">
            <v>1</v>
          </cell>
          <cell r="X1584" t="str">
            <v>N</v>
          </cell>
          <cell r="Y1584" t="str">
            <v>VNGAAP</v>
          </cell>
          <cell r="Z1584" t="str">
            <v>9410</v>
          </cell>
          <cell r="AA1584">
            <v>43465</v>
          </cell>
          <cell r="AB1584">
            <v>15000000</v>
          </cell>
          <cell r="AC1584">
            <v>5000000000</v>
          </cell>
          <cell r="AD1584">
            <v>150000000</v>
          </cell>
          <cell r="AE1584">
            <v>0</v>
          </cell>
          <cell r="AF1584">
            <v>2</v>
          </cell>
          <cell r="AG1584">
            <v>46022</v>
          </cell>
          <cell r="AH1584">
            <v>5000000000</v>
          </cell>
          <cell r="AI1584">
            <v>5000000000</v>
          </cell>
          <cell r="AJ1584">
            <v>15000000</v>
          </cell>
          <cell r="AK1584">
            <v>0.8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42369</v>
          </cell>
          <cell r="AV1584">
            <v>1</v>
          </cell>
          <cell r="AW1584">
            <v>0</v>
          </cell>
        </row>
        <row r="1585">
          <cell r="C1585" t="str">
            <v>B0217</v>
          </cell>
          <cell r="D1585">
            <v>2000000000</v>
          </cell>
          <cell r="E1585">
            <v>0</v>
          </cell>
          <cell r="F1585">
            <v>46022</v>
          </cell>
          <cell r="G1585">
            <v>5000000000</v>
          </cell>
          <cell r="H1585">
            <v>7000000000</v>
          </cell>
          <cell r="I1585">
            <v>2000000000</v>
          </cell>
          <cell r="J1585">
            <v>150000000</v>
          </cell>
          <cell r="K1585" t="str">
            <v>2121</v>
          </cell>
          <cell r="L1585">
            <v>7</v>
          </cell>
          <cell r="M1585" t="str">
            <v>VND</v>
          </cell>
          <cell r="N1585" t="str">
            <v>VN0012452</v>
          </cell>
          <cell r="O1585">
            <v>7</v>
          </cell>
          <cell r="P1585" t="str">
            <v>LOAN</v>
          </cell>
          <cell r="Q1585">
            <v>46022</v>
          </cell>
          <cell r="R1585">
            <v>46022</v>
          </cell>
          <cell r="S1585">
            <v>40179</v>
          </cell>
          <cell r="T1585">
            <v>1</v>
          </cell>
          <cell r="U1585" t="str">
            <v>N</v>
          </cell>
          <cell r="V1585" t="str">
            <v>N</v>
          </cell>
          <cell r="W1585">
            <v>1</v>
          </cell>
          <cell r="X1585" t="str">
            <v>N</v>
          </cell>
          <cell r="Y1585" t="str">
            <v>VNGAAP</v>
          </cell>
          <cell r="Z1585" t="str">
            <v>9410</v>
          </cell>
          <cell r="AA1585">
            <v>43465</v>
          </cell>
          <cell r="AB1585">
            <v>15000000</v>
          </cell>
          <cell r="AC1585">
            <v>5000000000</v>
          </cell>
          <cell r="AD1585">
            <v>150000000</v>
          </cell>
          <cell r="AE1585">
            <v>0</v>
          </cell>
          <cell r="AF1585">
            <v>2</v>
          </cell>
          <cell r="AG1585">
            <v>46022</v>
          </cell>
          <cell r="AH1585">
            <v>5000000000</v>
          </cell>
          <cell r="AI1585">
            <v>5000000000</v>
          </cell>
          <cell r="AJ1585">
            <v>15000000</v>
          </cell>
          <cell r="AK1585">
            <v>0.9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42369</v>
          </cell>
          <cell r="AV1585">
            <v>1</v>
          </cell>
          <cell r="AW1585">
            <v>0</v>
          </cell>
        </row>
        <row r="1586">
          <cell r="C1586" t="str">
            <v>B0218</v>
          </cell>
          <cell r="D1586">
            <v>2000000000</v>
          </cell>
          <cell r="E1586">
            <v>0</v>
          </cell>
          <cell r="F1586">
            <v>46022</v>
          </cell>
          <cell r="G1586">
            <v>5000000000</v>
          </cell>
          <cell r="H1586">
            <v>7000000000</v>
          </cell>
          <cell r="I1586">
            <v>2000000000</v>
          </cell>
          <cell r="J1586">
            <v>150000000</v>
          </cell>
          <cell r="K1586" t="str">
            <v>2121</v>
          </cell>
          <cell r="L1586">
            <v>7</v>
          </cell>
          <cell r="M1586" t="str">
            <v>VND</v>
          </cell>
          <cell r="N1586" t="str">
            <v>VN0011941</v>
          </cell>
          <cell r="O1586">
            <v>7</v>
          </cell>
          <cell r="P1586" t="str">
            <v>LOAN</v>
          </cell>
          <cell r="Q1586">
            <v>46022</v>
          </cell>
          <cell r="R1586">
            <v>46022</v>
          </cell>
          <cell r="S1586">
            <v>40179</v>
          </cell>
          <cell r="T1586">
            <v>1</v>
          </cell>
          <cell r="U1586" t="str">
            <v>N</v>
          </cell>
          <cell r="V1586" t="str">
            <v>N</v>
          </cell>
          <cell r="W1586">
            <v>1</v>
          </cell>
          <cell r="X1586" t="str">
            <v>N</v>
          </cell>
          <cell r="Y1586" t="str">
            <v>VNGAAP</v>
          </cell>
          <cell r="Z1586" t="str">
            <v>9410</v>
          </cell>
          <cell r="AA1586">
            <v>43465</v>
          </cell>
          <cell r="AB1586">
            <v>15000000</v>
          </cell>
          <cell r="AC1586">
            <v>5000000000</v>
          </cell>
          <cell r="AD1586">
            <v>150000000</v>
          </cell>
          <cell r="AE1586">
            <v>0</v>
          </cell>
          <cell r="AF1586">
            <v>2</v>
          </cell>
          <cell r="AG1586">
            <v>46022</v>
          </cell>
          <cell r="AH1586">
            <v>5000000000</v>
          </cell>
          <cell r="AI1586">
            <v>5000000000</v>
          </cell>
          <cell r="AJ1586">
            <v>15000000</v>
          </cell>
          <cell r="AK1586">
            <v>1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42369</v>
          </cell>
          <cell r="AV1586">
            <v>1</v>
          </cell>
          <cell r="AW1586">
            <v>0</v>
          </cell>
        </row>
        <row r="1587">
          <cell r="C1587" t="str">
            <v>B0219</v>
          </cell>
          <cell r="D1587">
            <v>2000000000</v>
          </cell>
          <cell r="E1587">
            <v>0</v>
          </cell>
          <cell r="F1587">
            <v>46022</v>
          </cell>
          <cell r="G1587">
            <v>5000000000</v>
          </cell>
          <cell r="H1587">
            <v>7000000000</v>
          </cell>
          <cell r="I1587">
            <v>2000000000</v>
          </cell>
          <cell r="J1587">
            <v>150000000</v>
          </cell>
          <cell r="K1587" t="str">
            <v>2121</v>
          </cell>
          <cell r="L1587">
            <v>7</v>
          </cell>
          <cell r="M1587" t="str">
            <v>VND</v>
          </cell>
          <cell r="N1587" t="str">
            <v>VN0012454</v>
          </cell>
          <cell r="O1587">
            <v>7</v>
          </cell>
          <cell r="P1587" t="str">
            <v>LOAN</v>
          </cell>
          <cell r="Q1587">
            <v>46022</v>
          </cell>
          <cell r="R1587">
            <v>46022</v>
          </cell>
          <cell r="S1587">
            <v>40179</v>
          </cell>
          <cell r="T1587">
            <v>1</v>
          </cell>
          <cell r="U1587" t="str">
            <v>N</v>
          </cell>
          <cell r="V1587" t="str">
            <v>N</v>
          </cell>
          <cell r="W1587">
            <v>1</v>
          </cell>
          <cell r="X1587" t="str">
            <v>N</v>
          </cell>
          <cell r="Y1587" t="str">
            <v>VNGAAP</v>
          </cell>
          <cell r="Z1587" t="str">
            <v>9410</v>
          </cell>
          <cell r="AA1587">
            <v>43465</v>
          </cell>
          <cell r="AB1587">
            <v>15000000</v>
          </cell>
          <cell r="AC1587">
            <v>5000000000</v>
          </cell>
          <cell r="AD1587">
            <v>150000000</v>
          </cell>
          <cell r="AE1587">
            <v>0</v>
          </cell>
          <cell r="AF1587">
            <v>2</v>
          </cell>
          <cell r="AG1587">
            <v>46022</v>
          </cell>
          <cell r="AH1587">
            <v>5000000000</v>
          </cell>
          <cell r="AI1587">
            <v>5000000000</v>
          </cell>
          <cell r="AJ1587">
            <v>15000000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42369</v>
          </cell>
          <cell r="AV1587">
            <v>1</v>
          </cell>
          <cell r="AW1587">
            <v>0</v>
          </cell>
        </row>
        <row r="1588">
          <cell r="C1588" t="str">
            <v>B0220</v>
          </cell>
          <cell r="D1588">
            <v>2000000000</v>
          </cell>
          <cell r="E1588">
            <v>0</v>
          </cell>
          <cell r="F1588">
            <v>46022</v>
          </cell>
          <cell r="G1588">
            <v>5000000000</v>
          </cell>
          <cell r="H1588">
            <v>7000000000</v>
          </cell>
          <cell r="I1588">
            <v>2000000000</v>
          </cell>
          <cell r="J1588">
            <v>150000000</v>
          </cell>
          <cell r="K1588" t="str">
            <v>2121</v>
          </cell>
          <cell r="L1588">
            <v>7</v>
          </cell>
          <cell r="M1588" t="str">
            <v>VND</v>
          </cell>
          <cell r="N1588" t="str">
            <v>VN0011233</v>
          </cell>
          <cell r="O1588">
            <v>7</v>
          </cell>
          <cell r="P1588" t="str">
            <v>LOAN</v>
          </cell>
          <cell r="Q1588">
            <v>46022</v>
          </cell>
          <cell r="R1588">
            <v>46022</v>
          </cell>
          <cell r="S1588">
            <v>40179</v>
          </cell>
          <cell r="T1588">
            <v>1</v>
          </cell>
          <cell r="U1588" t="str">
            <v>N</v>
          </cell>
          <cell r="V1588" t="str">
            <v>N</v>
          </cell>
          <cell r="W1588">
            <v>1</v>
          </cell>
          <cell r="X1588" t="str">
            <v>N</v>
          </cell>
          <cell r="Y1588" t="str">
            <v>VNGAAP</v>
          </cell>
          <cell r="Z1588" t="str">
            <v>9410</v>
          </cell>
          <cell r="AA1588">
            <v>43465</v>
          </cell>
          <cell r="AB1588">
            <v>15000000</v>
          </cell>
          <cell r="AC1588">
            <v>5000000000</v>
          </cell>
          <cell r="AD1588">
            <v>150000000</v>
          </cell>
          <cell r="AE1588">
            <v>0</v>
          </cell>
          <cell r="AF1588">
            <v>2</v>
          </cell>
          <cell r="AG1588">
            <v>46022</v>
          </cell>
          <cell r="AH1588">
            <v>5000000000</v>
          </cell>
          <cell r="AI1588">
            <v>5000000000</v>
          </cell>
          <cell r="AJ1588">
            <v>15000000</v>
          </cell>
          <cell r="AK1588">
            <v>0.39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42369</v>
          </cell>
          <cell r="AV1588">
            <v>1</v>
          </cell>
          <cell r="AW1588">
            <v>0</v>
          </cell>
        </row>
        <row r="1589">
          <cell r="C1589" t="str">
            <v>B0221</v>
          </cell>
          <cell r="D1589">
            <v>2000000000</v>
          </cell>
          <cell r="E1589">
            <v>0</v>
          </cell>
          <cell r="F1589">
            <v>46022</v>
          </cell>
          <cell r="G1589">
            <v>5000000000</v>
          </cell>
          <cell r="H1589">
            <v>7000000000</v>
          </cell>
          <cell r="I1589">
            <v>2000000000</v>
          </cell>
          <cell r="J1589">
            <v>150000000</v>
          </cell>
          <cell r="K1589" t="str">
            <v>2121</v>
          </cell>
          <cell r="L1589">
            <v>7</v>
          </cell>
          <cell r="M1589" t="str">
            <v>VND</v>
          </cell>
          <cell r="N1589" t="str">
            <v>VN0011232</v>
          </cell>
          <cell r="O1589">
            <v>7</v>
          </cell>
          <cell r="P1589" t="str">
            <v>LOAN</v>
          </cell>
          <cell r="Q1589">
            <v>46022</v>
          </cell>
          <cell r="R1589">
            <v>46022</v>
          </cell>
          <cell r="S1589">
            <v>40179</v>
          </cell>
          <cell r="T1589">
            <v>1</v>
          </cell>
          <cell r="U1589" t="str">
            <v>N</v>
          </cell>
          <cell r="V1589" t="str">
            <v>N</v>
          </cell>
          <cell r="W1589">
            <v>1</v>
          </cell>
          <cell r="X1589" t="str">
            <v>N</v>
          </cell>
          <cell r="Y1589" t="str">
            <v>VNGAAP</v>
          </cell>
          <cell r="Z1589" t="str">
            <v>9410</v>
          </cell>
          <cell r="AA1589">
            <v>43465</v>
          </cell>
          <cell r="AB1589">
            <v>15000000</v>
          </cell>
          <cell r="AC1589">
            <v>5000000000</v>
          </cell>
          <cell r="AD1589">
            <v>150000000</v>
          </cell>
          <cell r="AE1589">
            <v>0</v>
          </cell>
          <cell r="AF1589">
            <v>2</v>
          </cell>
          <cell r="AG1589">
            <v>46022</v>
          </cell>
          <cell r="AH1589">
            <v>5000000000</v>
          </cell>
          <cell r="AI1589">
            <v>5000000000</v>
          </cell>
          <cell r="AJ1589">
            <v>15000000</v>
          </cell>
          <cell r="AK1589">
            <v>0.4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42369</v>
          </cell>
          <cell r="AV1589">
            <v>1</v>
          </cell>
          <cell r="AW1589">
            <v>0</v>
          </cell>
        </row>
        <row r="1590">
          <cell r="C1590" t="str">
            <v>B0222</v>
          </cell>
          <cell r="D1590">
            <v>2000000000</v>
          </cell>
          <cell r="E1590">
            <v>0</v>
          </cell>
          <cell r="F1590">
            <v>46022</v>
          </cell>
          <cell r="G1590">
            <v>5000000000</v>
          </cell>
          <cell r="H1590">
            <v>7000000000</v>
          </cell>
          <cell r="I1590">
            <v>2000000000</v>
          </cell>
          <cell r="J1590">
            <v>150000000</v>
          </cell>
          <cell r="K1590" t="str">
            <v>2121</v>
          </cell>
          <cell r="L1590">
            <v>7</v>
          </cell>
          <cell r="M1590" t="str">
            <v>VND</v>
          </cell>
          <cell r="N1590" t="str">
            <v>VN0012152</v>
          </cell>
          <cell r="O1590">
            <v>7</v>
          </cell>
          <cell r="P1590" t="str">
            <v>LOAN</v>
          </cell>
          <cell r="Q1590">
            <v>46022</v>
          </cell>
          <cell r="R1590">
            <v>46022</v>
          </cell>
          <cell r="S1590">
            <v>40179</v>
          </cell>
          <cell r="T1590">
            <v>1</v>
          </cell>
          <cell r="U1590" t="str">
            <v>N</v>
          </cell>
          <cell r="V1590" t="str">
            <v>N</v>
          </cell>
          <cell r="W1590">
            <v>1</v>
          </cell>
          <cell r="X1590" t="str">
            <v>N</v>
          </cell>
          <cell r="Y1590" t="str">
            <v>VNGAAP</v>
          </cell>
          <cell r="Z1590" t="str">
            <v>9410</v>
          </cell>
          <cell r="AA1590">
            <v>43465</v>
          </cell>
          <cell r="AB1590">
            <v>15000000</v>
          </cell>
          <cell r="AC1590">
            <v>5000000000</v>
          </cell>
          <cell r="AD1590">
            <v>150000000</v>
          </cell>
          <cell r="AE1590">
            <v>0</v>
          </cell>
          <cell r="AF1590">
            <v>2</v>
          </cell>
          <cell r="AG1590">
            <v>46022</v>
          </cell>
          <cell r="AH1590">
            <v>5000000000</v>
          </cell>
          <cell r="AI1590">
            <v>5000000000</v>
          </cell>
          <cell r="AJ1590">
            <v>15000000</v>
          </cell>
          <cell r="AK1590">
            <v>0.6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42369</v>
          </cell>
          <cell r="AV1590">
            <v>1</v>
          </cell>
          <cell r="AW1590">
            <v>0</v>
          </cell>
        </row>
        <row r="1591">
          <cell r="C1591" t="str">
            <v>B0223</v>
          </cell>
          <cell r="D1591">
            <v>2000000000</v>
          </cell>
          <cell r="E1591">
            <v>0</v>
          </cell>
          <cell r="F1591">
            <v>46022</v>
          </cell>
          <cell r="G1591">
            <v>5000000000</v>
          </cell>
          <cell r="H1591">
            <v>7000000000</v>
          </cell>
          <cell r="I1591">
            <v>2000000000</v>
          </cell>
          <cell r="J1591">
            <v>150000000</v>
          </cell>
          <cell r="K1591" t="str">
            <v>2121</v>
          </cell>
          <cell r="L1591">
            <v>7</v>
          </cell>
          <cell r="M1591" t="str">
            <v>VND</v>
          </cell>
          <cell r="N1591" t="str">
            <v>VN0011345</v>
          </cell>
          <cell r="O1591">
            <v>7</v>
          </cell>
          <cell r="P1591" t="str">
            <v>LOAN</v>
          </cell>
          <cell r="Q1591">
            <v>46022</v>
          </cell>
          <cell r="R1591">
            <v>46022</v>
          </cell>
          <cell r="S1591">
            <v>40179</v>
          </cell>
          <cell r="T1591">
            <v>1</v>
          </cell>
          <cell r="U1591" t="str">
            <v>N</v>
          </cell>
          <cell r="V1591" t="str">
            <v>N</v>
          </cell>
          <cell r="W1591">
            <v>1</v>
          </cell>
          <cell r="X1591" t="str">
            <v>N</v>
          </cell>
          <cell r="Y1591" t="str">
            <v>VNGAAP</v>
          </cell>
          <cell r="Z1591" t="str">
            <v>9410</v>
          </cell>
          <cell r="AA1591">
            <v>43465</v>
          </cell>
          <cell r="AB1591">
            <v>15000000</v>
          </cell>
          <cell r="AC1591">
            <v>5000000000</v>
          </cell>
          <cell r="AD1591">
            <v>150000000</v>
          </cell>
          <cell r="AE1591">
            <v>0</v>
          </cell>
          <cell r="AF1591">
            <v>2</v>
          </cell>
          <cell r="AG1591">
            <v>46022</v>
          </cell>
          <cell r="AH1591">
            <v>5000000000</v>
          </cell>
          <cell r="AI1591">
            <v>5000000000</v>
          </cell>
          <cell r="AJ1591">
            <v>15000000</v>
          </cell>
          <cell r="AK1591">
            <v>0.8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42369</v>
          </cell>
          <cell r="AV1591">
            <v>1</v>
          </cell>
          <cell r="AW1591">
            <v>0</v>
          </cell>
        </row>
        <row r="1592">
          <cell r="C1592" t="str">
            <v>B0224</v>
          </cell>
          <cell r="D1592">
            <v>2000000000</v>
          </cell>
          <cell r="E1592">
            <v>0</v>
          </cell>
          <cell r="F1592">
            <v>46022</v>
          </cell>
          <cell r="G1592">
            <v>5000000000</v>
          </cell>
          <cell r="H1592">
            <v>7000000000</v>
          </cell>
          <cell r="I1592">
            <v>2000000000</v>
          </cell>
          <cell r="J1592">
            <v>150000000</v>
          </cell>
          <cell r="K1592" t="str">
            <v>2121</v>
          </cell>
          <cell r="L1592">
            <v>7</v>
          </cell>
          <cell r="M1592" t="str">
            <v>VND</v>
          </cell>
          <cell r="N1592" t="str">
            <v>VN0012155</v>
          </cell>
          <cell r="O1592">
            <v>7</v>
          </cell>
          <cell r="P1592" t="str">
            <v>LOAN</v>
          </cell>
          <cell r="Q1592">
            <v>46022</v>
          </cell>
          <cell r="R1592">
            <v>46022</v>
          </cell>
          <cell r="S1592">
            <v>40179</v>
          </cell>
          <cell r="T1592">
            <v>1</v>
          </cell>
          <cell r="U1592" t="str">
            <v>N</v>
          </cell>
          <cell r="V1592" t="str">
            <v>N</v>
          </cell>
          <cell r="W1592">
            <v>1</v>
          </cell>
          <cell r="X1592" t="str">
            <v>N</v>
          </cell>
          <cell r="Y1592" t="str">
            <v>VNGAAP</v>
          </cell>
          <cell r="Z1592" t="str">
            <v>9410</v>
          </cell>
          <cell r="AA1592">
            <v>43465</v>
          </cell>
          <cell r="AB1592">
            <v>15000000</v>
          </cell>
          <cell r="AC1592">
            <v>5000000000</v>
          </cell>
          <cell r="AD1592">
            <v>150000000</v>
          </cell>
          <cell r="AE1592">
            <v>0</v>
          </cell>
          <cell r="AF1592">
            <v>2</v>
          </cell>
          <cell r="AG1592">
            <v>46022</v>
          </cell>
          <cell r="AH1592">
            <v>5000000000</v>
          </cell>
          <cell r="AI1592">
            <v>5000000000</v>
          </cell>
          <cell r="AJ1592">
            <v>15000000</v>
          </cell>
          <cell r="AK1592">
            <v>0.9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42369</v>
          </cell>
          <cell r="AV1592">
            <v>1</v>
          </cell>
          <cell r="AW1592">
            <v>0</v>
          </cell>
        </row>
        <row r="1593">
          <cell r="C1593" t="str">
            <v>B0225</v>
          </cell>
          <cell r="D1593">
            <v>2000000000</v>
          </cell>
          <cell r="E1593">
            <v>0</v>
          </cell>
          <cell r="F1593">
            <v>46022</v>
          </cell>
          <cell r="G1593">
            <v>5000000000</v>
          </cell>
          <cell r="H1593">
            <v>7000000000</v>
          </cell>
          <cell r="I1593">
            <v>2000000000</v>
          </cell>
          <cell r="J1593">
            <v>150000000</v>
          </cell>
          <cell r="K1593" t="str">
            <v>2121</v>
          </cell>
          <cell r="L1593">
            <v>7</v>
          </cell>
          <cell r="M1593" t="str">
            <v>VND</v>
          </cell>
          <cell r="N1593" t="str">
            <v>VN0012304</v>
          </cell>
          <cell r="O1593">
            <v>7</v>
          </cell>
          <cell r="P1593" t="str">
            <v>LOAN</v>
          </cell>
          <cell r="Q1593">
            <v>46022</v>
          </cell>
          <cell r="R1593">
            <v>46022</v>
          </cell>
          <cell r="S1593">
            <v>40179</v>
          </cell>
          <cell r="T1593">
            <v>1</v>
          </cell>
          <cell r="U1593" t="str">
            <v>N</v>
          </cell>
          <cell r="V1593" t="str">
            <v>N</v>
          </cell>
          <cell r="W1593">
            <v>1</v>
          </cell>
          <cell r="X1593" t="str">
            <v>N</v>
          </cell>
          <cell r="Y1593" t="str">
            <v>VNGAAP</v>
          </cell>
          <cell r="Z1593" t="str">
            <v>9410</v>
          </cell>
          <cell r="AA1593">
            <v>43465</v>
          </cell>
          <cell r="AB1593">
            <v>15000000</v>
          </cell>
          <cell r="AC1593">
            <v>5000000000</v>
          </cell>
          <cell r="AD1593">
            <v>150000000</v>
          </cell>
          <cell r="AE1593">
            <v>0</v>
          </cell>
          <cell r="AF1593">
            <v>2</v>
          </cell>
          <cell r="AG1593">
            <v>46022</v>
          </cell>
          <cell r="AH1593">
            <v>5000000000</v>
          </cell>
          <cell r="AI1593">
            <v>5000000000</v>
          </cell>
          <cell r="AJ1593">
            <v>15000000</v>
          </cell>
          <cell r="AK1593">
            <v>1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42369</v>
          </cell>
          <cell r="AV1593">
            <v>1</v>
          </cell>
          <cell r="AW1593">
            <v>0</v>
          </cell>
        </row>
        <row r="1594">
          <cell r="C1594" t="str">
            <v>B0226</v>
          </cell>
          <cell r="D1594">
            <v>2000000000</v>
          </cell>
          <cell r="E1594">
            <v>0</v>
          </cell>
          <cell r="F1594">
            <v>46022</v>
          </cell>
          <cell r="G1594">
            <v>5000000000</v>
          </cell>
          <cell r="H1594">
            <v>7000000000</v>
          </cell>
          <cell r="I1594">
            <v>2000000000</v>
          </cell>
          <cell r="J1594">
            <v>150000000</v>
          </cell>
          <cell r="K1594" t="str">
            <v>2121</v>
          </cell>
          <cell r="L1594">
            <v>7</v>
          </cell>
          <cell r="M1594" t="str">
            <v>VND</v>
          </cell>
          <cell r="N1594" t="str">
            <v>VN0012306</v>
          </cell>
          <cell r="O1594">
            <v>7</v>
          </cell>
          <cell r="P1594" t="str">
            <v>LOAN</v>
          </cell>
          <cell r="Q1594">
            <v>46022</v>
          </cell>
          <cell r="R1594">
            <v>46022</v>
          </cell>
          <cell r="S1594">
            <v>40179</v>
          </cell>
          <cell r="T1594">
            <v>1</v>
          </cell>
          <cell r="U1594" t="str">
            <v>N</v>
          </cell>
          <cell r="V1594" t="str">
            <v>N</v>
          </cell>
          <cell r="W1594">
            <v>1</v>
          </cell>
          <cell r="X1594" t="str">
            <v>N</v>
          </cell>
          <cell r="Y1594" t="str">
            <v>VNGAAP</v>
          </cell>
          <cell r="Z1594" t="str">
            <v>9410</v>
          </cell>
          <cell r="AA1594">
            <v>43465</v>
          </cell>
          <cell r="AB1594">
            <v>15000000</v>
          </cell>
          <cell r="AC1594">
            <v>5000000000</v>
          </cell>
          <cell r="AD1594">
            <v>150000000</v>
          </cell>
          <cell r="AE1594">
            <v>0</v>
          </cell>
          <cell r="AF1594">
            <v>2</v>
          </cell>
          <cell r="AG1594">
            <v>46022</v>
          </cell>
          <cell r="AH1594">
            <v>5000000000</v>
          </cell>
          <cell r="AI1594">
            <v>5000000000</v>
          </cell>
          <cell r="AJ1594">
            <v>15000000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42369</v>
          </cell>
          <cell r="AV1594">
            <v>1</v>
          </cell>
          <cell r="AW1594">
            <v>0</v>
          </cell>
        </row>
        <row r="1595">
          <cell r="C1595" t="str">
            <v>B0227</v>
          </cell>
          <cell r="D1595">
            <v>3000000000</v>
          </cell>
          <cell r="E1595">
            <v>0</v>
          </cell>
          <cell r="F1595">
            <v>46022</v>
          </cell>
          <cell r="G1595">
            <v>7000000000</v>
          </cell>
          <cell r="H1595">
            <v>10000000000</v>
          </cell>
          <cell r="I1595">
            <v>3000000000</v>
          </cell>
          <cell r="J1595">
            <v>210000</v>
          </cell>
          <cell r="K1595" t="str">
            <v>2121</v>
          </cell>
          <cell r="L1595">
            <v>7</v>
          </cell>
          <cell r="M1595" t="str">
            <v>VND</v>
          </cell>
          <cell r="N1595" t="str">
            <v>VN0012241</v>
          </cell>
          <cell r="O1595">
            <v>7</v>
          </cell>
          <cell r="P1595" t="str">
            <v>LOAN</v>
          </cell>
          <cell r="Q1595">
            <v>46022</v>
          </cell>
          <cell r="R1595">
            <v>46022</v>
          </cell>
          <cell r="S1595">
            <v>40179</v>
          </cell>
          <cell r="T1595">
            <v>1</v>
          </cell>
          <cell r="U1595" t="str">
            <v>N</v>
          </cell>
          <cell r="V1595" t="str">
            <v>N</v>
          </cell>
          <cell r="W1595">
            <v>1</v>
          </cell>
          <cell r="X1595" t="str">
            <v>N</v>
          </cell>
          <cell r="Y1595" t="str">
            <v>VNGAAP</v>
          </cell>
          <cell r="Z1595" t="str">
            <v>9410</v>
          </cell>
          <cell r="AA1595">
            <v>43465</v>
          </cell>
          <cell r="AB1595">
            <v>15000000</v>
          </cell>
          <cell r="AC1595">
            <v>7000000000</v>
          </cell>
          <cell r="AD1595">
            <v>210000000</v>
          </cell>
          <cell r="AE1595">
            <v>0</v>
          </cell>
          <cell r="AF1595">
            <v>2</v>
          </cell>
          <cell r="AG1595">
            <v>46022</v>
          </cell>
          <cell r="AH1595">
            <v>7000000000</v>
          </cell>
          <cell r="AI1595">
            <v>7000000000</v>
          </cell>
          <cell r="AJ1595">
            <v>15000000</v>
          </cell>
          <cell r="AK1595">
            <v>0.39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42369</v>
          </cell>
          <cell r="AV1595">
            <v>1</v>
          </cell>
          <cell r="AW1595">
            <v>0</v>
          </cell>
        </row>
        <row r="1596">
          <cell r="C1596" t="str">
            <v>B0228</v>
          </cell>
          <cell r="D1596">
            <v>3000000000</v>
          </cell>
          <cell r="E1596">
            <v>0</v>
          </cell>
          <cell r="F1596">
            <v>46022</v>
          </cell>
          <cell r="G1596">
            <v>7000000000</v>
          </cell>
          <cell r="H1596">
            <v>10000000000</v>
          </cell>
          <cell r="I1596">
            <v>3000000000</v>
          </cell>
          <cell r="J1596">
            <v>210000</v>
          </cell>
          <cell r="K1596" t="str">
            <v>2121</v>
          </cell>
          <cell r="L1596">
            <v>7</v>
          </cell>
          <cell r="M1596" t="str">
            <v>VND</v>
          </cell>
          <cell r="N1596" t="str">
            <v>VN0011736</v>
          </cell>
          <cell r="O1596">
            <v>7</v>
          </cell>
          <cell r="P1596" t="str">
            <v>LOAN</v>
          </cell>
          <cell r="Q1596">
            <v>46022</v>
          </cell>
          <cell r="R1596">
            <v>46022</v>
          </cell>
          <cell r="S1596">
            <v>40179</v>
          </cell>
          <cell r="T1596">
            <v>1</v>
          </cell>
          <cell r="U1596" t="str">
            <v>N</v>
          </cell>
          <cell r="V1596" t="str">
            <v>N</v>
          </cell>
          <cell r="W1596">
            <v>1</v>
          </cell>
          <cell r="X1596" t="str">
            <v>N</v>
          </cell>
          <cell r="Y1596" t="str">
            <v>VNGAAP</v>
          </cell>
          <cell r="Z1596" t="str">
            <v>9410</v>
          </cell>
          <cell r="AA1596">
            <v>43465</v>
          </cell>
          <cell r="AB1596">
            <v>15000000</v>
          </cell>
          <cell r="AC1596">
            <v>7000000000</v>
          </cell>
          <cell r="AD1596">
            <v>210000000</v>
          </cell>
          <cell r="AE1596">
            <v>0</v>
          </cell>
          <cell r="AF1596">
            <v>2</v>
          </cell>
          <cell r="AG1596">
            <v>46022</v>
          </cell>
          <cell r="AH1596">
            <v>7000000000</v>
          </cell>
          <cell r="AI1596">
            <v>7000000000</v>
          </cell>
          <cell r="AJ1596">
            <v>15000000</v>
          </cell>
          <cell r="AK1596">
            <v>0.4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42369</v>
          </cell>
          <cell r="AV1596">
            <v>1</v>
          </cell>
          <cell r="AW1596">
            <v>0</v>
          </cell>
        </row>
        <row r="1597">
          <cell r="C1597" t="str">
            <v>B0229</v>
          </cell>
          <cell r="D1597">
            <v>3000000000</v>
          </cell>
          <cell r="E1597">
            <v>0</v>
          </cell>
          <cell r="F1597">
            <v>46022</v>
          </cell>
          <cell r="G1597">
            <v>7000000000</v>
          </cell>
          <cell r="H1597">
            <v>10000000000</v>
          </cell>
          <cell r="I1597">
            <v>3000000000</v>
          </cell>
          <cell r="J1597">
            <v>210000</v>
          </cell>
          <cell r="K1597" t="str">
            <v>2121</v>
          </cell>
          <cell r="L1597">
            <v>7</v>
          </cell>
          <cell r="M1597" t="str">
            <v>VND</v>
          </cell>
          <cell r="N1597" t="str">
            <v>VN0012421</v>
          </cell>
          <cell r="O1597">
            <v>7</v>
          </cell>
          <cell r="P1597" t="str">
            <v>LOAN</v>
          </cell>
          <cell r="Q1597">
            <v>46022</v>
          </cell>
          <cell r="R1597">
            <v>46022</v>
          </cell>
          <cell r="S1597">
            <v>40179</v>
          </cell>
          <cell r="T1597">
            <v>1</v>
          </cell>
          <cell r="U1597" t="str">
            <v>N</v>
          </cell>
          <cell r="V1597" t="str">
            <v>N</v>
          </cell>
          <cell r="W1597">
            <v>1</v>
          </cell>
          <cell r="X1597" t="str">
            <v>N</v>
          </cell>
          <cell r="Y1597" t="str">
            <v>VNGAAP</v>
          </cell>
          <cell r="Z1597" t="str">
            <v>9410</v>
          </cell>
          <cell r="AA1597">
            <v>43465</v>
          </cell>
          <cell r="AB1597">
            <v>15000000</v>
          </cell>
          <cell r="AC1597">
            <v>7000000000</v>
          </cell>
          <cell r="AD1597">
            <v>210000000</v>
          </cell>
          <cell r="AE1597">
            <v>0</v>
          </cell>
          <cell r="AF1597">
            <v>2</v>
          </cell>
          <cell r="AG1597">
            <v>46022</v>
          </cell>
          <cell r="AH1597">
            <v>7000000000</v>
          </cell>
          <cell r="AI1597">
            <v>7000000000</v>
          </cell>
          <cell r="AJ1597">
            <v>15000000</v>
          </cell>
          <cell r="AK1597">
            <v>0.6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42369</v>
          </cell>
          <cell r="AV1597">
            <v>1</v>
          </cell>
          <cell r="AW1597">
            <v>0</v>
          </cell>
        </row>
        <row r="1598">
          <cell r="C1598" t="str">
            <v>B0230</v>
          </cell>
          <cell r="D1598">
            <v>3000000000</v>
          </cell>
          <cell r="E1598">
            <v>0</v>
          </cell>
          <cell r="F1598">
            <v>46022</v>
          </cell>
          <cell r="G1598">
            <v>7000000000</v>
          </cell>
          <cell r="H1598">
            <v>10000000000</v>
          </cell>
          <cell r="I1598">
            <v>3000000000</v>
          </cell>
          <cell r="J1598">
            <v>210000</v>
          </cell>
          <cell r="K1598" t="str">
            <v>2121</v>
          </cell>
          <cell r="L1598">
            <v>7</v>
          </cell>
          <cell r="M1598" t="str">
            <v>VND</v>
          </cell>
          <cell r="N1598" t="str">
            <v>VN0011644</v>
          </cell>
          <cell r="O1598">
            <v>7</v>
          </cell>
          <cell r="P1598" t="str">
            <v>LOAN</v>
          </cell>
          <cell r="Q1598">
            <v>46022</v>
          </cell>
          <cell r="R1598">
            <v>46022</v>
          </cell>
          <cell r="S1598">
            <v>40179</v>
          </cell>
          <cell r="T1598">
            <v>1</v>
          </cell>
          <cell r="U1598" t="str">
            <v>N</v>
          </cell>
          <cell r="V1598" t="str">
            <v>N</v>
          </cell>
          <cell r="W1598">
            <v>1</v>
          </cell>
          <cell r="X1598" t="str">
            <v>N</v>
          </cell>
          <cell r="Y1598" t="str">
            <v>VNGAAP</v>
          </cell>
          <cell r="Z1598" t="str">
            <v>9410</v>
          </cell>
          <cell r="AA1598">
            <v>43465</v>
          </cell>
          <cell r="AB1598">
            <v>15000000</v>
          </cell>
          <cell r="AC1598">
            <v>7000000000</v>
          </cell>
          <cell r="AD1598">
            <v>210000000</v>
          </cell>
          <cell r="AE1598">
            <v>0</v>
          </cell>
          <cell r="AF1598">
            <v>2</v>
          </cell>
          <cell r="AG1598">
            <v>46022</v>
          </cell>
          <cell r="AH1598">
            <v>7000000000</v>
          </cell>
          <cell r="AI1598">
            <v>7000000000</v>
          </cell>
          <cell r="AJ1598">
            <v>15000000</v>
          </cell>
          <cell r="AK1598">
            <v>0.8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42369</v>
          </cell>
          <cell r="AV1598">
            <v>1</v>
          </cell>
          <cell r="AW1598">
            <v>0</v>
          </cell>
        </row>
        <row r="1599">
          <cell r="C1599" t="str">
            <v>B0231</v>
          </cell>
          <cell r="D1599">
            <v>3000000000</v>
          </cell>
          <cell r="E1599">
            <v>0</v>
          </cell>
          <cell r="F1599">
            <v>46022</v>
          </cell>
          <cell r="G1599">
            <v>7000000000</v>
          </cell>
          <cell r="H1599">
            <v>10000000000</v>
          </cell>
          <cell r="I1599">
            <v>3000000000</v>
          </cell>
          <cell r="J1599">
            <v>210000</v>
          </cell>
          <cell r="K1599" t="str">
            <v>2121</v>
          </cell>
          <cell r="L1599">
            <v>7</v>
          </cell>
          <cell r="M1599" t="str">
            <v>VND</v>
          </cell>
          <cell r="N1599" t="str">
            <v>VN0011401</v>
          </cell>
          <cell r="O1599">
            <v>7</v>
          </cell>
          <cell r="P1599" t="str">
            <v>LOAN</v>
          </cell>
          <cell r="Q1599">
            <v>46022</v>
          </cell>
          <cell r="R1599">
            <v>46022</v>
          </cell>
          <cell r="S1599">
            <v>40179</v>
          </cell>
          <cell r="T1599">
            <v>1</v>
          </cell>
          <cell r="U1599" t="str">
            <v>N</v>
          </cell>
          <cell r="V1599" t="str">
            <v>N</v>
          </cell>
          <cell r="W1599">
            <v>1</v>
          </cell>
          <cell r="X1599" t="str">
            <v>N</v>
          </cell>
          <cell r="Y1599" t="str">
            <v>VNGAAP</v>
          </cell>
          <cell r="Z1599" t="str">
            <v>9410</v>
          </cell>
          <cell r="AA1599">
            <v>43465</v>
          </cell>
          <cell r="AB1599">
            <v>15000000</v>
          </cell>
          <cell r="AC1599">
            <v>7000000000</v>
          </cell>
          <cell r="AD1599">
            <v>210000000</v>
          </cell>
          <cell r="AE1599">
            <v>0</v>
          </cell>
          <cell r="AF1599">
            <v>2</v>
          </cell>
          <cell r="AG1599">
            <v>46022</v>
          </cell>
          <cell r="AH1599">
            <v>7000000000</v>
          </cell>
          <cell r="AI1599">
            <v>7000000000</v>
          </cell>
          <cell r="AJ1599">
            <v>15000000</v>
          </cell>
          <cell r="AK1599">
            <v>0.9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42369</v>
          </cell>
          <cell r="AV1599">
            <v>1</v>
          </cell>
          <cell r="AW1599">
            <v>0</v>
          </cell>
        </row>
        <row r="1600">
          <cell r="C1600" t="str">
            <v>B0232</v>
          </cell>
          <cell r="D1600">
            <v>3000000000</v>
          </cell>
          <cell r="E1600">
            <v>0</v>
          </cell>
          <cell r="F1600">
            <v>46022</v>
          </cell>
          <cell r="G1600">
            <v>7000000000</v>
          </cell>
          <cell r="H1600">
            <v>10000000000</v>
          </cell>
          <cell r="I1600">
            <v>3000000000</v>
          </cell>
          <cell r="J1600">
            <v>210000</v>
          </cell>
          <cell r="K1600" t="str">
            <v>2121</v>
          </cell>
          <cell r="L1600">
            <v>7</v>
          </cell>
          <cell r="M1600" t="str">
            <v>VND</v>
          </cell>
          <cell r="N1600" t="str">
            <v>VN0011403</v>
          </cell>
          <cell r="O1600">
            <v>7</v>
          </cell>
          <cell r="P1600" t="str">
            <v>LOAN</v>
          </cell>
          <cell r="Q1600">
            <v>46022</v>
          </cell>
          <cell r="R1600">
            <v>46022</v>
          </cell>
          <cell r="S1600">
            <v>40179</v>
          </cell>
          <cell r="T1600">
            <v>1</v>
          </cell>
          <cell r="U1600" t="str">
            <v>N</v>
          </cell>
          <cell r="V1600" t="str">
            <v>N</v>
          </cell>
          <cell r="W1600">
            <v>1</v>
          </cell>
          <cell r="X1600" t="str">
            <v>N</v>
          </cell>
          <cell r="Y1600" t="str">
            <v>VNGAAP</v>
          </cell>
          <cell r="Z1600" t="str">
            <v>9410</v>
          </cell>
          <cell r="AA1600">
            <v>43465</v>
          </cell>
          <cell r="AB1600">
            <v>15000000</v>
          </cell>
          <cell r="AC1600">
            <v>7000000000</v>
          </cell>
          <cell r="AD1600">
            <v>210000000</v>
          </cell>
          <cell r="AE1600">
            <v>0</v>
          </cell>
          <cell r="AF1600">
            <v>2</v>
          </cell>
          <cell r="AG1600">
            <v>46022</v>
          </cell>
          <cell r="AH1600">
            <v>7000000000</v>
          </cell>
          <cell r="AI1600">
            <v>7000000000</v>
          </cell>
          <cell r="AJ1600">
            <v>15000000</v>
          </cell>
          <cell r="AK1600">
            <v>1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42369</v>
          </cell>
          <cell r="AV1600">
            <v>1</v>
          </cell>
          <cell r="AW1600">
            <v>0</v>
          </cell>
        </row>
        <row r="1601">
          <cell r="C1601" t="str">
            <v>B0233</v>
          </cell>
          <cell r="D1601">
            <v>3000000000</v>
          </cell>
          <cell r="E1601">
            <v>0</v>
          </cell>
          <cell r="F1601">
            <v>46022</v>
          </cell>
          <cell r="G1601">
            <v>7000000000</v>
          </cell>
          <cell r="H1601">
            <v>10000000000</v>
          </cell>
          <cell r="I1601">
            <v>3000000000</v>
          </cell>
          <cell r="J1601">
            <v>210000</v>
          </cell>
          <cell r="K1601" t="str">
            <v>2121</v>
          </cell>
          <cell r="L1601">
            <v>7</v>
          </cell>
          <cell r="M1601" t="str">
            <v>VND</v>
          </cell>
          <cell r="N1601" t="str">
            <v>VN0012185</v>
          </cell>
          <cell r="O1601">
            <v>7</v>
          </cell>
          <cell r="P1601" t="str">
            <v>LOAN</v>
          </cell>
          <cell r="Q1601">
            <v>46022</v>
          </cell>
          <cell r="R1601">
            <v>46022</v>
          </cell>
          <cell r="S1601">
            <v>40179</v>
          </cell>
          <cell r="T1601">
            <v>1</v>
          </cell>
          <cell r="U1601" t="str">
            <v>N</v>
          </cell>
          <cell r="V1601" t="str">
            <v>N</v>
          </cell>
          <cell r="W1601">
            <v>1</v>
          </cell>
          <cell r="X1601" t="str">
            <v>N</v>
          </cell>
          <cell r="Y1601" t="str">
            <v>VNGAAP</v>
          </cell>
          <cell r="Z1601" t="str">
            <v>9410</v>
          </cell>
          <cell r="AA1601">
            <v>43465</v>
          </cell>
          <cell r="AB1601">
            <v>15000000</v>
          </cell>
          <cell r="AC1601">
            <v>7000000000</v>
          </cell>
          <cell r="AD1601">
            <v>210000000</v>
          </cell>
          <cell r="AE1601">
            <v>0</v>
          </cell>
          <cell r="AF1601">
            <v>2</v>
          </cell>
          <cell r="AG1601">
            <v>46022</v>
          </cell>
          <cell r="AH1601">
            <v>7000000000</v>
          </cell>
          <cell r="AI1601">
            <v>7000000000</v>
          </cell>
          <cell r="AJ1601">
            <v>15000000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42369</v>
          </cell>
          <cell r="AV1601">
            <v>1</v>
          </cell>
          <cell r="AW1601">
            <v>0</v>
          </cell>
        </row>
        <row r="1602">
          <cell r="C1602" t="str">
            <v>B0234</v>
          </cell>
          <cell r="D1602">
            <v>3000000000</v>
          </cell>
          <cell r="E1602">
            <v>0</v>
          </cell>
          <cell r="F1602">
            <v>46022</v>
          </cell>
          <cell r="G1602">
            <v>7000000000</v>
          </cell>
          <cell r="H1602">
            <v>10000000000</v>
          </cell>
          <cell r="I1602">
            <v>3000000000</v>
          </cell>
          <cell r="J1602">
            <v>210000</v>
          </cell>
          <cell r="K1602" t="str">
            <v>2121</v>
          </cell>
          <cell r="L1602">
            <v>7</v>
          </cell>
          <cell r="M1602" t="str">
            <v>VND</v>
          </cell>
          <cell r="N1602" t="str">
            <v>VN0012423</v>
          </cell>
          <cell r="O1602">
            <v>7</v>
          </cell>
          <cell r="P1602" t="str">
            <v>LOAN</v>
          </cell>
          <cell r="Q1602">
            <v>46022</v>
          </cell>
          <cell r="R1602">
            <v>46022</v>
          </cell>
          <cell r="S1602">
            <v>40179</v>
          </cell>
          <cell r="T1602">
            <v>1</v>
          </cell>
          <cell r="U1602" t="str">
            <v>N</v>
          </cell>
          <cell r="V1602" t="str">
            <v>N</v>
          </cell>
          <cell r="W1602">
            <v>2</v>
          </cell>
          <cell r="X1602" t="str">
            <v>N</v>
          </cell>
          <cell r="Y1602" t="str">
            <v>VNGAAP</v>
          </cell>
          <cell r="Z1602" t="str">
            <v>9410</v>
          </cell>
          <cell r="AA1602">
            <v>43465</v>
          </cell>
          <cell r="AB1602">
            <v>15000000</v>
          </cell>
          <cell r="AC1602">
            <v>7000000000</v>
          </cell>
          <cell r="AD1602">
            <v>210000000</v>
          </cell>
          <cell r="AE1602">
            <v>350000000</v>
          </cell>
          <cell r="AF1602">
            <v>2</v>
          </cell>
          <cell r="AG1602">
            <v>46022</v>
          </cell>
          <cell r="AH1602">
            <v>7000000000</v>
          </cell>
          <cell r="AI1602">
            <v>7000000000</v>
          </cell>
          <cell r="AJ1602">
            <v>15000000</v>
          </cell>
          <cell r="AK1602">
            <v>0.39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42369</v>
          </cell>
          <cell r="AV1602">
            <v>1</v>
          </cell>
          <cell r="AW1602">
            <v>0</v>
          </cell>
        </row>
        <row r="1603">
          <cell r="C1603" t="str">
            <v>B0235</v>
          </cell>
          <cell r="D1603">
            <v>3000000000</v>
          </cell>
          <cell r="E1603">
            <v>0</v>
          </cell>
          <cell r="F1603">
            <v>46022</v>
          </cell>
          <cell r="G1603">
            <v>7000000000</v>
          </cell>
          <cell r="H1603">
            <v>10000000000</v>
          </cell>
          <cell r="I1603">
            <v>3000000000</v>
          </cell>
          <cell r="J1603">
            <v>210000</v>
          </cell>
          <cell r="K1603" t="str">
            <v>2121</v>
          </cell>
          <cell r="L1603">
            <v>7</v>
          </cell>
          <cell r="M1603" t="str">
            <v>VND</v>
          </cell>
          <cell r="N1603" t="str">
            <v>VN0012452</v>
          </cell>
          <cell r="O1603">
            <v>7</v>
          </cell>
          <cell r="P1603" t="str">
            <v>LOAN</v>
          </cell>
          <cell r="Q1603">
            <v>46022</v>
          </cell>
          <cell r="R1603">
            <v>46022</v>
          </cell>
          <cell r="S1603">
            <v>40179</v>
          </cell>
          <cell r="T1603">
            <v>1</v>
          </cell>
          <cell r="U1603" t="str">
            <v>N</v>
          </cell>
          <cell r="V1603" t="str">
            <v>N</v>
          </cell>
          <cell r="W1603">
            <v>2</v>
          </cell>
          <cell r="X1603" t="str">
            <v>N</v>
          </cell>
          <cell r="Y1603" t="str">
            <v>VNGAAP</v>
          </cell>
          <cell r="Z1603" t="str">
            <v>9410</v>
          </cell>
          <cell r="AA1603">
            <v>43465</v>
          </cell>
          <cell r="AB1603">
            <v>15000000</v>
          </cell>
          <cell r="AC1603">
            <v>7000000000</v>
          </cell>
          <cell r="AD1603">
            <v>210000000</v>
          </cell>
          <cell r="AE1603">
            <v>350000000</v>
          </cell>
          <cell r="AF1603">
            <v>2</v>
          </cell>
          <cell r="AG1603">
            <v>46022</v>
          </cell>
          <cell r="AH1603">
            <v>7000000000</v>
          </cell>
          <cell r="AI1603">
            <v>7000000000</v>
          </cell>
          <cell r="AJ1603">
            <v>15000000</v>
          </cell>
          <cell r="AK1603">
            <v>0.4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42369</v>
          </cell>
          <cell r="AV1603">
            <v>1</v>
          </cell>
          <cell r="AW1603">
            <v>0</v>
          </cell>
        </row>
        <row r="1604">
          <cell r="C1604" t="str">
            <v>B0236</v>
          </cell>
          <cell r="D1604">
            <v>3000000000</v>
          </cell>
          <cell r="E1604">
            <v>0</v>
          </cell>
          <cell r="F1604">
            <v>46022</v>
          </cell>
          <cell r="G1604">
            <v>7000000000</v>
          </cell>
          <cell r="H1604">
            <v>10000000000</v>
          </cell>
          <cell r="I1604">
            <v>3000000000</v>
          </cell>
          <cell r="J1604">
            <v>210000</v>
          </cell>
          <cell r="K1604" t="str">
            <v>2121</v>
          </cell>
          <cell r="L1604">
            <v>7</v>
          </cell>
          <cell r="M1604" t="str">
            <v>VND</v>
          </cell>
          <cell r="N1604" t="str">
            <v>VN0011462</v>
          </cell>
          <cell r="O1604">
            <v>7</v>
          </cell>
          <cell r="P1604" t="str">
            <v>LOAN</v>
          </cell>
          <cell r="Q1604">
            <v>46022</v>
          </cell>
          <cell r="R1604">
            <v>46022</v>
          </cell>
          <cell r="S1604">
            <v>40179</v>
          </cell>
          <cell r="T1604">
            <v>1</v>
          </cell>
          <cell r="U1604" t="str">
            <v>N</v>
          </cell>
          <cell r="V1604" t="str">
            <v>N</v>
          </cell>
          <cell r="W1604">
            <v>2</v>
          </cell>
          <cell r="X1604" t="str">
            <v>N</v>
          </cell>
          <cell r="Y1604" t="str">
            <v>VNGAAP</v>
          </cell>
          <cell r="Z1604" t="str">
            <v>9410</v>
          </cell>
          <cell r="AA1604">
            <v>43465</v>
          </cell>
          <cell r="AB1604">
            <v>15000000</v>
          </cell>
          <cell r="AC1604">
            <v>7000000000</v>
          </cell>
          <cell r="AD1604">
            <v>210000000</v>
          </cell>
          <cell r="AE1604">
            <v>350000000</v>
          </cell>
          <cell r="AF1604">
            <v>2</v>
          </cell>
          <cell r="AG1604">
            <v>46022</v>
          </cell>
          <cell r="AH1604">
            <v>7000000000</v>
          </cell>
          <cell r="AI1604">
            <v>7000000000</v>
          </cell>
          <cell r="AJ1604">
            <v>15000000</v>
          </cell>
          <cell r="AK1604">
            <v>0.6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42369</v>
          </cell>
          <cell r="AV1604">
            <v>1</v>
          </cell>
          <cell r="AW1604">
            <v>0</v>
          </cell>
        </row>
        <row r="1605">
          <cell r="C1605" t="str">
            <v>B0237</v>
          </cell>
          <cell r="D1605">
            <v>3000000000</v>
          </cell>
          <cell r="E1605">
            <v>0</v>
          </cell>
          <cell r="F1605">
            <v>46022</v>
          </cell>
          <cell r="G1605">
            <v>7000000000</v>
          </cell>
          <cell r="H1605">
            <v>10000000000</v>
          </cell>
          <cell r="I1605">
            <v>3000000000</v>
          </cell>
          <cell r="J1605">
            <v>210000</v>
          </cell>
          <cell r="K1605" t="str">
            <v>2121</v>
          </cell>
          <cell r="L1605">
            <v>7</v>
          </cell>
          <cell r="M1605" t="str">
            <v>VND</v>
          </cell>
          <cell r="N1605" t="str">
            <v>VN0011941</v>
          </cell>
          <cell r="O1605">
            <v>7</v>
          </cell>
          <cell r="P1605" t="str">
            <v>LOAN</v>
          </cell>
          <cell r="Q1605">
            <v>46022</v>
          </cell>
          <cell r="R1605">
            <v>46022</v>
          </cell>
          <cell r="S1605">
            <v>40179</v>
          </cell>
          <cell r="T1605">
            <v>1</v>
          </cell>
          <cell r="U1605" t="str">
            <v>N</v>
          </cell>
          <cell r="V1605" t="str">
            <v>N</v>
          </cell>
          <cell r="W1605">
            <v>2</v>
          </cell>
          <cell r="X1605" t="str">
            <v>N</v>
          </cell>
          <cell r="Y1605" t="str">
            <v>VNGAAP</v>
          </cell>
          <cell r="Z1605" t="str">
            <v>9410</v>
          </cell>
          <cell r="AA1605">
            <v>43465</v>
          </cell>
          <cell r="AB1605">
            <v>15000000</v>
          </cell>
          <cell r="AC1605">
            <v>7000000000</v>
          </cell>
          <cell r="AD1605">
            <v>210000000</v>
          </cell>
          <cell r="AE1605">
            <v>350000000</v>
          </cell>
          <cell r="AF1605">
            <v>2</v>
          </cell>
          <cell r="AG1605">
            <v>46022</v>
          </cell>
          <cell r="AH1605">
            <v>7000000000</v>
          </cell>
          <cell r="AI1605">
            <v>7000000000</v>
          </cell>
          <cell r="AJ1605">
            <v>15000000</v>
          </cell>
          <cell r="AK1605">
            <v>0.8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42369</v>
          </cell>
          <cell r="AV1605">
            <v>1</v>
          </cell>
          <cell r="AW1605">
            <v>0</v>
          </cell>
        </row>
        <row r="1606">
          <cell r="C1606" t="str">
            <v>B0238</v>
          </cell>
          <cell r="D1606">
            <v>3000000000</v>
          </cell>
          <cell r="E1606">
            <v>0</v>
          </cell>
          <cell r="F1606">
            <v>46022</v>
          </cell>
          <cell r="G1606">
            <v>7000000000</v>
          </cell>
          <cell r="H1606">
            <v>10000000000</v>
          </cell>
          <cell r="I1606">
            <v>3000000000</v>
          </cell>
          <cell r="J1606">
            <v>210000</v>
          </cell>
          <cell r="K1606" t="str">
            <v>2121</v>
          </cell>
          <cell r="L1606">
            <v>7</v>
          </cell>
          <cell r="M1606" t="str">
            <v>VND</v>
          </cell>
          <cell r="N1606" t="str">
            <v>VN0011312</v>
          </cell>
          <cell r="O1606">
            <v>7</v>
          </cell>
          <cell r="P1606" t="str">
            <v>LOAN</v>
          </cell>
          <cell r="Q1606">
            <v>46022</v>
          </cell>
          <cell r="R1606">
            <v>46022</v>
          </cell>
          <cell r="S1606">
            <v>40179</v>
          </cell>
          <cell r="T1606">
            <v>1</v>
          </cell>
          <cell r="U1606" t="str">
            <v>N</v>
          </cell>
          <cell r="V1606" t="str">
            <v>N</v>
          </cell>
          <cell r="W1606">
            <v>2</v>
          </cell>
          <cell r="X1606" t="str">
            <v>N</v>
          </cell>
          <cell r="Y1606" t="str">
            <v>VNGAAP</v>
          </cell>
          <cell r="Z1606" t="str">
            <v>9410</v>
          </cell>
          <cell r="AA1606">
            <v>43465</v>
          </cell>
          <cell r="AB1606">
            <v>15000000</v>
          </cell>
          <cell r="AC1606">
            <v>7000000000</v>
          </cell>
          <cell r="AD1606">
            <v>210000000</v>
          </cell>
          <cell r="AE1606">
            <v>350000000</v>
          </cell>
          <cell r="AF1606">
            <v>2</v>
          </cell>
          <cell r="AG1606">
            <v>46022</v>
          </cell>
          <cell r="AH1606">
            <v>7000000000</v>
          </cell>
          <cell r="AI1606">
            <v>7000000000</v>
          </cell>
          <cell r="AJ1606">
            <v>15000000</v>
          </cell>
          <cell r="AK1606">
            <v>0.9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42369</v>
          </cell>
          <cell r="AV1606">
            <v>1</v>
          </cell>
          <cell r="AW1606">
            <v>0</v>
          </cell>
        </row>
        <row r="1607">
          <cell r="C1607" t="str">
            <v>B0239</v>
          </cell>
          <cell r="D1607">
            <v>3000000000</v>
          </cell>
          <cell r="E1607">
            <v>0</v>
          </cell>
          <cell r="F1607">
            <v>46022</v>
          </cell>
          <cell r="G1607">
            <v>7000000000</v>
          </cell>
          <cell r="H1607">
            <v>10000000000</v>
          </cell>
          <cell r="I1607">
            <v>3000000000</v>
          </cell>
          <cell r="J1607">
            <v>210000</v>
          </cell>
          <cell r="K1607" t="str">
            <v>2121</v>
          </cell>
          <cell r="L1607">
            <v>7</v>
          </cell>
          <cell r="M1607" t="str">
            <v>VND</v>
          </cell>
          <cell r="N1607" t="str">
            <v>VN0011646</v>
          </cell>
          <cell r="O1607">
            <v>7</v>
          </cell>
          <cell r="P1607" t="str">
            <v>LOAN</v>
          </cell>
          <cell r="Q1607">
            <v>46022</v>
          </cell>
          <cell r="R1607">
            <v>46022</v>
          </cell>
          <cell r="S1607">
            <v>40179</v>
          </cell>
          <cell r="T1607">
            <v>1</v>
          </cell>
          <cell r="U1607" t="str">
            <v>N</v>
          </cell>
          <cell r="V1607" t="str">
            <v>N</v>
          </cell>
          <cell r="W1607">
            <v>2</v>
          </cell>
          <cell r="X1607" t="str">
            <v>N</v>
          </cell>
          <cell r="Y1607" t="str">
            <v>VNGAAP</v>
          </cell>
          <cell r="Z1607" t="str">
            <v>9410</v>
          </cell>
          <cell r="AA1607">
            <v>43465</v>
          </cell>
          <cell r="AB1607">
            <v>15000000</v>
          </cell>
          <cell r="AC1607">
            <v>7000000000</v>
          </cell>
          <cell r="AD1607">
            <v>210000000</v>
          </cell>
          <cell r="AE1607">
            <v>350000000</v>
          </cell>
          <cell r="AF1607">
            <v>2</v>
          </cell>
          <cell r="AG1607">
            <v>46022</v>
          </cell>
          <cell r="AH1607">
            <v>7000000000</v>
          </cell>
          <cell r="AI1607">
            <v>7000000000</v>
          </cell>
          <cell r="AJ1607">
            <v>15000000</v>
          </cell>
          <cell r="AK1607">
            <v>1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42369</v>
          </cell>
          <cell r="AV1607">
            <v>1</v>
          </cell>
          <cell r="AW1607">
            <v>0</v>
          </cell>
        </row>
        <row r="1608">
          <cell r="C1608" t="str">
            <v>B0240</v>
          </cell>
          <cell r="D1608">
            <v>3000000000</v>
          </cell>
          <cell r="E1608">
            <v>0</v>
          </cell>
          <cell r="F1608">
            <v>46022</v>
          </cell>
          <cell r="G1608">
            <v>7000000000</v>
          </cell>
          <cell r="H1608">
            <v>10000000000</v>
          </cell>
          <cell r="I1608">
            <v>3000000000</v>
          </cell>
          <cell r="J1608">
            <v>210000</v>
          </cell>
          <cell r="K1608" t="str">
            <v>2121</v>
          </cell>
          <cell r="L1608">
            <v>7</v>
          </cell>
          <cell r="M1608" t="str">
            <v>VND</v>
          </cell>
          <cell r="N1608" t="str">
            <v>VN0011557</v>
          </cell>
          <cell r="O1608">
            <v>7</v>
          </cell>
          <cell r="P1608" t="str">
            <v>LOAN</v>
          </cell>
          <cell r="Q1608">
            <v>46022</v>
          </cell>
          <cell r="R1608">
            <v>46022</v>
          </cell>
          <cell r="S1608">
            <v>40179</v>
          </cell>
          <cell r="T1608">
            <v>1</v>
          </cell>
          <cell r="U1608" t="str">
            <v>N</v>
          </cell>
          <cell r="V1608" t="str">
            <v>N</v>
          </cell>
          <cell r="W1608">
            <v>2</v>
          </cell>
          <cell r="X1608" t="str">
            <v>N</v>
          </cell>
          <cell r="Y1608" t="str">
            <v>VNGAAP</v>
          </cell>
          <cell r="Z1608" t="str">
            <v>9410</v>
          </cell>
          <cell r="AA1608">
            <v>43465</v>
          </cell>
          <cell r="AB1608">
            <v>15000000</v>
          </cell>
          <cell r="AC1608">
            <v>7000000000</v>
          </cell>
          <cell r="AD1608">
            <v>210000000</v>
          </cell>
          <cell r="AE1608">
            <v>350000000</v>
          </cell>
          <cell r="AF1608">
            <v>2</v>
          </cell>
          <cell r="AG1608">
            <v>46022</v>
          </cell>
          <cell r="AH1608">
            <v>7000000000</v>
          </cell>
          <cell r="AI1608">
            <v>7000000000</v>
          </cell>
          <cell r="AJ1608">
            <v>15000000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42369</v>
          </cell>
          <cell r="AV1608">
            <v>1</v>
          </cell>
          <cell r="AW1608">
            <v>0</v>
          </cell>
        </row>
        <row r="1609">
          <cell r="C1609" t="str">
            <v>B0241</v>
          </cell>
          <cell r="D1609">
            <v>3000000000</v>
          </cell>
          <cell r="E1609">
            <v>0</v>
          </cell>
          <cell r="F1609">
            <v>46022</v>
          </cell>
          <cell r="G1609">
            <v>7000000000</v>
          </cell>
          <cell r="H1609">
            <v>10000000000</v>
          </cell>
          <cell r="I1609">
            <v>3000000000</v>
          </cell>
          <cell r="J1609">
            <v>210000</v>
          </cell>
          <cell r="K1609" t="str">
            <v>2121</v>
          </cell>
          <cell r="L1609">
            <v>3</v>
          </cell>
          <cell r="M1609" t="str">
            <v>VND</v>
          </cell>
          <cell r="N1609" t="str">
            <v>VN0011466</v>
          </cell>
          <cell r="O1609">
            <v>3</v>
          </cell>
          <cell r="P1609" t="str">
            <v>LOAN</v>
          </cell>
          <cell r="Q1609">
            <v>46022</v>
          </cell>
          <cell r="R1609">
            <v>46022</v>
          </cell>
          <cell r="S1609">
            <v>40179</v>
          </cell>
          <cell r="T1609">
            <v>1</v>
          </cell>
          <cell r="U1609" t="str">
            <v>N</v>
          </cell>
          <cell r="V1609" t="str">
            <v>N</v>
          </cell>
          <cell r="W1609">
            <v>1</v>
          </cell>
          <cell r="X1609" t="str">
            <v>N</v>
          </cell>
          <cell r="Y1609" t="str">
            <v>VNGAAP</v>
          </cell>
          <cell r="Z1609" t="str">
            <v>9410</v>
          </cell>
          <cell r="AA1609">
            <v>43465</v>
          </cell>
          <cell r="AB1609">
            <v>15000000</v>
          </cell>
          <cell r="AC1609">
            <v>7000000000</v>
          </cell>
          <cell r="AD1609">
            <v>210000000</v>
          </cell>
          <cell r="AE1609">
            <v>0</v>
          </cell>
          <cell r="AF1609">
            <v>2</v>
          </cell>
          <cell r="AG1609">
            <v>46022</v>
          </cell>
          <cell r="AH1609">
            <v>7000000000</v>
          </cell>
          <cell r="AI1609">
            <v>7000000000</v>
          </cell>
          <cell r="AJ1609">
            <v>15000000</v>
          </cell>
          <cell r="AK1609">
            <v>0.39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42369</v>
          </cell>
          <cell r="AV1609">
            <v>1</v>
          </cell>
          <cell r="AW1609">
            <v>0</v>
          </cell>
        </row>
        <row r="1610">
          <cell r="C1610" t="str">
            <v>B0242</v>
          </cell>
          <cell r="D1610">
            <v>3000000000</v>
          </cell>
          <cell r="E1610">
            <v>0</v>
          </cell>
          <cell r="F1610">
            <v>46022</v>
          </cell>
          <cell r="G1610">
            <v>7000000000</v>
          </cell>
          <cell r="H1610">
            <v>10000000000</v>
          </cell>
          <cell r="I1610">
            <v>3000000000</v>
          </cell>
          <cell r="J1610">
            <v>210000</v>
          </cell>
          <cell r="K1610" t="str">
            <v>2121</v>
          </cell>
          <cell r="L1610">
            <v>3</v>
          </cell>
          <cell r="M1610" t="str">
            <v>VND</v>
          </cell>
          <cell r="N1610" t="str">
            <v>VN0012813</v>
          </cell>
          <cell r="O1610">
            <v>3</v>
          </cell>
          <cell r="P1610" t="str">
            <v>LOAN</v>
          </cell>
          <cell r="Q1610">
            <v>46022</v>
          </cell>
          <cell r="R1610">
            <v>46022</v>
          </cell>
          <cell r="S1610">
            <v>40179</v>
          </cell>
          <cell r="T1610">
            <v>1</v>
          </cell>
          <cell r="U1610" t="str">
            <v>N</v>
          </cell>
          <cell r="V1610" t="str">
            <v>N</v>
          </cell>
          <cell r="W1610">
            <v>1</v>
          </cell>
          <cell r="X1610" t="str">
            <v>N</v>
          </cell>
          <cell r="Y1610" t="str">
            <v>VNGAAP</v>
          </cell>
          <cell r="Z1610" t="str">
            <v>9410</v>
          </cell>
          <cell r="AA1610">
            <v>43465</v>
          </cell>
          <cell r="AB1610">
            <v>15000000</v>
          </cell>
          <cell r="AC1610">
            <v>7000000000</v>
          </cell>
          <cell r="AD1610">
            <v>210000000</v>
          </cell>
          <cell r="AE1610">
            <v>0</v>
          </cell>
          <cell r="AF1610">
            <v>2</v>
          </cell>
          <cell r="AG1610">
            <v>46022</v>
          </cell>
          <cell r="AH1610">
            <v>7000000000</v>
          </cell>
          <cell r="AI1610">
            <v>7000000000</v>
          </cell>
          <cell r="AJ1610">
            <v>15000000</v>
          </cell>
          <cell r="AK1610">
            <v>0.4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42369</v>
          </cell>
          <cell r="AV1610">
            <v>1</v>
          </cell>
          <cell r="AW1610">
            <v>0</v>
          </cell>
        </row>
        <row r="1611">
          <cell r="C1611" t="str">
            <v>B0243</v>
          </cell>
          <cell r="D1611">
            <v>3000000000</v>
          </cell>
          <cell r="E1611">
            <v>0</v>
          </cell>
          <cell r="F1611">
            <v>46022</v>
          </cell>
          <cell r="G1611">
            <v>7000000000</v>
          </cell>
          <cell r="H1611">
            <v>10000000000</v>
          </cell>
          <cell r="I1611">
            <v>3000000000</v>
          </cell>
          <cell r="J1611">
            <v>210000</v>
          </cell>
          <cell r="K1611" t="str">
            <v>2121</v>
          </cell>
          <cell r="L1611">
            <v>3</v>
          </cell>
          <cell r="M1611" t="str">
            <v>VND</v>
          </cell>
          <cell r="N1611" t="str">
            <v>VN0011556</v>
          </cell>
          <cell r="O1611">
            <v>3</v>
          </cell>
          <cell r="P1611" t="str">
            <v>LOAN</v>
          </cell>
          <cell r="Q1611">
            <v>46022</v>
          </cell>
          <cell r="R1611">
            <v>46022</v>
          </cell>
          <cell r="S1611">
            <v>40179</v>
          </cell>
          <cell r="T1611">
            <v>1</v>
          </cell>
          <cell r="U1611" t="str">
            <v>N</v>
          </cell>
          <cell r="V1611" t="str">
            <v>N</v>
          </cell>
          <cell r="W1611">
            <v>1</v>
          </cell>
          <cell r="X1611" t="str">
            <v>N</v>
          </cell>
          <cell r="Y1611" t="str">
            <v>VNGAAP</v>
          </cell>
          <cell r="Z1611" t="str">
            <v>9410</v>
          </cell>
          <cell r="AA1611">
            <v>43465</v>
          </cell>
          <cell r="AB1611">
            <v>15000000</v>
          </cell>
          <cell r="AC1611">
            <v>7000000000</v>
          </cell>
          <cell r="AD1611">
            <v>210000000</v>
          </cell>
          <cell r="AE1611">
            <v>0</v>
          </cell>
          <cell r="AF1611">
            <v>2</v>
          </cell>
          <cell r="AG1611">
            <v>46022</v>
          </cell>
          <cell r="AH1611">
            <v>7000000000</v>
          </cell>
          <cell r="AI1611">
            <v>7000000000</v>
          </cell>
          <cell r="AJ1611">
            <v>15000000</v>
          </cell>
          <cell r="AK1611">
            <v>0.6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42369</v>
          </cell>
          <cell r="AV1611">
            <v>1</v>
          </cell>
          <cell r="AW1611">
            <v>0</v>
          </cell>
        </row>
        <row r="1612">
          <cell r="C1612" t="str">
            <v>B0244</v>
          </cell>
          <cell r="D1612">
            <v>3000000000</v>
          </cell>
          <cell r="E1612">
            <v>0</v>
          </cell>
          <cell r="F1612">
            <v>46022</v>
          </cell>
          <cell r="G1612">
            <v>7000000000</v>
          </cell>
          <cell r="H1612">
            <v>10000000000</v>
          </cell>
          <cell r="I1612">
            <v>3000000000</v>
          </cell>
          <cell r="J1612">
            <v>210000</v>
          </cell>
          <cell r="K1612" t="str">
            <v>2121</v>
          </cell>
          <cell r="L1612">
            <v>3</v>
          </cell>
          <cell r="M1612" t="str">
            <v>VND</v>
          </cell>
          <cell r="N1612" t="str">
            <v>VN0012395</v>
          </cell>
          <cell r="O1612">
            <v>3</v>
          </cell>
          <cell r="P1612" t="str">
            <v>LOAN</v>
          </cell>
          <cell r="Q1612">
            <v>46022</v>
          </cell>
          <cell r="R1612">
            <v>46022</v>
          </cell>
          <cell r="S1612">
            <v>40179</v>
          </cell>
          <cell r="T1612">
            <v>1</v>
          </cell>
          <cell r="U1612" t="str">
            <v>N</v>
          </cell>
          <cell r="V1612" t="str">
            <v>N</v>
          </cell>
          <cell r="W1612">
            <v>1</v>
          </cell>
          <cell r="X1612" t="str">
            <v>N</v>
          </cell>
          <cell r="Y1612" t="str">
            <v>VNGAAP</v>
          </cell>
          <cell r="Z1612" t="str">
            <v>9410</v>
          </cell>
          <cell r="AA1612">
            <v>43465</v>
          </cell>
          <cell r="AB1612">
            <v>15000000</v>
          </cell>
          <cell r="AC1612">
            <v>7000000000</v>
          </cell>
          <cell r="AD1612">
            <v>210000000</v>
          </cell>
          <cell r="AE1612">
            <v>0</v>
          </cell>
          <cell r="AF1612">
            <v>2</v>
          </cell>
          <cell r="AG1612">
            <v>46022</v>
          </cell>
          <cell r="AH1612">
            <v>7000000000</v>
          </cell>
          <cell r="AI1612">
            <v>7000000000</v>
          </cell>
          <cell r="AJ1612">
            <v>15000000</v>
          </cell>
          <cell r="AK1612">
            <v>0.8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42369</v>
          </cell>
          <cell r="AV1612">
            <v>1</v>
          </cell>
          <cell r="AW1612">
            <v>0</v>
          </cell>
        </row>
        <row r="1613">
          <cell r="C1613" t="str">
            <v>B0245</v>
          </cell>
          <cell r="D1613">
            <v>3000000000</v>
          </cell>
          <cell r="E1613">
            <v>0</v>
          </cell>
          <cell r="F1613">
            <v>46022</v>
          </cell>
          <cell r="G1613">
            <v>7000000000</v>
          </cell>
          <cell r="H1613">
            <v>10000000000</v>
          </cell>
          <cell r="I1613">
            <v>3000000000</v>
          </cell>
          <cell r="J1613">
            <v>210000</v>
          </cell>
          <cell r="K1613" t="str">
            <v>2121</v>
          </cell>
          <cell r="L1613">
            <v>3</v>
          </cell>
          <cell r="M1613" t="str">
            <v>VND</v>
          </cell>
          <cell r="N1613" t="str">
            <v>VN0013355</v>
          </cell>
          <cell r="O1613">
            <v>3</v>
          </cell>
          <cell r="P1613" t="str">
            <v>LOAN</v>
          </cell>
          <cell r="Q1613">
            <v>46022</v>
          </cell>
          <cell r="R1613">
            <v>46022</v>
          </cell>
          <cell r="S1613">
            <v>40179</v>
          </cell>
          <cell r="T1613">
            <v>1</v>
          </cell>
          <cell r="U1613" t="str">
            <v>N</v>
          </cell>
          <cell r="V1613" t="str">
            <v>N</v>
          </cell>
          <cell r="W1613">
            <v>1</v>
          </cell>
          <cell r="X1613" t="str">
            <v>N</v>
          </cell>
          <cell r="Y1613" t="str">
            <v>VNGAAP</v>
          </cell>
          <cell r="Z1613" t="str">
            <v>9410</v>
          </cell>
          <cell r="AA1613">
            <v>43465</v>
          </cell>
          <cell r="AB1613">
            <v>15000000</v>
          </cell>
          <cell r="AC1613">
            <v>7000000000</v>
          </cell>
          <cell r="AD1613">
            <v>210000000</v>
          </cell>
          <cell r="AE1613">
            <v>0</v>
          </cell>
          <cell r="AF1613">
            <v>2</v>
          </cell>
          <cell r="AG1613">
            <v>46022</v>
          </cell>
          <cell r="AH1613">
            <v>7000000000</v>
          </cell>
          <cell r="AI1613">
            <v>7000000000</v>
          </cell>
          <cell r="AJ1613">
            <v>15000000</v>
          </cell>
          <cell r="AK1613">
            <v>0.9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42369</v>
          </cell>
          <cell r="AV1613">
            <v>1</v>
          </cell>
          <cell r="AW1613">
            <v>0</v>
          </cell>
        </row>
        <row r="1614">
          <cell r="C1614" t="str">
            <v>B0246</v>
          </cell>
          <cell r="D1614">
            <v>3000000000</v>
          </cell>
          <cell r="E1614">
            <v>0</v>
          </cell>
          <cell r="F1614">
            <v>46022</v>
          </cell>
          <cell r="G1614">
            <v>7000000000</v>
          </cell>
          <cell r="H1614">
            <v>10000000000</v>
          </cell>
          <cell r="I1614">
            <v>3000000000</v>
          </cell>
          <cell r="J1614">
            <v>210000</v>
          </cell>
          <cell r="K1614" t="str">
            <v>2121</v>
          </cell>
          <cell r="L1614">
            <v>3</v>
          </cell>
          <cell r="M1614" t="str">
            <v>VND</v>
          </cell>
          <cell r="N1614" t="str">
            <v>VN0014731</v>
          </cell>
          <cell r="O1614">
            <v>3</v>
          </cell>
          <cell r="P1614" t="str">
            <v>LOAN</v>
          </cell>
          <cell r="Q1614">
            <v>46022</v>
          </cell>
          <cell r="R1614">
            <v>46022</v>
          </cell>
          <cell r="S1614">
            <v>40179</v>
          </cell>
          <cell r="T1614">
            <v>1</v>
          </cell>
          <cell r="U1614" t="str">
            <v>N</v>
          </cell>
          <cell r="V1614" t="str">
            <v>N</v>
          </cell>
          <cell r="W1614">
            <v>1</v>
          </cell>
          <cell r="X1614" t="str">
            <v>N</v>
          </cell>
          <cell r="Y1614" t="str">
            <v>VNGAAP</v>
          </cell>
          <cell r="Z1614" t="str">
            <v>9410</v>
          </cell>
          <cell r="AA1614">
            <v>43465</v>
          </cell>
          <cell r="AB1614">
            <v>15000000</v>
          </cell>
          <cell r="AC1614">
            <v>7000000000</v>
          </cell>
          <cell r="AD1614">
            <v>210000000</v>
          </cell>
          <cell r="AE1614">
            <v>0</v>
          </cell>
          <cell r="AF1614">
            <v>2</v>
          </cell>
          <cell r="AG1614">
            <v>46022</v>
          </cell>
          <cell r="AH1614">
            <v>7000000000</v>
          </cell>
          <cell r="AI1614">
            <v>7000000000</v>
          </cell>
          <cell r="AJ1614">
            <v>15000000</v>
          </cell>
          <cell r="AK1614">
            <v>1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42369</v>
          </cell>
          <cell r="AV1614">
            <v>1</v>
          </cell>
          <cell r="AW1614">
            <v>0</v>
          </cell>
        </row>
        <row r="1615">
          <cell r="C1615" t="str">
            <v>B0247</v>
          </cell>
          <cell r="D1615">
            <v>3000000000</v>
          </cell>
          <cell r="E1615">
            <v>0</v>
          </cell>
          <cell r="F1615">
            <v>46022</v>
          </cell>
          <cell r="G1615">
            <v>7000000000</v>
          </cell>
          <cell r="H1615">
            <v>10000000000</v>
          </cell>
          <cell r="I1615">
            <v>3000000000</v>
          </cell>
          <cell r="J1615">
            <v>210000</v>
          </cell>
          <cell r="K1615" t="str">
            <v>2121</v>
          </cell>
          <cell r="L1615">
            <v>3</v>
          </cell>
          <cell r="M1615" t="str">
            <v>VND</v>
          </cell>
          <cell r="N1615" t="str">
            <v>VN0011466</v>
          </cell>
          <cell r="O1615">
            <v>3</v>
          </cell>
          <cell r="P1615" t="str">
            <v>LOAN</v>
          </cell>
          <cell r="Q1615">
            <v>46022</v>
          </cell>
          <cell r="R1615">
            <v>46022</v>
          </cell>
          <cell r="S1615">
            <v>40179</v>
          </cell>
          <cell r="T1615">
            <v>1</v>
          </cell>
          <cell r="U1615" t="str">
            <v>N</v>
          </cell>
          <cell r="V1615" t="str">
            <v>N</v>
          </cell>
          <cell r="W1615">
            <v>1</v>
          </cell>
          <cell r="X1615" t="str">
            <v>N</v>
          </cell>
          <cell r="Y1615" t="str">
            <v>VNGAAP</v>
          </cell>
          <cell r="Z1615" t="str">
            <v>9410</v>
          </cell>
          <cell r="AA1615">
            <v>43465</v>
          </cell>
          <cell r="AB1615">
            <v>15000000</v>
          </cell>
          <cell r="AC1615">
            <v>7000000000</v>
          </cell>
          <cell r="AD1615">
            <v>210000000</v>
          </cell>
          <cell r="AE1615">
            <v>0</v>
          </cell>
          <cell r="AF1615">
            <v>2</v>
          </cell>
          <cell r="AG1615">
            <v>46022</v>
          </cell>
          <cell r="AH1615">
            <v>7000000000</v>
          </cell>
          <cell r="AI1615">
            <v>7000000000</v>
          </cell>
          <cell r="AJ1615">
            <v>15000000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42369</v>
          </cell>
          <cell r="AV1615">
            <v>1</v>
          </cell>
          <cell r="AW1615">
            <v>0</v>
          </cell>
        </row>
        <row r="1616">
          <cell r="C1616" t="str">
            <v>B0248</v>
          </cell>
          <cell r="D1616">
            <v>3000000000</v>
          </cell>
          <cell r="E1616">
            <v>0</v>
          </cell>
          <cell r="F1616">
            <v>46022</v>
          </cell>
          <cell r="G1616">
            <v>7000000000</v>
          </cell>
          <cell r="H1616">
            <v>10000000000</v>
          </cell>
          <cell r="I1616">
            <v>3000000000</v>
          </cell>
          <cell r="J1616">
            <v>210000</v>
          </cell>
          <cell r="K1616" t="str">
            <v>2121</v>
          </cell>
          <cell r="L1616">
            <v>3</v>
          </cell>
          <cell r="M1616" t="str">
            <v>VND</v>
          </cell>
          <cell r="N1616" t="str">
            <v>VN0013062</v>
          </cell>
          <cell r="O1616">
            <v>3</v>
          </cell>
          <cell r="P1616" t="str">
            <v>LOAN</v>
          </cell>
          <cell r="Q1616">
            <v>46022</v>
          </cell>
          <cell r="R1616">
            <v>46022</v>
          </cell>
          <cell r="S1616">
            <v>40179</v>
          </cell>
          <cell r="T1616">
            <v>1</v>
          </cell>
          <cell r="U1616" t="str">
            <v>N</v>
          </cell>
          <cell r="V1616" t="str">
            <v>N</v>
          </cell>
          <cell r="W1616">
            <v>1</v>
          </cell>
          <cell r="X1616" t="str">
            <v>N</v>
          </cell>
          <cell r="Y1616" t="str">
            <v>VNGAAP</v>
          </cell>
          <cell r="Z1616" t="str">
            <v>9410</v>
          </cell>
          <cell r="AA1616">
            <v>43465</v>
          </cell>
          <cell r="AB1616">
            <v>15000000</v>
          </cell>
          <cell r="AC1616">
            <v>7000000000</v>
          </cell>
          <cell r="AD1616">
            <v>210000000</v>
          </cell>
          <cell r="AE1616">
            <v>0</v>
          </cell>
          <cell r="AF1616">
            <v>2</v>
          </cell>
          <cell r="AG1616">
            <v>46022</v>
          </cell>
          <cell r="AH1616">
            <v>7000000000</v>
          </cell>
          <cell r="AI1616">
            <v>7000000000</v>
          </cell>
          <cell r="AJ1616">
            <v>15000000</v>
          </cell>
          <cell r="AK1616">
            <v>0.39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42369</v>
          </cell>
          <cell r="AV1616">
            <v>1</v>
          </cell>
          <cell r="AW1616">
            <v>0</v>
          </cell>
        </row>
        <row r="1617">
          <cell r="C1617" t="str">
            <v>B0249</v>
          </cell>
          <cell r="D1617">
            <v>3000000000</v>
          </cell>
          <cell r="E1617">
            <v>0</v>
          </cell>
          <cell r="F1617">
            <v>46022</v>
          </cell>
          <cell r="G1617">
            <v>7000000000</v>
          </cell>
          <cell r="H1617">
            <v>10000000000</v>
          </cell>
          <cell r="I1617">
            <v>3000000000</v>
          </cell>
          <cell r="J1617">
            <v>210000</v>
          </cell>
          <cell r="K1617" t="str">
            <v>2121</v>
          </cell>
          <cell r="L1617">
            <v>3</v>
          </cell>
          <cell r="M1617" t="str">
            <v>VND</v>
          </cell>
          <cell r="N1617" t="str">
            <v>VN0011771</v>
          </cell>
          <cell r="O1617">
            <v>3</v>
          </cell>
          <cell r="P1617" t="str">
            <v>LOAN</v>
          </cell>
          <cell r="Q1617">
            <v>46022</v>
          </cell>
          <cell r="R1617">
            <v>46022</v>
          </cell>
          <cell r="S1617">
            <v>40179</v>
          </cell>
          <cell r="T1617">
            <v>1</v>
          </cell>
          <cell r="U1617" t="str">
            <v>N</v>
          </cell>
          <cell r="V1617" t="str">
            <v>N</v>
          </cell>
          <cell r="W1617">
            <v>1</v>
          </cell>
          <cell r="X1617" t="str">
            <v>N</v>
          </cell>
          <cell r="Y1617" t="str">
            <v>VNGAAP</v>
          </cell>
          <cell r="Z1617" t="str">
            <v>9410</v>
          </cell>
          <cell r="AA1617">
            <v>43465</v>
          </cell>
          <cell r="AB1617">
            <v>15000000</v>
          </cell>
          <cell r="AC1617">
            <v>7000000000</v>
          </cell>
          <cell r="AD1617">
            <v>210000000</v>
          </cell>
          <cell r="AE1617">
            <v>0</v>
          </cell>
          <cell r="AF1617">
            <v>2</v>
          </cell>
          <cell r="AG1617">
            <v>46022</v>
          </cell>
          <cell r="AH1617">
            <v>7000000000</v>
          </cell>
          <cell r="AI1617">
            <v>7000000000</v>
          </cell>
          <cell r="AJ1617">
            <v>15000000</v>
          </cell>
          <cell r="AK1617">
            <v>0.4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42369</v>
          </cell>
          <cell r="AV1617">
            <v>1</v>
          </cell>
          <cell r="AW1617">
            <v>0</v>
          </cell>
        </row>
        <row r="1618">
          <cell r="C1618" t="str">
            <v>B0250</v>
          </cell>
          <cell r="D1618">
            <v>3000000000</v>
          </cell>
          <cell r="E1618">
            <v>0</v>
          </cell>
          <cell r="F1618">
            <v>46022</v>
          </cell>
          <cell r="G1618">
            <v>7000000000</v>
          </cell>
          <cell r="H1618">
            <v>10000000000</v>
          </cell>
          <cell r="I1618">
            <v>3000000000</v>
          </cell>
          <cell r="J1618">
            <v>210000</v>
          </cell>
          <cell r="K1618" t="str">
            <v>2121</v>
          </cell>
          <cell r="L1618">
            <v>3</v>
          </cell>
          <cell r="M1618" t="str">
            <v>VND</v>
          </cell>
          <cell r="N1618" t="str">
            <v>VN0012902</v>
          </cell>
          <cell r="O1618">
            <v>3</v>
          </cell>
          <cell r="P1618" t="str">
            <v>LOAN</v>
          </cell>
          <cell r="Q1618">
            <v>46022</v>
          </cell>
          <cell r="R1618">
            <v>46022</v>
          </cell>
          <cell r="S1618">
            <v>40179</v>
          </cell>
          <cell r="T1618">
            <v>1</v>
          </cell>
          <cell r="U1618" t="str">
            <v>N</v>
          </cell>
          <cell r="V1618" t="str">
            <v>N</v>
          </cell>
          <cell r="W1618">
            <v>1</v>
          </cell>
          <cell r="X1618" t="str">
            <v>N</v>
          </cell>
          <cell r="Y1618" t="str">
            <v>VNGAAP</v>
          </cell>
          <cell r="Z1618" t="str">
            <v>9410</v>
          </cell>
          <cell r="AA1618">
            <v>43465</v>
          </cell>
          <cell r="AB1618">
            <v>15000000</v>
          </cell>
          <cell r="AC1618">
            <v>7000000000</v>
          </cell>
          <cell r="AD1618">
            <v>210000000</v>
          </cell>
          <cell r="AE1618">
            <v>0</v>
          </cell>
          <cell r="AF1618">
            <v>2</v>
          </cell>
          <cell r="AG1618">
            <v>46022</v>
          </cell>
          <cell r="AH1618">
            <v>7000000000</v>
          </cell>
          <cell r="AI1618">
            <v>7000000000</v>
          </cell>
          <cell r="AJ1618">
            <v>15000000</v>
          </cell>
          <cell r="AK1618">
            <v>0.6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42369</v>
          </cell>
          <cell r="AV1618">
            <v>1</v>
          </cell>
          <cell r="AW1618">
            <v>0</v>
          </cell>
        </row>
        <row r="1619">
          <cell r="C1619" t="str">
            <v>B0251</v>
          </cell>
          <cell r="D1619">
            <v>3000000000</v>
          </cell>
          <cell r="E1619">
            <v>0</v>
          </cell>
          <cell r="F1619">
            <v>46022</v>
          </cell>
          <cell r="G1619">
            <v>7000000000</v>
          </cell>
          <cell r="H1619">
            <v>10000000000</v>
          </cell>
          <cell r="I1619">
            <v>3000000000</v>
          </cell>
          <cell r="J1619">
            <v>210000</v>
          </cell>
          <cell r="K1619" t="str">
            <v>2121</v>
          </cell>
          <cell r="L1619">
            <v>3</v>
          </cell>
          <cell r="M1619" t="str">
            <v>VND</v>
          </cell>
          <cell r="N1619" t="str">
            <v>VN0012303</v>
          </cell>
          <cell r="O1619">
            <v>3</v>
          </cell>
          <cell r="P1619" t="str">
            <v>LOAN</v>
          </cell>
          <cell r="Q1619">
            <v>46022</v>
          </cell>
          <cell r="R1619">
            <v>46022</v>
          </cell>
          <cell r="S1619">
            <v>40179</v>
          </cell>
          <cell r="T1619">
            <v>1</v>
          </cell>
          <cell r="U1619" t="str">
            <v>N</v>
          </cell>
          <cell r="V1619" t="str">
            <v>N</v>
          </cell>
          <cell r="W1619">
            <v>1</v>
          </cell>
          <cell r="X1619" t="str">
            <v>N</v>
          </cell>
          <cell r="Y1619" t="str">
            <v>VNGAAP</v>
          </cell>
          <cell r="Z1619" t="str">
            <v>9410</v>
          </cell>
          <cell r="AA1619">
            <v>43465</v>
          </cell>
          <cell r="AB1619">
            <v>15000000</v>
          </cell>
          <cell r="AC1619">
            <v>7000000000</v>
          </cell>
          <cell r="AD1619">
            <v>210000000</v>
          </cell>
          <cell r="AE1619">
            <v>0</v>
          </cell>
          <cell r="AF1619">
            <v>2</v>
          </cell>
          <cell r="AG1619">
            <v>46022</v>
          </cell>
          <cell r="AH1619">
            <v>7000000000</v>
          </cell>
          <cell r="AI1619">
            <v>7000000000</v>
          </cell>
          <cell r="AJ1619">
            <v>15000000</v>
          </cell>
          <cell r="AK1619">
            <v>0.8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42369</v>
          </cell>
          <cell r="AV1619">
            <v>1</v>
          </cell>
          <cell r="AW1619">
            <v>0</v>
          </cell>
        </row>
        <row r="1620">
          <cell r="C1620" t="str">
            <v>B0252</v>
          </cell>
          <cell r="D1620">
            <v>3000000000</v>
          </cell>
          <cell r="E1620">
            <v>0</v>
          </cell>
          <cell r="F1620">
            <v>46022</v>
          </cell>
          <cell r="G1620">
            <v>7000000000</v>
          </cell>
          <cell r="H1620">
            <v>10000000000</v>
          </cell>
          <cell r="I1620">
            <v>3000000000</v>
          </cell>
          <cell r="J1620">
            <v>210000</v>
          </cell>
          <cell r="K1620" t="str">
            <v>2121</v>
          </cell>
          <cell r="L1620">
            <v>3</v>
          </cell>
          <cell r="M1620" t="str">
            <v>VND</v>
          </cell>
          <cell r="N1620" t="str">
            <v>VN0011262</v>
          </cell>
          <cell r="O1620">
            <v>3</v>
          </cell>
          <cell r="P1620" t="str">
            <v>LOAN</v>
          </cell>
          <cell r="Q1620">
            <v>46022</v>
          </cell>
          <cell r="R1620">
            <v>46022</v>
          </cell>
          <cell r="S1620">
            <v>40179</v>
          </cell>
          <cell r="T1620">
            <v>1</v>
          </cell>
          <cell r="U1620" t="str">
            <v>N</v>
          </cell>
          <cell r="V1620" t="str">
            <v>N</v>
          </cell>
          <cell r="W1620">
            <v>1</v>
          </cell>
          <cell r="X1620" t="str">
            <v>N</v>
          </cell>
          <cell r="Y1620" t="str">
            <v>VNGAAP</v>
          </cell>
          <cell r="Z1620" t="str">
            <v>9410</v>
          </cell>
          <cell r="AA1620">
            <v>43465</v>
          </cell>
          <cell r="AB1620">
            <v>15000000</v>
          </cell>
          <cell r="AC1620">
            <v>7000000000</v>
          </cell>
          <cell r="AD1620">
            <v>210000000</v>
          </cell>
          <cell r="AE1620">
            <v>0</v>
          </cell>
          <cell r="AF1620">
            <v>2</v>
          </cell>
          <cell r="AG1620">
            <v>46022</v>
          </cell>
          <cell r="AH1620">
            <v>7000000000</v>
          </cell>
          <cell r="AI1620">
            <v>7000000000</v>
          </cell>
          <cell r="AJ1620">
            <v>15000000</v>
          </cell>
          <cell r="AK1620">
            <v>0.9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42369</v>
          </cell>
          <cell r="AV1620">
            <v>1</v>
          </cell>
          <cell r="AW1620">
            <v>0</v>
          </cell>
        </row>
        <row r="1621">
          <cell r="C1621" t="str">
            <v>B0253</v>
          </cell>
          <cell r="D1621">
            <v>3000000000</v>
          </cell>
          <cell r="E1621">
            <v>0</v>
          </cell>
          <cell r="F1621">
            <v>46022</v>
          </cell>
          <cell r="G1621">
            <v>7000000000</v>
          </cell>
          <cell r="H1621">
            <v>10000000000</v>
          </cell>
          <cell r="I1621">
            <v>3000000000</v>
          </cell>
          <cell r="J1621">
            <v>210000</v>
          </cell>
          <cell r="K1621" t="str">
            <v>2121</v>
          </cell>
          <cell r="L1621">
            <v>3</v>
          </cell>
          <cell r="M1621" t="str">
            <v>VND</v>
          </cell>
          <cell r="N1621" t="str">
            <v>VN0011163</v>
          </cell>
          <cell r="O1621">
            <v>3</v>
          </cell>
          <cell r="P1621" t="str">
            <v>LOAN</v>
          </cell>
          <cell r="Q1621">
            <v>46022</v>
          </cell>
          <cell r="R1621">
            <v>46022</v>
          </cell>
          <cell r="S1621">
            <v>40179</v>
          </cell>
          <cell r="T1621">
            <v>1</v>
          </cell>
          <cell r="U1621" t="str">
            <v>N</v>
          </cell>
          <cell r="V1621" t="str">
            <v>N</v>
          </cell>
          <cell r="W1621">
            <v>1</v>
          </cell>
          <cell r="X1621" t="str">
            <v>N</v>
          </cell>
          <cell r="Y1621" t="str">
            <v>VNGAAP</v>
          </cell>
          <cell r="Z1621" t="str">
            <v>9410</v>
          </cell>
          <cell r="AA1621">
            <v>43465</v>
          </cell>
          <cell r="AB1621">
            <v>15000000</v>
          </cell>
          <cell r="AC1621">
            <v>7000000000</v>
          </cell>
          <cell r="AD1621">
            <v>210000000</v>
          </cell>
          <cell r="AE1621">
            <v>0</v>
          </cell>
          <cell r="AF1621">
            <v>2</v>
          </cell>
          <cell r="AG1621">
            <v>46022</v>
          </cell>
          <cell r="AH1621">
            <v>7000000000</v>
          </cell>
          <cell r="AI1621">
            <v>7000000000</v>
          </cell>
          <cell r="AJ1621">
            <v>15000000</v>
          </cell>
          <cell r="AK1621">
            <v>1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42369</v>
          </cell>
          <cell r="AV1621">
            <v>1</v>
          </cell>
          <cell r="AW1621">
            <v>0</v>
          </cell>
        </row>
        <row r="1622">
          <cell r="C1622" t="str">
            <v>B0254</v>
          </cell>
          <cell r="D1622">
            <v>3000000000</v>
          </cell>
          <cell r="E1622">
            <v>0</v>
          </cell>
          <cell r="F1622">
            <v>46022</v>
          </cell>
          <cell r="G1622">
            <v>7000000000</v>
          </cell>
          <cell r="H1622">
            <v>10000000000</v>
          </cell>
          <cell r="I1622">
            <v>3000000000</v>
          </cell>
          <cell r="J1622">
            <v>210000</v>
          </cell>
          <cell r="K1622" t="str">
            <v>2121</v>
          </cell>
          <cell r="L1622">
            <v>3</v>
          </cell>
          <cell r="M1622" t="str">
            <v>VND</v>
          </cell>
          <cell r="N1622" t="str">
            <v>VN0012573</v>
          </cell>
          <cell r="O1622">
            <v>3</v>
          </cell>
          <cell r="P1622" t="str">
            <v>LOAN</v>
          </cell>
          <cell r="Q1622">
            <v>46022</v>
          </cell>
          <cell r="R1622">
            <v>46022</v>
          </cell>
          <cell r="S1622">
            <v>40179</v>
          </cell>
          <cell r="T1622">
            <v>1</v>
          </cell>
          <cell r="U1622" t="str">
            <v>N</v>
          </cell>
          <cell r="V1622" t="str">
            <v>N</v>
          </cell>
          <cell r="W1622">
            <v>1</v>
          </cell>
          <cell r="X1622" t="str">
            <v>N</v>
          </cell>
          <cell r="Y1622" t="str">
            <v>VNGAAP</v>
          </cell>
          <cell r="Z1622" t="str">
            <v>9410</v>
          </cell>
          <cell r="AA1622">
            <v>43465</v>
          </cell>
          <cell r="AB1622">
            <v>15000000</v>
          </cell>
          <cell r="AC1622">
            <v>7000000000</v>
          </cell>
          <cell r="AD1622">
            <v>210000000</v>
          </cell>
          <cell r="AE1622">
            <v>0</v>
          </cell>
          <cell r="AF1622">
            <v>2</v>
          </cell>
          <cell r="AG1622">
            <v>46022</v>
          </cell>
          <cell r="AH1622">
            <v>7000000000</v>
          </cell>
          <cell r="AI1622">
            <v>7000000000</v>
          </cell>
          <cell r="AJ1622">
            <v>15000000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42369</v>
          </cell>
          <cell r="AV1622">
            <v>1</v>
          </cell>
          <cell r="AW1622">
            <v>0</v>
          </cell>
        </row>
        <row r="1623">
          <cell r="C1623" t="str">
            <v>B0255</v>
          </cell>
          <cell r="D1623">
            <v>3000000000</v>
          </cell>
          <cell r="E1623">
            <v>0</v>
          </cell>
          <cell r="F1623">
            <v>46022</v>
          </cell>
          <cell r="G1623">
            <v>7000000000</v>
          </cell>
          <cell r="H1623">
            <v>10000000000</v>
          </cell>
          <cell r="I1623">
            <v>3000000000</v>
          </cell>
          <cell r="J1623">
            <v>210000</v>
          </cell>
          <cell r="K1623" t="str">
            <v>2121</v>
          </cell>
          <cell r="L1623">
            <v>4</v>
          </cell>
          <cell r="M1623" t="str">
            <v>VND</v>
          </cell>
          <cell r="N1623" t="str">
            <v>VN0012784</v>
          </cell>
          <cell r="O1623">
            <v>4</v>
          </cell>
          <cell r="P1623" t="str">
            <v>LOAN</v>
          </cell>
          <cell r="Q1623">
            <v>46022</v>
          </cell>
          <cell r="R1623">
            <v>46022</v>
          </cell>
          <cell r="S1623">
            <v>40179</v>
          </cell>
          <cell r="T1623">
            <v>1</v>
          </cell>
          <cell r="U1623" t="str">
            <v>N</v>
          </cell>
          <cell r="V1623" t="str">
            <v>N</v>
          </cell>
          <cell r="W1623">
            <v>1</v>
          </cell>
          <cell r="X1623" t="str">
            <v>N</v>
          </cell>
          <cell r="Y1623" t="str">
            <v>VNGAAP</v>
          </cell>
          <cell r="Z1623" t="str">
            <v>9410</v>
          </cell>
          <cell r="AA1623">
            <v>43465</v>
          </cell>
          <cell r="AB1623">
            <v>15000000</v>
          </cell>
          <cell r="AC1623">
            <v>7000000000</v>
          </cell>
          <cell r="AD1623">
            <v>210000000</v>
          </cell>
          <cell r="AE1623">
            <v>0</v>
          </cell>
          <cell r="AF1623">
            <v>2</v>
          </cell>
          <cell r="AG1623">
            <v>46022</v>
          </cell>
          <cell r="AH1623">
            <v>7000000000</v>
          </cell>
          <cell r="AI1623">
            <v>7000000000</v>
          </cell>
          <cell r="AJ1623">
            <v>15000000</v>
          </cell>
          <cell r="AK1623">
            <v>0.39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42369</v>
          </cell>
          <cell r="AV1623">
            <v>1</v>
          </cell>
          <cell r="AW1623">
            <v>0</v>
          </cell>
        </row>
        <row r="1624">
          <cell r="C1624" t="str">
            <v>B0256</v>
          </cell>
          <cell r="D1624">
            <v>3000000000</v>
          </cell>
          <cell r="E1624">
            <v>0</v>
          </cell>
          <cell r="F1624">
            <v>46022</v>
          </cell>
          <cell r="G1624">
            <v>7000000000</v>
          </cell>
          <cell r="H1624">
            <v>10000000000</v>
          </cell>
          <cell r="I1624">
            <v>3000000000</v>
          </cell>
          <cell r="J1624">
            <v>210000</v>
          </cell>
          <cell r="K1624" t="str">
            <v>2121</v>
          </cell>
          <cell r="L1624">
            <v>4</v>
          </cell>
          <cell r="M1624" t="str">
            <v>VND</v>
          </cell>
          <cell r="N1624" t="str">
            <v>VN0011498</v>
          </cell>
          <cell r="O1624">
            <v>4</v>
          </cell>
          <cell r="P1624" t="str">
            <v>LOAN</v>
          </cell>
          <cell r="Q1624">
            <v>46022</v>
          </cell>
          <cell r="R1624">
            <v>46022</v>
          </cell>
          <cell r="S1624">
            <v>40179</v>
          </cell>
          <cell r="T1624">
            <v>1</v>
          </cell>
          <cell r="U1624" t="str">
            <v>N</v>
          </cell>
          <cell r="V1624" t="str">
            <v>N</v>
          </cell>
          <cell r="W1624">
            <v>1</v>
          </cell>
          <cell r="X1624" t="str">
            <v>N</v>
          </cell>
          <cell r="Y1624" t="str">
            <v>VNGAAP</v>
          </cell>
          <cell r="Z1624" t="str">
            <v>9410</v>
          </cell>
          <cell r="AA1624">
            <v>43465</v>
          </cell>
          <cell r="AB1624">
            <v>15000000</v>
          </cell>
          <cell r="AC1624">
            <v>7000000000</v>
          </cell>
          <cell r="AD1624">
            <v>210000000</v>
          </cell>
          <cell r="AE1624">
            <v>0</v>
          </cell>
          <cell r="AF1624">
            <v>2</v>
          </cell>
          <cell r="AG1624">
            <v>46022</v>
          </cell>
          <cell r="AH1624">
            <v>7000000000</v>
          </cell>
          <cell r="AI1624">
            <v>7000000000</v>
          </cell>
          <cell r="AJ1624">
            <v>15000000</v>
          </cell>
          <cell r="AK1624">
            <v>0.4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42369</v>
          </cell>
          <cell r="AV1624">
            <v>1</v>
          </cell>
          <cell r="AW1624">
            <v>0</v>
          </cell>
        </row>
        <row r="1625">
          <cell r="C1625" t="str">
            <v>B0257</v>
          </cell>
          <cell r="D1625">
            <v>3000000000</v>
          </cell>
          <cell r="E1625">
            <v>0</v>
          </cell>
          <cell r="F1625">
            <v>46022</v>
          </cell>
          <cell r="G1625">
            <v>7000000000</v>
          </cell>
          <cell r="H1625">
            <v>10000000000</v>
          </cell>
          <cell r="I1625">
            <v>3000000000</v>
          </cell>
          <cell r="J1625">
            <v>210000</v>
          </cell>
          <cell r="K1625" t="str">
            <v>2121</v>
          </cell>
          <cell r="L1625">
            <v>4</v>
          </cell>
          <cell r="M1625" t="str">
            <v>VND</v>
          </cell>
          <cell r="N1625" t="str">
            <v>VN0011674</v>
          </cell>
          <cell r="O1625">
            <v>4</v>
          </cell>
          <cell r="P1625" t="str">
            <v>LOAN</v>
          </cell>
          <cell r="Q1625">
            <v>46022</v>
          </cell>
          <cell r="R1625">
            <v>46022</v>
          </cell>
          <cell r="S1625">
            <v>40179</v>
          </cell>
          <cell r="T1625">
            <v>1</v>
          </cell>
          <cell r="U1625" t="str">
            <v>N</v>
          </cell>
          <cell r="V1625" t="str">
            <v>N</v>
          </cell>
          <cell r="W1625">
            <v>1</v>
          </cell>
          <cell r="X1625" t="str">
            <v>N</v>
          </cell>
          <cell r="Y1625" t="str">
            <v>VNGAAP</v>
          </cell>
          <cell r="Z1625" t="str">
            <v>9410</v>
          </cell>
          <cell r="AA1625">
            <v>43465</v>
          </cell>
          <cell r="AB1625">
            <v>15000000</v>
          </cell>
          <cell r="AC1625">
            <v>7000000000</v>
          </cell>
          <cell r="AD1625">
            <v>210000000</v>
          </cell>
          <cell r="AE1625">
            <v>0</v>
          </cell>
          <cell r="AF1625">
            <v>2</v>
          </cell>
          <cell r="AG1625">
            <v>46022</v>
          </cell>
          <cell r="AH1625">
            <v>7000000000</v>
          </cell>
          <cell r="AI1625">
            <v>7000000000</v>
          </cell>
          <cell r="AJ1625">
            <v>15000000</v>
          </cell>
          <cell r="AK1625">
            <v>0.6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42369</v>
          </cell>
          <cell r="AV1625">
            <v>1</v>
          </cell>
          <cell r="AW1625">
            <v>0</v>
          </cell>
        </row>
        <row r="1626">
          <cell r="C1626" t="str">
            <v>B0258</v>
          </cell>
          <cell r="D1626">
            <v>3000000000</v>
          </cell>
          <cell r="E1626">
            <v>0</v>
          </cell>
          <cell r="F1626">
            <v>46022</v>
          </cell>
          <cell r="G1626">
            <v>7000000000</v>
          </cell>
          <cell r="H1626">
            <v>10000000000</v>
          </cell>
          <cell r="I1626">
            <v>3000000000</v>
          </cell>
          <cell r="J1626">
            <v>210000</v>
          </cell>
          <cell r="K1626" t="str">
            <v>2121</v>
          </cell>
          <cell r="L1626">
            <v>4</v>
          </cell>
          <cell r="M1626" t="str">
            <v>VND</v>
          </cell>
          <cell r="N1626" t="str">
            <v>VN0012485</v>
          </cell>
          <cell r="O1626">
            <v>4</v>
          </cell>
          <cell r="P1626" t="str">
            <v>LOAN</v>
          </cell>
          <cell r="Q1626">
            <v>46022</v>
          </cell>
          <cell r="R1626">
            <v>46022</v>
          </cell>
          <cell r="S1626">
            <v>40179</v>
          </cell>
          <cell r="T1626">
            <v>1</v>
          </cell>
          <cell r="U1626" t="str">
            <v>N</v>
          </cell>
          <cell r="V1626" t="str">
            <v>N</v>
          </cell>
          <cell r="W1626">
            <v>1</v>
          </cell>
          <cell r="X1626" t="str">
            <v>N</v>
          </cell>
          <cell r="Y1626" t="str">
            <v>VNGAAP</v>
          </cell>
          <cell r="Z1626" t="str">
            <v>9410</v>
          </cell>
          <cell r="AA1626">
            <v>43465</v>
          </cell>
          <cell r="AB1626">
            <v>15000000</v>
          </cell>
          <cell r="AC1626">
            <v>7000000000</v>
          </cell>
          <cell r="AD1626">
            <v>210000000</v>
          </cell>
          <cell r="AE1626">
            <v>0</v>
          </cell>
          <cell r="AF1626">
            <v>2</v>
          </cell>
          <cell r="AG1626">
            <v>46022</v>
          </cell>
          <cell r="AH1626">
            <v>7000000000</v>
          </cell>
          <cell r="AI1626">
            <v>7000000000</v>
          </cell>
          <cell r="AJ1626">
            <v>15000000</v>
          </cell>
          <cell r="AK1626">
            <v>0.8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42369</v>
          </cell>
          <cell r="AV1626">
            <v>1</v>
          </cell>
          <cell r="AW1626">
            <v>0</v>
          </cell>
        </row>
        <row r="1627">
          <cell r="C1627" t="str">
            <v>B0259</v>
          </cell>
          <cell r="D1627">
            <v>3000000000</v>
          </cell>
          <cell r="E1627">
            <v>0</v>
          </cell>
          <cell r="F1627">
            <v>46022</v>
          </cell>
          <cell r="G1627">
            <v>7000000000</v>
          </cell>
          <cell r="H1627">
            <v>10000000000</v>
          </cell>
          <cell r="I1627">
            <v>3000000000</v>
          </cell>
          <cell r="J1627">
            <v>210000</v>
          </cell>
          <cell r="K1627" t="str">
            <v>2121</v>
          </cell>
          <cell r="L1627">
            <v>4</v>
          </cell>
          <cell r="M1627" t="str">
            <v>VND</v>
          </cell>
          <cell r="N1627" t="str">
            <v>VN0012939</v>
          </cell>
          <cell r="O1627">
            <v>4</v>
          </cell>
          <cell r="P1627" t="str">
            <v>LOAN</v>
          </cell>
          <cell r="Q1627">
            <v>46022</v>
          </cell>
          <cell r="R1627">
            <v>46022</v>
          </cell>
          <cell r="S1627">
            <v>40179</v>
          </cell>
          <cell r="T1627">
            <v>1</v>
          </cell>
          <cell r="U1627" t="str">
            <v>N</v>
          </cell>
          <cell r="V1627" t="str">
            <v>N</v>
          </cell>
          <cell r="W1627">
            <v>1</v>
          </cell>
          <cell r="X1627" t="str">
            <v>N</v>
          </cell>
          <cell r="Y1627" t="str">
            <v>VNGAAP</v>
          </cell>
          <cell r="Z1627" t="str">
            <v>9410</v>
          </cell>
          <cell r="AA1627">
            <v>43465</v>
          </cell>
          <cell r="AB1627">
            <v>15000000</v>
          </cell>
          <cell r="AC1627">
            <v>7000000000</v>
          </cell>
          <cell r="AD1627">
            <v>210000000</v>
          </cell>
          <cell r="AE1627">
            <v>0</v>
          </cell>
          <cell r="AF1627">
            <v>2</v>
          </cell>
          <cell r="AG1627">
            <v>46022</v>
          </cell>
          <cell r="AH1627">
            <v>7000000000</v>
          </cell>
          <cell r="AI1627">
            <v>7000000000</v>
          </cell>
          <cell r="AJ1627">
            <v>15000000</v>
          </cell>
          <cell r="AK1627">
            <v>0.9</v>
          </cell>
          <cell r="AL1627">
            <v>0</v>
          </cell>
          <cell r="AM1627">
            <v>0</v>
          </cell>
          <cell r="AN1627">
            <v>0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42369</v>
          </cell>
          <cell r="AV1627">
            <v>1</v>
          </cell>
          <cell r="AW1627">
            <v>0</v>
          </cell>
        </row>
        <row r="1628">
          <cell r="C1628" t="str">
            <v>B0260</v>
          </cell>
          <cell r="D1628">
            <v>3000000000</v>
          </cell>
          <cell r="E1628">
            <v>0</v>
          </cell>
          <cell r="F1628">
            <v>46022</v>
          </cell>
          <cell r="G1628">
            <v>7000000000</v>
          </cell>
          <cell r="H1628">
            <v>10000000000</v>
          </cell>
          <cell r="I1628">
            <v>3000000000</v>
          </cell>
          <cell r="J1628">
            <v>210000</v>
          </cell>
          <cell r="K1628" t="str">
            <v>2121</v>
          </cell>
          <cell r="L1628">
            <v>4</v>
          </cell>
          <cell r="M1628" t="str">
            <v>VND</v>
          </cell>
          <cell r="N1628" t="str">
            <v>VN0011556</v>
          </cell>
          <cell r="O1628">
            <v>4</v>
          </cell>
          <cell r="P1628" t="str">
            <v>LOAN</v>
          </cell>
          <cell r="Q1628">
            <v>46022</v>
          </cell>
          <cell r="R1628">
            <v>46022</v>
          </cell>
          <cell r="S1628">
            <v>40179</v>
          </cell>
          <cell r="T1628">
            <v>1</v>
          </cell>
          <cell r="U1628" t="str">
            <v>N</v>
          </cell>
          <cell r="V1628" t="str">
            <v>N</v>
          </cell>
          <cell r="W1628">
            <v>1</v>
          </cell>
          <cell r="X1628" t="str">
            <v>N</v>
          </cell>
          <cell r="Y1628" t="str">
            <v>VNGAAP</v>
          </cell>
          <cell r="Z1628" t="str">
            <v>9410</v>
          </cell>
          <cell r="AA1628">
            <v>43465</v>
          </cell>
          <cell r="AB1628">
            <v>15000000</v>
          </cell>
          <cell r="AC1628">
            <v>7000000000</v>
          </cell>
          <cell r="AD1628">
            <v>210000000</v>
          </cell>
          <cell r="AE1628">
            <v>0</v>
          </cell>
          <cell r="AF1628">
            <v>2</v>
          </cell>
          <cell r="AG1628">
            <v>46022</v>
          </cell>
          <cell r="AH1628">
            <v>7000000000</v>
          </cell>
          <cell r="AI1628">
            <v>7000000000</v>
          </cell>
          <cell r="AJ1628">
            <v>15000000</v>
          </cell>
          <cell r="AK1628">
            <v>1</v>
          </cell>
          <cell r="AL1628">
            <v>0</v>
          </cell>
          <cell r="AM1628">
            <v>0</v>
          </cell>
          <cell r="AN1628">
            <v>0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42369</v>
          </cell>
          <cell r="AV1628">
            <v>1</v>
          </cell>
          <cell r="AW1628">
            <v>0</v>
          </cell>
        </row>
        <row r="1629">
          <cell r="C1629" t="str">
            <v>B0261</v>
          </cell>
          <cell r="D1629">
            <v>3000000000</v>
          </cell>
          <cell r="E1629">
            <v>0</v>
          </cell>
          <cell r="F1629">
            <v>46022</v>
          </cell>
          <cell r="G1629">
            <v>7000000000</v>
          </cell>
          <cell r="H1629">
            <v>10000000000</v>
          </cell>
          <cell r="I1629">
            <v>3000000000</v>
          </cell>
          <cell r="J1629">
            <v>210000</v>
          </cell>
          <cell r="K1629" t="str">
            <v>2121</v>
          </cell>
          <cell r="L1629">
            <v>4</v>
          </cell>
          <cell r="M1629" t="str">
            <v>VND</v>
          </cell>
          <cell r="N1629" t="str">
            <v>VN0012571</v>
          </cell>
          <cell r="O1629">
            <v>4</v>
          </cell>
          <cell r="P1629" t="str">
            <v>LOAN</v>
          </cell>
          <cell r="Q1629">
            <v>46022</v>
          </cell>
          <cell r="R1629">
            <v>46022</v>
          </cell>
          <cell r="S1629">
            <v>40179</v>
          </cell>
          <cell r="T1629">
            <v>1</v>
          </cell>
          <cell r="U1629" t="str">
            <v>N</v>
          </cell>
          <cell r="V1629" t="str">
            <v>N</v>
          </cell>
          <cell r="W1629">
            <v>1</v>
          </cell>
          <cell r="X1629" t="str">
            <v>N</v>
          </cell>
          <cell r="Y1629" t="str">
            <v>VNGAAP</v>
          </cell>
          <cell r="Z1629" t="str">
            <v>9410</v>
          </cell>
          <cell r="AA1629">
            <v>43465</v>
          </cell>
          <cell r="AB1629">
            <v>15000000</v>
          </cell>
          <cell r="AC1629">
            <v>7000000000</v>
          </cell>
          <cell r="AD1629">
            <v>210000000</v>
          </cell>
          <cell r="AE1629">
            <v>0</v>
          </cell>
          <cell r="AF1629">
            <v>2</v>
          </cell>
          <cell r="AG1629">
            <v>46022</v>
          </cell>
          <cell r="AH1629">
            <v>7000000000</v>
          </cell>
          <cell r="AI1629">
            <v>7000000000</v>
          </cell>
          <cell r="AJ1629">
            <v>15000000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42369</v>
          </cell>
          <cell r="AV1629">
            <v>1</v>
          </cell>
          <cell r="AW1629">
            <v>0</v>
          </cell>
        </row>
        <row r="1630">
          <cell r="C1630" t="str">
            <v>B0262</v>
          </cell>
          <cell r="D1630">
            <v>3000000000</v>
          </cell>
          <cell r="E1630">
            <v>0</v>
          </cell>
          <cell r="F1630">
            <v>46022</v>
          </cell>
          <cell r="G1630">
            <v>7000000000</v>
          </cell>
          <cell r="H1630">
            <v>10000000000</v>
          </cell>
          <cell r="I1630">
            <v>3000000000</v>
          </cell>
          <cell r="J1630">
            <v>210000</v>
          </cell>
          <cell r="K1630" t="str">
            <v>2121</v>
          </cell>
          <cell r="L1630">
            <v>4</v>
          </cell>
          <cell r="M1630" t="str">
            <v>VND</v>
          </cell>
          <cell r="N1630" t="str">
            <v>VN0011498</v>
          </cell>
          <cell r="O1630">
            <v>4</v>
          </cell>
          <cell r="P1630" t="str">
            <v>LOAN</v>
          </cell>
          <cell r="Q1630">
            <v>46022</v>
          </cell>
          <cell r="R1630">
            <v>46022</v>
          </cell>
          <cell r="S1630">
            <v>40179</v>
          </cell>
          <cell r="T1630">
            <v>1</v>
          </cell>
          <cell r="U1630" t="str">
            <v>N</v>
          </cell>
          <cell r="V1630" t="str">
            <v>N</v>
          </cell>
          <cell r="W1630">
            <v>1</v>
          </cell>
          <cell r="X1630" t="str">
            <v>N</v>
          </cell>
          <cell r="Y1630" t="str">
            <v>VNGAAP</v>
          </cell>
          <cell r="Z1630" t="str">
            <v>9410</v>
          </cell>
          <cell r="AA1630">
            <v>43465</v>
          </cell>
          <cell r="AB1630">
            <v>15000000</v>
          </cell>
          <cell r="AC1630">
            <v>7000000000</v>
          </cell>
          <cell r="AD1630">
            <v>210000000</v>
          </cell>
          <cell r="AE1630">
            <v>0</v>
          </cell>
          <cell r="AF1630">
            <v>2</v>
          </cell>
          <cell r="AG1630">
            <v>46022</v>
          </cell>
          <cell r="AH1630">
            <v>7000000000</v>
          </cell>
          <cell r="AI1630">
            <v>7000000000</v>
          </cell>
          <cell r="AJ1630">
            <v>15000000</v>
          </cell>
          <cell r="AK1630">
            <v>0.39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42369</v>
          </cell>
          <cell r="AV1630">
            <v>1</v>
          </cell>
          <cell r="AW1630">
            <v>0</v>
          </cell>
        </row>
        <row r="1631">
          <cell r="C1631" t="str">
            <v>B0263</v>
          </cell>
          <cell r="D1631">
            <v>3000000000</v>
          </cell>
          <cell r="E1631">
            <v>0</v>
          </cell>
          <cell r="F1631">
            <v>46022</v>
          </cell>
          <cell r="G1631">
            <v>7000000000</v>
          </cell>
          <cell r="H1631">
            <v>10000000000</v>
          </cell>
          <cell r="I1631">
            <v>3000000000</v>
          </cell>
          <cell r="J1631">
            <v>210000</v>
          </cell>
          <cell r="K1631" t="str">
            <v>2121</v>
          </cell>
          <cell r="L1631">
            <v>4</v>
          </cell>
          <cell r="M1631" t="str">
            <v>VND</v>
          </cell>
          <cell r="N1631" t="str">
            <v>VN0011736</v>
          </cell>
          <cell r="O1631">
            <v>4</v>
          </cell>
          <cell r="P1631" t="str">
            <v>LOAN</v>
          </cell>
          <cell r="Q1631">
            <v>46022</v>
          </cell>
          <cell r="R1631">
            <v>46022</v>
          </cell>
          <cell r="S1631">
            <v>40179</v>
          </cell>
          <cell r="T1631">
            <v>1</v>
          </cell>
          <cell r="U1631" t="str">
            <v>N</v>
          </cell>
          <cell r="V1631" t="str">
            <v>N</v>
          </cell>
          <cell r="W1631">
            <v>1</v>
          </cell>
          <cell r="X1631" t="str">
            <v>N</v>
          </cell>
          <cell r="Y1631" t="str">
            <v>VNGAAP</v>
          </cell>
          <cell r="Z1631" t="str">
            <v>9410</v>
          </cell>
          <cell r="AA1631">
            <v>43465</v>
          </cell>
          <cell r="AB1631">
            <v>15000000</v>
          </cell>
          <cell r="AC1631">
            <v>7000000000</v>
          </cell>
          <cell r="AD1631">
            <v>210000000</v>
          </cell>
          <cell r="AE1631">
            <v>0</v>
          </cell>
          <cell r="AF1631">
            <v>2</v>
          </cell>
          <cell r="AG1631">
            <v>46022</v>
          </cell>
          <cell r="AH1631">
            <v>7000000000</v>
          </cell>
          <cell r="AI1631">
            <v>7000000000</v>
          </cell>
          <cell r="AJ1631">
            <v>15000000</v>
          </cell>
          <cell r="AK1631">
            <v>0.4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42369</v>
          </cell>
          <cell r="AV1631">
            <v>1</v>
          </cell>
          <cell r="AW1631">
            <v>0</v>
          </cell>
        </row>
        <row r="1632">
          <cell r="C1632" t="str">
            <v>B0264</v>
          </cell>
          <cell r="D1632">
            <v>3000000000</v>
          </cell>
          <cell r="E1632">
            <v>0</v>
          </cell>
          <cell r="F1632">
            <v>46022</v>
          </cell>
          <cell r="G1632">
            <v>7000000000</v>
          </cell>
          <cell r="H1632">
            <v>10000000000</v>
          </cell>
          <cell r="I1632">
            <v>3000000000</v>
          </cell>
          <cell r="J1632">
            <v>210000</v>
          </cell>
          <cell r="K1632" t="str">
            <v>2121</v>
          </cell>
          <cell r="L1632">
            <v>4</v>
          </cell>
          <cell r="M1632" t="str">
            <v>VND</v>
          </cell>
          <cell r="N1632" t="str">
            <v>VN0011912</v>
          </cell>
          <cell r="O1632">
            <v>4</v>
          </cell>
          <cell r="P1632" t="str">
            <v>LOAN</v>
          </cell>
          <cell r="Q1632">
            <v>46022</v>
          </cell>
          <cell r="R1632">
            <v>46022</v>
          </cell>
          <cell r="S1632">
            <v>40179</v>
          </cell>
          <cell r="T1632">
            <v>1</v>
          </cell>
          <cell r="U1632" t="str">
            <v>N</v>
          </cell>
          <cell r="V1632" t="str">
            <v>N</v>
          </cell>
          <cell r="W1632">
            <v>1</v>
          </cell>
          <cell r="X1632" t="str">
            <v>N</v>
          </cell>
          <cell r="Y1632" t="str">
            <v>VNGAAP</v>
          </cell>
          <cell r="Z1632" t="str">
            <v>9410</v>
          </cell>
          <cell r="AA1632">
            <v>43465</v>
          </cell>
          <cell r="AB1632">
            <v>15000000</v>
          </cell>
          <cell r="AC1632">
            <v>7000000000</v>
          </cell>
          <cell r="AD1632">
            <v>210000000</v>
          </cell>
          <cell r="AE1632">
            <v>0</v>
          </cell>
          <cell r="AF1632">
            <v>2</v>
          </cell>
          <cell r="AG1632">
            <v>46022</v>
          </cell>
          <cell r="AH1632">
            <v>7000000000</v>
          </cell>
          <cell r="AI1632">
            <v>7000000000</v>
          </cell>
          <cell r="AJ1632">
            <v>15000000</v>
          </cell>
          <cell r="AK1632">
            <v>0.6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42369</v>
          </cell>
          <cell r="AV1632">
            <v>1</v>
          </cell>
          <cell r="AW1632">
            <v>0</v>
          </cell>
        </row>
        <row r="1633">
          <cell r="C1633" t="str">
            <v>B0265</v>
          </cell>
          <cell r="D1633">
            <v>3000000000</v>
          </cell>
          <cell r="E1633">
            <v>0</v>
          </cell>
          <cell r="F1633">
            <v>46022</v>
          </cell>
          <cell r="G1633">
            <v>7000000000</v>
          </cell>
          <cell r="H1633">
            <v>10000000000</v>
          </cell>
          <cell r="I1633">
            <v>3000000000</v>
          </cell>
          <cell r="J1633">
            <v>210000</v>
          </cell>
          <cell r="K1633" t="str">
            <v>2121</v>
          </cell>
          <cell r="L1633">
            <v>4</v>
          </cell>
          <cell r="M1633" t="str">
            <v>VND</v>
          </cell>
          <cell r="N1633" t="str">
            <v>VN0011465</v>
          </cell>
          <cell r="O1633">
            <v>4</v>
          </cell>
          <cell r="P1633" t="str">
            <v>LOAN</v>
          </cell>
          <cell r="Q1633">
            <v>46022</v>
          </cell>
          <cell r="R1633">
            <v>46022</v>
          </cell>
          <cell r="S1633">
            <v>40179</v>
          </cell>
          <cell r="T1633">
            <v>1</v>
          </cell>
          <cell r="U1633" t="str">
            <v>N</v>
          </cell>
          <cell r="V1633" t="str">
            <v>N</v>
          </cell>
          <cell r="W1633">
            <v>1</v>
          </cell>
          <cell r="X1633" t="str">
            <v>N</v>
          </cell>
          <cell r="Y1633" t="str">
            <v>VNGAAP</v>
          </cell>
          <cell r="Z1633" t="str">
            <v>9410</v>
          </cell>
          <cell r="AA1633">
            <v>43465</v>
          </cell>
          <cell r="AB1633">
            <v>15000000</v>
          </cell>
          <cell r="AC1633">
            <v>7000000000</v>
          </cell>
          <cell r="AD1633">
            <v>210000000</v>
          </cell>
          <cell r="AE1633">
            <v>0</v>
          </cell>
          <cell r="AF1633">
            <v>2</v>
          </cell>
          <cell r="AG1633">
            <v>46022</v>
          </cell>
          <cell r="AH1633">
            <v>7000000000</v>
          </cell>
          <cell r="AI1633">
            <v>7000000000</v>
          </cell>
          <cell r="AJ1633">
            <v>15000000</v>
          </cell>
          <cell r="AK1633">
            <v>0.8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42369</v>
          </cell>
          <cell r="AV1633">
            <v>1</v>
          </cell>
          <cell r="AW1633">
            <v>0</v>
          </cell>
        </row>
        <row r="1634">
          <cell r="C1634" t="str">
            <v>B0266</v>
          </cell>
          <cell r="D1634">
            <v>3000000000</v>
          </cell>
          <cell r="E1634">
            <v>0</v>
          </cell>
          <cell r="F1634">
            <v>46022</v>
          </cell>
          <cell r="G1634">
            <v>7000000000</v>
          </cell>
          <cell r="H1634">
            <v>10000000000</v>
          </cell>
          <cell r="I1634">
            <v>3000000000</v>
          </cell>
          <cell r="J1634">
            <v>210000</v>
          </cell>
          <cell r="K1634" t="str">
            <v>2121</v>
          </cell>
          <cell r="L1634">
            <v>4</v>
          </cell>
          <cell r="M1634" t="str">
            <v>VND</v>
          </cell>
          <cell r="N1634" t="str">
            <v>VN0012574</v>
          </cell>
          <cell r="O1634">
            <v>4</v>
          </cell>
          <cell r="P1634" t="str">
            <v>LOAN</v>
          </cell>
          <cell r="Q1634">
            <v>46022</v>
          </cell>
          <cell r="R1634">
            <v>46022</v>
          </cell>
          <cell r="S1634">
            <v>40179</v>
          </cell>
          <cell r="T1634">
            <v>1</v>
          </cell>
          <cell r="U1634" t="str">
            <v>N</v>
          </cell>
          <cell r="V1634" t="str">
            <v>N</v>
          </cell>
          <cell r="W1634">
            <v>1</v>
          </cell>
          <cell r="X1634" t="str">
            <v>N</v>
          </cell>
          <cell r="Y1634" t="str">
            <v>VNGAAP</v>
          </cell>
          <cell r="Z1634" t="str">
            <v>9410</v>
          </cell>
          <cell r="AA1634">
            <v>43465</v>
          </cell>
          <cell r="AB1634">
            <v>15000000</v>
          </cell>
          <cell r="AC1634">
            <v>7000000000</v>
          </cell>
          <cell r="AD1634">
            <v>210000000</v>
          </cell>
          <cell r="AE1634">
            <v>0</v>
          </cell>
          <cell r="AF1634">
            <v>2</v>
          </cell>
          <cell r="AG1634">
            <v>46022</v>
          </cell>
          <cell r="AH1634">
            <v>7000000000</v>
          </cell>
          <cell r="AI1634">
            <v>7000000000</v>
          </cell>
          <cell r="AJ1634">
            <v>15000000</v>
          </cell>
          <cell r="AK1634">
            <v>0.9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42369</v>
          </cell>
          <cell r="AV1634">
            <v>1</v>
          </cell>
          <cell r="AW1634">
            <v>0</v>
          </cell>
        </row>
        <row r="1635">
          <cell r="C1635" t="str">
            <v>B0267</v>
          </cell>
          <cell r="D1635">
            <v>3000000000</v>
          </cell>
          <cell r="E1635">
            <v>0</v>
          </cell>
          <cell r="F1635">
            <v>46022</v>
          </cell>
          <cell r="G1635">
            <v>7000000000</v>
          </cell>
          <cell r="H1635">
            <v>10000000000</v>
          </cell>
          <cell r="I1635">
            <v>3000000000</v>
          </cell>
          <cell r="J1635">
            <v>210000</v>
          </cell>
          <cell r="K1635" t="str">
            <v>2121</v>
          </cell>
          <cell r="L1635">
            <v>4</v>
          </cell>
          <cell r="M1635" t="str">
            <v>VND</v>
          </cell>
          <cell r="N1635" t="str">
            <v>VN0013351</v>
          </cell>
          <cell r="O1635">
            <v>4</v>
          </cell>
          <cell r="P1635" t="str">
            <v>LOAN</v>
          </cell>
          <cell r="Q1635">
            <v>46022</v>
          </cell>
          <cell r="R1635">
            <v>46022</v>
          </cell>
          <cell r="S1635">
            <v>40179</v>
          </cell>
          <cell r="T1635">
            <v>1</v>
          </cell>
          <cell r="U1635" t="str">
            <v>N</v>
          </cell>
          <cell r="V1635" t="str">
            <v>N</v>
          </cell>
          <cell r="W1635">
            <v>1</v>
          </cell>
          <cell r="X1635" t="str">
            <v>N</v>
          </cell>
          <cell r="Y1635" t="str">
            <v>VNGAAP</v>
          </cell>
          <cell r="Z1635" t="str">
            <v>9410</v>
          </cell>
          <cell r="AA1635">
            <v>43465</v>
          </cell>
          <cell r="AB1635">
            <v>15000000</v>
          </cell>
          <cell r="AC1635">
            <v>7000000000</v>
          </cell>
          <cell r="AD1635">
            <v>210000000</v>
          </cell>
          <cell r="AE1635">
            <v>0</v>
          </cell>
          <cell r="AF1635">
            <v>2</v>
          </cell>
          <cell r="AG1635">
            <v>46022</v>
          </cell>
          <cell r="AH1635">
            <v>7000000000</v>
          </cell>
          <cell r="AI1635">
            <v>7000000000</v>
          </cell>
          <cell r="AJ1635">
            <v>15000000</v>
          </cell>
          <cell r="AK1635">
            <v>1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42369</v>
          </cell>
          <cell r="AV1635">
            <v>1</v>
          </cell>
          <cell r="AW1635">
            <v>0</v>
          </cell>
        </row>
        <row r="1636">
          <cell r="C1636" t="str">
            <v>B0268</v>
          </cell>
          <cell r="D1636">
            <v>3000000000</v>
          </cell>
          <cell r="E1636">
            <v>0</v>
          </cell>
          <cell r="F1636">
            <v>46022</v>
          </cell>
          <cell r="G1636">
            <v>7000000000</v>
          </cell>
          <cell r="H1636">
            <v>10000000000</v>
          </cell>
          <cell r="I1636">
            <v>3000000000</v>
          </cell>
          <cell r="J1636">
            <v>210000</v>
          </cell>
          <cell r="K1636" t="str">
            <v>2121</v>
          </cell>
          <cell r="L1636">
            <v>4</v>
          </cell>
          <cell r="M1636" t="str">
            <v>VND</v>
          </cell>
          <cell r="N1636" t="str">
            <v>VN0011761</v>
          </cell>
          <cell r="O1636">
            <v>4</v>
          </cell>
          <cell r="P1636" t="str">
            <v>LOAN</v>
          </cell>
          <cell r="Q1636">
            <v>46022</v>
          </cell>
          <cell r="R1636">
            <v>46022</v>
          </cell>
          <cell r="S1636">
            <v>40179</v>
          </cell>
          <cell r="T1636">
            <v>1</v>
          </cell>
          <cell r="U1636" t="str">
            <v>N</v>
          </cell>
          <cell r="V1636" t="str">
            <v>N</v>
          </cell>
          <cell r="W1636">
            <v>1</v>
          </cell>
          <cell r="X1636" t="str">
            <v>N</v>
          </cell>
          <cell r="Y1636" t="str">
            <v>VNGAAP</v>
          </cell>
          <cell r="Z1636" t="str">
            <v>9410</v>
          </cell>
          <cell r="AA1636">
            <v>43465</v>
          </cell>
          <cell r="AB1636">
            <v>15000000</v>
          </cell>
          <cell r="AC1636">
            <v>7000000000</v>
          </cell>
          <cell r="AD1636">
            <v>210000000</v>
          </cell>
          <cell r="AE1636">
            <v>0</v>
          </cell>
          <cell r="AF1636">
            <v>2</v>
          </cell>
          <cell r="AG1636">
            <v>46022</v>
          </cell>
          <cell r="AH1636">
            <v>7000000000</v>
          </cell>
          <cell r="AI1636">
            <v>7000000000</v>
          </cell>
          <cell r="AJ1636">
            <v>15000000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42369</v>
          </cell>
          <cell r="AV1636">
            <v>1</v>
          </cell>
          <cell r="AW1636">
            <v>0</v>
          </cell>
        </row>
        <row r="1637">
          <cell r="C1637" t="str">
            <v>B0269</v>
          </cell>
          <cell r="D1637">
            <v>3000000000</v>
          </cell>
          <cell r="E1637">
            <v>0</v>
          </cell>
          <cell r="F1637">
            <v>46022</v>
          </cell>
          <cell r="G1637">
            <v>7000000000</v>
          </cell>
          <cell r="H1637">
            <v>10000000000</v>
          </cell>
          <cell r="I1637">
            <v>3000000000</v>
          </cell>
          <cell r="J1637">
            <v>210000</v>
          </cell>
          <cell r="K1637" t="str">
            <v>2121</v>
          </cell>
          <cell r="L1637">
            <v>7</v>
          </cell>
          <cell r="M1637" t="str">
            <v>VND</v>
          </cell>
          <cell r="N1637" t="str">
            <v>VN0011764</v>
          </cell>
          <cell r="O1637">
            <v>7</v>
          </cell>
          <cell r="P1637" t="str">
            <v>LOAN</v>
          </cell>
          <cell r="Q1637">
            <v>46022</v>
          </cell>
          <cell r="R1637">
            <v>46022</v>
          </cell>
          <cell r="S1637">
            <v>40179</v>
          </cell>
          <cell r="T1637">
            <v>1</v>
          </cell>
          <cell r="U1637" t="str">
            <v>N</v>
          </cell>
          <cell r="V1637" t="str">
            <v>N</v>
          </cell>
          <cell r="W1637">
            <v>1</v>
          </cell>
          <cell r="X1637" t="str">
            <v>N</v>
          </cell>
          <cell r="Y1637" t="str">
            <v>VNGAAP</v>
          </cell>
          <cell r="Z1637" t="str">
            <v>9410</v>
          </cell>
          <cell r="AA1637">
            <v>43465</v>
          </cell>
          <cell r="AB1637">
            <v>15000000</v>
          </cell>
          <cell r="AC1637">
            <v>7000000000</v>
          </cell>
          <cell r="AD1637">
            <v>210000000</v>
          </cell>
          <cell r="AE1637">
            <v>0</v>
          </cell>
          <cell r="AF1637">
            <v>2</v>
          </cell>
          <cell r="AG1637">
            <v>46022</v>
          </cell>
          <cell r="AH1637">
            <v>7000000000</v>
          </cell>
          <cell r="AI1637">
            <v>7000000000</v>
          </cell>
          <cell r="AJ1637">
            <v>15000000</v>
          </cell>
          <cell r="AK1637">
            <v>0.39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42369</v>
          </cell>
          <cell r="AV1637">
            <v>1</v>
          </cell>
          <cell r="AW1637">
            <v>0</v>
          </cell>
        </row>
        <row r="1638">
          <cell r="C1638" t="str">
            <v>B0270</v>
          </cell>
          <cell r="D1638">
            <v>3000000000</v>
          </cell>
          <cell r="E1638">
            <v>0</v>
          </cell>
          <cell r="F1638">
            <v>46022</v>
          </cell>
          <cell r="G1638">
            <v>7000000000</v>
          </cell>
          <cell r="H1638">
            <v>10000000000</v>
          </cell>
          <cell r="I1638">
            <v>3000000000</v>
          </cell>
          <cell r="J1638">
            <v>210000</v>
          </cell>
          <cell r="K1638" t="str">
            <v>2121</v>
          </cell>
          <cell r="L1638">
            <v>7</v>
          </cell>
          <cell r="M1638" t="str">
            <v>VND</v>
          </cell>
          <cell r="N1638" t="str">
            <v>VN0011462</v>
          </cell>
          <cell r="O1638">
            <v>7</v>
          </cell>
          <cell r="P1638" t="str">
            <v>LOAN</v>
          </cell>
          <cell r="Q1638">
            <v>46022</v>
          </cell>
          <cell r="R1638">
            <v>46022</v>
          </cell>
          <cell r="S1638">
            <v>40179</v>
          </cell>
          <cell r="T1638">
            <v>1</v>
          </cell>
          <cell r="U1638" t="str">
            <v>N</v>
          </cell>
          <cell r="V1638" t="str">
            <v>N</v>
          </cell>
          <cell r="W1638">
            <v>1</v>
          </cell>
          <cell r="X1638" t="str">
            <v>N</v>
          </cell>
          <cell r="Y1638" t="str">
            <v>VNGAAP</v>
          </cell>
          <cell r="Z1638" t="str">
            <v>9410</v>
          </cell>
          <cell r="AA1638">
            <v>43465</v>
          </cell>
          <cell r="AB1638">
            <v>15000000</v>
          </cell>
          <cell r="AC1638">
            <v>7000000000</v>
          </cell>
          <cell r="AD1638">
            <v>210000000</v>
          </cell>
          <cell r="AE1638">
            <v>0</v>
          </cell>
          <cell r="AF1638">
            <v>2</v>
          </cell>
          <cell r="AG1638">
            <v>46022</v>
          </cell>
          <cell r="AH1638">
            <v>7000000000</v>
          </cell>
          <cell r="AI1638">
            <v>7000000000</v>
          </cell>
          <cell r="AJ1638">
            <v>15000000</v>
          </cell>
          <cell r="AK1638">
            <v>0.4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42369</v>
          </cell>
          <cell r="AV1638">
            <v>1</v>
          </cell>
          <cell r="AW1638">
            <v>0</v>
          </cell>
        </row>
        <row r="1639">
          <cell r="C1639" t="str">
            <v>B0271</v>
          </cell>
          <cell r="D1639">
            <v>3000000000</v>
          </cell>
          <cell r="E1639">
            <v>0</v>
          </cell>
          <cell r="F1639">
            <v>46022</v>
          </cell>
          <cell r="G1639">
            <v>7000000000</v>
          </cell>
          <cell r="H1639">
            <v>10000000000</v>
          </cell>
          <cell r="I1639">
            <v>3000000000</v>
          </cell>
          <cell r="J1639">
            <v>210000</v>
          </cell>
          <cell r="K1639" t="str">
            <v>2121</v>
          </cell>
          <cell r="L1639">
            <v>7</v>
          </cell>
          <cell r="M1639" t="str">
            <v>VND</v>
          </cell>
          <cell r="N1639" t="str">
            <v>VN0012305</v>
          </cell>
          <cell r="O1639">
            <v>7</v>
          </cell>
          <cell r="P1639" t="str">
            <v>LOAN</v>
          </cell>
          <cell r="Q1639">
            <v>46022</v>
          </cell>
          <cell r="R1639">
            <v>46022</v>
          </cell>
          <cell r="S1639">
            <v>40179</v>
          </cell>
          <cell r="T1639">
            <v>1</v>
          </cell>
          <cell r="U1639" t="str">
            <v>N</v>
          </cell>
          <cell r="V1639" t="str">
            <v>N</v>
          </cell>
          <cell r="W1639">
            <v>1</v>
          </cell>
          <cell r="X1639" t="str">
            <v>N</v>
          </cell>
          <cell r="Y1639" t="str">
            <v>VNGAAP</v>
          </cell>
          <cell r="Z1639" t="str">
            <v>9410</v>
          </cell>
          <cell r="AA1639">
            <v>43465</v>
          </cell>
          <cell r="AB1639">
            <v>15000000</v>
          </cell>
          <cell r="AC1639">
            <v>7000000000</v>
          </cell>
          <cell r="AD1639">
            <v>210000000</v>
          </cell>
          <cell r="AE1639">
            <v>0</v>
          </cell>
          <cell r="AF1639">
            <v>2</v>
          </cell>
          <cell r="AG1639">
            <v>46022</v>
          </cell>
          <cell r="AH1639">
            <v>7000000000</v>
          </cell>
          <cell r="AI1639">
            <v>7000000000</v>
          </cell>
          <cell r="AJ1639">
            <v>15000000</v>
          </cell>
          <cell r="AK1639">
            <v>0.6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42369</v>
          </cell>
          <cell r="AV1639">
            <v>1</v>
          </cell>
          <cell r="AW1639">
            <v>0</v>
          </cell>
        </row>
        <row r="1640">
          <cell r="C1640" t="str">
            <v>B0272</v>
          </cell>
          <cell r="D1640">
            <v>3000000000</v>
          </cell>
          <cell r="E1640">
            <v>0</v>
          </cell>
          <cell r="F1640">
            <v>46022</v>
          </cell>
          <cell r="G1640">
            <v>7000000000</v>
          </cell>
          <cell r="H1640">
            <v>10000000000</v>
          </cell>
          <cell r="I1640">
            <v>3000000000</v>
          </cell>
          <cell r="J1640">
            <v>210000</v>
          </cell>
          <cell r="K1640" t="str">
            <v>2121</v>
          </cell>
          <cell r="L1640">
            <v>7</v>
          </cell>
          <cell r="M1640" t="str">
            <v>VND</v>
          </cell>
          <cell r="N1640" t="str">
            <v>VN0012391</v>
          </cell>
          <cell r="O1640">
            <v>7</v>
          </cell>
          <cell r="P1640" t="str">
            <v>LOAN</v>
          </cell>
          <cell r="Q1640">
            <v>46022</v>
          </cell>
          <cell r="R1640">
            <v>46022</v>
          </cell>
          <cell r="S1640">
            <v>40179</v>
          </cell>
          <cell r="T1640">
            <v>1</v>
          </cell>
          <cell r="U1640" t="str">
            <v>N</v>
          </cell>
          <cell r="V1640" t="str">
            <v>N</v>
          </cell>
          <cell r="W1640">
            <v>1</v>
          </cell>
          <cell r="X1640" t="str">
            <v>N</v>
          </cell>
          <cell r="Y1640" t="str">
            <v>VNGAAP</v>
          </cell>
          <cell r="Z1640" t="str">
            <v>9410</v>
          </cell>
          <cell r="AA1640">
            <v>43465</v>
          </cell>
          <cell r="AB1640">
            <v>15000000</v>
          </cell>
          <cell r="AC1640">
            <v>7000000000</v>
          </cell>
          <cell r="AD1640">
            <v>210000000</v>
          </cell>
          <cell r="AE1640">
            <v>0</v>
          </cell>
          <cell r="AF1640">
            <v>2</v>
          </cell>
          <cell r="AG1640">
            <v>46022</v>
          </cell>
          <cell r="AH1640">
            <v>7000000000</v>
          </cell>
          <cell r="AI1640">
            <v>7000000000</v>
          </cell>
          <cell r="AJ1640">
            <v>15000000</v>
          </cell>
          <cell r="AK1640">
            <v>0.8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42369</v>
          </cell>
          <cell r="AV1640">
            <v>1</v>
          </cell>
          <cell r="AW1640">
            <v>0</v>
          </cell>
        </row>
        <row r="1641">
          <cell r="C1641" t="str">
            <v>B0273</v>
          </cell>
          <cell r="D1641">
            <v>3000000000</v>
          </cell>
          <cell r="E1641">
            <v>0</v>
          </cell>
          <cell r="F1641">
            <v>46022</v>
          </cell>
          <cell r="G1641">
            <v>7000000000</v>
          </cell>
          <cell r="H1641">
            <v>10000000000</v>
          </cell>
          <cell r="I1641">
            <v>3000000000</v>
          </cell>
          <cell r="J1641">
            <v>210000</v>
          </cell>
          <cell r="K1641" t="str">
            <v>2121</v>
          </cell>
          <cell r="L1641">
            <v>7</v>
          </cell>
          <cell r="M1641" t="str">
            <v>VND</v>
          </cell>
          <cell r="N1641" t="str">
            <v>VN0011371</v>
          </cell>
          <cell r="O1641">
            <v>7</v>
          </cell>
          <cell r="P1641" t="str">
            <v>LOAN</v>
          </cell>
          <cell r="Q1641">
            <v>46022</v>
          </cell>
          <cell r="R1641">
            <v>46022</v>
          </cell>
          <cell r="S1641">
            <v>40179</v>
          </cell>
          <cell r="T1641">
            <v>1</v>
          </cell>
          <cell r="U1641" t="str">
            <v>N</v>
          </cell>
          <cell r="V1641" t="str">
            <v>N</v>
          </cell>
          <cell r="W1641">
            <v>1</v>
          </cell>
          <cell r="X1641" t="str">
            <v>N</v>
          </cell>
          <cell r="Y1641" t="str">
            <v>VNGAAP</v>
          </cell>
          <cell r="Z1641" t="str">
            <v>9410</v>
          </cell>
          <cell r="AA1641">
            <v>43465</v>
          </cell>
          <cell r="AB1641">
            <v>15000000</v>
          </cell>
          <cell r="AC1641">
            <v>7000000000</v>
          </cell>
          <cell r="AD1641">
            <v>210000000</v>
          </cell>
          <cell r="AE1641">
            <v>0</v>
          </cell>
          <cell r="AF1641">
            <v>2</v>
          </cell>
          <cell r="AG1641">
            <v>46022</v>
          </cell>
          <cell r="AH1641">
            <v>7000000000</v>
          </cell>
          <cell r="AI1641">
            <v>7000000000</v>
          </cell>
          <cell r="AJ1641">
            <v>15000000</v>
          </cell>
          <cell r="AK1641">
            <v>0.9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42369</v>
          </cell>
          <cell r="AV1641">
            <v>1</v>
          </cell>
          <cell r="AW1641">
            <v>0</v>
          </cell>
        </row>
        <row r="1642">
          <cell r="C1642" t="str">
            <v>B0274</v>
          </cell>
          <cell r="D1642">
            <v>3000000000</v>
          </cell>
          <cell r="E1642">
            <v>0</v>
          </cell>
          <cell r="F1642">
            <v>46022</v>
          </cell>
          <cell r="G1642">
            <v>7000000000</v>
          </cell>
          <cell r="H1642">
            <v>10000000000</v>
          </cell>
          <cell r="I1642">
            <v>3000000000</v>
          </cell>
          <cell r="J1642">
            <v>210000</v>
          </cell>
          <cell r="K1642" t="str">
            <v>2121</v>
          </cell>
          <cell r="L1642">
            <v>7</v>
          </cell>
          <cell r="M1642" t="str">
            <v>VND</v>
          </cell>
          <cell r="N1642" t="str">
            <v>VN0011314</v>
          </cell>
          <cell r="O1642">
            <v>7</v>
          </cell>
          <cell r="P1642" t="str">
            <v>LOAN</v>
          </cell>
          <cell r="Q1642">
            <v>46022</v>
          </cell>
          <cell r="R1642">
            <v>46022</v>
          </cell>
          <cell r="S1642">
            <v>40179</v>
          </cell>
          <cell r="T1642">
            <v>1</v>
          </cell>
          <cell r="U1642" t="str">
            <v>N</v>
          </cell>
          <cell r="V1642" t="str">
            <v>N</v>
          </cell>
          <cell r="W1642">
            <v>1</v>
          </cell>
          <cell r="X1642" t="str">
            <v>N</v>
          </cell>
          <cell r="Y1642" t="str">
            <v>VNGAAP</v>
          </cell>
          <cell r="Z1642" t="str">
            <v>9410</v>
          </cell>
          <cell r="AA1642">
            <v>43465</v>
          </cell>
          <cell r="AB1642">
            <v>15000000</v>
          </cell>
          <cell r="AC1642">
            <v>7000000000</v>
          </cell>
          <cell r="AD1642">
            <v>210000000</v>
          </cell>
          <cell r="AE1642">
            <v>0</v>
          </cell>
          <cell r="AF1642">
            <v>2</v>
          </cell>
          <cell r="AG1642">
            <v>46022</v>
          </cell>
          <cell r="AH1642">
            <v>7000000000</v>
          </cell>
          <cell r="AI1642">
            <v>7000000000</v>
          </cell>
          <cell r="AJ1642">
            <v>15000000</v>
          </cell>
          <cell r="AK1642">
            <v>1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42369</v>
          </cell>
          <cell r="AV1642">
            <v>1</v>
          </cell>
          <cell r="AW1642">
            <v>0</v>
          </cell>
        </row>
        <row r="1643">
          <cell r="C1643" t="str">
            <v>B0275</v>
          </cell>
          <cell r="D1643">
            <v>3000000000</v>
          </cell>
          <cell r="E1643">
            <v>0</v>
          </cell>
          <cell r="F1643">
            <v>46022</v>
          </cell>
          <cell r="G1643">
            <v>7000000000</v>
          </cell>
          <cell r="H1643">
            <v>10000000000</v>
          </cell>
          <cell r="I1643">
            <v>3000000000</v>
          </cell>
          <cell r="J1643">
            <v>210000</v>
          </cell>
          <cell r="K1643" t="str">
            <v>2121</v>
          </cell>
          <cell r="L1643">
            <v>7</v>
          </cell>
          <cell r="M1643" t="str">
            <v>VND</v>
          </cell>
          <cell r="N1643" t="str">
            <v>VN0012215</v>
          </cell>
          <cell r="O1643">
            <v>7</v>
          </cell>
          <cell r="P1643" t="str">
            <v>LOAN</v>
          </cell>
          <cell r="Q1643">
            <v>46022</v>
          </cell>
          <cell r="R1643">
            <v>46022</v>
          </cell>
          <cell r="S1643">
            <v>40179</v>
          </cell>
          <cell r="T1643">
            <v>1</v>
          </cell>
          <cell r="U1643" t="str">
            <v>N</v>
          </cell>
          <cell r="V1643" t="str">
            <v>N</v>
          </cell>
          <cell r="W1643">
            <v>1</v>
          </cell>
          <cell r="X1643" t="str">
            <v>N</v>
          </cell>
          <cell r="Y1643" t="str">
            <v>VNGAAP</v>
          </cell>
          <cell r="Z1643" t="str">
            <v>9410</v>
          </cell>
          <cell r="AA1643">
            <v>43465</v>
          </cell>
          <cell r="AB1643">
            <v>15000000</v>
          </cell>
          <cell r="AC1643">
            <v>7000000000</v>
          </cell>
          <cell r="AD1643">
            <v>210000000</v>
          </cell>
          <cell r="AE1643">
            <v>0</v>
          </cell>
          <cell r="AF1643">
            <v>2</v>
          </cell>
          <cell r="AG1643">
            <v>46022</v>
          </cell>
          <cell r="AH1643">
            <v>7000000000</v>
          </cell>
          <cell r="AI1643">
            <v>7000000000</v>
          </cell>
          <cell r="AJ1643">
            <v>15000000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42369</v>
          </cell>
          <cell r="AV1643">
            <v>1</v>
          </cell>
          <cell r="AW1643">
            <v>0</v>
          </cell>
        </row>
        <row r="1644">
          <cell r="C1644" t="str">
            <v>B0276</v>
          </cell>
          <cell r="D1644">
            <v>3000000000</v>
          </cell>
          <cell r="E1644">
            <v>0</v>
          </cell>
          <cell r="F1644">
            <v>46022</v>
          </cell>
          <cell r="G1644">
            <v>7000000000</v>
          </cell>
          <cell r="H1644">
            <v>10000000000</v>
          </cell>
          <cell r="I1644">
            <v>3000000000</v>
          </cell>
          <cell r="J1644">
            <v>210000</v>
          </cell>
          <cell r="K1644" t="str">
            <v>2121</v>
          </cell>
          <cell r="L1644">
            <v>7</v>
          </cell>
          <cell r="M1644" t="str">
            <v>VND</v>
          </cell>
          <cell r="N1644" t="str">
            <v>VN0012242</v>
          </cell>
          <cell r="O1644">
            <v>7</v>
          </cell>
          <cell r="P1644" t="str">
            <v>LOAN</v>
          </cell>
          <cell r="Q1644">
            <v>46022</v>
          </cell>
          <cell r="R1644">
            <v>46022</v>
          </cell>
          <cell r="S1644">
            <v>40179</v>
          </cell>
          <cell r="T1644">
            <v>1</v>
          </cell>
          <cell r="U1644" t="str">
            <v>N</v>
          </cell>
          <cell r="V1644" t="str">
            <v>N</v>
          </cell>
          <cell r="W1644">
            <v>1</v>
          </cell>
          <cell r="X1644" t="str">
            <v>N</v>
          </cell>
          <cell r="Y1644" t="str">
            <v>VNGAAP</v>
          </cell>
          <cell r="Z1644" t="str">
            <v>9410</v>
          </cell>
          <cell r="AA1644">
            <v>43465</v>
          </cell>
          <cell r="AB1644">
            <v>15000000</v>
          </cell>
          <cell r="AC1644">
            <v>7000000000</v>
          </cell>
          <cell r="AD1644">
            <v>210000000</v>
          </cell>
          <cell r="AE1644">
            <v>0</v>
          </cell>
          <cell r="AF1644">
            <v>2</v>
          </cell>
          <cell r="AG1644">
            <v>46022</v>
          </cell>
          <cell r="AH1644">
            <v>7000000000</v>
          </cell>
          <cell r="AI1644">
            <v>7000000000</v>
          </cell>
          <cell r="AJ1644">
            <v>15000000</v>
          </cell>
          <cell r="AK1644">
            <v>0.39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42369</v>
          </cell>
          <cell r="AV1644">
            <v>1</v>
          </cell>
          <cell r="AW1644">
            <v>0</v>
          </cell>
        </row>
        <row r="1645">
          <cell r="C1645" t="str">
            <v>B0277</v>
          </cell>
          <cell r="D1645">
            <v>3000000000</v>
          </cell>
          <cell r="E1645">
            <v>0</v>
          </cell>
          <cell r="F1645">
            <v>46022</v>
          </cell>
          <cell r="G1645">
            <v>7000000000</v>
          </cell>
          <cell r="H1645">
            <v>10000000000</v>
          </cell>
          <cell r="I1645">
            <v>3000000000</v>
          </cell>
          <cell r="J1645">
            <v>210000</v>
          </cell>
          <cell r="K1645" t="str">
            <v>2121</v>
          </cell>
          <cell r="L1645">
            <v>7</v>
          </cell>
          <cell r="M1645" t="str">
            <v>VND</v>
          </cell>
          <cell r="N1645" t="str">
            <v>VN0012244</v>
          </cell>
          <cell r="O1645">
            <v>7</v>
          </cell>
          <cell r="P1645" t="str">
            <v>LOAN</v>
          </cell>
          <cell r="Q1645">
            <v>46022</v>
          </cell>
          <cell r="R1645">
            <v>46022</v>
          </cell>
          <cell r="S1645">
            <v>40179</v>
          </cell>
          <cell r="T1645">
            <v>1</v>
          </cell>
          <cell r="U1645" t="str">
            <v>N</v>
          </cell>
          <cell r="V1645" t="str">
            <v>N</v>
          </cell>
          <cell r="W1645">
            <v>1</v>
          </cell>
          <cell r="X1645" t="str">
            <v>N</v>
          </cell>
          <cell r="Y1645" t="str">
            <v>VNGAAP</v>
          </cell>
          <cell r="Z1645" t="str">
            <v>9410</v>
          </cell>
          <cell r="AA1645">
            <v>43465</v>
          </cell>
          <cell r="AB1645">
            <v>15000000</v>
          </cell>
          <cell r="AC1645">
            <v>7000000000</v>
          </cell>
          <cell r="AD1645">
            <v>210000000</v>
          </cell>
          <cell r="AE1645">
            <v>0</v>
          </cell>
          <cell r="AF1645">
            <v>2</v>
          </cell>
          <cell r="AG1645">
            <v>46022</v>
          </cell>
          <cell r="AH1645">
            <v>7000000000</v>
          </cell>
          <cell r="AI1645">
            <v>7000000000</v>
          </cell>
          <cell r="AJ1645">
            <v>15000000</v>
          </cell>
          <cell r="AK1645">
            <v>0.4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42369</v>
          </cell>
          <cell r="AV1645">
            <v>1</v>
          </cell>
          <cell r="AW1645">
            <v>0</v>
          </cell>
        </row>
        <row r="1646">
          <cell r="C1646" t="str">
            <v>B0278</v>
          </cell>
          <cell r="D1646">
            <v>3000000000</v>
          </cell>
          <cell r="E1646">
            <v>0</v>
          </cell>
          <cell r="F1646">
            <v>46022</v>
          </cell>
          <cell r="G1646">
            <v>7000000000</v>
          </cell>
          <cell r="H1646">
            <v>10000000000</v>
          </cell>
          <cell r="I1646">
            <v>3000000000</v>
          </cell>
          <cell r="J1646">
            <v>210000</v>
          </cell>
          <cell r="K1646" t="str">
            <v>2121</v>
          </cell>
          <cell r="L1646">
            <v>7</v>
          </cell>
          <cell r="M1646" t="str">
            <v>VND</v>
          </cell>
          <cell r="N1646" t="str">
            <v>VN0011464</v>
          </cell>
          <cell r="O1646">
            <v>7</v>
          </cell>
          <cell r="P1646" t="str">
            <v>LOAN</v>
          </cell>
          <cell r="Q1646">
            <v>46022</v>
          </cell>
          <cell r="R1646">
            <v>46022</v>
          </cell>
          <cell r="S1646">
            <v>40179</v>
          </cell>
          <cell r="T1646">
            <v>1</v>
          </cell>
          <cell r="U1646" t="str">
            <v>N</v>
          </cell>
          <cell r="V1646" t="str">
            <v>N</v>
          </cell>
          <cell r="W1646">
            <v>1</v>
          </cell>
          <cell r="X1646" t="str">
            <v>N</v>
          </cell>
          <cell r="Y1646" t="str">
            <v>VNGAAP</v>
          </cell>
          <cell r="Z1646" t="str">
            <v>9410</v>
          </cell>
          <cell r="AA1646">
            <v>43465</v>
          </cell>
          <cell r="AB1646">
            <v>15000000</v>
          </cell>
          <cell r="AC1646">
            <v>7000000000</v>
          </cell>
          <cell r="AD1646">
            <v>210000000</v>
          </cell>
          <cell r="AE1646">
            <v>0</v>
          </cell>
          <cell r="AF1646">
            <v>2</v>
          </cell>
          <cell r="AG1646">
            <v>46022</v>
          </cell>
          <cell r="AH1646">
            <v>7000000000</v>
          </cell>
          <cell r="AI1646">
            <v>7000000000</v>
          </cell>
          <cell r="AJ1646">
            <v>15000000</v>
          </cell>
          <cell r="AK1646">
            <v>0.6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42369</v>
          </cell>
          <cell r="AV1646">
            <v>1</v>
          </cell>
          <cell r="AW1646">
            <v>0</v>
          </cell>
        </row>
        <row r="1647">
          <cell r="C1647" t="str">
            <v>B0279</v>
          </cell>
          <cell r="D1647">
            <v>3000000000</v>
          </cell>
          <cell r="E1647">
            <v>0</v>
          </cell>
          <cell r="F1647">
            <v>46022</v>
          </cell>
          <cell r="G1647">
            <v>7000000000</v>
          </cell>
          <cell r="H1647">
            <v>10000000000</v>
          </cell>
          <cell r="I1647">
            <v>3000000000</v>
          </cell>
          <cell r="J1647">
            <v>210000</v>
          </cell>
          <cell r="K1647" t="str">
            <v>2121</v>
          </cell>
          <cell r="L1647">
            <v>7</v>
          </cell>
          <cell r="M1647" t="str">
            <v>VND</v>
          </cell>
          <cell r="N1647" t="str">
            <v>VN0013354</v>
          </cell>
          <cell r="O1647">
            <v>7</v>
          </cell>
          <cell r="P1647" t="str">
            <v>LOAN</v>
          </cell>
          <cell r="Q1647">
            <v>46022</v>
          </cell>
          <cell r="R1647">
            <v>46022</v>
          </cell>
          <cell r="S1647">
            <v>40179</v>
          </cell>
          <cell r="T1647">
            <v>1</v>
          </cell>
          <cell r="U1647" t="str">
            <v>N</v>
          </cell>
          <cell r="V1647" t="str">
            <v>N</v>
          </cell>
          <cell r="W1647">
            <v>1</v>
          </cell>
          <cell r="X1647" t="str">
            <v>N</v>
          </cell>
          <cell r="Y1647" t="str">
            <v>VNGAAP</v>
          </cell>
          <cell r="Z1647" t="str">
            <v>9410</v>
          </cell>
          <cell r="AA1647">
            <v>43465</v>
          </cell>
          <cell r="AB1647">
            <v>15000000</v>
          </cell>
          <cell r="AC1647">
            <v>7000000000</v>
          </cell>
          <cell r="AD1647">
            <v>210000000</v>
          </cell>
          <cell r="AE1647">
            <v>0</v>
          </cell>
          <cell r="AF1647">
            <v>2</v>
          </cell>
          <cell r="AG1647">
            <v>46022</v>
          </cell>
          <cell r="AH1647">
            <v>7000000000</v>
          </cell>
          <cell r="AI1647">
            <v>7000000000</v>
          </cell>
          <cell r="AJ1647">
            <v>15000000</v>
          </cell>
          <cell r="AK1647">
            <v>0.8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42369</v>
          </cell>
          <cell r="AV1647">
            <v>1</v>
          </cell>
          <cell r="AW1647">
            <v>0</v>
          </cell>
        </row>
        <row r="1648">
          <cell r="C1648" t="str">
            <v>B0280</v>
          </cell>
          <cell r="D1648">
            <v>3000000000</v>
          </cell>
          <cell r="E1648">
            <v>0</v>
          </cell>
          <cell r="F1648">
            <v>46022</v>
          </cell>
          <cell r="G1648">
            <v>7000000000</v>
          </cell>
          <cell r="H1648">
            <v>10000000000</v>
          </cell>
          <cell r="I1648">
            <v>3000000000</v>
          </cell>
          <cell r="J1648">
            <v>210000</v>
          </cell>
          <cell r="K1648" t="str">
            <v>2121</v>
          </cell>
          <cell r="L1648">
            <v>7</v>
          </cell>
          <cell r="M1648" t="str">
            <v>VND</v>
          </cell>
          <cell r="N1648" t="str">
            <v>VN0011588</v>
          </cell>
          <cell r="O1648">
            <v>7</v>
          </cell>
          <cell r="P1648" t="str">
            <v>LOAN</v>
          </cell>
          <cell r="Q1648">
            <v>46022</v>
          </cell>
          <cell r="R1648">
            <v>46022</v>
          </cell>
          <cell r="S1648">
            <v>40179</v>
          </cell>
          <cell r="T1648">
            <v>1</v>
          </cell>
          <cell r="U1648" t="str">
            <v>N</v>
          </cell>
          <cell r="V1648" t="str">
            <v>N</v>
          </cell>
          <cell r="W1648">
            <v>1</v>
          </cell>
          <cell r="X1648" t="str">
            <v>N</v>
          </cell>
          <cell r="Y1648" t="str">
            <v>VNGAAP</v>
          </cell>
          <cell r="Z1648" t="str">
            <v>9410</v>
          </cell>
          <cell r="AA1648">
            <v>43465</v>
          </cell>
          <cell r="AB1648">
            <v>15000000</v>
          </cell>
          <cell r="AC1648">
            <v>7000000000</v>
          </cell>
          <cell r="AD1648">
            <v>210000000</v>
          </cell>
          <cell r="AE1648">
            <v>0</v>
          </cell>
          <cell r="AF1648">
            <v>2</v>
          </cell>
          <cell r="AG1648">
            <v>46022</v>
          </cell>
          <cell r="AH1648">
            <v>7000000000</v>
          </cell>
          <cell r="AI1648">
            <v>7000000000</v>
          </cell>
          <cell r="AJ1648">
            <v>15000000</v>
          </cell>
          <cell r="AK1648">
            <v>0.9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42369</v>
          </cell>
          <cell r="AV1648">
            <v>1</v>
          </cell>
          <cell r="AW1648">
            <v>0</v>
          </cell>
        </row>
        <row r="1649">
          <cell r="C1649" t="str">
            <v>B0281</v>
          </cell>
          <cell r="D1649">
            <v>3000000000</v>
          </cell>
          <cell r="E1649">
            <v>0</v>
          </cell>
          <cell r="F1649">
            <v>46022</v>
          </cell>
          <cell r="G1649">
            <v>7000000000</v>
          </cell>
          <cell r="H1649">
            <v>10000000000</v>
          </cell>
          <cell r="I1649">
            <v>3000000000</v>
          </cell>
          <cell r="J1649">
            <v>210000</v>
          </cell>
          <cell r="K1649" t="str">
            <v>2121</v>
          </cell>
          <cell r="L1649">
            <v>7</v>
          </cell>
          <cell r="M1649" t="str">
            <v>VND</v>
          </cell>
          <cell r="N1649" t="str">
            <v>VN0012455</v>
          </cell>
          <cell r="O1649">
            <v>7</v>
          </cell>
          <cell r="P1649" t="str">
            <v>LOAN</v>
          </cell>
          <cell r="Q1649">
            <v>46022</v>
          </cell>
          <cell r="R1649">
            <v>46022</v>
          </cell>
          <cell r="S1649">
            <v>40179</v>
          </cell>
          <cell r="T1649">
            <v>1</v>
          </cell>
          <cell r="U1649" t="str">
            <v>N</v>
          </cell>
          <cell r="V1649" t="str">
            <v>N</v>
          </cell>
          <cell r="W1649">
            <v>1</v>
          </cell>
          <cell r="X1649" t="str">
            <v>N</v>
          </cell>
          <cell r="Y1649" t="str">
            <v>VNGAAP</v>
          </cell>
          <cell r="Z1649" t="str">
            <v>9410</v>
          </cell>
          <cell r="AA1649">
            <v>43465</v>
          </cell>
          <cell r="AB1649">
            <v>15000000</v>
          </cell>
          <cell r="AC1649">
            <v>7000000000</v>
          </cell>
          <cell r="AD1649">
            <v>210000000</v>
          </cell>
          <cell r="AE1649">
            <v>0</v>
          </cell>
          <cell r="AF1649">
            <v>2</v>
          </cell>
          <cell r="AG1649">
            <v>46022</v>
          </cell>
          <cell r="AH1649">
            <v>7000000000</v>
          </cell>
          <cell r="AI1649">
            <v>7000000000</v>
          </cell>
          <cell r="AJ1649">
            <v>15000000</v>
          </cell>
          <cell r="AK1649">
            <v>1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42369</v>
          </cell>
          <cell r="AV1649">
            <v>1</v>
          </cell>
          <cell r="AW1649">
            <v>0</v>
          </cell>
        </row>
        <row r="1650">
          <cell r="C1650" t="str">
            <v>B0282</v>
          </cell>
          <cell r="D1650">
            <v>3000000000</v>
          </cell>
          <cell r="E1650">
            <v>0</v>
          </cell>
          <cell r="F1650">
            <v>46022</v>
          </cell>
          <cell r="G1650">
            <v>7000000000</v>
          </cell>
          <cell r="H1650">
            <v>10000000000</v>
          </cell>
          <cell r="I1650">
            <v>3000000000</v>
          </cell>
          <cell r="J1650">
            <v>210000</v>
          </cell>
          <cell r="K1650" t="str">
            <v>2121</v>
          </cell>
          <cell r="L1650">
            <v>7</v>
          </cell>
          <cell r="M1650" t="str">
            <v>VND</v>
          </cell>
          <cell r="N1650" t="str">
            <v>VN0011797</v>
          </cell>
          <cell r="O1650">
            <v>7</v>
          </cell>
          <cell r="P1650" t="str">
            <v>LOAN</v>
          </cell>
          <cell r="Q1650">
            <v>46022</v>
          </cell>
          <cell r="R1650">
            <v>46022</v>
          </cell>
          <cell r="S1650">
            <v>40179</v>
          </cell>
          <cell r="T1650">
            <v>1</v>
          </cell>
          <cell r="U1650" t="str">
            <v>N</v>
          </cell>
          <cell r="V1650" t="str">
            <v>N</v>
          </cell>
          <cell r="W1650">
            <v>1</v>
          </cell>
          <cell r="X1650" t="str">
            <v>N</v>
          </cell>
          <cell r="Y1650" t="str">
            <v>VNGAAP</v>
          </cell>
          <cell r="Z1650" t="str">
            <v>9410</v>
          </cell>
          <cell r="AA1650">
            <v>43465</v>
          </cell>
          <cell r="AB1650">
            <v>15000000</v>
          </cell>
          <cell r="AC1650">
            <v>7000000000</v>
          </cell>
          <cell r="AD1650">
            <v>210000000</v>
          </cell>
          <cell r="AE1650">
            <v>0</v>
          </cell>
          <cell r="AF1650">
            <v>2</v>
          </cell>
          <cell r="AG1650">
            <v>46022</v>
          </cell>
          <cell r="AH1650">
            <v>7000000000</v>
          </cell>
          <cell r="AI1650">
            <v>7000000000</v>
          </cell>
          <cell r="AJ1650">
            <v>15000000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42369</v>
          </cell>
          <cell r="AV1650">
            <v>1</v>
          </cell>
          <cell r="AW1650">
            <v>0</v>
          </cell>
        </row>
        <row r="1651">
          <cell r="C1651" t="str">
            <v>B0283</v>
          </cell>
          <cell r="D1651">
            <v>3000000000</v>
          </cell>
          <cell r="E1651">
            <v>0</v>
          </cell>
          <cell r="F1651">
            <v>46022</v>
          </cell>
          <cell r="G1651">
            <v>7000000000</v>
          </cell>
          <cell r="H1651">
            <v>10000000000</v>
          </cell>
          <cell r="I1651">
            <v>3000000000</v>
          </cell>
          <cell r="J1651">
            <v>210000</v>
          </cell>
          <cell r="K1651" t="str">
            <v>2121</v>
          </cell>
          <cell r="L1651">
            <v>7</v>
          </cell>
          <cell r="M1651" t="str">
            <v>VND</v>
          </cell>
          <cell r="N1651" t="str">
            <v>VN0012244</v>
          </cell>
          <cell r="O1651">
            <v>7</v>
          </cell>
          <cell r="P1651" t="str">
            <v>LOAN</v>
          </cell>
          <cell r="Q1651">
            <v>46022</v>
          </cell>
          <cell r="R1651">
            <v>46022</v>
          </cell>
          <cell r="S1651">
            <v>40179</v>
          </cell>
          <cell r="T1651">
            <v>1</v>
          </cell>
          <cell r="U1651" t="str">
            <v>N</v>
          </cell>
          <cell r="V1651" t="str">
            <v>N</v>
          </cell>
          <cell r="W1651">
            <v>1</v>
          </cell>
          <cell r="X1651" t="str">
            <v>N</v>
          </cell>
          <cell r="Y1651" t="str">
            <v>VNGAAP</v>
          </cell>
          <cell r="Z1651" t="str">
            <v>9410</v>
          </cell>
          <cell r="AA1651">
            <v>43465</v>
          </cell>
          <cell r="AB1651">
            <v>15000000</v>
          </cell>
          <cell r="AC1651">
            <v>7000000000</v>
          </cell>
          <cell r="AD1651">
            <v>210000000</v>
          </cell>
          <cell r="AE1651">
            <v>0</v>
          </cell>
          <cell r="AF1651">
            <v>2</v>
          </cell>
          <cell r="AG1651">
            <v>46022</v>
          </cell>
          <cell r="AH1651">
            <v>7000000000</v>
          </cell>
          <cell r="AI1651">
            <v>7000000000</v>
          </cell>
          <cell r="AJ1651">
            <v>15000000</v>
          </cell>
          <cell r="AK1651">
            <v>0.39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42369</v>
          </cell>
          <cell r="AV1651">
            <v>1</v>
          </cell>
          <cell r="AW1651">
            <v>0</v>
          </cell>
        </row>
        <row r="1652">
          <cell r="C1652" t="str">
            <v>B0284</v>
          </cell>
          <cell r="D1652">
            <v>3000000000</v>
          </cell>
          <cell r="E1652">
            <v>0</v>
          </cell>
          <cell r="F1652">
            <v>46022</v>
          </cell>
          <cell r="G1652">
            <v>7000000000</v>
          </cell>
          <cell r="H1652">
            <v>10000000000</v>
          </cell>
          <cell r="I1652">
            <v>3000000000</v>
          </cell>
          <cell r="J1652">
            <v>210000</v>
          </cell>
          <cell r="K1652" t="str">
            <v>2121</v>
          </cell>
          <cell r="L1652">
            <v>7</v>
          </cell>
          <cell r="M1652" t="str">
            <v>VND</v>
          </cell>
          <cell r="N1652" t="str">
            <v>VN0011405</v>
          </cell>
          <cell r="O1652">
            <v>7</v>
          </cell>
          <cell r="P1652" t="str">
            <v>LOAN</v>
          </cell>
          <cell r="Q1652">
            <v>46022</v>
          </cell>
          <cell r="R1652">
            <v>46022</v>
          </cell>
          <cell r="S1652">
            <v>40179</v>
          </cell>
          <cell r="T1652">
            <v>1</v>
          </cell>
          <cell r="U1652" t="str">
            <v>N</v>
          </cell>
          <cell r="V1652" t="str">
            <v>N</v>
          </cell>
          <cell r="W1652">
            <v>1</v>
          </cell>
          <cell r="X1652" t="str">
            <v>N</v>
          </cell>
          <cell r="Y1652" t="str">
            <v>VNGAAP</v>
          </cell>
          <cell r="Z1652" t="str">
            <v>9410</v>
          </cell>
          <cell r="AA1652">
            <v>43465</v>
          </cell>
          <cell r="AB1652">
            <v>15000000</v>
          </cell>
          <cell r="AC1652">
            <v>7000000000</v>
          </cell>
          <cell r="AD1652">
            <v>210000000</v>
          </cell>
          <cell r="AE1652">
            <v>0</v>
          </cell>
          <cell r="AF1652">
            <v>2</v>
          </cell>
          <cell r="AG1652">
            <v>46022</v>
          </cell>
          <cell r="AH1652">
            <v>7000000000</v>
          </cell>
          <cell r="AI1652">
            <v>7000000000</v>
          </cell>
          <cell r="AJ1652">
            <v>15000000</v>
          </cell>
          <cell r="AK1652">
            <v>0.4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42369</v>
          </cell>
          <cell r="AV1652">
            <v>1</v>
          </cell>
          <cell r="AW1652">
            <v>0</v>
          </cell>
        </row>
        <row r="1653">
          <cell r="C1653" t="str">
            <v>B0285</v>
          </cell>
          <cell r="D1653">
            <v>3000000000</v>
          </cell>
          <cell r="E1653">
            <v>0</v>
          </cell>
          <cell r="F1653">
            <v>46022</v>
          </cell>
          <cell r="G1653">
            <v>7000000000</v>
          </cell>
          <cell r="H1653">
            <v>10000000000</v>
          </cell>
          <cell r="I1653">
            <v>3000000000</v>
          </cell>
          <cell r="J1653">
            <v>210000</v>
          </cell>
          <cell r="K1653" t="str">
            <v>2121</v>
          </cell>
          <cell r="L1653">
            <v>7</v>
          </cell>
          <cell r="M1653" t="str">
            <v>VND</v>
          </cell>
          <cell r="N1653" t="str">
            <v>VN0012694</v>
          </cell>
          <cell r="O1653">
            <v>7</v>
          </cell>
          <cell r="P1653" t="str">
            <v>LOAN</v>
          </cell>
          <cell r="Q1653">
            <v>46022</v>
          </cell>
          <cell r="R1653">
            <v>46022</v>
          </cell>
          <cell r="S1653">
            <v>40179</v>
          </cell>
          <cell r="T1653">
            <v>1</v>
          </cell>
          <cell r="U1653" t="str">
            <v>N</v>
          </cell>
          <cell r="V1653" t="str">
            <v>N</v>
          </cell>
          <cell r="W1653">
            <v>1</v>
          </cell>
          <cell r="X1653" t="str">
            <v>N</v>
          </cell>
          <cell r="Y1653" t="str">
            <v>VNGAAP</v>
          </cell>
          <cell r="Z1653" t="str">
            <v>9410</v>
          </cell>
          <cell r="AA1653">
            <v>43465</v>
          </cell>
          <cell r="AB1653">
            <v>15000000</v>
          </cell>
          <cell r="AC1653">
            <v>7000000000</v>
          </cell>
          <cell r="AD1653">
            <v>210000000</v>
          </cell>
          <cell r="AE1653">
            <v>0</v>
          </cell>
          <cell r="AF1653">
            <v>2</v>
          </cell>
          <cell r="AG1653">
            <v>46022</v>
          </cell>
          <cell r="AH1653">
            <v>7000000000</v>
          </cell>
          <cell r="AI1653">
            <v>7000000000</v>
          </cell>
          <cell r="AJ1653">
            <v>15000000</v>
          </cell>
          <cell r="AK1653">
            <v>0.6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42369</v>
          </cell>
          <cell r="AV1653">
            <v>1</v>
          </cell>
          <cell r="AW1653">
            <v>0</v>
          </cell>
        </row>
        <row r="1654">
          <cell r="C1654" t="str">
            <v>B0286</v>
          </cell>
          <cell r="D1654">
            <v>3000000000</v>
          </cell>
          <cell r="E1654">
            <v>0</v>
          </cell>
          <cell r="F1654">
            <v>46022</v>
          </cell>
          <cell r="G1654">
            <v>7000000000</v>
          </cell>
          <cell r="H1654">
            <v>10000000000</v>
          </cell>
          <cell r="I1654">
            <v>3000000000</v>
          </cell>
          <cell r="J1654">
            <v>210000</v>
          </cell>
          <cell r="K1654" t="str">
            <v>2121</v>
          </cell>
          <cell r="L1654">
            <v>7</v>
          </cell>
          <cell r="M1654" t="str">
            <v>VND</v>
          </cell>
          <cell r="N1654" t="str">
            <v>VN0011882</v>
          </cell>
          <cell r="O1654">
            <v>7</v>
          </cell>
          <cell r="P1654" t="str">
            <v>LOAN</v>
          </cell>
          <cell r="Q1654">
            <v>46022</v>
          </cell>
          <cell r="R1654">
            <v>46022</v>
          </cell>
          <cell r="S1654">
            <v>40179</v>
          </cell>
          <cell r="T1654">
            <v>1</v>
          </cell>
          <cell r="U1654" t="str">
            <v>N</v>
          </cell>
          <cell r="V1654" t="str">
            <v>N</v>
          </cell>
          <cell r="W1654">
            <v>1</v>
          </cell>
          <cell r="X1654" t="str">
            <v>N</v>
          </cell>
          <cell r="Y1654" t="str">
            <v>VNGAAP</v>
          </cell>
          <cell r="Z1654" t="str">
            <v>9410</v>
          </cell>
          <cell r="AA1654">
            <v>43465</v>
          </cell>
          <cell r="AB1654">
            <v>15000000</v>
          </cell>
          <cell r="AC1654">
            <v>7000000000</v>
          </cell>
          <cell r="AD1654">
            <v>210000000</v>
          </cell>
          <cell r="AE1654">
            <v>0</v>
          </cell>
          <cell r="AF1654">
            <v>2</v>
          </cell>
          <cell r="AG1654">
            <v>46022</v>
          </cell>
          <cell r="AH1654">
            <v>7000000000</v>
          </cell>
          <cell r="AI1654">
            <v>7000000000</v>
          </cell>
          <cell r="AJ1654">
            <v>15000000</v>
          </cell>
          <cell r="AK1654">
            <v>0.8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42369</v>
          </cell>
          <cell r="AV1654">
            <v>1</v>
          </cell>
          <cell r="AW1654">
            <v>0</v>
          </cell>
        </row>
        <row r="1655">
          <cell r="C1655" t="str">
            <v>B0287</v>
          </cell>
          <cell r="D1655">
            <v>3000000000</v>
          </cell>
          <cell r="E1655">
            <v>0</v>
          </cell>
          <cell r="F1655">
            <v>46022</v>
          </cell>
          <cell r="G1655">
            <v>7000000000</v>
          </cell>
          <cell r="H1655">
            <v>10000000000</v>
          </cell>
          <cell r="I1655">
            <v>3000000000</v>
          </cell>
          <cell r="J1655">
            <v>210000</v>
          </cell>
          <cell r="K1655" t="str">
            <v>2121</v>
          </cell>
          <cell r="L1655">
            <v>7</v>
          </cell>
          <cell r="M1655" t="str">
            <v>VND</v>
          </cell>
          <cell r="N1655" t="str">
            <v>VN0013172</v>
          </cell>
          <cell r="O1655">
            <v>7</v>
          </cell>
          <cell r="P1655" t="str">
            <v>LOAN</v>
          </cell>
          <cell r="Q1655">
            <v>46022</v>
          </cell>
          <cell r="R1655">
            <v>46022</v>
          </cell>
          <cell r="S1655">
            <v>40179</v>
          </cell>
          <cell r="T1655">
            <v>1</v>
          </cell>
          <cell r="U1655" t="str">
            <v>N</v>
          </cell>
          <cell r="V1655" t="str">
            <v>N</v>
          </cell>
          <cell r="W1655">
            <v>1</v>
          </cell>
          <cell r="X1655" t="str">
            <v>N</v>
          </cell>
          <cell r="Y1655" t="str">
            <v>VNGAAP</v>
          </cell>
          <cell r="Z1655" t="str">
            <v>9410</v>
          </cell>
          <cell r="AA1655">
            <v>43465</v>
          </cell>
          <cell r="AB1655">
            <v>15000000</v>
          </cell>
          <cell r="AC1655">
            <v>7000000000</v>
          </cell>
          <cell r="AD1655">
            <v>210000000</v>
          </cell>
          <cell r="AE1655">
            <v>0</v>
          </cell>
          <cell r="AF1655">
            <v>2</v>
          </cell>
          <cell r="AG1655">
            <v>46022</v>
          </cell>
          <cell r="AH1655">
            <v>7000000000</v>
          </cell>
          <cell r="AI1655">
            <v>7000000000</v>
          </cell>
          <cell r="AJ1655">
            <v>15000000</v>
          </cell>
          <cell r="AK1655">
            <v>0.9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42369</v>
          </cell>
          <cell r="AV1655">
            <v>1</v>
          </cell>
          <cell r="AW1655">
            <v>0</v>
          </cell>
        </row>
        <row r="1656">
          <cell r="C1656" t="str">
            <v>B0288</v>
          </cell>
          <cell r="D1656">
            <v>3000000000</v>
          </cell>
          <cell r="E1656">
            <v>0</v>
          </cell>
          <cell r="F1656">
            <v>46022</v>
          </cell>
          <cell r="G1656">
            <v>7000000000</v>
          </cell>
          <cell r="H1656">
            <v>10000000000</v>
          </cell>
          <cell r="I1656">
            <v>3000000000</v>
          </cell>
          <cell r="J1656">
            <v>210000</v>
          </cell>
          <cell r="K1656" t="str">
            <v>2121</v>
          </cell>
          <cell r="L1656">
            <v>7</v>
          </cell>
          <cell r="M1656" t="str">
            <v>VND</v>
          </cell>
          <cell r="N1656" t="str">
            <v>VN0012333</v>
          </cell>
          <cell r="O1656">
            <v>7</v>
          </cell>
          <cell r="P1656" t="str">
            <v>LOAN</v>
          </cell>
          <cell r="Q1656">
            <v>46022</v>
          </cell>
          <cell r="R1656">
            <v>46022</v>
          </cell>
          <cell r="S1656">
            <v>40179</v>
          </cell>
          <cell r="T1656">
            <v>1</v>
          </cell>
          <cell r="U1656" t="str">
            <v>N</v>
          </cell>
          <cell r="V1656" t="str">
            <v>N</v>
          </cell>
          <cell r="W1656">
            <v>1</v>
          </cell>
          <cell r="X1656" t="str">
            <v>N</v>
          </cell>
          <cell r="Y1656" t="str">
            <v>VNGAAP</v>
          </cell>
          <cell r="Z1656" t="str">
            <v>9410</v>
          </cell>
          <cell r="AA1656">
            <v>43465</v>
          </cell>
          <cell r="AB1656">
            <v>15000000</v>
          </cell>
          <cell r="AC1656">
            <v>7000000000</v>
          </cell>
          <cell r="AD1656">
            <v>210000000</v>
          </cell>
          <cell r="AE1656">
            <v>0</v>
          </cell>
          <cell r="AF1656">
            <v>2</v>
          </cell>
          <cell r="AG1656">
            <v>46022</v>
          </cell>
          <cell r="AH1656">
            <v>7000000000</v>
          </cell>
          <cell r="AI1656">
            <v>7000000000</v>
          </cell>
          <cell r="AJ1656">
            <v>15000000</v>
          </cell>
          <cell r="AK1656">
            <v>1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42369</v>
          </cell>
          <cell r="AV1656">
            <v>1</v>
          </cell>
          <cell r="AW1656">
            <v>0</v>
          </cell>
        </row>
        <row r="1657">
          <cell r="C1657" t="str">
            <v>B0289</v>
          </cell>
          <cell r="D1657">
            <v>3000000000</v>
          </cell>
          <cell r="E1657">
            <v>0</v>
          </cell>
          <cell r="F1657">
            <v>46022</v>
          </cell>
          <cell r="G1657">
            <v>7000000000</v>
          </cell>
          <cell r="H1657">
            <v>10000000000</v>
          </cell>
          <cell r="I1657">
            <v>3000000000</v>
          </cell>
          <cell r="J1657">
            <v>210000</v>
          </cell>
          <cell r="K1657" t="str">
            <v>2121</v>
          </cell>
          <cell r="L1657">
            <v>7</v>
          </cell>
          <cell r="M1657" t="str">
            <v>VND</v>
          </cell>
          <cell r="N1657" t="str">
            <v>VN0013141</v>
          </cell>
          <cell r="O1657">
            <v>7</v>
          </cell>
          <cell r="P1657" t="str">
            <v>LOAN</v>
          </cell>
          <cell r="Q1657">
            <v>46022</v>
          </cell>
          <cell r="R1657">
            <v>46022</v>
          </cell>
          <cell r="S1657">
            <v>40179</v>
          </cell>
          <cell r="T1657">
            <v>1</v>
          </cell>
          <cell r="U1657" t="str">
            <v>N</v>
          </cell>
          <cell r="V1657" t="str">
            <v>N</v>
          </cell>
          <cell r="W1657">
            <v>1</v>
          </cell>
          <cell r="X1657" t="str">
            <v>N</v>
          </cell>
          <cell r="Y1657" t="str">
            <v>VNGAAP</v>
          </cell>
          <cell r="Z1657" t="str">
            <v>9410</v>
          </cell>
          <cell r="AA1657">
            <v>43465</v>
          </cell>
          <cell r="AB1657">
            <v>15000000</v>
          </cell>
          <cell r="AC1657">
            <v>7000000000</v>
          </cell>
          <cell r="AD1657">
            <v>210000000</v>
          </cell>
          <cell r="AE1657">
            <v>0</v>
          </cell>
          <cell r="AF1657">
            <v>2</v>
          </cell>
          <cell r="AG1657">
            <v>46022</v>
          </cell>
          <cell r="AH1657">
            <v>7000000000</v>
          </cell>
          <cell r="AI1657">
            <v>7000000000</v>
          </cell>
          <cell r="AJ1657">
            <v>15000000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42369</v>
          </cell>
          <cell r="AV1657">
            <v>1</v>
          </cell>
          <cell r="AW1657">
            <v>0</v>
          </cell>
        </row>
        <row r="1658">
          <cell r="C1658" t="str">
            <v>B0290</v>
          </cell>
          <cell r="D1658">
            <v>3000000000</v>
          </cell>
          <cell r="E1658">
            <v>0</v>
          </cell>
          <cell r="F1658">
            <v>46022</v>
          </cell>
          <cell r="G1658">
            <v>7000000000</v>
          </cell>
          <cell r="H1658">
            <v>10000000000</v>
          </cell>
          <cell r="I1658">
            <v>3000000000</v>
          </cell>
          <cell r="J1658">
            <v>210000</v>
          </cell>
          <cell r="K1658" t="str">
            <v>2121</v>
          </cell>
          <cell r="L1658">
            <v>7</v>
          </cell>
          <cell r="M1658" t="str">
            <v>VND</v>
          </cell>
          <cell r="N1658" t="str">
            <v>VN0011916</v>
          </cell>
          <cell r="O1658">
            <v>7</v>
          </cell>
          <cell r="P1658" t="str">
            <v>LOAN</v>
          </cell>
          <cell r="Q1658">
            <v>46022</v>
          </cell>
          <cell r="R1658">
            <v>46022</v>
          </cell>
          <cell r="S1658">
            <v>40179</v>
          </cell>
          <cell r="T1658">
            <v>1</v>
          </cell>
          <cell r="U1658" t="str">
            <v>N</v>
          </cell>
          <cell r="V1658" t="str">
            <v>N</v>
          </cell>
          <cell r="W1658">
            <v>1</v>
          </cell>
          <cell r="X1658" t="str">
            <v>N</v>
          </cell>
          <cell r="Y1658" t="str">
            <v>VNGAAP</v>
          </cell>
          <cell r="Z1658" t="str">
            <v>9410</v>
          </cell>
          <cell r="AA1658">
            <v>43465</v>
          </cell>
          <cell r="AB1658">
            <v>15000000</v>
          </cell>
          <cell r="AC1658">
            <v>7000000000</v>
          </cell>
          <cell r="AD1658">
            <v>210000000</v>
          </cell>
          <cell r="AE1658">
            <v>0</v>
          </cell>
          <cell r="AF1658">
            <v>2</v>
          </cell>
          <cell r="AG1658">
            <v>46022</v>
          </cell>
          <cell r="AH1658">
            <v>7000000000</v>
          </cell>
          <cell r="AI1658">
            <v>7000000000</v>
          </cell>
          <cell r="AJ1658">
            <v>15000000</v>
          </cell>
          <cell r="AK1658">
            <v>0.39</v>
          </cell>
          <cell r="AL1658">
            <v>0</v>
          </cell>
          <cell r="AM1658">
            <v>0</v>
          </cell>
          <cell r="AN1658">
            <v>0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42369</v>
          </cell>
          <cell r="AV1658">
            <v>1</v>
          </cell>
          <cell r="AW1658">
            <v>0</v>
          </cell>
        </row>
        <row r="1659">
          <cell r="C1659" t="str">
            <v>B0291</v>
          </cell>
          <cell r="D1659">
            <v>3000000000</v>
          </cell>
          <cell r="E1659">
            <v>0</v>
          </cell>
          <cell r="F1659">
            <v>46022</v>
          </cell>
          <cell r="G1659">
            <v>7000000000</v>
          </cell>
          <cell r="H1659">
            <v>10000000000</v>
          </cell>
          <cell r="I1659">
            <v>3000000000</v>
          </cell>
          <cell r="J1659">
            <v>210000</v>
          </cell>
          <cell r="K1659" t="str">
            <v>2121</v>
          </cell>
          <cell r="L1659">
            <v>7</v>
          </cell>
          <cell r="M1659" t="str">
            <v>VND</v>
          </cell>
          <cell r="N1659" t="str">
            <v>VN0013601</v>
          </cell>
          <cell r="O1659">
            <v>7</v>
          </cell>
          <cell r="P1659" t="str">
            <v>LOAN</v>
          </cell>
          <cell r="Q1659">
            <v>46022</v>
          </cell>
          <cell r="R1659">
            <v>46022</v>
          </cell>
          <cell r="S1659">
            <v>40179</v>
          </cell>
          <cell r="T1659">
            <v>1</v>
          </cell>
          <cell r="U1659" t="str">
            <v>N</v>
          </cell>
          <cell r="V1659" t="str">
            <v>N</v>
          </cell>
          <cell r="W1659">
            <v>1</v>
          </cell>
          <cell r="X1659" t="str">
            <v>N</v>
          </cell>
          <cell r="Y1659" t="str">
            <v>VNGAAP</v>
          </cell>
          <cell r="Z1659" t="str">
            <v>9410</v>
          </cell>
          <cell r="AA1659">
            <v>43465</v>
          </cell>
          <cell r="AB1659">
            <v>15000000</v>
          </cell>
          <cell r="AC1659">
            <v>7000000000</v>
          </cell>
          <cell r="AD1659">
            <v>210000000</v>
          </cell>
          <cell r="AE1659">
            <v>0</v>
          </cell>
          <cell r="AF1659">
            <v>2</v>
          </cell>
          <cell r="AG1659">
            <v>46022</v>
          </cell>
          <cell r="AH1659">
            <v>7000000000</v>
          </cell>
          <cell r="AI1659">
            <v>7000000000</v>
          </cell>
          <cell r="AJ1659">
            <v>15000000</v>
          </cell>
          <cell r="AK1659">
            <v>0.4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42369</v>
          </cell>
          <cell r="AV1659">
            <v>1</v>
          </cell>
          <cell r="AW1659">
            <v>0</v>
          </cell>
        </row>
        <row r="1660">
          <cell r="C1660" t="str">
            <v>B0292</v>
          </cell>
          <cell r="D1660">
            <v>3000000000</v>
          </cell>
          <cell r="E1660">
            <v>0</v>
          </cell>
          <cell r="F1660">
            <v>46022</v>
          </cell>
          <cell r="G1660">
            <v>7000000000</v>
          </cell>
          <cell r="H1660">
            <v>10000000000</v>
          </cell>
          <cell r="I1660">
            <v>3000000000</v>
          </cell>
          <cell r="J1660">
            <v>210000</v>
          </cell>
          <cell r="K1660" t="str">
            <v>2121</v>
          </cell>
          <cell r="L1660">
            <v>7</v>
          </cell>
          <cell r="M1660" t="str">
            <v>VND</v>
          </cell>
          <cell r="N1660" t="str">
            <v>VN0013232</v>
          </cell>
          <cell r="O1660">
            <v>7</v>
          </cell>
          <cell r="P1660" t="str">
            <v>LOAN</v>
          </cell>
          <cell r="Q1660">
            <v>46022</v>
          </cell>
          <cell r="R1660">
            <v>46022</v>
          </cell>
          <cell r="S1660">
            <v>40179</v>
          </cell>
          <cell r="T1660">
            <v>1</v>
          </cell>
          <cell r="U1660" t="str">
            <v>N</v>
          </cell>
          <cell r="V1660" t="str">
            <v>N</v>
          </cell>
          <cell r="W1660">
            <v>1</v>
          </cell>
          <cell r="X1660" t="str">
            <v>N</v>
          </cell>
          <cell r="Y1660" t="str">
            <v>VNGAAP</v>
          </cell>
          <cell r="Z1660" t="str">
            <v>9410</v>
          </cell>
          <cell r="AA1660">
            <v>43465</v>
          </cell>
          <cell r="AB1660">
            <v>15000000</v>
          </cell>
          <cell r="AC1660">
            <v>7000000000</v>
          </cell>
          <cell r="AD1660">
            <v>210000000</v>
          </cell>
          <cell r="AE1660">
            <v>0</v>
          </cell>
          <cell r="AF1660">
            <v>2</v>
          </cell>
          <cell r="AG1660">
            <v>46022</v>
          </cell>
          <cell r="AH1660">
            <v>7000000000</v>
          </cell>
          <cell r="AI1660">
            <v>7000000000</v>
          </cell>
          <cell r="AJ1660">
            <v>15000000</v>
          </cell>
          <cell r="AK1660">
            <v>0.6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42369</v>
          </cell>
          <cell r="AV1660">
            <v>1</v>
          </cell>
          <cell r="AW1660">
            <v>0</v>
          </cell>
        </row>
        <row r="1661">
          <cell r="C1661" t="str">
            <v>B0293</v>
          </cell>
          <cell r="D1661">
            <v>3000000000</v>
          </cell>
          <cell r="E1661">
            <v>0</v>
          </cell>
          <cell r="F1661">
            <v>46022</v>
          </cell>
          <cell r="G1661">
            <v>7000000000</v>
          </cell>
          <cell r="H1661">
            <v>10000000000</v>
          </cell>
          <cell r="I1661">
            <v>3000000000</v>
          </cell>
          <cell r="J1661">
            <v>210000</v>
          </cell>
          <cell r="K1661" t="str">
            <v>2121</v>
          </cell>
          <cell r="L1661">
            <v>7</v>
          </cell>
          <cell r="M1661" t="str">
            <v>VND</v>
          </cell>
          <cell r="N1661" t="str">
            <v>VN0012481</v>
          </cell>
          <cell r="O1661">
            <v>7</v>
          </cell>
          <cell r="P1661" t="str">
            <v>LOAN</v>
          </cell>
          <cell r="Q1661">
            <v>46022</v>
          </cell>
          <cell r="R1661">
            <v>46022</v>
          </cell>
          <cell r="S1661">
            <v>40179</v>
          </cell>
          <cell r="T1661">
            <v>1</v>
          </cell>
          <cell r="U1661" t="str">
            <v>N</v>
          </cell>
          <cell r="V1661" t="str">
            <v>N</v>
          </cell>
          <cell r="W1661">
            <v>1</v>
          </cell>
          <cell r="X1661" t="str">
            <v>N</v>
          </cell>
          <cell r="Y1661" t="str">
            <v>VNGAAP</v>
          </cell>
          <cell r="Z1661" t="str">
            <v>9410</v>
          </cell>
          <cell r="AA1661">
            <v>43465</v>
          </cell>
          <cell r="AB1661">
            <v>15000000</v>
          </cell>
          <cell r="AC1661">
            <v>7000000000</v>
          </cell>
          <cell r="AD1661">
            <v>210000000</v>
          </cell>
          <cell r="AE1661">
            <v>0</v>
          </cell>
          <cell r="AF1661">
            <v>2</v>
          </cell>
          <cell r="AG1661">
            <v>46022</v>
          </cell>
          <cell r="AH1661">
            <v>7000000000</v>
          </cell>
          <cell r="AI1661">
            <v>7000000000</v>
          </cell>
          <cell r="AJ1661">
            <v>15000000</v>
          </cell>
          <cell r="AK1661">
            <v>0.8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42369</v>
          </cell>
          <cell r="AV1661">
            <v>1</v>
          </cell>
          <cell r="AW1661">
            <v>0</v>
          </cell>
        </row>
        <row r="1662">
          <cell r="C1662" t="str">
            <v>B0294</v>
          </cell>
          <cell r="D1662">
            <v>3000000000</v>
          </cell>
          <cell r="E1662">
            <v>0</v>
          </cell>
          <cell r="F1662">
            <v>46022</v>
          </cell>
          <cell r="G1662">
            <v>7000000000</v>
          </cell>
          <cell r="H1662">
            <v>10000000000</v>
          </cell>
          <cell r="I1662">
            <v>3000000000</v>
          </cell>
          <cell r="J1662">
            <v>210000</v>
          </cell>
          <cell r="K1662" t="str">
            <v>2121</v>
          </cell>
          <cell r="L1662">
            <v>7</v>
          </cell>
          <cell r="M1662" t="str">
            <v>VND</v>
          </cell>
          <cell r="N1662" t="str">
            <v>VN0012394</v>
          </cell>
          <cell r="O1662">
            <v>7</v>
          </cell>
          <cell r="P1662" t="str">
            <v>LOAN</v>
          </cell>
          <cell r="Q1662">
            <v>46022</v>
          </cell>
          <cell r="R1662">
            <v>46022</v>
          </cell>
          <cell r="S1662">
            <v>40179</v>
          </cell>
          <cell r="T1662">
            <v>1</v>
          </cell>
          <cell r="U1662" t="str">
            <v>N</v>
          </cell>
          <cell r="V1662" t="str">
            <v>N</v>
          </cell>
          <cell r="W1662">
            <v>1</v>
          </cell>
          <cell r="X1662" t="str">
            <v>N</v>
          </cell>
          <cell r="Y1662" t="str">
            <v>VNGAAP</v>
          </cell>
          <cell r="Z1662" t="str">
            <v>9410</v>
          </cell>
          <cell r="AA1662">
            <v>43465</v>
          </cell>
          <cell r="AB1662">
            <v>15000000</v>
          </cell>
          <cell r="AC1662">
            <v>7000000000</v>
          </cell>
          <cell r="AD1662">
            <v>210000000</v>
          </cell>
          <cell r="AE1662">
            <v>0</v>
          </cell>
          <cell r="AF1662">
            <v>2</v>
          </cell>
          <cell r="AG1662">
            <v>46022</v>
          </cell>
          <cell r="AH1662">
            <v>7000000000</v>
          </cell>
          <cell r="AI1662">
            <v>7000000000</v>
          </cell>
          <cell r="AJ1662">
            <v>15000000</v>
          </cell>
          <cell r="AK1662">
            <v>0.9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42369</v>
          </cell>
          <cell r="AV1662">
            <v>1</v>
          </cell>
          <cell r="AW1662">
            <v>0</v>
          </cell>
        </row>
        <row r="1663">
          <cell r="C1663" t="str">
            <v>B0295</v>
          </cell>
          <cell r="D1663">
            <v>3000000000</v>
          </cell>
          <cell r="E1663">
            <v>0</v>
          </cell>
          <cell r="F1663">
            <v>46022</v>
          </cell>
          <cell r="G1663">
            <v>7000000000</v>
          </cell>
          <cell r="H1663">
            <v>10000000000</v>
          </cell>
          <cell r="I1663">
            <v>3000000000</v>
          </cell>
          <cell r="J1663">
            <v>210000</v>
          </cell>
          <cell r="K1663" t="str">
            <v>2121</v>
          </cell>
          <cell r="L1663">
            <v>7</v>
          </cell>
          <cell r="M1663" t="str">
            <v>VND</v>
          </cell>
          <cell r="N1663" t="str">
            <v>VN0012991</v>
          </cell>
          <cell r="O1663">
            <v>7</v>
          </cell>
          <cell r="P1663" t="str">
            <v>LOAN</v>
          </cell>
          <cell r="Q1663">
            <v>46022</v>
          </cell>
          <cell r="R1663">
            <v>46022</v>
          </cell>
          <cell r="S1663">
            <v>40179</v>
          </cell>
          <cell r="T1663">
            <v>1</v>
          </cell>
          <cell r="U1663" t="str">
            <v>N</v>
          </cell>
          <cell r="V1663" t="str">
            <v>N</v>
          </cell>
          <cell r="W1663">
            <v>1</v>
          </cell>
          <cell r="X1663" t="str">
            <v>N</v>
          </cell>
          <cell r="Y1663" t="str">
            <v>VNGAAP</v>
          </cell>
          <cell r="Z1663" t="str">
            <v>9410</v>
          </cell>
          <cell r="AA1663">
            <v>43465</v>
          </cell>
          <cell r="AB1663">
            <v>15000000</v>
          </cell>
          <cell r="AC1663">
            <v>7000000000</v>
          </cell>
          <cell r="AD1663">
            <v>210000000</v>
          </cell>
          <cell r="AE1663">
            <v>0</v>
          </cell>
          <cell r="AF1663">
            <v>2</v>
          </cell>
          <cell r="AG1663">
            <v>46022</v>
          </cell>
          <cell r="AH1663">
            <v>7000000000</v>
          </cell>
          <cell r="AI1663">
            <v>7000000000</v>
          </cell>
          <cell r="AJ1663">
            <v>15000000</v>
          </cell>
          <cell r="AK1663">
            <v>1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42369</v>
          </cell>
          <cell r="AV1663">
            <v>1</v>
          </cell>
          <cell r="AW1663">
            <v>0</v>
          </cell>
        </row>
        <row r="1664">
          <cell r="C1664" t="str">
            <v>B0296</v>
          </cell>
          <cell r="D1664">
            <v>3000000000</v>
          </cell>
          <cell r="E1664">
            <v>0</v>
          </cell>
          <cell r="F1664">
            <v>46022</v>
          </cell>
          <cell r="G1664">
            <v>7000000000</v>
          </cell>
          <cell r="H1664">
            <v>10000000000</v>
          </cell>
          <cell r="I1664">
            <v>3000000000</v>
          </cell>
          <cell r="J1664">
            <v>210000</v>
          </cell>
          <cell r="K1664" t="str">
            <v>2121</v>
          </cell>
          <cell r="L1664">
            <v>7</v>
          </cell>
          <cell r="M1664" t="str">
            <v>VND</v>
          </cell>
          <cell r="N1664" t="str">
            <v>VN0011852</v>
          </cell>
          <cell r="O1664">
            <v>7</v>
          </cell>
          <cell r="P1664" t="str">
            <v>LOAN</v>
          </cell>
          <cell r="Q1664">
            <v>46022</v>
          </cell>
          <cell r="R1664">
            <v>46022</v>
          </cell>
          <cell r="S1664">
            <v>40179</v>
          </cell>
          <cell r="T1664">
            <v>1</v>
          </cell>
          <cell r="U1664" t="str">
            <v>N</v>
          </cell>
          <cell r="V1664" t="str">
            <v>N</v>
          </cell>
          <cell r="W1664">
            <v>1</v>
          </cell>
          <cell r="X1664" t="str">
            <v>N</v>
          </cell>
          <cell r="Y1664" t="str">
            <v>VNGAAP</v>
          </cell>
          <cell r="Z1664" t="str">
            <v>9410</v>
          </cell>
          <cell r="AA1664">
            <v>43465</v>
          </cell>
          <cell r="AB1664">
            <v>15000000</v>
          </cell>
          <cell r="AC1664">
            <v>7000000000</v>
          </cell>
          <cell r="AD1664">
            <v>210000000</v>
          </cell>
          <cell r="AE1664">
            <v>0</v>
          </cell>
          <cell r="AF1664">
            <v>2</v>
          </cell>
          <cell r="AG1664">
            <v>46022</v>
          </cell>
          <cell r="AH1664">
            <v>7000000000</v>
          </cell>
          <cell r="AI1664">
            <v>7000000000</v>
          </cell>
          <cell r="AJ1664">
            <v>15000000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42369</v>
          </cell>
          <cell r="AV1664">
            <v>1</v>
          </cell>
          <cell r="AW1664">
            <v>0</v>
          </cell>
        </row>
        <row r="1665">
          <cell r="C1665" t="str">
            <v>B0297</v>
          </cell>
          <cell r="D1665">
            <v>2000000000</v>
          </cell>
          <cell r="E1665">
            <v>0</v>
          </cell>
          <cell r="F1665">
            <v>46022</v>
          </cell>
          <cell r="G1665">
            <v>5000000000</v>
          </cell>
          <cell r="H1665">
            <v>7000000000</v>
          </cell>
          <cell r="I1665">
            <v>2000000000</v>
          </cell>
          <cell r="J1665">
            <v>150000000</v>
          </cell>
          <cell r="K1665" t="str">
            <v>2121</v>
          </cell>
          <cell r="L1665">
            <v>4</v>
          </cell>
          <cell r="M1665" t="str">
            <v>VND</v>
          </cell>
          <cell r="N1665" t="str">
            <v>VN0012247</v>
          </cell>
          <cell r="O1665">
            <v>4</v>
          </cell>
          <cell r="P1665" t="str">
            <v>LOAN</v>
          </cell>
          <cell r="Q1665">
            <v>46022</v>
          </cell>
          <cell r="R1665">
            <v>46022</v>
          </cell>
          <cell r="S1665">
            <v>40179</v>
          </cell>
          <cell r="T1665">
            <v>1</v>
          </cell>
          <cell r="U1665" t="str">
            <v>Y</v>
          </cell>
          <cell r="V1665" t="str">
            <v>Y</v>
          </cell>
          <cell r="W1665">
            <v>3</v>
          </cell>
          <cell r="X1665" t="str">
            <v>Y</v>
          </cell>
          <cell r="Y1665" t="str">
            <v>VNGAAP</v>
          </cell>
          <cell r="Z1665" t="str">
            <v>9410</v>
          </cell>
          <cell r="AA1665">
            <v>43465</v>
          </cell>
          <cell r="AB1665">
            <v>15000000</v>
          </cell>
          <cell r="AC1665">
            <v>5000000000</v>
          </cell>
          <cell r="AD1665">
            <v>150000000</v>
          </cell>
          <cell r="AE1665">
            <v>500000000</v>
          </cell>
          <cell r="AF1665">
            <v>2</v>
          </cell>
          <cell r="AG1665">
            <v>46022</v>
          </cell>
          <cell r="AH1665">
            <v>5000000000</v>
          </cell>
          <cell r="AI1665">
            <v>5000000000</v>
          </cell>
          <cell r="AJ1665">
            <v>15000000</v>
          </cell>
          <cell r="AK1665">
            <v>0.39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42369</v>
          </cell>
          <cell r="AV1665">
            <v>1</v>
          </cell>
          <cell r="AW1665">
            <v>0</v>
          </cell>
        </row>
        <row r="1666">
          <cell r="C1666" t="str">
            <v>B0298</v>
          </cell>
          <cell r="D1666">
            <v>2000000000</v>
          </cell>
          <cell r="E1666">
            <v>0</v>
          </cell>
          <cell r="F1666">
            <v>46022</v>
          </cell>
          <cell r="G1666">
            <v>5000000000</v>
          </cell>
          <cell r="H1666">
            <v>7000000000</v>
          </cell>
          <cell r="I1666">
            <v>2000000000</v>
          </cell>
          <cell r="J1666">
            <v>150000000</v>
          </cell>
          <cell r="K1666" t="str">
            <v>2121</v>
          </cell>
          <cell r="L1666">
            <v>4</v>
          </cell>
          <cell r="M1666" t="str">
            <v>VND</v>
          </cell>
          <cell r="N1666" t="str">
            <v>VN0011251</v>
          </cell>
          <cell r="O1666">
            <v>4</v>
          </cell>
          <cell r="P1666" t="str">
            <v>LOAN</v>
          </cell>
          <cell r="Q1666">
            <v>46022</v>
          </cell>
          <cell r="R1666">
            <v>46022</v>
          </cell>
          <cell r="S1666">
            <v>40179</v>
          </cell>
          <cell r="T1666">
            <v>1</v>
          </cell>
          <cell r="U1666" t="str">
            <v>Y</v>
          </cell>
          <cell r="V1666" t="str">
            <v>Y</v>
          </cell>
          <cell r="W1666">
            <v>4</v>
          </cell>
          <cell r="X1666" t="str">
            <v>Y</v>
          </cell>
          <cell r="Y1666" t="str">
            <v>VNGAAP</v>
          </cell>
          <cell r="Z1666" t="str">
            <v>9410</v>
          </cell>
          <cell r="AA1666">
            <v>43465</v>
          </cell>
          <cell r="AB1666">
            <v>15000000</v>
          </cell>
          <cell r="AC1666">
            <v>5000000000</v>
          </cell>
          <cell r="AD1666">
            <v>150000000</v>
          </cell>
          <cell r="AE1666">
            <v>1000000000</v>
          </cell>
          <cell r="AF1666">
            <v>2</v>
          </cell>
          <cell r="AG1666">
            <v>46022</v>
          </cell>
          <cell r="AH1666">
            <v>5000000000</v>
          </cell>
          <cell r="AI1666">
            <v>5000000000</v>
          </cell>
          <cell r="AJ1666">
            <v>15000000</v>
          </cell>
          <cell r="AK1666">
            <v>0.4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42369</v>
          </cell>
          <cell r="AV1666">
            <v>1</v>
          </cell>
          <cell r="AW1666">
            <v>0</v>
          </cell>
        </row>
        <row r="1667">
          <cell r="C1667" t="str">
            <v>B0299</v>
          </cell>
          <cell r="D1667">
            <v>2000000000</v>
          </cell>
          <cell r="E1667">
            <v>0</v>
          </cell>
          <cell r="F1667">
            <v>46022</v>
          </cell>
          <cell r="G1667">
            <v>5000000000</v>
          </cell>
          <cell r="H1667">
            <v>7000000000</v>
          </cell>
          <cell r="I1667">
            <v>2000000000</v>
          </cell>
          <cell r="J1667">
            <v>150000000</v>
          </cell>
          <cell r="K1667" t="str">
            <v>2121</v>
          </cell>
          <cell r="L1667">
            <v>4</v>
          </cell>
          <cell r="M1667" t="str">
            <v>VND</v>
          </cell>
          <cell r="N1667" t="str">
            <v>VN0011376</v>
          </cell>
          <cell r="O1667">
            <v>4</v>
          </cell>
          <cell r="P1667" t="str">
            <v>LOAN</v>
          </cell>
          <cell r="Q1667">
            <v>46022</v>
          </cell>
          <cell r="R1667">
            <v>46022</v>
          </cell>
          <cell r="S1667">
            <v>40179</v>
          </cell>
          <cell r="T1667">
            <v>1</v>
          </cell>
          <cell r="U1667" t="str">
            <v>Y</v>
          </cell>
          <cell r="V1667" t="str">
            <v>Y</v>
          </cell>
          <cell r="W1667">
            <v>5</v>
          </cell>
          <cell r="X1667" t="str">
            <v>Y</v>
          </cell>
          <cell r="Y1667" t="str">
            <v>VNGAAP</v>
          </cell>
          <cell r="Z1667" t="str">
            <v>9410</v>
          </cell>
          <cell r="AA1667">
            <v>43465</v>
          </cell>
          <cell r="AB1667">
            <v>15000000</v>
          </cell>
          <cell r="AC1667">
            <v>5000000000</v>
          </cell>
          <cell r="AD1667">
            <v>150000000</v>
          </cell>
          <cell r="AE1667">
            <v>2500000000</v>
          </cell>
          <cell r="AF1667">
            <v>2</v>
          </cell>
          <cell r="AG1667">
            <v>46022</v>
          </cell>
          <cell r="AH1667">
            <v>5000000000</v>
          </cell>
          <cell r="AI1667">
            <v>5000000000</v>
          </cell>
          <cell r="AJ1667">
            <v>15000000</v>
          </cell>
          <cell r="AK1667">
            <v>0.6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42369</v>
          </cell>
          <cell r="AV1667">
            <v>1</v>
          </cell>
          <cell r="AW1667">
            <v>0</v>
          </cell>
        </row>
        <row r="1668">
          <cell r="C1668" t="str">
            <v>B0300</v>
          </cell>
          <cell r="D1668">
            <v>2000000000</v>
          </cell>
          <cell r="E1668">
            <v>0</v>
          </cell>
          <cell r="F1668">
            <v>46022</v>
          </cell>
          <cell r="G1668">
            <v>5000000000</v>
          </cell>
          <cell r="H1668">
            <v>7000000000</v>
          </cell>
          <cell r="I1668">
            <v>2000000000</v>
          </cell>
          <cell r="J1668">
            <v>150000000</v>
          </cell>
          <cell r="K1668" t="str">
            <v>2121</v>
          </cell>
          <cell r="L1668">
            <v>4</v>
          </cell>
          <cell r="M1668" t="str">
            <v>VND</v>
          </cell>
          <cell r="N1668" t="str">
            <v>VN0011494</v>
          </cell>
          <cell r="O1668">
            <v>4</v>
          </cell>
          <cell r="P1668" t="str">
            <v>LOAN</v>
          </cell>
          <cell r="Q1668">
            <v>46022</v>
          </cell>
          <cell r="R1668">
            <v>46022</v>
          </cell>
          <cell r="S1668">
            <v>40179</v>
          </cell>
          <cell r="T1668">
            <v>1</v>
          </cell>
          <cell r="U1668" t="str">
            <v>Y</v>
          </cell>
          <cell r="V1668" t="str">
            <v>Y</v>
          </cell>
          <cell r="W1668">
            <v>5</v>
          </cell>
          <cell r="X1668" t="str">
            <v>Y</v>
          </cell>
          <cell r="Y1668" t="str">
            <v>VNGAAP</v>
          </cell>
          <cell r="Z1668" t="str">
            <v>9410</v>
          </cell>
          <cell r="AA1668">
            <v>43465</v>
          </cell>
          <cell r="AB1668">
            <v>15000000</v>
          </cell>
          <cell r="AC1668">
            <v>5000000000</v>
          </cell>
          <cell r="AD1668">
            <v>150000000</v>
          </cell>
          <cell r="AE1668">
            <v>0</v>
          </cell>
          <cell r="AF1668">
            <v>2</v>
          </cell>
          <cell r="AG1668">
            <v>46022</v>
          </cell>
          <cell r="AH1668">
            <v>5000000000</v>
          </cell>
          <cell r="AI1668">
            <v>5000000000</v>
          </cell>
          <cell r="AJ1668">
            <v>15000000</v>
          </cell>
          <cell r="AK1668">
            <v>0.8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42369</v>
          </cell>
          <cell r="AV1668">
            <v>1</v>
          </cell>
          <cell r="AW1668">
            <v>0</v>
          </cell>
        </row>
        <row r="1669">
          <cell r="C1669" t="str">
            <v>B0301</v>
          </cell>
          <cell r="D1669">
            <v>2000000000</v>
          </cell>
          <cell r="E1669">
            <v>0</v>
          </cell>
          <cell r="F1669">
            <v>46022</v>
          </cell>
          <cell r="G1669">
            <v>5000000000</v>
          </cell>
          <cell r="H1669">
            <v>7000000000</v>
          </cell>
          <cell r="I1669">
            <v>2000000000</v>
          </cell>
          <cell r="J1669">
            <v>150000000</v>
          </cell>
          <cell r="K1669" t="str">
            <v>2121</v>
          </cell>
          <cell r="L1669">
            <v>4</v>
          </cell>
          <cell r="M1669" t="str">
            <v>VND</v>
          </cell>
          <cell r="N1669" t="str">
            <v>VN0012691</v>
          </cell>
          <cell r="O1669">
            <v>4</v>
          </cell>
          <cell r="P1669" t="str">
            <v>LOAN</v>
          </cell>
          <cell r="Q1669">
            <v>46022</v>
          </cell>
          <cell r="R1669">
            <v>46022</v>
          </cell>
          <cell r="S1669">
            <v>40179</v>
          </cell>
          <cell r="T1669">
            <v>1</v>
          </cell>
          <cell r="U1669" t="str">
            <v>Y</v>
          </cell>
          <cell r="V1669" t="str">
            <v>Y</v>
          </cell>
          <cell r="W1669">
            <v>3</v>
          </cell>
          <cell r="X1669" t="str">
            <v>Y</v>
          </cell>
          <cell r="Y1669" t="str">
            <v>VNGAAP</v>
          </cell>
          <cell r="Z1669" t="str">
            <v>9410</v>
          </cell>
          <cell r="AA1669">
            <v>43465</v>
          </cell>
          <cell r="AB1669">
            <v>15000000</v>
          </cell>
          <cell r="AC1669">
            <v>5000000000</v>
          </cell>
          <cell r="AD1669">
            <v>150000000</v>
          </cell>
          <cell r="AE1669">
            <v>500000000</v>
          </cell>
          <cell r="AF1669">
            <v>2</v>
          </cell>
          <cell r="AG1669">
            <v>46022</v>
          </cell>
          <cell r="AH1669">
            <v>5000000000</v>
          </cell>
          <cell r="AI1669">
            <v>5000000000</v>
          </cell>
          <cell r="AJ1669">
            <v>15000000</v>
          </cell>
          <cell r="AK1669">
            <v>0.9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42369</v>
          </cell>
          <cell r="AV1669">
            <v>1</v>
          </cell>
          <cell r="AW1669">
            <v>0</v>
          </cell>
        </row>
        <row r="1670">
          <cell r="C1670" t="str">
            <v>B0302</v>
          </cell>
          <cell r="D1670">
            <v>2000000000</v>
          </cell>
          <cell r="E1670">
            <v>0</v>
          </cell>
          <cell r="F1670">
            <v>46022</v>
          </cell>
          <cell r="G1670">
            <v>5000000000</v>
          </cell>
          <cell r="H1670">
            <v>7000000000</v>
          </cell>
          <cell r="I1670">
            <v>2000000000</v>
          </cell>
          <cell r="J1670">
            <v>150000000</v>
          </cell>
          <cell r="K1670" t="str">
            <v>2121</v>
          </cell>
          <cell r="L1670">
            <v>4</v>
          </cell>
          <cell r="M1670" t="str">
            <v>VND</v>
          </cell>
          <cell r="N1670" t="str">
            <v>VN0012363</v>
          </cell>
          <cell r="O1670">
            <v>4</v>
          </cell>
          <cell r="P1670" t="str">
            <v>LOAN</v>
          </cell>
          <cell r="Q1670">
            <v>46022</v>
          </cell>
          <cell r="R1670">
            <v>46022</v>
          </cell>
          <cell r="S1670">
            <v>40179</v>
          </cell>
          <cell r="T1670">
            <v>1</v>
          </cell>
          <cell r="U1670" t="str">
            <v>Y</v>
          </cell>
          <cell r="V1670" t="str">
            <v>Y</v>
          </cell>
          <cell r="W1670">
            <v>4</v>
          </cell>
          <cell r="X1670" t="str">
            <v>Y</v>
          </cell>
          <cell r="Y1670" t="str">
            <v>VNGAAP</v>
          </cell>
          <cell r="Z1670" t="str">
            <v>9410</v>
          </cell>
          <cell r="AA1670">
            <v>43465</v>
          </cell>
          <cell r="AB1670">
            <v>15000000</v>
          </cell>
          <cell r="AC1670">
            <v>5000000000</v>
          </cell>
          <cell r="AD1670">
            <v>150000000</v>
          </cell>
          <cell r="AE1670">
            <v>1000000000</v>
          </cell>
          <cell r="AF1670">
            <v>2</v>
          </cell>
          <cell r="AG1670">
            <v>46022</v>
          </cell>
          <cell r="AH1670">
            <v>5000000000</v>
          </cell>
          <cell r="AI1670">
            <v>5000000000</v>
          </cell>
          <cell r="AJ1670">
            <v>15000000</v>
          </cell>
          <cell r="AK1670">
            <v>1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42369</v>
          </cell>
          <cell r="AV1670">
            <v>1</v>
          </cell>
          <cell r="AW1670">
            <v>0</v>
          </cell>
        </row>
        <row r="1671">
          <cell r="C1671" t="str">
            <v>B0303</v>
          </cell>
          <cell r="D1671">
            <v>2000000000</v>
          </cell>
          <cell r="E1671">
            <v>0</v>
          </cell>
          <cell r="F1671">
            <v>46022</v>
          </cell>
          <cell r="G1671">
            <v>5000000000</v>
          </cell>
          <cell r="H1671">
            <v>7000000000</v>
          </cell>
          <cell r="I1671">
            <v>2000000000</v>
          </cell>
          <cell r="J1671">
            <v>150000000</v>
          </cell>
          <cell r="K1671" t="str">
            <v>2121</v>
          </cell>
          <cell r="L1671">
            <v>4</v>
          </cell>
          <cell r="M1671" t="str">
            <v>VND</v>
          </cell>
          <cell r="N1671" t="str">
            <v>VN0011557</v>
          </cell>
          <cell r="O1671">
            <v>4</v>
          </cell>
          <cell r="P1671" t="str">
            <v>LOAN</v>
          </cell>
          <cell r="Q1671">
            <v>46022</v>
          </cell>
          <cell r="R1671">
            <v>46022</v>
          </cell>
          <cell r="S1671">
            <v>40179</v>
          </cell>
          <cell r="T1671">
            <v>1</v>
          </cell>
          <cell r="U1671" t="str">
            <v>Y</v>
          </cell>
          <cell r="V1671" t="str">
            <v>Y</v>
          </cell>
          <cell r="W1671">
            <v>5</v>
          </cell>
          <cell r="X1671" t="str">
            <v>Y</v>
          </cell>
          <cell r="Y1671" t="str">
            <v>VNGAAP</v>
          </cell>
          <cell r="Z1671" t="str">
            <v>9410</v>
          </cell>
          <cell r="AA1671">
            <v>43465</v>
          </cell>
          <cell r="AB1671">
            <v>15000000</v>
          </cell>
          <cell r="AC1671">
            <v>5000000000</v>
          </cell>
          <cell r="AD1671">
            <v>150000000</v>
          </cell>
          <cell r="AE1671">
            <v>2500000000</v>
          </cell>
          <cell r="AF1671">
            <v>2</v>
          </cell>
          <cell r="AG1671">
            <v>46022</v>
          </cell>
          <cell r="AH1671">
            <v>5000000000</v>
          </cell>
          <cell r="AI1671">
            <v>5000000000</v>
          </cell>
          <cell r="AJ1671">
            <v>15000000</v>
          </cell>
          <cell r="AK1671">
            <v>0.39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42369</v>
          </cell>
          <cell r="AV1671">
            <v>1</v>
          </cell>
          <cell r="AW1671">
            <v>0</v>
          </cell>
        </row>
        <row r="1672">
          <cell r="C1672" t="str">
            <v>B0304</v>
          </cell>
          <cell r="D1672">
            <v>2000000000</v>
          </cell>
          <cell r="E1672">
            <v>0</v>
          </cell>
          <cell r="F1672">
            <v>46022</v>
          </cell>
          <cell r="G1672">
            <v>5000000000</v>
          </cell>
          <cell r="H1672">
            <v>7000000000</v>
          </cell>
          <cell r="I1672">
            <v>2000000000</v>
          </cell>
          <cell r="J1672">
            <v>150000000</v>
          </cell>
          <cell r="K1672" t="str">
            <v>2121</v>
          </cell>
          <cell r="L1672">
            <v>4</v>
          </cell>
          <cell r="M1672" t="str">
            <v>VND</v>
          </cell>
          <cell r="N1672" t="str">
            <v>VN0011292</v>
          </cell>
          <cell r="O1672">
            <v>4</v>
          </cell>
          <cell r="P1672" t="str">
            <v>LOAN</v>
          </cell>
          <cell r="Q1672">
            <v>46022</v>
          </cell>
          <cell r="R1672">
            <v>46022</v>
          </cell>
          <cell r="S1672">
            <v>40179</v>
          </cell>
          <cell r="T1672">
            <v>1</v>
          </cell>
          <cell r="U1672" t="str">
            <v>Y</v>
          </cell>
          <cell r="V1672" t="str">
            <v>Y</v>
          </cell>
          <cell r="W1672">
            <v>5</v>
          </cell>
          <cell r="X1672" t="str">
            <v>Y</v>
          </cell>
          <cell r="Y1672" t="str">
            <v>VNGAAP</v>
          </cell>
          <cell r="Z1672" t="str">
            <v>9410</v>
          </cell>
          <cell r="AA1672">
            <v>43465</v>
          </cell>
          <cell r="AB1672">
            <v>15000000</v>
          </cell>
          <cell r="AC1672">
            <v>5000000000</v>
          </cell>
          <cell r="AD1672">
            <v>150000000</v>
          </cell>
          <cell r="AE1672">
            <v>0</v>
          </cell>
          <cell r="AF1672">
            <v>2</v>
          </cell>
          <cell r="AG1672">
            <v>46022</v>
          </cell>
          <cell r="AH1672">
            <v>5000000000</v>
          </cell>
          <cell r="AI1672">
            <v>5000000000</v>
          </cell>
          <cell r="AJ1672">
            <v>15000000</v>
          </cell>
          <cell r="AK1672">
            <v>0.4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42369</v>
          </cell>
          <cell r="AV1672">
            <v>1</v>
          </cell>
          <cell r="AW1672">
            <v>0</v>
          </cell>
        </row>
        <row r="1673">
          <cell r="C1673" t="str">
            <v>B0305</v>
          </cell>
          <cell r="D1673">
            <v>2000000000</v>
          </cell>
          <cell r="E1673">
            <v>0</v>
          </cell>
          <cell r="F1673">
            <v>46022</v>
          </cell>
          <cell r="G1673">
            <v>5000000000</v>
          </cell>
          <cell r="H1673">
            <v>7000000000</v>
          </cell>
          <cell r="I1673">
            <v>2000000000</v>
          </cell>
          <cell r="J1673">
            <v>150000000</v>
          </cell>
          <cell r="K1673" t="str">
            <v>2121</v>
          </cell>
          <cell r="L1673">
            <v>4</v>
          </cell>
          <cell r="M1673" t="str">
            <v>VND</v>
          </cell>
          <cell r="N1673" t="str">
            <v>VN0011371</v>
          </cell>
          <cell r="O1673">
            <v>4</v>
          </cell>
          <cell r="P1673" t="str">
            <v>LOAN</v>
          </cell>
          <cell r="Q1673">
            <v>46022</v>
          </cell>
          <cell r="R1673">
            <v>46022</v>
          </cell>
          <cell r="S1673">
            <v>40179</v>
          </cell>
          <cell r="T1673">
            <v>1</v>
          </cell>
          <cell r="U1673" t="str">
            <v>Y</v>
          </cell>
          <cell r="V1673" t="str">
            <v>Y</v>
          </cell>
          <cell r="W1673">
            <v>3</v>
          </cell>
          <cell r="X1673" t="str">
            <v>Y</v>
          </cell>
          <cell r="Y1673" t="str">
            <v>VNGAAP</v>
          </cell>
          <cell r="Z1673" t="str">
            <v>9410</v>
          </cell>
          <cell r="AA1673">
            <v>43465</v>
          </cell>
          <cell r="AB1673">
            <v>15000000</v>
          </cell>
          <cell r="AC1673">
            <v>5000000000</v>
          </cell>
          <cell r="AD1673">
            <v>150000000</v>
          </cell>
          <cell r="AE1673">
            <v>500000000</v>
          </cell>
          <cell r="AF1673">
            <v>2</v>
          </cell>
          <cell r="AG1673">
            <v>46022</v>
          </cell>
          <cell r="AH1673">
            <v>5000000000</v>
          </cell>
          <cell r="AI1673">
            <v>5000000000</v>
          </cell>
          <cell r="AJ1673">
            <v>15000000</v>
          </cell>
          <cell r="AK1673">
            <v>0.6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42369</v>
          </cell>
          <cell r="AV1673">
            <v>1</v>
          </cell>
          <cell r="AW1673">
            <v>0</v>
          </cell>
        </row>
        <row r="1674">
          <cell r="C1674" t="str">
            <v>B0306</v>
          </cell>
          <cell r="D1674">
            <v>2000000000</v>
          </cell>
          <cell r="E1674">
            <v>0</v>
          </cell>
          <cell r="F1674">
            <v>46022</v>
          </cell>
          <cell r="G1674">
            <v>5000000000</v>
          </cell>
          <cell r="H1674">
            <v>7000000000</v>
          </cell>
          <cell r="I1674">
            <v>2000000000</v>
          </cell>
          <cell r="J1674">
            <v>150000000</v>
          </cell>
          <cell r="K1674" t="str">
            <v>2121</v>
          </cell>
          <cell r="L1674">
            <v>4</v>
          </cell>
          <cell r="M1674" t="str">
            <v>VND</v>
          </cell>
          <cell r="N1674" t="str">
            <v>VN0011491</v>
          </cell>
          <cell r="O1674">
            <v>4</v>
          </cell>
          <cell r="P1674" t="str">
            <v>LOAN</v>
          </cell>
          <cell r="Q1674">
            <v>46022</v>
          </cell>
          <cell r="R1674">
            <v>46022</v>
          </cell>
          <cell r="S1674">
            <v>40179</v>
          </cell>
          <cell r="T1674">
            <v>1</v>
          </cell>
          <cell r="U1674" t="str">
            <v>Y</v>
          </cell>
          <cell r="V1674" t="str">
            <v>Y</v>
          </cell>
          <cell r="W1674">
            <v>4</v>
          </cell>
          <cell r="X1674" t="str">
            <v>Y</v>
          </cell>
          <cell r="Y1674" t="str">
            <v>VNGAAP</v>
          </cell>
          <cell r="Z1674" t="str">
            <v>9410</v>
          </cell>
          <cell r="AA1674">
            <v>43465</v>
          </cell>
          <cell r="AB1674">
            <v>15000000</v>
          </cell>
          <cell r="AC1674">
            <v>5000000000</v>
          </cell>
          <cell r="AD1674">
            <v>150000000</v>
          </cell>
          <cell r="AE1674">
            <v>1000000000</v>
          </cell>
          <cell r="AF1674">
            <v>2</v>
          </cell>
          <cell r="AG1674">
            <v>46022</v>
          </cell>
          <cell r="AH1674">
            <v>5000000000</v>
          </cell>
          <cell r="AI1674">
            <v>5000000000</v>
          </cell>
          <cell r="AJ1674">
            <v>15000000</v>
          </cell>
          <cell r="AK1674">
            <v>0.8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42369</v>
          </cell>
          <cell r="AV1674">
            <v>1</v>
          </cell>
          <cell r="AW1674">
            <v>0</v>
          </cell>
        </row>
        <row r="1675">
          <cell r="C1675" t="str">
            <v>B0307</v>
          </cell>
          <cell r="D1675">
            <v>2000000000</v>
          </cell>
          <cell r="E1675">
            <v>0</v>
          </cell>
          <cell r="F1675">
            <v>46022</v>
          </cell>
          <cell r="G1675">
            <v>5000000000</v>
          </cell>
          <cell r="H1675">
            <v>7000000000</v>
          </cell>
          <cell r="I1675">
            <v>2000000000</v>
          </cell>
          <cell r="J1675">
            <v>150000000</v>
          </cell>
          <cell r="K1675" t="str">
            <v>2121</v>
          </cell>
          <cell r="L1675">
            <v>4</v>
          </cell>
          <cell r="M1675" t="str">
            <v>VND</v>
          </cell>
          <cell r="N1675" t="str">
            <v>VN0012343</v>
          </cell>
          <cell r="O1675">
            <v>4</v>
          </cell>
          <cell r="P1675" t="str">
            <v>LOAN</v>
          </cell>
          <cell r="Q1675">
            <v>46022</v>
          </cell>
          <cell r="R1675">
            <v>46022</v>
          </cell>
          <cell r="S1675">
            <v>40179</v>
          </cell>
          <cell r="T1675">
            <v>1</v>
          </cell>
          <cell r="U1675" t="str">
            <v>Y</v>
          </cell>
          <cell r="V1675" t="str">
            <v>Y</v>
          </cell>
          <cell r="W1675">
            <v>5</v>
          </cell>
          <cell r="X1675" t="str">
            <v>Y</v>
          </cell>
          <cell r="Y1675" t="str">
            <v>VNGAAP</v>
          </cell>
          <cell r="Z1675" t="str">
            <v>9410</v>
          </cell>
          <cell r="AA1675">
            <v>43465</v>
          </cell>
          <cell r="AB1675">
            <v>15000000</v>
          </cell>
          <cell r="AC1675">
            <v>5000000000</v>
          </cell>
          <cell r="AD1675">
            <v>150000000</v>
          </cell>
          <cell r="AE1675">
            <v>2500000000</v>
          </cell>
          <cell r="AF1675">
            <v>2</v>
          </cell>
          <cell r="AG1675">
            <v>46022</v>
          </cell>
          <cell r="AH1675">
            <v>5000000000</v>
          </cell>
          <cell r="AI1675">
            <v>5000000000</v>
          </cell>
          <cell r="AJ1675">
            <v>15000000</v>
          </cell>
          <cell r="AK1675">
            <v>0.9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42369</v>
          </cell>
          <cell r="AV1675">
            <v>1</v>
          </cell>
          <cell r="AW1675">
            <v>0</v>
          </cell>
        </row>
        <row r="1676">
          <cell r="C1676" t="str">
            <v>B0308</v>
          </cell>
          <cell r="D1676">
            <v>2000000000</v>
          </cell>
          <cell r="E1676">
            <v>0</v>
          </cell>
          <cell r="F1676">
            <v>46022</v>
          </cell>
          <cell r="G1676">
            <v>5000000000</v>
          </cell>
          <cell r="H1676">
            <v>7000000000</v>
          </cell>
          <cell r="I1676">
            <v>2000000000</v>
          </cell>
          <cell r="J1676">
            <v>150000000</v>
          </cell>
          <cell r="K1676" t="str">
            <v>2121</v>
          </cell>
          <cell r="L1676">
            <v>4</v>
          </cell>
          <cell r="M1676" t="str">
            <v>VND</v>
          </cell>
          <cell r="N1676" t="str">
            <v>VN0012782</v>
          </cell>
          <cell r="O1676">
            <v>4</v>
          </cell>
          <cell r="P1676" t="str">
            <v>LOAN</v>
          </cell>
          <cell r="Q1676">
            <v>46022</v>
          </cell>
          <cell r="R1676">
            <v>46022</v>
          </cell>
          <cell r="S1676">
            <v>40179</v>
          </cell>
          <cell r="T1676">
            <v>1</v>
          </cell>
          <cell r="U1676" t="str">
            <v>Y</v>
          </cell>
          <cell r="V1676" t="str">
            <v>Y</v>
          </cell>
          <cell r="W1676">
            <v>5</v>
          </cell>
          <cell r="X1676" t="str">
            <v>Y</v>
          </cell>
          <cell r="Y1676" t="str">
            <v>VNGAAP</v>
          </cell>
          <cell r="Z1676" t="str">
            <v>9410</v>
          </cell>
          <cell r="AA1676">
            <v>43465</v>
          </cell>
          <cell r="AB1676">
            <v>15000000</v>
          </cell>
          <cell r="AC1676">
            <v>5000000000</v>
          </cell>
          <cell r="AD1676">
            <v>150000000</v>
          </cell>
          <cell r="AE1676">
            <v>0</v>
          </cell>
          <cell r="AF1676">
            <v>2</v>
          </cell>
          <cell r="AG1676">
            <v>46022</v>
          </cell>
          <cell r="AH1676">
            <v>5000000000</v>
          </cell>
          <cell r="AI1676">
            <v>5000000000</v>
          </cell>
          <cell r="AJ1676">
            <v>15000000</v>
          </cell>
          <cell r="AK1676">
            <v>1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42369</v>
          </cell>
          <cell r="AV1676">
            <v>1</v>
          </cell>
          <cell r="AW1676">
            <v>0</v>
          </cell>
        </row>
        <row r="1677">
          <cell r="C1677" t="str">
            <v>B0309</v>
          </cell>
          <cell r="D1677">
            <v>2000000000</v>
          </cell>
          <cell r="E1677">
            <v>0</v>
          </cell>
          <cell r="F1677">
            <v>46022</v>
          </cell>
          <cell r="G1677">
            <v>5000000000</v>
          </cell>
          <cell r="H1677">
            <v>7000000000</v>
          </cell>
          <cell r="I1677">
            <v>2000000000</v>
          </cell>
          <cell r="J1677">
            <v>150000000</v>
          </cell>
          <cell r="K1677" t="str">
            <v>2121</v>
          </cell>
          <cell r="L1677">
            <v>4</v>
          </cell>
          <cell r="M1677" t="str">
            <v>VND</v>
          </cell>
          <cell r="N1677" t="str">
            <v>VN0014153</v>
          </cell>
          <cell r="O1677">
            <v>4</v>
          </cell>
          <cell r="P1677" t="str">
            <v>LOAN</v>
          </cell>
          <cell r="Q1677">
            <v>46022</v>
          </cell>
          <cell r="R1677">
            <v>46022</v>
          </cell>
          <cell r="S1677">
            <v>40179</v>
          </cell>
          <cell r="T1677">
            <v>1</v>
          </cell>
          <cell r="U1677" t="str">
            <v>Y</v>
          </cell>
          <cell r="V1677" t="str">
            <v>Y</v>
          </cell>
          <cell r="W1677">
            <v>3</v>
          </cell>
          <cell r="X1677" t="str">
            <v>Y</v>
          </cell>
          <cell r="Y1677" t="str">
            <v>VNGAAP</v>
          </cell>
          <cell r="Z1677" t="str">
            <v>9410</v>
          </cell>
          <cell r="AA1677">
            <v>43465</v>
          </cell>
          <cell r="AB1677">
            <v>15000000</v>
          </cell>
          <cell r="AC1677">
            <v>5000000000</v>
          </cell>
          <cell r="AD1677">
            <v>150000000</v>
          </cell>
          <cell r="AE1677">
            <v>500000000</v>
          </cell>
          <cell r="AF1677">
            <v>2</v>
          </cell>
          <cell r="AG1677">
            <v>46022</v>
          </cell>
          <cell r="AH1677">
            <v>5000000000</v>
          </cell>
          <cell r="AI1677">
            <v>5000000000</v>
          </cell>
          <cell r="AJ1677">
            <v>15000000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42369</v>
          </cell>
          <cell r="AV1677">
            <v>1</v>
          </cell>
          <cell r="AW1677">
            <v>0</v>
          </cell>
        </row>
        <row r="1678">
          <cell r="C1678" t="str">
            <v>B0310</v>
          </cell>
          <cell r="D1678">
            <v>2000000000</v>
          </cell>
          <cell r="E1678">
            <v>0</v>
          </cell>
          <cell r="F1678">
            <v>46022</v>
          </cell>
          <cell r="G1678">
            <v>5000000000</v>
          </cell>
          <cell r="H1678">
            <v>7000000000</v>
          </cell>
          <cell r="I1678">
            <v>2000000000</v>
          </cell>
          <cell r="J1678">
            <v>150000000</v>
          </cell>
          <cell r="K1678" t="str">
            <v>2121</v>
          </cell>
          <cell r="L1678">
            <v>4</v>
          </cell>
          <cell r="M1678" t="str">
            <v>VND</v>
          </cell>
          <cell r="N1678" t="str">
            <v>VN0011912</v>
          </cell>
          <cell r="O1678">
            <v>4</v>
          </cell>
          <cell r="P1678" t="str">
            <v>LOAN</v>
          </cell>
          <cell r="Q1678">
            <v>46022</v>
          </cell>
          <cell r="R1678">
            <v>46022</v>
          </cell>
          <cell r="S1678">
            <v>40179</v>
          </cell>
          <cell r="T1678">
            <v>1</v>
          </cell>
          <cell r="U1678" t="str">
            <v>Y</v>
          </cell>
          <cell r="V1678" t="str">
            <v>Y</v>
          </cell>
          <cell r="W1678">
            <v>5</v>
          </cell>
          <cell r="X1678" t="str">
            <v>Y</v>
          </cell>
          <cell r="Y1678" t="str">
            <v>VNGAAP</v>
          </cell>
          <cell r="Z1678" t="str">
            <v>9410</v>
          </cell>
          <cell r="AA1678">
            <v>43465</v>
          </cell>
          <cell r="AB1678">
            <v>15000000</v>
          </cell>
          <cell r="AC1678">
            <v>5000000000</v>
          </cell>
          <cell r="AD1678">
            <v>150000000</v>
          </cell>
          <cell r="AE1678">
            <v>2500000000</v>
          </cell>
          <cell r="AF1678">
            <v>2</v>
          </cell>
          <cell r="AG1678">
            <v>46022</v>
          </cell>
          <cell r="AH1678">
            <v>5000000000</v>
          </cell>
          <cell r="AI1678">
            <v>5000000000</v>
          </cell>
          <cell r="AJ1678">
            <v>15000000</v>
          </cell>
          <cell r="AK1678">
            <v>1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42369</v>
          </cell>
          <cell r="AV1678">
            <v>1</v>
          </cell>
          <cell r="AW1678">
            <v>0</v>
          </cell>
        </row>
        <row r="1679">
          <cell r="C1679" t="str">
            <v>B0311</v>
          </cell>
          <cell r="D1679">
            <v>2000000000</v>
          </cell>
          <cell r="E1679">
            <v>0</v>
          </cell>
          <cell r="F1679">
            <v>46022</v>
          </cell>
          <cell r="G1679">
            <v>5000000000</v>
          </cell>
          <cell r="H1679">
            <v>7000000000</v>
          </cell>
          <cell r="I1679">
            <v>2000000000</v>
          </cell>
          <cell r="J1679">
            <v>150000000</v>
          </cell>
          <cell r="K1679" t="str">
            <v>2121</v>
          </cell>
          <cell r="L1679">
            <v>4</v>
          </cell>
          <cell r="M1679" t="str">
            <v>VND</v>
          </cell>
          <cell r="N1679" t="str">
            <v>VN0012212</v>
          </cell>
          <cell r="O1679">
            <v>4</v>
          </cell>
          <cell r="P1679" t="str">
            <v>LOAN</v>
          </cell>
          <cell r="Q1679">
            <v>46022</v>
          </cell>
          <cell r="R1679">
            <v>46022</v>
          </cell>
          <cell r="S1679">
            <v>40179</v>
          </cell>
          <cell r="T1679">
            <v>1</v>
          </cell>
          <cell r="U1679" t="str">
            <v>Y</v>
          </cell>
          <cell r="V1679" t="str">
            <v>Y</v>
          </cell>
          <cell r="W1679">
            <v>5</v>
          </cell>
          <cell r="X1679" t="str">
            <v>Y</v>
          </cell>
          <cell r="Y1679" t="str">
            <v>VNGAAP</v>
          </cell>
          <cell r="Z1679" t="str">
            <v>9410</v>
          </cell>
          <cell r="AA1679">
            <v>43465</v>
          </cell>
          <cell r="AB1679">
            <v>15000000</v>
          </cell>
          <cell r="AC1679">
            <v>5000000000</v>
          </cell>
          <cell r="AD1679">
            <v>150000000</v>
          </cell>
          <cell r="AE1679">
            <v>0</v>
          </cell>
          <cell r="AF1679">
            <v>2</v>
          </cell>
          <cell r="AG1679">
            <v>46022</v>
          </cell>
          <cell r="AH1679">
            <v>5000000000</v>
          </cell>
          <cell r="AI1679">
            <v>5000000000</v>
          </cell>
          <cell r="AJ1679">
            <v>15000000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42369</v>
          </cell>
          <cell r="AV1679">
            <v>1</v>
          </cell>
          <cell r="AW1679">
            <v>0</v>
          </cell>
        </row>
        <row r="1680">
          <cell r="C1680" t="str">
            <v>B0312</v>
          </cell>
          <cell r="D1680">
            <v>2000000000</v>
          </cell>
          <cell r="E1680">
            <v>0</v>
          </cell>
          <cell r="F1680">
            <v>46022</v>
          </cell>
          <cell r="G1680">
            <v>5000000000</v>
          </cell>
          <cell r="H1680">
            <v>7000000000</v>
          </cell>
          <cell r="I1680">
            <v>2000000000</v>
          </cell>
          <cell r="J1680">
            <v>150000000</v>
          </cell>
          <cell r="K1680" t="str">
            <v>2121</v>
          </cell>
          <cell r="L1680">
            <v>1</v>
          </cell>
          <cell r="M1680" t="str">
            <v>VND</v>
          </cell>
          <cell r="N1680" t="str">
            <v>VN0014591</v>
          </cell>
          <cell r="O1680">
            <v>1</v>
          </cell>
          <cell r="P1680" t="str">
            <v>LOAN</v>
          </cell>
          <cell r="Q1680">
            <v>46022</v>
          </cell>
          <cell r="R1680">
            <v>46022</v>
          </cell>
          <cell r="S1680">
            <v>40179</v>
          </cell>
          <cell r="T1680">
            <v>1</v>
          </cell>
          <cell r="U1680" t="str">
            <v>N</v>
          </cell>
          <cell r="V1680" t="str">
            <v>Y</v>
          </cell>
          <cell r="W1680">
            <v>3</v>
          </cell>
          <cell r="X1680" t="str">
            <v>Y</v>
          </cell>
          <cell r="Y1680" t="str">
            <v>VNGAAP</v>
          </cell>
          <cell r="Z1680" t="str">
            <v>9410</v>
          </cell>
          <cell r="AA1680">
            <v>43465</v>
          </cell>
          <cell r="AB1680">
            <v>15000000</v>
          </cell>
          <cell r="AC1680">
            <v>5000000000</v>
          </cell>
          <cell r="AD1680">
            <v>150000000</v>
          </cell>
          <cell r="AE1680">
            <v>500000000</v>
          </cell>
          <cell r="AF1680">
            <v>2</v>
          </cell>
          <cell r="AG1680">
            <v>46022</v>
          </cell>
          <cell r="AH1680">
            <v>5000000000</v>
          </cell>
          <cell r="AI1680">
            <v>5000000000</v>
          </cell>
          <cell r="AJ1680">
            <v>15000000</v>
          </cell>
          <cell r="AK1680">
            <v>0.39</v>
          </cell>
          <cell r="AL1680">
            <v>0</v>
          </cell>
          <cell r="AM1680">
            <v>0</v>
          </cell>
          <cell r="AN1680">
            <v>0</v>
          </cell>
          <cell r="AO1680">
            <v>0</v>
          </cell>
          <cell r="AP1680">
            <v>0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42369</v>
          </cell>
          <cell r="AV1680">
            <v>1</v>
          </cell>
          <cell r="AW1680">
            <v>0</v>
          </cell>
        </row>
        <row r="1681">
          <cell r="C1681" t="str">
            <v>B0313</v>
          </cell>
          <cell r="D1681">
            <v>2000000000</v>
          </cell>
          <cell r="E1681">
            <v>0</v>
          </cell>
          <cell r="F1681">
            <v>46022</v>
          </cell>
          <cell r="G1681">
            <v>5000000000</v>
          </cell>
          <cell r="H1681">
            <v>7000000000</v>
          </cell>
          <cell r="I1681">
            <v>2000000000</v>
          </cell>
          <cell r="J1681">
            <v>150000000</v>
          </cell>
          <cell r="K1681" t="str">
            <v>2121</v>
          </cell>
          <cell r="L1681">
            <v>2</v>
          </cell>
          <cell r="M1681" t="str">
            <v>VND</v>
          </cell>
          <cell r="N1681" t="str">
            <v>VN0012452</v>
          </cell>
          <cell r="O1681">
            <v>2</v>
          </cell>
          <cell r="P1681" t="str">
            <v>LOAN</v>
          </cell>
          <cell r="Q1681">
            <v>46022</v>
          </cell>
          <cell r="R1681">
            <v>46022</v>
          </cell>
          <cell r="S1681">
            <v>40179</v>
          </cell>
          <cell r="T1681">
            <v>1</v>
          </cell>
          <cell r="U1681" t="str">
            <v>N</v>
          </cell>
          <cell r="V1681" t="str">
            <v>Y</v>
          </cell>
          <cell r="W1681">
            <v>4</v>
          </cell>
          <cell r="X1681" t="str">
            <v>Y</v>
          </cell>
          <cell r="Y1681" t="str">
            <v>VNGAAP</v>
          </cell>
          <cell r="Z1681" t="str">
            <v>9410</v>
          </cell>
          <cell r="AA1681">
            <v>43465</v>
          </cell>
          <cell r="AB1681">
            <v>15000000</v>
          </cell>
          <cell r="AC1681">
            <v>5000000000</v>
          </cell>
          <cell r="AD1681">
            <v>150000000</v>
          </cell>
          <cell r="AE1681">
            <v>1000000000</v>
          </cell>
          <cell r="AF1681">
            <v>2</v>
          </cell>
          <cell r="AG1681">
            <v>46022</v>
          </cell>
          <cell r="AH1681">
            <v>5000000000</v>
          </cell>
          <cell r="AI1681">
            <v>5000000000</v>
          </cell>
          <cell r="AJ1681">
            <v>15000000</v>
          </cell>
          <cell r="AK1681">
            <v>0.4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42369</v>
          </cell>
          <cell r="AV1681">
            <v>1</v>
          </cell>
          <cell r="AW1681">
            <v>0</v>
          </cell>
        </row>
        <row r="1682">
          <cell r="C1682" t="str">
            <v>B0314</v>
          </cell>
          <cell r="D1682">
            <v>2000000000</v>
          </cell>
          <cell r="E1682">
            <v>0</v>
          </cell>
          <cell r="F1682">
            <v>46022</v>
          </cell>
          <cell r="G1682">
            <v>5000000000</v>
          </cell>
          <cell r="H1682">
            <v>7000000000</v>
          </cell>
          <cell r="I1682">
            <v>2000000000</v>
          </cell>
          <cell r="J1682">
            <v>150000000</v>
          </cell>
          <cell r="K1682" t="str">
            <v>2121</v>
          </cell>
          <cell r="L1682">
            <v>3</v>
          </cell>
          <cell r="M1682" t="str">
            <v>VND</v>
          </cell>
          <cell r="N1682" t="str">
            <v>VN0011941</v>
          </cell>
          <cell r="O1682">
            <v>3</v>
          </cell>
          <cell r="P1682" t="str">
            <v>LOAN</v>
          </cell>
          <cell r="Q1682">
            <v>46022</v>
          </cell>
          <cell r="R1682">
            <v>46022</v>
          </cell>
          <cell r="S1682">
            <v>40179</v>
          </cell>
          <cell r="T1682">
            <v>1</v>
          </cell>
          <cell r="U1682" t="str">
            <v>N</v>
          </cell>
          <cell r="V1682" t="str">
            <v>Y</v>
          </cell>
          <cell r="W1682">
            <v>5</v>
          </cell>
          <cell r="X1682" t="str">
            <v>Y</v>
          </cell>
          <cell r="Y1682" t="str">
            <v>VNGAAP</v>
          </cell>
          <cell r="Z1682" t="str">
            <v>9410</v>
          </cell>
          <cell r="AA1682">
            <v>43465</v>
          </cell>
          <cell r="AB1682">
            <v>15000000</v>
          </cell>
          <cell r="AC1682">
            <v>5000000000</v>
          </cell>
          <cell r="AD1682">
            <v>150000000</v>
          </cell>
          <cell r="AE1682">
            <v>2500000000</v>
          </cell>
          <cell r="AF1682">
            <v>2</v>
          </cell>
          <cell r="AG1682">
            <v>46022</v>
          </cell>
          <cell r="AH1682">
            <v>5000000000</v>
          </cell>
          <cell r="AI1682">
            <v>5000000000</v>
          </cell>
          <cell r="AJ1682">
            <v>15000000</v>
          </cell>
          <cell r="AK1682">
            <v>0.6</v>
          </cell>
          <cell r="AL1682">
            <v>0</v>
          </cell>
          <cell r="AM1682">
            <v>0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42369</v>
          </cell>
          <cell r="AV1682">
            <v>1</v>
          </cell>
          <cell r="AW1682">
            <v>0</v>
          </cell>
        </row>
        <row r="1683">
          <cell r="C1683" t="str">
            <v>B0315</v>
          </cell>
          <cell r="D1683">
            <v>2000000000</v>
          </cell>
          <cell r="E1683">
            <v>0</v>
          </cell>
          <cell r="F1683">
            <v>46022</v>
          </cell>
          <cell r="G1683">
            <v>5000000000</v>
          </cell>
          <cell r="H1683">
            <v>7000000000</v>
          </cell>
          <cell r="I1683">
            <v>2000000000</v>
          </cell>
          <cell r="J1683">
            <v>150000000</v>
          </cell>
          <cell r="K1683" t="str">
            <v>2121</v>
          </cell>
          <cell r="L1683">
            <v>2</v>
          </cell>
          <cell r="M1683" t="str">
            <v>VND</v>
          </cell>
          <cell r="N1683" t="str">
            <v>VN0012454</v>
          </cell>
          <cell r="O1683">
            <v>2</v>
          </cell>
          <cell r="P1683" t="str">
            <v>LOAN</v>
          </cell>
          <cell r="Q1683">
            <v>46022</v>
          </cell>
          <cell r="R1683">
            <v>46022</v>
          </cell>
          <cell r="S1683">
            <v>40179</v>
          </cell>
          <cell r="T1683">
            <v>1</v>
          </cell>
          <cell r="U1683" t="str">
            <v>N</v>
          </cell>
          <cell r="V1683" t="str">
            <v>Y</v>
          </cell>
          <cell r="W1683">
            <v>4</v>
          </cell>
          <cell r="X1683" t="str">
            <v>Y</v>
          </cell>
          <cell r="Y1683" t="str">
            <v>VNGAAP</v>
          </cell>
          <cell r="Z1683" t="str">
            <v>9410</v>
          </cell>
          <cell r="AA1683">
            <v>43465</v>
          </cell>
          <cell r="AB1683">
            <v>15000000</v>
          </cell>
          <cell r="AC1683">
            <v>5000000000</v>
          </cell>
          <cell r="AD1683">
            <v>150000000</v>
          </cell>
          <cell r="AE1683">
            <v>1000000000</v>
          </cell>
          <cell r="AF1683">
            <v>2</v>
          </cell>
          <cell r="AG1683">
            <v>46022</v>
          </cell>
          <cell r="AH1683">
            <v>5000000000</v>
          </cell>
          <cell r="AI1683">
            <v>5000000000</v>
          </cell>
          <cell r="AJ1683">
            <v>15000000</v>
          </cell>
          <cell r="AK1683">
            <v>0.4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>
            <v>0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42369</v>
          </cell>
          <cell r="AV1683">
            <v>1</v>
          </cell>
          <cell r="AW1683">
            <v>0</v>
          </cell>
        </row>
        <row r="1684">
          <cell r="C1684" t="str">
            <v>B0316</v>
          </cell>
          <cell r="D1684">
            <v>2000000000</v>
          </cell>
          <cell r="E1684">
            <v>0</v>
          </cell>
          <cell r="F1684">
            <v>46022</v>
          </cell>
          <cell r="G1684">
            <v>5000000000</v>
          </cell>
          <cell r="H1684">
            <v>7000000000</v>
          </cell>
          <cell r="I1684">
            <v>2000000000</v>
          </cell>
          <cell r="J1684">
            <v>150000000</v>
          </cell>
          <cell r="K1684" t="str">
            <v>2121</v>
          </cell>
          <cell r="L1684">
            <v>3</v>
          </cell>
          <cell r="M1684" t="str">
            <v>VND</v>
          </cell>
          <cell r="N1684" t="str">
            <v>VN0011233</v>
          </cell>
          <cell r="O1684">
            <v>3</v>
          </cell>
          <cell r="P1684" t="str">
            <v>LOAN</v>
          </cell>
          <cell r="Q1684">
            <v>46022</v>
          </cell>
          <cell r="R1684">
            <v>46022</v>
          </cell>
          <cell r="S1684">
            <v>40179</v>
          </cell>
          <cell r="T1684">
            <v>1</v>
          </cell>
          <cell r="U1684" t="str">
            <v>N</v>
          </cell>
          <cell r="V1684" t="str">
            <v>N</v>
          </cell>
          <cell r="W1684">
            <v>5</v>
          </cell>
          <cell r="X1684" t="str">
            <v>Y</v>
          </cell>
          <cell r="Y1684" t="str">
            <v>VNGAAP</v>
          </cell>
          <cell r="Z1684" t="str">
            <v>9410</v>
          </cell>
          <cell r="AA1684">
            <v>43465</v>
          </cell>
          <cell r="AB1684">
            <v>15000000</v>
          </cell>
          <cell r="AC1684">
            <v>5000000000</v>
          </cell>
          <cell r="AD1684">
            <v>150000000</v>
          </cell>
          <cell r="AE1684">
            <v>2500000000</v>
          </cell>
          <cell r="AF1684">
            <v>2</v>
          </cell>
          <cell r="AG1684">
            <v>46022</v>
          </cell>
          <cell r="AH1684">
            <v>5000000000</v>
          </cell>
          <cell r="AI1684">
            <v>5000000000</v>
          </cell>
          <cell r="AJ1684">
            <v>15000000</v>
          </cell>
          <cell r="AK1684">
            <v>0.6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42369</v>
          </cell>
          <cell r="AV1684">
            <v>1</v>
          </cell>
          <cell r="AW1684">
            <v>0</v>
          </cell>
        </row>
        <row r="1685">
          <cell r="C1685" t="str">
            <v>B0317</v>
          </cell>
          <cell r="D1685">
            <v>2000000000</v>
          </cell>
          <cell r="E1685">
            <v>0</v>
          </cell>
          <cell r="F1685">
            <v>46022</v>
          </cell>
          <cell r="G1685">
            <v>5000000000</v>
          </cell>
          <cell r="H1685">
            <v>7000000000</v>
          </cell>
          <cell r="I1685">
            <v>2000000000</v>
          </cell>
          <cell r="J1685">
            <v>150000000</v>
          </cell>
          <cell r="K1685" t="str">
            <v>2121</v>
          </cell>
          <cell r="L1685">
            <v>7</v>
          </cell>
          <cell r="M1685" t="str">
            <v>VND</v>
          </cell>
          <cell r="N1685" t="str">
            <v>VN0011232</v>
          </cell>
          <cell r="O1685">
            <v>7</v>
          </cell>
          <cell r="P1685" t="str">
            <v>LOAN</v>
          </cell>
          <cell r="Q1685">
            <v>46022</v>
          </cell>
          <cell r="R1685">
            <v>46022</v>
          </cell>
          <cell r="S1685">
            <v>40179</v>
          </cell>
          <cell r="T1685">
            <v>1</v>
          </cell>
          <cell r="U1685" t="str">
            <v>N</v>
          </cell>
          <cell r="V1685" t="str">
            <v>N</v>
          </cell>
          <cell r="W1685">
            <v>5</v>
          </cell>
          <cell r="X1685" t="str">
            <v>Y</v>
          </cell>
          <cell r="Y1685" t="str">
            <v>VNGAAP</v>
          </cell>
          <cell r="Z1685" t="str">
            <v>9410</v>
          </cell>
          <cell r="AA1685">
            <v>43465</v>
          </cell>
          <cell r="AB1685">
            <v>15000000</v>
          </cell>
          <cell r="AC1685">
            <v>5000000000</v>
          </cell>
          <cell r="AD1685">
            <v>150000000</v>
          </cell>
          <cell r="AE1685">
            <v>3000000000</v>
          </cell>
          <cell r="AF1685">
            <v>2</v>
          </cell>
          <cell r="AG1685">
            <v>46022</v>
          </cell>
          <cell r="AH1685">
            <v>5000000000</v>
          </cell>
          <cell r="AI1685">
            <v>5000000000</v>
          </cell>
          <cell r="AJ1685">
            <v>15000000</v>
          </cell>
          <cell r="AK1685">
            <v>0.8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42369</v>
          </cell>
          <cell r="AV1685">
            <v>1</v>
          </cell>
          <cell r="AW1685">
            <v>0</v>
          </cell>
        </row>
        <row r="1686">
          <cell r="C1686" t="str">
            <v>B0318</v>
          </cell>
          <cell r="D1686">
            <v>2000000000</v>
          </cell>
          <cell r="E1686">
            <v>0</v>
          </cell>
          <cell r="F1686">
            <v>46022</v>
          </cell>
          <cell r="G1686">
            <v>5000000000</v>
          </cell>
          <cell r="H1686">
            <v>7000000000</v>
          </cell>
          <cell r="I1686">
            <v>2000000000</v>
          </cell>
          <cell r="J1686">
            <v>150000000</v>
          </cell>
          <cell r="K1686" t="str">
            <v>2121</v>
          </cell>
          <cell r="L1686">
            <v>4</v>
          </cell>
          <cell r="M1686" t="str">
            <v>VND</v>
          </cell>
          <cell r="N1686" t="str">
            <v>VN0012152</v>
          </cell>
          <cell r="O1686">
            <v>4</v>
          </cell>
          <cell r="P1686" t="str">
            <v>LOAN</v>
          </cell>
          <cell r="Q1686">
            <v>46022</v>
          </cell>
          <cell r="R1686">
            <v>46022</v>
          </cell>
          <cell r="S1686">
            <v>40179</v>
          </cell>
          <cell r="T1686">
            <v>1</v>
          </cell>
          <cell r="U1686" t="str">
            <v>N</v>
          </cell>
          <cell r="V1686" t="str">
            <v>Y</v>
          </cell>
          <cell r="W1686">
            <v>3</v>
          </cell>
          <cell r="X1686" t="str">
            <v>Y</v>
          </cell>
          <cell r="Y1686" t="str">
            <v>VNGAAP</v>
          </cell>
          <cell r="Z1686" t="str">
            <v>9410</v>
          </cell>
          <cell r="AA1686">
            <v>43465</v>
          </cell>
          <cell r="AB1686">
            <v>15000000</v>
          </cell>
          <cell r="AC1686">
            <v>5000000000</v>
          </cell>
          <cell r="AD1686">
            <v>150000000</v>
          </cell>
          <cell r="AE1686">
            <v>500000000</v>
          </cell>
          <cell r="AF1686">
            <v>2</v>
          </cell>
          <cell r="AG1686">
            <v>46022</v>
          </cell>
          <cell r="AH1686">
            <v>5000000000</v>
          </cell>
          <cell r="AI1686">
            <v>5000000000</v>
          </cell>
          <cell r="AJ1686">
            <v>15000000</v>
          </cell>
          <cell r="AK1686">
            <v>0.39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42369</v>
          </cell>
          <cell r="AV1686">
            <v>1</v>
          </cell>
          <cell r="AW1686">
            <v>0</v>
          </cell>
        </row>
        <row r="1687">
          <cell r="C1687" t="str">
            <v>B0319</v>
          </cell>
          <cell r="D1687">
            <v>2000000000</v>
          </cell>
          <cell r="E1687">
            <v>0</v>
          </cell>
          <cell r="F1687">
            <v>46022</v>
          </cell>
          <cell r="G1687">
            <v>5000000000</v>
          </cell>
          <cell r="H1687">
            <v>7000000000</v>
          </cell>
          <cell r="I1687">
            <v>2000000000</v>
          </cell>
          <cell r="J1687">
            <v>150000000</v>
          </cell>
          <cell r="K1687" t="str">
            <v>2121</v>
          </cell>
          <cell r="L1687">
            <v>4</v>
          </cell>
          <cell r="M1687" t="str">
            <v>VND</v>
          </cell>
          <cell r="N1687" t="str">
            <v>VN0011345</v>
          </cell>
          <cell r="O1687">
            <v>4</v>
          </cell>
          <cell r="P1687" t="str">
            <v>LOAN</v>
          </cell>
          <cell r="Q1687">
            <v>46022</v>
          </cell>
          <cell r="R1687">
            <v>46022</v>
          </cell>
          <cell r="S1687">
            <v>40179</v>
          </cell>
          <cell r="T1687">
            <v>1</v>
          </cell>
          <cell r="U1687" t="str">
            <v>N</v>
          </cell>
          <cell r="V1687" t="str">
            <v>N</v>
          </cell>
          <cell r="W1687">
            <v>4</v>
          </cell>
          <cell r="X1687" t="str">
            <v>Y</v>
          </cell>
          <cell r="Y1687" t="str">
            <v>VNGAAP</v>
          </cell>
          <cell r="Z1687" t="str">
            <v>9410</v>
          </cell>
          <cell r="AA1687">
            <v>43465</v>
          </cell>
          <cell r="AB1687">
            <v>15000000</v>
          </cell>
          <cell r="AC1687">
            <v>5000000000</v>
          </cell>
          <cell r="AD1687">
            <v>150000000</v>
          </cell>
          <cell r="AE1687">
            <v>1000000000</v>
          </cell>
          <cell r="AF1687">
            <v>2</v>
          </cell>
          <cell r="AG1687">
            <v>46022</v>
          </cell>
          <cell r="AH1687">
            <v>5000000000</v>
          </cell>
          <cell r="AI1687">
            <v>5000000000</v>
          </cell>
          <cell r="AJ1687">
            <v>15000000</v>
          </cell>
          <cell r="AK1687">
            <v>0.4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42369</v>
          </cell>
          <cell r="AV1687">
            <v>1</v>
          </cell>
          <cell r="AW1687">
            <v>0</v>
          </cell>
        </row>
        <row r="1688">
          <cell r="C1688" t="str">
            <v>B0320</v>
          </cell>
          <cell r="D1688">
            <v>2000000000</v>
          </cell>
          <cell r="E1688">
            <v>0</v>
          </cell>
          <cell r="F1688">
            <v>46022</v>
          </cell>
          <cell r="G1688">
            <v>5000000000</v>
          </cell>
          <cell r="H1688">
            <v>7000000000</v>
          </cell>
          <cell r="I1688">
            <v>2000000000</v>
          </cell>
          <cell r="J1688">
            <v>150000000</v>
          </cell>
          <cell r="K1688" t="str">
            <v>2121</v>
          </cell>
          <cell r="L1688">
            <v>4</v>
          </cell>
          <cell r="M1688" t="str">
            <v>VND</v>
          </cell>
          <cell r="N1688" t="str">
            <v>VN0012155</v>
          </cell>
          <cell r="O1688">
            <v>4</v>
          </cell>
          <cell r="P1688" t="str">
            <v>LOAN</v>
          </cell>
          <cell r="Q1688">
            <v>46022</v>
          </cell>
          <cell r="R1688">
            <v>46022</v>
          </cell>
          <cell r="S1688">
            <v>40179</v>
          </cell>
          <cell r="T1688">
            <v>1</v>
          </cell>
          <cell r="U1688" t="str">
            <v>N</v>
          </cell>
          <cell r="V1688" t="str">
            <v>Y</v>
          </cell>
          <cell r="W1688">
            <v>5</v>
          </cell>
          <cell r="X1688" t="str">
            <v>Y</v>
          </cell>
          <cell r="Y1688" t="str">
            <v>VNGAAP</v>
          </cell>
          <cell r="Z1688" t="str">
            <v>9410</v>
          </cell>
          <cell r="AA1688">
            <v>43465</v>
          </cell>
          <cell r="AB1688">
            <v>15000000</v>
          </cell>
          <cell r="AC1688">
            <v>5000000000</v>
          </cell>
          <cell r="AD1688">
            <v>150000000</v>
          </cell>
          <cell r="AE1688">
            <v>2500000000</v>
          </cell>
          <cell r="AF1688">
            <v>2</v>
          </cell>
          <cell r="AG1688">
            <v>46022</v>
          </cell>
          <cell r="AH1688">
            <v>5000000000</v>
          </cell>
          <cell r="AI1688">
            <v>5000000000</v>
          </cell>
          <cell r="AJ1688">
            <v>15000000</v>
          </cell>
          <cell r="AK1688">
            <v>0.6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42369</v>
          </cell>
          <cell r="AV1688">
            <v>1</v>
          </cell>
          <cell r="AW1688">
            <v>0</v>
          </cell>
        </row>
        <row r="1689">
          <cell r="C1689" t="str">
            <v>B0321</v>
          </cell>
          <cell r="D1689">
            <v>2000000000</v>
          </cell>
          <cell r="E1689">
            <v>0</v>
          </cell>
          <cell r="F1689">
            <v>46022</v>
          </cell>
          <cell r="G1689">
            <v>5000000000</v>
          </cell>
          <cell r="H1689">
            <v>7000000000</v>
          </cell>
          <cell r="I1689">
            <v>2000000000</v>
          </cell>
          <cell r="J1689">
            <v>150000000</v>
          </cell>
          <cell r="K1689" t="str">
            <v>2121</v>
          </cell>
          <cell r="L1689">
            <v>4</v>
          </cell>
          <cell r="M1689" t="str">
            <v>VND</v>
          </cell>
          <cell r="N1689" t="str">
            <v>VN0012304</v>
          </cell>
          <cell r="O1689">
            <v>4</v>
          </cell>
          <cell r="P1689" t="str">
            <v>LOAN</v>
          </cell>
          <cell r="Q1689">
            <v>46022</v>
          </cell>
          <cell r="R1689">
            <v>46022</v>
          </cell>
          <cell r="S1689">
            <v>40179</v>
          </cell>
          <cell r="T1689">
            <v>1</v>
          </cell>
          <cell r="U1689" t="str">
            <v>N</v>
          </cell>
          <cell r="V1689" t="str">
            <v>N</v>
          </cell>
          <cell r="W1689">
            <v>5</v>
          </cell>
          <cell r="X1689" t="str">
            <v>Y</v>
          </cell>
          <cell r="Y1689" t="str">
            <v>VNGAAP</v>
          </cell>
          <cell r="Z1689" t="str">
            <v>9410</v>
          </cell>
          <cell r="AA1689">
            <v>43465</v>
          </cell>
          <cell r="AB1689">
            <v>15000000</v>
          </cell>
          <cell r="AC1689">
            <v>5000000000</v>
          </cell>
          <cell r="AD1689">
            <v>150000000</v>
          </cell>
          <cell r="AE1689">
            <v>3000000000</v>
          </cell>
          <cell r="AF1689">
            <v>2</v>
          </cell>
          <cell r="AG1689">
            <v>46022</v>
          </cell>
          <cell r="AH1689">
            <v>5000000000</v>
          </cell>
          <cell r="AI1689">
            <v>5000000000</v>
          </cell>
          <cell r="AJ1689">
            <v>15000000</v>
          </cell>
          <cell r="AK1689">
            <v>0.8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42369</v>
          </cell>
          <cell r="AV1689">
            <v>1</v>
          </cell>
          <cell r="AW1689">
            <v>0</v>
          </cell>
        </row>
        <row r="1690">
          <cell r="C1690" t="str">
            <v>B0322</v>
          </cell>
          <cell r="D1690">
            <v>2000000000</v>
          </cell>
          <cell r="E1690">
            <v>0</v>
          </cell>
          <cell r="F1690">
            <v>46022</v>
          </cell>
          <cell r="G1690">
            <v>5000000000</v>
          </cell>
          <cell r="H1690">
            <v>7000000000</v>
          </cell>
          <cell r="I1690">
            <v>2000000000</v>
          </cell>
          <cell r="J1690">
            <v>150000000</v>
          </cell>
          <cell r="K1690" t="str">
            <v>2121</v>
          </cell>
          <cell r="L1690">
            <v>1</v>
          </cell>
          <cell r="M1690" t="str">
            <v>VND</v>
          </cell>
          <cell r="N1690" t="str">
            <v>VN0012306</v>
          </cell>
          <cell r="O1690">
            <v>1</v>
          </cell>
          <cell r="P1690" t="str">
            <v>LOAN</v>
          </cell>
          <cell r="Q1690">
            <v>46022</v>
          </cell>
          <cell r="R1690">
            <v>46022</v>
          </cell>
          <cell r="S1690">
            <v>40179</v>
          </cell>
          <cell r="T1690">
            <v>1</v>
          </cell>
          <cell r="U1690" t="str">
            <v>N</v>
          </cell>
          <cell r="V1690" t="str">
            <v>N</v>
          </cell>
          <cell r="W1690">
            <v>3</v>
          </cell>
          <cell r="X1690" t="str">
            <v>Y</v>
          </cell>
          <cell r="Y1690" t="str">
            <v>VNGAAP</v>
          </cell>
          <cell r="Z1690" t="str">
            <v>9410</v>
          </cell>
          <cell r="AA1690">
            <v>43465</v>
          </cell>
          <cell r="AB1690">
            <v>15000000</v>
          </cell>
          <cell r="AC1690">
            <v>5000000000</v>
          </cell>
          <cell r="AD1690">
            <v>150000000</v>
          </cell>
          <cell r="AE1690">
            <v>500000000</v>
          </cell>
          <cell r="AF1690">
            <v>2</v>
          </cell>
          <cell r="AG1690">
            <v>46022</v>
          </cell>
          <cell r="AH1690">
            <v>5000000000</v>
          </cell>
          <cell r="AI1690">
            <v>5000000000</v>
          </cell>
          <cell r="AJ1690">
            <v>15000000</v>
          </cell>
          <cell r="AK1690">
            <v>0.39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42369</v>
          </cell>
          <cell r="AV1690">
            <v>1</v>
          </cell>
          <cell r="AW1690">
            <v>0</v>
          </cell>
        </row>
        <row r="1691">
          <cell r="C1691" t="str">
            <v>B0323</v>
          </cell>
          <cell r="D1691">
            <v>2000000000</v>
          </cell>
          <cell r="E1691">
            <v>0</v>
          </cell>
          <cell r="F1691">
            <v>46022</v>
          </cell>
          <cell r="G1691">
            <v>5000000000</v>
          </cell>
          <cell r="H1691">
            <v>7000000000</v>
          </cell>
          <cell r="I1691">
            <v>2000000000</v>
          </cell>
          <cell r="J1691">
            <v>150000000</v>
          </cell>
          <cell r="K1691" t="str">
            <v>2121</v>
          </cell>
          <cell r="L1691">
            <v>2</v>
          </cell>
          <cell r="M1691" t="str">
            <v>VND</v>
          </cell>
          <cell r="N1691" t="str">
            <v>VN0012241</v>
          </cell>
          <cell r="O1691">
            <v>2</v>
          </cell>
          <cell r="P1691" t="str">
            <v>LOAN</v>
          </cell>
          <cell r="Q1691">
            <v>46022</v>
          </cell>
          <cell r="R1691">
            <v>46022</v>
          </cell>
          <cell r="S1691">
            <v>40179</v>
          </cell>
          <cell r="T1691">
            <v>1</v>
          </cell>
          <cell r="U1691" t="str">
            <v>N</v>
          </cell>
          <cell r="V1691" t="str">
            <v>N</v>
          </cell>
          <cell r="W1691">
            <v>4</v>
          </cell>
          <cell r="X1691" t="str">
            <v>Y</v>
          </cell>
          <cell r="Y1691" t="str">
            <v>VNGAAP</v>
          </cell>
          <cell r="Z1691" t="str">
            <v>9410</v>
          </cell>
          <cell r="AA1691">
            <v>43465</v>
          </cell>
          <cell r="AB1691">
            <v>15000000</v>
          </cell>
          <cell r="AC1691">
            <v>5000000000</v>
          </cell>
          <cell r="AD1691">
            <v>150000000</v>
          </cell>
          <cell r="AE1691">
            <v>1000000000</v>
          </cell>
          <cell r="AF1691">
            <v>2</v>
          </cell>
          <cell r="AG1691">
            <v>46022</v>
          </cell>
          <cell r="AH1691">
            <v>5000000000</v>
          </cell>
          <cell r="AI1691">
            <v>5000000000</v>
          </cell>
          <cell r="AJ1691">
            <v>15000000</v>
          </cell>
          <cell r="AK1691">
            <v>0.4</v>
          </cell>
          <cell r="AL1691">
            <v>0</v>
          </cell>
          <cell r="AM1691">
            <v>0</v>
          </cell>
          <cell r="AN1691">
            <v>0</v>
          </cell>
          <cell r="AO1691">
            <v>0</v>
          </cell>
          <cell r="AP1691">
            <v>0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42369</v>
          </cell>
          <cell r="AV1691">
            <v>1</v>
          </cell>
          <cell r="AW1691">
            <v>0</v>
          </cell>
        </row>
        <row r="1692">
          <cell r="C1692" t="str">
            <v>B0324</v>
          </cell>
          <cell r="D1692">
            <v>2000000000</v>
          </cell>
          <cell r="E1692">
            <v>0</v>
          </cell>
          <cell r="F1692">
            <v>46022</v>
          </cell>
          <cell r="G1692">
            <v>5000000000</v>
          </cell>
          <cell r="H1692">
            <v>7000000000</v>
          </cell>
          <cell r="I1692">
            <v>2000000000</v>
          </cell>
          <cell r="J1692">
            <v>150000000</v>
          </cell>
          <cell r="K1692" t="str">
            <v>2121</v>
          </cell>
          <cell r="L1692">
            <v>3</v>
          </cell>
          <cell r="M1692" t="str">
            <v>VND</v>
          </cell>
          <cell r="N1692" t="str">
            <v>VN0011736</v>
          </cell>
          <cell r="O1692">
            <v>3</v>
          </cell>
          <cell r="P1692" t="str">
            <v>LOAN</v>
          </cell>
          <cell r="Q1692">
            <v>46022</v>
          </cell>
          <cell r="R1692">
            <v>46022</v>
          </cell>
          <cell r="S1692">
            <v>40179</v>
          </cell>
          <cell r="T1692">
            <v>1</v>
          </cell>
          <cell r="U1692" t="str">
            <v>N</v>
          </cell>
          <cell r="V1692" t="str">
            <v>N</v>
          </cell>
          <cell r="W1692">
            <v>5</v>
          </cell>
          <cell r="X1692" t="str">
            <v>Y</v>
          </cell>
          <cell r="Y1692" t="str">
            <v>VNGAAP</v>
          </cell>
          <cell r="Z1692" t="str">
            <v>9410</v>
          </cell>
          <cell r="AA1692">
            <v>43465</v>
          </cell>
          <cell r="AB1692">
            <v>15000000</v>
          </cell>
          <cell r="AC1692">
            <v>5000000000</v>
          </cell>
          <cell r="AD1692">
            <v>150000000</v>
          </cell>
          <cell r="AE1692">
            <v>2500000000</v>
          </cell>
          <cell r="AF1692">
            <v>2</v>
          </cell>
          <cell r="AG1692">
            <v>46022</v>
          </cell>
          <cell r="AH1692">
            <v>5000000000</v>
          </cell>
          <cell r="AI1692">
            <v>5000000000</v>
          </cell>
          <cell r="AJ1692">
            <v>15000000</v>
          </cell>
          <cell r="AK1692">
            <v>0.6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42369</v>
          </cell>
          <cell r="AV1692">
            <v>1</v>
          </cell>
          <cell r="AW1692">
            <v>0</v>
          </cell>
        </row>
        <row r="1693">
          <cell r="C1693" t="str">
            <v>B0325</v>
          </cell>
          <cell r="D1693">
            <v>2000000000</v>
          </cell>
          <cell r="E1693">
            <v>0</v>
          </cell>
          <cell r="F1693">
            <v>46022</v>
          </cell>
          <cell r="G1693">
            <v>5000000000</v>
          </cell>
          <cell r="H1693">
            <v>7000000000</v>
          </cell>
          <cell r="I1693">
            <v>2000000000</v>
          </cell>
          <cell r="J1693">
            <v>150000000</v>
          </cell>
          <cell r="K1693" t="str">
            <v>2121</v>
          </cell>
          <cell r="L1693">
            <v>2</v>
          </cell>
          <cell r="M1693" t="str">
            <v>VND</v>
          </cell>
          <cell r="N1693" t="str">
            <v>VN0012421</v>
          </cell>
          <cell r="O1693">
            <v>2</v>
          </cell>
          <cell r="P1693" t="str">
            <v>LOAN</v>
          </cell>
          <cell r="Q1693">
            <v>46022</v>
          </cell>
          <cell r="R1693">
            <v>46022</v>
          </cell>
          <cell r="S1693">
            <v>40179</v>
          </cell>
          <cell r="T1693">
            <v>1</v>
          </cell>
          <cell r="U1693" t="str">
            <v>N</v>
          </cell>
          <cell r="V1693" t="str">
            <v>N</v>
          </cell>
          <cell r="W1693">
            <v>4</v>
          </cell>
          <cell r="X1693" t="str">
            <v>Y</v>
          </cell>
          <cell r="Y1693" t="str">
            <v>VNGAAP</v>
          </cell>
          <cell r="Z1693" t="str">
            <v>9410</v>
          </cell>
          <cell r="AA1693">
            <v>43465</v>
          </cell>
          <cell r="AB1693">
            <v>15000000</v>
          </cell>
          <cell r="AC1693">
            <v>5000000000</v>
          </cell>
          <cell r="AD1693">
            <v>150000000</v>
          </cell>
          <cell r="AE1693">
            <v>1000000000</v>
          </cell>
          <cell r="AF1693">
            <v>2</v>
          </cell>
          <cell r="AG1693">
            <v>46022</v>
          </cell>
          <cell r="AH1693">
            <v>5000000000</v>
          </cell>
          <cell r="AI1693">
            <v>5000000000</v>
          </cell>
          <cell r="AJ1693">
            <v>15000000</v>
          </cell>
          <cell r="AK1693">
            <v>0.4</v>
          </cell>
          <cell r="AL1693">
            <v>0</v>
          </cell>
          <cell r="AM1693">
            <v>0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42369</v>
          </cell>
          <cell r="AV1693">
            <v>1</v>
          </cell>
          <cell r="AW1693">
            <v>0</v>
          </cell>
        </row>
        <row r="1694">
          <cell r="C1694" t="str">
            <v>B0326</v>
          </cell>
          <cell r="D1694">
            <v>2000000000</v>
          </cell>
          <cell r="E1694">
            <v>0</v>
          </cell>
          <cell r="F1694">
            <v>46022</v>
          </cell>
          <cell r="G1694">
            <v>5000000000</v>
          </cell>
          <cell r="H1694">
            <v>7000000000</v>
          </cell>
          <cell r="I1694">
            <v>2000000000</v>
          </cell>
          <cell r="J1694">
            <v>150000000</v>
          </cell>
          <cell r="K1694" t="str">
            <v>2121</v>
          </cell>
          <cell r="L1694">
            <v>3</v>
          </cell>
          <cell r="M1694" t="str">
            <v>VND</v>
          </cell>
          <cell r="N1694" t="str">
            <v>VN0011644</v>
          </cell>
          <cell r="O1694">
            <v>3</v>
          </cell>
          <cell r="P1694" t="str">
            <v>LOAN</v>
          </cell>
          <cell r="Q1694">
            <v>46022</v>
          </cell>
          <cell r="R1694">
            <v>46022</v>
          </cell>
          <cell r="S1694">
            <v>40179</v>
          </cell>
          <cell r="T1694">
            <v>1</v>
          </cell>
          <cell r="U1694" t="str">
            <v>N</v>
          </cell>
          <cell r="V1694" t="str">
            <v>N</v>
          </cell>
          <cell r="W1694">
            <v>5</v>
          </cell>
          <cell r="X1694" t="str">
            <v>Y</v>
          </cell>
          <cell r="Y1694" t="str">
            <v>VNGAAP</v>
          </cell>
          <cell r="Z1694" t="str">
            <v>9410</v>
          </cell>
          <cell r="AA1694">
            <v>43465</v>
          </cell>
          <cell r="AB1694">
            <v>15000000</v>
          </cell>
          <cell r="AC1694">
            <v>5000000000</v>
          </cell>
          <cell r="AD1694">
            <v>150000000</v>
          </cell>
          <cell r="AE1694">
            <v>2500000000</v>
          </cell>
          <cell r="AF1694">
            <v>2</v>
          </cell>
          <cell r="AG1694">
            <v>46022</v>
          </cell>
          <cell r="AH1694">
            <v>5000000000</v>
          </cell>
          <cell r="AI1694">
            <v>5000000000</v>
          </cell>
          <cell r="AJ1694">
            <v>15000000</v>
          </cell>
          <cell r="AK1694">
            <v>0.6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42369</v>
          </cell>
          <cell r="AV1694">
            <v>1</v>
          </cell>
          <cell r="AW1694">
            <v>0</v>
          </cell>
        </row>
        <row r="1695">
          <cell r="C1695" t="str">
            <v>B0327</v>
          </cell>
          <cell r="D1695">
            <v>2000000000</v>
          </cell>
          <cell r="E1695">
            <v>0</v>
          </cell>
          <cell r="F1695">
            <v>46022</v>
          </cell>
          <cell r="G1695">
            <v>5000000000</v>
          </cell>
          <cell r="H1695">
            <v>7000000000</v>
          </cell>
          <cell r="I1695">
            <v>2000000000</v>
          </cell>
          <cell r="J1695">
            <v>150000000</v>
          </cell>
          <cell r="K1695" t="str">
            <v>2121</v>
          </cell>
          <cell r="L1695">
            <v>7</v>
          </cell>
          <cell r="M1695" t="str">
            <v>VND</v>
          </cell>
          <cell r="N1695" t="str">
            <v>VN0011401</v>
          </cell>
          <cell r="O1695">
            <v>7</v>
          </cell>
          <cell r="P1695" t="str">
            <v>LOAN</v>
          </cell>
          <cell r="Q1695">
            <v>46022</v>
          </cell>
          <cell r="R1695">
            <v>46022</v>
          </cell>
          <cell r="S1695">
            <v>40179</v>
          </cell>
          <cell r="T1695">
            <v>1</v>
          </cell>
          <cell r="U1695" t="str">
            <v>N</v>
          </cell>
          <cell r="V1695" t="str">
            <v>N</v>
          </cell>
          <cell r="W1695">
            <v>5</v>
          </cell>
          <cell r="X1695" t="str">
            <v>Y</v>
          </cell>
          <cell r="Y1695" t="str">
            <v>VNGAAP</v>
          </cell>
          <cell r="Z1695" t="str">
            <v>9410</v>
          </cell>
          <cell r="AA1695">
            <v>43465</v>
          </cell>
          <cell r="AB1695">
            <v>15000000</v>
          </cell>
          <cell r="AC1695">
            <v>5000000000</v>
          </cell>
          <cell r="AD1695">
            <v>150000000</v>
          </cell>
          <cell r="AE1695">
            <v>3000000000</v>
          </cell>
          <cell r="AF1695">
            <v>2</v>
          </cell>
          <cell r="AG1695">
            <v>46022</v>
          </cell>
          <cell r="AH1695">
            <v>5000000000</v>
          </cell>
          <cell r="AI1695">
            <v>5000000000</v>
          </cell>
          <cell r="AJ1695">
            <v>15000000</v>
          </cell>
          <cell r="AK1695">
            <v>0.8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42369</v>
          </cell>
          <cell r="AV1695">
            <v>1</v>
          </cell>
          <cell r="AW1695">
            <v>0</v>
          </cell>
        </row>
        <row r="1696">
          <cell r="C1696" t="str">
            <v>B0328</v>
          </cell>
          <cell r="D1696">
            <v>2000000000</v>
          </cell>
          <cell r="E1696">
            <v>0</v>
          </cell>
          <cell r="F1696">
            <v>46022</v>
          </cell>
          <cell r="G1696">
            <v>5000000000</v>
          </cell>
          <cell r="H1696">
            <v>7000000000</v>
          </cell>
          <cell r="I1696">
            <v>2000000000</v>
          </cell>
          <cell r="J1696">
            <v>150000000</v>
          </cell>
          <cell r="K1696" t="str">
            <v>2121</v>
          </cell>
          <cell r="L1696">
            <v>4</v>
          </cell>
          <cell r="M1696" t="str">
            <v>VND</v>
          </cell>
          <cell r="N1696" t="str">
            <v>VN0011403</v>
          </cell>
          <cell r="O1696">
            <v>4</v>
          </cell>
          <cell r="P1696" t="str">
            <v>LOAN</v>
          </cell>
          <cell r="Q1696">
            <v>46022</v>
          </cell>
          <cell r="R1696">
            <v>46022</v>
          </cell>
          <cell r="S1696">
            <v>40179</v>
          </cell>
          <cell r="T1696">
            <v>1</v>
          </cell>
          <cell r="U1696" t="str">
            <v>N</v>
          </cell>
          <cell r="V1696" t="str">
            <v>N</v>
          </cell>
          <cell r="W1696">
            <v>3</v>
          </cell>
          <cell r="X1696" t="str">
            <v>Y</v>
          </cell>
          <cell r="Y1696" t="str">
            <v>VNGAAP</v>
          </cell>
          <cell r="Z1696" t="str">
            <v>9410</v>
          </cell>
          <cell r="AA1696">
            <v>43465</v>
          </cell>
          <cell r="AB1696">
            <v>15000000</v>
          </cell>
          <cell r="AC1696">
            <v>5000000000</v>
          </cell>
          <cell r="AD1696">
            <v>150000000</v>
          </cell>
          <cell r="AE1696">
            <v>500000000</v>
          </cell>
          <cell r="AF1696">
            <v>2</v>
          </cell>
          <cell r="AG1696">
            <v>46022</v>
          </cell>
          <cell r="AH1696">
            <v>5000000000</v>
          </cell>
          <cell r="AI1696">
            <v>5000000000</v>
          </cell>
          <cell r="AJ1696">
            <v>15000000</v>
          </cell>
          <cell r="AK1696">
            <v>0.39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42369</v>
          </cell>
          <cell r="AV1696">
            <v>1</v>
          </cell>
          <cell r="AW1696">
            <v>0</v>
          </cell>
        </row>
        <row r="1697">
          <cell r="C1697" t="str">
            <v>B0329</v>
          </cell>
          <cell r="D1697">
            <v>2000000000</v>
          </cell>
          <cell r="E1697">
            <v>0</v>
          </cell>
          <cell r="F1697">
            <v>46022</v>
          </cell>
          <cell r="G1697">
            <v>5000000000</v>
          </cell>
          <cell r="H1697">
            <v>7000000000</v>
          </cell>
          <cell r="I1697">
            <v>2000000000</v>
          </cell>
          <cell r="J1697">
            <v>150000000</v>
          </cell>
          <cell r="K1697" t="str">
            <v>2121</v>
          </cell>
          <cell r="L1697">
            <v>4</v>
          </cell>
          <cell r="M1697" t="str">
            <v>VND</v>
          </cell>
          <cell r="N1697" t="str">
            <v>VN0012185</v>
          </cell>
          <cell r="O1697">
            <v>4</v>
          </cell>
          <cell r="P1697" t="str">
            <v>LOAN</v>
          </cell>
          <cell r="Q1697">
            <v>46022</v>
          </cell>
          <cell r="R1697">
            <v>46022</v>
          </cell>
          <cell r="S1697">
            <v>40179</v>
          </cell>
          <cell r="T1697">
            <v>1</v>
          </cell>
          <cell r="U1697" t="str">
            <v>N</v>
          </cell>
          <cell r="V1697" t="str">
            <v>N</v>
          </cell>
          <cell r="W1697">
            <v>4</v>
          </cell>
          <cell r="X1697" t="str">
            <v>Y</v>
          </cell>
          <cell r="Y1697" t="str">
            <v>VNGAAP</v>
          </cell>
          <cell r="Z1697" t="str">
            <v>9410</v>
          </cell>
          <cell r="AA1697">
            <v>43465</v>
          </cell>
          <cell r="AB1697">
            <v>15000000</v>
          </cell>
          <cell r="AC1697">
            <v>5000000000</v>
          </cell>
          <cell r="AD1697">
            <v>150000000</v>
          </cell>
          <cell r="AE1697">
            <v>1000000000</v>
          </cell>
          <cell r="AF1697">
            <v>2</v>
          </cell>
          <cell r="AG1697">
            <v>46022</v>
          </cell>
          <cell r="AH1697">
            <v>5000000000</v>
          </cell>
          <cell r="AI1697">
            <v>5000000000</v>
          </cell>
          <cell r="AJ1697">
            <v>15000000</v>
          </cell>
          <cell r="AK1697">
            <v>0.4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42369</v>
          </cell>
          <cell r="AV1697">
            <v>1</v>
          </cell>
          <cell r="AW1697">
            <v>0</v>
          </cell>
        </row>
        <row r="1698">
          <cell r="C1698" t="str">
            <v>B0330</v>
          </cell>
          <cell r="D1698">
            <v>2000000000</v>
          </cell>
          <cell r="E1698">
            <v>0</v>
          </cell>
          <cell r="F1698">
            <v>46022</v>
          </cell>
          <cell r="G1698">
            <v>5000000000</v>
          </cell>
          <cell r="H1698">
            <v>7000000000</v>
          </cell>
          <cell r="I1698">
            <v>2000000000</v>
          </cell>
          <cell r="J1698">
            <v>150000000</v>
          </cell>
          <cell r="K1698" t="str">
            <v>2121</v>
          </cell>
          <cell r="L1698">
            <v>4</v>
          </cell>
          <cell r="M1698" t="str">
            <v>VND</v>
          </cell>
          <cell r="N1698" t="str">
            <v>VN0012423</v>
          </cell>
          <cell r="O1698">
            <v>4</v>
          </cell>
          <cell r="P1698" t="str">
            <v>LOAN</v>
          </cell>
          <cell r="Q1698">
            <v>46022</v>
          </cell>
          <cell r="R1698">
            <v>46022</v>
          </cell>
          <cell r="S1698">
            <v>40179</v>
          </cell>
          <cell r="T1698">
            <v>1</v>
          </cell>
          <cell r="U1698" t="str">
            <v>N</v>
          </cell>
          <cell r="V1698" t="str">
            <v>N</v>
          </cell>
          <cell r="W1698">
            <v>5</v>
          </cell>
          <cell r="X1698" t="str">
            <v>Y</v>
          </cell>
          <cell r="Y1698" t="str">
            <v>VNGAAP</v>
          </cell>
          <cell r="Z1698" t="str">
            <v>9410</v>
          </cell>
          <cell r="AA1698">
            <v>43465</v>
          </cell>
          <cell r="AB1698">
            <v>15000000</v>
          </cell>
          <cell r="AC1698">
            <v>5000000000</v>
          </cell>
          <cell r="AD1698">
            <v>150000000</v>
          </cell>
          <cell r="AE1698">
            <v>2500000000</v>
          </cell>
          <cell r="AF1698">
            <v>2</v>
          </cell>
          <cell r="AG1698">
            <v>46022</v>
          </cell>
          <cell r="AH1698">
            <v>5000000000</v>
          </cell>
          <cell r="AI1698">
            <v>5000000000</v>
          </cell>
          <cell r="AJ1698">
            <v>15000000</v>
          </cell>
          <cell r="AK1698">
            <v>0.6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42369</v>
          </cell>
          <cell r="AV1698">
            <v>1</v>
          </cell>
          <cell r="AW1698">
            <v>0</v>
          </cell>
        </row>
        <row r="1699">
          <cell r="C1699" t="str">
            <v>B0331</v>
          </cell>
          <cell r="D1699">
            <v>2000000000</v>
          </cell>
          <cell r="E1699">
            <v>0</v>
          </cell>
          <cell r="F1699">
            <v>46022</v>
          </cell>
          <cell r="G1699">
            <v>5000000000</v>
          </cell>
          <cell r="H1699">
            <v>7000000000</v>
          </cell>
          <cell r="I1699">
            <v>2000000000</v>
          </cell>
          <cell r="J1699">
            <v>150000000</v>
          </cell>
          <cell r="K1699" t="str">
            <v>2121</v>
          </cell>
          <cell r="L1699">
            <v>4</v>
          </cell>
          <cell r="M1699" t="str">
            <v>VND</v>
          </cell>
          <cell r="N1699" t="str">
            <v>VN0012452</v>
          </cell>
          <cell r="O1699">
            <v>4</v>
          </cell>
          <cell r="P1699" t="str">
            <v>LOAN</v>
          </cell>
          <cell r="Q1699">
            <v>46022</v>
          </cell>
          <cell r="R1699">
            <v>46022</v>
          </cell>
          <cell r="S1699">
            <v>40179</v>
          </cell>
          <cell r="T1699">
            <v>1</v>
          </cell>
          <cell r="U1699" t="str">
            <v>N</v>
          </cell>
          <cell r="V1699" t="str">
            <v>N</v>
          </cell>
          <cell r="W1699">
            <v>5</v>
          </cell>
          <cell r="X1699" t="str">
            <v>Y</v>
          </cell>
          <cell r="Y1699" t="str">
            <v>VNGAAP</v>
          </cell>
          <cell r="Z1699" t="str">
            <v>9410</v>
          </cell>
          <cell r="AA1699">
            <v>43465</v>
          </cell>
          <cell r="AB1699">
            <v>15000000</v>
          </cell>
          <cell r="AC1699">
            <v>5000000000</v>
          </cell>
          <cell r="AD1699">
            <v>150000000</v>
          </cell>
          <cell r="AE1699">
            <v>3000000000</v>
          </cell>
          <cell r="AF1699">
            <v>2</v>
          </cell>
          <cell r="AG1699">
            <v>46022</v>
          </cell>
          <cell r="AH1699">
            <v>5000000000</v>
          </cell>
          <cell r="AI1699">
            <v>5000000000</v>
          </cell>
          <cell r="AJ1699">
            <v>15000000</v>
          </cell>
          <cell r="AK1699">
            <v>0.8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42369</v>
          </cell>
          <cell r="AV1699">
            <v>1</v>
          </cell>
          <cell r="AW1699">
            <v>0</v>
          </cell>
        </row>
        <row r="1700">
          <cell r="C1700" t="str">
            <v>B0332</v>
          </cell>
          <cell r="D1700">
            <v>2000000000</v>
          </cell>
          <cell r="E1700">
            <v>0</v>
          </cell>
          <cell r="F1700">
            <v>46022</v>
          </cell>
          <cell r="G1700">
            <v>5000000000</v>
          </cell>
          <cell r="H1700">
            <v>7000000000</v>
          </cell>
          <cell r="I1700">
            <v>2000000000</v>
          </cell>
          <cell r="J1700">
            <v>150000000</v>
          </cell>
          <cell r="K1700" t="str">
            <v>2121</v>
          </cell>
          <cell r="L1700">
            <v>1</v>
          </cell>
          <cell r="M1700" t="str">
            <v>VND</v>
          </cell>
          <cell r="N1700" t="str">
            <v>VN0011462</v>
          </cell>
          <cell r="O1700">
            <v>1</v>
          </cell>
          <cell r="P1700" t="str">
            <v>LOAN</v>
          </cell>
          <cell r="Q1700">
            <v>46022</v>
          </cell>
          <cell r="R1700">
            <v>46022</v>
          </cell>
          <cell r="S1700">
            <v>40179</v>
          </cell>
          <cell r="T1700">
            <v>1</v>
          </cell>
          <cell r="U1700" t="str">
            <v>N</v>
          </cell>
          <cell r="V1700" t="str">
            <v>Y</v>
          </cell>
          <cell r="W1700">
            <v>1</v>
          </cell>
          <cell r="X1700" t="str">
            <v>Y</v>
          </cell>
          <cell r="Y1700" t="str">
            <v>VNGAAP</v>
          </cell>
          <cell r="Z1700" t="str">
            <v>9410</v>
          </cell>
          <cell r="AA1700">
            <v>43465</v>
          </cell>
          <cell r="AB1700">
            <v>15000000</v>
          </cell>
          <cell r="AC1700">
            <v>5000000000</v>
          </cell>
          <cell r="AD1700">
            <v>150000000</v>
          </cell>
          <cell r="AE1700">
            <v>0</v>
          </cell>
          <cell r="AF1700">
            <v>2</v>
          </cell>
          <cell r="AG1700">
            <v>46022</v>
          </cell>
          <cell r="AH1700">
            <v>5000000000</v>
          </cell>
          <cell r="AI1700">
            <v>5000000000</v>
          </cell>
          <cell r="AJ1700">
            <v>15000000</v>
          </cell>
          <cell r="AK1700">
            <v>0.5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42369</v>
          </cell>
          <cell r="AV1700">
            <v>1</v>
          </cell>
          <cell r="AW1700">
            <v>0</v>
          </cell>
        </row>
        <row r="1701">
          <cell r="C1701" t="str">
            <v>B0333</v>
          </cell>
          <cell r="D1701">
            <v>2000000000</v>
          </cell>
          <cell r="E1701">
            <v>0</v>
          </cell>
          <cell r="F1701">
            <v>46022</v>
          </cell>
          <cell r="G1701">
            <v>5000000000</v>
          </cell>
          <cell r="H1701">
            <v>7000000000</v>
          </cell>
          <cell r="I1701">
            <v>2000000000</v>
          </cell>
          <cell r="J1701">
            <v>150000000</v>
          </cell>
          <cell r="K1701" t="str">
            <v>2121</v>
          </cell>
          <cell r="L1701">
            <v>1</v>
          </cell>
          <cell r="M1701" t="str">
            <v>VND</v>
          </cell>
          <cell r="N1701" t="str">
            <v>VN0011941</v>
          </cell>
          <cell r="O1701">
            <v>1</v>
          </cell>
          <cell r="P1701" t="str">
            <v>LOAN</v>
          </cell>
          <cell r="Q1701">
            <v>46022</v>
          </cell>
          <cell r="R1701">
            <v>46022</v>
          </cell>
          <cell r="S1701">
            <v>40179</v>
          </cell>
          <cell r="T1701">
            <v>1</v>
          </cell>
          <cell r="U1701" t="str">
            <v>N</v>
          </cell>
          <cell r="V1701" t="str">
            <v>N</v>
          </cell>
          <cell r="W1701">
            <v>2</v>
          </cell>
          <cell r="X1701" t="str">
            <v>Y</v>
          </cell>
          <cell r="Y1701" t="str">
            <v>VNGAAP</v>
          </cell>
          <cell r="Z1701" t="str">
            <v>9410</v>
          </cell>
          <cell r="AA1701">
            <v>43465</v>
          </cell>
          <cell r="AB1701">
            <v>15000000</v>
          </cell>
          <cell r="AC1701">
            <v>5000000000</v>
          </cell>
          <cell r="AD1701">
            <v>150000000</v>
          </cell>
          <cell r="AE1701">
            <v>250000000</v>
          </cell>
          <cell r="AF1701">
            <v>2</v>
          </cell>
          <cell r="AG1701">
            <v>46022</v>
          </cell>
          <cell r="AH1701">
            <v>5000000000</v>
          </cell>
          <cell r="AI1701">
            <v>5000000000</v>
          </cell>
          <cell r="AJ1701">
            <v>15000000</v>
          </cell>
          <cell r="AK1701">
            <v>1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42369</v>
          </cell>
          <cell r="AV1701">
            <v>1</v>
          </cell>
          <cell r="AW1701">
            <v>0</v>
          </cell>
        </row>
        <row r="1702">
          <cell r="C1702" t="str">
            <v>B0334</v>
          </cell>
          <cell r="D1702">
            <v>2000000000</v>
          </cell>
          <cell r="E1702">
            <v>0</v>
          </cell>
          <cell r="F1702">
            <v>46022</v>
          </cell>
          <cell r="G1702">
            <v>5000000000</v>
          </cell>
          <cell r="H1702">
            <v>7000000000</v>
          </cell>
          <cell r="I1702">
            <v>2000000000</v>
          </cell>
          <cell r="J1702">
            <v>150000000</v>
          </cell>
          <cell r="K1702" t="str">
            <v>2121</v>
          </cell>
          <cell r="L1702">
            <v>1</v>
          </cell>
          <cell r="M1702" t="str">
            <v>VND</v>
          </cell>
          <cell r="N1702" t="str">
            <v>VN0011312</v>
          </cell>
          <cell r="O1702">
            <v>1</v>
          </cell>
          <cell r="P1702" t="str">
            <v>LOAN</v>
          </cell>
          <cell r="Q1702">
            <v>46022</v>
          </cell>
          <cell r="R1702">
            <v>46022</v>
          </cell>
          <cell r="S1702">
            <v>40179</v>
          </cell>
          <cell r="T1702">
            <v>1</v>
          </cell>
          <cell r="U1702" t="str">
            <v>N</v>
          </cell>
          <cell r="V1702" t="str">
            <v>N</v>
          </cell>
          <cell r="W1702">
            <v>1</v>
          </cell>
          <cell r="X1702" t="str">
            <v>Y</v>
          </cell>
          <cell r="Y1702" t="str">
            <v>VNGAAP</v>
          </cell>
          <cell r="Z1702" t="str">
            <v>9410</v>
          </cell>
          <cell r="AA1702">
            <v>43465</v>
          </cell>
          <cell r="AB1702">
            <v>15000000</v>
          </cell>
          <cell r="AC1702">
            <v>5000000000</v>
          </cell>
          <cell r="AD1702">
            <v>150000000</v>
          </cell>
          <cell r="AE1702">
            <v>0</v>
          </cell>
          <cell r="AF1702">
            <v>2</v>
          </cell>
          <cell r="AG1702">
            <v>46022</v>
          </cell>
          <cell r="AH1702">
            <v>5000000000</v>
          </cell>
          <cell r="AI1702">
            <v>5000000000</v>
          </cell>
          <cell r="AJ1702">
            <v>15000000</v>
          </cell>
          <cell r="AK1702">
            <v>0.8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42369</v>
          </cell>
          <cell r="AV1702">
            <v>1</v>
          </cell>
          <cell r="AW1702">
            <v>0</v>
          </cell>
        </row>
        <row r="1703">
          <cell r="C1703" t="str">
            <v>B0335</v>
          </cell>
          <cell r="D1703">
            <v>2000000000</v>
          </cell>
          <cell r="E1703">
            <v>0</v>
          </cell>
          <cell r="F1703">
            <v>46022</v>
          </cell>
          <cell r="G1703">
            <v>5000000000</v>
          </cell>
          <cell r="H1703">
            <v>7000000000</v>
          </cell>
          <cell r="I1703">
            <v>2000000000</v>
          </cell>
          <cell r="J1703">
            <v>150000000</v>
          </cell>
          <cell r="K1703" t="str">
            <v>2121</v>
          </cell>
          <cell r="L1703">
            <v>1</v>
          </cell>
          <cell r="M1703" t="str">
            <v>VND</v>
          </cell>
          <cell r="N1703" t="str">
            <v>VN0011646</v>
          </cell>
          <cell r="O1703">
            <v>1</v>
          </cell>
          <cell r="P1703" t="str">
            <v>LOAN</v>
          </cell>
          <cell r="Q1703">
            <v>46022</v>
          </cell>
          <cell r="R1703">
            <v>46022</v>
          </cell>
          <cell r="S1703">
            <v>40179</v>
          </cell>
          <cell r="T1703">
            <v>1</v>
          </cell>
          <cell r="U1703" t="str">
            <v>N</v>
          </cell>
          <cell r="V1703" t="str">
            <v>N</v>
          </cell>
          <cell r="W1703">
            <v>2</v>
          </cell>
          <cell r="X1703" t="str">
            <v>Y</v>
          </cell>
          <cell r="Y1703" t="str">
            <v>VNGAAP</v>
          </cell>
          <cell r="Z1703" t="str">
            <v>9410</v>
          </cell>
          <cell r="AA1703">
            <v>43465</v>
          </cell>
          <cell r="AB1703">
            <v>15000000</v>
          </cell>
          <cell r="AC1703">
            <v>5000000000</v>
          </cell>
          <cell r="AD1703">
            <v>150000000</v>
          </cell>
          <cell r="AE1703">
            <v>250000000</v>
          </cell>
          <cell r="AF1703">
            <v>2</v>
          </cell>
          <cell r="AG1703">
            <v>46022</v>
          </cell>
          <cell r="AH1703">
            <v>5000000000</v>
          </cell>
          <cell r="AI1703">
            <v>5000000000</v>
          </cell>
          <cell r="AJ1703">
            <v>15000000</v>
          </cell>
          <cell r="AK1703">
            <v>1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42369</v>
          </cell>
          <cell r="AV1703">
            <v>1</v>
          </cell>
          <cell r="AW1703">
            <v>0</v>
          </cell>
        </row>
        <row r="1704">
          <cell r="C1704" t="str">
            <v>B0336</v>
          </cell>
          <cell r="D1704">
            <v>2000000000</v>
          </cell>
          <cell r="E1704">
            <v>0</v>
          </cell>
          <cell r="F1704">
            <v>46022</v>
          </cell>
          <cell r="G1704">
            <v>5000000000</v>
          </cell>
          <cell r="H1704">
            <v>7000000000</v>
          </cell>
          <cell r="I1704">
            <v>2000000000</v>
          </cell>
          <cell r="J1704">
            <v>150000000</v>
          </cell>
          <cell r="K1704" t="str">
            <v>2121</v>
          </cell>
          <cell r="L1704">
            <v>1</v>
          </cell>
          <cell r="M1704" t="str">
            <v>VND</v>
          </cell>
          <cell r="N1704" t="str">
            <v>VN0011557</v>
          </cell>
          <cell r="O1704">
            <v>1</v>
          </cell>
          <cell r="P1704" t="str">
            <v>LOAN</v>
          </cell>
          <cell r="Q1704">
            <v>46022</v>
          </cell>
          <cell r="R1704">
            <v>46022</v>
          </cell>
          <cell r="S1704">
            <v>40179</v>
          </cell>
          <cell r="T1704">
            <v>1</v>
          </cell>
          <cell r="U1704" t="str">
            <v>N</v>
          </cell>
          <cell r="V1704" t="str">
            <v>N</v>
          </cell>
          <cell r="W1704">
            <v>1</v>
          </cell>
          <cell r="X1704" t="str">
            <v>Y</v>
          </cell>
          <cell r="Y1704" t="str">
            <v>VNGAAP</v>
          </cell>
          <cell r="Z1704" t="str">
            <v>9410</v>
          </cell>
          <cell r="AA1704">
            <v>43465</v>
          </cell>
          <cell r="AB1704">
            <v>15000000</v>
          </cell>
          <cell r="AC1704">
            <v>5000000000</v>
          </cell>
          <cell r="AD1704">
            <v>150000000</v>
          </cell>
          <cell r="AE1704">
            <v>0</v>
          </cell>
          <cell r="AF1704">
            <v>2</v>
          </cell>
          <cell r="AG1704">
            <v>46022</v>
          </cell>
          <cell r="AH1704">
            <v>5000000000</v>
          </cell>
          <cell r="AI1704">
            <v>5000000000</v>
          </cell>
          <cell r="AJ1704">
            <v>15000000</v>
          </cell>
          <cell r="AK1704">
            <v>0.2</v>
          </cell>
          <cell r="AL1704">
            <v>0</v>
          </cell>
          <cell r="AM1704">
            <v>0</v>
          </cell>
          <cell r="AN1704">
            <v>0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42369</v>
          </cell>
          <cell r="AV1704">
            <v>1</v>
          </cell>
          <cell r="AW1704">
            <v>0</v>
          </cell>
        </row>
        <row r="1705">
          <cell r="C1705" t="str">
            <v>B0337</v>
          </cell>
          <cell r="D1705">
            <v>2000000000</v>
          </cell>
          <cell r="E1705">
            <v>0</v>
          </cell>
          <cell r="F1705">
            <v>46022</v>
          </cell>
          <cell r="G1705">
            <v>5000000000</v>
          </cell>
          <cell r="H1705">
            <v>7000000000</v>
          </cell>
          <cell r="I1705">
            <v>2000000000</v>
          </cell>
          <cell r="J1705">
            <v>150000000</v>
          </cell>
          <cell r="K1705" t="str">
            <v>2121</v>
          </cell>
          <cell r="L1705">
            <v>1</v>
          </cell>
          <cell r="M1705" t="str">
            <v>VND</v>
          </cell>
          <cell r="N1705" t="str">
            <v>VN0011466</v>
          </cell>
          <cell r="O1705">
            <v>1</v>
          </cell>
          <cell r="P1705" t="str">
            <v>LOAN</v>
          </cell>
          <cell r="Q1705">
            <v>46022</v>
          </cell>
          <cell r="R1705">
            <v>46022</v>
          </cell>
          <cell r="S1705">
            <v>40179</v>
          </cell>
          <cell r="T1705">
            <v>1</v>
          </cell>
          <cell r="U1705" t="str">
            <v>N</v>
          </cell>
          <cell r="V1705" t="str">
            <v>N</v>
          </cell>
          <cell r="W1705">
            <v>2</v>
          </cell>
          <cell r="X1705" t="str">
            <v>Y</v>
          </cell>
          <cell r="Y1705" t="str">
            <v>VNGAAP</v>
          </cell>
          <cell r="Z1705" t="str">
            <v>9410</v>
          </cell>
          <cell r="AA1705">
            <v>43465</v>
          </cell>
          <cell r="AB1705">
            <v>15000000</v>
          </cell>
          <cell r="AC1705">
            <v>5000000000</v>
          </cell>
          <cell r="AD1705">
            <v>150000000</v>
          </cell>
          <cell r="AE1705">
            <v>250000000</v>
          </cell>
          <cell r="AF1705">
            <v>2</v>
          </cell>
          <cell r="AG1705">
            <v>46022</v>
          </cell>
          <cell r="AH1705">
            <v>5000000000</v>
          </cell>
          <cell r="AI1705">
            <v>5000000000</v>
          </cell>
          <cell r="AJ1705">
            <v>15000000</v>
          </cell>
          <cell r="AK1705">
            <v>0.75</v>
          </cell>
          <cell r="AL1705">
            <v>0</v>
          </cell>
          <cell r="AM1705">
            <v>0</v>
          </cell>
          <cell r="AN1705">
            <v>0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42369</v>
          </cell>
          <cell r="AV1705">
            <v>1</v>
          </cell>
          <cell r="AW1705">
            <v>0</v>
          </cell>
        </row>
        <row r="1706">
          <cell r="C1706" t="str">
            <v>B0338</v>
          </cell>
          <cell r="D1706">
            <v>2000000000</v>
          </cell>
          <cell r="E1706">
            <v>0</v>
          </cell>
          <cell r="F1706">
            <v>46022</v>
          </cell>
          <cell r="G1706">
            <v>5000000000</v>
          </cell>
          <cell r="H1706">
            <v>7000000000</v>
          </cell>
          <cell r="I1706">
            <v>2000000000</v>
          </cell>
          <cell r="J1706">
            <v>150000000</v>
          </cell>
          <cell r="K1706" t="str">
            <v>2121</v>
          </cell>
          <cell r="L1706">
            <v>2</v>
          </cell>
          <cell r="M1706" t="str">
            <v>VND</v>
          </cell>
          <cell r="N1706" t="str">
            <v>VN0012813</v>
          </cell>
          <cell r="O1706">
            <v>2</v>
          </cell>
          <cell r="P1706" t="str">
            <v>LOAN</v>
          </cell>
          <cell r="Q1706">
            <v>46022</v>
          </cell>
          <cell r="R1706">
            <v>46022</v>
          </cell>
          <cell r="S1706">
            <v>40179</v>
          </cell>
          <cell r="T1706">
            <v>1</v>
          </cell>
          <cell r="U1706" t="str">
            <v>N</v>
          </cell>
          <cell r="V1706" t="str">
            <v>Y</v>
          </cell>
          <cell r="W1706">
            <v>1</v>
          </cell>
          <cell r="X1706" t="str">
            <v>Y</v>
          </cell>
          <cell r="Y1706" t="str">
            <v>VNGAAP</v>
          </cell>
          <cell r="Z1706" t="str">
            <v>9410</v>
          </cell>
          <cell r="AA1706">
            <v>43465</v>
          </cell>
          <cell r="AB1706">
            <v>15000000</v>
          </cell>
          <cell r="AC1706">
            <v>5000000000</v>
          </cell>
          <cell r="AD1706">
            <v>150000000</v>
          </cell>
          <cell r="AE1706">
            <v>0</v>
          </cell>
          <cell r="AF1706">
            <v>2</v>
          </cell>
          <cell r="AG1706">
            <v>46022</v>
          </cell>
          <cell r="AH1706">
            <v>5000000000</v>
          </cell>
          <cell r="AI1706">
            <v>5000000000</v>
          </cell>
          <cell r="AJ1706">
            <v>15000000</v>
          </cell>
          <cell r="AK1706">
            <v>0.39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42369</v>
          </cell>
          <cell r="AV1706">
            <v>1</v>
          </cell>
          <cell r="AW1706">
            <v>0</v>
          </cell>
        </row>
        <row r="1707">
          <cell r="C1707" t="str">
            <v>B0339</v>
          </cell>
          <cell r="D1707">
            <v>2000000000</v>
          </cell>
          <cell r="E1707">
            <v>0</v>
          </cell>
          <cell r="F1707">
            <v>46022</v>
          </cell>
          <cell r="G1707">
            <v>5000000000</v>
          </cell>
          <cell r="H1707">
            <v>7000000000</v>
          </cell>
          <cell r="I1707">
            <v>2000000000</v>
          </cell>
          <cell r="J1707">
            <v>150000000</v>
          </cell>
          <cell r="K1707" t="str">
            <v>2121</v>
          </cell>
          <cell r="L1707">
            <v>2</v>
          </cell>
          <cell r="M1707" t="str">
            <v>VND</v>
          </cell>
          <cell r="N1707" t="str">
            <v>VN0011556</v>
          </cell>
          <cell r="O1707">
            <v>2</v>
          </cell>
          <cell r="P1707" t="str">
            <v>LOAN</v>
          </cell>
          <cell r="Q1707">
            <v>46022</v>
          </cell>
          <cell r="R1707">
            <v>46022</v>
          </cell>
          <cell r="S1707">
            <v>40179</v>
          </cell>
          <cell r="T1707">
            <v>1</v>
          </cell>
          <cell r="U1707" t="str">
            <v>N</v>
          </cell>
          <cell r="V1707" t="str">
            <v>Y</v>
          </cell>
          <cell r="W1707">
            <v>1</v>
          </cell>
          <cell r="X1707" t="str">
            <v>Y</v>
          </cell>
          <cell r="Y1707" t="str">
            <v>VNGAAP</v>
          </cell>
          <cell r="Z1707" t="str">
            <v>9410</v>
          </cell>
          <cell r="AA1707">
            <v>43465</v>
          </cell>
          <cell r="AB1707">
            <v>15000000</v>
          </cell>
          <cell r="AC1707">
            <v>5000000000</v>
          </cell>
          <cell r="AD1707">
            <v>150000000</v>
          </cell>
          <cell r="AE1707">
            <v>0</v>
          </cell>
          <cell r="AF1707">
            <v>2</v>
          </cell>
          <cell r="AG1707">
            <v>46022</v>
          </cell>
          <cell r="AH1707">
            <v>5000000000</v>
          </cell>
          <cell r="AI1707">
            <v>5000000000</v>
          </cell>
          <cell r="AJ1707">
            <v>15000000</v>
          </cell>
          <cell r="AK1707">
            <v>0.4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42369</v>
          </cell>
          <cell r="AV1707">
            <v>1</v>
          </cell>
          <cell r="AW1707">
            <v>0</v>
          </cell>
        </row>
        <row r="1708">
          <cell r="C1708" t="str">
            <v>B0340</v>
          </cell>
          <cell r="D1708">
            <v>2000000000</v>
          </cell>
          <cell r="E1708">
            <v>0</v>
          </cell>
          <cell r="F1708">
            <v>46022</v>
          </cell>
          <cell r="G1708">
            <v>5000000000</v>
          </cell>
          <cell r="H1708">
            <v>7000000000</v>
          </cell>
          <cell r="I1708">
            <v>2000000000</v>
          </cell>
          <cell r="J1708">
            <v>150000000</v>
          </cell>
          <cell r="K1708" t="str">
            <v>2121</v>
          </cell>
          <cell r="L1708">
            <v>2</v>
          </cell>
          <cell r="M1708" t="str">
            <v>VND</v>
          </cell>
          <cell r="N1708" t="str">
            <v>VN0012395</v>
          </cell>
          <cell r="O1708">
            <v>2</v>
          </cell>
          <cell r="P1708" t="str">
            <v>LOAN</v>
          </cell>
          <cell r="Q1708">
            <v>46022</v>
          </cell>
          <cell r="R1708">
            <v>46022</v>
          </cell>
          <cell r="S1708">
            <v>40179</v>
          </cell>
          <cell r="T1708">
            <v>1</v>
          </cell>
          <cell r="U1708" t="str">
            <v>N</v>
          </cell>
          <cell r="V1708" t="str">
            <v>Y</v>
          </cell>
          <cell r="W1708">
            <v>1</v>
          </cell>
          <cell r="X1708" t="str">
            <v>Y</v>
          </cell>
          <cell r="Y1708" t="str">
            <v>VNGAAP</v>
          </cell>
          <cell r="Z1708" t="str">
            <v>9410</v>
          </cell>
          <cell r="AA1708">
            <v>43465</v>
          </cell>
          <cell r="AB1708">
            <v>15000000</v>
          </cell>
          <cell r="AC1708">
            <v>5000000000</v>
          </cell>
          <cell r="AD1708">
            <v>150000000</v>
          </cell>
          <cell r="AE1708">
            <v>0</v>
          </cell>
          <cell r="AF1708">
            <v>2</v>
          </cell>
          <cell r="AG1708">
            <v>46022</v>
          </cell>
          <cell r="AH1708">
            <v>5000000000</v>
          </cell>
          <cell r="AI1708">
            <v>5000000000</v>
          </cell>
          <cell r="AJ1708">
            <v>15000000</v>
          </cell>
          <cell r="AK1708">
            <v>0.6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42369</v>
          </cell>
          <cell r="AV1708">
            <v>1</v>
          </cell>
          <cell r="AW1708">
            <v>0</v>
          </cell>
        </row>
        <row r="1709">
          <cell r="C1709" t="str">
            <v>B0341</v>
          </cell>
          <cell r="D1709">
            <v>2000000000</v>
          </cell>
          <cell r="E1709">
            <v>0</v>
          </cell>
          <cell r="F1709">
            <v>46022</v>
          </cell>
          <cell r="G1709">
            <v>5000000000</v>
          </cell>
          <cell r="H1709">
            <v>7000000000</v>
          </cell>
          <cell r="I1709">
            <v>2000000000</v>
          </cell>
          <cell r="J1709">
            <v>150000000</v>
          </cell>
          <cell r="K1709" t="str">
            <v>2121</v>
          </cell>
          <cell r="L1709">
            <v>2</v>
          </cell>
          <cell r="M1709" t="str">
            <v>VND</v>
          </cell>
          <cell r="N1709" t="str">
            <v>VN0013355</v>
          </cell>
          <cell r="O1709">
            <v>2</v>
          </cell>
          <cell r="P1709" t="str">
            <v>LOAN</v>
          </cell>
          <cell r="Q1709">
            <v>46022</v>
          </cell>
          <cell r="R1709">
            <v>46022</v>
          </cell>
          <cell r="S1709">
            <v>40179</v>
          </cell>
          <cell r="T1709">
            <v>1</v>
          </cell>
          <cell r="U1709" t="str">
            <v>N</v>
          </cell>
          <cell r="V1709" t="str">
            <v>Y</v>
          </cell>
          <cell r="W1709">
            <v>1</v>
          </cell>
          <cell r="X1709" t="str">
            <v>Y</v>
          </cell>
          <cell r="Y1709" t="str">
            <v>VNGAAP</v>
          </cell>
          <cell r="Z1709" t="str">
            <v>9410</v>
          </cell>
          <cell r="AA1709">
            <v>43465</v>
          </cell>
          <cell r="AB1709">
            <v>15000000</v>
          </cell>
          <cell r="AC1709">
            <v>5000000000</v>
          </cell>
          <cell r="AD1709">
            <v>150000000</v>
          </cell>
          <cell r="AE1709">
            <v>0</v>
          </cell>
          <cell r="AF1709">
            <v>2</v>
          </cell>
          <cell r="AG1709">
            <v>46022</v>
          </cell>
          <cell r="AH1709">
            <v>5000000000</v>
          </cell>
          <cell r="AI1709">
            <v>5000000000</v>
          </cell>
          <cell r="AJ1709">
            <v>15000000</v>
          </cell>
          <cell r="AK1709">
            <v>0.75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42369</v>
          </cell>
          <cell r="AV1709">
            <v>1</v>
          </cell>
          <cell r="AW1709">
            <v>0</v>
          </cell>
        </row>
        <row r="1710">
          <cell r="C1710" t="str">
            <v>B0342</v>
          </cell>
          <cell r="D1710">
            <v>2000000000</v>
          </cell>
          <cell r="E1710">
            <v>0</v>
          </cell>
          <cell r="F1710">
            <v>46022</v>
          </cell>
          <cell r="G1710">
            <v>5000000000</v>
          </cell>
          <cell r="H1710">
            <v>7000000000</v>
          </cell>
          <cell r="I1710">
            <v>2000000000</v>
          </cell>
          <cell r="J1710">
            <v>150000000</v>
          </cell>
          <cell r="K1710" t="str">
            <v>2121</v>
          </cell>
          <cell r="L1710">
            <v>2</v>
          </cell>
          <cell r="M1710" t="str">
            <v>VND</v>
          </cell>
          <cell r="N1710" t="str">
            <v>VN0014731</v>
          </cell>
          <cell r="O1710">
            <v>2</v>
          </cell>
          <cell r="P1710" t="str">
            <v>LOAN</v>
          </cell>
          <cell r="Q1710">
            <v>46022</v>
          </cell>
          <cell r="R1710">
            <v>46022</v>
          </cell>
          <cell r="S1710">
            <v>40179</v>
          </cell>
          <cell r="T1710">
            <v>1</v>
          </cell>
          <cell r="U1710" t="str">
            <v>N</v>
          </cell>
          <cell r="V1710" t="str">
            <v>Y</v>
          </cell>
          <cell r="W1710">
            <v>1</v>
          </cell>
          <cell r="X1710" t="str">
            <v>Y</v>
          </cell>
          <cell r="Y1710" t="str">
            <v>VNGAAP</v>
          </cell>
          <cell r="Z1710" t="str">
            <v>9410</v>
          </cell>
          <cell r="AA1710">
            <v>43465</v>
          </cell>
          <cell r="AB1710">
            <v>15000000</v>
          </cell>
          <cell r="AC1710">
            <v>5000000000</v>
          </cell>
          <cell r="AD1710">
            <v>150000000</v>
          </cell>
          <cell r="AE1710">
            <v>0</v>
          </cell>
          <cell r="AF1710">
            <v>2</v>
          </cell>
          <cell r="AG1710">
            <v>46022</v>
          </cell>
          <cell r="AH1710">
            <v>5000000000</v>
          </cell>
          <cell r="AI1710">
            <v>5000000000</v>
          </cell>
          <cell r="AJ1710">
            <v>15000000</v>
          </cell>
          <cell r="AK1710">
            <v>0.8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42369</v>
          </cell>
          <cell r="AV1710">
            <v>1</v>
          </cell>
          <cell r="AW1710">
            <v>0</v>
          </cell>
        </row>
        <row r="1711">
          <cell r="C1711" t="str">
            <v>B0343</v>
          </cell>
          <cell r="D1711">
            <v>2000000000</v>
          </cell>
          <cell r="E1711">
            <v>0</v>
          </cell>
          <cell r="F1711">
            <v>46022</v>
          </cell>
          <cell r="G1711">
            <v>5000000000</v>
          </cell>
          <cell r="H1711">
            <v>7000000000</v>
          </cell>
          <cell r="I1711">
            <v>2000000000</v>
          </cell>
          <cell r="J1711">
            <v>150000000</v>
          </cell>
          <cell r="K1711" t="str">
            <v>2121</v>
          </cell>
          <cell r="L1711">
            <v>2</v>
          </cell>
          <cell r="M1711" t="str">
            <v>VND</v>
          </cell>
          <cell r="N1711" t="str">
            <v>VN0011466</v>
          </cell>
          <cell r="O1711">
            <v>2</v>
          </cell>
          <cell r="P1711" t="str">
            <v>LOAN</v>
          </cell>
          <cell r="Q1711">
            <v>46022</v>
          </cell>
          <cell r="R1711">
            <v>46022</v>
          </cell>
          <cell r="S1711">
            <v>40179</v>
          </cell>
          <cell r="T1711">
            <v>1</v>
          </cell>
          <cell r="U1711" t="str">
            <v>N</v>
          </cell>
          <cell r="V1711" t="str">
            <v>Y</v>
          </cell>
          <cell r="W1711">
            <v>1</v>
          </cell>
          <cell r="X1711" t="str">
            <v>Y</v>
          </cell>
          <cell r="Y1711" t="str">
            <v>VNGAAP</v>
          </cell>
          <cell r="Z1711" t="str">
            <v>9410</v>
          </cell>
          <cell r="AA1711">
            <v>43465</v>
          </cell>
          <cell r="AB1711">
            <v>15000000</v>
          </cell>
          <cell r="AC1711">
            <v>5000000000</v>
          </cell>
          <cell r="AD1711">
            <v>150000000</v>
          </cell>
          <cell r="AE1711">
            <v>0</v>
          </cell>
          <cell r="AF1711">
            <v>2</v>
          </cell>
          <cell r="AG1711">
            <v>46022</v>
          </cell>
          <cell r="AH1711">
            <v>5000000000</v>
          </cell>
          <cell r="AI1711">
            <v>5000000000</v>
          </cell>
          <cell r="AJ1711">
            <v>15000000</v>
          </cell>
          <cell r="AK1711">
            <v>0.9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42369</v>
          </cell>
          <cell r="AV1711">
            <v>1</v>
          </cell>
          <cell r="AW1711">
            <v>0</v>
          </cell>
        </row>
        <row r="1712">
          <cell r="C1712" t="str">
            <v>B0344</v>
          </cell>
          <cell r="D1712">
            <v>2000000000</v>
          </cell>
          <cell r="E1712">
            <v>0</v>
          </cell>
          <cell r="F1712">
            <v>46022</v>
          </cell>
          <cell r="G1712">
            <v>5000000000</v>
          </cell>
          <cell r="H1712">
            <v>7000000000</v>
          </cell>
          <cell r="I1712">
            <v>2000000000</v>
          </cell>
          <cell r="J1712">
            <v>150000000</v>
          </cell>
          <cell r="K1712" t="str">
            <v>2121</v>
          </cell>
          <cell r="L1712">
            <v>2</v>
          </cell>
          <cell r="M1712" t="str">
            <v>VND</v>
          </cell>
          <cell r="N1712" t="str">
            <v>VN0013062</v>
          </cell>
          <cell r="O1712">
            <v>2</v>
          </cell>
          <cell r="P1712" t="str">
            <v>LOAN</v>
          </cell>
          <cell r="Q1712">
            <v>46022</v>
          </cell>
          <cell r="R1712">
            <v>46022</v>
          </cell>
          <cell r="S1712">
            <v>40179</v>
          </cell>
          <cell r="T1712">
            <v>1</v>
          </cell>
          <cell r="U1712" t="str">
            <v>N</v>
          </cell>
          <cell r="V1712" t="str">
            <v>Y</v>
          </cell>
          <cell r="W1712">
            <v>1</v>
          </cell>
          <cell r="X1712" t="str">
            <v>Y</v>
          </cell>
          <cell r="Y1712" t="str">
            <v>VNGAAP</v>
          </cell>
          <cell r="Z1712" t="str">
            <v>9410</v>
          </cell>
          <cell r="AA1712">
            <v>43465</v>
          </cell>
          <cell r="AB1712">
            <v>15000000</v>
          </cell>
          <cell r="AC1712">
            <v>5000000000</v>
          </cell>
          <cell r="AD1712">
            <v>150000000</v>
          </cell>
          <cell r="AE1712">
            <v>0</v>
          </cell>
          <cell r="AF1712">
            <v>2</v>
          </cell>
          <cell r="AG1712">
            <v>46022</v>
          </cell>
          <cell r="AH1712">
            <v>5000000000</v>
          </cell>
          <cell r="AI1712">
            <v>5000000000</v>
          </cell>
          <cell r="AJ1712">
            <v>15000000</v>
          </cell>
          <cell r="AK1712">
            <v>1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42369</v>
          </cell>
          <cell r="AV1712">
            <v>1</v>
          </cell>
          <cell r="AW1712">
            <v>0</v>
          </cell>
        </row>
        <row r="1713">
          <cell r="C1713" t="str">
            <v>B0345</v>
          </cell>
          <cell r="D1713">
            <v>2000000000</v>
          </cell>
          <cell r="E1713">
            <v>0</v>
          </cell>
          <cell r="F1713">
            <v>46022</v>
          </cell>
          <cell r="G1713">
            <v>5000000000</v>
          </cell>
          <cell r="H1713">
            <v>7000000000</v>
          </cell>
          <cell r="I1713">
            <v>2000000000</v>
          </cell>
          <cell r="J1713">
            <v>150000000</v>
          </cell>
          <cell r="K1713" t="str">
            <v>2121</v>
          </cell>
          <cell r="L1713">
            <v>2</v>
          </cell>
          <cell r="M1713" t="str">
            <v>VND</v>
          </cell>
          <cell r="N1713" t="str">
            <v>VN0011771</v>
          </cell>
          <cell r="O1713">
            <v>2</v>
          </cell>
          <cell r="P1713" t="str">
            <v>LOAN</v>
          </cell>
          <cell r="Q1713">
            <v>46022</v>
          </cell>
          <cell r="R1713">
            <v>46022</v>
          </cell>
          <cell r="S1713">
            <v>40179</v>
          </cell>
          <cell r="T1713">
            <v>1</v>
          </cell>
          <cell r="U1713" t="str">
            <v>N</v>
          </cell>
          <cell r="V1713" t="str">
            <v>Y</v>
          </cell>
          <cell r="W1713">
            <v>1</v>
          </cell>
          <cell r="X1713" t="str">
            <v>Y</v>
          </cell>
          <cell r="Y1713" t="str">
            <v>VNGAAP</v>
          </cell>
          <cell r="Z1713" t="str">
            <v>9410</v>
          </cell>
          <cell r="AA1713">
            <v>43465</v>
          </cell>
          <cell r="AB1713">
            <v>15000000</v>
          </cell>
          <cell r="AC1713">
            <v>5000000000</v>
          </cell>
          <cell r="AD1713">
            <v>150000000</v>
          </cell>
          <cell r="AE1713">
            <v>0</v>
          </cell>
          <cell r="AF1713">
            <v>2</v>
          </cell>
          <cell r="AG1713">
            <v>46022</v>
          </cell>
          <cell r="AH1713">
            <v>5000000000</v>
          </cell>
          <cell r="AI1713">
            <v>5000000000</v>
          </cell>
          <cell r="AJ1713">
            <v>15000000</v>
          </cell>
          <cell r="AK1713">
            <v>1.2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42369</v>
          </cell>
          <cell r="AV1713">
            <v>1</v>
          </cell>
          <cell r="AW1713">
            <v>0</v>
          </cell>
        </row>
        <row r="1714">
          <cell r="C1714" t="str">
            <v>B0346</v>
          </cell>
          <cell r="D1714">
            <v>2000000000</v>
          </cell>
          <cell r="E1714">
            <v>0</v>
          </cell>
          <cell r="F1714">
            <v>46022</v>
          </cell>
          <cell r="G1714">
            <v>5000000000</v>
          </cell>
          <cell r="H1714">
            <v>7000000000</v>
          </cell>
          <cell r="I1714">
            <v>2000000000</v>
          </cell>
          <cell r="J1714">
            <v>150000000</v>
          </cell>
          <cell r="K1714" t="str">
            <v>2121</v>
          </cell>
          <cell r="L1714">
            <v>2</v>
          </cell>
          <cell r="M1714" t="str">
            <v>VND</v>
          </cell>
          <cell r="N1714" t="str">
            <v>VN0012902</v>
          </cell>
          <cell r="O1714">
            <v>2</v>
          </cell>
          <cell r="P1714" t="str">
            <v>LOAN</v>
          </cell>
          <cell r="Q1714">
            <v>46022</v>
          </cell>
          <cell r="R1714">
            <v>46022</v>
          </cell>
          <cell r="S1714">
            <v>40179</v>
          </cell>
          <cell r="T1714">
            <v>1</v>
          </cell>
          <cell r="U1714" t="str">
            <v>N</v>
          </cell>
          <cell r="V1714" t="str">
            <v>Y</v>
          </cell>
          <cell r="W1714">
            <v>1</v>
          </cell>
          <cell r="X1714" t="str">
            <v>Y</v>
          </cell>
          <cell r="Y1714" t="str">
            <v>VNGAAP</v>
          </cell>
          <cell r="Z1714" t="str">
            <v>9410</v>
          </cell>
          <cell r="AA1714">
            <v>43465</v>
          </cell>
          <cell r="AB1714">
            <v>15000000</v>
          </cell>
          <cell r="AC1714">
            <v>5000000000</v>
          </cell>
          <cell r="AD1714">
            <v>150000000</v>
          </cell>
          <cell r="AE1714">
            <v>0</v>
          </cell>
          <cell r="AF1714">
            <v>2</v>
          </cell>
          <cell r="AG1714">
            <v>46022</v>
          </cell>
          <cell r="AH1714">
            <v>5000000000</v>
          </cell>
          <cell r="AI1714">
            <v>5000000000</v>
          </cell>
          <cell r="AJ1714">
            <v>15000000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42369</v>
          </cell>
          <cell r="AV1714">
            <v>1</v>
          </cell>
          <cell r="AW1714">
            <v>0</v>
          </cell>
        </row>
        <row r="1715">
          <cell r="C1715" t="str">
            <v>B0347</v>
          </cell>
          <cell r="D1715">
            <v>2000000000</v>
          </cell>
          <cell r="E1715">
            <v>0</v>
          </cell>
          <cell r="F1715">
            <v>46022</v>
          </cell>
          <cell r="G1715">
            <v>5000000000</v>
          </cell>
          <cell r="H1715">
            <v>7000000000</v>
          </cell>
          <cell r="I1715">
            <v>2000000000</v>
          </cell>
          <cell r="J1715">
            <v>150000000</v>
          </cell>
          <cell r="K1715" t="str">
            <v>2121</v>
          </cell>
          <cell r="L1715">
            <v>2</v>
          </cell>
          <cell r="M1715" t="str">
            <v>VND</v>
          </cell>
          <cell r="N1715" t="str">
            <v>VN0012303</v>
          </cell>
          <cell r="O1715">
            <v>2</v>
          </cell>
          <cell r="P1715" t="str">
            <v>LOAN</v>
          </cell>
          <cell r="Q1715">
            <v>46022</v>
          </cell>
          <cell r="R1715">
            <v>46022</v>
          </cell>
          <cell r="S1715">
            <v>40179</v>
          </cell>
          <cell r="T1715">
            <v>1</v>
          </cell>
          <cell r="U1715" t="str">
            <v>N</v>
          </cell>
          <cell r="V1715" t="str">
            <v>N</v>
          </cell>
          <cell r="W1715">
            <v>2</v>
          </cell>
          <cell r="X1715" t="str">
            <v>Y</v>
          </cell>
          <cell r="Y1715" t="str">
            <v>VNGAAP</v>
          </cell>
          <cell r="Z1715" t="str">
            <v>9410</v>
          </cell>
          <cell r="AA1715">
            <v>43465</v>
          </cell>
          <cell r="AB1715">
            <v>15000000</v>
          </cell>
          <cell r="AC1715">
            <v>5000000000</v>
          </cell>
          <cell r="AD1715">
            <v>150000000</v>
          </cell>
          <cell r="AE1715">
            <v>250000000</v>
          </cell>
          <cell r="AF1715">
            <v>2</v>
          </cell>
          <cell r="AG1715">
            <v>46022</v>
          </cell>
          <cell r="AH1715">
            <v>5000000000</v>
          </cell>
          <cell r="AI1715">
            <v>5000000000</v>
          </cell>
          <cell r="AJ1715">
            <v>15000000</v>
          </cell>
          <cell r="AK1715">
            <v>0.39</v>
          </cell>
          <cell r="AL1715">
            <v>0</v>
          </cell>
          <cell r="AM1715">
            <v>0</v>
          </cell>
          <cell r="AN1715">
            <v>0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42369</v>
          </cell>
          <cell r="AV1715">
            <v>1</v>
          </cell>
          <cell r="AW1715">
            <v>0</v>
          </cell>
        </row>
        <row r="1716">
          <cell r="C1716" t="str">
            <v>B0348</v>
          </cell>
          <cell r="D1716">
            <v>2000000000</v>
          </cell>
          <cell r="E1716">
            <v>0</v>
          </cell>
          <cell r="F1716">
            <v>46022</v>
          </cell>
          <cell r="G1716">
            <v>5000000000</v>
          </cell>
          <cell r="H1716">
            <v>7000000000</v>
          </cell>
          <cell r="I1716">
            <v>2000000000</v>
          </cell>
          <cell r="J1716">
            <v>150000000</v>
          </cell>
          <cell r="K1716" t="str">
            <v>2121</v>
          </cell>
          <cell r="L1716">
            <v>2</v>
          </cell>
          <cell r="M1716" t="str">
            <v>VND</v>
          </cell>
          <cell r="N1716" t="str">
            <v>VN0011262</v>
          </cell>
          <cell r="O1716">
            <v>2</v>
          </cell>
          <cell r="P1716" t="str">
            <v>LOAN</v>
          </cell>
          <cell r="Q1716">
            <v>46022</v>
          </cell>
          <cell r="R1716">
            <v>46022</v>
          </cell>
          <cell r="S1716">
            <v>40179</v>
          </cell>
          <cell r="T1716">
            <v>1</v>
          </cell>
          <cell r="U1716" t="str">
            <v>N</v>
          </cell>
          <cell r="V1716" t="str">
            <v>N</v>
          </cell>
          <cell r="W1716">
            <v>2</v>
          </cell>
          <cell r="X1716" t="str">
            <v>Y</v>
          </cell>
          <cell r="Y1716" t="str">
            <v>VNGAAP</v>
          </cell>
          <cell r="Z1716" t="str">
            <v>9410</v>
          </cell>
          <cell r="AA1716">
            <v>43465</v>
          </cell>
          <cell r="AB1716">
            <v>15000000</v>
          </cell>
          <cell r="AC1716">
            <v>5000000000</v>
          </cell>
          <cell r="AD1716">
            <v>150000000</v>
          </cell>
          <cell r="AE1716">
            <v>250000000</v>
          </cell>
          <cell r="AF1716">
            <v>2</v>
          </cell>
          <cell r="AG1716">
            <v>46022</v>
          </cell>
          <cell r="AH1716">
            <v>5000000000</v>
          </cell>
          <cell r="AI1716">
            <v>5000000000</v>
          </cell>
          <cell r="AJ1716">
            <v>15000000</v>
          </cell>
          <cell r="AK1716">
            <v>0.4</v>
          </cell>
          <cell r="AL1716">
            <v>0</v>
          </cell>
          <cell r="AM1716">
            <v>0</v>
          </cell>
          <cell r="AN1716">
            <v>0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42369</v>
          </cell>
          <cell r="AV1716">
            <v>1</v>
          </cell>
          <cell r="AW1716">
            <v>0</v>
          </cell>
        </row>
        <row r="1717">
          <cell r="C1717" t="str">
            <v>B0349</v>
          </cell>
          <cell r="D1717">
            <v>2000000000</v>
          </cell>
          <cell r="E1717">
            <v>0</v>
          </cell>
          <cell r="F1717">
            <v>46022</v>
          </cell>
          <cell r="G1717">
            <v>5000000000</v>
          </cell>
          <cell r="H1717">
            <v>7000000000</v>
          </cell>
          <cell r="I1717">
            <v>2000000000</v>
          </cell>
          <cell r="J1717">
            <v>150000000</v>
          </cell>
          <cell r="K1717" t="str">
            <v>2121</v>
          </cell>
          <cell r="L1717">
            <v>2</v>
          </cell>
          <cell r="M1717" t="str">
            <v>VND</v>
          </cell>
          <cell r="N1717" t="str">
            <v>VN0011163</v>
          </cell>
          <cell r="O1717">
            <v>2</v>
          </cell>
          <cell r="P1717" t="str">
            <v>LOAN</v>
          </cell>
          <cell r="Q1717">
            <v>46022</v>
          </cell>
          <cell r="R1717">
            <v>46022</v>
          </cell>
          <cell r="S1717">
            <v>40179</v>
          </cell>
          <cell r="T1717">
            <v>1</v>
          </cell>
          <cell r="U1717" t="str">
            <v>N</v>
          </cell>
          <cell r="V1717" t="str">
            <v>N</v>
          </cell>
          <cell r="W1717">
            <v>2</v>
          </cell>
          <cell r="X1717" t="str">
            <v>Y</v>
          </cell>
          <cell r="Y1717" t="str">
            <v>VNGAAP</v>
          </cell>
          <cell r="Z1717" t="str">
            <v>9410</v>
          </cell>
          <cell r="AA1717">
            <v>43465</v>
          </cell>
          <cell r="AB1717">
            <v>15000000</v>
          </cell>
          <cell r="AC1717">
            <v>5000000000</v>
          </cell>
          <cell r="AD1717">
            <v>150000000</v>
          </cell>
          <cell r="AE1717">
            <v>250000000</v>
          </cell>
          <cell r="AF1717">
            <v>2</v>
          </cell>
          <cell r="AG1717">
            <v>46022</v>
          </cell>
          <cell r="AH1717">
            <v>5000000000</v>
          </cell>
          <cell r="AI1717">
            <v>5000000000</v>
          </cell>
          <cell r="AJ1717">
            <v>15000000</v>
          </cell>
          <cell r="AK1717">
            <v>0.6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42369</v>
          </cell>
          <cell r="AV1717">
            <v>1</v>
          </cell>
          <cell r="AW1717">
            <v>0</v>
          </cell>
        </row>
        <row r="1718">
          <cell r="C1718" t="str">
            <v>B0350</v>
          </cell>
          <cell r="D1718">
            <v>2000000000</v>
          </cell>
          <cell r="E1718">
            <v>0</v>
          </cell>
          <cell r="F1718">
            <v>46022</v>
          </cell>
          <cell r="G1718">
            <v>5000000000</v>
          </cell>
          <cell r="H1718">
            <v>7000000000</v>
          </cell>
          <cell r="I1718">
            <v>2000000000</v>
          </cell>
          <cell r="J1718">
            <v>150000000</v>
          </cell>
          <cell r="K1718" t="str">
            <v>2121</v>
          </cell>
          <cell r="L1718">
            <v>2</v>
          </cell>
          <cell r="M1718" t="str">
            <v>VND</v>
          </cell>
          <cell r="N1718" t="str">
            <v>VN0012573</v>
          </cell>
          <cell r="O1718">
            <v>2</v>
          </cell>
          <cell r="P1718" t="str">
            <v>LOAN</v>
          </cell>
          <cell r="Q1718">
            <v>46022</v>
          </cell>
          <cell r="R1718">
            <v>46022</v>
          </cell>
          <cell r="S1718">
            <v>40179</v>
          </cell>
          <cell r="T1718">
            <v>1</v>
          </cell>
          <cell r="U1718" t="str">
            <v>N</v>
          </cell>
          <cell r="V1718" t="str">
            <v>N</v>
          </cell>
          <cell r="W1718">
            <v>2</v>
          </cell>
          <cell r="X1718" t="str">
            <v>Y</v>
          </cell>
          <cell r="Y1718" t="str">
            <v>VNGAAP</v>
          </cell>
          <cell r="Z1718" t="str">
            <v>9410</v>
          </cell>
          <cell r="AA1718">
            <v>43465</v>
          </cell>
          <cell r="AB1718">
            <v>15000000</v>
          </cell>
          <cell r="AC1718">
            <v>5000000000</v>
          </cell>
          <cell r="AD1718">
            <v>150000000</v>
          </cell>
          <cell r="AE1718">
            <v>250000000</v>
          </cell>
          <cell r="AF1718">
            <v>2</v>
          </cell>
          <cell r="AG1718">
            <v>46022</v>
          </cell>
          <cell r="AH1718">
            <v>5000000000</v>
          </cell>
          <cell r="AI1718">
            <v>5000000000</v>
          </cell>
          <cell r="AJ1718">
            <v>15000000</v>
          </cell>
          <cell r="AK1718">
            <v>0.75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42369</v>
          </cell>
          <cell r="AV1718">
            <v>1</v>
          </cell>
          <cell r="AW1718">
            <v>0</v>
          </cell>
        </row>
        <row r="1719">
          <cell r="C1719" t="str">
            <v>B0351</v>
          </cell>
          <cell r="D1719">
            <v>2000000000</v>
          </cell>
          <cell r="E1719">
            <v>0</v>
          </cell>
          <cell r="F1719">
            <v>46022</v>
          </cell>
          <cell r="G1719">
            <v>5000000000</v>
          </cell>
          <cell r="H1719">
            <v>7000000000</v>
          </cell>
          <cell r="I1719">
            <v>2000000000</v>
          </cell>
          <cell r="J1719">
            <v>150000000</v>
          </cell>
          <cell r="K1719" t="str">
            <v>2121</v>
          </cell>
          <cell r="L1719">
            <v>2</v>
          </cell>
          <cell r="M1719" t="str">
            <v>VND</v>
          </cell>
          <cell r="N1719" t="str">
            <v>VN0012784</v>
          </cell>
          <cell r="O1719">
            <v>2</v>
          </cell>
          <cell r="P1719" t="str">
            <v>LOAN</v>
          </cell>
          <cell r="Q1719">
            <v>46022</v>
          </cell>
          <cell r="R1719">
            <v>46022</v>
          </cell>
          <cell r="S1719">
            <v>40179</v>
          </cell>
          <cell r="T1719">
            <v>1</v>
          </cell>
          <cell r="U1719" t="str">
            <v>N</v>
          </cell>
          <cell r="V1719" t="str">
            <v>N</v>
          </cell>
          <cell r="W1719">
            <v>2</v>
          </cell>
          <cell r="X1719" t="str">
            <v>Y</v>
          </cell>
          <cell r="Y1719" t="str">
            <v>VNGAAP</v>
          </cell>
          <cell r="Z1719" t="str">
            <v>9410</v>
          </cell>
          <cell r="AA1719">
            <v>43465</v>
          </cell>
          <cell r="AB1719">
            <v>15000000</v>
          </cell>
          <cell r="AC1719">
            <v>5000000000</v>
          </cell>
          <cell r="AD1719">
            <v>150000000</v>
          </cell>
          <cell r="AE1719">
            <v>250000000</v>
          </cell>
          <cell r="AF1719">
            <v>2</v>
          </cell>
          <cell r="AG1719">
            <v>46022</v>
          </cell>
          <cell r="AH1719">
            <v>5000000000</v>
          </cell>
          <cell r="AI1719">
            <v>5000000000</v>
          </cell>
          <cell r="AJ1719">
            <v>15000000</v>
          </cell>
          <cell r="AK1719">
            <v>0.8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42369</v>
          </cell>
          <cell r="AV1719">
            <v>1</v>
          </cell>
          <cell r="AW1719">
            <v>0</v>
          </cell>
        </row>
        <row r="1720">
          <cell r="C1720" t="str">
            <v>B0352</v>
          </cell>
          <cell r="D1720">
            <v>2000000000</v>
          </cell>
          <cell r="E1720">
            <v>0</v>
          </cell>
          <cell r="F1720">
            <v>46022</v>
          </cell>
          <cell r="G1720">
            <v>5000000000</v>
          </cell>
          <cell r="H1720">
            <v>7000000000</v>
          </cell>
          <cell r="I1720">
            <v>2000000000</v>
          </cell>
          <cell r="J1720">
            <v>150000000</v>
          </cell>
          <cell r="K1720" t="str">
            <v>2121</v>
          </cell>
          <cell r="L1720">
            <v>2</v>
          </cell>
          <cell r="M1720" t="str">
            <v>VND</v>
          </cell>
          <cell r="N1720" t="str">
            <v>VN0011498</v>
          </cell>
          <cell r="O1720">
            <v>2</v>
          </cell>
          <cell r="P1720" t="str">
            <v>LOAN</v>
          </cell>
          <cell r="Q1720">
            <v>46022</v>
          </cell>
          <cell r="R1720">
            <v>46022</v>
          </cell>
          <cell r="S1720">
            <v>40179</v>
          </cell>
          <cell r="T1720">
            <v>1</v>
          </cell>
          <cell r="U1720" t="str">
            <v>N</v>
          </cell>
          <cell r="V1720" t="str">
            <v>N</v>
          </cell>
          <cell r="W1720">
            <v>2</v>
          </cell>
          <cell r="X1720" t="str">
            <v>Y</v>
          </cell>
          <cell r="Y1720" t="str">
            <v>VNGAAP</v>
          </cell>
          <cell r="Z1720" t="str">
            <v>9410</v>
          </cell>
          <cell r="AA1720">
            <v>43465</v>
          </cell>
          <cell r="AB1720">
            <v>15000000</v>
          </cell>
          <cell r="AC1720">
            <v>5000000000</v>
          </cell>
          <cell r="AD1720">
            <v>150000000</v>
          </cell>
          <cell r="AE1720">
            <v>250000000</v>
          </cell>
          <cell r="AF1720">
            <v>2</v>
          </cell>
          <cell r="AG1720">
            <v>46022</v>
          </cell>
          <cell r="AH1720">
            <v>5000000000</v>
          </cell>
          <cell r="AI1720">
            <v>5000000000</v>
          </cell>
          <cell r="AJ1720">
            <v>15000000</v>
          </cell>
          <cell r="AK1720">
            <v>0.9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42369</v>
          </cell>
          <cell r="AV1720">
            <v>1</v>
          </cell>
          <cell r="AW1720">
            <v>0</v>
          </cell>
        </row>
        <row r="1721">
          <cell r="C1721" t="str">
            <v>B0353</v>
          </cell>
          <cell r="D1721">
            <v>2000000000</v>
          </cell>
          <cell r="E1721">
            <v>0</v>
          </cell>
          <cell r="F1721">
            <v>46022</v>
          </cell>
          <cell r="G1721">
            <v>5000000000</v>
          </cell>
          <cell r="H1721">
            <v>7000000000</v>
          </cell>
          <cell r="I1721">
            <v>2000000000</v>
          </cell>
          <cell r="J1721">
            <v>150000000</v>
          </cell>
          <cell r="K1721" t="str">
            <v>2121</v>
          </cell>
          <cell r="L1721">
            <v>2</v>
          </cell>
          <cell r="M1721" t="str">
            <v>VND</v>
          </cell>
          <cell r="N1721" t="str">
            <v>VN0011674</v>
          </cell>
          <cell r="O1721">
            <v>2</v>
          </cell>
          <cell r="P1721" t="str">
            <v>LOAN</v>
          </cell>
          <cell r="Q1721">
            <v>46022</v>
          </cell>
          <cell r="R1721">
            <v>46022</v>
          </cell>
          <cell r="S1721">
            <v>40179</v>
          </cell>
          <cell r="T1721">
            <v>1</v>
          </cell>
          <cell r="U1721" t="str">
            <v>N</v>
          </cell>
          <cell r="V1721" t="str">
            <v>N</v>
          </cell>
          <cell r="W1721">
            <v>2</v>
          </cell>
          <cell r="X1721" t="str">
            <v>Y</v>
          </cell>
          <cell r="Y1721" t="str">
            <v>VNGAAP</v>
          </cell>
          <cell r="Z1721" t="str">
            <v>9410</v>
          </cell>
          <cell r="AA1721">
            <v>43465</v>
          </cell>
          <cell r="AB1721">
            <v>15000000</v>
          </cell>
          <cell r="AC1721">
            <v>5000000000</v>
          </cell>
          <cell r="AD1721">
            <v>150000000</v>
          </cell>
          <cell r="AE1721">
            <v>250000000</v>
          </cell>
          <cell r="AF1721">
            <v>2</v>
          </cell>
          <cell r="AG1721">
            <v>46022</v>
          </cell>
          <cell r="AH1721">
            <v>5000000000</v>
          </cell>
          <cell r="AI1721">
            <v>5000000000</v>
          </cell>
          <cell r="AJ1721">
            <v>15000000</v>
          </cell>
          <cell r="AK1721">
            <v>1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42369</v>
          </cell>
          <cell r="AV1721">
            <v>1</v>
          </cell>
          <cell r="AW1721">
            <v>0</v>
          </cell>
        </row>
        <row r="1722">
          <cell r="C1722" t="str">
            <v>B0354</v>
          </cell>
          <cell r="D1722">
            <v>2000000000</v>
          </cell>
          <cell r="E1722">
            <v>0</v>
          </cell>
          <cell r="F1722">
            <v>46022</v>
          </cell>
          <cell r="G1722">
            <v>5000000000</v>
          </cell>
          <cell r="H1722">
            <v>7000000000</v>
          </cell>
          <cell r="I1722">
            <v>2000000000</v>
          </cell>
          <cell r="J1722">
            <v>150000000</v>
          </cell>
          <cell r="K1722" t="str">
            <v>2121</v>
          </cell>
          <cell r="L1722">
            <v>2</v>
          </cell>
          <cell r="M1722" t="str">
            <v>VND</v>
          </cell>
          <cell r="N1722" t="str">
            <v>VN0012485</v>
          </cell>
          <cell r="O1722">
            <v>2</v>
          </cell>
          <cell r="P1722" t="str">
            <v>LOAN</v>
          </cell>
          <cell r="Q1722">
            <v>46022</v>
          </cell>
          <cell r="R1722">
            <v>46022</v>
          </cell>
          <cell r="S1722">
            <v>40179</v>
          </cell>
          <cell r="T1722">
            <v>1</v>
          </cell>
          <cell r="U1722" t="str">
            <v>N</v>
          </cell>
          <cell r="V1722" t="str">
            <v>N</v>
          </cell>
          <cell r="W1722">
            <v>2</v>
          </cell>
          <cell r="X1722" t="str">
            <v>Y</v>
          </cell>
          <cell r="Y1722" t="str">
            <v>VNGAAP</v>
          </cell>
          <cell r="Z1722" t="str">
            <v>9410</v>
          </cell>
          <cell r="AA1722">
            <v>43465</v>
          </cell>
          <cell r="AB1722">
            <v>15000000</v>
          </cell>
          <cell r="AC1722">
            <v>5000000000</v>
          </cell>
          <cell r="AD1722">
            <v>150000000</v>
          </cell>
          <cell r="AE1722">
            <v>250000000</v>
          </cell>
          <cell r="AF1722">
            <v>2</v>
          </cell>
          <cell r="AG1722">
            <v>46022</v>
          </cell>
          <cell r="AH1722">
            <v>5000000000</v>
          </cell>
          <cell r="AI1722">
            <v>5000000000</v>
          </cell>
          <cell r="AJ1722">
            <v>15000000</v>
          </cell>
          <cell r="AK1722">
            <v>1.2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42369</v>
          </cell>
          <cell r="AV1722">
            <v>1</v>
          </cell>
          <cell r="AW1722">
            <v>0</v>
          </cell>
        </row>
        <row r="1723">
          <cell r="C1723" t="str">
            <v>B0355</v>
          </cell>
          <cell r="D1723">
            <v>2000000000</v>
          </cell>
          <cell r="E1723">
            <v>0</v>
          </cell>
          <cell r="F1723">
            <v>46022</v>
          </cell>
          <cell r="G1723">
            <v>5000000000</v>
          </cell>
          <cell r="H1723">
            <v>7000000000</v>
          </cell>
          <cell r="I1723">
            <v>2000000000</v>
          </cell>
          <cell r="J1723">
            <v>150000000</v>
          </cell>
          <cell r="K1723" t="str">
            <v>2121</v>
          </cell>
          <cell r="L1723">
            <v>2</v>
          </cell>
          <cell r="M1723" t="str">
            <v>VND</v>
          </cell>
          <cell r="N1723" t="str">
            <v>VN0012939</v>
          </cell>
          <cell r="O1723">
            <v>2</v>
          </cell>
          <cell r="P1723" t="str">
            <v>LOAN</v>
          </cell>
          <cell r="Q1723">
            <v>46022</v>
          </cell>
          <cell r="R1723">
            <v>46022</v>
          </cell>
          <cell r="S1723">
            <v>40179</v>
          </cell>
          <cell r="T1723">
            <v>1</v>
          </cell>
          <cell r="U1723" t="str">
            <v>N</v>
          </cell>
          <cell r="V1723" t="str">
            <v>N</v>
          </cell>
          <cell r="W1723">
            <v>2</v>
          </cell>
          <cell r="X1723" t="str">
            <v>Y</v>
          </cell>
          <cell r="Y1723" t="str">
            <v>VNGAAP</v>
          </cell>
          <cell r="Z1723" t="str">
            <v>9410</v>
          </cell>
          <cell r="AA1723">
            <v>43465</v>
          </cell>
          <cell r="AB1723">
            <v>15000000</v>
          </cell>
          <cell r="AC1723">
            <v>5000000000</v>
          </cell>
          <cell r="AD1723">
            <v>150000000</v>
          </cell>
          <cell r="AE1723">
            <v>250000000</v>
          </cell>
          <cell r="AF1723">
            <v>2</v>
          </cell>
          <cell r="AG1723">
            <v>46022</v>
          </cell>
          <cell r="AH1723">
            <v>5000000000</v>
          </cell>
          <cell r="AI1723">
            <v>5000000000</v>
          </cell>
          <cell r="AJ1723">
            <v>15000000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42369</v>
          </cell>
          <cell r="AV1723">
            <v>1</v>
          </cell>
          <cell r="AW1723">
            <v>0</v>
          </cell>
        </row>
        <row r="1724">
          <cell r="C1724" t="str">
            <v>B0356</v>
          </cell>
          <cell r="D1724">
            <v>2000000000</v>
          </cell>
          <cell r="E1724">
            <v>0</v>
          </cell>
          <cell r="F1724">
            <v>46022</v>
          </cell>
          <cell r="G1724">
            <v>5000000000</v>
          </cell>
          <cell r="H1724">
            <v>7000000000</v>
          </cell>
          <cell r="I1724">
            <v>2000000000</v>
          </cell>
          <cell r="J1724">
            <v>150000000</v>
          </cell>
          <cell r="K1724" t="str">
            <v>2121</v>
          </cell>
          <cell r="L1724">
            <v>3</v>
          </cell>
          <cell r="M1724" t="str">
            <v>VND</v>
          </cell>
          <cell r="N1724" t="str">
            <v>VN0011556</v>
          </cell>
          <cell r="O1724">
            <v>3</v>
          </cell>
          <cell r="P1724" t="str">
            <v>LOAN</v>
          </cell>
          <cell r="Q1724">
            <v>46022</v>
          </cell>
          <cell r="R1724">
            <v>46022</v>
          </cell>
          <cell r="S1724">
            <v>40179</v>
          </cell>
          <cell r="T1724">
            <v>1</v>
          </cell>
          <cell r="U1724" t="str">
            <v>N</v>
          </cell>
          <cell r="V1724" t="str">
            <v>Y</v>
          </cell>
          <cell r="W1724">
            <v>1</v>
          </cell>
          <cell r="X1724" t="str">
            <v>Y</v>
          </cell>
          <cell r="Y1724" t="str">
            <v>VNGAAP</v>
          </cell>
          <cell r="Z1724" t="str">
            <v>9410</v>
          </cell>
          <cell r="AA1724">
            <v>43465</v>
          </cell>
          <cell r="AB1724">
            <v>15000000</v>
          </cell>
          <cell r="AC1724">
            <v>5000000000</v>
          </cell>
          <cell r="AD1724">
            <v>150000000</v>
          </cell>
          <cell r="AE1724">
            <v>0</v>
          </cell>
          <cell r="AF1724">
            <v>2</v>
          </cell>
          <cell r="AG1724">
            <v>46022</v>
          </cell>
          <cell r="AH1724">
            <v>5000000000</v>
          </cell>
          <cell r="AI1724">
            <v>5000000000</v>
          </cell>
          <cell r="AJ1724">
            <v>15000000</v>
          </cell>
          <cell r="AK1724">
            <v>0.39</v>
          </cell>
          <cell r="AL1724">
            <v>0</v>
          </cell>
          <cell r="AM1724">
            <v>0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42369</v>
          </cell>
          <cell r="AV1724">
            <v>1</v>
          </cell>
          <cell r="AW1724">
            <v>0</v>
          </cell>
        </row>
        <row r="1725">
          <cell r="C1725" t="str">
            <v>B0357</v>
          </cell>
          <cell r="D1725">
            <v>2000000000</v>
          </cell>
          <cell r="E1725">
            <v>0</v>
          </cell>
          <cell r="F1725">
            <v>46022</v>
          </cell>
          <cell r="G1725">
            <v>5000000000</v>
          </cell>
          <cell r="H1725">
            <v>7000000000</v>
          </cell>
          <cell r="I1725">
            <v>2000000000</v>
          </cell>
          <cell r="J1725">
            <v>150000000</v>
          </cell>
          <cell r="K1725" t="str">
            <v>2121</v>
          </cell>
          <cell r="L1725">
            <v>3</v>
          </cell>
          <cell r="M1725" t="str">
            <v>VND</v>
          </cell>
          <cell r="N1725" t="str">
            <v>VN0012571</v>
          </cell>
          <cell r="O1725">
            <v>3</v>
          </cell>
          <cell r="P1725" t="str">
            <v>LOAN</v>
          </cell>
          <cell r="Q1725">
            <v>46022</v>
          </cell>
          <cell r="R1725">
            <v>46022</v>
          </cell>
          <cell r="S1725">
            <v>40179</v>
          </cell>
          <cell r="T1725">
            <v>1</v>
          </cell>
          <cell r="U1725" t="str">
            <v>N</v>
          </cell>
          <cell r="V1725" t="str">
            <v>Y</v>
          </cell>
          <cell r="W1725">
            <v>1</v>
          </cell>
          <cell r="X1725" t="str">
            <v>Y</v>
          </cell>
          <cell r="Y1725" t="str">
            <v>VNGAAP</v>
          </cell>
          <cell r="Z1725" t="str">
            <v>9410</v>
          </cell>
          <cell r="AA1725">
            <v>43465</v>
          </cell>
          <cell r="AB1725">
            <v>15000000</v>
          </cell>
          <cell r="AC1725">
            <v>5000000000</v>
          </cell>
          <cell r="AD1725">
            <v>150000000</v>
          </cell>
          <cell r="AE1725">
            <v>0</v>
          </cell>
          <cell r="AF1725">
            <v>2</v>
          </cell>
          <cell r="AG1725">
            <v>46022</v>
          </cell>
          <cell r="AH1725">
            <v>5000000000</v>
          </cell>
          <cell r="AI1725">
            <v>5000000000</v>
          </cell>
          <cell r="AJ1725">
            <v>15000000</v>
          </cell>
          <cell r="AK1725">
            <v>0.4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42369</v>
          </cell>
          <cell r="AV1725">
            <v>1</v>
          </cell>
          <cell r="AW1725">
            <v>0</v>
          </cell>
        </row>
        <row r="1726">
          <cell r="C1726" t="str">
            <v>B0358</v>
          </cell>
          <cell r="D1726">
            <v>2000000000</v>
          </cell>
          <cell r="E1726">
            <v>0</v>
          </cell>
          <cell r="F1726">
            <v>46022</v>
          </cell>
          <cell r="G1726">
            <v>5000000000</v>
          </cell>
          <cell r="H1726">
            <v>7000000000</v>
          </cell>
          <cell r="I1726">
            <v>2000000000</v>
          </cell>
          <cell r="J1726">
            <v>150000000</v>
          </cell>
          <cell r="K1726" t="str">
            <v>2121</v>
          </cell>
          <cell r="L1726">
            <v>3</v>
          </cell>
          <cell r="M1726" t="str">
            <v>VND</v>
          </cell>
          <cell r="N1726" t="str">
            <v>VN0011498</v>
          </cell>
          <cell r="O1726">
            <v>3</v>
          </cell>
          <cell r="P1726" t="str">
            <v>LOAN</v>
          </cell>
          <cell r="Q1726">
            <v>46022</v>
          </cell>
          <cell r="R1726">
            <v>46022</v>
          </cell>
          <cell r="S1726">
            <v>40179</v>
          </cell>
          <cell r="T1726">
            <v>1</v>
          </cell>
          <cell r="U1726" t="str">
            <v>N</v>
          </cell>
          <cell r="V1726" t="str">
            <v>Y</v>
          </cell>
          <cell r="W1726">
            <v>1</v>
          </cell>
          <cell r="X1726" t="str">
            <v>Y</v>
          </cell>
          <cell r="Y1726" t="str">
            <v>VNGAAP</v>
          </cell>
          <cell r="Z1726" t="str">
            <v>9410</v>
          </cell>
          <cell r="AA1726">
            <v>43465</v>
          </cell>
          <cell r="AB1726">
            <v>15000000</v>
          </cell>
          <cell r="AC1726">
            <v>5000000000</v>
          </cell>
          <cell r="AD1726">
            <v>150000000</v>
          </cell>
          <cell r="AE1726">
            <v>0</v>
          </cell>
          <cell r="AF1726">
            <v>2</v>
          </cell>
          <cell r="AG1726">
            <v>46022</v>
          </cell>
          <cell r="AH1726">
            <v>5000000000</v>
          </cell>
          <cell r="AI1726">
            <v>5000000000</v>
          </cell>
          <cell r="AJ1726">
            <v>15000000</v>
          </cell>
          <cell r="AK1726">
            <v>0.6</v>
          </cell>
          <cell r="AL1726">
            <v>0</v>
          </cell>
          <cell r="AM1726">
            <v>0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42369</v>
          </cell>
          <cell r="AV1726">
            <v>1</v>
          </cell>
          <cell r="AW1726">
            <v>0</v>
          </cell>
        </row>
        <row r="1727">
          <cell r="C1727" t="str">
            <v>B0359</v>
          </cell>
          <cell r="D1727">
            <v>2000000000</v>
          </cell>
          <cell r="E1727">
            <v>0</v>
          </cell>
          <cell r="F1727">
            <v>46022</v>
          </cell>
          <cell r="G1727">
            <v>5000000000</v>
          </cell>
          <cell r="H1727">
            <v>7000000000</v>
          </cell>
          <cell r="I1727">
            <v>2000000000</v>
          </cell>
          <cell r="J1727">
            <v>150000000</v>
          </cell>
          <cell r="K1727" t="str">
            <v>2121</v>
          </cell>
          <cell r="L1727">
            <v>3</v>
          </cell>
          <cell r="M1727" t="str">
            <v>VND</v>
          </cell>
          <cell r="N1727" t="str">
            <v>VN0011736</v>
          </cell>
          <cell r="O1727">
            <v>3</v>
          </cell>
          <cell r="P1727" t="str">
            <v>LOAN</v>
          </cell>
          <cell r="Q1727">
            <v>46022</v>
          </cell>
          <cell r="R1727">
            <v>46022</v>
          </cell>
          <cell r="S1727">
            <v>40179</v>
          </cell>
          <cell r="T1727">
            <v>1</v>
          </cell>
          <cell r="U1727" t="str">
            <v>N</v>
          </cell>
          <cell r="V1727" t="str">
            <v>Y</v>
          </cell>
          <cell r="W1727">
            <v>1</v>
          </cell>
          <cell r="X1727" t="str">
            <v>Y</v>
          </cell>
          <cell r="Y1727" t="str">
            <v>VNGAAP</v>
          </cell>
          <cell r="Z1727" t="str">
            <v>9410</v>
          </cell>
          <cell r="AA1727">
            <v>43465</v>
          </cell>
          <cell r="AB1727">
            <v>15000000</v>
          </cell>
          <cell r="AC1727">
            <v>5000000000</v>
          </cell>
          <cell r="AD1727">
            <v>150000000</v>
          </cell>
          <cell r="AE1727">
            <v>0</v>
          </cell>
          <cell r="AF1727">
            <v>2</v>
          </cell>
          <cell r="AG1727">
            <v>46022</v>
          </cell>
          <cell r="AH1727">
            <v>5000000000</v>
          </cell>
          <cell r="AI1727">
            <v>5000000000</v>
          </cell>
          <cell r="AJ1727">
            <v>15000000</v>
          </cell>
          <cell r="AK1727">
            <v>0.75</v>
          </cell>
          <cell r="AL1727">
            <v>0</v>
          </cell>
          <cell r="AM1727">
            <v>0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42369</v>
          </cell>
          <cell r="AV1727">
            <v>1</v>
          </cell>
          <cell r="AW1727">
            <v>0</v>
          </cell>
        </row>
        <row r="1728">
          <cell r="C1728" t="str">
            <v>B0360</v>
          </cell>
          <cell r="D1728">
            <v>2000000000</v>
          </cell>
          <cell r="E1728">
            <v>0</v>
          </cell>
          <cell r="F1728">
            <v>46022</v>
          </cell>
          <cell r="G1728">
            <v>5000000000</v>
          </cell>
          <cell r="H1728">
            <v>7000000000</v>
          </cell>
          <cell r="I1728">
            <v>2000000000</v>
          </cell>
          <cell r="J1728">
            <v>150000000</v>
          </cell>
          <cell r="K1728" t="str">
            <v>2121</v>
          </cell>
          <cell r="L1728">
            <v>3</v>
          </cell>
          <cell r="M1728" t="str">
            <v>VND</v>
          </cell>
          <cell r="N1728" t="str">
            <v>VN0011912</v>
          </cell>
          <cell r="O1728">
            <v>3</v>
          </cell>
          <cell r="P1728" t="str">
            <v>LOAN</v>
          </cell>
          <cell r="Q1728">
            <v>46022</v>
          </cell>
          <cell r="R1728">
            <v>46022</v>
          </cell>
          <cell r="S1728">
            <v>40179</v>
          </cell>
          <cell r="T1728">
            <v>1</v>
          </cell>
          <cell r="U1728" t="str">
            <v>N</v>
          </cell>
          <cell r="V1728" t="str">
            <v>Y</v>
          </cell>
          <cell r="W1728">
            <v>1</v>
          </cell>
          <cell r="X1728" t="str">
            <v>Y</v>
          </cell>
          <cell r="Y1728" t="str">
            <v>VNGAAP</v>
          </cell>
          <cell r="Z1728" t="str">
            <v>9410</v>
          </cell>
          <cell r="AA1728">
            <v>43465</v>
          </cell>
          <cell r="AB1728">
            <v>15000000</v>
          </cell>
          <cell r="AC1728">
            <v>5000000000</v>
          </cell>
          <cell r="AD1728">
            <v>150000000</v>
          </cell>
          <cell r="AE1728">
            <v>0</v>
          </cell>
          <cell r="AF1728">
            <v>2</v>
          </cell>
          <cell r="AG1728">
            <v>46022</v>
          </cell>
          <cell r="AH1728">
            <v>5000000000</v>
          </cell>
          <cell r="AI1728">
            <v>5000000000</v>
          </cell>
          <cell r="AJ1728">
            <v>15000000</v>
          </cell>
          <cell r="AK1728">
            <v>0.8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42369</v>
          </cell>
          <cell r="AV1728">
            <v>1</v>
          </cell>
          <cell r="AW1728">
            <v>0</v>
          </cell>
        </row>
        <row r="1729">
          <cell r="C1729" t="str">
            <v>B0361</v>
          </cell>
          <cell r="D1729">
            <v>2000000000</v>
          </cell>
          <cell r="E1729">
            <v>0</v>
          </cell>
          <cell r="F1729">
            <v>46022</v>
          </cell>
          <cell r="G1729">
            <v>5000000000</v>
          </cell>
          <cell r="H1729">
            <v>7000000000</v>
          </cell>
          <cell r="I1729">
            <v>2000000000</v>
          </cell>
          <cell r="J1729">
            <v>150000000</v>
          </cell>
          <cell r="K1729" t="str">
            <v>2121</v>
          </cell>
          <cell r="L1729">
            <v>3</v>
          </cell>
          <cell r="M1729" t="str">
            <v>VND</v>
          </cell>
          <cell r="N1729" t="str">
            <v>VN0011465</v>
          </cell>
          <cell r="O1729">
            <v>3</v>
          </cell>
          <cell r="P1729" t="str">
            <v>LOAN</v>
          </cell>
          <cell r="Q1729">
            <v>46022</v>
          </cell>
          <cell r="R1729">
            <v>46022</v>
          </cell>
          <cell r="S1729">
            <v>40179</v>
          </cell>
          <cell r="T1729">
            <v>1</v>
          </cell>
          <cell r="U1729" t="str">
            <v>N</v>
          </cell>
          <cell r="V1729" t="str">
            <v>Y</v>
          </cell>
          <cell r="W1729">
            <v>1</v>
          </cell>
          <cell r="X1729" t="str">
            <v>Y</v>
          </cell>
          <cell r="Y1729" t="str">
            <v>VNGAAP</v>
          </cell>
          <cell r="Z1729" t="str">
            <v>9410</v>
          </cell>
          <cell r="AA1729">
            <v>43465</v>
          </cell>
          <cell r="AB1729">
            <v>15000000</v>
          </cell>
          <cell r="AC1729">
            <v>5000000000</v>
          </cell>
          <cell r="AD1729">
            <v>150000000</v>
          </cell>
          <cell r="AE1729">
            <v>0</v>
          </cell>
          <cell r="AF1729">
            <v>2</v>
          </cell>
          <cell r="AG1729">
            <v>46022</v>
          </cell>
          <cell r="AH1729">
            <v>5000000000</v>
          </cell>
          <cell r="AI1729">
            <v>5000000000</v>
          </cell>
          <cell r="AJ1729">
            <v>15000000</v>
          </cell>
          <cell r="AK1729">
            <v>0.9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42369</v>
          </cell>
          <cell r="AV1729">
            <v>1</v>
          </cell>
          <cell r="AW1729">
            <v>0</v>
          </cell>
        </row>
        <row r="1730">
          <cell r="C1730" t="str">
            <v>B0362</v>
          </cell>
          <cell r="D1730">
            <v>2000000000</v>
          </cell>
          <cell r="E1730">
            <v>0</v>
          </cell>
          <cell r="F1730">
            <v>46022</v>
          </cell>
          <cell r="G1730">
            <v>5000000000</v>
          </cell>
          <cell r="H1730">
            <v>7000000000</v>
          </cell>
          <cell r="I1730">
            <v>2000000000</v>
          </cell>
          <cell r="J1730">
            <v>150000000</v>
          </cell>
          <cell r="K1730" t="str">
            <v>2121</v>
          </cell>
          <cell r="L1730">
            <v>3</v>
          </cell>
          <cell r="M1730" t="str">
            <v>VND</v>
          </cell>
          <cell r="N1730" t="str">
            <v>VN0012574</v>
          </cell>
          <cell r="O1730">
            <v>3</v>
          </cell>
          <cell r="P1730" t="str">
            <v>LOAN</v>
          </cell>
          <cell r="Q1730">
            <v>46022</v>
          </cell>
          <cell r="R1730">
            <v>46022</v>
          </cell>
          <cell r="S1730">
            <v>40179</v>
          </cell>
          <cell r="T1730">
            <v>1</v>
          </cell>
          <cell r="U1730" t="str">
            <v>N</v>
          </cell>
          <cell r="V1730" t="str">
            <v>Y</v>
          </cell>
          <cell r="W1730">
            <v>1</v>
          </cell>
          <cell r="X1730" t="str">
            <v>Y</v>
          </cell>
          <cell r="Y1730" t="str">
            <v>VNGAAP</v>
          </cell>
          <cell r="Z1730" t="str">
            <v>9410</v>
          </cell>
          <cell r="AA1730">
            <v>43465</v>
          </cell>
          <cell r="AB1730">
            <v>15000000</v>
          </cell>
          <cell r="AC1730">
            <v>5000000000</v>
          </cell>
          <cell r="AD1730">
            <v>150000000</v>
          </cell>
          <cell r="AE1730">
            <v>0</v>
          </cell>
          <cell r="AF1730">
            <v>2</v>
          </cell>
          <cell r="AG1730">
            <v>46022</v>
          </cell>
          <cell r="AH1730">
            <v>5000000000</v>
          </cell>
          <cell r="AI1730">
            <v>5000000000</v>
          </cell>
          <cell r="AJ1730">
            <v>15000000</v>
          </cell>
          <cell r="AK1730">
            <v>1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42369</v>
          </cell>
          <cell r="AV1730">
            <v>1</v>
          </cell>
          <cell r="AW1730">
            <v>0</v>
          </cell>
        </row>
        <row r="1731">
          <cell r="C1731" t="str">
            <v>B0363</v>
          </cell>
          <cell r="D1731">
            <v>2000000000</v>
          </cell>
          <cell r="E1731">
            <v>0</v>
          </cell>
          <cell r="F1731">
            <v>46022</v>
          </cell>
          <cell r="G1731">
            <v>5000000000</v>
          </cell>
          <cell r="H1731">
            <v>7000000000</v>
          </cell>
          <cell r="I1731">
            <v>2000000000</v>
          </cell>
          <cell r="J1731">
            <v>150000000</v>
          </cell>
          <cell r="K1731" t="str">
            <v>2121</v>
          </cell>
          <cell r="L1731">
            <v>3</v>
          </cell>
          <cell r="M1731" t="str">
            <v>VND</v>
          </cell>
          <cell r="N1731" t="str">
            <v>VN0013351</v>
          </cell>
          <cell r="O1731">
            <v>3</v>
          </cell>
          <cell r="P1731" t="str">
            <v>LOAN</v>
          </cell>
          <cell r="Q1731">
            <v>46022</v>
          </cell>
          <cell r="R1731">
            <v>46022</v>
          </cell>
          <cell r="S1731">
            <v>40179</v>
          </cell>
          <cell r="T1731">
            <v>1</v>
          </cell>
          <cell r="U1731" t="str">
            <v>N</v>
          </cell>
          <cell r="V1731" t="str">
            <v>Y</v>
          </cell>
          <cell r="W1731">
            <v>1</v>
          </cell>
          <cell r="X1731" t="str">
            <v>Y</v>
          </cell>
          <cell r="Y1731" t="str">
            <v>VNGAAP</v>
          </cell>
          <cell r="Z1731" t="str">
            <v>9410</v>
          </cell>
          <cell r="AA1731">
            <v>43465</v>
          </cell>
          <cell r="AB1731">
            <v>15000000</v>
          </cell>
          <cell r="AC1731">
            <v>5000000000</v>
          </cell>
          <cell r="AD1731">
            <v>150000000</v>
          </cell>
          <cell r="AE1731">
            <v>0</v>
          </cell>
          <cell r="AF1731">
            <v>2</v>
          </cell>
          <cell r="AG1731">
            <v>46022</v>
          </cell>
          <cell r="AH1731">
            <v>5000000000</v>
          </cell>
          <cell r="AI1731">
            <v>5000000000</v>
          </cell>
          <cell r="AJ1731">
            <v>15000000</v>
          </cell>
          <cell r="AK1731">
            <v>1.2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42369</v>
          </cell>
          <cell r="AV1731">
            <v>1</v>
          </cell>
          <cell r="AW1731">
            <v>0</v>
          </cell>
        </row>
        <row r="1732">
          <cell r="C1732" t="str">
            <v>B0364</v>
          </cell>
          <cell r="D1732">
            <v>2000000000</v>
          </cell>
          <cell r="E1732">
            <v>0</v>
          </cell>
          <cell r="F1732">
            <v>46022</v>
          </cell>
          <cell r="G1732">
            <v>5000000000</v>
          </cell>
          <cell r="H1732">
            <v>7000000000</v>
          </cell>
          <cell r="I1732">
            <v>2000000000</v>
          </cell>
          <cell r="J1732">
            <v>150000000</v>
          </cell>
          <cell r="K1732" t="str">
            <v>2121</v>
          </cell>
          <cell r="L1732">
            <v>3</v>
          </cell>
          <cell r="M1732" t="str">
            <v>VND</v>
          </cell>
          <cell r="N1732" t="str">
            <v>VN0011761</v>
          </cell>
          <cell r="O1732">
            <v>3</v>
          </cell>
          <cell r="P1732" t="str">
            <v>LOAN</v>
          </cell>
          <cell r="Q1732">
            <v>46022</v>
          </cell>
          <cell r="R1732">
            <v>46022</v>
          </cell>
          <cell r="S1732">
            <v>40179</v>
          </cell>
          <cell r="T1732">
            <v>1</v>
          </cell>
          <cell r="U1732" t="str">
            <v>N</v>
          </cell>
          <cell r="V1732" t="str">
            <v>Y</v>
          </cell>
          <cell r="W1732">
            <v>1</v>
          </cell>
          <cell r="X1732" t="str">
            <v>Y</v>
          </cell>
          <cell r="Y1732" t="str">
            <v>VNGAAP</v>
          </cell>
          <cell r="Z1732" t="str">
            <v>9410</v>
          </cell>
          <cell r="AA1732">
            <v>43465</v>
          </cell>
          <cell r="AB1732">
            <v>15000000</v>
          </cell>
          <cell r="AC1732">
            <v>5000000000</v>
          </cell>
          <cell r="AD1732">
            <v>150000000</v>
          </cell>
          <cell r="AE1732">
            <v>0</v>
          </cell>
          <cell r="AF1732">
            <v>2</v>
          </cell>
          <cell r="AG1732">
            <v>46022</v>
          </cell>
          <cell r="AH1732">
            <v>5000000000</v>
          </cell>
          <cell r="AI1732">
            <v>5000000000</v>
          </cell>
          <cell r="AJ1732">
            <v>15000000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42369</v>
          </cell>
          <cell r="AV1732">
            <v>1</v>
          </cell>
          <cell r="AW1732">
            <v>0</v>
          </cell>
        </row>
        <row r="1733">
          <cell r="C1733" t="str">
            <v>B0365</v>
          </cell>
          <cell r="D1733">
            <v>2000000000</v>
          </cell>
          <cell r="E1733">
            <v>0</v>
          </cell>
          <cell r="F1733">
            <v>46022</v>
          </cell>
          <cell r="G1733">
            <v>5000000000</v>
          </cell>
          <cell r="H1733">
            <v>7000000000</v>
          </cell>
          <cell r="I1733">
            <v>2000000000</v>
          </cell>
          <cell r="J1733">
            <v>150000000</v>
          </cell>
          <cell r="K1733" t="str">
            <v>2121</v>
          </cell>
          <cell r="L1733">
            <v>4</v>
          </cell>
          <cell r="M1733" t="str">
            <v>VND</v>
          </cell>
          <cell r="N1733" t="str">
            <v>VN0011764</v>
          </cell>
          <cell r="O1733">
            <v>4</v>
          </cell>
          <cell r="P1733" t="str">
            <v>LOAN</v>
          </cell>
          <cell r="Q1733">
            <v>46022</v>
          </cell>
          <cell r="R1733">
            <v>46022</v>
          </cell>
          <cell r="S1733">
            <v>40179</v>
          </cell>
          <cell r="T1733">
            <v>1</v>
          </cell>
          <cell r="U1733" t="str">
            <v>N</v>
          </cell>
          <cell r="V1733" t="str">
            <v>Y</v>
          </cell>
          <cell r="W1733">
            <v>2</v>
          </cell>
          <cell r="X1733" t="str">
            <v>Y</v>
          </cell>
          <cell r="Y1733" t="str">
            <v>VNGAAP</v>
          </cell>
          <cell r="Z1733" t="str">
            <v>9410</v>
          </cell>
          <cell r="AA1733">
            <v>43465</v>
          </cell>
          <cell r="AB1733">
            <v>15000000</v>
          </cell>
          <cell r="AC1733">
            <v>5000000000</v>
          </cell>
          <cell r="AD1733">
            <v>150000000</v>
          </cell>
          <cell r="AE1733">
            <v>150000000</v>
          </cell>
          <cell r="AF1733">
            <v>2</v>
          </cell>
          <cell r="AG1733">
            <v>46022</v>
          </cell>
          <cell r="AH1733">
            <v>5000000000</v>
          </cell>
          <cell r="AI1733">
            <v>5000000000</v>
          </cell>
          <cell r="AJ1733">
            <v>15000000</v>
          </cell>
          <cell r="AK1733">
            <v>0.39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42369</v>
          </cell>
          <cell r="AV1733">
            <v>1</v>
          </cell>
          <cell r="AW1733">
            <v>0</v>
          </cell>
        </row>
        <row r="1734">
          <cell r="C1734" t="str">
            <v>B0366</v>
          </cell>
          <cell r="D1734">
            <v>2000000000</v>
          </cell>
          <cell r="E1734">
            <v>0</v>
          </cell>
          <cell r="F1734">
            <v>46022</v>
          </cell>
          <cell r="G1734">
            <v>5000000000</v>
          </cell>
          <cell r="H1734">
            <v>7000000000</v>
          </cell>
          <cell r="I1734">
            <v>2000000000</v>
          </cell>
          <cell r="J1734">
            <v>150000000</v>
          </cell>
          <cell r="K1734" t="str">
            <v>2121</v>
          </cell>
          <cell r="L1734">
            <v>4</v>
          </cell>
          <cell r="M1734" t="str">
            <v>VND</v>
          </cell>
          <cell r="N1734" t="str">
            <v>VN0011462</v>
          </cell>
          <cell r="O1734">
            <v>4</v>
          </cell>
          <cell r="P1734" t="str">
            <v>LOAN</v>
          </cell>
          <cell r="Q1734">
            <v>46022</v>
          </cell>
          <cell r="R1734">
            <v>46022</v>
          </cell>
          <cell r="S1734">
            <v>40179</v>
          </cell>
          <cell r="T1734">
            <v>1</v>
          </cell>
          <cell r="U1734" t="str">
            <v>N</v>
          </cell>
          <cell r="V1734" t="str">
            <v>Y</v>
          </cell>
          <cell r="W1734">
            <v>2</v>
          </cell>
          <cell r="X1734" t="str">
            <v>Y</v>
          </cell>
          <cell r="Y1734" t="str">
            <v>VNGAAP</v>
          </cell>
          <cell r="Z1734" t="str">
            <v>9410</v>
          </cell>
          <cell r="AA1734">
            <v>43465</v>
          </cell>
          <cell r="AB1734">
            <v>15000000</v>
          </cell>
          <cell r="AC1734">
            <v>5000000000</v>
          </cell>
          <cell r="AD1734">
            <v>150000000</v>
          </cell>
          <cell r="AE1734">
            <v>150000000</v>
          </cell>
          <cell r="AF1734">
            <v>2</v>
          </cell>
          <cell r="AG1734">
            <v>46022</v>
          </cell>
          <cell r="AH1734">
            <v>5000000000</v>
          </cell>
          <cell r="AI1734">
            <v>5000000000</v>
          </cell>
          <cell r="AJ1734">
            <v>15000000</v>
          </cell>
          <cell r="AK1734">
            <v>0.4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42369</v>
          </cell>
          <cell r="AV1734">
            <v>1</v>
          </cell>
          <cell r="AW1734">
            <v>0</v>
          </cell>
        </row>
        <row r="1735">
          <cell r="C1735" t="str">
            <v>B0367</v>
          </cell>
          <cell r="D1735">
            <v>2000000000</v>
          </cell>
          <cell r="E1735">
            <v>0</v>
          </cell>
          <cell r="F1735">
            <v>46022</v>
          </cell>
          <cell r="G1735">
            <v>5000000000</v>
          </cell>
          <cell r="H1735">
            <v>7000000000</v>
          </cell>
          <cell r="I1735">
            <v>2000000000</v>
          </cell>
          <cell r="J1735">
            <v>150000000</v>
          </cell>
          <cell r="K1735" t="str">
            <v>2121</v>
          </cell>
          <cell r="L1735">
            <v>4</v>
          </cell>
          <cell r="M1735" t="str">
            <v>VND</v>
          </cell>
          <cell r="N1735" t="str">
            <v>VN0012305</v>
          </cell>
          <cell r="O1735">
            <v>4</v>
          </cell>
          <cell r="P1735" t="str">
            <v>LOAN</v>
          </cell>
          <cell r="Q1735">
            <v>46022</v>
          </cell>
          <cell r="R1735">
            <v>46022</v>
          </cell>
          <cell r="S1735">
            <v>40179</v>
          </cell>
          <cell r="T1735">
            <v>1</v>
          </cell>
          <cell r="U1735" t="str">
            <v>N</v>
          </cell>
          <cell r="V1735" t="str">
            <v>Y</v>
          </cell>
          <cell r="W1735">
            <v>2</v>
          </cell>
          <cell r="X1735" t="str">
            <v>Y</v>
          </cell>
          <cell r="Y1735" t="str">
            <v>VNGAAP</v>
          </cell>
          <cell r="Z1735" t="str">
            <v>9410</v>
          </cell>
          <cell r="AA1735">
            <v>43465</v>
          </cell>
          <cell r="AB1735">
            <v>15000000</v>
          </cell>
          <cell r="AC1735">
            <v>5000000000</v>
          </cell>
          <cell r="AD1735">
            <v>150000000</v>
          </cell>
          <cell r="AE1735">
            <v>150000000</v>
          </cell>
          <cell r="AF1735">
            <v>2</v>
          </cell>
          <cell r="AG1735">
            <v>46022</v>
          </cell>
          <cell r="AH1735">
            <v>5000000000</v>
          </cell>
          <cell r="AI1735">
            <v>5000000000</v>
          </cell>
          <cell r="AJ1735">
            <v>15000000</v>
          </cell>
          <cell r="AK1735">
            <v>0.6</v>
          </cell>
          <cell r="AL1735">
            <v>0</v>
          </cell>
          <cell r="AM1735">
            <v>0</v>
          </cell>
          <cell r="AN1735">
            <v>0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42369</v>
          </cell>
          <cell r="AV1735">
            <v>1</v>
          </cell>
          <cell r="AW1735">
            <v>0</v>
          </cell>
        </row>
        <row r="1736">
          <cell r="C1736" t="str">
            <v>B0368</v>
          </cell>
          <cell r="D1736">
            <v>2000000000</v>
          </cell>
          <cell r="E1736">
            <v>0</v>
          </cell>
          <cell r="F1736">
            <v>46022</v>
          </cell>
          <cell r="G1736">
            <v>5000000000</v>
          </cell>
          <cell r="H1736">
            <v>7000000000</v>
          </cell>
          <cell r="I1736">
            <v>2000000000</v>
          </cell>
          <cell r="J1736">
            <v>150000000</v>
          </cell>
          <cell r="K1736" t="str">
            <v>2121</v>
          </cell>
          <cell r="L1736">
            <v>4</v>
          </cell>
          <cell r="M1736" t="str">
            <v>VND</v>
          </cell>
          <cell r="N1736" t="str">
            <v>VN0012391</v>
          </cell>
          <cell r="O1736">
            <v>4</v>
          </cell>
          <cell r="P1736" t="str">
            <v>LOAN</v>
          </cell>
          <cell r="Q1736">
            <v>46022</v>
          </cell>
          <cell r="R1736">
            <v>46022</v>
          </cell>
          <cell r="S1736">
            <v>40179</v>
          </cell>
          <cell r="T1736">
            <v>1</v>
          </cell>
          <cell r="U1736" t="str">
            <v>N</v>
          </cell>
          <cell r="V1736" t="str">
            <v>Y</v>
          </cell>
          <cell r="W1736">
            <v>2</v>
          </cell>
          <cell r="X1736" t="str">
            <v>Y</v>
          </cell>
          <cell r="Y1736" t="str">
            <v>VNGAAP</v>
          </cell>
          <cell r="Z1736" t="str">
            <v>9410</v>
          </cell>
          <cell r="AA1736">
            <v>43465</v>
          </cell>
          <cell r="AB1736">
            <v>15000000</v>
          </cell>
          <cell r="AC1736">
            <v>5000000000</v>
          </cell>
          <cell r="AD1736">
            <v>150000000</v>
          </cell>
          <cell r="AE1736">
            <v>150000000</v>
          </cell>
          <cell r="AF1736">
            <v>2</v>
          </cell>
          <cell r="AG1736">
            <v>46022</v>
          </cell>
          <cell r="AH1736">
            <v>5000000000</v>
          </cell>
          <cell r="AI1736">
            <v>5000000000</v>
          </cell>
          <cell r="AJ1736">
            <v>15000000</v>
          </cell>
          <cell r="AK1736">
            <v>0.75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42369</v>
          </cell>
          <cell r="AV1736">
            <v>1</v>
          </cell>
          <cell r="AW1736">
            <v>0</v>
          </cell>
        </row>
        <row r="1737">
          <cell r="C1737" t="str">
            <v>B0369</v>
          </cell>
          <cell r="D1737">
            <v>2000000000</v>
          </cell>
          <cell r="E1737">
            <v>0</v>
          </cell>
          <cell r="F1737">
            <v>46022</v>
          </cell>
          <cell r="G1737">
            <v>5000000000</v>
          </cell>
          <cell r="H1737">
            <v>7000000000</v>
          </cell>
          <cell r="I1737">
            <v>2000000000</v>
          </cell>
          <cell r="J1737">
            <v>150000000</v>
          </cell>
          <cell r="K1737" t="str">
            <v>2121</v>
          </cell>
          <cell r="L1737">
            <v>4</v>
          </cell>
          <cell r="M1737" t="str">
            <v>VND</v>
          </cell>
          <cell r="N1737" t="str">
            <v>VN0011371</v>
          </cell>
          <cell r="O1737">
            <v>4</v>
          </cell>
          <cell r="P1737" t="str">
            <v>LOAN</v>
          </cell>
          <cell r="Q1737">
            <v>46022</v>
          </cell>
          <cell r="R1737">
            <v>46022</v>
          </cell>
          <cell r="S1737">
            <v>40179</v>
          </cell>
          <cell r="T1737">
            <v>1</v>
          </cell>
          <cell r="U1737" t="str">
            <v>N</v>
          </cell>
          <cell r="V1737" t="str">
            <v>Y</v>
          </cell>
          <cell r="W1737">
            <v>2</v>
          </cell>
          <cell r="X1737" t="str">
            <v>Y</v>
          </cell>
          <cell r="Y1737" t="str">
            <v>VNGAAP</v>
          </cell>
          <cell r="Z1737" t="str">
            <v>9410</v>
          </cell>
          <cell r="AA1737">
            <v>43465</v>
          </cell>
          <cell r="AB1737">
            <v>15000000</v>
          </cell>
          <cell r="AC1737">
            <v>5000000000</v>
          </cell>
          <cell r="AD1737">
            <v>150000000</v>
          </cell>
          <cell r="AE1737">
            <v>150000000</v>
          </cell>
          <cell r="AF1737">
            <v>2</v>
          </cell>
          <cell r="AG1737">
            <v>46022</v>
          </cell>
          <cell r="AH1737">
            <v>5000000000</v>
          </cell>
          <cell r="AI1737">
            <v>5000000000</v>
          </cell>
          <cell r="AJ1737">
            <v>15000000</v>
          </cell>
          <cell r="AK1737">
            <v>0.8</v>
          </cell>
          <cell r="AL1737">
            <v>0</v>
          </cell>
          <cell r="AM1737">
            <v>0</v>
          </cell>
          <cell r="AN1737">
            <v>0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42369</v>
          </cell>
          <cell r="AV1737">
            <v>1</v>
          </cell>
          <cell r="AW1737">
            <v>0</v>
          </cell>
        </row>
        <row r="1738">
          <cell r="C1738" t="str">
            <v>B0370</v>
          </cell>
          <cell r="D1738">
            <v>2000000000</v>
          </cell>
          <cell r="E1738">
            <v>0</v>
          </cell>
          <cell r="F1738">
            <v>46022</v>
          </cell>
          <cell r="G1738">
            <v>5000000000</v>
          </cell>
          <cell r="H1738">
            <v>7000000000</v>
          </cell>
          <cell r="I1738">
            <v>2000000000</v>
          </cell>
          <cell r="J1738">
            <v>150000000</v>
          </cell>
          <cell r="K1738" t="str">
            <v>2121</v>
          </cell>
          <cell r="L1738">
            <v>4</v>
          </cell>
          <cell r="M1738" t="str">
            <v>VND</v>
          </cell>
          <cell r="N1738" t="str">
            <v>VN0011314</v>
          </cell>
          <cell r="O1738">
            <v>4</v>
          </cell>
          <cell r="P1738" t="str">
            <v>LOAN</v>
          </cell>
          <cell r="Q1738">
            <v>46022</v>
          </cell>
          <cell r="R1738">
            <v>46022</v>
          </cell>
          <cell r="S1738">
            <v>40179</v>
          </cell>
          <cell r="T1738">
            <v>1</v>
          </cell>
          <cell r="U1738" t="str">
            <v>N</v>
          </cell>
          <cell r="V1738" t="str">
            <v>Y</v>
          </cell>
          <cell r="W1738">
            <v>2</v>
          </cell>
          <cell r="X1738" t="str">
            <v>Y</v>
          </cell>
          <cell r="Y1738" t="str">
            <v>VNGAAP</v>
          </cell>
          <cell r="Z1738" t="str">
            <v>9410</v>
          </cell>
          <cell r="AA1738">
            <v>43465</v>
          </cell>
          <cell r="AB1738">
            <v>15000000</v>
          </cell>
          <cell r="AC1738">
            <v>5000000000</v>
          </cell>
          <cell r="AD1738">
            <v>150000000</v>
          </cell>
          <cell r="AE1738">
            <v>150000000</v>
          </cell>
          <cell r="AF1738">
            <v>2</v>
          </cell>
          <cell r="AG1738">
            <v>46022</v>
          </cell>
          <cell r="AH1738">
            <v>5000000000</v>
          </cell>
          <cell r="AI1738">
            <v>5000000000</v>
          </cell>
          <cell r="AJ1738">
            <v>15000000</v>
          </cell>
          <cell r="AK1738">
            <v>0.9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42369</v>
          </cell>
          <cell r="AV1738">
            <v>1</v>
          </cell>
          <cell r="AW1738">
            <v>0</v>
          </cell>
        </row>
        <row r="1739">
          <cell r="C1739" t="str">
            <v>B0371</v>
          </cell>
          <cell r="D1739">
            <v>2000000000</v>
          </cell>
          <cell r="E1739">
            <v>0</v>
          </cell>
          <cell r="F1739">
            <v>46022</v>
          </cell>
          <cell r="G1739">
            <v>5000000000</v>
          </cell>
          <cell r="H1739">
            <v>7000000000</v>
          </cell>
          <cell r="I1739">
            <v>2000000000</v>
          </cell>
          <cell r="J1739">
            <v>150000000</v>
          </cell>
          <cell r="K1739" t="str">
            <v>2121</v>
          </cell>
          <cell r="L1739">
            <v>4</v>
          </cell>
          <cell r="M1739" t="str">
            <v>VND</v>
          </cell>
          <cell r="N1739" t="str">
            <v>VN0012215</v>
          </cell>
          <cell r="O1739">
            <v>4</v>
          </cell>
          <cell r="P1739" t="str">
            <v>LOAN</v>
          </cell>
          <cell r="Q1739">
            <v>46022</v>
          </cell>
          <cell r="R1739">
            <v>46022</v>
          </cell>
          <cell r="S1739">
            <v>40179</v>
          </cell>
          <cell r="T1739">
            <v>1</v>
          </cell>
          <cell r="U1739" t="str">
            <v>N</v>
          </cell>
          <cell r="V1739" t="str">
            <v>Y</v>
          </cell>
          <cell r="W1739">
            <v>2</v>
          </cell>
          <cell r="X1739" t="str">
            <v>Y</v>
          </cell>
          <cell r="Y1739" t="str">
            <v>VNGAAP</v>
          </cell>
          <cell r="Z1739" t="str">
            <v>9410</v>
          </cell>
          <cell r="AA1739">
            <v>43465</v>
          </cell>
          <cell r="AB1739">
            <v>15000000</v>
          </cell>
          <cell r="AC1739">
            <v>5000000000</v>
          </cell>
          <cell r="AD1739">
            <v>150000000</v>
          </cell>
          <cell r="AE1739">
            <v>150000000</v>
          </cell>
          <cell r="AF1739">
            <v>2</v>
          </cell>
          <cell r="AG1739">
            <v>46022</v>
          </cell>
          <cell r="AH1739">
            <v>5000000000</v>
          </cell>
          <cell r="AI1739">
            <v>5000000000</v>
          </cell>
          <cell r="AJ1739">
            <v>15000000</v>
          </cell>
          <cell r="AK1739">
            <v>1</v>
          </cell>
          <cell r="AL1739">
            <v>0</v>
          </cell>
          <cell r="AM1739">
            <v>0</v>
          </cell>
          <cell r="AN1739">
            <v>0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42369</v>
          </cell>
          <cell r="AV1739">
            <v>1</v>
          </cell>
          <cell r="AW1739">
            <v>0</v>
          </cell>
        </row>
        <row r="1740">
          <cell r="C1740" t="str">
            <v>B0372</v>
          </cell>
          <cell r="D1740">
            <v>2000000000</v>
          </cell>
          <cell r="E1740">
            <v>0</v>
          </cell>
          <cell r="F1740">
            <v>46022</v>
          </cell>
          <cell r="G1740">
            <v>5000000000</v>
          </cell>
          <cell r="H1740">
            <v>7000000000</v>
          </cell>
          <cell r="I1740">
            <v>2000000000</v>
          </cell>
          <cell r="J1740">
            <v>150000000</v>
          </cell>
          <cell r="K1740" t="str">
            <v>2121</v>
          </cell>
          <cell r="L1740">
            <v>4</v>
          </cell>
          <cell r="M1740" t="str">
            <v>VND</v>
          </cell>
          <cell r="N1740" t="str">
            <v>VN0012242</v>
          </cell>
          <cell r="O1740">
            <v>4</v>
          </cell>
          <cell r="P1740" t="str">
            <v>LOAN</v>
          </cell>
          <cell r="Q1740">
            <v>46022</v>
          </cell>
          <cell r="R1740">
            <v>46022</v>
          </cell>
          <cell r="S1740">
            <v>40179</v>
          </cell>
          <cell r="T1740">
            <v>1</v>
          </cell>
          <cell r="U1740" t="str">
            <v>N</v>
          </cell>
          <cell r="V1740" t="str">
            <v>Y</v>
          </cell>
          <cell r="W1740">
            <v>2</v>
          </cell>
          <cell r="X1740" t="str">
            <v>Y</v>
          </cell>
          <cell r="Y1740" t="str">
            <v>VNGAAP</v>
          </cell>
          <cell r="Z1740" t="str">
            <v>9410</v>
          </cell>
          <cell r="AA1740">
            <v>43465</v>
          </cell>
          <cell r="AB1740">
            <v>15000000</v>
          </cell>
          <cell r="AC1740">
            <v>5000000000</v>
          </cell>
          <cell r="AD1740">
            <v>150000000</v>
          </cell>
          <cell r="AE1740">
            <v>150000000</v>
          </cell>
          <cell r="AF1740">
            <v>2</v>
          </cell>
          <cell r="AG1740">
            <v>46022</v>
          </cell>
          <cell r="AH1740">
            <v>5000000000</v>
          </cell>
          <cell r="AI1740">
            <v>5000000000</v>
          </cell>
          <cell r="AJ1740">
            <v>15000000</v>
          </cell>
          <cell r="AK1740">
            <v>1.2</v>
          </cell>
          <cell r="AL1740">
            <v>0</v>
          </cell>
          <cell r="AM1740">
            <v>0</v>
          </cell>
          <cell r="AN1740">
            <v>0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42369</v>
          </cell>
          <cell r="AV1740">
            <v>1</v>
          </cell>
          <cell r="AW1740">
            <v>0</v>
          </cell>
        </row>
        <row r="1741">
          <cell r="C1741" t="str">
            <v>B0373</v>
          </cell>
          <cell r="D1741">
            <v>2000000000</v>
          </cell>
          <cell r="E1741">
            <v>0</v>
          </cell>
          <cell r="F1741">
            <v>46022</v>
          </cell>
          <cell r="G1741">
            <v>5000000000</v>
          </cell>
          <cell r="H1741">
            <v>7000000000</v>
          </cell>
          <cell r="I1741">
            <v>2000000000</v>
          </cell>
          <cell r="J1741">
            <v>150000000</v>
          </cell>
          <cell r="K1741" t="str">
            <v>2121</v>
          </cell>
          <cell r="L1741">
            <v>4</v>
          </cell>
          <cell r="M1741" t="str">
            <v>VND</v>
          </cell>
          <cell r="N1741" t="str">
            <v>VN0012244</v>
          </cell>
          <cell r="O1741">
            <v>4</v>
          </cell>
          <cell r="P1741" t="str">
            <v>LOAN</v>
          </cell>
          <cell r="Q1741">
            <v>46022</v>
          </cell>
          <cell r="R1741">
            <v>46022</v>
          </cell>
          <cell r="S1741">
            <v>40179</v>
          </cell>
          <cell r="T1741">
            <v>1</v>
          </cell>
          <cell r="U1741" t="str">
            <v>N</v>
          </cell>
          <cell r="V1741" t="str">
            <v>Y</v>
          </cell>
          <cell r="W1741">
            <v>2</v>
          </cell>
          <cell r="X1741" t="str">
            <v>Y</v>
          </cell>
          <cell r="Y1741" t="str">
            <v>VNGAAP</v>
          </cell>
          <cell r="Z1741" t="str">
            <v>9410</v>
          </cell>
          <cell r="AA1741">
            <v>43465</v>
          </cell>
          <cell r="AB1741">
            <v>15000000</v>
          </cell>
          <cell r="AC1741">
            <v>5000000000</v>
          </cell>
          <cell r="AD1741">
            <v>150000000</v>
          </cell>
          <cell r="AE1741">
            <v>150000000</v>
          </cell>
          <cell r="AF1741">
            <v>2</v>
          </cell>
          <cell r="AG1741">
            <v>46022</v>
          </cell>
          <cell r="AH1741">
            <v>5000000000</v>
          </cell>
          <cell r="AI1741">
            <v>5000000000</v>
          </cell>
          <cell r="AJ1741">
            <v>15000000</v>
          </cell>
          <cell r="AK1741">
            <v>0</v>
          </cell>
          <cell r="AL1741">
            <v>0</v>
          </cell>
          <cell r="AM1741">
            <v>0</v>
          </cell>
          <cell r="AN1741">
            <v>0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42369</v>
          </cell>
          <cell r="AV1741">
            <v>1</v>
          </cell>
          <cell r="AW1741">
            <v>0</v>
          </cell>
        </row>
        <row r="1742">
          <cell r="C1742" t="str">
            <v>B0374</v>
          </cell>
          <cell r="D1742">
            <v>2000000000</v>
          </cell>
          <cell r="E1742">
            <v>0</v>
          </cell>
          <cell r="F1742">
            <v>46022</v>
          </cell>
          <cell r="G1742">
            <v>5000000000</v>
          </cell>
          <cell r="H1742">
            <v>7000000000</v>
          </cell>
          <cell r="I1742">
            <v>2000000000</v>
          </cell>
          <cell r="J1742">
            <v>150000000</v>
          </cell>
          <cell r="K1742" t="str">
            <v>2121</v>
          </cell>
          <cell r="L1742">
            <v>2</v>
          </cell>
          <cell r="M1742" t="str">
            <v>VND</v>
          </cell>
          <cell r="N1742" t="str">
            <v>VN0011464</v>
          </cell>
          <cell r="O1742">
            <v>2</v>
          </cell>
          <cell r="P1742" t="str">
            <v>LOAN</v>
          </cell>
          <cell r="Q1742">
            <v>46022</v>
          </cell>
          <cell r="R1742">
            <v>46022</v>
          </cell>
          <cell r="S1742">
            <v>40179</v>
          </cell>
          <cell r="T1742">
            <v>1</v>
          </cell>
          <cell r="U1742" t="str">
            <v>N</v>
          </cell>
          <cell r="V1742" t="str">
            <v>Y</v>
          </cell>
          <cell r="W1742">
            <v>1</v>
          </cell>
          <cell r="X1742" t="str">
            <v>Y</v>
          </cell>
          <cell r="Y1742" t="str">
            <v>VNGAAP</v>
          </cell>
          <cell r="Z1742" t="str">
            <v>9410</v>
          </cell>
          <cell r="AA1742">
            <v>43465</v>
          </cell>
          <cell r="AB1742">
            <v>15000000</v>
          </cell>
          <cell r="AC1742">
            <v>5000000000</v>
          </cell>
          <cell r="AD1742">
            <v>150000000</v>
          </cell>
          <cell r="AE1742">
            <v>0</v>
          </cell>
          <cell r="AF1742">
            <v>2</v>
          </cell>
          <cell r="AG1742">
            <v>46022</v>
          </cell>
          <cell r="AH1742">
            <v>5000000000</v>
          </cell>
          <cell r="AI1742">
            <v>5000000000</v>
          </cell>
          <cell r="AJ1742">
            <v>15000000</v>
          </cell>
          <cell r="AK1742">
            <v>0.39</v>
          </cell>
          <cell r="AL1742">
            <v>0</v>
          </cell>
          <cell r="AM1742">
            <v>0</v>
          </cell>
          <cell r="AN1742">
            <v>0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42369</v>
          </cell>
          <cell r="AV1742">
            <v>1</v>
          </cell>
          <cell r="AW1742">
            <v>0</v>
          </cell>
        </row>
        <row r="1743">
          <cell r="C1743" t="str">
            <v>B0375</v>
          </cell>
          <cell r="D1743">
            <v>2000000000</v>
          </cell>
          <cell r="E1743">
            <v>0</v>
          </cell>
          <cell r="F1743">
            <v>46022</v>
          </cell>
          <cell r="G1743">
            <v>5000000000</v>
          </cell>
          <cell r="H1743">
            <v>7000000000</v>
          </cell>
          <cell r="I1743">
            <v>2000000000</v>
          </cell>
          <cell r="J1743">
            <v>150000000</v>
          </cell>
          <cell r="K1743" t="str">
            <v>2121</v>
          </cell>
          <cell r="L1743">
            <v>2</v>
          </cell>
          <cell r="M1743" t="str">
            <v>VND</v>
          </cell>
          <cell r="N1743" t="str">
            <v>VN0013354</v>
          </cell>
          <cell r="O1743">
            <v>2</v>
          </cell>
          <cell r="P1743" t="str">
            <v>LOAN</v>
          </cell>
          <cell r="Q1743">
            <v>46022</v>
          </cell>
          <cell r="R1743">
            <v>46022</v>
          </cell>
          <cell r="S1743">
            <v>40179</v>
          </cell>
          <cell r="T1743">
            <v>1</v>
          </cell>
          <cell r="U1743" t="str">
            <v>N</v>
          </cell>
          <cell r="V1743" t="str">
            <v>Y</v>
          </cell>
          <cell r="W1743">
            <v>1</v>
          </cell>
          <cell r="X1743" t="str">
            <v>Y</v>
          </cell>
          <cell r="Y1743" t="str">
            <v>VNGAAP</v>
          </cell>
          <cell r="Z1743" t="str">
            <v>9410</v>
          </cell>
          <cell r="AA1743">
            <v>43465</v>
          </cell>
          <cell r="AB1743">
            <v>15000000</v>
          </cell>
          <cell r="AC1743">
            <v>5000000000</v>
          </cell>
          <cell r="AD1743">
            <v>150000000</v>
          </cell>
          <cell r="AE1743">
            <v>0</v>
          </cell>
          <cell r="AF1743">
            <v>2</v>
          </cell>
          <cell r="AG1743">
            <v>46022</v>
          </cell>
          <cell r="AH1743">
            <v>5000000000</v>
          </cell>
          <cell r="AI1743">
            <v>5000000000</v>
          </cell>
          <cell r="AJ1743">
            <v>15000000</v>
          </cell>
          <cell r="AK1743">
            <v>0.4</v>
          </cell>
          <cell r="AL1743">
            <v>0</v>
          </cell>
          <cell r="AM1743">
            <v>0</v>
          </cell>
          <cell r="AN1743">
            <v>0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42369</v>
          </cell>
          <cell r="AV1743">
            <v>1</v>
          </cell>
          <cell r="AW1743">
            <v>0</v>
          </cell>
        </row>
        <row r="1744">
          <cell r="C1744" t="str">
            <v>B0376</v>
          </cell>
          <cell r="D1744">
            <v>2000000000</v>
          </cell>
          <cell r="E1744">
            <v>0</v>
          </cell>
          <cell r="F1744">
            <v>46022</v>
          </cell>
          <cell r="G1744">
            <v>5000000000</v>
          </cell>
          <cell r="H1744">
            <v>7000000000</v>
          </cell>
          <cell r="I1744">
            <v>2000000000</v>
          </cell>
          <cell r="J1744">
            <v>150000000</v>
          </cell>
          <cell r="K1744" t="str">
            <v>2121</v>
          </cell>
          <cell r="L1744">
            <v>2</v>
          </cell>
          <cell r="M1744" t="str">
            <v>VND</v>
          </cell>
          <cell r="N1744" t="str">
            <v>VN0011588</v>
          </cell>
          <cell r="O1744">
            <v>2</v>
          </cell>
          <cell r="P1744" t="str">
            <v>LOAN</v>
          </cell>
          <cell r="Q1744">
            <v>46022</v>
          </cell>
          <cell r="R1744">
            <v>46022</v>
          </cell>
          <cell r="S1744">
            <v>40179</v>
          </cell>
          <cell r="T1744">
            <v>1</v>
          </cell>
          <cell r="U1744" t="str">
            <v>N</v>
          </cell>
          <cell r="V1744" t="str">
            <v>Y</v>
          </cell>
          <cell r="W1744">
            <v>1</v>
          </cell>
          <cell r="X1744" t="str">
            <v>Y</v>
          </cell>
          <cell r="Y1744" t="str">
            <v>VNGAAP</v>
          </cell>
          <cell r="Z1744" t="str">
            <v>9410</v>
          </cell>
          <cell r="AA1744">
            <v>43465</v>
          </cell>
          <cell r="AB1744">
            <v>15000000</v>
          </cell>
          <cell r="AC1744">
            <v>5000000000</v>
          </cell>
          <cell r="AD1744">
            <v>150000000</v>
          </cell>
          <cell r="AE1744">
            <v>0</v>
          </cell>
          <cell r="AF1744">
            <v>2</v>
          </cell>
          <cell r="AG1744">
            <v>46022</v>
          </cell>
          <cell r="AH1744">
            <v>5000000000</v>
          </cell>
          <cell r="AI1744">
            <v>5000000000</v>
          </cell>
          <cell r="AJ1744">
            <v>15000000</v>
          </cell>
          <cell r="AK1744">
            <v>0.6</v>
          </cell>
          <cell r="AL1744">
            <v>0</v>
          </cell>
          <cell r="AM1744">
            <v>0</v>
          </cell>
          <cell r="AN1744">
            <v>0</v>
          </cell>
          <cell r="AO1744">
            <v>0</v>
          </cell>
          <cell r="AP1744">
            <v>0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42369</v>
          </cell>
          <cell r="AV1744">
            <v>1</v>
          </cell>
          <cell r="AW1744">
            <v>0</v>
          </cell>
        </row>
        <row r="1745">
          <cell r="C1745" t="str">
            <v>B0377</v>
          </cell>
          <cell r="D1745">
            <v>2000000000</v>
          </cell>
          <cell r="E1745">
            <v>0</v>
          </cell>
          <cell r="F1745">
            <v>46022</v>
          </cell>
          <cell r="G1745">
            <v>5000000000</v>
          </cell>
          <cell r="H1745">
            <v>7000000000</v>
          </cell>
          <cell r="I1745">
            <v>2000000000</v>
          </cell>
          <cell r="J1745">
            <v>150000000</v>
          </cell>
          <cell r="K1745" t="str">
            <v>2121</v>
          </cell>
          <cell r="L1745">
            <v>2</v>
          </cell>
          <cell r="M1745" t="str">
            <v>VND</v>
          </cell>
          <cell r="N1745" t="str">
            <v>VN0012455</v>
          </cell>
          <cell r="O1745">
            <v>2</v>
          </cell>
          <cell r="P1745" t="str">
            <v>LOAN</v>
          </cell>
          <cell r="Q1745">
            <v>46022</v>
          </cell>
          <cell r="R1745">
            <v>46022</v>
          </cell>
          <cell r="S1745">
            <v>40179</v>
          </cell>
          <cell r="T1745">
            <v>1</v>
          </cell>
          <cell r="U1745" t="str">
            <v>N</v>
          </cell>
          <cell r="V1745" t="str">
            <v>Y</v>
          </cell>
          <cell r="W1745">
            <v>1</v>
          </cell>
          <cell r="X1745" t="str">
            <v>Y</v>
          </cell>
          <cell r="Y1745" t="str">
            <v>VNGAAP</v>
          </cell>
          <cell r="Z1745" t="str">
            <v>9410</v>
          </cell>
          <cell r="AA1745">
            <v>43465</v>
          </cell>
          <cell r="AB1745">
            <v>15000000</v>
          </cell>
          <cell r="AC1745">
            <v>5000000000</v>
          </cell>
          <cell r="AD1745">
            <v>150000000</v>
          </cell>
          <cell r="AE1745">
            <v>0</v>
          </cell>
          <cell r="AF1745">
            <v>2</v>
          </cell>
          <cell r="AG1745">
            <v>46022</v>
          </cell>
          <cell r="AH1745">
            <v>5000000000</v>
          </cell>
          <cell r="AI1745">
            <v>5000000000</v>
          </cell>
          <cell r="AJ1745">
            <v>15000000</v>
          </cell>
          <cell r="AK1745">
            <v>0.75</v>
          </cell>
          <cell r="AL1745">
            <v>0</v>
          </cell>
          <cell r="AM1745">
            <v>0</v>
          </cell>
          <cell r="AN1745">
            <v>0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42369</v>
          </cell>
          <cell r="AV1745">
            <v>1</v>
          </cell>
          <cell r="AW1745">
            <v>0</v>
          </cell>
        </row>
        <row r="1746">
          <cell r="C1746" t="str">
            <v>B0378</v>
          </cell>
          <cell r="D1746">
            <v>2000000000</v>
          </cell>
          <cell r="E1746">
            <v>0</v>
          </cell>
          <cell r="F1746">
            <v>46022</v>
          </cell>
          <cell r="G1746">
            <v>5000000000</v>
          </cell>
          <cell r="H1746">
            <v>7000000000</v>
          </cell>
          <cell r="I1746">
            <v>2000000000</v>
          </cell>
          <cell r="J1746">
            <v>150000000</v>
          </cell>
          <cell r="K1746" t="str">
            <v>2121</v>
          </cell>
          <cell r="L1746">
            <v>2</v>
          </cell>
          <cell r="M1746" t="str">
            <v>VND</v>
          </cell>
          <cell r="N1746" t="str">
            <v>VN0011797</v>
          </cell>
          <cell r="O1746">
            <v>2</v>
          </cell>
          <cell r="P1746" t="str">
            <v>LOAN</v>
          </cell>
          <cell r="Q1746">
            <v>46022</v>
          </cell>
          <cell r="R1746">
            <v>46022</v>
          </cell>
          <cell r="S1746">
            <v>40179</v>
          </cell>
          <cell r="T1746">
            <v>1</v>
          </cell>
          <cell r="U1746" t="str">
            <v>N</v>
          </cell>
          <cell r="V1746" t="str">
            <v>Y</v>
          </cell>
          <cell r="W1746">
            <v>1</v>
          </cell>
          <cell r="X1746" t="str">
            <v>Y</v>
          </cell>
          <cell r="Y1746" t="str">
            <v>VNGAAP</v>
          </cell>
          <cell r="Z1746" t="str">
            <v>9410</v>
          </cell>
          <cell r="AA1746">
            <v>43465</v>
          </cell>
          <cell r="AB1746">
            <v>15000000</v>
          </cell>
          <cell r="AC1746">
            <v>5000000000</v>
          </cell>
          <cell r="AD1746">
            <v>150000000</v>
          </cell>
          <cell r="AE1746">
            <v>0</v>
          </cell>
          <cell r="AF1746">
            <v>2</v>
          </cell>
          <cell r="AG1746">
            <v>46022</v>
          </cell>
          <cell r="AH1746">
            <v>5000000000</v>
          </cell>
          <cell r="AI1746">
            <v>5000000000</v>
          </cell>
          <cell r="AJ1746">
            <v>15000000</v>
          </cell>
          <cell r="AK1746">
            <v>0.8</v>
          </cell>
          <cell r="AL1746">
            <v>0</v>
          </cell>
          <cell r="AM1746">
            <v>0</v>
          </cell>
          <cell r="AN1746">
            <v>0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42369</v>
          </cell>
          <cell r="AV1746">
            <v>1</v>
          </cell>
          <cell r="AW1746">
            <v>0</v>
          </cell>
        </row>
        <row r="1747">
          <cell r="C1747" t="str">
            <v>B0379</v>
          </cell>
          <cell r="D1747">
            <v>2000000000</v>
          </cell>
          <cell r="E1747">
            <v>0</v>
          </cell>
          <cell r="F1747">
            <v>46022</v>
          </cell>
          <cell r="G1747">
            <v>5000000000</v>
          </cell>
          <cell r="H1747">
            <v>7000000000</v>
          </cell>
          <cell r="I1747">
            <v>2000000000</v>
          </cell>
          <cell r="J1747">
            <v>150000000</v>
          </cell>
          <cell r="K1747" t="str">
            <v>2121</v>
          </cell>
          <cell r="L1747">
            <v>2</v>
          </cell>
          <cell r="M1747" t="str">
            <v>VND</v>
          </cell>
          <cell r="N1747" t="str">
            <v>VN0012244</v>
          </cell>
          <cell r="O1747">
            <v>2</v>
          </cell>
          <cell r="P1747" t="str">
            <v>LOAN</v>
          </cell>
          <cell r="Q1747">
            <v>46022</v>
          </cell>
          <cell r="R1747">
            <v>46022</v>
          </cell>
          <cell r="S1747">
            <v>40179</v>
          </cell>
          <cell r="T1747">
            <v>1</v>
          </cell>
          <cell r="U1747" t="str">
            <v>N</v>
          </cell>
          <cell r="V1747" t="str">
            <v>Y</v>
          </cell>
          <cell r="W1747">
            <v>1</v>
          </cell>
          <cell r="X1747" t="str">
            <v>Y</v>
          </cell>
          <cell r="Y1747" t="str">
            <v>VNGAAP</v>
          </cell>
          <cell r="Z1747" t="str">
            <v>9410</v>
          </cell>
          <cell r="AA1747">
            <v>43465</v>
          </cell>
          <cell r="AB1747">
            <v>15000000</v>
          </cell>
          <cell r="AC1747">
            <v>5000000000</v>
          </cell>
          <cell r="AD1747">
            <v>150000000</v>
          </cell>
          <cell r="AE1747">
            <v>0</v>
          </cell>
          <cell r="AF1747">
            <v>2</v>
          </cell>
          <cell r="AG1747">
            <v>46022</v>
          </cell>
          <cell r="AH1747">
            <v>5000000000</v>
          </cell>
          <cell r="AI1747">
            <v>5000000000</v>
          </cell>
          <cell r="AJ1747">
            <v>15000000</v>
          </cell>
          <cell r="AK1747">
            <v>0.9</v>
          </cell>
          <cell r="AL1747">
            <v>0</v>
          </cell>
          <cell r="AM1747">
            <v>0</v>
          </cell>
          <cell r="AN1747">
            <v>0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42369</v>
          </cell>
          <cell r="AV1747">
            <v>1</v>
          </cell>
          <cell r="AW1747">
            <v>0</v>
          </cell>
        </row>
        <row r="1748">
          <cell r="C1748" t="str">
            <v>B0380</v>
          </cell>
          <cell r="D1748">
            <v>2000000000</v>
          </cell>
          <cell r="E1748">
            <v>0</v>
          </cell>
          <cell r="F1748">
            <v>46022</v>
          </cell>
          <cell r="G1748">
            <v>5000000000</v>
          </cell>
          <cell r="H1748">
            <v>7000000000</v>
          </cell>
          <cell r="I1748">
            <v>2000000000</v>
          </cell>
          <cell r="J1748">
            <v>150000000</v>
          </cell>
          <cell r="K1748" t="str">
            <v>2121</v>
          </cell>
          <cell r="L1748">
            <v>2</v>
          </cell>
          <cell r="M1748" t="str">
            <v>VND</v>
          </cell>
          <cell r="N1748" t="str">
            <v>VN0011405</v>
          </cell>
          <cell r="O1748">
            <v>2</v>
          </cell>
          <cell r="P1748" t="str">
            <v>LOAN</v>
          </cell>
          <cell r="Q1748">
            <v>46022</v>
          </cell>
          <cell r="R1748">
            <v>46022</v>
          </cell>
          <cell r="S1748">
            <v>40179</v>
          </cell>
          <cell r="T1748">
            <v>1</v>
          </cell>
          <cell r="U1748" t="str">
            <v>N</v>
          </cell>
          <cell r="V1748" t="str">
            <v>Y</v>
          </cell>
          <cell r="W1748">
            <v>1</v>
          </cell>
          <cell r="X1748" t="str">
            <v>Y</v>
          </cell>
          <cell r="Y1748" t="str">
            <v>VNGAAP</v>
          </cell>
          <cell r="Z1748" t="str">
            <v>9410</v>
          </cell>
          <cell r="AA1748">
            <v>43465</v>
          </cell>
          <cell r="AB1748">
            <v>15000000</v>
          </cell>
          <cell r="AC1748">
            <v>5000000000</v>
          </cell>
          <cell r="AD1748">
            <v>150000000</v>
          </cell>
          <cell r="AE1748">
            <v>0</v>
          </cell>
          <cell r="AF1748">
            <v>2</v>
          </cell>
          <cell r="AG1748">
            <v>46022</v>
          </cell>
          <cell r="AH1748">
            <v>5000000000</v>
          </cell>
          <cell r="AI1748">
            <v>5000000000</v>
          </cell>
          <cell r="AJ1748">
            <v>15000000</v>
          </cell>
          <cell r="AK1748">
            <v>1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42369</v>
          </cell>
          <cell r="AV1748">
            <v>1</v>
          </cell>
          <cell r="AW1748">
            <v>0</v>
          </cell>
        </row>
        <row r="1749">
          <cell r="C1749" t="str">
            <v>B0381</v>
          </cell>
          <cell r="D1749">
            <v>2000000000</v>
          </cell>
          <cell r="E1749">
            <v>0</v>
          </cell>
          <cell r="F1749">
            <v>46022</v>
          </cell>
          <cell r="G1749">
            <v>5000000000</v>
          </cell>
          <cell r="H1749">
            <v>7000000000</v>
          </cell>
          <cell r="I1749">
            <v>2000000000</v>
          </cell>
          <cell r="J1749">
            <v>150000000</v>
          </cell>
          <cell r="K1749" t="str">
            <v>2121</v>
          </cell>
          <cell r="L1749">
            <v>2</v>
          </cell>
          <cell r="M1749" t="str">
            <v>VND</v>
          </cell>
          <cell r="N1749" t="str">
            <v>VN0012694</v>
          </cell>
          <cell r="O1749">
            <v>2</v>
          </cell>
          <cell r="P1749" t="str">
            <v>LOAN</v>
          </cell>
          <cell r="Q1749">
            <v>46022</v>
          </cell>
          <cell r="R1749">
            <v>46022</v>
          </cell>
          <cell r="S1749">
            <v>40179</v>
          </cell>
          <cell r="T1749">
            <v>1</v>
          </cell>
          <cell r="U1749" t="str">
            <v>N</v>
          </cell>
          <cell r="V1749" t="str">
            <v>Y</v>
          </cell>
          <cell r="W1749">
            <v>1</v>
          </cell>
          <cell r="X1749" t="str">
            <v>Y</v>
          </cell>
          <cell r="Y1749" t="str">
            <v>VNGAAP</v>
          </cell>
          <cell r="Z1749" t="str">
            <v>9410</v>
          </cell>
          <cell r="AA1749">
            <v>43465</v>
          </cell>
          <cell r="AB1749">
            <v>15000000</v>
          </cell>
          <cell r="AC1749">
            <v>5000000000</v>
          </cell>
          <cell r="AD1749">
            <v>150000000</v>
          </cell>
          <cell r="AE1749">
            <v>0</v>
          </cell>
          <cell r="AF1749">
            <v>2</v>
          </cell>
          <cell r="AG1749">
            <v>46022</v>
          </cell>
          <cell r="AH1749">
            <v>5000000000</v>
          </cell>
          <cell r="AI1749">
            <v>5000000000</v>
          </cell>
          <cell r="AJ1749">
            <v>15000000</v>
          </cell>
          <cell r="AK1749">
            <v>0</v>
          </cell>
          <cell r="AL1749">
            <v>0</v>
          </cell>
          <cell r="AM1749">
            <v>0</v>
          </cell>
          <cell r="AN1749">
            <v>0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42369</v>
          </cell>
          <cell r="AV1749">
            <v>1</v>
          </cell>
          <cell r="AW1749">
            <v>0</v>
          </cell>
        </row>
        <row r="1750">
          <cell r="C1750" t="str">
            <v>B0382</v>
          </cell>
          <cell r="D1750">
            <v>2000000000</v>
          </cell>
          <cell r="E1750">
            <v>0</v>
          </cell>
          <cell r="F1750">
            <v>46022</v>
          </cell>
          <cell r="G1750">
            <v>5000000000</v>
          </cell>
          <cell r="H1750">
            <v>7000000000</v>
          </cell>
          <cell r="I1750">
            <v>2000000000</v>
          </cell>
          <cell r="J1750">
            <v>150000000</v>
          </cell>
          <cell r="K1750" t="str">
            <v>2121</v>
          </cell>
          <cell r="L1750">
            <v>2</v>
          </cell>
          <cell r="M1750" t="str">
            <v>VND</v>
          </cell>
          <cell r="N1750" t="str">
            <v>VN0011882</v>
          </cell>
          <cell r="O1750">
            <v>2</v>
          </cell>
          <cell r="P1750" t="str">
            <v>LOAN</v>
          </cell>
          <cell r="Q1750">
            <v>46022</v>
          </cell>
          <cell r="R1750">
            <v>46022</v>
          </cell>
          <cell r="S1750">
            <v>40179</v>
          </cell>
          <cell r="T1750">
            <v>1</v>
          </cell>
          <cell r="U1750" t="str">
            <v>N</v>
          </cell>
          <cell r="V1750" t="str">
            <v>N</v>
          </cell>
          <cell r="W1750">
            <v>2</v>
          </cell>
          <cell r="X1750" t="str">
            <v>Y</v>
          </cell>
          <cell r="Y1750" t="str">
            <v>VNGAAP</v>
          </cell>
          <cell r="Z1750" t="str">
            <v>9410</v>
          </cell>
          <cell r="AA1750">
            <v>43465</v>
          </cell>
          <cell r="AB1750">
            <v>15000000</v>
          </cell>
          <cell r="AC1750">
            <v>5000000000</v>
          </cell>
          <cell r="AD1750">
            <v>150000000</v>
          </cell>
          <cell r="AE1750">
            <v>150000000</v>
          </cell>
          <cell r="AF1750">
            <v>2</v>
          </cell>
          <cell r="AG1750">
            <v>46022</v>
          </cell>
          <cell r="AH1750">
            <v>5000000000</v>
          </cell>
          <cell r="AI1750">
            <v>5000000000</v>
          </cell>
          <cell r="AJ1750">
            <v>15000000</v>
          </cell>
          <cell r="AK1750">
            <v>0.39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42369</v>
          </cell>
          <cell r="AV1750">
            <v>1</v>
          </cell>
          <cell r="AW1750">
            <v>0</v>
          </cell>
        </row>
        <row r="1751">
          <cell r="C1751" t="str">
            <v>B0383</v>
          </cell>
          <cell r="D1751">
            <v>2000000000</v>
          </cell>
          <cell r="E1751">
            <v>0</v>
          </cell>
          <cell r="F1751">
            <v>46022</v>
          </cell>
          <cell r="G1751">
            <v>5000000000</v>
          </cell>
          <cell r="H1751">
            <v>7000000000</v>
          </cell>
          <cell r="I1751">
            <v>2000000000</v>
          </cell>
          <cell r="J1751">
            <v>150000000</v>
          </cell>
          <cell r="K1751" t="str">
            <v>2121</v>
          </cell>
          <cell r="L1751">
            <v>2</v>
          </cell>
          <cell r="M1751" t="str">
            <v>VND</v>
          </cell>
          <cell r="N1751" t="str">
            <v>VN0013172</v>
          </cell>
          <cell r="O1751">
            <v>2</v>
          </cell>
          <cell r="P1751" t="str">
            <v>LOAN</v>
          </cell>
          <cell r="Q1751">
            <v>46022</v>
          </cell>
          <cell r="R1751">
            <v>46022</v>
          </cell>
          <cell r="S1751">
            <v>40179</v>
          </cell>
          <cell r="T1751">
            <v>1</v>
          </cell>
          <cell r="U1751" t="str">
            <v>N</v>
          </cell>
          <cell r="V1751" t="str">
            <v>N</v>
          </cell>
          <cell r="W1751">
            <v>2</v>
          </cell>
          <cell r="X1751" t="str">
            <v>Y</v>
          </cell>
          <cell r="Y1751" t="str">
            <v>VNGAAP</v>
          </cell>
          <cell r="Z1751" t="str">
            <v>9410</v>
          </cell>
          <cell r="AA1751">
            <v>43465</v>
          </cell>
          <cell r="AB1751">
            <v>15000000</v>
          </cell>
          <cell r="AC1751">
            <v>5000000000</v>
          </cell>
          <cell r="AD1751">
            <v>150000000</v>
          </cell>
          <cell r="AE1751">
            <v>150000000</v>
          </cell>
          <cell r="AF1751">
            <v>2</v>
          </cell>
          <cell r="AG1751">
            <v>46022</v>
          </cell>
          <cell r="AH1751">
            <v>5000000000</v>
          </cell>
          <cell r="AI1751">
            <v>5000000000</v>
          </cell>
          <cell r="AJ1751">
            <v>15000000</v>
          </cell>
          <cell r="AK1751">
            <v>0.4</v>
          </cell>
          <cell r="AL1751">
            <v>0</v>
          </cell>
          <cell r="AM1751">
            <v>0</v>
          </cell>
          <cell r="AN1751">
            <v>0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42369</v>
          </cell>
          <cell r="AV1751">
            <v>1</v>
          </cell>
          <cell r="AW1751">
            <v>0</v>
          </cell>
        </row>
        <row r="1752">
          <cell r="C1752" t="str">
            <v>B0384</v>
          </cell>
          <cell r="D1752">
            <v>2000000000</v>
          </cell>
          <cell r="E1752">
            <v>0</v>
          </cell>
          <cell r="F1752">
            <v>46022</v>
          </cell>
          <cell r="G1752">
            <v>5000000000</v>
          </cell>
          <cell r="H1752">
            <v>7000000000</v>
          </cell>
          <cell r="I1752">
            <v>2000000000</v>
          </cell>
          <cell r="J1752">
            <v>150000000</v>
          </cell>
          <cell r="K1752" t="str">
            <v>2121</v>
          </cell>
          <cell r="L1752">
            <v>2</v>
          </cell>
          <cell r="M1752" t="str">
            <v>VND</v>
          </cell>
          <cell r="N1752" t="str">
            <v>VN0012333</v>
          </cell>
          <cell r="O1752">
            <v>2</v>
          </cell>
          <cell r="P1752" t="str">
            <v>LOAN</v>
          </cell>
          <cell r="Q1752">
            <v>46022</v>
          </cell>
          <cell r="R1752">
            <v>46022</v>
          </cell>
          <cell r="S1752">
            <v>40179</v>
          </cell>
          <cell r="T1752">
            <v>1</v>
          </cell>
          <cell r="U1752" t="str">
            <v>N</v>
          </cell>
          <cell r="V1752" t="str">
            <v>N</v>
          </cell>
          <cell r="W1752">
            <v>2</v>
          </cell>
          <cell r="X1752" t="str">
            <v>Y</v>
          </cell>
          <cell r="Y1752" t="str">
            <v>VNGAAP</v>
          </cell>
          <cell r="Z1752" t="str">
            <v>9410</v>
          </cell>
          <cell r="AA1752">
            <v>43465</v>
          </cell>
          <cell r="AB1752">
            <v>15000000</v>
          </cell>
          <cell r="AC1752">
            <v>5000000000</v>
          </cell>
          <cell r="AD1752">
            <v>150000000</v>
          </cell>
          <cell r="AE1752">
            <v>150000000</v>
          </cell>
          <cell r="AF1752">
            <v>2</v>
          </cell>
          <cell r="AG1752">
            <v>46022</v>
          </cell>
          <cell r="AH1752">
            <v>5000000000</v>
          </cell>
          <cell r="AI1752">
            <v>5000000000</v>
          </cell>
          <cell r="AJ1752">
            <v>15000000</v>
          </cell>
          <cell r="AK1752">
            <v>0.6</v>
          </cell>
          <cell r="AL1752">
            <v>0</v>
          </cell>
          <cell r="AM1752">
            <v>0</v>
          </cell>
          <cell r="AN1752">
            <v>0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42369</v>
          </cell>
          <cell r="AV1752">
            <v>1</v>
          </cell>
          <cell r="AW1752">
            <v>0</v>
          </cell>
        </row>
        <row r="1753">
          <cell r="C1753" t="str">
            <v>B0385</v>
          </cell>
          <cell r="D1753">
            <v>2000000000</v>
          </cell>
          <cell r="E1753">
            <v>0</v>
          </cell>
          <cell r="F1753">
            <v>46022</v>
          </cell>
          <cell r="G1753">
            <v>5000000000</v>
          </cell>
          <cell r="H1753">
            <v>7000000000</v>
          </cell>
          <cell r="I1753">
            <v>2000000000</v>
          </cell>
          <cell r="J1753">
            <v>150000000</v>
          </cell>
          <cell r="K1753" t="str">
            <v>2121</v>
          </cell>
          <cell r="L1753">
            <v>2</v>
          </cell>
          <cell r="M1753" t="str">
            <v>VND</v>
          </cell>
          <cell r="N1753" t="str">
            <v>VN0013141</v>
          </cell>
          <cell r="O1753">
            <v>2</v>
          </cell>
          <cell r="P1753" t="str">
            <v>LOAN</v>
          </cell>
          <cell r="Q1753">
            <v>46022</v>
          </cell>
          <cell r="R1753">
            <v>46022</v>
          </cell>
          <cell r="S1753">
            <v>40179</v>
          </cell>
          <cell r="T1753">
            <v>1</v>
          </cell>
          <cell r="U1753" t="str">
            <v>N</v>
          </cell>
          <cell r="V1753" t="str">
            <v>N</v>
          </cell>
          <cell r="W1753">
            <v>2</v>
          </cell>
          <cell r="X1753" t="str">
            <v>Y</v>
          </cell>
          <cell r="Y1753" t="str">
            <v>VNGAAP</v>
          </cell>
          <cell r="Z1753" t="str">
            <v>9410</v>
          </cell>
          <cell r="AA1753">
            <v>43465</v>
          </cell>
          <cell r="AB1753">
            <v>15000000</v>
          </cell>
          <cell r="AC1753">
            <v>5000000000</v>
          </cell>
          <cell r="AD1753">
            <v>150000000</v>
          </cell>
          <cell r="AE1753">
            <v>150000000</v>
          </cell>
          <cell r="AF1753">
            <v>2</v>
          </cell>
          <cell r="AG1753">
            <v>46022</v>
          </cell>
          <cell r="AH1753">
            <v>5000000000</v>
          </cell>
          <cell r="AI1753">
            <v>5000000000</v>
          </cell>
          <cell r="AJ1753">
            <v>15000000</v>
          </cell>
          <cell r="AK1753">
            <v>0.75</v>
          </cell>
          <cell r="AL1753">
            <v>0</v>
          </cell>
          <cell r="AM1753">
            <v>0</v>
          </cell>
          <cell r="AN1753">
            <v>0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42369</v>
          </cell>
          <cell r="AV1753">
            <v>1</v>
          </cell>
          <cell r="AW1753">
            <v>0</v>
          </cell>
        </row>
        <row r="1754">
          <cell r="C1754" t="str">
            <v>B0386</v>
          </cell>
          <cell r="D1754">
            <v>2000000000</v>
          </cell>
          <cell r="E1754">
            <v>0</v>
          </cell>
          <cell r="F1754">
            <v>46022</v>
          </cell>
          <cell r="G1754">
            <v>5000000000</v>
          </cell>
          <cell r="H1754">
            <v>7000000000</v>
          </cell>
          <cell r="I1754">
            <v>2000000000</v>
          </cell>
          <cell r="J1754">
            <v>150000000</v>
          </cell>
          <cell r="K1754" t="str">
            <v>2121</v>
          </cell>
          <cell r="L1754">
            <v>2</v>
          </cell>
          <cell r="M1754" t="str">
            <v>VND</v>
          </cell>
          <cell r="N1754" t="str">
            <v>VN0011916</v>
          </cell>
          <cell r="O1754">
            <v>2</v>
          </cell>
          <cell r="P1754" t="str">
            <v>LOAN</v>
          </cell>
          <cell r="Q1754">
            <v>46022</v>
          </cell>
          <cell r="R1754">
            <v>46022</v>
          </cell>
          <cell r="S1754">
            <v>40179</v>
          </cell>
          <cell r="T1754">
            <v>1</v>
          </cell>
          <cell r="U1754" t="str">
            <v>N</v>
          </cell>
          <cell r="V1754" t="str">
            <v>N</v>
          </cell>
          <cell r="W1754">
            <v>2</v>
          </cell>
          <cell r="X1754" t="str">
            <v>Y</v>
          </cell>
          <cell r="Y1754" t="str">
            <v>VNGAAP</v>
          </cell>
          <cell r="Z1754" t="str">
            <v>9410</v>
          </cell>
          <cell r="AA1754">
            <v>43465</v>
          </cell>
          <cell r="AB1754">
            <v>15000000</v>
          </cell>
          <cell r="AC1754">
            <v>5000000000</v>
          </cell>
          <cell r="AD1754">
            <v>150000000</v>
          </cell>
          <cell r="AE1754">
            <v>150000000</v>
          </cell>
          <cell r="AF1754">
            <v>2</v>
          </cell>
          <cell r="AG1754">
            <v>46022</v>
          </cell>
          <cell r="AH1754">
            <v>5000000000</v>
          </cell>
          <cell r="AI1754">
            <v>5000000000</v>
          </cell>
          <cell r="AJ1754">
            <v>15000000</v>
          </cell>
          <cell r="AK1754">
            <v>0.8</v>
          </cell>
          <cell r="AL1754">
            <v>0</v>
          </cell>
          <cell r="AM1754">
            <v>0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42369</v>
          </cell>
          <cell r="AV1754">
            <v>1</v>
          </cell>
          <cell r="AW1754">
            <v>0</v>
          </cell>
        </row>
        <row r="1755">
          <cell r="C1755" t="str">
            <v>B0387</v>
          </cell>
          <cell r="D1755">
            <v>2000000000</v>
          </cell>
          <cell r="E1755">
            <v>0</v>
          </cell>
          <cell r="F1755">
            <v>46022</v>
          </cell>
          <cell r="G1755">
            <v>5000000000</v>
          </cell>
          <cell r="H1755">
            <v>7000000000</v>
          </cell>
          <cell r="I1755">
            <v>2000000000</v>
          </cell>
          <cell r="J1755">
            <v>150000000</v>
          </cell>
          <cell r="K1755" t="str">
            <v>2121</v>
          </cell>
          <cell r="L1755">
            <v>2</v>
          </cell>
          <cell r="M1755" t="str">
            <v>VND</v>
          </cell>
          <cell r="N1755" t="str">
            <v>VN0013601</v>
          </cell>
          <cell r="O1755">
            <v>2</v>
          </cell>
          <cell r="P1755" t="str">
            <v>LOAN</v>
          </cell>
          <cell r="Q1755">
            <v>46022</v>
          </cell>
          <cell r="R1755">
            <v>46022</v>
          </cell>
          <cell r="S1755">
            <v>40179</v>
          </cell>
          <cell r="T1755">
            <v>1</v>
          </cell>
          <cell r="U1755" t="str">
            <v>N</v>
          </cell>
          <cell r="V1755" t="str">
            <v>N</v>
          </cell>
          <cell r="W1755">
            <v>2</v>
          </cell>
          <cell r="X1755" t="str">
            <v>Y</v>
          </cell>
          <cell r="Y1755" t="str">
            <v>VNGAAP</v>
          </cell>
          <cell r="Z1755" t="str">
            <v>9410</v>
          </cell>
          <cell r="AA1755">
            <v>43465</v>
          </cell>
          <cell r="AB1755">
            <v>15000000</v>
          </cell>
          <cell r="AC1755">
            <v>5000000000</v>
          </cell>
          <cell r="AD1755">
            <v>150000000</v>
          </cell>
          <cell r="AE1755">
            <v>150000000</v>
          </cell>
          <cell r="AF1755">
            <v>2</v>
          </cell>
          <cell r="AG1755">
            <v>46022</v>
          </cell>
          <cell r="AH1755">
            <v>5000000000</v>
          </cell>
          <cell r="AI1755">
            <v>5000000000</v>
          </cell>
          <cell r="AJ1755">
            <v>15000000</v>
          </cell>
          <cell r="AK1755">
            <v>0.9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42369</v>
          </cell>
          <cell r="AV1755">
            <v>1</v>
          </cell>
          <cell r="AW1755">
            <v>0</v>
          </cell>
        </row>
        <row r="1756">
          <cell r="C1756" t="str">
            <v>B0388</v>
          </cell>
          <cell r="D1756">
            <v>2000000000</v>
          </cell>
          <cell r="E1756">
            <v>0</v>
          </cell>
          <cell r="F1756">
            <v>46022</v>
          </cell>
          <cell r="G1756">
            <v>5000000000</v>
          </cell>
          <cell r="H1756">
            <v>7000000000</v>
          </cell>
          <cell r="I1756">
            <v>2000000000</v>
          </cell>
          <cell r="J1756">
            <v>150000000</v>
          </cell>
          <cell r="K1756" t="str">
            <v>2121</v>
          </cell>
          <cell r="L1756">
            <v>2</v>
          </cell>
          <cell r="M1756" t="str">
            <v>VND</v>
          </cell>
          <cell r="N1756" t="str">
            <v>VN0013232</v>
          </cell>
          <cell r="O1756">
            <v>2</v>
          </cell>
          <cell r="P1756" t="str">
            <v>LOAN</v>
          </cell>
          <cell r="Q1756">
            <v>46022</v>
          </cell>
          <cell r="R1756">
            <v>46022</v>
          </cell>
          <cell r="S1756">
            <v>40179</v>
          </cell>
          <cell r="T1756">
            <v>1</v>
          </cell>
          <cell r="U1756" t="str">
            <v>N</v>
          </cell>
          <cell r="V1756" t="str">
            <v>N</v>
          </cell>
          <cell r="W1756">
            <v>2</v>
          </cell>
          <cell r="X1756" t="str">
            <v>Y</v>
          </cell>
          <cell r="Y1756" t="str">
            <v>VNGAAP</v>
          </cell>
          <cell r="Z1756" t="str">
            <v>9410</v>
          </cell>
          <cell r="AA1756">
            <v>43465</v>
          </cell>
          <cell r="AB1756">
            <v>15000000</v>
          </cell>
          <cell r="AC1756">
            <v>5000000000</v>
          </cell>
          <cell r="AD1756">
            <v>150000000</v>
          </cell>
          <cell r="AE1756">
            <v>150000000</v>
          </cell>
          <cell r="AF1756">
            <v>2</v>
          </cell>
          <cell r="AG1756">
            <v>46022</v>
          </cell>
          <cell r="AH1756">
            <v>5000000000</v>
          </cell>
          <cell r="AI1756">
            <v>5000000000</v>
          </cell>
          <cell r="AJ1756">
            <v>15000000</v>
          </cell>
          <cell r="AK1756">
            <v>1</v>
          </cell>
          <cell r="AL1756">
            <v>0</v>
          </cell>
          <cell r="AM1756">
            <v>0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42369</v>
          </cell>
          <cell r="AV1756">
            <v>1</v>
          </cell>
          <cell r="AW1756">
            <v>0</v>
          </cell>
        </row>
        <row r="1757">
          <cell r="C1757" t="str">
            <v>B0389</v>
          </cell>
          <cell r="D1757">
            <v>2000000000</v>
          </cell>
          <cell r="E1757">
            <v>0</v>
          </cell>
          <cell r="F1757">
            <v>46022</v>
          </cell>
          <cell r="G1757">
            <v>5000000000</v>
          </cell>
          <cell r="H1757">
            <v>7000000000</v>
          </cell>
          <cell r="I1757">
            <v>2000000000</v>
          </cell>
          <cell r="J1757">
            <v>150000000</v>
          </cell>
          <cell r="K1757" t="str">
            <v>2121</v>
          </cell>
          <cell r="L1757">
            <v>2</v>
          </cell>
          <cell r="M1757" t="str">
            <v>VND</v>
          </cell>
          <cell r="N1757" t="str">
            <v>VN0012481</v>
          </cell>
          <cell r="O1757">
            <v>2</v>
          </cell>
          <cell r="P1757" t="str">
            <v>LOAN</v>
          </cell>
          <cell r="Q1757">
            <v>46022</v>
          </cell>
          <cell r="R1757">
            <v>46022</v>
          </cell>
          <cell r="S1757">
            <v>40179</v>
          </cell>
          <cell r="T1757">
            <v>1</v>
          </cell>
          <cell r="U1757" t="str">
            <v>N</v>
          </cell>
          <cell r="V1757" t="str">
            <v>N</v>
          </cell>
          <cell r="W1757">
            <v>2</v>
          </cell>
          <cell r="X1757" t="str">
            <v>Y</v>
          </cell>
          <cell r="Y1757" t="str">
            <v>VNGAAP</v>
          </cell>
          <cell r="Z1757" t="str">
            <v>9410</v>
          </cell>
          <cell r="AA1757">
            <v>43465</v>
          </cell>
          <cell r="AB1757">
            <v>15000000</v>
          </cell>
          <cell r="AC1757">
            <v>5000000000</v>
          </cell>
          <cell r="AD1757">
            <v>150000000</v>
          </cell>
          <cell r="AE1757">
            <v>150000000</v>
          </cell>
          <cell r="AF1757">
            <v>2</v>
          </cell>
          <cell r="AG1757">
            <v>46022</v>
          </cell>
          <cell r="AH1757">
            <v>5000000000</v>
          </cell>
          <cell r="AI1757">
            <v>5000000000</v>
          </cell>
          <cell r="AJ1757">
            <v>15000000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42369</v>
          </cell>
          <cell r="AV1757">
            <v>1</v>
          </cell>
          <cell r="AW1757">
            <v>0</v>
          </cell>
        </row>
        <row r="1758">
          <cell r="C1758" t="str">
            <v>B0390</v>
          </cell>
          <cell r="D1758">
            <v>2000000000</v>
          </cell>
          <cell r="E1758">
            <v>0</v>
          </cell>
          <cell r="F1758">
            <v>46022</v>
          </cell>
          <cell r="G1758">
            <v>5000000000</v>
          </cell>
          <cell r="H1758">
            <v>7000000000</v>
          </cell>
          <cell r="I1758">
            <v>2000000000</v>
          </cell>
          <cell r="J1758">
            <v>150000000</v>
          </cell>
          <cell r="K1758" t="str">
            <v>2121</v>
          </cell>
          <cell r="L1758">
            <v>3</v>
          </cell>
          <cell r="M1758" t="str">
            <v>VND</v>
          </cell>
          <cell r="N1758" t="str">
            <v>VN0012394</v>
          </cell>
          <cell r="O1758">
            <v>3</v>
          </cell>
          <cell r="P1758" t="str">
            <v>LOAN</v>
          </cell>
          <cell r="Q1758">
            <v>46022</v>
          </cell>
          <cell r="R1758">
            <v>46022</v>
          </cell>
          <cell r="S1758">
            <v>40179</v>
          </cell>
          <cell r="T1758">
            <v>1</v>
          </cell>
          <cell r="U1758" t="str">
            <v>N</v>
          </cell>
          <cell r="V1758" t="str">
            <v>Y</v>
          </cell>
          <cell r="W1758">
            <v>1</v>
          </cell>
          <cell r="X1758" t="str">
            <v>Y</v>
          </cell>
          <cell r="Y1758" t="str">
            <v>VNGAAP</v>
          </cell>
          <cell r="Z1758" t="str">
            <v>9410</v>
          </cell>
          <cell r="AA1758">
            <v>43465</v>
          </cell>
          <cell r="AB1758">
            <v>15000000</v>
          </cell>
          <cell r="AC1758">
            <v>5000000000</v>
          </cell>
          <cell r="AD1758">
            <v>150000000</v>
          </cell>
          <cell r="AE1758">
            <v>0</v>
          </cell>
          <cell r="AF1758">
            <v>2</v>
          </cell>
          <cell r="AG1758">
            <v>46022</v>
          </cell>
          <cell r="AH1758">
            <v>5000000000</v>
          </cell>
          <cell r="AI1758">
            <v>5000000000</v>
          </cell>
          <cell r="AJ1758">
            <v>15000000</v>
          </cell>
          <cell r="AK1758">
            <v>0.39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42369</v>
          </cell>
          <cell r="AV1758">
            <v>1</v>
          </cell>
          <cell r="AW1758">
            <v>0</v>
          </cell>
        </row>
        <row r="1759">
          <cell r="C1759" t="str">
            <v>B0391</v>
          </cell>
          <cell r="D1759">
            <v>2000000000</v>
          </cell>
          <cell r="E1759">
            <v>0</v>
          </cell>
          <cell r="F1759">
            <v>46022</v>
          </cell>
          <cell r="G1759">
            <v>5000000000</v>
          </cell>
          <cell r="H1759">
            <v>7000000000</v>
          </cell>
          <cell r="I1759">
            <v>2000000000</v>
          </cell>
          <cell r="J1759">
            <v>150000000</v>
          </cell>
          <cell r="K1759" t="str">
            <v>2121</v>
          </cell>
          <cell r="L1759">
            <v>3</v>
          </cell>
          <cell r="M1759" t="str">
            <v>VND</v>
          </cell>
          <cell r="N1759" t="str">
            <v>VN0012991</v>
          </cell>
          <cell r="O1759">
            <v>3</v>
          </cell>
          <cell r="P1759" t="str">
            <v>LOAN</v>
          </cell>
          <cell r="Q1759">
            <v>46022</v>
          </cell>
          <cell r="R1759">
            <v>46022</v>
          </cell>
          <cell r="S1759">
            <v>40179</v>
          </cell>
          <cell r="T1759">
            <v>1</v>
          </cell>
          <cell r="U1759" t="str">
            <v>N</v>
          </cell>
          <cell r="V1759" t="str">
            <v>Y</v>
          </cell>
          <cell r="W1759">
            <v>1</v>
          </cell>
          <cell r="X1759" t="str">
            <v>Y</v>
          </cell>
          <cell r="Y1759" t="str">
            <v>VNGAAP</v>
          </cell>
          <cell r="Z1759" t="str">
            <v>9410</v>
          </cell>
          <cell r="AA1759">
            <v>43465</v>
          </cell>
          <cell r="AB1759">
            <v>15000000</v>
          </cell>
          <cell r="AC1759">
            <v>5000000000</v>
          </cell>
          <cell r="AD1759">
            <v>150000000</v>
          </cell>
          <cell r="AE1759">
            <v>0</v>
          </cell>
          <cell r="AF1759">
            <v>2</v>
          </cell>
          <cell r="AG1759">
            <v>46022</v>
          </cell>
          <cell r="AH1759">
            <v>5000000000</v>
          </cell>
          <cell r="AI1759">
            <v>5000000000</v>
          </cell>
          <cell r="AJ1759">
            <v>15000000</v>
          </cell>
          <cell r="AK1759">
            <v>0.4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42369</v>
          </cell>
          <cell r="AV1759">
            <v>1</v>
          </cell>
          <cell r="AW1759">
            <v>0</v>
          </cell>
        </row>
        <row r="1760">
          <cell r="C1760" t="str">
            <v>B0392</v>
          </cell>
          <cell r="D1760">
            <v>2000000000</v>
          </cell>
          <cell r="E1760">
            <v>0</v>
          </cell>
          <cell r="F1760">
            <v>46022</v>
          </cell>
          <cell r="G1760">
            <v>5000000000</v>
          </cell>
          <cell r="H1760">
            <v>7000000000</v>
          </cell>
          <cell r="I1760">
            <v>2000000000</v>
          </cell>
          <cell r="J1760">
            <v>150000000</v>
          </cell>
          <cell r="K1760" t="str">
            <v>2121</v>
          </cell>
          <cell r="L1760">
            <v>3</v>
          </cell>
          <cell r="M1760" t="str">
            <v>VND</v>
          </cell>
          <cell r="N1760" t="str">
            <v>VN0011852</v>
          </cell>
          <cell r="O1760">
            <v>3</v>
          </cell>
          <cell r="P1760" t="str">
            <v>LOAN</v>
          </cell>
          <cell r="Q1760">
            <v>46022</v>
          </cell>
          <cell r="R1760">
            <v>46022</v>
          </cell>
          <cell r="S1760">
            <v>40179</v>
          </cell>
          <cell r="T1760">
            <v>1</v>
          </cell>
          <cell r="U1760" t="str">
            <v>N</v>
          </cell>
          <cell r="V1760" t="str">
            <v>Y</v>
          </cell>
          <cell r="W1760">
            <v>1</v>
          </cell>
          <cell r="X1760" t="str">
            <v>Y</v>
          </cell>
          <cell r="Y1760" t="str">
            <v>VNGAAP</v>
          </cell>
          <cell r="Z1760" t="str">
            <v>9410</v>
          </cell>
          <cell r="AA1760">
            <v>43465</v>
          </cell>
          <cell r="AB1760">
            <v>15000000</v>
          </cell>
          <cell r="AC1760">
            <v>5000000000</v>
          </cell>
          <cell r="AD1760">
            <v>150000000</v>
          </cell>
          <cell r="AE1760">
            <v>0</v>
          </cell>
          <cell r="AF1760">
            <v>2</v>
          </cell>
          <cell r="AG1760">
            <v>46022</v>
          </cell>
          <cell r="AH1760">
            <v>5000000000</v>
          </cell>
          <cell r="AI1760">
            <v>5000000000</v>
          </cell>
          <cell r="AJ1760">
            <v>15000000</v>
          </cell>
          <cell r="AK1760">
            <v>0.6</v>
          </cell>
          <cell r="AL1760">
            <v>0</v>
          </cell>
          <cell r="AM1760">
            <v>0</v>
          </cell>
          <cell r="AN1760">
            <v>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42369</v>
          </cell>
          <cell r="AV1760">
            <v>1</v>
          </cell>
          <cell r="AW1760">
            <v>0</v>
          </cell>
        </row>
        <row r="1761">
          <cell r="C1761" t="str">
            <v>B0393</v>
          </cell>
          <cell r="D1761">
            <v>2000000000</v>
          </cell>
          <cell r="E1761">
            <v>0</v>
          </cell>
          <cell r="F1761">
            <v>46022</v>
          </cell>
          <cell r="G1761">
            <v>5000000000</v>
          </cell>
          <cell r="H1761">
            <v>7000000000</v>
          </cell>
          <cell r="I1761">
            <v>2000000000</v>
          </cell>
          <cell r="J1761">
            <v>150000000</v>
          </cell>
          <cell r="K1761" t="str">
            <v>2121</v>
          </cell>
          <cell r="L1761">
            <v>3</v>
          </cell>
          <cell r="M1761" t="str">
            <v>VND</v>
          </cell>
          <cell r="N1761" t="str">
            <v>VN0012361</v>
          </cell>
          <cell r="O1761">
            <v>3</v>
          </cell>
          <cell r="P1761" t="str">
            <v>LOAN</v>
          </cell>
          <cell r="Q1761">
            <v>46022</v>
          </cell>
          <cell r="R1761">
            <v>46022</v>
          </cell>
          <cell r="S1761">
            <v>40179</v>
          </cell>
          <cell r="T1761">
            <v>1</v>
          </cell>
          <cell r="U1761" t="str">
            <v>N</v>
          </cell>
          <cell r="V1761" t="str">
            <v>Y</v>
          </cell>
          <cell r="W1761">
            <v>1</v>
          </cell>
          <cell r="X1761" t="str">
            <v>Y</v>
          </cell>
          <cell r="Y1761" t="str">
            <v>VNGAAP</v>
          </cell>
          <cell r="Z1761" t="str">
            <v>9410</v>
          </cell>
          <cell r="AA1761">
            <v>43465</v>
          </cell>
          <cell r="AB1761">
            <v>15000000</v>
          </cell>
          <cell r="AC1761">
            <v>5000000000</v>
          </cell>
          <cell r="AD1761">
            <v>150000000</v>
          </cell>
          <cell r="AE1761">
            <v>0</v>
          </cell>
          <cell r="AF1761">
            <v>2</v>
          </cell>
          <cell r="AG1761">
            <v>46022</v>
          </cell>
          <cell r="AH1761">
            <v>5000000000</v>
          </cell>
          <cell r="AI1761">
            <v>5000000000</v>
          </cell>
          <cell r="AJ1761">
            <v>15000000</v>
          </cell>
          <cell r="AK1761">
            <v>0.75</v>
          </cell>
          <cell r="AL1761">
            <v>0</v>
          </cell>
          <cell r="AM1761">
            <v>0</v>
          </cell>
          <cell r="AN1761">
            <v>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42369</v>
          </cell>
          <cell r="AV1761">
            <v>1</v>
          </cell>
          <cell r="AW1761">
            <v>0</v>
          </cell>
        </row>
        <row r="1762">
          <cell r="C1762" t="str">
            <v>B0394</v>
          </cell>
          <cell r="D1762">
            <v>2000000000</v>
          </cell>
          <cell r="E1762">
            <v>0</v>
          </cell>
          <cell r="F1762">
            <v>46022</v>
          </cell>
          <cell r="G1762">
            <v>5000000000</v>
          </cell>
          <cell r="H1762">
            <v>7000000000</v>
          </cell>
          <cell r="I1762">
            <v>2000000000</v>
          </cell>
          <cell r="J1762">
            <v>150000000</v>
          </cell>
          <cell r="K1762" t="str">
            <v>2121</v>
          </cell>
          <cell r="L1762">
            <v>3</v>
          </cell>
          <cell r="M1762" t="str">
            <v>VND</v>
          </cell>
          <cell r="N1762" t="str">
            <v>VN0011913</v>
          </cell>
          <cell r="O1762">
            <v>3</v>
          </cell>
          <cell r="P1762" t="str">
            <v>LOAN</v>
          </cell>
          <cell r="Q1762">
            <v>46022</v>
          </cell>
          <cell r="R1762">
            <v>46022</v>
          </cell>
          <cell r="S1762">
            <v>40179</v>
          </cell>
          <cell r="T1762">
            <v>1</v>
          </cell>
          <cell r="U1762" t="str">
            <v>N</v>
          </cell>
          <cell r="V1762" t="str">
            <v>Y</v>
          </cell>
          <cell r="W1762">
            <v>1</v>
          </cell>
          <cell r="X1762" t="str">
            <v>Y</v>
          </cell>
          <cell r="Y1762" t="str">
            <v>VNGAAP</v>
          </cell>
          <cell r="Z1762" t="str">
            <v>9410</v>
          </cell>
          <cell r="AA1762">
            <v>43465</v>
          </cell>
          <cell r="AB1762">
            <v>15000000</v>
          </cell>
          <cell r="AC1762">
            <v>5000000000</v>
          </cell>
          <cell r="AD1762">
            <v>150000000</v>
          </cell>
          <cell r="AE1762">
            <v>0</v>
          </cell>
          <cell r="AF1762">
            <v>2</v>
          </cell>
          <cell r="AG1762">
            <v>46022</v>
          </cell>
          <cell r="AH1762">
            <v>5000000000</v>
          </cell>
          <cell r="AI1762">
            <v>5000000000</v>
          </cell>
          <cell r="AJ1762">
            <v>15000000</v>
          </cell>
          <cell r="AK1762">
            <v>0.8</v>
          </cell>
          <cell r="AL1762">
            <v>0</v>
          </cell>
          <cell r="AM1762">
            <v>0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42369</v>
          </cell>
          <cell r="AV1762">
            <v>1</v>
          </cell>
          <cell r="AW1762">
            <v>0</v>
          </cell>
        </row>
        <row r="1763">
          <cell r="C1763" t="str">
            <v>B0395</v>
          </cell>
          <cell r="D1763">
            <v>2000000000</v>
          </cell>
          <cell r="E1763">
            <v>0</v>
          </cell>
          <cell r="F1763">
            <v>46022</v>
          </cell>
          <cell r="G1763">
            <v>5000000000</v>
          </cell>
          <cell r="H1763">
            <v>7000000000</v>
          </cell>
          <cell r="I1763">
            <v>2000000000</v>
          </cell>
          <cell r="J1763">
            <v>150000000</v>
          </cell>
          <cell r="K1763" t="str">
            <v>2121</v>
          </cell>
          <cell r="L1763">
            <v>3</v>
          </cell>
          <cell r="M1763" t="str">
            <v>VND</v>
          </cell>
          <cell r="N1763" t="str">
            <v>VN0012273</v>
          </cell>
          <cell r="O1763">
            <v>3</v>
          </cell>
          <cell r="P1763" t="str">
            <v>LOAN</v>
          </cell>
          <cell r="Q1763">
            <v>46022</v>
          </cell>
          <cell r="R1763">
            <v>46022</v>
          </cell>
          <cell r="S1763">
            <v>40179</v>
          </cell>
          <cell r="T1763">
            <v>1</v>
          </cell>
          <cell r="U1763" t="str">
            <v>N</v>
          </cell>
          <cell r="V1763" t="str">
            <v>Y</v>
          </cell>
          <cell r="W1763">
            <v>1</v>
          </cell>
          <cell r="X1763" t="str">
            <v>Y</v>
          </cell>
          <cell r="Y1763" t="str">
            <v>VNGAAP</v>
          </cell>
          <cell r="Z1763" t="str">
            <v>9410</v>
          </cell>
          <cell r="AA1763">
            <v>43465</v>
          </cell>
          <cell r="AB1763">
            <v>15000000</v>
          </cell>
          <cell r="AC1763">
            <v>5000000000</v>
          </cell>
          <cell r="AD1763">
            <v>150000000</v>
          </cell>
          <cell r="AE1763">
            <v>0</v>
          </cell>
          <cell r="AF1763">
            <v>2</v>
          </cell>
          <cell r="AG1763">
            <v>46022</v>
          </cell>
          <cell r="AH1763">
            <v>5000000000</v>
          </cell>
          <cell r="AI1763">
            <v>5000000000</v>
          </cell>
          <cell r="AJ1763">
            <v>15000000</v>
          </cell>
          <cell r="AK1763">
            <v>0.9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42369</v>
          </cell>
          <cell r="AV1763">
            <v>1</v>
          </cell>
          <cell r="AW1763">
            <v>0</v>
          </cell>
        </row>
        <row r="1764">
          <cell r="C1764" t="str">
            <v>B0396</v>
          </cell>
          <cell r="D1764">
            <v>2000000000</v>
          </cell>
          <cell r="E1764">
            <v>0</v>
          </cell>
          <cell r="F1764">
            <v>46022</v>
          </cell>
          <cell r="G1764">
            <v>5000000000</v>
          </cell>
          <cell r="H1764">
            <v>7000000000</v>
          </cell>
          <cell r="I1764">
            <v>2000000000</v>
          </cell>
          <cell r="J1764">
            <v>150000000</v>
          </cell>
          <cell r="K1764" t="str">
            <v>2121</v>
          </cell>
          <cell r="L1764">
            <v>3</v>
          </cell>
          <cell r="M1764" t="str">
            <v>VND</v>
          </cell>
          <cell r="N1764" t="str">
            <v>VN0014591</v>
          </cell>
          <cell r="O1764">
            <v>3</v>
          </cell>
          <cell r="P1764" t="str">
            <v>LOAN</v>
          </cell>
          <cell r="Q1764">
            <v>46022</v>
          </cell>
          <cell r="R1764">
            <v>46022</v>
          </cell>
          <cell r="S1764">
            <v>40179</v>
          </cell>
          <cell r="T1764">
            <v>1</v>
          </cell>
          <cell r="U1764" t="str">
            <v>N</v>
          </cell>
          <cell r="V1764" t="str">
            <v>Y</v>
          </cell>
          <cell r="W1764">
            <v>1</v>
          </cell>
          <cell r="X1764" t="str">
            <v>Y</v>
          </cell>
          <cell r="Y1764" t="str">
            <v>VNGAAP</v>
          </cell>
          <cell r="Z1764" t="str">
            <v>9410</v>
          </cell>
          <cell r="AA1764">
            <v>43465</v>
          </cell>
          <cell r="AB1764">
            <v>15000000</v>
          </cell>
          <cell r="AC1764">
            <v>5000000000</v>
          </cell>
          <cell r="AD1764">
            <v>150000000</v>
          </cell>
          <cell r="AE1764">
            <v>0</v>
          </cell>
          <cell r="AF1764">
            <v>2</v>
          </cell>
          <cell r="AG1764">
            <v>46022</v>
          </cell>
          <cell r="AH1764">
            <v>5000000000</v>
          </cell>
          <cell r="AI1764">
            <v>5000000000</v>
          </cell>
          <cell r="AJ1764">
            <v>15000000</v>
          </cell>
          <cell r="AK1764">
            <v>1</v>
          </cell>
          <cell r="AL1764">
            <v>0</v>
          </cell>
          <cell r="AM1764">
            <v>0</v>
          </cell>
          <cell r="AN1764">
            <v>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42369</v>
          </cell>
          <cell r="AV1764">
            <v>1</v>
          </cell>
          <cell r="AW1764">
            <v>0</v>
          </cell>
        </row>
        <row r="1765">
          <cell r="C1765" t="str">
            <v>B0397</v>
          </cell>
          <cell r="D1765">
            <v>2000000000</v>
          </cell>
          <cell r="E1765">
            <v>0</v>
          </cell>
          <cell r="F1765">
            <v>46022</v>
          </cell>
          <cell r="G1765">
            <v>5000000000</v>
          </cell>
          <cell r="H1765">
            <v>7000000000</v>
          </cell>
          <cell r="I1765">
            <v>2000000000</v>
          </cell>
          <cell r="J1765">
            <v>150000000</v>
          </cell>
          <cell r="K1765" t="str">
            <v>2121</v>
          </cell>
          <cell r="L1765">
            <v>3</v>
          </cell>
          <cell r="M1765" t="str">
            <v>VND</v>
          </cell>
          <cell r="N1765" t="str">
            <v>VN0012247</v>
          </cell>
          <cell r="O1765">
            <v>3</v>
          </cell>
          <cell r="P1765" t="str">
            <v>LOAN</v>
          </cell>
          <cell r="Q1765">
            <v>46022</v>
          </cell>
          <cell r="R1765">
            <v>46022</v>
          </cell>
          <cell r="S1765">
            <v>40179</v>
          </cell>
          <cell r="T1765">
            <v>1</v>
          </cell>
          <cell r="U1765" t="str">
            <v>N</v>
          </cell>
          <cell r="V1765" t="str">
            <v>Y</v>
          </cell>
          <cell r="W1765">
            <v>1</v>
          </cell>
          <cell r="X1765" t="str">
            <v>Y</v>
          </cell>
          <cell r="Y1765" t="str">
            <v>VNGAAP</v>
          </cell>
          <cell r="Z1765" t="str">
            <v>9410</v>
          </cell>
          <cell r="AA1765">
            <v>43465</v>
          </cell>
          <cell r="AB1765">
            <v>15000000</v>
          </cell>
          <cell r="AC1765">
            <v>5000000000</v>
          </cell>
          <cell r="AD1765">
            <v>150000000</v>
          </cell>
          <cell r="AE1765">
            <v>0</v>
          </cell>
          <cell r="AF1765">
            <v>2</v>
          </cell>
          <cell r="AG1765">
            <v>46022</v>
          </cell>
          <cell r="AH1765">
            <v>5000000000</v>
          </cell>
          <cell r="AI1765">
            <v>5000000000</v>
          </cell>
          <cell r="AJ1765">
            <v>15000000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42369</v>
          </cell>
          <cell r="AV1765">
            <v>1</v>
          </cell>
          <cell r="AW1765">
            <v>0</v>
          </cell>
        </row>
        <row r="1766">
          <cell r="C1766" t="str">
            <v>B0398</v>
          </cell>
          <cell r="D1766">
            <v>2000000000</v>
          </cell>
          <cell r="E1766">
            <v>0</v>
          </cell>
          <cell r="F1766">
            <v>46022</v>
          </cell>
          <cell r="G1766">
            <v>5000000000</v>
          </cell>
          <cell r="H1766">
            <v>7000000000</v>
          </cell>
          <cell r="I1766">
            <v>2000000000</v>
          </cell>
          <cell r="J1766">
            <v>150000000</v>
          </cell>
          <cell r="K1766" t="str">
            <v>2121</v>
          </cell>
          <cell r="L1766">
            <v>4</v>
          </cell>
          <cell r="M1766" t="str">
            <v>VND</v>
          </cell>
          <cell r="N1766" t="str">
            <v>VN0011251</v>
          </cell>
          <cell r="O1766">
            <v>4</v>
          </cell>
          <cell r="P1766" t="str">
            <v>LOAN</v>
          </cell>
          <cell r="Q1766">
            <v>46022</v>
          </cell>
          <cell r="R1766">
            <v>46022</v>
          </cell>
          <cell r="S1766">
            <v>40179</v>
          </cell>
          <cell r="T1766">
            <v>1</v>
          </cell>
          <cell r="U1766" t="str">
            <v>N</v>
          </cell>
          <cell r="V1766" t="str">
            <v>Y</v>
          </cell>
          <cell r="W1766">
            <v>2</v>
          </cell>
          <cell r="X1766" t="str">
            <v>Y</v>
          </cell>
          <cell r="Y1766" t="str">
            <v>VNGAAP</v>
          </cell>
          <cell r="Z1766" t="str">
            <v>9410</v>
          </cell>
          <cell r="AA1766">
            <v>43465</v>
          </cell>
          <cell r="AB1766">
            <v>15000000</v>
          </cell>
          <cell r="AC1766">
            <v>5000000000</v>
          </cell>
          <cell r="AD1766">
            <v>150000000</v>
          </cell>
          <cell r="AE1766">
            <v>150000000</v>
          </cell>
          <cell r="AF1766">
            <v>2</v>
          </cell>
          <cell r="AG1766">
            <v>46022</v>
          </cell>
          <cell r="AH1766">
            <v>5000000000</v>
          </cell>
          <cell r="AI1766">
            <v>5000000000</v>
          </cell>
          <cell r="AJ1766">
            <v>15000000</v>
          </cell>
          <cell r="AK1766">
            <v>0.39</v>
          </cell>
          <cell r="AL1766">
            <v>0</v>
          </cell>
          <cell r="AM1766">
            <v>0</v>
          </cell>
          <cell r="AN1766">
            <v>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42369</v>
          </cell>
          <cell r="AV1766">
            <v>1</v>
          </cell>
          <cell r="AW1766">
            <v>0</v>
          </cell>
        </row>
        <row r="1767">
          <cell r="C1767" t="str">
            <v>B0399</v>
          </cell>
          <cell r="D1767">
            <v>2000000000</v>
          </cell>
          <cell r="E1767">
            <v>0</v>
          </cell>
          <cell r="F1767">
            <v>46022</v>
          </cell>
          <cell r="G1767">
            <v>5000000000</v>
          </cell>
          <cell r="H1767">
            <v>7000000000</v>
          </cell>
          <cell r="I1767">
            <v>2000000000</v>
          </cell>
          <cell r="J1767">
            <v>150000000</v>
          </cell>
          <cell r="K1767" t="str">
            <v>2121</v>
          </cell>
          <cell r="L1767">
            <v>4</v>
          </cell>
          <cell r="M1767" t="str">
            <v>VND</v>
          </cell>
          <cell r="N1767" t="str">
            <v>VN0011376</v>
          </cell>
          <cell r="O1767">
            <v>4</v>
          </cell>
          <cell r="P1767" t="str">
            <v>LOAN</v>
          </cell>
          <cell r="Q1767">
            <v>46022</v>
          </cell>
          <cell r="R1767">
            <v>46022</v>
          </cell>
          <cell r="S1767">
            <v>40179</v>
          </cell>
          <cell r="T1767">
            <v>1</v>
          </cell>
          <cell r="U1767" t="str">
            <v>N</v>
          </cell>
          <cell r="V1767" t="str">
            <v>Y</v>
          </cell>
          <cell r="W1767">
            <v>2</v>
          </cell>
          <cell r="X1767" t="str">
            <v>Y</v>
          </cell>
          <cell r="Y1767" t="str">
            <v>VNGAAP</v>
          </cell>
          <cell r="Z1767" t="str">
            <v>9410</v>
          </cell>
          <cell r="AA1767">
            <v>43465</v>
          </cell>
          <cell r="AB1767">
            <v>15000000</v>
          </cell>
          <cell r="AC1767">
            <v>5000000000</v>
          </cell>
          <cell r="AD1767">
            <v>150000000</v>
          </cell>
          <cell r="AE1767">
            <v>150000000</v>
          </cell>
          <cell r="AF1767">
            <v>2</v>
          </cell>
          <cell r="AG1767">
            <v>46022</v>
          </cell>
          <cell r="AH1767">
            <v>5000000000</v>
          </cell>
          <cell r="AI1767">
            <v>5000000000</v>
          </cell>
          <cell r="AJ1767">
            <v>15000000</v>
          </cell>
          <cell r="AK1767">
            <v>0.4</v>
          </cell>
          <cell r="AL1767">
            <v>0</v>
          </cell>
          <cell r="AM1767">
            <v>0</v>
          </cell>
          <cell r="AN1767">
            <v>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42369</v>
          </cell>
          <cell r="AV1767">
            <v>1</v>
          </cell>
          <cell r="AW1767">
            <v>0</v>
          </cell>
        </row>
        <row r="1768">
          <cell r="C1768" t="str">
            <v>B0400</v>
          </cell>
          <cell r="D1768">
            <v>2000000000</v>
          </cell>
          <cell r="E1768">
            <v>0</v>
          </cell>
          <cell r="F1768">
            <v>46022</v>
          </cell>
          <cell r="G1768">
            <v>5000000000</v>
          </cell>
          <cell r="H1768">
            <v>7000000000</v>
          </cell>
          <cell r="I1768">
            <v>2000000000</v>
          </cell>
          <cell r="J1768">
            <v>150000000</v>
          </cell>
          <cell r="K1768" t="str">
            <v>2121</v>
          </cell>
          <cell r="L1768">
            <v>4</v>
          </cell>
          <cell r="M1768" t="str">
            <v>VND</v>
          </cell>
          <cell r="N1768" t="str">
            <v>VN0011494</v>
          </cell>
          <cell r="O1768">
            <v>4</v>
          </cell>
          <cell r="P1768" t="str">
            <v>LOAN</v>
          </cell>
          <cell r="Q1768">
            <v>46022</v>
          </cell>
          <cell r="R1768">
            <v>46022</v>
          </cell>
          <cell r="S1768">
            <v>40179</v>
          </cell>
          <cell r="T1768">
            <v>1</v>
          </cell>
          <cell r="U1768" t="str">
            <v>N</v>
          </cell>
          <cell r="V1768" t="str">
            <v>Y</v>
          </cell>
          <cell r="W1768">
            <v>2</v>
          </cell>
          <cell r="X1768" t="str">
            <v>Y</v>
          </cell>
          <cell r="Y1768" t="str">
            <v>VNGAAP</v>
          </cell>
          <cell r="Z1768" t="str">
            <v>9410</v>
          </cell>
          <cell r="AA1768">
            <v>43465</v>
          </cell>
          <cell r="AB1768">
            <v>15000000</v>
          </cell>
          <cell r="AC1768">
            <v>5000000000</v>
          </cell>
          <cell r="AD1768">
            <v>150000000</v>
          </cell>
          <cell r="AE1768">
            <v>150000000</v>
          </cell>
          <cell r="AF1768">
            <v>2</v>
          </cell>
          <cell r="AG1768">
            <v>46022</v>
          </cell>
          <cell r="AH1768">
            <v>5000000000</v>
          </cell>
          <cell r="AI1768">
            <v>5000000000</v>
          </cell>
          <cell r="AJ1768">
            <v>15000000</v>
          </cell>
          <cell r="AK1768">
            <v>0.6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42369</v>
          </cell>
          <cell r="AV1768">
            <v>1</v>
          </cell>
          <cell r="AW1768">
            <v>0</v>
          </cell>
        </row>
        <row r="1769">
          <cell r="C1769" t="str">
            <v>B0401</v>
          </cell>
          <cell r="D1769">
            <v>2000000000</v>
          </cell>
          <cell r="E1769">
            <v>0</v>
          </cell>
          <cell r="F1769">
            <v>46022</v>
          </cell>
          <cell r="G1769">
            <v>5000000000</v>
          </cell>
          <cell r="H1769">
            <v>7000000000</v>
          </cell>
          <cell r="I1769">
            <v>2000000000</v>
          </cell>
          <cell r="J1769">
            <v>150000000</v>
          </cell>
          <cell r="K1769" t="str">
            <v>2121</v>
          </cell>
          <cell r="L1769">
            <v>4</v>
          </cell>
          <cell r="M1769" t="str">
            <v>VND</v>
          </cell>
          <cell r="N1769" t="str">
            <v>VN0012691</v>
          </cell>
          <cell r="O1769">
            <v>4</v>
          </cell>
          <cell r="P1769" t="str">
            <v>LOAN</v>
          </cell>
          <cell r="Q1769">
            <v>46022</v>
          </cell>
          <cell r="R1769">
            <v>46022</v>
          </cell>
          <cell r="S1769">
            <v>40179</v>
          </cell>
          <cell r="T1769">
            <v>1</v>
          </cell>
          <cell r="U1769" t="str">
            <v>N</v>
          </cell>
          <cell r="V1769" t="str">
            <v>Y</v>
          </cell>
          <cell r="W1769">
            <v>2</v>
          </cell>
          <cell r="X1769" t="str">
            <v>Y</v>
          </cell>
          <cell r="Y1769" t="str">
            <v>VNGAAP</v>
          </cell>
          <cell r="Z1769" t="str">
            <v>9410</v>
          </cell>
          <cell r="AA1769">
            <v>43465</v>
          </cell>
          <cell r="AB1769">
            <v>15000000</v>
          </cell>
          <cell r="AC1769">
            <v>5000000000</v>
          </cell>
          <cell r="AD1769">
            <v>150000000</v>
          </cell>
          <cell r="AE1769">
            <v>150000000</v>
          </cell>
          <cell r="AF1769">
            <v>2</v>
          </cell>
          <cell r="AG1769">
            <v>46022</v>
          </cell>
          <cell r="AH1769">
            <v>5000000000</v>
          </cell>
          <cell r="AI1769">
            <v>5000000000</v>
          </cell>
          <cell r="AJ1769">
            <v>15000000</v>
          </cell>
          <cell r="AK1769">
            <v>0.75</v>
          </cell>
          <cell r="AL1769">
            <v>0</v>
          </cell>
          <cell r="AM1769">
            <v>0</v>
          </cell>
          <cell r="AN1769">
            <v>0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42369</v>
          </cell>
          <cell r="AV1769">
            <v>1</v>
          </cell>
          <cell r="AW1769">
            <v>0</v>
          </cell>
        </row>
        <row r="1770">
          <cell r="C1770" t="str">
            <v>B0402</v>
          </cell>
          <cell r="D1770">
            <v>2000000000</v>
          </cell>
          <cell r="E1770">
            <v>0</v>
          </cell>
          <cell r="F1770">
            <v>46022</v>
          </cell>
          <cell r="G1770">
            <v>5000000000</v>
          </cell>
          <cell r="H1770">
            <v>7000000000</v>
          </cell>
          <cell r="I1770">
            <v>2000000000</v>
          </cell>
          <cell r="J1770">
            <v>150000000</v>
          </cell>
          <cell r="K1770" t="str">
            <v>2121</v>
          </cell>
          <cell r="L1770">
            <v>4</v>
          </cell>
          <cell r="M1770" t="str">
            <v>VND</v>
          </cell>
          <cell r="N1770" t="str">
            <v>VN0012363</v>
          </cell>
          <cell r="O1770">
            <v>4</v>
          </cell>
          <cell r="P1770" t="str">
            <v>LOAN</v>
          </cell>
          <cell r="Q1770">
            <v>46022</v>
          </cell>
          <cell r="R1770">
            <v>46022</v>
          </cell>
          <cell r="S1770">
            <v>40179</v>
          </cell>
          <cell r="T1770">
            <v>1</v>
          </cell>
          <cell r="U1770" t="str">
            <v>N</v>
          </cell>
          <cell r="V1770" t="str">
            <v>Y</v>
          </cell>
          <cell r="W1770">
            <v>2</v>
          </cell>
          <cell r="X1770" t="str">
            <v>Y</v>
          </cell>
          <cell r="Y1770" t="str">
            <v>VNGAAP</v>
          </cell>
          <cell r="Z1770" t="str">
            <v>9410</v>
          </cell>
          <cell r="AA1770">
            <v>43465</v>
          </cell>
          <cell r="AB1770">
            <v>15000000</v>
          </cell>
          <cell r="AC1770">
            <v>5000000000</v>
          </cell>
          <cell r="AD1770">
            <v>150000000</v>
          </cell>
          <cell r="AE1770">
            <v>150000000</v>
          </cell>
          <cell r="AF1770">
            <v>2</v>
          </cell>
          <cell r="AG1770">
            <v>46022</v>
          </cell>
          <cell r="AH1770">
            <v>5000000000</v>
          </cell>
          <cell r="AI1770">
            <v>5000000000</v>
          </cell>
          <cell r="AJ1770">
            <v>15000000</v>
          </cell>
          <cell r="AK1770">
            <v>0.8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42369</v>
          </cell>
          <cell r="AV1770">
            <v>1</v>
          </cell>
          <cell r="AW1770">
            <v>0</v>
          </cell>
        </row>
        <row r="1771">
          <cell r="C1771" t="str">
            <v>B0403</v>
          </cell>
          <cell r="D1771">
            <v>2000000000</v>
          </cell>
          <cell r="E1771">
            <v>0</v>
          </cell>
          <cell r="F1771">
            <v>46022</v>
          </cell>
          <cell r="G1771">
            <v>5000000000</v>
          </cell>
          <cell r="H1771">
            <v>7000000000</v>
          </cell>
          <cell r="I1771">
            <v>2000000000</v>
          </cell>
          <cell r="J1771">
            <v>150000000</v>
          </cell>
          <cell r="K1771" t="str">
            <v>2121</v>
          </cell>
          <cell r="L1771">
            <v>4</v>
          </cell>
          <cell r="M1771" t="str">
            <v>VND</v>
          </cell>
          <cell r="N1771" t="str">
            <v>VN0011557</v>
          </cell>
          <cell r="O1771">
            <v>4</v>
          </cell>
          <cell r="P1771" t="str">
            <v>LOAN</v>
          </cell>
          <cell r="Q1771">
            <v>46022</v>
          </cell>
          <cell r="R1771">
            <v>46022</v>
          </cell>
          <cell r="S1771">
            <v>40179</v>
          </cell>
          <cell r="T1771">
            <v>1</v>
          </cell>
          <cell r="U1771" t="str">
            <v>N</v>
          </cell>
          <cell r="V1771" t="str">
            <v>Y</v>
          </cell>
          <cell r="W1771">
            <v>2</v>
          </cell>
          <cell r="X1771" t="str">
            <v>Y</v>
          </cell>
          <cell r="Y1771" t="str">
            <v>VNGAAP</v>
          </cell>
          <cell r="Z1771" t="str">
            <v>9410</v>
          </cell>
          <cell r="AA1771">
            <v>43465</v>
          </cell>
          <cell r="AB1771">
            <v>15000000</v>
          </cell>
          <cell r="AC1771">
            <v>5000000000</v>
          </cell>
          <cell r="AD1771">
            <v>150000000</v>
          </cell>
          <cell r="AE1771">
            <v>150000000</v>
          </cell>
          <cell r="AF1771">
            <v>2</v>
          </cell>
          <cell r="AG1771">
            <v>46022</v>
          </cell>
          <cell r="AH1771">
            <v>5000000000</v>
          </cell>
          <cell r="AI1771">
            <v>5000000000</v>
          </cell>
          <cell r="AJ1771">
            <v>15000000</v>
          </cell>
          <cell r="AK1771">
            <v>0.9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42369</v>
          </cell>
          <cell r="AV1771">
            <v>1</v>
          </cell>
          <cell r="AW1771">
            <v>0</v>
          </cell>
        </row>
        <row r="1772">
          <cell r="C1772" t="str">
            <v>B0404</v>
          </cell>
          <cell r="D1772">
            <v>2000000000</v>
          </cell>
          <cell r="E1772">
            <v>0</v>
          </cell>
          <cell r="F1772">
            <v>46022</v>
          </cell>
          <cell r="G1772">
            <v>5000000000</v>
          </cell>
          <cell r="H1772">
            <v>7000000000</v>
          </cell>
          <cell r="I1772">
            <v>2000000000</v>
          </cell>
          <cell r="J1772">
            <v>150000000</v>
          </cell>
          <cell r="K1772" t="str">
            <v>2121</v>
          </cell>
          <cell r="L1772">
            <v>4</v>
          </cell>
          <cell r="M1772" t="str">
            <v>VND</v>
          </cell>
          <cell r="N1772" t="str">
            <v>VN0011292</v>
          </cell>
          <cell r="O1772">
            <v>4</v>
          </cell>
          <cell r="P1772" t="str">
            <v>LOAN</v>
          </cell>
          <cell r="Q1772">
            <v>46022</v>
          </cell>
          <cell r="R1772">
            <v>46022</v>
          </cell>
          <cell r="S1772">
            <v>40179</v>
          </cell>
          <cell r="T1772">
            <v>1</v>
          </cell>
          <cell r="U1772" t="str">
            <v>N</v>
          </cell>
          <cell r="V1772" t="str">
            <v>Y</v>
          </cell>
          <cell r="W1772">
            <v>2</v>
          </cell>
          <cell r="X1772" t="str">
            <v>Y</v>
          </cell>
          <cell r="Y1772" t="str">
            <v>VNGAAP</v>
          </cell>
          <cell r="Z1772" t="str">
            <v>9410</v>
          </cell>
          <cell r="AA1772">
            <v>43465</v>
          </cell>
          <cell r="AB1772">
            <v>15000000</v>
          </cell>
          <cell r="AC1772">
            <v>5000000000</v>
          </cell>
          <cell r="AD1772">
            <v>150000000</v>
          </cell>
          <cell r="AE1772">
            <v>150000000</v>
          </cell>
          <cell r="AF1772">
            <v>2</v>
          </cell>
          <cell r="AG1772">
            <v>46022</v>
          </cell>
          <cell r="AH1772">
            <v>5000000000</v>
          </cell>
          <cell r="AI1772">
            <v>5000000000</v>
          </cell>
          <cell r="AJ1772">
            <v>15000000</v>
          </cell>
          <cell r="AK1772">
            <v>1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42369</v>
          </cell>
          <cell r="AV1772">
            <v>1</v>
          </cell>
          <cell r="AW1772">
            <v>0</v>
          </cell>
        </row>
        <row r="1773">
          <cell r="C1773" t="str">
            <v>B0405</v>
          </cell>
          <cell r="D1773">
            <v>2000000000</v>
          </cell>
          <cell r="E1773">
            <v>0</v>
          </cell>
          <cell r="F1773">
            <v>46022</v>
          </cell>
          <cell r="G1773">
            <v>5000000000</v>
          </cell>
          <cell r="H1773">
            <v>7000000000</v>
          </cell>
          <cell r="I1773">
            <v>2000000000</v>
          </cell>
          <cell r="J1773">
            <v>150000000</v>
          </cell>
          <cell r="K1773" t="str">
            <v>2121</v>
          </cell>
          <cell r="L1773">
            <v>4</v>
          </cell>
          <cell r="M1773" t="str">
            <v>VND</v>
          </cell>
          <cell r="N1773" t="str">
            <v>VN0011371</v>
          </cell>
          <cell r="O1773">
            <v>4</v>
          </cell>
          <cell r="P1773" t="str">
            <v>LOAN</v>
          </cell>
          <cell r="Q1773">
            <v>46022</v>
          </cell>
          <cell r="R1773">
            <v>46022</v>
          </cell>
          <cell r="S1773">
            <v>40179</v>
          </cell>
          <cell r="T1773">
            <v>1</v>
          </cell>
          <cell r="U1773" t="str">
            <v>N</v>
          </cell>
          <cell r="V1773" t="str">
            <v>Y</v>
          </cell>
          <cell r="W1773">
            <v>2</v>
          </cell>
          <cell r="X1773" t="str">
            <v>Y</v>
          </cell>
          <cell r="Y1773" t="str">
            <v>VNGAAP</v>
          </cell>
          <cell r="Z1773" t="str">
            <v>9410</v>
          </cell>
          <cell r="AA1773">
            <v>43465</v>
          </cell>
          <cell r="AB1773">
            <v>15000000</v>
          </cell>
          <cell r="AC1773">
            <v>5000000000</v>
          </cell>
          <cell r="AD1773">
            <v>150000000</v>
          </cell>
          <cell r="AE1773">
            <v>150000000</v>
          </cell>
          <cell r="AF1773">
            <v>2</v>
          </cell>
          <cell r="AG1773">
            <v>46022</v>
          </cell>
          <cell r="AH1773">
            <v>5000000000</v>
          </cell>
          <cell r="AI1773">
            <v>5000000000</v>
          </cell>
          <cell r="AJ1773">
            <v>15000000</v>
          </cell>
          <cell r="AK1773">
            <v>0</v>
          </cell>
          <cell r="AL1773">
            <v>0</v>
          </cell>
          <cell r="AM1773">
            <v>0</v>
          </cell>
          <cell r="AN1773">
            <v>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42369</v>
          </cell>
          <cell r="AV1773">
            <v>1</v>
          </cell>
          <cell r="AW1773">
            <v>0</v>
          </cell>
        </row>
        <row r="1774">
          <cell r="C1774" t="str">
            <v>B0406</v>
          </cell>
          <cell r="D1774">
            <v>2000000000</v>
          </cell>
          <cell r="E1774">
            <v>0</v>
          </cell>
          <cell r="F1774">
            <v>46022</v>
          </cell>
          <cell r="G1774">
            <v>5000000000</v>
          </cell>
          <cell r="H1774">
            <v>7000000000</v>
          </cell>
          <cell r="I1774">
            <v>2000000000</v>
          </cell>
          <cell r="J1774">
            <v>150000000</v>
          </cell>
          <cell r="K1774" t="str">
            <v>2121</v>
          </cell>
          <cell r="L1774">
            <v>2</v>
          </cell>
          <cell r="M1774" t="str">
            <v>VND</v>
          </cell>
          <cell r="N1774" t="str">
            <v>VN0011491</v>
          </cell>
          <cell r="O1774">
            <v>2</v>
          </cell>
          <cell r="P1774" t="str">
            <v>LOAN</v>
          </cell>
          <cell r="Q1774">
            <v>46022</v>
          </cell>
          <cell r="R1774">
            <v>46022</v>
          </cell>
          <cell r="S1774">
            <v>40179</v>
          </cell>
          <cell r="T1774">
            <v>1</v>
          </cell>
          <cell r="U1774" t="str">
            <v>N</v>
          </cell>
          <cell r="V1774" t="str">
            <v>Y</v>
          </cell>
          <cell r="W1774">
            <v>1</v>
          </cell>
          <cell r="X1774" t="str">
            <v>Y</v>
          </cell>
          <cell r="Y1774" t="str">
            <v>VNGAAP</v>
          </cell>
          <cell r="Z1774" t="str">
            <v>9410</v>
          </cell>
          <cell r="AA1774">
            <v>43465</v>
          </cell>
          <cell r="AB1774">
            <v>15000000</v>
          </cell>
          <cell r="AC1774">
            <v>5000000000</v>
          </cell>
          <cell r="AD1774">
            <v>150000000</v>
          </cell>
          <cell r="AE1774">
            <v>0</v>
          </cell>
          <cell r="AF1774">
            <v>2</v>
          </cell>
          <cell r="AG1774">
            <v>46022</v>
          </cell>
          <cell r="AH1774">
            <v>5000000000</v>
          </cell>
          <cell r="AI1774">
            <v>5000000000</v>
          </cell>
          <cell r="AJ1774">
            <v>15000000</v>
          </cell>
          <cell r="AK1774">
            <v>0.39</v>
          </cell>
          <cell r="AL1774">
            <v>0</v>
          </cell>
          <cell r="AM1774">
            <v>0</v>
          </cell>
          <cell r="AN1774">
            <v>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42369</v>
          </cell>
          <cell r="AV1774">
            <v>1</v>
          </cell>
          <cell r="AW1774">
            <v>0</v>
          </cell>
        </row>
        <row r="1775">
          <cell r="C1775" t="str">
            <v>B0407</v>
          </cell>
          <cell r="D1775">
            <v>2000000000</v>
          </cell>
          <cell r="E1775">
            <v>0</v>
          </cell>
          <cell r="F1775">
            <v>46022</v>
          </cell>
          <cell r="G1775">
            <v>5000000000</v>
          </cell>
          <cell r="H1775">
            <v>7000000000</v>
          </cell>
          <cell r="I1775">
            <v>2000000000</v>
          </cell>
          <cell r="J1775">
            <v>150000000</v>
          </cell>
          <cell r="K1775" t="str">
            <v>2121</v>
          </cell>
          <cell r="L1775">
            <v>2</v>
          </cell>
          <cell r="M1775" t="str">
            <v>VND</v>
          </cell>
          <cell r="N1775" t="str">
            <v>VN0012343</v>
          </cell>
          <cell r="O1775">
            <v>2</v>
          </cell>
          <cell r="P1775" t="str">
            <v>LOAN</v>
          </cell>
          <cell r="Q1775">
            <v>46022</v>
          </cell>
          <cell r="R1775">
            <v>46022</v>
          </cell>
          <cell r="S1775">
            <v>40179</v>
          </cell>
          <cell r="T1775">
            <v>1</v>
          </cell>
          <cell r="U1775" t="str">
            <v>N</v>
          </cell>
          <cell r="V1775" t="str">
            <v>Y</v>
          </cell>
          <cell r="W1775">
            <v>1</v>
          </cell>
          <cell r="X1775" t="str">
            <v>Y</v>
          </cell>
          <cell r="Y1775" t="str">
            <v>VNGAAP</v>
          </cell>
          <cell r="Z1775" t="str">
            <v>9410</v>
          </cell>
          <cell r="AA1775">
            <v>43465</v>
          </cell>
          <cell r="AB1775">
            <v>15000000</v>
          </cell>
          <cell r="AC1775">
            <v>5000000000</v>
          </cell>
          <cell r="AD1775">
            <v>150000000</v>
          </cell>
          <cell r="AE1775">
            <v>0</v>
          </cell>
          <cell r="AF1775">
            <v>2</v>
          </cell>
          <cell r="AG1775">
            <v>46022</v>
          </cell>
          <cell r="AH1775">
            <v>5000000000</v>
          </cell>
          <cell r="AI1775">
            <v>5000000000</v>
          </cell>
          <cell r="AJ1775">
            <v>15000000</v>
          </cell>
          <cell r="AK1775">
            <v>0.4</v>
          </cell>
          <cell r="AL1775">
            <v>0</v>
          </cell>
          <cell r="AM1775">
            <v>0</v>
          </cell>
          <cell r="AN1775">
            <v>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42369</v>
          </cell>
          <cell r="AV1775">
            <v>1</v>
          </cell>
          <cell r="AW1775">
            <v>0</v>
          </cell>
        </row>
        <row r="1776">
          <cell r="C1776" t="str">
            <v>B0408</v>
          </cell>
          <cell r="D1776">
            <v>2000000000</v>
          </cell>
          <cell r="E1776">
            <v>0</v>
          </cell>
          <cell r="F1776">
            <v>46022</v>
          </cell>
          <cell r="G1776">
            <v>5000000000</v>
          </cell>
          <cell r="H1776">
            <v>7000000000</v>
          </cell>
          <cell r="I1776">
            <v>2000000000</v>
          </cell>
          <cell r="J1776">
            <v>150000000</v>
          </cell>
          <cell r="K1776" t="str">
            <v>2121</v>
          </cell>
          <cell r="L1776">
            <v>2</v>
          </cell>
          <cell r="M1776" t="str">
            <v>VND</v>
          </cell>
          <cell r="N1776" t="str">
            <v>VN0012782</v>
          </cell>
          <cell r="O1776">
            <v>2</v>
          </cell>
          <cell r="P1776" t="str">
            <v>LOAN</v>
          </cell>
          <cell r="Q1776">
            <v>46022</v>
          </cell>
          <cell r="R1776">
            <v>46022</v>
          </cell>
          <cell r="S1776">
            <v>40179</v>
          </cell>
          <cell r="T1776">
            <v>1</v>
          </cell>
          <cell r="U1776" t="str">
            <v>N</v>
          </cell>
          <cell r="V1776" t="str">
            <v>Y</v>
          </cell>
          <cell r="W1776">
            <v>1</v>
          </cell>
          <cell r="X1776" t="str">
            <v>Y</v>
          </cell>
          <cell r="Y1776" t="str">
            <v>VNGAAP</v>
          </cell>
          <cell r="Z1776" t="str">
            <v>9410</v>
          </cell>
          <cell r="AA1776">
            <v>43465</v>
          </cell>
          <cell r="AB1776">
            <v>15000000</v>
          </cell>
          <cell r="AC1776">
            <v>5000000000</v>
          </cell>
          <cell r="AD1776">
            <v>150000000</v>
          </cell>
          <cell r="AE1776">
            <v>0</v>
          </cell>
          <cell r="AF1776">
            <v>2</v>
          </cell>
          <cell r="AG1776">
            <v>46022</v>
          </cell>
          <cell r="AH1776">
            <v>5000000000</v>
          </cell>
          <cell r="AI1776">
            <v>5000000000</v>
          </cell>
          <cell r="AJ1776">
            <v>15000000</v>
          </cell>
          <cell r="AK1776">
            <v>0.6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42369</v>
          </cell>
          <cell r="AV1776">
            <v>1</v>
          </cell>
          <cell r="AW1776">
            <v>0</v>
          </cell>
        </row>
        <row r="1777">
          <cell r="C1777" t="str">
            <v>B0409</v>
          </cell>
          <cell r="D1777">
            <v>2000000000</v>
          </cell>
          <cell r="E1777">
            <v>0</v>
          </cell>
          <cell r="F1777">
            <v>46022</v>
          </cell>
          <cell r="G1777">
            <v>5000000000</v>
          </cell>
          <cell r="H1777">
            <v>7000000000</v>
          </cell>
          <cell r="I1777">
            <v>2000000000</v>
          </cell>
          <cell r="J1777">
            <v>150000000</v>
          </cell>
          <cell r="K1777" t="str">
            <v>2121</v>
          </cell>
          <cell r="L1777">
            <v>2</v>
          </cell>
          <cell r="M1777" t="str">
            <v>VND</v>
          </cell>
          <cell r="N1777" t="str">
            <v>VN0014153</v>
          </cell>
          <cell r="O1777">
            <v>2</v>
          </cell>
          <cell r="P1777" t="str">
            <v>LOAN</v>
          </cell>
          <cell r="Q1777">
            <v>46022</v>
          </cell>
          <cell r="R1777">
            <v>46022</v>
          </cell>
          <cell r="S1777">
            <v>40179</v>
          </cell>
          <cell r="T1777">
            <v>1</v>
          </cell>
          <cell r="U1777" t="str">
            <v>N</v>
          </cell>
          <cell r="V1777" t="str">
            <v>Y</v>
          </cell>
          <cell r="W1777">
            <v>1</v>
          </cell>
          <cell r="X1777" t="str">
            <v>Y</v>
          </cell>
          <cell r="Y1777" t="str">
            <v>VNGAAP</v>
          </cell>
          <cell r="Z1777" t="str">
            <v>9410</v>
          </cell>
          <cell r="AA1777">
            <v>43465</v>
          </cell>
          <cell r="AB1777">
            <v>15000000</v>
          </cell>
          <cell r="AC1777">
            <v>5000000000</v>
          </cell>
          <cell r="AD1777">
            <v>150000000</v>
          </cell>
          <cell r="AE1777">
            <v>0</v>
          </cell>
          <cell r="AF1777">
            <v>2</v>
          </cell>
          <cell r="AG1777">
            <v>46022</v>
          </cell>
          <cell r="AH1777">
            <v>5000000000</v>
          </cell>
          <cell r="AI1777">
            <v>5000000000</v>
          </cell>
          <cell r="AJ1777">
            <v>15000000</v>
          </cell>
          <cell r="AK1777">
            <v>0.75</v>
          </cell>
          <cell r="AL1777">
            <v>0</v>
          </cell>
          <cell r="AM1777">
            <v>0</v>
          </cell>
          <cell r="AN1777">
            <v>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42369</v>
          </cell>
          <cell r="AV1777">
            <v>1</v>
          </cell>
          <cell r="AW1777">
            <v>0</v>
          </cell>
        </row>
        <row r="1778">
          <cell r="C1778" t="str">
            <v>B0410</v>
          </cell>
          <cell r="D1778">
            <v>2000000000</v>
          </cell>
          <cell r="E1778">
            <v>0</v>
          </cell>
          <cell r="F1778">
            <v>46022</v>
          </cell>
          <cell r="G1778">
            <v>5000000000</v>
          </cell>
          <cell r="H1778">
            <v>7000000000</v>
          </cell>
          <cell r="I1778">
            <v>2000000000</v>
          </cell>
          <cell r="J1778">
            <v>150000000</v>
          </cell>
          <cell r="K1778" t="str">
            <v>2121</v>
          </cell>
          <cell r="L1778">
            <v>2</v>
          </cell>
          <cell r="M1778" t="str">
            <v>VND</v>
          </cell>
          <cell r="N1778" t="str">
            <v>VN0011912</v>
          </cell>
          <cell r="O1778">
            <v>2</v>
          </cell>
          <cell r="P1778" t="str">
            <v>LOAN</v>
          </cell>
          <cell r="Q1778">
            <v>46022</v>
          </cell>
          <cell r="R1778">
            <v>46022</v>
          </cell>
          <cell r="S1778">
            <v>40179</v>
          </cell>
          <cell r="T1778">
            <v>1</v>
          </cell>
          <cell r="U1778" t="str">
            <v>N</v>
          </cell>
          <cell r="V1778" t="str">
            <v>Y</v>
          </cell>
          <cell r="W1778">
            <v>1</v>
          </cell>
          <cell r="X1778" t="str">
            <v>Y</v>
          </cell>
          <cell r="Y1778" t="str">
            <v>VNGAAP</v>
          </cell>
          <cell r="Z1778" t="str">
            <v>9410</v>
          </cell>
          <cell r="AA1778">
            <v>43465</v>
          </cell>
          <cell r="AB1778">
            <v>15000000</v>
          </cell>
          <cell r="AC1778">
            <v>5000000000</v>
          </cell>
          <cell r="AD1778">
            <v>150000000</v>
          </cell>
          <cell r="AE1778">
            <v>0</v>
          </cell>
          <cell r="AF1778">
            <v>2</v>
          </cell>
          <cell r="AG1778">
            <v>46022</v>
          </cell>
          <cell r="AH1778">
            <v>5000000000</v>
          </cell>
          <cell r="AI1778">
            <v>5000000000</v>
          </cell>
          <cell r="AJ1778">
            <v>15000000</v>
          </cell>
          <cell r="AK1778">
            <v>0.8</v>
          </cell>
          <cell r="AL1778">
            <v>0</v>
          </cell>
          <cell r="AM1778">
            <v>0</v>
          </cell>
          <cell r="AN1778">
            <v>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42369</v>
          </cell>
          <cell r="AV1778">
            <v>1</v>
          </cell>
          <cell r="AW1778">
            <v>0</v>
          </cell>
        </row>
        <row r="1779">
          <cell r="C1779" t="str">
            <v>B0411</v>
          </cell>
          <cell r="D1779">
            <v>2000000000</v>
          </cell>
          <cell r="E1779">
            <v>0</v>
          </cell>
          <cell r="F1779">
            <v>46022</v>
          </cell>
          <cell r="G1779">
            <v>5000000000</v>
          </cell>
          <cell r="H1779">
            <v>7000000000</v>
          </cell>
          <cell r="I1779">
            <v>2000000000</v>
          </cell>
          <cell r="J1779">
            <v>150000000</v>
          </cell>
          <cell r="K1779" t="str">
            <v>2121</v>
          </cell>
          <cell r="L1779">
            <v>2</v>
          </cell>
          <cell r="M1779" t="str">
            <v>VND</v>
          </cell>
          <cell r="N1779" t="str">
            <v>VN0012212</v>
          </cell>
          <cell r="O1779">
            <v>2</v>
          </cell>
          <cell r="P1779" t="str">
            <v>LOAN</v>
          </cell>
          <cell r="Q1779">
            <v>46022</v>
          </cell>
          <cell r="R1779">
            <v>46022</v>
          </cell>
          <cell r="S1779">
            <v>40179</v>
          </cell>
          <cell r="T1779">
            <v>1</v>
          </cell>
          <cell r="U1779" t="str">
            <v>N</v>
          </cell>
          <cell r="V1779" t="str">
            <v>Y</v>
          </cell>
          <cell r="W1779">
            <v>1</v>
          </cell>
          <cell r="X1779" t="str">
            <v>Y</v>
          </cell>
          <cell r="Y1779" t="str">
            <v>VNGAAP</v>
          </cell>
          <cell r="Z1779" t="str">
            <v>9410</v>
          </cell>
          <cell r="AA1779">
            <v>43465</v>
          </cell>
          <cell r="AB1779">
            <v>15000000</v>
          </cell>
          <cell r="AC1779">
            <v>5000000000</v>
          </cell>
          <cell r="AD1779">
            <v>150000000</v>
          </cell>
          <cell r="AE1779">
            <v>0</v>
          </cell>
          <cell r="AF1779">
            <v>2</v>
          </cell>
          <cell r="AG1779">
            <v>46022</v>
          </cell>
          <cell r="AH1779">
            <v>5000000000</v>
          </cell>
          <cell r="AI1779">
            <v>5000000000</v>
          </cell>
          <cell r="AJ1779">
            <v>15000000</v>
          </cell>
          <cell r="AK1779">
            <v>0.9</v>
          </cell>
          <cell r="AL1779">
            <v>0</v>
          </cell>
          <cell r="AM1779">
            <v>0</v>
          </cell>
          <cell r="AN1779">
            <v>0</v>
          </cell>
          <cell r="AO1779">
            <v>0</v>
          </cell>
          <cell r="AP1779">
            <v>0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42369</v>
          </cell>
          <cell r="AV1779">
            <v>1</v>
          </cell>
          <cell r="AW1779">
            <v>0</v>
          </cell>
        </row>
        <row r="1780">
          <cell r="C1780" t="str">
            <v>B0412</v>
          </cell>
          <cell r="D1780">
            <v>2000000000</v>
          </cell>
          <cell r="E1780">
            <v>0</v>
          </cell>
          <cell r="F1780">
            <v>46022</v>
          </cell>
          <cell r="G1780">
            <v>5000000000</v>
          </cell>
          <cell r="H1780">
            <v>7000000000</v>
          </cell>
          <cell r="I1780">
            <v>2000000000</v>
          </cell>
          <cell r="J1780">
            <v>150000000</v>
          </cell>
          <cell r="K1780" t="str">
            <v>2121</v>
          </cell>
          <cell r="L1780">
            <v>2</v>
          </cell>
          <cell r="M1780" t="str">
            <v>VND</v>
          </cell>
          <cell r="N1780" t="str">
            <v>VN0014591</v>
          </cell>
          <cell r="O1780">
            <v>2</v>
          </cell>
          <cell r="P1780" t="str">
            <v>LOAN</v>
          </cell>
          <cell r="Q1780">
            <v>46022</v>
          </cell>
          <cell r="R1780">
            <v>46022</v>
          </cell>
          <cell r="S1780">
            <v>40179</v>
          </cell>
          <cell r="T1780">
            <v>1</v>
          </cell>
          <cell r="U1780" t="str">
            <v>N</v>
          </cell>
          <cell r="V1780" t="str">
            <v>Y</v>
          </cell>
          <cell r="W1780">
            <v>1</v>
          </cell>
          <cell r="X1780" t="str">
            <v>Y</v>
          </cell>
          <cell r="Y1780" t="str">
            <v>VNGAAP</v>
          </cell>
          <cell r="Z1780" t="str">
            <v>9410</v>
          </cell>
          <cell r="AA1780">
            <v>43465</v>
          </cell>
          <cell r="AB1780">
            <v>15000000</v>
          </cell>
          <cell r="AC1780">
            <v>5000000000</v>
          </cell>
          <cell r="AD1780">
            <v>150000000</v>
          </cell>
          <cell r="AE1780">
            <v>0</v>
          </cell>
          <cell r="AF1780">
            <v>2</v>
          </cell>
          <cell r="AG1780">
            <v>46022</v>
          </cell>
          <cell r="AH1780">
            <v>5000000000</v>
          </cell>
          <cell r="AI1780">
            <v>5000000000</v>
          </cell>
          <cell r="AJ1780">
            <v>15000000</v>
          </cell>
          <cell r="AK1780">
            <v>1</v>
          </cell>
          <cell r="AL1780">
            <v>0</v>
          </cell>
          <cell r="AM1780">
            <v>0</v>
          </cell>
          <cell r="AN1780">
            <v>0</v>
          </cell>
          <cell r="AO1780">
            <v>0</v>
          </cell>
          <cell r="AP1780">
            <v>0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42369</v>
          </cell>
          <cell r="AV1780">
            <v>1</v>
          </cell>
          <cell r="AW1780">
            <v>0</v>
          </cell>
        </row>
        <row r="1781">
          <cell r="C1781" t="str">
            <v>B0413</v>
          </cell>
          <cell r="D1781">
            <v>2000000000</v>
          </cell>
          <cell r="E1781">
            <v>0</v>
          </cell>
          <cell r="F1781">
            <v>46022</v>
          </cell>
          <cell r="G1781">
            <v>5000000000</v>
          </cell>
          <cell r="H1781">
            <v>7000000000</v>
          </cell>
          <cell r="I1781">
            <v>2000000000</v>
          </cell>
          <cell r="J1781">
            <v>150000000</v>
          </cell>
          <cell r="K1781" t="str">
            <v>2121</v>
          </cell>
          <cell r="L1781">
            <v>2</v>
          </cell>
          <cell r="M1781" t="str">
            <v>VND</v>
          </cell>
          <cell r="N1781" t="str">
            <v>VN0012452</v>
          </cell>
          <cell r="O1781">
            <v>2</v>
          </cell>
          <cell r="P1781" t="str">
            <v>LOAN</v>
          </cell>
          <cell r="Q1781">
            <v>46022</v>
          </cell>
          <cell r="R1781">
            <v>46022</v>
          </cell>
          <cell r="S1781">
            <v>40179</v>
          </cell>
          <cell r="T1781">
            <v>1</v>
          </cell>
          <cell r="U1781" t="str">
            <v>N</v>
          </cell>
          <cell r="V1781" t="str">
            <v>Y</v>
          </cell>
          <cell r="W1781">
            <v>1</v>
          </cell>
          <cell r="X1781" t="str">
            <v>Y</v>
          </cell>
          <cell r="Y1781" t="str">
            <v>VNGAAP</v>
          </cell>
          <cell r="Z1781" t="str">
            <v>9410</v>
          </cell>
          <cell r="AA1781">
            <v>43465</v>
          </cell>
          <cell r="AB1781">
            <v>15000000</v>
          </cell>
          <cell r="AC1781">
            <v>5000000000</v>
          </cell>
          <cell r="AD1781">
            <v>150000000</v>
          </cell>
          <cell r="AE1781">
            <v>0</v>
          </cell>
          <cell r="AF1781">
            <v>2</v>
          </cell>
          <cell r="AG1781">
            <v>46022</v>
          </cell>
          <cell r="AH1781">
            <v>5000000000</v>
          </cell>
          <cell r="AI1781">
            <v>5000000000</v>
          </cell>
          <cell r="AJ1781">
            <v>15000000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>
            <v>0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42369</v>
          </cell>
          <cell r="AV1781">
            <v>1</v>
          </cell>
          <cell r="AW1781">
            <v>0</v>
          </cell>
        </row>
        <row r="1782">
          <cell r="C1782" t="str">
            <v>B0414</v>
          </cell>
          <cell r="D1782">
            <v>2000000000</v>
          </cell>
          <cell r="E1782">
            <v>0</v>
          </cell>
          <cell r="F1782">
            <v>46022</v>
          </cell>
          <cell r="G1782">
            <v>5000000000</v>
          </cell>
          <cell r="H1782">
            <v>7000000000</v>
          </cell>
          <cell r="I1782">
            <v>2000000000</v>
          </cell>
          <cell r="J1782">
            <v>150000000</v>
          </cell>
          <cell r="K1782" t="str">
            <v>2121</v>
          </cell>
          <cell r="L1782">
            <v>2</v>
          </cell>
          <cell r="M1782" t="str">
            <v>VND</v>
          </cell>
          <cell r="N1782" t="str">
            <v>VN0011941</v>
          </cell>
          <cell r="O1782">
            <v>2</v>
          </cell>
          <cell r="P1782" t="str">
            <v>LOAN</v>
          </cell>
          <cell r="Q1782">
            <v>46022</v>
          </cell>
          <cell r="R1782">
            <v>46022</v>
          </cell>
          <cell r="S1782">
            <v>40179</v>
          </cell>
          <cell r="T1782">
            <v>1</v>
          </cell>
          <cell r="U1782" t="str">
            <v>N</v>
          </cell>
          <cell r="V1782" t="str">
            <v>N</v>
          </cell>
          <cell r="W1782">
            <v>2</v>
          </cell>
          <cell r="X1782" t="str">
            <v>Y</v>
          </cell>
          <cell r="Y1782" t="str">
            <v>VNGAAP</v>
          </cell>
          <cell r="Z1782" t="str">
            <v>9410</v>
          </cell>
          <cell r="AA1782">
            <v>43465</v>
          </cell>
          <cell r="AB1782">
            <v>15000000</v>
          </cell>
          <cell r="AC1782">
            <v>5000000000</v>
          </cell>
          <cell r="AD1782">
            <v>150000000</v>
          </cell>
          <cell r="AE1782">
            <v>150000000</v>
          </cell>
          <cell r="AF1782">
            <v>2</v>
          </cell>
          <cell r="AG1782">
            <v>46022</v>
          </cell>
          <cell r="AH1782">
            <v>5000000000</v>
          </cell>
          <cell r="AI1782">
            <v>5000000000</v>
          </cell>
          <cell r="AJ1782">
            <v>15000000</v>
          </cell>
          <cell r="AK1782">
            <v>0.39</v>
          </cell>
          <cell r="AL1782">
            <v>0</v>
          </cell>
          <cell r="AM1782">
            <v>0</v>
          </cell>
          <cell r="AN1782">
            <v>0</v>
          </cell>
          <cell r="AO1782">
            <v>0</v>
          </cell>
          <cell r="AP1782">
            <v>0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42369</v>
          </cell>
          <cell r="AV1782">
            <v>1</v>
          </cell>
          <cell r="AW1782">
            <v>0</v>
          </cell>
        </row>
        <row r="1783">
          <cell r="C1783" t="str">
            <v>B0415</v>
          </cell>
          <cell r="D1783">
            <v>2000000000</v>
          </cell>
          <cell r="E1783">
            <v>0</v>
          </cell>
          <cell r="F1783">
            <v>46022</v>
          </cell>
          <cell r="G1783">
            <v>5000000000</v>
          </cell>
          <cell r="H1783">
            <v>7000000000</v>
          </cell>
          <cell r="I1783">
            <v>2000000000</v>
          </cell>
          <cell r="J1783">
            <v>150000000</v>
          </cell>
          <cell r="K1783" t="str">
            <v>2121</v>
          </cell>
          <cell r="L1783">
            <v>2</v>
          </cell>
          <cell r="M1783" t="str">
            <v>VND</v>
          </cell>
          <cell r="N1783" t="str">
            <v>VN0012454</v>
          </cell>
          <cell r="O1783">
            <v>2</v>
          </cell>
          <cell r="P1783" t="str">
            <v>LOAN</v>
          </cell>
          <cell r="Q1783">
            <v>46022</v>
          </cell>
          <cell r="R1783">
            <v>46022</v>
          </cell>
          <cell r="S1783">
            <v>40179</v>
          </cell>
          <cell r="T1783">
            <v>1</v>
          </cell>
          <cell r="U1783" t="str">
            <v>N</v>
          </cell>
          <cell r="V1783" t="str">
            <v>N</v>
          </cell>
          <cell r="W1783">
            <v>2</v>
          </cell>
          <cell r="X1783" t="str">
            <v>Y</v>
          </cell>
          <cell r="Y1783" t="str">
            <v>VNGAAP</v>
          </cell>
          <cell r="Z1783" t="str">
            <v>9410</v>
          </cell>
          <cell r="AA1783">
            <v>43465</v>
          </cell>
          <cell r="AB1783">
            <v>15000000</v>
          </cell>
          <cell r="AC1783">
            <v>5000000000</v>
          </cell>
          <cell r="AD1783">
            <v>150000000</v>
          </cell>
          <cell r="AE1783">
            <v>150000000</v>
          </cell>
          <cell r="AF1783">
            <v>2</v>
          </cell>
          <cell r="AG1783">
            <v>46022</v>
          </cell>
          <cell r="AH1783">
            <v>5000000000</v>
          </cell>
          <cell r="AI1783">
            <v>5000000000</v>
          </cell>
          <cell r="AJ1783">
            <v>15000000</v>
          </cell>
          <cell r="AK1783">
            <v>0.4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42369</v>
          </cell>
          <cell r="AV1783">
            <v>1</v>
          </cell>
          <cell r="AW1783">
            <v>0</v>
          </cell>
        </row>
        <row r="1784">
          <cell r="C1784" t="str">
            <v>B0416</v>
          </cell>
          <cell r="D1784">
            <v>2000000000</v>
          </cell>
          <cell r="E1784">
            <v>0</v>
          </cell>
          <cell r="F1784">
            <v>46022</v>
          </cell>
          <cell r="G1784">
            <v>5000000000</v>
          </cell>
          <cell r="H1784">
            <v>7000000000</v>
          </cell>
          <cell r="I1784">
            <v>2000000000</v>
          </cell>
          <cell r="J1784">
            <v>150000000</v>
          </cell>
          <cell r="K1784" t="str">
            <v>2121</v>
          </cell>
          <cell r="L1784">
            <v>2</v>
          </cell>
          <cell r="M1784" t="str">
            <v>VND</v>
          </cell>
          <cell r="N1784" t="str">
            <v>VN0011233</v>
          </cell>
          <cell r="O1784">
            <v>2</v>
          </cell>
          <cell r="P1784" t="str">
            <v>LOAN</v>
          </cell>
          <cell r="Q1784">
            <v>46022</v>
          </cell>
          <cell r="R1784">
            <v>46022</v>
          </cell>
          <cell r="S1784">
            <v>40179</v>
          </cell>
          <cell r="T1784">
            <v>1</v>
          </cell>
          <cell r="U1784" t="str">
            <v>N</v>
          </cell>
          <cell r="V1784" t="str">
            <v>N</v>
          </cell>
          <cell r="W1784">
            <v>2</v>
          </cell>
          <cell r="X1784" t="str">
            <v>Y</v>
          </cell>
          <cell r="Y1784" t="str">
            <v>VNGAAP</v>
          </cell>
          <cell r="Z1784" t="str">
            <v>9410</v>
          </cell>
          <cell r="AA1784">
            <v>43465</v>
          </cell>
          <cell r="AB1784">
            <v>15000000</v>
          </cell>
          <cell r="AC1784">
            <v>5000000000</v>
          </cell>
          <cell r="AD1784">
            <v>150000000</v>
          </cell>
          <cell r="AE1784">
            <v>150000000</v>
          </cell>
          <cell r="AF1784">
            <v>2</v>
          </cell>
          <cell r="AG1784">
            <v>46022</v>
          </cell>
          <cell r="AH1784">
            <v>5000000000</v>
          </cell>
          <cell r="AI1784">
            <v>5000000000</v>
          </cell>
          <cell r="AJ1784">
            <v>15000000</v>
          </cell>
          <cell r="AK1784">
            <v>0.6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42369</v>
          </cell>
          <cell r="AV1784">
            <v>1</v>
          </cell>
          <cell r="AW1784">
            <v>0</v>
          </cell>
        </row>
        <row r="1785">
          <cell r="C1785" t="str">
            <v>B0417</v>
          </cell>
          <cell r="D1785">
            <v>2000000000</v>
          </cell>
          <cell r="E1785">
            <v>0</v>
          </cell>
          <cell r="F1785">
            <v>46022</v>
          </cell>
          <cell r="G1785">
            <v>5000000000</v>
          </cell>
          <cell r="H1785">
            <v>7000000000</v>
          </cell>
          <cell r="I1785">
            <v>2000000000</v>
          </cell>
          <cell r="J1785">
            <v>150000000</v>
          </cell>
          <cell r="K1785" t="str">
            <v>2121</v>
          </cell>
          <cell r="L1785">
            <v>2</v>
          </cell>
          <cell r="M1785" t="str">
            <v>VND</v>
          </cell>
          <cell r="N1785" t="str">
            <v>VN0011232</v>
          </cell>
          <cell r="O1785">
            <v>2</v>
          </cell>
          <cell r="P1785" t="str">
            <v>LOAN</v>
          </cell>
          <cell r="Q1785">
            <v>46022</v>
          </cell>
          <cell r="R1785">
            <v>46022</v>
          </cell>
          <cell r="S1785">
            <v>40179</v>
          </cell>
          <cell r="T1785">
            <v>1</v>
          </cell>
          <cell r="U1785" t="str">
            <v>N</v>
          </cell>
          <cell r="V1785" t="str">
            <v>N</v>
          </cell>
          <cell r="W1785">
            <v>2</v>
          </cell>
          <cell r="X1785" t="str">
            <v>Y</v>
          </cell>
          <cell r="Y1785" t="str">
            <v>VNGAAP</v>
          </cell>
          <cell r="Z1785" t="str">
            <v>9410</v>
          </cell>
          <cell r="AA1785">
            <v>43465</v>
          </cell>
          <cell r="AB1785">
            <v>15000000</v>
          </cell>
          <cell r="AC1785">
            <v>5000000000</v>
          </cell>
          <cell r="AD1785">
            <v>150000000</v>
          </cell>
          <cell r="AE1785">
            <v>150000000</v>
          </cell>
          <cell r="AF1785">
            <v>2</v>
          </cell>
          <cell r="AG1785">
            <v>46022</v>
          </cell>
          <cell r="AH1785">
            <v>5000000000</v>
          </cell>
          <cell r="AI1785">
            <v>5000000000</v>
          </cell>
          <cell r="AJ1785">
            <v>15000000</v>
          </cell>
          <cell r="AK1785">
            <v>0.75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42369</v>
          </cell>
          <cell r="AV1785">
            <v>1</v>
          </cell>
          <cell r="AW1785">
            <v>0</v>
          </cell>
        </row>
        <row r="1786">
          <cell r="C1786" t="str">
            <v>B0418</v>
          </cell>
          <cell r="D1786">
            <v>2000000000</v>
          </cell>
          <cell r="E1786">
            <v>0</v>
          </cell>
          <cell r="F1786">
            <v>46022</v>
          </cell>
          <cell r="G1786">
            <v>5000000000</v>
          </cell>
          <cell r="H1786">
            <v>7000000000</v>
          </cell>
          <cell r="I1786">
            <v>2000000000</v>
          </cell>
          <cell r="J1786">
            <v>150000000</v>
          </cell>
          <cell r="K1786" t="str">
            <v>2121</v>
          </cell>
          <cell r="L1786">
            <v>2</v>
          </cell>
          <cell r="M1786" t="str">
            <v>VND</v>
          </cell>
          <cell r="N1786" t="str">
            <v>VN0012152</v>
          </cell>
          <cell r="O1786">
            <v>2</v>
          </cell>
          <cell r="P1786" t="str">
            <v>LOAN</v>
          </cell>
          <cell r="Q1786">
            <v>46022</v>
          </cell>
          <cell r="R1786">
            <v>46022</v>
          </cell>
          <cell r="S1786">
            <v>40179</v>
          </cell>
          <cell r="T1786">
            <v>1</v>
          </cell>
          <cell r="U1786" t="str">
            <v>N</v>
          </cell>
          <cell r="V1786" t="str">
            <v>N</v>
          </cell>
          <cell r="W1786">
            <v>2</v>
          </cell>
          <cell r="X1786" t="str">
            <v>Y</v>
          </cell>
          <cell r="Y1786" t="str">
            <v>VNGAAP</v>
          </cell>
          <cell r="Z1786" t="str">
            <v>9410</v>
          </cell>
          <cell r="AA1786">
            <v>43465</v>
          </cell>
          <cell r="AB1786">
            <v>15000000</v>
          </cell>
          <cell r="AC1786">
            <v>5000000000</v>
          </cell>
          <cell r="AD1786">
            <v>150000000</v>
          </cell>
          <cell r="AE1786">
            <v>150000000</v>
          </cell>
          <cell r="AF1786">
            <v>2</v>
          </cell>
          <cell r="AG1786">
            <v>46022</v>
          </cell>
          <cell r="AH1786">
            <v>5000000000</v>
          </cell>
          <cell r="AI1786">
            <v>5000000000</v>
          </cell>
          <cell r="AJ1786">
            <v>15000000</v>
          </cell>
          <cell r="AK1786">
            <v>0.8</v>
          </cell>
          <cell r="AL1786">
            <v>0</v>
          </cell>
          <cell r="AM1786">
            <v>0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42369</v>
          </cell>
          <cell r="AV1786">
            <v>1</v>
          </cell>
          <cell r="AW1786">
            <v>0</v>
          </cell>
        </row>
        <row r="1787">
          <cell r="C1787" t="str">
            <v>B0419</v>
          </cell>
          <cell r="D1787">
            <v>2000000000</v>
          </cell>
          <cell r="E1787">
            <v>0</v>
          </cell>
          <cell r="F1787">
            <v>46022</v>
          </cell>
          <cell r="G1787">
            <v>5000000000</v>
          </cell>
          <cell r="H1787">
            <v>7000000000</v>
          </cell>
          <cell r="I1787">
            <v>2000000000</v>
          </cell>
          <cell r="J1787">
            <v>150000000</v>
          </cell>
          <cell r="K1787" t="str">
            <v>2121</v>
          </cell>
          <cell r="L1787">
            <v>2</v>
          </cell>
          <cell r="M1787" t="str">
            <v>VND</v>
          </cell>
          <cell r="N1787" t="str">
            <v>VN0011345</v>
          </cell>
          <cell r="O1787">
            <v>2</v>
          </cell>
          <cell r="P1787" t="str">
            <v>LOAN</v>
          </cell>
          <cell r="Q1787">
            <v>46022</v>
          </cell>
          <cell r="R1787">
            <v>46022</v>
          </cell>
          <cell r="S1787">
            <v>40179</v>
          </cell>
          <cell r="T1787">
            <v>1</v>
          </cell>
          <cell r="U1787" t="str">
            <v>N</v>
          </cell>
          <cell r="V1787" t="str">
            <v>N</v>
          </cell>
          <cell r="W1787">
            <v>2</v>
          </cell>
          <cell r="X1787" t="str">
            <v>Y</v>
          </cell>
          <cell r="Y1787" t="str">
            <v>VNGAAP</v>
          </cell>
          <cell r="Z1787" t="str">
            <v>9410</v>
          </cell>
          <cell r="AA1787">
            <v>43465</v>
          </cell>
          <cell r="AB1787">
            <v>15000000</v>
          </cell>
          <cell r="AC1787">
            <v>5000000000</v>
          </cell>
          <cell r="AD1787">
            <v>150000000</v>
          </cell>
          <cell r="AE1787">
            <v>150000000</v>
          </cell>
          <cell r="AF1787">
            <v>2</v>
          </cell>
          <cell r="AG1787">
            <v>46022</v>
          </cell>
          <cell r="AH1787">
            <v>5000000000</v>
          </cell>
          <cell r="AI1787">
            <v>5000000000</v>
          </cell>
          <cell r="AJ1787">
            <v>15000000</v>
          </cell>
          <cell r="AK1787">
            <v>0.9</v>
          </cell>
          <cell r="AL1787">
            <v>0</v>
          </cell>
          <cell r="AM1787">
            <v>0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42369</v>
          </cell>
          <cell r="AV1787">
            <v>1</v>
          </cell>
          <cell r="AW1787">
            <v>0</v>
          </cell>
        </row>
        <row r="1788">
          <cell r="C1788" t="str">
            <v>B0420</v>
          </cell>
          <cell r="D1788">
            <v>2000000000</v>
          </cell>
          <cell r="E1788">
            <v>0</v>
          </cell>
          <cell r="F1788">
            <v>46022</v>
          </cell>
          <cell r="G1788">
            <v>5000000000</v>
          </cell>
          <cell r="H1788">
            <v>7000000000</v>
          </cell>
          <cell r="I1788">
            <v>2000000000</v>
          </cell>
          <cell r="J1788">
            <v>150000000</v>
          </cell>
          <cell r="K1788" t="str">
            <v>2121</v>
          </cell>
          <cell r="L1788">
            <v>2</v>
          </cell>
          <cell r="M1788" t="str">
            <v>VND</v>
          </cell>
          <cell r="N1788" t="str">
            <v>VN0012155</v>
          </cell>
          <cell r="O1788">
            <v>2</v>
          </cell>
          <cell r="P1788" t="str">
            <v>LOAN</v>
          </cell>
          <cell r="Q1788">
            <v>46022</v>
          </cell>
          <cell r="R1788">
            <v>46022</v>
          </cell>
          <cell r="S1788">
            <v>40179</v>
          </cell>
          <cell r="T1788">
            <v>1</v>
          </cell>
          <cell r="U1788" t="str">
            <v>N</v>
          </cell>
          <cell r="V1788" t="str">
            <v>N</v>
          </cell>
          <cell r="W1788">
            <v>2</v>
          </cell>
          <cell r="X1788" t="str">
            <v>Y</v>
          </cell>
          <cell r="Y1788" t="str">
            <v>VNGAAP</v>
          </cell>
          <cell r="Z1788" t="str">
            <v>9410</v>
          </cell>
          <cell r="AA1788">
            <v>43465</v>
          </cell>
          <cell r="AB1788">
            <v>15000000</v>
          </cell>
          <cell r="AC1788">
            <v>5000000000</v>
          </cell>
          <cell r="AD1788">
            <v>150000000</v>
          </cell>
          <cell r="AE1788">
            <v>150000000</v>
          </cell>
          <cell r="AF1788">
            <v>2</v>
          </cell>
          <cell r="AG1788">
            <v>46022</v>
          </cell>
          <cell r="AH1788">
            <v>5000000000</v>
          </cell>
          <cell r="AI1788">
            <v>5000000000</v>
          </cell>
          <cell r="AJ1788">
            <v>15000000</v>
          </cell>
          <cell r="AK1788">
            <v>1</v>
          </cell>
          <cell r="AL1788">
            <v>0</v>
          </cell>
          <cell r="AM1788">
            <v>0</v>
          </cell>
          <cell r="AN1788">
            <v>0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42369</v>
          </cell>
          <cell r="AV1788">
            <v>1</v>
          </cell>
          <cell r="AW1788">
            <v>0</v>
          </cell>
        </row>
        <row r="1789">
          <cell r="C1789" t="str">
            <v>B0421</v>
          </cell>
          <cell r="D1789">
            <v>2000000000</v>
          </cell>
          <cell r="E1789">
            <v>0</v>
          </cell>
          <cell r="F1789">
            <v>46022</v>
          </cell>
          <cell r="G1789">
            <v>5000000000</v>
          </cell>
          <cell r="H1789">
            <v>7000000000</v>
          </cell>
          <cell r="I1789">
            <v>2000000000</v>
          </cell>
          <cell r="J1789">
            <v>150000000</v>
          </cell>
          <cell r="K1789" t="str">
            <v>2121</v>
          </cell>
          <cell r="L1789">
            <v>2</v>
          </cell>
          <cell r="M1789" t="str">
            <v>VND</v>
          </cell>
          <cell r="N1789" t="str">
            <v>VN0012304</v>
          </cell>
          <cell r="O1789">
            <v>2</v>
          </cell>
          <cell r="P1789" t="str">
            <v>LOAN</v>
          </cell>
          <cell r="Q1789">
            <v>46022</v>
          </cell>
          <cell r="R1789">
            <v>46022</v>
          </cell>
          <cell r="S1789">
            <v>40179</v>
          </cell>
          <cell r="T1789">
            <v>1</v>
          </cell>
          <cell r="U1789" t="str">
            <v>N</v>
          </cell>
          <cell r="V1789" t="str">
            <v>N</v>
          </cell>
          <cell r="W1789">
            <v>2</v>
          </cell>
          <cell r="X1789" t="str">
            <v>Y</v>
          </cell>
          <cell r="Y1789" t="str">
            <v>VNGAAP</v>
          </cell>
          <cell r="Z1789" t="str">
            <v>9410</v>
          </cell>
          <cell r="AA1789">
            <v>43465</v>
          </cell>
          <cell r="AB1789">
            <v>15000000</v>
          </cell>
          <cell r="AC1789">
            <v>5000000000</v>
          </cell>
          <cell r="AD1789">
            <v>150000000</v>
          </cell>
          <cell r="AE1789">
            <v>150000000</v>
          </cell>
          <cell r="AF1789">
            <v>2</v>
          </cell>
          <cell r="AG1789">
            <v>46022</v>
          </cell>
          <cell r="AH1789">
            <v>5000000000</v>
          </cell>
          <cell r="AI1789">
            <v>5000000000</v>
          </cell>
          <cell r="AJ1789">
            <v>15000000</v>
          </cell>
          <cell r="AK1789">
            <v>0</v>
          </cell>
          <cell r="AL1789">
            <v>0</v>
          </cell>
          <cell r="AM1789">
            <v>0</v>
          </cell>
          <cell r="AN1789">
            <v>0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42369</v>
          </cell>
          <cell r="AV1789">
            <v>1</v>
          </cell>
          <cell r="AW1789">
            <v>0</v>
          </cell>
        </row>
        <row r="1790">
          <cell r="C1790" t="str">
            <v>B0422</v>
          </cell>
          <cell r="D1790">
            <v>2000000000</v>
          </cell>
          <cell r="E1790">
            <v>0</v>
          </cell>
          <cell r="F1790">
            <v>46022</v>
          </cell>
          <cell r="G1790">
            <v>5000000000</v>
          </cell>
          <cell r="H1790">
            <v>7000000000</v>
          </cell>
          <cell r="I1790">
            <v>2000000000</v>
          </cell>
          <cell r="J1790">
            <v>150000000</v>
          </cell>
          <cell r="K1790" t="str">
            <v>2121</v>
          </cell>
          <cell r="L1790">
            <v>3</v>
          </cell>
          <cell r="M1790" t="str">
            <v>VND</v>
          </cell>
          <cell r="N1790" t="str">
            <v>VN0012306</v>
          </cell>
          <cell r="O1790">
            <v>3</v>
          </cell>
          <cell r="P1790" t="str">
            <v>LOAN</v>
          </cell>
          <cell r="Q1790">
            <v>46022</v>
          </cell>
          <cell r="R1790">
            <v>46022</v>
          </cell>
          <cell r="S1790">
            <v>40179</v>
          </cell>
          <cell r="T1790">
            <v>1</v>
          </cell>
          <cell r="U1790" t="str">
            <v>N</v>
          </cell>
          <cell r="V1790" t="str">
            <v>Y</v>
          </cell>
          <cell r="W1790">
            <v>1</v>
          </cell>
          <cell r="X1790" t="str">
            <v>Y</v>
          </cell>
          <cell r="Y1790" t="str">
            <v>VNGAAP</v>
          </cell>
          <cell r="Z1790" t="str">
            <v>9410</v>
          </cell>
          <cell r="AA1790">
            <v>43465</v>
          </cell>
          <cell r="AB1790">
            <v>15000000</v>
          </cell>
          <cell r="AC1790">
            <v>5000000000</v>
          </cell>
          <cell r="AD1790">
            <v>150000000</v>
          </cell>
          <cell r="AE1790">
            <v>0</v>
          </cell>
          <cell r="AF1790">
            <v>2</v>
          </cell>
          <cell r="AG1790">
            <v>46022</v>
          </cell>
          <cell r="AH1790">
            <v>5000000000</v>
          </cell>
          <cell r="AI1790">
            <v>5000000000</v>
          </cell>
          <cell r="AJ1790">
            <v>15000000</v>
          </cell>
          <cell r="AK1790">
            <v>0.39</v>
          </cell>
          <cell r="AL1790">
            <v>0</v>
          </cell>
          <cell r="AM1790">
            <v>0</v>
          </cell>
          <cell r="AN1790">
            <v>0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42369</v>
          </cell>
          <cell r="AV1790">
            <v>1</v>
          </cell>
          <cell r="AW1790">
            <v>0</v>
          </cell>
        </row>
        <row r="1791">
          <cell r="C1791" t="str">
            <v>B0423</v>
          </cell>
          <cell r="D1791">
            <v>2000000000</v>
          </cell>
          <cell r="E1791">
            <v>0</v>
          </cell>
          <cell r="F1791">
            <v>46022</v>
          </cell>
          <cell r="G1791">
            <v>5000000000</v>
          </cell>
          <cell r="H1791">
            <v>7000000000</v>
          </cell>
          <cell r="I1791">
            <v>2000000000</v>
          </cell>
          <cell r="J1791">
            <v>150000000</v>
          </cell>
          <cell r="K1791" t="str">
            <v>2121</v>
          </cell>
          <cell r="L1791">
            <v>3</v>
          </cell>
          <cell r="M1791" t="str">
            <v>VND</v>
          </cell>
          <cell r="N1791" t="str">
            <v>VN0012241</v>
          </cell>
          <cell r="O1791">
            <v>3</v>
          </cell>
          <cell r="P1791" t="str">
            <v>LOAN</v>
          </cell>
          <cell r="Q1791">
            <v>46022</v>
          </cell>
          <cell r="R1791">
            <v>46022</v>
          </cell>
          <cell r="S1791">
            <v>40179</v>
          </cell>
          <cell r="T1791">
            <v>1</v>
          </cell>
          <cell r="U1791" t="str">
            <v>N</v>
          </cell>
          <cell r="V1791" t="str">
            <v>Y</v>
          </cell>
          <cell r="W1791">
            <v>1</v>
          </cell>
          <cell r="X1791" t="str">
            <v>Y</v>
          </cell>
          <cell r="Y1791" t="str">
            <v>VNGAAP</v>
          </cell>
          <cell r="Z1791" t="str">
            <v>9410</v>
          </cell>
          <cell r="AA1791">
            <v>43465</v>
          </cell>
          <cell r="AB1791">
            <v>15000000</v>
          </cell>
          <cell r="AC1791">
            <v>5000000000</v>
          </cell>
          <cell r="AD1791">
            <v>150000000</v>
          </cell>
          <cell r="AE1791">
            <v>0</v>
          </cell>
          <cell r="AF1791">
            <v>2</v>
          </cell>
          <cell r="AG1791">
            <v>46022</v>
          </cell>
          <cell r="AH1791">
            <v>5000000000</v>
          </cell>
          <cell r="AI1791">
            <v>5000000000</v>
          </cell>
          <cell r="AJ1791">
            <v>15000000</v>
          </cell>
          <cell r="AK1791">
            <v>0.4</v>
          </cell>
          <cell r="AL1791">
            <v>0</v>
          </cell>
          <cell r="AM1791">
            <v>0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42369</v>
          </cell>
          <cell r="AV1791">
            <v>1</v>
          </cell>
          <cell r="AW1791">
            <v>0</v>
          </cell>
        </row>
        <row r="1792">
          <cell r="C1792" t="str">
            <v>B0424</v>
          </cell>
          <cell r="D1792">
            <v>2000000000</v>
          </cell>
          <cell r="E1792">
            <v>0</v>
          </cell>
          <cell r="F1792">
            <v>46022</v>
          </cell>
          <cell r="G1792">
            <v>5000000000</v>
          </cell>
          <cell r="H1792">
            <v>7000000000</v>
          </cell>
          <cell r="I1792">
            <v>2000000000</v>
          </cell>
          <cell r="J1792">
            <v>150000000</v>
          </cell>
          <cell r="K1792" t="str">
            <v>2121</v>
          </cell>
          <cell r="L1792">
            <v>3</v>
          </cell>
          <cell r="M1792" t="str">
            <v>VND</v>
          </cell>
          <cell r="N1792" t="str">
            <v>VN0011736</v>
          </cell>
          <cell r="O1792">
            <v>3</v>
          </cell>
          <cell r="P1792" t="str">
            <v>LOAN</v>
          </cell>
          <cell r="Q1792">
            <v>46022</v>
          </cell>
          <cell r="R1792">
            <v>46022</v>
          </cell>
          <cell r="S1792">
            <v>40179</v>
          </cell>
          <cell r="T1792">
            <v>1</v>
          </cell>
          <cell r="U1792" t="str">
            <v>N</v>
          </cell>
          <cell r="V1792" t="str">
            <v>Y</v>
          </cell>
          <cell r="W1792">
            <v>1</v>
          </cell>
          <cell r="X1792" t="str">
            <v>Y</v>
          </cell>
          <cell r="Y1792" t="str">
            <v>VNGAAP</v>
          </cell>
          <cell r="Z1792" t="str">
            <v>9410</v>
          </cell>
          <cell r="AA1792">
            <v>43465</v>
          </cell>
          <cell r="AB1792">
            <v>15000000</v>
          </cell>
          <cell r="AC1792">
            <v>5000000000</v>
          </cell>
          <cell r="AD1792">
            <v>150000000</v>
          </cell>
          <cell r="AE1792">
            <v>0</v>
          </cell>
          <cell r="AF1792">
            <v>2</v>
          </cell>
          <cell r="AG1792">
            <v>46022</v>
          </cell>
          <cell r="AH1792">
            <v>5000000000</v>
          </cell>
          <cell r="AI1792">
            <v>5000000000</v>
          </cell>
          <cell r="AJ1792">
            <v>15000000</v>
          </cell>
          <cell r="AK1792">
            <v>0.6</v>
          </cell>
          <cell r="AL1792">
            <v>0</v>
          </cell>
          <cell r="AM1792">
            <v>0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42369</v>
          </cell>
          <cell r="AV1792">
            <v>1</v>
          </cell>
          <cell r="AW1792">
            <v>0</v>
          </cell>
        </row>
        <row r="1793">
          <cell r="C1793" t="str">
            <v>B0425</v>
          </cell>
          <cell r="D1793">
            <v>2000000000</v>
          </cell>
          <cell r="E1793">
            <v>0</v>
          </cell>
          <cell r="F1793">
            <v>46022</v>
          </cell>
          <cell r="G1793">
            <v>5000000000</v>
          </cell>
          <cell r="H1793">
            <v>7000000000</v>
          </cell>
          <cell r="I1793">
            <v>2000000000</v>
          </cell>
          <cell r="J1793">
            <v>150000000</v>
          </cell>
          <cell r="K1793" t="str">
            <v>2121</v>
          </cell>
          <cell r="L1793">
            <v>3</v>
          </cell>
          <cell r="M1793" t="str">
            <v>VND</v>
          </cell>
          <cell r="N1793" t="str">
            <v>VN0012421</v>
          </cell>
          <cell r="O1793">
            <v>3</v>
          </cell>
          <cell r="P1793" t="str">
            <v>LOAN</v>
          </cell>
          <cell r="Q1793">
            <v>46022</v>
          </cell>
          <cell r="R1793">
            <v>46022</v>
          </cell>
          <cell r="S1793">
            <v>40179</v>
          </cell>
          <cell r="T1793">
            <v>1</v>
          </cell>
          <cell r="U1793" t="str">
            <v>N</v>
          </cell>
          <cell r="V1793" t="str">
            <v>Y</v>
          </cell>
          <cell r="W1793">
            <v>1</v>
          </cell>
          <cell r="X1793" t="str">
            <v>Y</v>
          </cell>
          <cell r="Y1793" t="str">
            <v>VNGAAP</v>
          </cell>
          <cell r="Z1793" t="str">
            <v>9410</v>
          </cell>
          <cell r="AA1793">
            <v>43465</v>
          </cell>
          <cell r="AB1793">
            <v>15000000</v>
          </cell>
          <cell r="AC1793">
            <v>5000000000</v>
          </cell>
          <cell r="AD1793">
            <v>150000000</v>
          </cell>
          <cell r="AE1793">
            <v>0</v>
          </cell>
          <cell r="AF1793">
            <v>2</v>
          </cell>
          <cell r="AG1793">
            <v>46022</v>
          </cell>
          <cell r="AH1793">
            <v>5000000000</v>
          </cell>
          <cell r="AI1793">
            <v>5000000000</v>
          </cell>
          <cell r="AJ1793">
            <v>15000000</v>
          </cell>
          <cell r="AK1793">
            <v>0.75</v>
          </cell>
          <cell r="AL1793">
            <v>0</v>
          </cell>
          <cell r="AM1793">
            <v>0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42369</v>
          </cell>
          <cell r="AV1793">
            <v>1</v>
          </cell>
          <cell r="AW1793">
            <v>0</v>
          </cell>
        </row>
        <row r="1794">
          <cell r="C1794" t="str">
            <v>B0426</v>
          </cell>
          <cell r="D1794">
            <v>2000000000</v>
          </cell>
          <cell r="E1794">
            <v>0</v>
          </cell>
          <cell r="F1794">
            <v>46022</v>
          </cell>
          <cell r="G1794">
            <v>5000000000</v>
          </cell>
          <cell r="H1794">
            <v>7000000000</v>
          </cell>
          <cell r="I1794">
            <v>2000000000</v>
          </cell>
          <cell r="J1794">
            <v>150000000</v>
          </cell>
          <cell r="K1794" t="str">
            <v>2121</v>
          </cell>
          <cell r="L1794">
            <v>3</v>
          </cell>
          <cell r="M1794" t="str">
            <v>VND</v>
          </cell>
          <cell r="N1794" t="str">
            <v>VN0011644</v>
          </cell>
          <cell r="O1794">
            <v>3</v>
          </cell>
          <cell r="P1794" t="str">
            <v>LOAN</v>
          </cell>
          <cell r="Q1794">
            <v>46022</v>
          </cell>
          <cell r="R1794">
            <v>46022</v>
          </cell>
          <cell r="S1794">
            <v>40179</v>
          </cell>
          <cell r="T1794">
            <v>1</v>
          </cell>
          <cell r="U1794" t="str">
            <v>N</v>
          </cell>
          <cell r="V1794" t="str">
            <v>Y</v>
          </cell>
          <cell r="W1794">
            <v>1</v>
          </cell>
          <cell r="X1794" t="str">
            <v>Y</v>
          </cell>
          <cell r="Y1794" t="str">
            <v>VNGAAP</v>
          </cell>
          <cell r="Z1794" t="str">
            <v>9410</v>
          </cell>
          <cell r="AA1794">
            <v>43465</v>
          </cell>
          <cell r="AB1794">
            <v>15000000</v>
          </cell>
          <cell r="AC1794">
            <v>5000000000</v>
          </cell>
          <cell r="AD1794">
            <v>150000000</v>
          </cell>
          <cell r="AE1794">
            <v>0</v>
          </cell>
          <cell r="AF1794">
            <v>2</v>
          </cell>
          <cell r="AG1794">
            <v>46022</v>
          </cell>
          <cell r="AH1794">
            <v>5000000000</v>
          </cell>
          <cell r="AI1794">
            <v>5000000000</v>
          </cell>
          <cell r="AJ1794">
            <v>15000000</v>
          </cell>
          <cell r="AK1794">
            <v>0.8</v>
          </cell>
          <cell r="AL1794">
            <v>0</v>
          </cell>
          <cell r="AM1794">
            <v>0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42369</v>
          </cell>
          <cell r="AV1794">
            <v>1</v>
          </cell>
          <cell r="AW1794">
            <v>0</v>
          </cell>
        </row>
        <row r="1795">
          <cell r="C1795" t="str">
            <v>B0427</v>
          </cell>
          <cell r="D1795">
            <v>2000000000</v>
          </cell>
          <cell r="E1795">
            <v>0</v>
          </cell>
          <cell r="F1795">
            <v>46022</v>
          </cell>
          <cell r="G1795">
            <v>5000000000</v>
          </cell>
          <cell r="H1795">
            <v>7000000000</v>
          </cell>
          <cell r="I1795">
            <v>2000000000</v>
          </cell>
          <cell r="J1795">
            <v>150000000</v>
          </cell>
          <cell r="K1795" t="str">
            <v>2121</v>
          </cell>
          <cell r="L1795">
            <v>3</v>
          </cell>
          <cell r="M1795" t="str">
            <v>VND</v>
          </cell>
          <cell r="N1795" t="str">
            <v>VN0011401</v>
          </cell>
          <cell r="O1795">
            <v>3</v>
          </cell>
          <cell r="P1795" t="str">
            <v>LOAN</v>
          </cell>
          <cell r="Q1795">
            <v>46022</v>
          </cell>
          <cell r="R1795">
            <v>46022</v>
          </cell>
          <cell r="S1795">
            <v>40179</v>
          </cell>
          <cell r="T1795">
            <v>1</v>
          </cell>
          <cell r="U1795" t="str">
            <v>N</v>
          </cell>
          <cell r="V1795" t="str">
            <v>Y</v>
          </cell>
          <cell r="W1795">
            <v>1</v>
          </cell>
          <cell r="X1795" t="str">
            <v>Y</v>
          </cell>
          <cell r="Y1795" t="str">
            <v>VNGAAP</v>
          </cell>
          <cell r="Z1795" t="str">
            <v>9410</v>
          </cell>
          <cell r="AA1795">
            <v>43465</v>
          </cell>
          <cell r="AB1795">
            <v>15000000</v>
          </cell>
          <cell r="AC1795">
            <v>5000000000</v>
          </cell>
          <cell r="AD1795">
            <v>150000000</v>
          </cell>
          <cell r="AE1795">
            <v>0</v>
          </cell>
          <cell r="AF1795">
            <v>2</v>
          </cell>
          <cell r="AG1795">
            <v>46022</v>
          </cell>
          <cell r="AH1795">
            <v>5000000000</v>
          </cell>
          <cell r="AI1795">
            <v>5000000000</v>
          </cell>
          <cell r="AJ1795">
            <v>15000000</v>
          </cell>
          <cell r="AK1795">
            <v>0.9</v>
          </cell>
          <cell r="AL1795">
            <v>0</v>
          </cell>
          <cell r="AM1795">
            <v>0</v>
          </cell>
          <cell r="AN1795">
            <v>0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42369</v>
          </cell>
          <cell r="AV1795">
            <v>1</v>
          </cell>
          <cell r="AW1795">
            <v>0</v>
          </cell>
        </row>
        <row r="1796">
          <cell r="C1796" t="str">
            <v>B0428</v>
          </cell>
          <cell r="D1796">
            <v>2000000000</v>
          </cell>
          <cell r="E1796">
            <v>0</v>
          </cell>
          <cell r="F1796">
            <v>46022</v>
          </cell>
          <cell r="G1796">
            <v>5000000000</v>
          </cell>
          <cell r="H1796">
            <v>7000000000</v>
          </cell>
          <cell r="I1796">
            <v>2000000000</v>
          </cell>
          <cell r="J1796">
            <v>150000000</v>
          </cell>
          <cell r="K1796" t="str">
            <v>2121</v>
          </cell>
          <cell r="L1796">
            <v>3</v>
          </cell>
          <cell r="M1796" t="str">
            <v>VND</v>
          </cell>
          <cell r="N1796" t="str">
            <v>VN0011403</v>
          </cell>
          <cell r="O1796">
            <v>3</v>
          </cell>
          <cell r="P1796" t="str">
            <v>LOAN</v>
          </cell>
          <cell r="Q1796">
            <v>46022</v>
          </cell>
          <cell r="R1796">
            <v>46022</v>
          </cell>
          <cell r="S1796">
            <v>40179</v>
          </cell>
          <cell r="T1796">
            <v>1</v>
          </cell>
          <cell r="U1796" t="str">
            <v>N</v>
          </cell>
          <cell r="V1796" t="str">
            <v>Y</v>
          </cell>
          <cell r="W1796">
            <v>1</v>
          </cell>
          <cell r="X1796" t="str">
            <v>Y</v>
          </cell>
          <cell r="Y1796" t="str">
            <v>VNGAAP</v>
          </cell>
          <cell r="Z1796" t="str">
            <v>9410</v>
          </cell>
          <cell r="AA1796">
            <v>43465</v>
          </cell>
          <cell r="AB1796">
            <v>15000000</v>
          </cell>
          <cell r="AC1796">
            <v>5000000000</v>
          </cell>
          <cell r="AD1796">
            <v>150000000</v>
          </cell>
          <cell r="AE1796">
            <v>0</v>
          </cell>
          <cell r="AF1796">
            <v>2</v>
          </cell>
          <cell r="AG1796">
            <v>46022</v>
          </cell>
          <cell r="AH1796">
            <v>5000000000</v>
          </cell>
          <cell r="AI1796">
            <v>5000000000</v>
          </cell>
          <cell r="AJ1796">
            <v>15000000</v>
          </cell>
          <cell r="AK1796">
            <v>1</v>
          </cell>
          <cell r="AL1796">
            <v>0</v>
          </cell>
          <cell r="AM1796">
            <v>0</v>
          </cell>
          <cell r="AN1796">
            <v>0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42369</v>
          </cell>
          <cell r="AV1796">
            <v>1</v>
          </cell>
          <cell r="AW1796">
            <v>0</v>
          </cell>
        </row>
        <row r="1797">
          <cell r="C1797" t="str">
            <v>B0429</v>
          </cell>
          <cell r="D1797">
            <v>2000000000</v>
          </cell>
          <cell r="E1797">
            <v>0</v>
          </cell>
          <cell r="F1797">
            <v>46022</v>
          </cell>
          <cell r="G1797">
            <v>5000000000</v>
          </cell>
          <cell r="H1797">
            <v>7000000000</v>
          </cell>
          <cell r="I1797">
            <v>2000000000</v>
          </cell>
          <cell r="J1797">
            <v>150000000</v>
          </cell>
          <cell r="K1797" t="str">
            <v>2121</v>
          </cell>
          <cell r="L1797">
            <v>3</v>
          </cell>
          <cell r="M1797" t="str">
            <v>VND</v>
          </cell>
          <cell r="N1797" t="str">
            <v>VN0012185</v>
          </cell>
          <cell r="O1797">
            <v>3</v>
          </cell>
          <cell r="P1797" t="str">
            <v>LOAN</v>
          </cell>
          <cell r="Q1797">
            <v>46022</v>
          </cell>
          <cell r="R1797">
            <v>46022</v>
          </cell>
          <cell r="S1797">
            <v>40179</v>
          </cell>
          <cell r="T1797">
            <v>1</v>
          </cell>
          <cell r="U1797" t="str">
            <v>N</v>
          </cell>
          <cell r="V1797" t="str">
            <v>Y</v>
          </cell>
          <cell r="W1797">
            <v>1</v>
          </cell>
          <cell r="X1797" t="str">
            <v>Y</v>
          </cell>
          <cell r="Y1797" t="str">
            <v>VNGAAP</v>
          </cell>
          <cell r="Z1797" t="str">
            <v>9410</v>
          </cell>
          <cell r="AA1797">
            <v>43465</v>
          </cell>
          <cell r="AB1797">
            <v>15000000</v>
          </cell>
          <cell r="AC1797">
            <v>5000000000</v>
          </cell>
          <cell r="AD1797">
            <v>150000000</v>
          </cell>
          <cell r="AE1797">
            <v>0</v>
          </cell>
          <cell r="AF1797">
            <v>2</v>
          </cell>
          <cell r="AG1797">
            <v>46022</v>
          </cell>
          <cell r="AH1797">
            <v>5000000000</v>
          </cell>
          <cell r="AI1797">
            <v>5000000000</v>
          </cell>
          <cell r="AJ1797">
            <v>15000000</v>
          </cell>
          <cell r="AK1797">
            <v>0</v>
          </cell>
          <cell r="AL1797">
            <v>0</v>
          </cell>
          <cell r="AM1797">
            <v>0</v>
          </cell>
          <cell r="AN1797">
            <v>0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42369</v>
          </cell>
          <cell r="AV1797">
            <v>1</v>
          </cell>
          <cell r="AW1797">
            <v>0</v>
          </cell>
        </row>
        <row r="1798">
          <cell r="C1798" t="str">
            <v>B0430</v>
          </cell>
          <cell r="D1798">
            <v>2000000000</v>
          </cell>
          <cell r="E1798">
            <v>0</v>
          </cell>
          <cell r="F1798">
            <v>46022</v>
          </cell>
          <cell r="G1798">
            <v>5000000000</v>
          </cell>
          <cell r="H1798">
            <v>7000000000</v>
          </cell>
          <cell r="I1798">
            <v>2000000000</v>
          </cell>
          <cell r="J1798">
            <v>150000000</v>
          </cell>
          <cell r="K1798" t="str">
            <v>2121</v>
          </cell>
          <cell r="L1798">
            <v>4</v>
          </cell>
          <cell r="M1798" t="str">
            <v>VND</v>
          </cell>
          <cell r="N1798" t="str">
            <v>VN0012423</v>
          </cell>
          <cell r="O1798">
            <v>4</v>
          </cell>
          <cell r="P1798" t="str">
            <v>LOAN</v>
          </cell>
          <cell r="Q1798">
            <v>46022</v>
          </cell>
          <cell r="R1798">
            <v>46022</v>
          </cell>
          <cell r="S1798">
            <v>40179</v>
          </cell>
          <cell r="T1798">
            <v>1</v>
          </cell>
          <cell r="U1798" t="str">
            <v>N</v>
          </cell>
          <cell r="V1798" t="str">
            <v>Y</v>
          </cell>
          <cell r="W1798">
            <v>1</v>
          </cell>
          <cell r="X1798" t="str">
            <v>Y</v>
          </cell>
          <cell r="Y1798" t="str">
            <v>VNGAAP</v>
          </cell>
          <cell r="Z1798" t="str">
            <v>9410</v>
          </cell>
          <cell r="AA1798">
            <v>43465</v>
          </cell>
          <cell r="AB1798">
            <v>15000000</v>
          </cell>
          <cell r="AC1798">
            <v>5000000000</v>
          </cell>
          <cell r="AD1798">
            <v>150000000</v>
          </cell>
          <cell r="AE1798">
            <v>0</v>
          </cell>
          <cell r="AF1798">
            <v>2</v>
          </cell>
          <cell r="AG1798">
            <v>46022</v>
          </cell>
          <cell r="AH1798">
            <v>5000000000</v>
          </cell>
          <cell r="AI1798">
            <v>5000000000</v>
          </cell>
          <cell r="AJ1798">
            <v>15000000</v>
          </cell>
          <cell r="AK1798">
            <v>0.39</v>
          </cell>
          <cell r="AL1798">
            <v>0</v>
          </cell>
          <cell r="AM1798">
            <v>0</v>
          </cell>
          <cell r="AN1798">
            <v>0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42369</v>
          </cell>
          <cell r="AV1798">
            <v>1</v>
          </cell>
          <cell r="AW1798">
            <v>0</v>
          </cell>
        </row>
        <row r="1799">
          <cell r="C1799" t="str">
            <v>B0431</v>
          </cell>
          <cell r="D1799">
            <v>2000000000</v>
          </cell>
          <cell r="E1799">
            <v>0</v>
          </cell>
          <cell r="F1799">
            <v>46022</v>
          </cell>
          <cell r="G1799">
            <v>5000000000</v>
          </cell>
          <cell r="H1799">
            <v>7000000000</v>
          </cell>
          <cell r="I1799">
            <v>2000000000</v>
          </cell>
          <cell r="J1799">
            <v>150000000</v>
          </cell>
          <cell r="K1799" t="str">
            <v>2121</v>
          </cell>
          <cell r="L1799">
            <v>4</v>
          </cell>
          <cell r="M1799" t="str">
            <v>VND</v>
          </cell>
          <cell r="N1799" t="str">
            <v>VN0012452</v>
          </cell>
          <cell r="O1799">
            <v>4</v>
          </cell>
          <cell r="P1799" t="str">
            <v>LOAN</v>
          </cell>
          <cell r="Q1799">
            <v>46022</v>
          </cell>
          <cell r="R1799">
            <v>46022</v>
          </cell>
          <cell r="S1799">
            <v>40179</v>
          </cell>
          <cell r="T1799">
            <v>1</v>
          </cell>
          <cell r="U1799" t="str">
            <v>N</v>
          </cell>
          <cell r="V1799" t="str">
            <v>Y</v>
          </cell>
          <cell r="W1799">
            <v>1</v>
          </cell>
          <cell r="X1799" t="str">
            <v>Y</v>
          </cell>
          <cell r="Y1799" t="str">
            <v>VNGAAP</v>
          </cell>
          <cell r="Z1799" t="str">
            <v>9410</v>
          </cell>
          <cell r="AA1799">
            <v>43465</v>
          </cell>
          <cell r="AB1799">
            <v>15000000</v>
          </cell>
          <cell r="AC1799">
            <v>5000000000</v>
          </cell>
          <cell r="AD1799">
            <v>150000000</v>
          </cell>
          <cell r="AE1799">
            <v>0</v>
          </cell>
          <cell r="AF1799">
            <v>2</v>
          </cell>
          <cell r="AG1799">
            <v>46022</v>
          </cell>
          <cell r="AH1799">
            <v>5000000000</v>
          </cell>
          <cell r="AI1799">
            <v>5000000000</v>
          </cell>
          <cell r="AJ1799">
            <v>15000000</v>
          </cell>
          <cell r="AK1799">
            <v>0.4</v>
          </cell>
          <cell r="AL1799">
            <v>0</v>
          </cell>
          <cell r="AM1799">
            <v>0</v>
          </cell>
          <cell r="AN1799">
            <v>0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42369</v>
          </cell>
          <cell r="AV1799">
            <v>1</v>
          </cell>
          <cell r="AW1799">
            <v>0</v>
          </cell>
        </row>
        <row r="1800">
          <cell r="C1800" t="str">
            <v>B0432</v>
          </cell>
          <cell r="D1800">
            <v>2000000000</v>
          </cell>
          <cell r="E1800">
            <v>0</v>
          </cell>
          <cell r="F1800">
            <v>46022</v>
          </cell>
          <cell r="G1800">
            <v>5000000000</v>
          </cell>
          <cell r="H1800">
            <v>7000000000</v>
          </cell>
          <cell r="I1800">
            <v>2000000000</v>
          </cell>
          <cell r="J1800">
            <v>150000000</v>
          </cell>
          <cell r="K1800" t="str">
            <v>2121</v>
          </cell>
          <cell r="L1800">
            <v>4</v>
          </cell>
          <cell r="M1800" t="str">
            <v>VND</v>
          </cell>
          <cell r="N1800" t="str">
            <v>VN0011462</v>
          </cell>
          <cell r="O1800">
            <v>4</v>
          </cell>
          <cell r="P1800" t="str">
            <v>LOAN</v>
          </cell>
          <cell r="Q1800">
            <v>46022</v>
          </cell>
          <cell r="R1800">
            <v>46022</v>
          </cell>
          <cell r="S1800">
            <v>40179</v>
          </cell>
          <cell r="T1800">
            <v>1</v>
          </cell>
          <cell r="U1800" t="str">
            <v>N</v>
          </cell>
          <cell r="V1800" t="str">
            <v>Y</v>
          </cell>
          <cell r="W1800">
            <v>1</v>
          </cell>
          <cell r="X1800" t="str">
            <v>Y</v>
          </cell>
          <cell r="Y1800" t="str">
            <v>VNGAAP</v>
          </cell>
          <cell r="Z1800" t="str">
            <v>9410</v>
          </cell>
          <cell r="AA1800">
            <v>43465</v>
          </cell>
          <cell r="AB1800">
            <v>15000000</v>
          </cell>
          <cell r="AC1800">
            <v>5000000000</v>
          </cell>
          <cell r="AD1800">
            <v>150000000</v>
          </cell>
          <cell r="AE1800">
            <v>0</v>
          </cell>
          <cell r="AF1800">
            <v>2</v>
          </cell>
          <cell r="AG1800">
            <v>46022</v>
          </cell>
          <cell r="AH1800">
            <v>5000000000</v>
          </cell>
          <cell r="AI1800">
            <v>5000000000</v>
          </cell>
          <cell r="AJ1800">
            <v>15000000</v>
          </cell>
          <cell r="AK1800">
            <v>0.6</v>
          </cell>
          <cell r="AL1800">
            <v>0</v>
          </cell>
          <cell r="AM1800">
            <v>0</v>
          </cell>
          <cell r="AN1800">
            <v>0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42369</v>
          </cell>
          <cell r="AV1800">
            <v>1</v>
          </cell>
          <cell r="AW1800">
            <v>0</v>
          </cell>
        </row>
        <row r="1801">
          <cell r="C1801" t="str">
            <v>B0433</v>
          </cell>
          <cell r="D1801">
            <v>2000000000</v>
          </cell>
          <cell r="E1801">
            <v>0</v>
          </cell>
          <cell r="F1801">
            <v>46022</v>
          </cell>
          <cell r="G1801">
            <v>5000000000</v>
          </cell>
          <cell r="H1801">
            <v>7000000000</v>
          </cell>
          <cell r="I1801">
            <v>2000000000</v>
          </cell>
          <cell r="J1801">
            <v>150000000</v>
          </cell>
          <cell r="K1801" t="str">
            <v>2121</v>
          </cell>
          <cell r="L1801">
            <v>4</v>
          </cell>
          <cell r="M1801" t="str">
            <v>VND</v>
          </cell>
          <cell r="N1801" t="str">
            <v>VN0011941</v>
          </cell>
          <cell r="O1801">
            <v>4</v>
          </cell>
          <cell r="P1801" t="str">
            <v>LOAN</v>
          </cell>
          <cell r="Q1801">
            <v>46022</v>
          </cell>
          <cell r="R1801">
            <v>46022</v>
          </cell>
          <cell r="S1801">
            <v>40179</v>
          </cell>
          <cell r="T1801">
            <v>1</v>
          </cell>
          <cell r="U1801" t="str">
            <v>N</v>
          </cell>
          <cell r="V1801" t="str">
            <v>Y</v>
          </cell>
          <cell r="W1801">
            <v>1</v>
          </cell>
          <cell r="X1801" t="str">
            <v>Y</v>
          </cell>
          <cell r="Y1801" t="str">
            <v>VNGAAP</v>
          </cell>
          <cell r="Z1801" t="str">
            <v>9410</v>
          </cell>
          <cell r="AA1801">
            <v>43465</v>
          </cell>
          <cell r="AB1801">
            <v>15000000</v>
          </cell>
          <cell r="AC1801">
            <v>5000000000</v>
          </cell>
          <cell r="AD1801">
            <v>150000000</v>
          </cell>
          <cell r="AE1801">
            <v>0</v>
          </cell>
          <cell r="AF1801">
            <v>2</v>
          </cell>
          <cell r="AG1801">
            <v>46022</v>
          </cell>
          <cell r="AH1801">
            <v>5000000000</v>
          </cell>
          <cell r="AI1801">
            <v>5000000000</v>
          </cell>
          <cell r="AJ1801">
            <v>15000000</v>
          </cell>
          <cell r="AK1801">
            <v>0.75</v>
          </cell>
          <cell r="AL1801">
            <v>0</v>
          </cell>
          <cell r="AM1801">
            <v>0</v>
          </cell>
          <cell r="AN1801">
            <v>0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42369</v>
          </cell>
          <cell r="AV1801">
            <v>1</v>
          </cell>
          <cell r="AW1801">
            <v>0</v>
          </cell>
        </row>
        <row r="1802">
          <cell r="C1802" t="str">
            <v>B0434</v>
          </cell>
          <cell r="D1802">
            <v>2000000000</v>
          </cell>
          <cell r="E1802">
            <v>0</v>
          </cell>
          <cell r="F1802">
            <v>46022</v>
          </cell>
          <cell r="G1802">
            <v>5000000000</v>
          </cell>
          <cell r="H1802">
            <v>7000000000</v>
          </cell>
          <cell r="I1802">
            <v>2000000000</v>
          </cell>
          <cell r="J1802">
            <v>150000000</v>
          </cell>
          <cell r="K1802" t="str">
            <v>2121</v>
          </cell>
          <cell r="L1802">
            <v>4</v>
          </cell>
          <cell r="M1802" t="str">
            <v>VND</v>
          </cell>
          <cell r="N1802" t="str">
            <v>VN0011312</v>
          </cell>
          <cell r="O1802">
            <v>4</v>
          </cell>
          <cell r="P1802" t="str">
            <v>LOAN</v>
          </cell>
          <cell r="Q1802">
            <v>46022</v>
          </cell>
          <cell r="R1802">
            <v>46022</v>
          </cell>
          <cell r="S1802">
            <v>40179</v>
          </cell>
          <cell r="T1802">
            <v>1</v>
          </cell>
          <cell r="U1802" t="str">
            <v>N</v>
          </cell>
          <cell r="V1802" t="str">
            <v>Y</v>
          </cell>
          <cell r="W1802">
            <v>1</v>
          </cell>
          <cell r="X1802" t="str">
            <v>Y</v>
          </cell>
          <cell r="Y1802" t="str">
            <v>VNGAAP</v>
          </cell>
          <cell r="Z1802" t="str">
            <v>9410</v>
          </cell>
          <cell r="AA1802">
            <v>43465</v>
          </cell>
          <cell r="AB1802">
            <v>15000000</v>
          </cell>
          <cell r="AC1802">
            <v>5000000000</v>
          </cell>
          <cell r="AD1802">
            <v>150000000</v>
          </cell>
          <cell r="AE1802">
            <v>0</v>
          </cell>
          <cell r="AF1802">
            <v>2</v>
          </cell>
          <cell r="AG1802">
            <v>46022</v>
          </cell>
          <cell r="AH1802">
            <v>5000000000</v>
          </cell>
          <cell r="AI1802">
            <v>5000000000</v>
          </cell>
          <cell r="AJ1802">
            <v>15000000</v>
          </cell>
          <cell r="AK1802">
            <v>0.8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42369</v>
          </cell>
          <cell r="AV1802">
            <v>1</v>
          </cell>
          <cell r="AW1802">
            <v>0</v>
          </cell>
        </row>
        <row r="1803">
          <cell r="C1803" t="str">
            <v>B0435</v>
          </cell>
          <cell r="D1803">
            <v>2000000000</v>
          </cell>
          <cell r="E1803">
            <v>0</v>
          </cell>
          <cell r="F1803">
            <v>46022</v>
          </cell>
          <cell r="G1803">
            <v>5000000000</v>
          </cell>
          <cell r="H1803">
            <v>7000000000</v>
          </cell>
          <cell r="I1803">
            <v>2000000000</v>
          </cell>
          <cell r="J1803">
            <v>150000000</v>
          </cell>
          <cell r="K1803" t="str">
            <v>2121</v>
          </cell>
          <cell r="L1803">
            <v>4</v>
          </cell>
          <cell r="M1803" t="str">
            <v>VND</v>
          </cell>
          <cell r="N1803" t="str">
            <v>VN0011646</v>
          </cell>
          <cell r="O1803">
            <v>4</v>
          </cell>
          <cell r="P1803" t="str">
            <v>LOAN</v>
          </cell>
          <cell r="Q1803">
            <v>46022</v>
          </cell>
          <cell r="R1803">
            <v>46022</v>
          </cell>
          <cell r="S1803">
            <v>40179</v>
          </cell>
          <cell r="T1803">
            <v>1</v>
          </cell>
          <cell r="U1803" t="str">
            <v>N</v>
          </cell>
          <cell r="V1803" t="str">
            <v>Y</v>
          </cell>
          <cell r="W1803">
            <v>1</v>
          </cell>
          <cell r="X1803" t="str">
            <v>Y</v>
          </cell>
          <cell r="Y1803" t="str">
            <v>VNGAAP</v>
          </cell>
          <cell r="Z1803" t="str">
            <v>9410</v>
          </cell>
          <cell r="AA1803">
            <v>43465</v>
          </cell>
          <cell r="AB1803">
            <v>15000000</v>
          </cell>
          <cell r="AC1803">
            <v>5000000000</v>
          </cell>
          <cell r="AD1803">
            <v>150000000</v>
          </cell>
          <cell r="AE1803">
            <v>0</v>
          </cell>
          <cell r="AF1803">
            <v>2</v>
          </cell>
          <cell r="AG1803">
            <v>46022</v>
          </cell>
          <cell r="AH1803">
            <v>5000000000</v>
          </cell>
          <cell r="AI1803">
            <v>5000000000</v>
          </cell>
          <cell r="AJ1803">
            <v>15000000</v>
          </cell>
          <cell r="AK1803">
            <v>0.9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42369</v>
          </cell>
          <cell r="AV1803">
            <v>1</v>
          </cell>
          <cell r="AW1803">
            <v>0</v>
          </cell>
        </row>
        <row r="1804">
          <cell r="C1804" t="str">
            <v>B0436</v>
          </cell>
          <cell r="D1804">
            <v>2000000000</v>
          </cell>
          <cell r="E1804">
            <v>0</v>
          </cell>
          <cell r="F1804">
            <v>46022</v>
          </cell>
          <cell r="G1804">
            <v>5000000000</v>
          </cell>
          <cell r="H1804">
            <v>7000000000</v>
          </cell>
          <cell r="I1804">
            <v>2000000000</v>
          </cell>
          <cell r="J1804">
            <v>150000000</v>
          </cell>
          <cell r="K1804" t="str">
            <v>2121</v>
          </cell>
          <cell r="L1804">
            <v>4</v>
          </cell>
          <cell r="M1804" t="str">
            <v>VND</v>
          </cell>
          <cell r="N1804" t="str">
            <v>VN0011557</v>
          </cell>
          <cell r="O1804">
            <v>4</v>
          </cell>
          <cell r="P1804" t="str">
            <v>LOAN</v>
          </cell>
          <cell r="Q1804">
            <v>46022</v>
          </cell>
          <cell r="R1804">
            <v>46022</v>
          </cell>
          <cell r="S1804">
            <v>40179</v>
          </cell>
          <cell r="T1804">
            <v>1</v>
          </cell>
          <cell r="U1804" t="str">
            <v>N</v>
          </cell>
          <cell r="V1804" t="str">
            <v>Y</v>
          </cell>
          <cell r="W1804">
            <v>1</v>
          </cell>
          <cell r="X1804" t="str">
            <v>Y</v>
          </cell>
          <cell r="Y1804" t="str">
            <v>VNGAAP</v>
          </cell>
          <cell r="Z1804" t="str">
            <v>9410</v>
          </cell>
          <cell r="AA1804">
            <v>43465</v>
          </cell>
          <cell r="AB1804">
            <v>15000000</v>
          </cell>
          <cell r="AC1804">
            <v>5000000000</v>
          </cell>
          <cell r="AD1804">
            <v>150000000</v>
          </cell>
          <cell r="AE1804">
            <v>0</v>
          </cell>
          <cell r="AF1804">
            <v>2</v>
          </cell>
          <cell r="AG1804">
            <v>46022</v>
          </cell>
          <cell r="AH1804">
            <v>5000000000</v>
          </cell>
          <cell r="AI1804">
            <v>5000000000</v>
          </cell>
          <cell r="AJ1804">
            <v>15000000</v>
          </cell>
          <cell r="AK1804">
            <v>1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42369</v>
          </cell>
          <cell r="AV1804">
            <v>1</v>
          </cell>
          <cell r="AW1804">
            <v>0</v>
          </cell>
        </row>
        <row r="1805">
          <cell r="C1805" t="str">
            <v>B0437</v>
          </cell>
          <cell r="D1805">
            <v>2000000000</v>
          </cell>
          <cell r="E1805">
            <v>0</v>
          </cell>
          <cell r="F1805">
            <v>46022</v>
          </cell>
          <cell r="G1805">
            <v>5000000000</v>
          </cell>
          <cell r="H1805">
            <v>7000000000</v>
          </cell>
          <cell r="I1805">
            <v>2000000000</v>
          </cell>
          <cell r="J1805">
            <v>150000000</v>
          </cell>
          <cell r="K1805" t="str">
            <v>2121</v>
          </cell>
          <cell r="L1805">
            <v>4</v>
          </cell>
          <cell r="M1805" t="str">
            <v>VND</v>
          </cell>
          <cell r="N1805" t="str">
            <v>VN0011466</v>
          </cell>
          <cell r="O1805">
            <v>4</v>
          </cell>
          <cell r="P1805" t="str">
            <v>LOAN</v>
          </cell>
          <cell r="Q1805">
            <v>46022</v>
          </cell>
          <cell r="R1805">
            <v>46022</v>
          </cell>
          <cell r="S1805">
            <v>40179</v>
          </cell>
          <cell r="T1805">
            <v>1</v>
          </cell>
          <cell r="U1805" t="str">
            <v>N</v>
          </cell>
          <cell r="V1805" t="str">
            <v>Y</v>
          </cell>
          <cell r="W1805">
            <v>1</v>
          </cell>
          <cell r="X1805" t="str">
            <v>Y</v>
          </cell>
          <cell r="Y1805" t="str">
            <v>VNGAAP</v>
          </cell>
          <cell r="Z1805" t="str">
            <v>9410</v>
          </cell>
          <cell r="AA1805">
            <v>43465</v>
          </cell>
          <cell r="AB1805">
            <v>15000000</v>
          </cell>
          <cell r="AC1805">
            <v>5000000000</v>
          </cell>
          <cell r="AD1805">
            <v>150000000</v>
          </cell>
          <cell r="AE1805">
            <v>0</v>
          </cell>
          <cell r="AF1805">
            <v>2</v>
          </cell>
          <cell r="AG1805">
            <v>46022</v>
          </cell>
          <cell r="AH1805">
            <v>5000000000</v>
          </cell>
          <cell r="AI1805">
            <v>5000000000</v>
          </cell>
          <cell r="AJ1805">
            <v>15000000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42369</v>
          </cell>
          <cell r="AV1805">
            <v>1</v>
          </cell>
          <cell r="AW1805">
            <v>0</v>
          </cell>
        </row>
        <row r="1806">
          <cell r="C1806" t="str">
            <v>B0438</v>
          </cell>
          <cell r="D1806">
            <v>2000000000</v>
          </cell>
          <cell r="E1806">
            <v>0</v>
          </cell>
          <cell r="F1806">
            <v>46022</v>
          </cell>
          <cell r="G1806">
            <v>5000000000</v>
          </cell>
          <cell r="H1806">
            <v>7000000000</v>
          </cell>
          <cell r="I1806">
            <v>2000000000</v>
          </cell>
          <cell r="J1806">
            <v>150000000</v>
          </cell>
          <cell r="K1806" t="str">
            <v>2121</v>
          </cell>
          <cell r="L1806">
            <v>4</v>
          </cell>
          <cell r="M1806" t="str">
            <v>VND</v>
          </cell>
          <cell r="N1806" t="str">
            <v>VN0012813</v>
          </cell>
          <cell r="O1806">
            <v>4</v>
          </cell>
          <cell r="P1806" t="str">
            <v>LOAN</v>
          </cell>
          <cell r="Q1806">
            <v>46022</v>
          </cell>
          <cell r="R1806">
            <v>46022</v>
          </cell>
          <cell r="S1806">
            <v>40179</v>
          </cell>
          <cell r="T1806">
            <v>1</v>
          </cell>
          <cell r="U1806" t="str">
            <v>Y</v>
          </cell>
          <cell r="V1806" t="str">
            <v>Y</v>
          </cell>
          <cell r="W1806">
            <v>1</v>
          </cell>
          <cell r="X1806" t="str">
            <v>Y</v>
          </cell>
          <cell r="Y1806" t="str">
            <v>VNGAAP</v>
          </cell>
          <cell r="Z1806" t="str">
            <v>9410</v>
          </cell>
          <cell r="AA1806">
            <v>43465</v>
          </cell>
          <cell r="AB1806">
            <v>15000000</v>
          </cell>
          <cell r="AC1806">
            <v>5000000000</v>
          </cell>
          <cell r="AD1806">
            <v>150000000</v>
          </cell>
          <cell r="AE1806">
            <v>0</v>
          </cell>
          <cell r="AF1806">
            <v>2</v>
          </cell>
          <cell r="AG1806">
            <v>46022</v>
          </cell>
          <cell r="AH1806">
            <v>5000000000</v>
          </cell>
          <cell r="AI1806">
            <v>5000000000</v>
          </cell>
          <cell r="AJ1806">
            <v>15000000</v>
          </cell>
          <cell r="AK1806">
            <v>0.39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42369</v>
          </cell>
          <cell r="AV1806">
            <v>1</v>
          </cell>
          <cell r="AW1806">
            <v>0</v>
          </cell>
        </row>
        <row r="1807">
          <cell r="C1807" t="str">
            <v>B0439</v>
          </cell>
          <cell r="D1807">
            <v>2000000000</v>
          </cell>
          <cell r="E1807">
            <v>0</v>
          </cell>
          <cell r="F1807">
            <v>46022</v>
          </cell>
          <cell r="G1807">
            <v>5000000000</v>
          </cell>
          <cell r="H1807">
            <v>7000000000</v>
          </cell>
          <cell r="I1807">
            <v>2000000000</v>
          </cell>
          <cell r="J1807">
            <v>150000000</v>
          </cell>
          <cell r="K1807" t="str">
            <v>2121</v>
          </cell>
          <cell r="L1807">
            <v>4</v>
          </cell>
          <cell r="M1807" t="str">
            <v>VND</v>
          </cell>
          <cell r="N1807" t="str">
            <v>VN0011556</v>
          </cell>
          <cell r="O1807">
            <v>4</v>
          </cell>
          <cell r="P1807" t="str">
            <v>LOAN</v>
          </cell>
          <cell r="Q1807">
            <v>46022</v>
          </cell>
          <cell r="R1807">
            <v>46022</v>
          </cell>
          <cell r="S1807">
            <v>40179</v>
          </cell>
          <cell r="T1807">
            <v>1</v>
          </cell>
          <cell r="U1807" t="str">
            <v>Y</v>
          </cell>
          <cell r="V1807" t="str">
            <v>Y</v>
          </cell>
          <cell r="W1807">
            <v>1</v>
          </cell>
          <cell r="X1807" t="str">
            <v>Y</v>
          </cell>
          <cell r="Y1807" t="str">
            <v>VNGAAP</v>
          </cell>
          <cell r="Z1807" t="str">
            <v>9410</v>
          </cell>
          <cell r="AA1807">
            <v>43465</v>
          </cell>
          <cell r="AB1807">
            <v>15000000</v>
          </cell>
          <cell r="AC1807">
            <v>5000000000</v>
          </cell>
          <cell r="AD1807">
            <v>150000000</v>
          </cell>
          <cell r="AE1807">
            <v>0</v>
          </cell>
          <cell r="AF1807">
            <v>2</v>
          </cell>
          <cell r="AG1807">
            <v>46022</v>
          </cell>
          <cell r="AH1807">
            <v>5000000000</v>
          </cell>
          <cell r="AI1807">
            <v>5000000000</v>
          </cell>
          <cell r="AJ1807">
            <v>15000000</v>
          </cell>
          <cell r="AK1807">
            <v>0.4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42369</v>
          </cell>
          <cell r="AV1807">
            <v>1</v>
          </cell>
          <cell r="AW1807">
            <v>0</v>
          </cell>
        </row>
        <row r="1808">
          <cell r="C1808" t="str">
            <v>B0440</v>
          </cell>
          <cell r="D1808">
            <v>2000000000</v>
          </cell>
          <cell r="E1808">
            <v>0</v>
          </cell>
          <cell r="F1808">
            <v>46022</v>
          </cell>
          <cell r="G1808">
            <v>5000000000</v>
          </cell>
          <cell r="H1808">
            <v>7000000000</v>
          </cell>
          <cell r="I1808">
            <v>2000000000</v>
          </cell>
          <cell r="J1808">
            <v>150000000</v>
          </cell>
          <cell r="K1808" t="str">
            <v>2121</v>
          </cell>
          <cell r="L1808">
            <v>4</v>
          </cell>
          <cell r="M1808" t="str">
            <v>VND</v>
          </cell>
          <cell r="N1808" t="str">
            <v>VN0012395</v>
          </cell>
          <cell r="O1808">
            <v>4</v>
          </cell>
          <cell r="P1808" t="str">
            <v>LOAN</v>
          </cell>
          <cell r="Q1808">
            <v>46022</v>
          </cell>
          <cell r="R1808">
            <v>46022</v>
          </cell>
          <cell r="S1808">
            <v>40179</v>
          </cell>
          <cell r="T1808">
            <v>1</v>
          </cell>
          <cell r="U1808" t="str">
            <v>Y</v>
          </cell>
          <cell r="V1808" t="str">
            <v>Y</v>
          </cell>
          <cell r="W1808">
            <v>1</v>
          </cell>
          <cell r="X1808" t="str">
            <v>Y</v>
          </cell>
          <cell r="Y1808" t="str">
            <v>VNGAAP</v>
          </cell>
          <cell r="Z1808" t="str">
            <v>9410</v>
          </cell>
          <cell r="AA1808">
            <v>43465</v>
          </cell>
          <cell r="AB1808">
            <v>15000000</v>
          </cell>
          <cell r="AC1808">
            <v>5000000000</v>
          </cell>
          <cell r="AD1808">
            <v>150000000</v>
          </cell>
          <cell r="AE1808">
            <v>0</v>
          </cell>
          <cell r="AF1808">
            <v>2</v>
          </cell>
          <cell r="AG1808">
            <v>46022</v>
          </cell>
          <cell r="AH1808">
            <v>5000000000</v>
          </cell>
          <cell r="AI1808">
            <v>5000000000</v>
          </cell>
          <cell r="AJ1808">
            <v>15000000</v>
          </cell>
          <cell r="AK1808">
            <v>0.6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42369</v>
          </cell>
          <cell r="AV1808">
            <v>1</v>
          </cell>
          <cell r="AW1808">
            <v>0</v>
          </cell>
        </row>
        <row r="1809">
          <cell r="C1809" t="str">
            <v>B0441</v>
          </cell>
          <cell r="D1809">
            <v>2000000000</v>
          </cell>
          <cell r="E1809">
            <v>0</v>
          </cell>
          <cell r="F1809">
            <v>46022</v>
          </cell>
          <cell r="G1809">
            <v>5000000000</v>
          </cell>
          <cell r="H1809">
            <v>7000000000</v>
          </cell>
          <cell r="I1809">
            <v>2000000000</v>
          </cell>
          <cell r="J1809">
            <v>150000000</v>
          </cell>
          <cell r="K1809" t="str">
            <v>2121</v>
          </cell>
          <cell r="L1809">
            <v>4</v>
          </cell>
          <cell r="M1809" t="str">
            <v>VND</v>
          </cell>
          <cell r="N1809" t="str">
            <v>VN0013355</v>
          </cell>
          <cell r="O1809">
            <v>4</v>
          </cell>
          <cell r="P1809" t="str">
            <v>LOAN</v>
          </cell>
          <cell r="Q1809">
            <v>46022</v>
          </cell>
          <cell r="R1809">
            <v>46022</v>
          </cell>
          <cell r="S1809">
            <v>40179</v>
          </cell>
          <cell r="T1809">
            <v>1</v>
          </cell>
          <cell r="U1809" t="str">
            <v>Y</v>
          </cell>
          <cell r="V1809" t="str">
            <v>Y</v>
          </cell>
          <cell r="W1809">
            <v>1</v>
          </cell>
          <cell r="X1809" t="str">
            <v>Y</v>
          </cell>
          <cell r="Y1809" t="str">
            <v>VNGAAP</v>
          </cell>
          <cell r="Z1809" t="str">
            <v>9410</v>
          </cell>
          <cell r="AA1809">
            <v>43465</v>
          </cell>
          <cell r="AB1809">
            <v>15000000</v>
          </cell>
          <cell r="AC1809">
            <v>5000000000</v>
          </cell>
          <cell r="AD1809">
            <v>150000000</v>
          </cell>
          <cell r="AE1809">
            <v>0</v>
          </cell>
          <cell r="AF1809">
            <v>2</v>
          </cell>
          <cell r="AG1809">
            <v>46022</v>
          </cell>
          <cell r="AH1809">
            <v>5000000000</v>
          </cell>
          <cell r="AI1809">
            <v>5000000000</v>
          </cell>
          <cell r="AJ1809">
            <v>15000000</v>
          </cell>
          <cell r="AK1809">
            <v>0.8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42369</v>
          </cell>
          <cell r="AV1809">
            <v>1</v>
          </cell>
          <cell r="AW1809">
            <v>0</v>
          </cell>
        </row>
        <row r="1810">
          <cell r="C1810" t="str">
            <v>B0442</v>
          </cell>
          <cell r="D1810">
            <v>2000000000</v>
          </cell>
          <cell r="E1810">
            <v>0</v>
          </cell>
          <cell r="F1810">
            <v>46022</v>
          </cell>
          <cell r="G1810">
            <v>5000000000</v>
          </cell>
          <cell r="H1810">
            <v>7000000000</v>
          </cell>
          <cell r="I1810">
            <v>2000000000</v>
          </cell>
          <cell r="J1810">
            <v>150000000</v>
          </cell>
          <cell r="K1810" t="str">
            <v>2121</v>
          </cell>
          <cell r="L1810">
            <v>4</v>
          </cell>
          <cell r="M1810" t="str">
            <v>VND</v>
          </cell>
          <cell r="N1810" t="str">
            <v>VN0014731</v>
          </cell>
          <cell r="O1810">
            <v>4</v>
          </cell>
          <cell r="P1810" t="str">
            <v>LOAN</v>
          </cell>
          <cell r="Q1810">
            <v>46022</v>
          </cell>
          <cell r="R1810">
            <v>46022</v>
          </cell>
          <cell r="S1810">
            <v>40179</v>
          </cell>
          <cell r="T1810">
            <v>1</v>
          </cell>
          <cell r="U1810" t="str">
            <v>Y</v>
          </cell>
          <cell r="V1810" t="str">
            <v>Y</v>
          </cell>
          <cell r="W1810">
            <v>1</v>
          </cell>
          <cell r="X1810" t="str">
            <v>Y</v>
          </cell>
          <cell r="Y1810" t="str">
            <v>VNGAAP</v>
          </cell>
          <cell r="Z1810" t="str">
            <v>9410</v>
          </cell>
          <cell r="AA1810">
            <v>43465</v>
          </cell>
          <cell r="AB1810">
            <v>15000000</v>
          </cell>
          <cell r="AC1810">
            <v>5000000000</v>
          </cell>
          <cell r="AD1810">
            <v>150000000</v>
          </cell>
          <cell r="AE1810">
            <v>0</v>
          </cell>
          <cell r="AF1810">
            <v>2</v>
          </cell>
          <cell r="AG1810">
            <v>46022</v>
          </cell>
          <cell r="AH1810">
            <v>5000000000</v>
          </cell>
          <cell r="AI1810">
            <v>5000000000</v>
          </cell>
          <cell r="AJ1810">
            <v>15000000</v>
          </cell>
          <cell r="AK1810">
            <v>0.9</v>
          </cell>
          <cell r="AL1810">
            <v>0</v>
          </cell>
          <cell r="AM1810">
            <v>0</v>
          </cell>
          <cell r="AN1810">
            <v>0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42369</v>
          </cell>
          <cell r="AV1810">
            <v>1</v>
          </cell>
          <cell r="AW1810">
            <v>0</v>
          </cell>
        </row>
        <row r="1811">
          <cell r="C1811" t="str">
            <v>B0443</v>
          </cell>
          <cell r="D1811">
            <v>2000000000</v>
          </cell>
          <cell r="E1811">
            <v>0</v>
          </cell>
          <cell r="F1811">
            <v>46022</v>
          </cell>
          <cell r="G1811">
            <v>5000000000</v>
          </cell>
          <cell r="H1811">
            <v>7000000000</v>
          </cell>
          <cell r="I1811">
            <v>2000000000</v>
          </cell>
          <cell r="J1811">
            <v>150000000</v>
          </cell>
          <cell r="K1811" t="str">
            <v>2121</v>
          </cell>
          <cell r="L1811">
            <v>4</v>
          </cell>
          <cell r="M1811" t="str">
            <v>VND</v>
          </cell>
          <cell r="N1811" t="str">
            <v>VN0011466</v>
          </cell>
          <cell r="O1811">
            <v>4</v>
          </cell>
          <cell r="P1811" t="str">
            <v>LOAN</v>
          </cell>
          <cell r="Q1811">
            <v>46022</v>
          </cell>
          <cell r="R1811">
            <v>46022</v>
          </cell>
          <cell r="S1811">
            <v>40179</v>
          </cell>
          <cell r="T1811">
            <v>1</v>
          </cell>
          <cell r="U1811" t="str">
            <v>Y</v>
          </cell>
          <cell r="V1811" t="str">
            <v>Y</v>
          </cell>
          <cell r="W1811">
            <v>1</v>
          </cell>
          <cell r="X1811" t="str">
            <v>Y</v>
          </cell>
          <cell r="Y1811" t="str">
            <v>VNGAAP</v>
          </cell>
          <cell r="Z1811" t="str">
            <v>9410</v>
          </cell>
          <cell r="AA1811">
            <v>43465</v>
          </cell>
          <cell r="AB1811">
            <v>15000000</v>
          </cell>
          <cell r="AC1811">
            <v>5000000000</v>
          </cell>
          <cell r="AD1811">
            <v>150000000</v>
          </cell>
          <cell r="AE1811">
            <v>0</v>
          </cell>
          <cell r="AF1811">
            <v>2</v>
          </cell>
          <cell r="AG1811">
            <v>46022</v>
          </cell>
          <cell r="AH1811">
            <v>5000000000</v>
          </cell>
          <cell r="AI1811">
            <v>5000000000</v>
          </cell>
          <cell r="AJ1811">
            <v>15000000</v>
          </cell>
          <cell r="AK1811">
            <v>1</v>
          </cell>
          <cell r="AL1811">
            <v>0</v>
          </cell>
          <cell r="AM1811">
            <v>0</v>
          </cell>
          <cell r="AN1811">
            <v>0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42369</v>
          </cell>
          <cell r="AV1811">
            <v>1</v>
          </cell>
          <cell r="AW1811">
            <v>0</v>
          </cell>
        </row>
        <row r="1812">
          <cell r="C1812" t="str">
            <v>B0444</v>
          </cell>
          <cell r="D1812">
            <v>2000000000</v>
          </cell>
          <cell r="E1812">
            <v>0</v>
          </cell>
          <cell r="F1812">
            <v>46022</v>
          </cell>
          <cell r="G1812">
            <v>5000000000</v>
          </cell>
          <cell r="H1812">
            <v>7000000000</v>
          </cell>
          <cell r="I1812">
            <v>2000000000</v>
          </cell>
          <cell r="J1812">
            <v>150000000</v>
          </cell>
          <cell r="K1812" t="str">
            <v>2121</v>
          </cell>
          <cell r="L1812">
            <v>4</v>
          </cell>
          <cell r="M1812" t="str">
            <v>VND</v>
          </cell>
          <cell r="N1812" t="str">
            <v>VN0013062</v>
          </cell>
          <cell r="O1812">
            <v>4</v>
          </cell>
          <cell r="P1812" t="str">
            <v>LOAN</v>
          </cell>
          <cell r="Q1812">
            <v>46022</v>
          </cell>
          <cell r="R1812">
            <v>46022</v>
          </cell>
          <cell r="S1812">
            <v>40179</v>
          </cell>
          <cell r="T1812">
            <v>1</v>
          </cell>
          <cell r="U1812" t="str">
            <v>Y</v>
          </cell>
          <cell r="V1812" t="str">
            <v>Y</v>
          </cell>
          <cell r="W1812">
            <v>1</v>
          </cell>
          <cell r="X1812" t="str">
            <v>Y</v>
          </cell>
          <cell r="Y1812" t="str">
            <v>VNGAAP</v>
          </cell>
          <cell r="Z1812" t="str">
            <v>9410</v>
          </cell>
          <cell r="AA1812">
            <v>43465</v>
          </cell>
          <cell r="AB1812">
            <v>15000000</v>
          </cell>
          <cell r="AC1812">
            <v>5000000000</v>
          </cell>
          <cell r="AD1812">
            <v>150000000</v>
          </cell>
          <cell r="AE1812">
            <v>0</v>
          </cell>
          <cell r="AF1812">
            <v>2</v>
          </cell>
          <cell r="AG1812">
            <v>46022</v>
          </cell>
          <cell r="AH1812">
            <v>5000000000</v>
          </cell>
          <cell r="AI1812">
            <v>5000000000</v>
          </cell>
          <cell r="AJ1812">
            <v>15000000</v>
          </cell>
          <cell r="AK1812">
            <v>0.39</v>
          </cell>
          <cell r="AL1812">
            <v>0</v>
          </cell>
          <cell r="AM1812">
            <v>0</v>
          </cell>
          <cell r="AN1812">
            <v>0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42369</v>
          </cell>
          <cell r="AV1812">
            <v>1</v>
          </cell>
          <cell r="AW1812">
            <v>0</v>
          </cell>
        </row>
        <row r="1813">
          <cell r="C1813" t="str">
            <v>B0445</v>
          </cell>
          <cell r="D1813">
            <v>2000000000</v>
          </cell>
          <cell r="E1813">
            <v>0</v>
          </cell>
          <cell r="F1813">
            <v>46022</v>
          </cell>
          <cell r="G1813">
            <v>5000000000</v>
          </cell>
          <cell r="H1813">
            <v>7000000000</v>
          </cell>
          <cell r="I1813">
            <v>2000000000</v>
          </cell>
          <cell r="J1813">
            <v>150000000</v>
          </cell>
          <cell r="K1813" t="str">
            <v>2121</v>
          </cell>
          <cell r="L1813">
            <v>4</v>
          </cell>
          <cell r="M1813" t="str">
            <v>VND</v>
          </cell>
          <cell r="N1813" t="str">
            <v>VN0011771</v>
          </cell>
          <cell r="O1813">
            <v>4</v>
          </cell>
          <cell r="P1813" t="str">
            <v>LOAN</v>
          </cell>
          <cell r="Q1813">
            <v>46022</v>
          </cell>
          <cell r="R1813">
            <v>46022</v>
          </cell>
          <cell r="S1813">
            <v>40179</v>
          </cell>
          <cell r="T1813">
            <v>1</v>
          </cell>
          <cell r="U1813" t="str">
            <v>Y</v>
          </cell>
          <cell r="V1813" t="str">
            <v>Y</v>
          </cell>
          <cell r="W1813">
            <v>1</v>
          </cell>
          <cell r="X1813" t="str">
            <v>Y</v>
          </cell>
          <cell r="Y1813" t="str">
            <v>VNGAAP</v>
          </cell>
          <cell r="Z1813" t="str">
            <v>9410</v>
          </cell>
          <cell r="AA1813">
            <v>43465</v>
          </cell>
          <cell r="AB1813">
            <v>15000000</v>
          </cell>
          <cell r="AC1813">
            <v>5000000000</v>
          </cell>
          <cell r="AD1813">
            <v>150000000</v>
          </cell>
          <cell r="AE1813">
            <v>0</v>
          </cell>
          <cell r="AF1813">
            <v>2</v>
          </cell>
          <cell r="AG1813">
            <v>46022</v>
          </cell>
          <cell r="AH1813">
            <v>5000000000</v>
          </cell>
          <cell r="AI1813">
            <v>5000000000</v>
          </cell>
          <cell r="AJ1813">
            <v>15000000</v>
          </cell>
          <cell r="AK1813">
            <v>0.4</v>
          </cell>
          <cell r="AL1813">
            <v>0</v>
          </cell>
          <cell r="AM1813">
            <v>0</v>
          </cell>
          <cell r="AN1813">
            <v>0</v>
          </cell>
          <cell r="AO1813">
            <v>0</v>
          </cell>
          <cell r="AP1813">
            <v>0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42369</v>
          </cell>
          <cell r="AV1813">
            <v>1</v>
          </cell>
          <cell r="AW1813">
            <v>0</v>
          </cell>
        </row>
        <row r="1814">
          <cell r="C1814" t="str">
            <v>B0446</v>
          </cell>
          <cell r="D1814">
            <v>2000000000</v>
          </cell>
          <cell r="E1814">
            <v>0</v>
          </cell>
          <cell r="F1814">
            <v>46022</v>
          </cell>
          <cell r="G1814">
            <v>5000000000</v>
          </cell>
          <cell r="H1814">
            <v>7000000000</v>
          </cell>
          <cell r="I1814">
            <v>2000000000</v>
          </cell>
          <cell r="J1814">
            <v>150000000</v>
          </cell>
          <cell r="K1814" t="str">
            <v>2121</v>
          </cell>
          <cell r="L1814">
            <v>4</v>
          </cell>
          <cell r="M1814" t="str">
            <v>VND</v>
          </cell>
          <cell r="N1814" t="str">
            <v>VN0012902</v>
          </cell>
          <cell r="O1814">
            <v>4</v>
          </cell>
          <cell r="P1814" t="str">
            <v>LOAN</v>
          </cell>
          <cell r="Q1814">
            <v>46022</v>
          </cell>
          <cell r="R1814">
            <v>46022</v>
          </cell>
          <cell r="S1814">
            <v>40179</v>
          </cell>
          <cell r="T1814">
            <v>1</v>
          </cell>
          <cell r="U1814" t="str">
            <v>Y</v>
          </cell>
          <cell r="V1814" t="str">
            <v>Y</v>
          </cell>
          <cell r="W1814">
            <v>1</v>
          </cell>
          <cell r="X1814" t="str">
            <v>Y</v>
          </cell>
          <cell r="Y1814" t="str">
            <v>VNGAAP</v>
          </cell>
          <cell r="Z1814" t="str">
            <v>9410</v>
          </cell>
          <cell r="AA1814">
            <v>43465</v>
          </cell>
          <cell r="AB1814">
            <v>15000000</v>
          </cell>
          <cell r="AC1814">
            <v>5000000000</v>
          </cell>
          <cell r="AD1814">
            <v>150000000</v>
          </cell>
          <cell r="AE1814">
            <v>0</v>
          </cell>
          <cell r="AF1814">
            <v>2</v>
          </cell>
          <cell r="AG1814">
            <v>46022</v>
          </cell>
          <cell r="AH1814">
            <v>5000000000</v>
          </cell>
          <cell r="AI1814">
            <v>5000000000</v>
          </cell>
          <cell r="AJ1814">
            <v>15000000</v>
          </cell>
          <cell r="AK1814">
            <v>0.6</v>
          </cell>
          <cell r="AL1814">
            <v>0</v>
          </cell>
          <cell r="AM1814">
            <v>0</v>
          </cell>
          <cell r="AN1814">
            <v>0</v>
          </cell>
          <cell r="AO1814">
            <v>0</v>
          </cell>
          <cell r="AP1814">
            <v>0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42369</v>
          </cell>
          <cell r="AV1814">
            <v>1</v>
          </cell>
          <cell r="AW1814">
            <v>0</v>
          </cell>
        </row>
        <row r="1815">
          <cell r="C1815" t="str">
            <v>B0447</v>
          </cell>
          <cell r="D1815">
            <v>2000000000</v>
          </cell>
          <cell r="E1815">
            <v>0</v>
          </cell>
          <cell r="F1815">
            <v>46022</v>
          </cell>
          <cell r="G1815">
            <v>5000000000</v>
          </cell>
          <cell r="H1815">
            <v>7000000000</v>
          </cell>
          <cell r="I1815">
            <v>2000000000</v>
          </cell>
          <cell r="J1815">
            <v>150000000</v>
          </cell>
          <cell r="K1815" t="str">
            <v>2121</v>
          </cell>
          <cell r="L1815">
            <v>4</v>
          </cell>
          <cell r="M1815" t="str">
            <v>VND</v>
          </cell>
          <cell r="N1815" t="str">
            <v>VN0012303</v>
          </cell>
          <cell r="O1815">
            <v>4</v>
          </cell>
          <cell r="P1815" t="str">
            <v>LOAN</v>
          </cell>
          <cell r="Q1815">
            <v>46022</v>
          </cell>
          <cell r="R1815">
            <v>46022</v>
          </cell>
          <cell r="S1815">
            <v>40179</v>
          </cell>
          <cell r="T1815">
            <v>1</v>
          </cell>
          <cell r="U1815" t="str">
            <v>Y</v>
          </cell>
          <cell r="V1815" t="str">
            <v>Y</v>
          </cell>
          <cell r="W1815">
            <v>2</v>
          </cell>
          <cell r="X1815" t="str">
            <v>Y</v>
          </cell>
          <cell r="Y1815" t="str">
            <v>VNGAAP</v>
          </cell>
          <cell r="Z1815" t="str">
            <v>9410</v>
          </cell>
          <cell r="AA1815">
            <v>43465</v>
          </cell>
          <cell r="AB1815">
            <v>15000000</v>
          </cell>
          <cell r="AC1815">
            <v>5000000000</v>
          </cell>
          <cell r="AD1815">
            <v>150000000</v>
          </cell>
          <cell r="AE1815">
            <v>150000000</v>
          </cell>
          <cell r="AF1815">
            <v>2</v>
          </cell>
          <cell r="AG1815">
            <v>46022</v>
          </cell>
          <cell r="AH1815">
            <v>5000000000</v>
          </cell>
          <cell r="AI1815">
            <v>5000000000</v>
          </cell>
          <cell r="AJ1815">
            <v>15000000</v>
          </cell>
          <cell r="AK1815">
            <v>0.8</v>
          </cell>
          <cell r="AL1815">
            <v>0</v>
          </cell>
          <cell r="AM1815">
            <v>0</v>
          </cell>
          <cell r="AN1815">
            <v>0</v>
          </cell>
          <cell r="AO1815">
            <v>0</v>
          </cell>
          <cell r="AP1815">
            <v>0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42369</v>
          </cell>
          <cell r="AV1815">
            <v>1</v>
          </cell>
          <cell r="AW1815">
            <v>0</v>
          </cell>
        </row>
        <row r="1816">
          <cell r="C1816" t="str">
            <v>B0448</v>
          </cell>
          <cell r="D1816">
            <v>2000000000</v>
          </cell>
          <cell r="E1816">
            <v>0</v>
          </cell>
          <cell r="F1816">
            <v>46022</v>
          </cell>
          <cell r="G1816">
            <v>5000000000</v>
          </cell>
          <cell r="H1816">
            <v>7000000000</v>
          </cell>
          <cell r="I1816">
            <v>2000000000</v>
          </cell>
          <cell r="J1816">
            <v>150000000</v>
          </cell>
          <cell r="K1816" t="str">
            <v>2121</v>
          </cell>
          <cell r="L1816">
            <v>4</v>
          </cell>
          <cell r="M1816" t="str">
            <v>VND</v>
          </cell>
          <cell r="N1816" t="str">
            <v>VN0011262</v>
          </cell>
          <cell r="O1816">
            <v>4</v>
          </cell>
          <cell r="P1816" t="str">
            <v>LOAN</v>
          </cell>
          <cell r="Q1816">
            <v>46022</v>
          </cell>
          <cell r="R1816">
            <v>46022</v>
          </cell>
          <cell r="S1816">
            <v>40179</v>
          </cell>
          <cell r="T1816">
            <v>1</v>
          </cell>
          <cell r="U1816" t="str">
            <v>Y</v>
          </cell>
          <cell r="V1816" t="str">
            <v>Y</v>
          </cell>
          <cell r="W1816">
            <v>1</v>
          </cell>
          <cell r="X1816" t="str">
            <v>Y</v>
          </cell>
          <cell r="Y1816" t="str">
            <v>VNGAAP</v>
          </cell>
          <cell r="Z1816" t="str">
            <v>9410</v>
          </cell>
          <cell r="AA1816">
            <v>43465</v>
          </cell>
          <cell r="AB1816">
            <v>15000000</v>
          </cell>
          <cell r="AC1816">
            <v>5000000000</v>
          </cell>
          <cell r="AD1816">
            <v>150000000</v>
          </cell>
          <cell r="AE1816">
            <v>0</v>
          </cell>
          <cell r="AF1816">
            <v>2</v>
          </cell>
          <cell r="AG1816">
            <v>46022</v>
          </cell>
          <cell r="AH1816">
            <v>5000000000</v>
          </cell>
          <cell r="AI1816">
            <v>5000000000</v>
          </cell>
          <cell r="AJ1816">
            <v>15000000</v>
          </cell>
          <cell r="AK1816">
            <v>0.9</v>
          </cell>
          <cell r="AL1816">
            <v>0</v>
          </cell>
          <cell r="AM1816">
            <v>0</v>
          </cell>
          <cell r="AN1816">
            <v>0</v>
          </cell>
          <cell r="AO1816">
            <v>0</v>
          </cell>
          <cell r="AP1816">
            <v>0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42369</v>
          </cell>
          <cell r="AV1816">
            <v>1</v>
          </cell>
          <cell r="AW1816">
            <v>0</v>
          </cell>
        </row>
        <row r="1817">
          <cell r="C1817" t="str">
            <v>B0449</v>
          </cell>
          <cell r="D1817">
            <v>2000000000</v>
          </cell>
          <cell r="E1817">
            <v>0</v>
          </cell>
          <cell r="F1817">
            <v>46022</v>
          </cell>
          <cell r="G1817">
            <v>5000000000</v>
          </cell>
          <cell r="H1817">
            <v>7000000000</v>
          </cell>
          <cell r="I1817">
            <v>2000000000</v>
          </cell>
          <cell r="J1817">
            <v>150000000</v>
          </cell>
          <cell r="K1817" t="str">
            <v>2121</v>
          </cell>
          <cell r="L1817">
            <v>4</v>
          </cell>
          <cell r="M1817" t="str">
            <v>VND</v>
          </cell>
          <cell r="N1817" t="str">
            <v>VN0011163</v>
          </cell>
          <cell r="O1817">
            <v>4</v>
          </cell>
          <cell r="P1817" t="str">
            <v>LOAN</v>
          </cell>
          <cell r="Q1817">
            <v>46022</v>
          </cell>
          <cell r="R1817">
            <v>46022</v>
          </cell>
          <cell r="S1817">
            <v>40179</v>
          </cell>
          <cell r="T1817">
            <v>1</v>
          </cell>
          <cell r="U1817" t="str">
            <v>Y</v>
          </cell>
          <cell r="V1817" t="str">
            <v>Y</v>
          </cell>
          <cell r="W1817">
            <v>1</v>
          </cell>
          <cell r="X1817" t="str">
            <v>Y</v>
          </cell>
          <cell r="Y1817" t="str">
            <v>VNGAAP</v>
          </cell>
          <cell r="Z1817" t="str">
            <v>9410</v>
          </cell>
          <cell r="AA1817">
            <v>43465</v>
          </cell>
          <cell r="AB1817">
            <v>15000000</v>
          </cell>
          <cell r="AC1817">
            <v>5000000000</v>
          </cell>
          <cell r="AD1817">
            <v>150000000</v>
          </cell>
          <cell r="AE1817">
            <v>0</v>
          </cell>
          <cell r="AF1817">
            <v>2</v>
          </cell>
          <cell r="AG1817">
            <v>46022</v>
          </cell>
          <cell r="AH1817">
            <v>5000000000</v>
          </cell>
          <cell r="AI1817">
            <v>5000000000</v>
          </cell>
          <cell r="AJ1817">
            <v>15000000</v>
          </cell>
          <cell r="AK1817">
            <v>1</v>
          </cell>
          <cell r="AL1817">
            <v>0</v>
          </cell>
          <cell r="AM1817">
            <v>0</v>
          </cell>
          <cell r="AN1817">
            <v>0</v>
          </cell>
          <cell r="AO1817">
            <v>0</v>
          </cell>
          <cell r="AP1817">
            <v>0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42369</v>
          </cell>
          <cell r="AV1817">
            <v>1</v>
          </cell>
          <cell r="AW1817">
            <v>0</v>
          </cell>
        </row>
        <row r="1818">
          <cell r="C1818" t="str">
            <v>B0450</v>
          </cell>
          <cell r="D1818">
            <v>2000000000</v>
          </cell>
          <cell r="E1818">
            <v>0</v>
          </cell>
          <cell r="F1818">
            <v>46022</v>
          </cell>
          <cell r="G1818">
            <v>5000000000</v>
          </cell>
          <cell r="H1818">
            <v>7000000000</v>
          </cell>
          <cell r="I1818">
            <v>2000000000</v>
          </cell>
          <cell r="J1818">
            <v>150000000</v>
          </cell>
          <cell r="K1818" t="str">
            <v>2121</v>
          </cell>
          <cell r="L1818">
            <v>4</v>
          </cell>
          <cell r="M1818" t="str">
            <v>VND</v>
          </cell>
          <cell r="N1818" t="str">
            <v>VN0012573</v>
          </cell>
          <cell r="O1818">
            <v>4</v>
          </cell>
          <cell r="P1818" t="str">
            <v>LOAN</v>
          </cell>
          <cell r="Q1818">
            <v>46022</v>
          </cell>
          <cell r="R1818">
            <v>46022</v>
          </cell>
          <cell r="S1818">
            <v>40179</v>
          </cell>
          <cell r="T1818">
            <v>1</v>
          </cell>
          <cell r="U1818" t="str">
            <v>Y</v>
          </cell>
          <cell r="V1818" t="str">
            <v>Y</v>
          </cell>
          <cell r="W1818">
            <v>1</v>
          </cell>
          <cell r="X1818" t="str">
            <v>Y</v>
          </cell>
          <cell r="Y1818" t="str">
            <v>VNGAAP</v>
          </cell>
          <cell r="Z1818" t="str">
            <v>9410</v>
          </cell>
          <cell r="AA1818">
            <v>43465</v>
          </cell>
          <cell r="AB1818">
            <v>15000000</v>
          </cell>
          <cell r="AC1818">
            <v>5000000000</v>
          </cell>
          <cell r="AD1818">
            <v>150000000</v>
          </cell>
          <cell r="AE1818">
            <v>0</v>
          </cell>
          <cell r="AF1818">
            <v>2</v>
          </cell>
          <cell r="AG1818">
            <v>46022</v>
          </cell>
          <cell r="AH1818">
            <v>5000000000</v>
          </cell>
          <cell r="AI1818">
            <v>5000000000</v>
          </cell>
          <cell r="AJ1818">
            <v>15000000</v>
          </cell>
          <cell r="AK1818">
            <v>0</v>
          </cell>
          <cell r="AL1818">
            <v>0</v>
          </cell>
          <cell r="AM1818">
            <v>0</v>
          </cell>
          <cell r="AN1818">
            <v>0</v>
          </cell>
          <cell r="AO1818">
            <v>0</v>
          </cell>
          <cell r="AP1818">
            <v>0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42369</v>
          </cell>
          <cell r="AV1818">
            <v>1</v>
          </cell>
          <cell r="AW1818">
            <v>0</v>
          </cell>
        </row>
        <row r="1819">
          <cell r="C1819" t="str">
            <v>B0451</v>
          </cell>
          <cell r="D1819">
            <v>2000000000</v>
          </cell>
          <cell r="E1819">
            <v>0</v>
          </cell>
          <cell r="F1819">
            <v>46022</v>
          </cell>
          <cell r="G1819">
            <v>5000000000</v>
          </cell>
          <cell r="H1819">
            <v>7000000000</v>
          </cell>
          <cell r="I1819">
            <v>2000000000</v>
          </cell>
          <cell r="J1819">
            <v>150000000</v>
          </cell>
          <cell r="K1819" t="str">
            <v>2121</v>
          </cell>
          <cell r="L1819">
            <v>4</v>
          </cell>
          <cell r="M1819" t="str">
            <v>VND</v>
          </cell>
          <cell r="N1819" t="str">
            <v>VN0012784</v>
          </cell>
          <cell r="O1819">
            <v>4</v>
          </cell>
          <cell r="P1819" t="str">
            <v>LOAN</v>
          </cell>
          <cell r="Q1819">
            <v>46022</v>
          </cell>
          <cell r="R1819">
            <v>46022</v>
          </cell>
          <cell r="S1819">
            <v>40179</v>
          </cell>
          <cell r="T1819">
            <v>1</v>
          </cell>
          <cell r="U1819" t="str">
            <v>Y</v>
          </cell>
          <cell r="V1819" t="str">
            <v>Y</v>
          </cell>
          <cell r="W1819">
            <v>1</v>
          </cell>
          <cell r="X1819" t="str">
            <v>Y</v>
          </cell>
          <cell r="Y1819" t="str">
            <v>VNGAAP</v>
          </cell>
          <cell r="Z1819" t="str">
            <v>9410</v>
          </cell>
          <cell r="AA1819">
            <v>43465</v>
          </cell>
          <cell r="AB1819">
            <v>15000000</v>
          </cell>
          <cell r="AC1819">
            <v>5000000000</v>
          </cell>
          <cell r="AD1819">
            <v>150000000</v>
          </cell>
          <cell r="AE1819">
            <v>0</v>
          </cell>
          <cell r="AF1819">
            <v>2</v>
          </cell>
          <cell r="AG1819">
            <v>46022</v>
          </cell>
          <cell r="AH1819">
            <v>5000000000</v>
          </cell>
          <cell r="AI1819">
            <v>5000000000</v>
          </cell>
          <cell r="AJ1819">
            <v>15000000</v>
          </cell>
          <cell r="AK1819">
            <v>1</v>
          </cell>
          <cell r="AL1819">
            <v>0</v>
          </cell>
          <cell r="AM1819">
            <v>0</v>
          </cell>
          <cell r="AN1819">
            <v>0</v>
          </cell>
          <cell r="AO1819">
            <v>0</v>
          </cell>
          <cell r="AP1819">
            <v>0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42369</v>
          </cell>
          <cell r="AV1819">
            <v>1</v>
          </cell>
          <cell r="AW1819">
            <v>0</v>
          </cell>
        </row>
        <row r="1820">
          <cell r="C1820" t="str">
            <v>B0452</v>
          </cell>
          <cell r="D1820">
            <v>2000000000</v>
          </cell>
          <cell r="E1820">
            <v>0</v>
          </cell>
          <cell r="F1820">
            <v>46022</v>
          </cell>
          <cell r="G1820">
            <v>5000000000</v>
          </cell>
          <cell r="H1820">
            <v>7000000000</v>
          </cell>
          <cell r="I1820">
            <v>2000000000</v>
          </cell>
          <cell r="J1820">
            <v>150000000</v>
          </cell>
          <cell r="K1820" t="str">
            <v>2121</v>
          </cell>
          <cell r="L1820">
            <v>4</v>
          </cell>
          <cell r="M1820" t="str">
            <v>VND</v>
          </cell>
          <cell r="N1820" t="str">
            <v>VN0011498</v>
          </cell>
          <cell r="O1820">
            <v>4</v>
          </cell>
          <cell r="P1820" t="str">
            <v>LOAN</v>
          </cell>
          <cell r="Q1820">
            <v>46022</v>
          </cell>
          <cell r="R1820">
            <v>46022</v>
          </cell>
          <cell r="S1820">
            <v>40179</v>
          </cell>
          <cell r="T1820">
            <v>1</v>
          </cell>
          <cell r="U1820" t="str">
            <v>Y</v>
          </cell>
          <cell r="V1820" t="str">
            <v>Y</v>
          </cell>
          <cell r="W1820">
            <v>1</v>
          </cell>
          <cell r="X1820" t="str">
            <v>Y</v>
          </cell>
          <cell r="Y1820" t="str">
            <v>VNGAAP</v>
          </cell>
          <cell r="Z1820" t="str">
            <v>9410</v>
          </cell>
          <cell r="AA1820">
            <v>43465</v>
          </cell>
          <cell r="AB1820">
            <v>15000000</v>
          </cell>
          <cell r="AC1820">
            <v>5000000000</v>
          </cell>
          <cell r="AD1820">
            <v>150000000</v>
          </cell>
          <cell r="AE1820">
            <v>0</v>
          </cell>
          <cell r="AF1820">
            <v>2</v>
          </cell>
          <cell r="AG1820">
            <v>46022</v>
          </cell>
          <cell r="AH1820">
            <v>5000000000</v>
          </cell>
          <cell r="AI1820">
            <v>5000000000</v>
          </cell>
          <cell r="AJ1820">
            <v>15000000</v>
          </cell>
          <cell r="AK1820">
            <v>0</v>
          </cell>
          <cell r="AL1820">
            <v>0</v>
          </cell>
          <cell r="AM1820">
            <v>0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42369</v>
          </cell>
          <cell r="AV1820">
            <v>1</v>
          </cell>
          <cell r="AW1820">
            <v>0</v>
          </cell>
        </row>
        <row r="1821">
          <cell r="C1821" t="str">
            <v>B0453</v>
          </cell>
          <cell r="D1821">
            <v>2000000000</v>
          </cell>
          <cell r="E1821">
            <v>0</v>
          </cell>
          <cell r="F1821">
            <v>46022</v>
          </cell>
          <cell r="G1821">
            <v>5000000000</v>
          </cell>
          <cell r="H1821">
            <v>7000000000</v>
          </cell>
          <cell r="I1821">
            <v>2000000000</v>
          </cell>
          <cell r="J1821">
            <v>150000000</v>
          </cell>
          <cell r="K1821" t="str">
            <v>2121</v>
          </cell>
          <cell r="L1821">
            <v>2</v>
          </cell>
          <cell r="M1821" t="str">
            <v>VND</v>
          </cell>
          <cell r="N1821" t="str">
            <v>VN0011674</v>
          </cell>
          <cell r="O1821">
            <v>2</v>
          </cell>
          <cell r="P1821" t="str">
            <v>LOAN</v>
          </cell>
          <cell r="Q1821">
            <v>46022</v>
          </cell>
          <cell r="R1821">
            <v>46022</v>
          </cell>
          <cell r="S1821">
            <v>40179</v>
          </cell>
          <cell r="T1821">
            <v>1</v>
          </cell>
          <cell r="U1821" t="str">
            <v>N</v>
          </cell>
          <cell r="V1821" t="str">
            <v>N</v>
          </cell>
          <cell r="W1821">
            <v>1</v>
          </cell>
          <cell r="X1821" t="str">
            <v>Y</v>
          </cell>
          <cell r="Y1821" t="str">
            <v>VNGAAP</v>
          </cell>
          <cell r="Z1821" t="str">
            <v>9410</v>
          </cell>
          <cell r="AA1821">
            <v>43465</v>
          </cell>
          <cell r="AB1821">
            <v>15000000</v>
          </cell>
          <cell r="AC1821">
            <v>5000000000</v>
          </cell>
          <cell r="AD1821">
            <v>150000000</v>
          </cell>
          <cell r="AE1821">
            <v>0</v>
          </cell>
          <cell r="AF1821">
            <v>2</v>
          </cell>
          <cell r="AG1821">
            <v>46022</v>
          </cell>
          <cell r="AH1821">
            <v>5000000000</v>
          </cell>
          <cell r="AI1821">
            <v>5000000000</v>
          </cell>
          <cell r="AJ1821">
            <v>15000000</v>
          </cell>
          <cell r="AK1821">
            <v>0.39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>
            <v>0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42369</v>
          </cell>
          <cell r="AV1821">
            <v>1</v>
          </cell>
          <cell r="AW1821">
            <v>0</v>
          </cell>
        </row>
        <row r="1822">
          <cell r="C1822" t="str">
            <v>B0454</v>
          </cell>
          <cell r="D1822">
            <v>2000000000</v>
          </cell>
          <cell r="E1822">
            <v>0</v>
          </cell>
          <cell r="F1822">
            <v>46022</v>
          </cell>
          <cell r="G1822">
            <v>5000000000</v>
          </cell>
          <cell r="H1822">
            <v>7000000000</v>
          </cell>
          <cell r="I1822">
            <v>2000000000</v>
          </cell>
          <cell r="J1822">
            <v>150000000</v>
          </cell>
          <cell r="K1822" t="str">
            <v>2121</v>
          </cell>
          <cell r="L1822">
            <v>2</v>
          </cell>
          <cell r="M1822" t="str">
            <v>VND</v>
          </cell>
          <cell r="N1822" t="str">
            <v>VN0012485</v>
          </cell>
          <cell r="O1822">
            <v>2</v>
          </cell>
          <cell r="P1822" t="str">
            <v>LOAN</v>
          </cell>
          <cell r="Q1822">
            <v>46022</v>
          </cell>
          <cell r="R1822">
            <v>46022</v>
          </cell>
          <cell r="S1822">
            <v>40179</v>
          </cell>
          <cell r="T1822">
            <v>1</v>
          </cell>
          <cell r="U1822" t="str">
            <v>N</v>
          </cell>
          <cell r="V1822" t="str">
            <v>N</v>
          </cell>
          <cell r="W1822">
            <v>1</v>
          </cell>
          <cell r="X1822" t="str">
            <v>Y</v>
          </cell>
          <cell r="Y1822" t="str">
            <v>VNGAAP</v>
          </cell>
          <cell r="Z1822" t="str">
            <v>9410</v>
          </cell>
          <cell r="AA1822">
            <v>43465</v>
          </cell>
          <cell r="AB1822">
            <v>15000000</v>
          </cell>
          <cell r="AC1822">
            <v>5000000000</v>
          </cell>
          <cell r="AD1822">
            <v>150000000</v>
          </cell>
          <cell r="AE1822">
            <v>0</v>
          </cell>
          <cell r="AF1822">
            <v>2</v>
          </cell>
          <cell r="AG1822">
            <v>46022</v>
          </cell>
          <cell r="AH1822">
            <v>5000000000</v>
          </cell>
          <cell r="AI1822">
            <v>5000000000</v>
          </cell>
          <cell r="AJ1822">
            <v>15000000</v>
          </cell>
          <cell r="AK1822">
            <v>0.4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42369</v>
          </cell>
          <cell r="AV1822">
            <v>1</v>
          </cell>
          <cell r="AW1822">
            <v>0</v>
          </cell>
        </row>
        <row r="1823">
          <cell r="C1823" t="str">
            <v>B0455</v>
          </cell>
          <cell r="D1823">
            <v>2000000000</v>
          </cell>
          <cell r="E1823">
            <v>0</v>
          </cell>
          <cell r="F1823">
            <v>46022</v>
          </cell>
          <cell r="G1823">
            <v>5000000000</v>
          </cell>
          <cell r="H1823">
            <v>7000000000</v>
          </cell>
          <cell r="I1823">
            <v>2000000000</v>
          </cell>
          <cell r="J1823">
            <v>150000000</v>
          </cell>
          <cell r="K1823" t="str">
            <v>2121</v>
          </cell>
          <cell r="L1823">
            <v>2</v>
          </cell>
          <cell r="M1823" t="str">
            <v>VND</v>
          </cell>
          <cell r="N1823" t="str">
            <v>VN0012939</v>
          </cell>
          <cell r="O1823">
            <v>2</v>
          </cell>
          <cell r="P1823" t="str">
            <v>LOAN</v>
          </cell>
          <cell r="Q1823">
            <v>46022</v>
          </cell>
          <cell r="R1823">
            <v>46022</v>
          </cell>
          <cell r="S1823">
            <v>40179</v>
          </cell>
          <cell r="T1823">
            <v>1</v>
          </cell>
          <cell r="U1823" t="str">
            <v>N</v>
          </cell>
          <cell r="V1823" t="str">
            <v>N</v>
          </cell>
          <cell r="W1823">
            <v>1</v>
          </cell>
          <cell r="X1823" t="str">
            <v>Y</v>
          </cell>
          <cell r="Y1823" t="str">
            <v>VNGAAP</v>
          </cell>
          <cell r="Z1823" t="str">
            <v>9410</v>
          </cell>
          <cell r="AA1823">
            <v>43465</v>
          </cell>
          <cell r="AB1823">
            <v>15000000</v>
          </cell>
          <cell r="AC1823">
            <v>5000000000</v>
          </cell>
          <cell r="AD1823">
            <v>150000000</v>
          </cell>
          <cell r="AE1823">
            <v>0</v>
          </cell>
          <cell r="AF1823">
            <v>2</v>
          </cell>
          <cell r="AG1823">
            <v>46022</v>
          </cell>
          <cell r="AH1823">
            <v>5000000000</v>
          </cell>
          <cell r="AI1823">
            <v>5000000000</v>
          </cell>
          <cell r="AJ1823">
            <v>15000000</v>
          </cell>
          <cell r="AK1823">
            <v>0.6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42369</v>
          </cell>
          <cell r="AV1823">
            <v>1</v>
          </cell>
          <cell r="AW1823">
            <v>0</v>
          </cell>
        </row>
        <row r="1824">
          <cell r="C1824" t="str">
            <v>B0456</v>
          </cell>
          <cell r="D1824">
            <v>2000000000</v>
          </cell>
          <cell r="E1824">
            <v>0</v>
          </cell>
          <cell r="F1824">
            <v>46022</v>
          </cell>
          <cell r="G1824">
            <v>5000000000</v>
          </cell>
          <cell r="H1824">
            <v>7000000000</v>
          </cell>
          <cell r="I1824">
            <v>2000000000</v>
          </cell>
          <cell r="J1824">
            <v>150000000</v>
          </cell>
          <cell r="K1824" t="str">
            <v>2121</v>
          </cell>
          <cell r="L1824">
            <v>2</v>
          </cell>
          <cell r="M1824" t="str">
            <v>VND</v>
          </cell>
          <cell r="N1824" t="str">
            <v>VN0011556</v>
          </cell>
          <cell r="O1824">
            <v>2</v>
          </cell>
          <cell r="P1824" t="str">
            <v>LOAN</v>
          </cell>
          <cell r="Q1824">
            <v>46022</v>
          </cell>
          <cell r="R1824">
            <v>46022</v>
          </cell>
          <cell r="S1824">
            <v>40179</v>
          </cell>
          <cell r="T1824">
            <v>1</v>
          </cell>
          <cell r="U1824" t="str">
            <v>N</v>
          </cell>
          <cell r="V1824" t="str">
            <v>N</v>
          </cell>
          <cell r="W1824">
            <v>1</v>
          </cell>
          <cell r="X1824" t="str">
            <v>Y</v>
          </cell>
          <cell r="Y1824" t="str">
            <v>VNGAAP</v>
          </cell>
          <cell r="Z1824" t="str">
            <v>9410</v>
          </cell>
          <cell r="AA1824">
            <v>43465</v>
          </cell>
          <cell r="AB1824">
            <v>15000000</v>
          </cell>
          <cell r="AC1824">
            <v>5000000000</v>
          </cell>
          <cell r="AD1824">
            <v>150000000</v>
          </cell>
          <cell r="AE1824">
            <v>0</v>
          </cell>
          <cell r="AF1824">
            <v>2</v>
          </cell>
          <cell r="AG1824">
            <v>46022</v>
          </cell>
          <cell r="AH1824">
            <v>5000000000</v>
          </cell>
          <cell r="AI1824">
            <v>5000000000</v>
          </cell>
          <cell r="AJ1824">
            <v>15000000</v>
          </cell>
          <cell r="AK1824">
            <v>0.8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42369</v>
          </cell>
          <cell r="AV1824">
            <v>1</v>
          </cell>
          <cell r="AW1824">
            <v>0</v>
          </cell>
        </row>
        <row r="1825">
          <cell r="C1825" t="str">
            <v>B0457</v>
          </cell>
          <cell r="D1825">
            <v>2000000000</v>
          </cell>
          <cell r="E1825">
            <v>0</v>
          </cell>
          <cell r="F1825">
            <v>46022</v>
          </cell>
          <cell r="G1825">
            <v>5000000000</v>
          </cell>
          <cell r="H1825">
            <v>7000000000</v>
          </cell>
          <cell r="I1825">
            <v>2000000000</v>
          </cell>
          <cell r="J1825">
            <v>150000000</v>
          </cell>
          <cell r="K1825" t="str">
            <v>2121</v>
          </cell>
          <cell r="L1825">
            <v>2</v>
          </cell>
          <cell r="M1825" t="str">
            <v>VND</v>
          </cell>
          <cell r="N1825" t="str">
            <v>VN0012571</v>
          </cell>
          <cell r="O1825">
            <v>2</v>
          </cell>
          <cell r="P1825" t="str">
            <v>LOAN</v>
          </cell>
          <cell r="Q1825">
            <v>46022</v>
          </cell>
          <cell r="R1825">
            <v>46022</v>
          </cell>
          <cell r="S1825">
            <v>40179</v>
          </cell>
          <cell r="T1825">
            <v>1</v>
          </cell>
          <cell r="U1825" t="str">
            <v>N</v>
          </cell>
          <cell r="V1825" t="str">
            <v>N</v>
          </cell>
          <cell r="W1825">
            <v>1</v>
          </cell>
          <cell r="X1825" t="str">
            <v>Y</v>
          </cell>
          <cell r="Y1825" t="str">
            <v>VNGAAP</v>
          </cell>
          <cell r="Z1825" t="str">
            <v>9410</v>
          </cell>
          <cell r="AA1825">
            <v>43465</v>
          </cell>
          <cell r="AB1825">
            <v>15000000</v>
          </cell>
          <cell r="AC1825">
            <v>5000000000</v>
          </cell>
          <cell r="AD1825">
            <v>150000000</v>
          </cell>
          <cell r="AE1825">
            <v>0</v>
          </cell>
          <cell r="AF1825">
            <v>2</v>
          </cell>
          <cell r="AG1825">
            <v>46022</v>
          </cell>
          <cell r="AH1825">
            <v>5000000000</v>
          </cell>
          <cell r="AI1825">
            <v>5000000000</v>
          </cell>
          <cell r="AJ1825">
            <v>15000000</v>
          </cell>
          <cell r="AK1825">
            <v>0.9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42369</v>
          </cell>
          <cell r="AV1825">
            <v>1</v>
          </cell>
          <cell r="AW1825">
            <v>0</v>
          </cell>
        </row>
        <row r="1826">
          <cell r="C1826" t="str">
            <v>B0458</v>
          </cell>
          <cell r="D1826">
            <v>2000000000</v>
          </cell>
          <cell r="E1826">
            <v>0</v>
          </cell>
          <cell r="F1826">
            <v>46022</v>
          </cell>
          <cell r="G1826">
            <v>5000000000</v>
          </cell>
          <cell r="H1826">
            <v>7000000000</v>
          </cell>
          <cell r="I1826">
            <v>2000000000</v>
          </cell>
          <cell r="J1826">
            <v>150000000</v>
          </cell>
          <cell r="K1826" t="str">
            <v>2121</v>
          </cell>
          <cell r="L1826">
            <v>2</v>
          </cell>
          <cell r="M1826" t="str">
            <v>VND</v>
          </cell>
          <cell r="N1826" t="str">
            <v>VN0011498</v>
          </cell>
          <cell r="O1826">
            <v>2</v>
          </cell>
          <cell r="P1826" t="str">
            <v>LOAN</v>
          </cell>
          <cell r="Q1826">
            <v>46022</v>
          </cell>
          <cell r="R1826">
            <v>46022</v>
          </cell>
          <cell r="S1826">
            <v>40179</v>
          </cell>
          <cell r="T1826">
            <v>1</v>
          </cell>
          <cell r="U1826" t="str">
            <v>N</v>
          </cell>
          <cell r="V1826" t="str">
            <v>N</v>
          </cell>
          <cell r="W1826">
            <v>1</v>
          </cell>
          <cell r="X1826" t="str">
            <v>Y</v>
          </cell>
          <cell r="Y1826" t="str">
            <v>VNGAAP</v>
          </cell>
          <cell r="Z1826" t="str">
            <v>9410</v>
          </cell>
          <cell r="AA1826">
            <v>43465</v>
          </cell>
          <cell r="AB1826">
            <v>15000000</v>
          </cell>
          <cell r="AC1826">
            <v>5000000000</v>
          </cell>
          <cell r="AD1826">
            <v>150000000</v>
          </cell>
          <cell r="AE1826">
            <v>0</v>
          </cell>
          <cell r="AF1826">
            <v>2</v>
          </cell>
          <cell r="AG1826">
            <v>46022</v>
          </cell>
          <cell r="AH1826">
            <v>5000000000</v>
          </cell>
          <cell r="AI1826">
            <v>5000000000</v>
          </cell>
          <cell r="AJ1826">
            <v>15000000</v>
          </cell>
          <cell r="AK1826">
            <v>1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42369</v>
          </cell>
          <cell r="AV1826">
            <v>1</v>
          </cell>
          <cell r="AW1826">
            <v>0</v>
          </cell>
        </row>
        <row r="1827">
          <cell r="C1827" t="str">
            <v>B0459</v>
          </cell>
          <cell r="D1827">
            <v>2000000000</v>
          </cell>
          <cell r="E1827">
            <v>0</v>
          </cell>
          <cell r="F1827">
            <v>46022</v>
          </cell>
          <cell r="G1827">
            <v>5000000000</v>
          </cell>
          <cell r="H1827">
            <v>7000000000</v>
          </cell>
          <cell r="I1827">
            <v>2000000000</v>
          </cell>
          <cell r="J1827">
            <v>150000000</v>
          </cell>
          <cell r="K1827" t="str">
            <v>2121</v>
          </cell>
          <cell r="L1827">
            <v>2</v>
          </cell>
          <cell r="M1827" t="str">
            <v>VND</v>
          </cell>
          <cell r="N1827" t="str">
            <v>VN0011736</v>
          </cell>
          <cell r="O1827">
            <v>2</v>
          </cell>
          <cell r="P1827" t="str">
            <v>LOAN</v>
          </cell>
          <cell r="Q1827">
            <v>46022</v>
          </cell>
          <cell r="R1827">
            <v>46022</v>
          </cell>
          <cell r="S1827">
            <v>40179</v>
          </cell>
          <cell r="T1827">
            <v>1</v>
          </cell>
          <cell r="U1827" t="str">
            <v>N</v>
          </cell>
          <cell r="V1827" t="str">
            <v>N</v>
          </cell>
          <cell r="W1827">
            <v>1</v>
          </cell>
          <cell r="X1827" t="str">
            <v>Y</v>
          </cell>
          <cell r="Y1827" t="str">
            <v>VNGAAP</v>
          </cell>
          <cell r="Z1827" t="str">
            <v>9410</v>
          </cell>
          <cell r="AA1827">
            <v>43465</v>
          </cell>
          <cell r="AB1827">
            <v>15000000</v>
          </cell>
          <cell r="AC1827">
            <v>5000000000</v>
          </cell>
          <cell r="AD1827">
            <v>150000000</v>
          </cell>
          <cell r="AE1827">
            <v>0</v>
          </cell>
          <cell r="AF1827">
            <v>2</v>
          </cell>
          <cell r="AG1827">
            <v>46022</v>
          </cell>
          <cell r="AH1827">
            <v>5000000000</v>
          </cell>
          <cell r="AI1827">
            <v>5000000000</v>
          </cell>
          <cell r="AJ1827">
            <v>15000000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42369</v>
          </cell>
          <cell r="AV1827">
            <v>1</v>
          </cell>
          <cell r="AW1827">
            <v>0</v>
          </cell>
        </row>
        <row r="1828">
          <cell r="C1828" t="str">
            <v>B0460</v>
          </cell>
          <cell r="D1828">
            <v>2000000000</v>
          </cell>
          <cell r="E1828">
            <v>0</v>
          </cell>
          <cell r="F1828">
            <v>46022</v>
          </cell>
          <cell r="G1828">
            <v>5000000000</v>
          </cell>
          <cell r="H1828">
            <v>7000000000</v>
          </cell>
          <cell r="I1828">
            <v>2000000000</v>
          </cell>
          <cell r="J1828">
            <v>150000000</v>
          </cell>
          <cell r="K1828" t="str">
            <v>2121</v>
          </cell>
          <cell r="L1828">
            <v>2</v>
          </cell>
          <cell r="M1828" t="str">
            <v>VND</v>
          </cell>
          <cell r="N1828" t="str">
            <v>VN0011912</v>
          </cell>
          <cell r="O1828">
            <v>2</v>
          </cell>
          <cell r="P1828" t="str">
            <v>LOAN</v>
          </cell>
          <cell r="Q1828">
            <v>46022</v>
          </cell>
          <cell r="R1828">
            <v>46022</v>
          </cell>
          <cell r="S1828">
            <v>40179</v>
          </cell>
          <cell r="T1828">
            <v>1</v>
          </cell>
          <cell r="U1828" t="str">
            <v>N</v>
          </cell>
          <cell r="V1828" t="str">
            <v>N</v>
          </cell>
          <cell r="W1828">
            <v>2</v>
          </cell>
          <cell r="X1828" t="str">
            <v>Y</v>
          </cell>
          <cell r="Y1828" t="str">
            <v>VNGAAP</v>
          </cell>
          <cell r="Z1828" t="str">
            <v>9410</v>
          </cell>
          <cell r="AA1828">
            <v>43465</v>
          </cell>
          <cell r="AB1828">
            <v>15000000</v>
          </cell>
          <cell r="AC1828">
            <v>5000000000</v>
          </cell>
          <cell r="AD1828">
            <v>150000000</v>
          </cell>
          <cell r="AE1828">
            <v>250000000</v>
          </cell>
          <cell r="AF1828">
            <v>2</v>
          </cell>
          <cell r="AG1828">
            <v>46022</v>
          </cell>
          <cell r="AH1828">
            <v>5000000000</v>
          </cell>
          <cell r="AI1828">
            <v>5000000000</v>
          </cell>
          <cell r="AJ1828">
            <v>15000000</v>
          </cell>
          <cell r="AK1828">
            <v>0.39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42369</v>
          </cell>
          <cell r="AV1828">
            <v>1</v>
          </cell>
          <cell r="AW1828">
            <v>0</v>
          </cell>
        </row>
        <row r="1829">
          <cell r="C1829" t="str">
            <v>B0461</v>
          </cell>
          <cell r="D1829">
            <v>2000000000</v>
          </cell>
          <cell r="E1829">
            <v>0</v>
          </cell>
          <cell r="F1829">
            <v>46022</v>
          </cell>
          <cell r="G1829">
            <v>5000000000</v>
          </cell>
          <cell r="H1829">
            <v>7000000000</v>
          </cell>
          <cell r="I1829">
            <v>2000000000</v>
          </cell>
          <cell r="J1829">
            <v>150000000</v>
          </cell>
          <cell r="K1829" t="str">
            <v>2121</v>
          </cell>
          <cell r="L1829">
            <v>2</v>
          </cell>
          <cell r="M1829" t="str">
            <v>VND</v>
          </cell>
          <cell r="N1829" t="str">
            <v>VN0011465</v>
          </cell>
          <cell r="O1829">
            <v>2</v>
          </cell>
          <cell r="P1829" t="str">
            <v>LOAN</v>
          </cell>
          <cell r="Q1829">
            <v>46022</v>
          </cell>
          <cell r="R1829">
            <v>46022</v>
          </cell>
          <cell r="S1829">
            <v>40179</v>
          </cell>
          <cell r="T1829">
            <v>1</v>
          </cell>
          <cell r="U1829" t="str">
            <v>N</v>
          </cell>
          <cell r="V1829" t="str">
            <v>N</v>
          </cell>
          <cell r="W1829">
            <v>2</v>
          </cell>
          <cell r="X1829" t="str">
            <v>Y</v>
          </cell>
          <cell r="Y1829" t="str">
            <v>VNGAAP</v>
          </cell>
          <cell r="Z1829" t="str">
            <v>9410</v>
          </cell>
          <cell r="AA1829">
            <v>43465</v>
          </cell>
          <cell r="AB1829">
            <v>15000000</v>
          </cell>
          <cell r="AC1829">
            <v>5000000000</v>
          </cell>
          <cell r="AD1829">
            <v>150000000</v>
          </cell>
          <cell r="AE1829">
            <v>250000000</v>
          </cell>
          <cell r="AF1829">
            <v>2</v>
          </cell>
          <cell r="AG1829">
            <v>46022</v>
          </cell>
          <cell r="AH1829">
            <v>5000000000</v>
          </cell>
          <cell r="AI1829">
            <v>5000000000</v>
          </cell>
          <cell r="AJ1829">
            <v>15000000</v>
          </cell>
          <cell r="AK1829">
            <v>0.4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42369</v>
          </cell>
          <cell r="AV1829">
            <v>1</v>
          </cell>
          <cell r="AW1829">
            <v>0</v>
          </cell>
        </row>
        <row r="1830">
          <cell r="C1830" t="str">
            <v>B0462</v>
          </cell>
          <cell r="D1830">
            <v>2000000000</v>
          </cell>
          <cell r="E1830">
            <v>0</v>
          </cell>
          <cell r="F1830">
            <v>46022</v>
          </cell>
          <cell r="G1830">
            <v>5000000000</v>
          </cell>
          <cell r="H1830">
            <v>7000000000</v>
          </cell>
          <cell r="I1830">
            <v>2000000000</v>
          </cell>
          <cell r="J1830">
            <v>150000000</v>
          </cell>
          <cell r="K1830" t="str">
            <v>2121</v>
          </cell>
          <cell r="L1830">
            <v>2</v>
          </cell>
          <cell r="M1830" t="str">
            <v>VND</v>
          </cell>
          <cell r="N1830" t="str">
            <v>VN0012574</v>
          </cell>
          <cell r="O1830">
            <v>2</v>
          </cell>
          <cell r="P1830" t="str">
            <v>LOAN</v>
          </cell>
          <cell r="Q1830">
            <v>46022</v>
          </cell>
          <cell r="R1830">
            <v>46022</v>
          </cell>
          <cell r="S1830">
            <v>40179</v>
          </cell>
          <cell r="T1830">
            <v>1</v>
          </cell>
          <cell r="U1830" t="str">
            <v>N</v>
          </cell>
          <cell r="V1830" t="str">
            <v>N</v>
          </cell>
          <cell r="W1830">
            <v>2</v>
          </cell>
          <cell r="X1830" t="str">
            <v>Y</v>
          </cell>
          <cell r="Y1830" t="str">
            <v>VNGAAP</v>
          </cell>
          <cell r="Z1830" t="str">
            <v>9410</v>
          </cell>
          <cell r="AA1830">
            <v>43465</v>
          </cell>
          <cell r="AB1830">
            <v>15000000</v>
          </cell>
          <cell r="AC1830">
            <v>5000000000</v>
          </cell>
          <cell r="AD1830">
            <v>150000000</v>
          </cell>
          <cell r="AE1830">
            <v>250000000</v>
          </cell>
          <cell r="AF1830">
            <v>2</v>
          </cell>
          <cell r="AG1830">
            <v>46022</v>
          </cell>
          <cell r="AH1830">
            <v>5000000000</v>
          </cell>
          <cell r="AI1830">
            <v>5000000000</v>
          </cell>
          <cell r="AJ1830">
            <v>15000000</v>
          </cell>
          <cell r="AK1830">
            <v>0.6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42369</v>
          </cell>
          <cell r="AV1830">
            <v>1</v>
          </cell>
          <cell r="AW1830">
            <v>0</v>
          </cell>
        </row>
        <row r="1831">
          <cell r="C1831" t="str">
            <v>B0463</v>
          </cell>
          <cell r="D1831">
            <v>2000000000</v>
          </cell>
          <cell r="E1831">
            <v>0</v>
          </cell>
          <cell r="F1831">
            <v>46022</v>
          </cell>
          <cell r="G1831">
            <v>5000000000</v>
          </cell>
          <cell r="H1831">
            <v>7000000000</v>
          </cell>
          <cell r="I1831">
            <v>2000000000</v>
          </cell>
          <cell r="J1831">
            <v>150000000</v>
          </cell>
          <cell r="K1831" t="str">
            <v>2121</v>
          </cell>
          <cell r="L1831">
            <v>2</v>
          </cell>
          <cell r="M1831" t="str">
            <v>VND</v>
          </cell>
          <cell r="N1831" t="str">
            <v>VN0013351</v>
          </cell>
          <cell r="O1831">
            <v>2</v>
          </cell>
          <cell r="P1831" t="str">
            <v>LOAN</v>
          </cell>
          <cell r="Q1831">
            <v>46022</v>
          </cell>
          <cell r="R1831">
            <v>46022</v>
          </cell>
          <cell r="S1831">
            <v>40179</v>
          </cell>
          <cell r="T1831">
            <v>1</v>
          </cell>
          <cell r="U1831" t="str">
            <v>N</v>
          </cell>
          <cell r="V1831" t="str">
            <v>N</v>
          </cell>
          <cell r="W1831">
            <v>2</v>
          </cell>
          <cell r="X1831" t="str">
            <v>Y</v>
          </cell>
          <cell r="Y1831" t="str">
            <v>VNGAAP</v>
          </cell>
          <cell r="Z1831" t="str">
            <v>9410</v>
          </cell>
          <cell r="AA1831">
            <v>43465</v>
          </cell>
          <cell r="AB1831">
            <v>15000000</v>
          </cell>
          <cell r="AC1831">
            <v>5000000000</v>
          </cell>
          <cell r="AD1831">
            <v>150000000</v>
          </cell>
          <cell r="AE1831">
            <v>250000000</v>
          </cell>
          <cell r="AF1831">
            <v>2</v>
          </cell>
          <cell r="AG1831">
            <v>46022</v>
          </cell>
          <cell r="AH1831">
            <v>5000000000</v>
          </cell>
          <cell r="AI1831">
            <v>5000000000</v>
          </cell>
          <cell r="AJ1831">
            <v>15000000</v>
          </cell>
          <cell r="AK1831">
            <v>0.8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42369</v>
          </cell>
          <cell r="AV1831">
            <v>1</v>
          </cell>
          <cell r="AW1831">
            <v>0</v>
          </cell>
        </row>
        <row r="1832">
          <cell r="C1832" t="str">
            <v>B0464</v>
          </cell>
          <cell r="D1832">
            <v>2000000000</v>
          </cell>
          <cell r="E1832">
            <v>0</v>
          </cell>
          <cell r="F1832">
            <v>46022</v>
          </cell>
          <cell r="G1832">
            <v>5000000000</v>
          </cell>
          <cell r="H1832">
            <v>7000000000</v>
          </cell>
          <cell r="I1832">
            <v>2000000000</v>
          </cell>
          <cell r="J1832">
            <v>150000000</v>
          </cell>
          <cell r="K1832" t="str">
            <v>2121</v>
          </cell>
          <cell r="L1832">
            <v>2</v>
          </cell>
          <cell r="M1832" t="str">
            <v>VND</v>
          </cell>
          <cell r="N1832" t="str">
            <v>VN0011761</v>
          </cell>
          <cell r="O1832">
            <v>2</v>
          </cell>
          <cell r="P1832" t="str">
            <v>LOAN</v>
          </cell>
          <cell r="Q1832">
            <v>46022</v>
          </cell>
          <cell r="R1832">
            <v>46022</v>
          </cell>
          <cell r="S1832">
            <v>40179</v>
          </cell>
          <cell r="T1832">
            <v>1</v>
          </cell>
          <cell r="U1832" t="str">
            <v>N</v>
          </cell>
          <cell r="V1832" t="str">
            <v>N</v>
          </cell>
          <cell r="W1832">
            <v>2</v>
          </cell>
          <cell r="X1832" t="str">
            <v>Y</v>
          </cell>
          <cell r="Y1832" t="str">
            <v>VNGAAP</v>
          </cell>
          <cell r="Z1832" t="str">
            <v>9410</v>
          </cell>
          <cell r="AA1832">
            <v>43465</v>
          </cell>
          <cell r="AB1832">
            <v>15000000</v>
          </cell>
          <cell r="AC1832">
            <v>5000000000</v>
          </cell>
          <cell r="AD1832">
            <v>150000000</v>
          </cell>
          <cell r="AE1832">
            <v>250000000</v>
          </cell>
          <cell r="AF1832">
            <v>2</v>
          </cell>
          <cell r="AG1832">
            <v>46022</v>
          </cell>
          <cell r="AH1832">
            <v>5000000000</v>
          </cell>
          <cell r="AI1832">
            <v>5000000000</v>
          </cell>
          <cell r="AJ1832">
            <v>15000000</v>
          </cell>
          <cell r="AK1832">
            <v>0.9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42369</v>
          </cell>
          <cell r="AV1832">
            <v>1</v>
          </cell>
          <cell r="AW1832">
            <v>0</v>
          </cell>
        </row>
        <row r="1833">
          <cell r="C1833" t="str">
            <v>B0465</v>
          </cell>
          <cell r="D1833">
            <v>2000000000</v>
          </cell>
          <cell r="E1833">
            <v>0</v>
          </cell>
          <cell r="F1833">
            <v>46022</v>
          </cell>
          <cell r="G1833">
            <v>5000000000</v>
          </cell>
          <cell r="H1833">
            <v>7000000000</v>
          </cell>
          <cell r="I1833">
            <v>2000000000</v>
          </cell>
          <cell r="J1833">
            <v>150000000</v>
          </cell>
          <cell r="K1833" t="str">
            <v>2121</v>
          </cell>
          <cell r="L1833">
            <v>2</v>
          </cell>
          <cell r="M1833" t="str">
            <v>VND</v>
          </cell>
          <cell r="N1833" t="str">
            <v>VN0011764</v>
          </cell>
          <cell r="O1833">
            <v>2</v>
          </cell>
          <cell r="P1833" t="str">
            <v>LOAN</v>
          </cell>
          <cell r="Q1833">
            <v>46022</v>
          </cell>
          <cell r="R1833">
            <v>46022</v>
          </cell>
          <cell r="S1833">
            <v>40179</v>
          </cell>
          <cell r="T1833">
            <v>1</v>
          </cell>
          <cell r="U1833" t="str">
            <v>N</v>
          </cell>
          <cell r="V1833" t="str">
            <v>N</v>
          </cell>
          <cell r="W1833">
            <v>2</v>
          </cell>
          <cell r="X1833" t="str">
            <v>Y</v>
          </cell>
          <cell r="Y1833" t="str">
            <v>VNGAAP</v>
          </cell>
          <cell r="Z1833" t="str">
            <v>9410</v>
          </cell>
          <cell r="AA1833">
            <v>43465</v>
          </cell>
          <cell r="AB1833">
            <v>15000000</v>
          </cell>
          <cell r="AC1833">
            <v>5000000000</v>
          </cell>
          <cell r="AD1833">
            <v>150000000</v>
          </cell>
          <cell r="AE1833">
            <v>250000000</v>
          </cell>
          <cell r="AF1833">
            <v>2</v>
          </cell>
          <cell r="AG1833">
            <v>46022</v>
          </cell>
          <cell r="AH1833">
            <v>5000000000</v>
          </cell>
          <cell r="AI1833">
            <v>5000000000</v>
          </cell>
          <cell r="AJ1833">
            <v>15000000</v>
          </cell>
          <cell r="AK1833">
            <v>1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42369</v>
          </cell>
          <cell r="AV1833">
            <v>1</v>
          </cell>
          <cell r="AW1833">
            <v>0</v>
          </cell>
        </row>
        <row r="1834">
          <cell r="C1834" t="str">
            <v>B0466</v>
          </cell>
          <cell r="D1834">
            <v>2000000000</v>
          </cell>
          <cell r="E1834">
            <v>0</v>
          </cell>
          <cell r="F1834">
            <v>46022</v>
          </cell>
          <cell r="G1834">
            <v>5000000000</v>
          </cell>
          <cell r="H1834">
            <v>7000000000</v>
          </cell>
          <cell r="I1834">
            <v>2000000000</v>
          </cell>
          <cell r="J1834">
            <v>150000000</v>
          </cell>
          <cell r="K1834" t="str">
            <v>2121</v>
          </cell>
          <cell r="L1834">
            <v>2</v>
          </cell>
          <cell r="M1834" t="str">
            <v>VND</v>
          </cell>
          <cell r="N1834" t="str">
            <v>VN0011462</v>
          </cell>
          <cell r="O1834">
            <v>2</v>
          </cell>
          <cell r="P1834" t="str">
            <v>LOAN</v>
          </cell>
          <cell r="Q1834">
            <v>46022</v>
          </cell>
          <cell r="R1834">
            <v>46022</v>
          </cell>
          <cell r="S1834">
            <v>40179</v>
          </cell>
          <cell r="T1834">
            <v>1</v>
          </cell>
          <cell r="U1834" t="str">
            <v>N</v>
          </cell>
          <cell r="V1834" t="str">
            <v>N</v>
          </cell>
          <cell r="W1834">
            <v>2</v>
          </cell>
          <cell r="X1834" t="str">
            <v>Y</v>
          </cell>
          <cell r="Y1834" t="str">
            <v>VNGAAP</v>
          </cell>
          <cell r="Z1834" t="str">
            <v>9410</v>
          </cell>
          <cell r="AA1834">
            <v>43465</v>
          </cell>
          <cell r="AB1834">
            <v>15000000</v>
          </cell>
          <cell r="AC1834">
            <v>5000000000</v>
          </cell>
          <cell r="AD1834">
            <v>150000000</v>
          </cell>
          <cell r="AE1834">
            <v>250000000</v>
          </cell>
          <cell r="AF1834">
            <v>2</v>
          </cell>
          <cell r="AG1834">
            <v>46022</v>
          </cell>
          <cell r="AH1834">
            <v>5000000000</v>
          </cell>
          <cell r="AI1834">
            <v>5000000000</v>
          </cell>
          <cell r="AJ1834">
            <v>15000000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42369</v>
          </cell>
          <cell r="AV1834">
            <v>1</v>
          </cell>
          <cell r="AW1834">
            <v>0</v>
          </cell>
        </row>
        <row r="1835">
          <cell r="C1835" t="str">
            <v>B0467</v>
          </cell>
          <cell r="D1835">
            <v>2000000000</v>
          </cell>
          <cell r="E1835">
            <v>0</v>
          </cell>
          <cell r="F1835">
            <v>46022</v>
          </cell>
          <cell r="G1835">
            <v>5000000000</v>
          </cell>
          <cell r="H1835">
            <v>7000000000</v>
          </cell>
          <cell r="I1835">
            <v>2000000000</v>
          </cell>
          <cell r="J1835">
            <v>150000000</v>
          </cell>
          <cell r="K1835" t="str">
            <v>2121</v>
          </cell>
          <cell r="L1835">
            <v>3</v>
          </cell>
          <cell r="M1835" t="str">
            <v>VND</v>
          </cell>
          <cell r="N1835" t="str">
            <v>VN0012305</v>
          </cell>
          <cell r="O1835">
            <v>3</v>
          </cell>
          <cell r="P1835" t="str">
            <v>LOAN</v>
          </cell>
          <cell r="Q1835">
            <v>46022</v>
          </cell>
          <cell r="R1835">
            <v>46022</v>
          </cell>
          <cell r="S1835">
            <v>40179</v>
          </cell>
          <cell r="T1835">
            <v>1</v>
          </cell>
          <cell r="U1835" t="str">
            <v>N</v>
          </cell>
          <cell r="V1835" t="str">
            <v>N</v>
          </cell>
          <cell r="W1835">
            <v>1</v>
          </cell>
          <cell r="X1835" t="str">
            <v>Y</v>
          </cell>
          <cell r="Y1835" t="str">
            <v>VNGAAP</v>
          </cell>
          <cell r="Z1835" t="str">
            <v>9410</v>
          </cell>
          <cell r="AA1835">
            <v>43465</v>
          </cell>
          <cell r="AB1835">
            <v>15000000</v>
          </cell>
          <cell r="AC1835">
            <v>5000000000</v>
          </cell>
          <cell r="AD1835">
            <v>150000000</v>
          </cell>
          <cell r="AE1835">
            <v>0</v>
          </cell>
          <cell r="AF1835">
            <v>2</v>
          </cell>
          <cell r="AG1835">
            <v>46022</v>
          </cell>
          <cell r="AH1835">
            <v>5000000000</v>
          </cell>
          <cell r="AI1835">
            <v>5000000000</v>
          </cell>
          <cell r="AJ1835">
            <v>15000000</v>
          </cell>
          <cell r="AK1835">
            <v>0.39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42369</v>
          </cell>
          <cell r="AV1835">
            <v>1</v>
          </cell>
          <cell r="AW1835">
            <v>0</v>
          </cell>
        </row>
        <row r="1836">
          <cell r="C1836" t="str">
            <v>B0468</v>
          </cell>
          <cell r="D1836">
            <v>2000000000</v>
          </cell>
          <cell r="E1836">
            <v>0</v>
          </cell>
          <cell r="F1836">
            <v>46022</v>
          </cell>
          <cell r="G1836">
            <v>5000000000</v>
          </cell>
          <cell r="H1836">
            <v>7000000000</v>
          </cell>
          <cell r="I1836">
            <v>2000000000</v>
          </cell>
          <cell r="J1836">
            <v>150000000</v>
          </cell>
          <cell r="K1836" t="str">
            <v>2121</v>
          </cell>
          <cell r="L1836">
            <v>3</v>
          </cell>
          <cell r="M1836" t="str">
            <v>VND</v>
          </cell>
          <cell r="N1836" t="str">
            <v>VN0012391</v>
          </cell>
          <cell r="O1836">
            <v>3</v>
          </cell>
          <cell r="P1836" t="str">
            <v>LOAN</v>
          </cell>
          <cell r="Q1836">
            <v>46022</v>
          </cell>
          <cell r="R1836">
            <v>46022</v>
          </cell>
          <cell r="S1836">
            <v>40179</v>
          </cell>
          <cell r="T1836">
            <v>1</v>
          </cell>
          <cell r="U1836" t="str">
            <v>N</v>
          </cell>
          <cell r="V1836" t="str">
            <v>N</v>
          </cell>
          <cell r="W1836">
            <v>1</v>
          </cell>
          <cell r="X1836" t="str">
            <v>Y</v>
          </cell>
          <cell r="Y1836" t="str">
            <v>VNGAAP</v>
          </cell>
          <cell r="Z1836" t="str">
            <v>9410</v>
          </cell>
          <cell r="AA1836">
            <v>43465</v>
          </cell>
          <cell r="AB1836">
            <v>15000000</v>
          </cell>
          <cell r="AC1836">
            <v>5000000000</v>
          </cell>
          <cell r="AD1836">
            <v>150000000</v>
          </cell>
          <cell r="AE1836">
            <v>0</v>
          </cell>
          <cell r="AF1836">
            <v>2</v>
          </cell>
          <cell r="AG1836">
            <v>46022</v>
          </cell>
          <cell r="AH1836">
            <v>5000000000</v>
          </cell>
          <cell r="AI1836">
            <v>5000000000</v>
          </cell>
          <cell r="AJ1836">
            <v>15000000</v>
          </cell>
          <cell r="AK1836">
            <v>0.4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42369</v>
          </cell>
          <cell r="AV1836">
            <v>1</v>
          </cell>
          <cell r="AW1836">
            <v>0</v>
          </cell>
        </row>
        <row r="1837">
          <cell r="C1837" t="str">
            <v>B0469</v>
          </cell>
          <cell r="D1837">
            <v>2000000000</v>
          </cell>
          <cell r="E1837">
            <v>0</v>
          </cell>
          <cell r="F1837">
            <v>46022</v>
          </cell>
          <cell r="G1837">
            <v>5000000000</v>
          </cell>
          <cell r="H1837">
            <v>7000000000</v>
          </cell>
          <cell r="I1837">
            <v>2000000000</v>
          </cell>
          <cell r="J1837">
            <v>150000000</v>
          </cell>
          <cell r="K1837" t="str">
            <v>2121</v>
          </cell>
          <cell r="L1837">
            <v>3</v>
          </cell>
          <cell r="M1837" t="str">
            <v>VND</v>
          </cell>
          <cell r="N1837" t="str">
            <v>VN0011371</v>
          </cell>
          <cell r="O1837">
            <v>3</v>
          </cell>
          <cell r="P1837" t="str">
            <v>LOAN</v>
          </cell>
          <cell r="Q1837">
            <v>46022</v>
          </cell>
          <cell r="R1837">
            <v>46022</v>
          </cell>
          <cell r="S1837">
            <v>40179</v>
          </cell>
          <cell r="T1837">
            <v>1</v>
          </cell>
          <cell r="U1837" t="str">
            <v>N</v>
          </cell>
          <cell r="V1837" t="str">
            <v>N</v>
          </cell>
          <cell r="W1837">
            <v>1</v>
          </cell>
          <cell r="X1837" t="str">
            <v>Y</v>
          </cell>
          <cell r="Y1837" t="str">
            <v>VNGAAP</v>
          </cell>
          <cell r="Z1837" t="str">
            <v>9410</v>
          </cell>
          <cell r="AA1837">
            <v>43465</v>
          </cell>
          <cell r="AB1837">
            <v>15000000</v>
          </cell>
          <cell r="AC1837">
            <v>5000000000</v>
          </cell>
          <cell r="AD1837">
            <v>150000000</v>
          </cell>
          <cell r="AE1837">
            <v>0</v>
          </cell>
          <cell r="AF1837">
            <v>2</v>
          </cell>
          <cell r="AG1837">
            <v>46022</v>
          </cell>
          <cell r="AH1837">
            <v>5000000000</v>
          </cell>
          <cell r="AI1837">
            <v>5000000000</v>
          </cell>
          <cell r="AJ1837">
            <v>15000000</v>
          </cell>
          <cell r="AK1837">
            <v>0.6</v>
          </cell>
          <cell r="AL1837">
            <v>0</v>
          </cell>
          <cell r="AM1837">
            <v>0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42369</v>
          </cell>
          <cell r="AV1837">
            <v>1</v>
          </cell>
          <cell r="AW1837">
            <v>0</v>
          </cell>
        </row>
        <row r="1838">
          <cell r="C1838" t="str">
            <v>B0470</v>
          </cell>
          <cell r="D1838">
            <v>2000000000</v>
          </cell>
          <cell r="E1838">
            <v>0</v>
          </cell>
          <cell r="F1838">
            <v>46022</v>
          </cell>
          <cell r="G1838">
            <v>5000000000</v>
          </cell>
          <cell r="H1838">
            <v>7000000000</v>
          </cell>
          <cell r="I1838">
            <v>2000000000</v>
          </cell>
          <cell r="J1838">
            <v>150000000</v>
          </cell>
          <cell r="K1838" t="str">
            <v>2121</v>
          </cell>
          <cell r="L1838">
            <v>3</v>
          </cell>
          <cell r="M1838" t="str">
            <v>VND</v>
          </cell>
          <cell r="N1838" t="str">
            <v>VN0011314</v>
          </cell>
          <cell r="O1838">
            <v>3</v>
          </cell>
          <cell r="P1838" t="str">
            <v>LOAN</v>
          </cell>
          <cell r="Q1838">
            <v>46022</v>
          </cell>
          <cell r="R1838">
            <v>46022</v>
          </cell>
          <cell r="S1838">
            <v>40179</v>
          </cell>
          <cell r="T1838">
            <v>1</v>
          </cell>
          <cell r="U1838" t="str">
            <v>N</v>
          </cell>
          <cell r="V1838" t="str">
            <v>N</v>
          </cell>
          <cell r="W1838">
            <v>1</v>
          </cell>
          <cell r="X1838" t="str">
            <v>Y</v>
          </cell>
          <cell r="Y1838" t="str">
            <v>VNGAAP</v>
          </cell>
          <cell r="Z1838" t="str">
            <v>9410</v>
          </cell>
          <cell r="AA1838">
            <v>43465</v>
          </cell>
          <cell r="AB1838">
            <v>15000000</v>
          </cell>
          <cell r="AC1838">
            <v>5000000000</v>
          </cell>
          <cell r="AD1838">
            <v>150000000</v>
          </cell>
          <cell r="AE1838">
            <v>0</v>
          </cell>
          <cell r="AF1838">
            <v>2</v>
          </cell>
          <cell r="AG1838">
            <v>46022</v>
          </cell>
          <cell r="AH1838">
            <v>5000000000</v>
          </cell>
          <cell r="AI1838">
            <v>5000000000</v>
          </cell>
          <cell r="AJ1838">
            <v>15000000</v>
          </cell>
          <cell r="AK1838">
            <v>0.8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42369</v>
          </cell>
          <cell r="AV1838">
            <v>1</v>
          </cell>
          <cell r="AW1838">
            <v>0</v>
          </cell>
        </row>
        <row r="1839">
          <cell r="C1839" t="str">
            <v>B0471</v>
          </cell>
          <cell r="D1839">
            <v>2000000000</v>
          </cell>
          <cell r="E1839">
            <v>0</v>
          </cell>
          <cell r="F1839">
            <v>46022</v>
          </cell>
          <cell r="G1839">
            <v>5000000000</v>
          </cell>
          <cell r="H1839">
            <v>7000000000</v>
          </cell>
          <cell r="I1839">
            <v>2000000000</v>
          </cell>
          <cell r="J1839">
            <v>150000000</v>
          </cell>
          <cell r="K1839" t="str">
            <v>2121</v>
          </cell>
          <cell r="L1839">
            <v>3</v>
          </cell>
          <cell r="M1839" t="str">
            <v>VND</v>
          </cell>
          <cell r="N1839" t="str">
            <v>VN0012215</v>
          </cell>
          <cell r="O1839">
            <v>3</v>
          </cell>
          <cell r="P1839" t="str">
            <v>LOAN</v>
          </cell>
          <cell r="Q1839">
            <v>46022</v>
          </cell>
          <cell r="R1839">
            <v>46022</v>
          </cell>
          <cell r="S1839">
            <v>40179</v>
          </cell>
          <cell r="T1839">
            <v>1</v>
          </cell>
          <cell r="U1839" t="str">
            <v>N</v>
          </cell>
          <cell r="V1839" t="str">
            <v>N</v>
          </cell>
          <cell r="W1839">
            <v>1</v>
          </cell>
          <cell r="X1839" t="str">
            <v>Y</v>
          </cell>
          <cell r="Y1839" t="str">
            <v>VNGAAP</v>
          </cell>
          <cell r="Z1839" t="str">
            <v>9410</v>
          </cell>
          <cell r="AA1839">
            <v>43465</v>
          </cell>
          <cell r="AB1839">
            <v>15000000</v>
          </cell>
          <cell r="AC1839">
            <v>5000000000</v>
          </cell>
          <cell r="AD1839">
            <v>150000000</v>
          </cell>
          <cell r="AE1839">
            <v>0</v>
          </cell>
          <cell r="AF1839">
            <v>2</v>
          </cell>
          <cell r="AG1839">
            <v>46022</v>
          </cell>
          <cell r="AH1839">
            <v>5000000000</v>
          </cell>
          <cell r="AI1839">
            <v>5000000000</v>
          </cell>
          <cell r="AJ1839">
            <v>15000000</v>
          </cell>
          <cell r="AK1839">
            <v>0.9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42369</v>
          </cell>
          <cell r="AV1839">
            <v>1</v>
          </cell>
          <cell r="AW1839">
            <v>0</v>
          </cell>
        </row>
        <row r="1840">
          <cell r="C1840" t="str">
            <v>B0472</v>
          </cell>
          <cell r="D1840">
            <v>2000000000</v>
          </cell>
          <cell r="E1840">
            <v>0</v>
          </cell>
          <cell r="F1840">
            <v>46022</v>
          </cell>
          <cell r="G1840">
            <v>5000000000</v>
          </cell>
          <cell r="H1840">
            <v>7000000000</v>
          </cell>
          <cell r="I1840">
            <v>2000000000</v>
          </cell>
          <cell r="J1840">
            <v>150000000</v>
          </cell>
          <cell r="K1840" t="str">
            <v>2121</v>
          </cell>
          <cell r="L1840">
            <v>3</v>
          </cell>
          <cell r="M1840" t="str">
            <v>VND</v>
          </cell>
          <cell r="N1840" t="str">
            <v>VN0012242</v>
          </cell>
          <cell r="O1840">
            <v>3</v>
          </cell>
          <cell r="P1840" t="str">
            <v>LOAN</v>
          </cell>
          <cell r="Q1840">
            <v>46022</v>
          </cell>
          <cell r="R1840">
            <v>46022</v>
          </cell>
          <cell r="S1840">
            <v>40179</v>
          </cell>
          <cell r="T1840">
            <v>1</v>
          </cell>
          <cell r="U1840" t="str">
            <v>N</v>
          </cell>
          <cell r="V1840" t="str">
            <v>N</v>
          </cell>
          <cell r="W1840">
            <v>1</v>
          </cell>
          <cell r="X1840" t="str">
            <v>Y</v>
          </cell>
          <cell r="Y1840" t="str">
            <v>VNGAAP</v>
          </cell>
          <cell r="Z1840" t="str">
            <v>9410</v>
          </cell>
          <cell r="AA1840">
            <v>43465</v>
          </cell>
          <cell r="AB1840">
            <v>15000000</v>
          </cell>
          <cell r="AC1840">
            <v>5000000000</v>
          </cell>
          <cell r="AD1840">
            <v>150000000</v>
          </cell>
          <cell r="AE1840">
            <v>0</v>
          </cell>
          <cell r="AF1840">
            <v>2</v>
          </cell>
          <cell r="AG1840">
            <v>46022</v>
          </cell>
          <cell r="AH1840">
            <v>5000000000</v>
          </cell>
          <cell r="AI1840">
            <v>5000000000</v>
          </cell>
          <cell r="AJ1840">
            <v>15000000</v>
          </cell>
          <cell r="AK1840">
            <v>1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42369</v>
          </cell>
          <cell r="AV1840">
            <v>1</v>
          </cell>
          <cell r="AW1840">
            <v>0</v>
          </cell>
        </row>
        <row r="1841">
          <cell r="C1841" t="str">
            <v>B0473</v>
          </cell>
          <cell r="D1841">
            <v>2000000000</v>
          </cell>
          <cell r="E1841">
            <v>0</v>
          </cell>
          <cell r="F1841">
            <v>46022</v>
          </cell>
          <cell r="G1841">
            <v>5000000000</v>
          </cell>
          <cell r="H1841">
            <v>7000000000</v>
          </cell>
          <cell r="I1841">
            <v>2000000000</v>
          </cell>
          <cell r="J1841">
            <v>150000000</v>
          </cell>
          <cell r="K1841" t="str">
            <v>2121</v>
          </cell>
          <cell r="L1841">
            <v>3</v>
          </cell>
          <cell r="M1841" t="str">
            <v>VND</v>
          </cell>
          <cell r="N1841" t="str">
            <v>VN0012244</v>
          </cell>
          <cell r="O1841">
            <v>3</v>
          </cell>
          <cell r="P1841" t="str">
            <v>LOAN</v>
          </cell>
          <cell r="Q1841">
            <v>46022</v>
          </cell>
          <cell r="R1841">
            <v>46022</v>
          </cell>
          <cell r="S1841">
            <v>40179</v>
          </cell>
          <cell r="T1841">
            <v>1</v>
          </cell>
          <cell r="U1841" t="str">
            <v>N</v>
          </cell>
          <cell r="V1841" t="str">
            <v>N</v>
          </cell>
          <cell r="W1841">
            <v>1</v>
          </cell>
          <cell r="X1841" t="str">
            <v>Y</v>
          </cell>
          <cell r="Y1841" t="str">
            <v>VNGAAP</v>
          </cell>
          <cell r="Z1841" t="str">
            <v>9410</v>
          </cell>
          <cell r="AA1841">
            <v>43465</v>
          </cell>
          <cell r="AB1841">
            <v>15000000</v>
          </cell>
          <cell r="AC1841">
            <v>5000000000</v>
          </cell>
          <cell r="AD1841">
            <v>150000000</v>
          </cell>
          <cell r="AE1841">
            <v>0</v>
          </cell>
          <cell r="AF1841">
            <v>2</v>
          </cell>
          <cell r="AG1841">
            <v>46022</v>
          </cell>
          <cell r="AH1841">
            <v>5000000000</v>
          </cell>
          <cell r="AI1841">
            <v>5000000000</v>
          </cell>
          <cell r="AJ1841">
            <v>15000000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42369</v>
          </cell>
          <cell r="AV1841">
            <v>1</v>
          </cell>
          <cell r="AW1841">
            <v>0</v>
          </cell>
        </row>
        <row r="1842">
          <cell r="C1842" t="str">
            <v>B0474</v>
          </cell>
          <cell r="D1842">
            <v>2000000000</v>
          </cell>
          <cell r="E1842">
            <v>0</v>
          </cell>
          <cell r="F1842">
            <v>46022</v>
          </cell>
          <cell r="G1842">
            <v>5000000000</v>
          </cell>
          <cell r="H1842">
            <v>7000000000</v>
          </cell>
          <cell r="I1842">
            <v>2000000000</v>
          </cell>
          <cell r="J1842">
            <v>150000000</v>
          </cell>
          <cell r="K1842" t="str">
            <v>2121</v>
          </cell>
          <cell r="L1842">
            <v>3</v>
          </cell>
          <cell r="M1842" t="str">
            <v>VND</v>
          </cell>
          <cell r="N1842" t="str">
            <v>VN0011464</v>
          </cell>
          <cell r="O1842">
            <v>3</v>
          </cell>
          <cell r="P1842" t="str">
            <v>LOAN</v>
          </cell>
          <cell r="Q1842">
            <v>46022</v>
          </cell>
          <cell r="R1842">
            <v>46022</v>
          </cell>
          <cell r="S1842">
            <v>40179</v>
          </cell>
          <cell r="T1842">
            <v>1</v>
          </cell>
          <cell r="U1842" t="str">
            <v>N</v>
          </cell>
          <cell r="V1842" t="str">
            <v>N</v>
          </cell>
          <cell r="W1842">
            <v>1</v>
          </cell>
          <cell r="X1842" t="str">
            <v>Y</v>
          </cell>
          <cell r="Y1842" t="str">
            <v>VNGAAP</v>
          </cell>
          <cell r="Z1842" t="str">
            <v>9410</v>
          </cell>
          <cell r="AA1842">
            <v>43465</v>
          </cell>
          <cell r="AB1842">
            <v>15000000</v>
          </cell>
          <cell r="AC1842">
            <v>5000000000</v>
          </cell>
          <cell r="AD1842">
            <v>150000000</v>
          </cell>
          <cell r="AE1842">
            <v>0</v>
          </cell>
          <cell r="AF1842">
            <v>2</v>
          </cell>
          <cell r="AG1842">
            <v>46022</v>
          </cell>
          <cell r="AH1842">
            <v>5000000000</v>
          </cell>
          <cell r="AI1842">
            <v>5000000000</v>
          </cell>
          <cell r="AJ1842">
            <v>15000000</v>
          </cell>
          <cell r="AK1842">
            <v>0.39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42369</v>
          </cell>
          <cell r="AV1842">
            <v>1</v>
          </cell>
          <cell r="AW1842">
            <v>0</v>
          </cell>
        </row>
        <row r="1843">
          <cell r="C1843" t="str">
            <v>B0475</v>
          </cell>
          <cell r="D1843">
            <v>2000000000</v>
          </cell>
          <cell r="E1843">
            <v>0</v>
          </cell>
          <cell r="F1843">
            <v>46022</v>
          </cell>
          <cell r="G1843">
            <v>5000000000</v>
          </cell>
          <cell r="H1843">
            <v>7000000000</v>
          </cell>
          <cell r="I1843">
            <v>2000000000</v>
          </cell>
          <cell r="J1843">
            <v>150000000</v>
          </cell>
          <cell r="K1843" t="str">
            <v>2121</v>
          </cell>
          <cell r="L1843">
            <v>3</v>
          </cell>
          <cell r="M1843" t="str">
            <v>VND</v>
          </cell>
          <cell r="N1843" t="str">
            <v>VN0013354</v>
          </cell>
          <cell r="O1843">
            <v>3</v>
          </cell>
          <cell r="P1843" t="str">
            <v>LOAN</v>
          </cell>
          <cell r="Q1843">
            <v>46022</v>
          </cell>
          <cell r="R1843">
            <v>46022</v>
          </cell>
          <cell r="S1843">
            <v>40179</v>
          </cell>
          <cell r="T1843">
            <v>1</v>
          </cell>
          <cell r="U1843" t="str">
            <v>N</v>
          </cell>
          <cell r="V1843" t="str">
            <v>N</v>
          </cell>
          <cell r="W1843">
            <v>1</v>
          </cell>
          <cell r="X1843" t="str">
            <v>Y</v>
          </cell>
          <cell r="Y1843" t="str">
            <v>VNGAAP</v>
          </cell>
          <cell r="Z1843" t="str">
            <v>9410</v>
          </cell>
          <cell r="AA1843">
            <v>43465</v>
          </cell>
          <cell r="AB1843">
            <v>15000000</v>
          </cell>
          <cell r="AC1843">
            <v>5000000000</v>
          </cell>
          <cell r="AD1843">
            <v>150000000</v>
          </cell>
          <cell r="AE1843">
            <v>0</v>
          </cell>
          <cell r="AF1843">
            <v>2</v>
          </cell>
          <cell r="AG1843">
            <v>46022</v>
          </cell>
          <cell r="AH1843">
            <v>5000000000</v>
          </cell>
          <cell r="AI1843">
            <v>5000000000</v>
          </cell>
          <cell r="AJ1843">
            <v>15000000</v>
          </cell>
          <cell r="AK1843">
            <v>0.4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42369</v>
          </cell>
          <cell r="AV1843">
            <v>1</v>
          </cell>
          <cell r="AW1843">
            <v>0</v>
          </cell>
        </row>
        <row r="1844">
          <cell r="C1844" t="str">
            <v>B0476</v>
          </cell>
          <cell r="D1844">
            <v>2000000000</v>
          </cell>
          <cell r="E1844">
            <v>0</v>
          </cell>
          <cell r="F1844">
            <v>46022</v>
          </cell>
          <cell r="G1844">
            <v>5000000000</v>
          </cell>
          <cell r="H1844">
            <v>7000000000</v>
          </cell>
          <cell r="I1844">
            <v>2000000000</v>
          </cell>
          <cell r="J1844">
            <v>150000000</v>
          </cell>
          <cell r="K1844" t="str">
            <v>2121</v>
          </cell>
          <cell r="L1844">
            <v>3</v>
          </cell>
          <cell r="M1844" t="str">
            <v>VND</v>
          </cell>
          <cell r="N1844" t="str">
            <v>VN0011588</v>
          </cell>
          <cell r="O1844">
            <v>3</v>
          </cell>
          <cell r="P1844" t="str">
            <v>LOAN</v>
          </cell>
          <cell r="Q1844">
            <v>46022</v>
          </cell>
          <cell r="R1844">
            <v>46022</v>
          </cell>
          <cell r="S1844">
            <v>40179</v>
          </cell>
          <cell r="T1844">
            <v>1</v>
          </cell>
          <cell r="U1844" t="str">
            <v>N</v>
          </cell>
          <cell r="V1844" t="str">
            <v>N</v>
          </cell>
          <cell r="W1844">
            <v>1</v>
          </cell>
          <cell r="X1844" t="str">
            <v>Y</v>
          </cell>
          <cell r="Y1844" t="str">
            <v>VNGAAP</v>
          </cell>
          <cell r="Z1844" t="str">
            <v>9410</v>
          </cell>
          <cell r="AA1844">
            <v>43465</v>
          </cell>
          <cell r="AB1844">
            <v>15000000</v>
          </cell>
          <cell r="AC1844">
            <v>5000000000</v>
          </cell>
          <cell r="AD1844">
            <v>150000000</v>
          </cell>
          <cell r="AE1844">
            <v>0</v>
          </cell>
          <cell r="AF1844">
            <v>2</v>
          </cell>
          <cell r="AG1844">
            <v>46022</v>
          </cell>
          <cell r="AH1844">
            <v>5000000000</v>
          </cell>
          <cell r="AI1844">
            <v>5000000000</v>
          </cell>
          <cell r="AJ1844">
            <v>15000000</v>
          </cell>
          <cell r="AK1844">
            <v>0.6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42369</v>
          </cell>
          <cell r="AV1844">
            <v>1</v>
          </cell>
          <cell r="AW1844">
            <v>0</v>
          </cell>
        </row>
        <row r="1845">
          <cell r="C1845" t="str">
            <v>B0477</v>
          </cell>
          <cell r="D1845">
            <v>2000000000</v>
          </cell>
          <cell r="E1845">
            <v>0</v>
          </cell>
          <cell r="F1845">
            <v>46022</v>
          </cell>
          <cell r="G1845">
            <v>5000000000</v>
          </cell>
          <cell r="H1845">
            <v>7000000000</v>
          </cell>
          <cell r="I1845">
            <v>2000000000</v>
          </cell>
          <cell r="J1845">
            <v>150000000</v>
          </cell>
          <cell r="K1845" t="str">
            <v>2121</v>
          </cell>
          <cell r="L1845">
            <v>3</v>
          </cell>
          <cell r="M1845" t="str">
            <v>VND</v>
          </cell>
          <cell r="N1845" t="str">
            <v>VN0012455</v>
          </cell>
          <cell r="O1845">
            <v>3</v>
          </cell>
          <cell r="P1845" t="str">
            <v>LOAN</v>
          </cell>
          <cell r="Q1845">
            <v>46022</v>
          </cell>
          <cell r="R1845">
            <v>46022</v>
          </cell>
          <cell r="S1845">
            <v>40179</v>
          </cell>
          <cell r="T1845">
            <v>1</v>
          </cell>
          <cell r="U1845" t="str">
            <v>N</v>
          </cell>
          <cell r="V1845" t="str">
            <v>N</v>
          </cell>
          <cell r="W1845">
            <v>1</v>
          </cell>
          <cell r="X1845" t="str">
            <v>Y</v>
          </cell>
          <cell r="Y1845" t="str">
            <v>VNGAAP</v>
          </cell>
          <cell r="Z1845" t="str">
            <v>9410</v>
          </cell>
          <cell r="AA1845">
            <v>43465</v>
          </cell>
          <cell r="AB1845">
            <v>15000000</v>
          </cell>
          <cell r="AC1845">
            <v>5000000000</v>
          </cell>
          <cell r="AD1845">
            <v>150000000</v>
          </cell>
          <cell r="AE1845">
            <v>0</v>
          </cell>
          <cell r="AF1845">
            <v>2</v>
          </cell>
          <cell r="AG1845">
            <v>46022</v>
          </cell>
          <cell r="AH1845">
            <v>5000000000</v>
          </cell>
          <cell r="AI1845">
            <v>5000000000</v>
          </cell>
          <cell r="AJ1845">
            <v>15000000</v>
          </cell>
          <cell r="AK1845">
            <v>0.8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42369</v>
          </cell>
          <cell r="AV1845">
            <v>1</v>
          </cell>
          <cell r="AW1845">
            <v>0</v>
          </cell>
        </row>
        <row r="1846">
          <cell r="C1846" t="str">
            <v>B0478</v>
          </cell>
          <cell r="D1846">
            <v>2000000000</v>
          </cell>
          <cell r="E1846">
            <v>0</v>
          </cell>
          <cell r="F1846">
            <v>46022</v>
          </cell>
          <cell r="G1846">
            <v>5000000000</v>
          </cell>
          <cell r="H1846">
            <v>7000000000</v>
          </cell>
          <cell r="I1846">
            <v>2000000000</v>
          </cell>
          <cell r="J1846">
            <v>150000000</v>
          </cell>
          <cell r="K1846" t="str">
            <v>2121</v>
          </cell>
          <cell r="L1846">
            <v>3</v>
          </cell>
          <cell r="M1846" t="str">
            <v>VND</v>
          </cell>
          <cell r="N1846" t="str">
            <v>VN0011797</v>
          </cell>
          <cell r="O1846">
            <v>3</v>
          </cell>
          <cell r="P1846" t="str">
            <v>LOAN</v>
          </cell>
          <cell r="Q1846">
            <v>46022</v>
          </cell>
          <cell r="R1846">
            <v>46022</v>
          </cell>
          <cell r="S1846">
            <v>40179</v>
          </cell>
          <cell r="T1846">
            <v>1</v>
          </cell>
          <cell r="U1846" t="str">
            <v>N</v>
          </cell>
          <cell r="V1846" t="str">
            <v>N</v>
          </cell>
          <cell r="W1846">
            <v>1</v>
          </cell>
          <cell r="X1846" t="str">
            <v>Y</v>
          </cell>
          <cell r="Y1846" t="str">
            <v>VNGAAP</v>
          </cell>
          <cell r="Z1846" t="str">
            <v>9410</v>
          </cell>
          <cell r="AA1846">
            <v>43465</v>
          </cell>
          <cell r="AB1846">
            <v>15000000</v>
          </cell>
          <cell r="AC1846">
            <v>5000000000</v>
          </cell>
          <cell r="AD1846">
            <v>150000000</v>
          </cell>
          <cell r="AE1846">
            <v>0</v>
          </cell>
          <cell r="AF1846">
            <v>2</v>
          </cell>
          <cell r="AG1846">
            <v>46022</v>
          </cell>
          <cell r="AH1846">
            <v>5000000000</v>
          </cell>
          <cell r="AI1846">
            <v>5000000000</v>
          </cell>
          <cell r="AJ1846">
            <v>15000000</v>
          </cell>
          <cell r="AK1846">
            <v>0.9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42369</v>
          </cell>
          <cell r="AV1846">
            <v>1</v>
          </cell>
          <cell r="AW1846">
            <v>0</v>
          </cell>
        </row>
        <row r="1847">
          <cell r="C1847" t="str">
            <v>B0479</v>
          </cell>
          <cell r="D1847">
            <v>2000000000</v>
          </cell>
          <cell r="E1847">
            <v>0</v>
          </cell>
          <cell r="F1847">
            <v>46022</v>
          </cell>
          <cell r="G1847">
            <v>5000000000</v>
          </cell>
          <cell r="H1847">
            <v>7000000000</v>
          </cell>
          <cell r="I1847">
            <v>2000000000</v>
          </cell>
          <cell r="J1847">
            <v>150000000</v>
          </cell>
          <cell r="K1847" t="str">
            <v>2121</v>
          </cell>
          <cell r="L1847">
            <v>3</v>
          </cell>
          <cell r="M1847" t="str">
            <v>VND</v>
          </cell>
          <cell r="N1847" t="str">
            <v>VN0012244</v>
          </cell>
          <cell r="O1847">
            <v>3</v>
          </cell>
          <cell r="P1847" t="str">
            <v>LOAN</v>
          </cell>
          <cell r="Q1847">
            <v>46022</v>
          </cell>
          <cell r="R1847">
            <v>46022</v>
          </cell>
          <cell r="S1847">
            <v>40179</v>
          </cell>
          <cell r="T1847">
            <v>1</v>
          </cell>
          <cell r="U1847" t="str">
            <v>N</v>
          </cell>
          <cell r="V1847" t="str">
            <v>N</v>
          </cell>
          <cell r="W1847">
            <v>1</v>
          </cell>
          <cell r="X1847" t="str">
            <v>Y</v>
          </cell>
          <cell r="Y1847" t="str">
            <v>VNGAAP</v>
          </cell>
          <cell r="Z1847" t="str">
            <v>9410</v>
          </cell>
          <cell r="AA1847">
            <v>43465</v>
          </cell>
          <cell r="AB1847">
            <v>15000000</v>
          </cell>
          <cell r="AC1847">
            <v>5000000000</v>
          </cell>
          <cell r="AD1847">
            <v>150000000</v>
          </cell>
          <cell r="AE1847">
            <v>0</v>
          </cell>
          <cell r="AF1847">
            <v>2</v>
          </cell>
          <cell r="AG1847">
            <v>46022</v>
          </cell>
          <cell r="AH1847">
            <v>5000000000</v>
          </cell>
          <cell r="AI1847">
            <v>5000000000</v>
          </cell>
          <cell r="AJ1847">
            <v>15000000</v>
          </cell>
          <cell r="AK1847">
            <v>1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42369</v>
          </cell>
          <cell r="AV1847">
            <v>1</v>
          </cell>
          <cell r="AW1847">
            <v>0</v>
          </cell>
        </row>
        <row r="1848">
          <cell r="C1848" t="str">
            <v>B0480</v>
          </cell>
          <cell r="D1848">
            <v>2000000000</v>
          </cell>
          <cell r="E1848">
            <v>0</v>
          </cell>
          <cell r="F1848">
            <v>46022</v>
          </cell>
          <cell r="G1848">
            <v>5000000000</v>
          </cell>
          <cell r="H1848">
            <v>7000000000</v>
          </cell>
          <cell r="I1848">
            <v>2000000000</v>
          </cell>
          <cell r="J1848">
            <v>150000000</v>
          </cell>
          <cell r="K1848" t="str">
            <v>2121</v>
          </cell>
          <cell r="L1848">
            <v>3</v>
          </cell>
          <cell r="M1848" t="str">
            <v>VND</v>
          </cell>
          <cell r="N1848" t="str">
            <v>VN0011405</v>
          </cell>
          <cell r="O1848">
            <v>3</v>
          </cell>
          <cell r="P1848" t="str">
            <v>LOAN</v>
          </cell>
          <cell r="Q1848">
            <v>46022</v>
          </cell>
          <cell r="R1848">
            <v>46022</v>
          </cell>
          <cell r="S1848">
            <v>40179</v>
          </cell>
          <cell r="T1848">
            <v>1</v>
          </cell>
          <cell r="U1848" t="str">
            <v>N</v>
          </cell>
          <cell r="V1848" t="str">
            <v>N</v>
          </cell>
          <cell r="W1848">
            <v>1</v>
          </cell>
          <cell r="X1848" t="str">
            <v>Y</v>
          </cell>
          <cell r="Y1848" t="str">
            <v>VNGAAP</v>
          </cell>
          <cell r="Z1848" t="str">
            <v>9410</v>
          </cell>
          <cell r="AA1848">
            <v>43465</v>
          </cell>
          <cell r="AB1848">
            <v>15000000</v>
          </cell>
          <cell r="AC1848">
            <v>5000000000</v>
          </cell>
          <cell r="AD1848">
            <v>150000000</v>
          </cell>
          <cell r="AE1848">
            <v>0</v>
          </cell>
          <cell r="AF1848">
            <v>2</v>
          </cell>
          <cell r="AG1848">
            <v>46022</v>
          </cell>
          <cell r="AH1848">
            <v>5000000000</v>
          </cell>
          <cell r="AI1848">
            <v>5000000000</v>
          </cell>
          <cell r="AJ1848">
            <v>15000000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42369</v>
          </cell>
          <cell r="AV1848">
            <v>1</v>
          </cell>
          <cell r="AW1848">
            <v>0</v>
          </cell>
        </row>
        <row r="1849">
          <cell r="C1849" t="str">
            <v>B0481</v>
          </cell>
          <cell r="D1849">
            <v>2000000000</v>
          </cell>
          <cell r="E1849">
            <v>0</v>
          </cell>
          <cell r="F1849">
            <v>46022</v>
          </cell>
          <cell r="G1849">
            <v>5000000000</v>
          </cell>
          <cell r="H1849">
            <v>7000000000</v>
          </cell>
          <cell r="I1849">
            <v>2000000000</v>
          </cell>
          <cell r="J1849">
            <v>150000000</v>
          </cell>
          <cell r="K1849" t="str">
            <v>2121</v>
          </cell>
          <cell r="L1849">
            <v>4</v>
          </cell>
          <cell r="M1849" t="str">
            <v>VND</v>
          </cell>
          <cell r="N1849" t="str">
            <v>VN0012694</v>
          </cell>
          <cell r="O1849">
            <v>4</v>
          </cell>
          <cell r="P1849" t="str">
            <v>LOAN</v>
          </cell>
          <cell r="Q1849">
            <v>46022</v>
          </cell>
          <cell r="R1849">
            <v>46022</v>
          </cell>
          <cell r="S1849">
            <v>40179</v>
          </cell>
          <cell r="T1849">
            <v>1</v>
          </cell>
          <cell r="U1849" t="str">
            <v>N</v>
          </cell>
          <cell r="V1849" t="str">
            <v>N</v>
          </cell>
          <cell r="W1849">
            <v>1</v>
          </cell>
          <cell r="X1849" t="str">
            <v>Y</v>
          </cell>
          <cell r="Y1849" t="str">
            <v>VNGAAP</v>
          </cell>
          <cell r="Z1849" t="str">
            <v>9410</v>
          </cell>
          <cell r="AA1849">
            <v>43465</v>
          </cell>
          <cell r="AB1849">
            <v>15000000</v>
          </cell>
          <cell r="AC1849">
            <v>5000000000</v>
          </cell>
          <cell r="AD1849">
            <v>150000000</v>
          </cell>
          <cell r="AE1849">
            <v>0</v>
          </cell>
          <cell r="AF1849">
            <v>2</v>
          </cell>
          <cell r="AG1849">
            <v>46022</v>
          </cell>
          <cell r="AH1849">
            <v>5000000000</v>
          </cell>
          <cell r="AI1849">
            <v>5000000000</v>
          </cell>
          <cell r="AJ1849">
            <v>15000000</v>
          </cell>
          <cell r="AK1849">
            <v>0.39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42369</v>
          </cell>
          <cell r="AV1849">
            <v>1</v>
          </cell>
          <cell r="AW1849">
            <v>0</v>
          </cell>
        </row>
        <row r="1850">
          <cell r="C1850" t="str">
            <v>B0482</v>
          </cell>
          <cell r="D1850">
            <v>2000000000</v>
          </cell>
          <cell r="E1850">
            <v>0</v>
          </cell>
          <cell r="F1850">
            <v>46022</v>
          </cell>
          <cell r="G1850">
            <v>5000000000</v>
          </cell>
          <cell r="H1850">
            <v>7000000000</v>
          </cell>
          <cell r="I1850">
            <v>2000000000</v>
          </cell>
          <cell r="J1850">
            <v>150000000</v>
          </cell>
          <cell r="K1850" t="str">
            <v>2121</v>
          </cell>
          <cell r="L1850">
            <v>4</v>
          </cell>
          <cell r="M1850" t="str">
            <v>VND</v>
          </cell>
          <cell r="N1850" t="str">
            <v>VN0011882</v>
          </cell>
          <cell r="O1850">
            <v>4</v>
          </cell>
          <cell r="P1850" t="str">
            <v>LOAN</v>
          </cell>
          <cell r="Q1850">
            <v>46022</v>
          </cell>
          <cell r="R1850">
            <v>46022</v>
          </cell>
          <cell r="S1850">
            <v>40179</v>
          </cell>
          <cell r="T1850">
            <v>1</v>
          </cell>
          <cell r="U1850" t="str">
            <v>N</v>
          </cell>
          <cell r="V1850" t="str">
            <v>N</v>
          </cell>
          <cell r="W1850">
            <v>1</v>
          </cell>
          <cell r="X1850" t="str">
            <v>Y</v>
          </cell>
          <cell r="Y1850" t="str">
            <v>VNGAAP</v>
          </cell>
          <cell r="Z1850" t="str">
            <v>9410</v>
          </cell>
          <cell r="AA1850">
            <v>43465</v>
          </cell>
          <cell r="AB1850">
            <v>15000000</v>
          </cell>
          <cell r="AC1850">
            <v>5000000000</v>
          </cell>
          <cell r="AD1850">
            <v>150000000</v>
          </cell>
          <cell r="AE1850">
            <v>0</v>
          </cell>
          <cell r="AF1850">
            <v>2</v>
          </cell>
          <cell r="AG1850">
            <v>46022</v>
          </cell>
          <cell r="AH1850">
            <v>5000000000</v>
          </cell>
          <cell r="AI1850">
            <v>5000000000</v>
          </cell>
          <cell r="AJ1850">
            <v>15000000</v>
          </cell>
          <cell r="AK1850">
            <v>0.4</v>
          </cell>
          <cell r="AL1850">
            <v>0</v>
          </cell>
          <cell r="AM1850">
            <v>0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42369</v>
          </cell>
          <cell r="AV1850">
            <v>1</v>
          </cell>
          <cell r="AW1850">
            <v>0</v>
          </cell>
        </row>
        <row r="1851">
          <cell r="C1851" t="str">
            <v>B0483</v>
          </cell>
          <cell r="D1851">
            <v>2000000000</v>
          </cell>
          <cell r="E1851">
            <v>0</v>
          </cell>
          <cell r="F1851">
            <v>46022</v>
          </cell>
          <cell r="G1851">
            <v>5000000000</v>
          </cell>
          <cell r="H1851">
            <v>7000000000</v>
          </cell>
          <cell r="I1851">
            <v>2000000000</v>
          </cell>
          <cell r="J1851">
            <v>150000000</v>
          </cell>
          <cell r="K1851" t="str">
            <v>2121</v>
          </cell>
          <cell r="L1851">
            <v>4</v>
          </cell>
          <cell r="M1851" t="str">
            <v>VND</v>
          </cell>
          <cell r="N1851" t="str">
            <v>VN0013172</v>
          </cell>
          <cell r="O1851">
            <v>4</v>
          </cell>
          <cell r="P1851" t="str">
            <v>LOAN</v>
          </cell>
          <cell r="Q1851">
            <v>46022</v>
          </cell>
          <cell r="R1851">
            <v>46022</v>
          </cell>
          <cell r="S1851">
            <v>40179</v>
          </cell>
          <cell r="T1851">
            <v>1</v>
          </cell>
          <cell r="U1851" t="str">
            <v>N</v>
          </cell>
          <cell r="V1851" t="str">
            <v>N</v>
          </cell>
          <cell r="W1851">
            <v>1</v>
          </cell>
          <cell r="X1851" t="str">
            <v>Y</v>
          </cell>
          <cell r="Y1851" t="str">
            <v>VNGAAP</v>
          </cell>
          <cell r="Z1851" t="str">
            <v>9410</v>
          </cell>
          <cell r="AA1851">
            <v>43465</v>
          </cell>
          <cell r="AB1851">
            <v>15000000</v>
          </cell>
          <cell r="AC1851">
            <v>5000000000</v>
          </cell>
          <cell r="AD1851">
            <v>150000000</v>
          </cell>
          <cell r="AE1851">
            <v>0</v>
          </cell>
          <cell r="AF1851">
            <v>2</v>
          </cell>
          <cell r="AG1851">
            <v>46022</v>
          </cell>
          <cell r="AH1851">
            <v>5000000000</v>
          </cell>
          <cell r="AI1851">
            <v>5000000000</v>
          </cell>
          <cell r="AJ1851">
            <v>15000000</v>
          </cell>
          <cell r="AK1851">
            <v>0.6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42369</v>
          </cell>
          <cell r="AV1851">
            <v>1</v>
          </cell>
          <cell r="AW1851">
            <v>0</v>
          </cell>
        </row>
        <row r="1852">
          <cell r="C1852" t="str">
            <v>B0484</v>
          </cell>
          <cell r="D1852">
            <v>2000000000</v>
          </cell>
          <cell r="E1852">
            <v>0</v>
          </cell>
          <cell r="F1852">
            <v>46022</v>
          </cell>
          <cell r="G1852">
            <v>5000000000</v>
          </cell>
          <cell r="H1852">
            <v>7000000000</v>
          </cell>
          <cell r="I1852">
            <v>2000000000</v>
          </cell>
          <cell r="J1852">
            <v>150000000</v>
          </cell>
          <cell r="K1852" t="str">
            <v>2121</v>
          </cell>
          <cell r="L1852">
            <v>4</v>
          </cell>
          <cell r="M1852" t="str">
            <v>VND</v>
          </cell>
          <cell r="N1852" t="str">
            <v>VN0012333</v>
          </cell>
          <cell r="O1852">
            <v>4</v>
          </cell>
          <cell r="P1852" t="str">
            <v>LOAN</v>
          </cell>
          <cell r="Q1852">
            <v>46022</v>
          </cell>
          <cell r="R1852">
            <v>46022</v>
          </cell>
          <cell r="S1852">
            <v>40179</v>
          </cell>
          <cell r="T1852">
            <v>1</v>
          </cell>
          <cell r="U1852" t="str">
            <v>N</v>
          </cell>
          <cell r="V1852" t="str">
            <v>N</v>
          </cell>
          <cell r="W1852">
            <v>1</v>
          </cell>
          <cell r="X1852" t="str">
            <v>Y</v>
          </cell>
          <cell r="Y1852" t="str">
            <v>VNGAAP</v>
          </cell>
          <cell r="Z1852" t="str">
            <v>9410</v>
          </cell>
          <cell r="AA1852">
            <v>43465</v>
          </cell>
          <cell r="AB1852">
            <v>15000000</v>
          </cell>
          <cell r="AC1852">
            <v>5000000000</v>
          </cell>
          <cell r="AD1852">
            <v>150000000</v>
          </cell>
          <cell r="AE1852">
            <v>0</v>
          </cell>
          <cell r="AF1852">
            <v>2</v>
          </cell>
          <cell r="AG1852">
            <v>46022</v>
          </cell>
          <cell r="AH1852">
            <v>5000000000</v>
          </cell>
          <cell r="AI1852">
            <v>5000000000</v>
          </cell>
          <cell r="AJ1852">
            <v>15000000</v>
          </cell>
          <cell r="AK1852">
            <v>0.8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42369</v>
          </cell>
          <cell r="AV1852">
            <v>1</v>
          </cell>
          <cell r="AW1852">
            <v>0</v>
          </cell>
        </row>
        <row r="1853">
          <cell r="C1853" t="str">
            <v>B0485</v>
          </cell>
          <cell r="D1853">
            <v>2000000000</v>
          </cell>
          <cell r="E1853">
            <v>0</v>
          </cell>
          <cell r="F1853">
            <v>46022</v>
          </cell>
          <cell r="G1853">
            <v>5000000000</v>
          </cell>
          <cell r="H1853">
            <v>7000000000</v>
          </cell>
          <cell r="I1853">
            <v>2000000000</v>
          </cell>
          <cell r="J1853">
            <v>150000000</v>
          </cell>
          <cell r="K1853" t="str">
            <v>2121</v>
          </cell>
          <cell r="L1853">
            <v>4</v>
          </cell>
          <cell r="M1853" t="str">
            <v>VND</v>
          </cell>
          <cell r="N1853" t="str">
            <v>VN0013141</v>
          </cell>
          <cell r="O1853">
            <v>4</v>
          </cell>
          <cell r="P1853" t="str">
            <v>LOAN</v>
          </cell>
          <cell r="Q1853">
            <v>46022</v>
          </cell>
          <cell r="R1853">
            <v>46022</v>
          </cell>
          <cell r="S1853">
            <v>40179</v>
          </cell>
          <cell r="T1853">
            <v>1</v>
          </cell>
          <cell r="U1853" t="str">
            <v>N</v>
          </cell>
          <cell r="V1853" t="str">
            <v>N</v>
          </cell>
          <cell r="W1853">
            <v>1</v>
          </cell>
          <cell r="X1853" t="str">
            <v>Y</v>
          </cell>
          <cell r="Y1853" t="str">
            <v>VNGAAP</v>
          </cell>
          <cell r="Z1853" t="str">
            <v>9410</v>
          </cell>
          <cell r="AA1853">
            <v>43465</v>
          </cell>
          <cell r="AB1853">
            <v>15000000</v>
          </cell>
          <cell r="AC1853">
            <v>5000000000</v>
          </cell>
          <cell r="AD1853">
            <v>150000000</v>
          </cell>
          <cell r="AE1853">
            <v>0</v>
          </cell>
          <cell r="AF1853">
            <v>2</v>
          </cell>
          <cell r="AG1853">
            <v>46022</v>
          </cell>
          <cell r="AH1853">
            <v>5000000000</v>
          </cell>
          <cell r="AI1853">
            <v>5000000000</v>
          </cell>
          <cell r="AJ1853">
            <v>15000000</v>
          </cell>
          <cell r="AK1853">
            <v>0.9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42369</v>
          </cell>
          <cell r="AV1853">
            <v>1</v>
          </cell>
          <cell r="AW1853">
            <v>0</v>
          </cell>
        </row>
        <row r="1854">
          <cell r="C1854" t="str">
            <v>B0486</v>
          </cell>
          <cell r="D1854">
            <v>2000000000</v>
          </cell>
          <cell r="E1854">
            <v>0</v>
          </cell>
          <cell r="F1854">
            <v>46022</v>
          </cell>
          <cell r="G1854">
            <v>5000000000</v>
          </cell>
          <cell r="H1854">
            <v>7000000000</v>
          </cell>
          <cell r="I1854">
            <v>2000000000</v>
          </cell>
          <cell r="J1854">
            <v>150000000</v>
          </cell>
          <cell r="K1854" t="str">
            <v>2121</v>
          </cell>
          <cell r="L1854">
            <v>4</v>
          </cell>
          <cell r="M1854" t="str">
            <v>VND</v>
          </cell>
          <cell r="N1854" t="str">
            <v>VN0011916</v>
          </cell>
          <cell r="O1854">
            <v>4</v>
          </cell>
          <cell r="P1854" t="str">
            <v>LOAN</v>
          </cell>
          <cell r="Q1854">
            <v>46022</v>
          </cell>
          <cell r="R1854">
            <v>46022</v>
          </cell>
          <cell r="S1854">
            <v>40179</v>
          </cell>
          <cell r="T1854">
            <v>1</v>
          </cell>
          <cell r="U1854" t="str">
            <v>N</v>
          </cell>
          <cell r="V1854" t="str">
            <v>N</v>
          </cell>
          <cell r="W1854">
            <v>1</v>
          </cell>
          <cell r="X1854" t="str">
            <v>Y</v>
          </cell>
          <cell r="Y1854" t="str">
            <v>VNGAAP</v>
          </cell>
          <cell r="Z1854" t="str">
            <v>9410</v>
          </cell>
          <cell r="AA1854">
            <v>43465</v>
          </cell>
          <cell r="AB1854">
            <v>15000000</v>
          </cell>
          <cell r="AC1854">
            <v>5000000000</v>
          </cell>
          <cell r="AD1854">
            <v>150000000</v>
          </cell>
          <cell r="AE1854">
            <v>0</v>
          </cell>
          <cell r="AF1854">
            <v>2</v>
          </cell>
          <cell r="AG1854">
            <v>46022</v>
          </cell>
          <cell r="AH1854">
            <v>5000000000</v>
          </cell>
          <cell r="AI1854">
            <v>5000000000</v>
          </cell>
          <cell r="AJ1854">
            <v>15000000</v>
          </cell>
          <cell r="AK1854">
            <v>1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42369</v>
          </cell>
          <cell r="AV1854">
            <v>1</v>
          </cell>
          <cell r="AW1854">
            <v>0</v>
          </cell>
        </row>
        <row r="1855">
          <cell r="C1855" t="str">
            <v>B0487</v>
          </cell>
          <cell r="D1855">
            <v>2000000000</v>
          </cell>
          <cell r="E1855">
            <v>0</v>
          </cell>
          <cell r="F1855">
            <v>46022</v>
          </cell>
          <cell r="G1855">
            <v>5000000000</v>
          </cell>
          <cell r="H1855">
            <v>7000000000</v>
          </cell>
          <cell r="I1855">
            <v>2000000000</v>
          </cell>
          <cell r="J1855">
            <v>150000000</v>
          </cell>
          <cell r="K1855" t="str">
            <v>2121</v>
          </cell>
          <cell r="L1855">
            <v>4</v>
          </cell>
          <cell r="M1855" t="str">
            <v>VND</v>
          </cell>
          <cell r="N1855" t="str">
            <v>VN0013601</v>
          </cell>
          <cell r="O1855">
            <v>4</v>
          </cell>
          <cell r="P1855" t="str">
            <v>LOAN</v>
          </cell>
          <cell r="Q1855">
            <v>46022</v>
          </cell>
          <cell r="R1855">
            <v>46022</v>
          </cell>
          <cell r="S1855">
            <v>40179</v>
          </cell>
          <cell r="T1855">
            <v>1</v>
          </cell>
          <cell r="U1855" t="str">
            <v>N</v>
          </cell>
          <cell r="V1855" t="str">
            <v>N</v>
          </cell>
          <cell r="W1855">
            <v>1</v>
          </cell>
          <cell r="X1855" t="str">
            <v>Y</v>
          </cell>
          <cell r="Y1855" t="str">
            <v>VNGAAP</v>
          </cell>
          <cell r="Z1855" t="str">
            <v>9410</v>
          </cell>
          <cell r="AA1855">
            <v>43465</v>
          </cell>
          <cell r="AB1855">
            <v>15000000</v>
          </cell>
          <cell r="AC1855">
            <v>5000000000</v>
          </cell>
          <cell r="AD1855">
            <v>150000000</v>
          </cell>
          <cell r="AE1855">
            <v>0</v>
          </cell>
          <cell r="AF1855">
            <v>2</v>
          </cell>
          <cell r="AG1855">
            <v>46022</v>
          </cell>
          <cell r="AH1855">
            <v>5000000000</v>
          </cell>
          <cell r="AI1855">
            <v>5000000000</v>
          </cell>
          <cell r="AJ1855">
            <v>15000000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42369</v>
          </cell>
          <cell r="AV1855">
            <v>1</v>
          </cell>
          <cell r="AW1855">
            <v>0</v>
          </cell>
        </row>
        <row r="1856">
          <cell r="C1856" t="str">
            <v>B0488</v>
          </cell>
          <cell r="D1856">
            <v>2000000000</v>
          </cell>
          <cell r="E1856">
            <v>0</v>
          </cell>
          <cell r="F1856">
            <v>46022</v>
          </cell>
          <cell r="G1856">
            <v>5000000000</v>
          </cell>
          <cell r="H1856">
            <v>7000000000</v>
          </cell>
          <cell r="I1856">
            <v>2000000000</v>
          </cell>
          <cell r="J1856">
            <v>150000000</v>
          </cell>
          <cell r="K1856" t="str">
            <v>2121</v>
          </cell>
          <cell r="L1856">
            <v>4</v>
          </cell>
          <cell r="M1856" t="str">
            <v>VND</v>
          </cell>
          <cell r="N1856" t="str">
            <v>VN0013232</v>
          </cell>
          <cell r="O1856">
            <v>4</v>
          </cell>
          <cell r="P1856" t="str">
            <v>LOAN</v>
          </cell>
          <cell r="Q1856">
            <v>46022</v>
          </cell>
          <cell r="R1856">
            <v>46022</v>
          </cell>
          <cell r="S1856">
            <v>40179</v>
          </cell>
          <cell r="T1856">
            <v>1</v>
          </cell>
          <cell r="U1856" t="str">
            <v>N</v>
          </cell>
          <cell r="V1856" t="str">
            <v>N</v>
          </cell>
          <cell r="W1856">
            <v>1</v>
          </cell>
          <cell r="X1856" t="str">
            <v>Y</v>
          </cell>
          <cell r="Y1856" t="str">
            <v>VNGAAP</v>
          </cell>
          <cell r="Z1856" t="str">
            <v>9410</v>
          </cell>
          <cell r="AA1856">
            <v>43465</v>
          </cell>
          <cell r="AB1856">
            <v>15000000</v>
          </cell>
          <cell r="AC1856">
            <v>5000000000</v>
          </cell>
          <cell r="AD1856">
            <v>150000000</v>
          </cell>
          <cell r="AE1856">
            <v>0</v>
          </cell>
          <cell r="AF1856">
            <v>2</v>
          </cell>
          <cell r="AG1856">
            <v>46022</v>
          </cell>
          <cell r="AH1856">
            <v>5000000000</v>
          </cell>
          <cell r="AI1856">
            <v>5000000000</v>
          </cell>
          <cell r="AJ1856">
            <v>15000000</v>
          </cell>
          <cell r="AK1856">
            <v>0.39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42369</v>
          </cell>
          <cell r="AV1856">
            <v>1</v>
          </cell>
          <cell r="AW1856">
            <v>0</v>
          </cell>
        </row>
        <row r="1857">
          <cell r="C1857" t="str">
            <v>B0489</v>
          </cell>
          <cell r="D1857">
            <v>2000000000</v>
          </cell>
          <cell r="E1857">
            <v>0</v>
          </cell>
          <cell r="F1857">
            <v>46022</v>
          </cell>
          <cell r="G1857">
            <v>5000000000</v>
          </cell>
          <cell r="H1857">
            <v>7000000000</v>
          </cell>
          <cell r="I1857">
            <v>2000000000</v>
          </cell>
          <cell r="J1857">
            <v>150000000</v>
          </cell>
          <cell r="K1857" t="str">
            <v>2121</v>
          </cell>
          <cell r="L1857">
            <v>4</v>
          </cell>
          <cell r="M1857" t="str">
            <v>VND</v>
          </cell>
          <cell r="N1857" t="str">
            <v>VN0012481</v>
          </cell>
          <cell r="O1857">
            <v>4</v>
          </cell>
          <cell r="P1857" t="str">
            <v>LOAN</v>
          </cell>
          <cell r="Q1857">
            <v>46022</v>
          </cell>
          <cell r="R1857">
            <v>46022</v>
          </cell>
          <cell r="S1857">
            <v>40179</v>
          </cell>
          <cell r="T1857">
            <v>1</v>
          </cell>
          <cell r="U1857" t="str">
            <v>N</v>
          </cell>
          <cell r="V1857" t="str">
            <v>N</v>
          </cell>
          <cell r="W1857">
            <v>1</v>
          </cell>
          <cell r="X1857" t="str">
            <v>Y</v>
          </cell>
          <cell r="Y1857" t="str">
            <v>VNGAAP</v>
          </cell>
          <cell r="Z1857" t="str">
            <v>9410</v>
          </cell>
          <cell r="AA1857">
            <v>43465</v>
          </cell>
          <cell r="AB1857">
            <v>15000000</v>
          </cell>
          <cell r="AC1857">
            <v>5000000000</v>
          </cell>
          <cell r="AD1857">
            <v>150000000</v>
          </cell>
          <cell r="AE1857">
            <v>0</v>
          </cell>
          <cell r="AF1857">
            <v>2</v>
          </cell>
          <cell r="AG1857">
            <v>46022</v>
          </cell>
          <cell r="AH1857">
            <v>5000000000</v>
          </cell>
          <cell r="AI1857">
            <v>5000000000</v>
          </cell>
          <cell r="AJ1857">
            <v>15000000</v>
          </cell>
          <cell r="AK1857">
            <v>0.4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42369</v>
          </cell>
          <cell r="AV1857">
            <v>1</v>
          </cell>
          <cell r="AW1857">
            <v>0</v>
          </cell>
        </row>
        <row r="1858">
          <cell r="C1858" t="str">
            <v>B0490</v>
          </cell>
          <cell r="D1858">
            <v>2000000000</v>
          </cell>
          <cell r="E1858">
            <v>0</v>
          </cell>
          <cell r="F1858">
            <v>46022</v>
          </cell>
          <cell r="G1858">
            <v>5000000000</v>
          </cell>
          <cell r="H1858">
            <v>7000000000</v>
          </cell>
          <cell r="I1858">
            <v>2000000000</v>
          </cell>
          <cell r="J1858">
            <v>150000000</v>
          </cell>
          <cell r="K1858" t="str">
            <v>2121</v>
          </cell>
          <cell r="L1858">
            <v>4</v>
          </cell>
          <cell r="M1858" t="str">
            <v>VND</v>
          </cell>
          <cell r="N1858" t="str">
            <v>VN0012394</v>
          </cell>
          <cell r="O1858">
            <v>4</v>
          </cell>
          <cell r="P1858" t="str">
            <v>LOAN</v>
          </cell>
          <cell r="Q1858">
            <v>46022</v>
          </cell>
          <cell r="R1858">
            <v>46022</v>
          </cell>
          <cell r="S1858">
            <v>40179</v>
          </cell>
          <cell r="T1858">
            <v>1</v>
          </cell>
          <cell r="U1858" t="str">
            <v>N</v>
          </cell>
          <cell r="V1858" t="str">
            <v>N</v>
          </cell>
          <cell r="W1858">
            <v>1</v>
          </cell>
          <cell r="X1858" t="str">
            <v>Y</v>
          </cell>
          <cell r="Y1858" t="str">
            <v>VNGAAP</v>
          </cell>
          <cell r="Z1858" t="str">
            <v>9410</v>
          </cell>
          <cell r="AA1858">
            <v>43465</v>
          </cell>
          <cell r="AB1858">
            <v>15000000</v>
          </cell>
          <cell r="AC1858">
            <v>5000000000</v>
          </cell>
          <cell r="AD1858">
            <v>150000000</v>
          </cell>
          <cell r="AE1858">
            <v>0</v>
          </cell>
          <cell r="AF1858">
            <v>2</v>
          </cell>
          <cell r="AG1858">
            <v>46022</v>
          </cell>
          <cell r="AH1858">
            <v>5000000000</v>
          </cell>
          <cell r="AI1858">
            <v>5000000000</v>
          </cell>
          <cell r="AJ1858">
            <v>15000000</v>
          </cell>
          <cell r="AK1858">
            <v>0.6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42369</v>
          </cell>
          <cell r="AV1858">
            <v>1</v>
          </cell>
          <cell r="AW1858">
            <v>0</v>
          </cell>
        </row>
        <row r="1859">
          <cell r="C1859" t="str">
            <v>B0491</v>
          </cell>
          <cell r="D1859">
            <v>2000000000</v>
          </cell>
          <cell r="E1859">
            <v>0</v>
          </cell>
          <cell r="F1859">
            <v>46022</v>
          </cell>
          <cell r="G1859">
            <v>5000000000</v>
          </cell>
          <cell r="H1859">
            <v>7000000000</v>
          </cell>
          <cell r="I1859">
            <v>2000000000</v>
          </cell>
          <cell r="J1859">
            <v>150000000</v>
          </cell>
          <cell r="K1859" t="str">
            <v>2121</v>
          </cell>
          <cell r="L1859">
            <v>4</v>
          </cell>
          <cell r="M1859" t="str">
            <v>VND</v>
          </cell>
          <cell r="N1859" t="str">
            <v>VN0012991</v>
          </cell>
          <cell r="O1859">
            <v>4</v>
          </cell>
          <cell r="P1859" t="str">
            <v>LOAN</v>
          </cell>
          <cell r="Q1859">
            <v>46022</v>
          </cell>
          <cell r="R1859">
            <v>46022</v>
          </cell>
          <cell r="S1859">
            <v>40179</v>
          </cell>
          <cell r="T1859">
            <v>1</v>
          </cell>
          <cell r="U1859" t="str">
            <v>N</v>
          </cell>
          <cell r="V1859" t="str">
            <v>N</v>
          </cell>
          <cell r="W1859">
            <v>1</v>
          </cell>
          <cell r="X1859" t="str">
            <v>Y</v>
          </cell>
          <cell r="Y1859" t="str">
            <v>VNGAAP</v>
          </cell>
          <cell r="Z1859" t="str">
            <v>9410</v>
          </cell>
          <cell r="AA1859">
            <v>43465</v>
          </cell>
          <cell r="AB1859">
            <v>15000000</v>
          </cell>
          <cell r="AC1859">
            <v>5000000000</v>
          </cell>
          <cell r="AD1859">
            <v>150000000</v>
          </cell>
          <cell r="AE1859">
            <v>0</v>
          </cell>
          <cell r="AF1859">
            <v>2</v>
          </cell>
          <cell r="AG1859">
            <v>46022</v>
          </cell>
          <cell r="AH1859">
            <v>5000000000</v>
          </cell>
          <cell r="AI1859">
            <v>5000000000</v>
          </cell>
          <cell r="AJ1859">
            <v>15000000</v>
          </cell>
          <cell r="AK1859">
            <v>0.8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42369</v>
          </cell>
          <cell r="AV1859">
            <v>1</v>
          </cell>
          <cell r="AW1859">
            <v>0</v>
          </cell>
        </row>
        <row r="1860">
          <cell r="C1860" t="str">
            <v>B0492</v>
          </cell>
          <cell r="D1860">
            <v>2000000000</v>
          </cell>
          <cell r="E1860">
            <v>0</v>
          </cell>
          <cell r="F1860">
            <v>46022</v>
          </cell>
          <cell r="G1860">
            <v>5000000000</v>
          </cell>
          <cell r="H1860">
            <v>7000000000</v>
          </cell>
          <cell r="I1860">
            <v>2000000000</v>
          </cell>
          <cell r="J1860">
            <v>150000000</v>
          </cell>
          <cell r="K1860" t="str">
            <v>2121</v>
          </cell>
          <cell r="L1860">
            <v>4</v>
          </cell>
          <cell r="M1860" t="str">
            <v>VND</v>
          </cell>
          <cell r="N1860" t="str">
            <v>VN0011852</v>
          </cell>
          <cell r="O1860">
            <v>4</v>
          </cell>
          <cell r="P1860" t="str">
            <v>LOAN</v>
          </cell>
          <cell r="Q1860">
            <v>46022</v>
          </cell>
          <cell r="R1860">
            <v>46022</v>
          </cell>
          <cell r="S1860">
            <v>40179</v>
          </cell>
          <cell r="T1860">
            <v>1</v>
          </cell>
          <cell r="U1860" t="str">
            <v>N</v>
          </cell>
          <cell r="V1860" t="str">
            <v>N</v>
          </cell>
          <cell r="W1860">
            <v>1</v>
          </cell>
          <cell r="X1860" t="str">
            <v>Y</v>
          </cell>
          <cell r="Y1860" t="str">
            <v>VNGAAP</v>
          </cell>
          <cell r="Z1860" t="str">
            <v>9410</v>
          </cell>
          <cell r="AA1860">
            <v>43465</v>
          </cell>
          <cell r="AB1860">
            <v>15000000</v>
          </cell>
          <cell r="AC1860">
            <v>5000000000</v>
          </cell>
          <cell r="AD1860">
            <v>150000000</v>
          </cell>
          <cell r="AE1860">
            <v>0</v>
          </cell>
          <cell r="AF1860">
            <v>2</v>
          </cell>
          <cell r="AG1860">
            <v>46022</v>
          </cell>
          <cell r="AH1860">
            <v>5000000000</v>
          </cell>
          <cell r="AI1860">
            <v>5000000000</v>
          </cell>
          <cell r="AJ1860">
            <v>15000000</v>
          </cell>
          <cell r="AK1860">
            <v>0.9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42369</v>
          </cell>
          <cell r="AV1860">
            <v>1</v>
          </cell>
          <cell r="AW1860">
            <v>0</v>
          </cell>
        </row>
        <row r="1861">
          <cell r="C1861" t="str">
            <v>B0493</v>
          </cell>
          <cell r="D1861">
            <v>2000000000</v>
          </cell>
          <cell r="E1861">
            <v>0</v>
          </cell>
          <cell r="F1861">
            <v>46022</v>
          </cell>
          <cell r="G1861">
            <v>5000000000</v>
          </cell>
          <cell r="H1861">
            <v>7000000000</v>
          </cell>
          <cell r="I1861">
            <v>2000000000</v>
          </cell>
          <cell r="J1861">
            <v>150000000</v>
          </cell>
          <cell r="K1861" t="str">
            <v>2121</v>
          </cell>
          <cell r="L1861">
            <v>4</v>
          </cell>
          <cell r="M1861" t="str">
            <v>VND</v>
          </cell>
          <cell r="N1861" t="str">
            <v>VN0012361</v>
          </cell>
          <cell r="O1861">
            <v>4</v>
          </cell>
          <cell r="P1861" t="str">
            <v>LOAN</v>
          </cell>
          <cell r="Q1861">
            <v>46022</v>
          </cell>
          <cell r="R1861">
            <v>46022</v>
          </cell>
          <cell r="S1861">
            <v>40179</v>
          </cell>
          <cell r="T1861">
            <v>1</v>
          </cell>
          <cell r="U1861" t="str">
            <v>N</v>
          </cell>
          <cell r="V1861" t="str">
            <v>N</v>
          </cell>
          <cell r="W1861">
            <v>1</v>
          </cell>
          <cell r="X1861" t="str">
            <v>Y</v>
          </cell>
          <cell r="Y1861" t="str">
            <v>VNGAAP</v>
          </cell>
          <cell r="Z1861" t="str">
            <v>9410</v>
          </cell>
          <cell r="AA1861">
            <v>43465</v>
          </cell>
          <cell r="AB1861">
            <v>15000000</v>
          </cell>
          <cell r="AC1861">
            <v>5000000000</v>
          </cell>
          <cell r="AD1861">
            <v>150000000</v>
          </cell>
          <cell r="AE1861">
            <v>0</v>
          </cell>
          <cell r="AF1861">
            <v>2</v>
          </cell>
          <cell r="AG1861">
            <v>46022</v>
          </cell>
          <cell r="AH1861">
            <v>5000000000</v>
          </cell>
          <cell r="AI1861">
            <v>5000000000</v>
          </cell>
          <cell r="AJ1861">
            <v>15000000</v>
          </cell>
          <cell r="AK1861">
            <v>1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42369</v>
          </cell>
          <cell r="AV1861">
            <v>1</v>
          </cell>
          <cell r="AW1861">
            <v>0</v>
          </cell>
        </row>
        <row r="1862">
          <cell r="C1862" t="str">
            <v>B0494</v>
          </cell>
          <cell r="D1862">
            <v>2000000000</v>
          </cell>
          <cell r="E1862">
            <v>0</v>
          </cell>
          <cell r="F1862">
            <v>46022</v>
          </cell>
          <cell r="G1862">
            <v>5000000000</v>
          </cell>
          <cell r="H1862">
            <v>7000000000</v>
          </cell>
          <cell r="I1862">
            <v>2000000000</v>
          </cell>
          <cell r="J1862">
            <v>150000000</v>
          </cell>
          <cell r="K1862" t="str">
            <v>2121</v>
          </cell>
          <cell r="L1862">
            <v>4</v>
          </cell>
          <cell r="M1862" t="str">
            <v>VND</v>
          </cell>
          <cell r="N1862" t="str">
            <v>VN0011913</v>
          </cell>
          <cell r="O1862">
            <v>4</v>
          </cell>
          <cell r="P1862" t="str">
            <v>LOAN</v>
          </cell>
          <cell r="Q1862">
            <v>46022</v>
          </cell>
          <cell r="R1862">
            <v>46022</v>
          </cell>
          <cell r="S1862">
            <v>40179</v>
          </cell>
          <cell r="T1862">
            <v>1</v>
          </cell>
          <cell r="U1862" t="str">
            <v>N</v>
          </cell>
          <cell r="V1862" t="str">
            <v>N</v>
          </cell>
          <cell r="W1862">
            <v>1</v>
          </cell>
          <cell r="X1862" t="str">
            <v>Y</v>
          </cell>
          <cell r="Y1862" t="str">
            <v>VNGAAP</v>
          </cell>
          <cell r="Z1862" t="str">
            <v>9410</v>
          </cell>
          <cell r="AA1862">
            <v>43465</v>
          </cell>
          <cell r="AB1862">
            <v>15000000</v>
          </cell>
          <cell r="AC1862">
            <v>5000000000</v>
          </cell>
          <cell r="AD1862">
            <v>150000000</v>
          </cell>
          <cell r="AE1862">
            <v>0</v>
          </cell>
          <cell r="AF1862">
            <v>2</v>
          </cell>
          <cell r="AG1862">
            <v>46022</v>
          </cell>
          <cell r="AH1862">
            <v>5000000000</v>
          </cell>
          <cell r="AI1862">
            <v>5000000000</v>
          </cell>
          <cell r="AJ1862">
            <v>15000000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42369</v>
          </cell>
          <cell r="AV1862">
            <v>1</v>
          </cell>
          <cell r="AW1862">
            <v>0</v>
          </cell>
        </row>
        <row r="1863">
          <cell r="C1863" t="str">
            <v>B0495</v>
          </cell>
          <cell r="D1863">
            <v>2000000000</v>
          </cell>
          <cell r="E1863">
            <v>0</v>
          </cell>
          <cell r="F1863">
            <v>46022</v>
          </cell>
          <cell r="G1863">
            <v>5000000000</v>
          </cell>
          <cell r="H1863">
            <v>7000000000</v>
          </cell>
          <cell r="I1863">
            <v>2000000000</v>
          </cell>
          <cell r="J1863">
            <v>150000000</v>
          </cell>
          <cell r="K1863" t="str">
            <v>2121</v>
          </cell>
          <cell r="L1863">
            <v>7</v>
          </cell>
          <cell r="M1863" t="str">
            <v>VND</v>
          </cell>
          <cell r="N1863" t="str">
            <v>VN0012273</v>
          </cell>
          <cell r="O1863">
            <v>7</v>
          </cell>
          <cell r="P1863" t="str">
            <v>LOAN</v>
          </cell>
          <cell r="Q1863">
            <v>46022</v>
          </cell>
          <cell r="R1863">
            <v>46022</v>
          </cell>
          <cell r="S1863">
            <v>40179</v>
          </cell>
          <cell r="T1863">
            <v>1</v>
          </cell>
          <cell r="U1863" t="str">
            <v>N</v>
          </cell>
          <cell r="V1863" t="str">
            <v>N</v>
          </cell>
          <cell r="W1863">
            <v>1</v>
          </cell>
          <cell r="X1863" t="str">
            <v>Y</v>
          </cell>
          <cell r="Y1863" t="str">
            <v>VNGAAP</v>
          </cell>
          <cell r="Z1863" t="str">
            <v>9410</v>
          </cell>
          <cell r="AA1863">
            <v>43465</v>
          </cell>
          <cell r="AB1863">
            <v>15000000</v>
          </cell>
          <cell r="AC1863">
            <v>5000000000</v>
          </cell>
          <cell r="AD1863">
            <v>150000000</v>
          </cell>
          <cell r="AE1863">
            <v>0</v>
          </cell>
          <cell r="AF1863">
            <v>2</v>
          </cell>
          <cell r="AG1863">
            <v>46022</v>
          </cell>
          <cell r="AH1863">
            <v>5000000000</v>
          </cell>
          <cell r="AI1863">
            <v>5000000000</v>
          </cell>
          <cell r="AJ1863">
            <v>15000000</v>
          </cell>
          <cell r="AK1863">
            <v>0.39</v>
          </cell>
          <cell r="AL1863">
            <v>0</v>
          </cell>
          <cell r="AM1863">
            <v>0</v>
          </cell>
          <cell r="AN1863">
            <v>0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42369</v>
          </cell>
          <cell r="AV1863">
            <v>1</v>
          </cell>
          <cell r="AW1863">
            <v>0</v>
          </cell>
        </row>
        <row r="1864">
          <cell r="C1864" t="str">
            <v>B0496</v>
          </cell>
          <cell r="D1864">
            <v>2000000000</v>
          </cell>
          <cell r="E1864">
            <v>0</v>
          </cell>
          <cell r="F1864">
            <v>46022</v>
          </cell>
          <cell r="G1864">
            <v>5000000000</v>
          </cell>
          <cell r="H1864">
            <v>7000000000</v>
          </cell>
          <cell r="I1864">
            <v>2000000000</v>
          </cell>
          <cell r="J1864">
            <v>150000000</v>
          </cell>
          <cell r="K1864" t="str">
            <v>2121</v>
          </cell>
          <cell r="L1864">
            <v>7</v>
          </cell>
          <cell r="M1864" t="str">
            <v>VND</v>
          </cell>
          <cell r="N1864" t="str">
            <v>VN0014591</v>
          </cell>
          <cell r="O1864">
            <v>7</v>
          </cell>
          <cell r="P1864" t="str">
            <v>LOAN</v>
          </cell>
          <cell r="Q1864">
            <v>46022</v>
          </cell>
          <cell r="R1864">
            <v>46022</v>
          </cell>
          <cell r="S1864">
            <v>40179</v>
          </cell>
          <cell r="T1864">
            <v>1</v>
          </cell>
          <cell r="U1864" t="str">
            <v>N</v>
          </cell>
          <cell r="V1864" t="str">
            <v>N</v>
          </cell>
          <cell r="W1864">
            <v>1</v>
          </cell>
          <cell r="X1864" t="str">
            <v>Y</v>
          </cell>
          <cell r="Y1864" t="str">
            <v>VNGAAP</v>
          </cell>
          <cell r="Z1864" t="str">
            <v>9410</v>
          </cell>
          <cell r="AA1864">
            <v>43465</v>
          </cell>
          <cell r="AB1864">
            <v>15000000</v>
          </cell>
          <cell r="AC1864">
            <v>5000000000</v>
          </cell>
          <cell r="AD1864">
            <v>150000000</v>
          </cell>
          <cell r="AE1864">
            <v>0</v>
          </cell>
          <cell r="AF1864">
            <v>2</v>
          </cell>
          <cell r="AG1864">
            <v>46022</v>
          </cell>
          <cell r="AH1864">
            <v>5000000000</v>
          </cell>
          <cell r="AI1864">
            <v>5000000000</v>
          </cell>
          <cell r="AJ1864">
            <v>15000000</v>
          </cell>
          <cell r="AK1864">
            <v>0.4</v>
          </cell>
          <cell r="AL1864">
            <v>0</v>
          </cell>
          <cell r="AM1864">
            <v>0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42369</v>
          </cell>
          <cell r="AV1864">
            <v>1</v>
          </cell>
          <cell r="AW1864">
            <v>0</v>
          </cell>
        </row>
        <row r="1865">
          <cell r="C1865" t="str">
            <v>B0497</v>
          </cell>
          <cell r="D1865">
            <v>2000000000</v>
          </cell>
          <cell r="E1865">
            <v>0</v>
          </cell>
          <cell r="F1865">
            <v>46022</v>
          </cell>
          <cell r="G1865">
            <v>5000000000</v>
          </cell>
          <cell r="H1865">
            <v>7000000000</v>
          </cell>
          <cell r="I1865">
            <v>2000000000</v>
          </cell>
          <cell r="J1865">
            <v>150000000</v>
          </cell>
          <cell r="K1865" t="str">
            <v>2121</v>
          </cell>
          <cell r="L1865">
            <v>7</v>
          </cell>
          <cell r="M1865" t="str">
            <v>VND</v>
          </cell>
          <cell r="N1865" t="str">
            <v>VN0012247</v>
          </cell>
          <cell r="O1865">
            <v>7</v>
          </cell>
          <cell r="P1865" t="str">
            <v>LOAN</v>
          </cell>
          <cell r="Q1865">
            <v>46022</v>
          </cell>
          <cell r="R1865">
            <v>46022</v>
          </cell>
          <cell r="S1865">
            <v>40179</v>
          </cell>
          <cell r="T1865">
            <v>1</v>
          </cell>
          <cell r="U1865" t="str">
            <v>N</v>
          </cell>
          <cell r="V1865" t="str">
            <v>N</v>
          </cell>
          <cell r="W1865">
            <v>1</v>
          </cell>
          <cell r="X1865" t="str">
            <v>Y</v>
          </cell>
          <cell r="Y1865" t="str">
            <v>VNGAAP</v>
          </cell>
          <cell r="Z1865" t="str">
            <v>9410</v>
          </cell>
          <cell r="AA1865">
            <v>43465</v>
          </cell>
          <cell r="AB1865">
            <v>15000000</v>
          </cell>
          <cell r="AC1865">
            <v>5000000000</v>
          </cell>
          <cell r="AD1865">
            <v>150000000</v>
          </cell>
          <cell r="AE1865">
            <v>0</v>
          </cell>
          <cell r="AF1865">
            <v>2</v>
          </cell>
          <cell r="AG1865">
            <v>46022</v>
          </cell>
          <cell r="AH1865">
            <v>5000000000</v>
          </cell>
          <cell r="AI1865">
            <v>5000000000</v>
          </cell>
          <cell r="AJ1865">
            <v>15000000</v>
          </cell>
          <cell r="AK1865">
            <v>0.6</v>
          </cell>
          <cell r="AL1865">
            <v>0</v>
          </cell>
          <cell r="AM1865">
            <v>0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42369</v>
          </cell>
          <cell r="AV1865">
            <v>1</v>
          </cell>
          <cell r="AW1865">
            <v>0</v>
          </cell>
        </row>
        <row r="1866">
          <cell r="C1866" t="str">
            <v>B0498</v>
          </cell>
          <cell r="D1866">
            <v>2000000000</v>
          </cell>
          <cell r="E1866">
            <v>0</v>
          </cell>
          <cell r="F1866">
            <v>46022</v>
          </cell>
          <cell r="G1866">
            <v>5000000000</v>
          </cell>
          <cell r="H1866">
            <v>7000000000</v>
          </cell>
          <cell r="I1866">
            <v>2000000000</v>
          </cell>
          <cell r="J1866">
            <v>150000000</v>
          </cell>
          <cell r="K1866" t="str">
            <v>2121</v>
          </cell>
          <cell r="L1866">
            <v>7</v>
          </cell>
          <cell r="M1866" t="str">
            <v>VND</v>
          </cell>
          <cell r="N1866" t="str">
            <v>VN0011251</v>
          </cell>
          <cell r="O1866">
            <v>7</v>
          </cell>
          <cell r="P1866" t="str">
            <v>LOAN</v>
          </cell>
          <cell r="Q1866">
            <v>46022</v>
          </cell>
          <cell r="R1866">
            <v>46022</v>
          </cell>
          <cell r="S1866">
            <v>40179</v>
          </cell>
          <cell r="T1866">
            <v>1</v>
          </cell>
          <cell r="U1866" t="str">
            <v>N</v>
          </cell>
          <cell r="V1866" t="str">
            <v>N</v>
          </cell>
          <cell r="W1866">
            <v>1</v>
          </cell>
          <cell r="X1866" t="str">
            <v>Y</v>
          </cell>
          <cell r="Y1866" t="str">
            <v>VNGAAP</v>
          </cell>
          <cell r="Z1866" t="str">
            <v>9410</v>
          </cell>
          <cell r="AA1866">
            <v>43465</v>
          </cell>
          <cell r="AB1866">
            <v>15000000</v>
          </cell>
          <cell r="AC1866">
            <v>5000000000</v>
          </cell>
          <cell r="AD1866">
            <v>150000000</v>
          </cell>
          <cell r="AE1866">
            <v>0</v>
          </cell>
          <cell r="AF1866">
            <v>2</v>
          </cell>
          <cell r="AG1866">
            <v>46022</v>
          </cell>
          <cell r="AH1866">
            <v>5000000000</v>
          </cell>
          <cell r="AI1866">
            <v>5000000000</v>
          </cell>
          <cell r="AJ1866">
            <v>15000000</v>
          </cell>
          <cell r="AK1866">
            <v>0.8</v>
          </cell>
          <cell r="AL1866">
            <v>0</v>
          </cell>
          <cell r="AM1866">
            <v>0</v>
          </cell>
          <cell r="AN1866">
            <v>0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42369</v>
          </cell>
          <cell r="AV1866">
            <v>1</v>
          </cell>
          <cell r="AW1866">
            <v>0</v>
          </cell>
        </row>
        <row r="1867">
          <cell r="C1867" t="str">
            <v>B0499</v>
          </cell>
          <cell r="D1867">
            <v>2000000000</v>
          </cell>
          <cell r="E1867">
            <v>0</v>
          </cell>
          <cell r="F1867">
            <v>46022</v>
          </cell>
          <cell r="G1867">
            <v>5000000000</v>
          </cell>
          <cell r="H1867">
            <v>7000000000</v>
          </cell>
          <cell r="I1867">
            <v>2000000000</v>
          </cell>
          <cell r="J1867">
            <v>150000000</v>
          </cell>
          <cell r="K1867" t="str">
            <v>2121</v>
          </cell>
          <cell r="L1867">
            <v>7</v>
          </cell>
          <cell r="M1867" t="str">
            <v>VND</v>
          </cell>
          <cell r="N1867" t="str">
            <v>VN0011376</v>
          </cell>
          <cell r="O1867">
            <v>7</v>
          </cell>
          <cell r="P1867" t="str">
            <v>LOAN</v>
          </cell>
          <cell r="Q1867">
            <v>46022</v>
          </cell>
          <cell r="R1867">
            <v>46022</v>
          </cell>
          <cell r="S1867">
            <v>40179</v>
          </cell>
          <cell r="T1867">
            <v>1</v>
          </cell>
          <cell r="U1867" t="str">
            <v>N</v>
          </cell>
          <cell r="V1867" t="str">
            <v>N</v>
          </cell>
          <cell r="W1867">
            <v>1</v>
          </cell>
          <cell r="X1867" t="str">
            <v>Y</v>
          </cell>
          <cell r="Y1867" t="str">
            <v>VNGAAP</v>
          </cell>
          <cell r="Z1867" t="str">
            <v>9410</v>
          </cell>
          <cell r="AA1867">
            <v>43465</v>
          </cell>
          <cell r="AB1867">
            <v>15000000</v>
          </cell>
          <cell r="AC1867">
            <v>5000000000</v>
          </cell>
          <cell r="AD1867">
            <v>150000000</v>
          </cell>
          <cell r="AE1867">
            <v>0</v>
          </cell>
          <cell r="AF1867">
            <v>2</v>
          </cell>
          <cell r="AG1867">
            <v>46022</v>
          </cell>
          <cell r="AH1867">
            <v>5000000000</v>
          </cell>
          <cell r="AI1867">
            <v>5000000000</v>
          </cell>
          <cell r="AJ1867">
            <v>15000000</v>
          </cell>
          <cell r="AK1867">
            <v>0.9</v>
          </cell>
          <cell r="AL1867">
            <v>0</v>
          </cell>
          <cell r="AM1867">
            <v>0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42369</v>
          </cell>
          <cell r="AV1867">
            <v>1</v>
          </cell>
          <cell r="AW1867">
            <v>0</v>
          </cell>
        </row>
        <row r="1868">
          <cell r="C1868" t="str">
            <v>B0500</v>
          </cell>
          <cell r="D1868">
            <v>2000000000</v>
          </cell>
          <cell r="E1868">
            <v>0</v>
          </cell>
          <cell r="F1868">
            <v>46022</v>
          </cell>
          <cell r="G1868">
            <v>5000000000</v>
          </cell>
          <cell r="H1868">
            <v>7000000000</v>
          </cell>
          <cell r="I1868">
            <v>2000000000</v>
          </cell>
          <cell r="J1868">
            <v>150000000</v>
          </cell>
          <cell r="K1868" t="str">
            <v>2121</v>
          </cell>
          <cell r="L1868">
            <v>7</v>
          </cell>
          <cell r="M1868" t="str">
            <v>VND</v>
          </cell>
          <cell r="N1868" t="str">
            <v>VN0011494</v>
          </cell>
          <cell r="O1868">
            <v>7</v>
          </cell>
          <cell r="P1868" t="str">
            <v>LOAN</v>
          </cell>
          <cell r="Q1868">
            <v>46022</v>
          </cell>
          <cell r="R1868">
            <v>46022</v>
          </cell>
          <cell r="S1868">
            <v>40179</v>
          </cell>
          <cell r="T1868">
            <v>1</v>
          </cell>
          <cell r="U1868" t="str">
            <v>N</v>
          </cell>
          <cell r="V1868" t="str">
            <v>N</v>
          </cell>
          <cell r="W1868">
            <v>1</v>
          </cell>
          <cell r="X1868" t="str">
            <v>Y</v>
          </cell>
          <cell r="Y1868" t="str">
            <v>VNGAAP</v>
          </cell>
          <cell r="Z1868" t="str">
            <v>9410</v>
          </cell>
          <cell r="AA1868">
            <v>43465</v>
          </cell>
          <cell r="AB1868">
            <v>15000000</v>
          </cell>
          <cell r="AC1868">
            <v>5000000000</v>
          </cell>
          <cell r="AD1868">
            <v>150000000</v>
          </cell>
          <cell r="AE1868">
            <v>0</v>
          </cell>
          <cell r="AF1868">
            <v>2</v>
          </cell>
          <cell r="AG1868">
            <v>46022</v>
          </cell>
          <cell r="AH1868">
            <v>5000000000</v>
          </cell>
          <cell r="AI1868">
            <v>5000000000</v>
          </cell>
          <cell r="AJ1868">
            <v>15000000</v>
          </cell>
          <cell r="AK1868">
            <v>1</v>
          </cell>
          <cell r="AL1868">
            <v>0</v>
          </cell>
          <cell r="AM1868">
            <v>0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42369</v>
          </cell>
          <cell r="AV1868">
            <v>1</v>
          </cell>
          <cell r="AW1868">
            <v>0</v>
          </cell>
        </row>
        <row r="1869">
          <cell r="C1869" t="str">
            <v>B0501</v>
          </cell>
          <cell r="D1869">
            <v>2000000000</v>
          </cell>
          <cell r="E1869">
            <v>0</v>
          </cell>
          <cell r="F1869">
            <v>46022</v>
          </cell>
          <cell r="G1869">
            <v>5000000000</v>
          </cell>
          <cell r="H1869">
            <v>7000000000</v>
          </cell>
          <cell r="I1869">
            <v>2000000000</v>
          </cell>
          <cell r="J1869">
            <v>150000000</v>
          </cell>
          <cell r="K1869" t="str">
            <v>2121</v>
          </cell>
          <cell r="L1869">
            <v>7</v>
          </cell>
          <cell r="M1869" t="str">
            <v>VND</v>
          </cell>
          <cell r="N1869" t="str">
            <v>VN0012691</v>
          </cell>
          <cell r="O1869">
            <v>7</v>
          </cell>
          <cell r="P1869" t="str">
            <v>LOAN</v>
          </cell>
          <cell r="Q1869">
            <v>46022</v>
          </cell>
          <cell r="R1869">
            <v>46022</v>
          </cell>
          <cell r="S1869">
            <v>40179</v>
          </cell>
          <cell r="T1869">
            <v>1</v>
          </cell>
          <cell r="U1869" t="str">
            <v>N</v>
          </cell>
          <cell r="V1869" t="str">
            <v>N</v>
          </cell>
          <cell r="W1869">
            <v>1</v>
          </cell>
          <cell r="X1869" t="str">
            <v>Y</v>
          </cell>
          <cell r="Y1869" t="str">
            <v>VNGAAP</v>
          </cell>
          <cell r="Z1869" t="str">
            <v>9410</v>
          </cell>
          <cell r="AA1869">
            <v>43465</v>
          </cell>
          <cell r="AB1869">
            <v>15000000</v>
          </cell>
          <cell r="AC1869">
            <v>5000000000</v>
          </cell>
          <cell r="AD1869">
            <v>150000000</v>
          </cell>
          <cell r="AE1869">
            <v>0</v>
          </cell>
          <cell r="AF1869">
            <v>2</v>
          </cell>
          <cell r="AG1869">
            <v>46022</v>
          </cell>
          <cell r="AH1869">
            <v>5000000000</v>
          </cell>
          <cell r="AI1869">
            <v>5000000000</v>
          </cell>
          <cell r="AJ1869">
            <v>15000000</v>
          </cell>
          <cell r="AK1869">
            <v>0</v>
          </cell>
          <cell r="AL1869">
            <v>0</v>
          </cell>
          <cell r="AM1869">
            <v>0</v>
          </cell>
          <cell r="AN1869">
            <v>0</v>
          </cell>
          <cell r="AO1869">
            <v>0</v>
          </cell>
          <cell r="AP1869">
            <v>0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42369</v>
          </cell>
          <cell r="AV1869">
            <v>1</v>
          </cell>
          <cell r="AW1869">
            <v>0</v>
          </cell>
        </row>
        <row r="1870">
          <cell r="C1870" t="str">
            <v>B0502</v>
          </cell>
          <cell r="D1870">
            <v>2000000000</v>
          </cell>
          <cell r="E1870">
            <v>0</v>
          </cell>
          <cell r="F1870">
            <v>46022</v>
          </cell>
          <cell r="G1870">
            <v>5000000000</v>
          </cell>
          <cell r="H1870">
            <v>7000000000</v>
          </cell>
          <cell r="I1870">
            <v>2000000000</v>
          </cell>
          <cell r="J1870">
            <v>150000000</v>
          </cell>
          <cell r="K1870" t="str">
            <v>2121</v>
          </cell>
          <cell r="L1870">
            <v>7</v>
          </cell>
          <cell r="M1870" t="str">
            <v>VND</v>
          </cell>
          <cell r="N1870" t="str">
            <v>VN0012363</v>
          </cell>
          <cell r="O1870">
            <v>7</v>
          </cell>
          <cell r="P1870" t="str">
            <v>LOAN</v>
          </cell>
          <cell r="Q1870">
            <v>46022</v>
          </cell>
          <cell r="R1870">
            <v>46022</v>
          </cell>
          <cell r="S1870">
            <v>40179</v>
          </cell>
          <cell r="T1870">
            <v>1</v>
          </cell>
          <cell r="U1870" t="str">
            <v>N</v>
          </cell>
          <cell r="V1870" t="str">
            <v>N</v>
          </cell>
          <cell r="W1870">
            <v>1</v>
          </cell>
          <cell r="X1870" t="str">
            <v>Y</v>
          </cell>
          <cell r="Y1870" t="str">
            <v>VNGAAP</v>
          </cell>
          <cell r="Z1870" t="str">
            <v>9410</v>
          </cell>
          <cell r="AA1870">
            <v>43465</v>
          </cell>
          <cell r="AB1870">
            <v>15000000</v>
          </cell>
          <cell r="AC1870">
            <v>5000000000</v>
          </cell>
          <cell r="AD1870">
            <v>150000000</v>
          </cell>
          <cell r="AE1870">
            <v>0</v>
          </cell>
          <cell r="AF1870">
            <v>2</v>
          </cell>
          <cell r="AG1870">
            <v>46022</v>
          </cell>
          <cell r="AH1870">
            <v>5000000000</v>
          </cell>
          <cell r="AI1870">
            <v>5000000000</v>
          </cell>
          <cell r="AJ1870">
            <v>15000000</v>
          </cell>
          <cell r="AK1870">
            <v>0.39</v>
          </cell>
          <cell r="AL1870">
            <v>0</v>
          </cell>
          <cell r="AM1870">
            <v>0</v>
          </cell>
          <cell r="AN1870">
            <v>0</v>
          </cell>
          <cell r="AO1870">
            <v>0</v>
          </cell>
          <cell r="AP1870">
            <v>0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42369</v>
          </cell>
          <cell r="AV1870">
            <v>1</v>
          </cell>
          <cell r="AW1870">
            <v>0</v>
          </cell>
        </row>
        <row r="1871">
          <cell r="C1871" t="str">
            <v>B0503</v>
          </cell>
          <cell r="D1871">
            <v>2000000000</v>
          </cell>
          <cell r="E1871">
            <v>0</v>
          </cell>
          <cell r="F1871">
            <v>46022</v>
          </cell>
          <cell r="G1871">
            <v>5000000000</v>
          </cell>
          <cell r="H1871">
            <v>7000000000</v>
          </cell>
          <cell r="I1871">
            <v>2000000000</v>
          </cell>
          <cell r="J1871">
            <v>150000000</v>
          </cell>
          <cell r="K1871" t="str">
            <v>2121</v>
          </cell>
          <cell r="L1871">
            <v>7</v>
          </cell>
          <cell r="M1871" t="str">
            <v>VND</v>
          </cell>
          <cell r="N1871" t="str">
            <v>VN0011557</v>
          </cell>
          <cell r="O1871">
            <v>7</v>
          </cell>
          <cell r="P1871" t="str">
            <v>LOAN</v>
          </cell>
          <cell r="Q1871">
            <v>46022</v>
          </cell>
          <cell r="R1871">
            <v>46022</v>
          </cell>
          <cell r="S1871">
            <v>40179</v>
          </cell>
          <cell r="T1871">
            <v>1</v>
          </cell>
          <cell r="U1871" t="str">
            <v>N</v>
          </cell>
          <cell r="V1871" t="str">
            <v>N</v>
          </cell>
          <cell r="W1871">
            <v>1</v>
          </cell>
          <cell r="X1871" t="str">
            <v>Y</v>
          </cell>
          <cell r="Y1871" t="str">
            <v>VNGAAP</v>
          </cell>
          <cell r="Z1871" t="str">
            <v>9410</v>
          </cell>
          <cell r="AA1871">
            <v>43465</v>
          </cell>
          <cell r="AB1871">
            <v>15000000</v>
          </cell>
          <cell r="AC1871">
            <v>5000000000</v>
          </cell>
          <cell r="AD1871">
            <v>150000000</v>
          </cell>
          <cell r="AE1871">
            <v>0</v>
          </cell>
          <cell r="AF1871">
            <v>2</v>
          </cell>
          <cell r="AG1871">
            <v>46022</v>
          </cell>
          <cell r="AH1871">
            <v>5000000000</v>
          </cell>
          <cell r="AI1871">
            <v>5000000000</v>
          </cell>
          <cell r="AJ1871">
            <v>15000000</v>
          </cell>
          <cell r="AK1871">
            <v>0.4</v>
          </cell>
          <cell r="AL1871">
            <v>0</v>
          </cell>
          <cell r="AM1871">
            <v>0</v>
          </cell>
          <cell r="AN1871">
            <v>0</v>
          </cell>
          <cell r="AO1871">
            <v>0</v>
          </cell>
          <cell r="AP1871">
            <v>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42369</v>
          </cell>
          <cell r="AV1871">
            <v>1</v>
          </cell>
          <cell r="AW1871">
            <v>0</v>
          </cell>
        </row>
        <row r="1872">
          <cell r="C1872" t="str">
            <v>B0504</v>
          </cell>
          <cell r="D1872">
            <v>2000000000</v>
          </cell>
          <cell r="E1872">
            <v>0</v>
          </cell>
          <cell r="F1872">
            <v>46022</v>
          </cell>
          <cell r="G1872">
            <v>5000000000</v>
          </cell>
          <cell r="H1872">
            <v>7000000000</v>
          </cell>
          <cell r="I1872">
            <v>2000000000</v>
          </cell>
          <cell r="J1872">
            <v>150000000</v>
          </cell>
          <cell r="K1872" t="str">
            <v>2121</v>
          </cell>
          <cell r="L1872">
            <v>7</v>
          </cell>
          <cell r="M1872" t="str">
            <v>VND</v>
          </cell>
          <cell r="N1872" t="str">
            <v>VN0011292</v>
          </cell>
          <cell r="O1872">
            <v>7</v>
          </cell>
          <cell r="P1872" t="str">
            <v>LOAN</v>
          </cell>
          <cell r="Q1872">
            <v>46022</v>
          </cell>
          <cell r="R1872">
            <v>46022</v>
          </cell>
          <cell r="S1872">
            <v>40179</v>
          </cell>
          <cell r="T1872">
            <v>1</v>
          </cell>
          <cell r="U1872" t="str">
            <v>N</v>
          </cell>
          <cell r="V1872" t="str">
            <v>N</v>
          </cell>
          <cell r="W1872">
            <v>1</v>
          </cell>
          <cell r="X1872" t="str">
            <v>Y</v>
          </cell>
          <cell r="Y1872" t="str">
            <v>VNGAAP</v>
          </cell>
          <cell r="Z1872" t="str">
            <v>9410</v>
          </cell>
          <cell r="AA1872">
            <v>43465</v>
          </cell>
          <cell r="AB1872">
            <v>15000000</v>
          </cell>
          <cell r="AC1872">
            <v>5000000000</v>
          </cell>
          <cell r="AD1872">
            <v>150000000</v>
          </cell>
          <cell r="AE1872">
            <v>0</v>
          </cell>
          <cell r="AF1872">
            <v>2</v>
          </cell>
          <cell r="AG1872">
            <v>46022</v>
          </cell>
          <cell r="AH1872">
            <v>5000000000</v>
          </cell>
          <cell r="AI1872">
            <v>5000000000</v>
          </cell>
          <cell r="AJ1872">
            <v>15000000</v>
          </cell>
          <cell r="AK1872">
            <v>0.6</v>
          </cell>
          <cell r="AL1872">
            <v>0</v>
          </cell>
          <cell r="AM1872">
            <v>0</v>
          </cell>
          <cell r="AN1872">
            <v>0</v>
          </cell>
          <cell r="AO1872">
            <v>0</v>
          </cell>
          <cell r="AP1872">
            <v>0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42369</v>
          </cell>
          <cell r="AV1872">
            <v>1</v>
          </cell>
          <cell r="AW1872">
            <v>0</v>
          </cell>
        </row>
        <row r="1873">
          <cell r="C1873" t="str">
            <v>B0505</v>
          </cell>
          <cell r="D1873">
            <v>2000000000</v>
          </cell>
          <cell r="E1873">
            <v>0</v>
          </cell>
          <cell r="F1873">
            <v>46022</v>
          </cell>
          <cell r="G1873">
            <v>5000000000</v>
          </cell>
          <cell r="H1873">
            <v>7000000000</v>
          </cell>
          <cell r="I1873">
            <v>2000000000</v>
          </cell>
          <cell r="J1873">
            <v>150000000</v>
          </cell>
          <cell r="K1873" t="str">
            <v>2121</v>
          </cell>
          <cell r="L1873">
            <v>7</v>
          </cell>
          <cell r="M1873" t="str">
            <v>VND</v>
          </cell>
          <cell r="N1873" t="str">
            <v>VN0011371</v>
          </cell>
          <cell r="O1873">
            <v>7</v>
          </cell>
          <cell r="P1873" t="str">
            <v>LOAN</v>
          </cell>
          <cell r="Q1873">
            <v>46022</v>
          </cell>
          <cell r="R1873">
            <v>46022</v>
          </cell>
          <cell r="S1873">
            <v>40179</v>
          </cell>
          <cell r="T1873">
            <v>1</v>
          </cell>
          <cell r="U1873" t="str">
            <v>N</v>
          </cell>
          <cell r="V1873" t="str">
            <v>N</v>
          </cell>
          <cell r="W1873">
            <v>1</v>
          </cell>
          <cell r="X1873" t="str">
            <v>Y</v>
          </cell>
          <cell r="Y1873" t="str">
            <v>VNGAAP</v>
          </cell>
          <cell r="Z1873" t="str">
            <v>9410</v>
          </cell>
          <cell r="AA1873">
            <v>43465</v>
          </cell>
          <cell r="AB1873">
            <v>15000000</v>
          </cell>
          <cell r="AC1873">
            <v>5000000000</v>
          </cell>
          <cell r="AD1873">
            <v>150000000</v>
          </cell>
          <cell r="AE1873">
            <v>0</v>
          </cell>
          <cell r="AF1873">
            <v>2</v>
          </cell>
          <cell r="AG1873">
            <v>46022</v>
          </cell>
          <cell r="AH1873">
            <v>5000000000</v>
          </cell>
          <cell r="AI1873">
            <v>5000000000</v>
          </cell>
          <cell r="AJ1873">
            <v>15000000</v>
          </cell>
          <cell r="AK1873">
            <v>0.8</v>
          </cell>
          <cell r="AL1873">
            <v>0</v>
          </cell>
          <cell r="AM1873">
            <v>0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42369</v>
          </cell>
          <cell r="AV1873">
            <v>1</v>
          </cell>
          <cell r="AW1873">
            <v>0</v>
          </cell>
        </row>
        <row r="1874">
          <cell r="C1874" t="str">
            <v>B0506</v>
          </cell>
          <cell r="D1874">
            <v>2000000000</v>
          </cell>
          <cell r="E1874">
            <v>0</v>
          </cell>
          <cell r="F1874">
            <v>46022</v>
          </cell>
          <cell r="G1874">
            <v>5000000000</v>
          </cell>
          <cell r="H1874">
            <v>7000000000</v>
          </cell>
          <cell r="I1874">
            <v>2000000000</v>
          </cell>
          <cell r="J1874">
            <v>150000000</v>
          </cell>
          <cell r="K1874" t="str">
            <v>2121</v>
          </cell>
          <cell r="L1874">
            <v>7</v>
          </cell>
          <cell r="M1874" t="str">
            <v>VND</v>
          </cell>
          <cell r="N1874" t="str">
            <v>VN0011491</v>
          </cell>
          <cell r="O1874">
            <v>7</v>
          </cell>
          <cell r="P1874" t="str">
            <v>LOAN</v>
          </cell>
          <cell r="Q1874">
            <v>46022</v>
          </cell>
          <cell r="R1874">
            <v>46022</v>
          </cell>
          <cell r="S1874">
            <v>40179</v>
          </cell>
          <cell r="T1874">
            <v>1</v>
          </cell>
          <cell r="U1874" t="str">
            <v>N</v>
          </cell>
          <cell r="V1874" t="str">
            <v>N</v>
          </cell>
          <cell r="W1874">
            <v>1</v>
          </cell>
          <cell r="X1874" t="str">
            <v>Y</v>
          </cell>
          <cell r="Y1874" t="str">
            <v>VNGAAP</v>
          </cell>
          <cell r="Z1874" t="str">
            <v>9410</v>
          </cell>
          <cell r="AA1874">
            <v>43465</v>
          </cell>
          <cell r="AB1874">
            <v>15000000</v>
          </cell>
          <cell r="AC1874">
            <v>5000000000</v>
          </cell>
          <cell r="AD1874">
            <v>150000000</v>
          </cell>
          <cell r="AE1874">
            <v>0</v>
          </cell>
          <cell r="AF1874">
            <v>2</v>
          </cell>
          <cell r="AG1874">
            <v>46022</v>
          </cell>
          <cell r="AH1874">
            <v>5000000000</v>
          </cell>
          <cell r="AI1874">
            <v>5000000000</v>
          </cell>
          <cell r="AJ1874">
            <v>15000000</v>
          </cell>
          <cell r="AK1874">
            <v>0.9</v>
          </cell>
          <cell r="AL1874">
            <v>0</v>
          </cell>
          <cell r="AM1874">
            <v>0</v>
          </cell>
          <cell r="AN1874">
            <v>0</v>
          </cell>
          <cell r="AO1874">
            <v>0</v>
          </cell>
          <cell r="AP1874">
            <v>0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42369</v>
          </cell>
          <cell r="AV1874">
            <v>1</v>
          </cell>
          <cell r="AW1874">
            <v>0</v>
          </cell>
        </row>
        <row r="1875">
          <cell r="C1875" t="str">
            <v>B0507</v>
          </cell>
          <cell r="D1875">
            <v>2000000000</v>
          </cell>
          <cell r="E1875">
            <v>0</v>
          </cell>
          <cell r="F1875">
            <v>46022</v>
          </cell>
          <cell r="G1875">
            <v>5000000000</v>
          </cell>
          <cell r="H1875">
            <v>7000000000</v>
          </cell>
          <cell r="I1875">
            <v>2000000000</v>
          </cell>
          <cell r="J1875">
            <v>150000000</v>
          </cell>
          <cell r="K1875" t="str">
            <v>2121</v>
          </cell>
          <cell r="L1875">
            <v>7</v>
          </cell>
          <cell r="M1875" t="str">
            <v>VND</v>
          </cell>
          <cell r="N1875" t="str">
            <v>VN0012343</v>
          </cell>
          <cell r="O1875">
            <v>7</v>
          </cell>
          <cell r="P1875" t="str">
            <v>LOAN</v>
          </cell>
          <cell r="Q1875">
            <v>46022</v>
          </cell>
          <cell r="R1875">
            <v>46022</v>
          </cell>
          <cell r="S1875">
            <v>40179</v>
          </cell>
          <cell r="T1875">
            <v>1</v>
          </cell>
          <cell r="U1875" t="str">
            <v>N</v>
          </cell>
          <cell r="V1875" t="str">
            <v>N</v>
          </cell>
          <cell r="W1875">
            <v>1</v>
          </cell>
          <cell r="X1875" t="str">
            <v>Y</v>
          </cell>
          <cell r="Y1875" t="str">
            <v>VNGAAP</v>
          </cell>
          <cell r="Z1875" t="str">
            <v>9410</v>
          </cell>
          <cell r="AA1875">
            <v>43465</v>
          </cell>
          <cell r="AB1875">
            <v>15000000</v>
          </cell>
          <cell r="AC1875">
            <v>5000000000</v>
          </cell>
          <cell r="AD1875">
            <v>150000000</v>
          </cell>
          <cell r="AE1875">
            <v>0</v>
          </cell>
          <cell r="AF1875">
            <v>2</v>
          </cell>
          <cell r="AG1875">
            <v>46022</v>
          </cell>
          <cell r="AH1875">
            <v>5000000000</v>
          </cell>
          <cell r="AI1875">
            <v>5000000000</v>
          </cell>
          <cell r="AJ1875">
            <v>15000000</v>
          </cell>
          <cell r="AK1875">
            <v>1</v>
          </cell>
          <cell r="AL1875">
            <v>0</v>
          </cell>
          <cell r="AM1875">
            <v>0</v>
          </cell>
          <cell r="AN1875">
            <v>0</v>
          </cell>
          <cell r="AO1875">
            <v>0</v>
          </cell>
          <cell r="AP1875">
            <v>0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42369</v>
          </cell>
          <cell r="AV1875">
            <v>1</v>
          </cell>
          <cell r="AW1875">
            <v>0</v>
          </cell>
        </row>
        <row r="1876">
          <cell r="C1876" t="str">
            <v>B0508</v>
          </cell>
          <cell r="D1876">
            <v>2000000000</v>
          </cell>
          <cell r="E1876">
            <v>0</v>
          </cell>
          <cell r="F1876">
            <v>46022</v>
          </cell>
          <cell r="G1876">
            <v>5000000000</v>
          </cell>
          <cell r="H1876">
            <v>7000000000</v>
          </cell>
          <cell r="I1876">
            <v>2000000000</v>
          </cell>
          <cell r="J1876">
            <v>150000000</v>
          </cell>
          <cell r="K1876" t="str">
            <v>2121</v>
          </cell>
          <cell r="L1876">
            <v>7</v>
          </cell>
          <cell r="M1876" t="str">
            <v>VND</v>
          </cell>
          <cell r="N1876" t="str">
            <v>VN0012782</v>
          </cell>
          <cell r="O1876">
            <v>7</v>
          </cell>
          <cell r="P1876" t="str">
            <v>LOAN</v>
          </cell>
          <cell r="Q1876">
            <v>46022</v>
          </cell>
          <cell r="R1876">
            <v>46022</v>
          </cell>
          <cell r="S1876">
            <v>40179</v>
          </cell>
          <cell r="T1876">
            <v>1</v>
          </cell>
          <cell r="U1876" t="str">
            <v>N</v>
          </cell>
          <cell r="V1876" t="str">
            <v>N</v>
          </cell>
          <cell r="W1876">
            <v>1</v>
          </cell>
          <cell r="X1876" t="str">
            <v>Y</v>
          </cell>
          <cell r="Y1876" t="str">
            <v>VNGAAP</v>
          </cell>
          <cell r="Z1876" t="str">
            <v>9410</v>
          </cell>
          <cell r="AA1876">
            <v>43465</v>
          </cell>
          <cell r="AB1876">
            <v>15000000</v>
          </cell>
          <cell r="AC1876">
            <v>5000000000</v>
          </cell>
          <cell r="AD1876">
            <v>150000000</v>
          </cell>
          <cell r="AE1876">
            <v>0</v>
          </cell>
          <cell r="AF1876">
            <v>2</v>
          </cell>
          <cell r="AG1876">
            <v>46022</v>
          </cell>
          <cell r="AH1876">
            <v>5000000000</v>
          </cell>
          <cell r="AI1876">
            <v>5000000000</v>
          </cell>
          <cell r="AJ1876">
            <v>15000000</v>
          </cell>
          <cell r="AK1876">
            <v>0</v>
          </cell>
          <cell r="AL1876">
            <v>0</v>
          </cell>
          <cell r="AM1876">
            <v>0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42369</v>
          </cell>
          <cell r="AV1876">
            <v>1</v>
          </cell>
          <cell r="AW1876">
            <v>0</v>
          </cell>
        </row>
        <row r="1877">
          <cell r="C1877" t="str">
            <v>B0509</v>
          </cell>
          <cell r="D1877">
            <v>2000000000</v>
          </cell>
          <cell r="E1877">
            <v>0</v>
          </cell>
          <cell r="F1877">
            <v>46022</v>
          </cell>
          <cell r="G1877">
            <v>5000000000</v>
          </cell>
          <cell r="H1877">
            <v>7000000000</v>
          </cell>
          <cell r="I1877">
            <v>2000000000</v>
          </cell>
          <cell r="J1877">
            <v>150000000</v>
          </cell>
          <cell r="K1877" t="str">
            <v>2121</v>
          </cell>
          <cell r="L1877">
            <v>7</v>
          </cell>
          <cell r="M1877" t="str">
            <v>VND</v>
          </cell>
          <cell r="N1877" t="str">
            <v>VN0014153</v>
          </cell>
          <cell r="O1877">
            <v>7</v>
          </cell>
          <cell r="P1877" t="str">
            <v>LOAN</v>
          </cell>
          <cell r="Q1877">
            <v>46022</v>
          </cell>
          <cell r="R1877">
            <v>46022</v>
          </cell>
          <cell r="S1877">
            <v>40179</v>
          </cell>
          <cell r="T1877">
            <v>1</v>
          </cell>
          <cell r="U1877" t="str">
            <v>N</v>
          </cell>
          <cell r="V1877" t="str">
            <v>N</v>
          </cell>
          <cell r="W1877">
            <v>1</v>
          </cell>
          <cell r="X1877" t="str">
            <v>Y</v>
          </cell>
          <cell r="Y1877" t="str">
            <v>VNGAAP</v>
          </cell>
          <cell r="Z1877" t="str">
            <v>9410</v>
          </cell>
          <cell r="AA1877">
            <v>43465</v>
          </cell>
          <cell r="AB1877">
            <v>15000000</v>
          </cell>
          <cell r="AC1877">
            <v>5000000000</v>
          </cell>
          <cell r="AD1877">
            <v>150000000</v>
          </cell>
          <cell r="AE1877">
            <v>0</v>
          </cell>
          <cell r="AF1877">
            <v>2</v>
          </cell>
          <cell r="AG1877">
            <v>46022</v>
          </cell>
          <cell r="AH1877">
            <v>5000000000</v>
          </cell>
          <cell r="AI1877">
            <v>5000000000</v>
          </cell>
          <cell r="AJ1877">
            <v>15000000</v>
          </cell>
          <cell r="AK1877">
            <v>0.39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>
            <v>0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42369</v>
          </cell>
          <cell r="AV1877">
            <v>1</v>
          </cell>
          <cell r="AW1877">
            <v>0</v>
          </cell>
        </row>
        <row r="1878">
          <cell r="C1878" t="str">
            <v>B0510</v>
          </cell>
          <cell r="D1878">
            <v>2000000000</v>
          </cell>
          <cell r="E1878">
            <v>0</v>
          </cell>
          <cell r="F1878">
            <v>46022</v>
          </cell>
          <cell r="G1878">
            <v>5000000000</v>
          </cell>
          <cell r="H1878">
            <v>7000000000</v>
          </cell>
          <cell r="I1878">
            <v>2000000000</v>
          </cell>
          <cell r="J1878">
            <v>150000000</v>
          </cell>
          <cell r="K1878" t="str">
            <v>2121</v>
          </cell>
          <cell r="L1878">
            <v>7</v>
          </cell>
          <cell r="M1878" t="str">
            <v>VND</v>
          </cell>
          <cell r="N1878" t="str">
            <v>VN0011912</v>
          </cell>
          <cell r="O1878">
            <v>7</v>
          </cell>
          <cell r="P1878" t="str">
            <v>LOAN</v>
          </cell>
          <cell r="Q1878">
            <v>46022</v>
          </cell>
          <cell r="R1878">
            <v>46022</v>
          </cell>
          <cell r="S1878">
            <v>40179</v>
          </cell>
          <cell r="T1878">
            <v>1</v>
          </cell>
          <cell r="U1878" t="str">
            <v>N</v>
          </cell>
          <cell r="V1878" t="str">
            <v>N</v>
          </cell>
          <cell r="W1878">
            <v>1</v>
          </cell>
          <cell r="X1878" t="str">
            <v>Y</v>
          </cell>
          <cell r="Y1878" t="str">
            <v>VNGAAP</v>
          </cell>
          <cell r="Z1878" t="str">
            <v>9410</v>
          </cell>
          <cell r="AA1878">
            <v>43465</v>
          </cell>
          <cell r="AB1878">
            <v>15000000</v>
          </cell>
          <cell r="AC1878">
            <v>5000000000</v>
          </cell>
          <cell r="AD1878">
            <v>150000000</v>
          </cell>
          <cell r="AE1878">
            <v>0</v>
          </cell>
          <cell r="AF1878">
            <v>2</v>
          </cell>
          <cell r="AG1878">
            <v>46022</v>
          </cell>
          <cell r="AH1878">
            <v>5000000000</v>
          </cell>
          <cell r="AI1878">
            <v>5000000000</v>
          </cell>
          <cell r="AJ1878">
            <v>15000000</v>
          </cell>
          <cell r="AK1878">
            <v>0.4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>
            <v>0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42369</v>
          </cell>
          <cell r="AV1878">
            <v>1</v>
          </cell>
          <cell r="AW1878">
            <v>0</v>
          </cell>
        </row>
        <row r="1879">
          <cell r="C1879" t="str">
            <v>B0511</v>
          </cell>
          <cell r="D1879">
            <v>2000000000</v>
          </cell>
          <cell r="E1879">
            <v>0</v>
          </cell>
          <cell r="F1879">
            <v>46022</v>
          </cell>
          <cell r="G1879">
            <v>5000000000</v>
          </cell>
          <cell r="H1879">
            <v>7000000000</v>
          </cell>
          <cell r="I1879">
            <v>2000000000</v>
          </cell>
          <cell r="J1879">
            <v>150000000</v>
          </cell>
          <cell r="K1879" t="str">
            <v>2121</v>
          </cell>
          <cell r="L1879">
            <v>7</v>
          </cell>
          <cell r="M1879" t="str">
            <v>VND</v>
          </cell>
          <cell r="N1879" t="str">
            <v>VN0012212</v>
          </cell>
          <cell r="O1879">
            <v>7</v>
          </cell>
          <cell r="P1879" t="str">
            <v>LOAN</v>
          </cell>
          <cell r="Q1879">
            <v>46022</v>
          </cell>
          <cell r="R1879">
            <v>46022</v>
          </cell>
          <cell r="S1879">
            <v>40179</v>
          </cell>
          <cell r="T1879">
            <v>1</v>
          </cell>
          <cell r="U1879" t="str">
            <v>N</v>
          </cell>
          <cell r="V1879" t="str">
            <v>N</v>
          </cell>
          <cell r="W1879">
            <v>1</v>
          </cell>
          <cell r="X1879" t="str">
            <v>Y</v>
          </cell>
          <cell r="Y1879" t="str">
            <v>VNGAAP</v>
          </cell>
          <cell r="Z1879" t="str">
            <v>9410</v>
          </cell>
          <cell r="AA1879">
            <v>43465</v>
          </cell>
          <cell r="AB1879">
            <v>15000000</v>
          </cell>
          <cell r="AC1879">
            <v>5000000000</v>
          </cell>
          <cell r="AD1879">
            <v>150000000</v>
          </cell>
          <cell r="AE1879">
            <v>0</v>
          </cell>
          <cell r="AF1879">
            <v>2</v>
          </cell>
          <cell r="AG1879">
            <v>46022</v>
          </cell>
          <cell r="AH1879">
            <v>5000000000</v>
          </cell>
          <cell r="AI1879">
            <v>5000000000</v>
          </cell>
          <cell r="AJ1879">
            <v>15000000</v>
          </cell>
          <cell r="AK1879">
            <v>0.6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>
            <v>0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42369</v>
          </cell>
          <cell r="AV1879">
            <v>1</v>
          </cell>
          <cell r="AW1879">
            <v>0</v>
          </cell>
        </row>
        <row r="1880">
          <cell r="C1880" t="str">
            <v>B0512</v>
          </cell>
          <cell r="D1880">
            <v>2000000000</v>
          </cell>
          <cell r="E1880">
            <v>0</v>
          </cell>
          <cell r="F1880">
            <v>46022</v>
          </cell>
          <cell r="G1880">
            <v>5000000000</v>
          </cell>
          <cell r="H1880">
            <v>7000000000</v>
          </cell>
          <cell r="I1880">
            <v>2000000000</v>
          </cell>
          <cell r="J1880">
            <v>150000000</v>
          </cell>
          <cell r="K1880" t="str">
            <v>2121</v>
          </cell>
          <cell r="L1880">
            <v>7</v>
          </cell>
          <cell r="M1880" t="str">
            <v>VND</v>
          </cell>
          <cell r="N1880" t="str">
            <v>VN0014591</v>
          </cell>
          <cell r="O1880">
            <v>7</v>
          </cell>
          <cell r="P1880" t="str">
            <v>LOAN</v>
          </cell>
          <cell r="Q1880">
            <v>46022</v>
          </cell>
          <cell r="R1880">
            <v>46022</v>
          </cell>
          <cell r="S1880">
            <v>40179</v>
          </cell>
          <cell r="T1880">
            <v>1</v>
          </cell>
          <cell r="U1880" t="str">
            <v>N</v>
          </cell>
          <cell r="V1880" t="str">
            <v>N</v>
          </cell>
          <cell r="W1880">
            <v>1</v>
          </cell>
          <cell r="X1880" t="str">
            <v>Y</v>
          </cell>
          <cell r="Y1880" t="str">
            <v>VNGAAP</v>
          </cell>
          <cell r="Z1880" t="str">
            <v>9410</v>
          </cell>
          <cell r="AA1880">
            <v>43465</v>
          </cell>
          <cell r="AB1880">
            <v>15000000</v>
          </cell>
          <cell r="AC1880">
            <v>5000000000</v>
          </cell>
          <cell r="AD1880">
            <v>150000000</v>
          </cell>
          <cell r="AE1880">
            <v>0</v>
          </cell>
          <cell r="AF1880">
            <v>2</v>
          </cell>
          <cell r="AG1880">
            <v>46022</v>
          </cell>
          <cell r="AH1880">
            <v>5000000000</v>
          </cell>
          <cell r="AI1880">
            <v>5000000000</v>
          </cell>
          <cell r="AJ1880">
            <v>15000000</v>
          </cell>
          <cell r="AK1880">
            <v>0.8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>
            <v>0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42369</v>
          </cell>
          <cell r="AV1880">
            <v>1</v>
          </cell>
          <cell r="AW1880">
            <v>0</v>
          </cell>
        </row>
        <row r="1881">
          <cell r="C1881" t="str">
            <v>B0513</v>
          </cell>
          <cell r="D1881">
            <v>2000000000</v>
          </cell>
          <cell r="E1881">
            <v>0</v>
          </cell>
          <cell r="F1881">
            <v>46022</v>
          </cell>
          <cell r="G1881">
            <v>5000000000</v>
          </cell>
          <cell r="H1881">
            <v>7000000000</v>
          </cell>
          <cell r="I1881">
            <v>2000000000</v>
          </cell>
          <cell r="J1881">
            <v>150000000</v>
          </cell>
          <cell r="K1881" t="str">
            <v>2121</v>
          </cell>
          <cell r="L1881">
            <v>7</v>
          </cell>
          <cell r="M1881" t="str">
            <v>VND</v>
          </cell>
          <cell r="N1881" t="str">
            <v>VN0012452</v>
          </cell>
          <cell r="O1881">
            <v>7</v>
          </cell>
          <cell r="P1881" t="str">
            <v>LOAN</v>
          </cell>
          <cell r="Q1881">
            <v>46022</v>
          </cell>
          <cell r="R1881">
            <v>46022</v>
          </cell>
          <cell r="S1881">
            <v>40179</v>
          </cell>
          <cell r="T1881">
            <v>1</v>
          </cell>
          <cell r="U1881" t="str">
            <v>N</v>
          </cell>
          <cell r="V1881" t="str">
            <v>N</v>
          </cell>
          <cell r="W1881">
            <v>1</v>
          </cell>
          <cell r="X1881" t="str">
            <v>Y</v>
          </cell>
          <cell r="Y1881" t="str">
            <v>VNGAAP</v>
          </cell>
          <cell r="Z1881" t="str">
            <v>9410</v>
          </cell>
          <cell r="AA1881">
            <v>43465</v>
          </cell>
          <cell r="AB1881">
            <v>15000000</v>
          </cell>
          <cell r="AC1881">
            <v>5000000000</v>
          </cell>
          <cell r="AD1881">
            <v>150000000</v>
          </cell>
          <cell r="AE1881">
            <v>0</v>
          </cell>
          <cell r="AF1881">
            <v>2</v>
          </cell>
          <cell r="AG1881">
            <v>46022</v>
          </cell>
          <cell r="AH1881">
            <v>5000000000</v>
          </cell>
          <cell r="AI1881">
            <v>5000000000</v>
          </cell>
          <cell r="AJ1881">
            <v>15000000</v>
          </cell>
          <cell r="AK1881">
            <v>0.9</v>
          </cell>
          <cell r="AL1881">
            <v>0</v>
          </cell>
          <cell r="AM1881">
            <v>0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42369</v>
          </cell>
          <cell r="AV1881">
            <v>1</v>
          </cell>
          <cell r="AW1881">
            <v>0</v>
          </cell>
        </row>
        <row r="1882">
          <cell r="C1882" t="str">
            <v>B0514</v>
          </cell>
          <cell r="D1882">
            <v>2000000000</v>
          </cell>
          <cell r="E1882">
            <v>0</v>
          </cell>
          <cell r="F1882">
            <v>46022</v>
          </cell>
          <cell r="G1882">
            <v>5000000000</v>
          </cell>
          <cell r="H1882">
            <v>7000000000</v>
          </cell>
          <cell r="I1882">
            <v>2000000000</v>
          </cell>
          <cell r="J1882">
            <v>150000000</v>
          </cell>
          <cell r="K1882" t="str">
            <v>2121</v>
          </cell>
          <cell r="L1882">
            <v>7</v>
          </cell>
          <cell r="M1882" t="str">
            <v>VND</v>
          </cell>
          <cell r="N1882" t="str">
            <v>VN0011941</v>
          </cell>
          <cell r="O1882">
            <v>7</v>
          </cell>
          <cell r="P1882" t="str">
            <v>LOAN</v>
          </cell>
          <cell r="Q1882">
            <v>46022</v>
          </cell>
          <cell r="R1882">
            <v>46022</v>
          </cell>
          <cell r="S1882">
            <v>40179</v>
          </cell>
          <cell r="T1882">
            <v>1</v>
          </cell>
          <cell r="U1882" t="str">
            <v>N</v>
          </cell>
          <cell r="V1882" t="str">
            <v>N</v>
          </cell>
          <cell r="W1882">
            <v>1</v>
          </cell>
          <cell r="X1882" t="str">
            <v>Y</v>
          </cell>
          <cell r="Y1882" t="str">
            <v>VNGAAP</v>
          </cell>
          <cell r="Z1882" t="str">
            <v>9410</v>
          </cell>
          <cell r="AA1882">
            <v>43465</v>
          </cell>
          <cell r="AB1882">
            <v>15000000</v>
          </cell>
          <cell r="AC1882">
            <v>5000000000</v>
          </cell>
          <cell r="AD1882">
            <v>150000000</v>
          </cell>
          <cell r="AE1882">
            <v>0</v>
          </cell>
          <cell r="AF1882">
            <v>2</v>
          </cell>
          <cell r="AG1882">
            <v>46022</v>
          </cell>
          <cell r="AH1882">
            <v>5000000000</v>
          </cell>
          <cell r="AI1882">
            <v>5000000000</v>
          </cell>
          <cell r="AJ1882">
            <v>15000000</v>
          </cell>
          <cell r="AK1882">
            <v>1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>
            <v>0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42369</v>
          </cell>
          <cell r="AV1882">
            <v>1</v>
          </cell>
          <cell r="AW1882">
            <v>0</v>
          </cell>
        </row>
        <row r="1883">
          <cell r="C1883" t="str">
            <v>B0515</v>
          </cell>
          <cell r="D1883">
            <v>2000000000</v>
          </cell>
          <cell r="E1883">
            <v>0</v>
          </cell>
          <cell r="F1883">
            <v>46022</v>
          </cell>
          <cell r="G1883">
            <v>5000000000</v>
          </cell>
          <cell r="H1883">
            <v>7000000000</v>
          </cell>
          <cell r="I1883">
            <v>2000000000</v>
          </cell>
          <cell r="J1883">
            <v>150000000</v>
          </cell>
          <cell r="K1883" t="str">
            <v>2121</v>
          </cell>
          <cell r="L1883">
            <v>7</v>
          </cell>
          <cell r="M1883" t="str">
            <v>VND</v>
          </cell>
          <cell r="N1883" t="str">
            <v>VN0012454</v>
          </cell>
          <cell r="O1883">
            <v>7</v>
          </cell>
          <cell r="P1883" t="str">
            <v>LOAN</v>
          </cell>
          <cell r="Q1883">
            <v>46022</v>
          </cell>
          <cell r="R1883">
            <v>46022</v>
          </cell>
          <cell r="S1883">
            <v>40179</v>
          </cell>
          <cell r="T1883">
            <v>1</v>
          </cell>
          <cell r="U1883" t="str">
            <v>N</v>
          </cell>
          <cell r="V1883" t="str">
            <v>N</v>
          </cell>
          <cell r="W1883">
            <v>1</v>
          </cell>
          <cell r="X1883" t="str">
            <v>Y</v>
          </cell>
          <cell r="Y1883" t="str">
            <v>VNGAAP</v>
          </cell>
          <cell r="Z1883" t="str">
            <v>9410</v>
          </cell>
          <cell r="AA1883">
            <v>43465</v>
          </cell>
          <cell r="AB1883">
            <v>15000000</v>
          </cell>
          <cell r="AC1883">
            <v>5000000000</v>
          </cell>
          <cell r="AD1883">
            <v>150000000</v>
          </cell>
          <cell r="AE1883">
            <v>0</v>
          </cell>
          <cell r="AF1883">
            <v>2</v>
          </cell>
          <cell r="AG1883">
            <v>46022</v>
          </cell>
          <cell r="AH1883">
            <v>5000000000</v>
          </cell>
          <cell r="AI1883">
            <v>5000000000</v>
          </cell>
          <cell r="AJ1883">
            <v>15000000</v>
          </cell>
          <cell r="AK1883">
            <v>0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>
            <v>0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42369</v>
          </cell>
          <cell r="AV1883">
            <v>1</v>
          </cell>
          <cell r="AW1883">
            <v>0</v>
          </cell>
        </row>
        <row r="1884">
          <cell r="C1884" t="str">
            <v>B0516</v>
          </cell>
          <cell r="D1884">
            <v>2000000000</v>
          </cell>
          <cell r="E1884">
            <v>0</v>
          </cell>
          <cell r="F1884">
            <v>46022</v>
          </cell>
          <cell r="G1884">
            <v>5000000000</v>
          </cell>
          <cell r="H1884">
            <v>7000000000</v>
          </cell>
          <cell r="I1884">
            <v>2000000000</v>
          </cell>
          <cell r="J1884">
            <v>150000000</v>
          </cell>
          <cell r="K1884" t="str">
            <v>2121</v>
          </cell>
          <cell r="L1884">
            <v>7</v>
          </cell>
          <cell r="M1884" t="str">
            <v>VND</v>
          </cell>
          <cell r="N1884" t="str">
            <v>VN0011233</v>
          </cell>
          <cell r="O1884">
            <v>7</v>
          </cell>
          <cell r="P1884" t="str">
            <v>LOAN</v>
          </cell>
          <cell r="Q1884">
            <v>46022</v>
          </cell>
          <cell r="R1884">
            <v>46022</v>
          </cell>
          <cell r="S1884">
            <v>40179</v>
          </cell>
          <cell r="T1884">
            <v>1</v>
          </cell>
          <cell r="U1884" t="str">
            <v>N</v>
          </cell>
          <cell r="V1884" t="str">
            <v>N</v>
          </cell>
          <cell r="W1884">
            <v>1</v>
          </cell>
          <cell r="X1884" t="str">
            <v>Y</v>
          </cell>
          <cell r="Y1884" t="str">
            <v>VNGAAP</v>
          </cell>
          <cell r="Z1884" t="str">
            <v>9410</v>
          </cell>
          <cell r="AA1884">
            <v>43465</v>
          </cell>
          <cell r="AB1884">
            <v>15000000</v>
          </cell>
          <cell r="AC1884">
            <v>5000000000</v>
          </cell>
          <cell r="AD1884">
            <v>150000000</v>
          </cell>
          <cell r="AE1884">
            <v>0</v>
          </cell>
          <cell r="AF1884">
            <v>2</v>
          </cell>
          <cell r="AG1884">
            <v>46022</v>
          </cell>
          <cell r="AH1884">
            <v>5000000000</v>
          </cell>
          <cell r="AI1884">
            <v>5000000000</v>
          </cell>
          <cell r="AJ1884">
            <v>15000000</v>
          </cell>
          <cell r="AK1884">
            <v>0.39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>
            <v>0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42369</v>
          </cell>
          <cell r="AV1884">
            <v>1</v>
          </cell>
          <cell r="AW1884">
            <v>0</v>
          </cell>
        </row>
        <row r="1885">
          <cell r="C1885" t="str">
            <v>B0517</v>
          </cell>
          <cell r="D1885">
            <v>2000000000</v>
          </cell>
          <cell r="E1885">
            <v>0</v>
          </cell>
          <cell r="F1885">
            <v>46022</v>
          </cell>
          <cell r="G1885">
            <v>5000000000</v>
          </cell>
          <cell r="H1885">
            <v>7000000000</v>
          </cell>
          <cell r="I1885">
            <v>2000000000</v>
          </cell>
          <cell r="J1885">
            <v>150000000</v>
          </cell>
          <cell r="K1885" t="str">
            <v>2121</v>
          </cell>
          <cell r="L1885">
            <v>7</v>
          </cell>
          <cell r="M1885" t="str">
            <v>VND</v>
          </cell>
          <cell r="N1885" t="str">
            <v>VN0011232</v>
          </cell>
          <cell r="O1885">
            <v>7</v>
          </cell>
          <cell r="P1885" t="str">
            <v>LOAN</v>
          </cell>
          <cell r="Q1885">
            <v>46022</v>
          </cell>
          <cell r="R1885">
            <v>46022</v>
          </cell>
          <cell r="S1885">
            <v>40179</v>
          </cell>
          <cell r="T1885">
            <v>1</v>
          </cell>
          <cell r="U1885" t="str">
            <v>N</v>
          </cell>
          <cell r="V1885" t="str">
            <v>N</v>
          </cell>
          <cell r="W1885">
            <v>1</v>
          </cell>
          <cell r="X1885" t="str">
            <v>Y</v>
          </cell>
          <cell r="Y1885" t="str">
            <v>VNGAAP</v>
          </cell>
          <cell r="Z1885" t="str">
            <v>9410</v>
          </cell>
          <cell r="AA1885">
            <v>43465</v>
          </cell>
          <cell r="AB1885">
            <v>15000000</v>
          </cell>
          <cell r="AC1885">
            <v>5000000000</v>
          </cell>
          <cell r="AD1885">
            <v>150000000</v>
          </cell>
          <cell r="AE1885">
            <v>0</v>
          </cell>
          <cell r="AF1885">
            <v>2</v>
          </cell>
          <cell r="AG1885">
            <v>46022</v>
          </cell>
          <cell r="AH1885">
            <v>5000000000</v>
          </cell>
          <cell r="AI1885">
            <v>5000000000</v>
          </cell>
          <cell r="AJ1885">
            <v>15000000</v>
          </cell>
          <cell r="AK1885">
            <v>0.4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>
            <v>0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42369</v>
          </cell>
          <cell r="AV1885">
            <v>1</v>
          </cell>
          <cell r="AW1885">
            <v>0</v>
          </cell>
        </row>
        <row r="1886">
          <cell r="C1886" t="str">
            <v>B0518</v>
          </cell>
          <cell r="D1886">
            <v>2000000000</v>
          </cell>
          <cell r="E1886">
            <v>0</v>
          </cell>
          <cell r="F1886">
            <v>46022</v>
          </cell>
          <cell r="G1886">
            <v>5000000000</v>
          </cell>
          <cell r="H1886">
            <v>7000000000</v>
          </cell>
          <cell r="I1886">
            <v>2000000000</v>
          </cell>
          <cell r="J1886">
            <v>150000000</v>
          </cell>
          <cell r="K1886" t="str">
            <v>2121</v>
          </cell>
          <cell r="L1886">
            <v>7</v>
          </cell>
          <cell r="M1886" t="str">
            <v>VND</v>
          </cell>
          <cell r="N1886" t="str">
            <v>VN0012152</v>
          </cell>
          <cell r="O1886">
            <v>7</v>
          </cell>
          <cell r="P1886" t="str">
            <v>LOAN</v>
          </cell>
          <cell r="Q1886">
            <v>46022</v>
          </cell>
          <cell r="R1886">
            <v>46022</v>
          </cell>
          <cell r="S1886">
            <v>40179</v>
          </cell>
          <cell r="T1886">
            <v>1</v>
          </cell>
          <cell r="U1886" t="str">
            <v>N</v>
          </cell>
          <cell r="V1886" t="str">
            <v>N</v>
          </cell>
          <cell r="W1886">
            <v>1</v>
          </cell>
          <cell r="X1886" t="str">
            <v>Y</v>
          </cell>
          <cell r="Y1886" t="str">
            <v>VNGAAP</v>
          </cell>
          <cell r="Z1886" t="str">
            <v>9410</v>
          </cell>
          <cell r="AA1886">
            <v>43465</v>
          </cell>
          <cell r="AB1886">
            <v>15000000</v>
          </cell>
          <cell r="AC1886">
            <v>5000000000</v>
          </cell>
          <cell r="AD1886">
            <v>150000000</v>
          </cell>
          <cell r="AE1886">
            <v>0</v>
          </cell>
          <cell r="AF1886">
            <v>2</v>
          </cell>
          <cell r="AG1886">
            <v>46022</v>
          </cell>
          <cell r="AH1886">
            <v>5000000000</v>
          </cell>
          <cell r="AI1886">
            <v>5000000000</v>
          </cell>
          <cell r="AJ1886">
            <v>15000000</v>
          </cell>
          <cell r="AK1886">
            <v>0.6</v>
          </cell>
          <cell r="AL1886">
            <v>0</v>
          </cell>
          <cell r="AM1886">
            <v>0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42369</v>
          </cell>
          <cell r="AV1886">
            <v>1</v>
          </cell>
          <cell r="AW1886">
            <v>0</v>
          </cell>
        </row>
        <row r="1887">
          <cell r="C1887" t="str">
            <v>B0519</v>
          </cell>
          <cell r="D1887">
            <v>2000000000</v>
          </cell>
          <cell r="E1887">
            <v>0</v>
          </cell>
          <cell r="F1887">
            <v>46022</v>
          </cell>
          <cell r="G1887">
            <v>5000000000</v>
          </cell>
          <cell r="H1887">
            <v>7000000000</v>
          </cell>
          <cell r="I1887">
            <v>2000000000</v>
          </cell>
          <cell r="J1887">
            <v>150000000</v>
          </cell>
          <cell r="K1887" t="str">
            <v>2121</v>
          </cell>
          <cell r="L1887">
            <v>7</v>
          </cell>
          <cell r="M1887" t="str">
            <v>VND</v>
          </cell>
          <cell r="N1887" t="str">
            <v>VN0011345</v>
          </cell>
          <cell r="O1887">
            <v>7</v>
          </cell>
          <cell r="P1887" t="str">
            <v>LOAN</v>
          </cell>
          <cell r="Q1887">
            <v>46022</v>
          </cell>
          <cell r="R1887">
            <v>46022</v>
          </cell>
          <cell r="S1887">
            <v>40179</v>
          </cell>
          <cell r="T1887">
            <v>1</v>
          </cell>
          <cell r="U1887" t="str">
            <v>N</v>
          </cell>
          <cell r="V1887" t="str">
            <v>N</v>
          </cell>
          <cell r="W1887">
            <v>1</v>
          </cell>
          <cell r="X1887" t="str">
            <v>Y</v>
          </cell>
          <cell r="Y1887" t="str">
            <v>VNGAAP</v>
          </cell>
          <cell r="Z1887" t="str">
            <v>9410</v>
          </cell>
          <cell r="AA1887">
            <v>43465</v>
          </cell>
          <cell r="AB1887">
            <v>15000000</v>
          </cell>
          <cell r="AC1887">
            <v>5000000000</v>
          </cell>
          <cell r="AD1887">
            <v>150000000</v>
          </cell>
          <cell r="AE1887">
            <v>0</v>
          </cell>
          <cell r="AF1887">
            <v>2</v>
          </cell>
          <cell r="AG1887">
            <v>46022</v>
          </cell>
          <cell r="AH1887">
            <v>5000000000</v>
          </cell>
          <cell r="AI1887">
            <v>5000000000</v>
          </cell>
          <cell r="AJ1887">
            <v>15000000</v>
          </cell>
          <cell r="AK1887">
            <v>0.8</v>
          </cell>
          <cell r="AL1887">
            <v>0</v>
          </cell>
          <cell r="AM1887">
            <v>0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42369</v>
          </cell>
          <cell r="AV1887">
            <v>1</v>
          </cell>
          <cell r="AW1887">
            <v>0</v>
          </cell>
        </row>
        <row r="1888">
          <cell r="C1888" t="str">
            <v>B0520</v>
          </cell>
          <cell r="D1888">
            <v>2000000000</v>
          </cell>
          <cell r="E1888">
            <v>0</v>
          </cell>
          <cell r="F1888">
            <v>46022</v>
          </cell>
          <cell r="G1888">
            <v>5000000000</v>
          </cell>
          <cell r="H1888">
            <v>7000000000</v>
          </cell>
          <cell r="I1888">
            <v>2000000000</v>
          </cell>
          <cell r="J1888">
            <v>150000000</v>
          </cell>
          <cell r="K1888" t="str">
            <v>2121</v>
          </cell>
          <cell r="L1888">
            <v>7</v>
          </cell>
          <cell r="M1888" t="str">
            <v>VND</v>
          </cell>
          <cell r="N1888" t="str">
            <v>VN0012155</v>
          </cell>
          <cell r="O1888">
            <v>7</v>
          </cell>
          <cell r="P1888" t="str">
            <v>LOAN</v>
          </cell>
          <cell r="Q1888">
            <v>46022</v>
          </cell>
          <cell r="R1888">
            <v>46022</v>
          </cell>
          <cell r="S1888">
            <v>40179</v>
          </cell>
          <cell r="T1888">
            <v>1</v>
          </cell>
          <cell r="U1888" t="str">
            <v>N</v>
          </cell>
          <cell r="V1888" t="str">
            <v>N</v>
          </cell>
          <cell r="W1888">
            <v>1</v>
          </cell>
          <cell r="X1888" t="str">
            <v>Y</v>
          </cell>
          <cell r="Y1888" t="str">
            <v>VNGAAP</v>
          </cell>
          <cell r="Z1888" t="str">
            <v>9410</v>
          </cell>
          <cell r="AA1888">
            <v>43465</v>
          </cell>
          <cell r="AB1888">
            <v>15000000</v>
          </cell>
          <cell r="AC1888">
            <v>5000000000</v>
          </cell>
          <cell r="AD1888">
            <v>150000000</v>
          </cell>
          <cell r="AE1888">
            <v>0</v>
          </cell>
          <cell r="AF1888">
            <v>2</v>
          </cell>
          <cell r="AG1888">
            <v>46022</v>
          </cell>
          <cell r="AH1888">
            <v>5000000000</v>
          </cell>
          <cell r="AI1888">
            <v>5000000000</v>
          </cell>
          <cell r="AJ1888">
            <v>15000000</v>
          </cell>
          <cell r="AK1888">
            <v>0.9</v>
          </cell>
          <cell r="AL1888">
            <v>0</v>
          </cell>
          <cell r="AM1888">
            <v>0</v>
          </cell>
          <cell r="AN1888">
            <v>0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42369</v>
          </cell>
          <cell r="AV1888">
            <v>1</v>
          </cell>
          <cell r="AW1888">
            <v>0</v>
          </cell>
        </row>
        <row r="1889">
          <cell r="C1889" t="str">
            <v>B0521</v>
          </cell>
          <cell r="D1889">
            <v>2000000000</v>
          </cell>
          <cell r="E1889">
            <v>0</v>
          </cell>
          <cell r="F1889">
            <v>46022</v>
          </cell>
          <cell r="G1889">
            <v>5000000000</v>
          </cell>
          <cell r="H1889">
            <v>7000000000</v>
          </cell>
          <cell r="I1889">
            <v>2000000000</v>
          </cell>
          <cell r="J1889">
            <v>150000000</v>
          </cell>
          <cell r="K1889" t="str">
            <v>2121</v>
          </cell>
          <cell r="L1889">
            <v>7</v>
          </cell>
          <cell r="M1889" t="str">
            <v>VND</v>
          </cell>
          <cell r="N1889" t="str">
            <v>VN0012304</v>
          </cell>
          <cell r="O1889">
            <v>7</v>
          </cell>
          <cell r="P1889" t="str">
            <v>LOAN</v>
          </cell>
          <cell r="Q1889">
            <v>46022</v>
          </cell>
          <cell r="R1889">
            <v>46022</v>
          </cell>
          <cell r="S1889">
            <v>40179</v>
          </cell>
          <cell r="T1889">
            <v>1</v>
          </cell>
          <cell r="U1889" t="str">
            <v>N</v>
          </cell>
          <cell r="V1889" t="str">
            <v>N</v>
          </cell>
          <cell r="W1889">
            <v>1</v>
          </cell>
          <cell r="X1889" t="str">
            <v>Y</v>
          </cell>
          <cell r="Y1889" t="str">
            <v>VNGAAP</v>
          </cell>
          <cell r="Z1889" t="str">
            <v>9410</v>
          </cell>
          <cell r="AA1889">
            <v>43465</v>
          </cell>
          <cell r="AB1889">
            <v>15000000</v>
          </cell>
          <cell r="AC1889">
            <v>5000000000</v>
          </cell>
          <cell r="AD1889">
            <v>150000000</v>
          </cell>
          <cell r="AE1889">
            <v>0</v>
          </cell>
          <cell r="AF1889">
            <v>2</v>
          </cell>
          <cell r="AG1889">
            <v>46022</v>
          </cell>
          <cell r="AH1889">
            <v>5000000000</v>
          </cell>
          <cell r="AI1889">
            <v>5000000000</v>
          </cell>
          <cell r="AJ1889">
            <v>15000000</v>
          </cell>
          <cell r="AK1889">
            <v>1</v>
          </cell>
          <cell r="AL1889">
            <v>0</v>
          </cell>
          <cell r="AM1889">
            <v>0</v>
          </cell>
          <cell r="AN1889">
            <v>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42369</v>
          </cell>
          <cell r="AV1889">
            <v>1</v>
          </cell>
          <cell r="AW1889">
            <v>0</v>
          </cell>
        </row>
        <row r="1890">
          <cell r="C1890" t="str">
            <v>B0522</v>
          </cell>
          <cell r="D1890">
            <v>2000000000</v>
          </cell>
          <cell r="E1890">
            <v>0</v>
          </cell>
          <cell r="F1890">
            <v>46022</v>
          </cell>
          <cell r="G1890">
            <v>5000000000</v>
          </cell>
          <cell r="H1890">
            <v>7000000000</v>
          </cell>
          <cell r="I1890">
            <v>2000000000</v>
          </cell>
          <cell r="J1890">
            <v>150000000</v>
          </cell>
          <cell r="K1890" t="str">
            <v>2121</v>
          </cell>
          <cell r="L1890">
            <v>7</v>
          </cell>
          <cell r="M1890" t="str">
            <v>VND</v>
          </cell>
          <cell r="N1890" t="str">
            <v>VN0012306</v>
          </cell>
          <cell r="O1890">
            <v>7</v>
          </cell>
          <cell r="P1890" t="str">
            <v>LOAN</v>
          </cell>
          <cell r="Q1890">
            <v>46022</v>
          </cell>
          <cell r="R1890">
            <v>46022</v>
          </cell>
          <cell r="S1890">
            <v>40179</v>
          </cell>
          <cell r="T1890">
            <v>1</v>
          </cell>
          <cell r="U1890" t="str">
            <v>N</v>
          </cell>
          <cell r="V1890" t="str">
            <v>N</v>
          </cell>
          <cell r="W1890">
            <v>1</v>
          </cell>
          <cell r="X1890" t="str">
            <v>Y</v>
          </cell>
          <cell r="Y1890" t="str">
            <v>VNGAAP</v>
          </cell>
          <cell r="Z1890" t="str">
            <v>9410</v>
          </cell>
          <cell r="AA1890">
            <v>43465</v>
          </cell>
          <cell r="AB1890">
            <v>15000000</v>
          </cell>
          <cell r="AC1890">
            <v>5000000000</v>
          </cell>
          <cell r="AD1890">
            <v>150000000</v>
          </cell>
          <cell r="AE1890">
            <v>0</v>
          </cell>
          <cell r="AF1890">
            <v>2</v>
          </cell>
          <cell r="AG1890">
            <v>46022</v>
          </cell>
          <cell r="AH1890">
            <v>5000000000</v>
          </cell>
          <cell r="AI1890">
            <v>5000000000</v>
          </cell>
          <cell r="AJ1890">
            <v>15000000</v>
          </cell>
          <cell r="AK1890">
            <v>0</v>
          </cell>
          <cell r="AL1890">
            <v>0</v>
          </cell>
          <cell r="AM1890">
            <v>0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42369</v>
          </cell>
          <cell r="AV1890">
            <v>1</v>
          </cell>
          <cell r="AW1890">
            <v>0</v>
          </cell>
        </row>
        <row r="1891">
          <cell r="C1891" t="str">
            <v>B0523</v>
          </cell>
          <cell r="D1891">
            <v>3000000000</v>
          </cell>
          <cell r="E1891">
            <v>0</v>
          </cell>
          <cell r="F1891">
            <v>46022</v>
          </cell>
          <cell r="G1891">
            <v>7000000000</v>
          </cell>
          <cell r="H1891">
            <v>10000000000</v>
          </cell>
          <cell r="I1891">
            <v>3000000000</v>
          </cell>
          <cell r="J1891">
            <v>210000</v>
          </cell>
          <cell r="K1891" t="str">
            <v>2121</v>
          </cell>
          <cell r="L1891">
            <v>7</v>
          </cell>
          <cell r="M1891" t="str">
            <v>VND</v>
          </cell>
          <cell r="N1891" t="str">
            <v>VN0012241</v>
          </cell>
          <cell r="O1891">
            <v>7</v>
          </cell>
          <cell r="P1891" t="str">
            <v>LOAN</v>
          </cell>
          <cell r="Q1891">
            <v>46022</v>
          </cell>
          <cell r="R1891">
            <v>46022</v>
          </cell>
          <cell r="S1891">
            <v>40179</v>
          </cell>
          <cell r="T1891">
            <v>1</v>
          </cell>
          <cell r="U1891" t="str">
            <v>N</v>
          </cell>
          <cell r="V1891" t="str">
            <v>N</v>
          </cell>
          <cell r="W1891">
            <v>1</v>
          </cell>
          <cell r="X1891" t="str">
            <v>Y</v>
          </cell>
          <cell r="Y1891" t="str">
            <v>VNGAAP</v>
          </cell>
          <cell r="Z1891" t="str">
            <v>9410</v>
          </cell>
          <cell r="AA1891">
            <v>43465</v>
          </cell>
          <cell r="AB1891">
            <v>15000000</v>
          </cell>
          <cell r="AC1891">
            <v>7000000000</v>
          </cell>
          <cell r="AD1891">
            <v>210000000</v>
          </cell>
          <cell r="AE1891">
            <v>0</v>
          </cell>
          <cell r="AF1891">
            <v>2</v>
          </cell>
          <cell r="AG1891">
            <v>46022</v>
          </cell>
          <cell r="AH1891">
            <v>7000000000</v>
          </cell>
          <cell r="AI1891">
            <v>7000000000</v>
          </cell>
          <cell r="AJ1891">
            <v>15000000</v>
          </cell>
          <cell r="AK1891">
            <v>0.39</v>
          </cell>
          <cell r="AL1891">
            <v>0</v>
          </cell>
          <cell r="AM1891">
            <v>0</v>
          </cell>
          <cell r="AN1891">
            <v>0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42369</v>
          </cell>
          <cell r="AV1891">
            <v>1</v>
          </cell>
          <cell r="AW1891">
            <v>0</v>
          </cell>
        </row>
        <row r="1892">
          <cell r="C1892" t="str">
            <v>B0524</v>
          </cell>
          <cell r="D1892">
            <v>3000000000</v>
          </cell>
          <cell r="E1892">
            <v>0</v>
          </cell>
          <cell r="F1892">
            <v>46022</v>
          </cell>
          <cell r="G1892">
            <v>7000000000</v>
          </cell>
          <cell r="H1892">
            <v>10000000000</v>
          </cell>
          <cell r="I1892">
            <v>3000000000</v>
          </cell>
          <cell r="J1892">
            <v>210000</v>
          </cell>
          <cell r="K1892" t="str">
            <v>2121</v>
          </cell>
          <cell r="L1892">
            <v>7</v>
          </cell>
          <cell r="M1892" t="str">
            <v>VND</v>
          </cell>
          <cell r="N1892" t="str">
            <v>VN0011736</v>
          </cell>
          <cell r="O1892">
            <v>7</v>
          </cell>
          <cell r="P1892" t="str">
            <v>LOAN</v>
          </cell>
          <cell r="Q1892">
            <v>46022</v>
          </cell>
          <cell r="R1892">
            <v>46022</v>
          </cell>
          <cell r="S1892">
            <v>40179</v>
          </cell>
          <cell r="T1892">
            <v>1</v>
          </cell>
          <cell r="U1892" t="str">
            <v>N</v>
          </cell>
          <cell r="V1892" t="str">
            <v>N</v>
          </cell>
          <cell r="W1892">
            <v>1</v>
          </cell>
          <cell r="X1892" t="str">
            <v>Y</v>
          </cell>
          <cell r="Y1892" t="str">
            <v>VNGAAP</v>
          </cell>
          <cell r="Z1892" t="str">
            <v>9410</v>
          </cell>
          <cell r="AA1892">
            <v>43465</v>
          </cell>
          <cell r="AB1892">
            <v>15000000</v>
          </cell>
          <cell r="AC1892">
            <v>7000000000</v>
          </cell>
          <cell r="AD1892">
            <v>210000000</v>
          </cell>
          <cell r="AE1892">
            <v>0</v>
          </cell>
          <cell r="AF1892">
            <v>2</v>
          </cell>
          <cell r="AG1892">
            <v>46022</v>
          </cell>
          <cell r="AH1892">
            <v>7000000000</v>
          </cell>
          <cell r="AI1892">
            <v>7000000000</v>
          </cell>
          <cell r="AJ1892">
            <v>15000000</v>
          </cell>
          <cell r="AK1892">
            <v>0.4</v>
          </cell>
          <cell r="AL1892">
            <v>0</v>
          </cell>
          <cell r="AM1892">
            <v>0</v>
          </cell>
          <cell r="AN1892">
            <v>0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42369</v>
          </cell>
          <cell r="AV1892">
            <v>1</v>
          </cell>
          <cell r="AW1892">
            <v>0</v>
          </cell>
        </row>
        <row r="1893">
          <cell r="C1893" t="str">
            <v>B0525</v>
          </cell>
          <cell r="D1893">
            <v>3000000000</v>
          </cell>
          <cell r="E1893">
            <v>0</v>
          </cell>
          <cell r="F1893">
            <v>46022</v>
          </cell>
          <cell r="G1893">
            <v>7000000000</v>
          </cell>
          <cell r="H1893">
            <v>10000000000</v>
          </cell>
          <cell r="I1893">
            <v>3000000000</v>
          </cell>
          <cell r="J1893">
            <v>210000</v>
          </cell>
          <cell r="K1893" t="str">
            <v>2121</v>
          </cell>
          <cell r="L1893">
            <v>7</v>
          </cell>
          <cell r="M1893" t="str">
            <v>VND</v>
          </cell>
          <cell r="N1893" t="str">
            <v>VN0012421</v>
          </cell>
          <cell r="O1893">
            <v>7</v>
          </cell>
          <cell r="P1893" t="str">
            <v>LOAN</v>
          </cell>
          <cell r="Q1893">
            <v>46022</v>
          </cell>
          <cell r="R1893">
            <v>46022</v>
          </cell>
          <cell r="S1893">
            <v>40179</v>
          </cell>
          <cell r="T1893">
            <v>1</v>
          </cell>
          <cell r="U1893" t="str">
            <v>N</v>
          </cell>
          <cell r="V1893" t="str">
            <v>N</v>
          </cell>
          <cell r="W1893">
            <v>1</v>
          </cell>
          <cell r="X1893" t="str">
            <v>Y</v>
          </cell>
          <cell r="Y1893" t="str">
            <v>VNGAAP</v>
          </cell>
          <cell r="Z1893" t="str">
            <v>9410</v>
          </cell>
          <cell r="AA1893">
            <v>43465</v>
          </cell>
          <cell r="AB1893">
            <v>15000000</v>
          </cell>
          <cell r="AC1893">
            <v>7000000000</v>
          </cell>
          <cell r="AD1893">
            <v>210000000</v>
          </cell>
          <cell r="AE1893">
            <v>0</v>
          </cell>
          <cell r="AF1893">
            <v>2</v>
          </cell>
          <cell r="AG1893">
            <v>46022</v>
          </cell>
          <cell r="AH1893">
            <v>7000000000</v>
          </cell>
          <cell r="AI1893">
            <v>7000000000</v>
          </cell>
          <cell r="AJ1893">
            <v>15000000</v>
          </cell>
          <cell r="AK1893">
            <v>0.6</v>
          </cell>
          <cell r="AL1893">
            <v>0</v>
          </cell>
          <cell r="AM1893">
            <v>0</v>
          </cell>
          <cell r="AN1893">
            <v>0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42369</v>
          </cell>
          <cell r="AV1893">
            <v>1</v>
          </cell>
          <cell r="AW1893">
            <v>0</v>
          </cell>
        </row>
        <row r="1894">
          <cell r="C1894" t="str">
            <v>B0526</v>
          </cell>
          <cell r="D1894">
            <v>3000000000</v>
          </cell>
          <cell r="E1894">
            <v>0</v>
          </cell>
          <cell r="F1894">
            <v>46022</v>
          </cell>
          <cell r="G1894">
            <v>7000000000</v>
          </cell>
          <cell r="H1894">
            <v>10000000000</v>
          </cell>
          <cell r="I1894">
            <v>3000000000</v>
          </cell>
          <cell r="J1894">
            <v>210000</v>
          </cell>
          <cell r="K1894" t="str">
            <v>2121</v>
          </cell>
          <cell r="L1894">
            <v>7</v>
          </cell>
          <cell r="M1894" t="str">
            <v>VND</v>
          </cell>
          <cell r="N1894" t="str">
            <v>VN0011644</v>
          </cell>
          <cell r="O1894">
            <v>7</v>
          </cell>
          <cell r="P1894" t="str">
            <v>LOAN</v>
          </cell>
          <cell r="Q1894">
            <v>46022</v>
          </cell>
          <cell r="R1894">
            <v>46022</v>
          </cell>
          <cell r="S1894">
            <v>40179</v>
          </cell>
          <cell r="T1894">
            <v>1</v>
          </cell>
          <cell r="U1894" t="str">
            <v>N</v>
          </cell>
          <cell r="V1894" t="str">
            <v>N</v>
          </cell>
          <cell r="W1894">
            <v>1</v>
          </cell>
          <cell r="X1894" t="str">
            <v>Y</v>
          </cell>
          <cell r="Y1894" t="str">
            <v>VNGAAP</v>
          </cell>
          <cell r="Z1894" t="str">
            <v>9410</v>
          </cell>
          <cell r="AA1894">
            <v>43465</v>
          </cell>
          <cell r="AB1894">
            <v>15000000</v>
          </cell>
          <cell r="AC1894">
            <v>7000000000</v>
          </cell>
          <cell r="AD1894">
            <v>210000000</v>
          </cell>
          <cell r="AE1894">
            <v>0</v>
          </cell>
          <cell r="AF1894">
            <v>2</v>
          </cell>
          <cell r="AG1894">
            <v>46022</v>
          </cell>
          <cell r="AH1894">
            <v>7000000000</v>
          </cell>
          <cell r="AI1894">
            <v>7000000000</v>
          </cell>
          <cell r="AJ1894">
            <v>15000000</v>
          </cell>
          <cell r="AK1894">
            <v>0.8</v>
          </cell>
          <cell r="AL1894">
            <v>0</v>
          </cell>
          <cell r="AM1894">
            <v>0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42369</v>
          </cell>
          <cell r="AV1894">
            <v>1</v>
          </cell>
          <cell r="AW1894">
            <v>0</v>
          </cell>
        </row>
        <row r="1895">
          <cell r="C1895" t="str">
            <v>B0527</v>
          </cell>
          <cell r="D1895">
            <v>3000000000</v>
          </cell>
          <cell r="E1895">
            <v>0</v>
          </cell>
          <cell r="F1895">
            <v>46022</v>
          </cell>
          <cell r="G1895">
            <v>7000000000</v>
          </cell>
          <cell r="H1895">
            <v>10000000000</v>
          </cell>
          <cell r="I1895">
            <v>3000000000</v>
          </cell>
          <cell r="J1895">
            <v>210000</v>
          </cell>
          <cell r="K1895" t="str">
            <v>2121</v>
          </cell>
          <cell r="L1895">
            <v>7</v>
          </cell>
          <cell r="M1895" t="str">
            <v>VND</v>
          </cell>
          <cell r="N1895" t="str">
            <v>VN0011401</v>
          </cell>
          <cell r="O1895">
            <v>7</v>
          </cell>
          <cell r="P1895" t="str">
            <v>LOAN</v>
          </cell>
          <cell r="Q1895">
            <v>46022</v>
          </cell>
          <cell r="R1895">
            <v>46022</v>
          </cell>
          <cell r="S1895">
            <v>40179</v>
          </cell>
          <cell r="T1895">
            <v>1</v>
          </cell>
          <cell r="U1895" t="str">
            <v>N</v>
          </cell>
          <cell r="V1895" t="str">
            <v>N</v>
          </cell>
          <cell r="W1895">
            <v>1</v>
          </cell>
          <cell r="X1895" t="str">
            <v>Y</v>
          </cell>
          <cell r="Y1895" t="str">
            <v>VNGAAP</v>
          </cell>
          <cell r="Z1895" t="str">
            <v>9410</v>
          </cell>
          <cell r="AA1895">
            <v>43465</v>
          </cell>
          <cell r="AB1895">
            <v>15000000</v>
          </cell>
          <cell r="AC1895">
            <v>7000000000</v>
          </cell>
          <cell r="AD1895">
            <v>210000000</v>
          </cell>
          <cell r="AE1895">
            <v>0</v>
          </cell>
          <cell r="AF1895">
            <v>2</v>
          </cell>
          <cell r="AG1895">
            <v>46022</v>
          </cell>
          <cell r="AH1895">
            <v>7000000000</v>
          </cell>
          <cell r="AI1895">
            <v>7000000000</v>
          </cell>
          <cell r="AJ1895">
            <v>15000000</v>
          </cell>
          <cell r="AK1895">
            <v>0.9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42369</v>
          </cell>
          <cell r="AV1895">
            <v>1</v>
          </cell>
          <cell r="AW1895">
            <v>0</v>
          </cell>
        </row>
        <row r="1896">
          <cell r="C1896" t="str">
            <v>B0528</v>
          </cell>
          <cell r="D1896">
            <v>3000000000</v>
          </cell>
          <cell r="E1896">
            <v>0</v>
          </cell>
          <cell r="F1896">
            <v>46022</v>
          </cell>
          <cell r="G1896">
            <v>7000000000</v>
          </cell>
          <cell r="H1896">
            <v>10000000000</v>
          </cell>
          <cell r="I1896">
            <v>3000000000</v>
          </cell>
          <cell r="J1896">
            <v>210000</v>
          </cell>
          <cell r="K1896" t="str">
            <v>2121</v>
          </cell>
          <cell r="L1896">
            <v>7</v>
          </cell>
          <cell r="M1896" t="str">
            <v>VND</v>
          </cell>
          <cell r="N1896" t="str">
            <v>VN0011403</v>
          </cell>
          <cell r="O1896">
            <v>7</v>
          </cell>
          <cell r="P1896" t="str">
            <v>LOAN</v>
          </cell>
          <cell r="Q1896">
            <v>46022</v>
          </cell>
          <cell r="R1896">
            <v>46022</v>
          </cell>
          <cell r="S1896">
            <v>40179</v>
          </cell>
          <cell r="T1896">
            <v>1</v>
          </cell>
          <cell r="U1896" t="str">
            <v>N</v>
          </cell>
          <cell r="V1896" t="str">
            <v>N</v>
          </cell>
          <cell r="W1896">
            <v>1</v>
          </cell>
          <cell r="X1896" t="str">
            <v>Y</v>
          </cell>
          <cell r="Y1896" t="str">
            <v>VNGAAP</v>
          </cell>
          <cell r="Z1896" t="str">
            <v>9410</v>
          </cell>
          <cell r="AA1896">
            <v>43465</v>
          </cell>
          <cell r="AB1896">
            <v>15000000</v>
          </cell>
          <cell r="AC1896">
            <v>7000000000</v>
          </cell>
          <cell r="AD1896">
            <v>210000000</v>
          </cell>
          <cell r="AE1896">
            <v>0</v>
          </cell>
          <cell r="AF1896">
            <v>2</v>
          </cell>
          <cell r="AG1896">
            <v>46022</v>
          </cell>
          <cell r="AH1896">
            <v>7000000000</v>
          </cell>
          <cell r="AI1896">
            <v>7000000000</v>
          </cell>
          <cell r="AJ1896">
            <v>15000000</v>
          </cell>
          <cell r="AK1896">
            <v>1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42369</v>
          </cell>
          <cell r="AV1896">
            <v>1</v>
          </cell>
          <cell r="AW1896">
            <v>0</v>
          </cell>
        </row>
        <row r="1897">
          <cell r="C1897" t="str">
            <v>B0529</v>
          </cell>
          <cell r="D1897">
            <v>3000000000</v>
          </cell>
          <cell r="E1897">
            <v>0</v>
          </cell>
          <cell r="F1897">
            <v>46022</v>
          </cell>
          <cell r="G1897">
            <v>7000000000</v>
          </cell>
          <cell r="H1897">
            <v>10000000000</v>
          </cell>
          <cell r="I1897">
            <v>3000000000</v>
          </cell>
          <cell r="J1897">
            <v>210000</v>
          </cell>
          <cell r="K1897" t="str">
            <v>2121</v>
          </cell>
          <cell r="L1897">
            <v>7</v>
          </cell>
          <cell r="M1897" t="str">
            <v>VND</v>
          </cell>
          <cell r="N1897" t="str">
            <v>VN0012185</v>
          </cell>
          <cell r="O1897">
            <v>7</v>
          </cell>
          <cell r="P1897" t="str">
            <v>LOAN</v>
          </cell>
          <cell r="Q1897">
            <v>46022</v>
          </cell>
          <cell r="R1897">
            <v>46022</v>
          </cell>
          <cell r="S1897">
            <v>40179</v>
          </cell>
          <cell r="T1897">
            <v>1</v>
          </cell>
          <cell r="U1897" t="str">
            <v>N</v>
          </cell>
          <cell r="V1897" t="str">
            <v>N</v>
          </cell>
          <cell r="W1897">
            <v>1</v>
          </cell>
          <cell r="X1897" t="str">
            <v>Y</v>
          </cell>
          <cell r="Y1897" t="str">
            <v>VNGAAP</v>
          </cell>
          <cell r="Z1897" t="str">
            <v>9410</v>
          </cell>
          <cell r="AA1897">
            <v>43465</v>
          </cell>
          <cell r="AB1897">
            <v>15000000</v>
          </cell>
          <cell r="AC1897">
            <v>7000000000</v>
          </cell>
          <cell r="AD1897">
            <v>210000000</v>
          </cell>
          <cell r="AE1897">
            <v>0</v>
          </cell>
          <cell r="AF1897">
            <v>2</v>
          </cell>
          <cell r="AG1897">
            <v>46022</v>
          </cell>
          <cell r="AH1897">
            <v>7000000000</v>
          </cell>
          <cell r="AI1897">
            <v>7000000000</v>
          </cell>
          <cell r="AJ1897">
            <v>15000000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42369</v>
          </cell>
          <cell r="AV1897">
            <v>1</v>
          </cell>
          <cell r="AW1897">
            <v>0</v>
          </cell>
        </row>
        <row r="1898">
          <cell r="C1898" t="str">
            <v>B0530</v>
          </cell>
          <cell r="D1898">
            <v>3000000000</v>
          </cell>
          <cell r="E1898">
            <v>0</v>
          </cell>
          <cell r="F1898">
            <v>46022</v>
          </cell>
          <cell r="G1898">
            <v>7000000000</v>
          </cell>
          <cell r="H1898">
            <v>10000000000</v>
          </cell>
          <cell r="I1898">
            <v>3000000000</v>
          </cell>
          <cell r="J1898">
            <v>210000</v>
          </cell>
          <cell r="K1898" t="str">
            <v>2121</v>
          </cell>
          <cell r="L1898">
            <v>7</v>
          </cell>
          <cell r="M1898" t="str">
            <v>VND</v>
          </cell>
          <cell r="N1898" t="str">
            <v>VN0012423</v>
          </cell>
          <cell r="O1898">
            <v>7</v>
          </cell>
          <cell r="P1898" t="str">
            <v>LOAN</v>
          </cell>
          <cell r="Q1898">
            <v>46022</v>
          </cell>
          <cell r="R1898">
            <v>46022</v>
          </cell>
          <cell r="S1898">
            <v>40179</v>
          </cell>
          <cell r="T1898">
            <v>1</v>
          </cell>
          <cell r="U1898" t="str">
            <v>N</v>
          </cell>
          <cell r="V1898" t="str">
            <v>N</v>
          </cell>
          <cell r="W1898">
            <v>2</v>
          </cell>
          <cell r="X1898" t="str">
            <v>Y</v>
          </cell>
          <cell r="Y1898" t="str">
            <v>VNGAAP</v>
          </cell>
          <cell r="Z1898" t="str">
            <v>9410</v>
          </cell>
          <cell r="AA1898">
            <v>43465</v>
          </cell>
          <cell r="AB1898">
            <v>15000000</v>
          </cell>
          <cell r="AC1898">
            <v>7000000000</v>
          </cell>
          <cell r="AD1898">
            <v>210000000</v>
          </cell>
          <cell r="AE1898">
            <v>350000000</v>
          </cell>
          <cell r="AF1898">
            <v>2</v>
          </cell>
          <cell r="AG1898">
            <v>46022</v>
          </cell>
          <cell r="AH1898">
            <v>7000000000</v>
          </cell>
          <cell r="AI1898">
            <v>7000000000</v>
          </cell>
          <cell r="AJ1898">
            <v>15000000</v>
          </cell>
          <cell r="AK1898">
            <v>0.39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42369</v>
          </cell>
          <cell r="AV1898">
            <v>1</v>
          </cell>
          <cell r="AW1898">
            <v>0</v>
          </cell>
        </row>
        <row r="1899">
          <cell r="C1899" t="str">
            <v>B0531</v>
          </cell>
          <cell r="D1899">
            <v>3000000000</v>
          </cell>
          <cell r="E1899">
            <v>0</v>
          </cell>
          <cell r="F1899">
            <v>46022</v>
          </cell>
          <cell r="G1899">
            <v>7000000000</v>
          </cell>
          <cell r="H1899">
            <v>10000000000</v>
          </cell>
          <cell r="I1899">
            <v>3000000000</v>
          </cell>
          <cell r="J1899">
            <v>210000</v>
          </cell>
          <cell r="K1899" t="str">
            <v>2121</v>
          </cell>
          <cell r="L1899">
            <v>7</v>
          </cell>
          <cell r="M1899" t="str">
            <v>VND</v>
          </cell>
          <cell r="N1899" t="str">
            <v>VN0012452</v>
          </cell>
          <cell r="O1899">
            <v>7</v>
          </cell>
          <cell r="P1899" t="str">
            <v>LOAN</v>
          </cell>
          <cell r="Q1899">
            <v>46022</v>
          </cell>
          <cell r="R1899">
            <v>46022</v>
          </cell>
          <cell r="S1899">
            <v>40179</v>
          </cell>
          <cell r="T1899">
            <v>1</v>
          </cell>
          <cell r="U1899" t="str">
            <v>N</v>
          </cell>
          <cell r="V1899" t="str">
            <v>N</v>
          </cell>
          <cell r="W1899">
            <v>2</v>
          </cell>
          <cell r="X1899" t="str">
            <v>Y</v>
          </cell>
          <cell r="Y1899" t="str">
            <v>VNGAAP</v>
          </cell>
          <cell r="Z1899" t="str">
            <v>9410</v>
          </cell>
          <cell r="AA1899">
            <v>43465</v>
          </cell>
          <cell r="AB1899">
            <v>15000000</v>
          </cell>
          <cell r="AC1899">
            <v>7000000000</v>
          </cell>
          <cell r="AD1899">
            <v>210000000</v>
          </cell>
          <cell r="AE1899">
            <v>350000000</v>
          </cell>
          <cell r="AF1899">
            <v>2</v>
          </cell>
          <cell r="AG1899">
            <v>46022</v>
          </cell>
          <cell r="AH1899">
            <v>7000000000</v>
          </cell>
          <cell r="AI1899">
            <v>7000000000</v>
          </cell>
          <cell r="AJ1899">
            <v>15000000</v>
          </cell>
          <cell r="AK1899">
            <v>0.4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42369</v>
          </cell>
          <cell r="AV1899">
            <v>1</v>
          </cell>
          <cell r="AW1899">
            <v>0</v>
          </cell>
        </row>
        <row r="1900">
          <cell r="C1900" t="str">
            <v>B0532</v>
          </cell>
          <cell r="D1900">
            <v>3000000000</v>
          </cell>
          <cell r="E1900">
            <v>0</v>
          </cell>
          <cell r="F1900">
            <v>46022</v>
          </cell>
          <cell r="G1900">
            <v>7000000000</v>
          </cell>
          <cell r="H1900">
            <v>10000000000</v>
          </cell>
          <cell r="I1900">
            <v>3000000000</v>
          </cell>
          <cell r="J1900">
            <v>210000</v>
          </cell>
          <cell r="K1900" t="str">
            <v>2121</v>
          </cell>
          <cell r="L1900">
            <v>7</v>
          </cell>
          <cell r="M1900" t="str">
            <v>VND</v>
          </cell>
          <cell r="N1900" t="str">
            <v>VN0011462</v>
          </cell>
          <cell r="O1900">
            <v>7</v>
          </cell>
          <cell r="P1900" t="str">
            <v>LOAN</v>
          </cell>
          <cell r="Q1900">
            <v>46022</v>
          </cell>
          <cell r="R1900">
            <v>46022</v>
          </cell>
          <cell r="S1900">
            <v>40179</v>
          </cell>
          <cell r="T1900">
            <v>1</v>
          </cell>
          <cell r="U1900" t="str">
            <v>N</v>
          </cell>
          <cell r="V1900" t="str">
            <v>N</v>
          </cell>
          <cell r="W1900">
            <v>2</v>
          </cell>
          <cell r="X1900" t="str">
            <v>Y</v>
          </cell>
          <cell r="Y1900" t="str">
            <v>VNGAAP</v>
          </cell>
          <cell r="Z1900" t="str">
            <v>9410</v>
          </cell>
          <cell r="AA1900">
            <v>43465</v>
          </cell>
          <cell r="AB1900">
            <v>15000000</v>
          </cell>
          <cell r="AC1900">
            <v>7000000000</v>
          </cell>
          <cell r="AD1900">
            <v>210000000</v>
          </cell>
          <cell r="AE1900">
            <v>350000000</v>
          </cell>
          <cell r="AF1900">
            <v>2</v>
          </cell>
          <cell r="AG1900">
            <v>46022</v>
          </cell>
          <cell r="AH1900">
            <v>7000000000</v>
          </cell>
          <cell r="AI1900">
            <v>7000000000</v>
          </cell>
          <cell r="AJ1900">
            <v>15000000</v>
          </cell>
          <cell r="AK1900">
            <v>0.6</v>
          </cell>
          <cell r="AL1900">
            <v>0</v>
          </cell>
          <cell r="AM1900">
            <v>0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42369</v>
          </cell>
          <cell r="AV1900">
            <v>1</v>
          </cell>
          <cell r="AW1900">
            <v>0</v>
          </cell>
        </row>
        <row r="1901">
          <cell r="C1901" t="str">
            <v>B0533</v>
          </cell>
          <cell r="D1901">
            <v>3000000000</v>
          </cell>
          <cell r="E1901">
            <v>0</v>
          </cell>
          <cell r="F1901">
            <v>46022</v>
          </cell>
          <cell r="G1901">
            <v>7000000000</v>
          </cell>
          <cell r="H1901">
            <v>10000000000</v>
          </cell>
          <cell r="I1901">
            <v>3000000000</v>
          </cell>
          <cell r="J1901">
            <v>210000</v>
          </cell>
          <cell r="K1901" t="str">
            <v>2121</v>
          </cell>
          <cell r="L1901">
            <v>7</v>
          </cell>
          <cell r="M1901" t="str">
            <v>VND</v>
          </cell>
          <cell r="N1901" t="str">
            <v>VN0011941</v>
          </cell>
          <cell r="O1901">
            <v>7</v>
          </cell>
          <cell r="P1901" t="str">
            <v>LOAN</v>
          </cell>
          <cell r="Q1901">
            <v>46022</v>
          </cell>
          <cell r="R1901">
            <v>46022</v>
          </cell>
          <cell r="S1901">
            <v>40179</v>
          </cell>
          <cell r="T1901">
            <v>1</v>
          </cell>
          <cell r="U1901" t="str">
            <v>N</v>
          </cell>
          <cell r="V1901" t="str">
            <v>N</v>
          </cell>
          <cell r="W1901">
            <v>2</v>
          </cell>
          <cell r="X1901" t="str">
            <v>Y</v>
          </cell>
          <cell r="Y1901" t="str">
            <v>VNGAAP</v>
          </cell>
          <cell r="Z1901" t="str">
            <v>9410</v>
          </cell>
          <cell r="AA1901">
            <v>43465</v>
          </cell>
          <cell r="AB1901">
            <v>15000000</v>
          </cell>
          <cell r="AC1901">
            <v>7000000000</v>
          </cell>
          <cell r="AD1901">
            <v>210000000</v>
          </cell>
          <cell r="AE1901">
            <v>350000000</v>
          </cell>
          <cell r="AF1901">
            <v>2</v>
          </cell>
          <cell r="AG1901">
            <v>46022</v>
          </cell>
          <cell r="AH1901">
            <v>7000000000</v>
          </cell>
          <cell r="AI1901">
            <v>7000000000</v>
          </cell>
          <cell r="AJ1901">
            <v>15000000</v>
          </cell>
          <cell r="AK1901">
            <v>0.8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42369</v>
          </cell>
          <cell r="AV1901">
            <v>1</v>
          </cell>
          <cell r="AW1901">
            <v>0</v>
          </cell>
        </row>
        <row r="1902">
          <cell r="C1902" t="str">
            <v>B0534</v>
          </cell>
          <cell r="D1902">
            <v>3000000000</v>
          </cell>
          <cell r="E1902">
            <v>0</v>
          </cell>
          <cell r="F1902">
            <v>46022</v>
          </cell>
          <cell r="G1902">
            <v>7000000000</v>
          </cell>
          <cell r="H1902">
            <v>10000000000</v>
          </cell>
          <cell r="I1902">
            <v>3000000000</v>
          </cell>
          <cell r="J1902">
            <v>210000</v>
          </cell>
          <cell r="K1902" t="str">
            <v>2121</v>
          </cell>
          <cell r="L1902">
            <v>7</v>
          </cell>
          <cell r="M1902" t="str">
            <v>VND</v>
          </cell>
          <cell r="N1902" t="str">
            <v>VN0011312</v>
          </cell>
          <cell r="O1902">
            <v>7</v>
          </cell>
          <cell r="P1902" t="str">
            <v>LOAN</v>
          </cell>
          <cell r="Q1902">
            <v>46022</v>
          </cell>
          <cell r="R1902">
            <v>46022</v>
          </cell>
          <cell r="S1902">
            <v>40179</v>
          </cell>
          <cell r="T1902">
            <v>1</v>
          </cell>
          <cell r="U1902" t="str">
            <v>N</v>
          </cell>
          <cell r="V1902" t="str">
            <v>N</v>
          </cell>
          <cell r="W1902">
            <v>2</v>
          </cell>
          <cell r="X1902" t="str">
            <v>Y</v>
          </cell>
          <cell r="Y1902" t="str">
            <v>VNGAAP</v>
          </cell>
          <cell r="Z1902" t="str">
            <v>9410</v>
          </cell>
          <cell r="AA1902">
            <v>43465</v>
          </cell>
          <cell r="AB1902">
            <v>15000000</v>
          </cell>
          <cell r="AC1902">
            <v>7000000000</v>
          </cell>
          <cell r="AD1902">
            <v>210000000</v>
          </cell>
          <cell r="AE1902">
            <v>350000000</v>
          </cell>
          <cell r="AF1902">
            <v>2</v>
          </cell>
          <cell r="AG1902">
            <v>46022</v>
          </cell>
          <cell r="AH1902">
            <v>7000000000</v>
          </cell>
          <cell r="AI1902">
            <v>7000000000</v>
          </cell>
          <cell r="AJ1902">
            <v>15000000</v>
          </cell>
          <cell r="AK1902">
            <v>0.9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42369</v>
          </cell>
          <cell r="AV1902">
            <v>1</v>
          </cell>
          <cell r="AW1902">
            <v>0</v>
          </cell>
        </row>
        <row r="1903">
          <cell r="C1903" t="str">
            <v>B0535</v>
          </cell>
          <cell r="D1903">
            <v>3000000000</v>
          </cell>
          <cell r="E1903">
            <v>0</v>
          </cell>
          <cell r="F1903">
            <v>46022</v>
          </cell>
          <cell r="G1903">
            <v>7000000000</v>
          </cell>
          <cell r="H1903">
            <v>10000000000</v>
          </cell>
          <cell r="I1903">
            <v>3000000000</v>
          </cell>
          <cell r="J1903">
            <v>210000</v>
          </cell>
          <cell r="K1903" t="str">
            <v>2121</v>
          </cell>
          <cell r="L1903">
            <v>7</v>
          </cell>
          <cell r="M1903" t="str">
            <v>VND</v>
          </cell>
          <cell r="N1903" t="str">
            <v>VN0011646</v>
          </cell>
          <cell r="O1903">
            <v>7</v>
          </cell>
          <cell r="P1903" t="str">
            <v>LOAN</v>
          </cell>
          <cell r="Q1903">
            <v>46022</v>
          </cell>
          <cell r="R1903">
            <v>46022</v>
          </cell>
          <cell r="S1903">
            <v>40179</v>
          </cell>
          <cell r="T1903">
            <v>1</v>
          </cell>
          <cell r="U1903" t="str">
            <v>N</v>
          </cell>
          <cell r="V1903" t="str">
            <v>N</v>
          </cell>
          <cell r="W1903">
            <v>2</v>
          </cell>
          <cell r="X1903" t="str">
            <v>Y</v>
          </cell>
          <cell r="Y1903" t="str">
            <v>VNGAAP</v>
          </cell>
          <cell r="Z1903" t="str">
            <v>9410</v>
          </cell>
          <cell r="AA1903">
            <v>43465</v>
          </cell>
          <cell r="AB1903">
            <v>15000000</v>
          </cell>
          <cell r="AC1903">
            <v>7000000000</v>
          </cell>
          <cell r="AD1903">
            <v>210000000</v>
          </cell>
          <cell r="AE1903">
            <v>350000000</v>
          </cell>
          <cell r="AF1903">
            <v>2</v>
          </cell>
          <cell r="AG1903">
            <v>46022</v>
          </cell>
          <cell r="AH1903">
            <v>7000000000</v>
          </cell>
          <cell r="AI1903">
            <v>7000000000</v>
          </cell>
          <cell r="AJ1903">
            <v>15000000</v>
          </cell>
          <cell r="AK1903">
            <v>1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42369</v>
          </cell>
          <cell r="AV1903">
            <v>1</v>
          </cell>
          <cell r="AW1903">
            <v>0</v>
          </cell>
        </row>
        <row r="1904">
          <cell r="C1904" t="str">
            <v>B0536</v>
          </cell>
          <cell r="D1904">
            <v>3000000000</v>
          </cell>
          <cell r="E1904">
            <v>0</v>
          </cell>
          <cell r="F1904">
            <v>46022</v>
          </cell>
          <cell r="G1904">
            <v>7000000000</v>
          </cell>
          <cell r="H1904">
            <v>10000000000</v>
          </cell>
          <cell r="I1904">
            <v>3000000000</v>
          </cell>
          <cell r="J1904">
            <v>210000</v>
          </cell>
          <cell r="K1904" t="str">
            <v>2121</v>
          </cell>
          <cell r="L1904">
            <v>7</v>
          </cell>
          <cell r="M1904" t="str">
            <v>VND</v>
          </cell>
          <cell r="N1904" t="str">
            <v>VN0011557</v>
          </cell>
          <cell r="O1904">
            <v>7</v>
          </cell>
          <cell r="P1904" t="str">
            <v>LOAN</v>
          </cell>
          <cell r="Q1904">
            <v>46022</v>
          </cell>
          <cell r="R1904">
            <v>46022</v>
          </cell>
          <cell r="S1904">
            <v>40179</v>
          </cell>
          <cell r="T1904">
            <v>1</v>
          </cell>
          <cell r="U1904" t="str">
            <v>N</v>
          </cell>
          <cell r="V1904" t="str">
            <v>N</v>
          </cell>
          <cell r="W1904">
            <v>2</v>
          </cell>
          <cell r="X1904" t="str">
            <v>Y</v>
          </cell>
          <cell r="Y1904" t="str">
            <v>VNGAAP</v>
          </cell>
          <cell r="Z1904" t="str">
            <v>9410</v>
          </cell>
          <cell r="AA1904">
            <v>43465</v>
          </cell>
          <cell r="AB1904">
            <v>15000000</v>
          </cell>
          <cell r="AC1904">
            <v>7000000000</v>
          </cell>
          <cell r="AD1904">
            <v>210000000</v>
          </cell>
          <cell r="AE1904">
            <v>350000000</v>
          </cell>
          <cell r="AF1904">
            <v>2</v>
          </cell>
          <cell r="AG1904">
            <v>46022</v>
          </cell>
          <cell r="AH1904">
            <v>7000000000</v>
          </cell>
          <cell r="AI1904">
            <v>7000000000</v>
          </cell>
          <cell r="AJ1904">
            <v>15000000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42369</v>
          </cell>
          <cell r="AV1904">
            <v>1</v>
          </cell>
          <cell r="AW1904">
            <v>0</v>
          </cell>
        </row>
        <row r="1905">
          <cell r="C1905" t="str">
            <v>B0537</v>
          </cell>
          <cell r="D1905">
            <v>3000000000</v>
          </cell>
          <cell r="E1905">
            <v>0</v>
          </cell>
          <cell r="F1905">
            <v>46022</v>
          </cell>
          <cell r="G1905">
            <v>7000000000</v>
          </cell>
          <cell r="H1905">
            <v>10000000000</v>
          </cell>
          <cell r="I1905">
            <v>3000000000</v>
          </cell>
          <cell r="J1905">
            <v>210000</v>
          </cell>
          <cell r="K1905" t="str">
            <v>2121</v>
          </cell>
          <cell r="L1905">
            <v>3</v>
          </cell>
          <cell r="M1905" t="str">
            <v>VND</v>
          </cell>
          <cell r="N1905" t="str">
            <v>VN0011466</v>
          </cell>
          <cell r="O1905">
            <v>3</v>
          </cell>
          <cell r="P1905" t="str">
            <v>LOAN</v>
          </cell>
          <cell r="Q1905">
            <v>46022</v>
          </cell>
          <cell r="R1905">
            <v>46022</v>
          </cell>
          <cell r="S1905">
            <v>40179</v>
          </cell>
          <cell r="T1905">
            <v>1</v>
          </cell>
          <cell r="U1905" t="str">
            <v>N</v>
          </cell>
          <cell r="V1905" t="str">
            <v>N</v>
          </cell>
          <cell r="W1905">
            <v>1</v>
          </cell>
          <cell r="X1905" t="str">
            <v>Y</v>
          </cell>
          <cell r="Y1905" t="str">
            <v>VNGAAP</v>
          </cell>
          <cell r="Z1905" t="str">
            <v>9410</v>
          </cell>
          <cell r="AA1905">
            <v>43465</v>
          </cell>
          <cell r="AB1905">
            <v>15000000</v>
          </cell>
          <cell r="AC1905">
            <v>7000000000</v>
          </cell>
          <cell r="AD1905">
            <v>210000000</v>
          </cell>
          <cell r="AE1905">
            <v>0</v>
          </cell>
          <cell r="AF1905">
            <v>2</v>
          </cell>
          <cell r="AG1905">
            <v>46022</v>
          </cell>
          <cell r="AH1905">
            <v>7000000000</v>
          </cell>
          <cell r="AI1905">
            <v>7000000000</v>
          </cell>
          <cell r="AJ1905">
            <v>15000000</v>
          </cell>
          <cell r="AK1905">
            <v>0.39</v>
          </cell>
          <cell r="AL1905">
            <v>0</v>
          </cell>
          <cell r="AM1905">
            <v>0</v>
          </cell>
          <cell r="AN1905">
            <v>0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42369</v>
          </cell>
          <cell r="AV1905">
            <v>1</v>
          </cell>
          <cell r="AW1905">
            <v>0</v>
          </cell>
        </row>
        <row r="1906">
          <cell r="C1906" t="str">
            <v>B0538</v>
          </cell>
          <cell r="D1906">
            <v>3000000000</v>
          </cell>
          <cell r="E1906">
            <v>0</v>
          </cell>
          <cell r="F1906">
            <v>46022</v>
          </cell>
          <cell r="G1906">
            <v>7000000000</v>
          </cell>
          <cell r="H1906">
            <v>10000000000</v>
          </cell>
          <cell r="I1906">
            <v>3000000000</v>
          </cell>
          <cell r="J1906">
            <v>210000</v>
          </cell>
          <cell r="K1906" t="str">
            <v>2121</v>
          </cell>
          <cell r="L1906">
            <v>3</v>
          </cell>
          <cell r="M1906" t="str">
            <v>VND</v>
          </cell>
          <cell r="N1906" t="str">
            <v>VN0012813</v>
          </cell>
          <cell r="O1906">
            <v>3</v>
          </cell>
          <cell r="P1906" t="str">
            <v>LOAN</v>
          </cell>
          <cell r="Q1906">
            <v>46022</v>
          </cell>
          <cell r="R1906">
            <v>46022</v>
          </cell>
          <cell r="S1906">
            <v>40179</v>
          </cell>
          <cell r="T1906">
            <v>1</v>
          </cell>
          <cell r="U1906" t="str">
            <v>N</v>
          </cell>
          <cell r="V1906" t="str">
            <v>N</v>
          </cell>
          <cell r="W1906">
            <v>1</v>
          </cell>
          <cell r="X1906" t="str">
            <v>Y</v>
          </cell>
          <cell r="Y1906" t="str">
            <v>VNGAAP</v>
          </cell>
          <cell r="Z1906" t="str">
            <v>9410</v>
          </cell>
          <cell r="AA1906">
            <v>43465</v>
          </cell>
          <cell r="AB1906">
            <v>15000000</v>
          </cell>
          <cell r="AC1906">
            <v>7000000000</v>
          </cell>
          <cell r="AD1906">
            <v>210000000</v>
          </cell>
          <cell r="AE1906">
            <v>0</v>
          </cell>
          <cell r="AF1906">
            <v>2</v>
          </cell>
          <cell r="AG1906">
            <v>46022</v>
          </cell>
          <cell r="AH1906">
            <v>7000000000</v>
          </cell>
          <cell r="AI1906">
            <v>7000000000</v>
          </cell>
          <cell r="AJ1906">
            <v>15000000</v>
          </cell>
          <cell r="AK1906">
            <v>0.4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42369</v>
          </cell>
          <cell r="AV1906">
            <v>1</v>
          </cell>
          <cell r="AW1906">
            <v>0</v>
          </cell>
        </row>
        <row r="1907">
          <cell r="C1907" t="str">
            <v>B0539</v>
          </cell>
          <cell r="D1907">
            <v>3000000000</v>
          </cell>
          <cell r="E1907">
            <v>0</v>
          </cell>
          <cell r="F1907">
            <v>46022</v>
          </cell>
          <cell r="G1907">
            <v>7000000000</v>
          </cell>
          <cell r="H1907">
            <v>10000000000</v>
          </cell>
          <cell r="I1907">
            <v>3000000000</v>
          </cell>
          <cell r="J1907">
            <v>210000</v>
          </cell>
          <cell r="K1907" t="str">
            <v>2121</v>
          </cell>
          <cell r="L1907">
            <v>3</v>
          </cell>
          <cell r="M1907" t="str">
            <v>VND</v>
          </cell>
          <cell r="N1907" t="str">
            <v>VN0011556</v>
          </cell>
          <cell r="O1907">
            <v>3</v>
          </cell>
          <cell r="P1907" t="str">
            <v>LOAN</v>
          </cell>
          <cell r="Q1907">
            <v>46022</v>
          </cell>
          <cell r="R1907">
            <v>46022</v>
          </cell>
          <cell r="S1907">
            <v>40179</v>
          </cell>
          <cell r="T1907">
            <v>1</v>
          </cell>
          <cell r="U1907" t="str">
            <v>N</v>
          </cell>
          <cell r="V1907" t="str">
            <v>N</v>
          </cell>
          <cell r="W1907">
            <v>1</v>
          </cell>
          <cell r="X1907" t="str">
            <v>Y</v>
          </cell>
          <cell r="Y1907" t="str">
            <v>VNGAAP</v>
          </cell>
          <cell r="Z1907" t="str">
            <v>9410</v>
          </cell>
          <cell r="AA1907">
            <v>43465</v>
          </cell>
          <cell r="AB1907">
            <v>15000000</v>
          </cell>
          <cell r="AC1907">
            <v>7000000000</v>
          </cell>
          <cell r="AD1907">
            <v>210000000</v>
          </cell>
          <cell r="AE1907">
            <v>0</v>
          </cell>
          <cell r="AF1907">
            <v>2</v>
          </cell>
          <cell r="AG1907">
            <v>46022</v>
          </cell>
          <cell r="AH1907">
            <v>7000000000</v>
          </cell>
          <cell r="AI1907">
            <v>7000000000</v>
          </cell>
          <cell r="AJ1907">
            <v>15000000</v>
          </cell>
          <cell r="AK1907">
            <v>0.6</v>
          </cell>
          <cell r="AL1907">
            <v>0</v>
          </cell>
          <cell r="AM1907">
            <v>0</v>
          </cell>
          <cell r="AN1907">
            <v>0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42369</v>
          </cell>
          <cell r="AV1907">
            <v>1</v>
          </cell>
          <cell r="AW1907">
            <v>0</v>
          </cell>
        </row>
        <row r="1908">
          <cell r="C1908" t="str">
            <v>B0540</v>
          </cell>
          <cell r="D1908">
            <v>3000000000</v>
          </cell>
          <cell r="E1908">
            <v>0</v>
          </cell>
          <cell r="F1908">
            <v>46022</v>
          </cell>
          <cell r="G1908">
            <v>7000000000</v>
          </cell>
          <cell r="H1908">
            <v>10000000000</v>
          </cell>
          <cell r="I1908">
            <v>3000000000</v>
          </cell>
          <cell r="J1908">
            <v>210000</v>
          </cell>
          <cell r="K1908" t="str">
            <v>2121</v>
          </cell>
          <cell r="L1908">
            <v>3</v>
          </cell>
          <cell r="M1908" t="str">
            <v>VND</v>
          </cell>
          <cell r="N1908" t="str">
            <v>VN0012395</v>
          </cell>
          <cell r="O1908">
            <v>3</v>
          </cell>
          <cell r="P1908" t="str">
            <v>LOAN</v>
          </cell>
          <cell r="Q1908">
            <v>46022</v>
          </cell>
          <cell r="R1908">
            <v>46022</v>
          </cell>
          <cell r="S1908">
            <v>40179</v>
          </cell>
          <cell r="T1908">
            <v>1</v>
          </cell>
          <cell r="U1908" t="str">
            <v>N</v>
          </cell>
          <cell r="V1908" t="str">
            <v>N</v>
          </cell>
          <cell r="W1908">
            <v>1</v>
          </cell>
          <cell r="X1908" t="str">
            <v>Y</v>
          </cell>
          <cell r="Y1908" t="str">
            <v>VNGAAP</v>
          </cell>
          <cell r="Z1908" t="str">
            <v>9410</v>
          </cell>
          <cell r="AA1908">
            <v>43465</v>
          </cell>
          <cell r="AB1908">
            <v>15000000</v>
          </cell>
          <cell r="AC1908">
            <v>7000000000</v>
          </cell>
          <cell r="AD1908">
            <v>210000000</v>
          </cell>
          <cell r="AE1908">
            <v>0</v>
          </cell>
          <cell r="AF1908">
            <v>2</v>
          </cell>
          <cell r="AG1908">
            <v>46022</v>
          </cell>
          <cell r="AH1908">
            <v>7000000000</v>
          </cell>
          <cell r="AI1908">
            <v>7000000000</v>
          </cell>
          <cell r="AJ1908">
            <v>15000000</v>
          </cell>
          <cell r="AK1908">
            <v>0.8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42369</v>
          </cell>
          <cell r="AV1908">
            <v>1</v>
          </cell>
          <cell r="AW1908">
            <v>0</v>
          </cell>
        </row>
        <row r="1909">
          <cell r="C1909" t="str">
            <v>B0541</v>
          </cell>
          <cell r="D1909">
            <v>3000000000</v>
          </cell>
          <cell r="E1909">
            <v>0</v>
          </cell>
          <cell r="F1909">
            <v>46022</v>
          </cell>
          <cell r="G1909">
            <v>7000000000</v>
          </cell>
          <cell r="H1909">
            <v>10000000000</v>
          </cell>
          <cell r="I1909">
            <v>3000000000</v>
          </cell>
          <cell r="J1909">
            <v>210000</v>
          </cell>
          <cell r="K1909" t="str">
            <v>2121</v>
          </cell>
          <cell r="L1909">
            <v>3</v>
          </cell>
          <cell r="M1909" t="str">
            <v>VND</v>
          </cell>
          <cell r="N1909" t="str">
            <v>VN0013355</v>
          </cell>
          <cell r="O1909">
            <v>3</v>
          </cell>
          <cell r="P1909" t="str">
            <v>LOAN</v>
          </cell>
          <cell r="Q1909">
            <v>46022</v>
          </cell>
          <cell r="R1909">
            <v>46022</v>
          </cell>
          <cell r="S1909">
            <v>40179</v>
          </cell>
          <cell r="T1909">
            <v>1</v>
          </cell>
          <cell r="U1909" t="str">
            <v>N</v>
          </cell>
          <cell r="V1909" t="str">
            <v>N</v>
          </cell>
          <cell r="W1909">
            <v>1</v>
          </cell>
          <cell r="X1909" t="str">
            <v>Y</v>
          </cell>
          <cell r="Y1909" t="str">
            <v>VNGAAP</v>
          </cell>
          <cell r="Z1909" t="str">
            <v>9410</v>
          </cell>
          <cell r="AA1909">
            <v>43465</v>
          </cell>
          <cell r="AB1909">
            <v>15000000</v>
          </cell>
          <cell r="AC1909">
            <v>7000000000</v>
          </cell>
          <cell r="AD1909">
            <v>210000000</v>
          </cell>
          <cell r="AE1909">
            <v>0</v>
          </cell>
          <cell r="AF1909">
            <v>2</v>
          </cell>
          <cell r="AG1909">
            <v>46022</v>
          </cell>
          <cell r="AH1909">
            <v>7000000000</v>
          </cell>
          <cell r="AI1909">
            <v>7000000000</v>
          </cell>
          <cell r="AJ1909">
            <v>15000000</v>
          </cell>
          <cell r="AK1909">
            <v>0.9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42369</v>
          </cell>
          <cell r="AV1909">
            <v>1</v>
          </cell>
          <cell r="AW1909">
            <v>0</v>
          </cell>
        </row>
        <row r="1910">
          <cell r="C1910" t="str">
            <v>B0542</v>
          </cell>
          <cell r="D1910">
            <v>3000000000</v>
          </cell>
          <cell r="E1910">
            <v>0</v>
          </cell>
          <cell r="F1910">
            <v>46022</v>
          </cell>
          <cell r="G1910">
            <v>7000000000</v>
          </cell>
          <cell r="H1910">
            <v>10000000000</v>
          </cell>
          <cell r="I1910">
            <v>3000000000</v>
          </cell>
          <cell r="J1910">
            <v>210000</v>
          </cell>
          <cell r="K1910" t="str">
            <v>2121</v>
          </cell>
          <cell r="L1910">
            <v>3</v>
          </cell>
          <cell r="M1910" t="str">
            <v>VND</v>
          </cell>
          <cell r="N1910" t="str">
            <v>VN0014731</v>
          </cell>
          <cell r="O1910">
            <v>3</v>
          </cell>
          <cell r="P1910" t="str">
            <v>LOAN</v>
          </cell>
          <cell r="Q1910">
            <v>46022</v>
          </cell>
          <cell r="R1910">
            <v>46022</v>
          </cell>
          <cell r="S1910">
            <v>40179</v>
          </cell>
          <cell r="T1910">
            <v>1</v>
          </cell>
          <cell r="U1910" t="str">
            <v>N</v>
          </cell>
          <cell r="V1910" t="str">
            <v>N</v>
          </cell>
          <cell r="W1910">
            <v>1</v>
          </cell>
          <cell r="X1910" t="str">
            <v>Y</v>
          </cell>
          <cell r="Y1910" t="str">
            <v>VNGAAP</v>
          </cell>
          <cell r="Z1910" t="str">
            <v>9410</v>
          </cell>
          <cell r="AA1910">
            <v>43465</v>
          </cell>
          <cell r="AB1910">
            <v>15000000</v>
          </cell>
          <cell r="AC1910">
            <v>7000000000</v>
          </cell>
          <cell r="AD1910">
            <v>210000000</v>
          </cell>
          <cell r="AE1910">
            <v>0</v>
          </cell>
          <cell r="AF1910">
            <v>2</v>
          </cell>
          <cell r="AG1910">
            <v>46022</v>
          </cell>
          <cell r="AH1910">
            <v>7000000000</v>
          </cell>
          <cell r="AI1910">
            <v>7000000000</v>
          </cell>
          <cell r="AJ1910">
            <v>15000000</v>
          </cell>
          <cell r="AK1910">
            <v>1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42369</v>
          </cell>
          <cell r="AV1910">
            <v>1</v>
          </cell>
          <cell r="AW1910">
            <v>0</v>
          </cell>
        </row>
        <row r="1911">
          <cell r="C1911" t="str">
            <v>B0543</v>
          </cell>
          <cell r="D1911">
            <v>3000000000</v>
          </cell>
          <cell r="E1911">
            <v>0</v>
          </cell>
          <cell r="F1911">
            <v>46022</v>
          </cell>
          <cell r="G1911">
            <v>7000000000</v>
          </cell>
          <cell r="H1911">
            <v>10000000000</v>
          </cell>
          <cell r="I1911">
            <v>3000000000</v>
          </cell>
          <cell r="J1911">
            <v>210000</v>
          </cell>
          <cell r="K1911" t="str">
            <v>2121</v>
          </cell>
          <cell r="L1911">
            <v>3</v>
          </cell>
          <cell r="M1911" t="str">
            <v>VND</v>
          </cell>
          <cell r="N1911" t="str">
            <v>VN0011466</v>
          </cell>
          <cell r="O1911">
            <v>3</v>
          </cell>
          <cell r="P1911" t="str">
            <v>LOAN</v>
          </cell>
          <cell r="Q1911">
            <v>46022</v>
          </cell>
          <cell r="R1911">
            <v>46022</v>
          </cell>
          <cell r="S1911">
            <v>40179</v>
          </cell>
          <cell r="T1911">
            <v>1</v>
          </cell>
          <cell r="U1911" t="str">
            <v>N</v>
          </cell>
          <cell r="V1911" t="str">
            <v>N</v>
          </cell>
          <cell r="W1911">
            <v>1</v>
          </cell>
          <cell r="X1911" t="str">
            <v>Y</v>
          </cell>
          <cell r="Y1911" t="str">
            <v>VNGAAP</v>
          </cell>
          <cell r="Z1911" t="str">
            <v>9410</v>
          </cell>
          <cell r="AA1911">
            <v>43465</v>
          </cell>
          <cell r="AB1911">
            <v>15000000</v>
          </cell>
          <cell r="AC1911">
            <v>7000000000</v>
          </cell>
          <cell r="AD1911">
            <v>210000000</v>
          </cell>
          <cell r="AE1911">
            <v>0</v>
          </cell>
          <cell r="AF1911">
            <v>2</v>
          </cell>
          <cell r="AG1911">
            <v>46022</v>
          </cell>
          <cell r="AH1911">
            <v>7000000000</v>
          </cell>
          <cell r="AI1911">
            <v>7000000000</v>
          </cell>
          <cell r="AJ1911">
            <v>15000000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42369</v>
          </cell>
          <cell r="AV1911">
            <v>1</v>
          </cell>
          <cell r="AW1911">
            <v>0</v>
          </cell>
        </row>
        <row r="1912">
          <cell r="C1912" t="str">
            <v>B0544</v>
          </cell>
          <cell r="D1912">
            <v>3000000000</v>
          </cell>
          <cell r="E1912">
            <v>0</v>
          </cell>
          <cell r="F1912">
            <v>46022</v>
          </cell>
          <cell r="G1912">
            <v>7000000000</v>
          </cell>
          <cell r="H1912">
            <v>10000000000</v>
          </cell>
          <cell r="I1912">
            <v>3000000000</v>
          </cell>
          <cell r="J1912">
            <v>210000</v>
          </cell>
          <cell r="K1912" t="str">
            <v>2121</v>
          </cell>
          <cell r="L1912">
            <v>3</v>
          </cell>
          <cell r="M1912" t="str">
            <v>VND</v>
          </cell>
          <cell r="N1912" t="str">
            <v>VN0013062</v>
          </cell>
          <cell r="O1912">
            <v>3</v>
          </cell>
          <cell r="P1912" t="str">
            <v>LOAN</v>
          </cell>
          <cell r="Q1912">
            <v>46022</v>
          </cell>
          <cell r="R1912">
            <v>46022</v>
          </cell>
          <cell r="S1912">
            <v>40179</v>
          </cell>
          <cell r="T1912">
            <v>1</v>
          </cell>
          <cell r="U1912" t="str">
            <v>N</v>
          </cell>
          <cell r="V1912" t="str">
            <v>N</v>
          </cell>
          <cell r="W1912">
            <v>1</v>
          </cell>
          <cell r="X1912" t="str">
            <v>Y</v>
          </cell>
          <cell r="Y1912" t="str">
            <v>VNGAAP</v>
          </cell>
          <cell r="Z1912" t="str">
            <v>9410</v>
          </cell>
          <cell r="AA1912">
            <v>43465</v>
          </cell>
          <cell r="AB1912">
            <v>15000000</v>
          </cell>
          <cell r="AC1912">
            <v>7000000000</v>
          </cell>
          <cell r="AD1912">
            <v>210000000</v>
          </cell>
          <cell r="AE1912">
            <v>0</v>
          </cell>
          <cell r="AF1912">
            <v>2</v>
          </cell>
          <cell r="AG1912">
            <v>46022</v>
          </cell>
          <cell r="AH1912">
            <v>7000000000</v>
          </cell>
          <cell r="AI1912">
            <v>7000000000</v>
          </cell>
          <cell r="AJ1912">
            <v>15000000</v>
          </cell>
          <cell r="AK1912">
            <v>0.39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42369</v>
          </cell>
          <cell r="AV1912">
            <v>1</v>
          </cell>
          <cell r="AW1912">
            <v>0</v>
          </cell>
        </row>
        <row r="1913">
          <cell r="C1913" t="str">
            <v>B0545</v>
          </cell>
          <cell r="D1913">
            <v>3000000000</v>
          </cell>
          <cell r="E1913">
            <v>0</v>
          </cell>
          <cell r="F1913">
            <v>46022</v>
          </cell>
          <cell r="G1913">
            <v>7000000000</v>
          </cell>
          <cell r="H1913">
            <v>10000000000</v>
          </cell>
          <cell r="I1913">
            <v>3000000000</v>
          </cell>
          <cell r="J1913">
            <v>210000</v>
          </cell>
          <cell r="K1913" t="str">
            <v>2121</v>
          </cell>
          <cell r="L1913">
            <v>3</v>
          </cell>
          <cell r="M1913" t="str">
            <v>VND</v>
          </cell>
          <cell r="N1913" t="str">
            <v>VN0011771</v>
          </cell>
          <cell r="O1913">
            <v>3</v>
          </cell>
          <cell r="P1913" t="str">
            <v>LOAN</v>
          </cell>
          <cell r="Q1913">
            <v>46022</v>
          </cell>
          <cell r="R1913">
            <v>46022</v>
          </cell>
          <cell r="S1913">
            <v>40179</v>
          </cell>
          <cell r="T1913">
            <v>1</v>
          </cell>
          <cell r="U1913" t="str">
            <v>N</v>
          </cell>
          <cell r="V1913" t="str">
            <v>N</v>
          </cell>
          <cell r="W1913">
            <v>1</v>
          </cell>
          <cell r="X1913" t="str">
            <v>Y</v>
          </cell>
          <cell r="Y1913" t="str">
            <v>VNGAAP</v>
          </cell>
          <cell r="Z1913" t="str">
            <v>9410</v>
          </cell>
          <cell r="AA1913">
            <v>43465</v>
          </cell>
          <cell r="AB1913">
            <v>15000000</v>
          </cell>
          <cell r="AC1913">
            <v>7000000000</v>
          </cell>
          <cell r="AD1913">
            <v>210000000</v>
          </cell>
          <cell r="AE1913">
            <v>0</v>
          </cell>
          <cell r="AF1913">
            <v>2</v>
          </cell>
          <cell r="AG1913">
            <v>46022</v>
          </cell>
          <cell r="AH1913">
            <v>7000000000</v>
          </cell>
          <cell r="AI1913">
            <v>7000000000</v>
          </cell>
          <cell r="AJ1913">
            <v>15000000</v>
          </cell>
          <cell r="AK1913">
            <v>0.4</v>
          </cell>
          <cell r="AL1913">
            <v>0</v>
          </cell>
          <cell r="AM1913">
            <v>0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42369</v>
          </cell>
          <cell r="AV1913">
            <v>1</v>
          </cell>
          <cell r="AW1913">
            <v>0</v>
          </cell>
        </row>
        <row r="1914">
          <cell r="C1914" t="str">
            <v>B0546</v>
          </cell>
          <cell r="D1914">
            <v>3000000000</v>
          </cell>
          <cell r="E1914">
            <v>0</v>
          </cell>
          <cell r="F1914">
            <v>46022</v>
          </cell>
          <cell r="G1914">
            <v>7000000000</v>
          </cell>
          <cell r="H1914">
            <v>10000000000</v>
          </cell>
          <cell r="I1914">
            <v>3000000000</v>
          </cell>
          <cell r="J1914">
            <v>210000</v>
          </cell>
          <cell r="K1914" t="str">
            <v>2121</v>
          </cell>
          <cell r="L1914">
            <v>3</v>
          </cell>
          <cell r="M1914" t="str">
            <v>VND</v>
          </cell>
          <cell r="N1914" t="str">
            <v>VN0012902</v>
          </cell>
          <cell r="O1914">
            <v>3</v>
          </cell>
          <cell r="P1914" t="str">
            <v>LOAN</v>
          </cell>
          <cell r="Q1914">
            <v>46022</v>
          </cell>
          <cell r="R1914">
            <v>46022</v>
          </cell>
          <cell r="S1914">
            <v>40179</v>
          </cell>
          <cell r="T1914">
            <v>1</v>
          </cell>
          <cell r="U1914" t="str">
            <v>N</v>
          </cell>
          <cell r="V1914" t="str">
            <v>N</v>
          </cell>
          <cell r="W1914">
            <v>1</v>
          </cell>
          <cell r="X1914" t="str">
            <v>Y</v>
          </cell>
          <cell r="Y1914" t="str">
            <v>VNGAAP</v>
          </cell>
          <cell r="Z1914" t="str">
            <v>9410</v>
          </cell>
          <cell r="AA1914">
            <v>43465</v>
          </cell>
          <cell r="AB1914">
            <v>15000000</v>
          </cell>
          <cell r="AC1914">
            <v>7000000000</v>
          </cell>
          <cell r="AD1914">
            <v>210000000</v>
          </cell>
          <cell r="AE1914">
            <v>0</v>
          </cell>
          <cell r="AF1914">
            <v>2</v>
          </cell>
          <cell r="AG1914">
            <v>46022</v>
          </cell>
          <cell r="AH1914">
            <v>7000000000</v>
          </cell>
          <cell r="AI1914">
            <v>7000000000</v>
          </cell>
          <cell r="AJ1914">
            <v>15000000</v>
          </cell>
          <cell r="AK1914">
            <v>0.6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42369</v>
          </cell>
          <cell r="AV1914">
            <v>1</v>
          </cell>
          <cell r="AW1914">
            <v>0</v>
          </cell>
        </row>
        <row r="1915">
          <cell r="C1915" t="str">
            <v>B0547</v>
          </cell>
          <cell r="D1915">
            <v>3000000000</v>
          </cell>
          <cell r="E1915">
            <v>0</v>
          </cell>
          <cell r="F1915">
            <v>46022</v>
          </cell>
          <cell r="G1915">
            <v>7000000000</v>
          </cell>
          <cell r="H1915">
            <v>10000000000</v>
          </cell>
          <cell r="I1915">
            <v>3000000000</v>
          </cell>
          <cell r="J1915">
            <v>210000</v>
          </cell>
          <cell r="K1915" t="str">
            <v>2121</v>
          </cell>
          <cell r="L1915">
            <v>3</v>
          </cell>
          <cell r="M1915" t="str">
            <v>VND</v>
          </cell>
          <cell r="N1915" t="str">
            <v>VN0012303</v>
          </cell>
          <cell r="O1915">
            <v>3</v>
          </cell>
          <cell r="P1915" t="str">
            <v>LOAN</v>
          </cell>
          <cell r="Q1915">
            <v>46022</v>
          </cell>
          <cell r="R1915">
            <v>46022</v>
          </cell>
          <cell r="S1915">
            <v>40179</v>
          </cell>
          <cell r="T1915">
            <v>1</v>
          </cell>
          <cell r="U1915" t="str">
            <v>N</v>
          </cell>
          <cell r="V1915" t="str">
            <v>N</v>
          </cell>
          <cell r="W1915">
            <v>1</v>
          </cell>
          <cell r="X1915" t="str">
            <v>Y</v>
          </cell>
          <cell r="Y1915" t="str">
            <v>VNGAAP</v>
          </cell>
          <cell r="Z1915" t="str">
            <v>9410</v>
          </cell>
          <cell r="AA1915">
            <v>43465</v>
          </cell>
          <cell r="AB1915">
            <v>15000000</v>
          </cell>
          <cell r="AC1915">
            <v>7000000000</v>
          </cell>
          <cell r="AD1915">
            <v>210000000</v>
          </cell>
          <cell r="AE1915">
            <v>0</v>
          </cell>
          <cell r="AF1915">
            <v>2</v>
          </cell>
          <cell r="AG1915">
            <v>46022</v>
          </cell>
          <cell r="AH1915">
            <v>7000000000</v>
          </cell>
          <cell r="AI1915">
            <v>7000000000</v>
          </cell>
          <cell r="AJ1915">
            <v>15000000</v>
          </cell>
          <cell r="AK1915">
            <v>0.8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42369</v>
          </cell>
          <cell r="AV1915">
            <v>1</v>
          </cell>
          <cell r="AW1915">
            <v>0</v>
          </cell>
        </row>
        <row r="1916">
          <cell r="C1916" t="str">
            <v>B0548</v>
          </cell>
          <cell r="D1916">
            <v>3000000000</v>
          </cell>
          <cell r="E1916">
            <v>0</v>
          </cell>
          <cell r="F1916">
            <v>46022</v>
          </cell>
          <cell r="G1916">
            <v>7000000000</v>
          </cell>
          <cell r="H1916">
            <v>10000000000</v>
          </cell>
          <cell r="I1916">
            <v>3000000000</v>
          </cell>
          <cell r="J1916">
            <v>210000</v>
          </cell>
          <cell r="K1916" t="str">
            <v>2121</v>
          </cell>
          <cell r="L1916">
            <v>3</v>
          </cell>
          <cell r="M1916" t="str">
            <v>VND</v>
          </cell>
          <cell r="N1916" t="str">
            <v>VN0011262</v>
          </cell>
          <cell r="O1916">
            <v>3</v>
          </cell>
          <cell r="P1916" t="str">
            <v>LOAN</v>
          </cell>
          <cell r="Q1916">
            <v>46022</v>
          </cell>
          <cell r="R1916">
            <v>46022</v>
          </cell>
          <cell r="S1916">
            <v>40179</v>
          </cell>
          <cell r="T1916">
            <v>1</v>
          </cell>
          <cell r="U1916" t="str">
            <v>N</v>
          </cell>
          <cell r="V1916" t="str">
            <v>N</v>
          </cell>
          <cell r="W1916">
            <v>1</v>
          </cell>
          <cell r="X1916" t="str">
            <v>Y</v>
          </cell>
          <cell r="Y1916" t="str">
            <v>VNGAAP</v>
          </cell>
          <cell r="Z1916" t="str">
            <v>9410</v>
          </cell>
          <cell r="AA1916">
            <v>43465</v>
          </cell>
          <cell r="AB1916">
            <v>15000000</v>
          </cell>
          <cell r="AC1916">
            <v>7000000000</v>
          </cell>
          <cell r="AD1916">
            <v>210000000</v>
          </cell>
          <cell r="AE1916">
            <v>0</v>
          </cell>
          <cell r="AF1916">
            <v>2</v>
          </cell>
          <cell r="AG1916">
            <v>46022</v>
          </cell>
          <cell r="AH1916">
            <v>7000000000</v>
          </cell>
          <cell r="AI1916">
            <v>7000000000</v>
          </cell>
          <cell r="AJ1916">
            <v>15000000</v>
          </cell>
          <cell r="AK1916">
            <v>0.9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42369</v>
          </cell>
          <cell r="AV1916">
            <v>1</v>
          </cell>
          <cell r="AW1916">
            <v>0</v>
          </cell>
        </row>
        <row r="1917">
          <cell r="C1917" t="str">
            <v>B0549</v>
          </cell>
          <cell r="D1917">
            <v>3000000000</v>
          </cell>
          <cell r="E1917">
            <v>0</v>
          </cell>
          <cell r="F1917">
            <v>46022</v>
          </cell>
          <cell r="G1917">
            <v>7000000000</v>
          </cell>
          <cell r="H1917">
            <v>10000000000</v>
          </cell>
          <cell r="I1917">
            <v>3000000000</v>
          </cell>
          <cell r="J1917">
            <v>210000</v>
          </cell>
          <cell r="K1917" t="str">
            <v>2121</v>
          </cell>
          <cell r="L1917">
            <v>3</v>
          </cell>
          <cell r="M1917" t="str">
            <v>VND</v>
          </cell>
          <cell r="N1917" t="str">
            <v>VN0011163</v>
          </cell>
          <cell r="O1917">
            <v>3</v>
          </cell>
          <cell r="P1917" t="str">
            <v>LOAN</v>
          </cell>
          <cell r="Q1917">
            <v>46022</v>
          </cell>
          <cell r="R1917">
            <v>46022</v>
          </cell>
          <cell r="S1917">
            <v>40179</v>
          </cell>
          <cell r="T1917">
            <v>1</v>
          </cell>
          <cell r="U1917" t="str">
            <v>N</v>
          </cell>
          <cell r="V1917" t="str">
            <v>N</v>
          </cell>
          <cell r="W1917">
            <v>1</v>
          </cell>
          <cell r="X1917" t="str">
            <v>Y</v>
          </cell>
          <cell r="Y1917" t="str">
            <v>VNGAAP</v>
          </cell>
          <cell r="Z1917" t="str">
            <v>9410</v>
          </cell>
          <cell r="AA1917">
            <v>43465</v>
          </cell>
          <cell r="AB1917">
            <v>15000000</v>
          </cell>
          <cell r="AC1917">
            <v>7000000000</v>
          </cell>
          <cell r="AD1917">
            <v>210000000</v>
          </cell>
          <cell r="AE1917">
            <v>0</v>
          </cell>
          <cell r="AF1917">
            <v>2</v>
          </cell>
          <cell r="AG1917">
            <v>46022</v>
          </cell>
          <cell r="AH1917">
            <v>7000000000</v>
          </cell>
          <cell r="AI1917">
            <v>7000000000</v>
          </cell>
          <cell r="AJ1917">
            <v>15000000</v>
          </cell>
          <cell r="AK1917">
            <v>1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42369</v>
          </cell>
          <cell r="AV1917">
            <v>1</v>
          </cell>
          <cell r="AW1917">
            <v>0</v>
          </cell>
        </row>
        <row r="1918">
          <cell r="C1918" t="str">
            <v>B0550</v>
          </cell>
          <cell r="D1918">
            <v>3000000000</v>
          </cell>
          <cell r="E1918">
            <v>0</v>
          </cell>
          <cell r="F1918">
            <v>46022</v>
          </cell>
          <cell r="G1918">
            <v>7000000000</v>
          </cell>
          <cell r="H1918">
            <v>10000000000</v>
          </cell>
          <cell r="I1918">
            <v>3000000000</v>
          </cell>
          <cell r="J1918">
            <v>210000</v>
          </cell>
          <cell r="K1918" t="str">
            <v>2121</v>
          </cell>
          <cell r="L1918">
            <v>3</v>
          </cell>
          <cell r="M1918" t="str">
            <v>VND</v>
          </cell>
          <cell r="N1918" t="str">
            <v>VN0012573</v>
          </cell>
          <cell r="O1918">
            <v>3</v>
          </cell>
          <cell r="P1918" t="str">
            <v>LOAN</v>
          </cell>
          <cell r="Q1918">
            <v>46022</v>
          </cell>
          <cell r="R1918">
            <v>46022</v>
          </cell>
          <cell r="S1918">
            <v>40179</v>
          </cell>
          <cell r="T1918">
            <v>1</v>
          </cell>
          <cell r="U1918" t="str">
            <v>N</v>
          </cell>
          <cell r="V1918" t="str">
            <v>N</v>
          </cell>
          <cell r="W1918">
            <v>1</v>
          </cell>
          <cell r="X1918" t="str">
            <v>Y</v>
          </cell>
          <cell r="Y1918" t="str">
            <v>VNGAAP</v>
          </cell>
          <cell r="Z1918" t="str">
            <v>9410</v>
          </cell>
          <cell r="AA1918">
            <v>43465</v>
          </cell>
          <cell r="AB1918">
            <v>15000000</v>
          </cell>
          <cell r="AC1918">
            <v>7000000000</v>
          </cell>
          <cell r="AD1918">
            <v>210000000</v>
          </cell>
          <cell r="AE1918">
            <v>0</v>
          </cell>
          <cell r="AF1918">
            <v>2</v>
          </cell>
          <cell r="AG1918">
            <v>46022</v>
          </cell>
          <cell r="AH1918">
            <v>7000000000</v>
          </cell>
          <cell r="AI1918">
            <v>7000000000</v>
          </cell>
          <cell r="AJ1918">
            <v>15000000</v>
          </cell>
          <cell r="AK1918">
            <v>0</v>
          </cell>
          <cell r="AL1918">
            <v>0</v>
          </cell>
          <cell r="AM1918">
            <v>0</v>
          </cell>
          <cell r="AN1918">
            <v>0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42369</v>
          </cell>
          <cell r="AV1918">
            <v>1</v>
          </cell>
          <cell r="AW1918">
            <v>0</v>
          </cell>
        </row>
        <row r="1919">
          <cell r="C1919" t="str">
            <v>B0551</v>
          </cell>
          <cell r="D1919">
            <v>3000000000</v>
          </cell>
          <cell r="E1919">
            <v>0</v>
          </cell>
          <cell r="F1919">
            <v>46022</v>
          </cell>
          <cell r="G1919">
            <v>7000000000</v>
          </cell>
          <cell r="H1919">
            <v>10000000000</v>
          </cell>
          <cell r="I1919">
            <v>3000000000</v>
          </cell>
          <cell r="J1919">
            <v>210000</v>
          </cell>
          <cell r="K1919" t="str">
            <v>2121</v>
          </cell>
          <cell r="L1919">
            <v>4</v>
          </cell>
          <cell r="M1919" t="str">
            <v>VND</v>
          </cell>
          <cell r="N1919" t="str">
            <v>VN0012784</v>
          </cell>
          <cell r="O1919">
            <v>4</v>
          </cell>
          <cell r="P1919" t="str">
            <v>LOAN</v>
          </cell>
          <cell r="Q1919">
            <v>46022</v>
          </cell>
          <cell r="R1919">
            <v>46022</v>
          </cell>
          <cell r="S1919">
            <v>40179</v>
          </cell>
          <cell r="T1919">
            <v>1</v>
          </cell>
          <cell r="U1919" t="str">
            <v>N</v>
          </cell>
          <cell r="V1919" t="str">
            <v>N</v>
          </cell>
          <cell r="W1919">
            <v>1</v>
          </cell>
          <cell r="X1919" t="str">
            <v>Y</v>
          </cell>
          <cell r="Y1919" t="str">
            <v>VNGAAP</v>
          </cell>
          <cell r="Z1919" t="str">
            <v>9410</v>
          </cell>
          <cell r="AA1919">
            <v>43465</v>
          </cell>
          <cell r="AB1919">
            <v>15000000</v>
          </cell>
          <cell r="AC1919">
            <v>7000000000</v>
          </cell>
          <cell r="AD1919">
            <v>210000000</v>
          </cell>
          <cell r="AE1919">
            <v>0</v>
          </cell>
          <cell r="AF1919">
            <v>2</v>
          </cell>
          <cell r="AG1919">
            <v>46022</v>
          </cell>
          <cell r="AH1919">
            <v>7000000000</v>
          </cell>
          <cell r="AI1919">
            <v>7000000000</v>
          </cell>
          <cell r="AJ1919">
            <v>15000000</v>
          </cell>
          <cell r="AK1919">
            <v>0.39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42369</v>
          </cell>
          <cell r="AV1919">
            <v>1</v>
          </cell>
          <cell r="AW1919">
            <v>0</v>
          </cell>
        </row>
        <row r="1920">
          <cell r="C1920" t="str">
            <v>B0552</v>
          </cell>
          <cell r="D1920">
            <v>3000000000</v>
          </cell>
          <cell r="E1920">
            <v>0</v>
          </cell>
          <cell r="F1920">
            <v>46022</v>
          </cell>
          <cell r="G1920">
            <v>7000000000</v>
          </cell>
          <cell r="H1920">
            <v>10000000000</v>
          </cell>
          <cell r="I1920">
            <v>3000000000</v>
          </cell>
          <cell r="J1920">
            <v>210000</v>
          </cell>
          <cell r="K1920" t="str">
            <v>2121</v>
          </cell>
          <cell r="L1920">
            <v>4</v>
          </cell>
          <cell r="M1920" t="str">
            <v>VND</v>
          </cell>
          <cell r="N1920" t="str">
            <v>VN0011498</v>
          </cell>
          <cell r="O1920">
            <v>4</v>
          </cell>
          <cell r="P1920" t="str">
            <v>LOAN</v>
          </cell>
          <cell r="Q1920">
            <v>46022</v>
          </cell>
          <cell r="R1920">
            <v>46022</v>
          </cell>
          <cell r="S1920">
            <v>40179</v>
          </cell>
          <cell r="T1920">
            <v>1</v>
          </cell>
          <cell r="U1920" t="str">
            <v>N</v>
          </cell>
          <cell r="V1920" t="str">
            <v>N</v>
          </cell>
          <cell r="W1920">
            <v>1</v>
          </cell>
          <cell r="X1920" t="str">
            <v>Y</v>
          </cell>
          <cell r="Y1920" t="str">
            <v>VNGAAP</v>
          </cell>
          <cell r="Z1920" t="str">
            <v>9410</v>
          </cell>
          <cell r="AA1920">
            <v>43465</v>
          </cell>
          <cell r="AB1920">
            <v>15000000</v>
          </cell>
          <cell r="AC1920">
            <v>7000000000</v>
          </cell>
          <cell r="AD1920">
            <v>210000000</v>
          </cell>
          <cell r="AE1920">
            <v>0</v>
          </cell>
          <cell r="AF1920">
            <v>2</v>
          </cell>
          <cell r="AG1920">
            <v>46022</v>
          </cell>
          <cell r="AH1920">
            <v>7000000000</v>
          </cell>
          <cell r="AI1920">
            <v>7000000000</v>
          </cell>
          <cell r="AJ1920">
            <v>15000000</v>
          </cell>
          <cell r="AK1920">
            <v>0.4</v>
          </cell>
          <cell r="AL1920">
            <v>0</v>
          </cell>
          <cell r="AM1920">
            <v>0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42369</v>
          </cell>
          <cell r="AV1920">
            <v>1</v>
          </cell>
          <cell r="AW1920">
            <v>0</v>
          </cell>
        </row>
        <row r="1921">
          <cell r="C1921" t="str">
            <v>B0553</v>
          </cell>
          <cell r="D1921">
            <v>3000000000</v>
          </cell>
          <cell r="E1921">
            <v>0</v>
          </cell>
          <cell r="F1921">
            <v>46022</v>
          </cell>
          <cell r="G1921">
            <v>7000000000</v>
          </cell>
          <cell r="H1921">
            <v>10000000000</v>
          </cell>
          <cell r="I1921">
            <v>3000000000</v>
          </cell>
          <cell r="J1921">
            <v>210000</v>
          </cell>
          <cell r="K1921" t="str">
            <v>2121</v>
          </cell>
          <cell r="L1921">
            <v>4</v>
          </cell>
          <cell r="M1921" t="str">
            <v>VND</v>
          </cell>
          <cell r="N1921" t="str">
            <v>VN0011674</v>
          </cell>
          <cell r="O1921">
            <v>4</v>
          </cell>
          <cell r="P1921" t="str">
            <v>LOAN</v>
          </cell>
          <cell r="Q1921">
            <v>46022</v>
          </cell>
          <cell r="R1921">
            <v>46022</v>
          </cell>
          <cell r="S1921">
            <v>40179</v>
          </cell>
          <cell r="T1921">
            <v>1</v>
          </cell>
          <cell r="U1921" t="str">
            <v>N</v>
          </cell>
          <cell r="V1921" t="str">
            <v>N</v>
          </cell>
          <cell r="W1921">
            <v>1</v>
          </cell>
          <cell r="X1921" t="str">
            <v>Y</v>
          </cell>
          <cell r="Y1921" t="str">
            <v>VNGAAP</v>
          </cell>
          <cell r="Z1921" t="str">
            <v>9410</v>
          </cell>
          <cell r="AA1921">
            <v>43465</v>
          </cell>
          <cell r="AB1921">
            <v>15000000</v>
          </cell>
          <cell r="AC1921">
            <v>7000000000</v>
          </cell>
          <cell r="AD1921">
            <v>210000000</v>
          </cell>
          <cell r="AE1921">
            <v>0</v>
          </cell>
          <cell r="AF1921">
            <v>2</v>
          </cell>
          <cell r="AG1921">
            <v>46022</v>
          </cell>
          <cell r="AH1921">
            <v>7000000000</v>
          </cell>
          <cell r="AI1921">
            <v>7000000000</v>
          </cell>
          <cell r="AJ1921">
            <v>15000000</v>
          </cell>
          <cell r="AK1921">
            <v>0.6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42369</v>
          </cell>
          <cell r="AV1921">
            <v>1</v>
          </cell>
          <cell r="AW1921">
            <v>0</v>
          </cell>
        </row>
        <row r="1922">
          <cell r="C1922" t="str">
            <v>B0554</v>
          </cell>
          <cell r="D1922">
            <v>3000000000</v>
          </cell>
          <cell r="E1922">
            <v>0</v>
          </cell>
          <cell r="F1922">
            <v>46022</v>
          </cell>
          <cell r="G1922">
            <v>7000000000</v>
          </cell>
          <cell r="H1922">
            <v>10000000000</v>
          </cell>
          <cell r="I1922">
            <v>3000000000</v>
          </cell>
          <cell r="J1922">
            <v>210000</v>
          </cell>
          <cell r="K1922" t="str">
            <v>2121</v>
          </cell>
          <cell r="L1922">
            <v>4</v>
          </cell>
          <cell r="M1922" t="str">
            <v>VND</v>
          </cell>
          <cell r="N1922" t="str">
            <v>VN0012485</v>
          </cell>
          <cell r="O1922">
            <v>4</v>
          </cell>
          <cell r="P1922" t="str">
            <v>LOAN</v>
          </cell>
          <cell r="Q1922">
            <v>46022</v>
          </cell>
          <cell r="R1922">
            <v>46022</v>
          </cell>
          <cell r="S1922">
            <v>40179</v>
          </cell>
          <cell r="T1922">
            <v>1</v>
          </cell>
          <cell r="U1922" t="str">
            <v>N</v>
          </cell>
          <cell r="V1922" t="str">
            <v>N</v>
          </cell>
          <cell r="W1922">
            <v>1</v>
          </cell>
          <cell r="X1922" t="str">
            <v>Y</v>
          </cell>
          <cell r="Y1922" t="str">
            <v>VNGAAP</v>
          </cell>
          <cell r="Z1922" t="str">
            <v>9410</v>
          </cell>
          <cell r="AA1922">
            <v>43465</v>
          </cell>
          <cell r="AB1922">
            <v>15000000</v>
          </cell>
          <cell r="AC1922">
            <v>7000000000</v>
          </cell>
          <cell r="AD1922">
            <v>210000000</v>
          </cell>
          <cell r="AE1922">
            <v>0</v>
          </cell>
          <cell r="AF1922">
            <v>2</v>
          </cell>
          <cell r="AG1922">
            <v>46022</v>
          </cell>
          <cell r="AH1922">
            <v>7000000000</v>
          </cell>
          <cell r="AI1922">
            <v>7000000000</v>
          </cell>
          <cell r="AJ1922">
            <v>15000000</v>
          </cell>
          <cell r="AK1922">
            <v>0.8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42369</v>
          </cell>
          <cell r="AV1922">
            <v>1</v>
          </cell>
          <cell r="AW1922">
            <v>0</v>
          </cell>
        </row>
        <row r="1923">
          <cell r="C1923" t="str">
            <v>B0555</v>
          </cell>
          <cell r="D1923">
            <v>3000000000</v>
          </cell>
          <cell r="E1923">
            <v>0</v>
          </cell>
          <cell r="F1923">
            <v>46022</v>
          </cell>
          <cell r="G1923">
            <v>7000000000</v>
          </cell>
          <cell r="H1923">
            <v>10000000000</v>
          </cell>
          <cell r="I1923">
            <v>3000000000</v>
          </cell>
          <cell r="J1923">
            <v>210000</v>
          </cell>
          <cell r="K1923" t="str">
            <v>2121</v>
          </cell>
          <cell r="L1923">
            <v>4</v>
          </cell>
          <cell r="M1923" t="str">
            <v>VND</v>
          </cell>
          <cell r="N1923" t="str">
            <v>VN0012939</v>
          </cell>
          <cell r="O1923">
            <v>4</v>
          </cell>
          <cell r="P1923" t="str">
            <v>LOAN</v>
          </cell>
          <cell r="Q1923">
            <v>46022</v>
          </cell>
          <cell r="R1923">
            <v>46022</v>
          </cell>
          <cell r="S1923">
            <v>40179</v>
          </cell>
          <cell r="T1923">
            <v>1</v>
          </cell>
          <cell r="U1923" t="str">
            <v>N</v>
          </cell>
          <cell r="V1923" t="str">
            <v>N</v>
          </cell>
          <cell r="W1923">
            <v>1</v>
          </cell>
          <cell r="X1923" t="str">
            <v>Y</v>
          </cell>
          <cell r="Y1923" t="str">
            <v>VNGAAP</v>
          </cell>
          <cell r="Z1923" t="str">
            <v>9410</v>
          </cell>
          <cell r="AA1923">
            <v>43465</v>
          </cell>
          <cell r="AB1923">
            <v>15000000</v>
          </cell>
          <cell r="AC1923">
            <v>7000000000</v>
          </cell>
          <cell r="AD1923">
            <v>210000000</v>
          </cell>
          <cell r="AE1923">
            <v>0</v>
          </cell>
          <cell r="AF1923">
            <v>2</v>
          </cell>
          <cell r="AG1923">
            <v>46022</v>
          </cell>
          <cell r="AH1923">
            <v>7000000000</v>
          </cell>
          <cell r="AI1923">
            <v>7000000000</v>
          </cell>
          <cell r="AJ1923">
            <v>15000000</v>
          </cell>
          <cell r="AK1923">
            <v>0.9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42369</v>
          </cell>
          <cell r="AV1923">
            <v>1</v>
          </cell>
          <cell r="AW1923">
            <v>0</v>
          </cell>
        </row>
        <row r="1924">
          <cell r="C1924" t="str">
            <v>B0556</v>
          </cell>
          <cell r="D1924">
            <v>3000000000</v>
          </cell>
          <cell r="E1924">
            <v>0</v>
          </cell>
          <cell r="F1924">
            <v>46022</v>
          </cell>
          <cell r="G1924">
            <v>7000000000</v>
          </cell>
          <cell r="H1924">
            <v>10000000000</v>
          </cell>
          <cell r="I1924">
            <v>3000000000</v>
          </cell>
          <cell r="J1924">
            <v>210000</v>
          </cell>
          <cell r="K1924" t="str">
            <v>2121</v>
          </cell>
          <cell r="L1924">
            <v>4</v>
          </cell>
          <cell r="M1924" t="str">
            <v>VND</v>
          </cell>
          <cell r="N1924" t="str">
            <v>VN0011556</v>
          </cell>
          <cell r="O1924">
            <v>4</v>
          </cell>
          <cell r="P1924" t="str">
            <v>LOAN</v>
          </cell>
          <cell r="Q1924">
            <v>46022</v>
          </cell>
          <cell r="R1924">
            <v>46022</v>
          </cell>
          <cell r="S1924">
            <v>40179</v>
          </cell>
          <cell r="T1924">
            <v>1</v>
          </cell>
          <cell r="U1924" t="str">
            <v>N</v>
          </cell>
          <cell r="V1924" t="str">
            <v>N</v>
          </cell>
          <cell r="W1924">
            <v>1</v>
          </cell>
          <cell r="X1924" t="str">
            <v>Y</v>
          </cell>
          <cell r="Y1924" t="str">
            <v>VNGAAP</v>
          </cell>
          <cell r="Z1924" t="str">
            <v>9410</v>
          </cell>
          <cell r="AA1924">
            <v>43465</v>
          </cell>
          <cell r="AB1924">
            <v>15000000</v>
          </cell>
          <cell r="AC1924">
            <v>7000000000</v>
          </cell>
          <cell r="AD1924">
            <v>210000000</v>
          </cell>
          <cell r="AE1924">
            <v>0</v>
          </cell>
          <cell r="AF1924">
            <v>2</v>
          </cell>
          <cell r="AG1924">
            <v>46022</v>
          </cell>
          <cell r="AH1924">
            <v>7000000000</v>
          </cell>
          <cell r="AI1924">
            <v>7000000000</v>
          </cell>
          <cell r="AJ1924">
            <v>15000000</v>
          </cell>
          <cell r="AK1924">
            <v>1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42369</v>
          </cell>
          <cell r="AV1924">
            <v>1</v>
          </cell>
          <cell r="AW1924">
            <v>0</v>
          </cell>
        </row>
        <row r="1925">
          <cell r="C1925" t="str">
            <v>B0557</v>
          </cell>
          <cell r="D1925">
            <v>3000000000</v>
          </cell>
          <cell r="E1925">
            <v>0</v>
          </cell>
          <cell r="F1925">
            <v>46022</v>
          </cell>
          <cell r="G1925">
            <v>7000000000</v>
          </cell>
          <cell r="H1925">
            <v>10000000000</v>
          </cell>
          <cell r="I1925">
            <v>3000000000</v>
          </cell>
          <cell r="J1925">
            <v>210000</v>
          </cell>
          <cell r="K1925" t="str">
            <v>2121</v>
          </cell>
          <cell r="L1925">
            <v>4</v>
          </cell>
          <cell r="M1925" t="str">
            <v>VND</v>
          </cell>
          <cell r="N1925" t="str">
            <v>VN0012571</v>
          </cell>
          <cell r="O1925">
            <v>4</v>
          </cell>
          <cell r="P1925" t="str">
            <v>LOAN</v>
          </cell>
          <cell r="Q1925">
            <v>46022</v>
          </cell>
          <cell r="R1925">
            <v>46022</v>
          </cell>
          <cell r="S1925">
            <v>40179</v>
          </cell>
          <cell r="T1925">
            <v>1</v>
          </cell>
          <cell r="U1925" t="str">
            <v>N</v>
          </cell>
          <cell r="V1925" t="str">
            <v>N</v>
          </cell>
          <cell r="W1925">
            <v>1</v>
          </cell>
          <cell r="X1925" t="str">
            <v>Y</v>
          </cell>
          <cell r="Y1925" t="str">
            <v>VNGAAP</v>
          </cell>
          <cell r="Z1925" t="str">
            <v>9410</v>
          </cell>
          <cell r="AA1925">
            <v>43465</v>
          </cell>
          <cell r="AB1925">
            <v>15000000</v>
          </cell>
          <cell r="AC1925">
            <v>7000000000</v>
          </cell>
          <cell r="AD1925">
            <v>210000000</v>
          </cell>
          <cell r="AE1925">
            <v>0</v>
          </cell>
          <cell r="AF1925">
            <v>2</v>
          </cell>
          <cell r="AG1925">
            <v>46022</v>
          </cell>
          <cell r="AH1925">
            <v>7000000000</v>
          </cell>
          <cell r="AI1925">
            <v>7000000000</v>
          </cell>
          <cell r="AJ1925">
            <v>15000000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42369</v>
          </cell>
          <cell r="AV1925">
            <v>1</v>
          </cell>
          <cell r="AW1925">
            <v>0</v>
          </cell>
        </row>
        <row r="1926">
          <cell r="C1926" t="str">
            <v>B0558</v>
          </cell>
          <cell r="D1926">
            <v>3000000000</v>
          </cell>
          <cell r="E1926">
            <v>0</v>
          </cell>
          <cell r="F1926">
            <v>46022</v>
          </cell>
          <cell r="G1926">
            <v>7000000000</v>
          </cell>
          <cell r="H1926">
            <v>10000000000</v>
          </cell>
          <cell r="I1926">
            <v>3000000000</v>
          </cell>
          <cell r="J1926">
            <v>210000</v>
          </cell>
          <cell r="K1926" t="str">
            <v>2121</v>
          </cell>
          <cell r="L1926">
            <v>4</v>
          </cell>
          <cell r="M1926" t="str">
            <v>VND</v>
          </cell>
          <cell r="N1926" t="str">
            <v>VN0011498</v>
          </cell>
          <cell r="O1926">
            <v>4</v>
          </cell>
          <cell r="P1926" t="str">
            <v>LOAN</v>
          </cell>
          <cell r="Q1926">
            <v>46022</v>
          </cell>
          <cell r="R1926">
            <v>46022</v>
          </cell>
          <cell r="S1926">
            <v>40179</v>
          </cell>
          <cell r="T1926">
            <v>1</v>
          </cell>
          <cell r="U1926" t="str">
            <v>N</v>
          </cell>
          <cell r="V1926" t="str">
            <v>N</v>
          </cell>
          <cell r="W1926">
            <v>1</v>
          </cell>
          <cell r="X1926" t="str">
            <v>Y</v>
          </cell>
          <cell r="Y1926" t="str">
            <v>VNGAAP</v>
          </cell>
          <cell r="Z1926" t="str">
            <v>9410</v>
          </cell>
          <cell r="AA1926">
            <v>43465</v>
          </cell>
          <cell r="AB1926">
            <v>15000000</v>
          </cell>
          <cell r="AC1926">
            <v>7000000000</v>
          </cell>
          <cell r="AD1926">
            <v>210000000</v>
          </cell>
          <cell r="AE1926">
            <v>0</v>
          </cell>
          <cell r="AF1926">
            <v>2</v>
          </cell>
          <cell r="AG1926">
            <v>46022</v>
          </cell>
          <cell r="AH1926">
            <v>7000000000</v>
          </cell>
          <cell r="AI1926">
            <v>7000000000</v>
          </cell>
          <cell r="AJ1926">
            <v>15000000</v>
          </cell>
          <cell r="AK1926">
            <v>0.39</v>
          </cell>
          <cell r="AL1926">
            <v>0</v>
          </cell>
          <cell r="AM1926">
            <v>0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42369</v>
          </cell>
          <cell r="AV1926">
            <v>1</v>
          </cell>
          <cell r="AW1926">
            <v>0</v>
          </cell>
        </row>
        <row r="1927">
          <cell r="C1927" t="str">
            <v>B0559</v>
          </cell>
          <cell r="D1927">
            <v>3000000000</v>
          </cell>
          <cell r="E1927">
            <v>0</v>
          </cell>
          <cell r="F1927">
            <v>46022</v>
          </cell>
          <cell r="G1927">
            <v>7000000000</v>
          </cell>
          <cell r="H1927">
            <v>10000000000</v>
          </cell>
          <cell r="I1927">
            <v>3000000000</v>
          </cell>
          <cell r="J1927">
            <v>210000</v>
          </cell>
          <cell r="K1927" t="str">
            <v>2121</v>
          </cell>
          <cell r="L1927">
            <v>4</v>
          </cell>
          <cell r="M1927" t="str">
            <v>VND</v>
          </cell>
          <cell r="N1927" t="str">
            <v>VN0011736</v>
          </cell>
          <cell r="O1927">
            <v>4</v>
          </cell>
          <cell r="P1927" t="str">
            <v>LOAN</v>
          </cell>
          <cell r="Q1927">
            <v>46022</v>
          </cell>
          <cell r="R1927">
            <v>46022</v>
          </cell>
          <cell r="S1927">
            <v>40179</v>
          </cell>
          <cell r="T1927">
            <v>1</v>
          </cell>
          <cell r="U1927" t="str">
            <v>N</v>
          </cell>
          <cell r="V1927" t="str">
            <v>N</v>
          </cell>
          <cell r="W1927">
            <v>1</v>
          </cell>
          <cell r="X1927" t="str">
            <v>Y</v>
          </cell>
          <cell r="Y1927" t="str">
            <v>VNGAAP</v>
          </cell>
          <cell r="Z1927" t="str">
            <v>9410</v>
          </cell>
          <cell r="AA1927">
            <v>43465</v>
          </cell>
          <cell r="AB1927">
            <v>15000000</v>
          </cell>
          <cell r="AC1927">
            <v>7000000000</v>
          </cell>
          <cell r="AD1927">
            <v>210000000</v>
          </cell>
          <cell r="AE1927">
            <v>0</v>
          </cell>
          <cell r="AF1927">
            <v>2</v>
          </cell>
          <cell r="AG1927">
            <v>46022</v>
          </cell>
          <cell r="AH1927">
            <v>7000000000</v>
          </cell>
          <cell r="AI1927">
            <v>7000000000</v>
          </cell>
          <cell r="AJ1927">
            <v>15000000</v>
          </cell>
          <cell r="AK1927">
            <v>0.4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42369</v>
          </cell>
          <cell r="AV1927">
            <v>1</v>
          </cell>
          <cell r="AW1927">
            <v>0</v>
          </cell>
        </row>
        <row r="1928">
          <cell r="C1928" t="str">
            <v>B0560</v>
          </cell>
          <cell r="D1928">
            <v>3000000000</v>
          </cell>
          <cell r="E1928">
            <v>0</v>
          </cell>
          <cell r="F1928">
            <v>46022</v>
          </cell>
          <cell r="G1928">
            <v>7000000000</v>
          </cell>
          <cell r="H1928">
            <v>10000000000</v>
          </cell>
          <cell r="I1928">
            <v>3000000000</v>
          </cell>
          <cell r="J1928">
            <v>210000</v>
          </cell>
          <cell r="K1928" t="str">
            <v>2121</v>
          </cell>
          <cell r="L1928">
            <v>4</v>
          </cell>
          <cell r="M1928" t="str">
            <v>VND</v>
          </cell>
          <cell r="N1928" t="str">
            <v>VN0011912</v>
          </cell>
          <cell r="O1928">
            <v>4</v>
          </cell>
          <cell r="P1928" t="str">
            <v>LOAN</v>
          </cell>
          <cell r="Q1928">
            <v>46022</v>
          </cell>
          <cell r="R1928">
            <v>46022</v>
          </cell>
          <cell r="S1928">
            <v>40179</v>
          </cell>
          <cell r="T1928">
            <v>1</v>
          </cell>
          <cell r="U1928" t="str">
            <v>N</v>
          </cell>
          <cell r="V1928" t="str">
            <v>N</v>
          </cell>
          <cell r="W1928">
            <v>1</v>
          </cell>
          <cell r="X1928" t="str">
            <v>Y</v>
          </cell>
          <cell r="Y1928" t="str">
            <v>VNGAAP</v>
          </cell>
          <cell r="Z1928" t="str">
            <v>9410</v>
          </cell>
          <cell r="AA1928">
            <v>43465</v>
          </cell>
          <cell r="AB1928">
            <v>15000000</v>
          </cell>
          <cell r="AC1928">
            <v>7000000000</v>
          </cell>
          <cell r="AD1928">
            <v>210000000</v>
          </cell>
          <cell r="AE1928">
            <v>0</v>
          </cell>
          <cell r="AF1928">
            <v>2</v>
          </cell>
          <cell r="AG1928">
            <v>46022</v>
          </cell>
          <cell r="AH1928">
            <v>7000000000</v>
          </cell>
          <cell r="AI1928">
            <v>7000000000</v>
          </cell>
          <cell r="AJ1928">
            <v>15000000</v>
          </cell>
          <cell r="AK1928">
            <v>0.6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42369</v>
          </cell>
          <cell r="AV1928">
            <v>1</v>
          </cell>
          <cell r="AW1928">
            <v>0</v>
          </cell>
        </row>
        <row r="1929">
          <cell r="C1929" t="str">
            <v>B0561</v>
          </cell>
          <cell r="D1929">
            <v>3000000000</v>
          </cell>
          <cell r="E1929">
            <v>0</v>
          </cell>
          <cell r="F1929">
            <v>46022</v>
          </cell>
          <cell r="G1929">
            <v>7000000000</v>
          </cell>
          <cell r="H1929">
            <v>10000000000</v>
          </cell>
          <cell r="I1929">
            <v>3000000000</v>
          </cell>
          <cell r="J1929">
            <v>210000</v>
          </cell>
          <cell r="K1929" t="str">
            <v>2121</v>
          </cell>
          <cell r="L1929">
            <v>4</v>
          </cell>
          <cell r="M1929" t="str">
            <v>VND</v>
          </cell>
          <cell r="N1929" t="str">
            <v>VN0011465</v>
          </cell>
          <cell r="O1929">
            <v>4</v>
          </cell>
          <cell r="P1929" t="str">
            <v>LOAN</v>
          </cell>
          <cell r="Q1929">
            <v>46022</v>
          </cell>
          <cell r="R1929">
            <v>46022</v>
          </cell>
          <cell r="S1929">
            <v>40179</v>
          </cell>
          <cell r="T1929">
            <v>1</v>
          </cell>
          <cell r="U1929" t="str">
            <v>N</v>
          </cell>
          <cell r="V1929" t="str">
            <v>N</v>
          </cell>
          <cell r="W1929">
            <v>1</v>
          </cell>
          <cell r="X1929" t="str">
            <v>Y</v>
          </cell>
          <cell r="Y1929" t="str">
            <v>VNGAAP</v>
          </cell>
          <cell r="Z1929" t="str">
            <v>9410</v>
          </cell>
          <cell r="AA1929">
            <v>43465</v>
          </cell>
          <cell r="AB1929">
            <v>15000000</v>
          </cell>
          <cell r="AC1929">
            <v>7000000000</v>
          </cell>
          <cell r="AD1929">
            <v>210000000</v>
          </cell>
          <cell r="AE1929">
            <v>0</v>
          </cell>
          <cell r="AF1929">
            <v>2</v>
          </cell>
          <cell r="AG1929">
            <v>46022</v>
          </cell>
          <cell r="AH1929">
            <v>7000000000</v>
          </cell>
          <cell r="AI1929">
            <v>7000000000</v>
          </cell>
          <cell r="AJ1929">
            <v>15000000</v>
          </cell>
          <cell r="AK1929">
            <v>0.8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42369</v>
          </cell>
          <cell r="AV1929">
            <v>1</v>
          </cell>
          <cell r="AW1929">
            <v>0</v>
          </cell>
        </row>
        <row r="1930">
          <cell r="C1930" t="str">
            <v>B0562</v>
          </cell>
          <cell r="D1930">
            <v>3000000000</v>
          </cell>
          <cell r="E1930">
            <v>0</v>
          </cell>
          <cell r="F1930">
            <v>46022</v>
          </cell>
          <cell r="G1930">
            <v>7000000000</v>
          </cell>
          <cell r="H1930">
            <v>10000000000</v>
          </cell>
          <cell r="I1930">
            <v>3000000000</v>
          </cell>
          <cell r="J1930">
            <v>210000</v>
          </cell>
          <cell r="K1930" t="str">
            <v>2121</v>
          </cell>
          <cell r="L1930">
            <v>4</v>
          </cell>
          <cell r="M1930" t="str">
            <v>VND</v>
          </cell>
          <cell r="N1930" t="str">
            <v>VN0012574</v>
          </cell>
          <cell r="O1930">
            <v>4</v>
          </cell>
          <cell r="P1930" t="str">
            <v>LOAN</v>
          </cell>
          <cell r="Q1930">
            <v>46022</v>
          </cell>
          <cell r="R1930">
            <v>46022</v>
          </cell>
          <cell r="S1930">
            <v>40179</v>
          </cell>
          <cell r="T1930">
            <v>1</v>
          </cell>
          <cell r="U1930" t="str">
            <v>N</v>
          </cell>
          <cell r="V1930" t="str">
            <v>N</v>
          </cell>
          <cell r="W1930">
            <v>1</v>
          </cell>
          <cell r="X1930" t="str">
            <v>Y</v>
          </cell>
          <cell r="Y1930" t="str">
            <v>VNGAAP</v>
          </cell>
          <cell r="Z1930" t="str">
            <v>9410</v>
          </cell>
          <cell r="AA1930">
            <v>43465</v>
          </cell>
          <cell r="AB1930">
            <v>15000000</v>
          </cell>
          <cell r="AC1930">
            <v>7000000000</v>
          </cell>
          <cell r="AD1930">
            <v>210000000</v>
          </cell>
          <cell r="AE1930">
            <v>0</v>
          </cell>
          <cell r="AF1930">
            <v>2</v>
          </cell>
          <cell r="AG1930">
            <v>46022</v>
          </cell>
          <cell r="AH1930">
            <v>7000000000</v>
          </cell>
          <cell r="AI1930">
            <v>7000000000</v>
          </cell>
          <cell r="AJ1930">
            <v>15000000</v>
          </cell>
          <cell r="AK1930">
            <v>0.9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42369</v>
          </cell>
          <cell r="AV1930">
            <v>1</v>
          </cell>
          <cell r="AW1930">
            <v>0</v>
          </cell>
        </row>
        <row r="1931">
          <cell r="C1931" t="str">
            <v>B0563</v>
          </cell>
          <cell r="D1931">
            <v>3000000000</v>
          </cell>
          <cell r="E1931">
            <v>0</v>
          </cell>
          <cell r="F1931">
            <v>46022</v>
          </cell>
          <cell r="G1931">
            <v>7000000000</v>
          </cell>
          <cell r="H1931">
            <v>10000000000</v>
          </cell>
          <cell r="I1931">
            <v>3000000000</v>
          </cell>
          <cell r="J1931">
            <v>210000</v>
          </cell>
          <cell r="K1931" t="str">
            <v>2121</v>
          </cell>
          <cell r="L1931">
            <v>4</v>
          </cell>
          <cell r="M1931" t="str">
            <v>VND</v>
          </cell>
          <cell r="N1931" t="str">
            <v>VN0013351</v>
          </cell>
          <cell r="O1931">
            <v>4</v>
          </cell>
          <cell r="P1931" t="str">
            <v>LOAN</v>
          </cell>
          <cell r="Q1931">
            <v>46022</v>
          </cell>
          <cell r="R1931">
            <v>46022</v>
          </cell>
          <cell r="S1931">
            <v>40179</v>
          </cell>
          <cell r="T1931">
            <v>1</v>
          </cell>
          <cell r="U1931" t="str">
            <v>N</v>
          </cell>
          <cell r="V1931" t="str">
            <v>N</v>
          </cell>
          <cell r="W1931">
            <v>1</v>
          </cell>
          <cell r="X1931" t="str">
            <v>Y</v>
          </cell>
          <cell r="Y1931" t="str">
            <v>VNGAAP</v>
          </cell>
          <cell r="Z1931" t="str">
            <v>9410</v>
          </cell>
          <cell r="AA1931">
            <v>43465</v>
          </cell>
          <cell r="AB1931">
            <v>15000000</v>
          </cell>
          <cell r="AC1931">
            <v>7000000000</v>
          </cell>
          <cell r="AD1931">
            <v>210000000</v>
          </cell>
          <cell r="AE1931">
            <v>0</v>
          </cell>
          <cell r="AF1931">
            <v>2</v>
          </cell>
          <cell r="AG1931">
            <v>46022</v>
          </cell>
          <cell r="AH1931">
            <v>7000000000</v>
          </cell>
          <cell r="AI1931">
            <v>7000000000</v>
          </cell>
          <cell r="AJ1931">
            <v>15000000</v>
          </cell>
          <cell r="AK1931">
            <v>1</v>
          </cell>
          <cell r="AL1931">
            <v>0</v>
          </cell>
          <cell r="AM1931">
            <v>0</v>
          </cell>
          <cell r="AN1931">
            <v>0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42369</v>
          </cell>
          <cell r="AV1931">
            <v>1</v>
          </cell>
          <cell r="AW1931">
            <v>0</v>
          </cell>
        </row>
        <row r="1932">
          <cell r="C1932" t="str">
            <v>B0564</v>
          </cell>
          <cell r="D1932">
            <v>3000000000</v>
          </cell>
          <cell r="E1932">
            <v>0</v>
          </cell>
          <cell r="F1932">
            <v>46022</v>
          </cell>
          <cell r="G1932">
            <v>7000000000</v>
          </cell>
          <cell r="H1932">
            <v>10000000000</v>
          </cell>
          <cell r="I1932">
            <v>3000000000</v>
          </cell>
          <cell r="J1932">
            <v>210000</v>
          </cell>
          <cell r="K1932" t="str">
            <v>2121</v>
          </cell>
          <cell r="L1932">
            <v>4</v>
          </cell>
          <cell r="M1932" t="str">
            <v>VND</v>
          </cell>
          <cell r="N1932" t="str">
            <v>VN0011761</v>
          </cell>
          <cell r="O1932">
            <v>4</v>
          </cell>
          <cell r="P1932" t="str">
            <v>LOAN</v>
          </cell>
          <cell r="Q1932">
            <v>46022</v>
          </cell>
          <cell r="R1932">
            <v>46022</v>
          </cell>
          <cell r="S1932">
            <v>40179</v>
          </cell>
          <cell r="T1932">
            <v>1</v>
          </cell>
          <cell r="U1932" t="str">
            <v>N</v>
          </cell>
          <cell r="V1932" t="str">
            <v>N</v>
          </cell>
          <cell r="W1932">
            <v>1</v>
          </cell>
          <cell r="X1932" t="str">
            <v>Y</v>
          </cell>
          <cell r="Y1932" t="str">
            <v>VNGAAP</v>
          </cell>
          <cell r="Z1932" t="str">
            <v>9410</v>
          </cell>
          <cell r="AA1932">
            <v>43465</v>
          </cell>
          <cell r="AB1932">
            <v>15000000</v>
          </cell>
          <cell r="AC1932">
            <v>7000000000</v>
          </cell>
          <cell r="AD1932">
            <v>210000000</v>
          </cell>
          <cell r="AE1932">
            <v>0</v>
          </cell>
          <cell r="AF1932">
            <v>2</v>
          </cell>
          <cell r="AG1932">
            <v>46022</v>
          </cell>
          <cell r="AH1932">
            <v>7000000000</v>
          </cell>
          <cell r="AI1932">
            <v>7000000000</v>
          </cell>
          <cell r="AJ1932">
            <v>15000000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42369</v>
          </cell>
          <cell r="AV1932">
            <v>1</v>
          </cell>
          <cell r="AW1932">
            <v>0</v>
          </cell>
        </row>
        <row r="1933">
          <cell r="C1933" t="str">
            <v>B0565</v>
          </cell>
          <cell r="D1933">
            <v>3000000000</v>
          </cell>
          <cell r="E1933">
            <v>0</v>
          </cell>
          <cell r="F1933">
            <v>46022</v>
          </cell>
          <cell r="G1933">
            <v>7000000000</v>
          </cell>
          <cell r="H1933">
            <v>10000000000</v>
          </cell>
          <cell r="I1933">
            <v>3000000000</v>
          </cell>
          <cell r="J1933">
            <v>210000</v>
          </cell>
          <cell r="K1933" t="str">
            <v>2121</v>
          </cell>
          <cell r="L1933">
            <v>7</v>
          </cell>
          <cell r="M1933" t="str">
            <v>VND</v>
          </cell>
          <cell r="N1933" t="str">
            <v>VN0011764</v>
          </cell>
          <cell r="O1933">
            <v>7</v>
          </cell>
          <cell r="P1933" t="str">
            <v>LOAN</v>
          </cell>
          <cell r="Q1933">
            <v>46022</v>
          </cell>
          <cell r="R1933">
            <v>46022</v>
          </cell>
          <cell r="S1933">
            <v>40179</v>
          </cell>
          <cell r="T1933">
            <v>1</v>
          </cell>
          <cell r="U1933" t="str">
            <v>N</v>
          </cell>
          <cell r="V1933" t="str">
            <v>N</v>
          </cell>
          <cell r="W1933">
            <v>1</v>
          </cell>
          <cell r="X1933" t="str">
            <v>Y</v>
          </cell>
          <cell r="Y1933" t="str">
            <v>VNGAAP</v>
          </cell>
          <cell r="Z1933" t="str">
            <v>9410</v>
          </cell>
          <cell r="AA1933">
            <v>43465</v>
          </cell>
          <cell r="AB1933">
            <v>15000000</v>
          </cell>
          <cell r="AC1933">
            <v>7000000000</v>
          </cell>
          <cell r="AD1933">
            <v>210000000</v>
          </cell>
          <cell r="AE1933">
            <v>0</v>
          </cell>
          <cell r="AF1933">
            <v>2</v>
          </cell>
          <cell r="AG1933">
            <v>46022</v>
          </cell>
          <cell r="AH1933">
            <v>7000000000</v>
          </cell>
          <cell r="AI1933">
            <v>7000000000</v>
          </cell>
          <cell r="AJ1933">
            <v>15000000</v>
          </cell>
          <cell r="AK1933">
            <v>0.39</v>
          </cell>
          <cell r="AL1933">
            <v>0</v>
          </cell>
          <cell r="AM1933">
            <v>0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42369</v>
          </cell>
          <cell r="AV1933">
            <v>1</v>
          </cell>
          <cell r="AW1933">
            <v>0</v>
          </cell>
        </row>
        <row r="1934">
          <cell r="C1934" t="str">
            <v>B0566</v>
          </cell>
          <cell r="D1934">
            <v>3000000000</v>
          </cell>
          <cell r="E1934">
            <v>0</v>
          </cell>
          <cell r="F1934">
            <v>46022</v>
          </cell>
          <cell r="G1934">
            <v>7000000000</v>
          </cell>
          <cell r="H1934">
            <v>10000000000</v>
          </cell>
          <cell r="I1934">
            <v>3000000000</v>
          </cell>
          <cell r="J1934">
            <v>210000</v>
          </cell>
          <cell r="K1934" t="str">
            <v>2121</v>
          </cell>
          <cell r="L1934">
            <v>7</v>
          </cell>
          <cell r="M1934" t="str">
            <v>VND</v>
          </cell>
          <cell r="N1934" t="str">
            <v>VN0011462</v>
          </cell>
          <cell r="O1934">
            <v>7</v>
          </cell>
          <cell r="P1934" t="str">
            <v>LOAN</v>
          </cell>
          <cell r="Q1934">
            <v>46022</v>
          </cell>
          <cell r="R1934">
            <v>46022</v>
          </cell>
          <cell r="S1934">
            <v>40179</v>
          </cell>
          <cell r="T1934">
            <v>1</v>
          </cell>
          <cell r="U1934" t="str">
            <v>N</v>
          </cell>
          <cell r="V1934" t="str">
            <v>N</v>
          </cell>
          <cell r="W1934">
            <v>1</v>
          </cell>
          <cell r="X1934" t="str">
            <v>Y</v>
          </cell>
          <cell r="Y1934" t="str">
            <v>VNGAAP</v>
          </cell>
          <cell r="Z1934" t="str">
            <v>9410</v>
          </cell>
          <cell r="AA1934">
            <v>43465</v>
          </cell>
          <cell r="AB1934">
            <v>15000000</v>
          </cell>
          <cell r="AC1934">
            <v>7000000000</v>
          </cell>
          <cell r="AD1934">
            <v>210000000</v>
          </cell>
          <cell r="AE1934">
            <v>0</v>
          </cell>
          <cell r="AF1934">
            <v>2</v>
          </cell>
          <cell r="AG1934">
            <v>46022</v>
          </cell>
          <cell r="AH1934">
            <v>7000000000</v>
          </cell>
          <cell r="AI1934">
            <v>7000000000</v>
          </cell>
          <cell r="AJ1934">
            <v>15000000</v>
          </cell>
          <cell r="AK1934">
            <v>0.4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42369</v>
          </cell>
          <cell r="AV1934">
            <v>1</v>
          </cell>
          <cell r="AW1934">
            <v>0</v>
          </cell>
        </row>
        <row r="1935">
          <cell r="C1935" t="str">
            <v>B0567</v>
          </cell>
          <cell r="D1935">
            <v>3000000000</v>
          </cell>
          <cell r="E1935">
            <v>0</v>
          </cell>
          <cell r="F1935">
            <v>46022</v>
          </cell>
          <cell r="G1935">
            <v>7000000000</v>
          </cell>
          <cell r="H1935">
            <v>10000000000</v>
          </cell>
          <cell r="I1935">
            <v>3000000000</v>
          </cell>
          <cell r="J1935">
            <v>210000</v>
          </cell>
          <cell r="K1935" t="str">
            <v>2121</v>
          </cell>
          <cell r="L1935">
            <v>7</v>
          </cell>
          <cell r="M1935" t="str">
            <v>VND</v>
          </cell>
          <cell r="N1935" t="str">
            <v>VN0012305</v>
          </cell>
          <cell r="O1935">
            <v>7</v>
          </cell>
          <cell r="P1935" t="str">
            <v>LOAN</v>
          </cell>
          <cell r="Q1935">
            <v>46022</v>
          </cell>
          <cell r="R1935">
            <v>46022</v>
          </cell>
          <cell r="S1935">
            <v>40179</v>
          </cell>
          <cell r="T1935">
            <v>1</v>
          </cell>
          <cell r="U1935" t="str">
            <v>N</v>
          </cell>
          <cell r="V1935" t="str">
            <v>N</v>
          </cell>
          <cell r="W1935">
            <v>1</v>
          </cell>
          <cell r="X1935" t="str">
            <v>Y</v>
          </cell>
          <cell r="Y1935" t="str">
            <v>VNGAAP</v>
          </cell>
          <cell r="Z1935" t="str">
            <v>9410</v>
          </cell>
          <cell r="AA1935">
            <v>43465</v>
          </cell>
          <cell r="AB1935">
            <v>15000000</v>
          </cell>
          <cell r="AC1935">
            <v>7000000000</v>
          </cell>
          <cell r="AD1935">
            <v>210000000</v>
          </cell>
          <cell r="AE1935">
            <v>0</v>
          </cell>
          <cell r="AF1935">
            <v>2</v>
          </cell>
          <cell r="AG1935">
            <v>46022</v>
          </cell>
          <cell r="AH1935">
            <v>7000000000</v>
          </cell>
          <cell r="AI1935">
            <v>7000000000</v>
          </cell>
          <cell r="AJ1935">
            <v>15000000</v>
          </cell>
          <cell r="AK1935">
            <v>0.6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42369</v>
          </cell>
          <cell r="AV1935">
            <v>1</v>
          </cell>
          <cell r="AW1935">
            <v>0</v>
          </cell>
        </row>
        <row r="1936">
          <cell r="C1936" t="str">
            <v>B0568</v>
          </cell>
          <cell r="D1936">
            <v>3000000000</v>
          </cell>
          <cell r="E1936">
            <v>0</v>
          </cell>
          <cell r="F1936">
            <v>46022</v>
          </cell>
          <cell r="G1936">
            <v>7000000000</v>
          </cell>
          <cell r="H1936">
            <v>10000000000</v>
          </cell>
          <cell r="I1936">
            <v>3000000000</v>
          </cell>
          <cell r="J1936">
            <v>210000</v>
          </cell>
          <cell r="K1936" t="str">
            <v>2121</v>
          </cell>
          <cell r="L1936">
            <v>7</v>
          </cell>
          <cell r="M1936" t="str">
            <v>VND</v>
          </cell>
          <cell r="N1936" t="str">
            <v>VN0012391</v>
          </cell>
          <cell r="O1936">
            <v>7</v>
          </cell>
          <cell r="P1936" t="str">
            <v>LOAN</v>
          </cell>
          <cell r="Q1936">
            <v>46022</v>
          </cell>
          <cell r="R1936">
            <v>46022</v>
          </cell>
          <cell r="S1936">
            <v>40179</v>
          </cell>
          <cell r="T1936">
            <v>1</v>
          </cell>
          <cell r="U1936" t="str">
            <v>N</v>
          </cell>
          <cell r="V1936" t="str">
            <v>N</v>
          </cell>
          <cell r="W1936">
            <v>1</v>
          </cell>
          <cell r="X1936" t="str">
            <v>Y</v>
          </cell>
          <cell r="Y1936" t="str">
            <v>VNGAAP</v>
          </cell>
          <cell r="Z1936" t="str">
            <v>9410</v>
          </cell>
          <cell r="AA1936">
            <v>43465</v>
          </cell>
          <cell r="AB1936">
            <v>15000000</v>
          </cell>
          <cell r="AC1936">
            <v>7000000000</v>
          </cell>
          <cell r="AD1936">
            <v>210000000</v>
          </cell>
          <cell r="AE1936">
            <v>0</v>
          </cell>
          <cell r="AF1936">
            <v>2</v>
          </cell>
          <cell r="AG1936">
            <v>46022</v>
          </cell>
          <cell r="AH1936">
            <v>7000000000</v>
          </cell>
          <cell r="AI1936">
            <v>7000000000</v>
          </cell>
          <cell r="AJ1936">
            <v>15000000</v>
          </cell>
          <cell r="AK1936">
            <v>0.8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42369</v>
          </cell>
          <cell r="AV1936">
            <v>1</v>
          </cell>
          <cell r="AW1936">
            <v>0</v>
          </cell>
        </row>
        <row r="1937">
          <cell r="C1937" t="str">
            <v>B0569</v>
          </cell>
          <cell r="D1937">
            <v>3000000000</v>
          </cell>
          <cell r="E1937">
            <v>0</v>
          </cell>
          <cell r="F1937">
            <v>46022</v>
          </cell>
          <cell r="G1937">
            <v>7000000000</v>
          </cell>
          <cell r="H1937">
            <v>10000000000</v>
          </cell>
          <cell r="I1937">
            <v>3000000000</v>
          </cell>
          <cell r="J1937">
            <v>210000</v>
          </cell>
          <cell r="K1937" t="str">
            <v>2121</v>
          </cell>
          <cell r="L1937">
            <v>7</v>
          </cell>
          <cell r="M1937" t="str">
            <v>VND</v>
          </cell>
          <cell r="N1937" t="str">
            <v>VN0011371</v>
          </cell>
          <cell r="O1937">
            <v>7</v>
          </cell>
          <cell r="P1937" t="str">
            <v>LOAN</v>
          </cell>
          <cell r="Q1937">
            <v>46022</v>
          </cell>
          <cell r="R1937">
            <v>46022</v>
          </cell>
          <cell r="S1937">
            <v>40179</v>
          </cell>
          <cell r="T1937">
            <v>1</v>
          </cell>
          <cell r="U1937" t="str">
            <v>N</v>
          </cell>
          <cell r="V1937" t="str">
            <v>N</v>
          </cell>
          <cell r="W1937">
            <v>1</v>
          </cell>
          <cell r="X1937" t="str">
            <v>Y</v>
          </cell>
          <cell r="Y1937" t="str">
            <v>VNGAAP</v>
          </cell>
          <cell r="Z1937" t="str">
            <v>9410</v>
          </cell>
          <cell r="AA1937">
            <v>43465</v>
          </cell>
          <cell r="AB1937">
            <v>15000000</v>
          </cell>
          <cell r="AC1937">
            <v>7000000000</v>
          </cell>
          <cell r="AD1937">
            <v>210000000</v>
          </cell>
          <cell r="AE1937">
            <v>0</v>
          </cell>
          <cell r="AF1937">
            <v>2</v>
          </cell>
          <cell r="AG1937">
            <v>46022</v>
          </cell>
          <cell r="AH1937">
            <v>7000000000</v>
          </cell>
          <cell r="AI1937">
            <v>7000000000</v>
          </cell>
          <cell r="AJ1937">
            <v>15000000</v>
          </cell>
          <cell r="AK1937">
            <v>0.9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42369</v>
          </cell>
          <cell r="AV1937">
            <v>1</v>
          </cell>
          <cell r="AW1937">
            <v>0</v>
          </cell>
        </row>
        <row r="1938">
          <cell r="C1938" t="str">
            <v>B0570</v>
          </cell>
          <cell r="D1938">
            <v>3000000000</v>
          </cell>
          <cell r="E1938">
            <v>0</v>
          </cell>
          <cell r="F1938">
            <v>46022</v>
          </cell>
          <cell r="G1938">
            <v>7000000000</v>
          </cell>
          <cell r="H1938">
            <v>10000000000</v>
          </cell>
          <cell r="I1938">
            <v>3000000000</v>
          </cell>
          <cell r="J1938">
            <v>210000</v>
          </cell>
          <cell r="K1938" t="str">
            <v>2121</v>
          </cell>
          <cell r="L1938">
            <v>7</v>
          </cell>
          <cell r="M1938" t="str">
            <v>VND</v>
          </cell>
          <cell r="N1938" t="str">
            <v>VN0011314</v>
          </cell>
          <cell r="O1938">
            <v>7</v>
          </cell>
          <cell r="P1938" t="str">
            <v>LOAN</v>
          </cell>
          <cell r="Q1938">
            <v>46022</v>
          </cell>
          <cell r="R1938">
            <v>46022</v>
          </cell>
          <cell r="S1938">
            <v>40179</v>
          </cell>
          <cell r="T1938">
            <v>1</v>
          </cell>
          <cell r="U1938" t="str">
            <v>N</v>
          </cell>
          <cell r="V1938" t="str">
            <v>N</v>
          </cell>
          <cell r="W1938">
            <v>1</v>
          </cell>
          <cell r="X1938" t="str">
            <v>Y</v>
          </cell>
          <cell r="Y1938" t="str">
            <v>VNGAAP</v>
          </cell>
          <cell r="Z1938" t="str">
            <v>9410</v>
          </cell>
          <cell r="AA1938">
            <v>43465</v>
          </cell>
          <cell r="AB1938">
            <v>15000000</v>
          </cell>
          <cell r="AC1938">
            <v>7000000000</v>
          </cell>
          <cell r="AD1938">
            <v>210000000</v>
          </cell>
          <cell r="AE1938">
            <v>0</v>
          </cell>
          <cell r="AF1938">
            <v>2</v>
          </cell>
          <cell r="AG1938">
            <v>46022</v>
          </cell>
          <cell r="AH1938">
            <v>7000000000</v>
          </cell>
          <cell r="AI1938">
            <v>7000000000</v>
          </cell>
          <cell r="AJ1938">
            <v>15000000</v>
          </cell>
          <cell r="AK1938">
            <v>1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42369</v>
          </cell>
          <cell r="AV1938">
            <v>1</v>
          </cell>
          <cell r="AW1938">
            <v>0</v>
          </cell>
        </row>
        <row r="1939">
          <cell r="C1939" t="str">
            <v>B0571</v>
          </cell>
          <cell r="D1939">
            <v>3000000000</v>
          </cell>
          <cell r="E1939">
            <v>0</v>
          </cell>
          <cell r="F1939">
            <v>46022</v>
          </cell>
          <cell r="G1939">
            <v>7000000000</v>
          </cell>
          <cell r="H1939">
            <v>10000000000</v>
          </cell>
          <cell r="I1939">
            <v>3000000000</v>
          </cell>
          <cell r="J1939">
            <v>210000</v>
          </cell>
          <cell r="K1939" t="str">
            <v>2121</v>
          </cell>
          <cell r="L1939">
            <v>7</v>
          </cell>
          <cell r="M1939" t="str">
            <v>VND</v>
          </cell>
          <cell r="N1939" t="str">
            <v>VN0012215</v>
          </cell>
          <cell r="O1939">
            <v>7</v>
          </cell>
          <cell r="P1939" t="str">
            <v>LOAN</v>
          </cell>
          <cell r="Q1939">
            <v>46022</v>
          </cell>
          <cell r="R1939">
            <v>46022</v>
          </cell>
          <cell r="S1939">
            <v>40179</v>
          </cell>
          <cell r="T1939">
            <v>1</v>
          </cell>
          <cell r="U1939" t="str">
            <v>N</v>
          </cell>
          <cell r="V1939" t="str">
            <v>N</v>
          </cell>
          <cell r="W1939">
            <v>1</v>
          </cell>
          <cell r="X1939" t="str">
            <v>Y</v>
          </cell>
          <cell r="Y1939" t="str">
            <v>VNGAAP</v>
          </cell>
          <cell r="Z1939" t="str">
            <v>9410</v>
          </cell>
          <cell r="AA1939">
            <v>43465</v>
          </cell>
          <cell r="AB1939">
            <v>15000000</v>
          </cell>
          <cell r="AC1939">
            <v>7000000000</v>
          </cell>
          <cell r="AD1939">
            <v>210000000</v>
          </cell>
          <cell r="AE1939">
            <v>0</v>
          </cell>
          <cell r="AF1939">
            <v>2</v>
          </cell>
          <cell r="AG1939">
            <v>46022</v>
          </cell>
          <cell r="AH1939">
            <v>7000000000</v>
          </cell>
          <cell r="AI1939">
            <v>7000000000</v>
          </cell>
          <cell r="AJ1939">
            <v>15000000</v>
          </cell>
          <cell r="AK1939">
            <v>0</v>
          </cell>
          <cell r="AL1939">
            <v>0</v>
          </cell>
          <cell r="AM1939">
            <v>0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42369</v>
          </cell>
          <cell r="AV1939">
            <v>1</v>
          </cell>
          <cell r="AW1939">
            <v>0</v>
          </cell>
        </row>
        <row r="1940">
          <cell r="C1940" t="str">
            <v>B0572</v>
          </cell>
          <cell r="D1940">
            <v>3000000000</v>
          </cell>
          <cell r="E1940">
            <v>0</v>
          </cell>
          <cell r="F1940">
            <v>46022</v>
          </cell>
          <cell r="G1940">
            <v>7000000000</v>
          </cell>
          <cell r="H1940">
            <v>10000000000</v>
          </cell>
          <cell r="I1940">
            <v>3000000000</v>
          </cell>
          <cell r="J1940">
            <v>210000</v>
          </cell>
          <cell r="K1940" t="str">
            <v>2121</v>
          </cell>
          <cell r="L1940">
            <v>7</v>
          </cell>
          <cell r="M1940" t="str">
            <v>VND</v>
          </cell>
          <cell r="N1940" t="str">
            <v>VN0012242</v>
          </cell>
          <cell r="O1940">
            <v>7</v>
          </cell>
          <cell r="P1940" t="str">
            <v>LOAN</v>
          </cell>
          <cell r="Q1940">
            <v>46022</v>
          </cell>
          <cell r="R1940">
            <v>46022</v>
          </cell>
          <cell r="S1940">
            <v>40179</v>
          </cell>
          <cell r="T1940">
            <v>1</v>
          </cell>
          <cell r="U1940" t="str">
            <v>N</v>
          </cell>
          <cell r="V1940" t="str">
            <v>N</v>
          </cell>
          <cell r="W1940">
            <v>1</v>
          </cell>
          <cell r="X1940" t="str">
            <v>Y</v>
          </cell>
          <cell r="Y1940" t="str">
            <v>VNGAAP</v>
          </cell>
          <cell r="Z1940" t="str">
            <v>9410</v>
          </cell>
          <cell r="AA1940">
            <v>43465</v>
          </cell>
          <cell r="AB1940">
            <v>15000000</v>
          </cell>
          <cell r="AC1940">
            <v>7000000000</v>
          </cell>
          <cell r="AD1940">
            <v>210000000</v>
          </cell>
          <cell r="AE1940">
            <v>0</v>
          </cell>
          <cell r="AF1940">
            <v>2</v>
          </cell>
          <cell r="AG1940">
            <v>46022</v>
          </cell>
          <cell r="AH1940">
            <v>7000000000</v>
          </cell>
          <cell r="AI1940">
            <v>7000000000</v>
          </cell>
          <cell r="AJ1940">
            <v>15000000</v>
          </cell>
          <cell r="AK1940">
            <v>0.39</v>
          </cell>
          <cell r="AL1940">
            <v>0</v>
          </cell>
          <cell r="AM1940">
            <v>0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42369</v>
          </cell>
          <cell r="AV1940">
            <v>1</v>
          </cell>
          <cell r="AW1940">
            <v>0</v>
          </cell>
        </row>
        <row r="1941">
          <cell r="C1941" t="str">
            <v>B0573</v>
          </cell>
          <cell r="D1941">
            <v>3000000000</v>
          </cell>
          <cell r="E1941">
            <v>0</v>
          </cell>
          <cell r="F1941">
            <v>46022</v>
          </cell>
          <cell r="G1941">
            <v>7000000000</v>
          </cell>
          <cell r="H1941">
            <v>10000000000</v>
          </cell>
          <cell r="I1941">
            <v>3000000000</v>
          </cell>
          <cell r="J1941">
            <v>210000</v>
          </cell>
          <cell r="K1941" t="str">
            <v>2121</v>
          </cell>
          <cell r="L1941">
            <v>7</v>
          </cell>
          <cell r="M1941" t="str">
            <v>VND</v>
          </cell>
          <cell r="N1941" t="str">
            <v>VN0012244</v>
          </cell>
          <cell r="O1941">
            <v>7</v>
          </cell>
          <cell r="P1941" t="str">
            <v>LOAN</v>
          </cell>
          <cell r="Q1941">
            <v>46022</v>
          </cell>
          <cell r="R1941">
            <v>46022</v>
          </cell>
          <cell r="S1941">
            <v>40179</v>
          </cell>
          <cell r="T1941">
            <v>1</v>
          </cell>
          <cell r="U1941" t="str">
            <v>N</v>
          </cell>
          <cell r="V1941" t="str">
            <v>N</v>
          </cell>
          <cell r="W1941">
            <v>1</v>
          </cell>
          <cell r="X1941" t="str">
            <v>Y</v>
          </cell>
          <cell r="Y1941" t="str">
            <v>VNGAAP</v>
          </cell>
          <cell r="Z1941" t="str">
            <v>9410</v>
          </cell>
          <cell r="AA1941">
            <v>43465</v>
          </cell>
          <cell r="AB1941">
            <v>15000000</v>
          </cell>
          <cell r="AC1941">
            <v>7000000000</v>
          </cell>
          <cell r="AD1941">
            <v>210000000</v>
          </cell>
          <cell r="AE1941">
            <v>0</v>
          </cell>
          <cell r="AF1941">
            <v>2</v>
          </cell>
          <cell r="AG1941">
            <v>46022</v>
          </cell>
          <cell r="AH1941">
            <v>7000000000</v>
          </cell>
          <cell r="AI1941">
            <v>7000000000</v>
          </cell>
          <cell r="AJ1941">
            <v>15000000</v>
          </cell>
          <cell r="AK1941">
            <v>0.4</v>
          </cell>
          <cell r="AL1941">
            <v>0</v>
          </cell>
          <cell r="AM1941">
            <v>0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42369</v>
          </cell>
          <cell r="AV1941">
            <v>1</v>
          </cell>
          <cell r="AW1941">
            <v>0</v>
          </cell>
        </row>
        <row r="1942">
          <cell r="C1942" t="str">
            <v>B0574</v>
          </cell>
          <cell r="D1942">
            <v>3000000000</v>
          </cell>
          <cell r="E1942">
            <v>0</v>
          </cell>
          <cell r="F1942">
            <v>46022</v>
          </cell>
          <cell r="G1942">
            <v>7000000000</v>
          </cell>
          <cell r="H1942">
            <v>10000000000</v>
          </cell>
          <cell r="I1942">
            <v>3000000000</v>
          </cell>
          <cell r="J1942">
            <v>210000</v>
          </cell>
          <cell r="K1942" t="str">
            <v>2121</v>
          </cell>
          <cell r="L1942">
            <v>7</v>
          </cell>
          <cell r="M1942" t="str">
            <v>VND</v>
          </cell>
          <cell r="N1942" t="str">
            <v>VN0011464</v>
          </cell>
          <cell r="O1942">
            <v>7</v>
          </cell>
          <cell r="P1942" t="str">
            <v>LOAN</v>
          </cell>
          <cell r="Q1942">
            <v>46022</v>
          </cell>
          <cell r="R1942">
            <v>46022</v>
          </cell>
          <cell r="S1942">
            <v>40179</v>
          </cell>
          <cell r="T1942">
            <v>1</v>
          </cell>
          <cell r="U1942" t="str">
            <v>N</v>
          </cell>
          <cell r="V1942" t="str">
            <v>N</v>
          </cell>
          <cell r="W1942">
            <v>1</v>
          </cell>
          <cell r="X1942" t="str">
            <v>Y</v>
          </cell>
          <cell r="Y1942" t="str">
            <v>VNGAAP</v>
          </cell>
          <cell r="Z1942" t="str">
            <v>9410</v>
          </cell>
          <cell r="AA1942">
            <v>43465</v>
          </cell>
          <cell r="AB1942">
            <v>15000000</v>
          </cell>
          <cell r="AC1942">
            <v>7000000000</v>
          </cell>
          <cell r="AD1942">
            <v>210000000</v>
          </cell>
          <cell r="AE1942">
            <v>0</v>
          </cell>
          <cell r="AF1942">
            <v>2</v>
          </cell>
          <cell r="AG1942">
            <v>46022</v>
          </cell>
          <cell r="AH1942">
            <v>7000000000</v>
          </cell>
          <cell r="AI1942">
            <v>7000000000</v>
          </cell>
          <cell r="AJ1942">
            <v>15000000</v>
          </cell>
          <cell r="AK1942">
            <v>0.6</v>
          </cell>
          <cell r="AL1942">
            <v>0</v>
          </cell>
          <cell r="AM1942">
            <v>0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42369</v>
          </cell>
          <cell r="AV1942">
            <v>1</v>
          </cell>
          <cell r="AW1942">
            <v>0</v>
          </cell>
        </row>
        <row r="1943">
          <cell r="C1943" t="str">
            <v>B0575</v>
          </cell>
          <cell r="D1943">
            <v>3000000000</v>
          </cell>
          <cell r="E1943">
            <v>0</v>
          </cell>
          <cell r="F1943">
            <v>46022</v>
          </cell>
          <cell r="G1943">
            <v>7000000000</v>
          </cell>
          <cell r="H1943">
            <v>10000000000</v>
          </cell>
          <cell r="I1943">
            <v>3000000000</v>
          </cell>
          <cell r="J1943">
            <v>210000</v>
          </cell>
          <cell r="K1943" t="str">
            <v>2121</v>
          </cell>
          <cell r="L1943">
            <v>7</v>
          </cell>
          <cell r="M1943" t="str">
            <v>VND</v>
          </cell>
          <cell r="N1943" t="str">
            <v>VN0013354</v>
          </cell>
          <cell r="O1943">
            <v>7</v>
          </cell>
          <cell r="P1943" t="str">
            <v>LOAN</v>
          </cell>
          <cell r="Q1943">
            <v>46022</v>
          </cell>
          <cell r="R1943">
            <v>46022</v>
          </cell>
          <cell r="S1943">
            <v>40179</v>
          </cell>
          <cell r="T1943">
            <v>1</v>
          </cell>
          <cell r="U1943" t="str">
            <v>N</v>
          </cell>
          <cell r="V1943" t="str">
            <v>N</v>
          </cell>
          <cell r="W1943">
            <v>1</v>
          </cell>
          <cell r="X1943" t="str">
            <v>Y</v>
          </cell>
          <cell r="Y1943" t="str">
            <v>VNGAAP</v>
          </cell>
          <cell r="Z1943" t="str">
            <v>9410</v>
          </cell>
          <cell r="AA1943">
            <v>43465</v>
          </cell>
          <cell r="AB1943">
            <v>15000000</v>
          </cell>
          <cell r="AC1943">
            <v>7000000000</v>
          </cell>
          <cell r="AD1943">
            <v>210000000</v>
          </cell>
          <cell r="AE1943">
            <v>0</v>
          </cell>
          <cell r="AF1943">
            <v>2</v>
          </cell>
          <cell r="AG1943">
            <v>46022</v>
          </cell>
          <cell r="AH1943">
            <v>7000000000</v>
          </cell>
          <cell r="AI1943">
            <v>7000000000</v>
          </cell>
          <cell r="AJ1943">
            <v>15000000</v>
          </cell>
          <cell r="AK1943">
            <v>0.8</v>
          </cell>
          <cell r="AL1943">
            <v>0</v>
          </cell>
          <cell r="AM1943">
            <v>0</v>
          </cell>
          <cell r="AN1943">
            <v>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42369</v>
          </cell>
          <cell r="AV1943">
            <v>1</v>
          </cell>
          <cell r="AW1943">
            <v>0</v>
          </cell>
        </row>
        <row r="1944">
          <cell r="C1944" t="str">
            <v>B0576</v>
          </cell>
          <cell r="D1944">
            <v>3000000000</v>
          </cell>
          <cell r="E1944">
            <v>0</v>
          </cell>
          <cell r="F1944">
            <v>46022</v>
          </cell>
          <cell r="G1944">
            <v>7000000000</v>
          </cell>
          <cell r="H1944">
            <v>10000000000</v>
          </cell>
          <cell r="I1944">
            <v>3000000000</v>
          </cell>
          <cell r="J1944">
            <v>210000</v>
          </cell>
          <cell r="K1944" t="str">
            <v>2121</v>
          </cell>
          <cell r="L1944">
            <v>7</v>
          </cell>
          <cell r="M1944" t="str">
            <v>VND</v>
          </cell>
          <cell r="N1944" t="str">
            <v>VN0011588</v>
          </cell>
          <cell r="O1944">
            <v>7</v>
          </cell>
          <cell r="P1944" t="str">
            <v>LOAN</v>
          </cell>
          <cell r="Q1944">
            <v>46022</v>
          </cell>
          <cell r="R1944">
            <v>46022</v>
          </cell>
          <cell r="S1944">
            <v>40179</v>
          </cell>
          <cell r="T1944">
            <v>1</v>
          </cell>
          <cell r="U1944" t="str">
            <v>N</v>
          </cell>
          <cell r="V1944" t="str">
            <v>N</v>
          </cell>
          <cell r="W1944">
            <v>1</v>
          </cell>
          <cell r="X1944" t="str">
            <v>Y</v>
          </cell>
          <cell r="Y1944" t="str">
            <v>VNGAAP</v>
          </cell>
          <cell r="Z1944" t="str">
            <v>9410</v>
          </cell>
          <cell r="AA1944">
            <v>43465</v>
          </cell>
          <cell r="AB1944">
            <v>15000000</v>
          </cell>
          <cell r="AC1944">
            <v>7000000000</v>
          </cell>
          <cell r="AD1944">
            <v>210000000</v>
          </cell>
          <cell r="AE1944">
            <v>0</v>
          </cell>
          <cell r="AF1944">
            <v>2</v>
          </cell>
          <cell r="AG1944">
            <v>46022</v>
          </cell>
          <cell r="AH1944">
            <v>7000000000</v>
          </cell>
          <cell r="AI1944">
            <v>7000000000</v>
          </cell>
          <cell r="AJ1944">
            <v>15000000</v>
          </cell>
          <cell r="AK1944">
            <v>0.9</v>
          </cell>
          <cell r="AL1944">
            <v>0</v>
          </cell>
          <cell r="AM1944">
            <v>0</v>
          </cell>
          <cell r="AN1944">
            <v>0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42369</v>
          </cell>
          <cell r="AV1944">
            <v>1</v>
          </cell>
          <cell r="AW1944">
            <v>0</v>
          </cell>
        </row>
        <row r="1945">
          <cell r="C1945" t="str">
            <v>B0577</v>
          </cell>
          <cell r="D1945">
            <v>3000000000</v>
          </cell>
          <cell r="E1945">
            <v>0</v>
          </cell>
          <cell r="F1945">
            <v>46022</v>
          </cell>
          <cell r="G1945">
            <v>7000000000</v>
          </cell>
          <cell r="H1945">
            <v>10000000000</v>
          </cell>
          <cell r="I1945">
            <v>3000000000</v>
          </cell>
          <cell r="J1945">
            <v>210000</v>
          </cell>
          <cell r="K1945" t="str">
            <v>2121</v>
          </cell>
          <cell r="L1945">
            <v>7</v>
          </cell>
          <cell r="M1945" t="str">
            <v>VND</v>
          </cell>
          <cell r="N1945" t="str">
            <v>VN0012455</v>
          </cell>
          <cell r="O1945">
            <v>7</v>
          </cell>
          <cell r="P1945" t="str">
            <v>LOAN</v>
          </cell>
          <cell r="Q1945">
            <v>46022</v>
          </cell>
          <cell r="R1945">
            <v>46022</v>
          </cell>
          <cell r="S1945">
            <v>40179</v>
          </cell>
          <cell r="T1945">
            <v>1</v>
          </cell>
          <cell r="U1945" t="str">
            <v>N</v>
          </cell>
          <cell r="V1945" t="str">
            <v>N</v>
          </cell>
          <cell r="W1945">
            <v>1</v>
          </cell>
          <cell r="X1945" t="str">
            <v>Y</v>
          </cell>
          <cell r="Y1945" t="str">
            <v>VNGAAP</v>
          </cell>
          <cell r="Z1945" t="str">
            <v>9410</v>
          </cell>
          <cell r="AA1945">
            <v>43465</v>
          </cell>
          <cell r="AB1945">
            <v>15000000</v>
          </cell>
          <cell r="AC1945">
            <v>7000000000</v>
          </cell>
          <cell r="AD1945">
            <v>210000000</v>
          </cell>
          <cell r="AE1945">
            <v>0</v>
          </cell>
          <cell r="AF1945">
            <v>2</v>
          </cell>
          <cell r="AG1945">
            <v>46022</v>
          </cell>
          <cell r="AH1945">
            <v>7000000000</v>
          </cell>
          <cell r="AI1945">
            <v>7000000000</v>
          </cell>
          <cell r="AJ1945">
            <v>15000000</v>
          </cell>
          <cell r="AK1945">
            <v>1</v>
          </cell>
          <cell r="AL1945">
            <v>0</v>
          </cell>
          <cell r="AM1945">
            <v>0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42369</v>
          </cell>
          <cell r="AV1945">
            <v>1</v>
          </cell>
          <cell r="AW1945">
            <v>0</v>
          </cell>
        </row>
        <row r="1946">
          <cell r="C1946" t="str">
            <v>B0578</v>
          </cell>
          <cell r="D1946">
            <v>3000000000</v>
          </cell>
          <cell r="E1946">
            <v>0</v>
          </cell>
          <cell r="F1946">
            <v>46022</v>
          </cell>
          <cell r="G1946">
            <v>7000000000</v>
          </cell>
          <cell r="H1946">
            <v>10000000000</v>
          </cell>
          <cell r="I1946">
            <v>3000000000</v>
          </cell>
          <cell r="J1946">
            <v>210000</v>
          </cell>
          <cell r="K1946" t="str">
            <v>2121</v>
          </cell>
          <cell r="L1946">
            <v>7</v>
          </cell>
          <cell r="M1946" t="str">
            <v>VND</v>
          </cell>
          <cell r="N1946" t="str">
            <v>VN0011797</v>
          </cell>
          <cell r="O1946">
            <v>7</v>
          </cell>
          <cell r="P1946" t="str">
            <v>LOAN</v>
          </cell>
          <cell r="Q1946">
            <v>46022</v>
          </cell>
          <cell r="R1946">
            <v>46022</v>
          </cell>
          <cell r="S1946">
            <v>40179</v>
          </cell>
          <cell r="T1946">
            <v>1</v>
          </cell>
          <cell r="U1946" t="str">
            <v>N</v>
          </cell>
          <cell r="V1946" t="str">
            <v>N</v>
          </cell>
          <cell r="W1946">
            <v>1</v>
          </cell>
          <cell r="X1946" t="str">
            <v>Y</v>
          </cell>
          <cell r="Y1946" t="str">
            <v>VNGAAP</v>
          </cell>
          <cell r="Z1946" t="str">
            <v>9410</v>
          </cell>
          <cell r="AA1946">
            <v>43465</v>
          </cell>
          <cell r="AB1946">
            <v>15000000</v>
          </cell>
          <cell r="AC1946">
            <v>7000000000</v>
          </cell>
          <cell r="AD1946">
            <v>210000000</v>
          </cell>
          <cell r="AE1946">
            <v>0</v>
          </cell>
          <cell r="AF1946">
            <v>2</v>
          </cell>
          <cell r="AG1946">
            <v>46022</v>
          </cell>
          <cell r="AH1946">
            <v>7000000000</v>
          </cell>
          <cell r="AI1946">
            <v>7000000000</v>
          </cell>
          <cell r="AJ1946">
            <v>15000000</v>
          </cell>
          <cell r="AK1946">
            <v>0</v>
          </cell>
          <cell r="AL1946">
            <v>0</v>
          </cell>
          <cell r="AM1946">
            <v>0</v>
          </cell>
          <cell r="AN1946">
            <v>0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42369</v>
          </cell>
          <cell r="AV1946">
            <v>1</v>
          </cell>
          <cell r="AW1946">
            <v>0</v>
          </cell>
        </row>
        <row r="1947">
          <cell r="C1947" t="str">
            <v>B0579</v>
          </cell>
          <cell r="D1947">
            <v>3000000000</v>
          </cell>
          <cell r="E1947">
            <v>0</v>
          </cell>
          <cell r="F1947">
            <v>46022</v>
          </cell>
          <cell r="G1947">
            <v>7000000000</v>
          </cell>
          <cell r="H1947">
            <v>10000000000</v>
          </cell>
          <cell r="I1947">
            <v>3000000000</v>
          </cell>
          <cell r="J1947">
            <v>210000</v>
          </cell>
          <cell r="K1947" t="str">
            <v>2121</v>
          </cell>
          <cell r="L1947">
            <v>7</v>
          </cell>
          <cell r="M1947" t="str">
            <v>VND</v>
          </cell>
          <cell r="N1947" t="str">
            <v>VN0012244</v>
          </cell>
          <cell r="O1947">
            <v>7</v>
          </cell>
          <cell r="P1947" t="str">
            <v>LOAN</v>
          </cell>
          <cell r="Q1947">
            <v>46022</v>
          </cell>
          <cell r="R1947">
            <v>46022</v>
          </cell>
          <cell r="S1947">
            <v>40179</v>
          </cell>
          <cell r="T1947">
            <v>1</v>
          </cell>
          <cell r="U1947" t="str">
            <v>N</v>
          </cell>
          <cell r="V1947" t="str">
            <v>N</v>
          </cell>
          <cell r="W1947">
            <v>1</v>
          </cell>
          <cell r="X1947" t="str">
            <v>Y</v>
          </cell>
          <cell r="Y1947" t="str">
            <v>VNGAAP</v>
          </cell>
          <cell r="Z1947" t="str">
            <v>9410</v>
          </cell>
          <cell r="AA1947">
            <v>43465</v>
          </cell>
          <cell r="AB1947">
            <v>15000000</v>
          </cell>
          <cell r="AC1947">
            <v>7000000000</v>
          </cell>
          <cell r="AD1947">
            <v>210000000</v>
          </cell>
          <cell r="AE1947">
            <v>0</v>
          </cell>
          <cell r="AF1947">
            <v>2</v>
          </cell>
          <cell r="AG1947">
            <v>46022</v>
          </cell>
          <cell r="AH1947">
            <v>7000000000</v>
          </cell>
          <cell r="AI1947">
            <v>7000000000</v>
          </cell>
          <cell r="AJ1947">
            <v>15000000</v>
          </cell>
          <cell r="AK1947">
            <v>0.39</v>
          </cell>
          <cell r="AL1947">
            <v>0</v>
          </cell>
          <cell r="AM1947">
            <v>0</v>
          </cell>
          <cell r="AN1947">
            <v>0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42369</v>
          </cell>
          <cell r="AV1947">
            <v>1</v>
          </cell>
          <cell r="AW1947">
            <v>0</v>
          </cell>
        </row>
        <row r="1948">
          <cell r="C1948" t="str">
            <v>B0580</v>
          </cell>
          <cell r="D1948">
            <v>3000000000</v>
          </cell>
          <cell r="E1948">
            <v>0</v>
          </cell>
          <cell r="F1948">
            <v>46022</v>
          </cell>
          <cell r="G1948">
            <v>7000000000</v>
          </cell>
          <cell r="H1948">
            <v>10000000000</v>
          </cell>
          <cell r="I1948">
            <v>3000000000</v>
          </cell>
          <cell r="J1948">
            <v>210000</v>
          </cell>
          <cell r="K1948" t="str">
            <v>2121</v>
          </cell>
          <cell r="L1948">
            <v>7</v>
          </cell>
          <cell r="M1948" t="str">
            <v>VND</v>
          </cell>
          <cell r="N1948" t="str">
            <v>VN0011405</v>
          </cell>
          <cell r="O1948">
            <v>7</v>
          </cell>
          <cell r="P1948" t="str">
            <v>LOAN</v>
          </cell>
          <cell r="Q1948">
            <v>46022</v>
          </cell>
          <cell r="R1948">
            <v>46022</v>
          </cell>
          <cell r="S1948">
            <v>40179</v>
          </cell>
          <cell r="T1948">
            <v>1</v>
          </cell>
          <cell r="U1948" t="str">
            <v>N</v>
          </cell>
          <cell r="V1948" t="str">
            <v>N</v>
          </cell>
          <cell r="W1948">
            <v>1</v>
          </cell>
          <cell r="X1948" t="str">
            <v>Y</v>
          </cell>
          <cell r="Y1948" t="str">
            <v>VNGAAP</v>
          </cell>
          <cell r="Z1948" t="str">
            <v>9410</v>
          </cell>
          <cell r="AA1948">
            <v>43465</v>
          </cell>
          <cell r="AB1948">
            <v>15000000</v>
          </cell>
          <cell r="AC1948">
            <v>7000000000</v>
          </cell>
          <cell r="AD1948">
            <v>210000000</v>
          </cell>
          <cell r="AE1948">
            <v>0</v>
          </cell>
          <cell r="AF1948">
            <v>2</v>
          </cell>
          <cell r="AG1948">
            <v>46022</v>
          </cell>
          <cell r="AH1948">
            <v>7000000000</v>
          </cell>
          <cell r="AI1948">
            <v>7000000000</v>
          </cell>
          <cell r="AJ1948">
            <v>15000000</v>
          </cell>
          <cell r="AK1948">
            <v>0.4</v>
          </cell>
          <cell r="AL1948">
            <v>0</v>
          </cell>
          <cell r="AM1948">
            <v>0</v>
          </cell>
          <cell r="AN1948">
            <v>0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42369</v>
          </cell>
          <cell r="AV1948">
            <v>1</v>
          </cell>
          <cell r="AW1948">
            <v>0</v>
          </cell>
        </row>
        <row r="1949">
          <cell r="C1949" t="str">
            <v>B0581</v>
          </cell>
          <cell r="D1949">
            <v>3000000000</v>
          </cell>
          <cell r="E1949">
            <v>0</v>
          </cell>
          <cell r="F1949">
            <v>46022</v>
          </cell>
          <cell r="G1949">
            <v>7000000000</v>
          </cell>
          <cell r="H1949">
            <v>10000000000</v>
          </cell>
          <cell r="I1949">
            <v>3000000000</v>
          </cell>
          <cell r="J1949">
            <v>210000</v>
          </cell>
          <cell r="K1949" t="str">
            <v>2121</v>
          </cell>
          <cell r="L1949">
            <v>7</v>
          </cell>
          <cell r="M1949" t="str">
            <v>VND</v>
          </cell>
          <cell r="N1949" t="str">
            <v>VN0012694</v>
          </cell>
          <cell r="O1949">
            <v>7</v>
          </cell>
          <cell r="P1949" t="str">
            <v>LOAN</v>
          </cell>
          <cell r="Q1949">
            <v>46022</v>
          </cell>
          <cell r="R1949">
            <v>46022</v>
          </cell>
          <cell r="S1949">
            <v>40179</v>
          </cell>
          <cell r="T1949">
            <v>1</v>
          </cell>
          <cell r="U1949" t="str">
            <v>N</v>
          </cell>
          <cell r="V1949" t="str">
            <v>N</v>
          </cell>
          <cell r="W1949">
            <v>1</v>
          </cell>
          <cell r="X1949" t="str">
            <v>Y</v>
          </cell>
          <cell r="Y1949" t="str">
            <v>VNGAAP</v>
          </cell>
          <cell r="Z1949" t="str">
            <v>9410</v>
          </cell>
          <cell r="AA1949">
            <v>43465</v>
          </cell>
          <cell r="AB1949">
            <v>15000000</v>
          </cell>
          <cell r="AC1949">
            <v>7000000000</v>
          </cell>
          <cell r="AD1949">
            <v>210000000</v>
          </cell>
          <cell r="AE1949">
            <v>0</v>
          </cell>
          <cell r="AF1949">
            <v>2</v>
          </cell>
          <cell r="AG1949">
            <v>46022</v>
          </cell>
          <cell r="AH1949">
            <v>7000000000</v>
          </cell>
          <cell r="AI1949">
            <v>7000000000</v>
          </cell>
          <cell r="AJ1949">
            <v>15000000</v>
          </cell>
          <cell r="AK1949">
            <v>0.6</v>
          </cell>
          <cell r="AL1949">
            <v>0</v>
          </cell>
          <cell r="AM1949">
            <v>0</v>
          </cell>
          <cell r="AN1949">
            <v>0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42369</v>
          </cell>
          <cell r="AV1949">
            <v>1</v>
          </cell>
          <cell r="AW1949">
            <v>0</v>
          </cell>
        </row>
        <row r="1950">
          <cell r="C1950" t="str">
            <v>B0582</v>
          </cell>
          <cell r="D1950">
            <v>3000000000</v>
          </cell>
          <cell r="E1950">
            <v>0</v>
          </cell>
          <cell r="F1950">
            <v>46022</v>
          </cell>
          <cell r="G1950">
            <v>7000000000</v>
          </cell>
          <cell r="H1950">
            <v>10000000000</v>
          </cell>
          <cell r="I1950">
            <v>3000000000</v>
          </cell>
          <cell r="J1950">
            <v>210000</v>
          </cell>
          <cell r="K1950" t="str">
            <v>2121</v>
          </cell>
          <cell r="L1950">
            <v>7</v>
          </cell>
          <cell r="M1950" t="str">
            <v>VND</v>
          </cell>
          <cell r="N1950" t="str">
            <v>VN0011882</v>
          </cell>
          <cell r="O1950">
            <v>7</v>
          </cell>
          <cell r="P1950" t="str">
            <v>LOAN</v>
          </cell>
          <cell r="Q1950">
            <v>46022</v>
          </cell>
          <cell r="R1950">
            <v>46022</v>
          </cell>
          <cell r="S1950">
            <v>40179</v>
          </cell>
          <cell r="T1950">
            <v>1</v>
          </cell>
          <cell r="U1950" t="str">
            <v>N</v>
          </cell>
          <cell r="V1950" t="str">
            <v>N</v>
          </cell>
          <cell r="W1950">
            <v>1</v>
          </cell>
          <cell r="X1950" t="str">
            <v>Y</v>
          </cell>
          <cell r="Y1950" t="str">
            <v>VNGAAP</v>
          </cell>
          <cell r="Z1950" t="str">
            <v>9410</v>
          </cell>
          <cell r="AA1950">
            <v>43465</v>
          </cell>
          <cell r="AB1950">
            <v>15000000</v>
          </cell>
          <cell r="AC1950">
            <v>7000000000</v>
          </cell>
          <cell r="AD1950">
            <v>210000000</v>
          </cell>
          <cell r="AE1950">
            <v>0</v>
          </cell>
          <cell r="AF1950">
            <v>2</v>
          </cell>
          <cell r="AG1950">
            <v>46022</v>
          </cell>
          <cell r="AH1950">
            <v>7000000000</v>
          </cell>
          <cell r="AI1950">
            <v>7000000000</v>
          </cell>
          <cell r="AJ1950">
            <v>15000000</v>
          </cell>
          <cell r="AK1950">
            <v>0.8</v>
          </cell>
          <cell r="AL1950">
            <v>0</v>
          </cell>
          <cell r="AM1950">
            <v>0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42369</v>
          </cell>
          <cell r="AV1950">
            <v>1</v>
          </cell>
          <cell r="AW1950">
            <v>0</v>
          </cell>
        </row>
        <row r="1951">
          <cell r="C1951" t="str">
            <v>B0583</v>
          </cell>
          <cell r="D1951">
            <v>3000000000</v>
          </cell>
          <cell r="E1951">
            <v>0</v>
          </cell>
          <cell r="F1951">
            <v>46022</v>
          </cell>
          <cell r="G1951">
            <v>7000000000</v>
          </cell>
          <cell r="H1951">
            <v>10000000000</v>
          </cell>
          <cell r="I1951">
            <v>3000000000</v>
          </cell>
          <cell r="J1951">
            <v>210000</v>
          </cell>
          <cell r="K1951" t="str">
            <v>2121</v>
          </cell>
          <cell r="L1951">
            <v>7</v>
          </cell>
          <cell r="M1951" t="str">
            <v>VND</v>
          </cell>
          <cell r="N1951" t="str">
            <v>VN0013172</v>
          </cell>
          <cell r="O1951">
            <v>7</v>
          </cell>
          <cell r="P1951" t="str">
            <v>LOAN</v>
          </cell>
          <cell r="Q1951">
            <v>46022</v>
          </cell>
          <cell r="R1951">
            <v>46022</v>
          </cell>
          <cell r="S1951">
            <v>40179</v>
          </cell>
          <cell r="T1951">
            <v>1</v>
          </cell>
          <cell r="U1951" t="str">
            <v>N</v>
          </cell>
          <cell r="V1951" t="str">
            <v>N</v>
          </cell>
          <cell r="W1951">
            <v>1</v>
          </cell>
          <cell r="X1951" t="str">
            <v>Y</v>
          </cell>
          <cell r="Y1951" t="str">
            <v>VNGAAP</v>
          </cell>
          <cell r="Z1951" t="str">
            <v>9410</v>
          </cell>
          <cell r="AA1951">
            <v>43465</v>
          </cell>
          <cell r="AB1951">
            <v>15000000</v>
          </cell>
          <cell r="AC1951">
            <v>7000000000</v>
          </cell>
          <cell r="AD1951">
            <v>210000000</v>
          </cell>
          <cell r="AE1951">
            <v>0</v>
          </cell>
          <cell r="AF1951">
            <v>2</v>
          </cell>
          <cell r="AG1951">
            <v>46022</v>
          </cell>
          <cell r="AH1951">
            <v>7000000000</v>
          </cell>
          <cell r="AI1951">
            <v>7000000000</v>
          </cell>
          <cell r="AJ1951">
            <v>15000000</v>
          </cell>
          <cell r="AK1951">
            <v>0.9</v>
          </cell>
          <cell r="AL1951">
            <v>0</v>
          </cell>
          <cell r="AM1951">
            <v>0</v>
          </cell>
          <cell r="AN1951">
            <v>0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42369</v>
          </cell>
          <cell r="AV1951">
            <v>1</v>
          </cell>
          <cell r="AW1951">
            <v>0</v>
          </cell>
        </row>
        <row r="1952">
          <cell r="C1952" t="str">
            <v>B0584</v>
          </cell>
          <cell r="D1952">
            <v>3000000000</v>
          </cell>
          <cell r="E1952">
            <v>0</v>
          </cell>
          <cell r="F1952">
            <v>46022</v>
          </cell>
          <cell r="G1952">
            <v>7000000000</v>
          </cell>
          <cell r="H1952">
            <v>10000000000</v>
          </cell>
          <cell r="I1952">
            <v>3000000000</v>
          </cell>
          <cell r="J1952">
            <v>210000</v>
          </cell>
          <cell r="K1952" t="str">
            <v>2121</v>
          </cell>
          <cell r="L1952">
            <v>7</v>
          </cell>
          <cell r="M1952" t="str">
            <v>VND</v>
          </cell>
          <cell r="N1952" t="str">
            <v>VN0012333</v>
          </cell>
          <cell r="O1952">
            <v>7</v>
          </cell>
          <cell r="P1952" t="str">
            <v>LOAN</v>
          </cell>
          <cell r="Q1952">
            <v>46022</v>
          </cell>
          <cell r="R1952">
            <v>46022</v>
          </cell>
          <cell r="S1952">
            <v>40179</v>
          </cell>
          <cell r="T1952">
            <v>1</v>
          </cell>
          <cell r="U1952" t="str">
            <v>N</v>
          </cell>
          <cell r="V1952" t="str">
            <v>N</v>
          </cell>
          <cell r="W1952">
            <v>1</v>
          </cell>
          <cell r="X1952" t="str">
            <v>Y</v>
          </cell>
          <cell r="Y1952" t="str">
            <v>VNGAAP</v>
          </cell>
          <cell r="Z1952" t="str">
            <v>9410</v>
          </cell>
          <cell r="AA1952">
            <v>43465</v>
          </cell>
          <cell r="AB1952">
            <v>15000000</v>
          </cell>
          <cell r="AC1952">
            <v>7000000000</v>
          </cell>
          <cell r="AD1952">
            <v>210000000</v>
          </cell>
          <cell r="AE1952">
            <v>0</v>
          </cell>
          <cell r="AF1952">
            <v>2</v>
          </cell>
          <cell r="AG1952">
            <v>46022</v>
          </cell>
          <cell r="AH1952">
            <v>7000000000</v>
          </cell>
          <cell r="AI1952">
            <v>7000000000</v>
          </cell>
          <cell r="AJ1952">
            <v>15000000</v>
          </cell>
          <cell r="AK1952">
            <v>1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42369</v>
          </cell>
          <cell r="AV1952">
            <v>1</v>
          </cell>
          <cell r="AW1952">
            <v>0</v>
          </cell>
        </row>
        <row r="1953">
          <cell r="C1953" t="str">
            <v>B0585</v>
          </cell>
          <cell r="D1953">
            <v>3000000000</v>
          </cell>
          <cell r="E1953">
            <v>0</v>
          </cell>
          <cell r="F1953">
            <v>46022</v>
          </cell>
          <cell r="G1953">
            <v>7000000000</v>
          </cell>
          <cell r="H1953">
            <v>10000000000</v>
          </cell>
          <cell r="I1953">
            <v>3000000000</v>
          </cell>
          <cell r="J1953">
            <v>210000</v>
          </cell>
          <cell r="K1953" t="str">
            <v>2121</v>
          </cell>
          <cell r="L1953">
            <v>7</v>
          </cell>
          <cell r="M1953" t="str">
            <v>VND</v>
          </cell>
          <cell r="N1953" t="str">
            <v>VN0013141</v>
          </cell>
          <cell r="O1953">
            <v>7</v>
          </cell>
          <cell r="P1953" t="str">
            <v>LOAN</v>
          </cell>
          <cell r="Q1953">
            <v>46022</v>
          </cell>
          <cell r="R1953">
            <v>46022</v>
          </cell>
          <cell r="S1953">
            <v>40179</v>
          </cell>
          <cell r="T1953">
            <v>1</v>
          </cell>
          <cell r="U1953" t="str">
            <v>N</v>
          </cell>
          <cell r="V1953" t="str">
            <v>N</v>
          </cell>
          <cell r="W1953">
            <v>1</v>
          </cell>
          <cell r="X1953" t="str">
            <v>Y</v>
          </cell>
          <cell r="Y1953" t="str">
            <v>VNGAAP</v>
          </cell>
          <cell r="Z1953" t="str">
            <v>9410</v>
          </cell>
          <cell r="AA1953">
            <v>43465</v>
          </cell>
          <cell r="AB1953">
            <v>15000000</v>
          </cell>
          <cell r="AC1953">
            <v>7000000000</v>
          </cell>
          <cell r="AD1953">
            <v>210000000</v>
          </cell>
          <cell r="AE1953">
            <v>0</v>
          </cell>
          <cell r="AF1953">
            <v>2</v>
          </cell>
          <cell r="AG1953">
            <v>46022</v>
          </cell>
          <cell r="AH1953">
            <v>7000000000</v>
          </cell>
          <cell r="AI1953">
            <v>7000000000</v>
          </cell>
          <cell r="AJ1953">
            <v>15000000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42369</v>
          </cell>
          <cell r="AV1953">
            <v>1</v>
          </cell>
          <cell r="AW1953">
            <v>0</v>
          </cell>
        </row>
        <row r="1954">
          <cell r="C1954" t="str">
            <v>B0586</v>
          </cell>
          <cell r="D1954">
            <v>3000000000</v>
          </cell>
          <cell r="E1954">
            <v>0</v>
          </cell>
          <cell r="F1954">
            <v>46022</v>
          </cell>
          <cell r="G1954">
            <v>7000000000</v>
          </cell>
          <cell r="H1954">
            <v>10000000000</v>
          </cell>
          <cell r="I1954">
            <v>3000000000</v>
          </cell>
          <cell r="J1954">
            <v>210000</v>
          </cell>
          <cell r="K1954" t="str">
            <v>2121</v>
          </cell>
          <cell r="L1954">
            <v>7</v>
          </cell>
          <cell r="M1954" t="str">
            <v>VND</v>
          </cell>
          <cell r="N1954" t="str">
            <v>VN0011916</v>
          </cell>
          <cell r="O1954">
            <v>7</v>
          </cell>
          <cell r="P1954" t="str">
            <v>LOAN</v>
          </cell>
          <cell r="Q1954">
            <v>46022</v>
          </cell>
          <cell r="R1954">
            <v>46022</v>
          </cell>
          <cell r="S1954">
            <v>40179</v>
          </cell>
          <cell r="T1954">
            <v>1</v>
          </cell>
          <cell r="U1954" t="str">
            <v>N</v>
          </cell>
          <cell r="V1954" t="str">
            <v>N</v>
          </cell>
          <cell r="W1954">
            <v>1</v>
          </cell>
          <cell r="X1954" t="str">
            <v>Y</v>
          </cell>
          <cell r="Y1954" t="str">
            <v>VNGAAP</v>
          </cell>
          <cell r="Z1954" t="str">
            <v>9410</v>
          </cell>
          <cell r="AA1954">
            <v>43465</v>
          </cell>
          <cell r="AB1954">
            <v>15000000</v>
          </cell>
          <cell r="AC1954">
            <v>7000000000</v>
          </cell>
          <cell r="AD1954">
            <v>210000000</v>
          </cell>
          <cell r="AE1954">
            <v>0</v>
          </cell>
          <cell r="AF1954">
            <v>2</v>
          </cell>
          <cell r="AG1954">
            <v>46022</v>
          </cell>
          <cell r="AH1954">
            <v>7000000000</v>
          </cell>
          <cell r="AI1954">
            <v>7000000000</v>
          </cell>
          <cell r="AJ1954">
            <v>15000000</v>
          </cell>
          <cell r="AK1954">
            <v>0.39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42369</v>
          </cell>
          <cell r="AV1954">
            <v>1</v>
          </cell>
          <cell r="AW1954">
            <v>0</v>
          </cell>
        </row>
        <row r="1955">
          <cell r="C1955" t="str">
            <v>B0587</v>
          </cell>
          <cell r="D1955">
            <v>3000000000</v>
          </cell>
          <cell r="E1955">
            <v>0</v>
          </cell>
          <cell r="F1955">
            <v>46022</v>
          </cell>
          <cell r="G1955">
            <v>7000000000</v>
          </cell>
          <cell r="H1955">
            <v>10000000000</v>
          </cell>
          <cell r="I1955">
            <v>3000000000</v>
          </cell>
          <cell r="J1955">
            <v>210000</v>
          </cell>
          <cell r="K1955" t="str">
            <v>2121</v>
          </cell>
          <cell r="L1955">
            <v>7</v>
          </cell>
          <cell r="M1955" t="str">
            <v>VND</v>
          </cell>
          <cell r="N1955" t="str">
            <v>VN0013601</v>
          </cell>
          <cell r="O1955">
            <v>7</v>
          </cell>
          <cell r="P1955" t="str">
            <v>LOAN</v>
          </cell>
          <cell r="Q1955">
            <v>46022</v>
          </cell>
          <cell r="R1955">
            <v>46022</v>
          </cell>
          <cell r="S1955">
            <v>40179</v>
          </cell>
          <cell r="T1955">
            <v>1</v>
          </cell>
          <cell r="U1955" t="str">
            <v>N</v>
          </cell>
          <cell r="V1955" t="str">
            <v>N</v>
          </cell>
          <cell r="W1955">
            <v>1</v>
          </cell>
          <cell r="X1955" t="str">
            <v>Y</v>
          </cell>
          <cell r="Y1955" t="str">
            <v>VNGAAP</v>
          </cell>
          <cell r="Z1955" t="str">
            <v>9410</v>
          </cell>
          <cell r="AA1955">
            <v>43465</v>
          </cell>
          <cell r="AB1955">
            <v>15000000</v>
          </cell>
          <cell r="AC1955">
            <v>7000000000</v>
          </cell>
          <cell r="AD1955">
            <v>210000000</v>
          </cell>
          <cell r="AE1955">
            <v>0</v>
          </cell>
          <cell r="AF1955">
            <v>2</v>
          </cell>
          <cell r="AG1955">
            <v>46022</v>
          </cell>
          <cell r="AH1955">
            <v>7000000000</v>
          </cell>
          <cell r="AI1955">
            <v>7000000000</v>
          </cell>
          <cell r="AJ1955">
            <v>15000000</v>
          </cell>
          <cell r="AK1955">
            <v>0.4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42369</v>
          </cell>
          <cell r="AV1955">
            <v>1</v>
          </cell>
          <cell r="AW1955">
            <v>0</v>
          </cell>
        </row>
        <row r="1956">
          <cell r="C1956" t="str">
            <v>B0588</v>
          </cell>
          <cell r="D1956">
            <v>3000000000</v>
          </cell>
          <cell r="E1956">
            <v>0</v>
          </cell>
          <cell r="F1956">
            <v>46022</v>
          </cell>
          <cell r="G1956">
            <v>7000000000</v>
          </cell>
          <cell r="H1956">
            <v>10000000000</v>
          </cell>
          <cell r="I1956">
            <v>3000000000</v>
          </cell>
          <cell r="J1956">
            <v>210000</v>
          </cell>
          <cell r="K1956" t="str">
            <v>2121</v>
          </cell>
          <cell r="L1956">
            <v>7</v>
          </cell>
          <cell r="M1956" t="str">
            <v>VND</v>
          </cell>
          <cell r="N1956" t="str">
            <v>VN0013232</v>
          </cell>
          <cell r="O1956">
            <v>7</v>
          </cell>
          <cell r="P1956" t="str">
            <v>LOAN</v>
          </cell>
          <cell r="Q1956">
            <v>46022</v>
          </cell>
          <cell r="R1956">
            <v>46022</v>
          </cell>
          <cell r="S1956">
            <v>40179</v>
          </cell>
          <cell r="T1956">
            <v>1</v>
          </cell>
          <cell r="U1956" t="str">
            <v>N</v>
          </cell>
          <cell r="V1956" t="str">
            <v>N</v>
          </cell>
          <cell r="W1956">
            <v>1</v>
          </cell>
          <cell r="X1956" t="str">
            <v>Y</v>
          </cell>
          <cell r="Y1956" t="str">
            <v>VNGAAP</v>
          </cell>
          <cell r="Z1956" t="str">
            <v>9410</v>
          </cell>
          <cell r="AA1956">
            <v>43465</v>
          </cell>
          <cell r="AB1956">
            <v>15000000</v>
          </cell>
          <cell r="AC1956">
            <v>7000000000</v>
          </cell>
          <cell r="AD1956">
            <v>210000000</v>
          </cell>
          <cell r="AE1956">
            <v>0</v>
          </cell>
          <cell r="AF1956">
            <v>2</v>
          </cell>
          <cell r="AG1956">
            <v>46022</v>
          </cell>
          <cell r="AH1956">
            <v>7000000000</v>
          </cell>
          <cell r="AI1956">
            <v>7000000000</v>
          </cell>
          <cell r="AJ1956">
            <v>15000000</v>
          </cell>
          <cell r="AK1956">
            <v>0.6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42369</v>
          </cell>
          <cell r="AV1956">
            <v>1</v>
          </cell>
          <cell r="AW1956">
            <v>0</v>
          </cell>
        </row>
        <row r="1957">
          <cell r="C1957" t="str">
            <v>B0589</v>
          </cell>
          <cell r="D1957">
            <v>3000000000</v>
          </cell>
          <cell r="E1957">
            <v>0</v>
          </cell>
          <cell r="F1957">
            <v>46022</v>
          </cell>
          <cell r="G1957">
            <v>7000000000</v>
          </cell>
          <cell r="H1957">
            <v>10000000000</v>
          </cell>
          <cell r="I1957">
            <v>3000000000</v>
          </cell>
          <cell r="J1957">
            <v>210000</v>
          </cell>
          <cell r="K1957" t="str">
            <v>2121</v>
          </cell>
          <cell r="L1957">
            <v>7</v>
          </cell>
          <cell r="M1957" t="str">
            <v>VND</v>
          </cell>
          <cell r="N1957" t="str">
            <v>VN0012481</v>
          </cell>
          <cell r="O1957">
            <v>7</v>
          </cell>
          <cell r="P1957" t="str">
            <v>LOAN</v>
          </cell>
          <cell r="Q1957">
            <v>46022</v>
          </cell>
          <cell r="R1957">
            <v>46022</v>
          </cell>
          <cell r="S1957">
            <v>40179</v>
          </cell>
          <cell r="T1957">
            <v>1</v>
          </cell>
          <cell r="U1957" t="str">
            <v>N</v>
          </cell>
          <cell r="V1957" t="str">
            <v>N</v>
          </cell>
          <cell r="W1957">
            <v>1</v>
          </cell>
          <cell r="X1957" t="str">
            <v>Y</v>
          </cell>
          <cell r="Y1957" t="str">
            <v>VNGAAP</v>
          </cell>
          <cell r="Z1957" t="str">
            <v>9410</v>
          </cell>
          <cell r="AA1957">
            <v>43465</v>
          </cell>
          <cell r="AB1957">
            <v>15000000</v>
          </cell>
          <cell r="AC1957">
            <v>7000000000</v>
          </cell>
          <cell r="AD1957">
            <v>210000000</v>
          </cell>
          <cell r="AE1957">
            <v>0</v>
          </cell>
          <cell r="AF1957">
            <v>2</v>
          </cell>
          <cell r="AG1957">
            <v>46022</v>
          </cell>
          <cell r="AH1957">
            <v>7000000000</v>
          </cell>
          <cell r="AI1957">
            <v>7000000000</v>
          </cell>
          <cell r="AJ1957">
            <v>15000000</v>
          </cell>
          <cell r="AK1957">
            <v>0.8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>
            <v>0</v>
          </cell>
          <cell r="AT1957">
            <v>0</v>
          </cell>
          <cell r="AU1957">
            <v>42369</v>
          </cell>
          <cell r="AV1957">
            <v>1</v>
          </cell>
          <cell r="AW1957">
            <v>0</v>
          </cell>
        </row>
        <row r="1958">
          <cell r="C1958" t="str">
            <v>B0590</v>
          </cell>
          <cell r="D1958">
            <v>3000000000</v>
          </cell>
          <cell r="E1958">
            <v>0</v>
          </cell>
          <cell r="F1958">
            <v>46022</v>
          </cell>
          <cell r="G1958">
            <v>7000000000</v>
          </cell>
          <cell r="H1958">
            <v>10000000000</v>
          </cell>
          <cell r="I1958">
            <v>3000000000</v>
          </cell>
          <cell r="J1958">
            <v>210000</v>
          </cell>
          <cell r="K1958" t="str">
            <v>2121</v>
          </cell>
          <cell r="L1958">
            <v>7</v>
          </cell>
          <cell r="M1958" t="str">
            <v>VND</v>
          </cell>
          <cell r="N1958" t="str">
            <v>VN0012394</v>
          </cell>
          <cell r="O1958">
            <v>7</v>
          </cell>
          <cell r="P1958" t="str">
            <v>LOAN</v>
          </cell>
          <cell r="Q1958">
            <v>46022</v>
          </cell>
          <cell r="R1958">
            <v>46022</v>
          </cell>
          <cell r="S1958">
            <v>40179</v>
          </cell>
          <cell r="T1958">
            <v>1</v>
          </cell>
          <cell r="U1958" t="str">
            <v>N</v>
          </cell>
          <cell r="V1958" t="str">
            <v>N</v>
          </cell>
          <cell r="W1958">
            <v>1</v>
          </cell>
          <cell r="X1958" t="str">
            <v>Y</v>
          </cell>
          <cell r="Y1958" t="str">
            <v>VNGAAP</v>
          </cell>
          <cell r="Z1958" t="str">
            <v>9410</v>
          </cell>
          <cell r="AA1958">
            <v>43465</v>
          </cell>
          <cell r="AB1958">
            <v>15000000</v>
          </cell>
          <cell r="AC1958">
            <v>7000000000</v>
          </cell>
          <cell r="AD1958">
            <v>210000000</v>
          </cell>
          <cell r="AE1958">
            <v>0</v>
          </cell>
          <cell r="AF1958">
            <v>2</v>
          </cell>
          <cell r="AG1958">
            <v>46022</v>
          </cell>
          <cell r="AH1958">
            <v>7000000000</v>
          </cell>
          <cell r="AI1958">
            <v>7000000000</v>
          </cell>
          <cell r="AJ1958">
            <v>15000000</v>
          </cell>
          <cell r="AK1958">
            <v>0.9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>
            <v>0</v>
          </cell>
          <cell r="AT1958">
            <v>0</v>
          </cell>
          <cell r="AU1958">
            <v>42369</v>
          </cell>
          <cell r="AV1958">
            <v>1</v>
          </cell>
          <cell r="AW1958">
            <v>0</v>
          </cell>
        </row>
        <row r="1959">
          <cell r="C1959" t="str">
            <v>B0591</v>
          </cell>
          <cell r="D1959">
            <v>3000000000</v>
          </cell>
          <cell r="E1959">
            <v>0</v>
          </cell>
          <cell r="F1959">
            <v>46022</v>
          </cell>
          <cell r="G1959">
            <v>7000000000</v>
          </cell>
          <cell r="H1959">
            <v>10000000000</v>
          </cell>
          <cell r="I1959">
            <v>3000000000</v>
          </cell>
          <cell r="J1959">
            <v>210000</v>
          </cell>
          <cell r="K1959" t="str">
            <v>2121</v>
          </cell>
          <cell r="L1959">
            <v>7</v>
          </cell>
          <cell r="M1959" t="str">
            <v>VND</v>
          </cell>
          <cell r="N1959" t="str">
            <v>VN0012991</v>
          </cell>
          <cell r="O1959">
            <v>7</v>
          </cell>
          <cell r="P1959" t="str">
            <v>LOAN</v>
          </cell>
          <cell r="Q1959">
            <v>46022</v>
          </cell>
          <cell r="R1959">
            <v>46022</v>
          </cell>
          <cell r="S1959">
            <v>40179</v>
          </cell>
          <cell r="T1959">
            <v>1</v>
          </cell>
          <cell r="U1959" t="str">
            <v>N</v>
          </cell>
          <cell r="V1959" t="str">
            <v>N</v>
          </cell>
          <cell r="W1959">
            <v>1</v>
          </cell>
          <cell r="X1959" t="str">
            <v>Y</v>
          </cell>
          <cell r="Y1959" t="str">
            <v>VNGAAP</v>
          </cell>
          <cell r="Z1959" t="str">
            <v>9410</v>
          </cell>
          <cell r="AA1959">
            <v>43465</v>
          </cell>
          <cell r="AB1959">
            <v>15000000</v>
          </cell>
          <cell r="AC1959">
            <v>7000000000</v>
          </cell>
          <cell r="AD1959">
            <v>210000000</v>
          </cell>
          <cell r="AE1959">
            <v>0</v>
          </cell>
          <cell r="AF1959">
            <v>2</v>
          </cell>
          <cell r="AG1959">
            <v>46022</v>
          </cell>
          <cell r="AH1959">
            <v>7000000000</v>
          </cell>
          <cell r="AI1959">
            <v>7000000000</v>
          </cell>
          <cell r="AJ1959">
            <v>15000000</v>
          </cell>
          <cell r="AK1959">
            <v>1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>
            <v>0</v>
          </cell>
          <cell r="AT1959">
            <v>0</v>
          </cell>
          <cell r="AU1959">
            <v>42369</v>
          </cell>
          <cell r="AV1959">
            <v>1</v>
          </cell>
          <cell r="AW1959">
            <v>0</v>
          </cell>
        </row>
        <row r="1960">
          <cell r="C1960" t="str">
            <v>B0592</v>
          </cell>
          <cell r="D1960">
            <v>3000000000</v>
          </cell>
          <cell r="E1960">
            <v>0</v>
          </cell>
          <cell r="F1960">
            <v>46022</v>
          </cell>
          <cell r="G1960">
            <v>7000000000</v>
          </cell>
          <cell r="H1960">
            <v>10000000000</v>
          </cell>
          <cell r="I1960">
            <v>3000000000</v>
          </cell>
          <cell r="J1960">
            <v>210000</v>
          </cell>
          <cell r="K1960" t="str">
            <v>2121</v>
          </cell>
          <cell r="L1960">
            <v>7</v>
          </cell>
          <cell r="M1960" t="str">
            <v>VND</v>
          </cell>
          <cell r="N1960" t="str">
            <v>VN0011852</v>
          </cell>
          <cell r="O1960">
            <v>7</v>
          </cell>
          <cell r="P1960" t="str">
            <v>LOAN</v>
          </cell>
          <cell r="Q1960">
            <v>46022</v>
          </cell>
          <cell r="R1960">
            <v>46022</v>
          </cell>
          <cell r="S1960">
            <v>40179</v>
          </cell>
          <cell r="T1960">
            <v>1</v>
          </cell>
          <cell r="U1960" t="str">
            <v>N</v>
          </cell>
          <cell r="V1960" t="str">
            <v>N</v>
          </cell>
          <cell r="W1960">
            <v>1</v>
          </cell>
          <cell r="X1960" t="str">
            <v>Y</v>
          </cell>
          <cell r="Y1960" t="str">
            <v>VNGAAP</v>
          </cell>
          <cell r="Z1960" t="str">
            <v>9410</v>
          </cell>
          <cell r="AA1960">
            <v>43465</v>
          </cell>
          <cell r="AB1960">
            <v>15000000</v>
          </cell>
          <cell r="AC1960">
            <v>7000000000</v>
          </cell>
          <cell r="AD1960">
            <v>210000000</v>
          </cell>
          <cell r="AE1960">
            <v>0</v>
          </cell>
          <cell r="AF1960">
            <v>2</v>
          </cell>
          <cell r="AG1960">
            <v>46022</v>
          </cell>
          <cell r="AH1960">
            <v>7000000000</v>
          </cell>
          <cell r="AI1960">
            <v>7000000000</v>
          </cell>
          <cell r="AJ1960">
            <v>15000000</v>
          </cell>
          <cell r="AK1960">
            <v>0</v>
          </cell>
          <cell r="AL1960">
            <v>0</v>
          </cell>
          <cell r="AM1960">
            <v>0</v>
          </cell>
          <cell r="AN1960">
            <v>0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>
            <v>0</v>
          </cell>
          <cell r="AT1960">
            <v>0</v>
          </cell>
          <cell r="AU1960">
            <v>42369</v>
          </cell>
          <cell r="AV1960">
            <v>1</v>
          </cell>
          <cell r="AW1960">
            <v>0</v>
          </cell>
        </row>
        <row r="1961">
          <cell r="C1961" t="str">
            <v>B0593</v>
          </cell>
          <cell r="D1961">
            <v>2000000000</v>
          </cell>
          <cell r="E1961">
            <v>0</v>
          </cell>
          <cell r="F1961">
            <v>46022</v>
          </cell>
          <cell r="G1961">
            <v>5000000000</v>
          </cell>
          <cell r="H1961">
            <v>7000000000</v>
          </cell>
          <cell r="I1961">
            <v>2000000000</v>
          </cell>
          <cell r="J1961">
            <v>150000000</v>
          </cell>
          <cell r="K1961" t="str">
            <v>2121</v>
          </cell>
          <cell r="L1961">
            <v>1</v>
          </cell>
          <cell r="M1961" t="str">
            <v>VND</v>
          </cell>
          <cell r="N1961" t="str">
            <v>VN0011462</v>
          </cell>
          <cell r="O1961">
            <v>1</v>
          </cell>
          <cell r="P1961" t="str">
            <v>LOAN</v>
          </cell>
          <cell r="Q1961">
            <v>46022</v>
          </cell>
          <cell r="R1961">
            <v>46022</v>
          </cell>
          <cell r="S1961">
            <v>40179</v>
          </cell>
          <cell r="T1961">
            <v>1</v>
          </cell>
          <cell r="U1961" t="str">
            <v>N</v>
          </cell>
          <cell r="V1961" t="str">
            <v>Y</v>
          </cell>
          <cell r="W1961">
            <v>5</v>
          </cell>
          <cell r="X1961" t="str">
            <v>N</v>
          </cell>
          <cell r="Y1961" t="str">
            <v>VNGAAP</v>
          </cell>
          <cell r="Z1961" t="str">
            <v>9410</v>
          </cell>
          <cell r="AA1961">
            <v>43465</v>
          </cell>
          <cell r="AB1961">
            <v>15000000</v>
          </cell>
          <cell r="AC1961">
            <v>5000000000</v>
          </cell>
          <cell r="AD1961">
            <v>150000000</v>
          </cell>
          <cell r="AE1961">
            <v>0</v>
          </cell>
          <cell r="AF1961">
            <v>2</v>
          </cell>
          <cell r="AG1961">
            <v>46022</v>
          </cell>
          <cell r="AH1961">
            <v>5000000000</v>
          </cell>
          <cell r="AI1961">
            <v>5000000000</v>
          </cell>
          <cell r="AJ1961">
            <v>15000000</v>
          </cell>
          <cell r="AK1961">
            <v>0.5</v>
          </cell>
          <cell r="AL1961">
            <v>0</v>
          </cell>
          <cell r="AM1961">
            <v>0</v>
          </cell>
          <cell r="AN1961">
            <v>0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>
            <v>0</v>
          </cell>
          <cell r="AT1961">
            <v>0</v>
          </cell>
          <cell r="AU1961">
            <v>42369</v>
          </cell>
          <cell r="AV1961">
            <v>1</v>
          </cell>
          <cell r="AW1961">
            <v>0</v>
          </cell>
        </row>
        <row r="1962">
          <cell r="C1962" t="str">
            <v>B0594</v>
          </cell>
          <cell r="D1962">
            <v>2000000000</v>
          </cell>
          <cell r="E1962">
            <v>0</v>
          </cell>
          <cell r="F1962">
            <v>46022</v>
          </cell>
          <cell r="G1962">
            <v>5000000000</v>
          </cell>
          <cell r="H1962">
            <v>7000000000</v>
          </cell>
          <cell r="I1962">
            <v>2000000000</v>
          </cell>
          <cell r="J1962">
            <v>150000000</v>
          </cell>
          <cell r="K1962" t="str">
            <v>2121</v>
          </cell>
          <cell r="L1962">
            <v>1</v>
          </cell>
          <cell r="M1962" t="str">
            <v>VND</v>
          </cell>
          <cell r="N1962" t="str">
            <v>VN0011941</v>
          </cell>
          <cell r="O1962">
            <v>1</v>
          </cell>
          <cell r="P1962" t="str">
            <v>LOAN</v>
          </cell>
          <cell r="Q1962">
            <v>46022</v>
          </cell>
          <cell r="R1962">
            <v>46022</v>
          </cell>
          <cell r="S1962">
            <v>40179</v>
          </cell>
          <cell r="T1962">
            <v>1</v>
          </cell>
          <cell r="U1962" t="str">
            <v>N</v>
          </cell>
          <cell r="V1962" t="str">
            <v>N</v>
          </cell>
          <cell r="W1962">
            <v>5</v>
          </cell>
          <cell r="X1962" t="str">
            <v>N</v>
          </cell>
          <cell r="Y1962" t="str">
            <v>VNGAAP</v>
          </cell>
          <cell r="Z1962" t="str">
            <v>9410</v>
          </cell>
          <cell r="AA1962">
            <v>43465</v>
          </cell>
          <cell r="AB1962">
            <v>15000000</v>
          </cell>
          <cell r="AC1962">
            <v>5000000000</v>
          </cell>
          <cell r="AD1962">
            <v>150000000</v>
          </cell>
          <cell r="AE1962">
            <v>250000000</v>
          </cell>
          <cell r="AF1962">
            <v>2</v>
          </cell>
          <cell r="AG1962">
            <v>46022</v>
          </cell>
          <cell r="AH1962">
            <v>5000000000</v>
          </cell>
          <cell r="AI1962">
            <v>5000000000</v>
          </cell>
          <cell r="AJ1962">
            <v>15000000</v>
          </cell>
          <cell r="AK1962">
            <v>1</v>
          </cell>
          <cell r="AL1962">
            <v>0</v>
          </cell>
          <cell r="AM1962">
            <v>0</v>
          </cell>
          <cell r="AN1962">
            <v>0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>
            <v>0</v>
          </cell>
          <cell r="AT1962">
            <v>0</v>
          </cell>
          <cell r="AU1962">
            <v>42369</v>
          </cell>
          <cell r="AV1962">
            <v>1</v>
          </cell>
          <cell r="AW1962">
            <v>0</v>
          </cell>
        </row>
        <row r="1963">
          <cell r="C1963" t="str">
            <v>B0595</v>
          </cell>
          <cell r="D1963">
            <v>2000000000</v>
          </cell>
          <cell r="E1963">
            <v>0</v>
          </cell>
          <cell r="F1963">
            <v>46022</v>
          </cell>
          <cell r="G1963">
            <v>5000000000</v>
          </cell>
          <cell r="H1963">
            <v>7000000000</v>
          </cell>
          <cell r="I1963">
            <v>2000000000</v>
          </cell>
          <cell r="J1963">
            <v>150000000</v>
          </cell>
          <cell r="K1963" t="str">
            <v>2121</v>
          </cell>
          <cell r="L1963">
            <v>1</v>
          </cell>
          <cell r="M1963" t="str">
            <v>VND</v>
          </cell>
          <cell r="N1963" t="str">
            <v>VN0011312</v>
          </cell>
          <cell r="O1963">
            <v>1</v>
          </cell>
          <cell r="P1963" t="str">
            <v>LOAN</v>
          </cell>
          <cell r="Q1963">
            <v>46022</v>
          </cell>
          <cell r="R1963">
            <v>46022</v>
          </cell>
          <cell r="S1963">
            <v>40179</v>
          </cell>
          <cell r="T1963">
            <v>1</v>
          </cell>
          <cell r="U1963" t="str">
            <v>N</v>
          </cell>
          <cell r="V1963" t="str">
            <v>N</v>
          </cell>
          <cell r="W1963">
            <v>5</v>
          </cell>
          <cell r="X1963" t="str">
            <v>N</v>
          </cell>
          <cell r="Y1963" t="str">
            <v>VNGAAP</v>
          </cell>
          <cell r="Z1963" t="str">
            <v>9410</v>
          </cell>
          <cell r="AA1963">
            <v>43465</v>
          </cell>
          <cell r="AB1963">
            <v>15000000</v>
          </cell>
          <cell r="AC1963">
            <v>5000000000</v>
          </cell>
          <cell r="AD1963">
            <v>150000000</v>
          </cell>
          <cell r="AE1963">
            <v>1000000000</v>
          </cell>
          <cell r="AF1963">
            <v>2</v>
          </cell>
          <cell r="AG1963">
            <v>46022</v>
          </cell>
          <cell r="AH1963">
            <v>5000000000</v>
          </cell>
          <cell r="AI1963">
            <v>5000000000</v>
          </cell>
          <cell r="AJ1963">
            <v>15000000</v>
          </cell>
          <cell r="AK1963">
            <v>0.8</v>
          </cell>
          <cell r="AL1963">
            <v>0</v>
          </cell>
          <cell r="AM1963">
            <v>0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>
            <v>0</v>
          </cell>
          <cell r="AT1963">
            <v>0</v>
          </cell>
          <cell r="AU1963">
            <v>42369</v>
          </cell>
          <cell r="AV1963">
            <v>1</v>
          </cell>
          <cell r="AW1963">
            <v>0</v>
          </cell>
        </row>
        <row r="1964">
          <cell r="C1964" t="str">
            <v>B0596</v>
          </cell>
          <cell r="D1964">
            <v>2000000000</v>
          </cell>
          <cell r="E1964">
            <v>0</v>
          </cell>
          <cell r="F1964">
            <v>46022</v>
          </cell>
          <cell r="G1964">
            <v>5000000000</v>
          </cell>
          <cell r="H1964">
            <v>7000000000</v>
          </cell>
          <cell r="I1964">
            <v>2000000000</v>
          </cell>
          <cell r="J1964">
            <v>150000000</v>
          </cell>
          <cell r="K1964" t="str">
            <v>2121</v>
          </cell>
          <cell r="L1964">
            <v>1</v>
          </cell>
          <cell r="M1964" t="str">
            <v>VND</v>
          </cell>
          <cell r="N1964" t="str">
            <v>VN0011646</v>
          </cell>
          <cell r="O1964">
            <v>1</v>
          </cell>
          <cell r="P1964" t="str">
            <v>LOAN</v>
          </cell>
          <cell r="Q1964">
            <v>46022</v>
          </cell>
          <cell r="R1964">
            <v>46022</v>
          </cell>
          <cell r="S1964">
            <v>40179</v>
          </cell>
          <cell r="T1964">
            <v>1</v>
          </cell>
          <cell r="U1964" t="str">
            <v>N</v>
          </cell>
          <cell r="V1964" t="str">
            <v>N</v>
          </cell>
          <cell r="W1964">
            <v>5</v>
          </cell>
          <cell r="X1964" t="str">
            <v>N</v>
          </cell>
          <cell r="Y1964" t="str">
            <v>VNGAAP</v>
          </cell>
          <cell r="Z1964" t="str">
            <v>9410</v>
          </cell>
          <cell r="AA1964">
            <v>43465</v>
          </cell>
          <cell r="AB1964">
            <v>15000000</v>
          </cell>
          <cell r="AC1964">
            <v>5000000000</v>
          </cell>
          <cell r="AD1964">
            <v>150000000</v>
          </cell>
          <cell r="AE1964">
            <v>2500000000</v>
          </cell>
          <cell r="AF1964">
            <v>2</v>
          </cell>
          <cell r="AG1964">
            <v>46022</v>
          </cell>
          <cell r="AH1964">
            <v>5000000000</v>
          </cell>
          <cell r="AI1964">
            <v>5000000000</v>
          </cell>
          <cell r="AJ1964">
            <v>15000000</v>
          </cell>
          <cell r="AK1964">
            <v>1</v>
          </cell>
          <cell r="AL1964">
            <v>0</v>
          </cell>
          <cell r="AM1964">
            <v>0</v>
          </cell>
          <cell r="AN1964">
            <v>0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>
            <v>0</v>
          </cell>
          <cell r="AT1964">
            <v>0</v>
          </cell>
          <cell r="AU1964">
            <v>42369</v>
          </cell>
          <cell r="AV1964">
            <v>1</v>
          </cell>
          <cell r="AW1964">
            <v>0</v>
          </cell>
        </row>
        <row r="1965">
          <cell r="C1965" t="str">
            <v>B0597</v>
          </cell>
          <cell r="D1965">
            <v>2000000000</v>
          </cell>
          <cell r="E1965">
            <v>0</v>
          </cell>
          <cell r="F1965">
            <v>46022</v>
          </cell>
          <cell r="G1965">
            <v>5000000000</v>
          </cell>
          <cell r="H1965">
            <v>7000000000</v>
          </cell>
          <cell r="I1965">
            <v>2000000000</v>
          </cell>
          <cell r="J1965">
            <v>150000000</v>
          </cell>
          <cell r="K1965" t="str">
            <v>2121</v>
          </cell>
          <cell r="L1965">
            <v>1</v>
          </cell>
          <cell r="M1965" t="str">
            <v>VND</v>
          </cell>
          <cell r="N1965" t="str">
            <v>VN0011557</v>
          </cell>
          <cell r="O1965">
            <v>1</v>
          </cell>
          <cell r="P1965" t="str">
            <v>LOAN</v>
          </cell>
          <cell r="Q1965">
            <v>46022</v>
          </cell>
          <cell r="R1965">
            <v>46022</v>
          </cell>
          <cell r="S1965">
            <v>40179</v>
          </cell>
          <cell r="T1965">
            <v>1</v>
          </cell>
          <cell r="U1965" t="str">
            <v>N</v>
          </cell>
          <cell r="V1965" t="str">
            <v>N</v>
          </cell>
          <cell r="W1965">
            <v>5</v>
          </cell>
          <cell r="X1965" t="str">
            <v>N</v>
          </cell>
          <cell r="Y1965" t="str">
            <v>VNGAAP</v>
          </cell>
          <cell r="Z1965" t="str">
            <v>9410</v>
          </cell>
          <cell r="AA1965">
            <v>43465</v>
          </cell>
          <cell r="AB1965">
            <v>15000000</v>
          </cell>
          <cell r="AC1965">
            <v>5000000000</v>
          </cell>
          <cell r="AD1965">
            <v>150000000</v>
          </cell>
          <cell r="AE1965">
            <v>3000000000</v>
          </cell>
          <cell r="AF1965">
            <v>2</v>
          </cell>
          <cell r="AG1965">
            <v>46022</v>
          </cell>
          <cell r="AH1965">
            <v>5000000000</v>
          </cell>
          <cell r="AI1965">
            <v>5000000000</v>
          </cell>
          <cell r="AJ1965">
            <v>15000000</v>
          </cell>
          <cell r="AK1965">
            <v>0.2</v>
          </cell>
          <cell r="AL1965">
            <v>0</v>
          </cell>
          <cell r="AM1965">
            <v>0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>
            <v>0</v>
          </cell>
          <cell r="AT1965">
            <v>0</v>
          </cell>
          <cell r="AU1965">
            <v>42369</v>
          </cell>
          <cell r="AV1965">
            <v>1</v>
          </cell>
          <cell r="AW1965">
            <v>0</v>
          </cell>
        </row>
        <row r="1966">
          <cell r="C1966" t="str">
            <v>B0598</v>
          </cell>
          <cell r="D1966">
            <v>2000000000</v>
          </cell>
          <cell r="E1966">
            <v>0</v>
          </cell>
          <cell r="F1966">
            <v>46022</v>
          </cell>
          <cell r="G1966">
            <v>5000000000</v>
          </cell>
          <cell r="H1966">
            <v>7000000000</v>
          </cell>
          <cell r="I1966">
            <v>2000000000</v>
          </cell>
          <cell r="J1966">
            <v>150000000</v>
          </cell>
          <cell r="K1966" t="str">
            <v>2121</v>
          </cell>
          <cell r="L1966">
            <v>1</v>
          </cell>
          <cell r="M1966" t="str">
            <v>VND</v>
          </cell>
          <cell r="N1966" t="str">
            <v>VN0011466</v>
          </cell>
          <cell r="O1966">
            <v>1</v>
          </cell>
          <cell r="P1966" t="str">
            <v>LOAN</v>
          </cell>
          <cell r="Q1966">
            <v>46022</v>
          </cell>
          <cell r="R1966">
            <v>46022</v>
          </cell>
          <cell r="S1966">
            <v>40179</v>
          </cell>
          <cell r="T1966">
            <v>1</v>
          </cell>
          <cell r="U1966" t="str">
            <v>N</v>
          </cell>
          <cell r="V1966" t="str">
            <v>N</v>
          </cell>
          <cell r="W1966">
            <v>5</v>
          </cell>
          <cell r="X1966" t="str">
            <v>N</v>
          </cell>
          <cell r="Y1966" t="str">
            <v>VNGAAP</v>
          </cell>
          <cell r="Z1966" t="str">
            <v>9410</v>
          </cell>
          <cell r="AA1966">
            <v>43465</v>
          </cell>
          <cell r="AB1966">
            <v>15000000</v>
          </cell>
          <cell r="AC1966">
            <v>5000000000</v>
          </cell>
          <cell r="AD1966">
            <v>150000000</v>
          </cell>
          <cell r="AE1966">
            <v>0</v>
          </cell>
          <cell r="AF1966">
            <v>2</v>
          </cell>
          <cell r="AG1966">
            <v>46022</v>
          </cell>
          <cell r="AH1966">
            <v>5000000000</v>
          </cell>
          <cell r="AI1966">
            <v>5000000000</v>
          </cell>
          <cell r="AJ1966">
            <v>15000000</v>
          </cell>
          <cell r="AK1966">
            <v>0.75</v>
          </cell>
          <cell r="AL1966">
            <v>0</v>
          </cell>
          <cell r="AM1966">
            <v>0</v>
          </cell>
          <cell r="AN1966">
            <v>0</v>
          </cell>
          <cell r="AO1966">
            <v>0</v>
          </cell>
          <cell r="AP1966">
            <v>0</v>
          </cell>
          <cell r="AQ1966">
            <v>0</v>
          </cell>
          <cell r="AR1966">
            <v>0</v>
          </cell>
          <cell r="AS1966">
            <v>0</v>
          </cell>
          <cell r="AT1966">
            <v>0</v>
          </cell>
          <cell r="AU1966">
            <v>42369</v>
          </cell>
          <cell r="AV1966">
            <v>1</v>
          </cell>
          <cell r="AW1966">
            <v>0</v>
          </cell>
        </row>
        <row r="1967">
          <cell r="C1967" t="str">
            <v>B0599</v>
          </cell>
          <cell r="D1967">
            <v>2000000000</v>
          </cell>
          <cell r="E1967">
            <v>0</v>
          </cell>
          <cell r="F1967">
            <v>46022</v>
          </cell>
          <cell r="G1967">
            <v>5000000000</v>
          </cell>
          <cell r="H1967">
            <v>7000000000</v>
          </cell>
          <cell r="I1967">
            <v>2000000000</v>
          </cell>
          <cell r="J1967">
            <v>150000000</v>
          </cell>
          <cell r="K1967" t="str">
            <v>2121</v>
          </cell>
          <cell r="L1967">
            <v>2</v>
          </cell>
          <cell r="M1967" t="str">
            <v>VND</v>
          </cell>
          <cell r="N1967" t="str">
            <v>VN0012813</v>
          </cell>
          <cell r="O1967">
            <v>2</v>
          </cell>
          <cell r="P1967" t="str">
            <v>LOAN</v>
          </cell>
          <cell r="Q1967">
            <v>46022</v>
          </cell>
          <cell r="R1967">
            <v>46022</v>
          </cell>
          <cell r="S1967">
            <v>40179</v>
          </cell>
          <cell r="T1967">
            <v>1</v>
          </cell>
          <cell r="U1967" t="str">
            <v>N</v>
          </cell>
          <cell r="V1967" t="str">
            <v>Y</v>
          </cell>
          <cell r="W1967">
            <v>5</v>
          </cell>
          <cell r="X1967" t="str">
            <v>N</v>
          </cell>
          <cell r="Y1967" t="str">
            <v>VNGAAP</v>
          </cell>
          <cell r="Z1967" t="str">
            <v>9410</v>
          </cell>
          <cell r="AA1967">
            <v>43465</v>
          </cell>
          <cell r="AB1967">
            <v>15000000</v>
          </cell>
          <cell r="AC1967">
            <v>5000000000</v>
          </cell>
          <cell r="AD1967">
            <v>150000000</v>
          </cell>
          <cell r="AE1967">
            <v>250000000</v>
          </cell>
          <cell r="AF1967">
            <v>2</v>
          </cell>
          <cell r="AG1967">
            <v>46022</v>
          </cell>
          <cell r="AH1967">
            <v>5000000000</v>
          </cell>
          <cell r="AI1967">
            <v>5000000000</v>
          </cell>
          <cell r="AJ1967">
            <v>15000000</v>
          </cell>
          <cell r="AK1967">
            <v>0.39</v>
          </cell>
          <cell r="AL1967">
            <v>0</v>
          </cell>
          <cell r="AM1967">
            <v>0</v>
          </cell>
          <cell r="AN1967">
            <v>0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S1967">
            <v>0</v>
          </cell>
          <cell r="AT1967">
            <v>0</v>
          </cell>
          <cell r="AU1967">
            <v>42369</v>
          </cell>
          <cell r="AV1967">
            <v>1</v>
          </cell>
          <cell r="AW1967">
            <v>0</v>
          </cell>
        </row>
        <row r="1968">
          <cell r="C1968" t="str">
            <v>B0600</v>
          </cell>
          <cell r="D1968">
            <v>2000000000</v>
          </cell>
          <cell r="E1968">
            <v>0</v>
          </cell>
          <cell r="F1968">
            <v>46022</v>
          </cell>
          <cell r="G1968">
            <v>5000000000</v>
          </cell>
          <cell r="H1968">
            <v>7000000000</v>
          </cell>
          <cell r="I1968">
            <v>2000000000</v>
          </cell>
          <cell r="J1968">
            <v>150000000</v>
          </cell>
          <cell r="K1968" t="str">
            <v>2121</v>
          </cell>
          <cell r="L1968">
            <v>2</v>
          </cell>
          <cell r="M1968" t="str">
            <v>VND</v>
          </cell>
          <cell r="N1968" t="str">
            <v>VN0011556</v>
          </cell>
          <cell r="O1968">
            <v>2</v>
          </cell>
          <cell r="P1968" t="str">
            <v>LOAN</v>
          </cell>
          <cell r="Q1968">
            <v>46022</v>
          </cell>
          <cell r="R1968">
            <v>46022</v>
          </cell>
          <cell r="S1968">
            <v>40179</v>
          </cell>
          <cell r="T1968">
            <v>1</v>
          </cell>
          <cell r="U1968" t="str">
            <v>N</v>
          </cell>
          <cell r="V1968" t="str">
            <v>Y</v>
          </cell>
          <cell r="W1968">
            <v>5</v>
          </cell>
          <cell r="X1968" t="str">
            <v>N</v>
          </cell>
          <cell r="Y1968" t="str">
            <v>VNGAAP</v>
          </cell>
          <cell r="Z1968" t="str">
            <v>9410</v>
          </cell>
          <cell r="AA1968">
            <v>43465</v>
          </cell>
          <cell r="AB1968">
            <v>15000000</v>
          </cell>
          <cell r="AC1968">
            <v>5000000000</v>
          </cell>
          <cell r="AD1968">
            <v>150000000</v>
          </cell>
          <cell r="AE1968">
            <v>1000000000</v>
          </cell>
          <cell r="AF1968">
            <v>2</v>
          </cell>
          <cell r="AG1968">
            <v>46022</v>
          </cell>
          <cell r="AH1968">
            <v>5000000000</v>
          </cell>
          <cell r="AI1968">
            <v>5000000000</v>
          </cell>
          <cell r="AJ1968">
            <v>15000000</v>
          </cell>
          <cell r="AK1968">
            <v>0.4</v>
          </cell>
          <cell r="AL1968">
            <v>0</v>
          </cell>
          <cell r="AM1968">
            <v>0</v>
          </cell>
          <cell r="AN1968">
            <v>0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S1968">
            <v>0</v>
          </cell>
          <cell r="AT1968">
            <v>0</v>
          </cell>
          <cell r="AU1968">
            <v>42369</v>
          </cell>
          <cell r="AV1968">
            <v>1</v>
          </cell>
          <cell r="AW1968">
            <v>0</v>
          </cell>
        </row>
        <row r="1969">
          <cell r="C1969" t="str">
            <v>B0601</v>
          </cell>
          <cell r="D1969">
            <v>2000000000</v>
          </cell>
          <cell r="E1969">
            <v>0</v>
          </cell>
          <cell r="F1969">
            <v>46022</v>
          </cell>
          <cell r="G1969">
            <v>5000000000</v>
          </cell>
          <cell r="H1969">
            <v>7000000000</v>
          </cell>
          <cell r="I1969">
            <v>2000000000</v>
          </cell>
          <cell r="J1969">
            <v>150000000</v>
          </cell>
          <cell r="K1969" t="str">
            <v>2121</v>
          </cell>
          <cell r="L1969">
            <v>2</v>
          </cell>
          <cell r="M1969" t="str">
            <v>VND</v>
          </cell>
          <cell r="N1969" t="str">
            <v>VN0012395</v>
          </cell>
          <cell r="O1969">
            <v>2</v>
          </cell>
          <cell r="P1969" t="str">
            <v>LOAN</v>
          </cell>
          <cell r="Q1969">
            <v>46022</v>
          </cell>
          <cell r="R1969">
            <v>46022</v>
          </cell>
          <cell r="S1969">
            <v>40179</v>
          </cell>
          <cell r="T1969">
            <v>1</v>
          </cell>
          <cell r="U1969" t="str">
            <v>N</v>
          </cell>
          <cell r="V1969" t="str">
            <v>Y</v>
          </cell>
          <cell r="W1969">
            <v>5</v>
          </cell>
          <cell r="X1969" t="str">
            <v>N</v>
          </cell>
          <cell r="Y1969" t="str">
            <v>VNGAAP</v>
          </cell>
          <cell r="Z1969" t="str">
            <v>9410</v>
          </cell>
          <cell r="AA1969">
            <v>43465</v>
          </cell>
          <cell r="AB1969">
            <v>15000000</v>
          </cell>
          <cell r="AC1969">
            <v>5000000000</v>
          </cell>
          <cell r="AD1969">
            <v>150000000</v>
          </cell>
          <cell r="AE1969">
            <v>2500000000</v>
          </cell>
          <cell r="AF1969">
            <v>2</v>
          </cell>
          <cell r="AG1969">
            <v>46022</v>
          </cell>
          <cell r="AH1969">
            <v>5000000000</v>
          </cell>
          <cell r="AI1969">
            <v>5000000000</v>
          </cell>
          <cell r="AJ1969">
            <v>15000000</v>
          </cell>
          <cell r="AK1969">
            <v>0.6</v>
          </cell>
          <cell r="AL1969">
            <v>0</v>
          </cell>
          <cell r="AM1969">
            <v>0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S1969">
            <v>0</v>
          </cell>
          <cell r="AT1969">
            <v>0</v>
          </cell>
          <cell r="AU1969">
            <v>42369</v>
          </cell>
          <cell r="AV1969">
            <v>1</v>
          </cell>
          <cell r="AW1969">
            <v>0</v>
          </cell>
        </row>
        <row r="1970">
          <cell r="C1970" t="str">
            <v>B0602</v>
          </cell>
          <cell r="D1970">
            <v>2000000000</v>
          </cell>
          <cell r="E1970">
            <v>0</v>
          </cell>
          <cell r="F1970">
            <v>46022</v>
          </cell>
          <cell r="G1970">
            <v>5000000000</v>
          </cell>
          <cell r="H1970">
            <v>7000000000</v>
          </cell>
          <cell r="I1970">
            <v>2000000000</v>
          </cell>
          <cell r="J1970">
            <v>150000000</v>
          </cell>
          <cell r="K1970" t="str">
            <v>2121</v>
          </cell>
          <cell r="L1970">
            <v>2</v>
          </cell>
          <cell r="M1970" t="str">
            <v>VND</v>
          </cell>
          <cell r="N1970" t="str">
            <v>VN0013355</v>
          </cell>
          <cell r="O1970">
            <v>2</v>
          </cell>
          <cell r="P1970" t="str">
            <v>LOAN</v>
          </cell>
          <cell r="Q1970">
            <v>46022</v>
          </cell>
          <cell r="R1970">
            <v>46022</v>
          </cell>
          <cell r="S1970">
            <v>40179</v>
          </cell>
          <cell r="T1970">
            <v>1</v>
          </cell>
          <cell r="U1970" t="str">
            <v>N</v>
          </cell>
          <cell r="V1970" t="str">
            <v>Y</v>
          </cell>
          <cell r="W1970">
            <v>5</v>
          </cell>
          <cell r="X1970" t="str">
            <v>N</v>
          </cell>
          <cell r="Y1970" t="str">
            <v>VNGAAP</v>
          </cell>
          <cell r="Z1970" t="str">
            <v>9410</v>
          </cell>
          <cell r="AA1970">
            <v>43465</v>
          </cell>
          <cell r="AB1970">
            <v>15000000</v>
          </cell>
          <cell r="AC1970">
            <v>5000000000</v>
          </cell>
          <cell r="AD1970">
            <v>150000000</v>
          </cell>
          <cell r="AE1970">
            <v>3000000000</v>
          </cell>
          <cell r="AF1970">
            <v>2</v>
          </cell>
          <cell r="AG1970">
            <v>46022</v>
          </cell>
          <cell r="AH1970">
            <v>5000000000</v>
          </cell>
          <cell r="AI1970">
            <v>5000000000</v>
          </cell>
          <cell r="AJ1970">
            <v>15000000</v>
          </cell>
          <cell r="AK1970">
            <v>0.75</v>
          </cell>
          <cell r="AL1970">
            <v>0</v>
          </cell>
          <cell r="AM1970">
            <v>0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S1970">
            <v>0</v>
          </cell>
          <cell r="AT1970">
            <v>0</v>
          </cell>
          <cell r="AU1970">
            <v>42369</v>
          </cell>
          <cell r="AV1970">
            <v>1</v>
          </cell>
          <cell r="AW1970">
            <v>0</v>
          </cell>
        </row>
        <row r="1971">
          <cell r="C1971" t="str">
            <v>B0603</v>
          </cell>
          <cell r="D1971">
            <v>2000000000</v>
          </cell>
          <cell r="E1971">
            <v>0</v>
          </cell>
          <cell r="F1971">
            <v>46022</v>
          </cell>
          <cell r="G1971">
            <v>5000000000</v>
          </cell>
          <cell r="H1971">
            <v>7000000000</v>
          </cell>
          <cell r="I1971">
            <v>2000000000</v>
          </cell>
          <cell r="J1971">
            <v>150000000</v>
          </cell>
          <cell r="K1971" t="str">
            <v>2121</v>
          </cell>
          <cell r="L1971">
            <v>2</v>
          </cell>
          <cell r="M1971" t="str">
            <v>VND</v>
          </cell>
          <cell r="N1971" t="str">
            <v>VN0014731</v>
          </cell>
          <cell r="O1971">
            <v>2</v>
          </cell>
          <cell r="P1971" t="str">
            <v>LOAN</v>
          </cell>
          <cell r="Q1971">
            <v>46022</v>
          </cell>
          <cell r="R1971">
            <v>46022</v>
          </cell>
          <cell r="S1971">
            <v>40179</v>
          </cell>
          <cell r="T1971">
            <v>1</v>
          </cell>
          <cell r="U1971" t="str">
            <v>N</v>
          </cell>
          <cell r="V1971" t="str">
            <v>Y</v>
          </cell>
          <cell r="W1971">
            <v>5</v>
          </cell>
          <cell r="X1971" t="str">
            <v>N</v>
          </cell>
          <cell r="Y1971" t="str">
            <v>VNGAAP</v>
          </cell>
          <cell r="Z1971" t="str">
            <v>9410</v>
          </cell>
          <cell r="AA1971">
            <v>43465</v>
          </cell>
          <cell r="AB1971">
            <v>15000000</v>
          </cell>
          <cell r="AC1971">
            <v>5000000000</v>
          </cell>
          <cell r="AD1971">
            <v>150000000</v>
          </cell>
          <cell r="AE1971">
            <v>0</v>
          </cell>
          <cell r="AF1971">
            <v>2</v>
          </cell>
          <cell r="AG1971">
            <v>46022</v>
          </cell>
          <cell r="AH1971">
            <v>5000000000</v>
          </cell>
          <cell r="AI1971">
            <v>5000000000</v>
          </cell>
          <cell r="AJ1971">
            <v>15000000</v>
          </cell>
          <cell r="AK1971">
            <v>0.8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S1971">
            <v>0</v>
          </cell>
          <cell r="AT1971">
            <v>0</v>
          </cell>
          <cell r="AU1971">
            <v>42369</v>
          </cell>
          <cell r="AV1971">
            <v>1</v>
          </cell>
          <cell r="AW1971">
            <v>0</v>
          </cell>
        </row>
        <row r="1972">
          <cell r="C1972" t="str">
            <v>B0604</v>
          </cell>
          <cell r="D1972">
            <v>2000000000</v>
          </cell>
          <cell r="E1972">
            <v>0</v>
          </cell>
          <cell r="F1972">
            <v>46022</v>
          </cell>
          <cell r="G1972">
            <v>5000000000</v>
          </cell>
          <cell r="H1972">
            <v>7000000000</v>
          </cell>
          <cell r="I1972">
            <v>2000000000</v>
          </cell>
          <cell r="J1972">
            <v>150000000</v>
          </cell>
          <cell r="K1972" t="str">
            <v>2121</v>
          </cell>
          <cell r="L1972">
            <v>2</v>
          </cell>
          <cell r="M1972" t="str">
            <v>VND</v>
          </cell>
          <cell r="N1972" t="str">
            <v>VN0011466</v>
          </cell>
          <cell r="O1972">
            <v>2</v>
          </cell>
          <cell r="P1972" t="str">
            <v>LOAN</v>
          </cell>
          <cell r="Q1972">
            <v>46022</v>
          </cell>
          <cell r="R1972">
            <v>46022</v>
          </cell>
          <cell r="S1972">
            <v>40179</v>
          </cell>
          <cell r="T1972">
            <v>1</v>
          </cell>
          <cell r="U1972" t="str">
            <v>N</v>
          </cell>
          <cell r="V1972" t="str">
            <v>Y</v>
          </cell>
          <cell r="W1972">
            <v>5</v>
          </cell>
          <cell r="X1972" t="str">
            <v>N</v>
          </cell>
          <cell r="Y1972" t="str">
            <v>VNGAAP</v>
          </cell>
          <cell r="Z1972" t="str">
            <v>9410</v>
          </cell>
          <cell r="AA1972">
            <v>43465</v>
          </cell>
          <cell r="AB1972">
            <v>15000000</v>
          </cell>
          <cell r="AC1972">
            <v>5000000000</v>
          </cell>
          <cell r="AD1972">
            <v>150000000</v>
          </cell>
          <cell r="AE1972">
            <v>250000000</v>
          </cell>
          <cell r="AF1972">
            <v>2</v>
          </cell>
          <cell r="AG1972">
            <v>46022</v>
          </cell>
          <cell r="AH1972">
            <v>5000000000</v>
          </cell>
          <cell r="AI1972">
            <v>5000000000</v>
          </cell>
          <cell r="AJ1972">
            <v>15000000</v>
          </cell>
          <cell r="AK1972">
            <v>0.9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S1972">
            <v>0</v>
          </cell>
          <cell r="AT1972">
            <v>0</v>
          </cell>
          <cell r="AU1972">
            <v>42369</v>
          </cell>
          <cell r="AV1972">
            <v>1</v>
          </cell>
          <cell r="AW1972">
            <v>0</v>
          </cell>
        </row>
        <row r="1973">
          <cell r="C1973" t="str">
            <v>B0605</v>
          </cell>
          <cell r="D1973">
            <v>2000000000</v>
          </cell>
          <cell r="E1973">
            <v>0</v>
          </cell>
          <cell r="F1973">
            <v>46022</v>
          </cell>
          <cell r="G1973">
            <v>5000000000</v>
          </cell>
          <cell r="H1973">
            <v>7000000000</v>
          </cell>
          <cell r="I1973">
            <v>2000000000</v>
          </cell>
          <cell r="J1973">
            <v>150000000</v>
          </cell>
          <cell r="K1973" t="str">
            <v>2121</v>
          </cell>
          <cell r="L1973">
            <v>2</v>
          </cell>
          <cell r="M1973" t="str">
            <v>VND</v>
          </cell>
          <cell r="N1973" t="str">
            <v>VN0013062</v>
          </cell>
          <cell r="O1973">
            <v>2</v>
          </cell>
          <cell r="P1973" t="str">
            <v>LOAN</v>
          </cell>
          <cell r="Q1973">
            <v>46022</v>
          </cell>
          <cell r="R1973">
            <v>46022</v>
          </cell>
          <cell r="S1973">
            <v>40179</v>
          </cell>
          <cell r="T1973">
            <v>1</v>
          </cell>
          <cell r="U1973" t="str">
            <v>N</v>
          </cell>
          <cell r="V1973" t="str">
            <v>Y</v>
          </cell>
          <cell r="W1973">
            <v>5</v>
          </cell>
          <cell r="X1973" t="str">
            <v>N</v>
          </cell>
          <cell r="Y1973" t="str">
            <v>VNGAAP</v>
          </cell>
          <cell r="Z1973" t="str">
            <v>9410</v>
          </cell>
          <cell r="AA1973">
            <v>43465</v>
          </cell>
          <cell r="AB1973">
            <v>15000000</v>
          </cell>
          <cell r="AC1973">
            <v>5000000000</v>
          </cell>
          <cell r="AD1973">
            <v>150000000</v>
          </cell>
          <cell r="AE1973">
            <v>1000000000</v>
          </cell>
          <cell r="AF1973">
            <v>2</v>
          </cell>
          <cell r="AG1973">
            <v>46022</v>
          </cell>
          <cell r="AH1973">
            <v>5000000000</v>
          </cell>
          <cell r="AI1973">
            <v>5000000000</v>
          </cell>
          <cell r="AJ1973">
            <v>15000000</v>
          </cell>
          <cell r="AK1973">
            <v>1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>
            <v>0</v>
          </cell>
          <cell r="AT1973">
            <v>0</v>
          </cell>
          <cell r="AU1973">
            <v>42369</v>
          </cell>
          <cell r="AV1973">
            <v>1</v>
          </cell>
          <cell r="AW1973">
            <v>0</v>
          </cell>
        </row>
        <row r="1974">
          <cell r="C1974" t="str">
            <v>B0606</v>
          </cell>
          <cell r="D1974">
            <v>2000000000</v>
          </cell>
          <cell r="E1974">
            <v>0</v>
          </cell>
          <cell r="F1974">
            <v>46022</v>
          </cell>
          <cell r="G1974">
            <v>5000000000</v>
          </cell>
          <cell r="H1974">
            <v>7000000000</v>
          </cell>
          <cell r="I1974">
            <v>2000000000</v>
          </cell>
          <cell r="J1974">
            <v>150000000</v>
          </cell>
          <cell r="K1974" t="str">
            <v>2121</v>
          </cell>
          <cell r="L1974">
            <v>2</v>
          </cell>
          <cell r="M1974" t="str">
            <v>VND</v>
          </cell>
          <cell r="N1974" t="str">
            <v>VN0011771</v>
          </cell>
          <cell r="O1974">
            <v>2</v>
          </cell>
          <cell r="P1974" t="str">
            <v>LOAN</v>
          </cell>
          <cell r="Q1974">
            <v>46022</v>
          </cell>
          <cell r="R1974">
            <v>46022</v>
          </cell>
          <cell r="S1974">
            <v>40179</v>
          </cell>
          <cell r="T1974">
            <v>1</v>
          </cell>
          <cell r="U1974" t="str">
            <v>N</v>
          </cell>
          <cell r="V1974" t="str">
            <v>Y</v>
          </cell>
          <cell r="W1974">
            <v>5</v>
          </cell>
          <cell r="X1974" t="str">
            <v>N</v>
          </cell>
          <cell r="Y1974" t="str">
            <v>VNGAAP</v>
          </cell>
          <cell r="Z1974" t="str">
            <v>9410</v>
          </cell>
          <cell r="AA1974">
            <v>43465</v>
          </cell>
          <cell r="AB1974">
            <v>15000000</v>
          </cell>
          <cell r="AC1974">
            <v>5000000000</v>
          </cell>
          <cell r="AD1974">
            <v>150000000</v>
          </cell>
          <cell r="AE1974">
            <v>2500000000</v>
          </cell>
          <cell r="AF1974">
            <v>2</v>
          </cell>
          <cell r="AG1974">
            <v>46022</v>
          </cell>
          <cell r="AH1974">
            <v>5000000000</v>
          </cell>
          <cell r="AI1974">
            <v>5000000000</v>
          </cell>
          <cell r="AJ1974">
            <v>15000000</v>
          </cell>
          <cell r="AK1974">
            <v>1.2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S1974">
            <v>0</v>
          </cell>
          <cell r="AT1974">
            <v>0</v>
          </cell>
          <cell r="AU1974">
            <v>42369</v>
          </cell>
          <cell r="AV1974">
            <v>1</v>
          </cell>
          <cell r="AW1974">
            <v>0</v>
          </cell>
        </row>
        <row r="1975">
          <cell r="C1975" t="str">
            <v>B0607</v>
          </cell>
          <cell r="D1975">
            <v>2000000000</v>
          </cell>
          <cell r="E1975">
            <v>0</v>
          </cell>
          <cell r="F1975">
            <v>46022</v>
          </cell>
          <cell r="G1975">
            <v>5000000000</v>
          </cell>
          <cell r="H1975">
            <v>7000000000</v>
          </cell>
          <cell r="I1975">
            <v>2000000000</v>
          </cell>
          <cell r="J1975">
            <v>150000000</v>
          </cell>
          <cell r="K1975" t="str">
            <v>2121</v>
          </cell>
          <cell r="L1975">
            <v>2</v>
          </cell>
          <cell r="M1975" t="str">
            <v>VND</v>
          </cell>
          <cell r="N1975" t="str">
            <v>VN0012902</v>
          </cell>
          <cell r="O1975">
            <v>2</v>
          </cell>
          <cell r="P1975" t="str">
            <v>LOAN</v>
          </cell>
          <cell r="Q1975">
            <v>46022</v>
          </cell>
          <cell r="R1975">
            <v>46022</v>
          </cell>
          <cell r="S1975">
            <v>40179</v>
          </cell>
          <cell r="T1975">
            <v>1</v>
          </cell>
          <cell r="U1975" t="str">
            <v>N</v>
          </cell>
          <cell r="V1975" t="str">
            <v>Y</v>
          </cell>
          <cell r="W1975">
            <v>5</v>
          </cell>
          <cell r="X1975" t="str">
            <v>N</v>
          </cell>
          <cell r="Y1975" t="str">
            <v>VNGAAP</v>
          </cell>
          <cell r="Z1975" t="str">
            <v>9410</v>
          </cell>
          <cell r="AA1975">
            <v>43465</v>
          </cell>
          <cell r="AB1975">
            <v>15000000</v>
          </cell>
          <cell r="AC1975">
            <v>5000000000</v>
          </cell>
          <cell r="AD1975">
            <v>150000000</v>
          </cell>
          <cell r="AE1975">
            <v>3000000000</v>
          </cell>
          <cell r="AF1975">
            <v>2</v>
          </cell>
          <cell r="AG1975">
            <v>46022</v>
          </cell>
          <cell r="AH1975">
            <v>5000000000</v>
          </cell>
          <cell r="AI1975">
            <v>5000000000</v>
          </cell>
          <cell r="AJ1975">
            <v>15000000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>
            <v>0</v>
          </cell>
          <cell r="AT1975">
            <v>0</v>
          </cell>
          <cell r="AU1975">
            <v>42369</v>
          </cell>
          <cell r="AV1975">
            <v>1</v>
          </cell>
          <cell r="AW1975">
            <v>0</v>
          </cell>
        </row>
        <row r="1976">
          <cell r="C1976" t="str">
            <v>B0608</v>
          </cell>
          <cell r="D1976">
            <v>2000000000</v>
          </cell>
          <cell r="E1976">
            <v>0</v>
          </cell>
          <cell r="F1976">
            <v>46022</v>
          </cell>
          <cell r="G1976">
            <v>5000000000</v>
          </cell>
          <cell r="H1976">
            <v>7000000000</v>
          </cell>
          <cell r="I1976">
            <v>2000000000</v>
          </cell>
          <cell r="J1976">
            <v>150000000</v>
          </cell>
          <cell r="K1976" t="str">
            <v>2121</v>
          </cell>
          <cell r="L1976">
            <v>2</v>
          </cell>
          <cell r="M1976" t="str">
            <v>VND</v>
          </cell>
          <cell r="N1976" t="str">
            <v>VN0012303</v>
          </cell>
          <cell r="O1976">
            <v>2</v>
          </cell>
          <cell r="P1976" t="str">
            <v>LOAN</v>
          </cell>
          <cell r="Q1976">
            <v>46022</v>
          </cell>
          <cell r="R1976">
            <v>46022</v>
          </cell>
          <cell r="S1976">
            <v>40179</v>
          </cell>
          <cell r="T1976">
            <v>1</v>
          </cell>
          <cell r="U1976" t="str">
            <v>N</v>
          </cell>
          <cell r="V1976" t="str">
            <v>N</v>
          </cell>
          <cell r="W1976">
            <v>5</v>
          </cell>
          <cell r="X1976" t="str">
            <v>N</v>
          </cell>
          <cell r="Y1976" t="str">
            <v>VNGAAP</v>
          </cell>
          <cell r="Z1976" t="str">
            <v>9410</v>
          </cell>
          <cell r="AA1976">
            <v>43465</v>
          </cell>
          <cell r="AB1976">
            <v>15000000</v>
          </cell>
          <cell r="AC1976">
            <v>5000000000</v>
          </cell>
          <cell r="AD1976">
            <v>150000000</v>
          </cell>
          <cell r="AE1976">
            <v>0</v>
          </cell>
          <cell r="AF1976">
            <v>2</v>
          </cell>
          <cell r="AG1976">
            <v>46022</v>
          </cell>
          <cell r="AH1976">
            <v>5000000000</v>
          </cell>
          <cell r="AI1976">
            <v>5000000000</v>
          </cell>
          <cell r="AJ1976">
            <v>15000000</v>
          </cell>
          <cell r="AK1976">
            <v>0.39</v>
          </cell>
          <cell r="AL1976">
            <v>0</v>
          </cell>
          <cell r="AM1976">
            <v>0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>
            <v>0</v>
          </cell>
          <cell r="AT1976">
            <v>0</v>
          </cell>
          <cell r="AU1976">
            <v>42369</v>
          </cell>
          <cell r="AV1976">
            <v>1</v>
          </cell>
          <cell r="AW1976">
            <v>0</v>
          </cell>
        </row>
        <row r="1977">
          <cell r="C1977" t="str">
            <v>B0609</v>
          </cell>
          <cell r="D1977">
            <v>2000000000</v>
          </cell>
          <cell r="E1977">
            <v>0</v>
          </cell>
          <cell r="F1977">
            <v>46022</v>
          </cell>
          <cell r="G1977">
            <v>5000000000</v>
          </cell>
          <cell r="H1977">
            <v>7000000000</v>
          </cell>
          <cell r="I1977">
            <v>2000000000</v>
          </cell>
          <cell r="J1977">
            <v>150000000</v>
          </cell>
          <cell r="K1977" t="str">
            <v>2121</v>
          </cell>
          <cell r="L1977">
            <v>2</v>
          </cell>
          <cell r="M1977" t="str">
            <v>VND</v>
          </cell>
          <cell r="N1977" t="str">
            <v>VN0011262</v>
          </cell>
          <cell r="O1977">
            <v>2</v>
          </cell>
          <cell r="P1977" t="str">
            <v>LOAN</v>
          </cell>
          <cell r="Q1977">
            <v>46022</v>
          </cell>
          <cell r="R1977">
            <v>46022</v>
          </cell>
          <cell r="S1977">
            <v>40179</v>
          </cell>
          <cell r="T1977">
            <v>1</v>
          </cell>
          <cell r="U1977" t="str">
            <v>N</v>
          </cell>
          <cell r="V1977" t="str">
            <v>N</v>
          </cell>
          <cell r="W1977">
            <v>5</v>
          </cell>
          <cell r="X1977" t="str">
            <v>N</v>
          </cell>
          <cell r="Y1977" t="str">
            <v>VNGAAP</v>
          </cell>
          <cell r="Z1977" t="str">
            <v>9410</v>
          </cell>
          <cell r="AA1977">
            <v>43465</v>
          </cell>
          <cell r="AB1977">
            <v>15000000</v>
          </cell>
          <cell r="AC1977">
            <v>5000000000</v>
          </cell>
          <cell r="AD1977">
            <v>150000000</v>
          </cell>
          <cell r="AE1977">
            <v>250000000</v>
          </cell>
          <cell r="AF1977">
            <v>2</v>
          </cell>
          <cell r="AG1977">
            <v>46022</v>
          </cell>
          <cell r="AH1977">
            <v>5000000000</v>
          </cell>
          <cell r="AI1977">
            <v>5000000000</v>
          </cell>
          <cell r="AJ1977">
            <v>15000000</v>
          </cell>
          <cell r="AK1977">
            <v>0.4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>
            <v>0</v>
          </cell>
          <cell r="AT1977">
            <v>0</v>
          </cell>
          <cell r="AU1977">
            <v>42369</v>
          </cell>
          <cell r="AV1977">
            <v>1</v>
          </cell>
          <cell r="AW1977">
            <v>0</v>
          </cell>
        </row>
        <row r="1978">
          <cell r="C1978" t="str">
            <v>B0610</v>
          </cell>
          <cell r="D1978">
            <v>2000000000</v>
          </cell>
          <cell r="E1978">
            <v>0</v>
          </cell>
          <cell r="F1978">
            <v>46022</v>
          </cell>
          <cell r="G1978">
            <v>5000000000</v>
          </cell>
          <cell r="H1978">
            <v>7000000000</v>
          </cell>
          <cell r="I1978">
            <v>2000000000</v>
          </cell>
          <cell r="J1978">
            <v>150000000</v>
          </cell>
          <cell r="K1978" t="str">
            <v>2121</v>
          </cell>
          <cell r="L1978">
            <v>2</v>
          </cell>
          <cell r="M1978" t="str">
            <v>VND</v>
          </cell>
          <cell r="N1978" t="str">
            <v>VN0011163</v>
          </cell>
          <cell r="O1978">
            <v>2</v>
          </cell>
          <cell r="P1978" t="str">
            <v>LOAN</v>
          </cell>
          <cell r="Q1978">
            <v>46022</v>
          </cell>
          <cell r="R1978">
            <v>46022</v>
          </cell>
          <cell r="S1978">
            <v>40179</v>
          </cell>
          <cell r="T1978">
            <v>1</v>
          </cell>
          <cell r="U1978" t="str">
            <v>N</v>
          </cell>
          <cell r="V1978" t="str">
            <v>N</v>
          </cell>
          <cell r="W1978">
            <v>5</v>
          </cell>
          <cell r="X1978" t="str">
            <v>N</v>
          </cell>
          <cell r="Y1978" t="str">
            <v>VNGAAP</v>
          </cell>
          <cell r="Z1978" t="str">
            <v>9410</v>
          </cell>
          <cell r="AA1978">
            <v>43465</v>
          </cell>
          <cell r="AB1978">
            <v>15000000</v>
          </cell>
          <cell r="AC1978">
            <v>5000000000</v>
          </cell>
          <cell r="AD1978">
            <v>150000000</v>
          </cell>
          <cell r="AE1978">
            <v>1000000000</v>
          </cell>
          <cell r="AF1978">
            <v>2</v>
          </cell>
          <cell r="AG1978">
            <v>46022</v>
          </cell>
          <cell r="AH1978">
            <v>5000000000</v>
          </cell>
          <cell r="AI1978">
            <v>5000000000</v>
          </cell>
          <cell r="AJ1978">
            <v>15000000</v>
          </cell>
          <cell r="AK1978">
            <v>0.6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S1978">
            <v>0</v>
          </cell>
          <cell r="AT1978">
            <v>0</v>
          </cell>
          <cell r="AU1978">
            <v>42369</v>
          </cell>
          <cell r="AV1978">
            <v>1</v>
          </cell>
          <cell r="AW1978">
            <v>0</v>
          </cell>
        </row>
        <row r="1979">
          <cell r="C1979" t="str">
            <v>B0611</v>
          </cell>
          <cell r="D1979">
            <v>2000000000</v>
          </cell>
          <cell r="E1979">
            <v>0</v>
          </cell>
          <cell r="F1979">
            <v>46022</v>
          </cell>
          <cell r="G1979">
            <v>5000000000</v>
          </cell>
          <cell r="H1979">
            <v>7000000000</v>
          </cell>
          <cell r="I1979">
            <v>2000000000</v>
          </cell>
          <cell r="J1979">
            <v>150000000</v>
          </cell>
          <cell r="K1979" t="str">
            <v>2121</v>
          </cell>
          <cell r="L1979">
            <v>2</v>
          </cell>
          <cell r="M1979" t="str">
            <v>VND</v>
          </cell>
          <cell r="N1979" t="str">
            <v>VN0012573</v>
          </cell>
          <cell r="O1979">
            <v>2</v>
          </cell>
          <cell r="P1979" t="str">
            <v>LOAN</v>
          </cell>
          <cell r="Q1979">
            <v>46022</v>
          </cell>
          <cell r="R1979">
            <v>46022</v>
          </cell>
          <cell r="S1979">
            <v>40179</v>
          </cell>
          <cell r="T1979">
            <v>1</v>
          </cell>
          <cell r="U1979" t="str">
            <v>N</v>
          </cell>
          <cell r="V1979" t="str">
            <v>N</v>
          </cell>
          <cell r="W1979">
            <v>5</v>
          </cell>
          <cell r="X1979" t="str">
            <v>N</v>
          </cell>
          <cell r="Y1979" t="str">
            <v>VNGAAP</v>
          </cell>
          <cell r="Z1979" t="str">
            <v>9410</v>
          </cell>
          <cell r="AA1979">
            <v>43465</v>
          </cell>
          <cell r="AB1979">
            <v>15000000</v>
          </cell>
          <cell r="AC1979">
            <v>5000000000</v>
          </cell>
          <cell r="AD1979">
            <v>150000000</v>
          </cell>
          <cell r="AE1979">
            <v>2500000000</v>
          </cell>
          <cell r="AF1979">
            <v>2</v>
          </cell>
          <cell r="AG1979">
            <v>46022</v>
          </cell>
          <cell r="AH1979">
            <v>5000000000</v>
          </cell>
          <cell r="AI1979">
            <v>5000000000</v>
          </cell>
          <cell r="AJ1979">
            <v>15000000</v>
          </cell>
          <cell r="AK1979">
            <v>0.75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S1979">
            <v>0</v>
          </cell>
          <cell r="AT1979">
            <v>0</v>
          </cell>
          <cell r="AU1979">
            <v>42369</v>
          </cell>
          <cell r="AV1979">
            <v>1</v>
          </cell>
          <cell r="AW1979">
            <v>0</v>
          </cell>
        </row>
        <row r="1980">
          <cell r="C1980" t="str">
            <v>B0612</v>
          </cell>
          <cell r="D1980">
            <v>2000000000</v>
          </cell>
          <cell r="E1980">
            <v>0</v>
          </cell>
          <cell r="F1980">
            <v>46022</v>
          </cell>
          <cell r="G1980">
            <v>5000000000</v>
          </cell>
          <cell r="H1980">
            <v>7000000000</v>
          </cell>
          <cell r="I1980">
            <v>2000000000</v>
          </cell>
          <cell r="J1980">
            <v>150000000</v>
          </cell>
          <cell r="K1980" t="str">
            <v>2121</v>
          </cell>
          <cell r="L1980">
            <v>2</v>
          </cell>
          <cell r="M1980" t="str">
            <v>VND</v>
          </cell>
          <cell r="N1980" t="str">
            <v>VN0012784</v>
          </cell>
          <cell r="O1980">
            <v>2</v>
          </cell>
          <cell r="P1980" t="str">
            <v>LOAN</v>
          </cell>
          <cell r="Q1980">
            <v>46022</v>
          </cell>
          <cell r="R1980">
            <v>46022</v>
          </cell>
          <cell r="S1980">
            <v>40179</v>
          </cell>
          <cell r="T1980">
            <v>1</v>
          </cell>
          <cell r="U1980" t="str">
            <v>N</v>
          </cell>
          <cell r="V1980" t="str">
            <v>N</v>
          </cell>
          <cell r="W1980">
            <v>5</v>
          </cell>
          <cell r="X1980" t="str">
            <v>N</v>
          </cell>
          <cell r="Y1980" t="str">
            <v>VNGAAP</v>
          </cell>
          <cell r="Z1980" t="str">
            <v>9410</v>
          </cell>
          <cell r="AA1980">
            <v>43465</v>
          </cell>
          <cell r="AB1980">
            <v>15000000</v>
          </cell>
          <cell r="AC1980">
            <v>5000000000</v>
          </cell>
          <cell r="AD1980">
            <v>150000000</v>
          </cell>
          <cell r="AE1980">
            <v>3000000000</v>
          </cell>
          <cell r="AF1980">
            <v>2</v>
          </cell>
          <cell r="AG1980">
            <v>46022</v>
          </cell>
          <cell r="AH1980">
            <v>5000000000</v>
          </cell>
          <cell r="AI1980">
            <v>5000000000</v>
          </cell>
          <cell r="AJ1980">
            <v>15000000</v>
          </cell>
          <cell r="AK1980">
            <v>0.8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S1980">
            <v>0</v>
          </cell>
          <cell r="AT1980">
            <v>0</v>
          </cell>
          <cell r="AU1980">
            <v>42369</v>
          </cell>
          <cell r="AV1980">
            <v>1</v>
          </cell>
          <cell r="AW1980">
            <v>0</v>
          </cell>
        </row>
        <row r="1981">
          <cell r="C1981" t="str">
            <v>B0613</v>
          </cell>
          <cell r="D1981">
            <v>2000000000</v>
          </cell>
          <cell r="E1981">
            <v>0</v>
          </cell>
          <cell r="F1981">
            <v>46022</v>
          </cell>
          <cell r="G1981">
            <v>5000000000</v>
          </cell>
          <cell r="H1981">
            <v>7000000000</v>
          </cell>
          <cell r="I1981">
            <v>2000000000</v>
          </cell>
          <cell r="J1981">
            <v>150000000</v>
          </cell>
          <cell r="K1981" t="str">
            <v>2121</v>
          </cell>
          <cell r="L1981">
            <v>2</v>
          </cell>
          <cell r="M1981" t="str">
            <v>VND</v>
          </cell>
          <cell r="N1981" t="str">
            <v>VN0011498</v>
          </cell>
          <cell r="O1981">
            <v>2</v>
          </cell>
          <cell r="P1981" t="str">
            <v>LOAN</v>
          </cell>
          <cell r="Q1981">
            <v>46022</v>
          </cell>
          <cell r="R1981">
            <v>46022</v>
          </cell>
          <cell r="S1981">
            <v>40179</v>
          </cell>
          <cell r="T1981">
            <v>1</v>
          </cell>
          <cell r="U1981" t="str">
            <v>N</v>
          </cell>
          <cell r="V1981" t="str">
            <v>N</v>
          </cell>
          <cell r="W1981">
            <v>5</v>
          </cell>
          <cell r="X1981" t="str">
            <v>N</v>
          </cell>
          <cell r="Y1981" t="str">
            <v>VNGAAP</v>
          </cell>
          <cell r="Z1981" t="str">
            <v>9410</v>
          </cell>
          <cell r="AA1981">
            <v>43465</v>
          </cell>
          <cell r="AB1981">
            <v>15000000</v>
          </cell>
          <cell r="AC1981">
            <v>5000000000</v>
          </cell>
          <cell r="AD1981">
            <v>150000000</v>
          </cell>
          <cell r="AE1981">
            <v>0</v>
          </cell>
          <cell r="AF1981">
            <v>2</v>
          </cell>
          <cell r="AG1981">
            <v>46022</v>
          </cell>
          <cell r="AH1981">
            <v>5000000000</v>
          </cell>
          <cell r="AI1981">
            <v>5000000000</v>
          </cell>
          <cell r="AJ1981">
            <v>15000000</v>
          </cell>
          <cell r="AK1981">
            <v>0.9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>
            <v>0</v>
          </cell>
          <cell r="AT1981">
            <v>0</v>
          </cell>
          <cell r="AU1981">
            <v>42369</v>
          </cell>
          <cell r="AV1981">
            <v>1</v>
          </cell>
          <cell r="AW1981">
            <v>0</v>
          </cell>
        </row>
        <row r="1982">
          <cell r="C1982" t="str">
            <v>B0614</v>
          </cell>
          <cell r="D1982">
            <v>2000000000</v>
          </cell>
          <cell r="E1982">
            <v>0</v>
          </cell>
          <cell r="F1982">
            <v>46022</v>
          </cell>
          <cell r="G1982">
            <v>5000000000</v>
          </cell>
          <cell r="H1982">
            <v>7000000000</v>
          </cell>
          <cell r="I1982">
            <v>2000000000</v>
          </cell>
          <cell r="J1982">
            <v>150000000</v>
          </cell>
          <cell r="K1982" t="str">
            <v>2121</v>
          </cell>
          <cell r="L1982">
            <v>2</v>
          </cell>
          <cell r="M1982" t="str">
            <v>VND</v>
          </cell>
          <cell r="N1982" t="str">
            <v>VN0011674</v>
          </cell>
          <cell r="O1982">
            <v>2</v>
          </cell>
          <cell r="P1982" t="str">
            <v>LOAN</v>
          </cell>
          <cell r="Q1982">
            <v>46022</v>
          </cell>
          <cell r="R1982">
            <v>46022</v>
          </cell>
          <cell r="S1982">
            <v>40179</v>
          </cell>
          <cell r="T1982">
            <v>1</v>
          </cell>
          <cell r="U1982" t="str">
            <v>N</v>
          </cell>
          <cell r="V1982" t="str">
            <v>N</v>
          </cell>
          <cell r="W1982">
            <v>5</v>
          </cell>
          <cell r="X1982" t="str">
            <v>N</v>
          </cell>
          <cell r="Y1982" t="str">
            <v>VNGAAP</v>
          </cell>
          <cell r="Z1982" t="str">
            <v>9410</v>
          </cell>
          <cell r="AA1982">
            <v>43465</v>
          </cell>
          <cell r="AB1982">
            <v>15000000</v>
          </cell>
          <cell r="AC1982">
            <v>5000000000</v>
          </cell>
          <cell r="AD1982">
            <v>150000000</v>
          </cell>
          <cell r="AE1982">
            <v>250000000</v>
          </cell>
          <cell r="AF1982">
            <v>2</v>
          </cell>
          <cell r="AG1982">
            <v>46022</v>
          </cell>
          <cell r="AH1982">
            <v>5000000000</v>
          </cell>
          <cell r="AI1982">
            <v>5000000000</v>
          </cell>
          <cell r="AJ1982">
            <v>15000000</v>
          </cell>
          <cell r="AK1982">
            <v>1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>
            <v>0</v>
          </cell>
          <cell r="AT1982">
            <v>0</v>
          </cell>
          <cell r="AU1982">
            <v>42369</v>
          </cell>
          <cell r="AV1982">
            <v>1</v>
          </cell>
          <cell r="AW1982">
            <v>0</v>
          </cell>
        </row>
        <row r="1983">
          <cell r="C1983" t="str">
            <v>B0615</v>
          </cell>
          <cell r="D1983">
            <v>2000000000</v>
          </cell>
          <cell r="E1983">
            <v>0</v>
          </cell>
          <cell r="F1983">
            <v>46022</v>
          </cell>
          <cell r="G1983">
            <v>5000000000</v>
          </cell>
          <cell r="H1983">
            <v>7000000000</v>
          </cell>
          <cell r="I1983">
            <v>2000000000</v>
          </cell>
          <cell r="J1983">
            <v>150000000</v>
          </cell>
          <cell r="K1983" t="str">
            <v>2121</v>
          </cell>
          <cell r="L1983">
            <v>2</v>
          </cell>
          <cell r="M1983" t="str">
            <v>VND</v>
          </cell>
          <cell r="N1983" t="str">
            <v>VN0012485</v>
          </cell>
          <cell r="O1983">
            <v>2</v>
          </cell>
          <cell r="P1983" t="str">
            <v>LOAN</v>
          </cell>
          <cell r="Q1983">
            <v>46022</v>
          </cell>
          <cell r="R1983">
            <v>46022</v>
          </cell>
          <cell r="S1983">
            <v>40179</v>
          </cell>
          <cell r="T1983">
            <v>1</v>
          </cell>
          <cell r="U1983" t="str">
            <v>N</v>
          </cell>
          <cell r="V1983" t="str">
            <v>N</v>
          </cell>
          <cell r="W1983">
            <v>5</v>
          </cell>
          <cell r="X1983" t="str">
            <v>N</v>
          </cell>
          <cell r="Y1983" t="str">
            <v>VNGAAP</v>
          </cell>
          <cell r="Z1983" t="str">
            <v>9410</v>
          </cell>
          <cell r="AA1983">
            <v>43465</v>
          </cell>
          <cell r="AB1983">
            <v>15000000</v>
          </cell>
          <cell r="AC1983">
            <v>5000000000</v>
          </cell>
          <cell r="AD1983">
            <v>150000000</v>
          </cell>
          <cell r="AE1983">
            <v>1000000000</v>
          </cell>
          <cell r="AF1983">
            <v>2</v>
          </cell>
          <cell r="AG1983">
            <v>46022</v>
          </cell>
          <cell r="AH1983">
            <v>5000000000</v>
          </cell>
          <cell r="AI1983">
            <v>5000000000</v>
          </cell>
          <cell r="AJ1983">
            <v>15000000</v>
          </cell>
          <cell r="AK1983">
            <v>1.2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S1983">
            <v>0</v>
          </cell>
          <cell r="AT1983">
            <v>0</v>
          </cell>
          <cell r="AU1983">
            <v>42369</v>
          </cell>
          <cell r="AV1983">
            <v>1</v>
          </cell>
          <cell r="AW1983">
            <v>0</v>
          </cell>
        </row>
        <row r="1984">
          <cell r="C1984" t="str">
            <v>B0616</v>
          </cell>
          <cell r="D1984">
            <v>2000000000</v>
          </cell>
          <cell r="E1984">
            <v>0</v>
          </cell>
          <cell r="F1984">
            <v>46022</v>
          </cell>
          <cell r="G1984">
            <v>5000000000</v>
          </cell>
          <cell r="H1984">
            <v>7000000000</v>
          </cell>
          <cell r="I1984">
            <v>2000000000</v>
          </cell>
          <cell r="J1984">
            <v>150000000</v>
          </cell>
          <cell r="K1984" t="str">
            <v>2121</v>
          </cell>
          <cell r="L1984">
            <v>2</v>
          </cell>
          <cell r="M1984" t="str">
            <v>VND</v>
          </cell>
          <cell r="N1984" t="str">
            <v>VN0012939</v>
          </cell>
          <cell r="O1984">
            <v>2</v>
          </cell>
          <cell r="P1984" t="str">
            <v>LOAN</v>
          </cell>
          <cell r="Q1984">
            <v>46022</v>
          </cell>
          <cell r="R1984">
            <v>46022</v>
          </cell>
          <cell r="S1984">
            <v>40179</v>
          </cell>
          <cell r="T1984">
            <v>1</v>
          </cell>
          <cell r="U1984" t="str">
            <v>N</v>
          </cell>
          <cell r="V1984" t="str">
            <v>N</v>
          </cell>
          <cell r="W1984">
            <v>5</v>
          </cell>
          <cell r="X1984" t="str">
            <v>N</v>
          </cell>
          <cell r="Y1984" t="str">
            <v>VNGAAP</v>
          </cell>
          <cell r="Z1984" t="str">
            <v>9410</v>
          </cell>
          <cell r="AA1984">
            <v>43465</v>
          </cell>
          <cell r="AB1984">
            <v>15000000</v>
          </cell>
          <cell r="AC1984">
            <v>5000000000</v>
          </cell>
          <cell r="AD1984">
            <v>150000000</v>
          </cell>
          <cell r="AE1984">
            <v>2500000000</v>
          </cell>
          <cell r="AF1984">
            <v>2</v>
          </cell>
          <cell r="AG1984">
            <v>46022</v>
          </cell>
          <cell r="AH1984">
            <v>5000000000</v>
          </cell>
          <cell r="AI1984">
            <v>5000000000</v>
          </cell>
          <cell r="AJ1984">
            <v>15000000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>
            <v>0</v>
          </cell>
          <cell r="AT1984">
            <v>0</v>
          </cell>
          <cell r="AU1984">
            <v>42369</v>
          </cell>
          <cell r="AV1984">
            <v>1</v>
          </cell>
          <cell r="AW1984">
            <v>0</v>
          </cell>
        </row>
        <row r="1985">
          <cell r="C1985" t="str">
            <v>B0617</v>
          </cell>
          <cell r="D1985">
            <v>2000000000</v>
          </cell>
          <cell r="E1985">
            <v>0</v>
          </cell>
          <cell r="F1985">
            <v>46022</v>
          </cell>
          <cell r="G1985">
            <v>5000000000</v>
          </cell>
          <cell r="H1985">
            <v>7000000000</v>
          </cell>
          <cell r="I1985">
            <v>2000000000</v>
          </cell>
          <cell r="J1985">
            <v>150000000</v>
          </cell>
          <cell r="K1985" t="str">
            <v>2121</v>
          </cell>
          <cell r="L1985">
            <v>3</v>
          </cell>
          <cell r="M1985" t="str">
            <v>VND</v>
          </cell>
          <cell r="N1985" t="str">
            <v>VN0011556</v>
          </cell>
          <cell r="O1985">
            <v>3</v>
          </cell>
          <cell r="P1985" t="str">
            <v>LOAN</v>
          </cell>
          <cell r="Q1985">
            <v>46022</v>
          </cell>
          <cell r="R1985">
            <v>46022</v>
          </cell>
          <cell r="S1985">
            <v>40179</v>
          </cell>
          <cell r="T1985">
            <v>1</v>
          </cell>
          <cell r="U1985" t="str">
            <v>N</v>
          </cell>
          <cell r="V1985" t="str">
            <v>Y</v>
          </cell>
          <cell r="W1985">
            <v>5</v>
          </cell>
          <cell r="X1985" t="str">
            <v>N</v>
          </cell>
          <cell r="Y1985" t="str">
            <v>VNGAAP</v>
          </cell>
          <cell r="Z1985" t="str">
            <v>9410</v>
          </cell>
          <cell r="AA1985">
            <v>43465</v>
          </cell>
          <cell r="AB1985">
            <v>15000000</v>
          </cell>
          <cell r="AC1985">
            <v>5000000000</v>
          </cell>
          <cell r="AD1985">
            <v>150000000</v>
          </cell>
          <cell r="AE1985">
            <v>3000000000</v>
          </cell>
          <cell r="AF1985">
            <v>2</v>
          </cell>
          <cell r="AG1985">
            <v>46022</v>
          </cell>
          <cell r="AH1985">
            <v>5000000000</v>
          </cell>
          <cell r="AI1985">
            <v>5000000000</v>
          </cell>
          <cell r="AJ1985">
            <v>15000000</v>
          </cell>
          <cell r="AK1985">
            <v>0.39</v>
          </cell>
          <cell r="AL1985">
            <v>0</v>
          </cell>
          <cell r="AM1985">
            <v>0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>
            <v>0</v>
          </cell>
          <cell r="AT1985">
            <v>0</v>
          </cell>
          <cell r="AU1985">
            <v>42369</v>
          </cell>
          <cell r="AV1985">
            <v>1</v>
          </cell>
          <cell r="AW1985">
            <v>0</v>
          </cell>
        </row>
        <row r="1986">
          <cell r="C1986" t="str">
            <v>B0618</v>
          </cell>
          <cell r="D1986">
            <v>2000000000</v>
          </cell>
          <cell r="E1986">
            <v>0</v>
          </cell>
          <cell r="F1986">
            <v>46022</v>
          </cell>
          <cell r="G1986">
            <v>5000000000</v>
          </cell>
          <cell r="H1986">
            <v>7000000000</v>
          </cell>
          <cell r="I1986">
            <v>2000000000</v>
          </cell>
          <cell r="J1986">
            <v>150000000</v>
          </cell>
          <cell r="K1986" t="str">
            <v>2121</v>
          </cell>
          <cell r="L1986">
            <v>3</v>
          </cell>
          <cell r="M1986" t="str">
            <v>VND</v>
          </cell>
          <cell r="N1986" t="str">
            <v>VN0012571</v>
          </cell>
          <cell r="O1986">
            <v>3</v>
          </cell>
          <cell r="P1986" t="str">
            <v>LOAN</v>
          </cell>
          <cell r="Q1986">
            <v>46022</v>
          </cell>
          <cell r="R1986">
            <v>46022</v>
          </cell>
          <cell r="S1986">
            <v>40179</v>
          </cell>
          <cell r="T1986">
            <v>1</v>
          </cell>
          <cell r="U1986" t="str">
            <v>N</v>
          </cell>
          <cell r="V1986" t="str">
            <v>Y</v>
          </cell>
          <cell r="W1986">
            <v>5</v>
          </cell>
          <cell r="X1986" t="str">
            <v>N</v>
          </cell>
          <cell r="Y1986" t="str">
            <v>VNGAAP</v>
          </cell>
          <cell r="Z1986" t="str">
            <v>9410</v>
          </cell>
          <cell r="AA1986">
            <v>43465</v>
          </cell>
          <cell r="AB1986">
            <v>15000000</v>
          </cell>
          <cell r="AC1986">
            <v>5000000000</v>
          </cell>
          <cell r="AD1986">
            <v>150000000</v>
          </cell>
          <cell r="AE1986">
            <v>0</v>
          </cell>
          <cell r="AF1986">
            <v>2</v>
          </cell>
          <cell r="AG1986">
            <v>46022</v>
          </cell>
          <cell r="AH1986">
            <v>5000000000</v>
          </cell>
          <cell r="AI1986">
            <v>5000000000</v>
          </cell>
          <cell r="AJ1986">
            <v>15000000</v>
          </cell>
          <cell r="AK1986">
            <v>0.4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>
            <v>0</v>
          </cell>
          <cell r="AT1986">
            <v>0</v>
          </cell>
          <cell r="AU1986">
            <v>42369</v>
          </cell>
          <cell r="AV1986">
            <v>1</v>
          </cell>
          <cell r="AW1986">
            <v>0</v>
          </cell>
        </row>
        <row r="1987">
          <cell r="C1987" t="str">
            <v>B0619</v>
          </cell>
          <cell r="D1987">
            <v>2000000000</v>
          </cell>
          <cell r="E1987">
            <v>0</v>
          </cell>
          <cell r="F1987">
            <v>46022</v>
          </cell>
          <cell r="G1987">
            <v>5000000000</v>
          </cell>
          <cell r="H1987">
            <v>7000000000</v>
          </cell>
          <cell r="I1987">
            <v>2000000000</v>
          </cell>
          <cell r="J1987">
            <v>150000000</v>
          </cell>
          <cell r="K1987" t="str">
            <v>2121</v>
          </cell>
          <cell r="L1987">
            <v>3</v>
          </cell>
          <cell r="M1987" t="str">
            <v>VND</v>
          </cell>
          <cell r="N1987" t="str">
            <v>VN0011498</v>
          </cell>
          <cell r="O1987">
            <v>3</v>
          </cell>
          <cell r="P1987" t="str">
            <v>LOAN</v>
          </cell>
          <cell r="Q1987">
            <v>46022</v>
          </cell>
          <cell r="R1987">
            <v>46022</v>
          </cell>
          <cell r="S1987">
            <v>40179</v>
          </cell>
          <cell r="T1987">
            <v>1</v>
          </cell>
          <cell r="U1987" t="str">
            <v>N</v>
          </cell>
          <cell r="V1987" t="str">
            <v>Y</v>
          </cell>
          <cell r="W1987">
            <v>5</v>
          </cell>
          <cell r="X1987" t="str">
            <v>N</v>
          </cell>
          <cell r="Y1987" t="str">
            <v>VNGAAP</v>
          </cell>
          <cell r="Z1987" t="str">
            <v>9410</v>
          </cell>
          <cell r="AA1987">
            <v>43465</v>
          </cell>
          <cell r="AB1987">
            <v>15000000</v>
          </cell>
          <cell r="AC1987">
            <v>5000000000</v>
          </cell>
          <cell r="AD1987">
            <v>150000000</v>
          </cell>
          <cell r="AE1987">
            <v>250000000</v>
          </cell>
          <cell r="AF1987">
            <v>2</v>
          </cell>
          <cell r="AG1987">
            <v>46022</v>
          </cell>
          <cell r="AH1987">
            <v>5000000000</v>
          </cell>
          <cell r="AI1987">
            <v>5000000000</v>
          </cell>
          <cell r="AJ1987">
            <v>15000000</v>
          </cell>
          <cell r="AK1987">
            <v>0.6</v>
          </cell>
          <cell r="AL1987">
            <v>0</v>
          </cell>
          <cell r="AM1987">
            <v>0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>
            <v>0</v>
          </cell>
          <cell r="AT1987">
            <v>0</v>
          </cell>
          <cell r="AU1987">
            <v>42369</v>
          </cell>
          <cell r="AV1987">
            <v>1</v>
          </cell>
          <cell r="AW1987">
            <v>0</v>
          </cell>
        </row>
        <row r="1988">
          <cell r="C1988" t="str">
            <v>B0620</v>
          </cell>
          <cell r="D1988">
            <v>2000000000</v>
          </cell>
          <cell r="E1988">
            <v>0</v>
          </cell>
          <cell r="F1988">
            <v>46022</v>
          </cell>
          <cell r="G1988">
            <v>5000000000</v>
          </cell>
          <cell r="H1988">
            <v>7000000000</v>
          </cell>
          <cell r="I1988">
            <v>2000000000</v>
          </cell>
          <cell r="J1988">
            <v>150000000</v>
          </cell>
          <cell r="K1988" t="str">
            <v>2121</v>
          </cell>
          <cell r="L1988">
            <v>3</v>
          </cell>
          <cell r="M1988" t="str">
            <v>VND</v>
          </cell>
          <cell r="N1988" t="str">
            <v>VN0011736</v>
          </cell>
          <cell r="O1988">
            <v>3</v>
          </cell>
          <cell r="P1988" t="str">
            <v>LOAN</v>
          </cell>
          <cell r="Q1988">
            <v>46022</v>
          </cell>
          <cell r="R1988">
            <v>46022</v>
          </cell>
          <cell r="S1988">
            <v>40179</v>
          </cell>
          <cell r="T1988">
            <v>1</v>
          </cell>
          <cell r="U1988" t="str">
            <v>N</v>
          </cell>
          <cell r="V1988" t="str">
            <v>Y</v>
          </cell>
          <cell r="W1988">
            <v>5</v>
          </cell>
          <cell r="X1988" t="str">
            <v>N</v>
          </cell>
          <cell r="Y1988" t="str">
            <v>VNGAAP</v>
          </cell>
          <cell r="Z1988" t="str">
            <v>9410</v>
          </cell>
          <cell r="AA1988">
            <v>43465</v>
          </cell>
          <cell r="AB1988">
            <v>15000000</v>
          </cell>
          <cell r="AC1988">
            <v>5000000000</v>
          </cell>
          <cell r="AD1988">
            <v>150000000</v>
          </cell>
          <cell r="AE1988">
            <v>1000000000</v>
          </cell>
          <cell r="AF1988">
            <v>2</v>
          </cell>
          <cell r="AG1988">
            <v>46022</v>
          </cell>
          <cell r="AH1988">
            <v>5000000000</v>
          </cell>
          <cell r="AI1988">
            <v>5000000000</v>
          </cell>
          <cell r="AJ1988">
            <v>15000000</v>
          </cell>
          <cell r="AK1988">
            <v>0.75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>
            <v>0</v>
          </cell>
          <cell r="AT1988">
            <v>0</v>
          </cell>
          <cell r="AU1988">
            <v>42369</v>
          </cell>
          <cell r="AV1988">
            <v>1</v>
          </cell>
          <cell r="AW1988">
            <v>0</v>
          </cell>
        </row>
        <row r="1989">
          <cell r="C1989" t="str">
            <v>B0621</v>
          </cell>
          <cell r="D1989">
            <v>2000000000</v>
          </cell>
          <cell r="E1989">
            <v>0</v>
          </cell>
          <cell r="F1989">
            <v>46022</v>
          </cell>
          <cell r="G1989">
            <v>5000000000</v>
          </cell>
          <cell r="H1989">
            <v>7000000000</v>
          </cell>
          <cell r="I1989">
            <v>2000000000</v>
          </cell>
          <cell r="J1989">
            <v>150000000</v>
          </cell>
          <cell r="K1989" t="str">
            <v>2121</v>
          </cell>
          <cell r="L1989">
            <v>3</v>
          </cell>
          <cell r="M1989" t="str">
            <v>VND</v>
          </cell>
          <cell r="N1989" t="str">
            <v>VN0011912</v>
          </cell>
          <cell r="O1989">
            <v>3</v>
          </cell>
          <cell r="P1989" t="str">
            <v>LOAN</v>
          </cell>
          <cell r="Q1989">
            <v>46022</v>
          </cell>
          <cell r="R1989">
            <v>46022</v>
          </cell>
          <cell r="S1989">
            <v>40179</v>
          </cell>
          <cell r="T1989">
            <v>1</v>
          </cell>
          <cell r="U1989" t="str">
            <v>N</v>
          </cell>
          <cell r="V1989" t="str">
            <v>Y</v>
          </cell>
          <cell r="W1989">
            <v>5</v>
          </cell>
          <cell r="X1989" t="str">
            <v>N</v>
          </cell>
          <cell r="Y1989" t="str">
            <v>VNGAAP</v>
          </cell>
          <cell r="Z1989" t="str">
            <v>9410</v>
          </cell>
          <cell r="AA1989">
            <v>43465</v>
          </cell>
          <cell r="AB1989">
            <v>15000000</v>
          </cell>
          <cell r="AC1989">
            <v>5000000000</v>
          </cell>
          <cell r="AD1989">
            <v>150000000</v>
          </cell>
          <cell r="AE1989">
            <v>2500000000</v>
          </cell>
          <cell r="AF1989">
            <v>2</v>
          </cell>
          <cell r="AG1989">
            <v>46022</v>
          </cell>
          <cell r="AH1989">
            <v>5000000000</v>
          </cell>
          <cell r="AI1989">
            <v>5000000000</v>
          </cell>
          <cell r="AJ1989">
            <v>15000000</v>
          </cell>
          <cell r="AK1989">
            <v>0.8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>
            <v>0</v>
          </cell>
          <cell r="AT1989">
            <v>0</v>
          </cell>
          <cell r="AU1989">
            <v>42369</v>
          </cell>
          <cell r="AV1989">
            <v>1</v>
          </cell>
          <cell r="AW1989">
            <v>0</v>
          </cell>
        </row>
        <row r="1990">
          <cell r="C1990" t="str">
            <v>B0622</v>
          </cell>
          <cell r="D1990">
            <v>2000000000</v>
          </cell>
          <cell r="E1990">
            <v>0</v>
          </cell>
          <cell r="F1990">
            <v>46022</v>
          </cell>
          <cell r="G1990">
            <v>5000000000</v>
          </cell>
          <cell r="H1990">
            <v>7000000000</v>
          </cell>
          <cell r="I1990">
            <v>2000000000</v>
          </cell>
          <cell r="J1990">
            <v>150000000</v>
          </cell>
          <cell r="K1990" t="str">
            <v>2121</v>
          </cell>
          <cell r="L1990">
            <v>3</v>
          </cell>
          <cell r="M1990" t="str">
            <v>VND</v>
          </cell>
          <cell r="N1990" t="str">
            <v>VN0011465</v>
          </cell>
          <cell r="O1990">
            <v>3</v>
          </cell>
          <cell r="P1990" t="str">
            <v>LOAN</v>
          </cell>
          <cell r="Q1990">
            <v>46022</v>
          </cell>
          <cell r="R1990">
            <v>46022</v>
          </cell>
          <cell r="S1990">
            <v>40179</v>
          </cell>
          <cell r="T1990">
            <v>1</v>
          </cell>
          <cell r="U1990" t="str">
            <v>N</v>
          </cell>
          <cell r="V1990" t="str">
            <v>Y</v>
          </cell>
          <cell r="W1990">
            <v>5</v>
          </cell>
          <cell r="X1990" t="str">
            <v>N</v>
          </cell>
          <cell r="Y1990" t="str">
            <v>VNGAAP</v>
          </cell>
          <cell r="Z1990" t="str">
            <v>9410</v>
          </cell>
          <cell r="AA1990">
            <v>43465</v>
          </cell>
          <cell r="AB1990">
            <v>15000000</v>
          </cell>
          <cell r="AC1990">
            <v>5000000000</v>
          </cell>
          <cell r="AD1990">
            <v>150000000</v>
          </cell>
          <cell r="AE1990">
            <v>3000000000</v>
          </cell>
          <cell r="AF1990">
            <v>2</v>
          </cell>
          <cell r="AG1990">
            <v>46022</v>
          </cell>
          <cell r="AH1990">
            <v>5000000000</v>
          </cell>
          <cell r="AI1990">
            <v>5000000000</v>
          </cell>
          <cell r="AJ1990">
            <v>15000000</v>
          </cell>
          <cell r="AK1990">
            <v>0.9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>
            <v>0</v>
          </cell>
          <cell r="AT1990">
            <v>0</v>
          </cell>
          <cell r="AU1990">
            <v>42369</v>
          </cell>
          <cell r="AV1990">
            <v>1</v>
          </cell>
          <cell r="AW1990">
            <v>0</v>
          </cell>
        </row>
        <row r="1991">
          <cell r="C1991" t="str">
            <v>B0623</v>
          </cell>
          <cell r="D1991">
            <v>2000000000</v>
          </cell>
          <cell r="E1991">
            <v>0</v>
          </cell>
          <cell r="F1991">
            <v>46022</v>
          </cell>
          <cell r="G1991">
            <v>5000000000</v>
          </cell>
          <cell r="H1991">
            <v>7000000000</v>
          </cell>
          <cell r="I1991">
            <v>2000000000</v>
          </cell>
          <cell r="J1991">
            <v>150000000</v>
          </cell>
          <cell r="K1991" t="str">
            <v>2121</v>
          </cell>
          <cell r="L1991">
            <v>3</v>
          </cell>
          <cell r="M1991" t="str">
            <v>VND</v>
          </cell>
          <cell r="N1991" t="str">
            <v>VN0012574</v>
          </cell>
          <cell r="O1991">
            <v>3</v>
          </cell>
          <cell r="P1991" t="str">
            <v>LOAN</v>
          </cell>
          <cell r="Q1991">
            <v>46022</v>
          </cell>
          <cell r="R1991">
            <v>46022</v>
          </cell>
          <cell r="S1991">
            <v>40179</v>
          </cell>
          <cell r="T1991">
            <v>1</v>
          </cell>
          <cell r="U1991" t="str">
            <v>N</v>
          </cell>
          <cell r="V1991" t="str">
            <v>Y</v>
          </cell>
          <cell r="W1991">
            <v>5</v>
          </cell>
          <cell r="X1991" t="str">
            <v>N</v>
          </cell>
          <cell r="Y1991" t="str">
            <v>VNGAAP</v>
          </cell>
          <cell r="Z1991" t="str">
            <v>9410</v>
          </cell>
          <cell r="AA1991">
            <v>43465</v>
          </cell>
          <cell r="AB1991">
            <v>15000000</v>
          </cell>
          <cell r="AC1991">
            <v>5000000000</v>
          </cell>
          <cell r="AD1991">
            <v>150000000</v>
          </cell>
          <cell r="AE1991">
            <v>0</v>
          </cell>
          <cell r="AF1991">
            <v>2</v>
          </cell>
          <cell r="AG1991">
            <v>46022</v>
          </cell>
          <cell r="AH1991">
            <v>5000000000</v>
          </cell>
          <cell r="AI1991">
            <v>5000000000</v>
          </cell>
          <cell r="AJ1991">
            <v>15000000</v>
          </cell>
          <cell r="AK1991">
            <v>1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>
            <v>0</v>
          </cell>
          <cell r="AT1991">
            <v>0</v>
          </cell>
          <cell r="AU1991">
            <v>42369</v>
          </cell>
          <cell r="AV1991">
            <v>1</v>
          </cell>
          <cell r="AW1991">
            <v>0</v>
          </cell>
        </row>
        <row r="1992">
          <cell r="C1992" t="str">
            <v>B0624</v>
          </cell>
          <cell r="D1992">
            <v>2000000000</v>
          </cell>
          <cell r="E1992">
            <v>0</v>
          </cell>
          <cell r="F1992">
            <v>46022</v>
          </cell>
          <cell r="G1992">
            <v>5000000000</v>
          </cell>
          <cell r="H1992">
            <v>7000000000</v>
          </cell>
          <cell r="I1992">
            <v>2000000000</v>
          </cell>
          <cell r="J1992">
            <v>150000000</v>
          </cell>
          <cell r="K1992" t="str">
            <v>2121</v>
          </cell>
          <cell r="L1992">
            <v>3</v>
          </cell>
          <cell r="M1992" t="str">
            <v>VND</v>
          </cell>
          <cell r="N1992" t="str">
            <v>VN0013351</v>
          </cell>
          <cell r="O1992">
            <v>3</v>
          </cell>
          <cell r="P1992" t="str">
            <v>LOAN</v>
          </cell>
          <cell r="Q1992">
            <v>46022</v>
          </cell>
          <cell r="R1992">
            <v>46022</v>
          </cell>
          <cell r="S1992">
            <v>40179</v>
          </cell>
          <cell r="T1992">
            <v>1</v>
          </cell>
          <cell r="U1992" t="str">
            <v>N</v>
          </cell>
          <cell r="V1992" t="str">
            <v>Y</v>
          </cell>
          <cell r="W1992">
            <v>5</v>
          </cell>
          <cell r="X1992" t="str">
            <v>N</v>
          </cell>
          <cell r="Y1992" t="str">
            <v>VNGAAP</v>
          </cell>
          <cell r="Z1992" t="str">
            <v>9410</v>
          </cell>
          <cell r="AA1992">
            <v>43465</v>
          </cell>
          <cell r="AB1992">
            <v>15000000</v>
          </cell>
          <cell r="AC1992">
            <v>5000000000</v>
          </cell>
          <cell r="AD1992">
            <v>150000000</v>
          </cell>
          <cell r="AE1992">
            <v>250000000</v>
          </cell>
          <cell r="AF1992">
            <v>2</v>
          </cell>
          <cell r="AG1992">
            <v>46022</v>
          </cell>
          <cell r="AH1992">
            <v>5000000000</v>
          </cell>
          <cell r="AI1992">
            <v>5000000000</v>
          </cell>
          <cell r="AJ1992">
            <v>15000000</v>
          </cell>
          <cell r="AK1992">
            <v>1.2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>
            <v>0</v>
          </cell>
          <cell r="AT1992">
            <v>0</v>
          </cell>
          <cell r="AU1992">
            <v>42369</v>
          </cell>
          <cell r="AV1992">
            <v>1</v>
          </cell>
          <cell r="AW1992">
            <v>0</v>
          </cell>
        </row>
        <row r="1993">
          <cell r="C1993" t="str">
            <v>B0625</v>
          </cell>
          <cell r="D1993">
            <v>2000000000</v>
          </cell>
          <cell r="E1993">
            <v>0</v>
          </cell>
          <cell r="F1993">
            <v>46022</v>
          </cell>
          <cell r="G1993">
            <v>5000000000</v>
          </cell>
          <cell r="H1993">
            <v>7000000000</v>
          </cell>
          <cell r="I1993">
            <v>2000000000</v>
          </cell>
          <cell r="J1993">
            <v>150000000</v>
          </cell>
          <cell r="K1993" t="str">
            <v>2121</v>
          </cell>
          <cell r="L1993">
            <v>3</v>
          </cell>
          <cell r="M1993" t="str">
            <v>VND</v>
          </cell>
          <cell r="N1993" t="str">
            <v>VN0011761</v>
          </cell>
          <cell r="O1993">
            <v>3</v>
          </cell>
          <cell r="P1993" t="str">
            <v>LOAN</v>
          </cell>
          <cell r="Q1993">
            <v>46022</v>
          </cell>
          <cell r="R1993">
            <v>46022</v>
          </cell>
          <cell r="S1993">
            <v>40179</v>
          </cell>
          <cell r="T1993">
            <v>1</v>
          </cell>
          <cell r="U1993" t="str">
            <v>N</v>
          </cell>
          <cell r="V1993" t="str">
            <v>Y</v>
          </cell>
          <cell r="W1993">
            <v>5</v>
          </cell>
          <cell r="X1993" t="str">
            <v>N</v>
          </cell>
          <cell r="Y1993" t="str">
            <v>VNGAAP</v>
          </cell>
          <cell r="Z1993" t="str">
            <v>9410</v>
          </cell>
          <cell r="AA1993">
            <v>43465</v>
          </cell>
          <cell r="AB1993">
            <v>15000000</v>
          </cell>
          <cell r="AC1993">
            <v>5000000000</v>
          </cell>
          <cell r="AD1993">
            <v>150000000</v>
          </cell>
          <cell r="AE1993">
            <v>1000000000</v>
          </cell>
          <cell r="AF1993">
            <v>2</v>
          </cell>
          <cell r="AG1993">
            <v>46022</v>
          </cell>
          <cell r="AH1993">
            <v>5000000000</v>
          </cell>
          <cell r="AI1993">
            <v>5000000000</v>
          </cell>
          <cell r="AJ1993">
            <v>15000000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>
            <v>0</v>
          </cell>
          <cell r="AT1993">
            <v>0</v>
          </cell>
          <cell r="AU1993">
            <v>42369</v>
          </cell>
          <cell r="AV1993">
            <v>1</v>
          </cell>
          <cell r="AW1993">
            <v>0</v>
          </cell>
        </row>
        <row r="1994">
          <cell r="C1994" t="str">
            <v>B0626</v>
          </cell>
          <cell r="D1994">
            <v>2000000000</v>
          </cell>
          <cell r="E1994">
            <v>0</v>
          </cell>
          <cell r="F1994">
            <v>46022</v>
          </cell>
          <cell r="G1994">
            <v>5000000000</v>
          </cell>
          <cell r="H1994">
            <v>7000000000</v>
          </cell>
          <cell r="I1994">
            <v>2000000000</v>
          </cell>
          <cell r="J1994">
            <v>150000000</v>
          </cell>
          <cell r="K1994" t="str">
            <v>2121</v>
          </cell>
          <cell r="L1994">
            <v>4</v>
          </cell>
          <cell r="M1994" t="str">
            <v>VND</v>
          </cell>
          <cell r="N1994" t="str">
            <v>VN0011764</v>
          </cell>
          <cell r="O1994">
            <v>4</v>
          </cell>
          <cell r="P1994" t="str">
            <v>LOAN</v>
          </cell>
          <cell r="Q1994">
            <v>46022</v>
          </cell>
          <cell r="R1994">
            <v>46022</v>
          </cell>
          <cell r="S1994">
            <v>40179</v>
          </cell>
          <cell r="T1994">
            <v>1</v>
          </cell>
          <cell r="U1994" t="str">
            <v>N</v>
          </cell>
          <cell r="V1994" t="str">
            <v>Y</v>
          </cell>
          <cell r="W1994">
            <v>5</v>
          </cell>
          <cell r="X1994" t="str">
            <v>N</v>
          </cell>
          <cell r="Y1994" t="str">
            <v>VNGAAP</v>
          </cell>
          <cell r="Z1994" t="str">
            <v>9410</v>
          </cell>
          <cell r="AA1994">
            <v>43465</v>
          </cell>
          <cell r="AB1994">
            <v>15000000</v>
          </cell>
          <cell r="AC1994">
            <v>5000000000</v>
          </cell>
          <cell r="AD1994">
            <v>150000000</v>
          </cell>
          <cell r="AE1994">
            <v>2500000000</v>
          </cell>
          <cell r="AF1994">
            <v>2</v>
          </cell>
          <cell r="AG1994">
            <v>46022</v>
          </cell>
          <cell r="AH1994">
            <v>5000000000</v>
          </cell>
          <cell r="AI1994">
            <v>5000000000</v>
          </cell>
          <cell r="AJ1994">
            <v>15000000</v>
          </cell>
          <cell r="AK1994">
            <v>0.39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>
            <v>0</v>
          </cell>
          <cell r="AT1994">
            <v>0</v>
          </cell>
          <cell r="AU1994">
            <v>42369</v>
          </cell>
          <cell r="AV1994">
            <v>1</v>
          </cell>
          <cell r="AW1994">
            <v>0</v>
          </cell>
        </row>
        <row r="1995">
          <cell r="C1995" t="str">
            <v>B0627</v>
          </cell>
          <cell r="D1995">
            <v>2000000000</v>
          </cell>
          <cell r="E1995">
            <v>0</v>
          </cell>
          <cell r="F1995">
            <v>46022</v>
          </cell>
          <cell r="G1995">
            <v>5000000000</v>
          </cell>
          <cell r="H1995">
            <v>7000000000</v>
          </cell>
          <cell r="I1995">
            <v>2000000000</v>
          </cell>
          <cell r="J1995">
            <v>150000000</v>
          </cell>
          <cell r="K1995" t="str">
            <v>2121</v>
          </cell>
          <cell r="L1995">
            <v>4</v>
          </cell>
          <cell r="M1995" t="str">
            <v>VND</v>
          </cell>
          <cell r="N1995" t="str">
            <v>VN0011462</v>
          </cell>
          <cell r="O1995">
            <v>4</v>
          </cell>
          <cell r="P1995" t="str">
            <v>LOAN</v>
          </cell>
          <cell r="Q1995">
            <v>46022</v>
          </cell>
          <cell r="R1995">
            <v>46022</v>
          </cell>
          <cell r="S1995">
            <v>40179</v>
          </cell>
          <cell r="T1995">
            <v>1</v>
          </cell>
          <cell r="U1995" t="str">
            <v>N</v>
          </cell>
          <cell r="V1995" t="str">
            <v>Y</v>
          </cell>
          <cell r="W1995">
            <v>5</v>
          </cell>
          <cell r="X1995" t="str">
            <v>N</v>
          </cell>
          <cell r="Y1995" t="str">
            <v>VNGAAP</v>
          </cell>
          <cell r="Z1995" t="str">
            <v>9410</v>
          </cell>
          <cell r="AA1995">
            <v>43465</v>
          </cell>
          <cell r="AB1995">
            <v>15000000</v>
          </cell>
          <cell r="AC1995">
            <v>5000000000</v>
          </cell>
          <cell r="AD1995">
            <v>150000000</v>
          </cell>
          <cell r="AE1995">
            <v>3000000000</v>
          </cell>
          <cell r="AF1995">
            <v>2</v>
          </cell>
          <cell r="AG1995">
            <v>46022</v>
          </cell>
          <cell r="AH1995">
            <v>5000000000</v>
          </cell>
          <cell r="AI1995">
            <v>5000000000</v>
          </cell>
          <cell r="AJ1995">
            <v>15000000</v>
          </cell>
          <cell r="AK1995">
            <v>0.4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>
            <v>0</v>
          </cell>
          <cell r="AT1995">
            <v>0</v>
          </cell>
          <cell r="AU1995">
            <v>42369</v>
          </cell>
          <cell r="AV1995">
            <v>1</v>
          </cell>
          <cell r="AW1995">
            <v>0</v>
          </cell>
        </row>
        <row r="1996">
          <cell r="C1996" t="str">
            <v>B0628</v>
          </cell>
          <cell r="D1996">
            <v>2000000000</v>
          </cell>
          <cell r="E1996">
            <v>0</v>
          </cell>
          <cell r="F1996">
            <v>46022</v>
          </cell>
          <cell r="G1996">
            <v>5000000000</v>
          </cell>
          <cell r="H1996">
            <v>7000000000</v>
          </cell>
          <cell r="I1996">
            <v>2000000000</v>
          </cell>
          <cell r="J1996">
            <v>150000000</v>
          </cell>
          <cell r="K1996" t="str">
            <v>2121</v>
          </cell>
          <cell r="L1996">
            <v>4</v>
          </cell>
          <cell r="M1996" t="str">
            <v>VND</v>
          </cell>
          <cell r="N1996" t="str">
            <v>VN0012305</v>
          </cell>
          <cell r="O1996">
            <v>4</v>
          </cell>
          <cell r="P1996" t="str">
            <v>LOAN</v>
          </cell>
          <cell r="Q1996">
            <v>46022</v>
          </cell>
          <cell r="R1996">
            <v>46022</v>
          </cell>
          <cell r="S1996">
            <v>40179</v>
          </cell>
          <cell r="T1996">
            <v>1</v>
          </cell>
          <cell r="U1996" t="str">
            <v>N</v>
          </cell>
          <cell r="V1996" t="str">
            <v>Y</v>
          </cell>
          <cell r="W1996">
            <v>5</v>
          </cell>
          <cell r="X1996" t="str">
            <v>N</v>
          </cell>
          <cell r="Y1996" t="str">
            <v>VNGAAP</v>
          </cell>
          <cell r="Z1996" t="str">
            <v>9410</v>
          </cell>
          <cell r="AA1996">
            <v>43465</v>
          </cell>
          <cell r="AB1996">
            <v>15000000</v>
          </cell>
          <cell r="AC1996">
            <v>5000000000</v>
          </cell>
          <cell r="AD1996">
            <v>150000000</v>
          </cell>
          <cell r="AE1996">
            <v>0</v>
          </cell>
          <cell r="AF1996">
            <v>2</v>
          </cell>
          <cell r="AG1996">
            <v>46022</v>
          </cell>
          <cell r="AH1996">
            <v>5000000000</v>
          </cell>
          <cell r="AI1996">
            <v>5000000000</v>
          </cell>
          <cell r="AJ1996">
            <v>15000000</v>
          </cell>
          <cell r="AK1996">
            <v>0.6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>
            <v>0</v>
          </cell>
          <cell r="AT1996">
            <v>0</v>
          </cell>
          <cell r="AU1996">
            <v>42369</v>
          </cell>
          <cell r="AV1996">
            <v>1</v>
          </cell>
          <cell r="AW1996">
            <v>0</v>
          </cell>
        </row>
        <row r="1997">
          <cell r="C1997" t="str">
            <v>B0629</v>
          </cell>
          <cell r="D1997">
            <v>2000000000</v>
          </cell>
          <cell r="E1997">
            <v>0</v>
          </cell>
          <cell r="F1997">
            <v>46022</v>
          </cell>
          <cell r="G1997">
            <v>5000000000</v>
          </cell>
          <cell r="H1997">
            <v>7000000000</v>
          </cell>
          <cell r="I1997">
            <v>2000000000</v>
          </cell>
          <cell r="J1997">
            <v>150000000</v>
          </cell>
          <cell r="K1997" t="str">
            <v>2121</v>
          </cell>
          <cell r="L1997">
            <v>4</v>
          </cell>
          <cell r="M1997" t="str">
            <v>VND</v>
          </cell>
          <cell r="N1997" t="str">
            <v>VN0012391</v>
          </cell>
          <cell r="O1997">
            <v>4</v>
          </cell>
          <cell r="P1997" t="str">
            <v>LOAN</v>
          </cell>
          <cell r="Q1997">
            <v>46022</v>
          </cell>
          <cell r="R1997">
            <v>46022</v>
          </cell>
          <cell r="S1997">
            <v>40179</v>
          </cell>
          <cell r="T1997">
            <v>1</v>
          </cell>
          <cell r="U1997" t="str">
            <v>N</v>
          </cell>
          <cell r="V1997" t="str">
            <v>Y</v>
          </cell>
          <cell r="W1997">
            <v>5</v>
          </cell>
          <cell r="X1997" t="str">
            <v>N</v>
          </cell>
          <cell r="Y1997" t="str">
            <v>VNGAAP</v>
          </cell>
          <cell r="Z1997" t="str">
            <v>9410</v>
          </cell>
          <cell r="AA1997">
            <v>43465</v>
          </cell>
          <cell r="AB1997">
            <v>15000000</v>
          </cell>
          <cell r="AC1997">
            <v>5000000000</v>
          </cell>
          <cell r="AD1997">
            <v>150000000</v>
          </cell>
          <cell r="AE1997">
            <v>250000000</v>
          </cell>
          <cell r="AF1997">
            <v>2</v>
          </cell>
          <cell r="AG1997">
            <v>46022</v>
          </cell>
          <cell r="AH1997">
            <v>5000000000</v>
          </cell>
          <cell r="AI1997">
            <v>5000000000</v>
          </cell>
          <cell r="AJ1997">
            <v>15000000</v>
          </cell>
          <cell r="AK1997">
            <v>0.75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>
            <v>0</v>
          </cell>
          <cell r="AT1997">
            <v>0</v>
          </cell>
          <cell r="AU1997">
            <v>42369</v>
          </cell>
          <cell r="AV1997">
            <v>1</v>
          </cell>
          <cell r="AW1997">
            <v>0</v>
          </cell>
        </row>
        <row r="1998">
          <cell r="C1998" t="str">
            <v>B0630</v>
          </cell>
          <cell r="D1998">
            <v>2000000000</v>
          </cell>
          <cell r="E1998">
            <v>0</v>
          </cell>
          <cell r="F1998">
            <v>46022</v>
          </cell>
          <cell r="G1998">
            <v>5000000000</v>
          </cell>
          <cell r="H1998">
            <v>7000000000</v>
          </cell>
          <cell r="I1998">
            <v>2000000000</v>
          </cell>
          <cell r="J1998">
            <v>150000000</v>
          </cell>
          <cell r="K1998" t="str">
            <v>2121</v>
          </cell>
          <cell r="L1998">
            <v>4</v>
          </cell>
          <cell r="M1998" t="str">
            <v>VND</v>
          </cell>
          <cell r="N1998" t="str">
            <v>VN0011371</v>
          </cell>
          <cell r="O1998">
            <v>4</v>
          </cell>
          <cell r="P1998" t="str">
            <v>LOAN</v>
          </cell>
          <cell r="Q1998">
            <v>46022</v>
          </cell>
          <cell r="R1998">
            <v>46022</v>
          </cell>
          <cell r="S1998">
            <v>40179</v>
          </cell>
          <cell r="T1998">
            <v>1</v>
          </cell>
          <cell r="U1998" t="str">
            <v>N</v>
          </cell>
          <cell r="V1998" t="str">
            <v>Y</v>
          </cell>
          <cell r="W1998">
            <v>5</v>
          </cell>
          <cell r="X1998" t="str">
            <v>N</v>
          </cell>
          <cell r="Y1998" t="str">
            <v>VNGAAP</v>
          </cell>
          <cell r="Z1998" t="str">
            <v>9410</v>
          </cell>
          <cell r="AA1998">
            <v>43465</v>
          </cell>
          <cell r="AB1998">
            <v>15000000</v>
          </cell>
          <cell r="AC1998">
            <v>5000000000</v>
          </cell>
          <cell r="AD1998">
            <v>150000000</v>
          </cell>
          <cell r="AE1998">
            <v>1000000000</v>
          </cell>
          <cell r="AF1998">
            <v>2</v>
          </cell>
          <cell r="AG1998">
            <v>46022</v>
          </cell>
          <cell r="AH1998">
            <v>5000000000</v>
          </cell>
          <cell r="AI1998">
            <v>5000000000</v>
          </cell>
          <cell r="AJ1998">
            <v>15000000</v>
          </cell>
          <cell r="AK1998">
            <v>0.8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>
            <v>0</v>
          </cell>
          <cell r="AQ1998">
            <v>0</v>
          </cell>
          <cell r="AR1998">
            <v>0</v>
          </cell>
          <cell r="AS1998">
            <v>0</v>
          </cell>
          <cell r="AT1998">
            <v>0</v>
          </cell>
          <cell r="AU1998">
            <v>42369</v>
          </cell>
          <cell r="AV1998">
            <v>1</v>
          </cell>
          <cell r="AW1998">
            <v>0</v>
          </cell>
        </row>
        <row r="1999">
          <cell r="C1999" t="str">
            <v>B0631</v>
          </cell>
          <cell r="D1999">
            <v>2000000000</v>
          </cell>
          <cell r="E1999">
            <v>0</v>
          </cell>
          <cell r="F1999">
            <v>46022</v>
          </cell>
          <cell r="G1999">
            <v>5000000000</v>
          </cell>
          <cell r="H1999">
            <v>7000000000</v>
          </cell>
          <cell r="I1999">
            <v>2000000000</v>
          </cell>
          <cell r="J1999">
            <v>150000000</v>
          </cell>
          <cell r="K1999" t="str">
            <v>2121</v>
          </cell>
          <cell r="L1999">
            <v>4</v>
          </cell>
          <cell r="M1999" t="str">
            <v>VND</v>
          </cell>
          <cell r="N1999" t="str">
            <v>VN0011314</v>
          </cell>
          <cell r="O1999">
            <v>4</v>
          </cell>
          <cell r="P1999" t="str">
            <v>LOAN</v>
          </cell>
          <cell r="Q1999">
            <v>46022</v>
          </cell>
          <cell r="R1999">
            <v>46022</v>
          </cell>
          <cell r="S1999">
            <v>40179</v>
          </cell>
          <cell r="T1999">
            <v>1</v>
          </cell>
          <cell r="U1999" t="str">
            <v>N</v>
          </cell>
          <cell r="V1999" t="str">
            <v>Y</v>
          </cell>
          <cell r="W1999">
            <v>5</v>
          </cell>
          <cell r="X1999" t="str">
            <v>N</v>
          </cell>
          <cell r="Y1999" t="str">
            <v>VNGAAP</v>
          </cell>
          <cell r="Z1999" t="str">
            <v>9410</v>
          </cell>
          <cell r="AA1999">
            <v>43465</v>
          </cell>
          <cell r="AB1999">
            <v>15000000</v>
          </cell>
          <cell r="AC1999">
            <v>5000000000</v>
          </cell>
          <cell r="AD1999">
            <v>150000000</v>
          </cell>
          <cell r="AE1999">
            <v>2500000000</v>
          </cell>
          <cell r="AF1999">
            <v>2</v>
          </cell>
          <cell r="AG1999">
            <v>46022</v>
          </cell>
          <cell r="AH1999">
            <v>5000000000</v>
          </cell>
          <cell r="AI1999">
            <v>5000000000</v>
          </cell>
          <cell r="AJ1999">
            <v>15000000</v>
          </cell>
          <cell r="AK1999">
            <v>0.9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>
            <v>0</v>
          </cell>
          <cell r="AQ1999">
            <v>0</v>
          </cell>
          <cell r="AR1999">
            <v>0</v>
          </cell>
          <cell r="AS1999">
            <v>0</v>
          </cell>
          <cell r="AT1999">
            <v>0</v>
          </cell>
          <cell r="AU1999">
            <v>42369</v>
          </cell>
          <cell r="AV1999">
            <v>1</v>
          </cell>
          <cell r="AW1999">
            <v>0</v>
          </cell>
        </row>
        <row r="2000">
          <cell r="C2000" t="str">
            <v>B0632</v>
          </cell>
          <cell r="D2000">
            <v>2000000000</v>
          </cell>
          <cell r="E2000">
            <v>0</v>
          </cell>
          <cell r="F2000">
            <v>46022</v>
          </cell>
          <cell r="G2000">
            <v>5000000000</v>
          </cell>
          <cell r="H2000">
            <v>7000000000</v>
          </cell>
          <cell r="I2000">
            <v>2000000000</v>
          </cell>
          <cell r="J2000">
            <v>150000000</v>
          </cell>
          <cell r="K2000" t="str">
            <v>2121</v>
          </cell>
          <cell r="L2000">
            <v>4</v>
          </cell>
          <cell r="M2000" t="str">
            <v>VND</v>
          </cell>
          <cell r="N2000" t="str">
            <v>VN0012215</v>
          </cell>
          <cell r="O2000">
            <v>4</v>
          </cell>
          <cell r="P2000" t="str">
            <v>LOAN</v>
          </cell>
          <cell r="Q2000">
            <v>46022</v>
          </cell>
          <cell r="R2000">
            <v>46022</v>
          </cell>
          <cell r="S2000">
            <v>40179</v>
          </cell>
          <cell r="T2000">
            <v>1</v>
          </cell>
          <cell r="U2000" t="str">
            <v>N</v>
          </cell>
          <cell r="V2000" t="str">
            <v>Y</v>
          </cell>
          <cell r="W2000">
            <v>5</v>
          </cell>
          <cell r="X2000" t="str">
            <v>N</v>
          </cell>
          <cell r="Y2000" t="str">
            <v>VNGAAP</v>
          </cell>
          <cell r="Z2000" t="str">
            <v>9410</v>
          </cell>
          <cell r="AA2000">
            <v>43465</v>
          </cell>
          <cell r="AB2000">
            <v>15000000</v>
          </cell>
          <cell r="AC2000">
            <v>5000000000</v>
          </cell>
          <cell r="AD2000">
            <v>150000000</v>
          </cell>
          <cell r="AE2000">
            <v>3000000000</v>
          </cell>
          <cell r="AF2000">
            <v>2</v>
          </cell>
          <cell r="AG2000">
            <v>46022</v>
          </cell>
          <cell r="AH2000">
            <v>5000000000</v>
          </cell>
          <cell r="AI2000">
            <v>5000000000</v>
          </cell>
          <cell r="AJ2000">
            <v>15000000</v>
          </cell>
          <cell r="AK2000">
            <v>1</v>
          </cell>
          <cell r="AL2000">
            <v>0</v>
          </cell>
          <cell r="AM2000">
            <v>0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>
            <v>0</v>
          </cell>
          <cell r="AT2000">
            <v>0</v>
          </cell>
          <cell r="AU2000">
            <v>42369</v>
          </cell>
          <cell r="AV2000">
            <v>1</v>
          </cell>
          <cell r="AW2000">
            <v>0</v>
          </cell>
        </row>
        <row r="2001">
          <cell r="C2001" t="str">
            <v>B0633</v>
          </cell>
          <cell r="D2001">
            <v>2000000000</v>
          </cell>
          <cell r="E2001">
            <v>0</v>
          </cell>
          <cell r="F2001">
            <v>46022</v>
          </cell>
          <cell r="G2001">
            <v>5000000000</v>
          </cell>
          <cell r="H2001">
            <v>7000000000</v>
          </cell>
          <cell r="I2001">
            <v>2000000000</v>
          </cell>
          <cell r="J2001">
            <v>150000000</v>
          </cell>
          <cell r="K2001" t="str">
            <v>2121</v>
          </cell>
          <cell r="L2001">
            <v>4</v>
          </cell>
          <cell r="M2001" t="str">
            <v>VND</v>
          </cell>
          <cell r="N2001" t="str">
            <v>VN0012242</v>
          </cell>
          <cell r="O2001">
            <v>4</v>
          </cell>
          <cell r="P2001" t="str">
            <v>LOAN</v>
          </cell>
          <cell r="Q2001">
            <v>46022</v>
          </cell>
          <cell r="R2001">
            <v>46022</v>
          </cell>
          <cell r="S2001">
            <v>40179</v>
          </cell>
          <cell r="T2001">
            <v>1</v>
          </cell>
          <cell r="U2001" t="str">
            <v>N</v>
          </cell>
          <cell r="V2001" t="str">
            <v>Y</v>
          </cell>
          <cell r="W2001">
            <v>5</v>
          </cell>
          <cell r="X2001" t="str">
            <v>N</v>
          </cell>
          <cell r="Y2001" t="str">
            <v>VNGAAP</v>
          </cell>
          <cell r="Z2001" t="str">
            <v>9410</v>
          </cell>
          <cell r="AA2001">
            <v>43465</v>
          </cell>
          <cell r="AB2001">
            <v>15000000</v>
          </cell>
          <cell r="AC2001">
            <v>5000000000</v>
          </cell>
          <cell r="AD2001">
            <v>150000000</v>
          </cell>
          <cell r="AE2001">
            <v>0</v>
          </cell>
          <cell r="AF2001">
            <v>2</v>
          </cell>
          <cell r="AG2001">
            <v>46022</v>
          </cell>
          <cell r="AH2001">
            <v>5000000000</v>
          </cell>
          <cell r="AI2001">
            <v>5000000000</v>
          </cell>
          <cell r="AJ2001">
            <v>15000000</v>
          </cell>
          <cell r="AK2001">
            <v>1.2</v>
          </cell>
          <cell r="AL2001">
            <v>0</v>
          </cell>
          <cell r="AM2001">
            <v>0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>
            <v>0</v>
          </cell>
          <cell r="AT2001">
            <v>0</v>
          </cell>
          <cell r="AU2001">
            <v>42369</v>
          </cell>
          <cell r="AV2001">
            <v>1</v>
          </cell>
          <cell r="AW2001">
            <v>0</v>
          </cell>
        </row>
        <row r="2002">
          <cell r="C2002" t="str">
            <v>B0634</v>
          </cell>
          <cell r="D2002">
            <v>2000000000</v>
          </cell>
          <cell r="E2002">
            <v>0</v>
          </cell>
          <cell r="F2002">
            <v>46022</v>
          </cell>
          <cell r="G2002">
            <v>5000000000</v>
          </cell>
          <cell r="H2002">
            <v>7000000000</v>
          </cell>
          <cell r="I2002">
            <v>2000000000</v>
          </cell>
          <cell r="J2002">
            <v>150000000</v>
          </cell>
          <cell r="K2002" t="str">
            <v>2121</v>
          </cell>
          <cell r="L2002">
            <v>4</v>
          </cell>
          <cell r="M2002" t="str">
            <v>VND</v>
          </cell>
          <cell r="N2002" t="str">
            <v>VN0012244</v>
          </cell>
          <cell r="O2002">
            <v>4</v>
          </cell>
          <cell r="P2002" t="str">
            <v>LOAN</v>
          </cell>
          <cell r="Q2002">
            <v>46022</v>
          </cell>
          <cell r="R2002">
            <v>46022</v>
          </cell>
          <cell r="S2002">
            <v>40179</v>
          </cell>
          <cell r="T2002">
            <v>1</v>
          </cell>
          <cell r="U2002" t="str">
            <v>N</v>
          </cell>
          <cell r="V2002" t="str">
            <v>Y</v>
          </cell>
          <cell r="W2002">
            <v>5</v>
          </cell>
          <cell r="X2002" t="str">
            <v>N</v>
          </cell>
          <cell r="Y2002" t="str">
            <v>VNGAAP</v>
          </cell>
          <cell r="Z2002" t="str">
            <v>9410</v>
          </cell>
          <cell r="AA2002">
            <v>43465</v>
          </cell>
          <cell r="AB2002">
            <v>15000000</v>
          </cell>
          <cell r="AC2002">
            <v>5000000000</v>
          </cell>
          <cell r="AD2002">
            <v>150000000</v>
          </cell>
          <cell r="AE2002">
            <v>250000000</v>
          </cell>
          <cell r="AF2002">
            <v>2</v>
          </cell>
          <cell r="AG2002">
            <v>46022</v>
          </cell>
          <cell r="AH2002">
            <v>5000000000</v>
          </cell>
          <cell r="AI2002">
            <v>5000000000</v>
          </cell>
          <cell r="AJ2002">
            <v>15000000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>
            <v>0</v>
          </cell>
          <cell r="AT2002">
            <v>0</v>
          </cell>
          <cell r="AU2002">
            <v>42369</v>
          </cell>
          <cell r="AV2002">
            <v>1</v>
          </cell>
          <cell r="AW2002">
            <v>0</v>
          </cell>
        </row>
        <row r="2003">
          <cell r="C2003" t="str">
            <v>B0635</v>
          </cell>
          <cell r="D2003">
            <v>2000000000</v>
          </cell>
          <cell r="E2003">
            <v>0</v>
          </cell>
          <cell r="F2003">
            <v>46022</v>
          </cell>
          <cell r="G2003">
            <v>5000000000</v>
          </cell>
          <cell r="H2003">
            <v>7000000000</v>
          </cell>
          <cell r="I2003">
            <v>2000000000</v>
          </cell>
          <cell r="J2003">
            <v>150000000</v>
          </cell>
          <cell r="K2003" t="str">
            <v>2121</v>
          </cell>
          <cell r="L2003">
            <v>2</v>
          </cell>
          <cell r="M2003" t="str">
            <v>VND</v>
          </cell>
          <cell r="N2003" t="str">
            <v>VN0011464</v>
          </cell>
          <cell r="O2003">
            <v>2</v>
          </cell>
          <cell r="P2003" t="str">
            <v>LOAN</v>
          </cell>
          <cell r="Q2003">
            <v>46022</v>
          </cell>
          <cell r="R2003">
            <v>46022</v>
          </cell>
          <cell r="S2003">
            <v>40179</v>
          </cell>
          <cell r="T2003">
            <v>1</v>
          </cell>
          <cell r="U2003" t="str">
            <v>N</v>
          </cell>
          <cell r="V2003" t="str">
            <v>Y</v>
          </cell>
          <cell r="W2003">
            <v>5</v>
          </cell>
          <cell r="X2003" t="str">
            <v>N</v>
          </cell>
          <cell r="Y2003" t="str">
            <v>VNGAAP</v>
          </cell>
          <cell r="Z2003" t="str">
            <v>9410</v>
          </cell>
          <cell r="AA2003">
            <v>43465</v>
          </cell>
          <cell r="AB2003">
            <v>15000000</v>
          </cell>
          <cell r="AC2003">
            <v>5000000000</v>
          </cell>
          <cell r="AD2003">
            <v>150000000</v>
          </cell>
          <cell r="AE2003">
            <v>1000000000</v>
          </cell>
          <cell r="AF2003">
            <v>2</v>
          </cell>
          <cell r="AG2003">
            <v>46022</v>
          </cell>
          <cell r="AH2003">
            <v>5000000000</v>
          </cell>
          <cell r="AI2003">
            <v>5000000000</v>
          </cell>
          <cell r="AJ2003">
            <v>15000000</v>
          </cell>
          <cell r="AK2003">
            <v>0.39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>
            <v>0</v>
          </cell>
          <cell r="AT2003">
            <v>0</v>
          </cell>
          <cell r="AU2003">
            <v>42369</v>
          </cell>
          <cell r="AV2003">
            <v>1</v>
          </cell>
          <cell r="AW2003">
            <v>0</v>
          </cell>
        </row>
        <row r="2004">
          <cell r="C2004" t="str">
            <v>B0636</v>
          </cell>
          <cell r="D2004">
            <v>2000000000</v>
          </cell>
          <cell r="E2004">
            <v>0</v>
          </cell>
          <cell r="F2004">
            <v>46022</v>
          </cell>
          <cell r="G2004">
            <v>5000000000</v>
          </cell>
          <cell r="H2004">
            <v>7000000000</v>
          </cell>
          <cell r="I2004">
            <v>2000000000</v>
          </cell>
          <cell r="J2004">
            <v>150000000</v>
          </cell>
          <cell r="K2004" t="str">
            <v>2121</v>
          </cell>
          <cell r="L2004">
            <v>2</v>
          </cell>
          <cell r="M2004" t="str">
            <v>VND</v>
          </cell>
          <cell r="N2004" t="str">
            <v>VN0013354</v>
          </cell>
          <cell r="O2004">
            <v>2</v>
          </cell>
          <cell r="P2004" t="str">
            <v>LOAN</v>
          </cell>
          <cell r="Q2004">
            <v>46022</v>
          </cell>
          <cell r="R2004">
            <v>46022</v>
          </cell>
          <cell r="S2004">
            <v>40179</v>
          </cell>
          <cell r="T2004">
            <v>1</v>
          </cell>
          <cell r="U2004" t="str">
            <v>N</v>
          </cell>
          <cell r="V2004" t="str">
            <v>Y</v>
          </cell>
          <cell r="W2004">
            <v>5</v>
          </cell>
          <cell r="X2004" t="str">
            <v>N</v>
          </cell>
          <cell r="Y2004" t="str">
            <v>VNGAAP</v>
          </cell>
          <cell r="Z2004" t="str">
            <v>9410</v>
          </cell>
          <cell r="AA2004">
            <v>43465</v>
          </cell>
          <cell r="AB2004">
            <v>15000000</v>
          </cell>
          <cell r="AC2004">
            <v>5000000000</v>
          </cell>
          <cell r="AD2004">
            <v>150000000</v>
          </cell>
          <cell r="AE2004">
            <v>2500000000</v>
          </cell>
          <cell r="AF2004">
            <v>2</v>
          </cell>
          <cell r="AG2004">
            <v>46022</v>
          </cell>
          <cell r="AH2004">
            <v>5000000000</v>
          </cell>
          <cell r="AI2004">
            <v>5000000000</v>
          </cell>
          <cell r="AJ2004">
            <v>15000000</v>
          </cell>
          <cell r="AK2004">
            <v>0.4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>
            <v>0</v>
          </cell>
          <cell r="AT2004">
            <v>0</v>
          </cell>
          <cell r="AU2004">
            <v>42369</v>
          </cell>
          <cell r="AV2004">
            <v>1</v>
          </cell>
          <cell r="AW2004">
            <v>0</v>
          </cell>
        </row>
        <row r="2005">
          <cell r="C2005" t="str">
            <v>B0637</v>
          </cell>
          <cell r="D2005">
            <v>2000000000</v>
          </cell>
          <cell r="E2005">
            <v>0</v>
          </cell>
          <cell r="F2005">
            <v>46022</v>
          </cell>
          <cell r="G2005">
            <v>5000000000</v>
          </cell>
          <cell r="H2005">
            <v>7000000000</v>
          </cell>
          <cell r="I2005">
            <v>2000000000</v>
          </cell>
          <cell r="J2005">
            <v>150000000</v>
          </cell>
          <cell r="K2005" t="str">
            <v>2121</v>
          </cell>
          <cell r="L2005">
            <v>2</v>
          </cell>
          <cell r="M2005" t="str">
            <v>VND</v>
          </cell>
          <cell r="N2005" t="str">
            <v>VN0011588</v>
          </cell>
          <cell r="O2005">
            <v>2</v>
          </cell>
          <cell r="P2005" t="str">
            <v>LOAN</v>
          </cell>
          <cell r="Q2005">
            <v>46022</v>
          </cell>
          <cell r="R2005">
            <v>46022</v>
          </cell>
          <cell r="S2005">
            <v>40179</v>
          </cell>
          <cell r="T2005">
            <v>1</v>
          </cell>
          <cell r="U2005" t="str">
            <v>N</v>
          </cell>
          <cell r="V2005" t="str">
            <v>Y</v>
          </cell>
          <cell r="W2005">
            <v>5</v>
          </cell>
          <cell r="X2005" t="str">
            <v>N</v>
          </cell>
          <cell r="Y2005" t="str">
            <v>VNGAAP</v>
          </cell>
          <cell r="Z2005" t="str">
            <v>9410</v>
          </cell>
          <cell r="AA2005">
            <v>43465</v>
          </cell>
          <cell r="AB2005">
            <v>15000000</v>
          </cell>
          <cell r="AC2005">
            <v>5000000000</v>
          </cell>
          <cell r="AD2005">
            <v>150000000</v>
          </cell>
          <cell r="AE2005">
            <v>3000000000</v>
          </cell>
          <cell r="AF2005">
            <v>2</v>
          </cell>
          <cell r="AG2005">
            <v>46022</v>
          </cell>
          <cell r="AH2005">
            <v>5000000000</v>
          </cell>
          <cell r="AI2005">
            <v>5000000000</v>
          </cell>
          <cell r="AJ2005">
            <v>15000000</v>
          </cell>
          <cell r="AK2005">
            <v>0.6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>
            <v>0</v>
          </cell>
          <cell r="AT2005">
            <v>0</v>
          </cell>
          <cell r="AU2005">
            <v>42369</v>
          </cell>
          <cell r="AV2005">
            <v>1</v>
          </cell>
          <cell r="AW2005">
            <v>0</v>
          </cell>
        </row>
        <row r="2006">
          <cell r="C2006" t="str">
            <v>B0638</v>
          </cell>
          <cell r="D2006">
            <v>2000000000</v>
          </cell>
          <cell r="E2006">
            <v>0</v>
          </cell>
          <cell r="F2006">
            <v>46022</v>
          </cell>
          <cell r="G2006">
            <v>5000000000</v>
          </cell>
          <cell r="H2006">
            <v>7000000000</v>
          </cell>
          <cell r="I2006">
            <v>2000000000</v>
          </cell>
          <cell r="J2006">
            <v>150000000</v>
          </cell>
          <cell r="K2006" t="str">
            <v>2121</v>
          </cell>
          <cell r="L2006">
            <v>2</v>
          </cell>
          <cell r="M2006" t="str">
            <v>VND</v>
          </cell>
          <cell r="N2006" t="str">
            <v>VN0012455</v>
          </cell>
          <cell r="O2006">
            <v>2</v>
          </cell>
          <cell r="P2006" t="str">
            <v>LOAN</v>
          </cell>
          <cell r="Q2006">
            <v>46022</v>
          </cell>
          <cell r="R2006">
            <v>46022</v>
          </cell>
          <cell r="S2006">
            <v>40179</v>
          </cell>
          <cell r="T2006">
            <v>1</v>
          </cell>
          <cell r="U2006" t="str">
            <v>N</v>
          </cell>
          <cell r="V2006" t="str">
            <v>Y</v>
          </cell>
          <cell r="W2006">
            <v>5</v>
          </cell>
          <cell r="X2006" t="str">
            <v>N</v>
          </cell>
          <cell r="Y2006" t="str">
            <v>VNGAAP</v>
          </cell>
          <cell r="Z2006" t="str">
            <v>9410</v>
          </cell>
          <cell r="AA2006">
            <v>43465</v>
          </cell>
          <cell r="AB2006">
            <v>15000000</v>
          </cell>
          <cell r="AC2006">
            <v>5000000000</v>
          </cell>
          <cell r="AD2006">
            <v>150000000</v>
          </cell>
          <cell r="AE2006">
            <v>0</v>
          </cell>
          <cell r="AF2006">
            <v>2</v>
          </cell>
          <cell r="AG2006">
            <v>46022</v>
          </cell>
          <cell r="AH2006">
            <v>5000000000</v>
          </cell>
          <cell r="AI2006">
            <v>5000000000</v>
          </cell>
          <cell r="AJ2006">
            <v>15000000</v>
          </cell>
          <cell r="AK2006">
            <v>0.75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>
            <v>0</v>
          </cell>
          <cell r="AT2006">
            <v>0</v>
          </cell>
          <cell r="AU2006">
            <v>42369</v>
          </cell>
          <cell r="AV2006">
            <v>1</v>
          </cell>
          <cell r="AW2006">
            <v>0</v>
          </cell>
        </row>
        <row r="2007">
          <cell r="C2007" t="str">
            <v>B0639</v>
          </cell>
          <cell r="D2007">
            <v>2000000000</v>
          </cell>
          <cell r="E2007">
            <v>0</v>
          </cell>
          <cell r="F2007">
            <v>46022</v>
          </cell>
          <cell r="G2007">
            <v>5000000000</v>
          </cell>
          <cell r="H2007">
            <v>7000000000</v>
          </cell>
          <cell r="I2007">
            <v>2000000000</v>
          </cell>
          <cell r="J2007">
            <v>150000000</v>
          </cell>
          <cell r="K2007" t="str">
            <v>2121</v>
          </cell>
          <cell r="L2007">
            <v>2</v>
          </cell>
          <cell r="M2007" t="str">
            <v>VND</v>
          </cell>
          <cell r="N2007" t="str">
            <v>VN0011797</v>
          </cell>
          <cell r="O2007">
            <v>2</v>
          </cell>
          <cell r="P2007" t="str">
            <v>LOAN</v>
          </cell>
          <cell r="Q2007">
            <v>46022</v>
          </cell>
          <cell r="R2007">
            <v>46022</v>
          </cell>
          <cell r="S2007">
            <v>40179</v>
          </cell>
          <cell r="T2007">
            <v>1</v>
          </cell>
          <cell r="U2007" t="str">
            <v>N</v>
          </cell>
          <cell r="V2007" t="str">
            <v>Y</v>
          </cell>
          <cell r="W2007">
            <v>5</v>
          </cell>
          <cell r="X2007" t="str">
            <v>N</v>
          </cell>
          <cell r="Y2007" t="str">
            <v>VNGAAP</v>
          </cell>
          <cell r="Z2007" t="str">
            <v>9410</v>
          </cell>
          <cell r="AA2007">
            <v>43465</v>
          </cell>
          <cell r="AB2007">
            <v>15000000</v>
          </cell>
          <cell r="AC2007">
            <v>5000000000</v>
          </cell>
          <cell r="AD2007">
            <v>150000000</v>
          </cell>
          <cell r="AE2007">
            <v>250000000</v>
          </cell>
          <cell r="AF2007">
            <v>2</v>
          </cell>
          <cell r="AG2007">
            <v>46022</v>
          </cell>
          <cell r="AH2007">
            <v>5000000000</v>
          </cell>
          <cell r="AI2007">
            <v>5000000000</v>
          </cell>
          <cell r="AJ2007">
            <v>15000000</v>
          </cell>
          <cell r="AK2007">
            <v>0.8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>
            <v>0</v>
          </cell>
          <cell r="AT2007">
            <v>0</v>
          </cell>
          <cell r="AU2007">
            <v>42369</v>
          </cell>
          <cell r="AV2007">
            <v>1</v>
          </cell>
          <cell r="AW2007">
            <v>0</v>
          </cell>
        </row>
        <row r="2008">
          <cell r="C2008" t="str">
            <v>B0640</v>
          </cell>
          <cell r="D2008">
            <v>2000000000</v>
          </cell>
          <cell r="E2008">
            <v>0</v>
          </cell>
          <cell r="F2008">
            <v>46022</v>
          </cell>
          <cell r="G2008">
            <v>5000000000</v>
          </cell>
          <cell r="H2008">
            <v>7000000000</v>
          </cell>
          <cell r="I2008">
            <v>2000000000</v>
          </cell>
          <cell r="J2008">
            <v>150000000</v>
          </cell>
          <cell r="K2008" t="str">
            <v>2121</v>
          </cell>
          <cell r="L2008">
            <v>2</v>
          </cell>
          <cell r="M2008" t="str">
            <v>VND</v>
          </cell>
          <cell r="N2008" t="str">
            <v>VN0012244</v>
          </cell>
          <cell r="O2008">
            <v>2</v>
          </cell>
          <cell r="P2008" t="str">
            <v>LOAN</v>
          </cell>
          <cell r="Q2008">
            <v>46022</v>
          </cell>
          <cell r="R2008">
            <v>46022</v>
          </cell>
          <cell r="S2008">
            <v>40179</v>
          </cell>
          <cell r="T2008">
            <v>1</v>
          </cell>
          <cell r="U2008" t="str">
            <v>N</v>
          </cell>
          <cell r="V2008" t="str">
            <v>Y</v>
          </cell>
          <cell r="W2008">
            <v>5</v>
          </cell>
          <cell r="X2008" t="str">
            <v>N</v>
          </cell>
          <cell r="Y2008" t="str">
            <v>VNGAAP</v>
          </cell>
          <cell r="Z2008" t="str">
            <v>9410</v>
          </cell>
          <cell r="AA2008">
            <v>43465</v>
          </cell>
          <cell r="AB2008">
            <v>15000000</v>
          </cell>
          <cell r="AC2008">
            <v>5000000000</v>
          </cell>
          <cell r="AD2008">
            <v>150000000</v>
          </cell>
          <cell r="AE2008">
            <v>1000000000</v>
          </cell>
          <cell r="AF2008">
            <v>2</v>
          </cell>
          <cell r="AG2008">
            <v>46022</v>
          </cell>
          <cell r="AH2008">
            <v>5000000000</v>
          </cell>
          <cell r="AI2008">
            <v>5000000000</v>
          </cell>
          <cell r="AJ2008">
            <v>15000000</v>
          </cell>
          <cell r="AK2008">
            <v>0.9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>
            <v>0</v>
          </cell>
          <cell r="AT2008">
            <v>0</v>
          </cell>
          <cell r="AU2008">
            <v>42369</v>
          </cell>
          <cell r="AV2008">
            <v>1</v>
          </cell>
          <cell r="AW2008">
            <v>0</v>
          </cell>
        </row>
        <row r="2009">
          <cell r="C2009" t="str">
            <v>B0641</v>
          </cell>
          <cell r="D2009">
            <v>2000000000</v>
          </cell>
          <cell r="E2009">
            <v>0</v>
          </cell>
          <cell r="F2009">
            <v>46022</v>
          </cell>
          <cell r="G2009">
            <v>5000000000</v>
          </cell>
          <cell r="H2009">
            <v>7000000000</v>
          </cell>
          <cell r="I2009">
            <v>2000000000</v>
          </cell>
          <cell r="J2009">
            <v>150000000</v>
          </cell>
          <cell r="K2009" t="str">
            <v>2121</v>
          </cell>
          <cell r="L2009">
            <v>2</v>
          </cell>
          <cell r="M2009" t="str">
            <v>VND</v>
          </cell>
          <cell r="N2009" t="str">
            <v>VN0011405</v>
          </cell>
          <cell r="O2009">
            <v>2</v>
          </cell>
          <cell r="P2009" t="str">
            <v>LOAN</v>
          </cell>
          <cell r="Q2009">
            <v>46022</v>
          </cell>
          <cell r="R2009">
            <v>46022</v>
          </cell>
          <cell r="S2009">
            <v>40179</v>
          </cell>
          <cell r="T2009">
            <v>1</v>
          </cell>
          <cell r="U2009" t="str">
            <v>N</v>
          </cell>
          <cell r="V2009" t="str">
            <v>Y</v>
          </cell>
          <cell r="W2009">
            <v>5</v>
          </cell>
          <cell r="X2009" t="str">
            <v>N</v>
          </cell>
          <cell r="Y2009" t="str">
            <v>VNGAAP</v>
          </cell>
          <cell r="Z2009" t="str">
            <v>9410</v>
          </cell>
          <cell r="AA2009">
            <v>43465</v>
          </cell>
          <cell r="AB2009">
            <v>15000000</v>
          </cell>
          <cell r="AC2009">
            <v>5000000000</v>
          </cell>
          <cell r="AD2009">
            <v>150000000</v>
          </cell>
          <cell r="AE2009">
            <v>2500000000</v>
          </cell>
          <cell r="AF2009">
            <v>2</v>
          </cell>
          <cell r="AG2009">
            <v>46022</v>
          </cell>
          <cell r="AH2009">
            <v>5000000000</v>
          </cell>
          <cell r="AI2009">
            <v>5000000000</v>
          </cell>
          <cell r="AJ2009">
            <v>15000000</v>
          </cell>
          <cell r="AK2009">
            <v>1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>
            <v>0</v>
          </cell>
          <cell r="AT2009">
            <v>0</v>
          </cell>
          <cell r="AU2009">
            <v>42369</v>
          </cell>
          <cell r="AV2009">
            <v>1</v>
          </cell>
          <cell r="AW2009">
            <v>0</v>
          </cell>
        </row>
        <row r="2010">
          <cell r="C2010" t="str">
            <v>B0642</v>
          </cell>
          <cell r="D2010">
            <v>2000000000</v>
          </cell>
          <cell r="E2010">
            <v>0</v>
          </cell>
          <cell r="F2010">
            <v>46022</v>
          </cell>
          <cell r="G2010">
            <v>5000000000</v>
          </cell>
          <cell r="H2010">
            <v>7000000000</v>
          </cell>
          <cell r="I2010">
            <v>2000000000</v>
          </cell>
          <cell r="J2010">
            <v>150000000</v>
          </cell>
          <cell r="K2010" t="str">
            <v>2121</v>
          </cell>
          <cell r="L2010">
            <v>2</v>
          </cell>
          <cell r="M2010" t="str">
            <v>VND</v>
          </cell>
          <cell r="N2010" t="str">
            <v>VN0012694</v>
          </cell>
          <cell r="O2010">
            <v>2</v>
          </cell>
          <cell r="P2010" t="str">
            <v>LOAN</v>
          </cell>
          <cell r="Q2010">
            <v>46022</v>
          </cell>
          <cell r="R2010">
            <v>46022</v>
          </cell>
          <cell r="S2010">
            <v>40179</v>
          </cell>
          <cell r="T2010">
            <v>1</v>
          </cell>
          <cell r="U2010" t="str">
            <v>N</v>
          </cell>
          <cell r="V2010" t="str">
            <v>Y</v>
          </cell>
          <cell r="W2010">
            <v>5</v>
          </cell>
          <cell r="X2010" t="str">
            <v>N</v>
          </cell>
          <cell r="Y2010" t="str">
            <v>VNGAAP</v>
          </cell>
          <cell r="Z2010" t="str">
            <v>9410</v>
          </cell>
          <cell r="AA2010">
            <v>43465</v>
          </cell>
          <cell r="AB2010">
            <v>15000000</v>
          </cell>
          <cell r="AC2010">
            <v>5000000000</v>
          </cell>
          <cell r="AD2010">
            <v>150000000</v>
          </cell>
          <cell r="AE2010">
            <v>3000000000</v>
          </cell>
          <cell r="AF2010">
            <v>2</v>
          </cell>
          <cell r="AG2010">
            <v>46022</v>
          </cell>
          <cell r="AH2010">
            <v>5000000000</v>
          </cell>
          <cell r="AI2010">
            <v>5000000000</v>
          </cell>
          <cell r="AJ2010">
            <v>15000000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>
            <v>0</v>
          </cell>
          <cell r="AQ2010">
            <v>0</v>
          </cell>
          <cell r="AR2010">
            <v>0</v>
          </cell>
          <cell r="AS2010">
            <v>0</v>
          </cell>
          <cell r="AT2010">
            <v>0</v>
          </cell>
          <cell r="AU2010">
            <v>42369</v>
          </cell>
          <cell r="AV2010">
            <v>1</v>
          </cell>
          <cell r="AW2010">
            <v>0</v>
          </cell>
        </row>
        <row r="2011">
          <cell r="C2011" t="str">
            <v>B0643</v>
          </cell>
          <cell r="D2011">
            <v>2000000000</v>
          </cell>
          <cell r="E2011">
            <v>0</v>
          </cell>
          <cell r="F2011">
            <v>46022</v>
          </cell>
          <cell r="G2011">
            <v>5000000000</v>
          </cell>
          <cell r="H2011">
            <v>7000000000</v>
          </cell>
          <cell r="I2011">
            <v>2000000000</v>
          </cell>
          <cell r="J2011">
            <v>150000000</v>
          </cell>
          <cell r="K2011" t="str">
            <v>2121</v>
          </cell>
          <cell r="L2011">
            <v>2</v>
          </cell>
          <cell r="M2011" t="str">
            <v>VND</v>
          </cell>
          <cell r="N2011" t="str">
            <v>VN0011882</v>
          </cell>
          <cell r="O2011">
            <v>2</v>
          </cell>
          <cell r="P2011" t="str">
            <v>LOAN</v>
          </cell>
          <cell r="Q2011">
            <v>46022</v>
          </cell>
          <cell r="R2011">
            <v>46022</v>
          </cell>
          <cell r="S2011">
            <v>40179</v>
          </cell>
          <cell r="T2011">
            <v>1</v>
          </cell>
          <cell r="U2011" t="str">
            <v>N</v>
          </cell>
          <cell r="V2011" t="str">
            <v>N</v>
          </cell>
          <cell r="W2011">
            <v>5</v>
          </cell>
          <cell r="X2011" t="str">
            <v>N</v>
          </cell>
          <cell r="Y2011" t="str">
            <v>VNGAAP</v>
          </cell>
          <cell r="Z2011" t="str">
            <v>9410</v>
          </cell>
          <cell r="AA2011">
            <v>43465</v>
          </cell>
          <cell r="AB2011">
            <v>15000000</v>
          </cell>
          <cell r="AC2011">
            <v>5000000000</v>
          </cell>
          <cell r="AD2011">
            <v>150000000</v>
          </cell>
          <cell r="AE2011">
            <v>0</v>
          </cell>
          <cell r="AF2011">
            <v>2</v>
          </cell>
          <cell r="AG2011">
            <v>46022</v>
          </cell>
          <cell r="AH2011">
            <v>5000000000</v>
          </cell>
          <cell r="AI2011">
            <v>5000000000</v>
          </cell>
          <cell r="AJ2011">
            <v>15000000</v>
          </cell>
          <cell r="AK2011">
            <v>0.39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>
            <v>0</v>
          </cell>
          <cell r="AT2011">
            <v>0</v>
          </cell>
          <cell r="AU2011">
            <v>42369</v>
          </cell>
          <cell r="AV2011">
            <v>1</v>
          </cell>
          <cell r="AW2011">
            <v>0</v>
          </cell>
        </row>
        <row r="2012">
          <cell r="C2012" t="str">
            <v>B0644</v>
          </cell>
          <cell r="D2012">
            <v>2000000000</v>
          </cell>
          <cell r="E2012">
            <v>0</v>
          </cell>
          <cell r="F2012">
            <v>46022</v>
          </cell>
          <cell r="G2012">
            <v>5000000000</v>
          </cell>
          <cell r="H2012">
            <v>7000000000</v>
          </cell>
          <cell r="I2012">
            <v>2000000000</v>
          </cell>
          <cell r="J2012">
            <v>150000000</v>
          </cell>
          <cell r="K2012" t="str">
            <v>2121</v>
          </cell>
          <cell r="L2012">
            <v>2</v>
          </cell>
          <cell r="M2012" t="str">
            <v>VND</v>
          </cell>
          <cell r="N2012" t="str">
            <v>VN0013172</v>
          </cell>
          <cell r="O2012">
            <v>2</v>
          </cell>
          <cell r="P2012" t="str">
            <v>LOAN</v>
          </cell>
          <cell r="Q2012">
            <v>46022</v>
          </cell>
          <cell r="R2012">
            <v>46022</v>
          </cell>
          <cell r="S2012">
            <v>40179</v>
          </cell>
          <cell r="T2012">
            <v>1</v>
          </cell>
          <cell r="U2012" t="str">
            <v>N</v>
          </cell>
          <cell r="V2012" t="str">
            <v>N</v>
          </cell>
          <cell r="W2012">
            <v>5</v>
          </cell>
          <cell r="X2012" t="str">
            <v>N</v>
          </cell>
          <cell r="Y2012" t="str">
            <v>VNGAAP</v>
          </cell>
          <cell r="Z2012" t="str">
            <v>9410</v>
          </cell>
          <cell r="AA2012">
            <v>43465</v>
          </cell>
          <cell r="AB2012">
            <v>15000000</v>
          </cell>
          <cell r="AC2012">
            <v>5000000000</v>
          </cell>
          <cell r="AD2012">
            <v>150000000</v>
          </cell>
          <cell r="AE2012">
            <v>250000000</v>
          </cell>
          <cell r="AF2012">
            <v>2</v>
          </cell>
          <cell r="AG2012">
            <v>46022</v>
          </cell>
          <cell r="AH2012">
            <v>5000000000</v>
          </cell>
          <cell r="AI2012">
            <v>5000000000</v>
          </cell>
          <cell r="AJ2012">
            <v>15000000</v>
          </cell>
          <cell r="AK2012">
            <v>0.4</v>
          </cell>
          <cell r="AL2012">
            <v>0</v>
          </cell>
          <cell r="AM2012">
            <v>0</v>
          </cell>
          <cell r="AN2012">
            <v>0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>
            <v>0</v>
          </cell>
          <cell r="AT2012">
            <v>0</v>
          </cell>
          <cell r="AU2012">
            <v>42369</v>
          </cell>
          <cell r="AV2012">
            <v>1</v>
          </cell>
          <cell r="AW2012">
            <v>0</v>
          </cell>
        </row>
        <row r="2013">
          <cell r="C2013" t="str">
            <v>B0645</v>
          </cell>
          <cell r="D2013">
            <v>2000000000</v>
          </cell>
          <cell r="E2013">
            <v>0</v>
          </cell>
          <cell r="F2013">
            <v>46022</v>
          </cell>
          <cell r="G2013">
            <v>5000000000</v>
          </cell>
          <cell r="H2013">
            <v>7000000000</v>
          </cell>
          <cell r="I2013">
            <v>2000000000</v>
          </cell>
          <cell r="J2013">
            <v>150000000</v>
          </cell>
          <cell r="K2013" t="str">
            <v>2121</v>
          </cell>
          <cell r="L2013">
            <v>2</v>
          </cell>
          <cell r="M2013" t="str">
            <v>VND</v>
          </cell>
          <cell r="N2013" t="str">
            <v>VN0012333</v>
          </cell>
          <cell r="O2013">
            <v>2</v>
          </cell>
          <cell r="P2013" t="str">
            <v>LOAN</v>
          </cell>
          <cell r="Q2013">
            <v>46022</v>
          </cell>
          <cell r="R2013">
            <v>46022</v>
          </cell>
          <cell r="S2013">
            <v>40179</v>
          </cell>
          <cell r="T2013">
            <v>1</v>
          </cell>
          <cell r="U2013" t="str">
            <v>N</v>
          </cell>
          <cell r="V2013" t="str">
            <v>N</v>
          </cell>
          <cell r="W2013">
            <v>5</v>
          </cell>
          <cell r="X2013" t="str">
            <v>N</v>
          </cell>
          <cell r="Y2013" t="str">
            <v>VNGAAP</v>
          </cell>
          <cell r="Z2013" t="str">
            <v>9410</v>
          </cell>
          <cell r="AA2013">
            <v>43465</v>
          </cell>
          <cell r="AB2013">
            <v>15000000</v>
          </cell>
          <cell r="AC2013">
            <v>5000000000</v>
          </cell>
          <cell r="AD2013">
            <v>150000000</v>
          </cell>
          <cell r="AE2013">
            <v>1000000000</v>
          </cell>
          <cell r="AF2013">
            <v>2</v>
          </cell>
          <cell r="AG2013">
            <v>46022</v>
          </cell>
          <cell r="AH2013">
            <v>5000000000</v>
          </cell>
          <cell r="AI2013">
            <v>5000000000</v>
          </cell>
          <cell r="AJ2013">
            <v>15000000</v>
          </cell>
          <cell r="AK2013">
            <v>0.6</v>
          </cell>
          <cell r="AL2013">
            <v>0</v>
          </cell>
          <cell r="AM2013">
            <v>0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S2013">
            <v>0</v>
          </cell>
          <cell r="AT2013">
            <v>0</v>
          </cell>
          <cell r="AU2013">
            <v>42369</v>
          </cell>
          <cell r="AV2013">
            <v>1</v>
          </cell>
          <cell r="AW2013">
            <v>0</v>
          </cell>
        </row>
        <row r="2014">
          <cell r="C2014" t="str">
            <v>B0646</v>
          </cell>
          <cell r="D2014">
            <v>2000000000</v>
          </cell>
          <cell r="E2014">
            <v>0</v>
          </cell>
          <cell r="F2014">
            <v>46022</v>
          </cell>
          <cell r="G2014">
            <v>5000000000</v>
          </cell>
          <cell r="H2014">
            <v>7000000000</v>
          </cell>
          <cell r="I2014">
            <v>2000000000</v>
          </cell>
          <cell r="J2014">
            <v>150000000</v>
          </cell>
          <cell r="K2014" t="str">
            <v>2121</v>
          </cell>
          <cell r="L2014">
            <v>2</v>
          </cell>
          <cell r="M2014" t="str">
            <v>VND</v>
          </cell>
          <cell r="N2014" t="str">
            <v>VN0013141</v>
          </cell>
          <cell r="O2014">
            <v>2</v>
          </cell>
          <cell r="P2014" t="str">
            <v>LOAN</v>
          </cell>
          <cell r="Q2014">
            <v>46022</v>
          </cell>
          <cell r="R2014">
            <v>46022</v>
          </cell>
          <cell r="S2014">
            <v>40179</v>
          </cell>
          <cell r="T2014">
            <v>1</v>
          </cell>
          <cell r="U2014" t="str">
            <v>N</v>
          </cell>
          <cell r="V2014" t="str">
            <v>N</v>
          </cell>
          <cell r="W2014">
            <v>5</v>
          </cell>
          <cell r="X2014" t="str">
            <v>N</v>
          </cell>
          <cell r="Y2014" t="str">
            <v>VNGAAP</v>
          </cell>
          <cell r="Z2014" t="str">
            <v>9410</v>
          </cell>
          <cell r="AA2014">
            <v>43465</v>
          </cell>
          <cell r="AB2014">
            <v>15000000</v>
          </cell>
          <cell r="AC2014">
            <v>5000000000</v>
          </cell>
          <cell r="AD2014">
            <v>150000000</v>
          </cell>
          <cell r="AE2014">
            <v>2500000000</v>
          </cell>
          <cell r="AF2014">
            <v>2</v>
          </cell>
          <cell r="AG2014">
            <v>46022</v>
          </cell>
          <cell r="AH2014">
            <v>5000000000</v>
          </cell>
          <cell r="AI2014">
            <v>5000000000</v>
          </cell>
          <cell r="AJ2014">
            <v>15000000</v>
          </cell>
          <cell r="AK2014">
            <v>0.75</v>
          </cell>
          <cell r="AL2014">
            <v>0</v>
          </cell>
          <cell r="AM2014">
            <v>0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S2014">
            <v>0</v>
          </cell>
          <cell r="AT2014">
            <v>0</v>
          </cell>
          <cell r="AU2014">
            <v>42369</v>
          </cell>
          <cell r="AV2014">
            <v>1</v>
          </cell>
          <cell r="AW2014">
            <v>0</v>
          </cell>
        </row>
        <row r="2015">
          <cell r="C2015" t="str">
            <v>B0647</v>
          </cell>
          <cell r="D2015">
            <v>2000000000</v>
          </cell>
          <cell r="E2015">
            <v>0</v>
          </cell>
          <cell r="F2015">
            <v>46022</v>
          </cell>
          <cell r="G2015">
            <v>5000000000</v>
          </cell>
          <cell r="H2015">
            <v>7000000000</v>
          </cell>
          <cell r="I2015">
            <v>2000000000</v>
          </cell>
          <cell r="J2015">
            <v>150000000</v>
          </cell>
          <cell r="K2015" t="str">
            <v>2121</v>
          </cell>
          <cell r="L2015">
            <v>2</v>
          </cell>
          <cell r="M2015" t="str">
            <v>VND</v>
          </cell>
          <cell r="N2015" t="str">
            <v>VN0011916</v>
          </cell>
          <cell r="O2015">
            <v>2</v>
          </cell>
          <cell r="P2015" t="str">
            <v>LOAN</v>
          </cell>
          <cell r="Q2015">
            <v>46022</v>
          </cell>
          <cell r="R2015">
            <v>46022</v>
          </cell>
          <cell r="S2015">
            <v>40179</v>
          </cell>
          <cell r="T2015">
            <v>1</v>
          </cell>
          <cell r="U2015" t="str">
            <v>N</v>
          </cell>
          <cell r="V2015" t="str">
            <v>N</v>
          </cell>
          <cell r="W2015">
            <v>5</v>
          </cell>
          <cell r="X2015" t="str">
            <v>N</v>
          </cell>
          <cell r="Y2015" t="str">
            <v>VNGAAP</v>
          </cell>
          <cell r="Z2015" t="str">
            <v>9410</v>
          </cell>
          <cell r="AA2015">
            <v>43465</v>
          </cell>
          <cell r="AB2015">
            <v>15000000</v>
          </cell>
          <cell r="AC2015">
            <v>5000000000</v>
          </cell>
          <cell r="AD2015">
            <v>150000000</v>
          </cell>
          <cell r="AE2015">
            <v>3000000000</v>
          </cell>
          <cell r="AF2015">
            <v>2</v>
          </cell>
          <cell r="AG2015">
            <v>46022</v>
          </cell>
          <cell r="AH2015">
            <v>5000000000</v>
          </cell>
          <cell r="AI2015">
            <v>5000000000</v>
          </cell>
          <cell r="AJ2015">
            <v>15000000</v>
          </cell>
          <cell r="AK2015">
            <v>0.8</v>
          </cell>
          <cell r="AL2015">
            <v>0</v>
          </cell>
          <cell r="AM2015">
            <v>0</v>
          </cell>
          <cell r="AN2015">
            <v>0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S2015">
            <v>0</v>
          </cell>
          <cell r="AT2015">
            <v>0</v>
          </cell>
          <cell r="AU2015">
            <v>42369</v>
          </cell>
          <cell r="AV2015">
            <v>1</v>
          </cell>
          <cell r="AW2015">
            <v>0</v>
          </cell>
        </row>
        <row r="2016">
          <cell r="C2016" t="str">
            <v>B0648</v>
          </cell>
          <cell r="D2016">
            <v>2000000000</v>
          </cell>
          <cell r="E2016">
            <v>0</v>
          </cell>
          <cell r="F2016">
            <v>46022</v>
          </cell>
          <cell r="G2016">
            <v>5000000000</v>
          </cell>
          <cell r="H2016">
            <v>7000000000</v>
          </cell>
          <cell r="I2016">
            <v>2000000000</v>
          </cell>
          <cell r="J2016">
            <v>150000000</v>
          </cell>
          <cell r="K2016" t="str">
            <v>2121</v>
          </cell>
          <cell r="L2016">
            <v>2</v>
          </cell>
          <cell r="M2016" t="str">
            <v>VND</v>
          </cell>
          <cell r="N2016" t="str">
            <v>VN0013601</v>
          </cell>
          <cell r="O2016">
            <v>2</v>
          </cell>
          <cell r="P2016" t="str">
            <v>LOAN</v>
          </cell>
          <cell r="Q2016">
            <v>46022</v>
          </cell>
          <cell r="R2016">
            <v>46022</v>
          </cell>
          <cell r="S2016">
            <v>40179</v>
          </cell>
          <cell r="T2016">
            <v>1</v>
          </cell>
          <cell r="U2016" t="str">
            <v>N</v>
          </cell>
          <cell r="V2016" t="str">
            <v>N</v>
          </cell>
          <cell r="W2016">
            <v>5</v>
          </cell>
          <cell r="X2016" t="str">
            <v>N</v>
          </cell>
          <cell r="Y2016" t="str">
            <v>VNGAAP</v>
          </cell>
          <cell r="Z2016" t="str">
            <v>9410</v>
          </cell>
          <cell r="AA2016">
            <v>43465</v>
          </cell>
          <cell r="AB2016">
            <v>15000000</v>
          </cell>
          <cell r="AC2016">
            <v>5000000000</v>
          </cell>
          <cell r="AD2016">
            <v>150000000</v>
          </cell>
          <cell r="AE2016">
            <v>0</v>
          </cell>
          <cell r="AF2016">
            <v>2</v>
          </cell>
          <cell r="AG2016">
            <v>46022</v>
          </cell>
          <cell r="AH2016">
            <v>5000000000</v>
          </cell>
          <cell r="AI2016">
            <v>5000000000</v>
          </cell>
          <cell r="AJ2016">
            <v>15000000</v>
          </cell>
          <cell r="AK2016">
            <v>0.9</v>
          </cell>
          <cell r="AL2016">
            <v>0</v>
          </cell>
          <cell r="AM2016">
            <v>0</v>
          </cell>
          <cell r="AN2016">
            <v>0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S2016">
            <v>0</v>
          </cell>
          <cell r="AT2016">
            <v>0</v>
          </cell>
          <cell r="AU2016">
            <v>42369</v>
          </cell>
          <cell r="AV2016">
            <v>1</v>
          </cell>
          <cell r="AW2016">
            <v>0</v>
          </cell>
        </row>
        <row r="2017">
          <cell r="C2017" t="str">
            <v>B0649</v>
          </cell>
          <cell r="D2017">
            <v>2000000000</v>
          </cell>
          <cell r="E2017">
            <v>0</v>
          </cell>
          <cell r="F2017">
            <v>46022</v>
          </cell>
          <cell r="G2017">
            <v>5000000000</v>
          </cell>
          <cell r="H2017">
            <v>7000000000</v>
          </cell>
          <cell r="I2017">
            <v>2000000000</v>
          </cell>
          <cell r="J2017">
            <v>150000000</v>
          </cell>
          <cell r="K2017" t="str">
            <v>2121</v>
          </cell>
          <cell r="L2017">
            <v>2</v>
          </cell>
          <cell r="M2017" t="str">
            <v>VND</v>
          </cell>
          <cell r="N2017" t="str">
            <v>VN0013232</v>
          </cell>
          <cell r="O2017">
            <v>2</v>
          </cell>
          <cell r="P2017" t="str">
            <v>LOAN</v>
          </cell>
          <cell r="Q2017">
            <v>46022</v>
          </cell>
          <cell r="R2017">
            <v>46022</v>
          </cell>
          <cell r="S2017">
            <v>40179</v>
          </cell>
          <cell r="T2017">
            <v>1</v>
          </cell>
          <cell r="U2017" t="str">
            <v>N</v>
          </cell>
          <cell r="V2017" t="str">
            <v>N</v>
          </cell>
          <cell r="W2017">
            <v>5</v>
          </cell>
          <cell r="X2017" t="str">
            <v>N</v>
          </cell>
          <cell r="Y2017" t="str">
            <v>VNGAAP</v>
          </cell>
          <cell r="Z2017" t="str">
            <v>9410</v>
          </cell>
          <cell r="AA2017">
            <v>43465</v>
          </cell>
          <cell r="AB2017">
            <v>15000000</v>
          </cell>
          <cell r="AC2017">
            <v>5000000000</v>
          </cell>
          <cell r="AD2017">
            <v>150000000</v>
          </cell>
          <cell r="AE2017">
            <v>250000000</v>
          </cell>
          <cell r="AF2017">
            <v>2</v>
          </cell>
          <cell r="AG2017">
            <v>46022</v>
          </cell>
          <cell r="AH2017">
            <v>5000000000</v>
          </cell>
          <cell r="AI2017">
            <v>5000000000</v>
          </cell>
          <cell r="AJ2017">
            <v>15000000</v>
          </cell>
          <cell r="AK2017">
            <v>1</v>
          </cell>
          <cell r="AL2017">
            <v>0</v>
          </cell>
          <cell r="AM2017">
            <v>0</v>
          </cell>
          <cell r="AN2017">
            <v>0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>
            <v>0</v>
          </cell>
          <cell r="AT2017">
            <v>0</v>
          </cell>
          <cell r="AU2017">
            <v>42369</v>
          </cell>
          <cell r="AV2017">
            <v>1</v>
          </cell>
          <cell r="AW2017">
            <v>0</v>
          </cell>
        </row>
        <row r="2018">
          <cell r="C2018" t="str">
            <v>B0650</v>
          </cell>
          <cell r="D2018">
            <v>2000000000</v>
          </cell>
          <cell r="E2018">
            <v>0</v>
          </cell>
          <cell r="F2018">
            <v>46022</v>
          </cell>
          <cell r="G2018">
            <v>5000000000</v>
          </cell>
          <cell r="H2018">
            <v>7000000000</v>
          </cell>
          <cell r="I2018">
            <v>2000000000</v>
          </cell>
          <cell r="J2018">
            <v>150000000</v>
          </cell>
          <cell r="K2018" t="str">
            <v>2121</v>
          </cell>
          <cell r="L2018">
            <v>2</v>
          </cell>
          <cell r="M2018" t="str">
            <v>VND</v>
          </cell>
          <cell r="N2018" t="str">
            <v>VN0012481</v>
          </cell>
          <cell r="O2018">
            <v>2</v>
          </cell>
          <cell r="P2018" t="str">
            <v>LOAN</v>
          </cell>
          <cell r="Q2018">
            <v>46022</v>
          </cell>
          <cell r="R2018">
            <v>46022</v>
          </cell>
          <cell r="S2018">
            <v>40179</v>
          </cell>
          <cell r="T2018">
            <v>1</v>
          </cell>
          <cell r="U2018" t="str">
            <v>N</v>
          </cell>
          <cell r="V2018" t="str">
            <v>N</v>
          </cell>
          <cell r="W2018">
            <v>5</v>
          </cell>
          <cell r="X2018" t="str">
            <v>N</v>
          </cell>
          <cell r="Y2018" t="str">
            <v>VNGAAP</v>
          </cell>
          <cell r="Z2018" t="str">
            <v>9410</v>
          </cell>
          <cell r="AA2018">
            <v>43465</v>
          </cell>
          <cell r="AB2018">
            <v>15000000</v>
          </cell>
          <cell r="AC2018">
            <v>5000000000</v>
          </cell>
          <cell r="AD2018">
            <v>150000000</v>
          </cell>
          <cell r="AE2018">
            <v>1000000000</v>
          </cell>
          <cell r="AF2018">
            <v>2</v>
          </cell>
          <cell r="AG2018">
            <v>46022</v>
          </cell>
          <cell r="AH2018">
            <v>5000000000</v>
          </cell>
          <cell r="AI2018">
            <v>5000000000</v>
          </cell>
          <cell r="AJ2018">
            <v>15000000</v>
          </cell>
          <cell r="AK2018">
            <v>0</v>
          </cell>
          <cell r="AL2018">
            <v>0</v>
          </cell>
          <cell r="AM2018">
            <v>0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S2018">
            <v>0</v>
          </cell>
          <cell r="AT2018">
            <v>0</v>
          </cell>
          <cell r="AU2018">
            <v>42369</v>
          </cell>
          <cell r="AV2018">
            <v>1</v>
          </cell>
          <cell r="AW2018">
            <v>0</v>
          </cell>
        </row>
        <row r="2019">
          <cell r="C2019" t="str">
            <v>B0651</v>
          </cell>
          <cell r="D2019">
            <v>2000000000</v>
          </cell>
          <cell r="E2019">
            <v>0</v>
          </cell>
          <cell r="F2019">
            <v>46022</v>
          </cell>
          <cell r="G2019">
            <v>5000000000</v>
          </cell>
          <cell r="H2019">
            <v>7000000000</v>
          </cell>
          <cell r="I2019">
            <v>2000000000</v>
          </cell>
          <cell r="J2019">
            <v>150000000</v>
          </cell>
          <cell r="K2019" t="str">
            <v>2121</v>
          </cell>
          <cell r="L2019">
            <v>3</v>
          </cell>
          <cell r="M2019" t="str">
            <v>VND</v>
          </cell>
          <cell r="N2019" t="str">
            <v>VN0012394</v>
          </cell>
          <cell r="O2019">
            <v>3</v>
          </cell>
          <cell r="P2019" t="str">
            <v>LOAN</v>
          </cell>
          <cell r="Q2019">
            <v>46022</v>
          </cell>
          <cell r="R2019">
            <v>46022</v>
          </cell>
          <cell r="S2019">
            <v>40179</v>
          </cell>
          <cell r="T2019">
            <v>1</v>
          </cell>
          <cell r="U2019" t="str">
            <v>N</v>
          </cell>
          <cell r="V2019" t="str">
            <v>Y</v>
          </cell>
          <cell r="W2019">
            <v>5</v>
          </cell>
          <cell r="X2019" t="str">
            <v>N</v>
          </cell>
          <cell r="Y2019" t="str">
            <v>VNGAAP</v>
          </cell>
          <cell r="Z2019" t="str">
            <v>9410</v>
          </cell>
          <cell r="AA2019">
            <v>43465</v>
          </cell>
          <cell r="AB2019">
            <v>15000000</v>
          </cell>
          <cell r="AC2019">
            <v>5000000000</v>
          </cell>
          <cell r="AD2019">
            <v>150000000</v>
          </cell>
          <cell r="AE2019">
            <v>2500000000</v>
          </cell>
          <cell r="AF2019">
            <v>2</v>
          </cell>
          <cell r="AG2019">
            <v>46022</v>
          </cell>
          <cell r="AH2019">
            <v>5000000000</v>
          </cell>
          <cell r="AI2019">
            <v>5000000000</v>
          </cell>
          <cell r="AJ2019">
            <v>15000000</v>
          </cell>
          <cell r="AK2019">
            <v>0.39</v>
          </cell>
          <cell r="AL2019">
            <v>0</v>
          </cell>
          <cell r="AM2019">
            <v>0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S2019">
            <v>0</v>
          </cell>
          <cell r="AT2019">
            <v>0</v>
          </cell>
          <cell r="AU2019">
            <v>42369</v>
          </cell>
          <cell r="AV2019">
            <v>1</v>
          </cell>
          <cell r="AW2019">
            <v>0</v>
          </cell>
        </row>
        <row r="2020">
          <cell r="C2020" t="str">
            <v>B0652</v>
          </cell>
          <cell r="D2020">
            <v>2000000000</v>
          </cell>
          <cell r="E2020">
            <v>0</v>
          </cell>
          <cell r="F2020">
            <v>46022</v>
          </cell>
          <cell r="G2020">
            <v>5000000000</v>
          </cell>
          <cell r="H2020">
            <v>7000000000</v>
          </cell>
          <cell r="I2020">
            <v>2000000000</v>
          </cell>
          <cell r="J2020">
            <v>150000000</v>
          </cell>
          <cell r="K2020" t="str">
            <v>2121</v>
          </cell>
          <cell r="L2020">
            <v>3</v>
          </cell>
          <cell r="M2020" t="str">
            <v>VND</v>
          </cell>
          <cell r="N2020" t="str">
            <v>VN0012991</v>
          </cell>
          <cell r="O2020">
            <v>3</v>
          </cell>
          <cell r="P2020" t="str">
            <v>LOAN</v>
          </cell>
          <cell r="Q2020">
            <v>46022</v>
          </cell>
          <cell r="R2020">
            <v>46022</v>
          </cell>
          <cell r="S2020">
            <v>40179</v>
          </cell>
          <cell r="T2020">
            <v>1</v>
          </cell>
          <cell r="U2020" t="str">
            <v>N</v>
          </cell>
          <cell r="V2020" t="str">
            <v>Y</v>
          </cell>
          <cell r="W2020">
            <v>5</v>
          </cell>
          <cell r="X2020" t="str">
            <v>N</v>
          </cell>
          <cell r="Y2020" t="str">
            <v>VNGAAP</v>
          </cell>
          <cell r="Z2020" t="str">
            <v>9410</v>
          </cell>
          <cell r="AA2020">
            <v>43465</v>
          </cell>
          <cell r="AB2020">
            <v>15000000</v>
          </cell>
          <cell r="AC2020">
            <v>5000000000</v>
          </cell>
          <cell r="AD2020">
            <v>150000000</v>
          </cell>
          <cell r="AE2020">
            <v>3000000000</v>
          </cell>
          <cell r="AF2020">
            <v>2</v>
          </cell>
          <cell r="AG2020">
            <v>46022</v>
          </cell>
          <cell r="AH2020">
            <v>5000000000</v>
          </cell>
          <cell r="AI2020">
            <v>5000000000</v>
          </cell>
          <cell r="AJ2020">
            <v>15000000</v>
          </cell>
          <cell r="AK2020">
            <v>0.4</v>
          </cell>
          <cell r="AL2020">
            <v>0</v>
          </cell>
          <cell r="AM2020">
            <v>0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S2020">
            <v>0</v>
          </cell>
          <cell r="AT2020">
            <v>0</v>
          </cell>
          <cell r="AU2020">
            <v>42369</v>
          </cell>
          <cell r="AV2020">
            <v>1</v>
          </cell>
          <cell r="AW2020">
            <v>0</v>
          </cell>
        </row>
        <row r="2021">
          <cell r="C2021" t="str">
            <v>B0653</v>
          </cell>
          <cell r="D2021">
            <v>2000000000</v>
          </cell>
          <cell r="E2021">
            <v>0</v>
          </cell>
          <cell r="F2021">
            <v>46022</v>
          </cell>
          <cell r="G2021">
            <v>5000000000</v>
          </cell>
          <cell r="H2021">
            <v>7000000000</v>
          </cell>
          <cell r="I2021">
            <v>2000000000</v>
          </cell>
          <cell r="J2021">
            <v>150000000</v>
          </cell>
          <cell r="K2021" t="str">
            <v>2121</v>
          </cell>
          <cell r="L2021">
            <v>3</v>
          </cell>
          <cell r="M2021" t="str">
            <v>VND</v>
          </cell>
          <cell r="N2021" t="str">
            <v>VN0011852</v>
          </cell>
          <cell r="O2021">
            <v>3</v>
          </cell>
          <cell r="P2021" t="str">
            <v>LOAN</v>
          </cell>
          <cell r="Q2021">
            <v>46022</v>
          </cell>
          <cell r="R2021">
            <v>46022</v>
          </cell>
          <cell r="S2021">
            <v>40179</v>
          </cell>
          <cell r="T2021">
            <v>1</v>
          </cell>
          <cell r="U2021" t="str">
            <v>N</v>
          </cell>
          <cell r="V2021" t="str">
            <v>Y</v>
          </cell>
          <cell r="W2021">
            <v>5</v>
          </cell>
          <cell r="X2021" t="str">
            <v>N</v>
          </cell>
          <cell r="Y2021" t="str">
            <v>VNGAAP</v>
          </cell>
          <cell r="Z2021" t="str">
            <v>9410</v>
          </cell>
          <cell r="AA2021">
            <v>43465</v>
          </cell>
          <cell r="AB2021">
            <v>15000000</v>
          </cell>
          <cell r="AC2021">
            <v>5000000000</v>
          </cell>
          <cell r="AD2021">
            <v>150000000</v>
          </cell>
          <cell r="AE2021">
            <v>0</v>
          </cell>
          <cell r="AF2021">
            <v>2</v>
          </cell>
          <cell r="AG2021">
            <v>46022</v>
          </cell>
          <cell r="AH2021">
            <v>5000000000</v>
          </cell>
          <cell r="AI2021">
            <v>5000000000</v>
          </cell>
          <cell r="AJ2021">
            <v>15000000</v>
          </cell>
          <cell r="AK2021">
            <v>0.6</v>
          </cell>
          <cell r="AL2021">
            <v>0</v>
          </cell>
          <cell r="AM2021">
            <v>0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S2021">
            <v>0</v>
          </cell>
          <cell r="AT2021">
            <v>0</v>
          </cell>
          <cell r="AU2021">
            <v>42369</v>
          </cell>
          <cell r="AV2021">
            <v>1</v>
          </cell>
          <cell r="AW2021">
            <v>0</v>
          </cell>
        </row>
        <row r="2022">
          <cell r="C2022" t="str">
            <v>B0654</v>
          </cell>
          <cell r="D2022">
            <v>2000000000</v>
          </cell>
          <cell r="E2022">
            <v>0</v>
          </cell>
          <cell r="F2022">
            <v>46022</v>
          </cell>
          <cell r="G2022">
            <v>5000000000</v>
          </cell>
          <cell r="H2022">
            <v>7000000000</v>
          </cell>
          <cell r="I2022">
            <v>2000000000</v>
          </cell>
          <cell r="J2022">
            <v>150000000</v>
          </cell>
          <cell r="K2022" t="str">
            <v>2121</v>
          </cell>
          <cell r="L2022">
            <v>3</v>
          </cell>
          <cell r="M2022" t="str">
            <v>VND</v>
          </cell>
          <cell r="N2022" t="str">
            <v>VN0012361</v>
          </cell>
          <cell r="O2022">
            <v>3</v>
          </cell>
          <cell r="P2022" t="str">
            <v>LOAN</v>
          </cell>
          <cell r="Q2022">
            <v>46022</v>
          </cell>
          <cell r="R2022">
            <v>46022</v>
          </cell>
          <cell r="S2022">
            <v>40179</v>
          </cell>
          <cell r="T2022">
            <v>1</v>
          </cell>
          <cell r="U2022" t="str">
            <v>N</v>
          </cell>
          <cell r="V2022" t="str">
            <v>Y</v>
          </cell>
          <cell r="W2022">
            <v>5</v>
          </cell>
          <cell r="X2022" t="str">
            <v>N</v>
          </cell>
          <cell r="Y2022" t="str">
            <v>VNGAAP</v>
          </cell>
          <cell r="Z2022" t="str">
            <v>9410</v>
          </cell>
          <cell r="AA2022">
            <v>43465</v>
          </cell>
          <cell r="AB2022">
            <v>15000000</v>
          </cell>
          <cell r="AC2022">
            <v>5000000000</v>
          </cell>
          <cell r="AD2022">
            <v>150000000</v>
          </cell>
          <cell r="AE2022">
            <v>250000000</v>
          </cell>
          <cell r="AF2022">
            <v>2</v>
          </cell>
          <cell r="AG2022">
            <v>46022</v>
          </cell>
          <cell r="AH2022">
            <v>5000000000</v>
          </cell>
          <cell r="AI2022">
            <v>5000000000</v>
          </cell>
          <cell r="AJ2022">
            <v>15000000</v>
          </cell>
          <cell r="AK2022">
            <v>0.75</v>
          </cell>
          <cell r="AL2022">
            <v>0</v>
          </cell>
          <cell r="AM2022">
            <v>0</v>
          </cell>
          <cell r="AN2022">
            <v>0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>
            <v>0</v>
          </cell>
          <cell r="AT2022">
            <v>0</v>
          </cell>
          <cell r="AU2022">
            <v>42369</v>
          </cell>
          <cell r="AV2022">
            <v>1</v>
          </cell>
          <cell r="AW2022">
            <v>0</v>
          </cell>
        </row>
        <row r="2023">
          <cell r="C2023" t="str">
            <v>B0655</v>
          </cell>
          <cell r="D2023">
            <v>2000000000</v>
          </cell>
          <cell r="E2023">
            <v>0</v>
          </cell>
          <cell r="F2023">
            <v>46022</v>
          </cell>
          <cell r="G2023">
            <v>5000000000</v>
          </cell>
          <cell r="H2023">
            <v>7000000000</v>
          </cell>
          <cell r="I2023">
            <v>2000000000</v>
          </cell>
          <cell r="J2023">
            <v>150000000</v>
          </cell>
          <cell r="K2023" t="str">
            <v>2121</v>
          </cell>
          <cell r="L2023">
            <v>3</v>
          </cell>
          <cell r="M2023" t="str">
            <v>VND</v>
          </cell>
          <cell r="N2023" t="str">
            <v>VN0011913</v>
          </cell>
          <cell r="O2023">
            <v>3</v>
          </cell>
          <cell r="P2023" t="str">
            <v>LOAN</v>
          </cell>
          <cell r="Q2023">
            <v>46022</v>
          </cell>
          <cell r="R2023">
            <v>46022</v>
          </cell>
          <cell r="S2023">
            <v>40179</v>
          </cell>
          <cell r="T2023">
            <v>1</v>
          </cell>
          <cell r="U2023" t="str">
            <v>N</v>
          </cell>
          <cell r="V2023" t="str">
            <v>Y</v>
          </cell>
          <cell r="W2023">
            <v>5</v>
          </cell>
          <cell r="X2023" t="str">
            <v>N</v>
          </cell>
          <cell r="Y2023" t="str">
            <v>VNGAAP</v>
          </cell>
          <cell r="Z2023" t="str">
            <v>9410</v>
          </cell>
          <cell r="AA2023">
            <v>43465</v>
          </cell>
          <cell r="AB2023">
            <v>15000000</v>
          </cell>
          <cell r="AC2023">
            <v>5000000000</v>
          </cell>
          <cell r="AD2023">
            <v>150000000</v>
          </cell>
          <cell r="AE2023">
            <v>1000000000</v>
          </cell>
          <cell r="AF2023">
            <v>2</v>
          </cell>
          <cell r="AG2023">
            <v>46022</v>
          </cell>
          <cell r="AH2023">
            <v>5000000000</v>
          </cell>
          <cell r="AI2023">
            <v>5000000000</v>
          </cell>
          <cell r="AJ2023">
            <v>15000000</v>
          </cell>
          <cell r="AK2023">
            <v>0.8</v>
          </cell>
          <cell r="AL2023">
            <v>0</v>
          </cell>
          <cell r="AM2023">
            <v>0</v>
          </cell>
          <cell r="AN2023">
            <v>0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>
            <v>0</v>
          </cell>
          <cell r="AT2023">
            <v>0</v>
          </cell>
          <cell r="AU2023">
            <v>42369</v>
          </cell>
          <cell r="AV2023">
            <v>1</v>
          </cell>
          <cell r="AW2023">
            <v>0</v>
          </cell>
        </row>
        <row r="2024">
          <cell r="C2024" t="str">
            <v>B0656</v>
          </cell>
          <cell r="D2024">
            <v>2000000000</v>
          </cell>
          <cell r="E2024">
            <v>0</v>
          </cell>
          <cell r="F2024">
            <v>46022</v>
          </cell>
          <cell r="G2024">
            <v>5000000000</v>
          </cell>
          <cell r="H2024">
            <v>7000000000</v>
          </cell>
          <cell r="I2024">
            <v>2000000000</v>
          </cell>
          <cell r="J2024">
            <v>150000000</v>
          </cell>
          <cell r="K2024" t="str">
            <v>2121</v>
          </cell>
          <cell r="L2024">
            <v>3</v>
          </cell>
          <cell r="M2024" t="str">
            <v>VND</v>
          </cell>
          <cell r="N2024" t="str">
            <v>VN0012273</v>
          </cell>
          <cell r="O2024">
            <v>3</v>
          </cell>
          <cell r="P2024" t="str">
            <v>LOAN</v>
          </cell>
          <cell r="Q2024">
            <v>46022</v>
          </cell>
          <cell r="R2024">
            <v>46022</v>
          </cell>
          <cell r="S2024">
            <v>40179</v>
          </cell>
          <cell r="T2024">
            <v>1</v>
          </cell>
          <cell r="U2024" t="str">
            <v>N</v>
          </cell>
          <cell r="V2024" t="str">
            <v>Y</v>
          </cell>
          <cell r="W2024">
            <v>5</v>
          </cell>
          <cell r="X2024" t="str">
            <v>N</v>
          </cell>
          <cell r="Y2024" t="str">
            <v>VNGAAP</v>
          </cell>
          <cell r="Z2024" t="str">
            <v>9410</v>
          </cell>
          <cell r="AA2024">
            <v>43465</v>
          </cell>
          <cell r="AB2024">
            <v>15000000</v>
          </cell>
          <cell r="AC2024">
            <v>5000000000</v>
          </cell>
          <cell r="AD2024">
            <v>150000000</v>
          </cell>
          <cell r="AE2024">
            <v>2500000000</v>
          </cell>
          <cell r="AF2024">
            <v>2</v>
          </cell>
          <cell r="AG2024">
            <v>46022</v>
          </cell>
          <cell r="AH2024">
            <v>5000000000</v>
          </cell>
          <cell r="AI2024">
            <v>5000000000</v>
          </cell>
          <cell r="AJ2024">
            <v>15000000</v>
          </cell>
          <cell r="AK2024">
            <v>0.9</v>
          </cell>
          <cell r="AL2024">
            <v>0</v>
          </cell>
          <cell r="AM2024">
            <v>0</v>
          </cell>
          <cell r="AN2024">
            <v>0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>
            <v>0</v>
          </cell>
          <cell r="AT2024">
            <v>0</v>
          </cell>
          <cell r="AU2024">
            <v>42369</v>
          </cell>
          <cell r="AV2024">
            <v>1</v>
          </cell>
          <cell r="AW2024">
            <v>0</v>
          </cell>
        </row>
        <row r="2025">
          <cell r="C2025" t="str">
            <v>B0657</v>
          </cell>
          <cell r="D2025">
            <v>2000000000</v>
          </cell>
          <cell r="E2025">
            <v>0</v>
          </cell>
          <cell r="F2025">
            <v>46022</v>
          </cell>
          <cell r="G2025">
            <v>5000000000</v>
          </cell>
          <cell r="H2025">
            <v>7000000000</v>
          </cell>
          <cell r="I2025">
            <v>2000000000</v>
          </cell>
          <cell r="J2025">
            <v>150000000</v>
          </cell>
          <cell r="K2025" t="str">
            <v>2121</v>
          </cell>
          <cell r="L2025">
            <v>3</v>
          </cell>
          <cell r="M2025" t="str">
            <v>VND</v>
          </cell>
          <cell r="N2025" t="str">
            <v>VN0014591</v>
          </cell>
          <cell r="O2025">
            <v>3</v>
          </cell>
          <cell r="P2025" t="str">
            <v>LOAN</v>
          </cell>
          <cell r="Q2025">
            <v>46022</v>
          </cell>
          <cell r="R2025">
            <v>46022</v>
          </cell>
          <cell r="S2025">
            <v>40179</v>
          </cell>
          <cell r="T2025">
            <v>1</v>
          </cell>
          <cell r="U2025" t="str">
            <v>N</v>
          </cell>
          <cell r="V2025" t="str">
            <v>Y</v>
          </cell>
          <cell r="W2025">
            <v>5</v>
          </cell>
          <cell r="X2025" t="str">
            <v>N</v>
          </cell>
          <cell r="Y2025" t="str">
            <v>VNGAAP</v>
          </cell>
          <cell r="Z2025" t="str">
            <v>9410</v>
          </cell>
          <cell r="AA2025">
            <v>43465</v>
          </cell>
          <cell r="AB2025">
            <v>15000000</v>
          </cell>
          <cell r="AC2025">
            <v>5000000000</v>
          </cell>
          <cell r="AD2025">
            <v>150000000</v>
          </cell>
          <cell r="AE2025">
            <v>3000000000</v>
          </cell>
          <cell r="AF2025">
            <v>2</v>
          </cell>
          <cell r="AG2025">
            <v>46022</v>
          </cell>
          <cell r="AH2025">
            <v>5000000000</v>
          </cell>
          <cell r="AI2025">
            <v>5000000000</v>
          </cell>
          <cell r="AJ2025">
            <v>15000000</v>
          </cell>
          <cell r="AK2025">
            <v>1</v>
          </cell>
          <cell r="AL2025">
            <v>0</v>
          </cell>
          <cell r="AM2025">
            <v>0</v>
          </cell>
          <cell r="AN2025">
            <v>0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>
            <v>0</v>
          </cell>
          <cell r="AT2025">
            <v>0</v>
          </cell>
          <cell r="AU2025">
            <v>42369</v>
          </cell>
          <cell r="AV2025">
            <v>1</v>
          </cell>
          <cell r="AW2025">
            <v>0</v>
          </cell>
        </row>
        <row r="2026">
          <cell r="C2026" t="str">
            <v>B0658</v>
          </cell>
          <cell r="D2026">
            <v>2000000000</v>
          </cell>
          <cell r="E2026">
            <v>0</v>
          </cell>
          <cell r="F2026">
            <v>46022</v>
          </cell>
          <cell r="G2026">
            <v>5000000000</v>
          </cell>
          <cell r="H2026">
            <v>7000000000</v>
          </cell>
          <cell r="I2026">
            <v>2000000000</v>
          </cell>
          <cell r="J2026">
            <v>150000000</v>
          </cell>
          <cell r="K2026" t="str">
            <v>2121</v>
          </cell>
          <cell r="L2026">
            <v>3</v>
          </cell>
          <cell r="M2026" t="str">
            <v>VND</v>
          </cell>
          <cell r="N2026" t="str">
            <v>VN0012247</v>
          </cell>
          <cell r="O2026">
            <v>3</v>
          </cell>
          <cell r="P2026" t="str">
            <v>LOAN</v>
          </cell>
          <cell r="Q2026">
            <v>46022</v>
          </cell>
          <cell r="R2026">
            <v>46022</v>
          </cell>
          <cell r="S2026">
            <v>40179</v>
          </cell>
          <cell r="T2026">
            <v>1</v>
          </cell>
          <cell r="U2026" t="str">
            <v>N</v>
          </cell>
          <cell r="V2026" t="str">
            <v>Y</v>
          </cell>
          <cell r="W2026">
            <v>5</v>
          </cell>
          <cell r="X2026" t="str">
            <v>N</v>
          </cell>
          <cell r="Y2026" t="str">
            <v>VNGAAP</v>
          </cell>
          <cell r="Z2026" t="str">
            <v>9410</v>
          </cell>
          <cell r="AA2026">
            <v>43465</v>
          </cell>
          <cell r="AB2026">
            <v>15000000</v>
          </cell>
          <cell r="AC2026">
            <v>5000000000</v>
          </cell>
          <cell r="AD2026">
            <v>150000000</v>
          </cell>
          <cell r="AE2026">
            <v>0</v>
          </cell>
          <cell r="AF2026">
            <v>2</v>
          </cell>
          <cell r="AG2026">
            <v>46022</v>
          </cell>
          <cell r="AH2026">
            <v>5000000000</v>
          </cell>
          <cell r="AI2026">
            <v>5000000000</v>
          </cell>
          <cell r="AJ2026">
            <v>15000000</v>
          </cell>
          <cell r="AK2026">
            <v>0</v>
          </cell>
          <cell r="AL2026">
            <v>0</v>
          </cell>
          <cell r="AM2026">
            <v>0</v>
          </cell>
          <cell r="AN2026">
            <v>0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>
            <v>0</v>
          </cell>
          <cell r="AT2026">
            <v>0</v>
          </cell>
          <cell r="AU2026">
            <v>42369</v>
          </cell>
          <cell r="AV2026">
            <v>1</v>
          </cell>
          <cell r="AW2026">
            <v>0</v>
          </cell>
        </row>
        <row r="2027">
          <cell r="C2027" t="str">
            <v>B0659</v>
          </cell>
          <cell r="D2027">
            <v>2000000000</v>
          </cell>
          <cell r="E2027">
            <v>0</v>
          </cell>
          <cell r="F2027">
            <v>46022</v>
          </cell>
          <cell r="G2027">
            <v>5000000000</v>
          </cell>
          <cell r="H2027">
            <v>7000000000</v>
          </cell>
          <cell r="I2027">
            <v>2000000000</v>
          </cell>
          <cell r="J2027">
            <v>150000000</v>
          </cell>
          <cell r="K2027" t="str">
            <v>2121</v>
          </cell>
          <cell r="L2027">
            <v>4</v>
          </cell>
          <cell r="M2027" t="str">
            <v>VND</v>
          </cell>
          <cell r="N2027" t="str">
            <v>VN0011251</v>
          </cell>
          <cell r="O2027">
            <v>4</v>
          </cell>
          <cell r="P2027" t="str">
            <v>LOAN</v>
          </cell>
          <cell r="Q2027">
            <v>46022</v>
          </cell>
          <cell r="R2027">
            <v>46022</v>
          </cell>
          <cell r="S2027">
            <v>40179</v>
          </cell>
          <cell r="T2027">
            <v>1</v>
          </cell>
          <cell r="U2027" t="str">
            <v>N</v>
          </cell>
          <cell r="V2027" t="str">
            <v>Y</v>
          </cell>
          <cell r="W2027">
            <v>5</v>
          </cell>
          <cell r="X2027" t="str">
            <v>N</v>
          </cell>
          <cell r="Y2027" t="str">
            <v>VNGAAP</v>
          </cell>
          <cell r="Z2027" t="str">
            <v>9410</v>
          </cell>
          <cell r="AA2027">
            <v>43465</v>
          </cell>
          <cell r="AB2027">
            <v>15000000</v>
          </cell>
          <cell r="AC2027">
            <v>5000000000</v>
          </cell>
          <cell r="AD2027">
            <v>150000000</v>
          </cell>
          <cell r="AE2027">
            <v>250000000</v>
          </cell>
          <cell r="AF2027">
            <v>2</v>
          </cell>
          <cell r="AG2027">
            <v>46022</v>
          </cell>
          <cell r="AH2027">
            <v>5000000000</v>
          </cell>
          <cell r="AI2027">
            <v>5000000000</v>
          </cell>
          <cell r="AJ2027">
            <v>15000000</v>
          </cell>
          <cell r="AK2027">
            <v>0.39</v>
          </cell>
          <cell r="AL2027">
            <v>0</v>
          </cell>
          <cell r="AM2027">
            <v>0</v>
          </cell>
          <cell r="AN2027">
            <v>0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>
            <v>0</v>
          </cell>
          <cell r="AT2027">
            <v>0</v>
          </cell>
          <cell r="AU2027">
            <v>42369</v>
          </cell>
          <cell r="AV2027">
            <v>1</v>
          </cell>
          <cell r="AW2027">
            <v>0</v>
          </cell>
        </row>
        <row r="2028">
          <cell r="C2028" t="str">
            <v>B0660</v>
          </cell>
          <cell r="D2028">
            <v>2000000000</v>
          </cell>
          <cell r="E2028">
            <v>0</v>
          </cell>
          <cell r="F2028">
            <v>46022</v>
          </cell>
          <cell r="G2028">
            <v>5000000000</v>
          </cell>
          <cell r="H2028">
            <v>7000000000</v>
          </cell>
          <cell r="I2028">
            <v>2000000000</v>
          </cell>
          <cell r="J2028">
            <v>150000000</v>
          </cell>
          <cell r="K2028" t="str">
            <v>2121</v>
          </cell>
          <cell r="L2028">
            <v>4</v>
          </cell>
          <cell r="M2028" t="str">
            <v>VND</v>
          </cell>
          <cell r="N2028" t="str">
            <v>VN0011376</v>
          </cell>
          <cell r="O2028">
            <v>4</v>
          </cell>
          <cell r="P2028" t="str">
            <v>LOAN</v>
          </cell>
          <cell r="Q2028">
            <v>46022</v>
          </cell>
          <cell r="R2028">
            <v>46022</v>
          </cell>
          <cell r="S2028">
            <v>40179</v>
          </cell>
          <cell r="T2028">
            <v>1</v>
          </cell>
          <cell r="U2028" t="str">
            <v>N</v>
          </cell>
          <cell r="V2028" t="str">
            <v>Y</v>
          </cell>
          <cell r="W2028">
            <v>5</v>
          </cell>
          <cell r="X2028" t="str">
            <v>N</v>
          </cell>
          <cell r="Y2028" t="str">
            <v>VNGAAP</v>
          </cell>
          <cell r="Z2028" t="str">
            <v>9410</v>
          </cell>
          <cell r="AA2028">
            <v>43465</v>
          </cell>
          <cell r="AB2028">
            <v>15000000</v>
          </cell>
          <cell r="AC2028">
            <v>5000000000</v>
          </cell>
          <cell r="AD2028">
            <v>150000000</v>
          </cell>
          <cell r="AE2028">
            <v>1000000000</v>
          </cell>
          <cell r="AF2028">
            <v>2</v>
          </cell>
          <cell r="AG2028">
            <v>46022</v>
          </cell>
          <cell r="AH2028">
            <v>5000000000</v>
          </cell>
          <cell r="AI2028">
            <v>5000000000</v>
          </cell>
          <cell r="AJ2028">
            <v>15000000</v>
          </cell>
          <cell r="AK2028">
            <v>0.4</v>
          </cell>
          <cell r="AL2028">
            <v>0</v>
          </cell>
          <cell r="AM2028">
            <v>0</v>
          </cell>
          <cell r="AN2028">
            <v>0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>
            <v>0</v>
          </cell>
          <cell r="AT2028">
            <v>0</v>
          </cell>
          <cell r="AU2028">
            <v>42369</v>
          </cell>
          <cell r="AV2028">
            <v>1</v>
          </cell>
          <cell r="AW2028">
            <v>0</v>
          </cell>
        </row>
        <row r="2029">
          <cell r="C2029" t="str">
            <v>B0661</v>
          </cell>
          <cell r="D2029">
            <v>2000000000</v>
          </cell>
          <cell r="E2029">
            <v>0</v>
          </cell>
          <cell r="F2029">
            <v>46022</v>
          </cell>
          <cell r="G2029">
            <v>5000000000</v>
          </cell>
          <cell r="H2029">
            <v>7000000000</v>
          </cell>
          <cell r="I2029">
            <v>2000000000</v>
          </cell>
          <cell r="J2029">
            <v>150000000</v>
          </cell>
          <cell r="K2029" t="str">
            <v>2121</v>
          </cell>
          <cell r="L2029">
            <v>4</v>
          </cell>
          <cell r="M2029" t="str">
            <v>VND</v>
          </cell>
          <cell r="N2029" t="str">
            <v>VN0011494</v>
          </cell>
          <cell r="O2029">
            <v>4</v>
          </cell>
          <cell r="P2029" t="str">
            <v>LOAN</v>
          </cell>
          <cell r="Q2029">
            <v>46022</v>
          </cell>
          <cell r="R2029">
            <v>46022</v>
          </cell>
          <cell r="S2029">
            <v>40179</v>
          </cell>
          <cell r="T2029">
            <v>1</v>
          </cell>
          <cell r="U2029" t="str">
            <v>N</v>
          </cell>
          <cell r="V2029" t="str">
            <v>Y</v>
          </cell>
          <cell r="W2029">
            <v>5</v>
          </cell>
          <cell r="X2029" t="str">
            <v>N</v>
          </cell>
          <cell r="Y2029" t="str">
            <v>VNGAAP</v>
          </cell>
          <cell r="Z2029" t="str">
            <v>9410</v>
          </cell>
          <cell r="AA2029">
            <v>43465</v>
          </cell>
          <cell r="AB2029">
            <v>15000000</v>
          </cell>
          <cell r="AC2029">
            <v>5000000000</v>
          </cell>
          <cell r="AD2029">
            <v>150000000</v>
          </cell>
          <cell r="AE2029">
            <v>2500000000</v>
          </cell>
          <cell r="AF2029">
            <v>2</v>
          </cell>
          <cell r="AG2029">
            <v>46022</v>
          </cell>
          <cell r="AH2029">
            <v>5000000000</v>
          </cell>
          <cell r="AI2029">
            <v>5000000000</v>
          </cell>
          <cell r="AJ2029">
            <v>15000000</v>
          </cell>
          <cell r="AK2029">
            <v>0.6</v>
          </cell>
          <cell r="AL2029">
            <v>0</v>
          </cell>
          <cell r="AM2029">
            <v>0</v>
          </cell>
          <cell r="AN2029">
            <v>0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>
            <v>0</v>
          </cell>
          <cell r="AT2029">
            <v>0</v>
          </cell>
          <cell r="AU2029">
            <v>42369</v>
          </cell>
          <cell r="AV2029">
            <v>1</v>
          </cell>
          <cell r="AW2029">
            <v>0</v>
          </cell>
        </row>
        <row r="2030">
          <cell r="C2030" t="str">
            <v>B0662</v>
          </cell>
          <cell r="D2030">
            <v>2000000000</v>
          </cell>
          <cell r="E2030">
            <v>0</v>
          </cell>
          <cell r="F2030">
            <v>46022</v>
          </cell>
          <cell r="G2030">
            <v>5000000000</v>
          </cell>
          <cell r="H2030">
            <v>7000000000</v>
          </cell>
          <cell r="I2030">
            <v>2000000000</v>
          </cell>
          <cell r="J2030">
            <v>150000000</v>
          </cell>
          <cell r="K2030" t="str">
            <v>2121</v>
          </cell>
          <cell r="L2030">
            <v>4</v>
          </cell>
          <cell r="M2030" t="str">
            <v>VND</v>
          </cell>
          <cell r="N2030" t="str">
            <v>VN0012691</v>
          </cell>
          <cell r="O2030">
            <v>4</v>
          </cell>
          <cell r="P2030" t="str">
            <v>LOAN</v>
          </cell>
          <cell r="Q2030">
            <v>46022</v>
          </cell>
          <cell r="R2030">
            <v>46022</v>
          </cell>
          <cell r="S2030">
            <v>40179</v>
          </cell>
          <cell r="T2030">
            <v>1</v>
          </cell>
          <cell r="U2030" t="str">
            <v>N</v>
          </cell>
          <cell r="V2030" t="str">
            <v>Y</v>
          </cell>
          <cell r="W2030">
            <v>5</v>
          </cell>
          <cell r="X2030" t="str">
            <v>N</v>
          </cell>
          <cell r="Y2030" t="str">
            <v>VNGAAP</v>
          </cell>
          <cell r="Z2030" t="str">
            <v>9410</v>
          </cell>
          <cell r="AA2030">
            <v>43465</v>
          </cell>
          <cell r="AB2030">
            <v>15000000</v>
          </cell>
          <cell r="AC2030">
            <v>5000000000</v>
          </cell>
          <cell r="AD2030">
            <v>150000000</v>
          </cell>
          <cell r="AE2030">
            <v>3000000000</v>
          </cell>
          <cell r="AF2030">
            <v>2</v>
          </cell>
          <cell r="AG2030">
            <v>46022</v>
          </cell>
          <cell r="AH2030">
            <v>5000000000</v>
          </cell>
          <cell r="AI2030">
            <v>5000000000</v>
          </cell>
          <cell r="AJ2030">
            <v>15000000</v>
          </cell>
          <cell r="AK2030">
            <v>0.75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S2030">
            <v>0</v>
          </cell>
          <cell r="AT2030">
            <v>0</v>
          </cell>
          <cell r="AU2030">
            <v>42369</v>
          </cell>
          <cell r="AV2030">
            <v>1</v>
          </cell>
          <cell r="AW2030">
            <v>0</v>
          </cell>
        </row>
        <row r="2031">
          <cell r="C2031" t="str">
            <v>B0663</v>
          </cell>
          <cell r="D2031">
            <v>2000000000</v>
          </cell>
          <cell r="E2031">
            <v>0</v>
          </cell>
          <cell r="F2031">
            <v>46022</v>
          </cell>
          <cell r="G2031">
            <v>5000000000</v>
          </cell>
          <cell r="H2031">
            <v>7000000000</v>
          </cell>
          <cell r="I2031">
            <v>2000000000</v>
          </cell>
          <cell r="J2031">
            <v>150000000</v>
          </cell>
          <cell r="K2031" t="str">
            <v>2121</v>
          </cell>
          <cell r="L2031">
            <v>4</v>
          </cell>
          <cell r="M2031" t="str">
            <v>VND</v>
          </cell>
          <cell r="N2031" t="str">
            <v>VN0012363</v>
          </cell>
          <cell r="O2031">
            <v>4</v>
          </cell>
          <cell r="P2031" t="str">
            <v>LOAN</v>
          </cell>
          <cell r="Q2031">
            <v>46022</v>
          </cell>
          <cell r="R2031">
            <v>46022</v>
          </cell>
          <cell r="S2031">
            <v>40179</v>
          </cell>
          <cell r="T2031">
            <v>1</v>
          </cell>
          <cell r="U2031" t="str">
            <v>N</v>
          </cell>
          <cell r="V2031" t="str">
            <v>Y</v>
          </cell>
          <cell r="W2031">
            <v>5</v>
          </cell>
          <cell r="X2031" t="str">
            <v>N</v>
          </cell>
          <cell r="Y2031" t="str">
            <v>VNGAAP</v>
          </cell>
          <cell r="Z2031" t="str">
            <v>9410</v>
          </cell>
          <cell r="AA2031">
            <v>43465</v>
          </cell>
          <cell r="AB2031">
            <v>15000000</v>
          </cell>
          <cell r="AC2031">
            <v>5000000000</v>
          </cell>
          <cell r="AD2031">
            <v>150000000</v>
          </cell>
          <cell r="AE2031">
            <v>0</v>
          </cell>
          <cell r="AF2031">
            <v>2</v>
          </cell>
          <cell r="AG2031">
            <v>46022</v>
          </cell>
          <cell r="AH2031">
            <v>5000000000</v>
          </cell>
          <cell r="AI2031">
            <v>5000000000</v>
          </cell>
          <cell r="AJ2031">
            <v>15000000</v>
          </cell>
          <cell r="AK2031">
            <v>0.8</v>
          </cell>
          <cell r="AL2031">
            <v>0</v>
          </cell>
          <cell r="AM2031">
            <v>0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S2031">
            <v>0</v>
          </cell>
          <cell r="AT2031">
            <v>0</v>
          </cell>
          <cell r="AU2031">
            <v>42369</v>
          </cell>
          <cell r="AV2031">
            <v>1</v>
          </cell>
          <cell r="AW2031">
            <v>0</v>
          </cell>
        </row>
        <row r="2032">
          <cell r="C2032" t="str">
            <v>B0664</v>
          </cell>
          <cell r="D2032">
            <v>2000000000</v>
          </cell>
          <cell r="E2032">
            <v>0</v>
          </cell>
          <cell r="F2032">
            <v>46022</v>
          </cell>
          <cell r="G2032">
            <v>5000000000</v>
          </cell>
          <cell r="H2032">
            <v>7000000000</v>
          </cell>
          <cell r="I2032">
            <v>2000000000</v>
          </cell>
          <cell r="J2032">
            <v>150000000</v>
          </cell>
          <cell r="K2032" t="str">
            <v>2121</v>
          </cell>
          <cell r="L2032">
            <v>4</v>
          </cell>
          <cell r="M2032" t="str">
            <v>VND</v>
          </cell>
          <cell r="N2032" t="str">
            <v>VN0011557</v>
          </cell>
          <cell r="O2032">
            <v>4</v>
          </cell>
          <cell r="P2032" t="str">
            <v>LOAN</v>
          </cell>
          <cell r="Q2032">
            <v>46022</v>
          </cell>
          <cell r="R2032">
            <v>46022</v>
          </cell>
          <cell r="S2032">
            <v>40179</v>
          </cell>
          <cell r="T2032">
            <v>1</v>
          </cell>
          <cell r="U2032" t="str">
            <v>N</v>
          </cell>
          <cell r="V2032" t="str">
            <v>Y</v>
          </cell>
          <cell r="W2032">
            <v>5</v>
          </cell>
          <cell r="X2032" t="str">
            <v>N</v>
          </cell>
          <cell r="Y2032" t="str">
            <v>VNGAAP</v>
          </cell>
          <cell r="Z2032" t="str">
            <v>9410</v>
          </cell>
          <cell r="AA2032">
            <v>43465</v>
          </cell>
          <cell r="AB2032">
            <v>15000000</v>
          </cell>
          <cell r="AC2032">
            <v>5000000000</v>
          </cell>
          <cell r="AD2032">
            <v>150000000</v>
          </cell>
          <cell r="AE2032">
            <v>250000000</v>
          </cell>
          <cell r="AF2032">
            <v>2</v>
          </cell>
          <cell r="AG2032">
            <v>46022</v>
          </cell>
          <cell r="AH2032">
            <v>5000000000</v>
          </cell>
          <cell r="AI2032">
            <v>5000000000</v>
          </cell>
          <cell r="AJ2032">
            <v>15000000</v>
          </cell>
          <cell r="AK2032">
            <v>0.9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S2032">
            <v>0</v>
          </cell>
          <cell r="AT2032">
            <v>0</v>
          </cell>
          <cell r="AU2032">
            <v>42369</v>
          </cell>
          <cell r="AV2032">
            <v>1</v>
          </cell>
          <cell r="AW2032">
            <v>0</v>
          </cell>
        </row>
        <row r="2033">
          <cell r="C2033" t="str">
            <v>B0665</v>
          </cell>
          <cell r="D2033">
            <v>2000000000</v>
          </cell>
          <cell r="E2033">
            <v>0</v>
          </cell>
          <cell r="F2033">
            <v>46022</v>
          </cell>
          <cell r="G2033">
            <v>5000000000</v>
          </cell>
          <cell r="H2033">
            <v>7000000000</v>
          </cell>
          <cell r="I2033">
            <v>2000000000</v>
          </cell>
          <cell r="J2033">
            <v>150000000</v>
          </cell>
          <cell r="K2033" t="str">
            <v>2121</v>
          </cell>
          <cell r="L2033">
            <v>4</v>
          </cell>
          <cell r="M2033" t="str">
            <v>VND</v>
          </cell>
          <cell r="N2033" t="str">
            <v>VN0011292</v>
          </cell>
          <cell r="O2033">
            <v>4</v>
          </cell>
          <cell r="P2033" t="str">
            <v>LOAN</v>
          </cell>
          <cell r="Q2033">
            <v>46022</v>
          </cell>
          <cell r="R2033">
            <v>46022</v>
          </cell>
          <cell r="S2033">
            <v>40179</v>
          </cell>
          <cell r="T2033">
            <v>1</v>
          </cell>
          <cell r="U2033" t="str">
            <v>N</v>
          </cell>
          <cell r="V2033" t="str">
            <v>Y</v>
          </cell>
          <cell r="W2033">
            <v>5</v>
          </cell>
          <cell r="X2033" t="str">
            <v>N</v>
          </cell>
          <cell r="Y2033" t="str">
            <v>VNGAAP</v>
          </cell>
          <cell r="Z2033" t="str">
            <v>9410</v>
          </cell>
          <cell r="AA2033">
            <v>43465</v>
          </cell>
          <cell r="AB2033">
            <v>15000000</v>
          </cell>
          <cell r="AC2033">
            <v>5000000000</v>
          </cell>
          <cell r="AD2033">
            <v>150000000</v>
          </cell>
          <cell r="AE2033">
            <v>1000000000</v>
          </cell>
          <cell r="AF2033">
            <v>2</v>
          </cell>
          <cell r="AG2033">
            <v>46022</v>
          </cell>
          <cell r="AH2033">
            <v>5000000000</v>
          </cell>
          <cell r="AI2033">
            <v>5000000000</v>
          </cell>
          <cell r="AJ2033">
            <v>15000000</v>
          </cell>
          <cell r="AK2033">
            <v>1</v>
          </cell>
          <cell r="AL2033">
            <v>0</v>
          </cell>
          <cell r="AM2033">
            <v>0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S2033">
            <v>0</v>
          </cell>
          <cell r="AT2033">
            <v>0</v>
          </cell>
          <cell r="AU2033">
            <v>42369</v>
          </cell>
          <cell r="AV2033">
            <v>1</v>
          </cell>
          <cell r="AW2033">
            <v>0</v>
          </cell>
        </row>
        <row r="2034">
          <cell r="C2034" t="str">
            <v>B0666</v>
          </cell>
          <cell r="D2034">
            <v>2000000000</v>
          </cell>
          <cell r="E2034">
            <v>0</v>
          </cell>
          <cell r="F2034">
            <v>46022</v>
          </cell>
          <cell r="G2034">
            <v>5000000000</v>
          </cell>
          <cell r="H2034">
            <v>7000000000</v>
          </cell>
          <cell r="I2034">
            <v>2000000000</v>
          </cell>
          <cell r="J2034">
            <v>150000000</v>
          </cell>
          <cell r="K2034" t="str">
            <v>2121</v>
          </cell>
          <cell r="L2034">
            <v>4</v>
          </cell>
          <cell r="M2034" t="str">
            <v>VND</v>
          </cell>
          <cell r="N2034" t="str">
            <v>VN0011371</v>
          </cell>
          <cell r="O2034">
            <v>4</v>
          </cell>
          <cell r="P2034" t="str">
            <v>LOAN</v>
          </cell>
          <cell r="Q2034">
            <v>46022</v>
          </cell>
          <cell r="R2034">
            <v>46022</v>
          </cell>
          <cell r="S2034">
            <v>40179</v>
          </cell>
          <cell r="T2034">
            <v>1</v>
          </cell>
          <cell r="U2034" t="str">
            <v>N</v>
          </cell>
          <cell r="V2034" t="str">
            <v>Y</v>
          </cell>
          <cell r="W2034">
            <v>5</v>
          </cell>
          <cell r="X2034" t="str">
            <v>N</v>
          </cell>
          <cell r="Y2034" t="str">
            <v>VNGAAP</v>
          </cell>
          <cell r="Z2034" t="str">
            <v>9410</v>
          </cell>
          <cell r="AA2034">
            <v>43465</v>
          </cell>
          <cell r="AB2034">
            <v>15000000</v>
          </cell>
          <cell r="AC2034">
            <v>5000000000</v>
          </cell>
          <cell r="AD2034">
            <v>150000000</v>
          </cell>
          <cell r="AE2034">
            <v>2500000000</v>
          </cell>
          <cell r="AF2034">
            <v>2</v>
          </cell>
          <cell r="AG2034">
            <v>46022</v>
          </cell>
          <cell r="AH2034">
            <v>5000000000</v>
          </cell>
          <cell r="AI2034">
            <v>5000000000</v>
          </cell>
          <cell r="AJ2034">
            <v>15000000</v>
          </cell>
          <cell r="AK2034">
            <v>0</v>
          </cell>
          <cell r="AL2034">
            <v>0</v>
          </cell>
          <cell r="AM2034">
            <v>0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>
            <v>0</v>
          </cell>
          <cell r="AT2034">
            <v>0</v>
          </cell>
          <cell r="AU2034">
            <v>42369</v>
          </cell>
          <cell r="AV2034">
            <v>1</v>
          </cell>
          <cell r="AW2034">
            <v>0</v>
          </cell>
        </row>
        <row r="2035">
          <cell r="C2035" t="str">
            <v>B0667</v>
          </cell>
          <cell r="D2035">
            <v>2000000000</v>
          </cell>
          <cell r="E2035">
            <v>0</v>
          </cell>
          <cell r="F2035">
            <v>46022</v>
          </cell>
          <cell r="G2035">
            <v>5000000000</v>
          </cell>
          <cell r="H2035">
            <v>7000000000</v>
          </cell>
          <cell r="I2035">
            <v>2000000000</v>
          </cell>
          <cell r="J2035">
            <v>150000000</v>
          </cell>
          <cell r="K2035" t="str">
            <v>2121</v>
          </cell>
          <cell r="L2035">
            <v>2</v>
          </cell>
          <cell r="M2035" t="str">
            <v>VND</v>
          </cell>
          <cell r="N2035" t="str">
            <v>VN0011491</v>
          </cell>
          <cell r="O2035">
            <v>2</v>
          </cell>
          <cell r="P2035" t="str">
            <v>LOAN</v>
          </cell>
          <cell r="Q2035">
            <v>46022</v>
          </cell>
          <cell r="R2035">
            <v>46022</v>
          </cell>
          <cell r="S2035">
            <v>40179</v>
          </cell>
          <cell r="T2035">
            <v>1</v>
          </cell>
          <cell r="U2035" t="str">
            <v>N</v>
          </cell>
          <cell r="V2035" t="str">
            <v>Y</v>
          </cell>
          <cell r="W2035">
            <v>5</v>
          </cell>
          <cell r="X2035" t="str">
            <v>N</v>
          </cell>
          <cell r="Y2035" t="str">
            <v>VNGAAP</v>
          </cell>
          <cell r="Z2035" t="str">
            <v>9410</v>
          </cell>
          <cell r="AA2035">
            <v>43465</v>
          </cell>
          <cell r="AB2035">
            <v>15000000</v>
          </cell>
          <cell r="AC2035">
            <v>5000000000</v>
          </cell>
          <cell r="AD2035">
            <v>150000000</v>
          </cell>
          <cell r="AE2035">
            <v>3000000000</v>
          </cell>
          <cell r="AF2035">
            <v>2</v>
          </cell>
          <cell r="AG2035">
            <v>46022</v>
          </cell>
          <cell r="AH2035">
            <v>5000000000</v>
          </cell>
          <cell r="AI2035">
            <v>5000000000</v>
          </cell>
          <cell r="AJ2035">
            <v>15000000</v>
          </cell>
          <cell r="AK2035">
            <v>0.39</v>
          </cell>
          <cell r="AL2035">
            <v>0</v>
          </cell>
          <cell r="AM2035">
            <v>0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S2035">
            <v>0</v>
          </cell>
          <cell r="AT2035">
            <v>0</v>
          </cell>
          <cell r="AU2035">
            <v>42369</v>
          </cell>
          <cell r="AV2035">
            <v>1</v>
          </cell>
          <cell r="AW2035">
            <v>0</v>
          </cell>
        </row>
        <row r="2036">
          <cell r="C2036" t="str">
            <v>B0668</v>
          </cell>
          <cell r="D2036">
            <v>2000000000</v>
          </cell>
          <cell r="E2036">
            <v>0</v>
          </cell>
          <cell r="F2036">
            <v>46022</v>
          </cell>
          <cell r="G2036">
            <v>5000000000</v>
          </cell>
          <cell r="H2036">
            <v>7000000000</v>
          </cell>
          <cell r="I2036">
            <v>2000000000</v>
          </cell>
          <cell r="J2036">
            <v>150000000</v>
          </cell>
          <cell r="K2036" t="str">
            <v>2121</v>
          </cell>
          <cell r="L2036">
            <v>2</v>
          </cell>
          <cell r="M2036" t="str">
            <v>VND</v>
          </cell>
          <cell r="N2036" t="str">
            <v>VN0012343</v>
          </cell>
          <cell r="O2036">
            <v>2</v>
          </cell>
          <cell r="P2036" t="str">
            <v>LOAN</v>
          </cell>
          <cell r="Q2036">
            <v>46022</v>
          </cell>
          <cell r="R2036">
            <v>46022</v>
          </cell>
          <cell r="S2036">
            <v>40179</v>
          </cell>
          <cell r="T2036">
            <v>1</v>
          </cell>
          <cell r="U2036" t="str">
            <v>N</v>
          </cell>
          <cell r="V2036" t="str">
            <v>Y</v>
          </cell>
          <cell r="W2036">
            <v>5</v>
          </cell>
          <cell r="X2036" t="str">
            <v>N</v>
          </cell>
          <cell r="Y2036" t="str">
            <v>VNGAAP</v>
          </cell>
          <cell r="Z2036" t="str">
            <v>9410</v>
          </cell>
          <cell r="AA2036">
            <v>43465</v>
          </cell>
          <cell r="AB2036">
            <v>15000000</v>
          </cell>
          <cell r="AC2036">
            <v>5000000000</v>
          </cell>
          <cell r="AD2036">
            <v>150000000</v>
          </cell>
          <cell r="AE2036">
            <v>0</v>
          </cell>
          <cell r="AF2036">
            <v>2</v>
          </cell>
          <cell r="AG2036">
            <v>46022</v>
          </cell>
          <cell r="AH2036">
            <v>5000000000</v>
          </cell>
          <cell r="AI2036">
            <v>5000000000</v>
          </cell>
          <cell r="AJ2036">
            <v>15000000</v>
          </cell>
          <cell r="AK2036">
            <v>0.4</v>
          </cell>
          <cell r="AL2036">
            <v>0</v>
          </cell>
          <cell r="AM2036">
            <v>0</v>
          </cell>
          <cell r="AN2036">
            <v>0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S2036">
            <v>0</v>
          </cell>
          <cell r="AT2036">
            <v>0</v>
          </cell>
          <cell r="AU2036">
            <v>42369</v>
          </cell>
          <cell r="AV2036">
            <v>1</v>
          </cell>
          <cell r="AW2036">
            <v>0</v>
          </cell>
        </row>
        <row r="2037">
          <cell r="C2037" t="str">
            <v>B0669</v>
          </cell>
          <cell r="D2037">
            <v>2000000000</v>
          </cell>
          <cell r="E2037">
            <v>0</v>
          </cell>
          <cell r="F2037">
            <v>46022</v>
          </cell>
          <cell r="G2037">
            <v>5000000000</v>
          </cell>
          <cell r="H2037">
            <v>7000000000</v>
          </cell>
          <cell r="I2037">
            <v>2000000000</v>
          </cell>
          <cell r="J2037">
            <v>150000000</v>
          </cell>
          <cell r="K2037" t="str">
            <v>2121</v>
          </cell>
          <cell r="L2037">
            <v>2</v>
          </cell>
          <cell r="M2037" t="str">
            <v>VND</v>
          </cell>
          <cell r="N2037" t="str">
            <v>VN0012782</v>
          </cell>
          <cell r="O2037">
            <v>2</v>
          </cell>
          <cell r="P2037" t="str">
            <v>LOAN</v>
          </cell>
          <cell r="Q2037">
            <v>46022</v>
          </cell>
          <cell r="R2037">
            <v>46022</v>
          </cell>
          <cell r="S2037">
            <v>40179</v>
          </cell>
          <cell r="T2037">
            <v>1</v>
          </cell>
          <cell r="U2037" t="str">
            <v>N</v>
          </cell>
          <cell r="V2037" t="str">
            <v>Y</v>
          </cell>
          <cell r="W2037">
            <v>5</v>
          </cell>
          <cell r="X2037" t="str">
            <v>N</v>
          </cell>
          <cell r="Y2037" t="str">
            <v>VNGAAP</v>
          </cell>
          <cell r="Z2037" t="str">
            <v>9410</v>
          </cell>
          <cell r="AA2037">
            <v>43465</v>
          </cell>
          <cell r="AB2037">
            <v>15000000</v>
          </cell>
          <cell r="AC2037">
            <v>5000000000</v>
          </cell>
          <cell r="AD2037">
            <v>150000000</v>
          </cell>
          <cell r="AE2037">
            <v>250000000</v>
          </cell>
          <cell r="AF2037">
            <v>2</v>
          </cell>
          <cell r="AG2037">
            <v>46022</v>
          </cell>
          <cell r="AH2037">
            <v>5000000000</v>
          </cell>
          <cell r="AI2037">
            <v>5000000000</v>
          </cell>
          <cell r="AJ2037">
            <v>15000000</v>
          </cell>
          <cell r="AK2037">
            <v>0.6</v>
          </cell>
          <cell r="AL2037">
            <v>0</v>
          </cell>
          <cell r="AM2037">
            <v>0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S2037">
            <v>0</v>
          </cell>
          <cell r="AT2037">
            <v>0</v>
          </cell>
          <cell r="AU2037">
            <v>42369</v>
          </cell>
          <cell r="AV2037">
            <v>1</v>
          </cell>
          <cell r="AW2037">
            <v>0</v>
          </cell>
        </row>
        <row r="2038">
          <cell r="C2038" t="str">
            <v>B0670</v>
          </cell>
          <cell r="D2038">
            <v>2000000000</v>
          </cell>
          <cell r="E2038">
            <v>0</v>
          </cell>
          <cell r="F2038">
            <v>46022</v>
          </cell>
          <cell r="G2038">
            <v>5000000000</v>
          </cell>
          <cell r="H2038">
            <v>7000000000</v>
          </cell>
          <cell r="I2038">
            <v>2000000000</v>
          </cell>
          <cell r="J2038">
            <v>150000000</v>
          </cell>
          <cell r="K2038" t="str">
            <v>2121</v>
          </cell>
          <cell r="L2038">
            <v>2</v>
          </cell>
          <cell r="M2038" t="str">
            <v>VND</v>
          </cell>
          <cell r="N2038" t="str">
            <v>VN0014153</v>
          </cell>
          <cell r="O2038">
            <v>2</v>
          </cell>
          <cell r="P2038" t="str">
            <v>LOAN</v>
          </cell>
          <cell r="Q2038">
            <v>46022</v>
          </cell>
          <cell r="R2038">
            <v>46022</v>
          </cell>
          <cell r="S2038">
            <v>40179</v>
          </cell>
          <cell r="T2038">
            <v>1</v>
          </cell>
          <cell r="U2038" t="str">
            <v>N</v>
          </cell>
          <cell r="V2038" t="str">
            <v>Y</v>
          </cell>
          <cell r="W2038">
            <v>5</v>
          </cell>
          <cell r="X2038" t="str">
            <v>N</v>
          </cell>
          <cell r="Y2038" t="str">
            <v>VNGAAP</v>
          </cell>
          <cell r="Z2038" t="str">
            <v>9410</v>
          </cell>
          <cell r="AA2038">
            <v>43465</v>
          </cell>
          <cell r="AB2038">
            <v>15000000</v>
          </cell>
          <cell r="AC2038">
            <v>5000000000</v>
          </cell>
          <cell r="AD2038">
            <v>150000000</v>
          </cell>
          <cell r="AE2038">
            <v>1000000000</v>
          </cell>
          <cell r="AF2038">
            <v>2</v>
          </cell>
          <cell r="AG2038">
            <v>46022</v>
          </cell>
          <cell r="AH2038">
            <v>5000000000</v>
          </cell>
          <cell r="AI2038">
            <v>5000000000</v>
          </cell>
          <cell r="AJ2038">
            <v>15000000</v>
          </cell>
          <cell r="AK2038">
            <v>0.75</v>
          </cell>
          <cell r="AL2038">
            <v>0</v>
          </cell>
          <cell r="AM2038">
            <v>0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S2038">
            <v>0</v>
          </cell>
          <cell r="AT2038">
            <v>0</v>
          </cell>
          <cell r="AU2038">
            <v>42369</v>
          </cell>
          <cell r="AV2038">
            <v>1</v>
          </cell>
          <cell r="AW2038">
            <v>0</v>
          </cell>
        </row>
        <row r="2039">
          <cell r="C2039" t="str">
            <v>B0671</v>
          </cell>
          <cell r="D2039">
            <v>2000000000</v>
          </cell>
          <cell r="E2039">
            <v>0</v>
          </cell>
          <cell r="F2039">
            <v>46022</v>
          </cell>
          <cell r="G2039">
            <v>5000000000</v>
          </cell>
          <cell r="H2039">
            <v>7000000000</v>
          </cell>
          <cell r="I2039">
            <v>2000000000</v>
          </cell>
          <cell r="J2039">
            <v>150000000</v>
          </cell>
          <cell r="K2039" t="str">
            <v>2121</v>
          </cell>
          <cell r="L2039">
            <v>2</v>
          </cell>
          <cell r="M2039" t="str">
            <v>VND</v>
          </cell>
          <cell r="N2039" t="str">
            <v>VN0011912</v>
          </cell>
          <cell r="O2039">
            <v>2</v>
          </cell>
          <cell r="P2039" t="str">
            <v>LOAN</v>
          </cell>
          <cell r="Q2039">
            <v>46022</v>
          </cell>
          <cell r="R2039">
            <v>46022</v>
          </cell>
          <cell r="S2039">
            <v>40179</v>
          </cell>
          <cell r="T2039">
            <v>1</v>
          </cell>
          <cell r="U2039" t="str">
            <v>N</v>
          </cell>
          <cell r="V2039" t="str">
            <v>Y</v>
          </cell>
          <cell r="W2039">
            <v>5</v>
          </cell>
          <cell r="X2039" t="str">
            <v>N</v>
          </cell>
          <cell r="Y2039" t="str">
            <v>VNGAAP</v>
          </cell>
          <cell r="Z2039" t="str">
            <v>9410</v>
          </cell>
          <cell r="AA2039">
            <v>43465</v>
          </cell>
          <cell r="AB2039">
            <v>15000000</v>
          </cell>
          <cell r="AC2039">
            <v>5000000000</v>
          </cell>
          <cell r="AD2039">
            <v>150000000</v>
          </cell>
          <cell r="AE2039">
            <v>2500000000</v>
          </cell>
          <cell r="AF2039">
            <v>2</v>
          </cell>
          <cell r="AG2039">
            <v>46022</v>
          </cell>
          <cell r="AH2039">
            <v>5000000000</v>
          </cell>
          <cell r="AI2039">
            <v>5000000000</v>
          </cell>
          <cell r="AJ2039">
            <v>15000000</v>
          </cell>
          <cell r="AK2039">
            <v>0.8</v>
          </cell>
          <cell r="AL2039">
            <v>0</v>
          </cell>
          <cell r="AM2039">
            <v>0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S2039">
            <v>0</v>
          </cell>
          <cell r="AT2039">
            <v>0</v>
          </cell>
          <cell r="AU2039">
            <v>42369</v>
          </cell>
          <cell r="AV2039">
            <v>1</v>
          </cell>
          <cell r="AW2039">
            <v>0</v>
          </cell>
        </row>
        <row r="2040">
          <cell r="C2040" t="str">
            <v>B0672</v>
          </cell>
          <cell r="D2040">
            <v>2000000000</v>
          </cell>
          <cell r="E2040">
            <v>0</v>
          </cell>
          <cell r="F2040">
            <v>46022</v>
          </cell>
          <cell r="G2040">
            <v>5000000000</v>
          </cell>
          <cell r="H2040">
            <v>7000000000</v>
          </cell>
          <cell r="I2040">
            <v>2000000000</v>
          </cell>
          <cell r="J2040">
            <v>150000000</v>
          </cell>
          <cell r="K2040" t="str">
            <v>2121</v>
          </cell>
          <cell r="L2040">
            <v>2</v>
          </cell>
          <cell r="M2040" t="str">
            <v>VND</v>
          </cell>
          <cell r="N2040" t="str">
            <v>VN0012212</v>
          </cell>
          <cell r="O2040">
            <v>2</v>
          </cell>
          <cell r="P2040" t="str">
            <v>LOAN</v>
          </cell>
          <cell r="Q2040">
            <v>46022</v>
          </cell>
          <cell r="R2040">
            <v>46022</v>
          </cell>
          <cell r="S2040">
            <v>40179</v>
          </cell>
          <cell r="T2040">
            <v>1</v>
          </cell>
          <cell r="U2040" t="str">
            <v>N</v>
          </cell>
          <cell r="V2040" t="str">
            <v>Y</v>
          </cell>
          <cell r="W2040">
            <v>5</v>
          </cell>
          <cell r="X2040" t="str">
            <v>N</v>
          </cell>
          <cell r="Y2040" t="str">
            <v>VNGAAP</v>
          </cell>
          <cell r="Z2040" t="str">
            <v>9410</v>
          </cell>
          <cell r="AA2040">
            <v>43465</v>
          </cell>
          <cell r="AB2040">
            <v>15000000</v>
          </cell>
          <cell r="AC2040">
            <v>5000000000</v>
          </cell>
          <cell r="AD2040">
            <v>150000000</v>
          </cell>
          <cell r="AE2040">
            <v>3000000000</v>
          </cell>
          <cell r="AF2040">
            <v>2</v>
          </cell>
          <cell r="AG2040">
            <v>46022</v>
          </cell>
          <cell r="AH2040">
            <v>5000000000</v>
          </cell>
          <cell r="AI2040">
            <v>5000000000</v>
          </cell>
          <cell r="AJ2040">
            <v>15000000</v>
          </cell>
          <cell r="AK2040">
            <v>0.9</v>
          </cell>
          <cell r="AL2040">
            <v>0</v>
          </cell>
          <cell r="AM2040">
            <v>0</v>
          </cell>
          <cell r="AN2040">
            <v>0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>
            <v>0</v>
          </cell>
          <cell r="AT2040">
            <v>0</v>
          </cell>
          <cell r="AU2040">
            <v>42369</v>
          </cell>
          <cell r="AV2040">
            <v>1</v>
          </cell>
          <cell r="AW2040">
            <v>0</v>
          </cell>
        </row>
        <row r="2041">
          <cell r="C2041" t="str">
            <v>B0673</v>
          </cell>
          <cell r="D2041">
            <v>2000000000</v>
          </cell>
          <cell r="E2041">
            <v>0</v>
          </cell>
          <cell r="F2041">
            <v>46022</v>
          </cell>
          <cell r="G2041">
            <v>5000000000</v>
          </cell>
          <cell r="H2041">
            <v>7000000000</v>
          </cell>
          <cell r="I2041">
            <v>2000000000</v>
          </cell>
          <cell r="J2041">
            <v>150000000</v>
          </cell>
          <cell r="K2041" t="str">
            <v>2121</v>
          </cell>
          <cell r="L2041">
            <v>2</v>
          </cell>
          <cell r="M2041" t="str">
            <v>VND</v>
          </cell>
          <cell r="N2041" t="str">
            <v>VN0014591</v>
          </cell>
          <cell r="O2041">
            <v>2</v>
          </cell>
          <cell r="P2041" t="str">
            <v>LOAN</v>
          </cell>
          <cell r="Q2041">
            <v>46022</v>
          </cell>
          <cell r="R2041">
            <v>46022</v>
          </cell>
          <cell r="S2041">
            <v>40179</v>
          </cell>
          <cell r="T2041">
            <v>1</v>
          </cell>
          <cell r="U2041" t="str">
            <v>N</v>
          </cell>
          <cell r="V2041" t="str">
            <v>Y</v>
          </cell>
          <cell r="W2041">
            <v>5</v>
          </cell>
          <cell r="X2041" t="str">
            <v>N</v>
          </cell>
          <cell r="Y2041" t="str">
            <v>VNGAAP</v>
          </cell>
          <cell r="Z2041" t="str">
            <v>9410</v>
          </cell>
          <cell r="AA2041">
            <v>43465</v>
          </cell>
          <cell r="AB2041">
            <v>15000000</v>
          </cell>
          <cell r="AC2041">
            <v>5000000000</v>
          </cell>
          <cell r="AD2041">
            <v>150000000</v>
          </cell>
          <cell r="AE2041">
            <v>0</v>
          </cell>
          <cell r="AF2041">
            <v>2</v>
          </cell>
          <cell r="AG2041">
            <v>46022</v>
          </cell>
          <cell r="AH2041">
            <v>5000000000</v>
          </cell>
          <cell r="AI2041">
            <v>5000000000</v>
          </cell>
          <cell r="AJ2041">
            <v>15000000</v>
          </cell>
          <cell r="AK2041">
            <v>1</v>
          </cell>
          <cell r="AL2041">
            <v>0</v>
          </cell>
          <cell r="AM2041">
            <v>0</v>
          </cell>
          <cell r="AN2041">
            <v>0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>
            <v>0</v>
          </cell>
          <cell r="AT2041">
            <v>0</v>
          </cell>
          <cell r="AU2041">
            <v>42369</v>
          </cell>
          <cell r="AV2041">
            <v>1</v>
          </cell>
          <cell r="AW2041">
            <v>0</v>
          </cell>
        </row>
        <row r="2042">
          <cell r="C2042" t="str">
            <v>B0674</v>
          </cell>
          <cell r="D2042">
            <v>2000000000</v>
          </cell>
          <cell r="E2042">
            <v>0</v>
          </cell>
          <cell r="F2042">
            <v>46022</v>
          </cell>
          <cell r="G2042">
            <v>5000000000</v>
          </cell>
          <cell r="H2042">
            <v>7000000000</v>
          </cell>
          <cell r="I2042">
            <v>2000000000</v>
          </cell>
          <cell r="J2042">
            <v>150000000</v>
          </cell>
          <cell r="K2042" t="str">
            <v>2121</v>
          </cell>
          <cell r="L2042">
            <v>2</v>
          </cell>
          <cell r="M2042" t="str">
            <v>VND</v>
          </cell>
          <cell r="N2042" t="str">
            <v>VN0012452</v>
          </cell>
          <cell r="O2042">
            <v>2</v>
          </cell>
          <cell r="P2042" t="str">
            <v>LOAN</v>
          </cell>
          <cell r="Q2042">
            <v>46022</v>
          </cell>
          <cell r="R2042">
            <v>46022</v>
          </cell>
          <cell r="S2042">
            <v>40179</v>
          </cell>
          <cell r="T2042">
            <v>1</v>
          </cell>
          <cell r="U2042" t="str">
            <v>N</v>
          </cell>
          <cell r="V2042" t="str">
            <v>Y</v>
          </cell>
          <cell r="W2042">
            <v>5</v>
          </cell>
          <cell r="X2042" t="str">
            <v>N</v>
          </cell>
          <cell r="Y2042" t="str">
            <v>VNGAAP</v>
          </cell>
          <cell r="Z2042" t="str">
            <v>9410</v>
          </cell>
          <cell r="AA2042">
            <v>43465</v>
          </cell>
          <cell r="AB2042">
            <v>15000000</v>
          </cell>
          <cell r="AC2042">
            <v>5000000000</v>
          </cell>
          <cell r="AD2042">
            <v>150000000</v>
          </cell>
          <cell r="AE2042">
            <v>250000000</v>
          </cell>
          <cell r="AF2042">
            <v>2</v>
          </cell>
          <cell r="AG2042">
            <v>46022</v>
          </cell>
          <cell r="AH2042">
            <v>5000000000</v>
          </cell>
          <cell r="AI2042">
            <v>5000000000</v>
          </cell>
          <cell r="AJ2042">
            <v>15000000</v>
          </cell>
          <cell r="AK2042">
            <v>0</v>
          </cell>
          <cell r="AL2042">
            <v>0</v>
          </cell>
          <cell r="AM2042">
            <v>0</v>
          </cell>
          <cell r="AN2042">
            <v>0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>
            <v>0</v>
          </cell>
          <cell r="AT2042">
            <v>0</v>
          </cell>
          <cell r="AU2042">
            <v>42369</v>
          </cell>
          <cell r="AV2042">
            <v>1</v>
          </cell>
          <cell r="AW2042">
            <v>0</v>
          </cell>
        </row>
        <row r="2043">
          <cell r="C2043" t="str">
            <v>B0675</v>
          </cell>
          <cell r="D2043">
            <v>2000000000</v>
          </cell>
          <cell r="E2043">
            <v>0</v>
          </cell>
          <cell r="F2043">
            <v>46022</v>
          </cell>
          <cell r="G2043">
            <v>5000000000</v>
          </cell>
          <cell r="H2043">
            <v>7000000000</v>
          </cell>
          <cell r="I2043">
            <v>2000000000</v>
          </cell>
          <cell r="J2043">
            <v>150000000</v>
          </cell>
          <cell r="K2043" t="str">
            <v>2121</v>
          </cell>
          <cell r="L2043">
            <v>2</v>
          </cell>
          <cell r="M2043" t="str">
            <v>VND</v>
          </cell>
          <cell r="N2043" t="str">
            <v>VN0011941</v>
          </cell>
          <cell r="O2043">
            <v>2</v>
          </cell>
          <cell r="P2043" t="str">
            <v>LOAN</v>
          </cell>
          <cell r="Q2043">
            <v>46022</v>
          </cell>
          <cell r="R2043">
            <v>46022</v>
          </cell>
          <cell r="S2043">
            <v>40179</v>
          </cell>
          <cell r="T2043">
            <v>1</v>
          </cell>
          <cell r="U2043" t="str">
            <v>N</v>
          </cell>
          <cell r="V2043" t="str">
            <v>N</v>
          </cell>
          <cell r="W2043">
            <v>5</v>
          </cell>
          <cell r="X2043" t="str">
            <v>N</v>
          </cell>
          <cell r="Y2043" t="str">
            <v>VNGAAP</v>
          </cell>
          <cell r="Z2043" t="str">
            <v>9410</v>
          </cell>
          <cell r="AA2043">
            <v>43465</v>
          </cell>
          <cell r="AB2043">
            <v>15000000</v>
          </cell>
          <cell r="AC2043">
            <v>5000000000</v>
          </cell>
          <cell r="AD2043">
            <v>150000000</v>
          </cell>
          <cell r="AE2043">
            <v>1000000000</v>
          </cell>
          <cell r="AF2043">
            <v>2</v>
          </cell>
          <cell r="AG2043">
            <v>46022</v>
          </cell>
          <cell r="AH2043">
            <v>5000000000</v>
          </cell>
          <cell r="AI2043">
            <v>5000000000</v>
          </cell>
          <cell r="AJ2043">
            <v>15000000</v>
          </cell>
          <cell r="AK2043">
            <v>0.39</v>
          </cell>
          <cell r="AL2043">
            <v>0</v>
          </cell>
          <cell r="AM2043">
            <v>0</v>
          </cell>
          <cell r="AN2043">
            <v>0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>
            <v>0</v>
          </cell>
          <cell r="AT2043">
            <v>0</v>
          </cell>
          <cell r="AU2043">
            <v>42369</v>
          </cell>
          <cell r="AV2043">
            <v>1</v>
          </cell>
          <cell r="AW2043">
            <v>0</v>
          </cell>
        </row>
        <row r="2044">
          <cell r="C2044" t="str">
            <v>B0676</v>
          </cell>
          <cell r="D2044">
            <v>2000000000</v>
          </cell>
          <cell r="E2044">
            <v>0</v>
          </cell>
          <cell r="F2044">
            <v>46022</v>
          </cell>
          <cell r="G2044">
            <v>5000000000</v>
          </cell>
          <cell r="H2044">
            <v>7000000000</v>
          </cell>
          <cell r="I2044">
            <v>2000000000</v>
          </cell>
          <cell r="J2044">
            <v>150000000</v>
          </cell>
          <cell r="K2044" t="str">
            <v>2121</v>
          </cell>
          <cell r="L2044">
            <v>2</v>
          </cell>
          <cell r="M2044" t="str">
            <v>VND</v>
          </cell>
          <cell r="N2044" t="str">
            <v>VN0012454</v>
          </cell>
          <cell r="O2044">
            <v>2</v>
          </cell>
          <cell r="P2044" t="str">
            <v>LOAN</v>
          </cell>
          <cell r="Q2044">
            <v>46022</v>
          </cell>
          <cell r="R2044">
            <v>46022</v>
          </cell>
          <cell r="S2044">
            <v>40179</v>
          </cell>
          <cell r="T2044">
            <v>1</v>
          </cell>
          <cell r="U2044" t="str">
            <v>N</v>
          </cell>
          <cell r="V2044" t="str">
            <v>N</v>
          </cell>
          <cell r="W2044">
            <v>5</v>
          </cell>
          <cell r="X2044" t="str">
            <v>N</v>
          </cell>
          <cell r="Y2044" t="str">
            <v>VNGAAP</v>
          </cell>
          <cell r="Z2044" t="str">
            <v>9410</v>
          </cell>
          <cell r="AA2044">
            <v>43465</v>
          </cell>
          <cell r="AB2044">
            <v>15000000</v>
          </cell>
          <cell r="AC2044">
            <v>5000000000</v>
          </cell>
          <cell r="AD2044">
            <v>150000000</v>
          </cell>
          <cell r="AE2044">
            <v>2500000000</v>
          </cell>
          <cell r="AF2044">
            <v>2</v>
          </cell>
          <cell r="AG2044">
            <v>46022</v>
          </cell>
          <cell r="AH2044">
            <v>5000000000</v>
          </cell>
          <cell r="AI2044">
            <v>5000000000</v>
          </cell>
          <cell r="AJ2044">
            <v>15000000</v>
          </cell>
          <cell r="AK2044">
            <v>0.4</v>
          </cell>
          <cell r="AL2044">
            <v>0</v>
          </cell>
          <cell r="AM2044">
            <v>0</v>
          </cell>
          <cell r="AN2044">
            <v>0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>
            <v>0</v>
          </cell>
          <cell r="AT2044">
            <v>0</v>
          </cell>
          <cell r="AU2044">
            <v>42369</v>
          </cell>
          <cell r="AV2044">
            <v>1</v>
          </cell>
          <cell r="AW2044">
            <v>0</v>
          </cell>
        </row>
        <row r="2045">
          <cell r="C2045" t="str">
            <v>B0677</v>
          </cell>
          <cell r="D2045">
            <v>2000000000</v>
          </cell>
          <cell r="E2045">
            <v>0</v>
          </cell>
          <cell r="F2045">
            <v>46022</v>
          </cell>
          <cell r="G2045">
            <v>5000000000</v>
          </cell>
          <cell r="H2045">
            <v>7000000000</v>
          </cell>
          <cell r="I2045">
            <v>2000000000</v>
          </cell>
          <cell r="J2045">
            <v>150000000</v>
          </cell>
          <cell r="K2045" t="str">
            <v>2121</v>
          </cell>
          <cell r="L2045">
            <v>2</v>
          </cell>
          <cell r="M2045" t="str">
            <v>VND</v>
          </cell>
          <cell r="N2045" t="str">
            <v>VN0011233</v>
          </cell>
          <cell r="O2045">
            <v>2</v>
          </cell>
          <cell r="P2045" t="str">
            <v>LOAN</v>
          </cell>
          <cell r="Q2045">
            <v>46022</v>
          </cell>
          <cell r="R2045">
            <v>46022</v>
          </cell>
          <cell r="S2045">
            <v>40179</v>
          </cell>
          <cell r="T2045">
            <v>1</v>
          </cell>
          <cell r="U2045" t="str">
            <v>N</v>
          </cell>
          <cell r="V2045" t="str">
            <v>N</v>
          </cell>
          <cell r="W2045">
            <v>5</v>
          </cell>
          <cell r="X2045" t="str">
            <v>N</v>
          </cell>
          <cell r="Y2045" t="str">
            <v>VNGAAP</v>
          </cell>
          <cell r="Z2045" t="str">
            <v>9410</v>
          </cell>
          <cell r="AA2045">
            <v>43465</v>
          </cell>
          <cell r="AB2045">
            <v>15000000</v>
          </cell>
          <cell r="AC2045">
            <v>5000000000</v>
          </cell>
          <cell r="AD2045">
            <v>150000000</v>
          </cell>
          <cell r="AE2045">
            <v>3000000000</v>
          </cell>
          <cell r="AF2045">
            <v>2</v>
          </cell>
          <cell r="AG2045">
            <v>46022</v>
          </cell>
          <cell r="AH2045">
            <v>5000000000</v>
          </cell>
          <cell r="AI2045">
            <v>5000000000</v>
          </cell>
          <cell r="AJ2045">
            <v>15000000</v>
          </cell>
          <cell r="AK2045">
            <v>0.6</v>
          </cell>
          <cell r="AL2045">
            <v>0</v>
          </cell>
          <cell r="AM2045">
            <v>0</v>
          </cell>
          <cell r="AN2045">
            <v>0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>
            <v>0</v>
          </cell>
          <cell r="AT2045">
            <v>0</v>
          </cell>
          <cell r="AU2045">
            <v>42369</v>
          </cell>
          <cell r="AV2045">
            <v>1</v>
          </cell>
          <cell r="AW2045">
            <v>0</v>
          </cell>
        </row>
        <row r="2046">
          <cell r="C2046" t="str">
            <v>B0678</v>
          </cell>
          <cell r="D2046">
            <v>2000000000</v>
          </cell>
          <cell r="E2046">
            <v>0</v>
          </cell>
          <cell r="F2046">
            <v>46022</v>
          </cell>
          <cell r="G2046">
            <v>5000000000</v>
          </cell>
          <cell r="H2046">
            <v>7000000000</v>
          </cell>
          <cell r="I2046">
            <v>2000000000</v>
          </cell>
          <cell r="J2046">
            <v>150000000</v>
          </cell>
          <cell r="K2046" t="str">
            <v>2121</v>
          </cell>
          <cell r="L2046">
            <v>2</v>
          </cell>
          <cell r="M2046" t="str">
            <v>VND</v>
          </cell>
          <cell r="N2046" t="str">
            <v>VN0011232</v>
          </cell>
          <cell r="O2046">
            <v>2</v>
          </cell>
          <cell r="P2046" t="str">
            <v>LOAN</v>
          </cell>
          <cell r="Q2046">
            <v>46022</v>
          </cell>
          <cell r="R2046">
            <v>46022</v>
          </cell>
          <cell r="S2046">
            <v>40179</v>
          </cell>
          <cell r="T2046">
            <v>1</v>
          </cell>
          <cell r="U2046" t="str">
            <v>N</v>
          </cell>
          <cell r="V2046" t="str">
            <v>N</v>
          </cell>
          <cell r="W2046">
            <v>5</v>
          </cell>
          <cell r="X2046" t="str">
            <v>N</v>
          </cell>
          <cell r="Y2046" t="str">
            <v>VNGAAP</v>
          </cell>
          <cell r="Z2046" t="str">
            <v>9410</v>
          </cell>
          <cell r="AA2046">
            <v>43465</v>
          </cell>
          <cell r="AB2046">
            <v>15000000</v>
          </cell>
          <cell r="AC2046">
            <v>5000000000</v>
          </cell>
          <cell r="AD2046">
            <v>150000000</v>
          </cell>
          <cell r="AE2046">
            <v>0</v>
          </cell>
          <cell r="AF2046">
            <v>2</v>
          </cell>
          <cell r="AG2046">
            <v>46022</v>
          </cell>
          <cell r="AH2046">
            <v>5000000000</v>
          </cell>
          <cell r="AI2046">
            <v>5000000000</v>
          </cell>
          <cell r="AJ2046">
            <v>15000000</v>
          </cell>
          <cell r="AK2046">
            <v>0.75</v>
          </cell>
          <cell r="AL2046">
            <v>0</v>
          </cell>
          <cell r="AM2046">
            <v>0</v>
          </cell>
          <cell r="AN2046">
            <v>0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>
            <v>0</v>
          </cell>
          <cell r="AT2046">
            <v>0</v>
          </cell>
          <cell r="AU2046">
            <v>42369</v>
          </cell>
          <cell r="AV2046">
            <v>1</v>
          </cell>
          <cell r="AW2046">
            <v>0</v>
          </cell>
        </row>
        <row r="2047">
          <cell r="C2047" t="str">
            <v>B0679</v>
          </cell>
          <cell r="D2047">
            <v>2000000000</v>
          </cell>
          <cell r="E2047">
            <v>0</v>
          </cell>
          <cell r="F2047">
            <v>46022</v>
          </cell>
          <cell r="G2047">
            <v>5000000000</v>
          </cell>
          <cell r="H2047">
            <v>7000000000</v>
          </cell>
          <cell r="I2047">
            <v>2000000000</v>
          </cell>
          <cell r="J2047">
            <v>150000000</v>
          </cell>
          <cell r="K2047" t="str">
            <v>2121</v>
          </cell>
          <cell r="L2047">
            <v>2</v>
          </cell>
          <cell r="M2047" t="str">
            <v>VND</v>
          </cell>
          <cell r="N2047" t="str">
            <v>VN0012152</v>
          </cell>
          <cell r="O2047">
            <v>2</v>
          </cell>
          <cell r="P2047" t="str">
            <v>LOAN</v>
          </cell>
          <cell r="Q2047">
            <v>46022</v>
          </cell>
          <cell r="R2047">
            <v>46022</v>
          </cell>
          <cell r="S2047">
            <v>40179</v>
          </cell>
          <cell r="T2047">
            <v>1</v>
          </cell>
          <cell r="U2047" t="str">
            <v>N</v>
          </cell>
          <cell r="V2047" t="str">
            <v>N</v>
          </cell>
          <cell r="W2047">
            <v>5</v>
          </cell>
          <cell r="X2047" t="str">
            <v>N</v>
          </cell>
          <cell r="Y2047" t="str">
            <v>VNGAAP</v>
          </cell>
          <cell r="Z2047" t="str">
            <v>9410</v>
          </cell>
          <cell r="AA2047">
            <v>43465</v>
          </cell>
          <cell r="AB2047">
            <v>15000000</v>
          </cell>
          <cell r="AC2047">
            <v>5000000000</v>
          </cell>
          <cell r="AD2047">
            <v>150000000</v>
          </cell>
          <cell r="AE2047">
            <v>250000000</v>
          </cell>
          <cell r="AF2047">
            <v>2</v>
          </cell>
          <cell r="AG2047">
            <v>46022</v>
          </cell>
          <cell r="AH2047">
            <v>5000000000</v>
          </cell>
          <cell r="AI2047">
            <v>5000000000</v>
          </cell>
          <cell r="AJ2047">
            <v>15000000</v>
          </cell>
          <cell r="AK2047">
            <v>0.8</v>
          </cell>
          <cell r="AL2047">
            <v>0</v>
          </cell>
          <cell r="AM2047">
            <v>0</v>
          </cell>
          <cell r="AN2047">
            <v>0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>
            <v>0</v>
          </cell>
          <cell r="AT2047">
            <v>0</v>
          </cell>
          <cell r="AU2047">
            <v>42369</v>
          </cell>
          <cell r="AV2047">
            <v>1</v>
          </cell>
          <cell r="AW2047">
            <v>0</v>
          </cell>
        </row>
        <row r="2048">
          <cell r="C2048" t="str">
            <v>B0680</v>
          </cell>
          <cell r="D2048">
            <v>2000000000</v>
          </cell>
          <cell r="E2048">
            <v>0</v>
          </cell>
          <cell r="F2048">
            <v>46022</v>
          </cell>
          <cell r="G2048">
            <v>5000000000</v>
          </cell>
          <cell r="H2048">
            <v>7000000000</v>
          </cell>
          <cell r="I2048">
            <v>2000000000</v>
          </cell>
          <cell r="J2048">
            <v>150000000</v>
          </cell>
          <cell r="K2048" t="str">
            <v>2121</v>
          </cell>
          <cell r="L2048">
            <v>2</v>
          </cell>
          <cell r="M2048" t="str">
            <v>VND</v>
          </cell>
          <cell r="N2048" t="str">
            <v>VN0011345</v>
          </cell>
          <cell r="O2048">
            <v>2</v>
          </cell>
          <cell r="P2048" t="str">
            <v>LOAN</v>
          </cell>
          <cell r="Q2048">
            <v>46022</v>
          </cell>
          <cell r="R2048">
            <v>46022</v>
          </cell>
          <cell r="S2048">
            <v>40179</v>
          </cell>
          <cell r="T2048">
            <v>1</v>
          </cell>
          <cell r="U2048" t="str">
            <v>N</v>
          </cell>
          <cell r="V2048" t="str">
            <v>N</v>
          </cell>
          <cell r="W2048">
            <v>5</v>
          </cell>
          <cell r="X2048" t="str">
            <v>N</v>
          </cell>
          <cell r="Y2048" t="str">
            <v>VNGAAP</v>
          </cell>
          <cell r="Z2048" t="str">
            <v>9410</v>
          </cell>
          <cell r="AA2048">
            <v>43465</v>
          </cell>
          <cell r="AB2048">
            <v>15000000</v>
          </cell>
          <cell r="AC2048">
            <v>5000000000</v>
          </cell>
          <cell r="AD2048">
            <v>150000000</v>
          </cell>
          <cell r="AE2048">
            <v>1000000000</v>
          </cell>
          <cell r="AF2048">
            <v>2</v>
          </cell>
          <cell r="AG2048">
            <v>46022</v>
          </cell>
          <cell r="AH2048">
            <v>5000000000</v>
          </cell>
          <cell r="AI2048">
            <v>5000000000</v>
          </cell>
          <cell r="AJ2048">
            <v>15000000</v>
          </cell>
          <cell r="AK2048">
            <v>0.9</v>
          </cell>
          <cell r="AL2048">
            <v>0</v>
          </cell>
          <cell r="AM2048">
            <v>0</v>
          </cell>
          <cell r="AN2048">
            <v>0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S2048">
            <v>0</v>
          </cell>
          <cell r="AT2048">
            <v>0</v>
          </cell>
          <cell r="AU2048">
            <v>42369</v>
          </cell>
          <cell r="AV2048">
            <v>1</v>
          </cell>
          <cell r="AW2048">
            <v>0</v>
          </cell>
        </row>
        <row r="2049">
          <cell r="C2049" t="str">
            <v>B0681</v>
          </cell>
          <cell r="D2049">
            <v>2000000000</v>
          </cell>
          <cell r="E2049">
            <v>0</v>
          </cell>
          <cell r="F2049">
            <v>46022</v>
          </cell>
          <cell r="G2049">
            <v>5000000000</v>
          </cell>
          <cell r="H2049">
            <v>7000000000</v>
          </cell>
          <cell r="I2049">
            <v>2000000000</v>
          </cell>
          <cell r="J2049">
            <v>150000000</v>
          </cell>
          <cell r="K2049" t="str">
            <v>2121</v>
          </cell>
          <cell r="L2049">
            <v>2</v>
          </cell>
          <cell r="M2049" t="str">
            <v>VND</v>
          </cell>
          <cell r="N2049" t="str">
            <v>VN0012155</v>
          </cell>
          <cell r="O2049">
            <v>2</v>
          </cell>
          <cell r="P2049" t="str">
            <v>LOAN</v>
          </cell>
          <cell r="Q2049">
            <v>46022</v>
          </cell>
          <cell r="R2049">
            <v>46022</v>
          </cell>
          <cell r="S2049">
            <v>40179</v>
          </cell>
          <cell r="T2049">
            <v>1</v>
          </cell>
          <cell r="U2049" t="str">
            <v>N</v>
          </cell>
          <cell r="V2049" t="str">
            <v>N</v>
          </cell>
          <cell r="W2049">
            <v>5</v>
          </cell>
          <cell r="X2049" t="str">
            <v>N</v>
          </cell>
          <cell r="Y2049" t="str">
            <v>VNGAAP</v>
          </cell>
          <cell r="Z2049" t="str">
            <v>9410</v>
          </cell>
          <cell r="AA2049">
            <v>43465</v>
          </cell>
          <cell r="AB2049">
            <v>15000000</v>
          </cell>
          <cell r="AC2049">
            <v>5000000000</v>
          </cell>
          <cell r="AD2049">
            <v>150000000</v>
          </cell>
          <cell r="AE2049">
            <v>2500000000</v>
          </cell>
          <cell r="AF2049">
            <v>2</v>
          </cell>
          <cell r="AG2049">
            <v>46022</v>
          </cell>
          <cell r="AH2049">
            <v>5000000000</v>
          </cell>
          <cell r="AI2049">
            <v>5000000000</v>
          </cell>
          <cell r="AJ2049">
            <v>15000000</v>
          </cell>
          <cell r="AK2049">
            <v>1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S2049">
            <v>0</v>
          </cell>
          <cell r="AT2049">
            <v>0</v>
          </cell>
          <cell r="AU2049">
            <v>42369</v>
          </cell>
          <cell r="AV2049">
            <v>1</v>
          </cell>
          <cell r="AW2049">
            <v>0</v>
          </cell>
        </row>
        <row r="2050">
          <cell r="C2050" t="str">
            <v>B0682</v>
          </cell>
          <cell r="D2050">
            <v>2000000000</v>
          </cell>
          <cell r="E2050">
            <v>0</v>
          </cell>
          <cell r="F2050">
            <v>46022</v>
          </cell>
          <cell r="G2050">
            <v>5000000000</v>
          </cell>
          <cell r="H2050">
            <v>7000000000</v>
          </cell>
          <cell r="I2050">
            <v>2000000000</v>
          </cell>
          <cell r="J2050">
            <v>150000000</v>
          </cell>
          <cell r="K2050" t="str">
            <v>2121</v>
          </cell>
          <cell r="L2050">
            <v>2</v>
          </cell>
          <cell r="M2050" t="str">
            <v>VND</v>
          </cell>
          <cell r="N2050" t="str">
            <v>VN0012304</v>
          </cell>
          <cell r="O2050">
            <v>2</v>
          </cell>
          <cell r="P2050" t="str">
            <v>LOAN</v>
          </cell>
          <cell r="Q2050">
            <v>46022</v>
          </cell>
          <cell r="R2050">
            <v>46022</v>
          </cell>
          <cell r="S2050">
            <v>40179</v>
          </cell>
          <cell r="T2050">
            <v>1</v>
          </cell>
          <cell r="U2050" t="str">
            <v>N</v>
          </cell>
          <cell r="V2050" t="str">
            <v>N</v>
          </cell>
          <cell r="W2050">
            <v>5</v>
          </cell>
          <cell r="X2050" t="str">
            <v>N</v>
          </cell>
          <cell r="Y2050" t="str">
            <v>VNGAAP</v>
          </cell>
          <cell r="Z2050" t="str">
            <v>9410</v>
          </cell>
          <cell r="AA2050">
            <v>43465</v>
          </cell>
          <cell r="AB2050">
            <v>15000000</v>
          </cell>
          <cell r="AC2050">
            <v>5000000000</v>
          </cell>
          <cell r="AD2050">
            <v>150000000</v>
          </cell>
          <cell r="AE2050">
            <v>3000000000</v>
          </cell>
          <cell r="AF2050">
            <v>2</v>
          </cell>
          <cell r="AG2050">
            <v>46022</v>
          </cell>
          <cell r="AH2050">
            <v>5000000000</v>
          </cell>
          <cell r="AI2050">
            <v>5000000000</v>
          </cell>
          <cell r="AJ2050">
            <v>15000000</v>
          </cell>
          <cell r="AK2050">
            <v>0</v>
          </cell>
          <cell r="AL2050">
            <v>0</v>
          </cell>
          <cell r="AM2050">
            <v>0</v>
          </cell>
          <cell r="AN2050">
            <v>0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S2050">
            <v>0</v>
          </cell>
          <cell r="AT2050">
            <v>0</v>
          </cell>
          <cell r="AU2050">
            <v>42369</v>
          </cell>
          <cell r="AV2050">
            <v>1</v>
          </cell>
          <cell r="AW2050">
            <v>0</v>
          </cell>
        </row>
        <row r="2051">
          <cell r="C2051" t="str">
            <v>B0683</v>
          </cell>
          <cell r="D2051">
            <v>2000000000</v>
          </cell>
          <cell r="E2051">
            <v>0</v>
          </cell>
          <cell r="F2051">
            <v>46022</v>
          </cell>
          <cell r="G2051">
            <v>5000000000</v>
          </cell>
          <cell r="H2051">
            <v>7000000000</v>
          </cell>
          <cell r="I2051">
            <v>2000000000</v>
          </cell>
          <cell r="J2051">
            <v>150000000</v>
          </cell>
          <cell r="K2051" t="str">
            <v>2121</v>
          </cell>
          <cell r="L2051">
            <v>3</v>
          </cell>
          <cell r="M2051" t="str">
            <v>VND</v>
          </cell>
          <cell r="N2051" t="str">
            <v>VN0012306</v>
          </cell>
          <cell r="O2051">
            <v>3</v>
          </cell>
          <cell r="P2051" t="str">
            <v>LOAN</v>
          </cell>
          <cell r="Q2051">
            <v>46022</v>
          </cell>
          <cell r="R2051">
            <v>46022</v>
          </cell>
          <cell r="S2051">
            <v>40179</v>
          </cell>
          <cell r="T2051">
            <v>1</v>
          </cell>
          <cell r="U2051" t="str">
            <v>N</v>
          </cell>
          <cell r="V2051" t="str">
            <v>Y</v>
          </cell>
          <cell r="W2051">
            <v>5</v>
          </cell>
          <cell r="X2051" t="str">
            <v>N</v>
          </cell>
          <cell r="Y2051" t="str">
            <v>VNGAAP</v>
          </cell>
          <cell r="Z2051" t="str">
            <v>9410</v>
          </cell>
          <cell r="AA2051">
            <v>43465</v>
          </cell>
          <cell r="AB2051">
            <v>15000000</v>
          </cell>
          <cell r="AC2051">
            <v>5000000000</v>
          </cell>
          <cell r="AD2051">
            <v>150000000</v>
          </cell>
          <cell r="AE2051">
            <v>0</v>
          </cell>
          <cell r="AF2051">
            <v>2</v>
          </cell>
          <cell r="AG2051">
            <v>46022</v>
          </cell>
          <cell r="AH2051">
            <v>5000000000</v>
          </cell>
          <cell r="AI2051">
            <v>5000000000</v>
          </cell>
          <cell r="AJ2051">
            <v>15000000</v>
          </cell>
          <cell r="AK2051">
            <v>0.39</v>
          </cell>
          <cell r="AL2051">
            <v>0</v>
          </cell>
          <cell r="AM2051">
            <v>0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S2051">
            <v>0</v>
          </cell>
          <cell r="AT2051">
            <v>0</v>
          </cell>
          <cell r="AU2051">
            <v>42369</v>
          </cell>
          <cell r="AV2051">
            <v>1</v>
          </cell>
          <cell r="AW2051">
            <v>0</v>
          </cell>
        </row>
        <row r="2052">
          <cell r="C2052" t="str">
            <v>B0684</v>
          </cell>
          <cell r="D2052">
            <v>2000000000</v>
          </cell>
          <cell r="E2052">
            <v>0</v>
          </cell>
          <cell r="F2052">
            <v>46022</v>
          </cell>
          <cell r="G2052">
            <v>5000000000</v>
          </cell>
          <cell r="H2052">
            <v>7000000000</v>
          </cell>
          <cell r="I2052">
            <v>2000000000</v>
          </cell>
          <cell r="J2052">
            <v>150000000</v>
          </cell>
          <cell r="K2052" t="str">
            <v>2121</v>
          </cell>
          <cell r="L2052">
            <v>3</v>
          </cell>
          <cell r="M2052" t="str">
            <v>VND</v>
          </cell>
          <cell r="N2052" t="str">
            <v>VN0012241</v>
          </cell>
          <cell r="O2052">
            <v>3</v>
          </cell>
          <cell r="P2052" t="str">
            <v>LOAN</v>
          </cell>
          <cell r="Q2052">
            <v>46022</v>
          </cell>
          <cell r="R2052">
            <v>46022</v>
          </cell>
          <cell r="S2052">
            <v>40179</v>
          </cell>
          <cell r="T2052">
            <v>1</v>
          </cell>
          <cell r="U2052" t="str">
            <v>N</v>
          </cell>
          <cell r="V2052" t="str">
            <v>Y</v>
          </cell>
          <cell r="W2052">
            <v>5</v>
          </cell>
          <cell r="X2052" t="str">
            <v>N</v>
          </cell>
          <cell r="Y2052" t="str">
            <v>VNGAAP</v>
          </cell>
          <cell r="Z2052" t="str">
            <v>9410</v>
          </cell>
          <cell r="AA2052">
            <v>43465</v>
          </cell>
          <cell r="AB2052">
            <v>15000000</v>
          </cell>
          <cell r="AC2052">
            <v>5000000000</v>
          </cell>
          <cell r="AD2052">
            <v>150000000</v>
          </cell>
          <cell r="AE2052">
            <v>250000000</v>
          </cell>
          <cell r="AF2052">
            <v>2</v>
          </cell>
          <cell r="AG2052">
            <v>46022</v>
          </cell>
          <cell r="AH2052">
            <v>5000000000</v>
          </cell>
          <cell r="AI2052">
            <v>5000000000</v>
          </cell>
          <cell r="AJ2052">
            <v>15000000</v>
          </cell>
          <cell r="AK2052">
            <v>0.4</v>
          </cell>
          <cell r="AL2052">
            <v>0</v>
          </cell>
          <cell r="AM2052">
            <v>0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S2052">
            <v>0</v>
          </cell>
          <cell r="AT2052">
            <v>0</v>
          </cell>
          <cell r="AU2052">
            <v>42369</v>
          </cell>
          <cell r="AV2052">
            <v>1</v>
          </cell>
          <cell r="AW2052">
            <v>0</v>
          </cell>
        </row>
        <row r="2053">
          <cell r="C2053" t="str">
            <v>B0685</v>
          </cell>
          <cell r="D2053">
            <v>2000000000</v>
          </cell>
          <cell r="E2053">
            <v>0</v>
          </cell>
          <cell r="F2053">
            <v>46022</v>
          </cell>
          <cell r="G2053">
            <v>5000000000</v>
          </cell>
          <cell r="H2053">
            <v>7000000000</v>
          </cell>
          <cell r="I2053">
            <v>2000000000</v>
          </cell>
          <cell r="J2053">
            <v>150000000</v>
          </cell>
          <cell r="K2053" t="str">
            <v>2121</v>
          </cell>
          <cell r="L2053">
            <v>3</v>
          </cell>
          <cell r="M2053" t="str">
            <v>VND</v>
          </cell>
          <cell r="N2053" t="str">
            <v>VN0011736</v>
          </cell>
          <cell r="O2053">
            <v>3</v>
          </cell>
          <cell r="P2053" t="str">
            <v>LOAN</v>
          </cell>
          <cell r="Q2053">
            <v>46022</v>
          </cell>
          <cell r="R2053">
            <v>46022</v>
          </cell>
          <cell r="S2053">
            <v>40179</v>
          </cell>
          <cell r="T2053">
            <v>1</v>
          </cell>
          <cell r="U2053" t="str">
            <v>N</v>
          </cell>
          <cell r="V2053" t="str">
            <v>Y</v>
          </cell>
          <cell r="W2053">
            <v>5</v>
          </cell>
          <cell r="X2053" t="str">
            <v>N</v>
          </cell>
          <cell r="Y2053" t="str">
            <v>VNGAAP</v>
          </cell>
          <cell r="Z2053" t="str">
            <v>9410</v>
          </cell>
          <cell r="AA2053">
            <v>43465</v>
          </cell>
          <cell r="AB2053">
            <v>15000000</v>
          </cell>
          <cell r="AC2053">
            <v>5000000000</v>
          </cell>
          <cell r="AD2053">
            <v>150000000</v>
          </cell>
          <cell r="AE2053">
            <v>1000000000</v>
          </cell>
          <cell r="AF2053">
            <v>2</v>
          </cell>
          <cell r="AG2053">
            <v>46022</v>
          </cell>
          <cell r="AH2053">
            <v>5000000000</v>
          </cell>
          <cell r="AI2053">
            <v>5000000000</v>
          </cell>
          <cell r="AJ2053">
            <v>15000000</v>
          </cell>
          <cell r="AK2053">
            <v>0.6</v>
          </cell>
          <cell r="AL2053">
            <v>0</v>
          </cell>
          <cell r="AM2053">
            <v>0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S2053">
            <v>0</v>
          </cell>
          <cell r="AT2053">
            <v>0</v>
          </cell>
          <cell r="AU2053">
            <v>42369</v>
          </cell>
          <cell r="AV2053">
            <v>1</v>
          </cell>
          <cell r="AW2053">
            <v>0</v>
          </cell>
        </row>
        <row r="2054">
          <cell r="C2054" t="str">
            <v>B0686</v>
          </cell>
          <cell r="D2054">
            <v>2000000000</v>
          </cell>
          <cell r="E2054">
            <v>0</v>
          </cell>
          <cell r="F2054">
            <v>46022</v>
          </cell>
          <cell r="G2054">
            <v>5000000000</v>
          </cell>
          <cell r="H2054">
            <v>7000000000</v>
          </cell>
          <cell r="I2054">
            <v>2000000000</v>
          </cell>
          <cell r="J2054">
            <v>150000000</v>
          </cell>
          <cell r="K2054" t="str">
            <v>2121</v>
          </cell>
          <cell r="L2054">
            <v>3</v>
          </cell>
          <cell r="M2054" t="str">
            <v>VND</v>
          </cell>
          <cell r="N2054" t="str">
            <v>VN0012421</v>
          </cell>
          <cell r="O2054">
            <v>3</v>
          </cell>
          <cell r="P2054" t="str">
            <v>LOAN</v>
          </cell>
          <cell r="Q2054">
            <v>46022</v>
          </cell>
          <cell r="R2054">
            <v>46022</v>
          </cell>
          <cell r="S2054">
            <v>40179</v>
          </cell>
          <cell r="T2054">
            <v>1</v>
          </cell>
          <cell r="U2054" t="str">
            <v>N</v>
          </cell>
          <cell r="V2054" t="str">
            <v>Y</v>
          </cell>
          <cell r="W2054">
            <v>5</v>
          </cell>
          <cell r="X2054" t="str">
            <v>N</v>
          </cell>
          <cell r="Y2054" t="str">
            <v>VNGAAP</v>
          </cell>
          <cell r="Z2054" t="str">
            <v>9410</v>
          </cell>
          <cell r="AA2054">
            <v>43465</v>
          </cell>
          <cell r="AB2054">
            <v>15000000</v>
          </cell>
          <cell r="AC2054">
            <v>5000000000</v>
          </cell>
          <cell r="AD2054">
            <v>150000000</v>
          </cell>
          <cell r="AE2054">
            <v>2500000000</v>
          </cell>
          <cell r="AF2054">
            <v>2</v>
          </cell>
          <cell r="AG2054">
            <v>46022</v>
          </cell>
          <cell r="AH2054">
            <v>5000000000</v>
          </cell>
          <cell r="AI2054">
            <v>5000000000</v>
          </cell>
          <cell r="AJ2054">
            <v>15000000</v>
          </cell>
          <cell r="AK2054">
            <v>0.75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>
            <v>0</v>
          </cell>
          <cell r="AT2054">
            <v>0</v>
          </cell>
          <cell r="AU2054">
            <v>42369</v>
          </cell>
          <cell r="AV2054">
            <v>1</v>
          </cell>
          <cell r="AW2054">
            <v>0</v>
          </cell>
        </row>
        <row r="2055">
          <cell r="C2055" t="str">
            <v>B0687</v>
          </cell>
          <cell r="D2055">
            <v>2000000000</v>
          </cell>
          <cell r="E2055">
            <v>0</v>
          </cell>
          <cell r="F2055">
            <v>46022</v>
          </cell>
          <cell r="G2055">
            <v>5000000000</v>
          </cell>
          <cell r="H2055">
            <v>7000000000</v>
          </cell>
          <cell r="I2055">
            <v>2000000000</v>
          </cell>
          <cell r="J2055">
            <v>150000000</v>
          </cell>
          <cell r="K2055" t="str">
            <v>2121</v>
          </cell>
          <cell r="L2055">
            <v>3</v>
          </cell>
          <cell r="M2055" t="str">
            <v>VND</v>
          </cell>
          <cell r="N2055" t="str">
            <v>VN0011644</v>
          </cell>
          <cell r="O2055">
            <v>3</v>
          </cell>
          <cell r="P2055" t="str">
            <v>LOAN</v>
          </cell>
          <cell r="Q2055">
            <v>46022</v>
          </cell>
          <cell r="R2055">
            <v>46022</v>
          </cell>
          <cell r="S2055">
            <v>40179</v>
          </cell>
          <cell r="T2055">
            <v>1</v>
          </cell>
          <cell r="U2055" t="str">
            <v>N</v>
          </cell>
          <cell r="V2055" t="str">
            <v>Y</v>
          </cell>
          <cell r="W2055">
            <v>5</v>
          </cell>
          <cell r="X2055" t="str">
            <v>N</v>
          </cell>
          <cell r="Y2055" t="str">
            <v>VNGAAP</v>
          </cell>
          <cell r="Z2055" t="str">
            <v>9410</v>
          </cell>
          <cell r="AA2055">
            <v>43465</v>
          </cell>
          <cell r="AB2055">
            <v>15000000</v>
          </cell>
          <cell r="AC2055">
            <v>5000000000</v>
          </cell>
          <cell r="AD2055">
            <v>150000000</v>
          </cell>
          <cell r="AE2055">
            <v>3000000000</v>
          </cell>
          <cell r="AF2055">
            <v>2</v>
          </cell>
          <cell r="AG2055">
            <v>46022</v>
          </cell>
          <cell r="AH2055">
            <v>5000000000</v>
          </cell>
          <cell r="AI2055">
            <v>5000000000</v>
          </cell>
          <cell r="AJ2055">
            <v>15000000</v>
          </cell>
          <cell r="AK2055">
            <v>0.8</v>
          </cell>
          <cell r="AL2055">
            <v>0</v>
          </cell>
          <cell r="AM2055">
            <v>0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>
            <v>0</v>
          </cell>
          <cell r="AT2055">
            <v>0</v>
          </cell>
          <cell r="AU2055">
            <v>42369</v>
          </cell>
          <cell r="AV2055">
            <v>1</v>
          </cell>
          <cell r="AW2055">
            <v>0</v>
          </cell>
        </row>
        <row r="2056">
          <cell r="C2056" t="str">
            <v>B0688</v>
          </cell>
          <cell r="D2056">
            <v>2000000000</v>
          </cell>
          <cell r="E2056">
            <v>0</v>
          </cell>
          <cell r="F2056">
            <v>46022</v>
          </cell>
          <cell r="G2056">
            <v>5000000000</v>
          </cell>
          <cell r="H2056">
            <v>7000000000</v>
          </cell>
          <cell r="I2056">
            <v>2000000000</v>
          </cell>
          <cell r="J2056">
            <v>150000000</v>
          </cell>
          <cell r="K2056" t="str">
            <v>2121</v>
          </cell>
          <cell r="L2056">
            <v>3</v>
          </cell>
          <cell r="M2056" t="str">
            <v>VND</v>
          </cell>
          <cell r="N2056" t="str">
            <v>VN0011401</v>
          </cell>
          <cell r="O2056">
            <v>3</v>
          </cell>
          <cell r="P2056" t="str">
            <v>LOAN</v>
          </cell>
          <cell r="Q2056">
            <v>46022</v>
          </cell>
          <cell r="R2056">
            <v>46022</v>
          </cell>
          <cell r="S2056">
            <v>40179</v>
          </cell>
          <cell r="T2056">
            <v>1</v>
          </cell>
          <cell r="U2056" t="str">
            <v>N</v>
          </cell>
          <cell r="V2056" t="str">
            <v>Y</v>
          </cell>
          <cell r="W2056">
            <v>5</v>
          </cell>
          <cell r="X2056" t="str">
            <v>N</v>
          </cell>
          <cell r="Y2056" t="str">
            <v>VNGAAP</v>
          </cell>
          <cell r="Z2056" t="str">
            <v>9410</v>
          </cell>
          <cell r="AA2056">
            <v>43465</v>
          </cell>
          <cell r="AB2056">
            <v>15000000</v>
          </cell>
          <cell r="AC2056">
            <v>5000000000</v>
          </cell>
          <cell r="AD2056">
            <v>150000000</v>
          </cell>
          <cell r="AE2056">
            <v>0</v>
          </cell>
          <cell r="AF2056">
            <v>2</v>
          </cell>
          <cell r="AG2056">
            <v>46022</v>
          </cell>
          <cell r="AH2056">
            <v>5000000000</v>
          </cell>
          <cell r="AI2056">
            <v>5000000000</v>
          </cell>
          <cell r="AJ2056">
            <v>15000000</v>
          </cell>
          <cell r="AK2056">
            <v>0.9</v>
          </cell>
          <cell r="AL2056">
            <v>0</v>
          </cell>
          <cell r="AM2056">
            <v>0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>
            <v>0</v>
          </cell>
          <cell r="AT2056">
            <v>0</v>
          </cell>
          <cell r="AU2056">
            <v>42369</v>
          </cell>
          <cell r="AV2056">
            <v>1</v>
          </cell>
          <cell r="AW2056">
            <v>0</v>
          </cell>
        </row>
        <row r="2057">
          <cell r="C2057" t="str">
            <v>B0689</v>
          </cell>
          <cell r="D2057">
            <v>2000000000</v>
          </cell>
          <cell r="E2057">
            <v>0</v>
          </cell>
          <cell r="F2057">
            <v>46022</v>
          </cell>
          <cell r="G2057">
            <v>5000000000</v>
          </cell>
          <cell r="H2057">
            <v>7000000000</v>
          </cell>
          <cell r="I2057">
            <v>2000000000</v>
          </cell>
          <cell r="J2057">
            <v>150000000</v>
          </cell>
          <cell r="K2057" t="str">
            <v>2121</v>
          </cell>
          <cell r="L2057">
            <v>3</v>
          </cell>
          <cell r="M2057" t="str">
            <v>VND</v>
          </cell>
          <cell r="N2057" t="str">
            <v>VN0011403</v>
          </cell>
          <cell r="O2057">
            <v>3</v>
          </cell>
          <cell r="P2057" t="str">
            <v>LOAN</v>
          </cell>
          <cell r="Q2057">
            <v>46022</v>
          </cell>
          <cell r="R2057">
            <v>46022</v>
          </cell>
          <cell r="S2057">
            <v>40179</v>
          </cell>
          <cell r="T2057">
            <v>1</v>
          </cell>
          <cell r="U2057" t="str">
            <v>N</v>
          </cell>
          <cell r="V2057" t="str">
            <v>Y</v>
          </cell>
          <cell r="W2057">
            <v>5</v>
          </cell>
          <cell r="X2057" t="str">
            <v>N</v>
          </cell>
          <cell r="Y2057" t="str">
            <v>VNGAAP</v>
          </cell>
          <cell r="Z2057" t="str">
            <v>9410</v>
          </cell>
          <cell r="AA2057">
            <v>43465</v>
          </cell>
          <cell r="AB2057">
            <v>15000000</v>
          </cell>
          <cell r="AC2057">
            <v>5000000000</v>
          </cell>
          <cell r="AD2057">
            <v>150000000</v>
          </cell>
          <cell r="AE2057">
            <v>250000000</v>
          </cell>
          <cell r="AF2057">
            <v>2</v>
          </cell>
          <cell r="AG2057">
            <v>46022</v>
          </cell>
          <cell r="AH2057">
            <v>5000000000</v>
          </cell>
          <cell r="AI2057">
            <v>5000000000</v>
          </cell>
          <cell r="AJ2057">
            <v>15000000</v>
          </cell>
          <cell r="AK2057">
            <v>1</v>
          </cell>
          <cell r="AL2057">
            <v>0</v>
          </cell>
          <cell r="AM2057">
            <v>0</v>
          </cell>
          <cell r="AN2057">
            <v>0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>
            <v>0</v>
          </cell>
          <cell r="AT2057">
            <v>0</v>
          </cell>
          <cell r="AU2057">
            <v>42369</v>
          </cell>
          <cell r="AV2057">
            <v>1</v>
          </cell>
          <cell r="AW2057">
            <v>0</v>
          </cell>
        </row>
        <row r="2058">
          <cell r="C2058" t="str">
            <v>B0690</v>
          </cell>
          <cell r="D2058">
            <v>2000000000</v>
          </cell>
          <cell r="E2058">
            <v>0</v>
          </cell>
          <cell r="F2058">
            <v>46022</v>
          </cell>
          <cell r="G2058">
            <v>5000000000</v>
          </cell>
          <cell r="H2058">
            <v>7000000000</v>
          </cell>
          <cell r="I2058">
            <v>2000000000</v>
          </cell>
          <cell r="J2058">
            <v>150000000</v>
          </cell>
          <cell r="K2058" t="str">
            <v>2121</v>
          </cell>
          <cell r="L2058">
            <v>3</v>
          </cell>
          <cell r="M2058" t="str">
            <v>VND</v>
          </cell>
          <cell r="N2058" t="str">
            <v>VN0012185</v>
          </cell>
          <cell r="O2058">
            <v>3</v>
          </cell>
          <cell r="P2058" t="str">
            <v>LOAN</v>
          </cell>
          <cell r="Q2058">
            <v>46022</v>
          </cell>
          <cell r="R2058">
            <v>46022</v>
          </cell>
          <cell r="S2058">
            <v>40179</v>
          </cell>
          <cell r="T2058">
            <v>1</v>
          </cell>
          <cell r="U2058" t="str">
            <v>N</v>
          </cell>
          <cell r="V2058" t="str">
            <v>Y</v>
          </cell>
          <cell r="W2058">
            <v>5</v>
          </cell>
          <cell r="X2058" t="str">
            <v>N</v>
          </cell>
          <cell r="Y2058" t="str">
            <v>VNGAAP</v>
          </cell>
          <cell r="Z2058" t="str">
            <v>9410</v>
          </cell>
          <cell r="AA2058">
            <v>43465</v>
          </cell>
          <cell r="AB2058">
            <v>15000000</v>
          </cell>
          <cell r="AC2058">
            <v>5000000000</v>
          </cell>
          <cell r="AD2058">
            <v>150000000</v>
          </cell>
          <cell r="AE2058">
            <v>1000000000</v>
          </cell>
          <cell r="AF2058">
            <v>2</v>
          </cell>
          <cell r="AG2058">
            <v>46022</v>
          </cell>
          <cell r="AH2058">
            <v>5000000000</v>
          </cell>
          <cell r="AI2058">
            <v>5000000000</v>
          </cell>
          <cell r="AJ2058">
            <v>15000000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>
            <v>0</v>
          </cell>
          <cell r="AT2058">
            <v>0</v>
          </cell>
          <cell r="AU2058">
            <v>42369</v>
          </cell>
          <cell r="AV2058">
            <v>1</v>
          </cell>
          <cell r="AW2058">
            <v>0</v>
          </cell>
        </row>
        <row r="2059">
          <cell r="C2059" t="str">
            <v>B0691</v>
          </cell>
          <cell r="D2059">
            <v>2000000000</v>
          </cell>
          <cell r="E2059">
            <v>0</v>
          </cell>
          <cell r="F2059">
            <v>46022</v>
          </cell>
          <cell r="G2059">
            <v>5000000000</v>
          </cell>
          <cell r="H2059">
            <v>7000000000</v>
          </cell>
          <cell r="I2059">
            <v>2000000000</v>
          </cell>
          <cell r="J2059">
            <v>150000000</v>
          </cell>
          <cell r="K2059" t="str">
            <v>2121</v>
          </cell>
          <cell r="L2059">
            <v>4</v>
          </cell>
          <cell r="M2059" t="str">
            <v>VND</v>
          </cell>
          <cell r="N2059" t="str">
            <v>VN0012423</v>
          </cell>
          <cell r="O2059">
            <v>4</v>
          </cell>
          <cell r="P2059" t="str">
            <v>LOAN</v>
          </cell>
          <cell r="Q2059">
            <v>46022</v>
          </cell>
          <cell r="R2059">
            <v>46022</v>
          </cell>
          <cell r="S2059">
            <v>40179</v>
          </cell>
          <cell r="T2059">
            <v>1</v>
          </cell>
          <cell r="U2059" t="str">
            <v>N</v>
          </cell>
          <cell r="V2059" t="str">
            <v>Y</v>
          </cell>
          <cell r="W2059">
            <v>5</v>
          </cell>
          <cell r="X2059" t="str">
            <v>N</v>
          </cell>
          <cell r="Y2059" t="str">
            <v>VNGAAP</v>
          </cell>
          <cell r="Z2059" t="str">
            <v>9410</v>
          </cell>
          <cell r="AA2059">
            <v>43465</v>
          </cell>
          <cell r="AB2059">
            <v>15000000</v>
          </cell>
          <cell r="AC2059">
            <v>5000000000</v>
          </cell>
          <cell r="AD2059">
            <v>150000000</v>
          </cell>
          <cell r="AE2059">
            <v>2500000000</v>
          </cell>
          <cell r="AF2059">
            <v>2</v>
          </cell>
          <cell r="AG2059">
            <v>46022</v>
          </cell>
          <cell r="AH2059">
            <v>5000000000</v>
          </cell>
          <cell r="AI2059">
            <v>5000000000</v>
          </cell>
          <cell r="AJ2059">
            <v>15000000</v>
          </cell>
          <cell r="AK2059">
            <v>0.39</v>
          </cell>
          <cell r="AL2059">
            <v>0</v>
          </cell>
          <cell r="AM2059">
            <v>0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>
            <v>0</v>
          </cell>
          <cell r="AT2059">
            <v>0</v>
          </cell>
          <cell r="AU2059">
            <v>42369</v>
          </cell>
          <cell r="AV2059">
            <v>1</v>
          </cell>
          <cell r="AW2059">
            <v>0</v>
          </cell>
        </row>
        <row r="2060">
          <cell r="C2060" t="str">
            <v>B0692</v>
          </cell>
          <cell r="D2060">
            <v>2000000000</v>
          </cell>
          <cell r="E2060">
            <v>0</v>
          </cell>
          <cell r="F2060">
            <v>46022</v>
          </cell>
          <cell r="G2060">
            <v>5000000000</v>
          </cell>
          <cell r="H2060">
            <v>7000000000</v>
          </cell>
          <cell r="I2060">
            <v>2000000000</v>
          </cell>
          <cell r="J2060">
            <v>150000000</v>
          </cell>
          <cell r="K2060" t="str">
            <v>2121</v>
          </cell>
          <cell r="L2060">
            <v>4</v>
          </cell>
          <cell r="M2060" t="str">
            <v>VND</v>
          </cell>
          <cell r="N2060" t="str">
            <v>VN0012452</v>
          </cell>
          <cell r="O2060">
            <v>4</v>
          </cell>
          <cell r="P2060" t="str">
            <v>LOAN</v>
          </cell>
          <cell r="Q2060">
            <v>46022</v>
          </cell>
          <cell r="R2060">
            <v>46022</v>
          </cell>
          <cell r="S2060">
            <v>40179</v>
          </cell>
          <cell r="T2060">
            <v>1</v>
          </cell>
          <cell r="U2060" t="str">
            <v>N</v>
          </cell>
          <cell r="V2060" t="str">
            <v>Y</v>
          </cell>
          <cell r="W2060">
            <v>5</v>
          </cell>
          <cell r="X2060" t="str">
            <v>N</v>
          </cell>
          <cell r="Y2060" t="str">
            <v>VNGAAP</v>
          </cell>
          <cell r="Z2060" t="str">
            <v>9410</v>
          </cell>
          <cell r="AA2060">
            <v>43465</v>
          </cell>
          <cell r="AB2060">
            <v>15000000</v>
          </cell>
          <cell r="AC2060">
            <v>5000000000</v>
          </cell>
          <cell r="AD2060">
            <v>150000000</v>
          </cell>
          <cell r="AE2060">
            <v>3000000000</v>
          </cell>
          <cell r="AF2060">
            <v>2</v>
          </cell>
          <cell r="AG2060">
            <v>46022</v>
          </cell>
          <cell r="AH2060">
            <v>5000000000</v>
          </cell>
          <cell r="AI2060">
            <v>5000000000</v>
          </cell>
          <cell r="AJ2060">
            <v>15000000</v>
          </cell>
          <cell r="AK2060">
            <v>0.4</v>
          </cell>
          <cell r="AL2060">
            <v>0</v>
          </cell>
          <cell r="AM2060">
            <v>0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>
            <v>0</v>
          </cell>
          <cell r="AT2060">
            <v>0</v>
          </cell>
          <cell r="AU2060">
            <v>42369</v>
          </cell>
          <cell r="AV2060">
            <v>1</v>
          </cell>
          <cell r="AW2060">
            <v>0</v>
          </cell>
        </row>
        <row r="2061">
          <cell r="C2061" t="str">
            <v>B0693</v>
          </cell>
          <cell r="D2061">
            <v>2000000000</v>
          </cell>
          <cell r="E2061">
            <v>0</v>
          </cell>
          <cell r="F2061">
            <v>46022</v>
          </cell>
          <cell r="G2061">
            <v>5000000000</v>
          </cell>
          <cell r="H2061">
            <v>7000000000</v>
          </cell>
          <cell r="I2061">
            <v>2000000000</v>
          </cell>
          <cell r="J2061">
            <v>150000000</v>
          </cell>
          <cell r="K2061" t="str">
            <v>2121</v>
          </cell>
          <cell r="L2061">
            <v>4</v>
          </cell>
          <cell r="M2061" t="str">
            <v>VND</v>
          </cell>
          <cell r="N2061" t="str">
            <v>VN0011462</v>
          </cell>
          <cell r="O2061">
            <v>4</v>
          </cell>
          <cell r="P2061" t="str">
            <v>LOAN</v>
          </cell>
          <cell r="Q2061">
            <v>46022</v>
          </cell>
          <cell r="R2061">
            <v>46022</v>
          </cell>
          <cell r="S2061">
            <v>40179</v>
          </cell>
          <cell r="T2061">
            <v>1</v>
          </cell>
          <cell r="U2061" t="str">
            <v>N</v>
          </cell>
          <cell r="V2061" t="str">
            <v>Y</v>
          </cell>
          <cell r="W2061">
            <v>5</v>
          </cell>
          <cell r="X2061" t="str">
            <v>N</v>
          </cell>
          <cell r="Y2061" t="str">
            <v>VNGAAP</v>
          </cell>
          <cell r="Z2061" t="str">
            <v>9410</v>
          </cell>
          <cell r="AA2061">
            <v>43465</v>
          </cell>
          <cell r="AB2061">
            <v>15000000</v>
          </cell>
          <cell r="AC2061">
            <v>5000000000</v>
          </cell>
          <cell r="AD2061">
            <v>150000000</v>
          </cell>
          <cell r="AE2061">
            <v>0</v>
          </cell>
          <cell r="AF2061">
            <v>2</v>
          </cell>
          <cell r="AG2061">
            <v>46022</v>
          </cell>
          <cell r="AH2061">
            <v>5000000000</v>
          </cell>
          <cell r="AI2061">
            <v>5000000000</v>
          </cell>
          <cell r="AJ2061">
            <v>15000000</v>
          </cell>
          <cell r="AK2061">
            <v>0.6</v>
          </cell>
          <cell r="AL2061">
            <v>0</v>
          </cell>
          <cell r="AM2061">
            <v>0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>
            <v>0</v>
          </cell>
          <cell r="AT2061">
            <v>0</v>
          </cell>
          <cell r="AU2061">
            <v>42369</v>
          </cell>
          <cell r="AV2061">
            <v>1</v>
          </cell>
          <cell r="AW2061">
            <v>0</v>
          </cell>
        </row>
        <row r="2062">
          <cell r="C2062" t="str">
            <v>B0694</v>
          </cell>
          <cell r="D2062">
            <v>2000000000</v>
          </cell>
          <cell r="E2062">
            <v>0</v>
          </cell>
          <cell r="F2062">
            <v>46022</v>
          </cell>
          <cell r="G2062">
            <v>5000000000</v>
          </cell>
          <cell r="H2062">
            <v>7000000000</v>
          </cell>
          <cell r="I2062">
            <v>2000000000</v>
          </cell>
          <cell r="J2062">
            <v>150000000</v>
          </cell>
          <cell r="K2062" t="str">
            <v>2121</v>
          </cell>
          <cell r="L2062">
            <v>4</v>
          </cell>
          <cell r="M2062" t="str">
            <v>VND</v>
          </cell>
          <cell r="N2062" t="str">
            <v>VN0011941</v>
          </cell>
          <cell r="O2062">
            <v>4</v>
          </cell>
          <cell r="P2062" t="str">
            <v>LOAN</v>
          </cell>
          <cell r="Q2062">
            <v>46022</v>
          </cell>
          <cell r="R2062">
            <v>46022</v>
          </cell>
          <cell r="S2062">
            <v>40179</v>
          </cell>
          <cell r="T2062">
            <v>1</v>
          </cell>
          <cell r="U2062" t="str">
            <v>N</v>
          </cell>
          <cell r="V2062" t="str">
            <v>Y</v>
          </cell>
          <cell r="W2062">
            <v>5</v>
          </cell>
          <cell r="X2062" t="str">
            <v>N</v>
          </cell>
          <cell r="Y2062" t="str">
            <v>VNGAAP</v>
          </cell>
          <cell r="Z2062" t="str">
            <v>9410</v>
          </cell>
          <cell r="AA2062">
            <v>43465</v>
          </cell>
          <cell r="AB2062">
            <v>15000000</v>
          </cell>
          <cell r="AC2062">
            <v>5000000000</v>
          </cell>
          <cell r="AD2062">
            <v>150000000</v>
          </cell>
          <cell r="AE2062">
            <v>250000000</v>
          </cell>
          <cell r="AF2062">
            <v>2</v>
          </cell>
          <cell r="AG2062">
            <v>46022</v>
          </cell>
          <cell r="AH2062">
            <v>5000000000</v>
          </cell>
          <cell r="AI2062">
            <v>5000000000</v>
          </cell>
          <cell r="AJ2062">
            <v>15000000</v>
          </cell>
          <cell r="AK2062">
            <v>0.75</v>
          </cell>
          <cell r="AL2062">
            <v>0</v>
          </cell>
          <cell r="AM2062">
            <v>0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>
            <v>0</v>
          </cell>
          <cell r="AT2062">
            <v>0</v>
          </cell>
          <cell r="AU2062">
            <v>42369</v>
          </cell>
          <cell r="AV2062">
            <v>1</v>
          </cell>
          <cell r="AW2062">
            <v>0</v>
          </cell>
        </row>
        <row r="2063">
          <cell r="C2063" t="str">
            <v>B0695</v>
          </cell>
          <cell r="D2063">
            <v>2000000000</v>
          </cell>
          <cell r="E2063">
            <v>0</v>
          </cell>
          <cell r="F2063">
            <v>46022</v>
          </cell>
          <cell r="G2063">
            <v>5000000000</v>
          </cell>
          <cell r="H2063">
            <v>7000000000</v>
          </cell>
          <cell r="I2063">
            <v>2000000000</v>
          </cell>
          <cell r="J2063">
            <v>150000000</v>
          </cell>
          <cell r="K2063" t="str">
            <v>2121</v>
          </cell>
          <cell r="L2063">
            <v>4</v>
          </cell>
          <cell r="M2063" t="str">
            <v>VND</v>
          </cell>
          <cell r="N2063" t="str">
            <v>VN0011312</v>
          </cell>
          <cell r="O2063">
            <v>4</v>
          </cell>
          <cell r="P2063" t="str">
            <v>LOAN</v>
          </cell>
          <cell r="Q2063">
            <v>46022</v>
          </cell>
          <cell r="R2063">
            <v>46022</v>
          </cell>
          <cell r="S2063">
            <v>40179</v>
          </cell>
          <cell r="T2063">
            <v>1</v>
          </cell>
          <cell r="U2063" t="str">
            <v>N</v>
          </cell>
          <cell r="V2063" t="str">
            <v>Y</v>
          </cell>
          <cell r="W2063">
            <v>5</v>
          </cell>
          <cell r="X2063" t="str">
            <v>N</v>
          </cell>
          <cell r="Y2063" t="str">
            <v>VNGAAP</v>
          </cell>
          <cell r="Z2063" t="str">
            <v>9410</v>
          </cell>
          <cell r="AA2063">
            <v>43465</v>
          </cell>
          <cell r="AB2063">
            <v>15000000</v>
          </cell>
          <cell r="AC2063">
            <v>5000000000</v>
          </cell>
          <cell r="AD2063">
            <v>150000000</v>
          </cell>
          <cell r="AE2063">
            <v>1000000000</v>
          </cell>
          <cell r="AF2063">
            <v>2</v>
          </cell>
          <cell r="AG2063">
            <v>46022</v>
          </cell>
          <cell r="AH2063">
            <v>5000000000</v>
          </cell>
          <cell r="AI2063">
            <v>5000000000</v>
          </cell>
          <cell r="AJ2063">
            <v>15000000</v>
          </cell>
          <cell r="AK2063">
            <v>0.8</v>
          </cell>
          <cell r="AL2063">
            <v>0</v>
          </cell>
          <cell r="AM2063">
            <v>0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>
            <v>0</v>
          </cell>
          <cell r="AT2063">
            <v>0</v>
          </cell>
          <cell r="AU2063">
            <v>42369</v>
          </cell>
          <cell r="AV2063">
            <v>1</v>
          </cell>
          <cell r="AW2063">
            <v>0</v>
          </cell>
        </row>
        <row r="2064">
          <cell r="C2064" t="str">
            <v>B0696</v>
          </cell>
          <cell r="D2064">
            <v>2000000000</v>
          </cell>
          <cell r="E2064">
            <v>0</v>
          </cell>
          <cell r="F2064">
            <v>46022</v>
          </cell>
          <cell r="G2064">
            <v>5000000000</v>
          </cell>
          <cell r="H2064">
            <v>7000000000</v>
          </cell>
          <cell r="I2064">
            <v>2000000000</v>
          </cell>
          <cell r="J2064">
            <v>150000000</v>
          </cell>
          <cell r="K2064" t="str">
            <v>2121</v>
          </cell>
          <cell r="L2064">
            <v>4</v>
          </cell>
          <cell r="M2064" t="str">
            <v>VND</v>
          </cell>
          <cell r="N2064" t="str">
            <v>VN0011646</v>
          </cell>
          <cell r="O2064">
            <v>4</v>
          </cell>
          <cell r="P2064" t="str">
            <v>LOAN</v>
          </cell>
          <cell r="Q2064">
            <v>46022</v>
          </cell>
          <cell r="R2064">
            <v>46022</v>
          </cell>
          <cell r="S2064">
            <v>40179</v>
          </cell>
          <cell r="T2064">
            <v>1</v>
          </cell>
          <cell r="U2064" t="str">
            <v>N</v>
          </cell>
          <cell r="V2064" t="str">
            <v>Y</v>
          </cell>
          <cell r="W2064">
            <v>5</v>
          </cell>
          <cell r="X2064" t="str">
            <v>N</v>
          </cell>
          <cell r="Y2064" t="str">
            <v>VNGAAP</v>
          </cell>
          <cell r="Z2064" t="str">
            <v>9410</v>
          </cell>
          <cell r="AA2064">
            <v>43465</v>
          </cell>
          <cell r="AB2064">
            <v>15000000</v>
          </cell>
          <cell r="AC2064">
            <v>5000000000</v>
          </cell>
          <cell r="AD2064">
            <v>150000000</v>
          </cell>
          <cell r="AE2064">
            <v>2500000000</v>
          </cell>
          <cell r="AF2064">
            <v>2</v>
          </cell>
          <cell r="AG2064">
            <v>46022</v>
          </cell>
          <cell r="AH2064">
            <v>5000000000</v>
          </cell>
          <cell r="AI2064">
            <v>5000000000</v>
          </cell>
          <cell r="AJ2064">
            <v>15000000</v>
          </cell>
          <cell r="AK2064">
            <v>0.9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>
            <v>0</v>
          </cell>
          <cell r="AT2064">
            <v>0</v>
          </cell>
          <cell r="AU2064">
            <v>42369</v>
          </cell>
          <cell r="AV2064">
            <v>1</v>
          </cell>
          <cell r="AW2064">
            <v>0</v>
          </cell>
        </row>
        <row r="2065">
          <cell r="C2065" t="str">
            <v>B0697</v>
          </cell>
          <cell r="D2065">
            <v>2000000000</v>
          </cell>
          <cell r="E2065">
            <v>0</v>
          </cell>
          <cell r="F2065">
            <v>46022</v>
          </cell>
          <cell r="G2065">
            <v>5000000000</v>
          </cell>
          <cell r="H2065">
            <v>7000000000</v>
          </cell>
          <cell r="I2065">
            <v>2000000000</v>
          </cell>
          <cell r="J2065">
            <v>150000000</v>
          </cell>
          <cell r="K2065" t="str">
            <v>2121</v>
          </cell>
          <cell r="L2065">
            <v>4</v>
          </cell>
          <cell r="M2065" t="str">
            <v>VND</v>
          </cell>
          <cell r="N2065" t="str">
            <v>VN0011557</v>
          </cell>
          <cell r="O2065">
            <v>4</v>
          </cell>
          <cell r="P2065" t="str">
            <v>LOAN</v>
          </cell>
          <cell r="Q2065">
            <v>46022</v>
          </cell>
          <cell r="R2065">
            <v>46022</v>
          </cell>
          <cell r="S2065">
            <v>40179</v>
          </cell>
          <cell r="T2065">
            <v>1</v>
          </cell>
          <cell r="U2065" t="str">
            <v>N</v>
          </cell>
          <cell r="V2065" t="str">
            <v>Y</v>
          </cell>
          <cell r="W2065">
            <v>5</v>
          </cell>
          <cell r="X2065" t="str">
            <v>N</v>
          </cell>
          <cell r="Y2065" t="str">
            <v>VNGAAP</v>
          </cell>
          <cell r="Z2065" t="str">
            <v>9410</v>
          </cell>
          <cell r="AA2065">
            <v>43465</v>
          </cell>
          <cell r="AB2065">
            <v>15000000</v>
          </cell>
          <cell r="AC2065">
            <v>5000000000</v>
          </cell>
          <cell r="AD2065">
            <v>150000000</v>
          </cell>
          <cell r="AE2065">
            <v>3000000000</v>
          </cell>
          <cell r="AF2065">
            <v>2</v>
          </cell>
          <cell r="AG2065">
            <v>46022</v>
          </cell>
          <cell r="AH2065">
            <v>5000000000</v>
          </cell>
          <cell r="AI2065">
            <v>5000000000</v>
          </cell>
          <cell r="AJ2065">
            <v>15000000</v>
          </cell>
          <cell r="AK2065">
            <v>1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>
            <v>0</v>
          </cell>
          <cell r="AT2065">
            <v>0</v>
          </cell>
          <cell r="AU2065">
            <v>42369</v>
          </cell>
          <cell r="AV2065">
            <v>1</v>
          </cell>
          <cell r="AW2065">
            <v>0</v>
          </cell>
        </row>
        <row r="2066">
          <cell r="C2066" t="str">
            <v>B0698</v>
          </cell>
          <cell r="D2066">
            <v>2000000000</v>
          </cell>
          <cell r="E2066">
            <v>0</v>
          </cell>
          <cell r="F2066">
            <v>46022</v>
          </cell>
          <cell r="G2066">
            <v>5000000000</v>
          </cell>
          <cell r="H2066">
            <v>7000000000</v>
          </cell>
          <cell r="I2066">
            <v>2000000000</v>
          </cell>
          <cell r="J2066">
            <v>150000000</v>
          </cell>
          <cell r="K2066" t="str">
            <v>2121</v>
          </cell>
          <cell r="L2066">
            <v>4</v>
          </cell>
          <cell r="M2066" t="str">
            <v>VND</v>
          </cell>
          <cell r="N2066" t="str">
            <v>VN0011466</v>
          </cell>
          <cell r="O2066">
            <v>4</v>
          </cell>
          <cell r="P2066" t="str">
            <v>LOAN</v>
          </cell>
          <cell r="Q2066">
            <v>46022</v>
          </cell>
          <cell r="R2066">
            <v>46022</v>
          </cell>
          <cell r="S2066">
            <v>40179</v>
          </cell>
          <cell r="T2066">
            <v>1</v>
          </cell>
          <cell r="U2066" t="str">
            <v>N</v>
          </cell>
          <cell r="V2066" t="str">
            <v>Y</v>
          </cell>
          <cell r="W2066">
            <v>5</v>
          </cell>
          <cell r="X2066" t="str">
            <v>N</v>
          </cell>
          <cell r="Y2066" t="str">
            <v>VNGAAP</v>
          </cell>
          <cell r="Z2066" t="str">
            <v>9410</v>
          </cell>
          <cell r="AA2066">
            <v>43465</v>
          </cell>
          <cell r="AB2066">
            <v>15000000</v>
          </cell>
          <cell r="AC2066">
            <v>5000000000</v>
          </cell>
          <cell r="AD2066">
            <v>150000000</v>
          </cell>
          <cell r="AE2066">
            <v>0</v>
          </cell>
          <cell r="AF2066">
            <v>2</v>
          </cell>
          <cell r="AG2066">
            <v>46022</v>
          </cell>
          <cell r="AH2066">
            <v>5000000000</v>
          </cell>
          <cell r="AI2066">
            <v>5000000000</v>
          </cell>
          <cell r="AJ2066">
            <v>15000000</v>
          </cell>
          <cell r="AK2066">
            <v>0</v>
          </cell>
          <cell r="AL2066">
            <v>0</v>
          </cell>
          <cell r="AM2066">
            <v>0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>
            <v>0</v>
          </cell>
          <cell r="AT2066">
            <v>0</v>
          </cell>
          <cell r="AU2066">
            <v>42369</v>
          </cell>
          <cell r="AV2066">
            <v>1</v>
          </cell>
          <cell r="AW2066">
            <v>0</v>
          </cell>
        </row>
        <row r="2067">
          <cell r="C2067" t="str">
            <v>B0699</v>
          </cell>
          <cell r="D2067">
            <v>2000000000</v>
          </cell>
          <cell r="E2067">
            <v>0</v>
          </cell>
          <cell r="F2067">
            <v>46022</v>
          </cell>
          <cell r="G2067">
            <v>5000000000</v>
          </cell>
          <cell r="H2067">
            <v>7000000000</v>
          </cell>
          <cell r="I2067">
            <v>2000000000</v>
          </cell>
          <cell r="J2067">
            <v>150000000</v>
          </cell>
          <cell r="K2067" t="str">
            <v>2121</v>
          </cell>
          <cell r="L2067">
            <v>2</v>
          </cell>
          <cell r="M2067" t="str">
            <v>VND</v>
          </cell>
          <cell r="N2067" t="str">
            <v>VN0011674</v>
          </cell>
          <cell r="O2067">
            <v>2</v>
          </cell>
          <cell r="P2067" t="str">
            <v>LOAN</v>
          </cell>
          <cell r="Q2067">
            <v>46022</v>
          </cell>
          <cell r="R2067">
            <v>46022</v>
          </cell>
          <cell r="S2067">
            <v>40179</v>
          </cell>
          <cell r="T2067">
            <v>1</v>
          </cell>
          <cell r="U2067" t="str">
            <v>N</v>
          </cell>
          <cell r="V2067" t="str">
            <v>N</v>
          </cell>
          <cell r="W2067">
            <v>5</v>
          </cell>
          <cell r="X2067" t="str">
            <v>N</v>
          </cell>
          <cell r="Y2067" t="str">
            <v>VNGAAP</v>
          </cell>
          <cell r="Z2067" t="str">
            <v>9410</v>
          </cell>
          <cell r="AA2067">
            <v>43465</v>
          </cell>
          <cell r="AB2067">
            <v>15000000</v>
          </cell>
          <cell r="AC2067">
            <v>5000000000</v>
          </cell>
          <cell r="AD2067">
            <v>150000000</v>
          </cell>
          <cell r="AE2067">
            <v>250000000</v>
          </cell>
          <cell r="AF2067">
            <v>2</v>
          </cell>
          <cell r="AG2067">
            <v>46022</v>
          </cell>
          <cell r="AH2067">
            <v>5000000000</v>
          </cell>
          <cell r="AI2067">
            <v>5000000000</v>
          </cell>
          <cell r="AJ2067">
            <v>15000000</v>
          </cell>
          <cell r="AK2067">
            <v>0.39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>
            <v>0</v>
          </cell>
          <cell r="AT2067">
            <v>0</v>
          </cell>
          <cell r="AU2067">
            <v>42369</v>
          </cell>
          <cell r="AV2067">
            <v>1</v>
          </cell>
          <cell r="AW2067">
            <v>0</v>
          </cell>
        </row>
        <row r="2068">
          <cell r="C2068" t="str">
            <v>B0700</v>
          </cell>
          <cell r="D2068">
            <v>2000000000</v>
          </cell>
          <cell r="E2068">
            <v>0</v>
          </cell>
          <cell r="F2068">
            <v>46022</v>
          </cell>
          <cell r="G2068">
            <v>5000000000</v>
          </cell>
          <cell r="H2068">
            <v>7000000000</v>
          </cell>
          <cell r="I2068">
            <v>2000000000</v>
          </cell>
          <cell r="J2068">
            <v>150000000</v>
          </cell>
          <cell r="K2068" t="str">
            <v>2121</v>
          </cell>
          <cell r="L2068">
            <v>2</v>
          </cell>
          <cell r="M2068" t="str">
            <v>VND</v>
          </cell>
          <cell r="N2068" t="str">
            <v>VN0012485</v>
          </cell>
          <cell r="O2068">
            <v>2</v>
          </cell>
          <cell r="P2068" t="str">
            <v>LOAN</v>
          </cell>
          <cell r="Q2068">
            <v>46022</v>
          </cell>
          <cell r="R2068">
            <v>46022</v>
          </cell>
          <cell r="S2068">
            <v>40179</v>
          </cell>
          <cell r="T2068">
            <v>1</v>
          </cell>
          <cell r="U2068" t="str">
            <v>N</v>
          </cell>
          <cell r="V2068" t="str">
            <v>N</v>
          </cell>
          <cell r="W2068">
            <v>5</v>
          </cell>
          <cell r="X2068" t="str">
            <v>N</v>
          </cell>
          <cell r="Y2068" t="str">
            <v>VNGAAP</v>
          </cell>
          <cell r="Z2068" t="str">
            <v>9410</v>
          </cell>
          <cell r="AA2068">
            <v>43465</v>
          </cell>
          <cell r="AB2068">
            <v>15000000</v>
          </cell>
          <cell r="AC2068">
            <v>5000000000</v>
          </cell>
          <cell r="AD2068">
            <v>150000000</v>
          </cell>
          <cell r="AE2068">
            <v>1000000000</v>
          </cell>
          <cell r="AF2068">
            <v>2</v>
          </cell>
          <cell r="AG2068">
            <v>46022</v>
          </cell>
          <cell r="AH2068">
            <v>5000000000</v>
          </cell>
          <cell r="AI2068">
            <v>5000000000</v>
          </cell>
          <cell r="AJ2068">
            <v>15000000</v>
          </cell>
          <cell r="AK2068">
            <v>0.4</v>
          </cell>
          <cell r="AL2068">
            <v>0</v>
          </cell>
          <cell r="AM2068">
            <v>0</v>
          </cell>
          <cell r="AN2068">
            <v>0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S2068">
            <v>0</v>
          </cell>
          <cell r="AT2068">
            <v>0</v>
          </cell>
          <cell r="AU2068">
            <v>42369</v>
          </cell>
          <cell r="AV2068">
            <v>1</v>
          </cell>
          <cell r="AW2068">
            <v>0</v>
          </cell>
        </row>
        <row r="2069">
          <cell r="C2069" t="str">
            <v>B0701</v>
          </cell>
          <cell r="D2069">
            <v>2000000000</v>
          </cell>
          <cell r="E2069">
            <v>0</v>
          </cell>
          <cell r="F2069">
            <v>46022</v>
          </cell>
          <cell r="G2069">
            <v>5000000000</v>
          </cell>
          <cell r="H2069">
            <v>7000000000</v>
          </cell>
          <cell r="I2069">
            <v>2000000000</v>
          </cell>
          <cell r="J2069">
            <v>150000000</v>
          </cell>
          <cell r="K2069" t="str">
            <v>2121</v>
          </cell>
          <cell r="L2069">
            <v>2</v>
          </cell>
          <cell r="M2069" t="str">
            <v>VND</v>
          </cell>
          <cell r="N2069" t="str">
            <v>VN0012939</v>
          </cell>
          <cell r="O2069">
            <v>2</v>
          </cell>
          <cell r="P2069" t="str">
            <v>LOAN</v>
          </cell>
          <cell r="Q2069">
            <v>46022</v>
          </cell>
          <cell r="R2069">
            <v>46022</v>
          </cell>
          <cell r="S2069">
            <v>40179</v>
          </cell>
          <cell r="T2069">
            <v>1</v>
          </cell>
          <cell r="U2069" t="str">
            <v>N</v>
          </cell>
          <cell r="V2069" t="str">
            <v>N</v>
          </cell>
          <cell r="W2069">
            <v>5</v>
          </cell>
          <cell r="X2069" t="str">
            <v>N</v>
          </cell>
          <cell r="Y2069" t="str">
            <v>VNGAAP</v>
          </cell>
          <cell r="Z2069" t="str">
            <v>9410</v>
          </cell>
          <cell r="AA2069">
            <v>43465</v>
          </cell>
          <cell r="AB2069">
            <v>15000000</v>
          </cell>
          <cell r="AC2069">
            <v>5000000000</v>
          </cell>
          <cell r="AD2069">
            <v>150000000</v>
          </cell>
          <cell r="AE2069">
            <v>2500000000</v>
          </cell>
          <cell r="AF2069">
            <v>2</v>
          </cell>
          <cell r="AG2069">
            <v>46022</v>
          </cell>
          <cell r="AH2069">
            <v>5000000000</v>
          </cell>
          <cell r="AI2069">
            <v>5000000000</v>
          </cell>
          <cell r="AJ2069">
            <v>15000000</v>
          </cell>
          <cell r="AK2069">
            <v>0.6</v>
          </cell>
          <cell r="AL2069">
            <v>0</v>
          </cell>
          <cell r="AM2069">
            <v>0</v>
          </cell>
          <cell r="AN2069">
            <v>0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S2069">
            <v>0</v>
          </cell>
          <cell r="AT2069">
            <v>0</v>
          </cell>
          <cell r="AU2069">
            <v>42369</v>
          </cell>
          <cell r="AV2069">
            <v>1</v>
          </cell>
          <cell r="AW2069">
            <v>0</v>
          </cell>
        </row>
        <row r="2070">
          <cell r="C2070" t="str">
            <v>B0702</v>
          </cell>
          <cell r="D2070">
            <v>2000000000</v>
          </cell>
          <cell r="E2070">
            <v>0</v>
          </cell>
          <cell r="F2070">
            <v>46022</v>
          </cell>
          <cell r="G2070">
            <v>5000000000</v>
          </cell>
          <cell r="H2070">
            <v>7000000000</v>
          </cell>
          <cell r="I2070">
            <v>2000000000</v>
          </cell>
          <cell r="J2070">
            <v>150000000</v>
          </cell>
          <cell r="K2070" t="str">
            <v>2121</v>
          </cell>
          <cell r="L2070">
            <v>2</v>
          </cell>
          <cell r="M2070" t="str">
            <v>VND</v>
          </cell>
          <cell r="N2070" t="str">
            <v>VN0011556</v>
          </cell>
          <cell r="O2070">
            <v>2</v>
          </cell>
          <cell r="P2070" t="str">
            <v>LOAN</v>
          </cell>
          <cell r="Q2070">
            <v>46022</v>
          </cell>
          <cell r="R2070">
            <v>46022</v>
          </cell>
          <cell r="S2070">
            <v>40179</v>
          </cell>
          <cell r="T2070">
            <v>1</v>
          </cell>
          <cell r="U2070" t="str">
            <v>N</v>
          </cell>
          <cell r="V2070" t="str">
            <v>N</v>
          </cell>
          <cell r="W2070">
            <v>5</v>
          </cell>
          <cell r="X2070" t="str">
            <v>N</v>
          </cell>
          <cell r="Y2070" t="str">
            <v>VNGAAP</v>
          </cell>
          <cell r="Z2070" t="str">
            <v>9410</v>
          </cell>
          <cell r="AA2070">
            <v>43465</v>
          </cell>
          <cell r="AB2070">
            <v>15000000</v>
          </cell>
          <cell r="AC2070">
            <v>5000000000</v>
          </cell>
          <cell r="AD2070">
            <v>150000000</v>
          </cell>
          <cell r="AE2070">
            <v>3000000000</v>
          </cell>
          <cell r="AF2070">
            <v>2</v>
          </cell>
          <cell r="AG2070">
            <v>46022</v>
          </cell>
          <cell r="AH2070">
            <v>5000000000</v>
          </cell>
          <cell r="AI2070">
            <v>5000000000</v>
          </cell>
          <cell r="AJ2070">
            <v>15000000</v>
          </cell>
          <cell r="AK2070">
            <v>0.8</v>
          </cell>
          <cell r="AL2070">
            <v>0</v>
          </cell>
          <cell r="AM2070">
            <v>0</v>
          </cell>
          <cell r="AN2070">
            <v>0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S2070">
            <v>0</v>
          </cell>
          <cell r="AT2070">
            <v>0</v>
          </cell>
          <cell r="AU2070">
            <v>42369</v>
          </cell>
          <cell r="AV2070">
            <v>1</v>
          </cell>
          <cell r="AW2070">
            <v>0</v>
          </cell>
        </row>
        <row r="2071">
          <cell r="C2071" t="str">
            <v>B0703</v>
          </cell>
          <cell r="D2071">
            <v>2000000000</v>
          </cell>
          <cell r="E2071">
            <v>0</v>
          </cell>
          <cell r="F2071">
            <v>46022</v>
          </cell>
          <cell r="G2071">
            <v>5000000000</v>
          </cell>
          <cell r="H2071">
            <v>7000000000</v>
          </cell>
          <cell r="I2071">
            <v>2000000000</v>
          </cell>
          <cell r="J2071">
            <v>150000000</v>
          </cell>
          <cell r="K2071" t="str">
            <v>2121</v>
          </cell>
          <cell r="L2071">
            <v>2</v>
          </cell>
          <cell r="M2071" t="str">
            <v>VND</v>
          </cell>
          <cell r="N2071" t="str">
            <v>VN0012571</v>
          </cell>
          <cell r="O2071">
            <v>2</v>
          </cell>
          <cell r="P2071" t="str">
            <v>LOAN</v>
          </cell>
          <cell r="Q2071">
            <v>46022</v>
          </cell>
          <cell r="R2071">
            <v>46022</v>
          </cell>
          <cell r="S2071">
            <v>40179</v>
          </cell>
          <cell r="T2071">
            <v>1</v>
          </cell>
          <cell r="U2071" t="str">
            <v>N</v>
          </cell>
          <cell r="V2071" t="str">
            <v>N</v>
          </cell>
          <cell r="W2071">
            <v>5</v>
          </cell>
          <cell r="X2071" t="str">
            <v>N</v>
          </cell>
          <cell r="Y2071" t="str">
            <v>VNGAAP</v>
          </cell>
          <cell r="Z2071" t="str">
            <v>9410</v>
          </cell>
          <cell r="AA2071">
            <v>43465</v>
          </cell>
          <cell r="AB2071">
            <v>15000000</v>
          </cell>
          <cell r="AC2071">
            <v>5000000000</v>
          </cell>
          <cell r="AD2071">
            <v>150000000</v>
          </cell>
          <cell r="AE2071">
            <v>0</v>
          </cell>
          <cell r="AF2071">
            <v>2</v>
          </cell>
          <cell r="AG2071">
            <v>46022</v>
          </cell>
          <cell r="AH2071">
            <v>5000000000</v>
          </cell>
          <cell r="AI2071">
            <v>5000000000</v>
          </cell>
          <cell r="AJ2071">
            <v>15000000</v>
          </cell>
          <cell r="AK2071">
            <v>0.9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S2071">
            <v>0</v>
          </cell>
          <cell r="AT2071">
            <v>0</v>
          </cell>
          <cell r="AU2071">
            <v>42369</v>
          </cell>
          <cell r="AV2071">
            <v>1</v>
          </cell>
          <cell r="AW2071">
            <v>0</v>
          </cell>
        </row>
        <row r="2072">
          <cell r="C2072" t="str">
            <v>B0704</v>
          </cell>
          <cell r="D2072">
            <v>2000000000</v>
          </cell>
          <cell r="E2072">
            <v>0</v>
          </cell>
          <cell r="F2072">
            <v>46022</v>
          </cell>
          <cell r="G2072">
            <v>5000000000</v>
          </cell>
          <cell r="H2072">
            <v>7000000000</v>
          </cell>
          <cell r="I2072">
            <v>2000000000</v>
          </cell>
          <cell r="J2072">
            <v>150000000</v>
          </cell>
          <cell r="K2072" t="str">
            <v>2121</v>
          </cell>
          <cell r="L2072">
            <v>2</v>
          </cell>
          <cell r="M2072" t="str">
            <v>VND</v>
          </cell>
          <cell r="N2072" t="str">
            <v>VN0011498</v>
          </cell>
          <cell r="O2072">
            <v>2</v>
          </cell>
          <cell r="P2072" t="str">
            <v>LOAN</v>
          </cell>
          <cell r="Q2072">
            <v>46022</v>
          </cell>
          <cell r="R2072">
            <v>46022</v>
          </cell>
          <cell r="S2072">
            <v>40179</v>
          </cell>
          <cell r="T2072">
            <v>1</v>
          </cell>
          <cell r="U2072" t="str">
            <v>N</v>
          </cell>
          <cell r="V2072" t="str">
            <v>N</v>
          </cell>
          <cell r="W2072">
            <v>5</v>
          </cell>
          <cell r="X2072" t="str">
            <v>N</v>
          </cell>
          <cell r="Y2072" t="str">
            <v>VNGAAP</v>
          </cell>
          <cell r="Z2072" t="str">
            <v>9410</v>
          </cell>
          <cell r="AA2072">
            <v>43465</v>
          </cell>
          <cell r="AB2072">
            <v>15000000</v>
          </cell>
          <cell r="AC2072">
            <v>5000000000</v>
          </cell>
          <cell r="AD2072">
            <v>150000000</v>
          </cell>
          <cell r="AE2072">
            <v>250000000</v>
          </cell>
          <cell r="AF2072">
            <v>2</v>
          </cell>
          <cell r="AG2072">
            <v>46022</v>
          </cell>
          <cell r="AH2072">
            <v>5000000000</v>
          </cell>
          <cell r="AI2072">
            <v>5000000000</v>
          </cell>
          <cell r="AJ2072">
            <v>15000000</v>
          </cell>
          <cell r="AK2072">
            <v>1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S2072">
            <v>0</v>
          </cell>
          <cell r="AT2072">
            <v>0</v>
          </cell>
          <cell r="AU2072">
            <v>42369</v>
          </cell>
          <cell r="AV2072">
            <v>1</v>
          </cell>
          <cell r="AW2072">
            <v>0</v>
          </cell>
        </row>
        <row r="2073">
          <cell r="C2073" t="str">
            <v>B0705</v>
          </cell>
          <cell r="D2073">
            <v>2000000000</v>
          </cell>
          <cell r="E2073">
            <v>0</v>
          </cell>
          <cell r="F2073">
            <v>46022</v>
          </cell>
          <cell r="G2073">
            <v>5000000000</v>
          </cell>
          <cell r="H2073">
            <v>7000000000</v>
          </cell>
          <cell r="I2073">
            <v>2000000000</v>
          </cell>
          <cell r="J2073">
            <v>150000000</v>
          </cell>
          <cell r="K2073" t="str">
            <v>2121</v>
          </cell>
          <cell r="L2073">
            <v>2</v>
          </cell>
          <cell r="M2073" t="str">
            <v>VND</v>
          </cell>
          <cell r="N2073" t="str">
            <v>VN0011736</v>
          </cell>
          <cell r="O2073">
            <v>2</v>
          </cell>
          <cell r="P2073" t="str">
            <v>LOAN</v>
          </cell>
          <cell r="Q2073">
            <v>46022</v>
          </cell>
          <cell r="R2073">
            <v>46022</v>
          </cell>
          <cell r="S2073">
            <v>40179</v>
          </cell>
          <cell r="T2073">
            <v>1</v>
          </cell>
          <cell r="U2073" t="str">
            <v>N</v>
          </cell>
          <cell r="V2073" t="str">
            <v>N</v>
          </cell>
          <cell r="W2073">
            <v>5</v>
          </cell>
          <cell r="X2073" t="str">
            <v>N</v>
          </cell>
          <cell r="Y2073" t="str">
            <v>VNGAAP</v>
          </cell>
          <cell r="Z2073" t="str">
            <v>9410</v>
          </cell>
          <cell r="AA2073">
            <v>43465</v>
          </cell>
          <cell r="AB2073">
            <v>15000000</v>
          </cell>
          <cell r="AC2073">
            <v>5000000000</v>
          </cell>
          <cell r="AD2073">
            <v>150000000</v>
          </cell>
          <cell r="AE2073">
            <v>1000000000</v>
          </cell>
          <cell r="AF2073">
            <v>2</v>
          </cell>
          <cell r="AG2073">
            <v>46022</v>
          </cell>
          <cell r="AH2073">
            <v>5000000000</v>
          </cell>
          <cell r="AI2073">
            <v>5000000000</v>
          </cell>
          <cell r="AJ2073">
            <v>15000000</v>
          </cell>
          <cell r="AK2073">
            <v>0</v>
          </cell>
          <cell r="AL2073">
            <v>0</v>
          </cell>
          <cell r="AM2073">
            <v>0</v>
          </cell>
          <cell r="AN2073">
            <v>0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>
            <v>0</v>
          </cell>
          <cell r="AT2073">
            <v>0</v>
          </cell>
          <cell r="AU2073">
            <v>42369</v>
          </cell>
          <cell r="AV2073">
            <v>1</v>
          </cell>
          <cell r="AW2073">
            <v>0</v>
          </cell>
        </row>
        <row r="2074">
          <cell r="C2074" t="str">
            <v>B0706</v>
          </cell>
          <cell r="D2074">
            <v>2000000000</v>
          </cell>
          <cell r="E2074">
            <v>0</v>
          </cell>
          <cell r="F2074">
            <v>46022</v>
          </cell>
          <cell r="G2074">
            <v>5000000000</v>
          </cell>
          <cell r="H2074">
            <v>7000000000</v>
          </cell>
          <cell r="I2074">
            <v>2000000000</v>
          </cell>
          <cell r="J2074">
            <v>150000000</v>
          </cell>
          <cell r="K2074" t="str">
            <v>2121</v>
          </cell>
          <cell r="L2074">
            <v>2</v>
          </cell>
          <cell r="M2074" t="str">
            <v>VND</v>
          </cell>
          <cell r="N2074" t="str">
            <v>VN0011912</v>
          </cell>
          <cell r="O2074">
            <v>2</v>
          </cell>
          <cell r="P2074" t="str">
            <v>LOAN</v>
          </cell>
          <cell r="Q2074">
            <v>46022</v>
          </cell>
          <cell r="R2074">
            <v>46022</v>
          </cell>
          <cell r="S2074">
            <v>40179</v>
          </cell>
          <cell r="T2074">
            <v>1</v>
          </cell>
          <cell r="U2074" t="str">
            <v>N</v>
          </cell>
          <cell r="V2074" t="str">
            <v>N</v>
          </cell>
          <cell r="W2074">
            <v>5</v>
          </cell>
          <cell r="X2074" t="str">
            <v>N</v>
          </cell>
          <cell r="Y2074" t="str">
            <v>VNGAAP</v>
          </cell>
          <cell r="Z2074" t="str">
            <v>9410</v>
          </cell>
          <cell r="AA2074">
            <v>43465</v>
          </cell>
          <cell r="AB2074">
            <v>15000000</v>
          </cell>
          <cell r="AC2074">
            <v>5000000000</v>
          </cell>
          <cell r="AD2074">
            <v>150000000</v>
          </cell>
          <cell r="AE2074">
            <v>2500000000</v>
          </cell>
          <cell r="AF2074">
            <v>2</v>
          </cell>
          <cell r="AG2074">
            <v>46022</v>
          </cell>
          <cell r="AH2074">
            <v>5000000000</v>
          </cell>
          <cell r="AI2074">
            <v>5000000000</v>
          </cell>
          <cell r="AJ2074">
            <v>15000000</v>
          </cell>
          <cell r="AK2074">
            <v>0.39</v>
          </cell>
          <cell r="AL2074">
            <v>0</v>
          </cell>
          <cell r="AM2074">
            <v>0</v>
          </cell>
          <cell r="AN2074">
            <v>0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>
            <v>0</v>
          </cell>
          <cell r="AT2074">
            <v>0</v>
          </cell>
          <cell r="AU2074">
            <v>42369</v>
          </cell>
          <cell r="AV2074">
            <v>1</v>
          </cell>
          <cell r="AW2074">
            <v>0</v>
          </cell>
        </row>
        <row r="2075">
          <cell r="C2075" t="str">
            <v>B0707</v>
          </cell>
          <cell r="D2075">
            <v>2000000000</v>
          </cell>
          <cell r="E2075">
            <v>0</v>
          </cell>
          <cell r="F2075">
            <v>46022</v>
          </cell>
          <cell r="G2075">
            <v>5000000000</v>
          </cell>
          <cell r="H2075">
            <v>7000000000</v>
          </cell>
          <cell r="I2075">
            <v>2000000000</v>
          </cell>
          <cell r="J2075">
            <v>150000000</v>
          </cell>
          <cell r="K2075" t="str">
            <v>2121</v>
          </cell>
          <cell r="L2075">
            <v>2</v>
          </cell>
          <cell r="M2075" t="str">
            <v>VND</v>
          </cell>
          <cell r="N2075" t="str">
            <v>VN0011465</v>
          </cell>
          <cell r="O2075">
            <v>2</v>
          </cell>
          <cell r="P2075" t="str">
            <v>LOAN</v>
          </cell>
          <cell r="Q2075">
            <v>46022</v>
          </cell>
          <cell r="R2075">
            <v>46022</v>
          </cell>
          <cell r="S2075">
            <v>40179</v>
          </cell>
          <cell r="T2075">
            <v>1</v>
          </cell>
          <cell r="U2075" t="str">
            <v>N</v>
          </cell>
          <cell r="V2075" t="str">
            <v>N</v>
          </cell>
          <cell r="W2075">
            <v>5</v>
          </cell>
          <cell r="X2075" t="str">
            <v>N</v>
          </cell>
          <cell r="Y2075" t="str">
            <v>VNGAAP</v>
          </cell>
          <cell r="Z2075" t="str">
            <v>9410</v>
          </cell>
          <cell r="AA2075">
            <v>43465</v>
          </cell>
          <cell r="AB2075">
            <v>15000000</v>
          </cell>
          <cell r="AC2075">
            <v>5000000000</v>
          </cell>
          <cell r="AD2075">
            <v>150000000</v>
          </cell>
          <cell r="AE2075">
            <v>3000000000</v>
          </cell>
          <cell r="AF2075">
            <v>2</v>
          </cell>
          <cell r="AG2075">
            <v>46022</v>
          </cell>
          <cell r="AH2075">
            <v>5000000000</v>
          </cell>
          <cell r="AI2075">
            <v>5000000000</v>
          </cell>
          <cell r="AJ2075">
            <v>15000000</v>
          </cell>
          <cell r="AK2075">
            <v>0.4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>
            <v>0</v>
          </cell>
          <cell r="AT2075">
            <v>0</v>
          </cell>
          <cell r="AU2075">
            <v>42369</v>
          </cell>
          <cell r="AV2075">
            <v>1</v>
          </cell>
          <cell r="AW2075">
            <v>0</v>
          </cell>
        </row>
        <row r="2076">
          <cell r="C2076" t="str">
            <v>B0708</v>
          </cell>
          <cell r="D2076">
            <v>2000000000</v>
          </cell>
          <cell r="E2076">
            <v>0</v>
          </cell>
          <cell r="F2076">
            <v>46022</v>
          </cell>
          <cell r="G2076">
            <v>5000000000</v>
          </cell>
          <cell r="H2076">
            <v>7000000000</v>
          </cell>
          <cell r="I2076">
            <v>2000000000</v>
          </cell>
          <cell r="J2076">
            <v>150000000</v>
          </cell>
          <cell r="K2076" t="str">
            <v>2121</v>
          </cell>
          <cell r="L2076">
            <v>2</v>
          </cell>
          <cell r="M2076" t="str">
            <v>VND</v>
          </cell>
          <cell r="N2076" t="str">
            <v>VN0012574</v>
          </cell>
          <cell r="O2076">
            <v>2</v>
          </cell>
          <cell r="P2076" t="str">
            <v>LOAN</v>
          </cell>
          <cell r="Q2076">
            <v>46022</v>
          </cell>
          <cell r="R2076">
            <v>46022</v>
          </cell>
          <cell r="S2076">
            <v>40179</v>
          </cell>
          <cell r="T2076">
            <v>1</v>
          </cell>
          <cell r="U2076" t="str">
            <v>N</v>
          </cell>
          <cell r="V2076" t="str">
            <v>N</v>
          </cell>
          <cell r="W2076">
            <v>5</v>
          </cell>
          <cell r="X2076" t="str">
            <v>N</v>
          </cell>
          <cell r="Y2076" t="str">
            <v>VNGAAP</v>
          </cell>
          <cell r="Z2076" t="str">
            <v>9410</v>
          </cell>
          <cell r="AA2076">
            <v>43465</v>
          </cell>
          <cell r="AB2076">
            <v>15000000</v>
          </cell>
          <cell r="AC2076">
            <v>5000000000</v>
          </cell>
          <cell r="AD2076">
            <v>150000000</v>
          </cell>
          <cell r="AE2076">
            <v>0</v>
          </cell>
          <cell r="AF2076">
            <v>2</v>
          </cell>
          <cell r="AG2076">
            <v>46022</v>
          </cell>
          <cell r="AH2076">
            <v>5000000000</v>
          </cell>
          <cell r="AI2076">
            <v>5000000000</v>
          </cell>
          <cell r="AJ2076">
            <v>15000000</v>
          </cell>
          <cell r="AK2076">
            <v>0.6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>
            <v>0</v>
          </cell>
          <cell r="AT2076">
            <v>0</v>
          </cell>
          <cell r="AU2076">
            <v>42369</v>
          </cell>
          <cell r="AV2076">
            <v>1</v>
          </cell>
          <cell r="AW2076">
            <v>0</v>
          </cell>
        </row>
        <row r="2077">
          <cell r="C2077" t="str">
            <v>B0709</v>
          </cell>
          <cell r="D2077">
            <v>2000000000</v>
          </cell>
          <cell r="E2077">
            <v>0</v>
          </cell>
          <cell r="F2077">
            <v>46022</v>
          </cell>
          <cell r="G2077">
            <v>5000000000</v>
          </cell>
          <cell r="H2077">
            <v>7000000000</v>
          </cell>
          <cell r="I2077">
            <v>2000000000</v>
          </cell>
          <cell r="J2077">
            <v>150000000</v>
          </cell>
          <cell r="K2077" t="str">
            <v>2121</v>
          </cell>
          <cell r="L2077">
            <v>2</v>
          </cell>
          <cell r="M2077" t="str">
            <v>VND</v>
          </cell>
          <cell r="N2077" t="str">
            <v>VN0013351</v>
          </cell>
          <cell r="O2077">
            <v>2</v>
          </cell>
          <cell r="P2077" t="str">
            <v>LOAN</v>
          </cell>
          <cell r="Q2077">
            <v>46022</v>
          </cell>
          <cell r="R2077">
            <v>46022</v>
          </cell>
          <cell r="S2077">
            <v>40179</v>
          </cell>
          <cell r="T2077">
            <v>1</v>
          </cell>
          <cell r="U2077" t="str">
            <v>N</v>
          </cell>
          <cell r="V2077" t="str">
            <v>N</v>
          </cell>
          <cell r="W2077">
            <v>5</v>
          </cell>
          <cell r="X2077" t="str">
            <v>N</v>
          </cell>
          <cell r="Y2077" t="str">
            <v>VNGAAP</v>
          </cell>
          <cell r="Z2077" t="str">
            <v>9410</v>
          </cell>
          <cell r="AA2077">
            <v>43465</v>
          </cell>
          <cell r="AB2077">
            <v>15000000</v>
          </cell>
          <cell r="AC2077">
            <v>5000000000</v>
          </cell>
          <cell r="AD2077">
            <v>150000000</v>
          </cell>
          <cell r="AE2077">
            <v>250000000</v>
          </cell>
          <cell r="AF2077">
            <v>2</v>
          </cell>
          <cell r="AG2077">
            <v>46022</v>
          </cell>
          <cell r="AH2077">
            <v>5000000000</v>
          </cell>
          <cell r="AI2077">
            <v>5000000000</v>
          </cell>
          <cell r="AJ2077">
            <v>15000000</v>
          </cell>
          <cell r="AK2077">
            <v>0.8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>
            <v>0</v>
          </cell>
          <cell r="AT2077">
            <v>0</v>
          </cell>
          <cell r="AU2077">
            <v>42369</v>
          </cell>
          <cell r="AV2077">
            <v>1</v>
          </cell>
          <cell r="AW2077">
            <v>0</v>
          </cell>
        </row>
        <row r="2078">
          <cell r="C2078" t="str">
            <v>B0710</v>
          </cell>
          <cell r="D2078">
            <v>2000000000</v>
          </cell>
          <cell r="E2078">
            <v>0</v>
          </cell>
          <cell r="F2078">
            <v>46022</v>
          </cell>
          <cell r="G2078">
            <v>5000000000</v>
          </cell>
          <cell r="H2078">
            <v>7000000000</v>
          </cell>
          <cell r="I2078">
            <v>2000000000</v>
          </cell>
          <cell r="J2078">
            <v>150000000</v>
          </cell>
          <cell r="K2078" t="str">
            <v>2121</v>
          </cell>
          <cell r="L2078">
            <v>2</v>
          </cell>
          <cell r="M2078" t="str">
            <v>VND</v>
          </cell>
          <cell r="N2078" t="str">
            <v>VN0011761</v>
          </cell>
          <cell r="O2078">
            <v>2</v>
          </cell>
          <cell r="P2078" t="str">
            <v>LOAN</v>
          </cell>
          <cell r="Q2078">
            <v>46022</v>
          </cell>
          <cell r="R2078">
            <v>46022</v>
          </cell>
          <cell r="S2078">
            <v>40179</v>
          </cell>
          <cell r="T2078">
            <v>1</v>
          </cell>
          <cell r="U2078" t="str">
            <v>N</v>
          </cell>
          <cell r="V2078" t="str">
            <v>N</v>
          </cell>
          <cell r="W2078">
            <v>5</v>
          </cell>
          <cell r="X2078" t="str">
            <v>N</v>
          </cell>
          <cell r="Y2078" t="str">
            <v>VNGAAP</v>
          </cell>
          <cell r="Z2078" t="str">
            <v>9410</v>
          </cell>
          <cell r="AA2078">
            <v>43465</v>
          </cell>
          <cell r="AB2078">
            <v>15000000</v>
          </cell>
          <cell r="AC2078">
            <v>5000000000</v>
          </cell>
          <cell r="AD2078">
            <v>150000000</v>
          </cell>
          <cell r="AE2078">
            <v>1000000000</v>
          </cell>
          <cell r="AF2078">
            <v>2</v>
          </cell>
          <cell r="AG2078">
            <v>46022</v>
          </cell>
          <cell r="AH2078">
            <v>5000000000</v>
          </cell>
          <cell r="AI2078">
            <v>5000000000</v>
          </cell>
          <cell r="AJ2078">
            <v>15000000</v>
          </cell>
          <cell r="AK2078">
            <v>0.9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>
            <v>0</v>
          </cell>
          <cell r="AT2078">
            <v>0</v>
          </cell>
          <cell r="AU2078">
            <v>42369</v>
          </cell>
          <cell r="AV2078">
            <v>1</v>
          </cell>
          <cell r="AW2078">
            <v>0</v>
          </cell>
        </row>
        <row r="2079">
          <cell r="C2079" t="str">
            <v>B0711</v>
          </cell>
          <cell r="D2079">
            <v>2000000000</v>
          </cell>
          <cell r="E2079">
            <v>0</v>
          </cell>
          <cell r="F2079">
            <v>46022</v>
          </cell>
          <cell r="G2079">
            <v>5000000000</v>
          </cell>
          <cell r="H2079">
            <v>7000000000</v>
          </cell>
          <cell r="I2079">
            <v>2000000000</v>
          </cell>
          <cell r="J2079">
            <v>150000000</v>
          </cell>
          <cell r="K2079" t="str">
            <v>2121</v>
          </cell>
          <cell r="L2079">
            <v>2</v>
          </cell>
          <cell r="M2079" t="str">
            <v>VND</v>
          </cell>
          <cell r="N2079" t="str">
            <v>VN0011764</v>
          </cell>
          <cell r="O2079">
            <v>2</v>
          </cell>
          <cell r="P2079" t="str">
            <v>LOAN</v>
          </cell>
          <cell r="Q2079">
            <v>46022</v>
          </cell>
          <cell r="R2079">
            <v>46022</v>
          </cell>
          <cell r="S2079">
            <v>40179</v>
          </cell>
          <cell r="T2079">
            <v>1</v>
          </cell>
          <cell r="U2079" t="str">
            <v>N</v>
          </cell>
          <cell r="V2079" t="str">
            <v>N</v>
          </cell>
          <cell r="W2079">
            <v>5</v>
          </cell>
          <cell r="X2079" t="str">
            <v>N</v>
          </cell>
          <cell r="Y2079" t="str">
            <v>VNGAAP</v>
          </cell>
          <cell r="Z2079" t="str">
            <v>9410</v>
          </cell>
          <cell r="AA2079">
            <v>43465</v>
          </cell>
          <cell r="AB2079">
            <v>15000000</v>
          </cell>
          <cell r="AC2079">
            <v>5000000000</v>
          </cell>
          <cell r="AD2079">
            <v>150000000</v>
          </cell>
          <cell r="AE2079">
            <v>2500000000</v>
          </cell>
          <cell r="AF2079">
            <v>2</v>
          </cell>
          <cell r="AG2079">
            <v>46022</v>
          </cell>
          <cell r="AH2079">
            <v>5000000000</v>
          </cell>
          <cell r="AI2079">
            <v>5000000000</v>
          </cell>
          <cell r="AJ2079">
            <v>15000000</v>
          </cell>
          <cell r="AK2079">
            <v>1</v>
          </cell>
          <cell r="AL2079">
            <v>0</v>
          </cell>
          <cell r="AM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>
            <v>0</v>
          </cell>
          <cell r="AT2079">
            <v>0</v>
          </cell>
          <cell r="AU2079">
            <v>42369</v>
          </cell>
          <cell r="AV2079">
            <v>1</v>
          </cell>
          <cell r="AW2079">
            <v>0</v>
          </cell>
        </row>
        <row r="2080">
          <cell r="C2080" t="str">
            <v>B0712</v>
          </cell>
          <cell r="D2080">
            <v>2000000000</v>
          </cell>
          <cell r="E2080">
            <v>0</v>
          </cell>
          <cell r="F2080">
            <v>46022</v>
          </cell>
          <cell r="G2080">
            <v>5000000000</v>
          </cell>
          <cell r="H2080">
            <v>7000000000</v>
          </cell>
          <cell r="I2080">
            <v>2000000000</v>
          </cell>
          <cell r="J2080">
            <v>150000000</v>
          </cell>
          <cell r="K2080" t="str">
            <v>2121</v>
          </cell>
          <cell r="L2080">
            <v>2</v>
          </cell>
          <cell r="M2080" t="str">
            <v>VND</v>
          </cell>
          <cell r="N2080" t="str">
            <v>VN0011462</v>
          </cell>
          <cell r="O2080">
            <v>2</v>
          </cell>
          <cell r="P2080" t="str">
            <v>LOAN</v>
          </cell>
          <cell r="Q2080">
            <v>46022</v>
          </cell>
          <cell r="R2080">
            <v>46022</v>
          </cell>
          <cell r="S2080">
            <v>40179</v>
          </cell>
          <cell r="T2080">
            <v>1</v>
          </cell>
          <cell r="U2080" t="str">
            <v>N</v>
          </cell>
          <cell r="V2080" t="str">
            <v>N</v>
          </cell>
          <cell r="W2080">
            <v>5</v>
          </cell>
          <cell r="X2080" t="str">
            <v>N</v>
          </cell>
          <cell r="Y2080" t="str">
            <v>VNGAAP</v>
          </cell>
          <cell r="Z2080" t="str">
            <v>9410</v>
          </cell>
          <cell r="AA2080">
            <v>43465</v>
          </cell>
          <cell r="AB2080">
            <v>15000000</v>
          </cell>
          <cell r="AC2080">
            <v>5000000000</v>
          </cell>
          <cell r="AD2080">
            <v>150000000</v>
          </cell>
          <cell r="AE2080">
            <v>3000000000</v>
          </cell>
          <cell r="AF2080">
            <v>2</v>
          </cell>
          <cell r="AG2080">
            <v>46022</v>
          </cell>
          <cell r="AH2080">
            <v>5000000000</v>
          </cell>
          <cell r="AI2080">
            <v>5000000000</v>
          </cell>
          <cell r="AJ2080">
            <v>15000000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S2080">
            <v>0</v>
          </cell>
          <cell r="AT2080">
            <v>0</v>
          </cell>
          <cell r="AU2080">
            <v>42369</v>
          </cell>
          <cell r="AV2080">
            <v>1</v>
          </cell>
          <cell r="AW2080">
            <v>0</v>
          </cell>
        </row>
        <row r="2081">
          <cell r="C2081" t="str">
            <v>B0713</v>
          </cell>
          <cell r="D2081">
            <v>2000000000</v>
          </cell>
          <cell r="E2081">
            <v>0</v>
          </cell>
          <cell r="F2081">
            <v>46022</v>
          </cell>
          <cell r="G2081">
            <v>5000000000</v>
          </cell>
          <cell r="H2081">
            <v>7000000000</v>
          </cell>
          <cell r="I2081">
            <v>2000000000</v>
          </cell>
          <cell r="J2081">
            <v>150000000</v>
          </cell>
          <cell r="K2081" t="str">
            <v>2121</v>
          </cell>
          <cell r="L2081">
            <v>3</v>
          </cell>
          <cell r="M2081" t="str">
            <v>VND</v>
          </cell>
          <cell r="N2081" t="str">
            <v>VN0012305</v>
          </cell>
          <cell r="O2081">
            <v>3</v>
          </cell>
          <cell r="P2081" t="str">
            <v>LOAN</v>
          </cell>
          <cell r="Q2081">
            <v>46022</v>
          </cell>
          <cell r="R2081">
            <v>46022</v>
          </cell>
          <cell r="S2081">
            <v>40179</v>
          </cell>
          <cell r="T2081">
            <v>1</v>
          </cell>
          <cell r="U2081" t="str">
            <v>N</v>
          </cell>
          <cell r="V2081" t="str">
            <v>N</v>
          </cell>
          <cell r="W2081">
            <v>5</v>
          </cell>
          <cell r="X2081" t="str">
            <v>N</v>
          </cell>
          <cell r="Y2081" t="str">
            <v>VNGAAP</v>
          </cell>
          <cell r="Z2081" t="str">
            <v>9410</v>
          </cell>
          <cell r="AA2081">
            <v>43465</v>
          </cell>
          <cell r="AB2081">
            <v>15000000</v>
          </cell>
          <cell r="AC2081">
            <v>5000000000</v>
          </cell>
          <cell r="AD2081">
            <v>150000000</v>
          </cell>
          <cell r="AE2081">
            <v>0</v>
          </cell>
          <cell r="AF2081">
            <v>2</v>
          </cell>
          <cell r="AG2081">
            <v>46022</v>
          </cell>
          <cell r="AH2081">
            <v>5000000000</v>
          </cell>
          <cell r="AI2081">
            <v>5000000000</v>
          </cell>
          <cell r="AJ2081">
            <v>15000000</v>
          </cell>
          <cell r="AK2081">
            <v>0.39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>
            <v>0</v>
          </cell>
          <cell r="AT2081">
            <v>0</v>
          </cell>
          <cell r="AU2081">
            <v>42369</v>
          </cell>
          <cell r="AV2081">
            <v>1</v>
          </cell>
          <cell r="AW2081">
            <v>0</v>
          </cell>
        </row>
        <row r="2082">
          <cell r="C2082" t="str">
            <v>B0714</v>
          </cell>
          <cell r="D2082">
            <v>2000000000</v>
          </cell>
          <cell r="E2082">
            <v>0</v>
          </cell>
          <cell r="F2082">
            <v>46022</v>
          </cell>
          <cell r="G2082">
            <v>5000000000</v>
          </cell>
          <cell r="H2082">
            <v>7000000000</v>
          </cell>
          <cell r="I2082">
            <v>2000000000</v>
          </cell>
          <cell r="J2082">
            <v>150000000</v>
          </cell>
          <cell r="K2082" t="str">
            <v>2121</v>
          </cell>
          <cell r="L2082">
            <v>3</v>
          </cell>
          <cell r="M2082" t="str">
            <v>VND</v>
          </cell>
          <cell r="N2082" t="str">
            <v>VN0012391</v>
          </cell>
          <cell r="O2082">
            <v>3</v>
          </cell>
          <cell r="P2082" t="str">
            <v>LOAN</v>
          </cell>
          <cell r="Q2082">
            <v>46022</v>
          </cell>
          <cell r="R2082">
            <v>46022</v>
          </cell>
          <cell r="S2082">
            <v>40179</v>
          </cell>
          <cell r="T2082">
            <v>1</v>
          </cell>
          <cell r="U2082" t="str">
            <v>N</v>
          </cell>
          <cell r="V2082" t="str">
            <v>N</v>
          </cell>
          <cell r="W2082">
            <v>5</v>
          </cell>
          <cell r="X2082" t="str">
            <v>N</v>
          </cell>
          <cell r="Y2082" t="str">
            <v>VNGAAP</v>
          </cell>
          <cell r="Z2082" t="str">
            <v>9410</v>
          </cell>
          <cell r="AA2082">
            <v>43465</v>
          </cell>
          <cell r="AB2082">
            <v>15000000</v>
          </cell>
          <cell r="AC2082">
            <v>5000000000</v>
          </cell>
          <cell r="AD2082">
            <v>150000000</v>
          </cell>
          <cell r="AE2082">
            <v>250000000</v>
          </cell>
          <cell r="AF2082">
            <v>2</v>
          </cell>
          <cell r="AG2082">
            <v>46022</v>
          </cell>
          <cell r="AH2082">
            <v>5000000000</v>
          </cell>
          <cell r="AI2082">
            <v>5000000000</v>
          </cell>
          <cell r="AJ2082">
            <v>15000000</v>
          </cell>
          <cell r="AK2082">
            <v>0.4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>
            <v>0</v>
          </cell>
          <cell r="AT2082">
            <v>0</v>
          </cell>
          <cell r="AU2082">
            <v>42369</v>
          </cell>
          <cell r="AV2082">
            <v>1</v>
          </cell>
          <cell r="AW2082">
            <v>0</v>
          </cell>
        </row>
        <row r="2083">
          <cell r="C2083" t="str">
            <v>B0715</v>
          </cell>
          <cell r="D2083">
            <v>2000000000</v>
          </cell>
          <cell r="E2083">
            <v>0</v>
          </cell>
          <cell r="F2083">
            <v>46022</v>
          </cell>
          <cell r="G2083">
            <v>5000000000</v>
          </cell>
          <cell r="H2083">
            <v>7000000000</v>
          </cell>
          <cell r="I2083">
            <v>2000000000</v>
          </cell>
          <cell r="J2083">
            <v>150000000</v>
          </cell>
          <cell r="K2083" t="str">
            <v>2121</v>
          </cell>
          <cell r="L2083">
            <v>3</v>
          </cell>
          <cell r="M2083" t="str">
            <v>VND</v>
          </cell>
          <cell r="N2083" t="str">
            <v>VN0011371</v>
          </cell>
          <cell r="O2083">
            <v>3</v>
          </cell>
          <cell r="P2083" t="str">
            <v>LOAN</v>
          </cell>
          <cell r="Q2083">
            <v>46022</v>
          </cell>
          <cell r="R2083">
            <v>46022</v>
          </cell>
          <cell r="S2083">
            <v>40179</v>
          </cell>
          <cell r="T2083">
            <v>1</v>
          </cell>
          <cell r="U2083" t="str">
            <v>N</v>
          </cell>
          <cell r="V2083" t="str">
            <v>N</v>
          </cell>
          <cell r="W2083">
            <v>5</v>
          </cell>
          <cell r="X2083" t="str">
            <v>N</v>
          </cell>
          <cell r="Y2083" t="str">
            <v>VNGAAP</v>
          </cell>
          <cell r="Z2083" t="str">
            <v>9410</v>
          </cell>
          <cell r="AA2083">
            <v>43465</v>
          </cell>
          <cell r="AB2083">
            <v>15000000</v>
          </cell>
          <cell r="AC2083">
            <v>5000000000</v>
          </cell>
          <cell r="AD2083">
            <v>150000000</v>
          </cell>
          <cell r="AE2083">
            <v>1000000000</v>
          </cell>
          <cell r="AF2083">
            <v>2</v>
          </cell>
          <cell r="AG2083">
            <v>46022</v>
          </cell>
          <cell r="AH2083">
            <v>5000000000</v>
          </cell>
          <cell r="AI2083">
            <v>5000000000</v>
          </cell>
          <cell r="AJ2083">
            <v>15000000</v>
          </cell>
          <cell r="AK2083">
            <v>0.6</v>
          </cell>
          <cell r="AL2083">
            <v>0</v>
          </cell>
          <cell r="AM2083">
            <v>0</v>
          </cell>
          <cell r="AN2083">
            <v>0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>
            <v>0</v>
          </cell>
          <cell r="AT2083">
            <v>0</v>
          </cell>
          <cell r="AU2083">
            <v>42369</v>
          </cell>
          <cell r="AV2083">
            <v>1</v>
          </cell>
          <cell r="AW2083">
            <v>0</v>
          </cell>
        </row>
        <row r="2084">
          <cell r="C2084" t="str">
            <v>B0716</v>
          </cell>
          <cell r="D2084">
            <v>2000000000</v>
          </cell>
          <cell r="E2084">
            <v>0</v>
          </cell>
          <cell r="F2084">
            <v>46022</v>
          </cell>
          <cell r="G2084">
            <v>5000000000</v>
          </cell>
          <cell r="H2084">
            <v>7000000000</v>
          </cell>
          <cell r="I2084">
            <v>2000000000</v>
          </cell>
          <cell r="J2084">
            <v>150000000</v>
          </cell>
          <cell r="K2084" t="str">
            <v>2121</v>
          </cell>
          <cell r="L2084">
            <v>3</v>
          </cell>
          <cell r="M2084" t="str">
            <v>VND</v>
          </cell>
          <cell r="N2084" t="str">
            <v>VN0011314</v>
          </cell>
          <cell r="O2084">
            <v>3</v>
          </cell>
          <cell r="P2084" t="str">
            <v>LOAN</v>
          </cell>
          <cell r="Q2084">
            <v>46022</v>
          </cell>
          <cell r="R2084">
            <v>46022</v>
          </cell>
          <cell r="S2084">
            <v>40179</v>
          </cell>
          <cell r="T2084">
            <v>1</v>
          </cell>
          <cell r="U2084" t="str">
            <v>N</v>
          </cell>
          <cell r="V2084" t="str">
            <v>N</v>
          </cell>
          <cell r="W2084">
            <v>5</v>
          </cell>
          <cell r="X2084" t="str">
            <v>N</v>
          </cell>
          <cell r="Y2084" t="str">
            <v>VNGAAP</v>
          </cell>
          <cell r="Z2084" t="str">
            <v>9410</v>
          </cell>
          <cell r="AA2084">
            <v>43465</v>
          </cell>
          <cell r="AB2084">
            <v>15000000</v>
          </cell>
          <cell r="AC2084">
            <v>5000000000</v>
          </cell>
          <cell r="AD2084">
            <v>150000000</v>
          </cell>
          <cell r="AE2084">
            <v>2500000000</v>
          </cell>
          <cell r="AF2084">
            <v>2</v>
          </cell>
          <cell r="AG2084">
            <v>46022</v>
          </cell>
          <cell r="AH2084">
            <v>5000000000</v>
          </cell>
          <cell r="AI2084">
            <v>5000000000</v>
          </cell>
          <cell r="AJ2084">
            <v>15000000</v>
          </cell>
          <cell r="AK2084">
            <v>0.8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>
            <v>0</v>
          </cell>
          <cell r="AT2084">
            <v>0</v>
          </cell>
          <cell r="AU2084">
            <v>42369</v>
          </cell>
          <cell r="AV2084">
            <v>1</v>
          </cell>
          <cell r="AW2084">
            <v>0</v>
          </cell>
        </row>
        <row r="2085">
          <cell r="C2085" t="str">
            <v>B0717</v>
          </cell>
          <cell r="D2085">
            <v>2000000000</v>
          </cell>
          <cell r="E2085">
            <v>0</v>
          </cell>
          <cell r="F2085">
            <v>46022</v>
          </cell>
          <cell r="G2085">
            <v>5000000000</v>
          </cell>
          <cell r="H2085">
            <v>7000000000</v>
          </cell>
          <cell r="I2085">
            <v>2000000000</v>
          </cell>
          <cell r="J2085">
            <v>150000000</v>
          </cell>
          <cell r="K2085" t="str">
            <v>2121</v>
          </cell>
          <cell r="L2085">
            <v>3</v>
          </cell>
          <cell r="M2085" t="str">
            <v>VND</v>
          </cell>
          <cell r="N2085" t="str">
            <v>VN0012215</v>
          </cell>
          <cell r="O2085">
            <v>3</v>
          </cell>
          <cell r="P2085" t="str">
            <v>LOAN</v>
          </cell>
          <cell r="Q2085">
            <v>46022</v>
          </cell>
          <cell r="R2085">
            <v>46022</v>
          </cell>
          <cell r="S2085">
            <v>40179</v>
          </cell>
          <cell r="T2085">
            <v>1</v>
          </cell>
          <cell r="U2085" t="str">
            <v>N</v>
          </cell>
          <cell r="V2085" t="str">
            <v>N</v>
          </cell>
          <cell r="W2085">
            <v>5</v>
          </cell>
          <cell r="X2085" t="str">
            <v>N</v>
          </cell>
          <cell r="Y2085" t="str">
            <v>VNGAAP</v>
          </cell>
          <cell r="Z2085" t="str">
            <v>9410</v>
          </cell>
          <cell r="AA2085">
            <v>43465</v>
          </cell>
          <cell r="AB2085">
            <v>15000000</v>
          </cell>
          <cell r="AC2085">
            <v>5000000000</v>
          </cell>
          <cell r="AD2085">
            <v>150000000</v>
          </cell>
          <cell r="AE2085">
            <v>3000000000</v>
          </cell>
          <cell r="AF2085">
            <v>2</v>
          </cell>
          <cell r="AG2085">
            <v>46022</v>
          </cell>
          <cell r="AH2085">
            <v>5000000000</v>
          </cell>
          <cell r="AI2085">
            <v>5000000000</v>
          </cell>
          <cell r="AJ2085">
            <v>15000000</v>
          </cell>
          <cell r="AK2085">
            <v>0.9</v>
          </cell>
          <cell r="AL2085">
            <v>0</v>
          </cell>
          <cell r="AM2085">
            <v>0</v>
          </cell>
          <cell r="AN2085">
            <v>0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>
            <v>0</v>
          </cell>
          <cell r="AT2085">
            <v>0</v>
          </cell>
          <cell r="AU2085">
            <v>42369</v>
          </cell>
          <cell r="AV2085">
            <v>1</v>
          </cell>
          <cell r="AW2085">
            <v>0</v>
          </cell>
        </row>
        <row r="2086">
          <cell r="C2086" t="str">
            <v>B0718</v>
          </cell>
          <cell r="D2086">
            <v>2000000000</v>
          </cell>
          <cell r="E2086">
            <v>0</v>
          </cell>
          <cell r="F2086">
            <v>46022</v>
          </cell>
          <cell r="G2086">
            <v>5000000000</v>
          </cell>
          <cell r="H2086">
            <v>7000000000</v>
          </cell>
          <cell r="I2086">
            <v>2000000000</v>
          </cell>
          <cell r="J2086">
            <v>150000000</v>
          </cell>
          <cell r="K2086" t="str">
            <v>2121</v>
          </cell>
          <cell r="L2086">
            <v>3</v>
          </cell>
          <cell r="M2086" t="str">
            <v>VND</v>
          </cell>
          <cell r="N2086" t="str">
            <v>VN0012242</v>
          </cell>
          <cell r="O2086">
            <v>3</v>
          </cell>
          <cell r="P2086" t="str">
            <v>LOAN</v>
          </cell>
          <cell r="Q2086">
            <v>46022</v>
          </cell>
          <cell r="R2086">
            <v>46022</v>
          </cell>
          <cell r="S2086">
            <v>40179</v>
          </cell>
          <cell r="T2086">
            <v>1</v>
          </cell>
          <cell r="U2086" t="str">
            <v>N</v>
          </cell>
          <cell r="V2086" t="str">
            <v>N</v>
          </cell>
          <cell r="W2086">
            <v>5</v>
          </cell>
          <cell r="X2086" t="str">
            <v>N</v>
          </cell>
          <cell r="Y2086" t="str">
            <v>VNGAAP</v>
          </cell>
          <cell r="Z2086" t="str">
            <v>9410</v>
          </cell>
          <cell r="AA2086">
            <v>43465</v>
          </cell>
          <cell r="AB2086">
            <v>15000000</v>
          </cell>
          <cell r="AC2086">
            <v>5000000000</v>
          </cell>
          <cell r="AD2086">
            <v>150000000</v>
          </cell>
          <cell r="AE2086">
            <v>0</v>
          </cell>
          <cell r="AF2086">
            <v>2</v>
          </cell>
          <cell r="AG2086">
            <v>46022</v>
          </cell>
          <cell r="AH2086">
            <v>5000000000</v>
          </cell>
          <cell r="AI2086">
            <v>5000000000</v>
          </cell>
          <cell r="AJ2086">
            <v>15000000</v>
          </cell>
          <cell r="AK2086">
            <v>1</v>
          </cell>
          <cell r="AL2086">
            <v>0</v>
          </cell>
          <cell r="AM2086">
            <v>0</v>
          </cell>
          <cell r="AN2086">
            <v>0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>
            <v>0</v>
          </cell>
          <cell r="AT2086">
            <v>0</v>
          </cell>
          <cell r="AU2086">
            <v>42369</v>
          </cell>
          <cell r="AV2086">
            <v>1</v>
          </cell>
          <cell r="AW2086">
            <v>0</v>
          </cell>
        </row>
        <row r="2087">
          <cell r="C2087" t="str">
            <v>B0719</v>
          </cell>
          <cell r="D2087">
            <v>2000000000</v>
          </cell>
          <cell r="E2087">
            <v>0</v>
          </cell>
          <cell r="F2087">
            <v>46022</v>
          </cell>
          <cell r="G2087">
            <v>5000000000</v>
          </cell>
          <cell r="H2087">
            <v>7000000000</v>
          </cell>
          <cell r="I2087">
            <v>2000000000</v>
          </cell>
          <cell r="J2087">
            <v>150000000</v>
          </cell>
          <cell r="K2087" t="str">
            <v>2121</v>
          </cell>
          <cell r="L2087">
            <v>3</v>
          </cell>
          <cell r="M2087" t="str">
            <v>VND</v>
          </cell>
          <cell r="N2087" t="str">
            <v>VN0012244</v>
          </cell>
          <cell r="O2087">
            <v>3</v>
          </cell>
          <cell r="P2087" t="str">
            <v>LOAN</v>
          </cell>
          <cell r="Q2087">
            <v>46022</v>
          </cell>
          <cell r="R2087">
            <v>46022</v>
          </cell>
          <cell r="S2087">
            <v>40179</v>
          </cell>
          <cell r="T2087">
            <v>1</v>
          </cell>
          <cell r="U2087" t="str">
            <v>N</v>
          </cell>
          <cell r="V2087" t="str">
            <v>N</v>
          </cell>
          <cell r="W2087">
            <v>5</v>
          </cell>
          <cell r="X2087" t="str">
            <v>N</v>
          </cell>
          <cell r="Y2087" t="str">
            <v>VNGAAP</v>
          </cell>
          <cell r="Z2087" t="str">
            <v>9410</v>
          </cell>
          <cell r="AA2087">
            <v>43465</v>
          </cell>
          <cell r="AB2087">
            <v>15000000</v>
          </cell>
          <cell r="AC2087">
            <v>5000000000</v>
          </cell>
          <cell r="AD2087">
            <v>150000000</v>
          </cell>
          <cell r="AE2087">
            <v>250000000</v>
          </cell>
          <cell r="AF2087">
            <v>2</v>
          </cell>
          <cell r="AG2087">
            <v>46022</v>
          </cell>
          <cell r="AH2087">
            <v>5000000000</v>
          </cell>
          <cell r="AI2087">
            <v>5000000000</v>
          </cell>
          <cell r="AJ2087">
            <v>15000000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S2087">
            <v>0</v>
          </cell>
          <cell r="AT2087">
            <v>0</v>
          </cell>
          <cell r="AU2087">
            <v>42369</v>
          </cell>
          <cell r="AV2087">
            <v>1</v>
          </cell>
          <cell r="AW2087">
            <v>0</v>
          </cell>
        </row>
        <row r="2088">
          <cell r="C2088" t="str">
            <v>B0720</v>
          </cell>
          <cell r="D2088">
            <v>2000000000</v>
          </cell>
          <cell r="E2088">
            <v>0</v>
          </cell>
          <cell r="F2088">
            <v>46022</v>
          </cell>
          <cell r="G2088">
            <v>5000000000</v>
          </cell>
          <cell r="H2088">
            <v>7000000000</v>
          </cell>
          <cell r="I2088">
            <v>2000000000</v>
          </cell>
          <cell r="J2088">
            <v>150000000</v>
          </cell>
          <cell r="K2088" t="str">
            <v>2121</v>
          </cell>
          <cell r="L2088">
            <v>3</v>
          </cell>
          <cell r="M2088" t="str">
            <v>VND</v>
          </cell>
          <cell r="N2088" t="str">
            <v>VN0011464</v>
          </cell>
          <cell r="O2088">
            <v>3</v>
          </cell>
          <cell r="P2088" t="str">
            <v>LOAN</v>
          </cell>
          <cell r="Q2088">
            <v>46022</v>
          </cell>
          <cell r="R2088">
            <v>46022</v>
          </cell>
          <cell r="S2088">
            <v>40179</v>
          </cell>
          <cell r="T2088">
            <v>1</v>
          </cell>
          <cell r="U2088" t="str">
            <v>N</v>
          </cell>
          <cell r="V2088" t="str">
            <v>N</v>
          </cell>
          <cell r="W2088">
            <v>5</v>
          </cell>
          <cell r="X2088" t="str">
            <v>N</v>
          </cell>
          <cell r="Y2088" t="str">
            <v>VNGAAP</v>
          </cell>
          <cell r="Z2088" t="str">
            <v>9410</v>
          </cell>
          <cell r="AA2088">
            <v>43465</v>
          </cell>
          <cell r="AB2088">
            <v>15000000</v>
          </cell>
          <cell r="AC2088">
            <v>5000000000</v>
          </cell>
          <cell r="AD2088">
            <v>150000000</v>
          </cell>
          <cell r="AE2088">
            <v>1000000000</v>
          </cell>
          <cell r="AF2088">
            <v>2</v>
          </cell>
          <cell r="AG2088">
            <v>46022</v>
          </cell>
          <cell r="AH2088">
            <v>5000000000</v>
          </cell>
          <cell r="AI2088">
            <v>5000000000</v>
          </cell>
          <cell r="AJ2088">
            <v>15000000</v>
          </cell>
          <cell r="AK2088">
            <v>0.39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S2088">
            <v>0</v>
          </cell>
          <cell r="AT2088">
            <v>0</v>
          </cell>
          <cell r="AU2088">
            <v>42369</v>
          </cell>
          <cell r="AV2088">
            <v>1</v>
          </cell>
          <cell r="AW2088">
            <v>0</v>
          </cell>
        </row>
        <row r="2089">
          <cell r="C2089" t="str">
            <v>B0721</v>
          </cell>
          <cell r="D2089">
            <v>2000000000</v>
          </cell>
          <cell r="E2089">
            <v>0</v>
          </cell>
          <cell r="F2089">
            <v>46022</v>
          </cell>
          <cell r="G2089">
            <v>5000000000</v>
          </cell>
          <cell r="H2089">
            <v>7000000000</v>
          </cell>
          <cell r="I2089">
            <v>2000000000</v>
          </cell>
          <cell r="J2089">
            <v>150000000</v>
          </cell>
          <cell r="K2089" t="str">
            <v>2121</v>
          </cell>
          <cell r="L2089">
            <v>3</v>
          </cell>
          <cell r="M2089" t="str">
            <v>VND</v>
          </cell>
          <cell r="N2089" t="str">
            <v>VN0013354</v>
          </cell>
          <cell r="O2089">
            <v>3</v>
          </cell>
          <cell r="P2089" t="str">
            <v>LOAN</v>
          </cell>
          <cell r="Q2089">
            <v>46022</v>
          </cell>
          <cell r="R2089">
            <v>46022</v>
          </cell>
          <cell r="S2089">
            <v>40179</v>
          </cell>
          <cell r="T2089">
            <v>1</v>
          </cell>
          <cell r="U2089" t="str">
            <v>N</v>
          </cell>
          <cell r="V2089" t="str">
            <v>N</v>
          </cell>
          <cell r="W2089">
            <v>5</v>
          </cell>
          <cell r="X2089" t="str">
            <v>N</v>
          </cell>
          <cell r="Y2089" t="str">
            <v>VNGAAP</v>
          </cell>
          <cell r="Z2089" t="str">
            <v>9410</v>
          </cell>
          <cell r="AA2089">
            <v>43465</v>
          </cell>
          <cell r="AB2089">
            <v>15000000</v>
          </cell>
          <cell r="AC2089">
            <v>5000000000</v>
          </cell>
          <cell r="AD2089">
            <v>150000000</v>
          </cell>
          <cell r="AE2089">
            <v>2500000000</v>
          </cell>
          <cell r="AF2089">
            <v>2</v>
          </cell>
          <cell r="AG2089">
            <v>46022</v>
          </cell>
          <cell r="AH2089">
            <v>5000000000</v>
          </cell>
          <cell r="AI2089">
            <v>5000000000</v>
          </cell>
          <cell r="AJ2089">
            <v>15000000</v>
          </cell>
          <cell r="AK2089">
            <v>0.4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S2089">
            <v>0</v>
          </cell>
          <cell r="AT2089">
            <v>0</v>
          </cell>
          <cell r="AU2089">
            <v>42369</v>
          </cell>
          <cell r="AV2089">
            <v>1</v>
          </cell>
          <cell r="AW2089">
            <v>0</v>
          </cell>
        </row>
        <row r="2090">
          <cell r="C2090" t="str">
            <v>B0722</v>
          </cell>
          <cell r="D2090">
            <v>2000000000</v>
          </cell>
          <cell r="E2090">
            <v>0</v>
          </cell>
          <cell r="F2090">
            <v>46022</v>
          </cell>
          <cell r="G2090">
            <v>5000000000</v>
          </cell>
          <cell r="H2090">
            <v>7000000000</v>
          </cell>
          <cell r="I2090">
            <v>2000000000</v>
          </cell>
          <cell r="J2090">
            <v>150000000</v>
          </cell>
          <cell r="K2090" t="str">
            <v>2121</v>
          </cell>
          <cell r="L2090">
            <v>3</v>
          </cell>
          <cell r="M2090" t="str">
            <v>VND</v>
          </cell>
          <cell r="N2090" t="str">
            <v>VN0011588</v>
          </cell>
          <cell r="O2090">
            <v>3</v>
          </cell>
          <cell r="P2090" t="str">
            <v>LOAN</v>
          </cell>
          <cell r="Q2090">
            <v>46022</v>
          </cell>
          <cell r="R2090">
            <v>46022</v>
          </cell>
          <cell r="S2090">
            <v>40179</v>
          </cell>
          <cell r="T2090">
            <v>1</v>
          </cell>
          <cell r="U2090" t="str">
            <v>N</v>
          </cell>
          <cell r="V2090" t="str">
            <v>N</v>
          </cell>
          <cell r="W2090">
            <v>5</v>
          </cell>
          <cell r="X2090" t="str">
            <v>N</v>
          </cell>
          <cell r="Y2090" t="str">
            <v>VNGAAP</v>
          </cell>
          <cell r="Z2090" t="str">
            <v>9410</v>
          </cell>
          <cell r="AA2090">
            <v>43465</v>
          </cell>
          <cell r="AB2090">
            <v>15000000</v>
          </cell>
          <cell r="AC2090">
            <v>5000000000</v>
          </cell>
          <cell r="AD2090">
            <v>150000000</v>
          </cell>
          <cell r="AE2090">
            <v>3000000000</v>
          </cell>
          <cell r="AF2090">
            <v>2</v>
          </cell>
          <cell r="AG2090">
            <v>46022</v>
          </cell>
          <cell r="AH2090">
            <v>5000000000</v>
          </cell>
          <cell r="AI2090">
            <v>5000000000</v>
          </cell>
          <cell r="AJ2090">
            <v>15000000</v>
          </cell>
          <cell r="AK2090">
            <v>0.6</v>
          </cell>
          <cell r="AL2090">
            <v>0</v>
          </cell>
          <cell r="AM2090">
            <v>0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S2090">
            <v>0</v>
          </cell>
          <cell r="AT2090">
            <v>0</v>
          </cell>
          <cell r="AU2090">
            <v>42369</v>
          </cell>
          <cell r="AV2090">
            <v>1</v>
          </cell>
          <cell r="AW2090">
            <v>0</v>
          </cell>
        </row>
        <row r="2091">
          <cell r="C2091" t="str">
            <v>B0723</v>
          </cell>
          <cell r="D2091">
            <v>2000000000</v>
          </cell>
          <cell r="E2091">
            <v>0</v>
          </cell>
          <cell r="F2091">
            <v>46022</v>
          </cell>
          <cell r="G2091">
            <v>5000000000</v>
          </cell>
          <cell r="H2091">
            <v>7000000000</v>
          </cell>
          <cell r="I2091">
            <v>2000000000</v>
          </cell>
          <cell r="J2091">
            <v>150000000</v>
          </cell>
          <cell r="K2091" t="str">
            <v>2121</v>
          </cell>
          <cell r="L2091">
            <v>3</v>
          </cell>
          <cell r="M2091" t="str">
            <v>VND</v>
          </cell>
          <cell r="N2091" t="str">
            <v>VN0012455</v>
          </cell>
          <cell r="O2091">
            <v>3</v>
          </cell>
          <cell r="P2091" t="str">
            <v>LOAN</v>
          </cell>
          <cell r="Q2091">
            <v>46022</v>
          </cell>
          <cell r="R2091">
            <v>46022</v>
          </cell>
          <cell r="S2091">
            <v>40179</v>
          </cell>
          <cell r="T2091">
            <v>1</v>
          </cell>
          <cell r="U2091" t="str">
            <v>N</v>
          </cell>
          <cell r="V2091" t="str">
            <v>N</v>
          </cell>
          <cell r="W2091">
            <v>5</v>
          </cell>
          <cell r="X2091" t="str">
            <v>N</v>
          </cell>
          <cell r="Y2091" t="str">
            <v>VNGAAP</v>
          </cell>
          <cell r="Z2091" t="str">
            <v>9410</v>
          </cell>
          <cell r="AA2091">
            <v>43465</v>
          </cell>
          <cell r="AB2091">
            <v>15000000</v>
          </cell>
          <cell r="AC2091">
            <v>5000000000</v>
          </cell>
          <cell r="AD2091">
            <v>150000000</v>
          </cell>
          <cell r="AE2091">
            <v>0</v>
          </cell>
          <cell r="AF2091">
            <v>2</v>
          </cell>
          <cell r="AG2091">
            <v>46022</v>
          </cell>
          <cell r="AH2091">
            <v>5000000000</v>
          </cell>
          <cell r="AI2091">
            <v>5000000000</v>
          </cell>
          <cell r="AJ2091">
            <v>15000000</v>
          </cell>
          <cell r="AK2091">
            <v>0.8</v>
          </cell>
          <cell r="AL2091">
            <v>0</v>
          </cell>
          <cell r="AM2091">
            <v>0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S2091">
            <v>0</v>
          </cell>
          <cell r="AT2091">
            <v>0</v>
          </cell>
          <cell r="AU2091">
            <v>42369</v>
          </cell>
          <cell r="AV2091">
            <v>1</v>
          </cell>
          <cell r="AW2091">
            <v>0</v>
          </cell>
        </row>
        <row r="2092">
          <cell r="C2092" t="str">
            <v>B0724</v>
          </cell>
          <cell r="D2092">
            <v>2000000000</v>
          </cell>
          <cell r="E2092">
            <v>0</v>
          </cell>
          <cell r="F2092">
            <v>46022</v>
          </cell>
          <cell r="G2092">
            <v>5000000000</v>
          </cell>
          <cell r="H2092">
            <v>7000000000</v>
          </cell>
          <cell r="I2092">
            <v>2000000000</v>
          </cell>
          <cell r="J2092">
            <v>150000000</v>
          </cell>
          <cell r="K2092" t="str">
            <v>2121</v>
          </cell>
          <cell r="L2092">
            <v>3</v>
          </cell>
          <cell r="M2092" t="str">
            <v>VND</v>
          </cell>
          <cell r="N2092" t="str">
            <v>VN0011797</v>
          </cell>
          <cell r="O2092">
            <v>3</v>
          </cell>
          <cell r="P2092" t="str">
            <v>LOAN</v>
          </cell>
          <cell r="Q2092">
            <v>46022</v>
          </cell>
          <cell r="R2092">
            <v>46022</v>
          </cell>
          <cell r="S2092">
            <v>40179</v>
          </cell>
          <cell r="T2092">
            <v>1</v>
          </cell>
          <cell r="U2092" t="str">
            <v>N</v>
          </cell>
          <cell r="V2092" t="str">
            <v>N</v>
          </cell>
          <cell r="W2092">
            <v>5</v>
          </cell>
          <cell r="X2092" t="str">
            <v>N</v>
          </cell>
          <cell r="Y2092" t="str">
            <v>VNGAAP</v>
          </cell>
          <cell r="Z2092" t="str">
            <v>9410</v>
          </cell>
          <cell r="AA2092">
            <v>43465</v>
          </cell>
          <cell r="AB2092">
            <v>15000000</v>
          </cell>
          <cell r="AC2092">
            <v>5000000000</v>
          </cell>
          <cell r="AD2092">
            <v>150000000</v>
          </cell>
          <cell r="AE2092">
            <v>250000000</v>
          </cell>
          <cell r="AF2092">
            <v>2</v>
          </cell>
          <cell r="AG2092">
            <v>46022</v>
          </cell>
          <cell r="AH2092">
            <v>5000000000</v>
          </cell>
          <cell r="AI2092">
            <v>5000000000</v>
          </cell>
          <cell r="AJ2092">
            <v>15000000</v>
          </cell>
          <cell r="AK2092">
            <v>0.9</v>
          </cell>
          <cell r="AL2092">
            <v>0</v>
          </cell>
          <cell r="AM2092">
            <v>0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S2092">
            <v>0</v>
          </cell>
          <cell r="AT2092">
            <v>0</v>
          </cell>
          <cell r="AU2092">
            <v>42369</v>
          </cell>
          <cell r="AV2092">
            <v>1</v>
          </cell>
          <cell r="AW2092">
            <v>0</v>
          </cell>
        </row>
        <row r="2093">
          <cell r="C2093" t="str">
            <v>B0725</v>
          </cell>
          <cell r="D2093">
            <v>2000000000</v>
          </cell>
          <cell r="E2093">
            <v>0</v>
          </cell>
          <cell r="F2093">
            <v>46022</v>
          </cell>
          <cell r="G2093">
            <v>5000000000</v>
          </cell>
          <cell r="H2093">
            <v>7000000000</v>
          </cell>
          <cell r="I2093">
            <v>2000000000</v>
          </cell>
          <cell r="J2093">
            <v>150000000</v>
          </cell>
          <cell r="K2093" t="str">
            <v>2121</v>
          </cell>
          <cell r="L2093">
            <v>3</v>
          </cell>
          <cell r="M2093" t="str">
            <v>VND</v>
          </cell>
          <cell r="N2093" t="str">
            <v>VN0012244</v>
          </cell>
          <cell r="O2093">
            <v>3</v>
          </cell>
          <cell r="P2093" t="str">
            <v>LOAN</v>
          </cell>
          <cell r="Q2093">
            <v>46022</v>
          </cell>
          <cell r="R2093">
            <v>46022</v>
          </cell>
          <cell r="S2093">
            <v>40179</v>
          </cell>
          <cell r="T2093">
            <v>1</v>
          </cell>
          <cell r="U2093" t="str">
            <v>N</v>
          </cell>
          <cell r="V2093" t="str">
            <v>N</v>
          </cell>
          <cell r="W2093">
            <v>5</v>
          </cell>
          <cell r="X2093" t="str">
            <v>N</v>
          </cell>
          <cell r="Y2093" t="str">
            <v>VNGAAP</v>
          </cell>
          <cell r="Z2093" t="str">
            <v>9410</v>
          </cell>
          <cell r="AA2093">
            <v>43465</v>
          </cell>
          <cell r="AB2093">
            <v>15000000</v>
          </cell>
          <cell r="AC2093">
            <v>5000000000</v>
          </cell>
          <cell r="AD2093">
            <v>150000000</v>
          </cell>
          <cell r="AE2093">
            <v>1000000000</v>
          </cell>
          <cell r="AF2093">
            <v>2</v>
          </cell>
          <cell r="AG2093">
            <v>46022</v>
          </cell>
          <cell r="AH2093">
            <v>5000000000</v>
          </cell>
          <cell r="AI2093">
            <v>5000000000</v>
          </cell>
          <cell r="AJ2093">
            <v>15000000</v>
          </cell>
          <cell r="AK2093">
            <v>1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S2093">
            <v>0</v>
          </cell>
          <cell r="AT2093">
            <v>0</v>
          </cell>
          <cell r="AU2093">
            <v>42369</v>
          </cell>
          <cell r="AV2093">
            <v>1</v>
          </cell>
          <cell r="AW2093">
            <v>0</v>
          </cell>
        </row>
        <row r="2094">
          <cell r="C2094" t="str">
            <v>B0726</v>
          </cell>
          <cell r="D2094">
            <v>2000000000</v>
          </cell>
          <cell r="E2094">
            <v>0</v>
          </cell>
          <cell r="F2094">
            <v>46022</v>
          </cell>
          <cell r="G2094">
            <v>5000000000</v>
          </cell>
          <cell r="H2094">
            <v>7000000000</v>
          </cell>
          <cell r="I2094">
            <v>2000000000</v>
          </cell>
          <cell r="J2094">
            <v>150000000</v>
          </cell>
          <cell r="K2094" t="str">
            <v>2121</v>
          </cell>
          <cell r="L2094">
            <v>3</v>
          </cell>
          <cell r="M2094" t="str">
            <v>VND</v>
          </cell>
          <cell r="N2094" t="str">
            <v>VN0011405</v>
          </cell>
          <cell r="O2094">
            <v>3</v>
          </cell>
          <cell r="P2094" t="str">
            <v>LOAN</v>
          </cell>
          <cell r="Q2094">
            <v>46022</v>
          </cell>
          <cell r="R2094">
            <v>46022</v>
          </cell>
          <cell r="S2094">
            <v>40179</v>
          </cell>
          <cell r="T2094">
            <v>1</v>
          </cell>
          <cell r="U2094" t="str">
            <v>N</v>
          </cell>
          <cell r="V2094" t="str">
            <v>N</v>
          </cell>
          <cell r="W2094">
            <v>5</v>
          </cell>
          <cell r="X2094" t="str">
            <v>N</v>
          </cell>
          <cell r="Y2094" t="str">
            <v>VNGAAP</v>
          </cell>
          <cell r="Z2094" t="str">
            <v>9410</v>
          </cell>
          <cell r="AA2094">
            <v>43465</v>
          </cell>
          <cell r="AB2094">
            <v>15000000</v>
          </cell>
          <cell r="AC2094">
            <v>5000000000</v>
          </cell>
          <cell r="AD2094">
            <v>150000000</v>
          </cell>
          <cell r="AE2094">
            <v>2500000000</v>
          </cell>
          <cell r="AF2094">
            <v>2</v>
          </cell>
          <cell r="AG2094">
            <v>46022</v>
          </cell>
          <cell r="AH2094">
            <v>5000000000</v>
          </cell>
          <cell r="AI2094">
            <v>5000000000</v>
          </cell>
          <cell r="AJ2094">
            <v>15000000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S2094">
            <v>0</v>
          </cell>
          <cell r="AT2094">
            <v>0</v>
          </cell>
          <cell r="AU2094">
            <v>42369</v>
          </cell>
          <cell r="AV2094">
            <v>1</v>
          </cell>
          <cell r="AW2094">
            <v>0</v>
          </cell>
        </row>
        <row r="2095">
          <cell r="C2095" t="str">
            <v>B0727</v>
          </cell>
          <cell r="D2095">
            <v>2000000000</v>
          </cell>
          <cell r="E2095">
            <v>0</v>
          </cell>
          <cell r="F2095">
            <v>46022</v>
          </cell>
          <cell r="G2095">
            <v>5000000000</v>
          </cell>
          <cell r="H2095">
            <v>7000000000</v>
          </cell>
          <cell r="I2095">
            <v>2000000000</v>
          </cell>
          <cell r="J2095">
            <v>150000000</v>
          </cell>
          <cell r="K2095" t="str">
            <v>2121</v>
          </cell>
          <cell r="L2095">
            <v>4</v>
          </cell>
          <cell r="M2095" t="str">
            <v>VND</v>
          </cell>
          <cell r="N2095" t="str">
            <v>VN0012694</v>
          </cell>
          <cell r="O2095">
            <v>4</v>
          </cell>
          <cell r="P2095" t="str">
            <v>LOAN</v>
          </cell>
          <cell r="Q2095">
            <v>46022</v>
          </cell>
          <cell r="R2095">
            <v>46022</v>
          </cell>
          <cell r="S2095">
            <v>40179</v>
          </cell>
          <cell r="T2095">
            <v>1</v>
          </cell>
          <cell r="U2095" t="str">
            <v>N</v>
          </cell>
          <cell r="V2095" t="str">
            <v>N</v>
          </cell>
          <cell r="W2095">
            <v>5</v>
          </cell>
          <cell r="X2095" t="str">
            <v>N</v>
          </cell>
          <cell r="Y2095" t="str">
            <v>VNGAAP</v>
          </cell>
          <cell r="Z2095" t="str">
            <v>9410</v>
          </cell>
          <cell r="AA2095">
            <v>43465</v>
          </cell>
          <cell r="AB2095">
            <v>15000000</v>
          </cell>
          <cell r="AC2095">
            <v>5000000000</v>
          </cell>
          <cell r="AD2095">
            <v>150000000</v>
          </cell>
          <cell r="AE2095">
            <v>3000000000</v>
          </cell>
          <cell r="AF2095">
            <v>2</v>
          </cell>
          <cell r="AG2095">
            <v>46022</v>
          </cell>
          <cell r="AH2095">
            <v>5000000000</v>
          </cell>
          <cell r="AI2095">
            <v>5000000000</v>
          </cell>
          <cell r="AJ2095">
            <v>15000000</v>
          </cell>
          <cell r="AK2095">
            <v>0.39</v>
          </cell>
          <cell r="AL2095">
            <v>0</v>
          </cell>
          <cell r="AM2095">
            <v>0</v>
          </cell>
          <cell r="AN2095">
            <v>0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S2095">
            <v>0</v>
          </cell>
          <cell r="AT2095">
            <v>0</v>
          </cell>
          <cell r="AU2095">
            <v>42369</v>
          </cell>
          <cell r="AV2095">
            <v>1</v>
          </cell>
          <cell r="AW2095">
            <v>0</v>
          </cell>
        </row>
        <row r="2096">
          <cell r="C2096" t="str">
            <v>B0728</v>
          </cell>
          <cell r="D2096">
            <v>2000000000</v>
          </cell>
          <cell r="E2096">
            <v>0</v>
          </cell>
          <cell r="F2096">
            <v>46022</v>
          </cell>
          <cell r="G2096">
            <v>5000000000</v>
          </cell>
          <cell r="H2096">
            <v>7000000000</v>
          </cell>
          <cell r="I2096">
            <v>2000000000</v>
          </cell>
          <cell r="J2096">
            <v>150000000</v>
          </cell>
          <cell r="K2096" t="str">
            <v>2121</v>
          </cell>
          <cell r="L2096">
            <v>4</v>
          </cell>
          <cell r="M2096" t="str">
            <v>VND</v>
          </cell>
          <cell r="N2096" t="str">
            <v>VN0011882</v>
          </cell>
          <cell r="O2096">
            <v>4</v>
          </cell>
          <cell r="P2096" t="str">
            <v>LOAN</v>
          </cell>
          <cell r="Q2096">
            <v>46022</v>
          </cell>
          <cell r="R2096">
            <v>46022</v>
          </cell>
          <cell r="S2096">
            <v>40179</v>
          </cell>
          <cell r="T2096">
            <v>1</v>
          </cell>
          <cell r="U2096" t="str">
            <v>N</v>
          </cell>
          <cell r="V2096" t="str">
            <v>N</v>
          </cell>
          <cell r="W2096">
            <v>5</v>
          </cell>
          <cell r="X2096" t="str">
            <v>N</v>
          </cell>
          <cell r="Y2096" t="str">
            <v>VNGAAP</v>
          </cell>
          <cell r="Z2096" t="str">
            <v>9410</v>
          </cell>
          <cell r="AA2096">
            <v>43465</v>
          </cell>
          <cell r="AB2096">
            <v>15000000</v>
          </cell>
          <cell r="AC2096">
            <v>5000000000</v>
          </cell>
          <cell r="AD2096">
            <v>150000000</v>
          </cell>
          <cell r="AE2096">
            <v>0</v>
          </cell>
          <cell r="AF2096">
            <v>2</v>
          </cell>
          <cell r="AG2096">
            <v>46022</v>
          </cell>
          <cell r="AH2096">
            <v>5000000000</v>
          </cell>
          <cell r="AI2096">
            <v>5000000000</v>
          </cell>
          <cell r="AJ2096">
            <v>15000000</v>
          </cell>
          <cell r="AK2096">
            <v>0.4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S2096">
            <v>0</v>
          </cell>
          <cell r="AT2096">
            <v>0</v>
          </cell>
          <cell r="AU2096">
            <v>42369</v>
          </cell>
          <cell r="AV2096">
            <v>1</v>
          </cell>
          <cell r="AW2096">
            <v>0</v>
          </cell>
        </row>
        <row r="2097">
          <cell r="C2097" t="str">
            <v>B0729</v>
          </cell>
          <cell r="D2097">
            <v>2000000000</v>
          </cell>
          <cell r="E2097">
            <v>0</v>
          </cell>
          <cell r="F2097">
            <v>46022</v>
          </cell>
          <cell r="G2097">
            <v>5000000000</v>
          </cell>
          <cell r="H2097">
            <v>7000000000</v>
          </cell>
          <cell r="I2097">
            <v>2000000000</v>
          </cell>
          <cell r="J2097">
            <v>150000000</v>
          </cell>
          <cell r="K2097" t="str">
            <v>2121</v>
          </cell>
          <cell r="L2097">
            <v>4</v>
          </cell>
          <cell r="M2097" t="str">
            <v>VND</v>
          </cell>
          <cell r="N2097" t="str">
            <v>VN0013172</v>
          </cell>
          <cell r="O2097">
            <v>4</v>
          </cell>
          <cell r="P2097" t="str">
            <v>LOAN</v>
          </cell>
          <cell r="Q2097">
            <v>46022</v>
          </cell>
          <cell r="R2097">
            <v>46022</v>
          </cell>
          <cell r="S2097">
            <v>40179</v>
          </cell>
          <cell r="T2097">
            <v>1</v>
          </cell>
          <cell r="U2097" t="str">
            <v>N</v>
          </cell>
          <cell r="V2097" t="str">
            <v>N</v>
          </cell>
          <cell r="W2097">
            <v>5</v>
          </cell>
          <cell r="X2097" t="str">
            <v>N</v>
          </cell>
          <cell r="Y2097" t="str">
            <v>VNGAAP</v>
          </cell>
          <cell r="Z2097" t="str">
            <v>9410</v>
          </cell>
          <cell r="AA2097">
            <v>43465</v>
          </cell>
          <cell r="AB2097">
            <v>15000000</v>
          </cell>
          <cell r="AC2097">
            <v>5000000000</v>
          </cell>
          <cell r="AD2097">
            <v>150000000</v>
          </cell>
          <cell r="AE2097">
            <v>250000000</v>
          </cell>
          <cell r="AF2097">
            <v>2</v>
          </cell>
          <cell r="AG2097">
            <v>46022</v>
          </cell>
          <cell r="AH2097">
            <v>5000000000</v>
          </cell>
          <cell r="AI2097">
            <v>5000000000</v>
          </cell>
          <cell r="AJ2097">
            <v>15000000</v>
          </cell>
          <cell r="AK2097">
            <v>0.6</v>
          </cell>
          <cell r="AL2097">
            <v>0</v>
          </cell>
          <cell r="AM2097">
            <v>0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S2097">
            <v>0</v>
          </cell>
          <cell r="AT2097">
            <v>0</v>
          </cell>
          <cell r="AU2097">
            <v>42369</v>
          </cell>
          <cell r="AV2097">
            <v>1</v>
          </cell>
          <cell r="AW2097">
            <v>0</v>
          </cell>
        </row>
        <row r="2098">
          <cell r="C2098" t="str">
            <v>B0730</v>
          </cell>
          <cell r="D2098">
            <v>2000000000</v>
          </cell>
          <cell r="E2098">
            <v>0</v>
          </cell>
          <cell r="F2098">
            <v>46022</v>
          </cell>
          <cell r="G2098">
            <v>5000000000</v>
          </cell>
          <cell r="H2098">
            <v>7000000000</v>
          </cell>
          <cell r="I2098">
            <v>2000000000</v>
          </cell>
          <cell r="J2098">
            <v>150000000</v>
          </cell>
          <cell r="K2098" t="str">
            <v>2121</v>
          </cell>
          <cell r="L2098">
            <v>4</v>
          </cell>
          <cell r="M2098" t="str">
            <v>VND</v>
          </cell>
          <cell r="N2098" t="str">
            <v>VN0012333</v>
          </cell>
          <cell r="O2098">
            <v>4</v>
          </cell>
          <cell r="P2098" t="str">
            <v>LOAN</v>
          </cell>
          <cell r="Q2098">
            <v>46022</v>
          </cell>
          <cell r="R2098">
            <v>46022</v>
          </cell>
          <cell r="S2098">
            <v>40179</v>
          </cell>
          <cell r="T2098">
            <v>1</v>
          </cell>
          <cell r="U2098" t="str">
            <v>N</v>
          </cell>
          <cell r="V2098" t="str">
            <v>N</v>
          </cell>
          <cell r="W2098">
            <v>5</v>
          </cell>
          <cell r="X2098" t="str">
            <v>N</v>
          </cell>
          <cell r="Y2098" t="str">
            <v>VNGAAP</v>
          </cell>
          <cell r="Z2098" t="str">
            <v>9410</v>
          </cell>
          <cell r="AA2098">
            <v>43465</v>
          </cell>
          <cell r="AB2098">
            <v>15000000</v>
          </cell>
          <cell r="AC2098">
            <v>5000000000</v>
          </cell>
          <cell r="AD2098">
            <v>150000000</v>
          </cell>
          <cell r="AE2098">
            <v>1000000000</v>
          </cell>
          <cell r="AF2098">
            <v>2</v>
          </cell>
          <cell r="AG2098">
            <v>46022</v>
          </cell>
          <cell r="AH2098">
            <v>5000000000</v>
          </cell>
          <cell r="AI2098">
            <v>5000000000</v>
          </cell>
          <cell r="AJ2098">
            <v>15000000</v>
          </cell>
          <cell r="AK2098">
            <v>0.8</v>
          </cell>
          <cell r="AL2098">
            <v>0</v>
          </cell>
          <cell r="AM2098">
            <v>0</v>
          </cell>
          <cell r="AN2098">
            <v>0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>
            <v>0</v>
          </cell>
          <cell r="AT2098">
            <v>0</v>
          </cell>
          <cell r="AU2098">
            <v>42369</v>
          </cell>
          <cell r="AV2098">
            <v>1</v>
          </cell>
          <cell r="AW2098">
            <v>0</v>
          </cell>
        </row>
        <row r="2099">
          <cell r="C2099" t="str">
            <v>B0731</v>
          </cell>
          <cell r="D2099">
            <v>2000000000</v>
          </cell>
          <cell r="E2099">
            <v>0</v>
          </cell>
          <cell r="F2099">
            <v>46022</v>
          </cell>
          <cell r="G2099">
            <v>5000000000</v>
          </cell>
          <cell r="H2099">
            <v>7000000000</v>
          </cell>
          <cell r="I2099">
            <v>2000000000</v>
          </cell>
          <cell r="J2099">
            <v>150000000</v>
          </cell>
          <cell r="K2099" t="str">
            <v>2121</v>
          </cell>
          <cell r="L2099">
            <v>4</v>
          </cell>
          <cell r="M2099" t="str">
            <v>VND</v>
          </cell>
          <cell r="N2099" t="str">
            <v>VN0013141</v>
          </cell>
          <cell r="O2099">
            <v>4</v>
          </cell>
          <cell r="P2099" t="str">
            <v>LOAN</v>
          </cell>
          <cell r="Q2099">
            <v>46022</v>
          </cell>
          <cell r="R2099">
            <v>46022</v>
          </cell>
          <cell r="S2099">
            <v>40179</v>
          </cell>
          <cell r="T2099">
            <v>1</v>
          </cell>
          <cell r="U2099" t="str">
            <v>N</v>
          </cell>
          <cell r="V2099" t="str">
            <v>N</v>
          </cell>
          <cell r="W2099">
            <v>5</v>
          </cell>
          <cell r="X2099" t="str">
            <v>N</v>
          </cell>
          <cell r="Y2099" t="str">
            <v>VNGAAP</v>
          </cell>
          <cell r="Z2099" t="str">
            <v>9410</v>
          </cell>
          <cell r="AA2099">
            <v>43465</v>
          </cell>
          <cell r="AB2099">
            <v>15000000</v>
          </cell>
          <cell r="AC2099">
            <v>5000000000</v>
          </cell>
          <cell r="AD2099">
            <v>150000000</v>
          </cell>
          <cell r="AE2099">
            <v>2500000000</v>
          </cell>
          <cell r="AF2099">
            <v>2</v>
          </cell>
          <cell r="AG2099">
            <v>46022</v>
          </cell>
          <cell r="AH2099">
            <v>5000000000</v>
          </cell>
          <cell r="AI2099">
            <v>5000000000</v>
          </cell>
          <cell r="AJ2099">
            <v>15000000</v>
          </cell>
          <cell r="AK2099">
            <v>0.9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>
            <v>0</v>
          </cell>
          <cell r="AT2099">
            <v>0</v>
          </cell>
          <cell r="AU2099">
            <v>42369</v>
          </cell>
          <cell r="AV2099">
            <v>1</v>
          </cell>
          <cell r="AW2099">
            <v>0</v>
          </cell>
        </row>
        <row r="2100">
          <cell r="C2100" t="str">
            <v>B0732</v>
          </cell>
          <cell r="D2100">
            <v>2000000000</v>
          </cell>
          <cell r="E2100">
            <v>0</v>
          </cell>
          <cell r="F2100">
            <v>46022</v>
          </cell>
          <cell r="G2100">
            <v>5000000000</v>
          </cell>
          <cell r="H2100">
            <v>7000000000</v>
          </cell>
          <cell r="I2100">
            <v>2000000000</v>
          </cell>
          <cell r="J2100">
            <v>150000000</v>
          </cell>
          <cell r="K2100" t="str">
            <v>2121</v>
          </cell>
          <cell r="L2100">
            <v>4</v>
          </cell>
          <cell r="M2100" t="str">
            <v>VND</v>
          </cell>
          <cell r="N2100" t="str">
            <v>VN0011916</v>
          </cell>
          <cell r="O2100">
            <v>4</v>
          </cell>
          <cell r="P2100" t="str">
            <v>LOAN</v>
          </cell>
          <cell r="Q2100">
            <v>46022</v>
          </cell>
          <cell r="R2100">
            <v>46022</v>
          </cell>
          <cell r="S2100">
            <v>40179</v>
          </cell>
          <cell r="T2100">
            <v>1</v>
          </cell>
          <cell r="U2100" t="str">
            <v>N</v>
          </cell>
          <cell r="V2100" t="str">
            <v>N</v>
          </cell>
          <cell r="W2100">
            <v>5</v>
          </cell>
          <cell r="X2100" t="str">
            <v>N</v>
          </cell>
          <cell r="Y2100" t="str">
            <v>VNGAAP</v>
          </cell>
          <cell r="Z2100" t="str">
            <v>9410</v>
          </cell>
          <cell r="AA2100">
            <v>43465</v>
          </cell>
          <cell r="AB2100">
            <v>15000000</v>
          </cell>
          <cell r="AC2100">
            <v>5000000000</v>
          </cell>
          <cell r="AD2100">
            <v>150000000</v>
          </cell>
          <cell r="AE2100">
            <v>3000000000</v>
          </cell>
          <cell r="AF2100">
            <v>2</v>
          </cell>
          <cell r="AG2100">
            <v>46022</v>
          </cell>
          <cell r="AH2100">
            <v>5000000000</v>
          </cell>
          <cell r="AI2100">
            <v>5000000000</v>
          </cell>
          <cell r="AJ2100">
            <v>15000000</v>
          </cell>
          <cell r="AK2100">
            <v>1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>
            <v>0</v>
          </cell>
          <cell r="AT2100">
            <v>0</v>
          </cell>
          <cell r="AU2100">
            <v>42369</v>
          </cell>
          <cell r="AV2100">
            <v>1</v>
          </cell>
          <cell r="AW2100">
            <v>0</v>
          </cell>
        </row>
        <row r="2101">
          <cell r="C2101" t="str">
            <v>B0733</v>
          </cell>
          <cell r="D2101">
            <v>2000000000</v>
          </cell>
          <cell r="E2101">
            <v>0</v>
          </cell>
          <cell r="F2101">
            <v>46022</v>
          </cell>
          <cell r="G2101">
            <v>5000000000</v>
          </cell>
          <cell r="H2101">
            <v>7000000000</v>
          </cell>
          <cell r="I2101">
            <v>2000000000</v>
          </cell>
          <cell r="J2101">
            <v>150000000</v>
          </cell>
          <cell r="K2101" t="str">
            <v>2121</v>
          </cell>
          <cell r="L2101">
            <v>4</v>
          </cell>
          <cell r="M2101" t="str">
            <v>VND</v>
          </cell>
          <cell r="N2101" t="str">
            <v>VN0013601</v>
          </cell>
          <cell r="O2101">
            <v>4</v>
          </cell>
          <cell r="P2101" t="str">
            <v>LOAN</v>
          </cell>
          <cell r="Q2101">
            <v>46022</v>
          </cell>
          <cell r="R2101">
            <v>46022</v>
          </cell>
          <cell r="S2101">
            <v>40179</v>
          </cell>
          <cell r="T2101">
            <v>1</v>
          </cell>
          <cell r="U2101" t="str">
            <v>N</v>
          </cell>
          <cell r="V2101" t="str">
            <v>N</v>
          </cell>
          <cell r="W2101">
            <v>5</v>
          </cell>
          <cell r="X2101" t="str">
            <v>N</v>
          </cell>
          <cell r="Y2101" t="str">
            <v>VNGAAP</v>
          </cell>
          <cell r="Z2101" t="str">
            <v>9410</v>
          </cell>
          <cell r="AA2101">
            <v>43465</v>
          </cell>
          <cell r="AB2101">
            <v>15000000</v>
          </cell>
          <cell r="AC2101">
            <v>5000000000</v>
          </cell>
          <cell r="AD2101">
            <v>150000000</v>
          </cell>
          <cell r="AE2101">
            <v>0</v>
          </cell>
          <cell r="AF2101">
            <v>2</v>
          </cell>
          <cell r="AG2101">
            <v>46022</v>
          </cell>
          <cell r="AH2101">
            <v>5000000000</v>
          </cell>
          <cell r="AI2101">
            <v>5000000000</v>
          </cell>
          <cell r="AJ2101">
            <v>15000000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>
            <v>0</v>
          </cell>
          <cell r="AT2101">
            <v>0</v>
          </cell>
          <cell r="AU2101">
            <v>42369</v>
          </cell>
          <cell r="AV2101">
            <v>1</v>
          </cell>
          <cell r="AW2101">
            <v>0</v>
          </cell>
        </row>
        <row r="2102">
          <cell r="C2102" t="str">
            <v>B0734</v>
          </cell>
          <cell r="D2102">
            <v>2000000000</v>
          </cell>
          <cell r="E2102">
            <v>0</v>
          </cell>
          <cell r="F2102">
            <v>46022</v>
          </cell>
          <cell r="G2102">
            <v>5000000000</v>
          </cell>
          <cell r="H2102">
            <v>7000000000</v>
          </cell>
          <cell r="I2102">
            <v>2000000000</v>
          </cell>
          <cell r="J2102">
            <v>150000000</v>
          </cell>
          <cell r="K2102" t="str">
            <v>2121</v>
          </cell>
          <cell r="L2102">
            <v>4</v>
          </cell>
          <cell r="M2102" t="str">
            <v>VND</v>
          </cell>
          <cell r="N2102" t="str">
            <v>VN0013232</v>
          </cell>
          <cell r="O2102">
            <v>4</v>
          </cell>
          <cell r="P2102" t="str">
            <v>LOAN</v>
          </cell>
          <cell r="Q2102">
            <v>46022</v>
          </cell>
          <cell r="R2102">
            <v>46022</v>
          </cell>
          <cell r="S2102">
            <v>40179</v>
          </cell>
          <cell r="T2102">
            <v>1</v>
          </cell>
          <cell r="U2102" t="str">
            <v>N</v>
          </cell>
          <cell r="V2102" t="str">
            <v>N</v>
          </cell>
          <cell r="W2102">
            <v>5</v>
          </cell>
          <cell r="X2102" t="str">
            <v>N</v>
          </cell>
          <cell r="Y2102" t="str">
            <v>VNGAAP</v>
          </cell>
          <cell r="Z2102" t="str">
            <v>9410</v>
          </cell>
          <cell r="AA2102">
            <v>43465</v>
          </cell>
          <cell r="AB2102">
            <v>15000000</v>
          </cell>
          <cell r="AC2102">
            <v>5000000000</v>
          </cell>
          <cell r="AD2102">
            <v>150000000</v>
          </cell>
          <cell r="AE2102">
            <v>250000000</v>
          </cell>
          <cell r="AF2102">
            <v>2</v>
          </cell>
          <cell r="AG2102">
            <v>46022</v>
          </cell>
          <cell r="AH2102">
            <v>5000000000</v>
          </cell>
          <cell r="AI2102">
            <v>5000000000</v>
          </cell>
          <cell r="AJ2102">
            <v>15000000</v>
          </cell>
          <cell r="AK2102">
            <v>0.39</v>
          </cell>
          <cell r="AL2102">
            <v>0</v>
          </cell>
          <cell r="AM2102">
            <v>0</v>
          </cell>
          <cell r="AN2102">
            <v>0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>
            <v>0</v>
          </cell>
          <cell r="AT2102">
            <v>0</v>
          </cell>
          <cell r="AU2102">
            <v>42369</v>
          </cell>
          <cell r="AV2102">
            <v>1</v>
          </cell>
          <cell r="AW2102">
            <v>0</v>
          </cell>
        </row>
        <row r="2103">
          <cell r="C2103" t="str">
            <v>B0735</v>
          </cell>
          <cell r="D2103">
            <v>2000000000</v>
          </cell>
          <cell r="E2103">
            <v>0</v>
          </cell>
          <cell r="F2103">
            <v>46022</v>
          </cell>
          <cell r="G2103">
            <v>5000000000</v>
          </cell>
          <cell r="H2103">
            <v>7000000000</v>
          </cell>
          <cell r="I2103">
            <v>2000000000</v>
          </cell>
          <cell r="J2103">
            <v>150000000</v>
          </cell>
          <cell r="K2103" t="str">
            <v>2121</v>
          </cell>
          <cell r="L2103">
            <v>4</v>
          </cell>
          <cell r="M2103" t="str">
            <v>VND</v>
          </cell>
          <cell r="N2103" t="str">
            <v>VN0012481</v>
          </cell>
          <cell r="O2103">
            <v>4</v>
          </cell>
          <cell r="P2103" t="str">
            <v>LOAN</v>
          </cell>
          <cell r="Q2103">
            <v>46022</v>
          </cell>
          <cell r="R2103">
            <v>46022</v>
          </cell>
          <cell r="S2103">
            <v>40179</v>
          </cell>
          <cell r="T2103">
            <v>1</v>
          </cell>
          <cell r="U2103" t="str">
            <v>N</v>
          </cell>
          <cell r="V2103" t="str">
            <v>N</v>
          </cell>
          <cell r="W2103">
            <v>5</v>
          </cell>
          <cell r="X2103" t="str">
            <v>N</v>
          </cell>
          <cell r="Y2103" t="str">
            <v>VNGAAP</v>
          </cell>
          <cell r="Z2103" t="str">
            <v>9410</v>
          </cell>
          <cell r="AA2103">
            <v>43465</v>
          </cell>
          <cell r="AB2103">
            <v>15000000</v>
          </cell>
          <cell r="AC2103">
            <v>5000000000</v>
          </cell>
          <cell r="AD2103">
            <v>150000000</v>
          </cell>
          <cell r="AE2103">
            <v>1000000000</v>
          </cell>
          <cell r="AF2103">
            <v>2</v>
          </cell>
          <cell r="AG2103">
            <v>46022</v>
          </cell>
          <cell r="AH2103">
            <v>5000000000</v>
          </cell>
          <cell r="AI2103">
            <v>5000000000</v>
          </cell>
          <cell r="AJ2103">
            <v>15000000</v>
          </cell>
          <cell r="AK2103">
            <v>0.4</v>
          </cell>
          <cell r="AL2103">
            <v>0</v>
          </cell>
          <cell r="AM2103">
            <v>0</v>
          </cell>
          <cell r="AN2103">
            <v>0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>
            <v>0</v>
          </cell>
          <cell r="AT2103">
            <v>0</v>
          </cell>
          <cell r="AU2103">
            <v>42369</v>
          </cell>
          <cell r="AV2103">
            <v>1</v>
          </cell>
          <cell r="AW2103">
            <v>0</v>
          </cell>
        </row>
        <row r="2104">
          <cell r="C2104" t="str">
            <v>B0736</v>
          </cell>
          <cell r="D2104">
            <v>2000000000</v>
          </cell>
          <cell r="E2104">
            <v>0</v>
          </cell>
          <cell r="F2104">
            <v>46022</v>
          </cell>
          <cell r="G2104">
            <v>5000000000</v>
          </cell>
          <cell r="H2104">
            <v>7000000000</v>
          </cell>
          <cell r="I2104">
            <v>2000000000</v>
          </cell>
          <cell r="J2104">
            <v>150000000</v>
          </cell>
          <cell r="K2104" t="str">
            <v>2121</v>
          </cell>
          <cell r="L2104">
            <v>4</v>
          </cell>
          <cell r="M2104" t="str">
            <v>VND</v>
          </cell>
          <cell r="N2104" t="str">
            <v>VN0012394</v>
          </cell>
          <cell r="O2104">
            <v>4</v>
          </cell>
          <cell r="P2104" t="str">
            <v>LOAN</v>
          </cell>
          <cell r="Q2104">
            <v>46022</v>
          </cell>
          <cell r="R2104">
            <v>46022</v>
          </cell>
          <cell r="S2104">
            <v>40179</v>
          </cell>
          <cell r="T2104">
            <v>1</v>
          </cell>
          <cell r="U2104" t="str">
            <v>N</v>
          </cell>
          <cell r="V2104" t="str">
            <v>N</v>
          </cell>
          <cell r="W2104">
            <v>5</v>
          </cell>
          <cell r="X2104" t="str">
            <v>N</v>
          </cell>
          <cell r="Y2104" t="str">
            <v>VNGAAP</v>
          </cell>
          <cell r="Z2104" t="str">
            <v>9410</v>
          </cell>
          <cell r="AA2104">
            <v>43465</v>
          </cell>
          <cell r="AB2104">
            <v>15000000</v>
          </cell>
          <cell r="AC2104">
            <v>5000000000</v>
          </cell>
          <cell r="AD2104">
            <v>150000000</v>
          </cell>
          <cell r="AE2104">
            <v>2500000000</v>
          </cell>
          <cell r="AF2104">
            <v>2</v>
          </cell>
          <cell r="AG2104">
            <v>46022</v>
          </cell>
          <cell r="AH2104">
            <v>5000000000</v>
          </cell>
          <cell r="AI2104">
            <v>5000000000</v>
          </cell>
          <cell r="AJ2104">
            <v>15000000</v>
          </cell>
          <cell r="AK2104">
            <v>0.6</v>
          </cell>
          <cell r="AL2104">
            <v>0</v>
          </cell>
          <cell r="AM2104">
            <v>0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>
            <v>0</v>
          </cell>
          <cell r="AT2104">
            <v>0</v>
          </cell>
          <cell r="AU2104">
            <v>42369</v>
          </cell>
          <cell r="AV2104">
            <v>1</v>
          </cell>
          <cell r="AW2104">
            <v>0</v>
          </cell>
        </row>
        <row r="2105">
          <cell r="C2105" t="str">
            <v>B0737</v>
          </cell>
          <cell r="D2105">
            <v>2000000000</v>
          </cell>
          <cell r="E2105">
            <v>0</v>
          </cell>
          <cell r="F2105">
            <v>46022</v>
          </cell>
          <cell r="G2105">
            <v>5000000000</v>
          </cell>
          <cell r="H2105">
            <v>7000000000</v>
          </cell>
          <cell r="I2105">
            <v>2000000000</v>
          </cell>
          <cell r="J2105">
            <v>150000000</v>
          </cell>
          <cell r="K2105" t="str">
            <v>2121</v>
          </cell>
          <cell r="L2105">
            <v>4</v>
          </cell>
          <cell r="M2105" t="str">
            <v>VND</v>
          </cell>
          <cell r="N2105" t="str">
            <v>VN0012991</v>
          </cell>
          <cell r="O2105">
            <v>4</v>
          </cell>
          <cell r="P2105" t="str">
            <v>LOAN</v>
          </cell>
          <cell r="Q2105">
            <v>46022</v>
          </cell>
          <cell r="R2105">
            <v>46022</v>
          </cell>
          <cell r="S2105">
            <v>40179</v>
          </cell>
          <cell r="T2105">
            <v>1</v>
          </cell>
          <cell r="U2105" t="str">
            <v>N</v>
          </cell>
          <cell r="V2105" t="str">
            <v>N</v>
          </cell>
          <cell r="W2105">
            <v>5</v>
          </cell>
          <cell r="X2105" t="str">
            <v>N</v>
          </cell>
          <cell r="Y2105" t="str">
            <v>VNGAAP</v>
          </cell>
          <cell r="Z2105" t="str">
            <v>9410</v>
          </cell>
          <cell r="AA2105">
            <v>43465</v>
          </cell>
          <cell r="AB2105">
            <v>15000000</v>
          </cell>
          <cell r="AC2105">
            <v>5000000000</v>
          </cell>
          <cell r="AD2105">
            <v>150000000</v>
          </cell>
          <cell r="AE2105">
            <v>3000000000</v>
          </cell>
          <cell r="AF2105">
            <v>2</v>
          </cell>
          <cell r="AG2105">
            <v>46022</v>
          </cell>
          <cell r="AH2105">
            <v>5000000000</v>
          </cell>
          <cell r="AI2105">
            <v>5000000000</v>
          </cell>
          <cell r="AJ2105">
            <v>15000000</v>
          </cell>
          <cell r="AK2105">
            <v>0.8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>
            <v>0</v>
          </cell>
          <cell r="AT2105">
            <v>0</v>
          </cell>
          <cell r="AU2105">
            <v>42369</v>
          </cell>
          <cell r="AV2105">
            <v>1</v>
          </cell>
          <cell r="AW2105">
            <v>0</v>
          </cell>
        </row>
        <row r="2106">
          <cell r="C2106" t="str">
            <v>B0738</v>
          </cell>
          <cell r="D2106">
            <v>2000000000</v>
          </cell>
          <cell r="E2106">
            <v>0</v>
          </cell>
          <cell r="F2106">
            <v>46022</v>
          </cell>
          <cell r="G2106">
            <v>5000000000</v>
          </cell>
          <cell r="H2106">
            <v>7000000000</v>
          </cell>
          <cell r="I2106">
            <v>2000000000</v>
          </cell>
          <cell r="J2106">
            <v>150000000</v>
          </cell>
          <cell r="K2106" t="str">
            <v>2121</v>
          </cell>
          <cell r="L2106">
            <v>4</v>
          </cell>
          <cell r="M2106" t="str">
            <v>VND</v>
          </cell>
          <cell r="N2106" t="str">
            <v>VN0011852</v>
          </cell>
          <cell r="O2106">
            <v>4</v>
          </cell>
          <cell r="P2106" t="str">
            <v>LOAN</v>
          </cell>
          <cell r="Q2106">
            <v>46022</v>
          </cell>
          <cell r="R2106">
            <v>46022</v>
          </cell>
          <cell r="S2106">
            <v>40179</v>
          </cell>
          <cell r="T2106">
            <v>1</v>
          </cell>
          <cell r="U2106" t="str">
            <v>N</v>
          </cell>
          <cell r="V2106" t="str">
            <v>N</v>
          </cell>
          <cell r="W2106">
            <v>5</v>
          </cell>
          <cell r="X2106" t="str">
            <v>N</v>
          </cell>
          <cell r="Y2106" t="str">
            <v>VNGAAP</v>
          </cell>
          <cell r="Z2106" t="str">
            <v>9410</v>
          </cell>
          <cell r="AA2106">
            <v>43465</v>
          </cell>
          <cell r="AB2106">
            <v>15000000</v>
          </cell>
          <cell r="AC2106">
            <v>5000000000</v>
          </cell>
          <cell r="AD2106">
            <v>150000000</v>
          </cell>
          <cell r="AE2106">
            <v>0</v>
          </cell>
          <cell r="AF2106">
            <v>2</v>
          </cell>
          <cell r="AG2106">
            <v>46022</v>
          </cell>
          <cell r="AH2106">
            <v>5000000000</v>
          </cell>
          <cell r="AI2106">
            <v>5000000000</v>
          </cell>
          <cell r="AJ2106">
            <v>15000000</v>
          </cell>
          <cell r="AK2106">
            <v>0.9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>
            <v>0</v>
          </cell>
          <cell r="AT2106">
            <v>0</v>
          </cell>
          <cell r="AU2106">
            <v>42369</v>
          </cell>
          <cell r="AV2106">
            <v>1</v>
          </cell>
          <cell r="AW2106">
            <v>0</v>
          </cell>
        </row>
        <row r="2107">
          <cell r="C2107" t="str">
            <v>B0739</v>
          </cell>
          <cell r="D2107">
            <v>2000000000</v>
          </cell>
          <cell r="E2107">
            <v>0</v>
          </cell>
          <cell r="F2107">
            <v>46022</v>
          </cell>
          <cell r="G2107">
            <v>5000000000</v>
          </cell>
          <cell r="H2107">
            <v>7000000000</v>
          </cell>
          <cell r="I2107">
            <v>2000000000</v>
          </cell>
          <cell r="J2107">
            <v>150000000</v>
          </cell>
          <cell r="K2107" t="str">
            <v>2121</v>
          </cell>
          <cell r="L2107">
            <v>4</v>
          </cell>
          <cell r="M2107" t="str">
            <v>VND</v>
          </cell>
          <cell r="N2107" t="str">
            <v>VN0012361</v>
          </cell>
          <cell r="O2107">
            <v>4</v>
          </cell>
          <cell r="P2107" t="str">
            <v>LOAN</v>
          </cell>
          <cell r="Q2107">
            <v>46022</v>
          </cell>
          <cell r="R2107">
            <v>46022</v>
          </cell>
          <cell r="S2107">
            <v>40179</v>
          </cell>
          <cell r="T2107">
            <v>1</v>
          </cell>
          <cell r="U2107" t="str">
            <v>N</v>
          </cell>
          <cell r="V2107" t="str">
            <v>N</v>
          </cell>
          <cell r="W2107">
            <v>5</v>
          </cell>
          <cell r="X2107" t="str">
            <v>N</v>
          </cell>
          <cell r="Y2107" t="str">
            <v>VNGAAP</v>
          </cell>
          <cell r="Z2107" t="str">
            <v>9410</v>
          </cell>
          <cell r="AA2107">
            <v>43465</v>
          </cell>
          <cell r="AB2107">
            <v>15000000</v>
          </cell>
          <cell r="AC2107">
            <v>5000000000</v>
          </cell>
          <cell r="AD2107">
            <v>150000000</v>
          </cell>
          <cell r="AE2107">
            <v>250000000</v>
          </cell>
          <cell r="AF2107">
            <v>2</v>
          </cell>
          <cell r="AG2107">
            <v>46022</v>
          </cell>
          <cell r="AH2107">
            <v>5000000000</v>
          </cell>
          <cell r="AI2107">
            <v>5000000000</v>
          </cell>
          <cell r="AJ2107">
            <v>15000000</v>
          </cell>
          <cell r="AK2107">
            <v>1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>
            <v>0</v>
          </cell>
          <cell r="AT2107">
            <v>0</v>
          </cell>
          <cell r="AU2107">
            <v>42369</v>
          </cell>
          <cell r="AV2107">
            <v>1</v>
          </cell>
          <cell r="AW2107">
            <v>0</v>
          </cell>
        </row>
        <row r="2108">
          <cell r="C2108" t="str">
            <v>B0740</v>
          </cell>
          <cell r="D2108">
            <v>2000000000</v>
          </cell>
          <cell r="E2108">
            <v>0</v>
          </cell>
          <cell r="F2108">
            <v>46022</v>
          </cell>
          <cell r="G2108">
            <v>5000000000</v>
          </cell>
          <cell r="H2108">
            <v>7000000000</v>
          </cell>
          <cell r="I2108">
            <v>2000000000</v>
          </cell>
          <cell r="J2108">
            <v>150000000</v>
          </cell>
          <cell r="K2108" t="str">
            <v>2121</v>
          </cell>
          <cell r="L2108">
            <v>4</v>
          </cell>
          <cell r="M2108" t="str">
            <v>VND</v>
          </cell>
          <cell r="N2108" t="str">
            <v>VN0011913</v>
          </cell>
          <cell r="O2108">
            <v>4</v>
          </cell>
          <cell r="P2108" t="str">
            <v>LOAN</v>
          </cell>
          <cell r="Q2108">
            <v>46022</v>
          </cell>
          <cell r="R2108">
            <v>46022</v>
          </cell>
          <cell r="S2108">
            <v>40179</v>
          </cell>
          <cell r="T2108">
            <v>1</v>
          </cell>
          <cell r="U2108" t="str">
            <v>N</v>
          </cell>
          <cell r="V2108" t="str">
            <v>N</v>
          </cell>
          <cell r="W2108">
            <v>5</v>
          </cell>
          <cell r="X2108" t="str">
            <v>N</v>
          </cell>
          <cell r="Y2108" t="str">
            <v>VNGAAP</v>
          </cell>
          <cell r="Z2108" t="str">
            <v>9410</v>
          </cell>
          <cell r="AA2108">
            <v>43465</v>
          </cell>
          <cell r="AB2108">
            <v>15000000</v>
          </cell>
          <cell r="AC2108">
            <v>5000000000</v>
          </cell>
          <cell r="AD2108">
            <v>150000000</v>
          </cell>
          <cell r="AE2108">
            <v>1000000000</v>
          </cell>
          <cell r="AF2108">
            <v>2</v>
          </cell>
          <cell r="AG2108">
            <v>46022</v>
          </cell>
          <cell r="AH2108">
            <v>5000000000</v>
          </cell>
          <cell r="AI2108">
            <v>5000000000</v>
          </cell>
          <cell r="AJ2108">
            <v>15000000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>
            <v>0</v>
          </cell>
          <cell r="AT2108">
            <v>0</v>
          </cell>
          <cell r="AU2108">
            <v>42369</v>
          </cell>
          <cell r="AV2108">
            <v>1</v>
          </cell>
          <cell r="AW2108">
            <v>0</v>
          </cell>
        </row>
        <row r="2109">
          <cell r="C2109" t="str">
            <v>B0741</v>
          </cell>
          <cell r="D2109">
            <v>2000000000</v>
          </cell>
          <cell r="E2109">
            <v>0</v>
          </cell>
          <cell r="F2109">
            <v>46022</v>
          </cell>
          <cell r="G2109">
            <v>5000000000</v>
          </cell>
          <cell r="H2109">
            <v>7000000000</v>
          </cell>
          <cell r="I2109">
            <v>2000000000</v>
          </cell>
          <cell r="J2109">
            <v>150000000</v>
          </cell>
          <cell r="K2109" t="str">
            <v>2121</v>
          </cell>
          <cell r="L2109">
            <v>7</v>
          </cell>
          <cell r="M2109" t="str">
            <v>VND</v>
          </cell>
          <cell r="N2109" t="str">
            <v>VN0012273</v>
          </cell>
          <cell r="O2109">
            <v>7</v>
          </cell>
          <cell r="P2109" t="str">
            <v>LOAN</v>
          </cell>
          <cell r="Q2109">
            <v>46022</v>
          </cell>
          <cell r="R2109">
            <v>46022</v>
          </cell>
          <cell r="S2109">
            <v>40179</v>
          </cell>
          <cell r="T2109">
            <v>1</v>
          </cell>
          <cell r="U2109" t="str">
            <v>N</v>
          </cell>
          <cell r="V2109" t="str">
            <v>N</v>
          </cell>
          <cell r="W2109">
            <v>5</v>
          </cell>
          <cell r="X2109" t="str">
            <v>N</v>
          </cell>
          <cell r="Y2109" t="str">
            <v>VNGAAP</v>
          </cell>
          <cell r="Z2109" t="str">
            <v>9410</v>
          </cell>
          <cell r="AA2109">
            <v>43465</v>
          </cell>
          <cell r="AB2109">
            <v>15000000</v>
          </cell>
          <cell r="AC2109">
            <v>5000000000</v>
          </cell>
          <cell r="AD2109">
            <v>150000000</v>
          </cell>
          <cell r="AE2109">
            <v>2500000000</v>
          </cell>
          <cell r="AF2109">
            <v>2</v>
          </cell>
          <cell r="AG2109">
            <v>46022</v>
          </cell>
          <cell r="AH2109">
            <v>5000000000</v>
          </cell>
          <cell r="AI2109">
            <v>5000000000</v>
          </cell>
          <cell r="AJ2109">
            <v>15000000</v>
          </cell>
          <cell r="AK2109">
            <v>0.39</v>
          </cell>
          <cell r="AL2109">
            <v>0</v>
          </cell>
          <cell r="AM2109">
            <v>0</v>
          </cell>
          <cell r="AN2109">
            <v>0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>
            <v>0</v>
          </cell>
          <cell r="AT2109">
            <v>0</v>
          </cell>
          <cell r="AU2109">
            <v>42369</v>
          </cell>
          <cell r="AV2109">
            <v>1</v>
          </cell>
          <cell r="AW2109">
            <v>0</v>
          </cell>
        </row>
        <row r="2110">
          <cell r="C2110" t="str">
            <v>B0742</v>
          </cell>
          <cell r="D2110">
            <v>2000000000</v>
          </cell>
          <cell r="E2110">
            <v>0</v>
          </cell>
          <cell r="F2110">
            <v>46022</v>
          </cell>
          <cell r="G2110">
            <v>5000000000</v>
          </cell>
          <cell r="H2110">
            <v>7000000000</v>
          </cell>
          <cell r="I2110">
            <v>2000000000</v>
          </cell>
          <cell r="J2110">
            <v>150000000</v>
          </cell>
          <cell r="K2110" t="str">
            <v>2121</v>
          </cell>
          <cell r="L2110">
            <v>7</v>
          </cell>
          <cell r="M2110" t="str">
            <v>VND</v>
          </cell>
          <cell r="N2110" t="str">
            <v>VN0014591</v>
          </cell>
          <cell r="O2110">
            <v>7</v>
          </cell>
          <cell r="P2110" t="str">
            <v>LOAN</v>
          </cell>
          <cell r="Q2110">
            <v>46022</v>
          </cell>
          <cell r="R2110">
            <v>46022</v>
          </cell>
          <cell r="S2110">
            <v>40179</v>
          </cell>
          <cell r="T2110">
            <v>1</v>
          </cell>
          <cell r="U2110" t="str">
            <v>N</v>
          </cell>
          <cell r="V2110" t="str">
            <v>N</v>
          </cell>
          <cell r="W2110">
            <v>5</v>
          </cell>
          <cell r="X2110" t="str">
            <v>N</v>
          </cell>
          <cell r="Y2110" t="str">
            <v>VNGAAP</v>
          </cell>
          <cell r="Z2110" t="str">
            <v>9410</v>
          </cell>
          <cell r="AA2110">
            <v>43465</v>
          </cell>
          <cell r="AB2110">
            <v>15000000</v>
          </cell>
          <cell r="AC2110">
            <v>5000000000</v>
          </cell>
          <cell r="AD2110">
            <v>150000000</v>
          </cell>
          <cell r="AE2110">
            <v>3000000000</v>
          </cell>
          <cell r="AF2110">
            <v>2</v>
          </cell>
          <cell r="AG2110">
            <v>46022</v>
          </cell>
          <cell r="AH2110">
            <v>5000000000</v>
          </cell>
          <cell r="AI2110">
            <v>5000000000</v>
          </cell>
          <cell r="AJ2110">
            <v>15000000</v>
          </cell>
          <cell r="AK2110">
            <v>0.4</v>
          </cell>
          <cell r="AL2110">
            <v>0</v>
          </cell>
          <cell r="AM2110">
            <v>0</v>
          </cell>
          <cell r="AN2110">
            <v>0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>
            <v>0</v>
          </cell>
          <cell r="AT2110">
            <v>0</v>
          </cell>
          <cell r="AU2110">
            <v>42369</v>
          </cell>
          <cell r="AV2110">
            <v>1</v>
          </cell>
          <cell r="AW2110">
            <v>0</v>
          </cell>
        </row>
        <row r="2111">
          <cell r="C2111" t="str">
            <v>B0743</v>
          </cell>
          <cell r="D2111">
            <v>2000000000</v>
          </cell>
          <cell r="E2111">
            <v>0</v>
          </cell>
          <cell r="F2111">
            <v>46022</v>
          </cell>
          <cell r="G2111">
            <v>5000000000</v>
          </cell>
          <cell r="H2111">
            <v>7000000000</v>
          </cell>
          <cell r="I2111">
            <v>2000000000</v>
          </cell>
          <cell r="J2111">
            <v>150000000</v>
          </cell>
          <cell r="K2111" t="str">
            <v>2121</v>
          </cell>
          <cell r="L2111">
            <v>7</v>
          </cell>
          <cell r="M2111" t="str">
            <v>VND</v>
          </cell>
          <cell r="N2111" t="str">
            <v>VN0012247</v>
          </cell>
          <cell r="O2111">
            <v>7</v>
          </cell>
          <cell r="P2111" t="str">
            <v>LOAN</v>
          </cell>
          <cell r="Q2111">
            <v>46022</v>
          </cell>
          <cell r="R2111">
            <v>46022</v>
          </cell>
          <cell r="S2111">
            <v>40179</v>
          </cell>
          <cell r="T2111">
            <v>1</v>
          </cell>
          <cell r="U2111" t="str">
            <v>N</v>
          </cell>
          <cell r="V2111" t="str">
            <v>N</v>
          </cell>
          <cell r="W2111">
            <v>5</v>
          </cell>
          <cell r="X2111" t="str">
            <v>N</v>
          </cell>
          <cell r="Y2111" t="str">
            <v>VNGAAP</v>
          </cell>
          <cell r="Z2111" t="str">
            <v>9410</v>
          </cell>
          <cell r="AA2111">
            <v>43465</v>
          </cell>
          <cell r="AB2111">
            <v>15000000</v>
          </cell>
          <cell r="AC2111">
            <v>5000000000</v>
          </cell>
          <cell r="AD2111">
            <v>150000000</v>
          </cell>
          <cell r="AE2111">
            <v>0</v>
          </cell>
          <cell r="AF2111">
            <v>2</v>
          </cell>
          <cell r="AG2111">
            <v>46022</v>
          </cell>
          <cell r="AH2111">
            <v>5000000000</v>
          </cell>
          <cell r="AI2111">
            <v>5000000000</v>
          </cell>
          <cell r="AJ2111">
            <v>15000000</v>
          </cell>
          <cell r="AK2111">
            <v>0.6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>
            <v>0</v>
          </cell>
          <cell r="AT2111">
            <v>0</v>
          </cell>
          <cell r="AU2111">
            <v>42369</v>
          </cell>
          <cell r="AV2111">
            <v>1</v>
          </cell>
          <cell r="AW2111">
            <v>0</v>
          </cell>
        </row>
        <row r="2112">
          <cell r="C2112" t="str">
            <v>B0744</v>
          </cell>
          <cell r="D2112">
            <v>2000000000</v>
          </cell>
          <cell r="E2112">
            <v>0</v>
          </cell>
          <cell r="F2112">
            <v>46022</v>
          </cell>
          <cell r="G2112">
            <v>5000000000</v>
          </cell>
          <cell r="H2112">
            <v>7000000000</v>
          </cell>
          <cell r="I2112">
            <v>2000000000</v>
          </cell>
          <cell r="J2112">
            <v>150000000</v>
          </cell>
          <cell r="K2112" t="str">
            <v>2121</v>
          </cell>
          <cell r="L2112">
            <v>7</v>
          </cell>
          <cell r="M2112" t="str">
            <v>VND</v>
          </cell>
          <cell r="N2112" t="str">
            <v>VN0011251</v>
          </cell>
          <cell r="O2112">
            <v>7</v>
          </cell>
          <cell r="P2112" t="str">
            <v>LOAN</v>
          </cell>
          <cell r="Q2112">
            <v>46022</v>
          </cell>
          <cell r="R2112">
            <v>46022</v>
          </cell>
          <cell r="S2112">
            <v>40179</v>
          </cell>
          <cell r="T2112">
            <v>1</v>
          </cell>
          <cell r="U2112" t="str">
            <v>N</v>
          </cell>
          <cell r="V2112" t="str">
            <v>N</v>
          </cell>
          <cell r="W2112">
            <v>5</v>
          </cell>
          <cell r="X2112" t="str">
            <v>N</v>
          </cell>
          <cell r="Y2112" t="str">
            <v>VNGAAP</v>
          </cell>
          <cell r="Z2112" t="str">
            <v>9410</v>
          </cell>
          <cell r="AA2112">
            <v>43465</v>
          </cell>
          <cell r="AB2112">
            <v>15000000</v>
          </cell>
          <cell r="AC2112">
            <v>5000000000</v>
          </cell>
          <cell r="AD2112">
            <v>150000000</v>
          </cell>
          <cell r="AE2112">
            <v>250000000</v>
          </cell>
          <cell r="AF2112">
            <v>2</v>
          </cell>
          <cell r="AG2112">
            <v>46022</v>
          </cell>
          <cell r="AH2112">
            <v>5000000000</v>
          </cell>
          <cell r="AI2112">
            <v>5000000000</v>
          </cell>
          <cell r="AJ2112">
            <v>15000000</v>
          </cell>
          <cell r="AK2112">
            <v>0.8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>
            <v>0</v>
          </cell>
          <cell r="AT2112">
            <v>0</v>
          </cell>
          <cell r="AU2112">
            <v>42369</v>
          </cell>
          <cell r="AV2112">
            <v>1</v>
          </cell>
          <cell r="AW2112">
            <v>0</v>
          </cell>
        </row>
        <row r="2113">
          <cell r="C2113" t="str">
            <v>B0745</v>
          </cell>
          <cell r="D2113">
            <v>2000000000</v>
          </cell>
          <cell r="E2113">
            <v>0</v>
          </cell>
          <cell r="F2113">
            <v>46022</v>
          </cell>
          <cell r="G2113">
            <v>5000000000</v>
          </cell>
          <cell r="H2113">
            <v>7000000000</v>
          </cell>
          <cell r="I2113">
            <v>2000000000</v>
          </cell>
          <cell r="J2113">
            <v>150000000</v>
          </cell>
          <cell r="K2113" t="str">
            <v>2121</v>
          </cell>
          <cell r="L2113">
            <v>7</v>
          </cell>
          <cell r="M2113" t="str">
            <v>VND</v>
          </cell>
          <cell r="N2113" t="str">
            <v>VN0011376</v>
          </cell>
          <cell r="O2113">
            <v>7</v>
          </cell>
          <cell r="P2113" t="str">
            <v>LOAN</v>
          </cell>
          <cell r="Q2113">
            <v>46022</v>
          </cell>
          <cell r="R2113">
            <v>46022</v>
          </cell>
          <cell r="S2113">
            <v>40179</v>
          </cell>
          <cell r="T2113">
            <v>1</v>
          </cell>
          <cell r="U2113" t="str">
            <v>N</v>
          </cell>
          <cell r="V2113" t="str">
            <v>N</v>
          </cell>
          <cell r="W2113">
            <v>5</v>
          </cell>
          <cell r="X2113" t="str">
            <v>N</v>
          </cell>
          <cell r="Y2113" t="str">
            <v>VNGAAP</v>
          </cell>
          <cell r="Z2113" t="str">
            <v>9410</v>
          </cell>
          <cell r="AA2113">
            <v>43465</v>
          </cell>
          <cell r="AB2113">
            <v>15000000</v>
          </cell>
          <cell r="AC2113">
            <v>5000000000</v>
          </cell>
          <cell r="AD2113">
            <v>150000000</v>
          </cell>
          <cell r="AE2113">
            <v>1000000000</v>
          </cell>
          <cell r="AF2113">
            <v>2</v>
          </cell>
          <cell r="AG2113">
            <v>46022</v>
          </cell>
          <cell r="AH2113">
            <v>5000000000</v>
          </cell>
          <cell r="AI2113">
            <v>5000000000</v>
          </cell>
          <cell r="AJ2113">
            <v>15000000</v>
          </cell>
          <cell r="AK2113">
            <v>0.9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>
            <v>0</v>
          </cell>
          <cell r="AT2113">
            <v>0</v>
          </cell>
          <cell r="AU2113">
            <v>42369</v>
          </cell>
          <cell r="AV2113">
            <v>1</v>
          </cell>
          <cell r="AW2113">
            <v>0</v>
          </cell>
        </row>
        <row r="2114">
          <cell r="C2114" t="str">
            <v>B0746</v>
          </cell>
          <cell r="D2114">
            <v>2000000000</v>
          </cell>
          <cell r="E2114">
            <v>0</v>
          </cell>
          <cell r="F2114">
            <v>46022</v>
          </cell>
          <cell r="G2114">
            <v>5000000000</v>
          </cell>
          <cell r="H2114">
            <v>7000000000</v>
          </cell>
          <cell r="I2114">
            <v>2000000000</v>
          </cell>
          <cell r="J2114">
            <v>150000000</v>
          </cell>
          <cell r="K2114" t="str">
            <v>2121</v>
          </cell>
          <cell r="L2114">
            <v>7</v>
          </cell>
          <cell r="M2114" t="str">
            <v>VND</v>
          </cell>
          <cell r="N2114" t="str">
            <v>VN0011494</v>
          </cell>
          <cell r="O2114">
            <v>7</v>
          </cell>
          <cell r="P2114" t="str">
            <v>LOAN</v>
          </cell>
          <cell r="Q2114">
            <v>46022</v>
          </cell>
          <cell r="R2114">
            <v>46022</v>
          </cell>
          <cell r="S2114">
            <v>40179</v>
          </cell>
          <cell r="T2114">
            <v>1</v>
          </cell>
          <cell r="U2114" t="str">
            <v>N</v>
          </cell>
          <cell r="V2114" t="str">
            <v>N</v>
          </cell>
          <cell r="W2114">
            <v>5</v>
          </cell>
          <cell r="X2114" t="str">
            <v>N</v>
          </cell>
          <cell r="Y2114" t="str">
            <v>VNGAAP</v>
          </cell>
          <cell r="Z2114" t="str">
            <v>9410</v>
          </cell>
          <cell r="AA2114">
            <v>43465</v>
          </cell>
          <cell r="AB2114">
            <v>15000000</v>
          </cell>
          <cell r="AC2114">
            <v>5000000000</v>
          </cell>
          <cell r="AD2114">
            <v>150000000</v>
          </cell>
          <cell r="AE2114">
            <v>2500000000</v>
          </cell>
          <cell r="AF2114">
            <v>2</v>
          </cell>
          <cell r="AG2114">
            <v>46022</v>
          </cell>
          <cell r="AH2114">
            <v>5000000000</v>
          </cell>
          <cell r="AI2114">
            <v>5000000000</v>
          </cell>
          <cell r="AJ2114">
            <v>15000000</v>
          </cell>
          <cell r="AK2114">
            <v>1</v>
          </cell>
          <cell r="AL2114">
            <v>0</v>
          </cell>
          <cell r="AM2114">
            <v>0</v>
          </cell>
          <cell r="AN2114">
            <v>0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>
            <v>0</v>
          </cell>
          <cell r="AT2114">
            <v>0</v>
          </cell>
          <cell r="AU2114">
            <v>42369</v>
          </cell>
          <cell r="AV2114">
            <v>1</v>
          </cell>
          <cell r="AW2114">
            <v>0</v>
          </cell>
        </row>
        <row r="2115">
          <cell r="C2115" t="str">
            <v>B0747</v>
          </cell>
          <cell r="D2115">
            <v>2000000000</v>
          </cell>
          <cell r="E2115">
            <v>0</v>
          </cell>
          <cell r="F2115">
            <v>46022</v>
          </cell>
          <cell r="G2115">
            <v>5000000000</v>
          </cell>
          <cell r="H2115">
            <v>7000000000</v>
          </cell>
          <cell r="I2115">
            <v>2000000000</v>
          </cell>
          <cell r="J2115">
            <v>150000000</v>
          </cell>
          <cell r="K2115" t="str">
            <v>2121</v>
          </cell>
          <cell r="L2115">
            <v>7</v>
          </cell>
          <cell r="M2115" t="str">
            <v>VND</v>
          </cell>
          <cell r="N2115" t="str">
            <v>VN0012691</v>
          </cell>
          <cell r="O2115">
            <v>7</v>
          </cell>
          <cell r="P2115" t="str">
            <v>LOAN</v>
          </cell>
          <cell r="Q2115">
            <v>46022</v>
          </cell>
          <cell r="R2115">
            <v>46022</v>
          </cell>
          <cell r="S2115">
            <v>40179</v>
          </cell>
          <cell r="T2115">
            <v>1</v>
          </cell>
          <cell r="U2115" t="str">
            <v>N</v>
          </cell>
          <cell r="V2115" t="str">
            <v>N</v>
          </cell>
          <cell r="W2115">
            <v>5</v>
          </cell>
          <cell r="X2115" t="str">
            <v>N</v>
          </cell>
          <cell r="Y2115" t="str">
            <v>VNGAAP</v>
          </cell>
          <cell r="Z2115" t="str">
            <v>9410</v>
          </cell>
          <cell r="AA2115">
            <v>43465</v>
          </cell>
          <cell r="AB2115">
            <v>15000000</v>
          </cell>
          <cell r="AC2115">
            <v>5000000000</v>
          </cell>
          <cell r="AD2115">
            <v>150000000</v>
          </cell>
          <cell r="AE2115">
            <v>3000000000</v>
          </cell>
          <cell r="AF2115">
            <v>2</v>
          </cell>
          <cell r="AG2115">
            <v>46022</v>
          </cell>
          <cell r="AH2115">
            <v>5000000000</v>
          </cell>
          <cell r="AI2115">
            <v>5000000000</v>
          </cell>
          <cell r="AJ2115">
            <v>15000000</v>
          </cell>
          <cell r="AK2115">
            <v>0</v>
          </cell>
          <cell r="AL2115">
            <v>0</v>
          </cell>
          <cell r="AM2115">
            <v>0</v>
          </cell>
          <cell r="AN2115">
            <v>0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>
            <v>0</v>
          </cell>
          <cell r="AT2115">
            <v>0</v>
          </cell>
          <cell r="AU2115">
            <v>42369</v>
          </cell>
          <cell r="AV2115">
            <v>1</v>
          </cell>
          <cell r="AW2115">
            <v>0</v>
          </cell>
        </row>
        <row r="2116">
          <cell r="C2116" t="str">
            <v>B0748</v>
          </cell>
          <cell r="D2116">
            <v>2000000000</v>
          </cell>
          <cell r="E2116">
            <v>0</v>
          </cell>
          <cell r="F2116">
            <v>46022</v>
          </cell>
          <cell r="G2116">
            <v>5000000000</v>
          </cell>
          <cell r="H2116">
            <v>7000000000</v>
          </cell>
          <cell r="I2116">
            <v>2000000000</v>
          </cell>
          <cell r="J2116">
            <v>150000000</v>
          </cell>
          <cell r="K2116" t="str">
            <v>2121</v>
          </cell>
          <cell r="L2116">
            <v>7</v>
          </cell>
          <cell r="M2116" t="str">
            <v>VND</v>
          </cell>
          <cell r="N2116" t="str">
            <v>VN0012363</v>
          </cell>
          <cell r="O2116">
            <v>7</v>
          </cell>
          <cell r="P2116" t="str">
            <v>LOAN</v>
          </cell>
          <cell r="Q2116">
            <v>46022</v>
          </cell>
          <cell r="R2116">
            <v>46022</v>
          </cell>
          <cell r="S2116">
            <v>40179</v>
          </cell>
          <cell r="T2116">
            <v>1</v>
          </cell>
          <cell r="U2116" t="str">
            <v>N</v>
          </cell>
          <cell r="V2116" t="str">
            <v>N</v>
          </cell>
          <cell r="W2116">
            <v>5</v>
          </cell>
          <cell r="X2116" t="str">
            <v>N</v>
          </cell>
          <cell r="Y2116" t="str">
            <v>VNGAAP</v>
          </cell>
          <cell r="Z2116" t="str">
            <v>9410</v>
          </cell>
          <cell r="AA2116">
            <v>43465</v>
          </cell>
          <cell r="AB2116">
            <v>15000000</v>
          </cell>
          <cell r="AC2116">
            <v>5000000000</v>
          </cell>
          <cell r="AD2116">
            <v>150000000</v>
          </cell>
          <cell r="AE2116">
            <v>0</v>
          </cell>
          <cell r="AF2116">
            <v>2</v>
          </cell>
          <cell r="AG2116">
            <v>46022</v>
          </cell>
          <cell r="AH2116">
            <v>5000000000</v>
          </cell>
          <cell r="AI2116">
            <v>5000000000</v>
          </cell>
          <cell r="AJ2116">
            <v>15000000</v>
          </cell>
          <cell r="AK2116">
            <v>0.39</v>
          </cell>
          <cell r="AL2116">
            <v>0</v>
          </cell>
          <cell r="AM2116">
            <v>0</v>
          </cell>
          <cell r="AN2116">
            <v>0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>
            <v>0</v>
          </cell>
          <cell r="AT2116">
            <v>0</v>
          </cell>
          <cell r="AU2116">
            <v>42369</v>
          </cell>
          <cell r="AV2116">
            <v>1</v>
          </cell>
          <cell r="AW2116">
            <v>0</v>
          </cell>
        </row>
        <row r="2117">
          <cell r="C2117" t="str">
            <v>B0749</v>
          </cell>
          <cell r="D2117">
            <v>2000000000</v>
          </cell>
          <cell r="E2117">
            <v>0</v>
          </cell>
          <cell r="F2117">
            <v>46022</v>
          </cell>
          <cell r="G2117">
            <v>5000000000</v>
          </cell>
          <cell r="H2117">
            <v>7000000000</v>
          </cell>
          <cell r="I2117">
            <v>2000000000</v>
          </cell>
          <cell r="J2117">
            <v>150000000</v>
          </cell>
          <cell r="K2117" t="str">
            <v>2121</v>
          </cell>
          <cell r="L2117">
            <v>7</v>
          </cell>
          <cell r="M2117" t="str">
            <v>VND</v>
          </cell>
          <cell r="N2117" t="str">
            <v>VN0011557</v>
          </cell>
          <cell r="O2117">
            <v>7</v>
          </cell>
          <cell r="P2117" t="str">
            <v>LOAN</v>
          </cell>
          <cell r="Q2117">
            <v>46022</v>
          </cell>
          <cell r="R2117">
            <v>46022</v>
          </cell>
          <cell r="S2117">
            <v>40179</v>
          </cell>
          <cell r="T2117">
            <v>1</v>
          </cell>
          <cell r="U2117" t="str">
            <v>N</v>
          </cell>
          <cell r="V2117" t="str">
            <v>N</v>
          </cell>
          <cell r="W2117">
            <v>5</v>
          </cell>
          <cell r="X2117" t="str">
            <v>N</v>
          </cell>
          <cell r="Y2117" t="str">
            <v>VNGAAP</v>
          </cell>
          <cell r="Z2117" t="str">
            <v>9410</v>
          </cell>
          <cell r="AA2117">
            <v>43465</v>
          </cell>
          <cell r="AB2117">
            <v>15000000</v>
          </cell>
          <cell r="AC2117">
            <v>5000000000</v>
          </cell>
          <cell r="AD2117">
            <v>150000000</v>
          </cell>
          <cell r="AE2117">
            <v>250000000</v>
          </cell>
          <cell r="AF2117">
            <v>2</v>
          </cell>
          <cell r="AG2117">
            <v>46022</v>
          </cell>
          <cell r="AH2117">
            <v>5000000000</v>
          </cell>
          <cell r="AI2117">
            <v>5000000000</v>
          </cell>
          <cell r="AJ2117">
            <v>15000000</v>
          </cell>
          <cell r="AK2117">
            <v>0.4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>
            <v>0</v>
          </cell>
          <cell r="AT2117">
            <v>0</v>
          </cell>
          <cell r="AU2117">
            <v>42369</v>
          </cell>
          <cell r="AV2117">
            <v>1</v>
          </cell>
          <cell r="AW2117">
            <v>0</v>
          </cell>
        </row>
        <row r="2118">
          <cell r="C2118" t="str">
            <v>B0750</v>
          </cell>
          <cell r="D2118">
            <v>2000000000</v>
          </cell>
          <cell r="E2118">
            <v>0</v>
          </cell>
          <cell r="F2118">
            <v>46022</v>
          </cell>
          <cell r="G2118">
            <v>5000000000</v>
          </cell>
          <cell r="H2118">
            <v>7000000000</v>
          </cell>
          <cell r="I2118">
            <v>2000000000</v>
          </cell>
          <cell r="J2118">
            <v>150000000</v>
          </cell>
          <cell r="K2118" t="str">
            <v>2121</v>
          </cell>
          <cell r="L2118">
            <v>7</v>
          </cell>
          <cell r="M2118" t="str">
            <v>VND</v>
          </cell>
          <cell r="N2118" t="str">
            <v>VN0011292</v>
          </cell>
          <cell r="O2118">
            <v>7</v>
          </cell>
          <cell r="P2118" t="str">
            <v>LOAN</v>
          </cell>
          <cell r="Q2118">
            <v>46022</v>
          </cell>
          <cell r="R2118">
            <v>46022</v>
          </cell>
          <cell r="S2118">
            <v>40179</v>
          </cell>
          <cell r="T2118">
            <v>1</v>
          </cell>
          <cell r="U2118" t="str">
            <v>N</v>
          </cell>
          <cell r="V2118" t="str">
            <v>N</v>
          </cell>
          <cell r="W2118">
            <v>5</v>
          </cell>
          <cell r="X2118" t="str">
            <v>N</v>
          </cell>
          <cell r="Y2118" t="str">
            <v>VNGAAP</v>
          </cell>
          <cell r="Z2118" t="str">
            <v>9410</v>
          </cell>
          <cell r="AA2118">
            <v>43465</v>
          </cell>
          <cell r="AB2118">
            <v>15000000</v>
          </cell>
          <cell r="AC2118">
            <v>5000000000</v>
          </cell>
          <cell r="AD2118">
            <v>150000000</v>
          </cell>
          <cell r="AE2118">
            <v>1000000000</v>
          </cell>
          <cell r="AF2118">
            <v>2</v>
          </cell>
          <cell r="AG2118">
            <v>46022</v>
          </cell>
          <cell r="AH2118">
            <v>5000000000</v>
          </cell>
          <cell r="AI2118">
            <v>5000000000</v>
          </cell>
          <cell r="AJ2118">
            <v>15000000</v>
          </cell>
          <cell r="AK2118">
            <v>0.6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>
            <v>0</v>
          </cell>
          <cell r="AT2118">
            <v>0</v>
          </cell>
          <cell r="AU2118">
            <v>42369</v>
          </cell>
          <cell r="AV2118">
            <v>1</v>
          </cell>
          <cell r="AW2118">
            <v>0</v>
          </cell>
        </row>
        <row r="2119">
          <cell r="C2119" t="str">
            <v>B0751</v>
          </cell>
          <cell r="D2119">
            <v>2000000000</v>
          </cell>
          <cell r="E2119">
            <v>0</v>
          </cell>
          <cell r="F2119">
            <v>46022</v>
          </cell>
          <cell r="G2119">
            <v>5000000000</v>
          </cell>
          <cell r="H2119">
            <v>7000000000</v>
          </cell>
          <cell r="I2119">
            <v>2000000000</v>
          </cell>
          <cell r="J2119">
            <v>150000000</v>
          </cell>
          <cell r="K2119" t="str">
            <v>2121</v>
          </cell>
          <cell r="L2119">
            <v>7</v>
          </cell>
          <cell r="M2119" t="str">
            <v>VND</v>
          </cell>
          <cell r="N2119" t="str">
            <v>VN0011371</v>
          </cell>
          <cell r="O2119">
            <v>7</v>
          </cell>
          <cell r="P2119" t="str">
            <v>LOAN</v>
          </cell>
          <cell r="Q2119">
            <v>46022</v>
          </cell>
          <cell r="R2119">
            <v>46022</v>
          </cell>
          <cell r="S2119">
            <v>40179</v>
          </cell>
          <cell r="T2119">
            <v>1</v>
          </cell>
          <cell r="U2119" t="str">
            <v>N</v>
          </cell>
          <cell r="V2119" t="str">
            <v>N</v>
          </cell>
          <cell r="W2119">
            <v>5</v>
          </cell>
          <cell r="X2119" t="str">
            <v>N</v>
          </cell>
          <cell r="Y2119" t="str">
            <v>VNGAAP</v>
          </cell>
          <cell r="Z2119" t="str">
            <v>9410</v>
          </cell>
          <cell r="AA2119">
            <v>43465</v>
          </cell>
          <cell r="AB2119">
            <v>15000000</v>
          </cell>
          <cell r="AC2119">
            <v>5000000000</v>
          </cell>
          <cell r="AD2119">
            <v>150000000</v>
          </cell>
          <cell r="AE2119">
            <v>2500000000</v>
          </cell>
          <cell r="AF2119">
            <v>2</v>
          </cell>
          <cell r="AG2119">
            <v>46022</v>
          </cell>
          <cell r="AH2119">
            <v>5000000000</v>
          </cell>
          <cell r="AI2119">
            <v>5000000000</v>
          </cell>
          <cell r="AJ2119">
            <v>15000000</v>
          </cell>
          <cell r="AK2119">
            <v>0.8</v>
          </cell>
          <cell r="AL2119">
            <v>0</v>
          </cell>
          <cell r="AM2119">
            <v>0</v>
          </cell>
          <cell r="AN2119">
            <v>0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>
            <v>0</v>
          </cell>
          <cell r="AT2119">
            <v>0</v>
          </cell>
          <cell r="AU2119">
            <v>42369</v>
          </cell>
          <cell r="AV2119">
            <v>1</v>
          </cell>
          <cell r="AW2119">
            <v>0</v>
          </cell>
        </row>
        <row r="2120">
          <cell r="C2120" t="str">
            <v>B0752</v>
          </cell>
          <cell r="D2120">
            <v>2000000000</v>
          </cell>
          <cell r="E2120">
            <v>0</v>
          </cell>
          <cell r="F2120">
            <v>46022</v>
          </cell>
          <cell r="G2120">
            <v>5000000000</v>
          </cell>
          <cell r="H2120">
            <v>7000000000</v>
          </cell>
          <cell r="I2120">
            <v>2000000000</v>
          </cell>
          <cell r="J2120">
            <v>150000000</v>
          </cell>
          <cell r="K2120" t="str">
            <v>2121</v>
          </cell>
          <cell r="L2120">
            <v>7</v>
          </cell>
          <cell r="M2120" t="str">
            <v>VND</v>
          </cell>
          <cell r="N2120" t="str">
            <v>VN0011491</v>
          </cell>
          <cell r="O2120">
            <v>7</v>
          </cell>
          <cell r="P2120" t="str">
            <v>LOAN</v>
          </cell>
          <cell r="Q2120">
            <v>46022</v>
          </cell>
          <cell r="R2120">
            <v>46022</v>
          </cell>
          <cell r="S2120">
            <v>40179</v>
          </cell>
          <cell r="T2120">
            <v>1</v>
          </cell>
          <cell r="U2120" t="str">
            <v>N</v>
          </cell>
          <cell r="V2120" t="str">
            <v>N</v>
          </cell>
          <cell r="W2120">
            <v>5</v>
          </cell>
          <cell r="X2120" t="str">
            <v>N</v>
          </cell>
          <cell r="Y2120" t="str">
            <v>VNGAAP</v>
          </cell>
          <cell r="Z2120" t="str">
            <v>9410</v>
          </cell>
          <cell r="AA2120">
            <v>43465</v>
          </cell>
          <cell r="AB2120">
            <v>15000000</v>
          </cell>
          <cell r="AC2120">
            <v>5000000000</v>
          </cell>
          <cell r="AD2120">
            <v>150000000</v>
          </cell>
          <cell r="AE2120">
            <v>3000000000</v>
          </cell>
          <cell r="AF2120">
            <v>2</v>
          </cell>
          <cell r="AG2120">
            <v>46022</v>
          </cell>
          <cell r="AH2120">
            <v>5000000000</v>
          </cell>
          <cell r="AI2120">
            <v>5000000000</v>
          </cell>
          <cell r="AJ2120">
            <v>15000000</v>
          </cell>
          <cell r="AK2120">
            <v>0.9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>
            <v>0</v>
          </cell>
          <cell r="AT2120">
            <v>0</v>
          </cell>
          <cell r="AU2120">
            <v>42369</v>
          </cell>
          <cell r="AV2120">
            <v>1</v>
          </cell>
          <cell r="AW2120">
            <v>0</v>
          </cell>
        </row>
        <row r="2121">
          <cell r="C2121" t="str">
            <v>B0753</v>
          </cell>
          <cell r="D2121">
            <v>2000000000</v>
          </cell>
          <cell r="E2121">
            <v>0</v>
          </cell>
          <cell r="F2121">
            <v>46022</v>
          </cell>
          <cell r="G2121">
            <v>5000000000</v>
          </cell>
          <cell r="H2121">
            <v>7000000000</v>
          </cell>
          <cell r="I2121">
            <v>2000000000</v>
          </cell>
          <cell r="J2121">
            <v>150000000</v>
          </cell>
          <cell r="K2121" t="str">
            <v>2121</v>
          </cell>
          <cell r="L2121">
            <v>7</v>
          </cell>
          <cell r="M2121" t="str">
            <v>VND</v>
          </cell>
          <cell r="N2121" t="str">
            <v>VN0012343</v>
          </cell>
          <cell r="O2121">
            <v>7</v>
          </cell>
          <cell r="P2121" t="str">
            <v>LOAN</v>
          </cell>
          <cell r="Q2121">
            <v>46022</v>
          </cell>
          <cell r="R2121">
            <v>46022</v>
          </cell>
          <cell r="S2121">
            <v>40179</v>
          </cell>
          <cell r="T2121">
            <v>1</v>
          </cell>
          <cell r="U2121" t="str">
            <v>N</v>
          </cell>
          <cell r="V2121" t="str">
            <v>N</v>
          </cell>
          <cell r="W2121">
            <v>5</v>
          </cell>
          <cell r="X2121" t="str">
            <v>N</v>
          </cell>
          <cell r="Y2121" t="str">
            <v>VNGAAP</v>
          </cell>
          <cell r="Z2121" t="str">
            <v>9410</v>
          </cell>
          <cell r="AA2121">
            <v>43465</v>
          </cell>
          <cell r="AB2121">
            <v>15000000</v>
          </cell>
          <cell r="AC2121">
            <v>5000000000</v>
          </cell>
          <cell r="AD2121">
            <v>150000000</v>
          </cell>
          <cell r="AE2121">
            <v>0</v>
          </cell>
          <cell r="AF2121">
            <v>2</v>
          </cell>
          <cell r="AG2121">
            <v>46022</v>
          </cell>
          <cell r="AH2121">
            <v>5000000000</v>
          </cell>
          <cell r="AI2121">
            <v>5000000000</v>
          </cell>
          <cell r="AJ2121">
            <v>15000000</v>
          </cell>
          <cell r="AK2121">
            <v>1</v>
          </cell>
          <cell r="AL2121">
            <v>0</v>
          </cell>
          <cell r="AM2121">
            <v>0</v>
          </cell>
          <cell r="AN2121">
            <v>0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>
            <v>0</v>
          </cell>
          <cell r="AT2121">
            <v>0</v>
          </cell>
          <cell r="AU2121">
            <v>42369</v>
          </cell>
          <cell r="AV2121">
            <v>1</v>
          </cell>
          <cell r="AW2121">
            <v>0</v>
          </cell>
        </row>
        <row r="2122">
          <cell r="C2122" t="str">
            <v>B0754</v>
          </cell>
          <cell r="D2122">
            <v>2000000000</v>
          </cell>
          <cell r="E2122">
            <v>0</v>
          </cell>
          <cell r="F2122">
            <v>46022</v>
          </cell>
          <cell r="G2122">
            <v>5000000000</v>
          </cell>
          <cell r="H2122">
            <v>7000000000</v>
          </cell>
          <cell r="I2122">
            <v>2000000000</v>
          </cell>
          <cell r="J2122">
            <v>150000000</v>
          </cell>
          <cell r="K2122" t="str">
            <v>2121</v>
          </cell>
          <cell r="L2122">
            <v>7</v>
          </cell>
          <cell r="M2122" t="str">
            <v>VND</v>
          </cell>
          <cell r="N2122" t="str">
            <v>VN0012782</v>
          </cell>
          <cell r="O2122">
            <v>7</v>
          </cell>
          <cell r="P2122" t="str">
            <v>LOAN</v>
          </cell>
          <cell r="Q2122">
            <v>46022</v>
          </cell>
          <cell r="R2122">
            <v>46022</v>
          </cell>
          <cell r="S2122">
            <v>40179</v>
          </cell>
          <cell r="T2122">
            <v>1</v>
          </cell>
          <cell r="U2122" t="str">
            <v>N</v>
          </cell>
          <cell r="V2122" t="str">
            <v>N</v>
          </cell>
          <cell r="W2122">
            <v>5</v>
          </cell>
          <cell r="X2122" t="str">
            <v>N</v>
          </cell>
          <cell r="Y2122" t="str">
            <v>VNGAAP</v>
          </cell>
          <cell r="Z2122" t="str">
            <v>9410</v>
          </cell>
          <cell r="AA2122">
            <v>43465</v>
          </cell>
          <cell r="AB2122">
            <v>15000000</v>
          </cell>
          <cell r="AC2122">
            <v>5000000000</v>
          </cell>
          <cell r="AD2122">
            <v>150000000</v>
          </cell>
          <cell r="AE2122">
            <v>250000000</v>
          </cell>
          <cell r="AF2122">
            <v>2</v>
          </cell>
          <cell r="AG2122">
            <v>46022</v>
          </cell>
          <cell r="AH2122">
            <v>5000000000</v>
          </cell>
          <cell r="AI2122">
            <v>5000000000</v>
          </cell>
          <cell r="AJ2122">
            <v>15000000</v>
          </cell>
          <cell r="AK2122">
            <v>0</v>
          </cell>
          <cell r="AL2122">
            <v>0</v>
          </cell>
          <cell r="AM2122">
            <v>0</v>
          </cell>
          <cell r="AN2122">
            <v>0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>
            <v>0</v>
          </cell>
          <cell r="AT2122">
            <v>0</v>
          </cell>
          <cell r="AU2122">
            <v>42369</v>
          </cell>
          <cell r="AV2122">
            <v>1</v>
          </cell>
          <cell r="AW2122">
            <v>0</v>
          </cell>
        </row>
        <row r="2123">
          <cell r="C2123" t="str">
            <v>B0755</v>
          </cell>
          <cell r="D2123">
            <v>2000000000</v>
          </cell>
          <cell r="E2123">
            <v>0</v>
          </cell>
          <cell r="F2123">
            <v>46022</v>
          </cell>
          <cell r="G2123">
            <v>5000000000</v>
          </cell>
          <cell r="H2123">
            <v>7000000000</v>
          </cell>
          <cell r="I2123">
            <v>2000000000</v>
          </cell>
          <cell r="J2123">
            <v>150000000</v>
          </cell>
          <cell r="K2123" t="str">
            <v>2121</v>
          </cell>
          <cell r="L2123">
            <v>7</v>
          </cell>
          <cell r="M2123" t="str">
            <v>VND</v>
          </cell>
          <cell r="N2123" t="str">
            <v>VN0014153</v>
          </cell>
          <cell r="O2123">
            <v>7</v>
          </cell>
          <cell r="P2123" t="str">
            <v>LOAN</v>
          </cell>
          <cell r="Q2123">
            <v>46022</v>
          </cell>
          <cell r="R2123">
            <v>46022</v>
          </cell>
          <cell r="S2123">
            <v>40179</v>
          </cell>
          <cell r="T2123">
            <v>1</v>
          </cell>
          <cell r="U2123" t="str">
            <v>N</v>
          </cell>
          <cell r="V2123" t="str">
            <v>N</v>
          </cell>
          <cell r="W2123">
            <v>5</v>
          </cell>
          <cell r="X2123" t="str">
            <v>N</v>
          </cell>
          <cell r="Y2123" t="str">
            <v>VNGAAP</v>
          </cell>
          <cell r="Z2123" t="str">
            <v>9410</v>
          </cell>
          <cell r="AA2123">
            <v>43465</v>
          </cell>
          <cell r="AB2123">
            <v>15000000</v>
          </cell>
          <cell r="AC2123">
            <v>5000000000</v>
          </cell>
          <cell r="AD2123">
            <v>150000000</v>
          </cell>
          <cell r="AE2123">
            <v>1000000000</v>
          </cell>
          <cell r="AF2123">
            <v>2</v>
          </cell>
          <cell r="AG2123">
            <v>46022</v>
          </cell>
          <cell r="AH2123">
            <v>5000000000</v>
          </cell>
          <cell r="AI2123">
            <v>5000000000</v>
          </cell>
          <cell r="AJ2123">
            <v>15000000</v>
          </cell>
          <cell r="AK2123">
            <v>0.39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>
            <v>0</v>
          </cell>
          <cell r="AT2123">
            <v>0</v>
          </cell>
          <cell r="AU2123">
            <v>42369</v>
          </cell>
          <cell r="AV2123">
            <v>1</v>
          </cell>
          <cell r="AW2123">
            <v>0</v>
          </cell>
        </row>
        <row r="2124">
          <cell r="C2124" t="str">
            <v>B0756</v>
          </cell>
          <cell r="D2124">
            <v>2000000000</v>
          </cell>
          <cell r="E2124">
            <v>0</v>
          </cell>
          <cell r="F2124">
            <v>46022</v>
          </cell>
          <cell r="G2124">
            <v>5000000000</v>
          </cell>
          <cell r="H2124">
            <v>7000000000</v>
          </cell>
          <cell r="I2124">
            <v>2000000000</v>
          </cell>
          <cell r="J2124">
            <v>150000000</v>
          </cell>
          <cell r="K2124" t="str">
            <v>2121</v>
          </cell>
          <cell r="L2124">
            <v>7</v>
          </cell>
          <cell r="M2124" t="str">
            <v>VND</v>
          </cell>
          <cell r="N2124" t="str">
            <v>VN0011912</v>
          </cell>
          <cell r="O2124">
            <v>7</v>
          </cell>
          <cell r="P2124" t="str">
            <v>LOAN</v>
          </cell>
          <cell r="Q2124">
            <v>46022</v>
          </cell>
          <cell r="R2124">
            <v>46022</v>
          </cell>
          <cell r="S2124">
            <v>40179</v>
          </cell>
          <cell r="T2124">
            <v>1</v>
          </cell>
          <cell r="U2124" t="str">
            <v>N</v>
          </cell>
          <cell r="V2124" t="str">
            <v>N</v>
          </cell>
          <cell r="W2124">
            <v>5</v>
          </cell>
          <cell r="X2124" t="str">
            <v>N</v>
          </cell>
          <cell r="Y2124" t="str">
            <v>VNGAAP</v>
          </cell>
          <cell r="Z2124" t="str">
            <v>9410</v>
          </cell>
          <cell r="AA2124">
            <v>43465</v>
          </cell>
          <cell r="AB2124">
            <v>15000000</v>
          </cell>
          <cell r="AC2124">
            <v>5000000000</v>
          </cell>
          <cell r="AD2124">
            <v>150000000</v>
          </cell>
          <cell r="AE2124">
            <v>2500000000</v>
          </cell>
          <cell r="AF2124">
            <v>2</v>
          </cell>
          <cell r="AG2124">
            <v>46022</v>
          </cell>
          <cell r="AH2124">
            <v>5000000000</v>
          </cell>
          <cell r="AI2124">
            <v>5000000000</v>
          </cell>
          <cell r="AJ2124">
            <v>15000000</v>
          </cell>
          <cell r="AK2124">
            <v>0.4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>
            <v>0</v>
          </cell>
          <cell r="AT2124">
            <v>0</v>
          </cell>
          <cell r="AU2124">
            <v>42369</v>
          </cell>
          <cell r="AV2124">
            <v>1</v>
          </cell>
          <cell r="AW2124">
            <v>0</v>
          </cell>
        </row>
        <row r="2125">
          <cell r="C2125" t="str">
            <v>B0757</v>
          </cell>
          <cell r="D2125">
            <v>2000000000</v>
          </cell>
          <cell r="E2125">
            <v>0</v>
          </cell>
          <cell r="F2125">
            <v>46022</v>
          </cell>
          <cell r="G2125">
            <v>5000000000</v>
          </cell>
          <cell r="H2125">
            <v>7000000000</v>
          </cell>
          <cell r="I2125">
            <v>2000000000</v>
          </cell>
          <cell r="J2125">
            <v>150000000</v>
          </cell>
          <cell r="K2125" t="str">
            <v>2121</v>
          </cell>
          <cell r="L2125">
            <v>7</v>
          </cell>
          <cell r="M2125" t="str">
            <v>VND</v>
          </cell>
          <cell r="N2125" t="str">
            <v>VN0012212</v>
          </cell>
          <cell r="O2125">
            <v>7</v>
          </cell>
          <cell r="P2125" t="str">
            <v>LOAN</v>
          </cell>
          <cell r="Q2125">
            <v>46022</v>
          </cell>
          <cell r="R2125">
            <v>46022</v>
          </cell>
          <cell r="S2125">
            <v>40179</v>
          </cell>
          <cell r="T2125">
            <v>1</v>
          </cell>
          <cell r="U2125" t="str">
            <v>N</v>
          </cell>
          <cell r="V2125" t="str">
            <v>N</v>
          </cell>
          <cell r="W2125">
            <v>5</v>
          </cell>
          <cell r="X2125" t="str">
            <v>N</v>
          </cell>
          <cell r="Y2125" t="str">
            <v>VNGAAP</v>
          </cell>
          <cell r="Z2125" t="str">
            <v>9410</v>
          </cell>
          <cell r="AA2125">
            <v>43465</v>
          </cell>
          <cell r="AB2125">
            <v>15000000</v>
          </cell>
          <cell r="AC2125">
            <v>5000000000</v>
          </cell>
          <cell r="AD2125">
            <v>150000000</v>
          </cell>
          <cell r="AE2125">
            <v>3000000000</v>
          </cell>
          <cell r="AF2125">
            <v>2</v>
          </cell>
          <cell r="AG2125">
            <v>46022</v>
          </cell>
          <cell r="AH2125">
            <v>5000000000</v>
          </cell>
          <cell r="AI2125">
            <v>5000000000</v>
          </cell>
          <cell r="AJ2125">
            <v>15000000</v>
          </cell>
          <cell r="AK2125">
            <v>0.6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>
            <v>0</v>
          </cell>
          <cell r="AT2125">
            <v>0</v>
          </cell>
          <cell r="AU2125">
            <v>42369</v>
          </cell>
          <cell r="AV2125">
            <v>1</v>
          </cell>
          <cell r="AW2125">
            <v>0</v>
          </cell>
        </row>
        <row r="2126">
          <cell r="C2126" t="str">
            <v>B0758</v>
          </cell>
          <cell r="D2126">
            <v>2000000000</v>
          </cell>
          <cell r="E2126">
            <v>0</v>
          </cell>
          <cell r="F2126">
            <v>46022</v>
          </cell>
          <cell r="G2126">
            <v>5000000000</v>
          </cell>
          <cell r="H2126">
            <v>7000000000</v>
          </cell>
          <cell r="I2126">
            <v>2000000000</v>
          </cell>
          <cell r="J2126">
            <v>150000000</v>
          </cell>
          <cell r="K2126" t="str">
            <v>2121</v>
          </cell>
          <cell r="L2126">
            <v>7</v>
          </cell>
          <cell r="M2126" t="str">
            <v>VND</v>
          </cell>
          <cell r="N2126" t="str">
            <v>VN0014591</v>
          </cell>
          <cell r="O2126">
            <v>7</v>
          </cell>
          <cell r="P2126" t="str">
            <v>LOAN</v>
          </cell>
          <cell r="Q2126">
            <v>46022</v>
          </cell>
          <cell r="R2126">
            <v>46022</v>
          </cell>
          <cell r="S2126">
            <v>40179</v>
          </cell>
          <cell r="T2126">
            <v>1</v>
          </cell>
          <cell r="U2126" t="str">
            <v>N</v>
          </cell>
          <cell r="V2126" t="str">
            <v>N</v>
          </cell>
          <cell r="W2126">
            <v>5</v>
          </cell>
          <cell r="X2126" t="str">
            <v>N</v>
          </cell>
          <cell r="Y2126" t="str">
            <v>VNGAAP</v>
          </cell>
          <cell r="Z2126" t="str">
            <v>9410</v>
          </cell>
          <cell r="AA2126">
            <v>43465</v>
          </cell>
          <cell r="AB2126">
            <v>15000000</v>
          </cell>
          <cell r="AC2126">
            <v>5000000000</v>
          </cell>
          <cell r="AD2126">
            <v>150000000</v>
          </cell>
          <cell r="AE2126">
            <v>0</v>
          </cell>
          <cell r="AF2126">
            <v>2</v>
          </cell>
          <cell r="AG2126">
            <v>46022</v>
          </cell>
          <cell r="AH2126">
            <v>5000000000</v>
          </cell>
          <cell r="AI2126">
            <v>5000000000</v>
          </cell>
          <cell r="AJ2126">
            <v>15000000</v>
          </cell>
          <cell r="AK2126">
            <v>0.8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>
            <v>0</v>
          </cell>
          <cell r="AT2126">
            <v>0</v>
          </cell>
          <cell r="AU2126">
            <v>42369</v>
          </cell>
          <cell r="AV2126">
            <v>1</v>
          </cell>
          <cell r="AW2126">
            <v>0</v>
          </cell>
        </row>
        <row r="2127">
          <cell r="C2127" t="str">
            <v>B0759</v>
          </cell>
          <cell r="D2127">
            <v>2000000000</v>
          </cell>
          <cell r="E2127">
            <v>0</v>
          </cell>
          <cell r="F2127">
            <v>46022</v>
          </cell>
          <cell r="G2127">
            <v>5000000000</v>
          </cell>
          <cell r="H2127">
            <v>7000000000</v>
          </cell>
          <cell r="I2127">
            <v>2000000000</v>
          </cell>
          <cell r="J2127">
            <v>150000000</v>
          </cell>
          <cell r="K2127" t="str">
            <v>2121</v>
          </cell>
          <cell r="L2127">
            <v>7</v>
          </cell>
          <cell r="M2127" t="str">
            <v>VND</v>
          </cell>
          <cell r="N2127" t="str">
            <v>VN0012452</v>
          </cell>
          <cell r="O2127">
            <v>7</v>
          </cell>
          <cell r="P2127" t="str">
            <v>LOAN</v>
          </cell>
          <cell r="Q2127">
            <v>46022</v>
          </cell>
          <cell r="R2127">
            <v>46022</v>
          </cell>
          <cell r="S2127">
            <v>40179</v>
          </cell>
          <cell r="T2127">
            <v>1</v>
          </cell>
          <cell r="U2127" t="str">
            <v>N</v>
          </cell>
          <cell r="V2127" t="str">
            <v>N</v>
          </cell>
          <cell r="W2127">
            <v>5</v>
          </cell>
          <cell r="X2127" t="str">
            <v>N</v>
          </cell>
          <cell r="Y2127" t="str">
            <v>VNGAAP</v>
          </cell>
          <cell r="Z2127" t="str">
            <v>9410</v>
          </cell>
          <cell r="AA2127">
            <v>43465</v>
          </cell>
          <cell r="AB2127">
            <v>15000000</v>
          </cell>
          <cell r="AC2127">
            <v>5000000000</v>
          </cell>
          <cell r="AD2127">
            <v>150000000</v>
          </cell>
          <cell r="AE2127">
            <v>250000000</v>
          </cell>
          <cell r="AF2127">
            <v>2</v>
          </cell>
          <cell r="AG2127">
            <v>46022</v>
          </cell>
          <cell r="AH2127">
            <v>5000000000</v>
          </cell>
          <cell r="AI2127">
            <v>5000000000</v>
          </cell>
          <cell r="AJ2127">
            <v>15000000</v>
          </cell>
          <cell r="AK2127">
            <v>0.9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>
            <v>0</v>
          </cell>
          <cell r="AT2127">
            <v>0</v>
          </cell>
          <cell r="AU2127">
            <v>42369</v>
          </cell>
          <cell r="AV2127">
            <v>1</v>
          </cell>
          <cell r="AW2127">
            <v>0</v>
          </cell>
        </row>
        <row r="2128">
          <cell r="C2128" t="str">
            <v>B0760</v>
          </cell>
          <cell r="D2128">
            <v>2000000000</v>
          </cell>
          <cell r="E2128">
            <v>0</v>
          </cell>
          <cell r="F2128">
            <v>46022</v>
          </cell>
          <cell r="G2128">
            <v>5000000000</v>
          </cell>
          <cell r="H2128">
            <v>7000000000</v>
          </cell>
          <cell r="I2128">
            <v>2000000000</v>
          </cell>
          <cell r="J2128">
            <v>150000000</v>
          </cell>
          <cell r="K2128" t="str">
            <v>2121</v>
          </cell>
          <cell r="L2128">
            <v>7</v>
          </cell>
          <cell r="M2128" t="str">
            <v>VND</v>
          </cell>
          <cell r="N2128" t="str">
            <v>VN0011941</v>
          </cell>
          <cell r="O2128">
            <v>7</v>
          </cell>
          <cell r="P2128" t="str">
            <v>LOAN</v>
          </cell>
          <cell r="Q2128">
            <v>46022</v>
          </cell>
          <cell r="R2128">
            <v>46022</v>
          </cell>
          <cell r="S2128">
            <v>40179</v>
          </cell>
          <cell r="T2128">
            <v>1</v>
          </cell>
          <cell r="U2128" t="str">
            <v>N</v>
          </cell>
          <cell r="V2128" t="str">
            <v>N</v>
          </cell>
          <cell r="W2128">
            <v>5</v>
          </cell>
          <cell r="X2128" t="str">
            <v>N</v>
          </cell>
          <cell r="Y2128" t="str">
            <v>VNGAAP</v>
          </cell>
          <cell r="Z2128" t="str">
            <v>9410</v>
          </cell>
          <cell r="AA2128">
            <v>43465</v>
          </cell>
          <cell r="AB2128">
            <v>15000000</v>
          </cell>
          <cell r="AC2128">
            <v>5000000000</v>
          </cell>
          <cell r="AD2128">
            <v>150000000</v>
          </cell>
          <cell r="AE2128">
            <v>1000000000</v>
          </cell>
          <cell r="AF2128">
            <v>2</v>
          </cell>
          <cell r="AG2128">
            <v>46022</v>
          </cell>
          <cell r="AH2128">
            <v>5000000000</v>
          </cell>
          <cell r="AI2128">
            <v>5000000000</v>
          </cell>
          <cell r="AJ2128">
            <v>15000000</v>
          </cell>
          <cell r="AK2128">
            <v>1</v>
          </cell>
          <cell r="AL2128">
            <v>0</v>
          </cell>
          <cell r="AM2128">
            <v>0</v>
          </cell>
          <cell r="AN2128">
            <v>0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>
            <v>0</v>
          </cell>
          <cell r="AT2128">
            <v>0</v>
          </cell>
          <cell r="AU2128">
            <v>42369</v>
          </cell>
          <cell r="AV2128">
            <v>1</v>
          </cell>
          <cell r="AW2128">
            <v>0</v>
          </cell>
        </row>
        <row r="2129">
          <cell r="C2129" t="str">
            <v>B0761</v>
          </cell>
          <cell r="D2129">
            <v>2000000000</v>
          </cell>
          <cell r="E2129">
            <v>0</v>
          </cell>
          <cell r="F2129">
            <v>46022</v>
          </cell>
          <cell r="G2129">
            <v>5000000000</v>
          </cell>
          <cell r="H2129">
            <v>7000000000</v>
          </cell>
          <cell r="I2129">
            <v>2000000000</v>
          </cell>
          <cell r="J2129">
            <v>150000000</v>
          </cell>
          <cell r="K2129" t="str">
            <v>2121</v>
          </cell>
          <cell r="L2129">
            <v>7</v>
          </cell>
          <cell r="M2129" t="str">
            <v>VND</v>
          </cell>
          <cell r="N2129" t="str">
            <v>VN0012454</v>
          </cell>
          <cell r="O2129">
            <v>7</v>
          </cell>
          <cell r="P2129" t="str">
            <v>LOAN</v>
          </cell>
          <cell r="Q2129">
            <v>46022</v>
          </cell>
          <cell r="R2129">
            <v>46022</v>
          </cell>
          <cell r="S2129">
            <v>40179</v>
          </cell>
          <cell r="T2129">
            <v>1</v>
          </cell>
          <cell r="U2129" t="str">
            <v>N</v>
          </cell>
          <cell r="V2129" t="str">
            <v>N</v>
          </cell>
          <cell r="W2129">
            <v>5</v>
          </cell>
          <cell r="X2129" t="str">
            <v>N</v>
          </cell>
          <cell r="Y2129" t="str">
            <v>VNGAAP</v>
          </cell>
          <cell r="Z2129" t="str">
            <v>9410</v>
          </cell>
          <cell r="AA2129">
            <v>43465</v>
          </cell>
          <cell r="AB2129">
            <v>15000000</v>
          </cell>
          <cell r="AC2129">
            <v>5000000000</v>
          </cell>
          <cell r="AD2129">
            <v>150000000</v>
          </cell>
          <cell r="AE2129">
            <v>2500000000</v>
          </cell>
          <cell r="AF2129">
            <v>2</v>
          </cell>
          <cell r="AG2129">
            <v>46022</v>
          </cell>
          <cell r="AH2129">
            <v>5000000000</v>
          </cell>
          <cell r="AI2129">
            <v>5000000000</v>
          </cell>
          <cell r="AJ2129">
            <v>15000000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>
            <v>0</v>
          </cell>
          <cell r="AT2129">
            <v>0</v>
          </cell>
          <cell r="AU2129">
            <v>42369</v>
          </cell>
          <cell r="AV2129">
            <v>1</v>
          </cell>
          <cell r="AW2129">
            <v>0</v>
          </cell>
        </row>
        <row r="2130">
          <cell r="C2130" t="str">
            <v>B0762</v>
          </cell>
          <cell r="D2130">
            <v>2000000000</v>
          </cell>
          <cell r="E2130">
            <v>0</v>
          </cell>
          <cell r="F2130">
            <v>46022</v>
          </cell>
          <cell r="G2130">
            <v>5000000000</v>
          </cell>
          <cell r="H2130">
            <v>7000000000</v>
          </cell>
          <cell r="I2130">
            <v>2000000000</v>
          </cell>
          <cell r="J2130">
            <v>150000000</v>
          </cell>
          <cell r="K2130" t="str">
            <v>2121</v>
          </cell>
          <cell r="L2130">
            <v>7</v>
          </cell>
          <cell r="M2130" t="str">
            <v>VND</v>
          </cell>
          <cell r="N2130" t="str">
            <v>VN0011233</v>
          </cell>
          <cell r="O2130">
            <v>7</v>
          </cell>
          <cell r="P2130" t="str">
            <v>LOAN</v>
          </cell>
          <cell r="Q2130">
            <v>46022</v>
          </cell>
          <cell r="R2130">
            <v>46022</v>
          </cell>
          <cell r="S2130">
            <v>40179</v>
          </cell>
          <cell r="T2130">
            <v>1</v>
          </cell>
          <cell r="U2130" t="str">
            <v>N</v>
          </cell>
          <cell r="V2130" t="str">
            <v>N</v>
          </cell>
          <cell r="W2130">
            <v>5</v>
          </cell>
          <cell r="X2130" t="str">
            <v>N</v>
          </cell>
          <cell r="Y2130" t="str">
            <v>VNGAAP</v>
          </cell>
          <cell r="Z2130" t="str">
            <v>9410</v>
          </cell>
          <cell r="AA2130">
            <v>43465</v>
          </cell>
          <cell r="AB2130">
            <v>15000000</v>
          </cell>
          <cell r="AC2130">
            <v>5000000000</v>
          </cell>
          <cell r="AD2130">
            <v>150000000</v>
          </cell>
          <cell r="AE2130">
            <v>3000000000</v>
          </cell>
          <cell r="AF2130">
            <v>2</v>
          </cell>
          <cell r="AG2130">
            <v>46022</v>
          </cell>
          <cell r="AH2130">
            <v>5000000000</v>
          </cell>
          <cell r="AI2130">
            <v>5000000000</v>
          </cell>
          <cell r="AJ2130">
            <v>15000000</v>
          </cell>
          <cell r="AK2130">
            <v>0.39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>
            <v>0</v>
          </cell>
          <cell r="AT2130">
            <v>0</v>
          </cell>
          <cell r="AU2130">
            <v>42369</v>
          </cell>
          <cell r="AV2130">
            <v>1</v>
          </cell>
          <cell r="AW2130">
            <v>0</v>
          </cell>
        </row>
        <row r="2131">
          <cell r="C2131" t="str">
            <v>B0763</v>
          </cell>
          <cell r="D2131">
            <v>2000000000</v>
          </cell>
          <cell r="E2131">
            <v>0</v>
          </cell>
          <cell r="F2131">
            <v>46022</v>
          </cell>
          <cell r="G2131">
            <v>5000000000</v>
          </cell>
          <cell r="H2131">
            <v>7000000000</v>
          </cell>
          <cell r="I2131">
            <v>2000000000</v>
          </cell>
          <cell r="J2131">
            <v>150000000</v>
          </cell>
          <cell r="K2131" t="str">
            <v>2121</v>
          </cell>
          <cell r="L2131">
            <v>7</v>
          </cell>
          <cell r="M2131" t="str">
            <v>VND</v>
          </cell>
          <cell r="N2131" t="str">
            <v>VN0011232</v>
          </cell>
          <cell r="O2131">
            <v>7</v>
          </cell>
          <cell r="P2131" t="str">
            <v>LOAN</v>
          </cell>
          <cell r="Q2131">
            <v>46022</v>
          </cell>
          <cell r="R2131">
            <v>46022</v>
          </cell>
          <cell r="S2131">
            <v>40179</v>
          </cell>
          <cell r="T2131">
            <v>1</v>
          </cell>
          <cell r="U2131" t="str">
            <v>N</v>
          </cell>
          <cell r="V2131" t="str">
            <v>N</v>
          </cell>
          <cell r="W2131">
            <v>5</v>
          </cell>
          <cell r="X2131" t="str">
            <v>N</v>
          </cell>
          <cell r="Y2131" t="str">
            <v>VNGAAP</v>
          </cell>
          <cell r="Z2131" t="str">
            <v>9410</v>
          </cell>
          <cell r="AA2131">
            <v>43465</v>
          </cell>
          <cell r="AB2131">
            <v>15000000</v>
          </cell>
          <cell r="AC2131">
            <v>5000000000</v>
          </cell>
          <cell r="AD2131">
            <v>150000000</v>
          </cell>
          <cell r="AE2131">
            <v>0</v>
          </cell>
          <cell r="AF2131">
            <v>2</v>
          </cell>
          <cell r="AG2131">
            <v>46022</v>
          </cell>
          <cell r="AH2131">
            <v>5000000000</v>
          </cell>
          <cell r="AI2131">
            <v>5000000000</v>
          </cell>
          <cell r="AJ2131">
            <v>15000000</v>
          </cell>
          <cell r="AK2131">
            <v>0.4</v>
          </cell>
          <cell r="AL2131">
            <v>0</v>
          </cell>
          <cell r="AM2131">
            <v>0</v>
          </cell>
          <cell r="AN2131">
            <v>0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>
            <v>0</v>
          </cell>
          <cell r="AT2131">
            <v>0</v>
          </cell>
          <cell r="AU2131">
            <v>42369</v>
          </cell>
          <cell r="AV2131">
            <v>1</v>
          </cell>
          <cell r="AW2131">
            <v>0</v>
          </cell>
        </row>
        <row r="2132">
          <cell r="C2132" t="str">
            <v>B0764</v>
          </cell>
          <cell r="D2132">
            <v>2000000000</v>
          </cell>
          <cell r="E2132">
            <v>0</v>
          </cell>
          <cell r="F2132">
            <v>46022</v>
          </cell>
          <cell r="G2132">
            <v>5000000000</v>
          </cell>
          <cell r="H2132">
            <v>7000000000</v>
          </cell>
          <cell r="I2132">
            <v>2000000000</v>
          </cell>
          <cell r="J2132">
            <v>150000000</v>
          </cell>
          <cell r="K2132" t="str">
            <v>2121</v>
          </cell>
          <cell r="L2132">
            <v>7</v>
          </cell>
          <cell r="M2132" t="str">
            <v>VND</v>
          </cell>
          <cell r="N2132" t="str">
            <v>VN0012152</v>
          </cell>
          <cell r="O2132">
            <v>7</v>
          </cell>
          <cell r="P2132" t="str">
            <v>LOAN</v>
          </cell>
          <cell r="Q2132">
            <v>46022</v>
          </cell>
          <cell r="R2132">
            <v>46022</v>
          </cell>
          <cell r="S2132">
            <v>40179</v>
          </cell>
          <cell r="T2132">
            <v>1</v>
          </cell>
          <cell r="U2132" t="str">
            <v>N</v>
          </cell>
          <cell r="V2132" t="str">
            <v>N</v>
          </cell>
          <cell r="W2132">
            <v>5</v>
          </cell>
          <cell r="X2132" t="str">
            <v>N</v>
          </cell>
          <cell r="Y2132" t="str">
            <v>VNGAAP</v>
          </cell>
          <cell r="Z2132" t="str">
            <v>9410</v>
          </cell>
          <cell r="AA2132">
            <v>43465</v>
          </cell>
          <cell r="AB2132">
            <v>15000000</v>
          </cell>
          <cell r="AC2132">
            <v>5000000000</v>
          </cell>
          <cell r="AD2132">
            <v>150000000</v>
          </cell>
          <cell r="AE2132">
            <v>250000000</v>
          </cell>
          <cell r="AF2132">
            <v>2</v>
          </cell>
          <cell r="AG2132">
            <v>46022</v>
          </cell>
          <cell r="AH2132">
            <v>5000000000</v>
          </cell>
          <cell r="AI2132">
            <v>5000000000</v>
          </cell>
          <cell r="AJ2132">
            <v>15000000</v>
          </cell>
          <cell r="AK2132">
            <v>0.6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>
            <v>0</v>
          </cell>
          <cell r="AT2132">
            <v>0</v>
          </cell>
          <cell r="AU2132">
            <v>42369</v>
          </cell>
          <cell r="AV2132">
            <v>1</v>
          </cell>
          <cell r="AW2132">
            <v>0</v>
          </cell>
        </row>
        <row r="2133">
          <cell r="C2133" t="str">
            <v>B0765</v>
          </cell>
          <cell r="D2133">
            <v>2000000000</v>
          </cell>
          <cell r="E2133">
            <v>0</v>
          </cell>
          <cell r="F2133">
            <v>46022</v>
          </cell>
          <cell r="G2133">
            <v>5000000000</v>
          </cell>
          <cell r="H2133">
            <v>7000000000</v>
          </cell>
          <cell r="I2133">
            <v>2000000000</v>
          </cell>
          <cell r="J2133">
            <v>150000000</v>
          </cell>
          <cell r="K2133" t="str">
            <v>2121</v>
          </cell>
          <cell r="L2133">
            <v>7</v>
          </cell>
          <cell r="M2133" t="str">
            <v>VND</v>
          </cell>
          <cell r="N2133" t="str">
            <v>VN0011345</v>
          </cell>
          <cell r="O2133">
            <v>7</v>
          </cell>
          <cell r="P2133" t="str">
            <v>LOAN</v>
          </cell>
          <cell r="Q2133">
            <v>46022</v>
          </cell>
          <cell r="R2133">
            <v>46022</v>
          </cell>
          <cell r="S2133">
            <v>40179</v>
          </cell>
          <cell r="T2133">
            <v>1</v>
          </cell>
          <cell r="U2133" t="str">
            <v>N</v>
          </cell>
          <cell r="V2133" t="str">
            <v>N</v>
          </cell>
          <cell r="W2133">
            <v>5</v>
          </cell>
          <cell r="X2133" t="str">
            <v>N</v>
          </cell>
          <cell r="Y2133" t="str">
            <v>VNGAAP</v>
          </cell>
          <cell r="Z2133" t="str">
            <v>9410</v>
          </cell>
          <cell r="AA2133">
            <v>43465</v>
          </cell>
          <cell r="AB2133">
            <v>15000000</v>
          </cell>
          <cell r="AC2133">
            <v>5000000000</v>
          </cell>
          <cell r="AD2133">
            <v>150000000</v>
          </cell>
          <cell r="AE2133">
            <v>1000000000</v>
          </cell>
          <cell r="AF2133">
            <v>2</v>
          </cell>
          <cell r="AG2133">
            <v>46022</v>
          </cell>
          <cell r="AH2133">
            <v>5000000000</v>
          </cell>
          <cell r="AI2133">
            <v>5000000000</v>
          </cell>
          <cell r="AJ2133">
            <v>15000000</v>
          </cell>
          <cell r="AK2133">
            <v>0.8</v>
          </cell>
          <cell r="AL2133">
            <v>0</v>
          </cell>
          <cell r="AM2133">
            <v>0</v>
          </cell>
          <cell r="AN2133">
            <v>0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S2133">
            <v>0</v>
          </cell>
          <cell r="AT2133">
            <v>0</v>
          </cell>
          <cell r="AU2133">
            <v>42369</v>
          </cell>
          <cell r="AV2133">
            <v>1</v>
          </cell>
          <cell r="AW2133">
            <v>0</v>
          </cell>
        </row>
        <row r="2134">
          <cell r="C2134" t="str">
            <v>B0766</v>
          </cell>
          <cell r="D2134">
            <v>2000000000</v>
          </cell>
          <cell r="E2134">
            <v>0</v>
          </cell>
          <cell r="F2134">
            <v>46022</v>
          </cell>
          <cell r="G2134">
            <v>5000000000</v>
          </cell>
          <cell r="H2134">
            <v>7000000000</v>
          </cell>
          <cell r="I2134">
            <v>2000000000</v>
          </cell>
          <cell r="J2134">
            <v>150000000</v>
          </cell>
          <cell r="K2134" t="str">
            <v>2121</v>
          </cell>
          <cell r="L2134">
            <v>7</v>
          </cell>
          <cell r="M2134" t="str">
            <v>VND</v>
          </cell>
          <cell r="N2134" t="str">
            <v>VN0012155</v>
          </cell>
          <cell r="O2134">
            <v>7</v>
          </cell>
          <cell r="P2134" t="str">
            <v>LOAN</v>
          </cell>
          <cell r="Q2134">
            <v>46022</v>
          </cell>
          <cell r="R2134">
            <v>46022</v>
          </cell>
          <cell r="S2134">
            <v>40179</v>
          </cell>
          <cell r="T2134">
            <v>1</v>
          </cell>
          <cell r="U2134" t="str">
            <v>N</v>
          </cell>
          <cell r="V2134" t="str">
            <v>N</v>
          </cell>
          <cell r="W2134">
            <v>5</v>
          </cell>
          <cell r="X2134" t="str">
            <v>N</v>
          </cell>
          <cell r="Y2134" t="str">
            <v>VNGAAP</v>
          </cell>
          <cell r="Z2134" t="str">
            <v>9410</v>
          </cell>
          <cell r="AA2134">
            <v>43465</v>
          </cell>
          <cell r="AB2134">
            <v>15000000</v>
          </cell>
          <cell r="AC2134">
            <v>5000000000</v>
          </cell>
          <cell r="AD2134">
            <v>150000000</v>
          </cell>
          <cell r="AE2134">
            <v>2500000000</v>
          </cell>
          <cell r="AF2134">
            <v>2</v>
          </cell>
          <cell r="AG2134">
            <v>46022</v>
          </cell>
          <cell r="AH2134">
            <v>5000000000</v>
          </cell>
          <cell r="AI2134">
            <v>5000000000</v>
          </cell>
          <cell r="AJ2134">
            <v>15000000</v>
          </cell>
          <cell r="AK2134">
            <v>0.9</v>
          </cell>
          <cell r="AL2134">
            <v>0</v>
          </cell>
          <cell r="AM2134">
            <v>0</v>
          </cell>
          <cell r="AN2134">
            <v>0</v>
          </cell>
          <cell r="AO2134">
            <v>0</v>
          </cell>
          <cell r="AP2134">
            <v>0</v>
          </cell>
          <cell r="AQ2134">
            <v>0</v>
          </cell>
          <cell r="AR2134">
            <v>0</v>
          </cell>
          <cell r="AS2134">
            <v>0</v>
          </cell>
          <cell r="AT2134">
            <v>0</v>
          </cell>
          <cell r="AU2134">
            <v>42369</v>
          </cell>
          <cell r="AV2134">
            <v>1</v>
          </cell>
          <cell r="AW2134">
            <v>0</v>
          </cell>
        </row>
        <row r="2135">
          <cell r="C2135" t="str">
            <v>B0767</v>
          </cell>
          <cell r="D2135">
            <v>2000000000</v>
          </cell>
          <cell r="E2135">
            <v>0</v>
          </cell>
          <cell r="F2135">
            <v>46022</v>
          </cell>
          <cell r="G2135">
            <v>5000000000</v>
          </cell>
          <cell r="H2135">
            <v>7000000000</v>
          </cell>
          <cell r="I2135">
            <v>2000000000</v>
          </cell>
          <cell r="J2135">
            <v>150000000</v>
          </cell>
          <cell r="K2135" t="str">
            <v>2121</v>
          </cell>
          <cell r="L2135">
            <v>7</v>
          </cell>
          <cell r="M2135" t="str">
            <v>VND</v>
          </cell>
          <cell r="N2135" t="str">
            <v>VN0012304</v>
          </cell>
          <cell r="O2135">
            <v>7</v>
          </cell>
          <cell r="P2135" t="str">
            <v>LOAN</v>
          </cell>
          <cell r="Q2135">
            <v>46022</v>
          </cell>
          <cell r="R2135">
            <v>46022</v>
          </cell>
          <cell r="S2135">
            <v>40179</v>
          </cell>
          <cell r="T2135">
            <v>1</v>
          </cell>
          <cell r="U2135" t="str">
            <v>N</v>
          </cell>
          <cell r="V2135" t="str">
            <v>N</v>
          </cell>
          <cell r="W2135">
            <v>5</v>
          </cell>
          <cell r="X2135" t="str">
            <v>N</v>
          </cell>
          <cell r="Y2135" t="str">
            <v>VNGAAP</v>
          </cell>
          <cell r="Z2135" t="str">
            <v>9410</v>
          </cell>
          <cell r="AA2135">
            <v>43465</v>
          </cell>
          <cell r="AB2135">
            <v>15000000</v>
          </cell>
          <cell r="AC2135">
            <v>5000000000</v>
          </cell>
          <cell r="AD2135">
            <v>150000000</v>
          </cell>
          <cell r="AE2135">
            <v>3000000000</v>
          </cell>
          <cell r="AF2135">
            <v>2</v>
          </cell>
          <cell r="AG2135">
            <v>46022</v>
          </cell>
          <cell r="AH2135">
            <v>5000000000</v>
          </cell>
          <cell r="AI2135">
            <v>5000000000</v>
          </cell>
          <cell r="AJ2135">
            <v>15000000</v>
          </cell>
          <cell r="AK2135">
            <v>1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AS2135">
            <v>0</v>
          </cell>
          <cell r="AT2135">
            <v>0</v>
          </cell>
          <cell r="AU2135">
            <v>42369</v>
          </cell>
          <cell r="AV2135">
            <v>1</v>
          </cell>
          <cell r="AW2135">
            <v>0</v>
          </cell>
        </row>
        <row r="2136">
          <cell r="C2136" t="str">
            <v>B0768</v>
          </cell>
          <cell r="D2136">
            <v>2000000000</v>
          </cell>
          <cell r="E2136">
            <v>0</v>
          </cell>
          <cell r="F2136">
            <v>46022</v>
          </cell>
          <cell r="G2136">
            <v>5000000000</v>
          </cell>
          <cell r="H2136">
            <v>7000000000</v>
          </cell>
          <cell r="I2136">
            <v>2000000000</v>
          </cell>
          <cell r="J2136">
            <v>150000000</v>
          </cell>
          <cell r="K2136" t="str">
            <v>2121</v>
          </cell>
          <cell r="L2136">
            <v>7</v>
          </cell>
          <cell r="M2136" t="str">
            <v>VND</v>
          </cell>
          <cell r="N2136" t="str">
            <v>VN0012306</v>
          </cell>
          <cell r="O2136">
            <v>7</v>
          </cell>
          <cell r="P2136" t="str">
            <v>LOAN</v>
          </cell>
          <cell r="Q2136">
            <v>46022</v>
          </cell>
          <cell r="R2136">
            <v>46022</v>
          </cell>
          <cell r="S2136">
            <v>40179</v>
          </cell>
          <cell r="T2136">
            <v>1</v>
          </cell>
          <cell r="U2136" t="str">
            <v>N</v>
          </cell>
          <cell r="V2136" t="str">
            <v>N</v>
          </cell>
          <cell r="W2136">
            <v>5</v>
          </cell>
          <cell r="X2136" t="str">
            <v>N</v>
          </cell>
          <cell r="Y2136" t="str">
            <v>VNGAAP</v>
          </cell>
          <cell r="Z2136" t="str">
            <v>9410</v>
          </cell>
          <cell r="AA2136">
            <v>43465</v>
          </cell>
          <cell r="AB2136">
            <v>15000000</v>
          </cell>
          <cell r="AC2136">
            <v>5000000000</v>
          </cell>
          <cell r="AD2136">
            <v>150000000</v>
          </cell>
          <cell r="AE2136">
            <v>0</v>
          </cell>
          <cell r="AF2136">
            <v>2</v>
          </cell>
          <cell r="AG2136">
            <v>46022</v>
          </cell>
          <cell r="AH2136">
            <v>5000000000</v>
          </cell>
          <cell r="AI2136">
            <v>5000000000</v>
          </cell>
          <cell r="AJ2136">
            <v>15000000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AS2136">
            <v>0</v>
          </cell>
          <cell r="AT2136">
            <v>0</v>
          </cell>
          <cell r="AU2136">
            <v>42369</v>
          </cell>
          <cell r="AV2136">
            <v>1</v>
          </cell>
          <cell r="AW2136">
            <v>0</v>
          </cell>
        </row>
        <row r="2137">
          <cell r="C2137" t="str">
            <v>B0769</v>
          </cell>
          <cell r="D2137">
            <v>3000000000</v>
          </cell>
          <cell r="E2137">
            <v>0</v>
          </cell>
          <cell r="F2137">
            <v>46022</v>
          </cell>
          <cell r="G2137">
            <v>7000000000</v>
          </cell>
          <cell r="H2137">
            <v>10000000000</v>
          </cell>
          <cell r="I2137">
            <v>3000000000</v>
          </cell>
          <cell r="J2137">
            <v>210000</v>
          </cell>
          <cell r="K2137" t="str">
            <v>2121</v>
          </cell>
          <cell r="L2137">
            <v>2</v>
          </cell>
          <cell r="M2137" t="str">
            <v>VND</v>
          </cell>
          <cell r="N2137" t="str">
            <v>VN0012241</v>
          </cell>
          <cell r="O2137">
            <v>2</v>
          </cell>
          <cell r="P2137" t="str">
            <v>LOAN</v>
          </cell>
          <cell r="Q2137">
            <v>46022</v>
          </cell>
          <cell r="R2137">
            <v>46022</v>
          </cell>
          <cell r="S2137">
            <v>40179</v>
          </cell>
          <cell r="T2137">
            <v>1</v>
          </cell>
          <cell r="U2137" t="str">
            <v>N</v>
          </cell>
          <cell r="V2137" t="str">
            <v>N</v>
          </cell>
          <cell r="W2137">
            <v>5</v>
          </cell>
          <cell r="X2137" t="str">
            <v>N</v>
          </cell>
          <cell r="Y2137" t="str">
            <v>VNGAAP</v>
          </cell>
          <cell r="Z2137" t="str">
            <v>9410</v>
          </cell>
          <cell r="AA2137">
            <v>43465</v>
          </cell>
          <cell r="AB2137">
            <v>15000000</v>
          </cell>
          <cell r="AC2137">
            <v>7000000000</v>
          </cell>
          <cell r="AD2137">
            <v>210000000</v>
          </cell>
          <cell r="AE2137">
            <v>350000000</v>
          </cell>
          <cell r="AF2137">
            <v>2</v>
          </cell>
          <cell r="AG2137">
            <v>46022</v>
          </cell>
          <cell r="AH2137">
            <v>7000000000</v>
          </cell>
          <cell r="AI2137">
            <v>7000000000</v>
          </cell>
          <cell r="AJ2137">
            <v>15000000</v>
          </cell>
          <cell r="AK2137">
            <v>0.39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AS2137">
            <v>0</v>
          </cell>
          <cell r="AT2137">
            <v>0</v>
          </cell>
          <cell r="AU2137">
            <v>42369</v>
          </cell>
          <cell r="AV2137">
            <v>1</v>
          </cell>
          <cell r="AW2137">
            <v>0</v>
          </cell>
        </row>
        <row r="2138">
          <cell r="C2138" t="str">
            <v>B0770</v>
          </cell>
          <cell r="D2138">
            <v>3000000000</v>
          </cell>
          <cell r="E2138">
            <v>0</v>
          </cell>
          <cell r="F2138">
            <v>46022</v>
          </cell>
          <cell r="G2138">
            <v>7000000000</v>
          </cell>
          <cell r="H2138">
            <v>10000000000</v>
          </cell>
          <cell r="I2138">
            <v>3000000000</v>
          </cell>
          <cell r="J2138">
            <v>210000</v>
          </cell>
          <cell r="K2138" t="str">
            <v>2121</v>
          </cell>
          <cell r="L2138">
            <v>2</v>
          </cell>
          <cell r="M2138" t="str">
            <v>VND</v>
          </cell>
          <cell r="N2138" t="str">
            <v>VN0011736</v>
          </cell>
          <cell r="O2138">
            <v>2</v>
          </cell>
          <cell r="P2138" t="str">
            <v>LOAN</v>
          </cell>
          <cell r="Q2138">
            <v>46022</v>
          </cell>
          <cell r="R2138">
            <v>46022</v>
          </cell>
          <cell r="S2138">
            <v>40179</v>
          </cell>
          <cell r="T2138">
            <v>1</v>
          </cell>
          <cell r="U2138" t="str">
            <v>N</v>
          </cell>
          <cell r="V2138" t="str">
            <v>N</v>
          </cell>
          <cell r="W2138">
            <v>5</v>
          </cell>
          <cell r="X2138" t="str">
            <v>N</v>
          </cell>
          <cell r="Y2138" t="str">
            <v>VNGAAP</v>
          </cell>
          <cell r="Z2138" t="str">
            <v>9410</v>
          </cell>
          <cell r="AA2138">
            <v>43465</v>
          </cell>
          <cell r="AB2138">
            <v>15000000</v>
          </cell>
          <cell r="AC2138">
            <v>7000000000</v>
          </cell>
          <cell r="AD2138">
            <v>210000000</v>
          </cell>
          <cell r="AE2138">
            <v>1400000000</v>
          </cell>
          <cell r="AF2138">
            <v>2</v>
          </cell>
          <cell r="AG2138">
            <v>46022</v>
          </cell>
          <cell r="AH2138">
            <v>7000000000</v>
          </cell>
          <cell r="AI2138">
            <v>7000000000</v>
          </cell>
          <cell r="AJ2138">
            <v>15000000</v>
          </cell>
          <cell r="AK2138">
            <v>0.4</v>
          </cell>
          <cell r="AL2138">
            <v>0</v>
          </cell>
          <cell r="AM2138">
            <v>0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>
            <v>0</v>
          </cell>
          <cell r="AT2138">
            <v>0</v>
          </cell>
          <cell r="AU2138">
            <v>42369</v>
          </cell>
          <cell r="AV2138">
            <v>1</v>
          </cell>
          <cell r="AW2138">
            <v>0</v>
          </cell>
        </row>
        <row r="2139">
          <cell r="C2139" t="str">
            <v>B0771</v>
          </cell>
          <cell r="D2139">
            <v>3000000000</v>
          </cell>
          <cell r="E2139">
            <v>0</v>
          </cell>
          <cell r="F2139">
            <v>46022</v>
          </cell>
          <cell r="G2139">
            <v>7000000000</v>
          </cell>
          <cell r="H2139">
            <v>10000000000</v>
          </cell>
          <cell r="I2139">
            <v>3000000000</v>
          </cell>
          <cell r="J2139">
            <v>210000</v>
          </cell>
          <cell r="K2139" t="str">
            <v>2121</v>
          </cell>
          <cell r="L2139">
            <v>2</v>
          </cell>
          <cell r="M2139" t="str">
            <v>VND</v>
          </cell>
          <cell r="N2139" t="str">
            <v>VN0012421</v>
          </cell>
          <cell r="O2139">
            <v>2</v>
          </cell>
          <cell r="P2139" t="str">
            <v>LOAN</v>
          </cell>
          <cell r="Q2139">
            <v>46022</v>
          </cell>
          <cell r="R2139">
            <v>46022</v>
          </cell>
          <cell r="S2139">
            <v>40179</v>
          </cell>
          <cell r="T2139">
            <v>1</v>
          </cell>
          <cell r="U2139" t="str">
            <v>N</v>
          </cell>
          <cell r="V2139" t="str">
            <v>N</v>
          </cell>
          <cell r="W2139">
            <v>5</v>
          </cell>
          <cell r="X2139" t="str">
            <v>N</v>
          </cell>
          <cell r="Y2139" t="str">
            <v>VNGAAP</v>
          </cell>
          <cell r="Z2139" t="str">
            <v>9410</v>
          </cell>
          <cell r="AA2139">
            <v>43465</v>
          </cell>
          <cell r="AB2139">
            <v>15000000</v>
          </cell>
          <cell r="AC2139">
            <v>7000000000</v>
          </cell>
          <cell r="AD2139">
            <v>210000000</v>
          </cell>
          <cell r="AE2139">
            <v>3500000000</v>
          </cell>
          <cell r="AF2139">
            <v>2</v>
          </cell>
          <cell r="AG2139">
            <v>46022</v>
          </cell>
          <cell r="AH2139">
            <v>7000000000</v>
          </cell>
          <cell r="AI2139">
            <v>7000000000</v>
          </cell>
          <cell r="AJ2139">
            <v>15000000</v>
          </cell>
          <cell r="AK2139">
            <v>0.6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>
            <v>0</v>
          </cell>
          <cell r="AQ2139">
            <v>0</v>
          </cell>
          <cell r="AR2139">
            <v>0</v>
          </cell>
          <cell r="AS2139">
            <v>0</v>
          </cell>
          <cell r="AT2139">
            <v>0</v>
          </cell>
          <cell r="AU2139">
            <v>42369</v>
          </cell>
          <cell r="AV2139">
            <v>1</v>
          </cell>
          <cell r="AW2139">
            <v>0</v>
          </cell>
        </row>
        <row r="2140">
          <cell r="C2140" t="str">
            <v>B0772</v>
          </cell>
          <cell r="D2140">
            <v>3000000000</v>
          </cell>
          <cell r="E2140">
            <v>0</v>
          </cell>
          <cell r="F2140">
            <v>46022</v>
          </cell>
          <cell r="G2140">
            <v>7000000000</v>
          </cell>
          <cell r="H2140">
            <v>10000000000</v>
          </cell>
          <cell r="I2140">
            <v>3000000000</v>
          </cell>
          <cell r="J2140">
            <v>210000</v>
          </cell>
          <cell r="K2140" t="str">
            <v>2121</v>
          </cell>
          <cell r="L2140">
            <v>2</v>
          </cell>
          <cell r="M2140" t="str">
            <v>VND</v>
          </cell>
          <cell r="N2140" t="str">
            <v>VN0011644</v>
          </cell>
          <cell r="O2140">
            <v>2</v>
          </cell>
          <cell r="P2140" t="str">
            <v>LOAN</v>
          </cell>
          <cell r="Q2140">
            <v>46022</v>
          </cell>
          <cell r="R2140">
            <v>46022</v>
          </cell>
          <cell r="S2140">
            <v>40179</v>
          </cell>
          <cell r="T2140">
            <v>1</v>
          </cell>
          <cell r="U2140" t="str">
            <v>N</v>
          </cell>
          <cell r="V2140" t="str">
            <v>N</v>
          </cell>
          <cell r="W2140">
            <v>5</v>
          </cell>
          <cell r="X2140" t="str">
            <v>N</v>
          </cell>
          <cell r="Y2140" t="str">
            <v>VNGAAP</v>
          </cell>
          <cell r="Z2140" t="str">
            <v>9410</v>
          </cell>
          <cell r="AA2140">
            <v>43465</v>
          </cell>
          <cell r="AB2140">
            <v>15000000</v>
          </cell>
          <cell r="AC2140">
            <v>7000000000</v>
          </cell>
          <cell r="AD2140">
            <v>210000000</v>
          </cell>
          <cell r="AE2140">
            <v>4200000000</v>
          </cell>
          <cell r="AF2140">
            <v>2</v>
          </cell>
          <cell r="AG2140">
            <v>46022</v>
          </cell>
          <cell r="AH2140">
            <v>7000000000</v>
          </cell>
          <cell r="AI2140">
            <v>7000000000</v>
          </cell>
          <cell r="AJ2140">
            <v>15000000</v>
          </cell>
          <cell r="AK2140">
            <v>0.8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>
            <v>0</v>
          </cell>
          <cell r="AQ2140">
            <v>0</v>
          </cell>
          <cell r="AR2140">
            <v>0</v>
          </cell>
          <cell r="AS2140">
            <v>0</v>
          </cell>
          <cell r="AT2140">
            <v>0</v>
          </cell>
          <cell r="AU2140">
            <v>42369</v>
          </cell>
          <cell r="AV2140">
            <v>1</v>
          </cell>
          <cell r="AW2140">
            <v>0</v>
          </cell>
        </row>
        <row r="2141">
          <cell r="C2141" t="str">
            <v>B0773</v>
          </cell>
          <cell r="D2141">
            <v>3000000000</v>
          </cell>
          <cell r="E2141">
            <v>0</v>
          </cell>
          <cell r="F2141">
            <v>46022</v>
          </cell>
          <cell r="G2141">
            <v>7000000000</v>
          </cell>
          <cell r="H2141">
            <v>10000000000</v>
          </cell>
          <cell r="I2141">
            <v>3000000000</v>
          </cell>
          <cell r="J2141">
            <v>210000</v>
          </cell>
          <cell r="K2141" t="str">
            <v>2121</v>
          </cell>
          <cell r="L2141">
            <v>2</v>
          </cell>
          <cell r="M2141" t="str">
            <v>VND</v>
          </cell>
          <cell r="N2141" t="str">
            <v>VN0011401</v>
          </cell>
          <cell r="O2141">
            <v>2</v>
          </cell>
          <cell r="P2141" t="str">
            <v>LOAN</v>
          </cell>
          <cell r="Q2141">
            <v>46022</v>
          </cell>
          <cell r="R2141">
            <v>46022</v>
          </cell>
          <cell r="S2141">
            <v>40179</v>
          </cell>
          <cell r="T2141">
            <v>1</v>
          </cell>
          <cell r="U2141" t="str">
            <v>N</v>
          </cell>
          <cell r="V2141" t="str">
            <v>N</v>
          </cell>
          <cell r="W2141">
            <v>5</v>
          </cell>
          <cell r="X2141" t="str">
            <v>N</v>
          </cell>
          <cell r="Y2141" t="str">
            <v>VNGAAP</v>
          </cell>
          <cell r="Z2141" t="str">
            <v>9410</v>
          </cell>
          <cell r="AA2141">
            <v>43465</v>
          </cell>
          <cell r="AB2141">
            <v>15000000</v>
          </cell>
          <cell r="AC2141">
            <v>7000000000</v>
          </cell>
          <cell r="AD2141">
            <v>210000000</v>
          </cell>
          <cell r="AE2141">
            <v>0</v>
          </cell>
          <cell r="AF2141">
            <v>2</v>
          </cell>
          <cell r="AG2141">
            <v>46022</v>
          </cell>
          <cell r="AH2141">
            <v>7000000000</v>
          </cell>
          <cell r="AI2141">
            <v>7000000000</v>
          </cell>
          <cell r="AJ2141">
            <v>15000000</v>
          </cell>
          <cell r="AK2141">
            <v>0.9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S2141">
            <v>0</v>
          </cell>
          <cell r="AT2141">
            <v>0</v>
          </cell>
          <cell r="AU2141">
            <v>42369</v>
          </cell>
          <cell r="AV2141">
            <v>1</v>
          </cell>
          <cell r="AW2141">
            <v>0</v>
          </cell>
        </row>
        <row r="2142">
          <cell r="C2142" t="str">
            <v>B0774</v>
          </cell>
          <cell r="D2142">
            <v>3000000000</v>
          </cell>
          <cell r="E2142">
            <v>0</v>
          </cell>
          <cell r="F2142">
            <v>46022</v>
          </cell>
          <cell r="G2142">
            <v>7000000000</v>
          </cell>
          <cell r="H2142">
            <v>10000000000</v>
          </cell>
          <cell r="I2142">
            <v>3000000000</v>
          </cell>
          <cell r="J2142">
            <v>210000</v>
          </cell>
          <cell r="K2142" t="str">
            <v>2121</v>
          </cell>
          <cell r="L2142">
            <v>2</v>
          </cell>
          <cell r="M2142" t="str">
            <v>VND</v>
          </cell>
          <cell r="N2142" t="str">
            <v>VN0011403</v>
          </cell>
          <cell r="O2142">
            <v>2</v>
          </cell>
          <cell r="P2142" t="str">
            <v>LOAN</v>
          </cell>
          <cell r="Q2142">
            <v>46022</v>
          </cell>
          <cell r="R2142">
            <v>46022</v>
          </cell>
          <cell r="S2142">
            <v>40179</v>
          </cell>
          <cell r="T2142">
            <v>1</v>
          </cell>
          <cell r="U2142" t="str">
            <v>N</v>
          </cell>
          <cell r="V2142" t="str">
            <v>N</v>
          </cell>
          <cell r="W2142">
            <v>5</v>
          </cell>
          <cell r="X2142" t="str">
            <v>N</v>
          </cell>
          <cell r="Y2142" t="str">
            <v>VNGAAP</v>
          </cell>
          <cell r="Z2142" t="str">
            <v>9410</v>
          </cell>
          <cell r="AA2142">
            <v>43465</v>
          </cell>
          <cell r="AB2142">
            <v>15000000</v>
          </cell>
          <cell r="AC2142">
            <v>7000000000</v>
          </cell>
          <cell r="AD2142">
            <v>210000000</v>
          </cell>
          <cell r="AE2142">
            <v>350000000</v>
          </cell>
          <cell r="AF2142">
            <v>2</v>
          </cell>
          <cell r="AG2142">
            <v>46022</v>
          </cell>
          <cell r="AH2142">
            <v>7000000000</v>
          </cell>
          <cell r="AI2142">
            <v>7000000000</v>
          </cell>
          <cell r="AJ2142">
            <v>15000000</v>
          </cell>
          <cell r="AK2142">
            <v>1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AS2142">
            <v>0</v>
          </cell>
          <cell r="AT2142">
            <v>0</v>
          </cell>
          <cell r="AU2142">
            <v>42369</v>
          </cell>
          <cell r="AV2142">
            <v>1</v>
          </cell>
          <cell r="AW2142">
            <v>0</v>
          </cell>
        </row>
        <row r="2143">
          <cell r="C2143" t="str">
            <v>B0775</v>
          </cell>
          <cell r="D2143">
            <v>3000000000</v>
          </cell>
          <cell r="E2143">
            <v>0</v>
          </cell>
          <cell r="F2143">
            <v>46022</v>
          </cell>
          <cell r="G2143">
            <v>7000000000</v>
          </cell>
          <cell r="H2143">
            <v>10000000000</v>
          </cell>
          <cell r="I2143">
            <v>3000000000</v>
          </cell>
          <cell r="J2143">
            <v>210000</v>
          </cell>
          <cell r="K2143" t="str">
            <v>2121</v>
          </cell>
          <cell r="L2143">
            <v>2</v>
          </cell>
          <cell r="M2143" t="str">
            <v>VND</v>
          </cell>
          <cell r="N2143" t="str">
            <v>VN0012185</v>
          </cell>
          <cell r="O2143">
            <v>2</v>
          </cell>
          <cell r="P2143" t="str">
            <v>LOAN</v>
          </cell>
          <cell r="Q2143">
            <v>46022</v>
          </cell>
          <cell r="R2143">
            <v>46022</v>
          </cell>
          <cell r="S2143">
            <v>40179</v>
          </cell>
          <cell r="T2143">
            <v>1</v>
          </cell>
          <cell r="U2143" t="str">
            <v>N</v>
          </cell>
          <cell r="V2143" t="str">
            <v>N</v>
          </cell>
          <cell r="W2143">
            <v>5</v>
          </cell>
          <cell r="X2143" t="str">
            <v>N</v>
          </cell>
          <cell r="Y2143" t="str">
            <v>VNGAAP</v>
          </cell>
          <cell r="Z2143" t="str">
            <v>9410</v>
          </cell>
          <cell r="AA2143">
            <v>43465</v>
          </cell>
          <cell r="AB2143">
            <v>15000000</v>
          </cell>
          <cell r="AC2143">
            <v>7000000000</v>
          </cell>
          <cell r="AD2143">
            <v>210000000</v>
          </cell>
          <cell r="AE2143">
            <v>1400000000</v>
          </cell>
          <cell r="AF2143">
            <v>2</v>
          </cell>
          <cell r="AG2143">
            <v>46022</v>
          </cell>
          <cell r="AH2143">
            <v>7000000000</v>
          </cell>
          <cell r="AI2143">
            <v>7000000000</v>
          </cell>
          <cell r="AJ2143">
            <v>15000000</v>
          </cell>
          <cell r="AK2143">
            <v>0</v>
          </cell>
          <cell r="AL2143">
            <v>0</v>
          </cell>
          <cell r="AM2143">
            <v>0</v>
          </cell>
          <cell r="AN2143">
            <v>0</v>
          </cell>
          <cell r="AO2143">
            <v>0</v>
          </cell>
          <cell r="AP2143">
            <v>0</v>
          </cell>
          <cell r="AQ2143">
            <v>0</v>
          </cell>
          <cell r="AR2143">
            <v>0</v>
          </cell>
          <cell r="AS2143">
            <v>0</v>
          </cell>
          <cell r="AT2143">
            <v>0</v>
          </cell>
          <cell r="AU2143">
            <v>42369</v>
          </cell>
          <cell r="AV2143">
            <v>1</v>
          </cell>
          <cell r="AW2143">
            <v>0</v>
          </cell>
        </row>
        <row r="2144">
          <cell r="C2144" t="str">
            <v>B0776</v>
          </cell>
          <cell r="D2144">
            <v>3000000000</v>
          </cell>
          <cell r="E2144">
            <v>0</v>
          </cell>
          <cell r="F2144">
            <v>46022</v>
          </cell>
          <cell r="G2144">
            <v>7000000000</v>
          </cell>
          <cell r="H2144">
            <v>10000000000</v>
          </cell>
          <cell r="I2144">
            <v>3000000000</v>
          </cell>
          <cell r="J2144">
            <v>210000</v>
          </cell>
          <cell r="K2144" t="str">
            <v>2121</v>
          </cell>
          <cell r="L2144">
            <v>2</v>
          </cell>
          <cell r="M2144" t="str">
            <v>VND</v>
          </cell>
          <cell r="N2144" t="str">
            <v>VN0012423</v>
          </cell>
          <cell r="O2144">
            <v>2</v>
          </cell>
          <cell r="P2144" t="str">
            <v>LOAN</v>
          </cell>
          <cell r="Q2144">
            <v>46022</v>
          </cell>
          <cell r="R2144">
            <v>46022</v>
          </cell>
          <cell r="S2144">
            <v>40179</v>
          </cell>
          <cell r="T2144">
            <v>1</v>
          </cell>
          <cell r="U2144" t="str">
            <v>N</v>
          </cell>
          <cell r="V2144" t="str">
            <v>N</v>
          </cell>
          <cell r="W2144">
            <v>5</v>
          </cell>
          <cell r="X2144" t="str">
            <v>N</v>
          </cell>
          <cell r="Y2144" t="str">
            <v>VNGAAP</v>
          </cell>
          <cell r="Z2144" t="str">
            <v>9410</v>
          </cell>
          <cell r="AA2144">
            <v>43465</v>
          </cell>
          <cell r="AB2144">
            <v>15000000</v>
          </cell>
          <cell r="AC2144">
            <v>7000000000</v>
          </cell>
          <cell r="AD2144">
            <v>210000000</v>
          </cell>
          <cell r="AE2144">
            <v>3500000000</v>
          </cell>
          <cell r="AF2144">
            <v>2</v>
          </cell>
          <cell r="AG2144">
            <v>46022</v>
          </cell>
          <cell r="AH2144">
            <v>7000000000</v>
          </cell>
          <cell r="AI2144">
            <v>7000000000</v>
          </cell>
          <cell r="AJ2144">
            <v>15000000</v>
          </cell>
          <cell r="AK2144">
            <v>0.39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AS2144">
            <v>0</v>
          </cell>
          <cell r="AT2144">
            <v>0</v>
          </cell>
          <cell r="AU2144">
            <v>42369</v>
          </cell>
          <cell r="AV2144">
            <v>1</v>
          </cell>
          <cell r="AW2144">
            <v>0</v>
          </cell>
        </row>
        <row r="2145">
          <cell r="C2145" t="str">
            <v>B0777</v>
          </cell>
          <cell r="D2145">
            <v>3000000000</v>
          </cell>
          <cell r="E2145">
            <v>0</v>
          </cell>
          <cell r="F2145">
            <v>46022</v>
          </cell>
          <cell r="G2145">
            <v>7000000000</v>
          </cell>
          <cell r="H2145">
            <v>10000000000</v>
          </cell>
          <cell r="I2145">
            <v>3000000000</v>
          </cell>
          <cell r="J2145">
            <v>210000</v>
          </cell>
          <cell r="K2145" t="str">
            <v>2121</v>
          </cell>
          <cell r="L2145">
            <v>2</v>
          </cell>
          <cell r="M2145" t="str">
            <v>VND</v>
          </cell>
          <cell r="N2145" t="str">
            <v>VN0012452</v>
          </cell>
          <cell r="O2145">
            <v>2</v>
          </cell>
          <cell r="P2145" t="str">
            <v>LOAN</v>
          </cell>
          <cell r="Q2145">
            <v>46022</v>
          </cell>
          <cell r="R2145">
            <v>46022</v>
          </cell>
          <cell r="S2145">
            <v>40179</v>
          </cell>
          <cell r="T2145">
            <v>1</v>
          </cell>
          <cell r="U2145" t="str">
            <v>N</v>
          </cell>
          <cell r="V2145" t="str">
            <v>N</v>
          </cell>
          <cell r="W2145">
            <v>5</v>
          </cell>
          <cell r="X2145" t="str">
            <v>N</v>
          </cell>
          <cell r="Y2145" t="str">
            <v>VNGAAP</v>
          </cell>
          <cell r="Z2145" t="str">
            <v>9410</v>
          </cell>
          <cell r="AA2145">
            <v>43465</v>
          </cell>
          <cell r="AB2145">
            <v>15000000</v>
          </cell>
          <cell r="AC2145">
            <v>7000000000</v>
          </cell>
          <cell r="AD2145">
            <v>210000000</v>
          </cell>
          <cell r="AE2145">
            <v>4200000000</v>
          </cell>
          <cell r="AF2145">
            <v>2</v>
          </cell>
          <cell r="AG2145">
            <v>46022</v>
          </cell>
          <cell r="AH2145">
            <v>7000000000</v>
          </cell>
          <cell r="AI2145">
            <v>7000000000</v>
          </cell>
          <cell r="AJ2145">
            <v>15000000</v>
          </cell>
          <cell r="AK2145">
            <v>0.4</v>
          </cell>
          <cell r="AL2145">
            <v>0</v>
          </cell>
          <cell r="AM2145">
            <v>0</v>
          </cell>
          <cell r="AN2145">
            <v>0</v>
          </cell>
          <cell r="AO2145">
            <v>0</v>
          </cell>
          <cell r="AP2145">
            <v>0</v>
          </cell>
          <cell r="AQ2145">
            <v>0</v>
          </cell>
          <cell r="AR2145">
            <v>0</v>
          </cell>
          <cell r="AS2145">
            <v>0</v>
          </cell>
          <cell r="AT2145">
            <v>0</v>
          </cell>
          <cell r="AU2145">
            <v>42369</v>
          </cell>
          <cell r="AV2145">
            <v>1</v>
          </cell>
          <cell r="AW2145">
            <v>0</v>
          </cell>
        </row>
        <row r="2146">
          <cell r="C2146" t="str">
            <v>B0778</v>
          </cell>
          <cell r="D2146">
            <v>3000000000</v>
          </cell>
          <cell r="E2146">
            <v>0</v>
          </cell>
          <cell r="F2146">
            <v>46022</v>
          </cell>
          <cell r="G2146">
            <v>7000000000</v>
          </cell>
          <cell r="H2146">
            <v>10000000000</v>
          </cell>
          <cell r="I2146">
            <v>3000000000</v>
          </cell>
          <cell r="J2146">
            <v>210000</v>
          </cell>
          <cell r="K2146" t="str">
            <v>2121</v>
          </cell>
          <cell r="L2146">
            <v>2</v>
          </cell>
          <cell r="M2146" t="str">
            <v>VND</v>
          </cell>
          <cell r="N2146" t="str">
            <v>VN0011462</v>
          </cell>
          <cell r="O2146">
            <v>2</v>
          </cell>
          <cell r="P2146" t="str">
            <v>LOAN</v>
          </cell>
          <cell r="Q2146">
            <v>46022</v>
          </cell>
          <cell r="R2146">
            <v>46022</v>
          </cell>
          <cell r="S2146">
            <v>40179</v>
          </cell>
          <cell r="T2146">
            <v>1</v>
          </cell>
          <cell r="U2146" t="str">
            <v>N</v>
          </cell>
          <cell r="V2146" t="str">
            <v>N</v>
          </cell>
          <cell r="W2146">
            <v>5</v>
          </cell>
          <cell r="X2146" t="str">
            <v>N</v>
          </cell>
          <cell r="Y2146" t="str">
            <v>VNGAAP</v>
          </cell>
          <cell r="Z2146" t="str">
            <v>9410</v>
          </cell>
          <cell r="AA2146">
            <v>43465</v>
          </cell>
          <cell r="AB2146">
            <v>15000000</v>
          </cell>
          <cell r="AC2146">
            <v>7000000000</v>
          </cell>
          <cell r="AD2146">
            <v>210000000</v>
          </cell>
          <cell r="AE2146">
            <v>0</v>
          </cell>
          <cell r="AF2146">
            <v>2</v>
          </cell>
          <cell r="AG2146">
            <v>46022</v>
          </cell>
          <cell r="AH2146">
            <v>7000000000</v>
          </cell>
          <cell r="AI2146">
            <v>7000000000</v>
          </cell>
          <cell r="AJ2146">
            <v>15000000</v>
          </cell>
          <cell r="AK2146">
            <v>0.6</v>
          </cell>
          <cell r="AL2146">
            <v>0</v>
          </cell>
          <cell r="AM2146">
            <v>0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S2146">
            <v>0</v>
          </cell>
          <cell r="AT2146">
            <v>0</v>
          </cell>
          <cell r="AU2146">
            <v>42369</v>
          </cell>
          <cell r="AV2146">
            <v>1</v>
          </cell>
          <cell r="AW2146">
            <v>0</v>
          </cell>
        </row>
        <row r="2147">
          <cell r="C2147" t="str">
            <v>B0779</v>
          </cell>
          <cell r="D2147">
            <v>3000000000</v>
          </cell>
          <cell r="E2147">
            <v>0</v>
          </cell>
          <cell r="F2147">
            <v>46022</v>
          </cell>
          <cell r="G2147">
            <v>7000000000</v>
          </cell>
          <cell r="H2147">
            <v>10000000000</v>
          </cell>
          <cell r="I2147">
            <v>3000000000</v>
          </cell>
          <cell r="J2147">
            <v>210000</v>
          </cell>
          <cell r="K2147" t="str">
            <v>2121</v>
          </cell>
          <cell r="L2147">
            <v>2</v>
          </cell>
          <cell r="M2147" t="str">
            <v>VND</v>
          </cell>
          <cell r="N2147" t="str">
            <v>VN0011941</v>
          </cell>
          <cell r="O2147">
            <v>2</v>
          </cell>
          <cell r="P2147" t="str">
            <v>LOAN</v>
          </cell>
          <cell r="Q2147">
            <v>46022</v>
          </cell>
          <cell r="R2147">
            <v>46022</v>
          </cell>
          <cell r="S2147">
            <v>40179</v>
          </cell>
          <cell r="T2147">
            <v>1</v>
          </cell>
          <cell r="U2147" t="str">
            <v>N</v>
          </cell>
          <cell r="V2147" t="str">
            <v>N</v>
          </cell>
          <cell r="W2147">
            <v>5</v>
          </cell>
          <cell r="X2147" t="str">
            <v>N</v>
          </cell>
          <cell r="Y2147" t="str">
            <v>VNGAAP</v>
          </cell>
          <cell r="Z2147" t="str">
            <v>9410</v>
          </cell>
          <cell r="AA2147">
            <v>43465</v>
          </cell>
          <cell r="AB2147">
            <v>15000000</v>
          </cell>
          <cell r="AC2147">
            <v>7000000000</v>
          </cell>
          <cell r="AD2147">
            <v>210000000</v>
          </cell>
          <cell r="AE2147">
            <v>350000000</v>
          </cell>
          <cell r="AF2147">
            <v>2</v>
          </cell>
          <cell r="AG2147">
            <v>46022</v>
          </cell>
          <cell r="AH2147">
            <v>7000000000</v>
          </cell>
          <cell r="AI2147">
            <v>7000000000</v>
          </cell>
          <cell r="AJ2147">
            <v>15000000</v>
          </cell>
          <cell r="AK2147">
            <v>0.8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S2147">
            <v>0</v>
          </cell>
          <cell r="AT2147">
            <v>0</v>
          </cell>
          <cell r="AU2147">
            <v>42369</v>
          </cell>
          <cell r="AV2147">
            <v>1</v>
          </cell>
          <cell r="AW2147">
            <v>0</v>
          </cell>
        </row>
        <row r="2148">
          <cell r="C2148" t="str">
            <v>B0780</v>
          </cell>
          <cell r="D2148">
            <v>3000000000</v>
          </cell>
          <cell r="E2148">
            <v>0</v>
          </cell>
          <cell r="F2148">
            <v>46022</v>
          </cell>
          <cell r="G2148">
            <v>7000000000</v>
          </cell>
          <cell r="H2148">
            <v>10000000000</v>
          </cell>
          <cell r="I2148">
            <v>3000000000</v>
          </cell>
          <cell r="J2148">
            <v>210000</v>
          </cell>
          <cell r="K2148" t="str">
            <v>2121</v>
          </cell>
          <cell r="L2148">
            <v>2</v>
          </cell>
          <cell r="M2148" t="str">
            <v>VND</v>
          </cell>
          <cell r="N2148" t="str">
            <v>VN0011312</v>
          </cell>
          <cell r="O2148">
            <v>2</v>
          </cell>
          <cell r="P2148" t="str">
            <v>LOAN</v>
          </cell>
          <cell r="Q2148">
            <v>46022</v>
          </cell>
          <cell r="R2148">
            <v>46022</v>
          </cell>
          <cell r="S2148">
            <v>40179</v>
          </cell>
          <cell r="T2148">
            <v>1</v>
          </cell>
          <cell r="U2148" t="str">
            <v>N</v>
          </cell>
          <cell r="V2148" t="str">
            <v>N</v>
          </cell>
          <cell r="W2148">
            <v>5</v>
          </cell>
          <cell r="X2148" t="str">
            <v>N</v>
          </cell>
          <cell r="Y2148" t="str">
            <v>VNGAAP</v>
          </cell>
          <cell r="Z2148" t="str">
            <v>9410</v>
          </cell>
          <cell r="AA2148">
            <v>43465</v>
          </cell>
          <cell r="AB2148">
            <v>15000000</v>
          </cell>
          <cell r="AC2148">
            <v>7000000000</v>
          </cell>
          <cell r="AD2148">
            <v>210000000</v>
          </cell>
          <cell r="AE2148">
            <v>1400000000</v>
          </cell>
          <cell r="AF2148">
            <v>2</v>
          </cell>
          <cell r="AG2148">
            <v>46022</v>
          </cell>
          <cell r="AH2148">
            <v>7000000000</v>
          </cell>
          <cell r="AI2148">
            <v>7000000000</v>
          </cell>
          <cell r="AJ2148">
            <v>15000000</v>
          </cell>
          <cell r="AK2148">
            <v>0.9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AS2148">
            <v>0</v>
          </cell>
          <cell r="AT2148">
            <v>0</v>
          </cell>
          <cell r="AU2148">
            <v>42369</v>
          </cell>
          <cell r="AV2148">
            <v>1</v>
          </cell>
          <cell r="AW2148">
            <v>0</v>
          </cell>
        </row>
        <row r="2149">
          <cell r="C2149" t="str">
            <v>B0781</v>
          </cell>
          <cell r="D2149">
            <v>3000000000</v>
          </cell>
          <cell r="E2149">
            <v>0</v>
          </cell>
          <cell r="F2149">
            <v>46022</v>
          </cell>
          <cell r="G2149">
            <v>7000000000</v>
          </cell>
          <cell r="H2149">
            <v>10000000000</v>
          </cell>
          <cell r="I2149">
            <v>3000000000</v>
          </cell>
          <cell r="J2149">
            <v>210000</v>
          </cell>
          <cell r="K2149" t="str">
            <v>2121</v>
          </cell>
          <cell r="L2149">
            <v>2</v>
          </cell>
          <cell r="M2149" t="str">
            <v>VND</v>
          </cell>
          <cell r="N2149" t="str">
            <v>VN0011646</v>
          </cell>
          <cell r="O2149">
            <v>2</v>
          </cell>
          <cell r="P2149" t="str">
            <v>LOAN</v>
          </cell>
          <cell r="Q2149">
            <v>46022</v>
          </cell>
          <cell r="R2149">
            <v>46022</v>
          </cell>
          <cell r="S2149">
            <v>40179</v>
          </cell>
          <cell r="T2149">
            <v>1</v>
          </cell>
          <cell r="U2149" t="str">
            <v>N</v>
          </cell>
          <cell r="V2149" t="str">
            <v>N</v>
          </cell>
          <cell r="W2149">
            <v>5</v>
          </cell>
          <cell r="X2149" t="str">
            <v>N</v>
          </cell>
          <cell r="Y2149" t="str">
            <v>VNGAAP</v>
          </cell>
          <cell r="Z2149" t="str">
            <v>9410</v>
          </cell>
          <cell r="AA2149">
            <v>43465</v>
          </cell>
          <cell r="AB2149">
            <v>15000000</v>
          </cell>
          <cell r="AC2149">
            <v>7000000000</v>
          </cell>
          <cell r="AD2149">
            <v>210000000</v>
          </cell>
          <cell r="AE2149">
            <v>3500000000</v>
          </cell>
          <cell r="AF2149">
            <v>2</v>
          </cell>
          <cell r="AG2149">
            <v>46022</v>
          </cell>
          <cell r="AH2149">
            <v>7000000000</v>
          </cell>
          <cell r="AI2149">
            <v>7000000000</v>
          </cell>
          <cell r="AJ2149">
            <v>15000000</v>
          </cell>
          <cell r="AK2149">
            <v>1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S2149">
            <v>0</v>
          </cell>
          <cell r="AT2149">
            <v>0</v>
          </cell>
          <cell r="AU2149">
            <v>42369</v>
          </cell>
          <cell r="AV2149">
            <v>1</v>
          </cell>
          <cell r="AW2149">
            <v>0</v>
          </cell>
        </row>
        <row r="2150">
          <cell r="C2150" t="str">
            <v>B0782</v>
          </cell>
          <cell r="D2150">
            <v>3000000000</v>
          </cell>
          <cell r="E2150">
            <v>0</v>
          </cell>
          <cell r="F2150">
            <v>46022</v>
          </cell>
          <cell r="G2150">
            <v>7000000000</v>
          </cell>
          <cell r="H2150">
            <v>10000000000</v>
          </cell>
          <cell r="I2150">
            <v>3000000000</v>
          </cell>
          <cell r="J2150">
            <v>210000</v>
          </cell>
          <cell r="K2150" t="str">
            <v>2121</v>
          </cell>
          <cell r="L2150">
            <v>2</v>
          </cell>
          <cell r="M2150" t="str">
            <v>VND</v>
          </cell>
          <cell r="N2150" t="str">
            <v>VN0011557</v>
          </cell>
          <cell r="O2150">
            <v>2</v>
          </cell>
          <cell r="P2150" t="str">
            <v>LOAN</v>
          </cell>
          <cell r="Q2150">
            <v>46022</v>
          </cell>
          <cell r="R2150">
            <v>46022</v>
          </cell>
          <cell r="S2150">
            <v>40179</v>
          </cell>
          <cell r="T2150">
            <v>1</v>
          </cell>
          <cell r="U2150" t="str">
            <v>N</v>
          </cell>
          <cell r="V2150" t="str">
            <v>N</v>
          </cell>
          <cell r="W2150">
            <v>5</v>
          </cell>
          <cell r="X2150" t="str">
            <v>N</v>
          </cell>
          <cell r="Y2150" t="str">
            <v>VNGAAP</v>
          </cell>
          <cell r="Z2150" t="str">
            <v>9410</v>
          </cell>
          <cell r="AA2150">
            <v>43465</v>
          </cell>
          <cell r="AB2150">
            <v>15000000</v>
          </cell>
          <cell r="AC2150">
            <v>7000000000</v>
          </cell>
          <cell r="AD2150">
            <v>210000000</v>
          </cell>
          <cell r="AE2150">
            <v>4200000000</v>
          </cell>
          <cell r="AF2150">
            <v>2</v>
          </cell>
          <cell r="AG2150">
            <v>46022</v>
          </cell>
          <cell r="AH2150">
            <v>7000000000</v>
          </cell>
          <cell r="AI2150">
            <v>7000000000</v>
          </cell>
          <cell r="AJ2150">
            <v>15000000</v>
          </cell>
          <cell r="AK2150">
            <v>0</v>
          </cell>
          <cell r="AL2150">
            <v>0</v>
          </cell>
          <cell r="AM2150">
            <v>0</v>
          </cell>
          <cell r="AN2150">
            <v>0</v>
          </cell>
          <cell r="AO2150">
            <v>0</v>
          </cell>
          <cell r="AP2150">
            <v>0</v>
          </cell>
          <cell r="AQ2150">
            <v>0</v>
          </cell>
          <cell r="AR2150">
            <v>0</v>
          </cell>
          <cell r="AS2150">
            <v>0</v>
          </cell>
          <cell r="AT2150">
            <v>0</v>
          </cell>
          <cell r="AU2150">
            <v>42369</v>
          </cell>
          <cell r="AV2150">
            <v>1</v>
          </cell>
          <cell r="AW2150">
            <v>0</v>
          </cell>
        </row>
        <row r="2151">
          <cell r="C2151" t="str">
            <v>B0783</v>
          </cell>
          <cell r="D2151">
            <v>3000000000</v>
          </cell>
          <cell r="E2151">
            <v>0</v>
          </cell>
          <cell r="F2151">
            <v>46022</v>
          </cell>
          <cell r="G2151">
            <v>7000000000</v>
          </cell>
          <cell r="H2151">
            <v>10000000000</v>
          </cell>
          <cell r="I2151">
            <v>3000000000</v>
          </cell>
          <cell r="J2151">
            <v>210000</v>
          </cell>
          <cell r="K2151" t="str">
            <v>2121</v>
          </cell>
          <cell r="L2151">
            <v>3</v>
          </cell>
          <cell r="M2151" t="str">
            <v>VND</v>
          </cell>
          <cell r="N2151" t="str">
            <v>VN0011466</v>
          </cell>
          <cell r="O2151">
            <v>3</v>
          </cell>
          <cell r="P2151" t="str">
            <v>LOAN</v>
          </cell>
          <cell r="Q2151">
            <v>46022</v>
          </cell>
          <cell r="R2151">
            <v>46022</v>
          </cell>
          <cell r="S2151">
            <v>40179</v>
          </cell>
          <cell r="T2151">
            <v>1</v>
          </cell>
          <cell r="U2151" t="str">
            <v>N</v>
          </cell>
          <cell r="V2151" t="str">
            <v>N</v>
          </cell>
          <cell r="W2151">
            <v>5</v>
          </cell>
          <cell r="X2151" t="str">
            <v>N</v>
          </cell>
          <cell r="Y2151" t="str">
            <v>VNGAAP</v>
          </cell>
          <cell r="Z2151" t="str">
            <v>9410</v>
          </cell>
          <cell r="AA2151">
            <v>43465</v>
          </cell>
          <cell r="AB2151">
            <v>15000000</v>
          </cell>
          <cell r="AC2151">
            <v>7000000000</v>
          </cell>
          <cell r="AD2151">
            <v>210000000</v>
          </cell>
          <cell r="AE2151">
            <v>0</v>
          </cell>
          <cell r="AF2151">
            <v>2</v>
          </cell>
          <cell r="AG2151">
            <v>46022</v>
          </cell>
          <cell r="AH2151">
            <v>7000000000</v>
          </cell>
          <cell r="AI2151">
            <v>7000000000</v>
          </cell>
          <cell r="AJ2151">
            <v>15000000</v>
          </cell>
          <cell r="AK2151">
            <v>0.39</v>
          </cell>
          <cell r="AL2151">
            <v>0</v>
          </cell>
          <cell r="AM2151">
            <v>0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S2151">
            <v>0</v>
          </cell>
          <cell r="AT2151">
            <v>0</v>
          </cell>
          <cell r="AU2151">
            <v>42369</v>
          </cell>
          <cell r="AV2151">
            <v>1</v>
          </cell>
          <cell r="AW2151">
            <v>0</v>
          </cell>
        </row>
        <row r="2152">
          <cell r="C2152" t="str">
            <v>B0784</v>
          </cell>
          <cell r="D2152">
            <v>3000000000</v>
          </cell>
          <cell r="E2152">
            <v>0</v>
          </cell>
          <cell r="F2152">
            <v>46022</v>
          </cell>
          <cell r="G2152">
            <v>7000000000</v>
          </cell>
          <cell r="H2152">
            <v>10000000000</v>
          </cell>
          <cell r="I2152">
            <v>3000000000</v>
          </cell>
          <cell r="J2152">
            <v>210000</v>
          </cell>
          <cell r="K2152" t="str">
            <v>2121</v>
          </cell>
          <cell r="L2152">
            <v>3</v>
          </cell>
          <cell r="M2152" t="str">
            <v>VND</v>
          </cell>
          <cell r="N2152" t="str">
            <v>VN0012813</v>
          </cell>
          <cell r="O2152">
            <v>3</v>
          </cell>
          <cell r="P2152" t="str">
            <v>LOAN</v>
          </cell>
          <cell r="Q2152">
            <v>46022</v>
          </cell>
          <cell r="R2152">
            <v>46022</v>
          </cell>
          <cell r="S2152">
            <v>40179</v>
          </cell>
          <cell r="T2152">
            <v>1</v>
          </cell>
          <cell r="U2152" t="str">
            <v>N</v>
          </cell>
          <cell r="V2152" t="str">
            <v>N</v>
          </cell>
          <cell r="W2152">
            <v>5</v>
          </cell>
          <cell r="X2152" t="str">
            <v>N</v>
          </cell>
          <cell r="Y2152" t="str">
            <v>VNGAAP</v>
          </cell>
          <cell r="Z2152" t="str">
            <v>9410</v>
          </cell>
          <cell r="AA2152">
            <v>43465</v>
          </cell>
          <cell r="AB2152">
            <v>15000000</v>
          </cell>
          <cell r="AC2152">
            <v>7000000000</v>
          </cell>
          <cell r="AD2152">
            <v>210000000</v>
          </cell>
          <cell r="AE2152">
            <v>350000000</v>
          </cell>
          <cell r="AF2152">
            <v>2</v>
          </cell>
          <cell r="AG2152">
            <v>46022</v>
          </cell>
          <cell r="AH2152">
            <v>7000000000</v>
          </cell>
          <cell r="AI2152">
            <v>7000000000</v>
          </cell>
          <cell r="AJ2152">
            <v>15000000</v>
          </cell>
          <cell r="AK2152">
            <v>0.4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S2152">
            <v>0</v>
          </cell>
          <cell r="AT2152">
            <v>0</v>
          </cell>
          <cell r="AU2152">
            <v>42369</v>
          </cell>
          <cell r="AV2152">
            <v>1</v>
          </cell>
          <cell r="AW2152">
            <v>0</v>
          </cell>
        </row>
        <row r="2153">
          <cell r="C2153" t="str">
            <v>B0785</v>
          </cell>
          <cell r="D2153">
            <v>3000000000</v>
          </cell>
          <cell r="E2153">
            <v>0</v>
          </cell>
          <cell r="F2153">
            <v>46022</v>
          </cell>
          <cell r="G2153">
            <v>7000000000</v>
          </cell>
          <cell r="H2153">
            <v>10000000000</v>
          </cell>
          <cell r="I2153">
            <v>3000000000</v>
          </cell>
          <cell r="J2153">
            <v>210000</v>
          </cell>
          <cell r="K2153" t="str">
            <v>2121</v>
          </cell>
          <cell r="L2153">
            <v>3</v>
          </cell>
          <cell r="M2153" t="str">
            <v>VND</v>
          </cell>
          <cell r="N2153" t="str">
            <v>VN0011556</v>
          </cell>
          <cell r="O2153">
            <v>3</v>
          </cell>
          <cell r="P2153" t="str">
            <v>LOAN</v>
          </cell>
          <cell r="Q2153">
            <v>46022</v>
          </cell>
          <cell r="R2153">
            <v>46022</v>
          </cell>
          <cell r="S2153">
            <v>40179</v>
          </cell>
          <cell r="T2153">
            <v>1</v>
          </cell>
          <cell r="U2153" t="str">
            <v>N</v>
          </cell>
          <cell r="V2153" t="str">
            <v>N</v>
          </cell>
          <cell r="W2153">
            <v>5</v>
          </cell>
          <cell r="X2153" t="str">
            <v>N</v>
          </cell>
          <cell r="Y2153" t="str">
            <v>VNGAAP</v>
          </cell>
          <cell r="Z2153" t="str">
            <v>9410</v>
          </cell>
          <cell r="AA2153">
            <v>43465</v>
          </cell>
          <cell r="AB2153">
            <v>15000000</v>
          </cell>
          <cell r="AC2153">
            <v>7000000000</v>
          </cell>
          <cell r="AD2153">
            <v>210000000</v>
          </cell>
          <cell r="AE2153">
            <v>1400000000</v>
          </cell>
          <cell r="AF2153">
            <v>2</v>
          </cell>
          <cell r="AG2153">
            <v>46022</v>
          </cell>
          <cell r="AH2153">
            <v>7000000000</v>
          </cell>
          <cell r="AI2153">
            <v>7000000000</v>
          </cell>
          <cell r="AJ2153">
            <v>15000000</v>
          </cell>
          <cell r="AK2153">
            <v>0.6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S2153">
            <v>0</v>
          </cell>
          <cell r="AT2153">
            <v>0</v>
          </cell>
          <cell r="AU2153">
            <v>42369</v>
          </cell>
          <cell r="AV2153">
            <v>1</v>
          </cell>
          <cell r="AW2153">
            <v>0</v>
          </cell>
        </row>
        <row r="2154">
          <cell r="C2154" t="str">
            <v>B0786</v>
          </cell>
          <cell r="D2154">
            <v>3000000000</v>
          </cell>
          <cell r="E2154">
            <v>0</v>
          </cell>
          <cell r="F2154">
            <v>46022</v>
          </cell>
          <cell r="G2154">
            <v>7000000000</v>
          </cell>
          <cell r="H2154">
            <v>10000000000</v>
          </cell>
          <cell r="I2154">
            <v>3000000000</v>
          </cell>
          <cell r="J2154">
            <v>210000</v>
          </cell>
          <cell r="K2154" t="str">
            <v>2121</v>
          </cell>
          <cell r="L2154">
            <v>3</v>
          </cell>
          <cell r="M2154" t="str">
            <v>VND</v>
          </cell>
          <cell r="N2154" t="str">
            <v>VN0012395</v>
          </cell>
          <cell r="O2154">
            <v>3</v>
          </cell>
          <cell r="P2154" t="str">
            <v>LOAN</v>
          </cell>
          <cell r="Q2154">
            <v>46022</v>
          </cell>
          <cell r="R2154">
            <v>46022</v>
          </cell>
          <cell r="S2154">
            <v>40179</v>
          </cell>
          <cell r="T2154">
            <v>1</v>
          </cell>
          <cell r="U2154" t="str">
            <v>N</v>
          </cell>
          <cell r="V2154" t="str">
            <v>N</v>
          </cell>
          <cell r="W2154">
            <v>5</v>
          </cell>
          <cell r="X2154" t="str">
            <v>N</v>
          </cell>
          <cell r="Y2154" t="str">
            <v>VNGAAP</v>
          </cell>
          <cell r="Z2154" t="str">
            <v>9410</v>
          </cell>
          <cell r="AA2154">
            <v>43465</v>
          </cell>
          <cell r="AB2154">
            <v>15000000</v>
          </cell>
          <cell r="AC2154">
            <v>7000000000</v>
          </cell>
          <cell r="AD2154">
            <v>210000000</v>
          </cell>
          <cell r="AE2154">
            <v>3500000000</v>
          </cell>
          <cell r="AF2154">
            <v>2</v>
          </cell>
          <cell r="AG2154">
            <v>46022</v>
          </cell>
          <cell r="AH2154">
            <v>7000000000</v>
          </cell>
          <cell r="AI2154">
            <v>7000000000</v>
          </cell>
          <cell r="AJ2154">
            <v>15000000</v>
          </cell>
          <cell r="AK2154">
            <v>0.8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S2154">
            <v>0</v>
          </cell>
          <cell r="AT2154">
            <v>0</v>
          </cell>
          <cell r="AU2154">
            <v>42369</v>
          </cell>
          <cell r="AV2154">
            <v>1</v>
          </cell>
          <cell r="AW2154">
            <v>0</v>
          </cell>
        </row>
        <row r="2155">
          <cell r="C2155" t="str">
            <v>B0787</v>
          </cell>
          <cell r="D2155">
            <v>3000000000</v>
          </cell>
          <cell r="E2155">
            <v>0</v>
          </cell>
          <cell r="F2155">
            <v>46022</v>
          </cell>
          <cell r="G2155">
            <v>7000000000</v>
          </cell>
          <cell r="H2155">
            <v>10000000000</v>
          </cell>
          <cell r="I2155">
            <v>3000000000</v>
          </cell>
          <cell r="J2155">
            <v>210000</v>
          </cell>
          <cell r="K2155" t="str">
            <v>2121</v>
          </cell>
          <cell r="L2155">
            <v>3</v>
          </cell>
          <cell r="M2155" t="str">
            <v>VND</v>
          </cell>
          <cell r="N2155" t="str">
            <v>VN0013355</v>
          </cell>
          <cell r="O2155">
            <v>3</v>
          </cell>
          <cell r="P2155" t="str">
            <v>LOAN</v>
          </cell>
          <cell r="Q2155">
            <v>46022</v>
          </cell>
          <cell r="R2155">
            <v>46022</v>
          </cell>
          <cell r="S2155">
            <v>40179</v>
          </cell>
          <cell r="T2155">
            <v>1</v>
          </cell>
          <cell r="U2155" t="str">
            <v>N</v>
          </cell>
          <cell r="V2155" t="str">
            <v>N</v>
          </cell>
          <cell r="W2155">
            <v>5</v>
          </cell>
          <cell r="X2155" t="str">
            <v>N</v>
          </cell>
          <cell r="Y2155" t="str">
            <v>VNGAAP</v>
          </cell>
          <cell r="Z2155" t="str">
            <v>9410</v>
          </cell>
          <cell r="AA2155">
            <v>43465</v>
          </cell>
          <cell r="AB2155">
            <v>15000000</v>
          </cell>
          <cell r="AC2155">
            <v>7000000000</v>
          </cell>
          <cell r="AD2155">
            <v>210000000</v>
          </cell>
          <cell r="AE2155">
            <v>4200000000</v>
          </cell>
          <cell r="AF2155">
            <v>2</v>
          </cell>
          <cell r="AG2155">
            <v>46022</v>
          </cell>
          <cell r="AH2155">
            <v>7000000000</v>
          </cell>
          <cell r="AI2155">
            <v>7000000000</v>
          </cell>
          <cell r="AJ2155">
            <v>15000000</v>
          </cell>
          <cell r="AK2155">
            <v>0.9</v>
          </cell>
          <cell r="AL2155">
            <v>0</v>
          </cell>
          <cell r="AM2155">
            <v>0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S2155">
            <v>0</v>
          </cell>
          <cell r="AT2155">
            <v>0</v>
          </cell>
          <cell r="AU2155">
            <v>42369</v>
          </cell>
          <cell r="AV2155">
            <v>1</v>
          </cell>
          <cell r="AW2155">
            <v>0</v>
          </cell>
        </row>
        <row r="2156">
          <cell r="C2156" t="str">
            <v>B0788</v>
          </cell>
          <cell r="D2156">
            <v>3000000000</v>
          </cell>
          <cell r="E2156">
            <v>0</v>
          </cell>
          <cell r="F2156">
            <v>46022</v>
          </cell>
          <cell r="G2156">
            <v>7000000000</v>
          </cell>
          <cell r="H2156">
            <v>10000000000</v>
          </cell>
          <cell r="I2156">
            <v>3000000000</v>
          </cell>
          <cell r="J2156">
            <v>210000</v>
          </cell>
          <cell r="K2156" t="str">
            <v>2121</v>
          </cell>
          <cell r="L2156">
            <v>3</v>
          </cell>
          <cell r="M2156" t="str">
            <v>VND</v>
          </cell>
          <cell r="N2156" t="str">
            <v>VN0014731</v>
          </cell>
          <cell r="O2156">
            <v>3</v>
          </cell>
          <cell r="P2156" t="str">
            <v>LOAN</v>
          </cell>
          <cell r="Q2156">
            <v>46022</v>
          </cell>
          <cell r="R2156">
            <v>46022</v>
          </cell>
          <cell r="S2156">
            <v>40179</v>
          </cell>
          <cell r="T2156">
            <v>1</v>
          </cell>
          <cell r="U2156" t="str">
            <v>N</v>
          </cell>
          <cell r="V2156" t="str">
            <v>N</v>
          </cell>
          <cell r="W2156">
            <v>5</v>
          </cell>
          <cell r="X2156" t="str">
            <v>N</v>
          </cell>
          <cell r="Y2156" t="str">
            <v>VNGAAP</v>
          </cell>
          <cell r="Z2156" t="str">
            <v>9410</v>
          </cell>
          <cell r="AA2156">
            <v>43465</v>
          </cell>
          <cell r="AB2156">
            <v>15000000</v>
          </cell>
          <cell r="AC2156">
            <v>7000000000</v>
          </cell>
          <cell r="AD2156">
            <v>210000000</v>
          </cell>
          <cell r="AE2156">
            <v>0</v>
          </cell>
          <cell r="AF2156">
            <v>2</v>
          </cell>
          <cell r="AG2156">
            <v>46022</v>
          </cell>
          <cell r="AH2156">
            <v>7000000000</v>
          </cell>
          <cell r="AI2156">
            <v>7000000000</v>
          </cell>
          <cell r="AJ2156">
            <v>15000000</v>
          </cell>
          <cell r="AK2156">
            <v>1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S2156">
            <v>0</v>
          </cell>
          <cell r="AT2156">
            <v>0</v>
          </cell>
          <cell r="AU2156">
            <v>42369</v>
          </cell>
          <cell r="AV2156">
            <v>1</v>
          </cell>
          <cell r="AW2156">
            <v>0</v>
          </cell>
        </row>
        <row r="2157">
          <cell r="C2157" t="str">
            <v>B0789</v>
          </cell>
          <cell r="D2157">
            <v>3000000000</v>
          </cell>
          <cell r="E2157">
            <v>0</v>
          </cell>
          <cell r="F2157">
            <v>46022</v>
          </cell>
          <cell r="G2157">
            <v>7000000000</v>
          </cell>
          <cell r="H2157">
            <v>10000000000</v>
          </cell>
          <cell r="I2157">
            <v>3000000000</v>
          </cell>
          <cell r="J2157">
            <v>210000</v>
          </cell>
          <cell r="K2157" t="str">
            <v>2121</v>
          </cell>
          <cell r="L2157">
            <v>3</v>
          </cell>
          <cell r="M2157" t="str">
            <v>VND</v>
          </cell>
          <cell r="N2157" t="str">
            <v>VN0011466</v>
          </cell>
          <cell r="O2157">
            <v>3</v>
          </cell>
          <cell r="P2157" t="str">
            <v>LOAN</v>
          </cell>
          <cell r="Q2157">
            <v>46022</v>
          </cell>
          <cell r="R2157">
            <v>46022</v>
          </cell>
          <cell r="S2157">
            <v>40179</v>
          </cell>
          <cell r="T2157">
            <v>1</v>
          </cell>
          <cell r="U2157" t="str">
            <v>N</v>
          </cell>
          <cell r="V2157" t="str">
            <v>N</v>
          </cell>
          <cell r="W2157">
            <v>5</v>
          </cell>
          <cell r="X2157" t="str">
            <v>N</v>
          </cell>
          <cell r="Y2157" t="str">
            <v>VNGAAP</v>
          </cell>
          <cell r="Z2157" t="str">
            <v>9410</v>
          </cell>
          <cell r="AA2157">
            <v>43465</v>
          </cell>
          <cell r="AB2157">
            <v>15000000</v>
          </cell>
          <cell r="AC2157">
            <v>7000000000</v>
          </cell>
          <cell r="AD2157">
            <v>210000000</v>
          </cell>
          <cell r="AE2157">
            <v>350000000</v>
          </cell>
          <cell r="AF2157">
            <v>2</v>
          </cell>
          <cell r="AG2157">
            <v>46022</v>
          </cell>
          <cell r="AH2157">
            <v>7000000000</v>
          </cell>
          <cell r="AI2157">
            <v>7000000000</v>
          </cell>
          <cell r="AJ2157">
            <v>15000000</v>
          </cell>
          <cell r="AK2157">
            <v>0</v>
          </cell>
          <cell r="AL2157">
            <v>0</v>
          </cell>
          <cell r="AM2157">
            <v>0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S2157">
            <v>0</v>
          </cell>
          <cell r="AT2157">
            <v>0</v>
          </cell>
          <cell r="AU2157">
            <v>42369</v>
          </cell>
          <cell r="AV2157">
            <v>1</v>
          </cell>
          <cell r="AW2157">
            <v>0</v>
          </cell>
        </row>
        <row r="2158">
          <cell r="C2158" t="str">
            <v>B0790</v>
          </cell>
          <cell r="D2158">
            <v>3000000000</v>
          </cell>
          <cell r="E2158">
            <v>0</v>
          </cell>
          <cell r="F2158">
            <v>46022</v>
          </cell>
          <cell r="G2158">
            <v>7000000000</v>
          </cell>
          <cell r="H2158">
            <v>10000000000</v>
          </cell>
          <cell r="I2158">
            <v>3000000000</v>
          </cell>
          <cell r="J2158">
            <v>210000</v>
          </cell>
          <cell r="K2158" t="str">
            <v>2121</v>
          </cell>
          <cell r="L2158">
            <v>3</v>
          </cell>
          <cell r="M2158" t="str">
            <v>VND</v>
          </cell>
          <cell r="N2158" t="str">
            <v>VN0013062</v>
          </cell>
          <cell r="O2158">
            <v>3</v>
          </cell>
          <cell r="P2158" t="str">
            <v>LOAN</v>
          </cell>
          <cell r="Q2158">
            <v>46022</v>
          </cell>
          <cell r="R2158">
            <v>46022</v>
          </cell>
          <cell r="S2158">
            <v>40179</v>
          </cell>
          <cell r="T2158">
            <v>1</v>
          </cell>
          <cell r="U2158" t="str">
            <v>N</v>
          </cell>
          <cell r="V2158" t="str">
            <v>N</v>
          </cell>
          <cell r="W2158">
            <v>5</v>
          </cell>
          <cell r="X2158" t="str">
            <v>N</v>
          </cell>
          <cell r="Y2158" t="str">
            <v>VNGAAP</v>
          </cell>
          <cell r="Z2158" t="str">
            <v>9410</v>
          </cell>
          <cell r="AA2158">
            <v>43465</v>
          </cell>
          <cell r="AB2158">
            <v>15000000</v>
          </cell>
          <cell r="AC2158">
            <v>7000000000</v>
          </cell>
          <cell r="AD2158">
            <v>210000000</v>
          </cell>
          <cell r="AE2158">
            <v>1400000000</v>
          </cell>
          <cell r="AF2158">
            <v>2</v>
          </cell>
          <cell r="AG2158">
            <v>46022</v>
          </cell>
          <cell r="AH2158">
            <v>7000000000</v>
          </cell>
          <cell r="AI2158">
            <v>7000000000</v>
          </cell>
          <cell r="AJ2158">
            <v>15000000</v>
          </cell>
          <cell r="AK2158">
            <v>0.39</v>
          </cell>
          <cell r="AL2158">
            <v>0</v>
          </cell>
          <cell r="AM2158">
            <v>0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S2158">
            <v>0</v>
          </cell>
          <cell r="AT2158">
            <v>0</v>
          </cell>
          <cell r="AU2158">
            <v>42369</v>
          </cell>
          <cell r="AV2158">
            <v>1</v>
          </cell>
          <cell r="AW2158">
            <v>0</v>
          </cell>
        </row>
        <row r="2159">
          <cell r="C2159" t="str">
            <v>B0791</v>
          </cell>
          <cell r="D2159">
            <v>3000000000</v>
          </cell>
          <cell r="E2159">
            <v>0</v>
          </cell>
          <cell r="F2159">
            <v>46022</v>
          </cell>
          <cell r="G2159">
            <v>7000000000</v>
          </cell>
          <cell r="H2159">
            <v>10000000000</v>
          </cell>
          <cell r="I2159">
            <v>3000000000</v>
          </cell>
          <cell r="J2159">
            <v>210000</v>
          </cell>
          <cell r="K2159" t="str">
            <v>2121</v>
          </cell>
          <cell r="L2159">
            <v>3</v>
          </cell>
          <cell r="M2159" t="str">
            <v>VND</v>
          </cell>
          <cell r="N2159" t="str">
            <v>VN0011771</v>
          </cell>
          <cell r="O2159">
            <v>3</v>
          </cell>
          <cell r="P2159" t="str">
            <v>LOAN</v>
          </cell>
          <cell r="Q2159">
            <v>46022</v>
          </cell>
          <cell r="R2159">
            <v>46022</v>
          </cell>
          <cell r="S2159">
            <v>40179</v>
          </cell>
          <cell r="T2159">
            <v>1</v>
          </cell>
          <cell r="U2159" t="str">
            <v>N</v>
          </cell>
          <cell r="V2159" t="str">
            <v>N</v>
          </cell>
          <cell r="W2159">
            <v>5</v>
          </cell>
          <cell r="X2159" t="str">
            <v>N</v>
          </cell>
          <cell r="Y2159" t="str">
            <v>VNGAAP</v>
          </cell>
          <cell r="Z2159" t="str">
            <v>9410</v>
          </cell>
          <cell r="AA2159">
            <v>43465</v>
          </cell>
          <cell r="AB2159">
            <v>15000000</v>
          </cell>
          <cell r="AC2159">
            <v>7000000000</v>
          </cell>
          <cell r="AD2159">
            <v>210000000</v>
          </cell>
          <cell r="AE2159">
            <v>3500000000</v>
          </cell>
          <cell r="AF2159">
            <v>2</v>
          </cell>
          <cell r="AG2159">
            <v>46022</v>
          </cell>
          <cell r="AH2159">
            <v>7000000000</v>
          </cell>
          <cell r="AI2159">
            <v>7000000000</v>
          </cell>
          <cell r="AJ2159">
            <v>15000000</v>
          </cell>
          <cell r="AK2159">
            <v>0.4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S2159">
            <v>0</v>
          </cell>
          <cell r="AT2159">
            <v>0</v>
          </cell>
          <cell r="AU2159">
            <v>42369</v>
          </cell>
          <cell r="AV2159">
            <v>1</v>
          </cell>
          <cell r="AW2159">
            <v>0</v>
          </cell>
        </row>
        <row r="2160">
          <cell r="C2160" t="str">
            <v>B0792</v>
          </cell>
          <cell r="D2160">
            <v>3000000000</v>
          </cell>
          <cell r="E2160">
            <v>0</v>
          </cell>
          <cell r="F2160">
            <v>46022</v>
          </cell>
          <cell r="G2160">
            <v>7000000000</v>
          </cell>
          <cell r="H2160">
            <v>10000000000</v>
          </cell>
          <cell r="I2160">
            <v>3000000000</v>
          </cell>
          <cell r="J2160">
            <v>210000</v>
          </cell>
          <cell r="K2160" t="str">
            <v>2121</v>
          </cell>
          <cell r="L2160">
            <v>3</v>
          </cell>
          <cell r="M2160" t="str">
            <v>VND</v>
          </cell>
          <cell r="N2160" t="str">
            <v>VN0012902</v>
          </cell>
          <cell r="O2160">
            <v>3</v>
          </cell>
          <cell r="P2160" t="str">
            <v>LOAN</v>
          </cell>
          <cell r="Q2160">
            <v>46022</v>
          </cell>
          <cell r="R2160">
            <v>46022</v>
          </cell>
          <cell r="S2160">
            <v>40179</v>
          </cell>
          <cell r="T2160">
            <v>1</v>
          </cell>
          <cell r="U2160" t="str">
            <v>N</v>
          </cell>
          <cell r="V2160" t="str">
            <v>N</v>
          </cell>
          <cell r="W2160">
            <v>5</v>
          </cell>
          <cell r="X2160" t="str">
            <v>N</v>
          </cell>
          <cell r="Y2160" t="str">
            <v>VNGAAP</v>
          </cell>
          <cell r="Z2160" t="str">
            <v>9410</v>
          </cell>
          <cell r="AA2160">
            <v>43465</v>
          </cell>
          <cell r="AB2160">
            <v>15000000</v>
          </cell>
          <cell r="AC2160">
            <v>7000000000</v>
          </cell>
          <cell r="AD2160">
            <v>210000000</v>
          </cell>
          <cell r="AE2160">
            <v>4200000000</v>
          </cell>
          <cell r="AF2160">
            <v>2</v>
          </cell>
          <cell r="AG2160">
            <v>46022</v>
          </cell>
          <cell r="AH2160">
            <v>7000000000</v>
          </cell>
          <cell r="AI2160">
            <v>7000000000</v>
          </cell>
          <cell r="AJ2160">
            <v>15000000</v>
          </cell>
          <cell r="AK2160">
            <v>0.6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S2160">
            <v>0</v>
          </cell>
          <cell r="AT2160">
            <v>0</v>
          </cell>
          <cell r="AU2160">
            <v>42369</v>
          </cell>
          <cell r="AV2160">
            <v>1</v>
          </cell>
          <cell r="AW2160">
            <v>0</v>
          </cell>
        </row>
        <row r="2161">
          <cell r="C2161" t="str">
            <v>B0793</v>
          </cell>
          <cell r="D2161">
            <v>3000000000</v>
          </cell>
          <cell r="E2161">
            <v>0</v>
          </cell>
          <cell r="F2161">
            <v>46022</v>
          </cell>
          <cell r="G2161">
            <v>7000000000</v>
          </cell>
          <cell r="H2161">
            <v>10000000000</v>
          </cell>
          <cell r="I2161">
            <v>3000000000</v>
          </cell>
          <cell r="J2161">
            <v>210000</v>
          </cell>
          <cell r="K2161" t="str">
            <v>2121</v>
          </cell>
          <cell r="L2161">
            <v>3</v>
          </cell>
          <cell r="M2161" t="str">
            <v>VND</v>
          </cell>
          <cell r="N2161" t="str">
            <v>VN0012303</v>
          </cell>
          <cell r="O2161">
            <v>3</v>
          </cell>
          <cell r="P2161" t="str">
            <v>LOAN</v>
          </cell>
          <cell r="Q2161">
            <v>46022</v>
          </cell>
          <cell r="R2161">
            <v>46022</v>
          </cell>
          <cell r="S2161">
            <v>40179</v>
          </cell>
          <cell r="T2161">
            <v>1</v>
          </cell>
          <cell r="U2161" t="str">
            <v>N</v>
          </cell>
          <cell r="V2161" t="str">
            <v>N</v>
          </cell>
          <cell r="W2161">
            <v>5</v>
          </cell>
          <cell r="X2161" t="str">
            <v>N</v>
          </cell>
          <cell r="Y2161" t="str">
            <v>VNGAAP</v>
          </cell>
          <cell r="Z2161" t="str">
            <v>9410</v>
          </cell>
          <cell r="AA2161">
            <v>43465</v>
          </cell>
          <cell r="AB2161">
            <v>15000000</v>
          </cell>
          <cell r="AC2161">
            <v>7000000000</v>
          </cell>
          <cell r="AD2161">
            <v>210000000</v>
          </cell>
          <cell r="AE2161">
            <v>0</v>
          </cell>
          <cell r="AF2161">
            <v>2</v>
          </cell>
          <cell r="AG2161">
            <v>46022</v>
          </cell>
          <cell r="AH2161">
            <v>7000000000</v>
          </cell>
          <cell r="AI2161">
            <v>7000000000</v>
          </cell>
          <cell r="AJ2161">
            <v>15000000</v>
          </cell>
          <cell r="AK2161">
            <v>0.8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S2161">
            <v>0</v>
          </cell>
          <cell r="AT2161">
            <v>0</v>
          </cell>
          <cell r="AU2161">
            <v>42369</v>
          </cell>
          <cell r="AV2161">
            <v>1</v>
          </cell>
          <cell r="AW2161">
            <v>0</v>
          </cell>
        </row>
        <row r="2162">
          <cell r="C2162" t="str">
            <v>B0794</v>
          </cell>
          <cell r="D2162">
            <v>3000000000</v>
          </cell>
          <cell r="E2162">
            <v>0</v>
          </cell>
          <cell r="F2162">
            <v>46022</v>
          </cell>
          <cell r="G2162">
            <v>7000000000</v>
          </cell>
          <cell r="H2162">
            <v>10000000000</v>
          </cell>
          <cell r="I2162">
            <v>3000000000</v>
          </cell>
          <cell r="J2162">
            <v>210000</v>
          </cell>
          <cell r="K2162" t="str">
            <v>2121</v>
          </cell>
          <cell r="L2162">
            <v>3</v>
          </cell>
          <cell r="M2162" t="str">
            <v>VND</v>
          </cell>
          <cell r="N2162" t="str">
            <v>VN0011262</v>
          </cell>
          <cell r="O2162">
            <v>3</v>
          </cell>
          <cell r="P2162" t="str">
            <v>LOAN</v>
          </cell>
          <cell r="Q2162">
            <v>46022</v>
          </cell>
          <cell r="R2162">
            <v>46022</v>
          </cell>
          <cell r="S2162">
            <v>40179</v>
          </cell>
          <cell r="T2162">
            <v>1</v>
          </cell>
          <cell r="U2162" t="str">
            <v>N</v>
          </cell>
          <cell r="V2162" t="str">
            <v>N</v>
          </cell>
          <cell r="W2162">
            <v>5</v>
          </cell>
          <cell r="X2162" t="str">
            <v>N</v>
          </cell>
          <cell r="Y2162" t="str">
            <v>VNGAAP</v>
          </cell>
          <cell r="Z2162" t="str">
            <v>9410</v>
          </cell>
          <cell r="AA2162">
            <v>43465</v>
          </cell>
          <cell r="AB2162">
            <v>15000000</v>
          </cell>
          <cell r="AC2162">
            <v>7000000000</v>
          </cell>
          <cell r="AD2162">
            <v>210000000</v>
          </cell>
          <cell r="AE2162">
            <v>350000000</v>
          </cell>
          <cell r="AF2162">
            <v>2</v>
          </cell>
          <cell r="AG2162">
            <v>46022</v>
          </cell>
          <cell r="AH2162">
            <v>7000000000</v>
          </cell>
          <cell r="AI2162">
            <v>7000000000</v>
          </cell>
          <cell r="AJ2162">
            <v>15000000</v>
          </cell>
          <cell r="AK2162">
            <v>0.9</v>
          </cell>
          <cell r="AL2162">
            <v>0</v>
          </cell>
          <cell r="AM2162">
            <v>0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S2162">
            <v>0</v>
          </cell>
          <cell r="AT2162">
            <v>0</v>
          </cell>
          <cell r="AU2162">
            <v>42369</v>
          </cell>
          <cell r="AV2162">
            <v>1</v>
          </cell>
          <cell r="AW2162">
            <v>0</v>
          </cell>
        </row>
        <row r="2163">
          <cell r="C2163" t="str">
            <v>B0795</v>
          </cell>
          <cell r="D2163">
            <v>3000000000</v>
          </cell>
          <cell r="E2163">
            <v>0</v>
          </cell>
          <cell r="F2163">
            <v>46022</v>
          </cell>
          <cell r="G2163">
            <v>7000000000</v>
          </cell>
          <cell r="H2163">
            <v>10000000000</v>
          </cell>
          <cell r="I2163">
            <v>3000000000</v>
          </cell>
          <cell r="J2163">
            <v>210000</v>
          </cell>
          <cell r="K2163" t="str">
            <v>2121</v>
          </cell>
          <cell r="L2163">
            <v>3</v>
          </cell>
          <cell r="M2163" t="str">
            <v>VND</v>
          </cell>
          <cell r="N2163" t="str">
            <v>VN0011163</v>
          </cell>
          <cell r="O2163">
            <v>3</v>
          </cell>
          <cell r="P2163" t="str">
            <v>LOAN</v>
          </cell>
          <cell r="Q2163">
            <v>46022</v>
          </cell>
          <cell r="R2163">
            <v>46022</v>
          </cell>
          <cell r="S2163">
            <v>40179</v>
          </cell>
          <cell r="T2163">
            <v>1</v>
          </cell>
          <cell r="U2163" t="str">
            <v>N</v>
          </cell>
          <cell r="V2163" t="str">
            <v>N</v>
          </cell>
          <cell r="W2163">
            <v>5</v>
          </cell>
          <cell r="X2163" t="str">
            <v>N</v>
          </cell>
          <cell r="Y2163" t="str">
            <v>VNGAAP</v>
          </cell>
          <cell r="Z2163" t="str">
            <v>9410</v>
          </cell>
          <cell r="AA2163">
            <v>43465</v>
          </cell>
          <cell r="AB2163">
            <v>15000000</v>
          </cell>
          <cell r="AC2163">
            <v>7000000000</v>
          </cell>
          <cell r="AD2163">
            <v>210000000</v>
          </cell>
          <cell r="AE2163">
            <v>1400000000</v>
          </cell>
          <cell r="AF2163">
            <v>2</v>
          </cell>
          <cell r="AG2163">
            <v>46022</v>
          </cell>
          <cell r="AH2163">
            <v>7000000000</v>
          </cell>
          <cell r="AI2163">
            <v>7000000000</v>
          </cell>
          <cell r="AJ2163">
            <v>15000000</v>
          </cell>
          <cell r="AK2163">
            <v>1</v>
          </cell>
          <cell r="AL2163">
            <v>0</v>
          </cell>
          <cell r="AM2163">
            <v>0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S2163">
            <v>0</v>
          </cell>
          <cell r="AT2163">
            <v>0</v>
          </cell>
          <cell r="AU2163">
            <v>42369</v>
          </cell>
          <cell r="AV2163">
            <v>1</v>
          </cell>
          <cell r="AW2163">
            <v>0</v>
          </cell>
        </row>
        <row r="2164">
          <cell r="C2164" t="str">
            <v>B0796</v>
          </cell>
          <cell r="D2164">
            <v>3000000000</v>
          </cell>
          <cell r="E2164">
            <v>0</v>
          </cell>
          <cell r="F2164">
            <v>46022</v>
          </cell>
          <cell r="G2164">
            <v>7000000000</v>
          </cell>
          <cell r="H2164">
            <v>10000000000</v>
          </cell>
          <cell r="I2164">
            <v>3000000000</v>
          </cell>
          <cell r="J2164">
            <v>210000</v>
          </cell>
          <cell r="K2164" t="str">
            <v>2121</v>
          </cell>
          <cell r="L2164">
            <v>3</v>
          </cell>
          <cell r="M2164" t="str">
            <v>VND</v>
          </cell>
          <cell r="N2164" t="str">
            <v>VN0012573</v>
          </cell>
          <cell r="O2164">
            <v>3</v>
          </cell>
          <cell r="P2164" t="str">
            <v>LOAN</v>
          </cell>
          <cell r="Q2164">
            <v>46022</v>
          </cell>
          <cell r="R2164">
            <v>46022</v>
          </cell>
          <cell r="S2164">
            <v>40179</v>
          </cell>
          <cell r="T2164">
            <v>1</v>
          </cell>
          <cell r="U2164" t="str">
            <v>N</v>
          </cell>
          <cell r="V2164" t="str">
            <v>N</v>
          </cell>
          <cell r="W2164">
            <v>5</v>
          </cell>
          <cell r="X2164" t="str">
            <v>N</v>
          </cell>
          <cell r="Y2164" t="str">
            <v>VNGAAP</v>
          </cell>
          <cell r="Z2164" t="str">
            <v>9410</v>
          </cell>
          <cell r="AA2164">
            <v>43465</v>
          </cell>
          <cell r="AB2164">
            <v>15000000</v>
          </cell>
          <cell r="AC2164">
            <v>7000000000</v>
          </cell>
          <cell r="AD2164">
            <v>210000000</v>
          </cell>
          <cell r="AE2164">
            <v>3500000000</v>
          </cell>
          <cell r="AF2164">
            <v>2</v>
          </cell>
          <cell r="AG2164">
            <v>46022</v>
          </cell>
          <cell r="AH2164">
            <v>7000000000</v>
          </cell>
          <cell r="AI2164">
            <v>7000000000</v>
          </cell>
          <cell r="AJ2164">
            <v>15000000</v>
          </cell>
          <cell r="AK2164">
            <v>0</v>
          </cell>
          <cell r="AL2164">
            <v>0</v>
          </cell>
          <cell r="AM2164">
            <v>0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S2164">
            <v>0</v>
          </cell>
          <cell r="AT2164">
            <v>0</v>
          </cell>
          <cell r="AU2164">
            <v>42369</v>
          </cell>
          <cell r="AV2164">
            <v>1</v>
          </cell>
          <cell r="AW2164">
            <v>0</v>
          </cell>
        </row>
        <row r="2165">
          <cell r="C2165" t="str">
            <v>B0797</v>
          </cell>
          <cell r="D2165">
            <v>3000000000</v>
          </cell>
          <cell r="E2165">
            <v>0</v>
          </cell>
          <cell r="F2165">
            <v>46022</v>
          </cell>
          <cell r="G2165">
            <v>7000000000</v>
          </cell>
          <cell r="H2165">
            <v>10000000000</v>
          </cell>
          <cell r="I2165">
            <v>3000000000</v>
          </cell>
          <cell r="J2165">
            <v>210000</v>
          </cell>
          <cell r="K2165" t="str">
            <v>2121</v>
          </cell>
          <cell r="L2165">
            <v>4</v>
          </cell>
          <cell r="M2165" t="str">
            <v>VND</v>
          </cell>
          <cell r="N2165" t="str">
            <v>VN0012784</v>
          </cell>
          <cell r="O2165">
            <v>4</v>
          </cell>
          <cell r="P2165" t="str">
            <v>LOAN</v>
          </cell>
          <cell r="Q2165">
            <v>46022</v>
          </cell>
          <cell r="R2165">
            <v>46022</v>
          </cell>
          <cell r="S2165">
            <v>40179</v>
          </cell>
          <cell r="T2165">
            <v>1</v>
          </cell>
          <cell r="U2165" t="str">
            <v>N</v>
          </cell>
          <cell r="V2165" t="str">
            <v>N</v>
          </cell>
          <cell r="W2165">
            <v>5</v>
          </cell>
          <cell r="X2165" t="str">
            <v>N</v>
          </cell>
          <cell r="Y2165" t="str">
            <v>VNGAAP</v>
          </cell>
          <cell r="Z2165" t="str">
            <v>9410</v>
          </cell>
          <cell r="AA2165">
            <v>43465</v>
          </cell>
          <cell r="AB2165">
            <v>15000000</v>
          </cell>
          <cell r="AC2165">
            <v>7000000000</v>
          </cell>
          <cell r="AD2165">
            <v>210000000</v>
          </cell>
          <cell r="AE2165">
            <v>4200000000</v>
          </cell>
          <cell r="AF2165">
            <v>2</v>
          </cell>
          <cell r="AG2165">
            <v>46022</v>
          </cell>
          <cell r="AH2165">
            <v>7000000000</v>
          </cell>
          <cell r="AI2165">
            <v>7000000000</v>
          </cell>
          <cell r="AJ2165">
            <v>15000000</v>
          </cell>
          <cell r="AK2165">
            <v>0.39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S2165">
            <v>0</v>
          </cell>
          <cell r="AT2165">
            <v>0</v>
          </cell>
          <cell r="AU2165">
            <v>42369</v>
          </cell>
          <cell r="AV2165">
            <v>1</v>
          </cell>
          <cell r="AW2165">
            <v>0</v>
          </cell>
        </row>
        <row r="2166">
          <cell r="C2166" t="str">
            <v>B0798</v>
          </cell>
          <cell r="D2166">
            <v>3000000000</v>
          </cell>
          <cell r="E2166">
            <v>0</v>
          </cell>
          <cell r="F2166">
            <v>46022</v>
          </cell>
          <cell r="G2166">
            <v>7000000000</v>
          </cell>
          <cell r="H2166">
            <v>10000000000</v>
          </cell>
          <cell r="I2166">
            <v>3000000000</v>
          </cell>
          <cell r="J2166">
            <v>210000</v>
          </cell>
          <cell r="K2166" t="str">
            <v>2121</v>
          </cell>
          <cell r="L2166">
            <v>4</v>
          </cell>
          <cell r="M2166" t="str">
            <v>VND</v>
          </cell>
          <cell r="N2166" t="str">
            <v>VN0011498</v>
          </cell>
          <cell r="O2166">
            <v>4</v>
          </cell>
          <cell r="P2166" t="str">
            <v>LOAN</v>
          </cell>
          <cell r="Q2166">
            <v>46022</v>
          </cell>
          <cell r="R2166">
            <v>46022</v>
          </cell>
          <cell r="S2166">
            <v>40179</v>
          </cell>
          <cell r="T2166">
            <v>1</v>
          </cell>
          <cell r="U2166" t="str">
            <v>N</v>
          </cell>
          <cell r="V2166" t="str">
            <v>N</v>
          </cell>
          <cell r="W2166">
            <v>5</v>
          </cell>
          <cell r="X2166" t="str">
            <v>N</v>
          </cell>
          <cell r="Y2166" t="str">
            <v>VNGAAP</v>
          </cell>
          <cell r="Z2166" t="str">
            <v>9410</v>
          </cell>
          <cell r="AA2166">
            <v>43465</v>
          </cell>
          <cell r="AB2166">
            <v>15000000</v>
          </cell>
          <cell r="AC2166">
            <v>7000000000</v>
          </cell>
          <cell r="AD2166">
            <v>210000000</v>
          </cell>
          <cell r="AE2166">
            <v>0</v>
          </cell>
          <cell r="AF2166">
            <v>2</v>
          </cell>
          <cell r="AG2166">
            <v>46022</v>
          </cell>
          <cell r="AH2166">
            <v>7000000000</v>
          </cell>
          <cell r="AI2166">
            <v>7000000000</v>
          </cell>
          <cell r="AJ2166">
            <v>15000000</v>
          </cell>
          <cell r="AK2166">
            <v>0.4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AS2166">
            <v>0</v>
          </cell>
          <cell r="AT2166">
            <v>0</v>
          </cell>
          <cell r="AU2166">
            <v>42369</v>
          </cell>
          <cell r="AV2166">
            <v>1</v>
          </cell>
          <cell r="AW2166">
            <v>0</v>
          </cell>
        </row>
        <row r="2167">
          <cell r="C2167" t="str">
            <v>B0799</v>
          </cell>
          <cell r="D2167">
            <v>3000000000</v>
          </cell>
          <cell r="E2167">
            <v>0</v>
          </cell>
          <cell r="F2167">
            <v>46022</v>
          </cell>
          <cell r="G2167">
            <v>7000000000</v>
          </cell>
          <cell r="H2167">
            <v>10000000000</v>
          </cell>
          <cell r="I2167">
            <v>3000000000</v>
          </cell>
          <cell r="J2167">
            <v>210000</v>
          </cell>
          <cell r="K2167" t="str">
            <v>2121</v>
          </cell>
          <cell r="L2167">
            <v>4</v>
          </cell>
          <cell r="M2167" t="str">
            <v>VND</v>
          </cell>
          <cell r="N2167" t="str">
            <v>VN0011674</v>
          </cell>
          <cell r="O2167">
            <v>4</v>
          </cell>
          <cell r="P2167" t="str">
            <v>LOAN</v>
          </cell>
          <cell r="Q2167">
            <v>46022</v>
          </cell>
          <cell r="R2167">
            <v>46022</v>
          </cell>
          <cell r="S2167">
            <v>40179</v>
          </cell>
          <cell r="T2167">
            <v>1</v>
          </cell>
          <cell r="U2167" t="str">
            <v>N</v>
          </cell>
          <cell r="V2167" t="str">
            <v>N</v>
          </cell>
          <cell r="W2167">
            <v>5</v>
          </cell>
          <cell r="X2167" t="str">
            <v>N</v>
          </cell>
          <cell r="Y2167" t="str">
            <v>VNGAAP</v>
          </cell>
          <cell r="Z2167" t="str">
            <v>9410</v>
          </cell>
          <cell r="AA2167">
            <v>43465</v>
          </cell>
          <cell r="AB2167">
            <v>15000000</v>
          </cell>
          <cell r="AC2167">
            <v>7000000000</v>
          </cell>
          <cell r="AD2167">
            <v>210000000</v>
          </cell>
          <cell r="AE2167">
            <v>350000000</v>
          </cell>
          <cell r="AF2167">
            <v>2</v>
          </cell>
          <cell r="AG2167">
            <v>46022</v>
          </cell>
          <cell r="AH2167">
            <v>7000000000</v>
          </cell>
          <cell r="AI2167">
            <v>7000000000</v>
          </cell>
          <cell r="AJ2167">
            <v>15000000</v>
          </cell>
          <cell r="AK2167">
            <v>0.6</v>
          </cell>
          <cell r="AL2167">
            <v>0</v>
          </cell>
          <cell r="AM2167">
            <v>0</v>
          </cell>
          <cell r="AN2167">
            <v>0</v>
          </cell>
          <cell r="AO2167">
            <v>0</v>
          </cell>
          <cell r="AP2167">
            <v>0</v>
          </cell>
          <cell r="AQ2167">
            <v>0</v>
          </cell>
          <cell r="AR2167">
            <v>0</v>
          </cell>
          <cell r="AS2167">
            <v>0</v>
          </cell>
          <cell r="AT2167">
            <v>0</v>
          </cell>
          <cell r="AU2167">
            <v>42369</v>
          </cell>
          <cell r="AV2167">
            <v>1</v>
          </cell>
          <cell r="AW2167">
            <v>0</v>
          </cell>
        </row>
        <row r="2168">
          <cell r="C2168" t="str">
            <v>B0800</v>
          </cell>
          <cell r="D2168">
            <v>3000000000</v>
          </cell>
          <cell r="E2168">
            <v>0</v>
          </cell>
          <cell r="F2168">
            <v>46022</v>
          </cell>
          <cell r="G2168">
            <v>7000000000</v>
          </cell>
          <cell r="H2168">
            <v>10000000000</v>
          </cell>
          <cell r="I2168">
            <v>3000000000</v>
          </cell>
          <cell r="J2168">
            <v>210000</v>
          </cell>
          <cell r="K2168" t="str">
            <v>2121</v>
          </cell>
          <cell r="L2168">
            <v>4</v>
          </cell>
          <cell r="M2168" t="str">
            <v>VND</v>
          </cell>
          <cell r="N2168" t="str">
            <v>VN0012485</v>
          </cell>
          <cell r="O2168">
            <v>4</v>
          </cell>
          <cell r="P2168" t="str">
            <v>LOAN</v>
          </cell>
          <cell r="Q2168">
            <v>46022</v>
          </cell>
          <cell r="R2168">
            <v>46022</v>
          </cell>
          <cell r="S2168">
            <v>40179</v>
          </cell>
          <cell r="T2168">
            <v>1</v>
          </cell>
          <cell r="U2168" t="str">
            <v>N</v>
          </cell>
          <cell r="V2168" t="str">
            <v>N</v>
          </cell>
          <cell r="W2168">
            <v>5</v>
          </cell>
          <cell r="X2168" t="str">
            <v>N</v>
          </cell>
          <cell r="Y2168" t="str">
            <v>VNGAAP</v>
          </cell>
          <cell r="Z2168" t="str">
            <v>9410</v>
          </cell>
          <cell r="AA2168">
            <v>43465</v>
          </cell>
          <cell r="AB2168">
            <v>15000000</v>
          </cell>
          <cell r="AC2168">
            <v>7000000000</v>
          </cell>
          <cell r="AD2168">
            <v>210000000</v>
          </cell>
          <cell r="AE2168">
            <v>1400000000</v>
          </cell>
          <cell r="AF2168">
            <v>2</v>
          </cell>
          <cell r="AG2168">
            <v>46022</v>
          </cell>
          <cell r="AH2168">
            <v>7000000000</v>
          </cell>
          <cell r="AI2168">
            <v>7000000000</v>
          </cell>
          <cell r="AJ2168">
            <v>15000000</v>
          </cell>
          <cell r="AK2168">
            <v>0.8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AS2168">
            <v>0</v>
          </cell>
          <cell r="AT2168">
            <v>0</v>
          </cell>
          <cell r="AU2168">
            <v>42369</v>
          </cell>
          <cell r="AV2168">
            <v>1</v>
          </cell>
          <cell r="AW2168">
            <v>0</v>
          </cell>
        </row>
        <row r="2169">
          <cell r="C2169" t="str">
            <v>B0801</v>
          </cell>
          <cell r="D2169">
            <v>3000000000</v>
          </cell>
          <cell r="E2169">
            <v>0</v>
          </cell>
          <cell r="F2169">
            <v>46022</v>
          </cell>
          <cell r="G2169">
            <v>7000000000</v>
          </cell>
          <cell r="H2169">
            <v>10000000000</v>
          </cell>
          <cell r="I2169">
            <v>3000000000</v>
          </cell>
          <cell r="J2169">
            <v>210000</v>
          </cell>
          <cell r="K2169" t="str">
            <v>2121</v>
          </cell>
          <cell r="L2169">
            <v>4</v>
          </cell>
          <cell r="M2169" t="str">
            <v>VND</v>
          </cell>
          <cell r="N2169" t="str">
            <v>VN0012939</v>
          </cell>
          <cell r="O2169">
            <v>4</v>
          </cell>
          <cell r="P2169" t="str">
            <v>LOAN</v>
          </cell>
          <cell r="Q2169">
            <v>46022</v>
          </cell>
          <cell r="R2169">
            <v>46022</v>
          </cell>
          <cell r="S2169">
            <v>40179</v>
          </cell>
          <cell r="T2169">
            <v>1</v>
          </cell>
          <cell r="U2169" t="str">
            <v>N</v>
          </cell>
          <cell r="V2169" t="str">
            <v>N</v>
          </cell>
          <cell r="W2169">
            <v>5</v>
          </cell>
          <cell r="X2169" t="str">
            <v>N</v>
          </cell>
          <cell r="Y2169" t="str">
            <v>VNGAAP</v>
          </cell>
          <cell r="Z2169" t="str">
            <v>9410</v>
          </cell>
          <cell r="AA2169">
            <v>43465</v>
          </cell>
          <cell r="AB2169">
            <v>15000000</v>
          </cell>
          <cell r="AC2169">
            <v>7000000000</v>
          </cell>
          <cell r="AD2169">
            <v>210000000</v>
          </cell>
          <cell r="AE2169">
            <v>3500000000</v>
          </cell>
          <cell r="AF2169">
            <v>2</v>
          </cell>
          <cell r="AG2169">
            <v>46022</v>
          </cell>
          <cell r="AH2169">
            <v>7000000000</v>
          </cell>
          <cell r="AI2169">
            <v>7000000000</v>
          </cell>
          <cell r="AJ2169">
            <v>15000000</v>
          </cell>
          <cell r="AK2169">
            <v>0.9</v>
          </cell>
          <cell r="AL2169">
            <v>0</v>
          </cell>
          <cell r="AM2169">
            <v>0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S2169">
            <v>0</v>
          </cell>
          <cell r="AT2169">
            <v>0</v>
          </cell>
          <cell r="AU2169">
            <v>42369</v>
          </cell>
          <cell r="AV2169">
            <v>1</v>
          </cell>
          <cell r="AW2169">
            <v>0</v>
          </cell>
        </row>
        <row r="2170">
          <cell r="C2170" t="str">
            <v>B0802</v>
          </cell>
          <cell r="D2170">
            <v>3000000000</v>
          </cell>
          <cell r="E2170">
            <v>0</v>
          </cell>
          <cell r="F2170">
            <v>46022</v>
          </cell>
          <cell r="G2170">
            <v>7000000000</v>
          </cell>
          <cell r="H2170">
            <v>10000000000</v>
          </cell>
          <cell r="I2170">
            <v>3000000000</v>
          </cell>
          <cell r="J2170">
            <v>210000</v>
          </cell>
          <cell r="K2170" t="str">
            <v>2121</v>
          </cell>
          <cell r="L2170">
            <v>4</v>
          </cell>
          <cell r="M2170" t="str">
            <v>VND</v>
          </cell>
          <cell r="N2170" t="str">
            <v>VN0011556</v>
          </cell>
          <cell r="O2170">
            <v>4</v>
          </cell>
          <cell r="P2170" t="str">
            <v>LOAN</v>
          </cell>
          <cell r="Q2170">
            <v>46022</v>
          </cell>
          <cell r="R2170">
            <v>46022</v>
          </cell>
          <cell r="S2170">
            <v>40179</v>
          </cell>
          <cell r="T2170">
            <v>1</v>
          </cell>
          <cell r="U2170" t="str">
            <v>N</v>
          </cell>
          <cell r="V2170" t="str">
            <v>N</v>
          </cell>
          <cell r="W2170">
            <v>5</v>
          </cell>
          <cell r="X2170" t="str">
            <v>N</v>
          </cell>
          <cell r="Y2170" t="str">
            <v>VNGAAP</v>
          </cell>
          <cell r="Z2170" t="str">
            <v>9410</v>
          </cell>
          <cell r="AA2170">
            <v>43465</v>
          </cell>
          <cell r="AB2170">
            <v>15000000</v>
          </cell>
          <cell r="AC2170">
            <v>7000000000</v>
          </cell>
          <cell r="AD2170">
            <v>210000000</v>
          </cell>
          <cell r="AE2170">
            <v>4200000000</v>
          </cell>
          <cell r="AF2170">
            <v>2</v>
          </cell>
          <cell r="AG2170">
            <v>46022</v>
          </cell>
          <cell r="AH2170">
            <v>7000000000</v>
          </cell>
          <cell r="AI2170">
            <v>7000000000</v>
          </cell>
          <cell r="AJ2170">
            <v>15000000</v>
          </cell>
          <cell r="AK2170">
            <v>1</v>
          </cell>
          <cell r="AL2170">
            <v>0</v>
          </cell>
          <cell r="AM2170">
            <v>0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S2170">
            <v>0</v>
          </cell>
          <cell r="AT2170">
            <v>0</v>
          </cell>
          <cell r="AU2170">
            <v>42369</v>
          </cell>
          <cell r="AV2170">
            <v>1</v>
          </cell>
          <cell r="AW2170">
            <v>0</v>
          </cell>
        </row>
        <row r="2171">
          <cell r="C2171" t="str">
            <v>B0803</v>
          </cell>
          <cell r="D2171">
            <v>3000000000</v>
          </cell>
          <cell r="E2171">
            <v>0</v>
          </cell>
          <cell r="F2171">
            <v>46022</v>
          </cell>
          <cell r="G2171">
            <v>7000000000</v>
          </cell>
          <cell r="H2171">
            <v>10000000000</v>
          </cell>
          <cell r="I2171">
            <v>3000000000</v>
          </cell>
          <cell r="J2171">
            <v>210000</v>
          </cell>
          <cell r="K2171" t="str">
            <v>2121</v>
          </cell>
          <cell r="L2171">
            <v>4</v>
          </cell>
          <cell r="M2171" t="str">
            <v>VND</v>
          </cell>
          <cell r="N2171" t="str">
            <v>VN0012571</v>
          </cell>
          <cell r="O2171">
            <v>4</v>
          </cell>
          <cell r="P2171" t="str">
            <v>LOAN</v>
          </cell>
          <cell r="Q2171">
            <v>46022</v>
          </cell>
          <cell r="R2171">
            <v>46022</v>
          </cell>
          <cell r="S2171">
            <v>40179</v>
          </cell>
          <cell r="T2171">
            <v>1</v>
          </cell>
          <cell r="U2171" t="str">
            <v>N</v>
          </cell>
          <cell r="V2171" t="str">
            <v>N</v>
          </cell>
          <cell r="W2171">
            <v>5</v>
          </cell>
          <cell r="X2171" t="str">
            <v>N</v>
          </cell>
          <cell r="Y2171" t="str">
            <v>VNGAAP</v>
          </cell>
          <cell r="Z2171" t="str">
            <v>9410</v>
          </cell>
          <cell r="AA2171">
            <v>43465</v>
          </cell>
          <cell r="AB2171">
            <v>15000000</v>
          </cell>
          <cell r="AC2171">
            <v>7000000000</v>
          </cell>
          <cell r="AD2171">
            <v>210000000</v>
          </cell>
          <cell r="AE2171">
            <v>0</v>
          </cell>
          <cell r="AF2171">
            <v>2</v>
          </cell>
          <cell r="AG2171">
            <v>46022</v>
          </cell>
          <cell r="AH2171">
            <v>7000000000</v>
          </cell>
          <cell r="AI2171">
            <v>7000000000</v>
          </cell>
          <cell r="AJ2171">
            <v>15000000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AS2171">
            <v>0</v>
          </cell>
          <cell r="AT2171">
            <v>0</v>
          </cell>
          <cell r="AU2171">
            <v>42369</v>
          </cell>
          <cell r="AV2171">
            <v>1</v>
          </cell>
          <cell r="AW2171">
            <v>0</v>
          </cell>
        </row>
        <row r="2172">
          <cell r="C2172" t="str">
            <v>B0804</v>
          </cell>
          <cell r="D2172">
            <v>3000000000</v>
          </cell>
          <cell r="E2172">
            <v>0</v>
          </cell>
          <cell r="F2172">
            <v>46022</v>
          </cell>
          <cell r="G2172">
            <v>7000000000</v>
          </cell>
          <cell r="H2172">
            <v>10000000000</v>
          </cell>
          <cell r="I2172">
            <v>3000000000</v>
          </cell>
          <cell r="J2172">
            <v>210000</v>
          </cell>
          <cell r="K2172" t="str">
            <v>2121</v>
          </cell>
          <cell r="L2172">
            <v>4</v>
          </cell>
          <cell r="M2172" t="str">
            <v>VND</v>
          </cell>
          <cell r="N2172" t="str">
            <v>VN0011498</v>
          </cell>
          <cell r="O2172">
            <v>4</v>
          </cell>
          <cell r="P2172" t="str">
            <v>LOAN</v>
          </cell>
          <cell r="Q2172">
            <v>46022</v>
          </cell>
          <cell r="R2172">
            <v>46022</v>
          </cell>
          <cell r="S2172">
            <v>40179</v>
          </cell>
          <cell r="T2172">
            <v>1</v>
          </cell>
          <cell r="U2172" t="str">
            <v>N</v>
          </cell>
          <cell r="V2172" t="str">
            <v>N</v>
          </cell>
          <cell r="W2172">
            <v>5</v>
          </cell>
          <cell r="X2172" t="str">
            <v>N</v>
          </cell>
          <cell r="Y2172" t="str">
            <v>VNGAAP</v>
          </cell>
          <cell r="Z2172" t="str">
            <v>9410</v>
          </cell>
          <cell r="AA2172">
            <v>43465</v>
          </cell>
          <cell r="AB2172">
            <v>15000000</v>
          </cell>
          <cell r="AC2172">
            <v>7000000000</v>
          </cell>
          <cell r="AD2172">
            <v>210000000</v>
          </cell>
          <cell r="AE2172">
            <v>350000000</v>
          </cell>
          <cell r="AF2172">
            <v>2</v>
          </cell>
          <cell r="AG2172">
            <v>46022</v>
          </cell>
          <cell r="AH2172">
            <v>7000000000</v>
          </cell>
          <cell r="AI2172">
            <v>7000000000</v>
          </cell>
          <cell r="AJ2172">
            <v>15000000</v>
          </cell>
          <cell r="AK2172">
            <v>0.39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AS2172">
            <v>0</v>
          </cell>
          <cell r="AT2172">
            <v>0</v>
          </cell>
          <cell r="AU2172">
            <v>42369</v>
          </cell>
          <cell r="AV2172">
            <v>1</v>
          </cell>
          <cell r="AW2172">
            <v>0</v>
          </cell>
        </row>
        <row r="2173">
          <cell r="C2173" t="str">
            <v>B0805</v>
          </cell>
          <cell r="D2173">
            <v>3000000000</v>
          </cell>
          <cell r="E2173">
            <v>0</v>
          </cell>
          <cell r="F2173">
            <v>46022</v>
          </cell>
          <cell r="G2173">
            <v>7000000000</v>
          </cell>
          <cell r="H2173">
            <v>10000000000</v>
          </cell>
          <cell r="I2173">
            <v>3000000000</v>
          </cell>
          <cell r="J2173">
            <v>210000</v>
          </cell>
          <cell r="K2173" t="str">
            <v>2121</v>
          </cell>
          <cell r="L2173">
            <v>4</v>
          </cell>
          <cell r="M2173" t="str">
            <v>VND</v>
          </cell>
          <cell r="N2173" t="str">
            <v>VN0011736</v>
          </cell>
          <cell r="O2173">
            <v>4</v>
          </cell>
          <cell r="P2173" t="str">
            <v>LOAN</v>
          </cell>
          <cell r="Q2173">
            <v>46022</v>
          </cell>
          <cell r="R2173">
            <v>46022</v>
          </cell>
          <cell r="S2173">
            <v>40179</v>
          </cell>
          <cell r="T2173">
            <v>1</v>
          </cell>
          <cell r="U2173" t="str">
            <v>N</v>
          </cell>
          <cell r="V2173" t="str">
            <v>N</v>
          </cell>
          <cell r="W2173">
            <v>5</v>
          </cell>
          <cell r="X2173" t="str">
            <v>N</v>
          </cell>
          <cell r="Y2173" t="str">
            <v>VNGAAP</v>
          </cell>
          <cell r="Z2173" t="str">
            <v>9410</v>
          </cell>
          <cell r="AA2173">
            <v>43465</v>
          </cell>
          <cell r="AB2173">
            <v>15000000</v>
          </cell>
          <cell r="AC2173">
            <v>7000000000</v>
          </cell>
          <cell r="AD2173">
            <v>210000000</v>
          </cell>
          <cell r="AE2173">
            <v>1400000000</v>
          </cell>
          <cell r="AF2173">
            <v>2</v>
          </cell>
          <cell r="AG2173">
            <v>46022</v>
          </cell>
          <cell r="AH2173">
            <v>7000000000</v>
          </cell>
          <cell r="AI2173">
            <v>7000000000</v>
          </cell>
          <cell r="AJ2173">
            <v>15000000</v>
          </cell>
          <cell r="AK2173">
            <v>0.4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AS2173">
            <v>0</v>
          </cell>
          <cell r="AT2173">
            <v>0</v>
          </cell>
          <cell r="AU2173">
            <v>42369</v>
          </cell>
          <cell r="AV2173">
            <v>1</v>
          </cell>
          <cell r="AW2173">
            <v>0</v>
          </cell>
        </row>
        <row r="2174">
          <cell r="C2174" t="str">
            <v>B0806</v>
          </cell>
          <cell r="D2174">
            <v>3000000000</v>
          </cell>
          <cell r="E2174">
            <v>0</v>
          </cell>
          <cell r="F2174">
            <v>46022</v>
          </cell>
          <cell r="G2174">
            <v>7000000000</v>
          </cell>
          <cell r="H2174">
            <v>10000000000</v>
          </cell>
          <cell r="I2174">
            <v>3000000000</v>
          </cell>
          <cell r="J2174">
            <v>210000</v>
          </cell>
          <cell r="K2174" t="str">
            <v>2121</v>
          </cell>
          <cell r="L2174">
            <v>4</v>
          </cell>
          <cell r="M2174" t="str">
            <v>VND</v>
          </cell>
          <cell r="N2174" t="str">
            <v>VN0011912</v>
          </cell>
          <cell r="O2174">
            <v>4</v>
          </cell>
          <cell r="P2174" t="str">
            <v>LOAN</v>
          </cell>
          <cell r="Q2174">
            <v>46022</v>
          </cell>
          <cell r="R2174">
            <v>46022</v>
          </cell>
          <cell r="S2174">
            <v>40179</v>
          </cell>
          <cell r="T2174">
            <v>1</v>
          </cell>
          <cell r="U2174" t="str">
            <v>N</v>
          </cell>
          <cell r="V2174" t="str">
            <v>N</v>
          </cell>
          <cell r="W2174">
            <v>5</v>
          </cell>
          <cell r="X2174" t="str">
            <v>N</v>
          </cell>
          <cell r="Y2174" t="str">
            <v>VNGAAP</v>
          </cell>
          <cell r="Z2174" t="str">
            <v>9410</v>
          </cell>
          <cell r="AA2174">
            <v>43465</v>
          </cell>
          <cell r="AB2174">
            <v>15000000</v>
          </cell>
          <cell r="AC2174">
            <v>7000000000</v>
          </cell>
          <cell r="AD2174">
            <v>210000000</v>
          </cell>
          <cell r="AE2174">
            <v>3500000000</v>
          </cell>
          <cell r="AF2174">
            <v>2</v>
          </cell>
          <cell r="AG2174">
            <v>46022</v>
          </cell>
          <cell r="AH2174">
            <v>7000000000</v>
          </cell>
          <cell r="AI2174">
            <v>7000000000</v>
          </cell>
          <cell r="AJ2174">
            <v>15000000</v>
          </cell>
          <cell r="AK2174">
            <v>0.6</v>
          </cell>
          <cell r="AL2174">
            <v>0</v>
          </cell>
          <cell r="AM2174">
            <v>0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S2174">
            <v>0</v>
          </cell>
          <cell r="AT2174">
            <v>0</v>
          </cell>
          <cell r="AU2174">
            <v>42369</v>
          </cell>
          <cell r="AV2174">
            <v>1</v>
          </cell>
          <cell r="AW2174">
            <v>0</v>
          </cell>
        </row>
        <row r="2175">
          <cell r="C2175" t="str">
            <v>B0807</v>
          </cell>
          <cell r="D2175">
            <v>3000000000</v>
          </cell>
          <cell r="E2175">
            <v>0</v>
          </cell>
          <cell r="F2175">
            <v>46022</v>
          </cell>
          <cell r="G2175">
            <v>7000000000</v>
          </cell>
          <cell r="H2175">
            <v>10000000000</v>
          </cell>
          <cell r="I2175">
            <v>3000000000</v>
          </cell>
          <cell r="J2175">
            <v>210000</v>
          </cell>
          <cell r="K2175" t="str">
            <v>2121</v>
          </cell>
          <cell r="L2175">
            <v>4</v>
          </cell>
          <cell r="M2175" t="str">
            <v>VND</v>
          </cell>
          <cell r="N2175" t="str">
            <v>VN0011465</v>
          </cell>
          <cell r="O2175">
            <v>4</v>
          </cell>
          <cell r="P2175" t="str">
            <v>LOAN</v>
          </cell>
          <cell r="Q2175">
            <v>46022</v>
          </cell>
          <cell r="R2175">
            <v>46022</v>
          </cell>
          <cell r="S2175">
            <v>40179</v>
          </cell>
          <cell r="T2175">
            <v>1</v>
          </cell>
          <cell r="U2175" t="str">
            <v>N</v>
          </cell>
          <cell r="V2175" t="str">
            <v>N</v>
          </cell>
          <cell r="W2175">
            <v>5</v>
          </cell>
          <cell r="X2175" t="str">
            <v>N</v>
          </cell>
          <cell r="Y2175" t="str">
            <v>VNGAAP</v>
          </cell>
          <cell r="Z2175" t="str">
            <v>9410</v>
          </cell>
          <cell r="AA2175">
            <v>43465</v>
          </cell>
          <cell r="AB2175">
            <v>15000000</v>
          </cell>
          <cell r="AC2175">
            <v>7000000000</v>
          </cell>
          <cell r="AD2175">
            <v>210000000</v>
          </cell>
          <cell r="AE2175">
            <v>4200000000</v>
          </cell>
          <cell r="AF2175">
            <v>2</v>
          </cell>
          <cell r="AG2175">
            <v>46022</v>
          </cell>
          <cell r="AH2175">
            <v>7000000000</v>
          </cell>
          <cell r="AI2175">
            <v>7000000000</v>
          </cell>
          <cell r="AJ2175">
            <v>15000000</v>
          </cell>
          <cell r="AK2175">
            <v>0.8</v>
          </cell>
          <cell r="AL2175">
            <v>0</v>
          </cell>
          <cell r="AM2175">
            <v>0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S2175">
            <v>0</v>
          </cell>
          <cell r="AT2175">
            <v>0</v>
          </cell>
          <cell r="AU2175">
            <v>42369</v>
          </cell>
          <cell r="AV2175">
            <v>1</v>
          </cell>
          <cell r="AW2175">
            <v>0</v>
          </cell>
        </row>
        <row r="2176">
          <cell r="C2176" t="str">
            <v>B0808</v>
          </cell>
          <cell r="D2176">
            <v>3000000000</v>
          </cell>
          <cell r="E2176">
            <v>0</v>
          </cell>
          <cell r="F2176">
            <v>46022</v>
          </cell>
          <cell r="G2176">
            <v>7000000000</v>
          </cell>
          <cell r="H2176">
            <v>10000000000</v>
          </cell>
          <cell r="I2176">
            <v>3000000000</v>
          </cell>
          <cell r="J2176">
            <v>210000</v>
          </cell>
          <cell r="K2176" t="str">
            <v>2121</v>
          </cell>
          <cell r="L2176">
            <v>4</v>
          </cell>
          <cell r="M2176" t="str">
            <v>VND</v>
          </cell>
          <cell r="N2176" t="str">
            <v>VN0012574</v>
          </cell>
          <cell r="O2176">
            <v>4</v>
          </cell>
          <cell r="P2176" t="str">
            <v>LOAN</v>
          </cell>
          <cell r="Q2176">
            <v>46022</v>
          </cell>
          <cell r="R2176">
            <v>46022</v>
          </cell>
          <cell r="S2176">
            <v>40179</v>
          </cell>
          <cell r="T2176">
            <v>1</v>
          </cell>
          <cell r="U2176" t="str">
            <v>N</v>
          </cell>
          <cell r="V2176" t="str">
            <v>N</v>
          </cell>
          <cell r="W2176">
            <v>5</v>
          </cell>
          <cell r="X2176" t="str">
            <v>N</v>
          </cell>
          <cell r="Y2176" t="str">
            <v>VNGAAP</v>
          </cell>
          <cell r="Z2176" t="str">
            <v>9410</v>
          </cell>
          <cell r="AA2176">
            <v>43465</v>
          </cell>
          <cell r="AB2176">
            <v>15000000</v>
          </cell>
          <cell r="AC2176">
            <v>7000000000</v>
          </cell>
          <cell r="AD2176">
            <v>210000000</v>
          </cell>
          <cell r="AE2176">
            <v>0</v>
          </cell>
          <cell r="AF2176">
            <v>2</v>
          </cell>
          <cell r="AG2176">
            <v>46022</v>
          </cell>
          <cell r="AH2176">
            <v>7000000000</v>
          </cell>
          <cell r="AI2176">
            <v>7000000000</v>
          </cell>
          <cell r="AJ2176">
            <v>15000000</v>
          </cell>
          <cell r="AK2176">
            <v>0.9</v>
          </cell>
          <cell r="AL2176">
            <v>0</v>
          </cell>
          <cell r="AM2176">
            <v>0</v>
          </cell>
          <cell r="AN2176">
            <v>0</v>
          </cell>
          <cell r="AO2176">
            <v>0</v>
          </cell>
          <cell r="AP2176">
            <v>0</v>
          </cell>
          <cell r="AQ2176">
            <v>0</v>
          </cell>
          <cell r="AR2176">
            <v>0</v>
          </cell>
          <cell r="AS2176">
            <v>0</v>
          </cell>
          <cell r="AT2176">
            <v>0</v>
          </cell>
          <cell r="AU2176">
            <v>42369</v>
          </cell>
          <cell r="AV2176">
            <v>1</v>
          </cell>
          <cell r="AW2176">
            <v>0</v>
          </cell>
        </row>
        <row r="2177">
          <cell r="C2177" t="str">
            <v>B0809</v>
          </cell>
          <cell r="D2177">
            <v>3000000000</v>
          </cell>
          <cell r="E2177">
            <v>0</v>
          </cell>
          <cell r="F2177">
            <v>46022</v>
          </cell>
          <cell r="G2177">
            <v>7000000000</v>
          </cell>
          <cell r="H2177">
            <v>10000000000</v>
          </cell>
          <cell r="I2177">
            <v>3000000000</v>
          </cell>
          <cell r="J2177">
            <v>210000</v>
          </cell>
          <cell r="K2177" t="str">
            <v>2121</v>
          </cell>
          <cell r="L2177">
            <v>4</v>
          </cell>
          <cell r="M2177" t="str">
            <v>VND</v>
          </cell>
          <cell r="N2177" t="str">
            <v>VN0013351</v>
          </cell>
          <cell r="O2177">
            <v>4</v>
          </cell>
          <cell r="P2177" t="str">
            <v>LOAN</v>
          </cell>
          <cell r="Q2177">
            <v>46022</v>
          </cell>
          <cell r="R2177">
            <v>46022</v>
          </cell>
          <cell r="S2177">
            <v>40179</v>
          </cell>
          <cell r="T2177">
            <v>1</v>
          </cell>
          <cell r="U2177" t="str">
            <v>N</v>
          </cell>
          <cell r="V2177" t="str">
            <v>N</v>
          </cell>
          <cell r="W2177">
            <v>5</v>
          </cell>
          <cell r="X2177" t="str">
            <v>N</v>
          </cell>
          <cell r="Y2177" t="str">
            <v>VNGAAP</v>
          </cell>
          <cell r="Z2177" t="str">
            <v>9410</v>
          </cell>
          <cell r="AA2177">
            <v>43465</v>
          </cell>
          <cell r="AB2177">
            <v>15000000</v>
          </cell>
          <cell r="AC2177">
            <v>7000000000</v>
          </cell>
          <cell r="AD2177">
            <v>210000000</v>
          </cell>
          <cell r="AE2177">
            <v>350000000</v>
          </cell>
          <cell r="AF2177">
            <v>2</v>
          </cell>
          <cell r="AG2177">
            <v>46022</v>
          </cell>
          <cell r="AH2177">
            <v>7000000000</v>
          </cell>
          <cell r="AI2177">
            <v>7000000000</v>
          </cell>
          <cell r="AJ2177">
            <v>15000000</v>
          </cell>
          <cell r="AK2177">
            <v>1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S2177">
            <v>0</v>
          </cell>
          <cell r="AT2177">
            <v>0</v>
          </cell>
          <cell r="AU2177">
            <v>42369</v>
          </cell>
          <cell r="AV2177">
            <v>1</v>
          </cell>
          <cell r="AW2177">
            <v>0</v>
          </cell>
        </row>
        <row r="2178">
          <cell r="C2178" t="str">
            <v>B0810</v>
          </cell>
          <cell r="D2178">
            <v>3000000000</v>
          </cell>
          <cell r="E2178">
            <v>0</v>
          </cell>
          <cell r="F2178">
            <v>46022</v>
          </cell>
          <cell r="G2178">
            <v>7000000000</v>
          </cell>
          <cell r="H2178">
            <v>10000000000</v>
          </cell>
          <cell r="I2178">
            <v>3000000000</v>
          </cell>
          <cell r="J2178">
            <v>210000</v>
          </cell>
          <cell r="K2178" t="str">
            <v>2121</v>
          </cell>
          <cell r="L2178">
            <v>4</v>
          </cell>
          <cell r="M2178" t="str">
            <v>VND</v>
          </cell>
          <cell r="N2178" t="str">
            <v>VN0011761</v>
          </cell>
          <cell r="O2178">
            <v>4</v>
          </cell>
          <cell r="P2178" t="str">
            <v>LOAN</v>
          </cell>
          <cell r="Q2178">
            <v>46022</v>
          </cell>
          <cell r="R2178">
            <v>46022</v>
          </cell>
          <cell r="S2178">
            <v>40179</v>
          </cell>
          <cell r="T2178">
            <v>1</v>
          </cell>
          <cell r="U2178" t="str">
            <v>N</v>
          </cell>
          <cell r="V2178" t="str">
            <v>N</v>
          </cell>
          <cell r="W2178">
            <v>5</v>
          </cell>
          <cell r="X2178" t="str">
            <v>N</v>
          </cell>
          <cell r="Y2178" t="str">
            <v>VNGAAP</v>
          </cell>
          <cell r="Z2178" t="str">
            <v>9410</v>
          </cell>
          <cell r="AA2178">
            <v>43465</v>
          </cell>
          <cell r="AB2178">
            <v>15000000</v>
          </cell>
          <cell r="AC2178">
            <v>7000000000</v>
          </cell>
          <cell r="AD2178">
            <v>210000000</v>
          </cell>
          <cell r="AE2178">
            <v>1400000000</v>
          </cell>
          <cell r="AF2178">
            <v>2</v>
          </cell>
          <cell r="AG2178">
            <v>46022</v>
          </cell>
          <cell r="AH2178">
            <v>7000000000</v>
          </cell>
          <cell r="AI2178">
            <v>7000000000</v>
          </cell>
          <cell r="AJ2178">
            <v>15000000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S2178">
            <v>0</v>
          </cell>
          <cell r="AT2178">
            <v>0</v>
          </cell>
          <cell r="AU2178">
            <v>42369</v>
          </cell>
          <cell r="AV2178">
            <v>1</v>
          </cell>
          <cell r="AW2178">
            <v>0</v>
          </cell>
        </row>
        <row r="2179">
          <cell r="C2179" t="str">
            <v>B0811</v>
          </cell>
          <cell r="D2179">
            <v>3000000000</v>
          </cell>
          <cell r="E2179">
            <v>0</v>
          </cell>
          <cell r="F2179">
            <v>46022</v>
          </cell>
          <cell r="G2179">
            <v>7000000000</v>
          </cell>
          <cell r="H2179">
            <v>10000000000</v>
          </cell>
          <cell r="I2179">
            <v>3000000000</v>
          </cell>
          <cell r="J2179">
            <v>210000</v>
          </cell>
          <cell r="K2179" t="str">
            <v>2121</v>
          </cell>
          <cell r="L2179">
            <v>7</v>
          </cell>
          <cell r="M2179" t="str">
            <v>VND</v>
          </cell>
          <cell r="N2179" t="str">
            <v>VN0011764</v>
          </cell>
          <cell r="O2179">
            <v>7</v>
          </cell>
          <cell r="P2179" t="str">
            <v>LOAN</v>
          </cell>
          <cell r="Q2179">
            <v>46022</v>
          </cell>
          <cell r="R2179">
            <v>46022</v>
          </cell>
          <cell r="S2179">
            <v>40179</v>
          </cell>
          <cell r="T2179">
            <v>1</v>
          </cell>
          <cell r="U2179" t="str">
            <v>N</v>
          </cell>
          <cell r="V2179" t="str">
            <v>N</v>
          </cell>
          <cell r="W2179">
            <v>5</v>
          </cell>
          <cell r="X2179" t="str">
            <v>N</v>
          </cell>
          <cell r="Y2179" t="str">
            <v>VNGAAP</v>
          </cell>
          <cell r="Z2179" t="str">
            <v>9410</v>
          </cell>
          <cell r="AA2179">
            <v>43465</v>
          </cell>
          <cell r="AB2179">
            <v>15000000</v>
          </cell>
          <cell r="AC2179">
            <v>7000000000</v>
          </cell>
          <cell r="AD2179">
            <v>210000000</v>
          </cell>
          <cell r="AE2179">
            <v>3500000000</v>
          </cell>
          <cell r="AF2179">
            <v>2</v>
          </cell>
          <cell r="AG2179">
            <v>46022</v>
          </cell>
          <cell r="AH2179">
            <v>7000000000</v>
          </cell>
          <cell r="AI2179">
            <v>7000000000</v>
          </cell>
          <cell r="AJ2179">
            <v>15000000</v>
          </cell>
          <cell r="AK2179">
            <v>0.39</v>
          </cell>
          <cell r="AL2179">
            <v>0</v>
          </cell>
          <cell r="AM2179">
            <v>0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S2179">
            <v>0</v>
          </cell>
          <cell r="AT2179">
            <v>0</v>
          </cell>
          <cell r="AU2179">
            <v>42369</v>
          </cell>
          <cell r="AV2179">
            <v>1</v>
          </cell>
          <cell r="AW2179">
            <v>0</v>
          </cell>
        </row>
        <row r="2180">
          <cell r="C2180" t="str">
            <v>B0812</v>
          </cell>
          <cell r="D2180">
            <v>3000000000</v>
          </cell>
          <cell r="E2180">
            <v>0</v>
          </cell>
          <cell r="F2180">
            <v>46022</v>
          </cell>
          <cell r="G2180">
            <v>7000000000</v>
          </cell>
          <cell r="H2180">
            <v>10000000000</v>
          </cell>
          <cell r="I2180">
            <v>3000000000</v>
          </cell>
          <cell r="J2180">
            <v>210000</v>
          </cell>
          <cell r="K2180" t="str">
            <v>2121</v>
          </cell>
          <cell r="L2180">
            <v>7</v>
          </cell>
          <cell r="M2180" t="str">
            <v>VND</v>
          </cell>
          <cell r="N2180" t="str">
            <v>VN0011462</v>
          </cell>
          <cell r="O2180">
            <v>7</v>
          </cell>
          <cell r="P2180" t="str">
            <v>LOAN</v>
          </cell>
          <cell r="Q2180">
            <v>46022</v>
          </cell>
          <cell r="R2180">
            <v>46022</v>
          </cell>
          <cell r="S2180">
            <v>40179</v>
          </cell>
          <cell r="T2180">
            <v>1</v>
          </cell>
          <cell r="U2180" t="str">
            <v>N</v>
          </cell>
          <cell r="V2180" t="str">
            <v>N</v>
          </cell>
          <cell r="W2180">
            <v>5</v>
          </cell>
          <cell r="X2180" t="str">
            <v>N</v>
          </cell>
          <cell r="Y2180" t="str">
            <v>VNGAAP</v>
          </cell>
          <cell r="Z2180" t="str">
            <v>9410</v>
          </cell>
          <cell r="AA2180">
            <v>43465</v>
          </cell>
          <cell r="AB2180">
            <v>15000000</v>
          </cell>
          <cell r="AC2180">
            <v>7000000000</v>
          </cell>
          <cell r="AD2180">
            <v>210000000</v>
          </cell>
          <cell r="AE2180">
            <v>4200000000</v>
          </cell>
          <cell r="AF2180">
            <v>2</v>
          </cell>
          <cell r="AG2180">
            <v>46022</v>
          </cell>
          <cell r="AH2180">
            <v>7000000000</v>
          </cell>
          <cell r="AI2180">
            <v>7000000000</v>
          </cell>
          <cell r="AJ2180">
            <v>15000000</v>
          </cell>
          <cell r="AK2180">
            <v>0.4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S2180">
            <v>0</v>
          </cell>
          <cell r="AT2180">
            <v>0</v>
          </cell>
          <cell r="AU2180">
            <v>42369</v>
          </cell>
          <cell r="AV2180">
            <v>1</v>
          </cell>
          <cell r="AW2180">
            <v>0</v>
          </cell>
        </row>
        <row r="2181">
          <cell r="C2181" t="str">
            <v>B0813</v>
          </cell>
          <cell r="D2181">
            <v>3000000000</v>
          </cell>
          <cell r="E2181">
            <v>0</v>
          </cell>
          <cell r="F2181">
            <v>46022</v>
          </cell>
          <cell r="G2181">
            <v>7000000000</v>
          </cell>
          <cell r="H2181">
            <v>10000000000</v>
          </cell>
          <cell r="I2181">
            <v>3000000000</v>
          </cell>
          <cell r="J2181">
            <v>210000</v>
          </cell>
          <cell r="K2181" t="str">
            <v>2121</v>
          </cell>
          <cell r="L2181">
            <v>7</v>
          </cell>
          <cell r="M2181" t="str">
            <v>VND</v>
          </cell>
          <cell r="N2181" t="str">
            <v>VN0012305</v>
          </cell>
          <cell r="O2181">
            <v>7</v>
          </cell>
          <cell r="P2181" t="str">
            <v>LOAN</v>
          </cell>
          <cell r="Q2181">
            <v>46022</v>
          </cell>
          <cell r="R2181">
            <v>46022</v>
          </cell>
          <cell r="S2181">
            <v>40179</v>
          </cell>
          <cell r="T2181">
            <v>1</v>
          </cell>
          <cell r="U2181" t="str">
            <v>N</v>
          </cell>
          <cell r="V2181" t="str">
            <v>N</v>
          </cell>
          <cell r="W2181">
            <v>5</v>
          </cell>
          <cell r="X2181" t="str">
            <v>N</v>
          </cell>
          <cell r="Y2181" t="str">
            <v>VNGAAP</v>
          </cell>
          <cell r="Z2181" t="str">
            <v>9410</v>
          </cell>
          <cell r="AA2181">
            <v>43465</v>
          </cell>
          <cell r="AB2181">
            <v>15000000</v>
          </cell>
          <cell r="AC2181">
            <v>7000000000</v>
          </cell>
          <cell r="AD2181">
            <v>210000000</v>
          </cell>
          <cell r="AE2181">
            <v>0</v>
          </cell>
          <cell r="AF2181">
            <v>2</v>
          </cell>
          <cell r="AG2181">
            <v>46022</v>
          </cell>
          <cell r="AH2181">
            <v>7000000000</v>
          </cell>
          <cell r="AI2181">
            <v>7000000000</v>
          </cell>
          <cell r="AJ2181">
            <v>15000000</v>
          </cell>
          <cell r="AK2181">
            <v>0.6</v>
          </cell>
          <cell r="AL2181">
            <v>0</v>
          </cell>
          <cell r="AM2181">
            <v>0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S2181">
            <v>0</v>
          </cell>
          <cell r="AT2181">
            <v>0</v>
          </cell>
          <cell r="AU2181">
            <v>42369</v>
          </cell>
          <cell r="AV2181">
            <v>1</v>
          </cell>
          <cell r="AW2181">
            <v>0</v>
          </cell>
        </row>
        <row r="2182">
          <cell r="C2182" t="str">
            <v>B0814</v>
          </cell>
          <cell r="D2182">
            <v>3000000000</v>
          </cell>
          <cell r="E2182">
            <v>0</v>
          </cell>
          <cell r="F2182">
            <v>46022</v>
          </cell>
          <cell r="G2182">
            <v>7000000000</v>
          </cell>
          <cell r="H2182">
            <v>10000000000</v>
          </cell>
          <cell r="I2182">
            <v>3000000000</v>
          </cell>
          <cell r="J2182">
            <v>210000</v>
          </cell>
          <cell r="K2182" t="str">
            <v>2121</v>
          </cell>
          <cell r="L2182">
            <v>7</v>
          </cell>
          <cell r="M2182" t="str">
            <v>VND</v>
          </cell>
          <cell r="N2182" t="str">
            <v>VN0012391</v>
          </cell>
          <cell r="O2182">
            <v>7</v>
          </cell>
          <cell r="P2182" t="str">
            <v>LOAN</v>
          </cell>
          <cell r="Q2182">
            <v>46022</v>
          </cell>
          <cell r="R2182">
            <v>46022</v>
          </cell>
          <cell r="S2182">
            <v>40179</v>
          </cell>
          <cell r="T2182">
            <v>1</v>
          </cell>
          <cell r="U2182" t="str">
            <v>N</v>
          </cell>
          <cell r="V2182" t="str">
            <v>N</v>
          </cell>
          <cell r="W2182">
            <v>5</v>
          </cell>
          <cell r="X2182" t="str">
            <v>N</v>
          </cell>
          <cell r="Y2182" t="str">
            <v>VNGAAP</v>
          </cell>
          <cell r="Z2182" t="str">
            <v>9410</v>
          </cell>
          <cell r="AA2182">
            <v>43465</v>
          </cell>
          <cell r="AB2182">
            <v>15000000</v>
          </cell>
          <cell r="AC2182">
            <v>7000000000</v>
          </cell>
          <cell r="AD2182">
            <v>210000000</v>
          </cell>
          <cell r="AE2182">
            <v>350000000</v>
          </cell>
          <cell r="AF2182">
            <v>2</v>
          </cell>
          <cell r="AG2182">
            <v>46022</v>
          </cell>
          <cell r="AH2182">
            <v>7000000000</v>
          </cell>
          <cell r="AI2182">
            <v>7000000000</v>
          </cell>
          <cell r="AJ2182">
            <v>15000000</v>
          </cell>
          <cell r="AK2182">
            <v>0.8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S2182">
            <v>0</v>
          </cell>
          <cell r="AT2182">
            <v>0</v>
          </cell>
          <cell r="AU2182">
            <v>42369</v>
          </cell>
          <cell r="AV2182">
            <v>1</v>
          </cell>
          <cell r="AW2182">
            <v>0</v>
          </cell>
        </row>
        <row r="2183">
          <cell r="C2183" t="str">
            <v>B0815</v>
          </cell>
          <cell r="D2183">
            <v>3000000000</v>
          </cell>
          <cell r="E2183">
            <v>0</v>
          </cell>
          <cell r="F2183">
            <v>46022</v>
          </cell>
          <cell r="G2183">
            <v>7000000000</v>
          </cell>
          <cell r="H2183">
            <v>10000000000</v>
          </cell>
          <cell r="I2183">
            <v>3000000000</v>
          </cell>
          <cell r="J2183">
            <v>210000</v>
          </cell>
          <cell r="K2183" t="str">
            <v>2121</v>
          </cell>
          <cell r="L2183">
            <v>7</v>
          </cell>
          <cell r="M2183" t="str">
            <v>VND</v>
          </cell>
          <cell r="N2183" t="str">
            <v>VN0011371</v>
          </cell>
          <cell r="O2183">
            <v>7</v>
          </cell>
          <cell r="P2183" t="str">
            <v>LOAN</v>
          </cell>
          <cell r="Q2183">
            <v>46022</v>
          </cell>
          <cell r="R2183">
            <v>46022</v>
          </cell>
          <cell r="S2183">
            <v>40179</v>
          </cell>
          <cell r="T2183">
            <v>1</v>
          </cell>
          <cell r="U2183" t="str">
            <v>N</v>
          </cell>
          <cell r="V2183" t="str">
            <v>N</v>
          </cell>
          <cell r="W2183">
            <v>5</v>
          </cell>
          <cell r="X2183" t="str">
            <v>N</v>
          </cell>
          <cell r="Y2183" t="str">
            <v>VNGAAP</v>
          </cell>
          <cell r="Z2183" t="str">
            <v>9410</v>
          </cell>
          <cell r="AA2183">
            <v>43465</v>
          </cell>
          <cell r="AB2183">
            <v>15000000</v>
          </cell>
          <cell r="AC2183">
            <v>7000000000</v>
          </cell>
          <cell r="AD2183">
            <v>210000000</v>
          </cell>
          <cell r="AE2183">
            <v>1400000000</v>
          </cell>
          <cell r="AF2183">
            <v>2</v>
          </cell>
          <cell r="AG2183">
            <v>46022</v>
          </cell>
          <cell r="AH2183">
            <v>7000000000</v>
          </cell>
          <cell r="AI2183">
            <v>7000000000</v>
          </cell>
          <cell r="AJ2183">
            <v>15000000</v>
          </cell>
          <cell r="AK2183">
            <v>0.9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AS2183">
            <v>0</v>
          </cell>
          <cell r="AT2183">
            <v>0</v>
          </cell>
          <cell r="AU2183">
            <v>42369</v>
          </cell>
          <cell r="AV2183">
            <v>1</v>
          </cell>
          <cell r="AW2183">
            <v>0</v>
          </cell>
        </row>
        <row r="2184">
          <cell r="C2184" t="str">
            <v>B0816</v>
          </cell>
          <cell r="D2184">
            <v>3000000000</v>
          </cell>
          <cell r="E2184">
            <v>0</v>
          </cell>
          <cell r="F2184">
            <v>46022</v>
          </cell>
          <cell r="G2184">
            <v>7000000000</v>
          </cell>
          <cell r="H2184">
            <v>10000000000</v>
          </cell>
          <cell r="I2184">
            <v>3000000000</v>
          </cell>
          <cell r="J2184">
            <v>210000</v>
          </cell>
          <cell r="K2184" t="str">
            <v>2121</v>
          </cell>
          <cell r="L2184">
            <v>7</v>
          </cell>
          <cell r="M2184" t="str">
            <v>VND</v>
          </cell>
          <cell r="N2184" t="str">
            <v>VN0011314</v>
          </cell>
          <cell r="O2184">
            <v>7</v>
          </cell>
          <cell r="P2184" t="str">
            <v>LOAN</v>
          </cell>
          <cell r="Q2184">
            <v>46022</v>
          </cell>
          <cell r="R2184">
            <v>46022</v>
          </cell>
          <cell r="S2184">
            <v>40179</v>
          </cell>
          <cell r="T2184">
            <v>1</v>
          </cell>
          <cell r="U2184" t="str">
            <v>N</v>
          </cell>
          <cell r="V2184" t="str">
            <v>N</v>
          </cell>
          <cell r="W2184">
            <v>5</v>
          </cell>
          <cell r="X2184" t="str">
            <v>N</v>
          </cell>
          <cell r="Y2184" t="str">
            <v>VNGAAP</v>
          </cell>
          <cell r="Z2184" t="str">
            <v>9410</v>
          </cell>
          <cell r="AA2184">
            <v>43465</v>
          </cell>
          <cell r="AB2184">
            <v>15000000</v>
          </cell>
          <cell r="AC2184">
            <v>7000000000</v>
          </cell>
          <cell r="AD2184">
            <v>210000000</v>
          </cell>
          <cell r="AE2184">
            <v>3500000000</v>
          </cell>
          <cell r="AF2184">
            <v>2</v>
          </cell>
          <cell r="AG2184">
            <v>46022</v>
          </cell>
          <cell r="AH2184">
            <v>7000000000</v>
          </cell>
          <cell r="AI2184">
            <v>7000000000</v>
          </cell>
          <cell r="AJ2184">
            <v>15000000</v>
          </cell>
          <cell r="AK2184">
            <v>1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AS2184">
            <v>0</v>
          </cell>
          <cell r="AT2184">
            <v>0</v>
          </cell>
          <cell r="AU2184">
            <v>42369</v>
          </cell>
          <cell r="AV2184">
            <v>1</v>
          </cell>
          <cell r="AW2184">
            <v>0</v>
          </cell>
        </row>
        <row r="2185">
          <cell r="C2185" t="str">
            <v>B0817</v>
          </cell>
          <cell r="D2185">
            <v>3000000000</v>
          </cell>
          <cell r="E2185">
            <v>0</v>
          </cell>
          <cell r="F2185">
            <v>46022</v>
          </cell>
          <cell r="G2185">
            <v>7000000000</v>
          </cell>
          <cell r="H2185">
            <v>10000000000</v>
          </cell>
          <cell r="I2185">
            <v>3000000000</v>
          </cell>
          <cell r="J2185">
            <v>210000</v>
          </cell>
          <cell r="K2185" t="str">
            <v>2121</v>
          </cell>
          <cell r="L2185">
            <v>7</v>
          </cell>
          <cell r="M2185" t="str">
            <v>VND</v>
          </cell>
          <cell r="N2185" t="str">
            <v>VN0012215</v>
          </cell>
          <cell r="O2185">
            <v>7</v>
          </cell>
          <cell r="P2185" t="str">
            <v>LOAN</v>
          </cell>
          <cell r="Q2185">
            <v>46022</v>
          </cell>
          <cell r="R2185">
            <v>46022</v>
          </cell>
          <cell r="S2185">
            <v>40179</v>
          </cell>
          <cell r="T2185">
            <v>1</v>
          </cell>
          <cell r="U2185" t="str">
            <v>N</v>
          </cell>
          <cell r="V2185" t="str">
            <v>N</v>
          </cell>
          <cell r="W2185">
            <v>5</v>
          </cell>
          <cell r="X2185" t="str">
            <v>N</v>
          </cell>
          <cell r="Y2185" t="str">
            <v>VNGAAP</v>
          </cell>
          <cell r="Z2185" t="str">
            <v>9410</v>
          </cell>
          <cell r="AA2185">
            <v>43465</v>
          </cell>
          <cell r="AB2185">
            <v>15000000</v>
          </cell>
          <cell r="AC2185">
            <v>7000000000</v>
          </cell>
          <cell r="AD2185">
            <v>210000000</v>
          </cell>
          <cell r="AE2185">
            <v>4200000000</v>
          </cell>
          <cell r="AF2185">
            <v>2</v>
          </cell>
          <cell r="AG2185">
            <v>46022</v>
          </cell>
          <cell r="AH2185">
            <v>7000000000</v>
          </cell>
          <cell r="AI2185">
            <v>7000000000</v>
          </cell>
          <cell r="AJ2185">
            <v>15000000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AS2185">
            <v>0</v>
          </cell>
          <cell r="AT2185">
            <v>0</v>
          </cell>
          <cell r="AU2185">
            <v>42369</v>
          </cell>
          <cell r="AV2185">
            <v>1</v>
          </cell>
          <cell r="AW2185">
            <v>0</v>
          </cell>
        </row>
        <row r="2186">
          <cell r="C2186" t="str">
            <v>B0818</v>
          </cell>
          <cell r="D2186">
            <v>3000000000</v>
          </cell>
          <cell r="E2186">
            <v>0</v>
          </cell>
          <cell r="F2186">
            <v>46022</v>
          </cell>
          <cell r="G2186">
            <v>7000000000</v>
          </cell>
          <cell r="H2186">
            <v>10000000000</v>
          </cell>
          <cell r="I2186">
            <v>3000000000</v>
          </cell>
          <cell r="J2186">
            <v>210000</v>
          </cell>
          <cell r="K2186" t="str">
            <v>2121</v>
          </cell>
          <cell r="L2186">
            <v>7</v>
          </cell>
          <cell r="M2186" t="str">
            <v>VND</v>
          </cell>
          <cell r="N2186" t="str">
            <v>VN0012242</v>
          </cell>
          <cell r="O2186">
            <v>7</v>
          </cell>
          <cell r="P2186" t="str">
            <v>LOAN</v>
          </cell>
          <cell r="Q2186">
            <v>46022</v>
          </cell>
          <cell r="R2186">
            <v>46022</v>
          </cell>
          <cell r="S2186">
            <v>40179</v>
          </cell>
          <cell r="T2186">
            <v>1</v>
          </cell>
          <cell r="U2186" t="str">
            <v>N</v>
          </cell>
          <cell r="V2186" t="str">
            <v>N</v>
          </cell>
          <cell r="W2186">
            <v>5</v>
          </cell>
          <cell r="X2186" t="str">
            <v>N</v>
          </cell>
          <cell r="Y2186" t="str">
            <v>VNGAAP</v>
          </cell>
          <cell r="Z2186" t="str">
            <v>9410</v>
          </cell>
          <cell r="AA2186">
            <v>43465</v>
          </cell>
          <cell r="AB2186">
            <v>15000000</v>
          </cell>
          <cell r="AC2186">
            <v>7000000000</v>
          </cell>
          <cell r="AD2186">
            <v>210000000</v>
          </cell>
          <cell r="AE2186">
            <v>0</v>
          </cell>
          <cell r="AF2186">
            <v>2</v>
          </cell>
          <cell r="AG2186">
            <v>46022</v>
          </cell>
          <cell r="AH2186">
            <v>7000000000</v>
          </cell>
          <cell r="AI2186">
            <v>7000000000</v>
          </cell>
          <cell r="AJ2186">
            <v>15000000</v>
          </cell>
          <cell r="AK2186">
            <v>0.39</v>
          </cell>
          <cell r="AL2186">
            <v>0</v>
          </cell>
          <cell r="AM2186">
            <v>0</v>
          </cell>
          <cell r="AN2186">
            <v>0</v>
          </cell>
          <cell r="AO2186">
            <v>0</v>
          </cell>
          <cell r="AP2186">
            <v>0</v>
          </cell>
          <cell r="AQ2186">
            <v>0</v>
          </cell>
          <cell r="AR2186">
            <v>0</v>
          </cell>
          <cell r="AS2186">
            <v>0</v>
          </cell>
          <cell r="AT2186">
            <v>0</v>
          </cell>
          <cell r="AU2186">
            <v>42369</v>
          </cell>
          <cell r="AV2186">
            <v>1</v>
          </cell>
          <cell r="AW2186">
            <v>0</v>
          </cell>
        </row>
        <row r="2187">
          <cell r="C2187" t="str">
            <v>B0819</v>
          </cell>
          <cell r="D2187">
            <v>3000000000</v>
          </cell>
          <cell r="E2187">
            <v>0</v>
          </cell>
          <cell r="F2187">
            <v>46022</v>
          </cell>
          <cell r="G2187">
            <v>7000000000</v>
          </cell>
          <cell r="H2187">
            <v>10000000000</v>
          </cell>
          <cell r="I2187">
            <v>3000000000</v>
          </cell>
          <cell r="J2187">
            <v>210000</v>
          </cell>
          <cell r="K2187" t="str">
            <v>2121</v>
          </cell>
          <cell r="L2187">
            <v>7</v>
          </cell>
          <cell r="M2187" t="str">
            <v>VND</v>
          </cell>
          <cell r="N2187" t="str">
            <v>VN0012244</v>
          </cell>
          <cell r="O2187">
            <v>7</v>
          </cell>
          <cell r="P2187" t="str">
            <v>LOAN</v>
          </cell>
          <cell r="Q2187">
            <v>46022</v>
          </cell>
          <cell r="R2187">
            <v>46022</v>
          </cell>
          <cell r="S2187">
            <v>40179</v>
          </cell>
          <cell r="T2187">
            <v>1</v>
          </cell>
          <cell r="U2187" t="str">
            <v>N</v>
          </cell>
          <cell r="V2187" t="str">
            <v>N</v>
          </cell>
          <cell r="W2187">
            <v>5</v>
          </cell>
          <cell r="X2187" t="str">
            <v>N</v>
          </cell>
          <cell r="Y2187" t="str">
            <v>VNGAAP</v>
          </cell>
          <cell r="Z2187" t="str">
            <v>9410</v>
          </cell>
          <cell r="AA2187">
            <v>43465</v>
          </cell>
          <cell r="AB2187">
            <v>15000000</v>
          </cell>
          <cell r="AC2187">
            <v>7000000000</v>
          </cell>
          <cell r="AD2187">
            <v>210000000</v>
          </cell>
          <cell r="AE2187">
            <v>350000000</v>
          </cell>
          <cell r="AF2187">
            <v>2</v>
          </cell>
          <cell r="AG2187">
            <v>46022</v>
          </cell>
          <cell r="AH2187">
            <v>7000000000</v>
          </cell>
          <cell r="AI2187">
            <v>7000000000</v>
          </cell>
          <cell r="AJ2187">
            <v>15000000</v>
          </cell>
          <cell r="AK2187">
            <v>0.4</v>
          </cell>
          <cell r="AL2187">
            <v>0</v>
          </cell>
          <cell r="AM2187">
            <v>0</v>
          </cell>
          <cell r="AN2187">
            <v>0</v>
          </cell>
          <cell r="AO2187">
            <v>0</v>
          </cell>
          <cell r="AP2187">
            <v>0</v>
          </cell>
          <cell r="AQ2187">
            <v>0</v>
          </cell>
          <cell r="AR2187">
            <v>0</v>
          </cell>
          <cell r="AS2187">
            <v>0</v>
          </cell>
          <cell r="AT2187">
            <v>0</v>
          </cell>
          <cell r="AU2187">
            <v>42369</v>
          </cell>
          <cell r="AV2187">
            <v>1</v>
          </cell>
          <cell r="AW2187">
            <v>0</v>
          </cell>
        </row>
        <row r="2188">
          <cell r="C2188" t="str">
            <v>B0820</v>
          </cell>
          <cell r="D2188">
            <v>3000000000</v>
          </cell>
          <cell r="E2188">
            <v>0</v>
          </cell>
          <cell r="F2188">
            <v>46022</v>
          </cell>
          <cell r="G2188">
            <v>7000000000</v>
          </cell>
          <cell r="H2188">
            <v>10000000000</v>
          </cell>
          <cell r="I2188">
            <v>3000000000</v>
          </cell>
          <cell r="J2188">
            <v>210000</v>
          </cell>
          <cell r="K2188" t="str">
            <v>2121</v>
          </cell>
          <cell r="L2188">
            <v>7</v>
          </cell>
          <cell r="M2188" t="str">
            <v>VND</v>
          </cell>
          <cell r="N2188" t="str">
            <v>VN0011464</v>
          </cell>
          <cell r="O2188">
            <v>7</v>
          </cell>
          <cell r="P2188" t="str">
            <v>LOAN</v>
          </cell>
          <cell r="Q2188">
            <v>46022</v>
          </cell>
          <cell r="R2188">
            <v>46022</v>
          </cell>
          <cell r="S2188">
            <v>40179</v>
          </cell>
          <cell r="T2188">
            <v>1</v>
          </cell>
          <cell r="U2188" t="str">
            <v>N</v>
          </cell>
          <cell r="V2188" t="str">
            <v>N</v>
          </cell>
          <cell r="W2188">
            <v>5</v>
          </cell>
          <cell r="X2188" t="str">
            <v>N</v>
          </cell>
          <cell r="Y2188" t="str">
            <v>VNGAAP</v>
          </cell>
          <cell r="Z2188" t="str">
            <v>9410</v>
          </cell>
          <cell r="AA2188">
            <v>43465</v>
          </cell>
          <cell r="AB2188">
            <v>15000000</v>
          </cell>
          <cell r="AC2188">
            <v>7000000000</v>
          </cell>
          <cell r="AD2188">
            <v>210000000</v>
          </cell>
          <cell r="AE2188">
            <v>1400000000</v>
          </cell>
          <cell r="AF2188">
            <v>2</v>
          </cell>
          <cell r="AG2188">
            <v>46022</v>
          </cell>
          <cell r="AH2188">
            <v>7000000000</v>
          </cell>
          <cell r="AI2188">
            <v>7000000000</v>
          </cell>
          <cell r="AJ2188">
            <v>15000000</v>
          </cell>
          <cell r="AK2188">
            <v>0.6</v>
          </cell>
          <cell r="AL2188">
            <v>0</v>
          </cell>
          <cell r="AM2188">
            <v>0</v>
          </cell>
          <cell r="AN2188">
            <v>0</v>
          </cell>
          <cell r="AO2188">
            <v>0</v>
          </cell>
          <cell r="AP2188">
            <v>0</v>
          </cell>
          <cell r="AQ2188">
            <v>0</v>
          </cell>
          <cell r="AR2188">
            <v>0</v>
          </cell>
          <cell r="AS2188">
            <v>0</v>
          </cell>
          <cell r="AT2188">
            <v>0</v>
          </cell>
          <cell r="AU2188">
            <v>42369</v>
          </cell>
          <cell r="AV2188">
            <v>1</v>
          </cell>
          <cell r="AW2188">
            <v>0</v>
          </cell>
        </row>
        <row r="2189">
          <cell r="C2189" t="str">
            <v>B0821</v>
          </cell>
          <cell r="D2189">
            <v>3000000000</v>
          </cell>
          <cell r="E2189">
            <v>0</v>
          </cell>
          <cell r="F2189">
            <v>46022</v>
          </cell>
          <cell r="G2189">
            <v>7000000000</v>
          </cell>
          <cell r="H2189">
            <v>10000000000</v>
          </cell>
          <cell r="I2189">
            <v>3000000000</v>
          </cell>
          <cell r="J2189">
            <v>210000</v>
          </cell>
          <cell r="K2189" t="str">
            <v>2121</v>
          </cell>
          <cell r="L2189">
            <v>7</v>
          </cell>
          <cell r="M2189" t="str">
            <v>VND</v>
          </cell>
          <cell r="N2189" t="str">
            <v>VN0013354</v>
          </cell>
          <cell r="O2189">
            <v>7</v>
          </cell>
          <cell r="P2189" t="str">
            <v>LOAN</v>
          </cell>
          <cell r="Q2189">
            <v>46022</v>
          </cell>
          <cell r="R2189">
            <v>46022</v>
          </cell>
          <cell r="S2189">
            <v>40179</v>
          </cell>
          <cell r="T2189">
            <v>1</v>
          </cell>
          <cell r="U2189" t="str">
            <v>N</v>
          </cell>
          <cell r="V2189" t="str">
            <v>N</v>
          </cell>
          <cell r="W2189">
            <v>5</v>
          </cell>
          <cell r="X2189" t="str">
            <v>N</v>
          </cell>
          <cell r="Y2189" t="str">
            <v>VNGAAP</v>
          </cell>
          <cell r="Z2189" t="str">
            <v>9410</v>
          </cell>
          <cell r="AA2189">
            <v>43465</v>
          </cell>
          <cell r="AB2189">
            <v>15000000</v>
          </cell>
          <cell r="AC2189">
            <v>7000000000</v>
          </cell>
          <cell r="AD2189">
            <v>210000000</v>
          </cell>
          <cell r="AE2189">
            <v>3500000000</v>
          </cell>
          <cell r="AF2189">
            <v>2</v>
          </cell>
          <cell r="AG2189">
            <v>46022</v>
          </cell>
          <cell r="AH2189">
            <v>7000000000</v>
          </cell>
          <cell r="AI2189">
            <v>7000000000</v>
          </cell>
          <cell r="AJ2189">
            <v>15000000</v>
          </cell>
          <cell r="AK2189">
            <v>0.8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AS2189">
            <v>0</v>
          </cell>
          <cell r="AT2189">
            <v>0</v>
          </cell>
          <cell r="AU2189">
            <v>42369</v>
          </cell>
          <cell r="AV2189">
            <v>1</v>
          </cell>
          <cell r="AW2189">
            <v>0</v>
          </cell>
        </row>
        <row r="2190">
          <cell r="C2190" t="str">
            <v>B0822</v>
          </cell>
          <cell r="D2190">
            <v>3000000000</v>
          </cell>
          <cell r="E2190">
            <v>0</v>
          </cell>
          <cell r="F2190">
            <v>46022</v>
          </cell>
          <cell r="G2190">
            <v>7000000000</v>
          </cell>
          <cell r="H2190">
            <v>10000000000</v>
          </cell>
          <cell r="I2190">
            <v>3000000000</v>
          </cell>
          <cell r="J2190">
            <v>210000</v>
          </cell>
          <cell r="K2190" t="str">
            <v>2121</v>
          </cell>
          <cell r="L2190">
            <v>7</v>
          </cell>
          <cell r="M2190" t="str">
            <v>VND</v>
          </cell>
          <cell r="N2190" t="str">
            <v>VN0011588</v>
          </cell>
          <cell r="O2190">
            <v>7</v>
          </cell>
          <cell r="P2190" t="str">
            <v>LOAN</v>
          </cell>
          <cell r="Q2190">
            <v>46022</v>
          </cell>
          <cell r="R2190">
            <v>46022</v>
          </cell>
          <cell r="S2190">
            <v>40179</v>
          </cell>
          <cell r="T2190">
            <v>1</v>
          </cell>
          <cell r="U2190" t="str">
            <v>N</v>
          </cell>
          <cell r="V2190" t="str">
            <v>N</v>
          </cell>
          <cell r="W2190">
            <v>5</v>
          </cell>
          <cell r="X2190" t="str">
            <v>N</v>
          </cell>
          <cell r="Y2190" t="str">
            <v>VNGAAP</v>
          </cell>
          <cell r="Z2190" t="str">
            <v>9410</v>
          </cell>
          <cell r="AA2190">
            <v>43465</v>
          </cell>
          <cell r="AB2190">
            <v>15000000</v>
          </cell>
          <cell r="AC2190">
            <v>7000000000</v>
          </cell>
          <cell r="AD2190">
            <v>210000000</v>
          </cell>
          <cell r="AE2190">
            <v>4200000000</v>
          </cell>
          <cell r="AF2190">
            <v>2</v>
          </cell>
          <cell r="AG2190">
            <v>46022</v>
          </cell>
          <cell r="AH2190">
            <v>7000000000</v>
          </cell>
          <cell r="AI2190">
            <v>7000000000</v>
          </cell>
          <cell r="AJ2190">
            <v>15000000</v>
          </cell>
          <cell r="AK2190">
            <v>0.9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AS2190">
            <v>0</v>
          </cell>
          <cell r="AT2190">
            <v>0</v>
          </cell>
          <cell r="AU2190">
            <v>42369</v>
          </cell>
          <cell r="AV2190">
            <v>1</v>
          </cell>
          <cell r="AW2190">
            <v>0</v>
          </cell>
        </row>
        <row r="2191">
          <cell r="C2191" t="str">
            <v>B0823</v>
          </cell>
          <cell r="D2191">
            <v>3000000000</v>
          </cell>
          <cell r="E2191">
            <v>0</v>
          </cell>
          <cell r="F2191">
            <v>46022</v>
          </cell>
          <cell r="G2191">
            <v>7000000000</v>
          </cell>
          <cell r="H2191">
            <v>10000000000</v>
          </cell>
          <cell r="I2191">
            <v>3000000000</v>
          </cell>
          <cell r="J2191">
            <v>210000</v>
          </cell>
          <cell r="K2191" t="str">
            <v>2121</v>
          </cell>
          <cell r="L2191">
            <v>7</v>
          </cell>
          <cell r="M2191" t="str">
            <v>VND</v>
          </cell>
          <cell r="N2191" t="str">
            <v>VN0012455</v>
          </cell>
          <cell r="O2191">
            <v>7</v>
          </cell>
          <cell r="P2191" t="str">
            <v>LOAN</v>
          </cell>
          <cell r="Q2191">
            <v>46022</v>
          </cell>
          <cell r="R2191">
            <v>46022</v>
          </cell>
          <cell r="S2191">
            <v>40179</v>
          </cell>
          <cell r="T2191">
            <v>1</v>
          </cell>
          <cell r="U2191" t="str">
            <v>N</v>
          </cell>
          <cell r="V2191" t="str">
            <v>N</v>
          </cell>
          <cell r="W2191">
            <v>5</v>
          </cell>
          <cell r="X2191" t="str">
            <v>N</v>
          </cell>
          <cell r="Y2191" t="str">
            <v>VNGAAP</v>
          </cell>
          <cell r="Z2191" t="str">
            <v>9410</v>
          </cell>
          <cell r="AA2191">
            <v>43465</v>
          </cell>
          <cell r="AB2191">
            <v>15000000</v>
          </cell>
          <cell r="AC2191">
            <v>7000000000</v>
          </cell>
          <cell r="AD2191">
            <v>210000000</v>
          </cell>
          <cell r="AE2191">
            <v>0</v>
          </cell>
          <cell r="AF2191">
            <v>2</v>
          </cell>
          <cell r="AG2191">
            <v>46022</v>
          </cell>
          <cell r="AH2191">
            <v>7000000000</v>
          </cell>
          <cell r="AI2191">
            <v>7000000000</v>
          </cell>
          <cell r="AJ2191">
            <v>15000000</v>
          </cell>
          <cell r="AK2191">
            <v>1</v>
          </cell>
          <cell r="AL2191">
            <v>0</v>
          </cell>
          <cell r="AM2191">
            <v>0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S2191">
            <v>0</v>
          </cell>
          <cell r="AT2191">
            <v>0</v>
          </cell>
          <cell r="AU2191">
            <v>42369</v>
          </cell>
          <cell r="AV2191">
            <v>1</v>
          </cell>
          <cell r="AW2191">
            <v>0</v>
          </cell>
        </row>
        <row r="2192">
          <cell r="C2192" t="str">
            <v>B0824</v>
          </cell>
          <cell r="D2192">
            <v>3000000000</v>
          </cell>
          <cell r="E2192">
            <v>0</v>
          </cell>
          <cell r="F2192">
            <v>46022</v>
          </cell>
          <cell r="G2192">
            <v>7000000000</v>
          </cell>
          <cell r="H2192">
            <v>10000000000</v>
          </cell>
          <cell r="I2192">
            <v>3000000000</v>
          </cell>
          <cell r="J2192">
            <v>210000</v>
          </cell>
          <cell r="K2192" t="str">
            <v>2121</v>
          </cell>
          <cell r="L2192">
            <v>7</v>
          </cell>
          <cell r="M2192" t="str">
            <v>VND</v>
          </cell>
          <cell r="N2192" t="str">
            <v>VN0011797</v>
          </cell>
          <cell r="O2192">
            <v>7</v>
          </cell>
          <cell r="P2192" t="str">
            <v>LOAN</v>
          </cell>
          <cell r="Q2192">
            <v>46022</v>
          </cell>
          <cell r="R2192">
            <v>46022</v>
          </cell>
          <cell r="S2192">
            <v>40179</v>
          </cell>
          <cell r="T2192">
            <v>1</v>
          </cell>
          <cell r="U2192" t="str">
            <v>N</v>
          </cell>
          <cell r="V2192" t="str">
            <v>N</v>
          </cell>
          <cell r="W2192">
            <v>5</v>
          </cell>
          <cell r="X2192" t="str">
            <v>N</v>
          </cell>
          <cell r="Y2192" t="str">
            <v>VNGAAP</v>
          </cell>
          <cell r="Z2192" t="str">
            <v>9410</v>
          </cell>
          <cell r="AA2192">
            <v>43465</v>
          </cell>
          <cell r="AB2192">
            <v>15000000</v>
          </cell>
          <cell r="AC2192">
            <v>7000000000</v>
          </cell>
          <cell r="AD2192">
            <v>210000000</v>
          </cell>
          <cell r="AE2192">
            <v>350000000</v>
          </cell>
          <cell r="AF2192">
            <v>2</v>
          </cell>
          <cell r="AG2192">
            <v>46022</v>
          </cell>
          <cell r="AH2192">
            <v>7000000000</v>
          </cell>
          <cell r="AI2192">
            <v>7000000000</v>
          </cell>
          <cell r="AJ2192">
            <v>15000000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AS2192">
            <v>0</v>
          </cell>
          <cell r="AT2192">
            <v>0</v>
          </cell>
          <cell r="AU2192">
            <v>42369</v>
          </cell>
          <cell r="AV2192">
            <v>1</v>
          </cell>
          <cell r="AW2192">
            <v>0</v>
          </cell>
        </row>
        <row r="2193">
          <cell r="C2193" t="str">
            <v>B0825</v>
          </cell>
          <cell r="D2193">
            <v>3000000000</v>
          </cell>
          <cell r="E2193">
            <v>0</v>
          </cell>
          <cell r="F2193">
            <v>46022</v>
          </cell>
          <cell r="G2193">
            <v>7000000000</v>
          </cell>
          <cell r="H2193">
            <v>10000000000</v>
          </cell>
          <cell r="I2193">
            <v>3000000000</v>
          </cell>
          <cell r="J2193">
            <v>210000</v>
          </cell>
          <cell r="K2193" t="str">
            <v>2121</v>
          </cell>
          <cell r="L2193">
            <v>7</v>
          </cell>
          <cell r="M2193" t="str">
            <v>VND</v>
          </cell>
          <cell r="N2193" t="str">
            <v>VN0012244</v>
          </cell>
          <cell r="O2193">
            <v>7</v>
          </cell>
          <cell r="P2193" t="str">
            <v>LOAN</v>
          </cell>
          <cell r="Q2193">
            <v>46022</v>
          </cell>
          <cell r="R2193">
            <v>46022</v>
          </cell>
          <cell r="S2193">
            <v>40179</v>
          </cell>
          <cell r="T2193">
            <v>1</v>
          </cell>
          <cell r="U2193" t="str">
            <v>N</v>
          </cell>
          <cell r="V2193" t="str">
            <v>N</v>
          </cell>
          <cell r="W2193">
            <v>5</v>
          </cell>
          <cell r="X2193" t="str">
            <v>N</v>
          </cell>
          <cell r="Y2193" t="str">
            <v>VNGAAP</v>
          </cell>
          <cell r="Z2193" t="str">
            <v>9410</v>
          </cell>
          <cell r="AA2193">
            <v>43465</v>
          </cell>
          <cell r="AB2193">
            <v>15000000</v>
          </cell>
          <cell r="AC2193">
            <v>7000000000</v>
          </cell>
          <cell r="AD2193">
            <v>210000000</v>
          </cell>
          <cell r="AE2193">
            <v>1400000000</v>
          </cell>
          <cell r="AF2193">
            <v>2</v>
          </cell>
          <cell r="AG2193">
            <v>46022</v>
          </cell>
          <cell r="AH2193">
            <v>7000000000</v>
          </cell>
          <cell r="AI2193">
            <v>7000000000</v>
          </cell>
          <cell r="AJ2193">
            <v>15000000</v>
          </cell>
          <cell r="AK2193">
            <v>0.39</v>
          </cell>
          <cell r="AL2193">
            <v>0</v>
          </cell>
          <cell r="AM2193">
            <v>0</v>
          </cell>
          <cell r="AN2193">
            <v>0</v>
          </cell>
          <cell r="AO2193">
            <v>0</v>
          </cell>
          <cell r="AP2193">
            <v>0</v>
          </cell>
          <cell r="AQ2193">
            <v>0</v>
          </cell>
          <cell r="AR2193">
            <v>0</v>
          </cell>
          <cell r="AS2193">
            <v>0</v>
          </cell>
          <cell r="AT2193">
            <v>0</v>
          </cell>
          <cell r="AU2193">
            <v>42369</v>
          </cell>
          <cell r="AV2193">
            <v>1</v>
          </cell>
          <cell r="AW2193">
            <v>0</v>
          </cell>
        </row>
        <row r="2194">
          <cell r="C2194" t="str">
            <v>B0826</v>
          </cell>
          <cell r="D2194">
            <v>3000000000</v>
          </cell>
          <cell r="E2194">
            <v>0</v>
          </cell>
          <cell r="F2194">
            <v>46022</v>
          </cell>
          <cell r="G2194">
            <v>7000000000</v>
          </cell>
          <cell r="H2194">
            <v>10000000000</v>
          </cell>
          <cell r="I2194">
            <v>3000000000</v>
          </cell>
          <cell r="J2194">
            <v>210000</v>
          </cell>
          <cell r="K2194" t="str">
            <v>2121</v>
          </cell>
          <cell r="L2194">
            <v>7</v>
          </cell>
          <cell r="M2194" t="str">
            <v>VND</v>
          </cell>
          <cell r="N2194" t="str">
            <v>VN0011405</v>
          </cell>
          <cell r="O2194">
            <v>7</v>
          </cell>
          <cell r="P2194" t="str">
            <v>LOAN</v>
          </cell>
          <cell r="Q2194">
            <v>46022</v>
          </cell>
          <cell r="R2194">
            <v>46022</v>
          </cell>
          <cell r="S2194">
            <v>40179</v>
          </cell>
          <cell r="T2194">
            <v>1</v>
          </cell>
          <cell r="U2194" t="str">
            <v>N</v>
          </cell>
          <cell r="V2194" t="str">
            <v>N</v>
          </cell>
          <cell r="W2194">
            <v>5</v>
          </cell>
          <cell r="X2194" t="str">
            <v>N</v>
          </cell>
          <cell r="Y2194" t="str">
            <v>VNGAAP</v>
          </cell>
          <cell r="Z2194" t="str">
            <v>9410</v>
          </cell>
          <cell r="AA2194">
            <v>43465</v>
          </cell>
          <cell r="AB2194">
            <v>15000000</v>
          </cell>
          <cell r="AC2194">
            <v>7000000000</v>
          </cell>
          <cell r="AD2194">
            <v>210000000</v>
          </cell>
          <cell r="AE2194">
            <v>3500000000</v>
          </cell>
          <cell r="AF2194">
            <v>2</v>
          </cell>
          <cell r="AG2194">
            <v>46022</v>
          </cell>
          <cell r="AH2194">
            <v>7000000000</v>
          </cell>
          <cell r="AI2194">
            <v>7000000000</v>
          </cell>
          <cell r="AJ2194">
            <v>15000000</v>
          </cell>
          <cell r="AK2194">
            <v>0.4</v>
          </cell>
          <cell r="AL2194">
            <v>0</v>
          </cell>
          <cell r="AM2194">
            <v>0</v>
          </cell>
          <cell r="AN2194">
            <v>0</v>
          </cell>
          <cell r="AO2194">
            <v>0</v>
          </cell>
          <cell r="AP2194">
            <v>0</v>
          </cell>
          <cell r="AQ2194">
            <v>0</v>
          </cell>
          <cell r="AR2194">
            <v>0</v>
          </cell>
          <cell r="AS2194">
            <v>0</v>
          </cell>
          <cell r="AT2194">
            <v>0</v>
          </cell>
          <cell r="AU2194">
            <v>42369</v>
          </cell>
          <cell r="AV2194">
            <v>1</v>
          </cell>
          <cell r="AW2194">
            <v>0</v>
          </cell>
        </row>
        <row r="2195">
          <cell r="C2195" t="str">
            <v>B0827</v>
          </cell>
          <cell r="D2195">
            <v>3000000000</v>
          </cell>
          <cell r="E2195">
            <v>0</v>
          </cell>
          <cell r="F2195">
            <v>46022</v>
          </cell>
          <cell r="G2195">
            <v>7000000000</v>
          </cell>
          <cell r="H2195">
            <v>10000000000</v>
          </cell>
          <cell r="I2195">
            <v>3000000000</v>
          </cell>
          <cell r="J2195">
            <v>210000</v>
          </cell>
          <cell r="K2195" t="str">
            <v>2121</v>
          </cell>
          <cell r="L2195">
            <v>7</v>
          </cell>
          <cell r="M2195" t="str">
            <v>VND</v>
          </cell>
          <cell r="N2195" t="str">
            <v>VN0012694</v>
          </cell>
          <cell r="O2195">
            <v>7</v>
          </cell>
          <cell r="P2195" t="str">
            <v>LOAN</v>
          </cell>
          <cell r="Q2195">
            <v>46022</v>
          </cell>
          <cell r="R2195">
            <v>46022</v>
          </cell>
          <cell r="S2195">
            <v>40179</v>
          </cell>
          <cell r="T2195">
            <v>1</v>
          </cell>
          <cell r="U2195" t="str">
            <v>N</v>
          </cell>
          <cell r="V2195" t="str">
            <v>N</v>
          </cell>
          <cell r="W2195">
            <v>5</v>
          </cell>
          <cell r="X2195" t="str">
            <v>N</v>
          </cell>
          <cell r="Y2195" t="str">
            <v>VNGAAP</v>
          </cell>
          <cell r="Z2195" t="str">
            <v>9410</v>
          </cell>
          <cell r="AA2195">
            <v>43465</v>
          </cell>
          <cell r="AB2195">
            <v>15000000</v>
          </cell>
          <cell r="AC2195">
            <v>7000000000</v>
          </cell>
          <cell r="AD2195">
            <v>210000000</v>
          </cell>
          <cell r="AE2195">
            <v>4200000000</v>
          </cell>
          <cell r="AF2195">
            <v>2</v>
          </cell>
          <cell r="AG2195">
            <v>46022</v>
          </cell>
          <cell r="AH2195">
            <v>7000000000</v>
          </cell>
          <cell r="AI2195">
            <v>7000000000</v>
          </cell>
          <cell r="AJ2195">
            <v>15000000</v>
          </cell>
          <cell r="AK2195">
            <v>0.6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AS2195">
            <v>0</v>
          </cell>
          <cell r="AT2195">
            <v>0</v>
          </cell>
          <cell r="AU2195">
            <v>42369</v>
          </cell>
          <cell r="AV2195">
            <v>1</v>
          </cell>
          <cell r="AW2195">
            <v>0</v>
          </cell>
        </row>
        <row r="2196">
          <cell r="C2196" t="str">
            <v>B0828</v>
          </cell>
          <cell r="D2196">
            <v>3000000000</v>
          </cell>
          <cell r="E2196">
            <v>0</v>
          </cell>
          <cell r="F2196">
            <v>46022</v>
          </cell>
          <cell r="G2196">
            <v>7000000000</v>
          </cell>
          <cell r="H2196">
            <v>10000000000</v>
          </cell>
          <cell r="I2196">
            <v>3000000000</v>
          </cell>
          <cell r="J2196">
            <v>210000</v>
          </cell>
          <cell r="K2196" t="str">
            <v>2121</v>
          </cell>
          <cell r="L2196">
            <v>7</v>
          </cell>
          <cell r="M2196" t="str">
            <v>VND</v>
          </cell>
          <cell r="N2196" t="str">
            <v>VN0011882</v>
          </cell>
          <cell r="O2196">
            <v>7</v>
          </cell>
          <cell r="P2196" t="str">
            <v>LOAN</v>
          </cell>
          <cell r="Q2196">
            <v>46022</v>
          </cell>
          <cell r="R2196">
            <v>46022</v>
          </cell>
          <cell r="S2196">
            <v>40179</v>
          </cell>
          <cell r="T2196">
            <v>1</v>
          </cell>
          <cell r="U2196" t="str">
            <v>N</v>
          </cell>
          <cell r="V2196" t="str">
            <v>N</v>
          </cell>
          <cell r="W2196">
            <v>5</v>
          </cell>
          <cell r="X2196" t="str">
            <v>N</v>
          </cell>
          <cell r="Y2196" t="str">
            <v>VNGAAP</v>
          </cell>
          <cell r="Z2196" t="str">
            <v>9410</v>
          </cell>
          <cell r="AA2196">
            <v>43465</v>
          </cell>
          <cell r="AB2196">
            <v>15000000</v>
          </cell>
          <cell r="AC2196">
            <v>7000000000</v>
          </cell>
          <cell r="AD2196">
            <v>210000000</v>
          </cell>
          <cell r="AE2196">
            <v>0</v>
          </cell>
          <cell r="AF2196">
            <v>2</v>
          </cell>
          <cell r="AG2196">
            <v>46022</v>
          </cell>
          <cell r="AH2196">
            <v>7000000000</v>
          </cell>
          <cell r="AI2196">
            <v>7000000000</v>
          </cell>
          <cell r="AJ2196">
            <v>15000000</v>
          </cell>
          <cell r="AK2196">
            <v>0.8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AS2196">
            <v>0</v>
          </cell>
          <cell r="AT2196">
            <v>0</v>
          </cell>
          <cell r="AU2196">
            <v>42369</v>
          </cell>
          <cell r="AV2196">
            <v>1</v>
          </cell>
          <cell r="AW2196">
            <v>0</v>
          </cell>
        </row>
        <row r="2197">
          <cell r="C2197" t="str">
            <v>B0829</v>
          </cell>
          <cell r="D2197">
            <v>3000000000</v>
          </cell>
          <cell r="E2197">
            <v>0</v>
          </cell>
          <cell r="F2197">
            <v>46022</v>
          </cell>
          <cell r="G2197">
            <v>7000000000</v>
          </cell>
          <cell r="H2197">
            <v>10000000000</v>
          </cell>
          <cell r="I2197">
            <v>3000000000</v>
          </cell>
          <cell r="J2197">
            <v>210000</v>
          </cell>
          <cell r="K2197" t="str">
            <v>2121</v>
          </cell>
          <cell r="L2197">
            <v>7</v>
          </cell>
          <cell r="M2197" t="str">
            <v>VND</v>
          </cell>
          <cell r="N2197" t="str">
            <v>VN0013172</v>
          </cell>
          <cell r="O2197">
            <v>7</v>
          </cell>
          <cell r="P2197" t="str">
            <v>LOAN</v>
          </cell>
          <cell r="Q2197">
            <v>46022</v>
          </cell>
          <cell r="R2197">
            <v>46022</v>
          </cell>
          <cell r="S2197">
            <v>40179</v>
          </cell>
          <cell r="T2197">
            <v>1</v>
          </cell>
          <cell r="U2197" t="str">
            <v>N</v>
          </cell>
          <cell r="V2197" t="str">
            <v>N</v>
          </cell>
          <cell r="W2197">
            <v>5</v>
          </cell>
          <cell r="X2197" t="str">
            <v>N</v>
          </cell>
          <cell r="Y2197" t="str">
            <v>VNGAAP</v>
          </cell>
          <cell r="Z2197" t="str">
            <v>9410</v>
          </cell>
          <cell r="AA2197">
            <v>43465</v>
          </cell>
          <cell r="AB2197">
            <v>15000000</v>
          </cell>
          <cell r="AC2197">
            <v>7000000000</v>
          </cell>
          <cell r="AD2197">
            <v>210000000</v>
          </cell>
          <cell r="AE2197">
            <v>350000000</v>
          </cell>
          <cell r="AF2197">
            <v>2</v>
          </cell>
          <cell r="AG2197">
            <v>46022</v>
          </cell>
          <cell r="AH2197">
            <v>7000000000</v>
          </cell>
          <cell r="AI2197">
            <v>7000000000</v>
          </cell>
          <cell r="AJ2197">
            <v>15000000</v>
          </cell>
          <cell r="AK2197">
            <v>0.9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AS2197">
            <v>0</v>
          </cell>
          <cell r="AT2197">
            <v>0</v>
          </cell>
          <cell r="AU2197">
            <v>42369</v>
          </cell>
          <cell r="AV2197">
            <v>1</v>
          </cell>
          <cell r="AW2197">
            <v>0</v>
          </cell>
        </row>
        <row r="2198">
          <cell r="C2198" t="str">
            <v>B0830</v>
          </cell>
          <cell r="D2198">
            <v>3000000000</v>
          </cell>
          <cell r="E2198">
            <v>0</v>
          </cell>
          <cell r="F2198">
            <v>46022</v>
          </cell>
          <cell r="G2198">
            <v>7000000000</v>
          </cell>
          <cell r="H2198">
            <v>10000000000</v>
          </cell>
          <cell r="I2198">
            <v>3000000000</v>
          </cell>
          <cell r="J2198">
            <v>210000</v>
          </cell>
          <cell r="K2198" t="str">
            <v>2121</v>
          </cell>
          <cell r="L2198">
            <v>7</v>
          </cell>
          <cell r="M2198" t="str">
            <v>VND</v>
          </cell>
          <cell r="N2198" t="str">
            <v>VN0012333</v>
          </cell>
          <cell r="O2198">
            <v>7</v>
          </cell>
          <cell r="P2198" t="str">
            <v>LOAN</v>
          </cell>
          <cell r="Q2198">
            <v>46022</v>
          </cell>
          <cell r="R2198">
            <v>46022</v>
          </cell>
          <cell r="S2198">
            <v>40179</v>
          </cell>
          <cell r="T2198">
            <v>1</v>
          </cell>
          <cell r="U2198" t="str">
            <v>N</v>
          </cell>
          <cell r="V2198" t="str">
            <v>N</v>
          </cell>
          <cell r="W2198">
            <v>5</v>
          </cell>
          <cell r="X2198" t="str">
            <v>N</v>
          </cell>
          <cell r="Y2198" t="str">
            <v>VNGAAP</v>
          </cell>
          <cell r="Z2198" t="str">
            <v>9410</v>
          </cell>
          <cell r="AA2198">
            <v>43465</v>
          </cell>
          <cell r="AB2198">
            <v>15000000</v>
          </cell>
          <cell r="AC2198">
            <v>7000000000</v>
          </cell>
          <cell r="AD2198">
            <v>210000000</v>
          </cell>
          <cell r="AE2198">
            <v>1400000000</v>
          </cell>
          <cell r="AF2198">
            <v>2</v>
          </cell>
          <cell r="AG2198">
            <v>46022</v>
          </cell>
          <cell r="AH2198">
            <v>7000000000</v>
          </cell>
          <cell r="AI2198">
            <v>7000000000</v>
          </cell>
          <cell r="AJ2198">
            <v>15000000</v>
          </cell>
          <cell r="AK2198">
            <v>1</v>
          </cell>
          <cell r="AL2198">
            <v>0</v>
          </cell>
          <cell r="AM2198">
            <v>0</v>
          </cell>
          <cell r="AN2198">
            <v>0</v>
          </cell>
          <cell r="AO2198">
            <v>0</v>
          </cell>
          <cell r="AP2198">
            <v>0</v>
          </cell>
          <cell r="AQ2198">
            <v>0</v>
          </cell>
          <cell r="AR2198">
            <v>0</v>
          </cell>
          <cell r="AS2198">
            <v>0</v>
          </cell>
          <cell r="AT2198">
            <v>0</v>
          </cell>
          <cell r="AU2198">
            <v>42369</v>
          </cell>
          <cell r="AV2198">
            <v>1</v>
          </cell>
          <cell r="AW2198">
            <v>0</v>
          </cell>
        </row>
        <row r="2199">
          <cell r="C2199" t="str">
            <v>B0831</v>
          </cell>
          <cell r="D2199">
            <v>3000000000</v>
          </cell>
          <cell r="E2199">
            <v>0</v>
          </cell>
          <cell r="F2199">
            <v>46022</v>
          </cell>
          <cell r="G2199">
            <v>7000000000</v>
          </cell>
          <cell r="H2199">
            <v>10000000000</v>
          </cell>
          <cell r="I2199">
            <v>3000000000</v>
          </cell>
          <cell r="J2199">
            <v>210000</v>
          </cell>
          <cell r="K2199" t="str">
            <v>2121</v>
          </cell>
          <cell r="L2199">
            <v>7</v>
          </cell>
          <cell r="M2199" t="str">
            <v>VND</v>
          </cell>
          <cell r="N2199" t="str">
            <v>VN0013141</v>
          </cell>
          <cell r="O2199">
            <v>7</v>
          </cell>
          <cell r="P2199" t="str">
            <v>LOAN</v>
          </cell>
          <cell r="Q2199">
            <v>46022</v>
          </cell>
          <cell r="R2199">
            <v>46022</v>
          </cell>
          <cell r="S2199">
            <v>40179</v>
          </cell>
          <cell r="T2199">
            <v>1</v>
          </cell>
          <cell r="U2199" t="str">
            <v>N</v>
          </cell>
          <cell r="V2199" t="str">
            <v>N</v>
          </cell>
          <cell r="W2199">
            <v>5</v>
          </cell>
          <cell r="X2199" t="str">
            <v>N</v>
          </cell>
          <cell r="Y2199" t="str">
            <v>VNGAAP</v>
          </cell>
          <cell r="Z2199" t="str">
            <v>9410</v>
          </cell>
          <cell r="AA2199">
            <v>43465</v>
          </cell>
          <cell r="AB2199">
            <v>15000000</v>
          </cell>
          <cell r="AC2199">
            <v>7000000000</v>
          </cell>
          <cell r="AD2199">
            <v>210000000</v>
          </cell>
          <cell r="AE2199">
            <v>3500000000</v>
          </cell>
          <cell r="AF2199">
            <v>2</v>
          </cell>
          <cell r="AG2199">
            <v>46022</v>
          </cell>
          <cell r="AH2199">
            <v>7000000000</v>
          </cell>
          <cell r="AI2199">
            <v>7000000000</v>
          </cell>
          <cell r="AJ2199">
            <v>15000000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S2199">
            <v>0</v>
          </cell>
          <cell r="AT2199">
            <v>0</v>
          </cell>
          <cell r="AU2199">
            <v>42369</v>
          </cell>
          <cell r="AV2199">
            <v>1</v>
          </cell>
          <cell r="AW2199">
            <v>0</v>
          </cell>
        </row>
        <row r="2200">
          <cell r="C2200" t="str">
            <v>B0832</v>
          </cell>
          <cell r="D2200">
            <v>3000000000</v>
          </cell>
          <cell r="E2200">
            <v>0</v>
          </cell>
          <cell r="F2200">
            <v>46022</v>
          </cell>
          <cell r="G2200">
            <v>7000000000</v>
          </cell>
          <cell r="H2200">
            <v>10000000000</v>
          </cell>
          <cell r="I2200">
            <v>3000000000</v>
          </cell>
          <cell r="J2200">
            <v>210000</v>
          </cell>
          <cell r="K2200" t="str">
            <v>2121</v>
          </cell>
          <cell r="L2200">
            <v>7</v>
          </cell>
          <cell r="M2200" t="str">
            <v>VND</v>
          </cell>
          <cell r="N2200" t="str">
            <v>VN0011916</v>
          </cell>
          <cell r="O2200">
            <v>7</v>
          </cell>
          <cell r="P2200" t="str">
            <v>LOAN</v>
          </cell>
          <cell r="Q2200">
            <v>46022</v>
          </cell>
          <cell r="R2200">
            <v>46022</v>
          </cell>
          <cell r="S2200">
            <v>40179</v>
          </cell>
          <cell r="T2200">
            <v>1</v>
          </cell>
          <cell r="U2200" t="str">
            <v>N</v>
          </cell>
          <cell r="V2200" t="str">
            <v>N</v>
          </cell>
          <cell r="W2200">
            <v>5</v>
          </cell>
          <cell r="X2200" t="str">
            <v>N</v>
          </cell>
          <cell r="Y2200" t="str">
            <v>VNGAAP</v>
          </cell>
          <cell r="Z2200" t="str">
            <v>9410</v>
          </cell>
          <cell r="AA2200">
            <v>43465</v>
          </cell>
          <cell r="AB2200">
            <v>15000000</v>
          </cell>
          <cell r="AC2200">
            <v>7000000000</v>
          </cell>
          <cell r="AD2200">
            <v>210000000</v>
          </cell>
          <cell r="AE2200">
            <v>4200000000</v>
          </cell>
          <cell r="AF2200">
            <v>2</v>
          </cell>
          <cell r="AG2200">
            <v>46022</v>
          </cell>
          <cell r="AH2200">
            <v>7000000000</v>
          </cell>
          <cell r="AI2200">
            <v>7000000000</v>
          </cell>
          <cell r="AJ2200">
            <v>15000000</v>
          </cell>
          <cell r="AK2200">
            <v>0.39</v>
          </cell>
          <cell r="AL2200">
            <v>0</v>
          </cell>
          <cell r="AM2200">
            <v>0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S2200">
            <v>0</v>
          </cell>
          <cell r="AT2200">
            <v>0</v>
          </cell>
          <cell r="AU2200">
            <v>42369</v>
          </cell>
          <cell r="AV2200">
            <v>1</v>
          </cell>
          <cell r="AW2200">
            <v>0</v>
          </cell>
        </row>
        <row r="2201">
          <cell r="C2201" t="str">
            <v>B0833</v>
          </cell>
          <cell r="D2201">
            <v>3000000000</v>
          </cell>
          <cell r="E2201">
            <v>0</v>
          </cell>
          <cell r="F2201">
            <v>46022</v>
          </cell>
          <cell r="G2201">
            <v>7000000000</v>
          </cell>
          <cell r="H2201">
            <v>10000000000</v>
          </cell>
          <cell r="I2201">
            <v>3000000000</v>
          </cell>
          <cell r="J2201">
            <v>210000</v>
          </cell>
          <cell r="K2201" t="str">
            <v>2121</v>
          </cell>
          <cell r="L2201">
            <v>7</v>
          </cell>
          <cell r="M2201" t="str">
            <v>VND</v>
          </cell>
          <cell r="N2201" t="str">
            <v>VN0013601</v>
          </cell>
          <cell r="O2201">
            <v>7</v>
          </cell>
          <cell r="P2201" t="str">
            <v>LOAN</v>
          </cell>
          <cell r="Q2201">
            <v>46022</v>
          </cell>
          <cell r="R2201">
            <v>46022</v>
          </cell>
          <cell r="S2201">
            <v>40179</v>
          </cell>
          <cell r="T2201">
            <v>1</v>
          </cell>
          <cell r="U2201" t="str">
            <v>N</v>
          </cell>
          <cell r="V2201" t="str">
            <v>N</v>
          </cell>
          <cell r="W2201">
            <v>5</v>
          </cell>
          <cell r="X2201" t="str">
            <v>N</v>
          </cell>
          <cell r="Y2201" t="str">
            <v>VNGAAP</v>
          </cell>
          <cell r="Z2201" t="str">
            <v>9410</v>
          </cell>
          <cell r="AA2201">
            <v>43465</v>
          </cell>
          <cell r="AB2201">
            <v>15000000</v>
          </cell>
          <cell r="AC2201">
            <v>7000000000</v>
          </cell>
          <cell r="AD2201">
            <v>210000000</v>
          </cell>
          <cell r="AE2201">
            <v>0</v>
          </cell>
          <cell r="AF2201">
            <v>2</v>
          </cell>
          <cell r="AG2201">
            <v>46022</v>
          </cell>
          <cell r="AH2201">
            <v>7000000000</v>
          </cell>
          <cell r="AI2201">
            <v>7000000000</v>
          </cell>
          <cell r="AJ2201">
            <v>15000000</v>
          </cell>
          <cell r="AK2201">
            <v>0.4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S2201">
            <v>0</v>
          </cell>
          <cell r="AT2201">
            <v>0</v>
          </cell>
          <cell r="AU2201">
            <v>42369</v>
          </cell>
          <cell r="AV2201">
            <v>1</v>
          </cell>
          <cell r="AW2201">
            <v>0</v>
          </cell>
        </row>
        <row r="2202">
          <cell r="C2202" t="str">
            <v>B0834</v>
          </cell>
          <cell r="D2202">
            <v>3000000000</v>
          </cell>
          <cell r="E2202">
            <v>0</v>
          </cell>
          <cell r="F2202">
            <v>46022</v>
          </cell>
          <cell r="G2202">
            <v>7000000000</v>
          </cell>
          <cell r="H2202">
            <v>10000000000</v>
          </cell>
          <cell r="I2202">
            <v>3000000000</v>
          </cell>
          <cell r="J2202">
            <v>210000</v>
          </cell>
          <cell r="K2202" t="str">
            <v>2121</v>
          </cell>
          <cell r="L2202">
            <v>7</v>
          </cell>
          <cell r="M2202" t="str">
            <v>VND</v>
          </cell>
          <cell r="N2202" t="str">
            <v>VN0013232</v>
          </cell>
          <cell r="O2202">
            <v>7</v>
          </cell>
          <cell r="P2202" t="str">
            <v>LOAN</v>
          </cell>
          <cell r="Q2202">
            <v>46022</v>
          </cell>
          <cell r="R2202">
            <v>46022</v>
          </cell>
          <cell r="S2202">
            <v>40179</v>
          </cell>
          <cell r="T2202">
            <v>1</v>
          </cell>
          <cell r="U2202" t="str">
            <v>N</v>
          </cell>
          <cell r="V2202" t="str">
            <v>N</v>
          </cell>
          <cell r="W2202">
            <v>5</v>
          </cell>
          <cell r="X2202" t="str">
            <v>N</v>
          </cell>
          <cell r="Y2202" t="str">
            <v>VNGAAP</v>
          </cell>
          <cell r="Z2202" t="str">
            <v>9410</v>
          </cell>
          <cell r="AA2202">
            <v>43465</v>
          </cell>
          <cell r="AB2202">
            <v>15000000</v>
          </cell>
          <cell r="AC2202">
            <v>7000000000</v>
          </cell>
          <cell r="AD2202">
            <v>210000000</v>
          </cell>
          <cell r="AE2202">
            <v>350000000</v>
          </cell>
          <cell r="AF2202">
            <v>2</v>
          </cell>
          <cell r="AG2202">
            <v>46022</v>
          </cell>
          <cell r="AH2202">
            <v>7000000000</v>
          </cell>
          <cell r="AI2202">
            <v>7000000000</v>
          </cell>
          <cell r="AJ2202">
            <v>15000000</v>
          </cell>
          <cell r="AK2202">
            <v>0.6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S2202">
            <v>0</v>
          </cell>
          <cell r="AT2202">
            <v>0</v>
          </cell>
          <cell r="AU2202">
            <v>42369</v>
          </cell>
          <cell r="AV2202">
            <v>1</v>
          </cell>
          <cell r="AW2202">
            <v>0</v>
          </cell>
        </row>
        <row r="2203">
          <cell r="C2203" t="str">
            <v>B0835</v>
          </cell>
          <cell r="D2203">
            <v>3000000000</v>
          </cell>
          <cell r="E2203">
            <v>0</v>
          </cell>
          <cell r="F2203">
            <v>46022</v>
          </cell>
          <cell r="G2203">
            <v>7000000000</v>
          </cell>
          <cell r="H2203">
            <v>10000000000</v>
          </cell>
          <cell r="I2203">
            <v>3000000000</v>
          </cell>
          <cell r="J2203">
            <v>210000</v>
          </cell>
          <cell r="K2203" t="str">
            <v>2121</v>
          </cell>
          <cell r="L2203">
            <v>7</v>
          </cell>
          <cell r="M2203" t="str">
            <v>VND</v>
          </cell>
          <cell r="N2203" t="str">
            <v>VN0012481</v>
          </cell>
          <cell r="O2203">
            <v>7</v>
          </cell>
          <cell r="P2203" t="str">
            <v>LOAN</v>
          </cell>
          <cell r="Q2203">
            <v>46022</v>
          </cell>
          <cell r="R2203">
            <v>46022</v>
          </cell>
          <cell r="S2203">
            <v>40179</v>
          </cell>
          <cell r="T2203">
            <v>1</v>
          </cell>
          <cell r="U2203" t="str">
            <v>N</v>
          </cell>
          <cell r="V2203" t="str">
            <v>N</v>
          </cell>
          <cell r="W2203">
            <v>5</v>
          </cell>
          <cell r="X2203" t="str">
            <v>N</v>
          </cell>
          <cell r="Y2203" t="str">
            <v>VNGAAP</v>
          </cell>
          <cell r="Z2203" t="str">
            <v>9410</v>
          </cell>
          <cell r="AA2203">
            <v>43465</v>
          </cell>
          <cell r="AB2203">
            <v>15000000</v>
          </cell>
          <cell r="AC2203">
            <v>7000000000</v>
          </cell>
          <cell r="AD2203">
            <v>210000000</v>
          </cell>
          <cell r="AE2203">
            <v>1400000000</v>
          </cell>
          <cell r="AF2203">
            <v>2</v>
          </cell>
          <cell r="AG2203">
            <v>46022</v>
          </cell>
          <cell r="AH2203">
            <v>7000000000</v>
          </cell>
          <cell r="AI2203">
            <v>7000000000</v>
          </cell>
          <cell r="AJ2203">
            <v>15000000</v>
          </cell>
          <cell r="AK2203">
            <v>0.8</v>
          </cell>
          <cell r="AL2203">
            <v>0</v>
          </cell>
          <cell r="AM2203">
            <v>0</v>
          </cell>
          <cell r="AN2203">
            <v>0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S2203">
            <v>0</v>
          </cell>
          <cell r="AT2203">
            <v>0</v>
          </cell>
          <cell r="AU2203">
            <v>42369</v>
          </cell>
          <cell r="AV2203">
            <v>1</v>
          </cell>
          <cell r="AW2203">
            <v>0</v>
          </cell>
        </row>
        <row r="2204">
          <cell r="C2204" t="str">
            <v>B0836</v>
          </cell>
          <cell r="D2204">
            <v>3000000000</v>
          </cell>
          <cell r="E2204">
            <v>0</v>
          </cell>
          <cell r="F2204">
            <v>46022</v>
          </cell>
          <cell r="G2204">
            <v>7000000000</v>
          </cell>
          <cell r="H2204">
            <v>10000000000</v>
          </cell>
          <cell r="I2204">
            <v>3000000000</v>
          </cell>
          <cell r="J2204">
            <v>210000</v>
          </cell>
          <cell r="K2204" t="str">
            <v>2121</v>
          </cell>
          <cell r="L2204">
            <v>7</v>
          </cell>
          <cell r="M2204" t="str">
            <v>VND</v>
          </cell>
          <cell r="N2204" t="str">
            <v>VN0012394</v>
          </cell>
          <cell r="O2204">
            <v>7</v>
          </cell>
          <cell r="P2204" t="str">
            <v>LOAN</v>
          </cell>
          <cell r="Q2204">
            <v>46022</v>
          </cell>
          <cell r="R2204">
            <v>46022</v>
          </cell>
          <cell r="S2204">
            <v>40179</v>
          </cell>
          <cell r="T2204">
            <v>1</v>
          </cell>
          <cell r="U2204" t="str">
            <v>N</v>
          </cell>
          <cell r="V2204" t="str">
            <v>N</v>
          </cell>
          <cell r="W2204">
            <v>5</v>
          </cell>
          <cell r="X2204" t="str">
            <v>N</v>
          </cell>
          <cell r="Y2204" t="str">
            <v>VNGAAP</v>
          </cell>
          <cell r="Z2204" t="str">
            <v>9410</v>
          </cell>
          <cell r="AA2204">
            <v>43465</v>
          </cell>
          <cell r="AB2204">
            <v>15000000</v>
          </cell>
          <cell r="AC2204">
            <v>7000000000</v>
          </cell>
          <cell r="AD2204">
            <v>210000000</v>
          </cell>
          <cell r="AE2204">
            <v>3500000000</v>
          </cell>
          <cell r="AF2204">
            <v>2</v>
          </cell>
          <cell r="AG2204">
            <v>46022</v>
          </cell>
          <cell r="AH2204">
            <v>7000000000</v>
          </cell>
          <cell r="AI2204">
            <v>7000000000</v>
          </cell>
          <cell r="AJ2204">
            <v>15000000</v>
          </cell>
          <cell r="AK2204">
            <v>0.9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S2204">
            <v>0</v>
          </cell>
          <cell r="AT2204">
            <v>0</v>
          </cell>
          <cell r="AU2204">
            <v>42369</v>
          </cell>
          <cell r="AV2204">
            <v>1</v>
          </cell>
          <cell r="AW2204">
            <v>0</v>
          </cell>
        </row>
        <row r="2205">
          <cell r="C2205" t="str">
            <v>B0837</v>
          </cell>
          <cell r="D2205">
            <v>3000000000</v>
          </cell>
          <cell r="E2205">
            <v>0</v>
          </cell>
          <cell r="F2205">
            <v>46022</v>
          </cell>
          <cell r="G2205">
            <v>7000000000</v>
          </cell>
          <cell r="H2205">
            <v>10000000000</v>
          </cell>
          <cell r="I2205">
            <v>3000000000</v>
          </cell>
          <cell r="J2205">
            <v>210000</v>
          </cell>
          <cell r="K2205" t="str">
            <v>2121</v>
          </cell>
          <cell r="L2205">
            <v>7</v>
          </cell>
          <cell r="M2205" t="str">
            <v>VND</v>
          </cell>
          <cell r="N2205" t="str">
            <v>VN0012991</v>
          </cell>
          <cell r="O2205">
            <v>7</v>
          </cell>
          <cell r="P2205" t="str">
            <v>LOAN</v>
          </cell>
          <cell r="Q2205">
            <v>46022</v>
          </cell>
          <cell r="R2205">
            <v>46022</v>
          </cell>
          <cell r="S2205">
            <v>40179</v>
          </cell>
          <cell r="T2205">
            <v>1</v>
          </cell>
          <cell r="U2205" t="str">
            <v>N</v>
          </cell>
          <cell r="V2205" t="str">
            <v>N</v>
          </cell>
          <cell r="W2205">
            <v>5</v>
          </cell>
          <cell r="X2205" t="str">
            <v>N</v>
          </cell>
          <cell r="Y2205" t="str">
            <v>VNGAAP</v>
          </cell>
          <cell r="Z2205" t="str">
            <v>9410</v>
          </cell>
          <cell r="AA2205">
            <v>43465</v>
          </cell>
          <cell r="AB2205">
            <v>15000000</v>
          </cell>
          <cell r="AC2205">
            <v>7000000000</v>
          </cell>
          <cell r="AD2205">
            <v>210000000</v>
          </cell>
          <cell r="AE2205">
            <v>4200000000</v>
          </cell>
          <cell r="AF2205">
            <v>2</v>
          </cell>
          <cell r="AG2205">
            <v>46022</v>
          </cell>
          <cell r="AH2205">
            <v>7000000000</v>
          </cell>
          <cell r="AI2205">
            <v>7000000000</v>
          </cell>
          <cell r="AJ2205">
            <v>15000000</v>
          </cell>
          <cell r="AK2205">
            <v>1</v>
          </cell>
          <cell r="AL2205">
            <v>0</v>
          </cell>
          <cell r="AM2205">
            <v>0</v>
          </cell>
          <cell r="AN2205">
            <v>0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S2205">
            <v>0</v>
          </cell>
          <cell r="AT2205">
            <v>0</v>
          </cell>
          <cell r="AU2205">
            <v>42369</v>
          </cell>
          <cell r="AV2205">
            <v>1</v>
          </cell>
          <cell r="AW2205">
            <v>0</v>
          </cell>
        </row>
        <row r="2206">
          <cell r="C2206" t="str">
            <v>B0838</v>
          </cell>
          <cell r="D2206">
            <v>3000000000</v>
          </cell>
          <cell r="E2206">
            <v>0</v>
          </cell>
          <cell r="F2206">
            <v>46022</v>
          </cell>
          <cell r="G2206">
            <v>7000000000</v>
          </cell>
          <cell r="H2206">
            <v>10000000000</v>
          </cell>
          <cell r="I2206">
            <v>3000000000</v>
          </cell>
          <cell r="J2206">
            <v>210000</v>
          </cell>
          <cell r="K2206" t="str">
            <v>2121</v>
          </cell>
          <cell r="L2206">
            <v>7</v>
          </cell>
          <cell r="M2206" t="str">
            <v>VND</v>
          </cell>
          <cell r="N2206" t="str">
            <v>VN0011852</v>
          </cell>
          <cell r="O2206">
            <v>7</v>
          </cell>
          <cell r="P2206" t="str">
            <v>LOAN</v>
          </cell>
          <cell r="Q2206">
            <v>46022</v>
          </cell>
          <cell r="R2206">
            <v>46022</v>
          </cell>
          <cell r="S2206">
            <v>40179</v>
          </cell>
          <cell r="T2206">
            <v>1</v>
          </cell>
          <cell r="U2206" t="str">
            <v>N</v>
          </cell>
          <cell r="V2206" t="str">
            <v>N</v>
          </cell>
          <cell r="W2206">
            <v>5</v>
          </cell>
          <cell r="X2206" t="str">
            <v>N</v>
          </cell>
          <cell r="Y2206" t="str">
            <v>VNGAAP</v>
          </cell>
          <cell r="Z2206" t="str">
            <v>9410</v>
          </cell>
          <cell r="AA2206">
            <v>43465</v>
          </cell>
          <cell r="AB2206">
            <v>15000000</v>
          </cell>
          <cell r="AC2206">
            <v>7000000000</v>
          </cell>
          <cell r="AD2206">
            <v>210000000</v>
          </cell>
          <cell r="AE2206">
            <v>0</v>
          </cell>
          <cell r="AF2206">
            <v>2</v>
          </cell>
          <cell r="AG2206">
            <v>46022</v>
          </cell>
          <cell r="AH2206">
            <v>7000000000</v>
          </cell>
          <cell r="AI2206">
            <v>7000000000</v>
          </cell>
          <cell r="AJ2206">
            <v>15000000</v>
          </cell>
          <cell r="AK2206">
            <v>0</v>
          </cell>
          <cell r="AL2206">
            <v>0</v>
          </cell>
          <cell r="AM2206">
            <v>0</v>
          </cell>
          <cell r="AN2206">
            <v>0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S2206">
            <v>0</v>
          </cell>
          <cell r="AT2206">
            <v>0</v>
          </cell>
          <cell r="AU2206">
            <v>42369</v>
          </cell>
          <cell r="AV2206">
            <v>1</v>
          </cell>
          <cell r="AW2206">
            <v>0</v>
          </cell>
        </row>
        <row r="2207">
          <cell r="C2207" t="str">
            <v>C001</v>
          </cell>
          <cell r="D2207">
            <v>8000000000</v>
          </cell>
          <cell r="E2207">
            <v>0</v>
          </cell>
          <cell r="F2207">
            <v>44129</v>
          </cell>
          <cell r="G2207">
            <v>2000000000</v>
          </cell>
          <cell r="H2207">
            <v>10000000000</v>
          </cell>
          <cell r="I2207">
            <v>8000000000</v>
          </cell>
          <cell r="J2207">
            <v>60000000</v>
          </cell>
          <cell r="K2207" t="str">
            <v>2121</v>
          </cell>
          <cell r="L2207">
            <v>7</v>
          </cell>
          <cell r="M2207" t="str">
            <v>VND</v>
          </cell>
          <cell r="N2207" t="str">
            <v>VN0011379</v>
          </cell>
          <cell r="O2207">
            <v>7</v>
          </cell>
          <cell r="P2207" t="str">
            <v>Loan</v>
          </cell>
          <cell r="Q2207">
            <v>45955</v>
          </cell>
          <cell r="R2207">
            <v>44129</v>
          </cell>
          <cell r="S2207">
            <v>40179</v>
          </cell>
          <cell r="T2207">
            <v>1</v>
          </cell>
          <cell r="U2207" t="str">
            <v>N</v>
          </cell>
          <cell r="V2207" t="str">
            <v>N</v>
          </cell>
          <cell r="W2207">
            <v>1</v>
          </cell>
          <cell r="X2207">
            <v>0</v>
          </cell>
          <cell r="Y2207" t="str">
            <v>VNGAAP</v>
          </cell>
          <cell r="Z2207" t="str">
            <v>9410</v>
          </cell>
          <cell r="AA2207">
            <v>43465</v>
          </cell>
          <cell r="AB2207">
            <v>15000000</v>
          </cell>
          <cell r="AC2207">
            <v>2000000000</v>
          </cell>
          <cell r="AD2207">
            <v>60000000</v>
          </cell>
          <cell r="AE2207">
            <v>0</v>
          </cell>
          <cell r="AF2207">
            <v>2</v>
          </cell>
          <cell r="AG2207">
            <v>44195</v>
          </cell>
          <cell r="AH2207">
            <v>3000000000</v>
          </cell>
          <cell r="AI2207">
            <v>3000000000</v>
          </cell>
          <cell r="AJ2207">
            <v>15000000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AS2207">
            <v>0</v>
          </cell>
          <cell r="AT2207">
            <v>0</v>
          </cell>
          <cell r="AU2207">
            <v>43434</v>
          </cell>
          <cell r="AV2207">
            <v>4</v>
          </cell>
          <cell r="AW2207">
            <v>1</v>
          </cell>
        </row>
        <row r="2208">
          <cell r="C2208" t="str">
            <v>C005</v>
          </cell>
          <cell r="D2208">
            <v>8000000000</v>
          </cell>
          <cell r="E2208">
            <v>0</v>
          </cell>
          <cell r="F2208">
            <v>44129</v>
          </cell>
          <cell r="G2208">
            <v>2000000000</v>
          </cell>
          <cell r="H2208">
            <v>10000000000</v>
          </cell>
          <cell r="I2208">
            <v>8000000000</v>
          </cell>
          <cell r="J2208">
            <v>60000000</v>
          </cell>
          <cell r="K2208" t="str">
            <v>2121</v>
          </cell>
          <cell r="L2208">
            <v>7</v>
          </cell>
          <cell r="M2208" t="str">
            <v>VND</v>
          </cell>
          <cell r="N2208" t="str">
            <v>VN0011379</v>
          </cell>
          <cell r="O2208">
            <v>7</v>
          </cell>
          <cell r="P2208" t="str">
            <v>Loan</v>
          </cell>
          <cell r="Q2208">
            <v>45955</v>
          </cell>
          <cell r="R2208">
            <v>44129</v>
          </cell>
          <cell r="S2208">
            <v>40179</v>
          </cell>
          <cell r="T2208">
            <v>1</v>
          </cell>
          <cell r="U2208" t="str">
            <v>N</v>
          </cell>
          <cell r="V2208" t="str">
            <v>N</v>
          </cell>
          <cell r="W2208">
            <v>1</v>
          </cell>
          <cell r="X2208">
            <v>0</v>
          </cell>
          <cell r="Y2208" t="str">
            <v>VNGAAP</v>
          </cell>
          <cell r="Z2208" t="str">
            <v>9410</v>
          </cell>
          <cell r="AA2208">
            <v>43465</v>
          </cell>
          <cell r="AB2208">
            <v>15000000</v>
          </cell>
          <cell r="AC2208">
            <v>2000000000</v>
          </cell>
          <cell r="AD2208">
            <v>60000000</v>
          </cell>
          <cell r="AE2208">
            <v>0</v>
          </cell>
          <cell r="AF2208">
            <v>2</v>
          </cell>
          <cell r="AG2208">
            <v>44195</v>
          </cell>
          <cell r="AH2208">
            <v>3000000000</v>
          </cell>
          <cell r="AI2208">
            <v>3000000000</v>
          </cell>
          <cell r="AJ2208">
            <v>15000000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AS2208">
            <v>0</v>
          </cell>
          <cell r="AT2208">
            <v>0</v>
          </cell>
          <cell r="AU2208">
            <v>43434</v>
          </cell>
          <cell r="AV2208">
            <v>4</v>
          </cell>
          <cell r="AW2208">
            <v>5</v>
          </cell>
        </row>
        <row r="2209">
          <cell r="C2209" t="str">
            <v>C011</v>
          </cell>
          <cell r="D2209">
            <v>8000000000</v>
          </cell>
          <cell r="E2209">
            <v>0</v>
          </cell>
          <cell r="F2209">
            <v>44129</v>
          </cell>
          <cell r="G2209">
            <v>2000000000</v>
          </cell>
          <cell r="H2209">
            <v>10000000000</v>
          </cell>
          <cell r="I2209">
            <v>8000000000</v>
          </cell>
          <cell r="J2209">
            <v>60000000</v>
          </cell>
          <cell r="K2209" t="str">
            <v>2121</v>
          </cell>
          <cell r="L2209">
            <v>7</v>
          </cell>
          <cell r="M2209" t="str">
            <v>VND</v>
          </cell>
          <cell r="N2209" t="str">
            <v>VN0011379</v>
          </cell>
          <cell r="O2209">
            <v>7</v>
          </cell>
          <cell r="P2209" t="str">
            <v>Loan</v>
          </cell>
          <cell r="Q2209">
            <v>45955</v>
          </cell>
          <cell r="R2209">
            <v>44129</v>
          </cell>
          <cell r="S2209">
            <v>40179</v>
          </cell>
          <cell r="T2209">
            <v>1</v>
          </cell>
          <cell r="U2209" t="str">
            <v>N</v>
          </cell>
          <cell r="V2209" t="str">
            <v>N</v>
          </cell>
          <cell r="W2209">
            <v>1</v>
          </cell>
          <cell r="X2209">
            <v>0</v>
          </cell>
          <cell r="Y2209" t="str">
            <v>VNGAAP</v>
          </cell>
          <cell r="Z2209" t="str">
            <v>9410</v>
          </cell>
          <cell r="AA2209">
            <v>43465</v>
          </cell>
          <cell r="AB2209">
            <v>15000000</v>
          </cell>
          <cell r="AC2209">
            <v>2000000000</v>
          </cell>
          <cell r="AD2209">
            <v>60000000</v>
          </cell>
          <cell r="AE2209">
            <v>0</v>
          </cell>
          <cell r="AF2209">
            <v>2</v>
          </cell>
          <cell r="AG2209">
            <v>44195</v>
          </cell>
          <cell r="AH2209">
            <v>3000000000</v>
          </cell>
          <cell r="AI2209">
            <v>3000000000</v>
          </cell>
          <cell r="AJ2209">
            <v>15000000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S2209">
            <v>0</v>
          </cell>
          <cell r="AT2209">
            <v>0</v>
          </cell>
          <cell r="AU2209">
            <v>43434</v>
          </cell>
          <cell r="AV2209">
            <v>4</v>
          </cell>
          <cell r="AW2209">
            <v>11</v>
          </cell>
        </row>
        <row r="2210">
          <cell r="C2210" t="str">
            <v>C017</v>
          </cell>
          <cell r="D2210">
            <v>8000000000</v>
          </cell>
          <cell r="E2210">
            <v>0</v>
          </cell>
          <cell r="F2210">
            <v>44129</v>
          </cell>
          <cell r="G2210">
            <v>2000000000</v>
          </cell>
          <cell r="H2210">
            <v>10000000000</v>
          </cell>
          <cell r="I2210">
            <v>8000000000</v>
          </cell>
          <cell r="J2210">
            <v>60000000</v>
          </cell>
          <cell r="K2210" t="str">
            <v>2121</v>
          </cell>
          <cell r="L2210">
            <v>7</v>
          </cell>
          <cell r="M2210" t="str">
            <v>VND</v>
          </cell>
          <cell r="N2210" t="str">
            <v>VN0011379</v>
          </cell>
          <cell r="O2210">
            <v>7</v>
          </cell>
          <cell r="P2210" t="str">
            <v>Loan</v>
          </cell>
          <cell r="Q2210">
            <v>45955</v>
          </cell>
          <cell r="R2210">
            <v>44129</v>
          </cell>
          <cell r="S2210">
            <v>40179</v>
          </cell>
          <cell r="T2210">
            <v>1</v>
          </cell>
          <cell r="U2210" t="str">
            <v>N</v>
          </cell>
          <cell r="V2210" t="str">
            <v>N</v>
          </cell>
          <cell r="W2210">
            <v>1</v>
          </cell>
          <cell r="X2210">
            <v>0</v>
          </cell>
          <cell r="Y2210" t="str">
            <v>VNGAAP</v>
          </cell>
          <cell r="Z2210" t="str">
            <v>9410</v>
          </cell>
          <cell r="AA2210">
            <v>43465</v>
          </cell>
          <cell r="AB2210">
            <v>15000000</v>
          </cell>
          <cell r="AC2210">
            <v>2000000000</v>
          </cell>
          <cell r="AD2210">
            <v>60000000</v>
          </cell>
          <cell r="AE2210">
            <v>0</v>
          </cell>
          <cell r="AF2210">
            <v>2</v>
          </cell>
          <cell r="AG2210">
            <v>44195</v>
          </cell>
          <cell r="AH2210">
            <v>3000000000</v>
          </cell>
          <cell r="AI2210">
            <v>3000000000</v>
          </cell>
          <cell r="AJ2210">
            <v>15000000</v>
          </cell>
          <cell r="AK2210">
            <v>0</v>
          </cell>
          <cell r="AL2210">
            <v>0</v>
          </cell>
          <cell r="AM2210">
            <v>0</v>
          </cell>
          <cell r="AN2210">
            <v>0</v>
          </cell>
          <cell r="AO2210">
            <v>0</v>
          </cell>
          <cell r="AP2210">
            <v>0</v>
          </cell>
          <cell r="AQ2210">
            <v>0</v>
          </cell>
          <cell r="AR2210">
            <v>0</v>
          </cell>
          <cell r="AS2210">
            <v>0</v>
          </cell>
          <cell r="AT2210">
            <v>0</v>
          </cell>
          <cell r="AU2210">
            <v>43434</v>
          </cell>
          <cell r="AV2210">
            <v>4</v>
          </cell>
          <cell r="AW2210">
            <v>21</v>
          </cell>
        </row>
        <row r="2211">
          <cell r="C2211" t="str">
            <v>C019</v>
          </cell>
          <cell r="D2211">
            <v>8000000000</v>
          </cell>
          <cell r="E2211">
            <v>0</v>
          </cell>
          <cell r="F2211">
            <v>44129</v>
          </cell>
          <cell r="G2211">
            <v>2000000000</v>
          </cell>
          <cell r="H2211">
            <v>10000000000</v>
          </cell>
          <cell r="I2211">
            <v>8000000000</v>
          </cell>
          <cell r="J2211">
            <v>60000000</v>
          </cell>
          <cell r="K2211" t="str">
            <v>2121</v>
          </cell>
          <cell r="L2211">
            <v>7</v>
          </cell>
          <cell r="M2211" t="str">
            <v>VND</v>
          </cell>
          <cell r="N2211" t="str">
            <v>VN0011379</v>
          </cell>
          <cell r="O2211">
            <v>7</v>
          </cell>
          <cell r="P2211" t="str">
            <v>Loan</v>
          </cell>
          <cell r="Q2211">
            <v>45955</v>
          </cell>
          <cell r="R2211">
            <v>44129</v>
          </cell>
          <cell r="S2211">
            <v>40179</v>
          </cell>
          <cell r="T2211">
            <v>1</v>
          </cell>
          <cell r="U2211" t="str">
            <v>N</v>
          </cell>
          <cell r="V2211" t="str">
            <v>N</v>
          </cell>
          <cell r="W2211">
            <v>2</v>
          </cell>
          <cell r="X2211">
            <v>0</v>
          </cell>
          <cell r="Y2211" t="str">
            <v>VNGAAP</v>
          </cell>
          <cell r="Z2211" t="str">
            <v>9410</v>
          </cell>
          <cell r="AA2211">
            <v>43465</v>
          </cell>
          <cell r="AB2211">
            <v>15000000</v>
          </cell>
          <cell r="AC2211">
            <v>2000000000</v>
          </cell>
          <cell r="AD2211">
            <v>60000000</v>
          </cell>
          <cell r="AE2211">
            <v>60000000</v>
          </cell>
          <cell r="AF2211">
            <v>2</v>
          </cell>
          <cell r="AG2211">
            <v>44195</v>
          </cell>
          <cell r="AH2211">
            <v>3000000000</v>
          </cell>
          <cell r="AI2211">
            <v>3000000000</v>
          </cell>
          <cell r="AJ2211">
            <v>15000000</v>
          </cell>
          <cell r="AK2211">
            <v>0</v>
          </cell>
          <cell r="AL2211">
            <v>0</v>
          </cell>
          <cell r="AM2211">
            <v>0</v>
          </cell>
          <cell r="AN2211">
            <v>0</v>
          </cell>
          <cell r="AO2211">
            <v>0</v>
          </cell>
          <cell r="AP2211">
            <v>0</v>
          </cell>
          <cell r="AQ2211">
            <v>0</v>
          </cell>
          <cell r="AR2211">
            <v>0</v>
          </cell>
          <cell r="AS2211">
            <v>0</v>
          </cell>
          <cell r="AT2211">
            <v>0</v>
          </cell>
          <cell r="AU2211">
            <v>43434</v>
          </cell>
          <cell r="AV2211">
            <v>4</v>
          </cell>
          <cell r="AW2211">
            <v>1</v>
          </cell>
        </row>
        <row r="2212">
          <cell r="C2212" t="str">
            <v>C023</v>
          </cell>
          <cell r="D2212">
            <v>8000000000</v>
          </cell>
          <cell r="E2212">
            <v>0</v>
          </cell>
          <cell r="F2212">
            <v>44129</v>
          </cell>
          <cell r="G2212">
            <v>2000000000</v>
          </cell>
          <cell r="H2212">
            <v>10000000000</v>
          </cell>
          <cell r="I2212">
            <v>8000000000</v>
          </cell>
          <cell r="J2212">
            <v>60000000</v>
          </cell>
          <cell r="K2212" t="str">
            <v>2121</v>
          </cell>
          <cell r="L2212">
            <v>7</v>
          </cell>
          <cell r="M2212" t="str">
            <v>VND</v>
          </cell>
          <cell r="N2212" t="str">
            <v>VN0011379</v>
          </cell>
          <cell r="O2212">
            <v>7</v>
          </cell>
          <cell r="P2212" t="str">
            <v>Loan</v>
          </cell>
          <cell r="Q2212">
            <v>45955</v>
          </cell>
          <cell r="R2212">
            <v>44129</v>
          </cell>
          <cell r="S2212">
            <v>40179</v>
          </cell>
          <cell r="T2212">
            <v>1</v>
          </cell>
          <cell r="U2212" t="str">
            <v>N</v>
          </cell>
          <cell r="V2212" t="str">
            <v>N</v>
          </cell>
          <cell r="W2212">
            <v>2</v>
          </cell>
          <cell r="X2212">
            <v>0</v>
          </cell>
          <cell r="Y2212" t="str">
            <v>VNGAAP</v>
          </cell>
          <cell r="Z2212" t="str">
            <v>9410</v>
          </cell>
          <cell r="AA2212">
            <v>43465</v>
          </cell>
          <cell r="AB2212">
            <v>15000000</v>
          </cell>
          <cell r="AC2212">
            <v>2000000000</v>
          </cell>
          <cell r="AD2212">
            <v>60000000</v>
          </cell>
          <cell r="AE2212">
            <v>60000000</v>
          </cell>
          <cell r="AF2212">
            <v>2</v>
          </cell>
          <cell r="AG2212">
            <v>44195</v>
          </cell>
          <cell r="AH2212">
            <v>3000000000</v>
          </cell>
          <cell r="AI2212">
            <v>3000000000</v>
          </cell>
          <cell r="AJ2212">
            <v>15000000</v>
          </cell>
          <cell r="AK2212">
            <v>0</v>
          </cell>
          <cell r="AL2212">
            <v>0</v>
          </cell>
          <cell r="AM2212">
            <v>0</v>
          </cell>
          <cell r="AN2212">
            <v>0</v>
          </cell>
          <cell r="AO2212">
            <v>0</v>
          </cell>
          <cell r="AP2212">
            <v>0</v>
          </cell>
          <cell r="AQ2212">
            <v>0</v>
          </cell>
          <cell r="AR2212">
            <v>0</v>
          </cell>
          <cell r="AS2212">
            <v>0</v>
          </cell>
          <cell r="AT2212">
            <v>0</v>
          </cell>
          <cell r="AU2212">
            <v>43434</v>
          </cell>
          <cell r="AV2212">
            <v>4</v>
          </cell>
          <cell r="AW2212">
            <v>5</v>
          </cell>
        </row>
        <row r="2213">
          <cell r="C2213" t="str">
            <v>C029</v>
          </cell>
          <cell r="D2213">
            <v>8000000000</v>
          </cell>
          <cell r="E2213">
            <v>0</v>
          </cell>
          <cell r="F2213">
            <v>44129</v>
          </cell>
          <cell r="G2213">
            <v>2000000000</v>
          </cell>
          <cell r="H2213">
            <v>10000000000</v>
          </cell>
          <cell r="I2213">
            <v>8000000000</v>
          </cell>
          <cell r="J2213">
            <v>60000000</v>
          </cell>
          <cell r="K2213" t="str">
            <v>2121</v>
          </cell>
          <cell r="L2213">
            <v>7</v>
          </cell>
          <cell r="M2213" t="str">
            <v>VND</v>
          </cell>
          <cell r="N2213" t="str">
            <v>VN0011379</v>
          </cell>
          <cell r="O2213">
            <v>7</v>
          </cell>
          <cell r="P2213" t="str">
            <v>Loan</v>
          </cell>
          <cell r="Q2213">
            <v>45955</v>
          </cell>
          <cell r="R2213">
            <v>44129</v>
          </cell>
          <cell r="S2213">
            <v>40179</v>
          </cell>
          <cell r="T2213">
            <v>1</v>
          </cell>
          <cell r="U2213" t="str">
            <v>N</v>
          </cell>
          <cell r="V2213" t="str">
            <v>N</v>
          </cell>
          <cell r="W2213">
            <v>2</v>
          </cell>
          <cell r="X2213">
            <v>0</v>
          </cell>
          <cell r="Y2213" t="str">
            <v>VNGAAP</v>
          </cell>
          <cell r="Z2213" t="str">
            <v>9410</v>
          </cell>
          <cell r="AA2213">
            <v>43465</v>
          </cell>
          <cell r="AB2213">
            <v>15000000</v>
          </cell>
          <cell r="AC2213">
            <v>2000000000</v>
          </cell>
          <cell r="AD2213">
            <v>60000000</v>
          </cell>
          <cell r="AE2213">
            <v>80000000</v>
          </cell>
          <cell r="AF2213">
            <v>2</v>
          </cell>
          <cell r="AG2213">
            <v>44195</v>
          </cell>
          <cell r="AH2213">
            <v>3000000000</v>
          </cell>
          <cell r="AI2213">
            <v>3000000000</v>
          </cell>
          <cell r="AJ2213">
            <v>15000000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AS2213">
            <v>0</v>
          </cell>
          <cell r="AT2213">
            <v>0</v>
          </cell>
          <cell r="AU2213">
            <v>43434</v>
          </cell>
          <cell r="AV2213">
            <v>4</v>
          </cell>
          <cell r="AW2213">
            <v>11</v>
          </cell>
        </row>
        <row r="2214">
          <cell r="C2214" t="str">
            <v>C035</v>
          </cell>
          <cell r="D2214">
            <v>8000000000</v>
          </cell>
          <cell r="E2214">
            <v>0</v>
          </cell>
          <cell r="F2214">
            <v>44129</v>
          </cell>
          <cell r="G2214">
            <v>2000000000</v>
          </cell>
          <cell r="H2214">
            <v>10000000000</v>
          </cell>
          <cell r="I2214">
            <v>8000000000</v>
          </cell>
          <cell r="J2214">
            <v>60000000</v>
          </cell>
          <cell r="K2214" t="str">
            <v>2121</v>
          </cell>
          <cell r="L2214">
            <v>7</v>
          </cell>
          <cell r="M2214" t="str">
            <v>VND</v>
          </cell>
          <cell r="N2214" t="str">
            <v>VN0011379</v>
          </cell>
          <cell r="O2214">
            <v>7</v>
          </cell>
          <cell r="P2214" t="str">
            <v>Loan</v>
          </cell>
          <cell r="Q2214">
            <v>45955</v>
          </cell>
          <cell r="R2214">
            <v>44129</v>
          </cell>
          <cell r="S2214">
            <v>40179</v>
          </cell>
          <cell r="T2214">
            <v>1</v>
          </cell>
          <cell r="U2214" t="str">
            <v>N</v>
          </cell>
          <cell r="V2214" t="str">
            <v>N</v>
          </cell>
          <cell r="W2214">
            <v>2</v>
          </cell>
          <cell r="X2214">
            <v>0</v>
          </cell>
          <cell r="Y2214" t="str">
            <v>VNGAAP</v>
          </cell>
          <cell r="Z2214" t="str">
            <v>9410</v>
          </cell>
          <cell r="AA2214">
            <v>43465</v>
          </cell>
          <cell r="AB2214">
            <v>15000000</v>
          </cell>
          <cell r="AC2214">
            <v>2000000000</v>
          </cell>
          <cell r="AD2214">
            <v>60000000</v>
          </cell>
          <cell r="AE2214">
            <v>100000000</v>
          </cell>
          <cell r="AF2214">
            <v>2</v>
          </cell>
          <cell r="AG2214">
            <v>44195</v>
          </cell>
          <cell r="AH2214">
            <v>3000000000</v>
          </cell>
          <cell r="AI2214">
            <v>3000000000</v>
          </cell>
          <cell r="AJ2214">
            <v>15000000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AS2214">
            <v>0</v>
          </cell>
          <cell r="AT2214">
            <v>0</v>
          </cell>
          <cell r="AU2214">
            <v>43434</v>
          </cell>
          <cell r="AV2214">
            <v>4</v>
          </cell>
          <cell r="AW2214">
            <v>21</v>
          </cell>
        </row>
        <row r="2215">
          <cell r="C2215" t="str">
            <v>C037</v>
          </cell>
          <cell r="D2215">
            <v>8000000000</v>
          </cell>
          <cell r="E2215">
            <v>0</v>
          </cell>
          <cell r="F2215">
            <v>44129</v>
          </cell>
          <cell r="G2215">
            <v>2000000000</v>
          </cell>
          <cell r="H2215">
            <v>10000000000</v>
          </cell>
          <cell r="I2215">
            <v>8000000000</v>
          </cell>
          <cell r="J2215">
            <v>60000000</v>
          </cell>
          <cell r="K2215" t="str">
            <v>2121</v>
          </cell>
          <cell r="L2215">
            <v>7</v>
          </cell>
          <cell r="M2215" t="str">
            <v>VND</v>
          </cell>
          <cell r="N2215" t="str">
            <v>VN0011379</v>
          </cell>
          <cell r="O2215">
            <v>7</v>
          </cell>
          <cell r="P2215" t="str">
            <v>Loan</v>
          </cell>
          <cell r="Q2215">
            <v>45955</v>
          </cell>
          <cell r="R2215">
            <v>44129</v>
          </cell>
          <cell r="S2215">
            <v>40179</v>
          </cell>
          <cell r="T2215">
            <v>1</v>
          </cell>
          <cell r="U2215" t="str">
            <v>N</v>
          </cell>
          <cell r="V2215" t="str">
            <v>N</v>
          </cell>
          <cell r="W2215">
            <v>3</v>
          </cell>
          <cell r="X2215">
            <v>0</v>
          </cell>
          <cell r="Y2215" t="str">
            <v>VNGAAP</v>
          </cell>
          <cell r="Z2215" t="str">
            <v>9410</v>
          </cell>
          <cell r="AA2215">
            <v>43465</v>
          </cell>
          <cell r="AB2215">
            <v>15000000</v>
          </cell>
          <cell r="AC2215">
            <v>2000000000</v>
          </cell>
          <cell r="AD2215">
            <v>60000000</v>
          </cell>
          <cell r="AE2215">
            <v>360000000</v>
          </cell>
          <cell r="AF2215">
            <v>2</v>
          </cell>
          <cell r="AG2215">
            <v>44195</v>
          </cell>
          <cell r="AH2215">
            <v>3000000000</v>
          </cell>
          <cell r="AI2215">
            <v>3000000000</v>
          </cell>
          <cell r="AJ2215">
            <v>15000000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>
            <v>0</v>
          </cell>
          <cell r="AQ2215">
            <v>0</v>
          </cell>
          <cell r="AR2215">
            <v>0</v>
          </cell>
          <cell r="AS2215">
            <v>0</v>
          </cell>
          <cell r="AT2215">
            <v>0</v>
          </cell>
          <cell r="AU2215">
            <v>43434</v>
          </cell>
          <cell r="AV2215">
            <v>4</v>
          </cell>
          <cell r="AW2215">
            <v>21</v>
          </cell>
        </row>
        <row r="2216">
          <cell r="C2216" t="str">
            <v>C038</v>
          </cell>
          <cell r="D2216">
            <v>8000000000</v>
          </cell>
          <cell r="E2216">
            <v>0</v>
          </cell>
          <cell r="F2216">
            <v>44129</v>
          </cell>
          <cell r="G2216">
            <v>2000000000</v>
          </cell>
          <cell r="H2216">
            <v>10000000000</v>
          </cell>
          <cell r="I2216">
            <v>8000000000</v>
          </cell>
          <cell r="J2216">
            <v>60000000</v>
          </cell>
          <cell r="K2216" t="str">
            <v>2121</v>
          </cell>
          <cell r="L2216">
            <v>7</v>
          </cell>
          <cell r="M2216" t="str">
            <v>VND</v>
          </cell>
          <cell r="N2216" t="str">
            <v>VN0011379</v>
          </cell>
          <cell r="O2216">
            <v>7</v>
          </cell>
          <cell r="P2216" t="str">
            <v>Loan</v>
          </cell>
          <cell r="Q2216">
            <v>45955</v>
          </cell>
          <cell r="R2216">
            <v>44129</v>
          </cell>
          <cell r="S2216">
            <v>40179</v>
          </cell>
          <cell r="T2216">
            <v>1</v>
          </cell>
          <cell r="U2216" t="str">
            <v>N</v>
          </cell>
          <cell r="V2216" t="str">
            <v>N</v>
          </cell>
          <cell r="W2216">
            <v>4</v>
          </cell>
          <cell r="X2216">
            <v>0</v>
          </cell>
          <cell r="Y2216" t="str">
            <v>VNGAAP</v>
          </cell>
          <cell r="Z2216" t="str">
            <v>9410</v>
          </cell>
          <cell r="AA2216">
            <v>43465</v>
          </cell>
          <cell r="AB2216">
            <v>15000000</v>
          </cell>
          <cell r="AC2216">
            <v>2000000000</v>
          </cell>
          <cell r="AD2216">
            <v>60000000</v>
          </cell>
          <cell r="AE2216">
            <v>700000000</v>
          </cell>
          <cell r="AF2216">
            <v>2</v>
          </cell>
          <cell r="AG2216">
            <v>44195</v>
          </cell>
          <cell r="AH2216">
            <v>3000000000</v>
          </cell>
          <cell r="AI2216">
            <v>3000000000</v>
          </cell>
          <cell r="AJ2216">
            <v>15000000</v>
          </cell>
          <cell r="AK2216">
            <v>0</v>
          </cell>
          <cell r="AL2216">
            <v>0</v>
          </cell>
          <cell r="AM2216">
            <v>0</v>
          </cell>
          <cell r="AN2216">
            <v>0</v>
          </cell>
          <cell r="AO2216">
            <v>0</v>
          </cell>
          <cell r="AP2216">
            <v>0</v>
          </cell>
          <cell r="AQ2216">
            <v>0</v>
          </cell>
          <cell r="AR2216">
            <v>0</v>
          </cell>
          <cell r="AS2216">
            <v>0</v>
          </cell>
          <cell r="AT2216">
            <v>0</v>
          </cell>
          <cell r="AU2216">
            <v>43434</v>
          </cell>
          <cell r="AV2216">
            <v>4</v>
          </cell>
          <cell r="AW2216">
            <v>21</v>
          </cell>
        </row>
        <row r="2217">
          <cell r="C2217" t="str">
            <v>C039</v>
          </cell>
          <cell r="D2217">
            <v>8000000000</v>
          </cell>
          <cell r="E2217">
            <v>0</v>
          </cell>
          <cell r="F2217">
            <v>44129</v>
          </cell>
          <cell r="G2217">
            <v>2000000000</v>
          </cell>
          <cell r="H2217">
            <v>10000000000</v>
          </cell>
          <cell r="I2217">
            <v>8000000000</v>
          </cell>
          <cell r="J2217">
            <v>60000000</v>
          </cell>
          <cell r="K2217" t="str">
            <v>2121</v>
          </cell>
          <cell r="L2217">
            <v>7</v>
          </cell>
          <cell r="M2217" t="str">
            <v>VND</v>
          </cell>
          <cell r="N2217" t="str">
            <v>VN0011379</v>
          </cell>
          <cell r="O2217">
            <v>7</v>
          </cell>
          <cell r="P2217" t="str">
            <v>Loan</v>
          </cell>
          <cell r="Q2217">
            <v>45955</v>
          </cell>
          <cell r="R2217">
            <v>44129</v>
          </cell>
          <cell r="S2217">
            <v>40179</v>
          </cell>
          <cell r="T2217">
            <v>1</v>
          </cell>
          <cell r="U2217" t="str">
            <v>N</v>
          </cell>
          <cell r="V2217" t="str">
            <v>N</v>
          </cell>
          <cell r="W2217">
            <v>5</v>
          </cell>
          <cell r="X2217">
            <v>0</v>
          </cell>
          <cell r="Y2217" t="str">
            <v>VNGAAP</v>
          </cell>
          <cell r="Z2217" t="str">
            <v>9410</v>
          </cell>
          <cell r="AA2217">
            <v>43465</v>
          </cell>
          <cell r="AB2217">
            <v>15000000</v>
          </cell>
          <cell r="AC2217">
            <v>2000000000</v>
          </cell>
          <cell r="AD2217">
            <v>60000000</v>
          </cell>
          <cell r="AE2217">
            <v>1600000000</v>
          </cell>
          <cell r="AF2217">
            <v>2</v>
          </cell>
          <cell r="AG2217">
            <v>44195</v>
          </cell>
          <cell r="AH2217">
            <v>3000000000</v>
          </cell>
          <cell r="AI2217">
            <v>3000000000</v>
          </cell>
          <cell r="AJ2217">
            <v>15000000</v>
          </cell>
          <cell r="AK2217">
            <v>0</v>
          </cell>
          <cell r="AL2217">
            <v>0</v>
          </cell>
          <cell r="AM2217">
            <v>0</v>
          </cell>
          <cell r="AN2217">
            <v>0</v>
          </cell>
          <cell r="AO2217">
            <v>0</v>
          </cell>
          <cell r="AP2217">
            <v>0</v>
          </cell>
          <cell r="AQ2217">
            <v>0</v>
          </cell>
          <cell r="AR2217">
            <v>0</v>
          </cell>
          <cell r="AS2217">
            <v>0</v>
          </cell>
          <cell r="AT2217">
            <v>0</v>
          </cell>
          <cell r="AU2217">
            <v>43434</v>
          </cell>
          <cell r="AV2217">
            <v>4</v>
          </cell>
          <cell r="AW2217">
            <v>21</v>
          </cell>
        </row>
        <row r="2218">
          <cell r="C2218" t="str">
            <v>C040</v>
          </cell>
          <cell r="D2218">
            <v>8000000000</v>
          </cell>
          <cell r="E2218">
            <v>0</v>
          </cell>
          <cell r="F2218">
            <v>44129</v>
          </cell>
          <cell r="G2218">
            <v>2000000000</v>
          </cell>
          <cell r="H2218">
            <v>10000000000</v>
          </cell>
          <cell r="I2218">
            <v>8000000000</v>
          </cell>
          <cell r="J2218">
            <v>60000000</v>
          </cell>
          <cell r="K2218" t="str">
            <v>2121</v>
          </cell>
          <cell r="L2218">
            <v>8</v>
          </cell>
          <cell r="M2218" t="str">
            <v>VND</v>
          </cell>
          <cell r="N2218" t="str">
            <v>VN0011379</v>
          </cell>
          <cell r="O2218">
            <v>8</v>
          </cell>
          <cell r="P2218" t="str">
            <v>Loan</v>
          </cell>
          <cell r="Q2218">
            <v>45955</v>
          </cell>
          <cell r="R2218">
            <v>44129</v>
          </cell>
          <cell r="S2218">
            <v>40179</v>
          </cell>
          <cell r="T2218">
            <v>1</v>
          </cell>
          <cell r="U2218" t="str">
            <v>N</v>
          </cell>
          <cell r="V2218" t="str">
            <v>N</v>
          </cell>
          <cell r="W2218">
            <v>1</v>
          </cell>
          <cell r="X2218">
            <v>0</v>
          </cell>
          <cell r="Y2218" t="str">
            <v>VNGAAP</v>
          </cell>
          <cell r="Z2218" t="str">
            <v>9410</v>
          </cell>
          <cell r="AA2218">
            <v>43465</v>
          </cell>
          <cell r="AB2218">
            <v>15000000</v>
          </cell>
          <cell r="AC2218">
            <v>2000000000</v>
          </cell>
          <cell r="AD2218">
            <v>60000000</v>
          </cell>
          <cell r="AE2218">
            <v>0</v>
          </cell>
          <cell r="AF2218">
            <v>2</v>
          </cell>
          <cell r="AG2218">
            <v>44195</v>
          </cell>
          <cell r="AH2218">
            <v>3000000000</v>
          </cell>
          <cell r="AI2218">
            <v>3000000000</v>
          </cell>
          <cell r="AJ2218">
            <v>15000000</v>
          </cell>
          <cell r="AK2218">
            <v>0</v>
          </cell>
          <cell r="AL2218">
            <v>0</v>
          </cell>
          <cell r="AM2218">
            <v>0</v>
          </cell>
          <cell r="AN2218">
            <v>0</v>
          </cell>
          <cell r="AO2218">
            <v>0</v>
          </cell>
          <cell r="AP2218">
            <v>0</v>
          </cell>
          <cell r="AQ2218">
            <v>0</v>
          </cell>
          <cell r="AR2218">
            <v>0</v>
          </cell>
          <cell r="AS2218">
            <v>0</v>
          </cell>
          <cell r="AT2218">
            <v>0</v>
          </cell>
          <cell r="AU2218">
            <v>0</v>
          </cell>
          <cell r="AV2218">
            <v>17</v>
          </cell>
          <cell r="AW2218">
            <v>3</v>
          </cell>
        </row>
        <row r="2219">
          <cell r="C2219" t="str">
            <v>C041</v>
          </cell>
          <cell r="D2219">
            <v>8000000000</v>
          </cell>
          <cell r="E2219">
            <v>0</v>
          </cell>
          <cell r="F2219">
            <v>44129</v>
          </cell>
          <cell r="G2219">
            <v>2000000000</v>
          </cell>
          <cell r="H2219">
            <v>10000000000</v>
          </cell>
          <cell r="I2219">
            <v>8000000000</v>
          </cell>
          <cell r="J2219">
            <v>60000000</v>
          </cell>
          <cell r="K2219" t="str">
            <v>2121</v>
          </cell>
          <cell r="L2219">
            <v>8</v>
          </cell>
          <cell r="M2219" t="str">
            <v>VND</v>
          </cell>
          <cell r="N2219" t="str">
            <v>VN0011379</v>
          </cell>
          <cell r="O2219">
            <v>8</v>
          </cell>
          <cell r="P2219" t="str">
            <v>Loan</v>
          </cell>
          <cell r="Q2219">
            <v>45955</v>
          </cell>
          <cell r="R2219">
            <v>44129</v>
          </cell>
          <cell r="S2219">
            <v>40179</v>
          </cell>
          <cell r="T2219">
            <v>1</v>
          </cell>
          <cell r="U2219" t="str">
            <v>N</v>
          </cell>
          <cell r="V2219" t="str">
            <v>N</v>
          </cell>
          <cell r="W2219">
            <v>1</v>
          </cell>
          <cell r="X2219">
            <v>0</v>
          </cell>
          <cell r="Y2219" t="str">
            <v>VNGAAP</v>
          </cell>
          <cell r="Z2219" t="str">
            <v>9410</v>
          </cell>
          <cell r="AA2219">
            <v>43465</v>
          </cell>
          <cell r="AB2219">
            <v>15000000</v>
          </cell>
          <cell r="AC2219">
            <v>2000000000</v>
          </cell>
          <cell r="AD2219">
            <v>60000000</v>
          </cell>
          <cell r="AE2219">
            <v>0</v>
          </cell>
          <cell r="AF2219">
            <v>2</v>
          </cell>
          <cell r="AG2219">
            <v>44195</v>
          </cell>
          <cell r="AH2219">
            <v>3000000000</v>
          </cell>
          <cell r="AI2219">
            <v>3000000000</v>
          </cell>
          <cell r="AJ2219">
            <v>15000000</v>
          </cell>
          <cell r="AK2219">
            <v>0</v>
          </cell>
          <cell r="AL2219">
            <v>0</v>
          </cell>
          <cell r="AM2219">
            <v>0</v>
          </cell>
          <cell r="AN2219">
            <v>0</v>
          </cell>
          <cell r="AO2219">
            <v>0</v>
          </cell>
          <cell r="AP2219">
            <v>0</v>
          </cell>
          <cell r="AQ2219">
            <v>0</v>
          </cell>
          <cell r="AR2219">
            <v>0</v>
          </cell>
          <cell r="AS2219">
            <v>0</v>
          </cell>
          <cell r="AT2219">
            <v>0</v>
          </cell>
          <cell r="AU2219">
            <v>0</v>
          </cell>
          <cell r="AV2219">
            <v>17</v>
          </cell>
          <cell r="AW2219">
            <v>5</v>
          </cell>
        </row>
        <row r="2220">
          <cell r="C2220" t="str">
            <v>C042</v>
          </cell>
          <cell r="D2220">
            <v>8000000000</v>
          </cell>
          <cell r="E2220">
            <v>0</v>
          </cell>
          <cell r="F2220">
            <v>44129</v>
          </cell>
          <cell r="G2220">
            <v>2000000000</v>
          </cell>
          <cell r="H2220">
            <v>10000000000</v>
          </cell>
          <cell r="I2220">
            <v>8000000000</v>
          </cell>
          <cell r="J2220">
            <v>60000000</v>
          </cell>
          <cell r="K2220" t="str">
            <v>2121</v>
          </cell>
          <cell r="L2220">
            <v>8</v>
          </cell>
          <cell r="M2220" t="str">
            <v>VND</v>
          </cell>
          <cell r="N2220" t="str">
            <v>VN0011379</v>
          </cell>
          <cell r="O2220">
            <v>8</v>
          </cell>
          <cell r="P2220" t="str">
            <v>Loan</v>
          </cell>
          <cell r="Q2220">
            <v>45955</v>
          </cell>
          <cell r="R2220">
            <v>44129</v>
          </cell>
          <cell r="S2220">
            <v>40179</v>
          </cell>
          <cell r="T2220">
            <v>1</v>
          </cell>
          <cell r="U2220" t="str">
            <v>N</v>
          </cell>
          <cell r="V2220" t="str">
            <v>N</v>
          </cell>
          <cell r="W2220">
            <v>1</v>
          </cell>
          <cell r="X2220">
            <v>0</v>
          </cell>
          <cell r="Y2220" t="str">
            <v>VNGAAP</v>
          </cell>
          <cell r="Z2220" t="str">
            <v>9410</v>
          </cell>
          <cell r="AA2220">
            <v>43465</v>
          </cell>
          <cell r="AB2220">
            <v>15000000</v>
          </cell>
          <cell r="AC2220">
            <v>2000000000</v>
          </cell>
          <cell r="AD2220">
            <v>60000000</v>
          </cell>
          <cell r="AE2220">
            <v>0</v>
          </cell>
          <cell r="AF2220">
            <v>2</v>
          </cell>
          <cell r="AG2220">
            <v>44195</v>
          </cell>
          <cell r="AH2220">
            <v>3000000000</v>
          </cell>
          <cell r="AI2220">
            <v>3000000000</v>
          </cell>
          <cell r="AJ2220">
            <v>15000000</v>
          </cell>
          <cell r="AK2220">
            <v>0</v>
          </cell>
          <cell r="AL2220">
            <v>0</v>
          </cell>
          <cell r="AM2220">
            <v>0</v>
          </cell>
          <cell r="AN2220">
            <v>0</v>
          </cell>
          <cell r="AO2220">
            <v>0</v>
          </cell>
          <cell r="AP2220">
            <v>0</v>
          </cell>
          <cell r="AQ2220">
            <v>0</v>
          </cell>
          <cell r="AR2220">
            <v>0</v>
          </cell>
          <cell r="AS2220">
            <v>0</v>
          </cell>
          <cell r="AT2220">
            <v>0</v>
          </cell>
          <cell r="AU2220">
            <v>0</v>
          </cell>
          <cell r="AV2220">
            <v>17</v>
          </cell>
          <cell r="AW2220">
            <v>10</v>
          </cell>
        </row>
        <row r="2221">
          <cell r="C2221" t="str">
            <v>C043</v>
          </cell>
          <cell r="D2221">
            <v>8000000000</v>
          </cell>
          <cell r="E2221">
            <v>0</v>
          </cell>
          <cell r="F2221">
            <v>44129</v>
          </cell>
          <cell r="G2221">
            <v>2000000000</v>
          </cell>
          <cell r="H2221">
            <v>10000000000</v>
          </cell>
          <cell r="I2221">
            <v>8000000000</v>
          </cell>
          <cell r="J2221">
            <v>60000000</v>
          </cell>
          <cell r="K2221" t="str">
            <v>2121</v>
          </cell>
          <cell r="L2221">
            <v>8</v>
          </cell>
          <cell r="M2221" t="str">
            <v>VND</v>
          </cell>
          <cell r="N2221" t="str">
            <v>VN0011379</v>
          </cell>
          <cell r="O2221">
            <v>8</v>
          </cell>
          <cell r="P2221" t="str">
            <v>Loan</v>
          </cell>
          <cell r="Q2221">
            <v>45955</v>
          </cell>
          <cell r="R2221">
            <v>44129</v>
          </cell>
          <cell r="S2221">
            <v>40179</v>
          </cell>
          <cell r="T2221">
            <v>1</v>
          </cell>
          <cell r="U2221" t="str">
            <v>N</v>
          </cell>
          <cell r="V2221" t="str">
            <v>N</v>
          </cell>
          <cell r="W2221">
            <v>1</v>
          </cell>
          <cell r="X2221">
            <v>0</v>
          </cell>
          <cell r="Y2221" t="str">
            <v>VNGAAP</v>
          </cell>
          <cell r="Z2221" t="str">
            <v>9410</v>
          </cell>
          <cell r="AA2221">
            <v>43465</v>
          </cell>
          <cell r="AB2221">
            <v>15000000</v>
          </cell>
          <cell r="AC2221">
            <v>2000000000</v>
          </cell>
          <cell r="AD2221">
            <v>60000000</v>
          </cell>
          <cell r="AE2221">
            <v>0</v>
          </cell>
          <cell r="AF2221">
            <v>2</v>
          </cell>
          <cell r="AG2221">
            <v>44195</v>
          </cell>
          <cell r="AH2221">
            <v>3000000000</v>
          </cell>
          <cell r="AI2221">
            <v>3000000000</v>
          </cell>
          <cell r="AJ2221">
            <v>15000000</v>
          </cell>
          <cell r="AK2221">
            <v>0</v>
          </cell>
          <cell r="AL2221">
            <v>0</v>
          </cell>
          <cell r="AM2221">
            <v>0</v>
          </cell>
          <cell r="AN2221">
            <v>0</v>
          </cell>
          <cell r="AO2221">
            <v>0</v>
          </cell>
          <cell r="AP2221">
            <v>0</v>
          </cell>
          <cell r="AQ2221">
            <v>0</v>
          </cell>
          <cell r="AR2221">
            <v>0</v>
          </cell>
          <cell r="AS2221">
            <v>0</v>
          </cell>
          <cell r="AT2221">
            <v>0</v>
          </cell>
          <cell r="AU2221">
            <v>0</v>
          </cell>
          <cell r="AV2221">
            <v>17</v>
          </cell>
          <cell r="AW2221">
            <v>14</v>
          </cell>
        </row>
        <row r="2222">
          <cell r="C2222" t="str">
            <v>C044</v>
          </cell>
          <cell r="D2222">
            <v>8000000000</v>
          </cell>
          <cell r="E2222">
            <v>0</v>
          </cell>
          <cell r="F2222">
            <v>44129</v>
          </cell>
          <cell r="G2222">
            <v>2000000000</v>
          </cell>
          <cell r="H2222">
            <v>10000000000</v>
          </cell>
          <cell r="I2222">
            <v>8000000000</v>
          </cell>
          <cell r="J2222">
            <v>60000000</v>
          </cell>
          <cell r="K2222" t="str">
            <v>2121</v>
          </cell>
          <cell r="L2222">
            <v>8</v>
          </cell>
          <cell r="M2222" t="str">
            <v>VND</v>
          </cell>
          <cell r="N2222" t="str">
            <v>VN0011379</v>
          </cell>
          <cell r="O2222">
            <v>8</v>
          </cell>
          <cell r="P2222" t="str">
            <v>Loan</v>
          </cell>
          <cell r="Q2222">
            <v>45955</v>
          </cell>
          <cell r="R2222">
            <v>44129</v>
          </cell>
          <cell r="S2222">
            <v>40179</v>
          </cell>
          <cell r="T2222">
            <v>1</v>
          </cell>
          <cell r="U2222" t="str">
            <v>N</v>
          </cell>
          <cell r="V2222" t="str">
            <v>N</v>
          </cell>
          <cell r="W2222">
            <v>1</v>
          </cell>
          <cell r="X2222">
            <v>0</v>
          </cell>
          <cell r="Y2222" t="str">
            <v>VNGAAP</v>
          </cell>
          <cell r="Z2222" t="str">
            <v>9410</v>
          </cell>
          <cell r="AA2222">
            <v>43465</v>
          </cell>
          <cell r="AB2222">
            <v>15000000</v>
          </cell>
          <cell r="AC2222">
            <v>2000000000</v>
          </cell>
          <cell r="AD2222">
            <v>60000000</v>
          </cell>
          <cell r="AE2222">
            <v>0</v>
          </cell>
          <cell r="AF2222">
            <v>2</v>
          </cell>
          <cell r="AG2222">
            <v>44195</v>
          </cell>
          <cell r="AH2222">
            <v>3000000000</v>
          </cell>
          <cell r="AI2222">
            <v>3000000000</v>
          </cell>
          <cell r="AJ2222">
            <v>15000000</v>
          </cell>
          <cell r="AK2222">
            <v>0</v>
          </cell>
          <cell r="AL2222">
            <v>0</v>
          </cell>
          <cell r="AM2222">
            <v>0</v>
          </cell>
          <cell r="AN2222">
            <v>0</v>
          </cell>
          <cell r="AO2222">
            <v>0</v>
          </cell>
          <cell r="AP2222">
            <v>0</v>
          </cell>
          <cell r="AQ2222">
            <v>0</v>
          </cell>
          <cell r="AR2222">
            <v>0</v>
          </cell>
          <cell r="AS2222">
            <v>0</v>
          </cell>
          <cell r="AT2222">
            <v>0</v>
          </cell>
          <cell r="AU2222">
            <v>0</v>
          </cell>
          <cell r="AV2222">
            <v>17</v>
          </cell>
          <cell r="AW2222">
            <v>21</v>
          </cell>
        </row>
        <row r="2223">
          <cell r="C2223" t="str">
            <v>C045</v>
          </cell>
          <cell r="D2223">
            <v>8000000000</v>
          </cell>
          <cell r="E2223">
            <v>0</v>
          </cell>
          <cell r="F2223">
            <v>44129</v>
          </cell>
          <cell r="G2223">
            <v>2000000000</v>
          </cell>
          <cell r="H2223">
            <v>10000000000</v>
          </cell>
          <cell r="I2223">
            <v>8000000000</v>
          </cell>
          <cell r="J2223">
            <v>60000000</v>
          </cell>
          <cell r="K2223" t="str">
            <v>2121</v>
          </cell>
          <cell r="L2223">
            <v>8</v>
          </cell>
          <cell r="M2223" t="str">
            <v>VND</v>
          </cell>
          <cell r="N2223" t="str">
            <v>VN0011379</v>
          </cell>
          <cell r="O2223">
            <v>8</v>
          </cell>
          <cell r="P2223" t="str">
            <v>Loan</v>
          </cell>
          <cell r="Q2223">
            <v>45955</v>
          </cell>
          <cell r="R2223">
            <v>44129</v>
          </cell>
          <cell r="S2223">
            <v>40179</v>
          </cell>
          <cell r="T2223">
            <v>1</v>
          </cell>
          <cell r="U2223" t="str">
            <v>N</v>
          </cell>
          <cell r="V2223" t="str">
            <v>N</v>
          </cell>
          <cell r="W2223">
            <v>1</v>
          </cell>
          <cell r="X2223">
            <v>0</v>
          </cell>
          <cell r="Y2223" t="str">
            <v>VNGAAP</v>
          </cell>
          <cell r="Z2223" t="str">
            <v>9410</v>
          </cell>
          <cell r="AA2223">
            <v>43465</v>
          </cell>
          <cell r="AB2223">
            <v>15000000</v>
          </cell>
          <cell r="AC2223">
            <v>2000000000</v>
          </cell>
          <cell r="AD2223">
            <v>60000000</v>
          </cell>
          <cell r="AE2223">
            <v>0</v>
          </cell>
          <cell r="AF2223">
            <v>2</v>
          </cell>
          <cell r="AG2223">
            <v>44195</v>
          </cell>
          <cell r="AH2223">
            <v>3000000000</v>
          </cell>
          <cell r="AI2223">
            <v>3000000000</v>
          </cell>
          <cell r="AJ2223">
            <v>15000000</v>
          </cell>
          <cell r="AK2223">
            <v>0</v>
          </cell>
          <cell r="AL2223">
            <v>0</v>
          </cell>
          <cell r="AM2223">
            <v>0</v>
          </cell>
          <cell r="AN2223">
            <v>0</v>
          </cell>
          <cell r="AO2223">
            <v>0</v>
          </cell>
          <cell r="AP2223">
            <v>0</v>
          </cell>
          <cell r="AQ2223">
            <v>0</v>
          </cell>
          <cell r="AR2223">
            <v>0</v>
          </cell>
          <cell r="AS2223">
            <v>0</v>
          </cell>
          <cell r="AT2223">
            <v>0</v>
          </cell>
          <cell r="AU2223">
            <v>0</v>
          </cell>
          <cell r="AV2223">
            <v>17</v>
          </cell>
          <cell r="AW2223">
            <v>5</v>
          </cell>
        </row>
        <row r="2224">
          <cell r="C2224" t="str">
            <v>C046</v>
          </cell>
          <cell r="D2224">
            <v>8000000000</v>
          </cell>
          <cell r="E2224">
            <v>0</v>
          </cell>
          <cell r="F2224">
            <v>44129</v>
          </cell>
          <cell r="G2224">
            <v>2000000000</v>
          </cell>
          <cell r="H2224">
            <v>10000000000</v>
          </cell>
          <cell r="I2224">
            <v>8000000000</v>
          </cell>
          <cell r="J2224">
            <v>60000000</v>
          </cell>
          <cell r="K2224" t="str">
            <v>2121</v>
          </cell>
          <cell r="L2224">
            <v>8</v>
          </cell>
          <cell r="M2224" t="str">
            <v>VND</v>
          </cell>
          <cell r="N2224" t="str">
            <v>VN0011379</v>
          </cell>
          <cell r="O2224">
            <v>8</v>
          </cell>
          <cell r="P2224" t="str">
            <v>Loan</v>
          </cell>
          <cell r="Q2224">
            <v>45955</v>
          </cell>
          <cell r="R2224">
            <v>44129</v>
          </cell>
          <cell r="S2224">
            <v>40179</v>
          </cell>
          <cell r="T2224">
            <v>1</v>
          </cell>
          <cell r="U2224" t="str">
            <v>N</v>
          </cell>
          <cell r="V2224" t="str">
            <v>N</v>
          </cell>
          <cell r="W2224">
            <v>2</v>
          </cell>
          <cell r="X2224">
            <v>0</v>
          </cell>
          <cell r="Y2224" t="str">
            <v>VNGAAP</v>
          </cell>
          <cell r="Z2224" t="str">
            <v>9410</v>
          </cell>
          <cell r="AA2224">
            <v>43465</v>
          </cell>
          <cell r="AB2224">
            <v>15000000</v>
          </cell>
          <cell r="AC2224">
            <v>2000000000</v>
          </cell>
          <cell r="AD2224">
            <v>60000000</v>
          </cell>
          <cell r="AE2224">
            <v>60000000</v>
          </cell>
          <cell r="AF2224">
            <v>2</v>
          </cell>
          <cell r="AG2224">
            <v>44195</v>
          </cell>
          <cell r="AH2224">
            <v>3000000000</v>
          </cell>
          <cell r="AI2224">
            <v>3000000000</v>
          </cell>
          <cell r="AJ2224">
            <v>15000000</v>
          </cell>
          <cell r="AK2224">
            <v>0</v>
          </cell>
          <cell r="AL2224">
            <v>0</v>
          </cell>
          <cell r="AM2224">
            <v>0</v>
          </cell>
          <cell r="AN2224">
            <v>0</v>
          </cell>
          <cell r="AO2224">
            <v>0</v>
          </cell>
          <cell r="AP2224">
            <v>0</v>
          </cell>
          <cell r="AQ2224">
            <v>0</v>
          </cell>
          <cell r="AR2224">
            <v>0</v>
          </cell>
          <cell r="AS2224">
            <v>0</v>
          </cell>
          <cell r="AT2224">
            <v>0</v>
          </cell>
          <cell r="AU2224">
            <v>0</v>
          </cell>
          <cell r="AV2224">
            <v>17</v>
          </cell>
          <cell r="AW2224">
            <v>3</v>
          </cell>
        </row>
        <row r="2225">
          <cell r="C2225" t="str">
            <v>C047</v>
          </cell>
          <cell r="D2225">
            <v>8000000000</v>
          </cell>
          <cell r="E2225">
            <v>0</v>
          </cell>
          <cell r="F2225">
            <v>44129</v>
          </cell>
          <cell r="G2225">
            <v>2000000000</v>
          </cell>
          <cell r="H2225">
            <v>10000000000</v>
          </cell>
          <cell r="I2225">
            <v>8000000000</v>
          </cell>
          <cell r="J2225">
            <v>60000000</v>
          </cell>
          <cell r="K2225" t="str">
            <v>2121</v>
          </cell>
          <cell r="L2225">
            <v>8</v>
          </cell>
          <cell r="M2225" t="str">
            <v>VND</v>
          </cell>
          <cell r="N2225" t="str">
            <v>VN0011379</v>
          </cell>
          <cell r="O2225">
            <v>8</v>
          </cell>
          <cell r="P2225" t="str">
            <v>Loan</v>
          </cell>
          <cell r="Q2225">
            <v>45955</v>
          </cell>
          <cell r="R2225">
            <v>44129</v>
          </cell>
          <cell r="S2225">
            <v>40179</v>
          </cell>
          <cell r="T2225">
            <v>1</v>
          </cell>
          <cell r="U2225" t="str">
            <v>N</v>
          </cell>
          <cell r="V2225" t="str">
            <v>N</v>
          </cell>
          <cell r="W2225">
            <v>2</v>
          </cell>
          <cell r="X2225">
            <v>0</v>
          </cell>
          <cell r="Y2225" t="str">
            <v>VNGAAP</v>
          </cell>
          <cell r="Z2225" t="str">
            <v>9410</v>
          </cell>
          <cell r="AA2225">
            <v>43465</v>
          </cell>
          <cell r="AB2225">
            <v>15000000</v>
          </cell>
          <cell r="AC2225">
            <v>2000000000</v>
          </cell>
          <cell r="AD2225">
            <v>60000000</v>
          </cell>
          <cell r="AE2225">
            <v>40000000</v>
          </cell>
          <cell r="AF2225">
            <v>2</v>
          </cell>
          <cell r="AG2225">
            <v>44195</v>
          </cell>
          <cell r="AH2225">
            <v>3000000000</v>
          </cell>
          <cell r="AI2225">
            <v>3000000000</v>
          </cell>
          <cell r="AJ2225">
            <v>15000000</v>
          </cell>
          <cell r="AK2225">
            <v>0</v>
          </cell>
          <cell r="AL2225">
            <v>0</v>
          </cell>
          <cell r="AM2225">
            <v>0</v>
          </cell>
          <cell r="AN2225">
            <v>0</v>
          </cell>
          <cell r="AO2225">
            <v>0</v>
          </cell>
          <cell r="AP2225">
            <v>0</v>
          </cell>
          <cell r="AQ2225">
            <v>0</v>
          </cell>
          <cell r="AR2225">
            <v>0</v>
          </cell>
          <cell r="AS2225">
            <v>0</v>
          </cell>
          <cell r="AT2225">
            <v>0</v>
          </cell>
          <cell r="AU2225">
            <v>0</v>
          </cell>
          <cell r="AV2225">
            <v>17</v>
          </cell>
          <cell r="AW2225">
            <v>5</v>
          </cell>
        </row>
        <row r="2226">
          <cell r="C2226" t="str">
            <v>C048</v>
          </cell>
          <cell r="D2226">
            <v>8000000000</v>
          </cell>
          <cell r="E2226">
            <v>0</v>
          </cell>
          <cell r="F2226">
            <v>44129</v>
          </cell>
          <cell r="G2226">
            <v>2000000000</v>
          </cell>
          <cell r="H2226">
            <v>10000000000</v>
          </cell>
          <cell r="I2226">
            <v>8000000000</v>
          </cell>
          <cell r="J2226">
            <v>60000000</v>
          </cell>
          <cell r="K2226" t="str">
            <v>2121</v>
          </cell>
          <cell r="L2226">
            <v>8</v>
          </cell>
          <cell r="M2226" t="str">
            <v>VND</v>
          </cell>
          <cell r="N2226" t="str">
            <v>VN0011379</v>
          </cell>
          <cell r="O2226">
            <v>8</v>
          </cell>
          <cell r="P2226" t="str">
            <v>Loan</v>
          </cell>
          <cell r="Q2226">
            <v>45955</v>
          </cell>
          <cell r="R2226">
            <v>44129</v>
          </cell>
          <cell r="S2226">
            <v>40179</v>
          </cell>
          <cell r="T2226">
            <v>1</v>
          </cell>
          <cell r="U2226" t="str">
            <v>N</v>
          </cell>
          <cell r="V2226" t="str">
            <v>N</v>
          </cell>
          <cell r="W2226">
            <v>2</v>
          </cell>
          <cell r="X2226">
            <v>0</v>
          </cell>
          <cell r="Y2226" t="str">
            <v>VNGAAP</v>
          </cell>
          <cell r="Z2226" t="str">
            <v>9410</v>
          </cell>
          <cell r="AA2226">
            <v>43465</v>
          </cell>
          <cell r="AB2226">
            <v>15000000</v>
          </cell>
          <cell r="AC2226">
            <v>2000000000</v>
          </cell>
          <cell r="AD2226">
            <v>60000000</v>
          </cell>
          <cell r="AE2226">
            <v>40000000</v>
          </cell>
          <cell r="AF2226">
            <v>2</v>
          </cell>
          <cell r="AG2226">
            <v>44195</v>
          </cell>
          <cell r="AH2226">
            <v>3000000000</v>
          </cell>
          <cell r="AI2226">
            <v>3000000000</v>
          </cell>
          <cell r="AJ2226">
            <v>15000000</v>
          </cell>
          <cell r="AK2226">
            <v>0</v>
          </cell>
          <cell r="AL2226">
            <v>0</v>
          </cell>
          <cell r="AM2226">
            <v>0</v>
          </cell>
          <cell r="AN2226">
            <v>0</v>
          </cell>
          <cell r="AO2226">
            <v>0</v>
          </cell>
          <cell r="AP2226">
            <v>0</v>
          </cell>
          <cell r="AQ2226">
            <v>0</v>
          </cell>
          <cell r="AR2226">
            <v>0</v>
          </cell>
          <cell r="AS2226">
            <v>0</v>
          </cell>
          <cell r="AT2226">
            <v>0</v>
          </cell>
          <cell r="AU2226">
            <v>0</v>
          </cell>
          <cell r="AV2226">
            <v>17</v>
          </cell>
          <cell r="AW2226">
            <v>10</v>
          </cell>
        </row>
        <row r="2227">
          <cell r="C2227" t="str">
            <v>C049</v>
          </cell>
          <cell r="D2227">
            <v>8000000000</v>
          </cell>
          <cell r="E2227">
            <v>0</v>
          </cell>
          <cell r="F2227">
            <v>44129</v>
          </cell>
          <cell r="G2227">
            <v>2000000000</v>
          </cell>
          <cell r="H2227">
            <v>10000000000</v>
          </cell>
          <cell r="I2227">
            <v>8000000000</v>
          </cell>
          <cell r="J2227">
            <v>60000000</v>
          </cell>
          <cell r="K2227" t="str">
            <v>2121</v>
          </cell>
          <cell r="L2227">
            <v>8</v>
          </cell>
          <cell r="M2227" t="str">
            <v>VND</v>
          </cell>
          <cell r="N2227" t="str">
            <v>VN0011379</v>
          </cell>
          <cell r="O2227">
            <v>8</v>
          </cell>
          <cell r="P2227" t="str">
            <v>Loan</v>
          </cell>
          <cell r="Q2227">
            <v>45955</v>
          </cell>
          <cell r="R2227">
            <v>44129</v>
          </cell>
          <cell r="S2227">
            <v>40179</v>
          </cell>
          <cell r="T2227">
            <v>1</v>
          </cell>
          <cell r="U2227" t="str">
            <v>N</v>
          </cell>
          <cell r="V2227" t="str">
            <v>N</v>
          </cell>
          <cell r="W2227">
            <v>2</v>
          </cell>
          <cell r="X2227">
            <v>0</v>
          </cell>
          <cell r="Y2227" t="str">
            <v>VNGAAP</v>
          </cell>
          <cell r="Z2227" t="str">
            <v>9410</v>
          </cell>
          <cell r="AA2227">
            <v>43465</v>
          </cell>
          <cell r="AB2227">
            <v>15000000</v>
          </cell>
          <cell r="AC2227">
            <v>2000000000</v>
          </cell>
          <cell r="AD2227">
            <v>60000000</v>
          </cell>
          <cell r="AE2227">
            <v>40000000</v>
          </cell>
          <cell r="AF2227">
            <v>2</v>
          </cell>
          <cell r="AG2227">
            <v>44195</v>
          </cell>
          <cell r="AH2227">
            <v>3000000000</v>
          </cell>
          <cell r="AI2227">
            <v>3000000000</v>
          </cell>
          <cell r="AJ2227">
            <v>15000000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>
            <v>0</v>
          </cell>
          <cell r="AQ2227">
            <v>0</v>
          </cell>
          <cell r="AR2227">
            <v>0</v>
          </cell>
          <cell r="AS2227">
            <v>0</v>
          </cell>
          <cell r="AT2227">
            <v>0</v>
          </cell>
          <cell r="AU2227">
            <v>0</v>
          </cell>
          <cell r="AV2227">
            <v>17</v>
          </cell>
          <cell r="AW2227">
            <v>14</v>
          </cell>
        </row>
        <row r="2228">
          <cell r="C2228" t="str">
            <v>C050</v>
          </cell>
          <cell r="D2228">
            <v>8000000000</v>
          </cell>
          <cell r="E2228">
            <v>0</v>
          </cell>
          <cell r="F2228">
            <v>44129</v>
          </cell>
          <cell r="G2228">
            <v>2000000000</v>
          </cell>
          <cell r="H2228">
            <v>10000000000</v>
          </cell>
          <cell r="I2228">
            <v>8000000000</v>
          </cell>
          <cell r="J2228">
            <v>60000000</v>
          </cell>
          <cell r="K2228" t="str">
            <v>2121</v>
          </cell>
          <cell r="L2228">
            <v>8</v>
          </cell>
          <cell r="M2228" t="str">
            <v>VND</v>
          </cell>
          <cell r="N2228" t="str">
            <v>VN0011379</v>
          </cell>
          <cell r="O2228">
            <v>8</v>
          </cell>
          <cell r="P2228" t="str">
            <v>Loan</v>
          </cell>
          <cell r="Q2228">
            <v>45955</v>
          </cell>
          <cell r="R2228">
            <v>44129</v>
          </cell>
          <cell r="S2228">
            <v>40179</v>
          </cell>
          <cell r="T2228">
            <v>1</v>
          </cell>
          <cell r="U2228" t="str">
            <v>N</v>
          </cell>
          <cell r="V2228" t="str">
            <v>N</v>
          </cell>
          <cell r="W2228">
            <v>2</v>
          </cell>
          <cell r="X2228">
            <v>0</v>
          </cell>
          <cell r="Y2228" t="str">
            <v>VNGAAP</v>
          </cell>
          <cell r="Z2228" t="str">
            <v>9410</v>
          </cell>
          <cell r="AA2228">
            <v>43465</v>
          </cell>
          <cell r="AB2228">
            <v>15000000</v>
          </cell>
          <cell r="AC2228">
            <v>2000000000</v>
          </cell>
          <cell r="AD2228">
            <v>60000000</v>
          </cell>
          <cell r="AE2228">
            <v>100000000</v>
          </cell>
          <cell r="AF2228">
            <v>2</v>
          </cell>
          <cell r="AG2228">
            <v>44195</v>
          </cell>
          <cell r="AH2228">
            <v>3000000000</v>
          </cell>
          <cell r="AI2228">
            <v>3000000000</v>
          </cell>
          <cell r="AJ2228">
            <v>15000000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>
            <v>0</v>
          </cell>
          <cell r="AQ2228">
            <v>0</v>
          </cell>
          <cell r="AR2228">
            <v>0</v>
          </cell>
          <cell r="AS2228">
            <v>0</v>
          </cell>
          <cell r="AT2228">
            <v>0</v>
          </cell>
          <cell r="AU2228">
            <v>0</v>
          </cell>
          <cell r="AV2228">
            <v>17</v>
          </cell>
          <cell r="AW2228">
            <v>21</v>
          </cell>
        </row>
        <row r="2229">
          <cell r="C2229" t="str">
            <v>C051</v>
          </cell>
          <cell r="D2229">
            <v>8000000000</v>
          </cell>
          <cell r="E2229">
            <v>0</v>
          </cell>
          <cell r="F2229">
            <v>44129</v>
          </cell>
          <cell r="G2229">
            <v>2000000000</v>
          </cell>
          <cell r="H2229">
            <v>10000000000</v>
          </cell>
          <cell r="I2229">
            <v>8000000000</v>
          </cell>
          <cell r="J2229">
            <v>60000000</v>
          </cell>
          <cell r="K2229" t="str">
            <v>2121</v>
          </cell>
          <cell r="L2229">
            <v>8</v>
          </cell>
          <cell r="M2229" t="str">
            <v>VND</v>
          </cell>
          <cell r="N2229" t="str">
            <v>VN0011379</v>
          </cell>
          <cell r="O2229">
            <v>8</v>
          </cell>
          <cell r="P2229" t="str">
            <v>Loan</v>
          </cell>
          <cell r="Q2229">
            <v>45955</v>
          </cell>
          <cell r="R2229">
            <v>44129</v>
          </cell>
          <cell r="S2229">
            <v>40179</v>
          </cell>
          <cell r="T2229">
            <v>1</v>
          </cell>
          <cell r="U2229" t="str">
            <v>N</v>
          </cell>
          <cell r="V2229" t="str">
            <v>N</v>
          </cell>
          <cell r="W2229">
            <v>2</v>
          </cell>
          <cell r="X2229">
            <v>0</v>
          </cell>
          <cell r="Y2229" t="str">
            <v>VNGAAP</v>
          </cell>
          <cell r="Z2229" t="str">
            <v>9410</v>
          </cell>
          <cell r="AA2229">
            <v>43465</v>
          </cell>
          <cell r="AB2229">
            <v>15000000</v>
          </cell>
          <cell r="AC2229">
            <v>2000000000</v>
          </cell>
          <cell r="AD2229">
            <v>60000000</v>
          </cell>
          <cell r="AE2229">
            <v>100000000</v>
          </cell>
          <cell r="AF2229">
            <v>2</v>
          </cell>
          <cell r="AG2229">
            <v>44195</v>
          </cell>
          <cell r="AH2229">
            <v>3000000000</v>
          </cell>
          <cell r="AI2229">
            <v>3000000000</v>
          </cell>
          <cell r="AJ2229">
            <v>15000000</v>
          </cell>
          <cell r="AK2229">
            <v>0</v>
          </cell>
          <cell r="AL2229">
            <v>0</v>
          </cell>
          <cell r="AM2229">
            <v>0</v>
          </cell>
          <cell r="AN2229">
            <v>0</v>
          </cell>
          <cell r="AO2229">
            <v>0</v>
          </cell>
          <cell r="AP2229">
            <v>0</v>
          </cell>
          <cell r="AQ2229">
            <v>0</v>
          </cell>
          <cell r="AR2229">
            <v>0</v>
          </cell>
          <cell r="AS2229">
            <v>0</v>
          </cell>
          <cell r="AT2229">
            <v>0</v>
          </cell>
          <cell r="AU2229">
            <v>0</v>
          </cell>
          <cell r="AV2229">
            <v>17</v>
          </cell>
          <cell r="AW2229">
            <v>5</v>
          </cell>
        </row>
        <row r="2230">
          <cell r="C2230" t="str">
            <v>C052</v>
          </cell>
          <cell r="D2230">
            <v>8000000000</v>
          </cell>
          <cell r="E2230">
            <v>0</v>
          </cell>
          <cell r="F2230">
            <v>44129</v>
          </cell>
          <cell r="G2230">
            <v>2000000000</v>
          </cell>
          <cell r="H2230">
            <v>10000000000</v>
          </cell>
          <cell r="I2230">
            <v>8000000000</v>
          </cell>
          <cell r="J2230">
            <v>60000000</v>
          </cell>
          <cell r="K2230" t="str">
            <v>2121</v>
          </cell>
          <cell r="L2230">
            <v>8</v>
          </cell>
          <cell r="M2230" t="str">
            <v>VND</v>
          </cell>
          <cell r="N2230" t="str">
            <v>VN0011379</v>
          </cell>
          <cell r="O2230">
            <v>8</v>
          </cell>
          <cell r="P2230" t="str">
            <v>Loan</v>
          </cell>
          <cell r="Q2230">
            <v>45955</v>
          </cell>
          <cell r="R2230">
            <v>44129</v>
          </cell>
          <cell r="S2230">
            <v>40179</v>
          </cell>
          <cell r="T2230">
            <v>1</v>
          </cell>
          <cell r="U2230" t="str">
            <v>N</v>
          </cell>
          <cell r="V2230" t="str">
            <v>N</v>
          </cell>
          <cell r="W2230">
            <v>3</v>
          </cell>
          <cell r="X2230">
            <v>0</v>
          </cell>
          <cell r="Y2230" t="str">
            <v>VNGAAP</v>
          </cell>
          <cell r="Z2230" t="str">
            <v>9410</v>
          </cell>
          <cell r="AA2230">
            <v>43465</v>
          </cell>
          <cell r="AB2230">
            <v>15000000</v>
          </cell>
          <cell r="AC2230">
            <v>2000000000</v>
          </cell>
          <cell r="AD2230">
            <v>60000000</v>
          </cell>
          <cell r="AE2230">
            <v>360000000</v>
          </cell>
          <cell r="AF2230">
            <v>2</v>
          </cell>
          <cell r="AG2230">
            <v>44195</v>
          </cell>
          <cell r="AH2230">
            <v>3000000000</v>
          </cell>
          <cell r="AI2230">
            <v>3000000000</v>
          </cell>
          <cell r="AJ2230">
            <v>15000000</v>
          </cell>
          <cell r="AK2230">
            <v>0</v>
          </cell>
          <cell r="AL2230">
            <v>0</v>
          </cell>
          <cell r="AM2230">
            <v>0</v>
          </cell>
          <cell r="AN2230">
            <v>0</v>
          </cell>
          <cell r="AO2230">
            <v>0</v>
          </cell>
          <cell r="AP2230">
            <v>0</v>
          </cell>
          <cell r="AQ2230">
            <v>0</v>
          </cell>
          <cell r="AR2230">
            <v>0</v>
          </cell>
          <cell r="AS2230">
            <v>0</v>
          </cell>
          <cell r="AT2230">
            <v>0</v>
          </cell>
          <cell r="AU2230">
            <v>0</v>
          </cell>
          <cell r="AV2230">
            <v>17</v>
          </cell>
          <cell r="AW2230">
            <v>21</v>
          </cell>
        </row>
        <row r="2231">
          <cell r="C2231" t="str">
            <v>C053</v>
          </cell>
          <cell r="D2231">
            <v>8000000000</v>
          </cell>
          <cell r="E2231">
            <v>0</v>
          </cell>
          <cell r="F2231">
            <v>44129</v>
          </cell>
          <cell r="G2231">
            <v>2000000000</v>
          </cell>
          <cell r="H2231">
            <v>10000000000</v>
          </cell>
          <cell r="I2231">
            <v>8000000000</v>
          </cell>
          <cell r="J2231">
            <v>60000000</v>
          </cell>
          <cell r="K2231" t="str">
            <v>2121</v>
          </cell>
          <cell r="L2231">
            <v>8</v>
          </cell>
          <cell r="M2231" t="str">
            <v>VND</v>
          </cell>
          <cell r="N2231" t="str">
            <v>VN0011379</v>
          </cell>
          <cell r="O2231">
            <v>8</v>
          </cell>
          <cell r="P2231" t="str">
            <v>Loan</v>
          </cell>
          <cell r="Q2231">
            <v>45955</v>
          </cell>
          <cell r="R2231">
            <v>44129</v>
          </cell>
          <cell r="S2231">
            <v>40179</v>
          </cell>
          <cell r="T2231">
            <v>1</v>
          </cell>
          <cell r="U2231" t="str">
            <v>N</v>
          </cell>
          <cell r="V2231" t="str">
            <v>N</v>
          </cell>
          <cell r="W2231">
            <v>4</v>
          </cell>
          <cell r="X2231">
            <v>0</v>
          </cell>
          <cell r="Y2231" t="str">
            <v>VNGAAP</v>
          </cell>
          <cell r="Z2231" t="str">
            <v>9410</v>
          </cell>
          <cell r="AA2231">
            <v>43465</v>
          </cell>
          <cell r="AB2231">
            <v>15000000</v>
          </cell>
          <cell r="AC2231">
            <v>2000000000</v>
          </cell>
          <cell r="AD2231">
            <v>60000000</v>
          </cell>
          <cell r="AE2231">
            <v>700000000</v>
          </cell>
          <cell r="AF2231">
            <v>2</v>
          </cell>
          <cell r="AG2231">
            <v>44195</v>
          </cell>
          <cell r="AH2231">
            <v>3000000000</v>
          </cell>
          <cell r="AI2231">
            <v>3000000000</v>
          </cell>
          <cell r="AJ2231">
            <v>15000000</v>
          </cell>
          <cell r="AK2231">
            <v>0</v>
          </cell>
          <cell r="AL2231">
            <v>0</v>
          </cell>
          <cell r="AM2231">
            <v>0</v>
          </cell>
          <cell r="AN2231">
            <v>0</v>
          </cell>
          <cell r="AO2231">
            <v>0</v>
          </cell>
          <cell r="AP2231">
            <v>0</v>
          </cell>
          <cell r="AQ2231">
            <v>0</v>
          </cell>
          <cell r="AR2231">
            <v>0</v>
          </cell>
          <cell r="AS2231">
            <v>0</v>
          </cell>
          <cell r="AT2231">
            <v>0</v>
          </cell>
          <cell r="AU2231">
            <v>0</v>
          </cell>
          <cell r="AV2231">
            <v>17</v>
          </cell>
          <cell r="AW2231">
            <v>21</v>
          </cell>
        </row>
        <row r="2232">
          <cell r="C2232" t="str">
            <v>C054</v>
          </cell>
          <cell r="D2232">
            <v>8000000000</v>
          </cell>
          <cell r="E2232">
            <v>0</v>
          </cell>
          <cell r="F2232">
            <v>44129</v>
          </cell>
          <cell r="G2232">
            <v>2000000000</v>
          </cell>
          <cell r="H2232">
            <v>10000000000</v>
          </cell>
          <cell r="I2232">
            <v>8000000000</v>
          </cell>
          <cell r="J2232">
            <v>60000000</v>
          </cell>
          <cell r="K2232" t="str">
            <v>2121</v>
          </cell>
          <cell r="L2232">
            <v>8</v>
          </cell>
          <cell r="M2232" t="str">
            <v>VND</v>
          </cell>
          <cell r="N2232" t="str">
            <v>VN0011379</v>
          </cell>
          <cell r="O2232">
            <v>8</v>
          </cell>
          <cell r="P2232" t="str">
            <v>Loan</v>
          </cell>
          <cell r="Q2232">
            <v>45955</v>
          </cell>
          <cell r="R2232">
            <v>44129</v>
          </cell>
          <cell r="S2232">
            <v>40179</v>
          </cell>
          <cell r="T2232">
            <v>1</v>
          </cell>
          <cell r="U2232" t="str">
            <v>N</v>
          </cell>
          <cell r="V2232" t="str">
            <v>N</v>
          </cell>
          <cell r="W2232">
            <v>5</v>
          </cell>
          <cell r="X2232">
            <v>0</v>
          </cell>
          <cell r="Y2232" t="str">
            <v>VNGAAP</v>
          </cell>
          <cell r="Z2232" t="str">
            <v>9410</v>
          </cell>
          <cell r="AA2232">
            <v>43465</v>
          </cell>
          <cell r="AB2232">
            <v>15000000</v>
          </cell>
          <cell r="AC2232">
            <v>2000000000</v>
          </cell>
          <cell r="AD2232">
            <v>60000000</v>
          </cell>
          <cell r="AE2232">
            <v>1600000000</v>
          </cell>
          <cell r="AF2232">
            <v>2</v>
          </cell>
          <cell r="AG2232">
            <v>44195</v>
          </cell>
          <cell r="AH2232">
            <v>3000000000</v>
          </cell>
          <cell r="AI2232">
            <v>3000000000</v>
          </cell>
          <cell r="AJ2232">
            <v>15000000</v>
          </cell>
          <cell r="AK2232">
            <v>0</v>
          </cell>
          <cell r="AL2232">
            <v>0</v>
          </cell>
          <cell r="AM2232">
            <v>0</v>
          </cell>
          <cell r="AN2232">
            <v>0</v>
          </cell>
          <cell r="AO2232">
            <v>0</v>
          </cell>
          <cell r="AP2232">
            <v>0</v>
          </cell>
          <cell r="AQ2232">
            <v>0</v>
          </cell>
          <cell r="AR2232">
            <v>0</v>
          </cell>
          <cell r="AS2232">
            <v>0</v>
          </cell>
          <cell r="AT2232">
            <v>0</v>
          </cell>
          <cell r="AU2232">
            <v>0</v>
          </cell>
          <cell r="AV2232">
            <v>17</v>
          </cell>
          <cell r="AW2232">
            <v>21</v>
          </cell>
        </row>
        <row r="2233">
          <cell r="C2233" t="str">
            <v>C055</v>
          </cell>
          <cell r="D2233">
            <v>8000000000</v>
          </cell>
          <cell r="E2233">
            <v>0</v>
          </cell>
          <cell r="F2233">
            <v>44129</v>
          </cell>
          <cell r="G2233">
            <v>2000000000</v>
          </cell>
          <cell r="H2233">
            <v>10000000000</v>
          </cell>
          <cell r="I2233">
            <v>8000000000</v>
          </cell>
          <cell r="J2233">
            <v>60000000</v>
          </cell>
          <cell r="K2233" t="str">
            <v>2121</v>
          </cell>
          <cell r="L2233">
            <v>8</v>
          </cell>
          <cell r="M2233" t="str">
            <v>VND</v>
          </cell>
          <cell r="N2233" t="str">
            <v>VN0011379</v>
          </cell>
          <cell r="O2233">
            <v>8</v>
          </cell>
          <cell r="P2233" t="str">
            <v>Loan</v>
          </cell>
          <cell r="Q2233">
            <v>45955</v>
          </cell>
          <cell r="R2233">
            <v>44129</v>
          </cell>
          <cell r="S2233">
            <v>40179</v>
          </cell>
          <cell r="T2233">
            <v>1</v>
          </cell>
          <cell r="U2233" t="str">
            <v>N</v>
          </cell>
          <cell r="V2233" t="str">
            <v>N</v>
          </cell>
          <cell r="W2233">
            <v>1</v>
          </cell>
          <cell r="X2233">
            <v>0</v>
          </cell>
          <cell r="Y2233" t="str">
            <v>VNGAAP</v>
          </cell>
          <cell r="Z2233" t="str">
            <v>9410</v>
          </cell>
          <cell r="AA2233">
            <v>43465</v>
          </cell>
          <cell r="AB2233">
            <v>15000000</v>
          </cell>
          <cell r="AC2233">
            <v>2000000000</v>
          </cell>
          <cell r="AD2233">
            <v>60000000</v>
          </cell>
          <cell r="AE2233">
            <v>0</v>
          </cell>
          <cell r="AF2233">
            <v>2</v>
          </cell>
          <cell r="AG2233">
            <v>44195</v>
          </cell>
          <cell r="AH2233">
            <v>3000000000</v>
          </cell>
          <cell r="AI2233">
            <v>3000000000</v>
          </cell>
          <cell r="AJ2233">
            <v>15000000</v>
          </cell>
          <cell r="AK2233">
            <v>0</v>
          </cell>
          <cell r="AL2233">
            <v>0</v>
          </cell>
          <cell r="AM2233">
            <v>0</v>
          </cell>
          <cell r="AN2233">
            <v>0</v>
          </cell>
          <cell r="AO2233">
            <v>0</v>
          </cell>
          <cell r="AP2233">
            <v>0</v>
          </cell>
          <cell r="AQ2233">
            <v>0</v>
          </cell>
          <cell r="AR2233">
            <v>0</v>
          </cell>
          <cell r="AS2233">
            <v>0</v>
          </cell>
          <cell r="AT2233">
            <v>0</v>
          </cell>
          <cell r="AU2233">
            <v>0</v>
          </cell>
          <cell r="AV2233">
            <v>12</v>
          </cell>
          <cell r="AW2233">
            <v>2</v>
          </cell>
        </row>
        <row r="2234">
          <cell r="C2234" t="str">
            <v>C056</v>
          </cell>
          <cell r="D2234">
            <v>8000000000</v>
          </cell>
          <cell r="E2234">
            <v>0</v>
          </cell>
          <cell r="F2234">
            <v>44129</v>
          </cell>
          <cell r="G2234">
            <v>2000000000</v>
          </cell>
          <cell r="H2234">
            <v>10000000000</v>
          </cell>
          <cell r="I2234">
            <v>8000000000</v>
          </cell>
          <cell r="J2234">
            <v>60000000</v>
          </cell>
          <cell r="K2234" t="str">
            <v>2121</v>
          </cell>
          <cell r="L2234">
            <v>8</v>
          </cell>
          <cell r="M2234" t="str">
            <v>VND</v>
          </cell>
          <cell r="N2234" t="str">
            <v>VN0011379</v>
          </cell>
          <cell r="O2234">
            <v>8</v>
          </cell>
          <cell r="P2234" t="str">
            <v>Loan</v>
          </cell>
          <cell r="Q2234">
            <v>45955</v>
          </cell>
          <cell r="R2234">
            <v>44129</v>
          </cell>
          <cell r="S2234">
            <v>40179</v>
          </cell>
          <cell r="T2234">
            <v>1</v>
          </cell>
          <cell r="U2234" t="str">
            <v>N</v>
          </cell>
          <cell r="V2234" t="str">
            <v>N</v>
          </cell>
          <cell r="W2234">
            <v>1</v>
          </cell>
          <cell r="X2234">
            <v>0</v>
          </cell>
          <cell r="Y2234" t="str">
            <v>VNGAAP</v>
          </cell>
          <cell r="Z2234" t="str">
            <v>9410</v>
          </cell>
          <cell r="AA2234">
            <v>43465</v>
          </cell>
          <cell r="AB2234">
            <v>15000000</v>
          </cell>
          <cell r="AC2234">
            <v>2000000000</v>
          </cell>
          <cell r="AD2234">
            <v>60000000</v>
          </cell>
          <cell r="AE2234">
            <v>0</v>
          </cell>
          <cell r="AF2234">
            <v>2</v>
          </cell>
          <cell r="AG2234">
            <v>44195</v>
          </cell>
          <cell r="AH2234">
            <v>3000000000</v>
          </cell>
          <cell r="AI2234">
            <v>3000000000</v>
          </cell>
          <cell r="AJ2234">
            <v>15000000</v>
          </cell>
          <cell r="AK2234">
            <v>0</v>
          </cell>
          <cell r="AL2234">
            <v>0</v>
          </cell>
          <cell r="AM2234">
            <v>0</v>
          </cell>
          <cell r="AN2234">
            <v>0</v>
          </cell>
          <cell r="AO2234">
            <v>0</v>
          </cell>
          <cell r="AP2234">
            <v>0</v>
          </cell>
          <cell r="AQ2234">
            <v>0</v>
          </cell>
          <cell r="AR2234">
            <v>0</v>
          </cell>
          <cell r="AS2234">
            <v>0</v>
          </cell>
          <cell r="AT2234">
            <v>0</v>
          </cell>
          <cell r="AU2234">
            <v>0</v>
          </cell>
          <cell r="AV2234">
            <v>12</v>
          </cell>
          <cell r="AW2234">
            <v>6</v>
          </cell>
        </row>
        <row r="2235">
          <cell r="C2235" t="str">
            <v>C057</v>
          </cell>
          <cell r="D2235">
            <v>8000000000</v>
          </cell>
          <cell r="E2235">
            <v>0</v>
          </cell>
          <cell r="F2235">
            <v>44129</v>
          </cell>
          <cell r="G2235">
            <v>2000000000</v>
          </cell>
          <cell r="H2235">
            <v>10000000000</v>
          </cell>
          <cell r="I2235">
            <v>8000000000</v>
          </cell>
          <cell r="J2235">
            <v>60000000</v>
          </cell>
          <cell r="K2235" t="str">
            <v>2121</v>
          </cell>
          <cell r="L2235">
            <v>8</v>
          </cell>
          <cell r="M2235" t="str">
            <v>VND</v>
          </cell>
          <cell r="N2235" t="str">
            <v>VN0011379</v>
          </cell>
          <cell r="O2235">
            <v>8</v>
          </cell>
          <cell r="P2235" t="str">
            <v>Loan</v>
          </cell>
          <cell r="Q2235">
            <v>45955</v>
          </cell>
          <cell r="R2235">
            <v>44129</v>
          </cell>
          <cell r="S2235">
            <v>40179</v>
          </cell>
          <cell r="T2235">
            <v>1</v>
          </cell>
          <cell r="U2235" t="str">
            <v>N</v>
          </cell>
          <cell r="V2235" t="str">
            <v>N</v>
          </cell>
          <cell r="W2235">
            <v>1</v>
          </cell>
          <cell r="X2235">
            <v>0</v>
          </cell>
          <cell r="Y2235" t="str">
            <v>VNGAAP</v>
          </cell>
          <cell r="Z2235" t="str">
            <v>9410</v>
          </cell>
          <cell r="AA2235">
            <v>43465</v>
          </cell>
          <cell r="AB2235">
            <v>15000000</v>
          </cell>
          <cell r="AC2235">
            <v>2000000000</v>
          </cell>
          <cell r="AD2235">
            <v>60000000</v>
          </cell>
          <cell r="AE2235">
            <v>0</v>
          </cell>
          <cell r="AF2235">
            <v>2</v>
          </cell>
          <cell r="AG2235">
            <v>44195</v>
          </cell>
          <cell r="AH2235">
            <v>3000000000</v>
          </cell>
          <cell r="AI2235">
            <v>3000000000</v>
          </cell>
          <cell r="AJ2235">
            <v>15000000</v>
          </cell>
          <cell r="AK2235">
            <v>0</v>
          </cell>
          <cell r="AL2235">
            <v>0</v>
          </cell>
          <cell r="AM2235">
            <v>0</v>
          </cell>
          <cell r="AN2235">
            <v>0</v>
          </cell>
          <cell r="AO2235">
            <v>0</v>
          </cell>
          <cell r="AP2235">
            <v>0</v>
          </cell>
          <cell r="AQ2235">
            <v>0</v>
          </cell>
          <cell r="AR2235">
            <v>0</v>
          </cell>
          <cell r="AS2235">
            <v>0</v>
          </cell>
          <cell r="AT2235">
            <v>0</v>
          </cell>
          <cell r="AU2235">
            <v>0</v>
          </cell>
          <cell r="AV2235">
            <v>12</v>
          </cell>
          <cell r="AW2235">
            <v>9</v>
          </cell>
        </row>
        <row r="2236">
          <cell r="C2236" t="str">
            <v>C058</v>
          </cell>
          <cell r="D2236">
            <v>8000000000</v>
          </cell>
          <cell r="E2236">
            <v>0</v>
          </cell>
          <cell r="F2236">
            <v>44129</v>
          </cell>
          <cell r="G2236">
            <v>2000000000</v>
          </cell>
          <cell r="H2236">
            <v>10000000000</v>
          </cell>
          <cell r="I2236">
            <v>8000000000</v>
          </cell>
          <cell r="J2236">
            <v>60000000</v>
          </cell>
          <cell r="K2236" t="str">
            <v>2121</v>
          </cell>
          <cell r="L2236">
            <v>8</v>
          </cell>
          <cell r="M2236" t="str">
            <v>VND</v>
          </cell>
          <cell r="N2236" t="str">
            <v>VN0011379</v>
          </cell>
          <cell r="O2236">
            <v>8</v>
          </cell>
          <cell r="P2236" t="str">
            <v>Loan</v>
          </cell>
          <cell r="Q2236">
            <v>45955</v>
          </cell>
          <cell r="R2236">
            <v>44129</v>
          </cell>
          <cell r="S2236">
            <v>40179</v>
          </cell>
          <cell r="T2236">
            <v>1</v>
          </cell>
          <cell r="U2236" t="str">
            <v>N</v>
          </cell>
          <cell r="V2236" t="str">
            <v>N</v>
          </cell>
          <cell r="W2236">
            <v>1</v>
          </cell>
          <cell r="X2236">
            <v>0</v>
          </cell>
          <cell r="Y2236" t="str">
            <v>VNGAAP</v>
          </cell>
          <cell r="Z2236" t="str">
            <v>9410</v>
          </cell>
          <cell r="AA2236">
            <v>43465</v>
          </cell>
          <cell r="AB2236">
            <v>15000000</v>
          </cell>
          <cell r="AC2236">
            <v>2000000000</v>
          </cell>
          <cell r="AD2236">
            <v>60000000</v>
          </cell>
          <cell r="AE2236">
            <v>0</v>
          </cell>
          <cell r="AF2236">
            <v>2</v>
          </cell>
          <cell r="AG2236">
            <v>44195</v>
          </cell>
          <cell r="AH2236">
            <v>3000000000</v>
          </cell>
          <cell r="AI2236">
            <v>3000000000</v>
          </cell>
          <cell r="AJ2236">
            <v>15000000</v>
          </cell>
          <cell r="AK2236">
            <v>0</v>
          </cell>
          <cell r="AL2236">
            <v>0</v>
          </cell>
          <cell r="AM2236">
            <v>0</v>
          </cell>
          <cell r="AN2236">
            <v>0</v>
          </cell>
          <cell r="AO2236">
            <v>0</v>
          </cell>
          <cell r="AP2236">
            <v>0</v>
          </cell>
          <cell r="AQ2236">
            <v>0</v>
          </cell>
          <cell r="AR2236">
            <v>0</v>
          </cell>
          <cell r="AS2236">
            <v>0</v>
          </cell>
          <cell r="AT2236">
            <v>0</v>
          </cell>
          <cell r="AU2236">
            <v>0</v>
          </cell>
          <cell r="AV2236">
            <v>12</v>
          </cell>
          <cell r="AW2236">
            <v>15</v>
          </cell>
        </row>
        <row r="2237">
          <cell r="C2237" t="str">
            <v>C059</v>
          </cell>
          <cell r="D2237">
            <v>8000000000</v>
          </cell>
          <cell r="E2237">
            <v>0</v>
          </cell>
          <cell r="F2237">
            <v>44129</v>
          </cell>
          <cell r="G2237">
            <v>2000000000</v>
          </cell>
          <cell r="H2237">
            <v>10000000000</v>
          </cell>
          <cell r="I2237">
            <v>8000000000</v>
          </cell>
          <cell r="J2237">
            <v>60000000</v>
          </cell>
          <cell r="K2237" t="str">
            <v>2121</v>
          </cell>
          <cell r="L2237">
            <v>8</v>
          </cell>
          <cell r="M2237" t="str">
            <v>VND</v>
          </cell>
          <cell r="N2237" t="str">
            <v>VN0011379</v>
          </cell>
          <cell r="O2237">
            <v>8</v>
          </cell>
          <cell r="P2237" t="str">
            <v>Loan</v>
          </cell>
          <cell r="Q2237">
            <v>45955</v>
          </cell>
          <cell r="R2237">
            <v>44129</v>
          </cell>
          <cell r="S2237">
            <v>40179</v>
          </cell>
          <cell r="T2237">
            <v>1</v>
          </cell>
          <cell r="U2237" t="str">
            <v>N</v>
          </cell>
          <cell r="V2237" t="str">
            <v>N</v>
          </cell>
          <cell r="W2237">
            <v>1</v>
          </cell>
          <cell r="X2237">
            <v>0</v>
          </cell>
          <cell r="Y2237" t="str">
            <v>VNGAAP</v>
          </cell>
          <cell r="Z2237" t="str">
            <v>9410</v>
          </cell>
          <cell r="AA2237">
            <v>43465</v>
          </cell>
          <cell r="AB2237">
            <v>15000000</v>
          </cell>
          <cell r="AC2237">
            <v>2000000000</v>
          </cell>
          <cell r="AD2237">
            <v>60000000</v>
          </cell>
          <cell r="AE2237">
            <v>0</v>
          </cell>
          <cell r="AF2237">
            <v>2</v>
          </cell>
          <cell r="AG2237">
            <v>44195</v>
          </cell>
          <cell r="AH2237">
            <v>3000000000</v>
          </cell>
          <cell r="AI2237">
            <v>3000000000</v>
          </cell>
          <cell r="AJ2237">
            <v>15000000</v>
          </cell>
          <cell r="AK2237">
            <v>0</v>
          </cell>
          <cell r="AL2237">
            <v>0</v>
          </cell>
          <cell r="AM2237">
            <v>0</v>
          </cell>
          <cell r="AN2237">
            <v>0</v>
          </cell>
          <cell r="AO2237">
            <v>0</v>
          </cell>
          <cell r="AP2237">
            <v>0</v>
          </cell>
          <cell r="AQ2237">
            <v>0</v>
          </cell>
          <cell r="AR2237">
            <v>0</v>
          </cell>
          <cell r="AS2237">
            <v>0</v>
          </cell>
          <cell r="AT2237">
            <v>0</v>
          </cell>
          <cell r="AU2237">
            <v>0</v>
          </cell>
          <cell r="AV2237">
            <v>12</v>
          </cell>
          <cell r="AW2237">
            <v>21</v>
          </cell>
        </row>
        <row r="2238">
          <cell r="C2238" t="str">
            <v>C060</v>
          </cell>
          <cell r="D2238">
            <v>8000000000</v>
          </cell>
          <cell r="E2238">
            <v>0</v>
          </cell>
          <cell r="F2238">
            <v>44129</v>
          </cell>
          <cell r="G2238">
            <v>2000000000</v>
          </cell>
          <cell r="H2238">
            <v>10000000000</v>
          </cell>
          <cell r="I2238">
            <v>8000000000</v>
          </cell>
          <cell r="J2238">
            <v>60000000</v>
          </cell>
          <cell r="K2238" t="str">
            <v>2121</v>
          </cell>
          <cell r="L2238">
            <v>8</v>
          </cell>
          <cell r="M2238" t="str">
            <v>VND</v>
          </cell>
          <cell r="N2238" t="str">
            <v>VN0011379</v>
          </cell>
          <cell r="O2238">
            <v>8</v>
          </cell>
          <cell r="P2238" t="str">
            <v>Loan</v>
          </cell>
          <cell r="Q2238">
            <v>45955</v>
          </cell>
          <cell r="R2238">
            <v>44129</v>
          </cell>
          <cell r="S2238">
            <v>40179</v>
          </cell>
          <cell r="T2238">
            <v>1</v>
          </cell>
          <cell r="U2238" t="str">
            <v>N</v>
          </cell>
          <cell r="V2238" t="str">
            <v>N</v>
          </cell>
          <cell r="W2238">
            <v>1</v>
          </cell>
          <cell r="X2238">
            <v>0</v>
          </cell>
          <cell r="Y2238" t="str">
            <v>VNGAAP</v>
          </cell>
          <cell r="Z2238" t="str">
            <v>9410</v>
          </cell>
          <cell r="AA2238">
            <v>43465</v>
          </cell>
          <cell r="AB2238">
            <v>15000000</v>
          </cell>
          <cell r="AC2238">
            <v>2000000000</v>
          </cell>
          <cell r="AD2238">
            <v>60000000</v>
          </cell>
          <cell r="AE2238">
            <v>0</v>
          </cell>
          <cell r="AF2238">
            <v>2</v>
          </cell>
          <cell r="AG2238">
            <v>44195</v>
          </cell>
          <cell r="AH2238">
            <v>3000000000</v>
          </cell>
          <cell r="AI2238">
            <v>3000000000</v>
          </cell>
          <cell r="AJ2238">
            <v>15000000</v>
          </cell>
          <cell r="AK2238">
            <v>0</v>
          </cell>
          <cell r="AL2238">
            <v>0</v>
          </cell>
          <cell r="AM2238">
            <v>0</v>
          </cell>
          <cell r="AN2238">
            <v>0</v>
          </cell>
          <cell r="AO2238">
            <v>0</v>
          </cell>
          <cell r="AP2238">
            <v>0</v>
          </cell>
          <cell r="AQ2238">
            <v>0</v>
          </cell>
          <cell r="AR2238">
            <v>0</v>
          </cell>
          <cell r="AS2238">
            <v>0</v>
          </cell>
          <cell r="AT2238">
            <v>0</v>
          </cell>
          <cell r="AU2238">
            <v>0</v>
          </cell>
          <cell r="AV2238">
            <v>12</v>
          </cell>
          <cell r="AW2238">
            <v>3</v>
          </cell>
        </row>
        <row r="2239">
          <cell r="C2239" t="str">
            <v>C061</v>
          </cell>
          <cell r="D2239">
            <v>8000000000</v>
          </cell>
          <cell r="E2239">
            <v>0</v>
          </cell>
          <cell r="F2239">
            <v>44129</v>
          </cell>
          <cell r="G2239">
            <v>2000000000</v>
          </cell>
          <cell r="H2239">
            <v>10000000000</v>
          </cell>
          <cell r="I2239">
            <v>8000000000</v>
          </cell>
          <cell r="J2239">
            <v>60000000</v>
          </cell>
          <cell r="K2239" t="str">
            <v>2121</v>
          </cell>
          <cell r="L2239">
            <v>8</v>
          </cell>
          <cell r="M2239" t="str">
            <v>VND</v>
          </cell>
          <cell r="N2239" t="str">
            <v>VN0011379</v>
          </cell>
          <cell r="O2239">
            <v>8</v>
          </cell>
          <cell r="P2239" t="str">
            <v>Loan</v>
          </cell>
          <cell r="Q2239">
            <v>45955</v>
          </cell>
          <cell r="R2239">
            <v>44129</v>
          </cell>
          <cell r="S2239">
            <v>40179</v>
          </cell>
          <cell r="T2239">
            <v>1</v>
          </cell>
          <cell r="U2239" t="str">
            <v>N</v>
          </cell>
          <cell r="V2239" t="str">
            <v>N</v>
          </cell>
          <cell r="W2239">
            <v>2</v>
          </cell>
          <cell r="X2239">
            <v>0</v>
          </cell>
          <cell r="Y2239" t="str">
            <v>VNGAAP</v>
          </cell>
          <cell r="Z2239" t="str">
            <v>9410</v>
          </cell>
          <cell r="AA2239">
            <v>43465</v>
          </cell>
          <cell r="AB2239">
            <v>15000000</v>
          </cell>
          <cell r="AC2239">
            <v>2000000000</v>
          </cell>
          <cell r="AD2239">
            <v>60000000</v>
          </cell>
          <cell r="AE2239">
            <v>20000000</v>
          </cell>
          <cell r="AF2239">
            <v>2</v>
          </cell>
          <cell r="AG2239">
            <v>44195</v>
          </cell>
          <cell r="AH2239">
            <v>3000000000</v>
          </cell>
          <cell r="AI2239">
            <v>3000000000</v>
          </cell>
          <cell r="AJ2239">
            <v>15000000</v>
          </cell>
          <cell r="AK2239">
            <v>0</v>
          </cell>
          <cell r="AL2239">
            <v>0</v>
          </cell>
          <cell r="AM2239">
            <v>0</v>
          </cell>
          <cell r="AN2239">
            <v>0</v>
          </cell>
          <cell r="AO2239">
            <v>0</v>
          </cell>
          <cell r="AP2239">
            <v>0</v>
          </cell>
          <cell r="AQ2239">
            <v>0</v>
          </cell>
          <cell r="AR2239">
            <v>0</v>
          </cell>
          <cell r="AS2239">
            <v>0</v>
          </cell>
          <cell r="AT2239">
            <v>0</v>
          </cell>
          <cell r="AU2239">
            <v>0</v>
          </cell>
          <cell r="AV2239">
            <v>12</v>
          </cell>
          <cell r="AW2239">
            <v>2</v>
          </cell>
        </row>
        <row r="2240">
          <cell r="C2240" t="str">
            <v>C062</v>
          </cell>
          <cell r="D2240">
            <v>8000000000</v>
          </cell>
          <cell r="E2240">
            <v>0</v>
          </cell>
          <cell r="F2240">
            <v>44129</v>
          </cell>
          <cell r="G2240">
            <v>2000000000</v>
          </cell>
          <cell r="H2240">
            <v>10000000000</v>
          </cell>
          <cell r="I2240">
            <v>8000000000</v>
          </cell>
          <cell r="J2240">
            <v>60000000</v>
          </cell>
          <cell r="K2240" t="str">
            <v>2121</v>
          </cell>
          <cell r="L2240">
            <v>8</v>
          </cell>
          <cell r="M2240" t="str">
            <v>VND</v>
          </cell>
          <cell r="N2240" t="str">
            <v>VN0011379</v>
          </cell>
          <cell r="O2240">
            <v>8</v>
          </cell>
          <cell r="P2240" t="str">
            <v>Loan</v>
          </cell>
          <cell r="Q2240">
            <v>45955</v>
          </cell>
          <cell r="R2240">
            <v>44129</v>
          </cell>
          <cell r="S2240">
            <v>40179</v>
          </cell>
          <cell r="T2240">
            <v>1</v>
          </cell>
          <cell r="U2240" t="str">
            <v>N</v>
          </cell>
          <cell r="V2240" t="str">
            <v>N</v>
          </cell>
          <cell r="W2240">
            <v>2</v>
          </cell>
          <cell r="X2240">
            <v>0</v>
          </cell>
          <cell r="Y2240" t="str">
            <v>VNGAAP</v>
          </cell>
          <cell r="Z2240" t="str">
            <v>9410</v>
          </cell>
          <cell r="AA2240">
            <v>43465</v>
          </cell>
          <cell r="AB2240">
            <v>15000000</v>
          </cell>
          <cell r="AC2240">
            <v>2000000000</v>
          </cell>
          <cell r="AD2240">
            <v>60000000</v>
          </cell>
          <cell r="AE2240">
            <v>60000000</v>
          </cell>
          <cell r="AF2240">
            <v>2</v>
          </cell>
          <cell r="AG2240">
            <v>44195</v>
          </cell>
          <cell r="AH2240">
            <v>3000000000</v>
          </cell>
          <cell r="AI2240">
            <v>3000000000</v>
          </cell>
          <cell r="AJ2240">
            <v>15000000</v>
          </cell>
          <cell r="AK2240">
            <v>0</v>
          </cell>
          <cell r="AL2240">
            <v>0</v>
          </cell>
          <cell r="AM2240">
            <v>0</v>
          </cell>
          <cell r="AN2240">
            <v>0</v>
          </cell>
          <cell r="AO2240">
            <v>0</v>
          </cell>
          <cell r="AP2240">
            <v>0</v>
          </cell>
          <cell r="AQ2240">
            <v>0</v>
          </cell>
          <cell r="AR2240">
            <v>0</v>
          </cell>
          <cell r="AS2240">
            <v>0</v>
          </cell>
          <cell r="AT2240">
            <v>0</v>
          </cell>
          <cell r="AU2240">
            <v>0</v>
          </cell>
          <cell r="AV2240">
            <v>12</v>
          </cell>
          <cell r="AW2240">
            <v>6</v>
          </cell>
        </row>
        <row r="2241">
          <cell r="C2241" t="str">
            <v>C063</v>
          </cell>
          <cell r="D2241">
            <v>8000000000</v>
          </cell>
          <cell r="E2241">
            <v>0</v>
          </cell>
          <cell r="F2241">
            <v>44129</v>
          </cell>
          <cell r="G2241">
            <v>2000000000</v>
          </cell>
          <cell r="H2241">
            <v>10000000000</v>
          </cell>
          <cell r="I2241">
            <v>8000000000</v>
          </cell>
          <cell r="J2241">
            <v>60000000</v>
          </cell>
          <cell r="K2241" t="str">
            <v>2121</v>
          </cell>
          <cell r="L2241">
            <v>8</v>
          </cell>
          <cell r="M2241" t="str">
            <v>VND</v>
          </cell>
          <cell r="N2241" t="str">
            <v>VN0011379</v>
          </cell>
          <cell r="O2241">
            <v>8</v>
          </cell>
          <cell r="P2241" t="str">
            <v>Loan</v>
          </cell>
          <cell r="Q2241">
            <v>45955</v>
          </cell>
          <cell r="R2241">
            <v>44129</v>
          </cell>
          <cell r="S2241">
            <v>40179</v>
          </cell>
          <cell r="T2241">
            <v>1</v>
          </cell>
          <cell r="U2241" t="str">
            <v>N</v>
          </cell>
          <cell r="V2241" t="str">
            <v>N</v>
          </cell>
          <cell r="W2241">
            <v>2</v>
          </cell>
          <cell r="X2241">
            <v>0</v>
          </cell>
          <cell r="Y2241" t="str">
            <v>VNGAAP</v>
          </cell>
          <cell r="Z2241" t="str">
            <v>9410</v>
          </cell>
          <cell r="AA2241">
            <v>43465</v>
          </cell>
          <cell r="AB2241">
            <v>15000000</v>
          </cell>
          <cell r="AC2241">
            <v>2000000000</v>
          </cell>
          <cell r="AD2241">
            <v>60000000</v>
          </cell>
          <cell r="AE2241">
            <v>60000000</v>
          </cell>
          <cell r="AF2241">
            <v>2</v>
          </cell>
          <cell r="AG2241">
            <v>44195</v>
          </cell>
          <cell r="AH2241">
            <v>3000000000</v>
          </cell>
          <cell r="AI2241">
            <v>3000000000</v>
          </cell>
          <cell r="AJ2241">
            <v>15000000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AS2241">
            <v>0</v>
          </cell>
          <cell r="AT2241">
            <v>0</v>
          </cell>
          <cell r="AU2241">
            <v>0</v>
          </cell>
          <cell r="AV2241">
            <v>12</v>
          </cell>
          <cell r="AW2241">
            <v>9</v>
          </cell>
        </row>
        <row r="2242">
          <cell r="C2242" t="str">
            <v>C064</v>
          </cell>
          <cell r="D2242">
            <v>8000000000</v>
          </cell>
          <cell r="E2242">
            <v>0</v>
          </cell>
          <cell r="F2242">
            <v>44129</v>
          </cell>
          <cell r="G2242">
            <v>2000000000</v>
          </cell>
          <cell r="H2242">
            <v>10000000000</v>
          </cell>
          <cell r="I2242">
            <v>8000000000</v>
          </cell>
          <cell r="J2242">
            <v>60000000</v>
          </cell>
          <cell r="K2242" t="str">
            <v>2121</v>
          </cell>
          <cell r="L2242">
            <v>8</v>
          </cell>
          <cell r="M2242" t="str">
            <v>VND</v>
          </cell>
          <cell r="N2242" t="str">
            <v>VN0011379</v>
          </cell>
          <cell r="O2242">
            <v>8</v>
          </cell>
          <cell r="P2242" t="str">
            <v>Loan</v>
          </cell>
          <cell r="Q2242">
            <v>45955</v>
          </cell>
          <cell r="R2242">
            <v>44129</v>
          </cell>
          <cell r="S2242">
            <v>40179</v>
          </cell>
          <cell r="T2242">
            <v>1</v>
          </cell>
          <cell r="U2242" t="str">
            <v>N</v>
          </cell>
          <cell r="V2242" t="str">
            <v>N</v>
          </cell>
          <cell r="W2242">
            <v>2</v>
          </cell>
          <cell r="X2242">
            <v>0</v>
          </cell>
          <cell r="Y2242" t="str">
            <v>VNGAAP</v>
          </cell>
          <cell r="Z2242" t="str">
            <v>9410</v>
          </cell>
          <cell r="AA2242">
            <v>43465</v>
          </cell>
          <cell r="AB2242">
            <v>15000000</v>
          </cell>
          <cell r="AC2242">
            <v>2000000000</v>
          </cell>
          <cell r="AD2242">
            <v>60000000</v>
          </cell>
          <cell r="AE2242">
            <v>60000000</v>
          </cell>
          <cell r="AF2242">
            <v>2</v>
          </cell>
          <cell r="AG2242">
            <v>44195</v>
          </cell>
          <cell r="AH2242">
            <v>3000000000</v>
          </cell>
          <cell r="AI2242">
            <v>3000000000</v>
          </cell>
          <cell r="AJ2242">
            <v>15000000</v>
          </cell>
          <cell r="AK2242">
            <v>0</v>
          </cell>
          <cell r="AL2242">
            <v>0</v>
          </cell>
          <cell r="AM2242">
            <v>0</v>
          </cell>
          <cell r="AN2242">
            <v>0</v>
          </cell>
          <cell r="AO2242">
            <v>0</v>
          </cell>
          <cell r="AP2242">
            <v>0</v>
          </cell>
          <cell r="AQ2242">
            <v>0</v>
          </cell>
          <cell r="AR2242">
            <v>0</v>
          </cell>
          <cell r="AS2242">
            <v>0</v>
          </cell>
          <cell r="AT2242">
            <v>0</v>
          </cell>
          <cell r="AU2242">
            <v>0</v>
          </cell>
          <cell r="AV2242">
            <v>12</v>
          </cell>
          <cell r="AW2242">
            <v>15</v>
          </cell>
        </row>
        <row r="2243">
          <cell r="C2243" t="str">
            <v>C065</v>
          </cell>
          <cell r="D2243">
            <v>8000000000</v>
          </cell>
          <cell r="E2243">
            <v>0</v>
          </cell>
          <cell r="F2243">
            <v>44129</v>
          </cell>
          <cell r="G2243">
            <v>2000000000</v>
          </cell>
          <cell r="H2243">
            <v>10000000000</v>
          </cell>
          <cell r="I2243">
            <v>8000000000</v>
          </cell>
          <cell r="J2243">
            <v>60000000</v>
          </cell>
          <cell r="K2243" t="str">
            <v>2121</v>
          </cell>
          <cell r="L2243">
            <v>8</v>
          </cell>
          <cell r="M2243" t="str">
            <v>VND</v>
          </cell>
          <cell r="N2243" t="str">
            <v>VN0011379</v>
          </cell>
          <cell r="O2243">
            <v>8</v>
          </cell>
          <cell r="P2243" t="str">
            <v>Loan</v>
          </cell>
          <cell r="Q2243">
            <v>45955</v>
          </cell>
          <cell r="R2243">
            <v>44129</v>
          </cell>
          <cell r="S2243">
            <v>40179</v>
          </cell>
          <cell r="T2243">
            <v>1</v>
          </cell>
          <cell r="U2243" t="str">
            <v>N</v>
          </cell>
          <cell r="V2243" t="str">
            <v>N</v>
          </cell>
          <cell r="W2243">
            <v>2</v>
          </cell>
          <cell r="X2243">
            <v>0</v>
          </cell>
          <cell r="Y2243" t="str">
            <v>VNGAAP</v>
          </cell>
          <cell r="Z2243" t="str">
            <v>9410</v>
          </cell>
          <cell r="AA2243">
            <v>43465</v>
          </cell>
          <cell r="AB2243">
            <v>15000000</v>
          </cell>
          <cell r="AC2243">
            <v>2000000000</v>
          </cell>
          <cell r="AD2243">
            <v>60000000</v>
          </cell>
          <cell r="AE2243">
            <v>40000000</v>
          </cell>
          <cell r="AF2243">
            <v>2</v>
          </cell>
          <cell r="AG2243">
            <v>44195</v>
          </cell>
          <cell r="AH2243">
            <v>3000000000</v>
          </cell>
          <cell r="AI2243">
            <v>3000000000</v>
          </cell>
          <cell r="AJ2243">
            <v>15000000</v>
          </cell>
          <cell r="AK2243">
            <v>0</v>
          </cell>
          <cell r="AL2243">
            <v>0</v>
          </cell>
          <cell r="AM2243">
            <v>0</v>
          </cell>
          <cell r="AN2243">
            <v>0</v>
          </cell>
          <cell r="AO2243">
            <v>0</v>
          </cell>
          <cell r="AP2243">
            <v>0</v>
          </cell>
          <cell r="AQ2243">
            <v>0</v>
          </cell>
          <cell r="AR2243">
            <v>0</v>
          </cell>
          <cell r="AS2243">
            <v>0</v>
          </cell>
          <cell r="AT2243">
            <v>0</v>
          </cell>
          <cell r="AU2243">
            <v>0</v>
          </cell>
          <cell r="AV2243">
            <v>12</v>
          </cell>
          <cell r="AW2243">
            <v>21</v>
          </cell>
        </row>
        <row r="2244">
          <cell r="C2244" t="str">
            <v>C066</v>
          </cell>
          <cell r="D2244">
            <v>8000000000</v>
          </cell>
          <cell r="E2244">
            <v>0</v>
          </cell>
          <cell r="F2244">
            <v>44129</v>
          </cell>
          <cell r="G2244">
            <v>2000000000</v>
          </cell>
          <cell r="H2244">
            <v>10000000000</v>
          </cell>
          <cell r="I2244">
            <v>8000000000</v>
          </cell>
          <cell r="J2244">
            <v>60000000</v>
          </cell>
          <cell r="K2244" t="str">
            <v>2121</v>
          </cell>
          <cell r="L2244">
            <v>8</v>
          </cell>
          <cell r="M2244" t="str">
            <v>VND</v>
          </cell>
          <cell r="N2244" t="str">
            <v>VN0011379</v>
          </cell>
          <cell r="O2244">
            <v>8</v>
          </cell>
          <cell r="P2244" t="str">
            <v>Loan</v>
          </cell>
          <cell r="Q2244">
            <v>45955</v>
          </cell>
          <cell r="R2244">
            <v>44129</v>
          </cell>
          <cell r="S2244">
            <v>40179</v>
          </cell>
          <cell r="T2244">
            <v>1</v>
          </cell>
          <cell r="U2244" t="str">
            <v>N</v>
          </cell>
          <cell r="V2244" t="str">
            <v>N</v>
          </cell>
          <cell r="W2244">
            <v>2</v>
          </cell>
          <cell r="X2244">
            <v>0</v>
          </cell>
          <cell r="Y2244" t="str">
            <v>VNGAAP</v>
          </cell>
          <cell r="Z2244" t="str">
            <v>9410</v>
          </cell>
          <cell r="AA2244">
            <v>43465</v>
          </cell>
          <cell r="AB2244">
            <v>15000000</v>
          </cell>
          <cell r="AC2244">
            <v>2000000000</v>
          </cell>
          <cell r="AD2244">
            <v>60000000</v>
          </cell>
          <cell r="AE2244">
            <v>40000000</v>
          </cell>
          <cell r="AF2244">
            <v>2</v>
          </cell>
          <cell r="AG2244">
            <v>44195</v>
          </cell>
          <cell r="AH2244">
            <v>3000000000</v>
          </cell>
          <cell r="AI2244">
            <v>3000000000</v>
          </cell>
          <cell r="AJ2244">
            <v>15000000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AS2244">
            <v>0</v>
          </cell>
          <cell r="AT2244">
            <v>0</v>
          </cell>
          <cell r="AU2244">
            <v>0</v>
          </cell>
          <cell r="AV2244">
            <v>12</v>
          </cell>
          <cell r="AW2244">
            <v>3</v>
          </cell>
        </row>
        <row r="2245">
          <cell r="C2245" t="str">
            <v>C067</v>
          </cell>
          <cell r="D2245">
            <v>8000000000</v>
          </cell>
          <cell r="E2245">
            <v>0</v>
          </cell>
          <cell r="F2245">
            <v>44129</v>
          </cell>
          <cell r="G2245">
            <v>2000000000</v>
          </cell>
          <cell r="H2245">
            <v>10000000000</v>
          </cell>
          <cell r="I2245">
            <v>8000000000</v>
          </cell>
          <cell r="J2245">
            <v>60000000</v>
          </cell>
          <cell r="K2245" t="str">
            <v>2121</v>
          </cell>
          <cell r="L2245">
            <v>8</v>
          </cell>
          <cell r="M2245" t="str">
            <v>VND</v>
          </cell>
          <cell r="N2245" t="str">
            <v>VN0011379</v>
          </cell>
          <cell r="O2245">
            <v>8</v>
          </cell>
          <cell r="P2245" t="str">
            <v>Loan</v>
          </cell>
          <cell r="Q2245">
            <v>45955</v>
          </cell>
          <cell r="R2245">
            <v>44129</v>
          </cell>
          <cell r="S2245">
            <v>40179</v>
          </cell>
          <cell r="T2245">
            <v>1</v>
          </cell>
          <cell r="U2245" t="str">
            <v>N</v>
          </cell>
          <cell r="V2245" t="str">
            <v>N</v>
          </cell>
          <cell r="W2245">
            <v>3</v>
          </cell>
          <cell r="X2245">
            <v>0</v>
          </cell>
          <cell r="Y2245" t="str">
            <v>VNGAAP</v>
          </cell>
          <cell r="Z2245" t="str">
            <v>9410</v>
          </cell>
          <cell r="AA2245">
            <v>43465</v>
          </cell>
          <cell r="AB2245">
            <v>15000000</v>
          </cell>
          <cell r="AC2245">
            <v>2000000000</v>
          </cell>
          <cell r="AD2245">
            <v>60000000</v>
          </cell>
          <cell r="AE2245">
            <v>360000000</v>
          </cell>
          <cell r="AF2245">
            <v>2</v>
          </cell>
          <cell r="AG2245">
            <v>44195</v>
          </cell>
          <cell r="AH2245">
            <v>3000000000</v>
          </cell>
          <cell r="AI2245">
            <v>3000000000</v>
          </cell>
          <cell r="AJ2245">
            <v>15000000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AS2245">
            <v>0</v>
          </cell>
          <cell r="AT2245">
            <v>0</v>
          </cell>
          <cell r="AU2245">
            <v>0</v>
          </cell>
          <cell r="AV2245">
            <v>12</v>
          </cell>
          <cell r="AW2245">
            <v>21</v>
          </cell>
        </row>
        <row r="2246">
          <cell r="C2246" t="str">
            <v>C068</v>
          </cell>
          <cell r="D2246">
            <v>8000000000</v>
          </cell>
          <cell r="E2246">
            <v>0</v>
          </cell>
          <cell r="F2246">
            <v>44129</v>
          </cell>
          <cell r="G2246">
            <v>2000000000</v>
          </cell>
          <cell r="H2246">
            <v>10000000000</v>
          </cell>
          <cell r="I2246">
            <v>8000000000</v>
          </cell>
          <cell r="J2246">
            <v>60000000</v>
          </cell>
          <cell r="K2246" t="str">
            <v>2121</v>
          </cell>
          <cell r="L2246">
            <v>8</v>
          </cell>
          <cell r="M2246" t="str">
            <v>VND</v>
          </cell>
          <cell r="N2246" t="str">
            <v>VN0011379</v>
          </cell>
          <cell r="O2246">
            <v>8</v>
          </cell>
          <cell r="P2246" t="str">
            <v>Loan</v>
          </cell>
          <cell r="Q2246">
            <v>45955</v>
          </cell>
          <cell r="R2246">
            <v>44129</v>
          </cell>
          <cell r="S2246">
            <v>40179</v>
          </cell>
          <cell r="T2246">
            <v>1</v>
          </cell>
          <cell r="U2246" t="str">
            <v>N</v>
          </cell>
          <cell r="V2246" t="str">
            <v>N</v>
          </cell>
          <cell r="W2246">
            <v>4</v>
          </cell>
          <cell r="X2246">
            <v>0</v>
          </cell>
          <cell r="Y2246" t="str">
            <v>VNGAAP</v>
          </cell>
          <cell r="Z2246" t="str">
            <v>9410</v>
          </cell>
          <cell r="AA2246">
            <v>43465</v>
          </cell>
          <cell r="AB2246">
            <v>15000000</v>
          </cell>
          <cell r="AC2246">
            <v>2000000000</v>
          </cell>
          <cell r="AD2246">
            <v>60000000</v>
          </cell>
          <cell r="AE2246">
            <v>700000000</v>
          </cell>
          <cell r="AF2246">
            <v>2</v>
          </cell>
          <cell r="AG2246">
            <v>44195</v>
          </cell>
          <cell r="AH2246">
            <v>3000000000</v>
          </cell>
          <cell r="AI2246">
            <v>3000000000</v>
          </cell>
          <cell r="AJ2246">
            <v>15000000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AS2246">
            <v>0</v>
          </cell>
          <cell r="AT2246">
            <v>0</v>
          </cell>
          <cell r="AU2246">
            <v>0</v>
          </cell>
          <cell r="AV2246">
            <v>12</v>
          </cell>
          <cell r="AW2246">
            <v>21</v>
          </cell>
        </row>
        <row r="2247">
          <cell r="C2247" t="str">
            <v>C069</v>
          </cell>
          <cell r="D2247">
            <v>8000000000</v>
          </cell>
          <cell r="E2247">
            <v>0</v>
          </cell>
          <cell r="F2247">
            <v>44129</v>
          </cell>
          <cell r="G2247">
            <v>2000000000</v>
          </cell>
          <cell r="H2247">
            <v>10000000000</v>
          </cell>
          <cell r="I2247">
            <v>8000000000</v>
          </cell>
          <cell r="J2247">
            <v>60000000</v>
          </cell>
          <cell r="K2247" t="str">
            <v>2121</v>
          </cell>
          <cell r="L2247">
            <v>8</v>
          </cell>
          <cell r="M2247" t="str">
            <v>VND</v>
          </cell>
          <cell r="N2247" t="str">
            <v>VN0011379</v>
          </cell>
          <cell r="O2247">
            <v>8</v>
          </cell>
          <cell r="P2247" t="str">
            <v>Loan</v>
          </cell>
          <cell r="Q2247">
            <v>45955</v>
          </cell>
          <cell r="R2247">
            <v>44129</v>
          </cell>
          <cell r="S2247">
            <v>40179</v>
          </cell>
          <cell r="T2247">
            <v>1</v>
          </cell>
          <cell r="U2247" t="str">
            <v>N</v>
          </cell>
          <cell r="V2247" t="str">
            <v>N</v>
          </cell>
          <cell r="W2247">
            <v>5</v>
          </cell>
          <cell r="X2247">
            <v>0</v>
          </cell>
          <cell r="Y2247" t="str">
            <v>VNGAAP</v>
          </cell>
          <cell r="Z2247" t="str">
            <v>9410</v>
          </cell>
          <cell r="AA2247">
            <v>43465</v>
          </cell>
          <cell r="AB2247">
            <v>15000000</v>
          </cell>
          <cell r="AC2247">
            <v>2000000000</v>
          </cell>
          <cell r="AD2247">
            <v>60000000</v>
          </cell>
          <cell r="AE2247">
            <v>1600000000</v>
          </cell>
          <cell r="AF2247">
            <v>2</v>
          </cell>
          <cell r="AG2247">
            <v>44195</v>
          </cell>
          <cell r="AH2247">
            <v>3000000000</v>
          </cell>
          <cell r="AI2247">
            <v>3000000000</v>
          </cell>
          <cell r="AJ2247">
            <v>15000000</v>
          </cell>
          <cell r="AK2247">
            <v>0</v>
          </cell>
          <cell r="AL2247">
            <v>0</v>
          </cell>
          <cell r="AM2247">
            <v>0</v>
          </cell>
          <cell r="AN2247">
            <v>0</v>
          </cell>
          <cell r="AO2247">
            <v>0</v>
          </cell>
          <cell r="AP2247">
            <v>0</v>
          </cell>
          <cell r="AQ2247">
            <v>0</v>
          </cell>
          <cell r="AR2247">
            <v>0</v>
          </cell>
          <cell r="AS2247">
            <v>0</v>
          </cell>
          <cell r="AT2247">
            <v>0</v>
          </cell>
          <cell r="AU2247">
            <v>0</v>
          </cell>
          <cell r="AV2247">
            <v>12</v>
          </cell>
          <cell r="AW2247">
            <v>21</v>
          </cell>
        </row>
        <row r="2248">
          <cell r="C2248" t="str">
            <v>C070</v>
          </cell>
          <cell r="D2248">
            <v>8000000000</v>
          </cell>
          <cell r="E2248">
            <v>0</v>
          </cell>
          <cell r="F2248">
            <v>44129</v>
          </cell>
          <cell r="G2248">
            <v>2000000000</v>
          </cell>
          <cell r="H2248">
            <v>10000000000</v>
          </cell>
          <cell r="I2248">
            <v>8000000000</v>
          </cell>
          <cell r="J2248">
            <v>60000000</v>
          </cell>
          <cell r="K2248" t="str">
            <v>2121</v>
          </cell>
          <cell r="L2248">
            <v>7</v>
          </cell>
          <cell r="M2248" t="str">
            <v>VND</v>
          </cell>
          <cell r="N2248" t="str">
            <v>VN0011379</v>
          </cell>
          <cell r="O2248">
            <v>7</v>
          </cell>
          <cell r="P2248" t="str">
            <v>Loan</v>
          </cell>
          <cell r="Q2248">
            <v>45955</v>
          </cell>
          <cell r="R2248">
            <v>44129</v>
          </cell>
          <cell r="S2248">
            <v>40179</v>
          </cell>
          <cell r="T2248">
            <v>1</v>
          </cell>
          <cell r="U2248" t="str">
            <v>N</v>
          </cell>
          <cell r="V2248" t="str">
            <v>N</v>
          </cell>
          <cell r="W2248">
            <v>1</v>
          </cell>
          <cell r="X2248">
            <v>0</v>
          </cell>
          <cell r="Y2248" t="str">
            <v>VNGAAP</v>
          </cell>
          <cell r="Z2248" t="str">
            <v>9410</v>
          </cell>
          <cell r="AA2248">
            <v>43465</v>
          </cell>
          <cell r="AB2248">
            <v>15000000</v>
          </cell>
          <cell r="AC2248">
            <v>2000000000</v>
          </cell>
          <cell r="AD2248">
            <v>60000000</v>
          </cell>
          <cell r="AE2248">
            <v>0</v>
          </cell>
          <cell r="AF2248">
            <v>2</v>
          </cell>
          <cell r="AG2248">
            <v>44195</v>
          </cell>
          <cell r="AH2248">
            <v>3000000000</v>
          </cell>
          <cell r="AI2248">
            <v>3000000000</v>
          </cell>
          <cell r="AJ2248">
            <v>15000000</v>
          </cell>
          <cell r="AK2248">
            <v>0</v>
          </cell>
          <cell r="AL2248">
            <v>0</v>
          </cell>
          <cell r="AM2248">
            <v>0</v>
          </cell>
          <cell r="AN2248">
            <v>0</v>
          </cell>
          <cell r="AO2248">
            <v>0</v>
          </cell>
          <cell r="AP2248">
            <v>0</v>
          </cell>
          <cell r="AQ2248">
            <v>0</v>
          </cell>
          <cell r="AR2248">
            <v>0</v>
          </cell>
          <cell r="AS2248">
            <v>0</v>
          </cell>
          <cell r="AT2248">
            <v>0</v>
          </cell>
          <cell r="AU2248">
            <v>0</v>
          </cell>
          <cell r="AV2248">
            <v>3</v>
          </cell>
          <cell r="AW2248">
            <v>2</v>
          </cell>
        </row>
        <row r="2249">
          <cell r="C2249" t="str">
            <v>C071</v>
          </cell>
          <cell r="D2249">
            <v>8000000000</v>
          </cell>
          <cell r="E2249">
            <v>0</v>
          </cell>
          <cell r="F2249">
            <v>44129</v>
          </cell>
          <cell r="G2249">
            <v>2000000000</v>
          </cell>
          <cell r="H2249">
            <v>10000000000</v>
          </cell>
          <cell r="I2249">
            <v>8000000000</v>
          </cell>
          <cell r="J2249">
            <v>60000000</v>
          </cell>
          <cell r="K2249" t="str">
            <v>2121</v>
          </cell>
          <cell r="L2249">
            <v>7</v>
          </cell>
          <cell r="M2249" t="str">
            <v>VND</v>
          </cell>
          <cell r="N2249" t="str">
            <v>VN0011379</v>
          </cell>
          <cell r="O2249">
            <v>7</v>
          </cell>
          <cell r="P2249" t="str">
            <v>Loan</v>
          </cell>
          <cell r="Q2249">
            <v>45955</v>
          </cell>
          <cell r="R2249">
            <v>44129</v>
          </cell>
          <cell r="S2249">
            <v>40179</v>
          </cell>
          <cell r="T2249">
            <v>1</v>
          </cell>
          <cell r="U2249" t="str">
            <v>N</v>
          </cell>
          <cell r="V2249" t="str">
            <v>N</v>
          </cell>
          <cell r="W2249">
            <v>1</v>
          </cell>
          <cell r="X2249">
            <v>0</v>
          </cell>
          <cell r="Y2249" t="str">
            <v>VNGAAP</v>
          </cell>
          <cell r="Z2249" t="str">
            <v>9410</v>
          </cell>
          <cell r="AA2249">
            <v>43465</v>
          </cell>
          <cell r="AB2249">
            <v>15000000</v>
          </cell>
          <cell r="AC2249">
            <v>2000000000</v>
          </cell>
          <cell r="AD2249">
            <v>60000000</v>
          </cell>
          <cell r="AE2249">
            <v>0</v>
          </cell>
          <cell r="AF2249">
            <v>2</v>
          </cell>
          <cell r="AG2249">
            <v>44195</v>
          </cell>
          <cell r="AH2249">
            <v>3000000000</v>
          </cell>
          <cell r="AI2249">
            <v>3000000000</v>
          </cell>
          <cell r="AJ2249">
            <v>15000000</v>
          </cell>
          <cell r="AK2249">
            <v>0</v>
          </cell>
          <cell r="AL2249">
            <v>0</v>
          </cell>
          <cell r="AM2249">
            <v>0</v>
          </cell>
          <cell r="AN2249">
            <v>0</v>
          </cell>
          <cell r="AO2249">
            <v>0</v>
          </cell>
          <cell r="AP2249">
            <v>0</v>
          </cell>
          <cell r="AQ2249">
            <v>0</v>
          </cell>
          <cell r="AR2249">
            <v>0</v>
          </cell>
          <cell r="AS2249">
            <v>0</v>
          </cell>
          <cell r="AT2249">
            <v>0</v>
          </cell>
          <cell r="AU2249">
            <v>0</v>
          </cell>
          <cell r="AV2249">
            <v>3</v>
          </cell>
          <cell r="AW2249">
            <v>5</v>
          </cell>
        </row>
        <row r="2250">
          <cell r="C2250" t="str">
            <v>C072</v>
          </cell>
          <cell r="D2250">
            <v>8000000000</v>
          </cell>
          <cell r="E2250">
            <v>0</v>
          </cell>
          <cell r="F2250">
            <v>44129</v>
          </cell>
          <cell r="G2250">
            <v>2000000000</v>
          </cell>
          <cell r="H2250">
            <v>10000000000</v>
          </cell>
          <cell r="I2250">
            <v>8000000000</v>
          </cell>
          <cell r="J2250">
            <v>60000000</v>
          </cell>
          <cell r="K2250" t="str">
            <v>2121</v>
          </cell>
          <cell r="L2250">
            <v>7</v>
          </cell>
          <cell r="M2250" t="str">
            <v>VND</v>
          </cell>
          <cell r="N2250" t="str">
            <v>VN0011379</v>
          </cell>
          <cell r="O2250">
            <v>7</v>
          </cell>
          <cell r="P2250" t="str">
            <v>Loan</v>
          </cell>
          <cell r="Q2250">
            <v>45955</v>
          </cell>
          <cell r="R2250">
            <v>44129</v>
          </cell>
          <cell r="S2250">
            <v>40179</v>
          </cell>
          <cell r="T2250">
            <v>1</v>
          </cell>
          <cell r="U2250" t="str">
            <v>N</v>
          </cell>
          <cell r="V2250" t="str">
            <v>N</v>
          </cell>
          <cell r="W2250">
            <v>1</v>
          </cell>
          <cell r="X2250">
            <v>0</v>
          </cell>
          <cell r="Y2250" t="str">
            <v>VNGAAP</v>
          </cell>
          <cell r="Z2250" t="str">
            <v>9410</v>
          </cell>
          <cell r="AA2250">
            <v>43465</v>
          </cell>
          <cell r="AB2250">
            <v>15000000</v>
          </cell>
          <cell r="AC2250">
            <v>2000000000</v>
          </cell>
          <cell r="AD2250">
            <v>60000000</v>
          </cell>
          <cell r="AE2250">
            <v>0</v>
          </cell>
          <cell r="AF2250">
            <v>2</v>
          </cell>
          <cell r="AG2250">
            <v>44195</v>
          </cell>
          <cell r="AH2250">
            <v>3000000000</v>
          </cell>
          <cell r="AI2250">
            <v>3000000000</v>
          </cell>
          <cell r="AJ2250">
            <v>15000000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AS2250">
            <v>0</v>
          </cell>
          <cell r="AT2250">
            <v>0</v>
          </cell>
          <cell r="AU2250">
            <v>0</v>
          </cell>
          <cell r="AV2250">
            <v>3</v>
          </cell>
          <cell r="AW2250">
            <v>12</v>
          </cell>
        </row>
        <row r="2251">
          <cell r="C2251" t="str">
            <v>C073</v>
          </cell>
          <cell r="D2251">
            <v>8000000000</v>
          </cell>
          <cell r="E2251">
            <v>0</v>
          </cell>
          <cell r="F2251">
            <v>44129</v>
          </cell>
          <cell r="G2251">
            <v>2000000000</v>
          </cell>
          <cell r="H2251">
            <v>10000000000</v>
          </cell>
          <cell r="I2251">
            <v>8000000000</v>
          </cell>
          <cell r="J2251">
            <v>60000000</v>
          </cell>
          <cell r="K2251" t="str">
            <v>2121</v>
          </cell>
          <cell r="L2251">
            <v>7</v>
          </cell>
          <cell r="M2251" t="str">
            <v>VND</v>
          </cell>
          <cell r="N2251" t="str">
            <v>VN0011379</v>
          </cell>
          <cell r="O2251">
            <v>7</v>
          </cell>
          <cell r="P2251" t="str">
            <v>Loan</v>
          </cell>
          <cell r="Q2251">
            <v>45955</v>
          </cell>
          <cell r="R2251">
            <v>44129</v>
          </cell>
          <cell r="S2251">
            <v>40179</v>
          </cell>
          <cell r="T2251">
            <v>1</v>
          </cell>
          <cell r="U2251" t="str">
            <v>N</v>
          </cell>
          <cell r="V2251" t="str">
            <v>N</v>
          </cell>
          <cell r="W2251">
            <v>1</v>
          </cell>
          <cell r="X2251">
            <v>0</v>
          </cell>
          <cell r="Y2251" t="str">
            <v>VNGAAP</v>
          </cell>
          <cell r="Z2251" t="str">
            <v>9410</v>
          </cell>
          <cell r="AA2251">
            <v>43465</v>
          </cell>
          <cell r="AB2251">
            <v>15000000</v>
          </cell>
          <cell r="AC2251">
            <v>2000000000</v>
          </cell>
          <cell r="AD2251">
            <v>60000000</v>
          </cell>
          <cell r="AE2251">
            <v>0</v>
          </cell>
          <cell r="AF2251">
            <v>2</v>
          </cell>
          <cell r="AG2251">
            <v>44195</v>
          </cell>
          <cell r="AH2251">
            <v>3000000000</v>
          </cell>
          <cell r="AI2251">
            <v>3000000000</v>
          </cell>
          <cell r="AJ2251">
            <v>15000000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AS2251">
            <v>0</v>
          </cell>
          <cell r="AT2251">
            <v>0</v>
          </cell>
          <cell r="AU2251">
            <v>0</v>
          </cell>
          <cell r="AV2251">
            <v>3</v>
          </cell>
          <cell r="AW2251">
            <v>17</v>
          </cell>
        </row>
        <row r="2252">
          <cell r="C2252" t="str">
            <v>C074</v>
          </cell>
          <cell r="D2252">
            <v>8000000000</v>
          </cell>
          <cell r="E2252">
            <v>0</v>
          </cell>
          <cell r="F2252">
            <v>44129</v>
          </cell>
          <cell r="G2252">
            <v>2000000000</v>
          </cell>
          <cell r="H2252">
            <v>10000000000</v>
          </cell>
          <cell r="I2252">
            <v>8000000000</v>
          </cell>
          <cell r="J2252">
            <v>60000000</v>
          </cell>
          <cell r="K2252" t="str">
            <v>2121</v>
          </cell>
          <cell r="L2252">
            <v>7</v>
          </cell>
          <cell r="M2252" t="str">
            <v>VND</v>
          </cell>
          <cell r="N2252" t="str">
            <v>VN0011379</v>
          </cell>
          <cell r="O2252">
            <v>7</v>
          </cell>
          <cell r="P2252" t="str">
            <v>Loan</v>
          </cell>
          <cell r="Q2252">
            <v>45955</v>
          </cell>
          <cell r="R2252">
            <v>44129</v>
          </cell>
          <cell r="S2252">
            <v>40179</v>
          </cell>
          <cell r="T2252">
            <v>1</v>
          </cell>
          <cell r="U2252" t="str">
            <v>N</v>
          </cell>
          <cell r="V2252" t="str">
            <v>N</v>
          </cell>
          <cell r="W2252">
            <v>2</v>
          </cell>
          <cell r="X2252">
            <v>0</v>
          </cell>
          <cell r="Y2252" t="str">
            <v>VNGAAP</v>
          </cell>
          <cell r="Z2252" t="str">
            <v>9410</v>
          </cell>
          <cell r="AA2252">
            <v>43465</v>
          </cell>
          <cell r="AB2252">
            <v>15000000</v>
          </cell>
          <cell r="AC2252">
            <v>2000000000</v>
          </cell>
          <cell r="AD2252">
            <v>60000000</v>
          </cell>
          <cell r="AE2252">
            <v>20000000</v>
          </cell>
          <cell r="AF2252">
            <v>2</v>
          </cell>
          <cell r="AG2252">
            <v>44195</v>
          </cell>
          <cell r="AH2252">
            <v>3000000000</v>
          </cell>
          <cell r="AI2252">
            <v>3000000000</v>
          </cell>
          <cell r="AJ2252">
            <v>15000000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>
            <v>0</v>
          </cell>
          <cell r="AQ2252">
            <v>0</v>
          </cell>
          <cell r="AR2252">
            <v>0</v>
          </cell>
          <cell r="AS2252">
            <v>0</v>
          </cell>
          <cell r="AT2252">
            <v>0</v>
          </cell>
          <cell r="AU2252">
            <v>0</v>
          </cell>
          <cell r="AV2252">
            <v>3</v>
          </cell>
          <cell r="AW2252">
            <v>4</v>
          </cell>
        </row>
        <row r="2253">
          <cell r="C2253" t="str">
            <v>C075</v>
          </cell>
          <cell r="D2253">
            <v>8000000000</v>
          </cell>
          <cell r="E2253">
            <v>0</v>
          </cell>
          <cell r="F2253">
            <v>44129</v>
          </cell>
          <cell r="G2253">
            <v>2000000000</v>
          </cell>
          <cell r="H2253">
            <v>10000000000</v>
          </cell>
          <cell r="I2253">
            <v>8000000000</v>
          </cell>
          <cell r="J2253">
            <v>60000000</v>
          </cell>
          <cell r="K2253" t="str">
            <v>2121</v>
          </cell>
          <cell r="L2253">
            <v>7</v>
          </cell>
          <cell r="M2253" t="str">
            <v>VND</v>
          </cell>
          <cell r="N2253" t="str">
            <v>VN0011379</v>
          </cell>
          <cell r="O2253">
            <v>7</v>
          </cell>
          <cell r="P2253" t="str">
            <v>Loan</v>
          </cell>
          <cell r="Q2253">
            <v>45955</v>
          </cell>
          <cell r="R2253">
            <v>44129</v>
          </cell>
          <cell r="S2253">
            <v>40179</v>
          </cell>
          <cell r="T2253">
            <v>1</v>
          </cell>
          <cell r="U2253" t="str">
            <v>N</v>
          </cell>
          <cell r="V2253" t="str">
            <v>N</v>
          </cell>
          <cell r="W2253">
            <v>2</v>
          </cell>
          <cell r="X2253">
            <v>0</v>
          </cell>
          <cell r="Y2253" t="str">
            <v>VNGAAP</v>
          </cell>
          <cell r="Z2253" t="str">
            <v>9410</v>
          </cell>
          <cell r="AA2253">
            <v>43465</v>
          </cell>
          <cell r="AB2253">
            <v>15000000</v>
          </cell>
          <cell r="AC2253">
            <v>2000000000</v>
          </cell>
          <cell r="AD2253">
            <v>60000000</v>
          </cell>
          <cell r="AE2253">
            <v>60000000</v>
          </cell>
          <cell r="AF2253">
            <v>2</v>
          </cell>
          <cell r="AG2253">
            <v>44195</v>
          </cell>
          <cell r="AH2253">
            <v>3000000000</v>
          </cell>
          <cell r="AI2253">
            <v>3000000000</v>
          </cell>
          <cell r="AJ2253">
            <v>15000000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AS2253">
            <v>0</v>
          </cell>
          <cell r="AT2253">
            <v>0</v>
          </cell>
          <cell r="AU2253">
            <v>0</v>
          </cell>
          <cell r="AV2253">
            <v>3</v>
          </cell>
          <cell r="AW2253">
            <v>9</v>
          </cell>
        </row>
        <row r="2254">
          <cell r="C2254" t="str">
            <v>C076</v>
          </cell>
          <cell r="D2254">
            <v>8000000000</v>
          </cell>
          <cell r="E2254">
            <v>0</v>
          </cell>
          <cell r="F2254">
            <v>44129</v>
          </cell>
          <cell r="G2254">
            <v>2000000000</v>
          </cell>
          <cell r="H2254">
            <v>10000000000</v>
          </cell>
          <cell r="I2254">
            <v>8000000000</v>
          </cell>
          <cell r="J2254">
            <v>60000000</v>
          </cell>
          <cell r="K2254" t="str">
            <v>2121</v>
          </cell>
          <cell r="L2254">
            <v>7</v>
          </cell>
          <cell r="M2254" t="str">
            <v>VND</v>
          </cell>
          <cell r="N2254" t="str">
            <v>VN0011379</v>
          </cell>
          <cell r="O2254">
            <v>7</v>
          </cell>
          <cell r="P2254" t="str">
            <v>Loan</v>
          </cell>
          <cell r="Q2254">
            <v>45955</v>
          </cell>
          <cell r="R2254">
            <v>44129</v>
          </cell>
          <cell r="S2254">
            <v>40179</v>
          </cell>
          <cell r="T2254">
            <v>1</v>
          </cell>
          <cell r="U2254" t="str">
            <v>N</v>
          </cell>
          <cell r="V2254" t="str">
            <v>N</v>
          </cell>
          <cell r="W2254">
            <v>2</v>
          </cell>
          <cell r="X2254">
            <v>0</v>
          </cell>
          <cell r="Y2254" t="str">
            <v>VNGAAP</v>
          </cell>
          <cell r="Z2254" t="str">
            <v>9410</v>
          </cell>
          <cell r="AA2254">
            <v>43465</v>
          </cell>
          <cell r="AB2254">
            <v>15000000</v>
          </cell>
          <cell r="AC2254">
            <v>2000000000</v>
          </cell>
          <cell r="AD2254">
            <v>60000000</v>
          </cell>
          <cell r="AE2254">
            <v>60000000</v>
          </cell>
          <cell r="AF2254">
            <v>2</v>
          </cell>
          <cell r="AG2254">
            <v>44195</v>
          </cell>
          <cell r="AH2254">
            <v>3000000000</v>
          </cell>
          <cell r="AI2254">
            <v>3000000000</v>
          </cell>
          <cell r="AJ2254">
            <v>15000000</v>
          </cell>
          <cell r="AK2254">
            <v>0</v>
          </cell>
          <cell r="AL2254">
            <v>0</v>
          </cell>
          <cell r="AM2254">
            <v>0</v>
          </cell>
          <cell r="AN2254">
            <v>0</v>
          </cell>
          <cell r="AO2254">
            <v>0</v>
          </cell>
          <cell r="AP2254">
            <v>0</v>
          </cell>
          <cell r="AQ2254">
            <v>0</v>
          </cell>
          <cell r="AR2254">
            <v>0</v>
          </cell>
          <cell r="AS2254">
            <v>0</v>
          </cell>
          <cell r="AT2254">
            <v>0</v>
          </cell>
          <cell r="AU2254">
            <v>0</v>
          </cell>
          <cell r="AV2254">
            <v>3</v>
          </cell>
          <cell r="AW2254">
            <v>15</v>
          </cell>
        </row>
        <row r="2255">
          <cell r="C2255" t="str">
            <v>C077</v>
          </cell>
          <cell r="D2255">
            <v>8000000000</v>
          </cell>
          <cell r="E2255">
            <v>0</v>
          </cell>
          <cell r="F2255">
            <v>44129</v>
          </cell>
          <cell r="G2255">
            <v>2000000000</v>
          </cell>
          <cell r="H2255">
            <v>10000000000</v>
          </cell>
          <cell r="I2255">
            <v>8000000000</v>
          </cell>
          <cell r="J2255">
            <v>60000000</v>
          </cell>
          <cell r="K2255" t="str">
            <v>2121</v>
          </cell>
          <cell r="L2255">
            <v>7</v>
          </cell>
          <cell r="M2255" t="str">
            <v>VND</v>
          </cell>
          <cell r="N2255" t="str">
            <v>VN0011379</v>
          </cell>
          <cell r="O2255">
            <v>7</v>
          </cell>
          <cell r="P2255" t="str">
            <v>Loan</v>
          </cell>
          <cell r="Q2255">
            <v>45955</v>
          </cell>
          <cell r="R2255">
            <v>44129</v>
          </cell>
          <cell r="S2255">
            <v>40179</v>
          </cell>
          <cell r="T2255">
            <v>1</v>
          </cell>
          <cell r="U2255" t="str">
            <v>N</v>
          </cell>
          <cell r="V2255" t="str">
            <v>N</v>
          </cell>
          <cell r="W2255">
            <v>2</v>
          </cell>
          <cell r="X2255">
            <v>0</v>
          </cell>
          <cell r="Y2255" t="str">
            <v>VNGAAP</v>
          </cell>
          <cell r="Z2255" t="str">
            <v>9410</v>
          </cell>
          <cell r="AA2255">
            <v>43465</v>
          </cell>
          <cell r="AB2255">
            <v>15000000</v>
          </cell>
          <cell r="AC2255">
            <v>2000000000</v>
          </cell>
          <cell r="AD2255">
            <v>60000000</v>
          </cell>
          <cell r="AE2255">
            <v>60000000</v>
          </cell>
          <cell r="AF2255">
            <v>2</v>
          </cell>
          <cell r="AG2255">
            <v>44195</v>
          </cell>
          <cell r="AH2255">
            <v>3000000000</v>
          </cell>
          <cell r="AI2255">
            <v>3000000000</v>
          </cell>
          <cell r="AJ2255">
            <v>15000000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>
            <v>0</v>
          </cell>
          <cell r="AQ2255">
            <v>0</v>
          </cell>
          <cell r="AR2255">
            <v>0</v>
          </cell>
          <cell r="AS2255">
            <v>0</v>
          </cell>
          <cell r="AT2255">
            <v>0</v>
          </cell>
          <cell r="AU2255">
            <v>0</v>
          </cell>
          <cell r="AV2255">
            <v>3</v>
          </cell>
          <cell r="AW2255">
            <v>3</v>
          </cell>
        </row>
        <row r="2256">
          <cell r="C2256" t="str">
            <v>C078</v>
          </cell>
          <cell r="D2256">
            <v>8000000000</v>
          </cell>
          <cell r="E2256">
            <v>0</v>
          </cell>
          <cell r="F2256">
            <v>44129</v>
          </cell>
          <cell r="G2256">
            <v>2000000000</v>
          </cell>
          <cell r="H2256">
            <v>10000000000</v>
          </cell>
          <cell r="I2256">
            <v>8000000000</v>
          </cell>
          <cell r="J2256">
            <v>60000000</v>
          </cell>
          <cell r="K2256" t="str">
            <v>2121</v>
          </cell>
          <cell r="L2256">
            <v>7</v>
          </cell>
          <cell r="M2256" t="str">
            <v>VND</v>
          </cell>
          <cell r="N2256" t="str">
            <v>VN0011379</v>
          </cell>
          <cell r="O2256">
            <v>7</v>
          </cell>
          <cell r="P2256" t="str">
            <v>Loan</v>
          </cell>
          <cell r="Q2256">
            <v>45955</v>
          </cell>
          <cell r="R2256">
            <v>44129</v>
          </cell>
          <cell r="S2256">
            <v>40179</v>
          </cell>
          <cell r="T2256">
            <v>1</v>
          </cell>
          <cell r="U2256" t="str">
            <v>N</v>
          </cell>
          <cell r="V2256" t="str">
            <v>N</v>
          </cell>
          <cell r="W2256">
            <v>3</v>
          </cell>
          <cell r="X2256">
            <v>0</v>
          </cell>
          <cell r="Y2256" t="str">
            <v>VNGAAP</v>
          </cell>
          <cell r="Z2256" t="str">
            <v>9410</v>
          </cell>
          <cell r="AA2256">
            <v>43465</v>
          </cell>
          <cell r="AB2256">
            <v>15000000</v>
          </cell>
          <cell r="AC2256">
            <v>2000000000</v>
          </cell>
          <cell r="AD2256">
            <v>60000000</v>
          </cell>
          <cell r="AE2256">
            <v>360000000</v>
          </cell>
          <cell r="AF2256">
            <v>2</v>
          </cell>
          <cell r="AG2256">
            <v>44195</v>
          </cell>
          <cell r="AH2256">
            <v>3000000000</v>
          </cell>
          <cell r="AI2256">
            <v>3000000000</v>
          </cell>
          <cell r="AJ2256">
            <v>15000000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AS2256">
            <v>0</v>
          </cell>
          <cell r="AT2256">
            <v>0</v>
          </cell>
          <cell r="AU2256">
            <v>0</v>
          </cell>
          <cell r="AV2256">
            <v>3</v>
          </cell>
          <cell r="AW2256">
            <v>21</v>
          </cell>
        </row>
        <row r="2257">
          <cell r="C2257" t="str">
            <v>C079</v>
          </cell>
          <cell r="D2257">
            <v>8000000000</v>
          </cell>
          <cell r="E2257">
            <v>0</v>
          </cell>
          <cell r="F2257">
            <v>44129</v>
          </cell>
          <cell r="G2257">
            <v>2000000000</v>
          </cell>
          <cell r="H2257">
            <v>10000000000</v>
          </cell>
          <cell r="I2257">
            <v>8000000000</v>
          </cell>
          <cell r="J2257">
            <v>60000000</v>
          </cell>
          <cell r="K2257" t="str">
            <v>2121</v>
          </cell>
          <cell r="L2257">
            <v>7</v>
          </cell>
          <cell r="M2257" t="str">
            <v>VND</v>
          </cell>
          <cell r="N2257" t="str">
            <v>VN0011379</v>
          </cell>
          <cell r="O2257">
            <v>7</v>
          </cell>
          <cell r="P2257" t="str">
            <v>Loan</v>
          </cell>
          <cell r="Q2257">
            <v>45955</v>
          </cell>
          <cell r="R2257">
            <v>44129</v>
          </cell>
          <cell r="S2257">
            <v>40179</v>
          </cell>
          <cell r="T2257">
            <v>1</v>
          </cell>
          <cell r="U2257" t="str">
            <v>N</v>
          </cell>
          <cell r="V2257" t="str">
            <v>N</v>
          </cell>
          <cell r="W2257">
            <v>4</v>
          </cell>
          <cell r="X2257">
            <v>0</v>
          </cell>
          <cell r="Y2257" t="str">
            <v>VNGAAP</v>
          </cell>
          <cell r="Z2257" t="str">
            <v>9410</v>
          </cell>
          <cell r="AA2257">
            <v>43465</v>
          </cell>
          <cell r="AB2257">
            <v>15000000</v>
          </cell>
          <cell r="AC2257">
            <v>2000000000</v>
          </cell>
          <cell r="AD2257">
            <v>60000000</v>
          </cell>
          <cell r="AE2257">
            <v>700000000</v>
          </cell>
          <cell r="AF2257">
            <v>2</v>
          </cell>
          <cell r="AG2257">
            <v>44195</v>
          </cell>
          <cell r="AH2257">
            <v>3000000000</v>
          </cell>
          <cell r="AI2257">
            <v>3000000000</v>
          </cell>
          <cell r="AJ2257">
            <v>15000000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AS2257">
            <v>0</v>
          </cell>
          <cell r="AT2257">
            <v>0</v>
          </cell>
          <cell r="AU2257">
            <v>0</v>
          </cell>
          <cell r="AV2257">
            <v>3</v>
          </cell>
          <cell r="AW2257">
            <v>21</v>
          </cell>
        </row>
        <row r="2258">
          <cell r="C2258" t="str">
            <v>C080</v>
          </cell>
          <cell r="D2258">
            <v>8000000000</v>
          </cell>
          <cell r="E2258">
            <v>0</v>
          </cell>
          <cell r="F2258">
            <v>44129</v>
          </cell>
          <cell r="G2258">
            <v>2000000000</v>
          </cell>
          <cell r="H2258">
            <v>10000000000</v>
          </cell>
          <cell r="I2258">
            <v>8000000000</v>
          </cell>
          <cell r="J2258">
            <v>60000000</v>
          </cell>
          <cell r="K2258" t="str">
            <v>2121</v>
          </cell>
          <cell r="L2258">
            <v>7</v>
          </cell>
          <cell r="M2258" t="str">
            <v>VND</v>
          </cell>
          <cell r="N2258" t="str">
            <v>VN0011379</v>
          </cell>
          <cell r="O2258">
            <v>7</v>
          </cell>
          <cell r="P2258" t="str">
            <v>Loan</v>
          </cell>
          <cell r="Q2258">
            <v>45955</v>
          </cell>
          <cell r="R2258">
            <v>44129</v>
          </cell>
          <cell r="S2258">
            <v>40179</v>
          </cell>
          <cell r="T2258">
            <v>1</v>
          </cell>
          <cell r="U2258" t="str">
            <v>N</v>
          </cell>
          <cell r="V2258" t="str">
            <v>N</v>
          </cell>
          <cell r="W2258">
            <v>5</v>
          </cell>
          <cell r="X2258">
            <v>0</v>
          </cell>
          <cell r="Y2258" t="str">
            <v>VNGAAP</v>
          </cell>
          <cell r="Z2258" t="str">
            <v>9410</v>
          </cell>
          <cell r="AA2258">
            <v>43465</v>
          </cell>
          <cell r="AB2258">
            <v>15000000</v>
          </cell>
          <cell r="AC2258">
            <v>2000000000</v>
          </cell>
          <cell r="AD2258">
            <v>60000000</v>
          </cell>
          <cell r="AE2258">
            <v>1600000000</v>
          </cell>
          <cell r="AF2258">
            <v>2</v>
          </cell>
          <cell r="AG2258">
            <v>44195</v>
          </cell>
          <cell r="AH2258">
            <v>3000000000</v>
          </cell>
          <cell r="AI2258">
            <v>3000000000</v>
          </cell>
          <cell r="AJ2258">
            <v>15000000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AS2258">
            <v>0</v>
          </cell>
          <cell r="AT2258">
            <v>0</v>
          </cell>
          <cell r="AU2258">
            <v>0</v>
          </cell>
          <cell r="AV2258">
            <v>3</v>
          </cell>
          <cell r="AW2258">
            <v>21</v>
          </cell>
        </row>
        <row r="2259">
          <cell r="C2259" t="str">
            <v>C081</v>
          </cell>
          <cell r="D2259">
            <v>8000000000</v>
          </cell>
          <cell r="E2259">
            <v>0</v>
          </cell>
          <cell r="F2259">
            <v>44129</v>
          </cell>
          <cell r="G2259">
            <v>2000000000</v>
          </cell>
          <cell r="H2259">
            <v>10000000000</v>
          </cell>
          <cell r="I2259">
            <v>8000000000</v>
          </cell>
          <cell r="J2259">
            <v>60000000</v>
          </cell>
          <cell r="K2259" t="str">
            <v>2121</v>
          </cell>
          <cell r="L2259">
            <v>8</v>
          </cell>
          <cell r="M2259" t="str">
            <v>VND</v>
          </cell>
          <cell r="N2259" t="str">
            <v>VN0011379</v>
          </cell>
          <cell r="O2259">
            <v>8</v>
          </cell>
          <cell r="P2259" t="str">
            <v>Loan</v>
          </cell>
          <cell r="Q2259">
            <v>45955</v>
          </cell>
          <cell r="R2259">
            <v>44129</v>
          </cell>
          <cell r="S2259">
            <v>40179</v>
          </cell>
          <cell r="T2259">
            <v>1</v>
          </cell>
          <cell r="U2259" t="str">
            <v>N</v>
          </cell>
          <cell r="V2259" t="str">
            <v>N</v>
          </cell>
          <cell r="W2259">
            <v>3</v>
          </cell>
          <cell r="X2259">
            <v>0</v>
          </cell>
          <cell r="Y2259" t="str">
            <v>VNGAAP</v>
          </cell>
          <cell r="Z2259" t="str">
            <v>9410</v>
          </cell>
          <cell r="AA2259">
            <v>43465</v>
          </cell>
          <cell r="AB2259">
            <v>15000000</v>
          </cell>
          <cell r="AC2259">
            <v>2000000000</v>
          </cell>
          <cell r="AD2259">
            <v>60000000</v>
          </cell>
          <cell r="AE2259">
            <v>360000000</v>
          </cell>
          <cell r="AF2259">
            <v>2</v>
          </cell>
          <cell r="AG2259">
            <v>44195</v>
          </cell>
          <cell r="AH2259">
            <v>3000000000</v>
          </cell>
          <cell r="AI2259">
            <v>3000000000</v>
          </cell>
          <cell r="AJ2259">
            <v>15000000</v>
          </cell>
          <cell r="AK2259">
            <v>0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>
            <v>0</v>
          </cell>
          <cell r="AQ2259">
            <v>0</v>
          </cell>
          <cell r="AR2259">
            <v>0</v>
          </cell>
          <cell r="AS2259">
            <v>0</v>
          </cell>
          <cell r="AT2259">
            <v>0</v>
          </cell>
          <cell r="AU2259">
            <v>0</v>
          </cell>
          <cell r="AV2259">
            <v>13</v>
          </cell>
          <cell r="AW2259">
            <v>21</v>
          </cell>
        </row>
        <row r="2260">
          <cell r="C2260" t="str">
            <v>C082</v>
          </cell>
          <cell r="D2260">
            <v>8000000000</v>
          </cell>
          <cell r="E2260">
            <v>0</v>
          </cell>
          <cell r="F2260">
            <v>44129</v>
          </cell>
          <cell r="G2260">
            <v>2000000000</v>
          </cell>
          <cell r="H2260">
            <v>10000000000</v>
          </cell>
          <cell r="I2260">
            <v>8000000000</v>
          </cell>
          <cell r="J2260">
            <v>60000000</v>
          </cell>
          <cell r="K2260" t="str">
            <v>2121</v>
          </cell>
          <cell r="L2260">
            <v>8</v>
          </cell>
          <cell r="M2260" t="str">
            <v>VND</v>
          </cell>
          <cell r="N2260" t="str">
            <v>VN0011379</v>
          </cell>
          <cell r="O2260">
            <v>8</v>
          </cell>
          <cell r="P2260" t="str">
            <v>Loan</v>
          </cell>
          <cell r="Q2260">
            <v>45955</v>
          </cell>
          <cell r="R2260">
            <v>44129</v>
          </cell>
          <cell r="S2260">
            <v>40179</v>
          </cell>
          <cell r="T2260">
            <v>1</v>
          </cell>
          <cell r="U2260" t="str">
            <v>N</v>
          </cell>
          <cell r="V2260" t="str">
            <v>N</v>
          </cell>
          <cell r="W2260">
            <v>4</v>
          </cell>
          <cell r="X2260">
            <v>0</v>
          </cell>
          <cell r="Y2260" t="str">
            <v>VNGAAP</v>
          </cell>
          <cell r="Z2260" t="str">
            <v>9410</v>
          </cell>
          <cell r="AA2260">
            <v>43465</v>
          </cell>
          <cell r="AB2260">
            <v>15000000</v>
          </cell>
          <cell r="AC2260">
            <v>2000000000</v>
          </cell>
          <cell r="AD2260">
            <v>60000000</v>
          </cell>
          <cell r="AE2260">
            <v>700000000</v>
          </cell>
          <cell r="AF2260">
            <v>2</v>
          </cell>
          <cell r="AG2260">
            <v>44195</v>
          </cell>
          <cell r="AH2260">
            <v>3000000000</v>
          </cell>
          <cell r="AI2260">
            <v>3000000000</v>
          </cell>
          <cell r="AJ2260">
            <v>15000000</v>
          </cell>
          <cell r="AK2260">
            <v>0</v>
          </cell>
          <cell r="AL2260">
            <v>0</v>
          </cell>
          <cell r="AM2260">
            <v>0</v>
          </cell>
          <cell r="AN2260">
            <v>0</v>
          </cell>
          <cell r="AO2260">
            <v>0</v>
          </cell>
          <cell r="AP2260">
            <v>0</v>
          </cell>
          <cell r="AQ2260">
            <v>0</v>
          </cell>
          <cell r="AR2260">
            <v>0</v>
          </cell>
          <cell r="AS2260">
            <v>0</v>
          </cell>
          <cell r="AT2260">
            <v>0</v>
          </cell>
          <cell r="AU2260">
            <v>0</v>
          </cell>
          <cell r="AV2260">
            <v>13</v>
          </cell>
          <cell r="AW2260">
            <v>21</v>
          </cell>
        </row>
        <row r="2261">
          <cell r="C2261" t="str">
            <v>C083</v>
          </cell>
          <cell r="D2261">
            <v>8000000000</v>
          </cell>
          <cell r="E2261">
            <v>0</v>
          </cell>
          <cell r="F2261">
            <v>44129</v>
          </cell>
          <cell r="G2261">
            <v>2000000000</v>
          </cell>
          <cell r="H2261">
            <v>10000000000</v>
          </cell>
          <cell r="I2261">
            <v>8000000000</v>
          </cell>
          <cell r="J2261">
            <v>60000000</v>
          </cell>
          <cell r="K2261" t="str">
            <v>2121</v>
          </cell>
          <cell r="L2261">
            <v>8</v>
          </cell>
          <cell r="M2261" t="str">
            <v>VND</v>
          </cell>
          <cell r="N2261" t="str">
            <v>VN0011379</v>
          </cell>
          <cell r="O2261">
            <v>8</v>
          </cell>
          <cell r="P2261" t="str">
            <v>Loan</v>
          </cell>
          <cell r="Q2261">
            <v>45955</v>
          </cell>
          <cell r="R2261">
            <v>44129</v>
          </cell>
          <cell r="S2261">
            <v>40179</v>
          </cell>
          <cell r="T2261">
            <v>1</v>
          </cell>
          <cell r="U2261" t="str">
            <v>N</v>
          </cell>
          <cell r="V2261" t="str">
            <v>N</v>
          </cell>
          <cell r="W2261">
            <v>5</v>
          </cell>
          <cell r="X2261">
            <v>0</v>
          </cell>
          <cell r="Y2261" t="str">
            <v>VNGAAP</v>
          </cell>
          <cell r="Z2261" t="str">
            <v>9410</v>
          </cell>
          <cell r="AA2261">
            <v>43465</v>
          </cell>
          <cell r="AB2261">
            <v>15000000</v>
          </cell>
          <cell r="AC2261">
            <v>2000000000</v>
          </cell>
          <cell r="AD2261">
            <v>60000000</v>
          </cell>
          <cell r="AE2261">
            <v>1600000000</v>
          </cell>
          <cell r="AF2261">
            <v>2</v>
          </cell>
          <cell r="AG2261">
            <v>44195</v>
          </cell>
          <cell r="AH2261">
            <v>3000000000</v>
          </cell>
          <cell r="AI2261">
            <v>3000000000</v>
          </cell>
          <cell r="AJ2261">
            <v>15000000</v>
          </cell>
          <cell r="AK2261">
            <v>0</v>
          </cell>
          <cell r="AL2261">
            <v>0</v>
          </cell>
          <cell r="AM2261">
            <v>0</v>
          </cell>
          <cell r="AN2261">
            <v>0</v>
          </cell>
          <cell r="AO2261">
            <v>0</v>
          </cell>
          <cell r="AP2261">
            <v>0</v>
          </cell>
          <cell r="AQ2261">
            <v>0</v>
          </cell>
          <cell r="AR2261">
            <v>0</v>
          </cell>
          <cell r="AS2261">
            <v>0</v>
          </cell>
          <cell r="AT2261">
            <v>0</v>
          </cell>
          <cell r="AU2261">
            <v>0</v>
          </cell>
          <cell r="AV2261">
            <v>13</v>
          </cell>
          <cell r="AW2261">
            <v>21</v>
          </cell>
        </row>
        <row r="2262">
          <cell r="C2262" t="str">
            <v>C084</v>
          </cell>
          <cell r="D2262">
            <v>8000000000</v>
          </cell>
          <cell r="E2262">
            <v>0</v>
          </cell>
          <cell r="F2262">
            <v>44129</v>
          </cell>
          <cell r="G2262">
            <v>2000000000</v>
          </cell>
          <cell r="H2262">
            <v>10000000000</v>
          </cell>
          <cell r="I2262">
            <v>8000000000</v>
          </cell>
          <cell r="J2262">
            <v>60000000</v>
          </cell>
          <cell r="K2262" t="str">
            <v>2121</v>
          </cell>
          <cell r="L2262">
            <v>8</v>
          </cell>
          <cell r="M2262" t="str">
            <v>VND</v>
          </cell>
          <cell r="N2262" t="str">
            <v>VN0011379</v>
          </cell>
          <cell r="O2262">
            <v>8</v>
          </cell>
          <cell r="P2262" t="str">
            <v>Loan</v>
          </cell>
          <cell r="Q2262">
            <v>45955</v>
          </cell>
          <cell r="R2262">
            <v>44129</v>
          </cell>
          <cell r="S2262">
            <v>40179</v>
          </cell>
          <cell r="T2262">
            <v>1</v>
          </cell>
          <cell r="U2262" t="str">
            <v>N</v>
          </cell>
          <cell r="V2262" t="str">
            <v>N</v>
          </cell>
          <cell r="W2262">
            <v>1</v>
          </cell>
          <cell r="X2262">
            <v>0</v>
          </cell>
          <cell r="Y2262" t="str">
            <v>VNGAAP</v>
          </cell>
          <cell r="Z2262" t="str">
            <v>9410</v>
          </cell>
          <cell r="AA2262">
            <v>43465</v>
          </cell>
          <cell r="AB2262">
            <v>15000000</v>
          </cell>
          <cell r="AC2262">
            <v>2000000000</v>
          </cell>
          <cell r="AD2262">
            <v>60000000</v>
          </cell>
          <cell r="AE2262">
            <v>0</v>
          </cell>
          <cell r="AF2262">
            <v>2</v>
          </cell>
          <cell r="AG2262">
            <v>44195</v>
          </cell>
          <cell r="AH2262">
            <v>3000000000</v>
          </cell>
          <cell r="AI2262">
            <v>3000000000</v>
          </cell>
          <cell r="AJ2262">
            <v>15000000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0</v>
          </cell>
          <cell r="AS2262">
            <v>0</v>
          </cell>
          <cell r="AT2262">
            <v>0</v>
          </cell>
          <cell r="AU2262">
            <v>0</v>
          </cell>
          <cell r="AV2262">
            <v>13</v>
          </cell>
          <cell r="AW2262">
            <v>21</v>
          </cell>
        </row>
        <row r="2263">
          <cell r="C2263" t="str">
            <v>C085</v>
          </cell>
          <cell r="D2263">
            <v>8000000000</v>
          </cell>
          <cell r="E2263">
            <v>0</v>
          </cell>
          <cell r="F2263">
            <v>44129</v>
          </cell>
          <cell r="G2263">
            <v>2000000000</v>
          </cell>
          <cell r="H2263">
            <v>10000000000</v>
          </cell>
          <cell r="I2263">
            <v>8000000000</v>
          </cell>
          <cell r="J2263">
            <v>60000000</v>
          </cell>
          <cell r="K2263" t="str">
            <v>2121</v>
          </cell>
          <cell r="L2263">
            <v>8</v>
          </cell>
          <cell r="M2263" t="str">
            <v>VND</v>
          </cell>
          <cell r="N2263" t="str">
            <v>VN0011379</v>
          </cell>
          <cell r="O2263">
            <v>8</v>
          </cell>
          <cell r="P2263" t="str">
            <v>Loan</v>
          </cell>
          <cell r="Q2263">
            <v>45955</v>
          </cell>
          <cell r="R2263">
            <v>44129</v>
          </cell>
          <cell r="S2263">
            <v>40179</v>
          </cell>
          <cell r="T2263">
            <v>1</v>
          </cell>
          <cell r="U2263" t="str">
            <v>N</v>
          </cell>
          <cell r="V2263" t="str">
            <v>N</v>
          </cell>
          <cell r="W2263">
            <v>2</v>
          </cell>
          <cell r="X2263">
            <v>0</v>
          </cell>
          <cell r="Y2263" t="str">
            <v>VNGAAP</v>
          </cell>
          <cell r="Z2263" t="str">
            <v>9410</v>
          </cell>
          <cell r="AA2263">
            <v>43465</v>
          </cell>
          <cell r="AB2263">
            <v>15000000</v>
          </cell>
          <cell r="AC2263">
            <v>2000000000</v>
          </cell>
          <cell r="AD2263">
            <v>60000000</v>
          </cell>
          <cell r="AE2263">
            <v>20000000</v>
          </cell>
          <cell r="AF2263">
            <v>2</v>
          </cell>
          <cell r="AG2263">
            <v>44195</v>
          </cell>
          <cell r="AH2263">
            <v>3000000000</v>
          </cell>
          <cell r="AI2263">
            <v>3000000000</v>
          </cell>
          <cell r="AJ2263">
            <v>15000000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0</v>
          </cell>
          <cell r="AS2263">
            <v>0</v>
          </cell>
          <cell r="AT2263">
            <v>0</v>
          </cell>
          <cell r="AU2263">
            <v>0</v>
          </cell>
          <cell r="AV2263">
            <v>13</v>
          </cell>
          <cell r="AW2263">
            <v>21</v>
          </cell>
        </row>
        <row r="2264">
          <cell r="C2264" t="str">
            <v>C086</v>
          </cell>
          <cell r="D2264">
            <v>8000000000</v>
          </cell>
          <cell r="E2264">
            <v>0</v>
          </cell>
          <cell r="F2264">
            <v>44129</v>
          </cell>
          <cell r="G2264">
            <v>2000000000</v>
          </cell>
          <cell r="H2264">
            <v>10000000000</v>
          </cell>
          <cell r="I2264">
            <v>8000000000</v>
          </cell>
          <cell r="J2264">
            <v>60000000</v>
          </cell>
          <cell r="K2264" t="str">
            <v>2121</v>
          </cell>
          <cell r="L2264">
            <v>7</v>
          </cell>
          <cell r="M2264" t="str">
            <v>VND</v>
          </cell>
          <cell r="N2264" t="str">
            <v>VN0011379</v>
          </cell>
          <cell r="O2264">
            <v>7</v>
          </cell>
          <cell r="P2264" t="str">
            <v>Loan</v>
          </cell>
          <cell r="Q2264">
            <v>45955</v>
          </cell>
          <cell r="R2264">
            <v>44129</v>
          </cell>
          <cell r="S2264">
            <v>40179</v>
          </cell>
          <cell r="T2264">
            <v>1</v>
          </cell>
          <cell r="U2264" t="str">
            <v>N</v>
          </cell>
          <cell r="V2264" t="str">
            <v>N</v>
          </cell>
          <cell r="W2264">
            <v>3</v>
          </cell>
          <cell r="X2264">
            <v>0</v>
          </cell>
          <cell r="Y2264" t="str">
            <v>VNGAAP</v>
          </cell>
          <cell r="Z2264" t="str">
            <v>9410</v>
          </cell>
          <cell r="AA2264">
            <v>43465</v>
          </cell>
          <cell r="AB2264">
            <v>15000000</v>
          </cell>
          <cell r="AC2264">
            <v>2000000000</v>
          </cell>
          <cell r="AD2264">
            <v>60000000</v>
          </cell>
          <cell r="AE2264">
            <v>360000000</v>
          </cell>
          <cell r="AF2264">
            <v>2</v>
          </cell>
          <cell r="AG2264">
            <v>44195</v>
          </cell>
          <cell r="AH2264">
            <v>3000000000</v>
          </cell>
          <cell r="AI2264">
            <v>3000000000</v>
          </cell>
          <cell r="AJ2264">
            <v>15000000</v>
          </cell>
          <cell r="AK2264">
            <v>0</v>
          </cell>
          <cell r="AL2264">
            <v>0</v>
          </cell>
          <cell r="AM2264">
            <v>0</v>
          </cell>
          <cell r="AN2264">
            <v>0</v>
          </cell>
          <cell r="AO2264">
            <v>0</v>
          </cell>
          <cell r="AP2264">
            <v>0</v>
          </cell>
          <cell r="AQ2264">
            <v>0</v>
          </cell>
          <cell r="AR2264">
            <v>0</v>
          </cell>
          <cell r="AS2264">
            <v>0</v>
          </cell>
          <cell r="AT2264">
            <v>0</v>
          </cell>
          <cell r="AU2264">
            <v>0</v>
          </cell>
          <cell r="AV2264">
            <v>5</v>
          </cell>
          <cell r="AW2264">
            <v>21</v>
          </cell>
        </row>
        <row r="2265">
          <cell r="C2265" t="str">
            <v>C087</v>
          </cell>
          <cell r="D2265">
            <v>8000000000</v>
          </cell>
          <cell r="E2265">
            <v>0</v>
          </cell>
          <cell r="F2265">
            <v>44129</v>
          </cell>
          <cell r="G2265">
            <v>2000000000</v>
          </cell>
          <cell r="H2265">
            <v>10000000000</v>
          </cell>
          <cell r="I2265">
            <v>8000000000</v>
          </cell>
          <cell r="J2265">
            <v>60000000</v>
          </cell>
          <cell r="K2265" t="str">
            <v>2121</v>
          </cell>
          <cell r="L2265">
            <v>7</v>
          </cell>
          <cell r="M2265" t="str">
            <v>VND</v>
          </cell>
          <cell r="N2265" t="str">
            <v>VN0011379</v>
          </cell>
          <cell r="O2265">
            <v>7</v>
          </cell>
          <cell r="P2265" t="str">
            <v>Loan</v>
          </cell>
          <cell r="Q2265">
            <v>45955</v>
          </cell>
          <cell r="R2265">
            <v>44129</v>
          </cell>
          <cell r="S2265">
            <v>40179</v>
          </cell>
          <cell r="T2265">
            <v>1</v>
          </cell>
          <cell r="U2265" t="str">
            <v>N</v>
          </cell>
          <cell r="V2265" t="str">
            <v>N</v>
          </cell>
          <cell r="W2265">
            <v>4</v>
          </cell>
          <cell r="X2265">
            <v>0</v>
          </cell>
          <cell r="Y2265" t="str">
            <v>VNGAAP</v>
          </cell>
          <cell r="Z2265" t="str">
            <v>9410</v>
          </cell>
          <cell r="AA2265">
            <v>43465</v>
          </cell>
          <cell r="AB2265">
            <v>15000000</v>
          </cell>
          <cell r="AC2265">
            <v>2000000000</v>
          </cell>
          <cell r="AD2265">
            <v>60000000</v>
          </cell>
          <cell r="AE2265">
            <v>700000000</v>
          </cell>
          <cell r="AF2265">
            <v>2</v>
          </cell>
          <cell r="AG2265">
            <v>44195</v>
          </cell>
          <cell r="AH2265">
            <v>3000000000</v>
          </cell>
          <cell r="AI2265">
            <v>3000000000</v>
          </cell>
          <cell r="AJ2265">
            <v>15000000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0</v>
          </cell>
          <cell r="AS2265">
            <v>0</v>
          </cell>
          <cell r="AT2265">
            <v>0</v>
          </cell>
          <cell r="AU2265">
            <v>0</v>
          </cell>
          <cell r="AV2265">
            <v>5</v>
          </cell>
          <cell r="AW2265">
            <v>21</v>
          </cell>
        </row>
        <row r="2266">
          <cell r="C2266" t="str">
            <v>C088</v>
          </cell>
          <cell r="D2266">
            <v>8000000000</v>
          </cell>
          <cell r="E2266">
            <v>0</v>
          </cell>
          <cell r="F2266">
            <v>44129</v>
          </cell>
          <cell r="G2266">
            <v>2000000000</v>
          </cell>
          <cell r="H2266">
            <v>10000000000</v>
          </cell>
          <cell r="I2266">
            <v>8000000000</v>
          </cell>
          <cell r="J2266">
            <v>60000000</v>
          </cell>
          <cell r="K2266" t="str">
            <v>2121</v>
          </cell>
          <cell r="L2266">
            <v>7</v>
          </cell>
          <cell r="M2266" t="str">
            <v>VND</v>
          </cell>
          <cell r="N2266" t="str">
            <v>VN0011379</v>
          </cell>
          <cell r="O2266">
            <v>7</v>
          </cell>
          <cell r="P2266" t="str">
            <v>Loan</v>
          </cell>
          <cell r="Q2266">
            <v>45955</v>
          </cell>
          <cell r="R2266">
            <v>44129</v>
          </cell>
          <cell r="S2266">
            <v>40179</v>
          </cell>
          <cell r="T2266">
            <v>1</v>
          </cell>
          <cell r="U2266" t="str">
            <v>N</v>
          </cell>
          <cell r="V2266" t="str">
            <v>N</v>
          </cell>
          <cell r="W2266">
            <v>5</v>
          </cell>
          <cell r="X2266">
            <v>0</v>
          </cell>
          <cell r="Y2266" t="str">
            <v>VNGAAP</v>
          </cell>
          <cell r="Z2266" t="str">
            <v>9410</v>
          </cell>
          <cell r="AA2266">
            <v>43465</v>
          </cell>
          <cell r="AB2266">
            <v>15000000</v>
          </cell>
          <cell r="AC2266">
            <v>2000000000</v>
          </cell>
          <cell r="AD2266">
            <v>60000000</v>
          </cell>
          <cell r="AE2266">
            <v>1600000000</v>
          </cell>
          <cell r="AF2266">
            <v>2</v>
          </cell>
          <cell r="AG2266">
            <v>44195</v>
          </cell>
          <cell r="AH2266">
            <v>3000000000</v>
          </cell>
          <cell r="AI2266">
            <v>3000000000</v>
          </cell>
          <cell r="AJ2266">
            <v>15000000</v>
          </cell>
          <cell r="AK2266">
            <v>0</v>
          </cell>
          <cell r="AL2266">
            <v>0</v>
          </cell>
          <cell r="AM2266">
            <v>0</v>
          </cell>
          <cell r="AN2266">
            <v>0</v>
          </cell>
          <cell r="AO2266">
            <v>0</v>
          </cell>
          <cell r="AP2266">
            <v>0</v>
          </cell>
          <cell r="AQ2266">
            <v>0</v>
          </cell>
          <cell r="AR2266">
            <v>0</v>
          </cell>
          <cell r="AS2266">
            <v>0</v>
          </cell>
          <cell r="AT2266">
            <v>0</v>
          </cell>
          <cell r="AU2266">
            <v>0</v>
          </cell>
          <cell r="AV2266">
            <v>5</v>
          </cell>
          <cell r="AW2266">
            <v>21</v>
          </cell>
        </row>
        <row r="2267">
          <cell r="C2267" t="str">
            <v>C089</v>
          </cell>
          <cell r="D2267">
            <v>8000000000</v>
          </cell>
          <cell r="E2267">
            <v>0</v>
          </cell>
          <cell r="F2267">
            <v>44129</v>
          </cell>
          <cell r="G2267">
            <v>2000000000</v>
          </cell>
          <cell r="H2267">
            <v>10000000000</v>
          </cell>
          <cell r="I2267">
            <v>8000000000</v>
          </cell>
          <cell r="J2267">
            <v>60000000</v>
          </cell>
          <cell r="K2267" t="str">
            <v>2121</v>
          </cell>
          <cell r="L2267">
            <v>7</v>
          </cell>
          <cell r="M2267" t="str">
            <v>VND</v>
          </cell>
          <cell r="N2267" t="str">
            <v>VN0011379</v>
          </cell>
          <cell r="O2267">
            <v>7</v>
          </cell>
          <cell r="P2267" t="str">
            <v>Loan</v>
          </cell>
          <cell r="Q2267">
            <v>45955</v>
          </cell>
          <cell r="R2267">
            <v>44129</v>
          </cell>
          <cell r="S2267">
            <v>40179</v>
          </cell>
          <cell r="T2267">
            <v>1</v>
          </cell>
          <cell r="U2267" t="str">
            <v>N</v>
          </cell>
          <cell r="V2267" t="str">
            <v>N</v>
          </cell>
          <cell r="W2267">
            <v>1</v>
          </cell>
          <cell r="X2267">
            <v>0</v>
          </cell>
          <cell r="Y2267" t="str">
            <v>VNGAAP</v>
          </cell>
          <cell r="Z2267" t="str">
            <v>9410</v>
          </cell>
          <cell r="AA2267">
            <v>43465</v>
          </cell>
          <cell r="AB2267">
            <v>15000000</v>
          </cell>
          <cell r="AC2267">
            <v>2000000000</v>
          </cell>
          <cell r="AD2267">
            <v>60000000</v>
          </cell>
          <cell r="AE2267">
            <v>0</v>
          </cell>
          <cell r="AF2267">
            <v>2</v>
          </cell>
          <cell r="AG2267">
            <v>44195</v>
          </cell>
          <cell r="AH2267">
            <v>3000000000</v>
          </cell>
          <cell r="AI2267">
            <v>3000000000</v>
          </cell>
          <cell r="AJ2267">
            <v>15000000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>
            <v>0</v>
          </cell>
          <cell r="AQ2267">
            <v>0</v>
          </cell>
          <cell r="AR2267">
            <v>0</v>
          </cell>
          <cell r="AS2267">
            <v>0</v>
          </cell>
          <cell r="AT2267">
            <v>0</v>
          </cell>
          <cell r="AU2267">
            <v>0</v>
          </cell>
          <cell r="AV2267">
            <v>5</v>
          </cell>
          <cell r="AW2267">
            <v>21</v>
          </cell>
        </row>
        <row r="2268">
          <cell r="C2268" t="str">
            <v>C090</v>
          </cell>
          <cell r="D2268">
            <v>8000000000</v>
          </cell>
          <cell r="E2268">
            <v>0</v>
          </cell>
          <cell r="F2268">
            <v>44129</v>
          </cell>
          <cell r="G2268">
            <v>2000000000</v>
          </cell>
          <cell r="H2268">
            <v>10000000000</v>
          </cell>
          <cell r="I2268">
            <v>8000000000</v>
          </cell>
          <cell r="J2268">
            <v>60000000</v>
          </cell>
          <cell r="K2268" t="str">
            <v>2121</v>
          </cell>
          <cell r="L2268">
            <v>7</v>
          </cell>
          <cell r="M2268" t="str">
            <v>VND</v>
          </cell>
          <cell r="N2268" t="str">
            <v>VN0011379</v>
          </cell>
          <cell r="O2268">
            <v>7</v>
          </cell>
          <cell r="P2268" t="str">
            <v>Loan</v>
          </cell>
          <cell r="Q2268">
            <v>45955</v>
          </cell>
          <cell r="R2268">
            <v>44129</v>
          </cell>
          <cell r="S2268">
            <v>40179</v>
          </cell>
          <cell r="T2268">
            <v>1</v>
          </cell>
          <cell r="U2268" t="str">
            <v>N</v>
          </cell>
          <cell r="V2268" t="str">
            <v>N</v>
          </cell>
          <cell r="W2268">
            <v>1</v>
          </cell>
          <cell r="X2268">
            <v>0</v>
          </cell>
          <cell r="Y2268" t="str">
            <v>VNGAAP</v>
          </cell>
          <cell r="Z2268" t="str">
            <v>9410</v>
          </cell>
          <cell r="AA2268">
            <v>43465</v>
          </cell>
          <cell r="AB2268">
            <v>15000000</v>
          </cell>
          <cell r="AC2268">
            <v>2000000000</v>
          </cell>
          <cell r="AD2268">
            <v>60000000</v>
          </cell>
          <cell r="AE2268">
            <v>0</v>
          </cell>
          <cell r="AF2268">
            <v>2</v>
          </cell>
          <cell r="AG2268">
            <v>44195</v>
          </cell>
          <cell r="AH2268">
            <v>3000000000</v>
          </cell>
          <cell r="AI2268">
            <v>3000000000</v>
          </cell>
          <cell r="AJ2268">
            <v>15000000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0</v>
          </cell>
          <cell r="AQ2268">
            <v>0</v>
          </cell>
          <cell r="AR2268">
            <v>0</v>
          </cell>
          <cell r="AS2268">
            <v>0</v>
          </cell>
          <cell r="AT2268">
            <v>0</v>
          </cell>
          <cell r="AU2268">
            <v>0</v>
          </cell>
          <cell r="AV2268">
            <v>5</v>
          </cell>
          <cell r="AW2268">
            <v>5</v>
          </cell>
        </row>
        <row r="2269">
          <cell r="C2269" t="str">
            <v>C091</v>
          </cell>
          <cell r="D2269">
            <v>8000000000</v>
          </cell>
          <cell r="E2269">
            <v>0</v>
          </cell>
          <cell r="F2269">
            <v>44129</v>
          </cell>
          <cell r="G2269">
            <v>2000000000</v>
          </cell>
          <cell r="H2269">
            <v>10000000000</v>
          </cell>
          <cell r="I2269">
            <v>8000000000</v>
          </cell>
          <cell r="J2269">
            <v>60000000</v>
          </cell>
          <cell r="K2269" t="str">
            <v>2121</v>
          </cell>
          <cell r="L2269">
            <v>7</v>
          </cell>
          <cell r="M2269" t="str">
            <v>VND</v>
          </cell>
          <cell r="N2269" t="str">
            <v>VN0011379</v>
          </cell>
          <cell r="O2269">
            <v>7</v>
          </cell>
          <cell r="P2269" t="str">
            <v>Loan</v>
          </cell>
          <cell r="Q2269">
            <v>45955</v>
          </cell>
          <cell r="R2269">
            <v>44129</v>
          </cell>
          <cell r="S2269">
            <v>40179</v>
          </cell>
          <cell r="T2269">
            <v>1</v>
          </cell>
          <cell r="U2269" t="str">
            <v>N</v>
          </cell>
          <cell r="V2269" t="str">
            <v>N</v>
          </cell>
          <cell r="W2269">
            <v>1</v>
          </cell>
          <cell r="X2269">
            <v>0</v>
          </cell>
          <cell r="Y2269" t="str">
            <v>VNGAAP</v>
          </cell>
          <cell r="Z2269" t="str">
            <v>9410</v>
          </cell>
          <cell r="AA2269">
            <v>43465</v>
          </cell>
          <cell r="AB2269">
            <v>15000000</v>
          </cell>
          <cell r="AC2269">
            <v>2000000000</v>
          </cell>
          <cell r="AD2269">
            <v>60000000</v>
          </cell>
          <cell r="AE2269">
            <v>0</v>
          </cell>
          <cell r="AF2269">
            <v>2</v>
          </cell>
          <cell r="AG2269">
            <v>44195</v>
          </cell>
          <cell r="AH2269">
            <v>3000000000</v>
          </cell>
          <cell r="AI2269">
            <v>3000000000</v>
          </cell>
          <cell r="AJ2269">
            <v>15000000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0</v>
          </cell>
          <cell r="AS2269">
            <v>0</v>
          </cell>
          <cell r="AT2269">
            <v>0</v>
          </cell>
          <cell r="AU2269">
            <v>0</v>
          </cell>
          <cell r="AV2269">
            <v>5</v>
          </cell>
          <cell r="AW2269">
            <v>11</v>
          </cell>
        </row>
        <row r="2270">
          <cell r="C2270" t="str">
            <v>C092</v>
          </cell>
          <cell r="D2270">
            <v>8000000000</v>
          </cell>
          <cell r="E2270">
            <v>0</v>
          </cell>
          <cell r="F2270">
            <v>44129</v>
          </cell>
          <cell r="G2270">
            <v>2000000000</v>
          </cell>
          <cell r="H2270">
            <v>10000000000</v>
          </cell>
          <cell r="I2270">
            <v>8000000000</v>
          </cell>
          <cell r="J2270">
            <v>60000000</v>
          </cell>
          <cell r="K2270" t="str">
            <v>2121</v>
          </cell>
          <cell r="L2270">
            <v>7</v>
          </cell>
          <cell r="M2270" t="str">
            <v>VND</v>
          </cell>
          <cell r="N2270" t="str">
            <v>VN0011379</v>
          </cell>
          <cell r="O2270">
            <v>7</v>
          </cell>
          <cell r="P2270" t="str">
            <v>Loan</v>
          </cell>
          <cell r="Q2270">
            <v>45955</v>
          </cell>
          <cell r="R2270">
            <v>44129</v>
          </cell>
          <cell r="S2270">
            <v>40179</v>
          </cell>
          <cell r="T2270">
            <v>1</v>
          </cell>
          <cell r="U2270" t="str">
            <v>N</v>
          </cell>
          <cell r="V2270" t="str">
            <v>N</v>
          </cell>
          <cell r="W2270">
            <v>1</v>
          </cell>
          <cell r="X2270">
            <v>0</v>
          </cell>
          <cell r="Y2270" t="str">
            <v>VNGAAP</v>
          </cell>
          <cell r="Z2270" t="str">
            <v>9410</v>
          </cell>
          <cell r="AA2270">
            <v>43465</v>
          </cell>
          <cell r="AB2270">
            <v>15000000</v>
          </cell>
          <cell r="AC2270">
            <v>2000000000</v>
          </cell>
          <cell r="AD2270">
            <v>60000000</v>
          </cell>
          <cell r="AE2270">
            <v>0</v>
          </cell>
          <cell r="AF2270">
            <v>2</v>
          </cell>
          <cell r="AG2270">
            <v>44195</v>
          </cell>
          <cell r="AH2270">
            <v>3000000000</v>
          </cell>
          <cell r="AI2270">
            <v>3000000000</v>
          </cell>
          <cell r="AJ2270">
            <v>15000000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0</v>
          </cell>
          <cell r="AS2270">
            <v>0</v>
          </cell>
          <cell r="AT2270">
            <v>0</v>
          </cell>
          <cell r="AU2270">
            <v>0</v>
          </cell>
          <cell r="AV2270">
            <v>5</v>
          </cell>
          <cell r="AW2270">
            <v>16</v>
          </cell>
        </row>
        <row r="2271">
          <cell r="C2271" t="str">
            <v>C093</v>
          </cell>
          <cell r="D2271">
            <v>8000000000</v>
          </cell>
          <cell r="E2271">
            <v>0</v>
          </cell>
          <cell r="F2271">
            <v>44129</v>
          </cell>
          <cell r="G2271">
            <v>2000000000</v>
          </cell>
          <cell r="H2271">
            <v>10000000000</v>
          </cell>
          <cell r="I2271">
            <v>8000000000</v>
          </cell>
          <cell r="J2271">
            <v>60000000</v>
          </cell>
          <cell r="K2271" t="str">
            <v>2121</v>
          </cell>
          <cell r="L2271">
            <v>7</v>
          </cell>
          <cell r="M2271" t="str">
            <v>VND</v>
          </cell>
          <cell r="N2271" t="str">
            <v>VN0011379</v>
          </cell>
          <cell r="O2271">
            <v>7</v>
          </cell>
          <cell r="P2271" t="str">
            <v>Loan</v>
          </cell>
          <cell r="Q2271">
            <v>45955</v>
          </cell>
          <cell r="R2271">
            <v>44129</v>
          </cell>
          <cell r="S2271">
            <v>40179</v>
          </cell>
          <cell r="T2271">
            <v>1</v>
          </cell>
          <cell r="U2271" t="str">
            <v>N</v>
          </cell>
          <cell r="V2271" t="str">
            <v>N</v>
          </cell>
          <cell r="W2271">
            <v>1</v>
          </cell>
          <cell r="X2271">
            <v>0</v>
          </cell>
          <cell r="Y2271" t="str">
            <v>VNGAAP</v>
          </cell>
          <cell r="Z2271" t="str">
            <v>9410</v>
          </cell>
          <cell r="AA2271">
            <v>43465</v>
          </cell>
          <cell r="AB2271">
            <v>15000000</v>
          </cell>
          <cell r="AC2271">
            <v>2000000000</v>
          </cell>
          <cell r="AD2271">
            <v>60000000</v>
          </cell>
          <cell r="AE2271">
            <v>0</v>
          </cell>
          <cell r="AF2271">
            <v>2</v>
          </cell>
          <cell r="AG2271">
            <v>44195</v>
          </cell>
          <cell r="AH2271">
            <v>3000000000</v>
          </cell>
          <cell r="AI2271">
            <v>3000000000</v>
          </cell>
          <cell r="AJ2271">
            <v>15000000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>
            <v>0</v>
          </cell>
          <cell r="AQ2271">
            <v>0</v>
          </cell>
          <cell r="AR2271">
            <v>0</v>
          </cell>
          <cell r="AS2271">
            <v>0</v>
          </cell>
          <cell r="AT2271">
            <v>0</v>
          </cell>
          <cell r="AU2271">
            <v>0</v>
          </cell>
          <cell r="AV2271">
            <v>5</v>
          </cell>
          <cell r="AW2271">
            <v>11</v>
          </cell>
        </row>
        <row r="2272">
          <cell r="C2272" t="str">
            <v>C094</v>
          </cell>
          <cell r="D2272">
            <v>8000000000</v>
          </cell>
          <cell r="E2272">
            <v>0</v>
          </cell>
          <cell r="F2272">
            <v>44129</v>
          </cell>
          <cell r="G2272">
            <v>2000000000</v>
          </cell>
          <cell r="H2272">
            <v>10000000000</v>
          </cell>
          <cell r="I2272">
            <v>8000000000</v>
          </cell>
          <cell r="J2272">
            <v>60000000</v>
          </cell>
          <cell r="K2272" t="str">
            <v>2121</v>
          </cell>
          <cell r="L2272">
            <v>7</v>
          </cell>
          <cell r="M2272" t="str">
            <v>VND</v>
          </cell>
          <cell r="N2272" t="str">
            <v>VN0011379</v>
          </cell>
          <cell r="O2272">
            <v>7</v>
          </cell>
          <cell r="P2272" t="str">
            <v>Loan</v>
          </cell>
          <cell r="Q2272">
            <v>45955</v>
          </cell>
          <cell r="R2272">
            <v>44129</v>
          </cell>
          <cell r="S2272">
            <v>40179</v>
          </cell>
          <cell r="T2272">
            <v>1</v>
          </cell>
          <cell r="U2272" t="str">
            <v>N</v>
          </cell>
          <cell r="V2272" t="str">
            <v>N</v>
          </cell>
          <cell r="W2272">
            <v>1</v>
          </cell>
          <cell r="X2272">
            <v>0</v>
          </cell>
          <cell r="Y2272" t="str">
            <v>VNGAAP</v>
          </cell>
          <cell r="Z2272" t="str">
            <v>9410</v>
          </cell>
          <cell r="AA2272">
            <v>43465</v>
          </cell>
          <cell r="AB2272">
            <v>15000000</v>
          </cell>
          <cell r="AC2272">
            <v>2000000000</v>
          </cell>
          <cell r="AD2272">
            <v>60000000</v>
          </cell>
          <cell r="AE2272">
            <v>0</v>
          </cell>
          <cell r="AF2272">
            <v>2</v>
          </cell>
          <cell r="AG2272">
            <v>44195</v>
          </cell>
          <cell r="AH2272">
            <v>3000000000</v>
          </cell>
          <cell r="AI2272">
            <v>3000000000</v>
          </cell>
          <cell r="AJ2272">
            <v>15000000</v>
          </cell>
          <cell r="AK2272">
            <v>0</v>
          </cell>
          <cell r="AL2272">
            <v>0</v>
          </cell>
          <cell r="AM2272">
            <v>0</v>
          </cell>
          <cell r="AN2272">
            <v>0</v>
          </cell>
          <cell r="AO2272">
            <v>0</v>
          </cell>
          <cell r="AP2272">
            <v>0</v>
          </cell>
          <cell r="AQ2272">
            <v>0</v>
          </cell>
          <cell r="AR2272">
            <v>0</v>
          </cell>
          <cell r="AS2272">
            <v>0</v>
          </cell>
          <cell r="AT2272">
            <v>0</v>
          </cell>
          <cell r="AU2272">
            <v>0</v>
          </cell>
          <cell r="AV2272">
            <v>5</v>
          </cell>
          <cell r="AW2272">
            <v>2</v>
          </cell>
        </row>
        <row r="2273">
          <cell r="C2273" t="str">
            <v>C095</v>
          </cell>
          <cell r="D2273">
            <v>8000000000</v>
          </cell>
          <cell r="E2273">
            <v>0</v>
          </cell>
          <cell r="F2273">
            <v>44129</v>
          </cell>
          <cell r="G2273">
            <v>2000000000</v>
          </cell>
          <cell r="H2273">
            <v>10000000000</v>
          </cell>
          <cell r="I2273">
            <v>8000000000</v>
          </cell>
          <cell r="J2273">
            <v>60000000</v>
          </cell>
          <cell r="K2273" t="str">
            <v>2121</v>
          </cell>
          <cell r="L2273">
            <v>7</v>
          </cell>
          <cell r="M2273" t="str">
            <v>VND</v>
          </cell>
          <cell r="N2273" t="str">
            <v>VN0011379</v>
          </cell>
          <cell r="O2273">
            <v>7</v>
          </cell>
          <cell r="P2273" t="str">
            <v>Loan</v>
          </cell>
          <cell r="Q2273">
            <v>45955</v>
          </cell>
          <cell r="R2273">
            <v>44129</v>
          </cell>
          <cell r="S2273">
            <v>40179</v>
          </cell>
          <cell r="T2273">
            <v>1</v>
          </cell>
          <cell r="U2273" t="str">
            <v>N</v>
          </cell>
          <cell r="V2273" t="str">
            <v>N</v>
          </cell>
          <cell r="W2273">
            <v>1</v>
          </cell>
          <cell r="X2273">
            <v>0</v>
          </cell>
          <cell r="Y2273" t="str">
            <v>VNGAAP</v>
          </cell>
          <cell r="Z2273" t="str">
            <v>9410</v>
          </cell>
          <cell r="AA2273">
            <v>43465</v>
          </cell>
          <cell r="AB2273">
            <v>15000000</v>
          </cell>
          <cell r="AC2273">
            <v>2000000000</v>
          </cell>
          <cell r="AD2273">
            <v>60000000</v>
          </cell>
          <cell r="AE2273">
            <v>0</v>
          </cell>
          <cell r="AF2273">
            <v>2</v>
          </cell>
          <cell r="AG2273">
            <v>44195</v>
          </cell>
          <cell r="AH2273">
            <v>3000000000</v>
          </cell>
          <cell r="AI2273">
            <v>3000000000</v>
          </cell>
          <cell r="AJ2273">
            <v>15000000</v>
          </cell>
          <cell r="AK2273">
            <v>0</v>
          </cell>
          <cell r="AL2273">
            <v>0</v>
          </cell>
          <cell r="AM2273">
            <v>0</v>
          </cell>
          <cell r="AN2273">
            <v>0</v>
          </cell>
          <cell r="AO2273">
            <v>0</v>
          </cell>
          <cell r="AP2273">
            <v>0</v>
          </cell>
          <cell r="AQ2273">
            <v>0</v>
          </cell>
          <cell r="AR2273">
            <v>0</v>
          </cell>
          <cell r="AS2273">
            <v>0</v>
          </cell>
          <cell r="AT2273">
            <v>0</v>
          </cell>
          <cell r="AU2273">
            <v>0</v>
          </cell>
          <cell r="AV2273">
            <v>5</v>
          </cell>
          <cell r="AW2273">
            <v>8</v>
          </cell>
        </row>
        <row r="2274">
          <cell r="C2274" t="str">
            <v>C096</v>
          </cell>
          <cell r="D2274">
            <v>8000000000</v>
          </cell>
          <cell r="E2274">
            <v>0</v>
          </cell>
          <cell r="F2274">
            <v>44129</v>
          </cell>
          <cell r="G2274">
            <v>2000000000</v>
          </cell>
          <cell r="H2274">
            <v>10000000000</v>
          </cell>
          <cell r="I2274">
            <v>8000000000</v>
          </cell>
          <cell r="J2274">
            <v>60000000</v>
          </cell>
          <cell r="K2274" t="str">
            <v>2121</v>
          </cell>
          <cell r="L2274">
            <v>7</v>
          </cell>
          <cell r="M2274" t="str">
            <v>VND</v>
          </cell>
          <cell r="N2274" t="str">
            <v>VN0011379</v>
          </cell>
          <cell r="O2274">
            <v>7</v>
          </cell>
          <cell r="P2274" t="str">
            <v>Loan</v>
          </cell>
          <cell r="Q2274">
            <v>45955</v>
          </cell>
          <cell r="R2274">
            <v>44129</v>
          </cell>
          <cell r="S2274">
            <v>40179</v>
          </cell>
          <cell r="T2274">
            <v>1</v>
          </cell>
          <cell r="U2274" t="str">
            <v>N</v>
          </cell>
          <cell r="V2274" t="str">
            <v>N</v>
          </cell>
          <cell r="W2274">
            <v>1</v>
          </cell>
          <cell r="X2274">
            <v>0</v>
          </cell>
          <cell r="Y2274" t="str">
            <v>VNGAAP</v>
          </cell>
          <cell r="Z2274" t="str">
            <v>9410</v>
          </cell>
          <cell r="AA2274">
            <v>43465</v>
          </cell>
          <cell r="AB2274">
            <v>15000000</v>
          </cell>
          <cell r="AC2274">
            <v>2000000000</v>
          </cell>
          <cell r="AD2274">
            <v>60000000</v>
          </cell>
          <cell r="AE2274">
            <v>0</v>
          </cell>
          <cell r="AF2274">
            <v>2</v>
          </cell>
          <cell r="AG2274">
            <v>44195</v>
          </cell>
          <cell r="AH2274">
            <v>3000000000</v>
          </cell>
          <cell r="AI2274">
            <v>3000000000</v>
          </cell>
          <cell r="AJ2274">
            <v>15000000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0</v>
          </cell>
          <cell r="AS2274">
            <v>0</v>
          </cell>
          <cell r="AT2274">
            <v>0</v>
          </cell>
          <cell r="AU2274">
            <v>0</v>
          </cell>
          <cell r="AV2274">
            <v>5</v>
          </cell>
          <cell r="AW2274">
            <v>13</v>
          </cell>
        </row>
        <row r="2275">
          <cell r="C2275" t="str">
            <v>C097</v>
          </cell>
          <cell r="D2275">
            <v>8000000000</v>
          </cell>
          <cell r="E2275">
            <v>0</v>
          </cell>
          <cell r="F2275">
            <v>44129</v>
          </cell>
          <cell r="G2275">
            <v>2000000000</v>
          </cell>
          <cell r="H2275">
            <v>10000000000</v>
          </cell>
          <cell r="I2275">
            <v>8000000000</v>
          </cell>
          <cell r="J2275">
            <v>60000000</v>
          </cell>
          <cell r="K2275" t="str">
            <v>2121</v>
          </cell>
          <cell r="L2275">
            <v>7</v>
          </cell>
          <cell r="M2275" t="str">
            <v>VND</v>
          </cell>
          <cell r="N2275" t="str">
            <v>VN0011379</v>
          </cell>
          <cell r="O2275">
            <v>7</v>
          </cell>
          <cell r="P2275" t="str">
            <v>Loan</v>
          </cell>
          <cell r="Q2275">
            <v>45955</v>
          </cell>
          <cell r="R2275">
            <v>44129</v>
          </cell>
          <cell r="S2275">
            <v>40179</v>
          </cell>
          <cell r="T2275">
            <v>1</v>
          </cell>
          <cell r="U2275" t="str">
            <v>N</v>
          </cell>
          <cell r="V2275" t="str">
            <v>N</v>
          </cell>
          <cell r="W2275">
            <v>1</v>
          </cell>
          <cell r="X2275">
            <v>0</v>
          </cell>
          <cell r="Y2275" t="str">
            <v>VNGAAP</v>
          </cell>
          <cell r="Z2275" t="str">
            <v>9410</v>
          </cell>
          <cell r="AA2275">
            <v>43465</v>
          </cell>
          <cell r="AB2275">
            <v>15000000</v>
          </cell>
          <cell r="AC2275">
            <v>2000000000</v>
          </cell>
          <cell r="AD2275">
            <v>60000000</v>
          </cell>
          <cell r="AE2275">
            <v>0</v>
          </cell>
          <cell r="AF2275">
            <v>2</v>
          </cell>
          <cell r="AG2275">
            <v>44195</v>
          </cell>
          <cell r="AH2275">
            <v>3000000000</v>
          </cell>
          <cell r="AI2275">
            <v>3000000000</v>
          </cell>
          <cell r="AJ2275">
            <v>15000000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0</v>
          </cell>
          <cell r="AS2275">
            <v>0</v>
          </cell>
          <cell r="AT2275">
            <v>0</v>
          </cell>
          <cell r="AU2275">
            <v>0</v>
          </cell>
          <cell r="AV2275">
            <v>5</v>
          </cell>
          <cell r="AW2275">
            <v>15</v>
          </cell>
        </row>
        <row r="2276">
          <cell r="C2276" t="str">
            <v>C098</v>
          </cell>
          <cell r="D2276">
            <v>8000000000</v>
          </cell>
          <cell r="E2276">
            <v>0</v>
          </cell>
          <cell r="F2276">
            <v>44129</v>
          </cell>
          <cell r="G2276">
            <v>2000000000</v>
          </cell>
          <cell r="H2276">
            <v>10000000000</v>
          </cell>
          <cell r="I2276">
            <v>8000000000</v>
          </cell>
          <cell r="J2276">
            <v>60000000</v>
          </cell>
          <cell r="K2276" t="str">
            <v>2121</v>
          </cell>
          <cell r="L2276">
            <v>7</v>
          </cell>
          <cell r="M2276" t="str">
            <v>VND</v>
          </cell>
          <cell r="N2276" t="str">
            <v>VN0011379</v>
          </cell>
          <cell r="O2276">
            <v>7</v>
          </cell>
          <cell r="P2276" t="str">
            <v>Loan</v>
          </cell>
          <cell r="Q2276">
            <v>45955</v>
          </cell>
          <cell r="R2276">
            <v>44129</v>
          </cell>
          <cell r="S2276">
            <v>40179</v>
          </cell>
          <cell r="T2276">
            <v>1</v>
          </cell>
          <cell r="U2276" t="str">
            <v>N</v>
          </cell>
          <cell r="V2276" t="str">
            <v>N</v>
          </cell>
          <cell r="W2276">
            <v>1</v>
          </cell>
          <cell r="X2276">
            <v>0</v>
          </cell>
          <cell r="Y2276" t="str">
            <v>VNGAAP</v>
          </cell>
          <cell r="Z2276" t="str">
            <v>9410</v>
          </cell>
          <cell r="AA2276">
            <v>43465</v>
          </cell>
          <cell r="AB2276">
            <v>15000000</v>
          </cell>
          <cell r="AC2276">
            <v>2000000000</v>
          </cell>
          <cell r="AD2276">
            <v>60000000</v>
          </cell>
          <cell r="AE2276">
            <v>0</v>
          </cell>
          <cell r="AF2276">
            <v>2</v>
          </cell>
          <cell r="AG2276">
            <v>44195</v>
          </cell>
          <cell r="AH2276">
            <v>3000000000</v>
          </cell>
          <cell r="AI2276">
            <v>3000000000</v>
          </cell>
          <cell r="AJ2276">
            <v>15000000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>
            <v>0</v>
          </cell>
          <cell r="AQ2276">
            <v>0</v>
          </cell>
          <cell r="AR2276">
            <v>0</v>
          </cell>
          <cell r="AS2276">
            <v>0</v>
          </cell>
          <cell r="AT2276">
            <v>0</v>
          </cell>
          <cell r="AU2276">
            <v>0</v>
          </cell>
          <cell r="AV2276">
            <v>5</v>
          </cell>
          <cell r="AW2276">
            <v>1</v>
          </cell>
        </row>
        <row r="2277">
          <cell r="C2277" t="str">
            <v>C099</v>
          </cell>
          <cell r="D2277">
            <v>8000000000</v>
          </cell>
          <cell r="E2277">
            <v>0</v>
          </cell>
          <cell r="F2277">
            <v>44129</v>
          </cell>
          <cell r="G2277">
            <v>2000000000</v>
          </cell>
          <cell r="H2277">
            <v>10000000000</v>
          </cell>
          <cell r="I2277">
            <v>8000000000</v>
          </cell>
          <cell r="J2277">
            <v>60000000</v>
          </cell>
          <cell r="K2277" t="str">
            <v>2121</v>
          </cell>
          <cell r="L2277">
            <v>7</v>
          </cell>
          <cell r="M2277" t="str">
            <v>VND</v>
          </cell>
          <cell r="N2277" t="str">
            <v>VN0011379</v>
          </cell>
          <cell r="O2277">
            <v>7</v>
          </cell>
          <cell r="P2277" t="str">
            <v>Loan</v>
          </cell>
          <cell r="Q2277">
            <v>45955</v>
          </cell>
          <cell r="R2277">
            <v>44129</v>
          </cell>
          <cell r="S2277">
            <v>40179</v>
          </cell>
          <cell r="T2277">
            <v>1</v>
          </cell>
          <cell r="U2277" t="str">
            <v>N</v>
          </cell>
          <cell r="V2277" t="str">
            <v>N</v>
          </cell>
          <cell r="W2277">
            <v>2</v>
          </cell>
          <cell r="X2277">
            <v>0</v>
          </cell>
          <cell r="Y2277" t="str">
            <v>VNGAAP</v>
          </cell>
          <cell r="Z2277" t="str">
            <v>9410</v>
          </cell>
          <cell r="AA2277">
            <v>43465</v>
          </cell>
          <cell r="AB2277">
            <v>15000000</v>
          </cell>
          <cell r="AC2277">
            <v>2000000000</v>
          </cell>
          <cell r="AD2277">
            <v>60000000</v>
          </cell>
          <cell r="AE2277">
            <v>40000000</v>
          </cell>
          <cell r="AF2277">
            <v>2</v>
          </cell>
          <cell r="AG2277">
            <v>44195</v>
          </cell>
          <cell r="AH2277">
            <v>3000000000</v>
          </cell>
          <cell r="AI2277">
            <v>3000000000</v>
          </cell>
          <cell r="AJ2277">
            <v>15000000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0</v>
          </cell>
          <cell r="AS2277">
            <v>0</v>
          </cell>
          <cell r="AT2277">
            <v>0</v>
          </cell>
          <cell r="AU2277">
            <v>0</v>
          </cell>
          <cell r="AV2277">
            <v>5</v>
          </cell>
          <cell r="AW2277">
            <v>3</v>
          </cell>
        </row>
        <row r="2278">
          <cell r="C2278" t="str">
            <v>C100</v>
          </cell>
          <cell r="D2278">
            <v>8000000000</v>
          </cell>
          <cell r="E2278">
            <v>0</v>
          </cell>
          <cell r="F2278">
            <v>44129</v>
          </cell>
          <cell r="G2278">
            <v>2000000000</v>
          </cell>
          <cell r="H2278">
            <v>10000000000</v>
          </cell>
          <cell r="I2278">
            <v>8000000000</v>
          </cell>
          <cell r="J2278">
            <v>60000000</v>
          </cell>
          <cell r="K2278" t="str">
            <v>2121</v>
          </cell>
          <cell r="L2278">
            <v>7</v>
          </cell>
          <cell r="M2278" t="str">
            <v>VND</v>
          </cell>
          <cell r="N2278" t="str">
            <v>VN0011379</v>
          </cell>
          <cell r="O2278">
            <v>7</v>
          </cell>
          <cell r="P2278" t="str">
            <v>Loan</v>
          </cell>
          <cell r="Q2278">
            <v>45955</v>
          </cell>
          <cell r="R2278">
            <v>44129</v>
          </cell>
          <cell r="S2278">
            <v>40179</v>
          </cell>
          <cell r="T2278">
            <v>1</v>
          </cell>
          <cell r="U2278" t="str">
            <v>N</v>
          </cell>
          <cell r="V2278" t="str">
            <v>N</v>
          </cell>
          <cell r="W2278">
            <v>2</v>
          </cell>
          <cell r="X2278">
            <v>0</v>
          </cell>
          <cell r="Y2278" t="str">
            <v>VNGAAP</v>
          </cell>
          <cell r="Z2278" t="str">
            <v>9410</v>
          </cell>
          <cell r="AA2278">
            <v>43465</v>
          </cell>
          <cell r="AB2278">
            <v>15000000</v>
          </cell>
          <cell r="AC2278">
            <v>2000000000</v>
          </cell>
          <cell r="AD2278">
            <v>60000000</v>
          </cell>
          <cell r="AE2278">
            <v>60000000</v>
          </cell>
          <cell r="AF2278">
            <v>2</v>
          </cell>
          <cell r="AG2278">
            <v>44195</v>
          </cell>
          <cell r="AH2278">
            <v>3000000000</v>
          </cell>
          <cell r="AI2278">
            <v>3000000000</v>
          </cell>
          <cell r="AJ2278">
            <v>15000000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>
            <v>0</v>
          </cell>
          <cell r="AQ2278">
            <v>0</v>
          </cell>
          <cell r="AR2278">
            <v>0</v>
          </cell>
          <cell r="AS2278">
            <v>0</v>
          </cell>
          <cell r="AT2278">
            <v>0</v>
          </cell>
          <cell r="AU2278">
            <v>0</v>
          </cell>
          <cell r="AV2278">
            <v>5</v>
          </cell>
          <cell r="AW2278">
            <v>9</v>
          </cell>
        </row>
        <row r="2279">
          <cell r="C2279" t="str">
            <v>C101</v>
          </cell>
          <cell r="D2279">
            <v>8000000000</v>
          </cell>
          <cell r="E2279">
            <v>0</v>
          </cell>
          <cell r="F2279">
            <v>44129</v>
          </cell>
          <cell r="G2279">
            <v>2000000000</v>
          </cell>
          <cell r="H2279">
            <v>10000000000</v>
          </cell>
          <cell r="I2279">
            <v>8000000000</v>
          </cell>
          <cell r="J2279">
            <v>60000000</v>
          </cell>
          <cell r="K2279" t="str">
            <v>2121</v>
          </cell>
          <cell r="L2279">
            <v>7</v>
          </cell>
          <cell r="M2279" t="str">
            <v>VND</v>
          </cell>
          <cell r="N2279" t="str">
            <v>VN0011379</v>
          </cell>
          <cell r="O2279">
            <v>7</v>
          </cell>
          <cell r="P2279" t="str">
            <v>Loan</v>
          </cell>
          <cell r="Q2279">
            <v>45955</v>
          </cell>
          <cell r="R2279">
            <v>44129</v>
          </cell>
          <cell r="S2279">
            <v>40179</v>
          </cell>
          <cell r="T2279">
            <v>1</v>
          </cell>
          <cell r="U2279" t="str">
            <v>N</v>
          </cell>
          <cell r="V2279" t="str">
            <v>N</v>
          </cell>
          <cell r="W2279">
            <v>2</v>
          </cell>
          <cell r="X2279">
            <v>0</v>
          </cell>
          <cell r="Y2279" t="str">
            <v>VNGAAP</v>
          </cell>
          <cell r="Z2279" t="str">
            <v>9410</v>
          </cell>
          <cell r="AA2279">
            <v>43465</v>
          </cell>
          <cell r="AB2279">
            <v>15000000</v>
          </cell>
          <cell r="AC2279">
            <v>2000000000</v>
          </cell>
          <cell r="AD2279">
            <v>60000000</v>
          </cell>
          <cell r="AE2279">
            <v>40000000</v>
          </cell>
          <cell r="AF2279">
            <v>2</v>
          </cell>
          <cell r="AG2279">
            <v>44195</v>
          </cell>
          <cell r="AH2279">
            <v>3000000000</v>
          </cell>
          <cell r="AI2279">
            <v>3000000000</v>
          </cell>
          <cell r="AJ2279">
            <v>15000000</v>
          </cell>
          <cell r="AK2279">
            <v>0</v>
          </cell>
          <cell r="AL2279">
            <v>0</v>
          </cell>
          <cell r="AM2279">
            <v>0</v>
          </cell>
          <cell r="AN2279">
            <v>0</v>
          </cell>
          <cell r="AO2279">
            <v>0</v>
          </cell>
          <cell r="AP2279">
            <v>0</v>
          </cell>
          <cell r="AQ2279">
            <v>0</v>
          </cell>
          <cell r="AR2279">
            <v>0</v>
          </cell>
          <cell r="AS2279">
            <v>0</v>
          </cell>
          <cell r="AT2279">
            <v>0</v>
          </cell>
          <cell r="AU2279">
            <v>0</v>
          </cell>
          <cell r="AV2279">
            <v>5</v>
          </cell>
          <cell r="AW2279">
            <v>11</v>
          </cell>
        </row>
        <row r="2280">
          <cell r="C2280" t="str">
            <v>C102</v>
          </cell>
          <cell r="D2280">
            <v>8000000000</v>
          </cell>
          <cell r="E2280">
            <v>0</v>
          </cell>
          <cell r="F2280">
            <v>44129</v>
          </cell>
          <cell r="G2280">
            <v>2000000000</v>
          </cell>
          <cell r="H2280">
            <v>10000000000</v>
          </cell>
          <cell r="I2280">
            <v>8000000000</v>
          </cell>
          <cell r="J2280">
            <v>60000000</v>
          </cell>
          <cell r="K2280" t="str">
            <v>2121</v>
          </cell>
          <cell r="L2280">
            <v>7</v>
          </cell>
          <cell r="M2280" t="str">
            <v>VND</v>
          </cell>
          <cell r="N2280" t="str">
            <v>VN0011379</v>
          </cell>
          <cell r="O2280">
            <v>7</v>
          </cell>
          <cell r="P2280" t="str">
            <v>Loan</v>
          </cell>
          <cell r="Q2280">
            <v>45955</v>
          </cell>
          <cell r="R2280">
            <v>44129</v>
          </cell>
          <cell r="S2280">
            <v>40179</v>
          </cell>
          <cell r="T2280">
            <v>1</v>
          </cell>
          <cell r="U2280" t="str">
            <v>N</v>
          </cell>
          <cell r="V2280" t="str">
            <v>N</v>
          </cell>
          <cell r="W2280">
            <v>2</v>
          </cell>
          <cell r="X2280">
            <v>0</v>
          </cell>
          <cell r="Y2280" t="str">
            <v>VNGAAP</v>
          </cell>
          <cell r="Z2280" t="str">
            <v>9410</v>
          </cell>
          <cell r="AA2280">
            <v>43465</v>
          </cell>
          <cell r="AB2280">
            <v>15000000</v>
          </cell>
          <cell r="AC2280">
            <v>2000000000</v>
          </cell>
          <cell r="AD2280">
            <v>60000000</v>
          </cell>
          <cell r="AE2280">
            <v>60000000</v>
          </cell>
          <cell r="AF2280">
            <v>2</v>
          </cell>
          <cell r="AG2280">
            <v>44195</v>
          </cell>
          <cell r="AH2280">
            <v>3000000000</v>
          </cell>
          <cell r="AI2280">
            <v>3000000000</v>
          </cell>
          <cell r="AJ2280">
            <v>15000000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0</v>
          </cell>
          <cell r="AS2280">
            <v>0</v>
          </cell>
          <cell r="AT2280">
            <v>0</v>
          </cell>
          <cell r="AU2280">
            <v>0</v>
          </cell>
          <cell r="AV2280">
            <v>5</v>
          </cell>
          <cell r="AW2280">
            <v>15</v>
          </cell>
        </row>
        <row r="2281">
          <cell r="C2281" t="str">
            <v>C103</v>
          </cell>
          <cell r="D2281">
            <v>8000000000</v>
          </cell>
          <cell r="E2281">
            <v>0</v>
          </cell>
          <cell r="F2281">
            <v>44129</v>
          </cell>
          <cell r="G2281">
            <v>2000000000</v>
          </cell>
          <cell r="H2281">
            <v>10000000000</v>
          </cell>
          <cell r="I2281">
            <v>8000000000</v>
          </cell>
          <cell r="J2281">
            <v>60000000</v>
          </cell>
          <cell r="K2281" t="str">
            <v>2121</v>
          </cell>
          <cell r="L2281">
            <v>7</v>
          </cell>
          <cell r="M2281" t="str">
            <v>VND</v>
          </cell>
          <cell r="N2281" t="str">
            <v>VN0011379</v>
          </cell>
          <cell r="O2281">
            <v>7</v>
          </cell>
          <cell r="P2281" t="str">
            <v>Loan</v>
          </cell>
          <cell r="Q2281">
            <v>45955</v>
          </cell>
          <cell r="R2281">
            <v>44129</v>
          </cell>
          <cell r="S2281">
            <v>40179</v>
          </cell>
          <cell r="T2281">
            <v>1</v>
          </cell>
          <cell r="U2281" t="str">
            <v>N</v>
          </cell>
          <cell r="V2281" t="str">
            <v>N</v>
          </cell>
          <cell r="W2281">
            <v>2</v>
          </cell>
          <cell r="X2281">
            <v>0</v>
          </cell>
          <cell r="Y2281" t="str">
            <v>VNGAAP</v>
          </cell>
          <cell r="Z2281" t="str">
            <v>9410</v>
          </cell>
          <cell r="AA2281">
            <v>43465</v>
          </cell>
          <cell r="AB2281">
            <v>15000000</v>
          </cell>
          <cell r="AC2281">
            <v>2000000000</v>
          </cell>
          <cell r="AD2281">
            <v>60000000</v>
          </cell>
          <cell r="AE2281">
            <v>100000000</v>
          </cell>
          <cell r="AF2281">
            <v>2</v>
          </cell>
          <cell r="AG2281">
            <v>44195</v>
          </cell>
          <cell r="AH2281">
            <v>3000000000</v>
          </cell>
          <cell r="AI2281">
            <v>3000000000</v>
          </cell>
          <cell r="AJ2281">
            <v>15000000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>
            <v>0</v>
          </cell>
          <cell r="AQ2281">
            <v>0</v>
          </cell>
          <cell r="AR2281">
            <v>0</v>
          </cell>
          <cell r="AS2281">
            <v>0</v>
          </cell>
          <cell r="AT2281">
            <v>0</v>
          </cell>
          <cell r="AU2281">
            <v>0</v>
          </cell>
          <cell r="AV2281">
            <v>5</v>
          </cell>
          <cell r="AW2281">
            <v>17</v>
          </cell>
        </row>
        <row r="2282">
          <cell r="C2282" t="str">
            <v>C104</v>
          </cell>
          <cell r="D2282">
            <v>8000000000</v>
          </cell>
          <cell r="E2282">
            <v>0</v>
          </cell>
          <cell r="F2282">
            <v>44129</v>
          </cell>
          <cell r="G2282">
            <v>2000000000</v>
          </cell>
          <cell r="H2282">
            <v>10000000000</v>
          </cell>
          <cell r="I2282">
            <v>8000000000</v>
          </cell>
          <cell r="J2282">
            <v>60000000</v>
          </cell>
          <cell r="K2282" t="str">
            <v>2121</v>
          </cell>
          <cell r="L2282">
            <v>7</v>
          </cell>
          <cell r="M2282" t="str">
            <v>VND</v>
          </cell>
          <cell r="N2282" t="str">
            <v>VN0011379</v>
          </cell>
          <cell r="O2282">
            <v>7</v>
          </cell>
          <cell r="P2282" t="str">
            <v>Loan</v>
          </cell>
          <cell r="Q2282">
            <v>45955</v>
          </cell>
          <cell r="R2282">
            <v>44129</v>
          </cell>
          <cell r="S2282">
            <v>40179</v>
          </cell>
          <cell r="T2282">
            <v>1</v>
          </cell>
          <cell r="U2282" t="str">
            <v>N</v>
          </cell>
          <cell r="V2282" t="str">
            <v>N</v>
          </cell>
          <cell r="W2282">
            <v>2</v>
          </cell>
          <cell r="X2282">
            <v>0</v>
          </cell>
          <cell r="Y2282" t="str">
            <v>VNGAAP</v>
          </cell>
          <cell r="Z2282" t="str">
            <v>9410</v>
          </cell>
          <cell r="AA2282">
            <v>43465</v>
          </cell>
          <cell r="AB2282">
            <v>15000000</v>
          </cell>
          <cell r="AC2282">
            <v>2000000000</v>
          </cell>
          <cell r="AD2282">
            <v>60000000</v>
          </cell>
          <cell r="AE2282">
            <v>40000000</v>
          </cell>
          <cell r="AF2282">
            <v>2</v>
          </cell>
          <cell r="AG2282">
            <v>44195</v>
          </cell>
          <cell r="AH2282">
            <v>3000000000</v>
          </cell>
          <cell r="AI2282">
            <v>3000000000</v>
          </cell>
          <cell r="AJ2282">
            <v>15000000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0</v>
          </cell>
          <cell r="AS2282">
            <v>0</v>
          </cell>
          <cell r="AT2282">
            <v>0</v>
          </cell>
          <cell r="AU2282">
            <v>0</v>
          </cell>
          <cell r="AV2282">
            <v>5</v>
          </cell>
          <cell r="AW2282">
            <v>2</v>
          </cell>
        </row>
        <row r="2283">
          <cell r="C2283" t="str">
            <v>C105</v>
          </cell>
          <cell r="D2283">
            <v>8000000000</v>
          </cell>
          <cell r="E2283">
            <v>0</v>
          </cell>
          <cell r="F2283">
            <v>44129</v>
          </cell>
          <cell r="G2283">
            <v>2000000000</v>
          </cell>
          <cell r="H2283">
            <v>10000000000</v>
          </cell>
          <cell r="I2283">
            <v>8000000000</v>
          </cell>
          <cell r="J2283">
            <v>60000000</v>
          </cell>
          <cell r="K2283" t="str">
            <v>2121</v>
          </cell>
          <cell r="L2283">
            <v>7</v>
          </cell>
          <cell r="M2283" t="str">
            <v>VND</v>
          </cell>
          <cell r="N2283" t="str">
            <v>VN0011379</v>
          </cell>
          <cell r="O2283">
            <v>7</v>
          </cell>
          <cell r="P2283" t="str">
            <v>Loan</v>
          </cell>
          <cell r="Q2283">
            <v>45955</v>
          </cell>
          <cell r="R2283">
            <v>44129</v>
          </cell>
          <cell r="S2283">
            <v>40179</v>
          </cell>
          <cell r="T2283">
            <v>1</v>
          </cell>
          <cell r="U2283" t="str">
            <v>N</v>
          </cell>
          <cell r="V2283" t="str">
            <v>N</v>
          </cell>
          <cell r="W2283">
            <v>2</v>
          </cell>
          <cell r="X2283">
            <v>0</v>
          </cell>
          <cell r="Y2283" t="str">
            <v>VNGAAP</v>
          </cell>
          <cell r="Z2283" t="str">
            <v>9410</v>
          </cell>
          <cell r="AA2283">
            <v>43465</v>
          </cell>
          <cell r="AB2283">
            <v>15000000</v>
          </cell>
          <cell r="AC2283">
            <v>2000000000</v>
          </cell>
          <cell r="AD2283">
            <v>60000000</v>
          </cell>
          <cell r="AE2283">
            <v>60000000</v>
          </cell>
          <cell r="AF2283">
            <v>2</v>
          </cell>
          <cell r="AG2283">
            <v>44195</v>
          </cell>
          <cell r="AH2283">
            <v>3000000000</v>
          </cell>
          <cell r="AI2283">
            <v>3000000000</v>
          </cell>
          <cell r="AJ2283">
            <v>15000000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>
            <v>0</v>
          </cell>
          <cell r="AQ2283">
            <v>0</v>
          </cell>
          <cell r="AR2283">
            <v>0</v>
          </cell>
          <cell r="AS2283">
            <v>0</v>
          </cell>
          <cell r="AT2283">
            <v>0</v>
          </cell>
          <cell r="AU2283">
            <v>0</v>
          </cell>
          <cell r="AV2283">
            <v>5</v>
          </cell>
          <cell r="AW2283">
            <v>8</v>
          </cell>
        </row>
        <row r="2284">
          <cell r="C2284" t="str">
            <v>C106</v>
          </cell>
          <cell r="D2284">
            <v>8000000000</v>
          </cell>
          <cell r="E2284">
            <v>0</v>
          </cell>
          <cell r="F2284">
            <v>44129</v>
          </cell>
          <cell r="G2284">
            <v>2000000000</v>
          </cell>
          <cell r="H2284">
            <v>10000000000</v>
          </cell>
          <cell r="I2284">
            <v>8000000000</v>
          </cell>
          <cell r="J2284">
            <v>60000000</v>
          </cell>
          <cell r="K2284" t="str">
            <v>2121</v>
          </cell>
          <cell r="L2284">
            <v>7</v>
          </cell>
          <cell r="M2284" t="str">
            <v>VND</v>
          </cell>
          <cell r="N2284" t="str">
            <v>VN0011379</v>
          </cell>
          <cell r="O2284">
            <v>7</v>
          </cell>
          <cell r="P2284" t="str">
            <v>Loan</v>
          </cell>
          <cell r="Q2284">
            <v>45955</v>
          </cell>
          <cell r="R2284">
            <v>44129</v>
          </cell>
          <cell r="S2284">
            <v>40179</v>
          </cell>
          <cell r="T2284">
            <v>1</v>
          </cell>
          <cell r="U2284" t="str">
            <v>N</v>
          </cell>
          <cell r="V2284" t="str">
            <v>N</v>
          </cell>
          <cell r="W2284">
            <v>2</v>
          </cell>
          <cell r="X2284">
            <v>0</v>
          </cell>
          <cell r="Y2284" t="str">
            <v>VNGAAP</v>
          </cell>
          <cell r="Z2284" t="str">
            <v>9410</v>
          </cell>
          <cell r="AA2284">
            <v>43465</v>
          </cell>
          <cell r="AB2284">
            <v>15000000</v>
          </cell>
          <cell r="AC2284">
            <v>2000000000</v>
          </cell>
          <cell r="AD2284">
            <v>60000000</v>
          </cell>
          <cell r="AE2284">
            <v>100000000</v>
          </cell>
          <cell r="AF2284">
            <v>2</v>
          </cell>
          <cell r="AG2284">
            <v>44195</v>
          </cell>
          <cell r="AH2284">
            <v>3000000000</v>
          </cell>
          <cell r="AI2284">
            <v>3000000000</v>
          </cell>
          <cell r="AJ2284">
            <v>15000000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>
            <v>0</v>
          </cell>
          <cell r="AQ2284">
            <v>0</v>
          </cell>
          <cell r="AR2284">
            <v>0</v>
          </cell>
          <cell r="AS2284">
            <v>0</v>
          </cell>
          <cell r="AT2284">
            <v>0</v>
          </cell>
          <cell r="AU2284">
            <v>0</v>
          </cell>
          <cell r="AV2284">
            <v>5</v>
          </cell>
          <cell r="AW2284">
            <v>13</v>
          </cell>
        </row>
        <row r="2285">
          <cell r="C2285" t="str">
            <v>C107</v>
          </cell>
          <cell r="D2285">
            <v>8000000000</v>
          </cell>
          <cell r="E2285">
            <v>0</v>
          </cell>
          <cell r="F2285">
            <v>40180</v>
          </cell>
          <cell r="G2285">
            <v>2000000000</v>
          </cell>
          <cell r="H2285">
            <v>10000000000</v>
          </cell>
          <cell r="I2285">
            <v>8000000000</v>
          </cell>
          <cell r="J2285">
            <v>60000000</v>
          </cell>
          <cell r="K2285" t="str">
            <v>2121</v>
          </cell>
          <cell r="L2285">
            <v>7</v>
          </cell>
          <cell r="M2285" t="str">
            <v>VND</v>
          </cell>
          <cell r="N2285" t="str">
            <v>VN0011379</v>
          </cell>
          <cell r="O2285">
            <v>7</v>
          </cell>
          <cell r="P2285" t="str">
            <v>Loan</v>
          </cell>
          <cell r="Q2285">
            <v>42302</v>
          </cell>
          <cell r="R2285">
            <v>40180</v>
          </cell>
          <cell r="S2285">
            <v>40179</v>
          </cell>
          <cell r="T2285">
            <v>1</v>
          </cell>
          <cell r="U2285" t="str">
            <v>N</v>
          </cell>
          <cell r="V2285" t="str">
            <v>N</v>
          </cell>
          <cell r="W2285">
            <v>2</v>
          </cell>
          <cell r="X2285">
            <v>0</v>
          </cell>
          <cell r="Y2285" t="str">
            <v>VNGAAP</v>
          </cell>
          <cell r="Z2285" t="str">
            <v>9410</v>
          </cell>
          <cell r="AA2285">
            <v>43465</v>
          </cell>
          <cell r="AB2285">
            <v>15000000</v>
          </cell>
          <cell r="AC2285">
            <v>2000000000</v>
          </cell>
          <cell r="AD2285">
            <v>60000000</v>
          </cell>
          <cell r="AE2285">
            <v>40000000</v>
          </cell>
          <cell r="AF2285">
            <v>2</v>
          </cell>
          <cell r="AG2285">
            <v>44195</v>
          </cell>
          <cell r="AH2285">
            <v>3000000000</v>
          </cell>
          <cell r="AI2285">
            <v>3000000000</v>
          </cell>
          <cell r="AJ2285">
            <v>15000000</v>
          </cell>
          <cell r="AK2285">
            <v>0</v>
          </cell>
          <cell r="AL2285">
            <v>0</v>
          </cell>
          <cell r="AM2285">
            <v>0</v>
          </cell>
          <cell r="AN2285">
            <v>0</v>
          </cell>
          <cell r="AO2285">
            <v>0</v>
          </cell>
          <cell r="AP2285">
            <v>0</v>
          </cell>
          <cell r="AQ2285">
            <v>0</v>
          </cell>
          <cell r="AR2285">
            <v>0</v>
          </cell>
          <cell r="AS2285">
            <v>0</v>
          </cell>
          <cell r="AT2285">
            <v>0</v>
          </cell>
          <cell r="AU2285">
            <v>0</v>
          </cell>
          <cell r="AV2285">
            <v>5</v>
          </cell>
          <cell r="AW2285">
            <v>15</v>
          </cell>
        </row>
        <row r="2286">
          <cell r="C2286" t="str">
            <v>C108</v>
          </cell>
          <cell r="D2286">
            <v>8000000000</v>
          </cell>
          <cell r="E2286">
            <v>0</v>
          </cell>
          <cell r="F2286">
            <v>44129</v>
          </cell>
          <cell r="G2286">
            <v>2000000000</v>
          </cell>
          <cell r="H2286">
            <v>10000000000</v>
          </cell>
          <cell r="I2286">
            <v>8000000000</v>
          </cell>
          <cell r="J2286">
            <v>60000000</v>
          </cell>
          <cell r="K2286" t="str">
            <v>2121</v>
          </cell>
          <cell r="L2286">
            <v>7</v>
          </cell>
          <cell r="M2286" t="str">
            <v>VND</v>
          </cell>
          <cell r="N2286" t="str">
            <v>VN0011379</v>
          </cell>
          <cell r="O2286">
            <v>7</v>
          </cell>
          <cell r="P2286" t="str">
            <v>Loan</v>
          </cell>
          <cell r="Q2286">
            <v>45955</v>
          </cell>
          <cell r="R2286">
            <v>44129</v>
          </cell>
          <cell r="S2286">
            <v>40179</v>
          </cell>
          <cell r="T2286">
            <v>1</v>
          </cell>
          <cell r="U2286" t="str">
            <v>N</v>
          </cell>
          <cell r="V2286" t="str">
            <v>N</v>
          </cell>
          <cell r="W2286">
            <v>2</v>
          </cell>
          <cell r="X2286">
            <v>0</v>
          </cell>
          <cell r="Y2286" t="str">
            <v>VNGAAP</v>
          </cell>
          <cell r="Z2286" t="str">
            <v>9410</v>
          </cell>
          <cell r="AA2286">
            <v>43465</v>
          </cell>
          <cell r="AB2286">
            <v>15000000</v>
          </cell>
          <cell r="AC2286">
            <v>2000000000</v>
          </cell>
          <cell r="AD2286">
            <v>60000000</v>
          </cell>
          <cell r="AE2286">
            <v>40000000</v>
          </cell>
          <cell r="AF2286">
            <v>2</v>
          </cell>
          <cell r="AG2286">
            <v>44195</v>
          </cell>
          <cell r="AH2286">
            <v>3000000000</v>
          </cell>
          <cell r="AI2286">
            <v>3000000000</v>
          </cell>
          <cell r="AJ2286">
            <v>15000000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AS2286">
            <v>0</v>
          </cell>
          <cell r="AT2286">
            <v>0</v>
          </cell>
          <cell r="AU2286">
            <v>0</v>
          </cell>
          <cell r="AV2286">
            <v>5</v>
          </cell>
          <cell r="AW2286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428"/>
  <sheetViews>
    <sheetView zoomScaleNormal="100" workbookViewId="0">
      <pane ySplit="1" topLeftCell="A399" activePane="bottomLeft" state="frozen"/>
      <selection pane="bottomLeft" activeCell="I403" sqref="I403"/>
    </sheetView>
  </sheetViews>
  <sheetFormatPr defaultColWidth="8.85546875" defaultRowHeight="15" x14ac:dyDescent="0.25"/>
  <cols>
    <col min="1" max="1" width="15" customWidth="1"/>
    <col min="2" max="2" width="14.140625" customWidth="1"/>
    <col min="3" max="3" width="13" customWidth="1"/>
    <col min="4" max="4" width="17.140625" customWidth="1"/>
    <col min="5" max="5" width="13" customWidth="1"/>
    <col min="6" max="6" width="16.140625" customWidth="1"/>
    <col min="7" max="7" width="13.85546875" customWidth="1"/>
    <col min="8" max="8" width="12.85546875" customWidth="1"/>
    <col min="9" max="10" width="19.140625" customWidth="1"/>
    <col min="11" max="11" width="18.28515625" customWidth="1"/>
    <col min="12" max="12" width="20.42578125" customWidth="1"/>
    <col min="13" max="13" width="17" customWidth="1"/>
    <col min="14" max="15" width="21.42578125" customWidth="1"/>
    <col min="16" max="16" width="17.7109375" customWidth="1"/>
    <col min="17" max="17" width="18.140625" customWidth="1"/>
    <col min="18" max="19" width="16.140625" customWidth="1"/>
    <col min="20" max="20" width="14.140625" customWidth="1"/>
    <col min="21" max="21" width="20.7109375" customWidth="1"/>
  </cols>
  <sheetData>
    <row r="1" spans="1:21" ht="47.25" x14ac:dyDescent="0.25">
      <c r="A1" s="46" t="s">
        <v>247</v>
      </c>
      <c r="B1" s="1" t="s">
        <v>1009</v>
      </c>
      <c r="C1" s="2" t="s">
        <v>1010</v>
      </c>
      <c r="D1" s="2" t="s">
        <v>1011</v>
      </c>
      <c r="E1" s="2" t="s">
        <v>1012</v>
      </c>
      <c r="F1" s="2" t="s">
        <v>1013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1046</v>
      </c>
      <c r="M1" s="2" t="s">
        <v>1091</v>
      </c>
      <c r="N1" s="2" t="s">
        <v>1092</v>
      </c>
      <c r="O1" s="2" t="s">
        <v>1093</v>
      </c>
      <c r="P1" s="2" t="s">
        <v>1019</v>
      </c>
      <c r="Q1" s="3" t="s">
        <v>1020</v>
      </c>
      <c r="R1" s="3" t="s">
        <v>1021</v>
      </c>
      <c r="S1" s="3" t="s">
        <v>1022</v>
      </c>
      <c r="T1" s="3" t="s">
        <v>1023</v>
      </c>
      <c r="U1" s="3" t="s">
        <v>1024</v>
      </c>
    </row>
    <row r="2" spans="1:21" x14ac:dyDescent="0.25">
      <c r="A2" s="5" t="s">
        <v>35</v>
      </c>
      <c r="B2" s="4">
        <v>43646</v>
      </c>
      <c r="C2" s="6" t="s">
        <v>0</v>
      </c>
      <c r="D2" s="7">
        <v>90000000</v>
      </c>
      <c r="E2" s="8" t="s">
        <v>1</v>
      </c>
      <c r="F2" s="4"/>
      <c r="G2" s="5"/>
      <c r="H2" s="5"/>
      <c r="I2" s="5"/>
      <c r="J2" s="5"/>
      <c r="K2" s="5"/>
      <c r="L2" s="9" t="s">
        <v>1</v>
      </c>
      <c r="M2" s="7">
        <v>90000000</v>
      </c>
      <c r="N2" s="5" t="s">
        <v>2</v>
      </c>
      <c r="O2" s="5"/>
      <c r="P2" s="5"/>
      <c r="Q2" s="5">
        <v>0</v>
      </c>
      <c r="R2" s="5"/>
      <c r="S2" s="5">
        <v>0</v>
      </c>
      <c r="T2" s="5"/>
      <c r="U2" s="5"/>
    </row>
    <row r="3" spans="1:21" x14ac:dyDescent="0.25">
      <c r="A3" s="5" t="s">
        <v>35</v>
      </c>
      <c r="B3" s="4">
        <v>43646</v>
      </c>
      <c r="C3" s="6" t="s">
        <v>0</v>
      </c>
      <c r="D3" s="7">
        <v>190000000</v>
      </c>
      <c r="E3" s="8" t="s">
        <v>3</v>
      </c>
      <c r="F3" s="5"/>
      <c r="G3" s="5"/>
      <c r="H3" s="5"/>
      <c r="I3" s="5"/>
      <c r="J3" s="5"/>
      <c r="K3" s="5"/>
      <c r="L3" s="9" t="s">
        <v>3</v>
      </c>
      <c r="M3" s="7">
        <v>190000000</v>
      </c>
      <c r="N3" s="5" t="s">
        <v>2</v>
      </c>
      <c r="O3" s="5"/>
      <c r="P3" s="5"/>
      <c r="Q3" s="5">
        <v>0</v>
      </c>
      <c r="R3" s="5"/>
      <c r="S3" s="5">
        <v>0</v>
      </c>
      <c r="T3" s="5"/>
      <c r="U3" s="5"/>
    </row>
    <row r="4" spans="1:21" x14ac:dyDescent="0.25">
      <c r="A4" s="5" t="s">
        <v>35</v>
      </c>
      <c r="B4" s="4">
        <v>43646</v>
      </c>
      <c r="C4" s="6" t="s">
        <v>0</v>
      </c>
      <c r="D4" s="7">
        <v>120000000</v>
      </c>
      <c r="E4" s="8" t="s">
        <v>4</v>
      </c>
      <c r="F4" s="5"/>
      <c r="G4" s="5"/>
      <c r="H4" s="5"/>
      <c r="I4" s="5"/>
      <c r="J4" s="5"/>
      <c r="K4" s="5"/>
      <c r="L4" s="9" t="s">
        <v>4</v>
      </c>
      <c r="M4" s="7">
        <v>120000000</v>
      </c>
      <c r="N4" s="5" t="s">
        <v>2</v>
      </c>
      <c r="O4" s="5"/>
      <c r="P4" s="5"/>
      <c r="Q4" s="5">
        <v>0</v>
      </c>
      <c r="R4" s="5"/>
      <c r="S4" s="5">
        <v>0</v>
      </c>
      <c r="T4" s="5"/>
      <c r="U4" s="5"/>
    </row>
    <row r="5" spans="1:21" x14ac:dyDescent="0.25">
      <c r="A5" s="5" t="s">
        <v>35</v>
      </c>
      <c r="B5" s="4">
        <v>43646</v>
      </c>
      <c r="C5" s="6" t="s">
        <v>0</v>
      </c>
      <c r="D5" s="7">
        <v>150000000</v>
      </c>
      <c r="E5" s="8" t="s">
        <v>5</v>
      </c>
      <c r="F5" s="5"/>
      <c r="G5" s="5"/>
      <c r="H5" s="5"/>
      <c r="I5" s="5"/>
      <c r="J5" s="5"/>
      <c r="K5" s="5"/>
      <c r="L5" s="9" t="s">
        <v>5</v>
      </c>
      <c r="M5" s="7">
        <v>150000000</v>
      </c>
      <c r="N5" s="5" t="s">
        <v>2</v>
      </c>
      <c r="O5" s="5"/>
      <c r="P5" s="5"/>
      <c r="Q5" s="5">
        <v>0</v>
      </c>
      <c r="R5" s="5"/>
      <c r="S5" s="5">
        <v>0</v>
      </c>
      <c r="T5" s="5"/>
      <c r="U5" s="5"/>
    </row>
    <row r="6" spans="1:21" x14ac:dyDescent="0.25">
      <c r="A6" s="5" t="s">
        <v>35</v>
      </c>
      <c r="B6" s="4">
        <v>43646</v>
      </c>
      <c r="C6" s="6" t="s">
        <v>0</v>
      </c>
      <c r="D6" s="7">
        <v>160000000</v>
      </c>
      <c r="E6" s="8" t="s">
        <v>6</v>
      </c>
      <c r="F6" s="5"/>
      <c r="G6" s="5"/>
      <c r="H6" s="5"/>
      <c r="I6" s="5"/>
      <c r="J6" s="5"/>
      <c r="K6" s="5"/>
      <c r="L6" s="9" t="s">
        <v>6</v>
      </c>
      <c r="M6" s="7">
        <v>160000000</v>
      </c>
      <c r="N6" s="5" t="s">
        <v>2</v>
      </c>
      <c r="O6" s="5"/>
      <c r="P6" s="5"/>
      <c r="Q6" s="5">
        <v>0</v>
      </c>
      <c r="R6" s="5"/>
      <c r="S6" s="5">
        <v>0</v>
      </c>
      <c r="T6" s="5"/>
      <c r="U6" s="5"/>
    </row>
    <row r="7" spans="1:21" x14ac:dyDescent="0.25">
      <c r="A7" s="5" t="s">
        <v>35</v>
      </c>
      <c r="B7" s="4">
        <v>43646</v>
      </c>
      <c r="C7" s="6" t="s">
        <v>0</v>
      </c>
      <c r="D7" s="7">
        <v>170000000</v>
      </c>
      <c r="E7" s="8" t="s">
        <v>7</v>
      </c>
      <c r="F7" s="5"/>
      <c r="G7" s="5"/>
      <c r="H7" s="5"/>
      <c r="I7" s="5"/>
      <c r="J7" s="5"/>
      <c r="K7" s="5"/>
      <c r="L7" s="9" t="s">
        <v>7</v>
      </c>
      <c r="M7" s="7">
        <v>170000000</v>
      </c>
      <c r="N7" s="5" t="s">
        <v>2</v>
      </c>
      <c r="O7" s="5"/>
      <c r="P7" s="5"/>
      <c r="Q7" s="5">
        <v>0</v>
      </c>
      <c r="R7" s="5"/>
      <c r="S7" s="5">
        <v>0</v>
      </c>
      <c r="T7" s="5"/>
      <c r="U7" s="5"/>
    </row>
    <row r="8" spans="1:21" x14ac:dyDescent="0.25">
      <c r="A8" s="5" t="s">
        <v>35</v>
      </c>
      <c r="B8" s="4">
        <v>43646</v>
      </c>
      <c r="C8" s="6" t="s">
        <v>0</v>
      </c>
      <c r="D8" s="7">
        <v>180000000</v>
      </c>
      <c r="E8" s="8" t="s">
        <v>8</v>
      </c>
      <c r="F8" s="5"/>
      <c r="G8" s="5"/>
      <c r="H8" s="5"/>
      <c r="I8" s="5"/>
      <c r="J8" s="5"/>
      <c r="K8" s="5"/>
      <c r="L8" s="9" t="s">
        <v>8</v>
      </c>
      <c r="M8" s="7">
        <v>180000000</v>
      </c>
      <c r="N8" s="5" t="s">
        <v>2</v>
      </c>
      <c r="O8" s="5"/>
      <c r="P8" s="5"/>
      <c r="Q8" s="5">
        <v>0</v>
      </c>
      <c r="R8" s="5"/>
      <c r="S8" s="5">
        <v>0</v>
      </c>
      <c r="T8" s="5"/>
      <c r="U8" s="5"/>
    </row>
    <row r="9" spans="1:21" x14ac:dyDescent="0.25">
      <c r="A9" s="5" t="s">
        <v>35</v>
      </c>
      <c r="B9" s="4">
        <v>43646</v>
      </c>
      <c r="C9" s="6" t="s">
        <v>0</v>
      </c>
      <c r="D9" s="7">
        <v>190000000</v>
      </c>
      <c r="E9" s="8" t="s">
        <v>9</v>
      </c>
      <c r="F9" s="5"/>
      <c r="G9" s="5"/>
      <c r="H9" s="5"/>
      <c r="I9" s="5"/>
      <c r="J9" s="5"/>
      <c r="K9" s="5"/>
      <c r="L9" s="9" t="s">
        <v>9</v>
      </c>
      <c r="M9" s="7">
        <v>190000000</v>
      </c>
      <c r="N9" s="5" t="s">
        <v>2</v>
      </c>
      <c r="O9" s="5"/>
      <c r="P9" s="5"/>
      <c r="Q9" s="5">
        <v>0</v>
      </c>
      <c r="R9" s="5"/>
      <c r="S9" s="5">
        <v>0</v>
      </c>
      <c r="T9" s="5"/>
      <c r="U9" s="5"/>
    </row>
    <row r="10" spans="1:21" x14ac:dyDescent="0.25">
      <c r="A10" s="5" t="s">
        <v>35</v>
      </c>
      <c r="B10" s="4">
        <v>43646</v>
      </c>
      <c r="C10" s="6" t="s">
        <v>0</v>
      </c>
      <c r="D10" s="7">
        <v>200000000</v>
      </c>
      <c r="E10" s="8" t="s">
        <v>10</v>
      </c>
      <c r="F10" s="5"/>
      <c r="G10" s="5"/>
      <c r="H10" s="5"/>
      <c r="I10" s="5"/>
      <c r="J10" s="5"/>
      <c r="K10" s="5"/>
      <c r="L10" s="9" t="s">
        <v>10</v>
      </c>
      <c r="M10" s="7">
        <v>200000000</v>
      </c>
      <c r="N10" s="5" t="s">
        <v>2</v>
      </c>
      <c r="O10" s="5"/>
      <c r="P10" s="5"/>
      <c r="Q10" s="5">
        <v>0</v>
      </c>
      <c r="R10" s="5"/>
      <c r="S10" s="5">
        <v>0</v>
      </c>
      <c r="T10" s="5"/>
      <c r="U10" s="5"/>
    </row>
    <row r="11" spans="1:21" x14ac:dyDescent="0.25">
      <c r="A11" s="5" t="s">
        <v>35</v>
      </c>
      <c r="B11" s="4">
        <v>43646</v>
      </c>
      <c r="C11" s="6" t="s">
        <v>0</v>
      </c>
      <c r="D11" s="7">
        <v>210000000</v>
      </c>
      <c r="E11" s="8" t="s">
        <v>11</v>
      </c>
      <c r="F11" s="5"/>
      <c r="G11" s="5"/>
      <c r="H11" s="5"/>
      <c r="I11" s="5"/>
      <c r="J11" s="5"/>
      <c r="K11" s="5"/>
      <c r="L11" s="9" t="s">
        <v>11</v>
      </c>
      <c r="M11" s="7">
        <v>210000000</v>
      </c>
      <c r="N11" s="5" t="s">
        <v>2</v>
      </c>
      <c r="O11" s="5"/>
      <c r="P11" s="5"/>
      <c r="Q11" s="10">
        <v>100000000</v>
      </c>
      <c r="R11" s="11"/>
      <c r="S11" s="10">
        <v>100000000</v>
      </c>
      <c r="T11" s="5"/>
      <c r="U11" s="5"/>
    </row>
    <row r="12" spans="1:21" x14ac:dyDescent="0.25">
      <c r="A12" s="5" t="s">
        <v>35</v>
      </c>
      <c r="B12" s="4">
        <v>43646</v>
      </c>
      <c r="C12" s="6" t="s">
        <v>0</v>
      </c>
      <c r="D12" s="7">
        <v>220000000</v>
      </c>
      <c r="E12" s="8" t="s">
        <v>12</v>
      </c>
      <c r="F12" s="5"/>
      <c r="G12" s="5"/>
      <c r="H12" s="5"/>
      <c r="I12" s="5"/>
      <c r="J12" s="5"/>
      <c r="K12" s="5"/>
      <c r="L12" s="9" t="s">
        <v>12</v>
      </c>
      <c r="M12" s="7">
        <v>220000000</v>
      </c>
      <c r="N12" s="5" t="s">
        <v>2</v>
      </c>
      <c r="O12" s="5"/>
      <c r="P12" s="5"/>
      <c r="Q12" s="5">
        <v>0</v>
      </c>
      <c r="R12" s="5"/>
      <c r="S12" s="5">
        <v>0</v>
      </c>
      <c r="T12" s="5"/>
      <c r="U12" s="5"/>
    </row>
    <row r="13" spans="1:21" x14ac:dyDescent="0.25">
      <c r="A13" s="5" t="s">
        <v>35</v>
      </c>
      <c r="B13" s="4">
        <v>43646</v>
      </c>
      <c r="C13" s="6" t="s">
        <v>0</v>
      </c>
      <c r="D13" s="7">
        <v>230000000</v>
      </c>
      <c r="E13" s="8" t="s">
        <v>13</v>
      </c>
      <c r="F13" s="5"/>
      <c r="G13" s="5"/>
      <c r="H13" s="5"/>
      <c r="I13" s="5"/>
      <c r="J13" s="5"/>
      <c r="K13" s="5"/>
      <c r="L13" s="9" t="s">
        <v>13</v>
      </c>
      <c r="M13" s="7">
        <v>230000000</v>
      </c>
      <c r="N13" s="5" t="s">
        <v>2</v>
      </c>
      <c r="O13" s="5"/>
      <c r="P13" s="5"/>
      <c r="Q13" s="5">
        <v>0</v>
      </c>
      <c r="R13" s="5"/>
      <c r="S13" s="5">
        <v>0</v>
      </c>
      <c r="T13" s="5"/>
      <c r="U13" s="5"/>
    </row>
    <row r="14" spans="1:21" x14ac:dyDescent="0.25">
      <c r="A14" s="5" t="s">
        <v>35</v>
      </c>
      <c r="B14" s="4">
        <v>43646</v>
      </c>
      <c r="C14" s="6" t="s">
        <v>0</v>
      </c>
      <c r="D14" s="7">
        <v>240000000</v>
      </c>
      <c r="E14" s="8" t="s">
        <v>14</v>
      </c>
      <c r="F14" s="5"/>
      <c r="G14" s="5"/>
      <c r="H14" s="5"/>
      <c r="I14" s="5"/>
      <c r="J14" s="5"/>
      <c r="K14" s="5"/>
      <c r="L14" s="9" t="s">
        <v>14</v>
      </c>
      <c r="M14" s="7">
        <v>240000000</v>
      </c>
      <c r="N14" s="5" t="s">
        <v>2</v>
      </c>
      <c r="O14" s="5"/>
      <c r="P14" s="5"/>
      <c r="Q14" s="5">
        <v>0</v>
      </c>
      <c r="R14" s="5"/>
      <c r="S14" s="5">
        <v>0</v>
      </c>
      <c r="T14" s="5"/>
      <c r="U14" s="5"/>
    </row>
    <row r="15" spans="1:21" x14ac:dyDescent="0.25">
      <c r="A15" s="5" t="s">
        <v>35</v>
      </c>
      <c r="B15" s="4">
        <v>43646</v>
      </c>
      <c r="C15" s="6" t="s">
        <v>0</v>
      </c>
      <c r="D15" s="7">
        <v>250000000</v>
      </c>
      <c r="E15" s="8" t="s">
        <v>15</v>
      </c>
      <c r="F15" s="5"/>
      <c r="G15" s="5"/>
      <c r="H15" s="5"/>
      <c r="I15" s="5"/>
      <c r="J15" s="5"/>
      <c r="K15" s="5"/>
      <c r="L15" s="9" t="s">
        <v>15</v>
      </c>
      <c r="M15" s="7">
        <v>250000000</v>
      </c>
      <c r="N15" s="5" t="s">
        <v>2</v>
      </c>
      <c r="O15" s="5"/>
      <c r="P15" s="5"/>
      <c r="Q15" s="5">
        <v>0</v>
      </c>
      <c r="R15" s="5"/>
      <c r="S15" s="5">
        <v>0</v>
      </c>
      <c r="T15" s="5"/>
      <c r="U15" s="5"/>
    </row>
    <row r="16" spans="1:21" x14ac:dyDescent="0.25">
      <c r="A16" s="5" t="s">
        <v>35</v>
      </c>
      <c r="B16" s="4">
        <v>43646</v>
      </c>
      <c r="C16" s="6" t="s">
        <v>0</v>
      </c>
      <c r="D16" s="7">
        <v>260000000</v>
      </c>
      <c r="E16" s="8" t="s">
        <v>16</v>
      </c>
      <c r="F16" s="5"/>
      <c r="G16" s="5"/>
      <c r="H16" s="5"/>
      <c r="I16" s="5"/>
      <c r="J16" s="5"/>
      <c r="K16" s="5"/>
      <c r="L16" s="9" t="s">
        <v>16</v>
      </c>
      <c r="M16" s="7">
        <v>260000000</v>
      </c>
      <c r="N16" s="5" t="s">
        <v>2</v>
      </c>
      <c r="O16" s="5"/>
      <c r="P16" s="5"/>
      <c r="Q16" s="5">
        <v>0</v>
      </c>
      <c r="R16" s="5"/>
      <c r="S16" s="5">
        <v>0</v>
      </c>
      <c r="T16" s="5"/>
      <c r="U16" s="5"/>
    </row>
    <row r="17" spans="1:21" x14ac:dyDescent="0.25">
      <c r="A17" s="5" t="s">
        <v>35</v>
      </c>
      <c r="B17" s="4">
        <v>43646</v>
      </c>
      <c r="C17" s="6" t="s">
        <v>0</v>
      </c>
      <c r="D17" s="7">
        <v>270000000</v>
      </c>
      <c r="E17" s="8" t="s">
        <v>17</v>
      </c>
      <c r="F17" s="5"/>
      <c r="G17" s="5"/>
      <c r="H17" s="5"/>
      <c r="I17" s="5"/>
      <c r="J17" s="5"/>
      <c r="K17" s="5"/>
      <c r="L17" s="9" t="s">
        <v>17</v>
      </c>
      <c r="M17" s="7">
        <v>270000000</v>
      </c>
      <c r="N17" s="5" t="s">
        <v>2</v>
      </c>
      <c r="O17" s="5"/>
      <c r="P17" s="5"/>
      <c r="Q17" s="5">
        <v>0</v>
      </c>
      <c r="R17" s="5"/>
      <c r="S17" s="5">
        <v>0</v>
      </c>
      <c r="T17" s="5"/>
      <c r="U17" s="5"/>
    </row>
    <row r="18" spans="1:21" x14ac:dyDescent="0.25">
      <c r="A18" s="5" t="s">
        <v>35</v>
      </c>
      <c r="B18" s="4">
        <v>43646</v>
      </c>
      <c r="C18" s="6" t="s">
        <v>0</v>
      </c>
      <c r="D18" s="7">
        <v>280000000</v>
      </c>
      <c r="E18" s="8" t="s">
        <v>18</v>
      </c>
      <c r="F18" s="5"/>
      <c r="G18" s="5"/>
      <c r="H18" s="5"/>
      <c r="I18" s="5"/>
      <c r="J18" s="5"/>
      <c r="K18" s="5"/>
      <c r="L18" s="9" t="s">
        <v>18</v>
      </c>
      <c r="M18" s="7">
        <v>280000000</v>
      </c>
      <c r="N18" s="5" t="s">
        <v>2</v>
      </c>
      <c r="O18" s="5"/>
      <c r="P18" s="5"/>
      <c r="Q18" s="5">
        <v>0</v>
      </c>
      <c r="R18" s="5"/>
      <c r="S18" s="5">
        <v>0</v>
      </c>
      <c r="T18" s="5"/>
      <c r="U18" s="5"/>
    </row>
    <row r="19" spans="1:21" x14ac:dyDescent="0.25">
      <c r="A19" s="5" t="s">
        <v>35</v>
      </c>
      <c r="B19" s="4">
        <v>43646</v>
      </c>
      <c r="C19" s="6" t="s">
        <v>0</v>
      </c>
      <c r="D19" s="7">
        <v>290000000</v>
      </c>
      <c r="E19" s="8" t="s">
        <v>19</v>
      </c>
      <c r="F19" s="5"/>
      <c r="G19" s="5"/>
      <c r="H19" s="5"/>
      <c r="I19" s="5"/>
      <c r="J19" s="5"/>
      <c r="K19" s="5"/>
      <c r="L19" s="9" t="s">
        <v>19</v>
      </c>
      <c r="M19" s="7">
        <v>290000000</v>
      </c>
      <c r="N19" s="5" t="s">
        <v>2</v>
      </c>
      <c r="O19" s="5"/>
      <c r="P19" s="5"/>
      <c r="Q19" s="5">
        <v>0</v>
      </c>
      <c r="R19" s="5"/>
      <c r="S19" s="5">
        <v>0</v>
      </c>
      <c r="T19" s="5"/>
      <c r="U19" s="5"/>
    </row>
    <row r="20" spans="1:21" x14ac:dyDescent="0.25">
      <c r="A20" s="5" t="s">
        <v>35</v>
      </c>
      <c r="B20" s="4">
        <v>43646</v>
      </c>
      <c r="C20" s="6" t="s">
        <v>0</v>
      </c>
      <c r="D20" s="7">
        <v>300000000</v>
      </c>
      <c r="E20" s="8" t="s">
        <v>20</v>
      </c>
      <c r="F20" s="5"/>
      <c r="G20" s="5"/>
      <c r="H20" s="5"/>
      <c r="I20" s="5"/>
      <c r="J20" s="5"/>
      <c r="K20" s="5"/>
      <c r="L20" s="9" t="s">
        <v>20</v>
      </c>
      <c r="M20" s="7">
        <v>300000000</v>
      </c>
      <c r="N20" s="5" t="s">
        <v>2</v>
      </c>
      <c r="O20" s="5"/>
      <c r="P20" s="5"/>
      <c r="Q20" s="5">
        <v>0</v>
      </c>
      <c r="R20" s="5"/>
      <c r="S20" s="5">
        <v>0</v>
      </c>
      <c r="T20" s="5"/>
      <c r="U20" s="5"/>
    </row>
    <row r="21" spans="1:21" x14ac:dyDescent="0.25">
      <c r="A21" s="5" t="s">
        <v>35</v>
      </c>
      <c r="B21" s="4">
        <v>43646</v>
      </c>
      <c r="C21" s="6" t="s">
        <v>0</v>
      </c>
      <c r="D21" s="7">
        <v>310000000</v>
      </c>
      <c r="E21" s="8" t="s">
        <v>21</v>
      </c>
      <c r="F21" s="5"/>
      <c r="G21" s="5"/>
      <c r="H21" s="5"/>
      <c r="I21" s="5"/>
      <c r="J21" s="5"/>
      <c r="K21" s="5"/>
      <c r="L21" s="9" t="s">
        <v>21</v>
      </c>
      <c r="M21" s="7">
        <v>310000000</v>
      </c>
      <c r="N21" s="5" t="s">
        <v>2</v>
      </c>
      <c r="O21" s="5"/>
      <c r="P21" s="5"/>
      <c r="Q21" s="5">
        <v>0</v>
      </c>
      <c r="R21" s="5"/>
      <c r="S21" s="5">
        <v>0</v>
      </c>
      <c r="T21" s="5"/>
      <c r="U21" s="5"/>
    </row>
    <row r="22" spans="1:21" x14ac:dyDescent="0.25">
      <c r="A22" s="5" t="s">
        <v>35</v>
      </c>
      <c r="B22" s="4">
        <v>43646</v>
      </c>
      <c r="C22" s="6" t="s">
        <v>0</v>
      </c>
      <c r="D22" s="7">
        <v>320000000</v>
      </c>
      <c r="E22" s="8" t="s">
        <v>22</v>
      </c>
      <c r="F22" s="5"/>
      <c r="G22" s="5"/>
      <c r="H22" s="5"/>
      <c r="I22" s="5"/>
      <c r="J22" s="5"/>
      <c r="K22" s="5"/>
      <c r="L22" s="9" t="s">
        <v>22</v>
      </c>
      <c r="M22" s="7">
        <v>320000000</v>
      </c>
      <c r="N22" s="5" t="s">
        <v>2</v>
      </c>
      <c r="O22" s="5"/>
      <c r="P22" s="5"/>
      <c r="Q22" s="5">
        <v>0</v>
      </c>
      <c r="R22" s="5"/>
      <c r="S22" s="5">
        <v>0</v>
      </c>
      <c r="T22" s="5"/>
      <c r="U22" s="5"/>
    </row>
    <row r="23" spans="1:21" x14ac:dyDescent="0.25">
      <c r="A23" s="5" t="s">
        <v>35</v>
      </c>
      <c r="B23" s="4">
        <v>43646</v>
      </c>
      <c r="C23" s="6" t="s">
        <v>0</v>
      </c>
      <c r="D23" s="7">
        <v>330000000</v>
      </c>
      <c r="E23" s="8" t="s">
        <v>23</v>
      </c>
      <c r="F23" s="5"/>
      <c r="G23" s="5"/>
      <c r="H23" s="5"/>
      <c r="I23" s="5"/>
      <c r="J23" s="5"/>
      <c r="K23" s="5"/>
      <c r="L23" s="9" t="s">
        <v>23</v>
      </c>
      <c r="M23" s="7">
        <v>330000000</v>
      </c>
      <c r="N23" s="5" t="s">
        <v>2</v>
      </c>
      <c r="O23" s="5"/>
      <c r="P23" s="5"/>
      <c r="Q23" s="5">
        <v>0</v>
      </c>
      <c r="R23" s="5"/>
      <c r="S23" s="5">
        <v>0</v>
      </c>
      <c r="T23" s="5"/>
      <c r="U23" s="5"/>
    </row>
    <row r="24" spans="1:21" x14ac:dyDescent="0.25">
      <c r="A24" s="5" t="s">
        <v>35</v>
      </c>
      <c r="B24" s="4">
        <v>43646</v>
      </c>
      <c r="C24" s="6" t="s">
        <v>0</v>
      </c>
      <c r="D24" s="7">
        <v>340000000</v>
      </c>
      <c r="E24" s="8" t="s">
        <v>24</v>
      </c>
      <c r="F24" s="5"/>
      <c r="G24" s="5"/>
      <c r="H24" s="5"/>
      <c r="I24" s="5"/>
      <c r="J24" s="5"/>
      <c r="K24" s="5"/>
      <c r="L24" s="9" t="s">
        <v>24</v>
      </c>
      <c r="M24" s="7">
        <v>340000000</v>
      </c>
      <c r="N24" s="5" t="s">
        <v>2</v>
      </c>
      <c r="O24" s="5"/>
      <c r="P24" s="5"/>
      <c r="Q24" s="5">
        <v>0</v>
      </c>
      <c r="R24" s="5"/>
      <c r="S24" s="5">
        <v>0</v>
      </c>
      <c r="T24" s="5"/>
      <c r="U24" s="5"/>
    </row>
    <row r="25" spans="1:21" x14ac:dyDescent="0.25">
      <c r="A25" s="5" t="s">
        <v>35</v>
      </c>
      <c r="B25" s="4">
        <v>43646</v>
      </c>
      <c r="C25" s="6" t="s">
        <v>0</v>
      </c>
      <c r="D25" s="7">
        <v>350000000</v>
      </c>
      <c r="E25" s="8" t="s">
        <v>25</v>
      </c>
      <c r="F25" s="5"/>
      <c r="G25" s="5"/>
      <c r="H25" s="5"/>
      <c r="I25" s="5"/>
      <c r="J25" s="5"/>
      <c r="K25" s="5"/>
      <c r="L25" s="9" t="s">
        <v>25</v>
      </c>
      <c r="M25" s="7">
        <v>350000000</v>
      </c>
      <c r="N25" s="5" t="s">
        <v>2</v>
      </c>
      <c r="O25" s="5"/>
      <c r="P25" s="5"/>
      <c r="Q25" s="5">
        <v>0</v>
      </c>
      <c r="R25" s="5"/>
      <c r="S25" s="5">
        <v>0</v>
      </c>
      <c r="T25" s="5"/>
      <c r="U25" s="5"/>
    </row>
    <row r="26" spans="1:21" x14ac:dyDescent="0.25">
      <c r="A26" s="5" t="s">
        <v>35</v>
      </c>
      <c r="B26" s="4">
        <v>43646</v>
      </c>
      <c r="C26" s="6" t="s">
        <v>0</v>
      </c>
      <c r="D26" s="7">
        <v>360000000</v>
      </c>
      <c r="E26" s="8" t="s">
        <v>26</v>
      </c>
      <c r="F26" s="5"/>
      <c r="G26" s="5"/>
      <c r="H26" s="5"/>
      <c r="I26" s="5"/>
      <c r="J26" s="5"/>
      <c r="K26" s="5"/>
      <c r="L26" s="9" t="s">
        <v>26</v>
      </c>
      <c r="M26" s="7">
        <v>360000000</v>
      </c>
      <c r="N26" s="5" t="s">
        <v>2</v>
      </c>
      <c r="O26" s="5"/>
      <c r="P26" s="5"/>
      <c r="Q26" s="5">
        <v>0</v>
      </c>
      <c r="R26" s="5"/>
      <c r="S26" s="5">
        <v>0</v>
      </c>
      <c r="T26" s="5"/>
      <c r="U26" s="5"/>
    </row>
    <row r="27" spans="1:21" x14ac:dyDescent="0.25">
      <c r="A27" s="5" t="s">
        <v>35</v>
      </c>
      <c r="B27" s="4">
        <v>43646</v>
      </c>
      <c r="C27" s="6" t="s">
        <v>0</v>
      </c>
      <c r="D27" s="7">
        <v>370000000</v>
      </c>
      <c r="E27" s="8" t="s">
        <v>27</v>
      </c>
      <c r="F27" s="5"/>
      <c r="G27" s="5"/>
      <c r="H27" s="5"/>
      <c r="I27" s="5"/>
      <c r="J27" s="5"/>
      <c r="K27" s="5"/>
      <c r="L27" s="9" t="s">
        <v>27</v>
      </c>
      <c r="M27" s="7">
        <v>370000000</v>
      </c>
      <c r="N27" s="5" t="s">
        <v>2</v>
      </c>
      <c r="O27" s="5"/>
      <c r="P27" s="5"/>
      <c r="Q27" s="5">
        <v>0</v>
      </c>
      <c r="R27" s="5"/>
      <c r="S27" s="5">
        <v>0</v>
      </c>
      <c r="T27" s="5"/>
      <c r="U27" s="5"/>
    </row>
    <row r="28" spans="1:21" x14ac:dyDescent="0.25">
      <c r="A28" s="5" t="s">
        <v>35</v>
      </c>
      <c r="B28" s="4">
        <v>43646</v>
      </c>
      <c r="C28" s="6" t="s">
        <v>0</v>
      </c>
      <c r="D28" s="7">
        <v>380000000</v>
      </c>
      <c r="E28" s="8" t="s">
        <v>28</v>
      </c>
      <c r="F28" s="5"/>
      <c r="G28" s="5"/>
      <c r="H28" s="5"/>
      <c r="I28" s="5"/>
      <c r="J28" s="5"/>
      <c r="K28" s="5"/>
      <c r="L28" s="9" t="s">
        <v>28</v>
      </c>
      <c r="M28" s="7">
        <v>380000000</v>
      </c>
      <c r="N28" s="5" t="s">
        <v>2</v>
      </c>
      <c r="O28" s="5"/>
      <c r="P28" s="5"/>
      <c r="Q28" s="5">
        <v>0</v>
      </c>
      <c r="R28" s="5"/>
      <c r="S28" s="5">
        <v>0</v>
      </c>
      <c r="T28" s="5"/>
      <c r="U28" s="5"/>
    </row>
    <row r="29" spans="1:21" x14ac:dyDescent="0.25">
      <c r="A29" s="5" t="s">
        <v>35</v>
      </c>
      <c r="B29" s="4">
        <v>43646</v>
      </c>
      <c r="C29" s="6" t="s">
        <v>0</v>
      </c>
      <c r="D29" s="7">
        <v>390000000</v>
      </c>
      <c r="E29" s="8" t="s">
        <v>29</v>
      </c>
      <c r="F29" s="5"/>
      <c r="G29" s="5"/>
      <c r="H29" s="5"/>
      <c r="I29" s="5"/>
      <c r="J29" s="5"/>
      <c r="K29" s="5"/>
      <c r="L29" s="9" t="s">
        <v>29</v>
      </c>
      <c r="M29" s="7">
        <v>390000000</v>
      </c>
      <c r="N29" s="5" t="s">
        <v>2</v>
      </c>
      <c r="O29" s="5"/>
      <c r="P29" s="5"/>
      <c r="Q29" s="5">
        <v>0</v>
      </c>
      <c r="R29" s="5"/>
      <c r="S29" s="5">
        <v>0</v>
      </c>
      <c r="T29" s="5"/>
      <c r="U29" s="5"/>
    </row>
    <row r="30" spans="1:21" x14ac:dyDescent="0.25">
      <c r="A30" s="5" t="s">
        <v>35</v>
      </c>
      <c r="B30" s="4">
        <v>43646</v>
      </c>
      <c r="C30" s="6" t="s">
        <v>30</v>
      </c>
      <c r="D30" s="7">
        <v>87000000</v>
      </c>
      <c r="E30" s="8" t="s">
        <v>31</v>
      </c>
      <c r="F30" s="5"/>
      <c r="G30" s="5"/>
      <c r="H30" s="5"/>
      <c r="I30" s="5"/>
      <c r="J30" s="5"/>
      <c r="K30" s="5"/>
      <c r="L30" s="9" t="s">
        <v>31</v>
      </c>
      <c r="M30" s="7">
        <v>87000000</v>
      </c>
      <c r="N30" s="5" t="s">
        <v>2</v>
      </c>
      <c r="O30" s="5"/>
      <c r="P30" s="5"/>
      <c r="Q30" s="5">
        <v>0</v>
      </c>
      <c r="R30" s="5"/>
      <c r="S30" s="5">
        <v>0</v>
      </c>
      <c r="T30" s="5"/>
      <c r="U30" s="5"/>
    </row>
    <row r="31" spans="1:21" x14ac:dyDescent="0.25">
      <c r="A31" s="5" t="s">
        <v>35</v>
      </c>
      <c r="B31" s="4">
        <v>43646</v>
      </c>
      <c r="C31" s="6" t="s">
        <v>30</v>
      </c>
      <c r="D31" s="7">
        <v>100000000</v>
      </c>
      <c r="E31" s="8" t="s">
        <v>32</v>
      </c>
      <c r="F31" s="5"/>
      <c r="G31" s="5"/>
      <c r="H31" s="5"/>
      <c r="I31" s="5"/>
      <c r="J31" s="5"/>
      <c r="K31" s="5"/>
      <c r="L31" s="9" t="s">
        <v>32</v>
      </c>
      <c r="M31" s="7">
        <v>100000000</v>
      </c>
      <c r="N31" s="5" t="s">
        <v>2</v>
      </c>
      <c r="O31" s="5"/>
      <c r="P31" s="5"/>
      <c r="Q31" s="5">
        <v>0</v>
      </c>
      <c r="R31" s="5"/>
      <c r="S31" s="5">
        <v>0</v>
      </c>
      <c r="T31" s="5"/>
      <c r="U31" s="5"/>
    </row>
    <row r="32" spans="1:21" x14ac:dyDescent="0.25">
      <c r="A32" s="5" t="s">
        <v>35</v>
      </c>
      <c r="B32" s="4">
        <v>43646</v>
      </c>
      <c r="C32" s="6" t="s">
        <v>30</v>
      </c>
      <c r="D32" s="7">
        <v>120000000</v>
      </c>
      <c r="E32" s="8" t="s">
        <v>33</v>
      </c>
      <c r="F32" s="5"/>
      <c r="G32" s="5"/>
      <c r="H32" s="5"/>
      <c r="I32" s="5"/>
      <c r="J32" s="5"/>
      <c r="K32" s="5"/>
      <c r="L32" s="9" t="s">
        <v>33</v>
      </c>
      <c r="M32" s="7">
        <v>120000000</v>
      </c>
      <c r="N32" s="5" t="s">
        <v>2</v>
      </c>
      <c r="O32" s="5"/>
      <c r="P32" s="5"/>
      <c r="Q32" s="5">
        <v>0</v>
      </c>
      <c r="R32" s="5"/>
      <c r="S32" s="5">
        <v>0</v>
      </c>
      <c r="T32" s="5"/>
      <c r="U32" s="5"/>
    </row>
    <row r="33" spans="1:21" x14ac:dyDescent="0.25">
      <c r="A33" s="5" t="s">
        <v>35</v>
      </c>
      <c r="B33" s="4">
        <v>43646</v>
      </c>
      <c r="C33" s="6" t="s">
        <v>30</v>
      </c>
      <c r="D33" s="7">
        <v>80000000</v>
      </c>
      <c r="E33" s="8" t="s">
        <v>34</v>
      </c>
      <c r="F33" s="5"/>
      <c r="G33" s="5"/>
      <c r="H33" s="5"/>
      <c r="I33" s="5"/>
      <c r="J33" s="5"/>
      <c r="K33" s="5"/>
      <c r="L33" s="9" t="s">
        <v>34</v>
      </c>
      <c r="M33" s="7">
        <v>80000000</v>
      </c>
      <c r="N33" s="5" t="s">
        <v>2</v>
      </c>
      <c r="O33" s="5"/>
      <c r="P33" s="5"/>
      <c r="Q33" s="5">
        <v>0</v>
      </c>
      <c r="R33" s="5"/>
      <c r="S33" s="5">
        <v>0</v>
      </c>
      <c r="T33" s="5"/>
      <c r="U33" s="5"/>
    </row>
    <row r="34" spans="1:21" x14ac:dyDescent="0.25">
      <c r="A34" s="5" t="s">
        <v>49</v>
      </c>
      <c r="B34" s="12">
        <v>43646</v>
      </c>
      <c r="C34" s="14" t="s">
        <v>0</v>
      </c>
      <c r="D34" s="15">
        <v>1958000</v>
      </c>
      <c r="E34" s="13" t="s">
        <v>36</v>
      </c>
      <c r="F34" s="13"/>
      <c r="G34" s="13"/>
      <c r="H34" s="13"/>
      <c r="I34" s="13"/>
      <c r="J34" s="15">
        <v>100000000</v>
      </c>
      <c r="K34" s="15">
        <v>100000000</v>
      </c>
      <c r="L34" s="13" t="s">
        <v>36</v>
      </c>
      <c r="M34" s="15">
        <v>1958000</v>
      </c>
      <c r="N34" s="15">
        <v>100000000</v>
      </c>
      <c r="O34" s="15">
        <v>100000000</v>
      </c>
      <c r="P34" s="13"/>
      <c r="Q34" s="13">
        <v>0</v>
      </c>
      <c r="R34" s="13"/>
      <c r="S34" s="13">
        <v>0</v>
      </c>
      <c r="T34" s="15"/>
      <c r="U34" s="16"/>
    </row>
    <row r="35" spans="1:21" x14ac:dyDescent="0.25">
      <c r="A35" s="5" t="s">
        <v>49</v>
      </c>
      <c r="B35" s="12">
        <v>43646</v>
      </c>
      <c r="C35" s="14" t="s">
        <v>0</v>
      </c>
      <c r="D35" s="15">
        <v>1790000</v>
      </c>
      <c r="E35" s="13" t="s">
        <v>37</v>
      </c>
      <c r="F35" s="13"/>
      <c r="G35" s="13"/>
      <c r="H35" s="13"/>
      <c r="I35" s="13"/>
      <c r="J35" s="15">
        <v>100000000</v>
      </c>
      <c r="K35" s="15">
        <v>100000000</v>
      </c>
      <c r="L35" s="13" t="s">
        <v>37</v>
      </c>
      <c r="M35" s="15">
        <v>1790000</v>
      </c>
      <c r="N35" s="15">
        <v>100000000</v>
      </c>
      <c r="O35" s="15">
        <v>100000000</v>
      </c>
      <c r="P35" s="13"/>
      <c r="Q35" s="13">
        <v>0</v>
      </c>
      <c r="R35" s="13"/>
      <c r="S35" s="13">
        <v>0</v>
      </c>
      <c r="T35" s="15"/>
      <c r="U35" s="16"/>
    </row>
    <row r="36" spans="1:21" x14ac:dyDescent="0.25">
      <c r="A36" s="5" t="s">
        <v>49</v>
      </c>
      <c r="B36" s="12">
        <v>43646</v>
      </c>
      <c r="C36" s="14" t="s">
        <v>0</v>
      </c>
      <c r="D36" s="15">
        <v>1872000</v>
      </c>
      <c r="E36" s="13" t="s">
        <v>38</v>
      </c>
      <c r="F36" s="13"/>
      <c r="G36" s="13"/>
      <c r="H36" s="13"/>
      <c r="I36" s="13"/>
      <c r="J36" s="15">
        <v>100000000</v>
      </c>
      <c r="K36" s="15">
        <v>100000000</v>
      </c>
      <c r="L36" s="13" t="s">
        <v>38</v>
      </c>
      <c r="M36" s="15">
        <v>1872000</v>
      </c>
      <c r="N36" s="15">
        <v>100000000</v>
      </c>
      <c r="O36" s="15">
        <v>100000000</v>
      </c>
      <c r="P36" s="13"/>
      <c r="Q36" s="13">
        <v>0</v>
      </c>
      <c r="R36" s="13"/>
      <c r="S36" s="13">
        <v>0</v>
      </c>
      <c r="T36" s="15"/>
      <c r="U36" s="16"/>
    </row>
    <row r="37" spans="1:21" x14ac:dyDescent="0.25">
      <c r="A37" s="5" t="s">
        <v>49</v>
      </c>
      <c r="B37" s="12">
        <v>43646</v>
      </c>
      <c r="C37" s="14" t="s">
        <v>0</v>
      </c>
      <c r="D37" s="15">
        <v>1808000</v>
      </c>
      <c r="E37" s="13" t="s">
        <v>39</v>
      </c>
      <c r="F37" s="13"/>
      <c r="G37" s="13"/>
      <c r="H37" s="13"/>
      <c r="I37" s="13"/>
      <c r="J37" s="15">
        <v>100000000</v>
      </c>
      <c r="K37" s="15">
        <v>100000000</v>
      </c>
      <c r="L37" s="13" t="s">
        <v>39</v>
      </c>
      <c r="M37" s="15">
        <v>1808000</v>
      </c>
      <c r="N37" s="15">
        <v>100000000</v>
      </c>
      <c r="O37" s="15">
        <v>100000000</v>
      </c>
      <c r="P37" s="13"/>
      <c r="Q37" s="13">
        <v>0</v>
      </c>
      <c r="R37" s="13"/>
      <c r="S37" s="13">
        <v>0</v>
      </c>
      <c r="T37" s="15"/>
      <c r="U37" s="16"/>
    </row>
    <row r="38" spans="1:21" x14ac:dyDescent="0.25">
      <c r="A38" s="5" t="s">
        <v>49</v>
      </c>
      <c r="B38" s="12">
        <v>43646</v>
      </c>
      <c r="C38" s="14" t="s">
        <v>0</v>
      </c>
      <c r="D38" s="15">
        <v>1940000</v>
      </c>
      <c r="E38" s="13" t="s">
        <v>40</v>
      </c>
      <c r="F38" s="13"/>
      <c r="G38" s="13"/>
      <c r="H38" s="13"/>
      <c r="I38" s="13"/>
      <c r="J38" s="15">
        <v>100000000</v>
      </c>
      <c r="K38" s="15">
        <v>100000000</v>
      </c>
      <c r="L38" s="13" t="s">
        <v>40</v>
      </c>
      <c r="M38" s="15">
        <v>1940000</v>
      </c>
      <c r="N38" s="15">
        <v>100000000</v>
      </c>
      <c r="O38" s="15">
        <v>100000000</v>
      </c>
      <c r="P38" s="13"/>
      <c r="Q38" s="13">
        <v>0</v>
      </c>
      <c r="R38" s="13"/>
      <c r="S38" s="13">
        <v>0</v>
      </c>
      <c r="T38" s="15"/>
      <c r="U38" s="16"/>
    </row>
    <row r="39" spans="1:21" x14ac:dyDescent="0.25">
      <c r="A39" s="5" t="s">
        <v>49</v>
      </c>
      <c r="B39" s="12">
        <v>43646</v>
      </c>
      <c r="C39" s="14" t="s">
        <v>30</v>
      </c>
      <c r="D39" s="15">
        <v>1766000</v>
      </c>
      <c r="E39" s="13" t="s">
        <v>41</v>
      </c>
      <c r="F39" s="13"/>
      <c r="G39" s="13"/>
      <c r="H39" s="13"/>
      <c r="I39" s="13"/>
      <c r="J39" s="15">
        <v>100000000</v>
      </c>
      <c r="K39" s="15">
        <v>100000000</v>
      </c>
      <c r="L39" s="13" t="s">
        <v>41</v>
      </c>
      <c r="M39" s="15">
        <v>1766000</v>
      </c>
      <c r="N39" s="15">
        <v>100000000</v>
      </c>
      <c r="O39" s="15">
        <v>100000000</v>
      </c>
      <c r="P39" s="13"/>
      <c r="Q39" s="13">
        <v>0</v>
      </c>
      <c r="R39" s="13"/>
      <c r="S39" s="13">
        <v>0</v>
      </c>
      <c r="T39" s="15"/>
      <c r="U39" s="16"/>
    </row>
    <row r="40" spans="1:21" x14ac:dyDescent="0.25">
      <c r="A40" s="5" t="s">
        <v>49</v>
      </c>
      <c r="B40" s="12">
        <v>43646</v>
      </c>
      <c r="C40" s="14" t="s">
        <v>30</v>
      </c>
      <c r="D40" s="15">
        <v>1880000</v>
      </c>
      <c r="E40" s="13" t="s">
        <v>42</v>
      </c>
      <c r="F40" s="13"/>
      <c r="G40" s="13"/>
      <c r="H40" s="13"/>
      <c r="I40" s="13"/>
      <c r="J40" s="15">
        <v>100000000</v>
      </c>
      <c r="K40" s="15">
        <v>100000000</v>
      </c>
      <c r="L40" s="13" t="s">
        <v>42</v>
      </c>
      <c r="M40" s="15">
        <v>1880000</v>
      </c>
      <c r="N40" s="15">
        <v>100000000</v>
      </c>
      <c r="O40" s="15">
        <v>100000000</v>
      </c>
      <c r="P40" s="13"/>
      <c r="Q40" s="13">
        <v>0</v>
      </c>
      <c r="R40" s="13"/>
      <c r="S40" s="13">
        <v>0</v>
      </c>
      <c r="T40" s="15"/>
      <c r="U40" s="16"/>
    </row>
    <row r="41" spans="1:21" x14ac:dyDescent="0.25">
      <c r="A41" s="5" t="s">
        <v>49</v>
      </c>
      <c r="B41" s="12">
        <v>43646</v>
      </c>
      <c r="C41" s="14" t="s">
        <v>30</v>
      </c>
      <c r="D41" s="15">
        <v>1936000</v>
      </c>
      <c r="E41" s="13" t="s">
        <v>43</v>
      </c>
      <c r="F41" s="13"/>
      <c r="G41" s="13"/>
      <c r="H41" s="13"/>
      <c r="I41" s="13"/>
      <c r="J41" s="15">
        <v>100000000</v>
      </c>
      <c r="K41" s="15">
        <v>100000000</v>
      </c>
      <c r="L41" s="13" t="s">
        <v>43</v>
      </c>
      <c r="M41" s="15">
        <v>1936000</v>
      </c>
      <c r="N41" s="15">
        <v>100000000</v>
      </c>
      <c r="O41" s="15">
        <v>100000000</v>
      </c>
      <c r="P41" s="13"/>
      <c r="Q41" s="13">
        <v>0</v>
      </c>
      <c r="R41" s="13"/>
      <c r="S41" s="13">
        <v>0</v>
      </c>
      <c r="T41" s="15"/>
      <c r="U41" s="16"/>
    </row>
    <row r="42" spans="1:21" x14ac:dyDescent="0.25">
      <c r="A42" s="5" t="s">
        <v>49</v>
      </c>
      <c r="B42" s="12">
        <v>43646</v>
      </c>
      <c r="C42" s="14" t="s">
        <v>30</v>
      </c>
      <c r="D42" s="15">
        <v>1760000</v>
      </c>
      <c r="E42" s="13" t="s">
        <v>44</v>
      </c>
      <c r="F42" s="13"/>
      <c r="G42" s="13"/>
      <c r="H42" s="13"/>
      <c r="I42" s="13"/>
      <c r="J42" s="15">
        <v>100000000</v>
      </c>
      <c r="K42" s="15">
        <v>100000000</v>
      </c>
      <c r="L42" s="13" t="s">
        <v>44</v>
      </c>
      <c r="M42" s="15">
        <v>1760000</v>
      </c>
      <c r="N42" s="15">
        <v>100000000</v>
      </c>
      <c r="O42" s="15">
        <v>100000000</v>
      </c>
      <c r="P42" s="13"/>
      <c r="Q42" s="13">
        <v>0</v>
      </c>
      <c r="R42" s="13"/>
      <c r="S42" s="13">
        <v>0</v>
      </c>
      <c r="T42" s="15"/>
      <c r="U42" s="16"/>
    </row>
    <row r="43" spans="1:21" x14ac:dyDescent="0.25">
      <c r="A43" s="5" t="s">
        <v>49</v>
      </c>
      <c r="B43" s="12">
        <v>43646</v>
      </c>
      <c r="C43" s="14" t="s">
        <v>30</v>
      </c>
      <c r="D43" s="15">
        <v>1904000</v>
      </c>
      <c r="E43" s="13" t="s">
        <v>45</v>
      </c>
      <c r="F43" s="13"/>
      <c r="G43" s="13"/>
      <c r="H43" s="13"/>
      <c r="I43" s="13"/>
      <c r="J43" s="15">
        <v>100000000</v>
      </c>
      <c r="K43" s="15">
        <v>100000000</v>
      </c>
      <c r="L43" s="13" t="s">
        <v>45</v>
      </c>
      <c r="M43" s="15">
        <v>1904000</v>
      </c>
      <c r="N43" s="15">
        <v>100000000</v>
      </c>
      <c r="O43" s="15">
        <v>100000000</v>
      </c>
      <c r="P43" s="13"/>
      <c r="Q43" s="13">
        <v>0</v>
      </c>
      <c r="R43" s="13"/>
      <c r="S43" s="13">
        <v>0</v>
      </c>
      <c r="T43" s="15"/>
      <c r="U43" s="16"/>
    </row>
    <row r="44" spans="1:21" x14ac:dyDescent="0.25">
      <c r="A44" s="5" t="s">
        <v>49</v>
      </c>
      <c r="B44" s="12">
        <v>43646</v>
      </c>
      <c r="C44" s="14" t="s">
        <v>30</v>
      </c>
      <c r="D44" s="15">
        <v>1926000</v>
      </c>
      <c r="E44" s="13" t="s">
        <v>46</v>
      </c>
      <c r="F44" s="13"/>
      <c r="G44" s="13"/>
      <c r="H44" s="13"/>
      <c r="I44" s="13"/>
      <c r="J44" s="15">
        <v>100000000</v>
      </c>
      <c r="K44" s="15">
        <v>100000000</v>
      </c>
      <c r="L44" s="13" t="s">
        <v>46</v>
      </c>
      <c r="M44" s="15">
        <v>1926000</v>
      </c>
      <c r="N44" s="15">
        <v>100000000</v>
      </c>
      <c r="O44" s="15">
        <v>100000000</v>
      </c>
      <c r="P44" s="13"/>
      <c r="Q44" s="13">
        <v>0</v>
      </c>
      <c r="R44" s="13"/>
      <c r="S44" s="13">
        <v>0</v>
      </c>
      <c r="T44" s="15"/>
      <c r="U44" s="16"/>
    </row>
    <row r="45" spans="1:21" x14ac:dyDescent="0.25">
      <c r="A45" s="5" t="s">
        <v>49</v>
      </c>
      <c r="B45" s="12">
        <v>43646</v>
      </c>
      <c r="C45" s="14" t="s">
        <v>30</v>
      </c>
      <c r="D45" s="15">
        <v>1848000</v>
      </c>
      <c r="E45" s="13" t="s">
        <v>47</v>
      </c>
      <c r="F45" s="13"/>
      <c r="G45" s="13"/>
      <c r="H45" s="13"/>
      <c r="I45" s="13"/>
      <c r="J45" s="15">
        <v>100000000</v>
      </c>
      <c r="K45" s="15">
        <v>100000000</v>
      </c>
      <c r="L45" s="13" t="s">
        <v>47</v>
      </c>
      <c r="M45" s="15">
        <v>1848000</v>
      </c>
      <c r="N45" s="15">
        <v>100000000</v>
      </c>
      <c r="O45" s="15">
        <v>100000000</v>
      </c>
      <c r="P45" s="13"/>
      <c r="Q45" s="13">
        <v>0</v>
      </c>
      <c r="R45" s="13"/>
      <c r="S45" s="13">
        <v>0</v>
      </c>
      <c r="T45" s="15"/>
      <c r="U45" s="16"/>
    </row>
    <row r="46" spans="1:21" x14ac:dyDescent="0.25">
      <c r="A46" s="5" t="s">
        <v>49</v>
      </c>
      <c r="B46" s="12">
        <v>43646</v>
      </c>
      <c r="C46" s="14" t="s">
        <v>30</v>
      </c>
      <c r="D46" s="15">
        <v>1820000</v>
      </c>
      <c r="E46" s="13" t="s">
        <v>48</v>
      </c>
      <c r="F46" s="13"/>
      <c r="G46" s="13"/>
      <c r="H46" s="13"/>
      <c r="I46" s="13"/>
      <c r="J46" s="15">
        <v>100000000</v>
      </c>
      <c r="K46" s="15">
        <v>100000000</v>
      </c>
      <c r="L46" s="13" t="s">
        <v>48</v>
      </c>
      <c r="M46" s="15">
        <v>1820000</v>
      </c>
      <c r="N46" s="15">
        <v>100000000</v>
      </c>
      <c r="O46" s="15">
        <v>100000000</v>
      </c>
      <c r="P46" s="13"/>
      <c r="Q46" s="13">
        <v>0</v>
      </c>
      <c r="R46" s="13"/>
      <c r="S46" s="13">
        <v>0</v>
      </c>
      <c r="T46" s="15"/>
      <c r="U46" s="16"/>
    </row>
    <row r="47" spans="1:21" x14ac:dyDescent="0.25">
      <c r="A47" s="5" t="s">
        <v>246</v>
      </c>
      <c r="B47" s="17">
        <v>43646</v>
      </c>
      <c r="C47" s="19" t="s">
        <v>0</v>
      </c>
      <c r="D47" s="20">
        <v>1757420</v>
      </c>
      <c r="E47" s="18" t="s">
        <v>50</v>
      </c>
      <c r="F47" s="18"/>
      <c r="G47" s="18"/>
      <c r="H47" s="18"/>
      <c r="I47" s="18"/>
      <c r="J47" s="20">
        <v>100000000</v>
      </c>
      <c r="K47" s="20">
        <v>100000000</v>
      </c>
      <c r="L47" s="18" t="s">
        <v>50</v>
      </c>
      <c r="M47" s="20">
        <v>1757420</v>
      </c>
      <c r="N47" s="20">
        <v>100000000</v>
      </c>
      <c r="O47" s="20">
        <v>100000000</v>
      </c>
      <c r="P47" s="18" t="s">
        <v>2</v>
      </c>
      <c r="Q47" s="18">
        <v>0</v>
      </c>
      <c r="R47" s="18" t="s">
        <v>2</v>
      </c>
      <c r="S47" s="18">
        <v>0</v>
      </c>
      <c r="T47" s="18"/>
      <c r="U47" s="21"/>
    </row>
    <row r="48" spans="1:21" x14ac:dyDescent="0.25">
      <c r="A48" s="5" t="s">
        <v>246</v>
      </c>
      <c r="B48" s="17">
        <v>43646</v>
      </c>
      <c r="C48" s="22" t="s">
        <v>0</v>
      </c>
      <c r="D48" s="20">
        <v>1989360</v>
      </c>
      <c r="E48" s="18" t="s">
        <v>51</v>
      </c>
      <c r="F48" s="18"/>
      <c r="G48" s="18"/>
      <c r="H48" s="18"/>
      <c r="I48" s="18"/>
      <c r="J48" s="20">
        <v>100000000</v>
      </c>
      <c r="K48" s="20">
        <v>100000000</v>
      </c>
      <c r="L48" s="18" t="s">
        <v>51</v>
      </c>
      <c r="M48" s="20">
        <v>1989360</v>
      </c>
      <c r="N48" s="20">
        <v>100000000</v>
      </c>
      <c r="O48" s="20">
        <v>100000000</v>
      </c>
      <c r="P48" s="18" t="s">
        <v>2</v>
      </c>
      <c r="Q48" s="18">
        <v>0</v>
      </c>
      <c r="R48" s="18" t="s">
        <v>2</v>
      </c>
      <c r="S48" s="18">
        <v>0</v>
      </c>
      <c r="T48" s="18"/>
      <c r="U48" s="21"/>
    </row>
    <row r="49" spans="1:21" x14ac:dyDescent="0.25">
      <c r="A49" s="5" t="s">
        <v>246</v>
      </c>
      <c r="B49" s="17">
        <v>43646</v>
      </c>
      <c r="C49" s="22" t="s">
        <v>0</v>
      </c>
      <c r="D49" s="20">
        <v>1994340</v>
      </c>
      <c r="E49" s="18" t="s">
        <v>52</v>
      </c>
      <c r="F49" s="18"/>
      <c r="G49" s="18"/>
      <c r="H49" s="18"/>
      <c r="I49" s="18"/>
      <c r="J49" s="20">
        <v>100000000</v>
      </c>
      <c r="K49" s="20">
        <v>100000000</v>
      </c>
      <c r="L49" s="18" t="s">
        <v>52</v>
      </c>
      <c r="M49" s="20">
        <v>1994340</v>
      </c>
      <c r="N49" s="20">
        <v>100000000</v>
      </c>
      <c r="O49" s="20">
        <v>100000000</v>
      </c>
      <c r="P49" s="18" t="s">
        <v>2</v>
      </c>
      <c r="Q49" s="18">
        <v>0</v>
      </c>
      <c r="R49" s="18" t="s">
        <v>2</v>
      </c>
      <c r="S49" s="18">
        <v>0</v>
      </c>
      <c r="T49" s="18"/>
      <c r="U49" s="21"/>
    </row>
    <row r="50" spans="1:21" x14ac:dyDescent="0.25">
      <c r="A50" s="5" t="s">
        <v>246</v>
      </c>
      <c r="B50" s="17">
        <v>43646</v>
      </c>
      <c r="C50" s="22" t="s">
        <v>0</v>
      </c>
      <c r="D50" s="20">
        <v>1794180</v>
      </c>
      <c r="E50" s="18" t="s">
        <v>53</v>
      </c>
      <c r="F50" s="18"/>
      <c r="G50" s="18"/>
      <c r="H50" s="18"/>
      <c r="I50" s="18"/>
      <c r="J50" s="20">
        <v>100000000</v>
      </c>
      <c r="K50" s="20">
        <v>100000000</v>
      </c>
      <c r="L50" s="18" t="s">
        <v>53</v>
      </c>
      <c r="M50" s="20">
        <v>1794180</v>
      </c>
      <c r="N50" s="20">
        <v>100000000</v>
      </c>
      <c r="O50" s="20">
        <v>100000000</v>
      </c>
      <c r="P50" s="18" t="s">
        <v>2</v>
      </c>
      <c r="Q50" s="18">
        <v>0</v>
      </c>
      <c r="R50" s="18" t="s">
        <v>2</v>
      </c>
      <c r="S50" s="18">
        <v>0</v>
      </c>
      <c r="T50" s="18"/>
      <c r="U50" s="21"/>
    </row>
    <row r="51" spans="1:21" x14ac:dyDescent="0.25">
      <c r="A51" s="5" t="s">
        <v>246</v>
      </c>
      <c r="B51" s="17">
        <v>43646</v>
      </c>
      <c r="C51" s="22" t="s">
        <v>0</v>
      </c>
      <c r="D51" s="20">
        <v>1765940</v>
      </c>
      <c r="E51" s="18" t="s">
        <v>54</v>
      </c>
      <c r="F51" s="18"/>
      <c r="G51" s="18"/>
      <c r="H51" s="18"/>
      <c r="I51" s="18"/>
      <c r="J51" s="20">
        <v>100000000</v>
      </c>
      <c r="K51" s="20">
        <v>100000000</v>
      </c>
      <c r="L51" s="18" t="s">
        <v>54</v>
      </c>
      <c r="M51" s="20">
        <v>1765940</v>
      </c>
      <c r="N51" s="20">
        <v>100000000</v>
      </c>
      <c r="O51" s="20">
        <v>100000000</v>
      </c>
      <c r="P51" s="18" t="s">
        <v>2</v>
      </c>
      <c r="Q51" s="18">
        <v>0</v>
      </c>
      <c r="R51" s="18" t="s">
        <v>2</v>
      </c>
      <c r="S51" s="18">
        <v>0</v>
      </c>
      <c r="T51" s="18"/>
      <c r="U51" s="21"/>
    </row>
    <row r="52" spans="1:21" x14ac:dyDescent="0.25">
      <c r="A52" s="5" t="s">
        <v>246</v>
      </c>
      <c r="B52" s="17">
        <v>43646</v>
      </c>
      <c r="C52" s="22" t="s">
        <v>0</v>
      </c>
      <c r="D52" s="20">
        <v>1943460</v>
      </c>
      <c r="E52" s="18" t="s">
        <v>55</v>
      </c>
      <c r="F52" s="18"/>
      <c r="G52" s="18"/>
      <c r="H52" s="18"/>
      <c r="I52" s="18"/>
      <c r="J52" s="20">
        <v>100000000</v>
      </c>
      <c r="K52" s="20">
        <v>100000000</v>
      </c>
      <c r="L52" s="18" t="s">
        <v>55</v>
      </c>
      <c r="M52" s="20">
        <v>1943460</v>
      </c>
      <c r="N52" s="20">
        <v>100000000</v>
      </c>
      <c r="O52" s="20">
        <v>100000000</v>
      </c>
      <c r="P52" s="18" t="s">
        <v>2</v>
      </c>
      <c r="Q52" s="18">
        <v>0</v>
      </c>
      <c r="R52" s="18" t="s">
        <v>2</v>
      </c>
      <c r="S52" s="18">
        <v>0</v>
      </c>
      <c r="T52" s="18"/>
      <c r="U52" s="21"/>
    </row>
    <row r="53" spans="1:21" x14ac:dyDescent="0.25">
      <c r="A53" s="5" t="s">
        <v>246</v>
      </c>
      <c r="B53" s="17">
        <v>43646</v>
      </c>
      <c r="C53" s="22" t="s">
        <v>0</v>
      </c>
      <c r="D53" s="20">
        <v>1947800</v>
      </c>
      <c r="E53" s="18" t="s">
        <v>56</v>
      </c>
      <c r="F53" s="18"/>
      <c r="G53" s="18"/>
      <c r="H53" s="18"/>
      <c r="I53" s="18"/>
      <c r="J53" s="20">
        <v>100000000</v>
      </c>
      <c r="K53" s="20">
        <v>100000000</v>
      </c>
      <c r="L53" s="18" t="s">
        <v>56</v>
      </c>
      <c r="M53" s="20">
        <v>1947800</v>
      </c>
      <c r="N53" s="20">
        <v>100000000</v>
      </c>
      <c r="O53" s="20">
        <v>100000000</v>
      </c>
      <c r="P53" s="18" t="s">
        <v>2</v>
      </c>
      <c r="Q53" s="18">
        <v>0</v>
      </c>
      <c r="R53" s="18" t="s">
        <v>2</v>
      </c>
      <c r="S53" s="18">
        <v>0</v>
      </c>
      <c r="T53" s="18"/>
      <c r="U53" s="21"/>
    </row>
    <row r="54" spans="1:21" x14ac:dyDescent="0.25">
      <c r="A54" s="5" t="s">
        <v>246</v>
      </c>
      <c r="B54" s="17">
        <v>43646</v>
      </c>
      <c r="C54" s="22" t="s">
        <v>0</v>
      </c>
      <c r="D54" s="20">
        <v>1889700</v>
      </c>
      <c r="E54" s="18" t="s">
        <v>57</v>
      </c>
      <c r="F54" s="18"/>
      <c r="G54" s="18"/>
      <c r="H54" s="18"/>
      <c r="I54" s="18"/>
      <c r="J54" s="20">
        <v>100000000</v>
      </c>
      <c r="K54" s="20">
        <v>100000000</v>
      </c>
      <c r="L54" s="18" t="s">
        <v>57</v>
      </c>
      <c r="M54" s="20">
        <v>1889700</v>
      </c>
      <c r="N54" s="20">
        <v>100000000</v>
      </c>
      <c r="O54" s="20">
        <v>100000000</v>
      </c>
      <c r="P54" s="18" t="s">
        <v>2</v>
      </c>
      <c r="Q54" s="18">
        <v>0</v>
      </c>
      <c r="R54" s="18" t="s">
        <v>2</v>
      </c>
      <c r="S54" s="18">
        <v>0</v>
      </c>
      <c r="T54" s="18"/>
      <c r="U54" s="21"/>
    </row>
    <row r="55" spans="1:21" x14ac:dyDescent="0.25">
      <c r="A55" s="5" t="s">
        <v>246</v>
      </c>
      <c r="B55" s="17">
        <v>43646</v>
      </c>
      <c r="C55" s="22" t="s">
        <v>0</v>
      </c>
      <c r="D55" s="20">
        <v>1978000</v>
      </c>
      <c r="E55" s="18" t="s">
        <v>58</v>
      </c>
      <c r="F55" s="18"/>
      <c r="G55" s="18"/>
      <c r="H55" s="18"/>
      <c r="I55" s="18"/>
      <c r="J55" s="20">
        <v>100000000</v>
      </c>
      <c r="K55" s="20">
        <v>100000000</v>
      </c>
      <c r="L55" s="18" t="s">
        <v>58</v>
      </c>
      <c r="M55" s="20">
        <v>1978000</v>
      </c>
      <c r="N55" s="20">
        <v>100000000</v>
      </c>
      <c r="O55" s="20">
        <v>100000000</v>
      </c>
      <c r="P55" s="18" t="s">
        <v>2</v>
      </c>
      <c r="Q55" s="18">
        <v>0</v>
      </c>
      <c r="R55" s="18" t="s">
        <v>2</v>
      </c>
      <c r="S55" s="18">
        <v>0</v>
      </c>
      <c r="T55" s="18"/>
      <c r="U55" s="21"/>
    </row>
    <row r="56" spans="1:21" x14ac:dyDescent="0.25">
      <c r="A56" s="5" t="s">
        <v>246</v>
      </c>
      <c r="B56" s="17">
        <v>43646</v>
      </c>
      <c r="C56" s="22" t="s">
        <v>0</v>
      </c>
      <c r="D56" s="20">
        <v>1949940</v>
      </c>
      <c r="E56" s="18" t="s">
        <v>59</v>
      </c>
      <c r="F56" s="18"/>
      <c r="G56" s="18"/>
      <c r="H56" s="18"/>
      <c r="I56" s="18"/>
      <c r="J56" s="20">
        <v>100000000</v>
      </c>
      <c r="K56" s="20">
        <v>100000000</v>
      </c>
      <c r="L56" s="18" t="s">
        <v>59</v>
      </c>
      <c r="M56" s="20">
        <v>1949940</v>
      </c>
      <c r="N56" s="20">
        <v>100000000</v>
      </c>
      <c r="O56" s="20">
        <v>100000000</v>
      </c>
      <c r="P56" s="18" t="s">
        <v>2</v>
      </c>
      <c r="Q56" s="18">
        <v>0</v>
      </c>
      <c r="R56" s="18" t="s">
        <v>2</v>
      </c>
      <c r="S56" s="18">
        <v>0</v>
      </c>
      <c r="T56" s="18"/>
      <c r="U56" s="21"/>
    </row>
    <row r="57" spans="1:21" x14ac:dyDescent="0.25">
      <c r="A57" s="5" t="s">
        <v>246</v>
      </c>
      <c r="B57" s="17">
        <v>43646</v>
      </c>
      <c r="C57" s="22" t="s">
        <v>0</v>
      </c>
      <c r="D57" s="20">
        <v>1743740</v>
      </c>
      <c r="E57" s="18" t="s">
        <v>60</v>
      </c>
      <c r="F57" s="18"/>
      <c r="G57" s="18"/>
      <c r="H57" s="18"/>
      <c r="I57" s="18"/>
      <c r="J57" s="20">
        <v>100000000</v>
      </c>
      <c r="K57" s="20">
        <v>100000000</v>
      </c>
      <c r="L57" s="18" t="s">
        <v>60</v>
      </c>
      <c r="M57" s="20">
        <v>1743740</v>
      </c>
      <c r="N57" s="20">
        <v>100000000</v>
      </c>
      <c r="O57" s="20">
        <v>100000000</v>
      </c>
      <c r="P57" s="18" t="s">
        <v>2</v>
      </c>
      <c r="Q57" s="18">
        <v>0</v>
      </c>
      <c r="R57" s="18" t="s">
        <v>2</v>
      </c>
      <c r="S57" s="18">
        <v>0</v>
      </c>
      <c r="T57" s="18"/>
      <c r="U57" s="21"/>
    </row>
    <row r="58" spans="1:21" x14ac:dyDescent="0.25">
      <c r="A58" s="5" t="s">
        <v>246</v>
      </c>
      <c r="B58" s="17">
        <v>43646</v>
      </c>
      <c r="C58" s="22" t="s">
        <v>0</v>
      </c>
      <c r="D58" s="20">
        <v>1824600</v>
      </c>
      <c r="E58" s="18" t="s">
        <v>61</v>
      </c>
      <c r="F58" s="18"/>
      <c r="G58" s="18"/>
      <c r="H58" s="18"/>
      <c r="I58" s="18"/>
      <c r="J58" s="20">
        <v>100000000</v>
      </c>
      <c r="K58" s="20">
        <v>100000000</v>
      </c>
      <c r="L58" s="18" t="s">
        <v>61</v>
      </c>
      <c r="M58" s="20">
        <v>1824600</v>
      </c>
      <c r="N58" s="20">
        <v>100000000</v>
      </c>
      <c r="O58" s="20">
        <v>100000000</v>
      </c>
      <c r="P58" s="18" t="s">
        <v>2</v>
      </c>
      <c r="Q58" s="18">
        <v>0</v>
      </c>
      <c r="R58" s="18" t="s">
        <v>2</v>
      </c>
      <c r="S58" s="18">
        <v>0</v>
      </c>
      <c r="T58" s="18"/>
      <c r="U58" s="21"/>
    </row>
    <row r="59" spans="1:21" x14ac:dyDescent="0.25">
      <c r="A59" s="5" t="s">
        <v>246</v>
      </c>
      <c r="B59" s="17">
        <v>43646</v>
      </c>
      <c r="C59" s="22" t="s">
        <v>0</v>
      </c>
      <c r="D59" s="20">
        <v>1645060</v>
      </c>
      <c r="E59" s="18" t="s">
        <v>62</v>
      </c>
      <c r="F59" s="18"/>
      <c r="G59" s="18"/>
      <c r="H59" s="18"/>
      <c r="I59" s="18"/>
      <c r="J59" s="20">
        <v>100000000</v>
      </c>
      <c r="K59" s="20">
        <v>100000000</v>
      </c>
      <c r="L59" s="18" t="s">
        <v>62</v>
      </c>
      <c r="M59" s="20">
        <v>1645060</v>
      </c>
      <c r="N59" s="20">
        <v>100000000</v>
      </c>
      <c r="O59" s="20">
        <v>100000000</v>
      </c>
      <c r="P59" s="18" t="s">
        <v>2</v>
      </c>
      <c r="Q59" s="18">
        <v>0</v>
      </c>
      <c r="R59" s="18" t="s">
        <v>2</v>
      </c>
      <c r="S59" s="18">
        <v>0</v>
      </c>
      <c r="T59" s="18"/>
      <c r="U59" s="21"/>
    </row>
    <row r="60" spans="1:21" x14ac:dyDescent="0.25">
      <c r="A60" s="5" t="s">
        <v>246</v>
      </c>
      <c r="B60" s="17">
        <v>43646</v>
      </c>
      <c r="C60" s="22" t="s">
        <v>0</v>
      </c>
      <c r="D60" s="20">
        <v>1637140</v>
      </c>
      <c r="E60" s="18" t="s">
        <v>63</v>
      </c>
      <c r="F60" s="18"/>
      <c r="G60" s="18"/>
      <c r="H60" s="18"/>
      <c r="I60" s="18"/>
      <c r="J60" s="20">
        <v>100000000</v>
      </c>
      <c r="K60" s="20">
        <v>100000000</v>
      </c>
      <c r="L60" s="18" t="s">
        <v>63</v>
      </c>
      <c r="M60" s="20">
        <v>1637140</v>
      </c>
      <c r="N60" s="20">
        <v>100000000</v>
      </c>
      <c r="O60" s="20">
        <v>100000000</v>
      </c>
      <c r="P60" s="18" t="s">
        <v>2</v>
      </c>
      <c r="Q60" s="18">
        <v>0</v>
      </c>
      <c r="R60" s="18" t="s">
        <v>2</v>
      </c>
      <c r="S60" s="18">
        <v>0</v>
      </c>
      <c r="T60" s="18"/>
      <c r="U60" s="21"/>
    </row>
    <row r="61" spans="1:21" x14ac:dyDescent="0.25">
      <c r="A61" s="5" t="s">
        <v>246</v>
      </c>
      <c r="B61" s="17">
        <v>43646</v>
      </c>
      <c r="C61" s="22" t="s">
        <v>0</v>
      </c>
      <c r="D61" s="20">
        <v>1663500</v>
      </c>
      <c r="E61" s="18" t="s">
        <v>64</v>
      </c>
      <c r="F61" s="18"/>
      <c r="G61" s="18"/>
      <c r="H61" s="18"/>
      <c r="I61" s="18"/>
      <c r="J61" s="20">
        <v>100000000</v>
      </c>
      <c r="K61" s="20">
        <v>100000000</v>
      </c>
      <c r="L61" s="18" t="s">
        <v>64</v>
      </c>
      <c r="M61" s="20">
        <v>1663500</v>
      </c>
      <c r="N61" s="20">
        <v>100000000</v>
      </c>
      <c r="O61" s="20">
        <v>100000000</v>
      </c>
      <c r="P61" s="18" t="s">
        <v>2</v>
      </c>
      <c r="Q61" s="18">
        <v>0</v>
      </c>
      <c r="R61" s="18" t="s">
        <v>2</v>
      </c>
      <c r="S61" s="18">
        <v>0</v>
      </c>
      <c r="T61" s="18"/>
      <c r="U61" s="21"/>
    </row>
    <row r="62" spans="1:21" x14ac:dyDescent="0.25">
      <c r="A62" s="5" t="s">
        <v>246</v>
      </c>
      <c r="B62" s="17">
        <v>43646</v>
      </c>
      <c r="C62" s="22" t="s">
        <v>0</v>
      </c>
      <c r="D62" s="20">
        <v>1775720</v>
      </c>
      <c r="E62" s="18" t="s">
        <v>65</v>
      </c>
      <c r="F62" s="18"/>
      <c r="G62" s="18"/>
      <c r="H62" s="18"/>
      <c r="I62" s="18"/>
      <c r="J62" s="20">
        <v>100000000</v>
      </c>
      <c r="K62" s="20">
        <v>100000000</v>
      </c>
      <c r="L62" s="18" t="s">
        <v>65</v>
      </c>
      <c r="M62" s="20">
        <v>1775720</v>
      </c>
      <c r="N62" s="20">
        <v>100000000</v>
      </c>
      <c r="O62" s="20">
        <v>100000000</v>
      </c>
      <c r="P62" s="18" t="s">
        <v>2</v>
      </c>
      <c r="Q62" s="18">
        <v>0</v>
      </c>
      <c r="R62" s="18" t="s">
        <v>2</v>
      </c>
      <c r="S62" s="18">
        <v>0</v>
      </c>
      <c r="T62" s="18"/>
      <c r="U62" s="21"/>
    </row>
    <row r="63" spans="1:21" x14ac:dyDescent="0.25">
      <c r="A63" s="5" t="s">
        <v>246</v>
      </c>
      <c r="B63" s="17">
        <v>43646</v>
      </c>
      <c r="C63" s="22" t="s">
        <v>0</v>
      </c>
      <c r="D63" s="20">
        <v>1845460</v>
      </c>
      <c r="E63" s="18" t="s">
        <v>66</v>
      </c>
      <c r="F63" s="18"/>
      <c r="G63" s="18"/>
      <c r="H63" s="18"/>
      <c r="I63" s="18"/>
      <c r="J63" s="20">
        <v>100000000</v>
      </c>
      <c r="K63" s="20">
        <v>100000000</v>
      </c>
      <c r="L63" s="18" t="s">
        <v>66</v>
      </c>
      <c r="M63" s="20">
        <v>1845460</v>
      </c>
      <c r="N63" s="20">
        <v>100000000</v>
      </c>
      <c r="O63" s="20">
        <v>100000000</v>
      </c>
      <c r="P63" s="18" t="s">
        <v>2</v>
      </c>
      <c r="Q63" s="18">
        <v>0</v>
      </c>
      <c r="R63" s="18" t="s">
        <v>2</v>
      </c>
      <c r="S63" s="18">
        <v>0</v>
      </c>
      <c r="T63" s="18"/>
      <c r="U63" s="21"/>
    </row>
    <row r="64" spans="1:21" x14ac:dyDescent="0.25">
      <c r="A64" s="5" t="s">
        <v>246</v>
      </c>
      <c r="B64" s="17">
        <v>43646</v>
      </c>
      <c r="C64" s="22" t="s">
        <v>0</v>
      </c>
      <c r="D64" s="20">
        <v>1799760</v>
      </c>
      <c r="E64" s="18" t="s">
        <v>67</v>
      </c>
      <c r="F64" s="18"/>
      <c r="G64" s="18"/>
      <c r="H64" s="18"/>
      <c r="I64" s="18"/>
      <c r="J64" s="20">
        <v>100000000</v>
      </c>
      <c r="K64" s="20">
        <v>100000000</v>
      </c>
      <c r="L64" s="18" t="s">
        <v>67</v>
      </c>
      <c r="M64" s="20">
        <v>1799760</v>
      </c>
      <c r="N64" s="20">
        <v>100000000</v>
      </c>
      <c r="O64" s="20">
        <v>100000000</v>
      </c>
      <c r="P64" s="18" t="s">
        <v>2</v>
      </c>
      <c r="Q64" s="18">
        <v>0</v>
      </c>
      <c r="R64" s="18" t="s">
        <v>2</v>
      </c>
      <c r="S64" s="18">
        <v>0</v>
      </c>
      <c r="T64" s="18"/>
      <c r="U64" s="21"/>
    </row>
    <row r="65" spans="1:21" x14ac:dyDescent="0.25">
      <c r="A65" s="5" t="s">
        <v>246</v>
      </c>
      <c r="B65" s="17">
        <v>43646</v>
      </c>
      <c r="C65" s="22" t="s">
        <v>0</v>
      </c>
      <c r="D65" s="20">
        <v>1872760</v>
      </c>
      <c r="E65" s="18" t="s">
        <v>68</v>
      </c>
      <c r="F65" s="18"/>
      <c r="G65" s="18"/>
      <c r="H65" s="18"/>
      <c r="I65" s="18"/>
      <c r="J65" s="20">
        <v>100000000</v>
      </c>
      <c r="K65" s="20">
        <v>100000000</v>
      </c>
      <c r="L65" s="18" t="s">
        <v>68</v>
      </c>
      <c r="M65" s="20">
        <v>1872760</v>
      </c>
      <c r="N65" s="20">
        <v>100000000</v>
      </c>
      <c r="O65" s="20">
        <v>100000000</v>
      </c>
      <c r="P65" s="18" t="s">
        <v>2</v>
      </c>
      <c r="Q65" s="18">
        <v>0</v>
      </c>
      <c r="R65" s="18" t="s">
        <v>2</v>
      </c>
      <c r="S65" s="18">
        <v>0</v>
      </c>
      <c r="T65" s="18"/>
      <c r="U65" s="21"/>
    </row>
    <row r="66" spans="1:21" x14ac:dyDescent="0.25">
      <c r="A66" s="5" t="s">
        <v>246</v>
      </c>
      <c r="B66" s="17">
        <v>43646</v>
      </c>
      <c r="C66" s="22" t="s">
        <v>0</v>
      </c>
      <c r="D66" s="20">
        <v>1958120</v>
      </c>
      <c r="E66" s="18" t="s">
        <v>69</v>
      </c>
      <c r="F66" s="18"/>
      <c r="G66" s="18"/>
      <c r="H66" s="18"/>
      <c r="I66" s="18"/>
      <c r="J66" s="20">
        <v>100000000</v>
      </c>
      <c r="K66" s="20">
        <v>100000000</v>
      </c>
      <c r="L66" s="18" t="s">
        <v>69</v>
      </c>
      <c r="M66" s="20">
        <v>1958120</v>
      </c>
      <c r="N66" s="20">
        <v>100000000</v>
      </c>
      <c r="O66" s="20">
        <v>100000000</v>
      </c>
      <c r="P66" s="18" t="s">
        <v>2</v>
      </c>
      <c r="Q66" s="18">
        <v>0</v>
      </c>
      <c r="R66" s="18" t="s">
        <v>2</v>
      </c>
      <c r="S66" s="18">
        <v>0</v>
      </c>
      <c r="T66" s="18"/>
      <c r="U66" s="21"/>
    </row>
    <row r="67" spans="1:21" x14ac:dyDescent="0.25">
      <c r="A67" s="5" t="s">
        <v>246</v>
      </c>
      <c r="B67" s="17">
        <v>43646</v>
      </c>
      <c r="C67" s="22" t="s">
        <v>0</v>
      </c>
      <c r="D67" s="20">
        <v>1791220</v>
      </c>
      <c r="E67" s="18" t="s">
        <v>70</v>
      </c>
      <c r="F67" s="18"/>
      <c r="G67" s="18"/>
      <c r="H67" s="18"/>
      <c r="I67" s="18"/>
      <c r="J67" s="20">
        <v>100000000</v>
      </c>
      <c r="K67" s="20">
        <v>100000000</v>
      </c>
      <c r="L67" s="18" t="s">
        <v>70</v>
      </c>
      <c r="M67" s="20">
        <v>1791220</v>
      </c>
      <c r="N67" s="20">
        <v>100000000</v>
      </c>
      <c r="O67" s="20">
        <v>100000000</v>
      </c>
      <c r="P67" s="18" t="s">
        <v>2</v>
      </c>
      <c r="Q67" s="18">
        <v>0</v>
      </c>
      <c r="R67" s="18" t="s">
        <v>2</v>
      </c>
      <c r="S67" s="18">
        <v>0</v>
      </c>
      <c r="T67" s="18"/>
      <c r="U67" s="21"/>
    </row>
    <row r="68" spans="1:21" x14ac:dyDescent="0.25">
      <c r="A68" s="5" t="s">
        <v>246</v>
      </c>
      <c r="B68" s="17">
        <v>43646</v>
      </c>
      <c r="C68" s="22" t="s">
        <v>0</v>
      </c>
      <c r="D68" s="20">
        <v>1891320</v>
      </c>
      <c r="E68" s="18" t="s">
        <v>71</v>
      </c>
      <c r="F68" s="18"/>
      <c r="G68" s="18"/>
      <c r="H68" s="18"/>
      <c r="I68" s="18"/>
      <c r="J68" s="20">
        <v>100000000</v>
      </c>
      <c r="K68" s="20">
        <v>100000000</v>
      </c>
      <c r="L68" s="18" t="s">
        <v>71</v>
      </c>
      <c r="M68" s="20">
        <v>1891320</v>
      </c>
      <c r="N68" s="20">
        <v>100000000</v>
      </c>
      <c r="O68" s="20">
        <v>100000000</v>
      </c>
      <c r="P68" s="18" t="s">
        <v>2</v>
      </c>
      <c r="Q68" s="18">
        <v>0</v>
      </c>
      <c r="R68" s="18" t="s">
        <v>2</v>
      </c>
      <c r="S68" s="18">
        <v>0</v>
      </c>
      <c r="T68" s="18"/>
      <c r="U68" s="21"/>
    </row>
    <row r="69" spans="1:21" x14ac:dyDescent="0.25">
      <c r="A69" s="5" t="s">
        <v>246</v>
      </c>
      <c r="B69" s="17">
        <v>43646</v>
      </c>
      <c r="C69" s="22" t="s">
        <v>0</v>
      </c>
      <c r="D69" s="20">
        <v>1606740</v>
      </c>
      <c r="E69" s="18" t="s">
        <v>72</v>
      </c>
      <c r="F69" s="18"/>
      <c r="G69" s="18"/>
      <c r="H69" s="18"/>
      <c r="I69" s="18"/>
      <c r="J69" s="20">
        <v>100000000</v>
      </c>
      <c r="K69" s="20">
        <v>100000000</v>
      </c>
      <c r="L69" s="18" t="s">
        <v>72</v>
      </c>
      <c r="M69" s="20">
        <v>1606740</v>
      </c>
      <c r="N69" s="20">
        <v>100000000</v>
      </c>
      <c r="O69" s="20">
        <v>100000000</v>
      </c>
      <c r="P69" s="18" t="s">
        <v>2</v>
      </c>
      <c r="Q69" s="18">
        <v>0</v>
      </c>
      <c r="R69" s="18" t="s">
        <v>2</v>
      </c>
      <c r="S69" s="18">
        <v>0</v>
      </c>
      <c r="T69" s="18"/>
      <c r="U69" s="21"/>
    </row>
    <row r="70" spans="1:21" x14ac:dyDescent="0.25">
      <c r="A70" s="5" t="s">
        <v>246</v>
      </c>
      <c r="B70" s="17">
        <v>43646</v>
      </c>
      <c r="C70" s="22" t="s">
        <v>0</v>
      </c>
      <c r="D70" s="20">
        <v>1744700</v>
      </c>
      <c r="E70" s="18" t="s">
        <v>73</v>
      </c>
      <c r="F70" s="18"/>
      <c r="G70" s="18"/>
      <c r="H70" s="18"/>
      <c r="I70" s="18"/>
      <c r="J70" s="20">
        <v>100000000</v>
      </c>
      <c r="K70" s="20">
        <v>100000000</v>
      </c>
      <c r="L70" s="18" t="s">
        <v>73</v>
      </c>
      <c r="M70" s="20">
        <v>1744700</v>
      </c>
      <c r="N70" s="20">
        <v>100000000</v>
      </c>
      <c r="O70" s="20">
        <v>100000000</v>
      </c>
      <c r="P70" s="18" t="s">
        <v>2</v>
      </c>
      <c r="Q70" s="18">
        <v>0</v>
      </c>
      <c r="R70" s="18" t="s">
        <v>2</v>
      </c>
      <c r="S70" s="18">
        <v>0</v>
      </c>
      <c r="T70" s="18"/>
      <c r="U70" s="21"/>
    </row>
    <row r="71" spans="1:21" x14ac:dyDescent="0.25">
      <c r="A71" s="5" t="s">
        <v>246</v>
      </c>
      <c r="B71" s="17">
        <v>43646</v>
      </c>
      <c r="C71" s="22" t="s">
        <v>0</v>
      </c>
      <c r="D71" s="20">
        <v>1891080</v>
      </c>
      <c r="E71" s="18" t="s">
        <v>74</v>
      </c>
      <c r="F71" s="18"/>
      <c r="G71" s="18"/>
      <c r="H71" s="18"/>
      <c r="I71" s="18"/>
      <c r="J71" s="20">
        <v>100000000</v>
      </c>
      <c r="K71" s="20">
        <v>100000000</v>
      </c>
      <c r="L71" s="18" t="s">
        <v>74</v>
      </c>
      <c r="M71" s="20">
        <v>1891080</v>
      </c>
      <c r="N71" s="20">
        <v>100000000</v>
      </c>
      <c r="O71" s="20">
        <v>100000000</v>
      </c>
      <c r="P71" s="18" t="s">
        <v>2</v>
      </c>
      <c r="Q71" s="18">
        <v>0</v>
      </c>
      <c r="R71" s="18" t="s">
        <v>2</v>
      </c>
      <c r="S71" s="18">
        <v>0</v>
      </c>
      <c r="T71" s="18"/>
      <c r="U71" s="21"/>
    </row>
    <row r="72" spans="1:21" x14ac:dyDescent="0.25">
      <c r="A72" s="5" t="s">
        <v>246</v>
      </c>
      <c r="B72" s="17">
        <v>43646</v>
      </c>
      <c r="C72" s="22" t="s">
        <v>0</v>
      </c>
      <c r="D72" s="20">
        <v>1959180</v>
      </c>
      <c r="E72" s="18" t="s">
        <v>75</v>
      </c>
      <c r="F72" s="18"/>
      <c r="G72" s="18"/>
      <c r="H72" s="18"/>
      <c r="I72" s="18"/>
      <c r="J72" s="20">
        <v>100000000</v>
      </c>
      <c r="K72" s="20">
        <v>100000000</v>
      </c>
      <c r="L72" s="18" t="s">
        <v>75</v>
      </c>
      <c r="M72" s="20">
        <v>1959180</v>
      </c>
      <c r="N72" s="20">
        <v>100000000</v>
      </c>
      <c r="O72" s="20">
        <v>100000000</v>
      </c>
      <c r="P72" s="18" t="s">
        <v>2</v>
      </c>
      <c r="Q72" s="18">
        <v>0</v>
      </c>
      <c r="R72" s="18" t="s">
        <v>2</v>
      </c>
      <c r="S72" s="18">
        <v>0</v>
      </c>
      <c r="T72" s="18"/>
      <c r="U72" s="21"/>
    </row>
    <row r="73" spans="1:21" x14ac:dyDescent="0.25">
      <c r="A73" s="5" t="s">
        <v>246</v>
      </c>
      <c r="B73" s="17">
        <v>43646</v>
      </c>
      <c r="C73" s="22" t="s">
        <v>0</v>
      </c>
      <c r="D73" s="20">
        <v>1985720</v>
      </c>
      <c r="E73" s="18" t="s">
        <v>76</v>
      </c>
      <c r="F73" s="18"/>
      <c r="G73" s="18"/>
      <c r="H73" s="18"/>
      <c r="I73" s="18"/>
      <c r="J73" s="20">
        <v>100000000</v>
      </c>
      <c r="K73" s="20">
        <v>100000000</v>
      </c>
      <c r="L73" s="18" t="s">
        <v>76</v>
      </c>
      <c r="M73" s="20">
        <v>1985720</v>
      </c>
      <c r="N73" s="20">
        <v>100000000</v>
      </c>
      <c r="O73" s="20">
        <v>100000000</v>
      </c>
      <c r="P73" s="18" t="s">
        <v>2</v>
      </c>
      <c r="Q73" s="18">
        <v>0</v>
      </c>
      <c r="R73" s="18" t="s">
        <v>2</v>
      </c>
      <c r="S73" s="18">
        <v>0</v>
      </c>
      <c r="T73" s="18"/>
      <c r="U73" s="21"/>
    </row>
    <row r="74" spans="1:21" x14ac:dyDescent="0.25">
      <c r="A74" s="5" t="s">
        <v>246</v>
      </c>
      <c r="B74" s="17">
        <v>43646</v>
      </c>
      <c r="C74" s="22" t="s">
        <v>0</v>
      </c>
      <c r="D74" s="20">
        <v>1993520</v>
      </c>
      <c r="E74" s="18" t="s">
        <v>77</v>
      </c>
      <c r="F74" s="18"/>
      <c r="G74" s="18"/>
      <c r="H74" s="18"/>
      <c r="I74" s="18"/>
      <c r="J74" s="20">
        <v>100000000</v>
      </c>
      <c r="K74" s="20">
        <v>100000000</v>
      </c>
      <c r="L74" s="18" t="s">
        <v>77</v>
      </c>
      <c r="M74" s="20">
        <v>1993520</v>
      </c>
      <c r="N74" s="20">
        <v>100000000</v>
      </c>
      <c r="O74" s="20">
        <v>100000000</v>
      </c>
      <c r="P74" s="18" t="s">
        <v>2</v>
      </c>
      <c r="Q74" s="18">
        <v>0</v>
      </c>
      <c r="R74" s="18" t="s">
        <v>2</v>
      </c>
      <c r="S74" s="18">
        <v>0</v>
      </c>
      <c r="T74" s="18"/>
      <c r="U74" s="21"/>
    </row>
    <row r="75" spans="1:21" x14ac:dyDescent="0.25">
      <c r="A75" s="5" t="s">
        <v>246</v>
      </c>
      <c r="B75" s="17">
        <v>43646</v>
      </c>
      <c r="C75" s="22" t="s">
        <v>0</v>
      </c>
      <c r="D75" s="20">
        <v>1714620</v>
      </c>
      <c r="E75" s="18" t="s">
        <v>78</v>
      </c>
      <c r="F75" s="18"/>
      <c r="G75" s="18"/>
      <c r="H75" s="18"/>
      <c r="I75" s="18"/>
      <c r="J75" s="20">
        <v>100000000</v>
      </c>
      <c r="K75" s="20">
        <v>100000000</v>
      </c>
      <c r="L75" s="18" t="s">
        <v>78</v>
      </c>
      <c r="M75" s="20">
        <v>1714620</v>
      </c>
      <c r="N75" s="20">
        <v>100000000</v>
      </c>
      <c r="O75" s="20">
        <v>100000000</v>
      </c>
      <c r="P75" s="18" t="s">
        <v>2</v>
      </c>
      <c r="Q75" s="18">
        <v>0</v>
      </c>
      <c r="R75" s="18" t="s">
        <v>2</v>
      </c>
      <c r="S75" s="18">
        <v>0</v>
      </c>
      <c r="T75" s="18"/>
      <c r="U75" s="21"/>
    </row>
    <row r="76" spans="1:21" x14ac:dyDescent="0.25">
      <c r="A76" s="5" t="s">
        <v>246</v>
      </c>
      <c r="B76" s="17">
        <v>43646</v>
      </c>
      <c r="C76" s="22" t="s">
        <v>0</v>
      </c>
      <c r="D76" s="20">
        <v>1832360</v>
      </c>
      <c r="E76" s="18" t="s">
        <v>79</v>
      </c>
      <c r="F76" s="18"/>
      <c r="G76" s="18"/>
      <c r="H76" s="18"/>
      <c r="I76" s="18"/>
      <c r="J76" s="20">
        <v>100000000</v>
      </c>
      <c r="K76" s="20">
        <v>100000000</v>
      </c>
      <c r="L76" s="18" t="s">
        <v>79</v>
      </c>
      <c r="M76" s="20">
        <v>1832360</v>
      </c>
      <c r="N76" s="20">
        <v>100000000</v>
      </c>
      <c r="O76" s="20">
        <v>100000000</v>
      </c>
      <c r="P76" s="18" t="s">
        <v>2</v>
      </c>
      <c r="Q76" s="18">
        <v>0</v>
      </c>
      <c r="R76" s="18" t="s">
        <v>2</v>
      </c>
      <c r="S76" s="18">
        <v>0</v>
      </c>
      <c r="T76" s="18"/>
      <c r="U76" s="21"/>
    </row>
    <row r="77" spans="1:21" x14ac:dyDescent="0.25">
      <c r="A77" s="5" t="s">
        <v>246</v>
      </c>
      <c r="B77" s="17">
        <v>43646</v>
      </c>
      <c r="C77" s="22" t="s">
        <v>0</v>
      </c>
      <c r="D77" s="20">
        <v>1721640</v>
      </c>
      <c r="E77" s="18" t="s">
        <v>80</v>
      </c>
      <c r="F77" s="18"/>
      <c r="G77" s="18"/>
      <c r="H77" s="18"/>
      <c r="I77" s="18"/>
      <c r="J77" s="20">
        <v>100000000</v>
      </c>
      <c r="K77" s="20">
        <v>100000000</v>
      </c>
      <c r="L77" s="18" t="s">
        <v>80</v>
      </c>
      <c r="M77" s="20">
        <v>1721640</v>
      </c>
      <c r="N77" s="20">
        <v>100000000</v>
      </c>
      <c r="O77" s="20">
        <v>100000000</v>
      </c>
      <c r="P77" s="18" t="s">
        <v>2</v>
      </c>
      <c r="Q77" s="18">
        <v>0</v>
      </c>
      <c r="R77" s="18" t="s">
        <v>2</v>
      </c>
      <c r="S77" s="18">
        <v>0</v>
      </c>
      <c r="T77" s="18"/>
      <c r="U77" s="21"/>
    </row>
    <row r="78" spans="1:21" x14ac:dyDescent="0.25">
      <c r="A78" s="5" t="s">
        <v>246</v>
      </c>
      <c r="B78" s="17">
        <v>43646</v>
      </c>
      <c r="C78" s="22" t="s">
        <v>0</v>
      </c>
      <c r="D78" s="20">
        <v>1856620</v>
      </c>
      <c r="E78" s="18" t="s">
        <v>81</v>
      </c>
      <c r="F78" s="18"/>
      <c r="G78" s="18"/>
      <c r="H78" s="18"/>
      <c r="I78" s="18"/>
      <c r="J78" s="20">
        <v>100000000</v>
      </c>
      <c r="K78" s="20">
        <v>100000000</v>
      </c>
      <c r="L78" s="18" t="s">
        <v>81</v>
      </c>
      <c r="M78" s="20">
        <v>1856620</v>
      </c>
      <c r="N78" s="20">
        <v>100000000</v>
      </c>
      <c r="O78" s="20">
        <v>100000000</v>
      </c>
      <c r="P78" s="18" t="s">
        <v>2</v>
      </c>
      <c r="Q78" s="18">
        <v>0</v>
      </c>
      <c r="R78" s="18" t="s">
        <v>2</v>
      </c>
      <c r="S78" s="18">
        <v>0</v>
      </c>
      <c r="T78" s="18"/>
      <c r="U78" s="21"/>
    </row>
    <row r="79" spans="1:21" x14ac:dyDescent="0.25">
      <c r="A79" s="5" t="s">
        <v>246</v>
      </c>
      <c r="B79" s="17">
        <v>43646</v>
      </c>
      <c r="C79" s="22" t="s">
        <v>0</v>
      </c>
      <c r="D79" s="20">
        <v>1795280</v>
      </c>
      <c r="E79" s="18" t="s">
        <v>82</v>
      </c>
      <c r="F79" s="18"/>
      <c r="G79" s="18"/>
      <c r="H79" s="18"/>
      <c r="I79" s="18"/>
      <c r="J79" s="20">
        <v>100000000</v>
      </c>
      <c r="K79" s="20">
        <v>100000000</v>
      </c>
      <c r="L79" s="18" t="s">
        <v>82</v>
      </c>
      <c r="M79" s="20">
        <v>1795280</v>
      </c>
      <c r="N79" s="20">
        <v>100000000</v>
      </c>
      <c r="O79" s="20">
        <v>100000000</v>
      </c>
      <c r="P79" s="18" t="s">
        <v>2</v>
      </c>
      <c r="Q79" s="18">
        <v>0</v>
      </c>
      <c r="R79" s="18" t="s">
        <v>2</v>
      </c>
      <c r="S79" s="18">
        <v>0</v>
      </c>
      <c r="T79" s="18"/>
      <c r="U79" s="21"/>
    </row>
    <row r="80" spans="1:21" x14ac:dyDescent="0.25">
      <c r="A80" s="5" t="s">
        <v>246</v>
      </c>
      <c r="B80" s="17">
        <v>43646</v>
      </c>
      <c r="C80" s="22" t="s">
        <v>0</v>
      </c>
      <c r="D80" s="20">
        <v>1809100</v>
      </c>
      <c r="E80" s="18" t="s">
        <v>83</v>
      </c>
      <c r="F80" s="18"/>
      <c r="G80" s="18"/>
      <c r="H80" s="18"/>
      <c r="I80" s="18"/>
      <c r="J80" s="20">
        <v>100000000</v>
      </c>
      <c r="K80" s="20">
        <v>100000000</v>
      </c>
      <c r="L80" s="18" t="s">
        <v>83</v>
      </c>
      <c r="M80" s="20">
        <v>1809100</v>
      </c>
      <c r="N80" s="20">
        <v>100000000</v>
      </c>
      <c r="O80" s="20">
        <v>100000000</v>
      </c>
      <c r="P80" s="18" t="s">
        <v>2</v>
      </c>
      <c r="Q80" s="18">
        <v>0</v>
      </c>
      <c r="R80" s="18" t="s">
        <v>2</v>
      </c>
      <c r="S80" s="18">
        <v>0</v>
      </c>
      <c r="T80" s="18"/>
      <c r="U80" s="21"/>
    </row>
    <row r="81" spans="1:21" x14ac:dyDescent="0.25">
      <c r="A81" s="5" t="s">
        <v>246</v>
      </c>
      <c r="B81" s="17">
        <v>43646</v>
      </c>
      <c r="C81" s="22" t="s">
        <v>0</v>
      </c>
      <c r="D81" s="20">
        <v>1699840</v>
      </c>
      <c r="E81" s="18" t="s">
        <v>84</v>
      </c>
      <c r="F81" s="18"/>
      <c r="G81" s="18"/>
      <c r="H81" s="18"/>
      <c r="I81" s="18"/>
      <c r="J81" s="20">
        <v>100000000</v>
      </c>
      <c r="K81" s="20">
        <v>100000000</v>
      </c>
      <c r="L81" s="18" t="s">
        <v>84</v>
      </c>
      <c r="M81" s="20">
        <v>1699840</v>
      </c>
      <c r="N81" s="20">
        <v>100000000</v>
      </c>
      <c r="O81" s="20">
        <v>100000000</v>
      </c>
      <c r="P81" s="18" t="s">
        <v>2</v>
      </c>
      <c r="Q81" s="18">
        <v>0</v>
      </c>
      <c r="R81" s="18" t="s">
        <v>2</v>
      </c>
      <c r="S81" s="18">
        <v>0</v>
      </c>
      <c r="T81" s="18"/>
      <c r="U81" s="21"/>
    </row>
    <row r="82" spans="1:21" x14ac:dyDescent="0.25">
      <c r="A82" s="5" t="s">
        <v>246</v>
      </c>
      <c r="B82" s="17">
        <v>43646</v>
      </c>
      <c r="C82" s="22" t="s">
        <v>0</v>
      </c>
      <c r="D82" s="20">
        <v>1690420</v>
      </c>
      <c r="E82" s="18" t="s">
        <v>85</v>
      </c>
      <c r="F82" s="18"/>
      <c r="G82" s="18"/>
      <c r="H82" s="18"/>
      <c r="I82" s="18"/>
      <c r="J82" s="20">
        <v>100000000</v>
      </c>
      <c r="K82" s="20">
        <v>100000000</v>
      </c>
      <c r="L82" s="18" t="s">
        <v>85</v>
      </c>
      <c r="M82" s="20">
        <v>1690420</v>
      </c>
      <c r="N82" s="20">
        <v>100000000</v>
      </c>
      <c r="O82" s="20">
        <v>100000000</v>
      </c>
      <c r="P82" s="18" t="s">
        <v>2</v>
      </c>
      <c r="Q82" s="18">
        <v>0</v>
      </c>
      <c r="R82" s="18" t="s">
        <v>2</v>
      </c>
      <c r="S82" s="18">
        <v>0</v>
      </c>
      <c r="T82" s="18"/>
      <c r="U82" s="21"/>
    </row>
    <row r="83" spans="1:21" x14ac:dyDescent="0.25">
      <c r="A83" s="5" t="s">
        <v>246</v>
      </c>
      <c r="B83" s="17">
        <v>43646</v>
      </c>
      <c r="C83" s="22" t="s">
        <v>0</v>
      </c>
      <c r="D83" s="20">
        <v>1685480</v>
      </c>
      <c r="E83" s="18" t="s">
        <v>86</v>
      </c>
      <c r="F83" s="18"/>
      <c r="G83" s="18"/>
      <c r="H83" s="18"/>
      <c r="I83" s="18"/>
      <c r="J83" s="20">
        <v>100000000</v>
      </c>
      <c r="K83" s="20">
        <v>100000000</v>
      </c>
      <c r="L83" s="18" t="s">
        <v>86</v>
      </c>
      <c r="M83" s="20">
        <v>1685480</v>
      </c>
      <c r="N83" s="20">
        <v>100000000</v>
      </c>
      <c r="O83" s="20">
        <v>100000000</v>
      </c>
      <c r="P83" s="18" t="s">
        <v>2</v>
      </c>
      <c r="Q83" s="18">
        <v>0</v>
      </c>
      <c r="R83" s="18" t="s">
        <v>2</v>
      </c>
      <c r="S83" s="18">
        <v>0</v>
      </c>
      <c r="T83" s="18"/>
      <c r="U83" s="21"/>
    </row>
    <row r="84" spans="1:21" x14ac:dyDescent="0.25">
      <c r="A84" s="5" t="s">
        <v>246</v>
      </c>
      <c r="B84" s="17">
        <v>43646</v>
      </c>
      <c r="C84" s="22" t="s">
        <v>0</v>
      </c>
      <c r="D84" s="20">
        <v>1731520</v>
      </c>
      <c r="E84" s="18" t="s">
        <v>87</v>
      </c>
      <c r="F84" s="18"/>
      <c r="G84" s="18"/>
      <c r="H84" s="18"/>
      <c r="I84" s="18"/>
      <c r="J84" s="20">
        <v>100000000</v>
      </c>
      <c r="K84" s="20">
        <v>100000000</v>
      </c>
      <c r="L84" s="18" t="s">
        <v>87</v>
      </c>
      <c r="M84" s="20">
        <v>1731520</v>
      </c>
      <c r="N84" s="20">
        <v>100000000</v>
      </c>
      <c r="O84" s="20">
        <v>100000000</v>
      </c>
      <c r="P84" s="18" t="s">
        <v>2</v>
      </c>
      <c r="Q84" s="18">
        <v>0</v>
      </c>
      <c r="R84" s="18" t="s">
        <v>2</v>
      </c>
      <c r="S84" s="18">
        <v>0</v>
      </c>
      <c r="T84" s="18"/>
      <c r="U84" s="21"/>
    </row>
    <row r="85" spans="1:21" x14ac:dyDescent="0.25">
      <c r="A85" s="5" t="s">
        <v>246</v>
      </c>
      <c r="B85" s="17">
        <v>43646</v>
      </c>
      <c r="C85" s="22" t="s">
        <v>0</v>
      </c>
      <c r="D85" s="20">
        <v>1825820</v>
      </c>
      <c r="E85" s="18" t="s">
        <v>88</v>
      </c>
      <c r="F85" s="18"/>
      <c r="G85" s="18"/>
      <c r="H85" s="18"/>
      <c r="I85" s="18"/>
      <c r="J85" s="20">
        <v>100000000</v>
      </c>
      <c r="K85" s="20">
        <v>100000000</v>
      </c>
      <c r="L85" s="18" t="s">
        <v>88</v>
      </c>
      <c r="M85" s="20">
        <v>1825820</v>
      </c>
      <c r="N85" s="20">
        <v>100000000</v>
      </c>
      <c r="O85" s="20">
        <v>100000000</v>
      </c>
      <c r="P85" s="18" t="s">
        <v>2</v>
      </c>
      <c r="Q85" s="18">
        <v>0</v>
      </c>
      <c r="R85" s="18" t="s">
        <v>2</v>
      </c>
      <c r="S85" s="18">
        <v>0</v>
      </c>
      <c r="T85" s="18"/>
      <c r="U85" s="21"/>
    </row>
    <row r="86" spans="1:21" x14ac:dyDescent="0.25">
      <c r="A86" s="5" t="s">
        <v>246</v>
      </c>
      <c r="B86" s="17">
        <v>43646</v>
      </c>
      <c r="C86" s="22" t="s">
        <v>0</v>
      </c>
      <c r="D86" s="20">
        <v>1653560</v>
      </c>
      <c r="E86" s="18" t="s">
        <v>89</v>
      </c>
      <c r="F86" s="18"/>
      <c r="G86" s="18"/>
      <c r="H86" s="18"/>
      <c r="I86" s="18"/>
      <c r="J86" s="20">
        <v>100000000</v>
      </c>
      <c r="K86" s="20">
        <v>100000000</v>
      </c>
      <c r="L86" s="18" t="s">
        <v>89</v>
      </c>
      <c r="M86" s="20">
        <v>1653560</v>
      </c>
      <c r="N86" s="20">
        <v>100000000</v>
      </c>
      <c r="O86" s="20">
        <v>100000000</v>
      </c>
      <c r="P86" s="18" t="s">
        <v>2</v>
      </c>
      <c r="Q86" s="18">
        <v>0</v>
      </c>
      <c r="R86" s="18" t="s">
        <v>2</v>
      </c>
      <c r="S86" s="18">
        <v>0</v>
      </c>
      <c r="T86" s="18"/>
      <c r="U86" s="21"/>
    </row>
    <row r="87" spans="1:21" x14ac:dyDescent="0.25">
      <c r="A87" s="5" t="s">
        <v>246</v>
      </c>
      <c r="B87" s="17">
        <v>43646</v>
      </c>
      <c r="C87" s="22" t="s">
        <v>0</v>
      </c>
      <c r="D87" s="20">
        <v>1813460</v>
      </c>
      <c r="E87" s="18" t="s">
        <v>90</v>
      </c>
      <c r="F87" s="18"/>
      <c r="G87" s="18"/>
      <c r="H87" s="18"/>
      <c r="I87" s="18"/>
      <c r="J87" s="20">
        <v>100000000</v>
      </c>
      <c r="K87" s="20">
        <v>100000000</v>
      </c>
      <c r="L87" s="18" t="s">
        <v>90</v>
      </c>
      <c r="M87" s="20">
        <v>1813460</v>
      </c>
      <c r="N87" s="20">
        <v>100000000</v>
      </c>
      <c r="O87" s="20">
        <v>100000000</v>
      </c>
      <c r="P87" s="18" t="s">
        <v>2</v>
      </c>
      <c r="Q87" s="18">
        <v>0</v>
      </c>
      <c r="R87" s="18" t="s">
        <v>2</v>
      </c>
      <c r="S87" s="18">
        <v>0</v>
      </c>
      <c r="T87" s="18"/>
      <c r="U87" s="21"/>
    </row>
    <row r="88" spans="1:21" x14ac:dyDescent="0.25">
      <c r="A88" s="5" t="s">
        <v>246</v>
      </c>
      <c r="B88" s="17">
        <v>43646</v>
      </c>
      <c r="C88" s="22" t="s">
        <v>0</v>
      </c>
      <c r="D88" s="20">
        <v>1744460</v>
      </c>
      <c r="E88" s="18" t="s">
        <v>91</v>
      </c>
      <c r="F88" s="18"/>
      <c r="G88" s="18"/>
      <c r="H88" s="18"/>
      <c r="I88" s="18"/>
      <c r="J88" s="20">
        <v>100000000</v>
      </c>
      <c r="K88" s="20">
        <v>100000000</v>
      </c>
      <c r="L88" s="18" t="s">
        <v>91</v>
      </c>
      <c r="M88" s="20">
        <v>1744460</v>
      </c>
      <c r="N88" s="20">
        <v>100000000</v>
      </c>
      <c r="O88" s="20">
        <v>100000000</v>
      </c>
      <c r="P88" s="18" t="s">
        <v>2</v>
      </c>
      <c r="Q88" s="18">
        <v>0</v>
      </c>
      <c r="R88" s="18" t="s">
        <v>2</v>
      </c>
      <c r="S88" s="18">
        <v>0</v>
      </c>
      <c r="T88" s="18"/>
      <c r="U88" s="21"/>
    </row>
    <row r="89" spans="1:21" x14ac:dyDescent="0.25">
      <c r="A89" s="5" t="s">
        <v>246</v>
      </c>
      <c r="B89" s="17">
        <v>43646</v>
      </c>
      <c r="C89" s="22" t="s">
        <v>0</v>
      </c>
      <c r="D89" s="20">
        <v>1947300</v>
      </c>
      <c r="E89" s="18" t="s">
        <v>92</v>
      </c>
      <c r="F89" s="18"/>
      <c r="G89" s="18"/>
      <c r="H89" s="18"/>
      <c r="I89" s="18"/>
      <c r="J89" s="20">
        <v>100000000</v>
      </c>
      <c r="K89" s="20">
        <v>100000000</v>
      </c>
      <c r="L89" s="18" t="s">
        <v>92</v>
      </c>
      <c r="M89" s="20">
        <v>1947300</v>
      </c>
      <c r="N89" s="20">
        <v>100000000</v>
      </c>
      <c r="O89" s="20">
        <v>100000000</v>
      </c>
      <c r="P89" s="18" t="s">
        <v>2</v>
      </c>
      <c r="Q89" s="18">
        <v>0</v>
      </c>
      <c r="R89" s="18" t="s">
        <v>2</v>
      </c>
      <c r="S89" s="18">
        <v>0</v>
      </c>
      <c r="T89" s="18"/>
      <c r="U89" s="21"/>
    </row>
    <row r="90" spans="1:21" x14ac:dyDescent="0.25">
      <c r="A90" s="5" t="s">
        <v>246</v>
      </c>
      <c r="B90" s="17">
        <v>43646</v>
      </c>
      <c r="C90" s="22" t="s">
        <v>0</v>
      </c>
      <c r="D90" s="20">
        <v>1633420</v>
      </c>
      <c r="E90" s="18" t="s">
        <v>93</v>
      </c>
      <c r="F90" s="18"/>
      <c r="G90" s="18"/>
      <c r="H90" s="18"/>
      <c r="I90" s="18"/>
      <c r="J90" s="20">
        <v>100000000</v>
      </c>
      <c r="K90" s="20">
        <v>100000000</v>
      </c>
      <c r="L90" s="18" t="s">
        <v>93</v>
      </c>
      <c r="M90" s="20">
        <v>1633420</v>
      </c>
      <c r="N90" s="20">
        <v>100000000</v>
      </c>
      <c r="O90" s="20">
        <v>100000000</v>
      </c>
      <c r="P90" s="18" t="s">
        <v>2</v>
      </c>
      <c r="Q90" s="18">
        <v>0</v>
      </c>
      <c r="R90" s="18" t="s">
        <v>2</v>
      </c>
      <c r="S90" s="18">
        <v>0</v>
      </c>
      <c r="T90" s="18"/>
      <c r="U90" s="21"/>
    </row>
    <row r="91" spans="1:21" x14ac:dyDescent="0.25">
      <c r="A91" s="5" t="s">
        <v>246</v>
      </c>
      <c r="B91" s="17">
        <v>43646</v>
      </c>
      <c r="C91" s="22" t="s">
        <v>0</v>
      </c>
      <c r="D91" s="20">
        <v>1912380</v>
      </c>
      <c r="E91" s="18" t="s">
        <v>94</v>
      </c>
      <c r="F91" s="18"/>
      <c r="G91" s="18"/>
      <c r="H91" s="18"/>
      <c r="I91" s="18"/>
      <c r="J91" s="20">
        <v>100000000</v>
      </c>
      <c r="K91" s="20">
        <v>100000000</v>
      </c>
      <c r="L91" s="18" t="s">
        <v>94</v>
      </c>
      <c r="M91" s="20">
        <v>1912380</v>
      </c>
      <c r="N91" s="20">
        <v>100000000</v>
      </c>
      <c r="O91" s="20">
        <v>100000000</v>
      </c>
      <c r="P91" s="18" t="s">
        <v>2</v>
      </c>
      <c r="Q91" s="18">
        <v>0</v>
      </c>
      <c r="R91" s="18" t="s">
        <v>2</v>
      </c>
      <c r="S91" s="18">
        <v>0</v>
      </c>
      <c r="T91" s="18"/>
      <c r="U91" s="21"/>
    </row>
    <row r="92" spans="1:21" x14ac:dyDescent="0.25">
      <c r="A92" s="5" t="s">
        <v>246</v>
      </c>
      <c r="B92" s="17">
        <v>43646</v>
      </c>
      <c r="C92" s="22" t="s">
        <v>0</v>
      </c>
      <c r="D92" s="20">
        <v>1807060</v>
      </c>
      <c r="E92" s="18" t="s">
        <v>95</v>
      </c>
      <c r="F92" s="18"/>
      <c r="G92" s="18"/>
      <c r="H92" s="18"/>
      <c r="I92" s="18"/>
      <c r="J92" s="20">
        <v>100000000</v>
      </c>
      <c r="K92" s="20">
        <v>100000000</v>
      </c>
      <c r="L92" s="18" t="s">
        <v>95</v>
      </c>
      <c r="M92" s="20">
        <v>1807060</v>
      </c>
      <c r="N92" s="20">
        <v>100000000</v>
      </c>
      <c r="O92" s="20">
        <v>100000000</v>
      </c>
      <c r="P92" s="18" t="s">
        <v>2</v>
      </c>
      <c r="Q92" s="18">
        <v>0</v>
      </c>
      <c r="R92" s="18" t="s">
        <v>2</v>
      </c>
      <c r="S92" s="18">
        <v>0</v>
      </c>
      <c r="T92" s="18"/>
      <c r="U92" s="21"/>
    </row>
    <row r="93" spans="1:21" x14ac:dyDescent="0.25">
      <c r="A93" s="5" t="s">
        <v>246</v>
      </c>
      <c r="B93" s="17">
        <v>43646</v>
      </c>
      <c r="C93" s="22" t="s">
        <v>0</v>
      </c>
      <c r="D93" s="20">
        <v>1845660</v>
      </c>
      <c r="E93" s="18" t="s">
        <v>96</v>
      </c>
      <c r="F93" s="18"/>
      <c r="G93" s="18"/>
      <c r="H93" s="18"/>
      <c r="I93" s="18"/>
      <c r="J93" s="20">
        <v>100000000</v>
      </c>
      <c r="K93" s="20">
        <v>100000000</v>
      </c>
      <c r="L93" s="18" t="s">
        <v>96</v>
      </c>
      <c r="M93" s="20">
        <v>1845660</v>
      </c>
      <c r="N93" s="20">
        <v>100000000</v>
      </c>
      <c r="O93" s="20">
        <v>100000000</v>
      </c>
      <c r="P93" s="18" t="s">
        <v>2</v>
      </c>
      <c r="Q93" s="18">
        <v>0</v>
      </c>
      <c r="R93" s="18" t="s">
        <v>2</v>
      </c>
      <c r="S93" s="18">
        <v>0</v>
      </c>
      <c r="T93" s="18"/>
      <c r="U93" s="21"/>
    </row>
    <row r="94" spans="1:21" x14ac:dyDescent="0.25">
      <c r="A94" s="5" t="s">
        <v>246</v>
      </c>
      <c r="B94" s="17">
        <v>43646</v>
      </c>
      <c r="C94" s="22" t="s">
        <v>0</v>
      </c>
      <c r="D94" s="20">
        <v>1637740</v>
      </c>
      <c r="E94" s="18" t="s">
        <v>97</v>
      </c>
      <c r="F94" s="18"/>
      <c r="G94" s="18"/>
      <c r="H94" s="18"/>
      <c r="I94" s="18"/>
      <c r="J94" s="20">
        <v>100000000</v>
      </c>
      <c r="K94" s="20">
        <v>100000000</v>
      </c>
      <c r="L94" s="18" t="s">
        <v>97</v>
      </c>
      <c r="M94" s="20">
        <v>1637740</v>
      </c>
      <c r="N94" s="20">
        <v>100000000</v>
      </c>
      <c r="O94" s="20">
        <v>100000000</v>
      </c>
      <c r="P94" s="18" t="s">
        <v>2</v>
      </c>
      <c r="Q94" s="18">
        <v>0</v>
      </c>
      <c r="R94" s="18" t="s">
        <v>2</v>
      </c>
      <c r="S94" s="18">
        <v>0</v>
      </c>
      <c r="T94" s="18"/>
      <c r="U94" s="21"/>
    </row>
    <row r="95" spans="1:21" x14ac:dyDescent="0.25">
      <c r="A95" s="5" t="s">
        <v>246</v>
      </c>
      <c r="B95" s="17">
        <v>43646</v>
      </c>
      <c r="C95" s="22" t="s">
        <v>0</v>
      </c>
      <c r="D95" s="20">
        <v>1901600</v>
      </c>
      <c r="E95" s="18" t="s">
        <v>98</v>
      </c>
      <c r="F95" s="18"/>
      <c r="G95" s="18"/>
      <c r="H95" s="18"/>
      <c r="I95" s="18"/>
      <c r="J95" s="20">
        <v>100000000</v>
      </c>
      <c r="K95" s="20">
        <v>100000000</v>
      </c>
      <c r="L95" s="18" t="s">
        <v>98</v>
      </c>
      <c r="M95" s="20">
        <v>1901600</v>
      </c>
      <c r="N95" s="20">
        <v>100000000</v>
      </c>
      <c r="O95" s="20">
        <v>100000000</v>
      </c>
      <c r="P95" s="18" t="s">
        <v>2</v>
      </c>
      <c r="Q95" s="18">
        <v>0</v>
      </c>
      <c r="R95" s="18" t="s">
        <v>2</v>
      </c>
      <c r="S95" s="18">
        <v>0</v>
      </c>
      <c r="T95" s="18"/>
      <c r="U95" s="21"/>
    </row>
    <row r="96" spans="1:21" x14ac:dyDescent="0.25">
      <c r="A96" s="5" t="s">
        <v>246</v>
      </c>
      <c r="B96" s="17">
        <v>43646</v>
      </c>
      <c r="C96" s="22" t="s">
        <v>0</v>
      </c>
      <c r="D96" s="20">
        <v>1659460</v>
      </c>
      <c r="E96" s="18" t="s">
        <v>99</v>
      </c>
      <c r="F96" s="18"/>
      <c r="G96" s="18"/>
      <c r="H96" s="18"/>
      <c r="I96" s="18"/>
      <c r="J96" s="20">
        <v>100000000</v>
      </c>
      <c r="K96" s="20">
        <v>100000000</v>
      </c>
      <c r="L96" s="18" t="s">
        <v>99</v>
      </c>
      <c r="M96" s="20">
        <v>1659460</v>
      </c>
      <c r="N96" s="20">
        <v>100000000</v>
      </c>
      <c r="O96" s="20">
        <v>100000000</v>
      </c>
      <c r="P96" s="18" t="s">
        <v>2</v>
      </c>
      <c r="Q96" s="18">
        <v>0</v>
      </c>
      <c r="R96" s="18" t="s">
        <v>2</v>
      </c>
      <c r="S96" s="18">
        <v>0</v>
      </c>
      <c r="T96" s="18"/>
      <c r="U96" s="21"/>
    </row>
    <row r="97" spans="1:21" x14ac:dyDescent="0.25">
      <c r="A97" s="5" t="s">
        <v>246</v>
      </c>
      <c r="B97" s="17">
        <v>43646</v>
      </c>
      <c r="C97" s="22" t="s">
        <v>0</v>
      </c>
      <c r="D97" s="20">
        <v>1892360</v>
      </c>
      <c r="E97" s="18" t="s">
        <v>100</v>
      </c>
      <c r="F97" s="18"/>
      <c r="G97" s="18"/>
      <c r="H97" s="18"/>
      <c r="I97" s="18"/>
      <c r="J97" s="20">
        <v>100000000</v>
      </c>
      <c r="K97" s="20">
        <v>100000000</v>
      </c>
      <c r="L97" s="18" t="s">
        <v>100</v>
      </c>
      <c r="M97" s="20">
        <v>1892360</v>
      </c>
      <c r="N97" s="20">
        <v>100000000</v>
      </c>
      <c r="O97" s="20">
        <v>100000000</v>
      </c>
      <c r="P97" s="18" t="s">
        <v>2</v>
      </c>
      <c r="Q97" s="18">
        <v>0</v>
      </c>
      <c r="R97" s="18" t="s">
        <v>2</v>
      </c>
      <c r="S97" s="18">
        <v>0</v>
      </c>
      <c r="T97" s="18"/>
      <c r="U97" s="21"/>
    </row>
    <row r="98" spans="1:21" x14ac:dyDescent="0.25">
      <c r="A98" s="5" t="s">
        <v>246</v>
      </c>
      <c r="B98" s="17">
        <v>43646</v>
      </c>
      <c r="C98" s="22" t="s">
        <v>0</v>
      </c>
      <c r="D98" s="20">
        <v>1885380</v>
      </c>
      <c r="E98" s="18" t="s">
        <v>101</v>
      </c>
      <c r="F98" s="18"/>
      <c r="G98" s="18"/>
      <c r="H98" s="18"/>
      <c r="I98" s="18"/>
      <c r="J98" s="20">
        <v>100000000</v>
      </c>
      <c r="K98" s="20">
        <v>100000000</v>
      </c>
      <c r="L98" s="18" t="s">
        <v>101</v>
      </c>
      <c r="M98" s="20">
        <v>1885380</v>
      </c>
      <c r="N98" s="20">
        <v>100000000</v>
      </c>
      <c r="O98" s="20">
        <v>100000000</v>
      </c>
      <c r="P98" s="18" t="s">
        <v>2</v>
      </c>
      <c r="Q98" s="18">
        <v>0</v>
      </c>
      <c r="R98" s="18" t="s">
        <v>2</v>
      </c>
      <c r="S98" s="18">
        <v>0</v>
      </c>
      <c r="T98" s="18"/>
      <c r="U98" s="21"/>
    </row>
    <row r="99" spans="1:21" x14ac:dyDescent="0.25">
      <c r="A99" s="5" t="s">
        <v>246</v>
      </c>
      <c r="B99" s="17">
        <v>43646</v>
      </c>
      <c r="C99" s="22" t="s">
        <v>0</v>
      </c>
      <c r="D99" s="20">
        <v>1795900</v>
      </c>
      <c r="E99" s="18" t="s">
        <v>102</v>
      </c>
      <c r="F99" s="18"/>
      <c r="G99" s="18"/>
      <c r="H99" s="18"/>
      <c r="I99" s="18"/>
      <c r="J99" s="20">
        <v>100000000</v>
      </c>
      <c r="K99" s="20">
        <v>100000000</v>
      </c>
      <c r="L99" s="18" t="s">
        <v>102</v>
      </c>
      <c r="M99" s="20">
        <v>1795900</v>
      </c>
      <c r="N99" s="20">
        <v>100000000</v>
      </c>
      <c r="O99" s="20">
        <v>100000000</v>
      </c>
      <c r="P99" s="18" t="s">
        <v>2</v>
      </c>
      <c r="Q99" s="18">
        <v>0</v>
      </c>
      <c r="R99" s="18" t="s">
        <v>2</v>
      </c>
      <c r="S99" s="18">
        <v>0</v>
      </c>
      <c r="T99" s="18"/>
      <c r="U99" s="21"/>
    </row>
    <row r="100" spans="1:21" x14ac:dyDescent="0.25">
      <c r="A100" s="5" t="s">
        <v>246</v>
      </c>
      <c r="B100" s="17">
        <v>43646</v>
      </c>
      <c r="C100" s="22" t="s">
        <v>0</v>
      </c>
      <c r="D100" s="20">
        <v>1962600</v>
      </c>
      <c r="E100" s="18" t="s">
        <v>103</v>
      </c>
      <c r="F100" s="18"/>
      <c r="G100" s="18"/>
      <c r="H100" s="18"/>
      <c r="I100" s="18"/>
      <c r="J100" s="20">
        <v>100000000</v>
      </c>
      <c r="K100" s="20">
        <v>100000000</v>
      </c>
      <c r="L100" s="18" t="s">
        <v>103</v>
      </c>
      <c r="M100" s="20">
        <v>1962600</v>
      </c>
      <c r="N100" s="20">
        <v>100000000</v>
      </c>
      <c r="O100" s="20">
        <v>100000000</v>
      </c>
      <c r="P100" s="18" t="s">
        <v>2</v>
      </c>
      <c r="Q100" s="18">
        <v>0</v>
      </c>
      <c r="R100" s="18" t="s">
        <v>2</v>
      </c>
      <c r="S100" s="18">
        <v>0</v>
      </c>
      <c r="T100" s="18"/>
      <c r="U100" s="21"/>
    </row>
    <row r="101" spans="1:21" x14ac:dyDescent="0.25">
      <c r="A101" s="5" t="s">
        <v>246</v>
      </c>
      <c r="B101" s="17">
        <v>43646</v>
      </c>
      <c r="C101" s="22" t="s">
        <v>0</v>
      </c>
      <c r="D101" s="20">
        <v>1640620</v>
      </c>
      <c r="E101" s="18" t="s">
        <v>104</v>
      </c>
      <c r="F101" s="18"/>
      <c r="G101" s="18"/>
      <c r="H101" s="18"/>
      <c r="I101" s="18"/>
      <c r="J101" s="20">
        <v>100000000</v>
      </c>
      <c r="K101" s="20">
        <v>100000000</v>
      </c>
      <c r="L101" s="18" t="s">
        <v>104</v>
      </c>
      <c r="M101" s="20">
        <v>1640620</v>
      </c>
      <c r="N101" s="20">
        <v>100000000</v>
      </c>
      <c r="O101" s="20">
        <v>100000000</v>
      </c>
      <c r="P101" s="18" t="s">
        <v>2</v>
      </c>
      <c r="Q101" s="18">
        <v>0</v>
      </c>
      <c r="R101" s="18" t="s">
        <v>2</v>
      </c>
      <c r="S101" s="18">
        <v>0</v>
      </c>
      <c r="T101" s="18"/>
      <c r="U101" s="21"/>
    </row>
    <row r="102" spans="1:21" x14ac:dyDescent="0.25">
      <c r="A102" s="5" t="s">
        <v>246</v>
      </c>
      <c r="B102" s="17">
        <v>43646</v>
      </c>
      <c r="C102" s="22" t="s">
        <v>0</v>
      </c>
      <c r="D102" s="20">
        <v>1700980</v>
      </c>
      <c r="E102" s="18" t="s">
        <v>105</v>
      </c>
      <c r="F102" s="18"/>
      <c r="G102" s="18"/>
      <c r="H102" s="18"/>
      <c r="I102" s="18"/>
      <c r="J102" s="20">
        <v>100000000</v>
      </c>
      <c r="K102" s="20">
        <v>100000000</v>
      </c>
      <c r="L102" s="18" t="s">
        <v>105</v>
      </c>
      <c r="M102" s="20">
        <v>1700980</v>
      </c>
      <c r="N102" s="20">
        <v>100000000</v>
      </c>
      <c r="O102" s="20">
        <v>100000000</v>
      </c>
      <c r="P102" s="18" t="s">
        <v>2</v>
      </c>
      <c r="Q102" s="18">
        <v>0</v>
      </c>
      <c r="R102" s="18" t="s">
        <v>2</v>
      </c>
      <c r="S102" s="18">
        <v>0</v>
      </c>
      <c r="T102" s="18"/>
      <c r="U102" s="21"/>
    </row>
    <row r="103" spans="1:21" x14ac:dyDescent="0.25">
      <c r="A103" s="5" t="s">
        <v>246</v>
      </c>
      <c r="B103" s="17">
        <v>43646</v>
      </c>
      <c r="C103" s="22" t="s">
        <v>0</v>
      </c>
      <c r="D103" s="20">
        <v>1964000</v>
      </c>
      <c r="E103" s="18" t="s">
        <v>106</v>
      </c>
      <c r="F103" s="18"/>
      <c r="G103" s="18"/>
      <c r="H103" s="18"/>
      <c r="I103" s="18"/>
      <c r="J103" s="20">
        <v>100000000</v>
      </c>
      <c r="K103" s="20">
        <v>100000000</v>
      </c>
      <c r="L103" s="18" t="s">
        <v>106</v>
      </c>
      <c r="M103" s="20">
        <v>1964000</v>
      </c>
      <c r="N103" s="20">
        <v>100000000</v>
      </c>
      <c r="O103" s="20">
        <v>100000000</v>
      </c>
      <c r="P103" s="18" t="s">
        <v>2</v>
      </c>
      <c r="Q103" s="18">
        <v>0</v>
      </c>
      <c r="R103" s="18" t="s">
        <v>2</v>
      </c>
      <c r="S103" s="18">
        <v>0</v>
      </c>
      <c r="T103" s="18"/>
      <c r="U103" s="21"/>
    </row>
    <row r="104" spans="1:21" x14ac:dyDescent="0.25">
      <c r="A104" s="5" t="s">
        <v>246</v>
      </c>
      <c r="B104" s="17">
        <v>43646</v>
      </c>
      <c r="C104" s="22" t="s">
        <v>0</v>
      </c>
      <c r="D104" s="20">
        <v>1911160</v>
      </c>
      <c r="E104" s="18" t="s">
        <v>107</v>
      </c>
      <c r="F104" s="18"/>
      <c r="G104" s="18"/>
      <c r="H104" s="18"/>
      <c r="I104" s="18"/>
      <c r="J104" s="20">
        <v>100000000</v>
      </c>
      <c r="K104" s="20">
        <v>100000000</v>
      </c>
      <c r="L104" s="18" t="s">
        <v>107</v>
      </c>
      <c r="M104" s="20">
        <v>1911160</v>
      </c>
      <c r="N104" s="20">
        <v>100000000</v>
      </c>
      <c r="O104" s="20">
        <v>100000000</v>
      </c>
      <c r="P104" s="18" t="s">
        <v>2</v>
      </c>
      <c r="Q104" s="18">
        <v>0</v>
      </c>
      <c r="R104" s="18" t="s">
        <v>2</v>
      </c>
      <c r="S104" s="18">
        <v>0</v>
      </c>
      <c r="T104" s="18"/>
      <c r="U104" s="21"/>
    </row>
    <row r="105" spans="1:21" x14ac:dyDescent="0.25">
      <c r="A105" s="5" t="s">
        <v>246</v>
      </c>
      <c r="B105" s="17">
        <v>43646</v>
      </c>
      <c r="C105" s="22" t="s">
        <v>0</v>
      </c>
      <c r="D105" s="20">
        <v>1701220</v>
      </c>
      <c r="E105" s="18" t="s">
        <v>108</v>
      </c>
      <c r="F105" s="18"/>
      <c r="G105" s="18"/>
      <c r="H105" s="18"/>
      <c r="I105" s="18"/>
      <c r="J105" s="20">
        <v>100000000</v>
      </c>
      <c r="K105" s="20">
        <v>100000000</v>
      </c>
      <c r="L105" s="18" t="s">
        <v>108</v>
      </c>
      <c r="M105" s="20">
        <v>1701220</v>
      </c>
      <c r="N105" s="20">
        <v>100000000</v>
      </c>
      <c r="O105" s="20">
        <v>100000000</v>
      </c>
      <c r="P105" s="18" t="s">
        <v>2</v>
      </c>
      <c r="Q105" s="18">
        <v>0</v>
      </c>
      <c r="R105" s="18" t="s">
        <v>2</v>
      </c>
      <c r="S105" s="18">
        <v>0</v>
      </c>
      <c r="T105" s="18"/>
      <c r="U105" s="21"/>
    </row>
    <row r="106" spans="1:21" x14ac:dyDescent="0.25">
      <c r="A106" s="5" t="s">
        <v>246</v>
      </c>
      <c r="B106" s="17">
        <v>43646</v>
      </c>
      <c r="C106" s="22" t="s">
        <v>0</v>
      </c>
      <c r="D106" s="20">
        <v>1848420</v>
      </c>
      <c r="E106" s="18" t="s">
        <v>109</v>
      </c>
      <c r="F106" s="18"/>
      <c r="G106" s="18"/>
      <c r="H106" s="18"/>
      <c r="I106" s="18"/>
      <c r="J106" s="20">
        <v>100000000</v>
      </c>
      <c r="K106" s="20">
        <v>100000000</v>
      </c>
      <c r="L106" s="18" t="s">
        <v>109</v>
      </c>
      <c r="M106" s="20">
        <v>1848420</v>
      </c>
      <c r="N106" s="20">
        <v>100000000</v>
      </c>
      <c r="O106" s="20">
        <v>100000000</v>
      </c>
      <c r="P106" s="18" t="s">
        <v>2</v>
      </c>
      <c r="Q106" s="18">
        <v>0</v>
      </c>
      <c r="R106" s="18" t="s">
        <v>2</v>
      </c>
      <c r="S106" s="18">
        <v>0</v>
      </c>
      <c r="T106" s="18"/>
      <c r="U106" s="21"/>
    </row>
    <row r="107" spans="1:21" x14ac:dyDescent="0.25">
      <c r="A107" s="5" t="s">
        <v>246</v>
      </c>
      <c r="B107" s="17">
        <v>43646</v>
      </c>
      <c r="C107" s="22" t="s">
        <v>0</v>
      </c>
      <c r="D107" s="20">
        <v>1900940</v>
      </c>
      <c r="E107" s="18" t="s">
        <v>110</v>
      </c>
      <c r="F107" s="18"/>
      <c r="G107" s="18"/>
      <c r="H107" s="18"/>
      <c r="I107" s="18"/>
      <c r="J107" s="20">
        <v>100000000</v>
      </c>
      <c r="K107" s="20">
        <v>100000000</v>
      </c>
      <c r="L107" s="18" t="s">
        <v>110</v>
      </c>
      <c r="M107" s="20">
        <v>1900940</v>
      </c>
      <c r="N107" s="20">
        <v>100000000</v>
      </c>
      <c r="O107" s="20">
        <v>100000000</v>
      </c>
      <c r="P107" s="18" t="s">
        <v>2</v>
      </c>
      <c r="Q107" s="18">
        <v>0</v>
      </c>
      <c r="R107" s="18" t="s">
        <v>2</v>
      </c>
      <c r="S107" s="18">
        <v>0</v>
      </c>
      <c r="T107" s="18"/>
      <c r="U107" s="21"/>
    </row>
    <row r="108" spans="1:21" x14ac:dyDescent="0.25">
      <c r="A108" s="5" t="s">
        <v>246</v>
      </c>
      <c r="B108" s="17">
        <v>43646</v>
      </c>
      <c r="C108" s="22" t="s">
        <v>0</v>
      </c>
      <c r="D108" s="20">
        <v>1716460</v>
      </c>
      <c r="E108" s="18" t="s">
        <v>111</v>
      </c>
      <c r="F108" s="18"/>
      <c r="G108" s="18"/>
      <c r="H108" s="18"/>
      <c r="I108" s="18"/>
      <c r="J108" s="20">
        <v>100000000</v>
      </c>
      <c r="K108" s="20">
        <v>100000000</v>
      </c>
      <c r="L108" s="18" t="s">
        <v>111</v>
      </c>
      <c r="M108" s="20">
        <v>1716460</v>
      </c>
      <c r="N108" s="20">
        <v>100000000</v>
      </c>
      <c r="O108" s="20">
        <v>100000000</v>
      </c>
      <c r="P108" s="18" t="s">
        <v>2</v>
      </c>
      <c r="Q108" s="18">
        <v>0</v>
      </c>
      <c r="R108" s="18" t="s">
        <v>2</v>
      </c>
      <c r="S108" s="18">
        <v>0</v>
      </c>
      <c r="T108" s="18"/>
      <c r="U108" s="21"/>
    </row>
    <row r="109" spans="1:21" x14ac:dyDescent="0.25">
      <c r="A109" s="5" t="s">
        <v>246</v>
      </c>
      <c r="B109" s="17">
        <v>43646</v>
      </c>
      <c r="C109" s="22" t="s">
        <v>0</v>
      </c>
      <c r="D109" s="20">
        <v>1930940</v>
      </c>
      <c r="E109" s="18" t="s">
        <v>112</v>
      </c>
      <c r="F109" s="18"/>
      <c r="G109" s="18"/>
      <c r="H109" s="18"/>
      <c r="I109" s="18"/>
      <c r="J109" s="20">
        <v>100000000</v>
      </c>
      <c r="K109" s="20">
        <v>100000000</v>
      </c>
      <c r="L109" s="18" t="s">
        <v>112</v>
      </c>
      <c r="M109" s="20">
        <v>1930940</v>
      </c>
      <c r="N109" s="20">
        <v>100000000</v>
      </c>
      <c r="O109" s="20">
        <v>100000000</v>
      </c>
      <c r="P109" s="18" t="s">
        <v>2</v>
      </c>
      <c r="Q109" s="18">
        <v>0</v>
      </c>
      <c r="R109" s="18" t="s">
        <v>2</v>
      </c>
      <c r="S109" s="18">
        <v>0</v>
      </c>
      <c r="T109" s="18"/>
      <c r="U109" s="21"/>
    </row>
    <row r="110" spans="1:21" x14ac:dyDescent="0.25">
      <c r="A110" s="5" t="s">
        <v>246</v>
      </c>
      <c r="B110" s="17">
        <v>43646</v>
      </c>
      <c r="C110" s="22" t="s">
        <v>0</v>
      </c>
      <c r="D110" s="20">
        <v>1692860</v>
      </c>
      <c r="E110" s="18" t="s">
        <v>113</v>
      </c>
      <c r="F110" s="18"/>
      <c r="G110" s="18"/>
      <c r="H110" s="18"/>
      <c r="I110" s="18"/>
      <c r="J110" s="20">
        <v>100000000</v>
      </c>
      <c r="K110" s="20">
        <v>100000000</v>
      </c>
      <c r="L110" s="18" t="s">
        <v>113</v>
      </c>
      <c r="M110" s="20">
        <v>1692860</v>
      </c>
      <c r="N110" s="20">
        <v>100000000</v>
      </c>
      <c r="O110" s="20">
        <v>100000000</v>
      </c>
      <c r="P110" s="18" t="s">
        <v>2</v>
      </c>
      <c r="Q110" s="18">
        <v>0</v>
      </c>
      <c r="R110" s="18" t="s">
        <v>2</v>
      </c>
      <c r="S110" s="18">
        <v>0</v>
      </c>
      <c r="T110" s="18"/>
      <c r="U110" s="21"/>
    </row>
    <row r="111" spans="1:21" x14ac:dyDescent="0.25">
      <c r="A111" s="5" t="s">
        <v>246</v>
      </c>
      <c r="B111" s="17">
        <v>43646</v>
      </c>
      <c r="C111" s="22" t="s">
        <v>0</v>
      </c>
      <c r="D111" s="20">
        <v>1694880</v>
      </c>
      <c r="E111" s="18" t="s">
        <v>114</v>
      </c>
      <c r="F111" s="18"/>
      <c r="G111" s="18"/>
      <c r="H111" s="18"/>
      <c r="I111" s="18"/>
      <c r="J111" s="20">
        <v>100000000</v>
      </c>
      <c r="K111" s="20">
        <v>100000000</v>
      </c>
      <c r="L111" s="18" t="s">
        <v>114</v>
      </c>
      <c r="M111" s="20">
        <v>1694880</v>
      </c>
      <c r="N111" s="20">
        <v>100000000</v>
      </c>
      <c r="O111" s="20">
        <v>100000000</v>
      </c>
      <c r="P111" s="18" t="s">
        <v>2</v>
      </c>
      <c r="Q111" s="18">
        <v>0</v>
      </c>
      <c r="R111" s="18" t="s">
        <v>2</v>
      </c>
      <c r="S111" s="18">
        <v>0</v>
      </c>
      <c r="T111" s="18"/>
      <c r="U111" s="21"/>
    </row>
    <row r="112" spans="1:21" x14ac:dyDescent="0.25">
      <c r="A112" s="5" t="s">
        <v>246</v>
      </c>
      <c r="B112" s="17">
        <v>43646</v>
      </c>
      <c r="C112" s="22" t="s">
        <v>0</v>
      </c>
      <c r="D112" s="20">
        <v>1702320</v>
      </c>
      <c r="E112" s="18" t="s">
        <v>115</v>
      </c>
      <c r="F112" s="18"/>
      <c r="G112" s="18"/>
      <c r="H112" s="18"/>
      <c r="I112" s="18"/>
      <c r="J112" s="20">
        <v>100000000</v>
      </c>
      <c r="K112" s="20">
        <v>100000000</v>
      </c>
      <c r="L112" s="18" t="s">
        <v>115</v>
      </c>
      <c r="M112" s="20">
        <v>1702320</v>
      </c>
      <c r="N112" s="20">
        <v>100000000</v>
      </c>
      <c r="O112" s="20">
        <v>100000000</v>
      </c>
      <c r="P112" s="18" t="s">
        <v>2</v>
      </c>
      <c r="Q112" s="18">
        <v>0</v>
      </c>
      <c r="R112" s="18" t="s">
        <v>2</v>
      </c>
      <c r="S112" s="18">
        <v>0</v>
      </c>
      <c r="T112" s="18"/>
      <c r="U112" s="21"/>
    </row>
    <row r="113" spans="1:21" x14ac:dyDescent="0.25">
      <c r="A113" s="5" t="s">
        <v>246</v>
      </c>
      <c r="B113" s="17">
        <v>43646</v>
      </c>
      <c r="C113" s="22" t="s">
        <v>0</v>
      </c>
      <c r="D113" s="20">
        <v>1833540</v>
      </c>
      <c r="E113" s="18" t="s">
        <v>116</v>
      </c>
      <c r="F113" s="18"/>
      <c r="G113" s="18"/>
      <c r="H113" s="18"/>
      <c r="I113" s="18"/>
      <c r="J113" s="20">
        <v>100000000</v>
      </c>
      <c r="K113" s="20">
        <v>100000000</v>
      </c>
      <c r="L113" s="18" t="s">
        <v>116</v>
      </c>
      <c r="M113" s="20">
        <v>1833540</v>
      </c>
      <c r="N113" s="20">
        <v>100000000</v>
      </c>
      <c r="O113" s="20">
        <v>100000000</v>
      </c>
      <c r="P113" s="18" t="s">
        <v>2</v>
      </c>
      <c r="Q113" s="18">
        <v>0</v>
      </c>
      <c r="R113" s="18" t="s">
        <v>2</v>
      </c>
      <c r="S113" s="18">
        <v>0</v>
      </c>
      <c r="T113" s="18"/>
      <c r="U113" s="21"/>
    </row>
    <row r="114" spans="1:21" x14ac:dyDescent="0.25">
      <c r="A114" s="5" t="s">
        <v>246</v>
      </c>
      <c r="B114" s="17">
        <v>43646</v>
      </c>
      <c r="C114" s="22" t="s">
        <v>0</v>
      </c>
      <c r="D114" s="20">
        <v>1812140</v>
      </c>
      <c r="E114" s="18" t="s">
        <v>117</v>
      </c>
      <c r="F114" s="18"/>
      <c r="G114" s="18"/>
      <c r="H114" s="18"/>
      <c r="I114" s="18"/>
      <c r="J114" s="20">
        <v>100000000</v>
      </c>
      <c r="K114" s="20">
        <v>100000000</v>
      </c>
      <c r="L114" s="18" t="s">
        <v>117</v>
      </c>
      <c r="M114" s="20">
        <v>1812140</v>
      </c>
      <c r="N114" s="20">
        <v>100000000</v>
      </c>
      <c r="O114" s="20">
        <v>100000000</v>
      </c>
      <c r="P114" s="18" t="s">
        <v>2</v>
      </c>
      <c r="Q114" s="18">
        <v>0</v>
      </c>
      <c r="R114" s="18" t="s">
        <v>2</v>
      </c>
      <c r="S114" s="18">
        <v>0</v>
      </c>
      <c r="T114" s="18"/>
      <c r="U114" s="21"/>
    </row>
    <row r="115" spans="1:21" x14ac:dyDescent="0.25">
      <c r="A115" s="5" t="s">
        <v>246</v>
      </c>
      <c r="B115" s="17">
        <v>43646</v>
      </c>
      <c r="C115" s="22" t="s">
        <v>0</v>
      </c>
      <c r="D115" s="20">
        <v>1673580</v>
      </c>
      <c r="E115" s="18" t="s">
        <v>118</v>
      </c>
      <c r="F115" s="18"/>
      <c r="G115" s="18"/>
      <c r="H115" s="18"/>
      <c r="I115" s="18"/>
      <c r="J115" s="20">
        <v>100000000</v>
      </c>
      <c r="K115" s="20">
        <v>100000000</v>
      </c>
      <c r="L115" s="18" t="s">
        <v>118</v>
      </c>
      <c r="M115" s="20">
        <v>1673580</v>
      </c>
      <c r="N115" s="20">
        <v>100000000</v>
      </c>
      <c r="O115" s="20">
        <v>100000000</v>
      </c>
      <c r="P115" s="18" t="s">
        <v>2</v>
      </c>
      <c r="Q115" s="18">
        <v>0</v>
      </c>
      <c r="R115" s="18" t="s">
        <v>2</v>
      </c>
      <c r="S115" s="18">
        <v>0</v>
      </c>
      <c r="T115" s="18"/>
      <c r="U115" s="21"/>
    </row>
    <row r="116" spans="1:21" x14ac:dyDescent="0.25">
      <c r="A116" s="5" t="s">
        <v>246</v>
      </c>
      <c r="B116" s="17">
        <v>43646</v>
      </c>
      <c r="C116" s="22" t="s">
        <v>0</v>
      </c>
      <c r="D116" s="20">
        <v>1891500</v>
      </c>
      <c r="E116" s="18" t="s">
        <v>119</v>
      </c>
      <c r="F116" s="18"/>
      <c r="G116" s="18"/>
      <c r="H116" s="18"/>
      <c r="I116" s="18"/>
      <c r="J116" s="20">
        <v>100000000</v>
      </c>
      <c r="K116" s="20">
        <v>100000000</v>
      </c>
      <c r="L116" s="18" t="s">
        <v>119</v>
      </c>
      <c r="M116" s="20">
        <v>1891500</v>
      </c>
      <c r="N116" s="20">
        <v>100000000</v>
      </c>
      <c r="O116" s="20">
        <v>100000000</v>
      </c>
      <c r="P116" s="18" t="s">
        <v>2</v>
      </c>
      <c r="Q116" s="18">
        <v>0</v>
      </c>
      <c r="R116" s="18" t="s">
        <v>2</v>
      </c>
      <c r="S116" s="18">
        <v>0</v>
      </c>
      <c r="T116" s="18"/>
      <c r="U116" s="21"/>
    </row>
    <row r="117" spans="1:21" x14ac:dyDescent="0.25">
      <c r="A117" s="5" t="s">
        <v>246</v>
      </c>
      <c r="B117" s="17">
        <v>43646</v>
      </c>
      <c r="C117" s="22" t="s">
        <v>0</v>
      </c>
      <c r="D117" s="20">
        <v>1743320</v>
      </c>
      <c r="E117" s="18" t="s">
        <v>120</v>
      </c>
      <c r="F117" s="18"/>
      <c r="G117" s="18"/>
      <c r="H117" s="18"/>
      <c r="I117" s="18"/>
      <c r="J117" s="20">
        <v>100000000</v>
      </c>
      <c r="K117" s="20">
        <v>100000000</v>
      </c>
      <c r="L117" s="18" t="s">
        <v>120</v>
      </c>
      <c r="M117" s="20">
        <v>1743320</v>
      </c>
      <c r="N117" s="20">
        <v>100000000</v>
      </c>
      <c r="O117" s="20">
        <v>100000000</v>
      </c>
      <c r="P117" s="18" t="s">
        <v>2</v>
      </c>
      <c r="Q117" s="18">
        <v>0</v>
      </c>
      <c r="R117" s="18" t="s">
        <v>2</v>
      </c>
      <c r="S117" s="18">
        <v>0</v>
      </c>
      <c r="T117" s="18"/>
      <c r="U117" s="21"/>
    </row>
    <row r="118" spans="1:21" x14ac:dyDescent="0.25">
      <c r="A118" s="5" t="s">
        <v>246</v>
      </c>
      <c r="B118" s="17">
        <v>43646</v>
      </c>
      <c r="C118" s="22" t="s">
        <v>0</v>
      </c>
      <c r="D118" s="20">
        <v>1674580</v>
      </c>
      <c r="E118" s="18" t="s">
        <v>121</v>
      </c>
      <c r="F118" s="18"/>
      <c r="G118" s="18"/>
      <c r="H118" s="18"/>
      <c r="I118" s="18"/>
      <c r="J118" s="20">
        <v>100000000</v>
      </c>
      <c r="K118" s="20">
        <v>100000000</v>
      </c>
      <c r="L118" s="18" t="s">
        <v>121</v>
      </c>
      <c r="M118" s="20">
        <v>1674580</v>
      </c>
      <c r="N118" s="20">
        <v>100000000</v>
      </c>
      <c r="O118" s="20">
        <v>100000000</v>
      </c>
      <c r="P118" s="18" t="s">
        <v>2</v>
      </c>
      <c r="Q118" s="18">
        <v>0</v>
      </c>
      <c r="R118" s="18" t="s">
        <v>2</v>
      </c>
      <c r="S118" s="18">
        <v>0</v>
      </c>
      <c r="T118" s="18"/>
      <c r="U118" s="21"/>
    </row>
    <row r="119" spans="1:21" x14ac:dyDescent="0.25">
      <c r="A119" s="5" t="s">
        <v>246</v>
      </c>
      <c r="B119" s="17">
        <v>43646</v>
      </c>
      <c r="C119" s="22" t="s">
        <v>0</v>
      </c>
      <c r="D119" s="20">
        <v>1806820</v>
      </c>
      <c r="E119" s="18" t="s">
        <v>122</v>
      </c>
      <c r="F119" s="18"/>
      <c r="G119" s="18"/>
      <c r="H119" s="18"/>
      <c r="I119" s="18"/>
      <c r="J119" s="20">
        <v>100000000</v>
      </c>
      <c r="K119" s="20">
        <v>100000000</v>
      </c>
      <c r="L119" s="18" t="s">
        <v>122</v>
      </c>
      <c r="M119" s="20">
        <v>1806820</v>
      </c>
      <c r="N119" s="20">
        <v>100000000</v>
      </c>
      <c r="O119" s="20">
        <v>100000000</v>
      </c>
      <c r="P119" s="18" t="s">
        <v>2</v>
      </c>
      <c r="Q119" s="18">
        <v>0</v>
      </c>
      <c r="R119" s="18" t="s">
        <v>2</v>
      </c>
      <c r="S119" s="18">
        <v>0</v>
      </c>
      <c r="T119" s="18"/>
      <c r="U119" s="21"/>
    </row>
    <row r="120" spans="1:21" x14ac:dyDescent="0.25">
      <c r="A120" s="5" t="s">
        <v>246</v>
      </c>
      <c r="B120" s="17">
        <v>43646</v>
      </c>
      <c r="C120" s="22" t="s">
        <v>0</v>
      </c>
      <c r="D120" s="20">
        <v>1640060</v>
      </c>
      <c r="E120" s="18" t="s">
        <v>123</v>
      </c>
      <c r="F120" s="18"/>
      <c r="G120" s="18"/>
      <c r="H120" s="18"/>
      <c r="I120" s="18"/>
      <c r="J120" s="20">
        <v>100000000</v>
      </c>
      <c r="K120" s="20">
        <v>100000000</v>
      </c>
      <c r="L120" s="18" t="s">
        <v>123</v>
      </c>
      <c r="M120" s="20">
        <v>1640060</v>
      </c>
      <c r="N120" s="20">
        <v>100000000</v>
      </c>
      <c r="O120" s="20">
        <v>100000000</v>
      </c>
      <c r="P120" s="18" t="s">
        <v>2</v>
      </c>
      <c r="Q120" s="18">
        <v>0</v>
      </c>
      <c r="R120" s="18" t="s">
        <v>2</v>
      </c>
      <c r="S120" s="18">
        <v>0</v>
      </c>
      <c r="T120" s="18"/>
      <c r="U120" s="21"/>
    </row>
    <row r="121" spans="1:21" x14ac:dyDescent="0.25">
      <c r="A121" s="5" t="s">
        <v>246</v>
      </c>
      <c r="B121" s="17">
        <v>43646</v>
      </c>
      <c r="C121" s="22" t="s">
        <v>0</v>
      </c>
      <c r="D121" s="20">
        <v>1992160</v>
      </c>
      <c r="E121" s="18" t="s">
        <v>124</v>
      </c>
      <c r="F121" s="18"/>
      <c r="G121" s="18"/>
      <c r="H121" s="18"/>
      <c r="I121" s="18"/>
      <c r="J121" s="20">
        <v>100000000</v>
      </c>
      <c r="K121" s="20">
        <v>100000000</v>
      </c>
      <c r="L121" s="18" t="s">
        <v>124</v>
      </c>
      <c r="M121" s="20">
        <v>1992160</v>
      </c>
      <c r="N121" s="20">
        <v>100000000</v>
      </c>
      <c r="O121" s="20">
        <v>100000000</v>
      </c>
      <c r="P121" s="18" t="s">
        <v>2</v>
      </c>
      <c r="Q121" s="18">
        <v>0</v>
      </c>
      <c r="R121" s="18" t="s">
        <v>2</v>
      </c>
      <c r="S121" s="18">
        <v>0</v>
      </c>
      <c r="T121" s="18"/>
      <c r="U121" s="21"/>
    </row>
    <row r="122" spans="1:21" x14ac:dyDescent="0.25">
      <c r="A122" s="5" t="s">
        <v>246</v>
      </c>
      <c r="B122" s="17">
        <v>43646</v>
      </c>
      <c r="C122" s="22" t="s">
        <v>0</v>
      </c>
      <c r="D122" s="20">
        <v>1805160</v>
      </c>
      <c r="E122" s="18" t="s">
        <v>125</v>
      </c>
      <c r="F122" s="18"/>
      <c r="G122" s="18"/>
      <c r="H122" s="18"/>
      <c r="I122" s="18"/>
      <c r="J122" s="20">
        <v>100000000</v>
      </c>
      <c r="K122" s="20">
        <v>100000000</v>
      </c>
      <c r="L122" s="18" t="s">
        <v>125</v>
      </c>
      <c r="M122" s="20">
        <v>1805160</v>
      </c>
      <c r="N122" s="20">
        <v>100000000</v>
      </c>
      <c r="O122" s="20">
        <v>100000000</v>
      </c>
      <c r="P122" s="18" t="s">
        <v>2</v>
      </c>
      <c r="Q122" s="18">
        <v>0</v>
      </c>
      <c r="R122" s="18" t="s">
        <v>2</v>
      </c>
      <c r="S122" s="18">
        <v>0</v>
      </c>
      <c r="T122" s="18"/>
      <c r="U122" s="21"/>
    </row>
    <row r="123" spans="1:21" x14ac:dyDescent="0.25">
      <c r="A123" s="5" t="s">
        <v>246</v>
      </c>
      <c r="B123" s="17">
        <v>43646</v>
      </c>
      <c r="C123" s="22" t="s">
        <v>0</v>
      </c>
      <c r="D123" s="20">
        <v>1931740</v>
      </c>
      <c r="E123" s="18" t="s">
        <v>126</v>
      </c>
      <c r="F123" s="18"/>
      <c r="G123" s="18"/>
      <c r="H123" s="18"/>
      <c r="I123" s="18"/>
      <c r="J123" s="20">
        <v>100000000</v>
      </c>
      <c r="K123" s="20">
        <v>100000000</v>
      </c>
      <c r="L123" s="18" t="s">
        <v>126</v>
      </c>
      <c r="M123" s="20">
        <v>1931740</v>
      </c>
      <c r="N123" s="20">
        <v>100000000</v>
      </c>
      <c r="O123" s="20">
        <v>100000000</v>
      </c>
      <c r="P123" s="18" t="s">
        <v>2</v>
      </c>
      <c r="Q123" s="18">
        <v>0</v>
      </c>
      <c r="R123" s="18" t="s">
        <v>2</v>
      </c>
      <c r="S123" s="18">
        <v>0</v>
      </c>
      <c r="T123" s="18"/>
      <c r="U123" s="21"/>
    </row>
    <row r="124" spans="1:21" x14ac:dyDescent="0.25">
      <c r="A124" s="5" t="s">
        <v>246</v>
      </c>
      <c r="B124" s="17">
        <v>43646</v>
      </c>
      <c r="C124" s="22" t="s">
        <v>0</v>
      </c>
      <c r="D124" s="20">
        <v>1967200</v>
      </c>
      <c r="E124" s="18" t="s">
        <v>127</v>
      </c>
      <c r="F124" s="18"/>
      <c r="G124" s="18"/>
      <c r="H124" s="18"/>
      <c r="I124" s="18"/>
      <c r="J124" s="20">
        <v>100000000</v>
      </c>
      <c r="K124" s="20">
        <v>100000000</v>
      </c>
      <c r="L124" s="18" t="s">
        <v>127</v>
      </c>
      <c r="M124" s="20">
        <v>1967200</v>
      </c>
      <c r="N124" s="20">
        <v>100000000</v>
      </c>
      <c r="O124" s="20">
        <v>100000000</v>
      </c>
      <c r="P124" s="18" t="s">
        <v>2</v>
      </c>
      <c r="Q124" s="18">
        <v>0</v>
      </c>
      <c r="R124" s="18" t="s">
        <v>2</v>
      </c>
      <c r="S124" s="18">
        <v>0</v>
      </c>
      <c r="T124" s="18"/>
      <c r="U124" s="21"/>
    </row>
    <row r="125" spans="1:21" x14ac:dyDescent="0.25">
      <c r="A125" s="5" t="s">
        <v>246</v>
      </c>
      <c r="B125" s="17">
        <v>43646</v>
      </c>
      <c r="C125" s="22" t="s">
        <v>0</v>
      </c>
      <c r="D125" s="20">
        <v>1779100</v>
      </c>
      <c r="E125" s="18" t="s">
        <v>128</v>
      </c>
      <c r="F125" s="18"/>
      <c r="G125" s="18"/>
      <c r="H125" s="18"/>
      <c r="I125" s="18"/>
      <c r="J125" s="20">
        <v>100000000</v>
      </c>
      <c r="K125" s="20">
        <v>100000000</v>
      </c>
      <c r="L125" s="18" t="s">
        <v>128</v>
      </c>
      <c r="M125" s="20">
        <v>1779100</v>
      </c>
      <c r="N125" s="20">
        <v>100000000</v>
      </c>
      <c r="O125" s="20">
        <v>100000000</v>
      </c>
      <c r="P125" s="18" t="s">
        <v>2</v>
      </c>
      <c r="Q125" s="18">
        <v>0</v>
      </c>
      <c r="R125" s="18" t="s">
        <v>2</v>
      </c>
      <c r="S125" s="18">
        <v>0</v>
      </c>
      <c r="T125" s="18"/>
      <c r="U125" s="21"/>
    </row>
    <row r="126" spans="1:21" x14ac:dyDescent="0.25">
      <c r="A126" s="5" t="s">
        <v>246</v>
      </c>
      <c r="B126" s="17">
        <v>43646</v>
      </c>
      <c r="C126" s="22" t="s">
        <v>0</v>
      </c>
      <c r="D126" s="20">
        <v>1919340</v>
      </c>
      <c r="E126" s="18" t="s">
        <v>129</v>
      </c>
      <c r="F126" s="18"/>
      <c r="G126" s="18"/>
      <c r="H126" s="18"/>
      <c r="I126" s="18"/>
      <c r="J126" s="20">
        <v>100000000</v>
      </c>
      <c r="K126" s="20">
        <v>100000000</v>
      </c>
      <c r="L126" s="18" t="s">
        <v>129</v>
      </c>
      <c r="M126" s="20">
        <v>1919340</v>
      </c>
      <c r="N126" s="20">
        <v>100000000</v>
      </c>
      <c r="O126" s="20">
        <v>100000000</v>
      </c>
      <c r="P126" s="18" t="s">
        <v>2</v>
      </c>
      <c r="Q126" s="18">
        <v>0</v>
      </c>
      <c r="R126" s="18" t="s">
        <v>2</v>
      </c>
      <c r="S126" s="18">
        <v>0</v>
      </c>
      <c r="T126" s="18"/>
      <c r="U126" s="21"/>
    </row>
    <row r="127" spans="1:21" x14ac:dyDescent="0.25">
      <c r="A127" s="5" t="s">
        <v>246</v>
      </c>
      <c r="B127" s="17">
        <v>43646</v>
      </c>
      <c r="C127" s="22" t="s">
        <v>0</v>
      </c>
      <c r="D127" s="20">
        <v>1780100</v>
      </c>
      <c r="E127" s="18" t="s">
        <v>130</v>
      </c>
      <c r="F127" s="18"/>
      <c r="G127" s="18"/>
      <c r="H127" s="18"/>
      <c r="I127" s="18"/>
      <c r="J127" s="20">
        <v>100000000</v>
      </c>
      <c r="K127" s="20">
        <v>100000000</v>
      </c>
      <c r="L127" s="18" t="s">
        <v>130</v>
      </c>
      <c r="M127" s="20">
        <v>1780100</v>
      </c>
      <c r="N127" s="20">
        <v>100000000</v>
      </c>
      <c r="O127" s="20">
        <v>100000000</v>
      </c>
      <c r="P127" s="18" t="s">
        <v>2</v>
      </c>
      <c r="Q127" s="18">
        <v>0</v>
      </c>
      <c r="R127" s="18" t="s">
        <v>2</v>
      </c>
      <c r="S127" s="18">
        <v>0</v>
      </c>
      <c r="T127" s="18"/>
      <c r="U127" s="21"/>
    </row>
    <row r="128" spans="1:21" x14ac:dyDescent="0.25">
      <c r="A128" s="5" t="s">
        <v>246</v>
      </c>
      <c r="B128" s="17">
        <v>43646</v>
      </c>
      <c r="C128" s="22" t="s">
        <v>0</v>
      </c>
      <c r="D128" s="20">
        <v>1664080</v>
      </c>
      <c r="E128" s="18" t="s">
        <v>131</v>
      </c>
      <c r="F128" s="18"/>
      <c r="G128" s="18"/>
      <c r="H128" s="18"/>
      <c r="I128" s="18"/>
      <c r="J128" s="20">
        <v>100000000</v>
      </c>
      <c r="K128" s="20">
        <v>100000000</v>
      </c>
      <c r="L128" s="18" t="s">
        <v>131</v>
      </c>
      <c r="M128" s="20">
        <v>1664080</v>
      </c>
      <c r="N128" s="20">
        <v>100000000</v>
      </c>
      <c r="O128" s="20">
        <v>100000000</v>
      </c>
      <c r="P128" s="18" t="s">
        <v>2</v>
      </c>
      <c r="Q128" s="18">
        <v>0</v>
      </c>
      <c r="R128" s="18" t="s">
        <v>2</v>
      </c>
      <c r="S128" s="18">
        <v>0</v>
      </c>
      <c r="T128" s="18"/>
      <c r="U128" s="21"/>
    </row>
    <row r="129" spans="1:21" x14ac:dyDescent="0.25">
      <c r="A129" s="5" t="s">
        <v>246</v>
      </c>
      <c r="B129" s="17">
        <v>43646</v>
      </c>
      <c r="C129" s="22" t="s">
        <v>0</v>
      </c>
      <c r="D129" s="20">
        <v>1789420</v>
      </c>
      <c r="E129" s="18" t="s">
        <v>132</v>
      </c>
      <c r="F129" s="18"/>
      <c r="G129" s="18"/>
      <c r="H129" s="18"/>
      <c r="I129" s="18"/>
      <c r="J129" s="20">
        <v>100000000</v>
      </c>
      <c r="K129" s="20">
        <v>100000000</v>
      </c>
      <c r="L129" s="18" t="s">
        <v>132</v>
      </c>
      <c r="M129" s="20">
        <v>1789420</v>
      </c>
      <c r="N129" s="20">
        <v>100000000</v>
      </c>
      <c r="O129" s="20">
        <v>100000000</v>
      </c>
      <c r="P129" s="18" t="s">
        <v>2</v>
      </c>
      <c r="Q129" s="18">
        <v>0</v>
      </c>
      <c r="R129" s="18" t="s">
        <v>2</v>
      </c>
      <c r="S129" s="18">
        <v>0</v>
      </c>
      <c r="T129" s="18"/>
      <c r="U129" s="21"/>
    </row>
    <row r="130" spans="1:21" x14ac:dyDescent="0.25">
      <c r="A130" s="5" t="s">
        <v>246</v>
      </c>
      <c r="B130" s="17">
        <v>43646</v>
      </c>
      <c r="C130" s="22" t="s">
        <v>0</v>
      </c>
      <c r="D130" s="20">
        <v>1946040</v>
      </c>
      <c r="E130" s="18" t="s">
        <v>133</v>
      </c>
      <c r="F130" s="18"/>
      <c r="G130" s="18"/>
      <c r="H130" s="18"/>
      <c r="I130" s="18"/>
      <c r="J130" s="20">
        <v>100000000</v>
      </c>
      <c r="K130" s="20">
        <v>100000000</v>
      </c>
      <c r="L130" s="18" t="s">
        <v>133</v>
      </c>
      <c r="M130" s="20">
        <v>1946040</v>
      </c>
      <c r="N130" s="20">
        <v>100000000</v>
      </c>
      <c r="O130" s="20">
        <v>100000000</v>
      </c>
      <c r="P130" s="18" t="s">
        <v>2</v>
      </c>
      <c r="Q130" s="18">
        <v>0</v>
      </c>
      <c r="R130" s="18" t="s">
        <v>2</v>
      </c>
      <c r="S130" s="18">
        <v>0</v>
      </c>
      <c r="T130" s="18"/>
      <c r="U130" s="21"/>
    </row>
    <row r="131" spans="1:21" x14ac:dyDescent="0.25">
      <c r="A131" s="5" t="s">
        <v>246</v>
      </c>
      <c r="B131" s="17">
        <v>43646</v>
      </c>
      <c r="C131" s="22" t="s">
        <v>0</v>
      </c>
      <c r="D131" s="20">
        <v>1811380</v>
      </c>
      <c r="E131" s="18" t="s">
        <v>134</v>
      </c>
      <c r="F131" s="18"/>
      <c r="G131" s="18"/>
      <c r="H131" s="18"/>
      <c r="I131" s="18"/>
      <c r="J131" s="20">
        <v>100000000</v>
      </c>
      <c r="K131" s="20">
        <v>100000000</v>
      </c>
      <c r="L131" s="18" t="s">
        <v>134</v>
      </c>
      <c r="M131" s="20">
        <v>1811380</v>
      </c>
      <c r="N131" s="20">
        <v>100000000</v>
      </c>
      <c r="O131" s="20">
        <v>100000000</v>
      </c>
      <c r="P131" s="18" t="s">
        <v>2</v>
      </c>
      <c r="Q131" s="18">
        <v>0</v>
      </c>
      <c r="R131" s="18" t="s">
        <v>2</v>
      </c>
      <c r="S131" s="18">
        <v>0</v>
      </c>
      <c r="T131" s="18"/>
      <c r="U131" s="21"/>
    </row>
    <row r="132" spans="1:21" x14ac:dyDescent="0.25">
      <c r="A132" s="5" t="s">
        <v>246</v>
      </c>
      <c r="B132" s="17">
        <v>43646</v>
      </c>
      <c r="C132" s="22" t="s">
        <v>0</v>
      </c>
      <c r="D132" s="20">
        <v>1600600</v>
      </c>
      <c r="E132" s="18" t="s">
        <v>135</v>
      </c>
      <c r="F132" s="18"/>
      <c r="G132" s="18"/>
      <c r="H132" s="18"/>
      <c r="I132" s="18"/>
      <c r="J132" s="20">
        <v>100000000</v>
      </c>
      <c r="K132" s="20">
        <v>100000000</v>
      </c>
      <c r="L132" s="18" t="s">
        <v>135</v>
      </c>
      <c r="M132" s="20">
        <v>1600600</v>
      </c>
      <c r="N132" s="20">
        <v>100000000</v>
      </c>
      <c r="O132" s="20">
        <v>100000000</v>
      </c>
      <c r="P132" s="18" t="s">
        <v>2</v>
      </c>
      <c r="Q132" s="18">
        <v>0</v>
      </c>
      <c r="R132" s="18" t="s">
        <v>2</v>
      </c>
      <c r="S132" s="18">
        <v>0</v>
      </c>
      <c r="T132" s="18"/>
      <c r="U132" s="21"/>
    </row>
    <row r="133" spans="1:21" x14ac:dyDescent="0.25">
      <c r="A133" s="5" t="s">
        <v>246</v>
      </c>
      <c r="B133" s="17">
        <v>43646</v>
      </c>
      <c r="C133" s="22" t="s">
        <v>0</v>
      </c>
      <c r="D133" s="20">
        <v>1615600</v>
      </c>
      <c r="E133" s="18" t="s">
        <v>136</v>
      </c>
      <c r="F133" s="18"/>
      <c r="G133" s="18"/>
      <c r="H133" s="18"/>
      <c r="I133" s="18"/>
      <c r="J133" s="20">
        <v>100000000</v>
      </c>
      <c r="K133" s="20">
        <v>100000000</v>
      </c>
      <c r="L133" s="18" t="s">
        <v>136</v>
      </c>
      <c r="M133" s="20">
        <v>1615600</v>
      </c>
      <c r="N133" s="20">
        <v>100000000</v>
      </c>
      <c r="O133" s="20">
        <v>100000000</v>
      </c>
      <c r="P133" s="18" t="s">
        <v>2</v>
      </c>
      <c r="Q133" s="18">
        <v>0</v>
      </c>
      <c r="R133" s="18" t="s">
        <v>2</v>
      </c>
      <c r="S133" s="18">
        <v>0</v>
      </c>
      <c r="T133" s="18"/>
      <c r="U133" s="21"/>
    </row>
    <row r="134" spans="1:21" x14ac:dyDescent="0.25">
      <c r="A134" s="5" t="s">
        <v>246</v>
      </c>
      <c r="B134" s="17">
        <v>43646</v>
      </c>
      <c r="C134" s="22" t="s">
        <v>0</v>
      </c>
      <c r="D134" s="20">
        <v>1680320</v>
      </c>
      <c r="E134" s="18" t="s">
        <v>137</v>
      </c>
      <c r="F134" s="18"/>
      <c r="G134" s="18"/>
      <c r="H134" s="18"/>
      <c r="I134" s="18"/>
      <c r="J134" s="20">
        <v>100000000</v>
      </c>
      <c r="K134" s="20">
        <v>100000000</v>
      </c>
      <c r="L134" s="18" t="s">
        <v>137</v>
      </c>
      <c r="M134" s="20">
        <v>1680320</v>
      </c>
      <c r="N134" s="20">
        <v>100000000</v>
      </c>
      <c r="O134" s="20">
        <v>100000000</v>
      </c>
      <c r="P134" s="18" t="s">
        <v>2</v>
      </c>
      <c r="Q134" s="18">
        <v>0</v>
      </c>
      <c r="R134" s="18" t="s">
        <v>2</v>
      </c>
      <c r="S134" s="18">
        <v>0</v>
      </c>
      <c r="T134" s="18"/>
      <c r="U134" s="21"/>
    </row>
    <row r="135" spans="1:21" x14ac:dyDescent="0.25">
      <c r="A135" s="5" t="s">
        <v>246</v>
      </c>
      <c r="B135" s="17">
        <v>43646</v>
      </c>
      <c r="C135" s="22" t="s">
        <v>0</v>
      </c>
      <c r="D135" s="20">
        <v>1947280</v>
      </c>
      <c r="E135" s="18" t="s">
        <v>138</v>
      </c>
      <c r="F135" s="18"/>
      <c r="G135" s="18"/>
      <c r="H135" s="18"/>
      <c r="I135" s="18"/>
      <c r="J135" s="20">
        <v>100000000</v>
      </c>
      <c r="K135" s="20">
        <v>100000000</v>
      </c>
      <c r="L135" s="18" t="s">
        <v>138</v>
      </c>
      <c r="M135" s="20">
        <v>1947280</v>
      </c>
      <c r="N135" s="20">
        <v>100000000</v>
      </c>
      <c r="O135" s="20">
        <v>100000000</v>
      </c>
      <c r="P135" s="18" t="s">
        <v>2</v>
      </c>
      <c r="Q135" s="18">
        <v>0</v>
      </c>
      <c r="R135" s="18" t="s">
        <v>2</v>
      </c>
      <c r="S135" s="18">
        <v>0</v>
      </c>
      <c r="T135" s="18"/>
      <c r="U135" s="21"/>
    </row>
    <row r="136" spans="1:21" x14ac:dyDescent="0.25">
      <c r="A136" s="5" t="s">
        <v>246</v>
      </c>
      <c r="B136" s="17">
        <v>43646</v>
      </c>
      <c r="C136" s="22" t="s">
        <v>0</v>
      </c>
      <c r="D136" s="20">
        <v>1747360</v>
      </c>
      <c r="E136" s="18" t="s">
        <v>139</v>
      </c>
      <c r="F136" s="18"/>
      <c r="G136" s="18"/>
      <c r="H136" s="18"/>
      <c r="I136" s="18"/>
      <c r="J136" s="20">
        <v>100000000</v>
      </c>
      <c r="K136" s="20">
        <v>100000000</v>
      </c>
      <c r="L136" s="18" t="s">
        <v>139</v>
      </c>
      <c r="M136" s="20">
        <v>1747360</v>
      </c>
      <c r="N136" s="20">
        <v>100000000</v>
      </c>
      <c r="O136" s="20">
        <v>100000000</v>
      </c>
      <c r="P136" s="18" t="s">
        <v>2</v>
      </c>
      <c r="Q136" s="18">
        <v>0</v>
      </c>
      <c r="R136" s="18" t="s">
        <v>2</v>
      </c>
      <c r="S136" s="18">
        <v>0</v>
      </c>
      <c r="T136" s="18"/>
      <c r="U136" s="21"/>
    </row>
    <row r="137" spans="1:21" x14ac:dyDescent="0.25">
      <c r="A137" s="5" t="s">
        <v>246</v>
      </c>
      <c r="B137" s="17">
        <v>43646</v>
      </c>
      <c r="C137" s="22" t="s">
        <v>0</v>
      </c>
      <c r="D137" s="20">
        <v>1970400</v>
      </c>
      <c r="E137" s="18" t="s">
        <v>140</v>
      </c>
      <c r="F137" s="18"/>
      <c r="G137" s="18"/>
      <c r="H137" s="18"/>
      <c r="I137" s="18"/>
      <c r="J137" s="20">
        <v>100000000</v>
      </c>
      <c r="K137" s="20">
        <v>100000000</v>
      </c>
      <c r="L137" s="18" t="s">
        <v>140</v>
      </c>
      <c r="M137" s="20">
        <v>1970400</v>
      </c>
      <c r="N137" s="20">
        <v>100000000</v>
      </c>
      <c r="O137" s="20">
        <v>100000000</v>
      </c>
      <c r="P137" s="18" t="s">
        <v>2</v>
      </c>
      <c r="Q137" s="18">
        <v>0</v>
      </c>
      <c r="R137" s="18" t="s">
        <v>2</v>
      </c>
      <c r="S137" s="18">
        <v>0</v>
      </c>
      <c r="T137" s="18"/>
      <c r="U137" s="21"/>
    </row>
    <row r="138" spans="1:21" x14ac:dyDescent="0.25">
      <c r="A138" s="5" t="s">
        <v>246</v>
      </c>
      <c r="B138" s="17">
        <v>43646</v>
      </c>
      <c r="C138" s="22" t="s">
        <v>0</v>
      </c>
      <c r="D138" s="20">
        <v>1600940</v>
      </c>
      <c r="E138" s="18" t="s">
        <v>141</v>
      </c>
      <c r="F138" s="18"/>
      <c r="G138" s="18"/>
      <c r="H138" s="18"/>
      <c r="I138" s="18"/>
      <c r="J138" s="20">
        <v>100000000</v>
      </c>
      <c r="K138" s="20">
        <v>100000000</v>
      </c>
      <c r="L138" s="18" t="s">
        <v>141</v>
      </c>
      <c r="M138" s="20">
        <v>1600940</v>
      </c>
      <c r="N138" s="20">
        <v>100000000</v>
      </c>
      <c r="O138" s="20">
        <v>100000000</v>
      </c>
      <c r="P138" s="18" t="s">
        <v>2</v>
      </c>
      <c r="Q138" s="18">
        <v>0</v>
      </c>
      <c r="R138" s="18" t="s">
        <v>2</v>
      </c>
      <c r="S138" s="18">
        <v>0</v>
      </c>
      <c r="T138" s="18"/>
      <c r="U138" s="21"/>
    </row>
    <row r="139" spans="1:21" x14ac:dyDescent="0.25">
      <c r="A139" s="5" t="s">
        <v>246</v>
      </c>
      <c r="B139" s="17">
        <v>43646</v>
      </c>
      <c r="C139" s="22" t="s">
        <v>0</v>
      </c>
      <c r="D139" s="20">
        <v>1727680</v>
      </c>
      <c r="E139" s="18" t="s">
        <v>142</v>
      </c>
      <c r="F139" s="18"/>
      <c r="G139" s="18"/>
      <c r="H139" s="18"/>
      <c r="I139" s="18"/>
      <c r="J139" s="20">
        <v>100000000</v>
      </c>
      <c r="K139" s="20">
        <v>100000000</v>
      </c>
      <c r="L139" s="18" t="s">
        <v>142</v>
      </c>
      <c r="M139" s="20">
        <v>1727680</v>
      </c>
      <c r="N139" s="20">
        <v>100000000</v>
      </c>
      <c r="O139" s="20">
        <v>100000000</v>
      </c>
      <c r="P139" s="18" t="s">
        <v>2</v>
      </c>
      <c r="Q139" s="18">
        <v>0</v>
      </c>
      <c r="R139" s="18" t="s">
        <v>2</v>
      </c>
      <c r="S139" s="18">
        <v>0</v>
      </c>
      <c r="T139" s="18"/>
      <c r="U139" s="21"/>
    </row>
    <row r="140" spans="1:21" x14ac:dyDescent="0.25">
      <c r="A140" s="5" t="s">
        <v>246</v>
      </c>
      <c r="B140" s="17">
        <v>43646</v>
      </c>
      <c r="C140" s="22" t="s">
        <v>0</v>
      </c>
      <c r="D140" s="20">
        <v>1687060</v>
      </c>
      <c r="E140" s="18" t="s">
        <v>143</v>
      </c>
      <c r="F140" s="18"/>
      <c r="G140" s="18"/>
      <c r="H140" s="18"/>
      <c r="I140" s="18"/>
      <c r="J140" s="20">
        <v>100000000</v>
      </c>
      <c r="K140" s="20">
        <v>100000000</v>
      </c>
      <c r="L140" s="18" t="s">
        <v>143</v>
      </c>
      <c r="M140" s="20">
        <v>1687060</v>
      </c>
      <c r="N140" s="20">
        <v>100000000</v>
      </c>
      <c r="O140" s="20">
        <v>100000000</v>
      </c>
      <c r="P140" s="18" t="s">
        <v>2</v>
      </c>
      <c r="Q140" s="18">
        <v>0</v>
      </c>
      <c r="R140" s="18" t="s">
        <v>2</v>
      </c>
      <c r="S140" s="18">
        <v>0</v>
      </c>
      <c r="T140" s="18"/>
      <c r="U140" s="21"/>
    </row>
    <row r="141" spans="1:21" x14ac:dyDescent="0.25">
      <c r="A141" s="5" t="s">
        <v>246</v>
      </c>
      <c r="B141" s="17">
        <v>43646</v>
      </c>
      <c r="C141" s="22" t="s">
        <v>0</v>
      </c>
      <c r="D141" s="20">
        <v>1933760</v>
      </c>
      <c r="E141" s="18" t="s">
        <v>144</v>
      </c>
      <c r="F141" s="18"/>
      <c r="G141" s="18"/>
      <c r="H141" s="18"/>
      <c r="I141" s="18"/>
      <c r="J141" s="20">
        <v>100000000</v>
      </c>
      <c r="K141" s="20">
        <v>100000000</v>
      </c>
      <c r="L141" s="18" t="s">
        <v>144</v>
      </c>
      <c r="M141" s="20">
        <v>1933760</v>
      </c>
      <c r="N141" s="20">
        <v>100000000</v>
      </c>
      <c r="O141" s="20">
        <v>100000000</v>
      </c>
      <c r="P141" s="18" t="s">
        <v>2</v>
      </c>
      <c r="Q141" s="18">
        <v>0</v>
      </c>
      <c r="R141" s="18" t="s">
        <v>2</v>
      </c>
      <c r="S141" s="18">
        <v>0</v>
      </c>
      <c r="T141" s="18"/>
      <c r="U141" s="21"/>
    </row>
    <row r="142" spans="1:21" x14ac:dyDescent="0.25">
      <c r="A142" s="5" t="s">
        <v>246</v>
      </c>
      <c r="B142" s="17">
        <v>43646</v>
      </c>
      <c r="C142" s="22" t="s">
        <v>0</v>
      </c>
      <c r="D142" s="20">
        <v>1812940</v>
      </c>
      <c r="E142" s="18" t="s">
        <v>145</v>
      </c>
      <c r="F142" s="18"/>
      <c r="G142" s="18"/>
      <c r="H142" s="18"/>
      <c r="I142" s="18"/>
      <c r="J142" s="20">
        <v>100000000</v>
      </c>
      <c r="K142" s="20">
        <v>100000000</v>
      </c>
      <c r="L142" s="18" t="s">
        <v>145</v>
      </c>
      <c r="M142" s="20">
        <v>1812940</v>
      </c>
      <c r="N142" s="20">
        <v>100000000</v>
      </c>
      <c r="O142" s="20">
        <v>100000000</v>
      </c>
      <c r="P142" s="18" t="s">
        <v>2</v>
      </c>
      <c r="Q142" s="18">
        <v>0</v>
      </c>
      <c r="R142" s="18" t="s">
        <v>2</v>
      </c>
      <c r="S142" s="18">
        <v>0</v>
      </c>
      <c r="T142" s="18"/>
      <c r="U142" s="21"/>
    </row>
    <row r="143" spans="1:21" x14ac:dyDescent="0.25">
      <c r="A143" s="5" t="s">
        <v>246</v>
      </c>
      <c r="B143" s="17">
        <v>43646</v>
      </c>
      <c r="C143" s="22" t="s">
        <v>0</v>
      </c>
      <c r="D143" s="20">
        <v>1693880</v>
      </c>
      <c r="E143" s="18" t="s">
        <v>146</v>
      </c>
      <c r="F143" s="18"/>
      <c r="G143" s="18"/>
      <c r="H143" s="18"/>
      <c r="I143" s="18"/>
      <c r="J143" s="20">
        <v>100000000</v>
      </c>
      <c r="K143" s="20">
        <v>100000000</v>
      </c>
      <c r="L143" s="18" t="s">
        <v>146</v>
      </c>
      <c r="M143" s="20">
        <v>1693880</v>
      </c>
      <c r="N143" s="20">
        <v>100000000</v>
      </c>
      <c r="O143" s="20">
        <v>100000000</v>
      </c>
      <c r="P143" s="18" t="s">
        <v>2</v>
      </c>
      <c r="Q143" s="18">
        <v>0</v>
      </c>
      <c r="R143" s="18" t="s">
        <v>2</v>
      </c>
      <c r="S143" s="18">
        <v>0</v>
      </c>
      <c r="T143" s="18"/>
      <c r="U143" s="21"/>
    </row>
    <row r="144" spans="1:21" x14ac:dyDescent="0.25">
      <c r="A144" s="5" t="s">
        <v>246</v>
      </c>
      <c r="B144" s="17">
        <v>43646</v>
      </c>
      <c r="C144" s="22" t="s">
        <v>0</v>
      </c>
      <c r="D144" s="20">
        <v>1795720</v>
      </c>
      <c r="E144" s="18" t="s">
        <v>147</v>
      </c>
      <c r="F144" s="18"/>
      <c r="G144" s="18"/>
      <c r="H144" s="18"/>
      <c r="I144" s="18"/>
      <c r="J144" s="20">
        <v>100000000</v>
      </c>
      <c r="K144" s="20">
        <v>100000000</v>
      </c>
      <c r="L144" s="18" t="s">
        <v>147</v>
      </c>
      <c r="M144" s="20">
        <v>1795720</v>
      </c>
      <c r="N144" s="20">
        <v>100000000</v>
      </c>
      <c r="O144" s="20">
        <v>100000000</v>
      </c>
      <c r="P144" s="18" t="s">
        <v>2</v>
      </c>
      <c r="Q144" s="18">
        <v>0</v>
      </c>
      <c r="R144" s="18" t="s">
        <v>2</v>
      </c>
      <c r="S144" s="18">
        <v>0</v>
      </c>
      <c r="T144" s="18"/>
      <c r="U144" s="21"/>
    </row>
    <row r="145" spans="1:21" x14ac:dyDescent="0.25">
      <c r="A145" s="5" t="s">
        <v>246</v>
      </c>
      <c r="B145" s="17">
        <v>43646</v>
      </c>
      <c r="C145" s="22" t="s">
        <v>30</v>
      </c>
      <c r="D145" s="20">
        <v>1757420</v>
      </c>
      <c r="E145" s="18" t="s">
        <v>148</v>
      </c>
      <c r="F145" s="18"/>
      <c r="G145" s="18"/>
      <c r="H145" s="18"/>
      <c r="I145" s="18"/>
      <c r="J145" s="20">
        <v>100000000</v>
      </c>
      <c r="K145" s="20">
        <v>100000000</v>
      </c>
      <c r="L145" s="18" t="s">
        <v>148</v>
      </c>
      <c r="M145" s="20">
        <v>1757420</v>
      </c>
      <c r="N145" s="20">
        <v>100000000</v>
      </c>
      <c r="O145" s="20">
        <v>100000000</v>
      </c>
      <c r="P145" s="18" t="s">
        <v>2</v>
      </c>
      <c r="Q145" s="18">
        <v>0</v>
      </c>
      <c r="R145" s="18" t="s">
        <v>2</v>
      </c>
      <c r="S145" s="18">
        <v>0</v>
      </c>
      <c r="T145" s="18"/>
      <c r="U145" s="21"/>
    </row>
    <row r="146" spans="1:21" x14ac:dyDescent="0.25">
      <c r="A146" s="5" t="s">
        <v>246</v>
      </c>
      <c r="B146" s="17">
        <v>43646</v>
      </c>
      <c r="C146" s="22" t="s">
        <v>30</v>
      </c>
      <c r="D146" s="20">
        <v>1730480</v>
      </c>
      <c r="E146" s="18" t="s">
        <v>149</v>
      </c>
      <c r="F146" s="18"/>
      <c r="G146" s="18"/>
      <c r="H146" s="18"/>
      <c r="I146" s="18"/>
      <c r="J146" s="20">
        <v>100000000</v>
      </c>
      <c r="K146" s="20">
        <v>100000000</v>
      </c>
      <c r="L146" s="18" t="s">
        <v>149</v>
      </c>
      <c r="M146" s="20">
        <v>1730480</v>
      </c>
      <c r="N146" s="20">
        <v>100000000</v>
      </c>
      <c r="O146" s="20">
        <v>100000000</v>
      </c>
      <c r="P146" s="18" t="s">
        <v>2</v>
      </c>
      <c r="Q146" s="18">
        <v>0</v>
      </c>
      <c r="R146" s="18" t="s">
        <v>2</v>
      </c>
      <c r="S146" s="18">
        <v>0</v>
      </c>
      <c r="T146" s="18"/>
      <c r="U146" s="21"/>
    </row>
    <row r="147" spans="1:21" x14ac:dyDescent="0.25">
      <c r="A147" s="5" t="s">
        <v>246</v>
      </c>
      <c r="B147" s="17">
        <v>43646</v>
      </c>
      <c r="C147" s="22" t="s">
        <v>30</v>
      </c>
      <c r="D147" s="20">
        <v>1806400</v>
      </c>
      <c r="E147" s="18" t="s">
        <v>150</v>
      </c>
      <c r="F147" s="18"/>
      <c r="G147" s="18"/>
      <c r="H147" s="18"/>
      <c r="I147" s="18"/>
      <c r="J147" s="20">
        <v>100000000</v>
      </c>
      <c r="K147" s="20">
        <v>100000000</v>
      </c>
      <c r="L147" s="18" t="s">
        <v>150</v>
      </c>
      <c r="M147" s="20">
        <v>1806400</v>
      </c>
      <c r="N147" s="20">
        <v>100000000</v>
      </c>
      <c r="O147" s="20">
        <v>100000000</v>
      </c>
      <c r="P147" s="18" t="s">
        <v>2</v>
      </c>
      <c r="Q147" s="18">
        <v>0</v>
      </c>
      <c r="R147" s="18" t="s">
        <v>2</v>
      </c>
      <c r="S147" s="18">
        <v>0</v>
      </c>
      <c r="T147" s="18"/>
      <c r="U147" s="21"/>
    </row>
    <row r="148" spans="1:21" x14ac:dyDescent="0.25">
      <c r="A148" s="5" t="s">
        <v>246</v>
      </c>
      <c r="B148" s="17">
        <v>43646</v>
      </c>
      <c r="C148" s="22" t="s">
        <v>30</v>
      </c>
      <c r="D148" s="20">
        <v>1694840</v>
      </c>
      <c r="E148" s="18" t="s">
        <v>151</v>
      </c>
      <c r="F148" s="18"/>
      <c r="G148" s="18"/>
      <c r="H148" s="18"/>
      <c r="I148" s="18"/>
      <c r="J148" s="20">
        <v>100000000</v>
      </c>
      <c r="K148" s="20">
        <v>100000000</v>
      </c>
      <c r="L148" s="18" t="s">
        <v>151</v>
      </c>
      <c r="M148" s="20">
        <v>1694840</v>
      </c>
      <c r="N148" s="20">
        <v>100000000</v>
      </c>
      <c r="O148" s="20">
        <v>100000000</v>
      </c>
      <c r="P148" s="18" t="s">
        <v>2</v>
      </c>
      <c r="Q148" s="18">
        <v>0</v>
      </c>
      <c r="R148" s="18" t="s">
        <v>2</v>
      </c>
      <c r="S148" s="18">
        <v>0</v>
      </c>
      <c r="T148" s="18"/>
      <c r="U148" s="21"/>
    </row>
    <row r="149" spans="1:21" x14ac:dyDescent="0.25">
      <c r="A149" s="5" t="s">
        <v>246</v>
      </c>
      <c r="B149" s="17">
        <v>43646</v>
      </c>
      <c r="C149" s="22" t="s">
        <v>30</v>
      </c>
      <c r="D149" s="20">
        <v>1905540</v>
      </c>
      <c r="E149" s="18" t="s">
        <v>152</v>
      </c>
      <c r="F149" s="18"/>
      <c r="G149" s="18"/>
      <c r="H149" s="18"/>
      <c r="I149" s="18"/>
      <c r="J149" s="20">
        <v>100000000</v>
      </c>
      <c r="K149" s="20">
        <v>100000000</v>
      </c>
      <c r="L149" s="18" t="s">
        <v>152</v>
      </c>
      <c r="M149" s="20">
        <v>1905540</v>
      </c>
      <c r="N149" s="20">
        <v>100000000</v>
      </c>
      <c r="O149" s="20">
        <v>100000000</v>
      </c>
      <c r="P149" s="18" t="s">
        <v>2</v>
      </c>
      <c r="Q149" s="18">
        <v>0</v>
      </c>
      <c r="R149" s="18" t="s">
        <v>2</v>
      </c>
      <c r="S149" s="18">
        <v>0</v>
      </c>
      <c r="T149" s="18"/>
      <c r="U149" s="21"/>
    </row>
    <row r="150" spans="1:21" x14ac:dyDescent="0.25">
      <c r="A150" s="5" t="s">
        <v>246</v>
      </c>
      <c r="B150" s="17">
        <v>43646</v>
      </c>
      <c r="C150" s="22" t="s">
        <v>30</v>
      </c>
      <c r="D150" s="20">
        <v>1939800</v>
      </c>
      <c r="E150" s="18" t="s">
        <v>153</v>
      </c>
      <c r="F150" s="18"/>
      <c r="G150" s="18"/>
      <c r="H150" s="18"/>
      <c r="I150" s="18"/>
      <c r="J150" s="20">
        <v>100000000</v>
      </c>
      <c r="K150" s="20">
        <v>100000000</v>
      </c>
      <c r="L150" s="18" t="s">
        <v>153</v>
      </c>
      <c r="M150" s="20">
        <v>1939800</v>
      </c>
      <c r="N150" s="20">
        <v>100000000</v>
      </c>
      <c r="O150" s="20">
        <v>100000000</v>
      </c>
      <c r="P150" s="18" t="s">
        <v>2</v>
      </c>
      <c r="Q150" s="18">
        <v>0</v>
      </c>
      <c r="R150" s="18" t="s">
        <v>2</v>
      </c>
      <c r="S150" s="18">
        <v>0</v>
      </c>
      <c r="T150" s="18"/>
      <c r="U150" s="21"/>
    </row>
    <row r="151" spans="1:21" x14ac:dyDescent="0.25">
      <c r="A151" s="5" t="s">
        <v>246</v>
      </c>
      <c r="B151" s="17">
        <v>43646</v>
      </c>
      <c r="C151" s="22" t="s">
        <v>30</v>
      </c>
      <c r="D151" s="20">
        <v>1786760</v>
      </c>
      <c r="E151" s="18" t="s">
        <v>154</v>
      </c>
      <c r="F151" s="18"/>
      <c r="G151" s="18"/>
      <c r="H151" s="18"/>
      <c r="I151" s="18"/>
      <c r="J151" s="20">
        <v>100000000</v>
      </c>
      <c r="K151" s="20">
        <v>100000000</v>
      </c>
      <c r="L151" s="18" t="s">
        <v>154</v>
      </c>
      <c r="M151" s="20">
        <v>1786760</v>
      </c>
      <c r="N151" s="20">
        <v>100000000</v>
      </c>
      <c r="O151" s="20">
        <v>100000000</v>
      </c>
      <c r="P151" s="18" t="s">
        <v>2</v>
      </c>
      <c r="Q151" s="18">
        <v>0</v>
      </c>
      <c r="R151" s="18" t="s">
        <v>2</v>
      </c>
      <c r="S151" s="18">
        <v>0</v>
      </c>
      <c r="T151" s="18"/>
      <c r="U151" s="21"/>
    </row>
    <row r="152" spans="1:21" x14ac:dyDescent="0.25">
      <c r="A152" s="5" t="s">
        <v>246</v>
      </c>
      <c r="B152" s="17">
        <v>43646</v>
      </c>
      <c r="C152" s="22" t="s">
        <v>30</v>
      </c>
      <c r="D152" s="20">
        <v>1755580</v>
      </c>
      <c r="E152" s="18" t="s">
        <v>155</v>
      </c>
      <c r="F152" s="18"/>
      <c r="G152" s="18"/>
      <c r="H152" s="18"/>
      <c r="I152" s="18"/>
      <c r="J152" s="20">
        <v>100000000</v>
      </c>
      <c r="K152" s="20">
        <v>100000000</v>
      </c>
      <c r="L152" s="18" t="s">
        <v>155</v>
      </c>
      <c r="M152" s="20">
        <v>1755580</v>
      </c>
      <c r="N152" s="20">
        <v>100000000</v>
      </c>
      <c r="O152" s="20">
        <v>100000000</v>
      </c>
      <c r="P152" s="18" t="s">
        <v>2</v>
      </c>
      <c r="Q152" s="18">
        <v>0</v>
      </c>
      <c r="R152" s="18" t="s">
        <v>2</v>
      </c>
      <c r="S152" s="18">
        <v>0</v>
      </c>
      <c r="T152" s="18"/>
      <c r="U152" s="21"/>
    </row>
    <row r="153" spans="1:21" x14ac:dyDescent="0.25">
      <c r="A153" s="5" t="s">
        <v>246</v>
      </c>
      <c r="B153" s="17">
        <v>43646</v>
      </c>
      <c r="C153" s="22" t="s">
        <v>30</v>
      </c>
      <c r="D153" s="20">
        <v>1920360</v>
      </c>
      <c r="E153" s="18" t="s">
        <v>156</v>
      </c>
      <c r="F153" s="18"/>
      <c r="G153" s="18"/>
      <c r="H153" s="18"/>
      <c r="I153" s="18"/>
      <c r="J153" s="20">
        <v>100000000</v>
      </c>
      <c r="K153" s="20">
        <v>100000000</v>
      </c>
      <c r="L153" s="18" t="s">
        <v>156</v>
      </c>
      <c r="M153" s="20">
        <v>1920360</v>
      </c>
      <c r="N153" s="20">
        <v>100000000</v>
      </c>
      <c r="O153" s="20">
        <v>100000000</v>
      </c>
      <c r="P153" s="18" t="s">
        <v>2</v>
      </c>
      <c r="Q153" s="18">
        <v>0</v>
      </c>
      <c r="R153" s="18" t="s">
        <v>2</v>
      </c>
      <c r="S153" s="18">
        <v>0</v>
      </c>
      <c r="T153" s="18"/>
      <c r="U153" s="21"/>
    </row>
    <row r="154" spans="1:21" x14ac:dyDescent="0.25">
      <c r="A154" s="5" t="s">
        <v>246</v>
      </c>
      <c r="B154" s="17">
        <v>43646</v>
      </c>
      <c r="C154" s="22" t="s">
        <v>30</v>
      </c>
      <c r="D154" s="20">
        <v>1851620</v>
      </c>
      <c r="E154" s="18" t="s">
        <v>157</v>
      </c>
      <c r="F154" s="18"/>
      <c r="G154" s="18"/>
      <c r="H154" s="18"/>
      <c r="I154" s="18"/>
      <c r="J154" s="20">
        <v>100000000</v>
      </c>
      <c r="K154" s="20">
        <v>100000000</v>
      </c>
      <c r="L154" s="18" t="s">
        <v>157</v>
      </c>
      <c r="M154" s="20">
        <v>1851620</v>
      </c>
      <c r="N154" s="20">
        <v>100000000</v>
      </c>
      <c r="O154" s="20">
        <v>100000000</v>
      </c>
      <c r="P154" s="18" t="s">
        <v>2</v>
      </c>
      <c r="Q154" s="18">
        <v>0</v>
      </c>
      <c r="R154" s="18" t="s">
        <v>2</v>
      </c>
      <c r="S154" s="18">
        <v>0</v>
      </c>
      <c r="T154" s="18"/>
      <c r="U154" s="21"/>
    </row>
    <row r="155" spans="1:21" x14ac:dyDescent="0.25">
      <c r="A155" s="5" t="s">
        <v>246</v>
      </c>
      <c r="B155" s="17">
        <v>43646</v>
      </c>
      <c r="C155" s="22" t="s">
        <v>30</v>
      </c>
      <c r="D155" s="20">
        <v>1927560</v>
      </c>
      <c r="E155" s="18" t="s">
        <v>158</v>
      </c>
      <c r="F155" s="18"/>
      <c r="G155" s="18"/>
      <c r="H155" s="18"/>
      <c r="I155" s="18"/>
      <c r="J155" s="20">
        <v>100000000</v>
      </c>
      <c r="K155" s="20">
        <v>100000000</v>
      </c>
      <c r="L155" s="18" t="s">
        <v>158</v>
      </c>
      <c r="M155" s="20">
        <v>1927560</v>
      </c>
      <c r="N155" s="20">
        <v>100000000</v>
      </c>
      <c r="O155" s="20">
        <v>100000000</v>
      </c>
      <c r="P155" s="18" t="s">
        <v>2</v>
      </c>
      <c r="Q155" s="18">
        <v>0</v>
      </c>
      <c r="R155" s="18" t="s">
        <v>2</v>
      </c>
      <c r="S155" s="18">
        <v>0</v>
      </c>
      <c r="T155" s="18"/>
      <c r="U155" s="21"/>
    </row>
    <row r="156" spans="1:21" x14ac:dyDescent="0.25">
      <c r="A156" s="5" t="s">
        <v>246</v>
      </c>
      <c r="B156" s="17">
        <v>43646</v>
      </c>
      <c r="C156" s="22" t="s">
        <v>30</v>
      </c>
      <c r="D156" s="20">
        <v>1930860</v>
      </c>
      <c r="E156" s="18" t="s">
        <v>159</v>
      </c>
      <c r="F156" s="18"/>
      <c r="G156" s="18"/>
      <c r="H156" s="18"/>
      <c r="I156" s="18"/>
      <c r="J156" s="20">
        <v>100000000</v>
      </c>
      <c r="K156" s="20">
        <v>100000000</v>
      </c>
      <c r="L156" s="18" t="s">
        <v>159</v>
      </c>
      <c r="M156" s="20">
        <v>1930860</v>
      </c>
      <c r="N156" s="20">
        <v>100000000</v>
      </c>
      <c r="O156" s="20">
        <v>100000000</v>
      </c>
      <c r="P156" s="18" t="s">
        <v>2</v>
      </c>
      <c r="Q156" s="18">
        <v>0</v>
      </c>
      <c r="R156" s="18" t="s">
        <v>2</v>
      </c>
      <c r="S156" s="18">
        <v>0</v>
      </c>
      <c r="T156" s="18"/>
      <c r="U156" s="21"/>
    </row>
    <row r="157" spans="1:21" x14ac:dyDescent="0.25">
      <c r="A157" s="5" t="s">
        <v>246</v>
      </c>
      <c r="B157" s="17">
        <v>43646</v>
      </c>
      <c r="C157" s="22" t="s">
        <v>30</v>
      </c>
      <c r="D157" s="20">
        <v>1601640</v>
      </c>
      <c r="E157" s="18" t="s">
        <v>160</v>
      </c>
      <c r="F157" s="18"/>
      <c r="G157" s="18"/>
      <c r="H157" s="18"/>
      <c r="I157" s="18"/>
      <c r="J157" s="20">
        <v>100000000</v>
      </c>
      <c r="K157" s="20">
        <v>100000000</v>
      </c>
      <c r="L157" s="18" t="s">
        <v>160</v>
      </c>
      <c r="M157" s="20">
        <v>1601640</v>
      </c>
      <c r="N157" s="20">
        <v>100000000</v>
      </c>
      <c r="O157" s="20">
        <v>100000000</v>
      </c>
      <c r="P157" s="18" t="s">
        <v>2</v>
      </c>
      <c r="Q157" s="18">
        <v>0</v>
      </c>
      <c r="R157" s="18" t="s">
        <v>2</v>
      </c>
      <c r="S157" s="18">
        <v>0</v>
      </c>
      <c r="T157" s="18"/>
      <c r="U157" s="21"/>
    </row>
    <row r="158" spans="1:21" x14ac:dyDescent="0.25">
      <c r="A158" s="5" t="s">
        <v>246</v>
      </c>
      <c r="B158" s="17">
        <v>43646</v>
      </c>
      <c r="C158" s="22" t="s">
        <v>30</v>
      </c>
      <c r="D158" s="20">
        <v>1681340</v>
      </c>
      <c r="E158" s="18" t="s">
        <v>161</v>
      </c>
      <c r="F158" s="18"/>
      <c r="G158" s="18"/>
      <c r="H158" s="18"/>
      <c r="I158" s="18"/>
      <c r="J158" s="20">
        <v>100000000</v>
      </c>
      <c r="K158" s="20">
        <v>100000000</v>
      </c>
      <c r="L158" s="18" t="s">
        <v>161</v>
      </c>
      <c r="M158" s="20">
        <v>1681340</v>
      </c>
      <c r="N158" s="20">
        <v>100000000</v>
      </c>
      <c r="O158" s="20">
        <v>100000000</v>
      </c>
      <c r="P158" s="18" t="s">
        <v>2</v>
      </c>
      <c r="Q158" s="18">
        <v>0</v>
      </c>
      <c r="R158" s="18" t="s">
        <v>2</v>
      </c>
      <c r="S158" s="18">
        <v>0</v>
      </c>
      <c r="T158" s="18"/>
      <c r="U158" s="21"/>
    </row>
    <row r="159" spans="1:21" x14ac:dyDescent="0.25">
      <c r="A159" s="5" t="s">
        <v>246</v>
      </c>
      <c r="B159" s="17">
        <v>43646</v>
      </c>
      <c r="C159" s="22" t="s">
        <v>30</v>
      </c>
      <c r="D159" s="20">
        <v>1744680</v>
      </c>
      <c r="E159" s="18" t="s">
        <v>162</v>
      </c>
      <c r="F159" s="18"/>
      <c r="G159" s="18"/>
      <c r="H159" s="18"/>
      <c r="I159" s="18"/>
      <c r="J159" s="20">
        <v>100000000</v>
      </c>
      <c r="K159" s="20">
        <v>100000000</v>
      </c>
      <c r="L159" s="18" t="s">
        <v>162</v>
      </c>
      <c r="M159" s="20">
        <v>1744680</v>
      </c>
      <c r="N159" s="20">
        <v>100000000</v>
      </c>
      <c r="O159" s="20">
        <v>100000000</v>
      </c>
      <c r="P159" s="18" t="s">
        <v>2</v>
      </c>
      <c r="Q159" s="18">
        <v>0</v>
      </c>
      <c r="R159" s="18" t="s">
        <v>2</v>
      </c>
      <c r="S159" s="18">
        <v>0</v>
      </c>
      <c r="T159" s="18"/>
      <c r="U159" s="21"/>
    </row>
    <row r="160" spans="1:21" x14ac:dyDescent="0.25">
      <c r="A160" s="5" t="s">
        <v>246</v>
      </c>
      <c r="B160" s="17">
        <v>43646</v>
      </c>
      <c r="C160" s="22" t="s">
        <v>30</v>
      </c>
      <c r="D160" s="20">
        <v>1781260</v>
      </c>
      <c r="E160" s="18" t="s">
        <v>163</v>
      </c>
      <c r="F160" s="18"/>
      <c r="G160" s="18"/>
      <c r="H160" s="18"/>
      <c r="I160" s="18"/>
      <c r="J160" s="20">
        <v>100000000</v>
      </c>
      <c r="K160" s="20">
        <v>100000000</v>
      </c>
      <c r="L160" s="18" t="s">
        <v>163</v>
      </c>
      <c r="M160" s="20">
        <v>1781260</v>
      </c>
      <c r="N160" s="20">
        <v>100000000</v>
      </c>
      <c r="O160" s="20">
        <v>100000000</v>
      </c>
      <c r="P160" s="18" t="s">
        <v>2</v>
      </c>
      <c r="Q160" s="18">
        <v>0</v>
      </c>
      <c r="R160" s="18" t="s">
        <v>2</v>
      </c>
      <c r="S160" s="18">
        <v>0</v>
      </c>
      <c r="T160" s="18"/>
      <c r="U160" s="21"/>
    </row>
    <row r="161" spans="1:21" x14ac:dyDescent="0.25">
      <c r="A161" s="5" t="s">
        <v>246</v>
      </c>
      <c r="B161" s="17">
        <v>43646</v>
      </c>
      <c r="C161" s="22" t="s">
        <v>30</v>
      </c>
      <c r="D161" s="20">
        <v>1903540</v>
      </c>
      <c r="E161" s="18" t="s">
        <v>164</v>
      </c>
      <c r="F161" s="18"/>
      <c r="G161" s="18"/>
      <c r="H161" s="18"/>
      <c r="I161" s="18"/>
      <c r="J161" s="20">
        <v>100000000</v>
      </c>
      <c r="K161" s="20">
        <v>100000000</v>
      </c>
      <c r="L161" s="18" t="s">
        <v>164</v>
      </c>
      <c r="M161" s="20">
        <v>1903540</v>
      </c>
      <c r="N161" s="20">
        <v>100000000</v>
      </c>
      <c r="O161" s="20">
        <v>100000000</v>
      </c>
      <c r="P161" s="18" t="s">
        <v>2</v>
      </c>
      <c r="Q161" s="18">
        <v>0</v>
      </c>
      <c r="R161" s="18" t="s">
        <v>2</v>
      </c>
      <c r="S161" s="18">
        <v>0</v>
      </c>
      <c r="T161" s="18"/>
      <c r="U161" s="21"/>
    </row>
    <row r="162" spans="1:21" x14ac:dyDescent="0.25">
      <c r="A162" s="5" t="s">
        <v>246</v>
      </c>
      <c r="B162" s="17">
        <v>43646</v>
      </c>
      <c r="C162" s="22" t="s">
        <v>30</v>
      </c>
      <c r="D162" s="20">
        <v>1953680</v>
      </c>
      <c r="E162" s="18" t="s">
        <v>165</v>
      </c>
      <c r="F162" s="18"/>
      <c r="G162" s="18"/>
      <c r="H162" s="18"/>
      <c r="I162" s="18"/>
      <c r="J162" s="20">
        <v>100000000</v>
      </c>
      <c r="K162" s="20">
        <v>100000000</v>
      </c>
      <c r="L162" s="18" t="s">
        <v>165</v>
      </c>
      <c r="M162" s="20">
        <v>1953680</v>
      </c>
      <c r="N162" s="20">
        <v>100000000</v>
      </c>
      <c r="O162" s="20">
        <v>100000000</v>
      </c>
      <c r="P162" s="18" t="s">
        <v>2</v>
      </c>
      <c r="Q162" s="18">
        <v>0</v>
      </c>
      <c r="R162" s="18" t="s">
        <v>2</v>
      </c>
      <c r="S162" s="18">
        <v>0</v>
      </c>
      <c r="T162" s="18"/>
      <c r="U162" s="21"/>
    </row>
    <row r="163" spans="1:21" x14ac:dyDescent="0.25">
      <c r="A163" s="5" t="s">
        <v>246</v>
      </c>
      <c r="B163" s="17">
        <v>43646</v>
      </c>
      <c r="C163" s="22" t="s">
        <v>30</v>
      </c>
      <c r="D163" s="20">
        <v>1637100</v>
      </c>
      <c r="E163" s="18" t="s">
        <v>166</v>
      </c>
      <c r="F163" s="18"/>
      <c r="G163" s="18"/>
      <c r="H163" s="18"/>
      <c r="I163" s="18"/>
      <c r="J163" s="20">
        <v>100000000</v>
      </c>
      <c r="K163" s="20">
        <v>100000000</v>
      </c>
      <c r="L163" s="18" t="s">
        <v>166</v>
      </c>
      <c r="M163" s="20">
        <v>1637100</v>
      </c>
      <c r="N163" s="20">
        <v>100000000</v>
      </c>
      <c r="O163" s="20">
        <v>100000000</v>
      </c>
      <c r="P163" s="18" t="s">
        <v>2</v>
      </c>
      <c r="Q163" s="18">
        <v>0</v>
      </c>
      <c r="R163" s="18" t="s">
        <v>2</v>
      </c>
      <c r="S163" s="18">
        <v>0</v>
      </c>
      <c r="T163" s="18"/>
      <c r="U163" s="21"/>
    </row>
    <row r="164" spans="1:21" x14ac:dyDescent="0.25">
      <c r="A164" s="5" t="s">
        <v>246</v>
      </c>
      <c r="B164" s="17">
        <v>43646</v>
      </c>
      <c r="C164" s="22" t="s">
        <v>30</v>
      </c>
      <c r="D164" s="20">
        <v>1938500</v>
      </c>
      <c r="E164" s="18" t="s">
        <v>167</v>
      </c>
      <c r="F164" s="18"/>
      <c r="G164" s="18"/>
      <c r="H164" s="18"/>
      <c r="I164" s="18"/>
      <c r="J164" s="20">
        <v>100000000</v>
      </c>
      <c r="K164" s="20">
        <v>100000000</v>
      </c>
      <c r="L164" s="18" t="s">
        <v>167</v>
      </c>
      <c r="M164" s="20">
        <v>1938500</v>
      </c>
      <c r="N164" s="20">
        <v>100000000</v>
      </c>
      <c r="O164" s="20">
        <v>100000000</v>
      </c>
      <c r="P164" s="18" t="s">
        <v>2</v>
      </c>
      <c r="Q164" s="18">
        <v>0</v>
      </c>
      <c r="R164" s="18" t="s">
        <v>2</v>
      </c>
      <c r="S164" s="18">
        <v>0</v>
      </c>
      <c r="T164" s="18"/>
      <c r="U164" s="21"/>
    </row>
    <row r="165" spans="1:21" x14ac:dyDescent="0.25">
      <c r="A165" s="5" t="s">
        <v>246</v>
      </c>
      <c r="B165" s="17">
        <v>43646</v>
      </c>
      <c r="C165" s="22" t="s">
        <v>30</v>
      </c>
      <c r="D165" s="20">
        <v>1970560</v>
      </c>
      <c r="E165" s="18" t="s">
        <v>168</v>
      </c>
      <c r="F165" s="18"/>
      <c r="G165" s="18"/>
      <c r="H165" s="18"/>
      <c r="I165" s="18"/>
      <c r="J165" s="20">
        <v>100000000</v>
      </c>
      <c r="K165" s="20">
        <v>100000000</v>
      </c>
      <c r="L165" s="18" t="s">
        <v>168</v>
      </c>
      <c r="M165" s="20">
        <v>1970560</v>
      </c>
      <c r="N165" s="20">
        <v>100000000</v>
      </c>
      <c r="O165" s="20">
        <v>100000000</v>
      </c>
      <c r="P165" s="18" t="s">
        <v>2</v>
      </c>
      <c r="Q165" s="18">
        <v>0</v>
      </c>
      <c r="R165" s="18" t="s">
        <v>2</v>
      </c>
      <c r="S165" s="18">
        <v>0</v>
      </c>
      <c r="T165" s="18"/>
      <c r="U165" s="21"/>
    </row>
    <row r="166" spans="1:21" x14ac:dyDescent="0.25">
      <c r="A166" s="5" t="s">
        <v>246</v>
      </c>
      <c r="B166" s="17">
        <v>43646</v>
      </c>
      <c r="C166" s="22" t="s">
        <v>30</v>
      </c>
      <c r="D166" s="20">
        <v>1889460</v>
      </c>
      <c r="E166" s="18" t="s">
        <v>169</v>
      </c>
      <c r="F166" s="18"/>
      <c r="G166" s="18"/>
      <c r="H166" s="18"/>
      <c r="I166" s="18"/>
      <c r="J166" s="20">
        <v>100000000</v>
      </c>
      <c r="K166" s="20">
        <v>100000000</v>
      </c>
      <c r="L166" s="18" t="s">
        <v>169</v>
      </c>
      <c r="M166" s="20">
        <v>1889460</v>
      </c>
      <c r="N166" s="20">
        <v>100000000</v>
      </c>
      <c r="O166" s="20">
        <v>100000000</v>
      </c>
      <c r="P166" s="18" t="s">
        <v>2</v>
      </c>
      <c r="Q166" s="18">
        <v>0</v>
      </c>
      <c r="R166" s="18" t="s">
        <v>2</v>
      </c>
      <c r="S166" s="18">
        <v>0</v>
      </c>
      <c r="T166" s="18"/>
      <c r="U166" s="21"/>
    </row>
    <row r="167" spans="1:21" x14ac:dyDescent="0.25">
      <c r="A167" s="5" t="s">
        <v>246</v>
      </c>
      <c r="B167" s="17">
        <v>43646</v>
      </c>
      <c r="C167" s="22" t="s">
        <v>30</v>
      </c>
      <c r="D167" s="20">
        <v>1746820</v>
      </c>
      <c r="E167" s="18" t="s">
        <v>170</v>
      </c>
      <c r="F167" s="18"/>
      <c r="G167" s="18"/>
      <c r="H167" s="18"/>
      <c r="I167" s="18"/>
      <c r="J167" s="20">
        <v>100000000</v>
      </c>
      <c r="K167" s="20">
        <v>100000000</v>
      </c>
      <c r="L167" s="18" t="s">
        <v>170</v>
      </c>
      <c r="M167" s="20">
        <v>1746820</v>
      </c>
      <c r="N167" s="20">
        <v>100000000</v>
      </c>
      <c r="O167" s="20">
        <v>100000000</v>
      </c>
      <c r="P167" s="18" t="s">
        <v>2</v>
      </c>
      <c r="Q167" s="18">
        <v>0</v>
      </c>
      <c r="R167" s="18" t="s">
        <v>2</v>
      </c>
      <c r="S167" s="18">
        <v>0</v>
      </c>
      <c r="T167" s="18"/>
      <c r="U167" s="21"/>
    </row>
    <row r="168" spans="1:21" x14ac:dyDescent="0.25">
      <c r="A168" s="5" t="s">
        <v>246</v>
      </c>
      <c r="B168" s="17">
        <v>43646</v>
      </c>
      <c r="C168" s="22" t="s">
        <v>30</v>
      </c>
      <c r="D168" s="20">
        <v>1647360</v>
      </c>
      <c r="E168" s="18" t="s">
        <v>171</v>
      </c>
      <c r="F168" s="18"/>
      <c r="G168" s="18"/>
      <c r="H168" s="18"/>
      <c r="I168" s="18"/>
      <c r="J168" s="20">
        <v>100000000</v>
      </c>
      <c r="K168" s="20">
        <v>100000000</v>
      </c>
      <c r="L168" s="18" t="s">
        <v>171</v>
      </c>
      <c r="M168" s="20">
        <v>1647360</v>
      </c>
      <c r="N168" s="20">
        <v>100000000</v>
      </c>
      <c r="O168" s="20">
        <v>100000000</v>
      </c>
      <c r="P168" s="18" t="s">
        <v>2</v>
      </c>
      <c r="Q168" s="18">
        <v>0</v>
      </c>
      <c r="R168" s="18" t="s">
        <v>2</v>
      </c>
      <c r="S168" s="18">
        <v>0</v>
      </c>
      <c r="T168" s="18"/>
      <c r="U168" s="21"/>
    </row>
    <row r="169" spans="1:21" x14ac:dyDescent="0.25">
      <c r="A169" s="5" t="s">
        <v>246</v>
      </c>
      <c r="B169" s="17">
        <v>43646</v>
      </c>
      <c r="C169" s="22" t="s">
        <v>30</v>
      </c>
      <c r="D169" s="20">
        <v>1866600</v>
      </c>
      <c r="E169" s="18" t="s">
        <v>172</v>
      </c>
      <c r="F169" s="18"/>
      <c r="G169" s="18"/>
      <c r="H169" s="18"/>
      <c r="I169" s="18"/>
      <c r="J169" s="20">
        <v>100000000</v>
      </c>
      <c r="K169" s="20">
        <v>100000000</v>
      </c>
      <c r="L169" s="18" t="s">
        <v>172</v>
      </c>
      <c r="M169" s="20">
        <v>1866600</v>
      </c>
      <c r="N169" s="20">
        <v>100000000</v>
      </c>
      <c r="O169" s="20">
        <v>100000000</v>
      </c>
      <c r="P169" s="18" t="s">
        <v>2</v>
      </c>
      <c r="Q169" s="18">
        <v>0</v>
      </c>
      <c r="R169" s="18" t="s">
        <v>2</v>
      </c>
      <c r="S169" s="18">
        <v>0</v>
      </c>
      <c r="T169" s="18"/>
      <c r="U169" s="21"/>
    </row>
    <row r="170" spans="1:21" x14ac:dyDescent="0.25">
      <c r="A170" s="5" t="s">
        <v>246</v>
      </c>
      <c r="B170" s="17">
        <v>43646</v>
      </c>
      <c r="C170" s="22" t="s">
        <v>30</v>
      </c>
      <c r="D170" s="20">
        <v>1822780</v>
      </c>
      <c r="E170" s="18" t="s">
        <v>173</v>
      </c>
      <c r="F170" s="18"/>
      <c r="G170" s="18"/>
      <c r="H170" s="18"/>
      <c r="I170" s="18"/>
      <c r="J170" s="20">
        <v>100000000</v>
      </c>
      <c r="K170" s="20">
        <v>100000000</v>
      </c>
      <c r="L170" s="18" t="s">
        <v>173</v>
      </c>
      <c r="M170" s="20">
        <v>1822780</v>
      </c>
      <c r="N170" s="20">
        <v>100000000</v>
      </c>
      <c r="O170" s="20">
        <v>100000000</v>
      </c>
      <c r="P170" s="18" t="s">
        <v>2</v>
      </c>
      <c r="Q170" s="18">
        <v>0</v>
      </c>
      <c r="R170" s="18" t="s">
        <v>2</v>
      </c>
      <c r="S170" s="18">
        <v>0</v>
      </c>
      <c r="T170" s="18"/>
      <c r="U170" s="21"/>
    </row>
    <row r="171" spans="1:21" x14ac:dyDescent="0.25">
      <c r="A171" s="5" t="s">
        <v>246</v>
      </c>
      <c r="B171" s="17">
        <v>43646</v>
      </c>
      <c r="C171" s="22" t="s">
        <v>30</v>
      </c>
      <c r="D171" s="20">
        <v>1737040</v>
      </c>
      <c r="E171" s="18" t="s">
        <v>174</v>
      </c>
      <c r="F171" s="18"/>
      <c r="G171" s="18"/>
      <c r="H171" s="18"/>
      <c r="I171" s="18"/>
      <c r="J171" s="20">
        <v>100000000</v>
      </c>
      <c r="K171" s="20">
        <v>100000000</v>
      </c>
      <c r="L171" s="18" t="s">
        <v>174</v>
      </c>
      <c r="M171" s="20">
        <v>1737040</v>
      </c>
      <c r="N171" s="20">
        <v>100000000</v>
      </c>
      <c r="O171" s="20">
        <v>100000000</v>
      </c>
      <c r="P171" s="18" t="s">
        <v>2</v>
      </c>
      <c r="Q171" s="18">
        <v>0</v>
      </c>
      <c r="R171" s="18" t="s">
        <v>2</v>
      </c>
      <c r="S171" s="18">
        <v>0</v>
      </c>
      <c r="T171" s="18"/>
      <c r="U171" s="21"/>
    </row>
    <row r="172" spans="1:21" x14ac:dyDescent="0.25">
      <c r="A172" s="5" t="s">
        <v>246</v>
      </c>
      <c r="B172" s="17">
        <v>43646</v>
      </c>
      <c r="C172" s="22" t="s">
        <v>30</v>
      </c>
      <c r="D172" s="20">
        <v>1865440</v>
      </c>
      <c r="E172" s="18" t="s">
        <v>175</v>
      </c>
      <c r="F172" s="18"/>
      <c r="G172" s="18"/>
      <c r="H172" s="18"/>
      <c r="I172" s="18"/>
      <c r="J172" s="20">
        <v>100000000</v>
      </c>
      <c r="K172" s="20">
        <v>100000000</v>
      </c>
      <c r="L172" s="18" t="s">
        <v>175</v>
      </c>
      <c r="M172" s="20">
        <v>1865440</v>
      </c>
      <c r="N172" s="20">
        <v>100000000</v>
      </c>
      <c r="O172" s="20">
        <v>100000000</v>
      </c>
      <c r="P172" s="18" t="s">
        <v>2</v>
      </c>
      <c r="Q172" s="18">
        <v>0</v>
      </c>
      <c r="R172" s="18" t="s">
        <v>2</v>
      </c>
      <c r="S172" s="18">
        <v>0</v>
      </c>
      <c r="T172" s="18"/>
      <c r="U172" s="21"/>
    </row>
    <row r="173" spans="1:21" x14ac:dyDescent="0.25">
      <c r="A173" s="5" t="s">
        <v>246</v>
      </c>
      <c r="B173" s="17">
        <v>43646</v>
      </c>
      <c r="C173" s="22" t="s">
        <v>30</v>
      </c>
      <c r="D173" s="20">
        <v>1688840</v>
      </c>
      <c r="E173" s="18" t="s">
        <v>176</v>
      </c>
      <c r="F173" s="18"/>
      <c r="G173" s="18"/>
      <c r="H173" s="18"/>
      <c r="I173" s="18"/>
      <c r="J173" s="20">
        <v>100000000</v>
      </c>
      <c r="K173" s="20">
        <v>100000000</v>
      </c>
      <c r="L173" s="18" t="s">
        <v>176</v>
      </c>
      <c r="M173" s="20">
        <v>1688840</v>
      </c>
      <c r="N173" s="20">
        <v>100000000</v>
      </c>
      <c r="O173" s="20">
        <v>100000000</v>
      </c>
      <c r="P173" s="18" t="s">
        <v>2</v>
      </c>
      <c r="Q173" s="18">
        <v>0</v>
      </c>
      <c r="R173" s="18" t="s">
        <v>2</v>
      </c>
      <c r="S173" s="18">
        <v>0</v>
      </c>
      <c r="T173" s="18"/>
      <c r="U173" s="21"/>
    </row>
    <row r="174" spans="1:21" x14ac:dyDescent="0.25">
      <c r="A174" s="5" t="s">
        <v>246</v>
      </c>
      <c r="B174" s="17">
        <v>43646</v>
      </c>
      <c r="C174" s="22" t="s">
        <v>30</v>
      </c>
      <c r="D174" s="20">
        <v>1731900</v>
      </c>
      <c r="E174" s="18" t="s">
        <v>177</v>
      </c>
      <c r="F174" s="18"/>
      <c r="G174" s="18"/>
      <c r="H174" s="18"/>
      <c r="I174" s="18"/>
      <c r="J174" s="20">
        <v>100000000</v>
      </c>
      <c r="K174" s="20">
        <v>100000000</v>
      </c>
      <c r="L174" s="18" t="s">
        <v>177</v>
      </c>
      <c r="M174" s="20">
        <v>1731900</v>
      </c>
      <c r="N174" s="20">
        <v>100000000</v>
      </c>
      <c r="O174" s="20">
        <v>100000000</v>
      </c>
      <c r="P174" s="18" t="s">
        <v>2</v>
      </c>
      <c r="Q174" s="18">
        <v>0</v>
      </c>
      <c r="R174" s="18" t="s">
        <v>2</v>
      </c>
      <c r="S174" s="18">
        <v>0</v>
      </c>
      <c r="T174" s="18"/>
      <c r="U174" s="21"/>
    </row>
    <row r="175" spans="1:21" x14ac:dyDescent="0.25">
      <c r="A175" s="5" t="s">
        <v>246</v>
      </c>
      <c r="B175" s="17">
        <v>43646</v>
      </c>
      <c r="C175" s="22" t="s">
        <v>30</v>
      </c>
      <c r="D175" s="20">
        <v>1850480</v>
      </c>
      <c r="E175" s="18" t="s">
        <v>178</v>
      </c>
      <c r="F175" s="18"/>
      <c r="G175" s="18"/>
      <c r="H175" s="18"/>
      <c r="I175" s="18"/>
      <c r="J175" s="20">
        <v>100000000</v>
      </c>
      <c r="K175" s="20">
        <v>100000000</v>
      </c>
      <c r="L175" s="18" t="s">
        <v>178</v>
      </c>
      <c r="M175" s="20">
        <v>1850480</v>
      </c>
      <c r="N175" s="20">
        <v>100000000</v>
      </c>
      <c r="O175" s="20">
        <v>100000000</v>
      </c>
      <c r="P175" s="18" t="s">
        <v>2</v>
      </c>
      <c r="Q175" s="18">
        <v>0</v>
      </c>
      <c r="R175" s="18" t="s">
        <v>2</v>
      </c>
      <c r="S175" s="18">
        <v>0</v>
      </c>
      <c r="T175" s="18"/>
      <c r="U175" s="21"/>
    </row>
    <row r="176" spans="1:21" x14ac:dyDescent="0.25">
      <c r="A176" s="5" t="s">
        <v>246</v>
      </c>
      <c r="B176" s="17">
        <v>43646</v>
      </c>
      <c r="C176" s="22" t="s">
        <v>30</v>
      </c>
      <c r="D176" s="20">
        <v>1671380</v>
      </c>
      <c r="E176" s="18" t="s">
        <v>179</v>
      </c>
      <c r="F176" s="18"/>
      <c r="G176" s="18"/>
      <c r="H176" s="18"/>
      <c r="I176" s="18"/>
      <c r="J176" s="20">
        <v>100000000</v>
      </c>
      <c r="K176" s="20">
        <v>100000000</v>
      </c>
      <c r="L176" s="18" t="s">
        <v>179</v>
      </c>
      <c r="M176" s="20">
        <v>1671380</v>
      </c>
      <c r="N176" s="20">
        <v>100000000</v>
      </c>
      <c r="O176" s="20">
        <v>100000000</v>
      </c>
      <c r="P176" s="18" t="s">
        <v>2</v>
      </c>
      <c r="Q176" s="18">
        <v>0</v>
      </c>
      <c r="R176" s="18" t="s">
        <v>2</v>
      </c>
      <c r="S176" s="18">
        <v>0</v>
      </c>
      <c r="T176" s="18"/>
      <c r="U176" s="21"/>
    </row>
    <row r="177" spans="1:21" x14ac:dyDescent="0.25">
      <c r="A177" s="5" t="s">
        <v>246</v>
      </c>
      <c r="B177" s="17">
        <v>43646</v>
      </c>
      <c r="C177" s="22" t="s">
        <v>30</v>
      </c>
      <c r="D177" s="20">
        <v>1742860</v>
      </c>
      <c r="E177" s="18" t="s">
        <v>180</v>
      </c>
      <c r="F177" s="18"/>
      <c r="G177" s="18"/>
      <c r="H177" s="18"/>
      <c r="I177" s="18"/>
      <c r="J177" s="20">
        <v>100000000</v>
      </c>
      <c r="K177" s="20">
        <v>100000000</v>
      </c>
      <c r="L177" s="18" t="s">
        <v>180</v>
      </c>
      <c r="M177" s="20">
        <v>1742860</v>
      </c>
      <c r="N177" s="20">
        <v>100000000</v>
      </c>
      <c r="O177" s="20">
        <v>100000000</v>
      </c>
      <c r="P177" s="18" t="s">
        <v>2</v>
      </c>
      <c r="Q177" s="18">
        <v>0</v>
      </c>
      <c r="R177" s="18" t="s">
        <v>2</v>
      </c>
      <c r="S177" s="18">
        <v>0</v>
      </c>
      <c r="T177" s="18"/>
      <c r="U177" s="21"/>
    </row>
    <row r="178" spans="1:21" x14ac:dyDescent="0.25">
      <c r="A178" s="5" t="s">
        <v>246</v>
      </c>
      <c r="B178" s="17">
        <v>43646</v>
      </c>
      <c r="C178" s="22" t="s">
        <v>30</v>
      </c>
      <c r="D178" s="20">
        <v>1636120</v>
      </c>
      <c r="E178" s="18" t="s">
        <v>181</v>
      </c>
      <c r="F178" s="18"/>
      <c r="G178" s="18"/>
      <c r="H178" s="18"/>
      <c r="I178" s="18"/>
      <c r="J178" s="20">
        <v>100000000</v>
      </c>
      <c r="K178" s="20">
        <v>100000000</v>
      </c>
      <c r="L178" s="18" t="s">
        <v>181</v>
      </c>
      <c r="M178" s="20">
        <v>1636120</v>
      </c>
      <c r="N178" s="20">
        <v>100000000</v>
      </c>
      <c r="O178" s="20">
        <v>100000000</v>
      </c>
      <c r="P178" s="18" t="s">
        <v>2</v>
      </c>
      <c r="Q178" s="18">
        <v>0</v>
      </c>
      <c r="R178" s="18" t="s">
        <v>2</v>
      </c>
      <c r="S178" s="18">
        <v>0</v>
      </c>
      <c r="T178" s="18"/>
      <c r="U178" s="21"/>
    </row>
    <row r="179" spans="1:21" x14ac:dyDescent="0.25">
      <c r="A179" s="5" t="s">
        <v>246</v>
      </c>
      <c r="B179" s="17">
        <v>43646</v>
      </c>
      <c r="C179" s="22" t="s">
        <v>30</v>
      </c>
      <c r="D179" s="20">
        <v>1961980</v>
      </c>
      <c r="E179" s="18" t="s">
        <v>182</v>
      </c>
      <c r="F179" s="18"/>
      <c r="G179" s="18"/>
      <c r="H179" s="18"/>
      <c r="I179" s="18"/>
      <c r="J179" s="20">
        <v>100000000</v>
      </c>
      <c r="K179" s="20">
        <v>100000000</v>
      </c>
      <c r="L179" s="18" t="s">
        <v>182</v>
      </c>
      <c r="M179" s="20">
        <v>1961980</v>
      </c>
      <c r="N179" s="20">
        <v>100000000</v>
      </c>
      <c r="O179" s="20">
        <v>100000000</v>
      </c>
      <c r="P179" s="18" t="s">
        <v>2</v>
      </c>
      <c r="Q179" s="18">
        <v>0</v>
      </c>
      <c r="R179" s="18" t="s">
        <v>2</v>
      </c>
      <c r="S179" s="18">
        <v>0</v>
      </c>
      <c r="T179" s="18"/>
      <c r="U179" s="21"/>
    </row>
    <row r="180" spans="1:21" x14ac:dyDescent="0.25">
      <c r="A180" s="5" t="s">
        <v>246</v>
      </c>
      <c r="B180" s="17">
        <v>43646</v>
      </c>
      <c r="C180" s="22" t="s">
        <v>30</v>
      </c>
      <c r="D180" s="20">
        <v>1794040</v>
      </c>
      <c r="E180" s="18" t="s">
        <v>183</v>
      </c>
      <c r="F180" s="18"/>
      <c r="G180" s="18"/>
      <c r="H180" s="18"/>
      <c r="I180" s="18"/>
      <c r="J180" s="20">
        <v>100000000</v>
      </c>
      <c r="K180" s="20">
        <v>100000000</v>
      </c>
      <c r="L180" s="18" t="s">
        <v>183</v>
      </c>
      <c r="M180" s="20">
        <v>1794040</v>
      </c>
      <c r="N180" s="20">
        <v>100000000</v>
      </c>
      <c r="O180" s="20">
        <v>100000000</v>
      </c>
      <c r="P180" s="18" t="s">
        <v>2</v>
      </c>
      <c r="Q180" s="18">
        <v>0</v>
      </c>
      <c r="R180" s="18" t="s">
        <v>2</v>
      </c>
      <c r="S180" s="18">
        <v>0</v>
      </c>
      <c r="T180" s="18"/>
      <c r="U180" s="21"/>
    </row>
    <row r="181" spans="1:21" x14ac:dyDescent="0.25">
      <c r="A181" s="5" t="s">
        <v>246</v>
      </c>
      <c r="B181" s="17">
        <v>43646</v>
      </c>
      <c r="C181" s="22" t="s">
        <v>30</v>
      </c>
      <c r="D181" s="20">
        <v>1991280</v>
      </c>
      <c r="E181" s="18" t="s">
        <v>184</v>
      </c>
      <c r="F181" s="18"/>
      <c r="G181" s="18"/>
      <c r="H181" s="18"/>
      <c r="I181" s="18"/>
      <c r="J181" s="20">
        <v>100000000</v>
      </c>
      <c r="K181" s="20">
        <v>100000000</v>
      </c>
      <c r="L181" s="18" t="s">
        <v>184</v>
      </c>
      <c r="M181" s="20">
        <v>1991280</v>
      </c>
      <c r="N181" s="20">
        <v>100000000</v>
      </c>
      <c r="O181" s="20">
        <v>100000000</v>
      </c>
      <c r="P181" s="18" t="s">
        <v>2</v>
      </c>
      <c r="Q181" s="18">
        <v>0</v>
      </c>
      <c r="R181" s="18" t="s">
        <v>2</v>
      </c>
      <c r="S181" s="18">
        <v>0</v>
      </c>
      <c r="T181" s="18"/>
      <c r="U181" s="21"/>
    </row>
    <row r="182" spans="1:21" x14ac:dyDescent="0.25">
      <c r="A182" s="5" t="s">
        <v>246</v>
      </c>
      <c r="B182" s="17">
        <v>43646</v>
      </c>
      <c r="C182" s="22" t="s">
        <v>30</v>
      </c>
      <c r="D182" s="20">
        <v>1612480</v>
      </c>
      <c r="E182" s="18" t="s">
        <v>185</v>
      </c>
      <c r="F182" s="18"/>
      <c r="G182" s="18"/>
      <c r="H182" s="18"/>
      <c r="I182" s="18"/>
      <c r="J182" s="20">
        <v>100000000</v>
      </c>
      <c r="K182" s="20">
        <v>100000000</v>
      </c>
      <c r="L182" s="18" t="s">
        <v>185</v>
      </c>
      <c r="M182" s="20">
        <v>1612480</v>
      </c>
      <c r="N182" s="20">
        <v>100000000</v>
      </c>
      <c r="O182" s="20">
        <v>100000000</v>
      </c>
      <c r="P182" s="18" t="s">
        <v>2</v>
      </c>
      <c r="Q182" s="18">
        <v>0</v>
      </c>
      <c r="R182" s="18" t="s">
        <v>2</v>
      </c>
      <c r="S182" s="18">
        <v>0</v>
      </c>
      <c r="T182" s="18"/>
      <c r="U182" s="21"/>
    </row>
    <row r="183" spans="1:21" x14ac:dyDescent="0.25">
      <c r="A183" s="5" t="s">
        <v>246</v>
      </c>
      <c r="B183" s="17">
        <v>43646</v>
      </c>
      <c r="C183" s="22" t="s">
        <v>30</v>
      </c>
      <c r="D183" s="20">
        <v>1928500</v>
      </c>
      <c r="E183" s="18" t="s">
        <v>186</v>
      </c>
      <c r="F183" s="18"/>
      <c r="G183" s="18"/>
      <c r="H183" s="18"/>
      <c r="I183" s="18"/>
      <c r="J183" s="20">
        <v>100000000</v>
      </c>
      <c r="K183" s="20">
        <v>100000000</v>
      </c>
      <c r="L183" s="18" t="s">
        <v>186</v>
      </c>
      <c r="M183" s="20">
        <v>1928500</v>
      </c>
      <c r="N183" s="20">
        <v>100000000</v>
      </c>
      <c r="O183" s="20">
        <v>100000000</v>
      </c>
      <c r="P183" s="18" t="s">
        <v>2</v>
      </c>
      <c r="Q183" s="18">
        <v>0</v>
      </c>
      <c r="R183" s="18" t="s">
        <v>2</v>
      </c>
      <c r="S183" s="18">
        <v>0</v>
      </c>
      <c r="T183" s="18"/>
      <c r="U183" s="21"/>
    </row>
    <row r="184" spans="1:21" x14ac:dyDescent="0.25">
      <c r="A184" s="5" t="s">
        <v>246</v>
      </c>
      <c r="B184" s="17">
        <v>43646</v>
      </c>
      <c r="C184" s="22" t="s">
        <v>30</v>
      </c>
      <c r="D184" s="20">
        <v>1770320</v>
      </c>
      <c r="E184" s="18" t="s">
        <v>187</v>
      </c>
      <c r="F184" s="18"/>
      <c r="G184" s="18"/>
      <c r="H184" s="18"/>
      <c r="I184" s="18"/>
      <c r="J184" s="20">
        <v>100000000</v>
      </c>
      <c r="K184" s="20">
        <v>100000000</v>
      </c>
      <c r="L184" s="18" t="s">
        <v>187</v>
      </c>
      <c r="M184" s="20">
        <v>1770320</v>
      </c>
      <c r="N184" s="20">
        <v>100000000</v>
      </c>
      <c r="O184" s="20">
        <v>100000000</v>
      </c>
      <c r="P184" s="18" t="s">
        <v>2</v>
      </c>
      <c r="Q184" s="18">
        <v>0</v>
      </c>
      <c r="R184" s="18" t="s">
        <v>2</v>
      </c>
      <c r="S184" s="18">
        <v>0</v>
      </c>
      <c r="T184" s="18"/>
      <c r="U184" s="21"/>
    </row>
    <row r="185" spans="1:21" x14ac:dyDescent="0.25">
      <c r="A185" s="5" t="s">
        <v>246</v>
      </c>
      <c r="B185" s="17">
        <v>43646</v>
      </c>
      <c r="C185" s="22" t="s">
        <v>30</v>
      </c>
      <c r="D185" s="20">
        <v>1796900</v>
      </c>
      <c r="E185" s="18" t="s">
        <v>188</v>
      </c>
      <c r="F185" s="18"/>
      <c r="G185" s="18"/>
      <c r="H185" s="18"/>
      <c r="I185" s="18"/>
      <c r="J185" s="20">
        <v>100000000</v>
      </c>
      <c r="K185" s="20">
        <v>100000000</v>
      </c>
      <c r="L185" s="18" t="s">
        <v>188</v>
      </c>
      <c r="M185" s="20">
        <v>1796900</v>
      </c>
      <c r="N185" s="20">
        <v>100000000</v>
      </c>
      <c r="O185" s="20">
        <v>100000000</v>
      </c>
      <c r="P185" s="18" t="s">
        <v>2</v>
      </c>
      <c r="Q185" s="18">
        <v>0</v>
      </c>
      <c r="R185" s="18" t="s">
        <v>2</v>
      </c>
      <c r="S185" s="18">
        <v>0</v>
      </c>
      <c r="T185" s="18"/>
      <c r="U185" s="21"/>
    </row>
    <row r="186" spans="1:21" x14ac:dyDescent="0.25">
      <c r="A186" s="5" t="s">
        <v>246</v>
      </c>
      <c r="B186" s="17">
        <v>43646</v>
      </c>
      <c r="C186" s="22" t="s">
        <v>30</v>
      </c>
      <c r="D186" s="20">
        <v>1936060</v>
      </c>
      <c r="E186" s="18" t="s">
        <v>189</v>
      </c>
      <c r="F186" s="18"/>
      <c r="G186" s="18"/>
      <c r="H186" s="18"/>
      <c r="I186" s="18"/>
      <c r="J186" s="20">
        <v>100000000</v>
      </c>
      <c r="K186" s="20">
        <v>100000000</v>
      </c>
      <c r="L186" s="18" t="s">
        <v>189</v>
      </c>
      <c r="M186" s="20">
        <v>1936060</v>
      </c>
      <c r="N186" s="20">
        <v>100000000</v>
      </c>
      <c r="O186" s="20">
        <v>100000000</v>
      </c>
      <c r="P186" s="18" t="s">
        <v>2</v>
      </c>
      <c r="Q186" s="18">
        <v>0</v>
      </c>
      <c r="R186" s="18" t="s">
        <v>2</v>
      </c>
      <c r="S186" s="18">
        <v>0</v>
      </c>
      <c r="T186" s="18"/>
      <c r="U186" s="21"/>
    </row>
    <row r="187" spans="1:21" x14ac:dyDescent="0.25">
      <c r="A187" s="5" t="s">
        <v>246</v>
      </c>
      <c r="B187" s="17">
        <v>43646</v>
      </c>
      <c r="C187" s="22" t="s">
        <v>30</v>
      </c>
      <c r="D187" s="20">
        <v>1773120</v>
      </c>
      <c r="E187" s="18" t="s">
        <v>190</v>
      </c>
      <c r="F187" s="18"/>
      <c r="G187" s="18"/>
      <c r="H187" s="18"/>
      <c r="I187" s="18"/>
      <c r="J187" s="20">
        <v>100000000</v>
      </c>
      <c r="K187" s="20">
        <v>100000000</v>
      </c>
      <c r="L187" s="18" t="s">
        <v>190</v>
      </c>
      <c r="M187" s="20">
        <v>1773120</v>
      </c>
      <c r="N187" s="20">
        <v>100000000</v>
      </c>
      <c r="O187" s="20">
        <v>100000000</v>
      </c>
      <c r="P187" s="18" t="s">
        <v>2</v>
      </c>
      <c r="Q187" s="18">
        <v>0</v>
      </c>
      <c r="R187" s="18" t="s">
        <v>2</v>
      </c>
      <c r="S187" s="18">
        <v>0</v>
      </c>
      <c r="T187" s="18"/>
      <c r="U187" s="21"/>
    </row>
    <row r="188" spans="1:21" x14ac:dyDescent="0.25">
      <c r="A188" s="5" t="s">
        <v>246</v>
      </c>
      <c r="B188" s="17">
        <v>43646</v>
      </c>
      <c r="C188" s="22" t="s">
        <v>30</v>
      </c>
      <c r="D188" s="20">
        <v>1711360</v>
      </c>
      <c r="E188" s="18" t="s">
        <v>191</v>
      </c>
      <c r="F188" s="18"/>
      <c r="G188" s="18"/>
      <c r="H188" s="18"/>
      <c r="I188" s="18"/>
      <c r="J188" s="20">
        <v>100000000</v>
      </c>
      <c r="K188" s="20">
        <v>100000000</v>
      </c>
      <c r="L188" s="18" t="s">
        <v>191</v>
      </c>
      <c r="M188" s="20">
        <v>1711360</v>
      </c>
      <c r="N188" s="20">
        <v>100000000</v>
      </c>
      <c r="O188" s="20">
        <v>100000000</v>
      </c>
      <c r="P188" s="18" t="s">
        <v>2</v>
      </c>
      <c r="Q188" s="18">
        <v>0</v>
      </c>
      <c r="R188" s="18" t="s">
        <v>2</v>
      </c>
      <c r="S188" s="18">
        <v>0</v>
      </c>
      <c r="T188" s="18"/>
      <c r="U188" s="21"/>
    </row>
    <row r="189" spans="1:21" x14ac:dyDescent="0.25">
      <c r="A189" s="5" t="s">
        <v>246</v>
      </c>
      <c r="B189" s="17">
        <v>43646</v>
      </c>
      <c r="C189" s="22" t="s">
        <v>30</v>
      </c>
      <c r="D189" s="20">
        <v>1798220</v>
      </c>
      <c r="E189" s="18" t="s">
        <v>192</v>
      </c>
      <c r="F189" s="18"/>
      <c r="G189" s="18"/>
      <c r="H189" s="18"/>
      <c r="I189" s="18"/>
      <c r="J189" s="20">
        <v>100000000</v>
      </c>
      <c r="K189" s="20">
        <v>100000000</v>
      </c>
      <c r="L189" s="18" t="s">
        <v>192</v>
      </c>
      <c r="M189" s="20">
        <v>1798220</v>
      </c>
      <c r="N189" s="20">
        <v>100000000</v>
      </c>
      <c r="O189" s="20">
        <v>100000000</v>
      </c>
      <c r="P189" s="18" t="s">
        <v>2</v>
      </c>
      <c r="Q189" s="18">
        <v>0</v>
      </c>
      <c r="R189" s="18" t="s">
        <v>2</v>
      </c>
      <c r="S189" s="18">
        <v>0</v>
      </c>
      <c r="T189" s="18"/>
      <c r="U189" s="21"/>
    </row>
    <row r="190" spans="1:21" x14ac:dyDescent="0.25">
      <c r="A190" s="5" t="s">
        <v>246</v>
      </c>
      <c r="B190" s="17">
        <v>43646</v>
      </c>
      <c r="C190" s="22" t="s">
        <v>30</v>
      </c>
      <c r="D190" s="20">
        <v>1839980</v>
      </c>
      <c r="E190" s="18" t="s">
        <v>193</v>
      </c>
      <c r="F190" s="18"/>
      <c r="G190" s="18"/>
      <c r="H190" s="18"/>
      <c r="I190" s="18"/>
      <c r="J190" s="20">
        <v>100000000</v>
      </c>
      <c r="K190" s="20">
        <v>100000000</v>
      </c>
      <c r="L190" s="18" t="s">
        <v>193</v>
      </c>
      <c r="M190" s="20">
        <v>1839980</v>
      </c>
      <c r="N190" s="20">
        <v>100000000</v>
      </c>
      <c r="O190" s="20">
        <v>100000000</v>
      </c>
      <c r="P190" s="18" t="s">
        <v>2</v>
      </c>
      <c r="Q190" s="18">
        <v>0</v>
      </c>
      <c r="R190" s="18" t="s">
        <v>2</v>
      </c>
      <c r="S190" s="18">
        <v>0</v>
      </c>
      <c r="T190" s="18"/>
      <c r="U190" s="21"/>
    </row>
    <row r="191" spans="1:21" x14ac:dyDescent="0.25">
      <c r="A191" s="5" t="s">
        <v>246</v>
      </c>
      <c r="B191" s="17">
        <v>43646</v>
      </c>
      <c r="C191" s="22" t="s">
        <v>30</v>
      </c>
      <c r="D191" s="20">
        <v>1601580</v>
      </c>
      <c r="E191" s="18" t="s">
        <v>194</v>
      </c>
      <c r="F191" s="18"/>
      <c r="G191" s="18"/>
      <c r="H191" s="18"/>
      <c r="I191" s="18"/>
      <c r="J191" s="20">
        <v>100000000</v>
      </c>
      <c r="K191" s="20">
        <v>100000000</v>
      </c>
      <c r="L191" s="18" t="s">
        <v>194</v>
      </c>
      <c r="M191" s="20">
        <v>1601580</v>
      </c>
      <c r="N191" s="20">
        <v>100000000</v>
      </c>
      <c r="O191" s="20">
        <v>100000000</v>
      </c>
      <c r="P191" s="18" t="s">
        <v>2</v>
      </c>
      <c r="Q191" s="18">
        <v>0</v>
      </c>
      <c r="R191" s="18" t="s">
        <v>2</v>
      </c>
      <c r="S191" s="18">
        <v>0</v>
      </c>
      <c r="T191" s="18"/>
      <c r="U191" s="21"/>
    </row>
    <row r="192" spans="1:21" x14ac:dyDescent="0.25">
      <c r="A192" s="5" t="s">
        <v>246</v>
      </c>
      <c r="B192" s="17">
        <v>43646</v>
      </c>
      <c r="C192" s="22" t="s">
        <v>30</v>
      </c>
      <c r="D192" s="20">
        <v>1787980</v>
      </c>
      <c r="E192" s="18" t="s">
        <v>195</v>
      </c>
      <c r="F192" s="18"/>
      <c r="G192" s="18"/>
      <c r="H192" s="18"/>
      <c r="I192" s="18"/>
      <c r="J192" s="20">
        <v>100000000</v>
      </c>
      <c r="K192" s="20">
        <v>100000000</v>
      </c>
      <c r="L192" s="18" t="s">
        <v>195</v>
      </c>
      <c r="M192" s="20">
        <v>1787980</v>
      </c>
      <c r="N192" s="20">
        <v>100000000</v>
      </c>
      <c r="O192" s="20">
        <v>100000000</v>
      </c>
      <c r="P192" s="18" t="s">
        <v>2</v>
      </c>
      <c r="Q192" s="18">
        <v>0</v>
      </c>
      <c r="R192" s="18" t="s">
        <v>2</v>
      </c>
      <c r="S192" s="18">
        <v>0</v>
      </c>
      <c r="T192" s="18"/>
      <c r="U192" s="21"/>
    </row>
    <row r="193" spans="1:21" x14ac:dyDescent="0.25">
      <c r="A193" s="5" t="s">
        <v>246</v>
      </c>
      <c r="B193" s="17">
        <v>43646</v>
      </c>
      <c r="C193" s="22" t="s">
        <v>30</v>
      </c>
      <c r="D193" s="20">
        <v>1799760</v>
      </c>
      <c r="E193" s="18" t="s">
        <v>196</v>
      </c>
      <c r="F193" s="18"/>
      <c r="G193" s="18"/>
      <c r="H193" s="18"/>
      <c r="I193" s="18"/>
      <c r="J193" s="20">
        <v>100000000</v>
      </c>
      <c r="K193" s="20">
        <v>100000000</v>
      </c>
      <c r="L193" s="18" t="s">
        <v>196</v>
      </c>
      <c r="M193" s="20">
        <v>1799760</v>
      </c>
      <c r="N193" s="20">
        <v>100000000</v>
      </c>
      <c r="O193" s="20">
        <v>100000000</v>
      </c>
      <c r="P193" s="18" t="s">
        <v>2</v>
      </c>
      <c r="Q193" s="18">
        <v>0</v>
      </c>
      <c r="R193" s="18" t="s">
        <v>2</v>
      </c>
      <c r="S193" s="18">
        <v>0</v>
      </c>
      <c r="T193" s="18"/>
      <c r="U193" s="21"/>
    </row>
    <row r="194" spans="1:21" x14ac:dyDescent="0.25">
      <c r="A194" s="5" t="s">
        <v>246</v>
      </c>
      <c r="B194" s="17">
        <v>43646</v>
      </c>
      <c r="C194" s="22" t="s">
        <v>30</v>
      </c>
      <c r="D194" s="20">
        <v>1651520</v>
      </c>
      <c r="E194" s="18" t="s">
        <v>197</v>
      </c>
      <c r="F194" s="18"/>
      <c r="G194" s="18"/>
      <c r="H194" s="18"/>
      <c r="I194" s="18"/>
      <c r="J194" s="20">
        <v>100000000</v>
      </c>
      <c r="K194" s="20">
        <v>100000000</v>
      </c>
      <c r="L194" s="18" t="s">
        <v>197</v>
      </c>
      <c r="M194" s="20">
        <v>1651520</v>
      </c>
      <c r="N194" s="20">
        <v>100000000</v>
      </c>
      <c r="O194" s="20">
        <v>100000000</v>
      </c>
      <c r="P194" s="18" t="s">
        <v>2</v>
      </c>
      <c r="Q194" s="18">
        <v>0</v>
      </c>
      <c r="R194" s="18" t="s">
        <v>2</v>
      </c>
      <c r="S194" s="18">
        <v>0</v>
      </c>
      <c r="T194" s="18"/>
      <c r="U194" s="21"/>
    </row>
    <row r="195" spans="1:21" x14ac:dyDescent="0.25">
      <c r="A195" s="5" t="s">
        <v>246</v>
      </c>
      <c r="B195" s="17">
        <v>43646</v>
      </c>
      <c r="C195" s="22" t="s">
        <v>30</v>
      </c>
      <c r="D195" s="20">
        <v>1938280</v>
      </c>
      <c r="E195" s="18" t="s">
        <v>198</v>
      </c>
      <c r="F195" s="18"/>
      <c r="G195" s="18"/>
      <c r="H195" s="18"/>
      <c r="I195" s="18"/>
      <c r="J195" s="20">
        <v>100000000</v>
      </c>
      <c r="K195" s="20">
        <v>100000000</v>
      </c>
      <c r="L195" s="18" t="s">
        <v>198</v>
      </c>
      <c r="M195" s="20">
        <v>1938280</v>
      </c>
      <c r="N195" s="20">
        <v>100000000</v>
      </c>
      <c r="O195" s="20">
        <v>100000000</v>
      </c>
      <c r="P195" s="18" t="s">
        <v>2</v>
      </c>
      <c r="Q195" s="18">
        <v>0</v>
      </c>
      <c r="R195" s="18" t="s">
        <v>2</v>
      </c>
      <c r="S195" s="18">
        <v>0</v>
      </c>
      <c r="T195" s="18"/>
      <c r="U195" s="21"/>
    </row>
    <row r="196" spans="1:21" x14ac:dyDescent="0.25">
      <c r="A196" s="5" t="s">
        <v>246</v>
      </c>
      <c r="B196" s="17">
        <v>43646</v>
      </c>
      <c r="C196" s="22" t="s">
        <v>30</v>
      </c>
      <c r="D196" s="20">
        <v>1807000</v>
      </c>
      <c r="E196" s="18" t="s">
        <v>199</v>
      </c>
      <c r="F196" s="18"/>
      <c r="G196" s="18"/>
      <c r="H196" s="18"/>
      <c r="I196" s="18"/>
      <c r="J196" s="20">
        <v>100000000</v>
      </c>
      <c r="K196" s="20">
        <v>100000000</v>
      </c>
      <c r="L196" s="18" t="s">
        <v>199</v>
      </c>
      <c r="M196" s="20">
        <v>1807000</v>
      </c>
      <c r="N196" s="20">
        <v>100000000</v>
      </c>
      <c r="O196" s="20">
        <v>100000000</v>
      </c>
      <c r="P196" s="18" t="s">
        <v>2</v>
      </c>
      <c r="Q196" s="18">
        <v>0</v>
      </c>
      <c r="R196" s="18" t="s">
        <v>2</v>
      </c>
      <c r="S196" s="18">
        <v>0</v>
      </c>
      <c r="T196" s="18"/>
      <c r="U196" s="21"/>
    </row>
    <row r="197" spans="1:21" x14ac:dyDescent="0.25">
      <c r="A197" s="5" t="s">
        <v>246</v>
      </c>
      <c r="B197" s="17">
        <v>43646</v>
      </c>
      <c r="C197" s="22" t="s">
        <v>30</v>
      </c>
      <c r="D197" s="20">
        <v>1605360</v>
      </c>
      <c r="E197" s="18" t="s">
        <v>200</v>
      </c>
      <c r="F197" s="18"/>
      <c r="G197" s="18"/>
      <c r="H197" s="18"/>
      <c r="I197" s="18"/>
      <c r="J197" s="20">
        <v>100000000</v>
      </c>
      <c r="K197" s="20">
        <v>100000000</v>
      </c>
      <c r="L197" s="18" t="s">
        <v>200</v>
      </c>
      <c r="M197" s="20">
        <v>1605360</v>
      </c>
      <c r="N197" s="20">
        <v>100000000</v>
      </c>
      <c r="O197" s="20">
        <v>100000000</v>
      </c>
      <c r="P197" s="18" t="s">
        <v>2</v>
      </c>
      <c r="Q197" s="18">
        <v>0</v>
      </c>
      <c r="R197" s="18" t="s">
        <v>2</v>
      </c>
      <c r="S197" s="18">
        <v>0</v>
      </c>
      <c r="T197" s="18"/>
      <c r="U197" s="21"/>
    </row>
    <row r="198" spans="1:21" x14ac:dyDescent="0.25">
      <c r="A198" s="5" t="s">
        <v>246</v>
      </c>
      <c r="B198" s="17">
        <v>43646</v>
      </c>
      <c r="C198" s="22" t="s">
        <v>30</v>
      </c>
      <c r="D198" s="20">
        <v>1726180</v>
      </c>
      <c r="E198" s="18" t="s">
        <v>201</v>
      </c>
      <c r="F198" s="18"/>
      <c r="G198" s="18"/>
      <c r="H198" s="18"/>
      <c r="I198" s="18"/>
      <c r="J198" s="20">
        <v>100000000</v>
      </c>
      <c r="K198" s="20">
        <v>100000000</v>
      </c>
      <c r="L198" s="18" t="s">
        <v>201</v>
      </c>
      <c r="M198" s="20">
        <v>1726180</v>
      </c>
      <c r="N198" s="20">
        <v>100000000</v>
      </c>
      <c r="O198" s="20">
        <v>100000000</v>
      </c>
      <c r="P198" s="18" t="s">
        <v>2</v>
      </c>
      <c r="Q198" s="18">
        <v>0</v>
      </c>
      <c r="R198" s="18" t="s">
        <v>2</v>
      </c>
      <c r="S198" s="18">
        <v>0</v>
      </c>
      <c r="T198" s="18"/>
      <c r="U198" s="21"/>
    </row>
    <row r="199" spans="1:21" x14ac:dyDescent="0.25">
      <c r="A199" s="5" t="s">
        <v>246</v>
      </c>
      <c r="B199" s="17">
        <v>43646</v>
      </c>
      <c r="C199" s="22" t="s">
        <v>30</v>
      </c>
      <c r="D199" s="20">
        <v>1696520</v>
      </c>
      <c r="E199" s="18" t="s">
        <v>202</v>
      </c>
      <c r="F199" s="18"/>
      <c r="G199" s="18"/>
      <c r="H199" s="18"/>
      <c r="I199" s="18"/>
      <c r="J199" s="20">
        <v>100000000</v>
      </c>
      <c r="K199" s="20">
        <v>100000000</v>
      </c>
      <c r="L199" s="18" t="s">
        <v>202</v>
      </c>
      <c r="M199" s="20">
        <v>1696520</v>
      </c>
      <c r="N199" s="20">
        <v>100000000</v>
      </c>
      <c r="O199" s="20">
        <v>100000000</v>
      </c>
      <c r="P199" s="18" t="s">
        <v>2</v>
      </c>
      <c r="Q199" s="18">
        <v>0</v>
      </c>
      <c r="R199" s="18" t="s">
        <v>2</v>
      </c>
      <c r="S199" s="18">
        <v>0</v>
      </c>
      <c r="T199" s="18"/>
      <c r="U199" s="21"/>
    </row>
    <row r="200" spans="1:21" x14ac:dyDescent="0.25">
      <c r="A200" s="5" t="s">
        <v>246</v>
      </c>
      <c r="B200" s="17">
        <v>43646</v>
      </c>
      <c r="C200" s="22" t="s">
        <v>30</v>
      </c>
      <c r="D200" s="20">
        <v>1600680</v>
      </c>
      <c r="E200" s="18" t="s">
        <v>203</v>
      </c>
      <c r="F200" s="18"/>
      <c r="G200" s="18"/>
      <c r="H200" s="18"/>
      <c r="I200" s="18"/>
      <c r="J200" s="20">
        <v>100000000</v>
      </c>
      <c r="K200" s="20">
        <v>100000000</v>
      </c>
      <c r="L200" s="18" t="s">
        <v>203</v>
      </c>
      <c r="M200" s="20">
        <v>1600680</v>
      </c>
      <c r="N200" s="20">
        <v>100000000</v>
      </c>
      <c r="O200" s="20">
        <v>100000000</v>
      </c>
      <c r="P200" s="18" t="s">
        <v>2</v>
      </c>
      <c r="Q200" s="18">
        <v>0</v>
      </c>
      <c r="R200" s="18" t="s">
        <v>2</v>
      </c>
      <c r="S200" s="18">
        <v>0</v>
      </c>
      <c r="T200" s="18"/>
      <c r="U200" s="21"/>
    </row>
    <row r="201" spans="1:21" x14ac:dyDescent="0.25">
      <c r="A201" s="5" t="s">
        <v>246</v>
      </c>
      <c r="B201" s="17">
        <v>43646</v>
      </c>
      <c r="C201" s="22" t="s">
        <v>30</v>
      </c>
      <c r="D201" s="20">
        <v>1883460</v>
      </c>
      <c r="E201" s="18" t="s">
        <v>204</v>
      </c>
      <c r="F201" s="18"/>
      <c r="G201" s="18"/>
      <c r="H201" s="18"/>
      <c r="I201" s="18"/>
      <c r="J201" s="20">
        <v>100000000</v>
      </c>
      <c r="K201" s="20">
        <v>100000000</v>
      </c>
      <c r="L201" s="18" t="s">
        <v>204</v>
      </c>
      <c r="M201" s="20">
        <v>1883460</v>
      </c>
      <c r="N201" s="20">
        <v>100000000</v>
      </c>
      <c r="O201" s="20">
        <v>100000000</v>
      </c>
      <c r="P201" s="18" t="s">
        <v>2</v>
      </c>
      <c r="Q201" s="18">
        <v>0</v>
      </c>
      <c r="R201" s="18" t="s">
        <v>2</v>
      </c>
      <c r="S201" s="18">
        <v>0</v>
      </c>
      <c r="T201" s="18"/>
      <c r="U201" s="21"/>
    </row>
    <row r="202" spans="1:21" x14ac:dyDescent="0.25">
      <c r="A202" s="5" t="s">
        <v>246</v>
      </c>
      <c r="B202" s="17">
        <v>43646</v>
      </c>
      <c r="C202" s="22" t="s">
        <v>30</v>
      </c>
      <c r="D202" s="20">
        <v>1613640</v>
      </c>
      <c r="E202" s="18" t="s">
        <v>205</v>
      </c>
      <c r="F202" s="18"/>
      <c r="G202" s="18"/>
      <c r="H202" s="18"/>
      <c r="I202" s="18"/>
      <c r="J202" s="20">
        <v>100000000</v>
      </c>
      <c r="K202" s="20">
        <v>100000000</v>
      </c>
      <c r="L202" s="18" t="s">
        <v>205</v>
      </c>
      <c r="M202" s="20">
        <v>1613640</v>
      </c>
      <c r="N202" s="20">
        <v>100000000</v>
      </c>
      <c r="O202" s="20">
        <v>100000000</v>
      </c>
      <c r="P202" s="18" t="s">
        <v>2</v>
      </c>
      <c r="Q202" s="18">
        <v>0</v>
      </c>
      <c r="R202" s="18" t="s">
        <v>2</v>
      </c>
      <c r="S202" s="18">
        <v>0</v>
      </c>
      <c r="T202" s="18"/>
      <c r="U202" s="21"/>
    </row>
    <row r="203" spans="1:21" x14ac:dyDescent="0.25">
      <c r="A203" s="5" t="s">
        <v>246</v>
      </c>
      <c r="B203" s="17">
        <v>43646</v>
      </c>
      <c r="C203" s="22" t="s">
        <v>30</v>
      </c>
      <c r="D203" s="20">
        <v>1756780</v>
      </c>
      <c r="E203" s="18" t="s">
        <v>206</v>
      </c>
      <c r="F203" s="18"/>
      <c r="G203" s="18"/>
      <c r="H203" s="18"/>
      <c r="I203" s="18"/>
      <c r="J203" s="20">
        <v>100000000</v>
      </c>
      <c r="K203" s="20">
        <v>100000000</v>
      </c>
      <c r="L203" s="18" t="s">
        <v>206</v>
      </c>
      <c r="M203" s="20">
        <v>1756780</v>
      </c>
      <c r="N203" s="20">
        <v>100000000</v>
      </c>
      <c r="O203" s="20">
        <v>100000000</v>
      </c>
      <c r="P203" s="18" t="s">
        <v>2</v>
      </c>
      <c r="Q203" s="18">
        <v>0</v>
      </c>
      <c r="R203" s="18" t="s">
        <v>2</v>
      </c>
      <c r="S203" s="18">
        <v>0</v>
      </c>
      <c r="T203" s="18"/>
      <c r="U203" s="21"/>
    </row>
    <row r="204" spans="1:21" x14ac:dyDescent="0.25">
      <c r="A204" s="5" t="s">
        <v>246</v>
      </c>
      <c r="B204" s="17">
        <v>43646</v>
      </c>
      <c r="C204" s="22" t="s">
        <v>30</v>
      </c>
      <c r="D204" s="20">
        <v>1640800</v>
      </c>
      <c r="E204" s="18" t="s">
        <v>207</v>
      </c>
      <c r="F204" s="18"/>
      <c r="G204" s="18"/>
      <c r="H204" s="18"/>
      <c r="I204" s="18"/>
      <c r="J204" s="20">
        <v>100000000</v>
      </c>
      <c r="K204" s="20">
        <v>100000000</v>
      </c>
      <c r="L204" s="18" t="s">
        <v>207</v>
      </c>
      <c r="M204" s="20">
        <v>1640800</v>
      </c>
      <c r="N204" s="20">
        <v>100000000</v>
      </c>
      <c r="O204" s="20">
        <v>100000000</v>
      </c>
      <c r="P204" s="18" t="s">
        <v>2</v>
      </c>
      <c r="Q204" s="18">
        <v>0</v>
      </c>
      <c r="R204" s="18" t="s">
        <v>2</v>
      </c>
      <c r="S204" s="18">
        <v>0</v>
      </c>
      <c r="T204" s="18"/>
      <c r="U204" s="21"/>
    </row>
    <row r="205" spans="1:21" x14ac:dyDescent="0.25">
      <c r="A205" s="5" t="s">
        <v>246</v>
      </c>
      <c r="B205" s="17">
        <v>43646</v>
      </c>
      <c r="C205" s="22" t="s">
        <v>30</v>
      </c>
      <c r="D205" s="20">
        <v>1894460</v>
      </c>
      <c r="E205" s="18" t="s">
        <v>208</v>
      </c>
      <c r="F205" s="18"/>
      <c r="G205" s="18"/>
      <c r="H205" s="18"/>
      <c r="I205" s="18"/>
      <c r="J205" s="20">
        <v>100000000</v>
      </c>
      <c r="K205" s="20">
        <v>100000000</v>
      </c>
      <c r="L205" s="18" t="s">
        <v>208</v>
      </c>
      <c r="M205" s="20">
        <v>1894460</v>
      </c>
      <c r="N205" s="20">
        <v>100000000</v>
      </c>
      <c r="O205" s="20">
        <v>100000000</v>
      </c>
      <c r="P205" s="18" t="s">
        <v>2</v>
      </c>
      <c r="Q205" s="18">
        <v>0</v>
      </c>
      <c r="R205" s="18" t="s">
        <v>2</v>
      </c>
      <c r="S205" s="18">
        <v>0</v>
      </c>
      <c r="T205" s="18"/>
      <c r="U205" s="21"/>
    </row>
    <row r="206" spans="1:21" x14ac:dyDescent="0.25">
      <c r="A206" s="5" t="s">
        <v>246</v>
      </c>
      <c r="B206" s="17">
        <v>43646</v>
      </c>
      <c r="C206" s="22" t="s">
        <v>30</v>
      </c>
      <c r="D206" s="20">
        <v>1684100</v>
      </c>
      <c r="E206" s="18" t="s">
        <v>209</v>
      </c>
      <c r="F206" s="18"/>
      <c r="G206" s="18"/>
      <c r="H206" s="18"/>
      <c r="I206" s="18"/>
      <c r="J206" s="20">
        <v>100000000</v>
      </c>
      <c r="K206" s="20">
        <v>100000000</v>
      </c>
      <c r="L206" s="18" t="s">
        <v>209</v>
      </c>
      <c r="M206" s="20">
        <v>1684100</v>
      </c>
      <c r="N206" s="20">
        <v>100000000</v>
      </c>
      <c r="O206" s="20">
        <v>100000000</v>
      </c>
      <c r="P206" s="18" t="s">
        <v>2</v>
      </c>
      <c r="Q206" s="18">
        <v>0</v>
      </c>
      <c r="R206" s="18" t="s">
        <v>2</v>
      </c>
      <c r="S206" s="18">
        <v>0</v>
      </c>
      <c r="T206" s="18"/>
      <c r="U206" s="21"/>
    </row>
    <row r="207" spans="1:21" x14ac:dyDescent="0.25">
      <c r="A207" s="5" t="s">
        <v>246</v>
      </c>
      <c r="B207" s="17">
        <v>43646</v>
      </c>
      <c r="C207" s="22" t="s">
        <v>30</v>
      </c>
      <c r="D207" s="20">
        <v>1816700</v>
      </c>
      <c r="E207" s="18" t="s">
        <v>210</v>
      </c>
      <c r="F207" s="18"/>
      <c r="G207" s="18"/>
      <c r="H207" s="18"/>
      <c r="I207" s="18"/>
      <c r="J207" s="20">
        <v>100000000</v>
      </c>
      <c r="K207" s="20">
        <v>100000000</v>
      </c>
      <c r="L207" s="18" t="s">
        <v>210</v>
      </c>
      <c r="M207" s="20">
        <v>1816700</v>
      </c>
      <c r="N207" s="20">
        <v>100000000</v>
      </c>
      <c r="O207" s="20">
        <v>100000000</v>
      </c>
      <c r="P207" s="18" t="s">
        <v>2</v>
      </c>
      <c r="Q207" s="18">
        <v>0</v>
      </c>
      <c r="R207" s="18" t="s">
        <v>2</v>
      </c>
      <c r="S207" s="18">
        <v>0</v>
      </c>
      <c r="T207" s="18"/>
      <c r="U207" s="21"/>
    </row>
    <row r="208" spans="1:21" x14ac:dyDescent="0.25">
      <c r="A208" s="5" t="s">
        <v>246</v>
      </c>
      <c r="B208" s="17">
        <v>43646</v>
      </c>
      <c r="C208" s="22" t="s">
        <v>30</v>
      </c>
      <c r="D208" s="20">
        <v>1754560</v>
      </c>
      <c r="E208" s="18" t="s">
        <v>211</v>
      </c>
      <c r="F208" s="18"/>
      <c r="G208" s="18"/>
      <c r="H208" s="18"/>
      <c r="I208" s="18"/>
      <c r="J208" s="20">
        <v>100000000</v>
      </c>
      <c r="K208" s="20">
        <v>100000000</v>
      </c>
      <c r="L208" s="18" t="s">
        <v>211</v>
      </c>
      <c r="M208" s="20">
        <v>1754560</v>
      </c>
      <c r="N208" s="20">
        <v>100000000</v>
      </c>
      <c r="O208" s="20">
        <v>100000000</v>
      </c>
      <c r="P208" s="18" t="s">
        <v>2</v>
      </c>
      <c r="Q208" s="18">
        <v>0</v>
      </c>
      <c r="R208" s="18" t="s">
        <v>2</v>
      </c>
      <c r="S208" s="18">
        <v>0</v>
      </c>
      <c r="T208" s="18"/>
      <c r="U208" s="21"/>
    </row>
    <row r="209" spans="1:21" x14ac:dyDescent="0.25">
      <c r="A209" s="5" t="s">
        <v>246</v>
      </c>
      <c r="B209" s="17">
        <v>43646</v>
      </c>
      <c r="C209" s="22" t="s">
        <v>30</v>
      </c>
      <c r="D209" s="20">
        <v>1624880</v>
      </c>
      <c r="E209" s="18" t="s">
        <v>212</v>
      </c>
      <c r="F209" s="18"/>
      <c r="G209" s="18"/>
      <c r="H209" s="18"/>
      <c r="I209" s="18"/>
      <c r="J209" s="20">
        <v>100000000</v>
      </c>
      <c r="K209" s="20">
        <v>100000000</v>
      </c>
      <c r="L209" s="18" t="s">
        <v>212</v>
      </c>
      <c r="M209" s="20">
        <v>1624880</v>
      </c>
      <c r="N209" s="20">
        <v>100000000</v>
      </c>
      <c r="O209" s="20">
        <v>100000000</v>
      </c>
      <c r="P209" s="18" t="s">
        <v>2</v>
      </c>
      <c r="Q209" s="18">
        <v>0</v>
      </c>
      <c r="R209" s="18" t="s">
        <v>2</v>
      </c>
      <c r="S209" s="18">
        <v>0</v>
      </c>
      <c r="T209" s="18"/>
      <c r="U209" s="21"/>
    </row>
    <row r="210" spans="1:21" x14ac:dyDescent="0.25">
      <c r="A210" s="5" t="s">
        <v>246</v>
      </c>
      <c r="B210" s="17">
        <v>43646</v>
      </c>
      <c r="C210" s="22" t="s">
        <v>30</v>
      </c>
      <c r="D210" s="20">
        <v>1784300</v>
      </c>
      <c r="E210" s="18" t="s">
        <v>213</v>
      </c>
      <c r="F210" s="18"/>
      <c r="G210" s="18"/>
      <c r="H210" s="18"/>
      <c r="I210" s="18"/>
      <c r="J210" s="20">
        <v>100000000</v>
      </c>
      <c r="K210" s="20">
        <v>100000000</v>
      </c>
      <c r="L210" s="18" t="s">
        <v>213</v>
      </c>
      <c r="M210" s="20">
        <v>1784300</v>
      </c>
      <c r="N210" s="20">
        <v>100000000</v>
      </c>
      <c r="O210" s="20">
        <v>100000000</v>
      </c>
      <c r="P210" s="18" t="s">
        <v>2</v>
      </c>
      <c r="Q210" s="18">
        <v>0</v>
      </c>
      <c r="R210" s="18" t="s">
        <v>2</v>
      </c>
      <c r="S210" s="18">
        <v>0</v>
      </c>
      <c r="T210" s="18"/>
      <c r="U210" s="21"/>
    </row>
    <row r="211" spans="1:21" x14ac:dyDescent="0.25">
      <c r="A211" s="5" t="s">
        <v>246</v>
      </c>
      <c r="B211" s="17">
        <v>43646</v>
      </c>
      <c r="C211" s="22" t="s">
        <v>30</v>
      </c>
      <c r="D211" s="20">
        <v>1775120</v>
      </c>
      <c r="E211" s="18" t="s">
        <v>214</v>
      </c>
      <c r="F211" s="18"/>
      <c r="G211" s="18"/>
      <c r="H211" s="18"/>
      <c r="I211" s="18"/>
      <c r="J211" s="20">
        <v>100000000</v>
      </c>
      <c r="K211" s="20">
        <v>100000000</v>
      </c>
      <c r="L211" s="18" t="s">
        <v>214</v>
      </c>
      <c r="M211" s="20">
        <v>1775120</v>
      </c>
      <c r="N211" s="20">
        <v>100000000</v>
      </c>
      <c r="O211" s="20">
        <v>100000000</v>
      </c>
      <c r="P211" s="18" t="s">
        <v>2</v>
      </c>
      <c r="Q211" s="18">
        <v>0</v>
      </c>
      <c r="R211" s="18" t="s">
        <v>2</v>
      </c>
      <c r="S211" s="18">
        <v>0</v>
      </c>
      <c r="T211" s="18"/>
      <c r="U211" s="21"/>
    </row>
    <row r="212" spans="1:21" x14ac:dyDescent="0.25">
      <c r="A212" s="5" t="s">
        <v>246</v>
      </c>
      <c r="B212" s="17">
        <v>43646</v>
      </c>
      <c r="C212" s="22" t="s">
        <v>30</v>
      </c>
      <c r="D212" s="20">
        <v>1882100</v>
      </c>
      <c r="E212" s="18" t="s">
        <v>215</v>
      </c>
      <c r="F212" s="18"/>
      <c r="G212" s="18"/>
      <c r="H212" s="18"/>
      <c r="I212" s="18"/>
      <c r="J212" s="20">
        <v>100000000</v>
      </c>
      <c r="K212" s="20">
        <v>100000000</v>
      </c>
      <c r="L212" s="18" t="s">
        <v>215</v>
      </c>
      <c r="M212" s="20">
        <v>1882100</v>
      </c>
      <c r="N212" s="20">
        <v>100000000</v>
      </c>
      <c r="O212" s="20">
        <v>100000000</v>
      </c>
      <c r="P212" s="18" t="s">
        <v>2</v>
      </c>
      <c r="Q212" s="18">
        <v>0</v>
      </c>
      <c r="R212" s="18" t="s">
        <v>2</v>
      </c>
      <c r="S212" s="18">
        <v>0</v>
      </c>
      <c r="T212" s="18"/>
      <c r="U212" s="21"/>
    </row>
    <row r="213" spans="1:21" x14ac:dyDescent="0.25">
      <c r="A213" s="5" t="s">
        <v>246</v>
      </c>
      <c r="B213" s="17">
        <v>43646</v>
      </c>
      <c r="C213" s="22" t="s">
        <v>30</v>
      </c>
      <c r="D213" s="20">
        <v>1876220</v>
      </c>
      <c r="E213" s="18" t="s">
        <v>216</v>
      </c>
      <c r="F213" s="18"/>
      <c r="G213" s="18"/>
      <c r="H213" s="18"/>
      <c r="I213" s="18"/>
      <c r="J213" s="20">
        <v>100000000</v>
      </c>
      <c r="K213" s="20">
        <v>100000000</v>
      </c>
      <c r="L213" s="18" t="s">
        <v>216</v>
      </c>
      <c r="M213" s="20">
        <v>1876220</v>
      </c>
      <c r="N213" s="20">
        <v>100000000</v>
      </c>
      <c r="O213" s="20">
        <v>100000000</v>
      </c>
      <c r="P213" s="18" t="s">
        <v>2</v>
      </c>
      <c r="Q213" s="18">
        <v>0</v>
      </c>
      <c r="R213" s="18" t="s">
        <v>2</v>
      </c>
      <c r="S213" s="18">
        <v>0</v>
      </c>
      <c r="T213" s="18"/>
      <c r="U213" s="21"/>
    </row>
    <row r="214" spans="1:21" x14ac:dyDescent="0.25">
      <c r="A214" s="5" t="s">
        <v>246</v>
      </c>
      <c r="B214" s="17">
        <v>43646</v>
      </c>
      <c r="C214" s="22" t="s">
        <v>30</v>
      </c>
      <c r="D214" s="20">
        <v>1831740</v>
      </c>
      <c r="E214" s="18" t="s">
        <v>217</v>
      </c>
      <c r="F214" s="18"/>
      <c r="G214" s="18"/>
      <c r="H214" s="18"/>
      <c r="I214" s="18"/>
      <c r="J214" s="20">
        <v>100000000</v>
      </c>
      <c r="K214" s="20">
        <v>100000000</v>
      </c>
      <c r="L214" s="18" t="s">
        <v>217</v>
      </c>
      <c r="M214" s="20">
        <v>1831740</v>
      </c>
      <c r="N214" s="20">
        <v>100000000</v>
      </c>
      <c r="O214" s="20">
        <v>100000000</v>
      </c>
      <c r="P214" s="18" t="s">
        <v>2</v>
      </c>
      <c r="Q214" s="18">
        <v>0</v>
      </c>
      <c r="R214" s="18" t="s">
        <v>2</v>
      </c>
      <c r="S214" s="18">
        <v>0</v>
      </c>
      <c r="T214" s="18"/>
      <c r="U214" s="21"/>
    </row>
    <row r="215" spans="1:21" x14ac:dyDescent="0.25">
      <c r="A215" s="5" t="s">
        <v>246</v>
      </c>
      <c r="B215" s="17">
        <v>43646</v>
      </c>
      <c r="C215" s="22" t="s">
        <v>30</v>
      </c>
      <c r="D215" s="20">
        <v>1798360</v>
      </c>
      <c r="E215" s="18" t="s">
        <v>218</v>
      </c>
      <c r="F215" s="18"/>
      <c r="G215" s="18"/>
      <c r="H215" s="18"/>
      <c r="I215" s="18"/>
      <c r="J215" s="20">
        <v>100000000</v>
      </c>
      <c r="K215" s="20">
        <v>100000000</v>
      </c>
      <c r="L215" s="18" t="s">
        <v>218</v>
      </c>
      <c r="M215" s="20">
        <v>1798360</v>
      </c>
      <c r="N215" s="20">
        <v>100000000</v>
      </c>
      <c r="O215" s="20">
        <v>100000000</v>
      </c>
      <c r="P215" s="18" t="s">
        <v>2</v>
      </c>
      <c r="Q215" s="18">
        <v>0</v>
      </c>
      <c r="R215" s="18" t="s">
        <v>2</v>
      </c>
      <c r="S215" s="18">
        <v>0</v>
      </c>
      <c r="T215" s="18"/>
      <c r="U215" s="21"/>
    </row>
    <row r="216" spans="1:21" x14ac:dyDescent="0.25">
      <c r="A216" s="5" t="s">
        <v>246</v>
      </c>
      <c r="B216" s="17">
        <v>43646</v>
      </c>
      <c r="C216" s="22" t="s">
        <v>30</v>
      </c>
      <c r="D216" s="20">
        <v>1792400</v>
      </c>
      <c r="E216" s="18" t="s">
        <v>219</v>
      </c>
      <c r="F216" s="18"/>
      <c r="G216" s="18"/>
      <c r="H216" s="18"/>
      <c r="I216" s="18"/>
      <c r="J216" s="20">
        <v>100000000</v>
      </c>
      <c r="K216" s="20">
        <v>100000000</v>
      </c>
      <c r="L216" s="18" t="s">
        <v>219</v>
      </c>
      <c r="M216" s="20">
        <v>1792400</v>
      </c>
      <c r="N216" s="20">
        <v>100000000</v>
      </c>
      <c r="O216" s="20">
        <v>100000000</v>
      </c>
      <c r="P216" s="18" t="s">
        <v>2</v>
      </c>
      <c r="Q216" s="18">
        <v>0</v>
      </c>
      <c r="R216" s="18" t="s">
        <v>2</v>
      </c>
      <c r="S216" s="18">
        <v>0</v>
      </c>
      <c r="T216" s="18"/>
      <c r="U216" s="21"/>
    </row>
    <row r="217" spans="1:21" x14ac:dyDescent="0.25">
      <c r="A217" s="5" t="s">
        <v>246</v>
      </c>
      <c r="B217" s="17">
        <v>43646</v>
      </c>
      <c r="C217" s="22" t="s">
        <v>30</v>
      </c>
      <c r="D217" s="20">
        <v>1905700</v>
      </c>
      <c r="E217" s="18" t="s">
        <v>220</v>
      </c>
      <c r="F217" s="18"/>
      <c r="G217" s="18"/>
      <c r="H217" s="18"/>
      <c r="I217" s="18"/>
      <c r="J217" s="20">
        <v>100000000</v>
      </c>
      <c r="K217" s="20">
        <v>100000000</v>
      </c>
      <c r="L217" s="18" t="s">
        <v>220</v>
      </c>
      <c r="M217" s="20">
        <v>1905700</v>
      </c>
      <c r="N217" s="20">
        <v>100000000</v>
      </c>
      <c r="O217" s="20">
        <v>100000000</v>
      </c>
      <c r="P217" s="18" t="s">
        <v>2</v>
      </c>
      <c r="Q217" s="18">
        <v>0</v>
      </c>
      <c r="R217" s="18" t="s">
        <v>2</v>
      </c>
      <c r="S217" s="18">
        <v>0</v>
      </c>
      <c r="T217" s="18"/>
      <c r="U217" s="21"/>
    </row>
    <row r="218" spans="1:21" x14ac:dyDescent="0.25">
      <c r="A218" s="5" t="s">
        <v>246</v>
      </c>
      <c r="B218" s="17">
        <v>43646</v>
      </c>
      <c r="C218" s="22" t="s">
        <v>30</v>
      </c>
      <c r="D218" s="20">
        <v>1721220</v>
      </c>
      <c r="E218" s="18" t="s">
        <v>221</v>
      </c>
      <c r="F218" s="18"/>
      <c r="G218" s="18"/>
      <c r="H218" s="18"/>
      <c r="I218" s="18"/>
      <c r="J218" s="20">
        <v>100000000</v>
      </c>
      <c r="K218" s="20">
        <v>100000000</v>
      </c>
      <c r="L218" s="18" t="s">
        <v>221</v>
      </c>
      <c r="M218" s="20">
        <v>1721220</v>
      </c>
      <c r="N218" s="20">
        <v>100000000</v>
      </c>
      <c r="O218" s="20">
        <v>100000000</v>
      </c>
      <c r="P218" s="18" t="s">
        <v>2</v>
      </c>
      <c r="Q218" s="18">
        <v>0</v>
      </c>
      <c r="R218" s="18" t="s">
        <v>2</v>
      </c>
      <c r="S218" s="18">
        <v>0</v>
      </c>
      <c r="T218" s="18"/>
      <c r="U218" s="21"/>
    </row>
    <row r="219" spans="1:21" x14ac:dyDescent="0.25">
      <c r="A219" s="5" t="s">
        <v>246</v>
      </c>
      <c r="B219" s="17">
        <v>43646</v>
      </c>
      <c r="C219" s="22" t="s">
        <v>30</v>
      </c>
      <c r="D219" s="20">
        <v>1799560</v>
      </c>
      <c r="E219" s="18" t="s">
        <v>222</v>
      </c>
      <c r="F219" s="18"/>
      <c r="G219" s="18"/>
      <c r="H219" s="18"/>
      <c r="I219" s="18"/>
      <c r="J219" s="20">
        <v>100000000</v>
      </c>
      <c r="K219" s="20">
        <v>100000000</v>
      </c>
      <c r="L219" s="18" t="s">
        <v>222</v>
      </c>
      <c r="M219" s="20">
        <v>1799560</v>
      </c>
      <c r="N219" s="20">
        <v>100000000</v>
      </c>
      <c r="O219" s="20">
        <v>100000000</v>
      </c>
      <c r="P219" s="18" t="s">
        <v>2</v>
      </c>
      <c r="Q219" s="18">
        <v>0</v>
      </c>
      <c r="R219" s="18" t="s">
        <v>2</v>
      </c>
      <c r="S219" s="18">
        <v>0</v>
      </c>
      <c r="T219" s="18"/>
      <c r="U219" s="21"/>
    </row>
    <row r="220" spans="1:21" x14ac:dyDescent="0.25">
      <c r="A220" s="5" t="s">
        <v>246</v>
      </c>
      <c r="B220" s="17">
        <v>43646</v>
      </c>
      <c r="C220" s="22" t="s">
        <v>30</v>
      </c>
      <c r="D220" s="20">
        <v>1978840</v>
      </c>
      <c r="E220" s="18" t="s">
        <v>223</v>
      </c>
      <c r="F220" s="18"/>
      <c r="G220" s="18"/>
      <c r="H220" s="18"/>
      <c r="I220" s="18"/>
      <c r="J220" s="20">
        <v>100000000</v>
      </c>
      <c r="K220" s="20">
        <v>100000000</v>
      </c>
      <c r="L220" s="18" t="s">
        <v>223</v>
      </c>
      <c r="M220" s="20">
        <v>1978840</v>
      </c>
      <c r="N220" s="20">
        <v>100000000</v>
      </c>
      <c r="O220" s="20">
        <v>100000000</v>
      </c>
      <c r="P220" s="18" t="s">
        <v>2</v>
      </c>
      <c r="Q220" s="18">
        <v>0</v>
      </c>
      <c r="R220" s="18" t="s">
        <v>2</v>
      </c>
      <c r="S220" s="18">
        <v>0</v>
      </c>
      <c r="T220" s="18"/>
      <c r="U220" s="21"/>
    </row>
    <row r="221" spans="1:21" x14ac:dyDescent="0.25">
      <c r="A221" s="5" t="s">
        <v>246</v>
      </c>
      <c r="B221" s="17">
        <v>43646</v>
      </c>
      <c r="C221" s="22" t="s">
        <v>30</v>
      </c>
      <c r="D221" s="20">
        <v>1659560</v>
      </c>
      <c r="E221" s="18" t="s">
        <v>224</v>
      </c>
      <c r="F221" s="18"/>
      <c r="G221" s="18"/>
      <c r="H221" s="18"/>
      <c r="I221" s="18"/>
      <c r="J221" s="20">
        <v>100000000</v>
      </c>
      <c r="K221" s="20">
        <v>100000000</v>
      </c>
      <c r="L221" s="18" t="s">
        <v>224</v>
      </c>
      <c r="M221" s="20">
        <v>1659560</v>
      </c>
      <c r="N221" s="20">
        <v>100000000</v>
      </c>
      <c r="O221" s="20">
        <v>100000000</v>
      </c>
      <c r="P221" s="18" t="s">
        <v>2</v>
      </c>
      <c r="Q221" s="18">
        <v>0</v>
      </c>
      <c r="R221" s="18" t="s">
        <v>2</v>
      </c>
      <c r="S221" s="18">
        <v>0</v>
      </c>
      <c r="T221" s="18"/>
      <c r="U221" s="21"/>
    </row>
    <row r="222" spans="1:21" x14ac:dyDescent="0.25">
      <c r="A222" s="5" t="s">
        <v>246</v>
      </c>
      <c r="B222" s="17">
        <v>43646</v>
      </c>
      <c r="C222" s="22" t="s">
        <v>30</v>
      </c>
      <c r="D222" s="20">
        <v>1679520</v>
      </c>
      <c r="E222" s="18" t="s">
        <v>225</v>
      </c>
      <c r="F222" s="18"/>
      <c r="G222" s="18"/>
      <c r="H222" s="18"/>
      <c r="I222" s="18"/>
      <c r="J222" s="20">
        <v>100000000</v>
      </c>
      <c r="K222" s="20">
        <v>100000000</v>
      </c>
      <c r="L222" s="18" t="s">
        <v>225</v>
      </c>
      <c r="M222" s="20">
        <v>1679520</v>
      </c>
      <c r="N222" s="20">
        <v>100000000</v>
      </c>
      <c r="O222" s="20">
        <v>100000000</v>
      </c>
      <c r="P222" s="18" t="s">
        <v>2</v>
      </c>
      <c r="Q222" s="18">
        <v>0</v>
      </c>
      <c r="R222" s="18" t="s">
        <v>2</v>
      </c>
      <c r="S222" s="18">
        <v>0</v>
      </c>
      <c r="T222" s="18"/>
      <c r="U222" s="21"/>
    </row>
    <row r="223" spans="1:21" x14ac:dyDescent="0.25">
      <c r="A223" s="5" t="s">
        <v>246</v>
      </c>
      <c r="B223" s="17">
        <v>43646</v>
      </c>
      <c r="C223" s="22" t="s">
        <v>30</v>
      </c>
      <c r="D223" s="20">
        <v>1617500</v>
      </c>
      <c r="E223" s="18" t="s">
        <v>226</v>
      </c>
      <c r="F223" s="18"/>
      <c r="G223" s="18"/>
      <c r="H223" s="18"/>
      <c r="I223" s="18"/>
      <c r="J223" s="20">
        <v>100000000</v>
      </c>
      <c r="K223" s="20">
        <v>100000000</v>
      </c>
      <c r="L223" s="18" t="s">
        <v>226</v>
      </c>
      <c r="M223" s="20">
        <v>1617500</v>
      </c>
      <c r="N223" s="20">
        <v>100000000</v>
      </c>
      <c r="O223" s="20">
        <v>100000000</v>
      </c>
      <c r="P223" s="18" t="s">
        <v>2</v>
      </c>
      <c r="Q223" s="18">
        <v>0</v>
      </c>
      <c r="R223" s="18" t="s">
        <v>2</v>
      </c>
      <c r="S223" s="18">
        <v>0</v>
      </c>
      <c r="T223" s="18"/>
      <c r="U223" s="21"/>
    </row>
    <row r="224" spans="1:21" x14ac:dyDescent="0.25">
      <c r="A224" s="5" t="s">
        <v>246</v>
      </c>
      <c r="B224" s="17">
        <v>43646</v>
      </c>
      <c r="C224" s="22" t="s">
        <v>30</v>
      </c>
      <c r="D224" s="20">
        <v>1840460</v>
      </c>
      <c r="E224" s="18" t="s">
        <v>227</v>
      </c>
      <c r="F224" s="18"/>
      <c r="G224" s="18"/>
      <c r="H224" s="18"/>
      <c r="I224" s="18"/>
      <c r="J224" s="20">
        <v>100000000</v>
      </c>
      <c r="K224" s="20">
        <v>100000000</v>
      </c>
      <c r="L224" s="18" t="s">
        <v>227</v>
      </c>
      <c r="M224" s="20">
        <v>1840460</v>
      </c>
      <c r="N224" s="20">
        <v>100000000</v>
      </c>
      <c r="O224" s="20">
        <v>100000000</v>
      </c>
      <c r="P224" s="18" t="s">
        <v>2</v>
      </c>
      <c r="Q224" s="18">
        <v>0</v>
      </c>
      <c r="R224" s="18" t="s">
        <v>2</v>
      </c>
      <c r="S224" s="18">
        <v>0</v>
      </c>
      <c r="T224" s="18"/>
      <c r="U224" s="21"/>
    </row>
    <row r="225" spans="1:21" x14ac:dyDescent="0.25">
      <c r="A225" s="5" t="s">
        <v>246</v>
      </c>
      <c r="B225" s="17">
        <v>43646</v>
      </c>
      <c r="C225" s="22" t="s">
        <v>30</v>
      </c>
      <c r="D225" s="20">
        <v>1621260</v>
      </c>
      <c r="E225" s="18" t="s">
        <v>228</v>
      </c>
      <c r="F225" s="18"/>
      <c r="G225" s="18"/>
      <c r="H225" s="18"/>
      <c r="I225" s="18"/>
      <c r="J225" s="20">
        <v>100000000</v>
      </c>
      <c r="K225" s="20">
        <v>100000000</v>
      </c>
      <c r="L225" s="18" t="s">
        <v>228</v>
      </c>
      <c r="M225" s="20">
        <v>1621260</v>
      </c>
      <c r="N225" s="20">
        <v>100000000</v>
      </c>
      <c r="O225" s="20">
        <v>100000000</v>
      </c>
      <c r="P225" s="18" t="s">
        <v>2</v>
      </c>
      <c r="Q225" s="18">
        <v>0</v>
      </c>
      <c r="R225" s="18" t="s">
        <v>2</v>
      </c>
      <c r="S225" s="18">
        <v>0</v>
      </c>
      <c r="T225" s="18"/>
      <c r="U225" s="21"/>
    </row>
    <row r="226" spans="1:21" x14ac:dyDescent="0.25">
      <c r="A226" s="5" t="s">
        <v>246</v>
      </c>
      <c r="B226" s="17">
        <v>43646</v>
      </c>
      <c r="C226" s="22" t="s">
        <v>30</v>
      </c>
      <c r="D226" s="20">
        <v>1779520</v>
      </c>
      <c r="E226" s="18" t="s">
        <v>229</v>
      </c>
      <c r="F226" s="18"/>
      <c r="G226" s="18"/>
      <c r="H226" s="18"/>
      <c r="I226" s="18"/>
      <c r="J226" s="20">
        <v>100000000</v>
      </c>
      <c r="K226" s="20">
        <v>100000000</v>
      </c>
      <c r="L226" s="18" t="s">
        <v>229</v>
      </c>
      <c r="M226" s="20">
        <v>1779520</v>
      </c>
      <c r="N226" s="20">
        <v>100000000</v>
      </c>
      <c r="O226" s="20">
        <v>100000000</v>
      </c>
      <c r="P226" s="18" t="s">
        <v>2</v>
      </c>
      <c r="Q226" s="18">
        <v>0</v>
      </c>
      <c r="R226" s="18" t="s">
        <v>2</v>
      </c>
      <c r="S226" s="18">
        <v>0</v>
      </c>
      <c r="T226" s="18"/>
      <c r="U226" s="21"/>
    </row>
    <row r="227" spans="1:21" x14ac:dyDescent="0.25">
      <c r="A227" s="5" t="s">
        <v>246</v>
      </c>
      <c r="B227" s="17">
        <v>43646</v>
      </c>
      <c r="C227" s="22" t="s">
        <v>30</v>
      </c>
      <c r="D227" s="20">
        <v>1857000</v>
      </c>
      <c r="E227" s="18" t="s">
        <v>230</v>
      </c>
      <c r="F227" s="18"/>
      <c r="G227" s="18"/>
      <c r="H227" s="18"/>
      <c r="I227" s="18"/>
      <c r="J227" s="20">
        <v>100000000</v>
      </c>
      <c r="K227" s="20">
        <v>100000000</v>
      </c>
      <c r="L227" s="18" t="s">
        <v>230</v>
      </c>
      <c r="M227" s="20">
        <v>1857000</v>
      </c>
      <c r="N227" s="20">
        <v>100000000</v>
      </c>
      <c r="O227" s="20">
        <v>100000000</v>
      </c>
      <c r="P227" s="18" t="s">
        <v>2</v>
      </c>
      <c r="Q227" s="18">
        <v>0</v>
      </c>
      <c r="R227" s="18" t="s">
        <v>2</v>
      </c>
      <c r="S227" s="18">
        <v>0</v>
      </c>
      <c r="T227" s="18"/>
      <c r="U227" s="21"/>
    </row>
    <row r="228" spans="1:21" x14ac:dyDescent="0.25">
      <c r="A228" s="5" t="s">
        <v>246</v>
      </c>
      <c r="B228" s="17">
        <v>43646</v>
      </c>
      <c r="C228" s="22" t="s">
        <v>30</v>
      </c>
      <c r="D228" s="20">
        <v>1908260</v>
      </c>
      <c r="E228" s="18" t="s">
        <v>231</v>
      </c>
      <c r="F228" s="18"/>
      <c r="G228" s="18"/>
      <c r="H228" s="18"/>
      <c r="I228" s="18"/>
      <c r="J228" s="20">
        <v>100000000</v>
      </c>
      <c r="K228" s="20">
        <v>100000000</v>
      </c>
      <c r="L228" s="18" t="s">
        <v>231</v>
      </c>
      <c r="M228" s="20">
        <v>1908260</v>
      </c>
      <c r="N228" s="20">
        <v>100000000</v>
      </c>
      <c r="O228" s="20">
        <v>100000000</v>
      </c>
      <c r="P228" s="18" t="s">
        <v>2</v>
      </c>
      <c r="Q228" s="18">
        <v>0</v>
      </c>
      <c r="R228" s="18" t="s">
        <v>2</v>
      </c>
      <c r="S228" s="18">
        <v>0</v>
      </c>
      <c r="T228" s="18"/>
      <c r="U228" s="21"/>
    </row>
    <row r="229" spans="1:21" x14ac:dyDescent="0.25">
      <c r="A229" s="5" t="s">
        <v>246</v>
      </c>
      <c r="B229" s="17">
        <v>43646</v>
      </c>
      <c r="C229" s="22" t="s">
        <v>30</v>
      </c>
      <c r="D229" s="20">
        <v>1694400</v>
      </c>
      <c r="E229" s="18" t="s">
        <v>232</v>
      </c>
      <c r="F229" s="18"/>
      <c r="G229" s="18"/>
      <c r="H229" s="18"/>
      <c r="I229" s="18"/>
      <c r="J229" s="20">
        <v>100000000</v>
      </c>
      <c r="K229" s="20">
        <v>100000000</v>
      </c>
      <c r="L229" s="18" t="s">
        <v>232</v>
      </c>
      <c r="M229" s="20">
        <v>1694400</v>
      </c>
      <c r="N229" s="20">
        <v>100000000</v>
      </c>
      <c r="O229" s="20">
        <v>100000000</v>
      </c>
      <c r="P229" s="18" t="s">
        <v>2</v>
      </c>
      <c r="Q229" s="18">
        <v>0</v>
      </c>
      <c r="R229" s="18" t="s">
        <v>2</v>
      </c>
      <c r="S229" s="18">
        <v>0</v>
      </c>
      <c r="T229" s="18"/>
      <c r="U229" s="21"/>
    </row>
    <row r="230" spans="1:21" x14ac:dyDescent="0.25">
      <c r="A230" s="5" t="s">
        <v>246</v>
      </c>
      <c r="B230" s="17">
        <v>43646</v>
      </c>
      <c r="C230" s="22" t="s">
        <v>30</v>
      </c>
      <c r="D230" s="20">
        <v>1821120</v>
      </c>
      <c r="E230" s="18" t="s">
        <v>233</v>
      </c>
      <c r="F230" s="18"/>
      <c r="G230" s="18"/>
      <c r="H230" s="18"/>
      <c r="I230" s="18"/>
      <c r="J230" s="20">
        <v>100000000</v>
      </c>
      <c r="K230" s="20">
        <v>100000000</v>
      </c>
      <c r="L230" s="18" t="s">
        <v>233</v>
      </c>
      <c r="M230" s="20">
        <v>1821120</v>
      </c>
      <c r="N230" s="20">
        <v>100000000</v>
      </c>
      <c r="O230" s="20">
        <v>100000000</v>
      </c>
      <c r="P230" s="18" t="s">
        <v>2</v>
      </c>
      <c r="Q230" s="18">
        <v>0</v>
      </c>
      <c r="R230" s="18" t="s">
        <v>2</v>
      </c>
      <c r="S230" s="18">
        <v>0</v>
      </c>
      <c r="T230" s="18"/>
      <c r="U230" s="21"/>
    </row>
    <row r="231" spans="1:21" x14ac:dyDescent="0.25">
      <c r="A231" s="5" t="s">
        <v>246</v>
      </c>
      <c r="B231" s="17">
        <v>43646</v>
      </c>
      <c r="C231" s="22" t="s">
        <v>30</v>
      </c>
      <c r="D231" s="20">
        <v>1868840</v>
      </c>
      <c r="E231" s="18" t="s">
        <v>234</v>
      </c>
      <c r="F231" s="18"/>
      <c r="G231" s="18"/>
      <c r="H231" s="18"/>
      <c r="I231" s="18"/>
      <c r="J231" s="20">
        <v>100000000</v>
      </c>
      <c r="K231" s="20">
        <v>100000000</v>
      </c>
      <c r="L231" s="18" t="s">
        <v>234</v>
      </c>
      <c r="M231" s="20">
        <v>1868840</v>
      </c>
      <c r="N231" s="20">
        <v>100000000</v>
      </c>
      <c r="O231" s="20">
        <v>100000000</v>
      </c>
      <c r="P231" s="18" t="s">
        <v>2</v>
      </c>
      <c r="Q231" s="18">
        <v>0</v>
      </c>
      <c r="R231" s="18" t="s">
        <v>2</v>
      </c>
      <c r="S231" s="18">
        <v>0</v>
      </c>
      <c r="T231" s="18"/>
      <c r="U231" s="21"/>
    </row>
    <row r="232" spans="1:21" x14ac:dyDescent="0.25">
      <c r="A232" s="5" t="s">
        <v>246</v>
      </c>
      <c r="B232" s="17">
        <v>43646</v>
      </c>
      <c r="C232" s="22" t="s">
        <v>30</v>
      </c>
      <c r="D232" s="20">
        <v>1731160</v>
      </c>
      <c r="E232" s="18" t="s">
        <v>235</v>
      </c>
      <c r="F232" s="18"/>
      <c r="G232" s="18"/>
      <c r="H232" s="18"/>
      <c r="I232" s="18"/>
      <c r="J232" s="20">
        <v>100000000</v>
      </c>
      <c r="K232" s="20">
        <v>100000000</v>
      </c>
      <c r="L232" s="18" t="s">
        <v>235</v>
      </c>
      <c r="M232" s="20">
        <v>1731160</v>
      </c>
      <c r="N232" s="20">
        <v>100000000</v>
      </c>
      <c r="O232" s="20">
        <v>100000000</v>
      </c>
      <c r="P232" s="18" t="s">
        <v>2</v>
      </c>
      <c r="Q232" s="18">
        <v>0</v>
      </c>
      <c r="R232" s="18" t="s">
        <v>2</v>
      </c>
      <c r="S232" s="18">
        <v>0</v>
      </c>
      <c r="T232" s="18"/>
      <c r="U232" s="21"/>
    </row>
    <row r="233" spans="1:21" x14ac:dyDescent="0.25">
      <c r="A233" s="5" t="s">
        <v>246</v>
      </c>
      <c r="B233" s="17">
        <v>43646</v>
      </c>
      <c r="C233" s="22" t="s">
        <v>30</v>
      </c>
      <c r="D233" s="20">
        <v>1823580</v>
      </c>
      <c r="E233" s="18" t="s">
        <v>236</v>
      </c>
      <c r="F233" s="18"/>
      <c r="G233" s="18"/>
      <c r="H233" s="18"/>
      <c r="I233" s="18"/>
      <c r="J233" s="20">
        <v>100000000</v>
      </c>
      <c r="K233" s="20">
        <v>100000000</v>
      </c>
      <c r="L233" s="18" t="s">
        <v>236</v>
      </c>
      <c r="M233" s="20">
        <v>1823580</v>
      </c>
      <c r="N233" s="20">
        <v>100000000</v>
      </c>
      <c r="O233" s="20">
        <v>100000000</v>
      </c>
      <c r="P233" s="18" t="s">
        <v>2</v>
      </c>
      <c r="Q233" s="18">
        <v>0</v>
      </c>
      <c r="R233" s="18" t="s">
        <v>2</v>
      </c>
      <c r="S233" s="18">
        <v>0</v>
      </c>
      <c r="T233" s="18"/>
      <c r="U233" s="21"/>
    </row>
    <row r="234" spans="1:21" x14ac:dyDescent="0.25">
      <c r="A234" s="5" t="s">
        <v>246</v>
      </c>
      <c r="B234" s="17">
        <v>43646</v>
      </c>
      <c r="C234" s="22" t="s">
        <v>30</v>
      </c>
      <c r="D234" s="20">
        <v>1707140</v>
      </c>
      <c r="E234" s="18" t="s">
        <v>237</v>
      </c>
      <c r="F234" s="18"/>
      <c r="G234" s="18"/>
      <c r="H234" s="18"/>
      <c r="I234" s="18"/>
      <c r="J234" s="20">
        <v>100000000</v>
      </c>
      <c r="K234" s="20">
        <v>100000000</v>
      </c>
      <c r="L234" s="18" t="s">
        <v>237</v>
      </c>
      <c r="M234" s="20">
        <v>1707140</v>
      </c>
      <c r="N234" s="20">
        <v>100000000</v>
      </c>
      <c r="O234" s="20">
        <v>100000000</v>
      </c>
      <c r="P234" s="18" t="s">
        <v>2</v>
      </c>
      <c r="Q234" s="18">
        <v>0</v>
      </c>
      <c r="R234" s="18" t="s">
        <v>2</v>
      </c>
      <c r="S234" s="18">
        <v>0</v>
      </c>
      <c r="T234" s="18"/>
      <c r="U234" s="21"/>
    </row>
    <row r="235" spans="1:21" x14ac:dyDescent="0.25">
      <c r="A235" s="5" t="s">
        <v>246</v>
      </c>
      <c r="B235" s="17">
        <v>43646</v>
      </c>
      <c r="C235" s="22" t="s">
        <v>30</v>
      </c>
      <c r="D235" s="20">
        <v>1774320</v>
      </c>
      <c r="E235" s="18" t="s">
        <v>238</v>
      </c>
      <c r="F235" s="18"/>
      <c r="G235" s="18"/>
      <c r="H235" s="18"/>
      <c r="I235" s="18"/>
      <c r="J235" s="20">
        <v>100000000</v>
      </c>
      <c r="K235" s="20">
        <v>100000000</v>
      </c>
      <c r="L235" s="18" t="s">
        <v>238</v>
      </c>
      <c r="M235" s="20">
        <v>1774320</v>
      </c>
      <c r="N235" s="20">
        <v>100000000</v>
      </c>
      <c r="O235" s="20">
        <v>100000000</v>
      </c>
      <c r="P235" s="18" t="s">
        <v>2</v>
      </c>
      <c r="Q235" s="18">
        <v>0</v>
      </c>
      <c r="R235" s="18" t="s">
        <v>2</v>
      </c>
      <c r="S235" s="18">
        <v>0</v>
      </c>
      <c r="T235" s="18"/>
      <c r="U235" s="21"/>
    </row>
    <row r="236" spans="1:21" x14ac:dyDescent="0.25">
      <c r="A236" s="5" t="s">
        <v>246</v>
      </c>
      <c r="B236" s="17">
        <v>43646</v>
      </c>
      <c r="C236" s="22" t="s">
        <v>30</v>
      </c>
      <c r="D236" s="20">
        <v>1773920</v>
      </c>
      <c r="E236" s="18" t="s">
        <v>239</v>
      </c>
      <c r="F236" s="18"/>
      <c r="G236" s="18"/>
      <c r="H236" s="18"/>
      <c r="I236" s="18"/>
      <c r="J236" s="20">
        <v>100000000</v>
      </c>
      <c r="K236" s="20">
        <v>100000000</v>
      </c>
      <c r="L236" s="18" t="s">
        <v>239</v>
      </c>
      <c r="M236" s="20">
        <v>1773920</v>
      </c>
      <c r="N236" s="20">
        <v>100000000</v>
      </c>
      <c r="O236" s="20">
        <v>100000000</v>
      </c>
      <c r="P236" s="18" t="s">
        <v>2</v>
      </c>
      <c r="Q236" s="18">
        <v>0</v>
      </c>
      <c r="R236" s="18" t="s">
        <v>2</v>
      </c>
      <c r="S236" s="18">
        <v>0</v>
      </c>
      <c r="T236" s="18"/>
      <c r="U236" s="21"/>
    </row>
    <row r="237" spans="1:21" x14ac:dyDescent="0.25">
      <c r="A237" s="5" t="s">
        <v>246</v>
      </c>
      <c r="B237" s="17">
        <v>43646</v>
      </c>
      <c r="C237" s="22" t="s">
        <v>30</v>
      </c>
      <c r="D237" s="20">
        <v>1916080</v>
      </c>
      <c r="E237" s="18" t="s">
        <v>240</v>
      </c>
      <c r="F237" s="18"/>
      <c r="G237" s="18"/>
      <c r="H237" s="18"/>
      <c r="I237" s="18"/>
      <c r="J237" s="20">
        <v>100000000</v>
      </c>
      <c r="K237" s="20">
        <v>100000000</v>
      </c>
      <c r="L237" s="18" t="s">
        <v>240</v>
      </c>
      <c r="M237" s="20">
        <v>1916080</v>
      </c>
      <c r="N237" s="20">
        <v>100000000</v>
      </c>
      <c r="O237" s="20">
        <v>100000000</v>
      </c>
      <c r="P237" s="18" t="s">
        <v>2</v>
      </c>
      <c r="Q237" s="18">
        <v>0</v>
      </c>
      <c r="R237" s="18" t="s">
        <v>2</v>
      </c>
      <c r="S237" s="18">
        <v>0</v>
      </c>
      <c r="T237" s="18"/>
      <c r="U237" s="21"/>
    </row>
    <row r="238" spans="1:21" x14ac:dyDescent="0.25">
      <c r="A238" s="5" t="s">
        <v>246</v>
      </c>
      <c r="B238" s="17">
        <v>43646</v>
      </c>
      <c r="C238" s="22" t="s">
        <v>30</v>
      </c>
      <c r="D238" s="20">
        <v>1698920</v>
      </c>
      <c r="E238" s="18" t="s">
        <v>241</v>
      </c>
      <c r="F238" s="18"/>
      <c r="G238" s="18"/>
      <c r="H238" s="18"/>
      <c r="I238" s="18"/>
      <c r="J238" s="20">
        <v>100000000</v>
      </c>
      <c r="K238" s="20">
        <v>100000000</v>
      </c>
      <c r="L238" s="18" t="s">
        <v>241</v>
      </c>
      <c r="M238" s="20">
        <v>1698920</v>
      </c>
      <c r="N238" s="20">
        <v>100000000</v>
      </c>
      <c r="O238" s="20">
        <v>100000000</v>
      </c>
      <c r="P238" s="18" t="s">
        <v>2</v>
      </c>
      <c r="Q238" s="18">
        <v>0</v>
      </c>
      <c r="R238" s="18" t="s">
        <v>2</v>
      </c>
      <c r="S238" s="18">
        <v>0</v>
      </c>
      <c r="T238" s="18"/>
      <c r="U238" s="21"/>
    </row>
    <row r="239" spans="1:21" x14ac:dyDescent="0.25">
      <c r="A239" s="5" t="s">
        <v>246</v>
      </c>
      <c r="B239" s="17">
        <v>43646</v>
      </c>
      <c r="C239" s="22" t="s">
        <v>30</v>
      </c>
      <c r="D239" s="20">
        <v>1695080</v>
      </c>
      <c r="E239" s="18" t="s">
        <v>242</v>
      </c>
      <c r="F239" s="18"/>
      <c r="G239" s="18"/>
      <c r="H239" s="18"/>
      <c r="I239" s="18"/>
      <c r="J239" s="20">
        <v>100000000</v>
      </c>
      <c r="K239" s="20">
        <v>100000000</v>
      </c>
      <c r="L239" s="18" t="s">
        <v>242</v>
      </c>
      <c r="M239" s="20">
        <v>1695080</v>
      </c>
      <c r="N239" s="20">
        <v>100000000</v>
      </c>
      <c r="O239" s="20">
        <v>100000000</v>
      </c>
      <c r="P239" s="18" t="s">
        <v>2</v>
      </c>
      <c r="Q239" s="18">
        <v>0</v>
      </c>
      <c r="R239" s="18" t="s">
        <v>2</v>
      </c>
      <c r="S239" s="18">
        <v>0</v>
      </c>
      <c r="T239" s="18"/>
      <c r="U239" s="21"/>
    </row>
    <row r="240" spans="1:21" x14ac:dyDescent="0.25">
      <c r="A240" s="5" t="s">
        <v>246</v>
      </c>
      <c r="B240" s="17">
        <v>43646</v>
      </c>
      <c r="C240" s="22" t="s">
        <v>30</v>
      </c>
      <c r="D240" s="20">
        <v>1935040</v>
      </c>
      <c r="E240" s="18" t="s">
        <v>243</v>
      </c>
      <c r="F240" s="18"/>
      <c r="G240" s="18"/>
      <c r="H240" s="18"/>
      <c r="I240" s="18"/>
      <c r="J240" s="20">
        <v>100000000</v>
      </c>
      <c r="K240" s="20">
        <v>100000000</v>
      </c>
      <c r="L240" s="18" t="s">
        <v>243</v>
      </c>
      <c r="M240" s="20">
        <v>1935040</v>
      </c>
      <c r="N240" s="20">
        <v>100000000</v>
      </c>
      <c r="O240" s="20">
        <v>100000000</v>
      </c>
      <c r="P240" s="18" t="s">
        <v>2</v>
      </c>
      <c r="Q240" s="18">
        <v>0</v>
      </c>
      <c r="R240" s="18" t="s">
        <v>2</v>
      </c>
      <c r="S240" s="18">
        <v>0</v>
      </c>
      <c r="T240" s="18"/>
      <c r="U240" s="21"/>
    </row>
    <row r="241" spans="1:21" x14ac:dyDescent="0.25">
      <c r="A241" s="5" t="s">
        <v>246</v>
      </c>
      <c r="B241" s="17">
        <v>43646</v>
      </c>
      <c r="C241" s="22" t="s">
        <v>30</v>
      </c>
      <c r="D241" s="20">
        <v>1970480</v>
      </c>
      <c r="E241" s="18" t="s">
        <v>244</v>
      </c>
      <c r="F241" s="18"/>
      <c r="G241" s="18"/>
      <c r="H241" s="18"/>
      <c r="I241" s="18"/>
      <c r="J241" s="20">
        <v>100000000</v>
      </c>
      <c r="K241" s="20">
        <v>100000000</v>
      </c>
      <c r="L241" s="18" t="s">
        <v>244</v>
      </c>
      <c r="M241" s="20">
        <v>1970480</v>
      </c>
      <c r="N241" s="20">
        <v>100000000</v>
      </c>
      <c r="O241" s="20">
        <v>100000000</v>
      </c>
      <c r="P241" s="18" t="s">
        <v>2</v>
      </c>
      <c r="Q241" s="18">
        <v>0</v>
      </c>
      <c r="R241" s="18" t="s">
        <v>2</v>
      </c>
      <c r="S241" s="18">
        <v>0</v>
      </c>
      <c r="T241" s="18"/>
      <c r="U241" s="21"/>
    </row>
    <row r="242" spans="1:21" x14ac:dyDescent="0.25">
      <c r="A242" s="5" t="s">
        <v>246</v>
      </c>
      <c r="B242" s="17">
        <v>43646</v>
      </c>
      <c r="C242" s="22" t="s">
        <v>30</v>
      </c>
      <c r="D242" s="20">
        <v>1697320</v>
      </c>
      <c r="E242" s="18" t="s">
        <v>245</v>
      </c>
      <c r="F242" s="18"/>
      <c r="G242" s="18"/>
      <c r="H242" s="18"/>
      <c r="I242" s="18"/>
      <c r="J242" s="20">
        <v>100000000</v>
      </c>
      <c r="K242" s="20">
        <v>100000000</v>
      </c>
      <c r="L242" s="18" t="s">
        <v>245</v>
      </c>
      <c r="M242" s="20">
        <v>1697320</v>
      </c>
      <c r="N242" s="20">
        <v>100000000</v>
      </c>
      <c r="O242" s="20">
        <v>100000000</v>
      </c>
      <c r="P242" s="18" t="s">
        <v>2</v>
      </c>
      <c r="Q242" s="18">
        <v>0</v>
      </c>
      <c r="R242" s="18" t="s">
        <v>2</v>
      </c>
      <c r="S242" s="18">
        <v>0</v>
      </c>
      <c r="T242" s="18"/>
      <c r="U242" s="21"/>
    </row>
    <row r="243" spans="1:21" x14ac:dyDescent="0.25">
      <c r="A243" s="48" t="s">
        <v>10402</v>
      </c>
      <c r="B243" s="4">
        <v>43646</v>
      </c>
      <c r="C243" s="5"/>
      <c r="D243" s="7">
        <v>2200</v>
      </c>
      <c r="E243" s="5" t="s">
        <v>10403</v>
      </c>
      <c r="F243" s="5"/>
      <c r="G243" s="5"/>
      <c r="H243" s="5"/>
      <c r="I243" s="5"/>
      <c r="J243" s="7">
        <v>2530000000</v>
      </c>
      <c r="K243" s="7">
        <v>110000</v>
      </c>
      <c r="L243" s="5" t="s">
        <v>10403</v>
      </c>
      <c r="M243" s="7">
        <v>50600000</v>
      </c>
      <c r="N243" s="7">
        <v>2530000000</v>
      </c>
      <c r="O243" s="7">
        <v>2530000000</v>
      </c>
      <c r="P243" s="5"/>
      <c r="Q243" s="5">
        <v>0</v>
      </c>
      <c r="R243" s="5"/>
      <c r="S243" s="5">
        <v>0</v>
      </c>
      <c r="T243" s="5"/>
      <c r="U243" s="5"/>
    </row>
    <row r="244" spans="1:21" x14ac:dyDescent="0.25">
      <c r="A244" s="48" t="s">
        <v>10402</v>
      </c>
      <c r="B244" s="4">
        <v>43646</v>
      </c>
      <c r="C244" s="5"/>
      <c r="D244" s="7">
        <v>2400</v>
      </c>
      <c r="E244" s="5" t="s">
        <v>10407</v>
      </c>
      <c r="F244" s="5"/>
      <c r="G244" s="5"/>
      <c r="H244" s="5"/>
      <c r="I244" s="5"/>
      <c r="J244" s="7">
        <v>2760000000</v>
      </c>
      <c r="K244" s="7">
        <v>120000</v>
      </c>
      <c r="L244" s="5" t="s">
        <v>10407</v>
      </c>
      <c r="M244" s="7">
        <v>55200000</v>
      </c>
      <c r="N244" s="7">
        <v>2760000000</v>
      </c>
      <c r="O244" s="7">
        <v>2760000000</v>
      </c>
      <c r="P244" s="5"/>
      <c r="Q244" s="5">
        <v>0</v>
      </c>
      <c r="R244" s="5"/>
      <c r="S244" s="5">
        <v>0</v>
      </c>
      <c r="T244" s="5"/>
      <c r="U244" s="5"/>
    </row>
    <row r="245" spans="1:21" x14ac:dyDescent="0.25">
      <c r="A245" s="48" t="s">
        <v>10402</v>
      </c>
      <c r="B245" s="4">
        <v>43646</v>
      </c>
      <c r="C245" s="5"/>
      <c r="D245" s="7">
        <v>2600</v>
      </c>
      <c r="E245" s="5" t="s">
        <v>10409</v>
      </c>
      <c r="F245" s="5"/>
      <c r="G245" s="5"/>
      <c r="H245" s="5"/>
      <c r="I245" s="5"/>
      <c r="J245" s="7">
        <v>2990000000</v>
      </c>
      <c r="K245" s="7">
        <v>130000</v>
      </c>
      <c r="L245" s="5" t="s">
        <v>10409</v>
      </c>
      <c r="M245" s="7">
        <v>59800000</v>
      </c>
      <c r="N245" s="7">
        <v>2990000000</v>
      </c>
      <c r="O245" s="7">
        <v>2990000000</v>
      </c>
      <c r="P245" s="5"/>
      <c r="Q245" s="5">
        <v>0</v>
      </c>
      <c r="R245" s="5"/>
      <c r="S245" s="5">
        <v>0</v>
      </c>
      <c r="T245" s="5"/>
      <c r="U245" s="5"/>
    </row>
    <row r="246" spans="1:21" x14ac:dyDescent="0.25">
      <c r="A246" s="48" t="s">
        <v>10402</v>
      </c>
      <c r="B246" s="4">
        <v>43646</v>
      </c>
      <c r="C246" s="5"/>
      <c r="D246" s="7">
        <v>2800</v>
      </c>
      <c r="E246" s="5" t="s">
        <v>10411</v>
      </c>
      <c r="F246" s="5"/>
      <c r="G246" s="5"/>
      <c r="H246" s="5"/>
      <c r="I246" s="5"/>
      <c r="J246" s="7">
        <v>3220000000</v>
      </c>
      <c r="K246" s="7">
        <v>140000</v>
      </c>
      <c r="L246" s="5" t="s">
        <v>10411</v>
      </c>
      <c r="M246" s="7">
        <v>64400000</v>
      </c>
      <c r="N246" s="7">
        <v>3220000000</v>
      </c>
      <c r="O246" s="7">
        <v>3220000000</v>
      </c>
      <c r="P246" s="5"/>
      <c r="Q246" s="5">
        <v>0</v>
      </c>
      <c r="R246" s="5"/>
      <c r="S246" s="5">
        <v>0</v>
      </c>
      <c r="T246" s="5"/>
      <c r="U246" s="5"/>
    </row>
    <row r="247" spans="1:21" x14ac:dyDescent="0.25">
      <c r="A247" s="48" t="s">
        <v>10402</v>
      </c>
      <c r="B247" s="4">
        <v>43646</v>
      </c>
      <c r="C247" s="5"/>
      <c r="D247" s="7">
        <v>69000000</v>
      </c>
      <c r="E247" s="5" t="s">
        <v>10413</v>
      </c>
      <c r="F247" s="5"/>
      <c r="G247" s="5"/>
      <c r="H247" s="5"/>
      <c r="I247" s="5"/>
      <c r="J247" s="7">
        <v>150000</v>
      </c>
      <c r="K247" s="7">
        <v>3450000000</v>
      </c>
      <c r="L247" s="5" t="s">
        <v>10413</v>
      </c>
      <c r="M247" s="7">
        <v>69000000</v>
      </c>
      <c r="N247" s="7">
        <v>3450000000</v>
      </c>
      <c r="O247" s="7">
        <v>3450000000</v>
      </c>
      <c r="P247" s="5"/>
      <c r="Q247" s="5">
        <v>0</v>
      </c>
      <c r="R247" s="5"/>
      <c r="S247" s="5">
        <v>0</v>
      </c>
      <c r="T247" s="5"/>
      <c r="U247" s="5"/>
    </row>
    <row r="248" spans="1:21" x14ac:dyDescent="0.25">
      <c r="A248" s="48" t="s">
        <v>10402</v>
      </c>
      <c r="B248" s="4">
        <v>43646</v>
      </c>
      <c r="C248" s="5"/>
      <c r="D248" s="7">
        <v>73600000</v>
      </c>
      <c r="E248" s="5" t="s">
        <v>10415</v>
      </c>
      <c r="F248" s="5"/>
      <c r="G248" s="5"/>
      <c r="H248" s="5"/>
      <c r="I248" s="5"/>
      <c r="J248" s="7">
        <v>160000</v>
      </c>
      <c r="K248" s="7">
        <v>3680000000</v>
      </c>
      <c r="L248" s="5" t="s">
        <v>10415</v>
      </c>
      <c r="M248" s="7">
        <v>73600000</v>
      </c>
      <c r="N248" s="7">
        <v>3680000000</v>
      </c>
      <c r="O248" s="7">
        <v>3680000000</v>
      </c>
      <c r="P248" s="5"/>
      <c r="Q248" s="5">
        <v>0</v>
      </c>
      <c r="R248" s="5"/>
      <c r="S248" s="5">
        <v>0</v>
      </c>
      <c r="T248" s="5"/>
      <c r="U248" s="5"/>
    </row>
    <row r="249" spans="1:21" x14ac:dyDescent="0.25">
      <c r="A249" s="48" t="s">
        <v>10402</v>
      </c>
      <c r="B249" s="4">
        <v>43646</v>
      </c>
      <c r="C249" s="5"/>
      <c r="D249" s="7">
        <v>78200000</v>
      </c>
      <c r="E249" s="5" t="s">
        <v>10417</v>
      </c>
      <c r="F249" s="5"/>
      <c r="G249" s="5"/>
      <c r="H249" s="5"/>
      <c r="I249" s="5"/>
      <c r="J249" s="7">
        <v>170000</v>
      </c>
      <c r="K249" s="7">
        <v>3910000000</v>
      </c>
      <c r="L249" s="5" t="s">
        <v>10417</v>
      </c>
      <c r="M249" s="7">
        <v>78200000</v>
      </c>
      <c r="N249" s="7">
        <v>3910000000</v>
      </c>
      <c r="O249" s="7">
        <v>3910000000</v>
      </c>
      <c r="P249" s="5"/>
      <c r="Q249" s="5">
        <v>0</v>
      </c>
      <c r="R249" s="5"/>
      <c r="S249" s="5">
        <v>0</v>
      </c>
      <c r="T249" s="5"/>
      <c r="U249" s="5"/>
    </row>
    <row r="250" spans="1:21" x14ac:dyDescent="0.25">
      <c r="A250" s="48" t="s">
        <v>10402</v>
      </c>
      <c r="B250" s="4">
        <v>43646</v>
      </c>
      <c r="C250" s="5"/>
      <c r="D250" s="7">
        <v>82800000</v>
      </c>
      <c r="E250" s="5" t="s">
        <v>10419</v>
      </c>
      <c r="F250" s="5"/>
      <c r="G250" s="5"/>
      <c r="H250" s="5"/>
      <c r="I250" s="5"/>
      <c r="J250" s="7">
        <v>180000</v>
      </c>
      <c r="K250" s="7">
        <v>4140000000</v>
      </c>
      <c r="L250" s="5" t="s">
        <v>10419</v>
      </c>
      <c r="M250" s="7">
        <v>82800000</v>
      </c>
      <c r="N250" s="7">
        <v>4140000000</v>
      </c>
      <c r="O250" s="7">
        <v>4140000000</v>
      </c>
      <c r="P250" s="5"/>
      <c r="Q250" s="5">
        <v>0</v>
      </c>
      <c r="R250" s="5"/>
      <c r="S250" s="5">
        <v>0</v>
      </c>
      <c r="T250" s="5"/>
      <c r="U250" s="5"/>
    </row>
    <row r="251" spans="1:21" x14ac:dyDescent="0.25">
      <c r="A251" s="156" t="s">
        <v>10402</v>
      </c>
      <c r="B251" s="157">
        <v>43646</v>
      </c>
      <c r="C251" s="156"/>
      <c r="D251" s="158">
        <v>-2200</v>
      </c>
      <c r="E251" s="159" t="s">
        <v>10421</v>
      </c>
      <c r="F251" s="156"/>
      <c r="G251" s="156"/>
      <c r="H251" s="156"/>
      <c r="I251" s="156"/>
      <c r="J251" s="160">
        <v>2530000000</v>
      </c>
      <c r="K251" s="158">
        <v>110000</v>
      </c>
      <c r="L251" s="159" t="s">
        <v>10421</v>
      </c>
      <c r="M251" s="158">
        <v>-50600000</v>
      </c>
      <c r="N251" s="158">
        <v>2530000000</v>
      </c>
      <c r="O251" s="158">
        <v>2530000000</v>
      </c>
      <c r="P251" s="156"/>
      <c r="Q251" s="159">
        <v>0</v>
      </c>
      <c r="R251" s="156"/>
      <c r="S251" s="159">
        <v>0</v>
      </c>
      <c r="T251" s="156"/>
      <c r="U251" s="156"/>
    </row>
    <row r="252" spans="1:21" x14ac:dyDescent="0.25">
      <c r="A252" s="71" t="s">
        <v>10423</v>
      </c>
      <c r="B252" s="17">
        <v>43646</v>
      </c>
      <c r="C252" s="5"/>
      <c r="D252" s="20">
        <v>2360</v>
      </c>
      <c r="E252" s="18" t="s">
        <v>10428</v>
      </c>
      <c r="F252" s="5"/>
      <c r="G252" s="5"/>
      <c r="H252" s="5"/>
      <c r="I252" s="5"/>
      <c r="J252" s="20">
        <v>118000</v>
      </c>
      <c r="K252" s="20">
        <v>2714000000</v>
      </c>
      <c r="L252" s="18" t="s">
        <v>10427</v>
      </c>
      <c r="M252" s="20">
        <v>54280000</v>
      </c>
      <c r="N252" s="20">
        <v>2714000000</v>
      </c>
      <c r="O252" s="20">
        <v>2714000000</v>
      </c>
      <c r="P252" s="5"/>
      <c r="Q252" s="18">
        <v>0</v>
      </c>
      <c r="R252" s="5"/>
      <c r="S252" s="18">
        <v>0</v>
      </c>
      <c r="T252" s="5"/>
      <c r="U252" s="5"/>
    </row>
    <row r="253" spans="1:21" x14ac:dyDescent="0.25">
      <c r="A253" s="71" t="s">
        <v>10423</v>
      </c>
      <c r="B253" s="17">
        <v>43646</v>
      </c>
      <c r="C253" s="5"/>
      <c r="D253" s="20">
        <v>51520000</v>
      </c>
      <c r="E253" s="18" t="s">
        <v>10429</v>
      </c>
      <c r="F253" s="5"/>
      <c r="G253" s="5"/>
      <c r="H253" s="5"/>
      <c r="I253" s="5"/>
      <c r="J253" s="20">
        <v>2576000000</v>
      </c>
      <c r="K253" s="20">
        <v>112000</v>
      </c>
      <c r="L253" s="18" t="s">
        <v>10430</v>
      </c>
      <c r="M253" s="20">
        <v>51520000</v>
      </c>
      <c r="N253" s="20">
        <v>2576000000</v>
      </c>
      <c r="O253" s="20">
        <v>2576000000</v>
      </c>
      <c r="P253" s="5"/>
      <c r="Q253" s="18">
        <v>0</v>
      </c>
      <c r="R253" s="5"/>
      <c r="S253" s="18">
        <v>0</v>
      </c>
      <c r="T253" s="5"/>
      <c r="U253" s="5"/>
    </row>
    <row r="254" spans="1:21" x14ac:dyDescent="0.25">
      <c r="A254" s="71" t="s">
        <v>10423</v>
      </c>
      <c r="B254" s="17">
        <v>43646</v>
      </c>
      <c r="C254" s="5"/>
      <c r="D254" s="20">
        <v>2240</v>
      </c>
      <c r="E254" s="18" t="s">
        <v>10431</v>
      </c>
      <c r="F254" s="5"/>
      <c r="G254" s="5"/>
      <c r="H254" s="5"/>
      <c r="I254" s="5"/>
      <c r="J254" s="20">
        <v>112000</v>
      </c>
      <c r="K254" s="20">
        <v>2576000000</v>
      </c>
      <c r="L254" s="18" t="s">
        <v>10430</v>
      </c>
      <c r="M254" s="20">
        <v>51520000</v>
      </c>
      <c r="N254" s="20">
        <v>2576000000</v>
      </c>
      <c r="O254" s="20">
        <v>2576000000</v>
      </c>
      <c r="P254" s="5"/>
      <c r="Q254" s="18">
        <v>0</v>
      </c>
      <c r="R254" s="5"/>
      <c r="S254" s="18">
        <v>0</v>
      </c>
      <c r="T254" s="5"/>
      <c r="U254" s="5"/>
    </row>
    <row r="255" spans="1:21" x14ac:dyDescent="0.25">
      <c r="A255" s="71" t="s">
        <v>10432</v>
      </c>
      <c r="B255" s="4">
        <v>43646</v>
      </c>
      <c r="C255" s="5"/>
      <c r="D255" s="7">
        <v>4200</v>
      </c>
      <c r="E255" s="5" t="s">
        <v>10433</v>
      </c>
      <c r="F255" s="5"/>
      <c r="G255" s="5"/>
      <c r="H255" s="5"/>
      <c r="I255" s="5"/>
      <c r="J255" s="7">
        <v>4830000000</v>
      </c>
      <c r="K255" s="7">
        <v>210000</v>
      </c>
      <c r="L255" s="5" t="s">
        <v>10433</v>
      </c>
      <c r="M255" s="7">
        <v>96600000</v>
      </c>
      <c r="N255" s="7">
        <v>4830000000</v>
      </c>
      <c r="O255" s="7">
        <v>4830000000</v>
      </c>
      <c r="P255" s="5"/>
      <c r="Q255" s="5">
        <v>0</v>
      </c>
      <c r="R255" s="5"/>
      <c r="S255" s="5">
        <v>0</v>
      </c>
      <c r="T255" s="5"/>
      <c r="U255" s="5"/>
    </row>
    <row r="256" spans="1:21" x14ac:dyDescent="0.25">
      <c r="A256" s="71" t="s">
        <v>10432</v>
      </c>
      <c r="B256" s="4">
        <v>43646</v>
      </c>
      <c r="C256" s="5"/>
      <c r="D256" s="7">
        <v>4400</v>
      </c>
      <c r="E256" s="5" t="s">
        <v>10436</v>
      </c>
      <c r="F256" s="5"/>
      <c r="G256" s="5"/>
      <c r="H256" s="5"/>
      <c r="I256" s="5"/>
      <c r="J256" s="7">
        <v>5060000000</v>
      </c>
      <c r="K256" s="7">
        <v>220000</v>
      </c>
      <c r="L256" s="5" t="s">
        <v>10436</v>
      </c>
      <c r="M256" s="7">
        <v>101200000</v>
      </c>
      <c r="N256" s="7">
        <v>5060000000</v>
      </c>
      <c r="O256" s="7">
        <v>5060000000</v>
      </c>
      <c r="P256" s="5"/>
      <c r="Q256" s="5">
        <v>0</v>
      </c>
      <c r="R256" s="5"/>
      <c r="S256" s="5">
        <v>0</v>
      </c>
      <c r="T256" s="5"/>
      <c r="U256" s="5"/>
    </row>
    <row r="257" spans="1:21" x14ac:dyDescent="0.25">
      <c r="A257" s="71" t="s">
        <v>10432</v>
      </c>
      <c r="B257" s="4">
        <v>43646</v>
      </c>
      <c r="C257" s="5"/>
      <c r="D257" s="7">
        <v>4600</v>
      </c>
      <c r="E257" s="5" t="s">
        <v>10438</v>
      </c>
      <c r="F257" s="5"/>
      <c r="G257" s="5"/>
      <c r="H257" s="5"/>
      <c r="I257" s="5"/>
      <c r="J257" s="7">
        <v>5290000000</v>
      </c>
      <c r="K257" s="7">
        <v>230000</v>
      </c>
      <c r="L257" s="5" t="s">
        <v>10438</v>
      </c>
      <c r="M257" s="7">
        <v>105800000</v>
      </c>
      <c r="N257" s="7">
        <v>5290000000</v>
      </c>
      <c r="O257" s="7">
        <v>5290000000</v>
      </c>
      <c r="P257" s="5"/>
      <c r="Q257" s="5">
        <v>0</v>
      </c>
      <c r="R257" s="5"/>
      <c r="S257" s="5">
        <v>0</v>
      </c>
      <c r="T257" s="5"/>
      <c r="U257" s="5"/>
    </row>
    <row r="258" spans="1:21" x14ac:dyDescent="0.25">
      <c r="A258" s="71" t="s">
        <v>10432</v>
      </c>
      <c r="B258" s="4">
        <v>43646</v>
      </c>
      <c r="C258" s="5"/>
      <c r="D258" s="7">
        <v>4800</v>
      </c>
      <c r="E258" s="5" t="s">
        <v>10440</v>
      </c>
      <c r="F258" s="5"/>
      <c r="G258" s="5"/>
      <c r="H258" s="5"/>
      <c r="I258" s="5"/>
      <c r="J258" s="7">
        <v>5520000000</v>
      </c>
      <c r="K258" s="7">
        <v>240000</v>
      </c>
      <c r="L258" s="5" t="s">
        <v>10440</v>
      </c>
      <c r="M258" s="7">
        <v>110400000</v>
      </c>
      <c r="N258" s="7">
        <v>5520000000</v>
      </c>
      <c r="O258" s="7">
        <v>5520000000</v>
      </c>
      <c r="P258" s="5"/>
      <c r="Q258" s="5">
        <v>0</v>
      </c>
      <c r="R258" s="5"/>
      <c r="S258" s="5">
        <v>0</v>
      </c>
      <c r="T258" s="5"/>
      <c r="U258" s="5"/>
    </row>
    <row r="259" spans="1:21" x14ac:dyDescent="0.25">
      <c r="A259" s="71" t="s">
        <v>10432</v>
      </c>
      <c r="B259" s="4">
        <v>43646</v>
      </c>
      <c r="C259" s="5"/>
      <c r="D259" s="7">
        <v>115000000</v>
      </c>
      <c r="E259" s="5" t="s">
        <v>10442</v>
      </c>
      <c r="F259" s="5"/>
      <c r="G259" s="5"/>
      <c r="H259" s="5"/>
      <c r="I259" s="5"/>
      <c r="J259" s="7">
        <v>250000</v>
      </c>
      <c r="K259" s="7">
        <v>5750000000</v>
      </c>
      <c r="L259" s="5" t="s">
        <v>10442</v>
      </c>
      <c r="M259" s="7">
        <v>115000000</v>
      </c>
      <c r="N259" s="7">
        <v>5750000000</v>
      </c>
      <c r="O259" s="7">
        <v>5750000000</v>
      </c>
      <c r="P259" s="5"/>
      <c r="Q259" s="5">
        <v>0</v>
      </c>
      <c r="R259" s="5"/>
      <c r="S259" s="5">
        <v>0</v>
      </c>
      <c r="T259" s="5"/>
      <c r="U259" s="5"/>
    </row>
    <row r="260" spans="1:21" x14ac:dyDescent="0.25">
      <c r="A260" s="71" t="s">
        <v>10432</v>
      </c>
      <c r="B260" s="4">
        <v>43646</v>
      </c>
      <c r="C260" s="5"/>
      <c r="D260" s="7">
        <v>119600000</v>
      </c>
      <c r="E260" s="5" t="s">
        <v>10444</v>
      </c>
      <c r="F260" s="5"/>
      <c r="G260" s="5"/>
      <c r="H260" s="5"/>
      <c r="I260" s="5"/>
      <c r="J260" s="7">
        <v>260000</v>
      </c>
      <c r="K260" s="7">
        <v>5980000000</v>
      </c>
      <c r="L260" s="5" t="s">
        <v>10444</v>
      </c>
      <c r="M260" s="7">
        <v>119600000</v>
      </c>
      <c r="N260" s="7">
        <v>5980000000</v>
      </c>
      <c r="O260" s="7">
        <v>5980000000</v>
      </c>
      <c r="P260" s="5"/>
      <c r="Q260" s="5">
        <v>0</v>
      </c>
      <c r="R260" s="5"/>
      <c r="S260" s="5">
        <v>0</v>
      </c>
      <c r="T260" s="5"/>
      <c r="U260" s="5"/>
    </row>
    <row r="261" spans="1:21" x14ac:dyDescent="0.25">
      <c r="A261" s="71" t="s">
        <v>10432</v>
      </c>
      <c r="B261" s="4">
        <v>43646</v>
      </c>
      <c r="C261" s="5"/>
      <c r="D261" s="7">
        <v>124200000</v>
      </c>
      <c r="E261" s="5" t="s">
        <v>10446</v>
      </c>
      <c r="F261" s="5"/>
      <c r="G261" s="5"/>
      <c r="H261" s="5"/>
      <c r="I261" s="5"/>
      <c r="J261" s="7">
        <v>270000</v>
      </c>
      <c r="K261" s="7">
        <v>6210000000</v>
      </c>
      <c r="L261" s="5" t="s">
        <v>10446</v>
      </c>
      <c r="M261" s="7">
        <v>124200000</v>
      </c>
      <c r="N261" s="7">
        <v>6210000000</v>
      </c>
      <c r="O261" s="7">
        <v>6210000000</v>
      </c>
      <c r="P261" s="5"/>
      <c r="Q261" s="5">
        <v>0</v>
      </c>
      <c r="R261" s="5"/>
      <c r="S261" s="5">
        <v>0</v>
      </c>
      <c r="T261" s="5"/>
      <c r="U261" s="5"/>
    </row>
    <row r="262" spans="1:21" x14ac:dyDescent="0.25">
      <c r="A262" s="71" t="s">
        <v>10432</v>
      </c>
      <c r="B262" s="4">
        <v>43646</v>
      </c>
      <c r="C262" s="5"/>
      <c r="D262" s="7">
        <v>128800000</v>
      </c>
      <c r="E262" s="5" t="s">
        <v>10448</v>
      </c>
      <c r="F262" s="5"/>
      <c r="G262" s="5"/>
      <c r="H262" s="5"/>
      <c r="I262" s="5"/>
      <c r="J262" s="7">
        <v>280000</v>
      </c>
      <c r="K262" s="7">
        <v>6440000000</v>
      </c>
      <c r="L262" s="5" t="s">
        <v>10448</v>
      </c>
      <c r="M262" s="7">
        <v>128800000</v>
      </c>
      <c r="N262" s="7">
        <v>6440000000</v>
      </c>
      <c r="O262" s="7">
        <v>6440000000</v>
      </c>
      <c r="P262" s="5"/>
      <c r="Q262" s="5">
        <v>0</v>
      </c>
      <c r="R262" s="5"/>
      <c r="S262" s="5">
        <v>0</v>
      </c>
      <c r="T262" s="5"/>
      <c r="U262" s="5"/>
    </row>
    <row r="263" spans="1:21" x14ac:dyDescent="0.25">
      <c r="A263" s="71" t="s">
        <v>10450</v>
      </c>
      <c r="B263" s="4">
        <v>43646</v>
      </c>
      <c r="C263" s="6" t="s">
        <v>0</v>
      </c>
      <c r="D263" s="7">
        <v>2000000</v>
      </c>
      <c r="E263" s="5" t="s">
        <v>10451</v>
      </c>
      <c r="F263" s="5"/>
      <c r="G263" s="5"/>
      <c r="H263" s="5"/>
      <c r="I263" s="5"/>
      <c r="J263" s="7">
        <v>100000000</v>
      </c>
      <c r="K263" s="7">
        <v>100000000</v>
      </c>
      <c r="L263" s="5" t="s">
        <v>10451</v>
      </c>
      <c r="M263" s="7">
        <v>2000000</v>
      </c>
      <c r="N263" s="7">
        <v>100000000</v>
      </c>
      <c r="O263" s="7">
        <v>100000000</v>
      </c>
      <c r="P263" s="5"/>
      <c r="Q263" s="5">
        <v>0</v>
      </c>
      <c r="R263" s="5"/>
      <c r="S263" s="5">
        <v>0</v>
      </c>
      <c r="T263" s="5"/>
      <c r="U263" s="5"/>
    </row>
    <row r="264" spans="1:21" x14ac:dyDescent="0.25">
      <c r="A264" s="71" t="s">
        <v>10450</v>
      </c>
      <c r="B264" s="4">
        <v>43646</v>
      </c>
      <c r="C264" s="6" t="s">
        <v>0</v>
      </c>
      <c r="D264" s="7">
        <v>1100000</v>
      </c>
      <c r="E264" s="5" t="s">
        <v>10455</v>
      </c>
      <c r="F264" s="5"/>
      <c r="G264" s="5"/>
      <c r="H264" s="5"/>
      <c r="I264" s="5"/>
      <c r="J264" s="7">
        <v>110000000</v>
      </c>
      <c r="K264" s="7">
        <v>110000000</v>
      </c>
      <c r="L264" s="5" t="s">
        <v>10455</v>
      </c>
      <c r="M264" s="7">
        <v>1100000</v>
      </c>
      <c r="N264" s="7">
        <v>110000000</v>
      </c>
      <c r="O264" s="7">
        <v>110000000</v>
      </c>
      <c r="P264" s="5"/>
      <c r="Q264" s="5">
        <v>0</v>
      </c>
      <c r="R264" s="5"/>
      <c r="S264" s="5">
        <v>0</v>
      </c>
      <c r="T264" s="5"/>
      <c r="U264" s="5"/>
    </row>
    <row r="265" spans="1:21" x14ac:dyDescent="0.25">
      <c r="A265" s="71" t="s">
        <v>10450</v>
      </c>
      <c r="B265" s="4">
        <v>43646</v>
      </c>
      <c r="C265" s="6" t="s">
        <v>0</v>
      </c>
      <c r="D265" s="7">
        <v>3600000</v>
      </c>
      <c r="E265" s="5" t="s">
        <v>10458</v>
      </c>
      <c r="F265" s="5"/>
      <c r="G265" s="5"/>
      <c r="H265" s="5"/>
      <c r="I265" s="5"/>
      <c r="J265" s="7">
        <v>120000000</v>
      </c>
      <c r="K265" s="7">
        <v>120000000</v>
      </c>
      <c r="L265" s="5" t="s">
        <v>10458</v>
      </c>
      <c r="M265" s="7">
        <v>3600000</v>
      </c>
      <c r="N265" s="7">
        <v>120000000</v>
      </c>
      <c r="O265" s="7">
        <v>120000000</v>
      </c>
      <c r="P265" s="5"/>
      <c r="Q265" s="5">
        <v>0</v>
      </c>
      <c r="R265" s="5"/>
      <c r="S265" s="5">
        <v>0</v>
      </c>
      <c r="T265" s="5"/>
      <c r="U265" s="5"/>
    </row>
    <row r="266" spans="1:21" x14ac:dyDescent="0.25">
      <c r="A266" s="71" t="s">
        <v>10450</v>
      </c>
      <c r="B266" s="4">
        <v>43646</v>
      </c>
      <c r="C266" s="6" t="s">
        <v>0</v>
      </c>
      <c r="D266" s="7">
        <v>2600000</v>
      </c>
      <c r="E266" s="5" t="s">
        <v>10461</v>
      </c>
      <c r="F266" s="5"/>
      <c r="G266" s="5"/>
      <c r="H266" s="5"/>
      <c r="I266" s="5"/>
      <c r="J266" s="7">
        <v>130000000</v>
      </c>
      <c r="K266" s="7">
        <v>130000000</v>
      </c>
      <c r="L266" s="5" t="s">
        <v>10461</v>
      </c>
      <c r="M266" s="7">
        <v>2600000</v>
      </c>
      <c r="N266" s="7">
        <v>130000000</v>
      </c>
      <c r="O266" s="7">
        <v>130000000</v>
      </c>
      <c r="P266" s="5"/>
      <c r="Q266" s="5">
        <v>0</v>
      </c>
      <c r="R266" s="5"/>
      <c r="S266" s="5">
        <v>0</v>
      </c>
      <c r="T266" s="5"/>
      <c r="U266" s="5"/>
    </row>
    <row r="267" spans="1:21" x14ac:dyDescent="0.25">
      <c r="A267" s="71" t="s">
        <v>10450</v>
      </c>
      <c r="B267" s="4">
        <v>43646</v>
      </c>
      <c r="C267" s="6" t="s">
        <v>0</v>
      </c>
      <c r="D267" s="7">
        <v>4200000</v>
      </c>
      <c r="E267" s="5" t="s">
        <v>10464</v>
      </c>
      <c r="F267" s="5"/>
      <c r="G267" s="5"/>
      <c r="H267" s="5"/>
      <c r="I267" s="5"/>
      <c r="J267" s="7">
        <v>140000000</v>
      </c>
      <c r="K267" s="7">
        <v>140000000</v>
      </c>
      <c r="L267" s="5" t="s">
        <v>10464</v>
      </c>
      <c r="M267" s="7">
        <v>4200000</v>
      </c>
      <c r="N267" s="7">
        <v>140000000</v>
      </c>
      <c r="O267" s="7">
        <v>140000000</v>
      </c>
      <c r="P267" s="5"/>
      <c r="Q267" s="5">
        <v>0</v>
      </c>
      <c r="R267" s="5"/>
      <c r="S267" s="5">
        <v>0</v>
      </c>
      <c r="T267" s="5"/>
      <c r="U267" s="5"/>
    </row>
    <row r="268" spans="1:21" x14ac:dyDescent="0.25">
      <c r="A268" s="71" t="s">
        <v>10450</v>
      </c>
      <c r="B268" s="4">
        <v>43646</v>
      </c>
      <c r="C268" s="6" t="s">
        <v>0</v>
      </c>
      <c r="D268" s="7">
        <v>1500000</v>
      </c>
      <c r="E268" s="5" t="s">
        <v>10467</v>
      </c>
      <c r="F268" s="5"/>
      <c r="G268" s="5"/>
      <c r="H268" s="5"/>
      <c r="I268" s="5"/>
      <c r="J268" s="7">
        <v>150000000</v>
      </c>
      <c r="K268" s="7">
        <v>150000000</v>
      </c>
      <c r="L268" s="5" t="s">
        <v>10467</v>
      </c>
      <c r="M268" s="7">
        <v>1500000</v>
      </c>
      <c r="N268" s="7">
        <v>150000000</v>
      </c>
      <c r="O268" s="7">
        <v>150000000</v>
      </c>
      <c r="P268" s="5"/>
      <c r="Q268" s="5">
        <v>0</v>
      </c>
      <c r="R268" s="5"/>
      <c r="S268" s="5">
        <v>0</v>
      </c>
      <c r="T268" s="5"/>
      <c r="U268" s="5"/>
    </row>
    <row r="269" spans="1:21" x14ac:dyDescent="0.25">
      <c r="A269" s="71" t="s">
        <v>10450</v>
      </c>
      <c r="B269" s="4">
        <v>43646</v>
      </c>
      <c r="C269" s="6" t="s">
        <v>0</v>
      </c>
      <c r="D269" s="7">
        <v>3264000.0000000005</v>
      </c>
      <c r="E269" s="5" t="s">
        <v>10470</v>
      </c>
      <c r="F269" s="5"/>
      <c r="G269" s="5"/>
      <c r="H269" s="5"/>
      <c r="I269" s="5"/>
      <c r="J269" s="7">
        <v>160000000</v>
      </c>
      <c r="K269" s="7">
        <v>160000000</v>
      </c>
      <c r="L269" s="5" t="s">
        <v>10470</v>
      </c>
      <c r="M269" s="7">
        <v>3264000.0000000005</v>
      </c>
      <c r="N269" s="7">
        <v>160000000</v>
      </c>
      <c r="O269" s="7">
        <v>160000000</v>
      </c>
      <c r="P269" s="5"/>
      <c r="Q269" s="5">
        <v>0</v>
      </c>
      <c r="R269" s="5"/>
      <c r="S269" s="5">
        <v>0</v>
      </c>
      <c r="T269" s="5"/>
      <c r="U269" s="5"/>
    </row>
    <row r="270" spans="1:21" x14ac:dyDescent="0.25">
      <c r="A270" s="71" t="s">
        <v>10450</v>
      </c>
      <c r="B270" s="4">
        <v>43646</v>
      </c>
      <c r="C270" s="6" t="s">
        <v>0</v>
      </c>
      <c r="D270" s="7">
        <v>4335000</v>
      </c>
      <c r="E270" s="5" t="s">
        <v>10473</v>
      </c>
      <c r="F270" s="5"/>
      <c r="G270" s="5"/>
      <c r="H270" s="5"/>
      <c r="I270" s="5"/>
      <c r="J270" s="7">
        <v>170000000</v>
      </c>
      <c r="K270" s="7">
        <v>170000000</v>
      </c>
      <c r="L270" s="5" t="s">
        <v>10473</v>
      </c>
      <c r="M270" s="7">
        <v>4335000</v>
      </c>
      <c r="N270" s="7">
        <v>170000000</v>
      </c>
      <c r="O270" s="7">
        <v>170000000</v>
      </c>
      <c r="P270" s="5"/>
      <c r="Q270" s="5">
        <v>0</v>
      </c>
      <c r="R270" s="5"/>
      <c r="S270" s="5">
        <v>0</v>
      </c>
      <c r="T270" s="5"/>
      <c r="U270" s="5"/>
    </row>
    <row r="271" spans="1:21" x14ac:dyDescent="0.25">
      <c r="A271" s="71" t="s">
        <v>10450</v>
      </c>
      <c r="B271" s="4">
        <v>43646</v>
      </c>
      <c r="C271" s="6" t="s">
        <v>0</v>
      </c>
      <c r="D271" s="7">
        <v>3708000</v>
      </c>
      <c r="E271" s="5" t="s">
        <v>10476</v>
      </c>
      <c r="F271" s="5"/>
      <c r="G271" s="5"/>
      <c r="H271" s="5"/>
      <c r="I271" s="5"/>
      <c r="J271" s="7">
        <v>180000000</v>
      </c>
      <c r="K271" s="7">
        <v>180000000</v>
      </c>
      <c r="L271" s="5" t="s">
        <v>10476</v>
      </c>
      <c r="M271" s="7">
        <v>3708000</v>
      </c>
      <c r="N271" s="7">
        <v>180000000</v>
      </c>
      <c r="O271" s="7">
        <v>180000000</v>
      </c>
      <c r="P271" s="5"/>
      <c r="Q271" s="5">
        <v>0</v>
      </c>
      <c r="R271" s="5"/>
      <c r="S271" s="5">
        <v>0</v>
      </c>
      <c r="T271" s="5"/>
      <c r="U271" s="5"/>
    </row>
    <row r="272" spans="1:21" x14ac:dyDescent="0.25">
      <c r="A272" s="71" t="s">
        <v>10450</v>
      </c>
      <c r="B272" s="4">
        <v>43646</v>
      </c>
      <c r="C272" s="6" t="s">
        <v>0</v>
      </c>
      <c r="D272" s="7">
        <v>3856999.9999999995</v>
      </c>
      <c r="E272" s="5" t="s">
        <v>10479</v>
      </c>
      <c r="F272" s="5"/>
      <c r="G272" s="5"/>
      <c r="H272" s="5"/>
      <c r="I272" s="5"/>
      <c r="J272" s="7">
        <v>190000000</v>
      </c>
      <c r="K272" s="7">
        <v>190000000</v>
      </c>
      <c r="L272" s="5" t="s">
        <v>10479</v>
      </c>
      <c r="M272" s="7">
        <v>3856999.9999999995</v>
      </c>
      <c r="N272" s="7">
        <v>190000000</v>
      </c>
      <c r="O272" s="7">
        <v>190000000</v>
      </c>
      <c r="P272" s="5"/>
      <c r="Q272" s="5">
        <v>0</v>
      </c>
      <c r="R272" s="5"/>
      <c r="S272" s="5">
        <v>0</v>
      </c>
      <c r="T272" s="5"/>
      <c r="U272" s="5"/>
    </row>
    <row r="273" spans="1:21" x14ac:dyDescent="0.25">
      <c r="A273" s="71" t="s">
        <v>10450</v>
      </c>
      <c r="B273" s="4">
        <v>43646</v>
      </c>
      <c r="C273" s="6" t="s">
        <v>0</v>
      </c>
      <c r="D273" s="7">
        <v>4059999.9999999995</v>
      </c>
      <c r="E273" s="5" t="s">
        <v>10482</v>
      </c>
      <c r="F273" s="5"/>
      <c r="G273" s="5"/>
      <c r="H273" s="5"/>
      <c r="I273" s="5"/>
      <c r="J273" s="7">
        <v>200000000</v>
      </c>
      <c r="K273" s="7">
        <v>200000000</v>
      </c>
      <c r="L273" s="5" t="s">
        <v>10482</v>
      </c>
      <c r="M273" s="7">
        <v>4059999.9999999995</v>
      </c>
      <c r="N273" s="7">
        <v>200000000</v>
      </c>
      <c r="O273" s="7">
        <v>200000000</v>
      </c>
      <c r="P273" s="5"/>
      <c r="Q273" s="5">
        <v>0</v>
      </c>
      <c r="R273" s="5"/>
      <c r="S273" s="5">
        <v>0</v>
      </c>
      <c r="T273" s="5"/>
      <c r="U273" s="5"/>
    </row>
    <row r="274" spans="1:21" x14ac:dyDescent="0.25">
      <c r="A274" s="71" t="s">
        <v>10450</v>
      </c>
      <c r="B274" s="4">
        <v>43646</v>
      </c>
      <c r="C274" s="6" t="s">
        <v>0</v>
      </c>
      <c r="D274" s="7">
        <v>4263000</v>
      </c>
      <c r="E274" s="5" t="s">
        <v>10485</v>
      </c>
      <c r="F274" s="5"/>
      <c r="G274" s="5"/>
      <c r="H274" s="5"/>
      <c r="I274" s="5"/>
      <c r="J274" s="7">
        <v>210000000</v>
      </c>
      <c r="K274" s="7">
        <v>210000000</v>
      </c>
      <c r="L274" s="5" t="s">
        <v>10485</v>
      </c>
      <c r="M274" s="7">
        <v>4263000</v>
      </c>
      <c r="N274" s="7">
        <v>210000000</v>
      </c>
      <c r="O274" s="7">
        <v>210000000</v>
      </c>
      <c r="P274" s="5"/>
      <c r="Q274" s="5">
        <v>0</v>
      </c>
      <c r="R274" s="5"/>
      <c r="S274" s="5">
        <v>0</v>
      </c>
      <c r="T274" s="5"/>
      <c r="U274" s="5"/>
    </row>
    <row r="275" spans="1:21" x14ac:dyDescent="0.25">
      <c r="A275" s="71" t="s">
        <v>10450</v>
      </c>
      <c r="B275" s="4">
        <v>43646</v>
      </c>
      <c r="C275" s="6" t="s">
        <v>0</v>
      </c>
      <c r="D275" s="7">
        <v>4466000</v>
      </c>
      <c r="E275" s="5" t="s">
        <v>10488</v>
      </c>
      <c r="F275" s="5"/>
      <c r="G275" s="5"/>
      <c r="H275" s="5"/>
      <c r="I275" s="5"/>
      <c r="J275" s="7">
        <v>220000000</v>
      </c>
      <c r="K275" s="7">
        <v>220000000</v>
      </c>
      <c r="L275" s="5" t="s">
        <v>10488</v>
      </c>
      <c r="M275" s="7">
        <v>4466000</v>
      </c>
      <c r="N275" s="7">
        <v>220000000</v>
      </c>
      <c r="O275" s="7">
        <v>220000000</v>
      </c>
      <c r="P275" s="5"/>
      <c r="Q275" s="5">
        <v>0</v>
      </c>
      <c r="R275" s="5"/>
      <c r="S275" s="5">
        <v>0</v>
      </c>
      <c r="T275" s="5"/>
      <c r="U275" s="5"/>
    </row>
    <row r="276" spans="1:21" x14ac:dyDescent="0.25">
      <c r="A276" s="71" t="s">
        <v>10450</v>
      </c>
      <c r="B276" s="4">
        <v>43646</v>
      </c>
      <c r="C276" s="6" t="s">
        <v>0</v>
      </c>
      <c r="D276" s="7">
        <v>4669000</v>
      </c>
      <c r="E276" s="5" t="s">
        <v>10491</v>
      </c>
      <c r="F276" s="5"/>
      <c r="G276" s="5"/>
      <c r="H276" s="5"/>
      <c r="I276" s="5"/>
      <c r="J276" s="7">
        <v>230000000</v>
      </c>
      <c r="K276" s="7">
        <v>230000000</v>
      </c>
      <c r="L276" s="5" t="s">
        <v>10491</v>
      </c>
      <c r="M276" s="7">
        <v>4669000</v>
      </c>
      <c r="N276" s="7">
        <v>230000000</v>
      </c>
      <c r="O276" s="7">
        <v>230000000</v>
      </c>
      <c r="P276" s="5"/>
      <c r="Q276" s="5">
        <v>0</v>
      </c>
      <c r="R276" s="5"/>
      <c r="S276" s="5">
        <v>0</v>
      </c>
      <c r="T276" s="5"/>
      <c r="U276" s="5"/>
    </row>
    <row r="277" spans="1:21" x14ac:dyDescent="0.25">
      <c r="A277" s="71" t="s">
        <v>10450</v>
      </c>
      <c r="B277" s="4">
        <v>43646</v>
      </c>
      <c r="C277" s="6" t="s">
        <v>0</v>
      </c>
      <c r="D277" s="7">
        <v>4872000</v>
      </c>
      <c r="E277" s="5" t="s">
        <v>10494</v>
      </c>
      <c r="F277" s="5"/>
      <c r="G277" s="5"/>
      <c r="H277" s="5"/>
      <c r="I277" s="5"/>
      <c r="J277" s="7">
        <v>240000000</v>
      </c>
      <c r="K277" s="7">
        <v>240000000</v>
      </c>
      <c r="L277" s="5" t="s">
        <v>10494</v>
      </c>
      <c r="M277" s="7">
        <v>4872000</v>
      </c>
      <c r="N277" s="7">
        <v>240000000</v>
      </c>
      <c r="O277" s="7">
        <v>240000000</v>
      </c>
      <c r="P277" s="5"/>
      <c r="Q277" s="5">
        <v>0</v>
      </c>
      <c r="R277" s="5"/>
      <c r="S277" s="5">
        <v>0</v>
      </c>
      <c r="T277" s="5"/>
      <c r="U277" s="5"/>
    </row>
    <row r="278" spans="1:21" x14ac:dyDescent="0.25">
      <c r="A278" s="71" t="s">
        <v>10450</v>
      </c>
      <c r="B278" s="4">
        <v>43646</v>
      </c>
      <c r="C278" s="6" t="s">
        <v>0</v>
      </c>
      <c r="D278" s="7">
        <v>5075000</v>
      </c>
      <c r="E278" s="5" t="s">
        <v>10497</v>
      </c>
      <c r="F278" s="5"/>
      <c r="G278" s="5"/>
      <c r="H278" s="5"/>
      <c r="I278" s="5"/>
      <c r="J278" s="7">
        <v>250000000</v>
      </c>
      <c r="K278" s="7">
        <v>250000000</v>
      </c>
      <c r="L278" s="5" t="s">
        <v>10497</v>
      </c>
      <c r="M278" s="7">
        <v>5075000</v>
      </c>
      <c r="N278" s="7">
        <v>250000000</v>
      </c>
      <c r="O278" s="7">
        <v>250000000</v>
      </c>
      <c r="P278" s="5"/>
      <c r="Q278" s="5">
        <v>0</v>
      </c>
      <c r="R278" s="5"/>
      <c r="S278" s="5">
        <v>0</v>
      </c>
      <c r="T278" s="5"/>
      <c r="U278" s="5"/>
    </row>
    <row r="279" spans="1:21" x14ac:dyDescent="0.25">
      <c r="A279" s="71" t="s">
        <v>10450</v>
      </c>
      <c r="B279" s="4">
        <v>43646</v>
      </c>
      <c r="C279" s="6" t="s">
        <v>0</v>
      </c>
      <c r="D279" s="7">
        <v>5278000</v>
      </c>
      <c r="E279" s="5" t="s">
        <v>10500</v>
      </c>
      <c r="F279" s="5"/>
      <c r="G279" s="5"/>
      <c r="H279" s="5"/>
      <c r="I279" s="5"/>
      <c r="J279" s="7">
        <v>260000000</v>
      </c>
      <c r="K279" s="7">
        <v>260000000</v>
      </c>
      <c r="L279" s="5" t="s">
        <v>10500</v>
      </c>
      <c r="M279" s="7">
        <v>5278000</v>
      </c>
      <c r="N279" s="7">
        <v>260000000</v>
      </c>
      <c r="O279" s="7">
        <v>260000000</v>
      </c>
      <c r="P279" s="5"/>
      <c r="Q279" s="5">
        <v>0</v>
      </c>
      <c r="R279" s="5"/>
      <c r="S279" s="5">
        <v>0</v>
      </c>
      <c r="T279" s="5"/>
      <c r="U279" s="5"/>
    </row>
    <row r="280" spans="1:21" x14ac:dyDescent="0.25">
      <c r="A280" s="71" t="s">
        <v>10450</v>
      </c>
      <c r="B280" s="4">
        <v>43646</v>
      </c>
      <c r="C280" s="6" t="s">
        <v>0</v>
      </c>
      <c r="D280" s="7">
        <v>5481000</v>
      </c>
      <c r="E280" s="5" t="s">
        <v>10503</v>
      </c>
      <c r="F280" s="5"/>
      <c r="G280" s="5"/>
      <c r="H280" s="5"/>
      <c r="I280" s="5"/>
      <c r="J280" s="7">
        <v>270000000</v>
      </c>
      <c r="K280" s="7">
        <v>270000000</v>
      </c>
      <c r="L280" s="5" t="s">
        <v>10503</v>
      </c>
      <c r="M280" s="7">
        <v>5481000</v>
      </c>
      <c r="N280" s="7">
        <v>270000000</v>
      </c>
      <c r="O280" s="7">
        <v>270000000</v>
      </c>
      <c r="P280" s="5"/>
      <c r="Q280" s="5">
        <v>0</v>
      </c>
      <c r="R280" s="5"/>
      <c r="S280" s="5">
        <v>0</v>
      </c>
      <c r="T280" s="5"/>
      <c r="U280" s="5"/>
    </row>
    <row r="281" spans="1:21" x14ac:dyDescent="0.25">
      <c r="A281" s="71" t="s">
        <v>10450</v>
      </c>
      <c r="B281" s="4">
        <v>43646</v>
      </c>
      <c r="C281" s="6" t="s">
        <v>0</v>
      </c>
      <c r="D281" s="7">
        <v>5684000</v>
      </c>
      <c r="E281" s="5" t="s">
        <v>10506</v>
      </c>
      <c r="F281" s="5"/>
      <c r="G281" s="5"/>
      <c r="H281" s="5"/>
      <c r="I281" s="5"/>
      <c r="J281" s="7">
        <v>280000000</v>
      </c>
      <c r="K281" s="7">
        <v>280000000</v>
      </c>
      <c r="L281" s="5" t="s">
        <v>10506</v>
      </c>
      <c r="M281" s="7">
        <v>5684000</v>
      </c>
      <c r="N281" s="7">
        <v>280000000</v>
      </c>
      <c r="O281" s="7">
        <v>280000000</v>
      </c>
      <c r="P281" s="5"/>
      <c r="Q281" s="5">
        <v>0</v>
      </c>
      <c r="R281" s="5"/>
      <c r="S281" s="5">
        <v>0</v>
      </c>
      <c r="T281" s="5"/>
      <c r="U281" s="5"/>
    </row>
    <row r="282" spans="1:21" x14ac:dyDescent="0.25">
      <c r="A282" s="71" t="s">
        <v>10450</v>
      </c>
      <c r="B282" s="4">
        <v>43646</v>
      </c>
      <c r="C282" s="6" t="s">
        <v>0</v>
      </c>
      <c r="D282" s="7">
        <v>5887000</v>
      </c>
      <c r="E282" s="5" t="s">
        <v>10509</v>
      </c>
      <c r="F282" s="5"/>
      <c r="G282" s="5"/>
      <c r="H282" s="5"/>
      <c r="I282" s="5"/>
      <c r="J282" s="7">
        <v>290000000</v>
      </c>
      <c r="K282" s="7">
        <v>290000000</v>
      </c>
      <c r="L282" s="5" t="s">
        <v>10509</v>
      </c>
      <c r="M282" s="7">
        <v>5887000</v>
      </c>
      <c r="N282" s="7">
        <v>290000000</v>
      </c>
      <c r="O282" s="7">
        <v>290000000</v>
      </c>
      <c r="P282" s="5"/>
      <c r="Q282" s="5">
        <v>0</v>
      </c>
      <c r="R282" s="5"/>
      <c r="S282" s="5">
        <v>0</v>
      </c>
      <c r="T282" s="5"/>
      <c r="U282" s="5"/>
    </row>
    <row r="283" spans="1:21" x14ac:dyDescent="0.25">
      <c r="A283" s="71" t="s">
        <v>10450</v>
      </c>
      <c r="B283" s="4">
        <v>43646</v>
      </c>
      <c r="C283" s="6" t="s">
        <v>0</v>
      </c>
      <c r="D283" s="7">
        <v>6090000</v>
      </c>
      <c r="E283" s="5" t="s">
        <v>10512</v>
      </c>
      <c r="F283" s="5"/>
      <c r="G283" s="5"/>
      <c r="H283" s="5"/>
      <c r="I283" s="5"/>
      <c r="J283" s="7">
        <v>300000000</v>
      </c>
      <c r="K283" s="7">
        <v>300000000</v>
      </c>
      <c r="L283" s="5" t="s">
        <v>10512</v>
      </c>
      <c r="M283" s="7">
        <v>6090000</v>
      </c>
      <c r="N283" s="7">
        <v>300000000</v>
      </c>
      <c r="O283" s="7">
        <v>300000000</v>
      </c>
      <c r="P283" s="5"/>
      <c r="Q283" s="5">
        <v>0</v>
      </c>
      <c r="R283" s="5"/>
      <c r="S283" s="5">
        <v>0</v>
      </c>
      <c r="T283" s="5"/>
      <c r="U283" s="5"/>
    </row>
    <row r="284" spans="1:21" x14ac:dyDescent="0.25">
      <c r="A284" s="71" t="s">
        <v>10450</v>
      </c>
      <c r="B284" s="4">
        <v>43646</v>
      </c>
      <c r="C284" s="6" t="s">
        <v>0</v>
      </c>
      <c r="D284" s="7">
        <v>6293000</v>
      </c>
      <c r="E284" s="5" t="s">
        <v>10515</v>
      </c>
      <c r="F284" s="5"/>
      <c r="G284" s="5"/>
      <c r="H284" s="5"/>
      <c r="I284" s="5"/>
      <c r="J284" s="7">
        <v>310000000</v>
      </c>
      <c r="K284" s="7">
        <v>310000000</v>
      </c>
      <c r="L284" s="5" t="s">
        <v>10515</v>
      </c>
      <c r="M284" s="7">
        <v>6293000</v>
      </c>
      <c r="N284" s="7">
        <v>310000000</v>
      </c>
      <c r="O284" s="7">
        <v>310000000</v>
      </c>
      <c r="P284" s="5"/>
      <c r="Q284" s="5">
        <v>0</v>
      </c>
      <c r="R284" s="5"/>
      <c r="S284" s="5">
        <v>0</v>
      </c>
      <c r="T284" s="5"/>
      <c r="U284" s="5"/>
    </row>
    <row r="285" spans="1:21" x14ac:dyDescent="0.25">
      <c r="A285" s="71" t="s">
        <v>10450</v>
      </c>
      <c r="B285" s="4">
        <v>43646</v>
      </c>
      <c r="C285" s="6" t="s">
        <v>0</v>
      </c>
      <c r="D285" s="7">
        <v>6496000</v>
      </c>
      <c r="E285" s="5" t="s">
        <v>10518</v>
      </c>
      <c r="F285" s="5"/>
      <c r="G285" s="5"/>
      <c r="H285" s="5"/>
      <c r="I285" s="5"/>
      <c r="J285" s="7">
        <v>320000000</v>
      </c>
      <c r="K285" s="7">
        <v>320000000</v>
      </c>
      <c r="L285" s="5" t="s">
        <v>10518</v>
      </c>
      <c r="M285" s="7">
        <v>6496000</v>
      </c>
      <c r="N285" s="7">
        <v>320000000</v>
      </c>
      <c r="O285" s="7">
        <v>320000000</v>
      </c>
      <c r="P285" s="5"/>
      <c r="Q285" s="5">
        <v>0</v>
      </c>
      <c r="R285" s="5"/>
      <c r="S285" s="5">
        <v>0</v>
      </c>
      <c r="T285" s="5"/>
      <c r="U285" s="5"/>
    </row>
    <row r="286" spans="1:21" x14ac:dyDescent="0.25">
      <c r="A286" s="71" t="s">
        <v>10450</v>
      </c>
      <c r="B286" s="4">
        <v>43646</v>
      </c>
      <c r="C286" s="6" t="s">
        <v>0</v>
      </c>
      <c r="D286" s="7">
        <v>6699000</v>
      </c>
      <c r="E286" s="5" t="s">
        <v>10521</v>
      </c>
      <c r="F286" s="5"/>
      <c r="G286" s="5"/>
      <c r="H286" s="5"/>
      <c r="I286" s="5"/>
      <c r="J286" s="7">
        <v>330000000</v>
      </c>
      <c r="K286" s="7">
        <v>330000000</v>
      </c>
      <c r="L286" s="5" t="s">
        <v>10521</v>
      </c>
      <c r="M286" s="7">
        <v>6699000</v>
      </c>
      <c r="N286" s="7">
        <v>330000000</v>
      </c>
      <c r="O286" s="7">
        <v>330000000</v>
      </c>
      <c r="P286" s="5"/>
      <c r="Q286" s="5">
        <v>0</v>
      </c>
      <c r="R286" s="5"/>
      <c r="S286" s="5">
        <v>0</v>
      </c>
      <c r="T286" s="5"/>
      <c r="U286" s="5"/>
    </row>
    <row r="287" spans="1:21" x14ac:dyDescent="0.25">
      <c r="A287" s="71" t="s">
        <v>10450</v>
      </c>
      <c r="B287" s="4">
        <v>43646</v>
      </c>
      <c r="C287" s="6" t="s">
        <v>0</v>
      </c>
      <c r="D287" s="7">
        <v>6901999.9999999991</v>
      </c>
      <c r="E287" s="5" t="s">
        <v>10524</v>
      </c>
      <c r="F287" s="5"/>
      <c r="G287" s="5"/>
      <c r="H287" s="5"/>
      <c r="I287" s="5"/>
      <c r="J287" s="7">
        <v>340000000</v>
      </c>
      <c r="K287" s="7">
        <v>340000000</v>
      </c>
      <c r="L287" s="5" t="s">
        <v>10524</v>
      </c>
      <c r="M287" s="7">
        <v>6901999.9999999991</v>
      </c>
      <c r="N287" s="7">
        <v>340000000</v>
      </c>
      <c r="O287" s="7">
        <v>340000000</v>
      </c>
      <c r="P287" s="5"/>
      <c r="Q287" s="5">
        <v>0</v>
      </c>
      <c r="R287" s="5"/>
      <c r="S287" s="5">
        <v>0</v>
      </c>
      <c r="T287" s="5"/>
      <c r="U287" s="5"/>
    </row>
    <row r="288" spans="1:21" x14ac:dyDescent="0.25">
      <c r="A288" s="71" t="s">
        <v>10450</v>
      </c>
      <c r="B288" s="4">
        <v>43646</v>
      </c>
      <c r="C288" s="6" t="s">
        <v>0</v>
      </c>
      <c r="D288" s="7">
        <v>7104999.9999999991</v>
      </c>
      <c r="E288" s="5" t="s">
        <v>10527</v>
      </c>
      <c r="F288" s="5"/>
      <c r="G288" s="5"/>
      <c r="H288" s="5"/>
      <c r="I288" s="5"/>
      <c r="J288" s="7">
        <v>350000000</v>
      </c>
      <c r="K288" s="7">
        <v>350000000</v>
      </c>
      <c r="L288" s="5" t="s">
        <v>10527</v>
      </c>
      <c r="M288" s="7">
        <v>7104999.9999999991</v>
      </c>
      <c r="N288" s="7">
        <v>350000000</v>
      </c>
      <c r="O288" s="7">
        <v>350000000</v>
      </c>
      <c r="P288" s="5"/>
      <c r="Q288" s="5">
        <v>0</v>
      </c>
      <c r="R288" s="5"/>
      <c r="S288" s="5">
        <v>0</v>
      </c>
      <c r="T288" s="5"/>
      <c r="U288" s="5"/>
    </row>
    <row r="289" spans="1:21" x14ac:dyDescent="0.25">
      <c r="A289" s="71" t="s">
        <v>10450</v>
      </c>
      <c r="B289" s="4">
        <v>43646</v>
      </c>
      <c r="C289" s="6" t="s">
        <v>0</v>
      </c>
      <c r="D289" s="7">
        <v>7307999.9999999991</v>
      </c>
      <c r="E289" s="5" t="s">
        <v>10530</v>
      </c>
      <c r="F289" s="5"/>
      <c r="G289" s="5"/>
      <c r="H289" s="5"/>
      <c r="I289" s="5"/>
      <c r="J289" s="7">
        <v>360000000</v>
      </c>
      <c r="K289" s="7">
        <v>360000000</v>
      </c>
      <c r="L289" s="5" t="s">
        <v>10530</v>
      </c>
      <c r="M289" s="7">
        <v>7307999.9999999991</v>
      </c>
      <c r="N289" s="7">
        <v>360000000</v>
      </c>
      <c r="O289" s="7">
        <v>360000000</v>
      </c>
      <c r="P289" s="5"/>
      <c r="Q289" s="5">
        <v>0</v>
      </c>
      <c r="R289" s="5"/>
      <c r="S289" s="5">
        <v>0</v>
      </c>
      <c r="T289" s="5"/>
      <c r="U289" s="5"/>
    </row>
    <row r="290" spans="1:21" x14ac:dyDescent="0.25">
      <c r="A290" s="71" t="s">
        <v>10450</v>
      </c>
      <c r="B290" s="4">
        <v>43646</v>
      </c>
      <c r="C290" s="6" t="s">
        <v>0</v>
      </c>
      <c r="D290" s="7">
        <v>7510999.9999999991</v>
      </c>
      <c r="E290" s="5" t="s">
        <v>10533</v>
      </c>
      <c r="F290" s="5"/>
      <c r="G290" s="5"/>
      <c r="H290" s="5"/>
      <c r="I290" s="5"/>
      <c r="J290" s="7">
        <v>370000000</v>
      </c>
      <c r="K290" s="7">
        <v>370000000</v>
      </c>
      <c r="L290" s="5" t="s">
        <v>10533</v>
      </c>
      <c r="M290" s="7">
        <v>7510999.9999999991</v>
      </c>
      <c r="N290" s="7">
        <v>370000000</v>
      </c>
      <c r="O290" s="7">
        <v>370000000</v>
      </c>
      <c r="P290" s="5"/>
      <c r="Q290" s="5">
        <v>0</v>
      </c>
      <c r="R290" s="5"/>
      <c r="S290" s="5">
        <v>0</v>
      </c>
      <c r="T290" s="5"/>
      <c r="U290" s="5"/>
    </row>
    <row r="291" spans="1:21" x14ac:dyDescent="0.25">
      <c r="A291" s="71" t="s">
        <v>10450</v>
      </c>
      <c r="B291" s="4">
        <v>43646</v>
      </c>
      <c r="C291" s="6" t="s">
        <v>0</v>
      </c>
      <c r="D291" s="7">
        <v>7713999.9999999991</v>
      </c>
      <c r="E291" s="5" t="s">
        <v>10536</v>
      </c>
      <c r="F291" s="5"/>
      <c r="G291" s="5"/>
      <c r="H291" s="5"/>
      <c r="I291" s="5"/>
      <c r="J291" s="7">
        <v>380000000</v>
      </c>
      <c r="K291" s="7">
        <v>380000000</v>
      </c>
      <c r="L291" s="5" t="s">
        <v>10536</v>
      </c>
      <c r="M291" s="7">
        <v>7713999.9999999991</v>
      </c>
      <c r="N291" s="7">
        <v>380000000</v>
      </c>
      <c r="O291" s="7">
        <v>380000000</v>
      </c>
      <c r="P291" s="5"/>
      <c r="Q291" s="5">
        <v>0</v>
      </c>
      <c r="R291" s="5"/>
      <c r="S291" s="5">
        <v>0</v>
      </c>
      <c r="T291" s="5"/>
      <c r="U291" s="5"/>
    </row>
    <row r="292" spans="1:21" x14ac:dyDescent="0.25">
      <c r="A292" s="71" t="s">
        <v>10450</v>
      </c>
      <c r="B292" s="4">
        <v>43646</v>
      </c>
      <c r="C292" s="6" t="s">
        <v>0</v>
      </c>
      <c r="D292" s="7">
        <v>7916999.9999999991</v>
      </c>
      <c r="E292" s="5" t="s">
        <v>10539</v>
      </c>
      <c r="F292" s="5"/>
      <c r="G292" s="5"/>
      <c r="H292" s="5"/>
      <c r="I292" s="5"/>
      <c r="J292" s="7">
        <v>390000000</v>
      </c>
      <c r="K292" s="7">
        <v>390000000</v>
      </c>
      <c r="L292" s="5" t="s">
        <v>10539</v>
      </c>
      <c r="M292" s="7">
        <v>7916999.9999999991</v>
      </c>
      <c r="N292" s="7">
        <v>390000000</v>
      </c>
      <c r="O292" s="7">
        <v>390000000</v>
      </c>
      <c r="P292" s="5"/>
      <c r="Q292" s="5">
        <v>0</v>
      </c>
      <c r="R292" s="5"/>
      <c r="S292" s="5">
        <v>0</v>
      </c>
      <c r="T292" s="5"/>
      <c r="U292" s="5"/>
    </row>
    <row r="293" spans="1:21" x14ac:dyDescent="0.25">
      <c r="A293" s="71" t="s">
        <v>10450</v>
      </c>
      <c r="B293" s="4">
        <v>43646</v>
      </c>
      <c r="C293" s="6" t="s">
        <v>0</v>
      </c>
      <c r="D293" s="7">
        <v>8119999.9999999991</v>
      </c>
      <c r="E293" s="5" t="s">
        <v>10542</v>
      </c>
      <c r="F293" s="5"/>
      <c r="G293" s="5"/>
      <c r="H293" s="5"/>
      <c r="I293" s="5"/>
      <c r="J293" s="7">
        <v>400000000</v>
      </c>
      <c r="K293" s="7">
        <v>400000000</v>
      </c>
      <c r="L293" s="5" t="s">
        <v>10542</v>
      </c>
      <c r="M293" s="7">
        <v>8119999.9999999991</v>
      </c>
      <c r="N293" s="7">
        <v>400000000</v>
      </c>
      <c r="O293" s="7">
        <v>400000000</v>
      </c>
      <c r="P293" s="5"/>
      <c r="Q293" s="5">
        <v>0</v>
      </c>
      <c r="R293" s="5"/>
      <c r="S293" s="5">
        <v>0</v>
      </c>
      <c r="T293" s="5"/>
      <c r="U293" s="5"/>
    </row>
    <row r="294" spans="1:21" x14ac:dyDescent="0.25">
      <c r="A294" s="71" t="s">
        <v>10450</v>
      </c>
      <c r="B294" s="4">
        <v>43646</v>
      </c>
      <c r="C294" s="6" t="s">
        <v>0</v>
      </c>
      <c r="D294" s="7">
        <v>8322999.9999999991</v>
      </c>
      <c r="E294" s="5" t="s">
        <v>10545</v>
      </c>
      <c r="F294" s="5"/>
      <c r="G294" s="5"/>
      <c r="H294" s="5"/>
      <c r="I294" s="5"/>
      <c r="J294" s="7">
        <v>410000000</v>
      </c>
      <c r="K294" s="7">
        <v>410000000</v>
      </c>
      <c r="L294" s="5" t="s">
        <v>10545</v>
      </c>
      <c r="M294" s="7">
        <v>8322999.9999999991</v>
      </c>
      <c r="N294" s="7">
        <v>410000000</v>
      </c>
      <c r="O294" s="7">
        <v>410000000</v>
      </c>
      <c r="P294" s="5"/>
      <c r="Q294" s="5">
        <v>0</v>
      </c>
      <c r="R294" s="5"/>
      <c r="S294" s="5">
        <v>0</v>
      </c>
      <c r="T294" s="5"/>
      <c r="U294" s="5"/>
    </row>
    <row r="295" spans="1:21" x14ac:dyDescent="0.25">
      <c r="A295" s="71" t="s">
        <v>10450</v>
      </c>
      <c r="B295" s="4">
        <v>43646</v>
      </c>
      <c r="C295" s="6" t="s">
        <v>0</v>
      </c>
      <c r="D295" s="7">
        <v>8526000</v>
      </c>
      <c r="E295" s="5" t="s">
        <v>10548</v>
      </c>
      <c r="F295" s="5"/>
      <c r="G295" s="5"/>
      <c r="H295" s="5"/>
      <c r="I295" s="5"/>
      <c r="J295" s="7">
        <v>420000000</v>
      </c>
      <c r="K295" s="7">
        <v>420000000</v>
      </c>
      <c r="L295" s="5" t="s">
        <v>10548</v>
      </c>
      <c r="M295" s="7">
        <v>8526000</v>
      </c>
      <c r="N295" s="7">
        <v>420000000</v>
      </c>
      <c r="O295" s="7">
        <v>420000000</v>
      </c>
      <c r="P295" s="5"/>
      <c r="Q295" s="5">
        <v>0</v>
      </c>
      <c r="R295" s="5"/>
      <c r="S295" s="5">
        <v>0</v>
      </c>
      <c r="T295" s="5"/>
      <c r="U295" s="5"/>
    </row>
    <row r="296" spans="1:21" x14ac:dyDescent="0.25">
      <c r="A296" s="71" t="s">
        <v>10450</v>
      </c>
      <c r="B296" s="4">
        <v>43646</v>
      </c>
      <c r="C296" s="6" t="s">
        <v>30</v>
      </c>
      <c r="D296" s="7">
        <v>8729000</v>
      </c>
      <c r="E296" s="5" t="s">
        <v>10551</v>
      </c>
      <c r="F296" s="5"/>
      <c r="G296" s="5"/>
      <c r="H296" s="5"/>
      <c r="I296" s="5"/>
      <c r="J296" s="7">
        <v>430000000</v>
      </c>
      <c r="K296" s="7">
        <v>430000000</v>
      </c>
      <c r="L296" s="5" t="s">
        <v>10551</v>
      </c>
      <c r="M296" s="7">
        <v>8729000</v>
      </c>
      <c r="N296" s="7">
        <v>430000000</v>
      </c>
      <c r="O296" s="7">
        <v>430000000</v>
      </c>
      <c r="P296" s="5"/>
      <c r="Q296" s="5">
        <v>0</v>
      </c>
      <c r="R296" s="5"/>
      <c r="S296" s="5">
        <v>0</v>
      </c>
      <c r="T296" s="5"/>
      <c r="U296" s="5"/>
    </row>
    <row r="297" spans="1:21" x14ac:dyDescent="0.25">
      <c r="A297" s="71" t="s">
        <v>10450</v>
      </c>
      <c r="B297" s="4">
        <v>43646</v>
      </c>
      <c r="C297" s="6" t="s">
        <v>30</v>
      </c>
      <c r="D297" s="7">
        <v>8932000</v>
      </c>
      <c r="E297" s="5" t="s">
        <v>10554</v>
      </c>
      <c r="F297" s="5"/>
      <c r="G297" s="5"/>
      <c r="H297" s="5"/>
      <c r="I297" s="5"/>
      <c r="J297" s="7">
        <v>440000000</v>
      </c>
      <c r="K297" s="7">
        <v>440000000</v>
      </c>
      <c r="L297" s="5" t="s">
        <v>10554</v>
      </c>
      <c r="M297" s="7">
        <v>8932000</v>
      </c>
      <c r="N297" s="7">
        <v>440000000</v>
      </c>
      <c r="O297" s="7">
        <v>440000000</v>
      </c>
      <c r="P297" s="5"/>
      <c r="Q297" s="5">
        <v>0</v>
      </c>
      <c r="R297" s="5"/>
      <c r="S297" s="5">
        <v>0</v>
      </c>
      <c r="T297" s="5"/>
      <c r="U297" s="5"/>
    </row>
    <row r="298" spans="1:21" x14ac:dyDescent="0.25">
      <c r="A298" s="71" t="s">
        <v>10450</v>
      </c>
      <c r="B298" s="4">
        <v>43646</v>
      </c>
      <c r="C298" s="6" t="s">
        <v>30</v>
      </c>
      <c r="D298" s="7">
        <v>9135000</v>
      </c>
      <c r="E298" s="5" t="s">
        <v>10557</v>
      </c>
      <c r="F298" s="5"/>
      <c r="G298" s="5"/>
      <c r="H298" s="5"/>
      <c r="I298" s="5"/>
      <c r="J298" s="7">
        <v>450000000</v>
      </c>
      <c r="K298" s="7">
        <v>450000000</v>
      </c>
      <c r="L298" s="5" t="s">
        <v>10557</v>
      </c>
      <c r="M298" s="7">
        <v>9135000</v>
      </c>
      <c r="N298" s="7">
        <v>450000000</v>
      </c>
      <c r="O298" s="7">
        <v>450000000</v>
      </c>
      <c r="P298" s="5"/>
      <c r="Q298" s="5">
        <v>0</v>
      </c>
      <c r="R298" s="5"/>
      <c r="S298" s="5">
        <v>0</v>
      </c>
      <c r="T298" s="5"/>
      <c r="U298" s="5"/>
    </row>
    <row r="299" spans="1:21" x14ac:dyDescent="0.25">
      <c r="A299" s="71" t="s">
        <v>10450</v>
      </c>
      <c r="B299" s="4">
        <v>43646</v>
      </c>
      <c r="C299" s="6" t="s">
        <v>30</v>
      </c>
      <c r="D299" s="7">
        <v>9338000</v>
      </c>
      <c r="E299" s="5" t="s">
        <v>10560</v>
      </c>
      <c r="F299" s="5"/>
      <c r="G299" s="5"/>
      <c r="H299" s="5"/>
      <c r="I299" s="5"/>
      <c r="J299" s="7">
        <v>460000000</v>
      </c>
      <c r="K299" s="7">
        <v>460000000</v>
      </c>
      <c r="L299" s="5" t="s">
        <v>10560</v>
      </c>
      <c r="M299" s="7">
        <v>9338000</v>
      </c>
      <c r="N299" s="7">
        <v>460000000</v>
      </c>
      <c r="O299" s="7">
        <v>460000000</v>
      </c>
      <c r="P299" s="5"/>
      <c r="Q299" s="5">
        <v>0</v>
      </c>
      <c r="R299" s="5"/>
      <c r="S299" s="5">
        <v>0</v>
      </c>
      <c r="T299" s="5"/>
      <c r="U299" s="5"/>
    </row>
    <row r="300" spans="1:21" x14ac:dyDescent="0.25">
      <c r="A300" s="71" t="s">
        <v>10450</v>
      </c>
      <c r="B300" s="4">
        <v>43646</v>
      </c>
      <c r="C300" s="6" t="s">
        <v>30</v>
      </c>
      <c r="D300" s="7">
        <v>9541000</v>
      </c>
      <c r="E300" s="5" t="s">
        <v>10563</v>
      </c>
      <c r="F300" s="5"/>
      <c r="G300" s="5"/>
      <c r="H300" s="5"/>
      <c r="I300" s="5"/>
      <c r="J300" s="7">
        <v>470000000</v>
      </c>
      <c r="K300" s="7">
        <v>470000000</v>
      </c>
      <c r="L300" s="5" t="s">
        <v>10563</v>
      </c>
      <c r="M300" s="7">
        <v>9541000</v>
      </c>
      <c r="N300" s="7">
        <v>470000000</v>
      </c>
      <c r="O300" s="7">
        <v>470000000</v>
      </c>
      <c r="P300" s="5"/>
      <c r="Q300" s="5">
        <v>0</v>
      </c>
      <c r="R300" s="5"/>
      <c r="S300" s="5">
        <v>0</v>
      </c>
      <c r="T300" s="5"/>
      <c r="U300" s="5"/>
    </row>
    <row r="301" spans="1:21" x14ac:dyDescent="0.25">
      <c r="A301" s="71" t="s">
        <v>10450</v>
      </c>
      <c r="B301" s="4">
        <v>43646</v>
      </c>
      <c r="C301" s="6" t="s">
        <v>30</v>
      </c>
      <c r="D301" s="7">
        <v>9744000</v>
      </c>
      <c r="E301" s="5" t="s">
        <v>10566</v>
      </c>
      <c r="F301" s="5"/>
      <c r="G301" s="5"/>
      <c r="H301" s="5"/>
      <c r="I301" s="5"/>
      <c r="J301" s="7">
        <v>480000000</v>
      </c>
      <c r="K301" s="7">
        <v>480000000</v>
      </c>
      <c r="L301" s="5" t="s">
        <v>10566</v>
      </c>
      <c r="M301" s="7">
        <v>9744000</v>
      </c>
      <c r="N301" s="7">
        <v>480000000</v>
      </c>
      <c r="O301" s="7">
        <v>480000000</v>
      </c>
      <c r="P301" s="5"/>
      <c r="Q301" s="5">
        <v>0</v>
      </c>
      <c r="R301" s="5"/>
      <c r="S301" s="5">
        <v>0</v>
      </c>
      <c r="T301" s="5"/>
      <c r="U301" s="5"/>
    </row>
    <row r="302" spans="1:21" x14ac:dyDescent="0.25">
      <c r="A302" s="71" t="s">
        <v>10450</v>
      </c>
      <c r="B302" s="4">
        <v>43646</v>
      </c>
      <c r="C302" s="6" t="s">
        <v>30</v>
      </c>
      <c r="D302" s="7">
        <v>9947000</v>
      </c>
      <c r="E302" s="5" t="s">
        <v>10569</v>
      </c>
      <c r="F302" s="5"/>
      <c r="G302" s="5"/>
      <c r="H302" s="5"/>
      <c r="I302" s="5"/>
      <c r="J302" s="7">
        <v>490000000</v>
      </c>
      <c r="K302" s="7">
        <v>490000000</v>
      </c>
      <c r="L302" s="5" t="s">
        <v>10569</v>
      </c>
      <c r="M302" s="7">
        <v>9947000</v>
      </c>
      <c r="N302" s="7">
        <v>490000000</v>
      </c>
      <c r="O302" s="7">
        <v>490000000</v>
      </c>
      <c r="P302" s="5"/>
      <c r="Q302" s="5">
        <v>0</v>
      </c>
      <c r="R302" s="5"/>
      <c r="S302" s="5">
        <v>0</v>
      </c>
      <c r="T302" s="5"/>
      <c r="U302" s="5"/>
    </row>
    <row r="303" spans="1:21" x14ac:dyDescent="0.25">
      <c r="A303" s="71" t="s">
        <v>10450</v>
      </c>
      <c r="B303" s="4">
        <v>43646</v>
      </c>
      <c r="C303" s="6" t="s">
        <v>30</v>
      </c>
      <c r="D303" s="7">
        <v>10150000</v>
      </c>
      <c r="E303" s="5" t="s">
        <v>10572</v>
      </c>
      <c r="F303" s="5"/>
      <c r="G303" s="5"/>
      <c r="H303" s="5"/>
      <c r="I303" s="5"/>
      <c r="J303" s="7">
        <v>500000000</v>
      </c>
      <c r="K303" s="7">
        <v>500000000</v>
      </c>
      <c r="L303" s="5" t="s">
        <v>10572</v>
      </c>
      <c r="M303" s="7">
        <v>10150000</v>
      </c>
      <c r="N303" s="7">
        <v>500000000</v>
      </c>
      <c r="O303" s="7">
        <v>500000000</v>
      </c>
      <c r="P303" s="5"/>
      <c r="Q303" s="5">
        <v>0</v>
      </c>
      <c r="R303" s="5"/>
      <c r="S303" s="5">
        <v>0</v>
      </c>
      <c r="T303" s="5"/>
      <c r="U303" s="5"/>
    </row>
    <row r="304" spans="1:21" x14ac:dyDescent="0.25">
      <c r="A304" s="71" t="s">
        <v>10450</v>
      </c>
      <c r="B304" s="4">
        <v>43646</v>
      </c>
      <c r="C304" s="6" t="s">
        <v>30</v>
      </c>
      <c r="D304" s="7">
        <v>10353000</v>
      </c>
      <c r="E304" s="5" t="s">
        <v>10575</v>
      </c>
      <c r="F304" s="5"/>
      <c r="G304" s="5"/>
      <c r="H304" s="5"/>
      <c r="I304" s="5"/>
      <c r="J304" s="7">
        <v>510000000</v>
      </c>
      <c r="K304" s="7">
        <v>510000000</v>
      </c>
      <c r="L304" s="5" t="s">
        <v>10575</v>
      </c>
      <c r="M304" s="7">
        <v>10353000</v>
      </c>
      <c r="N304" s="7">
        <v>510000000</v>
      </c>
      <c r="O304" s="7">
        <v>510000000</v>
      </c>
      <c r="P304" s="5"/>
      <c r="Q304" s="5">
        <v>0</v>
      </c>
      <c r="R304" s="5"/>
      <c r="S304" s="5">
        <v>0</v>
      </c>
      <c r="T304" s="5"/>
      <c r="U304" s="5"/>
    </row>
    <row r="305" spans="1:21" x14ac:dyDescent="0.25">
      <c r="A305" s="71" t="s">
        <v>10450</v>
      </c>
      <c r="B305" s="4">
        <v>43646</v>
      </c>
      <c r="C305" s="6" t="s">
        <v>30</v>
      </c>
      <c r="D305" s="7">
        <v>10556000</v>
      </c>
      <c r="E305" s="5" t="s">
        <v>10578</v>
      </c>
      <c r="F305" s="5"/>
      <c r="G305" s="5"/>
      <c r="H305" s="5"/>
      <c r="I305" s="5"/>
      <c r="J305" s="7">
        <v>520000000</v>
      </c>
      <c r="K305" s="7">
        <v>520000000</v>
      </c>
      <c r="L305" s="5" t="s">
        <v>10578</v>
      </c>
      <c r="M305" s="7">
        <v>10556000</v>
      </c>
      <c r="N305" s="7">
        <v>520000000</v>
      </c>
      <c r="O305" s="7">
        <v>520000000</v>
      </c>
      <c r="P305" s="5"/>
      <c r="Q305" s="5">
        <v>0</v>
      </c>
      <c r="R305" s="5"/>
      <c r="S305" s="5">
        <v>0</v>
      </c>
      <c r="T305" s="5"/>
      <c r="U305" s="5"/>
    </row>
    <row r="306" spans="1:21" x14ac:dyDescent="0.25">
      <c r="A306" s="71" t="s">
        <v>10450</v>
      </c>
      <c r="B306" s="4">
        <v>43646</v>
      </c>
      <c r="C306" s="6" t="s">
        <v>30</v>
      </c>
      <c r="D306" s="7">
        <v>10759000</v>
      </c>
      <c r="E306" s="5" t="s">
        <v>10581</v>
      </c>
      <c r="F306" s="5"/>
      <c r="G306" s="5"/>
      <c r="H306" s="5"/>
      <c r="I306" s="5"/>
      <c r="J306" s="7">
        <v>530000000</v>
      </c>
      <c r="K306" s="7">
        <v>530000000</v>
      </c>
      <c r="L306" s="5" t="s">
        <v>10581</v>
      </c>
      <c r="M306" s="7">
        <v>10759000</v>
      </c>
      <c r="N306" s="7">
        <v>530000000</v>
      </c>
      <c r="O306" s="7">
        <v>530000000</v>
      </c>
      <c r="P306" s="5"/>
      <c r="Q306" s="5">
        <v>0</v>
      </c>
      <c r="R306" s="5"/>
      <c r="S306" s="5">
        <v>0</v>
      </c>
      <c r="T306" s="5"/>
      <c r="U306" s="5"/>
    </row>
    <row r="307" spans="1:21" x14ac:dyDescent="0.25">
      <c r="A307" s="71" t="s">
        <v>10450</v>
      </c>
      <c r="B307" s="4">
        <v>43646</v>
      </c>
      <c r="C307" s="6" t="s">
        <v>30</v>
      </c>
      <c r="D307" s="7">
        <v>10962000</v>
      </c>
      <c r="E307" s="5" t="s">
        <v>10584</v>
      </c>
      <c r="F307" s="5"/>
      <c r="G307" s="5"/>
      <c r="H307" s="5"/>
      <c r="I307" s="5"/>
      <c r="J307" s="7">
        <v>540000000</v>
      </c>
      <c r="K307" s="7">
        <v>540000000</v>
      </c>
      <c r="L307" s="5" t="s">
        <v>10584</v>
      </c>
      <c r="M307" s="7">
        <v>10962000</v>
      </c>
      <c r="N307" s="7">
        <v>540000000</v>
      </c>
      <c r="O307" s="7">
        <v>540000000</v>
      </c>
      <c r="P307" s="5"/>
      <c r="Q307" s="5">
        <v>0</v>
      </c>
      <c r="R307" s="5"/>
      <c r="S307" s="5">
        <v>0</v>
      </c>
      <c r="T307" s="5"/>
      <c r="U307" s="5"/>
    </row>
    <row r="308" spans="1:21" x14ac:dyDescent="0.25">
      <c r="A308" s="71" t="s">
        <v>10450</v>
      </c>
      <c r="B308" s="4">
        <v>43646</v>
      </c>
      <c r="C308" s="6" t="s">
        <v>30</v>
      </c>
      <c r="D308" s="7">
        <v>11165000</v>
      </c>
      <c r="E308" s="5" t="s">
        <v>10587</v>
      </c>
      <c r="F308" s="5"/>
      <c r="G308" s="5"/>
      <c r="H308" s="5"/>
      <c r="I308" s="5"/>
      <c r="J308" s="7">
        <v>550000000</v>
      </c>
      <c r="K308" s="7">
        <v>550000000</v>
      </c>
      <c r="L308" s="5" t="s">
        <v>10587</v>
      </c>
      <c r="M308" s="7">
        <v>11165000</v>
      </c>
      <c r="N308" s="7">
        <v>550000000</v>
      </c>
      <c r="O308" s="7">
        <v>550000000</v>
      </c>
      <c r="P308" s="5"/>
      <c r="Q308" s="5">
        <v>0</v>
      </c>
      <c r="R308" s="5"/>
      <c r="S308" s="5">
        <v>0</v>
      </c>
      <c r="T308" s="5"/>
      <c r="U308" s="5"/>
    </row>
    <row r="309" spans="1:21" x14ac:dyDescent="0.25">
      <c r="A309" s="71" t="s">
        <v>10450</v>
      </c>
      <c r="B309" s="4">
        <v>43646</v>
      </c>
      <c r="C309" s="6" t="s">
        <v>30</v>
      </c>
      <c r="D309" s="7">
        <v>11368000</v>
      </c>
      <c r="E309" s="5" t="s">
        <v>10590</v>
      </c>
      <c r="F309" s="5"/>
      <c r="G309" s="5"/>
      <c r="H309" s="5"/>
      <c r="I309" s="5"/>
      <c r="J309" s="7">
        <v>560000000</v>
      </c>
      <c r="K309" s="7">
        <v>560000000</v>
      </c>
      <c r="L309" s="5" t="s">
        <v>10590</v>
      </c>
      <c r="M309" s="7">
        <v>11368000</v>
      </c>
      <c r="N309" s="7">
        <v>560000000</v>
      </c>
      <c r="O309" s="7">
        <v>560000000</v>
      </c>
      <c r="P309" s="5"/>
      <c r="Q309" s="5">
        <v>0</v>
      </c>
      <c r="R309" s="5"/>
      <c r="S309" s="5">
        <v>0</v>
      </c>
      <c r="T309" s="5"/>
      <c r="U309" s="5"/>
    </row>
    <row r="310" spans="1:21" x14ac:dyDescent="0.25">
      <c r="A310" s="71" t="s">
        <v>10450</v>
      </c>
      <c r="B310" s="4">
        <v>43646</v>
      </c>
      <c r="C310" s="6" t="s">
        <v>30</v>
      </c>
      <c r="D310" s="7">
        <v>11571000</v>
      </c>
      <c r="E310" s="5" t="s">
        <v>10593</v>
      </c>
      <c r="F310" s="5"/>
      <c r="G310" s="5"/>
      <c r="H310" s="5"/>
      <c r="I310" s="5"/>
      <c r="J310" s="7">
        <v>570000000</v>
      </c>
      <c r="K310" s="7">
        <v>570000000</v>
      </c>
      <c r="L310" s="5" t="s">
        <v>10593</v>
      </c>
      <c r="M310" s="7">
        <v>11571000</v>
      </c>
      <c r="N310" s="7">
        <v>570000000</v>
      </c>
      <c r="O310" s="7">
        <v>570000000</v>
      </c>
      <c r="P310" s="5"/>
      <c r="Q310" s="5">
        <v>0</v>
      </c>
      <c r="R310" s="5"/>
      <c r="S310" s="5">
        <v>0</v>
      </c>
      <c r="T310" s="5"/>
      <c r="U310" s="5"/>
    </row>
    <row r="311" spans="1:21" x14ac:dyDescent="0.25">
      <c r="A311" s="71" t="s">
        <v>10450</v>
      </c>
      <c r="B311" s="4">
        <v>43646</v>
      </c>
      <c r="C311" s="6" t="s">
        <v>30</v>
      </c>
      <c r="D311" s="7">
        <v>11774000</v>
      </c>
      <c r="E311" s="5" t="s">
        <v>10596</v>
      </c>
      <c r="F311" s="5"/>
      <c r="G311" s="5"/>
      <c r="H311" s="5"/>
      <c r="I311" s="5"/>
      <c r="J311" s="7">
        <v>580000000</v>
      </c>
      <c r="K311" s="7">
        <v>580000000</v>
      </c>
      <c r="L311" s="5" t="s">
        <v>10596</v>
      </c>
      <c r="M311" s="7">
        <v>11774000</v>
      </c>
      <c r="N311" s="7">
        <v>580000000</v>
      </c>
      <c r="O311" s="7">
        <v>580000000</v>
      </c>
      <c r="P311" s="5"/>
      <c r="Q311" s="5">
        <v>0</v>
      </c>
      <c r="R311" s="5"/>
      <c r="S311" s="5">
        <v>0</v>
      </c>
      <c r="T311" s="5"/>
      <c r="U311" s="5"/>
    </row>
    <row r="312" spans="1:21" x14ac:dyDescent="0.25">
      <c r="A312" s="71" t="s">
        <v>10450</v>
      </c>
      <c r="B312" s="4">
        <v>43646</v>
      </c>
      <c r="C312" s="6" t="s">
        <v>30</v>
      </c>
      <c r="D312" s="7">
        <v>11977000</v>
      </c>
      <c r="E312" s="5" t="s">
        <v>10599</v>
      </c>
      <c r="F312" s="5"/>
      <c r="G312" s="5"/>
      <c r="H312" s="5"/>
      <c r="I312" s="5"/>
      <c r="J312" s="7">
        <v>590000000</v>
      </c>
      <c r="K312" s="7">
        <v>590000000</v>
      </c>
      <c r="L312" s="5" t="s">
        <v>10599</v>
      </c>
      <c r="M312" s="7">
        <v>11977000</v>
      </c>
      <c r="N312" s="7">
        <v>590000000</v>
      </c>
      <c r="O312" s="7">
        <v>590000000</v>
      </c>
      <c r="P312" s="5"/>
      <c r="Q312" s="5">
        <v>0</v>
      </c>
      <c r="R312" s="5"/>
      <c r="S312" s="5">
        <v>0</v>
      </c>
      <c r="T312" s="5"/>
      <c r="U312" s="5"/>
    </row>
    <row r="313" spans="1:21" x14ac:dyDescent="0.25">
      <c r="A313" s="71" t="s">
        <v>10450</v>
      </c>
      <c r="B313" s="4">
        <v>43646</v>
      </c>
      <c r="C313" s="6" t="s">
        <v>30</v>
      </c>
      <c r="D313" s="7">
        <v>12180000</v>
      </c>
      <c r="E313" s="5" t="s">
        <v>10602</v>
      </c>
      <c r="F313" s="5"/>
      <c r="G313" s="5"/>
      <c r="H313" s="5"/>
      <c r="I313" s="5"/>
      <c r="J313" s="7">
        <v>600000000</v>
      </c>
      <c r="K313" s="7">
        <v>600000000</v>
      </c>
      <c r="L313" s="5" t="s">
        <v>10602</v>
      </c>
      <c r="M313" s="7">
        <v>12180000</v>
      </c>
      <c r="N313" s="7">
        <v>600000000</v>
      </c>
      <c r="O313" s="7">
        <v>600000000</v>
      </c>
      <c r="P313" s="5"/>
      <c r="Q313" s="5">
        <v>0</v>
      </c>
      <c r="R313" s="5"/>
      <c r="S313" s="5">
        <v>0</v>
      </c>
      <c r="T313" s="5"/>
      <c r="U313" s="5"/>
    </row>
    <row r="314" spans="1:21" x14ac:dyDescent="0.25">
      <c r="A314" s="71" t="s">
        <v>10450</v>
      </c>
      <c r="B314" s="4">
        <v>43646</v>
      </c>
      <c r="C314" s="6" t="s">
        <v>30</v>
      </c>
      <c r="D314" s="7">
        <v>12383000</v>
      </c>
      <c r="E314" s="5" t="s">
        <v>10605</v>
      </c>
      <c r="F314" s="5"/>
      <c r="G314" s="5"/>
      <c r="H314" s="5"/>
      <c r="I314" s="5"/>
      <c r="J314" s="7">
        <v>610000000</v>
      </c>
      <c r="K314" s="7">
        <v>610000000</v>
      </c>
      <c r="L314" s="5" t="s">
        <v>10605</v>
      </c>
      <c r="M314" s="7">
        <v>12383000</v>
      </c>
      <c r="N314" s="7">
        <v>610000000</v>
      </c>
      <c r="O314" s="7">
        <v>610000000</v>
      </c>
      <c r="P314" s="5"/>
      <c r="Q314" s="5">
        <v>0</v>
      </c>
      <c r="R314" s="5"/>
      <c r="S314" s="5">
        <v>0</v>
      </c>
      <c r="T314" s="5"/>
      <c r="U314" s="5"/>
    </row>
    <row r="315" spans="1:21" x14ac:dyDescent="0.25">
      <c r="A315" s="71" t="s">
        <v>10450</v>
      </c>
      <c r="B315" s="4">
        <v>43646</v>
      </c>
      <c r="C315" s="6" t="s">
        <v>30</v>
      </c>
      <c r="D315" s="7">
        <v>12586000</v>
      </c>
      <c r="E315" s="5" t="s">
        <v>10608</v>
      </c>
      <c r="F315" s="5"/>
      <c r="G315" s="5"/>
      <c r="H315" s="5"/>
      <c r="I315" s="5"/>
      <c r="J315" s="7">
        <v>620000000</v>
      </c>
      <c r="K315" s="7">
        <v>620000000</v>
      </c>
      <c r="L315" s="5" t="s">
        <v>10608</v>
      </c>
      <c r="M315" s="7">
        <v>12586000</v>
      </c>
      <c r="N315" s="7">
        <v>620000000</v>
      </c>
      <c r="O315" s="7">
        <v>620000000</v>
      </c>
      <c r="P315" s="5"/>
      <c r="Q315" s="5">
        <v>0</v>
      </c>
      <c r="R315" s="5"/>
      <c r="S315" s="5">
        <v>0</v>
      </c>
      <c r="T315" s="5"/>
      <c r="U315" s="5"/>
    </row>
    <row r="316" spans="1:21" x14ac:dyDescent="0.25">
      <c r="A316" s="71" t="s">
        <v>10450</v>
      </c>
      <c r="B316" s="4">
        <v>43646</v>
      </c>
      <c r="C316" s="6" t="s">
        <v>30</v>
      </c>
      <c r="D316" s="7">
        <v>12789000</v>
      </c>
      <c r="E316" s="5" t="s">
        <v>10611</v>
      </c>
      <c r="F316" s="5"/>
      <c r="G316" s="5"/>
      <c r="H316" s="5"/>
      <c r="I316" s="5"/>
      <c r="J316" s="7">
        <v>630000000</v>
      </c>
      <c r="K316" s="7">
        <v>630000000</v>
      </c>
      <c r="L316" s="5" t="s">
        <v>10611</v>
      </c>
      <c r="M316" s="7">
        <v>12789000</v>
      </c>
      <c r="N316" s="7">
        <v>630000000</v>
      </c>
      <c r="O316" s="7">
        <v>630000000</v>
      </c>
      <c r="P316" s="5"/>
      <c r="Q316" s="5">
        <v>0</v>
      </c>
      <c r="R316" s="5"/>
      <c r="S316" s="5">
        <v>0</v>
      </c>
      <c r="T316" s="5"/>
      <c r="U316" s="5"/>
    </row>
    <row r="317" spans="1:21" x14ac:dyDescent="0.25">
      <c r="A317" s="71" t="s">
        <v>10450</v>
      </c>
      <c r="B317" s="4">
        <v>43646</v>
      </c>
      <c r="C317" s="6" t="s">
        <v>30</v>
      </c>
      <c r="D317" s="7">
        <v>12992000</v>
      </c>
      <c r="E317" s="5" t="s">
        <v>10614</v>
      </c>
      <c r="F317" s="5"/>
      <c r="G317" s="5"/>
      <c r="H317" s="5"/>
      <c r="I317" s="5"/>
      <c r="J317" s="7">
        <v>640000000</v>
      </c>
      <c r="K317" s="7">
        <v>640000000</v>
      </c>
      <c r="L317" s="5" t="s">
        <v>10614</v>
      </c>
      <c r="M317" s="7">
        <v>12992000</v>
      </c>
      <c r="N317" s="7">
        <v>640000000</v>
      </c>
      <c r="O317" s="7">
        <v>640000000</v>
      </c>
      <c r="P317" s="5"/>
      <c r="Q317" s="5">
        <v>0</v>
      </c>
      <c r="R317" s="5"/>
      <c r="S317" s="5">
        <v>0</v>
      </c>
      <c r="T317" s="5"/>
      <c r="U317" s="5"/>
    </row>
    <row r="318" spans="1:21" x14ac:dyDescent="0.25">
      <c r="A318" s="71" t="s">
        <v>10450</v>
      </c>
      <c r="B318" s="4">
        <v>43646</v>
      </c>
      <c r="C318" s="6" t="s">
        <v>30</v>
      </c>
      <c r="D318" s="7">
        <v>13195000</v>
      </c>
      <c r="E318" s="5" t="s">
        <v>10617</v>
      </c>
      <c r="F318" s="5"/>
      <c r="G318" s="5"/>
      <c r="H318" s="5"/>
      <c r="I318" s="5"/>
      <c r="J318" s="7">
        <v>650000000</v>
      </c>
      <c r="K318" s="7">
        <v>650000000</v>
      </c>
      <c r="L318" s="5" t="s">
        <v>10617</v>
      </c>
      <c r="M318" s="7">
        <v>13195000</v>
      </c>
      <c r="N318" s="7">
        <v>650000000</v>
      </c>
      <c r="O318" s="7">
        <v>650000000</v>
      </c>
      <c r="P318" s="5"/>
      <c r="Q318" s="5">
        <v>0</v>
      </c>
      <c r="R318" s="5"/>
      <c r="S318" s="5">
        <v>0</v>
      </c>
      <c r="T318" s="5"/>
      <c r="U318" s="5"/>
    </row>
    <row r="319" spans="1:21" x14ac:dyDescent="0.25">
      <c r="A319" s="71" t="s">
        <v>10450</v>
      </c>
      <c r="B319" s="4">
        <v>43646</v>
      </c>
      <c r="C319" s="6" t="s">
        <v>30</v>
      </c>
      <c r="D319" s="7">
        <v>13398000</v>
      </c>
      <c r="E319" s="5" t="s">
        <v>10620</v>
      </c>
      <c r="F319" s="5"/>
      <c r="G319" s="5"/>
      <c r="H319" s="5"/>
      <c r="I319" s="5"/>
      <c r="J319" s="7">
        <v>660000000</v>
      </c>
      <c r="K319" s="7">
        <v>660000000</v>
      </c>
      <c r="L319" s="5" t="s">
        <v>10620</v>
      </c>
      <c r="M319" s="7">
        <v>13398000</v>
      </c>
      <c r="N319" s="7">
        <v>660000000</v>
      </c>
      <c r="O319" s="7">
        <v>660000000</v>
      </c>
      <c r="P319" s="5"/>
      <c r="Q319" s="5">
        <v>0</v>
      </c>
      <c r="R319" s="5"/>
      <c r="S319" s="5">
        <v>0</v>
      </c>
      <c r="T319" s="5"/>
      <c r="U319" s="5"/>
    </row>
    <row r="320" spans="1:21" x14ac:dyDescent="0.25">
      <c r="A320" s="71" t="s">
        <v>10450</v>
      </c>
      <c r="B320" s="4">
        <v>43646</v>
      </c>
      <c r="C320" s="6" t="s">
        <v>30</v>
      </c>
      <c r="D320" s="7">
        <v>13600999.999999998</v>
      </c>
      <c r="E320" s="5" t="s">
        <v>10623</v>
      </c>
      <c r="F320" s="5"/>
      <c r="G320" s="5"/>
      <c r="H320" s="5"/>
      <c r="I320" s="5"/>
      <c r="J320" s="7">
        <v>670000000</v>
      </c>
      <c r="K320" s="7">
        <v>670000000</v>
      </c>
      <c r="L320" s="5" t="s">
        <v>10623</v>
      </c>
      <c r="M320" s="7">
        <v>13600999.999999998</v>
      </c>
      <c r="N320" s="7">
        <v>670000000</v>
      </c>
      <c r="O320" s="7">
        <v>670000000</v>
      </c>
      <c r="P320" s="5"/>
      <c r="Q320" s="5">
        <v>0</v>
      </c>
      <c r="R320" s="5"/>
      <c r="S320" s="5">
        <v>0</v>
      </c>
      <c r="T320" s="5"/>
      <c r="U320" s="5"/>
    </row>
    <row r="321" spans="1:21" x14ac:dyDescent="0.25">
      <c r="A321" s="71" t="s">
        <v>10450</v>
      </c>
      <c r="B321" s="4">
        <v>43646</v>
      </c>
      <c r="C321" s="6" t="s">
        <v>30</v>
      </c>
      <c r="D321" s="7">
        <v>13803999.999999998</v>
      </c>
      <c r="E321" s="5" t="s">
        <v>10626</v>
      </c>
      <c r="F321" s="5"/>
      <c r="G321" s="5"/>
      <c r="H321" s="5"/>
      <c r="I321" s="5"/>
      <c r="J321" s="7">
        <v>680000000</v>
      </c>
      <c r="K321" s="7">
        <v>680000000</v>
      </c>
      <c r="L321" s="5" t="s">
        <v>10626</v>
      </c>
      <c r="M321" s="7">
        <v>13803999.999999998</v>
      </c>
      <c r="N321" s="7">
        <v>680000000</v>
      </c>
      <c r="O321" s="7">
        <v>680000000</v>
      </c>
      <c r="P321" s="5"/>
      <c r="Q321" s="5">
        <v>0</v>
      </c>
      <c r="R321" s="5"/>
      <c r="S321" s="5">
        <v>0</v>
      </c>
      <c r="T321" s="5"/>
      <c r="U321" s="5"/>
    </row>
    <row r="322" spans="1:21" x14ac:dyDescent="0.25">
      <c r="A322" s="71" t="s">
        <v>10450</v>
      </c>
      <c r="B322" s="4">
        <v>43646</v>
      </c>
      <c r="C322" s="6" t="s">
        <v>30</v>
      </c>
      <c r="D322" s="7">
        <v>14006999.999999998</v>
      </c>
      <c r="E322" s="5" t="s">
        <v>10629</v>
      </c>
      <c r="F322" s="5"/>
      <c r="G322" s="5"/>
      <c r="H322" s="5"/>
      <c r="I322" s="5"/>
      <c r="J322" s="7">
        <v>690000000</v>
      </c>
      <c r="K322" s="7">
        <v>690000000</v>
      </c>
      <c r="L322" s="5" t="s">
        <v>10629</v>
      </c>
      <c r="M322" s="7">
        <v>14006999.999999998</v>
      </c>
      <c r="N322" s="7">
        <v>690000000</v>
      </c>
      <c r="O322" s="7">
        <v>690000000</v>
      </c>
      <c r="P322" s="5"/>
      <c r="Q322" s="5">
        <v>0</v>
      </c>
      <c r="R322" s="5"/>
      <c r="S322" s="5">
        <v>0</v>
      </c>
      <c r="T322" s="5"/>
      <c r="U322" s="5"/>
    </row>
    <row r="323" spans="1:21" x14ac:dyDescent="0.25">
      <c r="A323" s="71" t="s">
        <v>10450</v>
      </c>
      <c r="B323" s="4">
        <v>43646</v>
      </c>
      <c r="C323" s="6" t="s">
        <v>30</v>
      </c>
      <c r="D323" s="7">
        <v>14209999.999999998</v>
      </c>
      <c r="E323" s="5" t="s">
        <v>10632</v>
      </c>
      <c r="F323" s="5"/>
      <c r="G323" s="5"/>
      <c r="H323" s="5"/>
      <c r="I323" s="5"/>
      <c r="J323" s="7">
        <v>700000000</v>
      </c>
      <c r="K323" s="7">
        <v>700000000</v>
      </c>
      <c r="L323" s="5" t="s">
        <v>10632</v>
      </c>
      <c r="M323" s="7">
        <v>14209999.999999998</v>
      </c>
      <c r="N323" s="7">
        <v>700000000</v>
      </c>
      <c r="O323" s="7">
        <v>700000000</v>
      </c>
      <c r="P323" s="5"/>
      <c r="Q323" s="5">
        <v>0</v>
      </c>
      <c r="R323" s="5"/>
      <c r="S323" s="5">
        <v>0</v>
      </c>
      <c r="T323" s="5"/>
      <c r="U323" s="5"/>
    </row>
    <row r="324" spans="1:21" x14ac:dyDescent="0.25">
      <c r="A324" s="71" t="s">
        <v>10450</v>
      </c>
      <c r="B324" s="4">
        <v>43646</v>
      </c>
      <c r="C324" s="6" t="s">
        <v>30</v>
      </c>
      <c r="D324" s="7">
        <v>14412999.999999998</v>
      </c>
      <c r="E324" s="5" t="s">
        <v>10635</v>
      </c>
      <c r="F324" s="5"/>
      <c r="G324" s="5"/>
      <c r="H324" s="5"/>
      <c r="I324" s="5"/>
      <c r="J324" s="7">
        <v>710000000</v>
      </c>
      <c r="K324" s="7">
        <v>710000000</v>
      </c>
      <c r="L324" s="5" t="s">
        <v>10635</v>
      </c>
      <c r="M324" s="7">
        <v>14412999.999999998</v>
      </c>
      <c r="N324" s="7">
        <v>710000000</v>
      </c>
      <c r="O324" s="7">
        <v>710000000</v>
      </c>
      <c r="P324" s="5"/>
      <c r="Q324" s="5">
        <v>0</v>
      </c>
      <c r="R324" s="5"/>
      <c r="S324" s="5">
        <v>0</v>
      </c>
      <c r="T324" s="5"/>
      <c r="U324" s="5"/>
    </row>
    <row r="325" spans="1:21" x14ac:dyDescent="0.25">
      <c r="A325" s="71" t="s">
        <v>10450</v>
      </c>
      <c r="B325" s="4">
        <v>43646</v>
      </c>
      <c r="C325" s="6" t="s">
        <v>30</v>
      </c>
      <c r="D325" s="7">
        <v>14615999.999999998</v>
      </c>
      <c r="E325" s="5" t="s">
        <v>10638</v>
      </c>
      <c r="F325" s="5"/>
      <c r="G325" s="5"/>
      <c r="H325" s="5"/>
      <c r="I325" s="5"/>
      <c r="J325" s="7">
        <v>720000000</v>
      </c>
      <c r="K325" s="7">
        <v>720000000</v>
      </c>
      <c r="L325" s="5" t="s">
        <v>10638</v>
      </c>
      <c r="M325" s="7">
        <v>14615999.999999998</v>
      </c>
      <c r="N325" s="7">
        <v>720000000</v>
      </c>
      <c r="O325" s="7">
        <v>720000000</v>
      </c>
      <c r="P325" s="5"/>
      <c r="Q325" s="5">
        <v>0</v>
      </c>
      <c r="R325" s="5"/>
      <c r="S325" s="5">
        <v>0</v>
      </c>
      <c r="T325" s="5"/>
      <c r="U325" s="5"/>
    </row>
    <row r="326" spans="1:21" x14ac:dyDescent="0.25">
      <c r="A326" s="71" t="s">
        <v>10450</v>
      </c>
      <c r="B326" s="4">
        <v>43646</v>
      </c>
      <c r="C326" s="6" t="s">
        <v>30</v>
      </c>
      <c r="D326" s="7">
        <v>14818999.999999998</v>
      </c>
      <c r="E326" s="5" t="s">
        <v>10641</v>
      </c>
      <c r="F326" s="5"/>
      <c r="G326" s="5"/>
      <c r="H326" s="5"/>
      <c r="I326" s="5"/>
      <c r="J326" s="7">
        <v>730000000</v>
      </c>
      <c r="K326" s="7">
        <v>730000000</v>
      </c>
      <c r="L326" s="5" t="s">
        <v>10641</v>
      </c>
      <c r="M326" s="7">
        <v>14818999.999999998</v>
      </c>
      <c r="N326" s="7">
        <v>730000000</v>
      </c>
      <c r="O326" s="7">
        <v>730000000</v>
      </c>
      <c r="P326" s="5"/>
      <c r="Q326" s="5">
        <v>0</v>
      </c>
      <c r="R326" s="5"/>
      <c r="S326" s="5">
        <v>0</v>
      </c>
      <c r="T326" s="5"/>
      <c r="U326" s="5"/>
    </row>
    <row r="327" spans="1:21" x14ac:dyDescent="0.25">
      <c r="A327" s="71" t="s">
        <v>10450</v>
      </c>
      <c r="B327" s="4">
        <v>43646</v>
      </c>
      <c r="C327" s="6" t="s">
        <v>30</v>
      </c>
      <c r="D327" s="7">
        <v>15021999.999999998</v>
      </c>
      <c r="E327" s="5" t="s">
        <v>10644</v>
      </c>
      <c r="F327" s="5"/>
      <c r="G327" s="5"/>
      <c r="H327" s="5"/>
      <c r="I327" s="5"/>
      <c r="J327" s="7">
        <v>740000000</v>
      </c>
      <c r="K327" s="7">
        <v>740000000</v>
      </c>
      <c r="L327" s="5" t="s">
        <v>10644</v>
      </c>
      <c r="M327" s="7">
        <v>15021999.999999998</v>
      </c>
      <c r="N327" s="7">
        <v>740000000</v>
      </c>
      <c r="O327" s="7">
        <v>740000000</v>
      </c>
      <c r="P327" s="5"/>
      <c r="Q327" s="5">
        <v>0</v>
      </c>
      <c r="R327" s="5"/>
      <c r="S327" s="5">
        <v>0</v>
      </c>
      <c r="T327" s="5"/>
      <c r="U327" s="5"/>
    </row>
    <row r="328" spans="1:21" x14ac:dyDescent="0.25">
      <c r="A328" s="71" t="s">
        <v>10450</v>
      </c>
      <c r="B328" s="4">
        <v>43646</v>
      </c>
      <c r="C328" s="6" t="s">
        <v>30</v>
      </c>
      <c r="D328" s="7">
        <v>15224999.999999998</v>
      </c>
      <c r="E328" s="5" t="s">
        <v>10647</v>
      </c>
      <c r="F328" s="5"/>
      <c r="G328" s="5"/>
      <c r="H328" s="5"/>
      <c r="I328" s="5"/>
      <c r="J328" s="7">
        <v>750000000</v>
      </c>
      <c r="K328" s="7">
        <v>750000000</v>
      </c>
      <c r="L328" s="5" t="s">
        <v>10647</v>
      </c>
      <c r="M328" s="7">
        <v>15224999.999999998</v>
      </c>
      <c r="N328" s="7">
        <v>750000000</v>
      </c>
      <c r="O328" s="7">
        <v>750000000</v>
      </c>
      <c r="P328" s="5"/>
      <c r="Q328" s="5">
        <v>0</v>
      </c>
      <c r="R328" s="5"/>
      <c r="S328" s="5">
        <v>0</v>
      </c>
      <c r="T328" s="5"/>
      <c r="U328" s="5"/>
    </row>
    <row r="329" spans="1:21" x14ac:dyDescent="0.25">
      <c r="A329" s="71" t="s">
        <v>10450</v>
      </c>
      <c r="B329" s="132">
        <v>43646</v>
      </c>
      <c r="C329" s="140" t="s">
        <v>0</v>
      </c>
      <c r="D329" s="161">
        <v>2000000</v>
      </c>
      <c r="E329" s="133" t="s">
        <v>10650</v>
      </c>
      <c r="F329" s="5"/>
      <c r="G329" s="5"/>
      <c r="H329" s="5"/>
      <c r="I329" s="5"/>
      <c r="J329" s="162">
        <v>100000000</v>
      </c>
      <c r="K329" s="162">
        <v>100000000</v>
      </c>
      <c r="L329" s="133" t="s">
        <v>10650</v>
      </c>
      <c r="M329" s="162">
        <v>2000000</v>
      </c>
      <c r="N329" s="162">
        <v>100000000</v>
      </c>
      <c r="O329" s="162">
        <v>100000000</v>
      </c>
      <c r="P329" s="5"/>
      <c r="Q329" s="163">
        <v>0</v>
      </c>
      <c r="R329" s="5"/>
      <c r="S329" s="163">
        <v>0</v>
      </c>
      <c r="T329" s="5"/>
      <c r="U329" s="5"/>
    </row>
    <row r="330" spans="1:21" x14ac:dyDescent="0.25">
      <c r="A330" s="71" t="s">
        <v>10653</v>
      </c>
      <c r="B330" s="144">
        <v>43646</v>
      </c>
      <c r="C330" s="5"/>
      <c r="D330" s="147">
        <v>-492000000</v>
      </c>
      <c r="E330" s="5" t="s">
        <v>10654</v>
      </c>
      <c r="F330" s="5"/>
      <c r="G330" s="5"/>
      <c r="H330" s="5"/>
      <c r="I330" s="5"/>
      <c r="J330" s="147">
        <v>50000000000</v>
      </c>
      <c r="K330" s="147">
        <v>50000000000</v>
      </c>
      <c r="L330" s="5" t="s">
        <v>10654</v>
      </c>
      <c r="M330" s="147">
        <v>-492000000</v>
      </c>
      <c r="N330" s="147">
        <v>50000000000</v>
      </c>
      <c r="O330" s="147">
        <v>50000000000</v>
      </c>
      <c r="P330" s="5"/>
      <c r="Q330" s="5">
        <v>0</v>
      </c>
      <c r="R330" s="5"/>
      <c r="S330" s="5">
        <v>0</v>
      </c>
      <c r="T330" s="5"/>
      <c r="U330" s="5"/>
    </row>
    <row r="331" spans="1:21" x14ac:dyDescent="0.25">
      <c r="A331" s="71" t="s">
        <v>10653</v>
      </c>
      <c r="B331" s="144">
        <v>43646</v>
      </c>
      <c r="C331" s="5"/>
      <c r="D331" s="147">
        <v>612000000</v>
      </c>
      <c r="E331" s="5" t="s">
        <v>10658</v>
      </c>
      <c r="F331" s="5"/>
      <c r="G331" s="5"/>
      <c r="H331" s="5"/>
      <c r="I331" s="5"/>
      <c r="J331" s="147">
        <v>60000000000</v>
      </c>
      <c r="K331" s="147">
        <v>60000000000</v>
      </c>
      <c r="L331" s="5" t="s">
        <v>10658</v>
      </c>
      <c r="M331" s="147">
        <v>612000000</v>
      </c>
      <c r="N331" s="147">
        <v>60000000000</v>
      </c>
      <c r="O331" s="147">
        <v>60000000000</v>
      </c>
      <c r="P331" s="5"/>
      <c r="Q331" s="5">
        <v>0</v>
      </c>
      <c r="R331" s="5"/>
      <c r="S331" s="5">
        <v>0</v>
      </c>
      <c r="T331" s="5"/>
      <c r="U331" s="5"/>
    </row>
    <row r="332" spans="1:21" x14ac:dyDescent="0.25">
      <c r="A332" s="71" t="s">
        <v>10653</v>
      </c>
      <c r="B332" s="144">
        <v>43646</v>
      </c>
      <c r="C332" s="5"/>
      <c r="D332" s="147">
        <v>693000000</v>
      </c>
      <c r="E332" s="5" t="s">
        <v>10660</v>
      </c>
      <c r="F332" s="5"/>
      <c r="G332" s="5"/>
      <c r="H332" s="5"/>
      <c r="I332" s="5"/>
      <c r="J332" s="147">
        <v>70000000000</v>
      </c>
      <c r="K332" s="147">
        <v>70000000000</v>
      </c>
      <c r="L332" s="5" t="s">
        <v>10660</v>
      </c>
      <c r="M332" s="147">
        <v>693000000</v>
      </c>
      <c r="N332" s="147">
        <v>70000000000</v>
      </c>
      <c r="O332" s="147">
        <v>70000000000</v>
      </c>
      <c r="P332" s="5"/>
      <c r="Q332" s="5">
        <v>0</v>
      </c>
      <c r="R332" s="5"/>
      <c r="S332" s="5">
        <v>0</v>
      </c>
      <c r="T332" s="5"/>
      <c r="U332" s="5"/>
    </row>
    <row r="333" spans="1:21" x14ac:dyDescent="0.25">
      <c r="A333" s="71" t="s">
        <v>10653</v>
      </c>
      <c r="B333" s="144">
        <v>43646</v>
      </c>
      <c r="C333" s="5"/>
      <c r="D333" s="147">
        <v>791000000</v>
      </c>
      <c r="E333" s="5" t="s">
        <v>10662</v>
      </c>
      <c r="F333" s="5"/>
      <c r="G333" s="5"/>
      <c r="H333" s="5"/>
      <c r="I333" s="5"/>
      <c r="J333" s="147">
        <v>80000000000</v>
      </c>
      <c r="K333" s="147">
        <v>80000000000</v>
      </c>
      <c r="L333" s="5" t="s">
        <v>10662</v>
      </c>
      <c r="M333" s="147">
        <v>791000000</v>
      </c>
      <c r="N333" s="147">
        <v>80000000000</v>
      </c>
      <c r="O333" s="147">
        <v>80000000000</v>
      </c>
      <c r="P333" s="5"/>
      <c r="Q333" s="5">
        <v>0</v>
      </c>
      <c r="R333" s="5"/>
      <c r="S333" s="5">
        <v>0</v>
      </c>
      <c r="T333" s="5"/>
      <c r="U333" s="5"/>
    </row>
    <row r="334" spans="1:21" x14ac:dyDescent="0.25">
      <c r="A334" s="71" t="s">
        <v>10653</v>
      </c>
      <c r="B334" s="144">
        <v>43646</v>
      </c>
      <c r="C334" s="5"/>
      <c r="D334" s="147">
        <v>689000000</v>
      </c>
      <c r="E334" s="5" t="s">
        <v>10664</v>
      </c>
      <c r="F334" s="5"/>
      <c r="G334" s="5"/>
      <c r="H334" s="5"/>
      <c r="I334" s="5"/>
      <c r="J334" s="147">
        <v>70000000000</v>
      </c>
      <c r="K334" s="147">
        <v>70000000000</v>
      </c>
      <c r="L334" s="5" t="s">
        <v>10664</v>
      </c>
      <c r="M334" s="147">
        <v>689000000</v>
      </c>
      <c r="N334" s="147">
        <v>70000000000</v>
      </c>
      <c r="O334" s="147">
        <v>70000000000</v>
      </c>
      <c r="P334" s="5"/>
      <c r="Q334" s="5">
        <v>0</v>
      </c>
      <c r="R334" s="5"/>
      <c r="S334" s="5">
        <v>0</v>
      </c>
      <c r="T334" s="5"/>
      <c r="U334" s="5"/>
    </row>
    <row r="335" spans="1:21" x14ac:dyDescent="0.25">
      <c r="A335" s="71" t="s">
        <v>10653</v>
      </c>
      <c r="B335" s="164">
        <v>43646</v>
      </c>
      <c r="C335" s="5"/>
      <c r="D335" s="165">
        <v>-492000000</v>
      </c>
      <c r="E335" s="5" t="s">
        <v>10666</v>
      </c>
      <c r="F335" s="5"/>
      <c r="G335" s="5"/>
      <c r="H335" s="5"/>
      <c r="I335" s="5"/>
      <c r="J335" s="165">
        <v>50000000000</v>
      </c>
      <c r="K335" s="165">
        <v>50000000000</v>
      </c>
      <c r="L335" s="5" t="s">
        <v>10666</v>
      </c>
      <c r="M335" s="165">
        <v>-492000000</v>
      </c>
      <c r="N335" s="165">
        <v>50000000000</v>
      </c>
      <c r="O335" s="165">
        <v>50000000000</v>
      </c>
      <c r="P335" s="5"/>
      <c r="Q335" s="5">
        <v>0</v>
      </c>
      <c r="R335" s="5"/>
      <c r="S335" s="5">
        <v>0</v>
      </c>
      <c r="T335" s="5"/>
      <c r="U335" s="5"/>
    </row>
    <row r="336" spans="1:21" x14ac:dyDescent="0.25">
      <c r="A336" s="71" t="s">
        <v>10667</v>
      </c>
      <c r="B336" s="17">
        <v>43646</v>
      </c>
      <c r="C336" s="5"/>
      <c r="D336" s="20">
        <v>3087368</v>
      </c>
      <c r="E336" s="17" t="s">
        <v>10668</v>
      </c>
      <c r="F336" s="5"/>
      <c r="G336" s="5"/>
      <c r="H336" s="5"/>
      <c r="I336" s="5"/>
      <c r="J336" s="20">
        <v>23000000000</v>
      </c>
      <c r="K336" s="20">
        <v>1000000</v>
      </c>
      <c r="L336" s="166" t="s">
        <v>10668</v>
      </c>
      <c r="M336" s="20">
        <v>3087368</v>
      </c>
      <c r="N336" s="20">
        <v>23000000000</v>
      </c>
      <c r="O336" s="167">
        <v>23200000000</v>
      </c>
      <c r="P336" s="5"/>
      <c r="Q336" s="18">
        <v>0</v>
      </c>
      <c r="R336" s="5"/>
      <c r="S336" s="18">
        <v>0</v>
      </c>
      <c r="T336" s="5"/>
      <c r="U336" s="5"/>
    </row>
    <row r="337" spans="1:21" x14ac:dyDescent="0.25">
      <c r="A337" s="71" t="s">
        <v>10667</v>
      </c>
      <c r="B337" s="152">
        <v>43646</v>
      </c>
      <c r="C337" s="5"/>
      <c r="D337" s="168">
        <v>4494066</v>
      </c>
      <c r="E337" s="152" t="s">
        <v>10673</v>
      </c>
      <c r="F337" s="5"/>
      <c r="G337" s="5"/>
      <c r="H337" s="5"/>
      <c r="I337" s="5"/>
      <c r="J337" s="168">
        <v>46000000000</v>
      </c>
      <c r="K337" s="168">
        <v>2000000</v>
      </c>
      <c r="L337" s="169" t="s">
        <v>10673</v>
      </c>
      <c r="M337" s="168">
        <v>4494066</v>
      </c>
      <c r="N337" s="168">
        <v>46000000000</v>
      </c>
      <c r="O337" s="170">
        <v>46400000000</v>
      </c>
      <c r="P337" s="5"/>
      <c r="Q337" s="154">
        <v>0</v>
      </c>
      <c r="R337" s="5"/>
      <c r="S337" s="154">
        <v>0</v>
      </c>
      <c r="T337" s="5"/>
      <c r="U337" s="5"/>
    </row>
    <row r="338" spans="1:21" x14ac:dyDescent="0.25">
      <c r="A338" s="71" t="s">
        <v>10667</v>
      </c>
      <c r="B338" s="152">
        <v>43646</v>
      </c>
      <c r="C338" s="5"/>
      <c r="D338" s="168">
        <v>-3224996</v>
      </c>
      <c r="E338" s="152" t="s">
        <v>10675</v>
      </c>
      <c r="F338" s="5"/>
      <c r="G338" s="5"/>
      <c r="H338" s="5"/>
      <c r="I338" s="5"/>
      <c r="J338" s="168">
        <v>69000000000</v>
      </c>
      <c r="K338" s="168">
        <v>3000000</v>
      </c>
      <c r="L338" s="169" t="s">
        <v>10675</v>
      </c>
      <c r="M338" s="168">
        <v>-3224996</v>
      </c>
      <c r="N338" s="168">
        <v>69000000000</v>
      </c>
      <c r="O338" s="170">
        <v>69600000000</v>
      </c>
      <c r="P338" s="5"/>
      <c r="Q338" s="154">
        <v>0</v>
      </c>
      <c r="R338" s="5"/>
      <c r="S338" s="154">
        <v>0</v>
      </c>
      <c r="T338" s="5"/>
      <c r="U338" s="5"/>
    </row>
    <row r="339" spans="1:21" x14ac:dyDescent="0.25">
      <c r="A339" s="71" t="s">
        <v>10667</v>
      </c>
      <c r="B339" s="152">
        <v>43646</v>
      </c>
      <c r="C339" s="5"/>
      <c r="D339" s="168">
        <v>3695113</v>
      </c>
      <c r="E339" s="152" t="s">
        <v>10677</v>
      </c>
      <c r="F339" s="5"/>
      <c r="G339" s="5"/>
      <c r="H339" s="5"/>
      <c r="I339" s="5"/>
      <c r="J339" s="168">
        <v>92000000000</v>
      </c>
      <c r="K339" s="168">
        <v>4000000</v>
      </c>
      <c r="L339" s="169" t="s">
        <v>10677</v>
      </c>
      <c r="M339" s="168">
        <v>3695113</v>
      </c>
      <c r="N339" s="168">
        <v>92000000000</v>
      </c>
      <c r="O339" s="170">
        <v>92800000000</v>
      </c>
      <c r="P339" s="5"/>
      <c r="Q339" s="154">
        <v>0</v>
      </c>
      <c r="R339" s="5"/>
      <c r="S339" s="154">
        <v>0</v>
      </c>
      <c r="T339" s="5"/>
      <c r="U339" s="5"/>
    </row>
    <row r="340" spans="1:21" x14ac:dyDescent="0.25">
      <c r="A340" s="71" t="s">
        <v>10667</v>
      </c>
      <c r="B340" s="17">
        <v>43646</v>
      </c>
      <c r="C340" s="5"/>
      <c r="D340" s="20">
        <v>4940911</v>
      </c>
      <c r="E340" s="17" t="s">
        <v>10679</v>
      </c>
      <c r="F340" s="5"/>
      <c r="G340" s="5"/>
      <c r="H340" s="5"/>
      <c r="I340" s="5"/>
      <c r="J340" s="20">
        <v>115000000000</v>
      </c>
      <c r="K340" s="20">
        <v>5000000</v>
      </c>
      <c r="L340" s="166" t="s">
        <v>10679</v>
      </c>
      <c r="M340" s="20">
        <v>4940911</v>
      </c>
      <c r="N340" s="20">
        <v>115000000000</v>
      </c>
      <c r="O340" s="167">
        <v>116000000000</v>
      </c>
      <c r="P340" s="5"/>
      <c r="Q340" s="18">
        <v>0</v>
      </c>
      <c r="R340" s="5"/>
      <c r="S340" s="18">
        <v>0</v>
      </c>
      <c r="T340" s="5"/>
      <c r="U340" s="5"/>
    </row>
    <row r="341" spans="1:21" x14ac:dyDescent="0.25">
      <c r="A341" s="71" t="s">
        <v>10667</v>
      </c>
      <c r="B341" s="17">
        <v>43646</v>
      </c>
      <c r="C341" s="5"/>
      <c r="D341" s="20">
        <v>3868304</v>
      </c>
      <c r="E341" s="17" t="s">
        <v>10681</v>
      </c>
      <c r="F341" s="5"/>
      <c r="G341" s="5"/>
      <c r="H341" s="5"/>
      <c r="I341" s="5"/>
      <c r="J341" s="20">
        <v>138000000000</v>
      </c>
      <c r="K341" s="20">
        <v>6000000</v>
      </c>
      <c r="L341" s="166" t="s">
        <v>10681</v>
      </c>
      <c r="M341" s="20">
        <v>3868304</v>
      </c>
      <c r="N341" s="20">
        <v>138000000000</v>
      </c>
      <c r="O341" s="167">
        <v>139200000000</v>
      </c>
      <c r="P341" s="5"/>
      <c r="Q341" s="18">
        <v>0</v>
      </c>
      <c r="R341" s="5"/>
      <c r="S341" s="18">
        <v>0</v>
      </c>
      <c r="T341" s="5"/>
      <c r="U341" s="5"/>
    </row>
    <row r="342" spans="1:21" x14ac:dyDescent="0.25">
      <c r="A342" s="71" t="s">
        <v>10667</v>
      </c>
      <c r="B342" s="152">
        <v>43646</v>
      </c>
      <c r="C342" s="5"/>
      <c r="D342" s="168">
        <v>3373145</v>
      </c>
      <c r="E342" s="152" t="s">
        <v>10683</v>
      </c>
      <c r="F342" s="5"/>
      <c r="G342" s="5"/>
      <c r="H342" s="5"/>
      <c r="I342" s="5"/>
      <c r="J342" s="168">
        <v>161000000000</v>
      </c>
      <c r="K342" s="168">
        <v>7000000</v>
      </c>
      <c r="L342" s="169" t="s">
        <v>10683</v>
      </c>
      <c r="M342" s="168">
        <v>3373145</v>
      </c>
      <c r="N342" s="168">
        <v>161000000000</v>
      </c>
      <c r="O342" s="170">
        <v>162400000000</v>
      </c>
      <c r="P342" s="5"/>
      <c r="Q342" s="154">
        <v>0</v>
      </c>
      <c r="R342" s="5"/>
      <c r="S342" s="154">
        <v>0</v>
      </c>
      <c r="T342" s="5"/>
      <c r="U342" s="5"/>
    </row>
    <row r="343" spans="1:21" x14ac:dyDescent="0.25">
      <c r="A343" s="71" t="s">
        <v>10667</v>
      </c>
      <c r="B343" s="152">
        <v>43646</v>
      </c>
      <c r="C343" s="5"/>
      <c r="D343" s="168">
        <v>4872438</v>
      </c>
      <c r="E343" s="152" t="s">
        <v>10685</v>
      </c>
      <c r="F343" s="5"/>
      <c r="G343" s="5"/>
      <c r="H343" s="5"/>
      <c r="I343" s="5"/>
      <c r="J343" s="168">
        <v>184000000000</v>
      </c>
      <c r="K343" s="168">
        <v>8000000</v>
      </c>
      <c r="L343" s="169" t="s">
        <v>10685</v>
      </c>
      <c r="M343" s="168">
        <v>4872438</v>
      </c>
      <c r="N343" s="168">
        <v>184000000000</v>
      </c>
      <c r="O343" s="170">
        <v>185600000000</v>
      </c>
      <c r="P343" s="5"/>
      <c r="Q343" s="154">
        <v>0</v>
      </c>
      <c r="R343" s="5"/>
      <c r="S343" s="154">
        <v>0</v>
      </c>
      <c r="T343" s="5"/>
      <c r="U343" s="5"/>
    </row>
    <row r="344" spans="1:21" x14ac:dyDescent="0.25">
      <c r="A344" s="71" t="s">
        <v>10667</v>
      </c>
      <c r="B344" s="17">
        <v>43646</v>
      </c>
      <c r="C344" s="5"/>
      <c r="D344" s="20">
        <v>3556031</v>
      </c>
      <c r="E344" s="17" t="s">
        <v>10687</v>
      </c>
      <c r="F344" s="5"/>
      <c r="G344" s="5"/>
      <c r="H344" s="5"/>
      <c r="I344" s="5"/>
      <c r="J344" s="20">
        <v>207000000000</v>
      </c>
      <c r="K344" s="20">
        <v>9000000</v>
      </c>
      <c r="L344" s="166" t="s">
        <v>10687</v>
      </c>
      <c r="M344" s="20">
        <v>3556031</v>
      </c>
      <c r="N344" s="20">
        <v>207000000000</v>
      </c>
      <c r="O344" s="167">
        <v>208800000000</v>
      </c>
      <c r="P344" s="5"/>
      <c r="Q344" s="18">
        <v>0</v>
      </c>
      <c r="R344" s="5"/>
      <c r="S344" s="18">
        <v>0</v>
      </c>
      <c r="T344" s="5"/>
      <c r="U344" s="5"/>
    </row>
    <row r="345" spans="1:21" x14ac:dyDescent="0.25">
      <c r="A345" s="71" t="s">
        <v>10667</v>
      </c>
      <c r="B345" s="17">
        <v>43646</v>
      </c>
      <c r="C345" s="5"/>
      <c r="D345" s="20">
        <v>3302901</v>
      </c>
      <c r="E345" s="17" t="s">
        <v>10689</v>
      </c>
      <c r="F345" s="5"/>
      <c r="G345" s="5"/>
      <c r="H345" s="5"/>
      <c r="I345" s="5"/>
      <c r="J345" s="20">
        <v>230000000000</v>
      </c>
      <c r="K345" s="20">
        <v>10000000</v>
      </c>
      <c r="L345" s="166" t="s">
        <v>10689</v>
      </c>
      <c r="M345" s="20">
        <v>3302901</v>
      </c>
      <c r="N345" s="20">
        <v>230000000000</v>
      </c>
      <c r="O345" s="167">
        <v>232000000000</v>
      </c>
      <c r="P345" s="5"/>
      <c r="Q345" s="18">
        <v>0</v>
      </c>
      <c r="R345" s="5"/>
      <c r="S345" s="18">
        <v>0</v>
      </c>
      <c r="T345" s="5"/>
      <c r="U345" s="5"/>
    </row>
    <row r="346" spans="1:21" x14ac:dyDescent="0.25">
      <c r="A346" s="71" t="s">
        <v>10667</v>
      </c>
      <c r="B346" s="17">
        <v>43646</v>
      </c>
      <c r="C346" s="5"/>
      <c r="D346" s="20">
        <v>3623261</v>
      </c>
      <c r="E346" s="17" t="s">
        <v>10691</v>
      </c>
      <c r="F346" s="5"/>
      <c r="G346" s="5"/>
      <c r="H346" s="5"/>
      <c r="I346" s="5"/>
      <c r="J346" s="20">
        <v>23000000000</v>
      </c>
      <c r="K346" s="20">
        <v>1000000</v>
      </c>
      <c r="L346" s="166" t="s">
        <v>10691</v>
      </c>
      <c r="M346" s="20">
        <v>3623261</v>
      </c>
      <c r="N346" s="20">
        <v>23000000000</v>
      </c>
      <c r="O346" s="167">
        <v>23200000000</v>
      </c>
      <c r="P346" s="5"/>
      <c r="Q346" s="18">
        <v>0</v>
      </c>
      <c r="R346" s="5"/>
      <c r="S346" s="18">
        <v>0</v>
      </c>
      <c r="T346" s="5"/>
      <c r="U346" s="5"/>
    </row>
    <row r="347" spans="1:21" x14ac:dyDescent="0.25">
      <c r="A347" s="71" t="s">
        <v>10667</v>
      </c>
      <c r="B347" s="152">
        <v>43646</v>
      </c>
      <c r="C347" s="5"/>
      <c r="D347" s="168">
        <v>4760426</v>
      </c>
      <c r="E347" s="152" t="s">
        <v>10693</v>
      </c>
      <c r="F347" s="5"/>
      <c r="G347" s="5"/>
      <c r="H347" s="5"/>
      <c r="I347" s="5"/>
      <c r="J347" s="168">
        <v>46000000000</v>
      </c>
      <c r="K347" s="168">
        <v>2000000</v>
      </c>
      <c r="L347" s="169" t="s">
        <v>10693</v>
      </c>
      <c r="M347" s="168">
        <v>4760426</v>
      </c>
      <c r="N347" s="168">
        <v>46000000000</v>
      </c>
      <c r="O347" s="170">
        <v>46400000000</v>
      </c>
      <c r="P347" s="5"/>
      <c r="Q347" s="154">
        <v>0</v>
      </c>
      <c r="R347" s="5"/>
      <c r="S347" s="154">
        <v>0</v>
      </c>
      <c r="T347" s="5"/>
      <c r="U347" s="5"/>
    </row>
    <row r="348" spans="1:21" x14ac:dyDescent="0.25">
      <c r="A348" s="71" t="s">
        <v>10667</v>
      </c>
      <c r="B348" s="17">
        <v>43646</v>
      </c>
      <c r="C348" s="5"/>
      <c r="D348" s="20">
        <v>3935051</v>
      </c>
      <c r="E348" s="17" t="s">
        <v>10695</v>
      </c>
      <c r="F348" s="5"/>
      <c r="G348" s="5"/>
      <c r="H348" s="5"/>
      <c r="I348" s="5"/>
      <c r="J348" s="20">
        <v>69000000000</v>
      </c>
      <c r="K348" s="20">
        <v>3000000</v>
      </c>
      <c r="L348" s="166" t="s">
        <v>10695</v>
      </c>
      <c r="M348" s="20">
        <v>3935051</v>
      </c>
      <c r="N348" s="20">
        <v>69000000000</v>
      </c>
      <c r="O348" s="167">
        <v>69600000000</v>
      </c>
      <c r="P348" s="5"/>
      <c r="Q348" s="18">
        <v>0</v>
      </c>
      <c r="R348" s="5"/>
      <c r="S348" s="18">
        <v>0</v>
      </c>
      <c r="T348" s="5"/>
      <c r="U348" s="5"/>
    </row>
    <row r="349" spans="1:21" x14ac:dyDescent="0.25">
      <c r="A349" s="71" t="s">
        <v>10667</v>
      </c>
      <c r="B349" s="17">
        <v>43646</v>
      </c>
      <c r="C349" s="5"/>
      <c r="D349" s="20">
        <v>4860779</v>
      </c>
      <c r="E349" s="17" t="s">
        <v>10697</v>
      </c>
      <c r="F349" s="5"/>
      <c r="G349" s="5"/>
      <c r="H349" s="5"/>
      <c r="I349" s="5"/>
      <c r="J349" s="20">
        <v>92000000000</v>
      </c>
      <c r="K349" s="20">
        <v>4000000</v>
      </c>
      <c r="L349" s="166" t="s">
        <v>10697</v>
      </c>
      <c r="M349" s="20">
        <v>4860779</v>
      </c>
      <c r="N349" s="20">
        <v>92000000000</v>
      </c>
      <c r="O349" s="167">
        <v>92800000000</v>
      </c>
      <c r="P349" s="5"/>
      <c r="Q349" s="18">
        <v>0</v>
      </c>
      <c r="R349" s="5"/>
      <c r="S349" s="18">
        <v>0</v>
      </c>
      <c r="T349" s="5"/>
      <c r="U349" s="5"/>
    </row>
    <row r="350" spans="1:21" x14ac:dyDescent="0.25">
      <c r="A350" s="71" t="s">
        <v>10667</v>
      </c>
      <c r="B350" s="17">
        <v>43646</v>
      </c>
      <c r="C350" s="5"/>
      <c r="D350" s="20">
        <v>3912970</v>
      </c>
      <c r="E350" s="17" t="s">
        <v>10699</v>
      </c>
      <c r="F350" s="5"/>
      <c r="G350" s="5"/>
      <c r="H350" s="5"/>
      <c r="I350" s="5"/>
      <c r="J350" s="20">
        <v>115000000000</v>
      </c>
      <c r="K350" s="20">
        <v>5000000</v>
      </c>
      <c r="L350" s="166" t="s">
        <v>10699</v>
      </c>
      <c r="M350" s="20">
        <v>3912970</v>
      </c>
      <c r="N350" s="20">
        <v>115000000000</v>
      </c>
      <c r="O350" s="167">
        <v>116000000000</v>
      </c>
      <c r="P350" s="5"/>
      <c r="Q350" s="18">
        <v>0</v>
      </c>
      <c r="R350" s="5"/>
      <c r="S350" s="18">
        <v>0</v>
      </c>
      <c r="T350" s="5"/>
      <c r="U350" s="5"/>
    </row>
    <row r="351" spans="1:21" x14ac:dyDescent="0.25">
      <c r="A351" s="71" t="s">
        <v>10667</v>
      </c>
      <c r="B351" s="17">
        <v>43646</v>
      </c>
      <c r="C351" s="5"/>
      <c r="D351" s="20">
        <v>3758960</v>
      </c>
      <c r="E351" s="17" t="s">
        <v>10701</v>
      </c>
      <c r="F351" s="5"/>
      <c r="G351" s="5"/>
      <c r="H351" s="5"/>
      <c r="I351" s="5"/>
      <c r="J351" s="20">
        <v>138000000000</v>
      </c>
      <c r="K351" s="20">
        <v>6000000</v>
      </c>
      <c r="L351" s="166" t="s">
        <v>10701</v>
      </c>
      <c r="M351" s="20">
        <v>3758960</v>
      </c>
      <c r="N351" s="20">
        <v>138000000000</v>
      </c>
      <c r="O351" s="167">
        <v>139200000000</v>
      </c>
      <c r="P351" s="5"/>
      <c r="Q351" s="18">
        <v>0</v>
      </c>
      <c r="R351" s="5"/>
      <c r="S351" s="18">
        <v>0</v>
      </c>
      <c r="T351" s="5"/>
      <c r="U351" s="5"/>
    </row>
    <row r="352" spans="1:21" x14ac:dyDescent="0.25">
      <c r="A352" s="71" t="s">
        <v>10667</v>
      </c>
      <c r="B352" s="17">
        <v>43646</v>
      </c>
      <c r="C352" s="5"/>
      <c r="D352" s="20">
        <v>4226021</v>
      </c>
      <c r="E352" s="17" t="s">
        <v>10703</v>
      </c>
      <c r="F352" s="5"/>
      <c r="G352" s="5"/>
      <c r="H352" s="5"/>
      <c r="I352" s="5"/>
      <c r="J352" s="20">
        <v>161000000000</v>
      </c>
      <c r="K352" s="20">
        <v>7000000</v>
      </c>
      <c r="L352" s="166" t="s">
        <v>10703</v>
      </c>
      <c r="M352" s="20">
        <v>4226021</v>
      </c>
      <c r="N352" s="20">
        <v>161000000000</v>
      </c>
      <c r="O352" s="167">
        <v>162400000000</v>
      </c>
      <c r="P352" s="5"/>
      <c r="Q352" s="18">
        <v>0</v>
      </c>
      <c r="R352" s="5"/>
      <c r="S352" s="18">
        <v>0</v>
      </c>
      <c r="T352" s="5"/>
      <c r="U352" s="5"/>
    </row>
    <row r="353" spans="1:21" x14ac:dyDescent="0.25">
      <c r="A353" s="71" t="s">
        <v>10667</v>
      </c>
      <c r="B353" s="152">
        <v>43646</v>
      </c>
      <c r="C353" s="5"/>
      <c r="D353" s="168">
        <v>4957401</v>
      </c>
      <c r="E353" s="152" t="s">
        <v>10705</v>
      </c>
      <c r="F353" s="5"/>
      <c r="G353" s="5"/>
      <c r="H353" s="5"/>
      <c r="I353" s="5"/>
      <c r="J353" s="168">
        <v>184000000000</v>
      </c>
      <c r="K353" s="168">
        <v>8000000</v>
      </c>
      <c r="L353" s="169" t="s">
        <v>10705</v>
      </c>
      <c r="M353" s="168">
        <v>4957401</v>
      </c>
      <c r="N353" s="168">
        <v>184000000000</v>
      </c>
      <c r="O353" s="170">
        <v>185600000000</v>
      </c>
      <c r="P353" s="5"/>
      <c r="Q353" s="154">
        <v>0</v>
      </c>
      <c r="R353" s="5"/>
      <c r="S353" s="154">
        <v>0</v>
      </c>
      <c r="T353" s="5"/>
      <c r="U353" s="5"/>
    </row>
    <row r="354" spans="1:21" x14ac:dyDescent="0.25">
      <c r="A354" s="71" t="s">
        <v>10667</v>
      </c>
      <c r="B354" s="152">
        <v>43646</v>
      </c>
      <c r="C354" s="5"/>
      <c r="D354" s="168">
        <v>-4301600</v>
      </c>
      <c r="E354" s="152" t="s">
        <v>10706</v>
      </c>
      <c r="F354" s="5"/>
      <c r="G354" s="5"/>
      <c r="H354" s="5"/>
      <c r="I354" s="5"/>
      <c r="J354" s="168">
        <v>207000000000</v>
      </c>
      <c r="K354" s="168">
        <v>9000000</v>
      </c>
      <c r="L354" s="169" t="s">
        <v>10706</v>
      </c>
      <c r="M354" s="168">
        <v>-4301600</v>
      </c>
      <c r="N354" s="168">
        <v>207000000000</v>
      </c>
      <c r="O354" s="170">
        <v>208800000000</v>
      </c>
      <c r="P354" s="5"/>
      <c r="Q354" s="154">
        <v>0</v>
      </c>
      <c r="R354" s="5"/>
      <c r="S354" s="154">
        <v>0</v>
      </c>
      <c r="T354" s="5"/>
      <c r="U354" s="5"/>
    </row>
    <row r="355" spans="1:21" x14ac:dyDescent="0.25">
      <c r="A355" s="71" t="s">
        <v>10667</v>
      </c>
      <c r="B355" s="152">
        <v>43646</v>
      </c>
      <c r="C355" s="5"/>
      <c r="D355" s="168">
        <v>4152447</v>
      </c>
      <c r="E355" s="152" t="s">
        <v>10708</v>
      </c>
      <c r="F355" s="5"/>
      <c r="G355" s="5"/>
      <c r="H355" s="5"/>
      <c r="I355" s="5"/>
      <c r="J355" s="168">
        <v>230000000000</v>
      </c>
      <c r="K355" s="168">
        <v>10000000</v>
      </c>
      <c r="L355" s="169" t="s">
        <v>10708</v>
      </c>
      <c r="M355" s="168">
        <v>4152447</v>
      </c>
      <c r="N355" s="168">
        <v>230000000000</v>
      </c>
      <c r="O355" s="170">
        <v>232000000000</v>
      </c>
      <c r="P355" s="5"/>
      <c r="Q355" s="154">
        <v>0</v>
      </c>
      <c r="R355" s="5"/>
      <c r="S355" s="154">
        <v>0</v>
      </c>
      <c r="T355" s="5"/>
      <c r="U355" s="5"/>
    </row>
    <row r="356" spans="1:21" x14ac:dyDescent="0.25">
      <c r="A356" s="71" t="s">
        <v>10667</v>
      </c>
      <c r="B356" s="17">
        <v>43646</v>
      </c>
      <c r="C356" s="5"/>
      <c r="D356" s="20">
        <v>4660369</v>
      </c>
      <c r="E356" s="17" t="s">
        <v>10710</v>
      </c>
      <c r="F356" s="5"/>
      <c r="G356" s="5"/>
      <c r="H356" s="5"/>
      <c r="I356" s="5"/>
      <c r="J356" s="20">
        <v>23000000000</v>
      </c>
      <c r="K356" s="20">
        <v>1000000</v>
      </c>
      <c r="L356" s="166" t="s">
        <v>10710</v>
      </c>
      <c r="M356" s="20">
        <v>4660369</v>
      </c>
      <c r="N356" s="20">
        <v>23000000000</v>
      </c>
      <c r="O356" s="167">
        <v>23200000000</v>
      </c>
      <c r="P356" s="5"/>
      <c r="Q356" s="18">
        <v>0</v>
      </c>
      <c r="R356" s="5"/>
      <c r="S356" s="18">
        <v>0</v>
      </c>
      <c r="T356" s="5"/>
      <c r="U356" s="5"/>
    </row>
    <row r="357" spans="1:21" x14ac:dyDescent="0.25">
      <c r="A357" s="71" t="s">
        <v>10667</v>
      </c>
      <c r="B357" s="17">
        <v>43646</v>
      </c>
      <c r="C357" s="5"/>
      <c r="D357" s="20">
        <v>4704463</v>
      </c>
      <c r="E357" s="17" t="s">
        <v>10712</v>
      </c>
      <c r="F357" s="5"/>
      <c r="G357" s="5"/>
      <c r="H357" s="5"/>
      <c r="I357" s="5"/>
      <c r="J357" s="20">
        <v>46000000000</v>
      </c>
      <c r="K357" s="20">
        <v>2000000</v>
      </c>
      <c r="L357" s="166" t="s">
        <v>10712</v>
      </c>
      <c r="M357" s="20">
        <v>4704463</v>
      </c>
      <c r="N357" s="20">
        <v>46000000000</v>
      </c>
      <c r="O357" s="167">
        <v>46400000000</v>
      </c>
      <c r="P357" s="5"/>
      <c r="Q357" s="18">
        <v>0</v>
      </c>
      <c r="R357" s="5"/>
      <c r="S357" s="18">
        <v>0</v>
      </c>
      <c r="T357" s="5"/>
      <c r="U357" s="5"/>
    </row>
    <row r="358" spans="1:21" x14ac:dyDescent="0.25">
      <c r="A358" s="71" t="s">
        <v>10667</v>
      </c>
      <c r="B358" s="152">
        <v>43646</v>
      </c>
      <c r="C358" s="5"/>
      <c r="D358" s="168">
        <v>-3140808</v>
      </c>
      <c r="E358" s="152" t="s">
        <v>10714</v>
      </c>
      <c r="F358" s="5"/>
      <c r="G358" s="5"/>
      <c r="H358" s="5"/>
      <c r="I358" s="5"/>
      <c r="J358" s="168">
        <v>69000000000</v>
      </c>
      <c r="K358" s="168">
        <v>3000000</v>
      </c>
      <c r="L358" s="169" t="s">
        <v>10714</v>
      </c>
      <c r="M358" s="168">
        <v>-3140808</v>
      </c>
      <c r="N358" s="168">
        <v>69000000000</v>
      </c>
      <c r="O358" s="170">
        <v>69600000000</v>
      </c>
      <c r="P358" s="5"/>
      <c r="Q358" s="154">
        <v>0</v>
      </c>
      <c r="R358" s="5"/>
      <c r="S358" s="154">
        <v>0</v>
      </c>
      <c r="T358" s="5"/>
      <c r="U358" s="5"/>
    </row>
    <row r="359" spans="1:21" x14ac:dyDescent="0.25">
      <c r="A359" s="71" t="s">
        <v>10667</v>
      </c>
      <c r="B359" s="152">
        <v>43646</v>
      </c>
      <c r="C359" s="5"/>
      <c r="D359" s="168">
        <v>3738274</v>
      </c>
      <c r="E359" s="152" t="s">
        <v>10716</v>
      </c>
      <c r="F359" s="5"/>
      <c r="G359" s="5"/>
      <c r="H359" s="5"/>
      <c r="I359" s="5"/>
      <c r="J359" s="168">
        <v>92000000000</v>
      </c>
      <c r="K359" s="168">
        <v>4000000</v>
      </c>
      <c r="L359" s="169" t="s">
        <v>10716</v>
      </c>
      <c r="M359" s="168">
        <v>3738274</v>
      </c>
      <c r="N359" s="168">
        <v>92000000000</v>
      </c>
      <c r="O359" s="170">
        <v>92800000000</v>
      </c>
      <c r="P359" s="5"/>
      <c r="Q359" s="154">
        <v>0</v>
      </c>
      <c r="R359" s="5"/>
      <c r="S359" s="154">
        <v>0</v>
      </c>
      <c r="T359" s="5"/>
      <c r="U359" s="5"/>
    </row>
    <row r="360" spans="1:21" x14ac:dyDescent="0.25">
      <c r="A360" s="71" t="s">
        <v>10667</v>
      </c>
      <c r="B360" s="17">
        <v>43646</v>
      </c>
      <c r="C360" s="5"/>
      <c r="D360" s="20">
        <v>3778806</v>
      </c>
      <c r="E360" s="17" t="s">
        <v>10718</v>
      </c>
      <c r="F360" s="5"/>
      <c r="G360" s="5"/>
      <c r="H360" s="5"/>
      <c r="I360" s="5"/>
      <c r="J360" s="20">
        <v>115000000000</v>
      </c>
      <c r="K360" s="20">
        <v>5000000</v>
      </c>
      <c r="L360" s="166" t="s">
        <v>10718</v>
      </c>
      <c r="M360" s="20">
        <v>3778806</v>
      </c>
      <c r="N360" s="20">
        <v>115000000000</v>
      </c>
      <c r="O360" s="167">
        <v>116000000000</v>
      </c>
      <c r="P360" s="5"/>
      <c r="Q360" s="18">
        <v>0</v>
      </c>
      <c r="R360" s="5"/>
      <c r="S360" s="18">
        <v>0</v>
      </c>
      <c r="T360" s="5"/>
      <c r="U360" s="5"/>
    </row>
    <row r="361" spans="1:21" x14ac:dyDescent="0.25">
      <c r="A361" s="71" t="s">
        <v>10667</v>
      </c>
      <c r="B361" s="17">
        <v>43646</v>
      </c>
      <c r="C361" s="5"/>
      <c r="D361" s="20">
        <v>3613236</v>
      </c>
      <c r="E361" s="17" t="s">
        <v>10720</v>
      </c>
      <c r="F361" s="5"/>
      <c r="G361" s="5"/>
      <c r="H361" s="5"/>
      <c r="I361" s="5"/>
      <c r="J361" s="20">
        <v>138000000000</v>
      </c>
      <c r="K361" s="20">
        <v>6000000</v>
      </c>
      <c r="L361" s="166" t="s">
        <v>10720</v>
      </c>
      <c r="M361" s="20">
        <v>3613236</v>
      </c>
      <c r="N361" s="20">
        <v>138000000000</v>
      </c>
      <c r="O361" s="167">
        <v>139200000000</v>
      </c>
      <c r="P361" s="5"/>
      <c r="Q361" s="18">
        <v>0</v>
      </c>
      <c r="R361" s="5"/>
      <c r="S361" s="18">
        <v>0</v>
      </c>
      <c r="T361" s="5"/>
      <c r="U361" s="5"/>
    </row>
    <row r="362" spans="1:21" x14ac:dyDescent="0.25">
      <c r="A362" s="71" t="s">
        <v>10667</v>
      </c>
      <c r="B362" s="17">
        <v>43646</v>
      </c>
      <c r="C362" s="5"/>
      <c r="D362" s="20">
        <v>3514204</v>
      </c>
      <c r="E362" s="17" t="s">
        <v>10722</v>
      </c>
      <c r="F362" s="5"/>
      <c r="G362" s="5"/>
      <c r="H362" s="5"/>
      <c r="I362" s="5"/>
      <c r="J362" s="20">
        <v>161000000000</v>
      </c>
      <c r="K362" s="20">
        <v>7000000</v>
      </c>
      <c r="L362" s="166" t="s">
        <v>10722</v>
      </c>
      <c r="M362" s="20">
        <v>3514204</v>
      </c>
      <c r="N362" s="20">
        <v>161000000000</v>
      </c>
      <c r="O362" s="167">
        <v>162400000000</v>
      </c>
      <c r="P362" s="5"/>
      <c r="Q362" s="18">
        <v>0</v>
      </c>
      <c r="R362" s="5"/>
      <c r="S362" s="18">
        <v>0</v>
      </c>
      <c r="T362" s="5"/>
      <c r="U362" s="5"/>
    </row>
    <row r="363" spans="1:21" x14ac:dyDescent="0.25">
      <c r="A363" s="71" t="s">
        <v>10667</v>
      </c>
      <c r="B363" s="152">
        <v>43646</v>
      </c>
      <c r="C363" s="5"/>
      <c r="D363" s="168">
        <v>3280441</v>
      </c>
      <c r="E363" s="152" t="s">
        <v>10724</v>
      </c>
      <c r="F363" s="5"/>
      <c r="G363" s="5"/>
      <c r="H363" s="5"/>
      <c r="I363" s="5"/>
      <c r="J363" s="168">
        <v>184000000000</v>
      </c>
      <c r="K363" s="168">
        <v>8000000</v>
      </c>
      <c r="L363" s="169" t="s">
        <v>10724</v>
      </c>
      <c r="M363" s="168">
        <v>3280441</v>
      </c>
      <c r="N363" s="168">
        <v>184000000000</v>
      </c>
      <c r="O363" s="170">
        <v>185600000000</v>
      </c>
      <c r="P363" s="5"/>
      <c r="Q363" s="154">
        <v>0</v>
      </c>
      <c r="R363" s="5"/>
      <c r="S363" s="154">
        <v>0</v>
      </c>
      <c r="T363" s="5"/>
      <c r="U363" s="5"/>
    </row>
    <row r="364" spans="1:21" x14ac:dyDescent="0.25">
      <c r="A364" s="71" t="s">
        <v>10667</v>
      </c>
      <c r="B364" s="17">
        <v>43646</v>
      </c>
      <c r="C364" s="5"/>
      <c r="D364" s="20">
        <v>4447690</v>
      </c>
      <c r="E364" s="17" t="s">
        <v>10726</v>
      </c>
      <c r="F364" s="5"/>
      <c r="G364" s="5"/>
      <c r="H364" s="5"/>
      <c r="I364" s="5"/>
      <c r="J364" s="20">
        <v>207000000000</v>
      </c>
      <c r="K364" s="20">
        <v>9000000</v>
      </c>
      <c r="L364" s="166" t="s">
        <v>10726</v>
      </c>
      <c r="M364" s="20">
        <v>4447690</v>
      </c>
      <c r="N364" s="20">
        <v>207000000000</v>
      </c>
      <c r="O364" s="167">
        <v>208800000000</v>
      </c>
      <c r="P364" s="5"/>
      <c r="Q364" s="18">
        <v>0</v>
      </c>
      <c r="R364" s="5"/>
      <c r="S364" s="18">
        <v>0</v>
      </c>
      <c r="T364" s="5"/>
      <c r="U364" s="5"/>
    </row>
    <row r="365" spans="1:21" x14ac:dyDescent="0.25">
      <c r="A365" s="71" t="s">
        <v>10667</v>
      </c>
      <c r="B365" s="17">
        <v>43646</v>
      </c>
      <c r="C365" s="5"/>
      <c r="D365" s="20">
        <v>-3763916</v>
      </c>
      <c r="E365" s="17" t="s">
        <v>10728</v>
      </c>
      <c r="F365" s="5"/>
      <c r="G365" s="5"/>
      <c r="H365" s="5"/>
      <c r="I365" s="5"/>
      <c r="J365" s="20">
        <v>230000000000</v>
      </c>
      <c r="K365" s="20">
        <v>10000000</v>
      </c>
      <c r="L365" s="166" t="s">
        <v>10728</v>
      </c>
      <c r="M365" s="20">
        <v>-3763916</v>
      </c>
      <c r="N365" s="20">
        <v>230000000000</v>
      </c>
      <c r="O365" s="167">
        <v>232000000000</v>
      </c>
      <c r="P365" s="5"/>
      <c r="Q365" s="18">
        <v>0</v>
      </c>
      <c r="R365" s="5"/>
      <c r="S365" s="18">
        <v>0</v>
      </c>
      <c r="T365" s="5"/>
      <c r="U365" s="5"/>
    </row>
    <row r="366" spans="1:21" x14ac:dyDescent="0.25">
      <c r="A366" s="71" t="s">
        <v>10667</v>
      </c>
      <c r="B366" s="17">
        <v>43646</v>
      </c>
      <c r="C366" s="5"/>
      <c r="D366" s="20">
        <v>4306236</v>
      </c>
      <c r="E366" s="17" t="s">
        <v>10730</v>
      </c>
      <c r="F366" s="5"/>
      <c r="G366" s="5"/>
      <c r="H366" s="5"/>
      <c r="I366" s="5"/>
      <c r="J366" s="20">
        <v>23000000000</v>
      </c>
      <c r="K366" s="20">
        <v>1000000</v>
      </c>
      <c r="L366" s="166" t="s">
        <v>10730</v>
      </c>
      <c r="M366" s="20">
        <v>4306236</v>
      </c>
      <c r="N366" s="20">
        <v>23000000000</v>
      </c>
      <c r="O366" s="167">
        <v>23200000000</v>
      </c>
      <c r="P366" s="5"/>
      <c r="Q366" s="18">
        <v>0</v>
      </c>
      <c r="R366" s="5"/>
      <c r="S366" s="18">
        <v>0</v>
      </c>
      <c r="T366" s="5"/>
      <c r="U366" s="5"/>
    </row>
    <row r="367" spans="1:21" x14ac:dyDescent="0.25">
      <c r="A367" s="71" t="s">
        <v>10667</v>
      </c>
      <c r="B367" s="17">
        <v>43646</v>
      </c>
      <c r="C367" s="5"/>
      <c r="D367" s="20">
        <v>3637302</v>
      </c>
      <c r="E367" s="17" t="s">
        <v>10732</v>
      </c>
      <c r="F367" s="5"/>
      <c r="G367" s="5"/>
      <c r="H367" s="5"/>
      <c r="I367" s="5"/>
      <c r="J367" s="20">
        <v>46000000000</v>
      </c>
      <c r="K367" s="20">
        <v>2000000</v>
      </c>
      <c r="L367" s="166" t="s">
        <v>10732</v>
      </c>
      <c r="M367" s="20">
        <v>3637302</v>
      </c>
      <c r="N367" s="20">
        <v>46000000000</v>
      </c>
      <c r="O367" s="167">
        <v>46400000000</v>
      </c>
      <c r="P367" s="5"/>
      <c r="Q367" s="18">
        <v>0</v>
      </c>
      <c r="R367" s="5"/>
      <c r="S367" s="18">
        <v>0</v>
      </c>
      <c r="T367" s="5"/>
      <c r="U367" s="5"/>
    </row>
    <row r="368" spans="1:21" x14ac:dyDescent="0.25">
      <c r="A368" s="71" t="s">
        <v>10667</v>
      </c>
      <c r="B368" s="17">
        <v>43646</v>
      </c>
      <c r="C368" s="5"/>
      <c r="D368" s="20">
        <v>4600710</v>
      </c>
      <c r="E368" s="17" t="s">
        <v>10734</v>
      </c>
      <c r="F368" s="5"/>
      <c r="G368" s="5"/>
      <c r="H368" s="5"/>
      <c r="I368" s="5"/>
      <c r="J368" s="20">
        <v>69000000000</v>
      </c>
      <c r="K368" s="20">
        <v>3000000</v>
      </c>
      <c r="L368" s="166" t="s">
        <v>10734</v>
      </c>
      <c r="M368" s="20">
        <v>4600710</v>
      </c>
      <c r="N368" s="20">
        <v>69000000000</v>
      </c>
      <c r="O368" s="167">
        <v>69600000000</v>
      </c>
      <c r="P368" s="5"/>
      <c r="Q368" s="18">
        <v>0</v>
      </c>
      <c r="R368" s="5"/>
      <c r="S368" s="18">
        <v>0</v>
      </c>
      <c r="T368" s="5"/>
      <c r="U368" s="5"/>
    </row>
    <row r="369" spans="1:21" x14ac:dyDescent="0.25">
      <c r="A369" s="71" t="s">
        <v>10667</v>
      </c>
      <c r="B369" s="152">
        <v>43646</v>
      </c>
      <c r="C369" s="5"/>
      <c r="D369" s="168">
        <v>3604963</v>
      </c>
      <c r="E369" s="152" t="s">
        <v>10736</v>
      </c>
      <c r="F369" s="5"/>
      <c r="G369" s="5"/>
      <c r="H369" s="5"/>
      <c r="I369" s="5"/>
      <c r="J369" s="168">
        <v>92000000000</v>
      </c>
      <c r="K369" s="168">
        <v>4000000</v>
      </c>
      <c r="L369" s="169" t="s">
        <v>10736</v>
      </c>
      <c r="M369" s="168">
        <v>3604963</v>
      </c>
      <c r="N369" s="168">
        <v>92000000000</v>
      </c>
      <c r="O369" s="170">
        <v>92800000000</v>
      </c>
      <c r="P369" s="5"/>
      <c r="Q369" s="154">
        <v>0</v>
      </c>
      <c r="R369" s="5"/>
      <c r="S369" s="154">
        <v>0</v>
      </c>
      <c r="T369" s="5"/>
      <c r="U369" s="5"/>
    </row>
    <row r="370" spans="1:21" x14ac:dyDescent="0.25">
      <c r="A370" s="71" t="s">
        <v>10667</v>
      </c>
      <c r="B370" s="152">
        <v>43646</v>
      </c>
      <c r="C370" s="5"/>
      <c r="D370" s="168">
        <v>4802375</v>
      </c>
      <c r="E370" s="152" t="s">
        <v>10738</v>
      </c>
      <c r="F370" s="5"/>
      <c r="G370" s="5"/>
      <c r="H370" s="5"/>
      <c r="I370" s="5"/>
      <c r="J370" s="168">
        <v>115000000000</v>
      </c>
      <c r="K370" s="168">
        <v>5000000</v>
      </c>
      <c r="L370" s="169" t="s">
        <v>10738</v>
      </c>
      <c r="M370" s="168">
        <v>4802375</v>
      </c>
      <c r="N370" s="168">
        <v>115000000000</v>
      </c>
      <c r="O370" s="170">
        <v>116000000000</v>
      </c>
      <c r="P370" s="5"/>
      <c r="Q370" s="154">
        <v>0</v>
      </c>
      <c r="R370" s="5"/>
      <c r="S370" s="154">
        <v>0</v>
      </c>
      <c r="T370" s="5"/>
      <c r="U370" s="5"/>
    </row>
    <row r="371" spans="1:21" x14ac:dyDescent="0.25">
      <c r="A371" s="71" t="s">
        <v>10667</v>
      </c>
      <c r="B371" s="152">
        <v>43646</v>
      </c>
      <c r="C371" s="5"/>
      <c r="D371" s="168">
        <v>4685319</v>
      </c>
      <c r="E371" s="152" t="s">
        <v>10740</v>
      </c>
      <c r="F371" s="5"/>
      <c r="G371" s="5"/>
      <c r="H371" s="5"/>
      <c r="I371" s="5"/>
      <c r="J371" s="168">
        <v>138000000000</v>
      </c>
      <c r="K371" s="168">
        <v>6000000</v>
      </c>
      <c r="L371" s="169" t="s">
        <v>10740</v>
      </c>
      <c r="M371" s="168">
        <v>4685319</v>
      </c>
      <c r="N371" s="168">
        <v>138000000000</v>
      </c>
      <c r="O371" s="170">
        <v>139200000000</v>
      </c>
      <c r="P371" s="5"/>
      <c r="Q371" s="154">
        <v>0</v>
      </c>
      <c r="R371" s="5"/>
      <c r="S371" s="154">
        <v>0</v>
      </c>
      <c r="T371" s="5"/>
      <c r="U371" s="5"/>
    </row>
    <row r="372" spans="1:21" x14ac:dyDescent="0.25">
      <c r="A372" s="71" t="s">
        <v>10667</v>
      </c>
      <c r="B372" s="17">
        <v>43646</v>
      </c>
      <c r="C372" s="5"/>
      <c r="D372" s="20">
        <v>4441013</v>
      </c>
      <c r="E372" s="17" t="s">
        <v>10742</v>
      </c>
      <c r="F372" s="5"/>
      <c r="G372" s="5"/>
      <c r="H372" s="5"/>
      <c r="I372" s="5"/>
      <c r="J372" s="20">
        <v>161000000000</v>
      </c>
      <c r="K372" s="20">
        <v>7000000</v>
      </c>
      <c r="L372" s="166" t="s">
        <v>10742</v>
      </c>
      <c r="M372" s="20">
        <v>4441013</v>
      </c>
      <c r="N372" s="20">
        <v>161000000000</v>
      </c>
      <c r="O372" s="167">
        <v>162400000000</v>
      </c>
      <c r="P372" s="5"/>
      <c r="Q372" s="18">
        <v>0</v>
      </c>
      <c r="R372" s="5"/>
      <c r="S372" s="18">
        <v>0</v>
      </c>
      <c r="T372" s="5"/>
      <c r="U372" s="5"/>
    </row>
    <row r="373" spans="1:21" x14ac:dyDescent="0.25">
      <c r="A373" s="71" t="s">
        <v>10667</v>
      </c>
      <c r="B373" s="17">
        <v>43646</v>
      </c>
      <c r="C373" s="5"/>
      <c r="D373" s="20">
        <v>3254092</v>
      </c>
      <c r="E373" s="17" t="s">
        <v>10744</v>
      </c>
      <c r="F373" s="5"/>
      <c r="G373" s="5"/>
      <c r="H373" s="5"/>
      <c r="I373" s="5"/>
      <c r="J373" s="20">
        <v>184000000000</v>
      </c>
      <c r="K373" s="20">
        <v>8000000</v>
      </c>
      <c r="L373" s="166" t="s">
        <v>10744</v>
      </c>
      <c r="M373" s="20">
        <v>3254092</v>
      </c>
      <c r="N373" s="20">
        <v>184000000000</v>
      </c>
      <c r="O373" s="167">
        <v>185600000000</v>
      </c>
      <c r="P373" s="5"/>
      <c r="Q373" s="18">
        <v>0</v>
      </c>
      <c r="R373" s="5"/>
      <c r="S373" s="18">
        <v>0</v>
      </c>
      <c r="T373" s="5"/>
      <c r="U373" s="5"/>
    </row>
    <row r="374" spans="1:21" x14ac:dyDescent="0.25">
      <c r="A374" s="71" t="s">
        <v>10667</v>
      </c>
      <c r="B374" s="152">
        <v>43646</v>
      </c>
      <c r="C374" s="5"/>
      <c r="D374" s="168">
        <v>4834112</v>
      </c>
      <c r="E374" s="152" t="s">
        <v>10746</v>
      </c>
      <c r="F374" s="5"/>
      <c r="G374" s="5"/>
      <c r="H374" s="5"/>
      <c r="I374" s="5"/>
      <c r="J374" s="168">
        <v>207000000000</v>
      </c>
      <c r="K374" s="168">
        <v>9000000</v>
      </c>
      <c r="L374" s="169" t="s">
        <v>10746</v>
      </c>
      <c r="M374" s="168">
        <v>4834112</v>
      </c>
      <c r="N374" s="168">
        <v>207000000000</v>
      </c>
      <c r="O374" s="170">
        <v>208800000000</v>
      </c>
      <c r="P374" s="5"/>
      <c r="Q374" s="154">
        <v>0</v>
      </c>
      <c r="R374" s="5"/>
      <c r="S374" s="154">
        <v>0</v>
      </c>
      <c r="T374" s="5"/>
      <c r="U374" s="5"/>
    </row>
    <row r="375" spans="1:21" x14ac:dyDescent="0.25">
      <c r="A375" s="71" t="s">
        <v>10667</v>
      </c>
      <c r="B375" s="152">
        <v>43646</v>
      </c>
      <c r="C375" s="5"/>
      <c r="D375" s="168">
        <v>4607702</v>
      </c>
      <c r="E375" s="152" t="s">
        <v>10748</v>
      </c>
      <c r="F375" s="5"/>
      <c r="G375" s="5"/>
      <c r="H375" s="5"/>
      <c r="I375" s="5"/>
      <c r="J375" s="168">
        <v>230000000000</v>
      </c>
      <c r="K375" s="168">
        <v>10000000</v>
      </c>
      <c r="L375" s="169" t="s">
        <v>10748</v>
      </c>
      <c r="M375" s="168">
        <v>4607702</v>
      </c>
      <c r="N375" s="168">
        <v>230000000000</v>
      </c>
      <c r="O375" s="170">
        <v>232000000000</v>
      </c>
      <c r="P375" s="5"/>
      <c r="Q375" s="154">
        <v>0</v>
      </c>
      <c r="R375" s="5"/>
      <c r="S375" s="154">
        <v>0</v>
      </c>
      <c r="T375" s="5"/>
      <c r="U375" s="5"/>
    </row>
    <row r="376" spans="1:21" x14ac:dyDescent="0.25">
      <c r="A376" s="71" t="s">
        <v>10667</v>
      </c>
      <c r="B376" s="17">
        <v>43646</v>
      </c>
      <c r="C376" s="5"/>
      <c r="D376" s="20">
        <v>4821321</v>
      </c>
      <c r="E376" s="17" t="s">
        <v>10750</v>
      </c>
      <c r="F376" s="5"/>
      <c r="G376" s="5"/>
      <c r="H376" s="5"/>
      <c r="I376" s="5"/>
      <c r="J376" s="20">
        <v>23000000000</v>
      </c>
      <c r="K376" s="20">
        <v>1000000</v>
      </c>
      <c r="L376" s="166" t="s">
        <v>10750</v>
      </c>
      <c r="M376" s="20">
        <v>4821321</v>
      </c>
      <c r="N376" s="20">
        <v>23000000000</v>
      </c>
      <c r="O376" s="167">
        <v>23200000000</v>
      </c>
      <c r="P376" s="5"/>
      <c r="Q376" s="18">
        <v>0</v>
      </c>
      <c r="R376" s="5"/>
      <c r="S376" s="18">
        <v>0</v>
      </c>
      <c r="T376" s="5"/>
      <c r="U376" s="5"/>
    </row>
    <row r="377" spans="1:21" x14ac:dyDescent="0.25">
      <c r="A377" s="71" t="s">
        <v>10667</v>
      </c>
      <c r="B377" s="17">
        <v>43646</v>
      </c>
      <c r="C377" s="5"/>
      <c r="D377" s="20">
        <v>3284254</v>
      </c>
      <c r="E377" s="17" t="s">
        <v>10752</v>
      </c>
      <c r="F377" s="5"/>
      <c r="G377" s="5"/>
      <c r="H377" s="5"/>
      <c r="I377" s="5"/>
      <c r="J377" s="20">
        <v>46000000000</v>
      </c>
      <c r="K377" s="20">
        <v>2000000</v>
      </c>
      <c r="L377" s="166" t="s">
        <v>10752</v>
      </c>
      <c r="M377" s="20">
        <v>3284254</v>
      </c>
      <c r="N377" s="20">
        <v>46000000000</v>
      </c>
      <c r="O377" s="167">
        <v>46400000000</v>
      </c>
      <c r="P377" s="5"/>
      <c r="Q377" s="18">
        <v>0</v>
      </c>
      <c r="R377" s="5"/>
      <c r="S377" s="18">
        <v>0</v>
      </c>
      <c r="T377" s="5"/>
      <c r="U377" s="5"/>
    </row>
    <row r="378" spans="1:21" x14ac:dyDescent="0.25">
      <c r="A378" s="71" t="s">
        <v>10667</v>
      </c>
      <c r="B378" s="17">
        <v>43646</v>
      </c>
      <c r="C378" s="5"/>
      <c r="D378" s="20">
        <v>4975134</v>
      </c>
      <c r="E378" s="17" t="s">
        <v>10754</v>
      </c>
      <c r="F378" s="5"/>
      <c r="G378" s="5"/>
      <c r="H378" s="5"/>
      <c r="I378" s="5"/>
      <c r="J378" s="20">
        <v>69000000000</v>
      </c>
      <c r="K378" s="20">
        <v>3000000</v>
      </c>
      <c r="L378" s="166" t="s">
        <v>10754</v>
      </c>
      <c r="M378" s="20">
        <v>4975134</v>
      </c>
      <c r="N378" s="20">
        <v>69000000000</v>
      </c>
      <c r="O378" s="167">
        <v>69600000000</v>
      </c>
      <c r="P378" s="5"/>
      <c r="Q378" s="18">
        <v>0</v>
      </c>
      <c r="R378" s="5"/>
      <c r="S378" s="18">
        <v>0</v>
      </c>
      <c r="T378" s="5"/>
      <c r="U378" s="5"/>
    </row>
    <row r="379" spans="1:21" x14ac:dyDescent="0.25">
      <c r="A379" s="71" t="s">
        <v>10667</v>
      </c>
      <c r="B379" s="152">
        <v>43646</v>
      </c>
      <c r="C379" s="5"/>
      <c r="D379" s="168">
        <v>4956065</v>
      </c>
      <c r="E379" s="152" t="s">
        <v>10756</v>
      </c>
      <c r="F379" s="5"/>
      <c r="G379" s="5"/>
      <c r="H379" s="5"/>
      <c r="I379" s="5"/>
      <c r="J379" s="168">
        <v>92000000000</v>
      </c>
      <c r="K379" s="168">
        <v>4000000</v>
      </c>
      <c r="L379" s="169" t="s">
        <v>10756</v>
      </c>
      <c r="M379" s="168">
        <v>4956065</v>
      </c>
      <c r="N379" s="168">
        <v>92000000000</v>
      </c>
      <c r="O379" s="170">
        <v>92800000000</v>
      </c>
      <c r="P379" s="5"/>
      <c r="Q379" s="154">
        <v>0</v>
      </c>
      <c r="R379" s="5"/>
      <c r="S379" s="154">
        <v>0</v>
      </c>
      <c r="T379" s="5"/>
      <c r="U379" s="5"/>
    </row>
    <row r="380" spans="1:21" x14ac:dyDescent="0.25">
      <c r="A380" s="71" t="s">
        <v>10667</v>
      </c>
      <c r="B380" s="17">
        <v>43646</v>
      </c>
      <c r="C380" s="5"/>
      <c r="D380" s="20">
        <v>3268420</v>
      </c>
      <c r="E380" s="17" t="s">
        <v>10758</v>
      </c>
      <c r="F380" s="5"/>
      <c r="G380" s="5"/>
      <c r="H380" s="5"/>
      <c r="I380" s="5"/>
      <c r="J380" s="20">
        <v>115000000000</v>
      </c>
      <c r="K380" s="20">
        <v>5000000</v>
      </c>
      <c r="L380" s="166" t="s">
        <v>10758</v>
      </c>
      <c r="M380" s="20">
        <v>3268420</v>
      </c>
      <c r="N380" s="20">
        <v>115000000000</v>
      </c>
      <c r="O380" s="167">
        <v>116000000000</v>
      </c>
      <c r="P380" s="5"/>
      <c r="Q380" s="18">
        <v>0</v>
      </c>
      <c r="R380" s="5"/>
      <c r="S380" s="18">
        <v>0</v>
      </c>
      <c r="T380" s="5"/>
      <c r="U380" s="5"/>
    </row>
    <row r="381" spans="1:21" x14ac:dyDescent="0.25">
      <c r="A381" s="71" t="s">
        <v>10667</v>
      </c>
      <c r="B381" s="17">
        <v>43646</v>
      </c>
      <c r="C381" s="5"/>
      <c r="D381" s="20">
        <v>4885674</v>
      </c>
      <c r="E381" s="17" t="s">
        <v>10760</v>
      </c>
      <c r="F381" s="5"/>
      <c r="G381" s="5"/>
      <c r="H381" s="5"/>
      <c r="I381" s="5"/>
      <c r="J381" s="20">
        <v>138000000000</v>
      </c>
      <c r="K381" s="20">
        <v>6000000</v>
      </c>
      <c r="L381" s="166" t="s">
        <v>10760</v>
      </c>
      <c r="M381" s="20">
        <v>4885674</v>
      </c>
      <c r="N381" s="20">
        <v>138000000000</v>
      </c>
      <c r="O381" s="167">
        <v>139200000000</v>
      </c>
      <c r="P381" s="5"/>
      <c r="Q381" s="18">
        <v>0</v>
      </c>
      <c r="R381" s="5"/>
      <c r="S381" s="18">
        <v>0</v>
      </c>
      <c r="T381" s="5"/>
      <c r="U381" s="5"/>
    </row>
    <row r="382" spans="1:21" x14ac:dyDescent="0.25">
      <c r="A382" s="71" t="s">
        <v>10667</v>
      </c>
      <c r="B382" s="17">
        <v>43646</v>
      </c>
      <c r="C382" s="5"/>
      <c r="D382" s="20">
        <v>4965936</v>
      </c>
      <c r="E382" s="17" t="s">
        <v>10762</v>
      </c>
      <c r="F382" s="5"/>
      <c r="G382" s="5"/>
      <c r="H382" s="5"/>
      <c r="I382" s="5"/>
      <c r="J382" s="20">
        <v>161000000000</v>
      </c>
      <c r="K382" s="20">
        <v>7000000</v>
      </c>
      <c r="L382" s="166" t="s">
        <v>10762</v>
      </c>
      <c r="M382" s="20">
        <v>4965936</v>
      </c>
      <c r="N382" s="20">
        <v>161000000000</v>
      </c>
      <c r="O382" s="167">
        <v>162400000000</v>
      </c>
      <c r="P382" s="5"/>
      <c r="Q382" s="18">
        <v>0</v>
      </c>
      <c r="R382" s="5"/>
      <c r="S382" s="18">
        <v>0</v>
      </c>
      <c r="T382" s="5"/>
      <c r="U382" s="5"/>
    </row>
    <row r="383" spans="1:21" x14ac:dyDescent="0.25">
      <c r="A383" s="71" t="s">
        <v>10667</v>
      </c>
      <c r="B383" s="17">
        <v>43646</v>
      </c>
      <c r="C383" s="5"/>
      <c r="D383" s="20">
        <v>3225443</v>
      </c>
      <c r="E383" s="17" t="s">
        <v>10764</v>
      </c>
      <c r="F383" s="5"/>
      <c r="G383" s="5"/>
      <c r="H383" s="5"/>
      <c r="I383" s="5"/>
      <c r="J383" s="20">
        <v>184000000000</v>
      </c>
      <c r="K383" s="20">
        <v>8000000</v>
      </c>
      <c r="L383" s="166" t="s">
        <v>10764</v>
      </c>
      <c r="M383" s="20">
        <v>3225443</v>
      </c>
      <c r="N383" s="20">
        <v>184000000000</v>
      </c>
      <c r="O383" s="167">
        <v>185600000000</v>
      </c>
      <c r="P383" s="5"/>
      <c r="Q383" s="18">
        <v>0</v>
      </c>
      <c r="R383" s="5"/>
      <c r="S383" s="18">
        <v>0</v>
      </c>
      <c r="T383" s="5"/>
      <c r="U383" s="5"/>
    </row>
    <row r="384" spans="1:21" x14ac:dyDescent="0.25">
      <c r="A384" s="71" t="s">
        <v>10667</v>
      </c>
      <c r="B384" s="17">
        <v>43646</v>
      </c>
      <c r="C384" s="5"/>
      <c r="D384" s="20">
        <v>4945555</v>
      </c>
      <c r="E384" s="17" t="s">
        <v>10766</v>
      </c>
      <c r="F384" s="5"/>
      <c r="G384" s="5"/>
      <c r="H384" s="5"/>
      <c r="I384" s="5"/>
      <c r="J384" s="20">
        <v>207000000000</v>
      </c>
      <c r="K384" s="20">
        <v>9000000</v>
      </c>
      <c r="L384" s="166" t="s">
        <v>10766</v>
      </c>
      <c r="M384" s="20">
        <v>4945555</v>
      </c>
      <c r="N384" s="20">
        <v>207000000000</v>
      </c>
      <c r="O384" s="167">
        <v>208800000000</v>
      </c>
      <c r="P384" s="5"/>
      <c r="Q384" s="18">
        <v>0</v>
      </c>
      <c r="R384" s="5"/>
      <c r="S384" s="18">
        <v>0</v>
      </c>
      <c r="T384" s="5"/>
      <c r="U384" s="5"/>
    </row>
    <row r="385" spans="1:21" x14ac:dyDescent="0.25">
      <c r="A385" s="71" t="s">
        <v>10667</v>
      </c>
      <c r="B385" s="152">
        <v>43646</v>
      </c>
      <c r="C385" s="5"/>
      <c r="D385" s="168">
        <v>-3404294</v>
      </c>
      <c r="E385" s="152" t="s">
        <v>10768</v>
      </c>
      <c r="F385" s="5"/>
      <c r="G385" s="5"/>
      <c r="H385" s="5"/>
      <c r="I385" s="5"/>
      <c r="J385" s="168">
        <v>230000000000</v>
      </c>
      <c r="K385" s="168">
        <v>10000000</v>
      </c>
      <c r="L385" s="169" t="s">
        <v>10768</v>
      </c>
      <c r="M385" s="168">
        <v>-3404294</v>
      </c>
      <c r="N385" s="168">
        <v>230000000000</v>
      </c>
      <c r="O385" s="170">
        <v>232000000000</v>
      </c>
      <c r="P385" s="5"/>
      <c r="Q385" s="154">
        <v>0</v>
      </c>
      <c r="R385" s="5"/>
      <c r="S385" s="154">
        <v>0</v>
      </c>
      <c r="T385" s="5"/>
      <c r="U385" s="5"/>
    </row>
    <row r="386" spans="1:21" x14ac:dyDescent="0.25">
      <c r="A386" s="71" t="s">
        <v>10667</v>
      </c>
      <c r="B386" s="152">
        <v>43646</v>
      </c>
      <c r="C386" s="5"/>
      <c r="D386" s="168">
        <v>4497349</v>
      </c>
      <c r="E386" s="152" t="s">
        <v>10770</v>
      </c>
      <c r="F386" s="5"/>
      <c r="G386" s="5"/>
      <c r="H386" s="5"/>
      <c r="I386" s="5"/>
      <c r="J386" s="168">
        <v>23000000000</v>
      </c>
      <c r="K386" s="168">
        <v>1000000</v>
      </c>
      <c r="L386" s="169" t="s">
        <v>10770</v>
      </c>
      <c r="M386" s="168">
        <v>4497349</v>
      </c>
      <c r="N386" s="168">
        <v>23000000000</v>
      </c>
      <c r="O386" s="170">
        <v>23200000000</v>
      </c>
      <c r="P386" s="5"/>
      <c r="Q386" s="154">
        <v>0</v>
      </c>
      <c r="R386" s="5"/>
      <c r="S386" s="154">
        <v>0</v>
      </c>
      <c r="T386" s="5"/>
      <c r="U386" s="5"/>
    </row>
    <row r="387" spans="1:21" x14ac:dyDescent="0.25">
      <c r="A387" s="71" t="s">
        <v>10667</v>
      </c>
      <c r="B387" s="152">
        <v>43646</v>
      </c>
      <c r="C387" s="5"/>
      <c r="D387" s="168">
        <v>4413659</v>
      </c>
      <c r="E387" s="152" t="s">
        <v>10772</v>
      </c>
      <c r="F387" s="5"/>
      <c r="G387" s="5"/>
      <c r="H387" s="5"/>
      <c r="I387" s="5"/>
      <c r="J387" s="168">
        <v>46000000000</v>
      </c>
      <c r="K387" s="168">
        <v>2000000</v>
      </c>
      <c r="L387" s="169" t="s">
        <v>10772</v>
      </c>
      <c r="M387" s="168">
        <v>4413659</v>
      </c>
      <c r="N387" s="168">
        <v>46000000000</v>
      </c>
      <c r="O387" s="170">
        <v>46400000000</v>
      </c>
      <c r="P387" s="5"/>
      <c r="Q387" s="154">
        <v>0</v>
      </c>
      <c r="R387" s="5"/>
      <c r="S387" s="154">
        <v>0</v>
      </c>
      <c r="T387" s="5"/>
      <c r="U387" s="5"/>
    </row>
    <row r="388" spans="1:21" x14ac:dyDescent="0.25">
      <c r="A388" s="71" t="s">
        <v>10667</v>
      </c>
      <c r="B388" s="17">
        <v>43646</v>
      </c>
      <c r="C388" s="5"/>
      <c r="D388" s="20">
        <v>3982709</v>
      </c>
      <c r="E388" s="17" t="s">
        <v>10774</v>
      </c>
      <c r="F388" s="5"/>
      <c r="G388" s="5"/>
      <c r="H388" s="5"/>
      <c r="I388" s="5"/>
      <c r="J388" s="20">
        <v>69000000000</v>
      </c>
      <c r="K388" s="20">
        <v>3000000</v>
      </c>
      <c r="L388" s="166" t="s">
        <v>10774</v>
      </c>
      <c r="M388" s="20">
        <v>3982709</v>
      </c>
      <c r="N388" s="20">
        <v>69000000000</v>
      </c>
      <c r="O388" s="167">
        <v>69600000000</v>
      </c>
      <c r="P388" s="5"/>
      <c r="Q388" s="18">
        <v>0</v>
      </c>
      <c r="R388" s="5"/>
      <c r="S388" s="18">
        <v>0</v>
      </c>
      <c r="T388" s="5"/>
      <c r="U388" s="5"/>
    </row>
    <row r="389" spans="1:21" x14ac:dyDescent="0.25">
      <c r="A389" s="71" t="s">
        <v>10667</v>
      </c>
      <c r="B389" s="17">
        <v>43646</v>
      </c>
      <c r="C389" s="5"/>
      <c r="D389" s="20">
        <v>3405163</v>
      </c>
      <c r="E389" s="17" t="s">
        <v>10776</v>
      </c>
      <c r="F389" s="5"/>
      <c r="G389" s="5"/>
      <c r="H389" s="5"/>
      <c r="I389" s="5"/>
      <c r="J389" s="20">
        <v>92000000000</v>
      </c>
      <c r="K389" s="20">
        <v>4000000</v>
      </c>
      <c r="L389" s="166" t="s">
        <v>10776</v>
      </c>
      <c r="M389" s="20">
        <v>3405163</v>
      </c>
      <c r="N389" s="20">
        <v>92000000000</v>
      </c>
      <c r="O389" s="167">
        <v>92800000000</v>
      </c>
      <c r="P389" s="5"/>
      <c r="Q389" s="18">
        <v>0</v>
      </c>
      <c r="R389" s="5"/>
      <c r="S389" s="18">
        <v>0</v>
      </c>
      <c r="T389" s="5"/>
      <c r="U389" s="5"/>
    </row>
    <row r="390" spans="1:21" x14ac:dyDescent="0.25">
      <c r="A390" s="71" t="s">
        <v>10667</v>
      </c>
      <c r="B390" s="152">
        <v>43646</v>
      </c>
      <c r="C390" s="5"/>
      <c r="D390" s="168">
        <v>4835495</v>
      </c>
      <c r="E390" s="152" t="s">
        <v>10778</v>
      </c>
      <c r="F390" s="5"/>
      <c r="G390" s="5"/>
      <c r="H390" s="5"/>
      <c r="I390" s="5"/>
      <c r="J390" s="168">
        <v>115000000000</v>
      </c>
      <c r="K390" s="168">
        <v>5000000</v>
      </c>
      <c r="L390" s="169" t="s">
        <v>10778</v>
      </c>
      <c r="M390" s="168">
        <v>4835495</v>
      </c>
      <c r="N390" s="168">
        <v>115000000000</v>
      </c>
      <c r="O390" s="170">
        <v>116000000000</v>
      </c>
      <c r="P390" s="5"/>
      <c r="Q390" s="154">
        <v>0</v>
      </c>
      <c r="R390" s="5"/>
      <c r="S390" s="154">
        <v>0</v>
      </c>
      <c r="T390" s="5"/>
      <c r="U390" s="5"/>
    </row>
    <row r="391" spans="1:21" x14ac:dyDescent="0.25">
      <c r="A391" s="71" t="s">
        <v>10667</v>
      </c>
      <c r="B391" s="152">
        <v>43646</v>
      </c>
      <c r="C391" s="5"/>
      <c r="D391" s="168">
        <v>-4749549</v>
      </c>
      <c r="E391" s="152" t="s">
        <v>10780</v>
      </c>
      <c r="F391" s="5"/>
      <c r="G391" s="5"/>
      <c r="H391" s="5"/>
      <c r="I391" s="5"/>
      <c r="J391" s="168">
        <v>138000000000</v>
      </c>
      <c r="K391" s="168">
        <v>6000000</v>
      </c>
      <c r="L391" s="169" t="s">
        <v>10780</v>
      </c>
      <c r="M391" s="168">
        <v>-4749549</v>
      </c>
      <c r="N391" s="168">
        <v>138000000000</v>
      </c>
      <c r="O391" s="170">
        <v>139200000000</v>
      </c>
      <c r="P391" s="5"/>
      <c r="Q391" s="154">
        <v>0</v>
      </c>
      <c r="R391" s="5"/>
      <c r="S391" s="154">
        <v>0</v>
      </c>
      <c r="T391" s="5"/>
      <c r="U391" s="5"/>
    </row>
    <row r="392" spans="1:21" x14ac:dyDescent="0.25">
      <c r="A392" s="71" t="s">
        <v>10667</v>
      </c>
      <c r="B392" s="17">
        <v>43646</v>
      </c>
      <c r="C392" s="5"/>
      <c r="D392" s="20">
        <v>3742680</v>
      </c>
      <c r="E392" s="17" t="s">
        <v>10782</v>
      </c>
      <c r="F392" s="5"/>
      <c r="G392" s="5"/>
      <c r="H392" s="5"/>
      <c r="I392" s="5"/>
      <c r="J392" s="20">
        <v>161000000000</v>
      </c>
      <c r="K392" s="20">
        <v>7000000</v>
      </c>
      <c r="L392" s="166" t="s">
        <v>10782</v>
      </c>
      <c r="M392" s="20">
        <v>3742680</v>
      </c>
      <c r="N392" s="20">
        <v>161000000000</v>
      </c>
      <c r="O392" s="167">
        <v>162400000000</v>
      </c>
      <c r="P392" s="5"/>
      <c r="Q392" s="18">
        <v>0</v>
      </c>
      <c r="R392" s="5"/>
      <c r="S392" s="18">
        <v>0</v>
      </c>
      <c r="T392" s="5"/>
      <c r="U392" s="5"/>
    </row>
    <row r="393" spans="1:21" x14ac:dyDescent="0.25">
      <c r="A393" s="71" t="s">
        <v>10667</v>
      </c>
      <c r="B393" s="17">
        <v>43646</v>
      </c>
      <c r="C393" s="5"/>
      <c r="D393" s="20">
        <v>3330092</v>
      </c>
      <c r="E393" s="17" t="s">
        <v>10784</v>
      </c>
      <c r="F393" s="5"/>
      <c r="G393" s="5"/>
      <c r="H393" s="5"/>
      <c r="I393" s="5"/>
      <c r="J393" s="20">
        <v>184000000000</v>
      </c>
      <c r="K393" s="20">
        <v>8000000</v>
      </c>
      <c r="L393" s="166" t="s">
        <v>10784</v>
      </c>
      <c r="M393" s="20">
        <v>3330092</v>
      </c>
      <c r="N393" s="20">
        <v>184000000000</v>
      </c>
      <c r="O393" s="167">
        <v>185600000000</v>
      </c>
      <c r="P393" s="5"/>
      <c r="Q393" s="18">
        <v>0</v>
      </c>
      <c r="R393" s="5"/>
      <c r="S393" s="18">
        <v>0</v>
      </c>
      <c r="T393" s="5"/>
      <c r="U393" s="5"/>
    </row>
    <row r="394" spans="1:21" x14ac:dyDescent="0.25">
      <c r="A394" s="71" t="s">
        <v>10667</v>
      </c>
      <c r="B394" s="17">
        <v>43646</v>
      </c>
      <c r="C394" s="5"/>
      <c r="D394" s="20">
        <v>4122280</v>
      </c>
      <c r="E394" s="17" t="s">
        <v>10786</v>
      </c>
      <c r="F394" s="5"/>
      <c r="G394" s="5"/>
      <c r="H394" s="5"/>
      <c r="I394" s="5"/>
      <c r="J394" s="20">
        <v>207000000000</v>
      </c>
      <c r="K394" s="20">
        <v>9000000</v>
      </c>
      <c r="L394" s="166" t="s">
        <v>10786</v>
      </c>
      <c r="M394" s="20">
        <v>4122280</v>
      </c>
      <c r="N394" s="20">
        <v>207000000000</v>
      </c>
      <c r="O394" s="167">
        <v>208800000000</v>
      </c>
      <c r="P394" s="5"/>
      <c r="Q394" s="18">
        <v>0</v>
      </c>
      <c r="R394" s="5"/>
      <c r="S394" s="18">
        <v>0</v>
      </c>
      <c r="T394" s="5"/>
      <c r="U394" s="5"/>
    </row>
    <row r="395" spans="1:21" x14ac:dyDescent="0.25">
      <c r="A395" s="71" t="s">
        <v>10667</v>
      </c>
      <c r="B395" s="152">
        <v>43646</v>
      </c>
      <c r="C395" s="5"/>
      <c r="D395" s="168">
        <v>4502413</v>
      </c>
      <c r="E395" s="152" t="s">
        <v>10788</v>
      </c>
      <c r="F395" s="5"/>
      <c r="G395" s="5"/>
      <c r="H395" s="5"/>
      <c r="I395" s="5"/>
      <c r="J395" s="168">
        <v>230000000000</v>
      </c>
      <c r="K395" s="168">
        <v>10000000</v>
      </c>
      <c r="L395" s="169" t="s">
        <v>10788</v>
      </c>
      <c r="M395" s="168">
        <v>4502413</v>
      </c>
      <c r="N395" s="168">
        <v>230000000000</v>
      </c>
      <c r="O395" s="170">
        <v>232000000000</v>
      </c>
      <c r="P395" s="5"/>
      <c r="Q395" s="154">
        <v>0</v>
      </c>
      <c r="R395" s="5"/>
      <c r="S395" s="154">
        <v>0</v>
      </c>
      <c r="T395" s="5"/>
      <c r="U395" s="5"/>
    </row>
    <row r="396" spans="1:21" x14ac:dyDescent="0.25">
      <c r="A396" s="71" t="s">
        <v>10667</v>
      </c>
      <c r="B396" s="17">
        <v>43646</v>
      </c>
      <c r="C396" s="5"/>
      <c r="D396" s="20">
        <v>3090131</v>
      </c>
      <c r="E396" s="17" t="s">
        <v>10790</v>
      </c>
      <c r="F396" s="5"/>
      <c r="G396" s="5"/>
      <c r="H396" s="5"/>
      <c r="I396" s="5"/>
      <c r="J396" s="20">
        <v>23000000000</v>
      </c>
      <c r="K396" s="20">
        <v>1000000</v>
      </c>
      <c r="L396" s="166" t="s">
        <v>10790</v>
      </c>
      <c r="M396" s="20">
        <v>3090131</v>
      </c>
      <c r="N396" s="20">
        <v>23000000000</v>
      </c>
      <c r="O396" s="167">
        <v>23200000000</v>
      </c>
      <c r="P396" s="5"/>
      <c r="Q396" s="18">
        <v>0</v>
      </c>
      <c r="R396" s="5"/>
      <c r="S396" s="18">
        <v>0</v>
      </c>
      <c r="T396" s="5"/>
      <c r="U396" s="5"/>
    </row>
    <row r="397" spans="1:21" x14ac:dyDescent="0.25">
      <c r="A397" s="71" t="s">
        <v>10667</v>
      </c>
      <c r="B397" s="17">
        <v>43646</v>
      </c>
      <c r="C397" s="5"/>
      <c r="D397" s="20">
        <v>3713869</v>
      </c>
      <c r="E397" s="17" t="s">
        <v>10792</v>
      </c>
      <c r="F397" s="5"/>
      <c r="G397" s="5"/>
      <c r="H397" s="5"/>
      <c r="I397" s="5"/>
      <c r="J397" s="20">
        <v>46000000000</v>
      </c>
      <c r="K397" s="20">
        <v>2000000</v>
      </c>
      <c r="L397" s="166" t="s">
        <v>10792</v>
      </c>
      <c r="M397" s="20">
        <v>3713869</v>
      </c>
      <c r="N397" s="20">
        <v>46000000000</v>
      </c>
      <c r="O397" s="167">
        <v>46400000000</v>
      </c>
      <c r="P397" s="5"/>
      <c r="Q397" s="18">
        <v>0</v>
      </c>
      <c r="R397" s="5"/>
      <c r="S397" s="18">
        <v>0</v>
      </c>
      <c r="T397" s="5"/>
      <c r="U397" s="5"/>
    </row>
    <row r="398" spans="1:21" x14ac:dyDescent="0.25">
      <c r="A398" s="71" t="s">
        <v>10667</v>
      </c>
      <c r="B398" s="17">
        <v>43646</v>
      </c>
      <c r="C398" s="5"/>
      <c r="D398" s="20">
        <v>-4051456</v>
      </c>
      <c r="E398" s="17" t="s">
        <v>10794</v>
      </c>
      <c r="F398" s="5"/>
      <c r="G398" s="5"/>
      <c r="H398" s="5"/>
      <c r="I398" s="5"/>
      <c r="J398" s="20">
        <v>69000000000</v>
      </c>
      <c r="K398" s="20">
        <v>3000000</v>
      </c>
      <c r="L398" s="166" t="s">
        <v>10794</v>
      </c>
      <c r="M398" s="20">
        <v>-4051456</v>
      </c>
      <c r="N398" s="20">
        <v>69000000000</v>
      </c>
      <c r="O398" s="167">
        <v>69600000000</v>
      </c>
      <c r="P398" s="5"/>
      <c r="Q398" s="18">
        <v>0</v>
      </c>
      <c r="R398" s="5"/>
      <c r="S398" s="18">
        <v>0</v>
      </c>
      <c r="T398" s="5"/>
      <c r="U398" s="5"/>
    </row>
    <row r="399" spans="1:21" x14ac:dyDescent="0.25">
      <c r="A399" s="71" t="s">
        <v>10667</v>
      </c>
      <c r="B399" s="17">
        <v>43646</v>
      </c>
      <c r="C399" s="5"/>
      <c r="D399" s="20">
        <v>4027657</v>
      </c>
      <c r="E399" s="17" t="s">
        <v>10796</v>
      </c>
      <c r="F399" s="5"/>
      <c r="G399" s="5"/>
      <c r="H399" s="5"/>
      <c r="I399" s="5"/>
      <c r="J399" s="20">
        <v>92000000000</v>
      </c>
      <c r="K399" s="20">
        <v>4000000</v>
      </c>
      <c r="L399" s="166" t="s">
        <v>10796</v>
      </c>
      <c r="M399" s="20">
        <v>4027657</v>
      </c>
      <c r="N399" s="20">
        <v>92000000000</v>
      </c>
      <c r="O399" s="167">
        <v>92800000000</v>
      </c>
      <c r="P399" s="5"/>
      <c r="Q399" s="18">
        <v>0</v>
      </c>
      <c r="R399" s="5"/>
      <c r="S399" s="18">
        <v>0</v>
      </c>
      <c r="T399" s="5"/>
      <c r="U399" s="5"/>
    </row>
    <row r="400" spans="1:21" x14ac:dyDescent="0.25">
      <c r="A400" s="71" t="s">
        <v>10667</v>
      </c>
      <c r="B400" s="179">
        <v>43646</v>
      </c>
      <c r="C400" s="180"/>
      <c r="D400" s="181">
        <v>4494</v>
      </c>
      <c r="E400" s="182" t="s">
        <v>10798</v>
      </c>
      <c r="F400" s="180"/>
      <c r="G400" s="180"/>
      <c r="H400" s="180"/>
      <c r="I400" s="180"/>
      <c r="J400" s="181">
        <v>46000000000</v>
      </c>
      <c r="K400" s="181">
        <v>2000000</v>
      </c>
      <c r="L400" s="183" t="s">
        <v>10798</v>
      </c>
      <c r="M400" s="181">
        <v>103362000</v>
      </c>
      <c r="N400" s="181">
        <v>46000000000</v>
      </c>
      <c r="O400" s="184">
        <v>46400000000</v>
      </c>
      <c r="P400" s="180"/>
      <c r="Q400" s="182">
        <v>0</v>
      </c>
      <c r="R400" s="180"/>
      <c r="S400" s="182">
        <v>0</v>
      </c>
      <c r="T400" s="180"/>
      <c r="U400" s="180"/>
    </row>
    <row r="401" spans="1:21" x14ac:dyDescent="0.25">
      <c r="A401" s="5" t="s">
        <v>10828</v>
      </c>
      <c r="B401" s="4">
        <v>43646</v>
      </c>
      <c r="C401" s="5" t="s">
        <v>0</v>
      </c>
      <c r="D401" s="7">
        <v>158700000</v>
      </c>
      <c r="E401" s="5" t="s">
        <v>10829</v>
      </c>
      <c r="F401" s="171">
        <v>5.6625731843997099E-8</v>
      </c>
      <c r="G401" s="172">
        <v>0.64300000000000002</v>
      </c>
      <c r="H401" s="173">
        <v>0.3</v>
      </c>
      <c r="I401" s="7">
        <v>1521305200</v>
      </c>
      <c r="J401" s="7">
        <v>52929900000</v>
      </c>
      <c r="K401" s="7">
        <v>52929900000</v>
      </c>
      <c r="L401" s="5" t="s">
        <v>10829</v>
      </c>
      <c r="M401" s="7">
        <v>158700000</v>
      </c>
      <c r="N401" s="7">
        <v>52929900000</v>
      </c>
      <c r="O401" s="7">
        <v>52929900000</v>
      </c>
      <c r="P401" s="174">
        <v>489900000</v>
      </c>
      <c r="Q401" s="5"/>
      <c r="R401" s="174">
        <v>489900000</v>
      </c>
      <c r="S401" s="5"/>
      <c r="T401" s="174">
        <v>2310800</v>
      </c>
      <c r="U401" s="7">
        <v>53148400000</v>
      </c>
    </row>
    <row r="402" spans="1:21" x14ac:dyDescent="0.25">
      <c r="A402" s="5" t="s">
        <v>10828</v>
      </c>
      <c r="B402" s="4">
        <v>43646</v>
      </c>
      <c r="C402" s="5" t="s">
        <v>0</v>
      </c>
      <c r="D402" s="7">
        <v>135700000</v>
      </c>
      <c r="E402" s="5" t="s">
        <v>10830</v>
      </c>
      <c r="F402" s="171">
        <v>3.6142620214540101E-10</v>
      </c>
      <c r="G402" s="172">
        <v>0.58699999999999997</v>
      </c>
      <c r="H402" s="173">
        <v>0.15</v>
      </c>
      <c r="I402" s="7">
        <v>1530000000</v>
      </c>
      <c r="J402" s="7">
        <v>52502100000</v>
      </c>
      <c r="K402" s="7">
        <v>52502100000</v>
      </c>
      <c r="L402" s="5" t="s">
        <v>10830</v>
      </c>
      <c r="M402" s="7">
        <v>135700000</v>
      </c>
      <c r="N402" s="7">
        <v>52502100000</v>
      </c>
      <c r="O402" s="7">
        <v>52502100000</v>
      </c>
      <c r="P402" s="174">
        <v>591100000</v>
      </c>
      <c r="Q402" s="5"/>
      <c r="R402" s="174">
        <v>591100000</v>
      </c>
      <c r="S402" s="5"/>
      <c r="T402" s="174">
        <v>2313100</v>
      </c>
      <c r="U402" s="7">
        <v>53201300000</v>
      </c>
    </row>
    <row r="403" spans="1:21" x14ac:dyDescent="0.25">
      <c r="A403" s="5" t="s">
        <v>10828</v>
      </c>
      <c r="B403" s="4">
        <v>43646</v>
      </c>
      <c r="C403" s="5" t="s">
        <v>0</v>
      </c>
      <c r="D403" s="7">
        <v>115000000</v>
      </c>
      <c r="E403" s="5" t="s">
        <v>10831</v>
      </c>
      <c r="F403" s="171">
        <v>-2.76545261366928E-11</v>
      </c>
      <c r="G403" s="172">
        <v>-0.13700000000000001</v>
      </c>
      <c r="H403" s="173">
        <v>0.16</v>
      </c>
      <c r="I403" s="7">
        <v>1180000000</v>
      </c>
      <c r="J403" s="7">
        <v>53026500000</v>
      </c>
      <c r="K403" s="7">
        <v>53026500000</v>
      </c>
      <c r="L403" s="5" t="s">
        <v>10831</v>
      </c>
      <c r="M403" s="7">
        <v>115000000</v>
      </c>
      <c r="N403" s="7">
        <v>53026500000</v>
      </c>
      <c r="O403" s="7">
        <v>53026500000</v>
      </c>
      <c r="P403" s="174">
        <v>0</v>
      </c>
      <c r="Q403" s="5"/>
      <c r="R403" s="174">
        <v>0</v>
      </c>
      <c r="S403" s="5"/>
      <c r="T403" s="174">
        <v>2299500</v>
      </c>
      <c r="U403" s="7">
        <v>52888500000</v>
      </c>
    </row>
    <row r="404" spans="1:21" x14ac:dyDescent="0.25">
      <c r="A404" s="5" t="s">
        <v>10828</v>
      </c>
      <c r="B404" s="4">
        <v>43646</v>
      </c>
      <c r="C404" s="5" t="s">
        <v>0</v>
      </c>
      <c r="D404" s="7">
        <v>103500000</v>
      </c>
      <c r="E404" s="5" t="s">
        <v>10832</v>
      </c>
      <c r="F404" s="171">
        <v>-4.7654526136692798E-11</v>
      </c>
      <c r="G404" s="172">
        <v>-0.23599999999999999</v>
      </c>
      <c r="H404" s="173">
        <v>0.32</v>
      </c>
      <c r="I404" s="7">
        <v>1560000000</v>
      </c>
      <c r="J404" s="7">
        <v>52808000000</v>
      </c>
      <c r="K404" s="7">
        <v>52808000000</v>
      </c>
      <c r="L404" s="5" t="s">
        <v>10832</v>
      </c>
      <c r="M404" s="7">
        <v>103500000</v>
      </c>
      <c r="N404" s="7">
        <v>52808000000</v>
      </c>
      <c r="O404" s="7">
        <v>52808000000</v>
      </c>
      <c r="P404" s="174">
        <v>138000000</v>
      </c>
      <c r="Q404" s="5"/>
      <c r="R404" s="174">
        <v>138000000</v>
      </c>
      <c r="S404" s="5"/>
      <c r="T404" s="174">
        <v>2309900</v>
      </c>
      <c r="U404" s="7">
        <v>53127700000</v>
      </c>
    </row>
    <row r="405" spans="1:21" x14ac:dyDescent="0.25">
      <c r="A405" s="5" t="s">
        <v>10828</v>
      </c>
      <c r="B405" s="4">
        <v>43646</v>
      </c>
      <c r="C405" s="5" t="s">
        <v>0</v>
      </c>
      <c r="D405" s="7">
        <v>219114000</v>
      </c>
      <c r="E405" s="5" t="s">
        <v>10833</v>
      </c>
      <c r="F405" s="171">
        <v>2.5625731843997099E-8</v>
      </c>
      <c r="G405" s="172">
        <v>0.67200000000000004</v>
      </c>
      <c r="H405" s="173">
        <v>0.38</v>
      </c>
      <c r="I405" s="7">
        <v>165000000</v>
      </c>
      <c r="J405" s="7">
        <v>63652000</v>
      </c>
      <c r="K405" s="7">
        <v>63652000</v>
      </c>
      <c r="L405" s="5" t="s">
        <v>10833</v>
      </c>
      <c r="M405" s="7">
        <v>219114000</v>
      </c>
      <c r="N405" s="7">
        <v>63652000</v>
      </c>
      <c r="O405" s="7">
        <v>63652000</v>
      </c>
      <c r="P405" s="174">
        <v>9836000</v>
      </c>
      <c r="Q405" s="5"/>
      <c r="R405" s="174">
        <v>9836000</v>
      </c>
      <c r="S405" s="5"/>
      <c r="T405" s="174">
        <v>93517000</v>
      </c>
      <c r="U405" s="7">
        <v>93517000</v>
      </c>
    </row>
    <row r="406" spans="1:21" x14ac:dyDescent="0.25">
      <c r="A406" s="5" t="s">
        <v>10828</v>
      </c>
      <c r="B406" s="4">
        <v>43646</v>
      </c>
      <c r="C406" s="5" t="s">
        <v>0</v>
      </c>
      <c r="D406" s="7">
        <v>180334000</v>
      </c>
      <c r="E406" s="5" t="s">
        <v>10834</v>
      </c>
      <c r="F406" s="171">
        <v>7.4625731843997095E-9</v>
      </c>
      <c r="G406" s="172">
        <v>0.32100000000000001</v>
      </c>
      <c r="H406" s="173">
        <v>0.18</v>
      </c>
      <c r="I406" s="7">
        <v>101234000</v>
      </c>
      <c r="J406" s="7">
        <v>79302000</v>
      </c>
      <c r="K406" s="7">
        <v>79302000</v>
      </c>
      <c r="L406" s="5" t="s">
        <v>10834</v>
      </c>
      <c r="M406" s="7">
        <v>180334000</v>
      </c>
      <c r="N406" s="7">
        <v>79302000</v>
      </c>
      <c r="O406" s="7">
        <v>79302000</v>
      </c>
      <c r="P406" s="174">
        <v>20134000</v>
      </c>
      <c r="Q406" s="5"/>
      <c r="R406" s="174">
        <v>20134000</v>
      </c>
      <c r="S406" s="5"/>
      <c r="T406" s="174">
        <v>112750000</v>
      </c>
      <c r="U406" s="7">
        <v>112750000</v>
      </c>
    </row>
    <row r="407" spans="1:21" x14ac:dyDescent="0.25">
      <c r="A407" s="5" t="s">
        <v>10828</v>
      </c>
      <c r="B407" s="4">
        <v>43646</v>
      </c>
      <c r="C407" s="5" t="s">
        <v>10835</v>
      </c>
      <c r="D407" s="7">
        <v>17503200</v>
      </c>
      <c r="E407" s="5" t="s">
        <v>10836</v>
      </c>
      <c r="F407" s="171">
        <v>-8.5625731843997094E-9</v>
      </c>
      <c r="G407" s="172">
        <v>-0.45600000000000002</v>
      </c>
      <c r="H407" s="173">
        <v>0.3</v>
      </c>
      <c r="I407" s="7">
        <v>87000657</v>
      </c>
      <c r="J407" s="7">
        <v>98345098</v>
      </c>
      <c r="K407" s="7">
        <v>98345098</v>
      </c>
      <c r="L407" s="5" t="s">
        <v>10836</v>
      </c>
      <c r="M407" s="7">
        <v>17503200</v>
      </c>
      <c r="N407" s="7">
        <v>198345098</v>
      </c>
      <c r="O407" s="7">
        <v>198345098</v>
      </c>
      <c r="P407" s="7">
        <v>20235000</v>
      </c>
      <c r="Q407" s="5"/>
      <c r="R407" s="7">
        <v>20235000</v>
      </c>
      <c r="S407" s="5"/>
      <c r="T407" s="7">
        <v>143000000</v>
      </c>
      <c r="U407" s="7">
        <v>143000000</v>
      </c>
    </row>
    <row r="408" spans="1:21" x14ac:dyDescent="0.25">
      <c r="A408" s="5" t="s">
        <v>10828</v>
      </c>
      <c r="B408" s="4">
        <v>43646</v>
      </c>
      <c r="C408" s="5" t="s">
        <v>0</v>
      </c>
      <c r="D408" s="7">
        <v>10578600</v>
      </c>
      <c r="E408" s="5" t="s">
        <v>10837</v>
      </c>
      <c r="F408" s="171">
        <v>-4.5142620214540101E-10</v>
      </c>
      <c r="G408" s="172">
        <v>-0.56399999999999995</v>
      </c>
      <c r="H408" s="173">
        <v>0.11</v>
      </c>
      <c r="I408" s="7">
        <v>1121305200</v>
      </c>
      <c r="J408" s="7">
        <v>9730000000</v>
      </c>
      <c r="K408" s="7">
        <v>9730000000</v>
      </c>
      <c r="L408" s="5" t="s">
        <v>10837</v>
      </c>
      <c r="M408" s="7">
        <v>10578600</v>
      </c>
      <c r="N408" s="7">
        <v>9730000000</v>
      </c>
      <c r="O408" s="7">
        <v>9730000000</v>
      </c>
      <c r="P408" s="174">
        <v>134567231</v>
      </c>
      <c r="Q408" s="5"/>
      <c r="R408" s="174">
        <v>134567231</v>
      </c>
      <c r="S408" s="5"/>
      <c r="T408" s="174">
        <v>9630000000</v>
      </c>
      <c r="U408" s="7">
        <v>9630000000</v>
      </c>
    </row>
    <row r="409" spans="1:21" x14ac:dyDescent="0.25">
      <c r="A409" s="5" t="s">
        <v>10828</v>
      </c>
      <c r="B409" s="4">
        <v>43646</v>
      </c>
      <c r="C409" s="5" t="s">
        <v>0</v>
      </c>
      <c r="D409" s="7">
        <v>14917500</v>
      </c>
      <c r="E409" s="5" t="s">
        <v>10838</v>
      </c>
      <c r="F409" s="171">
        <v>-7.6597207801088895E-9</v>
      </c>
      <c r="G409" s="172">
        <v>-0.65700000000000003</v>
      </c>
      <c r="H409" s="173">
        <v>0.18</v>
      </c>
      <c r="I409" s="7">
        <v>1330002000</v>
      </c>
      <c r="J409" s="7">
        <v>8680000000</v>
      </c>
      <c r="K409" s="7">
        <v>8680000000</v>
      </c>
      <c r="L409" s="5" t="s">
        <v>10838</v>
      </c>
      <c r="M409" s="7">
        <v>14917500</v>
      </c>
      <c r="N409" s="7">
        <v>8680000000</v>
      </c>
      <c r="O409" s="7">
        <v>8680000000</v>
      </c>
      <c r="P409" s="174">
        <v>98765011</v>
      </c>
      <c r="Q409" s="5"/>
      <c r="R409" s="174">
        <v>98765011</v>
      </c>
      <c r="S409" s="5"/>
      <c r="T409" s="174">
        <v>9120000000</v>
      </c>
      <c r="U409" s="7">
        <v>9120000000</v>
      </c>
    </row>
    <row r="410" spans="1:21" x14ac:dyDescent="0.25">
      <c r="A410" s="5" t="s">
        <v>10828</v>
      </c>
      <c r="B410" s="4">
        <v>43646</v>
      </c>
      <c r="C410" s="5" t="s">
        <v>0</v>
      </c>
      <c r="D410" s="7">
        <v>95815000</v>
      </c>
      <c r="E410" s="5" t="s">
        <v>10839</v>
      </c>
      <c r="F410" s="171">
        <v>2.3882014744617502E-8</v>
      </c>
      <c r="G410" s="172">
        <v>0.317</v>
      </c>
      <c r="H410" s="173">
        <v>0.32</v>
      </c>
      <c r="I410" s="7">
        <v>167513778</v>
      </c>
      <c r="J410" s="7">
        <v>136525000</v>
      </c>
      <c r="K410" s="7">
        <v>136525000</v>
      </c>
      <c r="L410" s="5" t="s">
        <v>10839</v>
      </c>
      <c r="M410" s="7">
        <v>95815000</v>
      </c>
      <c r="N410" s="7">
        <v>136525000</v>
      </c>
      <c r="O410" s="7">
        <v>136525000</v>
      </c>
      <c r="P410" s="174">
        <v>30878000</v>
      </c>
      <c r="Q410" s="5"/>
      <c r="R410" s="174">
        <v>30878000</v>
      </c>
      <c r="S410" s="5"/>
      <c r="T410" s="174">
        <v>436789000</v>
      </c>
      <c r="U410" s="7">
        <v>436789000</v>
      </c>
    </row>
    <row r="411" spans="1:21" x14ac:dyDescent="0.25">
      <c r="A411" s="5" t="s">
        <v>10828</v>
      </c>
      <c r="B411" s="4">
        <v>43646</v>
      </c>
      <c r="C411" s="5" t="s">
        <v>0</v>
      </c>
      <c r="D411" s="7">
        <v>189073000</v>
      </c>
      <c r="E411" s="5" t="s">
        <v>10840</v>
      </c>
      <c r="F411" s="171">
        <v>3.1993161726871797E-8</v>
      </c>
      <c r="G411" s="172">
        <v>0.754</v>
      </c>
      <c r="H411" s="173">
        <v>0.39</v>
      </c>
      <c r="I411" s="7">
        <v>145003357</v>
      </c>
      <c r="J411" s="7">
        <v>481830000</v>
      </c>
      <c r="K411" s="7">
        <v>481830000</v>
      </c>
      <c r="L411" s="5" t="s">
        <v>10840</v>
      </c>
      <c r="M411" s="7">
        <v>189073000</v>
      </c>
      <c r="N411" s="7">
        <v>481830000</v>
      </c>
      <c r="O411" s="7">
        <v>481830000</v>
      </c>
      <c r="P411" s="174">
        <v>0</v>
      </c>
      <c r="Q411" s="5"/>
      <c r="R411" s="174">
        <v>0</v>
      </c>
      <c r="S411" s="5"/>
      <c r="T411" s="174">
        <v>380296000</v>
      </c>
      <c r="U411" s="7">
        <v>380296000</v>
      </c>
    </row>
    <row r="412" spans="1:21" x14ac:dyDescent="0.25">
      <c r="A412" s="5" t="s">
        <v>10828</v>
      </c>
      <c r="B412" s="4">
        <v>43646</v>
      </c>
      <c r="C412" s="5" t="s">
        <v>0</v>
      </c>
      <c r="D412" s="7">
        <v>172491000</v>
      </c>
      <c r="E412" s="5" t="s">
        <v>10841</v>
      </c>
      <c r="F412" s="171">
        <v>-4.82154556913805E-8</v>
      </c>
      <c r="G412" s="172">
        <v>-0.53100000000000003</v>
      </c>
      <c r="H412" s="173">
        <v>0.23</v>
      </c>
      <c r="I412" s="7">
        <v>190533959</v>
      </c>
      <c r="J412" s="7">
        <v>462222000</v>
      </c>
      <c r="K412" s="7">
        <v>462222000</v>
      </c>
      <c r="L412" s="5" t="s">
        <v>10841</v>
      </c>
      <c r="M412" s="7">
        <v>172491000</v>
      </c>
      <c r="N412" s="7">
        <v>462222000</v>
      </c>
      <c r="O412" s="7">
        <v>462222000</v>
      </c>
      <c r="P412" s="174">
        <v>0</v>
      </c>
      <c r="Q412" s="5"/>
      <c r="R412" s="174">
        <v>0</v>
      </c>
      <c r="S412" s="5"/>
      <c r="T412" s="174">
        <v>339403000</v>
      </c>
      <c r="U412" s="7">
        <v>339403000</v>
      </c>
    </row>
    <row r="413" spans="1:21" x14ac:dyDescent="0.25">
      <c r="A413" s="5" t="s">
        <v>10828</v>
      </c>
      <c r="B413" s="4">
        <v>43646</v>
      </c>
      <c r="C413" s="5" t="s">
        <v>0</v>
      </c>
      <c r="D413" s="7">
        <v>203960000</v>
      </c>
      <c r="E413" s="5" t="s">
        <v>10842</v>
      </c>
      <c r="F413" s="171">
        <v>-5.6326602673634799E-8</v>
      </c>
      <c r="G413" s="172">
        <v>-0.16700000000000001</v>
      </c>
      <c r="H413" s="173">
        <v>0.31</v>
      </c>
      <c r="I413" s="7">
        <v>113909604</v>
      </c>
      <c r="J413" s="7">
        <v>273832000</v>
      </c>
      <c r="K413" s="7">
        <v>273832000</v>
      </c>
      <c r="L413" s="5" t="s">
        <v>10842</v>
      </c>
      <c r="M413" s="7">
        <v>203960000</v>
      </c>
      <c r="N413" s="7">
        <v>273832000</v>
      </c>
      <c r="O413" s="7">
        <v>273832000</v>
      </c>
      <c r="P413" s="174">
        <v>180012000</v>
      </c>
      <c r="Q413" s="5"/>
      <c r="R413" s="174">
        <v>180012000</v>
      </c>
      <c r="S413" s="5"/>
      <c r="T413" s="174">
        <v>354500000</v>
      </c>
      <c r="U413" s="7">
        <v>354500000</v>
      </c>
    </row>
    <row r="414" spans="1:21" x14ac:dyDescent="0.25">
      <c r="A414" s="5" t="s">
        <v>10828</v>
      </c>
      <c r="B414" s="4">
        <v>43646</v>
      </c>
      <c r="C414" s="5" t="s">
        <v>0</v>
      </c>
      <c r="D414" s="7">
        <v>164328000</v>
      </c>
      <c r="E414" s="5" t="s">
        <v>10843</v>
      </c>
      <c r="F414" s="171">
        <v>7.2548896638143403E-8</v>
      </c>
      <c r="G414" s="172">
        <v>0.40100000000000002</v>
      </c>
      <c r="H414" s="173">
        <v>0.18</v>
      </c>
      <c r="I414" s="7">
        <v>155370206</v>
      </c>
      <c r="J414" s="7">
        <v>113087000</v>
      </c>
      <c r="K414" s="7">
        <v>113087000</v>
      </c>
      <c r="L414" s="5" t="s">
        <v>10843</v>
      </c>
      <c r="M414" s="7">
        <v>164328000</v>
      </c>
      <c r="N414" s="7">
        <v>113087000</v>
      </c>
      <c r="O414" s="7">
        <v>113087000</v>
      </c>
      <c r="P414" s="174">
        <v>9581000</v>
      </c>
      <c r="Q414" s="5"/>
      <c r="R414" s="174">
        <v>9581000</v>
      </c>
      <c r="S414" s="5"/>
      <c r="T414" s="174">
        <v>123781000</v>
      </c>
      <c r="U414" s="7">
        <v>123781000</v>
      </c>
    </row>
    <row r="415" spans="1:21" x14ac:dyDescent="0.25">
      <c r="A415" s="5" t="s">
        <v>10828</v>
      </c>
      <c r="B415" s="4">
        <v>43646</v>
      </c>
      <c r="C415" s="5" t="s">
        <v>0</v>
      </c>
      <c r="D415" s="7">
        <v>128371000</v>
      </c>
      <c r="E415" s="5" t="s">
        <v>10844</v>
      </c>
      <c r="F415" s="171">
        <v>8.0660043620397695E-8</v>
      </c>
      <c r="G415" s="172">
        <v>0.59099999999999997</v>
      </c>
      <c r="H415" s="173">
        <v>0.1</v>
      </c>
      <c r="I415" s="7">
        <v>149801966</v>
      </c>
      <c r="J415" s="7">
        <v>130011000</v>
      </c>
      <c r="K415" s="7">
        <v>130011000</v>
      </c>
      <c r="L415" s="5" t="s">
        <v>10844</v>
      </c>
      <c r="M415" s="7">
        <v>128371000</v>
      </c>
      <c r="N415" s="7">
        <v>130011000</v>
      </c>
      <c r="O415" s="7">
        <v>130011000</v>
      </c>
      <c r="P415" s="174">
        <v>1829000</v>
      </c>
      <c r="Q415" s="5"/>
      <c r="R415" s="174">
        <v>1829000</v>
      </c>
      <c r="S415" s="5"/>
      <c r="T415" s="174">
        <v>117176000</v>
      </c>
      <c r="U415" s="7">
        <v>117176000</v>
      </c>
    </row>
    <row r="416" spans="1:21" x14ac:dyDescent="0.25">
      <c r="A416" s="5" t="s">
        <v>10828</v>
      </c>
      <c r="B416" s="4">
        <v>43646</v>
      </c>
      <c r="C416" s="5" t="s">
        <v>10845</v>
      </c>
      <c r="D416" s="7">
        <v>191399000</v>
      </c>
      <c r="E416" s="5" t="s">
        <v>10846</v>
      </c>
      <c r="F416" s="171">
        <v>-8.8771190602652E-8</v>
      </c>
      <c r="G416" s="172">
        <v>-0.57199999999999995</v>
      </c>
      <c r="H416" s="173">
        <v>0.23</v>
      </c>
      <c r="I416" s="7">
        <v>220434378</v>
      </c>
      <c r="J416" s="7">
        <v>136612000</v>
      </c>
      <c r="K416" s="7">
        <v>136612000</v>
      </c>
      <c r="L416" s="5" t="s">
        <v>10846</v>
      </c>
      <c r="M416" s="7">
        <v>191399000</v>
      </c>
      <c r="N416" s="7">
        <v>136612000</v>
      </c>
      <c r="O416" s="7">
        <v>136612000</v>
      </c>
      <c r="P416" s="7">
        <v>4182000</v>
      </c>
      <c r="Q416" s="5"/>
      <c r="R416" s="7">
        <v>4182000</v>
      </c>
      <c r="S416" s="5"/>
      <c r="T416" s="7">
        <v>123327000</v>
      </c>
      <c r="U416" s="7">
        <v>123327000</v>
      </c>
    </row>
    <row r="417" spans="1:21" x14ac:dyDescent="0.25">
      <c r="A417" s="5" t="s">
        <v>10828</v>
      </c>
      <c r="B417" s="4">
        <v>43646</v>
      </c>
      <c r="C417" s="5" t="s">
        <v>0</v>
      </c>
      <c r="D417" s="7">
        <v>132493000</v>
      </c>
      <c r="E417" s="5" t="s">
        <v>10847</v>
      </c>
      <c r="F417" s="171">
        <v>-9.6882337584906305E-8</v>
      </c>
      <c r="G417" s="172">
        <v>-0.41899999999999998</v>
      </c>
      <c r="H417" s="173">
        <v>0.36</v>
      </c>
      <c r="I417" s="7">
        <v>111328062</v>
      </c>
      <c r="J417" s="7">
        <v>107457000</v>
      </c>
      <c r="K417" s="7">
        <v>107457000</v>
      </c>
      <c r="L417" s="5" t="s">
        <v>10847</v>
      </c>
      <c r="M417" s="7">
        <v>132493000</v>
      </c>
      <c r="N417" s="7">
        <v>107457000</v>
      </c>
      <c r="O417" s="7">
        <v>107457000</v>
      </c>
      <c r="P417" s="174">
        <v>0</v>
      </c>
      <c r="Q417" s="5"/>
      <c r="R417" s="174">
        <v>0</v>
      </c>
      <c r="S417" s="5"/>
      <c r="T417" s="174">
        <v>148484000</v>
      </c>
      <c r="U417" s="7">
        <v>148484000</v>
      </c>
    </row>
    <row r="418" spans="1:21" x14ac:dyDescent="0.25">
      <c r="A418" s="5" t="s">
        <v>10828</v>
      </c>
      <c r="B418" s="4">
        <v>43646</v>
      </c>
      <c r="C418" s="5" t="s">
        <v>0</v>
      </c>
      <c r="D418" s="7">
        <v>154032000</v>
      </c>
      <c r="E418" s="5" t="s">
        <v>10848</v>
      </c>
      <c r="F418" s="171">
        <v>-1.0499348456716E-7</v>
      </c>
      <c r="G418" s="172">
        <v>-0.70299999999999996</v>
      </c>
      <c r="H418" s="173">
        <v>0.25</v>
      </c>
      <c r="I418" s="7">
        <v>161971233</v>
      </c>
      <c r="J418" s="7">
        <v>147342000</v>
      </c>
      <c r="K418" s="7">
        <v>147342000</v>
      </c>
      <c r="L418" s="5" t="s">
        <v>10848</v>
      </c>
      <c r="M418" s="7">
        <v>154032000</v>
      </c>
      <c r="N418" s="7">
        <v>147342000</v>
      </c>
      <c r="O418" s="7">
        <v>147342000</v>
      </c>
      <c r="P418" s="174">
        <v>0</v>
      </c>
      <c r="Q418" s="5"/>
      <c r="R418" s="174">
        <v>0</v>
      </c>
      <c r="S418" s="5"/>
      <c r="T418" s="174">
        <v>127193000</v>
      </c>
      <c r="U418" s="7">
        <v>127193000</v>
      </c>
    </row>
    <row r="419" spans="1:21" x14ac:dyDescent="0.25">
      <c r="A419" s="5" t="s">
        <v>10849</v>
      </c>
      <c r="B419" s="4">
        <v>43646</v>
      </c>
      <c r="C419" s="5" t="s">
        <v>30</v>
      </c>
      <c r="D419" s="7">
        <v>1823130</v>
      </c>
      <c r="E419" s="5" t="s">
        <v>10850</v>
      </c>
      <c r="F419" s="43">
        <v>-3.3630000000000001E-3</v>
      </c>
      <c r="G419" s="175">
        <v>-0.72099999999999997</v>
      </c>
      <c r="H419" s="173">
        <v>0.2</v>
      </c>
      <c r="I419" s="7">
        <v>168000000</v>
      </c>
      <c r="J419" s="7">
        <v>780000</v>
      </c>
      <c r="K419" s="7">
        <v>780000</v>
      </c>
      <c r="L419" s="5" t="s">
        <v>10850</v>
      </c>
      <c r="M419" s="7">
        <v>1823130</v>
      </c>
      <c r="N419" s="7">
        <v>780000</v>
      </c>
      <c r="O419" s="7">
        <v>780000</v>
      </c>
      <c r="P419" s="174">
        <v>0</v>
      </c>
      <c r="Q419" s="5"/>
      <c r="R419" s="174">
        <v>0</v>
      </c>
      <c r="S419" s="5"/>
      <c r="T419" s="7">
        <v>813530</v>
      </c>
      <c r="U419" s="7">
        <v>813530</v>
      </c>
    </row>
    <row r="420" spans="1:21" x14ac:dyDescent="0.25">
      <c r="A420" s="5" t="s">
        <v>10849</v>
      </c>
      <c r="B420" s="4">
        <v>43646</v>
      </c>
      <c r="C420" s="5" t="s">
        <v>30</v>
      </c>
      <c r="D420" s="7">
        <v>2191140</v>
      </c>
      <c r="E420" s="5" t="s">
        <v>10851</v>
      </c>
      <c r="F420" s="43">
        <v>5.6629999999999996E-3</v>
      </c>
      <c r="G420" s="175">
        <v>0.64300000000000002</v>
      </c>
      <c r="H420" s="173">
        <v>0.2</v>
      </c>
      <c r="I420" s="7">
        <v>132000000</v>
      </c>
      <c r="J420" s="7">
        <v>650000</v>
      </c>
      <c r="K420" s="7">
        <v>650000</v>
      </c>
      <c r="L420" s="5" t="s">
        <v>10851</v>
      </c>
      <c r="M420" s="7">
        <v>2191140</v>
      </c>
      <c r="N420" s="7">
        <v>650000</v>
      </c>
      <c r="O420" s="7">
        <v>650000</v>
      </c>
      <c r="P420" s="174">
        <v>201340</v>
      </c>
      <c r="Q420" s="5"/>
      <c r="R420" s="174">
        <v>201340</v>
      </c>
      <c r="S420" s="5"/>
      <c r="T420" s="7">
        <v>935170</v>
      </c>
      <c r="U420" s="7">
        <v>935170</v>
      </c>
    </row>
    <row r="421" spans="1:21" x14ac:dyDescent="0.25">
      <c r="A421" s="5" t="s">
        <v>10849</v>
      </c>
      <c r="B421" s="4">
        <v>43646</v>
      </c>
      <c r="C421" s="5" t="s">
        <v>30</v>
      </c>
      <c r="D421" s="7">
        <v>175032</v>
      </c>
      <c r="E421" s="5" t="s">
        <v>10852</v>
      </c>
      <c r="F421" s="43">
        <v>-3.6000000000000001E-5</v>
      </c>
      <c r="G421" s="175">
        <v>-0.58699999999999997</v>
      </c>
      <c r="H421" s="173">
        <v>0.2</v>
      </c>
      <c r="I421" s="7">
        <v>1530000000</v>
      </c>
      <c r="J421" s="7">
        <v>101400000</v>
      </c>
      <c r="K421" s="7">
        <v>101400000</v>
      </c>
      <c r="L421" s="5" t="s">
        <v>10852</v>
      </c>
      <c r="M421" s="7">
        <v>175032</v>
      </c>
      <c r="N421" s="7">
        <v>101400000</v>
      </c>
      <c r="O421" s="7">
        <v>101400000</v>
      </c>
      <c r="P421" s="174">
        <v>2400000</v>
      </c>
      <c r="Q421" s="5"/>
      <c r="R421" s="174">
        <v>2400000</v>
      </c>
      <c r="S421" s="5"/>
      <c r="T421" s="7">
        <v>87500000</v>
      </c>
      <c r="U421" s="7">
        <v>87500000</v>
      </c>
    </row>
    <row r="422" spans="1:21" x14ac:dyDescent="0.25">
      <c r="A422" s="5" t="s">
        <v>10849</v>
      </c>
      <c r="B422" s="4">
        <v>43646</v>
      </c>
      <c r="C422" s="5" t="s">
        <v>30</v>
      </c>
      <c r="D422" s="7">
        <v>105786</v>
      </c>
      <c r="E422" s="5" t="s">
        <v>10853</v>
      </c>
      <c r="F422" s="43">
        <v>4.5000000000000003E-5</v>
      </c>
      <c r="G422" s="175">
        <v>0.63200000000000001</v>
      </c>
      <c r="H422" s="173">
        <v>0.2</v>
      </c>
      <c r="I422" s="7">
        <v>1260000000</v>
      </c>
      <c r="J422" s="7">
        <v>78900000</v>
      </c>
      <c r="K422" s="7">
        <v>78900000</v>
      </c>
      <c r="L422" s="5" t="s">
        <v>10853</v>
      </c>
      <c r="M422" s="7">
        <v>105786</v>
      </c>
      <c r="N422" s="7">
        <v>78900000</v>
      </c>
      <c r="O422" s="7">
        <v>78900000</v>
      </c>
      <c r="P422" s="174">
        <v>3200000</v>
      </c>
      <c r="Q422" s="5"/>
      <c r="R422" s="174">
        <v>3200000</v>
      </c>
      <c r="S422" s="5"/>
      <c r="T422" s="7">
        <v>96300000</v>
      </c>
      <c r="U422" s="7">
        <v>96300000</v>
      </c>
    </row>
    <row r="423" spans="1:21" x14ac:dyDescent="0.25">
      <c r="A423" s="5" t="s">
        <v>10849</v>
      </c>
      <c r="B423" s="4">
        <v>43646</v>
      </c>
      <c r="C423" s="5" t="s">
        <v>30</v>
      </c>
      <c r="D423" s="7">
        <v>1587000</v>
      </c>
      <c r="E423" s="5" t="s">
        <v>10854</v>
      </c>
      <c r="F423" s="43">
        <v>-3.0000000000000001E-6</v>
      </c>
      <c r="G423" s="175">
        <v>-0.13700000000000001</v>
      </c>
      <c r="H423" s="173">
        <v>0.2</v>
      </c>
      <c r="I423" s="7">
        <v>1180000000</v>
      </c>
      <c r="J423" s="7">
        <v>527574000</v>
      </c>
      <c r="K423" s="7">
        <v>527574000</v>
      </c>
      <c r="L423" s="5" t="s">
        <v>10854</v>
      </c>
      <c r="M423" s="7">
        <v>1587000</v>
      </c>
      <c r="N423" s="7">
        <v>527574000</v>
      </c>
      <c r="O423" s="7">
        <v>527574000</v>
      </c>
      <c r="P423" s="174">
        <v>0</v>
      </c>
      <c r="Q423" s="5"/>
      <c r="R423" s="174">
        <v>0</v>
      </c>
      <c r="S423" s="5"/>
      <c r="T423" s="7">
        <v>526562000</v>
      </c>
      <c r="U423" s="7">
        <v>526562000</v>
      </c>
    </row>
    <row r="424" spans="1:21" x14ac:dyDescent="0.25">
      <c r="A424" s="5" t="s">
        <v>10849</v>
      </c>
      <c r="B424" s="4">
        <v>43646</v>
      </c>
      <c r="C424" s="5" t="s">
        <v>30</v>
      </c>
      <c r="D424" s="7">
        <v>1357000</v>
      </c>
      <c r="E424" s="5" t="s">
        <v>10855</v>
      </c>
      <c r="F424" s="43">
        <v>5.0000000000000004E-6</v>
      </c>
      <c r="G424" s="175">
        <v>0.23599999999999999</v>
      </c>
      <c r="H424" s="173">
        <v>0.2</v>
      </c>
      <c r="I424" s="7">
        <v>1560000000</v>
      </c>
      <c r="J424" s="7">
        <v>530173000</v>
      </c>
      <c r="K424" s="7">
        <v>530173000</v>
      </c>
      <c r="L424" s="5" t="s">
        <v>10855</v>
      </c>
      <c r="M424" s="7">
        <v>1357000</v>
      </c>
      <c r="N424" s="7">
        <v>530173000</v>
      </c>
      <c r="O424" s="7">
        <v>530173000</v>
      </c>
      <c r="P424" s="174">
        <v>0</v>
      </c>
      <c r="Q424" s="5"/>
      <c r="R424" s="174">
        <v>0</v>
      </c>
      <c r="S424" s="5"/>
      <c r="T424" s="7">
        <v>531484000</v>
      </c>
      <c r="U424" s="7">
        <v>531484000</v>
      </c>
    </row>
    <row r="425" spans="1:21" x14ac:dyDescent="0.25">
      <c r="A425" s="5" t="s">
        <v>10849</v>
      </c>
      <c r="B425" s="4">
        <v>43646</v>
      </c>
      <c r="C425" s="5" t="s">
        <v>30</v>
      </c>
      <c r="D425" s="7">
        <v>1936710</v>
      </c>
      <c r="E425" s="5" t="s">
        <v>10856</v>
      </c>
      <c r="F425" s="43">
        <v>-1.4630000000000001E-3</v>
      </c>
      <c r="G425" s="175">
        <v>-0.61599999999999999</v>
      </c>
      <c r="H425" s="173">
        <v>0.2</v>
      </c>
      <c r="I425" s="7">
        <v>164000000</v>
      </c>
      <c r="J425" s="7">
        <v>910000</v>
      </c>
      <c r="K425" s="7">
        <v>910000</v>
      </c>
      <c r="L425" s="5" t="s">
        <v>10856</v>
      </c>
      <c r="M425" s="7">
        <v>1936710</v>
      </c>
      <c r="N425" s="7">
        <v>910000</v>
      </c>
      <c r="O425" s="7">
        <v>910000</v>
      </c>
      <c r="P425" s="174">
        <v>180560</v>
      </c>
      <c r="Q425" s="5"/>
      <c r="R425" s="174">
        <v>180560</v>
      </c>
      <c r="S425" s="5"/>
      <c r="T425" s="7">
        <v>3456070</v>
      </c>
      <c r="U425" s="7">
        <v>3456070</v>
      </c>
    </row>
    <row r="426" spans="1:21" x14ac:dyDescent="0.25">
      <c r="A426" s="5" t="s">
        <v>10849</v>
      </c>
      <c r="B426" s="4">
        <v>43646</v>
      </c>
      <c r="C426" s="5" t="s">
        <v>30</v>
      </c>
      <c r="D426" s="7">
        <v>958150</v>
      </c>
      <c r="E426" s="5" t="s">
        <v>10857</v>
      </c>
      <c r="F426" s="43">
        <v>2.5630000000000002E-3</v>
      </c>
      <c r="G426" s="175">
        <v>0.67200000000000004</v>
      </c>
      <c r="H426" s="173">
        <v>0.2</v>
      </c>
      <c r="I426" s="7">
        <v>165000000</v>
      </c>
      <c r="J426" s="7">
        <v>375000</v>
      </c>
      <c r="K426" s="7">
        <v>375000</v>
      </c>
      <c r="L426" s="5" t="s">
        <v>10857</v>
      </c>
      <c r="M426" s="7">
        <v>958150</v>
      </c>
      <c r="N426" s="7">
        <v>375000</v>
      </c>
      <c r="O426" s="7">
        <v>375000</v>
      </c>
      <c r="P426" s="174">
        <v>230987.65</v>
      </c>
      <c r="Q426" s="5"/>
      <c r="R426" s="174">
        <v>230987.65</v>
      </c>
      <c r="S426" s="5"/>
      <c r="T426" s="7">
        <v>4367890</v>
      </c>
      <c r="U426" s="7">
        <v>4367890</v>
      </c>
    </row>
    <row r="427" spans="1:21" x14ac:dyDescent="0.25">
      <c r="A427" s="5" t="s">
        <v>10849</v>
      </c>
      <c r="B427" s="4">
        <v>43646</v>
      </c>
      <c r="C427" s="5" t="s">
        <v>30</v>
      </c>
      <c r="D427" s="7">
        <v>1548840</v>
      </c>
      <c r="E427" s="5" t="s">
        <v>10858</v>
      </c>
      <c r="F427" s="43">
        <v>-7.4625731843997096E-4</v>
      </c>
      <c r="G427" s="175">
        <v>-0.32100000000000001</v>
      </c>
      <c r="H427" s="173">
        <v>0.2</v>
      </c>
      <c r="I427" s="7">
        <v>1690000000</v>
      </c>
      <c r="J427" s="7">
        <v>1150000</v>
      </c>
      <c r="K427" s="7">
        <v>1150000</v>
      </c>
      <c r="L427" s="5" t="s">
        <v>10858</v>
      </c>
      <c r="M427" s="7">
        <v>1548840</v>
      </c>
      <c r="N427" s="7">
        <v>1150000</v>
      </c>
      <c r="O427" s="7">
        <v>1150000</v>
      </c>
      <c r="P427" s="174">
        <v>675432.1</v>
      </c>
      <c r="Q427" s="5"/>
      <c r="R427" s="174">
        <v>675432.1</v>
      </c>
      <c r="S427" s="5"/>
      <c r="T427" s="7">
        <v>1437860</v>
      </c>
      <c r="U427" s="7">
        <v>1437860</v>
      </c>
    </row>
    <row r="428" spans="1:21" x14ac:dyDescent="0.25">
      <c r="A428" s="5" t="s">
        <v>10849</v>
      </c>
      <c r="B428" s="4">
        <v>43646</v>
      </c>
      <c r="C428" s="5" t="s">
        <v>30</v>
      </c>
      <c r="D428" s="7">
        <v>1643280</v>
      </c>
      <c r="E428" s="5" t="s">
        <v>10859</v>
      </c>
      <c r="F428" s="43">
        <v>8.5625731843997092E-4</v>
      </c>
      <c r="G428" s="175">
        <v>0.45600000000000002</v>
      </c>
      <c r="H428" s="173">
        <v>0.2</v>
      </c>
      <c r="I428" s="7">
        <v>1760000000</v>
      </c>
      <c r="J428" s="7">
        <v>1080000</v>
      </c>
      <c r="K428" s="7">
        <v>1080000</v>
      </c>
      <c r="L428" s="5" t="s">
        <v>10859</v>
      </c>
      <c r="M428" s="7">
        <v>1643280</v>
      </c>
      <c r="N428" s="7">
        <v>1080000</v>
      </c>
      <c r="O428" s="7">
        <v>1080000</v>
      </c>
      <c r="P428" s="174">
        <v>0</v>
      </c>
      <c r="Q428" s="5"/>
      <c r="R428" s="174">
        <v>0</v>
      </c>
      <c r="S428" s="5"/>
      <c r="T428" s="7">
        <v>1237810</v>
      </c>
      <c r="U428" s="7">
        <v>1237810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29"/>
  <sheetViews>
    <sheetView topLeftCell="O254" workbookViewId="0">
      <selection activeCell="K432" sqref="K432"/>
    </sheetView>
  </sheetViews>
  <sheetFormatPr defaultColWidth="8.85546875" defaultRowHeight="15" x14ac:dyDescent="0.25"/>
  <cols>
    <col min="2" max="2" width="14" customWidth="1"/>
    <col min="3" max="4" width="14.42578125" customWidth="1"/>
    <col min="5" max="5" width="14.7109375" customWidth="1"/>
    <col min="6" max="6" width="13.7109375" bestFit="1" customWidth="1"/>
    <col min="7" max="7" width="13.42578125" customWidth="1"/>
    <col min="8" max="8" width="14.7109375" customWidth="1"/>
    <col min="9" max="9" width="11.85546875" customWidth="1"/>
    <col min="11" max="11" width="10.28515625" customWidth="1"/>
    <col min="12" max="12" width="14.28515625" customWidth="1"/>
    <col min="13" max="13" width="13.7109375" customWidth="1"/>
    <col min="15" max="15" width="15.85546875" customWidth="1"/>
    <col min="17" max="17" width="11.28515625" customWidth="1"/>
    <col min="18" max="18" width="10.42578125" bestFit="1" customWidth="1"/>
    <col min="19" max="19" width="11.28515625" customWidth="1"/>
    <col min="20" max="20" width="12.85546875" customWidth="1"/>
    <col min="21" max="21" width="11.7109375" customWidth="1"/>
    <col min="22" max="22" width="13.140625" customWidth="1"/>
    <col min="23" max="23" width="12.140625" customWidth="1"/>
    <col min="24" max="24" width="13.140625" customWidth="1"/>
    <col min="25" max="25" width="15.85546875" customWidth="1"/>
    <col min="26" max="26" width="15.140625" customWidth="1"/>
    <col min="27" max="27" width="15.42578125" customWidth="1"/>
    <col min="28" max="28" width="14" customWidth="1"/>
    <col min="29" max="29" width="14.140625" customWidth="1"/>
    <col min="30" max="30" width="15.42578125" customWidth="1"/>
  </cols>
  <sheetData>
    <row r="1" spans="1:30" ht="47.25" x14ac:dyDescent="0.25">
      <c r="A1" s="46" t="s">
        <v>247</v>
      </c>
      <c r="B1" s="23" t="s">
        <v>1009</v>
      </c>
      <c r="C1" s="24" t="s">
        <v>1012</v>
      </c>
      <c r="D1" s="25" t="s">
        <v>1025</v>
      </c>
      <c r="E1" s="23" t="s">
        <v>1026</v>
      </c>
      <c r="F1" s="26" t="s">
        <v>1027</v>
      </c>
      <c r="G1" s="23" t="s">
        <v>1028</v>
      </c>
      <c r="H1" s="26" t="s">
        <v>1029</v>
      </c>
      <c r="I1" s="26" t="s">
        <v>1030</v>
      </c>
      <c r="J1" s="26" t="s">
        <v>1031</v>
      </c>
      <c r="K1" s="25" t="s">
        <v>1032</v>
      </c>
      <c r="L1" s="25" t="s">
        <v>1033</v>
      </c>
      <c r="M1" s="25" t="s">
        <v>1034</v>
      </c>
      <c r="N1" s="25" t="s">
        <v>1035</v>
      </c>
      <c r="O1" s="25" t="s">
        <v>1036</v>
      </c>
      <c r="P1" s="25" t="s">
        <v>1037</v>
      </c>
      <c r="Q1" s="25" t="s">
        <v>1039</v>
      </c>
      <c r="R1" s="25" t="s">
        <v>1038</v>
      </c>
      <c r="S1" s="25" t="s">
        <v>1040</v>
      </c>
      <c r="T1" s="25" t="s">
        <v>1041</v>
      </c>
      <c r="U1" s="25" t="s">
        <v>1042</v>
      </c>
      <c r="V1" s="25" t="s">
        <v>1043</v>
      </c>
      <c r="W1" s="25" t="s">
        <v>1044</v>
      </c>
      <c r="X1" s="25" t="s">
        <v>1045</v>
      </c>
      <c r="Y1" s="25" t="s">
        <v>1046</v>
      </c>
      <c r="Z1" s="25" t="s">
        <v>1047</v>
      </c>
      <c r="AA1" s="25" t="s">
        <v>1048</v>
      </c>
      <c r="AB1" s="25" t="s">
        <v>1049</v>
      </c>
      <c r="AC1" s="25" t="s">
        <v>1050</v>
      </c>
      <c r="AD1" s="25" t="s">
        <v>1051</v>
      </c>
    </row>
    <row r="2" spans="1:30" x14ac:dyDescent="0.25">
      <c r="A2" t="s">
        <v>35</v>
      </c>
      <c r="B2" s="4">
        <v>43646</v>
      </c>
      <c r="C2" s="5" t="s">
        <v>1</v>
      </c>
      <c r="D2" s="5" t="s">
        <v>248</v>
      </c>
      <c r="E2" s="5" t="s">
        <v>249</v>
      </c>
      <c r="F2" s="5" t="s">
        <v>248</v>
      </c>
      <c r="G2" s="5"/>
      <c r="H2" s="4">
        <v>43586</v>
      </c>
      <c r="I2" s="27">
        <v>43671</v>
      </c>
      <c r="J2" s="28">
        <v>3.1E-2</v>
      </c>
      <c r="K2" s="5" t="s">
        <v>2</v>
      </c>
      <c r="L2" s="5" t="s">
        <v>250</v>
      </c>
      <c r="M2" s="5" t="s">
        <v>2</v>
      </c>
      <c r="N2" s="29">
        <v>17</v>
      </c>
      <c r="O2" s="5" t="s">
        <v>2</v>
      </c>
      <c r="P2" s="5" t="s">
        <v>2</v>
      </c>
      <c r="Q2" s="5" t="s">
        <v>251</v>
      </c>
      <c r="R2" s="5" t="s">
        <v>252</v>
      </c>
      <c r="S2" s="5" t="s">
        <v>2</v>
      </c>
      <c r="T2" s="5" t="s">
        <v>2</v>
      </c>
      <c r="U2" s="5" t="s">
        <v>2</v>
      </c>
      <c r="V2" s="5" t="s">
        <v>2</v>
      </c>
      <c r="W2" s="5" t="s">
        <v>2</v>
      </c>
      <c r="X2" s="5" t="s">
        <v>2</v>
      </c>
      <c r="Y2" s="5" t="s">
        <v>1</v>
      </c>
      <c r="Z2" s="5" t="s">
        <v>2</v>
      </c>
      <c r="AA2" s="5" t="s">
        <v>253</v>
      </c>
      <c r="AB2" s="5" t="s">
        <v>2</v>
      </c>
      <c r="AC2" s="30" t="s">
        <v>254</v>
      </c>
      <c r="AD2" s="30"/>
    </row>
    <row r="3" spans="1:30" x14ac:dyDescent="0.25">
      <c r="A3" t="s">
        <v>35</v>
      </c>
      <c r="B3" s="4">
        <v>43646</v>
      </c>
      <c r="C3" s="5" t="s">
        <v>3</v>
      </c>
      <c r="D3" s="5" t="s">
        <v>255</v>
      </c>
      <c r="E3" s="5" t="s">
        <v>249</v>
      </c>
      <c r="F3" s="5" t="s">
        <v>255</v>
      </c>
      <c r="G3" s="5"/>
      <c r="H3" s="4">
        <v>43586</v>
      </c>
      <c r="I3" s="27">
        <v>43734</v>
      </c>
      <c r="J3" s="28">
        <v>3.1199999999999999E-2</v>
      </c>
      <c r="K3" s="5" t="s">
        <v>2</v>
      </c>
      <c r="L3" s="5" t="s">
        <v>250</v>
      </c>
      <c r="M3" s="5" t="s">
        <v>2</v>
      </c>
      <c r="N3" s="29">
        <v>2.1</v>
      </c>
      <c r="O3" s="5" t="s">
        <v>2</v>
      </c>
      <c r="P3" s="5" t="s">
        <v>2</v>
      </c>
      <c r="Q3" s="5" t="s">
        <v>251</v>
      </c>
      <c r="R3" s="5" t="s">
        <v>256</v>
      </c>
      <c r="S3" s="5" t="s">
        <v>2</v>
      </c>
      <c r="T3" s="5" t="s">
        <v>2</v>
      </c>
      <c r="U3" s="5" t="s">
        <v>2</v>
      </c>
      <c r="V3" s="5" t="s">
        <v>2</v>
      </c>
      <c r="W3" s="5" t="s">
        <v>2</v>
      </c>
      <c r="X3" s="5" t="s">
        <v>2</v>
      </c>
      <c r="Y3" s="5" t="s">
        <v>3</v>
      </c>
      <c r="Z3" s="5" t="s">
        <v>2</v>
      </c>
      <c r="AA3" s="5" t="s">
        <v>253</v>
      </c>
      <c r="AB3" s="5" t="s">
        <v>2</v>
      </c>
      <c r="AC3" s="30" t="s">
        <v>257</v>
      </c>
      <c r="AD3" s="30"/>
    </row>
    <row r="4" spans="1:30" x14ac:dyDescent="0.25">
      <c r="A4" t="s">
        <v>35</v>
      </c>
      <c r="B4" s="4">
        <v>43646</v>
      </c>
      <c r="C4" s="5" t="s">
        <v>4</v>
      </c>
      <c r="D4" s="5" t="s">
        <v>258</v>
      </c>
      <c r="E4" s="5" t="s">
        <v>249</v>
      </c>
      <c r="F4" s="5" t="s">
        <v>258</v>
      </c>
      <c r="G4" s="5"/>
      <c r="H4" s="4">
        <v>43586</v>
      </c>
      <c r="I4" s="27">
        <v>43824</v>
      </c>
      <c r="J4" s="28">
        <v>3.15E-2</v>
      </c>
      <c r="K4" s="5" t="s">
        <v>2</v>
      </c>
      <c r="L4" s="5" t="s">
        <v>250</v>
      </c>
      <c r="M4" s="5" t="s">
        <v>2</v>
      </c>
      <c r="N4" s="29">
        <v>2.2000000000000002</v>
      </c>
      <c r="O4" s="5" t="s">
        <v>2</v>
      </c>
      <c r="P4" s="5" t="s">
        <v>2</v>
      </c>
      <c r="Q4" s="5" t="s">
        <v>259</v>
      </c>
      <c r="R4" s="5" t="s">
        <v>256</v>
      </c>
      <c r="S4" s="4">
        <v>43737</v>
      </c>
      <c r="T4" s="5" t="s">
        <v>2</v>
      </c>
      <c r="U4" s="5" t="s">
        <v>2</v>
      </c>
      <c r="V4" s="5" t="s">
        <v>2</v>
      </c>
      <c r="W4" s="5" t="s">
        <v>2</v>
      </c>
      <c r="X4" s="5" t="s">
        <v>2</v>
      </c>
      <c r="Y4" s="5" t="s">
        <v>4</v>
      </c>
      <c r="Z4" s="5" t="s">
        <v>2</v>
      </c>
      <c r="AA4" s="5" t="s">
        <v>253</v>
      </c>
      <c r="AB4" s="5" t="s">
        <v>2</v>
      </c>
      <c r="AC4" s="30" t="s">
        <v>260</v>
      </c>
      <c r="AD4" s="30"/>
    </row>
    <row r="5" spans="1:30" x14ac:dyDescent="0.25">
      <c r="A5" t="s">
        <v>35</v>
      </c>
      <c r="B5" s="4">
        <v>43646</v>
      </c>
      <c r="C5" s="5" t="s">
        <v>5</v>
      </c>
      <c r="D5" s="5" t="s">
        <v>261</v>
      </c>
      <c r="E5" s="5" t="s">
        <v>249</v>
      </c>
      <c r="F5" s="5" t="s">
        <v>261</v>
      </c>
      <c r="G5" s="5"/>
      <c r="H5" s="4">
        <v>43586</v>
      </c>
      <c r="I5" s="27">
        <v>43917</v>
      </c>
      <c r="J5" s="28">
        <v>3.6499999999999998E-2</v>
      </c>
      <c r="K5" s="5" t="s">
        <v>2</v>
      </c>
      <c r="L5" s="5" t="s">
        <v>250</v>
      </c>
      <c r="M5" s="5" t="s">
        <v>2</v>
      </c>
      <c r="N5" s="29">
        <v>17</v>
      </c>
      <c r="O5" s="5" t="s">
        <v>2</v>
      </c>
      <c r="P5" s="5" t="s">
        <v>2</v>
      </c>
      <c r="Q5" s="5" t="s">
        <v>251</v>
      </c>
      <c r="R5" s="5" t="s">
        <v>252</v>
      </c>
      <c r="S5" s="5" t="s">
        <v>2</v>
      </c>
      <c r="T5" s="5" t="s">
        <v>2</v>
      </c>
      <c r="U5" s="5" t="s">
        <v>2</v>
      </c>
      <c r="V5" s="5" t="s">
        <v>2</v>
      </c>
      <c r="W5" s="5" t="s">
        <v>2</v>
      </c>
      <c r="X5" s="5" t="s">
        <v>2</v>
      </c>
      <c r="Y5" s="5" t="s">
        <v>5</v>
      </c>
      <c r="Z5" s="5" t="s">
        <v>2</v>
      </c>
      <c r="AA5" s="5" t="s">
        <v>253</v>
      </c>
      <c r="AB5" s="5" t="s">
        <v>2</v>
      </c>
      <c r="AC5" s="30" t="s">
        <v>262</v>
      </c>
      <c r="AD5" s="30"/>
    </row>
    <row r="6" spans="1:30" x14ac:dyDescent="0.25">
      <c r="A6" t="s">
        <v>35</v>
      </c>
      <c r="B6" s="4">
        <v>43646</v>
      </c>
      <c r="C6" s="5" t="s">
        <v>6</v>
      </c>
      <c r="D6" s="5" t="s">
        <v>263</v>
      </c>
      <c r="E6" s="5" t="s">
        <v>249</v>
      </c>
      <c r="F6" s="5" t="s">
        <v>263</v>
      </c>
      <c r="G6" s="5"/>
      <c r="H6" s="4">
        <v>43586</v>
      </c>
      <c r="I6" s="27">
        <v>44217</v>
      </c>
      <c r="J6" s="28">
        <v>0.04</v>
      </c>
      <c r="K6" s="5" t="s">
        <v>2</v>
      </c>
      <c r="L6" s="5" t="s">
        <v>250</v>
      </c>
      <c r="M6" s="5" t="s">
        <v>2</v>
      </c>
      <c r="N6" s="29">
        <v>2.1</v>
      </c>
      <c r="O6" s="5" t="s">
        <v>2</v>
      </c>
      <c r="P6" s="5" t="s">
        <v>2</v>
      </c>
      <c r="Q6" s="5" t="s">
        <v>251</v>
      </c>
      <c r="R6" s="5" t="s">
        <v>256</v>
      </c>
      <c r="S6" s="5" t="s">
        <v>2</v>
      </c>
      <c r="T6" s="5" t="s">
        <v>2</v>
      </c>
      <c r="U6" s="5" t="s">
        <v>2</v>
      </c>
      <c r="V6" s="5" t="s">
        <v>2</v>
      </c>
      <c r="W6" s="5" t="s">
        <v>2</v>
      </c>
      <c r="X6" s="5" t="s">
        <v>2</v>
      </c>
      <c r="Y6" s="5" t="s">
        <v>6</v>
      </c>
      <c r="Z6" s="5" t="s">
        <v>2</v>
      </c>
      <c r="AA6" s="5" t="s">
        <v>253</v>
      </c>
      <c r="AB6" s="5" t="s">
        <v>2</v>
      </c>
      <c r="AC6" s="30" t="s">
        <v>264</v>
      </c>
      <c r="AD6" s="30"/>
    </row>
    <row r="7" spans="1:30" ht="15.75" x14ac:dyDescent="0.25">
      <c r="A7" t="s">
        <v>35</v>
      </c>
      <c r="B7" s="4">
        <v>43646</v>
      </c>
      <c r="C7" s="5" t="s">
        <v>7</v>
      </c>
      <c r="D7" s="5" t="s">
        <v>265</v>
      </c>
      <c r="E7" s="5" t="s">
        <v>249</v>
      </c>
      <c r="F7" s="5" t="s">
        <v>265</v>
      </c>
      <c r="G7" s="5"/>
      <c r="H7" s="4">
        <v>43586</v>
      </c>
      <c r="I7" s="27">
        <v>44577</v>
      </c>
      <c r="J7" s="28">
        <v>4.1000000000000002E-2</v>
      </c>
      <c r="K7" s="5" t="s">
        <v>2</v>
      </c>
      <c r="L7" s="5" t="s">
        <v>250</v>
      </c>
      <c r="M7" s="5" t="s">
        <v>2</v>
      </c>
      <c r="N7" s="130">
        <v>6</v>
      </c>
      <c r="O7" s="5" t="s">
        <v>2</v>
      </c>
      <c r="P7" s="5" t="s">
        <v>2</v>
      </c>
      <c r="Q7" s="5" t="s">
        <v>251</v>
      </c>
      <c r="R7" s="5" t="s">
        <v>252</v>
      </c>
      <c r="S7" s="5" t="s">
        <v>2</v>
      </c>
      <c r="T7" s="5" t="s">
        <v>2</v>
      </c>
      <c r="U7" s="5" t="s">
        <v>2</v>
      </c>
      <c r="V7" s="5" t="s">
        <v>2</v>
      </c>
      <c r="W7" s="5" t="s">
        <v>2</v>
      </c>
      <c r="X7" s="5" t="s">
        <v>2</v>
      </c>
      <c r="Y7" s="5" t="s">
        <v>7</v>
      </c>
      <c r="Z7" s="5" t="s">
        <v>2</v>
      </c>
      <c r="AA7" s="5" t="s">
        <v>253</v>
      </c>
      <c r="AB7" s="5" t="s">
        <v>2</v>
      </c>
      <c r="AC7" s="30" t="s">
        <v>266</v>
      </c>
      <c r="AD7" s="30"/>
    </row>
    <row r="8" spans="1:30" x14ac:dyDescent="0.25">
      <c r="A8" t="s">
        <v>35</v>
      </c>
      <c r="B8" s="4">
        <v>43646</v>
      </c>
      <c r="C8" s="5" t="s">
        <v>8</v>
      </c>
      <c r="D8" s="5" t="s">
        <v>267</v>
      </c>
      <c r="E8" s="5" t="s">
        <v>249</v>
      </c>
      <c r="F8" s="5" t="s">
        <v>267</v>
      </c>
      <c r="G8" s="5"/>
      <c r="H8" s="4">
        <v>43586</v>
      </c>
      <c r="I8" s="27">
        <v>44877</v>
      </c>
      <c r="J8" s="28">
        <v>0.05</v>
      </c>
      <c r="K8" s="5" t="s">
        <v>2</v>
      </c>
      <c r="L8" s="5" t="s">
        <v>250</v>
      </c>
      <c r="M8" s="5" t="s">
        <v>2</v>
      </c>
      <c r="N8" s="29">
        <v>17</v>
      </c>
      <c r="O8" s="5" t="s">
        <v>2</v>
      </c>
      <c r="P8" s="5" t="s">
        <v>2</v>
      </c>
      <c r="Q8" s="5" t="s">
        <v>251</v>
      </c>
      <c r="R8" s="5" t="s">
        <v>252</v>
      </c>
      <c r="S8" s="5" t="s">
        <v>2</v>
      </c>
      <c r="T8" s="5" t="s">
        <v>2</v>
      </c>
      <c r="U8" s="5" t="s">
        <v>2</v>
      </c>
      <c r="V8" s="5" t="s">
        <v>2</v>
      </c>
      <c r="W8" s="5" t="s">
        <v>2</v>
      </c>
      <c r="X8" s="5" t="s">
        <v>2</v>
      </c>
      <c r="Y8" s="5" t="s">
        <v>8</v>
      </c>
      <c r="Z8" s="5" t="s">
        <v>2</v>
      </c>
      <c r="AA8" s="5" t="s">
        <v>253</v>
      </c>
      <c r="AB8" s="5" t="s">
        <v>2</v>
      </c>
      <c r="AC8" s="30" t="s">
        <v>268</v>
      </c>
      <c r="AD8" s="30"/>
    </row>
    <row r="9" spans="1:30" x14ac:dyDescent="0.25">
      <c r="A9" t="s">
        <v>35</v>
      </c>
      <c r="B9" s="4">
        <v>43646</v>
      </c>
      <c r="C9" s="5" t="s">
        <v>9</v>
      </c>
      <c r="D9" s="5" t="s">
        <v>269</v>
      </c>
      <c r="E9" s="5" t="s">
        <v>249</v>
      </c>
      <c r="F9" s="5" t="s">
        <v>269</v>
      </c>
      <c r="G9" s="5"/>
      <c r="H9" s="4">
        <v>43586</v>
      </c>
      <c r="I9" s="27">
        <v>45177</v>
      </c>
      <c r="J9" s="28">
        <v>0.06</v>
      </c>
      <c r="K9" s="5" t="s">
        <v>2</v>
      </c>
      <c r="L9" s="5" t="s">
        <v>250</v>
      </c>
      <c r="M9" s="5" t="s">
        <v>2</v>
      </c>
      <c r="N9" s="29">
        <v>2.1</v>
      </c>
      <c r="O9" s="5" t="s">
        <v>2</v>
      </c>
      <c r="P9" s="5" t="s">
        <v>2</v>
      </c>
      <c r="Q9" s="5" t="s">
        <v>251</v>
      </c>
      <c r="R9" s="5" t="s">
        <v>256</v>
      </c>
      <c r="S9" s="5" t="s">
        <v>2</v>
      </c>
      <c r="T9" s="5" t="s">
        <v>2</v>
      </c>
      <c r="U9" s="5" t="s">
        <v>2</v>
      </c>
      <c r="V9" s="5" t="s">
        <v>2</v>
      </c>
      <c r="W9" s="5" t="s">
        <v>2</v>
      </c>
      <c r="X9" s="5" t="s">
        <v>2</v>
      </c>
      <c r="Y9" s="5" t="s">
        <v>9</v>
      </c>
      <c r="Z9" s="5" t="s">
        <v>2</v>
      </c>
      <c r="AA9" s="5" t="s">
        <v>253</v>
      </c>
      <c r="AB9" s="5" t="s">
        <v>2</v>
      </c>
      <c r="AC9" s="30" t="s">
        <v>270</v>
      </c>
      <c r="AD9" s="30"/>
    </row>
    <row r="10" spans="1:30" x14ac:dyDescent="0.25">
      <c r="A10" t="s">
        <v>35</v>
      </c>
      <c r="B10" s="4">
        <v>43646</v>
      </c>
      <c r="C10" s="5" t="s">
        <v>10</v>
      </c>
      <c r="D10" s="5" t="s">
        <v>271</v>
      </c>
      <c r="E10" s="5" t="s">
        <v>249</v>
      </c>
      <c r="F10" s="5" t="s">
        <v>271</v>
      </c>
      <c r="G10" s="5"/>
      <c r="H10" s="4">
        <v>43586</v>
      </c>
      <c r="I10" s="27">
        <v>46077</v>
      </c>
      <c r="J10" s="28">
        <v>6.5600000000000006E-2</v>
      </c>
      <c r="K10" s="5" t="s">
        <v>2</v>
      </c>
      <c r="L10" s="5" t="s">
        <v>250</v>
      </c>
      <c r="M10" s="5" t="s">
        <v>2</v>
      </c>
      <c r="N10" s="29">
        <v>2.2000000000000002</v>
      </c>
      <c r="O10" s="5" t="s">
        <v>2</v>
      </c>
      <c r="P10" s="5" t="s">
        <v>2</v>
      </c>
      <c r="Q10" s="5" t="s">
        <v>251</v>
      </c>
      <c r="R10" s="5" t="s">
        <v>256</v>
      </c>
      <c r="S10" s="5" t="s">
        <v>2</v>
      </c>
      <c r="T10" s="5" t="s">
        <v>2</v>
      </c>
      <c r="U10" s="5" t="s">
        <v>2</v>
      </c>
      <c r="V10" s="5" t="s">
        <v>2</v>
      </c>
      <c r="W10" s="5" t="s">
        <v>2</v>
      </c>
      <c r="X10" s="5" t="s">
        <v>2</v>
      </c>
      <c r="Y10" s="5" t="s">
        <v>10</v>
      </c>
      <c r="Z10" s="5" t="s">
        <v>2</v>
      </c>
      <c r="AA10" s="5" t="s">
        <v>253</v>
      </c>
      <c r="AB10" s="5" t="s">
        <v>2</v>
      </c>
      <c r="AC10" s="30" t="s">
        <v>272</v>
      </c>
      <c r="AD10" s="30"/>
    </row>
    <row r="11" spans="1:30" x14ac:dyDescent="0.25">
      <c r="A11" t="s">
        <v>35</v>
      </c>
      <c r="B11" s="4">
        <v>43646</v>
      </c>
      <c r="C11" s="5" t="s">
        <v>11</v>
      </c>
      <c r="D11" s="5" t="s">
        <v>273</v>
      </c>
      <c r="E11" s="5" t="s">
        <v>249</v>
      </c>
      <c r="F11" s="5" t="s">
        <v>273</v>
      </c>
      <c r="G11" s="5"/>
      <c r="H11" s="4">
        <v>43586</v>
      </c>
      <c r="I11" s="27">
        <v>46677</v>
      </c>
      <c r="J11" s="28">
        <v>7.2999999999999995E-2</v>
      </c>
      <c r="K11" s="5" t="s">
        <v>2</v>
      </c>
      <c r="L11" s="5" t="s">
        <v>250</v>
      </c>
      <c r="M11" s="5" t="s">
        <v>2</v>
      </c>
      <c r="N11" s="29">
        <v>2.1</v>
      </c>
      <c r="O11" s="5" t="s">
        <v>2</v>
      </c>
      <c r="P11" s="5" t="s">
        <v>2</v>
      </c>
      <c r="Q11" s="5" t="s">
        <v>251</v>
      </c>
      <c r="R11" s="5" t="s">
        <v>256</v>
      </c>
      <c r="S11" s="5" t="s">
        <v>2</v>
      </c>
      <c r="T11" s="5" t="s">
        <v>2</v>
      </c>
      <c r="U11" s="5" t="s">
        <v>2</v>
      </c>
      <c r="V11" s="5" t="s">
        <v>2</v>
      </c>
      <c r="W11" s="5" t="s">
        <v>2</v>
      </c>
      <c r="X11" s="5" t="s">
        <v>2</v>
      </c>
      <c r="Y11" s="5" t="s">
        <v>11</v>
      </c>
      <c r="Z11" s="5" t="s">
        <v>2</v>
      </c>
      <c r="AA11" s="5" t="s">
        <v>274</v>
      </c>
      <c r="AB11" s="5" t="s">
        <v>2</v>
      </c>
      <c r="AC11" s="30" t="s">
        <v>275</v>
      </c>
      <c r="AD11" s="30"/>
    </row>
    <row r="12" spans="1:30" x14ac:dyDescent="0.25">
      <c r="A12" t="s">
        <v>35</v>
      </c>
      <c r="B12" s="4">
        <v>43646</v>
      </c>
      <c r="C12" s="5" t="s">
        <v>12</v>
      </c>
      <c r="D12" s="5" t="s">
        <v>276</v>
      </c>
      <c r="E12" s="5" t="s">
        <v>249</v>
      </c>
      <c r="F12" s="5" t="s">
        <v>276</v>
      </c>
      <c r="G12" s="5"/>
      <c r="H12" s="4">
        <v>43586</v>
      </c>
      <c r="I12" s="27">
        <v>47877</v>
      </c>
      <c r="J12" s="28">
        <v>7.4999999999999997E-2</v>
      </c>
      <c r="K12" s="5" t="s">
        <v>2</v>
      </c>
      <c r="L12" s="5" t="s">
        <v>250</v>
      </c>
      <c r="M12" s="5" t="s">
        <v>2</v>
      </c>
      <c r="N12" s="29">
        <v>17</v>
      </c>
      <c r="O12" s="5" t="s">
        <v>2</v>
      </c>
      <c r="P12" s="5" t="s">
        <v>2</v>
      </c>
      <c r="Q12" s="5" t="s">
        <v>251</v>
      </c>
      <c r="R12" s="5" t="s">
        <v>252</v>
      </c>
      <c r="S12" s="5" t="s">
        <v>2</v>
      </c>
      <c r="T12" s="5" t="s">
        <v>2</v>
      </c>
      <c r="U12" s="5" t="s">
        <v>2</v>
      </c>
      <c r="V12" s="5" t="s">
        <v>2</v>
      </c>
      <c r="W12" s="5" t="s">
        <v>2</v>
      </c>
      <c r="X12" s="5" t="s">
        <v>2</v>
      </c>
      <c r="Y12" s="5" t="s">
        <v>12</v>
      </c>
      <c r="Z12" s="5" t="s">
        <v>2</v>
      </c>
      <c r="AA12" s="5" t="s">
        <v>253</v>
      </c>
      <c r="AB12" s="5" t="s">
        <v>2</v>
      </c>
      <c r="AC12" s="30" t="s">
        <v>277</v>
      </c>
      <c r="AD12" s="30"/>
    </row>
    <row r="13" spans="1:30" x14ac:dyDescent="0.25">
      <c r="A13" t="s">
        <v>35</v>
      </c>
      <c r="B13" s="4">
        <v>43646</v>
      </c>
      <c r="C13" s="5" t="s">
        <v>13</v>
      </c>
      <c r="D13" s="5" t="s">
        <v>278</v>
      </c>
      <c r="E13" s="5" t="s">
        <v>249</v>
      </c>
      <c r="F13" s="5" t="s">
        <v>278</v>
      </c>
      <c r="G13" s="5"/>
      <c r="H13" s="4">
        <v>43586</v>
      </c>
      <c r="I13" s="27">
        <v>49677</v>
      </c>
      <c r="J13" s="28">
        <v>0.08</v>
      </c>
      <c r="K13" s="5" t="s">
        <v>2</v>
      </c>
      <c r="L13" s="5" t="s">
        <v>250</v>
      </c>
      <c r="M13" s="5" t="s">
        <v>2</v>
      </c>
      <c r="N13" s="29">
        <v>17</v>
      </c>
      <c r="O13" s="5" t="s">
        <v>2</v>
      </c>
      <c r="P13" s="5" t="s">
        <v>2</v>
      </c>
      <c r="Q13" s="5" t="s">
        <v>251</v>
      </c>
      <c r="R13" s="5" t="s">
        <v>252</v>
      </c>
      <c r="S13" s="5" t="s">
        <v>2</v>
      </c>
      <c r="T13" s="5" t="s">
        <v>2</v>
      </c>
      <c r="U13" s="5" t="s">
        <v>2</v>
      </c>
      <c r="V13" s="5" t="s">
        <v>2</v>
      </c>
      <c r="W13" s="5" t="s">
        <v>2</v>
      </c>
      <c r="X13" s="5" t="s">
        <v>2</v>
      </c>
      <c r="Y13" s="5" t="s">
        <v>13</v>
      </c>
      <c r="Z13" s="5" t="s">
        <v>2</v>
      </c>
      <c r="AA13" s="5" t="s">
        <v>253</v>
      </c>
      <c r="AB13" s="5" t="s">
        <v>2</v>
      </c>
      <c r="AC13" s="30" t="s">
        <v>279</v>
      </c>
      <c r="AD13" s="30"/>
    </row>
    <row r="14" spans="1:30" x14ac:dyDescent="0.25">
      <c r="A14" t="s">
        <v>35</v>
      </c>
      <c r="B14" s="4">
        <v>43646</v>
      </c>
      <c r="C14" s="5" t="s">
        <v>14</v>
      </c>
      <c r="D14" s="5" t="s">
        <v>280</v>
      </c>
      <c r="E14" s="5" t="s">
        <v>249</v>
      </c>
      <c r="F14" s="5" t="s">
        <v>280</v>
      </c>
      <c r="G14" s="5"/>
      <c r="H14" s="4">
        <v>43586</v>
      </c>
      <c r="I14" s="27">
        <v>50977</v>
      </c>
      <c r="J14" s="28">
        <v>8.5000000000000006E-2</v>
      </c>
      <c r="K14" s="5" t="s">
        <v>2</v>
      </c>
      <c r="L14" s="5" t="s">
        <v>250</v>
      </c>
      <c r="M14" s="5" t="s">
        <v>2</v>
      </c>
      <c r="N14" s="29">
        <v>17</v>
      </c>
      <c r="O14" s="5" t="s">
        <v>2</v>
      </c>
      <c r="P14" s="5" t="s">
        <v>2</v>
      </c>
      <c r="Q14" s="5" t="s">
        <v>251</v>
      </c>
      <c r="R14" s="5" t="s">
        <v>252</v>
      </c>
      <c r="S14" s="5" t="s">
        <v>2</v>
      </c>
      <c r="T14" s="5" t="s">
        <v>2</v>
      </c>
      <c r="U14" s="5" t="s">
        <v>2</v>
      </c>
      <c r="V14" s="5" t="s">
        <v>2</v>
      </c>
      <c r="W14" s="5" t="s">
        <v>2</v>
      </c>
      <c r="X14" s="5" t="s">
        <v>2</v>
      </c>
      <c r="Y14" s="5" t="s">
        <v>14</v>
      </c>
      <c r="Z14" s="5" t="s">
        <v>2</v>
      </c>
      <c r="AA14" s="5" t="s">
        <v>253</v>
      </c>
      <c r="AB14" s="5" t="s">
        <v>2</v>
      </c>
      <c r="AC14" s="30" t="s">
        <v>281</v>
      </c>
      <c r="AD14" s="30"/>
    </row>
    <row r="15" spans="1:30" x14ac:dyDescent="0.25">
      <c r="A15" t="s">
        <v>35</v>
      </c>
      <c r="B15" s="4">
        <v>43646</v>
      </c>
      <c r="C15" s="5" t="s">
        <v>15</v>
      </c>
      <c r="D15" s="5" t="s">
        <v>282</v>
      </c>
      <c r="E15" s="5" t="s">
        <v>249</v>
      </c>
      <c r="F15" s="5" t="s">
        <v>282</v>
      </c>
      <c r="G15" s="5"/>
      <c r="H15" s="4">
        <v>43586</v>
      </c>
      <c r="I15" s="27">
        <v>43671</v>
      </c>
      <c r="J15" s="28">
        <v>0.01</v>
      </c>
      <c r="K15" s="5" t="s">
        <v>2</v>
      </c>
      <c r="L15" s="5" t="s">
        <v>250</v>
      </c>
      <c r="M15" s="5" t="s">
        <v>2</v>
      </c>
      <c r="N15" s="29">
        <v>2.2000000000000002</v>
      </c>
      <c r="O15" s="5" t="s">
        <v>2</v>
      </c>
      <c r="P15" s="5" t="s">
        <v>2</v>
      </c>
      <c r="Q15" s="5" t="s">
        <v>251</v>
      </c>
      <c r="R15" s="5" t="s">
        <v>256</v>
      </c>
      <c r="S15" s="5" t="s">
        <v>2</v>
      </c>
      <c r="T15" s="5" t="s">
        <v>2</v>
      </c>
      <c r="U15" s="5" t="s">
        <v>2</v>
      </c>
      <c r="V15" s="5" t="s">
        <v>2</v>
      </c>
      <c r="W15" s="5" t="s">
        <v>2</v>
      </c>
      <c r="X15" s="5" t="s">
        <v>2</v>
      </c>
      <c r="Y15" s="5" t="s">
        <v>15</v>
      </c>
      <c r="Z15" s="5" t="s">
        <v>2</v>
      </c>
      <c r="AA15" s="5" t="s">
        <v>253</v>
      </c>
      <c r="AB15" s="5" t="s">
        <v>2</v>
      </c>
      <c r="AC15" s="30" t="s">
        <v>283</v>
      </c>
      <c r="AD15" s="30"/>
    </row>
    <row r="16" spans="1:30" x14ac:dyDescent="0.25">
      <c r="A16" t="s">
        <v>35</v>
      </c>
      <c r="B16" s="4">
        <v>43646</v>
      </c>
      <c r="C16" s="5" t="s">
        <v>16</v>
      </c>
      <c r="D16" s="5" t="s">
        <v>284</v>
      </c>
      <c r="E16" s="5" t="s">
        <v>249</v>
      </c>
      <c r="F16" s="5" t="s">
        <v>284</v>
      </c>
      <c r="G16" s="5"/>
      <c r="H16" s="4">
        <v>43586</v>
      </c>
      <c r="I16" s="27">
        <v>43702</v>
      </c>
      <c r="J16" s="28">
        <v>1.0999999999999999E-2</v>
      </c>
      <c r="K16" s="5" t="s">
        <v>2</v>
      </c>
      <c r="L16" s="5" t="s">
        <v>250</v>
      </c>
      <c r="M16" s="5" t="s">
        <v>2</v>
      </c>
      <c r="N16" s="29">
        <v>2.2000000000000002</v>
      </c>
      <c r="O16" s="5" t="s">
        <v>2</v>
      </c>
      <c r="P16" s="5" t="s">
        <v>2</v>
      </c>
      <c r="Q16" s="5" t="s">
        <v>251</v>
      </c>
      <c r="R16" s="5" t="s">
        <v>256</v>
      </c>
      <c r="S16" s="5" t="s">
        <v>2</v>
      </c>
      <c r="T16" s="5" t="s">
        <v>2</v>
      </c>
      <c r="U16" s="5" t="s">
        <v>2</v>
      </c>
      <c r="V16" s="5" t="s">
        <v>2</v>
      </c>
      <c r="W16" s="5" t="s">
        <v>2</v>
      </c>
      <c r="X16" s="5" t="s">
        <v>2</v>
      </c>
      <c r="Y16" s="5" t="s">
        <v>16</v>
      </c>
      <c r="Z16" s="5" t="s">
        <v>2</v>
      </c>
      <c r="AA16" s="5" t="s">
        <v>253</v>
      </c>
      <c r="AB16" s="5" t="s">
        <v>2</v>
      </c>
      <c r="AC16" s="30" t="s">
        <v>285</v>
      </c>
      <c r="AD16" s="30"/>
    </row>
    <row r="17" spans="1:30" x14ac:dyDescent="0.25">
      <c r="A17" t="s">
        <v>35</v>
      </c>
      <c r="B17" s="4">
        <v>43646</v>
      </c>
      <c r="C17" s="5" t="s">
        <v>17</v>
      </c>
      <c r="D17" s="5" t="s">
        <v>286</v>
      </c>
      <c r="E17" s="5" t="s">
        <v>249</v>
      </c>
      <c r="F17" s="5" t="s">
        <v>286</v>
      </c>
      <c r="G17" s="5"/>
      <c r="H17" s="4">
        <v>43586</v>
      </c>
      <c r="I17" s="27">
        <v>43797</v>
      </c>
      <c r="J17" s="28">
        <v>1.2E-2</v>
      </c>
      <c r="K17" s="5" t="s">
        <v>2</v>
      </c>
      <c r="L17" s="5" t="s">
        <v>250</v>
      </c>
      <c r="M17" s="5" t="s">
        <v>2</v>
      </c>
      <c r="N17" s="29">
        <v>2.2000000000000002</v>
      </c>
      <c r="O17" s="5" t="s">
        <v>2</v>
      </c>
      <c r="P17" s="5" t="s">
        <v>2</v>
      </c>
      <c r="Q17" s="5" t="s">
        <v>251</v>
      </c>
      <c r="R17" s="5" t="s">
        <v>256</v>
      </c>
      <c r="S17" s="5" t="s">
        <v>2</v>
      </c>
      <c r="T17" s="5" t="s">
        <v>2</v>
      </c>
      <c r="U17" s="5" t="s">
        <v>2</v>
      </c>
      <c r="V17" s="5" t="s">
        <v>2</v>
      </c>
      <c r="W17" s="5" t="s">
        <v>2</v>
      </c>
      <c r="X17" s="5" t="s">
        <v>2</v>
      </c>
      <c r="Y17" s="5" t="s">
        <v>17</v>
      </c>
      <c r="Z17" s="5" t="s">
        <v>2</v>
      </c>
      <c r="AA17" s="5" t="s">
        <v>253</v>
      </c>
      <c r="AB17" s="5" t="s">
        <v>2</v>
      </c>
      <c r="AC17" s="30" t="s">
        <v>287</v>
      </c>
      <c r="AD17" s="30"/>
    </row>
    <row r="18" spans="1:30" x14ac:dyDescent="0.25">
      <c r="A18" t="s">
        <v>35</v>
      </c>
      <c r="B18" s="4">
        <v>43646</v>
      </c>
      <c r="C18" s="5" t="s">
        <v>18</v>
      </c>
      <c r="D18" s="5" t="s">
        <v>288</v>
      </c>
      <c r="E18" s="5" t="s">
        <v>249</v>
      </c>
      <c r="F18" s="5" t="s">
        <v>288</v>
      </c>
      <c r="G18" s="5"/>
      <c r="H18" s="4">
        <v>43586</v>
      </c>
      <c r="I18" s="27">
        <v>43917</v>
      </c>
      <c r="J18" s="28">
        <v>1.2999999999999999E-2</v>
      </c>
      <c r="K18" s="5" t="s">
        <v>2</v>
      </c>
      <c r="L18" s="5" t="s">
        <v>250</v>
      </c>
      <c r="M18" s="5" t="s">
        <v>2</v>
      </c>
      <c r="N18" s="29">
        <v>2.2000000000000002</v>
      </c>
      <c r="O18" s="5" t="s">
        <v>2</v>
      </c>
      <c r="P18" s="5" t="s">
        <v>2</v>
      </c>
      <c r="Q18" s="5" t="s">
        <v>251</v>
      </c>
      <c r="R18" s="5" t="s">
        <v>256</v>
      </c>
      <c r="S18" s="5" t="s">
        <v>2</v>
      </c>
      <c r="T18" s="5" t="s">
        <v>2</v>
      </c>
      <c r="U18" s="5" t="s">
        <v>2</v>
      </c>
      <c r="V18" s="5" t="s">
        <v>2</v>
      </c>
      <c r="W18" s="5" t="s">
        <v>2</v>
      </c>
      <c r="X18" s="5" t="s">
        <v>2</v>
      </c>
      <c r="Y18" s="5" t="s">
        <v>18</v>
      </c>
      <c r="Z18" s="5" t="s">
        <v>2</v>
      </c>
      <c r="AA18" s="5" t="s">
        <v>253</v>
      </c>
      <c r="AB18" s="5" t="s">
        <v>2</v>
      </c>
      <c r="AC18" s="30" t="s">
        <v>289</v>
      </c>
      <c r="AD18" s="30"/>
    </row>
    <row r="19" spans="1:30" x14ac:dyDescent="0.25">
      <c r="A19" t="s">
        <v>35</v>
      </c>
      <c r="B19" s="4">
        <v>43646</v>
      </c>
      <c r="C19" s="5" t="s">
        <v>19</v>
      </c>
      <c r="D19" s="5" t="s">
        <v>290</v>
      </c>
      <c r="E19" s="5" t="s">
        <v>249</v>
      </c>
      <c r="F19" s="5" t="s">
        <v>290</v>
      </c>
      <c r="G19" s="5"/>
      <c r="H19" s="4">
        <v>43586</v>
      </c>
      <c r="I19" s="27">
        <v>44177</v>
      </c>
      <c r="J19" s="28">
        <v>1.4E-2</v>
      </c>
      <c r="K19" s="5" t="s">
        <v>2</v>
      </c>
      <c r="L19" s="5" t="s">
        <v>250</v>
      </c>
      <c r="M19" s="5" t="s">
        <v>2</v>
      </c>
      <c r="N19" s="29">
        <v>17</v>
      </c>
      <c r="O19" s="5" t="s">
        <v>2</v>
      </c>
      <c r="P19" s="5" t="s">
        <v>2</v>
      </c>
      <c r="Q19" s="5" t="s">
        <v>251</v>
      </c>
      <c r="R19" s="5" t="s">
        <v>252</v>
      </c>
      <c r="S19" s="5" t="s">
        <v>2</v>
      </c>
      <c r="T19" s="5" t="s">
        <v>2</v>
      </c>
      <c r="U19" s="5" t="s">
        <v>2</v>
      </c>
      <c r="V19" s="5" t="s">
        <v>2</v>
      </c>
      <c r="W19" s="5" t="s">
        <v>2</v>
      </c>
      <c r="X19" s="5" t="s">
        <v>2</v>
      </c>
      <c r="Y19" s="5" t="s">
        <v>19</v>
      </c>
      <c r="Z19" s="5" t="s">
        <v>2</v>
      </c>
      <c r="AA19" s="5" t="s">
        <v>253</v>
      </c>
      <c r="AB19" s="5" t="s">
        <v>2</v>
      </c>
      <c r="AC19" s="30" t="s">
        <v>291</v>
      </c>
      <c r="AD19" s="30"/>
    </row>
    <row r="20" spans="1:30" x14ac:dyDescent="0.25">
      <c r="A20" t="s">
        <v>35</v>
      </c>
      <c r="B20" s="4">
        <v>43646</v>
      </c>
      <c r="C20" s="5" t="s">
        <v>20</v>
      </c>
      <c r="D20" s="5" t="s">
        <v>292</v>
      </c>
      <c r="E20" s="5" t="s">
        <v>249</v>
      </c>
      <c r="F20" s="5" t="s">
        <v>292</v>
      </c>
      <c r="G20" s="5"/>
      <c r="H20" s="4">
        <v>43586</v>
      </c>
      <c r="I20" s="27">
        <v>44377</v>
      </c>
      <c r="J20" s="28">
        <v>1.4999999999999999E-2</v>
      </c>
      <c r="K20" s="5" t="s">
        <v>2</v>
      </c>
      <c r="L20" s="5" t="s">
        <v>250</v>
      </c>
      <c r="M20" s="5" t="s">
        <v>2</v>
      </c>
      <c r="N20" s="5">
        <v>2.2000000000000002</v>
      </c>
      <c r="O20" s="5" t="s">
        <v>2</v>
      </c>
      <c r="P20" s="5" t="s">
        <v>2</v>
      </c>
      <c r="Q20" s="5" t="s">
        <v>251</v>
      </c>
      <c r="R20" s="5" t="s">
        <v>256</v>
      </c>
      <c r="S20" s="5" t="s">
        <v>2</v>
      </c>
      <c r="T20" s="5" t="s">
        <v>2</v>
      </c>
      <c r="U20" s="5" t="s">
        <v>2</v>
      </c>
      <c r="V20" s="5" t="s">
        <v>2</v>
      </c>
      <c r="W20" s="5" t="s">
        <v>2</v>
      </c>
      <c r="X20" s="5" t="s">
        <v>2</v>
      </c>
      <c r="Y20" s="5" t="s">
        <v>20</v>
      </c>
      <c r="Z20" s="5" t="s">
        <v>2</v>
      </c>
      <c r="AA20" s="5" t="s">
        <v>253</v>
      </c>
      <c r="AB20" s="5" t="s">
        <v>2</v>
      </c>
      <c r="AC20" s="30" t="s">
        <v>293</v>
      </c>
      <c r="AD20" s="30"/>
    </row>
    <row r="21" spans="1:30" x14ac:dyDescent="0.25">
      <c r="A21" t="s">
        <v>35</v>
      </c>
      <c r="B21" s="4">
        <v>43646</v>
      </c>
      <c r="C21" s="5" t="s">
        <v>21</v>
      </c>
      <c r="D21" s="5" t="s">
        <v>294</v>
      </c>
      <c r="E21" s="5" t="s">
        <v>249</v>
      </c>
      <c r="F21" s="5" t="s">
        <v>294</v>
      </c>
      <c r="G21" s="5"/>
      <c r="H21" s="4">
        <v>43586</v>
      </c>
      <c r="I21" s="27">
        <v>44777</v>
      </c>
      <c r="J21" s="28">
        <v>1.6E-2</v>
      </c>
      <c r="K21" s="5" t="s">
        <v>2</v>
      </c>
      <c r="L21" s="5" t="s">
        <v>250</v>
      </c>
      <c r="M21" s="5" t="s">
        <v>2</v>
      </c>
      <c r="N21" s="5">
        <v>2.2000000000000002</v>
      </c>
      <c r="O21" s="5" t="s">
        <v>2</v>
      </c>
      <c r="P21" s="5" t="s">
        <v>2</v>
      </c>
      <c r="Q21" s="5" t="s">
        <v>251</v>
      </c>
      <c r="R21" s="5" t="s">
        <v>256</v>
      </c>
      <c r="S21" s="5" t="s">
        <v>2</v>
      </c>
      <c r="T21" s="5" t="s">
        <v>2</v>
      </c>
      <c r="U21" s="5" t="s">
        <v>2</v>
      </c>
      <c r="V21" s="5" t="s">
        <v>2</v>
      </c>
      <c r="W21" s="5" t="s">
        <v>2</v>
      </c>
      <c r="X21" s="5" t="s">
        <v>2</v>
      </c>
      <c r="Y21" s="5" t="s">
        <v>21</v>
      </c>
      <c r="Z21" s="5" t="s">
        <v>2</v>
      </c>
      <c r="AA21" s="5" t="s">
        <v>253</v>
      </c>
      <c r="AB21" s="5" t="s">
        <v>2</v>
      </c>
      <c r="AC21" s="30" t="s">
        <v>295</v>
      </c>
      <c r="AD21" s="30"/>
    </row>
    <row r="22" spans="1:30" x14ac:dyDescent="0.25">
      <c r="A22" t="s">
        <v>35</v>
      </c>
      <c r="B22" s="4">
        <v>43646</v>
      </c>
      <c r="C22" s="5" t="s">
        <v>22</v>
      </c>
      <c r="D22" s="5" t="s">
        <v>296</v>
      </c>
      <c r="E22" s="5" t="s">
        <v>249</v>
      </c>
      <c r="F22" s="5" t="s">
        <v>296</v>
      </c>
      <c r="G22" s="5"/>
      <c r="H22" s="4">
        <v>43586</v>
      </c>
      <c r="I22" s="27">
        <v>45077</v>
      </c>
      <c r="J22" s="28">
        <v>1.7000000000000001E-2</v>
      </c>
      <c r="K22" s="5" t="s">
        <v>2</v>
      </c>
      <c r="L22" s="5" t="s">
        <v>250</v>
      </c>
      <c r="M22" s="5" t="s">
        <v>2</v>
      </c>
      <c r="N22" s="5">
        <v>2.2000000000000002</v>
      </c>
      <c r="O22" s="5" t="s">
        <v>2</v>
      </c>
      <c r="P22" s="5" t="s">
        <v>2</v>
      </c>
      <c r="Q22" s="5" t="s">
        <v>251</v>
      </c>
      <c r="R22" s="5" t="s">
        <v>256</v>
      </c>
      <c r="S22" s="5" t="s">
        <v>2</v>
      </c>
      <c r="T22" s="5" t="s">
        <v>2</v>
      </c>
      <c r="U22" s="5" t="s">
        <v>2</v>
      </c>
      <c r="V22" s="5" t="s">
        <v>2</v>
      </c>
      <c r="W22" s="5" t="s">
        <v>2</v>
      </c>
      <c r="X22" s="5" t="s">
        <v>2</v>
      </c>
      <c r="Y22" s="5" t="s">
        <v>22</v>
      </c>
      <c r="Z22" s="5" t="s">
        <v>2</v>
      </c>
      <c r="AA22" s="5" t="s">
        <v>253</v>
      </c>
      <c r="AB22" s="5" t="s">
        <v>2</v>
      </c>
      <c r="AC22" s="30" t="s">
        <v>297</v>
      </c>
      <c r="AD22" s="30"/>
    </row>
    <row r="23" spans="1:30" x14ac:dyDescent="0.25">
      <c r="A23" t="s">
        <v>35</v>
      </c>
      <c r="B23" s="4">
        <v>43646</v>
      </c>
      <c r="C23" s="5" t="s">
        <v>23</v>
      </c>
      <c r="D23" s="5" t="s">
        <v>298</v>
      </c>
      <c r="E23" s="5" t="s">
        <v>249</v>
      </c>
      <c r="F23" s="5" t="s">
        <v>298</v>
      </c>
      <c r="G23" s="5"/>
      <c r="H23" s="4">
        <v>43586</v>
      </c>
      <c r="I23" s="27">
        <v>45377</v>
      </c>
      <c r="J23" s="28">
        <v>1.7999999999999999E-2</v>
      </c>
      <c r="K23" s="5" t="s">
        <v>2</v>
      </c>
      <c r="L23" s="5" t="s">
        <v>250</v>
      </c>
      <c r="M23" s="5" t="s">
        <v>2</v>
      </c>
      <c r="N23" s="5">
        <v>2.2000000000000002</v>
      </c>
      <c r="O23" s="5" t="s">
        <v>2</v>
      </c>
      <c r="P23" s="5" t="s">
        <v>2</v>
      </c>
      <c r="Q23" s="5" t="s">
        <v>251</v>
      </c>
      <c r="R23" s="5" t="s">
        <v>256</v>
      </c>
      <c r="S23" s="5" t="s">
        <v>2</v>
      </c>
      <c r="T23" s="5" t="s">
        <v>2</v>
      </c>
      <c r="U23" s="5" t="s">
        <v>2</v>
      </c>
      <c r="V23" s="5" t="s">
        <v>2</v>
      </c>
      <c r="W23" s="5" t="s">
        <v>2</v>
      </c>
      <c r="X23" s="5" t="s">
        <v>2</v>
      </c>
      <c r="Y23" s="5" t="s">
        <v>23</v>
      </c>
      <c r="Z23" s="5" t="s">
        <v>2</v>
      </c>
      <c r="AA23" s="5" t="s">
        <v>253</v>
      </c>
      <c r="AB23" s="5" t="s">
        <v>2</v>
      </c>
      <c r="AC23" s="30" t="s">
        <v>299</v>
      </c>
      <c r="AD23" s="30"/>
    </row>
    <row r="24" spans="1:30" x14ac:dyDescent="0.25">
      <c r="A24" t="s">
        <v>35</v>
      </c>
      <c r="B24" s="4">
        <v>43646</v>
      </c>
      <c r="C24" s="5" t="s">
        <v>24</v>
      </c>
      <c r="D24" s="5" t="s">
        <v>300</v>
      </c>
      <c r="E24" s="5" t="s">
        <v>249</v>
      </c>
      <c r="F24" s="5" t="s">
        <v>300</v>
      </c>
      <c r="G24" s="5"/>
      <c r="H24" s="4">
        <v>43586</v>
      </c>
      <c r="I24" s="27">
        <v>45977</v>
      </c>
      <c r="J24" s="28">
        <v>0.02</v>
      </c>
      <c r="K24" s="5" t="s">
        <v>2</v>
      </c>
      <c r="L24" s="5" t="s">
        <v>250</v>
      </c>
      <c r="M24" s="5" t="s">
        <v>2</v>
      </c>
      <c r="N24" s="5">
        <v>2.2000000000000002</v>
      </c>
      <c r="O24" s="5" t="s">
        <v>2</v>
      </c>
      <c r="P24" s="5" t="s">
        <v>2</v>
      </c>
      <c r="Q24" s="5" t="s">
        <v>251</v>
      </c>
      <c r="R24" s="5" t="s">
        <v>256</v>
      </c>
      <c r="S24" s="5" t="s">
        <v>2</v>
      </c>
      <c r="T24" s="5" t="s">
        <v>2</v>
      </c>
      <c r="U24" s="5" t="s">
        <v>2</v>
      </c>
      <c r="V24" s="5" t="s">
        <v>2</v>
      </c>
      <c r="W24" s="5" t="s">
        <v>2</v>
      </c>
      <c r="X24" s="5" t="s">
        <v>2</v>
      </c>
      <c r="Y24" s="5" t="s">
        <v>24</v>
      </c>
      <c r="Z24" s="5" t="s">
        <v>2</v>
      </c>
      <c r="AA24" s="5" t="s">
        <v>253</v>
      </c>
      <c r="AB24" s="5" t="s">
        <v>2</v>
      </c>
      <c r="AC24" s="30" t="s">
        <v>301</v>
      </c>
      <c r="AD24" s="30"/>
    </row>
    <row r="25" spans="1:30" x14ac:dyDescent="0.25">
      <c r="A25" t="s">
        <v>35</v>
      </c>
      <c r="B25" s="4">
        <v>43646</v>
      </c>
      <c r="C25" s="5" t="s">
        <v>25</v>
      </c>
      <c r="D25" s="5" t="s">
        <v>302</v>
      </c>
      <c r="E25" s="5" t="s">
        <v>249</v>
      </c>
      <c r="F25" s="5" t="s">
        <v>302</v>
      </c>
      <c r="G25" s="5"/>
      <c r="H25" s="4">
        <v>43586</v>
      </c>
      <c r="I25" s="27">
        <v>46677</v>
      </c>
      <c r="J25" s="28">
        <v>2.1000000000000001E-2</v>
      </c>
      <c r="K25" s="5" t="s">
        <v>2</v>
      </c>
      <c r="L25" s="5" t="s">
        <v>250</v>
      </c>
      <c r="M25" s="5" t="s">
        <v>2</v>
      </c>
      <c r="N25" s="5">
        <v>2.2000000000000002</v>
      </c>
      <c r="O25" s="5" t="s">
        <v>2</v>
      </c>
      <c r="P25" s="5" t="s">
        <v>2</v>
      </c>
      <c r="Q25" s="5" t="s">
        <v>251</v>
      </c>
      <c r="R25" s="5" t="s">
        <v>256</v>
      </c>
      <c r="S25" s="5" t="s">
        <v>2</v>
      </c>
      <c r="T25" s="5" t="s">
        <v>2</v>
      </c>
      <c r="U25" s="5" t="s">
        <v>2</v>
      </c>
      <c r="V25" s="5" t="s">
        <v>2</v>
      </c>
      <c r="W25" s="5" t="s">
        <v>2</v>
      </c>
      <c r="X25" s="5" t="s">
        <v>2</v>
      </c>
      <c r="Y25" s="5" t="s">
        <v>25</v>
      </c>
      <c r="Z25" s="5" t="s">
        <v>2</v>
      </c>
      <c r="AA25" s="5" t="s">
        <v>253</v>
      </c>
      <c r="AB25" s="5" t="s">
        <v>2</v>
      </c>
      <c r="AC25" s="30" t="s">
        <v>303</v>
      </c>
      <c r="AD25" s="30"/>
    </row>
    <row r="26" spans="1:30" x14ac:dyDescent="0.25">
      <c r="A26" t="s">
        <v>35</v>
      </c>
      <c r="B26" s="4">
        <v>43646</v>
      </c>
      <c r="C26" s="5" t="s">
        <v>26</v>
      </c>
      <c r="D26" s="5" t="s">
        <v>304</v>
      </c>
      <c r="E26" s="5" t="s">
        <v>249</v>
      </c>
      <c r="F26" s="5" t="s">
        <v>304</v>
      </c>
      <c r="G26" s="5"/>
      <c r="H26" s="4">
        <v>43586</v>
      </c>
      <c r="I26" s="27">
        <v>47177</v>
      </c>
      <c r="J26" s="28">
        <v>2.3E-2</v>
      </c>
      <c r="K26" s="5" t="s">
        <v>2</v>
      </c>
      <c r="L26" s="5" t="s">
        <v>250</v>
      </c>
      <c r="M26" s="5" t="s">
        <v>2</v>
      </c>
      <c r="N26" s="5">
        <v>2.2000000000000002</v>
      </c>
      <c r="O26" s="5" t="s">
        <v>2</v>
      </c>
      <c r="P26" s="5" t="s">
        <v>2</v>
      </c>
      <c r="Q26" s="5" t="s">
        <v>251</v>
      </c>
      <c r="R26" s="5" t="s">
        <v>256</v>
      </c>
      <c r="S26" s="5" t="s">
        <v>2</v>
      </c>
      <c r="T26" s="5" t="s">
        <v>2</v>
      </c>
      <c r="U26" s="5" t="s">
        <v>2</v>
      </c>
      <c r="V26" s="5" t="s">
        <v>2</v>
      </c>
      <c r="W26" s="5" t="s">
        <v>2</v>
      </c>
      <c r="X26" s="5" t="s">
        <v>2</v>
      </c>
      <c r="Y26" s="5" t="s">
        <v>26</v>
      </c>
      <c r="Z26" s="5" t="s">
        <v>2</v>
      </c>
      <c r="AA26" s="5" t="s">
        <v>253</v>
      </c>
      <c r="AB26" s="5" t="s">
        <v>2</v>
      </c>
      <c r="AC26" s="30" t="s">
        <v>305</v>
      </c>
      <c r="AD26" s="30"/>
    </row>
    <row r="27" spans="1:30" x14ac:dyDescent="0.25">
      <c r="A27" t="s">
        <v>35</v>
      </c>
      <c r="B27" s="4">
        <v>43646</v>
      </c>
      <c r="C27" s="5" t="s">
        <v>27</v>
      </c>
      <c r="D27" s="5" t="s">
        <v>306</v>
      </c>
      <c r="E27" s="5" t="s">
        <v>249</v>
      </c>
      <c r="F27" s="5" t="s">
        <v>306</v>
      </c>
      <c r="G27" s="5"/>
      <c r="H27" s="4">
        <v>43586</v>
      </c>
      <c r="I27" s="27">
        <v>47677</v>
      </c>
      <c r="J27" s="28">
        <v>2.5000000000000001E-2</v>
      </c>
      <c r="K27" s="5" t="s">
        <v>2</v>
      </c>
      <c r="L27" s="5" t="s">
        <v>250</v>
      </c>
      <c r="M27" s="5" t="s">
        <v>2</v>
      </c>
      <c r="N27" s="5">
        <v>2.2000000000000002</v>
      </c>
      <c r="O27" s="5" t="s">
        <v>2</v>
      </c>
      <c r="P27" s="5" t="s">
        <v>2</v>
      </c>
      <c r="Q27" s="5" t="s">
        <v>251</v>
      </c>
      <c r="R27" s="5" t="s">
        <v>256</v>
      </c>
      <c r="S27" s="5" t="s">
        <v>2</v>
      </c>
      <c r="T27" s="5" t="s">
        <v>2</v>
      </c>
      <c r="U27" s="5" t="s">
        <v>2</v>
      </c>
      <c r="V27" s="5" t="s">
        <v>2</v>
      </c>
      <c r="W27" s="5" t="s">
        <v>2</v>
      </c>
      <c r="X27" s="5" t="s">
        <v>2</v>
      </c>
      <c r="Y27" s="5" t="s">
        <v>27</v>
      </c>
      <c r="Z27" s="5" t="s">
        <v>2</v>
      </c>
      <c r="AA27" s="5" t="s">
        <v>253</v>
      </c>
      <c r="AB27" s="5" t="s">
        <v>2</v>
      </c>
      <c r="AC27" s="30" t="s">
        <v>307</v>
      </c>
      <c r="AD27" s="30"/>
    </row>
    <row r="28" spans="1:30" x14ac:dyDescent="0.25">
      <c r="A28" t="s">
        <v>35</v>
      </c>
      <c r="B28" s="4">
        <v>43646</v>
      </c>
      <c r="C28" s="5" t="s">
        <v>28</v>
      </c>
      <c r="D28" s="5" t="s">
        <v>308</v>
      </c>
      <c r="E28" s="5" t="s">
        <v>249</v>
      </c>
      <c r="F28" s="5" t="s">
        <v>308</v>
      </c>
      <c r="G28" s="5"/>
      <c r="H28" s="4">
        <v>43586</v>
      </c>
      <c r="I28" s="27">
        <v>49177</v>
      </c>
      <c r="J28" s="28">
        <v>2.5999999999999999E-2</v>
      </c>
      <c r="K28" s="5" t="s">
        <v>2</v>
      </c>
      <c r="L28" s="5" t="s">
        <v>250</v>
      </c>
      <c r="M28" s="5" t="s">
        <v>2</v>
      </c>
      <c r="N28" s="5">
        <v>2.2000000000000002</v>
      </c>
      <c r="O28" s="5" t="s">
        <v>2</v>
      </c>
      <c r="P28" s="5" t="s">
        <v>2</v>
      </c>
      <c r="Q28" s="5" t="s">
        <v>251</v>
      </c>
      <c r="R28" s="5" t="s">
        <v>256</v>
      </c>
      <c r="S28" s="5" t="s">
        <v>2</v>
      </c>
      <c r="T28" s="5" t="s">
        <v>2</v>
      </c>
      <c r="U28" s="5" t="s">
        <v>2</v>
      </c>
      <c r="V28" s="5" t="s">
        <v>2</v>
      </c>
      <c r="W28" s="5" t="s">
        <v>2</v>
      </c>
      <c r="X28" s="5" t="s">
        <v>2</v>
      </c>
      <c r="Y28" s="5" t="s">
        <v>28</v>
      </c>
      <c r="Z28" s="5" t="s">
        <v>2</v>
      </c>
      <c r="AA28" s="5" t="s">
        <v>253</v>
      </c>
      <c r="AB28" s="5" t="s">
        <v>2</v>
      </c>
      <c r="AC28" s="30" t="s">
        <v>309</v>
      </c>
      <c r="AD28" s="30"/>
    </row>
    <row r="29" spans="1:30" x14ac:dyDescent="0.25">
      <c r="A29" t="s">
        <v>35</v>
      </c>
      <c r="B29" s="4">
        <v>43646</v>
      </c>
      <c r="C29" s="5" t="s">
        <v>29</v>
      </c>
      <c r="D29" s="5" t="s">
        <v>310</v>
      </c>
      <c r="E29" s="5" t="s">
        <v>249</v>
      </c>
      <c r="F29" s="5" t="s">
        <v>310</v>
      </c>
      <c r="G29" s="5"/>
      <c r="H29" s="4">
        <v>43586</v>
      </c>
      <c r="I29" s="27">
        <v>50977</v>
      </c>
      <c r="J29" s="28">
        <v>2.7E-2</v>
      </c>
      <c r="K29" s="5" t="s">
        <v>2</v>
      </c>
      <c r="L29" s="5" t="s">
        <v>250</v>
      </c>
      <c r="M29" s="5" t="s">
        <v>2</v>
      </c>
      <c r="N29" s="5">
        <v>2.2000000000000002</v>
      </c>
      <c r="O29" s="5" t="s">
        <v>2</v>
      </c>
      <c r="P29" s="5" t="s">
        <v>2</v>
      </c>
      <c r="Q29" s="5" t="s">
        <v>251</v>
      </c>
      <c r="R29" s="5" t="s">
        <v>256</v>
      </c>
      <c r="S29" s="5" t="s">
        <v>2</v>
      </c>
      <c r="T29" s="5" t="s">
        <v>2</v>
      </c>
      <c r="U29" s="5" t="s">
        <v>2</v>
      </c>
      <c r="V29" s="5" t="s">
        <v>2</v>
      </c>
      <c r="W29" s="5" t="s">
        <v>2</v>
      </c>
      <c r="X29" s="5" t="s">
        <v>2</v>
      </c>
      <c r="Y29" s="5" t="s">
        <v>29</v>
      </c>
      <c r="Z29" s="5" t="s">
        <v>2</v>
      </c>
      <c r="AA29" s="5" t="s">
        <v>253</v>
      </c>
      <c r="AB29" s="5" t="s">
        <v>2</v>
      </c>
      <c r="AC29" s="30" t="s">
        <v>311</v>
      </c>
      <c r="AD29" s="30"/>
    </row>
    <row r="30" spans="1:30" x14ac:dyDescent="0.25">
      <c r="A30" t="s">
        <v>35</v>
      </c>
      <c r="B30" s="4">
        <v>43646</v>
      </c>
      <c r="C30" s="5" t="s">
        <v>31</v>
      </c>
      <c r="D30" s="5" t="s">
        <v>269</v>
      </c>
      <c r="E30" s="5" t="s">
        <v>249</v>
      </c>
      <c r="F30" s="5" t="s">
        <v>269</v>
      </c>
      <c r="G30" s="5"/>
      <c r="H30" s="4">
        <v>43586</v>
      </c>
      <c r="I30" s="27">
        <v>45177</v>
      </c>
      <c r="J30" s="28">
        <v>0.06</v>
      </c>
      <c r="K30" s="5" t="s">
        <v>2</v>
      </c>
      <c r="L30" s="5" t="s">
        <v>250</v>
      </c>
      <c r="M30" s="5" t="s">
        <v>2</v>
      </c>
      <c r="N30" s="29">
        <v>2.1</v>
      </c>
      <c r="O30" s="5" t="s">
        <v>2</v>
      </c>
      <c r="P30" s="5" t="s">
        <v>2</v>
      </c>
      <c r="Q30" s="5" t="s">
        <v>251</v>
      </c>
      <c r="R30" s="5" t="s">
        <v>256</v>
      </c>
      <c r="S30" s="5" t="s">
        <v>2</v>
      </c>
      <c r="T30" s="5" t="s">
        <v>2</v>
      </c>
      <c r="U30" s="5" t="s">
        <v>2</v>
      </c>
      <c r="V30" s="5" t="s">
        <v>2</v>
      </c>
      <c r="W30" s="5" t="s">
        <v>2</v>
      </c>
      <c r="X30" s="5" t="s">
        <v>2</v>
      </c>
      <c r="Y30" s="5" t="s">
        <v>31</v>
      </c>
      <c r="Z30" s="5" t="s">
        <v>2</v>
      </c>
      <c r="AA30" s="5" t="s">
        <v>253</v>
      </c>
      <c r="AB30" s="5" t="s">
        <v>2</v>
      </c>
      <c r="AC30" s="30" t="s">
        <v>270</v>
      </c>
      <c r="AD30" s="30"/>
    </row>
    <row r="31" spans="1:30" x14ac:dyDescent="0.25">
      <c r="A31" t="s">
        <v>35</v>
      </c>
      <c r="B31" s="4">
        <v>43646</v>
      </c>
      <c r="C31" s="5" t="s">
        <v>32</v>
      </c>
      <c r="D31" s="5" t="s">
        <v>302</v>
      </c>
      <c r="E31" s="5" t="s">
        <v>249</v>
      </c>
      <c r="F31" s="5" t="s">
        <v>302</v>
      </c>
      <c r="G31" s="5"/>
      <c r="H31" s="4">
        <v>43586</v>
      </c>
      <c r="I31" s="27">
        <v>46677</v>
      </c>
      <c r="J31" s="28">
        <v>2.1000000000000001E-2</v>
      </c>
      <c r="K31" s="5" t="s">
        <v>2</v>
      </c>
      <c r="L31" s="5" t="s">
        <v>250</v>
      </c>
      <c r="M31" s="5" t="s">
        <v>2</v>
      </c>
      <c r="N31" s="5">
        <v>2.2000000000000002</v>
      </c>
      <c r="O31" s="5" t="s">
        <v>2</v>
      </c>
      <c r="P31" s="5" t="s">
        <v>2</v>
      </c>
      <c r="Q31" s="5" t="s">
        <v>251</v>
      </c>
      <c r="R31" s="5" t="s">
        <v>256</v>
      </c>
      <c r="S31" s="5" t="s">
        <v>2</v>
      </c>
      <c r="T31" s="5" t="s">
        <v>2</v>
      </c>
      <c r="U31" s="5" t="s">
        <v>2</v>
      </c>
      <c r="V31" s="5" t="s">
        <v>2</v>
      </c>
      <c r="W31" s="5" t="s">
        <v>2</v>
      </c>
      <c r="X31" s="5" t="s">
        <v>2</v>
      </c>
      <c r="Y31" s="5" t="s">
        <v>32</v>
      </c>
      <c r="Z31" s="5" t="s">
        <v>2</v>
      </c>
      <c r="AA31" s="5" t="s">
        <v>253</v>
      </c>
      <c r="AB31" s="5" t="s">
        <v>2</v>
      </c>
      <c r="AC31" s="30" t="s">
        <v>303</v>
      </c>
      <c r="AD31" s="30"/>
    </row>
    <row r="32" spans="1:30" x14ac:dyDescent="0.25">
      <c r="A32" t="s">
        <v>35</v>
      </c>
      <c r="B32" s="4">
        <v>43646</v>
      </c>
      <c r="C32" s="5" t="s">
        <v>33</v>
      </c>
      <c r="D32" s="5" t="s">
        <v>284</v>
      </c>
      <c r="E32" s="5" t="s">
        <v>249</v>
      </c>
      <c r="F32" s="5" t="s">
        <v>284</v>
      </c>
      <c r="G32" s="5"/>
      <c r="H32" s="4">
        <v>43586</v>
      </c>
      <c r="I32" s="27">
        <v>43702</v>
      </c>
      <c r="J32" s="28">
        <v>1.0999999999999999E-2</v>
      </c>
      <c r="K32" s="5" t="s">
        <v>2</v>
      </c>
      <c r="L32" s="5" t="s">
        <v>250</v>
      </c>
      <c r="M32" s="5" t="s">
        <v>2</v>
      </c>
      <c r="N32" s="29">
        <v>2.2000000000000002</v>
      </c>
      <c r="O32" s="5" t="s">
        <v>2</v>
      </c>
      <c r="P32" s="5" t="s">
        <v>2</v>
      </c>
      <c r="Q32" s="5" t="s">
        <v>251</v>
      </c>
      <c r="R32" s="5" t="s">
        <v>256</v>
      </c>
      <c r="S32" s="5" t="s">
        <v>2</v>
      </c>
      <c r="T32" s="5" t="s">
        <v>2</v>
      </c>
      <c r="U32" s="5" t="s">
        <v>2</v>
      </c>
      <c r="V32" s="5" t="s">
        <v>2</v>
      </c>
      <c r="W32" s="5" t="s">
        <v>2</v>
      </c>
      <c r="X32" s="5" t="s">
        <v>2</v>
      </c>
      <c r="Y32" s="5" t="s">
        <v>33</v>
      </c>
      <c r="Z32" s="5" t="s">
        <v>2</v>
      </c>
      <c r="AA32" s="5" t="s">
        <v>253</v>
      </c>
      <c r="AB32" s="5" t="s">
        <v>2</v>
      </c>
      <c r="AC32" s="30" t="s">
        <v>285</v>
      </c>
      <c r="AD32" s="30"/>
    </row>
    <row r="33" spans="1:30" x14ac:dyDescent="0.25">
      <c r="A33" t="s">
        <v>35</v>
      </c>
      <c r="B33" s="4">
        <v>43646</v>
      </c>
      <c r="C33" s="5" t="s">
        <v>34</v>
      </c>
      <c r="D33" s="5" t="s">
        <v>267</v>
      </c>
      <c r="E33" s="5" t="s">
        <v>249</v>
      </c>
      <c r="F33" s="5" t="s">
        <v>267</v>
      </c>
      <c r="G33" s="5"/>
      <c r="H33" s="4">
        <v>43586</v>
      </c>
      <c r="I33" s="27">
        <v>44877</v>
      </c>
      <c r="J33" s="28">
        <v>0.05</v>
      </c>
      <c r="K33" s="5" t="s">
        <v>2</v>
      </c>
      <c r="L33" s="5" t="s">
        <v>250</v>
      </c>
      <c r="M33" s="5" t="s">
        <v>2</v>
      </c>
      <c r="N33" s="29">
        <v>17</v>
      </c>
      <c r="O33" s="5" t="s">
        <v>2</v>
      </c>
      <c r="P33" s="5" t="s">
        <v>2</v>
      </c>
      <c r="Q33" s="5" t="s">
        <v>251</v>
      </c>
      <c r="R33" s="5" t="s">
        <v>252</v>
      </c>
      <c r="S33" s="5" t="s">
        <v>2</v>
      </c>
      <c r="T33" s="5" t="s">
        <v>2</v>
      </c>
      <c r="U33" s="5" t="s">
        <v>2</v>
      </c>
      <c r="V33" s="5" t="s">
        <v>2</v>
      </c>
      <c r="W33" s="5" t="s">
        <v>2</v>
      </c>
      <c r="X33" s="5" t="s">
        <v>2</v>
      </c>
      <c r="Y33" s="5" t="s">
        <v>34</v>
      </c>
      <c r="Z33" s="5" t="s">
        <v>2</v>
      </c>
      <c r="AA33" s="5" t="s">
        <v>253</v>
      </c>
      <c r="AB33" s="5" t="s">
        <v>2</v>
      </c>
      <c r="AC33" s="30" t="s">
        <v>268</v>
      </c>
      <c r="AD33" s="30"/>
    </row>
    <row r="34" spans="1:30" x14ac:dyDescent="0.25">
      <c r="A34" t="s">
        <v>49</v>
      </c>
      <c r="B34" s="12">
        <v>43646</v>
      </c>
      <c r="C34" s="13" t="s">
        <v>36</v>
      </c>
      <c r="D34" s="31"/>
      <c r="E34" s="13" t="s">
        <v>249</v>
      </c>
      <c r="F34" s="13" t="s">
        <v>312</v>
      </c>
      <c r="G34" s="14" t="s">
        <v>274</v>
      </c>
      <c r="H34" s="12">
        <v>43586</v>
      </c>
      <c r="I34" s="12">
        <v>43671</v>
      </c>
      <c r="J34" s="32"/>
      <c r="K34" s="13"/>
      <c r="L34" s="13" t="s">
        <v>49</v>
      </c>
      <c r="M34" s="13"/>
      <c r="N34" s="13"/>
      <c r="O34" s="13" t="s">
        <v>313</v>
      </c>
      <c r="P34" s="13"/>
      <c r="Q34" s="13"/>
      <c r="R34" s="13" t="s">
        <v>314</v>
      </c>
      <c r="S34" s="13"/>
      <c r="T34" s="13"/>
      <c r="U34" s="13"/>
      <c r="V34" s="13"/>
      <c r="W34" s="13"/>
      <c r="X34" s="13"/>
      <c r="Y34" s="13" t="s">
        <v>36</v>
      </c>
      <c r="Z34" s="13"/>
      <c r="AA34" s="13"/>
      <c r="AB34" s="13" t="s">
        <v>252</v>
      </c>
      <c r="AC34" s="13" t="s">
        <v>315</v>
      </c>
      <c r="AD34" s="33"/>
    </row>
    <row r="35" spans="1:30" x14ac:dyDescent="0.25">
      <c r="A35" t="s">
        <v>49</v>
      </c>
      <c r="B35" s="12">
        <v>43646</v>
      </c>
      <c r="C35" s="13" t="s">
        <v>37</v>
      </c>
      <c r="D35" s="31"/>
      <c r="E35" s="13" t="s">
        <v>249</v>
      </c>
      <c r="F35" s="13" t="s">
        <v>316</v>
      </c>
      <c r="G35" s="14" t="s">
        <v>274</v>
      </c>
      <c r="H35" s="12">
        <v>43586</v>
      </c>
      <c r="I35" s="12">
        <v>43671</v>
      </c>
      <c r="J35" s="32"/>
      <c r="K35" s="13"/>
      <c r="L35" s="13" t="s">
        <v>49</v>
      </c>
      <c r="M35" s="13"/>
      <c r="N35" s="13"/>
      <c r="O35" s="13" t="s">
        <v>317</v>
      </c>
      <c r="P35" s="13"/>
      <c r="Q35" s="13"/>
      <c r="R35" s="13" t="s">
        <v>314</v>
      </c>
      <c r="S35" s="13"/>
      <c r="T35" s="13"/>
      <c r="U35" s="13"/>
      <c r="V35" s="13"/>
      <c r="W35" s="13"/>
      <c r="X35" s="13"/>
      <c r="Y35" s="13" t="s">
        <v>37</v>
      </c>
      <c r="Z35" s="13"/>
      <c r="AA35" s="13"/>
      <c r="AB35" s="13" t="s">
        <v>252</v>
      </c>
      <c r="AC35" s="13" t="s">
        <v>318</v>
      </c>
      <c r="AD35" s="33"/>
    </row>
    <row r="36" spans="1:30" x14ac:dyDescent="0.25">
      <c r="A36" t="s">
        <v>49</v>
      </c>
      <c r="B36" s="12">
        <v>43646</v>
      </c>
      <c r="C36" s="13" t="s">
        <v>38</v>
      </c>
      <c r="D36" s="31"/>
      <c r="E36" s="13" t="s">
        <v>249</v>
      </c>
      <c r="F36" s="13" t="s">
        <v>319</v>
      </c>
      <c r="G36" s="14" t="s">
        <v>274</v>
      </c>
      <c r="H36" s="12">
        <v>43586</v>
      </c>
      <c r="I36" s="12">
        <v>43766</v>
      </c>
      <c r="J36" s="32"/>
      <c r="K36" s="13"/>
      <c r="L36" s="13" t="s">
        <v>49</v>
      </c>
      <c r="M36" s="13"/>
      <c r="N36" s="13"/>
      <c r="O36" s="13" t="s">
        <v>320</v>
      </c>
      <c r="P36" s="13"/>
      <c r="Q36" s="13"/>
      <c r="R36" s="13" t="s">
        <v>314</v>
      </c>
      <c r="S36" s="13"/>
      <c r="T36" s="13"/>
      <c r="U36" s="13"/>
      <c r="V36" s="13"/>
      <c r="W36" s="13"/>
      <c r="X36" s="13"/>
      <c r="Y36" s="13" t="s">
        <v>38</v>
      </c>
      <c r="Z36" s="13"/>
      <c r="AA36" s="13"/>
      <c r="AB36" s="13" t="s">
        <v>256</v>
      </c>
      <c r="AC36" s="13" t="s">
        <v>321</v>
      </c>
      <c r="AD36" s="33"/>
    </row>
    <row r="37" spans="1:30" x14ac:dyDescent="0.25">
      <c r="A37" t="s">
        <v>49</v>
      </c>
      <c r="B37" s="12">
        <v>43646</v>
      </c>
      <c r="C37" s="13" t="s">
        <v>39</v>
      </c>
      <c r="D37" s="31"/>
      <c r="E37" s="13" t="s">
        <v>249</v>
      </c>
      <c r="F37" s="13" t="s">
        <v>322</v>
      </c>
      <c r="G37" s="14" t="s">
        <v>274</v>
      </c>
      <c r="H37" s="12">
        <v>43586</v>
      </c>
      <c r="I37" s="12">
        <v>43766</v>
      </c>
      <c r="J37" s="32"/>
      <c r="K37" s="13"/>
      <c r="L37" s="13" t="s">
        <v>49</v>
      </c>
      <c r="M37" s="13"/>
      <c r="N37" s="13"/>
      <c r="O37" s="13" t="s">
        <v>323</v>
      </c>
      <c r="P37" s="13"/>
      <c r="Q37" s="13"/>
      <c r="R37" s="13" t="s">
        <v>314</v>
      </c>
      <c r="S37" s="13"/>
      <c r="T37" s="13"/>
      <c r="U37" s="13"/>
      <c r="V37" s="13"/>
      <c r="W37" s="13"/>
      <c r="X37" s="13"/>
      <c r="Y37" s="13" t="s">
        <v>39</v>
      </c>
      <c r="Z37" s="13"/>
      <c r="AA37" s="13"/>
      <c r="AB37" s="13" t="s">
        <v>252</v>
      </c>
      <c r="AC37" s="13" t="s">
        <v>324</v>
      </c>
      <c r="AD37" s="33"/>
    </row>
    <row r="38" spans="1:30" x14ac:dyDescent="0.25">
      <c r="A38" t="s">
        <v>49</v>
      </c>
      <c r="B38" s="12">
        <v>43646</v>
      </c>
      <c r="C38" s="13" t="s">
        <v>40</v>
      </c>
      <c r="D38" s="31"/>
      <c r="E38" s="13" t="s">
        <v>249</v>
      </c>
      <c r="F38" s="13" t="s">
        <v>325</v>
      </c>
      <c r="G38" s="14" t="s">
        <v>274</v>
      </c>
      <c r="H38" s="12">
        <v>43586</v>
      </c>
      <c r="I38" s="12">
        <v>43886</v>
      </c>
      <c r="J38" s="32"/>
      <c r="K38" s="13"/>
      <c r="L38" s="13" t="s">
        <v>49</v>
      </c>
      <c r="M38" s="13"/>
      <c r="N38" s="13"/>
      <c r="O38" s="13" t="s">
        <v>326</v>
      </c>
      <c r="P38" s="13"/>
      <c r="Q38" s="13"/>
      <c r="R38" s="13" t="s">
        <v>314</v>
      </c>
      <c r="S38" s="13"/>
      <c r="T38" s="13"/>
      <c r="U38" s="13"/>
      <c r="V38" s="13"/>
      <c r="W38" s="13"/>
      <c r="X38" s="13"/>
      <c r="Y38" s="13" t="s">
        <v>40</v>
      </c>
      <c r="Z38" s="13"/>
      <c r="AA38" s="13"/>
      <c r="AB38" s="13" t="s">
        <v>256</v>
      </c>
      <c r="AC38" s="13" t="s">
        <v>327</v>
      </c>
      <c r="AD38" s="33"/>
    </row>
    <row r="39" spans="1:30" x14ac:dyDescent="0.25">
      <c r="A39" t="s">
        <v>49</v>
      </c>
      <c r="B39" s="12">
        <v>43646</v>
      </c>
      <c r="C39" s="13" t="s">
        <v>41</v>
      </c>
      <c r="D39" s="31"/>
      <c r="E39" s="13" t="s">
        <v>249</v>
      </c>
      <c r="F39" s="13" t="s">
        <v>328</v>
      </c>
      <c r="G39" s="14" t="s">
        <v>274</v>
      </c>
      <c r="H39" s="12">
        <v>43586</v>
      </c>
      <c r="I39" s="12">
        <v>43886</v>
      </c>
      <c r="J39" s="32"/>
      <c r="K39" s="13"/>
      <c r="L39" s="13" t="s">
        <v>49</v>
      </c>
      <c r="M39" s="13"/>
      <c r="N39" s="13"/>
      <c r="O39" s="13" t="s">
        <v>329</v>
      </c>
      <c r="P39" s="13"/>
      <c r="Q39" s="13"/>
      <c r="R39" s="13" t="s">
        <v>314</v>
      </c>
      <c r="S39" s="13"/>
      <c r="T39" s="13"/>
      <c r="U39" s="13"/>
      <c r="V39" s="13"/>
      <c r="W39" s="13"/>
      <c r="X39" s="13"/>
      <c r="Y39" s="13" t="s">
        <v>41</v>
      </c>
      <c r="Z39" s="13"/>
      <c r="AA39" s="13"/>
      <c r="AB39" s="13" t="s">
        <v>252</v>
      </c>
      <c r="AC39" s="13" t="s">
        <v>330</v>
      </c>
      <c r="AD39" s="33"/>
    </row>
    <row r="40" spans="1:30" x14ac:dyDescent="0.25">
      <c r="A40" t="s">
        <v>49</v>
      </c>
      <c r="B40" s="12">
        <v>43646</v>
      </c>
      <c r="C40" s="13" t="s">
        <v>42</v>
      </c>
      <c r="D40" s="31"/>
      <c r="E40" s="13" t="s">
        <v>249</v>
      </c>
      <c r="F40" s="13" t="s">
        <v>331</v>
      </c>
      <c r="G40" s="14" t="s">
        <v>274</v>
      </c>
      <c r="H40" s="12">
        <v>43586</v>
      </c>
      <c r="I40" s="12">
        <v>43886</v>
      </c>
      <c r="J40" s="32"/>
      <c r="K40" s="13"/>
      <c r="L40" s="13" t="s">
        <v>49</v>
      </c>
      <c r="M40" s="13"/>
      <c r="N40" s="13"/>
      <c r="O40" s="13" t="s">
        <v>332</v>
      </c>
      <c r="P40" s="13"/>
      <c r="Q40" s="13"/>
      <c r="R40" s="13" t="s">
        <v>314</v>
      </c>
      <c r="S40" s="13"/>
      <c r="T40" s="13"/>
      <c r="U40" s="13"/>
      <c r="V40" s="13"/>
      <c r="W40" s="13"/>
      <c r="X40" s="13"/>
      <c r="Y40" s="13" t="s">
        <v>42</v>
      </c>
      <c r="Z40" s="13"/>
      <c r="AA40" s="13"/>
      <c r="AB40" s="13" t="s">
        <v>252</v>
      </c>
      <c r="AC40" s="13" t="s">
        <v>333</v>
      </c>
      <c r="AD40" s="33"/>
    </row>
    <row r="41" spans="1:30" x14ac:dyDescent="0.25">
      <c r="A41" t="s">
        <v>49</v>
      </c>
      <c r="B41" s="12">
        <v>43646</v>
      </c>
      <c r="C41" s="13" t="s">
        <v>43</v>
      </c>
      <c r="D41" s="31"/>
      <c r="E41" s="13" t="s">
        <v>249</v>
      </c>
      <c r="F41" s="13" t="s">
        <v>334</v>
      </c>
      <c r="G41" s="14" t="s">
        <v>274</v>
      </c>
      <c r="H41" s="12">
        <v>43586</v>
      </c>
      <c r="I41" s="12">
        <v>43886</v>
      </c>
      <c r="J41" s="32"/>
      <c r="K41" s="13"/>
      <c r="L41" s="13" t="s">
        <v>49</v>
      </c>
      <c r="M41" s="13"/>
      <c r="N41" s="13"/>
      <c r="O41" s="13" t="s">
        <v>335</v>
      </c>
      <c r="P41" s="13"/>
      <c r="Q41" s="13"/>
      <c r="R41" s="13" t="s">
        <v>314</v>
      </c>
      <c r="S41" s="13"/>
      <c r="T41" s="13"/>
      <c r="U41" s="13"/>
      <c r="V41" s="13"/>
      <c r="W41" s="13"/>
      <c r="X41" s="13"/>
      <c r="Y41" s="13" t="s">
        <v>43</v>
      </c>
      <c r="Z41" s="13"/>
      <c r="AA41" s="13"/>
      <c r="AB41" s="13" t="s">
        <v>256</v>
      </c>
      <c r="AC41" s="13" t="s">
        <v>336</v>
      </c>
      <c r="AD41" s="33"/>
    </row>
    <row r="42" spans="1:30" x14ac:dyDescent="0.25">
      <c r="A42" t="s">
        <v>49</v>
      </c>
      <c r="B42" s="12">
        <v>43646</v>
      </c>
      <c r="C42" s="13" t="s">
        <v>44</v>
      </c>
      <c r="D42" s="31"/>
      <c r="E42" s="13" t="s">
        <v>249</v>
      </c>
      <c r="F42" s="13" t="s">
        <v>337</v>
      </c>
      <c r="G42" s="14" t="s">
        <v>274</v>
      </c>
      <c r="H42" s="12">
        <v>43586</v>
      </c>
      <c r="I42" s="12">
        <v>43886</v>
      </c>
      <c r="J42" s="32"/>
      <c r="K42" s="13"/>
      <c r="L42" s="13" t="s">
        <v>49</v>
      </c>
      <c r="M42" s="13"/>
      <c r="N42" s="13"/>
      <c r="O42" s="13" t="s">
        <v>338</v>
      </c>
      <c r="P42" s="13"/>
      <c r="Q42" s="13"/>
      <c r="R42" s="13" t="s">
        <v>314</v>
      </c>
      <c r="S42" s="13"/>
      <c r="T42" s="13"/>
      <c r="U42" s="13"/>
      <c r="V42" s="13"/>
      <c r="W42" s="13"/>
      <c r="X42" s="13"/>
      <c r="Y42" s="13" t="s">
        <v>44</v>
      </c>
      <c r="Z42" s="13"/>
      <c r="AA42" s="13"/>
      <c r="AB42" s="13" t="s">
        <v>252</v>
      </c>
      <c r="AC42" s="13" t="s">
        <v>339</v>
      </c>
      <c r="AD42" s="33"/>
    </row>
    <row r="43" spans="1:30" x14ac:dyDescent="0.25">
      <c r="A43" t="s">
        <v>49</v>
      </c>
      <c r="B43" s="12">
        <v>43646</v>
      </c>
      <c r="C43" s="13" t="s">
        <v>45</v>
      </c>
      <c r="D43" s="31"/>
      <c r="E43" s="13" t="s">
        <v>249</v>
      </c>
      <c r="F43" s="13" t="s">
        <v>340</v>
      </c>
      <c r="G43" s="14" t="s">
        <v>274</v>
      </c>
      <c r="H43" s="12">
        <v>43586</v>
      </c>
      <c r="I43" s="12">
        <v>43886</v>
      </c>
      <c r="J43" s="32"/>
      <c r="K43" s="13"/>
      <c r="L43" s="13" t="s">
        <v>49</v>
      </c>
      <c r="M43" s="13"/>
      <c r="N43" s="13"/>
      <c r="O43" s="13" t="s">
        <v>341</v>
      </c>
      <c r="P43" s="13"/>
      <c r="Q43" s="13"/>
      <c r="R43" s="13" t="s">
        <v>314</v>
      </c>
      <c r="S43" s="13"/>
      <c r="T43" s="13"/>
      <c r="U43" s="13"/>
      <c r="V43" s="13"/>
      <c r="W43" s="13"/>
      <c r="X43" s="13"/>
      <c r="Y43" s="13" t="s">
        <v>45</v>
      </c>
      <c r="Z43" s="13"/>
      <c r="AA43" s="13"/>
      <c r="AB43" s="13" t="s">
        <v>252</v>
      </c>
      <c r="AC43" s="13" t="s">
        <v>342</v>
      </c>
      <c r="AD43" s="33"/>
    </row>
    <row r="44" spans="1:30" x14ac:dyDescent="0.25">
      <c r="A44" t="s">
        <v>49</v>
      </c>
      <c r="B44" s="12">
        <v>43646</v>
      </c>
      <c r="C44" s="13" t="s">
        <v>46</v>
      </c>
      <c r="D44" s="31"/>
      <c r="E44" s="13" t="s">
        <v>249</v>
      </c>
      <c r="F44" s="13" t="s">
        <v>343</v>
      </c>
      <c r="G44" s="14" t="s">
        <v>274</v>
      </c>
      <c r="H44" s="12">
        <v>43586</v>
      </c>
      <c r="I44" s="12">
        <v>43886</v>
      </c>
      <c r="J44" s="32"/>
      <c r="K44" s="13"/>
      <c r="L44" s="13" t="s">
        <v>49</v>
      </c>
      <c r="M44" s="13"/>
      <c r="N44" s="13"/>
      <c r="O44" s="13" t="s">
        <v>344</v>
      </c>
      <c r="P44" s="13"/>
      <c r="Q44" s="13"/>
      <c r="R44" s="13" t="s">
        <v>314</v>
      </c>
      <c r="S44" s="13"/>
      <c r="T44" s="13"/>
      <c r="U44" s="13"/>
      <c r="V44" s="13"/>
      <c r="W44" s="13"/>
      <c r="X44" s="13"/>
      <c r="Y44" s="13" t="s">
        <v>46</v>
      </c>
      <c r="Z44" s="13"/>
      <c r="AA44" s="13"/>
      <c r="AB44" s="13" t="s">
        <v>252</v>
      </c>
      <c r="AC44" s="13" t="s">
        <v>345</v>
      </c>
      <c r="AD44" s="33"/>
    </row>
    <row r="45" spans="1:30" x14ac:dyDescent="0.25">
      <c r="A45" t="s">
        <v>49</v>
      </c>
      <c r="B45" s="12">
        <v>43646</v>
      </c>
      <c r="C45" s="13" t="s">
        <v>47</v>
      </c>
      <c r="D45" s="31"/>
      <c r="E45" s="13" t="s">
        <v>249</v>
      </c>
      <c r="F45" s="13" t="s">
        <v>346</v>
      </c>
      <c r="G45" s="14" t="s">
        <v>274</v>
      </c>
      <c r="H45" s="12">
        <v>43586</v>
      </c>
      <c r="I45" s="12">
        <v>43886</v>
      </c>
      <c r="J45" s="32"/>
      <c r="K45" s="13"/>
      <c r="L45" s="13" t="s">
        <v>49</v>
      </c>
      <c r="M45" s="13"/>
      <c r="N45" s="13"/>
      <c r="O45" s="13" t="s">
        <v>347</v>
      </c>
      <c r="P45" s="13"/>
      <c r="Q45" s="13"/>
      <c r="R45" s="13" t="s">
        <v>314</v>
      </c>
      <c r="S45" s="13"/>
      <c r="T45" s="13"/>
      <c r="U45" s="13"/>
      <c r="V45" s="13"/>
      <c r="W45" s="13"/>
      <c r="X45" s="13"/>
      <c r="Y45" s="13" t="s">
        <v>47</v>
      </c>
      <c r="Z45" s="13"/>
      <c r="AA45" s="13"/>
      <c r="AB45" s="13" t="s">
        <v>252</v>
      </c>
      <c r="AC45" s="13" t="s">
        <v>348</v>
      </c>
      <c r="AD45" s="33"/>
    </row>
    <row r="46" spans="1:30" x14ac:dyDescent="0.25">
      <c r="A46" t="s">
        <v>49</v>
      </c>
      <c r="B46" s="12">
        <v>43646</v>
      </c>
      <c r="C46" s="13" t="s">
        <v>48</v>
      </c>
      <c r="D46" s="31"/>
      <c r="E46" s="13" t="s">
        <v>249</v>
      </c>
      <c r="F46" s="13" t="s">
        <v>349</v>
      </c>
      <c r="G46" s="14" t="s">
        <v>274</v>
      </c>
      <c r="H46" s="12">
        <v>43586</v>
      </c>
      <c r="I46" s="12">
        <v>43886</v>
      </c>
      <c r="J46" s="32"/>
      <c r="K46" s="13"/>
      <c r="L46" s="13" t="s">
        <v>49</v>
      </c>
      <c r="M46" s="13"/>
      <c r="N46" s="13"/>
      <c r="O46" s="13" t="s">
        <v>350</v>
      </c>
      <c r="P46" s="13"/>
      <c r="Q46" s="13"/>
      <c r="R46" s="13" t="s">
        <v>314</v>
      </c>
      <c r="S46" s="13"/>
      <c r="T46" s="13"/>
      <c r="U46" s="13"/>
      <c r="V46" s="13"/>
      <c r="W46" s="13"/>
      <c r="X46" s="13"/>
      <c r="Y46" s="13" t="s">
        <v>48</v>
      </c>
      <c r="Z46" s="13"/>
      <c r="AA46" s="13"/>
      <c r="AB46" s="13" t="s">
        <v>256</v>
      </c>
      <c r="AC46" s="13" t="s">
        <v>327</v>
      </c>
      <c r="AD46" s="33"/>
    </row>
    <row r="47" spans="1:30" x14ac:dyDescent="0.25">
      <c r="A47" t="s">
        <v>246</v>
      </c>
      <c r="B47" s="4">
        <v>43646</v>
      </c>
      <c r="C47" s="5" t="s">
        <v>50</v>
      </c>
      <c r="D47" s="36"/>
      <c r="E47" s="5" t="s">
        <v>249</v>
      </c>
      <c r="F47" s="35" t="s">
        <v>351</v>
      </c>
      <c r="G47" s="6" t="s">
        <v>253</v>
      </c>
      <c r="H47" s="4">
        <v>43586</v>
      </c>
      <c r="I47" s="4">
        <v>43671</v>
      </c>
      <c r="J47" s="37"/>
      <c r="K47" s="5" t="s">
        <v>2</v>
      </c>
      <c r="L47" s="5" t="s">
        <v>246</v>
      </c>
      <c r="M47" s="5"/>
      <c r="N47" s="5"/>
      <c r="O47" s="5" t="s">
        <v>352</v>
      </c>
      <c r="P47" s="5"/>
      <c r="Q47" s="5"/>
      <c r="R47" s="5" t="s">
        <v>353</v>
      </c>
      <c r="S47" s="5"/>
      <c r="T47" s="5"/>
      <c r="U47" s="5"/>
      <c r="V47" s="5"/>
      <c r="W47" s="5"/>
      <c r="X47" s="5"/>
      <c r="Y47" s="5" t="s">
        <v>50</v>
      </c>
      <c r="Z47" s="5"/>
      <c r="AA47" s="5"/>
      <c r="AB47" s="13" t="s">
        <v>256</v>
      </c>
      <c r="AC47" s="5" t="s">
        <v>354</v>
      </c>
      <c r="AD47" s="5"/>
    </row>
    <row r="48" spans="1:30" x14ac:dyDescent="0.25">
      <c r="A48" t="s">
        <v>246</v>
      </c>
      <c r="B48" s="4">
        <v>43646</v>
      </c>
      <c r="C48" s="5" t="s">
        <v>51</v>
      </c>
      <c r="D48" s="36"/>
      <c r="E48" s="5" t="s">
        <v>249</v>
      </c>
      <c r="F48" s="35" t="s">
        <v>355</v>
      </c>
      <c r="G48" s="6" t="s">
        <v>253</v>
      </c>
      <c r="H48" s="4">
        <v>43586</v>
      </c>
      <c r="I48" s="4">
        <v>43671</v>
      </c>
      <c r="J48" s="37"/>
      <c r="K48" s="5" t="s">
        <v>2</v>
      </c>
      <c r="L48" s="5" t="s">
        <v>246</v>
      </c>
      <c r="M48" s="5"/>
      <c r="N48" s="5"/>
      <c r="O48" s="5" t="s">
        <v>356</v>
      </c>
      <c r="P48" s="5"/>
      <c r="Q48" s="5"/>
      <c r="R48" s="5" t="s">
        <v>353</v>
      </c>
      <c r="S48" s="5"/>
      <c r="T48" s="5"/>
      <c r="U48" s="5"/>
      <c r="V48" s="5"/>
      <c r="W48" s="5"/>
      <c r="X48" s="5"/>
      <c r="Y48" s="5" t="s">
        <v>51</v>
      </c>
      <c r="Z48" s="5"/>
      <c r="AA48" s="5"/>
      <c r="AB48" s="5" t="s">
        <v>252</v>
      </c>
      <c r="AC48" s="5" t="s">
        <v>357</v>
      </c>
      <c r="AD48" s="5"/>
    </row>
    <row r="49" spans="1:30" x14ac:dyDescent="0.25">
      <c r="A49" t="s">
        <v>246</v>
      </c>
      <c r="B49" s="4">
        <v>43646</v>
      </c>
      <c r="C49" s="5" t="s">
        <v>52</v>
      </c>
      <c r="D49" s="36"/>
      <c r="E49" s="5" t="s">
        <v>249</v>
      </c>
      <c r="F49" s="35" t="s">
        <v>358</v>
      </c>
      <c r="G49" s="6" t="s">
        <v>253</v>
      </c>
      <c r="H49" s="4">
        <v>43586</v>
      </c>
      <c r="I49" s="4">
        <v>43671</v>
      </c>
      <c r="J49" s="37"/>
      <c r="K49" s="5" t="s">
        <v>2</v>
      </c>
      <c r="L49" s="5" t="s">
        <v>246</v>
      </c>
      <c r="M49" s="5"/>
      <c r="N49" s="5"/>
      <c r="O49" s="5" t="s">
        <v>359</v>
      </c>
      <c r="P49" s="5"/>
      <c r="Q49" s="5"/>
      <c r="R49" s="5" t="s">
        <v>353</v>
      </c>
      <c r="S49" s="5"/>
      <c r="T49" s="5"/>
      <c r="U49" s="5"/>
      <c r="V49" s="5"/>
      <c r="W49" s="5"/>
      <c r="X49" s="5"/>
      <c r="Y49" s="5" t="s">
        <v>52</v>
      </c>
      <c r="Z49" s="5"/>
      <c r="AA49" s="5"/>
      <c r="AB49" s="5" t="s">
        <v>252</v>
      </c>
      <c r="AC49" s="5" t="s">
        <v>360</v>
      </c>
      <c r="AD49" s="5"/>
    </row>
    <row r="50" spans="1:30" x14ac:dyDescent="0.25">
      <c r="A50" t="s">
        <v>246</v>
      </c>
      <c r="B50" s="4">
        <v>43646</v>
      </c>
      <c r="C50" s="5" t="s">
        <v>53</v>
      </c>
      <c r="D50" s="36"/>
      <c r="E50" s="5" t="s">
        <v>249</v>
      </c>
      <c r="F50" s="35" t="s">
        <v>361</v>
      </c>
      <c r="G50" s="6" t="s">
        <v>253</v>
      </c>
      <c r="H50" s="4">
        <v>43586</v>
      </c>
      <c r="I50" s="4">
        <v>43671</v>
      </c>
      <c r="J50" s="37"/>
      <c r="K50" s="5" t="s">
        <v>2</v>
      </c>
      <c r="L50" s="5" t="s">
        <v>246</v>
      </c>
      <c r="M50" s="5"/>
      <c r="N50" s="5"/>
      <c r="O50" s="5" t="s">
        <v>362</v>
      </c>
      <c r="P50" s="5"/>
      <c r="Q50" s="5"/>
      <c r="R50" s="5" t="s">
        <v>353</v>
      </c>
      <c r="S50" s="5"/>
      <c r="T50" s="5"/>
      <c r="U50" s="5"/>
      <c r="V50" s="5"/>
      <c r="W50" s="5"/>
      <c r="X50" s="5"/>
      <c r="Y50" s="5" t="s">
        <v>53</v>
      </c>
      <c r="Z50" s="5"/>
      <c r="AA50" s="5"/>
      <c r="AB50" s="5" t="s">
        <v>252</v>
      </c>
      <c r="AC50" s="5" t="s">
        <v>363</v>
      </c>
      <c r="AD50" s="5"/>
    </row>
    <row r="51" spans="1:30" x14ac:dyDescent="0.25">
      <c r="A51" t="s">
        <v>246</v>
      </c>
      <c r="B51" s="4">
        <v>43646</v>
      </c>
      <c r="C51" s="5" t="s">
        <v>54</v>
      </c>
      <c r="D51" s="36"/>
      <c r="E51" s="5" t="s">
        <v>249</v>
      </c>
      <c r="F51" s="35" t="s">
        <v>364</v>
      </c>
      <c r="G51" s="6" t="s">
        <v>253</v>
      </c>
      <c r="H51" s="4">
        <v>43586</v>
      </c>
      <c r="I51" s="4">
        <v>43671</v>
      </c>
      <c r="J51" s="37"/>
      <c r="K51" s="5" t="s">
        <v>2</v>
      </c>
      <c r="L51" s="5" t="s">
        <v>246</v>
      </c>
      <c r="M51" s="5"/>
      <c r="N51" s="5"/>
      <c r="O51" s="5" t="s">
        <v>365</v>
      </c>
      <c r="P51" s="5"/>
      <c r="Q51" s="5"/>
      <c r="R51" s="5" t="s">
        <v>353</v>
      </c>
      <c r="S51" s="5"/>
      <c r="T51" s="5"/>
      <c r="U51" s="5"/>
      <c r="V51" s="5"/>
      <c r="W51" s="5"/>
      <c r="X51" s="5"/>
      <c r="Y51" s="5" t="s">
        <v>54</v>
      </c>
      <c r="Z51" s="5"/>
      <c r="AA51" s="5"/>
      <c r="AB51" s="5" t="s">
        <v>252</v>
      </c>
      <c r="AC51" s="5" t="s">
        <v>366</v>
      </c>
      <c r="AD51" s="5"/>
    </row>
    <row r="52" spans="1:30" x14ac:dyDescent="0.25">
      <c r="A52" t="s">
        <v>246</v>
      </c>
      <c r="B52" s="4">
        <v>43646</v>
      </c>
      <c r="C52" s="5" t="s">
        <v>55</v>
      </c>
      <c r="D52" s="36"/>
      <c r="E52" s="5" t="s">
        <v>249</v>
      </c>
      <c r="F52" s="35" t="s">
        <v>367</v>
      </c>
      <c r="G52" s="6" t="s">
        <v>253</v>
      </c>
      <c r="H52" s="4">
        <v>43586</v>
      </c>
      <c r="I52" s="4">
        <v>43671</v>
      </c>
      <c r="J52" s="37"/>
      <c r="K52" s="5" t="s">
        <v>2</v>
      </c>
      <c r="L52" s="5" t="s">
        <v>246</v>
      </c>
      <c r="M52" s="5"/>
      <c r="N52" s="5"/>
      <c r="O52" s="5" t="s">
        <v>368</v>
      </c>
      <c r="P52" s="5"/>
      <c r="Q52" s="5"/>
      <c r="R52" s="5" t="s">
        <v>353</v>
      </c>
      <c r="S52" s="5"/>
      <c r="T52" s="5"/>
      <c r="U52" s="5"/>
      <c r="V52" s="5"/>
      <c r="W52" s="5"/>
      <c r="X52" s="5"/>
      <c r="Y52" s="5" t="s">
        <v>55</v>
      </c>
      <c r="Z52" s="5"/>
      <c r="AA52" s="5"/>
      <c r="AB52" s="5" t="s">
        <v>252</v>
      </c>
      <c r="AC52" s="5" t="s">
        <v>369</v>
      </c>
      <c r="AD52" s="5"/>
    </row>
    <row r="53" spans="1:30" x14ac:dyDescent="0.25">
      <c r="A53" t="s">
        <v>246</v>
      </c>
      <c r="B53" s="4">
        <v>43646</v>
      </c>
      <c r="C53" s="5" t="s">
        <v>56</v>
      </c>
      <c r="D53" s="36"/>
      <c r="E53" s="5" t="s">
        <v>249</v>
      </c>
      <c r="F53" s="35" t="s">
        <v>370</v>
      </c>
      <c r="G53" s="6" t="s">
        <v>253</v>
      </c>
      <c r="H53" s="4">
        <v>43586</v>
      </c>
      <c r="I53" s="4">
        <v>43671</v>
      </c>
      <c r="J53" s="37"/>
      <c r="K53" s="5" t="s">
        <v>2</v>
      </c>
      <c r="L53" s="5" t="s">
        <v>246</v>
      </c>
      <c r="M53" s="5"/>
      <c r="N53" s="5"/>
      <c r="O53" s="5" t="s">
        <v>371</v>
      </c>
      <c r="P53" s="5"/>
      <c r="Q53" s="5"/>
      <c r="R53" s="5" t="s">
        <v>353</v>
      </c>
      <c r="S53" s="5"/>
      <c r="T53" s="5"/>
      <c r="U53" s="5"/>
      <c r="V53" s="5"/>
      <c r="W53" s="5"/>
      <c r="X53" s="5"/>
      <c r="Y53" s="5" t="s">
        <v>56</v>
      </c>
      <c r="Z53" s="5"/>
      <c r="AA53" s="5"/>
      <c r="AB53" s="5" t="s">
        <v>252</v>
      </c>
      <c r="AC53" s="5" t="s">
        <v>372</v>
      </c>
      <c r="AD53" s="5"/>
    </row>
    <row r="54" spans="1:30" x14ac:dyDescent="0.25">
      <c r="A54" t="s">
        <v>246</v>
      </c>
      <c r="B54" s="4">
        <v>43646</v>
      </c>
      <c r="C54" s="5" t="s">
        <v>57</v>
      </c>
      <c r="D54" s="36"/>
      <c r="E54" s="5" t="s">
        <v>249</v>
      </c>
      <c r="F54" s="35" t="s">
        <v>373</v>
      </c>
      <c r="G54" s="6" t="s">
        <v>253</v>
      </c>
      <c r="H54" s="4">
        <v>43586</v>
      </c>
      <c r="I54" s="4">
        <v>43671</v>
      </c>
      <c r="J54" s="37"/>
      <c r="K54" s="5" t="s">
        <v>2</v>
      </c>
      <c r="L54" s="5" t="s">
        <v>246</v>
      </c>
      <c r="M54" s="5"/>
      <c r="N54" s="5"/>
      <c r="O54" s="5" t="s">
        <v>374</v>
      </c>
      <c r="P54" s="5"/>
      <c r="Q54" s="5"/>
      <c r="R54" s="5" t="s">
        <v>353</v>
      </c>
      <c r="S54" s="5"/>
      <c r="T54" s="5"/>
      <c r="U54" s="5"/>
      <c r="V54" s="5"/>
      <c r="W54" s="5"/>
      <c r="X54" s="5"/>
      <c r="Y54" s="5" t="s">
        <v>57</v>
      </c>
      <c r="Z54" s="5"/>
      <c r="AA54" s="5"/>
      <c r="AB54" s="5" t="s">
        <v>256</v>
      </c>
      <c r="AC54" s="5" t="s">
        <v>375</v>
      </c>
      <c r="AD54" s="5"/>
    </row>
    <row r="55" spans="1:30" x14ac:dyDescent="0.25">
      <c r="A55" t="s">
        <v>246</v>
      </c>
      <c r="B55" s="4">
        <v>43646</v>
      </c>
      <c r="C55" s="5" t="s">
        <v>58</v>
      </c>
      <c r="D55" s="36"/>
      <c r="E55" s="5" t="s">
        <v>249</v>
      </c>
      <c r="F55" s="35" t="s">
        <v>376</v>
      </c>
      <c r="G55" s="6" t="s">
        <v>253</v>
      </c>
      <c r="H55" s="4">
        <v>43586</v>
      </c>
      <c r="I55" s="4">
        <v>43671</v>
      </c>
      <c r="J55" s="37"/>
      <c r="K55" s="5" t="s">
        <v>2</v>
      </c>
      <c r="L55" s="5" t="s">
        <v>246</v>
      </c>
      <c r="M55" s="5"/>
      <c r="N55" s="5"/>
      <c r="O55" s="5" t="s">
        <v>377</v>
      </c>
      <c r="P55" s="5"/>
      <c r="Q55" s="5"/>
      <c r="R55" s="5" t="s">
        <v>353</v>
      </c>
      <c r="S55" s="5"/>
      <c r="T55" s="5"/>
      <c r="U55" s="5"/>
      <c r="V55" s="5"/>
      <c r="W55" s="5"/>
      <c r="X55" s="5"/>
      <c r="Y55" s="5" t="s">
        <v>58</v>
      </c>
      <c r="Z55" s="5"/>
      <c r="AA55" s="5"/>
      <c r="AB55" s="5" t="s">
        <v>252</v>
      </c>
      <c r="AC55" s="5" t="s">
        <v>378</v>
      </c>
      <c r="AD55" s="5"/>
    </row>
    <row r="56" spans="1:30" x14ac:dyDescent="0.25">
      <c r="A56" t="s">
        <v>246</v>
      </c>
      <c r="B56" s="4">
        <v>43646</v>
      </c>
      <c r="C56" s="5" t="s">
        <v>59</v>
      </c>
      <c r="D56" s="36"/>
      <c r="E56" s="5" t="s">
        <v>249</v>
      </c>
      <c r="F56" s="35" t="s">
        <v>379</v>
      </c>
      <c r="G56" s="6" t="s">
        <v>253</v>
      </c>
      <c r="H56" s="4">
        <v>43586</v>
      </c>
      <c r="I56" s="4">
        <v>43671</v>
      </c>
      <c r="J56" s="37"/>
      <c r="K56" s="5" t="s">
        <v>2</v>
      </c>
      <c r="L56" s="5" t="s">
        <v>246</v>
      </c>
      <c r="M56" s="5"/>
      <c r="N56" s="5"/>
      <c r="O56" s="5" t="s">
        <v>380</v>
      </c>
      <c r="P56" s="5"/>
      <c r="Q56" s="5"/>
      <c r="R56" s="5" t="s">
        <v>353</v>
      </c>
      <c r="S56" s="5"/>
      <c r="T56" s="5"/>
      <c r="U56" s="5"/>
      <c r="V56" s="5"/>
      <c r="W56" s="5"/>
      <c r="X56" s="5"/>
      <c r="Y56" s="5" t="s">
        <v>59</v>
      </c>
      <c r="Z56" s="5"/>
      <c r="AA56" s="5"/>
      <c r="AB56" s="5" t="s">
        <v>252</v>
      </c>
      <c r="AC56" s="5" t="s">
        <v>381</v>
      </c>
      <c r="AD56" s="5"/>
    </row>
    <row r="57" spans="1:30" x14ac:dyDescent="0.25">
      <c r="A57" t="s">
        <v>246</v>
      </c>
      <c r="B57" s="4">
        <v>43646</v>
      </c>
      <c r="C57" s="5" t="s">
        <v>60</v>
      </c>
      <c r="D57" s="36"/>
      <c r="E57" s="5" t="s">
        <v>249</v>
      </c>
      <c r="F57" s="35" t="s">
        <v>382</v>
      </c>
      <c r="G57" s="6" t="s">
        <v>253</v>
      </c>
      <c r="H57" s="4">
        <v>43586</v>
      </c>
      <c r="I57" s="4">
        <v>43671</v>
      </c>
      <c r="J57" s="37"/>
      <c r="K57" s="5" t="s">
        <v>2</v>
      </c>
      <c r="L57" s="5" t="s">
        <v>246</v>
      </c>
      <c r="M57" s="5"/>
      <c r="N57" s="5"/>
      <c r="O57" s="5" t="s">
        <v>383</v>
      </c>
      <c r="P57" s="5"/>
      <c r="Q57" s="5"/>
      <c r="R57" s="5" t="s">
        <v>353</v>
      </c>
      <c r="S57" s="5"/>
      <c r="T57" s="5"/>
      <c r="U57" s="5"/>
      <c r="V57" s="5"/>
      <c r="W57" s="5"/>
      <c r="X57" s="5"/>
      <c r="Y57" s="5" t="s">
        <v>60</v>
      </c>
      <c r="Z57" s="5"/>
      <c r="AA57" s="5"/>
      <c r="AB57" s="5" t="s">
        <v>252</v>
      </c>
      <c r="AC57" s="5" t="s">
        <v>384</v>
      </c>
      <c r="AD57" s="5"/>
    </row>
    <row r="58" spans="1:30" x14ac:dyDescent="0.25">
      <c r="A58" t="s">
        <v>246</v>
      </c>
      <c r="B58" s="4">
        <v>43646</v>
      </c>
      <c r="C58" s="5" t="s">
        <v>61</v>
      </c>
      <c r="D58" s="36"/>
      <c r="E58" s="5" t="s">
        <v>249</v>
      </c>
      <c r="F58" s="35" t="s">
        <v>385</v>
      </c>
      <c r="G58" s="6" t="s">
        <v>253</v>
      </c>
      <c r="H58" s="4">
        <v>43586</v>
      </c>
      <c r="I58" s="4">
        <v>43671</v>
      </c>
      <c r="J58" s="37"/>
      <c r="K58" s="5" t="s">
        <v>2</v>
      </c>
      <c r="L58" s="5" t="s">
        <v>246</v>
      </c>
      <c r="M58" s="5"/>
      <c r="N58" s="5"/>
      <c r="O58" s="5" t="s">
        <v>386</v>
      </c>
      <c r="P58" s="5"/>
      <c r="Q58" s="5"/>
      <c r="R58" s="5" t="s">
        <v>353</v>
      </c>
      <c r="S58" s="5"/>
      <c r="T58" s="5"/>
      <c r="U58" s="5"/>
      <c r="V58" s="5"/>
      <c r="W58" s="5"/>
      <c r="X58" s="5"/>
      <c r="Y58" s="5" t="s">
        <v>61</v>
      </c>
      <c r="Z58" s="5"/>
      <c r="AA58" s="5"/>
      <c r="AB58" s="5" t="s">
        <v>252</v>
      </c>
      <c r="AC58" s="5" t="s">
        <v>387</v>
      </c>
      <c r="AD58" s="5"/>
    </row>
    <row r="59" spans="1:30" x14ac:dyDescent="0.25">
      <c r="A59" t="s">
        <v>246</v>
      </c>
      <c r="B59" s="4">
        <v>43646</v>
      </c>
      <c r="C59" s="5" t="s">
        <v>62</v>
      </c>
      <c r="D59" s="36"/>
      <c r="E59" s="5" t="s">
        <v>249</v>
      </c>
      <c r="F59" s="35" t="s">
        <v>388</v>
      </c>
      <c r="G59" s="6" t="s">
        <v>253</v>
      </c>
      <c r="H59" s="4">
        <v>43586</v>
      </c>
      <c r="I59" s="4">
        <v>43671</v>
      </c>
      <c r="J59" s="37"/>
      <c r="K59" s="5" t="s">
        <v>2</v>
      </c>
      <c r="L59" s="5" t="s">
        <v>246</v>
      </c>
      <c r="M59" s="5"/>
      <c r="N59" s="5"/>
      <c r="O59" s="5" t="s">
        <v>389</v>
      </c>
      <c r="P59" s="5"/>
      <c r="Q59" s="5"/>
      <c r="R59" s="5" t="s">
        <v>353</v>
      </c>
      <c r="S59" s="5"/>
      <c r="T59" s="5"/>
      <c r="U59" s="5"/>
      <c r="V59" s="5"/>
      <c r="W59" s="5"/>
      <c r="X59" s="5"/>
      <c r="Y59" s="5" t="s">
        <v>62</v>
      </c>
      <c r="Z59" s="5"/>
      <c r="AA59" s="5"/>
      <c r="AB59" s="5" t="s">
        <v>252</v>
      </c>
      <c r="AC59" s="5" t="s">
        <v>390</v>
      </c>
      <c r="AD59" s="5"/>
    </row>
    <row r="60" spans="1:30" x14ac:dyDescent="0.25">
      <c r="A60" t="s">
        <v>246</v>
      </c>
      <c r="B60" s="4">
        <v>43646</v>
      </c>
      <c r="C60" s="5" t="s">
        <v>63</v>
      </c>
      <c r="D60" s="36"/>
      <c r="E60" s="5" t="s">
        <v>249</v>
      </c>
      <c r="F60" s="35" t="s">
        <v>391</v>
      </c>
      <c r="G60" s="6" t="s">
        <v>253</v>
      </c>
      <c r="H60" s="4">
        <v>43586</v>
      </c>
      <c r="I60" s="4">
        <v>43671</v>
      </c>
      <c r="J60" s="37"/>
      <c r="K60" s="5" t="s">
        <v>2</v>
      </c>
      <c r="L60" s="5" t="s">
        <v>246</v>
      </c>
      <c r="M60" s="5"/>
      <c r="N60" s="5"/>
      <c r="O60" s="5" t="s">
        <v>392</v>
      </c>
      <c r="P60" s="5"/>
      <c r="Q60" s="5"/>
      <c r="R60" s="5" t="s">
        <v>353</v>
      </c>
      <c r="S60" s="5"/>
      <c r="T60" s="5"/>
      <c r="U60" s="5"/>
      <c r="V60" s="5"/>
      <c r="W60" s="5"/>
      <c r="X60" s="5"/>
      <c r="Y60" s="5" t="s">
        <v>63</v>
      </c>
      <c r="Z60" s="5"/>
      <c r="AA60" s="5"/>
      <c r="AB60" s="5" t="s">
        <v>252</v>
      </c>
      <c r="AC60" s="5" t="s">
        <v>393</v>
      </c>
      <c r="AD60" s="5"/>
    </row>
    <row r="61" spans="1:30" x14ac:dyDescent="0.25">
      <c r="A61" t="s">
        <v>246</v>
      </c>
      <c r="B61" s="4">
        <v>43646</v>
      </c>
      <c r="C61" s="5" t="s">
        <v>64</v>
      </c>
      <c r="D61" s="36"/>
      <c r="E61" s="5" t="s">
        <v>249</v>
      </c>
      <c r="F61" s="35" t="s">
        <v>394</v>
      </c>
      <c r="G61" s="6" t="s">
        <v>253</v>
      </c>
      <c r="H61" s="4">
        <v>43586</v>
      </c>
      <c r="I61" s="4">
        <v>43671</v>
      </c>
      <c r="J61" s="37"/>
      <c r="K61" s="5" t="s">
        <v>2</v>
      </c>
      <c r="L61" s="5" t="s">
        <v>246</v>
      </c>
      <c r="M61" s="5"/>
      <c r="N61" s="5"/>
      <c r="O61" s="5" t="s">
        <v>395</v>
      </c>
      <c r="P61" s="5"/>
      <c r="Q61" s="5"/>
      <c r="R61" s="5" t="s">
        <v>353</v>
      </c>
      <c r="S61" s="5"/>
      <c r="T61" s="5"/>
      <c r="U61" s="5"/>
      <c r="V61" s="5"/>
      <c r="W61" s="5"/>
      <c r="X61" s="5"/>
      <c r="Y61" s="5" t="s">
        <v>64</v>
      </c>
      <c r="Z61" s="5"/>
      <c r="AA61" s="5"/>
      <c r="AB61" s="5" t="s">
        <v>252</v>
      </c>
      <c r="AC61" s="5" t="s">
        <v>396</v>
      </c>
      <c r="AD61" s="5"/>
    </row>
    <row r="62" spans="1:30" x14ac:dyDescent="0.25">
      <c r="A62" t="s">
        <v>246</v>
      </c>
      <c r="B62" s="4">
        <v>43646</v>
      </c>
      <c r="C62" s="5" t="s">
        <v>65</v>
      </c>
      <c r="D62" s="36"/>
      <c r="E62" s="5" t="s">
        <v>249</v>
      </c>
      <c r="F62" s="35" t="s">
        <v>397</v>
      </c>
      <c r="G62" s="6" t="s">
        <v>253</v>
      </c>
      <c r="H62" s="4">
        <v>43586</v>
      </c>
      <c r="I62" s="4">
        <v>43671</v>
      </c>
      <c r="J62" s="37"/>
      <c r="K62" s="5" t="s">
        <v>2</v>
      </c>
      <c r="L62" s="5" t="s">
        <v>246</v>
      </c>
      <c r="M62" s="5"/>
      <c r="N62" s="5"/>
      <c r="O62" s="5" t="s">
        <v>398</v>
      </c>
      <c r="P62" s="5"/>
      <c r="Q62" s="5"/>
      <c r="R62" s="5" t="s">
        <v>353</v>
      </c>
      <c r="S62" s="5"/>
      <c r="T62" s="5"/>
      <c r="U62" s="5"/>
      <c r="V62" s="5"/>
      <c r="W62" s="5"/>
      <c r="X62" s="5"/>
      <c r="Y62" s="5" t="s">
        <v>65</v>
      </c>
      <c r="Z62" s="5"/>
      <c r="AA62" s="5"/>
      <c r="AB62" s="5" t="s">
        <v>252</v>
      </c>
      <c r="AC62" s="5" t="s">
        <v>399</v>
      </c>
      <c r="AD62" s="5"/>
    </row>
    <row r="63" spans="1:30" x14ac:dyDescent="0.25">
      <c r="A63" t="s">
        <v>246</v>
      </c>
      <c r="B63" s="4">
        <v>43646</v>
      </c>
      <c r="C63" s="5" t="s">
        <v>66</v>
      </c>
      <c r="D63" s="36"/>
      <c r="E63" s="5" t="s">
        <v>249</v>
      </c>
      <c r="F63" s="35" t="s">
        <v>400</v>
      </c>
      <c r="G63" s="6" t="s">
        <v>253</v>
      </c>
      <c r="H63" s="4">
        <v>43586</v>
      </c>
      <c r="I63" s="4">
        <v>43671</v>
      </c>
      <c r="J63" s="37"/>
      <c r="K63" s="5" t="s">
        <v>2</v>
      </c>
      <c r="L63" s="5" t="s">
        <v>246</v>
      </c>
      <c r="M63" s="5"/>
      <c r="N63" s="5"/>
      <c r="O63" s="5" t="s">
        <v>401</v>
      </c>
      <c r="P63" s="5"/>
      <c r="Q63" s="5"/>
      <c r="R63" s="5" t="s">
        <v>353</v>
      </c>
      <c r="S63" s="5"/>
      <c r="T63" s="5"/>
      <c r="U63" s="5"/>
      <c r="V63" s="5"/>
      <c r="W63" s="5"/>
      <c r="X63" s="5"/>
      <c r="Y63" s="5" t="s">
        <v>66</v>
      </c>
      <c r="Z63" s="5"/>
      <c r="AA63" s="5"/>
      <c r="AB63" s="5" t="s">
        <v>252</v>
      </c>
      <c r="AC63" s="5" t="s">
        <v>402</v>
      </c>
      <c r="AD63" s="5"/>
    </row>
    <row r="64" spans="1:30" x14ac:dyDescent="0.25">
      <c r="A64" t="s">
        <v>246</v>
      </c>
      <c r="B64" s="4">
        <v>43646</v>
      </c>
      <c r="C64" s="5" t="s">
        <v>67</v>
      </c>
      <c r="D64" s="36"/>
      <c r="E64" s="5" t="s">
        <v>249</v>
      </c>
      <c r="F64" s="35" t="s">
        <v>403</v>
      </c>
      <c r="G64" s="6" t="s">
        <v>253</v>
      </c>
      <c r="H64" s="4">
        <v>43586</v>
      </c>
      <c r="I64" s="4">
        <v>43671</v>
      </c>
      <c r="J64" s="37"/>
      <c r="K64" s="5" t="s">
        <v>2</v>
      </c>
      <c r="L64" s="5" t="s">
        <v>246</v>
      </c>
      <c r="M64" s="5"/>
      <c r="N64" s="5"/>
      <c r="O64" s="5" t="s">
        <v>404</v>
      </c>
      <c r="P64" s="5"/>
      <c r="Q64" s="5"/>
      <c r="R64" s="5" t="s">
        <v>353</v>
      </c>
      <c r="S64" s="5"/>
      <c r="T64" s="5"/>
      <c r="U64" s="5"/>
      <c r="V64" s="5"/>
      <c r="W64" s="5"/>
      <c r="X64" s="5"/>
      <c r="Y64" s="5" t="s">
        <v>67</v>
      </c>
      <c r="Z64" s="5"/>
      <c r="AA64" s="5"/>
      <c r="AB64" s="5" t="s">
        <v>252</v>
      </c>
      <c r="AC64" s="5" t="s">
        <v>405</v>
      </c>
      <c r="AD64" s="5"/>
    </row>
    <row r="65" spans="1:30" x14ac:dyDescent="0.25">
      <c r="A65" t="s">
        <v>246</v>
      </c>
      <c r="B65" s="4">
        <v>43646</v>
      </c>
      <c r="C65" s="5" t="s">
        <v>68</v>
      </c>
      <c r="D65" s="36"/>
      <c r="E65" s="5" t="s">
        <v>249</v>
      </c>
      <c r="F65" s="35" t="s">
        <v>406</v>
      </c>
      <c r="G65" s="6" t="s">
        <v>253</v>
      </c>
      <c r="H65" s="4">
        <v>43586</v>
      </c>
      <c r="I65" s="4">
        <v>43671</v>
      </c>
      <c r="J65" s="37"/>
      <c r="K65" s="5" t="s">
        <v>2</v>
      </c>
      <c r="L65" s="5" t="s">
        <v>246</v>
      </c>
      <c r="M65" s="5"/>
      <c r="N65" s="5"/>
      <c r="O65" s="5" t="s">
        <v>407</v>
      </c>
      <c r="P65" s="5"/>
      <c r="Q65" s="5"/>
      <c r="R65" s="5" t="s">
        <v>353</v>
      </c>
      <c r="S65" s="5"/>
      <c r="T65" s="5"/>
      <c r="U65" s="5"/>
      <c r="V65" s="5"/>
      <c r="W65" s="5"/>
      <c r="X65" s="5"/>
      <c r="Y65" s="5" t="s">
        <v>68</v>
      </c>
      <c r="Z65" s="5"/>
      <c r="AA65" s="5"/>
      <c r="AB65" s="5" t="s">
        <v>252</v>
      </c>
      <c r="AC65" s="5" t="s">
        <v>408</v>
      </c>
      <c r="AD65" s="5"/>
    </row>
    <row r="66" spans="1:30" x14ac:dyDescent="0.25">
      <c r="A66" t="s">
        <v>246</v>
      </c>
      <c r="B66" s="4">
        <v>43646</v>
      </c>
      <c r="C66" s="5" t="s">
        <v>69</v>
      </c>
      <c r="D66" s="36"/>
      <c r="E66" s="5" t="s">
        <v>249</v>
      </c>
      <c r="F66" s="35" t="s">
        <v>409</v>
      </c>
      <c r="G66" s="6" t="s">
        <v>253</v>
      </c>
      <c r="H66" s="4">
        <v>43586</v>
      </c>
      <c r="I66" s="4">
        <v>43671</v>
      </c>
      <c r="J66" s="37"/>
      <c r="K66" s="5" t="s">
        <v>2</v>
      </c>
      <c r="L66" s="5" t="s">
        <v>246</v>
      </c>
      <c r="M66" s="5"/>
      <c r="N66" s="5"/>
      <c r="O66" s="5" t="s">
        <v>410</v>
      </c>
      <c r="P66" s="5"/>
      <c r="Q66" s="5"/>
      <c r="R66" s="5" t="s">
        <v>353</v>
      </c>
      <c r="S66" s="5"/>
      <c r="T66" s="5"/>
      <c r="U66" s="5"/>
      <c r="V66" s="5"/>
      <c r="W66" s="5"/>
      <c r="X66" s="5"/>
      <c r="Y66" s="5" t="s">
        <v>69</v>
      </c>
      <c r="Z66" s="5"/>
      <c r="AA66" s="5"/>
      <c r="AB66" s="5" t="s">
        <v>252</v>
      </c>
      <c r="AC66" s="5" t="s">
        <v>411</v>
      </c>
      <c r="AD66" s="5"/>
    </row>
    <row r="67" spans="1:30" x14ac:dyDescent="0.25">
      <c r="A67" t="s">
        <v>246</v>
      </c>
      <c r="B67" s="4">
        <v>43646</v>
      </c>
      <c r="C67" s="5" t="s">
        <v>70</v>
      </c>
      <c r="D67" s="36"/>
      <c r="E67" s="5" t="s">
        <v>249</v>
      </c>
      <c r="F67" s="35" t="s">
        <v>412</v>
      </c>
      <c r="G67" s="6" t="s">
        <v>253</v>
      </c>
      <c r="H67" s="4">
        <v>43586</v>
      </c>
      <c r="I67" s="4">
        <v>43671</v>
      </c>
      <c r="J67" s="37"/>
      <c r="K67" s="5" t="s">
        <v>2</v>
      </c>
      <c r="L67" s="5" t="s">
        <v>246</v>
      </c>
      <c r="M67" s="5"/>
      <c r="N67" s="5"/>
      <c r="O67" s="5" t="s">
        <v>413</v>
      </c>
      <c r="P67" s="5"/>
      <c r="Q67" s="5"/>
      <c r="R67" s="5" t="s">
        <v>353</v>
      </c>
      <c r="S67" s="5"/>
      <c r="T67" s="5"/>
      <c r="U67" s="5"/>
      <c r="V67" s="5"/>
      <c r="W67" s="5"/>
      <c r="X67" s="5"/>
      <c r="Y67" s="5" t="s">
        <v>70</v>
      </c>
      <c r="Z67" s="5"/>
      <c r="AA67" s="5"/>
      <c r="AB67" s="5" t="s">
        <v>256</v>
      </c>
      <c r="AC67" s="5" t="s">
        <v>414</v>
      </c>
      <c r="AD67" s="5"/>
    </row>
    <row r="68" spans="1:30" x14ac:dyDescent="0.25">
      <c r="A68" t="s">
        <v>246</v>
      </c>
      <c r="B68" s="4">
        <v>43646</v>
      </c>
      <c r="C68" s="5" t="s">
        <v>71</v>
      </c>
      <c r="D68" s="36"/>
      <c r="E68" s="5" t="s">
        <v>249</v>
      </c>
      <c r="F68" s="35" t="s">
        <v>415</v>
      </c>
      <c r="G68" s="6" t="s">
        <v>253</v>
      </c>
      <c r="H68" s="4">
        <v>43586</v>
      </c>
      <c r="I68" s="4">
        <v>43671</v>
      </c>
      <c r="J68" s="37"/>
      <c r="K68" s="5" t="s">
        <v>2</v>
      </c>
      <c r="L68" s="5" t="s">
        <v>246</v>
      </c>
      <c r="M68" s="5"/>
      <c r="N68" s="5"/>
      <c r="O68" s="5" t="s">
        <v>416</v>
      </c>
      <c r="P68" s="5"/>
      <c r="Q68" s="5"/>
      <c r="R68" s="5" t="s">
        <v>353</v>
      </c>
      <c r="S68" s="5"/>
      <c r="T68" s="5"/>
      <c r="U68" s="5"/>
      <c r="V68" s="5"/>
      <c r="W68" s="5"/>
      <c r="X68" s="5"/>
      <c r="Y68" s="5" t="s">
        <v>71</v>
      </c>
      <c r="Z68" s="5"/>
      <c r="AA68" s="5"/>
      <c r="AB68" s="5" t="s">
        <v>252</v>
      </c>
      <c r="AC68" s="5" t="s">
        <v>417</v>
      </c>
      <c r="AD68" s="5"/>
    </row>
    <row r="69" spans="1:30" x14ac:dyDescent="0.25">
      <c r="A69" t="s">
        <v>246</v>
      </c>
      <c r="B69" s="4">
        <v>43646</v>
      </c>
      <c r="C69" s="5" t="s">
        <v>72</v>
      </c>
      <c r="D69" s="36"/>
      <c r="E69" s="5" t="s">
        <v>249</v>
      </c>
      <c r="F69" s="35" t="s">
        <v>418</v>
      </c>
      <c r="G69" s="6" t="s">
        <v>253</v>
      </c>
      <c r="H69" s="4">
        <v>43586</v>
      </c>
      <c r="I69" s="4">
        <v>43671</v>
      </c>
      <c r="J69" s="37"/>
      <c r="K69" s="5" t="s">
        <v>2</v>
      </c>
      <c r="L69" s="5" t="s">
        <v>246</v>
      </c>
      <c r="M69" s="5"/>
      <c r="N69" s="5"/>
      <c r="O69" s="5" t="s">
        <v>419</v>
      </c>
      <c r="P69" s="5"/>
      <c r="Q69" s="5"/>
      <c r="R69" s="5" t="s">
        <v>353</v>
      </c>
      <c r="S69" s="5"/>
      <c r="T69" s="5"/>
      <c r="U69" s="5"/>
      <c r="V69" s="5"/>
      <c r="W69" s="5"/>
      <c r="X69" s="5"/>
      <c r="Y69" s="5" t="s">
        <v>72</v>
      </c>
      <c r="Z69" s="5"/>
      <c r="AA69" s="5"/>
      <c r="AB69" s="5" t="s">
        <v>252</v>
      </c>
      <c r="AC69" s="5" t="s">
        <v>420</v>
      </c>
      <c r="AD69" s="5"/>
    </row>
    <row r="70" spans="1:30" x14ac:dyDescent="0.25">
      <c r="A70" t="s">
        <v>246</v>
      </c>
      <c r="B70" s="4">
        <v>43646</v>
      </c>
      <c r="C70" s="5" t="s">
        <v>73</v>
      </c>
      <c r="D70" s="36"/>
      <c r="E70" s="5" t="s">
        <v>249</v>
      </c>
      <c r="F70" s="35" t="s">
        <v>421</v>
      </c>
      <c r="G70" s="6" t="s">
        <v>253</v>
      </c>
      <c r="H70" s="4">
        <v>43586</v>
      </c>
      <c r="I70" s="4">
        <v>43671</v>
      </c>
      <c r="J70" s="37"/>
      <c r="K70" s="5" t="s">
        <v>2</v>
      </c>
      <c r="L70" s="5" t="s">
        <v>246</v>
      </c>
      <c r="M70" s="5"/>
      <c r="N70" s="5"/>
      <c r="O70" s="5" t="s">
        <v>422</v>
      </c>
      <c r="P70" s="5"/>
      <c r="Q70" s="5"/>
      <c r="R70" s="5" t="s">
        <v>353</v>
      </c>
      <c r="S70" s="5"/>
      <c r="T70" s="5"/>
      <c r="U70" s="5"/>
      <c r="V70" s="5"/>
      <c r="W70" s="5"/>
      <c r="X70" s="5"/>
      <c r="Y70" s="5" t="s">
        <v>73</v>
      </c>
      <c r="Z70" s="5"/>
      <c r="AA70" s="5"/>
      <c r="AB70" s="5" t="s">
        <v>252</v>
      </c>
      <c r="AC70" s="5" t="s">
        <v>423</v>
      </c>
      <c r="AD70" s="5"/>
    </row>
    <row r="71" spans="1:30" x14ac:dyDescent="0.25">
      <c r="A71" t="s">
        <v>246</v>
      </c>
      <c r="B71" s="4">
        <v>43646</v>
      </c>
      <c r="C71" s="5" t="s">
        <v>74</v>
      </c>
      <c r="D71" s="36"/>
      <c r="E71" s="5" t="s">
        <v>249</v>
      </c>
      <c r="F71" s="35" t="s">
        <v>424</v>
      </c>
      <c r="G71" s="6" t="s">
        <v>253</v>
      </c>
      <c r="H71" s="4">
        <v>43586</v>
      </c>
      <c r="I71" s="4">
        <v>43671</v>
      </c>
      <c r="J71" s="37"/>
      <c r="K71" s="5" t="s">
        <v>2</v>
      </c>
      <c r="L71" s="5" t="s">
        <v>246</v>
      </c>
      <c r="M71" s="5"/>
      <c r="N71" s="5"/>
      <c r="O71" s="5" t="s">
        <v>425</v>
      </c>
      <c r="P71" s="5"/>
      <c r="Q71" s="5"/>
      <c r="R71" s="5" t="s">
        <v>353</v>
      </c>
      <c r="S71" s="5"/>
      <c r="T71" s="5"/>
      <c r="U71" s="5"/>
      <c r="V71" s="5"/>
      <c r="W71" s="5"/>
      <c r="X71" s="5"/>
      <c r="Y71" s="5" t="s">
        <v>74</v>
      </c>
      <c r="Z71" s="5"/>
      <c r="AA71" s="5"/>
      <c r="AB71" s="5" t="s">
        <v>252</v>
      </c>
      <c r="AC71" s="5" t="s">
        <v>426</v>
      </c>
      <c r="AD71" s="5"/>
    </row>
    <row r="72" spans="1:30" x14ac:dyDescent="0.25">
      <c r="A72" t="s">
        <v>246</v>
      </c>
      <c r="B72" s="4">
        <v>43646</v>
      </c>
      <c r="C72" s="5" t="s">
        <v>75</v>
      </c>
      <c r="D72" s="36"/>
      <c r="E72" s="5" t="s">
        <v>249</v>
      </c>
      <c r="F72" s="35" t="s">
        <v>427</v>
      </c>
      <c r="G72" s="6" t="s">
        <v>253</v>
      </c>
      <c r="H72" s="4">
        <v>43586</v>
      </c>
      <c r="I72" s="4">
        <v>43671</v>
      </c>
      <c r="J72" s="37"/>
      <c r="K72" s="5" t="s">
        <v>2</v>
      </c>
      <c r="L72" s="5" t="s">
        <v>246</v>
      </c>
      <c r="M72" s="5"/>
      <c r="N72" s="5"/>
      <c r="O72" s="5" t="s">
        <v>428</v>
      </c>
      <c r="P72" s="5"/>
      <c r="Q72" s="5"/>
      <c r="R72" s="5" t="s">
        <v>353</v>
      </c>
      <c r="S72" s="5"/>
      <c r="T72" s="5"/>
      <c r="U72" s="5"/>
      <c r="V72" s="5"/>
      <c r="W72" s="5"/>
      <c r="X72" s="5"/>
      <c r="Y72" s="5" t="s">
        <v>75</v>
      </c>
      <c r="Z72" s="5"/>
      <c r="AA72" s="5"/>
      <c r="AB72" s="5" t="s">
        <v>252</v>
      </c>
      <c r="AC72" s="5" t="s">
        <v>429</v>
      </c>
      <c r="AD72" s="5"/>
    </row>
    <row r="73" spans="1:30" x14ac:dyDescent="0.25">
      <c r="A73" t="s">
        <v>246</v>
      </c>
      <c r="B73" s="4">
        <v>43646</v>
      </c>
      <c r="C73" s="5" t="s">
        <v>76</v>
      </c>
      <c r="D73" s="36"/>
      <c r="E73" s="5" t="s">
        <v>249</v>
      </c>
      <c r="F73" s="35" t="s">
        <v>430</v>
      </c>
      <c r="G73" s="6" t="s">
        <v>253</v>
      </c>
      <c r="H73" s="4">
        <v>43586</v>
      </c>
      <c r="I73" s="4">
        <v>43706</v>
      </c>
      <c r="J73" s="37"/>
      <c r="K73" s="5" t="s">
        <v>2</v>
      </c>
      <c r="L73" s="5" t="s">
        <v>246</v>
      </c>
      <c r="M73" s="5"/>
      <c r="N73" s="5"/>
      <c r="O73" s="5" t="s">
        <v>431</v>
      </c>
      <c r="P73" s="5"/>
      <c r="Q73" s="5"/>
      <c r="R73" s="5" t="s">
        <v>353</v>
      </c>
      <c r="S73" s="5"/>
      <c r="T73" s="5"/>
      <c r="U73" s="5"/>
      <c r="V73" s="5"/>
      <c r="W73" s="5"/>
      <c r="X73" s="5"/>
      <c r="Y73" s="5" t="s">
        <v>76</v>
      </c>
      <c r="Z73" s="5"/>
      <c r="AA73" s="5"/>
      <c r="AB73" s="5" t="s">
        <v>252</v>
      </c>
      <c r="AC73" s="5" t="s">
        <v>432</v>
      </c>
      <c r="AD73" s="5"/>
    </row>
    <row r="74" spans="1:30" x14ac:dyDescent="0.25">
      <c r="A74" t="s">
        <v>246</v>
      </c>
      <c r="B74" s="4">
        <v>43646</v>
      </c>
      <c r="C74" s="5" t="s">
        <v>77</v>
      </c>
      <c r="D74" s="36"/>
      <c r="E74" s="5" t="s">
        <v>249</v>
      </c>
      <c r="F74" s="35" t="s">
        <v>433</v>
      </c>
      <c r="G74" s="6" t="s">
        <v>253</v>
      </c>
      <c r="H74" s="4">
        <v>43586</v>
      </c>
      <c r="I74" s="4">
        <v>43706</v>
      </c>
      <c r="J74" s="37"/>
      <c r="K74" s="5" t="s">
        <v>2</v>
      </c>
      <c r="L74" s="5" t="s">
        <v>246</v>
      </c>
      <c r="M74" s="5"/>
      <c r="N74" s="5"/>
      <c r="O74" s="5" t="s">
        <v>434</v>
      </c>
      <c r="P74" s="5"/>
      <c r="Q74" s="5"/>
      <c r="R74" s="5" t="s">
        <v>353</v>
      </c>
      <c r="S74" s="5"/>
      <c r="T74" s="5"/>
      <c r="U74" s="5"/>
      <c r="V74" s="5"/>
      <c r="W74" s="5"/>
      <c r="X74" s="5"/>
      <c r="Y74" s="5" t="s">
        <v>77</v>
      </c>
      <c r="Z74" s="5"/>
      <c r="AA74" s="5"/>
      <c r="AB74" s="5" t="s">
        <v>252</v>
      </c>
      <c r="AC74" s="5" t="s">
        <v>435</v>
      </c>
      <c r="AD74" s="5"/>
    </row>
    <row r="75" spans="1:30" x14ac:dyDescent="0.25">
      <c r="A75" t="s">
        <v>246</v>
      </c>
      <c r="B75" s="4">
        <v>43646</v>
      </c>
      <c r="C75" s="5" t="s">
        <v>78</v>
      </c>
      <c r="D75" s="36"/>
      <c r="E75" s="5" t="s">
        <v>249</v>
      </c>
      <c r="F75" s="35" t="s">
        <v>436</v>
      </c>
      <c r="G75" s="6" t="s">
        <v>253</v>
      </c>
      <c r="H75" s="4">
        <v>43586</v>
      </c>
      <c r="I75" s="4">
        <v>43706</v>
      </c>
      <c r="J75" s="37"/>
      <c r="K75" s="5" t="s">
        <v>2</v>
      </c>
      <c r="L75" s="5" t="s">
        <v>246</v>
      </c>
      <c r="M75" s="5"/>
      <c r="N75" s="5"/>
      <c r="O75" s="5" t="s">
        <v>437</v>
      </c>
      <c r="P75" s="5"/>
      <c r="Q75" s="5"/>
      <c r="R75" s="5" t="s">
        <v>353</v>
      </c>
      <c r="S75" s="5"/>
      <c r="T75" s="5"/>
      <c r="U75" s="5"/>
      <c r="V75" s="5"/>
      <c r="W75" s="5"/>
      <c r="X75" s="5"/>
      <c r="Y75" s="5" t="s">
        <v>78</v>
      </c>
      <c r="Z75" s="5"/>
      <c r="AA75" s="5"/>
      <c r="AB75" s="5" t="s">
        <v>252</v>
      </c>
      <c r="AC75" s="5" t="s">
        <v>438</v>
      </c>
      <c r="AD75" s="5"/>
    </row>
    <row r="76" spans="1:30" x14ac:dyDescent="0.25">
      <c r="A76" t="s">
        <v>246</v>
      </c>
      <c r="B76" s="4">
        <v>43646</v>
      </c>
      <c r="C76" s="5" t="s">
        <v>79</v>
      </c>
      <c r="D76" s="36"/>
      <c r="E76" s="5" t="s">
        <v>249</v>
      </c>
      <c r="F76" s="35" t="s">
        <v>439</v>
      </c>
      <c r="G76" s="6" t="s">
        <v>253</v>
      </c>
      <c r="H76" s="4">
        <v>43586</v>
      </c>
      <c r="I76" s="4">
        <v>43706</v>
      </c>
      <c r="J76" s="37"/>
      <c r="K76" s="5" t="s">
        <v>2</v>
      </c>
      <c r="L76" s="5" t="s">
        <v>246</v>
      </c>
      <c r="M76" s="5"/>
      <c r="N76" s="5"/>
      <c r="O76" s="5" t="s">
        <v>440</v>
      </c>
      <c r="P76" s="5"/>
      <c r="Q76" s="5"/>
      <c r="R76" s="5" t="s">
        <v>353</v>
      </c>
      <c r="S76" s="5"/>
      <c r="T76" s="5"/>
      <c r="U76" s="5"/>
      <c r="V76" s="5"/>
      <c r="W76" s="5"/>
      <c r="X76" s="5"/>
      <c r="Y76" s="5" t="s">
        <v>79</v>
      </c>
      <c r="Z76" s="5"/>
      <c r="AA76" s="5"/>
      <c r="AB76" s="5" t="s">
        <v>252</v>
      </c>
      <c r="AC76" s="5" t="s">
        <v>441</v>
      </c>
      <c r="AD76" s="5"/>
    </row>
    <row r="77" spans="1:30" x14ac:dyDescent="0.25">
      <c r="A77" t="s">
        <v>246</v>
      </c>
      <c r="B77" s="4">
        <v>43646</v>
      </c>
      <c r="C77" s="5" t="s">
        <v>80</v>
      </c>
      <c r="D77" s="36"/>
      <c r="E77" s="5" t="s">
        <v>249</v>
      </c>
      <c r="F77" s="35" t="s">
        <v>442</v>
      </c>
      <c r="G77" s="6" t="s">
        <v>253</v>
      </c>
      <c r="H77" s="4">
        <v>43586</v>
      </c>
      <c r="I77" s="4">
        <v>43706</v>
      </c>
      <c r="J77" s="37"/>
      <c r="K77" s="5" t="s">
        <v>2</v>
      </c>
      <c r="L77" s="5" t="s">
        <v>246</v>
      </c>
      <c r="M77" s="5"/>
      <c r="N77" s="5"/>
      <c r="O77" s="5" t="s">
        <v>443</v>
      </c>
      <c r="P77" s="5"/>
      <c r="Q77" s="5"/>
      <c r="R77" s="5" t="s">
        <v>353</v>
      </c>
      <c r="S77" s="5"/>
      <c r="T77" s="5"/>
      <c r="U77" s="5"/>
      <c r="V77" s="5"/>
      <c r="W77" s="5"/>
      <c r="X77" s="5"/>
      <c r="Y77" s="5" t="s">
        <v>80</v>
      </c>
      <c r="Z77" s="5"/>
      <c r="AA77" s="5"/>
      <c r="AB77" s="5" t="s">
        <v>252</v>
      </c>
      <c r="AC77" s="5" t="s">
        <v>444</v>
      </c>
      <c r="AD77" s="5"/>
    </row>
    <row r="78" spans="1:30" x14ac:dyDescent="0.25">
      <c r="A78" t="s">
        <v>246</v>
      </c>
      <c r="B78" s="4">
        <v>43646</v>
      </c>
      <c r="C78" s="5" t="s">
        <v>81</v>
      </c>
      <c r="D78" s="36"/>
      <c r="E78" s="5" t="s">
        <v>249</v>
      </c>
      <c r="F78" s="35" t="s">
        <v>445</v>
      </c>
      <c r="G78" s="6" t="s">
        <v>253</v>
      </c>
      <c r="H78" s="4">
        <v>43586</v>
      </c>
      <c r="I78" s="4">
        <v>43706</v>
      </c>
      <c r="J78" s="37"/>
      <c r="K78" s="5" t="s">
        <v>2</v>
      </c>
      <c r="L78" s="5" t="s">
        <v>246</v>
      </c>
      <c r="M78" s="5"/>
      <c r="N78" s="5"/>
      <c r="O78" s="5" t="s">
        <v>446</v>
      </c>
      <c r="P78" s="5"/>
      <c r="Q78" s="5"/>
      <c r="R78" s="5" t="s">
        <v>353</v>
      </c>
      <c r="S78" s="5"/>
      <c r="T78" s="5"/>
      <c r="U78" s="5"/>
      <c r="V78" s="5"/>
      <c r="W78" s="5"/>
      <c r="X78" s="5"/>
      <c r="Y78" s="5" t="s">
        <v>81</v>
      </c>
      <c r="Z78" s="5"/>
      <c r="AA78" s="5"/>
      <c r="AB78" s="5" t="s">
        <v>252</v>
      </c>
      <c r="AC78" s="5" t="s">
        <v>447</v>
      </c>
      <c r="AD78" s="5"/>
    </row>
    <row r="79" spans="1:30" x14ac:dyDescent="0.25">
      <c r="A79" t="s">
        <v>246</v>
      </c>
      <c r="B79" s="4">
        <v>43646</v>
      </c>
      <c r="C79" s="5" t="s">
        <v>82</v>
      </c>
      <c r="D79" s="36"/>
      <c r="E79" s="5" t="s">
        <v>249</v>
      </c>
      <c r="F79" s="35" t="s">
        <v>448</v>
      </c>
      <c r="G79" s="6" t="s">
        <v>253</v>
      </c>
      <c r="H79" s="4">
        <v>43586</v>
      </c>
      <c r="I79" s="4">
        <v>43706</v>
      </c>
      <c r="J79" s="37"/>
      <c r="K79" s="5" t="s">
        <v>2</v>
      </c>
      <c r="L79" s="5" t="s">
        <v>246</v>
      </c>
      <c r="M79" s="5"/>
      <c r="N79" s="5"/>
      <c r="O79" s="5" t="s">
        <v>449</v>
      </c>
      <c r="P79" s="5"/>
      <c r="Q79" s="5"/>
      <c r="R79" s="5" t="s">
        <v>353</v>
      </c>
      <c r="S79" s="5"/>
      <c r="T79" s="5"/>
      <c r="U79" s="5"/>
      <c r="V79" s="5"/>
      <c r="W79" s="5"/>
      <c r="X79" s="5"/>
      <c r="Y79" s="5" t="s">
        <v>82</v>
      </c>
      <c r="Z79" s="5"/>
      <c r="AA79" s="5"/>
      <c r="AB79" s="5" t="s">
        <v>252</v>
      </c>
      <c r="AC79" s="5" t="s">
        <v>450</v>
      </c>
      <c r="AD79" s="5"/>
    </row>
    <row r="80" spans="1:30" x14ac:dyDescent="0.25">
      <c r="A80" t="s">
        <v>246</v>
      </c>
      <c r="B80" s="4">
        <v>43646</v>
      </c>
      <c r="C80" s="5" t="s">
        <v>83</v>
      </c>
      <c r="D80" s="36"/>
      <c r="E80" s="5" t="s">
        <v>249</v>
      </c>
      <c r="F80" s="35" t="s">
        <v>451</v>
      </c>
      <c r="G80" s="6" t="s">
        <v>253</v>
      </c>
      <c r="H80" s="4">
        <v>43586</v>
      </c>
      <c r="I80" s="4">
        <v>43706</v>
      </c>
      <c r="J80" s="37"/>
      <c r="K80" s="5" t="s">
        <v>2</v>
      </c>
      <c r="L80" s="5" t="s">
        <v>246</v>
      </c>
      <c r="M80" s="5"/>
      <c r="N80" s="5"/>
      <c r="O80" s="5" t="s">
        <v>452</v>
      </c>
      <c r="P80" s="5"/>
      <c r="Q80" s="5"/>
      <c r="R80" s="5" t="s">
        <v>353</v>
      </c>
      <c r="S80" s="5"/>
      <c r="T80" s="5"/>
      <c r="U80" s="5"/>
      <c r="V80" s="5"/>
      <c r="W80" s="5"/>
      <c r="X80" s="5"/>
      <c r="Y80" s="5" t="s">
        <v>83</v>
      </c>
      <c r="Z80" s="5"/>
      <c r="AA80" s="5"/>
      <c r="AB80" s="5" t="s">
        <v>252</v>
      </c>
      <c r="AC80" s="5" t="s">
        <v>453</v>
      </c>
      <c r="AD80" s="5"/>
    </row>
    <row r="81" spans="1:30" x14ac:dyDescent="0.25">
      <c r="A81" t="s">
        <v>246</v>
      </c>
      <c r="B81" s="4">
        <v>43646</v>
      </c>
      <c r="C81" s="5" t="s">
        <v>84</v>
      </c>
      <c r="D81" s="36"/>
      <c r="E81" s="5" t="s">
        <v>249</v>
      </c>
      <c r="F81" s="35" t="s">
        <v>454</v>
      </c>
      <c r="G81" s="6" t="s">
        <v>253</v>
      </c>
      <c r="H81" s="4">
        <v>43586</v>
      </c>
      <c r="I81" s="4">
        <v>43706</v>
      </c>
      <c r="J81" s="37"/>
      <c r="K81" s="5" t="s">
        <v>2</v>
      </c>
      <c r="L81" s="5" t="s">
        <v>246</v>
      </c>
      <c r="M81" s="5"/>
      <c r="N81" s="5"/>
      <c r="O81" s="5" t="s">
        <v>455</v>
      </c>
      <c r="P81" s="5"/>
      <c r="Q81" s="5"/>
      <c r="R81" s="5" t="s">
        <v>353</v>
      </c>
      <c r="S81" s="5"/>
      <c r="T81" s="5"/>
      <c r="U81" s="5"/>
      <c r="V81" s="5"/>
      <c r="W81" s="5"/>
      <c r="X81" s="5"/>
      <c r="Y81" s="5" t="s">
        <v>84</v>
      </c>
      <c r="Z81" s="5"/>
      <c r="AA81" s="5"/>
      <c r="AB81" s="5" t="s">
        <v>252</v>
      </c>
      <c r="AC81" s="5" t="s">
        <v>456</v>
      </c>
      <c r="AD81" s="5"/>
    </row>
    <row r="82" spans="1:30" x14ac:dyDescent="0.25">
      <c r="A82" t="s">
        <v>246</v>
      </c>
      <c r="B82" s="4">
        <v>43646</v>
      </c>
      <c r="C82" s="5" t="s">
        <v>85</v>
      </c>
      <c r="D82" s="36"/>
      <c r="E82" s="5" t="s">
        <v>249</v>
      </c>
      <c r="F82" s="35" t="s">
        <v>457</v>
      </c>
      <c r="G82" s="6" t="s">
        <v>253</v>
      </c>
      <c r="H82" s="4">
        <v>43586</v>
      </c>
      <c r="I82" s="4">
        <v>43706</v>
      </c>
      <c r="J82" s="37"/>
      <c r="K82" s="5" t="s">
        <v>2</v>
      </c>
      <c r="L82" s="5" t="s">
        <v>246</v>
      </c>
      <c r="M82" s="5"/>
      <c r="N82" s="5"/>
      <c r="O82" s="5" t="s">
        <v>458</v>
      </c>
      <c r="P82" s="5"/>
      <c r="Q82" s="5"/>
      <c r="R82" s="5" t="s">
        <v>353</v>
      </c>
      <c r="S82" s="5"/>
      <c r="T82" s="5"/>
      <c r="U82" s="5"/>
      <c r="V82" s="5"/>
      <c r="W82" s="5"/>
      <c r="X82" s="5"/>
      <c r="Y82" s="5" t="s">
        <v>85</v>
      </c>
      <c r="Z82" s="5"/>
      <c r="AA82" s="5"/>
      <c r="AB82" s="5" t="s">
        <v>252</v>
      </c>
      <c r="AC82" s="5" t="s">
        <v>459</v>
      </c>
      <c r="AD82" s="5"/>
    </row>
    <row r="83" spans="1:30" x14ac:dyDescent="0.25">
      <c r="A83" t="s">
        <v>246</v>
      </c>
      <c r="B83" s="4">
        <v>43646</v>
      </c>
      <c r="C83" s="5" t="s">
        <v>86</v>
      </c>
      <c r="D83" s="36"/>
      <c r="E83" s="5" t="s">
        <v>249</v>
      </c>
      <c r="F83" s="35" t="s">
        <v>460</v>
      </c>
      <c r="G83" s="6" t="s">
        <v>253</v>
      </c>
      <c r="H83" s="4">
        <v>43586</v>
      </c>
      <c r="I83" s="4">
        <v>43706</v>
      </c>
      <c r="J83" s="37"/>
      <c r="K83" s="5" t="s">
        <v>2</v>
      </c>
      <c r="L83" s="5" t="s">
        <v>246</v>
      </c>
      <c r="M83" s="5"/>
      <c r="N83" s="5"/>
      <c r="O83" s="5" t="s">
        <v>461</v>
      </c>
      <c r="P83" s="5"/>
      <c r="Q83" s="5"/>
      <c r="R83" s="5" t="s">
        <v>353</v>
      </c>
      <c r="S83" s="5"/>
      <c r="T83" s="5"/>
      <c r="U83" s="5"/>
      <c r="V83" s="5"/>
      <c r="W83" s="5"/>
      <c r="X83" s="5"/>
      <c r="Y83" s="5" t="s">
        <v>86</v>
      </c>
      <c r="Z83" s="5"/>
      <c r="AA83" s="5"/>
      <c r="AB83" s="5" t="s">
        <v>252</v>
      </c>
      <c r="AC83" s="5" t="s">
        <v>462</v>
      </c>
      <c r="AD83" s="5"/>
    </row>
    <row r="84" spans="1:30" x14ac:dyDescent="0.25">
      <c r="A84" t="s">
        <v>246</v>
      </c>
      <c r="B84" s="4">
        <v>43646</v>
      </c>
      <c r="C84" s="5" t="s">
        <v>87</v>
      </c>
      <c r="D84" s="36"/>
      <c r="E84" s="5" t="s">
        <v>249</v>
      </c>
      <c r="F84" s="35" t="s">
        <v>463</v>
      </c>
      <c r="G84" s="6" t="s">
        <v>253</v>
      </c>
      <c r="H84" s="4">
        <v>43586</v>
      </c>
      <c r="I84" s="4">
        <v>43706</v>
      </c>
      <c r="J84" s="37"/>
      <c r="K84" s="5" t="s">
        <v>2</v>
      </c>
      <c r="L84" s="5" t="s">
        <v>246</v>
      </c>
      <c r="M84" s="5"/>
      <c r="N84" s="5"/>
      <c r="O84" s="5" t="s">
        <v>464</v>
      </c>
      <c r="P84" s="5"/>
      <c r="Q84" s="5"/>
      <c r="R84" s="5" t="s">
        <v>353</v>
      </c>
      <c r="S84" s="5"/>
      <c r="T84" s="5"/>
      <c r="U84" s="5"/>
      <c r="V84" s="5"/>
      <c r="W84" s="5"/>
      <c r="X84" s="5"/>
      <c r="Y84" s="5" t="s">
        <v>87</v>
      </c>
      <c r="Z84" s="5"/>
      <c r="AA84" s="5"/>
      <c r="AB84" s="5" t="s">
        <v>252</v>
      </c>
      <c r="AC84" s="5" t="s">
        <v>465</v>
      </c>
      <c r="AD84" s="5"/>
    </row>
    <row r="85" spans="1:30" x14ac:dyDescent="0.25">
      <c r="A85" t="s">
        <v>246</v>
      </c>
      <c r="B85" s="4">
        <v>43646</v>
      </c>
      <c r="C85" s="5" t="s">
        <v>88</v>
      </c>
      <c r="D85" s="36"/>
      <c r="E85" s="5" t="s">
        <v>249</v>
      </c>
      <c r="F85" s="35" t="s">
        <v>466</v>
      </c>
      <c r="G85" s="6" t="s">
        <v>253</v>
      </c>
      <c r="H85" s="4">
        <v>43586</v>
      </c>
      <c r="I85" s="4">
        <v>43706</v>
      </c>
      <c r="J85" s="37"/>
      <c r="K85" s="5" t="s">
        <v>2</v>
      </c>
      <c r="L85" s="5" t="s">
        <v>246</v>
      </c>
      <c r="M85" s="5"/>
      <c r="N85" s="5"/>
      <c r="O85" s="5" t="s">
        <v>467</v>
      </c>
      <c r="P85" s="5"/>
      <c r="Q85" s="5"/>
      <c r="R85" s="5" t="s">
        <v>353</v>
      </c>
      <c r="S85" s="5"/>
      <c r="T85" s="5"/>
      <c r="U85" s="5"/>
      <c r="V85" s="5"/>
      <c r="W85" s="5"/>
      <c r="X85" s="5"/>
      <c r="Y85" s="5" t="s">
        <v>88</v>
      </c>
      <c r="Z85" s="5"/>
      <c r="AA85" s="5"/>
      <c r="AB85" s="5" t="s">
        <v>252</v>
      </c>
      <c r="AC85" s="5" t="s">
        <v>468</v>
      </c>
      <c r="AD85" s="5"/>
    </row>
    <row r="86" spans="1:30" x14ac:dyDescent="0.25">
      <c r="A86" t="s">
        <v>246</v>
      </c>
      <c r="B86" s="4">
        <v>43646</v>
      </c>
      <c r="C86" s="5" t="s">
        <v>89</v>
      </c>
      <c r="D86" s="36"/>
      <c r="E86" s="5" t="s">
        <v>249</v>
      </c>
      <c r="F86" s="35" t="s">
        <v>469</v>
      </c>
      <c r="G86" s="6" t="s">
        <v>253</v>
      </c>
      <c r="H86" s="4">
        <v>43586</v>
      </c>
      <c r="I86" s="4">
        <v>43706</v>
      </c>
      <c r="J86" s="37"/>
      <c r="K86" s="5" t="s">
        <v>2</v>
      </c>
      <c r="L86" s="5" t="s">
        <v>246</v>
      </c>
      <c r="M86" s="5"/>
      <c r="N86" s="5"/>
      <c r="O86" s="5" t="s">
        <v>470</v>
      </c>
      <c r="P86" s="5"/>
      <c r="Q86" s="5"/>
      <c r="R86" s="5" t="s">
        <v>353</v>
      </c>
      <c r="S86" s="5"/>
      <c r="T86" s="5"/>
      <c r="U86" s="5"/>
      <c r="V86" s="5"/>
      <c r="W86" s="5"/>
      <c r="X86" s="5"/>
      <c r="Y86" s="5" t="s">
        <v>89</v>
      </c>
      <c r="Z86" s="5"/>
      <c r="AA86" s="5"/>
      <c r="AB86" s="5" t="s">
        <v>252</v>
      </c>
      <c r="AC86" s="5" t="s">
        <v>471</v>
      </c>
      <c r="AD86" s="5"/>
    </row>
    <row r="87" spans="1:30" x14ac:dyDescent="0.25">
      <c r="A87" t="s">
        <v>246</v>
      </c>
      <c r="B87" s="4">
        <v>43646</v>
      </c>
      <c r="C87" s="5" t="s">
        <v>90</v>
      </c>
      <c r="D87" s="36"/>
      <c r="E87" s="5" t="s">
        <v>249</v>
      </c>
      <c r="F87" s="35" t="s">
        <v>472</v>
      </c>
      <c r="G87" s="6" t="s">
        <v>253</v>
      </c>
      <c r="H87" s="4">
        <v>43586</v>
      </c>
      <c r="I87" s="4">
        <v>43706</v>
      </c>
      <c r="J87" s="37"/>
      <c r="K87" s="5" t="s">
        <v>2</v>
      </c>
      <c r="L87" s="5" t="s">
        <v>246</v>
      </c>
      <c r="M87" s="5"/>
      <c r="N87" s="5"/>
      <c r="O87" s="5" t="s">
        <v>473</v>
      </c>
      <c r="P87" s="5"/>
      <c r="Q87" s="5"/>
      <c r="R87" s="5" t="s">
        <v>353</v>
      </c>
      <c r="S87" s="5"/>
      <c r="T87" s="5"/>
      <c r="U87" s="5"/>
      <c r="V87" s="5"/>
      <c r="W87" s="5"/>
      <c r="X87" s="5"/>
      <c r="Y87" s="5" t="s">
        <v>90</v>
      </c>
      <c r="Z87" s="5"/>
      <c r="AA87" s="5"/>
      <c r="AB87" s="5" t="s">
        <v>252</v>
      </c>
      <c r="AC87" s="5" t="s">
        <v>474</v>
      </c>
      <c r="AD87" s="5"/>
    </row>
    <row r="88" spans="1:30" x14ac:dyDescent="0.25">
      <c r="A88" t="s">
        <v>246</v>
      </c>
      <c r="B88" s="4">
        <v>43646</v>
      </c>
      <c r="C88" s="5" t="s">
        <v>91</v>
      </c>
      <c r="D88" s="36"/>
      <c r="E88" s="5" t="s">
        <v>249</v>
      </c>
      <c r="F88" s="35" t="s">
        <v>475</v>
      </c>
      <c r="G88" s="6" t="s">
        <v>253</v>
      </c>
      <c r="H88" s="4">
        <v>43586</v>
      </c>
      <c r="I88" s="4">
        <v>43706</v>
      </c>
      <c r="J88" s="37"/>
      <c r="K88" s="5" t="s">
        <v>2</v>
      </c>
      <c r="L88" s="5" t="s">
        <v>246</v>
      </c>
      <c r="M88" s="5"/>
      <c r="N88" s="5"/>
      <c r="O88" s="5" t="s">
        <v>476</v>
      </c>
      <c r="P88" s="5"/>
      <c r="Q88" s="5"/>
      <c r="R88" s="5" t="s">
        <v>353</v>
      </c>
      <c r="S88" s="5"/>
      <c r="T88" s="5"/>
      <c r="U88" s="5"/>
      <c r="V88" s="5"/>
      <c r="W88" s="5"/>
      <c r="X88" s="5"/>
      <c r="Y88" s="5" t="s">
        <v>91</v>
      </c>
      <c r="Z88" s="5"/>
      <c r="AA88" s="5"/>
      <c r="AB88" s="5" t="s">
        <v>252</v>
      </c>
      <c r="AC88" s="5" t="s">
        <v>477</v>
      </c>
      <c r="AD88" s="5"/>
    </row>
    <row r="89" spans="1:30" x14ac:dyDescent="0.25">
      <c r="A89" t="s">
        <v>246</v>
      </c>
      <c r="B89" s="4">
        <v>43646</v>
      </c>
      <c r="C89" s="5" t="s">
        <v>92</v>
      </c>
      <c r="D89" s="36"/>
      <c r="E89" s="5" t="s">
        <v>249</v>
      </c>
      <c r="F89" s="35" t="s">
        <v>478</v>
      </c>
      <c r="G89" s="6" t="s">
        <v>253</v>
      </c>
      <c r="H89" s="4">
        <v>43586</v>
      </c>
      <c r="I89" s="4">
        <v>43706</v>
      </c>
      <c r="J89" s="37"/>
      <c r="K89" s="5" t="s">
        <v>2</v>
      </c>
      <c r="L89" s="5" t="s">
        <v>246</v>
      </c>
      <c r="M89" s="5"/>
      <c r="N89" s="5"/>
      <c r="O89" s="5" t="s">
        <v>479</v>
      </c>
      <c r="P89" s="5"/>
      <c r="Q89" s="5"/>
      <c r="R89" s="5" t="s">
        <v>353</v>
      </c>
      <c r="S89" s="5"/>
      <c r="T89" s="5"/>
      <c r="U89" s="5"/>
      <c r="V89" s="5"/>
      <c r="W89" s="5"/>
      <c r="X89" s="5"/>
      <c r="Y89" s="5" t="s">
        <v>92</v>
      </c>
      <c r="Z89" s="5"/>
      <c r="AA89" s="5"/>
      <c r="AB89" s="5" t="s">
        <v>252</v>
      </c>
      <c r="AC89" s="5" t="s">
        <v>480</v>
      </c>
      <c r="AD89" s="5"/>
    </row>
    <row r="90" spans="1:30" x14ac:dyDescent="0.25">
      <c r="A90" t="s">
        <v>246</v>
      </c>
      <c r="B90" s="4">
        <v>43646</v>
      </c>
      <c r="C90" s="5" t="s">
        <v>93</v>
      </c>
      <c r="D90" s="36"/>
      <c r="E90" s="5" t="s">
        <v>249</v>
      </c>
      <c r="F90" s="35" t="s">
        <v>481</v>
      </c>
      <c r="G90" s="6" t="s">
        <v>253</v>
      </c>
      <c r="H90" s="4">
        <v>43586</v>
      </c>
      <c r="I90" s="4">
        <v>43706</v>
      </c>
      <c r="J90" s="37"/>
      <c r="K90" s="5" t="s">
        <v>2</v>
      </c>
      <c r="L90" s="5" t="s">
        <v>246</v>
      </c>
      <c r="M90" s="5"/>
      <c r="N90" s="5"/>
      <c r="O90" s="5" t="s">
        <v>482</v>
      </c>
      <c r="P90" s="5"/>
      <c r="Q90" s="5"/>
      <c r="R90" s="5" t="s">
        <v>353</v>
      </c>
      <c r="S90" s="5"/>
      <c r="T90" s="5"/>
      <c r="U90" s="5"/>
      <c r="V90" s="5"/>
      <c r="W90" s="5"/>
      <c r="X90" s="5"/>
      <c r="Y90" s="5" t="s">
        <v>93</v>
      </c>
      <c r="Z90" s="5"/>
      <c r="AA90" s="5"/>
      <c r="AB90" s="5" t="s">
        <v>252</v>
      </c>
      <c r="AC90" s="5" t="s">
        <v>483</v>
      </c>
      <c r="AD90" s="5"/>
    </row>
    <row r="91" spans="1:30" x14ac:dyDescent="0.25">
      <c r="A91" t="s">
        <v>246</v>
      </c>
      <c r="B91" s="4">
        <v>43646</v>
      </c>
      <c r="C91" s="5" t="s">
        <v>94</v>
      </c>
      <c r="D91" s="36"/>
      <c r="E91" s="5" t="s">
        <v>249</v>
      </c>
      <c r="F91" s="35" t="s">
        <v>484</v>
      </c>
      <c r="G91" s="6" t="s">
        <v>253</v>
      </c>
      <c r="H91" s="4">
        <v>43586</v>
      </c>
      <c r="I91" s="4">
        <v>43706</v>
      </c>
      <c r="J91" s="37"/>
      <c r="K91" s="5" t="s">
        <v>2</v>
      </c>
      <c r="L91" s="5" t="s">
        <v>246</v>
      </c>
      <c r="M91" s="5"/>
      <c r="N91" s="5"/>
      <c r="O91" s="5" t="s">
        <v>485</v>
      </c>
      <c r="P91" s="5"/>
      <c r="Q91" s="5"/>
      <c r="R91" s="5" t="s">
        <v>353</v>
      </c>
      <c r="S91" s="5"/>
      <c r="T91" s="5"/>
      <c r="U91" s="5"/>
      <c r="V91" s="5"/>
      <c r="W91" s="5"/>
      <c r="X91" s="5"/>
      <c r="Y91" s="5" t="s">
        <v>94</v>
      </c>
      <c r="Z91" s="5"/>
      <c r="AA91" s="5"/>
      <c r="AB91" s="5" t="s">
        <v>252</v>
      </c>
      <c r="AC91" s="5" t="s">
        <v>486</v>
      </c>
      <c r="AD91" s="5"/>
    </row>
    <row r="92" spans="1:30" x14ac:dyDescent="0.25">
      <c r="A92" t="s">
        <v>246</v>
      </c>
      <c r="B92" s="4">
        <v>43646</v>
      </c>
      <c r="C92" s="5" t="s">
        <v>95</v>
      </c>
      <c r="D92" s="36"/>
      <c r="E92" s="5" t="s">
        <v>249</v>
      </c>
      <c r="F92" s="35" t="s">
        <v>487</v>
      </c>
      <c r="G92" s="6" t="s">
        <v>253</v>
      </c>
      <c r="H92" s="4">
        <v>43586</v>
      </c>
      <c r="I92" s="4">
        <v>43706</v>
      </c>
      <c r="J92" s="37"/>
      <c r="K92" s="5" t="s">
        <v>2</v>
      </c>
      <c r="L92" s="5" t="s">
        <v>246</v>
      </c>
      <c r="M92" s="5"/>
      <c r="N92" s="5"/>
      <c r="O92" s="5" t="s">
        <v>488</v>
      </c>
      <c r="P92" s="5"/>
      <c r="Q92" s="5"/>
      <c r="R92" s="5" t="s">
        <v>353</v>
      </c>
      <c r="S92" s="5"/>
      <c r="T92" s="5"/>
      <c r="U92" s="5"/>
      <c r="V92" s="5"/>
      <c r="W92" s="5"/>
      <c r="X92" s="5"/>
      <c r="Y92" s="5" t="s">
        <v>95</v>
      </c>
      <c r="Z92" s="5"/>
      <c r="AA92" s="5"/>
      <c r="AB92" s="5" t="s">
        <v>252</v>
      </c>
      <c r="AC92" s="5" t="s">
        <v>489</v>
      </c>
      <c r="AD92" s="5"/>
    </row>
    <row r="93" spans="1:30" x14ac:dyDescent="0.25">
      <c r="A93" t="s">
        <v>246</v>
      </c>
      <c r="B93" s="4">
        <v>43646</v>
      </c>
      <c r="C93" s="5" t="s">
        <v>96</v>
      </c>
      <c r="D93" s="36"/>
      <c r="E93" s="5" t="s">
        <v>249</v>
      </c>
      <c r="F93" s="35" t="s">
        <v>490</v>
      </c>
      <c r="G93" s="6" t="s">
        <v>253</v>
      </c>
      <c r="H93" s="4">
        <v>43586</v>
      </c>
      <c r="I93" s="4">
        <v>43706</v>
      </c>
      <c r="J93" s="37"/>
      <c r="K93" s="5" t="s">
        <v>2</v>
      </c>
      <c r="L93" s="5" t="s">
        <v>246</v>
      </c>
      <c r="M93" s="5"/>
      <c r="N93" s="5"/>
      <c r="O93" s="5" t="s">
        <v>491</v>
      </c>
      <c r="P93" s="5"/>
      <c r="Q93" s="5"/>
      <c r="R93" s="5" t="s">
        <v>353</v>
      </c>
      <c r="S93" s="5"/>
      <c r="T93" s="5"/>
      <c r="U93" s="5"/>
      <c r="V93" s="5"/>
      <c r="W93" s="5"/>
      <c r="X93" s="5"/>
      <c r="Y93" s="5" t="s">
        <v>96</v>
      </c>
      <c r="Z93" s="5"/>
      <c r="AA93" s="5"/>
      <c r="AB93" s="5" t="s">
        <v>252</v>
      </c>
      <c r="AC93" s="5" t="s">
        <v>492</v>
      </c>
      <c r="AD93" s="5"/>
    </row>
    <row r="94" spans="1:30" x14ac:dyDescent="0.25">
      <c r="A94" t="s">
        <v>246</v>
      </c>
      <c r="B94" s="4">
        <v>43646</v>
      </c>
      <c r="C94" s="5" t="s">
        <v>97</v>
      </c>
      <c r="D94" s="36"/>
      <c r="E94" s="5" t="s">
        <v>249</v>
      </c>
      <c r="F94" s="35" t="s">
        <v>493</v>
      </c>
      <c r="G94" s="6" t="s">
        <v>253</v>
      </c>
      <c r="H94" s="4">
        <v>43586</v>
      </c>
      <c r="I94" s="4">
        <v>43706</v>
      </c>
      <c r="J94" s="37"/>
      <c r="K94" s="5" t="s">
        <v>2</v>
      </c>
      <c r="L94" s="5" t="s">
        <v>246</v>
      </c>
      <c r="M94" s="5"/>
      <c r="N94" s="5"/>
      <c r="O94" s="5" t="s">
        <v>494</v>
      </c>
      <c r="P94" s="5"/>
      <c r="Q94" s="5"/>
      <c r="R94" s="5" t="s">
        <v>353</v>
      </c>
      <c r="S94" s="5"/>
      <c r="T94" s="5"/>
      <c r="U94" s="5"/>
      <c r="V94" s="5"/>
      <c r="W94" s="5"/>
      <c r="X94" s="5"/>
      <c r="Y94" s="5" t="s">
        <v>97</v>
      </c>
      <c r="Z94" s="5"/>
      <c r="AA94" s="5"/>
      <c r="AB94" s="5" t="s">
        <v>252</v>
      </c>
      <c r="AC94" s="5" t="s">
        <v>495</v>
      </c>
      <c r="AD94" s="5"/>
    </row>
    <row r="95" spans="1:30" x14ac:dyDescent="0.25">
      <c r="A95" t="s">
        <v>246</v>
      </c>
      <c r="B95" s="4">
        <v>43646</v>
      </c>
      <c r="C95" s="5" t="s">
        <v>98</v>
      </c>
      <c r="D95" s="36"/>
      <c r="E95" s="5" t="s">
        <v>249</v>
      </c>
      <c r="F95" s="35" t="s">
        <v>496</v>
      </c>
      <c r="G95" s="6" t="s">
        <v>253</v>
      </c>
      <c r="H95" s="4">
        <v>43586</v>
      </c>
      <c r="I95" s="4">
        <v>43706</v>
      </c>
      <c r="J95" s="37"/>
      <c r="K95" s="5" t="s">
        <v>2</v>
      </c>
      <c r="L95" s="5" t="s">
        <v>246</v>
      </c>
      <c r="M95" s="5"/>
      <c r="N95" s="5"/>
      <c r="O95" s="5" t="s">
        <v>497</v>
      </c>
      <c r="P95" s="5"/>
      <c r="Q95" s="5"/>
      <c r="R95" s="5" t="s">
        <v>353</v>
      </c>
      <c r="S95" s="5"/>
      <c r="T95" s="5"/>
      <c r="U95" s="5"/>
      <c r="V95" s="5"/>
      <c r="W95" s="5"/>
      <c r="X95" s="5"/>
      <c r="Y95" s="5" t="s">
        <v>98</v>
      </c>
      <c r="Z95" s="5"/>
      <c r="AA95" s="5"/>
      <c r="AB95" s="5" t="s">
        <v>252</v>
      </c>
      <c r="AC95" s="5" t="s">
        <v>498</v>
      </c>
      <c r="AD95" s="5"/>
    </row>
    <row r="96" spans="1:30" x14ac:dyDescent="0.25">
      <c r="A96" t="s">
        <v>246</v>
      </c>
      <c r="B96" s="4">
        <v>43646</v>
      </c>
      <c r="C96" s="5" t="s">
        <v>99</v>
      </c>
      <c r="D96" s="36"/>
      <c r="E96" s="5" t="s">
        <v>249</v>
      </c>
      <c r="F96" s="35" t="s">
        <v>499</v>
      </c>
      <c r="G96" s="6" t="s">
        <v>253</v>
      </c>
      <c r="H96" s="4">
        <v>43586</v>
      </c>
      <c r="I96" s="4">
        <v>43706</v>
      </c>
      <c r="J96" s="37"/>
      <c r="K96" s="5" t="s">
        <v>2</v>
      </c>
      <c r="L96" s="5" t="s">
        <v>246</v>
      </c>
      <c r="M96" s="5"/>
      <c r="N96" s="5"/>
      <c r="O96" s="5" t="s">
        <v>500</v>
      </c>
      <c r="P96" s="5"/>
      <c r="Q96" s="5"/>
      <c r="R96" s="5" t="s">
        <v>353</v>
      </c>
      <c r="S96" s="5"/>
      <c r="T96" s="5"/>
      <c r="U96" s="5"/>
      <c r="V96" s="5"/>
      <c r="W96" s="5"/>
      <c r="X96" s="5"/>
      <c r="Y96" s="5" t="s">
        <v>99</v>
      </c>
      <c r="Z96" s="5"/>
      <c r="AA96" s="5"/>
      <c r="AB96" s="5" t="s">
        <v>252</v>
      </c>
      <c r="AC96" s="5" t="s">
        <v>501</v>
      </c>
      <c r="AD96" s="5"/>
    </row>
    <row r="97" spans="1:30" x14ac:dyDescent="0.25">
      <c r="A97" t="s">
        <v>246</v>
      </c>
      <c r="B97" s="4">
        <v>43646</v>
      </c>
      <c r="C97" s="5" t="s">
        <v>100</v>
      </c>
      <c r="D97" s="36"/>
      <c r="E97" s="5" t="s">
        <v>249</v>
      </c>
      <c r="F97" s="35" t="s">
        <v>502</v>
      </c>
      <c r="G97" s="6" t="s">
        <v>253</v>
      </c>
      <c r="H97" s="4">
        <v>43586</v>
      </c>
      <c r="I97" s="4">
        <v>43706</v>
      </c>
      <c r="J97" s="37"/>
      <c r="K97" s="5" t="s">
        <v>2</v>
      </c>
      <c r="L97" s="5" t="s">
        <v>246</v>
      </c>
      <c r="M97" s="5"/>
      <c r="N97" s="5"/>
      <c r="O97" s="5" t="s">
        <v>503</v>
      </c>
      <c r="P97" s="5"/>
      <c r="Q97" s="5"/>
      <c r="R97" s="5" t="s">
        <v>353</v>
      </c>
      <c r="S97" s="5"/>
      <c r="T97" s="5"/>
      <c r="U97" s="5"/>
      <c r="V97" s="5"/>
      <c r="W97" s="5"/>
      <c r="X97" s="5"/>
      <c r="Y97" s="5" t="s">
        <v>100</v>
      </c>
      <c r="Z97" s="5"/>
      <c r="AA97" s="5"/>
      <c r="AB97" s="5" t="s">
        <v>252</v>
      </c>
      <c r="AC97" s="5" t="s">
        <v>504</v>
      </c>
      <c r="AD97" s="5"/>
    </row>
    <row r="98" spans="1:30" x14ac:dyDescent="0.25">
      <c r="A98" t="s">
        <v>246</v>
      </c>
      <c r="B98" s="4">
        <v>43646</v>
      </c>
      <c r="C98" s="5" t="s">
        <v>101</v>
      </c>
      <c r="D98" s="36"/>
      <c r="E98" s="5" t="s">
        <v>249</v>
      </c>
      <c r="F98" s="35" t="s">
        <v>505</v>
      </c>
      <c r="G98" s="6" t="s">
        <v>253</v>
      </c>
      <c r="H98" s="4">
        <v>43586</v>
      </c>
      <c r="I98" s="4">
        <v>43706</v>
      </c>
      <c r="J98" s="37"/>
      <c r="K98" s="5" t="s">
        <v>2</v>
      </c>
      <c r="L98" s="5" t="s">
        <v>246</v>
      </c>
      <c r="M98" s="5"/>
      <c r="N98" s="5"/>
      <c r="O98" s="5" t="s">
        <v>506</v>
      </c>
      <c r="P98" s="5"/>
      <c r="Q98" s="5"/>
      <c r="R98" s="5" t="s">
        <v>353</v>
      </c>
      <c r="S98" s="5"/>
      <c r="T98" s="5"/>
      <c r="U98" s="5"/>
      <c r="V98" s="5"/>
      <c r="W98" s="5"/>
      <c r="X98" s="5"/>
      <c r="Y98" s="5" t="s">
        <v>101</v>
      </c>
      <c r="Z98" s="5"/>
      <c r="AA98" s="5"/>
      <c r="AB98" s="5" t="s">
        <v>252</v>
      </c>
      <c r="AC98" s="5" t="s">
        <v>507</v>
      </c>
      <c r="AD98" s="5"/>
    </row>
    <row r="99" spans="1:30" x14ac:dyDescent="0.25">
      <c r="A99" t="s">
        <v>246</v>
      </c>
      <c r="B99" s="4">
        <v>43646</v>
      </c>
      <c r="C99" s="5" t="s">
        <v>102</v>
      </c>
      <c r="D99" s="36"/>
      <c r="E99" s="5" t="s">
        <v>249</v>
      </c>
      <c r="F99" s="35" t="s">
        <v>508</v>
      </c>
      <c r="G99" s="6" t="s">
        <v>253</v>
      </c>
      <c r="H99" s="4">
        <v>43586</v>
      </c>
      <c r="I99" s="4">
        <v>43766</v>
      </c>
      <c r="J99" s="37"/>
      <c r="K99" s="5" t="s">
        <v>2</v>
      </c>
      <c r="L99" s="5" t="s">
        <v>246</v>
      </c>
      <c r="M99" s="5"/>
      <c r="N99" s="5"/>
      <c r="O99" s="5" t="s">
        <v>509</v>
      </c>
      <c r="P99" s="5"/>
      <c r="Q99" s="5"/>
      <c r="R99" s="5" t="s">
        <v>353</v>
      </c>
      <c r="S99" s="5"/>
      <c r="T99" s="5"/>
      <c r="U99" s="5"/>
      <c r="V99" s="5"/>
      <c r="W99" s="5"/>
      <c r="X99" s="5"/>
      <c r="Y99" s="5" t="s">
        <v>102</v>
      </c>
      <c r="Z99" s="5"/>
      <c r="AA99" s="5"/>
      <c r="AB99" s="5" t="s">
        <v>252</v>
      </c>
      <c r="AC99" s="5" t="s">
        <v>510</v>
      </c>
      <c r="AD99" s="5"/>
    </row>
    <row r="100" spans="1:30" x14ac:dyDescent="0.25">
      <c r="A100" t="s">
        <v>246</v>
      </c>
      <c r="B100" s="4">
        <v>43646</v>
      </c>
      <c r="C100" s="5" t="s">
        <v>103</v>
      </c>
      <c r="D100" s="36"/>
      <c r="E100" s="5" t="s">
        <v>249</v>
      </c>
      <c r="F100" s="35" t="s">
        <v>511</v>
      </c>
      <c r="G100" s="6" t="s">
        <v>253</v>
      </c>
      <c r="H100" s="4">
        <v>43586</v>
      </c>
      <c r="I100" s="4">
        <v>43766</v>
      </c>
      <c r="J100" s="37"/>
      <c r="K100" s="5" t="s">
        <v>2</v>
      </c>
      <c r="L100" s="5" t="s">
        <v>246</v>
      </c>
      <c r="M100" s="5"/>
      <c r="N100" s="5"/>
      <c r="O100" s="5" t="s">
        <v>512</v>
      </c>
      <c r="P100" s="5"/>
      <c r="Q100" s="5"/>
      <c r="R100" s="5" t="s">
        <v>353</v>
      </c>
      <c r="S100" s="5"/>
      <c r="T100" s="5"/>
      <c r="U100" s="5"/>
      <c r="V100" s="5"/>
      <c r="W100" s="5"/>
      <c r="X100" s="5"/>
      <c r="Y100" s="5" t="s">
        <v>103</v>
      </c>
      <c r="Z100" s="5"/>
      <c r="AA100" s="5"/>
      <c r="AB100" s="5" t="s">
        <v>252</v>
      </c>
      <c r="AC100" s="5" t="s">
        <v>513</v>
      </c>
      <c r="AD100" s="5"/>
    </row>
    <row r="101" spans="1:30" x14ac:dyDescent="0.25">
      <c r="A101" t="s">
        <v>246</v>
      </c>
      <c r="B101" s="4">
        <v>43646</v>
      </c>
      <c r="C101" s="5" t="s">
        <v>104</v>
      </c>
      <c r="D101" s="36"/>
      <c r="E101" s="5" t="s">
        <v>249</v>
      </c>
      <c r="F101" s="35" t="s">
        <v>514</v>
      </c>
      <c r="G101" s="6" t="s">
        <v>253</v>
      </c>
      <c r="H101" s="4">
        <v>43586</v>
      </c>
      <c r="I101" s="4">
        <v>43766</v>
      </c>
      <c r="J101" s="37"/>
      <c r="K101" s="5" t="s">
        <v>2</v>
      </c>
      <c r="L101" s="5" t="s">
        <v>246</v>
      </c>
      <c r="M101" s="5"/>
      <c r="N101" s="5"/>
      <c r="O101" s="5" t="s">
        <v>515</v>
      </c>
      <c r="P101" s="5"/>
      <c r="Q101" s="5"/>
      <c r="R101" s="5" t="s">
        <v>353</v>
      </c>
      <c r="S101" s="5"/>
      <c r="T101" s="5"/>
      <c r="U101" s="5"/>
      <c r="V101" s="5"/>
      <c r="W101" s="5"/>
      <c r="X101" s="5"/>
      <c r="Y101" s="5" t="s">
        <v>104</v>
      </c>
      <c r="Z101" s="5"/>
      <c r="AA101" s="5"/>
      <c r="AB101" s="5" t="s">
        <v>252</v>
      </c>
      <c r="AC101" s="5" t="s">
        <v>516</v>
      </c>
      <c r="AD101" s="5"/>
    </row>
    <row r="102" spans="1:30" x14ac:dyDescent="0.25">
      <c r="A102" t="s">
        <v>246</v>
      </c>
      <c r="B102" s="4">
        <v>43646</v>
      </c>
      <c r="C102" s="5" t="s">
        <v>105</v>
      </c>
      <c r="D102" s="36"/>
      <c r="E102" s="5" t="s">
        <v>249</v>
      </c>
      <c r="F102" s="35" t="s">
        <v>517</v>
      </c>
      <c r="G102" s="6" t="s">
        <v>253</v>
      </c>
      <c r="H102" s="4">
        <v>43586</v>
      </c>
      <c r="I102" s="4">
        <v>43766</v>
      </c>
      <c r="J102" s="37"/>
      <c r="K102" s="5" t="s">
        <v>2</v>
      </c>
      <c r="L102" s="5" t="s">
        <v>246</v>
      </c>
      <c r="M102" s="5"/>
      <c r="N102" s="5"/>
      <c r="O102" s="5" t="s">
        <v>518</v>
      </c>
      <c r="P102" s="5"/>
      <c r="Q102" s="5"/>
      <c r="R102" s="5" t="s">
        <v>353</v>
      </c>
      <c r="S102" s="5"/>
      <c r="T102" s="5"/>
      <c r="U102" s="5"/>
      <c r="V102" s="5"/>
      <c r="W102" s="5"/>
      <c r="X102" s="5"/>
      <c r="Y102" s="5" t="s">
        <v>105</v>
      </c>
      <c r="Z102" s="5"/>
      <c r="AA102" s="5"/>
      <c r="AB102" s="5" t="s">
        <v>252</v>
      </c>
      <c r="AC102" s="5" t="s">
        <v>519</v>
      </c>
      <c r="AD102" s="5"/>
    </row>
    <row r="103" spans="1:30" x14ac:dyDescent="0.25">
      <c r="A103" t="s">
        <v>246</v>
      </c>
      <c r="B103" s="4">
        <v>43646</v>
      </c>
      <c r="C103" s="5" t="s">
        <v>106</v>
      </c>
      <c r="D103" s="36"/>
      <c r="E103" s="5" t="s">
        <v>249</v>
      </c>
      <c r="F103" s="35" t="s">
        <v>520</v>
      </c>
      <c r="G103" s="6" t="s">
        <v>253</v>
      </c>
      <c r="H103" s="4">
        <v>43586</v>
      </c>
      <c r="I103" s="4">
        <v>43766</v>
      </c>
      <c r="J103" s="37"/>
      <c r="K103" s="5" t="s">
        <v>2</v>
      </c>
      <c r="L103" s="5" t="s">
        <v>246</v>
      </c>
      <c r="M103" s="5"/>
      <c r="N103" s="5"/>
      <c r="O103" s="5" t="s">
        <v>521</v>
      </c>
      <c r="P103" s="5"/>
      <c r="Q103" s="5"/>
      <c r="R103" s="5" t="s">
        <v>353</v>
      </c>
      <c r="S103" s="5"/>
      <c r="T103" s="5"/>
      <c r="U103" s="5"/>
      <c r="V103" s="5"/>
      <c r="W103" s="5"/>
      <c r="X103" s="5"/>
      <c r="Y103" s="5" t="s">
        <v>106</v>
      </c>
      <c r="Z103" s="5"/>
      <c r="AA103" s="5"/>
      <c r="AB103" s="5" t="s">
        <v>252</v>
      </c>
      <c r="AC103" s="5" t="s">
        <v>522</v>
      </c>
      <c r="AD103" s="5"/>
    </row>
    <row r="104" spans="1:30" x14ac:dyDescent="0.25">
      <c r="A104" t="s">
        <v>246</v>
      </c>
      <c r="B104" s="4">
        <v>43646</v>
      </c>
      <c r="C104" s="5" t="s">
        <v>107</v>
      </c>
      <c r="D104" s="36"/>
      <c r="E104" s="5" t="s">
        <v>249</v>
      </c>
      <c r="F104" s="35" t="s">
        <v>523</v>
      </c>
      <c r="G104" s="6" t="s">
        <v>253</v>
      </c>
      <c r="H104" s="4">
        <v>43586</v>
      </c>
      <c r="I104" s="4">
        <v>43766</v>
      </c>
      <c r="J104" s="37"/>
      <c r="K104" s="5" t="s">
        <v>2</v>
      </c>
      <c r="L104" s="5" t="s">
        <v>246</v>
      </c>
      <c r="M104" s="5"/>
      <c r="N104" s="5"/>
      <c r="O104" s="5" t="s">
        <v>524</v>
      </c>
      <c r="P104" s="5"/>
      <c r="Q104" s="5"/>
      <c r="R104" s="5" t="s">
        <v>353</v>
      </c>
      <c r="S104" s="5"/>
      <c r="T104" s="5"/>
      <c r="U104" s="5"/>
      <c r="V104" s="5"/>
      <c r="W104" s="5"/>
      <c r="X104" s="5"/>
      <c r="Y104" s="5" t="s">
        <v>107</v>
      </c>
      <c r="Z104" s="5"/>
      <c r="AA104" s="5"/>
      <c r="AB104" s="5" t="s">
        <v>252</v>
      </c>
      <c r="AC104" s="5" t="s">
        <v>525</v>
      </c>
      <c r="AD104" s="5"/>
    </row>
    <row r="105" spans="1:30" x14ac:dyDescent="0.25">
      <c r="A105" t="s">
        <v>246</v>
      </c>
      <c r="B105" s="4">
        <v>43646</v>
      </c>
      <c r="C105" s="5" t="s">
        <v>108</v>
      </c>
      <c r="D105" s="36"/>
      <c r="E105" s="5" t="s">
        <v>249</v>
      </c>
      <c r="F105" s="35" t="s">
        <v>526</v>
      </c>
      <c r="G105" s="6" t="s">
        <v>253</v>
      </c>
      <c r="H105" s="4">
        <v>43586</v>
      </c>
      <c r="I105" s="4">
        <v>43766</v>
      </c>
      <c r="J105" s="37"/>
      <c r="K105" s="5" t="s">
        <v>2</v>
      </c>
      <c r="L105" s="5" t="s">
        <v>246</v>
      </c>
      <c r="M105" s="5"/>
      <c r="N105" s="5"/>
      <c r="O105" s="5" t="s">
        <v>527</v>
      </c>
      <c r="P105" s="5"/>
      <c r="Q105" s="5"/>
      <c r="R105" s="5" t="s">
        <v>353</v>
      </c>
      <c r="S105" s="5"/>
      <c r="T105" s="5"/>
      <c r="U105" s="5"/>
      <c r="V105" s="5"/>
      <c r="W105" s="5"/>
      <c r="X105" s="5"/>
      <c r="Y105" s="5" t="s">
        <v>108</v>
      </c>
      <c r="Z105" s="5"/>
      <c r="AA105" s="5"/>
      <c r="AB105" s="5" t="s">
        <v>252</v>
      </c>
      <c r="AC105" s="5" t="s">
        <v>528</v>
      </c>
      <c r="AD105" s="5"/>
    </row>
    <row r="106" spans="1:30" x14ac:dyDescent="0.25">
      <c r="A106" t="s">
        <v>246</v>
      </c>
      <c r="B106" s="4">
        <v>43646</v>
      </c>
      <c r="C106" s="5" t="s">
        <v>109</v>
      </c>
      <c r="D106" s="36"/>
      <c r="E106" s="5" t="s">
        <v>249</v>
      </c>
      <c r="F106" s="35" t="s">
        <v>529</v>
      </c>
      <c r="G106" s="6" t="s">
        <v>253</v>
      </c>
      <c r="H106" s="4">
        <v>43586</v>
      </c>
      <c r="I106" s="4">
        <v>43766</v>
      </c>
      <c r="J106" s="37"/>
      <c r="K106" s="5" t="s">
        <v>2</v>
      </c>
      <c r="L106" s="5" t="s">
        <v>246</v>
      </c>
      <c r="M106" s="5"/>
      <c r="N106" s="5"/>
      <c r="O106" s="5" t="s">
        <v>530</v>
      </c>
      <c r="P106" s="5"/>
      <c r="Q106" s="5"/>
      <c r="R106" s="5" t="s">
        <v>353</v>
      </c>
      <c r="S106" s="5"/>
      <c r="T106" s="5"/>
      <c r="U106" s="5"/>
      <c r="V106" s="5"/>
      <c r="W106" s="5"/>
      <c r="X106" s="5"/>
      <c r="Y106" s="5" t="s">
        <v>109</v>
      </c>
      <c r="Z106" s="5"/>
      <c r="AA106" s="5"/>
      <c r="AB106" s="5" t="s">
        <v>252</v>
      </c>
      <c r="AC106" s="5" t="s">
        <v>531</v>
      </c>
      <c r="AD106" s="5"/>
    </row>
    <row r="107" spans="1:30" x14ac:dyDescent="0.25">
      <c r="A107" t="s">
        <v>246</v>
      </c>
      <c r="B107" s="4">
        <v>43646</v>
      </c>
      <c r="C107" s="5" t="s">
        <v>110</v>
      </c>
      <c r="D107" s="36"/>
      <c r="E107" s="5" t="s">
        <v>249</v>
      </c>
      <c r="F107" s="35" t="s">
        <v>532</v>
      </c>
      <c r="G107" s="6" t="s">
        <v>253</v>
      </c>
      <c r="H107" s="4">
        <v>43586</v>
      </c>
      <c r="I107" s="4">
        <v>43766</v>
      </c>
      <c r="J107" s="37"/>
      <c r="K107" s="5" t="s">
        <v>2</v>
      </c>
      <c r="L107" s="5" t="s">
        <v>246</v>
      </c>
      <c r="M107" s="5"/>
      <c r="N107" s="5"/>
      <c r="O107" s="5" t="s">
        <v>533</v>
      </c>
      <c r="P107" s="5"/>
      <c r="Q107" s="5"/>
      <c r="R107" s="5" t="s">
        <v>353</v>
      </c>
      <c r="S107" s="5"/>
      <c r="T107" s="5"/>
      <c r="U107" s="5"/>
      <c r="V107" s="5"/>
      <c r="W107" s="5"/>
      <c r="X107" s="5"/>
      <c r="Y107" s="5" t="s">
        <v>110</v>
      </c>
      <c r="Z107" s="5"/>
      <c r="AA107" s="5"/>
      <c r="AB107" s="5" t="s">
        <v>252</v>
      </c>
      <c r="AC107" s="5" t="s">
        <v>534</v>
      </c>
      <c r="AD107" s="5"/>
    </row>
    <row r="108" spans="1:30" x14ac:dyDescent="0.25">
      <c r="A108" t="s">
        <v>246</v>
      </c>
      <c r="B108" s="4">
        <v>43646</v>
      </c>
      <c r="C108" s="5" t="s">
        <v>111</v>
      </c>
      <c r="D108" s="36"/>
      <c r="E108" s="5" t="s">
        <v>249</v>
      </c>
      <c r="F108" s="35" t="s">
        <v>535</v>
      </c>
      <c r="G108" s="6" t="s">
        <v>253</v>
      </c>
      <c r="H108" s="4">
        <v>43586</v>
      </c>
      <c r="I108" s="4">
        <v>43766</v>
      </c>
      <c r="J108" s="37"/>
      <c r="K108" s="5" t="s">
        <v>2</v>
      </c>
      <c r="L108" s="5" t="s">
        <v>246</v>
      </c>
      <c r="M108" s="5"/>
      <c r="N108" s="5"/>
      <c r="O108" s="5" t="s">
        <v>536</v>
      </c>
      <c r="P108" s="5"/>
      <c r="Q108" s="5"/>
      <c r="R108" s="5" t="s">
        <v>353</v>
      </c>
      <c r="S108" s="5"/>
      <c r="T108" s="5"/>
      <c r="U108" s="5"/>
      <c r="V108" s="5"/>
      <c r="W108" s="5"/>
      <c r="X108" s="5"/>
      <c r="Y108" s="5" t="s">
        <v>111</v>
      </c>
      <c r="Z108" s="5"/>
      <c r="AA108" s="5"/>
      <c r="AB108" s="5" t="s">
        <v>252</v>
      </c>
      <c r="AC108" s="5" t="s">
        <v>537</v>
      </c>
      <c r="AD108" s="5"/>
    </row>
    <row r="109" spans="1:30" x14ac:dyDescent="0.25">
      <c r="A109" t="s">
        <v>246</v>
      </c>
      <c r="B109" s="4">
        <v>43646</v>
      </c>
      <c r="C109" s="5" t="s">
        <v>112</v>
      </c>
      <c r="D109" s="36"/>
      <c r="E109" s="5" t="s">
        <v>249</v>
      </c>
      <c r="F109" s="35" t="s">
        <v>538</v>
      </c>
      <c r="G109" s="6" t="s">
        <v>253</v>
      </c>
      <c r="H109" s="4">
        <v>43586</v>
      </c>
      <c r="I109" s="4">
        <v>43766</v>
      </c>
      <c r="J109" s="37"/>
      <c r="K109" s="5" t="s">
        <v>2</v>
      </c>
      <c r="L109" s="5" t="s">
        <v>246</v>
      </c>
      <c r="M109" s="5"/>
      <c r="N109" s="5"/>
      <c r="O109" s="5" t="s">
        <v>539</v>
      </c>
      <c r="P109" s="5"/>
      <c r="Q109" s="5"/>
      <c r="R109" s="5" t="s">
        <v>353</v>
      </c>
      <c r="S109" s="5"/>
      <c r="T109" s="5"/>
      <c r="U109" s="5"/>
      <c r="V109" s="5"/>
      <c r="W109" s="5"/>
      <c r="X109" s="5"/>
      <c r="Y109" s="5" t="s">
        <v>112</v>
      </c>
      <c r="Z109" s="5"/>
      <c r="AA109" s="5"/>
      <c r="AB109" s="5" t="s">
        <v>252</v>
      </c>
      <c r="AC109" s="5" t="s">
        <v>540</v>
      </c>
      <c r="AD109" s="5"/>
    </row>
    <row r="110" spans="1:30" x14ac:dyDescent="0.25">
      <c r="A110" t="s">
        <v>246</v>
      </c>
      <c r="B110" s="4">
        <v>43646</v>
      </c>
      <c r="C110" s="5" t="s">
        <v>113</v>
      </c>
      <c r="D110" s="36"/>
      <c r="E110" s="5" t="s">
        <v>249</v>
      </c>
      <c r="F110" s="35" t="s">
        <v>541</v>
      </c>
      <c r="G110" s="6" t="s">
        <v>253</v>
      </c>
      <c r="H110" s="4">
        <v>43586</v>
      </c>
      <c r="I110" s="4">
        <v>43766</v>
      </c>
      <c r="J110" s="37"/>
      <c r="K110" s="5" t="s">
        <v>2</v>
      </c>
      <c r="L110" s="5" t="s">
        <v>246</v>
      </c>
      <c r="M110" s="5"/>
      <c r="N110" s="5"/>
      <c r="O110" s="5" t="s">
        <v>542</v>
      </c>
      <c r="P110" s="5"/>
      <c r="Q110" s="5"/>
      <c r="R110" s="5" t="s">
        <v>353</v>
      </c>
      <c r="S110" s="5"/>
      <c r="T110" s="5"/>
      <c r="U110" s="5"/>
      <c r="V110" s="5"/>
      <c r="W110" s="5"/>
      <c r="X110" s="5"/>
      <c r="Y110" s="5" t="s">
        <v>113</v>
      </c>
      <c r="Z110" s="5"/>
      <c r="AA110" s="5"/>
      <c r="AB110" s="5" t="s">
        <v>252</v>
      </c>
      <c r="AC110" s="5" t="s">
        <v>543</v>
      </c>
      <c r="AD110" s="5"/>
    </row>
    <row r="111" spans="1:30" x14ac:dyDescent="0.25">
      <c r="A111" t="s">
        <v>246</v>
      </c>
      <c r="B111" s="4">
        <v>43646</v>
      </c>
      <c r="C111" s="5" t="s">
        <v>114</v>
      </c>
      <c r="D111" s="36"/>
      <c r="E111" s="5" t="s">
        <v>249</v>
      </c>
      <c r="F111" s="35" t="s">
        <v>544</v>
      </c>
      <c r="G111" s="6" t="s">
        <v>253</v>
      </c>
      <c r="H111" s="4">
        <v>43586</v>
      </c>
      <c r="I111" s="4">
        <v>43766</v>
      </c>
      <c r="J111" s="37"/>
      <c r="K111" s="5" t="s">
        <v>2</v>
      </c>
      <c r="L111" s="5" t="s">
        <v>246</v>
      </c>
      <c r="M111" s="5"/>
      <c r="N111" s="5"/>
      <c r="O111" s="5" t="s">
        <v>545</v>
      </c>
      <c r="P111" s="5"/>
      <c r="Q111" s="5"/>
      <c r="R111" s="5" t="s">
        <v>353</v>
      </c>
      <c r="S111" s="5"/>
      <c r="T111" s="5"/>
      <c r="U111" s="5"/>
      <c r="V111" s="5"/>
      <c r="W111" s="5"/>
      <c r="X111" s="5"/>
      <c r="Y111" s="5" t="s">
        <v>114</v>
      </c>
      <c r="Z111" s="5"/>
      <c r="AA111" s="5"/>
      <c r="AB111" s="5" t="s">
        <v>252</v>
      </c>
      <c r="AC111" s="5" t="s">
        <v>546</v>
      </c>
      <c r="AD111" s="5"/>
    </row>
    <row r="112" spans="1:30" x14ac:dyDescent="0.25">
      <c r="A112" t="s">
        <v>246</v>
      </c>
      <c r="B112" s="4">
        <v>43646</v>
      </c>
      <c r="C112" s="5" t="s">
        <v>115</v>
      </c>
      <c r="D112" s="36"/>
      <c r="E112" s="5" t="s">
        <v>249</v>
      </c>
      <c r="F112" s="35" t="s">
        <v>547</v>
      </c>
      <c r="G112" s="6" t="s">
        <v>253</v>
      </c>
      <c r="H112" s="4">
        <v>43586</v>
      </c>
      <c r="I112" s="4">
        <v>43766</v>
      </c>
      <c r="J112" s="37"/>
      <c r="K112" s="5" t="s">
        <v>2</v>
      </c>
      <c r="L112" s="5" t="s">
        <v>246</v>
      </c>
      <c r="M112" s="5"/>
      <c r="N112" s="5"/>
      <c r="O112" s="5" t="s">
        <v>548</v>
      </c>
      <c r="P112" s="5"/>
      <c r="Q112" s="5"/>
      <c r="R112" s="5" t="s">
        <v>353</v>
      </c>
      <c r="S112" s="5"/>
      <c r="T112" s="5"/>
      <c r="U112" s="5"/>
      <c r="V112" s="5"/>
      <c r="W112" s="5"/>
      <c r="X112" s="5"/>
      <c r="Y112" s="5" t="s">
        <v>115</v>
      </c>
      <c r="Z112" s="5"/>
      <c r="AA112" s="5"/>
      <c r="AB112" s="5" t="s">
        <v>252</v>
      </c>
      <c r="AC112" s="5" t="s">
        <v>549</v>
      </c>
      <c r="AD112" s="5"/>
    </row>
    <row r="113" spans="1:30" x14ac:dyDescent="0.25">
      <c r="A113" t="s">
        <v>246</v>
      </c>
      <c r="B113" s="4">
        <v>43646</v>
      </c>
      <c r="C113" s="5" t="s">
        <v>116</v>
      </c>
      <c r="D113" s="36"/>
      <c r="E113" s="5" t="s">
        <v>249</v>
      </c>
      <c r="F113" s="35" t="s">
        <v>550</v>
      </c>
      <c r="G113" s="6" t="s">
        <v>253</v>
      </c>
      <c r="H113" s="4">
        <v>43586</v>
      </c>
      <c r="I113" s="4">
        <v>43766</v>
      </c>
      <c r="J113" s="37"/>
      <c r="K113" s="5" t="s">
        <v>2</v>
      </c>
      <c r="L113" s="5" t="s">
        <v>246</v>
      </c>
      <c r="M113" s="5"/>
      <c r="N113" s="5"/>
      <c r="O113" s="5" t="s">
        <v>551</v>
      </c>
      <c r="P113" s="5"/>
      <c r="Q113" s="5"/>
      <c r="R113" s="5" t="s">
        <v>353</v>
      </c>
      <c r="S113" s="5"/>
      <c r="T113" s="5"/>
      <c r="U113" s="5"/>
      <c r="V113" s="5"/>
      <c r="W113" s="5"/>
      <c r="X113" s="5"/>
      <c r="Y113" s="5" t="s">
        <v>116</v>
      </c>
      <c r="Z113" s="5"/>
      <c r="AA113" s="5"/>
      <c r="AB113" s="5" t="s">
        <v>252</v>
      </c>
      <c r="AC113" s="5" t="s">
        <v>552</v>
      </c>
      <c r="AD113" s="5"/>
    </row>
    <row r="114" spans="1:30" x14ac:dyDescent="0.25">
      <c r="A114" t="s">
        <v>246</v>
      </c>
      <c r="B114" s="4">
        <v>43646</v>
      </c>
      <c r="C114" s="5" t="s">
        <v>117</v>
      </c>
      <c r="D114" s="36"/>
      <c r="E114" s="5" t="s">
        <v>249</v>
      </c>
      <c r="F114" s="35" t="s">
        <v>553</v>
      </c>
      <c r="G114" s="6" t="s">
        <v>253</v>
      </c>
      <c r="H114" s="4">
        <v>43586</v>
      </c>
      <c r="I114" s="4">
        <v>43766</v>
      </c>
      <c r="J114" s="37"/>
      <c r="K114" s="5" t="s">
        <v>2</v>
      </c>
      <c r="L114" s="5" t="s">
        <v>246</v>
      </c>
      <c r="M114" s="5"/>
      <c r="N114" s="5"/>
      <c r="O114" s="5" t="s">
        <v>554</v>
      </c>
      <c r="P114" s="5"/>
      <c r="Q114" s="5"/>
      <c r="R114" s="5" t="s">
        <v>353</v>
      </c>
      <c r="S114" s="5"/>
      <c r="T114" s="5"/>
      <c r="U114" s="5"/>
      <c r="V114" s="5"/>
      <c r="W114" s="5"/>
      <c r="X114" s="5"/>
      <c r="Y114" s="5" t="s">
        <v>117</v>
      </c>
      <c r="Z114" s="5"/>
      <c r="AA114" s="5"/>
      <c r="AB114" s="5" t="s">
        <v>252</v>
      </c>
      <c r="AC114" s="5" t="s">
        <v>555</v>
      </c>
      <c r="AD114" s="5"/>
    </row>
    <row r="115" spans="1:30" x14ac:dyDescent="0.25">
      <c r="A115" t="s">
        <v>246</v>
      </c>
      <c r="B115" s="4">
        <v>43646</v>
      </c>
      <c r="C115" s="5" t="s">
        <v>118</v>
      </c>
      <c r="D115" s="36"/>
      <c r="E115" s="5" t="s">
        <v>249</v>
      </c>
      <c r="F115" s="35" t="s">
        <v>556</v>
      </c>
      <c r="G115" s="6" t="s">
        <v>253</v>
      </c>
      <c r="H115" s="4">
        <v>43586</v>
      </c>
      <c r="I115" s="4">
        <v>43766</v>
      </c>
      <c r="J115" s="37"/>
      <c r="K115" s="5" t="s">
        <v>2</v>
      </c>
      <c r="L115" s="5" t="s">
        <v>246</v>
      </c>
      <c r="M115" s="5"/>
      <c r="N115" s="5"/>
      <c r="O115" s="5" t="s">
        <v>557</v>
      </c>
      <c r="P115" s="5"/>
      <c r="Q115" s="5"/>
      <c r="R115" s="5" t="s">
        <v>353</v>
      </c>
      <c r="S115" s="5"/>
      <c r="T115" s="5"/>
      <c r="U115" s="5"/>
      <c r="V115" s="5"/>
      <c r="W115" s="5"/>
      <c r="X115" s="5"/>
      <c r="Y115" s="5" t="s">
        <v>118</v>
      </c>
      <c r="Z115" s="5"/>
      <c r="AA115" s="5"/>
      <c r="AB115" s="5" t="s">
        <v>252</v>
      </c>
      <c r="AC115" s="5" t="s">
        <v>558</v>
      </c>
      <c r="AD115" s="5"/>
    </row>
    <row r="116" spans="1:30" x14ac:dyDescent="0.25">
      <c r="A116" t="s">
        <v>246</v>
      </c>
      <c r="B116" s="4">
        <v>43646</v>
      </c>
      <c r="C116" s="5" t="s">
        <v>119</v>
      </c>
      <c r="D116" s="36"/>
      <c r="E116" s="5" t="s">
        <v>249</v>
      </c>
      <c r="F116" s="35" t="s">
        <v>559</v>
      </c>
      <c r="G116" s="6" t="s">
        <v>253</v>
      </c>
      <c r="H116" s="4">
        <v>43586</v>
      </c>
      <c r="I116" s="4">
        <v>43766</v>
      </c>
      <c r="J116" s="37"/>
      <c r="K116" s="5" t="s">
        <v>2</v>
      </c>
      <c r="L116" s="5" t="s">
        <v>246</v>
      </c>
      <c r="M116" s="5"/>
      <c r="N116" s="5"/>
      <c r="O116" s="5" t="s">
        <v>560</v>
      </c>
      <c r="P116" s="5"/>
      <c r="Q116" s="5"/>
      <c r="R116" s="5" t="s">
        <v>353</v>
      </c>
      <c r="S116" s="5"/>
      <c r="T116" s="5"/>
      <c r="U116" s="5"/>
      <c r="V116" s="5"/>
      <c r="W116" s="5"/>
      <c r="X116" s="5"/>
      <c r="Y116" s="5" t="s">
        <v>119</v>
      </c>
      <c r="Z116" s="5"/>
      <c r="AA116" s="5"/>
      <c r="AB116" s="5" t="s">
        <v>252</v>
      </c>
      <c r="AC116" s="5" t="s">
        <v>561</v>
      </c>
      <c r="AD116" s="5"/>
    </row>
    <row r="117" spans="1:30" x14ac:dyDescent="0.25">
      <c r="A117" t="s">
        <v>246</v>
      </c>
      <c r="B117" s="4">
        <v>43646</v>
      </c>
      <c r="C117" s="5" t="s">
        <v>120</v>
      </c>
      <c r="D117" s="36"/>
      <c r="E117" s="5" t="s">
        <v>249</v>
      </c>
      <c r="F117" s="35" t="s">
        <v>562</v>
      </c>
      <c r="G117" s="6" t="s">
        <v>253</v>
      </c>
      <c r="H117" s="4">
        <v>43586</v>
      </c>
      <c r="I117" s="4">
        <v>43766</v>
      </c>
      <c r="J117" s="37"/>
      <c r="K117" s="5" t="s">
        <v>2</v>
      </c>
      <c r="L117" s="5" t="s">
        <v>246</v>
      </c>
      <c r="M117" s="5"/>
      <c r="N117" s="5"/>
      <c r="O117" s="5" t="s">
        <v>563</v>
      </c>
      <c r="P117" s="5"/>
      <c r="Q117" s="5"/>
      <c r="R117" s="5" t="s">
        <v>353</v>
      </c>
      <c r="S117" s="5"/>
      <c r="T117" s="5"/>
      <c r="U117" s="5"/>
      <c r="V117" s="5"/>
      <c r="W117" s="5"/>
      <c r="X117" s="5"/>
      <c r="Y117" s="5" t="s">
        <v>120</v>
      </c>
      <c r="Z117" s="5"/>
      <c r="AA117" s="5"/>
      <c r="AB117" s="5" t="s">
        <v>252</v>
      </c>
      <c r="AC117" s="5" t="s">
        <v>564</v>
      </c>
      <c r="AD117" s="5"/>
    </row>
    <row r="118" spans="1:30" x14ac:dyDescent="0.25">
      <c r="A118" t="s">
        <v>246</v>
      </c>
      <c r="B118" s="4">
        <v>43646</v>
      </c>
      <c r="C118" s="5" t="s">
        <v>121</v>
      </c>
      <c r="D118" s="36"/>
      <c r="E118" s="5" t="s">
        <v>249</v>
      </c>
      <c r="F118" s="35" t="s">
        <v>565</v>
      </c>
      <c r="G118" s="6" t="s">
        <v>253</v>
      </c>
      <c r="H118" s="4">
        <v>43586</v>
      </c>
      <c r="I118" s="4">
        <v>43766</v>
      </c>
      <c r="J118" s="37"/>
      <c r="K118" s="5" t="s">
        <v>2</v>
      </c>
      <c r="L118" s="5" t="s">
        <v>246</v>
      </c>
      <c r="M118" s="5"/>
      <c r="N118" s="5"/>
      <c r="O118" s="5" t="s">
        <v>566</v>
      </c>
      <c r="P118" s="5"/>
      <c r="Q118" s="5"/>
      <c r="R118" s="5" t="s">
        <v>353</v>
      </c>
      <c r="S118" s="5"/>
      <c r="T118" s="5"/>
      <c r="U118" s="5"/>
      <c r="V118" s="5"/>
      <c r="W118" s="5"/>
      <c r="X118" s="5"/>
      <c r="Y118" s="5" t="s">
        <v>121</v>
      </c>
      <c r="Z118" s="5"/>
      <c r="AA118" s="5"/>
      <c r="AB118" s="5" t="s">
        <v>252</v>
      </c>
      <c r="AC118" s="5" t="s">
        <v>567</v>
      </c>
      <c r="AD118" s="5"/>
    </row>
    <row r="119" spans="1:30" x14ac:dyDescent="0.25">
      <c r="A119" t="s">
        <v>246</v>
      </c>
      <c r="B119" s="4">
        <v>43646</v>
      </c>
      <c r="C119" s="5" t="s">
        <v>122</v>
      </c>
      <c r="D119" s="36"/>
      <c r="E119" s="5" t="s">
        <v>249</v>
      </c>
      <c r="F119" s="35" t="s">
        <v>568</v>
      </c>
      <c r="G119" s="6" t="s">
        <v>253</v>
      </c>
      <c r="H119" s="4">
        <v>43586</v>
      </c>
      <c r="I119" s="4">
        <v>43766</v>
      </c>
      <c r="J119" s="37"/>
      <c r="K119" s="5" t="s">
        <v>2</v>
      </c>
      <c r="L119" s="5" t="s">
        <v>246</v>
      </c>
      <c r="M119" s="5"/>
      <c r="N119" s="5"/>
      <c r="O119" s="5" t="s">
        <v>569</v>
      </c>
      <c r="P119" s="5"/>
      <c r="Q119" s="5"/>
      <c r="R119" s="5" t="s">
        <v>353</v>
      </c>
      <c r="S119" s="5"/>
      <c r="T119" s="5"/>
      <c r="U119" s="5"/>
      <c r="V119" s="5"/>
      <c r="W119" s="5"/>
      <c r="X119" s="5"/>
      <c r="Y119" s="5" t="s">
        <v>122</v>
      </c>
      <c r="Z119" s="5"/>
      <c r="AA119" s="5"/>
      <c r="AB119" s="5" t="s">
        <v>252</v>
      </c>
      <c r="AC119" s="5" t="s">
        <v>570</v>
      </c>
      <c r="AD119" s="5"/>
    </row>
    <row r="120" spans="1:30" x14ac:dyDescent="0.25">
      <c r="A120" t="s">
        <v>246</v>
      </c>
      <c r="B120" s="4">
        <v>43646</v>
      </c>
      <c r="C120" s="5" t="s">
        <v>123</v>
      </c>
      <c r="D120" s="36"/>
      <c r="E120" s="5" t="s">
        <v>249</v>
      </c>
      <c r="F120" s="35" t="s">
        <v>571</v>
      </c>
      <c r="G120" s="6" t="s">
        <v>253</v>
      </c>
      <c r="H120" s="4">
        <v>43586</v>
      </c>
      <c r="I120" s="4">
        <v>43766</v>
      </c>
      <c r="J120" s="37"/>
      <c r="K120" s="5" t="s">
        <v>2</v>
      </c>
      <c r="L120" s="5" t="s">
        <v>246</v>
      </c>
      <c r="M120" s="5"/>
      <c r="N120" s="5"/>
      <c r="O120" s="5" t="s">
        <v>572</v>
      </c>
      <c r="P120" s="5"/>
      <c r="Q120" s="5"/>
      <c r="R120" s="5" t="s">
        <v>353</v>
      </c>
      <c r="S120" s="5"/>
      <c r="T120" s="5"/>
      <c r="U120" s="5"/>
      <c r="V120" s="5"/>
      <c r="W120" s="5"/>
      <c r="X120" s="5"/>
      <c r="Y120" s="5" t="s">
        <v>123</v>
      </c>
      <c r="Z120" s="5"/>
      <c r="AA120" s="5"/>
      <c r="AB120" s="5" t="s">
        <v>252</v>
      </c>
      <c r="AC120" s="5" t="s">
        <v>573</v>
      </c>
      <c r="AD120" s="5"/>
    </row>
    <row r="121" spans="1:30" x14ac:dyDescent="0.25">
      <c r="A121" t="s">
        <v>246</v>
      </c>
      <c r="B121" s="4">
        <v>43646</v>
      </c>
      <c r="C121" s="5" t="s">
        <v>124</v>
      </c>
      <c r="D121" s="36"/>
      <c r="E121" s="5" t="s">
        <v>249</v>
      </c>
      <c r="F121" s="35" t="s">
        <v>574</v>
      </c>
      <c r="G121" s="6" t="s">
        <v>253</v>
      </c>
      <c r="H121" s="4">
        <v>43586</v>
      </c>
      <c r="I121" s="4">
        <v>43766</v>
      </c>
      <c r="J121" s="37"/>
      <c r="K121" s="5" t="s">
        <v>2</v>
      </c>
      <c r="L121" s="5" t="s">
        <v>246</v>
      </c>
      <c r="M121" s="5"/>
      <c r="N121" s="5"/>
      <c r="O121" s="5" t="s">
        <v>575</v>
      </c>
      <c r="P121" s="5"/>
      <c r="Q121" s="5"/>
      <c r="R121" s="5" t="s">
        <v>353</v>
      </c>
      <c r="S121" s="5"/>
      <c r="T121" s="5"/>
      <c r="U121" s="5"/>
      <c r="V121" s="5"/>
      <c r="W121" s="5"/>
      <c r="X121" s="5"/>
      <c r="Y121" s="5" t="s">
        <v>124</v>
      </c>
      <c r="Z121" s="5"/>
      <c r="AA121" s="5"/>
      <c r="AB121" s="5" t="s">
        <v>252</v>
      </c>
      <c r="AC121" s="5" t="s">
        <v>576</v>
      </c>
      <c r="AD121" s="5"/>
    </row>
    <row r="122" spans="1:30" x14ac:dyDescent="0.25">
      <c r="A122" t="s">
        <v>246</v>
      </c>
      <c r="B122" s="4">
        <v>43646</v>
      </c>
      <c r="C122" s="5" t="s">
        <v>125</v>
      </c>
      <c r="D122" s="36"/>
      <c r="E122" s="5" t="s">
        <v>249</v>
      </c>
      <c r="F122" s="35" t="s">
        <v>577</v>
      </c>
      <c r="G122" s="6" t="s">
        <v>253</v>
      </c>
      <c r="H122" s="4">
        <v>43586</v>
      </c>
      <c r="I122" s="4">
        <v>43766</v>
      </c>
      <c r="J122" s="37"/>
      <c r="K122" s="5" t="s">
        <v>2</v>
      </c>
      <c r="L122" s="5" t="s">
        <v>246</v>
      </c>
      <c r="M122" s="5"/>
      <c r="N122" s="5"/>
      <c r="O122" s="5" t="s">
        <v>578</v>
      </c>
      <c r="P122" s="5"/>
      <c r="Q122" s="5"/>
      <c r="R122" s="5" t="s">
        <v>353</v>
      </c>
      <c r="S122" s="5"/>
      <c r="T122" s="5"/>
      <c r="U122" s="5"/>
      <c r="V122" s="5"/>
      <c r="W122" s="5"/>
      <c r="X122" s="5"/>
      <c r="Y122" s="5" t="s">
        <v>125</v>
      </c>
      <c r="Z122" s="5"/>
      <c r="AA122" s="5"/>
      <c r="AB122" s="5" t="s">
        <v>252</v>
      </c>
      <c r="AC122" s="5" t="s">
        <v>579</v>
      </c>
      <c r="AD122" s="5"/>
    </row>
    <row r="123" spans="1:30" x14ac:dyDescent="0.25">
      <c r="A123" t="s">
        <v>246</v>
      </c>
      <c r="B123" s="4">
        <v>43646</v>
      </c>
      <c r="C123" s="5" t="s">
        <v>126</v>
      </c>
      <c r="D123" s="36"/>
      <c r="E123" s="5" t="s">
        <v>249</v>
      </c>
      <c r="F123" s="35" t="s">
        <v>580</v>
      </c>
      <c r="G123" s="6" t="s">
        <v>253</v>
      </c>
      <c r="H123" s="4">
        <v>43586</v>
      </c>
      <c r="I123" s="4">
        <v>43886</v>
      </c>
      <c r="J123" s="37"/>
      <c r="K123" s="5" t="s">
        <v>2</v>
      </c>
      <c r="L123" s="5" t="s">
        <v>246</v>
      </c>
      <c r="M123" s="5"/>
      <c r="N123" s="5"/>
      <c r="O123" s="5" t="s">
        <v>581</v>
      </c>
      <c r="P123" s="5"/>
      <c r="Q123" s="5"/>
      <c r="R123" s="5" t="s">
        <v>353</v>
      </c>
      <c r="S123" s="5"/>
      <c r="T123" s="5"/>
      <c r="U123" s="5"/>
      <c r="V123" s="5"/>
      <c r="W123" s="5"/>
      <c r="X123" s="5"/>
      <c r="Y123" s="5" t="s">
        <v>126</v>
      </c>
      <c r="Z123" s="5"/>
      <c r="AA123" s="5"/>
      <c r="AB123" s="5" t="s">
        <v>252</v>
      </c>
      <c r="AC123" s="5" t="s">
        <v>582</v>
      </c>
      <c r="AD123" s="5"/>
    </row>
    <row r="124" spans="1:30" x14ac:dyDescent="0.25">
      <c r="A124" t="s">
        <v>246</v>
      </c>
      <c r="B124" s="4">
        <v>43646</v>
      </c>
      <c r="C124" s="5" t="s">
        <v>127</v>
      </c>
      <c r="D124" s="36"/>
      <c r="E124" s="5" t="s">
        <v>249</v>
      </c>
      <c r="F124" s="35" t="s">
        <v>583</v>
      </c>
      <c r="G124" s="6" t="s">
        <v>253</v>
      </c>
      <c r="H124" s="4">
        <v>43586</v>
      </c>
      <c r="I124" s="4">
        <v>43886</v>
      </c>
      <c r="J124" s="37"/>
      <c r="K124" s="5" t="s">
        <v>2</v>
      </c>
      <c r="L124" s="5" t="s">
        <v>246</v>
      </c>
      <c r="M124" s="5"/>
      <c r="N124" s="5"/>
      <c r="O124" s="5" t="s">
        <v>584</v>
      </c>
      <c r="P124" s="5"/>
      <c r="Q124" s="5"/>
      <c r="R124" s="5" t="s">
        <v>353</v>
      </c>
      <c r="S124" s="5"/>
      <c r="T124" s="5"/>
      <c r="U124" s="5"/>
      <c r="V124" s="5"/>
      <c r="W124" s="5"/>
      <c r="X124" s="5"/>
      <c r="Y124" s="5" t="s">
        <v>127</v>
      </c>
      <c r="Z124" s="5"/>
      <c r="AA124" s="5"/>
      <c r="AB124" s="5" t="s">
        <v>252</v>
      </c>
      <c r="AC124" s="5" t="s">
        <v>585</v>
      </c>
      <c r="AD124" s="5"/>
    </row>
    <row r="125" spans="1:30" x14ac:dyDescent="0.25">
      <c r="A125" t="s">
        <v>246</v>
      </c>
      <c r="B125" s="4">
        <v>43646</v>
      </c>
      <c r="C125" s="5" t="s">
        <v>128</v>
      </c>
      <c r="D125" s="36"/>
      <c r="E125" s="5" t="s">
        <v>249</v>
      </c>
      <c r="F125" s="35" t="s">
        <v>586</v>
      </c>
      <c r="G125" s="6" t="s">
        <v>253</v>
      </c>
      <c r="H125" s="4">
        <v>43586</v>
      </c>
      <c r="I125" s="4">
        <v>43886</v>
      </c>
      <c r="J125" s="37"/>
      <c r="K125" s="5" t="s">
        <v>2</v>
      </c>
      <c r="L125" s="5" t="s">
        <v>246</v>
      </c>
      <c r="M125" s="5"/>
      <c r="N125" s="5"/>
      <c r="O125" s="5" t="s">
        <v>587</v>
      </c>
      <c r="P125" s="5"/>
      <c r="Q125" s="5"/>
      <c r="R125" s="5" t="s">
        <v>353</v>
      </c>
      <c r="S125" s="5"/>
      <c r="T125" s="5"/>
      <c r="U125" s="5"/>
      <c r="V125" s="5"/>
      <c r="W125" s="5"/>
      <c r="X125" s="5"/>
      <c r="Y125" s="5" t="s">
        <v>128</v>
      </c>
      <c r="Z125" s="5"/>
      <c r="AA125" s="5"/>
      <c r="AB125" s="5" t="s">
        <v>252</v>
      </c>
      <c r="AC125" s="5" t="s">
        <v>588</v>
      </c>
      <c r="AD125" s="5"/>
    </row>
    <row r="126" spans="1:30" x14ac:dyDescent="0.25">
      <c r="A126" t="s">
        <v>246</v>
      </c>
      <c r="B126" s="4">
        <v>43646</v>
      </c>
      <c r="C126" s="5" t="s">
        <v>129</v>
      </c>
      <c r="D126" s="36"/>
      <c r="E126" s="5" t="s">
        <v>249</v>
      </c>
      <c r="F126" s="35" t="s">
        <v>589</v>
      </c>
      <c r="G126" s="6" t="s">
        <v>253</v>
      </c>
      <c r="H126" s="4">
        <v>43586</v>
      </c>
      <c r="I126" s="4">
        <v>43886</v>
      </c>
      <c r="J126" s="37"/>
      <c r="K126" s="5" t="s">
        <v>2</v>
      </c>
      <c r="L126" s="5" t="s">
        <v>246</v>
      </c>
      <c r="M126" s="5"/>
      <c r="N126" s="5"/>
      <c r="O126" s="5" t="s">
        <v>590</v>
      </c>
      <c r="P126" s="5"/>
      <c r="Q126" s="5"/>
      <c r="R126" s="5" t="s">
        <v>353</v>
      </c>
      <c r="S126" s="5"/>
      <c r="T126" s="5"/>
      <c r="U126" s="5"/>
      <c r="V126" s="5"/>
      <c r="W126" s="5"/>
      <c r="X126" s="5"/>
      <c r="Y126" s="5" t="s">
        <v>129</v>
      </c>
      <c r="Z126" s="5"/>
      <c r="AA126" s="5"/>
      <c r="AB126" s="5" t="s">
        <v>252</v>
      </c>
      <c r="AC126" s="5" t="s">
        <v>591</v>
      </c>
      <c r="AD126" s="5"/>
    </row>
    <row r="127" spans="1:30" x14ac:dyDescent="0.25">
      <c r="A127" t="s">
        <v>246</v>
      </c>
      <c r="B127" s="4">
        <v>43646</v>
      </c>
      <c r="C127" s="5" t="s">
        <v>130</v>
      </c>
      <c r="D127" s="36"/>
      <c r="E127" s="5" t="s">
        <v>249</v>
      </c>
      <c r="F127" s="35" t="s">
        <v>592</v>
      </c>
      <c r="G127" s="6" t="s">
        <v>253</v>
      </c>
      <c r="H127" s="4">
        <v>43586</v>
      </c>
      <c r="I127" s="4">
        <v>43886</v>
      </c>
      <c r="J127" s="37"/>
      <c r="K127" s="5" t="s">
        <v>2</v>
      </c>
      <c r="L127" s="5" t="s">
        <v>246</v>
      </c>
      <c r="M127" s="5"/>
      <c r="N127" s="5"/>
      <c r="O127" s="5" t="s">
        <v>593</v>
      </c>
      <c r="P127" s="5"/>
      <c r="Q127" s="5"/>
      <c r="R127" s="5" t="s">
        <v>353</v>
      </c>
      <c r="S127" s="5"/>
      <c r="T127" s="5"/>
      <c r="U127" s="5"/>
      <c r="V127" s="5"/>
      <c r="W127" s="5"/>
      <c r="X127" s="5"/>
      <c r="Y127" s="5" t="s">
        <v>130</v>
      </c>
      <c r="Z127" s="5"/>
      <c r="AA127" s="5"/>
      <c r="AB127" s="5" t="s">
        <v>252</v>
      </c>
      <c r="AC127" s="5" t="s">
        <v>594</v>
      </c>
      <c r="AD127" s="5"/>
    </row>
    <row r="128" spans="1:30" x14ac:dyDescent="0.25">
      <c r="A128" t="s">
        <v>246</v>
      </c>
      <c r="B128" s="4">
        <v>43646</v>
      </c>
      <c r="C128" s="5" t="s">
        <v>131</v>
      </c>
      <c r="D128" s="36"/>
      <c r="E128" s="5" t="s">
        <v>249</v>
      </c>
      <c r="F128" s="35" t="s">
        <v>595</v>
      </c>
      <c r="G128" s="6" t="s">
        <v>253</v>
      </c>
      <c r="H128" s="4">
        <v>43586</v>
      </c>
      <c r="I128" s="4">
        <v>43886</v>
      </c>
      <c r="J128" s="37"/>
      <c r="K128" s="5" t="s">
        <v>2</v>
      </c>
      <c r="L128" s="5" t="s">
        <v>246</v>
      </c>
      <c r="M128" s="5"/>
      <c r="N128" s="5"/>
      <c r="O128" s="5" t="s">
        <v>596</v>
      </c>
      <c r="P128" s="5"/>
      <c r="Q128" s="5"/>
      <c r="R128" s="5" t="s">
        <v>353</v>
      </c>
      <c r="S128" s="5"/>
      <c r="T128" s="5"/>
      <c r="U128" s="5"/>
      <c r="V128" s="5"/>
      <c r="W128" s="5"/>
      <c r="X128" s="5"/>
      <c r="Y128" s="5" t="s">
        <v>131</v>
      </c>
      <c r="Z128" s="5"/>
      <c r="AA128" s="5"/>
      <c r="AB128" s="5" t="s">
        <v>252</v>
      </c>
      <c r="AC128" s="5" t="s">
        <v>597</v>
      </c>
      <c r="AD128" s="5"/>
    </row>
    <row r="129" spans="1:30" x14ac:dyDescent="0.25">
      <c r="A129" t="s">
        <v>246</v>
      </c>
      <c r="B129" s="4">
        <v>43646</v>
      </c>
      <c r="C129" s="5" t="s">
        <v>132</v>
      </c>
      <c r="D129" s="36"/>
      <c r="E129" s="5" t="s">
        <v>249</v>
      </c>
      <c r="F129" s="35" t="s">
        <v>598</v>
      </c>
      <c r="G129" s="6" t="s">
        <v>253</v>
      </c>
      <c r="H129" s="4">
        <v>43586</v>
      </c>
      <c r="I129" s="4">
        <v>43886</v>
      </c>
      <c r="J129" s="37"/>
      <c r="K129" s="5" t="s">
        <v>2</v>
      </c>
      <c r="L129" s="5" t="s">
        <v>246</v>
      </c>
      <c r="M129" s="5"/>
      <c r="N129" s="5"/>
      <c r="O129" s="5" t="s">
        <v>599</v>
      </c>
      <c r="P129" s="5"/>
      <c r="Q129" s="5"/>
      <c r="R129" s="5" t="s">
        <v>353</v>
      </c>
      <c r="S129" s="5"/>
      <c r="T129" s="5"/>
      <c r="U129" s="5"/>
      <c r="V129" s="5"/>
      <c r="W129" s="5"/>
      <c r="X129" s="5"/>
      <c r="Y129" s="5" t="s">
        <v>132</v>
      </c>
      <c r="Z129" s="5"/>
      <c r="AA129" s="5"/>
      <c r="AB129" s="5" t="s">
        <v>252</v>
      </c>
      <c r="AC129" s="5" t="s">
        <v>600</v>
      </c>
      <c r="AD129" s="5"/>
    </row>
    <row r="130" spans="1:30" x14ac:dyDescent="0.25">
      <c r="A130" t="s">
        <v>246</v>
      </c>
      <c r="B130" s="4">
        <v>43646</v>
      </c>
      <c r="C130" s="5" t="s">
        <v>133</v>
      </c>
      <c r="D130" s="36"/>
      <c r="E130" s="5" t="s">
        <v>249</v>
      </c>
      <c r="F130" s="35" t="s">
        <v>601</v>
      </c>
      <c r="G130" s="6" t="s">
        <v>253</v>
      </c>
      <c r="H130" s="4">
        <v>43586</v>
      </c>
      <c r="I130" s="4">
        <v>43886</v>
      </c>
      <c r="J130" s="37"/>
      <c r="K130" s="5" t="s">
        <v>2</v>
      </c>
      <c r="L130" s="5" t="s">
        <v>246</v>
      </c>
      <c r="M130" s="5"/>
      <c r="N130" s="5"/>
      <c r="O130" s="5" t="s">
        <v>602</v>
      </c>
      <c r="P130" s="5"/>
      <c r="Q130" s="5"/>
      <c r="R130" s="5" t="s">
        <v>353</v>
      </c>
      <c r="S130" s="5"/>
      <c r="T130" s="5"/>
      <c r="U130" s="5"/>
      <c r="V130" s="5"/>
      <c r="W130" s="5"/>
      <c r="X130" s="5"/>
      <c r="Y130" s="5" t="s">
        <v>133</v>
      </c>
      <c r="Z130" s="5"/>
      <c r="AA130" s="5"/>
      <c r="AB130" s="5" t="s">
        <v>252</v>
      </c>
      <c r="AC130" s="5" t="s">
        <v>603</v>
      </c>
      <c r="AD130" s="5"/>
    </row>
    <row r="131" spans="1:30" x14ac:dyDescent="0.25">
      <c r="A131" t="s">
        <v>246</v>
      </c>
      <c r="B131" s="4">
        <v>43646</v>
      </c>
      <c r="C131" s="5" t="s">
        <v>134</v>
      </c>
      <c r="D131" s="36"/>
      <c r="E131" s="5" t="s">
        <v>249</v>
      </c>
      <c r="F131" s="35" t="s">
        <v>604</v>
      </c>
      <c r="G131" s="6" t="s">
        <v>253</v>
      </c>
      <c r="H131" s="4">
        <v>43586</v>
      </c>
      <c r="I131" s="4">
        <v>43886</v>
      </c>
      <c r="J131" s="37"/>
      <c r="K131" s="5" t="s">
        <v>2</v>
      </c>
      <c r="L131" s="5" t="s">
        <v>246</v>
      </c>
      <c r="M131" s="5"/>
      <c r="N131" s="5"/>
      <c r="O131" s="5" t="s">
        <v>605</v>
      </c>
      <c r="P131" s="5"/>
      <c r="Q131" s="5"/>
      <c r="R131" s="5" t="s">
        <v>353</v>
      </c>
      <c r="S131" s="5"/>
      <c r="T131" s="5"/>
      <c r="U131" s="5"/>
      <c r="V131" s="5"/>
      <c r="W131" s="5"/>
      <c r="X131" s="5"/>
      <c r="Y131" s="5" t="s">
        <v>134</v>
      </c>
      <c r="Z131" s="5"/>
      <c r="AA131" s="5"/>
      <c r="AB131" s="5" t="s">
        <v>252</v>
      </c>
      <c r="AC131" s="5" t="s">
        <v>606</v>
      </c>
      <c r="AD131" s="5"/>
    </row>
    <row r="132" spans="1:30" x14ac:dyDescent="0.25">
      <c r="A132" t="s">
        <v>246</v>
      </c>
      <c r="B132" s="4">
        <v>43646</v>
      </c>
      <c r="C132" s="5" t="s">
        <v>135</v>
      </c>
      <c r="D132" s="36"/>
      <c r="E132" s="5" t="s">
        <v>249</v>
      </c>
      <c r="F132" s="35" t="s">
        <v>607</v>
      </c>
      <c r="G132" s="6" t="s">
        <v>253</v>
      </c>
      <c r="H132" s="4">
        <v>43586</v>
      </c>
      <c r="I132" s="4">
        <v>43886</v>
      </c>
      <c r="J132" s="37"/>
      <c r="K132" s="5" t="s">
        <v>2</v>
      </c>
      <c r="L132" s="5" t="s">
        <v>246</v>
      </c>
      <c r="M132" s="5"/>
      <c r="N132" s="5"/>
      <c r="O132" s="5" t="s">
        <v>608</v>
      </c>
      <c r="P132" s="5"/>
      <c r="Q132" s="5"/>
      <c r="R132" s="5" t="s">
        <v>353</v>
      </c>
      <c r="S132" s="5"/>
      <c r="T132" s="5"/>
      <c r="U132" s="5"/>
      <c r="V132" s="5"/>
      <c r="W132" s="5"/>
      <c r="X132" s="5"/>
      <c r="Y132" s="5" t="s">
        <v>135</v>
      </c>
      <c r="Z132" s="5"/>
      <c r="AA132" s="5"/>
      <c r="AB132" s="5" t="s">
        <v>252</v>
      </c>
      <c r="AC132" s="5" t="s">
        <v>609</v>
      </c>
      <c r="AD132" s="5"/>
    </row>
    <row r="133" spans="1:30" x14ac:dyDescent="0.25">
      <c r="A133" t="s">
        <v>246</v>
      </c>
      <c r="B133" s="4">
        <v>43646</v>
      </c>
      <c r="C133" s="5" t="s">
        <v>136</v>
      </c>
      <c r="D133" s="36"/>
      <c r="E133" s="5" t="s">
        <v>249</v>
      </c>
      <c r="F133" s="35" t="s">
        <v>610</v>
      </c>
      <c r="G133" s="6" t="s">
        <v>253</v>
      </c>
      <c r="H133" s="4">
        <v>43586</v>
      </c>
      <c r="I133" s="4">
        <v>43886</v>
      </c>
      <c r="J133" s="37"/>
      <c r="K133" s="5" t="s">
        <v>2</v>
      </c>
      <c r="L133" s="5" t="s">
        <v>246</v>
      </c>
      <c r="M133" s="5"/>
      <c r="N133" s="5"/>
      <c r="O133" s="5" t="s">
        <v>611</v>
      </c>
      <c r="P133" s="5"/>
      <c r="Q133" s="5"/>
      <c r="R133" s="5" t="s">
        <v>353</v>
      </c>
      <c r="S133" s="5"/>
      <c r="T133" s="5"/>
      <c r="U133" s="5"/>
      <c r="V133" s="5"/>
      <c r="W133" s="5"/>
      <c r="X133" s="5"/>
      <c r="Y133" s="5" t="s">
        <v>136</v>
      </c>
      <c r="Z133" s="5"/>
      <c r="AA133" s="5"/>
      <c r="AB133" s="5" t="s">
        <v>252</v>
      </c>
      <c r="AC133" s="5" t="s">
        <v>612</v>
      </c>
      <c r="AD133" s="5"/>
    </row>
    <row r="134" spans="1:30" x14ac:dyDescent="0.25">
      <c r="A134" t="s">
        <v>246</v>
      </c>
      <c r="B134" s="4">
        <v>43646</v>
      </c>
      <c r="C134" s="5" t="s">
        <v>137</v>
      </c>
      <c r="D134" s="36"/>
      <c r="E134" s="5" t="s">
        <v>249</v>
      </c>
      <c r="F134" s="35" t="s">
        <v>613</v>
      </c>
      <c r="G134" s="6" t="s">
        <v>253</v>
      </c>
      <c r="H134" s="4">
        <v>43586</v>
      </c>
      <c r="I134" s="4">
        <v>43886</v>
      </c>
      <c r="J134" s="37"/>
      <c r="K134" s="5" t="s">
        <v>2</v>
      </c>
      <c r="L134" s="5" t="s">
        <v>246</v>
      </c>
      <c r="M134" s="5"/>
      <c r="N134" s="5"/>
      <c r="O134" s="5" t="s">
        <v>614</v>
      </c>
      <c r="P134" s="5"/>
      <c r="Q134" s="5"/>
      <c r="R134" s="5" t="s">
        <v>353</v>
      </c>
      <c r="S134" s="5"/>
      <c r="T134" s="5"/>
      <c r="U134" s="5"/>
      <c r="V134" s="5"/>
      <c r="W134" s="5"/>
      <c r="X134" s="5"/>
      <c r="Y134" s="5" t="s">
        <v>137</v>
      </c>
      <c r="Z134" s="5"/>
      <c r="AA134" s="5"/>
      <c r="AB134" s="5" t="s">
        <v>252</v>
      </c>
      <c r="AC134" s="5" t="s">
        <v>615</v>
      </c>
      <c r="AD134" s="5"/>
    </row>
    <row r="135" spans="1:30" x14ac:dyDescent="0.25">
      <c r="A135" t="s">
        <v>246</v>
      </c>
      <c r="B135" s="4">
        <v>43646</v>
      </c>
      <c r="C135" s="5" t="s">
        <v>138</v>
      </c>
      <c r="D135" s="36"/>
      <c r="E135" s="5" t="s">
        <v>249</v>
      </c>
      <c r="F135" s="35" t="s">
        <v>616</v>
      </c>
      <c r="G135" s="6" t="s">
        <v>253</v>
      </c>
      <c r="H135" s="4">
        <v>43586</v>
      </c>
      <c r="I135" s="4">
        <v>43886</v>
      </c>
      <c r="J135" s="37"/>
      <c r="K135" s="5" t="s">
        <v>2</v>
      </c>
      <c r="L135" s="5" t="s">
        <v>246</v>
      </c>
      <c r="M135" s="5"/>
      <c r="N135" s="5"/>
      <c r="O135" s="5" t="s">
        <v>617</v>
      </c>
      <c r="P135" s="5"/>
      <c r="Q135" s="5"/>
      <c r="R135" s="5" t="s">
        <v>353</v>
      </c>
      <c r="S135" s="5"/>
      <c r="T135" s="5"/>
      <c r="U135" s="5"/>
      <c r="V135" s="5"/>
      <c r="W135" s="5"/>
      <c r="X135" s="5"/>
      <c r="Y135" s="5" t="s">
        <v>138</v>
      </c>
      <c r="Z135" s="5"/>
      <c r="AA135" s="5"/>
      <c r="AB135" s="5" t="s">
        <v>252</v>
      </c>
      <c r="AC135" s="5" t="s">
        <v>618</v>
      </c>
      <c r="AD135" s="5"/>
    </row>
    <row r="136" spans="1:30" x14ac:dyDescent="0.25">
      <c r="A136" t="s">
        <v>246</v>
      </c>
      <c r="B136" s="4">
        <v>43646</v>
      </c>
      <c r="C136" s="5" t="s">
        <v>139</v>
      </c>
      <c r="D136" s="36"/>
      <c r="E136" s="5" t="s">
        <v>249</v>
      </c>
      <c r="F136" s="35" t="s">
        <v>619</v>
      </c>
      <c r="G136" s="6" t="s">
        <v>253</v>
      </c>
      <c r="H136" s="4">
        <v>43586</v>
      </c>
      <c r="I136" s="4">
        <v>43886</v>
      </c>
      <c r="J136" s="37"/>
      <c r="K136" s="5" t="s">
        <v>2</v>
      </c>
      <c r="L136" s="5" t="s">
        <v>246</v>
      </c>
      <c r="M136" s="5"/>
      <c r="N136" s="5"/>
      <c r="O136" s="5" t="s">
        <v>620</v>
      </c>
      <c r="P136" s="5"/>
      <c r="Q136" s="5"/>
      <c r="R136" s="5" t="s">
        <v>353</v>
      </c>
      <c r="S136" s="5"/>
      <c r="T136" s="5"/>
      <c r="U136" s="5"/>
      <c r="V136" s="5"/>
      <c r="W136" s="5"/>
      <c r="X136" s="5"/>
      <c r="Y136" s="5" t="s">
        <v>139</v>
      </c>
      <c r="Z136" s="5"/>
      <c r="AA136" s="5"/>
      <c r="AB136" s="5" t="s">
        <v>252</v>
      </c>
      <c r="AC136" s="5" t="s">
        <v>621</v>
      </c>
      <c r="AD136" s="5"/>
    </row>
    <row r="137" spans="1:30" x14ac:dyDescent="0.25">
      <c r="A137" t="s">
        <v>246</v>
      </c>
      <c r="B137" s="4">
        <v>43646</v>
      </c>
      <c r="C137" s="5" t="s">
        <v>140</v>
      </c>
      <c r="D137" s="36"/>
      <c r="E137" s="5" t="s">
        <v>249</v>
      </c>
      <c r="F137" s="35" t="s">
        <v>622</v>
      </c>
      <c r="G137" s="6" t="s">
        <v>253</v>
      </c>
      <c r="H137" s="4">
        <v>43586</v>
      </c>
      <c r="I137" s="4">
        <v>43886</v>
      </c>
      <c r="J137" s="37"/>
      <c r="K137" s="5" t="s">
        <v>2</v>
      </c>
      <c r="L137" s="5" t="s">
        <v>246</v>
      </c>
      <c r="M137" s="5"/>
      <c r="N137" s="5"/>
      <c r="O137" s="5" t="s">
        <v>623</v>
      </c>
      <c r="P137" s="5"/>
      <c r="Q137" s="5"/>
      <c r="R137" s="5" t="s">
        <v>353</v>
      </c>
      <c r="S137" s="5"/>
      <c r="T137" s="5"/>
      <c r="U137" s="5"/>
      <c r="V137" s="5"/>
      <c r="W137" s="5"/>
      <c r="X137" s="5"/>
      <c r="Y137" s="5" t="s">
        <v>140</v>
      </c>
      <c r="Z137" s="5"/>
      <c r="AA137" s="5"/>
      <c r="AB137" s="5" t="s">
        <v>252</v>
      </c>
      <c r="AC137" s="5" t="s">
        <v>624</v>
      </c>
      <c r="AD137" s="5"/>
    </row>
    <row r="138" spans="1:30" x14ac:dyDescent="0.25">
      <c r="A138" t="s">
        <v>246</v>
      </c>
      <c r="B138" s="4">
        <v>43646</v>
      </c>
      <c r="C138" s="5" t="s">
        <v>141</v>
      </c>
      <c r="D138" s="36"/>
      <c r="E138" s="5" t="s">
        <v>249</v>
      </c>
      <c r="F138" s="35" t="s">
        <v>625</v>
      </c>
      <c r="G138" s="6" t="s">
        <v>253</v>
      </c>
      <c r="H138" s="4">
        <v>43586</v>
      </c>
      <c r="I138" s="4">
        <v>43886</v>
      </c>
      <c r="J138" s="37"/>
      <c r="K138" s="5" t="s">
        <v>2</v>
      </c>
      <c r="L138" s="5" t="s">
        <v>246</v>
      </c>
      <c r="M138" s="5"/>
      <c r="N138" s="5"/>
      <c r="O138" s="5" t="s">
        <v>626</v>
      </c>
      <c r="P138" s="5"/>
      <c r="Q138" s="5"/>
      <c r="R138" s="5" t="s">
        <v>353</v>
      </c>
      <c r="S138" s="5"/>
      <c r="T138" s="5"/>
      <c r="U138" s="5"/>
      <c r="V138" s="5"/>
      <c r="W138" s="5"/>
      <c r="X138" s="5"/>
      <c r="Y138" s="5" t="s">
        <v>141</v>
      </c>
      <c r="Z138" s="5"/>
      <c r="AA138" s="5"/>
      <c r="AB138" s="5" t="s">
        <v>252</v>
      </c>
      <c r="AC138" s="5" t="s">
        <v>627</v>
      </c>
      <c r="AD138" s="5"/>
    </row>
    <row r="139" spans="1:30" x14ac:dyDescent="0.25">
      <c r="A139" t="s">
        <v>246</v>
      </c>
      <c r="B139" s="4">
        <v>43646</v>
      </c>
      <c r="C139" s="5" t="s">
        <v>142</v>
      </c>
      <c r="D139" s="36"/>
      <c r="E139" s="5" t="s">
        <v>249</v>
      </c>
      <c r="F139" s="35" t="s">
        <v>628</v>
      </c>
      <c r="G139" s="6" t="s">
        <v>253</v>
      </c>
      <c r="H139" s="4">
        <v>43586</v>
      </c>
      <c r="I139" s="4">
        <v>43886</v>
      </c>
      <c r="J139" s="37"/>
      <c r="K139" s="5" t="s">
        <v>2</v>
      </c>
      <c r="L139" s="5" t="s">
        <v>246</v>
      </c>
      <c r="M139" s="5"/>
      <c r="N139" s="5"/>
      <c r="O139" s="5" t="s">
        <v>629</v>
      </c>
      <c r="P139" s="5"/>
      <c r="Q139" s="5"/>
      <c r="R139" s="5" t="s">
        <v>353</v>
      </c>
      <c r="S139" s="5"/>
      <c r="T139" s="5"/>
      <c r="U139" s="5"/>
      <c r="V139" s="5"/>
      <c r="W139" s="5"/>
      <c r="X139" s="5"/>
      <c r="Y139" s="5" t="s">
        <v>142</v>
      </c>
      <c r="Z139" s="5"/>
      <c r="AA139" s="5"/>
      <c r="AB139" s="5" t="s">
        <v>252</v>
      </c>
      <c r="AC139" s="5" t="s">
        <v>630</v>
      </c>
      <c r="AD139" s="5"/>
    </row>
    <row r="140" spans="1:30" x14ac:dyDescent="0.25">
      <c r="A140" t="s">
        <v>246</v>
      </c>
      <c r="B140" s="4">
        <v>43646</v>
      </c>
      <c r="C140" s="5" t="s">
        <v>143</v>
      </c>
      <c r="D140" s="36"/>
      <c r="E140" s="5" t="s">
        <v>249</v>
      </c>
      <c r="F140" s="35" t="s">
        <v>631</v>
      </c>
      <c r="G140" s="6" t="s">
        <v>253</v>
      </c>
      <c r="H140" s="4">
        <v>43586</v>
      </c>
      <c r="I140" s="4">
        <v>43886</v>
      </c>
      <c r="J140" s="37"/>
      <c r="K140" s="5" t="s">
        <v>2</v>
      </c>
      <c r="L140" s="5" t="s">
        <v>246</v>
      </c>
      <c r="M140" s="5"/>
      <c r="N140" s="5"/>
      <c r="O140" s="5" t="s">
        <v>632</v>
      </c>
      <c r="P140" s="5"/>
      <c r="Q140" s="5"/>
      <c r="R140" s="5" t="s">
        <v>353</v>
      </c>
      <c r="S140" s="5"/>
      <c r="T140" s="5"/>
      <c r="U140" s="5"/>
      <c r="V140" s="5"/>
      <c r="W140" s="5"/>
      <c r="X140" s="5"/>
      <c r="Y140" s="5" t="s">
        <v>143</v>
      </c>
      <c r="Z140" s="5"/>
      <c r="AA140" s="5"/>
      <c r="AB140" s="5" t="s">
        <v>252</v>
      </c>
      <c r="AC140" s="5" t="s">
        <v>633</v>
      </c>
      <c r="AD140" s="5"/>
    </row>
    <row r="141" spans="1:30" x14ac:dyDescent="0.25">
      <c r="A141" t="s">
        <v>246</v>
      </c>
      <c r="B141" s="4">
        <v>43646</v>
      </c>
      <c r="C141" s="5" t="s">
        <v>144</v>
      </c>
      <c r="D141" s="36"/>
      <c r="E141" s="5" t="s">
        <v>249</v>
      </c>
      <c r="F141" s="35" t="s">
        <v>634</v>
      </c>
      <c r="G141" s="6" t="s">
        <v>253</v>
      </c>
      <c r="H141" s="4">
        <v>43586</v>
      </c>
      <c r="I141" s="4">
        <v>43886</v>
      </c>
      <c r="J141" s="37"/>
      <c r="K141" s="5" t="s">
        <v>2</v>
      </c>
      <c r="L141" s="5" t="s">
        <v>246</v>
      </c>
      <c r="M141" s="5"/>
      <c r="N141" s="5"/>
      <c r="O141" s="5" t="s">
        <v>635</v>
      </c>
      <c r="P141" s="5"/>
      <c r="Q141" s="5"/>
      <c r="R141" s="5" t="s">
        <v>353</v>
      </c>
      <c r="S141" s="5"/>
      <c r="T141" s="5"/>
      <c r="U141" s="5"/>
      <c r="V141" s="5"/>
      <c r="W141" s="5"/>
      <c r="X141" s="5"/>
      <c r="Y141" s="5" t="s">
        <v>144</v>
      </c>
      <c r="Z141" s="5"/>
      <c r="AA141" s="5"/>
      <c r="AB141" s="5" t="s">
        <v>252</v>
      </c>
      <c r="AC141" s="5" t="s">
        <v>636</v>
      </c>
      <c r="AD141" s="5"/>
    </row>
    <row r="142" spans="1:30" x14ac:dyDescent="0.25">
      <c r="A142" t="s">
        <v>246</v>
      </c>
      <c r="B142" s="4">
        <v>43646</v>
      </c>
      <c r="C142" s="5" t="s">
        <v>145</v>
      </c>
      <c r="D142" s="36"/>
      <c r="E142" s="5" t="s">
        <v>249</v>
      </c>
      <c r="F142" s="35" t="s">
        <v>637</v>
      </c>
      <c r="G142" s="6" t="s">
        <v>253</v>
      </c>
      <c r="H142" s="4">
        <v>43586</v>
      </c>
      <c r="I142" s="4">
        <v>43886</v>
      </c>
      <c r="J142" s="37"/>
      <c r="K142" s="5" t="s">
        <v>2</v>
      </c>
      <c r="L142" s="5" t="s">
        <v>246</v>
      </c>
      <c r="M142" s="5"/>
      <c r="N142" s="5"/>
      <c r="O142" s="5" t="s">
        <v>638</v>
      </c>
      <c r="P142" s="5"/>
      <c r="Q142" s="5"/>
      <c r="R142" s="5" t="s">
        <v>353</v>
      </c>
      <c r="S142" s="5"/>
      <c r="T142" s="5"/>
      <c r="U142" s="5"/>
      <c r="V142" s="5"/>
      <c r="W142" s="5"/>
      <c r="X142" s="5"/>
      <c r="Y142" s="5" t="s">
        <v>145</v>
      </c>
      <c r="Z142" s="5"/>
      <c r="AA142" s="5"/>
      <c r="AB142" s="5" t="s">
        <v>252</v>
      </c>
      <c r="AC142" s="5" t="s">
        <v>639</v>
      </c>
      <c r="AD142" s="5"/>
    </row>
    <row r="143" spans="1:30" x14ac:dyDescent="0.25">
      <c r="A143" t="s">
        <v>246</v>
      </c>
      <c r="B143" s="4">
        <v>43646</v>
      </c>
      <c r="C143" s="5" t="s">
        <v>146</v>
      </c>
      <c r="D143" s="36"/>
      <c r="E143" s="5" t="s">
        <v>249</v>
      </c>
      <c r="F143" s="35" t="s">
        <v>640</v>
      </c>
      <c r="G143" s="6" t="s">
        <v>253</v>
      </c>
      <c r="H143" s="4">
        <v>43586</v>
      </c>
      <c r="I143" s="4">
        <v>43886</v>
      </c>
      <c r="J143" s="37"/>
      <c r="K143" s="5" t="s">
        <v>2</v>
      </c>
      <c r="L143" s="5" t="s">
        <v>246</v>
      </c>
      <c r="M143" s="5"/>
      <c r="N143" s="5"/>
      <c r="O143" s="5" t="s">
        <v>641</v>
      </c>
      <c r="P143" s="5"/>
      <c r="Q143" s="5"/>
      <c r="R143" s="5" t="s">
        <v>353</v>
      </c>
      <c r="S143" s="5"/>
      <c r="T143" s="5"/>
      <c r="U143" s="5"/>
      <c r="V143" s="5"/>
      <c r="W143" s="5"/>
      <c r="X143" s="5"/>
      <c r="Y143" s="5" t="s">
        <v>146</v>
      </c>
      <c r="Z143" s="5"/>
      <c r="AA143" s="5"/>
      <c r="AB143" s="5" t="s">
        <v>252</v>
      </c>
      <c r="AC143" s="5" t="s">
        <v>642</v>
      </c>
      <c r="AD143" s="5"/>
    </row>
    <row r="144" spans="1:30" x14ac:dyDescent="0.25">
      <c r="A144" t="s">
        <v>246</v>
      </c>
      <c r="B144" s="4">
        <v>43646</v>
      </c>
      <c r="C144" s="5" t="s">
        <v>147</v>
      </c>
      <c r="D144" s="36"/>
      <c r="E144" s="5" t="s">
        <v>249</v>
      </c>
      <c r="F144" s="35" t="s">
        <v>643</v>
      </c>
      <c r="G144" s="6" t="s">
        <v>253</v>
      </c>
      <c r="H144" s="4">
        <v>43586</v>
      </c>
      <c r="I144" s="4">
        <v>43886</v>
      </c>
      <c r="J144" s="37"/>
      <c r="K144" s="5" t="s">
        <v>2</v>
      </c>
      <c r="L144" s="5" t="s">
        <v>246</v>
      </c>
      <c r="M144" s="5"/>
      <c r="N144" s="5"/>
      <c r="O144" s="5" t="s">
        <v>644</v>
      </c>
      <c r="P144" s="5"/>
      <c r="Q144" s="5"/>
      <c r="R144" s="5" t="s">
        <v>353</v>
      </c>
      <c r="S144" s="5"/>
      <c r="T144" s="5"/>
      <c r="U144" s="5"/>
      <c r="V144" s="5"/>
      <c r="W144" s="5"/>
      <c r="X144" s="5"/>
      <c r="Y144" s="5" t="s">
        <v>147</v>
      </c>
      <c r="Z144" s="5"/>
      <c r="AA144" s="5"/>
      <c r="AB144" s="5" t="s">
        <v>252</v>
      </c>
      <c r="AC144" s="5" t="s">
        <v>645</v>
      </c>
      <c r="AD144" s="5"/>
    </row>
    <row r="145" spans="1:30" x14ac:dyDescent="0.25">
      <c r="A145" t="s">
        <v>246</v>
      </c>
      <c r="B145" s="4">
        <v>43646</v>
      </c>
      <c r="C145" s="5" t="s">
        <v>148</v>
      </c>
      <c r="D145" s="36"/>
      <c r="E145" s="5" t="s">
        <v>249</v>
      </c>
      <c r="F145" s="35" t="s">
        <v>351</v>
      </c>
      <c r="G145" s="6" t="s">
        <v>253</v>
      </c>
      <c r="H145" s="4">
        <v>43586</v>
      </c>
      <c r="I145" s="4">
        <v>43671</v>
      </c>
      <c r="J145" s="37"/>
      <c r="K145" s="5" t="s">
        <v>2</v>
      </c>
      <c r="L145" s="5" t="s">
        <v>246</v>
      </c>
      <c r="M145" s="5"/>
      <c r="N145" s="5"/>
      <c r="O145" s="5" t="s">
        <v>646</v>
      </c>
      <c r="P145" s="5"/>
      <c r="Q145" s="5"/>
      <c r="R145" s="5" t="s">
        <v>353</v>
      </c>
      <c r="S145" s="5"/>
      <c r="T145" s="5"/>
      <c r="U145" s="5"/>
      <c r="V145" s="5"/>
      <c r="W145" s="5"/>
      <c r="X145" s="5"/>
      <c r="Y145" s="5" t="s">
        <v>148</v>
      </c>
      <c r="Z145" s="5"/>
      <c r="AA145" s="5"/>
      <c r="AB145" s="5" t="s">
        <v>256</v>
      </c>
      <c r="AC145" s="5" t="s">
        <v>354</v>
      </c>
      <c r="AD145" s="5"/>
    </row>
    <row r="146" spans="1:30" x14ac:dyDescent="0.25">
      <c r="A146" t="s">
        <v>246</v>
      </c>
      <c r="B146" s="4">
        <v>43646</v>
      </c>
      <c r="C146" s="5" t="s">
        <v>149</v>
      </c>
      <c r="D146" s="36"/>
      <c r="E146" s="5" t="s">
        <v>249</v>
      </c>
      <c r="F146" s="35" t="s">
        <v>647</v>
      </c>
      <c r="G146" s="6" t="s">
        <v>253</v>
      </c>
      <c r="H146" s="4">
        <v>43586</v>
      </c>
      <c r="I146" s="4">
        <v>43671</v>
      </c>
      <c r="J146" s="37"/>
      <c r="K146" s="5" t="s">
        <v>2</v>
      </c>
      <c r="L146" s="5" t="s">
        <v>246</v>
      </c>
      <c r="M146" s="5"/>
      <c r="N146" s="5"/>
      <c r="O146" s="5" t="s">
        <v>648</v>
      </c>
      <c r="P146" s="5"/>
      <c r="Q146" s="5"/>
      <c r="R146" s="5" t="s">
        <v>353</v>
      </c>
      <c r="S146" s="5"/>
      <c r="T146" s="5"/>
      <c r="U146" s="5"/>
      <c r="V146" s="5"/>
      <c r="W146" s="5"/>
      <c r="X146" s="5"/>
      <c r="Y146" s="5" t="s">
        <v>149</v>
      </c>
      <c r="Z146" s="5"/>
      <c r="AA146" s="5"/>
      <c r="AB146" s="5" t="s">
        <v>252</v>
      </c>
      <c r="AC146" s="5" t="s">
        <v>649</v>
      </c>
      <c r="AD146" s="5"/>
    </row>
    <row r="147" spans="1:30" x14ac:dyDescent="0.25">
      <c r="A147" t="s">
        <v>246</v>
      </c>
      <c r="B147" s="4">
        <v>43646</v>
      </c>
      <c r="C147" s="5" t="s">
        <v>150</v>
      </c>
      <c r="D147" s="36"/>
      <c r="E147" s="5" t="s">
        <v>249</v>
      </c>
      <c r="F147" s="35" t="s">
        <v>650</v>
      </c>
      <c r="G147" s="6" t="s">
        <v>253</v>
      </c>
      <c r="H147" s="4">
        <v>43586</v>
      </c>
      <c r="I147" s="4">
        <v>43671</v>
      </c>
      <c r="J147" s="37"/>
      <c r="K147" s="5" t="s">
        <v>2</v>
      </c>
      <c r="L147" s="5" t="s">
        <v>246</v>
      </c>
      <c r="M147" s="5"/>
      <c r="N147" s="5"/>
      <c r="O147" s="5" t="s">
        <v>651</v>
      </c>
      <c r="P147" s="5"/>
      <c r="Q147" s="5"/>
      <c r="R147" s="5" t="s">
        <v>353</v>
      </c>
      <c r="S147" s="5"/>
      <c r="T147" s="5"/>
      <c r="U147" s="5"/>
      <c r="V147" s="5"/>
      <c r="W147" s="5"/>
      <c r="X147" s="5"/>
      <c r="Y147" s="5" t="s">
        <v>150</v>
      </c>
      <c r="Z147" s="5"/>
      <c r="AA147" s="5"/>
      <c r="AB147" s="5" t="s">
        <v>252</v>
      </c>
      <c r="AC147" s="5" t="s">
        <v>652</v>
      </c>
      <c r="AD147" s="5"/>
    </row>
    <row r="148" spans="1:30" x14ac:dyDescent="0.25">
      <c r="A148" t="s">
        <v>246</v>
      </c>
      <c r="B148" s="4">
        <v>43646</v>
      </c>
      <c r="C148" s="5" t="s">
        <v>151</v>
      </c>
      <c r="D148" s="36"/>
      <c r="E148" s="5" t="s">
        <v>249</v>
      </c>
      <c r="F148" s="35" t="s">
        <v>653</v>
      </c>
      <c r="G148" s="6" t="s">
        <v>253</v>
      </c>
      <c r="H148" s="4">
        <v>43586</v>
      </c>
      <c r="I148" s="4">
        <v>43671</v>
      </c>
      <c r="J148" s="37"/>
      <c r="K148" s="5" t="s">
        <v>2</v>
      </c>
      <c r="L148" s="5" t="s">
        <v>246</v>
      </c>
      <c r="M148" s="5"/>
      <c r="N148" s="5"/>
      <c r="O148" s="5" t="s">
        <v>654</v>
      </c>
      <c r="P148" s="5"/>
      <c r="Q148" s="5"/>
      <c r="R148" s="5" t="s">
        <v>353</v>
      </c>
      <c r="S148" s="5"/>
      <c r="T148" s="5"/>
      <c r="U148" s="5"/>
      <c r="V148" s="5"/>
      <c r="W148" s="5"/>
      <c r="X148" s="5"/>
      <c r="Y148" s="5" t="s">
        <v>151</v>
      </c>
      <c r="Z148" s="5"/>
      <c r="AA148" s="5"/>
      <c r="AB148" s="5" t="s">
        <v>252</v>
      </c>
      <c r="AC148" s="5" t="s">
        <v>655</v>
      </c>
      <c r="AD148" s="5"/>
    </row>
    <row r="149" spans="1:30" x14ac:dyDescent="0.25">
      <c r="A149" t="s">
        <v>246</v>
      </c>
      <c r="B149" s="4">
        <v>43646</v>
      </c>
      <c r="C149" s="5" t="s">
        <v>152</v>
      </c>
      <c r="D149" s="36"/>
      <c r="E149" s="5" t="s">
        <v>249</v>
      </c>
      <c r="F149" s="35" t="s">
        <v>656</v>
      </c>
      <c r="G149" s="6" t="s">
        <v>253</v>
      </c>
      <c r="H149" s="4">
        <v>43586</v>
      </c>
      <c r="I149" s="4">
        <v>43671</v>
      </c>
      <c r="J149" s="37"/>
      <c r="K149" s="5" t="s">
        <v>2</v>
      </c>
      <c r="L149" s="5" t="s">
        <v>246</v>
      </c>
      <c r="M149" s="5"/>
      <c r="N149" s="5"/>
      <c r="O149" s="5" t="s">
        <v>657</v>
      </c>
      <c r="P149" s="5"/>
      <c r="Q149" s="5"/>
      <c r="R149" s="5" t="s">
        <v>353</v>
      </c>
      <c r="S149" s="5"/>
      <c r="T149" s="5"/>
      <c r="U149" s="5"/>
      <c r="V149" s="5"/>
      <c r="W149" s="5"/>
      <c r="X149" s="5"/>
      <c r="Y149" s="5" t="s">
        <v>152</v>
      </c>
      <c r="Z149" s="5"/>
      <c r="AA149" s="5"/>
      <c r="AB149" s="5" t="s">
        <v>252</v>
      </c>
      <c r="AC149" s="5" t="s">
        <v>658</v>
      </c>
      <c r="AD149" s="5"/>
    </row>
    <row r="150" spans="1:30" x14ac:dyDescent="0.25">
      <c r="A150" t="s">
        <v>246</v>
      </c>
      <c r="B150" s="4">
        <v>43646</v>
      </c>
      <c r="C150" s="5" t="s">
        <v>153</v>
      </c>
      <c r="D150" s="36"/>
      <c r="E150" s="5" t="s">
        <v>249</v>
      </c>
      <c r="F150" s="35" t="s">
        <v>659</v>
      </c>
      <c r="G150" s="6" t="s">
        <v>253</v>
      </c>
      <c r="H150" s="4">
        <v>43586</v>
      </c>
      <c r="I150" s="4">
        <v>43671</v>
      </c>
      <c r="J150" s="37"/>
      <c r="K150" s="5" t="s">
        <v>2</v>
      </c>
      <c r="L150" s="5" t="s">
        <v>246</v>
      </c>
      <c r="M150" s="5"/>
      <c r="N150" s="5"/>
      <c r="O150" s="5" t="s">
        <v>660</v>
      </c>
      <c r="P150" s="5"/>
      <c r="Q150" s="5"/>
      <c r="R150" s="5" t="s">
        <v>353</v>
      </c>
      <c r="S150" s="5"/>
      <c r="T150" s="5"/>
      <c r="U150" s="5"/>
      <c r="V150" s="5"/>
      <c r="W150" s="5"/>
      <c r="X150" s="5"/>
      <c r="Y150" s="5" t="s">
        <v>153</v>
      </c>
      <c r="Z150" s="5"/>
      <c r="AA150" s="5"/>
      <c r="AB150" s="5" t="s">
        <v>252</v>
      </c>
      <c r="AC150" s="5" t="s">
        <v>661</v>
      </c>
      <c r="AD150" s="5"/>
    </row>
    <row r="151" spans="1:30" x14ac:dyDescent="0.25">
      <c r="A151" t="s">
        <v>246</v>
      </c>
      <c r="B151" s="4">
        <v>43646</v>
      </c>
      <c r="C151" s="5" t="s">
        <v>154</v>
      </c>
      <c r="D151" s="36"/>
      <c r="E151" s="5" t="s">
        <v>249</v>
      </c>
      <c r="F151" s="35" t="s">
        <v>662</v>
      </c>
      <c r="G151" s="6" t="s">
        <v>253</v>
      </c>
      <c r="H151" s="4">
        <v>43586</v>
      </c>
      <c r="I151" s="4">
        <v>43671</v>
      </c>
      <c r="J151" s="37"/>
      <c r="K151" s="5" t="s">
        <v>2</v>
      </c>
      <c r="L151" s="5" t="s">
        <v>246</v>
      </c>
      <c r="M151" s="5"/>
      <c r="N151" s="5"/>
      <c r="O151" s="5" t="s">
        <v>663</v>
      </c>
      <c r="P151" s="5"/>
      <c r="Q151" s="5"/>
      <c r="R151" s="5" t="s">
        <v>353</v>
      </c>
      <c r="S151" s="5"/>
      <c r="T151" s="5"/>
      <c r="U151" s="5"/>
      <c r="V151" s="5"/>
      <c r="W151" s="5"/>
      <c r="X151" s="5"/>
      <c r="Y151" s="5" t="s">
        <v>154</v>
      </c>
      <c r="Z151" s="5"/>
      <c r="AA151" s="5"/>
      <c r="AB151" s="5" t="s">
        <v>252</v>
      </c>
      <c r="AC151" s="5" t="s">
        <v>664</v>
      </c>
      <c r="AD151" s="5"/>
    </row>
    <row r="152" spans="1:30" x14ac:dyDescent="0.25">
      <c r="A152" t="s">
        <v>246</v>
      </c>
      <c r="B152" s="4">
        <v>43646</v>
      </c>
      <c r="C152" s="5" t="s">
        <v>155</v>
      </c>
      <c r="D152" s="36"/>
      <c r="E152" s="5" t="s">
        <v>249</v>
      </c>
      <c r="F152" s="35" t="s">
        <v>665</v>
      </c>
      <c r="G152" s="6" t="s">
        <v>253</v>
      </c>
      <c r="H152" s="4">
        <v>43586</v>
      </c>
      <c r="I152" s="4">
        <v>43671</v>
      </c>
      <c r="J152" s="37"/>
      <c r="K152" s="5" t="s">
        <v>2</v>
      </c>
      <c r="L152" s="5" t="s">
        <v>246</v>
      </c>
      <c r="M152" s="5"/>
      <c r="N152" s="5"/>
      <c r="O152" s="5" t="s">
        <v>666</v>
      </c>
      <c r="P152" s="5"/>
      <c r="Q152" s="5"/>
      <c r="R152" s="5" t="s">
        <v>353</v>
      </c>
      <c r="S152" s="5"/>
      <c r="T152" s="5"/>
      <c r="U152" s="5"/>
      <c r="V152" s="5"/>
      <c r="W152" s="5"/>
      <c r="X152" s="5"/>
      <c r="Y152" s="5" t="s">
        <v>155</v>
      </c>
      <c r="Z152" s="5"/>
      <c r="AA152" s="5"/>
      <c r="AB152" s="5" t="s">
        <v>252</v>
      </c>
      <c r="AC152" s="5" t="s">
        <v>667</v>
      </c>
      <c r="AD152" s="5"/>
    </row>
    <row r="153" spans="1:30" x14ac:dyDescent="0.25">
      <c r="A153" t="s">
        <v>246</v>
      </c>
      <c r="B153" s="4">
        <v>43646</v>
      </c>
      <c r="C153" s="5" t="s">
        <v>156</v>
      </c>
      <c r="D153" s="36"/>
      <c r="E153" s="5" t="s">
        <v>249</v>
      </c>
      <c r="F153" s="35" t="s">
        <v>668</v>
      </c>
      <c r="G153" s="6" t="s">
        <v>253</v>
      </c>
      <c r="H153" s="4">
        <v>43586</v>
      </c>
      <c r="I153" s="4">
        <v>43671</v>
      </c>
      <c r="J153" s="37"/>
      <c r="K153" s="5" t="s">
        <v>2</v>
      </c>
      <c r="L153" s="5" t="s">
        <v>246</v>
      </c>
      <c r="M153" s="5"/>
      <c r="N153" s="5"/>
      <c r="O153" s="5" t="s">
        <v>669</v>
      </c>
      <c r="P153" s="5"/>
      <c r="Q153" s="5"/>
      <c r="R153" s="5" t="s">
        <v>353</v>
      </c>
      <c r="S153" s="5"/>
      <c r="T153" s="5"/>
      <c r="U153" s="5"/>
      <c r="V153" s="5"/>
      <c r="W153" s="5"/>
      <c r="X153" s="5"/>
      <c r="Y153" s="5" t="s">
        <v>156</v>
      </c>
      <c r="Z153" s="5"/>
      <c r="AA153" s="5"/>
      <c r="AB153" s="5" t="s">
        <v>252</v>
      </c>
      <c r="AC153" s="5" t="s">
        <v>670</v>
      </c>
      <c r="AD153" s="5"/>
    </row>
    <row r="154" spans="1:30" x14ac:dyDescent="0.25">
      <c r="A154" t="s">
        <v>246</v>
      </c>
      <c r="B154" s="4">
        <v>43646</v>
      </c>
      <c r="C154" s="5" t="s">
        <v>157</v>
      </c>
      <c r="D154" s="36"/>
      <c r="E154" s="5" t="s">
        <v>249</v>
      </c>
      <c r="F154" s="35" t="s">
        <v>671</v>
      </c>
      <c r="G154" s="6" t="s">
        <v>253</v>
      </c>
      <c r="H154" s="4">
        <v>43586</v>
      </c>
      <c r="I154" s="4">
        <v>43671</v>
      </c>
      <c r="J154" s="37"/>
      <c r="K154" s="5" t="s">
        <v>2</v>
      </c>
      <c r="L154" s="5" t="s">
        <v>246</v>
      </c>
      <c r="M154" s="5"/>
      <c r="N154" s="5"/>
      <c r="O154" s="5" t="s">
        <v>672</v>
      </c>
      <c r="P154" s="5"/>
      <c r="Q154" s="5"/>
      <c r="R154" s="5" t="s">
        <v>353</v>
      </c>
      <c r="S154" s="5"/>
      <c r="T154" s="5"/>
      <c r="U154" s="5"/>
      <c r="V154" s="5"/>
      <c r="W154" s="5"/>
      <c r="X154" s="5"/>
      <c r="Y154" s="5" t="s">
        <v>157</v>
      </c>
      <c r="Z154" s="5"/>
      <c r="AA154" s="5"/>
      <c r="AB154" s="5" t="s">
        <v>252</v>
      </c>
      <c r="AC154" s="5" t="s">
        <v>673</v>
      </c>
      <c r="AD154" s="5"/>
    </row>
    <row r="155" spans="1:30" x14ac:dyDescent="0.25">
      <c r="A155" t="s">
        <v>246</v>
      </c>
      <c r="B155" s="4">
        <v>43646</v>
      </c>
      <c r="C155" s="5" t="s">
        <v>158</v>
      </c>
      <c r="D155" s="36"/>
      <c r="E155" s="5" t="s">
        <v>249</v>
      </c>
      <c r="F155" s="35" t="s">
        <v>674</v>
      </c>
      <c r="G155" s="6" t="s">
        <v>253</v>
      </c>
      <c r="H155" s="4">
        <v>43586</v>
      </c>
      <c r="I155" s="4">
        <v>43671</v>
      </c>
      <c r="J155" s="37"/>
      <c r="K155" s="5" t="s">
        <v>2</v>
      </c>
      <c r="L155" s="5" t="s">
        <v>246</v>
      </c>
      <c r="M155" s="5"/>
      <c r="N155" s="5"/>
      <c r="O155" s="5" t="s">
        <v>675</v>
      </c>
      <c r="P155" s="5"/>
      <c r="Q155" s="5"/>
      <c r="R155" s="5" t="s">
        <v>353</v>
      </c>
      <c r="S155" s="5"/>
      <c r="T155" s="5"/>
      <c r="U155" s="5"/>
      <c r="V155" s="5"/>
      <c r="W155" s="5"/>
      <c r="X155" s="5"/>
      <c r="Y155" s="5" t="s">
        <v>158</v>
      </c>
      <c r="Z155" s="5"/>
      <c r="AA155" s="5"/>
      <c r="AB155" s="5" t="s">
        <v>252</v>
      </c>
      <c r="AC155" s="5" t="s">
        <v>676</v>
      </c>
      <c r="AD155" s="5"/>
    </row>
    <row r="156" spans="1:30" x14ac:dyDescent="0.25">
      <c r="A156" t="s">
        <v>246</v>
      </c>
      <c r="B156" s="4">
        <v>43646</v>
      </c>
      <c r="C156" s="5" t="s">
        <v>159</v>
      </c>
      <c r="D156" s="36"/>
      <c r="E156" s="5" t="s">
        <v>249</v>
      </c>
      <c r="F156" s="35" t="s">
        <v>677</v>
      </c>
      <c r="G156" s="6" t="s">
        <v>253</v>
      </c>
      <c r="H156" s="4">
        <v>43586</v>
      </c>
      <c r="I156" s="4">
        <v>43671</v>
      </c>
      <c r="J156" s="37"/>
      <c r="K156" s="5" t="s">
        <v>2</v>
      </c>
      <c r="L156" s="5" t="s">
        <v>246</v>
      </c>
      <c r="M156" s="5"/>
      <c r="N156" s="5"/>
      <c r="O156" s="5" t="s">
        <v>678</v>
      </c>
      <c r="P156" s="5"/>
      <c r="Q156" s="5"/>
      <c r="R156" s="5" t="s">
        <v>353</v>
      </c>
      <c r="S156" s="5"/>
      <c r="T156" s="5"/>
      <c r="U156" s="5"/>
      <c r="V156" s="5"/>
      <c r="W156" s="5"/>
      <c r="X156" s="5"/>
      <c r="Y156" s="5" t="s">
        <v>159</v>
      </c>
      <c r="Z156" s="5"/>
      <c r="AA156" s="5"/>
      <c r="AB156" s="5" t="s">
        <v>252</v>
      </c>
      <c r="AC156" s="5" t="s">
        <v>679</v>
      </c>
      <c r="AD156" s="5"/>
    </row>
    <row r="157" spans="1:30" x14ac:dyDescent="0.25">
      <c r="A157" t="s">
        <v>246</v>
      </c>
      <c r="B157" s="4">
        <v>43646</v>
      </c>
      <c r="C157" s="5" t="s">
        <v>160</v>
      </c>
      <c r="D157" s="36"/>
      <c r="E157" s="5" t="s">
        <v>249</v>
      </c>
      <c r="F157" s="35" t="s">
        <v>680</v>
      </c>
      <c r="G157" s="6" t="s">
        <v>253</v>
      </c>
      <c r="H157" s="4">
        <v>43586</v>
      </c>
      <c r="I157" s="4">
        <v>43671</v>
      </c>
      <c r="J157" s="37"/>
      <c r="K157" s="5" t="s">
        <v>2</v>
      </c>
      <c r="L157" s="5" t="s">
        <v>246</v>
      </c>
      <c r="M157" s="5"/>
      <c r="N157" s="5"/>
      <c r="O157" s="5" t="s">
        <v>681</v>
      </c>
      <c r="P157" s="5"/>
      <c r="Q157" s="5"/>
      <c r="R157" s="5" t="s">
        <v>353</v>
      </c>
      <c r="S157" s="5"/>
      <c r="T157" s="5"/>
      <c r="U157" s="5"/>
      <c r="V157" s="5"/>
      <c r="W157" s="5"/>
      <c r="X157" s="5"/>
      <c r="Y157" s="5" t="s">
        <v>160</v>
      </c>
      <c r="Z157" s="5"/>
      <c r="AA157" s="5"/>
      <c r="AB157" s="5" t="s">
        <v>252</v>
      </c>
      <c r="AC157" s="5" t="s">
        <v>682</v>
      </c>
      <c r="AD157" s="5"/>
    </row>
    <row r="158" spans="1:30" x14ac:dyDescent="0.25">
      <c r="A158" t="s">
        <v>246</v>
      </c>
      <c r="B158" s="4">
        <v>43646</v>
      </c>
      <c r="C158" s="5" t="s">
        <v>161</v>
      </c>
      <c r="D158" s="36"/>
      <c r="E158" s="5" t="s">
        <v>249</v>
      </c>
      <c r="F158" s="35" t="s">
        <v>683</v>
      </c>
      <c r="G158" s="6" t="s">
        <v>253</v>
      </c>
      <c r="H158" s="4">
        <v>43586</v>
      </c>
      <c r="I158" s="4">
        <v>43671</v>
      </c>
      <c r="J158" s="37"/>
      <c r="K158" s="5" t="s">
        <v>2</v>
      </c>
      <c r="L158" s="5" t="s">
        <v>246</v>
      </c>
      <c r="M158" s="5"/>
      <c r="N158" s="5"/>
      <c r="O158" s="5" t="s">
        <v>684</v>
      </c>
      <c r="P158" s="5"/>
      <c r="Q158" s="5"/>
      <c r="R158" s="5" t="s">
        <v>353</v>
      </c>
      <c r="S158" s="5"/>
      <c r="T158" s="5"/>
      <c r="U158" s="5"/>
      <c r="V158" s="5"/>
      <c r="W158" s="5"/>
      <c r="X158" s="5"/>
      <c r="Y158" s="5" t="s">
        <v>161</v>
      </c>
      <c r="Z158" s="5"/>
      <c r="AA158" s="5"/>
      <c r="AB158" s="5" t="s">
        <v>252</v>
      </c>
      <c r="AC158" s="5" t="s">
        <v>685</v>
      </c>
      <c r="AD158" s="5"/>
    </row>
    <row r="159" spans="1:30" x14ac:dyDescent="0.25">
      <c r="A159" t="s">
        <v>246</v>
      </c>
      <c r="B159" s="4">
        <v>43646</v>
      </c>
      <c r="C159" s="5" t="s">
        <v>162</v>
      </c>
      <c r="D159" s="36"/>
      <c r="E159" s="5" t="s">
        <v>249</v>
      </c>
      <c r="F159" s="35" t="s">
        <v>686</v>
      </c>
      <c r="G159" s="6" t="s">
        <v>253</v>
      </c>
      <c r="H159" s="4">
        <v>43586</v>
      </c>
      <c r="I159" s="4">
        <v>43671</v>
      </c>
      <c r="J159" s="37"/>
      <c r="K159" s="5" t="s">
        <v>2</v>
      </c>
      <c r="L159" s="5" t="s">
        <v>246</v>
      </c>
      <c r="M159" s="5"/>
      <c r="N159" s="5"/>
      <c r="O159" s="5" t="s">
        <v>687</v>
      </c>
      <c r="P159" s="5"/>
      <c r="Q159" s="5"/>
      <c r="R159" s="5" t="s">
        <v>353</v>
      </c>
      <c r="S159" s="5"/>
      <c r="T159" s="5"/>
      <c r="U159" s="5"/>
      <c r="V159" s="5"/>
      <c r="W159" s="5"/>
      <c r="X159" s="5"/>
      <c r="Y159" s="5" t="s">
        <v>162</v>
      </c>
      <c r="Z159" s="5"/>
      <c r="AA159" s="5"/>
      <c r="AB159" s="5" t="s">
        <v>252</v>
      </c>
      <c r="AC159" s="5" t="s">
        <v>688</v>
      </c>
      <c r="AD159" s="5"/>
    </row>
    <row r="160" spans="1:30" x14ac:dyDescent="0.25">
      <c r="A160" t="s">
        <v>246</v>
      </c>
      <c r="B160" s="4">
        <v>43646</v>
      </c>
      <c r="C160" s="5" t="s">
        <v>163</v>
      </c>
      <c r="D160" s="36"/>
      <c r="E160" s="5" t="s">
        <v>249</v>
      </c>
      <c r="F160" s="35" t="s">
        <v>689</v>
      </c>
      <c r="G160" s="6" t="s">
        <v>253</v>
      </c>
      <c r="H160" s="4">
        <v>43586</v>
      </c>
      <c r="I160" s="4">
        <v>43671</v>
      </c>
      <c r="J160" s="37"/>
      <c r="K160" s="5" t="s">
        <v>2</v>
      </c>
      <c r="L160" s="5" t="s">
        <v>246</v>
      </c>
      <c r="M160" s="5"/>
      <c r="N160" s="5"/>
      <c r="O160" s="5" t="s">
        <v>690</v>
      </c>
      <c r="P160" s="5"/>
      <c r="Q160" s="5"/>
      <c r="R160" s="5" t="s">
        <v>353</v>
      </c>
      <c r="S160" s="5"/>
      <c r="T160" s="5"/>
      <c r="U160" s="5"/>
      <c r="V160" s="5"/>
      <c r="W160" s="5"/>
      <c r="X160" s="5"/>
      <c r="Y160" s="5" t="s">
        <v>163</v>
      </c>
      <c r="Z160" s="5"/>
      <c r="AA160" s="5"/>
      <c r="AB160" s="5" t="s">
        <v>252</v>
      </c>
      <c r="AC160" s="5" t="s">
        <v>691</v>
      </c>
      <c r="AD160" s="5"/>
    </row>
    <row r="161" spans="1:30" x14ac:dyDescent="0.25">
      <c r="A161" t="s">
        <v>246</v>
      </c>
      <c r="B161" s="4">
        <v>43646</v>
      </c>
      <c r="C161" s="5" t="s">
        <v>164</v>
      </c>
      <c r="D161" s="36"/>
      <c r="E161" s="5" t="s">
        <v>249</v>
      </c>
      <c r="F161" s="35" t="s">
        <v>692</v>
      </c>
      <c r="G161" s="6" t="s">
        <v>253</v>
      </c>
      <c r="H161" s="4">
        <v>43586</v>
      </c>
      <c r="I161" s="4">
        <v>43671</v>
      </c>
      <c r="J161" s="37"/>
      <c r="K161" s="5" t="s">
        <v>2</v>
      </c>
      <c r="L161" s="5" t="s">
        <v>246</v>
      </c>
      <c r="M161" s="5"/>
      <c r="N161" s="5"/>
      <c r="O161" s="5" t="s">
        <v>693</v>
      </c>
      <c r="P161" s="5"/>
      <c r="Q161" s="5"/>
      <c r="R161" s="5" t="s">
        <v>353</v>
      </c>
      <c r="S161" s="5"/>
      <c r="T161" s="5"/>
      <c r="U161" s="5"/>
      <c r="V161" s="5"/>
      <c r="W161" s="5"/>
      <c r="X161" s="5"/>
      <c r="Y161" s="5" t="s">
        <v>164</v>
      </c>
      <c r="Z161" s="5"/>
      <c r="AA161" s="5"/>
      <c r="AB161" s="5" t="s">
        <v>252</v>
      </c>
      <c r="AC161" s="5" t="s">
        <v>694</v>
      </c>
      <c r="AD161" s="5"/>
    </row>
    <row r="162" spans="1:30" x14ac:dyDescent="0.25">
      <c r="A162" t="s">
        <v>246</v>
      </c>
      <c r="B162" s="4">
        <v>43646</v>
      </c>
      <c r="C162" s="5" t="s">
        <v>165</v>
      </c>
      <c r="D162" s="36"/>
      <c r="E162" s="5" t="s">
        <v>249</v>
      </c>
      <c r="F162" s="35" t="s">
        <v>695</v>
      </c>
      <c r="G162" s="6" t="s">
        <v>253</v>
      </c>
      <c r="H162" s="4">
        <v>43586</v>
      </c>
      <c r="I162" s="4">
        <v>43671</v>
      </c>
      <c r="J162" s="37"/>
      <c r="K162" s="5" t="s">
        <v>2</v>
      </c>
      <c r="L162" s="5" t="s">
        <v>246</v>
      </c>
      <c r="M162" s="5"/>
      <c r="N162" s="5"/>
      <c r="O162" s="5" t="s">
        <v>696</v>
      </c>
      <c r="P162" s="5"/>
      <c r="Q162" s="5"/>
      <c r="R162" s="5" t="s">
        <v>353</v>
      </c>
      <c r="S162" s="5"/>
      <c r="T162" s="5"/>
      <c r="U162" s="5"/>
      <c r="V162" s="5"/>
      <c r="W162" s="5"/>
      <c r="X162" s="5"/>
      <c r="Y162" s="5" t="s">
        <v>165</v>
      </c>
      <c r="Z162" s="5"/>
      <c r="AA162" s="5"/>
      <c r="AB162" s="5" t="s">
        <v>252</v>
      </c>
      <c r="AC162" s="5" t="s">
        <v>697</v>
      </c>
      <c r="AD162" s="5"/>
    </row>
    <row r="163" spans="1:30" x14ac:dyDescent="0.25">
      <c r="A163" t="s">
        <v>246</v>
      </c>
      <c r="B163" s="4">
        <v>43646</v>
      </c>
      <c r="C163" s="5" t="s">
        <v>166</v>
      </c>
      <c r="D163" s="36"/>
      <c r="E163" s="5" t="s">
        <v>249</v>
      </c>
      <c r="F163" s="35" t="s">
        <v>698</v>
      </c>
      <c r="G163" s="6" t="s">
        <v>253</v>
      </c>
      <c r="H163" s="4">
        <v>43586</v>
      </c>
      <c r="I163" s="4">
        <v>43671</v>
      </c>
      <c r="J163" s="37"/>
      <c r="K163" s="5" t="s">
        <v>2</v>
      </c>
      <c r="L163" s="5" t="s">
        <v>246</v>
      </c>
      <c r="M163" s="5"/>
      <c r="N163" s="5"/>
      <c r="O163" s="5" t="s">
        <v>699</v>
      </c>
      <c r="P163" s="5"/>
      <c r="Q163" s="5"/>
      <c r="R163" s="5" t="s">
        <v>353</v>
      </c>
      <c r="S163" s="5"/>
      <c r="T163" s="5"/>
      <c r="U163" s="5"/>
      <c r="V163" s="5"/>
      <c r="W163" s="5"/>
      <c r="X163" s="5"/>
      <c r="Y163" s="5" t="s">
        <v>166</v>
      </c>
      <c r="Z163" s="5"/>
      <c r="AA163" s="5"/>
      <c r="AB163" s="5" t="s">
        <v>252</v>
      </c>
      <c r="AC163" s="5" t="s">
        <v>700</v>
      </c>
      <c r="AD163" s="5"/>
    </row>
    <row r="164" spans="1:30" x14ac:dyDescent="0.25">
      <c r="A164" t="s">
        <v>246</v>
      </c>
      <c r="B164" s="4">
        <v>43646</v>
      </c>
      <c r="C164" s="5" t="s">
        <v>167</v>
      </c>
      <c r="D164" s="36"/>
      <c r="E164" s="5" t="s">
        <v>249</v>
      </c>
      <c r="F164" s="35" t="s">
        <v>701</v>
      </c>
      <c r="G164" s="6" t="s">
        <v>253</v>
      </c>
      <c r="H164" s="4">
        <v>43586</v>
      </c>
      <c r="I164" s="4">
        <v>43671</v>
      </c>
      <c r="J164" s="37"/>
      <c r="K164" s="5" t="s">
        <v>2</v>
      </c>
      <c r="L164" s="5" t="s">
        <v>246</v>
      </c>
      <c r="M164" s="5"/>
      <c r="N164" s="5"/>
      <c r="O164" s="5" t="s">
        <v>702</v>
      </c>
      <c r="P164" s="5"/>
      <c r="Q164" s="5"/>
      <c r="R164" s="5" t="s">
        <v>353</v>
      </c>
      <c r="S164" s="5"/>
      <c r="T164" s="5"/>
      <c r="U164" s="5"/>
      <c r="V164" s="5"/>
      <c r="W164" s="5"/>
      <c r="X164" s="5"/>
      <c r="Y164" s="5" t="s">
        <v>167</v>
      </c>
      <c r="Z164" s="5"/>
      <c r="AA164" s="5"/>
      <c r="AB164" s="5" t="s">
        <v>252</v>
      </c>
      <c r="AC164" s="5" t="s">
        <v>703</v>
      </c>
      <c r="AD164" s="5"/>
    </row>
    <row r="165" spans="1:30" x14ac:dyDescent="0.25">
      <c r="A165" t="s">
        <v>246</v>
      </c>
      <c r="B165" s="4">
        <v>43646</v>
      </c>
      <c r="C165" s="5" t="s">
        <v>168</v>
      </c>
      <c r="D165" s="36"/>
      <c r="E165" s="5" t="s">
        <v>249</v>
      </c>
      <c r="F165" s="35" t="s">
        <v>704</v>
      </c>
      <c r="G165" s="6" t="s">
        <v>253</v>
      </c>
      <c r="H165" s="4">
        <v>43586</v>
      </c>
      <c r="I165" s="4">
        <v>43671</v>
      </c>
      <c r="J165" s="37"/>
      <c r="K165" s="5" t="s">
        <v>2</v>
      </c>
      <c r="L165" s="5" t="s">
        <v>246</v>
      </c>
      <c r="M165" s="5"/>
      <c r="N165" s="5"/>
      <c r="O165" s="5" t="s">
        <v>705</v>
      </c>
      <c r="P165" s="5"/>
      <c r="Q165" s="5"/>
      <c r="R165" s="5" t="s">
        <v>353</v>
      </c>
      <c r="S165" s="5"/>
      <c r="T165" s="5"/>
      <c r="U165" s="5"/>
      <c r="V165" s="5"/>
      <c r="W165" s="5"/>
      <c r="X165" s="5"/>
      <c r="Y165" s="5" t="s">
        <v>168</v>
      </c>
      <c r="Z165" s="5"/>
      <c r="AA165" s="5"/>
      <c r="AB165" s="5" t="s">
        <v>252</v>
      </c>
      <c r="AC165" s="5" t="s">
        <v>706</v>
      </c>
      <c r="AD165" s="5"/>
    </row>
    <row r="166" spans="1:30" x14ac:dyDescent="0.25">
      <c r="A166" t="s">
        <v>246</v>
      </c>
      <c r="B166" s="4">
        <v>43646</v>
      </c>
      <c r="C166" s="5" t="s">
        <v>169</v>
      </c>
      <c r="D166" s="36"/>
      <c r="E166" s="5" t="s">
        <v>249</v>
      </c>
      <c r="F166" s="35" t="s">
        <v>707</v>
      </c>
      <c r="G166" s="6" t="s">
        <v>253</v>
      </c>
      <c r="H166" s="4">
        <v>43586</v>
      </c>
      <c r="I166" s="4">
        <v>43671</v>
      </c>
      <c r="J166" s="37"/>
      <c r="K166" s="5" t="s">
        <v>2</v>
      </c>
      <c r="L166" s="5" t="s">
        <v>246</v>
      </c>
      <c r="M166" s="5"/>
      <c r="N166" s="5"/>
      <c r="O166" s="5" t="s">
        <v>708</v>
      </c>
      <c r="P166" s="5"/>
      <c r="Q166" s="5"/>
      <c r="R166" s="5" t="s">
        <v>353</v>
      </c>
      <c r="S166" s="5"/>
      <c r="T166" s="5"/>
      <c r="U166" s="5"/>
      <c r="V166" s="5"/>
      <c r="W166" s="5"/>
      <c r="X166" s="5"/>
      <c r="Y166" s="5" t="s">
        <v>169</v>
      </c>
      <c r="Z166" s="5"/>
      <c r="AA166" s="5"/>
      <c r="AB166" s="5" t="s">
        <v>252</v>
      </c>
      <c r="AC166" s="5" t="s">
        <v>709</v>
      </c>
      <c r="AD166" s="5"/>
    </row>
    <row r="167" spans="1:30" x14ac:dyDescent="0.25">
      <c r="A167" t="s">
        <v>246</v>
      </c>
      <c r="B167" s="4">
        <v>43646</v>
      </c>
      <c r="C167" s="5" t="s">
        <v>170</v>
      </c>
      <c r="D167" s="36"/>
      <c r="E167" s="5" t="s">
        <v>249</v>
      </c>
      <c r="F167" s="35" t="s">
        <v>710</v>
      </c>
      <c r="G167" s="6" t="s">
        <v>253</v>
      </c>
      <c r="H167" s="4">
        <v>43586</v>
      </c>
      <c r="I167" s="4">
        <v>43671</v>
      </c>
      <c r="J167" s="37"/>
      <c r="K167" s="5" t="s">
        <v>2</v>
      </c>
      <c r="L167" s="5" t="s">
        <v>246</v>
      </c>
      <c r="M167" s="5"/>
      <c r="N167" s="5"/>
      <c r="O167" s="5" t="s">
        <v>711</v>
      </c>
      <c r="P167" s="5"/>
      <c r="Q167" s="5"/>
      <c r="R167" s="5" t="s">
        <v>353</v>
      </c>
      <c r="S167" s="5"/>
      <c r="T167" s="5"/>
      <c r="U167" s="5"/>
      <c r="V167" s="5"/>
      <c r="W167" s="5"/>
      <c r="X167" s="5"/>
      <c r="Y167" s="5" t="s">
        <v>170</v>
      </c>
      <c r="Z167" s="5"/>
      <c r="AA167" s="5"/>
      <c r="AB167" s="5" t="s">
        <v>252</v>
      </c>
      <c r="AC167" s="5" t="s">
        <v>712</v>
      </c>
      <c r="AD167" s="5"/>
    </row>
    <row r="168" spans="1:30" x14ac:dyDescent="0.25">
      <c r="A168" t="s">
        <v>246</v>
      </c>
      <c r="B168" s="4">
        <v>43646</v>
      </c>
      <c r="C168" s="5" t="s">
        <v>171</v>
      </c>
      <c r="D168" s="36"/>
      <c r="E168" s="5" t="s">
        <v>249</v>
      </c>
      <c r="F168" s="35" t="s">
        <v>713</v>
      </c>
      <c r="G168" s="6" t="s">
        <v>253</v>
      </c>
      <c r="H168" s="4">
        <v>43586</v>
      </c>
      <c r="I168" s="4">
        <v>43671</v>
      </c>
      <c r="J168" s="37"/>
      <c r="K168" s="5" t="s">
        <v>2</v>
      </c>
      <c r="L168" s="5" t="s">
        <v>246</v>
      </c>
      <c r="M168" s="5"/>
      <c r="N168" s="5"/>
      <c r="O168" s="5" t="s">
        <v>714</v>
      </c>
      <c r="P168" s="5"/>
      <c r="Q168" s="5"/>
      <c r="R168" s="5" t="s">
        <v>353</v>
      </c>
      <c r="S168" s="5"/>
      <c r="T168" s="5"/>
      <c r="U168" s="5"/>
      <c r="V168" s="5"/>
      <c r="W168" s="5"/>
      <c r="X168" s="5"/>
      <c r="Y168" s="5" t="s">
        <v>171</v>
      </c>
      <c r="Z168" s="5"/>
      <c r="AA168" s="5"/>
      <c r="AB168" s="5" t="s">
        <v>252</v>
      </c>
      <c r="AC168" s="5" t="s">
        <v>715</v>
      </c>
      <c r="AD168" s="5"/>
    </row>
    <row r="169" spans="1:30" x14ac:dyDescent="0.25">
      <c r="A169" t="s">
        <v>246</v>
      </c>
      <c r="B169" s="4">
        <v>43646</v>
      </c>
      <c r="C169" s="5" t="s">
        <v>172</v>
      </c>
      <c r="D169" s="36"/>
      <c r="E169" s="5" t="s">
        <v>249</v>
      </c>
      <c r="F169" s="35" t="s">
        <v>716</v>
      </c>
      <c r="G169" s="6" t="s">
        <v>253</v>
      </c>
      <c r="H169" s="4">
        <v>43586</v>
      </c>
      <c r="I169" s="4">
        <v>43671</v>
      </c>
      <c r="J169" s="37"/>
      <c r="K169" s="5" t="s">
        <v>2</v>
      </c>
      <c r="L169" s="5" t="s">
        <v>246</v>
      </c>
      <c r="M169" s="5"/>
      <c r="N169" s="5"/>
      <c r="O169" s="5" t="s">
        <v>717</v>
      </c>
      <c r="P169" s="5"/>
      <c r="Q169" s="5"/>
      <c r="R169" s="5" t="s">
        <v>353</v>
      </c>
      <c r="S169" s="5"/>
      <c r="T169" s="5"/>
      <c r="U169" s="5"/>
      <c r="V169" s="5"/>
      <c r="W169" s="5"/>
      <c r="X169" s="5"/>
      <c r="Y169" s="5" t="s">
        <v>172</v>
      </c>
      <c r="Z169" s="5"/>
      <c r="AA169" s="5"/>
      <c r="AB169" s="5" t="s">
        <v>252</v>
      </c>
      <c r="AC169" s="5" t="s">
        <v>718</v>
      </c>
      <c r="AD169" s="5"/>
    </row>
    <row r="170" spans="1:30" x14ac:dyDescent="0.25">
      <c r="A170" t="s">
        <v>246</v>
      </c>
      <c r="B170" s="4">
        <v>43646</v>
      </c>
      <c r="C170" s="5" t="s">
        <v>173</v>
      </c>
      <c r="D170" s="36"/>
      <c r="E170" s="5" t="s">
        <v>249</v>
      </c>
      <c r="F170" s="35" t="s">
        <v>719</v>
      </c>
      <c r="G170" s="6" t="s">
        <v>253</v>
      </c>
      <c r="H170" s="4">
        <v>43586</v>
      </c>
      <c r="I170" s="4">
        <v>43671</v>
      </c>
      <c r="J170" s="37"/>
      <c r="K170" s="5" t="s">
        <v>2</v>
      </c>
      <c r="L170" s="5" t="s">
        <v>246</v>
      </c>
      <c r="M170" s="5"/>
      <c r="N170" s="5"/>
      <c r="O170" s="5" t="s">
        <v>720</v>
      </c>
      <c r="P170" s="5"/>
      <c r="Q170" s="5"/>
      <c r="R170" s="5" t="s">
        <v>353</v>
      </c>
      <c r="S170" s="5"/>
      <c r="T170" s="5"/>
      <c r="U170" s="5"/>
      <c r="V170" s="5"/>
      <c r="W170" s="5"/>
      <c r="X170" s="5"/>
      <c r="Y170" s="5" t="s">
        <v>173</v>
      </c>
      <c r="Z170" s="5"/>
      <c r="AA170" s="5"/>
      <c r="AB170" s="5" t="s">
        <v>252</v>
      </c>
      <c r="AC170" s="5" t="s">
        <v>721</v>
      </c>
      <c r="AD170" s="5"/>
    </row>
    <row r="171" spans="1:30" x14ac:dyDescent="0.25">
      <c r="A171" t="s">
        <v>246</v>
      </c>
      <c r="B171" s="4">
        <v>43646</v>
      </c>
      <c r="C171" s="5" t="s">
        <v>174</v>
      </c>
      <c r="D171" s="36"/>
      <c r="E171" s="5" t="s">
        <v>249</v>
      </c>
      <c r="F171" s="35" t="s">
        <v>722</v>
      </c>
      <c r="G171" s="6" t="s">
        <v>253</v>
      </c>
      <c r="H171" s="4">
        <v>43586</v>
      </c>
      <c r="I171" s="4">
        <v>43706</v>
      </c>
      <c r="J171" s="37"/>
      <c r="K171" s="5" t="s">
        <v>2</v>
      </c>
      <c r="L171" s="5" t="s">
        <v>246</v>
      </c>
      <c r="M171" s="5"/>
      <c r="N171" s="5"/>
      <c r="O171" s="5" t="s">
        <v>723</v>
      </c>
      <c r="P171" s="5"/>
      <c r="Q171" s="5"/>
      <c r="R171" s="5" t="s">
        <v>353</v>
      </c>
      <c r="S171" s="5"/>
      <c r="T171" s="5"/>
      <c r="U171" s="5"/>
      <c r="V171" s="5"/>
      <c r="W171" s="5"/>
      <c r="X171" s="5"/>
      <c r="Y171" s="5" t="s">
        <v>174</v>
      </c>
      <c r="Z171" s="5"/>
      <c r="AA171" s="5"/>
      <c r="AB171" s="5" t="s">
        <v>252</v>
      </c>
      <c r="AC171" s="5" t="s">
        <v>724</v>
      </c>
      <c r="AD171" s="5"/>
    </row>
    <row r="172" spans="1:30" x14ac:dyDescent="0.25">
      <c r="A172" t="s">
        <v>246</v>
      </c>
      <c r="B172" s="4">
        <v>43646</v>
      </c>
      <c r="C172" s="5" t="s">
        <v>175</v>
      </c>
      <c r="D172" s="36"/>
      <c r="E172" s="5" t="s">
        <v>249</v>
      </c>
      <c r="F172" s="35" t="s">
        <v>725</v>
      </c>
      <c r="G172" s="6" t="s">
        <v>253</v>
      </c>
      <c r="H172" s="4">
        <v>43586</v>
      </c>
      <c r="I172" s="4">
        <v>43706</v>
      </c>
      <c r="J172" s="37"/>
      <c r="K172" s="5" t="s">
        <v>2</v>
      </c>
      <c r="L172" s="5" t="s">
        <v>246</v>
      </c>
      <c r="M172" s="5"/>
      <c r="N172" s="5"/>
      <c r="O172" s="5" t="s">
        <v>726</v>
      </c>
      <c r="P172" s="5"/>
      <c r="Q172" s="5"/>
      <c r="R172" s="5" t="s">
        <v>353</v>
      </c>
      <c r="S172" s="5"/>
      <c r="T172" s="5"/>
      <c r="U172" s="5"/>
      <c r="V172" s="5"/>
      <c r="W172" s="5"/>
      <c r="X172" s="5"/>
      <c r="Y172" s="5" t="s">
        <v>175</v>
      </c>
      <c r="Z172" s="5"/>
      <c r="AA172" s="5"/>
      <c r="AB172" s="5" t="s">
        <v>252</v>
      </c>
      <c r="AC172" s="5" t="s">
        <v>727</v>
      </c>
      <c r="AD172" s="5"/>
    </row>
    <row r="173" spans="1:30" x14ac:dyDescent="0.25">
      <c r="A173" t="s">
        <v>246</v>
      </c>
      <c r="B173" s="4">
        <v>43646</v>
      </c>
      <c r="C173" s="5" t="s">
        <v>176</v>
      </c>
      <c r="D173" s="36"/>
      <c r="E173" s="5" t="s">
        <v>249</v>
      </c>
      <c r="F173" s="35" t="s">
        <v>728</v>
      </c>
      <c r="G173" s="6" t="s">
        <v>253</v>
      </c>
      <c r="H173" s="4">
        <v>43586</v>
      </c>
      <c r="I173" s="4">
        <v>43706</v>
      </c>
      <c r="J173" s="37"/>
      <c r="K173" s="5" t="s">
        <v>2</v>
      </c>
      <c r="L173" s="5" t="s">
        <v>246</v>
      </c>
      <c r="M173" s="5"/>
      <c r="N173" s="5"/>
      <c r="O173" s="5" t="s">
        <v>729</v>
      </c>
      <c r="P173" s="5"/>
      <c r="Q173" s="5"/>
      <c r="R173" s="5" t="s">
        <v>353</v>
      </c>
      <c r="S173" s="5"/>
      <c r="T173" s="5"/>
      <c r="U173" s="5"/>
      <c r="V173" s="5"/>
      <c r="W173" s="5"/>
      <c r="X173" s="5"/>
      <c r="Y173" s="5" t="s">
        <v>176</v>
      </c>
      <c r="Z173" s="5"/>
      <c r="AA173" s="5"/>
      <c r="AB173" s="5" t="s">
        <v>252</v>
      </c>
      <c r="AC173" s="5" t="s">
        <v>730</v>
      </c>
      <c r="AD173" s="5"/>
    </row>
    <row r="174" spans="1:30" x14ac:dyDescent="0.25">
      <c r="A174" t="s">
        <v>246</v>
      </c>
      <c r="B174" s="4">
        <v>43646</v>
      </c>
      <c r="C174" s="5" t="s">
        <v>177</v>
      </c>
      <c r="D174" s="36"/>
      <c r="E174" s="5" t="s">
        <v>249</v>
      </c>
      <c r="F174" s="35" t="s">
        <v>731</v>
      </c>
      <c r="G174" s="6" t="s">
        <v>253</v>
      </c>
      <c r="H174" s="4">
        <v>43586</v>
      </c>
      <c r="I174" s="4">
        <v>43706</v>
      </c>
      <c r="J174" s="37"/>
      <c r="K174" s="5" t="s">
        <v>2</v>
      </c>
      <c r="L174" s="5" t="s">
        <v>246</v>
      </c>
      <c r="M174" s="5"/>
      <c r="N174" s="5"/>
      <c r="O174" s="5" t="s">
        <v>732</v>
      </c>
      <c r="P174" s="5"/>
      <c r="Q174" s="5"/>
      <c r="R174" s="5" t="s">
        <v>353</v>
      </c>
      <c r="S174" s="5"/>
      <c r="T174" s="5"/>
      <c r="U174" s="5"/>
      <c r="V174" s="5"/>
      <c r="W174" s="5"/>
      <c r="X174" s="5"/>
      <c r="Y174" s="5" t="s">
        <v>177</v>
      </c>
      <c r="Z174" s="5"/>
      <c r="AA174" s="5"/>
      <c r="AB174" s="5" t="s">
        <v>252</v>
      </c>
      <c r="AC174" s="5" t="s">
        <v>733</v>
      </c>
      <c r="AD174" s="5"/>
    </row>
    <row r="175" spans="1:30" x14ac:dyDescent="0.25">
      <c r="A175" t="s">
        <v>246</v>
      </c>
      <c r="B175" s="4">
        <v>43646</v>
      </c>
      <c r="C175" s="5" t="s">
        <v>178</v>
      </c>
      <c r="D175" s="36"/>
      <c r="E175" s="5" t="s">
        <v>249</v>
      </c>
      <c r="F175" s="35" t="s">
        <v>734</v>
      </c>
      <c r="G175" s="6" t="s">
        <v>253</v>
      </c>
      <c r="H175" s="4">
        <v>43586</v>
      </c>
      <c r="I175" s="4">
        <v>43706</v>
      </c>
      <c r="J175" s="37"/>
      <c r="K175" s="5" t="s">
        <v>2</v>
      </c>
      <c r="L175" s="5" t="s">
        <v>246</v>
      </c>
      <c r="M175" s="5"/>
      <c r="N175" s="5"/>
      <c r="O175" s="5" t="s">
        <v>735</v>
      </c>
      <c r="P175" s="5"/>
      <c r="Q175" s="5"/>
      <c r="R175" s="5" t="s">
        <v>353</v>
      </c>
      <c r="S175" s="5"/>
      <c r="T175" s="5"/>
      <c r="U175" s="5"/>
      <c r="V175" s="5"/>
      <c r="W175" s="5"/>
      <c r="X175" s="5"/>
      <c r="Y175" s="5" t="s">
        <v>178</v>
      </c>
      <c r="Z175" s="5"/>
      <c r="AA175" s="5"/>
      <c r="AB175" s="5" t="s">
        <v>252</v>
      </c>
      <c r="AC175" s="5" t="s">
        <v>736</v>
      </c>
      <c r="AD175" s="5"/>
    </row>
    <row r="176" spans="1:30" x14ac:dyDescent="0.25">
      <c r="A176" t="s">
        <v>246</v>
      </c>
      <c r="B176" s="4">
        <v>43646</v>
      </c>
      <c r="C176" s="5" t="s">
        <v>179</v>
      </c>
      <c r="D176" s="36"/>
      <c r="E176" s="5" t="s">
        <v>249</v>
      </c>
      <c r="F176" s="35" t="s">
        <v>737</v>
      </c>
      <c r="G176" s="6" t="s">
        <v>253</v>
      </c>
      <c r="H176" s="4">
        <v>43586</v>
      </c>
      <c r="I176" s="4">
        <v>43706</v>
      </c>
      <c r="J176" s="37"/>
      <c r="K176" s="5" t="s">
        <v>2</v>
      </c>
      <c r="L176" s="5" t="s">
        <v>246</v>
      </c>
      <c r="M176" s="5"/>
      <c r="N176" s="5"/>
      <c r="O176" s="5" t="s">
        <v>738</v>
      </c>
      <c r="P176" s="5"/>
      <c r="Q176" s="5"/>
      <c r="R176" s="5" t="s">
        <v>353</v>
      </c>
      <c r="S176" s="5"/>
      <c r="T176" s="5"/>
      <c r="U176" s="5"/>
      <c r="V176" s="5"/>
      <c r="W176" s="5"/>
      <c r="X176" s="5"/>
      <c r="Y176" s="5" t="s">
        <v>179</v>
      </c>
      <c r="Z176" s="5"/>
      <c r="AA176" s="5"/>
      <c r="AB176" s="5" t="s">
        <v>252</v>
      </c>
      <c r="AC176" s="5" t="s">
        <v>739</v>
      </c>
      <c r="AD176" s="5"/>
    </row>
    <row r="177" spans="1:30" x14ac:dyDescent="0.25">
      <c r="A177" t="s">
        <v>246</v>
      </c>
      <c r="B177" s="4">
        <v>43646</v>
      </c>
      <c r="C177" s="5" t="s">
        <v>180</v>
      </c>
      <c r="D177" s="36"/>
      <c r="E177" s="5" t="s">
        <v>249</v>
      </c>
      <c r="F177" s="35" t="s">
        <v>740</v>
      </c>
      <c r="G177" s="6" t="s">
        <v>253</v>
      </c>
      <c r="H177" s="4">
        <v>43586</v>
      </c>
      <c r="I177" s="4">
        <v>43706</v>
      </c>
      <c r="J177" s="37"/>
      <c r="K177" s="5" t="s">
        <v>2</v>
      </c>
      <c r="L177" s="5" t="s">
        <v>246</v>
      </c>
      <c r="M177" s="5"/>
      <c r="N177" s="5"/>
      <c r="O177" s="5" t="s">
        <v>741</v>
      </c>
      <c r="P177" s="5"/>
      <c r="Q177" s="5"/>
      <c r="R177" s="5" t="s">
        <v>353</v>
      </c>
      <c r="S177" s="5"/>
      <c r="T177" s="5"/>
      <c r="U177" s="5"/>
      <c r="V177" s="5"/>
      <c r="W177" s="5"/>
      <c r="X177" s="5"/>
      <c r="Y177" s="5" t="s">
        <v>180</v>
      </c>
      <c r="Z177" s="5"/>
      <c r="AA177" s="5"/>
      <c r="AB177" s="5" t="s">
        <v>252</v>
      </c>
      <c r="AC177" s="5" t="s">
        <v>742</v>
      </c>
      <c r="AD177" s="5"/>
    </row>
    <row r="178" spans="1:30" x14ac:dyDescent="0.25">
      <c r="A178" t="s">
        <v>246</v>
      </c>
      <c r="B178" s="4">
        <v>43646</v>
      </c>
      <c r="C178" s="5" t="s">
        <v>181</v>
      </c>
      <c r="D178" s="36"/>
      <c r="E178" s="5" t="s">
        <v>249</v>
      </c>
      <c r="F178" s="35" t="s">
        <v>743</v>
      </c>
      <c r="G178" s="6" t="s">
        <v>253</v>
      </c>
      <c r="H178" s="4">
        <v>43586</v>
      </c>
      <c r="I178" s="4">
        <v>43706</v>
      </c>
      <c r="J178" s="37"/>
      <c r="K178" s="5" t="s">
        <v>2</v>
      </c>
      <c r="L178" s="5" t="s">
        <v>246</v>
      </c>
      <c r="M178" s="5"/>
      <c r="N178" s="5"/>
      <c r="O178" s="5" t="s">
        <v>744</v>
      </c>
      <c r="P178" s="5"/>
      <c r="Q178" s="5"/>
      <c r="R178" s="5" t="s">
        <v>353</v>
      </c>
      <c r="S178" s="5"/>
      <c r="T178" s="5"/>
      <c r="U178" s="5"/>
      <c r="V178" s="5"/>
      <c r="W178" s="5"/>
      <c r="X178" s="5"/>
      <c r="Y178" s="5" t="s">
        <v>181</v>
      </c>
      <c r="Z178" s="5"/>
      <c r="AA178" s="5"/>
      <c r="AB178" s="5" t="s">
        <v>252</v>
      </c>
      <c r="AC178" s="5" t="s">
        <v>745</v>
      </c>
      <c r="AD178" s="5"/>
    </row>
    <row r="179" spans="1:30" x14ac:dyDescent="0.25">
      <c r="A179" t="s">
        <v>246</v>
      </c>
      <c r="B179" s="4">
        <v>43646</v>
      </c>
      <c r="C179" s="5" t="s">
        <v>182</v>
      </c>
      <c r="D179" s="36"/>
      <c r="E179" s="5" t="s">
        <v>249</v>
      </c>
      <c r="F179" s="35" t="s">
        <v>746</v>
      </c>
      <c r="G179" s="6" t="s">
        <v>253</v>
      </c>
      <c r="H179" s="4">
        <v>43586</v>
      </c>
      <c r="I179" s="4">
        <v>43706</v>
      </c>
      <c r="J179" s="37"/>
      <c r="K179" s="5" t="s">
        <v>2</v>
      </c>
      <c r="L179" s="5" t="s">
        <v>246</v>
      </c>
      <c r="M179" s="5"/>
      <c r="N179" s="5"/>
      <c r="O179" s="5" t="s">
        <v>747</v>
      </c>
      <c r="P179" s="5"/>
      <c r="Q179" s="5"/>
      <c r="R179" s="5" t="s">
        <v>353</v>
      </c>
      <c r="S179" s="5"/>
      <c r="T179" s="5"/>
      <c r="U179" s="5"/>
      <c r="V179" s="5"/>
      <c r="W179" s="5"/>
      <c r="X179" s="5"/>
      <c r="Y179" s="5" t="s">
        <v>182</v>
      </c>
      <c r="Z179" s="5"/>
      <c r="AA179" s="5"/>
      <c r="AB179" s="5" t="s">
        <v>252</v>
      </c>
      <c r="AC179" s="5" t="s">
        <v>748</v>
      </c>
      <c r="AD179" s="5"/>
    </row>
    <row r="180" spans="1:30" x14ac:dyDescent="0.25">
      <c r="A180" t="s">
        <v>246</v>
      </c>
      <c r="B180" s="4">
        <v>43646</v>
      </c>
      <c r="C180" s="5" t="s">
        <v>183</v>
      </c>
      <c r="D180" s="36"/>
      <c r="E180" s="5" t="s">
        <v>249</v>
      </c>
      <c r="F180" s="35" t="s">
        <v>749</v>
      </c>
      <c r="G180" s="6" t="s">
        <v>253</v>
      </c>
      <c r="H180" s="4">
        <v>43586</v>
      </c>
      <c r="I180" s="4">
        <v>43706</v>
      </c>
      <c r="J180" s="37"/>
      <c r="K180" s="5" t="s">
        <v>2</v>
      </c>
      <c r="L180" s="5" t="s">
        <v>246</v>
      </c>
      <c r="M180" s="5"/>
      <c r="N180" s="5"/>
      <c r="O180" s="5" t="s">
        <v>750</v>
      </c>
      <c r="P180" s="5"/>
      <c r="Q180" s="5"/>
      <c r="R180" s="5" t="s">
        <v>353</v>
      </c>
      <c r="S180" s="5"/>
      <c r="T180" s="5"/>
      <c r="U180" s="5"/>
      <c r="V180" s="5"/>
      <c r="W180" s="5"/>
      <c r="X180" s="5"/>
      <c r="Y180" s="5" t="s">
        <v>183</v>
      </c>
      <c r="Z180" s="5"/>
      <c r="AA180" s="5"/>
      <c r="AB180" s="5" t="s">
        <v>252</v>
      </c>
      <c r="AC180" s="5" t="s">
        <v>751</v>
      </c>
      <c r="AD180" s="5"/>
    </row>
    <row r="181" spans="1:30" x14ac:dyDescent="0.25">
      <c r="A181" t="s">
        <v>246</v>
      </c>
      <c r="B181" s="4">
        <v>43646</v>
      </c>
      <c r="C181" s="5" t="s">
        <v>184</v>
      </c>
      <c r="D181" s="36"/>
      <c r="E181" s="5" t="s">
        <v>249</v>
      </c>
      <c r="F181" s="35" t="s">
        <v>752</v>
      </c>
      <c r="G181" s="6" t="s">
        <v>253</v>
      </c>
      <c r="H181" s="4">
        <v>43586</v>
      </c>
      <c r="I181" s="4">
        <v>43706</v>
      </c>
      <c r="J181" s="37"/>
      <c r="K181" s="5" t="s">
        <v>2</v>
      </c>
      <c r="L181" s="5" t="s">
        <v>246</v>
      </c>
      <c r="M181" s="5"/>
      <c r="N181" s="5"/>
      <c r="O181" s="5" t="s">
        <v>753</v>
      </c>
      <c r="P181" s="5"/>
      <c r="Q181" s="5"/>
      <c r="R181" s="5" t="s">
        <v>353</v>
      </c>
      <c r="S181" s="5"/>
      <c r="T181" s="5"/>
      <c r="U181" s="5"/>
      <c r="V181" s="5"/>
      <c r="W181" s="5"/>
      <c r="X181" s="5"/>
      <c r="Y181" s="5" t="s">
        <v>184</v>
      </c>
      <c r="Z181" s="5"/>
      <c r="AA181" s="5"/>
      <c r="AB181" s="5" t="s">
        <v>252</v>
      </c>
      <c r="AC181" s="5" t="s">
        <v>754</v>
      </c>
      <c r="AD181" s="5"/>
    </row>
    <row r="182" spans="1:30" x14ac:dyDescent="0.25">
      <c r="A182" t="s">
        <v>246</v>
      </c>
      <c r="B182" s="4">
        <v>43646</v>
      </c>
      <c r="C182" s="5" t="s">
        <v>185</v>
      </c>
      <c r="D182" s="36"/>
      <c r="E182" s="5" t="s">
        <v>249</v>
      </c>
      <c r="F182" s="35" t="s">
        <v>755</v>
      </c>
      <c r="G182" s="6" t="s">
        <v>253</v>
      </c>
      <c r="H182" s="4">
        <v>43586</v>
      </c>
      <c r="I182" s="4">
        <v>43706</v>
      </c>
      <c r="J182" s="37"/>
      <c r="K182" s="5" t="s">
        <v>2</v>
      </c>
      <c r="L182" s="5" t="s">
        <v>246</v>
      </c>
      <c r="M182" s="5"/>
      <c r="N182" s="5"/>
      <c r="O182" s="5" t="s">
        <v>756</v>
      </c>
      <c r="P182" s="5"/>
      <c r="Q182" s="5"/>
      <c r="R182" s="5" t="s">
        <v>353</v>
      </c>
      <c r="S182" s="5"/>
      <c r="T182" s="5"/>
      <c r="U182" s="5"/>
      <c r="V182" s="5"/>
      <c r="W182" s="5"/>
      <c r="X182" s="5"/>
      <c r="Y182" s="5" t="s">
        <v>185</v>
      </c>
      <c r="Z182" s="5"/>
      <c r="AA182" s="5"/>
      <c r="AB182" s="5" t="s">
        <v>252</v>
      </c>
      <c r="AC182" s="5" t="s">
        <v>757</v>
      </c>
      <c r="AD182" s="5"/>
    </row>
    <row r="183" spans="1:30" x14ac:dyDescent="0.25">
      <c r="A183" t="s">
        <v>246</v>
      </c>
      <c r="B183" s="4">
        <v>43646</v>
      </c>
      <c r="C183" s="5" t="s">
        <v>186</v>
      </c>
      <c r="D183" s="36"/>
      <c r="E183" s="5" t="s">
        <v>249</v>
      </c>
      <c r="F183" s="35" t="s">
        <v>758</v>
      </c>
      <c r="G183" s="6" t="s">
        <v>253</v>
      </c>
      <c r="H183" s="4">
        <v>43586</v>
      </c>
      <c r="I183" s="4">
        <v>43706</v>
      </c>
      <c r="J183" s="37"/>
      <c r="K183" s="5" t="s">
        <v>2</v>
      </c>
      <c r="L183" s="5" t="s">
        <v>246</v>
      </c>
      <c r="M183" s="5"/>
      <c r="N183" s="5"/>
      <c r="O183" s="5" t="s">
        <v>759</v>
      </c>
      <c r="P183" s="5"/>
      <c r="Q183" s="5"/>
      <c r="R183" s="5" t="s">
        <v>353</v>
      </c>
      <c r="S183" s="5"/>
      <c r="T183" s="5"/>
      <c r="U183" s="5"/>
      <c r="V183" s="5"/>
      <c r="W183" s="5"/>
      <c r="X183" s="5"/>
      <c r="Y183" s="5" t="s">
        <v>186</v>
      </c>
      <c r="Z183" s="5"/>
      <c r="AA183" s="5"/>
      <c r="AB183" s="5" t="s">
        <v>252</v>
      </c>
      <c r="AC183" s="5" t="s">
        <v>760</v>
      </c>
      <c r="AD183" s="5"/>
    </row>
    <row r="184" spans="1:30" x14ac:dyDescent="0.25">
      <c r="A184" t="s">
        <v>246</v>
      </c>
      <c r="B184" s="4">
        <v>43646</v>
      </c>
      <c r="C184" s="5" t="s">
        <v>187</v>
      </c>
      <c r="D184" s="36"/>
      <c r="E184" s="5" t="s">
        <v>249</v>
      </c>
      <c r="F184" s="35" t="s">
        <v>761</v>
      </c>
      <c r="G184" s="6" t="s">
        <v>253</v>
      </c>
      <c r="H184" s="4">
        <v>43586</v>
      </c>
      <c r="I184" s="4">
        <v>43706</v>
      </c>
      <c r="J184" s="37"/>
      <c r="K184" s="5" t="s">
        <v>2</v>
      </c>
      <c r="L184" s="5" t="s">
        <v>246</v>
      </c>
      <c r="M184" s="5"/>
      <c r="N184" s="5"/>
      <c r="O184" s="5" t="s">
        <v>762</v>
      </c>
      <c r="P184" s="5"/>
      <c r="Q184" s="5"/>
      <c r="R184" s="5" t="s">
        <v>353</v>
      </c>
      <c r="S184" s="5"/>
      <c r="T184" s="5"/>
      <c r="U184" s="5"/>
      <c r="V184" s="5"/>
      <c r="W184" s="5"/>
      <c r="X184" s="5"/>
      <c r="Y184" s="5" t="s">
        <v>187</v>
      </c>
      <c r="Z184" s="5"/>
      <c r="AA184" s="5"/>
      <c r="AB184" s="5" t="s">
        <v>252</v>
      </c>
      <c r="AC184" s="5" t="s">
        <v>763</v>
      </c>
      <c r="AD184" s="5"/>
    </row>
    <row r="185" spans="1:30" x14ac:dyDescent="0.25">
      <c r="A185" t="s">
        <v>246</v>
      </c>
      <c r="B185" s="4">
        <v>43646</v>
      </c>
      <c r="C185" s="5" t="s">
        <v>188</v>
      </c>
      <c r="D185" s="36"/>
      <c r="E185" s="5" t="s">
        <v>249</v>
      </c>
      <c r="F185" s="35" t="s">
        <v>764</v>
      </c>
      <c r="G185" s="6" t="s">
        <v>253</v>
      </c>
      <c r="H185" s="4">
        <v>43586</v>
      </c>
      <c r="I185" s="4">
        <v>43706</v>
      </c>
      <c r="J185" s="37"/>
      <c r="K185" s="5" t="s">
        <v>2</v>
      </c>
      <c r="L185" s="5" t="s">
        <v>246</v>
      </c>
      <c r="M185" s="5"/>
      <c r="N185" s="5"/>
      <c r="O185" s="5" t="s">
        <v>765</v>
      </c>
      <c r="P185" s="5"/>
      <c r="Q185" s="5"/>
      <c r="R185" s="5" t="s">
        <v>353</v>
      </c>
      <c r="S185" s="5"/>
      <c r="T185" s="5"/>
      <c r="U185" s="5"/>
      <c r="V185" s="5"/>
      <c r="W185" s="5"/>
      <c r="X185" s="5"/>
      <c r="Y185" s="5" t="s">
        <v>188</v>
      </c>
      <c r="Z185" s="5"/>
      <c r="AA185" s="5"/>
      <c r="AB185" s="5" t="s">
        <v>252</v>
      </c>
      <c r="AC185" s="5" t="s">
        <v>766</v>
      </c>
      <c r="AD185" s="5"/>
    </row>
    <row r="186" spans="1:30" x14ac:dyDescent="0.25">
      <c r="A186" t="s">
        <v>246</v>
      </c>
      <c r="B186" s="4">
        <v>43646</v>
      </c>
      <c r="C186" s="5" t="s">
        <v>189</v>
      </c>
      <c r="D186" s="36"/>
      <c r="E186" s="5" t="s">
        <v>249</v>
      </c>
      <c r="F186" s="35" t="s">
        <v>767</v>
      </c>
      <c r="G186" s="6" t="s">
        <v>253</v>
      </c>
      <c r="H186" s="4">
        <v>43586</v>
      </c>
      <c r="I186" s="4">
        <v>43706</v>
      </c>
      <c r="J186" s="37"/>
      <c r="K186" s="5" t="s">
        <v>2</v>
      </c>
      <c r="L186" s="5" t="s">
        <v>246</v>
      </c>
      <c r="M186" s="5"/>
      <c r="N186" s="5"/>
      <c r="O186" s="5" t="s">
        <v>768</v>
      </c>
      <c r="P186" s="5"/>
      <c r="Q186" s="5"/>
      <c r="R186" s="5" t="s">
        <v>353</v>
      </c>
      <c r="S186" s="5"/>
      <c r="T186" s="5"/>
      <c r="U186" s="5"/>
      <c r="V186" s="5"/>
      <c r="W186" s="5"/>
      <c r="X186" s="5"/>
      <c r="Y186" s="5" t="s">
        <v>189</v>
      </c>
      <c r="Z186" s="5"/>
      <c r="AA186" s="5"/>
      <c r="AB186" s="5" t="s">
        <v>252</v>
      </c>
      <c r="AC186" s="5" t="s">
        <v>769</v>
      </c>
      <c r="AD186" s="5"/>
    </row>
    <row r="187" spans="1:30" x14ac:dyDescent="0.25">
      <c r="A187" t="s">
        <v>246</v>
      </c>
      <c r="B187" s="4">
        <v>43646</v>
      </c>
      <c r="C187" s="5" t="s">
        <v>190</v>
      </c>
      <c r="D187" s="36"/>
      <c r="E187" s="5" t="s">
        <v>249</v>
      </c>
      <c r="F187" s="35" t="s">
        <v>770</v>
      </c>
      <c r="G187" s="6" t="s">
        <v>253</v>
      </c>
      <c r="H187" s="4">
        <v>43586</v>
      </c>
      <c r="I187" s="4">
        <v>43706</v>
      </c>
      <c r="J187" s="37"/>
      <c r="K187" s="5" t="s">
        <v>2</v>
      </c>
      <c r="L187" s="5" t="s">
        <v>246</v>
      </c>
      <c r="M187" s="5"/>
      <c r="N187" s="5"/>
      <c r="O187" s="5" t="s">
        <v>771</v>
      </c>
      <c r="P187" s="5"/>
      <c r="Q187" s="5"/>
      <c r="R187" s="5" t="s">
        <v>353</v>
      </c>
      <c r="S187" s="5"/>
      <c r="T187" s="5"/>
      <c r="U187" s="5"/>
      <c r="V187" s="5"/>
      <c r="W187" s="5"/>
      <c r="X187" s="5"/>
      <c r="Y187" s="5" t="s">
        <v>190</v>
      </c>
      <c r="Z187" s="5"/>
      <c r="AA187" s="5"/>
      <c r="AB187" s="5" t="s">
        <v>252</v>
      </c>
      <c r="AC187" s="5" t="s">
        <v>772</v>
      </c>
      <c r="AD187" s="5"/>
    </row>
    <row r="188" spans="1:30" x14ac:dyDescent="0.25">
      <c r="A188" t="s">
        <v>246</v>
      </c>
      <c r="B188" s="4">
        <v>43646</v>
      </c>
      <c r="C188" s="5" t="s">
        <v>191</v>
      </c>
      <c r="D188" s="36"/>
      <c r="E188" s="5" t="s">
        <v>249</v>
      </c>
      <c r="F188" s="35" t="s">
        <v>773</v>
      </c>
      <c r="G188" s="6" t="s">
        <v>253</v>
      </c>
      <c r="H188" s="4">
        <v>43586</v>
      </c>
      <c r="I188" s="4">
        <v>43706</v>
      </c>
      <c r="J188" s="37"/>
      <c r="K188" s="5" t="s">
        <v>2</v>
      </c>
      <c r="L188" s="5" t="s">
        <v>246</v>
      </c>
      <c r="M188" s="5"/>
      <c r="N188" s="5"/>
      <c r="O188" s="5" t="s">
        <v>774</v>
      </c>
      <c r="P188" s="5"/>
      <c r="Q188" s="5"/>
      <c r="R188" s="5" t="s">
        <v>353</v>
      </c>
      <c r="S188" s="5"/>
      <c r="T188" s="5"/>
      <c r="U188" s="5"/>
      <c r="V188" s="5"/>
      <c r="W188" s="5"/>
      <c r="X188" s="5"/>
      <c r="Y188" s="5" t="s">
        <v>191</v>
      </c>
      <c r="Z188" s="5"/>
      <c r="AA188" s="5"/>
      <c r="AB188" s="5" t="s">
        <v>252</v>
      </c>
      <c r="AC188" s="5" t="s">
        <v>775</v>
      </c>
      <c r="AD188" s="5"/>
    </row>
    <row r="189" spans="1:30" x14ac:dyDescent="0.25">
      <c r="A189" t="s">
        <v>246</v>
      </c>
      <c r="B189" s="4">
        <v>43646</v>
      </c>
      <c r="C189" s="5" t="s">
        <v>192</v>
      </c>
      <c r="D189" s="36"/>
      <c r="E189" s="5" t="s">
        <v>249</v>
      </c>
      <c r="F189" s="35" t="s">
        <v>776</v>
      </c>
      <c r="G189" s="6" t="s">
        <v>253</v>
      </c>
      <c r="H189" s="4">
        <v>43586</v>
      </c>
      <c r="I189" s="4">
        <v>43706</v>
      </c>
      <c r="J189" s="37"/>
      <c r="K189" s="5" t="s">
        <v>2</v>
      </c>
      <c r="L189" s="5" t="s">
        <v>246</v>
      </c>
      <c r="M189" s="5"/>
      <c r="N189" s="5"/>
      <c r="O189" s="5" t="s">
        <v>777</v>
      </c>
      <c r="P189" s="5"/>
      <c r="Q189" s="5"/>
      <c r="R189" s="5" t="s">
        <v>353</v>
      </c>
      <c r="S189" s="5"/>
      <c r="T189" s="5"/>
      <c r="U189" s="5"/>
      <c r="V189" s="5"/>
      <c r="W189" s="5"/>
      <c r="X189" s="5"/>
      <c r="Y189" s="5" t="s">
        <v>192</v>
      </c>
      <c r="Z189" s="5"/>
      <c r="AA189" s="5"/>
      <c r="AB189" s="5" t="s">
        <v>252</v>
      </c>
      <c r="AC189" s="5" t="s">
        <v>778</v>
      </c>
      <c r="AD189" s="5"/>
    </row>
    <row r="190" spans="1:30" x14ac:dyDescent="0.25">
      <c r="A190" t="s">
        <v>246</v>
      </c>
      <c r="B190" s="4">
        <v>43646</v>
      </c>
      <c r="C190" s="5" t="s">
        <v>193</v>
      </c>
      <c r="D190" s="36"/>
      <c r="E190" s="5" t="s">
        <v>249</v>
      </c>
      <c r="F190" s="35" t="s">
        <v>779</v>
      </c>
      <c r="G190" s="6" t="s">
        <v>253</v>
      </c>
      <c r="H190" s="4">
        <v>43586</v>
      </c>
      <c r="I190" s="4">
        <v>43706</v>
      </c>
      <c r="J190" s="37"/>
      <c r="K190" s="5" t="s">
        <v>2</v>
      </c>
      <c r="L190" s="5" t="s">
        <v>246</v>
      </c>
      <c r="M190" s="5"/>
      <c r="N190" s="5"/>
      <c r="O190" s="5" t="s">
        <v>780</v>
      </c>
      <c r="P190" s="5"/>
      <c r="Q190" s="5"/>
      <c r="R190" s="5" t="s">
        <v>353</v>
      </c>
      <c r="S190" s="5"/>
      <c r="T190" s="5"/>
      <c r="U190" s="5"/>
      <c r="V190" s="5"/>
      <c r="W190" s="5"/>
      <c r="X190" s="5"/>
      <c r="Y190" s="5" t="s">
        <v>193</v>
      </c>
      <c r="Z190" s="5"/>
      <c r="AA190" s="5"/>
      <c r="AB190" s="5" t="s">
        <v>252</v>
      </c>
      <c r="AC190" s="5" t="s">
        <v>781</v>
      </c>
      <c r="AD190" s="5"/>
    </row>
    <row r="191" spans="1:30" x14ac:dyDescent="0.25">
      <c r="A191" t="s">
        <v>246</v>
      </c>
      <c r="B191" s="4">
        <v>43646</v>
      </c>
      <c r="C191" s="5" t="s">
        <v>194</v>
      </c>
      <c r="D191" s="36"/>
      <c r="E191" s="5" t="s">
        <v>249</v>
      </c>
      <c r="F191" s="35" t="s">
        <v>782</v>
      </c>
      <c r="G191" s="6" t="s">
        <v>253</v>
      </c>
      <c r="H191" s="4">
        <v>43586</v>
      </c>
      <c r="I191" s="4">
        <v>43706</v>
      </c>
      <c r="J191" s="37"/>
      <c r="K191" s="5" t="s">
        <v>2</v>
      </c>
      <c r="L191" s="5" t="s">
        <v>246</v>
      </c>
      <c r="M191" s="5"/>
      <c r="N191" s="5"/>
      <c r="O191" s="5" t="s">
        <v>783</v>
      </c>
      <c r="P191" s="5"/>
      <c r="Q191" s="5"/>
      <c r="R191" s="5" t="s">
        <v>353</v>
      </c>
      <c r="S191" s="5"/>
      <c r="T191" s="5"/>
      <c r="U191" s="5"/>
      <c r="V191" s="5"/>
      <c r="W191" s="5"/>
      <c r="X191" s="5"/>
      <c r="Y191" s="5" t="s">
        <v>194</v>
      </c>
      <c r="Z191" s="5"/>
      <c r="AA191" s="5"/>
      <c r="AB191" s="5" t="s">
        <v>252</v>
      </c>
      <c r="AC191" s="5" t="s">
        <v>784</v>
      </c>
      <c r="AD191" s="5"/>
    </row>
    <row r="192" spans="1:30" x14ac:dyDescent="0.25">
      <c r="A192" t="s">
        <v>246</v>
      </c>
      <c r="B192" s="4">
        <v>43646</v>
      </c>
      <c r="C192" s="5" t="s">
        <v>195</v>
      </c>
      <c r="D192" s="36"/>
      <c r="E192" s="5" t="s">
        <v>249</v>
      </c>
      <c r="F192" s="35" t="s">
        <v>785</v>
      </c>
      <c r="G192" s="6" t="s">
        <v>253</v>
      </c>
      <c r="H192" s="4">
        <v>43586</v>
      </c>
      <c r="I192" s="4">
        <v>43706</v>
      </c>
      <c r="J192" s="37"/>
      <c r="K192" s="5" t="s">
        <v>2</v>
      </c>
      <c r="L192" s="5" t="s">
        <v>246</v>
      </c>
      <c r="M192" s="5"/>
      <c r="N192" s="5"/>
      <c r="O192" s="5" t="s">
        <v>786</v>
      </c>
      <c r="P192" s="5"/>
      <c r="Q192" s="5"/>
      <c r="R192" s="5" t="s">
        <v>353</v>
      </c>
      <c r="S192" s="5"/>
      <c r="T192" s="5"/>
      <c r="U192" s="5"/>
      <c r="V192" s="5"/>
      <c r="W192" s="5"/>
      <c r="X192" s="5"/>
      <c r="Y192" s="5" t="s">
        <v>195</v>
      </c>
      <c r="Z192" s="5"/>
      <c r="AA192" s="5"/>
      <c r="AB192" s="5" t="s">
        <v>252</v>
      </c>
      <c r="AC192" s="5" t="s">
        <v>787</v>
      </c>
      <c r="AD192" s="5"/>
    </row>
    <row r="193" spans="1:30" x14ac:dyDescent="0.25">
      <c r="A193" t="s">
        <v>246</v>
      </c>
      <c r="B193" s="4">
        <v>43646</v>
      </c>
      <c r="C193" s="5" t="s">
        <v>196</v>
      </c>
      <c r="D193" s="36"/>
      <c r="E193" s="5" t="s">
        <v>249</v>
      </c>
      <c r="F193" s="35" t="s">
        <v>788</v>
      </c>
      <c r="G193" s="6" t="s">
        <v>253</v>
      </c>
      <c r="H193" s="4">
        <v>43586</v>
      </c>
      <c r="I193" s="4">
        <v>43706</v>
      </c>
      <c r="J193" s="37"/>
      <c r="K193" s="5" t="s">
        <v>2</v>
      </c>
      <c r="L193" s="5" t="s">
        <v>246</v>
      </c>
      <c r="M193" s="5"/>
      <c r="N193" s="5"/>
      <c r="O193" s="5" t="s">
        <v>789</v>
      </c>
      <c r="P193" s="5"/>
      <c r="Q193" s="5"/>
      <c r="R193" s="5" t="s">
        <v>353</v>
      </c>
      <c r="S193" s="5"/>
      <c r="T193" s="5"/>
      <c r="U193" s="5"/>
      <c r="V193" s="5"/>
      <c r="W193" s="5"/>
      <c r="X193" s="5"/>
      <c r="Y193" s="5" t="s">
        <v>196</v>
      </c>
      <c r="Z193" s="5"/>
      <c r="AA193" s="5"/>
      <c r="AB193" s="5" t="s">
        <v>252</v>
      </c>
      <c r="AC193" s="5" t="s">
        <v>790</v>
      </c>
      <c r="AD193" s="5"/>
    </row>
    <row r="194" spans="1:30" x14ac:dyDescent="0.25">
      <c r="A194" t="s">
        <v>246</v>
      </c>
      <c r="B194" s="4">
        <v>43646</v>
      </c>
      <c r="C194" s="5" t="s">
        <v>197</v>
      </c>
      <c r="D194" s="36"/>
      <c r="E194" s="5" t="s">
        <v>249</v>
      </c>
      <c r="F194" s="35" t="s">
        <v>791</v>
      </c>
      <c r="G194" s="6" t="s">
        <v>253</v>
      </c>
      <c r="H194" s="4">
        <v>43586</v>
      </c>
      <c r="I194" s="4">
        <v>43706</v>
      </c>
      <c r="J194" s="37"/>
      <c r="K194" s="5" t="s">
        <v>2</v>
      </c>
      <c r="L194" s="5" t="s">
        <v>246</v>
      </c>
      <c r="M194" s="5"/>
      <c r="N194" s="5"/>
      <c r="O194" s="5" t="s">
        <v>792</v>
      </c>
      <c r="P194" s="5"/>
      <c r="Q194" s="5"/>
      <c r="R194" s="5" t="s">
        <v>353</v>
      </c>
      <c r="S194" s="5"/>
      <c r="T194" s="5"/>
      <c r="U194" s="5"/>
      <c r="V194" s="5"/>
      <c r="W194" s="5"/>
      <c r="X194" s="5"/>
      <c r="Y194" s="5" t="s">
        <v>197</v>
      </c>
      <c r="Z194" s="5"/>
      <c r="AA194" s="5"/>
      <c r="AB194" s="5" t="s">
        <v>252</v>
      </c>
      <c r="AC194" s="5" t="s">
        <v>793</v>
      </c>
      <c r="AD194" s="5"/>
    </row>
    <row r="195" spans="1:30" x14ac:dyDescent="0.25">
      <c r="A195" t="s">
        <v>246</v>
      </c>
      <c r="B195" s="4">
        <v>43646</v>
      </c>
      <c r="C195" s="5" t="s">
        <v>198</v>
      </c>
      <c r="D195" s="36"/>
      <c r="E195" s="5" t="s">
        <v>249</v>
      </c>
      <c r="F195" s="35" t="s">
        <v>794</v>
      </c>
      <c r="G195" s="6" t="s">
        <v>253</v>
      </c>
      <c r="H195" s="4">
        <v>43586</v>
      </c>
      <c r="I195" s="4">
        <v>43706</v>
      </c>
      <c r="J195" s="37"/>
      <c r="K195" s="5" t="s">
        <v>2</v>
      </c>
      <c r="L195" s="5" t="s">
        <v>246</v>
      </c>
      <c r="M195" s="5"/>
      <c r="N195" s="5"/>
      <c r="O195" s="5" t="s">
        <v>795</v>
      </c>
      <c r="P195" s="5"/>
      <c r="Q195" s="5"/>
      <c r="R195" s="5" t="s">
        <v>353</v>
      </c>
      <c r="S195" s="5"/>
      <c r="T195" s="5"/>
      <c r="U195" s="5"/>
      <c r="V195" s="5"/>
      <c r="W195" s="5"/>
      <c r="X195" s="5"/>
      <c r="Y195" s="5" t="s">
        <v>198</v>
      </c>
      <c r="Z195" s="5"/>
      <c r="AA195" s="5"/>
      <c r="AB195" s="5" t="s">
        <v>252</v>
      </c>
      <c r="AC195" s="5" t="s">
        <v>796</v>
      </c>
      <c r="AD195" s="5"/>
    </row>
    <row r="196" spans="1:30" x14ac:dyDescent="0.25">
      <c r="A196" t="s">
        <v>246</v>
      </c>
      <c r="B196" s="4">
        <v>43646</v>
      </c>
      <c r="C196" s="5" t="s">
        <v>199</v>
      </c>
      <c r="D196" s="36"/>
      <c r="E196" s="5" t="s">
        <v>249</v>
      </c>
      <c r="F196" s="35" t="s">
        <v>797</v>
      </c>
      <c r="G196" s="6" t="s">
        <v>253</v>
      </c>
      <c r="H196" s="4">
        <v>43586</v>
      </c>
      <c r="I196" s="4">
        <v>43706</v>
      </c>
      <c r="J196" s="37"/>
      <c r="K196" s="5" t="s">
        <v>2</v>
      </c>
      <c r="L196" s="5" t="s">
        <v>246</v>
      </c>
      <c r="M196" s="5"/>
      <c r="N196" s="5"/>
      <c r="O196" s="5" t="s">
        <v>798</v>
      </c>
      <c r="P196" s="5"/>
      <c r="Q196" s="5"/>
      <c r="R196" s="5" t="s">
        <v>353</v>
      </c>
      <c r="S196" s="5"/>
      <c r="T196" s="5"/>
      <c r="U196" s="5"/>
      <c r="V196" s="5"/>
      <c r="W196" s="5"/>
      <c r="X196" s="5"/>
      <c r="Y196" s="5" t="s">
        <v>199</v>
      </c>
      <c r="Z196" s="5"/>
      <c r="AA196" s="5"/>
      <c r="AB196" s="5" t="s">
        <v>252</v>
      </c>
      <c r="AC196" s="5" t="s">
        <v>799</v>
      </c>
      <c r="AD196" s="5"/>
    </row>
    <row r="197" spans="1:30" x14ac:dyDescent="0.25">
      <c r="A197" t="s">
        <v>246</v>
      </c>
      <c r="B197" s="4">
        <v>43646</v>
      </c>
      <c r="C197" s="5" t="s">
        <v>200</v>
      </c>
      <c r="D197" s="36"/>
      <c r="E197" s="5" t="s">
        <v>249</v>
      </c>
      <c r="F197" s="35" t="s">
        <v>800</v>
      </c>
      <c r="G197" s="6" t="s">
        <v>253</v>
      </c>
      <c r="H197" s="4">
        <v>43586</v>
      </c>
      <c r="I197" s="4">
        <v>43766</v>
      </c>
      <c r="J197" s="37"/>
      <c r="K197" s="5" t="s">
        <v>2</v>
      </c>
      <c r="L197" s="5" t="s">
        <v>246</v>
      </c>
      <c r="M197" s="5"/>
      <c r="N197" s="5"/>
      <c r="O197" s="5" t="s">
        <v>801</v>
      </c>
      <c r="P197" s="5"/>
      <c r="Q197" s="5"/>
      <c r="R197" s="5" t="s">
        <v>353</v>
      </c>
      <c r="S197" s="5"/>
      <c r="T197" s="5"/>
      <c r="U197" s="5"/>
      <c r="V197" s="5"/>
      <c r="W197" s="5"/>
      <c r="X197" s="5"/>
      <c r="Y197" s="5" t="s">
        <v>200</v>
      </c>
      <c r="Z197" s="5"/>
      <c r="AA197" s="5"/>
      <c r="AB197" s="5" t="s">
        <v>252</v>
      </c>
      <c r="AC197" s="5" t="s">
        <v>802</v>
      </c>
      <c r="AD197" s="5"/>
    </row>
    <row r="198" spans="1:30" x14ac:dyDescent="0.25">
      <c r="A198" t="s">
        <v>246</v>
      </c>
      <c r="B198" s="4">
        <v>43646</v>
      </c>
      <c r="C198" s="5" t="s">
        <v>201</v>
      </c>
      <c r="D198" s="36"/>
      <c r="E198" s="5" t="s">
        <v>249</v>
      </c>
      <c r="F198" s="35" t="s">
        <v>803</v>
      </c>
      <c r="G198" s="6" t="s">
        <v>253</v>
      </c>
      <c r="H198" s="4">
        <v>43586</v>
      </c>
      <c r="I198" s="4">
        <v>43766</v>
      </c>
      <c r="J198" s="37"/>
      <c r="K198" s="5" t="s">
        <v>2</v>
      </c>
      <c r="L198" s="5" t="s">
        <v>246</v>
      </c>
      <c r="M198" s="5"/>
      <c r="N198" s="5"/>
      <c r="O198" s="5" t="s">
        <v>804</v>
      </c>
      <c r="P198" s="5"/>
      <c r="Q198" s="5"/>
      <c r="R198" s="5" t="s">
        <v>353</v>
      </c>
      <c r="S198" s="5"/>
      <c r="T198" s="5"/>
      <c r="U198" s="5"/>
      <c r="V198" s="5"/>
      <c r="W198" s="5"/>
      <c r="X198" s="5"/>
      <c r="Y198" s="5" t="s">
        <v>201</v>
      </c>
      <c r="Z198" s="5"/>
      <c r="AA198" s="5"/>
      <c r="AB198" s="5" t="s">
        <v>252</v>
      </c>
      <c r="AC198" s="5" t="s">
        <v>805</v>
      </c>
      <c r="AD198" s="5"/>
    </row>
    <row r="199" spans="1:30" x14ac:dyDescent="0.25">
      <c r="A199" t="s">
        <v>246</v>
      </c>
      <c r="B199" s="4">
        <v>43646</v>
      </c>
      <c r="C199" s="5" t="s">
        <v>202</v>
      </c>
      <c r="D199" s="36"/>
      <c r="E199" s="5" t="s">
        <v>249</v>
      </c>
      <c r="F199" s="35" t="s">
        <v>806</v>
      </c>
      <c r="G199" s="6" t="s">
        <v>253</v>
      </c>
      <c r="H199" s="4">
        <v>43586</v>
      </c>
      <c r="I199" s="4">
        <v>43766</v>
      </c>
      <c r="J199" s="37"/>
      <c r="K199" s="5" t="s">
        <v>2</v>
      </c>
      <c r="L199" s="5" t="s">
        <v>246</v>
      </c>
      <c r="M199" s="5"/>
      <c r="N199" s="5"/>
      <c r="O199" s="5" t="s">
        <v>807</v>
      </c>
      <c r="P199" s="5"/>
      <c r="Q199" s="5"/>
      <c r="R199" s="5" t="s">
        <v>353</v>
      </c>
      <c r="S199" s="5"/>
      <c r="T199" s="5"/>
      <c r="U199" s="5"/>
      <c r="V199" s="5"/>
      <c r="W199" s="5"/>
      <c r="X199" s="5"/>
      <c r="Y199" s="5" t="s">
        <v>202</v>
      </c>
      <c r="Z199" s="5"/>
      <c r="AA199" s="5"/>
      <c r="AB199" s="5" t="s">
        <v>252</v>
      </c>
      <c r="AC199" s="5" t="s">
        <v>808</v>
      </c>
      <c r="AD199" s="5"/>
    </row>
    <row r="200" spans="1:30" x14ac:dyDescent="0.25">
      <c r="A200" t="s">
        <v>246</v>
      </c>
      <c r="B200" s="4">
        <v>43646</v>
      </c>
      <c r="C200" s="5" t="s">
        <v>203</v>
      </c>
      <c r="D200" s="36"/>
      <c r="E200" s="5" t="s">
        <v>249</v>
      </c>
      <c r="F200" s="35" t="s">
        <v>809</v>
      </c>
      <c r="G200" s="6" t="s">
        <v>253</v>
      </c>
      <c r="H200" s="4">
        <v>43586</v>
      </c>
      <c r="I200" s="4">
        <v>43766</v>
      </c>
      <c r="J200" s="37"/>
      <c r="K200" s="5" t="s">
        <v>2</v>
      </c>
      <c r="L200" s="5" t="s">
        <v>246</v>
      </c>
      <c r="M200" s="5"/>
      <c r="N200" s="5"/>
      <c r="O200" s="5" t="s">
        <v>810</v>
      </c>
      <c r="P200" s="5"/>
      <c r="Q200" s="5"/>
      <c r="R200" s="5" t="s">
        <v>353</v>
      </c>
      <c r="S200" s="5"/>
      <c r="T200" s="5"/>
      <c r="U200" s="5"/>
      <c r="V200" s="5"/>
      <c r="W200" s="5"/>
      <c r="X200" s="5"/>
      <c r="Y200" s="5" t="s">
        <v>203</v>
      </c>
      <c r="Z200" s="5"/>
      <c r="AA200" s="5"/>
      <c r="AB200" s="5" t="s">
        <v>252</v>
      </c>
      <c r="AC200" s="5" t="s">
        <v>811</v>
      </c>
      <c r="AD200" s="5"/>
    </row>
    <row r="201" spans="1:30" x14ac:dyDescent="0.25">
      <c r="A201" t="s">
        <v>246</v>
      </c>
      <c r="B201" s="4">
        <v>43646</v>
      </c>
      <c r="C201" s="5" t="s">
        <v>204</v>
      </c>
      <c r="D201" s="36"/>
      <c r="E201" s="5" t="s">
        <v>249</v>
      </c>
      <c r="F201" s="35" t="s">
        <v>812</v>
      </c>
      <c r="G201" s="6" t="s">
        <v>253</v>
      </c>
      <c r="H201" s="4">
        <v>43586</v>
      </c>
      <c r="I201" s="4">
        <v>43766</v>
      </c>
      <c r="J201" s="37"/>
      <c r="K201" s="5" t="s">
        <v>2</v>
      </c>
      <c r="L201" s="5" t="s">
        <v>246</v>
      </c>
      <c r="M201" s="5"/>
      <c r="N201" s="5"/>
      <c r="O201" s="5" t="s">
        <v>813</v>
      </c>
      <c r="P201" s="5"/>
      <c r="Q201" s="5"/>
      <c r="R201" s="5" t="s">
        <v>353</v>
      </c>
      <c r="S201" s="5"/>
      <c r="T201" s="5"/>
      <c r="U201" s="5"/>
      <c r="V201" s="5"/>
      <c r="W201" s="5"/>
      <c r="X201" s="5"/>
      <c r="Y201" s="5" t="s">
        <v>204</v>
      </c>
      <c r="Z201" s="5"/>
      <c r="AA201" s="5"/>
      <c r="AB201" s="5" t="s">
        <v>252</v>
      </c>
      <c r="AC201" s="5" t="s">
        <v>814</v>
      </c>
      <c r="AD201" s="5"/>
    </row>
    <row r="202" spans="1:30" x14ac:dyDescent="0.25">
      <c r="A202" t="s">
        <v>246</v>
      </c>
      <c r="B202" s="4">
        <v>43646</v>
      </c>
      <c r="C202" s="5" t="s">
        <v>205</v>
      </c>
      <c r="D202" s="36"/>
      <c r="E202" s="5" t="s">
        <v>249</v>
      </c>
      <c r="F202" s="35" t="s">
        <v>815</v>
      </c>
      <c r="G202" s="6" t="s">
        <v>253</v>
      </c>
      <c r="H202" s="4">
        <v>43586</v>
      </c>
      <c r="I202" s="4">
        <v>43766</v>
      </c>
      <c r="J202" s="37"/>
      <c r="K202" s="5" t="s">
        <v>2</v>
      </c>
      <c r="L202" s="5" t="s">
        <v>246</v>
      </c>
      <c r="M202" s="5"/>
      <c r="N202" s="5"/>
      <c r="O202" s="5" t="s">
        <v>816</v>
      </c>
      <c r="P202" s="5"/>
      <c r="Q202" s="5"/>
      <c r="R202" s="5" t="s">
        <v>353</v>
      </c>
      <c r="S202" s="5"/>
      <c r="T202" s="5"/>
      <c r="U202" s="5"/>
      <c r="V202" s="5"/>
      <c r="W202" s="5"/>
      <c r="X202" s="5"/>
      <c r="Y202" s="5" t="s">
        <v>205</v>
      </c>
      <c r="Z202" s="5"/>
      <c r="AA202" s="5"/>
      <c r="AB202" s="5" t="s">
        <v>252</v>
      </c>
      <c r="AC202" s="5" t="s">
        <v>817</v>
      </c>
      <c r="AD202" s="5"/>
    </row>
    <row r="203" spans="1:30" x14ac:dyDescent="0.25">
      <c r="A203" t="s">
        <v>246</v>
      </c>
      <c r="B203" s="4">
        <v>43646</v>
      </c>
      <c r="C203" s="5" t="s">
        <v>206</v>
      </c>
      <c r="D203" s="36"/>
      <c r="E203" s="5" t="s">
        <v>249</v>
      </c>
      <c r="F203" s="35" t="s">
        <v>818</v>
      </c>
      <c r="G203" s="6" t="s">
        <v>253</v>
      </c>
      <c r="H203" s="4">
        <v>43586</v>
      </c>
      <c r="I203" s="4">
        <v>43766</v>
      </c>
      <c r="J203" s="37"/>
      <c r="K203" s="5" t="s">
        <v>2</v>
      </c>
      <c r="L203" s="5" t="s">
        <v>246</v>
      </c>
      <c r="M203" s="5"/>
      <c r="N203" s="5"/>
      <c r="O203" s="5" t="s">
        <v>819</v>
      </c>
      <c r="P203" s="5"/>
      <c r="Q203" s="5"/>
      <c r="R203" s="5" t="s">
        <v>353</v>
      </c>
      <c r="S203" s="5"/>
      <c r="T203" s="5"/>
      <c r="U203" s="5"/>
      <c r="V203" s="5"/>
      <c r="W203" s="5"/>
      <c r="X203" s="5"/>
      <c r="Y203" s="5" t="s">
        <v>206</v>
      </c>
      <c r="Z203" s="5"/>
      <c r="AA203" s="5"/>
      <c r="AB203" s="5" t="s">
        <v>252</v>
      </c>
      <c r="AC203" s="5" t="s">
        <v>820</v>
      </c>
      <c r="AD203" s="5"/>
    </row>
    <row r="204" spans="1:30" x14ac:dyDescent="0.25">
      <c r="A204" t="s">
        <v>246</v>
      </c>
      <c r="B204" s="4">
        <v>43646</v>
      </c>
      <c r="C204" s="5" t="s">
        <v>207</v>
      </c>
      <c r="D204" s="36"/>
      <c r="E204" s="5" t="s">
        <v>249</v>
      </c>
      <c r="F204" s="35" t="s">
        <v>821</v>
      </c>
      <c r="G204" s="6" t="s">
        <v>253</v>
      </c>
      <c r="H204" s="4">
        <v>43586</v>
      </c>
      <c r="I204" s="4">
        <v>43766</v>
      </c>
      <c r="J204" s="37"/>
      <c r="K204" s="5" t="s">
        <v>2</v>
      </c>
      <c r="L204" s="5" t="s">
        <v>246</v>
      </c>
      <c r="M204" s="5"/>
      <c r="N204" s="5"/>
      <c r="O204" s="5" t="s">
        <v>822</v>
      </c>
      <c r="P204" s="5"/>
      <c r="Q204" s="5"/>
      <c r="R204" s="5" t="s">
        <v>353</v>
      </c>
      <c r="S204" s="5"/>
      <c r="T204" s="5"/>
      <c r="U204" s="5"/>
      <c r="V204" s="5"/>
      <c r="W204" s="5"/>
      <c r="X204" s="5"/>
      <c r="Y204" s="5" t="s">
        <v>207</v>
      </c>
      <c r="Z204" s="5"/>
      <c r="AA204" s="5"/>
      <c r="AB204" s="5" t="s">
        <v>252</v>
      </c>
      <c r="AC204" s="5" t="s">
        <v>823</v>
      </c>
      <c r="AD204" s="5"/>
    </row>
    <row r="205" spans="1:30" x14ac:dyDescent="0.25">
      <c r="A205" t="s">
        <v>246</v>
      </c>
      <c r="B205" s="4">
        <v>43646</v>
      </c>
      <c r="C205" s="5" t="s">
        <v>208</v>
      </c>
      <c r="D205" s="36"/>
      <c r="E205" s="5" t="s">
        <v>249</v>
      </c>
      <c r="F205" s="35" t="s">
        <v>824</v>
      </c>
      <c r="G205" s="6" t="s">
        <v>253</v>
      </c>
      <c r="H205" s="4">
        <v>43586</v>
      </c>
      <c r="I205" s="4">
        <v>43766</v>
      </c>
      <c r="J205" s="37"/>
      <c r="K205" s="5" t="s">
        <v>2</v>
      </c>
      <c r="L205" s="5" t="s">
        <v>246</v>
      </c>
      <c r="M205" s="5"/>
      <c r="N205" s="5"/>
      <c r="O205" s="5" t="s">
        <v>825</v>
      </c>
      <c r="P205" s="5"/>
      <c r="Q205" s="5"/>
      <c r="R205" s="5" t="s">
        <v>353</v>
      </c>
      <c r="S205" s="5"/>
      <c r="T205" s="5"/>
      <c r="U205" s="5"/>
      <c r="V205" s="5"/>
      <c r="W205" s="5"/>
      <c r="X205" s="5"/>
      <c r="Y205" s="5" t="s">
        <v>208</v>
      </c>
      <c r="Z205" s="5"/>
      <c r="AA205" s="5"/>
      <c r="AB205" s="5" t="s">
        <v>252</v>
      </c>
      <c r="AC205" s="5" t="s">
        <v>826</v>
      </c>
      <c r="AD205" s="5"/>
    </row>
    <row r="206" spans="1:30" x14ac:dyDescent="0.25">
      <c r="A206" t="s">
        <v>246</v>
      </c>
      <c r="B206" s="4">
        <v>43646</v>
      </c>
      <c r="C206" s="5" t="s">
        <v>209</v>
      </c>
      <c r="D206" s="36"/>
      <c r="E206" s="5" t="s">
        <v>249</v>
      </c>
      <c r="F206" s="35" t="s">
        <v>827</v>
      </c>
      <c r="G206" s="6" t="s">
        <v>253</v>
      </c>
      <c r="H206" s="4">
        <v>43586</v>
      </c>
      <c r="I206" s="4">
        <v>43766</v>
      </c>
      <c r="J206" s="37"/>
      <c r="K206" s="5" t="s">
        <v>2</v>
      </c>
      <c r="L206" s="5" t="s">
        <v>246</v>
      </c>
      <c r="M206" s="5"/>
      <c r="N206" s="5"/>
      <c r="O206" s="5" t="s">
        <v>828</v>
      </c>
      <c r="P206" s="5"/>
      <c r="Q206" s="5"/>
      <c r="R206" s="5" t="s">
        <v>353</v>
      </c>
      <c r="S206" s="5"/>
      <c r="T206" s="5"/>
      <c r="U206" s="5"/>
      <c r="V206" s="5"/>
      <c r="W206" s="5"/>
      <c r="X206" s="5"/>
      <c r="Y206" s="5" t="s">
        <v>209</v>
      </c>
      <c r="Z206" s="5"/>
      <c r="AA206" s="5"/>
      <c r="AB206" s="5" t="s">
        <v>252</v>
      </c>
      <c r="AC206" s="5" t="s">
        <v>829</v>
      </c>
      <c r="AD206" s="5"/>
    </row>
    <row r="207" spans="1:30" x14ac:dyDescent="0.25">
      <c r="A207" t="s">
        <v>246</v>
      </c>
      <c r="B207" s="4">
        <v>43646</v>
      </c>
      <c r="C207" s="5" t="s">
        <v>210</v>
      </c>
      <c r="D207" s="36"/>
      <c r="E207" s="5" t="s">
        <v>249</v>
      </c>
      <c r="F207" s="35" t="s">
        <v>830</v>
      </c>
      <c r="G207" s="6" t="s">
        <v>253</v>
      </c>
      <c r="H207" s="4">
        <v>43586</v>
      </c>
      <c r="I207" s="4">
        <v>43766</v>
      </c>
      <c r="J207" s="37"/>
      <c r="K207" s="5" t="s">
        <v>2</v>
      </c>
      <c r="L207" s="5" t="s">
        <v>246</v>
      </c>
      <c r="M207" s="5"/>
      <c r="N207" s="5"/>
      <c r="O207" s="5" t="s">
        <v>831</v>
      </c>
      <c r="P207" s="5"/>
      <c r="Q207" s="5"/>
      <c r="R207" s="5" t="s">
        <v>353</v>
      </c>
      <c r="S207" s="5"/>
      <c r="T207" s="5"/>
      <c r="U207" s="5"/>
      <c r="V207" s="5"/>
      <c r="W207" s="5"/>
      <c r="X207" s="5"/>
      <c r="Y207" s="5" t="s">
        <v>210</v>
      </c>
      <c r="Z207" s="5"/>
      <c r="AA207" s="5"/>
      <c r="AB207" s="5" t="s">
        <v>252</v>
      </c>
      <c r="AC207" s="5" t="s">
        <v>832</v>
      </c>
      <c r="AD207" s="5"/>
    </row>
    <row r="208" spans="1:30" x14ac:dyDescent="0.25">
      <c r="A208" t="s">
        <v>246</v>
      </c>
      <c r="B208" s="4">
        <v>43646</v>
      </c>
      <c r="C208" s="5" t="s">
        <v>211</v>
      </c>
      <c r="D208" s="36"/>
      <c r="E208" s="5" t="s">
        <v>249</v>
      </c>
      <c r="F208" s="35" t="s">
        <v>833</v>
      </c>
      <c r="G208" s="6" t="s">
        <v>253</v>
      </c>
      <c r="H208" s="4">
        <v>43586</v>
      </c>
      <c r="I208" s="4">
        <v>43766</v>
      </c>
      <c r="J208" s="37"/>
      <c r="K208" s="5" t="s">
        <v>2</v>
      </c>
      <c r="L208" s="5" t="s">
        <v>246</v>
      </c>
      <c r="M208" s="5"/>
      <c r="N208" s="5"/>
      <c r="O208" s="5" t="s">
        <v>834</v>
      </c>
      <c r="P208" s="5"/>
      <c r="Q208" s="5"/>
      <c r="R208" s="5" t="s">
        <v>353</v>
      </c>
      <c r="S208" s="5"/>
      <c r="T208" s="5"/>
      <c r="U208" s="5"/>
      <c r="V208" s="5"/>
      <c r="W208" s="5"/>
      <c r="X208" s="5"/>
      <c r="Y208" s="5" t="s">
        <v>211</v>
      </c>
      <c r="Z208" s="5"/>
      <c r="AA208" s="5"/>
      <c r="AB208" s="5" t="s">
        <v>252</v>
      </c>
      <c r="AC208" s="5" t="s">
        <v>835</v>
      </c>
      <c r="AD208" s="5"/>
    </row>
    <row r="209" spans="1:30" x14ac:dyDescent="0.25">
      <c r="A209" t="s">
        <v>246</v>
      </c>
      <c r="B209" s="4">
        <v>43646</v>
      </c>
      <c r="C209" s="5" t="s">
        <v>212</v>
      </c>
      <c r="D209" s="36"/>
      <c r="E209" s="5" t="s">
        <v>249</v>
      </c>
      <c r="F209" s="35" t="s">
        <v>836</v>
      </c>
      <c r="G209" s="6" t="s">
        <v>253</v>
      </c>
      <c r="H209" s="4">
        <v>43586</v>
      </c>
      <c r="I209" s="4">
        <v>43766</v>
      </c>
      <c r="J209" s="37"/>
      <c r="K209" s="5" t="s">
        <v>2</v>
      </c>
      <c r="L209" s="5" t="s">
        <v>246</v>
      </c>
      <c r="M209" s="5"/>
      <c r="N209" s="5"/>
      <c r="O209" s="5" t="s">
        <v>837</v>
      </c>
      <c r="P209" s="5"/>
      <c r="Q209" s="5"/>
      <c r="R209" s="5" t="s">
        <v>353</v>
      </c>
      <c r="S209" s="5"/>
      <c r="T209" s="5"/>
      <c r="U209" s="5"/>
      <c r="V209" s="5"/>
      <c r="W209" s="5"/>
      <c r="X209" s="5"/>
      <c r="Y209" s="5" t="s">
        <v>212</v>
      </c>
      <c r="Z209" s="5"/>
      <c r="AA209" s="5"/>
      <c r="AB209" s="5" t="s">
        <v>252</v>
      </c>
      <c r="AC209" s="5" t="s">
        <v>838</v>
      </c>
      <c r="AD209" s="5"/>
    </row>
    <row r="210" spans="1:30" x14ac:dyDescent="0.25">
      <c r="A210" t="s">
        <v>246</v>
      </c>
      <c r="B210" s="4">
        <v>43646</v>
      </c>
      <c r="C210" s="5" t="s">
        <v>213</v>
      </c>
      <c r="D210" s="36"/>
      <c r="E210" s="5" t="s">
        <v>249</v>
      </c>
      <c r="F210" s="35" t="s">
        <v>839</v>
      </c>
      <c r="G210" s="6" t="s">
        <v>253</v>
      </c>
      <c r="H210" s="4">
        <v>43586</v>
      </c>
      <c r="I210" s="4">
        <v>43766</v>
      </c>
      <c r="J210" s="37"/>
      <c r="K210" s="5" t="s">
        <v>2</v>
      </c>
      <c r="L210" s="5" t="s">
        <v>246</v>
      </c>
      <c r="M210" s="5"/>
      <c r="N210" s="5"/>
      <c r="O210" s="5" t="s">
        <v>840</v>
      </c>
      <c r="P210" s="5"/>
      <c r="Q210" s="5"/>
      <c r="R210" s="5" t="s">
        <v>353</v>
      </c>
      <c r="S210" s="5"/>
      <c r="T210" s="5"/>
      <c r="U210" s="5"/>
      <c r="V210" s="5"/>
      <c r="W210" s="5"/>
      <c r="X210" s="5"/>
      <c r="Y210" s="5" t="s">
        <v>213</v>
      </c>
      <c r="Z210" s="5"/>
      <c r="AA210" s="5"/>
      <c r="AB210" s="5" t="s">
        <v>252</v>
      </c>
      <c r="AC210" s="5" t="s">
        <v>841</v>
      </c>
      <c r="AD210" s="5"/>
    </row>
    <row r="211" spans="1:30" x14ac:dyDescent="0.25">
      <c r="A211" t="s">
        <v>246</v>
      </c>
      <c r="B211" s="4">
        <v>43646</v>
      </c>
      <c r="C211" s="5" t="s">
        <v>214</v>
      </c>
      <c r="D211" s="36"/>
      <c r="E211" s="5" t="s">
        <v>249</v>
      </c>
      <c r="F211" s="35" t="s">
        <v>842</v>
      </c>
      <c r="G211" s="6" t="s">
        <v>253</v>
      </c>
      <c r="H211" s="4">
        <v>43586</v>
      </c>
      <c r="I211" s="4">
        <v>43766</v>
      </c>
      <c r="J211" s="37"/>
      <c r="K211" s="5" t="s">
        <v>2</v>
      </c>
      <c r="L211" s="5" t="s">
        <v>246</v>
      </c>
      <c r="M211" s="5"/>
      <c r="N211" s="5"/>
      <c r="O211" s="5" t="s">
        <v>843</v>
      </c>
      <c r="P211" s="5"/>
      <c r="Q211" s="5"/>
      <c r="R211" s="5" t="s">
        <v>353</v>
      </c>
      <c r="S211" s="5"/>
      <c r="T211" s="5"/>
      <c r="U211" s="5"/>
      <c r="V211" s="5"/>
      <c r="W211" s="5"/>
      <c r="X211" s="5"/>
      <c r="Y211" s="5" t="s">
        <v>214</v>
      </c>
      <c r="Z211" s="5"/>
      <c r="AA211" s="5"/>
      <c r="AB211" s="5" t="s">
        <v>252</v>
      </c>
      <c r="AC211" s="5" t="s">
        <v>844</v>
      </c>
      <c r="AD211" s="5"/>
    </row>
    <row r="212" spans="1:30" x14ac:dyDescent="0.25">
      <c r="A212" t="s">
        <v>246</v>
      </c>
      <c r="B212" s="4">
        <v>43646</v>
      </c>
      <c r="C212" s="5" t="s">
        <v>215</v>
      </c>
      <c r="D212" s="36"/>
      <c r="E212" s="5" t="s">
        <v>249</v>
      </c>
      <c r="F212" s="35" t="s">
        <v>845</v>
      </c>
      <c r="G212" s="6" t="s">
        <v>253</v>
      </c>
      <c r="H212" s="4">
        <v>43586</v>
      </c>
      <c r="I212" s="4">
        <v>43766</v>
      </c>
      <c r="J212" s="37"/>
      <c r="K212" s="5" t="s">
        <v>2</v>
      </c>
      <c r="L212" s="5" t="s">
        <v>246</v>
      </c>
      <c r="M212" s="5"/>
      <c r="N212" s="5"/>
      <c r="O212" s="5" t="s">
        <v>846</v>
      </c>
      <c r="P212" s="5"/>
      <c r="Q212" s="5"/>
      <c r="R212" s="5" t="s">
        <v>353</v>
      </c>
      <c r="S212" s="5"/>
      <c r="T212" s="5"/>
      <c r="U212" s="5"/>
      <c r="V212" s="5"/>
      <c r="W212" s="5"/>
      <c r="X212" s="5"/>
      <c r="Y212" s="5" t="s">
        <v>215</v>
      </c>
      <c r="Z212" s="5"/>
      <c r="AA212" s="5"/>
      <c r="AB212" s="5" t="s">
        <v>252</v>
      </c>
      <c r="AC212" s="5" t="s">
        <v>847</v>
      </c>
      <c r="AD212" s="5"/>
    </row>
    <row r="213" spans="1:30" x14ac:dyDescent="0.25">
      <c r="A213" t="s">
        <v>246</v>
      </c>
      <c r="B213" s="4">
        <v>43646</v>
      </c>
      <c r="C213" s="5" t="s">
        <v>216</v>
      </c>
      <c r="D213" s="36"/>
      <c r="E213" s="5" t="s">
        <v>249</v>
      </c>
      <c r="F213" s="35" t="s">
        <v>848</v>
      </c>
      <c r="G213" s="6" t="s">
        <v>253</v>
      </c>
      <c r="H213" s="4">
        <v>43586</v>
      </c>
      <c r="I213" s="4">
        <v>43766</v>
      </c>
      <c r="J213" s="37"/>
      <c r="K213" s="5" t="s">
        <v>2</v>
      </c>
      <c r="L213" s="5" t="s">
        <v>246</v>
      </c>
      <c r="M213" s="5"/>
      <c r="N213" s="5"/>
      <c r="O213" s="5" t="s">
        <v>849</v>
      </c>
      <c r="P213" s="5"/>
      <c r="Q213" s="5"/>
      <c r="R213" s="5" t="s">
        <v>353</v>
      </c>
      <c r="S213" s="5"/>
      <c r="T213" s="5"/>
      <c r="U213" s="5"/>
      <c r="V213" s="5"/>
      <c r="W213" s="5"/>
      <c r="X213" s="5"/>
      <c r="Y213" s="5" t="s">
        <v>216</v>
      </c>
      <c r="Z213" s="5"/>
      <c r="AA213" s="5"/>
      <c r="AB213" s="5" t="s">
        <v>252</v>
      </c>
      <c r="AC213" s="5" t="s">
        <v>850</v>
      </c>
      <c r="AD213" s="5"/>
    </row>
    <row r="214" spans="1:30" x14ac:dyDescent="0.25">
      <c r="A214" t="s">
        <v>246</v>
      </c>
      <c r="B214" s="4">
        <v>43646</v>
      </c>
      <c r="C214" s="5" t="s">
        <v>217</v>
      </c>
      <c r="D214" s="36"/>
      <c r="E214" s="5" t="s">
        <v>249</v>
      </c>
      <c r="F214" s="35" t="s">
        <v>851</v>
      </c>
      <c r="G214" s="6" t="s">
        <v>253</v>
      </c>
      <c r="H214" s="4">
        <v>43586</v>
      </c>
      <c r="I214" s="4">
        <v>43766</v>
      </c>
      <c r="J214" s="37"/>
      <c r="K214" s="5" t="s">
        <v>2</v>
      </c>
      <c r="L214" s="5" t="s">
        <v>246</v>
      </c>
      <c r="M214" s="5"/>
      <c r="N214" s="5"/>
      <c r="O214" s="5" t="s">
        <v>852</v>
      </c>
      <c r="P214" s="5"/>
      <c r="Q214" s="5"/>
      <c r="R214" s="5" t="s">
        <v>353</v>
      </c>
      <c r="S214" s="5"/>
      <c r="T214" s="5"/>
      <c r="U214" s="5"/>
      <c r="V214" s="5"/>
      <c r="W214" s="5"/>
      <c r="X214" s="5"/>
      <c r="Y214" s="5" t="s">
        <v>217</v>
      </c>
      <c r="Z214" s="5"/>
      <c r="AA214" s="5"/>
      <c r="AB214" s="5" t="s">
        <v>252</v>
      </c>
      <c r="AC214" s="5" t="s">
        <v>853</v>
      </c>
      <c r="AD214" s="5"/>
    </row>
    <row r="215" spans="1:30" x14ac:dyDescent="0.25">
      <c r="A215" t="s">
        <v>246</v>
      </c>
      <c r="B215" s="4">
        <v>43646</v>
      </c>
      <c r="C215" s="5" t="s">
        <v>218</v>
      </c>
      <c r="D215" s="36"/>
      <c r="E215" s="5" t="s">
        <v>249</v>
      </c>
      <c r="F215" s="35" t="s">
        <v>854</v>
      </c>
      <c r="G215" s="6" t="s">
        <v>253</v>
      </c>
      <c r="H215" s="4">
        <v>43586</v>
      </c>
      <c r="I215" s="4">
        <v>43766</v>
      </c>
      <c r="J215" s="37"/>
      <c r="K215" s="5" t="s">
        <v>2</v>
      </c>
      <c r="L215" s="5" t="s">
        <v>246</v>
      </c>
      <c r="M215" s="5"/>
      <c r="N215" s="5"/>
      <c r="O215" s="5" t="s">
        <v>855</v>
      </c>
      <c r="P215" s="5"/>
      <c r="Q215" s="5"/>
      <c r="R215" s="5" t="s">
        <v>353</v>
      </c>
      <c r="S215" s="5"/>
      <c r="T215" s="5"/>
      <c r="U215" s="5"/>
      <c r="V215" s="5"/>
      <c r="W215" s="5"/>
      <c r="X215" s="5"/>
      <c r="Y215" s="5" t="s">
        <v>218</v>
      </c>
      <c r="Z215" s="5"/>
      <c r="AA215" s="5"/>
      <c r="AB215" s="5" t="s">
        <v>252</v>
      </c>
      <c r="AC215" s="5" t="s">
        <v>856</v>
      </c>
      <c r="AD215" s="5"/>
    </row>
    <row r="216" spans="1:30" x14ac:dyDescent="0.25">
      <c r="A216" t="s">
        <v>246</v>
      </c>
      <c r="B216" s="4">
        <v>43646</v>
      </c>
      <c r="C216" s="5" t="s">
        <v>219</v>
      </c>
      <c r="D216" s="36"/>
      <c r="E216" s="5" t="s">
        <v>249</v>
      </c>
      <c r="F216" s="35" t="s">
        <v>857</v>
      </c>
      <c r="G216" s="6" t="s">
        <v>253</v>
      </c>
      <c r="H216" s="4">
        <v>43586</v>
      </c>
      <c r="I216" s="4">
        <v>43766</v>
      </c>
      <c r="J216" s="37"/>
      <c r="K216" s="5" t="s">
        <v>2</v>
      </c>
      <c r="L216" s="5" t="s">
        <v>246</v>
      </c>
      <c r="M216" s="5"/>
      <c r="N216" s="5"/>
      <c r="O216" s="5" t="s">
        <v>858</v>
      </c>
      <c r="P216" s="5"/>
      <c r="Q216" s="5"/>
      <c r="R216" s="5" t="s">
        <v>353</v>
      </c>
      <c r="S216" s="5"/>
      <c r="T216" s="5"/>
      <c r="U216" s="5"/>
      <c r="V216" s="5"/>
      <c r="W216" s="5"/>
      <c r="X216" s="5"/>
      <c r="Y216" s="5" t="s">
        <v>219</v>
      </c>
      <c r="Z216" s="5"/>
      <c r="AA216" s="5"/>
      <c r="AB216" s="5" t="s">
        <v>252</v>
      </c>
      <c r="AC216" s="5" t="s">
        <v>859</v>
      </c>
      <c r="AD216" s="5"/>
    </row>
    <row r="217" spans="1:30" x14ac:dyDescent="0.25">
      <c r="A217" t="s">
        <v>246</v>
      </c>
      <c r="B217" s="4">
        <v>43646</v>
      </c>
      <c r="C217" s="5" t="s">
        <v>220</v>
      </c>
      <c r="D217" s="36"/>
      <c r="E217" s="5" t="s">
        <v>249</v>
      </c>
      <c r="F217" s="35" t="s">
        <v>860</v>
      </c>
      <c r="G217" s="6" t="s">
        <v>253</v>
      </c>
      <c r="H217" s="4">
        <v>43586</v>
      </c>
      <c r="I217" s="4">
        <v>43766</v>
      </c>
      <c r="J217" s="37"/>
      <c r="K217" s="5" t="s">
        <v>2</v>
      </c>
      <c r="L217" s="5" t="s">
        <v>246</v>
      </c>
      <c r="M217" s="5"/>
      <c r="N217" s="5"/>
      <c r="O217" s="5" t="s">
        <v>861</v>
      </c>
      <c r="P217" s="5"/>
      <c r="Q217" s="5"/>
      <c r="R217" s="5" t="s">
        <v>353</v>
      </c>
      <c r="S217" s="5"/>
      <c r="T217" s="5"/>
      <c r="U217" s="5"/>
      <c r="V217" s="5"/>
      <c r="W217" s="5"/>
      <c r="X217" s="5"/>
      <c r="Y217" s="5" t="s">
        <v>220</v>
      </c>
      <c r="Z217" s="5"/>
      <c r="AA217" s="5"/>
      <c r="AB217" s="5" t="s">
        <v>252</v>
      </c>
      <c r="AC217" s="5" t="s">
        <v>862</v>
      </c>
      <c r="AD217" s="5"/>
    </row>
    <row r="218" spans="1:30" x14ac:dyDescent="0.25">
      <c r="A218" t="s">
        <v>246</v>
      </c>
      <c r="B218" s="4">
        <v>43646</v>
      </c>
      <c r="C218" s="5" t="s">
        <v>221</v>
      </c>
      <c r="D218" s="36"/>
      <c r="E218" s="5" t="s">
        <v>249</v>
      </c>
      <c r="F218" s="35" t="s">
        <v>863</v>
      </c>
      <c r="G218" s="6" t="s">
        <v>253</v>
      </c>
      <c r="H218" s="4">
        <v>43586</v>
      </c>
      <c r="I218" s="4">
        <v>43766</v>
      </c>
      <c r="J218" s="37"/>
      <c r="K218" s="5" t="s">
        <v>2</v>
      </c>
      <c r="L218" s="5" t="s">
        <v>246</v>
      </c>
      <c r="M218" s="5"/>
      <c r="N218" s="5"/>
      <c r="O218" s="5" t="s">
        <v>864</v>
      </c>
      <c r="P218" s="5"/>
      <c r="Q218" s="5"/>
      <c r="R218" s="5" t="s">
        <v>353</v>
      </c>
      <c r="S218" s="5"/>
      <c r="T218" s="5"/>
      <c r="U218" s="5"/>
      <c r="V218" s="5"/>
      <c r="W218" s="5"/>
      <c r="X218" s="5"/>
      <c r="Y218" s="5" t="s">
        <v>221</v>
      </c>
      <c r="Z218" s="5"/>
      <c r="AA218" s="5"/>
      <c r="AB218" s="5" t="s">
        <v>252</v>
      </c>
      <c r="AC218" s="5" t="s">
        <v>865</v>
      </c>
      <c r="AD218" s="5"/>
    </row>
    <row r="219" spans="1:30" x14ac:dyDescent="0.25">
      <c r="A219" t="s">
        <v>246</v>
      </c>
      <c r="B219" s="4">
        <v>43646</v>
      </c>
      <c r="C219" s="5" t="s">
        <v>222</v>
      </c>
      <c r="D219" s="36"/>
      <c r="E219" s="5" t="s">
        <v>249</v>
      </c>
      <c r="F219" s="35" t="s">
        <v>866</v>
      </c>
      <c r="G219" s="6" t="s">
        <v>253</v>
      </c>
      <c r="H219" s="4">
        <v>43586</v>
      </c>
      <c r="I219" s="4">
        <v>43766</v>
      </c>
      <c r="J219" s="37"/>
      <c r="K219" s="5" t="s">
        <v>2</v>
      </c>
      <c r="L219" s="5" t="s">
        <v>246</v>
      </c>
      <c r="M219" s="5"/>
      <c r="N219" s="5"/>
      <c r="O219" s="5" t="s">
        <v>867</v>
      </c>
      <c r="P219" s="5"/>
      <c r="Q219" s="5"/>
      <c r="R219" s="5" t="s">
        <v>353</v>
      </c>
      <c r="S219" s="5"/>
      <c r="T219" s="5"/>
      <c r="U219" s="5"/>
      <c r="V219" s="5"/>
      <c r="W219" s="5"/>
      <c r="X219" s="5"/>
      <c r="Y219" s="5" t="s">
        <v>222</v>
      </c>
      <c r="Z219" s="5"/>
      <c r="AA219" s="5"/>
      <c r="AB219" s="5" t="s">
        <v>252</v>
      </c>
      <c r="AC219" s="5" t="s">
        <v>868</v>
      </c>
      <c r="AD219" s="5"/>
    </row>
    <row r="220" spans="1:30" x14ac:dyDescent="0.25">
      <c r="A220" t="s">
        <v>246</v>
      </c>
      <c r="B220" s="4">
        <v>43646</v>
      </c>
      <c r="C220" s="5" t="s">
        <v>223</v>
      </c>
      <c r="D220" s="36"/>
      <c r="E220" s="5" t="s">
        <v>249</v>
      </c>
      <c r="F220" s="35" t="s">
        <v>869</v>
      </c>
      <c r="G220" s="6" t="s">
        <v>253</v>
      </c>
      <c r="H220" s="4">
        <v>43586</v>
      </c>
      <c r="I220" s="4">
        <v>43766</v>
      </c>
      <c r="J220" s="37"/>
      <c r="K220" s="5" t="s">
        <v>2</v>
      </c>
      <c r="L220" s="5" t="s">
        <v>246</v>
      </c>
      <c r="M220" s="5"/>
      <c r="N220" s="5"/>
      <c r="O220" s="5" t="s">
        <v>870</v>
      </c>
      <c r="P220" s="5"/>
      <c r="Q220" s="5"/>
      <c r="R220" s="5" t="s">
        <v>353</v>
      </c>
      <c r="S220" s="5"/>
      <c r="T220" s="5"/>
      <c r="U220" s="5"/>
      <c r="V220" s="5"/>
      <c r="W220" s="5"/>
      <c r="X220" s="5"/>
      <c r="Y220" s="5" t="s">
        <v>223</v>
      </c>
      <c r="Z220" s="5"/>
      <c r="AA220" s="5"/>
      <c r="AB220" s="5" t="s">
        <v>252</v>
      </c>
      <c r="AC220" s="5" t="s">
        <v>871</v>
      </c>
      <c r="AD220" s="5"/>
    </row>
    <row r="221" spans="1:30" x14ac:dyDescent="0.25">
      <c r="A221" t="s">
        <v>246</v>
      </c>
      <c r="B221" s="4">
        <v>43646</v>
      </c>
      <c r="C221" s="5" t="s">
        <v>224</v>
      </c>
      <c r="D221" s="36"/>
      <c r="E221" s="5" t="s">
        <v>249</v>
      </c>
      <c r="F221" s="35" t="s">
        <v>872</v>
      </c>
      <c r="G221" s="6" t="s">
        <v>253</v>
      </c>
      <c r="H221" s="4">
        <v>43586</v>
      </c>
      <c r="I221" s="4">
        <v>43886</v>
      </c>
      <c r="J221" s="37"/>
      <c r="K221" s="5" t="s">
        <v>2</v>
      </c>
      <c r="L221" s="5" t="s">
        <v>246</v>
      </c>
      <c r="M221" s="5"/>
      <c r="N221" s="5"/>
      <c r="O221" s="5" t="s">
        <v>873</v>
      </c>
      <c r="P221" s="5"/>
      <c r="Q221" s="5"/>
      <c r="R221" s="5" t="s">
        <v>353</v>
      </c>
      <c r="S221" s="5"/>
      <c r="T221" s="5"/>
      <c r="U221" s="5"/>
      <c r="V221" s="5"/>
      <c r="W221" s="5"/>
      <c r="X221" s="5"/>
      <c r="Y221" s="5" t="s">
        <v>224</v>
      </c>
      <c r="Z221" s="5"/>
      <c r="AA221" s="5"/>
      <c r="AB221" s="5" t="s">
        <v>252</v>
      </c>
      <c r="AC221" s="5" t="s">
        <v>874</v>
      </c>
      <c r="AD221" s="5"/>
    </row>
    <row r="222" spans="1:30" x14ac:dyDescent="0.25">
      <c r="A222" t="s">
        <v>246</v>
      </c>
      <c r="B222" s="4">
        <v>43646</v>
      </c>
      <c r="C222" s="5" t="s">
        <v>225</v>
      </c>
      <c r="D222" s="36"/>
      <c r="E222" s="5" t="s">
        <v>249</v>
      </c>
      <c r="F222" s="35" t="s">
        <v>875</v>
      </c>
      <c r="G222" s="6" t="s">
        <v>253</v>
      </c>
      <c r="H222" s="4">
        <v>43586</v>
      </c>
      <c r="I222" s="4">
        <v>43886</v>
      </c>
      <c r="J222" s="37"/>
      <c r="K222" s="5" t="s">
        <v>2</v>
      </c>
      <c r="L222" s="5" t="s">
        <v>246</v>
      </c>
      <c r="M222" s="5"/>
      <c r="N222" s="5"/>
      <c r="O222" s="5" t="s">
        <v>876</v>
      </c>
      <c r="P222" s="5"/>
      <c r="Q222" s="5"/>
      <c r="R222" s="5" t="s">
        <v>353</v>
      </c>
      <c r="S222" s="5"/>
      <c r="T222" s="5"/>
      <c r="U222" s="5"/>
      <c r="V222" s="5"/>
      <c r="W222" s="5"/>
      <c r="X222" s="5"/>
      <c r="Y222" s="5" t="s">
        <v>225</v>
      </c>
      <c r="Z222" s="5"/>
      <c r="AA222" s="5"/>
      <c r="AB222" s="5" t="s">
        <v>252</v>
      </c>
      <c r="AC222" s="5" t="s">
        <v>877</v>
      </c>
      <c r="AD222" s="5"/>
    </row>
    <row r="223" spans="1:30" x14ac:dyDescent="0.25">
      <c r="A223" t="s">
        <v>246</v>
      </c>
      <c r="B223" s="4">
        <v>43646</v>
      </c>
      <c r="C223" s="5" t="s">
        <v>226</v>
      </c>
      <c r="D223" s="36"/>
      <c r="E223" s="5" t="s">
        <v>249</v>
      </c>
      <c r="F223" s="35" t="s">
        <v>878</v>
      </c>
      <c r="G223" s="6" t="s">
        <v>253</v>
      </c>
      <c r="H223" s="4">
        <v>43586</v>
      </c>
      <c r="I223" s="4">
        <v>43886</v>
      </c>
      <c r="J223" s="37"/>
      <c r="K223" s="5" t="s">
        <v>2</v>
      </c>
      <c r="L223" s="5" t="s">
        <v>246</v>
      </c>
      <c r="M223" s="5"/>
      <c r="N223" s="5"/>
      <c r="O223" s="5" t="s">
        <v>879</v>
      </c>
      <c r="P223" s="5"/>
      <c r="Q223" s="5"/>
      <c r="R223" s="5" t="s">
        <v>353</v>
      </c>
      <c r="S223" s="5"/>
      <c r="T223" s="5"/>
      <c r="U223" s="5"/>
      <c r="V223" s="5"/>
      <c r="W223" s="5"/>
      <c r="X223" s="5"/>
      <c r="Y223" s="5" t="s">
        <v>226</v>
      </c>
      <c r="Z223" s="5"/>
      <c r="AA223" s="5"/>
      <c r="AB223" s="5" t="s">
        <v>252</v>
      </c>
      <c r="AC223" s="5" t="s">
        <v>880</v>
      </c>
      <c r="AD223" s="5"/>
    </row>
    <row r="224" spans="1:30" x14ac:dyDescent="0.25">
      <c r="A224" t="s">
        <v>246</v>
      </c>
      <c r="B224" s="4">
        <v>43646</v>
      </c>
      <c r="C224" s="5" t="s">
        <v>227</v>
      </c>
      <c r="D224" s="36"/>
      <c r="E224" s="5" t="s">
        <v>249</v>
      </c>
      <c r="F224" s="35" t="s">
        <v>881</v>
      </c>
      <c r="G224" s="6" t="s">
        <v>253</v>
      </c>
      <c r="H224" s="4">
        <v>43586</v>
      </c>
      <c r="I224" s="4">
        <v>43886</v>
      </c>
      <c r="J224" s="37"/>
      <c r="K224" s="5" t="s">
        <v>2</v>
      </c>
      <c r="L224" s="5" t="s">
        <v>246</v>
      </c>
      <c r="M224" s="5"/>
      <c r="N224" s="5"/>
      <c r="O224" s="5" t="s">
        <v>882</v>
      </c>
      <c r="P224" s="5"/>
      <c r="Q224" s="5"/>
      <c r="R224" s="5" t="s">
        <v>353</v>
      </c>
      <c r="S224" s="5"/>
      <c r="T224" s="5"/>
      <c r="U224" s="5"/>
      <c r="V224" s="5"/>
      <c r="W224" s="5"/>
      <c r="X224" s="5"/>
      <c r="Y224" s="5" t="s">
        <v>227</v>
      </c>
      <c r="Z224" s="5"/>
      <c r="AA224" s="5"/>
      <c r="AB224" s="5" t="s">
        <v>252</v>
      </c>
      <c r="AC224" s="5" t="s">
        <v>883</v>
      </c>
      <c r="AD224" s="5"/>
    </row>
    <row r="225" spans="1:30" x14ac:dyDescent="0.25">
      <c r="A225" t="s">
        <v>246</v>
      </c>
      <c r="B225" s="4">
        <v>43646</v>
      </c>
      <c r="C225" s="5" t="s">
        <v>228</v>
      </c>
      <c r="D225" s="36"/>
      <c r="E225" s="5" t="s">
        <v>249</v>
      </c>
      <c r="F225" s="35" t="s">
        <v>884</v>
      </c>
      <c r="G225" s="6" t="s">
        <v>253</v>
      </c>
      <c r="H225" s="4">
        <v>43586</v>
      </c>
      <c r="I225" s="4">
        <v>43886</v>
      </c>
      <c r="J225" s="37"/>
      <c r="K225" s="5" t="s">
        <v>2</v>
      </c>
      <c r="L225" s="5" t="s">
        <v>246</v>
      </c>
      <c r="M225" s="5"/>
      <c r="N225" s="5"/>
      <c r="O225" s="5" t="s">
        <v>885</v>
      </c>
      <c r="P225" s="5"/>
      <c r="Q225" s="5"/>
      <c r="R225" s="5" t="s">
        <v>353</v>
      </c>
      <c r="S225" s="5"/>
      <c r="T225" s="5"/>
      <c r="U225" s="5"/>
      <c r="V225" s="5"/>
      <c r="W225" s="5"/>
      <c r="X225" s="5"/>
      <c r="Y225" s="5" t="s">
        <v>228</v>
      </c>
      <c r="Z225" s="5"/>
      <c r="AA225" s="5"/>
      <c r="AB225" s="5" t="s">
        <v>252</v>
      </c>
      <c r="AC225" s="5" t="s">
        <v>886</v>
      </c>
      <c r="AD225" s="5"/>
    </row>
    <row r="226" spans="1:30" x14ac:dyDescent="0.25">
      <c r="A226" t="s">
        <v>246</v>
      </c>
      <c r="B226" s="4">
        <v>43646</v>
      </c>
      <c r="C226" s="5" t="s">
        <v>229</v>
      </c>
      <c r="D226" s="36"/>
      <c r="E226" s="5" t="s">
        <v>249</v>
      </c>
      <c r="F226" s="35" t="s">
        <v>887</v>
      </c>
      <c r="G226" s="6" t="s">
        <v>253</v>
      </c>
      <c r="H226" s="4">
        <v>43586</v>
      </c>
      <c r="I226" s="4">
        <v>43886</v>
      </c>
      <c r="J226" s="37"/>
      <c r="K226" s="5" t="s">
        <v>2</v>
      </c>
      <c r="L226" s="5" t="s">
        <v>246</v>
      </c>
      <c r="M226" s="5"/>
      <c r="N226" s="5"/>
      <c r="O226" s="5" t="s">
        <v>888</v>
      </c>
      <c r="P226" s="5"/>
      <c r="Q226" s="5"/>
      <c r="R226" s="5" t="s">
        <v>353</v>
      </c>
      <c r="S226" s="5"/>
      <c r="T226" s="5"/>
      <c r="U226" s="5"/>
      <c r="V226" s="5"/>
      <c r="W226" s="5"/>
      <c r="X226" s="5"/>
      <c r="Y226" s="5" t="s">
        <v>229</v>
      </c>
      <c r="Z226" s="5"/>
      <c r="AA226" s="5"/>
      <c r="AB226" s="5" t="s">
        <v>252</v>
      </c>
      <c r="AC226" s="5" t="s">
        <v>889</v>
      </c>
      <c r="AD226" s="5"/>
    </row>
    <row r="227" spans="1:30" x14ac:dyDescent="0.25">
      <c r="A227" t="s">
        <v>246</v>
      </c>
      <c r="B227" s="4">
        <v>43646</v>
      </c>
      <c r="C227" s="5" t="s">
        <v>230</v>
      </c>
      <c r="D227" s="36"/>
      <c r="E227" s="5" t="s">
        <v>249</v>
      </c>
      <c r="F227" s="35" t="s">
        <v>890</v>
      </c>
      <c r="G227" s="6" t="s">
        <v>253</v>
      </c>
      <c r="H227" s="4">
        <v>43586</v>
      </c>
      <c r="I227" s="4">
        <v>43886</v>
      </c>
      <c r="J227" s="37"/>
      <c r="K227" s="5" t="s">
        <v>2</v>
      </c>
      <c r="L227" s="5" t="s">
        <v>246</v>
      </c>
      <c r="M227" s="5"/>
      <c r="N227" s="5"/>
      <c r="O227" s="5" t="s">
        <v>891</v>
      </c>
      <c r="P227" s="5"/>
      <c r="Q227" s="5"/>
      <c r="R227" s="5" t="s">
        <v>353</v>
      </c>
      <c r="S227" s="5"/>
      <c r="T227" s="5"/>
      <c r="U227" s="5"/>
      <c r="V227" s="5"/>
      <c r="W227" s="5"/>
      <c r="X227" s="5"/>
      <c r="Y227" s="5" t="s">
        <v>230</v>
      </c>
      <c r="Z227" s="5"/>
      <c r="AA227" s="5"/>
      <c r="AB227" s="5" t="s">
        <v>252</v>
      </c>
      <c r="AC227" s="5" t="s">
        <v>892</v>
      </c>
      <c r="AD227" s="5"/>
    </row>
    <row r="228" spans="1:30" x14ac:dyDescent="0.25">
      <c r="A228" t="s">
        <v>246</v>
      </c>
      <c r="B228" s="4">
        <v>43646</v>
      </c>
      <c r="C228" s="5" t="s">
        <v>231</v>
      </c>
      <c r="D228" s="36"/>
      <c r="E228" s="5" t="s">
        <v>249</v>
      </c>
      <c r="F228" s="35" t="s">
        <v>893</v>
      </c>
      <c r="G228" s="6" t="s">
        <v>253</v>
      </c>
      <c r="H228" s="4">
        <v>43586</v>
      </c>
      <c r="I228" s="4">
        <v>43886</v>
      </c>
      <c r="J228" s="37"/>
      <c r="K228" s="5" t="s">
        <v>2</v>
      </c>
      <c r="L228" s="5" t="s">
        <v>246</v>
      </c>
      <c r="M228" s="5"/>
      <c r="N228" s="5"/>
      <c r="O228" s="5" t="s">
        <v>894</v>
      </c>
      <c r="P228" s="5"/>
      <c r="Q228" s="5"/>
      <c r="R228" s="5" t="s">
        <v>353</v>
      </c>
      <c r="S228" s="5"/>
      <c r="T228" s="5"/>
      <c r="U228" s="5"/>
      <c r="V228" s="5"/>
      <c r="W228" s="5"/>
      <c r="X228" s="5"/>
      <c r="Y228" s="5" t="s">
        <v>231</v>
      </c>
      <c r="Z228" s="5"/>
      <c r="AA228" s="5"/>
      <c r="AB228" s="5" t="s">
        <v>252</v>
      </c>
      <c r="AC228" s="5" t="s">
        <v>895</v>
      </c>
      <c r="AD228" s="5"/>
    </row>
    <row r="229" spans="1:30" x14ac:dyDescent="0.25">
      <c r="A229" t="s">
        <v>246</v>
      </c>
      <c r="B229" s="4">
        <v>43646</v>
      </c>
      <c r="C229" s="5" t="s">
        <v>232</v>
      </c>
      <c r="D229" s="36"/>
      <c r="E229" s="5" t="s">
        <v>249</v>
      </c>
      <c r="F229" s="35" t="s">
        <v>896</v>
      </c>
      <c r="G229" s="6" t="s">
        <v>253</v>
      </c>
      <c r="H229" s="4">
        <v>43586</v>
      </c>
      <c r="I229" s="4">
        <v>43886</v>
      </c>
      <c r="J229" s="37"/>
      <c r="K229" s="5" t="s">
        <v>2</v>
      </c>
      <c r="L229" s="5" t="s">
        <v>246</v>
      </c>
      <c r="M229" s="5"/>
      <c r="N229" s="5"/>
      <c r="O229" s="5" t="s">
        <v>897</v>
      </c>
      <c r="P229" s="5"/>
      <c r="Q229" s="5"/>
      <c r="R229" s="5" t="s">
        <v>353</v>
      </c>
      <c r="S229" s="5"/>
      <c r="T229" s="5"/>
      <c r="U229" s="5"/>
      <c r="V229" s="5"/>
      <c r="W229" s="5"/>
      <c r="X229" s="5"/>
      <c r="Y229" s="5" t="s">
        <v>232</v>
      </c>
      <c r="Z229" s="5"/>
      <c r="AA229" s="5"/>
      <c r="AB229" s="5" t="s">
        <v>252</v>
      </c>
      <c r="AC229" s="5" t="s">
        <v>898</v>
      </c>
      <c r="AD229" s="5"/>
    </row>
    <row r="230" spans="1:30" x14ac:dyDescent="0.25">
      <c r="A230" t="s">
        <v>246</v>
      </c>
      <c r="B230" s="4">
        <v>43646</v>
      </c>
      <c r="C230" s="5" t="s">
        <v>233</v>
      </c>
      <c r="D230" s="36"/>
      <c r="E230" s="5" t="s">
        <v>249</v>
      </c>
      <c r="F230" s="35" t="s">
        <v>899</v>
      </c>
      <c r="G230" s="6" t="s">
        <v>253</v>
      </c>
      <c r="H230" s="4">
        <v>43586</v>
      </c>
      <c r="I230" s="4">
        <v>43886</v>
      </c>
      <c r="J230" s="37"/>
      <c r="K230" s="5" t="s">
        <v>2</v>
      </c>
      <c r="L230" s="5" t="s">
        <v>246</v>
      </c>
      <c r="M230" s="5"/>
      <c r="N230" s="5"/>
      <c r="O230" s="5" t="s">
        <v>900</v>
      </c>
      <c r="P230" s="5"/>
      <c r="Q230" s="5"/>
      <c r="R230" s="5" t="s">
        <v>353</v>
      </c>
      <c r="S230" s="5"/>
      <c r="T230" s="5"/>
      <c r="U230" s="5"/>
      <c r="V230" s="5"/>
      <c r="W230" s="5"/>
      <c r="X230" s="5"/>
      <c r="Y230" s="5" t="s">
        <v>233</v>
      </c>
      <c r="Z230" s="5"/>
      <c r="AA230" s="5"/>
      <c r="AB230" s="5" t="s">
        <v>252</v>
      </c>
      <c r="AC230" s="5" t="s">
        <v>901</v>
      </c>
      <c r="AD230" s="5"/>
    </row>
    <row r="231" spans="1:30" x14ac:dyDescent="0.25">
      <c r="A231" t="s">
        <v>246</v>
      </c>
      <c r="B231" s="4">
        <v>43646</v>
      </c>
      <c r="C231" s="5" t="s">
        <v>234</v>
      </c>
      <c r="D231" s="36"/>
      <c r="E231" s="5" t="s">
        <v>249</v>
      </c>
      <c r="F231" s="35" t="s">
        <v>902</v>
      </c>
      <c r="G231" s="6" t="s">
        <v>253</v>
      </c>
      <c r="H231" s="4">
        <v>43586</v>
      </c>
      <c r="I231" s="4">
        <v>43886</v>
      </c>
      <c r="J231" s="37"/>
      <c r="K231" s="5" t="s">
        <v>2</v>
      </c>
      <c r="L231" s="5" t="s">
        <v>246</v>
      </c>
      <c r="M231" s="5"/>
      <c r="N231" s="5"/>
      <c r="O231" s="5" t="s">
        <v>903</v>
      </c>
      <c r="P231" s="5"/>
      <c r="Q231" s="5"/>
      <c r="R231" s="5" t="s">
        <v>353</v>
      </c>
      <c r="S231" s="5"/>
      <c r="T231" s="5"/>
      <c r="U231" s="5"/>
      <c r="V231" s="5"/>
      <c r="W231" s="5"/>
      <c r="X231" s="5"/>
      <c r="Y231" s="5" t="s">
        <v>234</v>
      </c>
      <c r="Z231" s="5"/>
      <c r="AA231" s="5"/>
      <c r="AB231" s="5" t="s">
        <v>252</v>
      </c>
      <c r="AC231" s="5" t="s">
        <v>904</v>
      </c>
      <c r="AD231" s="5"/>
    </row>
    <row r="232" spans="1:30" x14ac:dyDescent="0.25">
      <c r="A232" t="s">
        <v>246</v>
      </c>
      <c r="B232" s="4">
        <v>43646</v>
      </c>
      <c r="C232" s="5" t="s">
        <v>235</v>
      </c>
      <c r="D232" s="36"/>
      <c r="E232" s="5" t="s">
        <v>249</v>
      </c>
      <c r="F232" s="35" t="s">
        <v>905</v>
      </c>
      <c r="G232" s="6" t="s">
        <v>253</v>
      </c>
      <c r="H232" s="4">
        <v>43586</v>
      </c>
      <c r="I232" s="4">
        <v>43886</v>
      </c>
      <c r="J232" s="37"/>
      <c r="K232" s="5" t="s">
        <v>2</v>
      </c>
      <c r="L232" s="5" t="s">
        <v>246</v>
      </c>
      <c r="M232" s="5"/>
      <c r="N232" s="5"/>
      <c r="O232" s="5" t="s">
        <v>906</v>
      </c>
      <c r="P232" s="5"/>
      <c r="Q232" s="5"/>
      <c r="R232" s="5" t="s">
        <v>353</v>
      </c>
      <c r="S232" s="5"/>
      <c r="T232" s="5"/>
      <c r="U232" s="5"/>
      <c r="V232" s="5"/>
      <c r="W232" s="5"/>
      <c r="X232" s="5"/>
      <c r="Y232" s="5" t="s">
        <v>235</v>
      </c>
      <c r="Z232" s="5"/>
      <c r="AA232" s="5"/>
      <c r="AB232" s="5" t="s">
        <v>252</v>
      </c>
      <c r="AC232" s="5" t="s">
        <v>907</v>
      </c>
      <c r="AD232" s="5"/>
    </row>
    <row r="233" spans="1:30" x14ac:dyDescent="0.25">
      <c r="A233" t="s">
        <v>246</v>
      </c>
      <c r="B233" s="4">
        <v>43646</v>
      </c>
      <c r="C233" s="5" t="s">
        <v>236</v>
      </c>
      <c r="D233" s="36"/>
      <c r="E233" s="5" t="s">
        <v>249</v>
      </c>
      <c r="F233" s="35" t="s">
        <v>908</v>
      </c>
      <c r="G233" s="6" t="s">
        <v>253</v>
      </c>
      <c r="H233" s="4">
        <v>43586</v>
      </c>
      <c r="I233" s="4">
        <v>43886</v>
      </c>
      <c r="J233" s="37"/>
      <c r="K233" s="5" t="s">
        <v>2</v>
      </c>
      <c r="L233" s="5" t="s">
        <v>246</v>
      </c>
      <c r="M233" s="5"/>
      <c r="N233" s="5"/>
      <c r="O233" s="5" t="s">
        <v>909</v>
      </c>
      <c r="P233" s="5"/>
      <c r="Q233" s="5"/>
      <c r="R233" s="5" t="s">
        <v>353</v>
      </c>
      <c r="S233" s="5"/>
      <c r="T233" s="5"/>
      <c r="U233" s="5"/>
      <c r="V233" s="5"/>
      <c r="W233" s="5"/>
      <c r="X233" s="5"/>
      <c r="Y233" s="5" t="s">
        <v>236</v>
      </c>
      <c r="Z233" s="5"/>
      <c r="AA233" s="5"/>
      <c r="AB233" s="5" t="s">
        <v>252</v>
      </c>
      <c r="AC233" s="5" t="s">
        <v>910</v>
      </c>
      <c r="AD233" s="5"/>
    </row>
    <row r="234" spans="1:30" x14ac:dyDescent="0.25">
      <c r="A234" t="s">
        <v>246</v>
      </c>
      <c r="B234" s="4">
        <v>43646</v>
      </c>
      <c r="C234" s="5" t="s">
        <v>237</v>
      </c>
      <c r="D234" s="36"/>
      <c r="E234" s="5" t="s">
        <v>249</v>
      </c>
      <c r="F234" s="35" t="s">
        <v>911</v>
      </c>
      <c r="G234" s="6" t="s">
        <v>253</v>
      </c>
      <c r="H234" s="4">
        <v>43586</v>
      </c>
      <c r="I234" s="4">
        <v>43886</v>
      </c>
      <c r="J234" s="37"/>
      <c r="K234" s="5" t="s">
        <v>2</v>
      </c>
      <c r="L234" s="5" t="s">
        <v>246</v>
      </c>
      <c r="M234" s="5"/>
      <c r="N234" s="5"/>
      <c r="O234" s="5" t="s">
        <v>912</v>
      </c>
      <c r="P234" s="5"/>
      <c r="Q234" s="5"/>
      <c r="R234" s="5" t="s">
        <v>353</v>
      </c>
      <c r="S234" s="5"/>
      <c r="T234" s="5"/>
      <c r="U234" s="5"/>
      <c r="V234" s="5"/>
      <c r="W234" s="5"/>
      <c r="X234" s="5"/>
      <c r="Y234" s="5" t="s">
        <v>237</v>
      </c>
      <c r="Z234" s="5"/>
      <c r="AA234" s="5"/>
      <c r="AB234" s="5" t="s">
        <v>252</v>
      </c>
      <c r="AC234" s="5" t="s">
        <v>913</v>
      </c>
      <c r="AD234" s="5"/>
    </row>
    <row r="235" spans="1:30" x14ac:dyDescent="0.25">
      <c r="A235" t="s">
        <v>246</v>
      </c>
      <c r="B235" s="4">
        <v>43646</v>
      </c>
      <c r="C235" s="5" t="s">
        <v>238</v>
      </c>
      <c r="D235" s="36"/>
      <c r="E235" s="5" t="s">
        <v>249</v>
      </c>
      <c r="F235" s="35" t="s">
        <v>914</v>
      </c>
      <c r="G235" s="6" t="s">
        <v>253</v>
      </c>
      <c r="H235" s="4">
        <v>43586</v>
      </c>
      <c r="I235" s="4">
        <v>43886</v>
      </c>
      <c r="J235" s="37"/>
      <c r="K235" s="5" t="s">
        <v>2</v>
      </c>
      <c r="L235" s="5" t="s">
        <v>246</v>
      </c>
      <c r="M235" s="5"/>
      <c r="N235" s="5"/>
      <c r="O235" s="5" t="s">
        <v>915</v>
      </c>
      <c r="P235" s="5"/>
      <c r="Q235" s="5"/>
      <c r="R235" s="5" t="s">
        <v>353</v>
      </c>
      <c r="S235" s="5"/>
      <c r="T235" s="5"/>
      <c r="U235" s="5"/>
      <c r="V235" s="5"/>
      <c r="W235" s="5"/>
      <c r="X235" s="5"/>
      <c r="Y235" s="5" t="s">
        <v>238</v>
      </c>
      <c r="Z235" s="5"/>
      <c r="AA235" s="5"/>
      <c r="AB235" s="5" t="s">
        <v>252</v>
      </c>
      <c r="AC235" s="5" t="s">
        <v>916</v>
      </c>
      <c r="AD235" s="5"/>
    </row>
    <row r="236" spans="1:30" x14ac:dyDescent="0.25">
      <c r="A236" t="s">
        <v>246</v>
      </c>
      <c r="B236" s="4">
        <v>43646</v>
      </c>
      <c r="C236" s="5" t="s">
        <v>239</v>
      </c>
      <c r="D236" s="36"/>
      <c r="E236" s="5" t="s">
        <v>249</v>
      </c>
      <c r="F236" s="35" t="s">
        <v>917</v>
      </c>
      <c r="G236" s="6" t="s">
        <v>253</v>
      </c>
      <c r="H236" s="4">
        <v>43586</v>
      </c>
      <c r="I236" s="4">
        <v>43886</v>
      </c>
      <c r="J236" s="37"/>
      <c r="K236" s="5" t="s">
        <v>2</v>
      </c>
      <c r="L236" s="5" t="s">
        <v>246</v>
      </c>
      <c r="M236" s="5"/>
      <c r="N236" s="5"/>
      <c r="O236" s="5" t="s">
        <v>918</v>
      </c>
      <c r="P236" s="5"/>
      <c r="Q236" s="5"/>
      <c r="R236" s="5" t="s">
        <v>353</v>
      </c>
      <c r="S236" s="5"/>
      <c r="T236" s="5"/>
      <c r="U236" s="5"/>
      <c r="V236" s="5"/>
      <c r="W236" s="5"/>
      <c r="X236" s="5"/>
      <c r="Y236" s="5" t="s">
        <v>239</v>
      </c>
      <c r="Z236" s="5"/>
      <c r="AA236" s="5"/>
      <c r="AB236" s="5" t="s">
        <v>252</v>
      </c>
      <c r="AC236" s="5" t="s">
        <v>919</v>
      </c>
      <c r="AD236" s="5"/>
    </row>
    <row r="237" spans="1:30" x14ac:dyDescent="0.25">
      <c r="A237" t="s">
        <v>246</v>
      </c>
      <c r="B237" s="4">
        <v>43646</v>
      </c>
      <c r="C237" s="5" t="s">
        <v>240</v>
      </c>
      <c r="D237" s="36"/>
      <c r="E237" s="5" t="s">
        <v>249</v>
      </c>
      <c r="F237" s="35" t="s">
        <v>920</v>
      </c>
      <c r="G237" s="6" t="s">
        <v>253</v>
      </c>
      <c r="H237" s="4">
        <v>43586</v>
      </c>
      <c r="I237" s="4">
        <v>43886</v>
      </c>
      <c r="J237" s="37"/>
      <c r="K237" s="5" t="s">
        <v>2</v>
      </c>
      <c r="L237" s="5" t="s">
        <v>246</v>
      </c>
      <c r="M237" s="5"/>
      <c r="N237" s="5"/>
      <c r="O237" s="5" t="s">
        <v>921</v>
      </c>
      <c r="P237" s="5"/>
      <c r="Q237" s="5"/>
      <c r="R237" s="5" t="s">
        <v>353</v>
      </c>
      <c r="S237" s="5"/>
      <c r="T237" s="5"/>
      <c r="U237" s="5"/>
      <c r="V237" s="5"/>
      <c r="W237" s="5"/>
      <c r="X237" s="5"/>
      <c r="Y237" s="5" t="s">
        <v>240</v>
      </c>
      <c r="Z237" s="5"/>
      <c r="AA237" s="5"/>
      <c r="AB237" s="5" t="s">
        <v>252</v>
      </c>
      <c r="AC237" s="5" t="s">
        <v>922</v>
      </c>
      <c r="AD237" s="5"/>
    </row>
    <row r="238" spans="1:30" x14ac:dyDescent="0.25">
      <c r="A238" t="s">
        <v>246</v>
      </c>
      <c r="B238" s="4">
        <v>43646</v>
      </c>
      <c r="C238" s="5" t="s">
        <v>241</v>
      </c>
      <c r="D238" s="36"/>
      <c r="E238" s="5" t="s">
        <v>249</v>
      </c>
      <c r="F238" s="35" t="s">
        <v>923</v>
      </c>
      <c r="G238" s="6" t="s">
        <v>253</v>
      </c>
      <c r="H238" s="4">
        <v>43586</v>
      </c>
      <c r="I238" s="4">
        <v>43886</v>
      </c>
      <c r="J238" s="37"/>
      <c r="K238" s="5" t="s">
        <v>2</v>
      </c>
      <c r="L238" s="5" t="s">
        <v>246</v>
      </c>
      <c r="M238" s="5"/>
      <c r="N238" s="5"/>
      <c r="O238" s="5" t="s">
        <v>924</v>
      </c>
      <c r="P238" s="5"/>
      <c r="Q238" s="5"/>
      <c r="R238" s="5" t="s">
        <v>353</v>
      </c>
      <c r="S238" s="5"/>
      <c r="T238" s="5"/>
      <c r="U238" s="5"/>
      <c r="V238" s="5"/>
      <c r="W238" s="5"/>
      <c r="X238" s="5"/>
      <c r="Y238" s="5" t="s">
        <v>241</v>
      </c>
      <c r="Z238" s="5"/>
      <c r="AA238" s="5"/>
      <c r="AB238" s="5" t="s">
        <v>252</v>
      </c>
      <c r="AC238" s="5" t="s">
        <v>925</v>
      </c>
      <c r="AD238" s="5"/>
    </row>
    <row r="239" spans="1:30" x14ac:dyDescent="0.25">
      <c r="A239" t="s">
        <v>246</v>
      </c>
      <c r="B239" s="4">
        <v>43646</v>
      </c>
      <c r="C239" s="5" t="s">
        <v>242</v>
      </c>
      <c r="D239" s="36"/>
      <c r="E239" s="5" t="s">
        <v>249</v>
      </c>
      <c r="F239" s="35" t="s">
        <v>926</v>
      </c>
      <c r="G239" s="6" t="s">
        <v>253</v>
      </c>
      <c r="H239" s="4">
        <v>43586</v>
      </c>
      <c r="I239" s="4">
        <v>43886</v>
      </c>
      <c r="J239" s="37"/>
      <c r="K239" s="5" t="s">
        <v>2</v>
      </c>
      <c r="L239" s="5" t="s">
        <v>246</v>
      </c>
      <c r="M239" s="5"/>
      <c r="N239" s="5"/>
      <c r="O239" s="5" t="s">
        <v>927</v>
      </c>
      <c r="P239" s="5"/>
      <c r="Q239" s="5"/>
      <c r="R239" s="5" t="s">
        <v>353</v>
      </c>
      <c r="S239" s="5"/>
      <c r="T239" s="5"/>
      <c r="U239" s="5"/>
      <c r="V239" s="5"/>
      <c r="W239" s="5"/>
      <c r="X239" s="5"/>
      <c r="Y239" s="5" t="s">
        <v>242</v>
      </c>
      <c r="Z239" s="5"/>
      <c r="AA239" s="5"/>
      <c r="AB239" s="5" t="s">
        <v>252</v>
      </c>
      <c r="AC239" s="5" t="s">
        <v>928</v>
      </c>
      <c r="AD239" s="5"/>
    </row>
    <row r="240" spans="1:30" x14ac:dyDescent="0.25">
      <c r="A240" t="s">
        <v>246</v>
      </c>
      <c r="B240" s="4">
        <v>43646</v>
      </c>
      <c r="C240" s="5" t="s">
        <v>243</v>
      </c>
      <c r="D240" s="36"/>
      <c r="E240" s="5" t="s">
        <v>249</v>
      </c>
      <c r="F240" s="35" t="s">
        <v>929</v>
      </c>
      <c r="G240" s="6" t="s">
        <v>253</v>
      </c>
      <c r="H240" s="4">
        <v>43586</v>
      </c>
      <c r="I240" s="4">
        <v>43886</v>
      </c>
      <c r="J240" s="37"/>
      <c r="K240" s="5" t="s">
        <v>2</v>
      </c>
      <c r="L240" s="5" t="s">
        <v>246</v>
      </c>
      <c r="M240" s="5"/>
      <c r="N240" s="5"/>
      <c r="O240" s="5" t="s">
        <v>930</v>
      </c>
      <c r="P240" s="5"/>
      <c r="Q240" s="5"/>
      <c r="R240" s="5" t="s">
        <v>353</v>
      </c>
      <c r="S240" s="5"/>
      <c r="T240" s="5"/>
      <c r="U240" s="5"/>
      <c r="V240" s="5"/>
      <c r="W240" s="5"/>
      <c r="X240" s="5"/>
      <c r="Y240" s="5" t="s">
        <v>243</v>
      </c>
      <c r="Z240" s="5"/>
      <c r="AA240" s="5"/>
      <c r="AB240" s="5" t="s">
        <v>252</v>
      </c>
      <c r="AC240" s="5" t="s">
        <v>931</v>
      </c>
      <c r="AD240" s="5"/>
    </row>
    <row r="241" spans="1:30" x14ac:dyDescent="0.25">
      <c r="A241" t="s">
        <v>246</v>
      </c>
      <c r="B241" s="4">
        <v>43646</v>
      </c>
      <c r="C241" s="5" t="s">
        <v>244</v>
      </c>
      <c r="D241" s="36"/>
      <c r="E241" s="5" t="s">
        <v>249</v>
      </c>
      <c r="F241" s="35" t="s">
        <v>932</v>
      </c>
      <c r="G241" s="6" t="s">
        <v>253</v>
      </c>
      <c r="H241" s="4">
        <v>43586</v>
      </c>
      <c r="I241" s="4">
        <v>43886</v>
      </c>
      <c r="J241" s="37"/>
      <c r="K241" s="5" t="s">
        <v>2</v>
      </c>
      <c r="L241" s="5" t="s">
        <v>246</v>
      </c>
      <c r="M241" s="5"/>
      <c r="N241" s="5"/>
      <c r="O241" s="5" t="s">
        <v>933</v>
      </c>
      <c r="P241" s="5"/>
      <c r="Q241" s="5"/>
      <c r="R241" s="5" t="s">
        <v>353</v>
      </c>
      <c r="S241" s="5"/>
      <c r="T241" s="5"/>
      <c r="U241" s="5"/>
      <c r="V241" s="5"/>
      <c r="W241" s="5"/>
      <c r="X241" s="5"/>
      <c r="Y241" s="5" t="s">
        <v>244</v>
      </c>
      <c r="Z241" s="5"/>
      <c r="AA241" s="5"/>
      <c r="AB241" s="5" t="s">
        <v>252</v>
      </c>
      <c r="AC241" s="5" t="s">
        <v>934</v>
      </c>
      <c r="AD241" s="5"/>
    </row>
    <row r="242" spans="1:30" x14ac:dyDescent="0.25">
      <c r="A242" t="s">
        <v>246</v>
      </c>
      <c r="B242" s="4">
        <v>43646</v>
      </c>
      <c r="C242" s="5" t="s">
        <v>245</v>
      </c>
      <c r="D242" s="36"/>
      <c r="E242" s="5" t="s">
        <v>249</v>
      </c>
      <c r="F242" s="35" t="s">
        <v>935</v>
      </c>
      <c r="G242" s="6" t="s">
        <v>253</v>
      </c>
      <c r="H242" s="4">
        <v>43586</v>
      </c>
      <c r="I242" s="4">
        <v>43886</v>
      </c>
      <c r="J242" s="37"/>
      <c r="K242" s="5" t="s">
        <v>2</v>
      </c>
      <c r="L242" s="5" t="s">
        <v>246</v>
      </c>
      <c r="M242" s="5"/>
      <c r="N242" s="5"/>
      <c r="O242" s="5" t="s">
        <v>936</v>
      </c>
      <c r="P242" s="5"/>
      <c r="Q242" s="5"/>
      <c r="R242" s="5" t="s">
        <v>353</v>
      </c>
      <c r="S242" s="5"/>
      <c r="T242" s="5"/>
      <c r="U242" s="5"/>
      <c r="V242" s="5"/>
      <c r="W242" s="5"/>
      <c r="X242" s="5"/>
      <c r="Y242" s="5" t="s">
        <v>245</v>
      </c>
      <c r="Z242" s="5"/>
      <c r="AA242" s="5"/>
      <c r="AB242" s="5" t="s">
        <v>252</v>
      </c>
      <c r="AC242" s="5" t="s">
        <v>937</v>
      </c>
      <c r="AD242" s="5"/>
    </row>
    <row r="243" spans="1:30" x14ac:dyDescent="0.25">
      <c r="A243" t="s">
        <v>10402</v>
      </c>
      <c r="B243" s="4">
        <v>43646</v>
      </c>
      <c r="C243" s="5" t="s">
        <v>10403</v>
      </c>
      <c r="D243" s="5"/>
      <c r="E243" s="5" t="s">
        <v>1111</v>
      </c>
      <c r="F243" s="5" t="s">
        <v>10404</v>
      </c>
      <c r="G243" s="6" t="s">
        <v>274</v>
      </c>
      <c r="H243" s="4">
        <v>43586</v>
      </c>
      <c r="I243" s="4">
        <v>43671</v>
      </c>
      <c r="J243" s="5"/>
      <c r="K243" s="5" t="s">
        <v>249</v>
      </c>
      <c r="L243" s="5" t="s">
        <v>10402</v>
      </c>
      <c r="M243" s="5"/>
      <c r="N243" s="5"/>
      <c r="O243" s="5"/>
      <c r="P243" s="5"/>
      <c r="Q243" s="5"/>
      <c r="R243" s="131" t="s">
        <v>10405</v>
      </c>
      <c r="S243" s="5"/>
      <c r="T243" s="5"/>
      <c r="U243" s="5"/>
      <c r="V243" s="5"/>
      <c r="W243" s="5"/>
      <c r="X243" s="5"/>
      <c r="Y243" s="5" t="s">
        <v>10403</v>
      </c>
      <c r="Z243" s="5"/>
      <c r="AA243" s="5"/>
      <c r="AB243" s="36" t="s">
        <v>10406</v>
      </c>
      <c r="AC243" s="5"/>
      <c r="AD243" s="5"/>
    </row>
    <row r="244" spans="1:30" x14ac:dyDescent="0.25">
      <c r="A244" t="s">
        <v>10402</v>
      </c>
      <c r="B244" s="4">
        <v>43646</v>
      </c>
      <c r="C244" s="5" t="s">
        <v>10407</v>
      </c>
      <c r="D244" s="5"/>
      <c r="E244" s="5" t="s">
        <v>1111</v>
      </c>
      <c r="F244" s="5" t="s">
        <v>10408</v>
      </c>
      <c r="G244" s="6" t="s">
        <v>274</v>
      </c>
      <c r="H244" s="4">
        <v>43586</v>
      </c>
      <c r="I244" s="4">
        <v>43706</v>
      </c>
      <c r="J244" s="5"/>
      <c r="K244" s="5" t="s">
        <v>249</v>
      </c>
      <c r="L244" s="5" t="s">
        <v>10402</v>
      </c>
      <c r="M244" s="5"/>
      <c r="N244" s="5"/>
      <c r="O244" s="5"/>
      <c r="P244" s="5"/>
      <c r="Q244" s="5"/>
      <c r="R244" s="131" t="s">
        <v>10405</v>
      </c>
      <c r="S244" s="5"/>
      <c r="T244" s="5"/>
      <c r="U244" s="5"/>
      <c r="V244" s="5"/>
      <c r="W244" s="5"/>
      <c r="X244" s="5"/>
      <c r="Y244" s="5" t="s">
        <v>10407</v>
      </c>
      <c r="Z244" s="5"/>
      <c r="AA244" s="5"/>
      <c r="AB244" s="36" t="s">
        <v>10406</v>
      </c>
      <c r="AC244" s="5"/>
      <c r="AD244" s="5"/>
    </row>
    <row r="245" spans="1:30" x14ac:dyDescent="0.25">
      <c r="A245" t="s">
        <v>10402</v>
      </c>
      <c r="B245" s="4">
        <v>43646</v>
      </c>
      <c r="C245" s="5" t="s">
        <v>10409</v>
      </c>
      <c r="D245" s="5"/>
      <c r="E245" s="5" t="s">
        <v>1111</v>
      </c>
      <c r="F245" s="5" t="s">
        <v>10410</v>
      </c>
      <c r="G245" s="6" t="s">
        <v>274</v>
      </c>
      <c r="H245" s="4">
        <v>43586</v>
      </c>
      <c r="I245" s="4">
        <v>43766</v>
      </c>
      <c r="J245" s="5"/>
      <c r="K245" s="5" t="s">
        <v>249</v>
      </c>
      <c r="L245" s="5" t="s">
        <v>10402</v>
      </c>
      <c r="M245" s="5"/>
      <c r="N245" s="5"/>
      <c r="O245" s="5"/>
      <c r="P245" s="5"/>
      <c r="Q245" s="5"/>
      <c r="R245" s="131" t="s">
        <v>10405</v>
      </c>
      <c r="S245" s="5"/>
      <c r="T245" s="5"/>
      <c r="U245" s="5"/>
      <c r="V245" s="5"/>
      <c r="W245" s="5"/>
      <c r="X245" s="5"/>
      <c r="Y245" s="5" t="s">
        <v>10409</v>
      </c>
      <c r="Z245" s="5"/>
      <c r="AA245" s="5"/>
      <c r="AB245" s="36" t="s">
        <v>10406</v>
      </c>
      <c r="AC245" s="5"/>
      <c r="AD245" s="5"/>
    </row>
    <row r="246" spans="1:30" x14ac:dyDescent="0.25">
      <c r="A246" t="s">
        <v>10402</v>
      </c>
      <c r="B246" s="4">
        <v>43646</v>
      </c>
      <c r="C246" s="5" t="s">
        <v>10411</v>
      </c>
      <c r="D246" s="5"/>
      <c r="E246" s="5" t="s">
        <v>1111</v>
      </c>
      <c r="F246" s="5" t="s">
        <v>10412</v>
      </c>
      <c r="G246" s="6" t="s">
        <v>274</v>
      </c>
      <c r="H246" s="4">
        <v>43586</v>
      </c>
      <c r="I246" s="4">
        <v>43886</v>
      </c>
      <c r="J246" s="5"/>
      <c r="K246" s="5" t="s">
        <v>249</v>
      </c>
      <c r="L246" s="5" t="s">
        <v>10402</v>
      </c>
      <c r="M246" s="5"/>
      <c r="N246" s="5"/>
      <c r="O246" s="5"/>
      <c r="P246" s="5"/>
      <c r="Q246" s="5"/>
      <c r="R246" s="131" t="s">
        <v>10405</v>
      </c>
      <c r="S246" s="5"/>
      <c r="T246" s="5"/>
      <c r="U246" s="5"/>
      <c r="V246" s="5"/>
      <c r="W246" s="5"/>
      <c r="X246" s="5"/>
      <c r="Y246" s="5" t="s">
        <v>10411</v>
      </c>
      <c r="Z246" s="5"/>
      <c r="AA246" s="5"/>
      <c r="AB246" s="36" t="s">
        <v>10406</v>
      </c>
      <c r="AC246" s="5"/>
      <c r="AD246" s="5"/>
    </row>
    <row r="247" spans="1:30" x14ac:dyDescent="0.25">
      <c r="A247" t="s">
        <v>10402</v>
      </c>
      <c r="B247" s="4">
        <v>43646</v>
      </c>
      <c r="C247" s="5" t="s">
        <v>10413</v>
      </c>
      <c r="D247" s="5"/>
      <c r="E247" s="5" t="s">
        <v>249</v>
      </c>
      <c r="F247" s="5" t="s">
        <v>10414</v>
      </c>
      <c r="G247" s="6" t="s">
        <v>274</v>
      </c>
      <c r="H247" s="4">
        <v>43586</v>
      </c>
      <c r="I247" s="4">
        <v>43671</v>
      </c>
      <c r="J247" s="5"/>
      <c r="K247" s="5" t="s">
        <v>1111</v>
      </c>
      <c r="L247" s="5" t="s">
        <v>10402</v>
      </c>
      <c r="M247" s="5"/>
      <c r="N247" s="5"/>
      <c r="O247" s="5"/>
      <c r="P247" s="5"/>
      <c r="Q247" s="5"/>
      <c r="R247" s="131" t="s">
        <v>10405</v>
      </c>
      <c r="S247" s="5"/>
      <c r="T247" s="5"/>
      <c r="U247" s="5"/>
      <c r="V247" s="5"/>
      <c r="W247" s="5"/>
      <c r="X247" s="5"/>
      <c r="Y247" s="5" t="s">
        <v>10413</v>
      </c>
      <c r="Z247" s="5"/>
      <c r="AA247" s="5"/>
      <c r="AB247" s="36" t="s">
        <v>10406</v>
      </c>
      <c r="AC247" s="5"/>
      <c r="AD247" s="5"/>
    </row>
    <row r="248" spans="1:30" x14ac:dyDescent="0.25">
      <c r="A248" t="s">
        <v>10402</v>
      </c>
      <c r="B248" s="4">
        <v>43646</v>
      </c>
      <c r="C248" s="5" t="s">
        <v>10415</v>
      </c>
      <c r="D248" s="5"/>
      <c r="E248" s="5" t="s">
        <v>249</v>
      </c>
      <c r="F248" s="5" t="s">
        <v>10416</v>
      </c>
      <c r="G248" s="6" t="s">
        <v>274</v>
      </c>
      <c r="H248" s="4">
        <v>43586</v>
      </c>
      <c r="I248" s="4">
        <v>43706</v>
      </c>
      <c r="J248" s="5"/>
      <c r="K248" s="5" t="s">
        <v>1111</v>
      </c>
      <c r="L248" s="5" t="s">
        <v>10402</v>
      </c>
      <c r="M248" s="5"/>
      <c r="N248" s="5"/>
      <c r="O248" s="5"/>
      <c r="P248" s="5"/>
      <c r="Q248" s="5"/>
      <c r="R248" s="131" t="s">
        <v>10405</v>
      </c>
      <c r="S248" s="5"/>
      <c r="T248" s="5"/>
      <c r="U248" s="5"/>
      <c r="V248" s="5"/>
      <c r="W248" s="5"/>
      <c r="X248" s="5"/>
      <c r="Y248" s="5" t="s">
        <v>10415</v>
      </c>
      <c r="Z248" s="5"/>
      <c r="AA248" s="5"/>
      <c r="AB248" s="36" t="s">
        <v>10406</v>
      </c>
      <c r="AC248" s="5"/>
      <c r="AD248" s="5"/>
    </row>
    <row r="249" spans="1:30" x14ac:dyDescent="0.25">
      <c r="A249" t="s">
        <v>10402</v>
      </c>
      <c r="B249" s="4">
        <v>43646</v>
      </c>
      <c r="C249" s="5" t="s">
        <v>10417</v>
      </c>
      <c r="D249" s="5"/>
      <c r="E249" s="5" t="s">
        <v>249</v>
      </c>
      <c r="F249" s="5" t="s">
        <v>10418</v>
      </c>
      <c r="G249" s="6" t="s">
        <v>274</v>
      </c>
      <c r="H249" s="4">
        <v>43586</v>
      </c>
      <c r="I249" s="4">
        <v>43766</v>
      </c>
      <c r="J249" s="5"/>
      <c r="K249" s="5" t="s">
        <v>1111</v>
      </c>
      <c r="L249" s="5" t="s">
        <v>10402</v>
      </c>
      <c r="M249" s="5"/>
      <c r="N249" s="5"/>
      <c r="O249" s="5"/>
      <c r="P249" s="5"/>
      <c r="Q249" s="5"/>
      <c r="R249" s="131" t="s">
        <v>10405</v>
      </c>
      <c r="S249" s="5"/>
      <c r="T249" s="5"/>
      <c r="U249" s="5"/>
      <c r="V249" s="5"/>
      <c r="W249" s="5"/>
      <c r="X249" s="5"/>
      <c r="Y249" s="5" t="s">
        <v>10417</v>
      </c>
      <c r="Z249" s="5"/>
      <c r="AA249" s="5"/>
      <c r="AB249" s="36" t="s">
        <v>10406</v>
      </c>
      <c r="AC249" s="5"/>
      <c r="AD249" s="5"/>
    </row>
    <row r="250" spans="1:30" x14ac:dyDescent="0.25">
      <c r="A250" t="s">
        <v>10402</v>
      </c>
      <c r="B250" s="4">
        <v>43646</v>
      </c>
      <c r="C250" s="5" t="s">
        <v>10419</v>
      </c>
      <c r="D250" s="5"/>
      <c r="E250" s="5" t="s">
        <v>249</v>
      </c>
      <c r="F250" s="5" t="s">
        <v>10420</v>
      </c>
      <c r="G250" s="6" t="s">
        <v>274</v>
      </c>
      <c r="H250" s="4">
        <v>43586</v>
      </c>
      <c r="I250" s="4">
        <v>43886</v>
      </c>
      <c r="J250" s="5"/>
      <c r="K250" s="5" t="s">
        <v>1111</v>
      </c>
      <c r="L250" s="5" t="s">
        <v>10402</v>
      </c>
      <c r="M250" s="5"/>
      <c r="N250" s="5"/>
      <c r="O250" s="5"/>
      <c r="P250" s="5"/>
      <c r="Q250" s="5"/>
      <c r="R250" s="131" t="s">
        <v>10405</v>
      </c>
      <c r="S250" s="5"/>
      <c r="T250" s="5"/>
      <c r="U250" s="5"/>
      <c r="V250" s="5"/>
      <c r="W250" s="5"/>
      <c r="X250" s="5"/>
      <c r="Y250" s="5" t="s">
        <v>10419</v>
      </c>
      <c r="Z250" s="5"/>
      <c r="AA250" s="5"/>
      <c r="AB250" s="36" t="s">
        <v>10406</v>
      </c>
      <c r="AC250" s="5"/>
      <c r="AD250" s="5"/>
    </row>
    <row r="251" spans="1:30" x14ac:dyDescent="0.25">
      <c r="A251" t="s">
        <v>10402</v>
      </c>
      <c r="B251" s="132">
        <v>43646</v>
      </c>
      <c r="C251" s="133" t="s">
        <v>10421</v>
      </c>
      <c r="D251" s="5"/>
      <c r="E251" s="133" t="s">
        <v>1111</v>
      </c>
      <c r="F251" s="134" t="s">
        <v>10422</v>
      </c>
      <c r="G251" s="135" t="s">
        <v>274</v>
      </c>
      <c r="H251" s="132">
        <v>43586</v>
      </c>
      <c r="I251" s="132">
        <v>43696</v>
      </c>
      <c r="J251" s="5"/>
      <c r="K251" s="136" t="s">
        <v>249</v>
      </c>
      <c r="L251" s="133" t="s">
        <v>10402</v>
      </c>
      <c r="M251" s="5"/>
      <c r="N251" s="5"/>
      <c r="O251" s="5"/>
      <c r="P251" s="5"/>
      <c r="Q251" s="5"/>
      <c r="R251" s="131" t="s">
        <v>10405</v>
      </c>
      <c r="S251" s="5"/>
      <c r="T251" s="5"/>
      <c r="U251" s="5"/>
      <c r="V251" s="5"/>
      <c r="W251" s="5"/>
      <c r="X251" s="5"/>
      <c r="Y251" s="133" t="s">
        <v>10421</v>
      </c>
      <c r="Z251" s="5"/>
      <c r="AA251" s="5"/>
      <c r="AB251" s="137" t="s">
        <v>10406</v>
      </c>
      <c r="AC251" s="5"/>
      <c r="AD251" s="5"/>
    </row>
    <row r="252" spans="1:30" x14ac:dyDescent="0.25">
      <c r="A252" t="s">
        <v>10423</v>
      </c>
      <c r="B252" s="4">
        <v>43646</v>
      </c>
      <c r="C252" s="5" t="s">
        <v>10424</v>
      </c>
      <c r="D252" s="5"/>
      <c r="E252" s="5" t="s">
        <v>1111</v>
      </c>
      <c r="F252" s="5" t="s">
        <v>10425</v>
      </c>
      <c r="G252" s="6" t="s">
        <v>274</v>
      </c>
      <c r="H252" s="4">
        <v>43646</v>
      </c>
      <c r="I252" s="4">
        <v>43646</v>
      </c>
      <c r="J252" s="5"/>
      <c r="K252" s="5" t="s">
        <v>249</v>
      </c>
      <c r="L252" s="5" t="s">
        <v>10423</v>
      </c>
      <c r="M252" s="5"/>
      <c r="N252" s="5"/>
      <c r="O252" s="5"/>
      <c r="P252" s="5"/>
      <c r="Q252" s="5"/>
      <c r="R252" s="131" t="s">
        <v>10426</v>
      </c>
      <c r="S252" s="5"/>
      <c r="T252" s="5"/>
      <c r="U252" s="5"/>
      <c r="V252" s="5"/>
      <c r="W252" s="5"/>
      <c r="X252" s="5"/>
      <c r="Y252" s="57" t="s">
        <v>10427</v>
      </c>
      <c r="Z252" s="5"/>
      <c r="AA252" s="5"/>
      <c r="AB252" s="36" t="s">
        <v>10406</v>
      </c>
      <c r="AC252" s="5"/>
      <c r="AD252" s="5"/>
    </row>
    <row r="253" spans="1:30" x14ac:dyDescent="0.25">
      <c r="A253" t="s">
        <v>10423</v>
      </c>
      <c r="B253" s="17">
        <v>43646</v>
      </c>
      <c r="C253" s="18" t="s">
        <v>10428</v>
      </c>
      <c r="D253" s="5"/>
      <c r="E253" s="18" t="s">
        <v>249</v>
      </c>
      <c r="F253" s="18" t="s">
        <v>10425</v>
      </c>
      <c r="G253" s="22" t="s">
        <v>274</v>
      </c>
      <c r="H253" s="17">
        <v>43646</v>
      </c>
      <c r="I253" s="17">
        <v>43706</v>
      </c>
      <c r="J253" s="5"/>
      <c r="K253" s="18" t="s">
        <v>1111</v>
      </c>
      <c r="L253" s="18" t="s">
        <v>10423</v>
      </c>
      <c r="M253" s="5"/>
      <c r="N253" s="5"/>
      <c r="O253" s="5"/>
      <c r="P253" s="5"/>
      <c r="Q253" s="5"/>
      <c r="R253" s="131" t="s">
        <v>10426</v>
      </c>
      <c r="S253" s="5"/>
      <c r="T253" s="5"/>
      <c r="U253" s="5"/>
      <c r="V253" s="5"/>
      <c r="W253" s="5"/>
      <c r="X253" s="5"/>
      <c r="Y253" s="18" t="s">
        <v>10427</v>
      </c>
      <c r="Z253" s="5"/>
      <c r="AA253" s="5"/>
      <c r="AB253" s="36" t="s">
        <v>10406</v>
      </c>
      <c r="AC253" s="5"/>
      <c r="AD253" s="5"/>
    </row>
    <row r="254" spans="1:30" x14ac:dyDescent="0.25">
      <c r="A254" t="s">
        <v>10423</v>
      </c>
      <c r="B254" s="17">
        <v>43646</v>
      </c>
      <c r="C254" s="18" t="s">
        <v>10429</v>
      </c>
      <c r="D254" s="5"/>
      <c r="E254" s="18" t="s">
        <v>1111</v>
      </c>
      <c r="F254" s="18" t="s">
        <v>349</v>
      </c>
      <c r="G254" s="22" t="s">
        <v>274</v>
      </c>
      <c r="H254" s="17">
        <v>43586</v>
      </c>
      <c r="I254" s="17">
        <v>43666</v>
      </c>
      <c r="J254" s="5"/>
      <c r="K254" s="18" t="s">
        <v>249</v>
      </c>
      <c r="L254" s="18" t="s">
        <v>10423</v>
      </c>
      <c r="M254" s="5"/>
      <c r="N254" s="5"/>
      <c r="O254" s="5"/>
      <c r="P254" s="5"/>
      <c r="Q254" s="5"/>
      <c r="R254" s="131" t="s">
        <v>10426</v>
      </c>
      <c r="S254" s="5"/>
      <c r="T254" s="5"/>
      <c r="U254" s="5"/>
      <c r="V254" s="5"/>
      <c r="W254" s="5"/>
      <c r="X254" s="5"/>
      <c r="Y254" s="18" t="s">
        <v>10430</v>
      </c>
      <c r="Z254" s="5"/>
      <c r="AA254" s="5"/>
      <c r="AB254" s="36" t="s">
        <v>10406</v>
      </c>
      <c r="AC254" s="5"/>
      <c r="AD254" s="5"/>
    </row>
    <row r="255" spans="1:30" x14ac:dyDescent="0.25">
      <c r="A255" t="s">
        <v>10423</v>
      </c>
      <c r="B255" s="17">
        <v>43646</v>
      </c>
      <c r="C255" s="18" t="s">
        <v>10431</v>
      </c>
      <c r="D255" s="5"/>
      <c r="E255" s="18" t="s">
        <v>249</v>
      </c>
      <c r="F255" s="18" t="s">
        <v>349</v>
      </c>
      <c r="G255" s="22" t="s">
        <v>274</v>
      </c>
      <c r="H255" s="17">
        <v>43586</v>
      </c>
      <c r="I255" s="17">
        <v>43706</v>
      </c>
      <c r="J255" s="5"/>
      <c r="K255" s="18" t="s">
        <v>1111</v>
      </c>
      <c r="L255" s="18" t="s">
        <v>10423</v>
      </c>
      <c r="M255" s="5"/>
      <c r="N255" s="5"/>
      <c r="O255" s="5"/>
      <c r="P255" s="5"/>
      <c r="Q255" s="5"/>
      <c r="R255" s="131" t="s">
        <v>10426</v>
      </c>
      <c r="S255" s="5"/>
      <c r="T255" s="5"/>
      <c r="U255" s="5"/>
      <c r="V255" s="5"/>
      <c r="W255" s="5"/>
      <c r="X255" s="5"/>
      <c r="Y255" s="18" t="s">
        <v>10430</v>
      </c>
      <c r="Z255" s="5"/>
      <c r="AA255" s="5"/>
      <c r="AB255" s="36" t="s">
        <v>10406</v>
      </c>
      <c r="AC255" s="5"/>
      <c r="AD255" s="5"/>
    </row>
    <row r="256" spans="1:30" x14ac:dyDescent="0.25">
      <c r="A256" t="s">
        <v>10432</v>
      </c>
      <c r="B256" s="4">
        <v>43646</v>
      </c>
      <c r="C256" s="5" t="s">
        <v>10433</v>
      </c>
      <c r="D256" s="5"/>
      <c r="E256" s="5" t="s">
        <v>1111</v>
      </c>
      <c r="F256" s="5" t="s">
        <v>10434</v>
      </c>
      <c r="G256" s="6" t="s">
        <v>253</v>
      </c>
      <c r="H256" s="4">
        <v>43586</v>
      </c>
      <c r="I256" s="4">
        <v>43671</v>
      </c>
      <c r="J256" s="5"/>
      <c r="K256" s="5" t="s">
        <v>249</v>
      </c>
      <c r="L256" s="5" t="s">
        <v>10432</v>
      </c>
      <c r="M256" s="5"/>
      <c r="N256" s="5"/>
      <c r="O256" s="5"/>
      <c r="P256" s="5"/>
      <c r="Q256" s="5"/>
      <c r="R256" s="5" t="s">
        <v>10435</v>
      </c>
      <c r="S256" s="5"/>
      <c r="T256" s="5"/>
      <c r="U256" s="5"/>
      <c r="V256" s="5"/>
      <c r="W256" s="5"/>
      <c r="X256" s="5"/>
      <c r="Y256" s="5" t="s">
        <v>10433</v>
      </c>
      <c r="Z256" s="5"/>
      <c r="AA256" s="5"/>
      <c r="AB256" s="36" t="s">
        <v>10406</v>
      </c>
      <c r="AC256" s="5"/>
      <c r="AD256" s="5"/>
    </row>
    <row r="257" spans="1:30" x14ac:dyDescent="0.25">
      <c r="A257" t="s">
        <v>10432</v>
      </c>
      <c r="B257" s="4">
        <v>43646</v>
      </c>
      <c r="C257" s="5" t="s">
        <v>10436</v>
      </c>
      <c r="D257" s="5"/>
      <c r="E257" s="5" t="s">
        <v>1111</v>
      </c>
      <c r="F257" s="5" t="s">
        <v>10437</v>
      </c>
      <c r="G257" s="6" t="s">
        <v>253</v>
      </c>
      <c r="H257" s="4">
        <v>43586</v>
      </c>
      <c r="I257" s="4">
        <v>43706</v>
      </c>
      <c r="J257" s="5"/>
      <c r="K257" s="5" t="s">
        <v>249</v>
      </c>
      <c r="L257" s="5" t="s">
        <v>10432</v>
      </c>
      <c r="M257" s="5"/>
      <c r="N257" s="5"/>
      <c r="O257" s="5"/>
      <c r="P257" s="5"/>
      <c r="Q257" s="5"/>
      <c r="R257" s="5" t="s">
        <v>10435</v>
      </c>
      <c r="S257" s="5"/>
      <c r="T257" s="5"/>
      <c r="U257" s="5"/>
      <c r="V257" s="5"/>
      <c r="W257" s="5"/>
      <c r="X257" s="5"/>
      <c r="Y257" s="5" t="s">
        <v>10436</v>
      </c>
      <c r="Z257" s="5"/>
      <c r="AA257" s="5"/>
      <c r="AB257" s="36" t="s">
        <v>10406</v>
      </c>
      <c r="AC257" s="5"/>
      <c r="AD257" s="5"/>
    </row>
    <row r="258" spans="1:30" x14ac:dyDescent="0.25">
      <c r="A258" t="s">
        <v>10432</v>
      </c>
      <c r="B258" s="4">
        <v>43646</v>
      </c>
      <c r="C258" s="5" t="s">
        <v>10438</v>
      </c>
      <c r="D258" s="5"/>
      <c r="E258" s="5" t="s">
        <v>1111</v>
      </c>
      <c r="F258" s="5" t="s">
        <v>10439</v>
      </c>
      <c r="G258" s="6" t="s">
        <v>253</v>
      </c>
      <c r="H258" s="4">
        <v>43586</v>
      </c>
      <c r="I258" s="4">
        <v>43766</v>
      </c>
      <c r="J258" s="5"/>
      <c r="K258" s="5" t="s">
        <v>249</v>
      </c>
      <c r="L258" s="5" t="s">
        <v>10432</v>
      </c>
      <c r="M258" s="5"/>
      <c r="N258" s="5"/>
      <c r="O258" s="5"/>
      <c r="P258" s="5"/>
      <c r="Q258" s="5"/>
      <c r="R258" s="5" t="s">
        <v>10435</v>
      </c>
      <c r="S258" s="5"/>
      <c r="T258" s="5"/>
      <c r="U258" s="5"/>
      <c r="V258" s="5"/>
      <c r="W258" s="5"/>
      <c r="X258" s="5"/>
      <c r="Y258" s="5" t="s">
        <v>10438</v>
      </c>
      <c r="Z258" s="5"/>
      <c r="AA258" s="5"/>
      <c r="AB258" s="36" t="s">
        <v>10406</v>
      </c>
      <c r="AC258" s="5"/>
      <c r="AD258" s="5"/>
    </row>
    <row r="259" spans="1:30" x14ac:dyDescent="0.25">
      <c r="A259" t="s">
        <v>10432</v>
      </c>
      <c r="B259" s="4">
        <v>43646</v>
      </c>
      <c r="C259" s="5" t="s">
        <v>10440</v>
      </c>
      <c r="D259" s="5"/>
      <c r="E259" s="5" t="s">
        <v>1111</v>
      </c>
      <c r="F259" s="5" t="s">
        <v>10441</v>
      </c>
      <c r="G259" s="6" t="s">
        <v>253</v>
      </c>
      <c r="H259" s="4">
        <v>43586</v>
      </c>
      <c r="I259" s="4">
        <v>43886</v>
      </c>
      <c r="J259" s="5"/>
      <c r="K259" s="5" t="s">
        <v>249</v>
      </c>
      <c r="L259" s="5" t="s">
        <v>10432</v>
      </c>
      <c r="M259" s="5"/>
      <c r="N259" s="5"/>
      <c r="O259" s="5"/>
      <c r="P259" s="5"/>
      <c r="Q259" s="5"/>
      <c r="R259" s="5" t="s">
        <v>10435</v>
      </c>
      <c r="S259" s="5"/>
      <c r="T259" s="5"/>
      <c r="U259" s="5"/>
      <c r="V259" s="5"/>
      <c r="W259" s="5"/>
      <c r="X259" s="5"/>
      <c r="Y259" s="5" t="s">
        <v>10440</v>
      </c>
      <c r="Z259" s="5"/>
      <c r="AA259" s="5"/>
      <c r="AB259" s="36" t="s">
        <v>10406</v>
      </c>
      <c r="AC259" s="5"/>
      <c r="AD259" s="5"/>
    </row>
    <row r="260" spans="1:30" x14ac:dyDescent="0.25">
      <c r="A260" t="s">
        <v>10432</v>
      </c>
      <c r="B260" s="4">
        <v>43646</v>
      </c>
      <c r="C260" s="5" t="s">
        <v>10442</v>
      </c>
      <c r="D260" s="5"/>
      <c r="E260" s="5" t="s">
        <v>249</v>
      </c>
      <c r="F260" s="5" t="s">
        <v>10443</v>
      </c>
      <c r="G260" s="6" t="s">
        <v>253</v>
      </c>
      <c r="H260" s="4">
        <v>43586</v>
      </c>
      <c r="I260" s="4">
        <v>43671</v>
      </c>
      <c r="J260" s="5"/>
      <c r="K260" s="5" t="s">
        <v>1111</v>
      </c>
      <c r="L260" s="5" t="s">
        <v>10432</v>
      </c>
      <c r="M260" s="5"/>
      <c r="N260" s="5"/>
      <c r="O260" s="5"/>
      <c r="P260" s="5"/>
      <c r="Q260" s="5"/>
      <c r="R260" s="5" t="s">
        <v>10435</v>
      </c>
      <c r="S260" s="5"/>
      <c r="T260" s="5"/>
      <c r="U260" s="5"/>
      <c r="V260" s="5"/>
      <c r="W260" s="5"/>
      <c r="X260" s="5"/>
      <c r="Y260" s="5" t="s">
        <v>10442</v>
      </c>
      <c r="Z260" s="5"/>
      <c r="AA260" s="5"/>
      <c r="AB260" s="36" t="s">
        <v>10406</v>
      </c>
      <c r="AC260" s="5"/>
      <c r="AD260" s="5"/>
    </row>
    <row r="261" spans="1:30" x14ac:dyDescent="0.25">
      <c r="A261" t="s">
        <v>10432</v>
      </c>
      <c r="B261" s="4">
        <v>43646</v>
      </c>
      <c r="C261" s="5" t="s">
        <v>10444</v>
      </c>
      <c r="D261" s="5"/>
      <c r="E261" s="5" t="s">
        <v>249</v>
      </c>
      <c r="F261" s="5" t="s">
        <v>10445</v>
      </c>
      <c r="G261" s="6" t="s">
        <v>253</v>
      </c>
      <c r="H261" s="4">
        <v>43586</v>
      </c>
      <c r="I261" s="4">
        <v>43706</v>
      </c>
      <c r="J261" s="5"/>
      <c r="K261" s="5" t="s">
        <v>1111</v>
      </c>
      <c r="L261" s="5" t="s">
        <v>10432</v>
      </c>
      <c r="M261" s="5"/>
      <c r="N261" s="5"/>
      <c r="O261" s="5"/>
      <c r="P261" s="5"/>
      <c r="Q261" s="5"/>
      <c r="R261" s="5" t="s">
        <v>10435</v>
      </c>
      <c r="S261" s="5"/>
      <c r="T261" s="5"/>
      <c r="U261" s="5"/>
      <c r="V261" s="5"/>
      <c r="W261" s="5"/>
      <c r="X261" s="5"/>
      <c r="Y261" s="5" t="s">
        <v>10444</v>
      </c>
      <c r="Z261" s="5"/>
      <c r="AA261" s="5"/>
      <c r="AB261" s="36" t="s">
        <v>10406</v>
      </c>
      <c r="AC261" s="5"/>
      <c r="AD261" s="5"/>
    </row>
    <row r="262" spans="1:30" x14ac:dyDescent="0.25">
      <c r="A262" t="s">
        <v>10432</v>
      </c>
      <c r="B262" s="4">
        <v>43646</v>
      </c>
      <c r="C262" s="5" t="s">
        <v>10446</v>
      </c>
      <c r="D262" s="5"/>
      <c r="E262" s="5" t="s">
        <v>249</v>
      </c>
      <c r="F262" s="5" t="s">
        <v>10447</v>
      </c>
      <c r="G262" s="6" t="s">
        <v>253</v>
      </c>
      <c r="H262" s="4">
        <v>43586</v>
      </c>
      <c r="I262" s="4">
        <v>43766</v>
      </c>
      <c r="J262" s="5"/>
      <c r="K262" s="5" t="s">
        <v>1111</v>
      </c>
      <c r="L262" s="5" t="s">
        <v>10432</v>
      </c>
      <c r="M262" s="5"/>
      <c r="N262" s="5"/>
      <c r="O262" s="5"/>
      <c r="P262" s="5"/>
      <c r="Q262" s="5"/>
      <c r="R262" s="5" t="s">
        <v>10435</v>
      </c>
      <c r="S262" s="5"/>
      <c r="T262" s="5"/>
      <c r="U262" s="5"/>
      <c r="V262" s="5"/>
      <c r="W262" s="5"/>
      <c r="X262" s="5"/>
      <c r="Y262" s="5" t="s">
        <v>10446</v>
      </c>
      <c r="Z262" s="5"/>
      <c r="AA262" s="5"/>
      <c r="AB262" s="36" t="s">
        <v>10406</v>
      </c>
      <c r="AC262" s="5"/>
      <c r="AD262" s="5"/>
    </row>
    <row r="263" spans="1:30" x14ac:dyDescent="0.25">
      <c r="A263" t="s">
        <v>10432</v>
      </c>
      <c r="B263" s="4">
        <v>43646</v>
      </c>
      <c r="C263" s="5" t="s">
        <v>10448</v>
      </c>
      <c r="D263" s="5"/>
      <c r="E263" s="5" t="s">
        <v>249</v>
      </c>
      <c r="F263" s="5" t="s">
        <v>10449</v>
      </c>
      <c r="G263" s="6" t="s">
        <v>253</v>
      </c>
      <c r="H263" s="4">
        <v>43586</v>
      </c>
      <c r="I263" s="4">
        <v>43886</v>
      </c>
      <c r="J263" s="5"/>
      <c r="K263" s="5" t="s">
        <v>1111</v>
      </c>
      <c r="L263" s="5" t="s">
        <v>10432</v>
      </c>
      <c r="M263" s="5"/>
      <c r="N263" s="5"/>
      <c r="O263" s="5"/>
      <c r="P263" s="5"/>
      <c r="Q263" s="5"/>
      <c r="R263" s="5" t="s">
        <v>10435</v>
      </c>
      <c r="S263" s="5"/>
      <c r="T263" s="5"/>
      <c r="U263" s="5"/>
      <c r="V263" s="5"/>
      <c r="W263" s="5"/>
      <c r="X263" s="5"/>
      <c r="Y263" s="5" t="s">
        <v>10448</v>
      </c>
      <c r="Z263" s="5"/>
      <c r="AA263" s="5"/>
      <c r="AB263" s="36" t="s">
        <v>10406</v>
      </c>
      <c r="AC263" s="5"/>
      <c r="AD263" s="5"/>
    </row>
    <row r="264" spans="1:30" x14ac:dyDescent="0.25">
      <c r="A264" t="s">
        <v>10450</v>
      </c>
      <c r="B264" s="4">
        <v>43646</v>
      </c>
      <c r="C264" s="5" t="s">
        <v>10451</v>
      </c>
      <c r="D264" s="5"/>
      <c r="E264" s="5" t="s">
        <v>249</v>
      </c>
      <c r="F264" s="138" t="s">
        <v>10452</v>
      </c>
      <c r="G264" s="6" t="s">
        <v>274</v>
      </c>
      <c r="H264" s="4">
        <v>43586</v>
      </c>
      <c r="I264" s="4">
        <v>43671</v>
      </c>
      <c r="J264" s="5"/>
      <c r="K264" s="5"/>
      <c r="L264" s="5" t="s">
        <v>10450</v>
      </c>
      <c r="M264" s="5"/>
      <c r="N264" s="5"/>
      <c r="O264" s="5" t="s">
        <v>10453</v>
      </c>
      <c r="P264" s="5"/>
      <c r="Q264" s="5"/>
      <c r="R264" s="5" t="s">
        <v>10450</v>
      </c>
      <c r="S264" s="5"/>
      <c r="T264" s="5"/>
      <c r="U264" s="5"/>
      <c r="V264" s="5"/>
      <c r="W264" s="5"/>
      <c r="X264" s="5"/>
      <c r="Y264" s="5" t="s">
        <v>10451</v>
      </c>
      <c r="Z264" s="5"/>
      <c r="AA264" s="5"/>
      <c r="AB264" s="5" t="s">
        <v>10454</v>
      </c>
      <c r="AC264" s="5"/>
      <c r="AD264" s="4">
        <v>43706</v>
      </c>
    </row>
    <row r="265" spans="1:30" x14ac:dyDescent="0.25">
      <c r="A265" t="s">
        <v>10450</v>
      </c>
      <c r="B265" s="4">
        <v>43646</v>
      </c>
      <c r="C265" s="5" t="s">
        <v>10455</v>
      </c>
      <c r="D265" s="5"/>
      <c r="E265" s="5" t="s">
        <v>249</v>
      </c>
      <c r="F265" s="138" t="s">
        <v>10456</v>
      </c>
      <c r="G265" s="6" t="s">
        <v>274</v>
      </c>
      <c r="H265" s="4">
        <v>43586</v>
      </c>
      <c r="I265" s="4">
        <v>43671</v>
      </c>
      <c r="J265" s="5"/>
      <c r="K265" s="5"/>
      <c r="L265" s="5" t="s">
        <v>10450</v>
      </c>
      <c r="M265" s="5"/>
      <c r="N265" s="5"/>
      <c r="O265" s="5" t="s">
        <v>10457</v>
      </c>
      <c r="P265" s="5"/>
      <c r="Q265" s="5"/>
      <c r="R265" s="5" t="s">
        <v>10450</v>
      </c>
      <c r="S265" s="5"/>
      <c r="T265" s="5"/>
      <c r="U265" s="5"/>
      <c r="V265" s="5"/>
      <c r="W265" s="5"/>
      <c r="X265" s="5"/>
      <c r="Y265" s="5" t="s">
        <v>10455</v>
      </c>
      <c r="Z265" s="5"/>
      <c r="AA265" s="5"/>
      <c r="AB265" s="5" t="s">
        <v>10454</v>
      </c>
      <c r="AC265" s="5"/>
      <c r="AD265" s="4">
        <v>43766</v>
      </c>
    </row>
    <row r="266" spans="1:30" x14ac:dyDescent="0.25">
      <c r="A266" t="s">
        <v>10450</v>
      </c>
      <c r="B266" s="4">
        <v>43646</v>
      </c>
      <c r="C266" s="5" t="s">
        <v>10458</v>
      </c>
      <c r="D266" s="5"/>
      <c r="E266" s="5" t="s">
        <v>249</v>
      </c>
      <c r="F266" s="138" t="s">
        <v>10459</v>
      </c>
      <c r="G266" s="6" t="s">
        <v>274</v>
      </c>
      <c r="H266" s="4">
        <v>43586</v>
      </c>
      <c r="I266" s="4">
        <v>43671</v>
      </c>
      <c r="J266" s="5"/>
      <c r="K266" s="5"/>
      <c r="L266" s="5" t="s">
        <v>10450</v>
      </c>
      <c r="M266" s="5"/>
      <c r="N266" s="5"/>
      <c r="O266" s="5" t="s">
        <v>10460</v>
      </c>
      <c r="P266" s="5"/>
      <c r="Q266" s="5"/>
      <c r="R266" s="5" t="s">
        <v>10450</v>
      </c>
      <c r="S266" s="5"/>
      <c r="T266" s="5"/>
      <c r="U266" s="5"/>
      <c r="V266" s="5"/>
      <c r="W266" s="5"/>
      <c r="X266" s="5"/>
      <c r="Y266" s="5" t="s">
        <v>10458</v>
      </c>
      <c r="Z266" s="5"/>
      <c r="AA266" s="5"/>
      <c r="AB266" s="5" t="s">
        <v>10454</v>
      </c>
      <c r="AC266" s="5"/>
      <c r="AD266" s="4">
        <v>43886</v>
      </c>
    </row>
    <row r="267" spans="1:30" x14ac:dyDescent="0.25">
      <c r="A267" t="s">
        <v>10450</v>
      </c>
      <c r="B267" s="4">
        <v>43646</v>
      </c>
      <c r="C267" s="5" t="s">
        <v>10461</v>
      </c>
      <c r="D267" s="5"/>
      <c r="E267" s="5" t="s">
        <v>249</v>
      </c>
      <c r="F267" s="138" t="s">
        <v>10462</v>
      </c>
      <c r="G267" s="6" t="s">
        <v>274</v>
      </c>
      <c r="H267" s="4">
        <v>43586</v>
      </c>
      <c r="I267" s="4">
        <v>43671</v>
      </c>
      <c r="J267" s="5"/>
      <c r="K267" s="5"/>
      <c r="L267" s="5" t="s">
        <v>10450</v>
      </c>
      <c r="M267" s="5"/>
      <c r="N267" s="5"/>
      <c r="O267" s="5" t="s">
        <v>10463</v>
      </c>
      <c r="P267" s="5"/>
      <c r="Q267" s="5"/>
      <c r="R267" s="5" t="s">
        <v>10450</v>
      </c>
      <c r="S267" s="5"/>
      <c r="T267" s="5"/>
      <c r="U267" s="5"/>
      <c r="V267" s="5"/>
      <c r="W267" s="5"/>
      <c r="X267" s="5"/>
      <c r="Y267" s="5" t="s">
        <v>10461</v>
      </c>
      <c r="Z267" s="5"/>
      <c r="AA267" s="5"/>
      <c r="AB267" s="5" t="s">
        <v>10454</v>
      </c>
      <c r="AC267" s="5"/>
      <c r="AD267" s="4">
        <v>44146</v>
      </c>
    </row>
    <row r="268" spans="1:30" x14ac:dyDescent="0.25">
      <c r="A268" t="s">
        <v>10450</v>
      </c>
      <c r="B268" s="4">
        <v>43646</v>
      </c>
      <c r="C268" s="5" t="s">
        <v>10464</v>
      </c>
      <c r="D268" s="5"/>
      <c r="E268" s="5" t="s">
        <v>249</v>
      </c>
      <c r="F268" s="138" t="s">
        <v>10465</v>
      </c>
      <c r="G268" s="6" t="s">
        <v>274</v>
      </c>
      <c r="H268" s="4">
        <v>43586</v>
      </c>
      <c r="I268" s="4">
        <v>43671</v>
      </c>
      <c r="J268" s="5"/>
      <c r="K268" s="5"/>
      <c r="L268" s="5" t="s">
        <v>10450</v>
      </c>
      <c r="M268" s="5"/>
      <c r="N268" s="5"/>
      <c r="O268" s="5" t="s">
        <v>10466</v>
      </c>
      <c r="P268" s="5"/>
      <c r="Q268" s="5"/>
      <c r="R268" s="5" t="s">
        <v>10450</v>
      </c>
      <c r="S268" s="5"/>
      <c r="T268" s="5"/>
      <c r="U268" s="5"/>
      <c r="V268" s="5"/>
      <c r="W268" s="5"/>
      <c r="X268" s="5"/>
      <c r="Y268" s="5" t="s">
        <v>10464</v>
      </c>
      <c r="Z268" s="5"/>
      <c r="AA268" s="5"/>
      <c r="AB268" s="5" t="s">
        <v>10454</v>
      </c>
      <c r="AC268" s="5"/>
      <c r="AD268" s="4">
        <v>44446</v>
      </c>
    </row>
    <row r="269" spans="1:30" x14ac:dyDescent="0.25">
      <c r="A269" t="s">
        <v>10450</v>
      </c>
      <c r="B269" s="4">
        <v>43646</v>
      </c>
      <c r="C269" s="5" t="s">
        <v>10467</v>
      </c>
      <c r="D269" s="5"/>
      <c r="E269" s="5" t="s">
        <v>249</v>
      </c>
      <c r="F269" s="138" t="s">
        <v>10468</v>
      </c>
      <c r="G269" s="6" t="s">
        <v>274</v>
      </c>
      <c r="H269" s="4">
        <v>43586</v>
      </c>
      <c r="I269" s="4">
        <v>43671</v>
      </c>
      <c r="J269" s="5"/>
      <c r="K269" s="5"/>
      <c r="L269" s="5" t="s">
        <v>10450</v>
      </c>
      <c r="M269" s="5"/>
      <c r="N269" s="5"/>
      <c r="O269" s="5" t="s">
        <v>10469</v>
      </c>
      <c r="P269" s="5"/>
      <c r="Q269" s="5"/>
      <c r="R269" s="5" t="s">
        <v>10450</v>
      </c>
      <c r="S269" s="5"/>
      <c r="T269" s="5"/>
      <c r="U269" s="5"/>
      <c r="V269" s="5"/>
      <c r="W269" s="5"/>
      <c r="X269" s="5"/>
      <c r="Y269" s="5" t="s">
        <v>10467</v>
      </c>
      <c r="Z269" s="5"/>
      <c r="AA269" s="5"/>
      <c r="AB269" s="5" t="s">
        <v>10454</v>
      </c>
      <c r="AC269" s="5"/>
      <c r="AD269" s="4">
        <v>44746</v>
      </c>
    </row>
    <row r="270" spans="1:30" x14ac:dyDescent="0.25">
      <c r="A270" t="s">
        <v>10450</v>
      </c>
      <c r="B270" s="4">
        <v>43646</v>
      </c>
      <c r="C270" s="5" t="s">
        <v>10470</v>
      </c>
      <c r="D270" s="5"/>
      <c r="E270" s="5" t="s">
        <v>249</v>
      </c>
      <c r="F270" s="138" t="s">
        <v>10471</v>
      </c>
      <c r="G270" s="6" t="s">
        <v>274</v>
      </c>
      <c r="H270" s="4">
        <v>43586</v>
      </c>
      <c r="I270" s="4">
        <v>43671</v>
      </c>
      <c r="J270" s="5"/>
      <c r="K270" s="5"/>
      <c r="L270" s="5" t="s">
        <v>10450</v>
      </c>
      <c r="M270" s="5"/>
      <c r="N270" s="5"/>
      <c r="O270" s="5" t="s">
        <v>10472</v>
      </c>
      <c r="P270" s="5"/>
      <c r="Q270" s="5"/>
      <c r="R270" s="5" t="s">
        <v>10450</v>
      </c>
      <c r="S270" s="5"/>
      <c r="T270" s="5"/>
      <c r="U270" s="5"/>
      <c r="V270" s="5"/>
      <c r="W270" s="5"/>
      <c r="X270" s="5"/>
      <c r="Y270" s="5" t="s">
        <v>10470</v>
      </c>
      <c r="Z270" s="5"/>
      <c r="AA270" s="5"/>
      <c r="AB270" s="5" t="s">
        <v>10454</v>
      </c>
      <c r="AC270" s="5"/>
      <c r="AD270" s="4">
        <v>45046</v>
      </c>
    </row>
    <row r="271" spans="1:30" x14ac:dyDescent="0.25">
      <c r="A271" t="s">
        <v>10450</v>
      </c>
      <c r="B271" s="4">
        <v>43646</v>
      </c>
      <c r="C271" s="5" t="s">
        <v>10473</v>
      </c>
      <c r="D271" s="5"/>
      <c r="E271" s="5" t="s">
        <v>249</v>
      </c>
      <c r="F271" s="138" t="s">
        <v>10474</v>
      </c>
      <c r="G271" s="6" t="s">
        <v>274</v>
      </c>
      <c r="H271" s="4">
        <v>43586</v>
      </c>
      <c r="I271" s="4">
        <v>43671</v>
      </c>
      <c r="J271" s="5"/>
      <c r="K271" s="5"/>
      <c r="L271" s="5" t="s">
        <v>10450</v>
      </c>
      <c r="M271" s="5"/>
      <c r="N271" s="5"/>
      <c r="O271" s="5" t="s">
        <v>10475</v>
      </c>
      <c r="P271" s="5"/>
      <c r="Q271" s="5"/>
      <c r="R271" s="5" t="s">
        <v>10450</v>
      </c>
      <c r="S271" s="5"/>
      <c r="T271" s="5"/>
      <c r="U271" s="5"/>
      <c r="V271" s="5"/>
      <c r="W271" s="5"/>
      <c r="X271" s="5"/>
      <c r="Y271" s="5" t="s">
        <v>10473</v>
      </c>
      <c r="Z271" s="5"/>
      <c r="AA271" s="5"/>
      <c r="AB271" s="5" t="s">
        <v>10454</v>
      </c>
      <c r="AC271" s="5"/>
      <c r="AD271" s="4">
        <v>45346</v>
      </c>
    </row>
    <row r="272" spans="1:30" x14ac:dyDescent="0.25">
      <c r="A272" t="s">
        <v>10450</v>
      </c>
      <c r="B272" s="4">
        <v>43646</v>
      </c>
      <c r="C272" s="5" t="s">
        <v>10476</v>
      </c>
      <c r="D272" s="5"/>
      <c r="E272" s="5" t="s">
        <v>249</v>
      </c>
      <c r="F272" s="138" t="s">
        <v>10477</v>
      </c>
      <c r="G272" s="6" t="s">
        <v>274</v>
      </c>
      <c r="H272" s="4">
        <v>43586</v>
      </c>
      <c r="I272" s="4">
        <v>43671</v>
      </c>
      <c r="J272" s="5"/>
      <c r="K272" s="5"/>
      <c r="L272" s="5" t="s">
        <v>10450</v>
      </c>
      <c r="M272" s="5"/>
      <c r="N272" s="5"/>
      <c r="O272" s="5" t="s">
        <v>10478</v>
      </c>
      <c r="P272" s="5"/>
      <c r="Q272" s="5"/>
      <c r="R272" s="5" t="s">
        <v>10450</v>
      </c>
      <c r="S272" s="5"/>
      <c r="T272" s="5"/>
      <c r="U272" s="5"/>
      <c r="V272" s="5"/>
      <c r="W272" s="5"/>
      <c r="X272" s="5"/>
      <c r="Y272" s="5" t="s">
        <v>10476</v>
      </c>
      <c r="Z272" s="5"/>
      <c r="AA272" s="5"/>
      <c r="AB272" s="5" t="s">
        <v>10454</v>
      </c>
      <c r="AC272" s="5"/>
      <c r="AD272" s="4">
        <v>45846</v>
      </c>
    </row>
    <row r="273" spans="1:30" x14ac:dyDescent="0.25">
      <c r="A273" t="s">
        <v>10450</v>
      </c>
      <c r="B273" s="4">
        <v>43646</v>
      </c>
      <c r="C273" s="5" t="s">
        <v>10479</v>
      </c>
      <c r="D273" s="5"/>
      <c r="E273" s="5" t="s">
        <v>249</v>
      </c>
      <c r="F273" s="138" t="s">
        <v>10480</v>
      </c>
      <c r="G273" s="6" t="s">
        <v>274</v>
      </c>
      <c r="H273" s="4">
        <v>43586</v>
      </c>
      <c r="I273" s="4">
        <v>43706</v>
      </c>
      <c r="J273" s="5"/>
      <c r="K273" s="5"/>
      <c r="L273" s="5" t="s">
        <v>10450</v>
      </c>
      <c r="M273" s="5"/>
      <c r="N273" s="5"/>
      <c r="O273" s="5" t="s">
        <v>10481</v>
      </c>
      <c r="P273" s="5"/>
      <c r="Q273" s="5"/>
      <c r="R273" s="5" t="s">
        <v>10450</v>
      </c>
      <c r="S273" s="5"/>
      <c r="T273" s="5"/>
      <c r="U273" s="5"/>
      <c r="V273" s="5"/>
      <c r="W273" s="5"/>
      <c r="X273" s="5"/>
      <c r="Y273" s="5" t="s">
        <v>10479</v>
      </c>
      <c r="Z273" s="5"/>
      <c r="AA273" s="5"/>
      <c r="AB273" s="5" t="s">
        <v>10454</v>
      </c>
      <c r="AC273" s="5"/>
      <c r="AD273" s="4">
        <v>43706</v>
      </c>
    </row>
    <row r="274" spans="1:30" x14ac:dyDescent="0.25">
      <c r="A274" t="s">
        <v>10450</v>
      </c>
      <c r="B274" s="4">
        <v>43646</v>
      </c>
      <c r="C274" s="5" t="s">
        <v>10482</v>
      </c>
      <c r="D274" s="5"/>
      <c r="E274" s="5" t="s">
        <v>249</v>
      </c>
      <c r="F274" s="138" t="s">
        <v>10483</v>
      </c>
      <c r="G274" s="6" t="s">
        <v>274</v>
      </c>
      <c r="H274" s="4">
        <v>43586</v>
      </c>
      <c r="I274" s="4">
        <v>43706</v>
      </c>
      <c r="J274" s="5"/>
      <c r="K274" s="5"/>
      <c r="L274" s="5" t="s">
        <v>10450</v>
      </c>
      <c r="M274" s="5"/>
      <c r="N274" s="5"/>
      <c r="O274" s="5" t="s">
        <v>10484</v>
      </c>
      <c r="P274" s="5"/>
      <c r="Q274" s="5"/>
      <c r="R274" s="5" t="s">
        <v>10450</v>
      </c>
      <c r="S274" s="5"/>
      <c r="T274" s="5"/>
      <c r="U274" s="5"/>
      <c r="V274" s="5"/>
      <c r="W274" s="5"/>
      <c r="X274" s="5"/>
      <c r="Y274" s="5" t="s">
        <v>10482</v>
      </c>
      <c r="Z274" s="5"/>
      <c r="AA274" s="5"/>
      <c r="AB274" s="5" t="s">
        <v>10454</v>
      </c>
      <c r="AC274" s="5"/>
      <c r="AD274" s="4">
        <v>43766</v>
      </c>
    </row>
    <row r="275" spans="1:30" x14ac:dyDescent="0.25">
      <c r="A275" t="s">
        <v>10450</v>
      </c>
      <c r="B275" s="4">
        <v>43646</v>
      </c>
      <c r="C275" s="5" t="s">
        <v>10485</v>
      </c>
      <c r="D275" s="5"/>
      <c r="E275" s="5" t="s">
        <v>249</v>
      </c>
      <c r="F275" s="138" t="s">
        <v>10486</v>
      </c>
      <c r="G275" s="6" t="s">
        <v>274</v>
      </c>
      <c r="H275" s="4">
        <v>43586</v>
      </c>
      <c r="I275" s="4">
        <v>43706</v>
      </c>
      <c r="J275" s="5"/>
      <c r="K275" s="5"/>
      <c r="L275" s="5" t="s">
        <v>10450</v>
      </c>
      <c r="M275" s="5"/>
      <c r="N275" s="5"/>
      <c r="O275" s="5" t="s">
        <v>10487</v>
      </c>
      <c r="P275" s="5"/>
      <c r="Q275" s="5"/>
      <c r="R275" s="5" t="s">
        <v>10450</v>
      </c>
      <c r="S275" s="5"/>
      <c r="T275" s="5"/>
      <c r="U275" s="5"/>
      <c r="V275" s="5"/>
      <c r="W275" s="5"/>
      <c r="X275" s="5"/>
      <c r="Y275" s="5" t="s">
        <v>10485</v>
      </c>
      <c r="Z275" s="5"/>
      <c r="AA275" s="5"/>
      <c r="AB275" s="5" t="s">
        <v>10454</v>
      </c>
      <c r="AC275" s="5"/>
      <c r="AD275" s="4">
        <v>43886</v>
      </c>
    </row>
    <row r="276" spans="1:30" x14ac:dyDescent="0.25">
      <c r="A276" t="s">
        <v>10450</v>
      </c>
      <c r="B276" s="4">
        <v>43646</v>
      </c>
      <c r="C276" s="5" t="s">
        <v>10488</v>
      </c>
      <c r="D276" s="5"/>
      <c r="E276" s="5" t="s">
        <v>249</v>
      </c>
      <c r="F276" s="138" t="s">
        <v>10489</v>
      </c>
      <c r="G276" s="6" t="s">
        <v>274</v>
      </c>
      <c r="H276" s="4">
        <v>43586</v>
      </c>
      <c r="I276" s="4">
        <v>43706</v>
      </c>
      <c r="J276" s="5"/>
      <c r="K276" s="5"/>
      <c r="L276" s="5" t="s">
        <v>10450</v>
      </c>
      <c r="M276" s="5"/>
      <c r="N276" s="5"/>
      <c r="O276" s="5" t="s">
        <v>10490</v>
      </c>
      <c r="P276" s="5"/>
      <c r="Q276" s="5"/>
      <c r="R276" s="5" t="s">
        <v>10450</v>
      </c>
      <c r="S276" s="5"/>
      <c r="T276" s="5"/>
      <c r="U276" s="5"/>
      <c r="V276" s="5"/>
      <c r="W276" s="5"/>
      <c r="X276" s="5"/>
      <c r="Y276" s="5" t="s">
        <v>10488</v>
      </c>
      <c r="Z276" s="5"/>
      <c r="AA276" s="5"/>
      <c r="AB276" s="5" t="s">
        <v>10454</v>
      </c>
      <c r="AC276" s="5"/>
      <c r="AD276" s="4">
        <v>44146</v>
      </c>
    </row>
    <row r="277" spans="1:30" x14ac:dyDescent="0.25">
      <c r="A277" t="s">
        <v>10450</v>
      </c>
      <c r="B277" s="4">
        <v>43646</v>
      </c>
      <c r="C277" s="5" t="s">
        <v>10491</v>
      </c>
      <c r="D277" s="5"/>
      <c r="E277" s="5" t="s">
        <v>249</v>
      </c>
      <c r="F277" s="138" t="s">
        <v>10492</v>
      </c>
      <c r="G277" s="6" t="s">
        <v>274</v>
      </c>
      <c r="H277" s="4">
        <v>43586</v>
      </c>
      <c r="I277" s="4">
        <v>43706</v>
      </c>
      <c r="J277" s="5"/>
      <c r="K277" s="5"/>
      <c r="L277" s="5" t="s">
        <v>10450</v>
      </c>
      <c r="M277" s="5"/>
      <c r="N277" s="5"/>
      <c r="O277" s="5" t="s">
        <v>10493</v>
      </c>
      <c r="P277" s="5"/>
      <c r="Q277" s="5"/>
      <c r="R277" s="5" t="s">
        <v>10450</v>
      </c>
      <c r="S277" s="5"/>
      <c r="T277" s="5"/>
      <c r="U277" s="5"/>
      <c r="V277" s="5"/>
      <c r="W277" s="5"/>
      <c r="X277" s="5"/>
      <c r="Y277" s="5" t="s">
        <v>10491</v>
      </c>
      <c r="Z277" s="5"/>
      <c r="AA277" s="5"/>
      <c r="AB277" s="5" t="s">
        <v>10454</v>
      </c>
      <c r="AC277" s="5"/>
      <c r="AD277" s="4">
        <v>44446</v>
      </c>
    </row>
    <row r="278" spans="1:30" x14ac:dyDescent="0.25">
      <c r="A278" t="s">
        <v>10450</v>
      </c>
      <c r="B278" s="4">
        <v>43646</v>
      </c>
      <c r="C278" s="5" t="s">
        <v>10494</v>
      </c>
      <c r="D278" s="5"/>
      <c r="E278" s="5" t="s">
        <v>249</v>
      </c>
      <c r="F278" s="138" t="s">
        <v>10495</v>
      </c>
      <c r="G278" s="6" t="s">
        <v>274</v>
      </c>
      <c r="H278" s="4">
        <v>43586</v>
      </c>
      <c r="I278" s="4">
        <v>43706</v>
      </c>
      <c r="J278" s="5"/>
      <c r="K278" s="5"/>
      <c r="L278" s="5" t="s">
        <v>10450</v>
      </c>
      <c r="M278" s="5"/>
      <c r="N278" s="5"/>
      <c r="O278" s="5" t="s">
        <v>10496</v>
      </c>
      <c r="P278" s="5"/>
      <c r="Q278" s="5"/>
      <c r="R278" s="5" t="s">
        <v>10450</v>
      </c>
      <c r="S278" s="5"/>
      <c r="T278" s="5"/>
      <c r="U278" s="5"/>
      <c r="V278" s="5"/>
      <c r="W278" s="5"/>
      <c r="X278" s="5"/>
      <c r="Y278" s="5" t="s">
        <v>10494</v>
      </c>
      <c r="Z278" s="5"/>
      <c r="AA278" s="5"/>
      <c r="AB278" s="5" t="s">
        <v>10454</v>
      </c>
      <c r="AC278" s="5"/>
      <c r="AD278" s="4">
        <v>44746</v>
      </c>
    </row>
    <row r="279" spans="1:30" x14ac:dyDescent="0.25">
      <c r="A279" t="s">
        <v>10450</v>
      </c>
      <c r="B279" s="4">
        <v>43646</v>
      </c>
      <c r="C279" s="5" t="s">
        <v>10497</v>
      </c>
      <c r="D279" s="5"/>
      <c r="E279" s="5" t="s">
        <v>249</v>
      </c>
      <c r="F279" s="138" t="s">
        <v>10498</v>
      </c>
      <c r="G279" s="6" t="s">
        <v>274</v>
      </c>
      <c r="H279" s="4">
        <v>43586</v>
      </c>
      <c r="I279" s="4">
        <v>43706</v>
      </c>
      <c r="J279" s="5"/>
      <c r="K279" s="5"/>
      <c r="L279" s="5" t="s">
        <v>10450</v>
      </c>
      <c r="M279" s="5"/>
      <c r="N279" s="5"/>
      <c r="O279" s="5" t="s">
        <v>10499</v>
      </c>
      <c r="P279" s="5"/>
      <c r="Q279" s="5"/>
      <c r="R279" s="5" t="s">
        <v>10450</v>
      </c>
      <c r="S279" s="5"/>
      <c r="T279" s="5"/>
      <c r="U279" s="5"/>
      <c r="V279" s="5"/>
      <c r="W279" s="5"/>
      <c r="X279" s="5"/>
      <c r="Y279" s="5" t="s">
        <v>10497</v>
      </c>
      <c r="Z279" s="5"/>
      <c r="AA279" s="5"/>
      <c r="AB279" s="5" t="s">
        <v>10454</v>
      </c>
      <c r="AC279" s="5"/>
      <c r="AD279" s="4">
        <v>45046</v>
      </c>
    </row>
    <row r="280" spans="1:30" x14ac:dyDescent="0.25">
      <c r="A280" t="s">
        <v>10450</v>
      </c>
      <c r="B280" s="4">
        <v>43646</v>
      </c>
      <c r="C280" s="5" t="s">
        <v>10500</v>
      </c>
      <c r="D280" s="5"/>
      <c r="E280" s="5" t="s">
        <v>249</v>
      </c>
      <c r="F280" s="138" t="s">
        <v>10501</v>
      </c>
      <c r="G280" s="6" t="s">
        <v>274</v>
      </c>
      <c r="H280" s="4">
        <v>43586</v>
      </c>
      <c r="I280" s="4">
        <v>43706</v>
      </c>
      <c r="J280" s="5"/>
      <c r="K280" s="5"/>
      <c r="L280" s="5" t="s">
        <v>10450</v>
      </c>
      <c r="M280" s="5"/>
      <c r="N280" s="5"/>
      <c r="O280" s="5" t="s">
        <v>10502</v>
      </c>
      <c r="P280" s="5"/>
      <c r="Q280" s="5"/>
      <c r="R280" s="5" t="s">
        <v>10450</v>
      </c>
      <c r="S280" s="5"/>
      <c r="T280" s="5"/>
      <c r="U280" s="5"/>
      <c r="V280" s="5"/>
      <c r="W280" s="5"/>
      <c r="X280" s="5"/>
      <c r="Y280" s="5" t="s">
        <v>10500</v>
      </c>
      <c r="Z280" s="5"/>
      <c r="AA280" s="5"/>
      <c r="AB280" s="5" t="s">
        <v>10454</v>
      </c>
      <c r="AC280" s="5"/>
      <c r="AD280" s="4">
        <v>45346</v>
      </c>
    </row>
    <row r="281" spans="1:30" x14ac:dyDescent="0.25">
      <c r="A281" t="s">
        <v>10450</v>
      </c>
      <c r="B281" s="4">
        <v>43646</v>
      </c>
      <c r="C281" s="5" t="s">
        <v>10503</v>
      </c>
      <c r="D281" s="5"/>
      <c r="E281" s="5" t="s">
        <v>249</v>
      </c>
      <c r="F281" s="138" t="s">
        <v>10504</v>
      </c>
      <c r="G281" s="6" t="s">
        <v>274</v>
      </c>
      <c r="H281" s="4">
        <v>43586</v>
      </c>
      <c r="I281" s="4">
        <v>43706</v>
      </c>
      <c r="J281" s="5"/>
      <c r="K281" s="5"/>
      <c r="L281" s="5" t="s">
        <v>10450</v>
      </c>
      <c r="M281" s="5"/>
      <c r="N281" s="5"/>
      <c r="O281" s="5" t="s">
        <v>10505</v>
      </c>
      <c r="P281" s="5"/>
      <c r="Q281" s="5"/>
      <c r="R281" s="5" t="s">
        <v>10450</v>
      </c>
      <c r="S281" s="5"/>
      <c r="T281" s="5"/>
      <c r="U281" s="5"/>
      <c r="V281" s="5"/>
      <c r="W281" s="5"/>
      <c r="X281" s="5"/>
      <c r="Y281" s="5" t="s">
        <v>10503</v>
      </c>
      <c r="Z281" s="5"/>
      <c r="AA281" s="5"/>
      <c r="AB281" s="5" t="s">
        <v>10454</v>
      </c>
      <c r="AC281" s="5"/>
      <c r="AD281" s="4">
        <v>45946</v>
      </c>
    </row>
    <row r="282" spans="1:30" x14ac:dyDescent="0.25">
      <c r="A282" t="s">
        <v>10450</v>
      </c>
      <c r="B282" s="4">
        <v>43646</v>
      </c>
      <c r="C282" s="5" t="s">
        <v>10506</v>
      </c>
      <c r="D282" s="5"/>
      <c r="E282" s="5" t="s">
        <v>249</v>
      </c>
      <c r="F282" s="138" t="s">
        <v>10507</v>
      </c>
      <c r="G282" s="6" t="s">
        <v>274</v>
      </c>
      <c r="H282" s="4">
        <v>43586</v>
      </c>
      <c r="I282" s="4">
        <v>43766</v>
      </c>
      <c r="J282" s="5"/>
      <c r="K282" s="5"/>
      <c r="L282" s="5" t="s">
        <v>10450</v>
      </c>
      <c r="M282" s="5"/>
      <c r="N282" s="5"/>
      <c r="O282" s="5" t="s">
        <v>10508</v>
      </c>
      <c r="P282" s="5"/>
      <c r="Q282" s="5"/>
      <c r="R282" s="5" t="s">
        <v>10450</v>
      </c>
      <c r="S282" s="5"/>
      <c r="T282" s="5"/>
      <c r="U282" s="5"/>
      <c r="V282" s="5"/>
      <c r="W282" s="5"/>
      <c r="X282" s="5"/>
      <c r="Y282" s="5" t="s">
        <v>10506</v>
      </c>
      <c r="Z282" s="5"/>
      <c r="AA282" s="5"/>
      <c r="AB282" s="5" t="s">
        <v>10454</v>
      </c>
      <c r="AC282" s="5"/>
      <c r="AD282" s="4">
        <v>43766</v>
      </c>
    </row>
    <row r="283" spans="1:30" x14ac:dyDescent="0.25">
      <c r="A283" t="s">
        <v>10450</v>
      </c>
      <c r="B283" s="4">
        <v>43646</v>
      </c>
      <c r="C283" s="5" t="s">
        <v>10509</v>
      </c>
      <c r="D283" s="5"/>
      <c r="E283" s="5" t="s">
        <v>249</v>
      </c>
      <c r="F283" s="138" t="s">
        <v>10510</v>
      </c>
      <c r="G283" s="6" t="s">
        <v>274</v>
      </c>
      <c r="H283" s="4">
        <v>43586</v>
      </c>
      <c r="I283" s="4">
        <v>43766</v>
      </c>
      <c r="J283" s="5"/>
      <c r="K283" s="5"/>
      <c r="L283" s="5" t="s">
        <v>10450</v>
      </c>
      <c r="M283" s="5"/>
      <c r="N283" s="5"/>
      <c r="O283" s="5" t="s">
        <v>10511</v>
      </c>
      <c r="P283" s="5"/>
      <c r="Q283" s="5"/>
      <c r="R283" s="5" t="s">
        <v>10450</v>
      </c>
      <c r="S283" s="5"/>
      <c r="T283" s="5"/>
      <c r="U283" s="5"/>
      <c r="V283" s="5"/>
      <c r="W283" s="5"/>
      <c r="X283" s="5"/>
      <c r="Y283" s="5" t="s">
        <v>10509</v>
      </c>
      <c r="Z283" s="5"/>
      <c r="AA283" s="5"/>
      <c r="AB283" s="5" t="s">
        <v>10454</v>
      </c>
      <c r="AC283" s="5"/>
      <c r="AD283" s="4">
        <v>43886</v>
      </c>
    </row>
    <row r="284" spans="1:30" x14ac:dyDescent="0.25">
      <c r="A284" t="s">
        <v>10450</v>
      </c>
      <c r="B284" s="4">
        <v>43646</v>
      </c>
      <c r="C284" s="5" t="s">
        <v>10512</v>
      </c>
      <c r="D284" s="5"/>
      <c r="E284" s="5" t="s">
        <v>249</v>
      </c>
      <c r="F284" s="138" t="s">
        <v>10513</v>
      </c>
      <c r="G284" s="6" t="s">
        <v>274</v>
      </c>
      <c r="H284" s="4">
        <v>43586</v>
      </c>
      <c r="I284" s="4">
        <v>43766</v>
      </c>
      <c r="J284" s="5"/>
      <c r="K284" s="5"/>
      <c r="L284" s="5" t="s">
        <v>10450</v>
      </c>
      <c r="M284" s="5"/>
      <c r="N284" s="5"/>
      <c r="O284" s="5" t="s">
        <v>10514</v>
      </c>
      <c r="P284" s="5"/>
      <c r="Q284" s="5"/>
      <c r="R284" s="5" t="s">
        <v>10450</v>
      </c>
      <c r="S284" s="5"/>
      <c r="T284" s="5"/>
      <c r="U284" s="5"/>
      <c r="V284" s="5"/>
      <c r="W284" s="5"/>
      <c r="X284" s="5"/>
      <c r="Y284" s="5" t="s">
        <v>10512</v>
      </c>
      <c r="Z284" s="5"/>
      <c r="AA284" s="5"/>
      <c r="AB284" s="5" t="s">
        <v>10454</v>
      </c>
      <c r="AC284" s="5"/>
      <c r="AD284" s="4">
        <v>44146</v>
      </c>
    </row>
    <row r="285" spans="1:30" x14ac:dyDescent="0.25">
      <c r="A285" t="s">
        <v>10450</v>
      </c>
      <c r="B285" s="4">
        <v>43646</v>
      </c>
      <c r="C285" s="5" t="s">
        <v>10515</v>
      </c>
      <c r="D285" s="5"/>
      <c r="E285" s="5" t="s">
        <v>249</v>
      </c>
      <c r="F285" s="138" t="s">
        <v>10516</v>
      </c>
      <c r="G285" s="6" t="s">
        <v>274</v>
      </c>
      <c r="H285" s="4">
        <v>43586</v>
      </c>
      <c r="I285" s="4">
        <v>43766</v>
      </c>
      <c r="J285" s="5"/>
      <c r="K285" s="5"/>
      <c r="L285" s="5" t="s">
        <v>10450</v>
      </c>
      <c r="M285" s="5"/>
      <c r="N285" s="5"/>
      <c r="O285" s="5" t="s">
        <v>10517</v>
      </c>
      <c r="P285" s="5"/>
      <c r="Q285" s="5"/>
      <c r="R285" s="5" t="s">
        <v>10450</v>
      </c>
      <c r="S285" s="5"/>
      <c r="T285" s="5"/>
      <c r="U285" s="5"/>
      <c r="V285" s="5"/>
      <c r="W285" s="5"/>
      <c r="X285" s="5"/>
      <c r="Y285" s="5" t="s">
        <v>10515</v>
      </c>
      <c r="Z285" s="5"/>
      <c r="AA285" s="5"/>
      <c r="AB285" s="5" t="s">
        <v>10454</v>
      </c>
      <c r="AC285" s="5"/>
      <c r="AD285" s="4">
        <v>44446</v>
      </c>
    </row>
    <row r="286" spans="1:30" x14ac:dyDescent="0.25">
      <c r="A286" t="s">
        <v>10450</v>
      </c>
      <c r="B286" s="4">
        <v>43646</v>
      </c>
      <c r="C286" s="5" t="s">
        <v>10518</v>
      </c>
      <c r="D286" s="5"/>
      <c r="E286" s="5" t="s">
        <v>249</v>
      </c>
      <c r="F286" s="138" t="s">
        <v>10519</v>
      </c>
      <c r="G286" s="6" t="s">
        <v>274</v>
      </c>
      <c r="H286" s="4">
        <v>43586</v>
      </c>
      <c r="I286" s="4">
        <v>43766</v>
      </c>
      <c r="J286" s="5"/>
      <c r="K286" s="5"/>
      <c r="L286" s="5" t="s">
        <v>10450</v>
      </c>
      <c r="M286" s="5"/>
      <c r="N286" s="5"/>
      <c r="O286" s="5" t="s">
        <v>10520</v>
      </c>
      <c r="P286" s="5"/>
      <c r="Q286" s="5"/>
      <c r="R286" s="5" t="s">
        <v>10450</v>
      </c>
      <c r="S286" s="5"/>
      <c r="T286" s="5"/>
      <c r="U286" s="5"/>
      <c r="V286" s="5"/>
      <c r="W286" s="5"/>
      <c r="X286" s="5"/>
      <c r="Y286" s="5" t="s">
        <v>10518</v>
      </c>
      <c r="Z286" s="5"/>
      <c r="AA286" s="5"/>
      <c r="AB286" s="5" t="s">
        <v>10454</v>
      </c>
      <c r="AC286" s="5"/>
      <c r="AD286" s="4">
        <v>44746</v>
      </c>
    </row>
    <row r="287" spans="1:30" x14ac:dyDescent="0.25">
      <c r="A287" t="s">
        <v>10450</v>
      </c>
      <c r="B287" s="4">
        <v>43646</v>
      </c>
      <c r="C287" s="5" t="s">
        <v>10521</v>
      </c>
      <c r="D287" s="5"/>
      <c r="E287" s="5" t="s">
        <v>249</v>
      </c>
      <c r="F287" s="138" t="s">
        <v>10522</v>
      </c>
      <c r="G287" s="6" t="s">
        <v>274</v>
      </c>
      <c r="H287" s="4">
        <v>43586</v>
      </c>
      <c r="I287" s="4">
        <v>43766</v>
      </c>
      <c r="J287" s="5"/>
      <c r="K287" s="5"/>
      <c r="L287" s="5" t="s">
        <v>10450</v>
      </c>
      <c r="M287" s="5"/>
      <c r="N287" s="5"/>
      <c r="O287" s="5" t="s">
        <v>10523</v>
      </c>
      <c r="P287" s="5"/>
      <c r="Q287" s="5"/>
      <c r="R287" s="5" t="s">
        <v>10450</v>
      </c>
      <c r="S287" s="5"/>
      <c r="T287" s="5"/>
      <c r="U287" s="5"/>
      <c r="V287" s="5"/>
      <c r="W287" s="5"/>
      <c r="X287" s="5"/>
      <c r="Y287" s="5" t="s">
        <v>10521</v>
      </c>
      <c r="Z287" s="5"/>
      <c r="AA287" s="5"/>
      <c r="AB287" s="5" t="s">
        <v>10454</v>
      </c>
      <c r="AC287" s="5"/>
      <c r="AD287" s="4">
        <v>45046</v>
      </c>
    </row>
    <row r="288" spans="1:30" x14ac:dyDescent="0.25">
      <c r="A288" t="s">
        <v>10450</v>
      </c>
      <c r="B288" s="4">
        <v>43646</v>
      </c>
      <c r="C288" s="5" t="s">
        <v>10524</v>
      </c>
      <c r="D288" s="5"/>
      <c r="E288" s="5" t="s">
        <v>249</v>
      </c>
      <c r="F288" s="138" t="s">
        <v>10525</v>
      </c>
      <c r="G288" s="6" t="s">
        <v>274</v>
      </c>
      <c r="H288" s="4">
        <v>43586</v>
      </c>
      <c r="I288" s="4">
        <v>43766</v>
      </c>
      <c r="J288" s="5"/>
      <c r="K288" s="5"/>
      <c r="L288" s="5" t="s">
        <v>10450</v>
      </c>
      <c r="M288" s="5"/>
      <c r="N288" s="5"/>
      <c r="O288" s="5" t="s">
        <v>10526</v>
      </c>
      <c r="P288" s="5"/>
      <c r="Q288" s="5"/>
      <c r="R288" s="5" t="s">
        <v>10450</v>
      </c>
      <c r="S288" s="5"/>
      <c r="T288" s="5"/>
      <c r="U288" s="5"/>
      <c r="V288" s="5"/>
      <c r="W288" s="5"/>
      <c r="X288" s="5"/>
      <c r="Y288" s="5" t="s">
        <v>10524</v>
      </c>
      <c r="Z288" s="5"/>
      <c r="AA288" s="5"/>
      <c r="AB288" s="5" t="s">
        <v>10454</v>
      </c>
      <c r="AC288" s="5"/>
      <c r="AD288" s="4">
        <v>45346</v>
      </c>
    </row>
    <row r="289" spans="1:30" x14ac:dyDescent="0.25">
      <c r="A289" t="s">
        <v>10450</v>
      </c>
      <c r="B289" s="4">
        <v>43646</v>
      </c>
      <c r="C289" s="5" t="s">
        <v>10527</v>
      </c>
      <c r="D289" s="5"/>
      <c r="E289" s="5" t="s">
        <v>249</v>
      </c>
      <c r="F289" s="138" t="s">
        <v>10528</v>
      </c>
      <c r="G289" s="6" t="s">
        <v>274</v>
      </c>
      <c r="H289" s="4">
        <v>43586</v>
      </c>
      <c r="I289" s="4">
        <v>43766</v>
      </c>
      <c r="J289" s="5"/>
      <c r="K289" s="5"/>
      <c r="L289" s="5" t="s">
        <v>10450</v>
      </c>
      <c r="M289" s="5"/>
      <c r="N289" s="5"/>
      <c r="O289" s="5" t="s">
        <v>10529</v>
      </c>
      <c r="P289" s="5"/>
      <c r="Q289" s="5"/>
      <c r="R289" s="5" t="s">
        <v>10450</v>
      </c>
      <c r="S289" s="5"/>
      <c r="T289" s="5"/>
      <c r="U289" s="5"/>
      <c r="V289" s="5"/>
      <c r="W289" s="5"/>
      <c r="X289" s="5"/>
      <c r="Y289" s="5" t="s">
        <v>10527</v>
      </c>
      <c r="Z289" s="5"/>
      <c r="AA289" s="5"/>
      <c r="AB289" s="5" t="s">
        <v>10454</v>
      </c>
      <c r="AC289" s="5"/>
      <c r="AD289" s="4">
        <v>45946</v>
      </c>
    </row>
    <row r="290" spans="1:30" x14ac:dyDescent="0.25">
      <c r="A290" t="s">
        <v>10450</v>
      </c>
      <c r="B290" s="4">
        <v>43646</v>
      </c>
      <c r="C290" s="5" t="s">
        <v>10530</v>
      </c>
      <c r="D290" s="5"/>
      <c r="E290" s="5" t="s">
        <v>249</v>
      </c>
      <c r="F290" s="138" t="s">
        <v>10531</v>
      </c>
      <c r="G290" s="6" t="s">
        <v>274</v>
      </c>
      <c r="H290" s="4">
        <v>43586</v>
      </c>
      <c r="I290" s="4">
        <v>43886</v>
      </c>
      <c r="J290" s="5"/>
      <c r="K290" s="5"/>
      <c r="L290" s="5" t="s">
        <v>10450</v>
      </c>
      <c r="M290" s="5"/>
      <c r="N290" s="5"/>
      <c r="O290" s="5" t="s">
        <v>10532</v>
      </c>
      <c r="P290" s="5"/>
      <c r="Q290" s="5"/>
      <c r="R290" s="5" t="s">
        <v>10450</v>
      </c>
      <c r="S290" s="5"/>
      <c r="T290" s="5"/>
      <c r="U290" s="5"/>
      <c r="V290" s="5"/>
      <c r="W290" s="5"/>
      <c r="X290" s="5"/>
      <c r="Y290" s="5" t="s">
        <v>10530</v>
      </c>
      <c r="Z290" s="5"/>
      <c r="AA290" s="5"/>
      <c r="AB290" s="5" t="s">
        <v>10454</v>
      </c>
      <c r="AC290" s="5"/>
      <c r="AD290" s="4">
        <v>43886</v>
      </c>
    </row>
    <row r="291" spans="1:30" x14ac:dyDescent="0.25">
      <c r="A291" t="s">
        <v>10450</v>
      </c>
      <c r="B291" s="4">
        <v>43646</v>
      </c>
      <c r="C291" s="5" t="s">
        <v>10533</v>
      </c>
      <c r="D291" s="5"/>
      <c r="E291" s="5" t="s">
        <v>249</v>
      </c>
      <c r="F291" s="138" t="s">
        <v>10534</v>
      </c>
      <c r="G291" s="6" t="s">
        <v>274</v>
      </c>
      <c r="H291" s="4">
        <v>43586</v>
      </c>
      <c r="I291" s="4">
        <v>43886</v>
      </c>
      <c r="J291" s="5"/>
      <c r="K291" s="5"/>
      <c r="L291" s="5" t="s">
        <v>10450</v>
      </c>
      <c r="M291" s="5"/>
      <c r="N291" s="5"/>
      <c r="O291" s="5" t="s">
        <v>10535</v>
      </c>
      <c r="P291" s="5"/>
      <c r="Q291" s="5"/>
      <c r="R291" s="5" t="s">
        <v>10450</v>
      </c>
      <c r="S291" s="5"/>
      <c r="T291" s="5"/>
      <c r="U291" s="5"/>
      <c r="V291" s="5"/>
      <c r="W291" s="5"/>
      <c r="X291" s="5"/>
      <c r="Y291" s="5" t="s">
        <v>10533</v>
      </c>
      <c r="Z291" s="5"/>
      <c r="AA291" s="5"/>
      <c r="AB291" s="5" t="s">
        <v>10454</v>
      </c>
      <c r="AC291" s="5"/>
      <c r="AD291" s="4">
        <v>44146</v>
      </c>
    </row>
    <row r="292" spans="1:30" x14ac:dyDescent="0.25">
      <c r="A292" t="s">
        <v>10450</v>
      </c>
      <c r="B292" s="4">
        <v>43646</v>
      </c>
      <c r="C292" s="5" t="s">
        <v>10536</v>
      </c>
      <c r="D292" s="5"/>
      <c r="E292" s="5" t="s">
        <v>249</v>
      </c>
      <c r="F292" s="138" t="s">
        <v>10537</v>
      </c>
      <c r="G292" s="6" t="s">
        <v>274</v>
      </c>
      <c r="H292" s="4">
        <v>43586</v>
      </c>
      <c r="I292" s="4">
        <v>43886</v>
      </c>
      <c r="J292" s="5"/>
      <c r="K292" s="5"/>
      <c r="L292" s="5" t="s">
        <v>10450</v>
      </c>
      <c r="M292" s="5"/>
      <c r="N292" s="5"/>
      <c r="O292" s="5" t="s">
        <v>10538</v>
      </c>
      <c r="P292" s="5"/>
      <c r="Q292" s="5"/>
      <c r="R292" s="5" t="s">
        <v>10450</v>
      </c>
      <c r="S292" s="5"/>
      <c r="T292" s="5"/>
      <c r="U292" s="5"/>
      <c r="V292" s="5"/>
      <c r="W292" s="5"/>
      <c r="X292" s="5"/>
      <c r="Y292" s="5" t="s">
        <v>10536</v>
      </c>
      <c r="Z292" s="5"/>
      <c r="AA292" s="5"/>
      <c r="AB292" s="5" t="s">
        <v>10454</v>
      </c>
      <c r="AC292" s="5"/>
      <c r="AD292" s="4">
        <v>44446</v>
      </c>
    </row>
    <row r="293" spans="1:30" x14ac:dyDescent="0.25">
      <c r="A293" t="s">
        <v>10450</v>
      </c>
      <c r="B293" s="4">
        <v>43646</v>
      </c>
      <c r="C293" s="5" t="s">
        <v>10539</v>
      </c>
      <c r="D293" s="5"/>
      <c r="E293" s="5" t="s">
        <v>249</v>
      </c>
      <c r="F293" s="138" t="s">
        <v>10540</v>
      </c>
      <c r="G293" s="6" t="s">
        <v>274</v>
      </c>
      <c r="H293" s="4">
        <v>43586</v>
      </c>
      <c r="I293" s="4">
        <v>43886</v>
      </c>
      <c r="J293" s="5"/>
      <c r="K293" s="5"/>
      <c r="L293" s="5" t="s">
        <v>10450</v>
      </c>
      <c r="M293" s="5"/>
      <c r="N293" s="5"/>
      <c r="O293" s="5" t="s">
        <v>10541</v>
      </c>
      <c r="P293" s="5"/>
      <c r="Q293" s="5"/>
      <c r="R293" s="5" t="s">
        <v>10450</v>
      </c>
      <c r="S293" s="5"/>
      <c r="T293" s="5"/>
      <c r="U293" s="5"/>
      <c r="V293" s="5"/>
      <c r="W293" s="5"/>
      <c r="X293" s="5"/>
      <c r="Y293" s="5" t="s">
        <v>10539</v>
      </c>
      <c r="Z293" s="5"/>
      <c r="AA293" s="5"/>
      <c r="AB293" s="5" t="s">
        <v>10454</v>
      </c>
      <c r="AC293" s="5"/>
      <c r="AD293" s="4">
        <v>44746</v>
      </c>
    </row>
    <row r="294" spans="1:30" x14ac:dyDescent="0.25">
      <c r="A294" t="s">
        <v>10450</v>
      </c>
      <c r="B294" s="4">
        <v>43646</v>
      </c>
      <c r="C294" s="5" t="s">
        <v>10542</v>
      </c>
      <c r="D294" s="5"/>
      <c r="E294" s="5" t="s">
        <v>249</v>
      </c>
      <c r="F294" s="138" t="s">
        <v>10543</v>
      </c>
      <c r="G294" s="6" t="s">
        <v>274</v>
      </c>
      <c r="H294" s="4">
        <v>43586</v>
      </c>
      <c r="I294" s="4">
        <v>43886</v>
      </c>
      <c r="J294" s="5"/>
      <c r="K294" s="5"/>
      <c r="L294" s="5" t="s">
        <v>10450</v>
      </c>
      <c r="M294" s="5"/>
      <c r="N294" s="5"/>
      <c r="O294" s="5" t="s">
        <v>10544</v>
      </c>
      <c r="P294" s="5"/>
      <c r="Q294" s="5"/>
      <c r="R294" s="5" t="s">
        <v>10450</v>
      </c>
      <c r="S294" s="5"/>
      <c r="T294" s="5"/>
      <c r="U294" s="5"/>
      <c r="V294" s="5"/>
      <c r="W294" s="5"/>
      <c r="X294" s="5"/>
      <c r="Y294" s="5" t="s">
        <v>10542</v>
      </c>
      <c r="Z294" s="5"/>
      <c r="AA294" s="5"/>
      <c r="AB294" s="5" t="s">
        <v>10454</v>
      </c>
      <c r="AC294" s="5"/>
      <c r="AD294" s="4">
        <v>45046</v>
      </c>
    </row>
    <row r="295" spans="1:30" x14ac:dyDescent="0.25">
      <c r="A295" t="s">
        <v>10450</v>
      </c>
      <c r="B295" s="4">
        <v>43646</v>
      </c>
      <c r="C295" s="5" t="s">
        <v>10545</v>
      </c>
      <c r="D295" s="5"/>
      <c r="E295" s="5" t="s">
        <v>249</v>
      </c>
      <c r="F295" s="138" t="s">
        <v>10546</v>
      </c>
      <c r="G295" s="6" t="s">
        <v>274</v>
      </c>
      <c r="H295" s="4">
        <v>43586</v>
      </c>
      <c r="I295" s="4">
        <v>43886</v>
      </c>
      <c r="J295" s="5"/>
      <c r="K295" s="5"/>
      <c r="L295" s="5" t="s">
        <v>10450</v>
      </c>
      <c r="M295" s="5"/>
      <c r="N295" s="5"/>
      <c r="O295" s="5" t="s">
        <v>10547</v>
      </c>
      <c r="P295" s="5"/>
      <c r="Q295" s="5"/>
      <c r="R295" s="5" t="s">
        <v>10450</v>
      </c>
      <c r="S295" s="5"/>
      <c r="T295" s="5"/>
      <c r="U295" s="5"/>
      <c r="V295" s="5"/>
      <c r="W295" s="5"/>
      <c r="X295" s="5"/>
      <c r="Y295" s="5" t="s">
        <v>10545</v>
      </c>
      <c r="Z295" s="5"/>
      <c r="AA295" s="5"/>
      <c r="AB295" s="5" t="s">
        <v>10454</v>
      </c>
      <c r="AC295" s="5"/>
      <c r="AD295" s="4">
        <v>45346</v>
      </c>
    </row>
    <row r="296" spans="1:30" x14ac:dyDescent="0.25">
      <c r="A296" t="s">
        <v>10450</v>
      </c>
      <c r="B296" s="4">
        <v>43646</v>
      </c>
      <c r="C296" s="5" t="s">
        <v>10548</v>
      </c>
      <c r="D296" s="5"/>
      <c r="E296" s="5" t="s">
        <v>249</v>
      </c>
      <c r="F296" s="138" t="s">
        <v>10549</v>
      </c>
      <c r="G296" s="6" t="s">
        <v>274</v>
      </c>
      <c r="H296" s="4">
        <v>43586</v>
      </c>
      <c r="I296" s="4">
        <v>43886</v>
      </c>
      <c r="J296" s="5"/>
      <c r="K296" s="5"/>
      <c r="L296" s="5" t="s">
        <v>10450</v>
      </c>
      <c r="M296" s="5"/>
      <c r="N296" s="5"/>
      <c r="O296" s="5" t="s">
        <v>10550</v>
      </c>
      <c r="P296" s="5"/>
      <c r="Q296" s="5"/>
      <c r="R296" s="5" t="s">
        <v>10450</v>
      </c>
      <c r="S296" s="5"/>
      <c r="T296" s="5"/>
      <c r="U296" s="5"/>
      <c r="V296" s="5"/>
      <c r="W296" s="5"/>
      <c r="X296" s="5"/>
      <c r="Y296" s="5" t="s">
        <v>10548</v>
      </c>
      <c r="Z296" s="5"/>
      <c r="AA296" s="5"/>
      <c r="AB296" s="5" t="s">
        <v>10454</v>
      </c>
      <c r="AC296" s="5"/>
      <c r="AD296" s="4">
        <v>45946</v>
      </c>
    </row>
    <row r="297" spans="1:30" x14ac:dyDescent="0.25">
      <c r="A297" t="s">
        <v>10450</v>
      </c>
      <c r="B297" s="4">
        <v>43646</v>
      </c>
      <c r="C297" s="5" t="s">
        <v>10551</v>
      </c>
      <c r="D297" s="5"/>
      <c r="E297" s="5" t="s">
        <v>249</v>
      </c>
      <c r="F297" s="138" t="s">
        <v>10552</v>
      </c>
      <c r="G297" s="6" t="s">
        <v>274</v>
      </c>
      <c r="H297" s="4">
        <v>43586</v>
      </c>
      <c r="I297" s="4">
        <v>43671</v>
      </c>
      <c r="J297" s="5"/>
      <c r="K297" s="5"/>
      <c r="L297" s="5" t="s">
        <v>10450</v>
      </c>
      <c r="M297" s="5"/>
      <c r="N297" s="5"/>
      <c r="O297" s="5" t="s">
        <v>10553</v>
      </c>
      <c r="P297" s="5"/>
      <c r="Q297" s="5"/>
      <c r="R297" s="5" t="s">
        <v>10450</v>
      </c>
      <c r="S297" s="5"/>
      <c r="T297" s="5"/>
      <c r="U297" s="5"/>
      <c r="V297" s="5"/>
      <c r="W297" s="5"/>
      <c r="X297" s="5"/>
      <c r="Y297" s="5" t="s">
        <v>10551</v>
      </c>
      <c r="Z297" s="5"/>
      <c r="AA297" s="5"/>
      <c r="AB297" s="5" t="s">
        <v>10454</v>
      </c>
      <c r="AC297" s="5"/>
      <c r="AD297" s="4">
        <v>43706</v>
      </c>
    </row>
    <row r="298" spans="1:30" x14ac:dyDescent="0.25">
      <c r="A298" t="s">
        <v>10450</v>
      </c>
      <c r="B298" s="4">
        <v>43646</v>
      </c>
      <c r="C298" s="5" t="s">
        <v>10554</v>
      </c>
      <c r="D298" s="5"/>
      <c r="E298" s="5" t="s">
        <v>249</v>
      </c>
      <c r="F298" s="138" t="s">
        <v>10555</v>
      </c>
      <c r="G298" s="6" t="s">
        <v>274</v>
      </c>
      <c r="H298" s="4">
        <v>43586</v>
      </c>
      <c r="I298" s="4">
        <v>43671</v>
      </c>
      <c r="J298" s="5"/>
      <c r="K298" s="5"/>
      <c r="L298" s="5" t="s">
        <v>10450</v>
      </c>
      <c r="M298" s="5"/>
      <c r="N298" s="5"/>
      <c r="O298" s="5" t="s">
        <v>10556</v>
      </c>
      <c r="P298" s="5"/>
      <c r="Q298" s="5"/>
      <c r="R298" s="5" t="s">
        <v>10450</v>
      </c>
      <c r="S298" s="5"/>
      <c r="T298" s="5"/>
      <c r="U298" s="5"/>
      <c r="V298" s="5"/>
      <c r="W298" s="5"/>
      <c r="X298" s="5"/>
      <c r="Y298" s="5" t="s">
        <v>10554</v>
      </c>
      <c r="Z298" s="5"/>
      <c r="AA298" s="5"/>
      <c r="AB298" s="5" t="s">
        <v>10454</v>
      </c>
      <c r="AC298" s="5"/>
      <c r="AD298" s="4">
        <v>43766</v>
      </c>
    </row>
    <row r="299" spans="1:30" x14ac:dyDescent="0.25">
      <c r="A299" t="s">
        <v>10450</v>
      </c>
      <c r="B299" s="4">
        <v>43646</v>
      </c>
      <c r="C299" s="5" t="s">
        <v>10557</v>
      </c>
      <c r="D299" s="5"/>
      <c r="E299" s="5" t="s">
        <v>249</v>
      </c>
      <c r="F299" s="138" t="s">
        <v>10558</v>
      </c>
      <c r="G299" s="6" t="s">
        <v>274</v>
      </c>
      <c r="H299" s="4">
        <v>43586</v>
      </c>
      <c r="I299" s="4">
        <v>43671</v>
      </c>
      <c r="J299" s="5"/>
      <c r="K299" s="5"/>
      <c r="L299" s="5" t="s">
        <v>10450</v>
      </c>
      <c r="M299" s="5"/>
      <c r="N299" s="5"/>
      <c r="O299" s="5" t="s">
        <v>10559</v>
      </c>
      <c r="P299" s="5"/>
      <c r="Q299" s="5"/>
      <c r="R299" s="5" t="s">
        <v>10450</v>
      </c>
      <c r="S299" s="5"/>
      <c r="T299" s="5"/>
      <c r="U299" s="5"/>
      <c r="V299" s="5"/>
      <c r="W299" s="5"/>
      <c r="X299" s="5"/>
      <c r="Y299" s="5" t="s">
        <v>10557</v>
      </c>
      <c r="Z299" s="5"/>
      <c r="AA299" s="5"/>
      <c r="AB299" s="5" t="s">
        <v>10454</v>
      </c>
      <c r="AC299" s="5"/>
      <c r="AD299" s="4">
        <v>43886</v>
      </c>
    </row>
    <row r="300" spans="1:30" x14ac:dyDescent="0.25">
      <c r="A300" t="s">
        <v>10450</v>
      </c>
      <c r="B300" s="4">
        <v>43646</v>
      </c>
      <c r="C300" s="5" t="s">
        <v>10560</v>
      </c>
      <c r="D300" s="5"/>
      <c r="E300" s="5" t="s">
        <v>249</v>
      </c>
      <c r="F300" s="138" t="s">
        <v>10561</v>
      </c>
      <c r="G300" s="6" t="s">
        <v>274</v>
      </c>
      <c r="H300" s="4">
        <v>43586</v>
      </c>
      <c r="I300" s="4">
        <v>43671</v>
      </c>
      <c r="J300" s="5"/>
      <c r="K300" s="5"/>
      <c r="L300" s="5" t="s">
        <v>10450</v>
      </c>
      <c r="M300" s="5"/>
      <c r="N300" s="5"/>
      <c r="O300" s="5" t="s">
        <v>10562</v>
      </c>
      <c r="P300" s="5"/>
      <c r="Q300" s="5"/>
      <c r="R300" s="5" t="s">
        <v>10450</v>
      </c>
      <c r="S300" s="5"/>
      <c r="T300" s="5"/>
      <c r="U300" s="5"/>
      <c r="V300" s="5"/>
      <c r="W300" s="5"/>
      <c r="X300" s="5"/>
      <c r="Y300" s="5" t="s">
        <v>10560</v>
      </c>
      <c r="Z300" s="5"/>
      <c r="AA300" s="5"/>
      <c r="AB300" s="5" t="s">
        <v>10454</v>
      </c>
      <c r="AC300" s="5"/>
      <c r="AD300" s="4">
        <v>44146</v>
      </c>
    </row>
    <row r="301" spans="1:30" x14ac:dyDescent="0.25">
      <c r="A301" t="s">
        <v>10450</v>
      </c>
      <c r="B301" s="4">
        <v>43646</v>
      </c>
      <c r="C301" s="5" t="s">
        <v>10563</v>
      </c>
      <c r="D301" s="5"/>
      <c r="E301" s="5" t="s">
        <v>249</v>
      </c>
      <c r="F301" s="138" t="s">
        <v>10564</v>
      </c>
      <c r="G301" s="6" t="s">
        <v>274</v>
      </c>
      <c r="H301" s="4">
        <v>43586</v>
      </c>
      <c r="I301" s="4">
        <v>43671</v>
      </c>
      <c r="J301" s="5"/>
      <c r="K301" s="5"/>
      <c r="L301" s="5" t="s">
        <v>10450</v>
      </c>
      <c r="M301" s="5"/>
      <c r="N301" s="5"/>
      <c r="O301" s="5" t="s">
        <v>10565</v>
      </c>
      <c r="P301" s="5"/>
      <c r="Q301" s="5"/>
      <c r="R301" s="5" t="s">
        <v>10450</v>
      </c>
      <c r="S301" s="5"/>
      <c r="T301" s="5"/>
      <c r="U301" s="5"/>
      <c r="V301" s="5"/>
      <c r="W301" s="5"/>
      <c r="X301" s="5"/>
      <c r="Y301" s="5" t="s">
        <v>10563</v>
      </c>
      <c r="Z301" s="5"/>
      <c r="AA301" s="5"/>
      <c r="AB301" s="5" t="s">
        <v>10454</v>
      </c>
      <c r="AC301" s="5"/>
      <c r="AD301" s="4">
        <v>44446</v>
      </c>
    </row>
    <row r="302" spans="1:30" x14ac:dyDescent="0.25">
      <c r="A302" t="s">
        <v>10450</v>
      </c>
      <c r="B302" s="4">
        <v>43646</v>
      </c>
      <c r="C302" s="5" t="s">
        <v>10566</v>
      </c>
      <c r="D302" s="5"/>
      <c r="E302" s="5" t="s">
        <v>249</v>
      </c>
      <c r="F302" s="138" t="s">
        <v>10567</v>
      </c>
      <c r="G302" s="6" t="s">
        <v>274</v>
      </c>
      <c r="H302" s="4">
        <v>43586</v>
      </c>
      <c r="I302" s="4">
        <v>43671</v>
      </c>
      <c r="J302" s="5"/>
      <c r="K302" s="5"/>
      <c r="L302" s="5" t="s">
        <v>10450</v>
      </c>
      <c r="M302" s="5"/>
      <c r="N302" s="5"/>
      <c r="O302" s="5" t="s">
        <v>10568</v>
      </c>
      <c r="P302" s="5"/>
      <c r="Q302" s="5"/>
      <c r="R302" s="5" t="s">
        <v>10450</v>
      </c>
      <c r="S302" s="5"/>
      <c r="T302" s="5"/>
      <c r="U302" s="5"/>
      <c r="V302" s="5"/>
      <c r="W302" s="5"/>
      <c r="X302" s="5"/>
      <c r="Y302" s="5" t="s">
        <v>10566</v>
      </c>
      <c r="Z302" s="5"/>
      <c r="AA302" s="5"/>
      <c r="AB302" s="5" t="s">
        <v>10454</v>
      </c>
      <c r="AC302" s="5"/>
      <c r="AD302" s="4">
        <v>44746</v>
      </c>
    </row>
    <row r="303" spans="1:30" x14ac:dyDescent="0.25">
      <c r="A303" t="s">
        <v>10450</v>
      </c>
      <c r="B303" s="4">
        <v>43646</v>
      </c>
      <c r="C303" s="5" t="s">
        <v>10569</v>
      </c>
      <c r="D303" s="5"/>
      <c r="E303" s="5" t="s">
        <v>249</v>
      </c>
      <c r="F303" s="138" t="s">
        <v>10570</v>
      </c>
      <c r="G303" s="6" t="s">
        <v>274</v>
      </c>
      <c r="H303" s="4">
        <v>43586</v>
      </c>
      <c r="I303" s="4">
        <v>43671</v>
      </c>
      <c r="J303" s="5"/>
      <c r="K303" s="5"/>
      <c r="L303" s="5" t="s">
        <v>10450</v>
      </c>
      <c r="M303" s="5"/>
      <c r="N303" s="5"/>
      <c r="O303" s="5" t="s">
        <v>10571</v>
      </c>
      <c r="P303" s="5"/>
      <c r="Q303" s="5"/>
      <c r="R303" s="5" t="s">
        <v>10450</v>
      </c>
      <c r="S303" s="5"/>
      <c r="T303" s="5"/>
      <c r="U303" s="5"/>
      <c r="V303" s="5"/>
      <c r="W303" s="5"/>
      <c r="X303" s="5"/>
      <c r="Y303" s="5" t="s">
        <v>10569</v>
      </c>
      <c r="Z303" s="5"/>
      <c r="AA303" s="5"/>
      <c r="AB303" s="5" t="s">
        <v>10454</v>
      </c>
      <c r="AC303" s="5"/>
      <c r="AD303" s="4">
        <v>45046</v>
      </c>
    </row>
    <row r="304" spans="1:30" x14ac:dyDescent="0.25">
      <c r="A304" t="s">
        <v>10450</v>
      </c>
      <c r="B304" s="4">
        <v>43646</v>
      </c>
      <c r="C304" s="5" t="s">
        <v>10572</v>
      </c>
      <c r="D304" s="5"/>
      <c r="E304" s="5" t="s">
        <v>249</v>
      </c>
      <c r="F304" s="138" t="s">
        <v>10573</v>
      </c>
      <c r="G304" s="6" t="s">
        <v>274</v>
      </c>
      <c r="H304" s="4">
        <v>43586</v>
      </c>
      <c r="I304" s="4">
        <v>43671</v>
      </c>
      <c r="J304" s="5"/>
      <c r="K304" s="5"/>
      <c r="L304" s="5" t="s">
        <v>10450</v>
      </c>
      <c r="M304" s="5"/>
      <c r="N304" s="5"/>
      <c r="O304" s="5" t="s">
        <v>10574</v>
      </c>
      <c r="P304" s="5"/>
      <c r="Q304" s="5"/>
      <c r="R304" s="5" t="s">
        <v>10450</v>
      </c>
      <c r="S304" s="5"/>
      <c r="T304" s="5"/>
      <c r="U304" s="5"/>
      <c r="V304" s="5"/>
      <c r="W304" s="5"/>
      <c r="X304" s="5"/>
      <c r="Y304" s="5" t="s">
        <v>10572</v>
      </c>
      <c r="Z304" s="5"/>
      <c r="AA304" s="5"/>
      <c r="AB304" s="5" t="s">
        <v>10454</v>
      </c>
      <c r="AC304" s="5"/>
      <c r="AD304" s="4">
        <v>45346</v>
      </c>
    </row>
    <row r="305" spans="1:30" x14ac:dyDescent="0.25">
      <c r="A305" t="s">
        <v>10450</v>
      </c>
      <c r="B305" s="4">
        <v>43646</v>
      </c>
      <c r="C305" s="5" t="s">
        <v>10575</v>
      </c>
      <c r="D305" s="5"/>
      <c r="E305" s="5" t="s">
        <v>249</v>
      </c>
      <c r="F305" s="138" t="s">
        <v>10576</v>
      </c>
      <c r="G305" s="6" t="s">
        <v>274</v>
      </c>
      <c r="H305" s="4">
        <v>43586</v>
      </c>
      <c r="I305" s="4">
        <v>43671</v>
      </c>
      <c r="J305" s="5"/>
      <c r="K305" s="5"/>
      <c r="L305" s="5" t="s">
        <v>10450</v>
      </c>
      <c r="M305" s="5"/>
      <c r="N305" s="5"/>
      <c r="O305" s="5" t="s">
        <v>10577</v>
      </c>
      <c r="P305" s="5"/>
      <c r="Q305" s="5"/>
      <c r="R305" s="5" t="s">
        <v>10450</v>
      </c>
      <c r="S305" s="5"/>
      <c r="T305" s="5"/>
      <c r="U305" s="5"/>
      <c r="V305" s="5"/>
      <c r="W305" s="5"/>
      <c r="X305" s="5"/>
      <c r="Y305" s="5" t="s">
        <v>10575</v>
      </c>
      <c r="Z305" s="5"/>
      <c r="AA305" s="5"/>
      <c r="AB305" s="5" t="s">
        <v>10454</v>
      </c>
      <c r="AC305" s="5"/>
      <c r="AD305" s="4">
        <v>45846</v>
      </c>
    </row>
    <row r="306" spans="1:30" x14ac:dyDescent="0.25">
      <c r="A306" t="s">
        <v>10450</v>
      </c>
      <c r="B306" s="4">
        <v>43646</v>
      </c>
      <c r="C306" s="5" t="s">
        <v>10578</v>
      </c>
      <c r="D306" s="5"/>
      <c r="E306" s="5" t="s">
        <v>249</v>
      </c>
      <c r="F306" s="138" t="s">
        <v>10579</v>
      </c>
      <c r="G306" s="6" t="s">
        <v>274</v>
      </c>
      <c r="H306" s="4">
        <v>43586</v>
      </c>
      <c r="I306" s="4">
        <v>43706</v>
      </c>
      <c r="J306" s="5"/>
      <c r="K306" s="5"/>
      <c r="L306" s="5" t="s">
        <v>10450</v>
      </c>
      <c r="M306" s="5"/>
      <c r="N306" s="5"/>
      <c r="O306" s="5" t="s">
        <v>10580</v>
      </c>
      <c r="P306" s="5"/>
      <c r="Q306" s="5"/>
      <c r="R306" s="5" t="s">
        <v>10450</v>
      </c>
      <c r="S306" s="5"/>
      <c r="T306" s="5"/>
      <c r="U306" s="5"/>
      <c r="V306" s="5"/>
      <c r="W306" s="5"/>
      <c r="X306" s="5"/>
      <c r="Y306" s="5" t="s">
        <v>10578</v>
      </c>
      <c r="Z306" s="5"/>
      <c r="AA306" s="5"/>
      <c r="AB306" s="5" t="s">
        <v>10454</v>
      </c>
      <c r="AC306" s="5"/>
      <c r="AD306" s="4">
        <v>43706</v>
      </c>
    </row>
    <row r="307" spans="1:30" x14ac:dyDescent="0.25">
      <c r="A307" t="s">
        <v>10450</v>
      </c>
      <c r="B307" s="4">
        <v>43646</v>
      </c>
      <c r="C307" s="5" t="s">
        <v>10581</v>
      </c>
      <c r="D307" s="5"/>
      <c r="E307" s="5" t="s">
        <v>249</v>
      </c>
      <c r="F307" s="138" t="s">
        <v>10582</v>
      </c>
      <c r="G307" s="6" t="s">
        <v>274</v>
      </c>
      <c r="H307" s="4">
        <v>43586</v>
      </c>
      <c r="I307" s="4">
        <v>43706</v>
      </c>
      <c r="J307" s="5"/>
      <c r="K307" s="5"/>
      <c r="L307" s="5" t="s">
        <v>10450</v>
      </c>
      <c r="M307" s="5"/>
      <c r="N307" s="5"/>
      <c r="O307" s="5" t="s">
        <v>10583</v>
      </c>
      <c r="P307" s="5"/>
      <c r="Q307" s="5"/>
      <c r="R307" s="5" t="s">
        <v>10450</v>
      </c>
      <c r="S307" s="5"/>
      <c r="T307" s="5"/>
      <c r="U307" s="5"/>
      <c r="V307" s="5"/>
      <c r="W307" s="5"/>
      <c r="X307" s="5"/>
      <c r="Y307" s="5" t="s">
        <v>10581</v>
      </c>
      <c r="Z307" s="5"/>
      <c r="AA307" s="5"/>
      <c r="AB307" s="5" t="s">
        <v>10454</v>
      </c>
      <c r="AC307" s="5"/>
      <c r="AD307" s="4">
        <v>43766</v>
      </c>
    </row>
    <row r="308" spans="1:30" x14ac:dyDescent="0.25">
      <c r="A308" t="s">
        <v>10450</v>
      </c>
      <c r="B308" s="4">
        <v>43646</v>
      </c>
      <c r="C308" s="5" t="s">
        <v>10584</v>
      </c>
      <c r="D308" s="5"/>
      <c r="E308" s="5" t="s">
        <v>249</v>
      </c>
      <c r="F308" s="138" t="s">
        <v>10585</v>
      </c>
      <c r="G308" s="6" t="s">
        <v>274</v>
      </c>
      <c r="H308" s="4">
        <v>43586</v>
      </c>
      <c r="I308" s="4">
        <v>43706</v>
      </c>
      <c r="J308" s="5"/>
      <c r="K308" s="5"/>
      <c r="L308" s="5" t="s">
        <v>10450</v>
      </c>
      <c r="M308" s="5"/>
      <c r="N308" s="5"/>
      <c r="O308" s="5" t="s">
        <v>10586</v>
      </c>
      <c r="P308" s="5"/>
      <c r="Q308" s="5"/>
      <c r="R308" s="5" t="s">
        <v>10450</v>
      </c>
      <c r="S308" s="5"/>
      <c r="T308" s="5"/>
      <c r="U308" s="5"/>
      <c r="V308" s="5"/>
      <c r="W308" s="5"/>
      <c r="X308" s="5"/>
      <c r="Y308" s="5" t="s">
        <v>10584</v>
      </c>
      <c r="Z308" s="5"/>
      <c r="AA308" s="5"/>
      <c r="AB308" s="5" t="s">
        <v>10454</v>
      </c>
      <c r="AC308" s="5"/>
      <c r="AD308" s="4">
        <v>43886</v>
      </c>
    </row>
    <row r="309" spans="1:30" x14ac:dyDescent="0.25">
      <c r="A309" t="s">
        <v>10450</v>
      </c>
      <c r="B309" s="4">
        <v>43646</v>
      </c>
      <c r="C309" s="5" t="s">
        <v>10587</v>
      </c>
      <c r="D309" s="5"/>
      <c r="E309" s="5" t="s">
        <v>249</v>
      </c>
      <c r="F309" s="138" t="s">
        <v>10588</v>
      </c>
      <c r="G309" s="6" t="s">
        <v>274</v>
      </c>
      <c r="H309" s="4">
        <v>43586</v>
      </c>
      <c r="I309" s="4">
        <v>43706</v>
      </c>
      <c r="J309" s="5"/>
      <c r="K309" s="5"/>
      <c r="L309" s="5" t="s">
        <v>10450</v>
      </c>
      <c r="M309" s="5"/>
      <c r="N309" s="5"/>
      <c r="O309" s="5" t="s">
        <v>10589</v>
      </c>
      <c r="P309" s="5"/>
      <c r="Q309" s="5"/>
      <c r="R309" s="5" t="s">
        <v>10450</v>
      </c>
      <c r="S309" s="5"/>
      <c r="T309" s="5"/>
      <c r="U309" s="5"/>
      <c r="V309" s="5"/>
      <c r="W309" s="5"/>
      <c r="X309" s="5"/>
      <c r="Y309" s="5" t="s">
        <v>10587</v>
      </c>
      <c r="Z309" s="5"/>
      <c r="AA309" s="5"/>
      <c r="AB309" s="5" t="s">
        <v>10454</v>
      </c>
      <c r="AC309" s="5"/>
      <c r="AD309" s="4">
        <v>44146</v>
      </c>
    </row>
    <row r="310" spans="1:30" x14ac:dyDescent="0.25">
      <c r="A310" t="s">
        <v>10450</v>
      </c>
      <c r="B310" s="4">
        <v>43646</v>
      </c>
      <c r="C310" s="5" t="s">
        <v>10590</v>
      </c>
      <c r="D310" s="5"/>
      <c r="E310" s="5" t="s">
        <v>249</v>
      </c>
      <c r="F310" s="138" t="s">
        <v>10591</v>
      </c>
      <c r="G310" s="6" t="s">
        <v>274</v>
      </c>
      <c r="H310" s="4">
        <v>43586</v>
      </c>
      <c r="I310" s="4">
        <v>43706</v>
      </c>
      <c r="J310" s="5"/>
      <c r="K310" s="5"/>
      <c r="L310" s="5" t="s">
        <v>10450</v>
      </c>
      <c r="M310" s="5"/>
      <c r="N310" s="5"/>
      <c r="O310" s="5" t="s">
        <v>10592</v>
      </c>
      <c r="P310" s="5"/>
      <c r="Q310" s="5"/>
      <c r="R310" s="5" t="s">
        <v>10450</v>
      </c>
      <c r="S310" s="5"/>
      <c r="T310" s="5"/>
      <c r="U310" s="5"/>
      <c r="V310" s="5"/>
      <c r="W310" s="5"/>
      <c r="X310" s="5"/>
      <c r="Y310" s="5" t="s">
        <v>10590</v>
      </c>
      <c r="Z310" s="5"/>
      <c r="AA310" s="5"/>
      <c r="AB310" s="5" t="s">
        <v>10454</v>
      </c>
      <c r="AC310" s="5"/>
      <c r="AD310" s="4">
        <v>44446</v>
      </c>
    </row>
    <row r="311" spans="1:30" x14ac:dyDescent="0.25">
      <c r="A311" t="s">
        <v>10450</v>
      </c>
      <c r="B311" s="4">
        <v>43646</v>
      </c>
      <c r="C311" s="5" t="s">
        <v>10593</v>
      </c>
      <c r="D311" s="5"/>
      <c r="E311" s="5" t="s">
        <v>249</v>
      </c>
      <c r="F311" s="138" t="s">
        <v>10594</v>
      </c>
      <c r="G311" s="6" t="s">
        <v>274</v>
      </c>
      <c r="H311" s="4">
        <v>43586</v>
      </c>
      <c r="I311" s="4">
        <v>43706</v>
      </c>
      <c r="J311" s="5"/>
      <c r="K311" s="5"/>
      <c r="L311" s="5" t="s">
        <v>10450</v>
      </c>
      <c r="M311" s="5"/>
      <c r="N311" s="5"/>
      <c r="O311" s="5" t="s">
        <v>10595</v>
      </c>
      <c r="P311" s="5"/>
      <c r="Q311" s="5"/>
      <c r="R311" s="5" t="s">
        <v>10450</v>
      </c>
      <c r="S311" s="5"/>
      <c r="T311" s="5"/>
      <c r="U311" s="5"/>
      <c r="V311" s="5"/>
      <c r="W311" s="5"/>
      <c r="X311" s="5"/>
      <c r="Y311" s="5" t="s">
        <v>10593</v>
      </c>
      <c r="Z311" s="5"/>
      <c r="AA311" s="5"/>
      <c r="AB311" s="5" t="s">
        <v>10454</v>
      </c>
      <c r="AC311" s="5"/>
      <c r="AD311" s="4">
        <v>44746</v>
      </c>
    </row>
    <row r="312" spans="1:30" x14ac:dyDescent="0.25">
      <c r="A312" t="s">
        <v>10450</v>
      </c>
      <c r="B312" s="4">
        <v>43646</v>
      </c>
      <c r="C312" s="5" t="s">
        <v>10596</v>
      </c>
      <c r="D312" s="5"/>
      <c r="E312" s="5" t="s">
        <v>249</v>
      </c>
      <c r="F312" s="138" t="s">
        <v>10597</v>
      </c>
      <c r="G312" s="6" t="s">
        <v>274</v>
      </c>
      <c r="H312" s="4">
        <v>43586</v>
      </c>
      <c r="I312" s="4">
        <v>43706</v>
      </c>
      <c r="J312" s="5"/>
      <c r="K312" s="5"/>
      <c r="L312" s="5" t="s">
        <v>10450</v>
      </c>
      <c r="M312" s="5"/>
      <c r="N312" s="5"/>
      <c r="O312" s="5" t="s">
        <v>10598</v>
      </c>
      <c r="P312" s="5"/>
      <c r="Q312" s="5"/>
      <c r="R312" s="5" t="s">
        <v>10450</v>
      </c>
      <c r="S312" s="5"/>
      <c r="T312" s="5"/>
      <c r="U312" s="5"/>
      <c r="V312" s="5"/>
      <c r="W312" s="5"/>
      <c r="X312" s="5"/>
      <c r="Y312" s="5" t="s">
        <v>10596</v>
      </c>
      <c r="Z312" s="5"/>
      <c r="AA312" s="5"/>
      <c r="AB312" s="5" t="s">
        <v>10454</v>
      </c>
      <c r="AC312" s="5"/>
      <c r="AD312" s="4">
        <v>45046</v>
      </c>
    </row>
    <row r="313" spans="1:30" x14ac:dyDescent="0.25">
      <c r="A313" t="s">
        <v>10450</v>
      </c>
      <c r="B313" s="4">
        <v>43646</v>
      </c>
      <c r="C313" s="5" t="s">
        <v>10599</v>
      </c>
      <c r="D313" s="5"/>
      <c r="E313" s="5" t="s">
        <v>249</v>
      </c>
      <c r="F313" s="138" t="s">
        <v>10600</v>
      </c>
      <c r="G313" s="6" t="s">
        <v>274</v>
      </c>
      <c r="H313" s="4">
        <v>43586</v>
      </c>
      <c r="I313" s="4">
        <v>43706</v>
      </c>
      <c r="J313" s="5"/>
      <c r="K313" s="5"/>
      <c r="L313" s="5" t="s">
        <v>10450</v>
      </c>
      <c r="M313" s="5"/>
      <c r="N313" s="5"/>
      <c r="O313" s="5" t="s">
        <v>10601</v>
      </c>
      <c r="P313" s="5"/>
      <c r="Q313" s="5"/>
      <c r="R313" s="5" t="s">
        <v>10450</v>
      </c>
      <c r="S313" s="5"/>
      <c r="T313" s="5"/>
      <c r="U313" s="5"/>
      <c r="V313" s="5"/>
      <c r="W313" s="5"/>
      <c r="X313" s="5"/>
      <c r="Y313" s="5" t="s">
        <v>10599</v>
      </c>
      <c r="Z313" s="5"/>
      <c r="AA313" s="5"/>
      <c r="AB313" s="5" t="s">
        <v>10454</v>
      </c>
      <c r="AC313" s="5"/>
      <c r="AD313" s="4">
        <v>45346</v>
      </c>
    </row>
    <row r="314" spans="1:30" x14ac:dyDescent="0.25">
      <c r="A314" t="s">
        <v>10450</v>
      </c>
      <c r="B314" s="4">
        <v>43646</v>
      </c>
      <c r="C314" s="5" t="s">
        <v>10602</v>
      </c>
      <c r="D314" s="5"/>
      <c r="E314" s="5" t="s">
        <v>249</v>
      </c>
      <c r="F314" s="138" t="s">
        <v>10603</v>
      </c>
      <c r="G314" s="6" t="s">
        <v>274</v>
      </c>
      <c r="H314" s="4">
        <v>43586</v>
      </c>
      <c r="I314" s="4">
        <v>43706</v>
      </c>
      <c r="J314" s="5"/>
      <c r="K314" s="5"/>
      <c r="L314" s="5" t="s">
        <v>10450</v>
      </c>
      <c r="M314" s="5"/>
      <c r="N314" s="5"/>
      <c r="O314" s="5" t="s">
        <v>10604</v>
      </c>
      <c r="P314" s="5"/>
      <c r="Q314" s="5"/>
      <c r="R314" s="5" t="s">
        <v>10450</v>
      </c>
      <c r="S314" s="5"/>
      <c r="T314" s="5"/>
      <c r="U314" s="5"/>
      <c r="V314" s="5"/>
      <c r="W314" s="5"/>
      <c r="X314" s="5"/>
      <c r="Y314" s="5" t="s">
        <v>10602</v>
      </c>
      <c r="Z314" s="5"/>
      <c r="AA314" s="5"/>
      <c r="AB314" s="5" t="s">
        <v>10454</v>
      </c>
      <c r="AC314" s="5"/>
      <c r="AD314" s="4">
        <v>45946</v>
      </c>
    </row>
    <row r="315" spans="1:30" x14ac:dyDescent="0.25">
      <c r="A315" t="s">
        <v>10450</v>
      </c>
      <c r="B315" s="4">
        <v>43646</v>
      </c>
      <c r="C315" s="5" t="s">
        <v>10605</v>
      </c>
      <c r="D315" s="5"/>
      <c r="E315" s="5" t="s">
        <v>249</v>
      </c>
      <c r="F315" s="138" t="s">
        <v>10606</v>
      </c>
      <c r="G315" s="6" t="s">
        <v>274</v>
      </c>
      <c r="H315" s="4">
        <v>43586</v>
      </c>
      <c r="I315" s="4">
        <v>43766</v>
      </c>
      <c r="J315" s="5"/>
      <c r="K315" s="5"/>
      <c r="L315" s="5" t="s">
        <v>10450</v>
      </c>
      <c r="M315" s="5"/>
      <c r="N315" s="5"/>
      <c r="O315" s="5" t="s">
        <v>10607</v>
      </c>
      <c r="P315" s="5"/>
      <c r="Q315" s="5"/>
      <c r="R315" s="5" t="s">
        <v>10450</v>
      </c>
      <c r="S315" s="5"/>
      <c r="T315" s="5"/>
      <c r="U315" s="5"/>
      <c r="V315" s="5"/>
      <c r="W315" s="5"/>
      <c r="X315" s="5"/>
      <c r="Y315" s="5" t="s">
        <v>10605</v>
      </c>
      <c r="Z315" s="5"/>
      <c r="AA315" s="5"/>
      <c r="AB315" s="5" t="s">
        <v>10454</v>
      </c>
      <c r="AC315" s="5"/>
      <c r="AD315" s="4">
        <v>43766</v>
      </c>
    </row>
    <row r="316" spans="1:30" x14ac:dyDescent="0.25">
      <c r="A316" t="s">
        <v>10450</v>
      </c>
      <c r="B316" s="4">
        <v>43646</v>
      </c>
      <c r="C316" s="5" t="s">
        <v>10608</v>
      </c>
      <c r="D316" s="5"/>
      <c r="E316" s="5" t="s">
        <v>249</v>
      </c>
      <c r="F316" s="138" t="s">
        <v>10609</v>
      </c>
      <c r="G316" s="6" t="s">
        <v>274</v>
      </c>
      <c r="H316" s="4">
        <v>43586</v>
      </c>
      <c r="I316" s="4">
        <v>43766</v>
      </c>
      <c r="J316" s="5"/>
      <c r="K316" s="5"/>
      <c r="L316" s="5" t="s">
        <v>10450</v>
      </c>
      <c r="M316" s="5"/>
      <c r="N316" s="5"/>
      <c r="O316" s="5" t="s">
        <v>10610</v>
      </c>
      <c r="P316" s="5"/>
      <c r="Q316" s="5"/>
      <c r="R316" s="5" t="s">
        <v>10450</v>
      </c>
      <c r="S316" s="5"/>
      <c r="T316" s="5"/>
      <c r="U316" s="5"/>
      <c r="V316" s="5"/>
      <c r="W316" s="5"/>
      <c r="X316" s="5"/>
      <c r="Y316" s="5" t="s">
        <v>10608</v>
      </c>
      <c r="Z316" s="5"/>
      <c r="AA316" s="5"/>
      <c r="AB316" s="5" t="s">
        <v>10454</v>
      </c>
      <c r="AC316" s="5"/>
      <c r="AD316" s="4">
        <v>43886</v>
      </c>
    </row>
    <row r="317" spans="1:30" x14ac:dyDescent="0.25">
      <c r="A317" t="s">
        <v>10450</v>
      </c>
      <c r="B317" s="4">
        <v>43646</v>
      </c>
      <c r="C317" s="5" t="s">
        <v>10611</v>
      </c>
      <c r="D317" s="5"/>
      <c r="E317" s="5" t="s">
        <v>249</v>
      </c>
      <c r="F317" s="138" t="s">
        <v>10612</v>
      </c>
      <c r="G317" s="6" t="s">
        <v>274</v>
      </c>
      <c r="H317" s="4">
        <v>43586</v>
      </c>
      <c r="I317" s="4">
        <v>43766</v>
      </c>
      <c r="J317" s="5"/>
      <c r="K317" s="5"/>
      <c r="L317" s="5" t="s">
        <v>10450</v>
      </c>
      <c r="M317" s="5"/>
      <c r="N317" s="5"/>
      <c r="O317" s="5" t="s">
        <v>10613</v>
      </c>
      <c r="P317" s="5"/>
      <c r="Q317" s="5"/>
      <c r="R317" s="5" t="s">
        <v>10450</v>
      </c>
      <c r="S317" s="5"/>
      <c r="T317" s="5"/>
      <c r="U317" s="5"/>
      <c r="V317" s="5"/>
      <c r="W317" s="5"/>
      <c r="X317" s="5"/>
      <c r="Y317" s="5" t="s">
        <v>10611</v>
      </c>
      <c r="Z317" s="5"/>
      <c r="AA317" s="5"/>
      <c r="AB317" s="5" t="s">
        <v>10454</v>
      </c>
      <c r="AC317" s="5"/>
      <c r="AD317" s="4">
        <v>44146</v>
      </c>
    </row>
    <row r="318" spans="1:30" x14ac:dyDescent="0.25">
      <c r="A318" t="s">
        <v>10450</v>
      </c>
      <c r="B318" s="4">
        <v>43646</v>
      </c>
      <c r="C318" s="5" t="s">
        <v>10614</v>
      </c>
      <c r="D318" s="5"/>
      <c r="E318" s="5" t="s">
        <v>249</v>
      </c>
      <c r="F318" s="138" t="s">
        <v>10615</v>
      </c>
      <c r="G318" s="6" t="s">
        <v>274</v>
      </c>
      <c r="H318" s="4">
        <v>43586</v>
      </c>
      <c r="I318" s="4">
        <v>43766</v>
      </c>
      <c r="J318" s="5"/>
      <c r="K318" s="5"/>
      <c r="L318" s="5" t="s">
        <v>10450</v>
      </c>
      <c r="M318" s="5"/>
      <c r="N318" s="5"/>
      <c r="O318" s="5" t="s">
        <v>10616</v>
      </c>
      <c r="P318" s="5"/>
      <c r="Q318" s="5"/>
      <c r="R318" s="5" t="s">
        <v>10450</v>
      </c>
      <c r="S318" s="5"/>
      <c r="T318" s="5"/>
      <c r="U318" s="5"/>
      <c r="V318" s="5"/>
      <c r="W318" s="5"/>
      <c r="X318" s="5"/>
      <c r="Y318" s="5" t="s">
        <v>10614</v>
      </c>
      <c r="Z318" s="5"/>
      <c r="AA318" s="5"/>
      <c r="AB318" s="5" t="s">
        <v>10454</v>
      </c>
      <c r="AC318" s="5"/>
      <c r="AD318" s="4">
        <v>44446</v>
      </c>
    </row>
    <row r="319" spans="1:30" x14ac:dyDescent="0.25">
      <c r="A319" t="s">
        <v>10450</v>
      </c>
      <c r="B319" s="4">
        <v>43646</v>
      </c>
      <c r="C319" s="5" t="s">
        <v>10617</v>
      </c>
      <c r="D319" s="5"/>
      <c r="E319" s="5" t="s">
        <v>249</v>
      </c>
      <c r="F319" s="138" t="s">
        <v>10618</v>
      </c>
      <c r="G319" s="6" t="s">
        <v>274</v>
      </c>
      <c r="H319" s="4">
        <v>43586</v>
      </c>
      <c r="I319" s="4">
        <v>43766</v>
      </c>
      <c r="J319" s="5"/>
      <c r="K319" s="5"/>
      <c r="L319" s="5" t="s">
        <v>10450</v>
      </c>
      <c r="M319" s="5"/>
      <c r="N319" s="5"/>
      <c r="O319" s="5" t="s">
        <v>10619</v>
      </c>
      <c r="P319" s="5"/>
      <c r="Q319" s="5"/>
      <c r="R319" s="5" t="s">
        <v>10450</v>
      </c>
      <c r="S319" s="5"/>
      <c r="T319" s="5"/>
      <c r="U319" s="5"/>
      <c r="V319" s="5"/>
      <c r="W319" s="5"/>
      <c r="X319" s="5"/>
      <c r="Y319" s="5" t="s">
        <v>10617</v>
      </c>
      <c r="Z319" s="5"/>
      <c r="AA319" s="5"/>
      <c r="AB319" s="5" t="s">
        <v>10454</v>
      </c>
      <c r="AC319" s="5"/>
      <c r="AD319" s="4">
        <v>44746</v>
      </c>
    </row>
    <row r="320" spans="1:30" x14ac:dyDescent="0.25">
      <c r="A320" t="s">
        <v>10450</v>
      </c>
      <c r="B320" s="4">
        <v>43646</v>
      </c>
      <c r="C320" s="5" t="s">
        <v>10620</v>
      </c>
      <c r="D320" s="5"/>
      <c r="E320" s="5" t="s">
        <v>249</v>
      </c>
      <c r="F320" s="138" t="s">
        <v>10621</v>
      </c>
      <c r="G320" s="6" t="s">
        <v>274</v>
      </c>
      <c r="H320" s="4">
        <v>43586</v>
      </c>
      <c r="I320" s="4">
        <v>43766</v>
      </c>
      <c r="J320" s="5"/>
      <c r="K320" s="5"/>
      <c r="L320" s="5" t="s">
        <v>10450</v>
      </c>
      <c r="M320" s="5"/>
      <c r="N320" s="5"/>
      <c r="O320" s="5" t="s">
        <v>10622</v>
      </c>
      <c r="P320" s="5"/>
      <c r="Q320" s="5"/>
      <c r="R320" s="5" t="s">
        <v>10450</v>
      </c>
      <c r="S320" s="5"/>
      <c r="T320" s="5"/>
      <c r="U320" s="5"/>
      <c r="V320" s="5"/>
      <c r="W320" s="5"/>
      <c r="X320" s="5"/>
      <c r="Y320" s="5" t="s">
        <v>10620</v>
      </c>
      <c r="Z320" s="5"/>
      <c r="AA320" s="5"/>
      <c r="AB320" s="5" t="s">
        <v>10454</v>
      </c>
      <c r="AC320" s="5"/>
      <c r="AD320" s="4">
        <v>45046</v>
      </c>
    </row>
    <row r="321" spans="1:30" x14ac:dyDescent="0.25">
      <c r="A321" t="s">
        <v>10450</v>
      </c>
      <c r="B321" s="4">
        <v>43646</v>
      </c>
      <c r="C321" s="5" t="s">
        <v>10623</v>
      </c>
      <c r="D321" s="5"/>
      <c r="E321" s="5" t="s">
        <v>249</v>
      </c>
      <c r="F321" s="138" t="s">
        <v>10624</v>
      </c>
      <c r="G321" s="6" t="s">
        <v>274</v>
      </c>
      <c r="H321" s="4">
        <v>43586</v>
      </c>
      <c r="I321" s="4">
        <v>43766</v>
      </c>
      <c r="J321" s="5"/>
      <c r="K321" s="5"/>
      <c r="L321" s="5" t="s">
        <v>10450</v>
      </c>
      <c r="M321" s="5"/>
      <c r="N321" s="5"/>
      <c r="O321" s="5" t="s">
        <v>10625</v>
      </c>
      <c r="P321" s="5"/>
      <c r="Q321" s="5"/>
      <c r="R321" s="5" t="s">
        <v>10450</v>
      </c>
      <c r="S321" s="5"/>
      <c r="T321" s="5"/>
      <c r="U321" s="5"/>
      <c r="V321" s="5"/>
      <c r="W321" s="5"/>
      <c r="X321" s="5"/>
      <c r="Y321" s="5" t="s">
        <v>10623</v>
      </c>
      <c r="Z321" s="5"/>
      <c r="AA321" s="5"/>
      <c r="AB321" s="5" t="s">
        <v>10454</v>
      </c>
      <c r="AC321" s="5"/>
      <c r="AD321" s="4">
        <v>45346</v>
      </c>
    </row>
    <row r="322" spans="1:30" x14ac:dyDescent="0.25">
      <c r="A322" t="s">
        <v>10450</v>
      </c>
      <c r="B322" s="4">
        <v>43646</v>
      </c>
      <c r="C322" s="5" t="s">
        <v>10626</v>
      </c>
      <c r="D322" s="5"/>
      <c r="E322" s="5" t="s">
        <v>249</v>
      </c>
      <c r="F322" s="138" t="s">
        <v>10627</v>
      </c>
      <c r="G322" s="6" t="s">
        <v>274</v>
      </c>
      <c r="H322" s="4">
        <v>43586</v>
      </c>
      <c r="I322" s="4">
        <v>43766</v>
      </c>
      <c r="J322" s="5"/>
      <c r="K322" s="5"/>
      <c r="L322" s="5" t="s">
        <v>10450</v>
      </c>
      <c r="M322" s="5"/>
      <c r="N322" s="5"/>
      <c r="O322" s="5" t="s">
        <v>10628</v>
      </c>
      <c r="P322" s="5"/>
      <c r="Q322" s="5"/>
      <c r="R322" s="5" t="s">
        <v>10450</v>
      </c>
      <c r="S322" s="5"/>
      <c r="T322" s="5"/>
      <c r="U322" s="5"/>
      <c r="V322" s="5"/>
      <c r="W322" s="5"/>
      <c r="X322" s="5"/>
      <c r="Y322" s="5" t="s">
        <v>10626</v>
      </c>
      <c r="Z322" s="5"/>
      <c r="AA322" s="5"/>
      <c r="AB322" s="5" t="s">
        <v>10454</v>
      </c>
      <c r="AC322" s="5"/>
      <c r="AD322" s="4">
        <v>45946</v>
      </c>
    </row>
    <row r="323" spans="1:30" x14ac:dyDescent="0.25">
      <c r="A323" t="s">
        <v>10450</v>
      </c>
      <c r="B323" s="4">
        <v>43646</v>
      </c>
      <c r="C323" s="5" t="s">
        <v>10629</v>
      </c>
      <c r="D323" s="5"/>
      <c r="E323" s="5" t="s">
        <v>249</v>
      </c>
      <c r="F323" s="138" t="s">
        <v>10630</v>
      </c>
      <c r="G323" s="6" t="s">
        <v>274</v>
      </c>
      <c r="H323" s="4">
        <v>43586</v>
      </c>
      <c r="I323" s="4">
        <v>43886</v>
      </c>
      <c r="J323" s="5"/>
      <c r="K323" s="5"/>
      <c r="L323" s="5" t="s">
        <v>10450</v>
      </c>
      <c r="M323" s="5"/>
      <c r="N323" s="5"/>
      <c r="O323" s="5" t="s">
        <v>10631</v>
      </c>
      <c r="P323" s="5"/>
      <c r="Q323" s="5"/>
      <c r="R323" s="5" t="s">
        <v>10450</v>
      </c>
      <c r="S323" s="5"/>
      <c r="T323" s="5"/>
      <c r="U323" s="5"/>
      <c r="V323" s="5"/>
      <c r="W323" s="5"/>
      <c r="X323" s="5"/>
      <c r="Y323" s="5" t="s">
        <v>10629</v>
      </c>
      <c r="Z323" s="5"/>
      <c r="AA323" s="5"/>
      <c r="AB323" s="5" t="s">
        <v>10454</v>
      </c>
      <c r="AC323" s="5"/>
      <c r="AD323" s="4">
        <v>43886</v>
      </c>
    </row>
    <row r="324" spans="1:30" x14ac:dyDescent="0.25">
      <c r="A324" t="s">
        <v>10450</v>
      </c>
      <c r="B324" s="4">
        <v>43646</v>
      </c>
      <c r="C324" s="5" t="s">
        <v>10632</v>
      </c>
      <c r="D324" s="5"/>
      <c r="E324" s="5" t="s">
        <v>249</v>
      </c>
      <c r="F324" s="138" t="s">
        <v>10633</v>
      </c>
      <c r="G324" s="6" t="s">
        <v>274</v>
      </c>
      <c r="H324" s="4">
        <v>43586</v>
      </c>
      <c r="I324" s="4">
        <v>43886</v>
      </c>
      <c r="J324" s="5"/>
      <c r="K324" s="5"/>
      <c r="L324" s="5" t="s">
        <v>10450</v>
      </c>
      <c r="M324" s="5"/>
      <c r="N324" s="5"/>
      <c r="O324" s="5" t="s">
        <v>10634</v>
      </c>
      <c r="P324" s="5"/>
      <c r="Q324" s="5"/>
      <c r="R324" s="5" t="s">
        <v>10450</v>
      </c>
      <c r="S324" s="5"/>
      <c r="T324" s="5"/>
      <c r="U324" s="5"/>
      <c r="V324" s="5"/>
      <c r="W324" s="5"/>
      <c r="X324" s="5"/>
      <c r="Y324" s="5" t="s">
        <v>10632</v>
      </c>
      <c r="Z324" s="5"/>
      <c r="AA324" s="5"/>
      <c r="AB324" s="5" t="s">
        <v>10454</v>
      </c>
      <c r="AC324" s="5"/>
      <c r="AD324" s="4">
        <v>44146</v>
      </c>
    </row>
    <row r="325" spans="1:30" x14ac:dyDescent="0.25">
      <c r="A325" t="s">
        <v>10450</v>
      </c>
      <c r="B325" s="4">
        <v>43646</v>
      </c>
      <c r="C325" s="5" t="s">
        <v>10635</v>
      </c>
      <c r="D325" s="5"/>
      <c r="E325" s="5" t="s">
        <v>249</v>
      </c>
      <c r="F325" s="138" t="s">
        <v>10636</v>
      </c>
      <c r="G325" s="6" t="s">
        <v>274</v>
      </c>
      <c r="H325" s="4">
        <v>43586</v>
      </c>
      <c r="I325" s="4">
        <v>43886</v>
      </c>
      <c r="J325" s="5"/>
      <c r="K325" s="5"/>
      <c r="L325" s="5" t="s">
        <v>10450</v>
      </c>
      <c r="M325" s="5"/>
      <c r="N325" s="5"/>
      <c r="O325" s="5" t="s">
        <v>10637</v>
      </c>
      <c r="P325" s="5"/>
      <c r="Q325" s="5"/>
      <c r="R325" s="5" t="s">
        <v>10450</v>
      </c>
      <c r="S325" s="5"/>
      <c r="T325" s="5"/>
      <c r="U325" s="5"/>
      <c r="V325" s="5"/>
      <c r="W325" s="5"/>
      <c r="X325" s="5"/>
      <c r="Y325" s="5" t="s">
        <v>10635</v>
      </c>
      <c r="Z325" s="5"/>
      <c r="AA325" s="5"/>
      <c r="AB325" s="5" t="s">
        <v>10454</v>
      </c>
      <c r="AC325" s="5"/>
      <c r="AD325" s="4">
        <v>44446</v>
      </c>
    </row>
    <row r="326" spans="1:30" x14ac:dyDescent="0.25">
      <c r="A326" t="s">
        <v>10450</v>
      </c>
      <c r="B326" s="4">
        <v>43646</v>
      </c>
      <c r="C326" s="5" t="s">
        <v>10638</v>
      </c>
      <c r="D326" s="5"/>
      <c r="E326" s="5" t="s">
        <v>249</v>
      </c>
      <c r="F326" s="138" t="s">
        <v>10639</v>
      </c>
      <c r="G326" s="6" t="s">
        <v>274</v>
      </c>
      <c r="H326" s="4">
        <v>43586</v>
      </c>
      <c r="I326" s="4">
        <v>43886</v>
      </c>
      <c r="J326" s="5"/>
      <c r="K326" s="5"/>
      <c r="L326" s="5" t="s">
        <v>10450</v>
      </c>
      <c r="M326" s="5"/>
      <c r="N326" s="5"/>
      <c r="O326" s="5" t="s">
        <v>10640</v>
      </c>
      <c r="P326" s="5"/>
      <c r="Q326" s="5"/>
      <c r="R326" s="5" t="s">
        <v>10450</v>
      </c>
      <c r="S326" s="5"/>
      <c r="T326" s="5"/>
      <c r="U326" s="5"/>
      <c r="V326" s="5"/>
      <c r="W326" s="5"/>
      <c r="X326" s="5"/>
      <c r="Y326" s="5" t="s">
        <v>10638</v>
      </c>
      <c r="Z326" s="5"/>
      <c r="AA326" s="5"/>
      <c r="AB326" s="5" t="s">
        <v>10454</v>
      </c>
      <c r="AC326" s="5"/>
      <c r="AD326" s="4">
        <v>44746</v>
      </c>
    </row>
    <row r="327" spans="1:30" x14ac:dyDescent="0.25">
      <c r="A327" t="s">
        <v>10450</v>
      </c>
      <c r="B327" s="4">
        <v>43646</v>
      </c>
      <c r="C327" s="5" t="s">
        <v>10641</v>
      </c>
      <c r="D327" s="5"/>
      <c r="E327" s="5" t="s">
        <v>249</v>
      </c>
      <c r="F327" s="138" t="s">
        <v>10642</v>
      </c>
      <c r="G327" s="6" t="s">
        <v>274</v>
      </c>
      <c r="H327" s="4">
        <v>43586</v>
      </c>
      <c r="I327" s="4">
        <v>43886</v>
      </c>
      <c r="J327" s="5"/>
      <c r="K327" s="5"/>
      <c r="L327" s="5" t="s">
        <v>10450</v>
      </c>
      <c r="M327" s="5"/>
      <c r="N327" s="5"/>
      <c r="O327" s="5" t="s">
        <v>10643</v>
      </c>
      <c r="P327" s="5"/>
      <c r="Q327" s="5"/>
      <c r="R327" s="5" t="s">
        <v>10450</v>
      </c>
      <c r="S327" s="5"/>
      <c r="T327" s="5"/>
      <c r="U327" s="5"/>
      <c r="V327" s="5"/>
      <c r="W327" s="5"/>
      <c r="X327" s="5"/>
      <c r="Y327" s="5" t="s">
        <v>10641</v>
      </c>
      <c r="Z327" s="5"/>
      <c r="AA327" s="5"/>
      <c r="AB327" s="5" t="s">
        <v>10454</v>
      </c>
      <c r="AC327" s="5"/>
      <c r="AD327" s="4">
        <v>45046</v>
      </c>
    </row>
    <row r="328" spans="1:30" x14ac:dyDescent="0.25">
      <c r="A328" t="s">
        <v>10450</v>
      </c>
      <c r="B328" s="4">
        <v>43646</v>
      </c>
      <c r="C328" s="5" t="s">
        <v>10644</v>
      </c>
      <c r="D328" s="5"/>
      <c r="E328" s="5" t="s">
        <v>249</v>
      </c>
      <c r="F328" s="138" t="s">
        <v>10645</v>
      </c>
      <c r="G328" s="6" t="s">
        <v>274</v>
      </c>
      <c r="H328" s="4">
        <v>43586</v>
      </c>
      <c r="I328" s="4">
        <v>43886</v>
      </c>
      <c r="J328" s="5"/>
      <c r="K328" s="5"/>
      <c r="L328" s="5" t="s">
        <v>10450</v>
      </c>
      <c r="M328" s="5"/>
      <c r="N328" s="5"/>
      <c r="O328" s="5" t="s">
        <v>10646</v>
      </c>
      <c r="P328" s="5"/>
      <c r="Q328" s="5"/>
      <c r="R328" s="5" t="s">
        <v>10450</v>
      </c>
      <c r="S328" s="5"/>
      <c r="T328" s="5"/>
      <c r="U328" s="5"/>
      <c r="V328" s="5"/>
      <c r="W328" s="5"/>
      <c r="X328" s="5"/>
      <c r="Y328" s="5" t="s">
        <v>10644</v>
      </c>
      <c r="Z328" s="5"/>
      <c r="AA328" s="5"/>
      <c r="AB328" s="5" t="s">
        <v>10454</v>
      </c>
      <c r="AC328" s="5"/>
      <c r="AD328" s="4">
        <v>45346</v>
      </c>
    </row>
    <row r="329" spans="1:30" x14ac:dyDescent="0.25">
      <c r="A329" t="s">
        <v>10450</v>
      </c>
      <c r="B329" s="4">
        <v>43646</v>
      </c>
      <c r="C329" s="5" t="s">
        <v>10647</v>
      </c>
      <c r="D329" s="5"/>
      <c r="E329" s="5" t="s">
        <v>249</v>
      </c>
      <c r="F329" s="138" t="s">
        <v>10648</v>
      </c>
      <c r="G329" s="6" t="s">
        <v>274</v>
      </c>
      <c r="H329" s="4">
        <v>43586</v>
      </c>
      <c r="I329" s="4">
        <v>43886</v>
      </c>
      <c r="J329" s="5"/>
      <c r="K329" s="5"/>
      <c r="L329" s="5" t="s">
        <v>10450</v>
      </c>
      <c r="M329" s="5"/>
      <c r="N329" s="5"/>
      <c r="O329" s="5" t="s">
        <v>10649</v>
      </c>
      <c r="P329" s="5"/>
      <c r="Q329" s="5"/>
      <c r="R329" s="5" t="s">
        <v>10450</v>
      </c>
      <c r="S329" s="5"/>
      <c r="T329" s="5"/>
      <c r="U329" s="5"/>
      <c r="V329" s="5"/>
      <c r="W329" s="5"/>
      <c r="X329" s="5"/>
      <c r="Y329" s="5" t="s">
        <v>10647</v>
      </c>
      <c r="Z329" s="5"/>
      <c r="AA329" s="5"/>
      <c r="AB329" s="5" t="s">
        <v>10454</v>
      </c>
      <c r="AC329" s="5"/>
      <c r="AD329" s="4">
        <v>45946</v>
      </c>
    </row>
    <row r="330" spans="1:30" x14ac:dyDescent="0.25">
      <c r="A330" t="s">
        <v>10450</v>
      </c>
      <c r="B330" s="139">
        <v>43646</v>
      </c>
      <c r="C330" s="133" t="s">
        <v>10650</v>
      </c>
      <c r="D330" s="5"/>
      <c r="E330" s="140" t="s">
        <v>249</v>
      </c>
      <c r="F330" s="134" t="s">
        <v>10651</v>
      </c>
      <c r="G330" s="140" t="s">
        <v>274</v>
      </c>
      <c r="H330" s="139">
        <v>43586</v>
      </c>
      <c r="I330" s="139">
        <v>43671</v>
      </c>
      <c r="J330" s="5"/>
      <c r="K330" s="5"/>
      <c r="L330" s="140" t="s">
        <v>10450</v>
      </c>
      <c r="M330" s="5"/>
      <c r="N330" s="5"/>
      <c r="O330" s="140" t="s">
        <v>10652</v>
      </c>
      <c r="P330" s="5"/>
      <c r="Q330" s="5"/>
      <c r="R330" s="140" t="s">
        <v>10450</v>
      </c>
      <c r="S330" s="5"/>
      <c r="T330" s="5"/>
      <c r="U330" s="5"/>
      <c r="V330" s="5"/>
      <c r="W330" s="5"/>
      <c r="X330" s="5"/>
      <c r="Y330" s="133" t="s">
        <v>10650</v>
      </c>
      <c r="Z330" s="5"/>
      <c r="AA330" s="5"/>
      <c r="AB330" s="5" t="s">
        <v>10454</v>
      </c>
      <c r="AC330" s="5"/>
      <c r="AD330" s="141">
        <v>43706</v>
      </c>
    </row>
    <row r="331" spans="1:30" x14ac:dyDescent="0.25">
      <c r="A331" t="s">
        <v>10653</v>
      </c>
      <c r="B331" s="17">
        <v>43646</v>
      </c>
      <c r="C331" s="18" t="s">
        <v>10654</v>
      </c>
      <c r="D331" s="5"/>
      <c r="E331" s="18" t="s">
        <v>249</v>
      </c>
      <c r="F331" s="18" t="s">
        <v>10655</v>
      </c>
      <c r="G331" s="22" t="s">
        <v>274</v>
      </c>
      <c r="H331" s="17">
        <v>43586</v>
      </c>
      <c r="I331" s="17">
        <v>43671</v>
      </c>
      <c r="J331" s="5"/>
      <c r="K331" s="18" t="s">
        <v>249</v>
      </c>
      <c r="L331" s="18" t="s">
        <v>10656</v>
      </c>
      <c r="M331" s="5"/>
      <c r="N331" s="5"/>
      <c r="O331" s="5"/>
      <c r="P331" s="5"/>
      <c r="Q331" s="5"/>
      <c r="R331" s="18" t="s">
        <v>10653</v>
      </c>
      <c r="S331" s="17">
        <v>43671</v>
      </c>
      <c r="T331" s="18" t="s">
        <v>251</v>
      </c>
      <c r="U331" s="142">
        <v>0.04</v>
      </c>
      <c r="V331" s="142">
        <v>0.06</v>
      </c>
      <c r="W331" s="18" t="s">
        <v>259</v>
      </c>
      <c r="X331" s="17" t="s">
        <v>10657</v>
      </c>
      <c r="Y331" s="18" t="s">
        <v>10654</v>
      </c>
      <c r="Z331" s="5"/>
      <c r="AA331" s="5"/>
      <c r="AB331" s="5" t="s">
        <v>10454</v>
      </c>
      <c r="AC331" s="5"/>
      <c r="AD331" s="5"/>
    </row>
    <row r="332" spans="1:30" x14ac:dyDescent="0.25">
      <c r="A332" t="s">
        <v>10653</v>
      </c>
      <c r="B332" s="17">
        <v>43646</v>
      </c>
      <c r="C332" s="18" t="s">
        <v>10658</v>
      </c>
      <c r="D332" s="5"/>
      <c r="E332" s="18" t="s">
        <v>249</v>
      </c>
      <c r="F332" s="18" t="s">
        <v>10659</v>
      </c>
      <c r="G332" s="22" t="s">
        <v>274</v>
      </c>
      <c r="H332" s="17">
        <v>43586</v>
      </c>
      <c r="I332" s="17">
        <v>43681</v>
      </c>
      <c r="J332" s="5"/>
      <c r="K332" s="18" t="s">
        <v>249</v>
      </c>
      <c r="L332" s="18" t="s">
        <v>10656</v>
      </c>
      <c r="M332" s="5"/>
      <c r="N332" s="5"/>
      <c r="O332" s="5"/>
      <c r="P332" s="5"/>
      <c r="Q332" s="5"/>
      <c r="R332" s="18" t="s">
        <v>10653</v>
      </c>
      <c r="S332" s="17">
        <v>43681</v>
      </c>
      <c r="T332" s="18" t="s">
        <v>251</v>
      </c>
      <c r="U332" s="142">
        <v>0.05</v>
      </c>
      <c r="V332" s="142">
        <v>7.0000000000000007E-2</v>
      </c>
      <c r="W332" s="18" t="s">
        <v>259</v>
      </c>
      <c r="X332" s="17" t="s">
        <v>10657</v>
      </c>
      <c r="Y332" s="18" t="s">
        <v>10658</v>
      </c>
      <c r="Z332" s="5"/>
      <c r="AA332" s="5"/>
      <c r="AB332" s="5" t="s">
        <v>10454</v>
      </c>
      <c r="AC332" s="5"/>
      <c r="AD332" s="5"/>
    </row>
    <row r="333" spans="1:30" x14ac:dyDescent="0.25">
      <c r="A333" t="s">
        <v>10653</v>
      </c>
      <c r="B333" s="17">
        <v>43646</v>
      </c>
      <c r="C333" s="18" t="s">
        <v>10660</v>
      </c>
      <c r="D333" s="5"/>
      <c r="E333" s="18" t="s">
        <v>249</v>
      </c>
      <c r="F333" s="18" t="s">
        <v>10661</v>
      </c>
      <c r="G333" s="22" t="s">
        <v>274</v>
      </c>
      <c r="H333" s="17">
        <v>43586</v>
      </c>
      <c r="I333" s="17">
        <v>43746</v>
      </c>
      <c r="J333" s="5"/>
      <c r="K333" s="18" t="s">
        <v>249</v>
      </c>
      <c r="L333" s="18" t="s">
        <v>10656</v>
      </c>
      <c r="M333" s="5"/>
      <c r="N333" s="5"/>
      <c r="O333" s="5"/>
      <c r="P333" s="5"/>
      <c r="Q333" s="5"/>
      <c r="R333" s="18" t="s">
        <v>10653</v>
      </c>
      <c r="S333" s="17" t="s">
        <v>10657</v>
      </c>
      <c r="T333" s="18" t="s">
        <v>259</v>
      </c>
      <c r="U333" s="142">
        <v>0.05</v>
      </c>
      <c r="V333" s="142">
        <v>0.06</v>
      </c>
      <c r="W333" s="18" t="s">
        <v>251</v>
      </c>
      <c r="X333" s="17">
        <v>43746</v>
      </c>
      <c r="Y333" s="18" t="s">
        <v>10660</v>
      </c>
      <c r="Z333" s="5"/>
      <c r="AA333" s="5"/>
      <c r="AB333" s="5" t="s">
        <v>10454</v>
      </c>
      <c r="AC333" s="5"/>
      <c r="AD333" s="5"/>
    </row>
    <row r="334" spans="1:30" x14ac:dyDescent="0.25">
      <c r="A334" t="s">
        <v>10653</v>
      </c>
      <c r="B334" s="17">
        <v>43646</v>
      </c>
      <c r="C334" s="18" t="s">
        <v>10662</v>
      </c>
      <c r="D334" s="5"/>
      <c r="E334" s="18" t="s">
        <v>249</v>
      </c>
      <c r="F334" s="18" t="s">
        <v>10663</v>
      </c>
      <c r="G334" s="22" t="s">
        <v>274</v>
      </c>
      <c r="H334" s="17">
        <v>43586</v>
      </c>
      <c r="I334" s="17">
        <v>43946</v>
      </c>
      <c r="J334" s="5"/>
      <c r="K334" s="18" t="s">
        <v>249</v>
      </c>
      <c r="L334" s="18" t="s">
        <v>10656</v>
      </c>
      <c r="M334" s="5"/>
      <c r="N334" s="5"/>
      <c r="O334" s="5"/>
      <c r="P334" s="5"/>
      <c r="Q334" s="5"/>
      <c r="R334" s="18" t="s">
        <v>10653</v>
      </c>
      <c r="S334" s="17" t="s">
        <v>10657</v>
      </c>
      <c r="T334" s="18" t="s">
        <v>259</v>
      </c>
      <c r="U334" s="142">
        <v>4.2000000000000003E-2</v>
      </c>
      <c r="V334" s="142">
        <v>3.2000000000000001E-2</v>
      </c>
      <c r="W334" s="18" t="s">
        <v>251</v>
      </c>
      <c r="X334" s="17">
        <v>43846</v>
      </c>
      <c r="Y334" s="18" t="s">
        <v>10662</v>
      </c>
      <c r="Z334" s="5"/>
      <c r="AA334" s="5"/>
      <c r="AB334" s="5" t="s">
        <v>10454</v>
      </c>
      <c r="AC334" s="5"/>
      <c r="AD334" s="5"/>
    </row>
    <row r="335" spans="1:30" x14ac:dyDescent="0.25">
      <c r="A335" t="s">
        <v>10653</v>
      </c>
      <c r="B335" s="17">
        <v>43646</v>
      </c>
      <c r="C335" s="18" t="s">
        <v>10664</v>
      </c>
      <c r="D335" s="5"/>
      <c r="E335" s="18" t="s">
        <v>249</v>
      </c>
      <c r="F335" s="18" t="s">
        <v>10665</v>
      </c>
      <c r="G335" s="22" t="s">
        <v>274</v>
      </c>
      <c r="H335" s="17">
        <v>43586</v>
      </c>
      <c r="I335" s="17">
        <v>43706</v>
      </c>
      <c r="J335" s="5"/>
      <c r="K335" s="18" t="s">
        <v>249</v>
      </c>
      <c r="L335" s="18" t="s">
        <v>10656</v>
      </c>
      <c r="M335" s="5"/>
      <c r="N335" s="5"/>
      <c r="O335" s="5"/>
      <c r="P335" s="5"/>
      <c r="Q335" s="5"/>
      <c r="R335" s="18" t="s">
        <v>10653</v>
      </c>
      <c r="S335" s="17">
        <v>43706</v>
      </c>
      <c r="T335" s="18" t="s">
        <v>251</v>
      </c>
      <c r="U335" s="142">
        <v>5.5E-2</v>
      </c>
      <c r="V335" s="142">
        <v>3.4000000000000002E-2</v>
      </c>
      <c r="W335" s="18" t="s">
        <v>259</v>
      </c>
      <c r="X335" s="17" t="s">
        <v>10657</v>
      </c>
      <c r="Y335" s="18" t="s">
        <v>10664</v>
      </c>
      <c r="Z335" s="5"/>
      <c r="AA335" s="5"/>
      <c r="AB335" s="5" t="s">
        <v>10454</v>
      </c>
      <c r="AC335" s="5"/>
      <c r="AD335" s="5"/>
    </row>
    <row r="336" spans="1:30" x14ac:dyDescent="0.25">
      <c r="A336" t="s">
        <v>10653</v>
      </c>
      <c r="B336" s="132">
        <v>43646</v>
      </c>
      <c r="C336" s="133" t="s">
        <v>10666</v>
      </c>
      <c r="D336" s="5"/>
      <c r="E336" s="133" t="s">
        <v>249</v>
      </c>
      <c r="F336" s="134" t="s">
        <v>10651</v>
      </c>
      <c r="G336" s="135" t="s">
        <v>274</v>
      </c>
      <c r="H336" s="132">
        <v>43586</v>
      </c>
      <c r="I336" s="132">
        <v>43671</v>
      </c>
      <c r="J336" s="5"/>
      <c r="K336" s="133" t="s">
        <v>249</v>
      </c>
      <c r="L336" s="133" t="s">
        <v>10656</v>
      </c>
      <c r="M336" s="5"/>
      <c r="N336" s="5"/>
      <c r="O336" s="5"/>
      <c r="P336" s="5"/>
      <c r="Q336" s="5"/>
      <c r="R336" s="133" t="s">
        <v>10653</v>
      </c>
      <c r="S336" s="132">
        <v>43671</v>
      </c>
      <c r="T336" s="133" t="s">
        <v>251</v>
      </c>
      <c r="U336" s="143">
        <v>0.04</v>
      </c>
      <c r="V336" s="143">
        <v>0.06</v>
      </c>
      <c r="W336" s="133" t="s">
        <v>259</v>
      </c>
      <c r="X336" s="132" t="s">
        <v>10657</v>
      </c>
      <c r="Y336" s="133" t="s">
        <v>10666</v>
      </c>
      <c r="Z336" s="5"/>
      <c r="AA336" s="5"/>
      <c r="AB336" s="5" t="s">
        <v>10454</v>
      </c>
      <c r="AC336" s="5"/>
      <c r="AD336" s="5"/>
    </row>
    <row r="337" spans="1:30" x14ac:dyDescent="0.25">
      <c r="A337" t="s">
        <v>10667</v>
      </c>
      <c r="B337" s="144">
        <v>43646</v>
      </c>
      <c r="C337" s="144" t="s">
        <v>10668</v>
      </c>
      <c r="D337" s="5"/>
      <c r="E337" s="5" t="s">
        <v>1111</v>
      </c>
      <c r="F337" s="5" t="s">
        <v>10669</v>
      </c>
      <c r="G337" s="5" t="s">
        <v>274</v>
      </c>
      <c r="H337" s="145">
        <v>43626</v>
      </c>
      <c r="I337" s="144">
        <v>43671</v>
      </c>
      <c r="J337" s="5"/>
      <c r="K337" s="5" t="s">
        <v>249</v>
      </c>
      <c r="L337" s="46" t="s">
        <v>10670</v>
      </c>
      <c r="M337" s="5"/>
      <c r="N337" s="5"/>
      <c r="O337" s="5"/>
      <c r="P337" s="5"/>
      <c r="Q337" s="5"/>
      <c r="R337" s="5" t="s">
        <v>10667</v>
      </c>
      <c r="S337" s="144" t="s">
        <v>10657</v>
      </c>
      <c r="T337" s="5" t="s">
        <v>259</v>
      </c>
      <c r="U337" s="146">
        <v>0.04</v>
      </c>
      <c r="V337" s="146">
        <v>0.06</v>
      </c>
      <c r="W337" s="147" t="s">
        <v>10671</v>
      </c>
      <c r="X337" s="144">
        <v>43671</v>
      </c>
      <c r="Y337" s="5" t="s">
        <v>10668</v>
      </c>
      <c r="Z337" s="5"/>
      <c r="AA337" s="5"/>
      <c r="AB337" s="5" t="s">
        <v>10672</v>
      </c>
      <c r="AC337" s="5"/>
      <c r="AD337" s="5"/>
    </row>
    <row r="338" spans="1:30" x14ac:dyDescent="0.25">
      <c r="A338" t="s">
        <v>10667</v>
      </c>
      <c r="B338" s="148">
        <v>43646</v>
      </c>
      <c r="C338" s="148" t="s">
        <v>10673</v>
      </c>
      <c r="D338" s="5"/>
      <c r="E338" s="5" t="s">
        <v>1111</v>
      </c>
      <c r="F338" s="5" t="s">
        <v>10674</v>
      </c>
      <c r="G338" s="5" t="s">
        <v>274</v>
      </c>
      <c r="H338" s="145">
        <v>43626</v>
      </c>
      <c r="I338" s="148">
        <v>43696</v>
      </c>
      <c r="J338" s="5"/>
      <c r="K338" s="5" t="s">
        <v>249</v>
      </c>
      <c r="L338" s="149" t="s">
        <v>10670</v>
      </c>
      <c r="M338" s="5"/>
      <c r="N338" s="5"/>
      <c r="O338" s="5"/>
      <c r="P338" s="5"/>
      <c r="Q338" s="5"/>
      <c r="R338" s="5" t="s">
        <v>10667</v>
      </c>
      <c r="S338" s="148">
        <v>43671</v>
      </c>
      <c r="T338" s="5" t="s">
        <v>251</v>
      </c>
      <c r="U338" s="150">
        <v>0.05</v>
      </c>
      <c r="V338" s="150">
        <v>7.0000000000000007E-2</v>
      </c>
      <c r="W338" s="149" t="s">
        <v>259</v>
      </c>
      <c r="X338" s="148" t="s">
        <v>10657</v>
      </c>
      <c r="Y338" s="5" t="s">
        <v>10673</v>
      </c>
      <c r="Z338" s="5"/>
      <c r="AA338" s="5"/>
      <c r="AB338" s="5" t="s">
        <v>10672</v>
      </c>
      <c r="AC338" s="5"/>
      <c r="AD338" s="5"/>
    </row>
    <row r="339" spans="1:30" x14ac:dyDescent="0.25">
      <c r="A339" t="s">
        <v>10667</v>
      </c>
      <c r="B339" s="148">
        <v>43646</v>
      </c>
      <c r="C339" s="148" t="s">
        <v>10675</v>
      </c>
      <c r="D339" s="5"/>
      <c r="E339" s="5" t="s">
        <v>1111</v>
      </c>
      <c r="F339" s="5" t="s">
        <v>10676</v>
      </c>
      <c r="G339" s="5" t="s">
        <v>274</v>
      </c>
      <c r="H339" s="145">
        <v>43626</v>
      </c>
      <c r="I339" s="148">
        <v>43746</v>
      </c>
      <c r="J339" s="5"/>
      <c r="K339" s="5" t="s">
        <v>249</v>
      </c>
      <c r="L339" s="149" t="s">
        <v>10670</v>
      </c>
      <c r="M339" s="5"/>
      <c r="N339" s="5"/>
      <c r="O339" s="5"/>
      <c r="P339" s="5"/>
      <c r="Q339" s="5"/>
      <c r="R339" s="5" t="s">
        <v>10667</v>
      </c>
      <c r="S339" s="148">
        <v>43671</v>
      </c>
      <c r="T339" s="5" t="s">
        <v>251</v>
      </c>
      <c r="U339" s="150">
        <v>0.05</v>
      </c>
      <c r="V339" s="150">
        <v>0.06</v>
      </c>
      <c r="W339" s="149" t="s">
        <v>259</v>
      </c>
      <c r="X339" s="148" t="s">
        <v>10657</v>
      </c>
      <c r="Y339" s="5" t="s">
        <v>10675</v>
      </c>
      <c r="Z339" s="5"/>
      <c r="AA339" s="5"/>
      <c r="AB339" s="5" t="s">
        <v>10672</v>
      </c>
      <c r="AC339" s="5"/>
      <c r="AD339" s="5"/>
    </row>
    <row r="340" spans="1:30" x14ac:dyDescent="0.25">
      <c r="A340" t="s">
        <v>10667</v>
      </c>
      <c r="B340" s="148">
        <v>43646</v>
      </c>
      <c r="C340" s="148" t="s">
        <v>10677</v>
      </c>
      <c r="D340" s="5"/>
      <c r="E340" s="5" t="s">
        <v>1111</v>
      </c>
      <c r="F340" s="5" t="s">
        <v>10678</v>
      </c>
      <c r="G340" s="5" t="s">
        <v>274</v>
      </c>
      <c r="H340" s="145">
        <v>43626</v>
      </c>
      <c r="I340" s="148">
        <v>43896</v>
      </c>
      <c r="J340" s="5"/>
      <c r="K340" s="5" t="s">
        <v>249</v>
      </c>
      <c r="L340" s="149" t="s">
        <v>10670</v>
      </c>
      <c r="M340" s="5"/>
      <c r="N340" s="5"/>
      <c r="O340" s="5"/>
      <c r="P340" s="5"/>
      <c r="Q340" s="5"/>
      <c r="R340" s="5" t="s">
        <v>10667</v>
      </c>
      <c r="S340" s="148">
        <v>43671</v>
      </c>
      <c r="T340" s="5" t="s">
        <v>251</v>
      </c>
      <c r="U340" s="150">
        <v>4.2000000000000003E-2</v>
      </c>
      <c r="V340" s="150">
        <v>3.2000000000000001E-2</v>
      </c>
      <c r="W340" s="149" t="s">
        <v>259</v>
      </c>
      <c r="X340" s="148" t="s">
        <v>10657</v>
      </c>
      <c r="Y340" s="5" t="s">
        <v>10677</v>
      </c>
      <c r="Z340" s="5"/>
      <c r="AA340" s="5"/>
      <c r="AB340" s="5" t="s">
        <v>10672</v>
      </c>
      <c r="AC340" s="5"/>
      <c r="AD340" s="5"/>
    </row>
    <row r="341" spans="1:30" x14ac:dyDescent="0.25">
      <c r="A341" t="s">
        <v>10667</v>
      </c>
      <c r="B341" s="144">
        <v>43646</v>
      </c>
      <c r="C341" s="144" t="s">
        <v>10679</v>
      </c>
      <c r="D341" s="5"/>
      <c r="E341" s="5" t="s">
        <v>1111</v>
      </c>
      <c r="F341" s="5" t="s">
        <v>10680</v>
      </c>
      <c r="G341" s="5" t="s">
        <v>274</v>
      </c>
      <c r="H341" s="145">
        <v>43626</v>
      </c>
      <c r="I341" s="144">
        <v>43706</v>
      </c>
      <c r="J341" s="5"/>
      <c r="K341" s="5" t="s">
        <v>249</v>
      </c>
      <c r="L341" s="46" t="s">
        <v>10670</v>
      </c>
      <c r="M341" s="5"/>
      <c r="N341" s="5"/>
      <c r="O341" s="5"/>
      <c r="P341" s="5"/>
      <c r="Q341" s="5"/>
      <c r="R341" s="5" t="s">
        <v>10667</v>
      </c>
      <c r="S341" s="144" t="s">
        <v>10657</v>
      </c>
      <c r="T341" s="5" t="s">
        <v>259</v>
      </c>
      <c r="U341" s="146">
        <v>4.3999999999999997E-2</v>
      </c>
      <c r="V341" s="146">
        <v>3.5999999999999997E-2</v>
      </c>
      <c r="W341" s="147" t="s">
        <v>10671</v>
      </c>
      <c r="X341" s="144">
        <v>43671</v>
      </c>
      <c r="Y341" s="5" t="s">
        <v>10679</v>
      </c>
      <c r="Z341" s="5"/>
      <c r="AA341" s="5"/>
      <c r="AB341" s="5" t="s">
        <v>10672</v>
      </c>
      <c r="AC341" s="5"/>
      <c r="AD341" s="5"/>
    </row>
    <row r="342" spans="1:30" x14ac:dyDescent="0.25">
      <c r="A342" t="s">
        <v>10667</v>
      </c>
      <c r="B342" s="144">
        <v>43646</v>
      </c>
      <c r="C342" s="144" t="s">
        <v>10681</v>
      </c>
      <c r="D342" s="5"/>
      <c r="E342" s="5" t="s">
        <v>1111</v>
      </c>
      <c r="F342" s="5" t="s">
        <v>10682</v>
      </c>
      <c r="G342" s="5" t="s">
        <v>274</v>
      </c>
      <c r="H342" s="145">
        <v>43626</v>
      </c>
      <c r="I342" s="144">
        <v>43706</v>
      </c>
      <c r="J342" s="5"/>
      <c r="K342" s="5" t="s">
        <v>249</v>
      </c>
      <c r="L342" s="46" t="s">
        <v>10670</v>
      </c>
      <c r="M342" s="5"/>
      <c r="N342" s="5"/>
      <c r="O342" s="5"/>
      <c r="P342" s="5"/>
      <c r="Q342" s="5"/>
      <c r="R342" s="5" t="s">
        <v>10667</v>
      </c>
      <c r="S342" s="144" t="s">
        <v>10657</v>
      </c>
      <c r="T342" s="5" t="s">
        <v>259</v>
      </c>
      <c r="U342" s="146">
        <v>4.8000000000000001E-2</v>
      </c>
      <c r="V342" s="146">
        <v>3.6999999999999998E-2</v>
      </c>
      <c r="W342" s="147" t="s">
        <v>10671</v>
      </c>
      <c r="X342" s="144">
        <v>43706</v>
      </c>
      <c r="Y342" s="5" t="s">
        <v>10681</v>
      </c>
      <c r="Z342" s="5"/>
      <c r="AA342" s="5"/>
      <c r="AB342" s="5" t="s">
        <v>10672</v>
      </c>
      <c r="AC342" s="5"/>
      <c r="AD342" s="5"/>
    </row>
    <row r="343" spans="1:30" x14ac:dyDescent="0.25">
      <c r="A343" t="s">
        <v>10667</v>
      </c>
      <c r="B343" s="148">
        <v>43646</v>
      </c>
      <c r="C343" s="148" t="s">
        <v>10683</v>
      </c>
      <c r="D343" s="5"/>
      <c r="E343" s="5" t="s">
        <v>1111</v>
      </c>
      <c r="F343" s="5" t="s">
        <v>10684</v>
      </c>
      <c r="G343" s="5" t="s">
        <v>274</v>
      </c>
      <c r="H343" s="145">
        <v>43626</v>
      </c>
      <c r="I343" s="148">
        <v>43766</v>
      </c>
      <c r="J343" s="5"/>
      <c r="K343" s="5" t="s">
        <v>249</v>
      </c>
      <c r="L343" s="149" t="s">
        <v>10670</v>
      </c>
      <c r="M343" s="5"/>
      <c r="N343" s="5"/>
      <c r="O343" s="5"/>
      <c r="P343" s="5"/>
      <c r="Q343" s="5"/>
      <c r="R343" s="5" t="s">
        <v>10667</v>
      </c>
      <c r="S343" s="148">
        <v>43706</v>
      </c>
      <c r="T343" s="5" t="s">
        <v>251</v>
      </c>
      <c r="U343" s="150">
        <v>5.2499999999999998E-2</v>
      </c>
      <c r="V343" s="150">
        <v>3.1E-2</v>
      </c>
      <c r="W343" s="149" t="s">
        <v>259</v>
      </c>
      <c r="X343" s="148" t="s">
        <v>10657</v>
      </c>
      <c r="Y343" s="5" t="s">
        <v>10683</v>
      </c>
      <c r="Z343" s="5"/>
      <c r="AA343" s="5"/>
      <c r="AB343" s="5" t="s">
        <v>10672</v>
      </c>
      <c r="AC343" s="5"/>
      <c r="AD343" s="5"/>
    </row>
    <row r="344" spans="1:30" x14ac:dyDescent="0.25">
      <c r="A344" t="s">
        <v>10667</v>
      </c>
      <c r="B344" s="148">
        <v>43646</v>
      </c>
      <c r="C344" s="148" t="s">
        <v>10685</v>
      </c>
      <c r="D344" s="5"/>
      <c r="E344" s="5" t="s">
        <v>1111</v>
      </c>
      <c r="F344" s="5" t="s">
        <v>10686</v>
      </c>
      <c r="G344" s="5" t="s">
        <v>274</v>
      </c>
      <c r="H344" s="145">
        <v>43626</v>
      </c>
      <c r="I344" s="148">
        <v>43886</v>
      </c>
      <c r="J344" s="5"/>
      <c r="K344" s="5" t="s">
        <v>249</v>
      </c>
      <c r="L344" s="149" t="s">
        <v>10670</v>
      </c>
      <c r="M344" s="5"/>
      <c r="N344" s="5"/>
      <c r="O344" s="5"/>
      <c r="P344" s="5"/>
      <c r="Q344" s="5"/>
      <c r="R344" s="5" t="s">
        <v>10667</v>
      </c>
      <c r="S344" s="148">
        <v>43706</v>
      </c>
      <c r="T344" s="5" t="s">
        <v>251</v>
      </c>
      <c r="U344" s="150">
        <v>3.2000000000000001E-2</v>
      </c>
      <c r="V344" s="150">
        <v>5.6000000000000001E-2</v>
      </c>
      <c r="W344" s="149" t="s">
        <v>259</v>
      </c>
      <c r="X344" s="148" t="s">
        <v>10657</v>
      </c>
      <c r="Y344" s="5" t="s">
        <v>10685</v>
      </c>
      <c r="Z344" s="5"/>
      <c r="AA344" s="5"/>
      <c r="AB344" s="5" t="s">
        <v>10672</v>
      </c>
      <c r="AC344" s="5"/>
      <c r="AD344" s="5"/>
    </row>
    <row r="345" spans="1:30" x14ac:dyDescent="0.25">
      <c r="A345" t="s">
        <v>10667</v>
      </c>
      <c r="B345" s="144">
        <v>43646</v>
      </c>
      <c r="C345" s="144" t="s">
        <v>10687</v>
      </c>
      <c r="D345" s="5"/>
      <c r="E345" s="5" t="s">
        <v>1111</v>
      </c>
      <c r="F345" s="5" t="s">
        <v>10688</v>
      </c>
      <c r="G345" s="5" t="s">
        <v>274</v>
      </c>
      <c r="H345" s="145">
        <v>43626</v>
      </c>
      <c r="I345" s="144">
        <v>43766</v>
      </c>
      <c r="J345" s="5"/>
      <c r="K345" s="5" t="s">
        <v>249</v>
      </c>
      <c r="L345" s="46" t="s">
        <v>10670</v>
      </c>
      <c r="M345" s="5"/>
      <c r="N345" s="5"/>
      <c r="O345" s="5"/>
      <c r="P345" s="5"/>
      <c r="Q345" s="5"/>
      <c r="R345" s="5" t="s">
        <v>10667</v>
      </c>
      <c r="S345" s="144" t="s">
        <v>10657</v>
      </c>
      <c r="T345" s="5" t="s">
        <v>259</v>
      </c>
      <c r="U345" s="146">
        <v>4.2999999999999997E-2</v>
      </c>
      <c r="V345" s="146">
        <v>4.3999999999999997E-2</v>
      </c>
      <c r="W345" s="147" t="s">
        <v>10671</v>
      </c>
      <c r="X345" s="144">
        <v>43671</v>
      </c>
      <c r="Y345" s="5" t="s">
        <v>10687</v>
      </c>
      <c r="Z345" s="5"/>
      <c r="AA345" s="5"/>
      <c r="AB345" s="5" t="s">
        <v>10672</v>
      </c>
      <c r="AC345" s="5"/>
      <c r="AD345" s="5"/>
    </row>
    <row r="346" spans="1:30" x14ac:dyDescent="0.25">
      <c r="A346" t="s">
        <v>10667</v>
      </c>
      <c r="B346" s="144">
        <v>43646</v>
      </c>
      <c r="C346" s="144" t="s">
        <v>10689</v>
      </c>
      <c r="D346" s="5"/>
      <c r="E346" s="5" t="s">
        <v>1111</v>
      </c>
      <c r="F346" s="5" t="s">
        <v>10690</v>
      </c>
      <c r="G346" s="5" t="s">
        <v>274</v>
      </c>
      <c r="H346" s="145">
        <v>43626</v>
      </c>
      <c r="I346" s="144">
        <v>43766</v>
      </c>
      <c r="J346" s="5"/>
      <c r="K346" s="5" t="s">
        <v>249</v>
      </c>
      <c r="L346" s="46" t="s">
        <v>10670</v>
      </c>
      <c r="M346" s="5"/>
      <c r="N346" s="5"/>
      <c r="O346" s="5"/>
      <c r="P346" s="5"/>
      <c r="Q346" s="5"/>
      <c r="R346" s="5" t="s">
        <v>10667</v>
      </c>
      <c r="S346" s="144" t="s">
        <v>10657</v>
      </c>
      <c r="T346" s="5" t="s">
        <v>259</v>
      </c>
      <c r="U346" s="146">
        <v>5.5E-2</v>
      </c>
      <c r="V346" s="146">
        <v>3.4000000000000002E-2</v>
      </c>
      <c r="W346" s="147" t="s">
        <v>10671</v>
      </c>
      <c r="X346" s="144">
        <v>43706</v>
      </c>
      <c r="Y346" s="5" t="s">
        <v>10689</v>
      </c>
      <c r="Z346" s="5"/>
      <c r="AA346" s="5"/>
      <c r="AB346" s="5" t="s">
        <v>10672</v>
      </c>
      <c r="AC346" s="5"/>
      <c r="AD346" s="5"/>
    </row>
    <row r="347" spans="1:30" x14ac:dyDescent="0.25">
      <c r="A347" t="s">
        <v>10667</v>
      </c>
      <c r="B347" s="144">
        <v>43646</v>
      </c>
      <c r="C347" s="144" t="s">
        <v>10691</v>
      </c>
      <c r="D347" s="5"/>
      <c r="E347" s="5" t="s">
        <v>1111</v>
      </c>
      <c r="F347" s="5" t="s">
        <v>10692</v>
      </c>
      <c r="G347" s="5" t="s">
        <v>274</v>
      </c>
      <c r="H347" s="145">
        <v>43626</v>
      </c>
      <c r="I347" s="144">
        <v>43766</v>
      </c>
      <c r="J347" s="5"/>
      <c r="K347" s="5" t="s">
        <v>249</v>
      </c>
      <c r="L347" s="46" t="s">
        <v>10670</v>
      </c>
      <c r="M347" s="5"/>
      <c r="N347" s="5"/>
      <c r="O347" s="5"/>
      <c r="P347" s="5"/>
      <c r="Q347" s="5"/>
      <c r="R347" s="5" t="s">
        <v>10667</v>
      </c>
      <c r="S347" s="144" t="s">
        <v>10657</v>
      </c>
      <c r="T347" s="5" t="s">
        <v>259</v>
      </c>
      <c r="U347" s="146">
        <v>3.2000000000000001E-2</v>
      </c>
      <c r="V347" s="146">
        <v>3.1E-2</v>
      </c>
      <c r="W347" s="147" t="s">
        <v>10671</v>
      </c>
      <c r="X347" s="144">
        <v>43766</v>
      </c>
      <c r="Y347" s="5" t="s">
        <v>10691</v>
      </c>
      <c r="Z347" s="5"/>
      <c r="AA347" s="5"/>
      <c r="AB347" s="5" t="s">
        <v>10672</v>
      </c>
      <c r="AC347" s="5"/>
      <c r="AD347" s="5"/>
    </row>
    <row r="348" spans="1:30" x14ac:dyDescent="0.25">
      <c r="A348" t="s">
        <v>10667</v>
      </c>
      <c r="B348" s="148">
        <v>43646</v>
      </c>
      <c r="C348" s="148" t="s">
        <v>10693</v>
      </c>
      <c r="D348" s="5"/>
      <c r="E348" s="5" t="s">
        <v>1111</v>
      </c>
      <c r="F348" s="5" t="s">
        <v>10694</v>
      </c>
      <c r="G348" s="5" t="s">
        <v>274</v>
      </c>
      <c r="H348" s="145">
        <v>43626</v>
      </c>
      <c r="I348" s="148">
        <v>43886</v>
      </c>
      <c r="J348" s="5"/>
      <c r="K348" s="5" t="s">
        <v>249</v>
      </c>
      <c r="L348" s="149" t="s">
        <v>10670</v>
      </c>
      <c r="M348" s="5"/>
      <c r="N348" s="5"/>
      <c r="O348" s="5"/>
      <c r="P348" s="5"/>
      <c r="Q348" s="5"/>
      <c r="R348" s="5" t="s">
        <v>10667</v>
      </c>
      <c r="S348" s="148">
        <v>43766</v>
      </c>
      <c r="T348" s="5" t="s">
        <v>251</v>
      </c>
      <c r="U348" s="150">
        <v>5.3999999999999999E-2</v>
      </c>
      <c r="V348" s="150">
        <v>5.5E-2</v>
      </c>
      <c r="W348" s="149" t="s">
        <v>259</v>
      </c>
      <c r="X348" s="148" t="s">
        <v>10657</v>
      </c>
      <c r="Y348" s="5" t="s">
        <v>10693</v>
      </c>
      <c r="Z348" s="5"/>
      <c r="AA348" s="5"/>
      <c r="AB348" s="5" t="s">
        <v>10672</v>
      </c>
      <c r="AC348" s="5"/>
      <c r="AD348" s="5"/>
    </row>
    <row r="349" spans="1:30" x14ac:dyDescent="0.25">
      <c r="A349" t="s">
        <v>10667</v>
      </c>
      <c r="B349" s="144">
        <v>43646</v>
      </c>
      <c r="C349" s="144" t="s">
        <v>10695</v>
      </c>
      <c r="D349" s="5"/>
      <c r="E349" s="5" t="s">
        <v>1111</v>
      </c>
      <c r="F349" s="5" t="s">
        <v>10696</v>
      </c>
      <c r="G349" s="5" t="s">
        <v>274</v>
      </c>
      <c r="H349" s="145">
        <v>43626</v>
      </c>
      <c r="I349" s="144">
        <v>43886</v>
      </c>
      <c r="J349" s="5"/>
      <c r="K349" s="5" t="s">
        <v>249</v>
      </c>
      <c r="L349" s="46" t="s">
        <v>10670</v>
      </c>
      <c r="M349" s="5"/>
      <c r="N349" s="5"/>
      <c r="O349" s="5"/>
      <c r="P349" s="5"/>
      <c r="Q349" s="5"/>
      <c r="R349" s="5" t="s">
        <v>10667</v>
      </c>
      <c r="S349" s="144" t="s">
        <v>10657</v>
      </c>
      <c r="T349" s="5" t="s">
        <v>259</v>
      </c>
      <c r="U349" s="146">
        <v>3.5999999999999997E-2</v>
      </c>
      <c r="V349" s="146">
        <v>3.6999999999999998E-2</v>
      </c>
      <c r="W349" s="147" t="s">
        <v>10671</v>
      </c>
      <c r="X349" s="144">
        <v>43671</v>
      </c>
      <c r="Y349" s="5" t="s">
        <v>10695</v>
      </c>
      <c r="Z349" s="5"/>
      <c r="AA349" s="5"/>
      <c r="AB349" s="5" t="s">
        <v>10672</v>
      </c>
      <c r="AC349" s="5"/>
      <c r="AD349" s="5"/>
    </row>
    <row r="350" spans="1:30" x14ac:dyDescent="0.25">
      <c r="A350" t="s">
        <v>10667</v>
      </c>
      <c r="B350" s="144">
        <v>43646</v>
      </c>
      <c r="C350" s="144" t="s">
        <v>10697</v>
      </c>
      <c r="D350" s="5"/>
      <c r="E350" s="5" t="s">
        <v>1111</v>
      </c>
      <c r="F350" s="5" t="s">
        <v>10698</v>
      </c>
      <c r="G350" s="5" t="s">
        <v>274</v>
      </c>
      <c r="H350" s="145">
        <v>43626</v>
      </c>
      <c r="I350" s="144">
        <v>43886</v>
      </c>
      <c r="J350" s="5"/>
      <c r="K350" s="5" t="s">
        <v>249</v>
      </c>
      <c r="L350" s="46" t="s">
        <v>10670</v>
      </c>
      <c r="M350" s="5"/>
      <c r="N350" s="5"/>
      <c r="O350" s="5"/>
      <c r="P350" s="5"/>
      <c r="Q350" s="5"/>
      <c r="R350" s="5" t="s">
        <v>10667</v>
      </c>
      <c r="S350" s="144" t="s">
        <v>10657</v>
      </c>
      <c r="T350" s="5" t="s">
        <v>259</v>
      </c>
      <c r="U350" s="146">
        <v>3.9E-2</v>
      </c>
      <c r="V350" s="146">
        <v>0.04</v>
      </c>
      <c r="W350" s="147" t="s">
        <v>10671</v>
      </c>
      <c r="X350" s="144">
        <v>43706</v>
      </c>
      <c r="Y350" s="5" t="s">
        <v>10697</v>
      </c>
      <c r="Z350" s="5"/>
      <c r="AA350" s="5"/>
      <c r="AB350" s="5" t="s">
        <v>10672</v>
      </c>
      <c r="AC350" s="5"/>
      <c r="AD350" s="5"/>
    </row>
    <row r="351" spans="1:30" x14ac:dyDescent="0.25">
      <c r="A351" t="s">
        <v>10667</v>
      </c>
      <c r="B351" s="144">
        <v>43646</v>
      </c>
      <c r="C351" s="144" t="s">
        <v>10699</v>
      </c>
      <c r="D351" s="5"/>
      <c r="E351" s="5" t="s">
        <v>1111</v>
      </c>
      <c r="F351" s="5" t="s">
        <v>10700</v>
      </c>
      <c r="G351" s="5" t="s">
        <v>274</v>
      </c>
      <c r="H351" s="145">
        <v>43626</v>
      </c>
      <c r="I351" s="144">
        <v>43886</v>
      </c>
      <c r="J351" s="5"/>
      <c r="K351" s="5" t="s">
        <v>249</v>
      </c>
      <c r="L351" s="46" t="s">
        <v>10670</v>
      </c>
      <c r="M351" s="5"/>
      <c r="N351" s="5"/>
      <c r="O351" s="5"/>
      <c r="P351" s="5"/>
      <c r="Q351" s="5"/>
      <c r="R351" s="5" t="s">
        <v>10667</v>
      </c>
      <c r="S351" s="144" t="s">
        <v>10657</v>
      </c>
      <c r="T351" s="5" t="s">
        <v>259</v>
      </c>
      <c r="U351" s="146">
        <v>4.1000000000000002E-2</v>
      </c>
      <c r="V351" s="146">
        <v>4.2000000000000003E-2</v>
      </c>
      <c r="W351" s="147" t="s">
        <v>10671</v>
      </c>
      <c r="X351" s="144">
        <v>43766</v>
      </c>
      <c r="Y351" s="5" t="s">
        <v>10699</v>
      </c>
      <c r="Z351" s="5"/>
      <c r="AA351" s="5"/>
      <c r="AB351" s="5" t="s">
        <v>10672</v>
      </c>
      <c r="AC351" s="5"/>
      <c r="AD351" s="5"/>
    </row>
    <row r="352" spans="1:30" x14ac:dyDescent="0.25">
      <c r="A352" t="s">
        <v>10667</v>
      </c>
      <c r="B352" s="144">
        <v>43646</v>
      </c>
      <c r="C352" s="144" t="s">
        <v>10701</v>
      </c>
      <c r="D352" s="5"/>
      <c r="E352" s="5" t="s">
        <v>1111</v>
      </c>
      <c r="F352" s="5" t="s">
        <v>10702</v>
      </c>
      <c r="G352" s="5" t="s">
        <v>274</v>
      </c>
      <c r="H352" s="145">
        <v>43626</v>
      </c>
      <c r="I352" s="144">
        <v>43886</v>
      </c>
      <c r="J352" s="5"/>
      <c r="K352" s="5" t="s">
        <v>249</v>
      </c>
      <c r="L352" s="46" t="s">
        <v>10670</v>
      </c>
      <c r="M352" s="5"/>
      <c r="N352" s="5"/>
      <c r="O352" s="5"/>
      <c r="P352" s="5"/>
      <c r="Q352" s="5"/>
      <c r="R352" s="5" t="s">
        <v>10667</v>
      </c>
      <c r="S352" s="144" t="s">
        <v>10657</v>
      </c>
      <c r="T352" s="5" t="s">
        <v>259</v>
      </c>
      <c r="U352" s="146">
        <v>5.2999999999999999E-2</v>
      </c>
      <c r="V352" s="146">
        <v>4.2999999999999997E-2</v>
      </c>
      <c r="W352" s="147" t="s">
        <v>10671</v>
      </c>
      <c r="X352" s="144">
        <v>43886</v>
      </c>
      <c r="Y352" s="5" t="s">
        <v>10701</v>
      </c>
      <c r="Z352" s="5"/>
      <c r="AA352" s="5"/>
      <c r="AB352" s="5" t="s">
        <v>10672</v>
      </c>
      <c r="AC352" s="5"/>
      <c r="AD352" s="5"/>
    </row>
    <row r="353" spans="1:30" x14ac:dyDescent="0.25">
      <c r="A353" t="s">
        <v>10667</v>
      </c>
      <c r="B353" s="144">
        <v>43646</v>
      </c>
      <c r="C353" s="144" t="s">
        <v>10703</v>
      </c>
      <c r="D353" s="5"/>
      <c r="E353" s="5" t="s">
        <v>1111</v>
      </c>
      <c r="F353" s="5" t="s">
        <v>10704</v>
      </c>
      <c r="G353" s="5" t="s">
        <v>274</v>
      </c>
      <c r="H353" s="145">
        <v>43626</v>
      </c>
      <c r="I353" s="144">
        <v>43671</v>
      </c>
      <c r="J353" s="5"/>
      <c r="K353" s="5" t="s">
        <v>249</v>
      </c>
      <c r="L353" s="46" t="s">
        <v>10670</v>
      </c>
      <c r="M353" s="5"/>
      <c r="N353" s="5"/>
      <c r="O353" s="5"/>
      <c r="P353" s="5"/>
      <c r="Q353" s="5"/>
      <c r="R353" s="5" t="s">
        <v>10667</v>
      </c>
      <c r="S353" s="144" t="s">
        <v>10657</v>
      </c>
      <c r="T353" s="5" t="s">
        <v>259</v>
      </c>
      <c r="U353" s="146">
        <v>0.06</v>
      </c>
      <c r="V353" s="146">
        <v>1.2E-2</v>
      </c>
      <c r="W353" s="147" t="s">
        <v>10671</v>
      </c>
      <c r="X353" s="144">
        <v>43671</v>
      </c>
      <c r="Y353" s="5" t="s">
        <v>10703</v>
      </c>
      <c r="Z353" s="5"/>
      <c r="AA353" s="5"/>
      <c r="AB353" s="5" t="s">
        <v>10672</v>
      </c>
      <c r="AC353" s="5"/>
      <c r="AD353" s="5"/>
    </row>
    <row r="354" spans="1:30" x14ac:dyDescent="0.25">
      <c r="A354" t="s">
        <v>10667</v>
      </c>
      <c r="B354" s="148">
        <v>43646</v>
      </c>
      <c r="C354" s="148" t="s">
        <v>10705</v>
      </c>
      <c r="D354" s="5"/>
      <c r="E354" s="5" t="s">
        <v>1111</v>
      </c>
      <c r="F354" s="5" t="s">
        <v>10651</v>
      </c>
      <c r="G354" s="5" t="s">
        <v>274</v>
      </c>
      <c r="H354" s="145">
        <v>43626</v>
      </c>
      <c r="I354" s="148">
        <v>43696</v>
      </c>
      <c r="J354" s="5"/>
      <c r="K354" s="5" t="s">
        <v>249</v>
      </c>
      <c r="L354" s="149" t="s">
        <v>10670</v>
      </c>
      <c r="M354" s="5"/>
      <c r="N354" s="5"/>
      <c r="O354" s="5"/>
      <c r="P354" s="5"/>
      <c r="Q354" s="5"/>
      <c r="R354" s="5" t="s">
        <v>10667</v>
      </c>
      <c r="S354" s="148">
        <v>43671</v>
      </c>
      <c r="T354" s="5" t="s">
        <v>251</v>
      </c>
      <c r="U354" s="150">
        <v>7.0000000000000007E-2</v>
      </c>
      <c r="V354" s="150">
        <v>1.2999999999999999E-2</v>
      </c>
      <c r="W354" s="149" t="s">
        <v>259</v>
      </c>
      <c r="X354" s="148" t="s">
        <v>10657</v>
      </c>
      <c r="Y354" s="5" t="s">
        <v>10705</v>
      </c>
      <c r="Z354" s="5"/>
      <c r="AA354" s="5"/>
      <c r="AB354" s="5" t="s">
        <v>10672</v>
      </c>
      <c r="AC354" s="5"/>
      <c r="AD354" s="5"/>
    </row>
    <row r="355" spans="1:30" x14ac:dyDescent="0.25">
      <c r="A355" t="s">
        <v>10667</v>
      </c>
      <c r="B355" s="148">
        <v>43646</v>
      </c>
      <c r="C355" s="148" t="s">
        <v>10706</v>
      </c>
      <c r="D355" s="5"/>
      <c r="E355" s="5" t="s">
        <v>1111</v>
      </c>
      <c r="F355" s="5" t="s">
        <v>10707</v>
      </c>
      <c r="G355" s="5" t="s">
        <v>274</v>
      </c>
      <c r="H355" s="145">
        <v>43626</v>
      </c>
      <c r="I355" s="148">
        <v>43746</v>
      </c>
      <c r="J355" s="5"/>
      <c r="K355" s="5" t="s">
        <v>249</v>
      </c>
      <c r="L355" s="149" t="s">
        <v>10670</v>
      </c>
      <c r="M355" s="5"/>
      <c r="N355" s="5"/>
      <c r="O355" s="5"/>
      <c r="P355" s="5"/>
      <c r="Q355" s="5"/>
      <c r="R355" s="5" t="s">
        <v>10667</v>
      </c>
      <c r="S355" s="148">
        <v>43671</v>
      </c>
      <c r="T355" s="5" t="s">
        <v>251</v>
      </c>
      <c r="U355" s="150">
        <v>0.06</v>
      </c>
      <c r="V355" s="150">
        <v>1.4E-2</v>
      </c>
      <c r="W355" s="149" t="s">
        <v>259</v>
      </c>
      <c r="X355" s="148" t="s">
        <v>10657</v>
      </c>
      <c r="Y355" s="5" t="s">
        <v>10706</v>
      </c>
      <c r="Z355" s="5"/>
      <c r="AA355" s="5"/>
      <c r="AB355" s="5" t="s">
        <v>10672</v>
      </c>
      <c r="AC355" s="5"/>
      <c r="AD355" s="5"/>
    </row>
    <row r="356" spans="1:30" x14ac:dyDescent="0.25">
      <c r="A356" t="s">
        <v>10667</v>
      </c>
      <c r="B356" s="148">
        <v>43646</v>
      </c>
      <c r="C356" s="148" t="s">
        <v>10708</v>
      </c>
      <c r="D356" s="5"/>
      <c r="E356" s="5" t="s">
        <v>1111</v>
      </c>
      <c r="F356" s="5" t="s">
        <v>10709</v>
      </c>
      <c r="G356" s="5" t="s">
        <v>274</v>
      </c>
      <c r="H356" s="145">
        <v>43626</v>
      </c>
      <c r="I356" s="148">
        <v>43896</v>
      </c>
      <c r="J356" s="5"/>
      <c r="K356" s="5" t="s">
        <v>249</v>
      </c>
      <c r="L356" s="149" t="s">
        <v>10670</v>
      </c>
      <c r="M356" s="5"/>
      <c r="N356" s="5"/>
      <c r="O356" s="5"/>
      <c r="P356" s="5"/>
      <c r="Q356" s="5"/>
      <c r="R356" s="5" t="s">
        <v>10667</v>
      </c>
      <c r="S356" s="148">
        <v>43671</v>
      </c>
      <c r="T356" s="5" t="s">
        <v>251</v>
      </c>
      <c r="U356" s="150">
        <v>3.2000000000000001E-2</v>
      </c>
      <c r="V356" s="150">
        <v>1.4999999999999999E-2</v>
      </c>
      <c r="W356" s="149" t="s">
        <v>259</v>
      </c>
      <c r="X356" s="148" t="s">
        <v>10657</v>
      </c>
      <c r="Y356" s="5" t="s">
        <v>10708</v>
      </c>
      <c r="Z356" s="5"/>
      <c r="AA356" s="5"/>
      <c r="AB356" s="5" t="s">
        <v>10672</v>
      </c>
      <c r="AC356" s="5"/>
      <c r="AD356" s="5"/>
    </row>
    <row r="357" spans="1:30" x14ac:dyDescent="0.25">
      <c r="A357" t="s">
        <v>10667</v>
      </c>
      <c r="B357" s="144">
        <v>43646</v>
      </c>
      <c r="C357" s="144" t="s">
        <v>10710</v>
      </c>
      <c r="D357" s="5"/>
      <c r="E357" s="5" t="s">
        <v>1111</v>
      </c>
      <c r="F357" s="5" t="s">
        <v>10711</v>
      </c>
      <c r="G357" s="5" t="s">
        <v>274</v>
      </c>
      <c r="H357" s="145">
        <v>43626</v>
      </c>
      <c r="I357" s="144">
        <v>43706</v>
      </c>
      <c r="J357" s="5"/>
      <c r="K357" s="5" t="s">
        <v>249</v>
      </c>
      <c r="L357" s="46" t="s">
        <v>10670</v>
      </c>
      <c r="M357" s="5"/>
      <c r="N357" s="5"/>
      <c r="O357" s="5"/>
      <c r="P357" s="5"/>
      <c r="Q357" s="5"/>
      <c r="R357" s="5" t="s">
        <v>10667</v>
      </c>
      <c r="S357" s="144" t="s">
        <v>10657</v>
      </c>
      <c r="T357" s="5" t="s">
        <v>259</v>
      </c>
      <c r="U357" s="146">
        <v>3.5999999999999997E-2</v>
      </c>
      <c r="V357" s="146">
        <v>1.6E-2</v>
      </c>
      <c r="W357" s="147" t="s">
        <v>10671</v>
      </c>
      <c r="X357" s="144">
        <v>43671</v>
      </c>
      <c r="Y357" s="5" t="s">
        <v>10710</v>
      </c>
      <c r="Z357" s="5"/>
      <c r="AA357" s="5"/>
      <c r="AB357" s="5" t="s">
        <v>10672</v>
      </c>
      <c r="AC357" s="5"/>
      <c r="AD357" s="5"/>
    </row>
    <row r="358" spans="1:30" x14ac:dyDescent="0.25">
      <c r="A358" t="s">
        <v>10667</v>
      </c>
      <c r="B358" s="144">
        <v>43646</v>
      </c>
      <c r="C358" s="144" t="s">
        <v>10712</v>
      </c>
      <c r="D358" s="5"/>
      <c r="E358" s="5" t="s">
        <v>1111</v>
      </c>
      <c r="F358" s="5" t="s">
        <v>10713</v>
      </c>
      <c r="G358" s="5" t="s">
        <v>274</v>
      </c>
      <c r="H358" s="145">
        <v>43626</v>
      </c>
      <c r="I358" s="144">
        <v>43706</v>
      </c>
      <c r="J358" s="5"/>
      <c r="K358" s="5" t="s">
        <v>249</v>
      </c>
      <c r="L358" s="46" t="s">
        <v>10670</v>
      </c>
      <c r="M358" s="5"/>
      <c r="N358" s="5"/>
      <c r="O358" s="5"/>
      <c r="P358" s="5"/>
      <c r="Q358" s="5"/>
      <c r="R358" s="5" t="s">
        <v>10667</v>
      </c>
      <c r="S358" s="144" t="s">
        <v>10657</v>
      </c>
      <c r="T358" s="5" t="s">
        <v>259</v>
      </c>
      <c r="U358" s="146">
        <v>3.6999999999999998E-2</v>
      </c>
      <c r="V358" s="146">
        <v>1.7000000000000001E-2</v>
      </c>
      <c r="W358" s="147" t="s">
        <v>10671</v>
      </c>
      <c r="X358" s="144">
        <v>43706</v>
      </c>
      <c r="Y358" s="5" t="s">
        <v>10712</v>
      </c>
      <c r="Z358" s="5"/>
      <c r="AA358" s="5"/>
      <c r="AB358" s="5" t="s">
        <v>10672</v>
      </c>
      <c r="AC358" s="5"/>
      <c r="AD358" s="5"/>
    </row>
    <row r="359" spans="1:30" x14ac:dyDescent="0.25">
      <c r="A359" t="s">
        <v>10667</v>
      </c>
      <c r="B359" s="148">
        <v>43646</v>
      </c>
      <c r="C359" s="148" t="s">
        <v>10714</v>
      </c>
      <c r="D359" s="5"/>
      <c r="E359" s="5" t="s">
        <v>1111</v>
      </c>
      <c r="F359" s="5" t="s">
        <v>10715</v>
      </c>
      <c r="G359" s="5" t="s">
        <v>274</v>
      </c>
      <c r="H359" s="145">
        <v>43626</v>
      </c>
      <c r="I359" s="148">
        <v>43766</v>
      </c>
      <c r="J359" s="5"/>
      <c r="K359" s="5" t="s">
        <v>249</v>
      </c>
      <c r="L359" s="149" t="s">
        <v>10670</v>
      </c>
      <c r="M359" s="5"/>
      <c r="N359" s="5"/>
      <c r="O359" s="5"/>
      <c r="P359" s="5"/>
      <c r="Q359" s="5"/>
      <c r="R359" s="5" t="s">
        <v>10667</v>
      </c>
      <c r="S359" s="148">
        <v>43706</v>
      </c>
      <c r="T359" s="5" t="s">
        <v>251</v>
      </c>
      <c r="U359" s="150">
        <v>3.1E-2</v>
      </c>
      <c r="V359" s="150">
        <v>1.7999999999999999E-2</v>
      </c>
      <c r="W359" s="149" t="s">
        <v>259</v>
      </c>
      <c r="X359" s="148" t="s">
        <v>10657</v>
      </c>
      <c r="Y359" s="5" t="s">
        <v>10714</v>
      </c>
      <c r="Z359" s="5"/>
      <c r="AA359" s="5"/>
      <c r="AB359" s="5" t="s">
        <v>10672</v>
      </c>
      <c r="AC359" s="5"/>
      <c r="AD359" s="5"/>
    </row>
    <row r="360" spans="1:30" x14ac:dyDescent="0.25">
      <c r="A360" t="s">
        <v>10667</v>
      </c>
      <c r="B360" s="148">
        <v>43646</v>
      </c>
      <c r="C360" s="148" t="s">
        <v>10716</v>
      </c>
      <c r="D360" s="5"/>
      <c r="E360" s="5" t="s">
        <v>1111</v>
      </c>
      <c r="F360" s="5" t="s">
        <v>10717</v>
      </c>
      <c r="G360" s="5" t="s">
        <v>274</v>
      </c>
      <c r="H360" s="145">
        <v>43626</v>
      </c>
      <c r="I360" s="148">
        <v>43886</v>
      </c>
      <c r="J360" s="5"/>
      <c r="K360" s="5" t="s">
        <v>249</v>
      </c>
      <c r="L360" s="149" t="s">
        <v>10670</v>
      </c>
      <c r="M360" s="5"/>
      <c r="N360" s="5"/>
      <c r="O360" s="5"/>
      <c r="P360" s="5"/>
      <c r="Q360" s="5"/>
      <c r="R360" s="5" t="s">
        <v>10667</v>
      </c>
      <c r="S360" s="148">
        <v>43706</v>
      </c>
      <c r="T360" s="5" t="s">
        <v>251</v>
      </c>
      <c r="U360" s="150">
        <v>5.6000000000000001E-2</v>
      </c>
      <c r="V360" s="150">
        <v>1.9E-2</v>
      </c>
      <c r="W360" s="149" t="s">
        <v>259</v>
      </c>
      <c r="X360" s="148" t="s">
        <v>10657</v>
      </c>
      <c r="Y360" s="5" t="s">
        <v>10716</v>
      </c>
      <c r="Z360" s="5"/>
      <c r="AA360" s="5"/>
      <c r="AB360" s="5" t="s">
        <v>10672</v>
      </c>
      <c r="AC360" s="5"/>
      <c r="AD360" s="5"/>
    </row>
    <row r="361" spans="1:30" x14ac:dyDescent="0.25">
      <c r="A361" t="s">
        <v>10667</v>
      </c>
      <c r="B361" s="144">
        <v>43646</v>
      </c>
      <c r="C361" s="144" t="s">
        <v>10718</v>
      </c>
      <c r="D361" s="5"/>
      <c r="E361" s="5" t="s">
        <v>1111</v>
      </c>
      <c r="F361" s="5" t="s">
        <v>10719</v>
      </c>
      <c r="G361" s="5" t="s">
        <v>274</v>
      </c>
      <c r="H361" s="145">
        <v>43626</v>
      </c>
      <c r="I361" s="144">
        <v>43766</v>
      </c>
      <c r="J361" s="5"/>
      <c r="K361" s="5" t="s">
        <v>249</v>
      </c>
      <c r="L361" s="46" t="s">
        <v>10670</v>
      </c>
      <c r="M361" s="5"/>
      <c r="N361" s="5"/>
      <c r="O361" s="5"/>
      <c r="P361" s="5"/>
      <c r="Q361" s="5"/>
      <c r="R361" s="5" t="s">
        <v>10667</v>
      </c>
      <c r="S361" s="144" t="s">
        <v>10657</v>
      </c>
      <c r="T361" s="5" t="s">
        <v>259</v>
      </c>
      <c r="U361" s="146">
        <v>4.3999999999999997E-2</v>
      </c>
      <c r="V361" s="146">
        <v>2.1999999999999999E-2</v>
      </c>
      <c r="W361" s="147" t="s">
        <v>10671</v>
      </c>
      <c r="X361" s="144">
        <v>43671</v>
      </c>
      <c r="Y361" s="5" t="s">
        <v>10718</v>
      </c>
      <c r="Z361" s="5"/>
      <c r="AA361" s="5"/>
      <c r="AB361" s="5" t="s">
        <v>10672</v>
      </c>
      <c r="AC361" s="5"/>
      <c r="AD361" s="5"/>
    </row>
    <row r="362" spans="1:30" x14ac:dyDescent="0.25">
      <c r="A362" t="s">
        <v>10667</v>
      </c>
      <c r="B362" s="144">
        <v>43646</v>
      </c>
      <c r="C362" s="144" t="s">
        <v>10720</v>
      </c>
      <c r="D362" s="5"/>
      <c r="E362" s="5" t="s">
        <v>1111</v>
      </c>
      <c r="F362" s="5" t="s">
        <v>10721</v>
      </c>
      <c r="G362" s="5" t="s">
        <v>274</v>
      </c>
      <c r="H362" s="145">
        <v>43626</v>
      </c>
      <c r="I362" s="144">
        <v>43766</v>
      </c>
      <c r="J362" s="5"/>
      <c r="K362" s="5" t="s">
        <v>249</v>
      </c>
      <c r="L362" s="46" t="s">
        <v>10670</v>
      </c>
      <c r="M362" s="5"/>
      <c r="N362" s="5"/>
      <c r="O362" s="5"/>
      <c r="P362" s="5"/>
      <c r="Q362" s="5"/>
      <c r="R362" s="5" t="s">
        <v>10667</v>
      </c>
      <c r="S362" s="144" t="s">
        <v>10657</v>
      </c>
      <c r="T362" s="5" t="s">
        <v>259</v>
      </c>
      <c r="U362" s="146">
        <v>3.4000000000000002E-2</v>
      </c>
      <c r="V362" s="146">
        <v>2.3E-2</v>
      </c>
      <c r="W362" s="147" t="s">
        <v>10671</v>
      </c>
      <c r="X362" s="144">
        <v>43706</v>
      </c>
      <c r="Y362" s="5" t="s">
        <v>10720</v>
      </c>
      <c r="Z362" s="5"/>
      <c r="AA362" s="5"/>
      <c r="AB362" s="5" t="s">
        <v>10672</v>
      </c>
      <c r="AC362" s="5"/>
      <c r="AD362" s="5"/>
    </row>
    <row r="363" spans="1:30" x14ac:dyDescent="0.25">
      <c r="A363" t="s">
        <v>10667</v>
      </c>
      <c r="B363" s="144">
        <v>43646</v>
      </c>
      <c r="C363" s="144" t="s">
        <v>10722</v>
      </c>
      <c r="D363" s="5"/>
      <c r="E363" s="5" t="s">
        <v>1111</v>
      </c>
      <c r="F363" s="5" t="s">
        <v>10723</v>
      </c>
      <c r="G363" s="5" t="s">
        <v>274</v>
      </c>
      <c r="H363" s="145">
        <v>43626</v>
      </c>
      <c r="I363" s="144">
        <v>43766</v>
      </c>
      <c r="J363" s="5"/>
      <c r="K363" s="5" t="s">
        <v>249</v>
      </c>
      <c r="L363" s="46" t="s">
        <v>10670</v>
      </c>
      <c r="M363" s="5"/>
      <c r="N363" s="5"/>
      <c r="O363" s="5"/>
      <c r="P363" s="5"/>
      <c r="Q363" s="5"/>
      <c r="R363" s="5" t="s">
        <v>10667</v>
      </c>
      <c r="S363" s="144" t="s">
        <v>10657</v>
      </c>
      <c r="T363" s="5" t="s">
        <v>259</v>
      </c>
      <c r="U363" s="146">
        <v>3.1E-2</v>
      </c>
      <c r="V363" s="146">
        <v>2.4E-2</v>
      </c>
      <c r="W363" s="147" t="s">
        <v>10671</v>
      </c>
      <c r="X363" s="144">
        <v>43766</v>
      </c>
      <c r="Y363" s="5" t="s">
        <v>10722</v>
      </c>
      <c r="Z363" s="5"/>
      <c r="AA363" s="5"/>
      <c r="AB363" s="5" t="s">
        <v>10672</v>
      </c>
      <c r="AC363" s="5"/>
      <c r="AD363" s="5"/>
    </row>
    <row r="364" spans="1:30" x14ac:dyDescent="0.25">
      <c r="A364" t="s">
        <v>10667</v>
      </c>
      <c r="B364" s="148">
        <v>43646</v>
      </c>
      <c r="C364" s="148" t="s">
        <v>10724</v>
      </c>
      <c r="D364" s="5"/>
      <c r="E364" s="5" t="s">
        <v>1111</v>
      </c>
      <c r="F364" s="5" t="s">
        <v>10725</v>
      </c>
      <c r="G364" s="5" t="s">
        <v>274</v>
      </c>
      <c r="H364" s="145">
        <v>43626</v>
      </c>
      <c r="I364" s="148">
        <v>43886</v>
      </c>
      <c r="J364" s="5"/>
      <c r="K364" s="5" t="s">
        <v>249</v>
      </c>
      <c r="L364" s="149" t="s">
        <v>10670</v>
      </c>
      <c r="M364" s="5"/>
      <c r="N364" s="5"/>
      <c r="O364" s="5"/>
      <c r="P364" s="5"/>
      <c r="Q364" s="5"/>
      <c r="R364" s="5" t="s">
        <v>10667</v>
      </c>
      <c r="S364" s="148">
        <v>43766</v>
      </c>
      <c r="T364" s="5" t="s">
        <v>251</v>
      </c>
      <c r="U364" s="150">
        <v>5.5E-2</v>
      </c>
      <c r="V364" s="150">
        <v>2.5000000000000001E-2</v>
      </c>
      <c r="W364" s="149" t="s">
        <v>259</v>
      </c>
      <c r="X364" s="148" t="s">
        <v>10657</v>
      </c>
      <c r="Y364" s="5" t="s">
        <v>10724</v>
      </c>
      <c r="Z364" s="5"/>
      <c r="AA364" s="5"/>
      <c r="AB364" s="5" t="s">
        <v>10672</v>
      </c>
      <c r="AC364" s="5"/>
      <c r="AD364" s="5"/>
    </row>
    <row r="365" spans="1:30" x14ac:dyDescent="0.25">
      <c r="A365" t="s">
        <v>10667</v>
      </c>
      <c r="B365" s="144">
        <v>43646</v>
      </c>
      <c r="C365" s="144" t="s">
        <v>10726</v>
      </c>
      <c r="D365" s="5"/>
      <c r="E365" s="5" t="s">
        <v>1111</v>
      </c>
      <c r="F365" s="5" t="s">
        <v>10727</v>
      </c>
      <c r="G365" s="5" t="s">
        <v>274</v>
      </c>
      <c r="H365" s="145">
        <v>43626</v>
      </c>
      <c r="I365" s="144">
        <v>43886</v>
      </c>
      <c r="J365" s="5"/>
      <c r="K365" s="5" t="s">
        <v>249</v>
      </c>
      <c r="L365" s="46" t="s">
        <v>10670</v>
      </c>
      <c r="M365" s="5"/>
      <c r="N365" s="5"/>
      <c r="O365" s="5"/>
      <c r="P365" s="5"/>
      <c r="Q365" s="5"/>
      <c r="R365" s="5" t="s">
        <v>10667</v>
      </c>
      <c r="S365" s="144" t="s">
        <v>10657</v>
      </c>
      <c r="T365" s="5" t="s">
        <v>259</v>
      </c>
      <c r="U365" s="146">
        <v>3.6999999999999998E-2</v>
      </c>
      <c r="V365" s="146">
        <v>2.5999999999999999E-2</v>
      </c>
      <c r="W365" s="147" t="s">
        <v>10671</v>
      </c>
      <c r="X365" s="144">
        <v>43671</v>
      </c>
      <c r="Y365" s="5" t="s">
        <v>10726</v>
      </c>
      <c r="Z365" s="5"/>
      <c r="AA365" s="5"/>
      <c r="AB365" s="5" t="s">
        <v>10672</v>
      </c>
      <c r="AC365" s="5"/>
      <c r="AD365" s="5"/>
    </row>
    <row r="366" spans="1:30" x14ac:dyDescent="0.25">
      <c r="A366" t="s">
        <v>10667</v>
      </c>
      <c r="B366" s="144">
        <v>43646</v>
      </c>
      <c r="C366" s="144" t="s">
        <v>10728</v>
      </c>
      <c r="D366" s="5"/>
      <c r="E366" s="5" t="s">
        <v>1111</v>
      </c>
      <c r="F366" s="5" t="s">
        <v>10729</v>
      </c>
      <c r="G366" s="5" t="s">
        <v>274</v>
      </c>
      <c r="H366" s="145">
        <v>43626</v>
      </c>
      <c r="I366" s="144">
        <v>43886</v>
      </c>
      <c r="J366" s="5"/>
      <c r="K366" s="5" t="s">
        <v>249</v>
      </c>
      <c r="L366" s="46" t="s">
        <v>10670</v>
      </c>
      <c r="M366" s="5"/>
      <c r="N366" s="5"/>
      <c r="O366" s="5"/>
      <c r="P366" s="5"/>
      <c r="Q366" s="5"/>
      <c r="R366" s="5" t="s">
        <v>10667</v>
      </c>
      <c r="S366" s="144" t="s">
        <v>10657</v>
      </c>
      <c r="T366" s="5" t="s">
        <v>259</v>
      </c>
      <c r="U366" s="146">
        <v>0.04</v>
      </c>
      <c r="V366" s="146">
        <v>2.7E-2</v>
      </c>
      <c r="W366" s="147" t="s">
        <v>10671</v>
      </c>
      <c r="X366" s="144">
        <v>43706</v>
      </c>
      <c r="Y366" s="5" t="s">
        <v>10728</v>
      </c>
      <c r="Z366" s="5"/>
      <c r="AA366" s="5"/>
      <c r="AB366" s="5" t="s">
        <v>10672</v>
      </c>
      <c r="AC366" s="5"/>
      <c r="AD366" s="5"/>
    </row>
    <row r="367" spans="1:30" x14ac:dyDescent="0.25">
      <c r="A367" t="s">
        <v>10667</v>
      </c>
      <c r="B367" s="144">
        <v>43646</v>
      </c>
      <c r="C367" s="144" t="s">
        <v>10730</v>
      </c>
      <c r="D367" s="5"/>
      <c r="E367" s="5" t="s">
        <v>1111</v>
      </c>
      <c r="F367" s="5" t="s">
        <v>10731</v>
      </c>
      <c r="G367" s="5" t="s">
        <v>274</v>
      </c>
      <c r="H367" s="145">
        <v>43626</v>
      </c>
      <c r="I367" s="144">
        <v>43886</v>
      </c>
      <c r="J367" s="5"/>
      <c r="K367" s="5" t="s">
        <v>249</v>
      </c>
      <c r="L367" s="46" t="s">
        <v>10670</v>
      </c>
      <c r="M367" s="5"/>
      <c r="N367" s="5"/>
      <c r="O367" s="5"/>
      <c r="P367" s="5"/>
      <c r="Q367" s="5"/>
      <c r="R367" s="5" t="s">
        <v>10667</v>
      </c>
      <c r="S367" s="144" t="s">
        <v>10657</v>
      </c>
      <c r="T367" s="5" t="s">
        <v>259</v>
      </c>
      <c r="U367" s="146">
        <v>4.2000000000000003E-2</v>
      </c>
      <c r="V367" s="146">
        <v>2.8000000000000001E-2</v>
      </c>
      <c r="W367" s="147" t="s">
        <v>10671</v>
      </c>
      <c r="X367" s="144">
        <v>43766</v>
      </c>
      <c r="Y367" s="5" t="s">
        <v>10730</v>
      </c>
      <c r="Z367" s="5"/>
      <c r="AA367" s="5"/>
      <c r="AB367" s="5" t="s">
        <v>10672</v>
      </c>
      <c r="AC367" s="5"/>
      <c r="AD367" s="5"/>
    </row>
    <row r="368" spans="1:30" x14ac:dyDescent="0.25">
      <c r="A368" t="s">
        <v>10667</v>
      </c>
      <c r="B368" s="144">
        <v>43646</v>
      </c>
      <c r="C368" s="144" t="s">
        <v>10732</v>
      </c>
      <c r="D368" s="5"/>
      <c r="E368" s="5" t="s">
        <v>1111</v>
      </c>
      <c r="F368" s="5" t="s">
        <v>10733</v>
      </c>
      <c r="G368" s="5" t="s">
        <v>274</v>
      </c>
      <c r="H368" s="145">
        <v>43626</v>
      </c>
      <c r="I368" s="144">
        <v>43886</v>
      </c>
      <c r="J368" s="5"/>
      <c r="K368" s="5" t="s">
        <v>249</v>
      </c>
      <c r="L368" s="46" t="s">
        <v>10670</v>
      </c>
      <c r="M368" s="5"/>
      <c r="N368" s="5"/>
      <c r="O368" s="5"/>
      <c r="P368" s="5"/>
      <c r="Q368" s="5"/>
      <c r="R368" s="5" t="s">
        <v>10667</v>
      </c>
      <c r="S368" s="144" t="s">
        <v>10657</v>
      </c>
      <c r="T368" s="5" t="s">
        <v>259</v>
      </c>
      <c r="U368" s="146">
        <v>4.2999999999999997E-2</v>
      </c>
      <c r="V368" s="146">
        <v>2.9000000000000001E-2</v>
      </c>
      <c r="W368" s="147" t="s">
        <v>10671</v>
      </c>
      <c r="X368" s="144">
        <v>43886</v>
      </c>
      <c r="Y368" s="5" t="s">
        <v>10732</v>
      </c>
      <c r="Z368" s="5"/>
      <c r="AA368" s="5"/>
      <c r="AB368" s="5" t="s">
        <v>10672</v>
      </c>
      <c r="AC368" s="5"/>
      <c r="AD368" s="5"/>
    </row>
    <row r="369" spans="1:30" x14ac:dyDescent="0.25">
      <c r="A369" t="s">
        <v>10667</v>
      </c>
      <c r="B369" s="144">
        <v>43646</v>
      </c>
      <c r="C369" s="144" t="s">
        <v>10734</v>
      </c>
      <c r="D369" s="5"/>
      <c r="E369" s="5" t="s">
        <v>1111</v>
      </c>
      <c r="F369" s="5" t="s">
        <v>10735</v>
      </c>
      <c r="G369" s="5" t="s">
        <v>274</v>
      </c>
      <c r="H369" s="145">
        <v>43626</v>
      </c>
      <c r="I369" s="144">
        <v>43671</v>
      </c>
      <c r="J369" s="5"/>
      <c r="K369" s="5" t="s">
        <v>249</v>
      </c>
      <c r="L369" s="46" t="s">
        <v>10670</v>
      </c>
      <c r="M369" s="5"/>
      <c r="N369" s="5"/>
      <c r="O369" s="5"/>
      <c r="P369" s="5"/>
      <c r="Q369" s="5"/>
      <c r="R369" s="5" t="s">
        <v>10667</v>
      </c>
      <c r="S369" s="144" t="s">
        <v>10657</v>
      </c>
      <c r="T369" s="5" t="s">
        <v>259</v>
      </c>
      <c r="U369" s="146">
        <v>1.2E-2</v>
      </c>
      <c r="V369" s="146">
        <v>0.04</v>
      </c>
      <c r="W369" s="147" t="s">
        <v>10671</v>
      </c>
      <c r="X369" s="144">
        <v>43671</v>
      </c>
      <c r="Y369" s="5" t="s">
        <v>10734</v>
      </c>
      <c r="Z369" s="5"/>
      <c r="AA369" s="5"/>
      <c r="AB369" s="5" t="s">
        <v>10672</v>
      </c>
      <c r="AC369" s="5"/>
      <c r="AD369" s="5"/>
    </row>
    <row r="370" spans="1:30" x14ac:dyDescent="0.25">
      <c r="A370" t="s">
        <v>10667</v>
      </c>
      <c r="B370" s="148">
        <v>43646</v>
      </c>
      <c r="C370" s="148" t="s">
        <v>10736</v>
      </c>
      <c r="D370" s="5"/>
      <c r="E370" s="5" t="s">
        <v>1111</v>
      </c>
      <c r="F370" s="5" t="s">
        <v>10737</v>
      </c>
      <c r="G370" s="5" t="s">
        <v>274</v>
      </c>
      <c r="H370" s="145">
        <v>43626</v>
      </c>
      <c r="I370" s="148">
        <v>43696</v>
      </c>
      <c r="J370" s="5"/>
      <c r="K370" s="5" t="s">
        <v>249</v>
      </c>
      <c r="L370" s="149" t="s">
        <v>10670</v>
      </c>
      <c r="M370" s="5"/>
      <c r="N370" s="5"/>
      <c r="O370" s="5"/>
      <c r="P370" s="5"/>
      <c r="Q370" s="5"/>
      <c r="R370" s="5" t="s">
        <v>10667</v>
      </c>
      <c r="S370" s="148">
        <v>43671</v>
      </c>
      <c r="T370" s="5" t="s">
        <v>251</v>
      </c>
      <c r="U370" s="150">
        <v>1.2999999999999999E-2</v>
      </c>
      <c r="V370" s="150">
        <v>0.05</v>
      </c>
      <c r="W370" s="149" t="s">
        <v>259</v>
      </c>
      <c r="X370" s="148" t="s">
        <v>10657</v>
      </c>
      <c r="Y370" s="5" t="s">
        <v>10736</v>
      </c>
      <c r="Z370" s="5"/>
      <c r="AA370" s="5"/>
      <c r="AB370" s="5" t="s">
        <v>10672</v>
      </c>
      <c r="AC370" s="5"/>
      <c r="AD370" s="5"/>
    </row>
    <row r="371" spans="1:30" x14ac:dyDescent="0.25">
      <c r="A371" t="s">
        <v>10667</v>
      </c>
      <c r="B371" s="148">
        <v>43646</v>
      </c>
      <c r="C371" s="148" t="s">
        <v>10738</v>
      </c>
      <c r="D371" s="5"/>
      <c r="E371" s="5" t="s">
        <v>1111</v>
      </c>
      <c r="F371" s="5" t="s">
        <v>10739</v>
      </c>
      <c r="G371" s="5" t="s">
        <v>274</v>
      </c>
      <c r="H371" s="145">
        <v>43626</v>
      </c>
      <c r="I371" s="148">
        <v>43746</v>
      </c>
      <c r="J371" s="5"/>
      <c r="K371" s="5" t="s">
        <v>249</v>
      </c>
      <c r="L371" s="149" t="s">
        <v>10670</v>
      </c>
      <c r="M371" s="5"/>
      <c r="N371" s="5"/>
      <c r="O371" s="5"/>
      <c r="P371" s="5"/>
      <c r="Q371" s="5"/>
      <c r="R371" s="5" t="s">
        <v>10667</v>
      </c>
      <c r="S371" s="148">
        <v>43671</v>
      </c>
      <c r="T371" s="5" t="s">
        <v>251</v>
      </c>
      <c r="U371" s="150">
        <v>1.4E-2</v>
      </c>
      <c r="V371" s="150">
        <v>0.05</v>
      </c>
      <c r="W371" s="149" t="s">
        <v>259</v>
      </c>
      <c r="X371" s="148" t="s">
        <v>10657</v>
      </c>
      <c r="Y371" s="5" t="s">
        <v>10738</v>
      </c>
      <c r="Z371" s="5"/>
      <c r="AA371" s="5"/>
      <c r="AB371" s="5" t="s">
        <v>10672</v>
      </c>
      <c r="AC371" s="5"/>
      <c r="AD371" s="5"/>
    </row>
    <row r="372" spans="1:30" x14ac:dyDescent="0.25">
      <c r="A372" t="s">
        <v>10667</v>
      </c>
      <c r="B372" s="148">
        <v>43646</v>
      </c>
      <c r="C372" s="148" t="s">
        <v>10740</v>
      </c>
      <c r="D372" s="5"/>
      <c r="E372" s="5" t="s">
        <v>1111</v>
      </c>
      <c r="F372" s="5" t="s">
        <v>10741</v>
      </c>
      <c r="G372" s="5" t="s">
        <v>274</v>
      </c>
      <c r="H372" s="145">
        <v>43626</v>
      </c>
      <c r="I372" s="148">
        <v>43896</v>
      </c>
      <c r="J372" s="5"/>
      <c r="K372" s="5" t="s">
        <v>249</v>
      </c>
      <c r="L372" s="149" t="s">
        <v>10670</v>
      </c>
      <c r="M372" s="5"/>
      <c r="N372" s="5"/>
      <c r="O372" s="5"/>
      <c r="P372" s="5"/>
      <c r="Q372" s="5"/>
      <c r="R372" s="5" t="s">
        <v>10667</v>
      </c>
      <c r="S372" s="148">
        <v>43671</v>
      </c>
      <c r="T372" s="5" t="s">
        <v>251</v>
      </c>
      <c r="U372" s="150">
        <v>1.4999999999999999E-2</v>
      </c>
      <c r="V372" s="150">
        <v>4.2000000000000003E-2</v>
      </c>
      <c r="W372" s="149" t="s">
        <v>259</v>
      </c>
      <c r="X372" s="148" t="s">
        <v>10657</v>
      </c>
      <c r="Y372" s="5" t="s">
        <v>10740</v>
      </c>
      <c r="Z372" s="5"/>
      <c r="AA372" s="5"/>
      <c r="AB372" s="5" t="s">
        <v>10672</v>
      </c>
      <c r="AC372" s="5"/>
      <c r="AD372" s="5"/>
    </row>
    <row r="373" spans="1:30" x14ac:dyDescent="0.25">
      <c r="A373" t="s">
        <v>10667</v>
      </c>
      <c r="B373" s="144">
        <v>43646</v>
      </c>
      <c r="C373" s="144" t="s">
        <v>10742</v>
      </c>
      <c r="D373" s="5"/>
      <c r="E373" s="5" t="s">
        <v>1111</v>
      </c>
      <c r="F373" s="5" t="s">
        <v>10743</v>
      </c>
      <c r="G373" s="5" t="s">
        <v>274</v>
      </c>
      <c r="H373" s="145">
        <v>43626</v>
      </c>
      <c r="I373" s="144">
        <v>43706</v>
      </c>
      <c r="J373" s="5"/>
      <c r="K373" s="5" t="s">
        <v>249</v>
      </c>
      <c r="L373" s="46" t="s">
        <v>10670</v>
      </c>
      <c r="M373" s="5"/>
      <c r="N373" s="5"/>
      <c r="O373" s="5"/>
      <c r="P373" s="5"/>
      <c r="Q373" s="5"/>
      <c r="R373" s="5" t="s">
        <v>10667</v>
      </c>
      <c r="S373" s="144" t="s">
        <v>10657</v>
      </c>
      <c r="T373" s="5" t="s">
        <v>259</v>
      </c>
      <c r="U373" s="146">
        <v>1.6E-2</v>
      </c>
      <c r="V373" s="146">
        <v>4.3999999999999997E-2</v>
      </c>
      <c r="W373" s="147" t="s">
        <v>10671</v>
      </c>
      <c r="X373" s="144">
        <v>43671</v>
      </c>
      <c r="Y373" s="5" t="s">
        <v>10742</v>
      </c>
      <c r="Z373" s="5"/>
      <c r="AA373" s="5"/>
      <c r="AB373" s="5" t="s">
        <v>10672</v>
      </c>
      <c r="AC373" s="5"/>
      <c r="AD373" s="5"/>
    </row>
    <row r="374" spans="1:30" x14ac:dyDescent="0.25">
      <c r="A374" t="s">
        <v>10667</v>
      </c>
      <c r="B374" s="144">
        <v>43646</v>
      </c>
      <c r="C374" s="144" t="s">
        <v>10744</v>
      </c>
      <c r="D374" s="5"/>
      <c r="E374" s="5" t="s">
        <v>1111</v>
      </c>
      <c r="F374" s="5" t="s">
        <v>10745</v>
      </c>
      <c r="G374" s="5" t="s">
        <v>274</v>
      </c>
      <c r="H374" s="145">
        <v>43626</v>
      </c>
      <c r="I374" s="144">
        <v>43706</v>
      </c>
      <c r="J374" s="5"/>
      <c r="K374" s="5" t="s">
        <v>249</v>
      </c>
      <c r="L374" s="46" t="s">
        <v>10670</v>
      </c>
      <c r="M374" s="5"/>
      <c r="N374" s="5"/>
      <c r="O374" s="5"/>
      <c r="P374" s="5"/>
      <c r="Q374" s="5"/>
      <c r="R374" s="5" t="s">
        <v>10667</v>
      </c>
      <c r="S374" s="144" t="s">
        <v>10657</v>
      </c>
      <c r="T374" s="5" t="s">
        <v>259</v>
      </c>
      <c r="U374" s="146">
        <v>1.7000000000000001E-2</v>
      </c>
      <c r="V374" s="146">
        <v>4.8000000000000001E-2</v>
      </c>
      <c r="W374" s="147" t="s">
        <v>10671</v>
      </c>
      <c r="X374" s="144">
        <v>43706</v>
      </c>
      <c r="Y374" s="5" t="s">
        <v>10744</v>
      </c>
      <c r="Z374" s="5"/>
      <c r="AA374" s="5"/>
      <c r="AB374" s="5" t="s">
        <v>10672</v>
      </c>
      <c r="AC374" s="5"/>
      <c r="AD374" s="5"/>
    </row>
    <row r="375" spans="1:30" x14ac:dyDescent="0.25">
      <c r="A375" t="s">
        <v>10667</v>
      </c>
      <c r="B375" s="148">
        <v>43646</v>
      </c>
      <c r="C375" s="148" t="s">
        <v>10746</v>
      </c>
      <c r="D375" s="5"/>
      <c r="E375" s="5" t="s">
        <v>1111</v>
      </c>
      <c r="F375" s="5" t="s">
        <v>10747</v>
      </c>
      <c r="G375" s="5" t="s">
        <v>274</v>
      </c>
      <c r="H375" s="145">
        <v>43626</v>
      </c>
      <c r="I375" s="148">
        <v>43766</v>
      </c>
      <c r="J375" s="5"/>
      <c r="K375" s="5" t="s">
        <v>249</v>
      </c>
      <c r="L375" s="149" t="s">
        <v>10670</v>
      </c>
      <c r="M375" s="5"/>
      <c r="N375" s="5"/>
      <c r="O375" s="5"/>
      <c r="P375" s="5"/>
      <c r="Q375" s="5"/>
      <c r="R375" s="5" t="s">
        <v>10667</v>
      </c>
      <c r="S375" s="148">
        <v>43706</v>
      </c>
      <c r="T375" s="5" t="s">
        <v>251</v>
      </c>
      <c r="U375" s="150">
        <v>1.7999999999999999E-2</v>
      </c>
      <c r="V375" s="150">
        <v>5.2499999999999998E-2</v>
      </c>
      <c r="W375" s="149" t="s">
        <v>259</v>
      </c>
      <c r="X375" s="148" t="s">
        <v>10657</v>
      </c>
      <c r="Y375" s="5" t="s">
        <v>10746</v>
      </c>
      <c r="Z375" s="5"/>
      <c r="AA375" s="5"/>
      <c r="AB375" s="5" t="s">
        <v>10672</v>
      </c>
      <c r="AC375" s="5"/>
      <c r="AD375" s="5"/>
    </row>
    <row r="376" spans="1:30" x14ac:dyDescent="0.25">
      <c r="A376" t="s">
        <v>10667</v>
      </c>
      <c r="B376" s="148">
        <v>43646</v>
      </c>
      <c r="C376" s="148" t="s">
        <v>10748</v>
      </c>
      <c r="D376" s="5"/>
      <c r="E376" s="5" t="s">
        <v>1111</v>
      </c>
      <c r="F376" s="5" t="s">
        <v>10749</v>
      </c>
      <c r="G376" s="5" t="s">
        <v>274</v>
      </c>
      <c r="H376" s="145">
        <v>43626</v>
      </c>
      <c r="I376" s="148">
        <v>43886</v>
      </c>
      <c r="J376" s="5"/>
      <c r="K376" s="5" t="s">
        <v>249</v>
      </c>
      <c r="L376" s="149" t="s">
        <v>10670</v>
      </c>
      <c r="M376" s="5"/>
      <c r="N376" s="5"/>
      <c r="O376" s="5"/>
      <c r="P376" s="5"/>
      <c r="Q376" s="5"/>
      <c r="R376" s="5" t="s">
        <v>10667</v>
      </c>
      <c r="S376" s="148">
        <v>43706</v>
      </c>
      <c r="T376" s="5" t="s">
        <v>251</v>
      </c>
      <c r="U376" s="150">
        <v>1.9E-2</v>
      </c>
      <c r="V376" s="150">
        <v>3.2000000000000001E-2</v>
      </c>
      <c r="W376" s="149" t="s">
        <v>259</v>
      </c>
      <c r="X376" s="148" t="s">
        <v>10657</v>
      </c>
      <c r="Y376" s="5" t="s">
        <v>10748</v>
      </c>
      <c r="Z376" s="5"/>
      <c r="AA376" s="5"/>
      <c r="AB376" s="5" t="s">
        <v>10672</v>
      </c>
      <c r="AC376" s="5"/>
      <c r="AD376" s="5"/>
    </row>
    <row r="377" spans="1:30" x14ac:dyDescent="0.25">
      <c r="A377" t="s">
        <v>10667</v>
      </c>
      <c r="B377" s="144">
        <v>43646</v>
      </c>
      <c r="C377" s="144" t="s">
        <v>10750</v>
      </c>
      <c r="D377" s="5"/>
      <c r="E377" s="5" t="s">
        <v>1111</v>
      </c>
      <c r="F377" s="5" t="s">
        <v>10751</v>
      </c>
      <c r="G377" s="5" t="s">
        <v>274</v>
      </c>
      <c r="H377" s="145">
        <v>43626</v>
      </c>
      <c r="I377" s="144">
        <v>43766</v>
      </c>
      <c r="J377" s="5"/>
      <c r="K377" s="5" t="s">
        <v>249</v>
      </c>
      <c r="L377" s="46" t="s">
        <v>10670</v>
      </c>
      <c r="M377" s="5"/>
      <c r="N377" s="5"/>
      <c r="O377" s="5"/>
      <c r="P377" s="5"/>
      <c r="Q377" s="5"/>
      <c r="R377" s="5" t="s">
        <v>10667</v>
      </c>
      <c r="S377" s="144" t="s">
        <v>10657</v>
      </c>
      <c r="T377" s="5" t="s">
        <v>259</v>
      </c>
      <c r="U377" s="146">
        <v>2.1999999999999999E-2</v>
      </c>
      <c r="V377" s="146">
        <v>4.2999999999999997E-2</v>
      </c>
      <c r="W377" s="147" t="s">
        <v>10671</v>
      </c>
      <c r="X377" s="144">
        <v>43671</v>
      </c>
      <c r="Y377" s="5" t="s">
        <v>10750</v>
      </c>
      <c r="Z377" s="5"/>
      <c r="AA377" s="5"/>
      <c r="AB377" s="5" t="s">
        <v>10672</v>
      </c>
      <c r="AC377" s="5"/>
      <c r="AD377" s="5"/>
    </row>
    <row r="378" spans="1:30" x14ac:dyDescent="0.25">
      <c r="A378" t="s">
        <v>10667</v>
      </c>
      <c r="B378" s="144">
        <v>43646</v>
      </c>
      <c r="C378" s="144" t="s">
        <v>10752</v>
      </c>
      <c r="D378" s="5"/>
      <c r="E378" s="5" t="s">
        <v>1111</v>
      </c>
      <c r="F378" s="5" t="s">
        <v>10753</v>
      </c>
      <c r="G378" s="5" t="s">
        <v>274</v>
      </c>
      <c r="H378" s="145">
        <v>43626</v>
      </c>
      <c r="I378" s="144">
        <v>43766</v>
      </c>
      <c r="J378" s="5"/>
      <c r="K378" s="5" t="s">
        <v>249</v>
      </c>
      <c r="L378" s="46" t="s">
        <v>10670</v>
      </c>
      <c r="M378" s="5"/>
      <c r="N378" s="5"/>
      <c r="O378" s="5"/>
      <c r="P378" s="5"/>
      <c r="Q378" s="5"/>
      <c r="R378" s="5" t="s">
        <v>10667</v>
      </c>
      <c r="S378" s="144" t="s">
        <v>10657</v>
      </c>
      <c r="T378" s="5" t="s">
        <v>259</v>
      </c>
      <c r="U378" s="146">
        <v>2.3E-2</v>
      </c>
      <c r="V378" s="146">
        <v>5.5E-2</v>
      </c>
      <c r="W378" s="147" t="s">
        <v>10671</v>
      </c>
      <c r="X378" s="144">
        <v>43706</v>
      </c>
      <c r="Y378" s="5" t="s">
        <v>10752</v>
      </c>
      <c r="Z378" s="5"/>
      <c r="AA378" s="5"/>
      <c r="AB378" s="5" t="s">
        <v>10672</v>
      </c>
      <c r="AC378" s="5"/>
      <c r="AD378" s="5"/>
    </row>
    <row r="379" spans="1:30" x14ac:dyDescent="0.25">
      <c r="A379" t="s">
        <v>10667</v>
      </c>
      <c r="B379" s="144">
        <v>43646</v>
      </c>
      <c r="C379" s="144" t="s">
        <v>10754</v>
      </c>
      <c r="D379" s="5"/>
      <c r="E379" s="5" t="s">
        <v>1111</v>
      </c>
      <c r="F379" s="5" t="s">
        <v>10755</v>
      </c>
      <c r="G379" s="5" t="s">
        <v>274</v>
      </c>
      <c r="H379" s="145">
        <v>43626</v>
      </c>
      <c r="I379" s="144">
        <v>43766</v>
      </c>
      <c r="J379" s="5"/>
      <c r="K379" s="5" t="s">
        <v>249</v>
      </c>
      <c r="L379" s="46" t="s">
        <v>10670</v>
      </c>
      <c r="M379" s="5"/>
      <c r="N379" s="5"/>
      <c r="O379" s="5"/>
      <c r="P379" s="5"/>
      <c r="Q379" s="5"/>
      <c r="R379" s="5" t="s">
        <v>10667</v>
      </c>
      <c r="S379" s="144" t="s">
        <v>10657</v>
      </c>
      <c r="T379" s="5" t="s">
        <v>259</v>
      </c>
      <c r="U379" s="146">
        <v>2.4E-2</v>
      </c>
      <c r="V379" s="146">
        <v>3.2000000000000001E-2</v>
      </c>
      <c r="W379" s="147" t="s">
        <v>10671</v>
      </c>
      <c r="X379" s="144">
        <v>43766</v>
      </c>
      <c r="Y379" s="5" t="s">
        <v>10754</v>
      </c>
      <c r="Z379" s="5"/>
      <c r="AA379" s="5"/>
      <c r="AB379" s="5" t="s">
        <v>10672</v>
      </c>
      <c r="AC379" s="5"/>
      <c r="AD379" s="5"/>
    </row>
    <row r="380" spans="1:30" x14ac:dyDescent="0.25">
      <c r="A380" t="s">
        <v>10667</v>
      </c>
      <c r="B380" s="148">
        <v>43646</v>
      </c>
      <c r="C380" s="148" t="s">
        <v>10756</v>
      </c>
      <c r="D380" s="5"/>
      <c r="E380" s="5" t="s">
        <v>1111</v>
      </c>
      <c r="F380" s="5" t="s">
        <v>10757</v>
      </c>
      <c r="G380" s="5" t="s">
        <v>274</v>
      </c>
      <c r="H380" s="145">
        <v>43626</v>
      </c>
      <c r="I380" s="148">
        <v>43886</v>
      </c>
      <c r="J380" s="5"/>
      <c r="K380" s="5" t="s">
        <v>249</v>
      </c>
      <c r="L380" s="149" t="s">
        <v>10670</v>
      </c>
      <c r="M380" s="5"/>
      <c r="N380" s="5"/>
      <c r="O380" s="5"/>
      <c r="P380" s="5"/>
      <c r="Q380" s="5"/>
      <c r="R380" s="5" t="s">
        <v>10667</v>
      </c>
      <c r="S380" s="148">
        <v>43766</v>
      </c>
      <c r="T380" s="5" t="s">
        <v>251</v>
      </c>
      <c r="U380" s="150">
        <v>2.5000000000000001E-2</v>
      </c>
      <c r="V380" s="150">
        <v>5.3999999999999999E-2</v>
      </c>
      <c r="W380" s="149" t="s">
        <v>259</v>
      </c>
      <c r="X380" s="148" t="s">
        <v>10657</v>
      </c>
      <c r="Y380" s="5" t="s">
        <v>10756</v>
      </c>
      <c r="Z380" s="5"/>
      <c r="AA380" s="5"/>
      <c r="AB380" s="5" t="s">
        <v>10672</v>
      </c>
      <c r="AC380" s="5"/>
      <c r="AD380" s="5"/>
    </row>
    <row r="381" spans="1:30" x14ac:dyDescent="0.25">
      <c r="A381" t="s">
        <v>10667</v>
      </c>
      <c r="B381" s="144">
        <v>43646</v>
      </c>
      <c r="C381" s="144" t="s">
        <v>10758</v>
      </c>
      <c r="D381" s="5"/>
      <c r="E381" s="5" t="s">
        <v>1111</v>
      </c>
      <c r="F381" s="5" t="s">
        <v>10759</v>
      </c>
      <c r="G381" s="5" t="s">
        <v>274</v>
      </c>
      <c r="H381" s="145">
        <v>43626</v>
      </c>
      <c r="I381" s="144">
        <v>43886</v>
      </c>
      <c r="J381" s="5"/>
      <c r="K381" s="5" t="s">
        <v>249</v>
      </c>
      <c r="L381" s="46" t="s">
        <v>10670</v>
      </c>
      <c r="M381" s="5"/>
      <c r="N381" s="5"/>
      <c r="O381" s="5"/>
      <c r="P381" s="5"/>
      <c r="Q381" s="5"/>
      <c r="R381" s="5" t="s">
        <v>10667</v>
      </c>
      <c r="S381" s="144" t="s">
        <v>10657</v>
      </c>
      <c r="T381" s="5" t="s">
        <v>259</v>
      </c>
      <c r="U381" s="146">
        <v>2.5999999999999999E-2</v>
      </c>
      <c r="V381" s="146">
        <v>3.5999999999999997E-2</v>
      </c>
      <c r="W381" s="147" t="s">
        <v>10671</v>
      </c>
      <c r="X381" s="144">
        <v>43671</v>
      </c>
      <c r="Y381" s="5" t="s">
        <v>10758</v>
      </c>
      <c r="Z381" s="5"/>
      <c r="AA381" s="5"/>
      <c r="AB381" s="5" t="s">
        <v>10672</v>
      </c>
      <c r="AC381" s="5"/>
      <c r="AD381" s="5"/>
    </row>
    <row r="382" spans="1:30" x14ac:dyDescent="0.25">
      <c r="A382" t="s">
        <v>10667</v>
      </c>
      <c r="B382" s="144">
        <v>43646</v>
      </c>
      <c r="C382" s="144" t="s">
        <v>10760</v>
      </c>
      <c r="D382" s="5"/>
      <c r="E382" s="5" t="s">
        <v>1111</v>
      </c>
      <c r="F382" s="5" t="s">
        <v>10761</v>
      </c>
      <c r="G382" s="5" t="s">
        <v>274</v>
      </c>
      <c r="H382" s="145">
        <v>43626</v>
      </c>
      <c r="I382" s="144">
        <v>43886</v>
      </c>
      <c r="J382" s="5"/>
      <c r="K382" s="5" t="s">
        <v>249</v>
      </c>
      <c r="L382" s="46" t="s">
        <v>10670</v>
      </c>
      <c r="M382" s="5"/>
      <c r="N382" s="5"/>
      <c r="O382" s="5"/>
      <c r="P382" s="5"/>
      <c r="Q382" s="5"/>
      <c r="R382" s="5" t="s">
        <v>10667</v>
      </c>
      <c r="S382" s="144" t="s">
        <v>10657</v>
      </c>
      <c r="T382" s="5" t="s">
        <v>259</v>
      </c>
      <c r="U382" s="146">
        <v>2.7E-2</v>
      </c>
      <c r="V382" s="146">
        <v>3.9E-2</v>
      </c>
      <c r="W382" s="147" t="s">
        <v>10671</v>
      </c>
      <c r="X382" s="144">
        <v>43706</v>
      </c>
      <c r="Y382" s="5" t="s">
        <v>10760</v>
      </c>
      <c r="Z382" s="5"/>
      <c r="AA382" s="5"/>
      <c r="AB382" s="5" t="s">
        <v>10672</v>
      </c>
      <c r="AC382" s="5"/>
      <c r="AD382" s="5"/>
    </row>
    <row r="383" spans="1:30" x14ac:dyDescent="0.25">
      <c r="A383" t="s">
        <v>10667</v>
      </c>
      <c r="B383" s="144">
        <v>43646</v>
      </c>
      <c r="C383" s="144" t="s">
        <v>10762</v>
      </c>
      <c r="D383" s="5"/>
      <c r="E383" s="5" t="s">
        <v>1111</v>
      </c>
      <c r="F383" s="5" t="s">
        <v>10763</v>
      </c>
      <c r="G383" s="5" t="s">
        <v>274</v>
      </c>
      <c r="H383" s="145">
        <v>43626</v>
      </c>
      <c r="I383" s="144">
        <v>43886</v>
      </c>
      <c r="J383" s="5"/>
      <c r="K383" s="5" t="s">
        <v>249</v>
      </c>
      <c r="L383" s="46" t="s">
        <v>10670</v>
      </c>
      <c r="M383" s="5"/>
      <c r="N383" s="5"/>
      <c r="O383" s="5"/>
      <c r="P383" s="5"/>
      <c r="Q383" s="5"/>
      <c r="R383" s="5" t="s">
        <v>10667</v>
      </c>
      <c r="S383" s="144" t="s">
        <v>10657</v>
      </c>
      <c r="T383" s="5" t="s">
        <v>259</v>
      </c>
      <c r="U383" s="146">
        <v>2.8000000000000001E-2</v>
      </c>
      <c r="V383" s="146">
        <v>4.1000000000000002E-2</v>
      </c>
      <c r="W383" s="147" t="s">
        <v>10671</v>
      </c>
      <c r="X383" s="144">
        <v>43766</v>
      </c>
      <c r="Y383" s="5" t="s">
        <v>10762</v>
      </c>
      <c r="Z383" s="5"/>
      <c r="AA383" s="5"/>
      <c r="AB383" s="5" t="s">
        <v>10672</v>
      </c>
      <c r="AC383" s="5"/>
      <c r="AD383" s="5"/>
    </row>
    <row r="384" spans="1:30" x14ac:dyDescent="0.25">
      <c r="A384" t="s">
        <v>10667</v>
      </c>
      <c r="B384" s="144">
        <v>43646</v>
      </c>
      <c r="C384" s="144" t="s">
        <v>10764</v>
      </c>
      <c r="D384" s="5"/>
      <c r="E384" s="5" t="s">
        <v>1111</v>
      </c>
      <c r="F384" s="5" t="s">
        <v>10765</v>
      </c>
      <c r="G384" s="5" t="s">
        <v>274</v>
      </c>
      <c r="H384" s="145">
        <v>43626</v>
      </c>
      <c r="I384" s="144">
        <v>43886</v>
      </c>
      <c r="J384" s="5"/>
      <c r="K384" s="5" t="s">
        <v>249</v>
      </c>
      <c r="L384" s="46" t="s">
        <v>10670</v>
      </c>
      <c r="M384" s="5"/>
      <c r="N384" s="5"/>
      <c r="O384" s="5"/>
      <c r="P384" s="5"/>
      <c r="Q384" s="5"/>
      <c r="R384" s="5" t="s">
        <v>10667</v>
      </c>
      <c r="S384" s="144" t="s">
        <v>10657</v>
      </c>
      <c r="T384" s="5" t="s">
        <v>259</v>
      </c>
      <c r="U384" s="146">
        <v>2.9000000000000001E-2</v>
      </c>
      <c r="V384" s="146">
        <v>5.2999999999999999E-2</v>
      </c>
      <c r="W384" s="147" t="s">
        <v>10671</v>
      </c>
      <c r="X384" s="144">
        <v>43886</v>
      </c>
      <c r="Y384" s="5" t="s">
        <v>10764</v>
      </c>
      <c r="Z384" s="5"/>
      <c r="AA384" s="5"/>
      <c r="AB384" s="5" t="s">
        <v>10672</v>
      </c>
      <c r="AC384" s="5"/>
      <c r="AD384" s="5"/>
    </row>
    <row r="385" spans="1:30" x14ac:dyDescent="0.25">
      <c r="A385" t="s">
        <v>10667</v>
      </c>
      <c r="B385" s="144">
        <v>43646</v>
      </c>
      <c r="C385" s="144" t="s">
        <v>10766</v>
      </c>
      <c r="D385" s="5"/>
      <c r="E385" s="5" t="s">
        <v>1111</v>
      </c>
      <c r="F385" s="5" t="s">
        <v>10767</v>
      </c>
      <c r="G385" s="5" t="s">
        <v>274</v>
      </c>
      <c r="H385" s="145">
        <v>43626</v>
      </c>
      <c r="I385" s="144">
        <v>43671</v>
      </c>
      <c r="J385" s="5"/>
      <c r="K385" s="5" t="s">
        <v>249</v>
      </c>
      <c r="L385" s="46" t="s">
        <v>10670</v>
      </c>
      <c r="M385" s="5"/>
      <c r="N385" s="5"/>
      <c r="O385" s="5"/>
      <c r="P385" s="5"/>
      <c r="Q385" s="5"/>
      <c r="R385" s="5" t="s">
        <v>10667</v>
      </c>
      <c r="S385" s="144" t="s">
        <v>10657</v>
      </c>
      <c r="T385" s="5" t="s">
        <v>259</v>
      </c>
      <c r="U385" s="146">
        <v>1.2E-2</v>
      </c>
      <c r="V385" s="146">
        <v>2.1000000000000001E-2</v>
      </c>
      <c r="W385" s="147" t="s">
        <v>10671</v>
      </c>
      <c r="X385" s="144">
        <v>43671</v>
      </c>
      <c r="Y385" s="5" t="s">
        <v>10766</v>
      </c>
      <c r="Z385" s="5"/>
      <c r="AA385" s="5"/>
      <c r="AB385" s="5" t="s">
        <v>10672</v>
      </c>
      <c r="AC385" s="5"/>
      <c r="AD385" s="5"/>
    </row>
    <row r="386" spans="1:30" x14ac:dyDescent="0.25">
      <c r="A386" t="s">
        <v>10667</v>
      </c>
      <c r="B386" s="148">
        <v>43646</v>
      </c>
      <c r="C386" s="148" t="s">
        <v>10768</v>
      </c>
      <c r="D386" s="5"/>
      <c r="E386" s="5" t="s">
        <v>1111</v>
      </c>
      <c r="F386" s="5" t="s">
        <v>10769</v>
      </c>
      <c r="G386" s="5" t="s">
        <v>274</v>
      </c>
      <c r="H386" s="145">
        <v>43626</v>
      </c>
      <c r="I386" s="148">
        <v>43696</v>
      </c>
      <c r="J386" s="5"/>
      <c r="K386" s="5" t="s">
        <v>249</v>
      </c>
      <c r="L386" s="149" t="s">
        <v>10670</v>
      </c>
      <c r="M386" s="5"/>
      <c r="N386" s="5"/>
      <c r="O386" s="5"/>
      <c r="P386" s="5"/>
      <c r="Q386" s="5"/>
      <c r="R386" s="5" t="s">
        <v>10667</v>
      </c>
      <c r="S386" s="148">
        <v>43671</v>
      </c>
      <c r="T386" s="5" t="s">
        <v>251</v>
      </c>
      <c r="U386" s="150">
        <v>1.2999999999999999E-2</v>
      </c>
      <c r="V386" s="150">
        <v>2.1999999999999999E-2</v>
      </c>
      <c r="W386" s="149" t="s">
        <v>259</v>
      </c>
      <c r="X386" s="148" t="s">
        <v>10657</v>
      </c>
      <c r="Y386" s="5" t="s">
        <v>10768</v>
      </c>
      <c r="Z386" s="5"/>
      <c r="AA386" s="5"/>
      <c r="AB386" s="5" t="s">
        <v>10672</v>
      </c>
      <c r="AC386" s="5"/>
      <c r="AD386" s="5"/>
    </row>
    <row r="387" spans="1:30" x14ac:dyDescent="0.25">
      <c r="A387" t="s">
        <v>10667</v>
      </c>
      <c r="B387" s="148">
        <v>43646</v>
      </c>
      <c r="C387" s="148" t="s">
        <v>10770</v>
      </c>
      <c r="D387" s="5"/>
      <c r="E387" s="5" t="s">
        <v>1111</v>
      </c>
      <c r="F387" s="5" t="s">
        <v>10771</v>
      </c>
      <c r="G387" s="5" t="s">
        <v>274</v>
      </c>
      <c r="H387" s="145">
        <v>43626</v>
      </c>
      <c r="I387" s="148">
        <v>43746</v>
      </c>
      <c r="J387" s="5"/>
      <c r="K387" s="5" t="s">
        <v>249</v>
      </c>
      <c r="L387" s="149" t="s">
        <v>10670</v>
      </c>
      <c r="M387" s="5"/>
      <c r="N387" s="5"/>
      <c r="O387" s="5"/>
      <c r="P387" s="5"/>
      <c r="Q387" s="5"/>
      <c r="R387" s="5" t="s">
        <v>10667</v>
      </c>
      <c r="S387" s="148">
        <v>43671</v>
      </c>
      <c r="T387" s="5" t="s">
        <v>251</v>
      </c>
      <c r="U387" s="150">
        <v>1.4E-2</v>
      </c>
      <c r="V387" s="150">
        <v>2.3E-2</v>
      </c>
      <c r="W387" s="149" t="s">
        <v>259</v>
      </c>
      <c r="X387" s="148" t="s">
        <v>10657</v>
      </c>
      <c r="Y387" s="5" t="s">
        <v>10770</v>
      </c>
      <c r="Z387" s="5"/>
      <c r="AA387" s="5"/>
      <c r="AB387" s="5" t="s">
        <v>10672</v>
      </c>
      <c r="AC387" s="5"/>
      <c r="AD387" s="5"/>
    </row>
    <row r="388" spans="1:30" x14ac:dyDescent="0.25">
      <c r="A388" t="s">
        <v>10667</v>
      </c>
      <c r="B388" s="148">
        <v>43646</v>
      </c>
      <c r="C388" s="148" t="s">
        <v>10772</v>
      </c>
      <c r="D388" s="5"/>
      <c r="E388" s="5" t="s">
        <v>1111</v>
      </c>
      <c r="F388" s="5" t="s">
        <v>10773</v>
      </c>
      <c r="G388" s="5" t="s">
        <v>274</v>
      </c>
      <c r="H388" s="145">
        <v>43626</v>
      </c>
      <c r="I388" s="148">
        <v>43896</v>
      </c>
      <c r="J388" s="5"/>
      <c r="K388" s="5" t="s">
        <v>249</v>
      </c>
      <c r="L388" s="149" t="s">
        <v>10670</v>
      </c>
      <c r="M388" s="5"/>
      <c r="N388" s="5"/>
      <c r="O388" s="5"/>
      <c r="P388" s="5"/>
      <c r="Q388" s="5"/>
      <c r="R388" s="5" t="s">
        <v>10667</v>
      </c>
      <c r="S388" s="148">
        <v>43671</v>
      </c>
      <c r="T388" s="5" t="s">
        <v>251</v>
      </c>
      <c r="U388" s="150">
        <v>1.4999999999999999E-2</v>
      </c>
      <c r="V388" s="150">
        <v>2.4E-2</v>
      </c>
      <c r="W388" s="149" t="s">
        <v>259</v>
      </c>
      <c r="X388" s="148" t="s">
        <v>10657</v>
      </c>
      <c r="Y388" s="5" t="s">
        <v>10772</v>
      </c>
      <c r="Z388" s="5"/>
      <c r="AA388" s="5"/>
      <c r="AB388" s="5" t="s">
        <v>10672</v>
      </c>
      <c r="AC388" s="5"/>
      <c r="AD388" s="5"/>
    </row>
    <row r="389" spans="1:30" x14ac:dyDescent="0.25">
      <c r="A389" t="s">
        <v>10667</v>
      </c>
      <c r="B389" s="144">
        <v>43646</v>
      </c>
      <c r="C389" s="144" t="s">
        <v>10774</v>
      </c>
      <c r="D389" s="5"/>
      <c r="E389" s="5" t="s">
        <v>1111</v>
      </c>
      <c r="F389" s="5" t="s">
        <v>10775</v>
      </c>
      <c r="G389" s="5" t="s">
        <v>274</v>
      </c>
      <c r="H389" s="145">
        <v>43626</v>
      </c>
      <c r="I389" s="144">
        <v>43706</v>
      </c>
      <c r="J389" s="5"/>
      <c r="K389" s="5" t="s">
        <v>249</v>
      </c>
      <c r="L389" s="46" t="s">
        <v>10670</v>
      </c>
      <c r="M389" s="5"/>
      <c r="N389" s="5"/>
      <c r="O389" s="5"/>
      <c r="P389" s="5"/>
      <c r="Q389" s="5"/>
      <c r="R389" s="5" t="s">
        <v>10667</v>
      </c>
      <c r="S389" s="144" t="s">
        <v>10657</v>
      </c>
      <c r="T389" s="5" t="s">
        <v>259</v>
      </c>
      <c r="U389" s="146">
        <v>1.6E-2</v>
      </c>
      <c r="V389" s="146">
        <v>2.5000000000000001E-2</v>
      </c>
      <c r="W389" s="147" t="s">
        <v>10671</v>
      </c>
      <c r="X389" s="144">
        <v>43671</v>
      </c>
      <c r="Y389" s="5" t="s">
        <v>10774</v>
      </c>
      <c r="Z389" s="5"/>
      <c r="AA389" s="5"/>
      <c r="AB389" s="5" t="s">
        <v>10672</v>
      </c>
      <c r="AC389" s="5"/>
      <c r="AD389" s="5"/>
    </row>
    <row r="390" spans="1:30" x14ac:dyDescent="0.25">
      <c r="A390" t="s">
        <v>10667</v>
      </c>
      <c r="B390" s="144">
        <v>43646</v>
      </c>
      <c r="C390" s="144" t="s">
        <v>10776</v>
      </c>
      <c r="D390" s="5"/>
      <c r="E390" s="5" t="s">
        <v>1111</v>
      </c>
      <c r="F390" s="5" t="s">
        <v>10777</v>
      </c>
      <c r="G390" s="5" t="s">
        <v>274</v>
      </c>
      <c r="H390" s="145">
        <v>43626</v>
      </c>
      <c r="I390" s="144">
        <v>43706</v>
      </c>
      <c r="J390" s="5"/>
      <c r="K390" s="5" t="s">
        <v>249</v>
      </c>
      <c r="L390" s="46" t="s">
        <v>10670</v>
      </c>
      <c r="M390" s="5"/>
      <c r="N390" s="5"/>
      <c r="O390" s="5"/>
      <c r="P390" s="5"/>
      <c r="Q390" s="5"/>
      <c r="R390" s="5" t="s">
        <v>10667</v>
      </c>
      <c r="S390" s="144" t="s">
        <v>10657</v>
      </c>
      <c r="T390" s="5" t="s">
        <v>259</v>
      </c>
      <c r="U390" s="146">
        <v>1.7000000000000001E-2</v>
      </c>
      <c r="V390" s="146">
        <v>2.5999999999999999E-2</v>
      </c>
      <c r="W390" s="147" t="s">
        <v>10671</v>
      </c>
      <c r="X390" s="144">
        <v>43706</v>
      </c>
      <c r="Y390" s="5" t="s">
        <v>10776</v>
      </c>
      <c r="Z390" s="5"/>
      <c r="AA390" s="5"/>
      <c r="AB390" s="5" t="s">
        <v>10672</v>
      </c>
      <c r="AC390" s="5"/>
      <c r="AD390" s="5"/>
    </row>
    <row r="391" spans="1:30" x14ac:dyDescent="0.25">
      <c r="A391" t="s">
        <v>10667</v>
      </c>
      <c r="B391" s="148">
        <v>43646</v>
      </c>
      <c r="C391" s="148" t="s">
        <v>10778</v>
      </c>
      <c r="D391" s="5"/>
      <c r="E391" s="5" t="s">
        <v>1111</v>
      </c>
      <c r="F391" s="5" t="s">
        <v>10779</v>
      </c>
      <c r="G391" s="5" t="s">
        <v>274</v>
      </c>
      <c r="H391" s="145">
        <v>43626</v>
      </c>
      <c r="I391" s="148">
        <v>43766</v>
      </c>
      <c r="J391" s="5"/>
      <c r="K391" s="5" t="s">
        <v>249</v>
      </c>
      <c r="L391" s="149" t="s">
        <v>10670</v>
      </c>
      <c r="M391" s="5"/>
      <c r="N391" s="5"/>
      <c r="O391" s="5"/>
      <c r="P391" s="5"/>
      <c r="Q391" s="5"/>
      <c r="R391" s="5" t="s">
        <v>10667</v>
      </c>
      <c r="S391" s="148">
        <v>43706</v>
      </c>
      <c r="T391" s="5" t="s">
        <v>251</v>
      </c>
      <c r="U391" s="150">
        <v>1.7999999999999999E-2</v>
      </c>
      <c r="V391" s="150">
        <v>2.7E-2</v>
      </c>
      <c r="W391" s="149" t="s">
        <v>259</v>
      </c>
      <c r="X391" s="148" t="s">
        <v>10657</v>
      </c>
      <c r="Y391" s="5" t="s">
        <v>10778</v>
      </c>
      <c r="Z391" s="5"/>
      <c r="AA391" s="5"/>
      <c r="AB391" s="5" t="s">
        <v>10672</v>
      </c>
      <c r="AC391" s="5"/>
      <c r="AD391" s="5"/>
    </row>
    <row r="392" spans="1:30" x14ac:dyDescent="0.25">
      <c r="A392" t="s">
        <v>10667</v>
      </c>
      <c r="B392" s="148">
        <v>43646</v>
      </c>
      <c r="C392" s="148" t="s">
        <v>10780</v>
      </c>
      <c r="D392" s="5"/>
      <c r="E392" s="5" t="s">
        <v>1111</v>
      </c>
      <c r="F392" s="5" t="s">
        <v>10781</v>
      </c>
      <c r="G392" s="5" t="s">
        <v>274</v>
      </c>
      <c r="H392" s="145">
        <v>43626</v>
      </c>
      <c r="I392" s="148">
        <v>43886</v>
      </c>
      <c r="J392" s="5"/>
      <c r="K392" s="5" t="s">
        <v>249</v>
      </c>
      <c r="L392" s="149" t="s">
        <v>10670</v>
      </c>
      <c r="M392" s="5"/>
      <c r="N392" s="5"/>
      <c r="O392" s="5"/>
      <c r="P392" s="5"/>
      <c r="Q392" s="5"/>
      <c r="R392" s="5" t="s">
        <v>10667</v>
      </c>
      <c r="S392" s="148">
        <v>43706</v>
      </c>
      <c r="T392" s="5" t="s">
        <v>251</v>
      </c>
      <c r="U392" s="150">
        <v>1.9E-2</v>
      </c>
      <c r="V392" s="150">
        <v>2.8000000000000001E-2</v>
      </c>
      <c r="W392" s="149" t="s">
        <v>259</v>
      </c>
      <c r="X392" s="148" t="s">
        <v>10657</v>
      </c>
      <c r="Y392" s="5" t="s">
        <v>10780</v>
      </c>
      <c r="Z392" s="5"/>
      <c r="AA392" s="5"/>
      <c r="AB392" s="5" t="s">
        <v>10672</v>
      </c>
      <c r="AC392" s="5"/>
      <c r="AD392" s="5"/>
    </row>
    <row r="393" spans="1:30" x14ac:dyDescent="0.25">
      <c r="A393" t="s">
        <v>10667</v>
      </c>
      <c r="B393" s="144">
        <v>43646</v>
      </c>
      <c r="C393" s="144" t="s">
        <v>10782</v>
      </c>
      <c r="D393" s="5"/>
      <c r="E393" s="5" t="s">
        <v>1111</v>
      </c>
      <c r="F393" s="5" t="s">
        <v>10783</v>
      </c>
      <c r="G393" s="5" t="s">
        <v>274</v>
      </c>
      <c r="H393" s="145">
        <v>43626</v>
      </c>
      <c r="I393" s="144">
        <v>43766</v>
      </c>
      <c r="J393" s="5"/>
      <c r="K393" s="5" t="s">
        <v>249</v>
      </c>
      <c r="L393" s="46" t="s">
        <v>10670</v>
      </c>
      <c r="M393" s="5"/>
      <c r="N393" s="5"/>
      <c r="O393" s="5"/>
      <c r="P393" s="5"/>
      <c r="Q393" s="5"/>
      <c r="R393" s="5" t="s">
        <v>10667</v>
      </c>
      <c r="S393" s="144" t="s">
        <v>10657</v>
      </c>
      <c r="T393" s="5" t="s">
        <v>259</v>
      </c>
      <c r="U393" s="146">
        <v>2.1999999999999999E-2</v>
      </c>
      <c r="V393" s="146">
        <v>2.9000000000000001E-2</v>
      </c>
      <c r="W393" s="147" t="s">
        <v>10671</v>
      </c>
      <c r="X393" s="144">
        <v>43671</v>
      </c>
      <c r="Y393" s="5" t="s">
        <v>10782</v>
      </c>
      <c r="Z393" s="5"/>
      <c r="AA393" s="5"/>
      <c r="AB393" s="5" t="s">
        <v>10672</v>
      </c>
      <c r="AC393" s="5"/>
      <c r="AD393" s="5"/>
    </row>
    <row r="394" spans="1:30" x14ac:dyDescent="0.25">
      <c r="A394" t="s">
        <v>10667</v>
      </c>
      <c r="B394" s="144">
        <v>43646</v>
      </c>
      <c r="C394" s="144" t="s">
        <v>10784</v>
      </c>
      <c r="D394" s="5"/>
      <c r="E394" s="5" t="s">
        <v>1111</v>
      </c>
      <c r="F394" s="5" t="s">
        <v>10785</v>
      </c>
      <c r="G394" s="5" t="s">
        <v>274</v>
      </c>
      <c r="H394" s="145">
        <v>43626</v>
      </c>
      <c r="I394" s="144">
        <v>43766</v>
      </c>
      <c r="J394" s="5"/>
      <c r="K394" s="5" t="s">
        <v>249</v>
      </c>
      <c r="L394" s="46" t="s">
        <v>10670</v>
      </c>
      <c r="M394" s="5"/>
      <c r="N394" s="5"/>
      <c r="O394" s="5"/>
      <c r="P394" s="5"/>
      <c r="Q394" s="5"/>
      <c r="R394" s="5" t="s">
        <v>10667</v>
      </c>
      <c r="S394" s="144" t="s">
        <v>10657</v>
      </c>
      <c r="T394" s="5" t="s">
        <v>259</v>
      </c>
      <c r="U394" s="146">
        <v>2.3E-2</v>
      </c>
      <c r="V394" s="146">
        <v>1.17E-2</v>
      </c>
      <c r="W394" s="147" t="s">
        <v>10671</v>
      </c>
      <c r="X394" s="144">
        <v>43706</v>
      </c>
      <c r="Y394" s="5" t="s">
        <v>10784</v>
      </c>
      <c r="Z394" s="5"/>
      <c r="AA394" s="5"/>
      <c r="AB394" s="5" t="s">
        <v>10672</v>
      </c>
      <c r="AC394" s="5"/>
      <c r="AD394" s="5"/>
    </row>
    <row r="395" spans="1:30" x14ac:dyDescent="0.25">
      <c r="A395" t="s">
        <v>10667</v>
      </c>
      <c r="B395" s="144">
        <v>43646</v>
      </c>
      <c r="C395" s="144" t="s">
        <v>10786</v>
      </c>
      <c r="D395" s="5"/>
      <c r="E395" s="5" t="s">
        <v>1111</v>
      </c>
      <c r="F395" s="5" t="s">
        <v>10787</v>
      </c>
      <c r="G395" s="5" t="s">
        <v>274</v>
      </c>
      <c r="H395" s="145">
        <v>43626</v>
      </c>
      <c r="I395" s="144">
        <v>43766</v>
      </c>
      <c r="J395" s="5"/>
      <c r="K395" s="5" t="s">
        <v>249</v>
      </c>
      <c r="L395" s="46" t="s">
        <v>10670</v>
      </c>
      <c r="M395" s="5"/>
      <c r="N395" s="5"/>
      <c r="O395" s="5"/>
      <c r="P395" s="5"/>
      <c r="Q395" s="5"/>
      <c r="R395" s="5" t="s">
        <v>10667</v>
      </c>
      <c r="S395" s="144" t="s">
        <v>10657</v>
      </c>
      <c r="T395" s="5" t="s">
        <v>259</v>
      </c>
      <c r="U395" s="146">
        <v>2.4E-2</v>
      </c>
      <c r="V395" s="146">
        <v>1.2E-2</v>
      </c>
      <c r="W395" s="147" t="s">
        <v>10671</v>
      </c>
      <c r="X395" s="144">
        <v>43766</v>
      </c>
      <c r="Y395" s="5" t="s">
        <v>10786</v>
      </c>
      <c r="Z395" s="5"/>
      <c r="AA395" s="5"/>
      <c r="AB395" s="5" t="s">
        <v>10672</v>
      </c>
      <c r="AC395" s="5"/>
      <c r="AD395" s="5"/>
    </row>
    <row r="396" spans="1:30" x14ac:dyDescent="0.25">
      <c r="A396" t="s">
        <v>10667</v>
      </c>
      <c r="B396" s="148">
        <v>43646</v>
      </c>
      <c r="C396" s="148" t="s">
        <v>10788</v>
      </c>
      <c r="D396" s="5"/>
      <c r="E396" s="5" t="s">
        <v>1111</v>
      </c>
      <c r="F396" s="5" t="s">
        <v>10789</v>
      </c>
      <c r="G396" s="5" t="s">
        <v>274</v>
      </c>
      <c r="H396" s="145">
        <v>43626</v>
      </c>
      <c r="I396" s="148">
        <v>43886</v>
      </c>
      <c r="J396" s="5"/>
      <c r="K396" s="5" t="s">
        <v>249</v>
      </c>
      <c r="L396" s="149" t="s">
        <v>10670</v>
      </c>
      <c r="M396" s="5"/>
      <c r="N396" s="5"/>
      <c r="O396" s="5"/>
      <c r="P396" s="5"/>
      <c r="Q396" s="5"/>
      <c r="R396" s="5" t="s">
        <v>10667</v>
      </c>
      <c r="S396" s="148">
        <v>43766</v>
      </c>
      <c r="T396" s="5" t="s">
        <v>251</v>
      </c>
      <c r="U396" s="150">
        <v>2.5000000000000001E-2</v>
      </c>
      <c r="V396" s="150">
        <v>1.2999999999999999E-2</v>
      </c>
      <c r="W396" s="149" t="s">
        <v>259</v>
      </c>
      <c r="X396" s="148" t="s">
        <v>10657</v>
      </c>
      <c r="Y396" s="5" t="s">
        <v>10788</v>
      </c>
      <c r="Z396" s="5"/>
      <c r="AA396" s="5"/>
      <c r="AB396" s="5" t="s">
        <v>10672</v>
      </c>
      <c r="AC396" s="5"/>
      <c r="AD396" s="5"/>
    </row>
    <row r="397" spans="1:30" x14ac:dyDescent="0.25">
      <c r="A397" t="s">
        <v>10667</v>
      </c>
      <c r="B397" s="144">
        <v>43646</v>
      </c>
      <c r="C397" s="144" t="s">
        <v>10790</v>
      </c>
      <c r="D397" s="5"/>
      <c r="E397" s="5" t="s">
        <v>1111</v>
      </c>
      <c r="F397" s="5" t="s">
        <v>10791</v>
      </c>
      <c r="G397" s="5" t="s">
        <v>274</v>
      </c>
      <c r="H397" s="145">
        <v>43626</v>
      </c>
      <c r="I397" s="144">
        <v>43886</v>
      </c>
      <c r="J397" s="5"/>
      <c r="K397" s="5" t="s">
        <v>249</v>
      </c>
      <c r="L397" s="46" t="s">
        <v>10670</v>
      </c>
      <c r="M397" s="5"/>
      <c r="N397" s="5"/>
      <c r="O397" s="5"/>
      <c r="P397" s="5"/>
      <c r="Q397" s="5"/>
      <c r="R397" s="5" t="s">
        <v>10667</v>
      </c>
      <c r="S397" s="144" t="s">
        <v>10657</v>
      </c>
      <c r="T397" s="5" t="s">
        <v>259</v>
      </c>
      <c r="U397" s="146">
        <v>2.5999999999999999E-2</v>
      </c>
      <c r="V397" s="146">
        <v>1.4E-2</v>
      </c>
      <c r="W397" s="147" t="s">
        <v>10671</v>
      </c>
      <c r="X397" s="144">
        <v>43671</v>
      </c>
      <c r="Y397" s="5" t="s">
        <v>10790</v>
      </c>
      <c r="Z397" s="5"/>
      <c r="AA397" s="5"/>
      <c r="AB397" s="5" t="s">
        <v>10672</v>
      </c>
      <c r="AC397" s="5"/>
      <c r="AD397" s="5"/>
    </row>
    <row r="398" spans="1:30" x14ac:dyDescent="0.25">
      <c r="A398" t="s">
        <v>10667</v>
      </c>
      <c r="B398" s="144">
        <v>43646</v>
      </c>
      <c r="C398" s="144" t="s">
        <v>10792</v>
      </c>
      <c r="D398" s="5"/>
      <c r="E398" s="5" t="s">
        <v>1111</v>
      </c>
      <c r="F398" s="5" t="s">
        <v>10793</v>
      </c>
      <c r="G398" s="5" t="s">
        <v>274</v>
      </c>
      <c r="H398" s="145">
        <v>43626</v>
      </c>
      <c r="I398" s="144">
        <v>43886</v>
      </c>
      <c r="J398" s="5"/>
      <c r="K398" s="5" t="s">
        <v>249</v>
      </c>
      <c r="L398" s="46" t="s">
        <v>10670</v>
      </c>
      <c r="M398" s="5"/>
      <c r="N398" s="5"/>
      <c r="O398" s="5"/>
      <c r="P398" s="5"/>
      <c r="Q398" s="5"/>
      <c r="R398" s="5" t="s">
        <v>10667</v>
      </c>
      <c r="S398" s="144" t="s">
        <v>10657</v>
      </c>
      <c r="T398" s="5" t="s">
        <v>259</v>
      </c>
      <c r="U398" s="146">
        <v>2.7E-2</v>
      </c>
      <c r="V398" s="146">
        <v>1.4999999999999999E-2</v>
      </c>
      <c r="W398" s="147" t="s">
        <v>10671</v>
      </c>
      <c r="X398" s="144">
        <v>43706</v>
      </c>
      <c r="Y398" s="5" t="s">
        <v>10792</v>
      </c>
      <c r="Z398" s="5"/>
      <c r="AA398" s="5"/>
      <c r="AB398" s="5" t="s">
        <v>10672</v>
      </c>
      <c r="AC398" s="5"/>
      <c r="AD398" s="5"/>
    </row>
    <row r="399" spans="1:30" x14ac:dyDescent="0.25">
      <c r="A399" t="s">
        <v>10667</v>
      </c>
      <c r="B399" s="144">
        <v>43646</v>
      </c>
      <c r="C399" s="144" t="s">
        <v>10794</v>
      </c>
      <c r="D399" s="5"/>
      <c r="E399" s="5" t="s">
        <v>1111</v>
      </c>
      <c r="F399" s="5" t="s">
        <v>10795</v>
      </c>
      <c r="G399" s="5" t="s">
        <v>274</v>
      </c>
      <c r="H399" s="145">
        <v>43626</v>
      </c>
      <c r="I399" s="144">
        <v>43886</v>
      </c>
      <c r="J399" s="5"/>
      <c r="K399" s="5" t="s">
        <v>249</v>
      </c>
      <c r="L399" s="46" t="s">
        <v>10670</v>
      </c>
      <c r="M399" s="5"/>
      <c r="N399" s="5"/>
      <c r="O399" s="5"/>
      <c r="P399" s="5"/>
      <c r="Q399" s="5"/>
      <c r="R399" s="5" t="s">
        <v>10667</v>
      </c>
      <c r="S399" s="144" t="s">
        <v>10657</v>
      </c>
      <c r="T399" s="5" t="s">
        <v>259</v>
      </c>
      <c r="U399" s="146">
        <v>2.8000000000000001E-2</v>
      </c>
      <c r="V399" s="146">
        <v>1.6E-2</v>
      </c>
      <c r="W399" s="147" t="s">
        <v>10671</v>
      </c>
      <c r="X399" s="144">
        <v>43766</v>
      </c>
      <c r="Y399" s="5" t="s">
        <v>10794</v>
      </c>
      <c r="Z399" s="5"/>
      <c r="AA399" s="5"/>
      <c r="AB399" s="5" t="s">
        <v>10672</v>
      </c>
      <c r="AC399" s="5"/>
      <c r="AD399" s="5"/>
    </row>
    <row r="400" spans="1:30" x14ac:dyDescent="0.25">
      <c r="A400" t="s">
        <v>10667</v>
      </c>
      <c r="B400" s="144">
        <v>43646</v>
      </c>
      <c r="C400" s="144" t="s">
        <v>10796</v>
      </c>
      <c r="D400" s="5"/>
      <c r="E400" s="5" t="s">
        <v>1111</v>
      </c>
      <c r="F400" s="5" t="s">
        <v>10797</v>
      </c>
      <c r="G400" s="5" t="s">
        <v>274</v>
      </c>
      <c r="H400" s="145">
        <v>43626</v>
      </c>
      <c r="I400" s="144">
        <v>43886</v>
      </c>
      <c r="J400" s="5"/>
      <c r="K400" s="5" t="s">
        <v>249</v>
      </c>
      <c r="L400" s="46" t="s">
        <v>10670</v>
      </c>
      <c r="M400" s="5"/>
      <c r="N400" s="5"/>
      <c r="O400" s="5"/>
      <c r="P400" s="5"/>
      <c r="Q400" s="5"/>
      <c r="R400" s="5" t="s">
        <v>10667</v>
      </c>
      <c r="S400" s="144" t="s">
        <v>10657</v>
      </c>
      <c r="T400" s="5" t="s">
        <v>259</v>
      </c>
      <c r="U400" s="146">
        <v>2.9000000000000001E-2</v>
      </c>
      <c r="V400" s="146">
        <v>1.7000000000000001E-2</v>
      </c>
      <c r="W400" s="147" t="s">
        <v>10671</v>
      </c>
      <c r="X400" s="144">
        <v>43886</v>
      </c>
      <c r="Y400" s="5" t="s">
        <v>10796</v>
      </c>
      <c r="Z400" s="5"/>
      <c r="AA400" s="5"/>
      <c r="AB400" s="5" t="s">
        <v>10672</v>
      </c>
      <c r="AC400" s="5"/>
      <c r="AD400" s="5"/>
    </row>
    <row r="401" spans="1:30" x14ac:dyDescent="0.25">
      <c r="A401" t="s">
        <v>10667</v>
      </c>
      <c r="B401" s="148">
        <v>43646</v>
      </c>
      <c r="C401" s="144" t="s">
        <v>10798</v>
      </c>
      <c r="D401" s="5"/>
      <c r="E401" s="5" t="s">
        <v>1111</v>
      </c>
      <c r="F401" s="5" t="s">
        <v>10422</v>
      </c>
      <c r="G401" s="5" t="s">
        <v>274</v>
      </c>
      <c r="H401" s="145">
        <v>43626</v>
      </c>
      <c r="I401" s="151">
        <v>43696</v>
      </c>
      <c r="J401" s="5"/>
      <c r="K401" s="5" t="s">
        <v>249</v>
      </c>
      <c r="L401" s="149" t="s">
        <v>10670</v>
      </c>
      <c r="M401" s="5"/>
      <c r="N401" s="5"/>
      <c r="O401" s="5"/>
      <c r="P401" s="5"/>
      <c r="Q401" s="5"/>
      <c r="R401" s="5" t="s">
        <v>10667</v>
      </c>
      <c r="S401" s="148">
        <v>43671</v>
      </c>
      <c r="T401" s="5" t="s">
        <v>251</v>
      </c>
      <c r="U401" s="150">
        <v>0.05</v>
      </c>
      <c r="V401" s="150">
        <v>7.0000000000000007E-2</v>
      </c>
      <c r="W401" s="149" t="s">
        <v>259</v>
      </c>
      <c r="X401" s="148" t="s">
        <v>10657</v>
      </c>
      <c r="Y401" s="5" t="s">
        <v>10798</v>
      </c>
      <c r="Z401" s="5"/>
      <c r="AA401" s="5"/>
      <c r="AB401" s="5" t="s">
        <v>10672</v>
      </c>
      <c r="AC401" s="5"/>
      <c r="AD401" s="5"/>
    </row>
    <row r="402" spans="1:30" x14ac:dyDescent="0.25">
      <c r="A402" t="s">
        <v>10828</v>
      </c>
      <c r="B402" s="176">
        <v>43646</v>
      </c>
      <c r="C402" t="s">
        <v>10829</v>
      </c>
      <c r="E402" t="s">
        <v>249</v>
      </c>
      <c r="F402" t="s">
        <v>10860</v>
      </c>
      <c r="G402" t="s">
        <v>274</v>
      </c>
      <c r="H402" s="176">
        <v>43586</v>
      </c>
      <c r="I402" s="176">
        <v>43780</v>
      </c>
      <c r="L402" t="s">
        <v>10861</v>
      </c>
      <c r="M402" t="s">
        <v>10862</v>
      </c>
      <c r="O402" t="s">
        <v>10863</v>
      </c>
      <c r="R402" t="s">
        <v>10864</v>
      </c>
      <c r="Y402" t="s">
        <v>10829</v>
      </c>
      <c r="AB402" t="s">
        <v>10406</v>
      </c>
      <c r="AC402" t="s">
        <v>10865</v>
      </c>
    </row>
    <row r="403" spans="1:30" x14ac:dyDescent="0.25">
      <c r="A403" t="s">
        <v>10828</v>
      </c>
      <c r="B403" s="176">
        <v>43646</v>
      </c>
      <c r="C403" t="s">
        <v>10830</v>
      </c>
      <c r="E403" t="s">
        <v>249</v>
      </c>
      <c r="F403" t="s">
        <v>10866</v>
      </c>
      <c r="G403" t="s">
        <v>274</v>
      </c>
      <c r="H403" s="176">
        <v>43586</v>
      </c>
      <c r="I403" s="176">
        <v>44285</v>
      </c>
      <c r="L403" t="s">
        <v>10861</v>
      </c>
      <c r="M403" t="s">
        <v>10862</v>
      </c>
      <c r="O403" t="s">
        <v>10867</v>
      </c>
      <c r="R403" t="s">
        <v>10864</v>
      </c>
      <c r="Y403" t="s">
        <v>10830</v>
      </c>
      <c r="AB403" t="s">
        <v>10406</v>
      </c>
      <c r="AC403" t="s">
        <v>10865</v>
      </c>
    </row>
    <row r="404" spans="1:30" x14ac:dyDescent="0.25">
      <c r="A404" t="s">
        <v>10828</v>
      </c>
      <c r="B404" s="176">
        <v>43646</v>
      </c>
      <c r="C404" t="s">
        <v>10831</v>
      </c>
      <c r="E404" t="s">
        <v>249</v>
      </c>
      <c r="F404" t="s">
        <v>10868</v>
      </c>
      <c r="G404" t="s">
        <v>274</v>
      </c>
      <c r="H404" s="176">
        <v>43586</v>
      </c>
      <c r="I404" s="176">
        <v>43830</v>
      </c>
      <c r="L404" t="s">
        <v>10861</v>
      </c>
      <c r="M404" t="s">
        <v>10869</v>
      </c>
      <c r="O404" t="s">
        <v>10870</v>
      </c>
      <c r="R404" t="s">
        <v>10871</v>
      </c>
      <c r="Y404" t="s">
        <v>10831</v>
      </c>
      <c r="AB404" t="s">
        <v>10406</v>
      </c>
      <c r="AC404" t="s">
        <v>10865</v>
      </c>
    </row>
    <row r="405" spans="1:30" x14ac:dyDescent="0.25">
      <c r="A405" t="s">
        <v>10828</v>
      </c>
      <c r="B405" s="176">
        <v>43646</v>
      </c>
      <c r="C405" t="s">
        <v>10832</v>
      </c>
      <c r="E405" t="s">
        <v>249</v>
      </c>
      <c r="F405" t="s">
        <v>10872</v>
      </c>
      <c r="G405" t="s">
        <v>274</v>
      </c>
      <c r="H405" s="176">
        <v>43586</v>
      </c>
      <c r="I405" s="176">
        <v>43719</v>
      </c>
      <c r="L405" t="s">
        <v>10861</v>
      </c>
      <c r="M405" t="s">
        <v>10869</v>
      </c>
      <c r="O405" t="s">
        <v>10873</v>
      </c>
      <c r="R405" t="s">
        <v>10871</v>
      </c>
      <c r="Y405" t="s">
        <v>10832</v>
      </c>
      <c r="AB405" t="s">
        <v>10406</v>
      </c>
      <c r="AC405" t="s">
        <v>10865</v>
      </c>
    </row>
    <row r="406" spans="1:30" x14ac:dyDescent="0.25">
      <c r="A406" t="s">
        <v>10828</v>
      </c>
      <c r="B406" s="176">
        <v>43646</v>
      </c>
      <c r="C406" t="s">
        <v>10833</v>
      </c>
      <c r="E406" t="s">
        <v>249</v>
      </c>
      <c r="F406" t="s">
        <v>10874</v>
      </c>
      <c r="G406" t="s">
        <v>274</v>
      </c>
      <c r="H406" s="176">
        <v>43586</v>
      </c>
      <c r="I406" s="176">
        <v>43916</v>
      </c>
      <c r="L406" t="s">
        <v>10861</v>
      </c>
      <c r="M406" t="s">
        <v>10862</v>
      </c>
      <c r="O406" t="s">
        <v>10875</v>
      </c>
      <c r="R406" t="s">
        <v>10876</v>
      </c>
      <c r="Y406" t="s">
        <v>10833</v>
      </c>
      <c r="AB406" t="s">
        <v>10877</v>
      </c>
      <c r="AC406" t="s">
        <v>10878</v>
      </c>
    </row>
    <row r="407" spans="1:30" x14ac:dyDescent="0.25">
      <c r="A407" t="s">
        <v>10828</v>
      </c>
      <c r="B407" s="176">
        <v>43646</v>
      </c>
      <c r="C407" t="s">
        <v>10834</v>
      </c>
      <c r="E407" t="s">
        <v>249</v>
      </c>
      <c r="F407" t="s">
        <v>10879</v>
      </c>
      <c r="G407" t="s">
        <v>274</v>
      </c>
      <c r="H407" s="176">
        <v>43586</v>
      </c>
      <c r="I407" s="176">
        <v>43850</v>
      </c>
      <c r="L407" t="s">
        <v>10861</v>
      </c>
      <c r="M407" t="s">
        <v>10862</v>
      </c>
      <c r="O407" t="s">
        <v>10880</v>
      </c>
      <c r="R407" t="s">
        <v>10876</v>
      </c>
      <c r="Y407" t="s">
        <v>10834</v>
      </c>
      <c r="AB407" t="s">
        <v>10877</v>
      </c>
      <c r="AC407" t="s">
        <v>10881</v>
      </c>
    </row>
    <row r="408" spans="1:30" x14ac:dyDescent="0.25">
      <c r="A408" t="s">
        <v>10828</v>
      </c>
      <c r="B408" s="176">
        <v>43646</v>
      </c>
      <c r="C408" t="s">
        <v>10836</v>
      </c>
      <c r="E408" t="s">
        <v>249</v>
      </c>
      <c r="F408" t="s">
        <v>10882</v>
      </c>
      <c r="G408" t="s">
        <v>274</v>
      </c>
      <c r="H408" s="176">
        <v>43586</v>
      </c>
      <c r="I408" s="176">
        <v>44261</v>
      </c>
      <c r="L408" t="s">
        <v>10861</v>
      </c>
      <c r="M408" t="s">
        <v>10869</v>
      </c>
      <c r="O408" t="s">
        <v>10883</v>
      </c>
      <c r="R408" t="s">
        <v>10884</v>
      </c>
      <c r="Y408" t="s">
        <v>10836</v>
      </c>
      <c r="Z408" t="s">
        <v>10885</v>
      </c>
      <c r="AB408" t="s">
        <v>10877</v>
      </c>
      <c r="AC408" t="s">
        <v>10886</v>
      </c>
    </row>
    <row r="409" spans="1:30" x14ac:dyDescent="0.25">
      <c r="A409" t="s">
        <v>10828</v>
      </c>
      <c r="B409" s="176">
        <v>43646</v>
      </c>
      <c r="C409" t="s">
        <v>10837</v>
      </c>
      <c r="E409" t="s">
        <v>249</v>
      </c>
      <c r="F409" t="s">
        <v>10887</v>
      </c>
      <c r="G409" t="s">
        <v>274</v>
      </c>
      <c r="H409" s="176">
        <v>43586</v>
      </c>
      <c r="I409" s="176">
        <v>43887</v>
      </c>
      <c r="L409" t="s">
        <v>10861</v>
      </c>
      <c r="M409" t="s">
        <v>10869</v>
      </c>
      <c r="O409" t="s">
        <v>10888</v>
      </c>
      <c r="R409" t="s">
        <v>10884</v>
      </c>
      <c r="Y409" t="s">
        <v>10837</v>
      </c>
      <c r="AB409" t="s">
        <v>10889</v>
      </c>
      <c r="AC409" t="s">
        <v>10890</v>
      </c>
    </row>
    <row r="410" spans="1:30" x14ac:dyDescent="0.25">
      <c r="A410" t="s">
        <v>10828</v>
      </c>
      <c r="B410" s="176">
        <v>43646</v>
      </c>
      <c r="C410" t="s">
        <v>10838</v>
      </c>
      <c r="E410" t="s">
        <v>249</v>
      </c>
      <c r="F410" t="s">
        <v>10891</v>
      </c>
      <c r="G410" t="s">
        <v>274</v>
      </c>
      <c r="H410" s="176">
        <v>43586</v>
      </c>
      <c r="I410" s="176">
        <v>43819</v>
      </c>
      <c r="L410" t="s">
        <v>10861</v>
      </c>
      <c r="M410" t="s">
        <v>10869</v>
      </c>
      <c r="O410" t="s">
        <v>10892</v>
      </c>
      <c r="R410" t="s">
        <v>10884</v>
      </c>
      <c r="Y410" t="s">
        <v>10838</v>
      </c>
      <c r="AB410" t="s">
        <v>10889</v>
      </c>
      <c r="AC410" t="s">
        <v>10890</v>
      </c>
    </row>
    <row r="411" spans="1:30" x14ac:dyDescent="0.25">
      <c r="A411" t="s">
        <v>10828</v>
      </c>
      <c r="B411" s="176">
        <v>43646</v>
      </c>
      <c r="C411" t="s">
        <v>10839</v>
      </c>
      <c r="E411" t="s">
        <v>249</v>
      </c>
      <c r="F411" t="s">
        <v>10893</v>
      </c>
      <c r="G411" t="s">
        <v>274</v>
      </c>
      <c r="H411" s="176">
        <v>43586</v>
      </c>
      <c r="I411" s="176">
        <v>43894</v>
      </c>
      <c r="L411" t="s">
        <v>10861</v>
      </c>
      <c r="M411" t="s">
        <v>10862</v>
      </c>
      <c r="O411" t="s">
        <v>10894</v>
      </c>
      <c r="R411" t="s">
        <v>10895</v>
      </c>
      <c r="Y411" t="s">
        <v>10839</v>
      </c>
      <c r="AB411" t="s">
        <v>10896</v>
      </c>
      <c r="AC411" t="s">
        <v>10896</v>
      </c>
    </row>
    <row r="412" spans="1:30" x14ac:dyDescent="0.25">
      <c r="A412" t="s">
        <v>10828</v>
      </c>
      <c r="B412" s="176">
        <v>43646</v>
      </c>
      <c r="C412" t="s">
        <v>10840</v>
      </c>
      <c r="E412" t="s">
        <v>249</v>
      </c>
      <c r="F412" t="s">
        <v>10897</v>
      </c>
      <c r="G412" t="s">
        <v>274</v>
      </c>
      <c r="H412" s="176">
        <v>43586</v>
      </c>
      <c r="I412" s="176">
        <v>43819</v>
      </c>
      <c r="L412" t="s">
        <v>10861</v>
      </c>
      <c r="M412" t="s">
        <v>10862</v>
      </c>
      <c r="O412" t="s">
        <v>10898</v>
      </c>
      <c r="R412" t="s">
        <v>10895</v>
      </c>
      <c r="Y412" t="s">
        <v>10840</v>
      </c>
      <c r="AB412" t="s">
        <v>10896</v>
      </c>
      <c r="AC412" t="s">
        <v>10896</v>
      </c>
    </row>
    <row r="413" spans="1:30" x14ac:dyDescent="0.25">
      <c r="A413" t="s">
        <v>10828</v>
      </c>
      <c r="B413" s="176">
        <v>43646</v>
      </c>
      <c r="C413" t="s">
        <v>10841</v>
      </c>
      <c r="E413" t="s">
        <v>249</v>
      </c>
      <c r="F413" t="s">
        <v>10899</v>
      </c>
      <c r="G413" t="s">
        <v>274</v>
      </c>
      <c r="H413" s="176">
        <v>43586</v>
      </c>
      <c r="I413" s="176">
        <v>43947</v>
      </c>
      <c r="L413" t="s">
        <v>10861</v>
      </c>
      <c r="M413" t="s">
        <v>10869</v>
      </c>
      <c r="O413" t="s">
        <v>10900</v>
      </c>
      <c r="R413" t="s">
        <v>10901</v>
      </c>
      <c r="Y413" t="s">
        <v>10841</v>
      </c>
      <c r="AB413" t="s">
        <v>10902</v>
      </c>
      <c r="AC413" t="s">
        <v>10902</v>
      </c>
    </row>
    <row r="414" spans="1:30" x14ac:dyDescent="0.25">
      <c r="A414" t="s">
        <v>10828</v>
      </c>
      <c r="B414" s="176">
        <v>43646</v>
      </c>
      <c r="C414" t="s">
        <v>10842</v>
      </c>
      <c r="E414" t="s">
        <v>249</v>
      </c>
      <c r="F414" t="s">
        <v>10903</v>
      </c>
      <c r="G414" t="s">
        <v>274</v>
      </c>
      <c r="H414" s="176">
        <v>43586</v>
      </c>
      <c r="I414" s="176">
        <v>43758</v>
      </c>
      <c r="L414" t="s">
        <v>10861</v>
      </c>
      <c r="M414" t="s">
        <v>10869</v>
      </c>
      <c r="O414" t="s">
        <v>10904</v>
      </c>
      <c r="R414" t="s">
        <v>10901</v>
      </c>
      <c r="Y414" t="s">
        <v>10842</v>
      </c>
      <c r="AB414" t="s">
        <v>10902</v>
      </c>
      <c r="AC414" t="s">
        <v>10902</v>
      </c>
    </row>
    <row r="415" spans="1:30" x14ac:dyDescent="0.25">
      <c r="A415" t="s">
        <v>10828</v>
      </c>
      <c r="B415" s="176">
        <v>43646</v>
      </c>
      <c r="C415" t="s">
        <v>10843</v>
      </c>
      <c r="E415" t="s">
        <v>249</v>
      </c>
      <c r="F415" t="s">
        <v>10905</v>
      </c>
      <c r="G415" t="s">
        <v>274</v>
      </c>
      <c r="H415" s="176">
        <v>43586</v>
      </c>
      <c r="I415" s="176">
        <v>43951</v>
      </c>
      <c r="L415" t="s">
        <v>10861</v>
      </c>
      <c r="M415" t="s">
        <v>10862</v>
      </c>
      <c r="O415" t="s">
        <v>10906</v>
      </c>
      <c r="R415" t="s">
        <v>10907</v>
      </c>
      <c r="Y415" t="s">
        <v>10843</v>
      </c>
      <c r="AB415" t="s">
        <v>252</v>
      </c>
      <c r="AC415" t="s">
        <v>10908</v>
      </c>
    </row>
    <row r="416" spans="1:30" x14ac:dyDescent="0.25">
      <c r="A416" t="s">
        <v>10828</v>
      </c>
      <c r="B416" s="176">
        <v>43646</v>
      </c>
      <c r="C416" t="s">
        <v>10844</v>
      </c>
      <c r="E416" t="s">
        <v>249</v>
      </c>
      <c r="F416" t="s">
        <v>10909</v>
      </c>
      <c r="G416" t="s">
        <v>274</v>
      </c>
      <c r="H416" s="176">
        <v>43586</v>
      </c>
      <c r="I416" s="176">
        <v>43799</v>
      </c>
      <c r="L416" t="s">
        <v>10861</v>
      </c>
      <c r="M416" t="s">
        <v>10862</v>
      </c>
      <c r="O416" t="s">
        <v>10910</v>
      </c>
      <c r="R416" t="s">
        <v>10907</v>
      </c>
      <c r="Y416" t="s">
        <v>10844</v>
      </c>
      <c r="AB416" t="s">
        <v>252</v>
      </c>
      <c r="AC416" t="s">
        <v>10911</v>
      </c>
    </row>
    <row r="417" spans="1:29" x14ac:dyDescent="0.25">
      <c r="A417" t="s">
        <v>10828</v>
      </c>
      <c r="B417" s="176">
        <v>43646</v>
      </c>
      <c r="C417" t="s">
        <v>10846</v>
      </c>
      <c r="E417" t="s">
        <v>249</v>
      </c>
      <c r="F417" t="s">
        <v>10912</v>
      </c>
      <c r="G417" t="s">
        <v>274</v>
      </c>
      <c r="H417" s="176">
        <v>43586</v>
      </c>
      <c r="I417" s="176">
        <v>43929</v>
      </c>
      <c r="L417" t="s">
        <v>10861</v>
      </c>
      <c r="M417" t="s">
        <v>10862</v>
      </c>
      <c r="O417" t="s">
        <v>10913</v>
      </c>
      <c r="R417" t="s">
        <v>10914</v>
      </c>
      <c r="Y417" t="s">
        <v>10846</v>
      </c>
      <c r="Z417" t="s">
        <v>10915</v>
      </c>
      <c r="AB417" t="s">
        <v>256</v>
      </c>
      <c r="AC417" s="62" t="s">
        <v>275</v>
      </c>
    </row>
    <row r="418" spans="1:29" x14ac:dyDescent="0.25">
      <c r="A418" t="s">
        <v>10828</v>
      </c>
      <c r="B418" s="176">
        <v>43646</v>
      </c>
      <c r="C418" t="s">
        <v>10847</v>
      </c>
      <c r="E418" t="s">
        <v>249</v>
      </c>
      <c r="F418" t="s">
        <v>10916</v>
      </c>
      <c r="G418" t="s">
        <v>274</v>
      </c>
      <c r="H418" s="176">
        <v>43586</v>
      </c>
      <c r="I418" s="176">
        <v>43869</v>
      </c>
      <c r="L418" t="s">
        <v>10861</v>
      </c>
      <c r="M418" t="s">
        <v>10869</v>
      </c>
      <c r="O418" t="s">
        <v>10917</v>
      </c>
      <c r="R418" t="s">
        <v>10914</v>
      </c>
      <c r="Y418" t="s">
        <v>10847</v>
      </c>
      <c r="AB418" t="s">
        <v>252</v>
      </c>
      <c r="AC418" t="s">
        <v>10918</v>
      </c>
    </row>
    <row r="419" spans="1:29" x14ac:dyDescent="0.25">
      <c r="A419" t="s">
        <v>10828</v>
      </c>
      <c r="B419" s="176">
        <v>43646</v>
      </c>
      <c r="C419" t="s">
        <v>10848</v>
      </c>
      <c r="E419" t="s">
        <v>249</v>
      </c>
      <c r="F419" t="s">
        <v>10919</v>
      </c>
      <c r="G419" t="s">
        <v>274</v>
      </c>
      <c r="H419" s="176">
        <v>43586</v>
      </c>
      <c r="I419" s="176">
        <v>43940</v>
      </c>
      <c r="L419" t="s">
        <v>10861</v>
      </c>
      <c r="M419" t="s">
        <v>10869</v>
      </c>
      <c r="O419" t="s">
        <v>10920</v>
      </c>
      <c r="R419" t="s">
        <v>10914</v>
      </c>
      <c r="Y419" t="s">
        <v>10848</v>
      </c>
      <c r="AB419" t="s">
        <v>256</v>
      </c>
      <c r="AC419" t="s">
        <v>10921</v>
      </c>
    </row>
    <row r="420" spans="1:29" x14ac:dyDescent="0.25">
      <c r="A420" t="s">
        <v>10849</v>
      </c>
      <c r="B420" s="176">
        <v>43646</v>
      </c>
      <c r="C420" t="s">
        <v>10850</v>
      </c>
      <c r="E420" t="s">
        <v>249</v>
      </c>
      <c r="F420" t="s">
        <v>10922</v>
      </c>
      <c r="G420" t="s">
        <v>274</v>
      </c>
      <c r="H420" s="176">
        <v>43586</v>
      </c>
      <c r="I420" s="176">
        <v>43680</v>
      </c>
      <c r="L420" t="s">
        <v>10923</v>
      </c>
      <c r="M420" t="s">
        <v>10862</v>
      </c>
      <c r="O420" t="s">
        <v>10924</v>
      </c>
      <c r="R420" t="s">
        <v>10876</v>
      </c>
      <c r="Y420" t="s">
        <v>10850</v>
      </c>
      <c r="AB420" t="s">
        <v>10877</v>
      </c>
      <c r="AC420" t="s">
        <v>10886</v>
      </c>
    </row>
    <row r="421" spans="1:29" x14ac:dyDescent="0.25">
      <c r="A421" t="s">
        <v>10849</v>
      </c>
      <c r="B421" s="176">
        <v>43646</v>
      </c>
      <c r="C421" t="s">
        <v>10851</v>
      </c>
      <c r="E421" t="s">
        <v>249</v>
      </c>
      <c r="F421" t="s">
        <v>10925</v>
      </c>
      <c r="G421" t="s">
        <v>274</v>
      </c>
      <c r="H421" s="176">
        <v>43586</v>
      </c>
      <c r="I421" s="176">
        <v>43678</v>
      </c>
      <c r="L421" t="s">
        <v>10923</v>
      </c>
      <c r="M421" t="s">
        <v>10926</v>
      </c>
      <c r="O421" t="s">
        <v>10927</v>
      </c>
      <c r="R421" t="s">
        <v>10884</v>
      </c>
      <c r="Y421" t="s">
        <v>10851</v>
      </c>
      <c r="AB421" t="s">
        <v>10877</v>
      </c>
      <c r="AC421" t="s">
        <v>10928</v>
      </c>
    </row>
    <row r="422" spans="1:29" x14ac:dyDescent="0.25">
      <c r="A422" t="s">
        <v>10849</v>
      </c>
      <c r="B422" s="176">
        <v>43646</v>
      </c>
      <c r="C422" t="s">
        <v>10852</v>
      </c>
      <c r="E422" t="s">
        <v>249</v>
      </c>
      <c r="F422" t="s">
        <v>10929</v>
      </c>
      <c r="G422" t="s">
        <v>274</v>
      </c>
      <c r="H422" s="176">
        <v>43586</v>
      </c>
      <c r="I422" s="176">
        <v>43691</v>
      </c>
      <c r="L422" t="s">
        <v>10923</v>
      </c>
      <c r="M422" t="s">
        <v>10862</v>
      </c>
      <c r="O422" t="s">
        <v>10930</v>
      </c>
      <c r="R422" t="s">
        <v>10876</v>
      </c>
      <c r="Y422" t="s">
        <v>10852</v>
      </c>
      <c r="AB422" t="s">
        <v>10889</v>
      </c>
      <c r="AC422" t="s">
        <v>10890</v>
      </c>
    </row>
    <row r="423" spans="1:29" x14ac:dyDescent="0.25">
      <c r="A423" t="s">
        <v>10849</v>
      </c>
      <c r="B423" s="176">
        <v>43646</v>
      </c>
      <c r="C423" t="s">
        <v>10853</v>
      </c>
      <c r="E423" t="s">
        <v>249</v>
      </c>
      <c r="F423" t="s">
        <v>10931</v>
      </c>
      <c r="G423" t="s">
        <v>274</v>
      </c>
      <c r="H423" s="176">
        <v>43586</v>
      </c>
      <c r="I423" s="176">
        <v>43711</v>
      </c>
      <c r="L423" t="s">
        <v>10923</v>
      </c>
      <c r="M423" t="s">
        <v>10926</v>
      </c>
      <c r="O423" t="s">
        <v>10932</v>
      </c>
      <c r="R423" t="s">
        <v>10884</v>
      </c>
      <c r="Y423" t="s">
        <v>10853</v>
      </c>
      <c r="AB423" t="s">
        <v>10889</v>
      </c>
      <c r="AC423" t="s">
        <v>10890</v>
      </c>
    </row>
    <row r="424" spans="1:29" x14ac:dyDescent="0.25">
      <c r="A424" t="s">
        <v>10849</v>
      </c>
      <c r="B424" s="176">
        <v>43646</v>
      </c>
      <c r="C424" t="s">
        <v>10854</v>
      </c>
      <c r="E424" t="s">
        <v>249</v>
      </c>
      <c r="F424" t="s">
        <v>10933</v>
      </c>
      <c r="G424" t="s">
        <v>274</v>
      </c>
      <c r="H424" s="176">
        <v>43586</v>
      </c>
      <c r="I424" s="176">
        <v>43678</v>
      </c>
      <c r="L424" t="s">
        <v>10923</v>
      </c>
      <c r="M424" t="s">
        <v>10862</v>
      </c>
      <c r="O424" t="s">
        <v>10934</v>
      </c>
      <c r="R424" t="s">
        <v>10864</v>
      </c>
      <c r="Y424" t="s">
        <v>10854</v>
      </c>
      <c r="AB424" t="s">
        <v>10406</v>
      </c>
      <c r="AC424" t="s">
        <v>10865</v>
      </c>
    </row>
    <row r="425" spans="1:29" x14ac:dyDescent="0.25">
      <c r="A425" t="s">
        <v>10849</v>
      </c>
      <c r="B425" s="176">
        <v>43646</v>
      </c>
      <c r="C425" t="s">
        <v>10855</v>
      </c>
      <c r="E425" t="s">
        <v>249</v>
      </c>
      <c r="F425" t="s">
        <v>10935</v>
      </c>
      <c r="G425" t="s">
        <v>274</v>
      </c>
      <c r="H425" s="176">
        <v>43586</v>
      </c>
      <c r="I425" s="176">
        <v>43721</v>
      </c>
      <c r="L425" t="s">
        <v>10923</v>
      </c>
      <c r="M425" t="s">
        <v>10926</v>
      </c>
      <c r="O425" t="s">
        <v>10936</v>
      </c>
      <c r="R425" t="s">
        <v>10871</v>
      </c>
      <c r="Y425" t="s">
        <v>10855</v>
      </c>
      <c r="AB425" t="s">
        <v>10406</v>
      </c>
      <c r="AC425" t="s">
        <v>10865</v>
      </c>
    </row>
    <row r="426" spans="1:29" x14ac:dyDescent="0.25">
      <c r="A426" t="s">
        <v>10849</v>
      </c>
      <c r="B426" s="176">
        <v>43646</v>
      </c>
      <c r="C426" t="s">
        <v>10856</v>
      </c>
      <c r="E426" t="s">
        <v>249</v>
      </c>
      <c r="F426" t="s">
        <v>10937</v>
      </c>
      <c r="G426" t="s">
        <v>274</v>
      </c>
      <c r="H426" s="176">
        <v>43586</v>
      </c>
      <c r="I426" s="176">
        <v>43732</v>
      </c>
      <c r="L426" t="s">
        <v>10923</v>
      </c>
      <c r="M426" t="s">
        <v>10862</v>
      </c>
      <c r="O426" t="s">
        <v>10938</v>
      </c>
      <c r="R426" t="s">
        <v>10895</v>
      </c>
      <c r="Y426" t="s">
        <v>10856</v>
      </c>
      <c r="AB426" t="s">
        <v>10896</v>
      </c>
      <c r="AC426" t="s">
        <v>10896</v>
      </c>
    </row>
    <row r="427" spans="1:29" x14ac:dyDescent="0.25">
      <c r="A427" t="s">
        <v>10849</v>
      </c>
      <c r="B427" s="176">
        <v>43646</v>
      </c>
      <c r="C427" t="s">
        <v>10857</v>
      </c>
      <c r="E427" t="s">
        <v>249</v>
      </c>
      <c r="F427" t="s">
        <v>10939</v>
      </c>
      <c r="G427" t="s">
        <v>274</v>
      </c>
      <c r="H427" s="176">
        <v>43586</v>
      </c>
      <c r="I427" s="176">
        <v>43650</v>
      </c>
      <c r="L427" t="s">
        <v>10923</v>
      </c>
      <c r="M427" t="s">
        <v>10926</v>
      </c>
      <c r="O427" t="s">
        <v>10940</v>
      </c>
      <c r="R427" t="s">
        <v>10901</v>
      </c>
      <c r="Y427" t="s">
        <v>10857</v>
      </c>
      <c r="AB427" t="s">
        <v>10902</v>
      </c>
      <c r="AC427" t="s">
        <v>10902</v>
      </c>
    </row>
    <row r="428" spans="1:29" x14ac:dyDescent="0.25">
      <c r="A428" t="s">
        <v>10849</v>
      </c>
      <c r="B428" s="176">
        <v>43646</v>
      </c>
      <c r="C428" t="s">
        <v>10858</v>
      </c>
      <c r="E428" t="s">
        <v>249</v>
      </c>
      <c r="F428" t="s">
        <v>10941</v>
      </c>
      <c r="G428" t="s">
        <v>274</v>
      </c>
      <c r="H428" s="176">
        <v>43586</v>
      </c>
      <c r="I428" s="176">
        <v>43919</v>
      </c>
      <c r="L428" t="s">
        <v>10923</v>
      </c>
      <c r="M428" t="s">
        <v>10862</v>
      </c>
      <c r="O428" t="s">
        <v>10942</v>
      </c>
      <c r="R428" t="s">
        <v>10907</v>
      </c>
      <c r="Y428" t="s">
        <v>10858</v>
      </c>
      <c r="AB428" t="s">
        <v>256</v>
      </c>
      <c r="AC428" t="s">
        <v>10943</v>
      </c>
    </row>
    <row r="429" spans="1:29" x14ac:dyDescent="0.25">
      <c r="A429" t="s">
        <v>10849</v>
      </c>
      <c r="B429" s="176">
        <v>43646</v>
      </c>
      <c r="C429" t="s">
        <v>10859</v>
      </c>
      <c r="E429" t="s">
        <v>249</v>
      </c>
      <c r="F429" t="s">
        <v>10944</v>
      </c>
      <c r="G429" t="s">
        <v>274</v>
      </c>
      <c r="H429" s="176">
        <v>43586</v>
      </c>
      <c r="I429" s="176">
        <v>44306</v>
      </c>
      <c r="L429" t="s">
        <v>10923</v>
      </c>
      <c r="M429" t="s">
        <v>10926</v>
      </c>
      <c r="O429" t="s">
        <v>10945</v>
      </c>
      <c r="R429" t="s">
        <v>10914</v>
      </c>
      <c r="Y429" t="s">
        <v>10859</v>
      </c>
      <c r="AB429" t="s">
        <v>252</v>
      </c>
      <c r="AC429" t="s">
        <v>10946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workbookViewId="0">
      <selection activeCell="E21" sqref="E21"/>
    </sheetView>
  </sheetViews>
  <sheetFormatPr defaultColWidth="11.42578125" defaultRowHeight="15" x14ac:dyDescent="0.25"/>
  <cols>
    <col min="1" max="1" width="16.28515625" customWidth="1"/>
    <col min="3" max="3" width="13.42578125" customWidth="1"/>
    <col min="4" max="4" width="18.140625" customWidth="1"/>
    <col min="5" max="5" width="17.85546875" customWidth="1"/>
    <col min="6" max="6" width="33.85546875" customWidth="1"/>
    <col min="7" max="7" width="22.7109375" customWidth="1"/>
    <col min="8" max="8" width="22.85546875" customWidth="1"/>
    <col min="9" max="9" width="28.7109375" customWidth="1"/>
    <col min="10" max="10" width="28.140625" customWidth="1"/>
    <col min="11" max="11" width="28.7109375" customWidth="1"/>
    <col min="12" max="12" width="38.140625" customWidth="1"/>
    <col min="13" max="13" width="25.140625" customWidth="1"/>
    <col min="14" max="14" width="28.85546875" customWidth="1"/>
    <col min="15" max="15" width="31.7109375" customWidth="1"/>
    <col min="16" max="16" width="26.42578125" customWidth="1"/>
    <col min="17" max="17" width="27.7109375" customWidth="1"/>
    <col min="18" max="18" width="26" customWidth="1"/>
    <col min="19" max="19" width="20.7109375" customWidth="1"/>
  </cols>
  <sheetData>
    <row r="1" spans="1:19" x14ac:dyDescent="0.25">
      <c r="A1" t="s">
        <v>1026</v>
      </c>
      <c r="B1" t="s">
        <v>1094</v>
      </c>
      <c r="C1" t="s">
        <v>1095</v>
      </c>
      <c r="D1" t="s">
        <v>1009</v>
      </c>
      <c r="E1" t="s">
        <v>1096</v>
      </c>
      <c r="F1" t="s">
        <v>1097</v>
      </c>
      <c r="G1" t="s">
        <v>1098</v>
      </c>
      <c r="H1" t="s">
        <v>1099</v>
      </c>
      <c r="I1" t="s">
        <v>1100</v>
      </c>
      <c r="J1" t="s">
        <v>1101</v>
      </c>
      <c r="K1" t="s">
        <v>1102</v>
      </c>
      <c r="L1" t="s">
        <v>1103</v>
      </c>
      <c r="M1" t="s">
        <v>1104</v>
      </c>
      <c r="N1" t="s">
        <v>1105</v>
      </c>
      <c r="O1" t="s">
        <v>1106</v>
      </c>
      <c r="P1" t="s">
        <v>1107</v>
      </c>
      <c r="Q1" t="s">
        <v>1108</v>
      </c>
      <c r="R1" t="s">
        <v>1109</v>
      </c>
      <c r="S1" t="s">
        <v>1110</v>
      </c>
    </row>
    <row r="2" spans="1:19" x14ac:dyDescent="0.25">
      <c r="A2" t="s">
        <v>1111</v>
      </c>
      <c r="B2" t="s">
        <v>1112</v>
      </c>
      <c r="C2" t="s">
        <v>1113</v>
      </c>
      <c r="D2">
        <v>43646</v>
      </c>
      <c r="E2" t="s">
        <v>1114</v>
      </c>
      <c r="F2" s="62">
        <v>10000</v>
      </c>
      <c r="G2" s="62">
        <v>3000000</v>
      </c>
      <c r="H2" s="62">
        <v>3500000</v>
      </c>
      <c r="I2" s="62">
        <v>300000</v>
      </c>
      <c r="J2" s="62">
        <v>2000000</v>
      </c>
      <c r="K2" s="62">
        <v>1000000</v>
      </c>
      <c r="L2" s="62">
        <v>230000000</v>
      </c>
      <c r="M2" s="62">
        <v>69657000000</v>
      </c>
      <c r="N2" s="62">
        <v>81266500000</v>
      </c>
      <c r="O2" s="62">
        <v>6965700000</v>
      </c>
      <c r="P2" s="62">
        <v>46438000000</v>
      </c>
      <c r="Q2" s="62">
        <v>23219000000</v>
      </c>
      <c r="R2" s="62">
        <v>1500000</v>
      </c>
      <c r="S2" s="62">
        <v>34828500000</v>
      </c>
    </row>
    <row r="3" spans="1:19" x14ac:dyDescent="0.25">
      <c r="A3" t="s">
        <v>1115</v>
      </c>
      <c r="B3" t="s">
        <v>1112</v>
      </c>
      <c r="C3" t="s">
        <v>1113</v>
      </c>
      <c r="D3">
        <v>43646</v>
      </c>
      <c r="E3" t="s">
        <v>1114</v>
      </c>
      <c r="F3" s="62">
        <v>3000</v>
      </c>
      <c r="G3" s="62">
        <v>1000000</v>
      </c>
      <c r="H3" s="62">
        <v>1200000</v>
      </c>
      <c r="I3" s="62">
        <v>100000</v>
      </c>
      <c r="J3" s="62">
        <v>700000</v>
      </c>
      <c r="K3" s="62">
        <v>300000</v>
      </c>
      <c r="L3" s="62">
        <v>78117000</v>
      </c>
      <c r="M3" s="62">
        <v>26039000000</v>
      </c>
      <c r="N3" s="62">
        <v>31246800000</v>
      </c>
      <c r="O3" s="62">
        <v>2603900000</v>
      </c>
      <c r="P3" s="62">
        <v>18227300000</v>
      </c>
      <c r="Q3" s="62">
        <v>7811700000</v>
      </c>
      <c r="R3" s="62">
        <v>500000</v>
      </c>
      <c r="S3" s="62">
        <v>10415600000</v>
      </c>
    </row>
    <row r="4" spans="1:19" x14ac:dyDescent="0.25">
      <c r="A4" t="s">
        <v>1116</v>
      </c>
      <c r="B4" t="s">
        <v>1112</v>
      </c>
      <c r="C4" t="s">
        <v>1113</v>
      </c>
      <c r="D4">
        <v>43646</v>
      </c>
      <c r="E4" t="s">
        <v>1114</v>
      </c>
      <c r="F4" s="62">
        <v>2000</v>
      </c>
      <c r="G4" s="62">
        <v>600000</v>
      </c>
      <c r="H4" s="62">
        <v>700000</v>
      </c>
      <c r="I4" s="62">
        <v>60000</v>
      </c>
      <c r="J4" s="62">
        <v>400000</v>
      </c>
      <c r="K4" s="62">
        <v>200000</v>
      </c>
      <c r="L4" s="62">
        <v>57924000</v>
      </c>
      <c r="M4" s="62">
        <v>17377200000</v>
      </c>
      <c r="N4" s="62">
        <v>20273400000</v>
      </c>
      <c r="O4" s="62">
        <v>1737720000</v>
      </c>
      <c r="P4" s="62">
        <v>11584800000</v>
      </c>
      <c r="Q4" s="62">
        <v>5792400000</v>
      </c>
      <c r="R4" s="62">
        <v>200000</v>
      </c>
      <c r="S4" s="62">
        <v>5792400000</v>
      </c>
    </row>
    <row r="5" spans="1:19" x14ac:dyDescent="0.25">
      <c r="A5" t="s">
        <v>1117</v>
      </c>
      <c r="B5" t="s">
        <v>1112</v>
      </c>
      <c r="C5" t="s">
        <v>1113</v>
      </c>
      <c r="D5">
        <v>43646</v>
      </c>
      <c r="E5" t="s">
        <v>1114</v>
      </c>
      <c r="F5" s="62">
        <v>12000</v>
      </c>
      <c r="G5" s="62">
        <v>50000</v>
      </c>
      <c r="H5" s="62">
        <v>350000</v>
      </c>
      <c r="I5" s="62"/>
      <c r="J5" s="62">
        <v>600000</v>
      </c>
      <c r="K5" s="62">
        <v>205000</v>
      </c>
      <c r="L5" s="62">
        <v>192000000</v>
      </c>
      <c r="M5" s="62">
        <v>800000000</v>
      </c>
      <c r="N5" s="62">
        <v>5600000000</v>
      </c>
      <c r="O5" s="62"/>
      <c r="P5" s="62">
        <v>9600000000</v>
      </c>
      <c r="Q5" s="62">
        <v>3280000000</v>
      </c>
      <c r="R5" s="62">
        <v>395000</v>
      </c>
      <c r="S5" s="62">
        <v>6320000000</v>
      </c>
    </row>
    <row r="6" spans="1:19" x14ac:dyDescent="0.25">
      <c r="A6" t="s">
        <v>1118</v>
      </c>
      <c r="B6" t="s">
        <v>1112</v>
      </c>
      <c r="C6" t="s">
        <v>1113</v>
      </c>
      <c r="D6">
        <v>43646</v>
      </c>
      <c r="E6" t="s">
        <v>1114</v>
      </c>
      <c r="F6" s="62"/>
      <c r="G6" s="62">
        <v>-1000000</v>
      </c>
      <c r="H6" s="62"/>
      <c r="I6" s="62">
        <v>-500000</v>
      </c>
      <c r="J6" s="62">
        <v>5929439.667951379</v>
      </c>
      <c r="K6" s="62">
        <v>6034439.667951379</v>
      </c>
      <c r="L6" s="62"/>
      <c r="M6" s="62">
        <v>-3373000000</v>
      </c>
      <c r="N6" s="62"/>
      <c r="O6" s="62">
        <v>-1686500000</v>
      </c>
      <c r="P6" s="62">
        <v>20000000000</v>
      </c>
      <c r="Q6" s="62">
        <v>20354165000</v>
      </c>
      <c r="R6" s="62">
        <v>390000</v>
      </c>
      <c r="S6" s="62">
        <v>-354165000</v>
      </c>
    </row>
    <row r="7" spans="1:19" x14ac:dyDescent="0.25">
      <c r="A7" t="s">
        <v>1119</v>
      </c>
      <c r="B7" t="s">
        <v>1112</v>
      </c>
      <c r="C7" t="s">
        <v>1113</v>
      </c>
      <c r="D7">
        <v>43646</v>
      </c>
      <c r="E7" t="s">
        <v>1114</v>
      </c>
      <c r="F7" s="62"/>
      <c r="G7" s="62"/>
      <c r="H7" s="62"/>
      <c r="I7" s="62"/>
      <c r="J7" s="62">
        <v>23474000.4037559</v>
      </c>
      <c r="K7" s="62">
        <v>20000000</v>
      </c>
      <c r="L7" s="62"/>
      <c r="M7" s="62"/>
      <c r="N7" s="62"/>
      <c r="O7" s="62"/>
      <c r="P7" s="62">
        <v>4999962086.0000067</v>
      </c>
      <c r="Q7" s="62">
        <v>4260000000</v>
      </c>
      <c r="R7" s="62">
        <v>3474000.4037558995</v>
      </c>
      <c r="S7" s="62">
        <v>739962086.00000656</v>
      </c>
    </row>
    <row r="8" spans="1:19" x14ac:dyDescent="0.25">
      <c r="A8" t="s">
        <v>1120</v>
      </c>
      <c r="B8" t="s">
        <v>1112</v>
      </c>
      <c r="C8" t="s">
        <v>1113</v>
      </c>
      <c r="D8">
        <v>43646</v>
      </c>
      <c r="E8" t="s">
        <v>1114</v>
      </c>
      <c r="F8" s="62"/>
      <c r="G8" s="62"/>
      <c r="H8" s="62"/>
      <c r="I8" s="62"/>
      <c r="J8" s="62">
        <v>1500000000</v>
      </c>
      <c r="K8" s="62">
        <v>700000000</v>
      </c>
      <c r="L8" s="62"/>
      <c r="M8" s="62"/>
      <c r="N8" s="62"/>
      <c r="O8" s="62"/>
      <c r="P8" s="62">
        <v>29490000000</v>
      </c>
      <c r="Q8" s="62">
        <v>13762000000</v>
      </c>
      <c r="R8" s="62">
        <v>800000000</v>
      </c>
      <c r="S8" s="62">
        <v>15728000000</v>
      </c>
    </row>
    <row r="9" spans="1:19" x14ac:dyDescent="0.25">
      <c r="A9" t="s">
        <v>1121</v>
      </c>
      <c r="B9" t="s">
        <v>1112</v>
      </c>
      <c r="C9" t="s">
        <v>1113</v>
      </c>
      <c r="D9">
        <v>43646</v>
      </c>
      <c r="E9" t="s">
        <v>1114</v>
      </c>
      <c r="F9" s="62"/>
      <c r="G9" s="62"/>
      <c r="H9" s="62"/>
      <c r="I9" s="62"/>
      <c r="J9" s="62">
        <v>1900000000</v>
      </c>
      <c r="K9" s="62">
        <v>500000000</v>
      </c>
      <c r="L9" s="62"/>
      <c r="M9" s="62"/>
      <c r="N9" s="62"/>
      <c r="O9" s="62"/>
      <c r="P9" s="62">
        <v>5054000000</v>
      </c>
      <c r="Q9" s="62">
        <v>1330000000</v>
      </c>
      <c r="R9" s="62">
        <v>1300000000</v>
      </c>
      <c r="S9" s="62">
        <v>3724000000</v>
      </c>
    </row>
    <row r="10" spans="1:19" x14ac:dyDescent="0.25">
      <c r="A10" t="s">
        <v>1122</v>
      </c>
      <c r="B10" t="s">
        <v>1112</v>
      </c>
      <c r="C10" t="s">
        <v>1113</v>
      </c>
      <c r="D10">
        <v>43646</v>
      </c>
      <c r="E10" t="s">
        <v>1114</v>
      </c>
      <c r="F10" s="62">
        <v>1000</v>
      </c>
      <c r="G10" s="62">
        <v>300000</v>
      </c>
      <c r="H10" s="62">
        <v>350000</v>
      </c>
      <c r="I10" s="62">
        <v>30000</v>
      </c>
      <c r="J10" s="62">
        <v>200000</v>
      </c>
      <c r="K10" s="62">
        <v>100000</v>
      </c>
      <c r="L10" s="62">
        <v>23410000</v>
      </c>
      <c r="M10" s="62">
        <v>7023000000</v>
      </c>
      <c r="N10" s="62">
        <v>8193500000</v>
      </c>
      <c r="O10" s="62">
        <v>702300000</v>
      </c>
      <c r="P10" s="62">
        <v>4682000000</v>
      </c>
      <c r="Q10" s="62">
        <v>2341000000</v>
      </c>
      <c r="R10" s="62">
        <v>100000</v>
      </c>
      <c r="S10" s="62">
        <v>2341000000</v>
      </c>
    </row>
    <row r="11" spans="1:19" x14ac:dyDescent="0.25">
      <c r="A11" t="s">
        <v>1123</v>
      </c>
      <c r="B11" t="s">
        <v>1112</v>
      </c>
      <c r="C11" t="s">
        <v>1113</v>
      </c>
      <c r="D11">
        <v>43646</v>
      </c>
      <c r="E11" t="s">
        <v>1114</v>
      </c>
      <c r="F11" s="62"/>
      <c r="G11" s="62"/>
      <c r="H11" s="62"/>
      <c r="I11" s="62"/>
      <c r="J11" s="62">
        <v>0</v>
      </c>
      <c r="K11" s="62">
        <v>35000</v>
      </c>
      <c r="L11" s="62"/>
      <c r="M11" s="62"/>
      <c r="N11" s="62"/>
      <c r="O11" s="62">
        <v>0</v>
      </c>
      <c r="P11" s="62">
        <v>0</v>
      </c>
      <c r="Q11" s="62" t="s">
        <v>1124</v>
      </c>
      <c r="R11" s="62">
        <v>149000</v>
      </c>
      <c r="S11" s="62" t="s">
        <v>1125</v>
      </c>
    </row>
    <row r="12" spans="1:19" x14ac:dyDescent="0.25">
      <c r="A12" t="s">
        <v>1126</v>
      </c>
      <c r="B12" t="s">
        <v>1112</v>
      </c>
      <c r="C12" t="s">
        <v>1113</v>
      </c>
      <c r="D12">
        <v>43646</v>
      </c>
      <c r="E12" t="s">
        <v>1114</v>
      </c>
      <c r="F12" s="62"/>
      <c r="G12" s="62"/>
      <c r="H12" s="62"/>
      <c r="I12" s="62"/>
      <c r="J12" s="62">
        <v>0</v>
      </c>
      <c r="K12" s="62"/>
      <c r="L12" s="62"/>
      <c r="M12" s="62"/>
      <c r="N12" s="62"/>
      <c r="O12" s="62">
        <v>0</v>
      </c>
      <c r="P12" s="62">
        <v>0</v>
      </c>
      <c r="Q12" s="62">
        <v>0</v>
      </c>
      <c r="R12" s="62">
        <v>585.00000399999999</v>
      </c>
      <c r="S12" s="62">
        <v>19890000136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"/>
  <sheetViews>
    <sheetView topLeftCell="A198" workbookViewId="0">
      <selection activeCell="J205" sqref="J205"/>
    </sheetView>
  </sheetViews>
  <sheetFormatPr defaultColWidth="8.85546875" defaultRowHeight="15" x14ac:dyDescent="0.25"/>
  <cols>
    <col min="1" max="1" width="12.42578125" bestFit="1" customWidth="1"/>
    <col min="2" max="2" width="12.85546875" customWidth="1"/>
    <col min="3" max="3" width="18.42578125" bestFit="1" customWidth="1"/>
    <col min="4" max="4" width="11.140625" bestFit="1" customWidth="1"/>
    <col min="6" max="7" width="13.85546875" customWidth="1"/>
    <col min="8" max="8" width="15.85546875" customWidth="1"/>
    <col min="9" max="9" width="12.7109375" customWidth="1"/>
    <col min="10" max="10" width="13.42578125" customWidth="1"/>
    <col min="11" max="11" width="14.140625" customWidth="1"/>
  </cols>
  <sheetData>
    <row r="1" spans="1:11" ht="38.25" x14ac:dyDescent="0.25">
      <c r="A1" s="46" t="s">
        <v>247</v>
      </c>
      <c r="B1" s="38" t="s">
        <v>1037</v>
      </c>
      <c r="C1" s="38" t="s">
        <v>1052</v>
      </c>
      <c r="D1" s="38" t="s">
        <v>1053</v>
      </c>
      <c r="E1" s="38" t="s">
        <v>1025</v>
      </c>
      <c r="F1" s="38" t="s">
        <v>1054</v>
      </c>
      <c r="G1" s="38" t="s">
        <v>1009</v>
      </c>
      <c r="H1" s="38" t="s">
        <v>1012</v>
      </c>
      <c r="I1" s="38" t="s">
        <v>1055</v>
      </c>
      <c r="J1" s="38" t="s">
        <v>1056</v>
      </c>
      <c r="K1" s="38" t="s">
        <v>1048</v>
      </c>
    </row>
    <row r="2" spans="1:11" x14ac:dyDescent="0.25">
      <c r="A2" t="s">
        <v>49</v>
      </c>
      <c r="B2" s="12"/>
      <c r="C2" s="13" t="s">
        <v>313</v>
      </c>
      <c r="D2" s="13" t="s">
        <v>252</v>
      </c>
      <c r="E2" s="31" t="s">
        <v>938</v>
      </c>
      <c r="F2" s="12">
        <v>43706</v>
      </c>
      <c r="G2" s="39">
        <v>43646</v>
      </c>
      <c r="H2" s="13" t="s">
        <v>36</v>
      </c>
      <c r="I2" s="13" t="s">
        <v>249</v>
      </c>
      <c r="J2" s="13" t="s">
        <v>251</v>
      </c>
      <c r="K2" s="13" t="s">
        <v>253</v>
      </c>
    </row>
    <row r="3" spans="1:11" x14ac:dyDescent="0.25">
      <c r="A3" t="s">
        <v>49</v>
      </c>
      <c r="B3" s="12"/>
      <c r="C3" s="13" t="s">
        <v>317</v>
      </c>
      <c r="D3" s="13" t="s">
        <v>252</v>
      </c>
      <c r="E3" s="31" t="s">
        <v>938</v>
      </c>
      <c r="F3" s="12">
        <v>50946</v>
      </c>
      <c r="G3" s="39">
        <v>43646</v>
      </c>
      <c r="H3" s="13" t="s">
        <v>37</v>
      </c>
      <c r="I3" s="13" t="s">
        <v>249</v>
      </c>
      <c r="J3" s="13" t="s">
        <v>251</v>
      </c>
      <c r="K3" s="13" t="s">
        <v>253</v>
      </c>
    </row>
    <row r="4" spans="1:11" x14ac:dyDescent="0.25">
      <c r="A4" t="s">
        <v>49</v>
      </c>
      <c r="B4" s="12"/>
      <c r="C4" s="13" t="s">
        <v>320</v>
      </c>
      <c r="D4" s="13" t="s">
        <v>256</v>
      </c>
      <c r="E4" s="31" t="s">
        <v>939</v>
      </c>
      <c r="F4" s="12">
        <v>45246</v>
      </c>
      <c r="G4" s="39">
        <v>43646</v>
      </c>
      <c r="H4" s="13" t="s">
        <v>38</v>
      </c>
      <c r="I4" s="13" t="s">
        <v>249</v>
      </c>
      <c r="J4" s="13" t="s">
        <v>251</v>
      </c>
      <c r="K4" s="13" t="s">
        <v>253</v>
      </c>
    </row>
    <row r="5" spans="1:11" x14ac:dyDescent="0.25">
      <c r="A5" t="s">
        <v>49</v>
      </c>
      <c r="B5" s="12"/>
      <c r="C5" s="13" t="s">
        <v>323</v>
      </c>
      <c r="D5" s="13" t="s">
        <v>252</v>
      </c>
      <c r="E5" s="31" t="s">
        <v>938</v>
      </c>
      <c r="F5" s="12">
        <v>45746</v>
      </c>
      <c r="G5" s="39">
        <v>43646</v>
      </c>
      <c r="H5" s="13" t="s">
        <v>39</v>
      </c>
      <c r="I5" s="13" t="s">
        <v>249</v>
      </c>
      <c r="J5" s="13" t="s">
        <v>251</v>
      </c>
      <c r="K5" s="13" t="s">
        <v>253</v>
      </c>
    </row>
    <row r="6" spans="1:11" x14ac:dyDescent="0.25">
      <c r="A6" t="s">
        <v>49</v>
      </c>
      <c r="B6" s="12"/>
      <c r="C6" s="13" t="s">
        <v>326</v>
      </c>
      <c r="D6" s="13" t="s">
        <v>256</v>
      </c>
      <c r="E6" s="31" t="s">
        <v>940</v>
      </c>
      <c r="F6" s="12">
        <v>44746</v>
      </c>
      <c r="G6" s="39">
        <v>43646</v>
      </c>
      <c r="H6" s="13" t="s">
        <v>40</v>
      </c>
      <c r="I6" s="13" t="s">
        <v>249</v>
      </c>
      <c r="J6" s="13" t="s">
        <v>251</v>
      </c>
      <c r="K6" s="13" t="s">
        <v>253</v>
      </c>
    </row>
    <row r="7" spans="1:11" x14ac:dyDescent="0.25">
      <c r="A7" t="s">
        <v>49</v>
      </c>
      <c r="B7" s="12"/>
      <c r="C7" s="13" t="s">
        <v>329</v>
      </c>
      <c r="D7" s="13" t="s">
        <v>252</v>
      </c>
      <c r="E7" s="31" t="s">
        <v>938</v>
      </c>
      <c r="F7" s="12">
        <v>46646</v>
      </c>
      <c r="G7" s="39">
        <v>43646</v>
      </c>
      <c r="H7" s="13" t="s">
        <v>41</v>
      </c>
      <c r="I7" s="13" t="s">
        <v>249</v>
      </c>
      <c r="J7" s="13" t="s">
        <v>251</v>
      </c>
      <c r="K7" s="13" t="s">
        <v>253</v>
      </c>
    </row>
    <row r="8" spans="1:11" x14ac:dyDescent="0.25">
      <c r="A8" t="s">
        <v>49</v>
      </c>
      <c r="B8" s="12"/>
      <c r="C8" s="13" t="s">
        <v>332</v>
      </c>
      <c r="D8" s="13" t="s">
        <v>252</v>
      </c>
      <c r="E8" s="31" t="s">
        <v>938</v>
      </c>
      <c r="F8" s="12">
        <v>47946</v>
      </c>
      <c r="G8" s="39">
        <v>43646</v>
      </c>
      <c r="H8" s="13" t="s">
        <v>42</v>
      </c>
      <c r="I8" s="13" t="s">
        <v>249</v>
      </c>
      <c r="J8" s="13" t="s">
        <v>251</v>
      </c>
      <c r="K8" s="13" t="s">
        <v>253</v>
      </c>
    </row>
    <row r="9" spans="1:11" x14ac:dyDescent="0.25">
      <c r="A9" t="s">
        <v>49</v>
      </c>
      <c r="B9" s="12"/>
      <c r="C9" s="13" t="s">
        <v>335</v>
      </c>
      <c r="D9" s="13" t="s">
        <v>256</v>
      </c>
      <c r="E9" s="31" t="s">
        <v>941</v>
      </c>
      <c r="F9" s="12">
        <v>49646</v>
      </c>
      <c r="G9" s="39">
        <v>43646</v>
      </c>
      <c r="H9" s="13" t="s">
        <v>43</v>
      </c>
      <c r="I9" s="13" t="s">
        <v>249</v>
      </c>
      <c r="J9" s="13" t="s">
        <v>251</v>
      </c>
      <c r="K9" s="13" t="s">
        <v>253</v>
      </c>
    </row>
    <row r="10" spans="1:11" x14ac:dyDescent="0.25">
      <c r="A10" t="s">
        <v>49</v>
      </c>
      <c r="B10" s="12"/>
      <c r="C10" s="13" t="s">
        <v>338</v>
      </c>
      <c r="D10" s="13" t="s">
        <v>252</v>
      </c>
      <c r="E10" s="31" t="s">
        <v>938</v>
      </c>
      <c r="F10" s="12">
        <v>50946</v>
      </c>
      <c r="G10" s="39">
        <v>43646</v>
      </c>
      <c r="H10" s="13" t="s">
        <v>44</v>
      </c>
      <c r="I10" s="13" t="s">
        <v>249</v>
      </c>
      <c r="J10" s="13" t="s">
        <v>251</v>
      </c>
      <c r="K10" s="13" t="s">
        <v>253</v>
      </c>
    </row>
    <row r="11" spans="1:11" x14ac:dyDescent="0.25">
      <c r="A11" t="s">
        <v>49</v>
      </c>
      <c r="B11" s="12"/>
      <c r="C11" s="13" t="s">
        <v>341</v>
      </c>
      <c r="D11" s="13" t="s">
        <v>252</v>
      </c>
      <c r="E11" s="31" t="s">
        <v>938</v>
      </c>
      <c r="F11" s="12">
        <v>43886</v>
      </c>
      <c r="G11" s="39">
        <v>43646</v>
      </c>
      <c r="H11" s="13" t="s">
        <v>45</v>
      </c>
      <c r="I11" s="13" t="s">
        <v>249</v>
      </c>
      <c r="J11" s="13" t="s">
        <v>251</v>
      </c>
      <c r="K11" s="13" t="s">
        <v>253</v>
      </c>
    </row>
    <row r="12" spans="1:11" x14ac:dyDescent="0.25">
      <c r="A12" t="s">
        <v>49</v>
      </c>
      <c r="B12" s="12"/>
      <c r="C12" s="13" t="s">
        <v>344</v>
      </c>
      <c r="D12" s="13" t="s">
        <v>252</v>
      </c>
      <c r="E12" s="31" t="s">
        <v>938</v>
      </c>
      <c r="F12" s="12">
        <v>44146</v>
      </c>
      <c r="G12" s="39">
        <v>43646</v>
      </c>
      <c r="H12" s="13" t="s">
        <v>46</v>
      </c>
      <c r="I12" s="13" t="s">
        <v>249</v>
      </c>
      <c r="J12" s="13" t="s">
        <v>251</v>
      </c>
      <c r="K12" s="13" t="s">
        <v>253</v>
      </c>
    </row>
    <row r="13" spans="1:11" x14ac:dyDescent="0.25">
      <c r="A13" t="s">
        <v>49</v>
      </c>
      <c r="B13" s="12"/>
      <c r="C13" s="13" t="s">
        <v>347</v>
      </c>
      <c r="D13" s="13" t="s">
        <v>252</v>
      </c>
      <c r="E13" s="31" t="s">
        <v>938</v>
      </c>
      <c r="F13" s="12">
        <v>44446</v>
      </c>
      <c r="G13" s="39">
        <v>43646</v>
      </c>
      <c r="H13" s="13" t="s">
        <v>47</v>
      </c>
      <c r="I13" s="13" t="s">
        <v>249</v>
      </c>
      <c r="J13" s="13" t="s">
        <v>251</v>
      </c>
      <c r="K13" s="13" t="s">
        <v>253</v>
      </c>
    </row>
    <row r="14" spans="1:11" x14ac:dyDescent="0.25">
      <c r="A14" t="s">
        <v>49</v>
      </c>
      <c r="B14" s="12"/>
      <c r="C14" s="13" t="s">
        <v>350</v>
      </c>
      <c r="D14" s="13" t="s">
        <v>256</v>
      </c>
      <c r="E14" s="31" t="s">
        <v>940</v>
      </c>
      <c r="F14" s="12">
        <v>44746</v>
      </c>
      <c r="G14" s="39">
        <v>43646</v>
      </c>
      <c r="H14" s="13" t="s">
        <v>48</v>
      </c>
      <c r="I14" s="13" t="s">
        <v>249</v>
      </c>
      <c r="J14" s="13" t="s">
        <v>251</v>
      </c>
      <c r="K14" s="13" t="s">
        <v>253</v>
      </c>
    </row>
    <row r="15" spans="1:11" x14ac:dyDescent="0.25">
      <c r="A15" t="s">
        <v>246</v>
      </c>
      <c r="B15" s="4"/>
      <c r="C15" s="5" t="s">
        <v>352</v>
      </c>
      <c r="D15" s="34" t="s">
        <v>256</v>
      </c>
      <c r="E15" s="31" t="s">
        <v>940</v>
      </c>
      <c r="F15" s="4">
        <v>43706</v>
      </c>
      <c r="G15" s="40">
        <v>43646</v>
      </c>
      <c r="H15" s="5" t="s">
        <v>50</v>
      </c>
      <c r="I15" s="5" t="s">
        <v>249</v>
      </c>
      <c r="J15" s="5" t="s">
        <v>251</v>
      </c>
      <c r="K15" s="5" t="s">
        <v>253</v>
      </c>
    </row>
    <row r="16" spans="1:11" x14ac:dyDescent="0.25">
      <c r="A16" t="s">
        <v>246</v>
      </c>
      <c r="B16" s="4"/>
      <c r="C16" s="5" t="s">
        <v>356</v>
      </c>
      <c r="D16" s="5" t="s">
        <v>252</v>
      </c>
      <c r="E16" s="5" t="s">
        <v>942</v>
      </c>
      <c r="F16" s="4">
        <v>43766</v>
      </c>
      <c r="G16" s="40">
        <v>43646</v>
      </c>
      <c r="H16" s="5" t="s">
        <v>51</v>
      </c>
      <c r="I16" s="5" t="s">
        <v>249</v>
      </c>
      <c r="J16" s="5" t="s">
        <v>251</v>
      </c>
      <c r="K16" s="5" t="s">
        <v>253</v>
      </c>
    </row>
    <row r="17" spans="1:11" x14ac:dyDescent="0.25">
      <c r="A17" t="s">
        <v>246</v>
      </c>
      <c r="B17" s="4"/>
      <c r="C17" s="5" t="s">
        <v>359</v>
      </c>
      <c r="D17" s="5" t="s">
        <v>252</v>
      </c>
      <c r="E17" s="5" t="s">
        <v>942</v>
      </c>
      <c r="F17" s="4">
        <v>43886</v>
      </c>
      <c r="G17" s="40">
        <v>43646</v>
      </c>
      <c r="H17" s="5" t="s">
        <v>52</v>
      </c>
      <c r="I17" s="5" t="s">
        <v>249</v>
      </c>
      <c r="J17" s="5" t="s">
        <v>251</v>
      </c>
      <c r="K17" s="5" t="s">
        <v>253</v>
      </c>
    </row>
    <row r="18" spans="1:11" x14ac:dyDescent="0.25">
      <c r="A18" t="s">
        <v>246</v>
      </c>
      <c r="B18" s="4"/>
      <c r="C18" s="5" t="s">
        <v>362</v>
      </c>
      <c r="D18" s="5" t="s">
        <v>252</v>
      </c>
      <c r="E18" s="5" t="s">
        <v>942</v>
      </c>
      <c r="F18" s="4">
        <v>44146</v>
      </c>
      <c r="G18" s="40">
        <v>43646</v>
      </c>
      <c r="H18" s="5" t="s">
        <v>53</v>
      </c>
      <c r="I18" s="5" t="s">
        <v>249</v>
      </c>
      <c r="J18" s="5" t="s">
        <v>251</v>
      </c>
      <c r="K18" s="5" t="s">
        <v>253</v>
      </c>
    </row>
    <row r="19" spans="1:11" x14ac:dyDescent="0.25">
      <c r="A19" t="s">
        <v>246</v>
      </c>
      <c r="B19" s="4"/>
      <c r="C19" s="5" t="s">
        <v>365</v>
      </c>
      <c r="D19" s="5" t="s">
        <v>252</v>
      </c>
      <c r="E19" s="5" t="s">
        <v>942</v>
      </c>
      <c r="F19" s="4">
        <v>44496</v>
      </c>
      <c r="G19" s="40">
        <v>43646</v>
      </c>
      <c r="H19" s="5" t="s">
        <v>54</v>
      </c>
      <c r="I19" s="5" t="s">
        <v>249</v>
      </c>
      <c r="J19" s="5" t="s">
        <v>251</v>
      </c>
      <c r="K19" s="5" t="s">
        <v>253</v>
      </c>
    </row>
    <row r="20" spans="1:11" x14ac:dyDescent="0.25">
      <c r="A20" t="s">
        <v>246</v>
      </c>
      <c r="B20" s="4"/>
      <c r="C20" s="5" t="s">
        <v>368</v>
      </c>
      <c r="D20" s="5" t="s">
        <v>252</v>
      </c>
      <c r="E20" s="5" t="s">
        <v>942</v>
      </c>
      <c r="F20" s="4">
        <v>44846</v>
      </c>
      <c r="G20" s="40">
        <v>43646</v>
      </c>
      <c r="H20" s="5" t="s">
        <v>55</v>
      </c>
      <c r="I20" s="5" t="s">
        <v>249</v>
      </c>
      <c r="J20" s="5" t="s">
        <v>251</v>
      </c>
      <c r="K20" s="5" t="s">
        <v>253</v>
      </c>
    </row>
    <row r="21" spans="1:11" x14ac:dyDescent="0.25">
      <c r="A21" t="s">
        <v>246</v>
      </c>
      <c r="B21" s="4"/>
      <c r="C21" s="5" t="s">
        <v>371</v>
      </c>
      <c r="D21" s="5" t="s">
        <v>252</v>
      </c>
      <c r="E21" s="5" t="s">
        <v>942</v>
      </c>
      <c r="F21" s="4">
        <v>45246</v>
      </c>
      <c r="G21" s="40">
        <v>43646</v>
      </c>
      <c r="H21" s="5" t="s">
        <v>56</v>
      </c>
      <c r="I21" s="5" t="s">
        <v>249</v>
      </c>
      <c r="J21" s="5" t="s">
        <v>251</v>
      </c>
      <c r="K21" s="5" t="s">
        <v>253</v>
      </c>
    </row>
    <row r="22" spans="1:11" x14ac:dyDescent="0.25">
      <c r="A22" t="s">
        <v>246</v>
      </c>
      <c r="B22" s="4"/>
      <c r="C22" s="5" t="s">
        <v>374</v>
      </c>
      <c r="D22" s="5" t="s">
        <v>256</v>
      </c>
      <c r="E22" s="5" t="s">
        <v>943</v>
      </c>
      <c r="F22" s="4">
        <v>45846</v>
      </c>
      <c r="G22" s="40">
        <v>43646</v>
      </c>
      <c r="H22" s="5" t="s">
        <v>57</v>
      </c>
      <c r="I22" s="5" t="s">
        <v>249</v>
      </c>
      <c r="J22" s="5" t="s">
        <v>251</v>
      </c>
      <c r="K22" s="5" t="s">
        <v>253</v>
      </c>
    </row>
    <row r="23" spans="1:11" x14ac:dyDescent="0.25">
      <c r="A23" t="s">
        <v>246</v>
      </c>
      <c r="B23" s="4"/>
      <c r="C23" s="5" t="s">
        <v>377</v>
      </c>
      <c r="D23" s="5" t="s">
        <v>252</v>
      </c>
      <c r="E23" s="5" t="s">
        <v>942</v>
      </c>
      <c r="F23" s="4">
        <v>46646</v>
      </c>
      <c r="G23" s="40">
        <v>43646</v>
      </c>
      <c r="H23" s="5" t="s">
        <v>58</v>
      </c>
      <c r="I23" s="5" t="s">
        <v>249</v>
      </c>
      <c r="J23" s="5" t="s">
        <v>251</v>
      </c>
      <c r="K23" s="5" t="s">
        <v>253</v>
      </c>
    </row>
    <row r="24" spans="1:11" x14ac:dyDescent="0.25">
      <c r="A24" t="s">
        <v>246</v>
      </c>
      <c r="B24" s="4"/>
      <c r="C24" s="5" t="s">
        <v>380</v>
      </c>
      <c r="D24" s="5" t="s">
        <v>252</v>
      </c>
      <c r="E24" s="5" t="s">
        <v>942</v>
      </c>
      <c r="F24" s="4">
        <v>48146</v>
      </c>
      <c r="G24" s="40">
        <v>43646</v>
      </c>
      <c r="H24" s="5" t="s">
        <v>59</v>
      </c>
      <c r="I24" s="5" t="s">
        <v>249</v>
      </c>
      <c r="J24" s="5" t="s">
        <v>251</v>
      </c>
      <c r="K24" s="5" t="s">
        <v>253</v>
      </c>
    </row>
    <row r="25" spans="1:11" x14ac:dyDescent="0.25">
      <c r="A25" t="s">
        <v>246</v>
      </c>
      <c r="B25" s="4"/>
      <c r="C25" s="5" t="s">
        <v>383</v>
      </c>
      <c r="D25" s="5" t="s">
        <v>252</v>
      </c>
      <c r="E25" s="5" t="s">
        <v>942</v>
      </c>
      <c r="F25" s="4">
        <v>50146</v>
      </c>
      <c r="G25" s="40">
        <v>43646</v>
      </c>
      <c r="H25" s="5" t="s">
        <v>60</v>
      </c>
      <c r="I25" s="5" t="s">
        <v>249</v>
      </c>
      <c r="J25" s="5" t="s">
        <v>251</v>
      </c>
      <c r="K25" s="5" t="s">
        <v>253</v>
      </c>
    </row>
    <row r="26" spans="1:11" x14ac:dyDescent="0.25">
      <c r="A26" t="s">
        <v>246</v>
      </c>
      <c r="B26" s="4"/>
      <c r="C26" s="5" t="s">
        <v>386</v>
      </c>
      <c r="D26" s="5" t="s">
        <v>252</v>
      </c>
      <c r="E26" s="5" t="s">
        <v>942</v>
      </c>
      <c r="F26" s="4">
        <v>50946</v>
      </c>
      <c r="G26" s="40">
        <v>43646</v>
      </c>
      <c r="H26" s="5" t="s">
        <v>61</v>
      </c>
      <c r="I26" s="5" t="s">
        <v>249</v>
      </c>
      <c r="J26" s="5" t="s">
        <v>251</v>
      </c>
      <c r="K26" s="5" t="s">
        <v>253</v>
      </c>
    </row>
    <row r="27" spans="1:11" x14ac:dyDescent="0.25">
      <c r="A27" t="s">
        <v>246</v>
      </c>
      <c r="B27" s="4"/>
      <c r="C27" s="5" t="s">
        <v>389</v>
      </c>
      <c r="D27" s="5" t="s">
        <v>252</v>
      </c>
      <c r="E27" s="5" t="s">
        <v>942</v>
      </c>
      <c r="F27" s="4">
        <v>43706</v>
      </c>
      <c r="G27" s="40">
        <v>43646</v>
      </c>
      <c r="H27" s="5" t="s">
        <v>62</v>
      </c>
      <c r="I27" s="5" t="s">
        <v>249</v>
      </c>
      <c r="J27" s="5" t="s">
        <v>251</v>
      </c>
      <c r="K27" s="5" t="s">
        <v>253</v>
      </c>
    </row>
    <row r="28" spans="1:11" x14ac:dyDescent="0.25">
      <c r="A28" t="s">
        <v>246</v>
      </c>
      <c r="B28" s="4"/>
      <c r="C28" s="5" t="s">
        <v>392</v>
      </c>
      <c r="D28" s="5" t="s">
        <v>252</v>
      </c>
      <c r="E28" s="5" t="s">
        <v>942</v>
      </c>
      <c r="F28" s="4">
        <v>43766</v>
      </c>
      <c r="G28" s="40">
        <v>43646</v>
      </c>
      <c r="H28" s="5" t="s">
        <v>63</v>
      </c>
      <c r="I28" s="5" t="s">
        <v>249</v>
      </c>
      <c r="J28" s="5" t="s">
        <v>251</v>
      </c>
      <c r="K28" s="5" t="s">
        <v>253</v>
      </c>
    </row>
    <row r="29" spans="1:11" x14ac:dyDescent="0.25">
      <c r="A29" t="s">
        <v>246</v>
      </c>
      <c r="B29" s="4"/>
      <c r="C29" s="5" t="s">
        <v>395</v>
      </c>
      <c r="D29" s="5" t="s">
        <v>252</v>
      </c>
      <c r="E29" s="5" t="s">
        <v>942</v>
      </c>
      <c r="F29" s="4">
        <v>43886</v>
      </c>
      <c r="G29" s="40">
        <v>43646</v>
      </c>
      <c r="H29" s="5" t="s">
        <v>64</v>
      </c>
      <c r="I29" s="5" t="s">
        <v>249</v>
      </c>
      <c r="J29" s="5" t="s">
        <v>251</v>
      </c>
      <c r="K29" s="5" t="s">
        <v>253</v>
      </c>
    </row>
    <row r="30" spans="1:11" x14ac:dyDescent="0.25">
      <c r="A30" t="s">
        <v>246</v>
      </c>
      <c r="B30" s="4"/>
      <c r="C30" s="5" t="s">
        <v>398</v>
      </c>
      <c r="D30" s="5" t="s">
        <v>252</v>
      </c>
      <c r="E30" s="5" t="s">
        <v>942</v>
      </c>
      <c r="F30" s="4">
        <v>44146</v>
      </c>
      <c r="G30" s="40">
        <v>43646</v>
      </c>
      <c r="H30" s="5" t="s">
        <v>65</v>
      </c>
      <c r="I30" s="5" t="s">
        <v>249</v>
      </c>
      <c r="J30" s="5" t="s">
        <v>251</v>
      </c>
      <c r="K30" s="5" t="s">
        <v>253</v>
      </c>
    </row>
    <row r="31" spans="1:11" x14ac:dyDescent="0.25">
      <c r="A31" t="s">
        <v>246</v>
      </c>
      <c r="B31" s="4"/>
      <c r="C31" s="5" t="s">
        <v>401</v>
      </c>
      <c r="D31" s="5" t="s">
        <v>252</v>
      </c>
      <c r="E31" s="5" t="s">
        <v>942</v>
      </c>
      <c r="F31" s="4">
        <v>44446</v>
      </c>
      <c r="G31" s="40">
        <v>43646</v>
      </c>
      <c r="H31" s="5" t="s">
        <v>66</v>
      </c>
      <c r="I31" s="5" t="s">
        <v>249</v>
      </c>
      <c r="J31" s="5" t="s">
        <v>251</v>
      </c>
      <c r="K31" s="5" t="s">
        <v>253</v>
      </c>
    </row>
    <row r="32" spans="1:11" x14ac:dyDescent="0.25">
      <c r="A32" t="s">
        <v>246</v>
      </c>
      <c r="B32" s="4"/>
      <c r="C32" s="5" t="s">
        <v>404</v>
      </c>
      <c r="D32" s="5" t="s">
        <v>252</v>
      </c>
      <c r="E32" s="5" t="s">
        <v>942</v>
      </c>
      <c r="F32" s="4">
        <v>44746</v>
      </c>
      <c r="G32" s="40">
        <v>43646</v>
      </c>
      <c r="H32" s="5" t="s">
        <v>67</v>
      </c>
      <c r="I32" s="5" t="s">
        <v>249</v>
      </c>
      <c r="J32" s="5" t="s">
        <v>251</v>
      </c>
      <c r="K32" s="5" t="s">
        <v>253</v>
      </c>
    </row>
    <row r="33" spans="1:11" x14ac:dyDescent="0.25">
      <c r="A33" t="s">
        <v>246</v>
      </c>
      <c r="B33" s="4"/>
      <c r="C33" s="5" t="s">
        <v>407</v>
      </c>
      <c r="D33" s="5" t="s">
        <v>252</v>
      </c>
      <c r="E33" s="5" t="s">
        <v>942</v>
      </c>
      <c r="F33" s="4">
        <v>45046</v>
      </c>
      <c r="G33" s="40">
        <v>43646</v>
      </c>
      <c r="H33" s="5" t="s">
        <v>68</v>
      </c>
      <c r="I33" s="5" t="s">
        <v>249</v>
      </c>
      <c r="J33" s="5" t="s">
        <v>251</v>
      </c>
      <c r="K33" s="5" t="s">
        <v>253</v>
      </c>
    </row>
    <row r="34" spans="1:11" x14ac:dyDescent="0.25">
      <c r="A34" t="s">
        <v>246</v>
      </c>
      <c r="B34" s="4"/>
      <c r="C34" s="5" t="s">
        <v>410</v>
      </c>
      <c r="D34" s="5" t="s">
        <v>252</v>
      </c>
      <c r="E34" s="5" t="s">
        <v>942</v>
      </c>
      <c r="F34" s="4">
        <v>45346</v>
      </c>
      <c r="G34" s="40">
        <v>43646</v>
      </c>
      <c r="H34" s="5" t="s">
        <v>69</v>
      </c>
      <c r="I34" s="5" t="s">
        <v>249</v>
      </c>
      <c r="J34" s="5" t="s">
        <v>251</v>
      </c>
      <c r="K34" s="5" t="s">
        <v>253</v>
      </c>
    </row>
    <row r="35" spans="1:11" x14ac:dyDescent="0.25">
      <c r="A35" t="s">
        <v>246</v>
      </c>
      <c r="B35" s="4"/>
      <c r="C35" s="5" t="s">
        <v>413</v>
      </c>
      <c r="D35" s="5" t="s">
        <v>256</v>
      </c>
      <c r="E35" s="5" t="s">
        <v>941</v>
      </c>
      <c r="F35" s="4">
        <v>45946</v>
      </c>
      <c r="G35" s="40">
        <v>43646</v>
      </c>
      <c r="H35" s="5" t="s">
        <v>70</v>
      </c>
      <c r="I35" s="5" t="s">
        <v>249</v>
      </c>
      <c r="J35" s="5" t="s">
        <v>251</v>
      </c>
      <c r="K35" s="5" t="s">
        <v>253</v>
      </c>
    </row>
    <row r="36" spans="1:11" x14ac:dyDescent="0.25">
      <c r="A36" t="s">
        <v>246</v>
      </c>
      <c r="B36" s="4"/>
      <c r="C36" s="5" t="s">
        <v>416</v>
      </c>
      <c r="D36" s="5" t="s">
        <v>252</v>
      </c>
      <c r="E36" s="5" t="s">
        <v>942</v>
      </c>
      <c r="F36" s="4">
        <v>46646</v>
      </c>
      <c r="G36" s="40">
        <v>43646</v>
      </c>
      <c r="H36" s="5" t="s">
        <v>71</v>
      </c>
      <c r="I36" s="5" t="s">
        <v>249</v>
      </c>
      <c r="J36" s="5" t="s">
        <v>251</v>
      </c>
      <c r="K36" s="5" t="s">
        <v>253</v>
      </c>
    </row>
    <row r="37" spans="1:11" x14ac:dyDescent="0.25">
      <c r="A37" t="s">
        <v>246</v>
      </c>
      <c r="B37" s="4"/>
      <c r="C37" s="5" t="s">
        <v>419</v>
      </c>
      <c r="D37" s="5" t="s">
        <v>252</v>
      </c>
      <c r="E37" s="5" t="s">
        <v>942</v>
      </c>
      <c r="F37" s="4">
        <v>47246</v>
      </c>
      <c r="G37" s="40">
        <v>43646</v>
      </c>
      <c r="H37" s="5" t="s">
        <v>72</v>
      </c>
      <c r="I37" s="5" t="s">
        <v>249</v>
      </c>
      <c r="J37" s="5" t="s">
        <v>251</v>
      </c>
      <c r="K37" s="5" t="s">
        <v>253</v>
      </c>
    </row>
    <row r="38" spans="1:11" x14ac:dyDescent="0.25">
      <c r="A38" t="s">
        <v>246</v>
      </c>
      <c r="B38" s="4"/>
      <c r="C38" s="5" t="s">
        <v>422</v>
      </c>
      <c r="D38" s="5" t="s">
        <v>252</v>
      </c>
      <c r="E38" s="5" t="s">
        <v>942</v>
      </c>
      <c r="F38" s="4">
        <v>47746</v>
      </c>
      <c r="G38" s="40">
        <v>43646</v>
      </c>
      <c r="H38" s="5" t="s">
        <v>73</v>
      </c>
      <c r="I38" s="5" t="s">
        <v>249</v>
      </c>
      <c r="J38" s="5" t="s">
        <v>251</v>
      </c>
      <c r="K38" s="5" t="s">
        <v>253</v>
      </c>
    </row>
    <row r="39" spans="1:11" x14ac:dyDescent="0.25">
      <c r="A39" t="s">
        <v>246</v>
      </c>
      <c r="B39" s="4"/>
      <c r="C39" s="5" t="s">
        <v>425</v>
      </c>
      <c r="D39" s="5" t="s">
        <v>252</v>
      </c>
      <c r="E39" s="5" t="s">
        <v>942</v>
      </c>
      <c r="F39" s="4">
        <v>49646</v>
      </c>
      <c r="G39" s="40">
        <v>43646</v>
      </c>
      <c r="H39" s="5" t="s">
        <v>74</v>
      </c>
      <c r="I39" s="5" t="s">
        <v>249</v>
      </c>
      <c r="J39" s="5" t="s">
        <v>251</v>
      </c>
      <c r="K39" s="5" t="s">
        <v>253</v>
      </c>
    </row>
    <row r="40" spans="1:11" x14ac:dyDescent="0.25">
      <c r="A40" t="s">
        <v>246</v>
      </c>
      <c r="B40" s="4"/>
      <c r="C40" s="5" t="s">
        <v>428</v>
      </c>
      <c r="D40" s="5" t="s">
        <v>252</v>
      </c>
      <c r="E40" s="5" t="s">
        <v>942</v>
      </c>
      <c r="F40" s="4">
        <v>50946</v>
      </c>
      <c r="G40" s="40">
        <v>43646</v>
      </c>
      <c r="H40" s="5" t="s">
        <v>75</v>
      </c>
      <c r="I40" s="5" t="s">
        <v>249</v>
      </c>
      <c r="J40" s="5" t="s">
        <v>251</v>
      </c>
      <c r="K40" s="5" t="s">
        <v>253</v>
      </c>
    </row>
    <row r="41" spans="1:11" x14ac:dyDescent="0.25">
      <c r="A41" t="s">
        <v>246</v>
      </c>
      <c r="B41" s="4"/>
      <c r="C41" s="5" t="s">
        <v>431</v>
      </c>
      <c r="D41" s="5" t="s">
        <v>252</v>
      </c>
      <c r="E41" s="5" t="s">
        <v>942</v>
      </c>
      <c r="F41" s="4">
        <v>43706</v>
      </c>
      <c r="G41" s="40">
        <v>43646</v>
      </c>
      <c r="H41" s="5" t="s">
        <v>76</v>
      </c>
      <c r="I41" s="5" t="s">
        <v>249</v>
      </c>
      <c r="J41" s="5" t="s">
        <v>251</v>
      </c>
      <c r="K41" s="5" t="s">
        <v>253</v>
      </c>
    </row>
    <row r="42" spans="1:11" x14ac:dyDescent="0.25">
      <c r="A42" t="s">
        <v>246</v>
      </c>
      <c r="B42" s="4"/>
      <c r="C42" s="5" t="s">
        <v>434</v>
      </c>
      <c r="D42" s="5" t="s">
        <v>252</v>
      </c>
      <c r="E42" s="5" t="s">
        <v>942</v>
      </c>
      <c r="F42" s="4">
        <v>43766</v>
      </c>
      <c r="G42" s="40">
        <v>43646</v>
      </c>
      <c r="H42" s="5" t="s">
        <v>77</v>
      </c>
      <c r="I42" s="5" t="s">
        <v>249</v>
      </c>
      <c r="J42" s="5" t="s">
        <v>251</v>
      </c>
      <c r="K42" s="5" t="s">
        <v>253</v>
      </c>
    </row>
    <row r="43" spans="1:11" x14ac:dyDescent="0.25">
      <c r="A43" t="s">
        <v>246</v>
      </c>
      <c r="B43" s="4"/>
      <c r="C43" s="5" t="s">
        <v>437</v>
      </c>
      <c r="D43" s="5" t="s">
        <v>252</v>
      </c>
      <c r="E43" s="5" t="s">
        <v>942</v>
      </c>
      <c r="F43" s="4">
        <v>43886</v>
      </c>
      <c r="G43" s="40">
        <v>43646</v>
      </c>
      <c r="H43" s="5" t="s">
        <v>78</v>
      </c>
      <c r="I43" s="5" t="s">
        <v>249</v>
      </c>
      <c r="J43" s="5" t="s">
        <v>251</v>
      </c>
      <c r="K43" s="5" t="s">
        <v>253</v>
      </c>
    </row>
    <row r="44" spans="1:11" x14ac:dyDescent="0.25">
      <c r="A44" t="s">
        <v>246</v>
      </c>
      <c r="B44" s="4"/>
      <c r="C44" s="5" t="s">
        <v>440</v>
      </c>
      <c r="D44" s="5" t="s">
        <v>252</v>
      </c>
      <c r="E44" s="5" t="s">
        <v>942</v>
      </c>
      <c r="F44" s="4">
        <v>44146</v>
      </c>
      <c r="G44" s="40">
        <v>43646</v>
      </c>
      <c r="H44" s="5" t="s">
        <v>79</v>
      </c>
      <c r="I44" s="5" t="s">
        <v>249</v>
      </c>
      <c r="J44" s="5" t="s">
        <v>251</v>
      </c>
      <c r="K44" s="5" t="s">
        <v>253</v>
      </c>
    </row>
    <row r="45" spans="1:11" x14ac:dyDescent="0.25">
      <c r="A45" t="s">
        <v>246</v>
      </c>
      <c r="B45" s="4"/>
      <c r="C45" s="5" t="s">
        <v>443</v>
      </c>
      <c r="D45" s="5" t="s">
        <v>252</v>
      </c>
      <c r="E45" s="5" t="s">
        <v>942</v>
      </c>
      <c r="F45" s="4">
        <v>44546</v>
      </c>
      <c r="G45" s="40">
        <v>43646</v>
      </c>
      <c r="H45" s="5" t="s">
        <v>80</v>
      </c>
      <c r="I45" s="5" t="s">
        <v>249</v>
      </c>
      <c r="J45" s="5" t="s">
        <v>251</v>
      </c>
      <c r="K45" s="5" t="s">
        <v>253</v>
      </c>
    </row>
    <row r="46" spans="1:11" x14ac:dyDescent="0.25">
      <c r="A46" t="s">
        <v>246</v>
      </c>
      <c r="B46" s="4"/>
      <c r="C46" s="5" t="s">
        <v>446</v>
      </c>
      <c r="D46" s="5" t="s">
        <v>252</v>
      </c>
      <c r="E46" s="5" t="s">
        <v>942</v>
      </c>
      <c r="F46" s="4">
        <v>44846</v>
      </c>
      <c r="G46" s="40">
        <v>43646</v>
      </c>
      <c r="H46" s="5" t="s">
        <v>81</v>
      </c>
      <c r="I46" s="5" t="s">
        <v>249</v>
      </c>
      <c r="J46" s="5" t="s">
        <v>251</v>
      </c>
      <c r="K46" s="5" t="s">
        <v>253</v>
      </c>
    </row>
    <row r="47" spans="1:11" x14ac:dyDescent="0.25">
      <c r="A47" t="s">
        <v>246</v>
      </c>
      <c r="B47" s="4"/>
      <c r="C47" s="5" t="s">
        <v>449</v>
      </c>
      <c r="D47" s="5" t="s">
        <v>252</v>
      </c>
      <c r="E47" s="5" t="s">
        <v>942</v>
      </c>
      <c r="F47" s="4">
        <v>45246</v>
      </c>
      <c r="G47" s="40">
        <v>43646</v>
      </c>
      <c r="H47" s="5" t="s">
        <v>82</v>
      </c>
      <c r="I47" s="5" t="s">
        <v>249</v>
      </c>
      <c r="J47" s="5" t="s">
        <v>251</v>
      </c>
      <c r="K47" s="5" t="s">
        <v>253</v>
      </c>
    </row>
    <row r="48" spans="1:11" x14ac:dyDescent="0.25">
      <c r="A48" t="s">
        <v>246</v>
      </c>
      <c r="B48" s="4"/>
      <c r="C48" s="5" t="s">
        <v>452</v>
      </c>
      <c r="D48" s="5" t="s">
        <v>252</v>
      </c>
      <c r="E48" s="5" t="s">
        <v>942</v>
      </c>
      <c r="F48" s="4">
        <v>45946</v>
      </c>
      <c r="G48" s="40">
        <v>43646</v>
      </c>
      <c r="H48" s="5" t="s">
        <v>83</v>
      </c>
      <c r="I48" s="5" t="s">
        <v>249</v>
      </c>
      <c r="J48" s="5" t="s">
        <v>251</v>
      </c>
      <c r="K48" s="5" t="s">
        <v>253</v>
      </c>
    </row>
    <row r="49" spans="1:11" x14ac:dyDescent="0.25">
      <c r="A49" t="s">
        <v>246</v>
      </c>
      <c r="B49" s="4"/>
      <c r="C49" s="5" t="s">
        <v>455</v>
      </c>
      <c r="D49" s="5" t="s">
        <v>252</v>
      </c>
      <c r="E49" s="5" t="s">
        <v>942</v>
      </c>
      <c r="F49" s="4">
        <v>46746</v>
      </c>
      <c r="G49" s="40">
        <v>43646</v>
      </c>
      <c r="H49" s="5" t="s">
        <v>84</v>
      </c>
      <c r="I49" s="5" t="s">
        <v>249</v>
      </c>
      <c r="J49" s="5" t="s">
        <v>251</v>
      </c>
      <c r="K49" s="5" t="s">
        <v>253</v>
      </c>
    </row>
    <row r="50" spans="1:11" x14ac:dyDescent="0.25">
      <c r="A50" t="s">
        <v>246</v>
      </c>
      <c r="B50" s="4"/>
      <c r="C50" s="5" t="s">
        <v>458</v>
      </c>
      <c r="D50" s="5" t="s">
        <v>252</v>
      </c>
      <c r="E50" s="5" t="s">
        <v>942</v>
      </c>
      <c r="F50" s="4">
        <v>48146</v>
      </c>
      <c r="G50" s="40">
        <v>43646</v>
      </c>
      <c r="H50" s="5" t="s">
        <v>85</v>
      </c>
      <c r="I50" s="5" t="s">
        <v>249</v>
      </c>
      <c r="J50" s="5" t="s">
        <v>251</v>
      </c>
      <c r="K50" s="5" t="s">
        <v>253</v>
      </c>
    </row>
    <row r="51" spans="1:11" x14ac:dyDescent="0.25">
      <c r="A51" t="s">
        <v>246</v>
      </c>
      <c r="B51" s="4"/>
      <c r="C51" s="5" t="s">
        <v>461</v>
      </c>
      <c r="D51" s="5" t="s">
        <v>252</v>
      </c>
      <c r="E51" s="5" t="s">
        <v>942</v>
      </c>
      <c r="F51" s="4">
        <v>49946</v>
      </c>
      <c r="G51" s="40">
        <v>43646</v>
      </c>
      <c r="H51" s="5" t="s">
        <v>86</v>
      </c>
      <c r="I51" s="5" t="s">
        <v>249</v>
      </c>
      <c r="J51" s="5" t="s">
        <v>251</v>
      </c>
      <c r="K51" s="5" t="s">
        <v>253</v>
      </c>
    </row>
    <row r="52" spans="1:11" x14ac:dyDescent="0.25">
      <c r="A52" t="s">
        <v>246</v>
      </c>
      <c r="B52" s="4"/>
      <c r="C52" s="5" t="s">
        <v>464</v>
      </c>
      <c r="D52" s="5" t="s">
        <v>252</v>
      </c>
      <c r="E52" s="5" t="s">
        <v>942</v>
      </c>
      <c r="F52" s="4">
        <v>50946</v>
      </c>
      <c r="G52" s="40">
        <v>43646</v>
      </c>
      <c r="H52" s="5" t="s">
        <v>87</v>
      </c>
      <c r="I52" s="5" t="s">
        <v>249</v>
      </c>
      <c r="J52" s="5" t="s">
        <v>251</v>
      </c>
      <c r="K52" s="5" t="s">
        <v>253</v>
      </c>
    </row>
    <row r="53" spans="1:11" x14ac:dyDescent="0.25">
      <c r="A53" t="s">
        <v>246</v>
      </c>
      <c r="B53" s="4"/>
      <c r="C53" s="5" t="s">
        <v>467</v>
      </c>
      <c r="D53" s="5" t="s">
        <v>252</v>
      </c>
      <c r="E53" s="5" t="s">
        <v>942</v>
      </c>
      <c r="F53" s="4">
        <v>43706</v>
      </c>
      <c r="G53" s="40">
        <v>43646</v>
      </c>
      <c r="H53" s="5" t="s">
        <v>88</v>
      </c>
      <c r="I53" s="5" t="s">
        <v>249</v>
      </c>
      <c r="J53" s="5" t="s">
        <v>251</v>
      </c>
      <c r="K53" s="5" t="s">
        <v>253</v>
      </c>
    </row>
    <row r="54" spans="1:11" x14ac:dyDescent="0.25">
      <c r="A54" t="s">
        <v>246</v>
      </c>
      <c r="B54" s="4"/>
      <c r="C54" s="5" t="s">
        <v>470</v>
      </c>
      <c r="D54" s="5" t="s">
        <v>252</v>
      </c>
      <c r="E54" s="5" t="s">
        <v>942</v>
      </c>
      <c r="F54" s="4">
        <v>43766</v>
      </c>
      <c r="G54" s="40">
        <v>43646</v>
      </c>
      <c r="H54" s="5" t="s">
        <v>89</v>
      </c>
      <c r="I54" s="5" t="s">
        <v>249</v>
      </c>
      <c r="J54" s="5" t="s">
        <v>251</v>
      </c>
      <c r="K54" s="5" t="s">
        <v>253</v>
      </c>
    </row>
    <row r="55" spans="1:11" x14ac:dyDescent="0.25">
      <c r="A55" t="s">
        <v>246</v>
      </c>
      <c r="B55" s="4"/>
      <c r="C55" s="5" t="s">
        <v>473</v>
      </c>
      <c r="D55" s="5" t="s">
        <v>252</v>
      </c>
      <c r="E55" s="5" t="s">
        <v>942</v>
      </c>
      <c r="F55" s="4">
        <v>43886</v>
      </c>
      <c r="G55" s="40">
        <v>43646</v>
      </c>
      <c r="H55" s="5" t="s">
        <v>90</v>
      </c>
      <c r="I55" s="5" t="s">
        <v>249</v>
      </c>
      <c r="J55" s="5" t="s">
        <v>251</v>
      </c>
      <c r="K55" s="5" t="s">
        <v>253</v>
      </c>
    </row>
    <row r="56" spans="1:11" x14ac:dyDescent="0.25">
      <c r="A56" t="s">
        <v>246</v>
      </c>
      <c r="B56" s="4"/>
      <c r="C56" s="5" t="s">
        <v>476</v>
      </c>
      <c r="D56" s="5" t="s">
        <v>252</v>
      </c>
      <c r="E56" s="5" t="s">
        <v>942</v>
      </c>
      <c r="F56" s="4">
        <v>44146</v>
      </c>
      <c r="G56" s="40">
        <v>43646</v>
      </c>
      <c r="H56" s="5" t="s">
        <v>91</v>
      </c>
      <c r="I56" s="5" t="s">
        <v>249</v>
      </c>
      <c r="J56" s="5" t="s">
        <v>251</v>
      </c>
      <c r="K56" s="5" t="s">
        <v>253</v>
      </c>
    </row>
    <row r="57" spans="1:11" x14ac:dyDescent="0.25">
      <c r="A57" t="s">
        <v>246</v>
      </c>
      <c r="B57" s="4"/>
      <c r="C57" s="5" t="s">
        <v>479</v>
      </c>
      <c r="D57" s="5" t="s">
        <v>252</v>
      </c>
      <c r="E57" s="5" t="s">
        <v>942</v>
      </c>
      <c r="F57" s="4">
        <v>44446</v>
      </c>
      <c r="G57" s="40">
        <v>43646</v>
      </c>
      <c r="H57" s="5" t="s">
        <v>92</v>
      </c>
      <c r="I57" s="5" t="s">
        <v>249</v>
      </c>
      <c r="J57" s="5" t="s">
        <v>251</v>
      </c>
      <c r="K57" s="5" t="s">
        <v>253</v>
      </c>
    </row>
    <row r="58" spans="1:11" x14ac:dyDescent="0.25">
      <c r="A58" t="s">
        <v>246</v>
      </c>
      <c r="B58" s="4"/>
      <c r="C58" s="5" t="s">
        <v>482</v>
      </c>
      <c r="D58" s="5" t="s">
        <v>252</v>
      </c>
      <c r="E58" s="5" t="s">
        <v>942</v>
      </c>
      <c r="F58" s="4">
        <v>44746</v>
      </c>
      <c r="G58" s="40">
        <v>43646</v>
      </c>
      <c r="H58" s="5" t="s">
        <v>93</v>
      </c>
      <c r="I58" s="5" t="s">
        <v>249</v>
      </c>
      <c r="J58" s="5" t="s">
        <v>251</v>
      </c>
      <c r="K58" s="5" t="s">
        <v>253</v>
      </c>
    </row>
    <row r="59" spans="1:11" x14ac:dyDescent="0.25">
      <c r="A59" t="s">
        <v>246</v>
      </c>
      <c r="B59" s="4"/>
      <c r="C59" s="5" t="s">
        <v>485</v>
      </c>
      <c r="D59" s="5" t="s">
        <v>252</v>
      </c>
      <c r="E59" s="5" t="s">
        <v>942</v>
      </c>
      <c r="F59" s="4">
        <v>45046</v>
      </c>
      <c r="G59" s="40">
        <v>43646</v>
      </c>
      <c r="H59" s="5" t="s">
        <v>94</v>
      </c>
      <c r="I59" s="5" t="s">
        <v>249</v>
      </c>
      <c r="J59" s="5" t="s">
        <v>251</v>
      </c>
      <c r="K59" s="5" t="s">
        <v>253</v>
      </c>
    </row>
    <row r="60" spans="1:11" x14ac:dyDescent="0.25">
      <c r="A60" t="s">
        <v>246</v>
      </c>
      <c r="B60" s="4"/>
      <c r="C60" s="5" t="s">
        <v>488</v>
      </c>
      <c r="D60" s="5" t="s">
        <v>252</v>
      </c>
      <c r="E60" s="5" t="s">
        <v>942</v>
      </c>
      <c r="F60" s="4">
        <v>45446</v>
      </c>
      <c r="G60" s="40">
        <v>43646</v>
      </c>
      <c r="H60" s="5" t="s">
        <v>95</v>
      </c>
      <c r="I60" s="5" t="s">
        <v>249</v>
      </c>
      <c r="J60" s="5" t="s">
        <v>251</v>
      </c>
      <c r="K60" s="5" t="s">
        <v>253</v>
      </c>
    </row>
    <row r="61" spans="1:11" x14ac:dyDescent="0.25">
      <c r="A61" t="s">
        <v>246</v>
      </c>
      <c r="B61" s="4"/>
      <c r="C61" s="5" t="s">
        <v>491</v>
      </c>
      <c r="D61" s="5" t="s">
        <v>252</v>
      </c>
      <c r="E61" s="5" t="s">
        <v>942</v>
      </c>
      <c r="F61" s="4">
        <v>45946</v>
      </c>
      <c r="G61" s="40">
        <v>43646</v>
      </c>
      <c r="H61" s="5" t="s">
        <v>96</v>
      </c>
      <c r="I61" s="5" t="s">
        <v>249</v>
      </c>
      <c r="J61" s="5" t="s">
        <v>251</v>
      </c>
      <c r="K61" s="5" t="s">
        <v>253</v>
      </c>
    </row>
    <row r="62" spans="1:11" x14ac:dyDescent="0.25">
      <c r="A62" t="s">
        <v>246</v>
      </c>
      <c r="B62" s="4"/>
      <c r="C62" s="5" t="s">
        <v>494</v>
      </c>
      <c r="D62" s="5" t="s">
        <v>252</v>
      </c>
      <c r="E62" s="5" t="s">
        <v>942</v>
      </c>
      <c r="F62" s="4">
        <v>46646</v>
      </c>
      <c r="G62" s="40">
        <v>43646</v>
      </c>
      <c r="H62" s="5" t="s">
        <v>97</v>
      </c>
      <c r="I62" s="5" t="s">
        <v>249</v>
      </c>
      <c r="J62" s="5" t="s">
        <v>251</v>
      </c>
      <c r="K62" s="5" t="s">
        <v>253</v>
      </c>
    </row>
    <row r="63" spans="1:11" x14ac:dyDescent="0.25">
      <c r="A63" t="s">
        <v>246</v>
      </c>
      <c r="B63" s="4"/>
      <c r="C63" s="5" t="s">
        <v>497</v>
      </c>
      <c r="D63" s="5" t="s">
        <v>252</v>
      </c>
      <c r="E63" s="5" t="s">
        <v>942</v>
      </c>
      <c r="F63" s="4">
        <v>47246</v>
      </c>
      <c r="G63" s="40">
        <v>43646</v>
      </c>
      <c r="H63" s="5" t="s">
        <v>98</v>
      </c>
      <c r="I63" s="5" t="s">
        <v>249</v>
      </c>
      <c r="J63" s="5" t="s">
        <v>251</v>
      </c>
      <c r="K63" s="5" t="s">
        <v>253</v>
      </c>
    </row>
    <row r="64" spans="1:11" x14ac:dyDescent="0.25">
      <c r="A64" t="s">
        <v>246</v>
      </c>
      <c r="B64" s="4"/>
      <c r="C64" s="5" t="s">
        <v>500</v>
      </c>
      <c r="D64" s="5" t="s">
        <v>252</v>
      </c>
      <c r="E64" s="5" t="s">
        <v>942</v>
      </c>
      <c r="F64" s="4">
        <v>47746</v>
      </c>
      <c r="G64" s="40">
        <v>43646</v>
      </c>
      <c r="H64" s="5" t="s">
        <v>99</v>
      </c>
      <c r="I64" s="5" t="s">
        <v>249</v>
      </c>
      <c r="J64" s="5" t="s">
        <v>251</v>
      </c>
      <c r="K64" s="5" t="s">
        <v>253</v>
      </c>
    </row>
    <row r="65" spans="1:11" x14ac:dyDescent="0.25">
      <c r="A65" t="s">
        <v>246</v>
      </c>
      <c r="B65" s="4"/>
      <c r="C65" s="5" t="s">
        <v>503</v>
      </c>
      <c r="D65" s="5" t="s">
        <v>252</v>
      </c>
      <c r="E65" s="5" t="s">
        <v>942</v>
      </c>
      <c r="F65" s="4">
        <v>49146</v>
      </c>
      <c r="G65" s="40">
        <v>43646</v>
      </c>
      <c r="H65" s="5" t="s">
        <v>100</v>
      </c>
      <c r="I65" s="5" t="s">
        <v>249</v>
      </c>
      <c r="J65" s="5" t="s">
        <v>251</v>
      </c>
      <c r="K65" s="5" t="s">
        <v>253</v>
      </c>
    </row>
    <row r="66" spans="1:11" x14ac:dyDescent="0.25">
      <c r="A66" t="s">
        <v>246</v>
      </c>
      <c r="B66" s="4"/>
      <c r="C66" s="5" t="s">
        <v>506</v>
      </c>
      <c r="D66" s="5" t="s">
        <v>252</v>
      </c>
      <c r="E66" s="5" t="s">
        <v>942</v>
      </c>
      <c r="F66" s="4">
        <v>50946</v>
      </c>
      <c r="G66" s="40">
        <v>43646</v>
      </c>
      <c r="H66" s="5" t="s">
        <v>101</v>
      </c>
      <c r="I66" s="5" t="s">
        <v>249</v>
      </c>
      <c r="J66" s="5" t="s">
        <v>251</v>
      </c>
      <c r="K66" s="5" t="s">
        <v>253</v>
      </c>
    </row>
    <row r="67" spans="1:11" x14ac:dyDescent="0.25">
      <c r="A67" t="s">
        <v>246</v>
      </c>
      <c r="B67" s="4"/>
      <c r="C67" s="5" t="s">
        <v>509</v>
      </c>
      <c r="D67" s="5" t="s">
        <v>252</v>
      </c>
      <c r="E67" s="5" t="s">
        <v>942</v>
      </c>
      <c r="F67" s="4">
        <v>43766</v>
      </c>
      <c r="G67" s="40">
        <v>43646</v>
      </c>
      <c r="H67" s="5" t="s">
        <v>102</v>
      </c>
      <c r="I67" s="5" t="s">
        <v>249</v>
      </c>
      <c r="J67" s="5" t="s">
        <v>251</v>
      </c>
      <c r="K67" s="5" t="s">
        <v>253</v>
      </c>
    </row>
    <row r="68" spans="1:11" x14ac:dyDescent="0.25">
      <c r="A68" t="s">
        <v>246</v>
      </c>
      <c r="B68" s="4"/>
      <c r="C68" s="5" t="s">
        <v>512</v>
      </c>
      <c r="D68" s="5" t="s">
        <v>252</v>
      </c>
      <c r="E68" s="5" t="s">
        <v>942</v>
      </c>
      <c r="F68" s="4">
        <v>43886</v>
      </c>
      <c r="G68" s="40">
        <v>43646</v>
      </c>
      <c r="H68" s="5" t="s">
        <v>103</v>
      </c>
      <c r="I68" s="5" t="s">
        <v>249</v>
      </c>
      <c r="J68" s="5" t="s">
        <v>251</v>
      </c>
      <c r="K68" s="5" t="s">
        <v>253</v>
      </c>
    </row>
    <row r="69" spans="1:11" x14ac:dyDescent="0.25">
      <c r="A69" t="s">
        <v>246</v>
      </c>
      <c r="B69" s="4"/>
      <c r="C69" s="5" t="s">
        <v>515</v>
      </c>
      <c r="D69" s="5" t="s">
        <v>252</v>
      </c>
      <c r="E69" s="5" t="s">
        <v>942</v>
      </c>
      <c r="F69" s="4">
        <v>44146</v>
      </c>
      <c r="G69" s="40">
        <v>43646</v>
      </c>
      <c r="H69" s="5" t="s">
        <v>104</v>
      </c>
      <c r="I69" s="5" t="s">
        <v>249</v>
      </c>
      <c r="J69" s="5" t="s">
        <v>251</v>
      </c>
      <c r="K69" s="5" t="s">
        <v>253</v>
      </c>
    </row>
    <row r="70" spans="1:11" x14ac:dyDescent="0.25">
      <c r="A70" t="s">
        <v>246</v>
      </c>
      <c r="B70" s="4"/>
      <c r="C70" s="5" t="s">
        <v>518</v>
      </c>
      <c r="D70" s="5" t="s">
        <v>252</v>
      </c>
      <c r="E70" s="5" t="s">
        <v>942</v>
      </c>
      <c r="F70" s="4">
        <v>44546</v>
      </c>
      <c r="G70" s="40">
        <v>43646</v>
      </c>
      <c r="H70" s="5" t="s">
        <v>105</v>
      </c>
      <c r="I70" s="5" t="s">
        <v>249</v>
      </c>
      <c r="J70" s="5" t="s">
        <v>251</v>
      </c>
      <c r="K70" s="5" t="s">
        <v>253</v>
      </c>
    </row>
    <row r="71" spans="1:11" x14ac:dyDescent="0.25">
      <c r="A71" t="s">
        <v>246</v>
      </c>
      <c r="B71" s="4"/>
      <c r="C71" s="5" t="s">
        <v>521</v>
      </c>
      <c r="D71" s="5" t="s">
        <v>252</v>
      </c>
      <c r="E71" s="5" t="s">
        <v>942</v>
      </c>
      <c r="F71" s="4">
        <v>44846</v>
      </c>
      <c r="G71" s="40">
        <v>43646</v>
      </c>
      <c r="H71" s="5" t="s">
        <v>106</v>
      </c>
      <c r="I71" s="5" t="s">
        <v>249</v>
      </c>
      <c r="J71" s="5" t="s">
        <v>251</v>
      </c>
      <c r="K71" s="5" t="s">
        <v>253</v>
      </c>
    </row>
    <row r="72" spans="1:11" x14ac:dyDescent="0.25">
      <c r="A72" t="s">
        <v>246</v>
      </c>
      <c r="B72" s="4"/>
      <c r="C72" s="5" t="s">
        <v>524</v>
      </c>
      <c r="D72" s="5" t="s">
        <v>252</v>
      </c>
      <c r="E72" s="5" t="s">
        <v>942</v>
      </c>
      <c r="F72" s="4">
        <v>45246</v>
      </c>
      <c r="G72" s="40">
        <v>43646</v>
      </c>
      <c r="H72" s="5" t="s">
        <v>107</v>
      </c>
      <c r="I72" s="5" t="s">
        <v>249</v>
      </c>
      <c r="J72" s="5" t="s">
        <v>251</v>
      </c>
      <c r="K72" s="5" t="s">
        <v>253</v>
      </c>
    </row>
    <row r="73" spans="1:11" x14ac:dyDescent="0.25">
      <c r="A73" t="s">
        <v>246</v>
      </c>
      <c r="B73" s="4"/>
      <c r="C73" s="5" t="s">
        <v>527</v>
      </c>
      <c r="D73" s="5" t="s">
        <v>252</v>
      </c>
      <c r="E73" s="5" t="s">
        <v>942</v>
      </c>
      <c r="F73" s="4">
        <v>45746</v>
      </c>
      <c r="G73" s="40">
        <v>43646</v>
      </c>
      <c r="H73" s="5" t="s">
        <v>108</v>
      </c>
      <c r="I73" s="5" t="s">
        <v>249</v>
      </c>
      <c r="J73" s="5" t="s">
        <v>251</v>
      </c>
      <c r="K73" s="5" t="s">
        <v>253</v>
      </c>
    </row>
    <row r="74" spans="1:11" x14ac:dyDescent="0.25">
      <c r="A74" t="s">
        <v>246</v>
      </c>
      <c r="B74" s="4"/>
      <c r="C74" s="5" t="s">
        <v>530</v>
      </c>
      <c r="D74" s="5" t="s">
        <v>252</v>
      </c>
      <c r="E74" s="5" t="s">
        <v>942</v>
      </c>
      <c r="F74" s="4">
        <v>46846</v>
      </c>
      <c r="G74" s="40">
        <v>43646</v>
      </c>
      <c r="H74" s="5" t="s">
        <v>109</v>
      </c>
      <c r="I74" s="5" t="s">
        <v>249</v>
      </c>
      <c r="J74" s="5" t="s">
        <v>251</v>
      </c>
      <c r="K74" s="5" t="s">
        <v>253</v>
      </c>
    </row>
    <row r="75" spans="1:11" x14ac:dyDescent="0.25">
      <c r="A75" t="s">
        <v>246</v>
      </c>
      <c r="B75" s="4"/>
      <c r="C75" s="5" t="s">
        <v>533</v>
      </c>
      <c r="D75" s="5" t="s">
        <v>252</v>
      </c>
      <c r="E75" s="5" t="s">
        <v>942</v>
      </c>
      <c r="F75" s="4">
        <v>48146</v>
      </c>
      <c r="G75" s="40">
        <v>43646</v>
      </c>
      <c r="H75" s="5" t="s">
        <v>110</v>
      </c>
      <c r="I75" s="5" t="s">
        <v>249</v>
      </c>
      <c r="J75" s="5" t="s">
        <v>251</v>
      </c>
      <c r="K75" s="5" t="s">
        <v>253</v>
      </c>
    </row>
    <row r="76" spans="1:11" x14ac:dyDescent="0.25">
      <c r="A76" t="s">
        <v>246</v>
      </c>
      <c r="B76" s="4"/>
      <c r="C76" s="5" t="s">
        <v>536</v>
      </c>
      <c r="D76" s="5" t="s">
        <v>252</v>
      </c>
      <c r="E76" s="5" t="s">
        <v>942</v>
      </c>
      <c r="F76" s="4">
        <v>49646</v>
      </c>
      <c r="G76" s="40">
        <v>43646</v>
      </c>
      <c r="H76" s="5" t="s">
        <v>111</v>
      </c>
      <c r="I76" s="5" t="s">
        <v>249</v>
      </c>
      <c r="J76" s="5" t="s">
        <v>251</v>
      </c>
      <c r="K76" s="5" t="s">
        <v>253</v>
      </c>
    </row>
    <row r="77" spans="1:11" x14ac:dyDescent="0.25">
      <c r="A77" t="s">
        <v>246</v>
      </c>
      <c r="B77" s="4"/>
      <c r="C77" s="5" t="s">
        <v>539</v>
      </c>
      <c r="D77" s="5" t="s">
        <v>252</v>
      </c>
      <c r="E77" s="5" t="s">
        <v>942</v>
      </c>
      <c r="F77" s="4">
        <v>50946</v>
      </c>
      <c r="G77" s="40">
        <v>43646</v>
      </c>
      <c r="H77" s="5" t="s">
        <v>112</v>
      </c>
      <c r="I77" s="5" t="s">
        <v>249</v>
      </c>
      <c r="J77" s="5" t="s">
        <v>251</v>
      </c>
      <c r="K77" s="5" t="s">
        <v>253</v>
      </c>
    </row>
    <row r="78" spans="1:11" x14ac:dyDescent="0.25">
      <c r="A78" t="s">
        <v>246</v>
      </c>
      <c r="B78" s="4"/>
      <c r="C78" s="5" t="s">
        <v>542</v>
      </c>
      <c r="D78" s="5" t="s">
        <v>252</v>
      </c>
      <c r="E78" s="5" t="s">
        <v>942</v>
      </c>
      <c r="F78" s="4">
        <v>43766</v>
      </c>
      <c r="G78" s="40">
        <v>43646</v>
      </c>
      <c r="H78" s="5" t="s">
        <v>113</v>
      </c>
      <c r="I78" s="5" t="s">
        <v>249</v>
      </c>
      <c r="J78" s="5" t="s">
        <v>251</v>
      </c>
      <c r="K78" s="5" t="s">
        <v>253</v>
      </c>
    </row>
    <row r="79" spans="1:11" x14ac:dyDescent="0.25">
      <c r="A79" t="s">
        <v>246</v>
      </c>
      <c r="B79" s="4"/>
      <c r="C79" s="5" t="s">
        <v>545</v>
      </c>
      <c r="D79" s="5" t="s">
        <v>252</v>
      </c>
      <c r="E79" s="5" t="s">
        <v>942</v>
      </c>
      <c r="F79" s="4">
        <v>43886</v>
      </c>
      <c r="G79" s="40">
        <v>43646</v>
      </c>
      <c r="H79" s="5" t="s">
        <v>114</v>
      </c>
      <c r="I79" s="5" t="s">
        <v>249</v>
      </c>
      <c r="J79" s="5" t="s">
        <v>251</v>
      </c>
      <c r="K79" s="5" t="s">
        <v>253</v>
      </c>
    </row>
    <row r="80" spans="1:11" x14ac:dyDescent="0.25">
      <c r="A80" t="s">
        <v>246</v>
      </c>
      <c r="B80" s="4"/>
      <c r="C80" s="5" t="s">
        <v>548</v>
      </c>
      <c r="D80" s="5" t="s">
        <v>252</v>
      </c>
      <c r="E80" s="5" t="s">
        <v>942</v>
      </c>
      <c r="F80" s="4">
        <v>44146</v>
      </c>
      <c r="G80" s="40">
        <v>43646</v>
      </c>
      <c r="H80" s="5" t="s">
        <v>115</v>
      </c>
      <c r="I80" s="5" t="s">
        <v>249</v>
      </c>
      <c r="J80" s="5" t="s">
        <v>251</v>
      </c>
      <c r="K80" s="5" t="s">
        <v>253</v>
      </c>
    </row>
    <row r="81" spans="1:11" x14ac:dyDescent="0.25">
      <c r="A81" t="s">
        <v>246</v>
      </c>
      <c r="B81" s="4"/>
      <c r="C81" s="5" t="s">
        <v>551</v>
      </c>
      <c r="D81" s="5" t="s">
        <v>252</v>
      </c>
      <c r="E81" s="5" t="s">
        <v>942</v>
      </c>
      <c r="F81" s="4">
        <v>44446</v>
      </c>
      <c r="G81" s="40">
        <v>43646</v>
      </c>
      <c r="H81" s="5" t="s">
        <v>116</v>
      </c>
      <c r="I81" s="5" t="s">
        <v>249</v>
      </c>
      <c r="J81" s="5" t="s">
        <v>251</v>
      </c>
      <c r="K81" s="5" t="s">
        <v>253</v>
      </c>
    </row>
    <row r="82" spans="1:11" x14ac:dyDescent="0.25">
      <c r="A82" t="s">
        <v>246</v>
      </c>
      <c r="B82" s="4"/>
      <c r="C82" s="5" t="s">
        <v>554</v>
      </c>
      <c r="D82" s="5" t="s">
        <v>252</v>
      </c>
      <c r="E82" s="5" t="s">
        <v>942</v>
      </c>
      <c r="F82" s="4">
        <v>44746</v>
      </c>
      <c r="G82" s="40">
        <v>43646</v>
      </c>
      <c r="H82" s="5" t="s">
        <v>117</v>
      </c>
      <c r="I82" s="5" t="s">
        <v>249</v>
      </c>
      <c r="J82" s="5" t="s">
        <v>251</v>
      </c>
      <c r="K82" s="5" t="s">
        <v>253</v>
      </c>
    </row>
    <row r="83" spans="1:11" x14ac:dyDescent="0.25">
      <c r="A83" t="s">
        <v>246</v>
      </c>
      <c r="B83" s="4"/>
      <c r="C83" s="5" t="s">
        <v>557</v>
      </c>
      <c r="D83" s="5" t="s">
        <v>252</v>
      </c>
      <c r="E83" s="5" t="s">
        <v>942</v>
      </c>
      <c r="F83" s="4">
        <v>45046</v>
      </c>
      <c r="G83" s="40">
        <v>43646</v>
      </c>
      <c r="H83" s="5" t="s">
        <v>118</v>
      </c>
      <c r="I83" s="5" t="s">
        <v>249</v>
      </c>
      <c r="J83" s="5" t="s">
        <v>251</v>
      </c>
      <c r="K83" s="5" t="s">
        <v>253</v>
      </c>
    </row>
    <row r="84" spans="1:11" x14ac:dyDescent="0.25">
      <c r="A84" t="s">
        <v>246</v>
      </c>
      <c r="B84" s="4"/>
      <c r="C84" s="5" t="s">
        <v>560</v>
      </c>
      <c r="D84" s="5" t="s">
        <v>252</v>
      </c>
      <c r="E84" s="5" t="s">
        <v>942</v>
      </c>
      <c r="F84" s="4">
        <v>45346</v>
      </c>
      <c r="G84" s="40">
        <v>43646</v>
      </c>
      <c r="H84" s="5" t="s">
        <v>119</v>
      </c>
      <c r="I84" s="5" t="s">
        <v>249</v>
      </c>
      <c r="J84" s="5" t="s">
        <v>251</v>
      </c>
      <c r="K84" s="5" t="s">
        <v>253</v>
      </c>
    </row>
    <row r="85" spans="1:11" x14ac:dyDescent="0.25">
      <c r="A85" t="s">
        <v>246</v>
      </c>
      <c r="B85" s="4"/>
      <c r="C85" s="5" t="s">
        <v>563</v>
      </c>
      <c r="D85" s="5" t="s">
        <v>252</v>
      </c>
      <c r="E85" s="5" t="s">
        <v>942</v>
      </c>
      <c r="F85" s="4">
        <v>45946</v>
      </c>
      <c r="G85" s="40">
        <v>43646</v>
      </c>
      <c r="H85" s="5" t="s">
        <v>120</v>
      </c>
      <c r="I85" s="5" t="s">
        <v>249</v>
      </c>
      <c r="J85" s="5" t="s">
        <v>251</v>
      </c>
      <c r="K85" s="5" t="s">
        <v>253</v>
      </c>
    </row>
    <row r="86" spans="1:11" x14ac:dyDescent="0.25">
      <c r="A86" t="s">
        <v>246</v>
      </c>
      <c r="B86" s="4"/>
      <c r="C86" s="5" t="s">
        <v>566</v>
      </c>
      <c r="D86" s="5" t="s">
        <v>252</v>
      </c>
      <c r="E86" s="5" t="s">
        <v>942</v>
      </c>
      <c r="F86" s="4">
        <v>46746</v>
      </c>
      <c r="G86" s="40">
        <v>43646</v>
      </c>
      <c r="H86" s="5" t="s">
        <v>121</v>
      </c>
      <c r="I86" s="5" t="s">
        <v>249</v>
      </c>
      <c r="J86" s="5" t="s">
        <v>251</v>
      </c>
      <c r="K86" s="5" t="s">
        <v>253</v>
      </c>
    </row>
    <row r="87" spans="1:11" x14ac:dyDescent="0.25">
      <c r="A87" t="s">
        <v>246</v>
      </c>
      <c r="B87" s="4"/>
      <c r="C87" s="5" t="s">
        <v>569</v>
      </c>
      <c r="D87" s="5" t="s">
        <v>252</v>
      </c>
      <c r="E87" s="5" t="s">
        <v>942</v>
      </c>
      <c r="F87" s="4">
        <v>47146</v>
      </c>
      <c r="G87" s="40">
        <v>43646</v>
      </c>
      <c r="H87" s="5" t="s">
        <v>122</v>
      </c>
      <c r="I87" s="5" t="s">
        <v>249</v>
      </c>
      <c r="J87" s="5" t="s">
        <v>251</v>
      </c>
      <c r="K87" s="5" t="s">
        <v>253</v>
      </c>
    </row>
    <row r="88" spans="1:11" x14ac:dyDescent="0.25">
      <c r="A88" t="s">
        <v>246</v>
      </c>
      <c r="B88" s="4"/>
      <c r="C88" s="5" t="s">
        <v>572</v>
      </c>
      <c r="D88" s="5" t="s">
        <v>252</v>
      </c>
      <c r="E88" s="5" t="s">
        <v>942</v>
      </c>
      <c r="F88" s="4">
        <v>47746</v>
      </c>
      <c r="G88" s="40">
        <v>43646</v>
      </c>
      <c r="H88" s="5" t="s">
        <v>123</v>
      </c>
      <c r="I88" s="5" t="s">
        <v>249</v>
      </c>
      <c r="J88" s="5" t="s">
        <v>251</v>
      </c>
      <c r="K88" s="5" t="s">
        <v>253</v>
      </c>
    </row>
    <row r="89" spans="1:11" x14ac:dyDescent="0.25">
      <c r="A89" t="s">
        <v>246</v>
      </c>
      <c r="B89" s="4"/>
      <c r="C89" s="5" t="s">
        <v>575</v>
      </c>
      <c r="D89" s="5" t="s">
        <v>252</v>
      </c>
      <c r="E89" s="5" t="s">
        <v>942</v>
      </c>
      <c r="F89" s="4">
        <v>49646</v>
      </c>
      <c r="G89" s="40">
        <v>43646</v>
      </c>
      <c r="H89" s="5" t="s">
        <v>124</v>
      </c>
      <c r="I89" s="5" t="s">
        <v>249</v>
      </c>
      <c r="J89" s="5" t="s">
        <v>251</v>
      </c>
      <c r="K89" s="5" t="s">
        <v>253</v>
      </c>
    </row>
    <row r="90" spans="1:11" x14ac:dyDescent="0.25">
      <c r="A90" t="s">
        <v>246</v>
      </c>
      <c r="B90" s="4"/>
      <c r="C90" s="5" t="s">
        <v>578</v>
      </c>
      <c r="D90" s="5" t="s">
        <v>252</v>
      </c>
      <c r="E90" s="5" t="s">
        <v>942</v>
      </c>
      <c r="F90" s="4">
        <v>50946</v>
      </c>
      <c r="G90" s="40">
        <v>43646</v>
      </c>
      <c r="H90" s="5" t="s">
        <v>125</v>
      </c>
      <c r="I90" s="5" t="s">
        <v>249</v>
      </c>
      <c r="J90" s="5" t="s">
        <v>251</v>
      </c>
      <c r="K90" s="5" t="s">
        <v>253</v>
      </c>
    </row>
    <row r="91" spans="1:11" x14ac:dyDescent="0.25">
      <c r="A91" t="s">
        <v>246</v>
      </c>
      <c r="B91" s="4"/>
      <c r="C91" s="5" t="s">
        <v>581</v>
      </c>
      <c r="D91" s="5" t="s">
        <v>252</v>
      </c>
      <c r="E91" s="5" t="s">
        <v>942</v>
      </c>
      <c r="F91" s="4">
        <v>43886</v>
      </c>
      <c r="G91" s="40">
        <v>43646</v>
      </c>
      <c r="H91" s="5" t="s">
        <v>126</v>
      </c>
      <c r="I91" s="5" t="s">
        <v>249</v>
      </c>
      <c r="J91" s="5" t="s">
        <v>251</v>
      </c>
      <c r="K91" s="5" t="s">
        <v>253</v>
      </c>
    </row>
    <row r="92" spans="1:11" x14ac:dyDescent="0.25">
      <c r="A92" t="s">
        <v>246</v>
      </c>
      <c r="B92" s="4"/>
      <c r="C92" s="5" t="s">
        <v>584</v>
      </c>
      <c r="D92" s="5" t="s">
        <v>252</v>
      </c>
      <c r="E92" s="5" t="s">
        <v>942</v>
      </c>
      <c r="F92" s="4">
        <v>44146</v>
      </c>
      <c r="G92" s="40">
        <v>43646</v>
      </c>
      <c r="H92" s="5" t="s">
        <v>127</v>
      </c>
      <c r="I92" s="5" t="s">
        <v>249</v>
      </c>
      <c r="J92" s="5" t="s">
        <v>251</v>
      </c>
      <c r="K92" s="5" t="s">
        <v>253</v>
      </c>
    </row>
    <row r="93" spans="1:11" x14ac:dyDescent="0.25">
      <c r="A93" t="s">
        <v>246</v>
      </c>
      <c r="B93" s="4"/>
      <c r="C93" s="5" t="s">
        <v>587</v>
      </c>
      <c r="D93" s="5" t="s">
        <v>252</v>
      </c>
      <c r="E93" s="5" t="s">
        <v>942</v>
      </c>
      <c r="F93" s="4">
        <v>44446</v>
      </c>
      <c r="G93" s="40">
        <v>43646</v>
      </c>
      <c r="H93" s="5" t="s">
        <v>128</v>
      </c>
      <c r="I93" s="5" t="s">
        <v>249</v>
      </c>
      <c r="J93" s="5" t="s">
        <v>251</v>
      </c>
      <c r="K93" s="5" t="s">
        <v>253</v>
      </c>
    </row>
    <row r="94" spans="1:11" x14ac:dyDescent="0.25">
      <c r="A94" t="s">
        <v>246</v>
      </c>
      <c r="B94" s="4"/>
      <c r="C94" s="5" t="s">
        <v>590</v>
      </c>
      <c r="D94" s="5" t="s">
        <v>252</v>
      </c>
      <c r="E94" s="5" t="s">
        <v>942</v>
      </c>
      <c r="F94" s="4">
        <v>44846</v>
      </c>
      <c r="G94" s="40">
        <v>43646</v>
      </c>
      <c r="H94" s="5" t="s">
        <v>129</v>
      </c>
      <c r="I94" s="5" t="s">
        <v>249</v>
      </c>
      <c r="J94" s="5" t="s">
        <v>251</v>
      </c>
      <c r="K94" s="5" t="s">
        <v>253</v>
      </c>
    </row>
    <row r="95" spans="1:11" x14ac:dyDescent="0.25">
      <c r="A95" t="s">
        <v>246</v>
      </c>
      <c r="B95" s="4"/>
      <c r="C95" s="5" t="s">
        <v>593</v>
      </c>
      <c r="D95" s="5" t="s">
        <v>252</v>
      </c>
      <c r="E95" s="5" t="s">
        <v>942</v>
      </c>
      <c r="F95" s="4">
        <v>45146</v>
      </c>
      <c r="G95" s="40">
        <v>43646</v>
      </c>
      <c r="H95" s="5" t="s">
        <v>130</v>
      </c>
      <c r="I95" s="5" t="s">
        <v>249</v>
      </c>
      <c r="J95" s="5" t="s">
        <v>251</v>
      </c>
      <c r="K95" s="5" t="s">
        <v>253</v>
      </c>
    </row>
    <row r="96" spans="1:11" x14ac:dyDescent="0.25">
      <c r="A96" t="s">
        <v>246</v>
      </c>
      <c r="B96" s="4"/>
      <c r="C96" s="5" t="s">
        <v>596</v>
      </c>
      <c r="D96" s="5" t="s">
        <v>252</v>
      </c>
      <c r="E96" s="5" t="s">
        <v>942</v>
      </c>
      <c r="F96" s="4">
        <v>45946</v>
      </c>
      <c r="G96" s="40">
        <v>43646</v>
      </c>
      <c r="H96" s="5" t="s">
        <v>131</v>
      </c>
      <c r="I96" s="5" t="s">
        <v>249</v>
      </c>
      <c r="J96" s="5" t="s">
        <v>251</v>
      </c>
      <c r="K96" s="5" t="s">
        <v>253</v>
      </c>
    </row>
    <row r="97" spans="1:11" x14ac:dyDescent="0.25">
      <c r="A97" t="s">
        <v>246</v>
      </c>
      <c r="B97" s="4"/>
      <c r="C97" s="5" t="s">
        <v>599</v>
      </c>
      <c r="D97" s="5" t="s">
        <v>252</v>
      </c>
      <c r="E97" s="5" t="s">
        <v>942</v>
      </c>
      <c r="F97" s="4">
        <v>46646</v>
      </c>
      <c r="G97" s="40">
        <v>43646</v>
      </c>
      <c r="H97" s="5" t="s">
        <v>132</v>
      </c>
      <c r="I97" s="5" t="s">
        <v>249</v>
      </c>
      <c r="J97" s="5" t="s">
        <v>251</v>
      </c>
      <c r="K97" s="5" t="s">
        <v>253</v>
      </c>
    </row>
    <row r="98" spans="1:11" x14ac:dyDescent="0.25">
      <c r="A98" t="s">
        <v>246</v>
      </c>
      <c r="B98" s="4"/>
      <c r="C98" s="5" t="s">
        <v>602</v>
      </c>
      <c r="D98" s="5" t="s">
        <v>252</v>
      </c>
      <c r="E98" s="5" t="s">
        <v>942</v>
      </c>
      <c r="F98" s="4">
        <v>47946</v>
      </c>
      <c r="G98" s="40">
        <v>43646</v>
      </c>
      <c r="H98" s="5" t="s">
        <v>133</v>
      </c>
      <c r="I98" s="5" t="s">
        <v>249</v>
      </c>
      <c r="J98" s="5" t="s">
        <v>251</v>
      </c>
      <c r="K98" s="5" t="s">
        <v>253</v>
      </c>
    </row>
    <row r="99" spans="1:11" x14ac:dyDescent="0.25">
      <c r="A99" t="s">
        <v>246</v>
      </c>
      <c r="B99" s="4"/>
      <c r="C99" s="5" t="s">
        <v>605</v>
      </c>
      <c r="D99" s="5" t="s">
        <v>252</v>
      </c>
      <c r="E99" s="5" t="s">
        <v>942</v>
      </c>
      <c r="F99" s="4">
        <v>49646</v>
      </c>
      <c r="G99" s="40">
        <v>43646</v>
      </c>
      <c r="H99" s="5" t="s">
        <v>134</v>
      </c>
      <c r="I99" s="5" t="s">
        <v>249</v>
      </c>
      <c r="J99" s="5" t="s">
        <v>251</v>
      </c>
      <c r="K99" s="5" t="s">
        <v>253</v>
      </c>
    </row>
    <row r="100" spans="1:11" x14ac:dyDescent="0.25">
      <c r="A100" t="s">
        <v>246</v>
      </c>
      <c r="B100" s="4"/>
      <c r="C100" s="5" t="s">
        <v>608</v>
      </c>
      <c r="D100" s="5" t="s">
        <v>252</v>
      </c>
      <c r="E100" s="5" t="s">
        <v>942</v>
      </c>
      <c r="F100" s="4">
        <v>50946</v>
      </c>
      <c r="G100" s="40">
        <v>43646</v>
      </c>
      <c r="H100" s="5" t="s">
        <v>135</v>
      </c>
      <c r="I100" s="5" t="s">
        <v>249</v>
      </c>
      <c r="J100" s="5" t="s">
        <v>251</v>
      </c>
      <c r="K100" s="5" t="s">
        <v>253</v>
      </c>
    </row>
    <row r="101" spans="1:11" x14ac:dyDescent="0.25">
      <c r="A101" t="s">
        <v>246</v>
      </c>
      <c r="B101" s="4"/>
      <c r="C101" s="5" t="s">
        <v>611</v>
      </c>
      <c r="D101" s="5" t="s">
        <v>252</v>
      </c>
      <c r="E101" s="5" t="s">
        <v>942</v>
      </c>
      <c r="F101" s="4">
        <v>43886</v>
      </c>
      <c r="G101" s="40">
        <v>43646</v>
      </c>
      <c r="H101" s="5" t="s">
        <v>136</v>
      </c>
      <c r="I101" s="5" t="s">
        <v>249</v>
      </c>
      <c r="J101" s="5" t="s">
        <v>251</v>
      </c>
      <c r="K101" s="5" t="s">
        <v>253</v>
      </c>
    </row>
    <row r="102" spans="1:11" x14ac:dyDescent="0.25">
      <c r="A102" t="s">
        <v>246</v>
      </c>
      <c r="B102" s="4"/>
      <c r="C102" s="5" t="s">
        <v>614</v>
      </c>
      <c r="D102" s="5" t="s">
        <v>252</v>
      </c>
      <c r="E102" s="5" t="s">
        <v>942</v>
      </c>
      <c r="F102" s="4">
        <v>44146</v>
      </c>
      <c r="G102" s="40">
        <v>43646</v>
      </c>
      <c r="H102" s="5" t="s">
        <v>137</v>
      </c>
      <c r="I102" s="5" t="s">
        <v>249</v>
      </c>
      <c r="J102" s="5" t="s">
        <v>251</v>
      </c>
      <c r="K102" s="5" t="s">
        <v>253</v>
      </c>
    </row>
    <row r="103" spans="1:11" x14ac:dyDescent="0.25">
      <c r="A103" t="s">
        <v>246</v>
      </c>
      <c r="B103" s="4"/>
      <c r="C103" s="5" t="s">
        <v>617</v>
      </c>
      <c r="D103" s="5" t="s">
        <v>252</v>
      </c>
      <c r="E103" s="5" t="s">
        <v>942</v>
      </c>
      <c r="F103" s="4">
        <v>44446</v>
      </c>
      <c r="G103" s="40">
        <v>43646</v>
      </c>
      <c r="H103" s="5" t="s">
        <v>138</v>
      </c>
      <c r="I103" s="5" t="s">
        <v>249</v>
      </c>
      <c r="J103" s="5" t="s">
        <v>251</v>
      </c>
      <c r="K103" s="5" t="s">
        <v>253</v>
      </c>
    </row>
    <row r="104" spans="1:11" x14ac:dyDescent="0.25">
      <c r="A104" t="s">
        <v>246</v>
      </c>
      <c r="B104" s="4"/>
      <c r="C104" s="5" t="s">
        <v>620</v>
      </c>
      <c r="D104" s="5" t="s">
        <v>252</v>
      </c>
      <c r="E104" s="5" t="s">
        <v>942</v>
      </c>
      <c r="F104" s="4">
        <v>44746</v>
      </c>
      <c r="G104" s="40">
        <v>43646</v>
      </c>
      <c r="H104" s="5" t="s">
        <v>139</v>
      </c>
      <c r="I104" s="5" t="s">
        <v>249</v>
      </c>
      <c r="J104" s="5" t="s">
        <v>251</v>
      </c>
      <c r="K104" s="5" t="s">
        <v>253</v>
      </c>
    </row>
    <row r="105" spans="1:11" x14ac:dyDescent="0.25">
      <c r="A105" t="s">
        <v>246</v>
      </c>
      <c r="B105" s="4"/>
      <c r="C105" s="5" t="s">
        <v>623</v>
      </c>
      <c r="D105" s="5" t="s">
        <v>252</v>
      </c>
      <c r="E105" s="5" t="s">
        <v>942</v>
      </c>
      <c r="F105" s="4">
        <v>45046</v>
      </c>
      <c r="G105" s="40">
        <v>43646</v>
      </c>
      <c r="H105" s="5" t="s">
        <v>140</v>
      </c>
      <c r="I105" s="5" t="s">
        <v>249</v>
      </c>
      <c r="J105" s="5" t="s">
        <v>251</v>
      </c>
      <c r="K105" s="5" t="s">
        <v>253</v>
      </c>
    </row>
    <row r="106" spans="1:11" x14ac:dyDescent="0.25">
      <c r="A106" t="s">
        <v>246</v>
      </c>
      <c r="B106" s="4"/>
      <c r="C106" s="5" t="s">
        <v>626</v>
      </c>
      <c r="D106" s="5" t="s">
        <v>252</v>
      </c>
      <c r="E106" s="5" t="s">
        <v>942</v>
      </c>
      <c r="F106" s="4">
        <v>45446</v>
      </c>
      <c r="G106" s="40">
        <v>43646</v>
      </c>
      <c r="H106" s="5" t="s">
        <v>141</v>
      </c>
      <c r="I106" s="5" t="s">
        <v>249</v>
      </c>
      <c r="J106" s="5" t="s">
        <v>251</v>
      </c>
      <c r="K106" s="5" t="s">
        <v>253</v>
      </c>
    </row>
    <row r="107" spans="1:11" x14ac:dyDescent="0.25">
      <c r="A107" t="s">
        <v>246</v>
      </c>
      <c r="B107" s="4"/>
      <c r="C107" s="5" t="s">
        <v>629</v>
      </c>
      <c r="D107" s="5" t="s">
        <v>252</v>
      </c>
      <c r="E107" s="5" t="s">
        <v>942</v>
      </c>
      <c r="F107" s="4">
        <v>45946</v>
      </c>
      <c r="G107" s="40">
        <v>43646</v>
      </c>
      <c r="H107" s="5" t="s">
        <v>142</v>
      </c>
      <c r="I107" s="5" t="s">
        <v>249</v>
      </c>
      <c r="J107" s="5" t="s">
        <v>251</v>
      </c>
      <c r="K107" s="5" t="s">
        <v>253</v>
      </c>
    </row>
    <row r="108" spans="1:11" x14ac:dyDescent="0.25">
      <c r="A108" t="s">
        <v>246</v>
      </c>
      <c r="B108" s="4"/>
      <c r="C108" s="5" t="s">
        <v>632</v>
      </c>
      <c r="D108" s="5" t="s">
        <v>252</v>
      </c>
      <c r="E108" s="5" t="s">
        <v>942</v>
      </c>
      <c r="F108" s="4">
        <v>46646</v>
      </c>
      <c r="G108" s="40">
        <v>43646</v>
      </c>
      <c r="H108" s="5" t="s">
        <v>143</v>
      </c>
      <c r="I108" s="5" t="s">
        <v>249</v>
      </c>
      <c r="J108" s="5" t="s">
        <v>251</v>
      </c>
      <c r="K108" s="5" t="s">
        <v>253</v>
      </c>
    </row>
    <row r="109" spans="1:11" x14ac:dyDescent="0.25">
      <c r="A109" t="s">
        <v>246</v>
      </c>
      <c r="B109" s="4"/>
      <c r="C109" s="5" t="s">
        <v>635</v>
      </c>
      <c r="D109" s="5" t="s">
        <v>252</v>
      </c>
      <c r="E109" s="5" t="s">
        <v>942</v>
      </c>
      <c r="F109" s="4">
        <v>47146</v>
      </c>
      <c r="G109" s="40">
        <v>43646</v>
      </c>
      <c r="H109" s="5" t="s">
        <v>144</v>
      </c>
      <c r="I109" s="5" t="s">
        <v>249</v>
      </c>
      <c r="J109" s="5" t="s">
        <v>251</v>
      </c>
      <c r="K109" s="5" t="s">
        <v>253</v>
      </c>
    </row>
    <row r="110" spans="1:11" x14ac:dyDescent="0.25">
      <c r="A110" t="s">
        <v>246</v>
      </c>
      <c r="B110" s="4"/>
      <c r="C110" s="5" t="s">
        <v>638</v>
      </c>
      <c r="D110" s="5" t="s">
        <v>252</v>
      </c>
      <c r="E110" s="5" t="s">
        <v>942</v>
      </c>
      <c r="F110" s="4">
        <v>47646</v>
      </c>
      <c r="G110" s="40">
        <v>43646</v>
      </c>
      <c r="H110" s="5" t="s">
        <v>145</v>
      </c>
      <c r="I110" s="5" t="s">
        <v>249</v>
      </c>
      <c r="J110" s="5" t="s">
        <v>251</v>
      </c>
      <c r="K110" s="5" t="s">
        <v>253</v>
      </c>
    </row>
    <row r="111" spans="1:11" x14ac:dyDescent="0.25">
      <c r="A111" t="s">
        <v>246</v>
      </c>
      <c r="B111" s="4"/>
      <c r="C111" s="5" t="s">
        <v>641</v>
      </c>
      <c r="D111" s="5" t="s">
        <v>252</v>
      </c>
      <c r="E111" s="5" t="s">
        <v>942</v>
      </c>
      <c r="F111" s="4">
        <v>49646</v>
      </c>
      <c r="G111" s="40">
        <v>43646</v>
      </c>
      <c r="H111" s="5" t="s">
        <v>146</v>
      </c>
      <c r="I111" s="5" t="s">
        <v>249</v>
      </c>
      <c r="J111" s="5" t="s">
        <v>251</v>
      </c>
      <c r="K111" s="5" t="s">
        <v>253</v>
      </c>
    </row>
    <row r="112" spans="1:11" x14ac:dyDescent="0.25">
      <c r="A112" t="s">
        <v>246</v>
      </c>
      <c r="B112" s="4"/>
      <c r="C112" s="5" t="s">
        <v>644</v>
      </c>
      <c r="D112" s="5" t="s">
        <v>252</v>
      </c>
      <c r="E112" s="5" t="s">
        <v>942</v>
      </c>
      <c r="F112" s="4">
        <v>50946</v>
      </c>
      <c r="G112" s="40">
        <v>43646</v>
      </c>
      <c r="H112" s="5" t="s">
        <v>147</v>
      </c>
      <c r="I112" s="5" t="s">
        <v>249</v>
      </c>
      <c r="J112" s="5" t="s">
        <v>251</v>
      </c>
      <c r="K112" s="5" t="s">
        <v>253</v>
      </c>
    </row>
    <row r="113" spans="1:11" x14ac:dyDescent="0.25">
      <c r="A113" t="s">
        <v>246</v>
      </c>
      <c r="B113" s="4"/>
      <c r="C113" s="5" t="s">
        <v>646</v>
      </c>
      <c r="D113" s="34" t="s">
        <v>256</v>
      </c>
      <c r="E113" s="5" t="s">
        <v>940</v>
      </c>
      <c r="F113" s="4">
        <v>43706</v>
      </c>
      <c r="G113" s="40">
        <v>43646</v>
      </c>
      <c r="H113" s="5" t="s">
        <v>148</v>
      </c>
      <c r="I113" s="5" t="s">
        <v>249</v>
      </c>
      <c r="J113" s="5" t="s">
        <v>251</v>
      </c>
      <c r="K113" s="5" t="s">
        <v>253</v>
      </c>
    </row>
    <row r="114" spans="1:11" x14ac:dyDescent="0.25">
      <c r="A114" t="s">
        <v>246</v>
      </c>
      <c r="B114" s="4"/>
      <c r="C114" s="5" t="s">
        <v>648</v>
      </c>
      <c r="D114" s="5" t="s">
        <v>252</v>
      </c>
      <c r="E114" s="5" t="s">
        <v>942</v>
      </c>
      <c r="F114" s="4">
        <v>43766</v>
      </c>
      <c r="G114" s="40">
        <v>43646</v>
      </c>
      <c r="H114" s="5" t="s">
        <v>149</v>
      </c>
      <c r="I114" s="5" t="s">
        <v>249</v>
      </c>
      <c r="J114" s="5" t="s">
        <v>251</v>
      </c>
      <c r="K114" s="5" t="s">
        <v>253</v>
      </c>
    </row>
    <row r="115" spans="1:11" x14ac:dyDescent="0.25">
      <c r="A115" t="s">
        <v>246</v>
      </c>
      <c r="B115" s="4"/>
      <c r="C115" s="5" t="s">
        <v>651</v>
      </c>
      <c r="D115" s="5" t="s">
        <v>252</v>
      </c>
      <c r="E115" s="5" t="s">
        <v>942</v>
      </c>
      <c r="F115" s="4">
        <v>43886</v>
      </c>
      <c r="G115" s="40">
        <v>43646</v>
      </c>
      <c r="H115" s="5" t="s">
        <v>150</v>
      </c>
      <c r="I115" s="5" t="s">
        <v>249</v>
      </c>
      <c r="J115" s="5" t="s">
        <v>251</v>
      </c>
      <c r="K115" s="5" t="s">
        <v>253</v>
      </c>
    </row>
    <row r="116" spans="1:11" x14ac:dyDescent="0.25">
      <c r="A116" t="s">
        <v>246</v>
      </c>
      <c r="B116" s="4"/>
      <c r="C116" s="5" t="s">
        <v>654</v>
      </c>
      <c r="D116" s="5" t="s">
        <v>252</v>
      </c>
      <c r="E116" s="5" t="s">
        <v>942</v>
      </c>
      <c r="F116" s="4">
        <v>44146</v>
      </c>
      <c r="G116" s="40">
        <v>43646</v>
      </c>
      <c r="H116" s="5" t="s">
        <v>151</v>
      </c>
      <c r="I116" s="5" t="s">
        <v>249</v>
      </c>
      <c r="J116" s="5" t="s">
        <v>251</v>
      </c>
      <c r="K116" s="5" t="s">
        <v>253</v>
      </c>
    </row>
    <row r="117" spans="1:11" x14ac:dyDescent="0.25">
      <c r="A117" t="s">
        <v>246</v>
      </c>
      <c r="B117" s="4"/>
      <c r="C117" s="5" t="s">
        <v>657</v>
      </c>
      <c r="D117" s="5" t="s">
        <v>252</v>
      </c>
      <c r="E117" s="5" t="s">
        <v>942</v>
      </c>
      <c r="F117" s="4">
        <v>44496</v>
      </c>
      <c r="G117" s="40">
        <v>43646</v>
      </c>
      <c r="H117" s="5" t="s">
        <v>152</v>
      </c>
      <c r="I117" s="5" t="s">
        <v>249</v>
      </c>
      <c r="J117" s="5" t="s">
        <v>251</v>
      </c>
      <c r="K117" s="5" t="s">
        <v>253</v>
      </c>
    </row>
    <row r="118" spans="1:11" x14ac:dyDescent="0.25">
      <c r="A118" t="s">
        <v>246</v>
      </c>
      <c r="B118" s="4"/>
      <c r="C118" s="5" t="s">
        <v>660</v>
      </c>
      <c r="D118" s="5" t="s">
        <v>252</v>
      </c>
      <c r="E118" s="5" t="s">
        <v>942</v>
      </c>
      <c r="F118" s="4">
        <v>44846</v>
      </c>
      <c r="G118" s="40">
        <v>43646</v>
      </c>
      <c r="H118" s="5" t="s">
        <v>153</v>
      </c>
      <c r="I118" s="5" t="s">
        <v>249</v>
      </c>
      <c r="J118" s="5" t="s">
        <v>251</v>
      </c>
      <c r="K118" s="5" t="s">
        <v>253</v>
      </c>
    </row>
    <row r="119" spans="1:11" x14ac:dyDescent="0.25">
      <c r="A119" t="s">
        <v>246</v>
      </c>
      <c r="B119" s="4"/>
      <c r="C119" s="5" t="s">
        <v>663</v>
      </c>
      <c r="D119" s="5" t="s">
        <v>252</v>
      </c>
      <c r="E119" s="5" t="s">
        <v>942</v>
      </c>
      <c r="F119" s="4">
        <v>45246</v>
      </c>
      <c r="G119" s="40">
        <v>43646</v>
      </c>
      <c r="H119" s="5" t="s">
        <v>154</v>
      </c>
      <c r="I119" s="5" t="s">
        <v>249</v>
      </c>
      <c r="J119" s="5" t="s">
        <v>251</v>
      </c>
      <c r="K119" s="5" t="s">
        <v>253</v>
      </c>
    </row>
    <row r="120" spans="1:11" x14ac:dyDescent="0.25">
      <c r="A120" t="s">
        <v>246</v>
      </c>
      <c r="B120" s="4"/>
      <c r="C120" s="5" t="s">
        <v>666</v>
      </c>
      <c r="D120" s="5" t="s">
        <v>252</v>
      </c>
      <c r="E120" s="5" t="s">
        <v>942</v>
      </c>
      <c r="F120" s="4">
        <v>45846</v>
      </c>
      <c r="G120" s="40">
        <v>43646</v>
      </c>
      <c r="H120" s="5" t="s">
        <v>155</v>
      </c>
      <c r="I120" s="5" t="s">
        <v>249</v>
      </c>
      <c r="J120" s="5" t="s">
        <v>251</v>
      </c>
      <c r="K120" s="5" t="s">
        <v>253</v>
      </c>
    </row>
    <row r="121" spans="1:11" x14ac:dyDescent="0.25">
      <c r="A121" t="s">
        <v>246</v>
      </c>
      <c r="B121" s="4"/>
      <c r="C121" s="5" t="s">
        <v>669</v>
      </c>
      <c r="D121" s="5" t="s">
        <v>252</v>
      </c>
      <c r="E121" s="5" t="s">
        <v>942</v>
      </c>
      <c r="F121" s="4">
        <v>46646</v>
      </c>
      <c r="G121" s="40">
        <v>43646</v>
      </c>
      <c r="H121" s="5" t="s">
        <v>156</v>
      </c>
      <c r="I121" s="5" t="s">
        <v>249</v>
      </c>
      <c r="J121" s="5" t="s">
        <v>251</v>
      </c>
      <c r="K121" s="5" t="s">
        <v>253</v>
      </c>
    </row>
    <row r="122" spans="1:11" x14ac:dyDescent="0.25">
      <c r="A122" t="s">
        <v>246</v>
      </c>
      <c r="B122" s="4"/>
      <c r="C122" s="5" t="s">
        <v>672</v>
      </c>
      <c r="D122" s="5" t="s">
        <v>252</v>
      </c>
      <c r="E122" s="5" t="s">
        <v>942</v>
      </c>
      <c r="F122" s="4">
        <v>48146</v>
      </c>
      <c r="G122" s="40">
        <v>43646</v>
      </c>
      <c r="H122" s="5" t="s">
        <v>157</v>
      </c>
      <c r="I122" s="5" t="s">
        <v>249</v>
      </c>
      <c r="J122" s="5" t="s">
        <v>251</v>
      </c>
      <c r="K122" s="5" t="s">
        <v>253</v>
      </c>
    </row>
    <row r="123" spans="1:11" x14ac:dyDescent="0.25">
      <c r="A123" t="s">
        <v>246</v>
      </c>
      <c r="B123" s="4"/>
      <c r="C123" s="5" t="s">
        <v>675</v>
      </c>
      <c r="D123" s="5" t="s">
        <v>252</v>
      </c>
      <c r="E123" s="5" t="s">
        <v>942</v>
      </c>
      <c r="F123" s="4">
        <v>50146</v>
      </c>
      <c r="G123" s="40">
        <v>43646</v>
      </c>
      <c r="H123" s="5" t="s">
        <v>158</v>
      </c>
      <c r="I123" s="5" t="s">
        <v>249</v>
      </c>
      <c r="J123" s="5" t="s">
        <v>251</v>
      </c>
      <c r="K123" s="5" t="s">
        <v>253</v>
      </c>
    </row>
    <row r="124" spans="1:11" x14ac:dyDescent="0.25">
      <c r="A124" t="s">
        <v>246</v>
      </c>
      <c r="B124" s="4"/>
      <c r="C124" s="5" t="s">
        <v>678</v>
      </c>
      <c r="D124" s="5" t="s">
        <v>252</v>
      </c>
      <c r="E124" s="5" t="s">
        <v>942</v>
      </c>
      <c r="F124" s="4">
        <v>50946</v>
      </c>
      <c r="G124" s="40">
        <v>43646</v>
      </c>
      <c r="H124" s="5" t="s">
        <v>159</v>
      </c>
      <c r="I124" s="5" t="s">
        <v>249</v>
      </c>
      <c r="J124" s="5" t="s">
        <v>251</v>
      </c>
      <c r="K124" s="5" t="s">
        <v>253</v>
      </c>
    </row>
    <row r="125" spans="1:11" x14ac:dyDescent="0.25">
      <c r="A125" t="s">
        <v>246</v>
      </c>
      <c r="B125" s="4"/>
      <c r="C125" s="5" t="s">
        <v>681</v>
      </c>
      <c r="D125" s="5" t="s">
        <v>252</v>
      </c>
      <c r="E125" s="5" t="s">
        <v>942</v>
      </c>
      <c r="F125" s="4">
        <v>43706</v>
      </c>
      <c r="G125" s="40">
        <v>43646</v>
      </c>
      <c r="H125" s="5" t="s">
        <v>160</v>
      </c>
      <c r="I125" s="5" t="s">
        <v>249</v>
      </c>
      <c r="J125" s="5" t="s">
        <v>251</v>
      </c>
      <c r="K125" s="5" t="s">
        <v>253</v>
      </c>
    </row>
    <row r="126" spans="1:11" x14ac:dyDescent="0.25">
      <c r="A126" t="s">
        <v>246</v>
      </c>
      <c r="B126" s="4"/>
      <c r="C126" s="5" t="s">
        <v>684</v>
      </c>
      <c r="D126" s="5" t="s">
        <v>252</v>
      </c>
      <c r="E126" s="5" t="s">
        <v>942</v>
      </c>
      <c r="F126" s="4">
        <v>43766</v>
      </c>
      <c r="G126" s="40">
        <v>43646</v>
      </c>
      <c r="H126" s="5" t="s">
        <v>161</v>
      </c>
      <c r="I126" s="5" t="s">
        <v>249</v>
      </c>
      <c r="J126" s="5" t="s">
        <v>251</v>
      </c>
      <c r="K126" s="5" t="s">
        <v>253</v>
      </c>
    </row>
    <row r="127" spans="1:11" x14ac:dyDescent="0.25">
      <c r="A127" t="s">
        <v>246</v>
      </c>
      <c r="B127" s="4"/>
      <c r="C127" s="5" t="s">
        <v>687</v>
      </c>
      <c r="D127" s="5" t="s">
        <v>252</v>
      </c>
      <c r="E127" s="5" t="s">
        <v>942</v>
      </c>
      <c r="F127" s="4">
        <v>43886</v>
      </c>
      <c r="G127" s="40">
        <v>43646</v>
      </c>
      <c r="H127" s="5" t="s">
        <v>162</v>
      </c>
      <c r="I127" s="5" t="s">
        <v>249</v>
      </c>
      <c r="J127" s="5" t="s">
        <v>251</v>
      </c>
      <c r="K127" s="5" t="s">
        <v>253</v>
      </c>
    </row>
    <row r="128" spans="1:11" x14ac:dyDescent="0.25">
      <c r="A128" t="s">
        <v>246</v>
      </c>
      <c r="B128" s="4"/>
      <c r="C128" s="5" t="s">
        <v>690</v>
      </c>
      <c r="D128" s="5" t="s">
        <v>252</v>
      </c>
      <c r="E128" s="5" t="s">
        <v>942</v>
      </c>
      <c r="F128" s="4">
        <v>44146</v>
      </c>
      <c r="G128" s="40">
        <v>43646</v>
      </c>
      <c r="H128" s="5" t="s">
        <v>163</v>
      </c>
      <c r="I128" s="5" t="s">
        <v>249</v>
      </c>
      <c r="J128" s="5" t="s">
        <v>251</v>
      </c>
      <c r="K128" s="5" t="s">
        <v>253</v>
      </c>
    </row>
    <row r="129" spans="1:11" x14ac:dyDescent="0.25">
      <c r="A129" t="s">
        <v>246</v>
      </c>
      <c r="B129" s="4"/>
      <c r="C129" s="5" t="s">
        <v>693</v>
      </c>
      <c r="D129" s="5" t="s">
        <v>252</v>
      </c>
      <c r="E129" s="5" t="s">
        <v>942</v>
      </c>
      <c r="F129" s="4">
        <v>44446</v>
      </c>
      <c r="G129" s="40">
        <v>43646</v>
      </c>
      <c r="H129" s="5" t="s">
        <v>164</v>
      </c>
      <c r="I129" s="5" t="s">
        <v>249</v>
      </c>
      <c r="J129" s="5" t="s">
        <v>251</v>
      </c>
      <c r="K129" s="5" t="s">
        <v>253</v>
      </c>
    </row>
    <row r="130" spans="1:11" x14ac:dyDescent="0.25">
      <c r="A130" t="s">
        <v>246</v>
      </c>
      <c r="B130" s="4"/>
      <c r="C130" s="5" t="s">
        <v>696</v>
      </c>
      <c r="D130" s="5" t="s">
        <v>252</v>
      </c>
      <c r="E130" s="5" t="s">
        <v>942</v>
      </c>
      <c r="F130" s="4">
        <v>44746</v>
      </c>
      <c r="G130" s="40">
        <v>43646</v>
      </c>
      <c r="H130" s="5" t="s">
        <v>165</v>
      </c>
      <c r="I130" s="5" t="s">
        <v>249</v>
      </c>
      <c r="J130" s="5" t="s">
        <v>251</v>
      </c>
      <c r="K130" s="5" t="s">
        <v>253</v>
      </c>
    </row>
    <row r="131" spans="1:11" x14ac:dyDescent="0.25">
      <c r="A131" t="s">
        <v>246</v>
      </c>
      <c r="B131" s="4"/>
      <c r="C131" s="5" t="s">
        <v>699</v>
      </c>
      <c r="D131" s="5" t="s">
        <v>252</v>
      </c>
      <c r="E131" s="5" t="s">
        <v>942</v>
      </c>
      <c r="F131" s="4">
        <v>45046</v>
      </c>
      <c r="G131" s="40">
        <v>43646</v>
      </c>
      <c r="H131" s="5" t="s">
        <v>166</v>
      </c>
      <c r="I131" s="5" t="s">
        <v>249</v>
      </c>
      <c r="J131" s="5" t="s">
        <v>251</v>
      </c>
      <c r="K131" s="5" t="s">
        <v>253</v>
      </c>
    </row>
    <row r="132" spans="1:11" x14ac:dyDescent="0.25">
      <c r="A132" t="s">
        <v>246</v>
      </c>
      <c r="B132" s="4"/>
      <c r="C132" s="5" t="s">
        <v>702</v>
      </c>
      <c r="D132" s="5" t="s">
        <v>252</v>
      </c>
      <c r="E132" s="5" t="s">
        <v>942</v>
      </c>
      <c r="F132" s="4">
        <v>45346</v>
      </c>
      <c r="G132" s="40">
        <v>43646</v>
      </c>
      <c r="H132" s="5" t="s">
        <v>167</v>
      </c>
      <c r="I132" s="5" t="s">
        <v>249</v>
      </c>
      <c r="J132" s="5" t="s">
        <v>251</v>
      </c>
      <c r="K132" s="5" t="s">
        <v>253</v>
      </c>
    </row>
    <row r="133" spans="1:11" x14ac:dyDescent="0.25">
      <c r="A133" t="s">
        <v>246</v>
      </c>
      <c r="B133" s="4"/>
      <c r="C133" s="5" t="s">
        <v>705</v>
      </c>
      <c r="D133" s="5" t="s">
        <v>252</v>
      </c>
      <c r="E133" s="5" t="s">
        <v>942</v>
      </c>
      <c r="F133" s="4">
        <v>45946</v>
      </c>
      <c r="G133" s="40">
        <v>43646</v>
      </c>
      <c r="H133" s="5" t="s">
        <v>168</v>
      </c>
      <c r="I133" s="5" t="s">
        <v>249</v>
      </c>
      <c r="J133" s="5" t="s">
        <v>251</v>
      </c>
      <c r="K133" s="5" t="s">
        <v>253</v>
      </c>
    </row>
    <row r="134" spans="1:11" x14ac:dyDescent="0.25">
      <c r="A134" t="s">
        <v>246</v>
      </c>
      <c r="B134" s="4"/>
      <c r="C134" s="5" t="s">
        <v>708</v>
      </c>
      <c r="D134" s="5" t="s">
        <v>252</v>
      </c>
      <c r="E134" s="5" t="s">
        <v>942</v>
      </c>
      <c r="F134" s="4">
        <v>46646</v>
      </c>
      <c r="G134" s="40">
        <v>43646</v>
      </c>
      <c r="H134" s="5" t="s">
        <v>169</v>
      </c>
      <c r="I134" s="5" t="s">
        <v>249</v>
      </c>
      <c r="J134" s="5" t="s">
        <v>251</v>
      </c>
      <c r="K134" s="5" t="s">
        <v>253</v>
      </c>
    </row>
    <row r="135" spans="1:11" x14ac:dyDescent="0.25">
      <c r="A135" t="s">
        <v>246</v>
      </c>
      <c r="B135" s="4"/>
      <c r="C135" s="5" t="s">
        <v>711</v>
      </c>
      <c r="D135" s="5" t="s">
        <v>252</v>
      </c>
      <c r="E135" s="5" t="s">
        <v>942</v>
      </c>
      <c r="F135" s="4">
        <v>47246</v>
      </c>
      <c r="G135" s="40">
        <v>43646</v>
      </c>
      <c r="H135" s="5" t="s">
        <v>170</v>
      </c>
      <c r="I135" s="5" t="s">
        <v>249</v>
      </c>
      <c r="J135" s="5" t="s">
        <v>251</v>
      </c>
      <c r="K135" s="5" t="s">
        <v>253</v>
      </c>
    </row>
    <row r="136" spans="1:11" x14ac:dyDescent="0.25">
      <c r="A136" t="s">
        <v>246</v>
      </c>
      <c r="B136" s="4"/>
      <c r="C136" s="5" t="s">
        <v>714</v>
      </c>
      <c r="D136" s="5" t="s">
        <v>252</v>
      </c>
      <c r="E136" s="5" t="s">
        <v>942</v>
      </c>
      <c r="F136" s="4">
        <v>47746</v>
      </c>
      <c r="G136" s="40">
        <v>43646</v>
      </c>
      <c r="H136" s="5" t="s">
        <v>171</v>
      </c>
      <c r="I136" s="5" t="s">
        <v>249</v>
      </c>
      <c r="J136" s="5" t="s">
        <v>251</v>
      </c>
      <c r="K136" s="5" t="s">
        <v>253</v>
      </c>
    </row>
    <row r="137" spans="1:11" x14ac:dyDescent="0.25">
      <c r="A137" t="s">
        <v>246</v>
      </c>
      <c r="B137" s="4"/>
      <c r="C137" s="5" t="s">
        <v>717</v>
      </c>
      <c r="D137" s="5" t="s">
        <v>252</v>
      </c>
      <c r="E137" s="5" t="s">
        <v>942</v>
      </c>
      <c r="F137" s="4">
        <v>49646</v>
      </c>
      <c r="G137" s="40">
        <v>43646</v>
      </c>
      <c r="H137" s="5" t="s">
        <v>172</v>
      </c>
      <c r="I137" s="5" t="s">
        <v>249</v>
      </c>
      <c r="J137" s="5" t="s">
        <v>251</v>
      </c>
      <c r="K137" s="5" t="s">
        <v>253</v>
      </c>
    </row>
    <row r="138" spans="1:11" x14ac:dyDescent="0.25">
      <c r="A138" t="s">
        <v>246</v>
      </c>
      <c r="B138" s="4"/>
      <c r="C138" s="5" t="s">
        <v>720</v>
      </c>
      <c r="D138" s="5" t="s">
        <v>252</v>
      </c>
      <c r="E138" s="5" t="s">
        <v>942</v>
      </c>
      <c r="F138" s="4">
        <v>50946</v>
      </c>
      <c r="G138" s="40">
        <v>43646</v>
      </c>
      <c r="H138" s="5" t="s">
        <v>173</v>
      </c>
      <c r="I138" s="5" t="s">
        <v>249</v>
      </c>
      <c r="J138" s="5" t="s">
        <v>251</v>
      </c>
      <c r="K138" s="5" t="s">
        <v>253</v>
      </c>
    </row>
    <row r="139" spans="1:11" x14ac:dyDescent="0.25">
      <c r="A139" t="s">
        <v>246</v>
      </c>
      <c r="B139" s="4"/>
      <c r="C139" s="5" t="s">
        <v>723</v>
      </c>
      <c r="D139" s="5" t="s">
        <v>252</v>
      </c>
      <c r="E139" s="5" t="s">
        <v>942</v>
      </c>
      <c r="F139" s="4">
        <v>43706</v>
      </c>
      <c r="G139" s="40">
        <v>43646</v>
      </c>
      <c r="H139" s="5" t="s">
        <v>174</v>
      </c>
      <c r="I139" s="5" t="s">
        <v>249</v>
      </c>
      <c r="J139" s="5" t="s">
        <v>251</v>
      </c>
      <c r="K139" s="5" t="s">
        <v>253</v>
      </c>
    </row>
    <row r="140" spans="1:11" x14ac:dyDescent="0.25">
      <c r="A140" t="s">
        <v>246</v>
      </c>
      <c r="B140" s="4"/>
      <c r="C140" s="5" t="s">
        <v>726</v>
      </c>
      <c r="D140" s="5" t="s">
        <v>252</v>
      </c>
      <c r="E140" s="5" t="s">
        <v>942</v>
      </c>
      <c r="F140" s="4">
        <v>43766</v>
      </c>
      <c r="G140" s="40">
        <v>43646</v>
      </c>
      <c r="H140" s="5" t="s">
        <v>175</v>
      </c>
      <c r="I140" s="5" t="s">
        <v>249</v>
      </c>
      <c r="J140" s="5" t="s">
        <v>251</v>
      </c>
      <c r="K140" s="5" t="s">
        <v>253</v>
      </c>
    </row>
    <row r="141" spans="1:11" x14ac:dyDescent="0.25">
      <c r="A141" t="s">
        <v>246</v>
      </c>
      <c r="B141" s="4"/>
      <c r="C141" s="5" t="s">
        <v>729</v>
      </c>
      <c r="D141" s="5" t="s">
        <v>252</v>
      </c>
      <c r="E141" s="5" t="s">
        <v>942</v>
      </c>
      <c r="F141" s="4">
        <v>43886</v>
      </c>
      <c r="G141" s="40">
        <v>43646</v>
      </c>
      <c r="H141" s="5" t="s">
        <v>176</v>
      </c>
      <c r="I141" s="5" t="s">
        <v>249</v>
      </c>
      <c r="J141" s="5" t="s">
        <v>251</v>
      </c>
      <c r="K141" s="5" t="s">
        <v>253</v>
      </c>
    </row>
    <row r="142" spans="1:11" x14ac:dyDescent="0.25">
      <c r="A142" t="s">
        <v>246</v>
      </c>
      <c r="B142" s="4"/>
      <c r="C142" s="5" t="s">
        <v>732</v>
      </c>
      <c r="D142" s="5" t="s">
        <v>252</v>
      </c>
      <c r="E142" s="5" t="s">
        <v>942</v>
      </c>
      <c r="F142" s="4">
        <v>44146</v>
      </c>
      <c r="G142" s="40">
        <v>43646</v>
      </c>
      <c r="H142" s="5" t="s">
        <v>177</v>
      </c>
      <c r="I142" s="5" t="s">
        <v>249</v>
      </c>
      <c r="J142" s="5" t="s">
        <v>251</v>
      </c>
      <c r="K142" s="5" t="s">
        <v>253</v>
      </c>
    </row>
    <row r="143" spans="1:11" x14ac:dyDescent="0.25">
      <c r="A143" t="s">
        <v>246</v>
      </c>
      <c r="B143" s="4"/>
      <c r="C143" s="5" t="s">
        <v>735</v>
      </c>
      <c r="D143" s="5" t="s">
        <v>252</v>
      </c>
      <c r="E143" s="5" t="s">
        <v>942</v>
      </c>
      <c r="F143" s="4">
        <v>44546</v>
      </c>
      <c r="G143" s="40">
        <v>43646</v>
      </c>
      <c r="H143" s="5" t="s">
        <v>178</v>
      </c>
      <c r="I143" s="5" t="s">
        <v>249</v>
      </c>
      <c r="J143" s="5" t="s">
        <v>251</v>
      </c>
      <c r="K143" s="5" t="s">
        <v>253</v>
      </c>
    </row>
    <row r="144" spans="1:11" x14ac:dyDescent="0.25">
      <c r="A144" t="s">
        <v>246</v>
      </c>
      <c r="B144" s="4"/>
      <c r="C144" s="5" t="s">
        <v>738</v>
      </c>
      <c r="D144" s="5" t="s">
        <v>252</v>
      </c>
      <c r="E144" s="5" t="s">
        <v>942</v>
      </c>
      <c r="F144" s="4">
        <v>44846</v>
      </c>
      <c r="G144" s="40">
        <v>43646</v>
      </c>
      <c r="H144" s="5" t="s">
        <v>179</v>
      </c>
      <c r="I144" s="5" t="s">
        <v>249</v>
      </c>
      <c r="J144" s="5" t="s">
        <v>251</v>
      </c>
      <c r="K144" s="5" t="s">
        <v>253</v>
      </c>
    </row>
    <row r="145" spans="1:11" x14ac:dyDescent="0.25">
      <c r="A145" t="s">
        <v>246</v>
      </c>
      <c r="B145" s="4"/>
      <c r="C145" s="5" t="s">
        <v>741</v>
      </c>
      <c r="D145" s="5" t="s">
        <v>252</v>
      </c>
      <c r="E145" s="5" t="s">
        <v>942</v>
      </c>
      <c r="F145" s="4">
        <v>45246</v>
      </c>
      <c r="G145" s="40">
        <v>43646</v>
      </c>
      <c r="H145" s="5" t="s">
        <v>180</v>
      </c>
      <c r="I145" s="5" t="s">
        <v>249</v>
      </c>
      <c r="J145" s="5" t="s">
        <v>251</v>
      </c>
      <c r="K145" s="5" t="s">
        <v>253</v>
      </c>
    </row>
    <row r="146" spans="1:11" x14ac:dyDescent="0.25">
      <c r="A146" t="s">
        <v>246</v>
      </c>
      <c r="B146" s="4"/>
      <c r="C146" s="5" t="s">
        <v>744</v>
      </c>
      <c r="D146" s="5" t="s">
        <v>252</v>
      </c>
      <c r="E146" s="5" t="s">
        <v>942</v>
      </c>
      <c r="F146" s="4">
        <v>45946</v>
      </c>
      <c r="G146" s="40">
        <v>43646</v>
      </c>
      <c r="H146" s="5" t="s">
        <v>181</v>
      </c>
      <c r="I146" s="5" t="s">
        <v>249</v>
      </c>
      <c r="J146" s="5" t="s">
        <v>251</v>
      </c>
      <c r="K146" s="5" t="s">
        <v>253</v>
      </c>
    </row>
    <row r="147" spans="1:11" x14ac:dyDescent="0.25">
      <c r="A147" t="s">
        <v>246</v>
      </c>
      <c r="B147" s="4"/>
      <c r="C147" s="5" t="s">
        <v>747</v>
      </c>
      <c r="D147" s="5" t="s">
        <v>252</v>
      </c>
      <c r="E147" s="5" t="s">
        <v>942</v>
      </c>
      <c r="F147" s="4">
        <v>46746</v>
      </c>
      <c r="G147" s="40">
        <v>43646</v>
      </c>
      <c r="H147" s="5" t="s">
        <v>182</v>
      </c>
      <c r="I147" s="5" t="s">
        <v>249</v>
      </c>
      <c r="J147" s="5" t="s">
        <v>251</v>
      </c>
      <c r="K147" s="5" t="s">
        <v>253</v>
      </c>
    </row>
    <row r="148" spans="1:11" x14ac:dyDescent="0.25">
      <c r="A148" t="s">
        <v>246</v>
      </c>
      <c r="B148" s="4"/>
      <c r="C148" s="5" t="s">
        <v>750</v>
      </c>
      <c r="D148" s="5" t="s">
        <v>252</v>
      </c>
      <c r="E148" s="5" t="s">
        <v>942</v>
      </c>
      <c r="F148" s="4">
        <v>48146</v>
      </c>
      <c r="G148" s="40">
        <v>43646</v>
      </c>
      <c r="H148" s="5" t="s">
        <v>183</v>
      </c>
      <c r="I148" s="5" t="s">
        <v>249</v>
      </c>
      <c r="J148" s="5" t="s">
        <v>251</v>
      </c>
      <c r="K148" s="5" t="s">
        <v>253</v>
      </c>
    </row>
    <row r="149" spans="1:11" x14ac:dyDescent="0.25">
      <c r="A149" t="s">
        <v>246</v>
      </c>
      <c r="B149" s="4"/>
      <c r="C149" s="5" t="s">
        <v>753</v>
      </c>
      <c r="D149" s="5" t="s">
        <v>252</v>
      </c>
      <c r="E149" s="5" t="s">
        <v>942</v>
      </c>
      <c r="F149" s="4">
        <v>49946</v>
      </c>
      <c r="G149" s="40">
        <v>43646</v>
      </c>
      <c r="H149" s="5" t="s">
        <v>184</v>
      </c>
      <c r="I149" s="5" t="s">
        <v>249</v>
      </c>
      <c r="J149" s="5" t="s">
        <v>251</v>
      </c>
      <c r="K149" s="5" t="s">
        <v>253</v>
      </c>
    </row>
    <row r="150" spans="1:11" x14ac:dyDescent="0.25">
      <c r="A150" t="s">
        <v>246</v>
      </c>
      <c r="B150" s="4"/>
      <c r="C150" s="5" t="s">
        <v>756</v>
      </c>
      <c r="D150" s="5" t="s">
        <v>252</v>
      </c>
      <c r="E150" s="5" t="s">
        <v>942</v>
      </c>
      <c r="F150" s="4">
        <v>50946</v>
      </c>
      <c r="G150" s="40">
        <v>43646</v>
      </c>
      <c r="H150" s="5" t="s">
        <v>185</v>
      </c>
      <c r="I150" s="5" t="s">
        <v>249</v>
      </c>
      <c r="J150" s="5" t="s">
        <v>251</v>
      </c>
      <c r="K150" s="5" t="s">
        <v>253</v>
      </c>
    </row>
    <row r="151" spans="1:11" x14ac:dyDescent="0.25">
      <c r="A151" t="s">
        <v>246</v>
      </c>
      <c r="B151" s="4"/>
      <c r="C151" s="5" t="s">
        <v>759</v>
      </c>
      <c r="D151" s="5" t="s">
        <v>252</v>
      </c>
      <c r="E151" s="5" t="s">
        <v>942</v>
      </c>
      <c r="F151" s="4">
        <v>43706</v>
      </c>
      <c r="G151" s="40">
        <v>43646</v>
      </c>
      <c r="H151" s="5" t="s">
        <v>186</v>
      </c>
      <c r="I151" s="5" t="s">
        <v>249</v>
      </c>
      <c r="J151" s="5" t="s">
        <v>251</v>
      </c>
      <c r="K151" s="5" t="s">
        <v>253</v>
      </c>
    </row>
    <row r="152" spans="1:11" x14ac:dyDescent="0.25">
      <c r="A152" t="s">
        <v>246</v>
      </c>
      <c r="B152" s="4"/>
      <c r="C152" s="5" t="s">
        <v>762</v>
      </c>
      <c r="D152" s="5" t="s">
        <v>252</v>
      </c>
      <c r="E152" s="5" t="s">
        <v>942</v>
      </c>
      <c r="F152" s="4">
        <v>43766</v>
      </c>
      <c r="G152" s="40">
        <v>43646</v>
      </c>
      <c r="H152" s="5" t="s">
        <v>187</v>
      </c>
      <c r="I152" s="5" t="s">
        <v>249</v>
      </c>
      <c r="J152" s="5" t="s">
        <v>251</v>
      </c>
      <c r="K152" s="5" t="s">
        <v>253</v>
      </c>
    </row>
    <row r="153" spans="1:11" x14ac:dyDescent="0.25">
      <c r="A153" t="s">
        <v>246</v>
      </c>
      <c r="B153" s="4"/>
      <c r="C153" s="5" t="s">
        <v>765</v>
      </c>
      <c r="D153" s="5" t="s">
        <v>252</v>
      </c>
      <c r="E153" s="5" t="s">
        <v>942</v>
      </c>
      <c r="F153" s="4">
        <v>43886</v>
      </c>
      <c r="G153" s="40">
        <v>43646</v>
      </c>
      <c r="H153" s="5" t="s">
        <v>188</v>
      </c>
      <c r="I153" s="5" t="s">
        <v>249</v>
      </c>
      <c r="J153" s="5" t="s">
        <v>251</v>
      </c>
      <c r="K153" s="5" t="s">
        <v>253</v>
      </c>
    </row>
    <row r="154" spans="1:11" x14ac:dyDescent="0.25">
      <c r="A154" t="s">
        <v>246</v>
      </c>
      <c r="B154" s="4"/>
      <c r="C154" s="5" t="s">
        <v>768</v>
      </c>
      <c r="D154" s="5" t="s">
        <v>252</v>
      </c>
      <c r="E154" s="5" t="s">
        <v>942</v>
      </c>
      <c r="F154" s="4">
        <v>44146</v>
      </c>
      <c r="G154" s="40">
        <v>43646</v>
      </c>
      <c r="H154" s="5" t="s">
        <v>189</v>
      </c>
      <c r="I154" s="5" t="s">
        <v>249</v>
      </c>
      <c r="J154" s="5" t="s">
        <v>251</v>
      </c>
      <c r="K154" s="5" t="s">
        <v>253</v>
      </c>
    </row>
    <row r="155" spans="1:11" x14ac:dyDescent="0.25">
      <c r="A155" t="s">
        <v>246</v>
      </c>
      <c r="B155" s="4"/>
      <c r="C155" s="5" t="s">
        <v>771</v>
      </c>
      <c r="D155" s="5" t="s">
        <v>252</v>
      </c>
      <c r="E155" s="5" t="s">
        <v>942</v>
      </c>
      <c r="F155" s="4">
        <v>44446</v>
      </c>
      <c r="G155" s="40">
        <v>43646</v>
      </c>
      <c r="H155" s="5" t="s">
        <v>190</v>
      </c>
      <c r="I155" s="5" t="s">
        <v>249</v>
      </c>
      <c r="J155" s="5" t="s">
        <v>251</v>
      </c>
      <c r="K155" s="5" t="s">
        <v>253</v>
      </c>
    </row>
    <row r="156" spans="1:11" x14ac:dyDescent="0.25">
      <c r="A156" t="s">
        <v>246</v>
      </c>
      <c r="B156" s="4"/>
      <c r="C156" s="5" t="s">
        <v>774</v>
      </c>
      <c r="D156" s="5" t="s">
        <v>252</v>
      </c>
      <c r="E156" s="5" t="s">
        <v>942</v>
      </c>
      <c r="F156" s="4">
        <v>44746</v>
      </c>
      <c r="G156" s="40">
        <v>43646</v>
      </c>
      <c r="H156" s="5" t="s">
        <v>191</v>
      </c>
      <c r="I156" s="5" t="s">
        <v>249</v>
      </c>
      <c r="J156" s="5" t="s">
        <v>251</v>
      </c>
      <c r="K156" s="5" t="s">
        <v>253</v>
      </c>
    </row>
    <row r="157" spans="1:11" x14ac:dyDescent="0.25">
      <c r="A157" t="s">
        <v>246</v>
      </c>
      <c r="B157" s="4"/>
      <c r="C157" s="5" t="s">
        <v>777</v>
      </c>
      <c r="D157" s="5" t="s">
        <v>252</v>
      </c>
      <c r="E157" s="5" t="s">
        <v>942</v>
      </c>
      <c r="F157" s="4">
        <v>45046</v>
      </c>
      <c r="G157" s="40">
        <v>43646</v>
      </c>
      <c r="H157" s="5" t="s">
        <v>192</v>
      </c>
      <c r="I157" s="5" t="s">
        <v>249</v>
      </c>
      <c r="J157" s="5" t="s">
        <v>251</v>
      </c>
      <c r="K157" s="5" t="s">
        <v>253</v>
      </c>
    </row>
    <row r="158" spans="1:11" x14ac:dyDescent="0.25">
      <c r="A158" t="s">
        <v>246</v>
      </c>
      <c r="B158" s="4"/>
      <c r="C158" s="5" t="s">
        <v>780</v>
      </c>
      <c r="D158" s="5" t="s">
        <v>252</v>
      </c>
      <c r="E158" s="5" t="s">
        <v>942</v>
      </c>
      <c r="F158" s="4">
        <v>45446</v>
      </c>
      <c r="G158" s="40">
        <v>43646</v>
      </c>
      <c r="H158" s="5" t="s">
        <v>193</v>
      </c>
      <c r="I158" s="5" t="s">
        <v>249</v>
      </c>
      <c r="J158" s="5" t="s">
        <v>251</v>
      </c>
      <c r="K158" s="5" t="s">
        <v>253</v>
      </c>
    </row>
    <row r="159" spans="1:11" x14ac:dyDescent="0.25">
      <c r="A159" t="s">
        <v>246</v>
      </c>
      <c r="B159" s="4"/>
      <c r="C159" s="5" t="s">
        <v>783</v>
      </c>
      <c r="D159" s="5" t="s">
        <v>252</v>
      </c>
      <c r="E159" s="5" t="s">
        <v>942</v>
      </c>
      <c r="F159" s="4">
        <v>45946</v>
      </c>
      <c r="G159" s="40">
        <v>43646</v>
      </c>
      <c r="H159" s="5" t="s">
        <v>194</v>
      </c>
      <c r="I159" s="5" t="s">
        <v>249</v>
      </c>
      <c r="J159" s="5" t="s">
        <v>251</v>
      </c>
      <c r="K159" s="5" t="s">
        <v>253</v>
      </c>
    </row>
    <row r="160" spans="1:11" x14ac:dyDescent="0.25">
      <c r="A160" t="s">
        <v>246</v>
      </c>
      <c r="B160" s="4"/>
      <c r="C160" s="5" t="s">
        <v>786</v>
      </c>
      <c r="D160" s="5" t="s">
        <v>252</v>
      </c>
      <c r="E160" s="5" t="s">
        <v>942</v>
      </c>
      <c r="F160" s="4">
        <v>46646</v>
      </c>
      <c r="G160" s="40">
        <v>43646</v>
      </c>
      <c r="H160" s="5" t="s">
        <v>195</v>
      </c>
      <c r="I160" s="5" t="s">
        <v>249</v>
      </c>
      <c r="J160" s="5" t="s">
        <v>251</v>
      </c>
      <c r="K160" s="5" t="s">
        <v>253</v>
      </c>
    </row>
    <row r="161" spans="1:11" x14ac:dyDescent="0.25">
      <c r="A161" t="s">
        <v>246</v>
      </c>
      <c r="B161" s="4"/>
      <c r="C161" s="5" t="s">
        <v>789</v>
      </c>
      <c r="D161" s="5" t="s">
        <v>252</v>
      </c>
      <c r="E161" s="5" t="s">
        <v>942</v>
      </c>
      <c r="F161" s="4">
        <v>47246</v>
      </c>
      <c r="G161" s="40">
        <v>43646</v>
      </c>
      <c r="H161" s="5" t="s">
        <v>196</v>
      </c>
      <c r="I161" s="5" t="s">
        <v>249</v>
      </c>
      <c r="J161" s="5" t="s">
        <v>251</v>
      </c>
      <c r="K161" s="5" t="s">
        <v>253</v>
      </c>
    </row>
    <row r="162" spans="1:11" x14ac:dyDescent="0.25">
      <c r="A162" t="s">
        <v>246</v>
      </c>
      <c r="B162" s="4"/>
      <c r="C162" s="5" t="s">
        <v>792</v>
      </c>
      <c r="D162" s="5" t="s">
        <v>252</v>
      </c>
      <c r="E162" s="5" t="s">
        <v>942</v>
      </c>
      <c r="F162" s="4">
        <v>47746</v>
      </c>
      <c r="G162" s="40">
        <v>43646</v>
      </c>
      <c r="H162" s="5" t="s">
        <v>197</v>
      </c>
      <c r="I162" s="5" t="s">
        <v>249</v>
      </c>
      <c r="J162" s="5" t="s">
        <v>251</v>
      </c>
      <c r="K162" s="5" t="s">
        <v>253</v>
      </c>
    </row>
    <row r="163" spans="1:11" x14ac:dyDescent="0.25">
      <c r="A163" t="s">
        <v>246</v>
      </c>
      <c r="B163" s="4"/>
      <c r="C163" s="5" t="s">
        <v>795</v>
      </c>
      <c r="D163" s="5" t="s">
        <v>252</v>
      </c>
      <c r="E163" s="5" t="s">
        <v>942</v>
      </c>
      <c r="F163" s="4">
        <v>49146</v>
      </c>
      <c r="G163" s="40">
        <v>43646</v>
      </c>
      <c r="H163" s="5" t="s">
        <v>198</v>
      </c>
      <c r="I163" s="5" t="s">
        <v>249</v>
      </c>
      <c r="J163" s="5" t="s">
        <v>251</v>
      </c>
      <c r="K163" s="5" t="s">
        <v>253</v>
      </c>
    </row>
    <row r="164" spans="1:11" x14ac:dyDescent="0.25">
      <c r="A164" t="s">
        <v>246</v>
      </c>
      <c r="B164" s="4"/>
      <c r="C164" s="5" t="s">
        <v>798</v>
      </c>
      <c r="D164" s="5" t="s">
        <v>252</v>
      </c>
      <c r="E164" s="5" t="s">
        <v>942</v>
      </c>
      <c r="F164" s="4">
        <v>50946</v>
      </c>
      <c r="G164" s="40">
        <v>43646</v>
      </c>
      <c r="H164" s="5" t="s">
        <v>199</v>
      </c>
      <c r="I164" s="5" t="s">
        <v>249</v>
      </c>
      <c r="J164" s="5" t="s">
        <v>251</v>
      </c>
      <c r="K164" s="5" t="s">
        <v>253</v>
      </c>
    </row>
    <row r="165" spans="1:11" x14ac:dyDescent="0.25">
      <c r="A165" t="s">
        <v>246</v>
      </c>
      <c r="B165" s="4"/>
      <c r="C165" s="5" t="s">
        <v>801</v>
      </c>
      <c r="D165" s="5" t="s">
        <v>252</v>
      </c>
      <c r="E165" s="5" t="s">
        <v>942</v>
      </c>
      <c r="F165" s="4">
        <v>43766</v>
      </c>
      <c r="G165" s="40">
        <v>43646</v>
      </c>
      <c r="H165" s="5" t="s">
        <v>200</v>
      </c>
      <c r="I165" s="5" t="s">
        <v>249</v>
      </c>
      <c r="J165" s="5" t="s">
        <v>251</v>
      </c>
      <c r="K165" s="5" t="s">
        <v>253</v>
      </c>
    </row>
    <row r="166" spans="1:11" x14ac:dyDescent="0.25">
      <c r="A166" t="s">
        <v>246</v>
      </c>
      <c r="B166" s="4"/>
      <c r="C166" s="5" t="s">
        <v>804</v>
      </c>
      <c r="D166" s="5" t="s">
        <v>252</v>
      </c>
      <c r="E166" s="5" t="s">
        <v>942</v>
      </c>
      <c r="F166" s="4">
        <v>43886</v>
      </c>
      <c r="G166" s="40">
        <v>43646</v>
      </c>
      <c r="H166" s="5" t="s">
        <v>201</v>
      </c>
      <c r="I166" s="5" t="s">
        <v>249</v>
      </c>
      <c r="J166" s="5" t="s">
        <v>251</v>
      </c>
      <c r="K166" s="5" t="s">
        <v>253</v>
      </c>
    </row>
    <row r="167" spans="1:11" x14ac:dyDescent="0.25">
      <c r="A167" t="s">
        <v>246</v>
      </c>
      <c r="B167" s="4"/>
      <c r="C167" s="5" t="s">
        <v>807</v>
      </c>
      <c r="D167" s="5" t="s">
        <v>252</v>
      </c>
      <c r="E167" s="5" t="s">
        <v>942</v>
      </c>
      <c r="F167" s="4">
        <v>44146</v>
      </c>
      <c r="G167" s="40">
        <v>43646</v>
      </c>
      <c r="H167" s="5" t="s">
        <v>202</v>
      </c>
      <c r="I167" s="5" t="s">
        <v>249</v>
      </c>
      <c r="J167" s="5" t="s">
        <v>251</v>
      </c>
      <c r="K167" s="5" t="s">
        <v>253</v>
      </c>
    </row>
    <row r="168" spans="1:11" x14ac:dyDescent="0.25">
      <c r="A168" t="s">
        <v>246</v>
      </c>
      <c r="B168" s="4"/>
      <c r="C168" s="5" t="s">
        <v>810</v>
      </c>
      <c r="D168" s="5" t="s">
        <v>252</v>
      </c>
      <c r="E168" s="5" t="s">
        <v>942</v>
      </c>
      <c r="F168" s="4">
        <v>44546</v>
      </c>
      <c r="G168" s="40">
        <v>43646</v>
      </c>
      <c r="H168" s="5" t="s">
        <v>203</v>
      </c>
      <c r="I168" s="5" t="s">
        <v>249</v>
      </c>
      <c r="J168" s="5" t="s">
        <v>251</v>
      </c>
      <c r="K168" s="5" t="s">
        <v>253</v>
      </c>
    </row>
    <row r="169" spans="1:11" x14ac:dyDescent="0.25">
      <c r="A169" t="s">
        <v>246</v>
      </c>
      <c r="B169" s="4"/>
      <c r="C169" s="5" t="s">
        <v>813</v>
      </c>
      <c r="D169" s="5" t="s">
        <v>252</v>
      </c>
      <c r="E169" s="5" t="s">
        <v>942</v>
      </c>
      <c r="F169" s="4">
        <v>44846</v>
      </c>
      <c r="G169" s="40">
        <v>43646</v>
      </c>
      <c r="H169" s="5" t="s">
        <v>204</v>
      </c>
      <c r="I169" s="5" t="s">
        <v>249</v>
      </c>
      <c r="J169" s="5" t="s">
        <v>251</v>
      </c>
      <c r="K169" s="5" t="s">
        <v>253</v>
      </c>
    </row>
    <row r="170" spans="1:11" x14ac:dyDescent="0.25">
      <c r="A170" t="s">
        <v>246</v>
      </c>
      <c r="B170" s="4"/>
      <c r="C170" s="5" t="s">
        <v>816</v>
      </c>
      <c r="D170" s="5" t="s">
        <v>252</v>
      </c>
      <c r="E170" s="5" t="s">
        <v>942</v>
      </c>
      <c r="F170" s="4">
        <v>45246</v>
      </c>
      <c r="G170" s="40">
        <v>43646</v>
      </c>
      <c r="H170" s="5" t="s">
        <v>205</v>
      </c>
      <c r="I170" s="5" t="s">
        <v>249</v>
      </c>
      <c r="J170" s="5" t="s">
        <v>251</v>
      </c>
      <c r="K170" s="5" t="s">
        <v>253</v>
      </c>
    </row>
    <row r="171" spans="1:11" x14ac:dyDescent="0.25">
      <c r="A171" t="s">
        <v>246</v>
      </c>
      <c r="B171" s="4"/>
      <c r="C171" s="5" t="s">
        <v>819</v>
      </c>
      <c r="D171" s="5" t="s">
        <v>252</v>
      </c>
      <c r="E171" s="5" t="s">
        <v>942</v>
      </c>
      <c r="F171" s="4">
        <v>45746</v>
      </c>
      <c r="G171" s="40">
        <v>43646</v>
      </c>
      <c r="H171" s="5" t="s">
        <v>206</v>
      </c>
      <c r="I171" s="5" t="s">
        <v>249</v>
      </c>
      <c r="J171" s="5" t="s">
        <v>251</v>
      </c>
      <c r="K171" s="5" t="s">
        <v>253</v>
      </c>
    </row>
    <row r="172" spans="1:11" x14ac:dyDescent="0.25">
      <c r="A172" t="s">
        <v>246</v>
      </c>
      <c r="B172" s="4"/>
      <c r="C172" s="5" t="s">
        <v>822</v>
      </c>
      <c r="D172" s="5" t="s">
        <v>252</v>
      </c>
      <c r="E172" s="5" t="s">
        <v>942</v>
      </c>
      <c r="F172" s="4">
        <v>46846</v>
      </c>
      <c r="G172" s="40">
        <v>43646</v>
      </c>
      <c r="H172" s="5" t="s">
        <v>207</v>
      </c>
      <c r="I172" s="5" t="s">
        <v>249</v>
      </c>
      <c r="J172" s="5" t="s">
        <v>251</v>
      </c>
      <c r="K172" s="5" t="s">
        <v>253</v>
      </c>
    </row>
    <row r="173" spans="1:11" x14ac:dyDescent="0.25">
      <c r="A173" t="s">
        <v>246</v>
      </c>
      <c r="B173" s="4"/>
      <c r="C173" s="5" t="s">
        <v>825</v>
      </c>
      <c r="D173" s="5" t="s">
        <v>252</v>
      </c>
      <c r="E173" s="5" t="s">
        <v>942</v>
      </c>
      <c r="F173" s="4">
        <v>48146</v>
      </c>
      <c r="G173" s="40">
        <v>43646</v>
      </c>
      <c r="H173" s="5" t="s">
        <v>208</v>
      </c>
      <c r="I173" s="5" t="s">
        <v>249</v>
      </c>
      <c r="J173" s="5" t="s">
        <v>251</v>
      </c>
      <c r="K173" s="5" t="s">
        <v>253</v>
      </c>
    </row>
    <row r="174" spans="1:11" x14ac:dyDescent="0.25">
      <c r="A174" t="s">
        <v>246</v>
      </c>
      <c r="B174" s="4"/>
      <c r="C174" s="5" t="s">
        <v>828</v>
      </c>
      <c r="D174" s="5" t="s">
        <v>252</v>
      </c>
      <c r="E174" s="5" t="s">
        <v>942</v>
      </c>
      <c r="F174" s="4">
        <v>49646</v>
      </c>
      <c r="G174" s="40">
        <v>43646</v>
      </c>
      <c r="H174" s="5" t="s">
        <v>209</v>
      </c>
      <c r="I174" s="5" t="s">
        <v>249</v>
      </c>
      <c r="J174" s="5" t="s">
        <v>251</v>
      </c>
      <c r="K174" s="5" t="s">
        <v>253</v>
      </c>
    </row>
    <row r="175" spans="1:11" x14ac:dyDescent="0.25">
      <c r="A175" t="s">
        <v>246</v>
      </c>
      <c r="B175" s="4"/>
      <c r="C175" s="5" t="s">
        <v>831</v>
      </c>
      <c r="D175" s="5" t="s">
        <v>252</v>
      </c>
      <c r="E175" s="5" t="s">
        <v>942</v>
      </c>
      <c r="F175" s="4">
        <v>50946</v>
      </c>
      <c r="G175" s="40">
        <v>43646</v>
      </c>
      <c r="H175" s="5" t="s">
        <v>210</v>
      </c>
      <c r="I175" s="5" t="s">
        <v>249</v>
      </c>
      <c r="J175" s="5" t="s">
        <v>251</v>
      </c>
      <c r="K175" s="5" t="s">
        <v>253</v>
      </c>
    </row>
    <row r="176" spans="1:11" x14ac:dyDescent="0.25">
      <c r="A176" t="s">
        <v>246</v>
      </c>
      <c r="B176" s="4"/>
      <c r="C176" s="5" t="s">
        <v>834</v>
      </c>
      <c r="D176" s="5" t="s">
        <v>252</v>
      </c>
      <c r="E176" s="5" t="s">
        <v>942</v>
      </c>
      <c r="F176" s="4">
        <v>43766</v>
      </c>
      <c r="G176" s="40">
        <v>43646</v>
      </c>
      <c r="H176" s="5" t="s">
        <v>211</v>
      </c>
      <c r="I176" s="5" t="s">
        <v>249</v>
      </c>
      <c r="J176" s="5" t="s">
        <v>251</v>
      </c>
      <c r="K176" s="5" t="s">
        <v>253</v>
      </c>
    </row>
    <row r="177" spans="1:11" x14ac:dyDescent="0.25">
      <c r="A177" t="s">
        <v>246</v>
      </c>
      <c r="B177" s="4"/>
      <c r="C177" s="5" t="s">
        <v>837</v>
      </c>
      <c r="D177" s="5" t="s">
        <v>252</v>
      </c>
      <c r="E177" s="5" t="s">
        <v>942</v>
      </c>
      <c r="F177" s="4">
        <v>43886</v>
      </c>
      <c r="G177" s="40">
        <v>43646</v>
      </c>
      <c r="H177" s="5" t="s">
        <v>212</v>
      </c>
      <c r="I177" s="5" t="s">
        <v>249</v>
      </c>
      <c r="J177" s="5" t="s">
        <v>251</v>
      </c>
      <c r="K177" s="5" t="s">
        <v>253</v>
      </c>
    </row>
    <row r="178" spans="1:11" x14ac:dyDescent="0.25">
      <c r="A178" t="s">
        <v>246</v>
      </c>
      <c r="B178" s="4"/>
      <c r="C178" s="5" t="s">
        <v>840</v>
      </c>
      <c r="D178" s="5" t="s">
        <v>252</v>
      </c>
      <c r="E178" s="5" t="s">
        <v>942</v>
      </c>
      <c r="F178" s="4">
        <v>44146</v>
      </c>
      <c r="G178" s="40">
        <v>43646</v>
      </c>
      <c r="H178" s="5" t="s">
        <v>213</v>
      </c>
      <c r="I178" s="5" t="s">
        <v>249</v>
      </c>
      <c r="J178" s="5" t="s">
        <v>251</v>
      </c>
      <c r="K178" s="5" t="s">
        <v>253</v>
      </c>
    </row>
    <row r="179" spans="1:11" x14ac:dyDescent="0.25">
      <c r="A179" t="s">
        <v>246</v>
      </c>
      <c r="B179" s="4"/>
      <c r="C179" s="5" t="s">
        <v>843</v>
      </c>
      <c r="D179" s="5" t="s">
        <v>252</v>
      </c>
      <c r="E179" s="5" t="s">
        <v>942</v>
      </c>
      <c r="F179" s="4">
        <v>44446</v>
      </c>
      <c r="G179" s="40">
        <v>43646</v>
      </c>
      <c r="H179" s="5" t="s">
        <v>214</v>
      </c>
      <c r="I179" s="5" t="s">
        <v>249</v>
      </c>
      <c r="J179" s="5" t="s">
        <v>251</v>
      </c>
      <c r="K179" s="5" t="s">
        <v>253</v>
      </c>
    </row>
    <row r="180" spans="1:11" x14ac:dyDescent="0.25">
      <c r="A180" t="s">
        <v>246</v>
      </c>
      <c r="B180" s="4"/>
      <c r="C180" s="5" t="s">
        <v>846</v>
      </c>
      <c r="D180" s="5" t="s">
        <v>252</v>
      </c>
      <c r="E180" s="5" t="s">
        <v>942</v>
      </c>
      <c r="F180" s="4">
        <v>44746</v>
      </c>
      <c r="G180" s="40">
        <v>43646</v>
      </c>
      <c r="H180" s="5" t="s">
        <v>215</v>
      </c>
      <c r="I180" s="5" t="s">
        <v>249</v>
      </c>
      <c r="J180" s="5" t="s">
        <v>251</v>
      </c>
      <c r="K180" s="5" t="s">
        <v>253</v>
      </c>
    </row>
    <row r="181" spans="1:11" x14ac:dyDescent="0.25">
      <c r="A181" t="s">
        <v>246</v>
      </c>
      <c r="B181" s="4"/>
      <c r="C181" s="5" t="s">
        <v>849</v>
      </c>
      <c r="D181" s="5" t="s">
        <v>252</v>
      </c>
      <c r="E181" s="5" t="s">
        <v>942</v>
      </c>
      <c r="F181" s="4">
        <v>45046</v>
      </c>
      <c r="G181" s="40">
        <v>43646</v>
      </c>
      <c r="H181" s="5" t="s">
        <v>216</v>
      </c>
      <c r="I181" s="5" t="s">
        <v>249</v>
      </c>
      <c r="J181" s="5" t="s">
        <v>251</v>
      </c>
      <c r="K181" s="5" t="s">
        <v>253</v>
      </c>
    </row>
    <row r="182" spans="1:11" x14ac:dyDescent="0.25">
      <c r="A182" t="s">
        <v>246</v>
      </c>
      <c r="B182" s="4"/>
      <c r="C182" s="5" t="s">
        <v>852</v>
      </c>
      <c r="D182" s="5" t="s">
        <v>252</v>
      </c>
      <c r="E182" s="5" t="s">
        <v>942</v>
      </c>
      <c r="F182" s="4">
        <v>45346</v>
      </c>
      <c r="G182" s="40">
        <v>43646</v>
      </c>
      <c r="H182" s="5" t="s">
        <v>217</v>
      </c>
      <c r="I182" s="5" t="s">
        <v>249</v>
      </c>
      <c r="J182" s="5" t="s">
        <v>251</v>
      </c>
      <c r="K182" s="5" t="s">
        <v>253</v>
      </c>
    </row>
    <row r="183" spans="1:11" x14ac:dyDescent="0.25">
      <c r="A183" t="s">
        <v>246</v>
      </c>
      <c r="B183" s="4"/>
      <c r="C183" s="5" t="s">
        <v>855</v>
      </c>
      <c r="D183" s="5" t="s">
        <v>252</v>
      </c>
      <c r="E183" s="5" t="s">
        <v>942</v>
      </c>
      <c r="F183" s="4">
        <v>45946</v>
      </c>
      <c r="G183" s="40">
        <v>43646</v>
      </c>
      <c r="H183" s="5" t="s">
        <v>218</v>
      </c>
      <c r="I183" s="5" t="s">
        <v>249</v>
      </c>
      <c r="J183" s="5" t="s">
        <v>251</v>
      </c>
      <c r="K183" s="5" t="s">
        <v>253</v>
      </c>
    </row>
    <row r="184" spans="1:11" x14ac:dyDescent="0.25">
      <c r="A184" t="s">
        <v>246</v>
      </c>
      <c r="B184" s="4"/>
      <c r="C184" s="5" t="s">
        <v>858</v>
      </c>
      <c r="D184" s="5" t="s">
        <v>252</v>
      </c>
      <c r="E184" s="5" t="s">
        <v>942</v>
      </c>
      <c r="F184" s="4">
        <v>46746</v>
      </c>
      <c r="G184" s="40">
        <v>43646</v>
      </c>
      <c r="H184" s="5" t="s">
        <v>219</v>
      </c>
      <c r="I184" s="5" t="s">
        <v>249</v>
      </c>
      <c r="J184" s="5" t="s">
        <v>251</v>
      </c>
      <c r="K184" s="5" t="s">
        <v>253</v>
      </c>
    </row>
    <row r="185" spans="1:11" x14ac:dyDescent="0.25">
      <c r="A185" t="s">
        <v>246</v>
      </c>
      <c r="B185" s="4"/>
      <c r="C185" s="5" t="s">
        <v>861</v>
      </c>
      <c r="D185" s="5" t="s">
        <v>252</v>
      </c>
      <c r="E185" s="5" t="s">
        <v>942</v>
      </c>
      <c r="F185" s="4">
        <v>47146</v>
      </c>
      <c r="G185" s="40">
        <v>43646</v>
      </c>
      <c r="H185" s="5" t="s">
        <v>220</v>
      </c>
      <c r="I185" s="5" t="s">
        <v>249</v>
      </c>
      <c r="J185" s="5" t="s">
        <v>251</v>
      </c>
      <c r="K185" s="5" t="s">
        <v>253</v>
      </c>
    </row>
    <row r="186" spans="1:11" x14ac:dyDescent="0.25">
      <c r="A186" t="s">
        <v>246</v>
      </c>
      <c r="B186" s="4"/>
      <c r="C186" s="5" t="s">
        <v>864</v>
      </c>
      <c r="D186" s="5" t="s">
        <v>252</v>
      </c>
      <c r="E186" s="5" t="s">
        <v>942</v>
      </c>
      <c r="F186" s="4">
        <v>47746</v>
      </c>
      <c r="G186" s="40">
        <v>43646</v>
      </c>
      <c r="H186" s="5" t="s">
        <v>221</v>
      </c>
      <c r="I186" s="5" t="s">
        <v>249</v>
      </c>
      <c r="J186" s="5" t="s">
        <v>251</v>
      </c>
      <c r="K186" s="5" t="s">
        <v>253</v>
      </c>
    </row>
    <row r="187" spans="1:11" x14ac:dyDescent="0.25">
      <c r="A187" t="s">
        <v>246</v>
      </c>
      <c r="B187" s="4"/>
      <c r="C187" s="5" t="s">
        <v>867</v>
      </c>
      <c r="D187" s="5" t="s">
        <v>252</v>
      </c>
      <c r="E187" s="5" t="s">
        <v>942</v>
      </c>
      <c r="F187" s="4">
        <v>49646</v>
      </c>
      <c r="G187" s="40">
        <v>43646</v>
      </c>
      <c r="H187" s="5" t="s">
        <v>222</v>
      </c>
      <c r="I187" s="5" t="s">
        <v>249</v>
      </c>
      <c r="J187" s="5" t="s">
        <v>251</v>
      </c>
      <c r="K187" s="5" t="s">
        <v>253</v>
      </c>
    </row>
    <row r="188" spans="1:11" x14ac:dyDescent="0.25">
      <c r="A188" t="s">
        <v>246</v>
      </c>
      <c r="B188" s="4"/>
      <c r="C188" s="5" t="s">
        <v>870</v>
      </c>
      <c r="D188" s="5" t="s">
        <v>252</v>
      </c>
      <c r="E188" s="5" t="s">
        <v>942</v>
      </c>
      <c r="F188" s="4">
        <v>50946</v>
      </c>
      <c r="G188" s="40">
        <v>43646</v>
      </c>
      <c r="H188" s="5" t="s">
        <v>223</v>
      </c>
      <c r="I188" s="5" t="s">
        <v>249</v>
      </c>
      <c r="J188" s="5" t="s">
        <v>251</v>
      </c>
      <c r="K188" s="5" t="s">
        <v>253</v>
      </c>
    </row>
    <row r="189" spans="1:11" x14ac:dyDescent="0.25">
      <c r="A189" t="s">
        <v>246</v>
      </c>
      <c r="B189" s="4"/>
      <c r="C189" s="5" t="s">
        <v>873</v>
      </c>
      <c r="D189" s="5" t="s">
        <v>252</v>
      </c>
      <c r="E189" s="5" t="s">
        <v>942</v>
      </c>
      <c r="F189" s="4">
        <v>43886</v>
      </c>
      <c r="G189" s="40">
        <v>43646</v>
      </c>
      <c r="H189" s="5" t="s">
        <v>224</v>
      </c>
      <c r="I189" s="5" t="s">
        <v>249</v>
      </c>
      <c r="J189" s="5" t="s">
        <v>251</v>
      </c>
      <c r="K189" s="5" t="s">
        <v>253</v>
      </c>
    </row>
    <row r="190" spans="1:11" x14ac:dyDescent="0.25">
      <c r="A190" t="s">
        <v>246</v>
      </c>
      <c r="B190" s="4"/>
      <c r="C190" s="5" t="s">
        <v>876</v>
      </c>
      <c r="D190" s="5" t="s">
        <v>252</v>
      </c>
      <c r="E190" s="5" t="s">
        <v>942</v>
      </c>
      <c r="F190" s="4">
        <v>44146</v>
      </c>
      <c r="G190" s="40">
        <v>43646</v>
      </c>
      <c r="H190" s="5" t="s">
        <v>225</v>
      </c>
      <c r="I190" s="5" t="s">
        <v>249</v>
      </c>
      <c r="J190" s="5" t="s">
        <v>251</v>
      </c>
      <c r="K190" s="5" t="s">
        <v>253</v>
      </c>
    </row>
    <row r="191" spans="1:11" x14ac:dyDescent="0.25">
      <c r="A191" t="s">
        <v>246</v>
      </c>
      <c r="B191" s="4"/>
      <c r="C191" s="5" t="s">
        <v>879</v>
      </c>
      <c r="D191" s="5" t="s">
        <v>252</v>
      </c>
      <c r="E191" s="5" t="s">
        <v>942</v>
      </c>
      <c r="F191" s="4">
        <v>44446</v>
      </c>
      <c r="G191" s="40">
        <v>43646</v>
      </c>
      <c r="H191" s="5" t="s">
        <v>226</v>
      </c>
      <c r="I191" s="5" t="s">
        <v>249</v>
      </c>
      <c r="J191" s="5" t="s">
        <v>251</v>
      </c>
      <c r="K191" s="5" t="s">
        <v>253</v>
      </c>
    </row>
    <row r="192" spans="1:11" x14ac:dyDescent="0.25">
      <c r="A192" t="s">
        <v>246</v>
      </c>
      <c r="B192" s="4"/>
      <c r="C192" s="5" t="s">
        <v>882</v>
      </c>
      <c r="D192" s="5" t="s">
        <v>252</v>
      </c>
      <c r="E192" s="5" t="s">
        <v>942</v>
      </c>
      <c r="F192" s="4">
        <v>44846</v>
      </c>
      <c r="G192" s="40">
        <v>43646</v>
      </c>
      <c r="H192" s="5" t="s">
        <v>227</v>
      </c>
      <c r="I192" s="5" t="s">
        <v>249</v>
      </c>
      <c r="J192" s="5" t="s">
        <v>251</v>
      </c>
      <c r="K192" s="5" t="s">
        <v>253</v>
      </c>
    </row>
    <row r="193" spans="1:11" x14ac:dyDescent="0.25">
      <c r="A193" t="s">
        <v>246</v>
      </c>
      <c r="B193" s="4"/>
      <c r="C193" s="5" t="s">
        <v>885</v>
      </c>
      <c r="D193" s="5" t="s">
        <v>252</v>
      </c>
      <c r="E193" s="5" t="s">
        <v>942</v>
      </c>
      <c r="F193" s="4">
        <v>45146</v>
      </c>
      <c r="G193" s="40">
        <v>43646</v>
      </c>
      <c r="H193" s="5" t="s">
        <v>228</v>
      </c>
      <c r="I193" s="5" t="s">
        <v>249</v>
      </c>
      <c r="J193" s="5" t="s">
        <v>251</v>
      </c>
      <c r="K193" s="5" t="s">
        <v>253</v>
      </c>
    </row>
    <row r="194" spans="1:11" x14ac:dyDescent="0.25">
      <c r="A194" t="s">
        <v>246</v>
      </c>
      <c r="B194" s="4"/>
      <c r="C194" s="5" t="s">
        <v>888</v>
      </c>
      <c r="D194" s="5" t="s">
        <v>252</v>
      </c>
      <c r="E194" s="5" t="s">
        <v>942</v>
      </c>
      <c r="F194" s="4">
        <v>45946</v>
      </c>
      <c r="G194" s="40">
        <v>43646</v>
      </c>
      <c r="H194" s="5" t="s">
        <v>229</v>
      </c>
      <c r="I194" s="5" t="s">
        <v>249</v>
      </c>
      <c r="J194" s="5" t="s">
        <v>251</v>
      </c>
      <c r="K194" s="5" t="s">
        <v>253</v>
      </c>
    </row>
    <row r="195" spans="1:11" x14ac:dyDescent="0.25">
      <c r="A195" t="s">
        <v>246</v>
      </c>
      <c r="B195" s="4"/>
      <c r="C195" s="5" t="s">
        <v>891</v>
      </c>
      <c r="D195" s="5" t="s">
        <v>252</v>
      </c>
      <c r="E195" s="5" t="s">
        <v>942</v>
      </c>
      <c r="F195" s="4">
        <v>46646</v>
      </c>
      <c r="G195" s="40">
        <v>43646</v>
      </c>
      <c r="H195" s="5" t="s">
        <v>230</v>
      </c>
      <c r="I195" s="5" t="s">
        <v>249</v>
      </c>
      <c r="J195" s="5" t="s">
        <v>251</v>
      </c>
      <c r="K195" s="5" t="s">
        <v>253</v>
      </c>
    </row>
    <row r="196" spans="1:11" x14ac:dyDescent="0.25">
      <c r="A196" t="s">
        <v>246</v>
      </c>
      <c r="B196" s="4"/>
      <c r="C196" s="5" t="s">
        <v>894</v>
      </c>
      <c r="D196" s="5" t="s">
        <v>252</v>
      </c>
      <c r="E196" s="5" t="s">
        <v>942</v>
      </c>
      <c r="F196" s="4">
        <v>47946</v>
      </c>
      <c r="G196" s="40">
        <v>43646</v>
      </c>
      <c r="H196" s="5" t="s">
        <v>231</v>
      </c>
      <c r="I196" s="5" t="s">
        <v>249</v>
      </c>
      <c r="J196" s="5" t="s">
        <v>251</v>
      </c>
      <c r="K196" s="5" t="s">
        <v>253</v>
      </c>
    </row>
    <row r="197" spans="1:11" x14ac:dyDescent="0.25">
      <c r="A197" t="s">
        <v>246</v>
      </c>
      <c r="B197" s="4"/>
      <c r="C197" s="5" t="s">
        <v>897</v>
      </c>
      <c r="D197" s="5" t="s">
        <v>252</v>
      </c>
      <c r="E197" s="5" t="s">
        <v>942</v>
      </c>
      <c r="F197" s="4">
        <v>49646</v>
      </c>
      <c r="G197" s="40">
        <v>43646</v>
      </c>
      <c r="H197" s="5" t="s">
        <v>232</v>
      </c>
      <c r="I197" s="5" t="s">
        <v>249</v>
      </c>
      <c r="J197" s="5" t="s">
        <v>251</v>
      </c>
      <c r="K197" s="5" t="s">
        <v>253</v>
      </c>
    </row>
    <row r="198" spans="1:11" x14ac:dyDescent="0.25">
      <c r="A198" t="s">
        <v>246</v>
      </c>
      <c r="B198" s="4"/>
      <c r="C198" s="5" t="s">
        <v>900</v>
      </c>
      <c r="D198" s="5" t="s">
        <v>252</v>
      </c>
      <c r="E198" s="5" t="s">
        <v>942</v>
      </c>
      <c r="F198" s="4">
        <v>50946</v>
      </c>
      <c r="G198" s="40">
        <v>43646</v>
      </c>
      <c r="H198" s="5" t="s">
        <v>233</v>
      </c>
      <c r="I198" s="5" t="s">
        <v>249</v>
      </c>
      <c r="J198" s="5" t="s">
        <v>251</v>
      </c>
      <c r="K198" s="5" t="s">
        <v>253</v>
      </c>
    </row>
    <row r="199" spans="1:11" x14ac:dyDescent="0.25">
      <c r="A199" t="s">
        <v>246</v>
      </c>
      <c r="B199" s="4"/>
      <c r="C199" s="5" t="s">
        <v>903</v>
      </c>
      <c r="D199" s="5" t="s">
        <v>252</v>
      </c>
      <c r="E199" s="5" t="s">
        <v>942</v>
      </c>
      <c r="F199" s="4">
        <v>43886</v>
      </c>
      <c r="G199" s="40">
        <v>43646</v>
      </c>
      <c r="H199" s="5" t="s">
        <v>234</v>
      </c>
      <c r="I199" s="5" t="s">
        <v>249</v>
      </c>
      <c r="J199" s="5" t="s">
        <v>251</v>
      </c>
      <c r="K199" s="5" t="s">
        <v>253</v>
      </c>
    </row>
    <row r="200" spans="1:11" x14ac:dyDescent="0.25">
      <c r="A200" t="s">
        <v>246</v>
      </c>
      <c r="B200" s="4"/>
      <c r="C200" s="5" t="s">
        <v>906</v>
      </c>
      <c r="D200" s="5" t="s">
        <v>252</v>
      </c>
      <c r="E200" s="5" t="s">
        <v>942</v>
      </c>
      <c r="F200" s="4">
        <v>44146</v>
      </c>
      <c r="G200" s="40">
        <v>43646</v>
      </c>
      <c r="H200" s="5" t="s">
        <v>235</v>
      </c>
      <c r="I200" s="5" t="s">
        <v>249</v>
      </c>
      <c r="J200" s="5" t="s">
        <v>251</v>
      </c>
      <c r="K200" s="5" t="s">
        <v>253</v>
      </c>
    </row>
    <row r="201" spans="1:11" x14ac:dyDescent="0.25">
      <c r="A201" t="s">
        <v>246</v>
      </c>
      <c r="B201" s="4"/>
      <c r="C201" s="5" t="s">
        <v>909</v>
      </c>
      <c r="D201" s="5" t="s">
        <v>252</v>
      </c>
      <c r="E201" s="5" t="s">
        <v>942</v>
      </c>
      <c r="F201" s="4">
        <v>44446</v>
      </c>
      <c r="G201" s="40">
        <v>43646</v>
      </c>
      <c r="H201" s="5" t="s">
        <v>236</v>
      </c>
      <c r="I201" s="5" t="s">
        <v>249</v>
      </c>
      <c r="J201" s="5" t="s">
        <v>251</v>
      </c>
      <c r="K201" s="5" t="s">
        <v>253</v>
      </c>
    </row>
    <row r="202" spans="1:11" x14ac:dyDescent="0.25">
      <c r="A202" t="s">
        <v>246</v>
      </c>
      <c r="B202" s="4"/>
      <c r="C202" s="5" t="s">
        <v>912</v>
      </c>
      <c r="D202" s="5" t="s">
        <v>252</v>
      </c>
      <c r="E202" s="5" t="s">
        <v>942</v>
      </c>
      <c r="F202" s="4">
        <v>44746</v>
      </c>
      <c r="G202" s="40">
        <v>43646</v>
      </c>
      <c r="H202" s="5" t="s">
        <v>237</v>
      </c>
      <c r="I202" s="5" t="s">
        <v>249</v>
      </c>
      <c r="J202" s="5" t="s">
        <v>251</v>
      </c>
      <c r="K202" s="5" t="s">
        <v>253</v>
      </c>
    </row>
    <row r="203" spans="1:11" x14ac:dyDescent="0.25">
      <c r="A203" t="s">
        <v>246</v>
      </c>
      <c r="B203" s="4"/>
      <c r="C203" s="5" t="s">
        <v>915</v>
      </c>
      <c r="D203" s="5" t="s">
        <v>252</v>
      </c>
      <c r="E203" s="5" t="s">
        <v>942</v>
      </c>
      <c r="F203" s="4">
        <v>45046</v>
      </c>
      <c r="G203" s="40">
        <v>43646</v>
      </c>
      <c r="H203" s="5" t="s">
        <v>238</v>
      </c>
      <c r="I203" s="5" t="s">
        <v>249</v>
      </c>
      <c r="J203" s="5" t="s">
        <v>251</v>
      </c>
      <c r="K203" s="5" t="s">
        <v>253</v>
      </c>
    </row>
    <row r="204" spans="1:11" x14ac:dyDescent="0.25">
      <c r="A204" t="s">
        <v>246</v>
      </c>
      <c r="B204" s="4"/>
      <c r="C204" s="5" t="s">
        <v>918</v>
      </c>
      <c r="D204" s="5" t="s">
        <v>252</v>
      </c>
      <c r="E204" s="5" t="s">
        <v>942</v>
      </c>
      <c r="F204" s="4">
        <v>45446</v>
      </c>
      <c r="G204" s="40">
        <v>43646</v>
      </c>
      <c r="H204" s="5" t="s">
        <v>239</v>
      </c>
      <c r="I204" s="5" t="s">
        <v>249</v>
      </c>
      <c r="J204" s="5" t="s">
        <v>251</v>
      </c>
      <c r="K204" s="5" t="s">
        <v>253</v>
      </c>
    </row>
    <row r="205" spans="1:11" x14ac:dyDescent="0.25">
      <c r="A205" t="s">
        <v>246</v>
      </c>
      <c r="B205" s="4"/>
      <c r="C205" s="5" t="s">
        <v>921</v>
      </c>
      <c r="D205" s="5" t="s">
        <v>252</v>
      </c>
      <c r="E205" s="5" t="s">
        <v>942</v>
      </c>
      <c r="F205" s="4">
        <v>45946</v>
      </c>
      <c r="G205" s="40">
        <v>43646</v>
      </c>
      <c r="H205" s="5" t="s">
        <v>240</v>
      </c>
      <c r="I205" s="5" t="s">
        <v>249</v>
      </c>
      <c r="J205" s="5" t="s">
        <v>251</v>
      </c>
      <c r="K205" s="5" t="s">
        <v>253</v>
      </c>
    </row>
    <row r="206" spans="1:11" x14ac:dyDescent="0.25">
      <c r="A206" t="s">
        <v>246</v>
      </c>
      <c r="B206" s="4"/>
      <c r="C206" s="5" t="s">
        <v>924</v>
      </c>
      <c r="D206" s="5" t="s">
        <v>252</v>
      </c>
      <c r="E206" s="5" t="s">
        <v>942</v>
      </c>
      <c r="F206" s="4">
        <v>46646</v>
      </c>
      <c r="G206" s="40">
        <v>43646</v>
      </c>
      <c r="H206" s="5" t="s">
        <v>241</v>
      </c>
      <c r="I206" s="5" t="s">
        <v>249</v>
      </c>
      <c r="J206" s="5" t="s">
        <v>251</v>
      </c>
      <c r="K206" s="5" t="s">
        <v>253</v>
      </c>
    </row>
    <row r="207" spans="1:11" x14ac:dyDescent="0.25">
      <c r="A207" t="s">
        <v>246</v>
      </c>
      <c r="B207" s="4"/>
      <c r="C207" s="5" t="s">
        <v>927</v>
      </c>
      <c r="D207" s="5" t="s">
        <v>252</v>
      </c>
      <c r="E207" s="5" t="s">
        <v>942</v>
      </c>
      <c r="F207" s="4">
        <v>47146</v>
      </c>
      <c r="G207" s="40">
        <v>43646</v>
      </c>
      <c r="H207" s="5" t="s">
        <v>242</v>
      </c>
      <c r="I207" s="5" t="s">
        <v>249</v>
      </c>
      <c r="J207" s="5" t="s">
        <v>251</v>
      </c>
      <c r="K207" s="5" t="s">
        <v>253</v>
      </c>
    </row>
    <row r="208" spans="1:11" x14ac:dyDescent="0.25">
      <c r="A208" t="s">
        <v>246</v>
      </c>
      <c r="B208" s="4"/>
      <c r="C208" s="5" t="s">
        <v>930</v>
      </c>
      <c r="D208" s="5" t="s">
        <v>252</v>
      </c>
      <c r="E208" s="5" t="s">
        <v>942</v>
      </c>
      <c r="F208" s="4">
        <v>47646</v>
      </c>
      <c r="G208" s="40">
        <v>43646</v>
      </c>
      <c r="H208" s="5" t="s">
        <v>243</v>
      </c>
      <c r="I208" s="5" t="s">
        <v>249</v>
      </c>
      <c r="J208" s="5" t="s">
        <v>251</v>
      </c>
      <c r="K208" s="5" t="s">
        <v>253</v>
      </c>
    </row>
    <row r="209" spans="1:11" x14ac:dyDescent="0.25">
      <c r="A209" t="s">
        <v>246</v>
      </c>
      <c r="B209" s="4"/>
      <c r="C209" s="5" t="s">
        <v>933</v>
      </c>
      <c r="D209" s="5" t="s">
        <v>252</v>
      </c>
      <c r="E209" s="5" t="s">
        <v>942</v>
      </c>
      <c r="F209" s="4">
        <v>49646</v>
      </c>
      <c r="G209" s="40">
        <v>43646</v>
      </c>
      <c r="H209" s="5" t="s">
        <v>244</v>
      </c>
      <c r="I209" s="5" t="s">
        <v>249</v>
      </c>
      <c r="J209" s="5" t="s">
        <v>251</v>
      </c>
      <c r="K209" s="5" t="s">
        <v>253</v>
      </c>
    </row>
    <row r="210" spans="1:11" x14ac:dyDescent="0.25">
      <c r="A210" t="s">
        <v>246</v>
      </c>
      <c r="B210" s="185"/>
      <c r="C210" s="180" t="s">
        <v>936</v>
      </c>
      <c r="D210" s="180" t="s">
        <v>252</v>
      </c>
      <c r="E210" s="180" t="s">
        <v>942</v>
      </c>
      <c r="F210" s="185">
        <v>50946</v>
      </c>
      <c r="G210" s="186">
        <v>43646</v>
      </c>
      <c r="H210" s="180" t="s">
        <v>245</v>
      </c>
      <c r="I210" s="180" t="s">
        <v>249</v>
      </c>
      <c r="J210" s="180" t="s">
        <v>251</v>
      </c>
      <c r="K210" s="180" t="s">
        <v>253</v>
      </c>
    </row>
    <row r="211" spans="1:11" x14ac:dyDescent="0.25">
      <c r="A211" s="5" t="s">
        <v>10828</v>
      </c>
      <c r="B211" s="4">
        <v>42736</v>
      </c>
      <c r="C211" s="5" t="s">
        <v>10906</v>
      </c>
      <c r="D211" s="5" t="s">
        <v>252</v>
      </c>
      <c r="E211" s="5" t="s">
        <v>942</v>
      </c>
      <c r="F211" s="4">
        <v>44562</v>
      </c>
      <c r="G211" s="4">
        <v>43646</v>
      </c>
      <c r="H211" s="5" t="s">
        <v>10908</v>
      </c>
      <c r="I211" s="5" t="s">
        <v>249</v>
      </c>
      <c r="J211" s="5" t="s">
        <v>251</v>
      </c>
      <c r="K211" s="5" t="s">
        <v>253</v>
      </c>
    </row>
    <row r="212" spans="1:11" x14ac:dyDescent="0.25">
      <c r="A212" s="5" t="s">
        <v>10828</v>
      </c>
      <c r="B212" s="4">
        <v>40909</v>
      </c>
      <c r="C212" s="5" t="s">
        <v>10910</v>
      </c>
      <c r="D212" s="5" t="s">
        <v>252</v>
      </c>
      <c r="E212" s="5" t="s">
        <v>942</v>
      </c>
      <c r="F212" s="4">
        <v>44562</v>
      </c>
      <c r="G212" s="4">
        <v>43646</v>
      </c>
      <c r="H212" s="5" t="s">
        <v>10911</v>
      </c>
      <c r="I212" s="5" t="s">
        <v>249</v>
      </c>
      <c r="J212" s="5" t="s">
        <v>251</v>
      </c>
      <c r="K212" s="5" t="s">
        <v>253</v>
      </c>
    </row>
    <row r="213" spans="1:11" x14ac:dyDescent="0.25">
      <c r="A213" s="5" t="s">
        <v>10828</v>
      </c>
      <c r="B213" s="4">
        <v>43025</v>
      </c>
      <c r="C213" s="5" t="s">
        <v>10913</v>
      </c>
      <c r="D213" s="5" t="s">
        <v>256</v>
      </c>
      <c r="E213" s="5" t="s">
        <v>273</v>
      </c>
      <c r="F213" s="4">
        <v>46677</v>
      </c>
      <c r="G213" s="4">
        <v>43646</v>
      </c>
      <c r="H213" s="5" t="s">
        <v>275</v>
      </c>
      <c r="I213" s="5" t="s">
        <v>249</v>
      </c>
      <c r="J213" s="5" t="s">
        <v>251</v>
      </c>
      <c r="K213" s="5" t="s">
        <v>274</v>
      </c>
    </row>
    <row r="214" spans="1:11" x14ac:dyDescent="0.25">
      <c r="A214" s="5" t="s">
        <v>10828</v>
      </c>
      <c r="B214" s="4">
        <v>43466</v>
      </c>
      <c r="C214" s="5" t="s">
        <v>10917</v>
      </c>
      <c r="D214" s="5" t="s">
        <v>252</v>
      </c>
      <c r="E214" s="5" t="s">
        <v>942</v>
      </c>
      <c r="F214" s="4">
        <v>46023</v>
      </c>
      <c r="G214" s="4">
        <v>43646</v>
      </c>
      <c r="H214" s="5" t="s">
        <v>10918</v>
      </c>
      <c r="I214" s="5" t="s">
        <v>249</v>
      </c>
      <c r="J214" s="5" t="s">
        <v>251</v>
      </c>
      <c r="K214" s="5" t="s">
        <v>253</v>
      </c>
    </row>
    <row r="215" spans="1:11" x14ac:dyDescent="0.25">
      <c r="A215" s="5" t="s">
        <v>10828</v>
      </c>
      <c r="B215" s="4">
        <v>43105</v>
      </c>
      <c r="C215" s="5" t="s">
        <v>10920</v>
      </c>
      <c r="D215" s="5" t="s">
        <v>256</v>
      </c>
      <c r="E215" s="5" t="s">
        <v>273</v>
      </c>
      <c r="F215" s="4">
        <v>48580</v>
      </c>
      <c r="G215" s="4">
        <v>43646</v>
      </c>
      <c r="H215" s="5" t="s">
        <v>10921</v>
      </c>
      <c r="I215" s="5" t="s">
        <v>249</v>
      </c>
      <c r="J215" s="5" t="s">
        <v>251</v>
      </c>
      <c r="K215" s="5" t="s">
        <v>253</v>
      </c>
    </row>
    <row r="216" spans="1:11" x14ac:dyDescent="0.25">
      <c r="A216" s="5" t="s">
        <v>10849</v>
      </c>
      <c r="B216" s="4">
        <v>40179</v>
      </c>
      <c r="C216" s="5" t="s">
        <v>10942</v>
      </c>
      <c r="D216" s="5" t="s">
        <v>256</v>
      </c>
      <c r="E216" s="5" t="s">
        <v>271</v>
      </c>
      <c r="F216" s="4">
        <v>43831</v>
      </c>
      <c r="G216" s="4">
        <v>43646</v>
      </c>
      <c r="H216" s="5" t="s">
        <v>10943</v>
      </c>
      <c r="I216" s="5" t="s">
        <v>249</v>
      </c>
      <c r="J216" s="5" t="s">
        <v>251</v>
      </c>
      <c r="K216" s="5" t="s">
        <v>253</v>
      </c>
    </row>
    <row r="217" spans="1:11" x14ac:dyDescent="0.25">
      <c r="A217" s="5"/>
      <c r="B217" s="4">
        <v>39814</v>
      </c>
      <c r="C217" s="5" t="s">
        <v>10945</v>
      </c>
      <c r="D217" s="5" t="s">
        <v>252</v>
      </c>
      <c r="E217" s="5" t="s">
        <v>942</v>
      </c>
      <c r="F217" s="4">
        <v>45292</v>
      </c>
      <c r="G217" s="4">
        <v>43646</v>
      </c>
      <c r="H217" s="5" t="s">
        <v>10946</v>
      </c>
      <c r="I217" s="5" t="s">
        <v>249</v>
      </c>
      <c r="J217" s="5" t="s">
        <v>251</v>
      </c>
      <c r="K217" s="5" t="s">
        <v>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"/>
  <sheetViews>
    <sheetView topLeftCell="A196" workbookViewId="0">
      <selection activeCell="M228" sqref="M228"/>
    </sheetView>
  </sheetViews>
  <sheetFormatPr defaultColWidth="8.85546875" defaultRowHeight="15" x14ac:dyDescent="0.25"/>
  <cols>
    <col min="1" max="1" width="12.42578125" bestFit="1" customWidth="1"/>
    <col min="2" max="2" width="8.85546875" bestFit="1" customWidth="1"/>
    <col min="3" max="3" width="10.140625" bestFit="1" customWidth="1"/>
    <col min="4" max="4" width="11.140625" bestFit="1" customWidth="1"/>
    <col min="5" max="5" width="18.42578125" bestFit="1" customWidth="1"/>
    <col min="6" max="6" width="14.28515625" customWidth="1"/>
    <col min="8" max="8" width="16.140625" customWidth="1"/>
    <col min="12" max="12" width="13.42578125" customWidth="1"/>
  </cols>
  <sheetData>
    <row r="1" spans="1:12" ht="38.25" x14ac:dyDescent="0.25">
      <c r="A1" s="46" t="s">
        <v>247</v>
      </c>
      <c r="B1" s="41" t="s">
        <v>1009</v>
      </c>
      <c r="C1" s="41" t="s">
        <v>1057</v>
      </c>
      <c r="D1" s="41" t="s">
        <v>1053</v>
      </c>
      <c r="E1" s="41" t="s">
        <v>1052</v>
      </c>
      <c r="F1" s="41" t="s">
        <v>1058</v>
      </c>
      <c r="G1" s="41" t="s">
        <v>1059</v>
      </c>
      <c r="H1" s="41" t="s">
        <v>1060</v>
      </c>
      <c r="I1" s="41" t="s">
        <v>1061</v>
      </c>
      <c r="J1" s="41" t="s">
        <v>1062</v>
      </c>
      <c r="K1" s="41" t="s">
        <v>1063</v>
      </c>
      <c r="L1" s="41" t="s">
        <v>1050</v>
      </c>
    </row>
    <row r="2" spans="1:12" x14ac:dyDescent="0.25">
      <c r="A2" t="s">
        <v>49</v>
      </c>
      <c r="B2" s="12">
        <v>43646</v>
      </c>
      <c r="C2" s="13" t="s">
        <v>36</v>
      </c>
      <c r="D2" s="13" t="s">
        <v>252</v>
      </c>
      <c r="E2" s="13" t="s">
        <v>313</v>
      </c>
      <c r="F2" s="15">
        <v>97900000</v>
      </c>
      <c r="G2" s="13"/>
      <c r="H2" s="15">
        <v>97900000</v>
      </c>
      <c r="I2" s="13"/>
      <c r="J2" s="42">
        <v>5.5E-2</v>
      </c>
      <c r="K2" s="13"/>
      <c r="L2" s="13" t="s">
        <v>315</v>
      </c>
    </row>
    <row r="3" spans="1:12" x14ac:dyDescent="0.25">
      <c r="A3" t="s">
        <v>49</v>
      </c>
      <c r="B3" s="12">
        <v>43646</v>
      </c>
      <c r="C3" s="13" t="s">
        <v>37</v>
      </c>
      <c r="D3" s="13" t="s">
        <v>252</v>
      </c>
      <c r="E3" s="13" t="s">
        <v>317</v>
      </c>
      <c r="F3" s="15">
        <v>89500000</v>
      </c>
      <c r="G3" s="13"/>
      <c r="H3" s="15">
        <v>89500000</v>
      </c>
      <c r="I3" s="13"/>
      <c r="J3" s="42">
        <v>1.6E-2</v>
      </c>
      <c r="K3" s="13"/>
      <c r="L3" s="13" t="s">
        <v>318</v>
      </c>
    </row>
    <row r="4" spans="1:12" x14ac:dyDescent="0.25">
      <c r="A4" t="s">
        <v>49</v>
      </c>
      <c r="B4" s="12">
        <v>43646</v>
      </c>
      <c r="C4" s="13" t="s">
        <v>38</v>
      </c>
      <c r="D4" s="13" t="s">
        <v>256</v>
      </c>
      <c r="E4" s="13" t="s">
        <v>320</v>
      </c>
      <c r="F4" s="15">
        <v>93600000</v>
      </c>
      <c r="G4" s="13"/>
      <c r="H4" s="15">
        <v>93600000</v>
      </c>
      <c r="I4" s="13"/>
      <c r="J4" s="42">
        <v>8.6000000000000007E-2</v>
      </c>
      <c r="K4" s="13"/>
      <c r="L4" s="13" t="s">
        <v>321</v>
      </c>
    </row>
    <row r="5" spans="1:12" x14ac:dyDescent="0.25">
      <c r="A5" t="s">
        <v>49</v>
      </c>
      <c r="B5" s="12">
        <v>43646</v>
      </c>
      <c r="C5" s="13" t="s">
        <v>39</v>
      </c>
      <c r="D5" s="13" t="s">
        <v>252</v>
      </c>
      <c r="E5" s="13" t="s">
        <v>323</v>
      </c>
      <c r="F5" s="15">
        <v>90400000</v>
      </c>
      <c r="G5" s="13"/>
      <c r="H5" s="15">
        <v>90400000</v>
      </c>
      <c r="I5" s="13"/>
      <c r="J5" s="42">
        <v>3.6999999999999998E-2</v>
      </c>
      <c r="K5" s="13"/>
      <c r="L5" s="13" t="s">
        <v>324</v>
      </c>
    </row>
    <row r="6" spans="1:12" x14ac:dyDescent="0.25">
      <c r="A6" t="s">
        <v>49</v>
      </c>
      <c r="B6" s="12">
        <v>43646</v>
      </c>
      <c r="C6" s="13" t="s">
        <v>40</v>
      </c>
      <c r="D6" s="13" t="s">
        <v>256</v>
      </c>
      <c r="E6" s="13" t="s">
        <v>326</v>
      </c>
      <c r="F6" s="15">
        <v>97000000</v>
      </c>
      <c r="G6" s="13"/>
      <c r="H6" s="15">
        <v>97000000</v>
      </c>
      <c r="I6" s="13"/>
      <c r="J6" s="42">
        <v>2.6000000000000002E-2</v>
      </c>
      <c r="K6" s="13"/>
      <c r="L6" s="13" t="s">
        <v>327</v>
      </c>
    </row>
    <row r="7" spans="1:12" x14ac:dyDescent="0.25">
      <c r="A7" t="s">
        <v>49</v>
      </c>
      <c r="B7" s="12">
        <v>43646</v>
      </c>
      <c r="C7" s="13" t="s">
        <v>41</v>
      </c>
      <c r="D7" s="13" t="s">
        <v>252</v>
      </c>
      <c r="E7" s="13" t="s">
        <v>329</v>
      </c>
      <c r="F7" s="15">
        <v>88300000</v>
      </c>
      <c r="G7" s="13"/>
      <c r="H7" s="15">
        <v>88300000</v>
      </c>
      <c r="I7" s="13"/>
      <c r="J7" s="42">
        <v>8.1000000000000003E-2</v>
      </c>
      <c r="K7" s="13"/>
      <c r="L7" s="13" t="s">
        <v>330</v>
      </c>
    </row>
    <row r="8" spans="1:12" x14ac:dyDescent="0.25">
      <c r="A8" t="s">
        <v>49</v>
      </c>
      <c r="B8" s="12">
        <v>43646</v>
      </c>
      <c r="C8" s="13" t="s">
        <v>42</v>
      </c>
      <c r="D8" s="13" t="s">
        <v>252</v>
      </c>
      <c r="E8" s="13" t="s">
        <v>332</v>
      </c>
      <c r="F8" s="15">
        <v>94000000</v>
      </c>
      <c r="G8" s="13"/>
      <c r="H8" s="15">
        <v>94000000</v>
      </c>
      <c r="I8" s="13"/>
      <c r="J8" s="42">
        <v>7.9000000000000001E-2</v>
      </c>
      <c r="K8" s="13"/>
      <c r="L8" s="13" t="s">
        <v>333</v>
      </c>
    </row>
    <row r="9" spans="1:12" x14ac:dyDescent="0.25">
      <c r="A9" t="s">
        <v>49</v>
      </c>
      <c r="B9" s="12">
        <v>43646</v>
      </c>
      <c r="C9" s="13" t="s">
        <v>43</v>
      </c>
      <c r="D9" s="13" t="s">
        <v>256</v>
      </c>
      <c r="E9" s="13" t="s">
        <v>335</v>
      </c>
      <c r="F9" s="15">
        <v>96800000</v>
      </c>
      <c r="G9" s="13"/>
      <c r="H9" s="15">
        <v>96800000</v>
      </c>
      <c r="I9" s="13"/>
      <c r="J9" s="42">
        <v>8.1000000000000003E-2</v>
      </c>
      <c r="K9" s="13"/>
      <c r="L9" s="13" t="s">
        <v>336</v>
      </c>
    </row>
    <row r="10" spans="1:12" x14ac:dyDescent="0.25">
      <c r="A10" t="s">
        <v>49</v>
      </c>
      <c r="B10" s="12">
        <v>43646</v>
      </c>
      <c r="C10" s="13" t="s">
        <v>44</v>
      </c>
      <c r="D10" s="13" t="s">
        <v>252</v>
      </c>
      <c r="E10" s="13" t="s">
        <v>338</v>
      </c>
      <c r="F10" s="15">
        <v>88000000</v>
      </c>
      <c r="G10" s="13"/>
      <c r="H10" s="15">
        <v>88000000</v>
      </c>
      <c r="I10" s="13"/>
      <c r="J10" s="42">
        <v>8.7000000000000008E-2</v>
      </c>
      <c r="K10" s="13"/>
      <c r="L10" s="13" t="s">
        <v>339</v>
      </c>
    </row>
    <row r="11" spans="1:12" x14ac:dyDescent="0.25">
      <c r="A11" t="s">
        <v>49</v>
      </c>
      <c r="B11" s="12">
        <v>43646</v>
      </c>
      <c r="C11" s="13" t="s">
        <v>45</v>
      </c>
      <c r="D11" s="13" t="s">
        <v>252</v>
      </c>
      <c r="E11" s="13" t="s">
        <v>341</v>
      </c>
      <c r="F11" s="15">
        <v>95200000</v>
      </c>
      <c r="G11" s="13"/>
      <c r="H11" s="15">
        <v>95200000</v>
      </c>
      <c r="I11" s="13"/>
      <c r="J11" s="42">
        <v>2.1000000000000001E-2</v>
      </c>
      <c r="K11" s="13"/>
      <c r="L11" s="13" t="s">
        <v>342</v>
      </c>
    </row>
    <row r="12" spans="1:12" x14ac:dyDescent="0.25">
      <c r="A12" t="s">
        <v>49</v>
      </c>
      <c r="B12" s="12">
        <v>43646</v>
      </c>
      <c r="C12" s="13" t="s">
        <v>46</v>
      </c>
      <c r="D12" s="13" t="s">
        <v>252</v>
      </c>
      <c r="E12" s="13" t="s">
        <v>344</v>
      </c>
      <c r="F12" s="15">
        <v>96300000</v>
      </c>
      <c r="G12" s="13"/>
      <c r="H12" s="15">
        <v>96300000</v>
      </c>
      <c r="I12" s="13"/>
      <c r="J12" s="42">
        <v>1.3000000000000001E-2</v>
      </c>
      <c r="K12" s="13"/>
      <c r="L12" s="13" t="s">
        <v>345</v>
      </c>
    </row>
    <row r="13" spans="1:12" x14ac:dyDescent="0.25">
      <c r="A13" t="s">
        <v>49</v>
      </c>
      <c r="B13" s="12">
        <v>43646</v>
      </c>
      <c r="C13" s="13" t="s">
        <v>47</v>
      </c>
      <c r="D13" s="13" t="s">
        <v>252</v>
      </c>
      <c r="E13" s="13" t="s">
        <v>347</v>
      </c>
      <c r="F13" s="15">
        <v>92400000</v>
      </c>
      <c r="G13" s="13"/>
      <c r="H13" s="15">
        <v>92400000</v>
      </c>
      <c r="I13" s="13"/>
      <c r="J13" s="42">
        <v>0.01</v>
      </c>
      <c r="K13" s="13"/>
      <c r="L13" s="13" t="s">
        <v>348</v>
      </c>
    </row>
    <row r="14" spans="1:12" x14ac:dyDescent="0.25">
      <c r="A14" t="s">
        <v>49</v>
      </c>
      <c r="B14" s="12">
        <v>43646</v>
      </c>
      <c r="C14" s="13" t="s">
        <v>48</v>
      </c>
      <c r="D14" s="13" t="s">
        <v>256</v>
      </c>
      <c r="E14" s="13" t="s">
        <v>350</v>
      </c>
      <c r="F14" s="15">
        <v>91000000</v>
      </c>
      <c r="G14" s="13"/>
      <c r="H14" s="15">
        <v>91000000</v>
      </c>
      <c r="I14" s="13"/>
      <c r="J14" s="42">
        <v>2.7E-2</v>
      </c>
      <c r="K14" s="13"/>
      <c r="L14" s="13" t="s">
        <v>327</v>
      </c>
    </row>
    <row r="15" spans="1:12" x14ac:dyDescent="0.25">
      <c r="A15" t="s">
        <v>246</v>
      </c>
      <c r="B15" s="4">
        <v>43646</v>
      </c>
      <c r="C15" s="5" t="s">
        <v>50</v>
      </c>
      <c r="D15" s="34" t="s">
        <v>256</v>
      </c>
      <c r="E15" s="5" t="s">
        <v>352</v>
      </c>
      <c r="F15" s="7">
        <v>87871000</v>
      </c>
      <c r="G15" s="5"/>
      <c r="H15" s="7">
        <v>87871000</v>
      </c>
      <c r="I15" s="5"/>
      <c r="J15" s="43">
        <v>5.5E-2</v>
      </c>
      <c r="K15" s="5"/>
      <c r="L15" s="44" t="s">
        <v>354</v>
      </c>
    </row>
    <row r="16" spans="1:12" x14ac:dyDescent="0.25">
      <c r="A16" t="s">
        <v>246</v>
      </c>
      <c r="B16" s="4">
        <v>43646</v>
      </c>
      <c r="C16" s="5" t="s">
        <v>51</v>
      </c>
      <c r="D16" s="5" t="s">
        <v>252</v>
      </c>
      <c r="E16" s="5" t="s">
        <v>356</v>
      </c>
      <c r="F16" s="7">
        <v>99468000</v>
      </c>
      <c r="G16" s="5"/>
      <c r="H16" s="7">
        <v>99468000</v>
      </c>
      <c r="I16" s="5"/>
      <c r="J16" s="43">
        <v>8.4000000000000005E-2</v>
      </c>
      <c r="K16" s="5"/>
      <c r="L16" s="45" t="s">
        <v>357</v>
      </c>
    </row>
    <row r="17" spans="1:12" x14ac:dyDescent="0.25">
      <c r="A17" t="s">
        <v>246</v>
      </c>
      <c r="B17" s="4">
        <v>43646</v>
      </c>
      <c r="C17" s="5" t="s">
        <v>52</v>
      </c>
      <c r="D17" s="5" t="s">
        <v>252</v>
      </c>
      <c r="E17" s="5" t="s">
        <v>359</v>
      </c>
      <c r="F17" s="7">
        <v>99717000</v>
      </c>
      <c r="G17" s="5"/>
      <c r="H17" s="7">
        <v>99717000</v>
      </c>
      <c r="I17" s="5"/>
      <c r="J17" s="43">
        <v>3.6000000000000004E-2</v>
      </c>
      <c r="K17" s="5"/>
      <c r="L17" s="45" t="s">
        <v>360</v>
      </c>
    </row>
    <row r="18" spans="1:12" x14ac:dyDescent="0.25">
      <c r="A18" t="s">
        <v>246</v>
      </c>
      <c r="B18" s="4">
        <v>43646</v>
      </c>
      <c r="C18" s="5" t="s">
        <v>53</v>
      </c>
      <c r="D18" s="5" t="s">
        <v>252</v>
      </c>
      <c r="E18" s="5" t="s">
        <v>362</v>
      </c>
      <c r="F18" s="7">
        <v>89709000</v>
      </c>
      <c r="G18" s="5"/>
      <c r="H18" s="7">
        <v>89709000</v>
      </c>
      <c r="I18" s="5"/>
      <c r="J18" s="43">
        <v>4.4999999999999998E-2</v>
      </c>
      <c r="K18" s="5"/>
      <c r="L18" s="45" t="s">
        <v>363</v>
      </c>
    </row>
    <row r="19" spans="1:12" x14ac:dyDescent="0.25">
      <c r="A19" t="s">
        <v>246</v>
      </c>
      <c r="B19" s="4">
        <v>43646</v>
      </c>
      <c r="C19" s="5" t="s">
        <v>54</v>
      </c>
      <c r="D19" s="5" t="s">
        <v>252</v>
      </c>
      <c r="E19" s="5" t="s">
        <v>365</v>
      </c>
      <c r="F19" s="7">
        <v>88297000</v>
      </c>
      <c r="G19" s="5"/>
      <c r="H19" s="7">
        <v>88297000</v>
      </c>
      <c r="I19" s="5"/>
      <c r="J19" s="43">
        <v>0.08</v>
      </c>
      <c r="K19" s="5"/>
      <c r="L19" s="45" t="s">
        <v>366</v>
      </c>
    </row>
    <row r="20" spans="1:12" x14ac:dyDescent="0.25">
      <c r="A20" t="s">
        <v>246</v>
      </c>
      <c r="B20" s="4">
        <v>43646</v>
      </c>
      <c r="C20" s="5" t="s">
        <v>55</v>
      </c>
      <c r="D20" s="5" t="s">
        <v>252</v>
      </c>
      <c r="E20" s="5" t="s">
        <v>368</v>
      </c>
      <c r="F20" s="7">
        <v>97173000</v>
      </c>
      <c r="G20" s="5"/>
      <c r="H20" s="7">
        <v>97173000</v>
      </c>
      <c r="I20" s="5"/>
      <c r="J20" s="43">
        <v>4.4999999999999998E-2</v>
      </c>
      <c r="K20" s="5"/>
      <c r="L20" s="45" t="s">
        <v>369</v>
      </c>
    </row>
    <row r="21" spans="1:12" x14ac:dyDescent="0.25">
      <c r="A21" t="s">
        <v>246</v>
      </c>
      <c r="B21" s="4">
        <v>43646</v>
      </c>
      <c r="C21" s="5" t="s">
        <v>56</v>
      </c>
      <c r="D21" s="5" t="s">
        <v>252</v>
      </c>
      <c r="E21" s="5" t="s">
        <v>371</v>
      </c>
      <c r="F21" s="7">
        <v>97390000</v>
      </c>
      <c r="G21" s="5"/>
      <c r="H21" s="7">
        <v>97390000</v>
      </c>
      <c r="I21" s="5"/>
      <c r="J21" s="43">
        <v>4.7E-2</v>
      </c>
      <c r="K21" s="5"/>
      <c r="L21" s="45" t="s">
        <v>372</v>
      </c>
    </row>
    <row r="22" spans="1:12" x14ac:dyDescent="0.25">
      <c r="A22" t="s">
        <v>246</v>
      </c>
      <c r="B22" s="4">
        <v>43646</v>
      </c>
      <c r="C22" s="5" t="s">
        <v>57</v>
      </c>
      <c r="D22" s="5" t="s">
        <v>256</v>
      </c>
      <c r="E22" s="5" t="s">
        <v>374</v>
      </c>
      <c r="F22" s="7">
        <v>94485000</v>
      </c>
      <c r="G22" s="5"/>
      <c r="H22" s="7">
        <v>94485000</v>
      </c>
      <c r="I22" s="5"/>
      <c r="J22" s="43">
        <v>3.1E-2</v>
      </c>
      <c r="K22" s="5"/>
      <c r="L22" s="45" t="s">
        <v>375</v>
      </c>
    </row>
    <row r="23" spans="1:12" x14ac:dyDescent="0.25">
      <c r="A23" t="s">
        <v>246</v>
      </c>
      <c r="B23" s="4">
        <v>43646</v>
      </c>
      <c r="C23" s="5" t="s">
        <v>58</v>
      </c>
      <c r="D23" s="5" t="s">
        <v>252</v>
      </c>
      <c r="E23" s="5" t="s">
        <v>377</v>
      </c>
      <c r="F23" s="7">
        <v>98900000</v>
      </c>
      <c r="G23" s="5"/>
      <c r="H23" s="7">
        <v>98900000</v>
      </c>
      <c r="I23" s="5"/>
      <c r="J23" s="43">
        <v>0.1</v>
      </c>
      <c r="K23" s="5"/>
      <c r="L23" s="45" t="s">
        <v>378</v>
      </c>
    </row>
    <row r="24" spans="1:12" x14ac:dyDescent="0.25">
      <c r="A24" t="s">
        <v>246</v>
      </c>
      <c r="B24" s="4">
        <v>43646</v>
      </c>
      <c r="C24" s="5" t="s">
        <v>59</v>
      </c>
      <c r="D24" s="5" t="s">
        <v>252</v>
      </c>
      <c r="E24" s="5" t="s">
        <v>380</v>
      </c>
      <c r="F24" s="7">
        <v>97497000</v>
      </c>
      <c r="G24" s="5"/>
      <c r="H24" s="7">
        <v>97497000</v>
      </c>
      <c r="I24" s="5"/>
      <c r="J24" s="43">
        <v>9.5000000000000001E-2</v>
      </c>
      <c r="K24" s="5"/>
      <c r="L24" s="45" t="s">
        <v>381</v>
      </c>
    </row>
    <row r="25" spans="1:12" x14ac:dyDescent="0.25">
      <c r="A25" t="s">
        <v>246</v>
      </c>
      <c r="B25" s="4">
        <v>43646</v>
      </c>
      <c r="C25" s="5" t="s">
        <v>60</v>
      </c>
      <c r="D25" s="5" t="s">
        <v>252</v>
      </c>
      <c r="E25" s="5" t="s">
        <v>383</v>
      </c>
      <c r="F25" s="7">
        <v>87187000</v>
      </c>
      <c r="G25" s="5"/>
      <c r="H25" s="7">
        <v>87187000</v>
      </c>
      <c r="I25" s="5"/>
      <c r="J25" s="43">
        <v>9.2999999999999999E-2</v>
      </c>
      <c r="K25" s="5"/>
      <c r="L25" s="45" t="s">
        <v>384</v>
      </c>
    </row>
    <row r="26" spans="1:12" x14ac:dyDescent="0.25">
      <c r="A26" t="s">
        <v>246</v>
      </c>
      <c r="B26" s="4">
        <v>43646</v>
      </c>
      <c r="C26" s="5" t="s">
        <v>61</v>
      </c>
      <c r="D26" s="5" t="s">
        <v>252</v>
      </c>
      <c r="E26" s="5" t="s">
        <v>386</v>
      </c>
      <c r="F26" s="7">
        <v>91230000</v>
      </c>
      <c r="G26" s="5"/>
      <c r="H26" s="7">
        <v>91230000</v>
      </c>
      <c r="I26" s="5"/>
      <c r="J26" s="43">
        <v>5.1000000000000004E-2</v>
      </c>
      <c r="K26" s="5"/>
      <c r="L26" s="45" t="s">
        <v>387</v>
      </c>
    </row>
    <row r="27" spans="1:12" x14ac:dyDescent="0.25">
      <c r="A27" t="s">
        <v>246</v>
      </c>
      <c r="B27" s="4">
        <v>43646</v>
      </c>
      <c r="C27" s="5" t="s">
        <v>62</v>
      </c>
      <c r="D27" s="5" t="s">
        <v>252</v>
      </c>
      <c r="E27" s="5" t="s">
        <v>389</v>
      </c>
      <c r="F27" s="7">
        <v>82253000</v>
      </c>
      <c r="G27" s="5"/>
      <c r="H27" s="7">
        <v>82253000</v>
      </c>
      <c r="I27" s="5"/>
      <c r="J27" s="43">
        <v>1.3000000000000001E-2</v>
      </c>
      <c r="K27" s="5"/>
      <c r="L27" s="45" t="s">
        <v>390</v>
      </c>
    </row>
    <row r="28" spans="1:12" x14ac:dyDescent="0.25">
      <c r="A28" t="s">
        <v>246</v>
      </c>
      <c r="B28" s="4">
        <v>43646</v>
      </c>
      <c r="C28" s="5" t="s">
        <v>63</v>
      </c>
      <c r="D28" s="5" t="s">
        <v>252</v>
      </c>
      <c r="E28" s="5" t="s">
        <v>392</v>
      </c>
      <c r="F28" s="7">
        <v>81857000</v>
      </c>
      <c r="G28" s="5"/>
      <c r="H28" s="7">
        <v>81857000</v>
      </c>
      <c r="I28" s="5"/>
      <c r="J28" s="43">
        <v>1.6E-2</v>
      </c>
      <c r="K28" s="5"/>
      <c r="L28" s="45" t="s">
        <v>393</v>
      </c>
    </row>
    <row r="29" spans="1:12" x14ac:dyDescent="0.25">
      <c r="A29" t="s">
        <v>246</v>
      </c>
      <c r="B29" s="4">
        <v>43646</v>
      </c>
      <c r="C29" s="5" t="s">
        <v>64</v>
      </c>
      <c r="D29" s="5" t="s">
        <v>252</v>
      </c>
      <c r="E29" s="5" t="s">
        <v>395</v>
      </c>
      <c r="F29" s="7">
        <v>83175000</v>
      </c>
      <c r="G29" s="5"/>
      <c r="H29" s="7">
        <v>83175000</v>
      </c>
      <c r="I29" s="5"/>
      <c r="J29" s="43">
        <v>0.02</v>
      </c>
      <c r="K29" s="5"/>
      <c r="L29" s="45" t="s">
        <v>396</v>
      </c>
    </row>
    <row r="30" spans="1:12" x14ac:dyDescent="0.25">
      <c r="A30" t="s">
        <v>246</v>
      </c>
      <c r="B30" s="4">
        <v>43646</v>
      </c>
      <c r="C30" s="5" t="s">
        <v>65</v>
      </c>
      <c r="D30" s="5" t="s">
        <v>252</v>
      </c>
      <c r="E30" s="5" t="s">
        <v>398</v>
      </c>
      <c r="F30" s="7">
        <v>88786000</v>
      </c>
      <c r="G30" s="5"/>
      <c r="H30" s="7">
        <v>88786000</v>
      </c>
      <c r="I30" s="5"/>
      <c r="J30" s="43">
        <v>0.02</v>
      </c>
      <c r="K30" s="5"/>
      <c r="L30" s="45" t="s">
        <v>399</v>
      </c>
    </row>
    <row r="31" spans="1:12" x14ac:dyDescent="0.25">
      <c r="A31" t="s">
        <v>246</v>
      </c>
      <c r="B31" s="4">
        <v>43646</v>
      </c>
      <c r="C31" s="5" t="s">
        <v>66</v>
      </c>
      <c r="D31" s="5" t="s">
        <v>252</v>
      </c>
      <c r="E31" s="5" t="s">
        <v>401</v>
      </c>
      <c r="F31" s="7">
        <v>92273000</v>
      </c>
      <c r="G31" s="5"/>
      <c r="H31" s="7">
        <v>92273000</v>
      </c>
      <c r="I31" s="5"/>
      <c r="J31" s="43">
        <v>1.8000000000000002E-2</v>
      </c>
      <c r="K31" s="5"/>
      <c r="L31" s="45" t="s">
        <v>402</v>
      </c>
    </row>
    <row r="32" spans="1:12" x14ac:dyDescent="0.25">
      <c r="A32" t="s">
        <v>246</v>
      </c>
      <c r="B32" s="4">
        <v>43646</v>
      </c>
      <c r="C32" s="5" t="s">
        <v>67</v>
      </c>
      <c r="D32" s="5" t="s">
        <v>252</v>
      </c>
      <c r="E32" s="5" t="s">
        <v>404</v>
      </c>
      <c r="F32" s="7">
        <v>89988000</v>
      </c>
      <c r="G32" s="5"/>
      <c r="H32" s="7">
        <v>89988000</v>
      </c>
      <c r="I32" s="5"/>
      <c r="J32" s="43">
        <v>2.9000000000000001E-2</v>
      </c>
      <c r="K32" s="5"/>
      <c r="L32" s="45" t="s">
        <v>405</v>
      </c>
    </row>
    <row r="33" spans="1:12" x14ac:dyDescent="0.25">
      <c r="A33" t="s">
        <v>246</v>
      </c>
      <c r="B33" s="4">
        <v>43646</v>
      </c>
      <c r="C33" s="5" t="s">
        <v>68</v>
      </c>
      <c r="D33" s="5" t="s">
        <v>252</v>
      </c>
      <c r="E33" s="5" t="s">
        <v>407</v>
      </c>
      <c r="F33" s="7">
        <v>93638000</v>
      </c>
      <c r="G33" s="5"/>
      <c r="H33" s="7">
        <v>93638000</v>
      </c>
      <c r="I33" s="5"/>
      <c r="J33" s="43">
        <v>2.5000000000000001E-2</v>
      </c>
      <c r="K33" s="5"/>
      <c r="L33" s="45" t="s">
        <v>408</v>
      </c>
    </row>
    <row r="34" spans="1:12" x14ac:dyDescent="0.25">
      <c r="A34" t="s">
        <v>246</v>
      </c>
      <c r="B34" s="4">
        <v>43646</v>
      </c>
      <c r="C34" s="5" t="s">
        <v>69</v>
      </c>
      <c r="D34" s="5" t="s">
        <v>252</v>
      </c>
      <c r="E34" s="5" t="s">
        <v>410</v>
      </c>
      <c r="F34" s="7">
        <v>97906000</v>
      </c>
      <c r="G34" s="5"/>
      <c r="H34" s="7">
        <v>97906000</v>
      </c>
      <c r="I34" s="5"/>
      <c r="J34" s="43">
        <v>0.01</v>
      </c>
      <c r="K34" s="5"/>
      <c r="L34" s="45" t="s">
        <v>411</v>
      </c>
    </row>
    <row r="35" spans="1:12" x14ac:dyDescent="0.25">
      <c r="A35" t="s">
        <v>246</v>
      </c>
      <c r="B35" s="4">
        <v>43646</v>
      </c>
      <c r="C35" s="5" t="s">
        <v>70</v>
      </c>
      <c r="D35" s="5" t="s">
        <v>256</v>
      </c>
      <c r="E35" s="5" t="s">
        <v>413</v>
      </c>
      <c r="F35" s="7">
        <v>89561000</v>
      </c>
      <c r="G35" s="5"/>
      <c r="H35" s="7">
        <v>89561000</v>
      </c>
      <c r="I35" s="5"/>
      <c r="J35" s="43">
        <v>1.6E-2</v>
      </c>
      <c r="K35" s="5"/>
      <c r="L35" s="45" t="s">
        <v>414</v>
      </c>
    </row>
    <row r="36" spans="1:12" x14ac:dyDescent="0.25">
      <c r="A36" t="s">
        <v>246</v>
      </c>
      <c r="B36" s="4">
        <v>43646</v>
      </c>
      <c r="C36" s="5" t="s">
        <v>71</v>
      </c>
      <c r="D36" s="5" t="s">
        <v>252</v>
      </c>
      <c r="E36" s="5" t="s">
        <v>416</v>
      </c>
      <c r="F36" s="7">
        <v>94566000</v>
      </c>
      <c r="G36" s="5"/>
      <c r="H36" s="7">
        <v>94566000</v>
      </c>
      <c r="I36" s="5"/>
      <c r="J36" s="43">
        <v>0.02</v>
      </c>
      <c r="K36" s="5"/>
      <c r="L36" s="45" t="s">
        <v>417</v>
      </c>
    </row>
    <row r="37" spans="1:12" x14ac:dyDescent="0.25">
      <c r="A37" t="s">
        <v>246</v>
      </c>
      <c r="B37" s="4">
        <v>43646</v>
      </c>
      <c r="C37" s="5" t="s">
        <v>72</v>
      </c>
      <c r="D37" s="5" t="s">
        <v>252</v>
      </c>
      <c r="E37" s="5" t="s">
        <v>419</v>
      </c>
      <c r="F37" s="7">
        <v>80337000</v>
      </c>
      <c r="G37" s="5"/>
      <c r="H37" s="7">
        <v>80337000</v>
      </c>
      <c r="I37" s="5"/>
      <c r="J37" s="43">
        <v>2.5000000000000001E-2</v>
      </c>
      <c r="K37" s="5"/>
      <c r="L37" s="45" t="s">
        <v>420</v>
      </c>
    </row>
    <row r="38" spans="1:12" x14ac:dyDescent="0.25">
      <c r="A38" t="s">
        <v>246</v>
      </c>
      <c r="B38" s="4">
        <v>43646</v>
      </c>
      <c r="C38" s="5" t="s">
        <v>73</v>
      </c>
      <c r="D38" s="5" t="s">
        <v>252</v>
      </c>
      <c r="E38" s="5" t="s">
        <v>422</v>
      </c>
      <c r="F38" s="7">
        <v>87235000</v>
      </c>
      <c r="G38" s="5"/>
      <c r="H38" s="7">
        <v>87235000</v>
      </c>
      <c r="I38" s="5"/>
      <c r="J38" s="43">
        <v>2.1000000000000001E-2</v>
      </c>
      <c r="K38" s="5"/>
      <c r="L38" s="45" t="s">
        <v>423</v>
      </c>
    </row>
    <row r="39" spans="1:12" x14ac:dyDescent="0.25">
      <c r="A39" t="s">
        <v>246</v>
      </c>
      <c r="B39" s="4">
        <v>43646</v>
      </c>
      <c r="C39" s="5" t="s">
        <v>74</v>
      </c>
      <c r="D39" s="5" t="s">
        <v>252</v>
      </c>
      <c r="E39" s="5" t="s">
        <v>425</v>
      </c>
      <c r="F39" s="7">
        <v>94554000</v>
      </c>
      <c r="G39" s="5"/>
      <c r="H39" s="7">
        <v>94554000</v>
      </c>
      <c r="I39" s="5"/>
      <c r="J39" s="43">
        <v>1.0999999999999999E-2</v>
      </c>
      <c r="K39" s="5"/>
      <c r="L39" s="45" t="s">
        <v>426</v>
      </c>
    </row>
    <row r="40" spans="1:12" x14ac:dyDescent="0.25">
      <c r="A40" t="s">
        <v>246</v>
      </c>
      <c r="B40" s="4">
        <v>43646</v>
      </c>
      <c r="C40" s="5" t="s">
        <v>75</v>
      </c>
      <c r="D40" s="5" t="s">
        <v>252</v>
      </c>
      <c r="E40" s="5" t="s">
        <v>428</v>
      </c>
      <c r="F40" s="7">
        <v>97959000</v>
      </c>
      <c r="G40" s="5"/>
      <c r="H40" s="7">
        <v>97959000</v>
      </c>
      <c r="I40" s="5"/>
      <c r="J40" s="43">
        <v>1.6E-2</v>
      </c>
      <c r="K40" s="5"/>
      <c r="L40" s="45" t="s">
        <v>429</v>
      </c>
    </row>
    <row r="41" spans="1:12" x14ac:dyDescent="0.25">
      <c r="A41" t="s">
        <v>246</v>
      </c>
      <c r="B41" s="4">
        <v>43646</v>
      </c>
      <c r="C41" s="5" t="s">
        <v>76</v>
      </c>
      <c r="D41" s="5" t="s">
        <v>252</v>
      </c>
      <c r="E41" s="5" t="s">
        <v>431</v>
      </c>
      <c r="F41" s="7">
        <v>99286000</v>
      </c>
      <c r="G41" s="5"/>
      <c r="H41" s="7">
        <v>99286000</v>
      </c>
      <c r="I41" s="5"/>
      <c r="J41" s="43">
        <v>5.2000000000000005E-2</v>
      </c>
      <c r="K41" s="5"/>
      <c r="L41" s="45" t="s">
        <v>432</v>
      </c>
    </row>
    <row r="42" spans="1:12" x14ac:dyDescent="0.25">
      <c r="A42" t="s">
        <v>246</v>
      </c>
      <c r="B42" s="4">
        <v>43646</v>
      </c>
      <c r="C42" s="5" t="s">
        <v>77</v>
      </c>
      <c r="D42" s="5" t="s">
        <v>252</v>
      </c>
      <c r="E42" s="5" t="s">
        <v>434</v>
      </c>
      <c r="F42" s="7">
        <v>99676000</v>
      </c>
      <c r="G42" s="5"/>
      <c r="H42" s="7">
        <v>99676000</v>
      </c>
      <c r="I42" s="5"/>
      <c r="J42" s="43">
        <v>8.1000000000000003E-2</v>
      </c>
      <c r="K42" s="5"/>
      <c r="L42" s="45" t="s">
        <v>435</v>
      </c>
    </row>
    <row r="43" spans="1:12" x14ac:dyDescent="0.25">
      <c r="A43" t="s">
        <v>246</v>
      </c>
      <c r="B43" s="4">
        <v>43646</v>
      </c>
      <c r="C43" s="5" t="s">
        <v>78</v>
      </c>
      <c r="D43" s="5" t="s">
        <v>252</v>
      </c>
      <c r="E43" s="5" t="s">
        <v>437</v>
      </c>
      <c r="F43" s="7">
        <v>85731000</v>
      </c>
      <c r="G43" s="5"/>
      <c r="H43" s="7">
        <v>85731000</v>
      </c>
      <c r="I43" s="5"/>
      <c r="J43" s="43">
        <v>4.5999999999999999E-2</v>
      </c>
      <c r="K43" s="5"/>
      <c r="L43" s="45" t="s">
        <v>438</v>
      </c>
    </row>
    <row r="44" spans="1:12" x14ac:dyDescent="0.25">
      <c r="A44" t="s">
        <v>246</v>
      </c>
      <c r="B44" s="4">
        <v>43646</v>
      </c>
      <c r="C44" s="5" t="s">
        <v>79</v>
      </c>
      <c r="D44" s="5" t="s">
        <v>252</v>
      </c>
      <c r="E44" s="5" t="s">
        <v>440</v>
      </c>
      <c r="F44" s="7">
        <v>91618000</v>
      </c>
      <c r="G44" s="5"/>
      <c r="H44" s="7">
        <v>91618000</v>
      </c>
      <c r="I44" s="5"/>
      <c r="J44" s="43">
        <v>4.2000000000000003E-2</v>
      </c>
      <c r="K44" s="5"/>
      <c r="L44" s="45" t="s">
        <v>441</v>
      </c>
    </row>
    <row r="45" spans="1:12" x14ac:dyDescent="0.25">
      <c r="A45" t="s">
        <v>246</v>
      </c>
      <c r="B45" s="4">
        <v>43646</v>
      </c>
      <c r="C45" s="5" t="s">
        <v>80</v>
      </c>
      <c r="D45" s="5" t="s">
        <v>252</v>
      </c>
      <c r="E45" s="5" t="s">
        <v>443</v>
      </c>
      <c r="F45" s="7">
        <v>86082000</v>
      </c>
      <c r="G45" s="5"/>
      <c r="H45" s="7">
        <v>86082000</v>
      </c>
      <c r="I45" s="5"/>
      <c r="J45" s="43">
        <v>9.5000000000000001E-2</v>
      </c>
      <c r="K45" s="5"/>
      <c r="L45" s="45" t="s">
        <v>444</v>
      </c>
    </row>
    <row r="46" spans="1:12" x14ac:dyDescent="0.25">
      <c r="A46" t="s">
        <v>246</v>
      </c>
      <c r="B46" s="4">
        <v>43646</v>
      </c>
      <c r="C46" s="5" t="s">
        <v>81</v>
      </c>
      <c r="D46" s="5" t="s">
        <v>252</v>
      </c>
      <c r="E46" s="5" t="s">
        <v>446</v>
      </c>
      <c r="F46" s="7">
        <v>92831000</v>
      </c>
      <c r="G46" s="5"/>
      <c r="H46" s="7">
        <v>92831000</v>
      </c>
      <c r="I46" s="5"/>
      <c r="J46" s="43">
        <v>0.05</v>
      </c>
      <c r="K46" s="5"/>
      <c r="L46" s="45" t="s">
        <v>447</v>
      </c>
    </row>
    <row r="47" spans="1:12" x14ac:dyDescent="0.25">
      <c r="A47" t="s">
        <v>246</v>
      </c>
      <c r="B47" s="4">
        <v>43646</v>
      </c>
      <c r="C47" s="5" t="s">
        <v>82</v>
      </c>
      <c r="D47" s="5" t="s">
        <v>252</v>
      </c>
      <c r="E47" s="5" t="s">
        <v>449</v>
      </c>
      <c r="F47" s="7">
        <v>89764000</v>
      </c>
      <c r="G47" s="5"/>
      <c r="H47" s="7">
        <v>89764000</v>
      </c>
      <c r="I47" s="5"/>
      <c r="J47" s="43">
        <v>0.1</v>
      </c>
      <c r="K47" s="5"/>
      <c r="L47" s="45" t="s">
        <v>450</v>
      </c>
    </row>
    <row r="48" spans="1:12" x14ac:dyDescent="0.25">
      <c r="A48" t="s">
        <v>246</v>
      </c>
      <c r="B48" s="4">
        <v>43646</v>
      </c>
      <c r="C48" s="5" t="s">
        <v>83</v>
      </c>
      <c r="D48" s="5" t="s">
        <v>252</v>
      </c>
      <c r="E48" s="5" t="s">
        <v>452</v>
      </c>
      <c r="F48" s="7">
        <v>90455000</v>
      </c>
      <c r="G48" s="5"/>
      <c r="H48" s="7">
        <v>90455000</v>
      </c>
      <c r="I48" s="5"/>
      <c r="J48" s="43">
        <v>0.09</v>
      </c>
      <c r="K48" s="5"/>
      <c r="L48" s="45" t="s">
        <v>453</v>
      </c>
    </row>
    <row r="49" spans="1:12" x14ac:dyDescent="0.25">
      <c r="A49" t="s">
        <v>246</v>
      </c>
      <c r="B49" s="4">
        <v>43646</v>
      </c>
      <c r="C49" s="5" t="s">
        <v>84</v>
      </c>
      <c r="D49" s="5" t="s">
        <v>252</v>
      </c>
      <c r="E49" s="5" t="s">
        <v>455</v>
      </c>
      <c r="F49" s="7">
        <v>84992000</v>
      </c>
      <c r="G49" s="5"/>
      <c r="H49" s="7">
        <v>84992000</v>
      </c>
      <c r="I49" s="5"/>
      <c r="J49" s="43">
        <v>0.1</v>
      </c>
      <c r="K49" s="5"/>
      <c r="L49" s="45" t="s">
        <v>456</v>
      </c>
    </row>
    <row r="50" spans="1:12" x14ac:dyDescent="0.25">
      <c r="A50" t="s">
        <v>246</v>
      </c>
      <c r="B50" s="4">
        <v>43646</v>
      </c>
      <c r="C50" s="5" t="s">
        <v>85</v>
      </c>
      <c r="D50" s="5" t="s">
        <v>252</v>
      </c>
      <c r="E50" s="5" t="s">
        <v>458</v>
      </c>
      <c r="F50" s="7">
        <v>84521000</v>
      </c>
      <c r="G50" s="5"/>
      <c r="H50" s="7">
        <v>84521000</v>
      </c>
      <c r="I50" s="5"/>
      <c r="J50" s="43">
        <v>3.7999999999999999E-2</v>
      </c>
      <c r="K50" s="5"/>
      <c r="L50" s="45" t="s">
        <v>459</v>
      </c>
    </row>
    <row r="51" spans="1:12" x14ac:dyDescent="0.25">
      <c r="A51" t="s">
        <v>246</v>
      </c>
      <c r="B51" s="4">
        <v>43646</v>
      </c>
      <c r="C51" s="5" t="s">
        <v>86</v>
      </c>
      <c r="D51" s="5" t="s">
        <v>252</v>
      </c>
      <c r="E51" s="5" t="s">
        <v>461</v>
      </c>
      <c r="F51" s="7">
        <v>84274000</v>
      </c>
      <c r="G51" s="5"/>
      <c r="H51" s="7">
        <v>84274000</v>
      </c>
      <c r="I51" s="5"/>
      <c r="J51" s="43">
        <v>4.4999999999999998E-2</v>
      </c>
      <c r="K51" s="5"/>
      <c r="L51" s="45" t="s">
        <v>462</v>
      </c>
    </row>
    <row r="52" spans="1:12" x14ac:dyDescent="0.25">
      <c r="A52" t="s">
        <v>246</v>
      </c>
      <c r="B52" s="4">
        <v>43646</v>
      </c>
      <c r="C52" s="5" t="s">
        <v>87</v>
      </c>
      <c r="D52" s="5" t="s">
        <v>252</v>
      </c>
      <c r="E52" s="5" t="s">
        <v>464</v>
      </c>
      <c r="F52" s="7">
        <v>86576000</v>
      </c>
      <c r="G52" s="5"/>
      <c r="H52" s="7">
        <v>86576000</v>
      </c>
      <c r="I52" s="5"/>
      <c r="J52" s="43">
        <v>3.3000000000000002E-2</v>
      </c>
      <c r="K52" s="5"/>
      <c r="L52" s="45" t="s">
        <v>465</v>
      </c>
    </row>
    <row r="53" spans="1:12" x14ac:dyDescent="0.25">
      <c r="A53" t="s">
        <v>246</v>
      </c>
      <c r="B53" s="4">
        <v>43646</v>
      </c>
      <c r="C53" s="5" t="s">
        <v>88</v>
      </c>
      <c r="D53" s="5" t="s">
        <v>252</v>
      </c>
      <c r="E53" s="5" t="s">
        <v>467</v>
      </c>
      <c r="F53" s="7">
        <v>91291000</v>
      </c>
      <c r="G53" s="5"/>
      <c r="H53" s="7">
        <v>91291000</v>
      </c>
      <c r="I53" s="5"/>
      <c r="J53" s="43">
        <v>2.3E-2</v>
      </c>
      <c r="K53" s="5"/>
      <c r="L53" s="45" t="s">
        <v>468</v>
      </c>
    </row>
    <row r="54" spans="1:12" x14ac:dyDescent="0.25">
      <c r="A54" t="s">
        <v>246</v>
      </c>
      <c r="B54" s="4">
        <v>43646</v>
      </c>
      <c r="C54" s="5" t="s">
        <v>89</v>
      </c>
      <c r="D54" s="5" t="s">
        <v>252</v>
      </c>
      <c r="E54" s="5" t="s">
        <v>470</v>
      </c>
      <c r="F54" s="7">
        <v>82678000</v>
      </c>
      <c r="G54" s="5"/>
      <c r="H54" s="7">
        <v>82678000</v>
      </c>
      <c r="I54" s="5"/>
      <c r="J54" s="43">
        <v>2.5000000000000001E-2</v>
      </c>
      <c r="K54" s="5"/>
      <c r="L54" s="45" t="s">
        <v>471</v>
      </c>
    </row>
    <row r="55" spans="1:12" x14ac:dyDescent="0.25">
      <c r="A55" t="s">
        <v>246</v>
      </c>
      <c r="B55" s="4">
        <v>43646</v>
      </c>
      <c r="C55" s="5" t="s">
        <v>90</v>
      </c>
      <c r="D55" s="5" t="s">
        <v>252</v>
      </c>
      <c r="E55" s="5" t="s">
        <v>473</v>
      </c>
      <c r="F55" s="7">
        <v>90673000</v>
      </c>
      <c r="G55" s="5"/>
      <c r="H55" s="7">
        <v>90673000</v>
      </c>
      <c r="I55" s="5"/>
      <c r="J55" s="43">
        <v>2.3E-2</v>
      </c>
      <c r="K55" s="5"/>
      <c r="L55" s="45" t="s">
        <v>474</v>
      </c>
    </row>
    <row r="56" spans="1:12" x14ac:dyDescent="0.25">
      <c r="A56" t="s">
        <v>246</v>
      </c>
      <c r="B56" s="4">
        <v>43646</v>
      </c>
      <c r="C56" s="5" t="s">
        <v>91</v>
      </c>
      <c r="D56" s="5" t="s">
        <v>252</v>
      </c>
      <c r="E56" s="5" t="s">
        <v>476</v>
      </c>
      <c r="F56" s="7">
        <v>87223000</v>
      </c>
      <c r="G56" s="5"/>
      <c r="H56" s="7">
        <v>87223000</v>
      </c>
      <c r="I56" s="5"/>
      <c r="J56" s="43">
        <v>2.3E-2</v>
      </c>
      <c r="K56" s="5"/>
      <c r="L56" s="45" t="s">
        <v>477</v>
      </c>
    </row>
    <row r="57" spans="1:12" x14ac:dyDescent="0.25">
      <c r="A57" t="s">
        <v>246</v>
      </c>
      <c r="B57" s="4">
        <v>43646</v>
      </c>
      <c r="C57" s="5" t="s">
        <v>92</v>
      </c>
      <c r="D57" s="5" t="s">
        <v>252</v>
      </c>
      <c r="E57" s="5" t="s">
        <v>479</v>
      </c>
      <c r="F57" s="7">
        <v>97365000</v>
      </c>
      <c r="G57" s="5"/>
      <c r="H57" s="7">
        <v>97365000</v>
      </c>
      <c r="I57" s="5"/>
      <c r="J57" s="43">
        <v>2.1999999999999999E-2</v>
      </c>
      <c r="K57" s="5"/>
      <c r="L57" s="45" t="s">
        <v>480</v>
      </c>
    </row>
    <row r="58" spans="1:12" x14ac:dyDescent="0.25">
      <c r="A58" t="s">
        <v>246</v>
      </c>
      <c r="B58" s="4">
        <v>43646</v>
      </c>
      <c r="C58" s="5" t="s">
        <v>93</v>
      </c>
      <c r="D58" s="5" t="s">
        <v>252</v>
      </c>
      <c r="E58" s="5" t="s">
        <v>482</v>
      </c>
      <c r="F58" s="7">
        <v>81671000</v>
      </c>
      <c r="G58" s="5"/>
      <c r="H58" s="7">
        <v>81671000</v>
      </c>
      <c r="I58" s="5"/>
      <c r="J58" s="43">
        <v>2.9000000000000001E-2</v>
      </c>
      <c r="K58" s="5"/>
      <c r="L58" s="45" t="s">
        <v>483</v>
      </c>
    </row>
    <row r="59" spans="1:12" x14ac:dyDescent="0.25">
      <c r="A59" t="s">
        <v>246</v>
      </c>
      <c r="B59" s="4">
        <v>43646</v>
      </c>
      <c r="C59" s="5" t="s">
        <v>94</v>
      </c>
      <c r="D59" s="5" t="s">
        <v>252</v>
      </c>
      <c r="E59" s="5" t="s">
        <v>485</v>
      </c>
      <c r="F59" s="7">
        <v>95619000</v>
      </c>
      <c r="G59" s="5"/>
      <c r="H59" s="7">
        <v>95619000</v>
      </c>
      <c r="I59" s="5"/>
      <c r="J59" s="43">
        <v>2.1999999999999999E-2</v>
      </c>
      <c r="K59" s="5"/>
      <c r="L59" s="45" t="s">
        <v>486</v>
      </c>
    </row>
    <row r="60" spans="1:12" x14ac:dyDescent="0.25">
      <c r="A60" t="s">
        <v>246</v>
      </c>
      <c r="B60" s="4">
        <v>43646</v>
      </c>
      <c r="C60" s="5" t="s">
        <v>95</v>
      </c>
      <c r="D60" s="5" t="s">
        <v>252</v>
      </c>
      <c r="E60" s="5" t="s">
        <v>488</v>
      </c>
      <c r="F60" s="7">
        <v>90353000</v>
      </c>
      <c r="G60" s="5"/>
      <c r="H60" s="7">
        <v>90353000</v>
      </c>
      <c r="I60" s="5"/>
      <c r="J60" s="43">
        <v>1.6E-2</v>
      </c>
      <c r="K60" s="5"/>
      <c r="L60" s="45" t="s">
        <v>489</v>
      </c>
    </row>
    <row r="61" spans="1:12" x14ac:dyDescent="0.25">
      <c r="A61" t="s">
        <v>246</v>
      </c>
      <c r="B61" s="4">
        <v>43646</v>
      </c>
      <c r="C61" s="5" t="s">
        <v>96</v>
      </c>
      <c r="D61" s="5" t="s">
        <v>252</v>
      </c>
      <c r="E61" s="5" t="s">
        <v>491</v>
      </c>
      <c r="F61" s="7">
        <v>92283000</v>
      </c>
      <c r="G61" s="5"/>
      <c r="H61" s="7">
        <v>92283000</v>
      </c>
      <c r="I61" s="5"/>
      <c r="J61" s="43">
        <v>2.4E-2</v>
      </c>
      <c r="K61" s="5"/>
      <c r="L61" s="45" t="s">
        <v>492</v>
      </c>
    </row>
    <row r="62" spans="1:12" x14ac:dyDescent="0.25">
      <c r="A62" t="s">
        <v>246</v>
      </c>
      <c r="B62" s="4">
        <v>43646</v>
      </c>
      <c r="C62" s="5" t="s">
        <v>97</v>
      </c>
      <c r="D62" s="5" t="s">
        <v>252</v>
      </c>
      <c r="E62" s="5" t="s">
        <v>494</v>
      </c>
      <c r="F62" s="7">
        <v>81887000</v>
      </c>
      <c r="G62" s="5"/>
      <c r="H62" s="7">
        <v>81887000</v>
      </c>
      <c r="I62" s="5"/>
      <c r="J62" s="43">
        <v>2.5000000000000001E-2</v>
      </c>
      <c r="K62" s="5"/>
      <c r="L62" s="45" t="s">
        <v>495</v>
      </c>
    </row>
    <row r="63" spans="1:12" x14ac:dyDescent="0.25">
      <c r="A63" t="s">
        <v>246</v>
      </c>
      <c r="B63" s="4">
        <v>43646</v>
      </c>
      <c r="C63" s="5" t="s">
        <v>98</v>
      </c>
      <c r="D63" s="5" t="s">
        <v>252</v>
      </c>
      <c r="E63" s="5" t="s">
        <v>497</v>
      </c>
      <c r="F63" s="7">
        <v>95080000</v>
      </c>
      <c r="G63" s="5"/>
      <c r="H63" s="7">
        <v>95080000</v>
      </c>
      <c r="I63" s="5"/>
      <c r="J63" s="43">
        <v>1.3000000000000001E-2</v>
      </c>
      <c r="K63" s="5"/>
      <c r="L63" s="45" t="s">
        <v>498</v>
      </c>
    </row>
    <row r="64" spans="1:12" x14ac:dyDescent="0.25">
      <c r="A64" t="s">
        <v>246</v>
      </c>
      <c r="B64" s="4">
        <v>43646</v>
      </c>
      <c r="C64" s="5" t="s">
        <v>99</v>
      </c>
      <c r="D64" s="5" t="s">
        <v>252</v>
      </c>
      <c r="E64" s="5" t="s">
        <v>500</v>
      </c>
      <c r="F64" s="7">
        <v>82973000</v>
      </c>
      <c r="G64" s="5"/>
      <c r="H64" s="7">
        <v>82973000</v>
      </c>
      <c r="I64" s="5"/>
      <c r="J64" s="43">
        <v>1.3000000000000001E-2</v>
      </c>
      <c r="K64" s="5"/>
      <c r="L64" s="45" t="s">
        <v>501</v>
      </c>
    </row>
    <row r="65" spans="1:12" x14ac:dyDescent="0.25">
      <c r="A65" t="s">
        <v>246</v>
      </c>
      <c r="B65" s="4">
        <v>43646</v>
      </c>
      <c r="C65" s="5" t="s">
        <v>100</v>
      </c>
      <c r="D65" s="5" t="s">
        <v>252</v>
      </c>
      <c r="E65" s="5" t="s">
        <v>503</v>
      </c>
      <c r="F65" s="7">
        <v>94618000</v>
      </c>
      <c r="G65" s="5"/>
      <c r="H65" s="7">
        <v>94618000</v>
      </c>
      <c r="I65" s="5"/>
      <c r="J65" s="43">
        <v>2.4E-2</v>
      </c>
      <c r="K65" s="5"/>
      <c r="L65" s="45" t="s">
        <v>504</v>
      </c>
    </row>
    <row r="66" spans="1:12" x14ac:dyDescent="0.25">
      <c r="A66" t="s">
        <v>246</v>
      </c>
      <c r="B66" s="4">
        <v>43646</v>
      </c>
      <c r="C66" s="5" t="s">
        <v>101</v>
      </c>
      <c r="D66" s="5" t="s">
        <v>252</v>
      </c>
      <c r="E66" s="5" t="s">
        <v>506</v>
      </c>
      <c r="F66" s="7">
        <v>94269000</v>
      </c>
      <c r="G66" s="5"/>
      <c r="H66" s="7">
        <v>94269000</v>
      </c>
      <c r="I66" s="5"/>
      <c r="J66" s="43">
        <v>1.8000000000000002E-2</v>
      </c>
      <c r="K66" s="5"/>
      <c r="L66" s="45" t="s">
        <v>507</v>
      </c>
    </row>
    <row r="67" spans="1:12" x14ac:dyDescent="0.25">
      <c r="A67" t="s">
        <v>246</v>
      </c>
      <c r="B67" s="4">
        <v>43646</v>
      </c>
      <c r="C67" s="5" t="s">
        <v>102</v>
      </c>
      <c r="D67" s="5" t="s">
        <v>252</v>
      </c>
      <c r="E67" s="5" t="s">
        <v>509</v>
      </c>
      <c r="F67" s="7">
        <v>89795000</v>
      </c>
      <c r="G67" s="5"/>
      <c r="H67" s="7">
        <v>89795000</v>
      </c>
      <c r="I67" s="5"/>
      <c r="J67" s="43">
        <v>5.1000000000000004E-2</v>
      </c>
      <c r="K67" s="5"/>
      <c r="L67" s="45" t="s">
        <v>510</v>
      </c>
    </row>
    <row r="68" spans="1:12" x14ac:dyDescent="0.25">
      <c r="A68" t="s">
        <v>246</v>
      </c>
      <c r="B68" s="4">
        <v>43646</v>
      </c>
      <c r="C68" s="5" t="s">
        <v>103</v>
      </c>
      <c r="D68" s="5" t="s">
        <v>252</v>
      </c>
      <c r="E68" s="5" t="s">
        <v>512</v>
      </c>
      <c r="F68" s="7">
        <v>98130000</v>
      </c>
      <c r="G68" s="5"/>
      <c r="H68" s="7">
        <v>98130000</v>
      </c>
      <c r="I68" s="5"/>
      <c r="J68" s="43">
        <v>3.5000000000000003E-2</v>
      </c>
      <c r="K68" s="5"/>
      <c r="L68" s="45" t="s">
        <v>513</v>
      </c>
    </row>
    <row r="69" spans="1:12" x14ac:dyDescent="0.25">
      <c r="A69" t="s">
        <v>246</v>
      </c>
      <c r="B69" s="4">
        <v>43646</v>
      </c>
      <c r="C69" s="5" t="s">
        <v>104</v>
      </c>
      <c r="D69" s="5" t="s">
        <v>252</v>
      </c>
      <c r="E69" s="5" t="s">
        <v>515</v>
      </c>
      <c r="F69" s="7">
        <v>82031000</v>
      </c>
      <c r="G69" s="5"/>
      <c r="H69" s="7">
        <v>82031000</v>
      </c>
      <c r="I69" s="5"/>
      <c r="J69" s="43">
        <v>7.2000000000000008E-2</v>
      </c>
      <c r="K69" s="5"/>
      <c r="L69" s="45" t="s">
        <v>516</v>
      </c>
    </row>
    <row r="70" spans="1:12" x14ac:dyDescent="0.25">
      <c r="A70" t="s">
        <v>246</v>
      </c>
      <c r="B70" s="4">
        <v>43646</v>
      </c>
      <c r="C70" s="5" t="s">
        <v>105</v>
      </c>
      <c r="D70" s="5" t="s">
        <v>252</v>
      </c>
      <c r="E70" s="5" t="s">
        <v>518</v>
      </c>
      <c r="F70" s="7">
        <v>85049000</v>
      </c>
      <c r="G70" s="5"/>
      <c r="H70" s="7">
        <v>85049000</v>
      </c>
      <c r="I70" s="5"/>
      <c r="J70" s="43">
        <v>6.2E-2</v>
      </c>
      <c r="K70" s="5"/>
      <c r="L70" s="45" t="s">
        <v>519</v>
      </c>
    </row>
    <row r="71" spans="1:12" x14ac:dyDescent="0.25">
      <c r="A71" t="s">
        <v>246</v>
      </c>
      <c r="B71" s="4">
        <v>43646</v>
      </c>
      <c r="C71" s="5" t="s">
        <v>106</v>
      </c>
      <c r="D71" s="5" t="s">
        <v>252</v>
      </c>
      <c r="E71" s="5" t="s">
        <v>521</v>
      </c>
      <c r="F71" s="7">
        <v>98200000</v>
      </c>
      <c r="G71" s="5"/>
      <c r="H71" s="7">
        <v>98200000</v>
      </c>
      <c r="I71" s="5"/>
      <c r="J71" s="43">
        <v>6.0999999999999999E-2</v>
      </c>
      <c r="K71" s="5"/>
      <c r="L71" s="45" t="s">
        <v>522</v>
      </c>
    </row>
    <row r="72" spans="1:12" x14ac:dyDescent="0.25">
      <c r="A72" t="s">
        <v>246</v>
      </c>
      <c r="B72" s="4">
        <v>43646</v>
      </c>
      <c r="C72" s="5" t="s">
        <v>107</v>
      </c>
      <c r="D72" s="5" t="s">
        <v>252</v>
      </c>
      <c r="E72" s="5" t="s">
        <v>524</v>
      </c>
      <c r="F72" s="7">
        <v>95558000</v>
      </c>
      <c r="G72" s="5"/>
      <c r="H72" s="7">
        <v>95558000</v>
      </c>
      <c r="I72" s="5"/>
      <c r="J72" s="43">
        <v>8.6000000000000007E-2</v>
      </c>
      <c r="K72" s="5"/>
      <c r="L72" s="45" t="s">
        <v>525</v>
      </c>
    </row>
    <row r="73" spans="1:12" x14ac:dyDescent="0.25">
      <c r="A73" t="s">
        <v>246</v>
      </c>
      <c r="B73" s="4">
        <v>43646</v>
      </c>
      <c r="C73" s="5" t="s">
        <v>108</v>
      </c>
      <c r="D73" s="5" t="s">
        <v>252</v>
      </c>
      <c r="E73" s="5" t="s">
        <v>527</v>
      </c>
      <c r="F73" s="7">
        <v>85061000</v>
      </c>
      <c r="G73" s="5"/>
      <c r="H73" s="7">
        <v>85061000</v>
      </c>
      <c r="I73" s="5"/>
      <c r="J73" s="43">
        <v>3.6999999999999998E-2</v>
      </c>
      <c r="K73" s="5"/>
      <c r="L73" s="45" t="s">
        <v>528</v>
      </c>
    </row>
    <row r="74" spans="1:12" x14ac:dyDescent="0.25">
      <c r="A74" t="s">
        <v>246</v>
      </c>
      <c r="B74" s="4">
        <v>43646</v>
      </c>
      <c r="C74" s="5" t="s">
        <v>109</v>
      </c>
      <c r="D74" s="5" t="s">
        <v>252</v>
      </c>
      <c r="E74" s="5" t="s">
        <v>530</v>
      </c>
      <c r="F74" s="7">
        <v>92421000</v>
      </c>
      <c r="G74" s="5"/>
      <c r="H74" s="7">
        <v>92421000</v>
      </c>
      <c r="I74" s="5"/>
      <c r="J74" s="43">
        <v>3.4000000000000002E-2</v>
      </c>
      <c r="K74" s="5"/>
      <c r="L74" s="45" t="s">
        <v>531</v>
      </c>
    </row>
    <row r="75" spans="1:12" x14ac:dyDescent="0.25">
      <c r="A75" t="s">
        <v>246</v>
      </c>
      <c r="B75" s="4">
        <v>43646</v>
      </c>
      <c r="C75" s="5" t="s">
        <v>110</v>
      </c>
      <c r="D75" s="5" t="s">
        <v>252</v>
      </c>
      <c r="E75" s="5" t="s">
        <v>533</v>
      </c>
      <c r="F75" s="7">
        <v>95047000</v>
      </c>
      <c r="G75" s="5"/>
      <c r="H75" s="7">
        <v>95047000</v>
      </c>
      <c r="I75" s="5"/>
      <c r="J75" s="43">
        <v>7.9000000000000001E-2</v>
      </c>
      <c r="K75" s="5"/>
      <c r="L75" s="45" t="s">
        <v>534</v>
      </c>
    </row>
    <row r="76" spans="1:12" x14ac:dyDescent="0.25">
      <c r="A76" t="s">
        <v>246</v>
      </c>
      <c r="B76" s="4">
        <v>43646</v>
      </c>
      <c r="C76" s="5" t="s">
        <v>111</v>
      </c>
      <c r="D76" s="5" t="s">
        <v>252</v>
      </c>
      <c r="E76" s="5" t="s">
        <v>536</v>
      </c>
      <c r="F76" s="7">
        <v>85823000</v>
      </c>
      <c r="G76" s="5"/>
      <c r="H76" s="7">
        <v>85823000</v>
      </c>
      <c r="I76" s="5"/>
      <c r="J76" s="43">
        <v>4.2000000000000003E-2</v>
      </c>
      <c r="K76" s="5"/>
      <c r="L76" s="45" t="s">
        <v>537</v>
      </c>
    </row>
    <row r="77" spans="1:12" x14ac:dyDescent="0.25">
      <c r="A77" t="s">
        <v>246</v>
      </c>
      <c r="B77" s="4">
        <v>43646</v>
      </c>
      <c r="C77" s="5" t="s">
        <v>112</v>
      </c>
      <c r="D77" s="5" t="s">
        <v>252</v>
      </c>
      <c r="E77" s="5" t="s">
        <v>539</v>
      </c>
      <c r="F77" s="7">
        <v>96547000</v>
      </c>
      <c r="G77" s="5"/>
      <c r="H77" s="7">
        <v>96547000</v>
      </c>
      <c r="I77" s="5"/>
      <c r="J77" s="43">
        <v>6.2E-2</v>
      </c>
      <c r="K77" s="5"/>
      <c r="L77" s="45" t="s">
        <v>540</v>
      </c>
    </row>
    <row r="78" spans="1:12" x14ac:dyDescent="0.25">
      <c r="A78" t="s">
        <v>246</v>
      </c>
      <c r="B78" s="4">
        <v>43646</v>
      </c>
      <c r="C78" s="5" t="s">
        <v>113</v>
      </c>
      <c r="D78" s="5" t="s">
        <v>252</v>
      </c>
      <c r="E78" s="5" t="s">
        <v>542</v>
      </c>
      <c r="F78" s="7">
        <v>84643000</v>
      </c>
      <c r="G78" s="5"/>
      <c r="H78" s="7">
        <v>84643000</v>
      </c>
      <c r="I78" s="5"/>
      <c r="J78" s="43">
        <v>2.1999999999999999E-2</v>
      </c>
      <c r="K78" s="5"/>
      <c r="L78" s="45" t="s">
        <v>543</v>
      </c>
    </row>
    <row r="79" spans="1:12" x14ac:dyDescent="0.25">
      <c r="A79" t="s">
        <v>246</v>
      </c>
      <c r="B79" s="4">
        <v>43646</v>
      </c>
      <c r="C79" s="5" t="s">
        <v>114</v>
      </c>
      <c r="D79" s="5" t="s">
        <v>252</v>
      </c>
      <c r="E79" s="5" t="s">
        <v>545</v>
      </c>
      <c r="F79" s="7">
        <v>84744000</v>
      </c>
      <c r="G79" s="5"/>
      <c r="H79" s="7">
        <v>84744000</v>
      </c>
      <c r="I79" s="5"/>
      <c r="J79" s="43">
        <v>1.4E-2</v>
      </c>
      <c r="K79" s="5"/>
      <c r="L79" s="45" t="s">
        <v>546</v>
      </c>
    </row>
    <row r="80" spans="1:12" x14ac:dyDescent="0.25">
      <c r="A80" t="s">
        <v>246</v>
      </c>
      <c r="B80" s="4">
        <v>43646</v>
      </c>
      <c r="C80" s="5" t="s">
        <v>115</v>
      </c>
      <c r="D80" s="5" t="s">
        <v>252</v>
      </c>
      <c r="E80" s="5" t="s">
        <v>548</v>
      </c>
      <c r="F80" s="7">
        <v>85116000</v>
      </c>
      <c r="G80" s="5"/>
      <c r="H80" s="7">
        <v>85116000</v>
      </c>
      <c r="I80" s="5"/>
      <c r="J80" s="43">
        <v>0.01</v>
      </c>
      <c r="K80" s="5"/>
      <c r="L80" s="45" t="s">
        <v>549</v>
      </c>
    </row>
    <row r="81" spans="1:12" x14ac:dyDescent="0.25">
      <c r="A81" t="s">
        <v>246</v>
      </c>
      <c r="B81" s="4">
        <v>43646</v>
      </c>
      <c r="C81" s="5" t="s">
        <v>116</v>
      </c>
      <c r="D81" s="5" t="s">
        <v>252</v>
      </c>
      <c r="E81" s="5" t="s">
        <v>551</v>
      </c>
      <c r="F81" s="7">
        <v>91677000</v>
      </c>
      <c r="G81" s="5"/>
      <c r="H81" s="7">
        <v>91677000</v>
      </c>
      <c r="I81" s="5"/>
      <c r="J81" s="43">
        <v>1.8000000000000002E-2</v>
      </c>
      <c r="K81" s="5"/>
      <c r="L81" s="45" t="s">
        <v>552</v>
      </c>
    </row>
    <row r="82" spans="1:12" x14ac:dyDescent="0.25">
      <c r="A82" t="s">
        <v>246</v>
      </c>
      <c r="B82" s="4">
        <v>43646</v>
      </c>
      <c r="C82" s="5" t="s">
        <v>117</v>
      </c>
      <c r="D82" s="5" t="s">
        <v>252</v>
      </c>
      <c r="E82" s="5" t="s">
        <v>554</v>
      </c>
      <c r="F82" s="7">
        <v>90607000</v>
      </c>
      <c r="G82" s="5"/>
      <c r="H82" s="7">
        <v>90607000</v>
      </c>
      <c r="I82" s="5"/>
      <c r="J82" s="43">
        <v>2.6000000000000002E-2</v>
      </c>
      <c r="K82" s="5"/>
      <c r="L82" s="45" t="s">
        <v>555</v>
      </c>
    </row>
    <row r="83" spans="1:12" x14ac:dyDescent="0.25">
      <c r="A83" t="s">
        <v>246</v>
      </c>
      <c r="B83" s="4">
        <v>43646</v>
      </c>
      <c r="C83" s="5" t="s">
        <v>118</v>
      </c>
      <c r="D83" s="5" t="s">
        <v>252</v>
      </c>
      <c r="E83" s="5" t="s">
        <v>557</v>
      </c>
      <c r="F83" s="7">
        <v>83679000</v>
      </c>
      <c r="G83" s="5"/>
      <c r="H83" s="7">
        <v>83679000</v>
      </c>
      <c r="I83" s="5"/>
      <c r="J83" s="43">
        <v>1.3000000000000001E-2</v>
      </c>
      <c r="K83" s="5"/>
      <c r="L83" s="45" t="s">
        <v>558</v>
      </c>
    </row>
    <row r="84" spans="1:12" x14ac:dyDescent="0.25">
      <c r="A84" t="s">
        <v>246</v>
      </c>
      <c r="B84" s="4">
        <v>43646</v>
      </c>
      <c r="C84" s="5" t="s">
        <v>119</v>
      </c>
      <c r="D84" s="5" t="s">
        <v>252</v>
      </c>
      <c r="E84" s="5" t="s">
        <v>560</v>
      </c>
      <c r="F84" s="7">
        <v>94575000</v>
      </c>
      <c r="G84" s="5"/>
      <c r="H84" s="7">
        <v>94575000</v>
      </c>
      <c r="I84" s="5"/>
      <c r="J84" s="43">
        <v>2.8000000000000001E-2</v>
      </c>
      <c r="K84" s="5"/>
      <c r="L84" s="45" t="s">
        <v>561</v>
      </c>
    </row>
    <row r="85" spans="1:12" x14ac:dyDescent="0.25">
      <c r="A85" t="s">
        <v>246</v>
      </c>
      <c r="B85" s="4">
        <v>43646</v>
      </c>
      <c r="C85" s="5" t="s">
        <v>120</v>
      </c>
      <c r="D85" s="5" t="s">
        <v>252</v>
      </c>
      <c r="E85" s="5" t="s">
        <v>563</v>
      </c>
      <c r="F85" s="7">
        <v>87166000</v>
      </c>
      <c r="G85" s="5"/>
      <c r="H85" s="7">
        <v>87166000</v>
      </c>
      <c r="I85" s="5"/>
      <c r="J85" s="43">
        <v>1.0999999999999999E-2</v>
      </c>
      <c r="K85" s="5"/>
      <c r="L85" s="45" t="s">
        <v>564</v>
      </c>
    </row>
    <row r="86" spans="1:12" x14ac:dyDescent="0.25">
      <c r="A86" t="s">
        <v>246</v>
      </c>
      <c r="B86" s="4">
        <v>43646</v>
      </c>
      <c r="C86" s="5" t="s">
        <v>121</v>
      </c>
      <c r="D86" s="5" t="s">
        <v>252</v>
      </c>
      <c r="E86" s="5" t="s">
        <v>566</v>
      </c>
      <c r="F86" s="7">
        <v>83729000</v>
      </c>
      <c r="G86" s="5"/>
      <c r="H86" s="7">
        <v>83729000</v>
      </c>
      <c r="I86" s="5"/>
      <c r="J86" s="43">
        <v>1.2E-2</v>
      </c>
      <c r="K86" s="5"/>
      <c r="L86" s="45" t="s">
        <v>567</v>
      </c>
    </row>
    <row r="87" spans="1:12" x14ac:dyDescent="0.25">
      <c r="A87" t="s">
        <v>246</v>
      </c>
      <c r="B87" s="4">
        <v>43646</v>
      </c>
      <c r="C87" s="5" t="s">
        <v>122</v>
      </c>
      <c r="D87" s="5" t="s">
        <v>252</v>
      </c>
      <c r="E87" s="5" t="s">
        <v>569</v>
      </c>
      <c r="F87" s="7">
        <v>90341000</v>
      </c>
      <c r="G87" s="5"/>
      <c r="H87" s="7">
        <v>90341000</v>
      </c>
      <c r="I87" s="5"/>
      <c r="J87" s="43">
        <v>2.8000000000000001E-2</v>
      </c>
      <c r="K87" s="5"/>
      <c r="L87" s="45" t="s">
        <v>570</v>
      </c>
    </row>
    <row r="88" spans="1:12" x14ac:dyDescent="0.25">
      <c r="A88" t="s">
        <v>246</v>
      </c>
      <c r="B88" s="4">
        <v>43646</v>
      </c>
      <c r="C88" s="5" t="s">
        <v>123</v>
      </c>
      <c r="D88" s="5" t="s">
        <v>252</v>
      </c>
      <c r="E88" s="5" t="s">
        <v>572</v>
      </c>
      <c r="F88" s="7">
        <v>82003000</v>
      </c>
      <c r="G88" s="5"/>
      <c r="H88" s="7">
        <v>82003000</v>
      </c>
      <c r="I88" s="5"/>
      <c r="J88" s="43">
        <v>2.4E-2</v>
      </c>
      <c r="K88" s="5"/>
      <c r="L88" s="45" t="s">
        <v>573</v>
      </c>
    </row>
    <row r="89" spans="1:12" x14ac:dyDescent="0.25">
      <c r="A89" t="s">
        <v>246</v>
      </c>
      <c r="B89" s="4">
        <v>43646</v>
      </c>
      <c r="C89" s="5" t="s">
        <v>124</v>
      </c>
      <c r="D89" s="5" t="s">
        <v>252</v>
      </c>
      <c r="E89" s="5" t="s">
        <v>575</v>
      </c>
      <c r="F89" s="7">
        <v>99608000</v>
      </c>
      <c r="G89" s="5"/>
      <c r="H89" s="7">
        <v>99608000</v>
      </c>
      <c r="I89" s="5"/>
      <c r="J89" s="43">
        <v>2.1000000000000001E-2</v>
      </c>
      <c r="K89" s="5"/>
      <c r="L89" s="45" t="s">
        <v>576</v>
      </c>
    </row>
    <row r="90" spans="1:12" x14ac:dyDescent="0.25">
      <c r="A90" t="s">
        <v>246</v>
      </c>
      <c r="B90" s="4">
        <v>43646</v>
      </c>
      <c r="C90" s="5" t="s">
        <v>125</v>
      </c>
      <c r="D90" s="5" t="s">
        <v>252</v>
      </c>
      <c r="E90" s="5" t="s">
        <v>578</v>
      </c>
      <c r="F90" s="7">
        <v>90258000</v>
      </c>
      <c r="G90" s="5"/>
      <c r="H90" s="7">
        <v>90258000</v>
      </c>
      <c r="I90" s="5"/>
      <c r="J90" s="43">
        <v>0.01</v>
      </c>
      <c r="K90" s="5"/>
      <c r="L90" s="45" t="s">
        <v>579</v>
      </c>
    </row>
    <row r="91" spans="1:12" x14ac:dyDescent="0.25">
      <c r="A91" t="s">
        <v>246</v>
      </c>
      <c r="B91" s="4">
        <v>43646</v>
      </c>
      <c r="C91" s="5" t="s">
        <v>126</v>
      </c>
      <c r="D91" s="5" t="s">
        <v>252</v>
      </c>
      <c r="E91" s="5" t="s">
        <v>581</v>
      </c>
      <c r="F91" s="7">
        <v>96587000</v>
      </c>
      <c r="G91" s="5"/>
      <c r="H91" s="7">
        <v>96587000</v>
      </c>
      <c r="I91" s="5"/>
      <c r="J91" s="43">
        <v>5.5E-2</v>
      </c>
      <c r="K91" s="5"/>
      <c r="L91" s="45" t="s">
        <v>582</v>
      </c>
    </row>
    <row r="92" spans="1:12" x14ac:dyDescent="0.25">
      <c r="A92" t="s">
        <v>246</v>
      </c>
      <c r="B92" s="4">
        <v>43646</v>
      </c>
      <c r="C92" s="5" t="s">
        <v>127</v>
      </c>
      <c r="D92" s="5" t="s">
        <v>252</v>
      </c>
      <c r="E92" s="5" t="s">
        <v>584</v>
      </c>
      <c r="F92" s="7">
        <v>98360000</v>
      </c>
      <c r="G92" s="5"/>
      <c r="H92" s="7">
        <v>98360000</v>
      </c>
      <c r="I92" s="5"/>
      <c r="J92" s="43">
        <v>6.4000000000000001E-2</v>
      </c>
      <c r="K92" s="5"/>
      <c r="L92" s="45" t="s">
        <v>585</v>
      </c>
    </row>
    <row r="93" spans="1:12" x14ac:dyDescent="0.25">
      <c r="A93" t="s">
        <v>246</v>
      </c>
      <c r="B93" s="4">
        <v>43646</v>
      </c>
      <c r="C93" s="5" t="s">
        <v>128</v>
      </c>
      <c r="D93" s="5" t="s">
        <v>252</v>
      </c>
      <c r="E93" s="5" t="s">
        <v>587</v>
      </c>
      <c r="F93" s="7">
        <v>88955000</v>
      </c>
      <c r="G93" s="5"/>
      <c r="H93" s="7">
        <v>88955000</v>
      </c>
      <c r="I93" s="5"/>
      <c r="J93" s="43">
        <v>8.3000000000000004E-2</v>
      </c>
      <c r="K93" s="5"/>
      <c r="L93" s="45" t="s">
        <v>588</v>
      </c>
    </row>
    <row r="94" spans="1:12" x14ac:dyDescent="0.25">
      <c r="A94" t="s">
        <v>246</v>
      </c>
      <c r="B94" s="4">
        <v>43646</v>
      </c>
      <c r="C94" s="5" t="s">
        <v>129</v>
      </c>
      <c r="D94" s="5" t="s">
        <v>252</v>
      </c>
      <c r="E94" s="5" t="s">
        <v>590</v>
      </c>
      <c r="F94" s="7">
        <v>95967000</v>
      </c>
      <c r="G94" s="5"/>
      <c r="H94" s="7">
        <v>95967000</v>
      </c>
      <c r="I94" s="5"/>
      <c r="J94" s="43">
        <v>4.4999999999999998E-2</v>
      </c>
      <c r="K94" s="5"/>
      <c r="L94" s="45" t="s">
        <v>591</v>
      </c>
    </row>
    <row r="95" spans="1:12" x14ac:dyDescent="0.25">
      <c r="A95" t="s">
        <v>246</v>
      </c>
      <c r="B95" s="4">
        <v>43646</v>
      </c>
      <c r="C95" s="5" t="s">
        <v>130</v>
      </c>
      <c r="D95" s="5" t="s">
        <v>252</v>
      </c>
      <c r="E95" s="5" t="s">
        <v>593</v>
      </c>
      <c r="F95" s="7">
        <v>89005000</v>
      </c>
      <c r="G95" s="5"/>
      <c r="H95" s="7">
        <v>89005000</v>
      </c>
      <c r="I95" s="5"/>
      <c r="J95" s="43">
        <v>7.1000000000000008E-2</v>
      </c>
      <c r="K95" s="5"/>
      <c r="L95" s="45" t="s">
        <v>594</v>
      </c>
    </row>
    <row r="96" spans="1:12" x14ac:dyDescent="0.25">
      <c r="A96" t="s">
        <v>246</v>
      </c>
      <c r="B96" s="4">
        <v>43646</v>
      </c>
      <c r="C96" s="5" t="s">
        <v>131</v>
      </c>
      <c r="D96" s="5" t="s">
        <v>252</v>
      </c>
      <c r="E96" s="5" t="s">
        <v>596</v>
      </c>
      <c r="F96" s="7">
        <v>83204000</v>
      </c>
      <c r="G96" s="5"/>
      <c r="H96" s="7">
        <v>83204000</v>
      </c>
      <c r="I96" s="5"/>
      <c r="J96" s="43">
        <v>9.8000000000000004E-2</v>
      </c>
      <c r="K96" s="5"/>
      <c r="L96" s="45" t="s">
        <v>597</v>
      </c>
    </row>
    <row r="97" spans="1:12" x14ac:dyDescent="0.25">
      <c r="A97" t="s">
        <v>246</v>
      </c>
      <c r="B97" s="4">
        <v>43646</v>
      </c>
      <c r="C97" s="5" t="s">
        <v>132</v>
      </c>
      <c r="D97" s="5" t="s">
        <v>252</v>
      </c>
      <c r="E97" s="5" t="s">
        <v>599</v>
      </c>
      <c r="F97" s="7">
        <v>89471000</v>
      </c>
      <c r="G97" s="5"/>
      <c r="H97" s="7">
        <v>89471000</v>
      </c>
      <c r="I97" s="5"/>
      <c r="J97" s="43">
        <v>8.3000000000000004E-2</v>
      </c>
      <c r="K97" s="5"/>
      <c r="L97" s="45" t="s">
        <v>600</v>
      </c>
    </row>
    <row r="98" spans="1:12" x14ac:dyDescent="0.25">
      <c r="A98" t="s">
        <v>246</v>
      </c>
      <c r="B98" s="4">
        <v>43646</v>
      </c>
      <c r="C98" s="5" t="s">
        <v>133</v>
      </c>
      <c r="D98" s="5" t="s">
        <v>252</v>
      </c>
      <c r="E98" s="5" t="s">
        <v>602</v>
      </c>
      <c r="F98" s="7">
        <v>97302000</v>
      </c>
      <c r="G98" s="5"/>
      <c r="H98" s="7">
        <v>97302000</v>
      </c>
      <c r="I98" s="5"/>
      <c r="J98" s="43">
        <v>7.6999999999999999E-2</v>
      </c>
      <c r="K98" s="5"/>
      <c r="L98" s="45" t="s">
        <v>603</v>
      </c>
    </row>
    <row r="99" spans="1:12" x14ac:dyDescent="0.25">
      <c r="A99" t="s">
        <v>246</v>
      </c>
      <c r="B99" s="4">
        <v>43646</v>
      </c>
      <c r="C99" s="5" t="s">
        <v>134</v>
      </c>
      <c r="D99" s="5" t="s">
        <v>252</v>
      </c>
      <c r="E99" s="5" t="s">
        <v>605</v>
      </c>
      <c r="F99" s="7">
        <v>90569000</v>
      </c>
      <c r="G99" s="5"/>
      <c r="H99" s="7">
        <v>90569000</v>
      </c>
      <c r="I99" s="5"/>
      <c r="J99" s="43">
        <v>4.3999999999999997E-2</v>
      </c>
      <c r="K99" s="5"/>
      <c r="L99" s="45" t="s">
        <v>606</v>
      </c>
    </row>
    <row r="100" spans="1:12" x14ac:dyDescent="0.25">
      <c r="A100" t="s">
        <v>246</v>
      </c>
      <c r="B100" s="4">
        <v>43646</v>
      </c>
      <c r="C100" s="5" t="s">
        <v>135</v>
      </c>
      <c r="D100" s="5" t="s">
        <v>252</v>
      </c>
      <c r="E100" s="5" t="s">
        <v>608</v>
      </c>
      <c r="F100" s="7">
        <v>80030000</v>
      </c>
      <c r="G100" s="5"/>
      <c r="H100" s="7">
        <v>80030000</v>
      </c>
      <c r="I100" s="5"/>
      <c r="J100" s="43">
        <v>4.4999999999999998E-2</v>
      </c>
      <c r="K100" s="5"/>
      <c r="L100" s="45" t="s">
        <v>609</v>
      </c>
    </row>
    <row r="101" spans="1:12" x14ac:dyDescent="0.25">
      <c r="A101" t="s">
        <v>246</v>
      </c>
      <c r="B101" s="4">
        <v>43646</v>
      </c>
      <c r="C101" s="5" t="s">
        <v>136</v>
      </c>
      <c r="D101" s="5" t="s">
        <v>252</v>
      </c>
      <c r="E101" s="5" t="s">
        <v>611</v>
      </c>
      <c r="F101" s="7">
        <v>80780000</v>
      </c>
      <c r="G101" s="5"/>
      <c r="H101" s="7">
        <v>80780000</v>
      </c>
      <c r="I101" s="5"/>
      <c r="J101" s="43">
        <v>2.8000000000000001E-2</v>
      </c>
      <c r="K101" s="5"/>
      <c r="L101" s="45" t="s">
        <v>612</v>
      </c>
    </row>
    <row r="102" spans="1:12" x14ac:dyDescent="0.25">
      <c r="A102" t="s">
        <v>246</v>
      </c>
      <c r="B102" s="4">
        <v>43646</v>
      </c>
      <c r="C102" s="5" t="s">
        <v>137</v>
      </c>
      <c r="D102" s="5" t="s">
        <v>252</v>
      </c>
      <c r="E102" s="5" t="s">
        <v>614</v>
      </c>
      <c r="F102" s="7">
        <v>84016000</v>
      </c>
      <c r="G102" s="5"/>
      <c r="H102" s="7">
        <v>84016000</v>
      </c>
      <c r="I102" s="5"/>
      <c r="J102" s="43">
        <v>2.5000000000000001E-2</v>
      </c>
      <c r="K102" s="5"/>
      <c r="L102" s="45" t="s">
        <v>615</v>
      </c>
    </row>
    <row r="103" spans="1:12" x14ac:dyDescent="0.25">
      <c r="A103" t="s">
        <v>246</v>
      </c>
      <c r="B103" s="4">
        <v>43646</v>
      </c>
      <c r="C103" s="5" t="s">
        <v>138</v>
      </c>
      <c r="D103" s="5" t="s">
        <v>252</v>
      </c>
      <c r="E103" s="5" t="s">
        <v>617</v>
      </c>
      <c r="F103" s="7">
        <v>97364000</v>
      </c>
      <c r="G103" s="5"/>
      <c r="H103" s="7">
        <v>97364000</v>
      </c>
      <c r="I103" s="5"/>
      <c r="J103" s="43">
        <v>1.9E-2</v>
      </c>
      <c r="K103" s="5"/>
      <c r="L103" s="45" t="s">
        <v>618</v>
      </c>
    </row>
    <row r="104" spans="1:12" x14ac:dyDescent="0.25">
      <c r="A104" t="s">
        <v>246</v>
      </c>
      <c r="B104" s="4">
        <v>43646</v>
      </c>
      <c r="C104" s="5" t="s">
        <v>139</v>
      </c>
      <c r="D104" s="5" t="s">
        <v>252</v>
      </c>
      <c r="E104" s="5" t="s">
        <v>620</v>
      </c>
      <c r="F104" s="7">
        <v>87368000</v>
      </c>
      <c r="G104" s="5"/>
      <c r="H104" s="7">
        <v>87368000</v>
      </c>
      <c r="I104" s="5"/>
      <c r="J104" s="43">
        <v>2.6000000000000002E-2</v>
      </c>
      <c r="K104" s="5"/>
      <c r="L104" s="45" t="s">
        <v>621</v>
      </c>
    </row>
    <row r="105" spans="1:12" x14ac:dyDescent="0.25">
      <c r="A105" t="s">
        <v>246</v>
      </c>
      <c r="B105" s="4">
        <v>43646</v>
      </c>
      <c r="C105" s="5" t="s">
        <v>140</v>
      </c>
      <c r="D105" s="5" t="s">
        <v>252</v>
      </c>
      <c r="E105" s="5" t="s">
        <v>623</v>
      </c>
      <c r="F105" s="7">
        <v>98520000</v>
      </c>
      <c r="G105" s="5"/>
      <c r="H105" s="7">
        <v>98520000</v>
      </c>
      <c r="I105" s="5"/>
      <c r="J105" s="43">
        <v>1.7000000000000001E-2</v>
      </c>
      <c r="K105" s="5"/>
      <c r="L105" s="45" t="s">
        <v>624</v>
      </c>
    </row>
    <row r="106" spans="1:12" x14ac:dyDescent="0.25">
      <c r="A106" t="s">
        <v>246</v>
      </c>
      <c r="B106" s="4">
        <v>43646</v>
      </c>
      <c r="C106" s="5" t="s">
        <v>141</v>
      </c>
      <c r="D106" s="5" t="s">
        <v>252</v>
      </c>
      <c r="E106" s="5" t="s">
        <v>626</v>
      </c>
      <c r="F106" s="7">
        <v>80047000</v>
      </c>
      <c r="G106" s="5"/>
      <c r="H106" s="7">
        <v>80047000</v>
      </c>
      <c r="I106" s="5"/>
      <c r="J106" s="43">
        <v>1.2E-2</v>
      </c>
      <c r="K106" s="5"/>
      <c r="L106" s="45" t="s">
        <v>627</v>
      </c>
    </row>
    <row r="107" spans="1:12" x14ac:dyDescent="0.25">
      <c r="A107" t="s">
        <v>246</v>
      </c>
      <c r="B107" s="4">
        <v>43646</v>
      </c>
      <c r="C107" s="5" t="s">
        <v>142</v>
      </c>
      <c r="D107" s="5" t="s">
        <v>252</v>
      </c>
      <c r="E107" s="5" t="s">
        <v>629</v>
      </c>
      <c r="F107" s="7">
        <v>86384000</v>
      </c>
      <c r="G107" s="5"/>
      <c r="H107" s="7">
        <v>86384000</v>
      </c>
      <c r="I107" s="5"/>
      <c r="J107" s="43">
        <v>2.5000000000000001E-2</v>
      </c>
      <c r="K107" s="5"/>
      <c r="L107" s="45" t="s">
        <v>630</v>
      </c>
    </row>
    <row r="108" spans="1:12" x14ac:dyDescent="0.25">
      <c r="A108" t="s">
        <v>246</v>
      </c>
      <c r="B108" s="4">
        <v>43646</v>
      </c>
      <c r="C108" s="5" t="s">
        <v>143</v>
      </c>
      <c r="D108" s="5" t="s">
        <v>252</v>
      </c>
      <c r="E108" s="5" t="s">
        <v>632</v>
      </c>
      <c r="F108" s="7">
        <v>84353000</v>
      </c>
      <c r="G108" s="5"/>
      <c r="H108" s="7">
        <v>84353000</v>
      </c>
      <c r="I108" s="5"/>
      <c r="J108" s="43">
        <v>1.6E-2</v>
      </c>
      <c r="K108" s="5"/>
      <c r="L108" s="45" t="s">
        <v>633</v>
      </c>
    </row>
    <row r="109" spans="1:12" x14ac:dyDescent="0.25">
      <c r="A109" t="s">
        <v>246</v>
      </c>
      <c r="B109" s="4">
        <v>43646</v>
      </c>
      <c r="C109" s="5" t="s">
        <v>144</v>
      </c>
      <c r="D109" s="5" t="s">
        <v>252</v>
      </c>
      <c r="E109" s="5" t="s">
        <v>635</v>
      </c>
      <c r="F109" s="7">
        <v>96688000</v>
      </c>
      <c r="G109" s="5"/>
      <c r="H109" s="7">
        <v>96688000</v>
      </c>
      <c r="I109" s="5"/>
      <c r="J109" s="43">
        <v>2.4E-2</v>
      </c>
      <c r="K109" s="5"/>
      <c r="L109" s="45" t="s">
        <v>636</v>
      </c>
    </row>
    <row r="110" spans="1:12" x14ac:dyDescent="0.25">
      <c r="A110" t="s">
        <v>246</v>
      </c>
      <c r="B110" s="4">
        <v>43646</v>
      </c>
      <c r="C110" s="5" t="s">
        <v>145</v>
      </c>
      <c r="D110" s="5" t="s">
        <v>252</v>
      </c>
      <c r="E110" s="5" t="s">
        <v>638</v>
      </c>
      <c r="F110" s="7">
        <v>90647000</v>
      </c>
      <c r="G110" s="5"/>
      <c r="H110" s="7">
        <v>90647000</v>
      </c>
      <c r="I110" s="5"/>
      <c r="J110" s="43">
        <v>2.9000000000000001E-2</v>
      </c>
      <c r="K110" s="5"/>
      <c r="L110" s="45" t="s">
        <v>639</v>
      </c>
    </row>
    <row r="111" spans="1:12" x14ac:dyDescent="0.25">
      <c r="A111" t="s">
        <v>246</v>
      </c>
      <c r="B111" s="4">
        <v>43646</v>
      </c>
      <c r="C111" s="5" t="s">
        <v>146</v>
      </c>
      <c r="D111" s="5" t="s">
        <v>252</v>
      </c>
      <c r="E111" s="5" t="s">
        <v>641</v>
      </c>
      <c r="F111" s="7">
        <v>84694000</v>
      </c>
      <c r="G111" s="5"/>
      <c r="H111" s="7">
        <v>84694000</v>
      </c>
      <c r="I111" s="5"/>
      <c r="J111" s="43">
        <v>2.5000000000000001E-2</v>
      </c>
      <c r="K111" s="5"/>
      <c r="L111" s="45" t="s">
        <v>642</v>
      </c>
    </row>
    <row r="112" spans="1:12" x14ac:dyDescent="0.25">
      <c r="A112" t="s">
        <v>246</v>
      </c>
      <c r="B112" s="4">
        <v>43646</v>
      </c>
      <c r="C112" s="5" t="s">
        <v>147</v>
      </c>
      <c r="D112" s="5" t="s">
        <v>252</v>
      </c>
      <c r="E112" s="5" t="s">
        <v>644</v>
      </c>
      <c r="F112" s="7">
        <v>89786000</v>
      </c>
      <c r="G112" s="5"/>
      <c r="H112" s="7">
        <v>89786000</v>
      </c>
      <c r="I112" s="5"/>
      <c r="J112" s="43">
        <v>2.1000000000000001E-2</v>
      </c>
      <c r="K112" s="5"/>
      <c r="L112" s="45" t="s">
        <v>645</v>
      </c>
    </row>
    <row r="113" spans="1:12" x14ac:dyDescent="0.25">
      <c r="A113" t="s">
        <v>246</v>
      </c>
      <c r="B113" s="4">
        <v>43646</v>
      </c>
      <c r="C113" s="5" t="s">
        <v>148</v>
      </c>
      <c r="D113" s="34" t="s">
        <v>256</v>
      </c>
      <c r="E113" s="5" t="s">
        <v>646</v>
      </c>
      <c r="F113" s="7">
        <v>97871000</v>
      </c>
      <c r="G113" s="5"/>
      <c r="H113" s="7">
        <v>87871000</v>
      </c>
      <c r="I113" s="5"/>
      <c r="J113" s="43">
        <v>5.5E-2</v>
      </c>
      <c r="K113" s="5"/>
      <c r="L113" s="44" t="s">
        <v>354</v>
      </c>
    </row>
    <row r="114" spans="1:12" x14ac:dyDescent="0.25">
      <c r="A114" t="s">
        <v>246</v>
      </c>
      <c r="B114" s="4">
        <v>43646</v>
      </c>
      <c r="C114" s="5" t="s">
        <v>149</v>
      </c>
      <c r="D114" s="5" t="s">
        <v>252</v>
      </c>
      <c r="E114" s="5" t="s">
        <v>648</v>
      </c>
      <c r="F114" s="7">
        <v>86524000</v>
      </c>
      <c r="G114" s="5"/>
      <c r="H114" s="7">
        <v>86524000</v>
      </c>
      <c r="I114" s="5"/>
      <c r="J114" s="43">
        <v>7.5999999999999998E-2</v>
      </c>
      <c r="K114" s="5"/>
      <c r="L114" s="45" t="s">
        <v>649</v>
      </c>
    </row>
    <row r="115" spans="1:12" x14ac:dyDescent="0.25">
      <c r="A115" t="s">
        <v>246</v>
      </c>
      <c r="B115" s="4">
        <v>43646</v>
      </c>
      <c r="C115" s="5" t="s">
        <v>150</v>
      </c>
      <c r="D115" s="5" t="s">
        <v>252</v>
      </c>
      <c r="E115" s="5" t="s">
        <v>651</v>
      </c>
      <c r="F115" s="7">
        <v>90320000</v>
      </c>
      <c r="G115" s="5"/>
      <c r="H115" s="7">
        <v>90320000</v>
      </c>
      <c r="I115" s="5"/>
      <c r="J115" s="43">
        <v>3.1E-2</v>
      </c>
      <c r="K115" s="5"/>
      <c r="L115" s="45" t="s">
        <v>652</v>
      </c>
    </row>
    <row r="116" spans="1:12" x14ac:dyDescent="0.25">
      <c r="A116" t="s">
        <v>246</v>
      </c>
      <c r="B116" s="4">
        <v>43646</v>
      </c>
      <c r="C116" s="5" t="s">
        <v>151</v>
      </c>
      <c r="D116" s="5" t="s">
        <v>252</v>
      </c>
      <c r="E116" s="5" t="s">
        <v>654</v>
      </c>
      <c r="F116" s="7">
        <v>84742000</v>
      </c>
      <c r="G116" s="5"/>
      <c r="H116" s="7">
        <v>84742000</v>
      </c>
      <c r="I116" s="5"/>
      <c r="J116" s="43">
        <v>8.4000000000000005E-2</v>
      </c>
      <c r="K116" s="5"/>
      <c r="L116" s="45" t="s">
        <v>655</v>
      </c>
    </row>
    <row r="117" spans="1:12" x14ac:dyDescent="0.25">
      <c r="A117" t="s">
        <v>246</v>
      </c>
      <c r="B117" s="4">
        <v>43646</v>
      </c>
      <c r="C117" s="5" t="s">
        <v>152</v>
      </c>
      <c r="D117" s="5" t="s">
        <v>252</v>
      </c>
      <c r="E117" s="5" t="s">
        <v>657</v>
      </c>
      <c r="F117" s="7">
        <v>95277000</v>
      </c>
      <c r="G117" s="5"/>
      <c r="H117" s="7">
        <v>95277000</v>
      </c>
      <c r="I117" s="5"/>
      <c r="J117" s="43">
        <v>0.05</v>
      </c>
      <c r="K117" s="5"/>
      <c r="L117" s="45" t="s">
        <v>658</v>
      </c>
    </row>
    <row r="118" spans="1:12" x14ac:dyDescent="0.25">
      <c r="A118" t="s">
        <v>246</v>
      </c>
      <c r="B118" s="4">
        <v>43646</v>
      </c>
      <c r="C118" s="5" t="s">
        <v>153</v>
      </c>
      <c r="D118" s="5" t="s">
        <v>252</v>
      </c>
      <c r="E118" s="5" t="s">
        <v>660</v>
      </c>
      <c r="F118" s="7">
        <v>96990000</v>
      </c>
      <c r="G118" s="5"/>
      <c r="H118" s="7">
        <v>96990000</v>
      </c>
      <c r="I118" s="5"/>
      <c r="J118" s="43">
        <v>5.2000000000000005E-2</v>
      </c>
      <c r="K118" s="5"/>
      <c r="L118" s="45" t="s">
        <v>661</v>
      </c>
    </row>
    <row r="119" spans="1:12" x14ac:dyDescent="0.25">
      <c r="A119" t="s">
        <v>246</v>
      </c>
      <c r="B119" s="4">
        <v>43646</v>
      </c>
      <c r="C119" s="5" t="s">
        <v>154</v>
      </c>
      <c r="D119" s="5" t="s">
        <v>252</v>
      </c>
      <c r="E119" s="5" t="s">
        <v>663</v>
      </c>
      <c r="F119" s="7">
        <v>89338000</v>
      </c>
      <c r="G119" s="5"/>
      <c r="H119" s="7">
        <v>89338000</v>
      </c>
      <c r="I119" s="5"/>
      <c r="J119" s="43">
        <v>7.4999999999999997E-2</v>
      </c>
      <c r="K119" s="5"/>
      <c r="L119" s="45" t="s">
        <v>664</v>
      </c>
    </row>
    <row r="120" spans="1:12" x14ac:dyDescent="0.25">
      <c r="A120" t="s">
        <v>246</v>
      </c>
      <c r="B120" s="4">
        <v>43646</v>
      </c>
      <c r="C120" s="5" t="s">
        <v>155</v>
      </c>
      <c r="D120" s="5" t="s">
        <v>252</v>
      </c>
      <c r="E120" s="5" t="s">
        <v>666</v>
      </c>
      <c r="F120" s="7">
        <v>87779000</v>
      </c>
      <c r="G120" s="5"/>
      <c r="H120" s="7">
        <v>87779000</v>
      </c>
      <c r="I120" s="5"/>
      <c r="J120" s="43">
        <v>9.9000000000000005E-2</v>
      </c>
      <c r="K120" s="5"/>
      <c r="L120" s="45" t="s">
        <v>667</v>
      </c>
    </row>
    <row r="121" spans="1:12" x14ac:dyDescent="0.25">
      <c r="A121" t="s">
        <v>246</v>
      </c>
      <c r="B121" s="4">
        <v>43646</v>
      </c>
      <c r="C121" s="5" t="s">
        <v>156</v>
      </c>
      <c r="D121" s="5" t="s">
        <v>252</v>
      </c>
      <c r="E121" s="5" t="s">
        <v>669</v>
      </c>
      <c r="F121" s="7">
        <v>96018000</v>
      </c>
      <c r="G121" s="5"/>
      <c r="H121" s="7">
        <v>96018000</v>
      </c>
      <c r="I121" s="5"/>
      <c r="J121" s="43">
        <v>7.6999999999999999E-2</v>
      </c>
      <c r="K121" s="5"/>
      <c r="L121" s="45" t="s">
        <v>670</v>
      </c>
    </row>
    <row r="122" spans="1:12" x14ac:dyDescent="0.25">
      <c r="A122" t="s">
        <v>246</v>
      </c>
      <c r="B122" s="4">
        <v>43646</v>
      </c>
      <c r="C122" s="5" t="s">
        <v>157</v>
      </c>
      <c r="D122" s="5" t="s">
        <v>252</v>
      </c>
      <c r="E122" s="5" t="s">
        <v>672</v>
      </c>
      <c r="F122" s="7">
        <v>92581000</v>
      </c>
      <c r="G122" s="5"/>
      <c r="H122" s="7">
        <v>92581000</v>
      </c>
      <c r="I122" s="5"/>
      <c r="J122" s="43">
        <v>8.2000000000000003E-2</v>
      </c>
      <c r="K122" s="5"/>
      <c r="L122" s="45" t="s">
        <v>673</v>
      </c>
    </row>
    <row r="123" spans="1:12" x14ac:dyDescent="0.25">
      <c r="A123" t="s">
        <v>246</v>
      </c>
      <c r="B123" s="4">
        <v>43646</v>
      </c>
      <c r="C123" s="5" t="s">
        <v>158</v>
      </c>
      <c r="D123" s="5" t="s">
        <v>252</v>
      </c>
      <c r="E123" s="5" t="s">
        <v>675</v>
      </c>
      <c r="F123" s="7">
        <v>96378000</v>
      </c>
      <c r="G123" s="5"/>
      <c r="H123" s="7">
        <v>96378000</v>
      </c>
      <c r="I123" s="5"/>
      <c r="J123" s="43">
        <v>5.6000000000000001E-2</v>
      </c>
      <c r="K123" s="5"/>
      <c r="L123" s="45" t="s">
        <v>676</v>
      </c>
    </row>
    <row r="124" spans="1:12" x14ac:dyDescent="0.25">
      <c r="A124" t="s">
        <v>246</v>
      </c>
      <c r="B124" s="4">
        <v>43646</v>
      </c>
      <c r="C124" s="5" t="s">
        <v>159</v>
      </c>
      <c r="D124" s="5" t="s">
        <v>252</v>
      </c>
      <c r="E124" s="5" t="s">
        <v>678</v>
      </c>
      <c r="F124" s="7">
        <v>96543000</v>
      </c>
      <c r="G124" s="5"/>
      <c r="H124" s="7">
        <v>96543000</v>
      </c>
      <c r="I124" s="5"/>
      <c r="J124" s="43">
        <v>5.3999999999999999E-2</v>
      </c>
      <c r="K124" s="5"/>
      <c r="L124" s="45" t="s">
        <v>679</v>
      </c>
    </row>
    <row r="125" spans="1:12" x14ac:dyDescent="0.25">
      <c r="A125" t="s">
        <v>246</v>
      </c>
      <c r="B125" s="4">
        <v>43646</v>
      </c>
      <c r="C125" s="5" t="s">
        <v>160</v>
      </c>
      <c r="D125" s="5" t="s">
        <v>252</v>
      </c>
      <c r="E125" s="5" t="s">
        <v>681</v>
      </c>
      <c r="F125" s="7">
        <v>80082000</v>
      </c>
      <c r="G125" s="5"/>
      <c r="H125" s="7">
        <v>80082000</v>
      </c>
      <c r="I125" s="5"/>
      <c r="J125" s="43">
        <v>2.3E-2</v>
      </c>
      <c r="K125" s="5"/>
      <c r="L125" s="45" t="s">
        <v>682</v>
      </c>
    </row>
    <row r="126" spans="1:12" x14ac:dyDescent="0.25">
      <c r="A126" t="s">
        <v>246</v>
      </c>
      <c r="B126" s="4">
        <v>43646</v>
      </c>
      <c r="C126" s="5" t="s">
        <v>161</v>
      </c>
      <c r="D126" s="5" t="s">
        <v>252</v>
      </c>
      <c r="E126" s="5" t="s">
        <v>684</v>
      </c>
      <c r="F126" s="7">
        <v>84067000</v>
      </c>
      <c r="G126" s="5"/>
      <c r="H126" s="7">
        <v>84067000</v>
      </c>
      <c r="I126" s="5"/>
      <c r="J126" s="43">
        <v>2.1000000000000001E-2</v>
      </c>
      <c r="K126" s="5"/>
      <c r="L126" s="45" t="s">
        <v>685</v>
      </c>
    </row>
    <row r="127" spans="1:12" x14ac:dyDescent="0.25">
      <c r="A127" t="s">
        <v>246</v>
      </c>
      <c r="B127" s="4">
        <v>43646</v>
      </c>
      <c r="C127" s="5" t="s">
        <v>162</v>
      </c>
      <c r="D127" s="5" t="s">
        <v>252</v>
      </c>
      <c r="E127" s="5" t="s">
        <v>687</v>
      </c>
      <c r="F127" s="7">
        <v>87234000</v>
      </c>
      <c r="G127" s="5"/>
      <c r="H127" s="7">
        <v>87234000</v>
      </c>
      <c r="I127" s="5"/>
      <c r="J127" s="43">
        <v>1.4E-2</v>
      </c>
      <c r="K127" s="5"/>
      <c r="L127" s="45" t="s">
        <v>688</v>
      </c>
    </row>
    <row r="128" spans="1:12" x14ac:dyDescent="0.25">
      <c r="A128" t="s">
        <v>246</v>
      </c>
      <c r="B128" s="4">
        <v>43646</v>
      </c>
      <c r="C128" s="5" t="s">
        <v>163</v>
      </c>
      <c r="D128" s="5" t="s">
        <v>252</v>
      </c>
      <c r="E128" s="5" t="s">
        <v>690</v>
      </c>
      <c r="F128" s="7">
        <v>89063000</v>
      </c>
      <c r="G128" s="5"/>
      <c r="H128" s="7">
        <v>89063000</v>
      </c>
      <c r="I128" s="5"/>
      <c r="J128" s="43">
        <v>0.02</v>
      </c>
      <c r="K128" s="5"/>
      <c r="L128" s="45" t="s">
        <v>691</v>
      </c>
    </row>
    <row r="129" spans="1:12" x14ac:dyDescent="0.25">
      <c r="A129" t="s">
        <v>246</v>
      </c>
      <c r="B129" s="4">
        <v>43646</v>
      </c>
      <c r="C129" s="5" t="s">
        <v>164</v>
      </c>
      <c r="D129" s="5" t="s">
        <v>252</v>
      </c>
      <c r="E129" s="5" t="s">
        <v>693</v>
      </c>
      <c r="F129" s="7">
        <v>95177000</v>
      </c>
      <c r="G129" s="5"/>
      <c r="H129" s="7">
        <v>95177000</v>
      </c>
      <c r="I129" s="5"/>
      <c r="J129" s="43">
        <v>2.9000000000000001E-2</v>
      </c>
      <c r="K129" s="5"/>
      <c r="L129" s="45" t="s">
        <v>694</v>
      </c>
    </row>
    <row r="130" spans="1:12" x14ac:dyDescent="0.25">
      <c r="A130" t="s">
        <v>246</v>
      </c>
      <c r="B130" s="4">
        <v>43646</v>
      </c>
      <c r="C130" s="5" t="s">
        <v>165</v>
      </c>
      <c r="D130" s="5" t="s">
        <v>252</v>
      </c>
      <c r="E130" s="5" t="s">
        <v>696</v>
      </c>
      <c r="F130" s="7">
        <v>97684000</v>
      </c>
      <c r="G130" s="5"/>
      <c r="H130" s="7">
        <v>97684000</v>
      </c>
      <c r="I130" s="5"/>
      <c r="J130" s="43">
        <v>2.5000000000000001E-2</v>
      </c>
      <c r="K130" s="5"/>
      <c r="L130" s="45" t="s">
        <v>697</v>
      </c>
    </row>
    <row r="131" spans="1:12" x14ac:dyDescent="0.25">
      <c r="A131" t="s">
        <v>246</v>
      </c>
      <c r="B131" s="4">
        <v>43646</v>
      </c>
      <c r="C131" s="5" t="s">
        <v>166</v>
      </c>
      <c r="D131" s="5" t="s">
        <v>252</v>
      </c>
      <c r="E131" s="5" t="s">
        <v>699</v>
      </c>
      <c r="F131" s="7">
        <v>81855000</v>
      </c>
      <c r="G131" s="5"/>
      <c r="H131" s="7">
        <v>81855000</v>
      </c>
      <c r="I131" s="5"/>
      <c r="J131" s="43">
        <v>1.4E-2</v>
      </c>
      <c r="K131" s="5"/>
      <c r="L131" s="45" t="s">
        <v>700</v>
      </c>
    </row>
    <row r="132" spans="1:12" x14ac:dyDescent="0.25">
      <c r="A132" t="s">
        <v>246</v>
      </c>
      <c r="B132" s="4">
        <v>43646</v>
      </c>
      <c r="C132" s="5" t="s">
        <v>167</v>
      </c>
      <c r="D132" s="5" t="s">
        <v>252</v>
      </c>
      <c r="E132" s="5" t="s">
        <v>702</v>
      </c>
      <c r="F132" s="7">
        <v>96925000</v>
      </c>
      <c r="G132" s="5"/>
      <c r="H132" s="7">
        <v>96925000</v>
      </c>
      <c r="I132" s="5"/>
      <c r="J132" s="43">
        <v>1.7000000000000001E-2</v>
      </c>
      <c r="K132" s="5"/>
      <c r="L132" s="45" t="s">
        <v>703</v>
      </c>
    </row>
    <row r="133" spans="1:12" x14ac:dyDescent="0.25">
      <c r="A133" t="s">
        <v>246</v>
      </c>
      <c r="B133" s="4">
        <v>43646</v>
      </c>
      <c r="C133" s="5" t="s">
        <v>168</v>
      </c>
      <c r="D133" s="5" t="s">
        <v>252</v>
      </c>
      <c r="E133" s="5" t="s">
        <v>705</v>
      </c>
      <c r="F133" s="7">
        <v>98528000</v>
      </c>
      <c r="G133" s="5"/>
      <c r="H133" s="7">
        <v>98528000</v>
      </c>
      <c r="I133" s="5"/>
      <c r="J133" s="43">
        <v>1.4E-2</v>
      </c>
      <c r="K133" s="5"/>
      <c r="L133" s="45" t="s">
        <v>706</v>
      </c>
    </row>
    <row r="134" spans="1:12" x14ac:dyDescent="0.25">
      <c r="A134" t="s">
        <v>246</v>
      </c>
      <c r="B134" s="4">
        <v>43646</v>
      </c>
      <c r="C134" s="5" t="s">
        <v>169</v>
      </c>
      <c r="D134" s="5" t="s">
        <v>252</v>
      </c>
      <c r="E134" s="5" t="s">
        <v>708</v>
      </c>
      <c r="F134" s="7">
        <v>94473000</v>
      </c>
      <c r="G134" s="5"/>
      <c r="H134" s="7">
        <v>94473000</v>
      </c>
      <c r="I134" s="5"/>
      <c r="J134" s="43">
        <v>1.7000000000000001E-2</v>
      </c>
      <c r="K134" s="5"/>
      <c r="L134" s="45" t="s">
        <v>709</v>
      </c>
    </row>
    <row r="135" spans="1:12" x14ac:dyDescent="0.25">
      <c r="A135" t="s">
        <v>246</v>
      </c>
      <c r="B135" s="4">
        <v>43646</v>
      </c>
      <c r="C135" s="5" t="s">
        <v>170</v>
      </c>
      <c r="D135" s="5" t="s">
        <v>252</v>
      </c>
      <c r="E135" s="5" t="s">
        <v>711</v>
      </c>
      <c r="F135" s="7">
        <v>87341000</v>
      </c>
      <c r="G135" s="5"/>
      <c r="H135" s="7">
        <v>87341000</v>
      </c>
      <c r="I135" s="5"/>
      <c r="J135" s="43">
        <v>2.1000000000000001E-2</v>
      </c>
      <c r="K135" s="5"/>
      <c r="L135" s="45" t="s">
        <v>712</v>
      </c>
    </row>
    <row r="136" spans="1:12" x14ac:dyDescent="0.25">
      <c r="A136" t="s">
        <v>246</v>
      </c>
      <c r="B136" s="4">
        <v>43646</v>
      </c>
      <c r="C136" s="5" t="s">
        <v>171</v>
      </c>
      <c r="D136" s="5" t="s">
        <v>252</v>
      </c>
      <c r="E136" s="5" t="s">
        <v>714</v>
      </c>
      <c r="F136" s="7">
        <v>82368000</v>
      </c>
      <c r="G136" s="5"/>
      <c r="H136" s="7">
        <v>82368000</v>
      </c>
      <c r="I136" s="5"/>
      <c r="J136" s="43">
        <v>2.1999999999999999E-2</v>
      </c>
      <c r="K136" s="5"/>
      <c r="L136" s="45" t="s">
        <v>715</v>
      </c>
    </row>
    <row r="137" spans="1:12" x14ac:dyDescent="0.25">
      <c r="A137" t="s">
        <v>246</v>
      </c>
      <c r="B137" s="4">
        <v>43646</v>
      </c>
      <c r="C137" s="5" t="s">
        <v>172</v>
      </c>
      <c r="D137" s="5" t="s">
        <v>252</v>
      </c>
      <c r="E137" s="5" t="s">
        <v>717</v>
      </c>
      <c r="F137" s="7">
        <v>93330000</v>
      </c>
      <c r="G137" s="5"/>
      <c r="H137" s="7">
        <v>93330000</v>
      </c>
      <c r="I137" s="5"/>
      <c r="J137" s="43">
        <v>0.01</v>
      </c>
      <c r="K137" s="5"/>
      <c r="L137" s="45" t="s">
        <v>718</v>
      </c>
    </row>
    <row r="138" spans="1:12" x14ac:dyDescent="0.25">
      <c r="A138" t="s">
        <v>246</v>
      </c>
      <c r="B138" s="4">
        <v>43646</v>
      </c>
      <c r="C138" s="5" t="s">
        <v>173</v>
      </c>
      <c r="D138" s="5" t="s">
        <v>252</v>
      </c>
      <c r="E138" s="5" t="s">
        <v>720</v>
      </c>
      <c r="F138" s="7">
        <v>91139000</v>
      </c>
      <c r="G138" s="5"/>
      <c r="H138" s="7">
        <v>91139000</v>
      </c>
      <c r="I138" s="5"/>
      <c r="J138" s="43">
        <v>2.6000000000000002E-2</v>
      </c>
      <c r="K138" s="5"/>
      <c r="L138" s="45" t="s">
        <v>721</v>
      </c>
    </row>
    <row r="139" spans="1:12" x14ac:dyDescent="0.25">
      <c r="A139" t="s">
        <v>246</v>
      </c>
      <c r="B139" s="4">
        <v>43646</v>
      </c>
      <c r="C139" s="5" t="s">
        <v>174</v>
      </c>
      <c r="D139" s="5" t="s">
        <v>252</v>
      </c>
      <c r="E139" s="5" t="s">
        <v>723</v>
      </c>
      <c r="F139" s="7">
        <v>86852000</v>
      </c>
      <c r="G139" s="5"/>
      <c r="H139" s="7">
        <v>86852000</v>
      </c>
      <c r="I139" s="5"/>
      <c r="J139" s="43">
        <v>7.2999999999999995E-2</v>
      </c>
      <c r="K139" s="5"/>
      <c r="L139" s="45" t="s">
        <v>724</v>
      </c>
    </row>
    <row r="140" spans="1:12" x14ac:dyDescent="0.25">
      <c r="A140" t="s">
        <v>246</v>
      </c>
      <c r="B140" s="4">
        <v>43646</v>
      </c>
      <c r="C140" s="5" t="s">
        <v>175</v>
      </c>
      <c r="D140" s="5" t="s">
        <v>252</v>
      </c>
      <c r="E140" s="5" t="s">
        <v>726</v>
      </c>
      <c r="F140" s="7">
        <v>93272000</v>
      </c>
      <c r="G140" s="5"/>
      <c r="H140" s="7">
        <v>93272000</v>
      </c>
      <c r="I140" s="5"/>
      <c r="J140" s="43">
        <v>8.7000000000000008E-2</v>
      </c>
      <c r="K140" s="5"/>
      <c r="L140" s="45" t="s">
        <v>727</v>
      </c>
    </row>
    <row r="141" spans="1:12" x14ac:dyDescent="0.25">
      <c r="A141" t="s">
        <v>246</v>
      </c>
      <c r="B141" s="4">
        <v>43646</v>
      </c>
      <c r="C141" s="5" t="s">
        <v>176</v>
      </c>
      <c r="D141" s="5" t="s">
        <v>252</v>
      </c>
      <c r="E141" s="5" t="s">
        <v>729</v>
      </c>
      <c r="F141" s="7">
        <v>84442000</v>
      </c>
      <c r="G141" s="5"/>
      <c r="H141" s="7">
        <v>84442000</v>
      </c>
      <c r="I141" s="5"/>
      <c r="J141" s="43">
        <v>9.5000000000000001E-2</v>
      </c>
      <c r="K141" s="5"/>
      <c r="L141" s="45" t="s">
        <v>730</v>
      </c>
    </row>
    <row r="142" spans="1:12" x14ac:dyDescent="0.25">
      <c r="A142" t="s">
        <v>246</v>
      </c>
      <c r="B142" s="4">
        <v>43646</v>
      </c>
      <c r="C142" s="5" t="s">
        <v>177</v>
      </c>
      <c r="D142" s="5" t="s">
        <v>252</v>
      </c>
      <c r="E142" s="5" t="s">
        <v>732</v>
      </c>
      <c r="F142" s="7">
        <v>86595000</v>
      </c>
      <c r="G142" s="5"/>
      <c r="H142" s="7">
        <v>86595000</v>
      </c>
      <c r="I142" s="5"/>
      <c r="J142" s="43">
        <v>6.8000000000000005E-2</v>
      </c>
      <c r="K142" s="5"/>
      <c r="L142" s="45" t="s">
        <v>733</v>
      </c>
    </row>
    <row r="143" spans="1:12" x14ac:dyDescent="0.25">
      <c r="A143" t="s">
        <v>246</v>
      </c>
      <c r="B143" s="4">
        <v>43646</v>
      </c>
      <c r="C143" s="5" t="s">
        <v>178</v>
      </c>
      <c r="D143" s="5" t="s">
        <v>252</v>
      </c>
      <c r="E143" s="5" t="s">
        <v>735</v>
      </c>
      <c r="F143" s="7">
        <v>92524000</v>
      </c>
      <c r="G143" s="5"/>
      <c r="H143" s="7">
        <v>92524000</v>
      </c>
      <c r="I143" s="5"/>
      <c r="J143" s="43">
        <v>3.9E-2</v>
      </c>
      <c r="K143" s="5"/>
      <c r="L143" s="45" t="s">
        <v>736</v>
      </c>
    </row>
    <row r="144" spans="1:12" x14ac:dyDescent="0.25">
      <c r="A144" t="s">
        <v>246</v>
      </c>
      <c r="B144" s="4">
        <v>43646</v>
      </c>
      <c r="C144" s="5" t="s">
        <v>179</v>
      </c>
      <c r="D144" s="5" t="s">
        <v>252</v>
      </c>
      <c r="E144" s="5" t="s">
        <v>738</v>
      </c>
      <c r="F144" s="7">
        <v>83569000</v>
      </c>
      <c r="G144" s="5"/>
      <c r="H144" s="7">
        <v>83569000</v>
      </c>
      <c r="I144" s="5"/>
      <c r="J144" s="43">
        <v>4.1000000000000002E-2</v>
      </c>
      <c r="K144" s="5"/>
      <c r="L144" s="45" t="s">
        <v>739</v>
      </c>
    </row>
    <row r="145" spans="1:12" x14ac:dyDescent="0.25">
      <c r="A145" t="s">
        <v>246</v>
      </c>
      <c r="B145" s="4">
        <v>43646</v>
      </c>
      <c r="C145" s="5" t="s">
        <v>180</v>
      </c>
      <c r="D145" s="5" t="s">
        <v>252</v>
      </c>
      <c r="E145" s="5" t="s">
        <v>741</v>
      </c>
      <c r="F145" s="7">
        <v>87143000</v>
      </c>
      <c r="G145" s="5"/>
      <c r="H145" s="7">
        <v>87143000</v>
      </c>
      <c r="I145" s="5"/>
      <c r="J145" s="43">
        <v>7.8E-2</v>
      </c>
      <c r="K145" s="5"/>
      <c r="L145" s="45" t="s">
        <v>742</v>
      </c>
    </row>
    <row r="146" spans="1:12" x14ac:dyDescent="0.25">
      <c r="A146" t="s">
        <v>246</v>
      </c>
      <c r="B146" s="4">
        <v>43646</v>
      </c>
      <c r="C146" s="5" t="s">
        <v>181</v>
      </c>
      <c r="D146" s="5" t="s">
        <v>252</v>
      </c>
      <c r="E146" s="5" t="s">
        <v>744</v>
      </c>
      <c r="F146" s="7">
        <v>81806000</v>
      </c>
      <c r="G146" s="5"/>
      <c r="H146" s="7">
        <v>81806000</v>
      </c>
      <c r="I146" s="5"/>
      <c r="J146" s="43">
        <v>9.4E-2</v>
      </c>
      <c r="K146" s="5"/>
      <c r="L146" s="45" t="s">
        <v>745</v>
      </c>
    </row>
    <row r="147" spans="1:12" x14ac:dyDescent="0.25">
      <c r="A147" t="s">
        <v>246</v>
      </c>
      <c r="B147" s="4">
        <v>43646</v>
      </c>
      <c r="C147" s="5" t="s">
        <v>182</v>
      </c>
      <c r="D147" s="5" t="s">
        <v>252</v>
      </c>
      <c r="E147" s="5" t="s">
        <v>747</v>
      </c>
      <c r="F147" s="7">
        <v>98099000</v>
      </c>
      <c r="G147" s="5"/>
      <c r="H147" s="7">
        <v>98099000</v>
      </c>
      <c r="I147" s="5"/>
      <c r="J147" s="43">
        <v>3.5000000000000003E-2</v>
      </c>
      <c r="K147" s="5"/>
      <c r="L147" s="45" t="s">
        <v>748</v>
      </c>
    </row>
    <row r="148" spans="1:12" x14ac:dyDescent="0.25">
      <c r="A148" t="s">
        <v>246</v>
      </c>
      <c r="B148" s="4">
        <v>43646</v>
      </c>
      <c r="C148" s="5" t="s">
        <v>183</v>
      </c>
      <c r="D148" s="5" t="s">
        <v>252</v>
      </c>
      <c r="E148" s="5" t="s">
        <v>750</v>
      </c>
      <c r="F148" s="7">
        <v>89702000</v>
      </c>
      <c r="G148" s="5"/>
      <c r="H148" s="7">
        <v>89702000</v>
      </c>
      <c r="I148" s="5"/>
      <c r="J148" s="43">
        <v>5.5E-2</v>
      </c>
      <c r="K148" s="5"/>
      <c r="L148" s="45" t="s">
        <v>751</v>
      </c>
    </row>
    <row r="149" spans="1:12" x14ac:dyDescent="0.25">
      <c r="A149" t="s">
        <v>246</v>
      </c>
      <c r="B149" s="4">
        <v>43646</v>
      </c>
      <c r="C149" s="5" t="s">
        <v>184</v>
      </c>
      <c r="D149" s="5" t="s">
        <v>252</v>
      </c>
      <c r="E149" s="5" t="s">
        <v>753</v>
      </c>
      <c r="F149" s="7">
        <v>99564000</v>
      </c>
      <c r="G149" s="5"/>
      <c r="H149" s="7">
        <v>99564000</v>
      </c>
      <c r="I149" s="5"/>
      <c r="J149" s="43">
        <v>0.04</v>
      </c>
      <c r="K149" s="5"/>
      <c r="L149" s="45" t="s">
        <v>754</v>
      </c>
    </row>
    <row r="150" spans="1:12" x14ac:dyDescent="0.25">
      <c r="A150" t="s">
        <v>246</v>
      </c>
      <c r="B150" s="4">
        <v>43646</v>
      </c>
      <c r="C150" s="5" t="s">
        <v>185</v>
      </c>
      <c r="D150" s="5" t="s">
        <v>252</v>
      </c>
      <c r="E150" s="5" t="s">
        <v>756</v>
      </c>
      <c r="F150" s="7">
        <v>80624000</v>
      </c>
      <c r="G150" s="5"/>
      <c r="H150" s="7">
        <v>80624000</v>
      </c>
      <c r="I150" s="5"/>
      <c r="J150" s="43">
        <v>4.2000000000000003E-2</v>
      </c>
      <c r="K150" s="5"/>
      <c r="L150" s="45" t="s">
        <v>757</v>
      </c>
    </row>
    <row r="151" spans="1:12" x14ac:dyDescent="0.25">
      <c r="A151" t="s">
        <v>246</v>
      </c>
      <c r="B151" s="4">
        <v>43646</v>
      </c>
      <c r="C151" s="5" t="s">
        <v>186</v>
      </c>
      <c r="D151" s="5" t="s">
        <v>252</v>
      </c>
      <c r="E151" s="5" t="s">
        <v>759</v>
      </c>
      <c r="F151" s="7">
        <v>96425000</v>
      </c>
      <c r="G151" s="5"/>
      <c r="H151" s="7">
        <v>96425000</v>
      </c>
      <c r="I151" s="5"/>
      <c r="J151" s="43">
        <v>0.02</v>
      </c>
      <c r="K151" s="5"/>
      <c r="L151" s="45" t="s">
        <v>760</v>
      </c>
    </row>
    <row r="152" spans="1:12" x14ac:dyDescent="0.25">
      <c r="A152" t="s">
        <v>246</v>
      </c>
      <c r="B152" s="4">
        <v>43646</v>
      </c>
      <c r="C152" s="5" t="s">
        <v>187</v>
      </c>
      <c r="D152" s="5" t="s">
        <v>252</v>
      </c>
      <c r="E152" s="5" t="s">
        <v>762</v>
      </c>
      <c r="F152" s="7">
        <v>88516000</v>
      </c>
      <c r="G152" s="5"/>
      <c r="H152" s="7">
        <v>88516000</v>
      </c>
      <c r="I152" s="5"/>
      <c r="J152" s="43">
        <v>1.7000000000000001E-2</v>
      </c>
      <c r="K152" s="5"/>
      <c r="L152" s="45" t="s">
        <v>763</v>
      </c>
    </row>
    <row r="153" spans="1:12" x14ac:dyDescent="0.25">
      <c r="A153" t="s">
        <v>246</v>
      </c>
      <c r="B153" s="4">
        <v>43646</v>
      </c>
      <c r="C153" s="5" t="s">
        <v>188</v>
      </c>
      <c r="D153" s="5" t="s">
        <v>252</v>
      </c>
      <c r="E153" s="5" t="s">
        <v>765</v>
      </c>
      <c r="F153" s="7">
        <v>89845000</v>
      </c>
      <c r="G153" s="5"/>
      <c r="H153" s="7">
        <v>89845000</v>
      </c>
      <c r="I153" s="5"/>
      <c r="J153" s="43">
        <v>1.8000000000000002E-2</v>
      </c>
      <c r="K153" s="5"/>
      <c r="L153" s="45" t="s">
        <v>766</v>
      </c>
    </row>
    <row r="154" spans="1:12" x14ac:dyDescent="0.25">
      <c r="A154" t="s">
        <v>246</v>
      </c>
      <c r="B154" s="4">
        <v>43646</v>
      </c>
      <c r="C154" s="5" t="s">
        <v>189</v>
      </c>
      <c r="D154" s="5" t="s">
        <v>252</v>
      </c>
      <c r="E154" s="5" t="s">
        <v>768</v>
      </c>
      <c r="F154" s="7">
        <v>96803000</v>
      </c>
      <c r="G154" s="5"/>
      <c r="H154" s="7">
        <v>96803000</v>
      </c>
      <c r="I154" s="5"/>
      <c r="J154" s="43">
        <v>2.3E-2</v>
      </c>
      <c r="K154" s="5"/>
      <c r="L154" s="45" t="s">
        <v>769</v>
      </c>
    </row>
    <row r="155" spans="1:12" x14ac:dyDescent="0.25">
      <c r="A155" t="s">
        <v>246</v>
      </c>
      <c r="B155" s="4">
        <v>43646</v>
      </c>
      <c r="C155" s="5" t="s">
        <v>190</v>
      </c>
      <c r="D155" s="5" t="s">
        <v>252</v>
      </c>
      <c r="E155" s="5" t="s">
        <v>771</v>
      </c>
      <c r="F155" s="7">
        <v>88656000</v>
      </c>
      <c r="G155" s="5"/>
      <c r="H155" s="7">
        <v>88656000</v>
      </c>
      <c r="I155" s="5"/>
      <c r="J155" s="43">
        <v>1.4E-2</v>
      </c>
      <c r="K155" s="5"/>
      <c r="L155" s="45" t="s">
        <v>772</v>
      </c>
    </row>
    <row r="156" spans="1:12" x14ac:dyDescent="0.25">
      <c r="A156" t="s">
        <v>246</v>
      </c>
      <c r="B156" s="4">
        <v>43646</v>
      </c>
      <c r="C156" s="5" t="s">
        <v>191</v>
      </c>
      <c r="D156" s="5" t="s">
        <v>252</v>
      </c>
      <c r="E156" s="5" t="s">
        <v>774</v>
      </c>
      <c r="F156" s="7">
        <v>85568000</v>
      </c>
      <c r="G156" s="5"/>
      <c r="H156" s="7">
        <v>85568000</v>
      </c>
      <c r="I156" s="5"/>
      <c r="J156" s="43">
        <v>1.0999999999999999E-2</v>
      </c>
      <c r="K156" s="5"/>
      <c r="L156" s="45" t="s">
        <v>775</v>
      </c>
    </row>
    <row r="157" spans="1:12" x14ac:dyDescent="0.25">
      <c r="A157" t="s">
        <v>246</v>
      </c>
      <c r="B157" s="4">
        <v>43646</v>
      </c>
      <c r="C157" s="5" t="s">
        <v>192</v>
      </c>
      <c r="D157" s="5" t="s">
        <v>252</v>
      </c>
      <c r="E157" s="5" t="s">
        <v>777</v>
      </c>
      <c r="F157" s="7">
        <v>89911000</v>
      </c>
      <c r="G157" s="5"/>
      <c r="H157" s="7">
        <v>89911000</v>
      </c>
      <c r="I157" s="5"/>
      <c r="J157" s="43">
        <v>1.4E-2</v>
      </c>
      <c r="K157" s="5"/>
      <c r="L157" s="45" t="s">
        <v>778</v>
      </c>
    </row>
    <row r="158" spans="1:12" x14ac:dyDescent="0.25">
      <c r="A158" t="s">
        <v>246</v>
      </c>
      <c r="B158" s="4">
        <v>43646</v>
      </c>
      <c r="C158" s="5" t="s">
        <v>193</v>
      </c>
      <c r="D158" s="5" t="s">
        <v>252</v>
      </c>
      <c r="E158" s="5" t="s">
        <v>780</v>
      </c>
      <c r="F158" s="7">
        <v>91999000</v>
      </c>
      <c r="G158" s="5"/>
      <c r="H158" s="7">
        <v>91999000</v>
      </c>
      <c r="I158" s="5"/>
      <c r="J158" s="43">
        <v>2.8000000000000001E-2</v>
      </c>
      <c r="K158" s="5"/>
      <c r="L158" s="45" t="s">
        <v>781</v>
      </c>
    </row>
    <row r="159" spans="1:12" x14ac:dyDescent="0.25">
      <c r="A159" t="s">
        <v>246</v>
      </c>
      <c r="B159" s="4">
        <v>43646</v>
      </c>
      <c r="C159" s="5" t="s">
        <v>194</v>
      </c>
      <c r="D159" s="5" t="s">
        <v>252</v>
      </c>
      <c r="E159" s="5" t="s">
        <v>783</v>
      </c>
      <c r="F159" s="7">
        <v>80079000</v>
      </c>
      <c r="G159" s="5"/>
      <c r="H159" s="7">
        <v>80079000</v>
      </c>
      <c r="I159" s="5"/>
      <c r="J159" s="43">
        <v>0.02</v>
      </c>
      <c r="K159" s="5"/>
      <c r="L159" s="45" t="s">
        <v>784</v>
      </c>
    </row>
    <row r="160" spans="1:12" x14ac:dyDescent="0.25">
      <c r="A160" t="s">
        <v>246</v>
      </c>
      <c r="B160" s="4">
        <v>43646</v>
      </c>
      <c r="C160" s="5" t="s">
        <v>195</v>
      </c>
      <c r="D160" s="5" t="s">
        <v>252</v>
      </c>
      <c r="E160" s="5" t="s">
        <v>786</v>
      </c>
      <c r="F160" s="7">
        <v>89399000</v>
      </c>
      <c r="G160" s="5"/>
      <c r="H160" s="7">
        <v>89399000</v>
      </c>
      <c r="I160" s="5"/>
      <c r="J160" s="43">
        <v>1.3000000000000001E-2</v>
      </c>
      <c r="K160" s="5"/>
      <c r="L160" s="45" t="s">
        <v>787</v>
      </c>
    </row>
    <row r="161" spans="1:12" x14ac:dyDescent="0.25">
      <c r="A161" t="s">
        <v>246</v>
      </c>
      <c r="B161" s="4">
        <v>43646</v>
      </c>
      <c r="C161" s="5" t="s">
        <v>196</v>
      </c>
      <c r="D161" s="5" t="s">
        <v>252</v>
      </c>
      <c r="E161" s="5" t="s">
        <v>789</v>
      </c>
      <c r="F161" s="7">
        <v>89988000</v>
      </c>
      <c r="G161" s="5"/>
      <c r="H161" s="7">
        <v>89988000</v>
      </c>
      <c r="I161" s="5"/>
      <c r="J161" s="43">
        <v>2.6000000000000002E-2</v>
      </c>
      <c r="K161" s="5"/>
      <c r="L161" s="45" t="s">
        <v>790</v>
      </c>
    </row>
    <row r="162" spans="1:12" x14ac:dyDescent="0.25">
      <c r="A162" t="s">
        <v>246</v>
      </c>
      <c r="B162" s="4">
        <v>43646</v>
      </c>
      <c r="C162" s="5" t="s">
        <v>197</v>
      </c>
      <c r="D162" s="5" t="s">
        <v>252</v>
      </c>
      <c r="E162" s="5" t="s">
        <v>792</v>
      </c>
      <c r="F162" s="7">
        <v>82576000</v>
      </c>
      <c r="G162" s="5"/>
      <c r="H162" s="7">
        <v>82576000</v>
      </c>
      <c r="I162" s="5"/>
      <c r="J162" s="43">
        <v>2.9000000000000001E-2</v>
      </c>
      <c r="K162" s="5"/>
      <c r="L162" s="45" t="s">
        <v>793</v>
      </c>
    </row>
    <row r="163" spans="1:12" x14ac:dyDescent="0.25">
      <c r="A163" t="s">
        <v>246</v>
      </c>
      <c r="B163" s="4">
        <v>43646</v>
      </c>
      <c r="C163" s="5" t="s">
        <v>198</v>
      </c>
      <c r="D163" s="5" t="s">
        <v>252</v>
      </c>
      <c r="E163" s="5" t="s">
        <v>795</v>
      </c>
      <c r="F163" s="7">
        <v>96914000</v>
      </c>
      <c r="G163" s="5"/>
      <c r="H163" s="7">
        <v>96914000</v>
      </c>
      <c r="I163" s="5"/>
      <c r="J163" s="43">
        <v>1.9E-2</v>
      </c>
      <c r="K163" s="5"/>
      <c r="L163" s="45" t="s">
        <v>796</v>
      </c>
    </row>
    <row r="164" spans="1:12" x14ac:dyDescent="0.25">
      <c r="A164" t="s">
        <v>246</v>
      </c>
      <c r="B164" s="4">
        <v>43646</v>
      </c>
      <c r="C164" s="5" t="s">
        <v>199</v>
      </c>
      <c r="D164" s="5" t="s">
        <v>252</v>
      </c>
      <c r="E164" s="5" t="s">
        <v>798</v>
      </c>
      <c r="F164" s="7">
        <v>90350000</v>
      </c>
      <c r="G164" s="5"/>
      <c r="H164" s="7">
        <v>90350000</v>
      </c>
      <c r="I164" s="5"/>
      <c r="J164" s="43">
        <v>2.6000000000000002E-2</v>
      </c>
      <c r="K164" s="5"/>
      <c r="L164" s="45" t="s">
        <v>799</v>
      </c>
    </row>
    <row r="165" spans="1:12" x14ac:dyDescent="0.25">
      <c r="A165" t="s">
        <v>246</v>
      </c>
      <c r="B165" s="4">
        <v>43646</v>
      </c>
      <c r="C165" s="5" t="s">
        <v>200</v>
      </c>
      <c r="D165" s="5" t="s">
        <v>252</v>
      </c>
      <c r="E165" s="5" t="s">
        <v>801</v>
      </c>
      <c r="F165" s="7">
        <v>80268000</v>
      </c>
      <c r="G165" s="5"/>
      <c r="H165" s="7">
        <v>80268000</v>
      </c>
      <c r="I165" s="5"/>
      <c r="J165" s="43">
        <v>0.05</v>
      </c>
      <c r="K165" s="5"/>
      <c r="L165" s="45" t="s">
        <v>802</v>
      </c>
    </row>
    <row r="166" spans="1:12" x14ac:dyDescent="0.25">
      <c r="A166" t="s">
        <v>246</v>
      </c>
      <c r="B166" s="4">
        <v>43646</v>
      </c>
      <c r="C166" s="5" t="s">
        <v>201</v>
      </c>
      <c r="D166" s="5" t="s">
        <v>252</v>
      </c>
      <c r="E166" s="5" t="s">
        <v>804</v>
      </c>
      <c r="F166" s="7">
        <v>86309000</v>
      </c>
      <c r="G166" s="5"/>
      <c r="H166" s="7">
        <v>86309000</v>
      </c>
      <c r="I166" s="5"/>
      <c r="J166" s="43">
        <v>4.5999999999999999E-2</v>
      </c>
      <c r="K166" s="5"/>
      <c r="L166" s="45" t="s">
        <v>805</v>
      </c>
    </row>
    <row r="167" spans="1:12" x14ac:dyDescent="0.25">
      <c r="A167" t="s">
        <v>246</v>
      </c>
      <c r="B167" s="4">
        <v>43646</v>
      </c>
      <c r="C167" s="5" t="s">
        <v>202</v>
      </c>
      <c r="D167" s="5" t="s">
        <v>252</v>
      </c>
      <c r="E167" s="5" t="s">
        <v>807</v>
      </c>
      <c r="F167" s="7">
        <v>84826000</v>
      </c>
      <c r="G167" s="5"/>
      <c r="H167" s="7">
        <v>84826000</v>
      </c>
      <c r="I167" s="5"/>
      <c r="J167" s="43">
        <v>7.3999999999999996E-2</v>
      </c>
      <c r="K167" s="5"/>
      <c r="L167" s="45" t="s">
        <v>808</v>
      </c>
    </row>
    <row r="168" spans="1:12" x14ac:dyDescent="0.25">
      <c r="A168" t="s">
        <v>246</v>
      </c>
      <c r="B168" s="4">
        <v>43646</v>
      </c>
      <c r="C168" s="5" t="s">
        <v>203</v>
      </c>
      <c r="D168" s="5" t="s">
        <v>252</v>
      </c>
      <c r="E168" s="5" t="s">
        <v>810</v>
      </c>
      <c r="F168" s="7">
        <v>80034000</v>
      </c>
      <c r="G168" s="5"/>
      <c r="H168" s="7">
        <v>80034000</v>
      </c>
      <c r="I168" s="5"/>
      <c r="J168" s="43">
        <v>0.06</v>
      </c>
      <c r="K168" s="5"/>
      <c r="L168" s="45" t="s">
        <v>811</v>
      </c>
    </row>
    <row r="169" spans="1:12" x14ac:dyDescent="0.25">
      <c r="A169" t="s">
        <v>246</v>
      </c>
      <c r="B169" s="4">
        <v>43646</v>
      </c>
      <c r="C169" s="5" t="s">
        <v>204</v>
      </c>
      <c r="D169" s="5" t="s">
        <v>252</v>
      </c>
      <c r="E169" s="5" t="s">
        <v>813</v>
      </c>
      <c r="F169" s="7">
        <v>94173000</v>
      </c>
      <c r="G169" s="5"/>
      <c r="H169" s="7">
        <v>94173000</v>
      </c>
      <c r="I169" s="5"/>
      <c r="J169" s="43">
        <v>0.09</v>
      </c>
      <c r="K169" s="5"/>
      <c r="L169" s="45" t="s">
        <v>814</v>
      </c>
    </row>
    <row r="170" spans="1:12" x14ac:dyDescent="0.25">
      <c r="A170" t="s">
        <v>246</v>
      </c>
      <c r="B170" s="4">
        <v>43646</v>
      </c>
      <c r="C170" s="5" t="s">
        <v>205</v>
      </c>
      <c r="D170" s="5" t="s">
        <v>252</v>
      </c>
      <c r="E170" s="5" t="s">
        <v>816</v>
      </c>
      <c r="F170" s="7">
        <v>80682000</v>
      </c>
      <c r="G170" s="5"/>
      <c r="H170" s="7">
        <v>80682000</v>
      </c>
      <c r="I170" s="5"/>
      <c r="J170" s="43">
        <v>8.3000000000000004E-2</v>
      </c>
      <c r="K170" s="5"/>
      <c r="L170" s="45" t="s">
        <v>817</v>
      </c>
    </row>
    <row r="171" spans="1:12" x14ac:dyDescent="0.25">
      <c r="A171" t="s">
        <v>246</v>
      </c>
      <c r="B171" s="4">
        <v>43646</v>
      </c>
      <c r="C171" s="5" t="s">
        <v>206</v>
      </c>
      <c r="D171" s="5" t="s">
        <v>252</v>
      </c>
      <c r="E171" s="5" t="s">
        <v>819</v>
      </c>
      <c r="F171" s="7">
        <v>87839000</v>
      </c>
      <c r="G171" s="5"/>
      <c r="H171" s="7">
        <v>87839000</v>
      </c>
      <c r="I171" s="5"/>
      <c r="J171" s="43">
        <v>8.4000000000000005E-2</v>
      </c>
      <c r="K171" s="5"/>
      <c r="L171" s="45" t="s">
        <v>820</v>
      </c>
    </row>
    <row r="172" spans="1:12" x14ac:dyDescent="0.25">
      <c r="A172" t="s">
        <v>246</v>
      </c>
      <c r="B172" s="4">
        <v>43646</v>
      </c>
      <c r="C172" s="5" t="s">
        <v>207</v>
      </c>
      <c r="D172" s="5" t="s">
        <v>252</v>
      </c>
      <c r="E172" s="5" t="s">
        <v>822</v>
      </c>
      <c r="F172" s="7">
        <v>82040000</v>
      </c>
      <c r="G172" s="5"/>
      <c r="H172" s="7">
        <v>82040000</v>
      </c>
      <c r="I172" s="5"/>
      <c r="J172" s="43">
        <v>9.5000000000000001E-2</v>
      </c>
      <c r="K172" s="5"/>
      <c r="L172" s="45" t="s">
        <v>823</v>
      </c>
    </row>
    <row r="173" spans="1:12" x14ac:dyDescent="0.25">
      <c r="A173" t="s">
        <v>246</v>
      </c>
      <c r="B173" s="4">
        <v>43646</v>
      </c>
      <c r="C173" s="5" t="s">
        <v>208</v>
      </c>
      <c r="D173" s="5" t="s">
        <v>252</v>
      </c>
      <c r="E173" s="5" t="s">
        <v>825</v>
      </c>
      <c r="F173" s="7">
        <v>94723000</v>
      </c>
      <c r="G173" s="5"/>
      <c r="H173" s="7">
        <v>94723000</v>
      </c>
      <c r="I173" s="5"/>
      <c r="J173" s="43">
        <v>7.5999999999999998E-2</v>
      </c>
      <c r="K173" s="5"/>
      <c r="L173" s="45" t="s">
        <v>826</v>
      </c>
    </row>
    <row r="174" spans="1:12" x14ac:dyDescent="0.25">
      <c r="A174" t="s">
        <v>246</v>
      </c>
      <c r="B174" s="4">
        <v>43646</v>
      </c>
      <c r="C174" s="5" t="s">
        <v>209</v>
      </c>
      <c r="D174" s="5" t="s">
        <v>252</v>
      </c>
      <c r="E174" s="5" t="s">
        <v>828</v>
      </c>
      <c r="F174" s="7">
        <v>84205000</v>
      </c>
      <c r="G174" s="5"/>
      <c r="H174" s="7">
        <v>84205000</v>
      </c>
      <c r="I174" s="5"/>
      <c r="J174" s="43">
        <v>7.1000000000000008E-2</v>
      </c>
      <c r="K174" s="5"/>
      <c r="L174" s="45" t="s">
        <v>829</v>
      </c>
    </row>
    <row r="175" spans="1:12" x14ac:dyDescent="0.25">
      <c r="A175" t="s">
        <v>246</v>
      </c>
      <c r="B175" s="4">
        <v>43646</v>
      </c>
      <c r="C175" s="5" t="s">
        <v>210</v>
      </c>
      <c r="D175" s="5" t="s">
        <v>252</v>
      </c>
      <c r="E175" s="5" t="s">
        <v>831</v>
      </c>
      <c r="F175" s="7">
        <v>90835000</v>
      </c>
      <c r="G175" s="5"/>
      <c r="H175" s="7">
        <v>90835000</v>
      </c>
      <c r="I175" s="5"/>
      <c r="J175" s="43">
        <v>8.3000000000000004E-2</v>
      </c>
      <c r="K175" s="5"/>
      <c r="L175" s="45" t="s">
        <v>832</v>
      </c>
    </row>
    <row r="176" spans="1:12" x14ac:dyDescent="0.25">
      <c r="A176" t="s">
        <v>246</v>
      </c>
      <c r="B176" s="4">
        <v>43646</v>
      </c>
      <c r="C176" s="5" t="s">
        <v>211</v>
      </c>
      <c r="D176" s="5" t="s">
        <v>252</v>
      </c>
      <c r="E176" s="5" t="s">
        <v>834</v>
      </c>
      <c r="F176" s="7">
        <v>87728000</v>
      </c>
      <c r="G176" s="5"/>
      <c r="H176" s="7">
        <v>87728000</v>
      </c>
      <c r="I176" s="5"/>
      <c r="J176" s="43">
        <v>1.7000000000000001E-2</v>
      </c>
      <c r="K176" s="5"/>
      <c r="L176" s="45" t="s">
        <v>835</v>
      </c>
    </row>
    <row r="177" spans="1:12" x14ac:dyDescent="0.25">
      <c r="A177" t="s">
        <v>246</v>
      </c>
      <c r="B177" s="4">
        <v>43646</v>
      </c>
      <c r="C177" s="5" t="s">
        <v>212</v>
      </c>
      <c r="D177" s="5" t="s">
        <v>252</v>
      </c>
      <c r="E177" s="5" t="s">
        <v>837</v>
      </c>
      <c r="F177" s="7">
        <v>81244000</v>
      </c>
      <c r="G177" s="5"/>
      <c r="H177" s="7">
        <v>81244000</v>
      </c>
      <c r="I177" s="5"/>
      <c r="J177" s="43">
        <v>1.9E-2</v>
      </c>
      <c r="K177" s="5"/>
      <c r="L177" s="45" t="s">
        <v>838</v>
      </c>
    </row>
    <row r="178" spans="1:12" x14ac:dyDescent="0.25">
      <c r="A178" t="s">
        <v>246</v>
      </c>
      <c r="B178" s="4">
        <v>43646</v>
      </c>
      <c r="C178" s="5" t="s">
        <v>213</v>
      </c>
      <c r="D178" s="5" t="s">
        <v>252</v>
      </c>
      <c r="E178" s="5" t="s">
        <v>840</v>
      </c>
      <c r="F178" s="7">
        <v>89215000</v>
      </c>
      <c r="G178" s="5"/>
      <c r="H178" s="7">
        <v>89215000</v>
      </c>
      <c r="I178" s="5"/>
      <c r="J178" s="43">
        <v>1.8000000000000002E-2</v>
      </c>
      <c r="K178" s="5"/>
      <c r="L178" s="45" t="s">
        <v>841</v>
      </c>
    </row>
    <row r="179" spans="1:12" x14ac:dyDescent="0.25">
      <c r="A179" t="s">
        <v>246</v>
      </c>
      <c r="B179" s="4">
        <v>43646</v>
      </c>
      <c r="C179" s="5" t="s">
        <v>214</v>
      </c>
      <c r="D179" s="5" t="s">
        <v>252</v>
      </c>
      <c r="E179" s="5" t="s">
        <v>843</v>
      </c>
      <c r="F179" s="7">
        <v>88756000</v>
      </c>
      <c r="G179" s="5"/>
      <c r="H179" s="7">
        <v>88756000</v>
      </c>
      <c r="I179" s="5"/>
      <c r="J179" s="43">
        <v>2.3E-2</v>
      </c>
      <c r="K179" s="5"/>
      <c r="L179" s="45" t="s">
        <v>844</v>
      </c>
    </row>
    <row r="180" spans="1:12" x14ac:dyDescent="0.25">
      <c r="A180" t="s">
        <v>246</v>
      </c>
      <c r="B180" s="4">
        <v>43646</v>
      </c>
      <c r="C180" s="5" t="s">
        <v>215</v>
      </c>
      <c r="D180" s="5" t="s">
        <v>252</v>
      </c>
      <c r="E180" s="5" t="s">
        <v>846</v>
      </c>
      <c r="F180" s="7">
        <v>94105000</v>
      </c>
      <c r="G180" s="5"/>
      <c r="H180" s="7">
        <v>94105000</v>
      </c>
      <c r="I180" s="5"/>
      <c r="J180" s="43">
        <v>1.7000000000000001E-2</v>
      </c>
      <c r="K180" s="5"/>
      <c r="L180" s="45" t="s">
        <v>847</v>
      </c>
    </row>
    <row r="181" spans="1:12" x14ac:dyDescent="0.25">
      <c r="A181" t="s">
        <v>246</v>
      </c>
      <c r="B181" s="4">
        <v>43646</v>
      </c>
      <c r="C181" s="5" t="s">
        <v>216</v>
      </c>
      <c r="D181" s="5" t="s">
        <v>252</v>
      </c>
      <c r="E181" s="5" t="s">
        <v>849</v>
      </c>
      <c r="F181" s="7">
        <v>93811000</v>
      </c>
      <c r="G181" s="5"/>
      <c r="H181" s="7">
        <v>93811000</v>
      </c>
      <c r="I181" s="5"/>
      <c r="J181" s="43">
        <v>2.5000000000000001E-2</v>
      </c>
      <c r="K181" s="5"/>
      <c r="L181" s="45" t="s">
        <v>850</v>
      </c>
    </row>
    <row r="182" spans="1:12" x14ac:dyDescent="0.25">
      <c r="A182" t="s">
        <v>246</v>
      </c>
      <c r="B182" s="4">
        <v>43646</v>
      </c>
      <c r="C182" s="5" t="s">
        <v>217</v>
      </c>
      <c r="D182" s="5" t="s">
        <v>252</v>
      </c>
      <c r="E182" s="5" t="s">
        <v>852</v>
      </c>
      <c r="F182" s="7">
        <v>91587000</v>
      </c>
      <c r="G182" s="5"/>
      <c r="H182" s="7">
        <v>91587000</v>
      </c>
      <c r="I182" s="5"/>
      <c r="J182" s="43">
        <v>1.3000000000000001E-2</v>
      </c>
      <c r="K182" s="5"/>
      <c r="L182" s="45" t="s">
        <v>853</v>
      </c>
    </row>
    <row r="183" spans="1:12" x14ac:dyDescent="0.25">
      <c r="A183" t="s">
        <v>246</v>
      </c>
      <c r="B183" s="4">
        <v>43646</v>
      </c>
      <c r="C183" s="5" t="s">
        <v>218</v>
      </c>
      <c r="D183" s="5" t="s">
        <v>252</v>
      </c>
      <c r="E183" s="5" t="s">
        <v>855</v>
      </c>
      <c r="F183" s="7">
        <v>89918000</v>
      </c>
      <c r="G183" s="5"/>
      <c r="H183" s="7">
        <v>89918000</v>
      </c>
      <c r="I183" s="5"/>
      <c r="J183" s="43">
        <v>2.7E-2</v>
      </c>
      <c r="K183" s="5"/>
      <c r="L183" s="45" t="s">
        <v>856</v>
      </c>
    </row>
    <row r="184" spans="1:12" x14ac:dyDescent="0.25">
      <c r="A184" t="s">
        <v>246</v>
      </c>
      <c r="B184" s="4">
        <v>43646</v>
      </c>
      <c r="C184" s="5" t="s">
        <v>219</v>
      </c>
      <c r="D184" s="5" t="s">
        <v>252</v>
      </c>
      <c r="E184" s="5" t="s">
        <v>858</v>
      </c>
      <c r="F184" s="7">
        <v>89620000</v>
      </c>
      <c r="G184" s="5"/>
      <c r="H184" s="7">
        <v>89620000</v>
      </c>
      <c r="I184" s="5"/>
      <c r="J184" s="43">
        <v>1.7000000000000001E-2</v>
      </c>
      <c r="K184" s="5"/>
      <c r="L184" s="45" t="s">
        <v>859</v>
      </c>
    </row>
    <row r="185" spans="1:12" x14ac:dyDescent="0.25">
      <c r="A185" t="s">
        <v>246</v>
      </c>
      <c r="B185" s="4">
        <v>43646</v>
      </c>
      <c r="C185" s="5" t="s">
        <v>220</v>
      </c>
      <c r="D185" s="5" t="s">
        <v>252</v>
      </c>
      <c r="E185" s="5" t="s">
        <v>861</v>
      </c>
      <c r="F185" s="7">
        <v>95285000</v>
      </c>
      <c r="G185" s="5"/>
      <c r="H185" s="7">
        <v>95285000</v>
      </c>
      <c r="I185" s="5"/>
      <c r="J185" s="43">
        <v>2.1000000000000001E-2</v>
      </c>
      <c r="K185" s="5"/>
      <c r="L185" s="45" t="s">
        <v>862</v>
      </c>
    </row>
    <row r="186" spans="1:12" x14ac:dyDescent="0.25">
      <c r="A186" t="s">
        <v>246</v>
      </c>
      <c r="B186" s="4">
        <v>43646</v>
      </c>
      <c r="C186" s="5" t="s">
        <v>221</v>
      </c>
      <c r="D186" s="5" t="s">
        <v>252</v>
      </c>
      <c r="E186" s="5" t="s">
        <v>864</v>
      </c>
      <c r="F186" s="7">
        <v>86061000</v>
      </c>
      <c r="G186" s="5"/>
      <c r="H186" s="7">
        <v>86061000</v>
      </c>
      <c r="I186" s="5"/>
      <c r="J186" s="43">
        <v>1.4E-2</v>
      </c>
      <c r="K186" s="5"/>
      <c r="L186" s="45" t="s">
        <v>865</v>
      </c>
    </row>
    <row r="187" spans="1:12" x14ac:dyDescent="0.25">
      <c r="A187" t="s">
        <v>246</v>
      </c>
      <c r="B187" s="4">
        <v>43646</v>
      </c>
      <c r="C187" s="5" t="s">
        <v>222</v>
      </c>
      <c r="D187" s="5" t="s">
        <v>252</v>
      </c>
      <c r="E187" s="5" t="s">
        <v>867</v>
      </c>
      <c r="F187" s="7">
        <v>89978000</v>
      </c>
      <c r="G187" s="5"/>
      <c r="H187" s="7">
        <v>89978000</v>
      </c>
      <c r="I187" s="5"/>
      <c r="J187" s="43">
        <v>2.1999999999999999E-2</v>
      </c>
      <c r="K187" s="5"/>
      <c r="L187" s="45" t="s">
        <v>868</v>
      </c>
    </row>
    <row r="188" spans="1:12" x14ac:dyDescent="0.25">
      <c r="A188" t="s">
        <v>246</v>
      </c>
      <c r="B188" s="4">
        <v>43646</v>
      </c>
      <c r="C188" s="5" t="s">
        <v>223</v>
      </c>
      <c r="D188" s="5" t="s">
        <v>252</v>
      </c>
      <c r="E188" s="5" t="s">
        <v>870</v>
      </c>
      <c r="F188" s="7">
        <v>98942000</v>
      </c>
      <c r="G188" s="5"/>
      <c r="H188" s="7">
        <v>98942000</v>
      </c>
      <c r="I188" s="5"/>
      <c r="J188" s="43">
        <v>2.1000000000000001E-2</v>
      </c>
      <c r="K188" s="5"/>
      <c r="L188" s="45" t="s">
        <v>871</v>
      </c>
    </row>
    <row r="189" spans="1:12" x14ac:dyDescent="0.25">
      <c r="A189" t="s">
        <v>246</v>
      </c>
      <c r="B189" s="4">
        <v>43646</v>
      </c>
      <c r="C189" s="5" t="s">
        <v>224</v>
      </c>
      <c r="D189" s="5" t="s">
        <v>252</v>
      </c>
      <c r="E189" s="5" t="s">
        <v>873</v>
      </c>
      <c r="F189" s="7">
        <v>82978000</v>
      </c>
      <c r="G189" s="5"/>
      <c r="H189" s="7">
        <v>82978000</v>
      </c>
      <c r="I189" s="5"/>
      <c r="J189" s="43">
        <v>3.4000000000000002E-2</v>
      </c>
      <c r="K189" s="5"/>
      <c r="L189" s="45" t="s">
        <v>874</v>
      </c>
    </row>
    <row r="190" spans="1:12" x14ac:dyDescent="0.25">
      <c r="A190" t="s">
        <v>246</v>
      </c>
      <c r="B190" s="4">
        <v>43646</v>
      </c>
      <c r="C190" s="5" t="s">
        <v>225</v>
      </c>
      <c r="D190" s="5" t="s">
        <v>252</v>
      </c>
      <c r="E190" s="5" t="s">
        <v>876</v>
      </c>
      <c r="F190" s="7">
        <v>83976000</v>
      </c>
      <c r="G190" s="5"/>
      <c r="H190" s="7">
        <v>83976000</v>
      </c>
      <c r="I190" s="5"/>
      <c r="J190" s="43">
        <v>0.04</v>
      </c>
      <c r="K190" s="5"/>
      <c r="L190" s="45" t="s">
        <v>877</v>
      </c>
    </row>
    <row r="191" spans="1:12" x14ac:dyDescent="0.25">
      <c r="A191" t="s">
        <v>246</v>
      </c>
      <c r="B191" s="4">
        <v>43646</v>
      </c>
      <c r="C191" s="5" t="s">
        <v>226</v>
      </c>
      <c r="D191" s="5" t="s">
        <v>252</v>
      </c>
      <c r="E191" s="5" t="s">
        <v>879</v>
      </c>
      <c r="F191" s="7">
        <v>80875000</v>
      </c>
      <c r="G191" s="5"/>
      <c r="H191" s="7">
        <v>80875000</v>
      </c>
      <c r="I191" s="5"/>
      <c r="J191" s="43">
        <v>8.2000000000000003E-2</v>
      </c>
      <c r="K191" s="5"/>
      <c r="L191" s="45" t="s">
        <v>880</v>
      </c>
    </row>
    <row r="192" spans="1:12" x14ac:dyDescent="0.25">
      <c r="A192" t="s">
        <v>246</v>
      </c>
      <c r="B192" s="4">
        <v>43646</v>
      </c>
      <c r="C192" s="5" t="s">
        <v>227</v>
      </c>
      <c r="D192" s="5" t="s">
        <v>252</v>
      </c>
      <c r="E192" s="5" t="s">
        <v>882</v>
      </c>
      <c r="F192" s="7">
        <v>92023000</v>
      </c>
      <c r="G192" s="5"/>
      <c r="H192" s="7">
        <v>92023000</v>
      </c>
      <c r="I192" s="5"/>
      <c r="J192" s="43">
        <v>4.2000000000000003E-2</v>
      </c>
      <c r="K192" s="5"/>
      <c r="L192" s="45" t="s">
        <v>883</v>
      </c>
    </row>
    <row r="193" spans="1:12" x14ac:dyDescent="0.25">
      <c r="A193" t="s">
        <v>246</v>
      </c>
      <c r="B193" s="4">
        <v>43646</v>
      </c>
      <c r="C193" s="5" t="s">
        <v>228</v>
      </c>
      <c r="D193" s="5" t="s">
        <v>252</v>
      </c>
      <c r="E193" s="5" t="s">
        <v>885</v>
      </c>
      <c r="F193" s="7">
        <v>81063000</v>
      </c>
      <c r="G193" s="5"/>
      <c r="H193" s="7">
        <v>81063000</v>
      </c>
      <c r="I193" s="5"/>
      <c r="J193" s="43">
        <v>5.6000000000000001E-2</v>
      </c>
      <c r="K193" s="5"/>
      <c r="L193" s="45" t="s">
        <v>886</v>
      </c>
    </row>
    <row r="194" spans="1:12" x14ac:dyDescent="0.25">
      <c r="A194" t="s">
        <v>246</v>
      </c>
      <c r="B194" s="4">
        <v>43646</v>
      </c>
      <c r="C194" s="5" t="s">
        <v>229</v>
      </c>
      <c r="D194" s="5" t="s">
        <v>252</v>
      </c>
      <c r="E194" s="5" t="s">
        <v>888</v>
      </c>
      <c r="F194" s="7">
        <v>88976000</v>
      </c>
      <c r="G194" s="5"/>
      <c r="H194" s="7">
        <v>88976000</v>
      </c>
      <c r="I194" s="5"/>
      <c r="J194" s="43">
        <v>8.5000000000000006E-2</v>
      </c>
      <c r="K194" s="5"/>
      <c r="L194" s="45" t="s">
        <v>889</v>
      </c>
    </row>
    <row r="195" spans="1:12" x14ac:dyDescent="0.25">
      <c r="A195" t="s">
        <v>246</v>
      </c>
      <c r="B195" s="4">
        <v>43646</v>
      </c>
      <c r="C195" s="5" t="s">
        <v>230</v>
      </c>
      <c r="D195" s="5" t="s">
        <v>252</v>
      </c>
      <c r="E195" s="5" t="s">
        <v>891</v>
      </c>
      <c r="F195" s="7">
        <v>92850000</v>
      </c>
      <c r="G195" s="5"/>
      <c r="H195" s="7">
        <v>92850000</v>
      </c>
      <c r="I195" s="5"/>
      <c r="J195" s="43">
        <v>8.1000000000000003E-2</v>
      </c>
      <c r="K195" s="5"/>
      <c r="L195" s="45" t="s">
        <v>892</v>
      </c>
    </row>
    <row r="196" spans="1:12" x14ac:dyDescent="0.25">
      <c r="A196" t="s">
        <v>246</v>
      </c>
      <c r="B196" s="4">
        <v>43646</v>
      </c>
      <c r="C196" s="5" t="s">
        <v>231</v>
      </c>
      <c r="D196" s="5" t="s">
        <v>252</v>
      </c>
      <c r="E196" s="5" t="s">
        <v>894</v>
      </c>
      <c r="F196" s="7">
        <v>95413000</v>
      </c>
      <c r="G196" s="5"/>
      <c r="H196" s="7">
        <v>95413000</v>
      </c>
      <c r="I196" s="5"/>
      <c r="J196" s="43">
        <v>7.9000000000000001E-2</v>
      </c>
      <c r="K196" s="5"/>
      <c r="L196" s="45" t="s">
        <v>895</v>
      </c>
    </row>
    <row r="197" spans="1:12" x14ac:dyDescent="0.25">
      <c r="A197" t="s">
        <v>246</v>
      </c>
      <c r="B197" s="4">
        <v>43646</v>
      </c>
      <c r="C197" s="5" t="s">
        <v>232</v>
      </c>
      <c r="D197" s="5" t="s">
        <v>252</v>
      </c>
      <c r="E197" s="5" t="s">
        <v>897</v>
      </c>
      <c r="F197" s="7">
        <v>84720000</v>
      </c>
      <c r="G197" s="5"/>
      <c r="H197" s="7">
        <v>84720000</v>
      </c>
      <c r="I197" s="5"/>
      <c r="J197" s="43">
        <v>8.1000000000000003E-2</v>
      </c>
      <c r="K197" s="5"/>
      <c r="L197" s="45" t="s">
        <v>898</v>
      </c>
    </row>
    <row r="198" spans="1:12" x14ac:dyDescent="0.25">
      <c r="A198" t="s">
        <v>246</v>
      </c>
      <c r="B198" s="4">
        <v>43646</v>
      </c>
      <c r="C198" s="5" t="s">
        <v>233</v>
      </c>
      <c r="D198" s="5" t="s">
        <v>252</v>
      </c>
      <c r="E198" s="5" t="s">
        <v>900</v>
      </c>
      <c r="F198" s="7">
        <v>91056000</v>
      </c>
      <c r="G198" s="5"/>
      <c r="H198" s="7">
        <v>91056000</v>
      </c>
      <c r="I198" s="5"/>
      <c r="J198" s="43">
        <v>8.7000000000000008E-2</v>
      </c>
      <c r="K198" s="5"/>
      <c r="L198" s="45" t="s">
        <v>901</v>
      </c>
    </row>
    <row r="199" spans="1:12" x14ac:dyDescent="0.25">
      <c r="A199" t="s">
        <v>246</v>
      </c>
      <c r="B199" s="4">
        <v>43646</v>
      </c>
      <c r="C199" s="5" t="s">
        <v>234</v>
      </c>
      <c r="D199" s="5" t="s">
        <v>252</v>
      </c>
      <c r="E199" s="5" t="s">
        <v>903</v>
      </c>
      <c r="F199" s="7">
        <v>93442000</v>
      </c>
      <c r="G199" s="5"/>
      <c r="H199" s="7">
        <v>93442000</v>
      </c>
      <c r="I199" s="5"/>
      <c r="J199" s="43">
        <v>2.1000000000000001E-2</v>
      </c>
      <c r="K199" s="5"/>
      <c r="L199" s="45" t="s">
        <v>904</v>
      </c>
    </row>
    <row r="200" spans="1:12" x14ac:dyDescent="0.25">
      <c r="A200" t="s">
        <v>246</v>
      </c>
      <c r="B200" s="4">
        <v>43646</v>
      </c>
      <c r="C200" s="5" t="s">
        <v>235</v>
      </c>
      <c r="D200" s="5" t="s">
        <v>252</v>
      </c>
      <c r="E200" s="5" t="s">
        <v>906</v>
      </c>
      <c r="F200" s="7">
        <v>86558000</v>
      </c>
      <c r="G200" s="5"/>
      <c r="H200" s="7">
        <v>86558000</v>
      </c>
      <c r="I200" s="5"/>
      <c r="J200" s="43">
        <v>1.3000000000000001E-2</v>
      </c>
      <c r="K200" s="5"/>
      <c r="L200" s="45" t="s">
        <v>907</v>
      </c>
    </row>
    <row r="201" spans="1:12" x14ac:dyDescent="0.25">
      <c r="A201" t="s">
        <v>246</v>
      </c>
      <c r="B201" s="4">
        <v>43646</v>
      </c>
      <c r="C201" s="5" t="s">
        <v>236</v>
      </c>
      <c r="D201" s="5" t="s">
        <v>252</v>
      </c>
      <c r="E201" s="5" t="s">
        <v>909</v>
      </c>
      <c r="F201" s="7">
        <v>91179000</v>
      </c>
      <c r="G201" s="5"/>
      <c r="H201" s="7">
        <v>91179000</v>
      </c>
      <c r="I201" s="5"/>
      <c r="J201" s="43">
        <v>0.01</v>
      </c>
      <c r="K201" s="5"/>
      <c r="L201" s="45" t="s">
        <v>910</v>
      </c>
    </row>
    <row r="202" spans="1:12" x14ac:dyDescent="0.25">
      <c r="A202" t="s">
        <v>246</v>
      </c>
      <c r="B202" s="4">
        <v>43646</v>
      </c>
      <c r="C202" s="5" t="s">
        <v>237</v>
      </c>
      <c r="D202" s="5" t="s">
        <v>252</v>
      </c>
      <c r="E202" s="5" t="s">
        <v>912</v>
      </c>
      <c r="F202" s="7">
        <v>85357000</v>
      </c>
      <c r="G202" s="5"/>
      <c r="H202" s="7">
        <v>85357000</v>
      </c>
      <c r="I202" s="5"/>
      <c r="J202" s="43">
        <v>2.7E-2</v>
      </c>
      <c r="K202" s="5"/>
      <c r="L202" s="45" t="s">
        <v>913</v>
      </c>
    </row>
    <row r="203" spans="1:12" x14ac:dyDescent="0.25">
      <c r="A203" t="s">
        <v>246</v>
      </c>
      <c r="B203" s="4">
        <v>43646</v>
      </c>
      <c r="C203" s="5" t="s">
        <v>238</v>
      </c>
      <c r="D203" s="5" t="s">
        <v>252</v>
      </c>
      <c r="E203" s="5" t="s">
        <v>915</v>
      </c>
      <c r="F203" s="7">
        <v>88716000</v>
      </c>
      <c r="G203" s="5"/>
      <c r="H203" s="7">
        <v>88716000</v>
      </c>
      <c r="I203" s="5"/>
      <c r="J203" s="43">
        <v>1.4E-2</v>
      </c>
      <c r="K203" s="5"/>
      <c r="L203" s="45" t="s">
        <v>916</v>
      </c>
    </row>
    <row r="204" spans="1:12" x14ac:dyDescent="0.25">
      <c r="A204" t="s">
        <v>246</v>
      </c>
      <c r="B204" s="4">
        <v>43646</v>
      </c>
      <c r="C204" s="5" t="s">
        <v>239</v>
      </c>
      <c r="D204" s="5" t="s">
        <v>252</v>
      </c>
      <c r="E204" s="5" t="s">
        <v>918</v>
      </c>
      <c r="F204" s="7">
        <v>88696000</v>
      </c>
      <c r="G204" s="5"/>
      <c r="H204" s="7">
        <v>88696000</v>
      </c>
      <c r="I204" s="5"/>
      <c r="J204" s="43">
        <v>1.3000000000000001E-2</v>
      </c>
      <c r="K204" s="5"/>
      <c r="L204" s="45" t="s">
        <v>919</v>
      </c>
    </row>
    <row r="205" spans="1:12" x14ac:dyDescent="0.25">
      <c r="A205" t="s">
        <v>246</v>
      </c>
      <c r="B205" s="4">
        <v>43646</v>
      </c>
      <c r="C205" s="5" t="s">
        <v>240</v>
      </c>
      <c r="D205" s="5" t="s">
        <v>252</v>
      </c>
      <c r="E205" s="5" t="s">
        <v>921</v>
      </c>
      <c r="F205" s="7">
        <v>95804000</v>
      </c>
      <c r="G205" s="5"/>
      <c r="H205" s="7">
        <v>95804000</v>
      </c>
      <c r="I205" s="5"/>
      <c r="J205" s="43">
        <v>1.9E-2</v>
      </c>
      <c r="K205" s="5"/>
      <c r="L205" s="45" t="s">
        <v>922</v>
      </c>
    </row>
    <row r="206" spans="1:12" x14ac:dyDescent="0.25">
      <c r="A206" t="s">
        <v>246</v>
      </c>
      <c r="B206" s="4">
        <v>43646</v>
      </c>
      <c r="C206" s="5" t="s">
        <v>241</v>
      </c>
      <c r="D206" s="5" t="s">
        <v>252</v>
      </c>
      <c r="E206" s="5" t="s">
        <v>924</v>
      </c>
      <c r="F206" s="7">
        <v>84946000</v>
      </c>
      <c r="G206" s="5"/>
      <c r="H206" s="7">
        <v>84946000</v>
      </c>
      <c r="I206" s="5"/>
      <c r="J206" s="43">
        <v>2.6000000000000002E-2</v>
      </c>
      <c r="K206" s="5"/>
      <c r="L206" s="45" t="s">
        <v>925</v>
      </c>
    </row>
    <row r="207" spans="1:12" x14ac:dyDescent="0.25">
      <c r="A207" t="s">
        <v>246</v>
      </c>
      <c r="B207" s="4">
        <v>43646</v>
      </c>
      <c r="C207" s="5" t="s">
        <v>242</v>
      </c>
      <c r="D207" s="5" t="s">
        <v>252</v>
      </c>
      <c r="E207" s="5" t="s">
        <v>927</v>
      </c>
      <c r="F207" s="7">
        <v>84754000</v>
      </c>
      <c r="G207" s="5"/>
      <c r="H207" s="7">
        <v>84754000</v>
      </c>
      <c r="I207" s="5"/>
      <c r="J207" s="43">
        <v>1.3000000000000001E-2</v>
      </c>
      <c r="K207" s="5"/>
      <c r="L207" s="45" t="s">
        <v>928</v>
      </c>
    </row>
    <row r="208" spans="1:12" x14ac:dyDescent="0.25">
      <c r="A208" t="s">
        <v>246</v>
      </c>
      <c r="B208" s="4">
        <v>43646</v>
      </c>
      <c r="C208" s="5" t="s">
        <v>243</v>
      </c>
      <c r="D208" s="5" t="s">
        <v>252</v>
      </c>
      <c r="E208" s="5" t="s">
        <v>930</v>
      </c>
      <c r="F208" s="7">
        <v>96752000</v>
      </c>
      <c r="G208" s="5"/>
      <c r="H208" s="7">
        <v>96752000</v>
      </c>
      <c r="I208" s="5"/>
      <c r="J208" s="43">
        <v>2.1000000000000001E-2</v>
      </c>
      <c r="K208" s="5"/>
      <c r="L208" s="45" t="s">
        <v>931</v>
      </c>
    </row>
    <row r="209" spans="1:12" x14ac:dyDescent="0.25">
      <c r="A209" t="s">
        <v>246</v>
      </c>
      <c r="B209" s="4">
        <v>43646</v>
      </c>
      <c r="C209" s="5" t="s">
        <v>244</v>
      </c>
      <c r="D209" s="5" t="s">
        <v>252</v>
      </c>
      <c r="E209" s="5" t="s">
        <v>933</v>
      </c>
      <c r="F209" s="7">
        <v>98524000</v>
      </c>
      <c r="G209" s="5"/>
      <c r="H209" s="7">
        <v>98524000</v>
      </c>
      <c r="I209" s="5"/>
      <c r="J209" s="43">
        <v>2.8000000000000001E-2</v>
      </c>
      <c r="K209" s="5"/>
      <c r="L209" s="45" t="s">
        <v>934</v>
      </c>
    </row>
    <row r="210" spans="1:12" x14ac:dyDescent="0.25">
      <c r="A210" t="s">
        <v>246</v>
      </c>
      <c r="B210" s="4">
        <v>43646</v>
      </c>
      <c r="C210" s="5" t="s">
        <v>245</v>
      </c>
      <c r="D210" s="5" t="s">
        <v>252</v>
      </c>
      <c r="E210" s="5" t="s">
        <v>936</v>
      </c>
      <c r="F210" s="7">
        <v>84866000</v>
      </c>
      <c r="G210" s="5"/>
      <c r="H210" s="7">
        <v>84866000</v>
      </c>
      <c r="I210" s="5"/>
      <c r="J210" s="43">
        <v>1.9E-2</v>
      </c>
      <c r="K210" s="5"/>
      <c r="L210" s="45" t="s">
        <v>937</v>
      </c>
    </row>
    <row r="211" spans="1:12" x14ac:dyDescent="0.25">
      <c r="A211" t="s">
        <v>10828</v>
      </c>
      <c r="B211" s="176">
        <v>43646</v>
      </c>
      <c r="C211" t="s">
        <v>10843</v>
      </c>
      <c r="D211" t="s">
        <v>252</v>
      </c>
      <c r="E211" t="s">
        <v>10906</v>
      </c>
      <c r="F211" s="177">
        <v>123781000</v>
      </c>
      <c r="H211" s="177">
        <v>123781000</v>
      </c>
      <c r="J211" s="178">
        <v>4.4999999999999998E-2</v>
      </c>
      <c r="L211" t="s">
        <v>10908</v>
      </c>
    </row>
    <row r="212" spans="1:12" x14ac:dyDescent="0.25">
      <c r="A212" t="s">
        <v>10828</v>
      </c>
      <c r="B212" s="176">
        <v>43646</v>
      </c>
      <c r="C212" t="s">
        <v>10844</v>
      </c>
      <c r="D212" t="s">
        <v>252</v>
      </c>
      <c r="E212" t="s">
        <v>10910</v>
      </c>
      <c r="F212" s="177">
        <v>117176000</v>
      </c>
      <c r="H212" s="177">
        <v>117176000</v>
      </c>
      <c r="J212" s="178">
        <v>6.3E-2</v>
      </c>
      <c r="L212" t="s">
        <v>10911</v>
      </c>
    </row>
    <row r="213" spans="1:12" x14ac:dyDescent="0.25">
      <c r="A213" t="s">
        <v>10828</v>
      </c>
      <c r="B213" s="176">
        <v>43646</v>
      </c>
      <c r="C213" t="s">
        <v>10846</v>
      </c>
      <c r="D213" t="s">
        <v>256</v>
      </c>
      <c r="E213" t="s">
        <v>10913</v>
      </c>
      <c r="F213" s="177">
        <v>123327000</v>
      </c>
      <c r="H213" s="177">
        <v>123327000</v>
      </c>
      <c r="J213" s="178">
        <v>7.2999999999999995E-2</v>
      </c>
      <c r="L213" s="62" t="s">
        <v>275</v>
      </c>
    </row>
    <row r="214" spans="1:12" x14ac:dyDescent="0.25">
      <c r="A214" t="s">
        <v>10828</v>
      </c>
      <c r="B214" s="176">
        <v>43646</v>
      </c>
      <c r="C214" t="s">
        <v>10847</v>
      </c>
      <c r="D214" t="s">
        <v>252</v>
      </c>
      <c r="E214" t="s">
        <v>10917</v>
      </c>
      <c r="F214" s="177">
        <v>148484000</v>
      </c>
      <c r="H214" s="177">
        <v>148484000</v>
      </c>
      <c r="J214" s="178">
        <v>2.5999999999999999E-2</v>
      </c>
      <c r="L214" t="s">
        <v>10918</v>
      </c>
    </row>
    <row r="215" spans="1:12" x14ac:dyDescent="0.25">
      <c r="A215" t="s">
        <v>10828</v>
      </c>
      <c r="B215" s="176">
        <v>43646</v>
      </c>
      <c r="C215" t="s">
        <v>10848</v>
      </c>
      <c r="D215" t="s">
        <v>252</v>
      </c>
      <c r="E215" t="s">
        <v>10920</v>
      </c>
      <c r="F215" s="177">
        <v>127193000</v>
      </c>
      <c r="H215" s="177">
        <v>127193000</v>
      </c>
      <c r="J215" s="178">
        <v>7.8E-2</v>
      </c>
      <c r="L215" t="s">
        <v>10921</v>
      </c>
    </row>
    <row r="216" spans="1:12" x14ac:dyDescent="0.25">
      <c r="A216" t="s">
        <v>10849</v>
      </c>
      <c r="B216" s="176">
        <v>43646</v>
      </c>
      <c r="C216" t="s">
        <v>10858</v>
      </c>
      <c r="D216" t="s">
        <v>256</v>
      </c>
      <c r="E216" t="s">
        <v>10942</v>
      </c>
      <c r="F216" s="177">
        <v>1437860</v>
      </c>
      <c r="H216" s="177">
        <v>1437860</v>
      </c>
      <c r="J216" s="178">
        <v>0.08</v>
      </c>
      <c r="L216" t="s">
        <v>10943</v>
      </c>
    </row>
    <row r="217" spans="1:12" x14ac:dyDescent="0.25">
      <c r="A217" t="s">
        <v>10849</v>
      </c>
      <c r="B217" s="176">
        <v>43646</v>
      </c>
      <c r="C217" t="s">
        <v>10859</v>
      </c>
      <c r="D217" t="s">
        <v>252</v>
      </c>
      <c r="E217" t="s">
        <v>10945</v>
      </c>
      <c r="F217" s="177">
        <v>1237810</v>
      </c>
      <c r="H217" s="177">
        <v>1237810</v>
      </c>
      <c r="J217" s="178">
        <v>2.5000000000000001E-2</v>
      </c>
      <c r="L217" t="s">
        <v>10946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53"/>
  <sheetViews>
    <sheetView zoomScale="62" workbookViewId="0">
      <selection activeCell="A3" sqref="A3"/>
    </sheetView>
  </sheetViews>
  <sheetFormatPr defaultColWidth="8.85546875" defaultRowHeight="15" x14ac:dyDescent="0.25"/>
  <cols>
    <col min="1" max="1" width="12" bestFit="1" customWidth="1"/>
    <col min="2" max="2" width="14.7109375" customWidth="1"/>
    <col min="3" max="3" width="15" customWidth="1"/>
    <col min="4" max="5" width="14.42578125" customWidth="1"/>
    <col min="6" max="6" width="15.140625" customWidth="1"/>
    <col min="7" max="7" width="18" customWidth="1"/>
    <col min="8" max="8" width="17.140625" customWidth="1"/>
    <col min="9" max="9" width="23.140625" customWidth="1"/>
    <col min="10" max="10" width="16.42578125" customWidth="1"/>
    <col min="11" max="11" width="18.7109375" customWidth="1"/>
    <col min="12" max="12" width="20.140625" customWidth="1"/>
    <col min="13" max="13" width="15.85546875" customWidth="1"/>
    <col min="15" max="15" width="17" customWidth="1"/>
    <col min="16" max="16" width="9.85546875" customWidth="1"/>
    <col min="17" max="17" width="14.28515625" bestFit="1" customWidth="1"/>
    <col min="19" max="19" width="15.42578125" customWidth="1"/>
    <col min="20" max="20" width="13.140625" customWidth="1"/>
    <col min="21" max="21" width="18.42578125" customWidth="1"/>
    <col min="22" max="22" width="17.7109375" customWidth="1"/>
    <col min="23" max="23" width="17.42578125" customWidth="1"/>
    <col min="24" max="24" width="13.42578125" customWidth="1"/>
    <col min="25" max="25" width="14.85546875" customWidth="1"/>
  </cols>
  <sheetData>
    <row r="1" spans="1:25" ht="45" x14ac:dyDescent="0.25">
      <c r="B1" s="47" t="s">
        <v>1064</v>
      </c>
      <c r="C1" s="47" t="s">
        <v>1065</v>
      </c>
      <c r="D1" s="47" t="s">
        <v>1066</v>
      </c>
      <c r="E1" s="47" t="s">
        <v>1067</v>
      </c>
      <c r="F1" s="47" t="s">
        <v>1068</v>
      </c>
      <c r="G1" s="47" t="s">
        <v>1009</v>
      </c>
      <c r="H1" s="47" t="s">
        <v>1069</v>
      </c>
      <c r="I1" s="47" t="s">
        <v>1070</v>
      </c>
      <c r="J1" s="47" t="s">
        <v>1071</v>
      </c>
      <c r="K1" s="47" t="s">
        <v>1072</v>
      </c>
      <c r="L1" s="47" t="s">
        <v>1073</v>
      </c>
      <c r="M1" s="47" t="s">
        <v>1074</v>
      </c>
      <c r="N1" s="47" t="s">
        <v>1075</v>
      </c>
      <c r="O1" s="47" t="s">
        <v>1076</v>
      </c>
      <c r="P1" s="47" t="s">
        <v>1077</v>
      </c>
      <c r="Q1" s="47" t="s">
        <v>1078</v>
      </c>
      <c r="R1" s="47" t="s">
        <v>1079</v>
      </c>
      <c r="S1" s="47" t="s">
        <v>1080</v>
      </c>
      <c r="T1" s="47" t="s">
        <v>1081</v>
      </c>
      <c r="U1" s="47" t="s">
        <v>1082</v>
      </c>
      <c r="V1" s="47" t="s">
        <v>1083</v>
      </c>
      <c r="W1" s="47" t="s">
        <v>1084</v>
      </c>
      <c r="X1" s="47" t="s">
        <v>1085</v>
      </c>
      <c r="Y1" s="47" t="s">
        <v>1086</v>
      </c>
    </row>
    <row r="2" spans="1:25" x14ac:dyDescent="0.25">
      <c r="A2" t="s">
        <v>944</v>
      </c>
      <c r="B2" s="5"/>
      <c r="C2" s="5"/>
      <c r="D2" s="5"/>
      <c r="E2" s="5">
        <v>17</v>
      </c>
      <c r="F2" s="5"/>
      <c r="G2" s="12">
        <v>43646</v>
      </c>
      <c r="H2" s="5"/>
      <c r="I2" s="5"/>
      <c r="J2" s="5" t="s">
        <v>248</v>
      </c>
      <c r="K2" s="5"/>
      <c r="L2" s="5"/>
      <c r="M2" s="5"/>
      <c r="N2" s="5"/>
      <c r="O2" s="5"/>
      <c r="P2" s="5"/>
      <c r="Q2" s="5" t="s">
        <v>248</v>
      </c>
      <c r="R2" s="5"/>
      <c r="S2" s="5"/>
      <c r="T2" s="5"/>
      <c r="U2" s="5"/>
      <c r="V2" s="5"/>
      <c r="W2" s="5"/>
      <c r="X2" s="5"/>
      <c r="Y2" s="5"/>
    </row>
    <row r="3" spans="1:25" x14ac:dyDescent="0.25">
      <c r="A3" t="s">
        <v>944</v>
      </c>
      <c r="B3" s="5"/>
      <c r="C3" s="5"/>
      <c r="D3" s="5"/>
      <c r="E3" s="5">
        <v>2.1</v>
      </c>
      <c r="F3" s="5"/>
      <c r="G3" s="12">
        <v>43646</v>
      </c>
      <c r="H3" s="5"/>
      <c r="I3" s="5"/>
      <c r="J3" s="5" t="s">
        <v>255</v>
      </c>
      <c r="K3" s="5"/>
      <c r="L3" s="5"/>
      <c r="M3" s="5"/>
      <c r="N3" s="5"/>
      <c r="O3" s="5"/>
      <c r="P3" s="5"/>
      <c r="Q3" s="5" t="s">
        <v>255</v>
      </c>
      <c r="R3" s="5"/>
      <c r="S3" s="5"/>
      <c r="T3" s="5"/>
      <c r="U3" s="5"/>
      <c r="V3" s="5"/>
      <c r="W3" s="5"/>
      <c r="X3" s="5"/>
      <c r="Y3" s="5"/>
    </row>
    <row r="4" spans="1:25" x14ac:dyDescent="0.25">
      <c r="A4" t="s">
        <v>944</v>
      </c>
      <c r="B4" s="5"/>
      <c r="C4" s="5"/>
      <c r="D4" s="5"/>
      <c r="E4" s="5">
        <v>2.2000000000000002</v>
      </c>
      <c r="F4" s="5"/>
      <c r="G4" s="12">
        <v>43646</v>
      </c>
      <c r="H4" s="5"/>
      <c r="I4" s="5"/>
      <c r="J4" s="5" t="s">
        <v>258</v>
      </c>
      <c r="K4" s="5"/>
      <c r="L4" s="5"/>
      <c r="M4" s="5"/>
      <c r="N4" s="5"/>
      <c r="O4" s="5"/>
      <c r="P4" s="5"/>
      <c r="Q4" s="5" t="s">
        <v>258</v>
      </c>
      <c r="R4" s="5"/>
      <c r="S4" s="5"/>
      <c r="T4" s="5"/>
      <c r="U4" s="5"/>
      <c r="V4" s="5"/>
      <c r="W4" s="5"/>
      <c r="X4" s="5"/>
      <c r="Y4" s="5"/>
    </row>
    <row r="5" spans="1:25" x14ac:dyDescent="0.25">
      <c r="A5" t="s">
        <v>944</v>
      </c>
      <c r="B5" s="5"/>
      <c r="C5" s="5"/>
      <c r="D5" s="5"/>
      <c r="E5" s="5">
        <v>17</v>
      </c>
      <c r="F5" s="5"/>
      <c r="G5" s="12">
        <v>43646</v>
      </c>
      <c r="H5" s="5"/>
      <c r="I5" s="5"/>
      <c r="J5" s="5" t="s">
        <v>261</v>
      </c>
      <c r="K5" s="5"/>
      <c r="L5" s="5"/>
      <c r="M5" s="5"/>
      <c r="N5" s="5"/>
      <c r="O5" s="5"/>
      <c r="P5" s="5"/>
      <c r="Q5" s="5" t="s">
        <v>261</v>
      </c>
      <c r="R5" s="5"/>
      <c r="S5" s="5"/>
      <c r="T5" s="5"/>
      <c r="U5" s="5"/>
      <c r="V5" s="5"/>
      <c r="W5" s="5"/>
      <c r="X5" s="5"/>
      <c r="Y5" s="5"/>
    </row>
    <row r="6" spans="1:25" x14ac:dyDescent="0.25">
      <c r="A6" t="s">
        <v>944</v>
      </c>
      <c r="B6" s="5"/>
      <c r="C6" s="5"/>
      <c r="D6" s="5"/>
      <c r="E6" s="5">
        <v>2.1</v>
      </c>
      <c r="F6" s="5"/>
      <c r="G6" s="12">
        <v>43646</v>
      </c>
      <c r="H6" s="5"/>
      <c r="I6" s="5"/>
      <c r="J6" s="5" t="s">
        <v>263</v>
      </c>
      <c r="K6" s="5"/>
      <c r="L6" s="5"/>
      <c r="M6" s="5"/>
      <c r="N6" s="5"/>
      <c r="O6" s="5"/>
      <c r="P6" s="5"/>
      <c r="Q6" s="5" t="s">
        <v>263</v>
      </c>
      <c r="R6" s="5"/>
      <c r="S6" s="5"/>
      <c r="T6" s="5"/>
      <c r="U6" s="5"/>
      <c r="V6" s="5"/>
      <c r="W6" s="5"/>
      <c r="X6" s="5"/>
      <c r="Y6" s="5"/>
    </row>
    <row r="7" spans="1:25" x14ac:dyDescent="0.25">
      <c r="A7" t="s">
        <v>944</v>
      </c>
      <c r="B7" s="5"/>
      <c r="C7" s="5"/>
      <c r="D7" s="5"/>
      <c r="E7" s="5">
        <v>6</v>
      </c>
      <c r="F7" s="5"/>
      <c r="G7" s="12">
        <v>43646</v>
      </c>
      <c r="H7" s="5"/>
      <c r="I7" s="5"/>
      <c r="J7" s="5" t="s">
        <v>265</v>
      </c>
      <c r="K7" s="5"/>
      <c r="L7" s="5"/>
      <c r="M7" s="5"/>
      <c r="N7" s="5"/>
      <c r="O7" s="5"/>
      <c r="P7" s="5"/>
      <c r="Q7" s="5" t="s">
        <v>265</v>
      </c>
      <c r="R7" s="5"/>
      <c r="S7" s="5"/>
      <c r="T7" s="5"/>
      <c r="U7" s="5"/>
      <c r="V7" s="5"/>
      <c r="W7" s="5"/>
      <c r="X7" s="5"/>
      <c r="Y7" s="5"/>
    </row>
    <row r="8" spans="1:25" x14ac:dyDescent="0.25">
      <c r="A8" t="s">
        <v>944</v>
      </c>
      <c r="B8" s="5"/>
      <c r="C8" s="5"/>
      <c r="D8" s="5"/>
      <c r="E8" s="5">
        <v>17</v>
      </c>
      <c r="F8" s="5"/>
      <c r="G8" s="12">
        <v>43646</v>
      </c>
      <c r="H8" s="5"/>
      <c r="I8" s="5"/>
      <c r="J8" s="5" t="s">
        <v>267</v>
      </c>
      <c r="K8" s="5"/>
      <c r="L8" s="5"/>
      <c r="M8" s="5"/>
      <c r="N8" s="5"/>
      <c r="O8" s="5"/>
      <c r="P8" s="5"/>
      <c r="Q8" s="5" t="s">
        <v>267</v>
      </c>
      <c r="R8" s="5"/>
      <c r="S8" s="5"/>
      <c r="T8" s="5"/>
      <c r="U8" s="5"/>
      <c r="V8" s="5"/>
      <c r="W8" s="5"/>
      <c r="X8" s="5"/>
      <c r="Y8" s="5"/>
    </row>
    <row r="9" spans="1:25" x14ac:dyDescent="0.25">
      <c r="A9" t="s">
        <v>944</v>
      </c>
      <c r="B9" s="5"/>
      <c r="C9" s="5"/>
      <c r="D9" s="5"/>
      <c r="E9" s="5">
        <v>2.1</v>
      </c>
      <c r="F9" s="5"/>
      <c r="G9" s="12">
        <v>43646</v>
      </c>
      <c r="H9" s="5"/>
      <c r="I9" s="5"/>
      <c r="J9" s="5" t="s">
        <v>269</v>
      </c>
      <c r="K9" s="5"/>
      <c r="L9" s="5"/>
      <c r="M9" s="5"/>
      <c r="N9" s="5"/>
      <c r="O9" s="5"/>
      <c r="P9" s="5"/>
      <c r="Q9" s="5" t="s">
        <v>269</v>
      </c>
      <c r="R9" s="5"/>
      <c r="S9" s="5"/>
      <c r="T9" s="5"/>
      <c r="U9" s="5"/>
      <c r="V9" s="5"/>
      <c r="W9" s="5"/>
      <c r="X9" s="5"/>
      <c r="Y9" s="5"/>
    </row>
    <row r="10" spans="1:25" x14ac:dyDescent="0.25">
      <c r="A10" t="s">
        <v>944</v>
      </c>
      <c r="B10" s="5"/>
      <c r="C10" s="5"/>
      <c r="D10" s="5"/>
      <c r="E10" s="5">
        <v>2.2000000000000002</v>
      </c>
      <c r="F10" s="5"/>
      <c r="G10" s="12">
        <v>43646</v>
      </c>
      <c r="H10" s="5"/>
      <c r="I10" s="5"/>
      <c r="J10" s="5" t="s">
        <v>271</v>
      </c>
      <c r="K10" s="5"/>
      <c r="L10" s="5"/>
      <c r="M10" s="5"/>
      <c r="N10" s="5"/>
      <c r="O10" s="5"/>
      <c r="P10" s="5"/>
      <c r="Q10" s="5" t="s">
        <v>271</v>
      </c>
      <c r="R10" s="5"/>
      <c r="S10" s="5"/>
      <c r="T10" s="5"/>
      <c r="U10" s="5"/>
      <c r="V10" s="5"/>
      <c r="W10" s="5"/>
      <c r="X10" s="5"/>
      <c r="Y10" s="5"/>
    </row>
    <row r="11" spans="1:25" x14ac:dyDescent="0.25">
      <c r="A11" t="s">
        <v>944</v>
      </c>
      <c r="B11" s="5"/>
      <c r="C11" s="5"/>
      <c r="D11" s="5"/>
      <c r="E11" s="5">
        <v>2.1</v>
      </c>
      <c r="F11" s="5"/>
      <c r="G11" s="12">
        <v>43646</v>
      </c>
      <c r="H11" s="5"/>
      <c r="I11" s="5"/>
      <c r="J11" s="5" t="s">
        <v>273</v>
      </c>
      <c r="K11" s="5"/>
      <c r="L11" s="5"/>
      <c r="M11" s="5"/>
      <c r="N11" s="5"/>
      <c r="O11" s="5"/>
      <c r="P11" s="5"/>
      <c r="Q11" s="5" t="s">
        <v>273</v>
      </c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t="s">
        <v>944</v>
      </c>
      <c r="B12" s="5"/>
      <c r="C12" s="5"/>
      <c r="D12" s="5"/>
      <c r="E12" s="5">
        <v>17</v>
      </c>
      <c r="F12" s="5"/>
      <c r="G12" s="12">
        <v>43646</v>
      </c>
      <c r="H12" s="5"/>
      <c r="I12" s="5"/>
      <c r="J12" s="5" t="s">
        <v>276</v>
      </c>
      <c r="K12" s="5"/>
      <c r="L12" s="5"/>
      <c r="M12" s="5"/>
      <c r="N12" s="5"/>
      <c r="O12" s="5"/>
      <c r="P12" s="5"/>
      <c r="Q12" s="5" t="s">
        <v>276</v>
      </c>
      <c r="R12" s="5"/>
      <c r="S12" s="5"/>
      <c r="T12" s="5"/>
      <c r="U12" s="5"/>
      <c r="V12" s="5"/>
      <c r="W12" s="5"/>
      <c r="X12" s="5"/>
      <c r="Y12" s="5"/>
    </row>
    <row r="13" spans="1:25" x14ac:dyDescent="0.25">
      <c r="A13" t="s">
        <v>944</v>
      </c>
      <c r="B13" s="5"/>
      <c r="C13" s="5"/>
      <c r="D13" s="5"/>
      <c r="E13" s="5">
        <v>17</v>
      </c>
      <c r="F13" s="5"/>
      <c r="G13" s="12">
        <v>43646</v>
      </c>
      <c r="H13" s="5"/>
      <c r="I13" s="5"/>
      <c r="J13" s="5" t="s">
        <v>278</v>
      </c>
      <c r="K13" s="5"/>
      <c r="L13" s="5"/>
      <c r="M13" s="5"/>
      <c r="N13" s="5"/>
      <c r="O13" s="5"/>
      <c r="P13" s="5"/>
      <c r="Q13" s="5" t="s">
        <v>278</v>
      </c>
      <c r="R13" s="5"/>
      <c r="S13" s="5"/>
      <c r="T13" s="5"/>
      <c r="U13" s="5"/>
      <c r="V13" s="5"/>
      <c r="W13" s="5"/>
      <c r="X13" s="5"/>
      <c r="Y13" s="5"/>
    </row>
    <row r="14" spans="1:25" x14ac:dyDescent="0.25">
      <c r="A14" t="s">
        <v>944</v>
      </c>
      <c r="B14" s="5"/>
      <c r="C14" s="5"/>
      <c r="D14" s="5"/>
      <c r="E14" s="5">
        <v>17</v>
      </c>
      <c r="F14" s="5"/>
      <c r="G14" s="12">
        <v>43646</v>
      </c>
      <c r="H14" s="5"/>
      <c r="I14" s="5"/>
      <c r="J14" s="5" t="s">
        <v>280</v>
      </c>
      <c r="K14" s="5"/>
      <c r="L14" s="5"/>
      <c r="M14" s="5"/>
      <c r="N14" s="5"/>
      <c r="O14" s="5"/>
      <c r="P14" s="5"/>
      <c r="Q14" s="5" t="s">
        <v>280</v>
      </c>
      <c r="R14" s="5"/>
      <c r="S14" s="5"/>
      <c r="T14" s="5"/>
      <c r="U14" s="5"/>
      <c r="V14" s="5"/>
      <c r="W14" s="5"/>
      <c r="X14" s="5"/>
      <c r="Y14" s="5"/>
    </row>
    <row r="15" spans="1:25" x14ac:dyDescent="0.25">
      <c r="A15" t="s">
        <v>944</v>
      </c>
      <c r="B15" s="5"/>
      <c r="C15" s="5"/>
      <c r="D15" s="5"/>
      <c r="E15" s="5">
        <v>2.2000000000000002</v>
      </c>
      <c r="F15" s="5"/>
      <c r="G15" s="12">
        <v>43646</v>
      </c>
      <c r="H15" s="5"/>
      <c r="I15" s="5"/>
      <c r="J15" s="5" t="s">
        <v>282</v>
      </c>
      <c r="K15" s="5"/>
      <c r="L15" s="5"/>
      <c r="M15" s="5"/>
      <c r="N15" s="5"/>
      <c r="O15" s="5"/>
      <c r="P15" s="5"/>
      <c r="Q15" s="5" t="s">
        <v>282</v>
      </c>
      <c r="R15" s="5"/>
      <c r="S15" s="5"/>
      <c r="T15" s="5"/>
      <c r="U15" s="5"/>
      <c r="V15" s="5"/>
      <c r="W15" s="5"/>
      <c r="X15" s="5"/>
      <c r="Y15" s="5"/>
    </row>
    <row r="16" spans="1:25" x14ac:dyDescent="0.25">
      <c r="A16" t="s">
        <v>944</v>
      </c>
      <c r="B16" s="5"/>
      <c r="C16" s="5"/>
      <c r="D16" s="5"/>
      <c r="E16" s="5">
        <v>2.2000000000000002</v>
      </c>
      <c r="F16" s="5"/>
      <c r="G16" s="12">
        <v>43646</v>
      </c>
      <c r="H16" s="5"/>
      <c r="I16" s="5"/>
      <c r="J16" s="5" t="s">
        <v>284</v>
      </c>
      <c r="K16" s="5"/>
      <c r="L16" s="5"/>
      <c r="M16" s="5"/>
      <c r="N16" s="5"/>
      <c r="O16" s="5"/>
      <c r="P16" s="5"/>
      <c r="Q16" s="5" t="s">
        <v>284</v>
      </c>
      <c r="R16" s="5"/>
      <c r="S16" s="5"/>
      <c r="T16" s="5"/>
      <c r="U16" s="5"/>
      <c r="V16" s="5"/>
      <c r="W16" s="5"/>
      <c r="X16" s="5"/>
      <c r="Y16" s="5"/>
    </row>
    <row r="17" spans="1:25" x14ac:dyDescent="0.25">
      <c r="A17" t="s">
        <v>944</v>
      </c>
      <c r="B17" s="5"/>
      <c r="C17" s="5"/>
      <c r="D17" s="5"/>
      <c r="E17" s="5">
        <v>2.2000000000000002</v>
      </c>
      <c r="F17" s="5"/>
      <c r="G17" s="12">
        <v>43646</v>
      </c>
      <c r="H17" s="5"/>
      <c r="I17" s="5"/>
      <c r="J17" s="5" t="s">
        <v>286</v>
      </c>
      <c r="K17" s="5"/>
      <c r="L17" s="5"/>
      <c r="M17" s="5"/>
      <c r="N17" s="5"/>
      <c r="O17" s="5"/>
      <c r="P17" s="5"/>
      <c r="Q17" s="5" t="s">
        <v>286</v>
      </c>
      <c r="R17" s="5"/>
      <c r="S17" s="5"/>
      <c r="T17" s="5"/>
      <c r="U17" s="5"/>
      <c r="V17" s="5"/>
      <c r="W17" s="5"/>
      <c r="X17" s="5"/>
      <c r="Y17" s="5"/>
    </row>
    <row r="18" spans="1:25" x14ac:dyDescent="0.25">
      <c r="A18" t="s">
        <v>944</v>
      </c>
      <c r="B18" s="5"/>
      <c r="C18" s="5"/>
      <c r="D18" s="5"/>
      <c r="E18" s="5">
        <v>2.2000000000000002</v>
      </c>
      <c r="F18" s="5"/>
      <c r="G18" s="12">
        <v>43646</v>
      </c>
      <c r="H18" s="5"/>
      <c r="I18" s="5"/>
      <c r="J18" s="5" t="s">
        <v>288</v>
      </c>
      <c r="K18" s="5"/>
      <c r="L18" s="5"/>
      <c r="M18" s="5"/>
      <c r="N18" s="5"/>
      <c r="O18" s="5"/>
      <c r="P18" s="5"/>
      <c r="Q18" s="5" t="s">
        <v>288</v>
      </c>
      <c r="R18" s="5"/>
      <c r="S18" s="5"/>
      <c r="T18" s="5"/>
      <c r="U18" s="5"/>
      <c r="V18" s="5"/>
      <c r="W18" s="5"/>
      <c r="X18" s="5"/>
      <c r="Y18" s="5"/>
    </row>
    <row r="19" spans="1:25" x14ac:dyDescent="0.25">
      <c r="A19" t="s">
        <v>944</v>
      </c>
      <c r="B19" s="5"/>
      <c r="C19" s="5"/>
      <c r="D19" s="5"/>
      <c r="E19" s="5">
        <v>17</v>
      </c>
      <c r="F19" s="5"/>
      <c r="G19" s="12">
        <v>43646</v>
      </c>
      <c r="H19" s="5"/>
      <c r="I19" s="5"/>
      <c r="J19" s="5" t="s">
        <v>290</v>
      </c>
      <c r="K19" s="5"/>
      <c r="L19" s="5"/>
      <c r="M19" s="5"/>
      <c r="N19" s="5"/>
      <c r="O19" s="5"/>
      <c r="P19" s="5"/>
      <c r="Q19" s="5" t="s">
        <v>290</v>
      </c>
      <c r="R19" s="5"/>
      <c r="S19" s="5"/>
      <c r="T19" s="5"/>
      <c r="U19" s="5"/>
      <c r="V19" s="5"/>
      <c r="W19" s="5"/>
      <c r="X19" s="5"/>
      <c r="Y19" s="5"/>
    </row>
    <row r="20" spans="1:25" x14ac:dyDescent="0.25">
      <c r="A20" t="s">
        <v>944</v>
      </c>
      <c r="B20" s="5"/>
      <c r="C20" s="5"/>
      <c r="D20" s="5"/>
      <c r="E20" s="5">
        <v>2.2000000000000002</v>
      </c>
      <c r="F20" s="5"/>
      <c r="G20" s="12">
        <v>43646</v>
      </c>
      <c r="H20" s="5"/>
      <c r="I20" s="5"/>
      <c r="J20" s="5" t="s">
        <v>292</v>
      </c>
      <c r="K20" s="5"/>
      <c r="L20" s="5"/>
      <c r="M20" s="5"/>
      <c r="N20" s="5"/>
      <c r="O20" s="5"/>
      <c r="P20" s="5"/>
      <c r="Q20" s="5" t="s">
        <v>292</v>
      </c>
      <c r="R20" s="5"/>
      <c r="S20" s="5"/>
      <c r="T20" s="5"/>
      <c r="U20" s="5"/>
      <c r="V20" s="5"/>
      <c r="W20" s="5"/>
      <c r="X20" s="5"/>
      <c r="Y20" s="5"/>
    </row>
    <row r="21" spans="1:25" x14ac:dyDescent="0.25">
      <c r="A21" t="s">
        <v>944</v>
      </c>
      <c r="B21" s="5"/>
      <c r="C21" s="5"/>
      <c r="D21" s="5"/>
      <c r="E21" s="5">
        <v>2.2000000000000002</v>
      </c>
      <c r="F21" s="5"/>
      <c r="G21" s="12">
        <v>43646</v>
      </c>
      <c r="H21" s="5"/>
      <c r="I21" s="5"/>
      <c r="J21" s="5" t="s">
        <v>294</v>
      </c>
      <c r="K21" s="5"/>
      <c r="L21" s="5"/>
      <c r="M21" s="5"/>
      <c r="N21" s="5"/>
      <c r="O21" s="5"/>
      <c r="P21" s="5"/>
      <c r="Q21" s="5" t="s">
        <v>294</v>
      </c>
      <c r="R21" s="5"/>
      <c r="S21" s="5"/>
      <c r="T21" s="5"/>
      <c r="U21" s="5"/>
      <c r="V21" s="5"/>
      <c r="W21" s="5"/>
      <c r="X21" s="5"/>
      <c r="Y21" s="5"/>
    </row>
    <row r="22" spans="1:25" x14ac:dyDescent="0.25">
      <c r="A22" t="s">
        <v>944</v>
      </c>
      <c r="B22" s="5"/>
      <c r="C22" s="5"/>
      <c r="D22" s="5"/>
      <c r="E22" s="5">
        <v>2.2000000000000002</v>
      </c>
      <c r="F22" s="5"/>
      <c r="G22" s="12">
        <v>43646</v>
      </c>
      <c r="H22" s="5"/>
      <c r="I22" s="5"/>
      <c r="J22" s="5" t="s">
        <v>296</v>
      </c>
      <c r="K22" s="5"/>
      <c r="L22" s="5"/>
      <c r="M22" s="5"/>
      <c r="N22" s="5"/>
      <c r="O22" s="5"/>
      <c r="P22" s="5"/>
      <c r="Q22" s="5" t="s">
        <v>296</v>
      </c>
      <c r="R22" s="5"/>
      <c r="S22" s="5"/>
      <c r="T22" s="5"/>
      <c r="U22" s="5"/>
      <c r="V22" s="5"/>
      <c r="W22" s="5"/>
      <c r="X22" s="5"/>
      <c r="Y22" s="5"/>
    </row>
    <row r="23" spans="1:25" x14ac:dyDescent="0.25">
      <c r="A23" t="s">
        <v>944</v>
      </c>
      <c r="B23" s="5"/>
      <c r="C23" s="5"/>
      <c r="D23" s="5"/>
      <c r="E23" s="5">
        <v>2.2000000000000002</v>
      </c>
      <c r="F23" s="5"/>
      <c r="G23" s="12">
        <v>43646</v>
      </c>
      <c r="H23" s="5"/>
      <c r="I23" s="5"/>
      <c r="J23" s="5" t="s">
        <v>298</v>
      </c>
      <c r="K23" s="5"/>
      <c r="L23" s="5"/>
      <c r="M23" s="5"/>
      <c r="N23" s="5"/>
      <c r="O23" s="5"/>
      <c r="P23" s="5"/>
      <c r="Q23" s="5" t="s">
        <v>298</v>
      </c>
      <c r="R23" s="5"/>
      <c r="S23" s="5"/>
      <c r="T23" s="5"/>
      <c r="U23" s="5"/>
      <c r="V23" s="5"/>
      <c r="W23" s="5"/>
      <c r="X23" s="5"/>
      <c r="Y23" s="5"/>
    </row>
    <row r="24" spans="1:25" x14ac:dyDescent="0.25">
      <c r="A24" t="s">
        <v>944</v>
      </c>
      <c r="B24" s="5"/>
      <c r="C24" s="5"/>
      <c r="D24" s="5"/>
      <c r="E24" s="5">
        <v>2.2000000000000002</v>
      </c>
      <c r="F24" s="5"/>
      <c r="G24" s="12">
        <v>43646</v>
      </c>
      <c r="H24" s="5"/>
      <c r="I24" s="5"/>
      <c r="J24" s="5" t="s">
        <v>300</v>
      </c>
      <c r="K24" s="5"/>
      <c r="L24" s="5"/>
      <c r="M24" s="5"/>
      <c r="N24" s="5"/>
      <c r="O24" s="5"/>
      <c r="P24" s="5"/>
      <c r="Q24" s="5" t="s">
        <v>300</v>
      </c>
      <c r="R24" s="5"/>
      <c r="S24" s="5"/>
      <c r="T24" s="5"/>
      <c r="U24" s="5"/>
      <c r="V24" s="5"/>
      <c r="W24" s="5"/>
      <c r="X24" s="5"/>
      <c r="Y24" s="5"/>
    </row>
    <row r="25" spans="1:25" x14ac:dyDescent="0.25">
      <c r="A25" t="s">
        <v>944</v>
      </c>
      <c r="B25" s="5"/>
      <c r="C25" s="5"/>
      <c r="D25" s="5"/>
      <c r="E25" s="5">
        <v>2.2000000000000002</v>
      </c>
      <c r="F25" s="5"/>
      <c r="G25" s="12">
        <v>43646</v>
      </c>
      <c r="H25" s="5"/>
      <c r="I25" s="5"/>
      <c r="J25" s="5" t="s">
        <v>302</v>
      </c>
      <c r="K25" s="5"/>
      <c r="L25" s="5"/>
      <c r="M25" s="5"/>
      <c r="N25" s="5"/>
      <c r="O25" s="5"/>
      <c r="P25" s="5"/>
      <c r="Q25" s="5" t="s">
        <v>302</v>
      </c>
      <c r="R25" s="5"/>
      <c r="S25" s="5"/>
      <c r="T25" s="5"/>
      <c r="U25" s="5"/>
      <c r="V25" s="5"/>
      <c r="W25" s="5"/>
      <c r="X25" s="5"/>
      <c r="Y25" s="5"/>
    </row>
    <row r="26" spans="1:25" x14ac:dyDescent="0.25">
      <c r="A26" t="s">
        <v>944</v>
      </c>
      <c r="B26" s="5"/>
      <c r="C26" s="5"/>
      <c r="D26" s="5"/>
      <c r="E26" s="5">
        <v>2.2000000000000002</v>
      </c>
      <c r="F26" s="5"/>
      <c r="G26" s="12">
        <v>43646</v>
      </c>
      <c r="H26" s="5"/>
      <c r="I26" s="5"/>
      <c r="J26" s="5" t="s">
        <v>304</v>
      </c>
      <c r="K26" s="5"/>
      <c r="L26" s="5"/>
      <c r="M26" s="5"/>
      <c r="N26" s="5"/>
      <c r="O26" s="5"/>
      <c r="P26" s="5"/>
      <c r="Q26" s="5" t="s">
        <v>304</v>
      </c>
      <c r="R26" s="5"/>
      <c r="S26" s="5"/>
      <c r="T26" s="5"/>
      <c r="U26" s="5"/>
      <c r="V26" s="5"/>
      <c r="W26" s="5"/>
      <c r="X26" s="5"/>
      <c r="Y26" s="5"/>
    </row>
    <row r="27" spans="1:25" x14ac:dyDescent="0.25">
      <c r="A27" t="s">
        <v>944</v>
      </c>
      <c r="B27" s="5"/>
      <c r="C27" s="5"/>
      <c r="D27" s="5"/>
      <c r="E27" s="5">
        <v>2.2000000000000002</v>
      </c>
      <c r="F27" s="5"/>
      <c r="G27" s="12">
        <v>43646</v>
      </c>
      <c r="H27" s="5"/>
      <c r="I27" s="5"/>
      <c r="J27" s="5" t="s">
        <v>306</v>
      </c>
      <c r="K27" s="5"/>
      <c r="L27" s="5"/>
      <c r="M27" s="5"/>
      <c r="N27" s="5"/>
      <c r="O27" s="5"/>
      <c r="P27" s="5"/>
      <c r="Q27" s="5" t="s">
        <v>306</v>
      </c>
      <c r="R27" s="5"/>
      <c r="S27" s="5"/>
      <c r="T27" s="5"/>
      <c r="U27" s="5"/>
      <c r="V27" s="5"/>
      <c r="W27" s="5"/>
      <c r="X27" s="5"/>
      <c r="Y27" s="5"/>
    </row>
    <row r="28" spans="1:25" x14ac:dyDescent="0.25">
      <c r="A28" t="s">
        <v>944</v>
      </c>
      <c r="B28" s="5"/>
      <c r="C28" s="5"/>
      <c r="D28" s="5"/>
      <c r="E28" s="5">
        <v>2.2000000000000002</v>
      </c>
      <c r="F28" s="5"/>
      <c r="G28" s="12">
        <v>43646</v>
      </c>
      <c r="H28" s="5"/>
      <c r="I28" s="5"/>
      <c r="J28" s="5" t="s">
        <v>308</v>
      </c>
      <c r="K28" s="5"/>
      <c r="L28" s="5"/>
      <c r="M28" s="5"/>
      <c r="N28" s="5"/>
      <c r="O28" s="5"/>
      <c r="P28" s="5"/>
      <c r="Q28" s="5" t="s">
        <v>308</v>
      </c>
      <c r="R28" s="5"/>
      <c r="S28" s="5"/>
      <c r="T28" s="5"/>
      <c r="U28" s="5"/>
      <c r="V28" s="5"/>
      <c r="W28" s="5"/>
      <c r="X28" s="5"/>
      <c r="Y28" s="5"/>
    </row>
    <row r="29" spans="1:25" x14ac:dyDescent="0.25">
      <c r="A29" t="s">
        <v>944</v>
      </c>
      <c r="B29" s="5"/>
      <c r="C29" s="5"/>
      <c r="D29" s="5"/>
      <c r="E29" s="5">
        <v>2.2000000000000002</v>
      </c>
      <c r="F29" s="5"/>
      <c r="G29" s="12">
        <v>43646</v>
      </c>
      <c r="H29" s="5"/>
      <c r="I29" s="5"/>
      <c r="J29" s="5" t="s">
        <v>310</v>
      </c>
      <c r="K29" s="5"/>
      <c r="L29" s="5"/>
      <c r="M29" s="5"/>
      <c r="N29" s="5"/>
      <c r="O29" s="5"/>
      <c r="P29" s="5"/>
      <c r="Q29" s="5" t="s">
        <v>310</v>
      </c>
      <c r="R29" s="5"/>
      <c r="S29" s="5"/>
      <c r="T29" s="5"/>
      <c r="U29" s="5"/>
      <c r="V29" s="5"/>
      <c r="W29" s="5"/>
      <c r="X29" s="5"/>
      <c r="Y29" s="5"/>
    </row>
    <row r="30" spans="1:25" x14ac:dyDescent="0.25">
      <c r="A30" t="s">
        <v>944</v>
      </c>
      <c r="B30" s="5"/>
      <c r="C30" s="5"/>
      <c r="D30" s="5"/>
      <c r="E30" s="5">
        <v>2.1</v>
      </c>
      <c r="F30" s="5"/>
      <c r="G30" s="12">
        <v>43646</v>
      </c>
      <c r="H30" s="5"/>
      <c r="I30" s="5"/>
      <c r="J30" s="5" t="s">
        <v>269</v>
      </c>
      <c r="K30" s="5"/>
      <c r="L30" s="5"/>
      <c r="M30" s="5"/>
      <c r="N30" s="5"/>
      <c r="O30" s="5"/>
      <c r="P30" s="5"/>
      <c r="Q30" s="5" t="s">
        <v>269</v>
      </c>
      <c r="R30" s="5"/>
      <c r="S30" s="5"/>
      <c r="T30" s="5"/>
      <c r="U30" s="5"/>
      <c r="V30" s="5"/>
      <c r="W30" s="5"/>
      <c r="X30" s="5"/>
      <c r="Y30" s="5"/>
    </row>
    <row r="31" spans="1:25" x14ac:dyDescent="0.25">
      <c r="A31" t="s">
        <v>944</v>
      </c>
      <c r="B31" s="5"/>
      <c r="C31" s="5"/>
      <c r="D31" s="5"/>
      <c r="E31" s="5">
        <v>2.2000000000000002</v>
      </c>
      <c r="F31" s="5"/>
      <c r="G31" s="12">
        <v>43646</v>
      </c>
      <c r="H31" s="5"/>
      <c r="I31" s="5"/>
      <c r="J31" s="5" t="s">
        <v>302</v>
      </c>
      <c r="K31" s="5"/>
      <c r="L31" s="5"/>
      <c r="M31" s="5"/>
      <c r="N31" s="5"/>
      <c r="O31" s="5"/>
      <c r="P31" s="5"/>
      <c r="Q31" s="5" t="s">
        <v>302</v>
      </c>
      <c r="R31" s="5"/>
      <c r="S31" s="5"/>
      <c r="T31" s="5"/>
      <c r="U31" s="5"/>
      <c r="V31" s="5"/>
      <c r="W31" s="5"/>
      <c r="X31" s="5"/>
      <c r="Y31" s="5"/>
    </row>
    <row r="32" spans="1:25" x14ac:dyDescent="0.25">
      <c r="A32" t="s">
        <v>944</v>
      </c>
      <c r="B32" s="5"/>
      <c r="C32" s="5"/>
      <c r="D32" s="5"/>
      <c r="E32" s="5">
        <v>2.2000000000000002</v>
      </c>
      <c r="F32" s="5"/>
      <c r="G32" s="12">
        <v>43646</v>
      </c>
      <c r="H32" s="5"/>
      <c r="I32" s="5"/>
      <c r="J32" s="5" t="s">
        <v>284</v>
      </c>
      <c r="K32" s="5"/>
      <c r="L32" s="5"/>
      <c r="M32" s="5"/>
      <c r="N32" s="5"/>
      <c r="O32" s="5"/>
      <c r="P32" s="5"/>
      <c r="Q32" s="5" t="s">
        <v>284</v>
      </c>
      <c r="R32" s="5"/>
      <c r="S32" s="5"/>
      <c r="T32" s="5"/>
      <c r="U32" s="5"/>
      <c r="V32" s="5"/>
      <c r="W32" s="5"/>
      <c r="X32" s="5"/>
      <c r="Y32" s="5"/>
    </row>
    <row r="33" spans="1:25" x14ac:dyDescent="0.25">
      <c r="A33" t="s">
        <v>944</v>
      </c>
      <c r="B33" s="5"/>
      <c r="C33" s="5"/>
      <c r="D33" s="5"/>
      <c r="E33" s="5">
        <v>17</v>
      </c>
      <c r="F33" s="5"/>
      <c r="G33" s="12">
        <v>43646</v>
      </c>
      <c r="H33" s="5"/>
      <c r="I33" s="5"/>
      <c r="J33" s="5" t="s">
        <v>267</v>
      </c>
      <c r="K33" s="5"/>
      <c r="L33" s="5"/>
      <c r="M33" s="5"/>
      <c r="N33" s="5"/>
      <c r="O33" s="5"/>
      <c r="P33" s="5"/>
      <c r="Q33" s="5" t="s">
        <v>267</v>
      </c>
      <c r="R33" s="5"/>
      <c r="S33" s="5"/>
      <c r="T33" s="5"/>
      <c r="U33" s="5"/>
      <c r="V33" s="5"/>
      <c r="W33" s="5"/>
      <c r="X33" s="5"/>
      <c r="Y33" s="5"/>
    </row>
    <row r="34" spans="1:25" x14ac:dyDescent="0.25">
      <c r="A34" t="s">
        <v>944</v>
      </c>
      <c r="B34" s="5"/>
      <c r="C34" s="5"/>
      <c r="D34" s="5"/>
      <c r="E34" s="5">
        <v>10</v>
      </c>
      <c r="F34" s="5"/>
      <c r="G34" s="12">
        <v>43646</v>
      </c>
      <c r="H34" s="5"/>
      <c r="I34" s="5"/>
      <c r="J34" s="5" t="s">
        <v>942</v>
      </c>
      <c r="K34" s="5"/>
      <c r="L34" s="5"/>
      <c r="M34" s="5"/>
      <c r="N34" s="5"/>
      <c r="O34" s="5"/>
      <c r="P34" s="5"/>
      <c r="Q34" s="5" t="s">
        <v>942</v>
      </c>
      <c r="R34" s="5"/>
      <c r="S34" s="5"/>
      <c r="T34" s="5"/>
      <c r="U34" s="5"/>
      <c r="V34" s="5"/>
      <c r="W34" s="5"/>
      <c r="X34" s="5"/>
      <c r="Y34" s="5"/>
    </row>
    <row r="35" spans="1:25" x14ac:dyDescent="0.25">
      <c r="A35" t="s">
        <v>944</v>
      </c>
      <c r="B35" s="5"/>
      <c r="C35" s="5"/>
      <c r="D35" s="5"/>
      <c r="E35" s="5">
        <v>2.1</v>
      </c>
      <c r="F35" s="5"/>
      <c r="G35" s="12">
        <v>43646</v>
      </c>
      <c r="H35" s="5"/>
      <c r="I35" s="5"/>
      <c r="J35" s="48" t="s">
        <v>940</v>
      </c>
      <c r="K35" s="5"/>
      <c r="L35" s="5"/>
      <c r="M35" s="5"/>
      <c r="N35" s="5"/>
      <c r="O35" s="5"/>
      <c r="P35" s="5"/>
      <c r="Q35" s="48" t="s">
        <v>940</v>
      </c>
      <c r="R35" s="5"/>
      <c r="S35" s="5"/>
      <c r="T35" s="5"/>
      <c r="U35" s="5"/>
      <c r="V35" s="5"/>
      <c r="W35" s="5"/>
      <c r="X35" s="5"/>
      <c r="Y35" s="5"/>
    </row>
    <row r="36" spans="1:25" x14ac:dyDescent="0.25">
      <c r="A36" t="s">
        <v>944</v>
      </c>
      <c r="B36" s="5"/>
      <c r="C36" s="5"/>
      <c r="D36" s="5"/>
      <c r="E36" s="5">
        <v>2.1</v>
      </c>
      <c r="F36" s="5"/>
      <c r="G36" s="12">
        <v>43646</v>
      </c>
      <c r="H36" s="5"/>
      <c r="I36" s="5"/>
      <c r="J36" s="48" t="s">
        <v>939</v>
      </c>
      <c r="K36" s="5"/>
      <c r="L36" s="5"/>
      <c r="M36" s="5"/>
      <c r="N36" s="5"/>
      <c r="O36" s="5"/>
      <c r="P36" s="5"/>
      <c r="Q36" s="48" t="s">
        <v>939</v>
      </c>
      <c r="R36" s="5"/>
      <c r="S36" s="5"/>
      <c r="T36" s="5"/>
      <c r="U36" s="5"/>
      <c r="V36" s="5"/>
      <c r="W36" s="5"/>
      <c r="X36" s="5"/>
      <c r="Y36" s="5"/>
    </row>
    <row r="37" spans="1:25" x14ac:dyDescent="0.25">
      <c r="A37" t="s">
        <v>944</v>
      </c>
      <c r="B37" s="5"/>
      <c r="C37" s="5"/>
      <c r="D37" s="5"/>
      <c r="E37" s="5">
        <v>2.1</v>
      </c>
      <c r="F37" s="5"/>
      <c r="G37" s="12">
        <v>43646</v>
      </c>
      <c r="H37" s="5"/>
      <c r="I37" s="5"/>
      <c r="J37" s="48" t="s">
        <v>941</v>
      </c>
      <c r="K37" s="5"/>
      <c r="L37" s="5"/>
      <c r="M37" s="5"/>
      <c r="N37" s="5"/>
      <c r="O37" s="5"/>
      <c r="P37" s="5"/>
      <c r="Q37" s="48" t="s">
        <v>941</v>
      </c>
      <c r="R37" s="5"/>
      <c r="S37" s="5"/>
      <c r="T37" s="5"/>
      <c r="U37" s="5"/>
      <c r="V37" s="5"/>
      <c r="W37" s="5"/>
      <c r="X37" s="5"/>
      <c r="Y37" s="5"/>
    </row>
    <row r="38" spans="1:25" x14ac:dyDescent="0.25">
      <c r="A38" t="s">
        <v>945</v>
      </c>
      <c r="B38" s="49"/>
      <c r="C38" s="49"/>
      <c r="D38" s="49"/>
      <c r="E38" s="51">
        <v>5</v>
      </c>
      <c r="F38" s="49"/>
      <c r="G38" s="55">
        <v>43646</v>
      </c>
      <c r="H38" s="49"/>
      <c r="I38" s="49"/>
      <c r="J38" s="49" t="s">
        <v>351</v>
      </c>
      <c r="K38" s="49"/>
      <c r="L38" s="49"/>
      <c r="M38" s="49"/>
      <c r="N38" s="49"/>
      <c r="O38" s="49"/>
      <c r="P38" s="49"/>
      <c r="Q38" s="49" t="s">
        <v>351</v>
      </c>
      <c r="R38" s="49"/>
      <c r="S38" s="49"/>
      <c r="T38" s="49"/>
      <c r="U38" s="49"/>
      <c r="V38" s="49"/>
      <c r="W38" s="49"/>
      <c r="X38" s="49"/>
      <c r="Y38" s="49"/>
    </row>
    <row r="39" spans="1:25" x14ac:dyDescent="0.25">
      <c r="A39" t="s">
        <v>945</v>
      </c>
      <c r="B39" s="49"/>
      <c r="C39" s="49"/>
      <c r="D39" s="49"/>
      <c r="E39" s="51">
        <v>5</v>
      </c>
      <c r="F39" s="49"/>
      <c r="G39" s="55">
        <v>43646</v>
      </c>
      <c r="H39" s="49"/>
      <c r="I39" s="49"/>
      <c r="J39" s="49" t="s">
        <v>355</v>
      </c>
      <c r="K39" s="49"/>
      <c r="L39" s="49"/>
      <c r="M39" s="49"/>
      <c r="N39" s="49"/>
      <c r="O39" s="49"/>
      <c r="P39" s="49"/>
      <c r="Q39" s="49" t="s">
        <v>355</v>
      </c>
      <c r="R39" s="49"/>
      <c r="S39" s="49"/>
      <c r="T39" s="49"/>
      <c r="U39" s="49"/>
      <c r="V39" s="49"/>
      <c r="W39" s="49"/>
      <c r="X39" s="49"/>
      <c r="Y39" s="49"/>
    </row>
    <row r="40" spans="1:25" x14ac:dyDescent="0.25">
      <c r="A40" t="s">
        <v>945</v>
      </c>
      <c r="B40" s="49"/>
      <c r="C40" s="49"/>
      <c r="D40" s="49"/>
      <c r="E40" s="51">
        <v>5</v>
      </c>
      <c r="F40" s="49"/>
      <c r="G40" s="55">
        <v>43646</v>
      </c>
      <c r="H40" s="49"/>
      <c r="I40" s="49"/>
      <c r="J40" s="49" t="s">
        <v>358</v>
      </c>
      <c r="K40" s="49"/>
      <c r="L40" s="49"/>
      <c r="M40" s="49"/>
      <c r="N40" s="49"/>
      <c r="O40" s="49"/>
      <c r="P40" s="49"/>
      <c r="Q40" s="49" t="s">
        <v>358</v>
      </c>
      <c r="R40" s="49"/>
      <c r="S40" s="49"/>
      <c r="T40" s="49"/>
      <c r="U40" s="49"/>
      <c r="V40" s="49"/>
      <c r="W40" s="49"/>
      <c r="X40" s="49"/>
      <c r="Y40" s="49"/>
    </row>
    <row r="41" spans="1:25" x14ac:dyDescent="0.25">
      <c r="A41" t="s">
        <v>945</v>
      </c>
      <c r="B41" s="49"/>
      <c r="C41" s="49"/>
      <c r="D41" s="49"/>
      <c r="E41" s="51">
        <v>5</v>
      </c>
      <c r="F41" s="49"/>
      <c r="G41" s="55">
        <v>43646</v>
      </c>
      <c r="H41" s="49"/>
      <c r="I41" s="49"/>
      <c r="J41" s="49" t="s">
        <v>361</v>
      </c>
      <c r="K41" s="49"/>
      <c r="L41" s="49"/>
      <c r="M41" s="49"/>
      <c r="N41" s="49"/>
      <c r="O41" s="49"/>
      <c r="P41" s="49"/>
      <c r="Q41" s="49" t="s">
        <v>361</v>
      </c>
      <c r="R41" s="49"/>
      <c r="S41" s="49"/>
      <c r="T41" s="49"/>
      <c r="U41" s="49"/>
      <c r="V41" s="49"/>
      <c r="W41" s="49"/>
      <c r="X41" s="49"/>
      <c r="Y41" s="49"/>
    </row>
    <row r="42" spans="1:25" x14ac:dyDescent="0.25">
      <c r="A42" t="s">
        <v>945</v>
      </c>
      <c r="B42" s="49"/>
      <c r="C42" s="49"/>
      <c r="D42" s="49"/>
      <c r="E42" s="51">
        <v>5</v>
      </c>
      <c r="F42" s="49"/>
      <c r="G42" s="55">
        <v>43646</v>
      </c>
      <c r="H42" s="49"/>
      <c r="I42" s="49"/>
      <c r="J42" s="49" t="s">
        <v>364</v>
      </c>
      <c r="K42" s="49"/>
      <c r="L42" s="49"/>
      <c r="M42" s="49"/>
      <c r="N42" s="49"/>
      <c r="O42" s="49"/>
      <c r="P42" s="49"/>
      <c r="Q42" s="49" t="s">
        <v>364</v>
      </c>
      <c r="R42" s="49"/>
      <c r="S42" s="49"/>
      <c r="T42" s="49"/>
      <c r="U42" s="49"/>
      <c r="V42" s="49"/>
      <c r="W42" s="49"/>
      <c r="X42" s="49"/>
      <c r="Y42" s="49"/>
    </row>
    <row r="43" spans="1:25" x14ac:dyDescent="0.25">
      <c r="A43" t="s">
        <v>945</v>
      </c>
      <c r="B43" s="49"/>
      <c r="C43" s="49"/>
      <c r="D43" s="49"/>
      <c r="E43" s="51">
        <v>5</v>
      </c>
      <c r="F43" s="49"/>
      <c r="G43" s="55">
        <v>43646</v>
      </c>
      <c r="H43" s="49"/>
      <c r="I43" s="49"/>
      <c r="J43" s="49" t="s">
        <v>367</v>
      </c>
      <c r="K43" s="49"/>
      <c r="L43" s="49"/>
      <c r="M43" s="49"/>
      <c r="N43" s="49"/>
      <c r="O43" s="49"/>
      <c r="P43" s="49"/>
      <c r="Q43" s="49" t="s">
        <v>367</v>
      </c>
      <c r="R43" s="49"/>
      <c r="S43" s="49"/>
      <c r="T43" s="49"/>
      <c r="U43" s="49"/>
      <c r="V43" s="49"/>
      <c r="W43" s="49"/>
      <c r="X43" s="49"/>
      <c r="Y43" s="49"/>
    </row>
    <row r="44" spans="1:25" x14ac:dyDescent="0.25">
      <c r="A44" t="s">
        <v>945</v>
      </c>
      <c r="B44" s="49"/>
      <c r="C44" s="49"/>
      <c r="D44" s="49"/>
      <c r="E44" s="51">
        <v>5</v>
      </c>
      <c r="F44" s="49"/>
      <c r="G44" s="55">
        <v>43646</v>
      </c>
      <c r="H44" s="49"/>
      <c r="I44" s="49"/>
      <c r="J44" s="49" t="s">
        <v>370</v>
      </c>
      <c r="K44" s="49"/>
      <c r="L44" s="49"/>
      <c r="M44" s="49"/>
      <c r="N44" s="49"/>
      <c r="O44" s="49"/>
      <c r="P44" s="49"/>
      <c r="Q44" s="49" t="s">
        <v>370</v>
      </c>
      <c r="R44" s="49"/>
      <c r="S44" s="49"/>
      <c r="T44" s="49"/>
      <c r="U44" s="49"/>
      <c r="V44" s="49"/>
      <c r="W44" s="49"/>
      <c r="X44" s="49"/>
      <c r="Y44" s="49"/>
    </row>
    <row r="45" spans="1:25" x14ac:dyDescent="0.25">
      <c r="A45" t="s">
        <v>945</v>
      </c>
      <c r="B45" s="49"/>
      <c r="C45" s="49"/>
      <c r="D45" s="49"/>
      <c r="E45" s="51">
        <v>5</v>
      </c>
      <c r="F45" s="49"/>
      <c r="G45" s="55">
        <v>43646</v>
      </c>
      <c r="H45" s="49"/>
      <c r="I45" s="49"/>
      <c r="J45" s="49" t="s">
        <v>373</v>
      </c>
      <c r="K45" s="49"/>
      <c r="L45" s="49"/>
      <c r="M45" s="49"/>
      <c r="N45" s="49"/>
      <c r="O45" s="49"/>
      <c r="P45" s="49"/>
      <c r="Q45" s="49" t="s">
        <v>373</v>
      </c>
      <c r="R45" s="49"/>
      <c r="S45" s="49"/>
      <c r="T45" s="49"/>
      <c r="U45" s="49"/>
      <c r="V45" s="49"/>
      <c r="W45" s="49"/>
      <c r="X45" s="49"/>
      <c r="Y45" s="49"/>
    </row>
    <row r="46" spans="1:25" x14ac:dyDescent="0.25">
      <c r="A46" t="s">
        <v>945</v>
      </c>
      <c r="B46" s="49"/>
      <c r="C46" s="49"/>
      <c r="D46" s="49"/>
      <c r="E46" s="51">
        <v>5</v>
      </c>
      <c r="F46" s="49"/>
      <c r="G46" s="55">
        <v>43646</v>
      </c>
      <c r="H46" s="49"/>
      <c r="I46" s="49"/>
      <c r="J46" s="49" t="s">
        <v>376</v>
      </c>
      <c r="K46" s="49"/>
      <c r="L46" s="49"/>
      <c r="M46" s="49"/>
      <c r="N46" s="49"/>
      <c r="O46" s="49"/>
      <c r="P46" s="49"/>
      <c r="Q46" s="49" t="s">
        <v>376</v>
      </c>
      <c r="R46" s="49"/>
      <c r="S46" s="49"/>
      <c r="T46" s="49"/>
      <c r="U46" s="49"/>
      <c r="V46" s="49"/>
      <c r="W46" s="49"/>
      <c r="X46" s="49"/>
      <c r="Y46" s="49"/>
    </row>
    <row r="47" spans="1:25" x14ac:dyDescent="0.25">
      <c r="A47" t="s">
        <v>945</v>
      </c>
      <c r="B47" s="49"/>
      <c r="C47" s="49"/>
      <c r="D47" s="49"/>
      <c r="E47" s="51">
        <v>5</v>
      </c>
      <c r="F47" s="49"/>
      <c r="G47" s="55">
        <v>43646</v>
      </c>
      <c r="H47" s="49"/>
      <c r="I47" s="49"/>
      <c r="J47" s="49" t="s">
        <v>379</v>
      </c>
      <c r="K47" s="49"/>
      <c r="L47" s="49"/>
      <c r="M47" s="49"/>
      <c r="N47" s="49"/>
      <c r="O47" s="49"/>
      <c r="P47" s="49"/>
      <c r="Q47" s="49" t="s">
        <v>379</v>
      </c>
      <c r="R47" s="49"/>
      <c r="S47" s="49"/>
      <c r="T47" s="49"/>
      <c r="U47" s="49"/>
      <c r="V47" s="49"/>
      <c r="W47" s="49"/>
      <c r="X47" s="49"/>
      <c r="Y47" s="49"/>
    </row>
    <row r="48" spans="1:25" x14ac:dyDescent="0.25">
      <c r="A48" t="s">
        <v>945</v>
      </c>
      <c r="B48" s="49"/>
      <c r="C48" s="49"/>
      <c r="D48" s="49"/>
      <c r="E48" s="51">
        <v>5</v>
      </c>
      <c r="F48" s="49"/>
      <c r="G48" s="55">
        <v>43646</v>
      </c>
      <c r="H48" s="49"/>
      <c r="I48" s="49"/>
      <c r="J48" s="49" t="s">
        <v>382</v>
      </c>
      <c r="K48" s="49"/>
      <c r="L48" s="49"/>
      <c r="M48" s="49"/>
      <c r="N48" s="49"/>
      <c r="O48" s="49"/>
      <c r="P48" s="49"/>
      <c r="Q48" s="49" t="s">
        <v>382</v>
      </c>
      <c r="R48" s="49"/>
      <c r="S48" s="49"/>
      <c r="T48" s="49"/>
      <c r="U48" s="49"/>
      <c r="V48" s="49"/>
      <c r="W48" s="49"/>
      <c r="X48" s="49"/>
      <c r="Y48" s="49"/>
    </row>
    <row r="49" spans="1:25" x14ac:dyDescent="0.25">
      <c r="A49" t="s">
        <v>945</v>
      </c>
      <c r="B49" s="49"/>
      <c r="C49" s="49"/>
      <c r="D49" s="49"/>
      <c r="E49" s="51">
        <v>5</v>
      </c>
      <c r="F49" s="49"/>
      <c r="G49" s="55">
        <v>43646</v>
      </c>
      <c r="H49" s="49"/>
      <c r="I49" s="49"/>
      <c r="J49" s="49" t="s">
        <v>385</v>
      </c>
      <c r="K49" s="49"/>
      <c r="L49" s="49"/>
      <c r="M49" s="49"/>
      <c r="N49" s="49"/>
      <c r="O49" s="49"/>
      <c r="P49" s="49"/>
      <c r="Q49" s="49" t="s">
        <v>385</v>
      </c>
      <c r="R49" s="49"/>
      <c r="S49" s="49"/>
      <c r="T49" s="49"/>
      <c r="U49" s="49"/>
      <c r="V49" s="49"/>
      <c r="W49" s="49"/>
      <c r="X49" s="49"/>
      <c r="Y49" s="49"/>
    </row>
    <row r="50" spans="1:25" x14ac:dyDescent="0.25">
      <c r="A50" t="s">
        <v>945</v>
      </c>
      <c r="B50" s="49"/>
      <c r="C50" s="49"/>
      <c r="D50" s="49"/>
      <c r="E50" s="51">
        <v>5</v>
      </c>
      <c r="F50" s="49"/>
      <c r="G50" s="55">
        <v>43646</v>
      </c>
      <c r="H50" s="49"/>
      <c r="I50" s="49"/>
      <c r="J50" s="49" t="s">
        <v>388</v>
      </c>
      <c r="K50" s="49"/>
      <c r="L50" s="49"/>
      <c r="M50" s="49"/>
      <c r="N50" s="49"/>
      <c r="O50" s="49"/>
      <c r="P50" s="49"/>
      <c r="Q50" s="49" t="s">
        <v>388</v>
      </c>
      <c r="R50" s="49"/>
      <c r="S50" s="49"/>
      <c r="T50" s="49"/>
      <c r="U50" s="49"/>
      <c r="V50" s="49"/>
      <c r="W50" s="49"/>
      <c r="X50" s="49"/>
      <c r="Y50" s="49"/>
    </row>
    <row r="51" spans="1:25" x14ac:dyDescent="0.25">
      <c r="A51" t="s">
        <v>945</v>
      </c>
      <c r="B51" s="49"/>
      <c r="C51" s="50"/>
      <c r="D51" s="50"/>
      <c r="E51" s="51">
        <v>5</v>
      </c>
      <c r="F51" s="50"/>
      <c r="G51" s="55">
        <v>43646</v>
      </c>
      <c r="H51" s="50"/>
      <c r="I51" s="50"/>
      <c r="J51" s="49" t="s">
        <v>391</v>
      </c>
      <c r="K51" s="50"/>
      <c r="L51" s="50"/>
      <c r="M51" s="50"/>
      <c r="N51" s="50"/>
      <c r="O51" s="50"/>
      <c r="P51" s="50"/>
      <c r="Q51" s="49" t="s">
        <v>391</v>
      </c>
      <c r="R51" s="50"/>
      <c r="S51" s="50"/>
      <c r="T51" s="50"/>
      <c r="U51" s="50"/>
      <c r="V51" s="50"/>
      <c r="W51" s="50"/>
      <c r="X51" s="50"/>
      <c r="Y51" s="50"/>
    </row>
    <row r="52" spans="1:25" x14ac:dyDescent="0.25">
      <c r="A52" t="s">
        <v>945</v>
      </c>
      <c r="B52" s="49"/>
      <c r="C52" s="50"/>
      <c r="D52" s="50"/>
      <c r="E52" s="51">
        <v>5</v>
      </c>
      <c r="F52" s="50"/>
      <c r="G52" s="55">
        <v>43646</v>
      </c>
      <c r="H52" s="50"/>
      <c r="I52" s="50"/>
      <c r="J52" s="49" t="s">
        <v>394</v>
      </c>
      <c r="K52" s="50"/>
      <c r="L52" s="50"/>
      <c r="M52" s="50"/>
      <c r="N52" s="50"/>
      <c r="O52" s="50"/>
      <c r="P52" s="50"/>
      <c r="Q52" s="49" t="s">
        <v>394</v>
      </c>
      <c r="R52" s="50"/>
      <c r="S52" s="50"/>
      <c r="T52" s="50"/>
      <c r="U52" s="50"/>
      <c r="V52" s="50"/>
      <c r="W52" s="50"/>
      <c r="X52" s="50"/>
      <c r="Y52" s="50"/>
    </row>
    <row r="53" spans="1:25" x14ac:dyDescent="0.25">
      <c r="A53" t="s">
        <v>945</v>
      </c>
      <c r="B53" s="49"/>
      <c r="C53" s="50"/>
      <c r="D53" s="50"/>
      <c r="E53" s="51">
        <v>5</v>
      </c>
      <c r="F53" s="50"/>
      <c r="G53" s="55">
        <v>43646</v>
      </c>
      <c r="H53" s="50"/>
      <c r="I53" s="50"/>
      <c r="J53" s="49" t="s">
        <v>397</v>
      </c>
      <c r="K53" s="50"/>
      <c r="L53" s="50"/>
      <c r="M53" s="50"/>
      <c r="N53" s="50"/>
      <c r="O53" s="50"/>
      <c r="P53" s="50"/>
      <c r="Q53" s="49" t="s">
        <v>397</v>
      </c>
      <c r="R53" s="50"/>
      <c r="S53" s="50"/>
      <c r="T53" s="50"/>
      <c r="U53" s="50"/>
      <c r="V53" s="50"/>
      <c r="W53" s="50"/>
      <c r="X53" s="50"/>
      <c r="Y53" s="50"/>
    </row>
    <row r="54" spans="1:25" x14ac:dyDescent="0.25">
      <c r="A54" t="s">
        <v>945</v>
      </c>
      <c r="B54" s="49"/>
      <c r="C54" s="50"/>
      <c r="D54" s="50"/>
      <c r="E54" s="51">
        <v>5</v>
      </c>
      <c r="F54" s="50"/>
      <c r="G54" s="55">
        <v>43646</v>
      </c>
      <c r="H54" s="50"/>
      <c r="I54" s="50"/>
      <c r="J54" s="49" t="s">
        <v>400</v>
      </c>
      <c r="K54" s="50"/>
      <c r="L54" s="50"/>
      <c r="M54" s="50"/>
      <c r="N54" s="50"/>
      <c r="O54" s="50"/>
      <c r="P54" s="50"/>
      <c r="Q54" s="49" t="s">
        <v>400</v>
      </c>
      <c r="R54" s="50"/>
      <c r="S54" s="50"/>
      <c r="T54" s="50"/>
      <c r="U54" s="50"/>
      <c r="V54" s="50"/>
      <c r="W54" s="50"/>
      <c r="X54" s="50"/>
      <c r="Y54" s="50"/>
    </row>
    <row r="55" spans="1:25" x14ac:dyDescent="0.25">
      <c r="A55" t="s">
        <v>945</v>
      </c>
      <c r="B55" s="49"/>
      <c r="C55" s="50"/>
      <c r="D55" s="50"/>
      <c r="E55" s="51">
        <v>5</v>
      </c>
      <c r="F55" s="50"/>
      <c r="G55" s="55">
        <v>43646</v>
      </c>
      <c r="H55" s="50"/>
      <c r="I55" s="50"/>
      <c r="J55" s="49" t="s">
        <v>403</v>
      </c>
      <c r="K55" s="50"/>
      <c r="L55" s="50"/>
      <c r="M55" s="50"/>
      <c r="N55" s="50"/>
      <c r="O55" s="50"/>
      <c r="P55" s="50"/>
      <c r="Q55" s="49" t="s">
        <v>403</v>
      </c>
      <c r="R55" s="50"/>
      <c r="S55" s="50"/>
      <c r="T55" s="50"/>
      <c r="U55" s="50"/>
      <c r="V55" s="50"/>
      <c r="W55" s="50"/>
      <c r="X55" s="50"/>
      <c r="Y55" s="50"/>
    </row>
    <row r="56" spans="1:25" x14ac:dyDescent="0.25">
      <c r="A56" t="s">
        <v>945</v>
      </c>
      <c r="B56" s="49"/>
      <c r="C56" s="50"/>
      <c r="D56" s="50"/>
      <c r="E56" s="51">
        <v>5</v>
      </c>
      <c r="F56" s="50"/>
      <c r="G56" s="55">
        <v>43646</v>
      </c>
      <c r="H56" s="50"/>
      <c r="I56" s="50"/>
      <c r="J56" s="49" t="s">
        <v>406</v>
      </c>
      <c r="K56" s="50"/>
      <c r="L56" s="50"/>
      <c r="M56" s="50"/>
      <c r="N56" s="50"/>
      <c r="O56" s="50"/>
      <c r="P56" s="50"/>
      <c r="Q56" s="49" t="s">
        <v>406</v>
      </c>
      <c r="R56" s="50"/>
      <c r="S56" s="50"/>
      <c r="T56" s="50"/>
      <c r="U56" s="50"/>
      <c r="V56" s="50"/>
      <c r="W56" s="50"/>
      <c r="X56" s="50"/>
      <c r="Y56" s="50"/>
    </row>
    <row r="57" spans="1:25" x14ac:dyDescent="0.25">
      <c r="A57" t="s">
        <v>945</v>
      </c>
      <c r="B57" s="49"/>
      <c r="C57" s="50"/>
      <c r="D57" s="50"/>
      <c r="E57" s="51">
        <v>5</v>
      </c>
      <c r="F57" s="50"/>
      <c r="G57" s="55">
        <v>43646</v>
      </c>
      <c r="H57" s="50"/>
      <c r="I57" s="50"/>
      <c r="J57" s="49" t="s">
        <v>409</v>
      </c>
      <c r="K57" s="50"/>
      <c r="L57" s="50"/>
      <c r="M57" s="50"/>
      <c r="N57" s="50"/>
      <c r="O57" s="50"/>
      <c r="P57" s="50"/>
      <c r="Q57" s="49" t="s">
        <v>409</v>
      </c>
      <c r="R57" s="50"/>
      <c r="S57" s="50"/>
      <c r="T57" s="50"/>
      <c r="U57" s="50"/>
      <c r="V57" s="50"/>
      <c r="W57" s="50"/>
      <c r="X57" s="50"/>
      <c r="Y57" s="50"/>
    </row>
    <row r="58" spans="1:25" x14ac:dyDescent="0.25">
      <c r="A58" t="s">
        <v>945</v>
      </c>
      <c r="B58" s="49"/>
      <c r="C58" s="50"/>
      <c r="D58" s="50"/>
      <c r="E58" s="51">
        <v>5</v>
      </c>
      <c r="F58" s="50"/>
      <c r="G58" s="55">
        <v>43646</v>
      </c>
      <c r="H58" s="50"/>
      <c r="I58" s="50"/>
      <c r="J58" s="49" t="s">
        <v>412</v>
      </c>
      <c r="K58" s="50"/>
      <c r="L58" s="50"/>
      <c r="M58" s="50"/>
      <c r="N58" s="50"/>
      <c r="O58" s="50"/>
      <c r="P58" s="50"/>
      <c r="Q58" s="49" t="s">
        <v>412</v>
      </c>
      <c r="R58" s="50"/>
      <c r="S58" s="50"/>
      <c r="T58" s="50"/>
      <c r="U58" s="50"/>
      <c r="V58" s="50"/>
      <c r="W58" s="50"/>
      <c r="X58" s="50"/>
      <c r="Y58" s="50"/>
    </row>
    <row r="59" spans="1:25" x14ac:dyDescent="0.25">
      <c r="A59" t="s">
        <v>945</v>
      </c>
      <c r="B59" s="49"/>
      <c r="C59" s="50"/>
      <c r="D59" s="50"/>
      <c r="E59" s="51">
        <v>5</v>
      </c>
      <c r="F59" s="50"/>
      <c r="G59" s="55">
        <v>43646</v>
      </c>
      <c r="H59" s="50"/>
      <c r="I59" s="50"/>
      <c r="J59" s="49" t="s">
        <v>415</v>
      </c>
      <c r="K59" s="50"/>
      <c r="L59" s="50"/>
      <c r="M59" s="50"/>
      <c r="N59" s="50"/>
      <c r="O59" s="50"/>
      <c r="P59" s="50"/>
      <c r="Q59" s="49" t="s">
        <v>415</v>
      </c>
      <c r="R59" s="50"/>
      <c r="S59" s="50"/>
      <c r="T59" s="50"/>
      <c r="U59" s="50"/>
      <c r="V59" s="50"/>
      <c r="W59" s="50"/>
      <c r="X59" s="50"/>
      <c r="Y59" s="50"/>
    </row>
    <row r="60" spans="1:25" x14ac:dyDescent="0.25">
      <c r="A60" t="s">
        <v>945</v>
      </c>
      <c r="B60" s="49"/>
      <c r="C60" s="50"/>
      <c r="D60" s="50"/>
      <c r="E60" s="51">
        <v>5</v>
      </c>
      <c r="F60" s="50"/>
      <c r="G60" s="55">
        <v>43646</v>
      </c>
      <c r="H60" s="50"/>
      <c r="I60" s="50"/>
      <c r="J60" s="49" t="s">
        <v>418</v>
      </c>
      <c r="K60" s="50"/>
      <c r="L60" s="50"/>
      <c r="M60" s="50"/>
      <c r="N60" s="50"/>
      <c r="O60" s="50"/>
      <c r="P60" s="50"/>
      <c r="Q60" s="49" t="s">
        <v>418</v>
      </c>
      <c r="R60" s="50"/>
      <c r="S60" s="50"/>
      <c r="T60" s="50"/>
      <c r="U60" s="50"/>
      <c r="V60" s="50"/>
      <c r="W60" s="50"/>
      <c r="X60" s="50"/>
      <c r="Y60" s="50"/>
    </row>
    <row r="61" spans="1:25" x14ac:dyDescent="0.25">
      <c r="A61" t="s">
        <v>945</v>
      </c>
      <c r="B61" s="49"/>
      <c r="C61" s="50"/>
      <c r="D61" s="50"/>
      <c r="E61" s="51">
        <v>5</v>
      </c>
      <c r="F61" s="50"/>
      <c r="G61" s="55">
        <v>43646</v>
      </c>
      <c r="H61" s="50"/>
      <c r="I61" s="50"/>
      <c r="J61" s="49" t="s">
        <v>421</v>
      </c>
      <c r="K61" s="50"/>
      <c r="L61" s="50"/>
      <c r="M61" s="50"/>
      <c r="N61" s="50"/>
      <c r="O61" s="50"/>
      <c r="P61" s="50"/>
      <c r="Q61" s="49" t="s">
        <v>421</v>
      </c>
      <c r="R61" s="50"/>
      <c r="S61" s="50"/>
      <c r="T61" s="50"/>
      <c r="U61" s="50"/>
      <c r="V61" s="50"/>
      <c r="W61" s="50"/>
      <c r="X61" s="50"/>
      <c r="Y61" s="50"/>
    </row>
    <row r="62" spans="1:25" x14ac:dyDescent="0.25">
      <c r="A62" t="s">
        <v>945</v>
      </c>
      <c r="B62" s="49"/>
      <c r="C62" s="50"/>
      <c r="D62" s="50"/>
      <c r="E62" s="51">
        <v>5</v>
      </c>
      <c r="F62" s="50"/>
      <c r="G62" s="55">
        <v>43646</v>
      </c>
      <c r="H62" s="50"/>
      <c r="I62" s="50"/>
      <c r="J62" s="49" t="s">
        <v>424</v>
      </c>
      <c r="K62" s="50"/>
      <c r="L62" s="50"/>
      <c r="M62" s="50"/>
      <c r="N62" s="50"/>
      <c r="O62" s="50"/>
      <c r="P62" s="50"/>
      <c r="Q62" s="49" t="s">
        <v>424</v>
      </c>
      <c r="R62" s="50"/>
      <c r="S62" s="50"/>
      <c r="T62" s="50"/>
      <c r="U62" s="50"/>
      <c r="V62" s="50"/>
      <c r="W62" s="50"/>
      <c r="X62" s="50"/>
      <c r="Y62" s="50"/>
    </row>
    <row r="63" spans="1:25" x14ac:dyDescent="0.25">
      <c r="A63" t="s">
        <v>945</v>
      </c>
      <c r="B63" s="49"/>
      <c r="C63" s="50"/>
      <c r="D63" s="50"/>
      <c r="E63" s="51">
        <v>5</v>
      </c>
      <c r="F63" s="50"/>
      <c r="G63" s="55">
        <v>43646</v>
      </c>
      <c r="H63" s="50"/>
      <c r="I63" s="50"/>
      <c r="J63" s="49" t="s">
        <v>427</v>
      </c>
      <c r="K63" s="50"/>
      <c r="L63" s="50"/>
      <c r="M63" s="50"/>
      <c r="N63" s="50"/>
      <c r="O63" s="50"/>
      <c r="P63" s="50"/>
      <c r="Q63" s="49" t="s">
        <v>427</v>
      </c>
      <c r="R63" s="50"/>
      <c r="S63" s="50"/>
      <c r="T63" s="50"/>
      <c r="U63" s="50"/>
      <c r="V63" s="50"/>
      <c r="W63" s="50"/>
      <c r="X63" s="50"/>
      <c r="Y63" s="50"/>
    </row>
    <row r="64" spans="1:25" x14ac:dyDescent="0.25">
      <c r="A64" t="s">
        <v>945</v>
      </c>
      <c r="B64" s="49"/>
      <c r="C64" s="50"/>
      <c r="D64" s="50"/>
      <c r="E64" s="51">
        <v>5</v>
      </c>
      <c r="F64" s="50"/>
      <c r="G64" s="55">
        <v>43646</v>
      </c>
      <c r="H64" s="50"/>
      <c r="I64" s="50"/>
      <c r="J64" s="49" t="s">
        <v>430</v>
      </c>
      <c r="K64" s="50"/>
      <c r="L64" s="50"/>
      <c r="M64" s="50"/>
      <c r="N64" s="50"/>
      <c r="O64" s="50"/>
      <c r="P64" s="50"/>
      <c r="Q64" s="49" t="s">
        <v>430</v>
      </c>
      <c r="R64" s="50"/>
      <c r="S64" s="50"/>
      <c r="T64" s="50"/>
      <c r="U64" s="50"/>
      <c r="V64" s="50"/>
      <c r="W64" s="50"/>
      <c r="X64" s="50"/>
      <c r="Y64" s="50"/>
    </row>
    <row r="65" spans="1:25" x14ac:dyDescent="0.25">
      <c r="A65" t="s">
        <v>945</v>
      </c>
      <c r="B65" s="49"/>
      <c r="C65" s="50"/>
      <c r="D65" s="50"/>
      <c r="E65" s="51">
        <v>5</v>
      </c>
      <c r="F65" s="50"/>
      <c r="G65" s="55">
        <v>43646</v>
      </c>
      <c r="H65" s="50"/>
      <c r="I65" s="50"/>
      <c r="J65" s="49" t="s">
        <v>433</v>
      </c>
      <c r="K65" s="50"/>
      <c r="L65" s="50"/>
      <c r="M65" s="50"/>
      <c r="N65" s="50"/>
      <c r="O65" s="50"/>
      <c r="P65" s="50"/>
      <c r="Q65" s="49" t="s">
        <v>433</v>
      </c>
      <c r="R65" s="50"/>
      <c r="S65" s="50"/>
      <c r="T65" s="50"/>
      <c r="U65" s="50"/>
      <c r="V65" s="50"/>
      <c r="W65" s="50"/>
      <c r="X65" s="50"/>
      <c r="Y65" s="50"/>
    </row>
    <row r="66" spans="1:25" x14ac:dyDescent="0.25">
      <c r="A66" t="s">
        <v>945</v>
      </c>
      <c r="B66" s="49"/>
      <c r="C66" s="50"/>
      <c r="D66" s="50"/>
      <c r="E66" s="51">
        <v>5</v>
      </c>
      <c r="F66" s="50"/>
      <c r="G66" s="55">
        <v>43646</v>
      </c>
      <c r="H66" s="50"/>
      <c r="I66" s="50"/>
      <c r="J66" s="49" t="s">
        <v>436</v>
      </c>
      <c r="K66" s="50"/>
      <c r="L66" s="50"/>
      <c r="M66" s="50"/>
      <c r="N66" s="50"/>
      <c r="O66" s="50"/>
      <c r="P66" s="50"/>
      <c r="Q66" s="49" t="s">
        <v>436</v>
      </c>
      <c r="R66" s="50"/>
      <c r="S66" s="50"/>
      <c r="T66" s="50"/>
      <c r="U66" s="50"/>
      <c r="V66" s="50"/>
      <c r="W66" s="50"/>
      <c r="X66" s="50"/>
      <c r="Y66" s="50"/>
    </row>
    <row r="67" spans="1:25" x14ac:dyDescent="0.25">
      <c r="A67" t="s">
        <v>945</v>
      </c>
      <c r="B67" s="49"/>
      <c r="C67" s="50"/>
      <c r="D67" s="50"/>
      <c r="E67" s="51">
        <v>5</v>
      </c>
      <c r="F67" s="50"/>
      <c r="G67" s="55">
        <v>43646</v>
      </c>
      <c r="H67" s="50"/>
      <c r="I67" s="50"/>
      <c r="J67" s="49" t="s">
        <v>439</v>
      </c>
      <c r="K67" s="50"/>
      <c r="L67" s="50"/>
      <c r="M67" s="50"/>
      <c r="N67" s="50"/>
      <c r="O67" s="50"/>
      <c r="P67" s="50"/>
      <c r="Q67" s="49" t="s">
        <v>439</v>
      </c>
      <c r="R67" s="50"/>
      <c r="S67" s="50"/>
      <c r="T67" s="50"/>
      <c r="U67" s="50"/>
      <c r="V67" s="50"/>
      <c r="W67" s="50"/>
      <c r="X67" s="50"/>
      <c r="Y67" s="50"/>
    </row>
    <row r="68" spans="1:25" x14ac:dyDescent="0.25">
      <c r="A68" t="s">
        <v>945</v>
      </c>
      <c r="B68" s="49"/>
      <c r="C68" s="50"/>
      <c r="D68" s="50"/>
      <c r="E68" s="51">
        <v>5</v>
      </c>
      <c r="F68" s="50"/>
      <c r="G68" s="55">
        <v>43646</v>
      </c>
      <c r="H68" s="50"/>
      <c r="I68" s="50"/>
      <c r="J68" s="49" t="s">
        <v>442</v>
      </c>
      <c r="K68" s="50"/>
      <c r="L68" s="50"/>
      <c r="M68" s="50"/>
      <c r="N68" s="50"/>
      <c r="O68" s="50"/>
      <c r="P68" s="50"/>
      <c r="Q68" s="49" t="s">
        <v>442</v>
      </c>
      <c r="R68" s="50"/>
      <c r="S68" s="50"/>
      <c r="T68" s="50"/>
      <c r="U68" s="50"/>
      <c r="V68" s="50"/>
      <c r="W68" s="50"/>
      <c r="X68" s="50"/>
      <c r="Y68" s="50"/>
    </row>
    <row r="69" spans="1:25" x14ac:dyDescent="0.25">
      <c r="A69" t="s">
        <v>945</v>
      </c>
      <c r="B69" s="49"/>
      <c r="C69" s="50"/>
      <c r="D69" s="50"/>
      <c r="E69" s="51">
        <v>5</v>
      </c>
      <c r="F69" s="50"/>
      <c r="G69" s="55">
        <v>43646</v>
      </c>
      <c r="H69" s="50"/>
      <c r="I69" s="50"/>
      <c r="J69" s="49" t="s">
        <v>445</v>
      </c>
      <c r="K69" s="50"/>
      <c r="L69" s="50"/>
      <c r="M69" s="50"/>
      <c r="N69" s="50"/>
      <c r="O69" s="50"/>
      <c r="P69" s="50"/>
      <c r="Q69" s="49" t="s">
        <v>445</v>
      </c>
      <c r="R69" s="50"/>
      <c r="S69" s="50"/>
      <c r="T69" s="50"/>
      <c r="U69" s="50"/>
      <c r="V69" s="50"/>
      <c r="W69" s="50"/>
      <c r="X69" s="50"/>
      <c r="Y69" s="50"/>
    </row>
    <row r="70" spans="1:25" x14ac:dyDescent="0.25">
      <c r="A70" t="s">
        <v>945</v>
      </c>
      <c r="B70" s="49"/>
      <c r="C70" s="50"/>
      <c r="D70" s="50"/>
      <c r="E70" s="51">
        <v>5</v>
      </c>
      <c r="F70" s="50"/>
      <c r="G70" s="55">
        <v>43646</v>
      </c>
      <c r="H70" s="50"/>
      <c r="I70" s="50"/>
      <c r="J70" s="49" t="s">
        <v>448</v>
      </c>
      <c r="K70" s="50"/>
      <c r="L70" s="50"/>
      <c r="M70" s="50"/>
      <c r="N70" s="50"/>
      <c r="O70" s="50"/>
      <c r="P70" s="50"/>
      <c r="Q70" s="49" t="s">
        <v>448</v>
      </c>
      <c r="R70" s="50"/>
      <c r="S70" s="50"/>
      <c r="T70" s="50"/>
      <c r="U70" s="50"/>
      <c r="V70" s="50"/>
      <c r="W70" s="50"/>
      <c r="X70" s="50"/>
      <c r="Y70" s="50"/>
    </row>
    <row r="71" spans="1:25" x14ac:dyDescent="0.25">
      <c r="A71" t="s">
        <v>945</v>
      </c>
      <c r="B71" s="49"/>
      <c r="C71" s="50"/>
      <c r="D71" s="50"/>
      <c r="E71" s="51">
        <v>5</v>
      </c>
      <c r="F71" s="50"/>
      <c r="G71" s="55">
        <v>43646</v>
      </c>
      <c r="H71" s="50"/>
      <c r="I71" s="50"/>
      <c r="J71" s="49" t="s">
        <v>451</v>
      </c>
      <c r="K71" s="50"/>
      <c r="L71" s="50"/>
      <c r="M71" s="50"/>
      <c r="N71" s="50"/>
      <c r="O71" s="50"/>
      <c r="P71" s="50"/>
      <c r="Q71" s="49" t="s">
        <v>451</v>
      </c>
      <c r="R71" s="50"/>
      <c r="S71" s="50"/>
      <c r="T71" s="50"/>
      <c r="U71" s="50"/>
      <c r="V71" s="50"/>
      <c r="W71" s="50"/>
      <c r="X71" s="50"/>
      <c r="Y71" s="50"/>
    </row>
    <row r="72" spans="1:25" x14ac:dyDescent="0.25">
      <c r="A72" t="s">
        <v>945</v>
      </c>
      <c r="B72" s="49"/>
      <c r="C72" s="50"/>
      <c r="D72" s="50"/>
      <c r="E72" s="51">
        <v>5</v>
      </c>
      <c r="F72" s="50"/>
      <c r="G72" s="55">
        <v>43646</v>
      </c>
      <c r="H72" s="50"/>
      <c r="I72" s="50"/>
      <c r="J72" s="49" t="s">
        <v>454</v>
      </c>
      <c r="K72" s="50"/>
      <c r="L72" s="50"/>
      <c r="M72" s="50"/>
      <c r="N72" s="50"/>
      <c r="O72" s="50"/>
      <c r="P72" s="50"/>
      <c r="Q72" s="49" t="s">
        <v>454</v>
      </c>
      <c r="R72" s="50"/>
      <c r="S72" s="50"/>
      <c r="T72" s="50"/>
      <c r="U72" s="50"/>
      <c r="V72" s="50"/>
      <c r="W72" s="50"/>
      <c r="X72" s="50"/>
      <c r="Y72" s="50"/>
    </row>
    <row r="73" spans="1:25" x14ac:dyDescent="0.25">
      <c r="A73" t="s">
        <v>945</v>
      </c>
      <c r="B73" s="49"/>
      <c r="C73" s="50"/>
      <c r="D73" s="50"/>
      <c r="E73" s="51">
        <v>5</v>
      </c>
      <c r="F73" s="50"/>
      <c r="G73" s="55">
        <v>43646</v>
      </c>
      <c r="H73" s="50"/>
      <c r="I73" s="50"/>
      <c r="J73" s="49" t="s">
        <v>457</v>
      </c>
      <c r="K73" s="50"/>
      <c r="L73" s="50"/>
      <c r="M73" s="50"/>
      <c r="N73" s="50"/>
      <c r="O73" s="50"/>
      <c r="P73" s="50"/>
      <c r="Q73" s="49" t="s">
        <v>457</v>
      </c>
      <c r="R73" s="50"/>
      <c r="S73" s="50"/>
      <c r="T73" s="50"/>
      <c r="U73" s="50"/>
      <c r="V73" s="50"/>
      <c r="W73" s="50"/>
      <c r="X73" s="50"/>
      <c r="Y73" s="50"/>
    </row>
    <row r="74" spans="1:25" x14ac:dyDescent="0.25">
      <c r="A74" t="s">
        <v>945</v>
      </c>
      <c r="B74" s="49"/>
      <c r="C74" s="50"/>
      <c r="D74" s="50"/>
      <c r="E74" s="51">
        <v>5</v>
      </c>
      <c r="F74" s="50"/>
      <c r="G74" s="55">
        <v>43646</v>
      </c>
      <c r="H74" s="50"/>
      <c r="I74" s="50"/>
      <c r="J74" s="49" t="s">
        <v>460</v>
      </c>
      <c r="K74" s="50"/>
      <c r="L74" s="50"/>
      <c r="M74" s="50"/>
      <c r="N74" s="50"/>
      <c r="O74" s="50"/>
      <c r="P74" s="50"/>
      <c r="Q74" s="49" t="s">
        <v>460</v>
      </c>
      <c r="R74" s="50"/>
      <c r="S74" s="50"/>
      <c r="T74" s="50"/>
      <c r="U74" s="50"/>
      <c r="V74" s="50"/>
      <c r="W74" s="50"/>
      <c r="X74" s="50"/>
      <c r="Y74" s="50"/>
    </row>
    <row r="75" spans="1:25" x14ac:dyDescent="0.25">
      <c r="A75" t="s">
        <v>945</v>
      </c>
      <c r="B75" s="49"/>
      <c r="C75" s="50"/>
      <c r="D75" s="50"/>
      <c r="E75" s="51">
        <v>5</v>
      </c>
      <c r="F75" s="50"/>
      <c r="G75" s="55">
        <v>43646</v>
      </c>
      <c r="H75" s="50"/>
      <c r="I75" s="50"/>
      <c r="J75" s="49" t="s">
        <v>463</v>
      </c>
      <c r="K75" s="50"/>
      <c r="L75" s="50"/>
      <c r="M75" s="50"/>
      <c r="N75" s="50"/>
      <c r="O75" s="50"/>
      <c r="P75" s="50"/>
      <c r="Q75" s="49" t="s">
        <v>463</v>
      </c>
      <c r="R75" s="50"/>
      <c r="S75" s="50"/>
      <c r="T75" s="50"/>
      <c r="U75" s="50"/>
      <c r="V75" s="50"/>
      <c r="W75" s="50"/>
      <c r="X75" s="50"/>
      <c r="Y75" s="50"/>
    </row>
    <row r="76" spans="1:25" x14ac:dyDescent="0.25">
      <c r="A76" t="s">
        <v>945</v>
      </c>
      <c r="B76" s="49"/>
      <c r="C76" s="50"/>
      <c r="D76" s="50"/>
      <c r="E76" s="51">
        <v>5</v>
      </c>
      <c r="F76" s="50"/>
      <c r="G76" s="55">
        <v>43646</v>
      </c>
      <c r="H76" s="50"/>
      <c r="I76" s="50"/>
      <c r="J76" s="49" t="s">
        <v>466</v>
      </c>
      <c r="K76" s="50"/>
      <c r="L76" s="50"/>
      <c r="M76" s="50"/>
      <c r="N76" s="50"/>
      <c r="O76" s="50"/>
      <c r="P76" s="50"/>
      <c r="Q76" s="49" t="s">
        <v>466</v>
      </c>
      <c r="R76" s="50"/>
      <c r="S76" s="50"/>
      <c r="T76" s="50"/>
      <c r="U76" s="50"/>
      <c r="V76" s="50"/>
      <c r="W76" s="50"/>
      <c r="X76" s="50"/>
      <c r="Y76" s="50"/>
    </row>
    <row r="77" spans="1:25" x14ac:dyDescent="0.25">
      <c r="A77" t="s">
        <v>945</v>
      </c>
      <c r="B77" s="49"/>
      <c r="C77" s="50"/>
      <c r="D77" s="50"/>
      <c r="E77" s="51">
        <v>5</v>
      </c>
      <c r="F77" s="50"/>
      <c r="G77" s="55">
        <v>43646</v>
      </c>
      <c r="H77" s="50"/>
      <c r="I77" s="50"/>
      <c r="J77" s="49" t="s">
        <v>469</v>
      </c>
      <c r="K77" s="50"/>
      <c r="L77" s="50"/>
      <c r="M77" s="50"/>
      <c r="N77" s="50"/>
      <c r="O77" s="50"/>
      <c r="P77" s="50"/>
      <c r="Q77" s="49" t="s">
        <v>469</v>
      </c>
      <c r="R77" s="50"/>
      <c r="S77" s="50"/>
      <c r="T77" s="50"/>
      <c r="U77" s="50"/>
      <c r="V77" s="50"/>
      <c r="W77" s="50"/>
      <c r="X77" s="50"/>
      <c r="Y77" s="50"/>
    </row>
    <row r="78" spans="1:25" x14ac:dyDescent="0.25">
      <c r="A78" t="s">
        <v>945</v>
      </c>
      <c r="B78" s="49"/>
      <c r="C78" s="50"/>
      <c r="D78" s="50"/>
      <c r="E78" s="51">
        <v>5</v>
      </c>
      <c r="F78" s="50"/>
      <c r="G78" s="55">
        <v>43646</v>
      </c>
      <c r="H78" s="50"/>
      <c r="I78" s="50"/>
      <c r="J78" s="49" t="s">
        <v>472</v>
      </c>
      <c r="K78" s="50"/>
      <c r="L78" s="50"/>
      <c r="M78" s="50"/>
      <c r="N78" s="50"/>
      <c r="O78" s="50"/>
      <c r="P78" s="50"/>
      <c r="Q78" s="49" t="s">
        <v>472</v>
      </c>
      <c r="R78" s="50"/>
      <c r="S78" s="50"/>
      <c r="T78" s="50"/>
      <c r="U78" s="50"/>
      <c r="V78" s="50"/>
      <c r="W78" s="50"/>
      <c r="X78" s="50"/>
      <c r="Y78" s="50"/>
    </row>
    <row r="79" spans="1:25" x14ac:dyDescent="0.25">
      <c r="A79" t="s">
        <v>945</v>
      </c>
      <c r="B79" s="49"/>
      <c r="C79" s="50"/>
      <c r="D79" s="50"/>
      <c r="E79" s="51">
        <v>5</v>
      </c>
      <c r="F79" s="50"/>
      <c r="G79" s="55">
        <v>43646</v>
      </c>
      <c r="H79" s="50"/>
      <c r="I79" s="50"/>
      <c r="J79" s="49" t="s">
        <v>475</v>
      </c>
      <c r="K79" s="50"/>
      <c r="L79" s="50"/>
      <c r="M79" s="50"/>
      <c r="N79" s="50"/>
      <c r="O79" s="50"/>
      <c r="P79" s="50"/>
      <c r="Q79" s="49" t="s">
        <v>475</v>
      </c>
      <c r="R79" s="50"/>
      <c r="S79" s="50"/>
      <c r="T79" s="50"/>
      <c r="U79" s="50"/>
      <c r="V79" s="50"/>
      <c r="W79" s="50"/>
      <c r="X79" s="50"/>
      <c r="Y79" s="50"/>
    </row>
    <row r="80" spans="1:25" x14ac:dyDescent="0.25">
      <c r="A80" t="s">
        <v>945</v>
      </c>
      <c r="B80" s="49"/>
      <c r="C80" s="50"/>
      <c r="D80" s="50"/>
      <c r="E80" s="51">
        <v>5</v>
      </c>
      <c r="F80" s="50"/>
      <c r="G80" s="55">
        <v>43646</v>
      </c>
      <c r="H80" s="50"/>
      <c r="I80" s="50"/>
      <c r="J80" s="49" t="s">
        <v>478</v>
      </c>
      <c r="K80" s="50"/>
      <c r="L80" s="50"/>
      <c r="M80" s="50"/>
      <c r="N80" s="50"/>
      <c r="O80" s="50"/>
      <c r="P80" s="50"/>
      <c r="Q80" s="49" t="s">
        <v>478</v>
      </c>
      <c r="R80" s="50"/>
      <c r="S80" s="50"/>
      <c r="T80" s="50"/>
      <c r="U80" s="50"/>
      <c r="V80" s="50"/>
      <c r="W80" s="50"/>
      <c r="X80" s="50"/>
      <c r="Y80" s="50"/>
    </row>
    <row r="81" spans="1:25" x14ac:dyDescent="0.25">
      <c r="A81" t="s">
        <v>945</v>
      </c>
      <c r="B81" s="49"/>
      <c r="C81" s="50"/>
      <c r="D81" s="50"/>
      <c r="E81" s="51">
        <v>5</v>
      </c>
      <c r="F81" s="50"/>
      <c r="G81" s="55">
        <v>43646</v>
      </c>
      <c r="H81" s="50"/>
      <c r="I81" s="50"/>
      <c r="J81" s="49" t="s">
        <v>481</v>
      </c>
      <c r="K81" s="50"/>
      <c r="L81" s="50"/>
      <c r="M81" s="50"/>
      <c r="N81" s="50"/>
      <c r="O81" s="50"/>
      <c r="P81" s="50"/>
      <c r="Q81" s="49" t="s">
        <v>481</v>
      </c>
      <c r="R81" s="50"/>
      <c r="S81" s="50"/>
      <c r="T81" s="50"/>
      <c r="U81" s="50"/>
      <c r="V81" s="50"/>
      <c r="W81" s="50"/>
      <c r="X81" s="50"/>
      <c r="Y81" s="50"/>
    </row>
    <row r="82" spans="1:25" x14ac:dyDescent="0.25">
      <c r="A82" t="s">
        <v>945</v>
      </c>
      <c r="B82" s="49"/>
      <c r="C82" s="50"/>
      <c r="D82" s="50"/>
      <c r="E82" s="51">
        <v>5</v>
      </c>
      <c r="F82" s="50"/>
      <c r="G82" s="55">
        <v>43646</v>
      </c>
      <c r="H82" s="50"/>
      <c r="I82" s="50"/>
      <c r="J82" s="49" t="s">
        <v>484</v>
      </c>
      <c r="K82" s="50"/>
      <c r="L82" s="50"/>
      <c r="M82" s="50"/>
      <c r="N82" s="50"/>
      <c r="O82" s="50"/>
      <c r="P82" s="50"/>
      <c r="Q82" s="49" t="s">
        <v>484</v>
      </c>
      <c r="R82" s="50"/>
      <c r="S82" s="50"/>
      <c r="T82" s="50"/>
      <c r="U82" s="50"/>
      <c r="V82" s="50"/>
      <c r="W82" s="50"/>
      <c r="X82" s="50"/>
      <c r="Y82" s="50"/>
    </row>
    <row r="83" spans="1:25" x14ac:dyDescent="0.25">
      <c r="A83" t="s">
        <v>945</v>
      </c>
      <c r="B83" s="49"/>
      <c r="C83" s="50"/>
      <c r="D83" s="50"/>
      <c r="E83" s="51">
        <v>5</v>
      </c>
      <c r="F83" s="50"/>
      <c r="G83" s="55">
        <v>43646</v>
      </c>
      <c r="H83" s="50"/>
      <c r="I83" s="50"/>
      <c r="J83" s="49" t="s">
        <v>487</v>
      </c>
      <c r="K83" s="50"/>
      <c r="L83" s="50"/>
      <c r="M83" s="50"/>
      <c r="N83" s="50"/>
      <c r="O83" s="50"/>
      <c r="P83" s="50"/>
      <c r="Q83" s="49" t="s">
        <v>487</v>
      </c>
      <c r="R83" s="50"/>
      <c r="S83" s="50"/>
      <c r="T83" s="50"/>
      <c r="U83" s="50"/>
      <c r="V83" s="50"/>
      <c r="W83" s="50"/>
      <c r="X83" s="50"/>
      <c r="Y83" s="50"/>
    </row>
    <row r="84" spans="1:25" x14ac:dyDescent="0.25">
      <c r="A84" t="s">
        <v>945</v>
      </c>
      <c r="B84" s="49"/>
      <c r="C84" s="50"/>
      <c r="D84" s="50"/>
      <c r="E84" s="51">
        <v>5</v>
      </c>
      <c r="F84" s="50"/>
      <c r="G84" s="55">
        <v>43646</v>
      </c>
      <c r="H84" s="50"/>
      <c r="I84" s="50"/>
      <c r="J84" s="49" t="s">
        <v>490</v>
      </c>
      <c r="K84" s="50"/>
      <c r="L84" s="50"/>
      <c r="M84" s="50"/>
      <c r="N84" s="50"/>
      <c r="O84" s="50"/>
      <c r="P84" s="50"/>
      <c r="Q84" s="49" t="s">
        <v>490</v>
      </c>
      <c r="R84" s="50"/>
      <c r="S84" s="50"/>
      <c r="T84" s="50"/>
      <c r="U84" s="50"/>
      <c r="V84" s="50"/>
      <c r="W84" s="50"/>
      <c r="X84" s="50"/>
      <c r="Y84" s="50"/>
    </row>
    <row r="85" spans="1:25" x14ac:dyDescent="0.25">
      <c r="A85" t="s">
        <v>945</v>
      </c>
      <c r="B85" s="49"/>
      <c r="C85" s="50"/>
      <c r="D85" s="50"/>
      <c r="E85" s="51">
        <v>5</v>
      </c>
      <c r="F85" s="50"/>
      <c r="G85" s="55">
        <v>43646</v>
      </c>
      <c r="H85" s="50"/>
      <c r="I85" s="50"/>
      <c r="J85" s="49" t="s">
        <v>493</v>
      </c>
      <c r="K85" s="50"/>
      <c r="L85" s="50"/>
      <c r="M85" s="50"/>
      <c r="N85" s="50"/>
      <c r="O85" s="50"/>
      <c r="P85" s="50"/>
      <c r="Q85" s="49" t="s">
        <v>493</v>
      </c>
      <c r="R85" s="50"/>
      <c r="S85" s="50"/>
      <c r="T85" s="50"/>
      <c r="U85" s="50"/>
      <c r="V85" s="50"/>
      <c r="W85" s="50"/>
      <c r="X85" s="50"/>
      <c r="Y85" s="50"/>
    </row>
    <row r="86" spans="1:25" x14ac:dyDescent="0.25">
      <c r="A86" t="s">
        <v>945</v>
      </c>
      <c r="B86" s="49"/>
      <c r="C86" s="50"/>
      <c r="D86" s="50"/>
      <c r="E86" s="51">
        <v>5</v>
      </c>
      <c r="F86" s="50"/>
      <c r="G86" s="55">
        <v>43646</v>
      </c>
      <c r="H86" s="50"/>
      <c r="I86" s="50"/>
      <c r="J86" s="49" t="s">
        <v>496</v>
      </c>
      <c r="K86" s="50"/>
      <c r="L86" s="50"/>
      <c r="M86" s="50"/>
      <c r="N86" s="50"/>
      <c r="O86" s="50"/>
      <c r="P86" s="50"/>
      <c r="Q86" s="49" t="s">
        <v>496</v>
      </c>
      <c r="R86" s="50"/>
      <c r="S86" s="50"/>
      <c r="T86" s="50"/>
      <c r="U86" s="50"/>
      <c r="V86" s="50"/>
      <c r="W86" s="50"/>
      <c r="X86" s="50"/>
      <c r="Y86" s="50"/>
    </row>
    <row r="87" spans="1:25" x14ac:dyDescent="0.25">
      <c r="A87" t="s">
        <v>945</v>
      </c>
      <c r="B87" s="49"/>
      <c r="C87" s="50"/>
      <c r="D87" s="50"/>
      <c r="E87" s="51">
        <v>5</v>
      </c>
      <c r="F87" s="50"/>
      <c r="G87" s="55">
        <v>43646</v>
      </c>
      <c r="H87" s="50"/>
      <c r="I87" s="50"/>
      <c r="J87" s="49" t="s">
        <v>499</v>
      </c>
      <c r="K87" s="50"/>
      <c r="L87" s="50"/>
      <c r="M87" s="50"/>
      <c r="N87" s="50"/>
      <c r="O87" s="50"/>
      <c r="P87" s="50"/>
      <c r="Q87" s="49" t="s">
        <v>499</v>
      </c>
      <c r="R87" s="50"/>
      <c r="S87" s="50"/>
      <c r="T87" s="50"/>
      <c r="U87" s="50"/>
      <c r="V87" s="50"/>
      <c r="W87" s="50"/>
      <c r="X87" s="50"/>
      <c r="Y87" s="50"/>
    </row>
    <row r="88" spans="1:25" x14ac:dyDescent="0.25">
      <c r="A88" t="s">
        <v>945</v>
      </c>
      <c r="B88" s="49"/>
      <c r="C88" s="50"/>
      <c r="D88" s="50"/>
      <c r="E88" s="51">
        <v>5</v>
      </c>
      <c r="F88" s="50"/>
      <c r="G88" s="55">
        <v>43646</v>
      </c>
      <c r="H88" s="50"/>
      <c r="I88" s="50"/>
      <c r="J88" s="49" t="s">
        <v>502</v>
      </c>
      <c r="K88" s="50"/>
      <c r="L88" s="50"/>
      <c r="M88" s="50"/>
      <c r="N88" s="50"/>
      <c r="O88" s="50"/>
      <c r="P88" s="50"/>
      <c r="Q88" s="49" t="s">
        <v>502</v>
      </c>
      <c r="R88" s="50"/>
      <c r="S88" s="50"/>
      <c r="T88" s="50"/>
      <c r="U88" s="50"/>
      <c r="V88" s="50"/>
      <c r="W88" s="50"/>
      <c r="X88" s="50"/>
      <c r="Y88" s="50"/>
    </row>
    <row r="89" spans="1:25" x14ac:dyDescent="0.25">
      <c r="A89" t="s">
        <v>945</v>
      </c>
      <c r="B89" s="49"/>
      <c r="C89" s="50"/>
      <c r="D89" s="50"/>
      <c r="E89" s="51">
        <v>5</v>
      </c>
      <c r="F89" s="50"/>
      <c r="G89" s="55">
        <v>43646</v>
      </c>
      <c r="H89" s="50"/>
      <c r="I89" s="50"/>
      <c r="J89" s="49" t="s">
        <v>505</v>
      </c>
      <c r="K89" s="50"/>
      <c r="L89" s="50"/>
      <c r="M89" s="50"/>
      <c r="N89" s="50"/>
      <c r="O89" s="50"/>
      <c r="P89" s="50"/>
      <c r="Q89" s="49" t="s">
        <v>505</v>
      </c>
      <c r="R89" s="50"/>
      <c r="S89" s="50"/>
      <c r="T89" s="50"/>
      <c r="U89" s="50"/>
      <c r="V89" s="50"/>
      <c r="W89" s="50"/>
      <c r="X89" s="50"/>
      <c r="Y89" s="50"/>
    </row>
    <row r="90" spans="1:25" x14ac:dyDescent="0.25">
      <c r="A90" t="s">
        <v>945</v>
      </c>
      <c r="B90" s="49"/>
      <c r="C90" s="50"/>
      <c r="D90" s="50"/>
      <c r="E90" s="51">
        <v>5</v>
      </c>
      <c r="F90" s="50"/>
      <c r="G90" s="55">
        <v>43646</v>
      </c>
      <c r="H90" s="50"/>
      <c r="I90" s="50"/>
      <c r="J90" s="49" t="s">
        <v>508</v>
      </c>
      <c r="K90" s="50"/>
      <c r="L90" s="50"/>
      <c r="M90" s="50"/>
      <c r="N90" s="50"/>
      <c r="O90" s="50"/>
      <c r="P90" s="50"/>
      <c r="Q90" s="49" t="s">
        <v>508</v>
      </c>
      <c r="R90" s="50"/>
      <c r="S90" s="50"/>
      <c r="T90" s="50"/>
      <c r="U90" s="50"/>
      <c r="V90" s="50"/>
      <c r="W90" s="50"/>
      <c r="X90" s="50"/>
      <c r="Y90" s="50"/>
    </row>
    <row r="91" spans="1:25" x14ac:dyDescent="0.25">
      <c r="A91" t="s">
        <v>945</v>
      </c>
      <c r="B91" s="49"/>
      <c r="C91" s="50"/>
      <c r="D91" s="50"/>
      <c r="E91" s="51">
        <v>5</v>
      </c>
      <c r="F91" s="50"/>
      <c r="G91" s="55">
        <v>43646</v>
      </c>
      <c r="H91" s="50"/>
      <c r="I91" s="50"/>
      <c r="J91" s="49" t="s">
        <v>511</v>
      </c>
      <c r="K91" s="50"/>
      <c r="L91" s="50"/>
      <c r="M91" s="50"/>
      <c r="N91" s="50"/>
      <c r="O91" s="50"/>
      <c r="P91" s="50"/>
      <c r="Q91" s="49" t="s">
        <v>511</v>
      </c>
      <c r="R91" s="50"/>
      <c r="S91" s="50"/>
      <c r="T91" s="50"/>
      <c r="U91" s="50"/>
      <c r="V91" s="50"/>
      <c r="W91" s="50"/>
      <c r="X91" s="50"/>
      <c r="Y91" s="50"/>
    </row>
    <row r="92" spans="1:25" x14ac:dyDescent="0.25">
      <c r="A92" t="s">
        <v>945</v>
      </c>
      <c r="B92" s="49"/>
      <c r="C92" s="50"/>
      <c r="D92" s="50"/>
      <c r="E92" s="51">
        <v>5</v>
      </c>
      <c r="F92" s="50"/>
      <c r="G92" s="55">
        <v>43646</v>
      </c>
      <c r="H92" s="50"/>
      <c r="I92" s="50"/>
      <c r="J92" s="49" t="s">
        <v>514</v>
      </c>
      <c r="K92" s="50"/>
      <c r="L92" s="50"/>
      <c r="M92" s="50"/>
      <c r="N92" s="50"/>
      <c r="O92" s="50"/>
      <c r="P92" s="50"/>
      <c r="Q92" s="49" t="s">
        <v>514</v>
      </c>
      <c r="R92" s="50"/>
      <c r="S92" s="50"/>
      <c r="T92" s="50"/>
      <c r="U92" s="50"/>
      <c r="V92" s="50"/>
      <c r="W92" s="50"/>
      <c r="X92" s="50"/>
      <c r="Y92" s="50"/>
    </row>
    <row r="93" spans="1:25" x14ac:dyDescent="0.25">
      <c r="A93" t="s">
        <v>945</v>
      </c>
      <c r="B93" s="49"/>
      <c r="C93" s="50"/>
      <c r="D93" s="50"/>
      <c r="E93" s="51">
        <v>5</v>
      </c>
      <c r="F93" s="50"/>
      <c r="G93" s="55">
        <v>43646</v>
      </c>
      <c r="H93" s="50"/>
      <c r="I93" s="50"/>
      <c r="J93" s="49" t="s">
        <v>517</v>
      </c>
      <c r="K93" s="50"/>
      <c r="L93" s="50"/>
      <c r="M93" s="50"/>
      <c r="N93" s="50"/>
      <c r="O93" s="50"/>
      <c r="P93" s="50"/>
      <c r="Q93" s="49" t="s">
        <v>517</v>
      </c>
      <c r="R93" s="50"/>
      <c r="S93" s="50"/>
      <c r="T93" s="50"/>
      <c r="U93" s="50"/>
      <c r="V93" s="50"/>
      <c r="W93" s="50"/>
      <c r="X93" s="50"/>
      <c r="Y93" s="50"/>
    </row>
    <row r="94" spans="1:25" x14ac:dyDescent="0.25">
      <c r="A94" t="s">
        <v>945</v>
      </c>
      <c r="B94" s="49"/>
      <c r="C94" s="50"/>
      <c r="D94" s="50"/>
      <c r="E94" s="51">
        <v>5</v>
      </c>
      <c r="F94" s="50"/>
      <c r="G94" s="55">
        <v>43646</v>
      </c>
      <c r="H94" s="50"/>
      <c r="I94" s="50"/>
      <c r="J94" s="49" t="s">
        <v>520</v>
      </c>
      <c r="K94" s="50"/>
      <c r="L94" s="50"/>
      <c r="M94" s="50"/>
      <c r="N94" s="50"/>
      <c r="O94" s="50"/>
      <c r="P94" s="50"/>
      <c r="Q94" s="49" t="s">
        <v>520</v>
      </c>
      <c r="R94" s="50"/>
      <c r="S94" s="50"/>
      <c r="T94" s="50"/>
      <c r="U94" s="50"/>
      <c r="V94" s="50"/>
      <c r="W94" s="50"/>
      <c r="X94" s="50"/>
      <c r="Y94" s="50"/>
    </row>
    <row r="95" spans="1:25" x14ac:dyDescent="0.25">
      <c r="A95" t="s">
        <v>945</v>
      </c>
      <c r="B95" s="49"/>
      <c r="C95" s="50"/>
      <c r="D95" s="50"/>
      <c r="E95" s="51">
        <v>5</v>
      </c>
      <c r="F95" s="50"/>
      <c r="G95" s="55">
        <v>43646</v>
      </c>
      <c r="H95" s="50"/>
      <c r="I95" s="50"/>
      <c r="J95" s="49" t="s">
        <v>523</v>
      </c>
      <c r="K95" s="50"/>
      <c r="L95" s="50"/>
      <c r="M95" s="50"/>
      <c r="N95" s="50"/>
      <c r="O95" s="50"/>
      <c r="P95" s="50"/>
      <c r="Q95" s="49" t="s">
        <v>523</v>
      </c>
      <c r="R95" s="50"/>
      <c r="S95" s="50"/>
      <c r="T95" s="50"/>
      <c r="U95" s="50"/>
      <c r="V95" s="50"/>
      <c r="W95" s="50"/>
      <c r="X95" s="50"/>
      <c r="Y95" s="50"/>
    </row>
    <row r="96" spans="1:25" x14ac:dyDescent="0.25">
      <c r="A96" t="s">
        <v>945</v>
      </c>
      <c r="B96" s="49"/>
      <c r="C96" s="50"/>
      <c r="D96" s="50"/>
      <c r="E96" s="51">
        <v>5</v>
      </c>
      <c r="F96" s="50"/>
      <c r="G96" s="55">
        <v>43646</v>
      </c>
      <c r="H96" s="50"/>
      <c r="I96" s="50"/>
      <c r="J96" s="49" t="s">
        <v>526</v>
      </c>
      <c r="K96" s="50"/>
      <c r="L96" s="50"/>
      <c r="M96" s="50"/>
      <c r="N96" s="50"/>
      <c r="O96" s="50"/>
      <c r="P96" s="50"/>
      <c r="Q96" s="49" t="s">
        <v>526</v>
      </c>
      <c r="R96" s="50"/>
      <c r="S96" s="50"/>
      <c r="T96" s="50"/>
      <c r="U96" s="50"/>
      <c r="V96" s="50"/>
      <c r="W96" s="50"/>
      <c r="X96" s="50"/>
      <c r="Y96" s="50"/>
    </row>
    <row r="97" spans="1:25" x14ac:dyDescent="0.25">
      <c r="A97" t="s">
        <v>945</v>
      </c>
      <c r="B97" s="49"/>
      <c r="C97" s="50"/>
      <c r="D97" s="50"/>
      <c r="E97" s="51">
        <v>5</v>
      </c>
      <c r="F97" s="50"/>
      <c r="G97" s="55">
        <v>43646</v>
      </c>
      <c r="H97" s="50"/>
      <c r="I97" s="50"/>
      <c r="J97" s="49" t="s">
        <v>529</v>
      </c>
      <c r="K97" s="50"/>
      <c r="L97" s="50"/>
      <c r="M97" s="50"/>
      <c r="N97" s="50"/>
      <c r="O97" s="50"/>
      <c r="P97" s="50"/>
      <c r="Q97" s="49" t="s">
        <v>529</v>
      </c>
      <c r="R97" s="50"/>
      <c r="S97" s="50"/>
      <c r="T97" s="50"/>
      <c r="U97" s="50"/>
      <c r="V97" s="50"/>
      <c r="W97" s="50"/>
      <c r="X97" s="50"/>
      <c r="Y97" s="50"/>
    </row>
    <row r="98" spans="1:25" x14ac:dyDescent="0.25">
      <c r="A98" t="s">
        <v>945</v>
      </c>
      <c r="B98" s="49"/>
      <c r="C98" s="50"/>
      <c r="D98" s="50"/>
      <c r="E98" s="51">
        <v>5</v>
      </c>
      <c r="F98" s="50"/>
      <c r="G98" s="55">
        <v>43646</v>
      </c>
      <c r="H98" s="50"/>
      <c r="I98" s="50"/>
      <c r="J98" s="49" t="s">
        <v>532</v>
      </c>
      <c r="K98" s="50"/>
      <c r="L98" s="50"/>
      <c r="M98" s="50"/>
      <c r="N98" s="50"/>
      <c r="O98" s="50"/>
      <c r="P98" s="50"/>
      <c r="Q98" s="49" t="s">
        <v>532</v>
      </c>
      <c r="R98" s="50"/>
      <c r="S98" s="50"/>
      <c r="T98" s="50"/>
      <c r="U98" s="50"/>
      <c r="V98" s="50"/>
      <c r="W98" s="50"/>
      <c r="X98" s="50"/>
      <c r="Y98" s="50"/>
    </row>
    <row r="99" spans="1:25" x14ac:dyDescent="0.25">
      <c r="A99" t="s">
        <v>945</v>
      </c>
      <c r="B99" s="49"/>
      <c r="C99" s="50"/>
      <c r="D99" s="50"/>
      <c r="E99" s="51">
        <v>5</v>
      </c>
      <c r="F99" s="50"/>
      <c r="G99" s="55">
        <v>43646</v>
      </c>
      <c r="H99" s="50"/>
      <c r="I99" s="50"/>
      <c r="J99" s="49" t="s">
        <v>535</v>
      </c>
      <c r="K99" s="50"/>
      <c r="L99" s="50"/>
      <c r="M99" s="50"/>
      <c r="N99" s="50"/>
      <c r="O99" s="50"/>
      <c r="P99" s="50"/>
      <c r="Q99" s="49" t="s">
        <v>535</v>
      </c>
      <c r="R99" s="50"/>
      <c r="S99" s="50"/>
      <c r="T99" s="50"/>
      <c r="U99" s="50"/>
      <c r="V99" s="50"/>
      <c r="W99" s="50"/>
      <c r="X99" s="50"/>
      <c r="Y99" s="50"/>
    </row>
    <row r="100" spans="1:25" x14ac:dyDescent="0.25">
      <c r="A100" t="s">
        <v>945</v>
      </c>
      <c r="B100" s="49"/>
      <c r="C100" s="50"/>
      <c r="D100" s="50"/>
      <c r="E100" s="51">
        <v>5</v>
      </c>
      <c r="F100" s="50"/>
      <c r="G100" s="55">
        <v>43646</v>
      </c>
      <c r="H100" s="50"/>
      <c r="I100" s="50"/>
      <c r="J100" s="49" t="s">
        <v>538</v>
      </c>
      <c r="K100" s="50"/>
      <c r="L100" s="50"/>
      <c r="M100" s="50"/>
      <c r="N100" s="50"/>
      <c r="O100" s="50"/>
      <c r="P100" s="50"/>
      <c r="Q100" s="49" t="s">
        <v>538</v>
      </c>
      <c r="R100" s="50"/>
      <c r="S100" s="50"/>
      <c r="T100" s="50"/>
      <c r="U100" s="50"/>
      <c r="V100" s="50"/>
      <c r="W100" s="50"/>
      <c r="X100" s="50"/>
      <c r="Y100" s="50"/>
    </row>
    <row r="101" spans="1:25" x14ac:dyDescent="0.25">
      <c r="A101" t="s">
        <v>945</v>
      </c>
      <c r="B101" s="49"/>
      <c r="C101" s="50"/>
      <c r="D101" s="50"/>
      <c r="E101" s="51">
        <v>5</v>
      </c>
      <c r="F101" s="50"/>
      <c r="G101" s="55">
        <v>43646</v>
      </c>
      <c r="H101" s="50"/>
      <c r="I101" s="50"/>
      <c r="J101" s="49" t="s">
        <v>541</v>
      </c>
      <c r="K101" s="50"/>
      <c r="L101" s="50"/>
      <c r="M101" s="50"/>
      <c r="N101" s="50"/>
      <c r="O101" s="50"/>
      <c r="P101" s="50"/>
      <c r="Q101" s="49" t="s">
        <v>541</v>
      </c>
      <c r="R101" s="50"/>
      <c r="S101" s="50"/>
      <c r="T101" s="50"/>
      <c r="U101" s="50"/>
      <c r="V101" s="50"/>
      <c r="W101" s="50"/>
      <c r="X101" s="50"/>
      <c r="Y101" s="50"/>
    </row>
    <row r="102" spans="1:25" x14ac:dyDescent="0.25">
      <c r="A102" t="s">
        <v>945</v>
      </c>
      <c r="B102" s="49"/>
      <c r="C102" s="50"/>
      <c r="D102" s="50"/>
      <c r="E102" s="51">
        <v>5</v>
      </c>
      <c r="F102" s="50"/>
      <c r="G102" s="55">
        <v>43646</v>
      </c>
      <c r="H102" s="50"/>
      <c r="I102" s="50"/>
      <c r="J102" s="49" t="s">
        <v>544</v>
      </c>
      <c r="K102" s="50"/>
      <c r="L102" s="50"/>
      <c r="M102" s="50"/>
      <c r="N102" s="50"/>
      <c r="O102" s="50"/>
      <c r="P102" s="50"/>
      <c r="Q102" s="49" t="s">
        <v>544</v>
      </c>
      <c r="R102" s="50"/>
      <c r="S102" s="50"/>
      <c r="T102" s="50"/>
      <c r="U102" s="50"/>
      <c r="V102" s="50"/>
      <c r="W102" s="50"/>
      <c r="X102" s="50"/>
      <c r="Y102" s="50"/>
    </row>
    <row r="103" spans="1:25" x14ac:dyDescent="0.25">
      <c r="A103" t="s">
        <v>945</v>
      </c>
      <c r="B103" s="49"/>
      <c r="C103" s="50"/>
      <c r="D103" s="50"/>
      <c r="E103" s="51">
        <v>5</v>
      </c>
      <c r="F103" s="50"/>
      <c r="G103" s="55">
        <v>43646</v>
      </c>
      <c r="H103" s="50"/>
      <c r="I103" s="50"/>
      <c r="J103" s="49" t="s">
        <v>547</v>
      </c>
      <c r="K103" s="50"/>
      <c r="L103" s="50"/>
      <c r="M103" s="50"/>
      <c r="N103" s="50"/>
      <c r="O103" s="50"/>
      <c r="P103" s="50"/>
      <c r="Q103" s="49" t="s">
        <v>547</v>
      </c>
      <c r="R103" s="50"/>
      <c r="S103" s="50"/>
      <c r="T103" s="50"/>
      <c r="U103" s="50"/>
      <c r="V103" s="50"/>
      <c r="W103" s="50"/>
      <c r="X103" s="50"/>
      <c r="Y103" s="50"/>
    </row>
    <row r="104" spans="1:25" x14ac:dyDescent="0.25">
      <c r="A104" t="s">
        <v>945</v>
      </c>
      <c r="B104" s="49"/>
      <c r="C104" s="50"/>
      <c r="D104" s="50"/>
      <c r="E104" s="51">
        <v>5</v>
      </c>
      <c r="F104" s="50"/>
      <c r="G104" s="55">
        <v>43646</v>
      </c>
      <c r="H104" s="50"/>
      <c r="I104" s="50"/>
      <c r="J104" s="49" t="s">
        <v>550</v>
      </c>
      <c r="K104" s="50"/>
      <c r="L104" s="50"/>
      <c r="M104" s="50"/>
      <c r="N104" s="50"/>
      <c r="O104" s="50"/>
      <c r="P104" s="50"/>
      <c r="Q104" s="49" t="s">
        <v>550</v>
      </c>
      <c r="R104" s="50"/>
      <c r="S104" s="50"/>
      <c r="T104" s="50"/>
      <c r="U104" s="50"/>
      <c r="V104" s="50"/>
      <c r="W104" s="50"/>
      <c r="X104" s="50"/>
      <c r="Y104" s="50"/>
    </row>
    <row r="105" spans="1:25" x14ac:dyDescent="0.25">
      <c r="A105" t="s">
        <v>945</v>
      </c>
      <c r="B105" s="49"/>
      <c r="C105" s="50"/>
      <c r="D105" s="50"/>
      <c r="E105" s="51">
        <v>5</v>
      </c>
      <c r="F105" s="50"/>
      <c r="G105" s="55">
        <v>43646</v>
      </c>
      <c r="H105" s="50"/>
      <c r="I105" s="50"/>
      <c r="J105" s="49" t="s">
        <v>553</v>
      </c>
      <c r="K105" s="50"/>
      <c r="L105" s="50"/>
      <c r="M105" s="50"/>
      <c r="N105" s="50"/>
      <c r="O105" s="50"/>
      <c r="P105" s="50"/>
      <c r="Q105" s="49" t="s">
        <v>553</v>
      </c>
      <c r="R105" s="50"/>
      <c r="S105" s="50"/>
      <c r="T105" s="50"/>
      <c r="U105" s="50"/>
      <c r="V105" s="50"/>
      <c r="W105" s="50"/>
      <c r="X105" s="50"/>
      <c r="Y105" s="50"/>
    </row>
    <row r="106" spans="1:25" x14ac:dyDescent="0.25">
      <c r="A106" t="s">
        <v>945</v>
      </c>
      <c r="B106" s="49"/>
      <c r="C106" s="50"/>
      <c r="D106" s="50"/>
      <c r="E106" s="51">
        <v>5</v>
      </c>
      <c r="F106" s="50"/>
      <c r="G106" s="55">
        <v>43646</v>
      </c>
      <c r="H106" s="50"/>
      <c r="I106" s="50"/>
      <c r="J106" s="49" t="s">
        <v>556</v>
      </c>
      <c r="K106" s="50"/>
      <c r="L106" s="50"/>
      <c r="M106" s="50"/>
      <c r="N106" s="50"/>
      <c r="O106" s="50"/>
      <c r="P106" s="50"/>
      <c r="Q106" s="49" t="s">
        <v>556</v>
      </c>
      <c r="R106" s="50"/>
      <c r="S106" s="50"/>
      <c r="T106" s="50"/>
      <c r="U106" s="50"/>
      <c r="V106" s="50"/>
      <c r="W106" s="50"/>
      <c r="X106" s="50"/>
      <c r="Y106" s="50"/>
    </row>
    <row r="107" spans="1:25" x14ac:dyDescent="0.25">
      <c r="A107" t="s">
        <v>945</v>
      </c>
      <c r="B107" s="49"/>
      <c r="C107" s="50"/>
      <c r="D107" s="50"/>
      <c r="E107" s="51">
        <v>5</v>
      </c>
      <c r="F107" s="50"/>
      <c r="G107" s="55">
        <v>43646</v>
      </c>
      <c r="H107" s="50"/>
      <c r="I107" s="50"/>
      <c r="J107" s="49" t="s">
        <v>559</v>
      </c>
      <c r="K107" s="50"/>
      <c r="L107" s="50"/>
      <c r="M107" s="50"/>
      <c r="N107" s="50"/>
      <c r="O107" s="50"/>
      <c r="P107" s="50"/>
      <c r="Q107" s="49" t="s">
        <v>559</v>
      </c>
      <c r="R107" s="50"/>
      <c r="S107" s="50"/>
      <c r="T107" s="50"/>
      <c r="U107" s="50"/>
      <c r="V107" s="50"/>
      <c r="W107" s="50"/>
      <c r="X107" s="50"/>
      <c r="Y107" s="50"/>
    </row>
    <row r="108" spans="1:25" x14ac:dyDescent="0.25">
      <c r="A108" t="s">
        <v>945</v>
      </c>
      <c r="B108" s="49"/>
      <c r="C108" s="50"/>
      <c r="D108" s="50"/>
      <c r="E108" s="51">
        <v>5</v>
      </c>
      <c r="F108" s="50"/>
      <c r="G108" s="55">
        <v>43646</v>
      </c>
      <c r="H108" s="50"/>
      <c r="I108" s="50"/>
      <c r="J108" s="49" t="s">
        <v>562</v>
      </c>
      <c r="K108" s="50"/>
      <c r="L108" s="50"/>
      <c r="M108" s="50"/>
      <c r="N108" s="50"/>
      <c r="O108" s="50"/>
      <c r="P108" s="50"/>
      <c r="Q108" s="49" t="s">
        <v>562</v>
      </c>
      <c r="R108" s="50"/>
      <c r="S108" s="50"/>
      <c r="T108" s="50"/>
      <c r="U108" s="50"/>
      <c r="V108" s="50"/>
      <c r="W108" s="50"/>
      <c r="X108" s="50"/>
      <c r="Y108" s="50"/>
    </row>
    <row r="109" spans="1:25" x14ac:dyDescent="0.25">
      <c r="A109" t="s">
        <v>945</v>
      </c>
      <c r="B109" s="49"/>
      <c r="C109" s="50"/>
      <c r="D109" s="50"/>
      <c r="E109" s="51">
        <v>5</v>
      </c>
      <c r="F109" s="50"/>
      <c r="G109" s="55">
        <v>43646</v>
      </c>
      <c r="H109" s="50"/>
      <c r="I109" s="50"/>
      <c r="J109" s="49" t="s">
        <v>565</v>
      </c>
      <c r="K109" s="50"/>
      <c r="L109" s="50"/>
      <c r="M109" s="50"/>
      <c r="N109" s="50"/>
      <c r="O109" s="50"/>
      <c r="P109" s="50"/>
      <c r="Q109" s="49" t="s">
        <v>565</v>
      </c>
      <c r="R109" s="50"/>
      <c r="S109" s="50"/>
      <c r="T109" s="50"/>
      <c r="U109" s="50"/>
      <c r="V109" s="50"/>
      <c r="W109" s="50"/>
      <c r="X109" s="50"/>
      <c r="Y109" s="50"/>
    </row>
    <row r="110" spans="1:25" x14ac:dyDescent="0.25">
      <c r="A110" t="s">
        <v>945</v>
      </c>
      <c r="B110" s="49"/>
      <c r="C110" s="50"/>
      <c r="D110" s="50"/>
      <c r="E110" s="51">
        <v>5</v>
      </c>
      <c r="F110" s="50"/>
      <c r="G110" s="55">
        <v>43646</v>
      </c>
      <c r="H110" s="50"/>
      <c r="I110" s="50"/>
      <c r="J110" s="49" t="s">
        <v>568</v>
      </c>
      <c r="K110" s="50"/>
      <c r="L110" s="50"/>
      <c r="M110" s="50"/>
      <c r="N110" s="50"/>
      <c r="O110" s="50"/>
      <c r="P110" s="50"/>
      <c r="Q110" s="49" t="s">
        <v>568</v>
      </c>
      <c r="R110" s="50"/>
      <c r="S110" s="50"/>
      <c r="T110" s="50"/>
      <c r="U110" s="50"/>
      <c r="V110" s="50"/>
      <c r="W110" s="50"/>
      <c r="X110" s="50"/>
      <c r="Y110" s="50"/>
    </row>
    <row r="111" spans="1:25" x14ac:dyDescent="0.25">
      <c r="A111" t="s">
        <v>945</v>
      </c>
      <c r="B111" s="49"/>
      <c r="C111" s="50"/>
      <c r="D111" s="50"/>
      <c r="E111" s="51">
        <v>5</v>
      </c>
      <c r="F111" s="50"/>
      <c r="G111" s="55">
        <v>43646</v>
      </c>
      <c r="H111" s="50"/>
      <c r="I111" s="50"/>
      <c r="J111" s="49" t="s">
        <v>571</v>
      </c>
      <c r="K111" s="50"/>
      <c r="L111" s="50"/>
      <c r="M111" s="50"/>
      <c r="N111" s="50"/>
      <c r="O111" s="50"/>
      <c r="P111" s="50"/>
      <c r="Q111" s="49" t="s">
        <v>571</v>
      </c>
      <c r="R111" s="50"/>
      <c r="S111" s="50"/>
      <c r="T111" s="50"/>
      <c r="U111" s="50"/>
      <c r="V111" s="50"/>
      <c r="W111" s="50"/>
      <c r="X111" s="50"/>
      <c r="Y111" s="50"/>
    </row>
    <row r="112" spans="1:25" x14ac:dyDescent="0.25">
      <c r="A112" t="s">
        <v>945</v>
      </c>
      <c r="B112" s="49"/>
      <c r="C112" s="50"/>
      <c r="D112" s="50"/>
      <c r="E112" s="51">
        <v>5</v>
      </c>
      <c r="F112" s="50"/>
      <c r="G112" s="55">
        <v>43646</v>
      </c>
      <c r="H112" s="50"/>
      <c r="I112" s="50"/>
      <c r="J112" s="49" t="s">
        <v>574</v>
      </c>
      <c r="K112" s="50"/>
      <c r="L112" s="50"/>
      <c r="M112" s="50"/>
      <c r="N112" s="50"/>
      <c r="O112" s="50"/>
      <c r="P112" s="50"/>
      <c r="Q112" s="49" t="s">
        <v>574</v>
      </c>
      <c r="R112" s="50"/>
      <c r="S112" s="50"/>
      <c r="T112" s="50"/>
      <c r="U112" s="50"/>
      <c r="V112" s="50"/>
      <c r="W112" s="50"/>
      <c r="X112" s="50"/>
      <c r="Y112" s="50"/>
    </row>
    <row r="113" spans="1:25" x14ac:dyDescent="0.25">
      <c r="A113" t="s">
        <v>945</v>
      </c>
      <c r="B113" s="49"/>
      <c r="C113" s="50"/>
      <c r="D113" s="50"/>
      <c r="E113" s="51">
        <v>5</v>
      </c>
      <c r="F113" s="50"/>
      <c r="G113" s="55">
        <v>43646</v>
      </c>
      <c r="H113" s="50"/>
      <c r="I113" s="50"/>
      <c r="J113" s="49" t="s">
        <v>577</v>
      </c>
      <c r="K113" s="50"/>
      <c r="L113" s="50"/>
      <c r="M113" s="50"/>
      <c r="N113" s="50"/>
      <c r="O113" s="50"/>
      <c r="P113" s="50"/>
      <c r="Q113" s="49" t="s">
        <v>577</v>
      </c>
      <c r="R113" s="50"/>
      <c r="S113" s="50"/>
      <c r="T113" s="50"/>
      <c r="U113" s="50"/>
      <c r="V113" s="50"/>
      <c r="W113" s="50"/>
      <c r="X113" s="50"/>
      <c r="Y113" s="50"/>
    </row>
    <row r="114" spans="1:25" x14ac:dyDescent="0.25">
      <c r="A114" t="s">
        <v>945</v>
      </c>
      <c r="B114" s="49"/>
      <c r="C114" s="50"/>
      <c r="D114" s="50"/>
      <c r="E114" s="51">
        <v>5</v>
      </c>
      <c r="F114" s="50"/>
      <c r="G114" s="55">
        <v>43646</v>
      </c>
      <c r="H114" s="50"/>
      <c r="I114" s="50"/>
      <c r="J114" s="49" t="s">
        <v>580</v>
      </c>
      <c r="K114" s="50"/>
      <c r="L114" s="50"/>
      <c r="M114" s="50"/>
      <c r="N114" s="50"/>
      <c r="O114" s="50"/>
      <c r="P114" s="50"/>
      <c r="Q114" s="49" t="s">
        <v>580</v>
      </c>
      <c r="R114" s="50"/>
      <c r="S114" s="50"/>
      <c r="T114" s="50"/>
      <c r="U114" s="50"/>
      <c r="V114" s="50"/>
      <c r="W114" s="50"/>
      <c r="X114" s="50"/>
      <c r="Y114" s="50"/>
    </row>
    <row r="115" spans="1:25" x14ac:dyDescent="0.25">
      <c r="A115" t="s">
        <v>945</v>
      </c>
      <c r="B115" s="49"/>
      <c r="C115" s="50"/>
      <c r="D115" s="50"/>
      <c r="E115" s="51">
        <v>5</v>
      </c>
      <c r="F115" s="50"/>
      <c r="G115" s="55">
        <v>43646</v>
      </c>
      <c r="H115" s="50"/>
      <c r="I115" s="50"/>
      <c r="J115" s="49" t="s">
        <v>583</v>
      </c>
      <c r="K115" s="50"/>
      <c r="L115" s="50"/>
      <c r="M115" s="50"/>
      <c r="N115" s="50"/>
      <c r="O115" s="50"/>
      <c r="P115" s="50"/>
      <c r="Q115" s="49" t="s">
        <v>583</v>
      </c>
      <c r="R115" s="50"/>
      <c r="S115" s="50"/>
      <c r="T115" s="50"/>
      <c r="U115" s="50"/>
      <c r="V115" s="50"/>
      <c r="W115" s="50"/>
      <c r="X115" s="50"/>
      <c r="Y115" s="50"/>
    </row>
    <row r="116" spans="1:25" x14ac:dyDescent="0.25">
      <c r="A116" t="s">
        <v>945</v>
      </c>
      <c r="B116" s="49"/>
      <c r="C116" s="50"/>
      <c r="D116" s="50"/>
      <c r="E116" s="51">
        <v>5</v>
      </c>
      <c r="F116" s="50"/>
      <c r="G116" s="55">
        <v>43646</v>
      </c>
      <c r="H116" s="50"/>
      <c r="I116" s="50"/>
      <c r="J116" s="49" t="s">
        <v>586</v>
      </c>
      <c r="K116" s="50"/>
      <c r="L116" s="50"/>
      <c r="M116" s="50"/>
      <c r="N116" s="50"/>
      <c r="O116" s="50"/>
      <c r="P116" s="50"/>
      <c r="Q116" s="49" t="s">
        <v>586</v>
      </c>
      <c r="R116" s="50"/>
      <c r="S116" s="50"/>
      <c r="T116" s="50"/>
      <c r="U116" s="50"/>
      <c r="V116" s="50"/>
      <c r="W116" s="50"/>
      <c r="X116" s="50"/>
      <c r="Y116" s="50"/>
    </row>
    <row r="117" spans="1:25" x14ac:dyDescent="0.25">
      <c r="A117" t="s">
        <v>945</v>
      </c>
      <c r="B117" s="49"/>
      <c r="C117" s="50"/>
      <c r="D117" s="50"/>
      <c r="E117" s="51">
        <v>5</v>
      </c>
      <c r="F117" s="50"/>
      <c r="G117" s="55">
        <v>43646</v>
      </c>
      <c r="H117" s="50"/>
      <c r="I117" s="50"/>
      <c r="J117" s="49" t="s">
        <v>589</v>
      </c>
      <c r="K117" s="50"/>
      <c r="L117" s="50"/>
      <c r="M117" s="50"/>
      <c r="N117" s="50"/>
      <c r="O117" s="50"/>
      <c r="P117" s="50"/>
      <c r="Q117" s="49" t="s">
        <v>589</v>
      </c>
      <c r="R117" s="50"/>
      <c r="S117" s="50"/>
      <c r="T117" s="50"/>
      <c r="U117" s="50"/>
      <c r="V117" s="50"/>
      <c r="W117" s="50"/>
      <c r="X117" s="50"/>
      <c r="Y117" s="50"/>
    </row>
    <row r="118" spans="1:25" x14ac:dyDescent="0.25">
      <c r="A118" t="s">
        <v>945</v>
      </c>
      <c r="B118" s="49"/>
      <c r="C118" s="50"/>
      <c r="D118" s="50"/>
      <c r="E118" s="51">
        <v>5</v>
      </c>
      <c r="F118" s="50"/>
      <c r="G118" s="55">
        <v>43646</v>
      </c>
      <c r="H118" s="50"/>
      <c r="I118" s="50"/>
      <c r="J118" s="49" t="s">
        <v>592</v>
      </c>
      <c r="K118" s="50"/>
      <c r="L118" s="50"/>
      <c r="M118" s="50"/>
      <c r="N118" s="50"/>
      <c r="O118" s="50"/>
      <c r="P118" s="50"/>
      <c r="Q118" s="49" t="s">
        <v>592</v>
      </c>
      <c r="R118" s="50"/>
      <c r="S118" s="50"/>
      <c r="T118" s="50"/>
      <c r="U118" s="50"/>
      <c r="V118" s="50"/>
      <c r="W118" s="50"/>
      <c r="X118" s="50"/>
      <c r="Y118" s="50"/>
    </row>
    <row r="119" spans="1:25" x14ac:dyDescent="0.25">
      <c r="A119" t="s">
        <v>945</v>
      </c>
      <c r="B119" s="49"/>
      <c r="C119" s="50"/>
      <c r="D119" s="50"/>
      <c r="E119" s="51">
        <v>5</v>
      </c>
      <c r="F119" s="50"/>
      <c r="G119" s="55">
        <v>43646</v>
      </c>
      <c r="H119" s="50"/>
      <c r="I119" s="50"/>
      <c r="J119" s="49" t="s">
        <v>595</v>
      </c>
      <c r="K119" s="50"/>
      <c r="L119" s="50"/>
      <c r="M119" s="50"/>
      <c r="N119" s="50"/>
      <c r="O119" s="50"/>
      <c r="P119" s="50"/>
      <c r="Q119" s="49" t="s">
        <v>595</v>
      </c>
      <c r="R119" s="50"/>
      <c r="S119" s="50"/>
      <c r="T119" s="50"/>
      <c r="U119" s="50"/>
      <c r="V119" s="50"/>
      <c r="W119" s="50"/>
      <c r="X119" s="50"/>
      <c r="Y119" s="50"/>
    </row>
    <row r="120" spans="1:25" x14ac:dyDescent="0.25">
      <c r="A120" t="s">
        <v>945</v>
      </c>
      <c r="B120" s="49"/>
      <c r="C120" s="50"/>
      <c r="D120" s="50"/>
      <c r="E120" s="51">
        <v>5</v>
      </c>
      <c r="F120" s="50"/>
      <c r="G120" s="55">
        <v>43646</v>
      </c>
      <c r="H120" s="50"/>
      <c r="I120" s="50"/>
      <c r="J120" s="49" t="s">
        <v>598</v>
      </c>
      <c r="K120" s="50"/>
      <c r="L120" s="50"/>
      <c r="M120" s="50"/>
      <c r="N120" s="50"/>
      <c r="O120" s="50"/>
      <c r="P120" s="50"/>
      <c r="Q120" s="49" t="s">
        <v>598</v>
      </c>
      <c r="R120" s="50"/>
      <c r="S120" s="50"/>
      <c r="T120" s="50"/>
      <c r="U120" s="50"/>
      <c r="V120" s="50"/>
      <c r="W120" s="50"/>
      <c r="X120" s="50"/>
      <c r="Y120" s="50"/>
    </row>
    <row r="121" spans="1:25" x14ac:dyDescent="0.25">
      <c r="A121" t="s">
        <v>945</v>
      </c>
      <c r="B121" s="49"/>
      <c r="C121" s="50"/>
      <c r="D121" s="50"/>
      <c r="E121" s="51">
        <v>5</v>
      </c>
      <c r="F121" s="50"/>
      <c r="G121" s="55">
        <v>43646</v>
      </c>
      <c r="H121" s="50"/>
      <c r="I121" s="50"/>
      <c r="J121" s="49" t="s">
        <v>601</v>
      </c>
      <c r="K121" s="50"/>
      <c r="L121" s="50"/>
      <c r="M121" s="50"/>
      <c r="N121" s="50"/>
      <c r="O121" s="50"/>
      <c r="P121" s="50"/>
      <c r="Q121" s="49" t="s">
        <v>601</v>
      </c>
      <c r="R121" s="50"/>
      <c r="S121" s="50"/>
      <c r="T121" s="50"/>
      <c r="U121" s="50"/>
      <c r="V121" s="50"/>
      <c r="W121" s="50"/>
      <c r="X121" s="50"/>
      <c r="Y121" s="50"/>
    </row>
    <row r="122" spans="1:25" x14ac:dyDescent="0.25">
      <c r="A122" t="s">
        <v>945</v>
      </c>
      <c r="B122" s="49"/>
      <c r="C122" s="50"/>
      <c r="D122" s="50"/>
      <c r="E122" s="51">
        <v>5</v>
      </c>
      <c r="F122" s="50"/>
      <c r="G122" s="55">
        <v>43646</v>
      </c>
      <c r="H122" s="50"/>
      <c r="I122" s="50"/>
      <c r="J122" s="49" t="s">
        <v>604</v>
      </c>
      <c r="K122" s="50"/>
      <c r="L122" s="50"/>
      <c r="M122" s="50"/>
      <c r="N122" s="50"/>
      <c r="O122" s="50"/>
      <c r="P122" s="50"/>
      <c r="Q122" s="49" t="s">
        <v>604</v>
      </c>
      <c r="R122" s="50"/>
      <c r="S122" s="50"/>
      <c r="T122" s="50"/>
      <c r="U122" s="50"/>
      <c r="V122" s="50"/>
      <c r="W122" s="50"/>
      <c r="X122" s="50"/>
      <c r="Y122" s="50"/>
    </row>
    <row r="123" spans="1:25" x14ac:dyDescent="0.25">
      <c r="A123" t="s">
        <v>945</v>
      </c>
      <c r="B123" s="49"/>
      <c r="C123" s="50"/>
      <c r="D123" s="50"/>
      <c r="E123" s="51">
        <v>5</v>
      </c>
      <c r="F123" s="50"/>
      <c r="G123" s="55">
        <v>43646</v>
      </c>
      <c r="H123" s="50"/>
      <c r="I123" s="50"/>
      <c r="J123" s="49" t="s">
        <v>607</v>
      </c>
      <c r="K123" s="50"/>
      <c r="L123" s="50"/>
      <c r="M123" s="50"/>
      <c r="N123" s="50"/>
      <c r="O123" s="50"/>
      <c r="P123" s="50"/>
      <c r="Q123" s="49" t="s">
        <v>607</v>
      </c>
      <c r="R123" s="50"/>
      <c r="S123" s="50"/>
      <c r="T123" s="50"/>
      <c r="U123" s="50"/>
      <c r="V123" s="50"/>
      <c r="W123" s="50"/>
      <c r="X123" s="50"/>
      <c r="Y123" s="50"/>
    </row>
    <row r="124" spans="1:25" x14ac:dyDescent="0.25">
      <c r="A124" t="s">
        <v>945</v>
      </c>
      <c r="B124" s="49"/>
      <c r="C124" s="50"/>
      <c r="D124" s="50"/>
      <c r="E124" s="51">
        <v>5</v>
      </c>
      <c r="F124" s="50"/>
      <c r="G124" s="55">
        <v>43646</v>
      </c>
      <c r="H124" s="50"/>
      <c r="I124" s="50"/>
      <c r="J124" s="49" t="s">
        <v>610</v>
      </c>
      <c r="K124" s="50"/>
      <c r="L124" s="50"/>
      <c r="M124" s="50"/>
      <c r="N124" s="50"/>
      <c r="O124" s="50"/>
      <c r="P124" s="50"/>
      <c r="Q124" s="49" t="s">
        <v>610</v>
      </c>
      <c r="R124" s="50"/>
      <c r="S124" s="50"/>
      <c r="T124" s="50"/>
      <c r="U124" s="50"/>
      <c r="V124" s="50"/>
      <c r="W124" s="50"/>
      <c r="X124" s="50"/>
      <c r="Y124" s="50"/>
    </row>
    <row r="125" spans="1:25" x14ac:dyDescent="0.25">
      <c r="A125" t="s">
        <v>945</v>
      </c>
      <c r="B125" s="49"/>
      <c r="C125" s="50"/>
      <c r="D125" s="50"/>
      <c r="E125" s="51">
        <v>5</v>
      </c>
      <c r="F125" s="50"/>
      <c r="G125" s="55">
        <v>43646</v>
      </c>
      <c r="H125" s="50"/>
      <c r="I125" s="50"/>
      <c r="J125" s="49" t="s">
        <v>613</v>
      </c>
      <c r="K125" s="50"/>
      <c r="L125" s="50"/>
      <c r="M125" s="50"/>
      <c r="N125" s="50"/>
      <c r="O125" s="50"/>
      <c r="P125" s="50"/>
      <c r="Q125" s="49" t="s">
        <v>613</v>
      </c>
      <c r="R125" s="50"/>
      <c r="S125" s="50"/>
      <c r="T125" s="50"/>
      <c r="U125" s="50"/>
      <c r="V125" s="50"/>
      <c r="W125" s="50"/>
      <c r="X125" s="50"/>
      <c r="Y125" s="50"/>
    </row>
    <row r="126" spans="1:25" x14ac:dyDescent="0.25">
      <c r="A126" t="s">
        <v>945</v>
      </c>
      <c r="B126" s="49"/>
      <c r="C126" s="50"/>
      <c r="D126" s="50"/>
      <c r="E126" s="51">
        <v>5</v>
      </c>
      <c r="F126" s="50"/>
      <c r="G126" s="55">
        <v>43646</v>
      </c>
      <c r="H126" s="50"/>
      <c r="I126" s="50"/>
      <c r="J126" s="49" t="s">
        <v>616</v>
      </c>
      <c r="K126" s="50"/>
      <c r="L126" s="50"/>
      <c r="M126" s="50"/>
      <c r="N126" s="50"/>
      <c r="O126" s="50"/>
      <c r="P126" s="50"/>
      <c r="Q126" s="49" t="s">
        <v>616</v>
      </c>
      <c r="R126" s="50"/>
      <c r="S126" s="50"/>
      <c r="T126" s="50"/>
      <c r="U126" s="50"/>
      <c r="V126" s="50"/>
      <c r="W126" s="50"/>
      <c r="X126" s="50"/>
      <c r="Y126" s="50"/>
    </row>
    <row r="127" spans="1:25" x14ac:dyDescent="0.25">
      <c r="A127" t="s">
        <v>945</v>
      </c>
      <c r="B127" s="49"/>
      <c r="C127" s="50"/>
      <c r="D127" s="50"/>
      <c r="E127" s="51">
        <v>5</v>
      </c>
      <c r="F127" s="50"/>
      <c r="G127" s="55">
        <v>43646</v>
      </c>
      <c r="H127" s="50"/>
      <c r="I127" s="50"/>
      <c r="J127" s="49" t="s">
        <v>619</v>
      </c>
      <c r="K127" s="50"/>
      <c r="L127" s="50"/>
      <c r="M127" s="50"/>
      <c r="N127" s="50"/>
      <c r="O127" s="50"/>
      <c r="P127" s="50"/>
      <c r="Q127" s="49" t="s">
        <v>619</v>
      </c>
      <c r="R127" s="50"/>
      <c r="S127" s="50"/>
      <c r="T127" s="50"/>
      <c r="U127" s="50"/>
      <c r="V127" s="50"/>
      <c r="W127" s="50"/>
      <c r="X127" s="50"/>
      <c r="Y127" s="50"/>
    </row>
    <row r="128" spans="1:25" x14ac:dyDescent="0.25">
      <c r="A128" t="s">
        <v>945</v>
      </c>
      <c r="B128" s="49"/>
      <c r="C128" s="50"/>
      <c r="D128" s="50"/>
      <c r="E128" s="51">
        <v>5</v>
      </c>
      <c r="F128" s="50"/>
      <c r="G128" s="55">
        <v>43646</v>
      </c>
      <c r="H128" s="50"/>
      <c r="I128" s="50"/>
      <c r="J128" s="49" t="s">
        <v>622</v>
      </c>
      <c r="K128" s="50"/>
      <c r="L128" s="50"/>
      <c r="M128" s="50"/>
      <c r="N128" s="50"/>
      <c r="O128" s="50"/>
      <c r="P128" s="50"/>
      <c r="Q128" s="49" t="s">
        <v>622</v>
      </c>
      <c r="R128" s="50"/>
      <c r="S128" s="50"/>
      <c r="T128" s="50"/>
      <c r="U128" s="50"/>
      <c r="V128" s="50"/>
      <c r="W128" s="50"/>
      <c r="X128" s="50"/>
      <c r="Y128" s="50"/>
    </row>
    <row r="129" spans="1:25" x14ac:dyDescent="0.25">
      <c r="A129" t="s">
        <v>945</v>
      </c>
      <c r="B129" s="49"/>
      <c r="C129" s="50"/>
      <c r="D129" s="50"/>
      <c r="E129" s="51">
        <v>5</v>
      </c>
      <c r="F129" s="50"/>
      <c r="G129" s="55">
        <v>43646</v>
      </c>
      <c r="H129" s="50"/>
      <c r="I129" s="50"/>
      <c r="J129" s="49" t="s">
        <v>625</v>
      </c>
      <c r="K129" s="50"/>
      <c r="L129" s="50"/>
      <c r="M129" s="50"/>
      <c r="N129" s="50"/>
      <c r="O129" s="50"/>
      <c r="P129" s="50"/>
      <c r="Q129" s="49" t="s">
        <v>625</v>
      </c>
      <c r="R129" s="50"/>
      <c r="S129" s="50"/>
      <c r="T129" s="50"/>
      <c r="U129" s="50"/>
      <c r="V129" s="50"/>
      <c r="W129" s="50"/>
      <c r="X129" s="50"/>
      <c r="Y129" s="50"/>
    </row>
    <row r="130" spans="1:25" x14ac:dyDescent="0.25">
      <c r="A130" t="s">
        <v>945</v>
      </c>
      <c r="B130" s="49"/>
      <c r="C130" s="50"/>
      <c r="D130" s="50"/>
      <c r="E130" s="51">
        <v>5</v>
      </c>
      <c r="F130" s="50"/>
      <c r="G130" s="55">
        <v>43646</v>
      </c>
      <c r="H130" s="50"/>
      <c r="I130" s="50"/>
      <c r="J130" s="49" t="s">
        <v>628</v>
      </c>
      <c r="K130" s="50"/>
      <c r="L130" s="50"/>
      <c r="M130" s="50"/>
      <c r="N130" s="50"/>
      <c r="O130" s="50"/>
      <c r="P130" s="50"/>
      <c r="Q130" s="49" t="s">
        <v>628</v>
      </c>
      <c r="R130" s="50"/>
      <c r="S130" s="50"/>
      <c r="T130" s="50"/>
      <c r="U130" s="50"/>
      <c r="V130" s="50"/>
      <c r="W130" s="50"/>
      <c r="X130" s="50"/>
      <c r="Y130" s="50"/>
    </row>
    <row r="131" spans="1:25" x14ac:dyDescent="0.25">
      <c r="A131" t="s">
        <v>945</v>
      </c>
      <c r="B131" s="49"/>
      <c r="C131" s="50"/>
      <c r="D131" s="50"/>
      <c r="E131" s="51">
        <v>5</v>
      </c>
      <c r="F131" s="50"/>
      <c r="G131" s="55">
        <v>43646</v>
      </c>
      <c r="H131" s="50"/>
      <c r="I131" s="50"/>
      <c r="J131" s="49" t="s">
        <v>631</v>
      </c>
      <c r="K131" s="50"/>
      <c r="L131" s="50"/>
      <c r="M131" s="50"/>
      <c r="N131" s="50"/>
      <c r="O131" s="50"/>
      <c r="P131" s="50"/>
      <c r="Q131" s="49" t="s">
        <v>631</v>
      </c>
      <c r="R131" s="50"/>
      <c r="S131" s="50"/>
      <c r="T131" s="50"/>
      <c r="U131" s="50"/>
      <c r="V131" s="50"/>
      <c r="W131" s="50"/>
      <c r="X131" s="50"/>
      <c r="Y131" s="50"/>
    </row>
    <row r="132" spans="1:25" x14ac:dyDescent="0.25">
      <c r="A132" t="s">
        <v>945</v>
      </c>
      <c r="B132" s="49"/>
      <c r="C132" s="50"/>
      <c r="D132" s="50"/>
      <c r="E132" s="51">
        <v>5</v>
      </c>
      <c r="F132" s="50"/>
      <c r="G132" s="55">
        <v>43646</v>
      </c>
      <c r="H132" s="50"/>
      <c r="I132" s="50"/>
      <c r="J132" s="49" t="s">
        <v>634</v>
      </c>
      <c r="K132" s="50"/>
      <c r="L132" s="50"/>
      <c r="M132" s="50"/>
      <c r="N132" s="50"/>
      <c r="O132" s="50"/>
      <c r="P132" s="50"/>
      <c r="Q132" s="49" t="s">
        <v>634</v>
      </c>
      <c r="R132" s="50"/>
      <c r="S132" s="50"/>
      <c r="T132" s="50"/>
      <c r="U132" s="50"/>
      <c r="V132" s="50"/>
      <c r="W132" s="50"/>
      <c r="X132" s="50"/>
      <c r="Y132" s="50"/>
    </row>
    <row r="133" spans="1:25" x14ac:dyDescent="0.25">
      <c r="A133" t="s">
        <v>945</v>
      </c>
      <c r="B133" s="49"/>
      <c r="C133" s="50"/>
      <c r="D133" s="50"/>
      <c r="E133" s="51">
        <v>5</v>
      </c>
      <c r="F133" s="50"/>
      <c r="G133" s="55">
        <v>43646</v>
      </c>
      <c r="H133" s="50"/>
      <c r="I133" s="50"/>
      <c r="J133" s="49" t="s">
        <v>637</v>
      </c>
      <c r="K133" s="50"/>
      <c r="L133" s="50"/>
      <c r="M133" s="50"/>
      <c r="N133" s="50"/>
      <c r="O133" s="50"/>
      <c r="P133" s="50"/>
      <c r="Q133" s="49" t="s">
        <v>637</v>
      </c>
      <c r="R133" s="50"/>
      <c r="S133" s="50"/>
      <c r="T133" s="50"/>
      <c r="U133" s="50"/>
      <c r="V133" s="50"/>
      <c r="W133" s="50"/>
      <c r="X133" s="50"/>
      <c r="Y133" s="50"/>
    </row>
    <row r="134" spans="1:25" x14ac:dyDescent="0.25">
      <c r="A134" t="s">
        <v>945</v>
      </c>
      <c r="B134" s="49"/>
      <c r="C134" s="50"/>
      <c r="D134" s="50"/>
      <c r="E134" s="51">
        <v>5</v>
      </c>
      <c r="F134" s="50"/>
      <c r="G134" s="55">
        <v>43646</v>
      </c>
      <c r="H134" s="50"/>
      <c r="I134" s="50"/>
      <c r="J134" s="49" t="s">
        <v>640</v>
      </c>
      <c r="K134" s="50"/>
      <c r="L134" s="50"/>
      <c r="M134" s="50"/>
      <c r="N134" s="50"/>
      <c r="O134" s="50"/>
      <c r="P134" s="50"/>
      <c r="Q134" s="49" t="s">
        <v>640</v>
      </c>
      <c r="R134" s="50"/>
      <c r="S134" s="50"/>
      <c r="T134" s="50"/>
      <c r="U134" s="50"/>
      <c r="V134" s="50"/>
      <c r="W134" s="50"/>
      <c r="X134" s="50"/>
      <c r="Y134" s="50"/>
    </row>
    <row r="135" spans="1:25" x14ac:dyDescent="0.25">
      <c r="A135" t="s">
        <v>945</v>
      </c>
      <c r="B135" s="49"/>
      <c r="C135" s="50"/>
      <c r="D135" s="50"/>
      <c r="E135" s="51">
        <v>5</v>
      </c>
      <c r="F135" s="50"/>
      <c r="G135" s="55">
        <v>43646</v>
      </c>
      <c r="H135" s="50"/>
      <c r="I135" s="50"/>
      <c r="J135" s="49" t="s">
        <v>643</v>
      </c>
      <c r="K135" s="50"/>
      <c r="L135" s="50"/>
      <c r="M135" s="50"/>
      <c r="N135" s="50"/>
      <c r="O135" s="50"/>
      <c r="P135" s="50"/>
      <c r="Q135" s="49" t="s">
        <v>643</v>
      </c>
      <c r="R135" s="50"/>
      <c r="S135" s="50"/>
      <c r="T135" s="50"/>
      <c r="U135" s="50"/>
      <c r="V135" s="50"/>
      <c r="W135" s="50"/>
      <c r="X135" s="50"/>
      <c r="Y135" s="50"/>
    </row>
    <row r="136" spans="1:25" x14ac:dyDescent="0.25">
      <c r="A136" t="s">
        <v>945</v>
      </c>
      <c r="B136" s="49"/>
      <c r="C136" s="50"/>
      <c r="D136" s="50"/>
      <c r="E136" s="51">
        <v>5</v>
      </c>
      <c r="F136" s="50"/>
      <c r="G136" s="55">
        <v>43646</v>
      </c>
      <c r="H136" s="50"/>
      <c r="I136" s="50"/>
      <c r="J136" s="49" t="s">
        <v>351</v>
      </c>
      <c r="K136" s="50"/>
      <c r="L136" s="50"/>
      <c r="M136" s="50"/>
      <c r="N136" s="50"/>
      <c r="O136" s="50"/>
      <c r="P136" s="50"/>
      <c r="Q136" s="49" t="s">
        <v>351</v>
      </c>
      <c r="R136" s="50"/>
      <c r="S136" s="50"/>
      <c r="T136" s="50"/>
      <c r="U136" s="50"/>
      <c r="V136" s="50"/>
      <c r="W136" s="50"/>
      <c r="X136" s="50"/>
      <c r="Y136" s="50"/>
    </row>
    <row r="137" spans="1:25" x14ac:dyDescent="0.25">
      <c r="A137" t="s">
        <v>945</v>
      </c>
      <c r="B137" s="49"/>
      <c r="C137" s="50"/>
      <c r="D137" s="50"/>
      <c r="E137" s="51">
        <v>5</v>
      </c>
      <c r="F137" s="50"/>
      <c r="G137" s="55">
        <v>43646</v>
      </c>
      <c r="H137" s="50"/>
      <c r="I137" s="50"/>
      <c r="J137" s="49" t="s">
        <v>647</v>
      </c>
      <c r="K137" s="50"/>
      <c r="L137" s="50"/>
      <c r="M137" s="50"/>
      <c r="N137" s="50"/>
      <c r="O137" s="50"/>
      <c r="P137" s="50"/>
      <c r="Q137" s="49" t="s">
        <v>647</v>
      </c>
      <c r="R137" s="50"/>
      <c r="S137" s="50"/>
      <c r="T137" s="50"/>
      <c r="U137" s="50"/>
      <c r="V137" s="50"/>
      <c r="W137" s="50"/>
      <c r="X137" s="50"/>
      <c r="Y137" s="50"/>
    </row>
    <row r="138" spans="1:25" x14ac:dyDescent="0.25">
      <c r="A138" t="s">
        <v>945</v>
      </c>
      <c r="B138" s="49"/>
      <c r="C138" s="50"/>
      <c r="D138" s="50"/>
      <c r="E138" s="51">
        <v>5</v>
      </c>
      <c r="F138" s="50"/>
      <c r="G138" s="55">
        <v>43646</v>
      </c>
      <c r="H138" s="50"/>
      <c r="I138" s="50"/>
      <c r="J138" s="49" t="s">
        <v>650</v>
      </c>
      <c r="K138" s="50"/>
      <c r="L138" s="50"/>
      <c r="M138" s="50"/>
      <c r="N138" s="50"/>
      <c r="O138" s="50"/>
      <c r="P138" s="50"/>
      <c r="Q138" s="49" t="s">
        <v>650</v>
      </c>
      <c r="R138" s="50"/>
      <c r="S138" s="50"/>
      <c r="T138" s="50"/>
      <c r="U138" s="50"/>
      <c r="V138" s="50"/>
      <c r="W138" s="50"/>
      <c r="X138" s="50"/>
      <c r="Y138" s="50"/>
    </row>
    <row r="139" spans="1:25" x14ac:dyDescent="0.25">
      <c r="A139" t="s">
        <v>945</v>
      </c>
      <c r="B139" s="49"/>
      <c r="C139" s="50"/>
      <c r="D139" s="50"/>
      <c r="E139" s="51">
        <v>5</v>
      </c>
      <c r="F139" s="50"/>
      <c r="G139" s="55">
        <v>43646</v>
      </c>
      <c r="H139" s="50"/>
      <c r="I139" s="50"/>
      <c r="J139" s="49" t="s">
        <v>653</v>
      </c>
      <c r="K139" s="50"/>
      <c r="L139" s="50"/>
      <c r="M139" s="50"/>
      <c r="N139" s="50"/>
      <c r="O139" s="50"/>
      <c r="P139" s="50"/>
      <c r="Q139" s="49" t="s">
        <v>653</v>
      </c>
      <c r="R139" s="50"/>
      <c r="S139" s="50"/>
      <c r="T139" s="50"/>
      <c r="U139" s="50"/>
      <c r="V139" s="50"/>
      <c r="W139" s="50"/>
      <c r="X139" s="50"/>
      <c r="Y139" s="50"/>
    </row>
    <row r="140" spans="1:25" x14ac:dyDescent="0.25">
      <c r="A140" t="s">
        <v>945</v>
      </c>
      <c r="B140" s="49"/>
      <c r="C140" s="50"/>
      <c r="D140" s="50"/>
      <c r="E140" s="51">
        <v>5</v>
      </c>
      <c r="F140" s="50"/>
      <c r="G140" s="55">
        <v>43646</v>
      </c>
      <c r="H140" s="50"/>
      <c r="I140" s="50"/>
      <c r="J140" s="49" t="s">
        <v>656</v>
      </c>
      <c r="K140" s="50"/>
      <c r="L140" s="50"/>
      <c r="M140" s="50"/>
      <c r="N140" s="50"/>
      <c r="O140" s="50"/>
      <c r="P140" s="50"/>
      <c r="Q140" s="49" t="s">
        <v>656</v>
      </c>
      <c r="R140" s="50"/>
      <c r="S140" s="50"/>
      <c r="T140" s="50"/>
      <c r="U140" s="50"/>
      <c r="V140" s="50"/>
      <c r="W140" s="50"/>
      <c r="X140" s="50"/>
      <c r="Y140" s="50"/>
    </row>
    <row r="141" spans="1:25" x14ac:dyDescent="0.25">
      <c r="A141" t="s">
        <v>945</v>
      </c>
      <c r="B141" s="49"/>
      <c r="C141" s="50"/>
      <c r="D141" s="50"/>
      <c r="E141" s="51">
        <v>5</v>
      </c>
      <c r="F141" s="50"/>
      <c r="G141" s="55">
        <v>43646</v>
      </c>
      <c r="H141" s="50"/>
      <c r="I141" s="50"/>
      <c r="J141" s="49" t="s">
        <v>659</v>
      </c>
      <c r="K141" s="50"/>
      <c r="L141" s="50"/>
      <c r="M141" s="50"/>
      <c r="N141" s="50"/>
      <c r="O141" s="50"/>
      <c r="P141" s="50"/>
      <c r="Q141" s="49" t="s">
        <v>659</v>
      </c>
      <c r="R141" s="50"/>
      <c r="S141" s="50"/>
      <c r="T141" s="50"/>
      <c r="U141" s="50"/>
      <c r="V141" s="50"/>
      <c r="W141" s="50"/>
      <c r="X141" s="50"/>
      <c r="Y141" s="50"/>
    </row>
    <row r="142" spans="1:25" x14ac:dyDescent="0.25">
      <c r="A142" t="s">
        <v>945</v>
      </c>
      <c r="B142" s="49"/>
      <c r="C142" s="50"/>
      <c r="D142" s="50"/>
      <c r="E142" s="51">
        <v>5</v>
      </c>
      <c r="F142" s="50"/>
      <c r="G142" s="55">
        <v>43646</v>
      </c>
      <c r="H142" s="50"/>
      <c r="I142" s="50"/>
      <c r="J142" s="49" t="s">
        <v>662</v>
      </c>
      <c r="K142" s="50"/>
      <c r="L142" s="50"/>
      <c r="M142" s="50"/>
      <c r="N142" s="50"/>
      <c r="O142" s="50"/>
      <c r="P142" s="50"/>
      <c r="Q142" s="49" t="s">
        <v>662</v>
      </c>
      <c r="R142" s="50"/>
      <c r="S142" s="50"/>
      <c r="T142" s="50"/>
      <c r="U142" s="50"/>
      <c r="V142" s="50"/>
      <c r="W142" s="50"/>
      <c r="X142" s="50"/>
      <c r="Y142" s="50"/>
    </row>
    <row r="143" spans="1:25" x14ac:dyDescent="0.25">
      <c r="A143" t="s">
        <v>945</v>
      </c>
      <c r="B143" s="49"/>
      <c r="C143" s="50"/>
      <c r="D143" s="50"/>
      <c r="E143" s="51">
        <v>5</v>
      </c>
      <c r="F143" s="50"/>
      <c r="G143" s="55">
        <v>43646</v>
      </c>
      <c r="H143" s="50"/>
      <c r="I143" s="50"/>
      <c r="J143" s="49" t="s">
        <v>665</v>
      </c>
      <c r="K143" s="50"/>
      <c r="L143" s="50"/>
      <c r="M143" s="50"/>
      <c r="N143" s="50"/>
      <c r="O143" s="50"/>
      <c r="P143" s="50"/>
      <c r="Q143" s="49" t="s">
        <v>665</v>
      </c>
      <c r="R143" s="50"/>
      <c r="S143" s="50"/>
      <c r="T143" s="50"/>
      <c r="U143" s="50"/>
      <c r="V143" s="50"/>
      <c r="W143" s="50"/>
      <c r="X143" s="50"/>
      <c r="Y143" s="50"/>
    </row>
    <row r="144" spans="1:25" x14ac:dyDescent="0.25">
      <c r="A144" t="s">
        <v>945</v>
      </c>
      <c r="B144" s="49"/>
      <c r="C144" s="50"/>
      <c r="D144" s="50"/>
      <c r="E144" s="51">
        <v>5</v>
      </c>
      <c r="F144" s="50"/>
      <c r="G144" s="55">
        <v>43646</v>
      </c>
      <c r="H144" s="50"/>
      <c r="I144" s="50"/>
      <c r="J144" s="49" t="s">
        <v>668</v>
      </c>
      <c r="K144" s="50"/>
      <c r="L144" s="50"/>
      <c r="M144" s="50"/>
      <c r="N144" s="50"/>
      <c r="O144" s="50"/>
      <c r="P144" s="50"/>
      <c r="Q144" s="49" t="s">
        <v>668</v>
      </c>
      <c r="R144" s="50"/>
      <c r="S144" s="50"/>
      <c r="T144" s="50"/>
      <c r="U144" s="50"/>
      <c r="V144" s="50"/>
      <c r="W144" s="50"/>
      <c r="X144" s="50"/>
      <c r="Y144" s="50"/>
    </row>
    <row r="145" spans="1:25" x14ac:dyDescent="0.25">
      <c r="A145" t="s">
        <v>945</v>
      </c>
      <c r="B145" s="49"/>
      <c r="C145" s="50"/>
      <c r="D145" s="50"/>
      <c r="E145" s="51">
        <v>5</v>
      </c>
      <c r="F145" s="50"/>
      <c r="G145" s="55">
        <v>43646</v>
      </c>
      <c r="H145" s="50"/>
      <c r="I145" s="50"/>
      <c r="J145" s="49" t="s">
        <v>671</v>
      </c>
      <c r="K145" s="50"/>
      <c r="L145" s="50"/>
      <c r="M145" s="50"/>
      <c r="N145" s="50"/>
      <c r="O145" s="50"/>
      <c r="P145" s="50"/>
      <c r="Q145" s="49" t="s">
        <v>671</v>
      </c>
      <c r="R145" s="50"/>
      <c r="S145" s="50"/>
      <c r="T145" s="50"/>
      <c r="U145" s="50"/>
      <c r="V145" s="50"/>
      <c r="W145" s="50"/>
      <c r="X145" s="50"/>
      <c r="Y145" s="50"/>
    </row>
    <row r="146" spans="1:25" x14ac:dyDescent="0.25">
      <c r="A146" t="s">
        <v>945</v>
      </c>
      <c r="B146" s="49"/>
      <c r="C146" s="50"/>
      <c r="D146" s="50"/>
      <c r="E146" s="51">
        <v>5</v>
      </c>
      <c r="F146" s="50"/>
      <c r="G146" s="55">
        <v>43646</v>
      </c>
      <c r="H146" s="50"/>
      <c r="I146" s="50"/>
      <c r="J146" s="49" t="s">
        <v>674</v>
      </c>
      <c r="K146" s="50"/>
      <c r="L146" s="50"/>
      <c r="M146" s="50"/>
      <c r="N146" s="50"/>
      <c r="O146" s="50"/>
      <c r="P146" s="50"/>
      <c r="Q146" s="49" t="s">
        <v>674</v>
      </c>
      <c r="R146" s="50"/>
      <c r="S146" s="50"/>
      <c r="T146" s="50"/>
      <c r="U146" s="50"/>
      <c r="V146" s="50"/>
      <c r="W146" s="50"/>
      <c r="X146" s="50"/>
      <c r="Y146" s="50"/>
    </row>
    <row r="147" spans="1:25" x14ac:dyDescent="0.25">
      <c r="A147" t="s">
        <v>945</v>
      </c>
      <c r="B147" s="49"/>
      <c r="C147" s="50"/>
      <c r="D147" s="50"/>
      <c r="E147" s="51">
        <v>5</v>
      </c>
      <c r="F147" s="50"/>
      <c r="G147" s="55">
        <v>43646</v>
      </c>
      <c r="H147" s="50"/>
      <c r="I147" s="50"/>
      <c r="J147" s="49" t="s">
        <v>677</v>
      </c>
      <c r="K147" s="50"/>
      <c r="L147" s="50"/>
      <c r="M147" s="50"/>
      <c r="N147" s="50"/>
      <c r="O147" s="50"/>
      <c r="P147" s="50"/>
      <c r="Q147" s="49" t="s">
        <v>677</v>
      </c>
      <c r="R147" s="50"/>
      <c r="S147" s="50"/>
      <c r="T147" s="50"/>
      <c r="U147" s="50"/>
      <c r="V147" s="50"/>
      <c r="W147" s="50"/>
      <c r="X147" s="50"/>
      <c r="Y147" s="50"/>
    </row>
    <row r="148" spans="1:25" x14ac:dyDescent="0.25">
      <c r="A148" t="s">
        <v>945</v>
      </c>
      <c r="B148" s="49"/>
      <c r="C148" s="50"/>
      <c r="D148" s="50"/>
      <c r="E148" s="51">
        <v>5</v>
      </c>
      <c r="F148" s="50"/>
      <c r="G148" s="55">
        <v>43646</v>
      </c>
      <c r="H148" s="50"/>
      <c r="I148" s="50"/>
      <c r="J148" s="49" t="s">
        <v>680</v>
      </c>
      <c r="K148" s="50"/>
      <c r="L148" s="50"/>
      <c r="M148" s="50"/>
      <c r="N148" s="50"/>
      <c r="O148" s="50"/>
      <c r="P148" s="50"/>
      <c r="Q148" s="49" t="s">
        <v>680</v>
      </c>
      <c r="R148" s="50"/>
      <c r="S148" s="50"/>
      <c r="T148" s="50"/>
      <c r="U148" s="50"/>
      <c r="V148" s="50"/>
      <c r="W148" s="50"/>
      <c r="X148" s="50"/>
      <c r="Y148" s="50"/>
    </row>
    <row r="149" spans="1:25" x14ac:dyDescent="0.25">
      <c r="A149" t="s">
        <v>945</v>
      </c>
      <c r="B149" s="49"/>
      <c r="C149" s="50"/>
      <c r="D149" s="50"/>
      <c r="E149" s="51">
        <v>5</v>
      </c>
      <c r="F149" s="50"/>
      <c r="G149" s="55">
        <v>43646</v>
      </c>
      <c r="H149" s="50"/>
      <c r="I149" s="50"/>
      <c r="J149" s="49" t="s">
        <v>683</v>
      </c>
      <c r="K149" s="50"/>
      <c r="L149" s="50"/>
      <c r="M149" s="50"/>
      <c r="N149" s="50"/>
      <c r="O149" s="50"/>
      <c r="P149" s="50"/>
      <c r="Q149" s="49" t="s">
        <v>683</v>
      </c>
      <c r="R149" s="50"/>
      <c r="S149" s="50"/>
      <c r="T149" s="50"/>
      <c r="U149" s="50"/>
      <c r="V149" s="50"/>
      <c r="W149" s="50"/>
      <c r="X149" s="50"/>
      <c r="Y149" s="50"/>
    </row>
    <row r="150" spans="1:25" x14ac:dyDescent="0.25">
      <c r="A150" t="s">
        <v>945</v>
      </c>
      <c r="B150" s="49"/>
      <c r="C150" s="50"/>
      <c r="D150" s="50"/>
      <c r="E150" s="51">
        <v>5</v>
      </c>
      <c r="F150" s="50"/>
      <c r="G150" s="55">
        <v>43646</v>
      </c>
      <c r="H150" s="50"/>
      <c r="I150" s="50"/>
      <c r="J150" s="49" t="s">
        <v>686</v>
      </c>
      <c r="K150" s="50"/>
      <c r="L150" s="50"/>
      <c r="M150" s="50"/>
      <c r="N150" s="50"/>
      <c r="O150" s="50"/>
      <c r="P150" s="50"/>
      <c r="Q150" s="49" t="s">
        <v>686</v>
      </c>
      <c r="R150" s="50"/>
      <c r="S150" s="50"/>
      <c r="T150" s="50"/>
      <c r="U150" s="50"/>
      <c r="V150" s="50"/>
      <c r="W150" s="50"/>
      <c r="X150" s="50"/>
      <c r="Y150" s="50"/>
    </row>
    <row r="151" spans="1:25" x14ac:dyDescent="0.25">
      <c r="A151" t="s">
        <v>945</v>
      </c>
      <c r="B151" s="49"/>
      <c r="C151" s="50"/>
      <c r="D151" s="50"/>
      <c r="E151" s="51">
        <v>5</v>
      </c>
      <c r="F151" s="50"/>
      <c r="G151" s="55">
        <v>43646</v>
      </c>
      <c r="H151" s="50"/>
      <c r="I151" s="50"/>
      <c r="J151" s="49" t="s">
        <v>689</v>
      </c>
      <c r="K151" s="50"/>
      <c r="L151" s="50"/>
      <c r="M151" s="50"/>
      <c r="N151" s="50"/>
      <c r="O151" s="50"/>
      <c r="P151" s="50"/>
      <c r="Q151" s="49" t="s">
        <v>689</v>
      </c>
      <c r="R151" s="50"/>
      <c r="S151" s="50"/>
      <c r="T151" s="50"/>
      <c r="U151" s="50"/>
      <c r="V151" s="50"/>
      <c r="W151" s="50"/>
      <c r="X151" s="50"/>
      <c r="Y151" s="50"/>
    </row>
    <row r="152" spans="1:25" x14ac:dyDescent="0.25">
      <c r="A152" t="s">
        <v>945</v>
      </c>
      <c r="B152" s="49"/>
      <c r="C152" s="50"/>
      <c r="D152" s="50"/>
      <c r="E152" s="51">
        <v>5</v>
      </c>
      <c r="F152" s="50"/>
      <c r="G152" s="55">
        <v>43646</v>
      </c>
      <c r="H152" s="50"/>
      <c r="I152" s="50"/>
      <c r="J152" s="49" t="s">
        <v>692</v>
      </c>
      <c r="K152" s="50"/>
      <c r="L152" s="50"/>
      <c r="M152" s="50"/>
      <c r="N152" s="50"/>
      <c r="O152" s="50"/>
      <c r="P152" s="50"/>
      <c r="Q152" s="49" t="s">
        <v>692</v>
      </c>
      <c r="R152" s="50"/>
      <c r="S152" s="50"/>
      <c r="T152" s="50"/>
      <c r="U152" s="50"/>
      <c r="V152" s="50"/>
      <c r="W152" s="50"/>
      <c r="X152" s="50"/>
      <c r="Y152" s="50"/>
    </row>
    <row r="153" spans="1:25" x14ac:dyDescent="0.25">
      <c r="A153" t="s">
        <v>945</v>
      </c>
      <c r="B153" s="49"/>
      <c r="C153" s="50"/>
      <c r="D153" s="50"/>
      <c r="E153" s="51">
        <v>5</v>
      </c>
      <c r="F153" s="50"/>
      <c r="G153" s="55">
        <v>43646</v>
      </c>
      <c r="H153" s="50"/>
      <c r="I153" s="50"/>
      <c r="J153" s="49" t="s">
        <v>695</v>
      </c>
      <c r="K153" s="50"/>
      <c r="L153" s="50"/>
      <c r="M153" s="50"/>
      <c r="N153" s="50"/>
      <c r="O153" s="50"/>
      <c r="P153" s="50"/>
      <c r="Q153" s="49" t="s">
        <v>695</v>
      </c>
      <c r="R153" s="50"/>
      <c r="S153" s="50"/>
      <c r="T153" s="50"/>
      <c r="U153" s="50"/>
      <c r="V153" s="50"/>
      <c r="W153" s="50"/>
      <c r="X153" s="50"/>
      <c r="Y153" s="50"/>
    </row>
    <row r="154" spans="1:25" x14ac:dyDescent="0.25">
      <c r="A154" t="s">
        <v>945</v>
      </c>
      <c r="B154" s="49"/>
      <c r="C154" s="50"/>
      <c r="D154" s="50"/>
      <c r="E154" s="51">
        <v>5</v>
      </c>
      <c r="F154" s="50"/>
      <c r="G154" s="55">
        <v>43646</v>
      </c>
      <c r="H154" s="50"/>
      <c r="I154" s="50"/>
      <c r="J154" s="49" t="s">
        <v>698</v>
      </c>
      <c r="K154" s="50"/>
      <c r="L154" s="50"/>
      <c r="M154" s="50"/>
      <c r="N154" s="50"/>
      <c r="O154" s="50"/>
      <c r="P154" s="50"/>
      <c r="Q154" s="49" t="s">
        <v>698</v>
      </c>
      <c r="R154" s="50"/>
      <c r="S154" s="50"/>
      <c r="T154" s="50"/>
      <c r="U154" s="50"/>
      <c r="V154" s="50"/>
      <c r="W154" s="50"/>
      <c r="X154" s="50"/>
      <c r="Y154" s="50"/>
    </row>
    <row r="155" spans="1:25" x14ac:dyDescent="0.25">
      <c r="A155" t="s">
        <v>945</v>
      </c>
      <c r="B155" s="49"/>
      <c r="C155" s="50"/>
      <c r="D155" s="50"/>
      <c r="E155" s="51">
        <v>5</v>
      </c>
      <c r="F155" s="50"/>
      <c r="G155" s="55">
        <v>43646</v>
      </c>
      <c r="H155" s="50"/>
      <c r="I155" s="50"/>
      <c r="J155" s="49" t="s">
        <v>701</v>
      </c>
      <c r="K155" s="50"/>
      <c r="L155" s="50"/>
      <c r="M155" s="50"/>
      <c r="N155" s="50"/>
      <c r="O155" s="50"/>
      <c r="P155" s="50"/>
      <c r="Q155" s="49" t="s">
        <v>701</v>
      </c>
      <c r="R155" s="50"/>
      <c r="S155" s="50"/>
      <c r="T155" s="50"/>
      <c r="U155" s="50"/>
      <c r="V155" s="50"/>
      <c r="W155" s="50"/>
      <c r="X155" s="50"/>
      <c r="Y155" s="50"/>
    </row>
    <row r="156" spans="1:25" x14ac:dyDescent="0.25">
      <c r="A156" t="s">
        <v>945</v>
      </c>
      <c r="B156" s="49"/>
      <c r="C156" s="50"/>
      <c r="D156" s="50"/>
      <c r="E156" s="51">
        <v>5</v>
      </c>
      <c r="F156" s="50"/>
      <c r="G156" s="55">
        <v>43646</v>
      </c>
      <c r="H156" s="50"/>
      <c r="I156" s="50"/>
      <c r="J156" s="49" t="s">
        <v>704</v>
      </c>
      <c r="K156" s="50"/>
      <c r="L156" s="50"/>
      <c r="M156" s="50"/>
      <c r="N156" s="50"/>
      <c r="O156" s="50"/>
      <c r="P156" s="50"/>
      <c r="Q156" s="49" t="s">
        <v>704</v>
      </c>
      <c r="R156" s="50"/>
      <c r="S156" s="50"/>
      <c r="T156" s="50"/>
      <c r="U156" s="50"/>
      <c r="V156" s="50"/>
      <c r="W156" s="50"/>
      <c r="X156" s="50"/>
      <c r="Y156" s="50"/>
    </row>
    <row r="157" spans="1:25" x14ac:dyDescent="0.25">
      <c r="A157" t="s">
        <v>945</v>
      </c>
      <c r="B157" s="49"/>
      <c r="C157" s="50"/>
      <c r="D157" s="50"/>
      <c r="E157" s="51">
        <v>5</v>
      </c>
      <c r="F157" s="50"/>
      <c r="G157" s="55">
        <v>43646</v>
      </c>
      <c r="H157" s="50"/>
      <c r="I157" s="50"/>
      <c r="J157" s="49" t="s">
        <v>707</v>
      </c>
      <c r="K157" s="50"/>
      <c r="L157" s="50"/>
      <c r="M157" s="50"/>
      <c r="N157" s="50"/>
      <c r="O157" s="50"/>
      <c r="P157" s="50"/>
      <c r="Q157" s="49" t="s">
        <v>707</v>
      </c>
      <c r="R157" s="50"/>
      <c r="S157" s="50"/>
      <c r="T157" s="50"/>
      <c r="U157" s="50"/>
      <c r="V157" s="50"/>
      <c r="W157" s="50"/>
      <c r="X157" s="50"/>
      <c r="Y157" s="50"/>
    </row>
    <row r="158" spans="1:25" x14ac:dyDescent="0.25">
      <c r="A158" t="s">
        <v>945</v>
      </c>
      <c r="B158" s="49"/>
      <c r="C158" s="50"/>
      <c r="D158" s="50"/>
      <c r="E158" s="51">
        <v>5</v>
      </c>
      <c r="F158" s="50"/>
      <c r="G158" s="55">
        <v>43646</v>
      </c>
      <c r="H158" s="50"/>
      <c r="I158" s="50"/>
      <c r="J158" s="49" t="s">
        <v>710</v>
      </c>
      <c r="K158" s="50"/>
      <c r="L158" s="50"/>
      <c r="M158" s="50"/>
      <c r="N158" s="50"/>
      <c r="O158" s="50"/>
      <c r="P158" s="50"/>
      <c r="Q158" s="49" t="s">
        <v>710</v>
      </c>
      <c r="R158" s="50"/>
      <c r="S158" s="50"/>
      <c r="T158" s="50"/>
      <c r="U158" s="50"/>
      <c r="V158" s="50"/>
      <c r="W158" s="50"/>
      <c r="X158" s="50"/>
      <c r="Y158" s="50"/>
    </row>
    <row r="159" spans="1:25" x14ac:dyDescent="0.25">
      <c r="A159" t="s">
        <v>945</v>
      </c>
      <c r="B159" s="49"/>
      <c r="C159" s="50"/>
      <c r="D159" s="50"/>
      <c r="E159" s="51">
        <v>5</v>
      </c>
      <c r="F159" s="50"/>
      <c r="G159" s="55">
        <v>43646</v>
      </c>
      <c r="H159" s="50"/>
      <c r="I159" s="50"/>
      <c r="J159" s="49" t="s">
        <v>713</v>
      </c>
      <c r="K159" s="50"/>
      <c r="L159" s="50"/>
      <c r="M159" s="50"/>
      <c r="N159" s="50"/>
      <c r="O159" s="50"/>
      <c r="P159" s="50"/>
      <c r="Q159" s="49" t="s">
        <v>713</v>
      </c>
      <c r="R159" s="50"/>
      <c r="S159" s="50"/>
      <c r="T159" s="50"/>
      <c r="U159" s="50"/>
      <c r="V159" s="50"/>
      <c r="W159" s="50"/>
      <c r="X159" s="50"/>
      <c r="Y159" s="50"/>
    </row>
    <row r="160" spans="1:25" x14ac:dyDescent="0.25">
      <c r="A160" t="s">
        <v>945</v>
      </c>
      <c r="B160" s="49"/>
      <c r="C160" s="50"/>
      <c r="D160" s="50"/>
      <c r="E160" s="51">
        <v>5</v>
      </c>
      <c r="F160" s="50"/>
      <c r="G160" s="55">
        <v>43646</v>
      </c>
      <c r="H160" s="50"/>
      <c r="I160" s="50"/>
      <c r="J160" s="49" t="s">
        <v>716</v>
      </c>
      <c r="K160" s="50"/>
      <c r="L160" s="50"/>
      <c r="M160" s="50"/>
      <c r="N160" s="50"/>
      <c r="O160" s="50"/>
      <c r="P160" s="50"/>
      <c r="Q160" s="49" t="s">
        <v>716</v>
      </c>
      <c r="R160" s="50"/>
      <c r="S160" s="50"/>
      <c r="T160" s="50"/>
      <c r="U160" s="50"/>
      <c r="V160" s="50"/>
      <c r="W160" s="50"/>
      <c r="X160" s="50"/>
      <c r="Y160" s="50"/>
    </row>
    <row r="161" spans="1:25" x14ac:dyDescent="0.25">
      <c r="A161" t="s">
        <v>945</v>
      </c>
      <c r="B161" s="49"/>
      <c r="C161" s="50"/>
      <c r="D161" s="50"/>
      <c r="E161" s="51">
        <v>5</v>
      </c>
      <c r="F161" s="50"/>
      <c r="G161" s="55">
        <v>43646</v>
      </c>
      <c r="H161" s="50"/>
      <c r="I161" s="50"/>
      <c r="J161" s="49" t="s">
        <v>719</v>
      </c>
      <c r="K161" s="50"/>
      <c r="L161" s="50"/>
      <c r="M161" s="50"/>
      <c r="N161" s="50"/>
      <c r="O161" s="50"/>
      <c r="P161" s="50"/>
      <c r="Q161" s="49" t="s">
        <v>719</v>
      </c>
      <c r="R161" s="50"/>
      <c r="S161" s="50"/>
      <c r="T161" s="50"/>
      <c r="U161" s="50"/>
      <c r="V161" s="50"/>
      <c r="W161" s="50"/>
      <c r="X161" s="50"/>
      <c r="Y161" s="50"/>
    </row>
    <row r="162" spans="1:25" x14ac:dyDescent="0.25">
      <c r="A162" t="s">
        <v>945</v>
      </c>
      <c r="B162" s="49"/>
      <c r="C162" s="50"/>
      <c r="D162" s="50"/>
      <c r="E162" s="51">
        <v>5</v>
      </c>
      <c r="F162" s="50"/>
      <c r="G162" s="55">
        <v>43646</v>
      </c>
      <c r="H162" s="50"/>
      <c r="I162" s="50"/>
      <c r="J162" s="49" t="s">
        <v>722</v>
      </c>
      <c r="K162" s="50"/>
      <c r="L162" s="50"/>
      <c r="M162" s="50"/>
      <c r="N162" s="50"/>
      <c r="O162" s="50"/>
      <c r="P162" s="50"/>
      <c r="Q162" s="49" t="s">
        <v>722</v>
      </c>
      <c r="R162" s="50"/>
      <c r="S162" s="50"/>
      <c r="T162" s="50"/>
      <c r="U162" s="50"/>
      <c r="V162" s="50"/>
      <c r="W162" s="50"/>
      <c r="X162" s="50"/>
      <c r="Y162" s="50"/>
    </row>
    <row r="163" spans="1:25" x14ac:dyDescent="0.25">
      <c r="A163" t="s">
        <v>945</v>
      </c>
      <c r="B163" s="49"/>
      <c r="C163" s="50"/>
      <c r="D163" s="50"/>
      <c r="E163" s="51">
        <v>5</v>
      </c>
      <c r="F163" s="50"/>
      <c r="G163" s="55">
        <v>43646</v>
      </c>
      <c r="H163" s="50"/>
      <c r="I163" s="50"/>
      <c r="J163" s="49" t="s">
        <v>725</v>
      </c>
      <c r="K163" s="50"/>
      <c r="L163" s="50"/>
      <c r="M163" s="50"/>
      <c r="N163" s="50"/>
      <c r="O163" s="50"/>
      <c r="P163" s="50"/>
      <c r="Q163" s="49" t="s">
        <v>725</v>
      </c>
      <c r="R163" s="50"/>
      <c r="S163" s="50"/>
      <c r="T163" s="50"/>
      <c r="U163" s="50"/>
      <c r="V163" s="50"/>
      <c r="W163" s="50"/>
      <c r="X163" s="50"/>
      <c r="Y163" s="50"/>
    </row>
    <row r="164" spans="1:25" x14ac:dyDescent="0.25">
      <c r="A164" t="s">
        <v>945</v>
      </c>
      <c r="B164" s="49"/>
      <c r="C164" s="50"/>
      <c r="D164" s="50"/>
      <c r="E164" s="51">
        <v>5</v>
      </c>
      <c r="F164" s="50"/>
      <c r="G164" s="55">
        <v>43646</v>
      </c>
      <c r="H164" s="50"/>
      <c r="I164" s="50"/>
      <c r="J164" s="49" t="s">
        <v>728</v>
      </c>
      <c r="K164" s="50"/>
      <c r="L164" s="50"/>
      <c r="M164" s="50"/>
      <c r="N164" s="50"/>
      <c r="O164" s="50"/>
      <c r="P164" s="50"/>
      <c r="Q164" s="49" t="s">
        <v>728</v>
      </c>
      <c r="R164" s="50"/>
      <c r="S164" s="50"/>
      <c r="T164" s="50"/>
      <c r="U164" s="50"/>
      <c r="V164" s="50"/>
      <c r="W164" s="50"/>
      <c r="X164" s="50"/>
      <c r="Y164" s="50"/>
    </row>
    <row r="165" spans="1:25" x14ac:dyDescent="0.25">
      <c r="A165" t="s">
        <v>945</v>
      </c>
      <c r="B165" s="49"/>
      <c r="C165" s="50"/>
      <c r="D165" s="50"/>
      <c r="E165" s="51">
        <v>5</v>
      </c>
      <c r="F165" s="50"/>
      <c r="G165" s="55">
        <v>43646</v>
      </c>
      <c r="H165" s="50"/>
      <c r="I165" s="50"/>
      <c r="J165" s="49" t="s">
        <v>731</v>
      </c>
      <c r="K165" s="50"/>
      <c r="L165" s="50"/>
      <c r="M165" s="50"/>
      <c r="N165" s="50"/>
      <c r="O165" s="50"/>
      <c r="P165" s="50"/>
      <c r="Q165" s="49" t="s">
        <v>731</v>
      </c>
      <c r="R165" s="50"/>
      <c r="S165" s="50"/>
      <c r="T165" s="50"/>
      <c r="U165" s="50"/>
      <c r="V165" s="50"/>
      <c r="W165" s="50"/>
      <c r="X165" s="50"/>
      <c r="Y165" s="50"/>
    </row>
    <row r="166" spans="1:25" x14ac:dyDescent="0.25">
      <c r="A166" t="s">
        <v>945</v>
      </c>
      <c r="B166" s="49"/>
      <c r="C166" s="50"/>
      <c r="D166" s="50"/>
      <c r="E166" s="51">
        <v>5</v>
      </c>
      <c r="F166" s="50"/>
      <c r="G166" s="55">
        <v>43646</v>
      </c>
      <c r="H166" s="50"/>
      <c r="I166" s="50"/>
      <c r="J166" s="49" t="s">
        <v>734</v>
      </c>
      <c r="K166" s="50"/>
      <c r="L166" s="50"/>
      <c r="M166" s="50"/>
      <c r="N166" s="50"/>
      <c r="O166" s="50"/>
      <c r="P166" s="50"/>
      <c r="Q166" s="49" t="s">
        <v>734</v>
      </c>
      <c r="R166" s="50"/>
      <c r="S166" s="50"/>
      <c r="T166" s="50"/>
      <c r="U166" s="50"/>
      <c r="V166" s="50"/>
      <c r="W166" s="50"/>
      <c r="X166" s="50"/>
      <c r="Y166" s="50"/>
    </row>
    <row r="167" spans="1:25" x14ac:dyDescent="0.25">
      <c r="A167" t="s">
        <v>945</v>
      </c>
      <c r="B167" s="49"/>
      <c r="C167" s="50"/>
      <c r="D167" s="50"/>
      <c r="E167" s="51">
        <v>5</v>
      </c>
      <c r="F167" s="50"/>
      <c r="G167" s="55">
        <v>43646</v>
      </c>
      <c r="H167" s="50"/>
      <c r="I167" s="50"/>
      <c r="J167" s="49" t="s">
        <v>737</v>
      </c>
      <c r="K167" s="50"/>
      <c r="L167" s="50"/>
      <c r="M167" s="50"/>
      <c r="N167" s="50"/>
      <c r="O167" s="50"/>
      <c r="P167" s="50"/>
      <c r="Q167" s="49" t="s">
        <v>737</v>
      </c>
      <c r="R167" s="50"/>
      <c r="S167" s="50"/>
      <c r="T167" s="50"/>
      <c r="U167" s="50"/>
      <c r="V167" s="50"/>
      <c r="W167" s="50"/>
      <c r="X167" s="50"/>
      <c r="Y167" s="50"/>
    </row>
    <row r="168" spans="1:25" x14ac:dyDescent="0.25">
      <c r="A168" t="s">
        <v>945</v>
      </c>
      <c r="B168" s="49"/>
      <c r="C168" s="50"/>
      <c r="D168" s="50"/>
      <c r="E168" s="51">
        <v>5</v>
      </c>
      <c r="F168" s="50"/>
      <c r="G168" s="55">
        <v>43646</v>
      </c>
      <c r="H168" s="50"/>
      <c r="I168" s="50"/>
      <c r="J168" s="49" t="s">
        <v>740</v>
      </c>
      <c r="K168" s="50"/>
      <c r="L168" s="50"/>
      <c r="M168" s="50"/>
      <c r="N168" s="50"/>
      <c r="O168" s="50"/>
      <c r="P168" s="50"/>
      <c r="Q168" s="49" t="s">
        <v>740</v>
      </c>
      <c r="R168" s="50"/>
      <c r="S168" s="50"/>
      <c r="T168" s="50"/>
      <c r="U168" s="50"/>
      <c r="V168" s="50"/>
      <c r="W168" s="50"/>
      <c r="X168" s="50"/>
      <c r="Y168" s="50"/>
    </row>
    <row r="169" spans="1:25" x14ac:dyDescent="0.25">
      <c r="A169" t="s">
        <v>945</v>
      </c>
      <c r="B169" s="49"/>
      <c r="C169" s="50"/>
      <c r="D169" s="50"/>
      <c r="E169" s="51">
        <v>5</v>
      </c>
      <c r="F169" s="50"/>
      <c r="G169" s="55">
        <v>43646</v>
      </c>
      <c r="H169" s="50"/>
      <c r="I169" s="50"/>
      <c r="J169" s="49" t="s">
        <v>743</v>
      </c>
      <c r="K169" s="50"/>
      <c r="L169" s="50"/>
      <c r="M169" s="50"/>
      <c r="N169" s="50"/>
      <c r="O169" s="50"/>
      <c r="P169" s="50"/>
      <c r="Q169" s="49" t="s">
        <v>743</v>
      </c>
      <c r="R169" s="50"/>
      <c r="S169" s="50"/>
      <c r="T169" s="50"/>
      <c r="U169" s="50"/>
      <c r="V169" s="50"/>
      <c r="W169" s="50"/>
      <c r="X169" s="50"/>
      <c r="Y169" s="50"/>
    </row>
    <row r="170" spans="1:25" x14ac:dyDescent="0.25">
      <c r="A170" t="s">
        <v>945</v>
      </c>
      <c r="B170" s="49"/>
      <c r="C170" s="50"/>
      <c r="D170" s="50"/>
      <c r="E170" s="51">
        <v>5</v>
      </c>
      <c r="F170" s="50"/>
      <c r="G170" s="55">
        <v>43646</v>
      </c>
      <c r="H170" s="50"/>
      <c r="I170" s="50"/>
      <c r="J170" s="49" t="s">
        <v>746</v>
      </c>
      <c r="K170" s="50"/>
      <c r="L170" s="50"/>
      <c r="M170" s="50"/>
      <c r="N170" s="50"/>
      <c r="O170" s="50"/>
      <c r="P170" s="50"/>
      <c r="Q170" s="49" t="s">
        <v>746</v>
      </c>
      <c r="R170" s="50"/>
      <c r="S170" s="50"/>
      <c r="T170" s="50"/>
      <c r="U170" s="50"/>
      <c r="V170" s="50"/>
      <c r="W170" s="50"/>
      <c r="X170" s="50"/>
      <c r="Y170" s="50"/>
    </row>
    <row r="171" spans="1:25" x14ac:dyDescent="0.25">
      <c r="A171" t="s">
        <v>945</v>
      </c>
      <c r="B171" s="49"/>
      <c r="C171" s="50"/>
      <c r="D171" s="50"/>
      <c r="E171" s="51">
        <v>5</v>
      </c>
      <c r="F171" s="50"/>
      <c r="G171" s="55">
        <v>43646</v>
      </c>
      <c r="H171" s="50"/>
      <c r="I171" s="50"/>
      <c r="J171" s="49" t="s">
        <v>749</v>
      </c>
      <c r="K171" s="50"/>
      <c r="L171" s="50"/>
      <c r="M171" s="50"/>
      <c r="N171" s="50"/>
      <c r="O171" s="50"/>
      <c r="P171" s="50"/>
      <c r="Q171" s="49" t="s">
        <v>749</v>
      </c>
      <c r="R171" s="50"/>
      <c r="S171" s="50"/>
      <c r="T171" s="50"/>
      <c r="U171" s="50"/>
      <c r="V171" s="50"/>
      <c r="W171" s="50"/>
      <c r="X171" s="50"/>
      <c r="Y171" s="50"/>
    </row>
    <row r="172" spans="1:25" x14ac:dyDescent="0.25">
      <c r="A172" t="s">
        <v>945</v>
      </c>
      <c r="B172" s="49"/>
      <c r="C172" s="50"/>
      <c r="D172" s="50"/>
      <c r="E172" s="51">
        <v>5</v>
      </c>
      <c r="F172" s="50"/>
      <c r="G172" s="55">
        <v>43646</v>
      </c>
      <c r="H172" s="50"/>
      <c r="I172" s="50"/>
      <c r="J172" s="49" t="s">
        <v>752</v>
      </c>
      <c r="K172" s="50"/>
      <c r="L172" s="50"/>
      <c r="M172" s="50"/>
      <c r="N172" s="50"/>
      <c r="O172" s="50"/>
      <c r="P172" s="50"/>
      <c r="Q172" s="49" t="s">
        <v>752</v>
      </c>
      <c r="R172" s="50"/>
      <c r="S172" s="50"/>
      <c r="T172" s="50"/>
      <c r="U172" s="50"/>
      <c r="V172" s="50"/>
      <c r="W172" s="50"/>
      <c r="X172" s="50"/>
      <c r="Y172" s="50"/>
    </row>
    <row r="173" spans="1:25" x14ac:dyDescent="0.25">
      <c r="A173" t="s">
        <v>945</v>
      </c>
      <c r="B173" s="49"/>
      <c r="C173" s="50"/>
      <c r="D173" s="50"/>
      <c r="E173" s="51">
        <v>5</v>
      </c>
      <c r="F173" s="50"/>
      <c r="G173" s="55">
        <v>43646</v>
      </c>
      <c r="H173" s="50"/>
      <c r="I173" s="50"/>
      <c r="J173" s="49" t="s">
        <v>755</v>
      </c>
      <c r="K173" s="50"/>
      <c r="L173" s="50"/>
      <c r="M173" s="50"/>
      <c r="N173" s="50"/>
      <c r="O173" s="50"/>
      <c r="P173" s="50"/>
      <c r="Q173" s="49" t="s">
        <v>755</v>
      </c>
      <c r="R173" s="50"/>
      <c r="S173" s="50"/>
      <c r="T173" s="50"/>
      <c r="U173" s="50"/>
      <c r="V173" s="50"/>
      <c r="W173" s="50"/>
      <c r="X173" s="50"/>
      <c r="Y173" s="50"/>
    </row>
    <row r="174" spans="1:25" x14ac:dyDescent="0.25">
      <c r="A174" t="s">
        <v>945</v>
      </c>
      <c r="B174" s="49"/>
      <c r="C174" s="50"/>
      <c r="D174" s="50"/>
      <c r="E174" s="51">
        <v>5</v>
      </c>
      <c r="F174" s="50"/>
      <c r="G174" s="55">
        <v>43646</v>
      </c>
      <c r="H174" s="50"/>
      <c r="I174" s="50"/>
      <c r="J174" s="49" t="s">
        <v>758</v>
      </c>
      <c r="K174" s="50"/>
      <c r="L174" s="50"/>
      <c r="M174" s="50"/>
      <c r="N174" s="50"/>
      <c r="O174" s="50"/>
      <c r="P174" s="50"/>
      <c r="Q174" s="49" t="s">
        <v>758</v>
      </c>
      <c r="R174" s="50"/>
      <c r="S174" s="50"/>
      <c r="T174" s="50"/>
      <c r="U174" s="50"/>
      <c r="V174" s="50"/>
      <c r="W174" s="50"/>
      <c r="X174" s="50"/>
      <c r="Y174" s="50"/>
    </row>
    <row r="175" spans="1:25" x14ac:dyDescent="0.25">
      <c r="A175" t="s">
        <v>945</v>
      </c>
      <c r="B175" s="49"/>
      <c r="C175" s="50"/>
      <c r="D175" s="50"/>
      <c r="E175" s="51">
        <v>5</v>
      </c>
      <c r="F175" s="50"/>
      <c r="G175" s="55">
        <v>43646</v>
      </c>
      <c r="H175" s="50"/>
      <c r="I175" s="50"/>
      <c r="J175" s="49" t="s">
        <v>761</v>
      </c>
      <c r="K175" s="50"/>
      <c r="L175" s="50"/>
      <c r="M175" s="50"/>
      <c r="N175" s="50"/>
      <c r="O175" s="50"/>
      <c r="P175" s="50"/>
      <c r="Q175" s="49" t="s">
        <v>761</v>
      </c>
      <c r="R175" s="50"/>
      <c r="S175" s="50"/>
      <c r="T175" s="50"/>
      <c r="U175" s="50"/>
      <c r="V175" s="50"/>
      <c r="W175" s="50"/>
      <c r="X175" s="50"/>
      <c r="Y175" s="50"/>
    </row>
    <row r="176" spans="1:25" x14ac:dyDescent="0.25">
      <c r="A176" t="s">
        <v>945</v>
      </c>
      <c r="B176" s="49"/>
      <c r="C176" s="50"/>
      <c r="D176" s="50"/>
      <c r="E176" s="51">
        <v>5</v>
      </c>
      <c r="F176" s="50"/>
      <c r="G176" s="55">
        <v>43646</v>
      </c>
      <c r="H176" s="50"/>
      <c r="I176" s="50"/>
      <c r="J176" s="49" t="s">
        <v>764</v>
      </c>
      <c r="K176" s="50"/>
      <c r="L176" s="50"/>
      <c r="M176" s="50"/>
      <c r="N176" s="50"/>
      <c r="O176" s="50"/>
      <c r="P176" s="50"/>
      <c r="Q176" s="49" t="s">
        <v>764</v>
      </c>
      <c r="R176" s="50"/>
      <c r="S176" s="50"/>
      <c r="T176" s="50"/>
      <c r="U176" s="50"/>
      <c r="V176" s="50"/>
      <c r="W176" s="50"/>
      <c r="X176" s="50"/>
      <c r="Y176" s="50"/>
    </row>
    <row r="177" spans="1:25" x14ac:dyDescent="0.25">
      <c r="A177" t="s">
        <v>945</v>
      </c>
      <c r="B177" s="49"/>
      <c r="C177" s="50"/>
      <c r="D177" s="50"/>
      <c r="E177" s="51">
        <v>5</v>
      </c>
      <c r="F177" s="50"/>
      <c r="G177" s="55">
        <v>43646</v>
      </c>
      <c r="H177" s="50"/>
      <c r="I177" s="50"/>
      <c r="J177" s="49" t="s">
        <v>767</v>
      </c>
      <c r="K177" s="50"/>
      <c r="L177" s="50"/>
      <c r="M177" s="50"/>
      <c r="N177" s="50"/>
      <c r="O177" s="50"/>
      <c r="P177" s="50"/>
      <c r="Q177" s="49" t="s">
        <v>767</v>
      </c>
      <c r="R177" s="50"/>
      <c r="S177" s="50"/>
      <c r="T177" s="50"/>
      <c r="U177" s="50"/>
      <c r="V177" s="50"/>
      <c r="W177" s="50"/>
      <c r="X177" s="50"/>
      <c r="Y177" s="50"/>
    </row>
    <row r="178" spans="1:25" x14ac:dyDescent="0.25">
      <c r="A178" t="s">
        <v>945</v>
      </c>
      <c r="B178" s="49"/>
      <c r="C178" s="50"/>
      <c r="D178" s="50"/>
      <c r="E178" s="51">
        <v>5</v>
      </c>
      <c r="F178" s="50"/>
      <c r="G178" s="55">
        <v>43646</v>
      </c>
      <c r="H178" s="50"/>
      <c r="I178" s="50"/>
      <c r="J178" s="49" t="s">
        <v>770</v>
      </c>
      <c r="K178" s="50"/>
      <c r="L178" s="50"/>
      <c r="M178" s="50"/>
      <c r="N178" s="50"/>
      <c r="O178" s="50"/>
      <c r="P178" s="50"/>
      <c r="Q178" s="49" t="s">
        <v>770</v>
      </c>
      <c r="R178" s="50"/>
      <c r="S178" s="50"/>
      <c r="T178" s="50"/>
      <c r="U178" s="50"/>
      <c r="V178" s="50"/>
      <c r="W178" s="50"/>
      <c r="X178" s="50"/>
      <c r="Y178" s="50"/>
    </row>
    <row r="179" spans="1:25" x14ac:dyDescent="0.25">
      <c r="A179" t="s">
        <v>945</v>
      </c>
      <c r="B179" s="49"/>
      <c r="C179" s="50"/>
      <c r="D179" s="50"/>
      <c r="E179" s="51">
        <v>5</v>
      </c>
      <c r="F179" s="50"/>
      <c r="G179" s="55">
        <v>43646</v>
      </c>
      <c r="H179" s="50"/>
      <c r="I179" s="50"/>
      <c r="J179" s="49" t="s">
        <v>773</v>
      </c>
      <c r="K179" s="50"/>
      <c r="L179" s="50"/>
      <c r="M179" s="50"/>
      <c r="N179" s="50"/>
      <c r="O179" s="50"/>
      <c r="P179" s="50"/>
      <c r="Q179" s="49" t="s">
        <v>773</v>
      </c>
      <c r="R179" s="50"/>
      <c r="S179" s="50"/>
      <c r="T179" s="50"/>
      <c r="U179" s="50"/>
      <c r="V179" s="50"/>
      <c r="W179" s="50"/>
      <c r="X179" s="50"/>
      <c r="Y179" s="50"/>
    </row>
    <row r="180" spans="1:25" x14ac:dyDescent="0.25">
      <c r="A180" t="s">
        <v>945</v>
      </c>
      <c r="B180" s="49"/>
      <c r="C180" s="50"/>
      <c r="D180" s="50"/>
      <c r="E180" s="51">
        <v>5</v>
      </c>
      <c r="F180" s="50"/>
      <c r="G180" s="55">
        <v>43646</v>
      </c>
      <c r="H180" s="50"/>
      <c r="I180" s="50"/>
      <c r="J180" s="49" t="s">
        <v>776</v>
      </c>
      <c r="K180" s="50"/>
      <c r="L180" s="50"/>
      <c r="M180" s="50"/>
      <c r="N180" s="50"/>
      <c r="O180" s="50"/>
      <c r="P180" s="50"/>
      <c r="Q180" s="49" t="s">
        <v>776</v>
      </c>
      <c r="R180" s="50"/>
      <c r="S180" s="50"/>
      <c r="T180" s="50"/>
      <c r="U180" s="50"/>
      <c r="V180" s="50"/>
      <c r="W180" s="50"/>
      <c r="X180" s="50"/>
      <c r="Y180" s="50"/>
    </row>
    <row r="181" spans="1:25" x14ac:dyDescent="0.25">
      <c r="A181" t="s">
        <v>945</v>
      </c>
      <c r="B181" s="49"/>
      <c r="C181" s="50"/>
      <c r="D181" s="50"/>
      <c r="E181" s="51">
        <v>5</v>
      </c>
      <c r="F181" s="50"/>
      <c r="G181" s="55">
        <v>43646</v>
      </c>
      <c r="H181" s="50"/>
      <c r="I181" s="50"/>
      <c r="J181" s="49" t="s">
        <v>779</v>
      </c>
      <c r="K181" s="50"/>
      <c r="L181" s="50"/>
      <c r="M181" s="50"/>
      <c r="N181" s="50"/>
      <c r="O181" s="50"/>
      <c r="P181" s="50"/>
      <c r="Q181" s="49" t="s">
        <v>779</v>
      </c>
      <c r="R181" s="50"/>
      <c r="S181" s="50"/>
      <c r="T181" s="50"/>
      <c r="U181" s="50"/>
      <c r="V181" s="50"/>
      <c r="W181" s="50"/>
      <c r="X181" s="50"/>
      <c r="Y181" s="50"/>
    </row>
    <row r="182" spans="1:25" x14ac:dyDescent="0.25">
      <c r="A182" t="s">
        <v>945</v>
      </c>
      <c r="B182" s="49"/>
      <c r="C182" s="50"/>
      <c r="D182" s="50"/>
      <c r="E182" s="51">
        <v>5</v>
      </c>
      <c r="F182" s="50"/>
      <c r="G182" s="55">
        <v>43646</v>
      </c>
      <c r="H182" s="50"/>
      <c r="I182" s="50"/>
      <c r="J182" s="49" t="s">
        <v>782</v>
      </c>
      <c r="K182" s="50"/>
      <c r="L182" s="50"/>
      <c r="M182" s="50"/>
      <c r="N182" s="50"/>
      <c r="O182" s="50"/>
      <c r="P182" s="50"/>
      <c r="Q182" s="49" t="s">
        <v>782</v>
      </c>
      <c r="R182" s="50"/>
      <c r="S182" s="50"/>
      <c r="T182" s="50"/>
      <c r="U182" s="50"/>
      <c r="V182" s="50"/>
      <c r="W182" s="50"/>
      <c r="X182" s="50"/>
      <c r="Y182" s="50"/>
    </row>
    <row r="183" spans="1:25" x14ac:dyDescent="0.25">
      <c r="A183" t="s">
        <v>945</v>
      </c>
      <c r="B183" s="49"/>
      <c r="C183" s="50"/>
      <c r="D183" s="50"/>
      <c r="E183" s="51">
        <v>5</v>
      </c>
      <c r="F183" s="50"/>
      <c r="G183" s="55">
        <v>43646</v>
      </c>
      <c r="H183" s="50"/>
      <c r="I183" s="50"/>
      <c r="J183" s="49" t="s">
        <v>785</v>
      </c>
      <c r="K183" s="50"/>
      <c r="L183" s="50"/>
      <c r="M183" s="50"/>
      <c r="N183" s="50"/>
      <c r="O183" s="50"/>
      <c r="P183" s="50"/>
      <c r="Q183" s="49" t="s">
        <v>785</v>
      </c>
      <c r="R183" s="50"/>
      <c r="S183" s="50"/>
      <c r="T183" s="50"/>
      <c r="U183" s="50"/>
      <c r="V183" s="50"/>
      <c r="W183" s="50"/>
      <c r="X183" s="50"/>
      <c r="Y183" s="50"/>
    </row>
    <row r="184" spans="1:25" x14ac:dyDescent="0.25">
      <c r="A184" t="s">
        <v>945</v>
      </c>
      <c r="B184" s="49"/>
      <c r="C184" s="50"/>
      <c r="D184" s="50"/>
      <c r="E184" s="51">
        <v>5</v>
      </c>
      <c r="F184" s="50"/>
      <c r="G184" s="55">
        <v>43646</v>
      </c>
      <c r="H184" s="50"/>
      <c r="I184" s="50"/>
      <c r="J184" s="49" t="s">
        <v>788</v>
      </c>
      <c r="K184" s="50"/>
      <c r="L184" s="50"/>
      <c r="M184" s="50"/>
      <c r="N184" s="50"/>
      <c r="O184" s="50"/>
      <c r="P184" s="50"/>
      <c r="Q184" s="49" t="s">
        <v>788</v>
      </c>
      <c r="R184" s="50"/>
      <c r="S184" s="50"/>
      <c r="T184" s="50"/>
      <c r="U184" s="50"/>
      <c r="V184" s="50"/>
      <c r="W184" s="50"/>
      <c r="X184" s="50"/>
      <c r="Y184" s="50"/>
    </row>
    <row r="185" spans="1:25" x14ac:dyDescent="0.25">
      <c r="A185" t="s">
        <v>945</v>
      </c>
      <c r="B185" s="49"/>
      <c r="C185" s="50"/>
      <c r="D185" s="50"/>
      <c r="E185" s="51">
        <v>5</v>
      </c>
      <c r="F185" s="50"/>
      <c r="G185" s="55">
        <v>43646</v>
      </c>
      <c r="H185" s="50"/>
      <c r="I185" s="50"/>
      <c r="J185" s="49" t="s">
        <v>791</v>
      </c>
      <c r="K185" s="50"/>
      <c r="L185" s="50"/>
      <c r="M185" s="50"/>
      <c r="N185" s="50"/>
      <c r="O185" s="50"/>
      <c r="P185" s="50"/>
      <c r="Q185" s="49" t="s">
        <v>791</v>
      </c>
      <c r="R185" s="50"/>
      <c r="S185" s="50"/>
      <c r="T185" s="50"/>
      <c r="U185" s="50"/>
      <c r="V185" s="50"/>
      <c r="W185" s="50"/>
      <c r="X185" s="50"/>
      <c r="Y185" s="50"/>
    </row>
    <row r="186" spans="1:25" x14ac:dyDescent="0.25">
      <c r="A186" t="s">
        <v>945</v>
      </c>
      <c r="B186" s="49"/>
      <c r="C186" s="50"/>
      <c r="D186" s="50"/>
      <c r="E186" s="51">
        <v>5</v>
      </c>
      <c r="F186" s="50"/>
      <c r="G186" s="55">
        <v>43646</v>
      </c>
      <c r="H186" s="50"/>
      <c r="I186" s="50"/>
      <c r="J186" s="49" t="s">
        <v>794</v>
      </c>
      <c r="K186" s="50"/>
      <c r="L186" s="50"/>
      <c r="M186" s="50"/>
      <c r="N186" s="50"/>
      <c r="O186" s="50"/>
      <c r="P186" s="50"/>
      <c r="Q186" s="49" t="s">
        <v>794</v>
      </c>
      <c r="R186" s="50"/>
      <c r="S186" s="50"/>
      <c r="T186" s="50"/>
      <c r="U186" s="50"/>
      <c r="V186" s="50"/>
      <c r="W186" s="50"/>
      <c r="X186" s="50"/>
      <c r="Y186" s="50"/>
    </row>
    <row r="187" spans="1:25" x14ac:dyDescent="0.25">
      <c r="A187" t="s">
        <v>945</v>
      </c>
      <c r="B187" s="49"/>
      <c r="C187" s="50"/>
      <c r="D187" s="50"/>
      <c r="E187" s="51">
        <v>5</v>
      </c>
      <c r="F187" s="50"/>
      <c r="G187" s="55">
        <v>43646</v>
      </c>
      <c r="H187" s="50"/>
      <c r="I187" s="50"/>
      <c r="J187" s="49" t="s">
        <v>797</v>
      </c>
      <c r="K187" s="50"/>
      <c r="L187" s="50"/>
      <c r="M187" s="50"/>
      <c r="N187" s="50"/>
      <c r="O187" s="50"/>
      <c r="P187" s="50"/>
      <c r="Q187" s="49" t="s">
        <v>797</v>
      </c>
      <c r="R187" s="50"/>
      <c r="S187" s="50"/>
      <c r="T187" s="50"/>
      <c r="U187" s="50"/>
      <c r="V187" s="50"/>
      <c r="W187" s="50"/>
      <c r="X187" s="50"/>
      <c r="Y187" s="50"/>
    </row>
    <row r="188" spans="1:25" x14ac:dyDescent="0.25">
      <c r="A188" t="s">
        <v>945</v>
      </c>
      <c r="B188" s="49"/>
      <c r="C188" s="50"/>
      <c r="D188" s="50"/>
      <c r="E188" s="51">
        <v>5</v>
      </c>
      <c r="F188" s="50"/>
      <c r="G188" s="55">
        <v>43646</v>
      </c>
      <c r="H188" s="50"/>
      <c r="I188" s="50"/>
      <c r="J188" s="49" t="s">
        <v>800</v>
      </c>
      <c r="K188" s="50"/>
      <c r="L188" s="50"/>
      <c r="M188" s="50"/>
      <c r="N188" s="50"/>
      <c r="O188" s="50"/>
      <c r="P188" s="50"/>
      <c r="Q188" s="49" t="s">
        <v>800</v>
      </c>
      <c r="R188" s="50"/>
      <c r="S188" s="50"/>
      <c r="T188" s="50"/>
      <c r="U188" s="50"/>
      <c r="V188" s="50"/>
      <c r="W188" s="50"/>
      <c r="X188" s="50"/>
      <c r="Y188" s="50"/>
    </row>
    <row r="189" spans="1:25" x14ac:dyDescent="0.25">
      <c r="A189" t="s">
        <v>945</v>
      </c>
      <c r="B189" s="49"/>
      <c r="C189" s="50"/>
      <c r="D189" s="50"/>
      <c r="E189" s="51">
        <v>5</v>
      </c>
      <c r="F189" s="50"/>
      <c r="G189" s="55">
        <v>43646</v>
      </c>
      <c r="H189" s="50"/>
      <c r="I189" s="50"/>
      <c r="J189" s="49" t="s">
        <v>803</v>
      </c>
      <c r="K189" s="50"/>
      <c r="L189" s="50"/>
      <c r="M189" s="50"/>
      <c r="N189" s="50"/>
      <c r="O189" s="50"/>
      <c r="P189" s="50"/>
      <c r="Q189" s="49" t="s">
        <v>803</v>
      </c>
      <c r="R189" s="50"/>
      <c r="S189" s="50"/>
      <c r="T189" s="50"/>
      <c r="U189" s="50"/>
      <c r="V189" s="50"/>
      <c r="W189" s="50"/>
      <c r="X189" s="50"/>
      <c r="Y189" s="50"/>
    </row>
    <row r="190" spans="1:25" x14ac:dyDescent="0.25">
      <c r="A190" t="s">
        <v>945</v>
      </c>
      <c r="B190" s="49"/>
      <c r="C190" s="50"/>
      <c r="D190" s="50"/>
      <c r="E190" s="51">
        <v>5</v>
      </c>
      <c r="F190" s="50"/>
      <c r="G190" s="55">
        <v>43646</v>
      </c>
      <c r="H190" s="50"/>
      <c r="I190" s="50"/>
      <c r="J190" s="49" t="s">
        <v>806</v>
      </c>
      <c r="K190" s="50"/>
      <c r="L190" s="50"/>
      <c r="M190" s="50"/>
      <c r="N190" s="50"/>
      <c r="O190" s="50"/>
      <c r="P190" s="50"/>
      <c r="Q190" s="49" t="s">
        <v>806</v>
      </c>
      <c r="R190" s="50"/>
      <c r="S190" s="50"/>
      <c r="T190" s="50"/>
      <c r="U190" s="50"/>
      <c r="V190" s="50"/>
      <c r="W190" s="50"/>
      <c r="X190" s="50"/>
      <c r="Y190" s="50"/>
    </row>
    <row r="191" spans="1:25" x14ac:dyDescent="0.25">
      <c r="A191" t="s">
        <v>945</v>
      </c>
      <c r="B191" s="49"/>
      <c r="C191" s="50"/>
      <c r="D191" s="50"/>
      <c r="E191" s="51">
        <v>5</v>
      </c>
      <c r="F191" s="50"/>
      <c r="G191" s="55">
        <v>43646</v>
      </c>
      <c r="H191" s="50"/>
      <c r="I191" s="50"/>
      <c r="J191" s="49" t="s">
        <v>809</v>
      </c>
      <c r="K191" s="50"/>
      <c r="L191" s="50"/>
      <c r="M191" s="50"/>
      <c r="N191" s="50"/>
      <c r="O191" s="50"/>
      <c r="P191" s="50"/>
      <c r="Q191" s="49" t="s">
        <v>809</v>
      </c>
      <c r="R191" s="50"/>
      <c r="S191" s="50"/>
      <c r="T191" s="50"/>
      <c r="U191" s="50"/>
      <c r="V191" s="50"/>
      <c r="W191" s="50"/>
      <c r="X191" s="50"/>
      <c r="Y191" s="50"/>
    </row>
    <row r="192" spans="1:25" x14ac:dyDescent="0.25">
      <c r="A192" t="s">
        <v>945</v>
      </c>
      <c r="B192" s="49"/>
      <c r="C192" s="50"/>
      <c r="D192" s="50"/>
      <c r="E192" s="51">
        <v>5</v>
      </c>
      <c r="F192" s="50"/>
      <c r="G192" s="55">
        <v>43646</v>
      </c>
      <c r="H192" s="50"/>
      <c r="I192" s="50"/>
      <c r="J192" s="49" t="s">
        <v>812</v>
      </c>
      <c r="K192" s="50"/>
      <c r="L192" s="50"/>
      <c r="M192" s="50"/>
      <c r="N192" s="50"/>
      <c r="O192" s="50"/>
      <c r="P192" s="50"/>
      <c r="Q192" s="49" t="s">
        <v>812</v>
      </c>
      <c r="R192" s="50"/>
      <c r="S192" s="50"/>
      <c r="T192" s="50"/>
      <c r="U192" s="50"/>
      <c r="V192" s="50"/>
      <c r="W192" s="50"/>
      <c r="X192" s="50"/>
      <c r="Y192" s="50"/>
    </row>
    <row r="193" spans="1:25" x14ac:dyDescent="0.25">
      <c r="A193" t="s">
        <v>945</v>
      </c>
      <c r="B193" s="49"/>
      <c r="C193" s="50"/>
      <c r="D193" s="50"/>
      <c r="E193" s="51">
        <v>5</v>
      </c>
      <c r="F193" s="50"/>
      <c r="G193" s="55">
        <v>43646</v>
      </c>
      <c r="H193" s="50"/>
      <c r="I193" s="50"/>
      <c r="J193" s="49" t="s">
        <v>815</v>
      </c>
      <c r="K193" s="50"/>
      <c r="L193" s="50"/>
      <c r="M193" s="50"/>
      <c r="N193" s="50"/>
      <c r="O193" s="50"/>
      <c r="P193" s="50"/>
      <c r="Q193" s="49" t="s">
        <v>815</v>
      </c>
      <c r="R193" s="50"/>
      <c r="S193" s="50"/>
      <c r="T193" s="50"/>
      <c r="U193" s="50"/>
      <c r="V193" s="50"/>
      <c r="W193" s="50"/>
      <c r="X193" s="50"/>
      <c r="Y193" s="50"/>
    </row>
    <row r="194" spans="1:25" x14ac:dyDescent="0.25">
      <c r="A194" t="s">
        <v>945</v>
      </c>
      <c r="B194" s="49"/>
      <c r="C194" s="50"/>
      <c r="D194" s="50"/>
      <c r="E194" s="51">
        <v>5</v>
      </c>
      <c r="F194" s="50"/>
      <c r="G194" s="55">
        <v>43646</v>
      </c>
      <c r="H194" s="50"/>
      <c r="I194" s="50"/>
      <c r="J194" s="49" t="s">
        <v>818</v>
      </c>
      <c r="K194" s="50"/>
      <c r="L194" s="50"/>
      <c r="M194" s="50"/>
      <c r="N194" s="50"/>
      <c r="O194" s="50"/>
      <c r="P194" s="50"/>
      <c r="Q194" s="49" t="s">
        <v>818</v>
      </c>
      <c r="R194" s="50"/>
      <c r="S194" s="50"/>
      <c r="T194" s="50"/>
      <c r="U194" s="50"/>
      <c r="V194" s="50"/>
      <c r="W194" s="50"/>
      <c r="X194" s="50"/>
      <c r="Y194" s="50"/>
    </row>
    <row r="195" spans="1:25" x14ac:dyDescent="0.25">
      <c r="A195" t="s">
        <v>945</v>
      </c>
      <c r="B195" s="49"/>
      <c r="C195" s="50"/>
      <c r="D195" s="50"/>
      <c r="E195" s="51">
        <v>5</v>
      </c>
      <c r="F195" s="50"/>
      <c r="G195" s="55">
        <v>43646</v>
      </c>
      <c r="H195" s="50"/>
      <c r="I195" s="50"/>
      <c r="J195" s="49" t="s">
        <v>821</v>
      </c>
      <c r="K195" s="50"/>
      <c r="L195" s="50"/>
      <c r="M195" s="50"/>
      <c r="N195" s="50"/>
      <c r="O195" s="50"/>
      <c r="P195" s="50"/>
      <c r="Q195" s="49" t="s">
        <v>821</v>
      </c>
      <c r="R195" s="50"/>
      <c r="S195" s="50"/>
      <c r="T195" s="50"/>
      <c r="U195" s="50"/>
      <c r="V195" s="50"/>
      <c r="W195" s="50"/>
      <c r="X195" s="50"/>
      <c r="Y195" s="50"/>
    </row>
    <row r="196" spans="1:25" x14ac:dyDescent="0.25">
      <c r="A196" t="s">
        <v>945</v>
      </c>
      <c r="B196" s="49"/>
      <c r="C196" s="50"/>
      <c r="D196" s="50"/>
      <c r="E196" s="51">
        <v>5</v>
      </c>
      <c r="F196" s="50"/>
      <c r="G196" s="55">
        <v>43646</v>
      </c>
      <c r="H196" s="50"/>
      <c r="I196" s="50"/>
      <c r="J196" s="49" t="s">
        <v>824</v>
      </c>
      <c r="K196" s="50"/>
      <c r="L196" s="50"/>
      <c r="M196" s="50"/>
      <c r="N196" s="50"/>
      <c r="O196" s="50"/>
      <c r="P196" s="50"/>
      <c r="Q196" s="49" t="s">
        <v>824</v>
      </c>
      <c r="R196" s="50"/>
      <c r="S196" s="50"/>
      <c r="T196" s="50"/>
      <c r="U196" s="50"/>
      <c r="V196" s="50"/>
      <c r="W196" s="50"/>
      <c r="X196" s="50"/>
      <c r="Y196" s="50"/>
    </row>
    <row r="197" spans="1:25" x14ac:dyDescent="0.25">
      <c r="A197" t="s">
        <v>945</v>
      </c>
      <c r="B197" s="49"/>
      <c r="C197" s="50"/>
      <c r="D197" s="50"/>
      <c r="E197" s="51">
        <v>5</v>
      </c>
      <c r="F197" s="50"/>
      <c r="G197" s="55">
        <v>43646</v>
      </c>
      <c r="H197" s="50"/>
      <c r="I197" s="50"/>
      <c r="J197" s="49" t="s">
        <v>827</v>
      </c>
      <c r="K197" s="50"/>
      <c r="L197" s="50"/>
      <c r="M197" s="50"/>
      <c r="N197" s="50"/>
      <c r="O197" s="50"/>
      <c r="P197" s="50"/>
      <c r="Q197" s="49" t="s">
        <v>827</v>
      </c>
      <c r="R197" s="50"/>
      <c r="S197" s="50"/>
      <c r="T197" s="50"/>
      <c r="U197" s="50"/>
      <c r="V197" s="50"/>
      <c r="W197" s="50"/>
      <c r="X197" s="50"/>
      <c r="Y197" s="50"/>
    </row>
    <row r="198" spans="1:25" x14ac:dyDescent="0.25">
      <c r="A198" t="s">
        <v>945</v>
      </c>
      <c r="B198" s="49"/>
      <c r="C198" s="50"/>
      <c r="D198" s="50"/>
      <c r="E198" s="51">
        <v>5</v>
      </c>
      <c r="F198" s="50"/>
      <c r="G198" s="55">
        <v>43646</v>
      </c>
      <c r="H198" s="50"/>
      <c r="I198" s="50"/>
      <c r="J198" s="49" t="s">
        <v>830</v>
      </c>
      <c r="K198" s="50"/>
      <c r="L198" s="50"/>
      <c r="M198" s="50"/>
      <c r="N198" s="50"/>
      <c r="O198" s="50"/>
      <c r="P198" s="50"/>
      <c r="Q198" s="49" t="s">
        <v>830</v>
      </c>
      <c r="R198" s="50"/>
      <c r="S198" s="50"/>
      <c r="T198" s="50"/>
      <c r="U198" s="50"/>
      <c r="V198" s="50"/>
      <c r="W198" s="50"/>
      <c r="X198" s="50"/>
      <c r="Y198" s="50"/>
    </row>
    <row r="199" spans="1:25" x14ac:dyDescent="0.25">
      <c r="A199" t="s">
        <v>945</v>
      </c>
      <c r="B199" s="49"/>
      <c r="C199" s="50"/>
      <c r="D199" s="50"/>
      <c r="E199" s="51">
        <v>5</v>
      </c>
      <c r="F199" s="50"/>
      <c r="G199" s="55">
        <v>43646</v>
      </c>
      <c r="H199" s="50"/>
      <c r="I199" s="50"/>
      <c r="J199" s="49" t="s">
        <v>833</v>
      </c>
      <c r="K199" s="50"/>
      <c r="L199" s="50"/>
      <c r="M199" s="50"/>
      <c r="N199" s="50"/>
      <c r="O199" s="50"/>
      <c r="P199" s="50"/>
      <c r="Q199" s="49" t="s">
        <v>833</v>
      </c>
      <c r="R199" s="50"/>
      <c r="S199" s="50"/>
      <c r="T199" s="50"/>
      <c r="U199" s="50"/>
      <c r="V199" s="50"/>
      <c r="W199" s="50"/>
      <c r="X199" s="50"/>
      <c r="Y199" s="50"/>
    </row>
    <row r="200" spans="1:25" x14ac:dyDescent="0.25">
      <c r="A200" t="s">
        <v>945</v>
      </c>
      <c r="B200" s="49"/>
      <c r="C200" s="50"/>
      <c r="D200" s="50"/>
      <c r="E200" s="51">
        <v>5</v>
      </c>
      <c r="F200" s="50"/>
      <c r="G200" s="55">
        <v>43646</v>
      </c>
      <c r="H200" s="50"/>
      <c r="I200" s="50"/>
      <c r="J200" s="49" t="s">
        <v>836</v>
      </c>
      <c r="K200" s="50"/>
      <c r="L200" s="50"/>
      <c r="M200" s="50"/>
      <c r="N200" s="50"/>
      <c r="O200" s="50"/>
      <c r="P200" s="50"/>
      <c r="Q200" s="49" t="s">
        <v>836</v>
      </c>
      <c r="R200" s="50"/>
      <c r="S200" s="50"/>
      <c r="T200" s="50"/>
      <c r="U200" s="50"/>
      <c r="V200" s="50"/>
      <c r="W200" s="50"/>
      <c r="X200" s="50"/>
      <c r="Y200" s="50"/>
    </row>
    <row r="201" spans="1:25" x14ac:dyDescent="0.25">
      <c r="A201" t="s">
        <v>945</v>
      </c>
      <c r="B201" s="49"/>
      <c r="C201" s="50"/>
      <c r="D201" s="50"/>
      <c r="E201" s="51">
        <v>5</v>
      </c>
      <c r="F201" s="50"/>
      <c r="G201" s="55">
        <v>43646</v>
      </c>
      <c r="H201" s="50"/>
      <c r="I201" s="50"/>
      <c r="J201" s="49" t="s">
        <v>839</v>
      </c>
      <c r="K201" s="50"/>
      <c r="L201" s="50"/>
      <c r="M201" s="50"/>
      <c r="N201" s="50"/>
      <c r="O201" s="50"/>
      <c r="P201" s="50"/>
      <c r="Q201" s="49" t="s">
        <v>839</v>
      </c>
      <c r="R201" s="50"/>
      <c r="S201" s="50"/>
      <c r="T201" s="50"/>
      <c r="U201" s="50"/>
      <c r="V201" s="50"/>
      <c r="W201" s="50"/>
      <c r="X201" s="50"/>
      <c r="Y201" s="50"/>
    </row>
    <row r="202" spans="1:25" x14ac:dyDescent="0.25">
      <c r="A202" t="s">
        <v>945</v>
      </c>
      <c r="B202" s="49"/>
      <c r="C202" s="50"/>
      <c r="D202" s="50"/>
      <c r="E202" s="51">
        <v>5</v>
      </c>
      <c r="F202" s="50"/>
      <c r="G202" s="55">
        <v>43646</v>
      </c>
      <c r="H202" s="50"/>
      <c r="I202" s="50"/>
      <c r="J202" s="49" t="s">
        <v>842</v>
      </c>
      <c r="K202" s="50"/>
      <c r="L202" s="50"/>
      <c r="M202" s="50"/>
      <c r="N202" s="50"/>
      <c r="O202" s="50"/>
      <c r="P202" s="50"/>
      <c r="Q202" s="49" t="s">
        <v>842</v>
      </c>
      <c r="R202" s="50"/>
      <c r="S202" s="50"/>
      <c r="T202" s="50"/>
      <c r="U202" s="50"/>
      <c r="V202" s="50"/>
      <c r="W202" s="50"/>
      <c r="X202" s="50"/>
      <c r="Y202" s="50"/>
    </row>
    <row r="203" spans="1:25" x14ac:dyDescent="0.25">
      <c r="A203" t="s">
        <v>945</v>
      </c>
      <c r="B203" s="49"/>
      <c r="C203" s="50"/>
      <c r="D203" s="50"/>
      <c r="E203" s="51">
        <v>5</v>
      </c>
      <c r="F203" s="50"/>
      <c r="G203" s="55">
        <v>43646</v>
      </c>
      <c r="H203" s="50"/>
      <c r="I203" s="50"/>
      <c r="J203" s="49" t="s">
        <v>845</v>
      </c>
      <c r="K203" s="50"/>
      <c r="L203" s="50"/>
      <c r="M203" s="50"/>
      <c r="N203" s="50"/>
      <c r="O203" s="50"/>
      <c r="P203" s="50"/>
      <c r="Q203" s="49" t="s">
        <v>845</v>
      </c>
      <c r="R203" s="50"/>
      <c r="S203" s="50"/>
      <c r="T203" s="50"/>
      <c r="U203" s="50"/>
      <c r="V203" s="50"/>
      <c r="W203" s="50"/>
      <c r="X203" s="50"/>
      <c r="Y203" s="50"/>
    </row>
    <row r="204" spans="1:25" x14ac:dyDescent="0.25">
      <c r="A204" t="s">
        <v>945</v>
      </c>
      <c r="B204" s="49"/>
      <c r="C204" s="50"/>
      <c r="D204" s="50"/>
      <c r="E204" s="51">
        <v>5</v>
      </c>
      <c r="F204" s="50"/>
      <c r="G204" s="55">
        <v>43646</v>
      </c>
      <c r="H204" s="50"/>
      <c r="I204" s="50"/>
      <c r="J204" s="49" t="s">
        <v>848</v>
      </c>
      <c r="K204" s="50"/>
      <c r="L204" s="50"/>
      <c r="M204" s="50"/>
      <c r="N204" s="50"/>
      <c r="O204" s="50"/>
      <c r="P204" s="50"/>
      <c r="Q204" s="49" t="s">
        <v>848</v>
      </c>
      <c r="R204" s="50"/>
      <c r="S204" s="50"/>
      <c r="T204" s="50"/>
      <c r="U204" s="50"/>
      <c r="V204" s="50"/>
      <c r="W204" s="50"/>
      <c r="X204" s="50"/>
      <c r="Y204" s="50"/>
    </row>
    <row r="205" spans="1:25" x14ac:dyDescent="0.25">
      <c r="A205" t="s">
        <v>945</v>
      </c>
      <c r="B205" s="49"/>
      <c r="C205" s="50"/>
      <c r="D205" s="50"/>
      <c r="E205" s="51">
        <v>5</v>
      </c>
      <c r="F205" s="50"/>
      <c r="G205" s="55">
        <v>43646</v>
      </c>
      <c r="H205" s="50"/>
      <c r="I205" s="50"/>
      <c r="J205" s="49" t="s">
        <v>851</v>
      </c>
      <c r="K205" s="50"/>
      <c r="L205" s="50"/>
      <c r="M205" s="50"/>
      <c r="N205" s="50"/>
      <c r="O205" s="50"/>
      <c r="P205" s="50"/>
      <c r="Q205" s="49" t="s">
        <v>851</v>
      </c>
      <c r="R205" s="50"/>
      <c r="S205" s="50"/>
      <c r="T205" s="50"/>
      <c r="U205" s="50"/>
      <c r="V205" s="50"/>
      <c r="W205" s="50"/>
      <c r="X205" s="50"/>
      <c r="Y205" s="50"/>
    </row>
    <row r="206" spans="1:25" x14ac:dyDescent="0.25">
      <c r="A206" t="s">
        <v>945</v>
      </c>
      <c r="B206" s="49"/>
      <c r="C206" s="50"/>
      <c r="D206" s="50"/>
      <c r="E206" s="51">
        <v>5</v>
      </c>
      <c r="F206" s="50"/>
      <c r="G206" s="55">
        <v>43646</v>
      </c>
      <c r="H206" s="50"/>
      <c r="I206" s="50"/>
      <c r="J206" s="49" t="s">
        <v>854</v>
      </c>
      <c r="K206" s="50"/>
      <c r="L206" s="50"/>
      <c r="M206" s="50"/>
      <c r="N206" s="50"/>
      <c r="O206" s="50"/>
      <c r="P206" s="50"/>
      <c r="Q206" s="49" t="s">
        <v>854</v>
      </c>
      <c r="R206" s="50"/>
      <c r="S206" s="50"/>
      <c r="T206" s="50"/>
      <c r="U206" s="50"/>
      <c r="V206" s="50"/>
      <c r="W206" s="50"/>
      <c r="X206" s="50"/>
      <c r="Y206" s="50"/>
    </row>
    <row r="207" spans="1:25" x14ac:dyDescent="0.25">
      <c r="A207" t="s">
        <v>945</v>
      </c>
      <c r="B207" s="49"/>
      <c r="C207" s="50"/>
      <c r="D207" s="50"/>
      <c r="E207" s="51">
        <v>5</v>
      </c>
      <c r="F207" s="50"/>
      <c r="G207" s="55">
        <v>43646</v>
      </c>
      <c r="H207" s="50"/>
      <c r="I207" s="50"/>
      <c r="J207" s="49" t="s">
        <v>857</v>
      </c>
      <c r="K207" s="50"/>
      <c r="L207" s="50"/>
      <c r="M207" s="50"/>
      <c r="N207" s="50"/>
      <c r="O207" s="50"/>
      <c r="P207" s="50"/>
      <c r="Q207" s="49" t="s">
        <v>857</v>
      </c>
      <c r="R207" s="50"/>
      <c r="S207" s="50"/>
      <c r="T207" s="50"/>
      <c r="U207" s="50"/>
      <c r="V207" s="50"/>
      <c r="W207" s="50"/>
      <c r="X207" s="50"/>
      <c r="Y207" s="50"/>
    </row>
    <row r="208" spans="1:25" x14ac:dyDescent="0.25">
      <c r="A208" t="s">
        <v>945</v>
      </c>
      <c r="B208" s="49"/>
      <c r="C208" s="50"/>
      <c r="D208" s="50"/>
      <c r="E208" s="51">
        <v>5</v>
      </c>
      <c r="F208" s="50"/>
      <c r="G208" s="55">
        <v>43646</v>
      </c>
      <c r="H208" s="50"/>
      <c r="I208" s="50"/>
      <c r="J208" s="49" t="s">
        <v>860</v>
      </c>
      <c r="K208" s="50"/>
      <c r="L208" s="50"/>
      <c r="M208" s="50"/>
      <c r="N208" s="50"/>
      <c r="O208" s="50"/>
      <c r="P208" s="50"/>
      <c r="Q208" s="49" t="s">
        <v>860</v>
      </c>
      <c r="R208" s="50"/>
      <c r="S208" s="50"/>
      <c r="T208" s="50"/>
      <c r="U208" s="50"/>
      <c r="V208" s="50"/>
      <c r="W208" s="50"/>
      <c r="X208" s="50"/>
      <c r="Y208" s="50"/>
    </row>
    <row r="209" spans="1:25" x14ac:dyDescent="0.25">
      <c r="A209" t="s">
        <v>945</v>
      </c>
      <c r="B209" s="49"/>
      <c r="C209" s="50"/>
      <c r="D209" s="50"/>
      <c r="E209" s="51">
        <v>5</v>
      </c>
      <c r="F209" s="50"/>
      <c r="G209" s="55">
        <v>43646</v>
      </c>
      <c r="H209" s="50"/>
      <c r="I209" s="50"/>
      <c r="J209" s="49" t="s">
        <v>863</v>
      </c>
      <c r="K209" s="50"/>
      <c r="L209" s="50"/>
      <c r="M209" s="50"/>
      <c r="N209" s="50"/>
      <c r="O209" s="50"/>
      <c r="P209" s="50"/>
      <c r="Q209" s="49" t="s">
        <v>863</v>
      </c>
      <c r="R209" s="50"/>
      <c r="S209" s="50"/>
      <c r="T209" s="50"/>
      <c r="U209" s="50"/>
      <c r="V209" s="50"/>
      <c r="W209" s="50"/>
      <c r="X209" s="50"/>
      <c r="Y209" s="50"/>
    </row>
    <row r="210" spans="1:25" x14ac:dyDescent="0.25">
      <c r="A210" t="s">
        <v>945</v>
      </c>
      <c r="B210" s="49"/>
      <c r="C210" s="50"/>
      <c r="D210" s="50"/>
      <c r="E210" s="51">
        <v>5</v>
      </c>
      <c r="F210" s="50"/>
      <c r="G210" s="55">
        <v>43646</v>
      </c>
      <c r="H210" s="50"/>
      <c r="I210" s="50"/>
      <c r="J210" s="49" t="s">
        <v>866</v>
      </c>
      <c r="K210" s="50"/>
      <c r="L210" s="50"/>
      <c r="M210" s="50"/>
      <c r="N210" s="50"/>
      <c r="O210" s="50"/>
      <c r="P210" s="50"/>
      <c r="Q210" s="49" t="s">
        <v>866</v>
      </c>
      <c r="R210" s="50"/>
      <c r="S210" s="50"/>
      <c r="T210" s="50"/>
      <c r="U210" s="50"/>
      <c r="V210" s="50"/>
      <c r="W210" s="50"/>
      <c r="X210" s="50"/>
      <c r="Y210" s="50"/>
    </row>
    <row r="211" spans="1:25" x14ac:dyDescent="0.25">
      <c r="A211" t="s">
        <v>945</v>
      </c>
      <c r="B211" s="49"/>
      <c r="C211" s="50"/>
      <c r="D211" s="50"/>
      <c r="E211" s="51">
        <v>5</v>
      </c>
      <c r="F211" s="50"/>
      <c r="G211" s="55">
        <v>43646</v>
      </c>
      <c r="H211" s="50"/>
      <c r="I211" s="50"/>
      <c r="J211" s="49" t="s">
        <v>869</v>
      </c>
      <c r="K211" s="50"/>
      <c r="L211" s="50"/>
      <c r="M211" s="50"/>
      <c r="N211" s="50"/>
      <c r="O211" s="50"/>
      <c r="P211" s="50"/>
      <c r="Q211" s="49" t="s">
        <v>869</v>
      </c>
      <c r="R211" s="50"/>
      <c r="S211" s="50"/>
      <c r="T211" s="50"/>
      <c r="U211" s="50"/>
      <c r="V211" s="50"/>
      <c r="W211" s="50"/>
      <c r="X211" s="50"/>
      <c r="Y211" s="50"/>
    </row>
    <row r="212" spans="1:25" x14ac:dyDescent="0.25">
      <c r="A212" t="s">
        <v>945</v>
      </c>
      <c r="B212" s="49"/>
      <c r="C212" s="50"/>
      <c r="D212" s="50"/>
      <c r="E212" s="51">
        <v>5</v>
      </c>
      <c r="F212" s="50"/>
      <c r="G212" s="55">
        <v>43646</v>
      </c>
      <c r="H212" s="50"/>
      <c r="I212" s="50"/>
      <c r="J212" s="49" t="s">
        <v>872</v>
      </c>
      <c r="K212" s="50"/>
      <c r="L212" s="50"/>
      <c r="M212" s="50"/>
      <c r="N212" s="50"/>
      <c r="O212" s="50"/>
      <c r="P212" s="50"/>
      <c r="Q212" s="49" t="s">
        <v>872</v>
      </c>
      <c r="R212" s="50"/>
      <c r="S212" s="50"/>
      <c r="T212" s="50"/>
      <c r="U212" s="50"/>
      <c r="V212" s="50"/>
      <c r="W212" s="50"/>
      <c r="X212" s="50"/>
      <c r="Y212" s="50"/>
    </row>
    <row r="213" spans="1:25" x14ac:dyDescent="0.25">
      <c r="A213" t="s">
        <v>945</v>
      </c>
      <c r="B213" s="49"/>
      <c r="C213" s="50"/>
      <c r="D213" s="50"/>
      <c r="E213" s="51">
        <v>5</v>
      </c>
      <c r="F213" s="50"/>
      <c r="G213" s="55">
        <v>43646</v>
      </c>
      <c r="H213" s="50"/>
      <c r="I213" s="50"/>
      <c r="J213" s="49" t="s">
        <v>875</v>
      </c>
      <c r="K213" s="50"/>
      <c r="L213" s="50"/>
      <c r="M213" s="50"/>
      <c r="N213" s="50"/>
      <c r="O213" s="50"/>
      <c r="P213" s="50"/>
      <c r="Q213" s="49" t="s">
        <v>875</v>
      </c>
      <c r="R213" s="50"/>
      <c r="S213" s="50"/>
      <c r="T213" s="50"/>
      <c r="U213" s="50"/>
      <c r="V213" s="50"/>
      <c r="W213" s="50"/>
      <c r="X213" s="50"/>
      <c r="Y213" s="50"/>
    </row>
    <row r="214" spans="1:25" x14ac:dyDescent="0.25">
      <c r="A214" t="s">
        <v>945</v>
      </c>
      <c r="B214" s="49"/>
      <c r="C214" s="50"/>
      <c r="D214" s="50"/>
      <c r="E214" s="51">
        <v>5</v>
      </c>
      <c r="F214" s="50"/>
      <c r="G214" s="55">
        <v>43646</v>
      </c>
      <c r="H214" s="50"/>
      <c r="I214" s="50"/>
      <c r="J214" s="49" t="s">
        <v>878</v>
      </c>
      <c r="K214" s="50"/>
      <c r="L214" s="50"/>
      <c r="M214" s="50"/>
      <c r="N214" s="50"/>
      <c r="O214" s="50"/>
      <c r="P214" s="50"/>
      <c r="Q214" s="49" t="s">
        <v>878</v>
      </c>
      <c r="R214" s="50"/>
      <c r="S214" s="50"/>
      <c r="T214" s="50"/>
      <c r="U214" s="50"/>
      <c r="V214" s="50"/>
      <c r="W214" s="50"/>
      <c r="X214" s="50"/>
      <c r="Y214" s="50"/>
    </row>
    <row r="215" spans="1:25" x14ac:dyDescent="0.25">
      <c r="A215" t="s">
        <v>945</v>
      </c>
      <c r="B215" s="49"/>
      <c r="C215" s="50"/>
      <c r="D215" s="50"/>
      <c r="E215" s="51">
        <v>5</v>
      </c>
      <c r="F215" s="50"/>
      <c r="G215" s="55">
        <v>43646</v>
      </c>
      <c r="H215" s="50"/>
      <c r="I215" s="50"/>
      <c r="J215" s="49" t="s">
        <v>881</v>
      </c>
      <c r="K215" s="50"/>
      <c r="L215" s="50"/>
      <c r="M215" s="50"/>
      <c r="N215" s="50"/>
      <c r="O215" s="50"/>
      <c r="P215" s="50"/>
      <c r="Q215" s="49" t="s">
        <v>881</v>
      </c>
      <c r="R215" s="50"/>
      <c r="S215" s="50"/>
      <c r="T215" s="50"/>
      <c r="U215" s="50"/>
      <c r="V215" s="50"/>
      <c r="W215" s="50"/>
      <c r="X215" s="50"/>
      <c r="Y215" s="50"/>
    </row>
    <row r="216" spans="1:25" x14ac:dyDescent="0.25">
      <c r="A216" t="s">
        <v>945</v>
      </c>
      <c r="B216" s="49"/>
      <c r="C216" s="50"/>
      <c r="D216" s="50"/>
      <c r="E216" s="51">
        <v>5</v>
      </c>
      <c r="F216" s="50"/>
      <c r="G216" s="55">
        <v>43646</v>
      </c>
      <c r="H216" s="50"/>
      <c r="I216" s="50"/>
      <c r="J216" s="49" t="s">
        <v>884</v>
      </c>
      <c r="K216" s="50"/>
      <c r="L216" s="50"/>
      <c r="M216" s="50"/>
      <c r="N216" s="50"/>
      <c r="O216" s="50"/>
      <c r="P216" s="50"/>
      <c r="Q216" s="49" t="s">
        <v>884</v>
      </c>
      <c r="R216" s="50"/>
      <c r="S216" s="50"/>
      <c r="T216" s="50"/>
      <c r="U216" s="50"/>
      <c r="V216" s="50"/>
      <c r="W216" s="50"/>
      <c r="X216" s="50"/>
      <c r="Y216" s="50"/>
    </row>
    <row r="217" spans="1:25" x14ac:dyDescent="0.25">
      <c r="A217" t="s">
        <v>945</v>
      </c>
      <c r="B217" s="49"/>
      <c r="C217" s="50"/>
      <c r="D217" s="50"/>
      <c r="E217" s="51">
        <v>5</v>
      </c>
      <c r="F217" s="50"/>
      <c r="G217" s="55">
        <v>43646</v>
      </c>
      <c r="H217" s="50"/>
      <c r="I217" s="50"/>
      <c r="J217" s="49" t="s">
        <v>887</v>
      </c>
      <c r="K217" s="50"/>
      <c r="L217" s="50"/>
      <c r="M217" s="50"/>
      <c r="N217" s="50"/>
      <c r="O217" s="50"/>
      <c r="P217" s="50"/>
      <c r="Q217" s="49" t="s">
        <v>887</v>
      </c>
      <c r="R217" s="50"/>
      <c r="S217" s="50"/>
      <c r="T217" s="50"/>
      <c r="U217" s="50"/>
      <c r="V217" s="50"/>
      <c r="W217" s="50"/>
      <c r="X217" s="50"/>
      <c r="Y217" s="50"/>
    </row>
    <row r="218" spans="1:25" x14ac:dyDescent="0.25">
      <c r="A218" t="s">
        <v>945</v>
      </c>
      <c r="B218" s="49"/>
      <c r="C218" s="50"/>
      <c r="D218" s="50"/>
      <c r="E218" s="51">
        <v>5</v>
      </c>
      <c r="F218" s="50"/>
      <c r="G218" s="55">
        <v>43646</v>
      </c>
      <c r="H218" s="50"/>
      <c r="I218" s="50"/>
      <c r="J218" s="49" t="s">
        <v>890</v>
      </c>
      <c r="K218" s="50"/>
      <c r="L218" s="50"/>
      <c r="M218" s="50"/>
      <c r="N218" s="50"/>
      <c r="O218" s="50"/>
      <c r="P218" s="50"/>
      <c r="Q218" s="49" t="s">
        <v>890</v>
      </c>
      <c r="R218" s="50"/>
      <c r="S218" s="50"/>
      <c r="T218" s="50"/>
      <c r="U218" s="50"/>
      <c r="V218" s="50"/>
      <c r="W218" s="50"/>
      <c r="X218" s="50"/>
      <c r="Y218" s="50"/>
    </row>
    <row r="219" spans="1:25" x14ac:dyDescent="0.25">
      <c r="A219" t="s">
        <v>945</v>
      </c>
      <c r="B219" s="49"/>
      <c r="C219" s="50"/>
      <c r="D219" s="50"/>
      <c r="E219" s="51">
        <v>5</v>
      </c>
      <c r="F219" s="50"/>
      <c r="G219" s="55">
        <v>43646</v>
      </c>
      <c r="H219" s="50"/>
      <c r="I219" s="50"/>
      <c r="J219" s="49" t="s">
        <v>893</v>
      </c>
      <c r="K219" s="50"/>
      <c r="L219" s="50"/>
      <c r="M219" s="50"/>
      <c r="N219" s="50"/>
      <c r="O219" s="50"/>
      <c r="P219" s="50"/>
      <c r="Q219" s="49" t="s">
        <v>893</v>
      </c>
      <c r="R219" s="50"/>
      <c r="S219" s="50"/>
      <c r="T219" s="50"/>
      <c r="U219" s="50"/>
      <c r="V219" s="50"/>
      <c r="W219" s="50"/>
      <c r="X219" s="50"/>
      <c r="Y219" s="50"/>
    </row>
    <row r="220" spans="1:25" x14ac:dyDescent="0.25">
      <c r="A220" t="s">
        <v>945</v>
      </c>
      <c r="B220" s="49"/>
      <c r="C220" s="50"/>
      <c r="D220" s="50"/>
      <c r="E220" s="51">
        <v>5</v>
      </c>
      <c r="F220" s="50"/>
      <c r="G220" s="55">
        <v>43646</v>
      </c>
      <c r="H220" s="50"/>
      <c r="I220" s="50"/>
      <c r="J220" s="49" t="s">
        <v>896</v>
      </c>
      <c r="K220" s="50"/>
      <c r="L220" s="50"/>
      <c r="M220" s="50"/>
      <c r="N220" s="50"/>
      <c r="O220" s="50"/>
      <c r="P220" s="50"/>
      <c r="Q220" s="49" t="s">
        <v>896</v>
      </c>
      <c r="R220" s="50"/>
      <c r="S220" s="50"/>
      <c r="T220" s="50"/>
      <c r="U220" s="50"/>
      <c r="V220" s="50"/>
      <c r="W220" s="50"/>
      <c r="X220" s="50"/>
      <c r="Y220" s="50"/>
    </row>
    <row r="221" spans="1:25" x14ac:dyDescent="0.25">
      <c r="A221" t="s">
        <v>945</v>
      </c>
      <c r="B221" s="49"/>
      <c r="C221" s="50"/>
      <c r="D221" s="50"/>
      <c r="E221" s="51">
        <v>5</v>
      </c>
      <c r="F221" s="50"/>
      <c r="G221" s="55">
        <v>43646</v>
      </c>
      <c r="H221" s="50"/>
      <c r="I221" s="50"/>
      <c r="J221" s="49" t="s">
        <v>899</v>
      </c>
      <c r="K221" s="50"/>
      <c r="L221" s="50"/>
      <c r="M221" s="50"/>
      <c r="N221" s="50"/>
      <c r="O221" s="50"/>
      <c r="P221" s="50"/>
      <c r="Q221" s="49" t="s">
        <v>899</v>
      </c>
      <c r="R221" s="50"/>
      <c r="S221" s="50"/>
      <c r="T221" s="50"/>
      <c r="U221" s="50"/>
      <c r="V221" s="50"/>
      <c r="W221" s="50"/>
      <c r="X221" s="50"/>
      <c r="Y221" s="50"/>
    </row>
    <row r="222" spans="1:25" x14ac:dyDescent="0.25">
      <c r="A222" t="s">
        <v>945</v>
      </c>
      <c r="B222" s="49"/>
      <c r="C222" s="50"/>
      <c r="D222" s="50"/>
      <c r="E222" s="51">
        <v>5</v>
      </c>
      <c r="F222" s="50"/>
      <c r="G222" s="55">
        <v>43646</v>
      </c>
      <c r="H222" s="50"/>
      <c r="I222" s="50"/>
      <c r="J222" s="49" t="s">
        <v>902</v>
      </c>
      <c r="K222" s="50"/>
      <c r="L222" s="50"/>
      <c r="M222" s="50"/>
      <c r="N222" s="50"/>
      <c r="O222" s="50"/>
      <c r="P222" s="50"/>
      <c r="Q222" s="49" t="s">
        <v>902</v>
      </c>
      <c r="R222" s="50"/>
      <c r="S222" s="50"/>
      <c r="T222" s="50"/>
      <c r="U222" s="50"/>
      <c r="V222" s="50"/>
      <c r="W222" s="50"/>
      <c r="X222" s="50"/>
      <c r="Y222" s="50"/>
    </row>
    <row r="223" spans="1:25" x14ac:dyDescent="0.25">
      <c r="A223" t="s">
        <v>945</v>
      </c>
      <c r="B223" s="49"/>
      <c r="C223" s="50"/>
      <c r="D223" s="50"/>
      <c r="E223" s="51">
        <v>5</v>
      </c>
      <c r="F223" s="50"/>
      <c r="G223" s="55">
        <v>43646</v>
      </c>
      <c r="H223" s="50"/>
      <c r="I223" s="50"/>
      <c r="J223" s="49" t="s">
        <v>905</v>
      </c>
      <c r="K223" s="50"/>
      <c r="L223" s="50"/>
      <c r="M223" s="50"/>
      <c r="N223" s="50"/>
      <c r="O223" s="50"/>
      <c r="P223" s="50"/>
      <c r="Q223" s="49" t="s">
        <v>905</v>
      </c>
      <c r="R223" s="50"/>
      <c r="S223" s="50"/>
      <c r="T223" s="50"/>
      <c r="U223" s="50"/>
      <c r="V223" s="50"/>
      <c r="W223" s="50"/>
      <c r="X223" s="50"/>
      <c r="Y223" s="50"/>
    </row>
    <row r="224" spans="1:25" x14ac:dyDescent="0.25">
      <c r="A224" t="s">
        <v>945</v>
      </c>
      <c r="B224" s="49"/>
      <c r="C224" s="50"/>
      <c r="D224" s="50"/>
      <c r="E224" s="51">
        <v>5</v>
      </c>
      <c r="F224" s="50"/>
      <c r="G224" s="55">
        <v>43646</v>
      </c>
      <c r="H224" s="50"/>
      <c r="I224" s="50"/>
      <c r="J224" s="49" t="s">
        <v>908</v>
      </c>
      <c r="K224" s="50"/>
      <c r="L224" s="50"/>
      <c r="M224" s="50"/>
      <c r="N224" s="50"/>
      <c r="O224" s="50"/>
      <c r="P224" s="50"/>
      <c r="Q224" s="49" t="s">
        <v>908</v>
      </c>
      <c r="R224" s="50"/>
      <c r="S224" s="50"/>
      <c r="T224" s="50"/>
      <c r="U224" s="50"/>
      <c r="V224" s="50"/>
      <c r="W224" s="50"/>
      <c r="X224" s="50"/>
      <c r="Y224" s="50"/>
    </row>
    <row r="225" spans="1:25" x14ac:dyDescent="0.25">
      <c r="A225" t="s">
        <v>945</v>
      </c>
      <c r="B225" s="49"/>
      <c r="C225" s="50"/>
      <c r="D225" s="50"/>
      <c r="E225" s="51">
        <v>5</v>
      </c>
      <c r="F225" s="50"/>
      <c r="G225" s="55">
        <v>43646</v>
      </c>
      <c r="H225" s="50"/>
      <c r="I225" s="50"/>
      <c r="J225" s="49" t="s">
        <v>911</v>
      </c>
      <c r="K225" s="50"/>
      <c r="L225" s="50"/>
      <c r="M225" s="50"/>
      <c r="N225" s="50"/>
      <c r="O225" s="50"/>
      <c r="P225" s="50"/>
      <c r="Q225" s="49" t="s">
        <v>911</v>
      </c>
      <c r="R225" s="50"/>
      <c r="S225" s="50"/>
      <c r="T225" s="50"/>
      <c r="U225" s="50"/>
      <c r="V225" s="50"/>
      <c r="W225" s="50"/>
      <c r="X225" s="50"/>
      <c r="Y225" s="50"/>
    </row>
    <row r="226" spans="1:25" x14ac:dyDescent="0.25">
      <c r="A226" t="s">
        <v>945</v>
      </c>
      <c r="B226" s="49"/>
      <c r="C226" s="50"/>
      <c r="D226" s="50"/>
      <c r="E226" s="51">
        <v>5</v>
      </c>
      <c r="F226" s="50"/>
      <c r="G226" s="55">
        <v>43646</v>
      </c>
      <c r="H226" s="50"/>
      <c r="I226" s="50"/>
      <c r="J226" s="49" t="s">
        <v>914</v>
      </c>
      <c r="K226" s="50"/>
      <c r="L226" s="50"/>
      <c r="M226" s="50"/>
      <c r="N226" s="50"/>
      <c r="O226" s="50"/>
      <c r="P226" s="50"/>
      <c r="Q226" s="49" t="s">
        <v>914</v>
      </c>
      <c r="R226" s="50"/>
      <c r="S226" s="50"/>
      <c r="T226" s="50"/>
      <c r="U226" s="50"/>
      <c r="V226" s="50"/>
      <c r="W226" s="50"/>
      <c r="X226" s="50"/>
      <c r="Y226" s="50"/>
    </row>
    <row r="227" spans="1:25" x14ac:dyDescent="0.25">
      <c r="A227" t="s">
        <v>945</v>
      </c>
      <c r="B227" s="49"/>
      <c r="C227" s="50"/>
      <c r="D227" s="50"/>
      <c r="E227" s="51">
        <v>5</v>
      </c>
      <c r="F227" s="50"/>
      <c r="G227" s="55">
        <v>43646</v>
      </c>
      <c r="H227" s="50"/>
      <c r="I227" s="50"/>
      <c r="J227" s="49" t="s">
        <v>917</v>
      </c>
      <c r="K227" s="50"/>
      <c r="L227" s="50"/>
      <c r="M227" s="50"/>
      <c r="N227" s="50"/>
      <c r="O227" s="50"/>
      <c r="P227" s="50"/>
      <c r="Q227" s="49" t="s">
        <v>917</v>
      </c>
      <c r="R227" s="50"/>
      <c r="S227" s="50"/>
      <c r="T227" s="50"/>
      <c r="U227" s="50"/>
      <c r="V227" s="50"/>
      <c r="W227" s="50"/>
      <c r="X227" s="50"/>
      <c r="Y227" s="50"/>
    </row>
    <row r="228" spans="1:25" x14ac:dyDescent="0.25">
      <c r="A228" t="s">
        <v>945</v>
      </c>
      <c r="B228" s="49"/>
      <c r="C228" s="50"/>
      <c r="D228" s="50"/>
      <c r="E228" s="51">
        <v>5</v>
      </c>
      <c r="F228" s="50"/>
      <c r="G228" s="55">
        <v>43646</v>
      </c>
      <c r="H228" s="50"/>
      <c r="I228" s="50"/>
      <c r="J228" s="49" t="s">
        <v>920</v>
      </c>
      <c r="K228" s="50"/>
      <c r="L228" s="50"/>
      <c r="M228" s="50"/>
      <c r="N228" s="50"/>
      <c r="O228" s="50"/>
      <c r="P228" s="50"/>
      <c r="Q228" s="49" t="s">
        <v>920</v>
      </c>
      <c r="R228" s="50"/>
      <c r="S228" s="50"/>
      <c r="T228" s="50"/>
      <c r="U228" s="50"/>
      <c r="V228" s="50"/>
      <c r="W228" s="50"/>
      <c r="X228" s="50"/>
      <c r="Y228" s="50"/>
    </row>
    <row r="229" spans="1:25" x14ac:dyDescent="0.25">
      <c r="A229" t="s">
        <v>945</v>
      </c>
      <c r="B229" s="49"/>
      <c r="C229" s="50"/>
      <c r="D229" s="50"/>
      <c r="E229" s="51">
        <v>5</v>
      </c>
      <c r="F229" s="50"/>
      <c r="G229" s="55">
        <v>43646</v>
      </c>
      <c r="H229" s="50"/>
      <c r="I229" s="50"/>
      <c r="J229" s="49" t="s">
        <v>923</v>
      </c>
      <c r="K229" s="50"/>
      <c r="L229" s="50"/>
      <c r="M229" s="50"/>
      <c r="N229" s="50"/>
      <c r="O229" s="50"/>
      <c r="P229" s="50"/>
      <c r="Q229" s="49" t="s">
        <v>923</v>
      </c>
      <c r="R229" s="50"/>
      <c r="S229" s="50"/>
      <c r="T229" s="50"/>
      <c r="U229" s="50"/>
      <c r="V229" s="50"/>
      <c r="W229" s="50"/>
      <c r="X229" s="50"/>
      <c r="Y229" s="50"/>
    </row>
    <row r="230" spans="1:25" x14ac:dyDescent="0.25">
      <c r="A230" t="s">
        <v>945</v>
      </c>
      <c r="B230" s="49"/>
      <c r="C230" s="50"/>
      <c r="D230" s="50"/>
      <c r="E230" s="51">
        <v>5</v>
      </c>
      <c r="F230" s="50"/>
      <c r="G230" s="55">
        <v>43646</v>
      </c>
      <c r="H230" s="50"/>
      <c r="I230" s="50"/>
      <c r="J230" s="49" t="s">
        <v>926</v>
      </c>
      <c r="K230" s="50"/>
      <c r="L230" s="50"/>
      <c r="M230" s="50"/>
      <c r="N230" s="50"/>
      <c r="O230" s="50"/>
      <c r="P230" s="50"/>
      <c r="Q230" s="49" t="s">
        <v>926</v>
      </c>
      <c r="R230" s="50"/>
      <c r="S230" s="50"/>
      <c r="T230" s="50"/>
      <c r="U230" s="50"/>
      <c r="V230" s="50"/>
      <c r="W230" s="50"/>
      <c r="X230" s="50"/>
      <c r="Y230" s="50"/>
    </row>
    <row r="231" spans="1:25" x14ac:dyDescent="0.25">
      <c r="A231" t="s">
        <v>945</v>
      </c>
      <c r="B231" s="49"/>
      <c r="C231" s="50"/>
      <c r="D231" s="50"/>
      <c r="E231" s="51">
        <v>5</v>
      </c>
      <c r="F231" s="50"/>
      <c r="G231" s="55">
        <v>43646</v>
      </c>
      <c r="H231" s="50"/>
      <c r="I231" s="50"/>
      <c r="J231" s="49" t="s">
        <v>929</v>
      </c>
      <c r="K231" s="50"/>
      <c r="L231" s="50"/>
      <c r="M231" s="50"/>
      <c r="N231" s="50"/>
      <c r="O231" s="50"/>
      <c r="P231" s="50"/>
      <c r="Q231" s="49" t="s">
        <v>929</v>
      </c>
      <c r="R231" s="50"/>
      <c r="S231" s="50"/>
      <c r="T231" s="50"/>
      <c r="U231" s="50"/>
      <c r="V231" s="50"/>
      <c r="W231" s="50"/>
      <c r="X231" s="50"/>
      <c r="Y231" s="50"/>
    </row>
    <row r="232" spans="1:25" x14ac:dyDescent="0.25">
      <c r="A232" t="s">
        <v>945</v>
      </c>
      <c r="B232" s="49"/>
      <c r="C232" s="50"/>
      <c r="D232" s="50"/>
      <c r="E232" s="51">
        <v>5</v>
      </c>
      <c r="F232" s="50"/>
      <c r="G232" s="55">
        <v>43646</v>
      </c>
      <c r="H232" s="50"/>
      <c r="I232" s="50"/>
      <c r="J232" s="49" t="s">
        <v>932</v>
      </c>
      <c r="K232" s="50"/>
      <c r="L232" s="50"/>
      <c r="M232" s="50"/>
      <c r="N232" s="50"/>
      <c r="O232" s="50"/>
      <c r="P232" s="50"/>
      <c r="Q232" s="49" t="s">
        <v>932</v>
      </c>
      <c r="R232" s="50"/>
      <c r="S232" s="50"/>
      <c r="T232" s="50"/>
      <c r="U232" s="50"/>
      <c r="V232" s="50"/>
      <c r="W232" s="50"/>
      <c r="X232" s="50"/>
      <c r="Y232" s="50"/>
    </row>
    <row r="233" spans="1:25" x14ac:dyDescent="0.25">
      <c r="A233" t="s">
        <v>945</v>
      </c>
      <c r="B233" s="49"/>
      <c r="C233" s="50"/>
      <c r="D233" s="50"/>
      <c r="E233" s="51">
        <v>5</v>
      </c>
      <c r="F233" s="50"/>
      <c r="G233" s="55">
        <v>43646</v>
      </c>
      <c r="H233" s="50"/>
      <c r="I233" s="50"/>
      <c r="J233" s="49" t="s">
        <v>935</v>
      </c>
      <c r="K233" s="50"/>
      <c r="L233" s="50"/>
      <c r="M233" s="50"/>
      <c r="N233" s="50"/>
      <c r="O233" s="50"/>
      <c r="P233" s="50"/>
      <c r="Q233" s="49" t="s">
        <v>935</v>
      </c>
      <c r="R233" s="50"/>
      <c r="S233" s="50"/>
      <c r="T233" s="50"/>
      <c r="U233" s="50"/>
      <c r="V233" s="50"/>
      <c r="W233" s="50"/>
      <c r="X233" s="50"/>
      <c r="Y233" s="50"/>
    </row>
    <row r="234" spans="1:25" x14ac:dyDescent="0.25">
      <c r="A234" t="s">
        <v>945</v>
      </c>
      <c r="B234" s="52"/>
      <c r="C234" s="52"/>
      <c r="D234" s="52"/>
      <c r="E234" s="51">
        <v>5</v>
      </c>
      <c r="F234" s="53"/>
      <c r="G234" s="54">
        <v>43646</v>
      </c>
      <c r="H234" s="53"/>
      <c r="I234" s="53"/>
      <c r="J234" s="49" t="s">
        <v>312</v>
      </c>
      <c r="K234" s="53"/>
      <c r="L234" s="53"/>
      <c r="M234" s="53"/>
      <c r="N234" s="53"/>
      <c r="O234" s="53"/>
      <c r="P234" s="53"/>
      <c r="Q234" s="49" t="s">
        <v>312</v>
      </c>
      <c r="R234" s="52"/>
      <c r="S234" s="52"/>
      <c r="T234" s="52"/>
      <c r="U234" s="52"/>
      <c r="V234" s="52"/>
      <c r="W234" s="52"/>
      <c r="X234" s="52"/>
      <c r="Y234" s="52"/>
    </row>
    <row r="235" spans="1:25" x14ac:dyDescent="0.25">
      <c r="A235" t="s">
        <v>945</v>
      </c>
      <c r="B235" s="52"/>
      <c r="C235" s="52"/>
      <c r="D235" s="52"/>
      <c r="E235" s="51">
        <v>5</v>
      </c>
      <c r="F235" s="53"/>
      <c r="G235" s="54">
        <v>43646</v>
      </c>
      <c r="H235" s="53"/>
      <c r="I235" s="53"/>
      <c r="J235" s="49" t="s">
        <v>316</v>
      </c>
      <c r="K235" s="53"/>
      <c r="L235" s="53"/>
      <c r="M235" s="53"/>
      <c r="N235" s="53"/>
      <c r="O235" s="53"/>
      <c r="P235" s="53"/>
      <c r="Q235" s="49" t="s">
        <v>316</v>
      </c>
      <c r="R235" s="52"/>
      <c r="S235" s="52"/>
      <c r="T235" s="52"/>
      <c r="U235" s="52"/>
      <c r="V235" s="52"/>
      <c r="W235" s="52"/>
      <c r="X235" s="52"/>
      <c r="Y235" s="52"/>
    </row>
    <row r="236" spans="1:25" x14ac:dyDescent="0.25">
      <c r="A236" t="s">
        <v>945</v>
      </c>
      <c r="B236" s="52"/>
      <c r="C236" s="52"/>
      <c r="D236" s="52"/>
      <c r="E236" s="51">
        <v>5</v>
      </c>
      <c r="F236" s="53"/>
      <c r="G236" s="54">
        <v>43646</v>
      </c>
      <c r="H236" s="53"/>
      <c r="I236" s="53"/>
      <c r="J236" s="49" t="s">
        <v>319</v>
      </c>
      <c r="K236" s="53"/>
      <c r="L236" s="53"/>
      <c r="M236" s="53"/>
      <c r="N236" s="53"/>
      <c r="O236" s="53"/>
      <c r="P236" s="53"/>
      <c r="Q236" s="49" t="s">
        <v>319</v>
      </c>
      <c r="R236" s="52"/>
      <c r="S236" s="52"/>
      <c r="T236" s="52"/>
      <c r="U236" s="52"/>
      <c r="V236" s="52"/>
      <c r="W236" s="52"/>
      <c r="X236" s="52"/>
      <c r="Y236" s="52"/>
    </row>
    <row r="237" spans="1:25" x14ac:dyDescent="0.25">
      <c r="A237" t="s">
        <v>945</v>
      </c>
      <c r="B237" s="52"/>
      <c r="C237" s="52"/>
      <c r="D237" s="52"/>
      <c r="E237" s="51">
        <v>5</v>
      </c>
      <c r="F237" s="53"/>
      <c r="G237" s="54">
        <v>43646</v>
      </c>
      <c r="H237" s="53"/>
      <c r="I237" s="53"/>
      <c r="J237" s="49" t="s">
        <v>322</v>
      </c>
      <c r="K237" s="53"/>
      <c r="L237" s="53"/>
      <c r="M237" s="53"/>
      <c r="N237" s="53"/>
      <c r="O237" s="53"/>
      <c r="P237" s="53"/>
      <c r="Q237" s="49" t="s">
        <v>322</v>
      </c>
      <c r="R237" s="52"/>
      <c r="S237" s="52"/>
      <c r="T237" s="52"/>
      <c r="U237" s="52"/>
      <c r="V237" s="52"/>
      <c r="W237" s="52"/>
      <c r="X237" s="52"/>
      <c r="Y237" s="52"/>
    </row>
    <row r="238" spans="1:25" x14ac:dyDescent="0.25">
      <c r="A238" t="s">
        <v>945</v>
      </c>
      <c r="B238" s="52"/>
      <c r="C238" s="52"/>
      <c r="D238" s="52"/>
      <c r="E238" s="51">
        <v>5</v>
      </c>
      <c r="F238" s="53"/>
      <c r="G238" s="54">
        <v>43646</v>
      </c>
      <c r="H238" s="53"/>
      <c r="I238" s="53"/>
      <c r="J238" s="49" t="s">
        <v>325</v>
      </c>
      <c r="K238" s="53"/>
      <c r="L238" s="53"/>
      <c r="M238" s="53"/>
      <c r="N238" s="53"/>
      <c r="O238" s="53"/>
      <c r="P238" s="53"/>
      <c r="Q238" s="49" t="s">
        <v>325</v>
      </c>
      <c r="R238" s="52"/>
      <c r="S238" s="52"/>
      <c r="T238" s="52"/>
      <c r="U238" s="52"/>
      <c r="V238" s="52"/>
      <c r="W238" s="52"/>
      <c r="X238" s="52"/>
      <c r="Y238" s="52"/>
    </row>
    <row r="239" spans="1:25" x14ac:dyDescent="0.25">
      <c r="A239" t="s">
        <v>945</v>
      </c>
      <c r="B239" s="52"/>
      <c r="C239" s="52"/>
      <c r="D239" s="52"/>
      <c r="E239" s="51">
        <v>5</v>
      </c>
      <c r="F239" s="53"/>
      <c r="G239" s="54">
        <v>43646</v>
      </c>
      <c r="H239" s="53"/>
      <c r="I239" s="53"/>
      <c r="J239" s="49" t="s">
        <v>328</v>
      </c>
      <c r="K239" s="53"/>
      <c r="L239" s="53"/>
      <c r="M239" s="53"/>
      <c r="N239" s="53"/>
      <c r="O239" s="53"/>
      <c r="P239" s="53"/>
      <c r="Q239" s="49" t="s">
        <v>328</v>
      </c>
      <c r="R239" s="52"/>
      <c r="S239" s="52"/>
      <c r="T239" s="52"/>
      <c r="U239" s="52"/>
      <c r="V239" s="52"/>
      <c r="W239" s="52"/>
      <c r="X239" s="52"/>
      <c r="Y239" s="52"/>
    </row>
    <row r="240" spans="1:25" x14ac:dyDescent="0.25">
      <c r="A240" t="s">
        <v>945</v>
      </c>
      <c r="B240" s="52"/>
      <c r="C240" s="52"/>
      <c r="D240" s="52"/>
      <c r="E240" s="51">
        <v>5</v>
      </c>
      <c r="F240" s="53"/>
      <c r="G240" s="54">
        <v>43646</v>
      </c>
      <c r="H240" s="53"/>
      <c r="I240" s="53"/>
      <c r="J240" s="49" t="s">
        <v>331</v>
      </c>
      <c r="K240" s="53"/>
      <c r="L240" s="53"/>
      <c r="M240" s="53"/>
      <c r="N240" s="53"/>
      <c r="O240" s="53"/>
      <c r="P240" s="53"/>
      <c r="Q240" s="49" t="s">
        <v>331</v>
      </c>
      <c r="R240" s="52"/>
      <c r="S240" s="52"/>
      <c r="T240" s="52"/>
      <c r="U240" s="52"/>
      <c r="V240" s="52"/>
      <c r="W240" s="52"/>
      <c r="X240" s="52"/>
      <c r="Y240" s="52"/>
    </row>
    <row r="241" spans="1:25" x14ac:dyDescent="0.25">
      <c r="A241" t="s">
        <v>945</v>
      </c>
      <c r="B241" s="52"/>
      <c r="C241" s="52"/>
      <c r="D241" s="52"/>
      <c r="E241" s="51">
        <v>5</v>
      </c>
      <c r="F241" s="53"/>
      <c r="G241" s="54">
        <v>43646</v>
      </c>
      <c r="H241" s="53"/>
      <c r="I241" s="53"/>
      <c r="J241" s="49" t="s">
        <v>334</v>
      </c>
      <c r="K241" s="53"/>
      <c r="L241" s="53"/>
      <c r="M241" s="53"/>
      <c r="N241" s="53"/>
      <c r="O241" s="53"/>
      <c r="P241" s="53"/>
      <c r="Q241" s="49" t="s">
        <v>334</v>
      </c>
      <c r="R241" s="52"/>
      <c r="S241" s="52"/>
      <c r="T241" s="52"/>
      <c r="U241" s="52"/>
      <c r="V241" s="52"/>
      <c r="W241" s="52"/>
      <c r="X241" s="52"/>
      <c r="Y241" s="52"/>
    </row>
    <row r="242" spans="1:25" x14ac:dyDescent="0.25">
      <c r="A242" t="s">
        <v>945</v>
      </c>
      <c r="B242" s="52"/>
      <c r="C242" s="52"/>
      <c r="D242" s="52"/>
      <c r="E242" s="51">
        <v>5</v>
      </c>
      <c r="F242" s="53"/>
      <c r="G242" s="54">
        <v>43646</v>
      </c>
      <c r="H242" s="53"/>
      <c r="I242" s="53"/>
      <c r="J242" s="49" t="s">
        <v>337</v>
      </c>
      <c r="K242" s="53"/>
      <c r="L242" s="53"/>
      <c r="M242" s="53"/>
      <c r="N242" s="53"/>
      <c r="O242" s="53"/>
      <c r="P242" s="53"/>
      <c r="Q242" s="49" t="s">
        <v>337</v>
      </c>
      <c r="R242" s="52"/>
      <c r="S242" s="52"/>
      <c r="T242" s="52"/>
      <c r="U242" s="52"/>
      <c r="V242" s="52"/>
      <c r="W242" s="52"/>
      <c r="X242" s="52"/>
      <c r="Y242" s="52"/>
    </row>
    <row r="243" spans="1:25" x14ac:dyDescent="0.25">
      <c r="A243" t="s">
        <v>945</v>
      </c>
      <c r="B243" s="52"/>
      <c r="C243" s="52"/>
      <c r="D243" s="52"/>
      <c r="E243" s="51">
        <v>5</v>
      </c>
      <c r="F243" s="53"/>
      <c r="G243" s="54">
        <v>43646</v>
      </c>
      <c r="H243" s="53"/>
      <c r="I243" s="53"/>
      <c r="J243" s="49" t="s">
        <v>340</v>
      </c>
      <c r="K243" s="53"/>
      <c r="L243" s="53"/>
      <c r="M243" s="53"/>
      <c r="N243" s="53"/>
      <c r="O243" s="53"/>
      <c r="P243" s="53"/>
      <c r="Q243" s="49" t="s">
        <v>340</v>
      </c>
      <c r="R243" s="52"/>
      <c r="S243" s="52"/>
      <c r="T243" s="52"/>
      <c r="U243" s="52"/>
      <c r="V243" s="52"/>
      <c r="W243" s="52"/>
      <c r="X243" s="52"/>
      <c r="Y243" s="52"/>
    </row>
    <row r="244" spans="1:25" x14ac:dyDescent="0.25">
      <c r="A244" t="s">
        <v>945</v>
      </c>
      <c r="B244" s="52"/>
      <c r="C244" s="52"/>
      <c r="D244" s="52"/>
      <c r="E244" s="51">
        <v>5</v>
      </c>
      <c r="F244" s="53"/>
      <c r="G244" s="54">
        <v>43646</v>
      </c>
      <c r="H244" s="53"/>
      <c r="I244" s="53"/>
      <c r="J244" s="49" t="s">
        <v>343</v>
      </c>
      <c r="K244" s="53"/>
      <c r="L244" s="53"/>
      <c r="M244" s="53"/>
      <c r="N244" s="53"/>
      <c r="O244" s="53"/>
      <c r="P244" s="53"/>
      <c r="Q244" s="49" t="s">
        <v>343</v>
      </c>
      <c r="R244" s="52"/>
      <c r="S244" s="52"/>
      <c r="T244" s="52"/>
      <c r="U244" s="52"/>
      <c r="V244" s="52"/>
      <c r="W244" s="52"/>
      <c r="X244" s="52"/>
      <c r="Y244" s="52"/>
    </row>
    <row r="245" spans="1:25" x14ac:dyDescent="0.25">
      <c r="A245" t="s">
        <v>945</v>
      </c>
      <c r="B245" s="52"/>
      <c r="C245" s="52"/>
      <c r="D245" s="52"/>
      <c r="E245" s="51">
        <v>5</v>
      </c>
      <c r="F245" s="53"/>
      <c r="G245" s="54">
        <v>43646</v>
      </c>
      <c r="H245" s="53"/>
      <c r="I245" s="53"/>
      <c r="J245" s="49" t="s">
        <v>346</v>
      </c>
      <c r="K245" s="53"/>
      <c r="L245" s="53"/>
      <c r="M245" s="53"/>
      <c r="N245" s="53"/>
      <c r="O245" s="53"/>
      <c r="P245" s="53"/>
      <c r="Q245" s="49" t="s">
        <v>346</v>
      </c>
      <c r="R245" s="52"/>
      <c r="S245" s="52"/>
      <c r="T245" s="52"/>
      <c r="U245" s="52"/>
      <c r="V245" s="52"/>
      <c r="W245" s="52"/>
      <c r="X245" s="52"/>
      <c r="Y245" s="52"/>
    </row>
    <row r="246" spans="1:25" x14ac:dyDescent="0.25">
      <c r="A246" t="s">
        <v>945</v>
      </c>
      <c r="B246" s="52"/>
      <c r="C246" s="52"/>
      <c r="D246" s="52"/>
      <c r="E246" s="51">
        <v>5</v>
      </c>
      <c r="F246" s="53"/>
      <c r="G246" s="54">
        <v>43646</v>
      </c>
      <c r="H246" s="53"/>
      <c r="I246" s="53"/>
      <c r="J246" s="49" t="s">
        <v>349</v>
      </c>
      <c r="K246" s="53"/>
      <c r="L246" s="53"/>
      <c r="M246" s="53"/>
      <c r="N246" s="53"/>
      <c r="O246" s="53"/>
      <c r="P246" s="53"/>
      <c r="Q246" s="49" t="s">
        <v>349</v>
      </c>
      <c r="R246" s="52"/>
      <c r="S246" s="52"/>
      <c r="T246" s="52"/>
      <c r="U246" s="52"/>
      <c r="V246" s="52"/>
      <c r="W246" s="52"/>
      <c r="X246" s="52"/>
      <c r="Y246" s="52"/>
    </row>
    <row r="247" spans="1:25" x14ac:dyDescent="0.25">
      <c r="A247" t="s">
        <v>945</v>
      </c>
      <c r="B247" s="5"/>
      <c r="C247" s="5"/>
      <c r="D247" s="5"/>
      <c r="E247" s="5">
        <v>5</v>
      </c>
      <c r="F247" s="5"/>
      <c r="G247" s="54">
        <v>43646</v>
      </c>
      <c r="H247" s="5"/>
      <c r="I247" s="5"/>
      <c r="J247" s="5" t="s">
        <v>10404</v>
      </c>
      <c r="K247" s="5"/>
      <c r="L247" s="5"/>
      <c r="M247" s="5"/>
      <c r="N247" s="5"/>
      <c r="O247" s="5"/>
      <c r="P247" s="5"/>
      <c r="Q247" s="5" t="s">
        <v>10404</v>
      </c>
      <c r="R247" s="5"/>
      <c r="S247" s="5"/>
      <c r="T247" s="5"/>
      <c r="U247" s="5"/>
      <c r="V247" s="5"/>
      <c r="W247" s="5"/>
      <c r="X247" s="5"/>
      <c r="Y247" s="5"/>
    </row>
    <row r="248" spans="1:25" x14ac:dyDescent="0.25">
      <c r="A248" t="s">
        <v>945</v>
      </c>
      <c r="B248" s="5"/>
      <c r="C248" s="5"/>
      <c r="D248" s="5"/>
      <c r="E248" s="5">
        <v>5</v>
      </c>
      <c r="F248" s="5"/>
      <c r="G248" s="54">
        <v>43646</v>
      </c>
      <c r="H248" s="5"/>
      <c r="I248" s="5"/>
      <c r="J248" s="5" t="s">
        <v>10408</v>
      </c>
      <c r="K248" s="5"/>
      <c r="L248" s="5"/>
      <c r="M248" s="5"/>
      <c r="N248" s="5"/>
      <c r="O248" s="5"/>
      <c r="P248" s="5"/>
      <c r="Q248" s="5" t="s">
        <v>10408</v>
      </c>
      <c r="R248" s="5"/>
      <c r="S248" s="5"/>
      <c r="T248" s="5"/>
      <c r="U248" s="5"/>
      <c r="V248" s="5"/>
      <c r="W248" s="5"/>
      <c r="X248" s="5"/>
      <c r="Y248" s="5"/>
    </row>
    <row r="249" spans="1:25" x14ac:dyDescent="0.25">
      <c r="A249" t="s">
        <v>945</v>
      </c>
      <c r="B249" s="5"/>
      <c r="C249" s="5"/>
      <c r="D249" s="5"/>
      <c r="E249" s="5">
        <v>5</v>
      </c>
      <c r="F249" s="5"/>
      <c r="G249" s="54">
        <v>43646</v>
      </c>
      <c r="H249" s="5"/>
      <c r="I249" s="5"/>
      <c r="J249" s="5" t="s">
        <v>10410</v>
      </c>
      <c r="K249" s="5"/>
      <c r="L249" s="5"/>
      <c r="M249" s="5"/>
      <c r="N249" s="5"/>
      <c r="O249" s="5"/>
      <c r="P249" s="5"/>
      <c r="Q249" s="5" t="s">
        <v>10410</v>
      </c>
      <c r="R249" s="5"/>
      <c r="S249" s="5"/>
      <c r="T249" s="5"/>
      <c r="U249" s="5"/>
      <c r="V249" s="5"/>
      <c r="W249" s="5"/>
      <c r="X249" s="5"/>
      <c r="Y249" s="5"/>
    </row>
    <row r="250" spans="1:25" x14ac:dyDescent="0.25">
      <c r="A250" t="s">
        <v>945</v>
      </c>
      <c r="B250" s="5"/>
      <c r="C250" s="5"/>
      <c r="D250" s="5"/>
      <c r="E250" s="5">
        <v>5</v>
      </c>
      <c r="F250" s="5"/>
      <c r="G250" s="54">
        <v>43646</v>
      </c>
      <c r="H250" s="5"/>
      <c r="I250" s="5"/>
      <c r="J250" s="5" t="s">
        <v>10412</v>
      </c>
      <c r="K250" s="5"/>
      <c r="L250" s="5"/>
      <c r="M250" s="5"/>
      <c r="N250" s="5"/>
      <c r="O250" s="5"/>
      <c r="P250" s="5"/>
      <c r="Q250" s="5" t="s">
        <v>10412</v>
      </c>
      <c r="R250" s="5"/>
      <c r="S250" s="5"/>
      <c r="T250" s="5"/>
      <c r="U250" s="5"/>
      <c r="V250" s="5"/>
      <c r="W250" s="5"/>
      <c r="X250" s="5"/>
      <c r="Y250" s="5"/>
    </row>
    <row r="251" spans="1:25" x14ac:dyDescent="0.25">
      <c r="A251" t="s">
        <v>945</v>
      </c>
      <c r="B251" s="5"/>
      <c r="C251" s="5"/>
      <c r="D251" s="5"/>
      <c r="E251" s="5">
        <v>5</v>
      </c>
      <c r="F251" s="5"/>
      <c r="G251" s="54">
        <v>43646</v>
      </c>
      <c r="H251" s="5"/>
      <c r="I251" s="5"/>
      <c r="J251" s="5" t="s">
        <v>10414</v>
      </c>
      <c r="K251" s="5"/>
      <c r="L251" s="5"/>
      <c r="M251" s="5"/>
      <c r="N251" s="5"/>
      <c r="O251" s="5"/>
      <c r="P251" s="5"/>
      <c r="Q251" s="5" t="s">
        <v>10414</v>
      </c>
      <c r="R251" s="5"/>
      <c r="S251" s="5"/>
      <c r="T251" s="5"/>
      <c r="U251" s="5"/>
      <c r="V251" s="5"/>
      <c r="W251" s="5"/>
      <c r="X251" s="5"/>
      <c r="Y251" s="5"/>
    </row>
    <row r="252" spans="1:25" x14ac:dyDescent="0.25">
      <c r="A252" t="s">
        <v>945</v>
      </c>
      <c r="B252" s="5"/>
      <c r="C252" s="5"/>
      <c r="D252" s="5"/>
      <c r="E252" s="5">
        <v>5</v>
      </c>
      <c r="F252" s="5"/>
      <c r="G252" s="54">
        <v>43646</v>
      </c>
      <c r="H252" s="5"/>
      <c r="I252" s="5"/>
      <c r="J252" s="5" t="s">
        <v>10416</v>
      </c>
      <c r="K252" s="5"/>
      <c r="L252" s="5"/>
      <c r="M252" s="5"/>
      <c r="N252" s="5"/>
      <c r="O252" s="5"/>
      <c r="P252" s="5"/>
      <c r="Q252" s="5" t="s">
        <v>10416</v>
      </c>
      <c r="R252" s="5"/>
      <c r="S252" s="5"/>
      <c r="T252" s="5"/>
      <c r="U252" s="5"/>
      <c r="V252" s="5"/>
      <c r="W252" s="5"/>
      <c r="X252" s="5"/>
      <c r="Y252" s="5"/>
    </row>
    <row r="253" spans="1:25" x14ac:dyDescent="0.25">
      <c r="A253" t="s">
        <v>945</v>
      </c>
      <c r="B253" s="5"/>
      <c r="C253" s="5"/>
      <c r="D253" s="5"/>
      <c r="E253" s="5">
        <v>5</v>
      </c>
      <c r="F253" s="5"/>
      <c r="G253" s="54">
        <v>43646</v>
      </c>
      <c r="H253" s="5"/>
      <c r="I253" s="5"/>
      <c r="J253" s="5" t="s">
        <v>10418</v>
      </c>
      <c r="K253" s="5"/>
      <c r="L253" s="5"/>
      <c r="M253" s="5"/>
      <c r="N253" s="5"/>
      <c r="O253" s="5"/>
      <c r="P253" s="5"/>
      <c r="Q253" s="5" t="s">
        <v>10418</v>
      </c>
      <c r="R253" s="5"/>
      <c r="S253" s="5"/>
      <c r="T253" s="5"/>
      <c r="U253" s="5"/>
      <c r="V253" s="5"/>
      <c r="W253" s="5"/>
      <c r="X253" s="5"/>
      <c r="Y253" s="5"/>
    </row>
    <row r="254" spans="1:25" x14ac:dyDescent="0.25">
      <c r="A254" t="s">
        <v>945</v>
      </c>
      <c r="B254" s="5"/>
      <c r="C254" s="5"/>
      <c r="D254" s="5"/>
      <c r="E254" s="5">
        <v>5</v>
      </c>
      <c r="F254" s="5"/>
      <c r="G254" s="54">
        <v>43646</v>
      </c>
      <c r="H254" s="5"/>
      <c r="I254" s="5"/>
      <c r="J254" s="5" t="s">
        <v>10420</v>
      </c>
      <c r="K254" s="5"/>
      <c r="L254" s="5"/>
      <c r="M254" s="5"/>
      <c r="N254" s="5"/>
      <c r="O254" s="5"/>
      <c r="P254" s="5"/>
      <c r="Q254" s="5" t="s">
        <v>10420</v>
      </c>
      <c r="R254" s="5"/>
      <c r="S254" s="5"/>
      <c r="T254" s="5"/>
      <c r="U254" s="5"/>
      <c r="V254" s="5"/>
      <c r="W254" s="5"/>
      <c r="X254" s="5"/>
      <c r="Y254" s="5"/>
    </row>
    <row r="255" spans="1:25" x14ac:dyDescent="0.25">
      <c r="A255" t="s">
        <v>945</v>
      </c>
      <c r="B255" s="5"/>
      <c r="C255" s="5"/>
      <c r="D255" s="5"/>
      <c r="E255" s="5">
        <v>5</v>
      </c>
      <c r="F255" s="5"/>
      <c r="G255" s="54">
        <v>43646</v>
      </c>
      <c r="H255" s="5"/>
      <c r="I255" s="5"/>
      <c r="J255" s="5" t="s">
        <v>10422</v>
      </c>
      <c r="K255" s="5"/>
      <c r="L255" s="5"/>
      <c r="M255" s="5"/>
      <c r="N255" s="5"/>
      <c r="O255" s="5"/>
      <c r="P255" s="5"/>
      <c r="Q255" s="5" t="s">
        <v>10422</v>
      </c>
      <c r="R255" s="5"/>
      <c r="S255" s="5"/>
      <c r="T255" s="5"/>
      <c r="U255" s="5"/>
      <c r="V255" s="5"/>
      <c r="W255" s="5"/>
      <c r="X255" s="5"/>
      <c r="Y255" s="5"/>
    </row>
    <row r="256" spans="1:25" x14ac:dyDescent="0.25">
      <c r="A256" t="s">
        <v>945</v>
      </c>
      <c r="B256" s="5"/>
      <c r="C256" s="5"/>
      <c r="D256" s="5"/>
      <c r="E256" s="48">
        <v>5</v>
      </c>
      <c r="F256" s="5"/>
      <c r="G256" s="54">
        <v>43646</v>
      </c>
      <c r="H256" s="5"/>
      <c r="I256" s="5"/>
      <c r="J256" s="5" t="s">
        <v>10425</v>
      </c>
      <c r="K256" s="5"/>
      <c r="L256" s="5"/>
      <c r="M256" s="5"/>
      <c r="N256" s="5"/>
      <c r="O256" s="5"/>
      <c r="P256" s="5"/>
      <c r="Q256" s="5" t="s">
        <v>10425</v>
      </c>
      <c r="R256" s="5"/>
      <c r="S256" s="5"/>
      <c r="T256" s="5"/>
      <c r="U256" s="5"/>
      <c r="V256" s="5"/>
      <c r="W256" s="5"/>
      <c r="X256" s="5"/>
      <c r="Y256" s="5"/>
    </row>
    <row r="257" spans="1:25" x14ac:dyDescent="0.25">
      <c r="A257" t="s">
        <v>945</v>
      </c>
      <c r="B257" s="5"/>
      <c r="C257" s="5"/>
      <c r="D257" s="5"/>
      <c r="E257" s="48">
        <v>5</v>
      </c>
      <c r="F257" s="5"/>
      <c r="G257" s="54">
        <v>43646</v>
      </c>
      <c r="H257" s="5"/>
      <c r="I257" s="5"/>
      <c r="J257" s="5" t="s">
        <v>349</v>
      </c>
      <c r="K257" s="5"/>
      <c r="L257" s="5"/>
      <c r="M257" s="5"/>
      <c r="N257" s="5"/>
      <c r="O257" s="5"/>
      <c r="P257" s="5"/>
      <c r="Q257" s="5" t="s">
        <v>349</v>
      </c>
      <c r="R257" s="5"/>
      <c r="S257" s="5"/>
      <c r="T257" s="5"/>
      <c r="U257" s="5"/>
      <c r="V257" s="5"/>
      <c r="W257" s="5"/>
      <c r="X257" s="5"/>
      <c r="Y257" s="5"/>
    </row>
    <row r="258" spans="1:25" x14ac:dyDescent="0.25">
      <c r="A258" t="s">
        <v>945</v>
      </c>
      <c r="B258" s="5"/>
      <c r="C258" s="5"/>
      <c r="D258" s="5"/>
      <c r="E258" s="48">
        <v>5</v>
      </c>
      <c r="F258" s="5"/>
      <c r="G258" s="54">
        <v>43646</v>
      </c>
      <c r="H258" s="5"/>
      <c r="I258" s="5"/>
      <c r="J258" s="5" t="s">
        <v>10434</v>
      </c>
      <c r="K258" s="5"/>
      <c r="L258" s="5"/>
      <c r="M258" s="5"/>
      <c r="N258" s="5"/>
      <c r="O258" s="5"/>
      <c r="P258" s="5"/>
      <c r="Q258" s="5" t="s">
        <v>10434</v>
      </c>
      <c r="R258" s="5"/>
      <c r="S258" s="5"/>
      <c r="T258" s="5"/>
      <c r="U258" s="5"/>
      <c r="V258" s="5"/>
      <c r="W258" s="5"/>
      <c r="X258" s="5"/>
      <c r="Y258" s="5"/>
    </row>
    <row r="259" spans="1:25" x14ac:dyDescent="0.25">
      <c r="A259" t="s">
        <v>945</v>
      </c>
      <c r="B259" s="5"/>
      <c r="C259" s="5"/>
      <c r="D259" s="5"/>
      <c r="E259" s="48">
        <v>5</v>
      </c>
      <c r="F259" s="5"/>
      <c r="G259" s="54">
        <v>43646</v>
      </c>
      <c r="H259" s="5"/>
      <c r="I259" s="5"/>
      <c r="J259" s="5" t="s">
        <v>10437</v>
      </c>
      <c r="K259" s="5"/>
      <c r="L259" s="5"/>
      <c r="M259" s="5"/>
      <c r="N259" s="5"/>
      <c r="O259" s="5"/>
      <c r="P259" s="5"/>
      <c r="Q259" s="5" t="s">
        <v>10437</v>
      </c>
      <c r="R259" s="5"/>
      <c r="S259" s="5"/>
      <c r="T259" s="5"/>
      <c r="U259" s="5"/>
      <c r="V259" s="5"/>
      <c r="W259" s="5"/>
      <c r="X259" s="5"/>
      <c r="Y259" s="5"/>
    </row>
    <row r="260" spans="1:25" x14ac:dyDescent="0.25">
      <c r="A260" t="s">
        <v>945</v>
      </c>
      <c r="B260" s="5"/>
      <c r="C260" s="5"/>
      <c r="D260" s="5"/>
      <c r="E260" s="48">
        <v>5</v>
      </c>
      <c r="F260" s="5"/>
      <c r="G260" s="54">
        <v>43646</v>
      </c>
      <c r="H260" s="5"/>
      <c r="I260" s="5"/>
      <c r="J260" s="5" t="s">
        <v>10439</v>
      </c>
      <c r="K260" s="5"/>
      <c r="L260" s="5"/>
      <c r="M260" s="5"/>
      <c r="N260" s="5"/>
      <c r="O260" s="5"/>
      <c r="P260" s="5"/>
      <c r="Q260" s="5" t="s">
        <v>10439</v>
      </c>
      <c r="R260" s="5"/>
      <c r="S260" s="5"/>
      <c r="T260" s="5"/>
      <c r="U260" s="5"/>
      <c r="V260" s="5"/>
      <c r="W260" s="5"/>
      <c r="X260" s="5"/>
      <c r="Y260" s="5"/>
    </row>
    <row r="261" spans="1:25" x14ac:dyDescent="0.25">
      <c r="A261" t="s">
        <v>945</v>
      </c>
      <c r="B261" s="5"/>
      <c r="C261" s="5"/>
      <c r="D261" s="5"/>
      <c r="E261" s="48">
        <v>5</v>
      </c>
      <c r="F261" s="5"/>
      <c r="G261" s="54">
        <v>43646</v>
      </c>
      <c r="H261" s="5"/>
      <c r="I261" s="5"/>
      <c r="J261" s="5" t="s">
        <v>10441</v>
      </c>
      <c r="K261" s="5"/>
      <c r="L261" s="5"/>
      <c r="M261" s="5"/>
      <c r="N261" s="5"/>
      <c r="O261" s="5"/>
      <c r="P261" s="5"/>
      <c r="Q261" s="5" t="s">
        <v>10441</v>
      </c>
      <c r="R261" s="5"/>
      <c r="S261" s="5"/>
      <c r="T261" s="5"/>
      <c r="U261" s="5"/>
      <c r="V261" s="5"/>
      <c r="W261" s="5"/>
      <c r="X261" s="5"/>
      <c r="Y261" s="5"/>
    </row>
    <row r="262" spans="1:25" x14ac:dyDescent="0.25">
      <c r="A262" t="s">
        <v>945</v>
      </c>
      <c r="B262" s="5"/>
      <c r="C262" s="5"/>
      <c r="D262" s="5"/>
      <c r="E262" s="48">
        <v>5</v>
      </c>
      <c r="F262" s="5"/>
      <c r="G262" s="54">
        <v>43646</v>
      </c>
      <c r="H262" s="5"/>
      <c r="I262" s="5"/>
      <c r="J262" s="5" t="s">
        <v>10443</v>
      </c>
      <c r="K262" s="5"/>
      <c r="L262" s="5"/>
      <c r="M262" s="5"/>
      <c r="N262" s="5"/>
      <c r="O262" s="5"/>
      <c r="P262" s="5"/>
      <c r="Q262" s="5" t="s">
        <v>10443</v>
      </c>
      <c r="R262" s="5"/>
      <c r="S262" s="5"/>
      <c r="T262" s="5"/>
      <c r="U262" s="5"/>
      <c r="V262" s="5"/>
      <c r="W262" s="5"/>
      <c r="X262" s="5"/>
      <c r="Y262" s="5"/>
    </row>
    <row r="263" spans="1:25" x14ac:dyDescent="0.25">
      <c r="A263" t="s">
        <v>945</v>
      </c>
      <c r="B263" s="5"/>
      <c r="C263" s="5"/>
      <c r="D263" s="5"/>
      <c r="E263" s="48">
        <v>5</v>
      </c>
      <c r="F263" s="5"/>
      <c r="G263" s="54">
        <v>43646</v>
      </c>
      <c r="H263" s="5"/>
      <c r="I263" s="5"/>
      <c r="J263" s="5" t="s">
        <v>10445</v>
      </c>
      <c r="K263" s="5"/>
      <c r="L263" s="5"/>
      <c r="M263" s="5"/>
      <c r="N263" s="5"/>
      <c r="O263" s="5"/>
      <c r="P263" s="5"/>
      <c r="Q263" s="5" t="s">
        <v>10445</v>
      </c>
      <c r="R263" s="5"/>
      <c r="S263" s="5"/>
      <c r="T263" s="5"/>
      <c r="U263" s="5"/>
      <c r="V263" s="5"/>
      <c r="W263" s="5"/>
      <c r="X263" s="5"/>
      <c r="Y263" s="5"/>
    </row>
    <row r="264" spans="1:25" x14ac:dyDescent="0.25">
      <c r="A264" t="s">
        <v>945</v>
      </c>
      <c r="B264" s="5"/>
      <c r="C264" s="5"/>
      <c r="D264" s="5"/>
      <c r="E264" s="48">
        <v>5</v>
      </c>
      <c r="F264" s="5"/>
      <c r="G264" s="54">
        <v>43646</v>
      </c>
      <c r="H264" s="5"/>
      <c r="I264" s="5"/>
      <c r="J264" s="5" t="s">
        <v>10447</v>
      </c>
      <c r="K264" s="5"/>
      <c r="L264" s="5"/>
      <c r="M264" s="5"/>
      <c r="N264" s="5"/>
      <c r="O264" s="5"/>
      <c r="P264" s="5"/>
      <c r="Q264" s="5" t="s">
        <v>10447</v>
      </c>
      <c r="R264" s="5"/>
      <c r="S264" s="5"/>
      <c r="T264" s="5"/>
      <c r="U264" s="5"/>
      <c r="V264" s="5"/>
      <c r="W264" s="5"/>
      <c r="X264" s="5"/>
      <c r="Y264" s="5"/>
    </row>
    <row r="265" spans="1:25" x14ac:dyDescent="0.25">
      <c r="A265" t="s">
        <v>945</v>
      </c>
      <c r="B265" s="5"/>
      <c r="C265" s="5"/>
      <c r="D265" s="5"/>
      <c r="E265" s="48">
        <v>5</v>
      </c>
      <c r="F265" s="5"/>
      <c r="G265" s="54">
        <v>43646</v>
      </c>
      <c r="H265" s="54"/>
      <c r="I265" s="54"/>
      <c r="J265" s="54" t="s">
        <v>10449</v>
      </c>
      <c r="K265" s="5"/>
      <c r="L265" s="5"/>
      <c r="M265" s="5"/>
      <c r="N265" s="5"/>
      <c r="O265" s="5"/>
      <c r="P265" s="5"/>
      <c r="Q265" s="5" t="s">
        <v>10449</v>
      </c>
      <c r="R265" s="5"/>
      <c r="S265" s="5"/>
      <c r="T265" s="5"/>
      <c r="U265" s="5"/>
      <c r="V265" s="5"/>
      <c r="W265" s="5"/>
      <c r="X265" s="5"/>
      <c r="Y265" s="5"/>
    </row>
    <row r="266" spans="1:25" x14ac:dyDescent="0.25">
      <c r="A266" t="s">
        <v>945</v>
      </c>
      <c r="B266" s="5"/>
      <c r="C266" s="5"/>
      <c r="D266" s="5"/>
      <c r="E266" s="48">
        <v>5</v>
      </c>
      <c r="F266" s="5"/>
      <c r="G266" s="54">
        <v>43646</v>
      </c>
      <c r="H266" s="5"/>
      <c r="I266" s="5"/>
      <c r="J266" s="54" t="s">
        <v>10452</v>
      </c>
      <c r="K266" s="54"/>
      <c r="L266" s="5"/>
      <c r="M266" s="5"/>
      <c r="N266" s="5"/>
      <c r="O266" s="5"/>
      <c r="P266" s="5"/>
      <c r="Q266" s="5" t="s">
        <v>10452</v>
      </c>
      <c r="R266" s="5"/>
      <c r="S266" s="5"/>
      <c r="T266" s="5"/>
      <c r="U266" s="5"/>
      <c r="V266" s="5"/>
      <c r="W266" s="5"/>
      <c r="X266" s="5"/>
      <c r="Y266" s="5"/>
    </row>
    <row r="267" spans="1:25" x14ac:dyDescent="0.25">
      <c r="A267" t="s">
        <v>945</v>
      </c>
      <c r="B267" s="5"/>
      <c r="C267" s="5"/>
      <c r="D267" s="5"/>
      <c r="E267" s="48">
        <v>5</v>
      </c>
      <c r="F267" s="5"/>
      <c r="G267" s="54">
        <v>43646</v>
      </c>
      <c r="H267" s="5"/>
      <c r="I267" s="5"/>
      <c r="J267" s="5" t="s">
        <v>10456</v>
      </c>
      <c r="K267" s="5"/>
      <c r="L267" s="5"/>
      <c r="M267" s="5"/>
      <c r="N267" s="5"/>
      <c r="O267" s="5"/>
      <c r="P267" s="5"/>
      <c r="Q267" s="5" t="s">
        <v>10456</v>
      </c>
      <c r="R267" s="5"/>
      <c r="S267" s="5"/>
      <c r="T267" s="5"/>
      <c r="U267" s="5"/>
      <c r="V267" s="5"/>
      <c r="W267" s="5"/>
      <c r="X267" s="5"/>
      <c r="Y267" s="5"/>
    </row>
    <row r="268" spans="1:25" x14ac:dyDescent="0.25">
      <c r="A268" t="s">
        <v>945</v>
      </c>
      <c r="B268" s="5"/>
      <c r="C268" s="5"/>
      <c r="D268" s="5"/>
      <c r="E268" s="48">
        <v>5</v>
      </c>
      <c r="F268" s="5"/>
      <c r="G268" s="54">
        <v>43646</v>
      </c>
      <c r="H268" s="5"/>
      <c r="I268" s="5"/>
      <c r="J268" s="5" t="s">
        <v>10459</v>
      </c>
      <c r="K268" s="5"/>
      <c r="L268" s="5"/>
      <c r="M268" s="5"/>
      <c r="N268" s="5"/>
      <c r="O268" s="5"/>
      <c r="P268" s="5"/>
      <c r="Q268" s="5" t="s">
        <v>10459</v>
      </c>
      <c r="R268" s="5"/>
      <c r="S268" s="5"/>
      <c r="T268" s="5"/>
      <c r="U268" s="5"/>
      <c r="V268" s="5"/>
      <c r="W268" s="5"/>
      <c r="X268" s="5"/>
      <c r="Y268" s="5"/>
    </row>
    <row r="269" spans="1:25" x14ac:dyDescent="0.25">
      <c r="A269" t="s">
        <v>945</v>
      </c>
      <c r="B269" s="5"/>
      <c r="C269" s="5"/>
      <c r="D269" s="5"/>
      <c r="E269" s="48">
        <v>5</v>
      </c>
      <c r="F269" s="5"/>
      <c r="G269" s="54">
        <v>43646</v>
      </c>
      <c r="H269" s="5"/>
      <c r="I269" s="5"/>
      <c r="J269" s="5" t="s">
        <v>10462</v>
      </c>
      <c r="K269" s="5"/>
      <c r="L269" s="5"/>
      <c r="M269" s="5"/>
      <c r="N269" s="5"/>
      <c r="O269" s="5"/>
      <c r="P269" s="5"/>
      <c r="Q269" s="5" t="s">
        <v>10462</v>
      </c>
      <c r="R269" s="5"/>
      <c r="S269" s="5"/>
      <c r="T269" s="5"/>
      <c r="U269" s="5"/>
      <c r="V269" s="5"/>
      <c r="W269" s="5"/>
      <c r="X269" s="5"/>
      <c r="Y269" s="5"/>
    </row>
    <row r="270" spans="1:25" x14ac:dyDescent="0.25">
      <c r="A270" t="s">
        <v>945</v>
      </c>
      <c r="B270" s="5"/>
      <c r="C270" s="5"/>
      <c r="D270" s="5"/>
      <c r="E270" s="48">
        <v>5</v>
      </c>
      <c r="F270" s="5"/>
      <c r="G270" s="54">
        <v>43646</v>
      </c>
      <c r="H270" s="5"/>
      <c r="I270" s="5"/>
      <c r="J270" s="5" t="s">
        <v>10465</v>
      </c>
      <c r="K270" s="5"/>
      <c r="L270" s="5"/>
      <c r="M270" s="5"/>
      <c r="N270" s="5"/>
      <c r="O270" s="5"/>
      <c r="P270" s="5"/>
      <c r="Q270" s="5" t="s">
        <v>10465</v>
      </c>
      <c r="R270" s="5"/>
      <c r="S270" s="5"/>
      <c r="T270" s="5"/>
      <c r="U270" s="5"/>
      <c r="V270" s="5"/>
      <c r="W270" s="5"/>
      <c r="X270" s="5"/>
      <c r="Y270" s="5"/>
    </row>
    <row r="271" spans="1:25" x14ac:dyDescent="0.25">
      <c r="A271" t="s">
        <v>945</v>
      </c>
      <c r="B271" s="5"/>
      <c r="C271" s="5"/>
      <c r="D271" s="5"/>
      <c r="E271" s="48">
        <v>5</v>
      </c>
      <c r="F271" s="5"/>
      <c r="G271" s="54">
        <v>43646</v>
      </c>
      <c r="H271" s="5"/>
      <c r="I271" s="5"/>
      <c r="J271" s="5" t="s">
        <v>10468</v>
      </c>
      <c r="K271" s="5"/>
      <c r="L271" s="5"/>
      <c r="M271" s="5"/>
      <c r="N271" s="5"/>
      <c r="O271" s="5"/>
      <c r="P271" s="5"/>
      <c r="Q271" s="5" t="s">
        <v>10468</v>
      </c>
      <c r="R271" s="5"/>
      <c r="S271" s="5"/>
      <c r="T271" s="5"/>
      <c r="U271" s="5"/>
      <c r="V271" s="5"/>
      <c r="W271" s="5"/>
      <c r="X271" s="5"/>
      <c r="Y271" s="5"/>
    </row>
    <row r="272" spans="1:25" x14ac:dyDescent="0.25">
      <c r="A272" t="s">
        <v>945</v>
      </c>
      <c r="B272" s="5"/>
      <c r="C272" s="5"/>
      <c r="D272" s="5"/>
      <c r="E272" s="48">
        <v>5</v>
      </c>
      <c r="F272" s="5"/>
      <c r="G272" s="54">
        <v>43646</v>
      </c>
      <c r="H272" s="5"/>
      <c r="I272" s="5"/>
      <c r="J272" s="5" t="s">
        <v>10471</v>
      </c>
      <c r="K272" s="5"/>
      <c r="L272" s="5"/>
      <c r="M272" s="5"/>
      <c r="N272" s="5"/>
      <c r="O272" s="5"/>
      <c r="P272" s="5"/>
      <c r="Q272" s="5" t="s">
        <v>10471</v>
      </c>
      <c r="R272" s="5"/>
      <c r="S272" s="5"/>
      <c r="T272" s="5"/>
      <c r="U272" s="5"/>
      <c r="V272" s="5"/>
      <c r="W272" s="5"/>
      <c r="X272" s="5"/>
      <c r="Y272" s="5"/>
    </row>
    <row r="273" spans="1:25" x14ac:dyDescent="0.25">
      <c r="A273" t="s">
        <v>945</v>
      </c>
      <c r="B273" s="5"/>
      <c r="C273" s="5"/>
      <c r="D273" s="5"/>
      <c r="E273" s="48">
        <v>5</v>
      </c>
      <c r="F273" s="5"/>
      <c r="G273" s="54">
        <v>43646</v>
      </c>
      <c r="H273" s="5"/>
      <c r="I273" s="5"/>
      <c r="J273" s="5" t="s">
        <v>10474</v>
      </c>
      <c r="K273" s="5"/>
      <c r="L273" s="5"/>
      <c r="M273" s="5"/>
      <c r="N273" s="5"/>
      <c r="O273" s="5"/>
      <c r="P273" s="5"/>
      <c r="Q273" s="5" t="s">
        <v>10474</v>
      </c>
      <c r="R273" s="5"/>
      <c r="S273" s="5"/>
      <c r="T273" s="5"/>
      <c r="U273" s="5"/>
      <c r="V273" s="5"/>
      <c r="W273" s="5"/>
      <c r="X273" s="5"/>
      <c r="Y273" s="5"/>
    </row>
    <row r="274" spans="1:25" x14ac:dyDescent="0.25">
      <c r="A274" t="s">
        <v>945</v>
      </c>
      <c r="B274" s="5"/>
      <c r="C274" s="5"/>
      <c r="D274" s="5"/>
      <c r="E274" s="48">
        <v>5</v>
      </c>
      <c r="F274" s="5"/>
      <c r="G274" s="54">
        <v>43646</v>
      </c>
      <c r="H274" s="5"/>
      <c r="I274" s="5"/>
      <c r="J274" s="5" t="s">
        <v>10477</v>
      </c>
      <c r="K274" s="5"/>
      <c r="L274" s="5"/>
      <c r="M274" s="5"/>
      <c r="N274" s="5"/>
      <c r="O274" s="5"/>
      <c r="P274" s="5"/>
      <c r="Q274" s="5" t="s">
        <v>10477</v>
      </c>
      <c r="R274" s="5"/>
      <c r="S274" s="5"/>
      <c r="T274" s="5"/>
      <c r="U274" s="5"/>
      <c r="V274" s="5"/>
      <c r="W274" s="5"/>
      <c r="X274" s="5"/>
      <c r="Y274" s="5"/>
    </row>
    <row r="275" spans="1:25" x14ac:dyDescent="0.25">
      <c r="A275" t="s">
        <v>945</v>
      </c>
      <c r="B275" s="5"/>
      <c r="C275" s="5"/>
      <c r="D275" s="5"/>
      <c r="E275" s="48">
        <v>5</v>
      </c>
      <c r="F275" s="5"/>
      <c r="G275" s="54">
        <v>43646</v>
      </c>
      <c r="H275" s="5"/>
      <c r="I275" s="5"/>
      <c r="J275" s="5" t="s">
        <v>10480</v>
      </c>
      <c r="K275" s="5"/>
      <c r="L275" s="5"/>
      <c r="M275" s="5"/>
      <c r="N275" s="5"/>
      <c r="O275" s="5"/>
      <c r="P275" s="5"/>
      <c r="Q275" s="5" t="s">
        <v>10480</v>
      </c>
      <c r="R275" s="5"/>
      <c r="S275" s="5"/>
      <c r="T275" s="5"/>
      <c r="U275" s="5"/>
      <c r="V275" s="5"/>
      <c r="W275" s="5"/>
      <c r="X275" s="5"/>
      <c r="Y275" s="5"/>
    </row>
    <row r="276" spans="1:25" x14ac:dyDescent="0.25">
      <c r="A276" t="s">
        <v>945</v>
      </c>
      <c r="B276" s="5"/>
      <c r="C276" s="5"/>
      <c r="D276" s="5"/>
      <c r="E276" s="48">
        <v>5</v>
      </c>
      <c r="F276" s="5"/>
      <c r="G276" s="54">
        <v>43646</v>
      </c>
      <c r="H276" s="5"/>
      <c r="I276" s="5"/>
      <c r="J276" s="5" t="s">
        <v>10483</v>
      </c>
      <c r="K276" s="5"/>
      <c r="L276" s="5"/>
      <c r="M276" s="5"/>
      <c r="N276" s="5"/>
      <c r="O276" s="5"/>
      <c r="P276" s="5"/>
      <c r="Q276" s="5" t="s">
        <v>10483</v>
      </c>
      <c r="R276" s="5"/>
      <c r="S276" s="5"/>
      <c r="T276" s="5"/>
      <c r="U276" s="5"/>
      <c r="V276" s="5"/>
      <c r="W276" s="5"/>
      <c r="X276" s="5"/>
      <c r="Y276" s="5"/>
    </row>
    <row r="277" spans="1:25" x14ac:dyDescent="0.25">
      <c r="A277" t="s">
        <v>945</v>
      </c>
      <c r="B277" s="5"/>
      <c r="C277" s="5"/>
      <c r="D277" s="5"/>
      <c r="E277" s="48">
        <v>5</v>
      </c>
      <c r="F277" s="5"/>
      <c r="G277" s="54">
        <v>43646</v>
      </c>
      <c r="H277" s="5"/>
      <c r="I277" s="5"/>
      <c r="J277" s="5" t="s">
        <v>10486</v>
      </c>
      <c r="K277" s="5"/>
      <c r="L277" s="5"/>
      <c r="M277" s="5"/>
      <c r="N277" s="5"/>
      <c r="O277" s="5"/>
      <c r="P277" s="5"/>
      <c r="Q277" s="5" t="s">
        <v>10486</v>
      </c>
      <c r="R277" s="5"/>
      <c r="S277" s="5"/>
      <c r="T277" s="5"/>
      <c r="U277" s="5"/>
      <c r="V277" s="5"/>
      <c r="W277" s="5"/>
      <c r="X277" s="5"/>
      <c r="Y277" s="5"/>
    </row>
    <row r="278" spans="1:25" x14ac:dyDescent="0.25">
      <c r="A278" t="s">
        <v>945</v>
      </c>
      <c r="B278" s="5"/>
      <c r="C278" s="5"/>
      <c r="D278" s="5"/>
      <c r="E278" s="48">
        <v>5</v>
      </c>
      <c r="F278" s="5"/>
      <c r="G278" s="54">
        <v>43646</v>
      </c>
      <c r="H278" s="5"/>
      <c r="I278" s="5"/>
      <c r="J278" s="5" t="s">
        <v>10489</v>
      </c>
      <c r="K278" s="5"/>
      <c r="L278" s="5"/>
      <c r="M278" s="5"/>
      <c r="N278" s="5"/>
      <c r="O278" s="5"/>
      <c r="P278" s="5"/>
      <c r="Q278" s="5" t="s">
        <v>10489</v>
      </c>
      <c r="R278" s="5"/>
      <c r="S278" s="5"/>
      <c r="T278" s="5"/>
      <c r="U278" s="5"/>
      <c r="V278" s="5"/>
      <c r="W278" s="5"/>
      <c r="X278" s="5"/>
      <c r="Y278" s="5"/>
    </row>
    <row r="279" spans="1:25" x14ac:dyDescent="0.25">
      <c r="A279" t="s">
        <v>945</v>
      </c>
      <c r="B279" s="5"/>
      <c r="C279" s="5"/>
      <c r="D279" s="5"/>
      <c r="E279" s="48">
        <v>5</v>
      </c>
      <c r="F279" s="5"/>
      <c r="G279" s="54">
        <v>43646</v>
      </c>
      <c r="H279" s="5"/>
      <c r="I279" s="5"/>
      <c r="J279" s="5" t="s">
        <v>10492</v>
      </c>
      <c r="K279" s="5"/>
      <c r="L279" s="5"/>
      <c r="M279" s="5"/>
      <c r="N279" s="5"/>
      <c r="O279" s="5"/>
      <c r="P279" s="5"/>
      <c r="Q279" s="5" t="s">
        <v>10492</v>
      </c>
      <c r="R279" s="5"/>
      <c r="S279" s="5"/>
      <c r="T279" s="5"/>
      <c r="U279" s="5"/>
      <c r="V279" s="5"/>
      <c r="W279" s="5"/>
      <c r="X279" s="5"/>
      <c r="Y279" s="5"/>
    </row>
    <row r="280" spans="1:25" x14ac:dyDescent="0.25">
      <c r="A280" t="s">
        <v>945</v>
      </c>
      <c r="B280" s="5"/>
      <c r="C280" s="5"/>
      <c r="D280" s="5"/>
      <c r="E280" s="48">
        <v>5</v>
      </c>
      <c r="F280" s="5"/>
      <c r="G280" s="54">
        <v>43646</v>
      </c>
      <c r="H280" s="5"/>
      <c r="I280" s="5"/>
      <c r="J280" s="5" t="s">
        <v>10495</v>
      </c>
      <c r="K280" s="5"/>
      <c r="L280" s="5"/>
      <c r="M280" s="5"/>
      <c r="N280" s="5"/>
      <c r="O280" s="5"/>
      <c r="P280" s="5"/>
      <c r="Q280" s="5" t="s">
        <v>10495</v>
      </c>
      <c r="R280" s="5"/>
      <c r="S280" s="5"/>
      <c r="T280" s="5"/>
      <c r="U280" s="5"/>
      <c r="V280" s="5"/>
      <c r="W280" s="5"/>
      <c r="X280" s="5"/>
      <c r="Y280" s="5"/>
    </row>
    <row r="281" spans="1:25" x14ac:dyDescent="0.25">
      <c r="A281" t="s">
        <v>945</v>
      </c>
      <c r="B281" s="5"/>
      <c r="C281" s="5"/>
      <c r="D281" s="5"/>
      <c r="E281" s="48">
        <v>5</v>
      </c>
      <c r="F281" s="5"/>
      <c r="G281" s="54">
        <v>43646</v>
      </c>
      <c r="H281" s="5"/>
      <c r="I281" s="5"/>
      <c r="J281" s="5" t="s">
        <v>10498</v>
      </c>
      <c r="K281" s="5"/>
      <c r="L281" s="5"/>
      <c r="M281" s="5"/>
      <c r="N281" s="5"/>
      <c r="O281" s="5"/>
      <c r="P281" s="5"/>
      <c r="Q281" s="5" t="s">
        <v>10498</v>
      </c>
      <c r="R281" s="5"/>
      <c r="S281" s="5"/>
      <c r="T281" s="5"/>
      <c r="U281" s="5"/>
      <c r="V281" s="5"/>
      <c r="W281" s="5"/>
      <c r="X281" s="5"/>
      <c r="Y281" s="5"/>
    </row>
    <row r="282" spans="1:25" x14ac:dyDescent="0.25">
      <c r="A282" t="s">
        <v>945</v>
      </c>
      <c r="B282" s="5"/>
      <c r="C282" s="5"/>
      <c r="D282" s="5"/>
      <c r="E282" s="48">
        <v>5</v>
      </c>
      <c r="F282" s="5"/>
      <c r="G282" s="54">
        <v>43646</v>
      </c>
      <c r="H282" s="5"/>
      <c r="I282" s="5"/>
      <c r="J282" s="5" t="s">
        <v>10501</v>
      </c>
      <c r="K282" s="5"/>
      <c r="L282" s="5"/>
      <c r="M282" s="5"/>
      <c r="N282" s="5"/>
      <c r="O282" s="5"/>
      <c r="P282" s="5"/>
      <c r="Q282" s="5" t="s">
        <v>10501</v>
      </c>
      <c r="R282" s="5"/>
      <c r="S282" s="5"/>
      <c r="T282" s="5"/>
      <c r="U282" s="5"/>
      <c r="V282" s="5"/>
      <c r="W282" s="5"/>
      <c r="X282" s="5"/>
      <c r="Y282" s="5"/>
    </row>
    <row r="283" spans="1:25" x14ac:dyDescent="0.25">
      <c r="A283" t="s">
        <v>945</v>
      </c>
      <c r="B283" s="5"/>
      <c r="C283" s="5"/>
      <c r="D283" s="5"/>
      <c r="E283" s="48">
        <v>5</v>
      </c>
      <c r="F283" s="5"/>
      <c r="G283" s="54">
        <v>43646</v>
      </c>
      <c r="H283" s="5"/>
      <c r="I283" s="5"/>
      <c r="J283" s="5" t="s">
        <v>10504</v>
      </c>
      <c r="K283" s="5"/>
      <c r="L283" s="5"/>
      <c r="M283" s="5"/>
      <c r="N283" s="5"/>
      <c r="O283" s="5"/>
      <c r="P283" s="5"/>
      <c r="Q283" s="5" t="s">
        <v>10504</v>
      </c>
      <c r="R283" s="5"/>
      <c r="S283" s="5"/>
      <c r="T283" s="5"/>
      <c r="U283" s="5"/>
      <c r="V283" s="5"/>
      <c r="W283" s="5"/>
      <c r="X283" s="5"/>
      <c r="Y283" s="5"/>
    </row>
    <row r="284" spans="1:25" x14ac:dyDescent="0.25">
      <c r="A284" t="s">
        <v>945</v>
      </c>
      <c r="B284" s="5"/>
      <c r="C284" s="5"/>
      <c r="D284" s="5"/>
      <c r="E284" s="48">
        <v>5</v>
      </c>
      <c r="F284" s="5"/>
      <c r="G284" s="54">
        <v>43646</v>
      </c>
      <c r="H284" s="5"/>
      <c r="I284" s="5"/>
      <c r="J284" s="5" t="s">
        <v>10507</v>
      </c>
      <c r="K284" s="5"/>
      <c r="L284" s="5"/>
      <c r="M284" s="5"/>
      <c r="N284" s="5"/>
      <c r="O284" s="5"/>
      <c r="P284" s="5"/>
      <c r="Q284" s="5" t="s">
        <v>10507</v>
      </c>
      <c r="R284" s="5"/>
      <c r="S284" s="5"/>
      <c r="T284" s="5"/>
      <c r="U284" s="5"/>
      <c r="V284" s="5"/>
      <c r="W284" s="5"/>
      <c r="X284" s="5"/>
      <c r="Y284" s="5"/>
    </row>
    <row r="285" spans="1:25" x14ac:dyDescent="0.25">
      <c r="A285" t="s">
        <v>945</v>
      </c>
      <c r="B285" s="5"/>
      <c r="C285" s="5"/>
      <c r="D285" s="5"/>
      <c r="E285" s="48">
        <v>5</v>
      </c>
      <c r="F285" s="5"/>
      <c r="G285" s="54">
        <v>43646</v>
      </c>
      <c r="H285" s="5"/>
      <c r="I285" s="5"/>
      <c r="J285" s="5" t="s">
        <v>10510</v>
      </c>
      <c r="K285" s="5"/>
      <c r="L285" s="5"/>
      <c r="M285" s="5"/>
      <c r="N285" s="5"/>
      <c r="O285" s="5"/>
      <c r="P285" s="5"/>
      <c r="Q285" s="5" t="s">
        <v>10510</v>
      </c>
      <c r="R285" s="5"/>
      <c r="S285" s="5"/>
      <c r="T285" s="5"/>
      <c r="U285" s="5"/>
      <c r="V285" s="5"/>
      <c r="W285" s="5"/>
      <c r="X285" s="5"/>
      <c r="Y285" s="5"/>
    </row>
    <row r="286" spans="1:25" x14ac:dyDescent="0.25">
      <c r="A286" t="s">
        <v>945</v>
      </c>
      <c r="B286" s="5"/>
      <c r="C286" s="5"/>
      <c r="D286" s="5"/>
      <c r="E286" s="48">
        <v>5</v>
      </c>
      <c r="F286" s="5"/>
      <c r="G286" s="54">
        <v>43646</v>
      </c>
      <c r="H286" s="5"/>
      <c r="I286" s="5"/>
      <c r="J286" s="5" t="s">
        <v>10513</v>
      </c>
      <c r="K286" s="5"/>
      <c r="L286" s="5"/>
      <c r="M286" s="5"/>
      <c r="N286" s="5"/>
      <c r="O286" s="5"/>
      <c r="P286" s="5"/>
      <c r="Q286" s="5" t="s">
        <v>10513</v>
      </c>
      <c r="R286" s="5"/>
      <c r="S286" s="5"/>
      <c r="T286" s="5"/>
      <c r="U286" s="5"/>
      <c r="V286" s="5"/>
      <c r="W286" s="5"/>
      <c r="X286" s="5"/>
      <c r="Y286" s="5"/>
    </row>
    <row r="287" spans="1:25" x14ac:dyDescent="0.25">
      <c r="A287" t="s">
        <v>945</v>
      </c>
      <c r="B287" s="5"/>
      <c r="C287" s="5"/>
      <c r="D287" s="5"/>
      <c r="E287" s="48">
        <v>5</v>
      </c>
      <c r="F287" s="5"/>
      <c r="G287" s="54">
        <v>43646</v>
      </c>
      <c r="H287" s="5"/>
      <c r="I287" s="5"/>
      <c r="J287" s="5" t="s">
        <v>10516</v>
      </c>
      <c r="K287" s="5"/>
      <c r="L287" s="5"/>
      <c r="M287" s="5"/>
      <c r="N287" s="5"/>
      <c r="O287" s="5"/>
      <c r="P287" s="5"/>
      <c r="Q287" s="5" t="s">
        <v>10516</v>
      </c>
      <c r="R287" s="5"/>
      <c r="S287" s="5"/>
      <c r="T287" s="5"/>
      <c r="U287" s="5"/>
      <c r="V287" s="5"/>
      <c r="W287" s="5"/>
      <c r="X287" s="5"/>
      <c r="Y287" s="5"/>
    </row>
    <row r="288" spans="1:25" x14ac:dyDescent="0.25">
      <c r="A288" t="s">
        <v>945</v>
      </c>
      <c r="B288" s="5"/>
      <c r="C288" s="5"/>
      <c r="D288" s="5"/>
      <c r="E288" s="48">
        <v>5</v>
      </c>
      <c r="F288" s="5"/>
      <c r="G288" s="54">
        <v>43646</v>
      </c>
      <c r="H288" s="5"/>
      <c r="I288" s="5"/>
      <c r="J288" s="5" t="s">
        <v>10519</v>
      </c>
      <c r="K288" s="5"/>
      <c r="L288" s="5"/>
      <c r="M288" s="5"/>
      <c r="N288" s="5"/>
      <c r="O288" s="5"/>
      <c r="P288" s="5"/>
      <c r="Q288" s="5" t="s">
        <v>10519</v>
      </c>
      <c r="R288" s="5"/>
      <c r="S288" s="5"/>
      <c r="T288" s="5"/>
      <c r="U288" s="5"/>
      <c r="V288" s="5"/>
      <c r="W288" s="5"/>
      <c r="X288" s="5"/>
      <c r="Y288" s="5"/>
    </row>
    <row r="289" spans="1:25" x14ac:dyDescent="0.25">
      <c r="A289" t="s">
        <v>945</v>
      </c>
      <c r="B289" s="5"/>
      <c r="C289" s="5"/>
      <c r="D289" s="5"/>
      <c r="E289" s="48">
        <v>5</v>
      </c>
      <c r="F289" s="5"/>
      <c r="G289" s="54">
        <v>43646</v>
      </c>
      <c r="H289" s="5"/>
      <c r="I289" s="5"/>
      <c r="J289" s="5" t="s">
        <v>10522</v>
      </c>
      <c r="K289" s="5"/>
      <c r="L289" s="5"/>
      <c r="M289" s="5"/>
      <c r="N289" s="5"/>
      <c r="O289" s="5"/>
      <c r="P289" s="5"/>
      <c r="Q289" s="5" t="s">
        <v>10522</v>
      </c>
      <c r="R289" s="5"/>
      <c r="S289" s="5"/>
      <c r="T289" s="5"/>
      <c r="U289" s="5"/>
      <c r="V289" s="5"/>
      <c r="W289" s="5"/>
      <c r="X289" s="5"/>
      <c r="Y289" s="5"/>
    </row>
    <row r="290" spans="1:25" x14ac:dyDescent="0.25">
      <c r="A290" t="s">
        <v>945</v>
      </c>
      <c r="B290" s="5"/>
      <c r="C290" s="5"/>
      <c r="D290" s="5"/>
      <c r="E290" s="48">
        <v>5</v>
      </c>
      <c r="F290" s="5"/>
      <c r="G290" s="54">
        <v>43646</v>
      </c>
      <c r="H290" s="5"/>
      <c r="I290" s="5"/>
      <c r="J290" s="5" t="s">
        <v>10525</v>
      </c>
      <c r="K290" s="5"/>
      <c r="L290" s="5"/>
      <c r="M290" s="5"/>
      <c r="N290" s="5"/>
      <c r="O290" s="5"/>
      <c r="P290" s="5"/>
      <c r="Q290" s="5" t="s">
        <v>10525</v>
      </c>
      <c r="R290" s="5"/>
      <c r="S290" s="5"/>
      <c r="T290" s="5"/>
      <c r="U290" s="5"/>
      <c r="V290" s="5"/>
      <c r="W290" s="5"/>
      <c r="X290" s="5"/>
      <c r="Y290" s="5"/>
    </row>
    <row r="291" spans="1:25" x14ac:dyDescent="0.25">
      <c r="A291" t="s">
        <v>945</v>
      </c>
      <c r="B291" s="5"/>
      <c r="C291" s="5"/>
      <c r="D291" s="5"/>
      <c r="E291" s="48">
        <v>5</v>
      </c>
      <c r="F291" s="5"/>
      <c r="G291" s="54">
        <v>43646</v>
      </c>
      <c r="H291" s="5"/>
      <c r="I291" s="5"/>
      <c r="J291" s="5" t="s">
        <v>10528</v>
      </c>
      <c r="K291" s="5"/>
      <c r="L291" s="5"/>
      <c r="M291" s="5"/>
      <c r="N291" s="5"/>
      <c r="O291" s="5"/>
      <c r="P291" s="5"/>
      <c r="Q291" s="5" t="s">
        <v>10528</v>
      </c>
      <c r="R291" s="5"/>
      <c r="S291" s="5"/>
      <c r="T291" s="5"/>
      <c r="U291" s="5"/>
      <c r="V291" s="5"/>
      <c r="W291" s="5"/>
      <c r="X291" s="5"/>
      <c r="Y291" s="5"/>
    </row>
    <row r="292" spans="1:25" x14ac:dyDescent="0.25">
      <c r="A292" t="s">
        <v>945</v>
      </c>
      <c r="B292" s="5"/>
      <c r="C292" s="5"/>
      <c r="D292" s="5"/>
      <c r="E292" s="48">
        <v>5</v>
      </c>
      <c r="F292" s="5"/>
      <c r="G292" s="54">
        <v>43646</v>
      </c>
      <c r="H292" s="5"/>
      <c r="I292" s="5"/>
      <c r="J292" s="5" t="s">
        <v>10531</v>
      </c>
      <c r="K292" s="5"/>
      <c r="L292" s="5"/>
      <c r="M292" s="5"/>
      <c r="N292" s="5"/>
      <c r="O292" s="5"/>
      <c r="P292" s="5"/>
      <c r="Q292" s="5" t="s">
        <v>10531</v>
      </c>
      <c r="R292" s="5"/>
      <c r="S292" s="5"/>
      <c r="T292" s="5"/>
      <c r="U292" s="5"/>
      <c r="V292" s="5"/>
      <c r="W292" s="5"/>
      <c r="X292" s="5"/>
      <c r="Y292" s="5"/>
    </row>
    <row r="293" spans="1:25" x14ac:dyDescent="0.25">
      <c r="A293" t="s">
        <v>945</v>
      </c>
      <c r="B293" s="5"/>
      <c r="C293" s="5"/>
      <c r="D293" s="5"/>
      <c r="E293" s="48">
        <v>5</v>
      </c>
      <c r="F293" s="5"/>
      <c r="G293" s="54">
        <v>43646</v>
      </c>
      <c r="H293" s="5"/>
      <c r="I293" s="5"/>
      <c r="J293" s="5" t="s">
        <v>10534</v>
      </c>
      <c r="K293" s="5"/>
      <c r="L293" s="5"/>
      <c r="M293" s="5"/>
      <c r="N293" s="5"/>
      <c r="O293" s="5"/>
      <c r="P293" s="5"/>
      <c r="Q293" s="5" t="s">
        <v>10534</v>
      </c>
      <c r="R293" s="5"/>
      <c r="S293" s="5"/>
      <c r="T293" s="5"/>
      <c r="U293" s="5"/>
      <c r="V293" s="5"/>
      <c r="W293" s="5"/>
      <c r="X293" s="5"/>
      <c r="Y293" s="5"/>
    </row>
    <row r="294" spans="1:25" x14ac:dyDescent="0.25">
      <c r="A294" t="s">
        <v>945</v>
      </c>
      <c r="B294" s="5"/>
      <c r="C294" s="5"/>
      <c r="D294" s="5"/>
      <c r="E294" s="48">
        <v>5</v>
      </c>
      <c r="F294" s="5"/>
      <c r="G294" s="54">
        <v>43646</v>
      </c>
      <c r="H294" s="5"/>
      <c r="I294" s="5"/>
      <c r="J294" s="5" t="s">
        <v>10537</v>
      </c>
      <c r="K294" s="5"/>
      <c r="L294" s="5"/>
      <c r="M294" s="5"/>
      <c r="N294" s="5"/>
      <c r="O294" s="5"/>
      <c r="P294" s="5"/>
      <c r="Q294" s="5" t="s">
        <v>10537</v>
      </c>
      <c r="R294" s="5"/>
      <c r="S294" s="5"/>
      <c r="T294" s="5"/>
      <c r="U294" s="5"/>
      <c r="V294" s="5"/>
      <c r="W294" s="5"/>
      <c r="X294" s="5"/>
      <c r="Y294" s="5"/>
    </row>
    <row r="295" spans="1:25" x14ac:dyDescent="0.25">
      <c r="A295" t="s">
        <v>945</v>
      </c>
      <c r="B295" s="5"/>
      <c r="C295" s="5"/>
      <c r="D295" s="5"/>
      <c r="E295" s="48">
        <v>5</v>
      </c>
      <c r="F295" s="5"/>
      <c r="G295" s="54">
        <v>43646</v>
      </c>
      <c r="H295" s="5"/>
      <c r="I295" s="5"/>
      <c r="J295" s="5" t="s">
        <v>10540</v>
      </c>
      <c r="K295" s="5"/>
      <c r="L295" s="5"/>
      <c r="M295" s="5"/>
      <c r="N295" s="5"/>
      <c r="O295" s="5"/>
      <c r="P295" s="5"/>
      <c r="Q295" s="5" t="s">
        <v>10540</v>
      </c>
      <c r="R295" s="5"/>
      <c r="S295" s="5"/>
      <c r="T295" s="5"/>
      <c r="U295" s="5"/>
      <c r="V295" s="5"/>
      <c r="W295" s="5"/>
      <c r="X295" s="5"/>
      <c r="Y295" s="5"/>
    </row>
    <row r="296" spans="1:25" x14ac:dyDescent="0.25">
      <c r="A296" t="s">
        <v>945</v>
      </c>
      <c r="B296" s="5"/>
      <c r="C296" s="5"/>
      <c r="D296" s="5"/>
      <c r="E296" s="48">
        <v>5</v>
      </c>
      <c r="F296" s="5"/>
      <c r="G296" s="54">
        <v>43646</v>
      </c>
      <c r="H296" s="5"/>
      <c r="I296" s="5"/>
      <c r="J296" s="5" t="s">
        <v>10543</v>
      </c>
      <c r="K296" s="5"/>
      <c r="L296" s="5"/>
      <c r="M296" s="5"/>
      <c r="N296" s="5"/>
      <c r="O296" s="5"/>
      <c r="P296" s="5"/>
      <c r="Q296" s="5" t="s">
        <v>10543</v>
      </c>
      <c r="R296" s="5"/>
      <c r="S296" s="5"/>
      <c r="T296" s="5"/>
      <c r="U296" s="5"/>
      <c r="V296" s="5"/>
      <c r="W296" s="5"/>
      <c r="X296" s="5"/>
      <c r="Y296" s="5"/>
    </row>
    <row r="297" spans="1:25" x14ac:dyDescent="0.25">
      <c r="A297" t="s">
        <v>945</v>
      </c>
      <c r="B297" s="5"/>
      <c r="C297" s="5"/>
      <c r="D297" s="5"/>
      <c r="E297" s="48">
        <v>5</v>
      </c>
      <c r="F297" s="5"/>
      <c r="G297" s="54">
        <v>43646</v>
      </c>
      <c r="H297" s="5"/>
      <c r="I297" s="5"/>
      <c r="J297" s="5" t="s">
        <v>10546</v>
      </c>
      <c r="K297" s="5"/>
      <c r="L297" s="5"/>
      <c r="M297" s="5"/>
      <c r="N297" s="5"/>
      <c r="O297" s="5"/>
      <c r="P297" s="5"/>
      <c r="Q297" s="5" t="s">
        <v>10546</v>
      </c>
      <c r="R297" s="5"/>
      <c r="S297" s="5"/>
      <c r="T297" s="5"/>
      <c r="U297" s="5"/>
      <c r="V297" s="5"/>
      <c r="W297" s="5"/>
      <c r="X297" s="5"/>
      <c r="Y297" s="5"/>
    </row>
    <row r="298" spans="1:25" x14ac:dyDescent="0.25">
      <c r="A298" t="s">
        <v>945</v>
      </c>
      <c r="B298" s="5"/>
      <c r="C298" s="5"/>
      <c r="D298" s="5"/>
      <c r="E298" s="48">
        <v>5</v>
      </c>
      <c r="F298" s="5"/>
      <c r="G298" s="54">
        <v>43646</v>
      </c>
      <c r="H298" s="5"/>
      <c r="I298" s="5"/>
      <c r="J298" s="5" t="s">
        <v>10549</v>
      </c>
      <c r="K298" s="5"/>
      <c r="L298" s="5"/>
      <c r="M298" s="5"/>
      <c r="N298" s="5"/>
      <c r="O298" s="5"/>
      <c r="P298" s="5"/>
      <c r="Q298" s="5" t="s">
        <v>10549</v>
      </c>
      <c r="R298" s="5"/>
      <c r="S298" s="5"/>
      <c r="T298" s="5"/>
      <c r="U298" s="5"/>
      <c r="V298" s="5"/>
      <c r="W298" s="5"/>
      <c r="X298" s="5"/>
      <c r="Y298" s="5"/>
    </row>
    <row r="299" spans="1:25" x14ac:dyDescent="0.25">
      <c r="A299" t="s">
        <v>945</v>
      </c>
      <c r="B299" s="5"/>
      <c r="C299" s="5"/>
      <c r="D299" s="5"/>
      <c r="E299" s="48">
        <v>5</v>
      </c>
      <c r="F299" s="5"/>
      <c r="G299" s="54">
        <v>43646</v>
      </c>
      <c r="H299" s="5"/>
      <c r="I299" s="5"/>
      <c r="J299" s="5" t="s">
        <v>10552</v>
      </c>
      <c r="K299" s="5"/>
      <c r="L299" s="5"/>
      <c r="M299" s="5"/>
      <c r="N299" s="5"/>
      <c r="O299" s="5"/>
      <c r="P299" s="5"/>
      <c r="Q299" s="5" t="s">
        <v>10552</v>
      </c>
      <c r="R299" s="5"/>
      <c r="S299" s="5"/>
      <c r="T299" s="5"/>
      <c r="U299" s="5"/>
      <c r="V299" s="5"/>
      <c r="W299" s="5"/>
      <c r="X299" s="5"/>
      <c r="Y299" s="5"/>
    </row>
    <row r="300" spans="1:25" x14ac:dyDescent="0.25">
      <c r="A300" t="s">
        <v>945</v>
      </c>
      <c r="B300" s="5"/>
      <c r="C300" s="5"/>
      <c r="D300" s="5"/>
      <c r="E300" s="48">
        <v>5</v>
      </c>
      <c r="F300" s="5"/>
      <c r="G300" s="54">
        <v>43646</v>
      </c>
      <c r="H300" s="5"/>
      <c r="I300" s="5"/>
      <c r="J300" s="5" t="s">
        <v>10555</v>
      </c>
      <c r="K300" s="5"/>
      <c r="L300" s="5"/>
      <c r="M300" s="5"/>
      <c r="N300" s="5"/>
      <c r="O300" s="5"/>
      <c r="P300" s="5"/>
      <c r="Q300" s="5" t="s">
        <v>10555</v>
      </c>
      <c r="R300" s="5"/>
      <c r="S300" s="5"/>
      <c r="T300" s="5"/>
      <c r="U300" s="5"/>
      <c r="V300" s="5"/>
      <c r="W300" s="5"/>
      <c r="X300" s="5"/>
      <c r="Y300" s="5"/>
    </row>
    <row r="301" spans="1:25" x14ac:dyDescent="0.25">
      <c r="A301" t="s">
        <v>945</v>
      </c>
      <c r="B301" s="5"/>
      <c r="C301" s="5"/>
      <c r="D301" s="5"/>
      <c r="E301" s="48">
        <v>5</v>
      </c>
      <c r="F301" s="5"/>
      <c r="G301" s="54">
        <v>43646</v>
      </c>
      <c r="H301" s="5"/>
      <c r="I301" s="5"/>
      <c r="J301" s="5" t="s">
        <v>10558</v>
      </c>
      <c r="K301" s="5"/>
      <c r="L301" s="5"/>
      <c r="M301" s="5"/>
      <c r="N301" s="5"/>
      <c r="O301" s="5"/>
      <c r="P301" s="5"/>
      <c r="Q301" s="5" t="s">
        <v>10558</v>
      </c>
      <c r="R301" s="5"/>
      <c r="S301" s="5"/>
      <c r="T301" s="5"/>
      <c r="U301" s="5"/>
      <c r="V301" s="5"/>
      <c r="W301" s="5"/>
      <c r="X301" s="5"/>
      <c r="Y301" s="5"/>
    </row>
    <row r="302" spans="1:25" x14ac:dyDescent="0.25">
      <c r="A302" t="s">
        <v>945</v>
      </c>
      <c r="B302" s="5"/>
      <c r="C302" s="5"/>
      <c r="D302" s="5"/>
      <c r="E302" s="48">
        <v>5</v>
      </c>
      <c r="F302" s="5"/>
      <c r="G302" s="54">
        <v>43646</v>
      </c>
      <c r="H302" s="5"/>
      <c r="I302" s="5"/>
      <c r="J302" s="5" t="s">
        <v>10561</v>
      </c>
      <c r="K302" s="5"/>
      <c r="L302" s="5"/>
      <c r="M302" s="5"/>
      <c r="N302" s="5"/>
      <c r="O302" s="5"/>
      <c r="P302" s="5"/>
      <c r="Q302" s="5" t="s">
        <v>10561</v>
      </c>
      <c r="R302" s="5"/>
      <c r="S302" s="5"/>
      <c r="T302" s="5"/>
      <c r="U302" s="5"/>
      <c r="V302" s="5"/>
      <c r="W302" s="5"/>
      <c r="X302" s="5"/>
      <c r="Y302" s="5"/>
    </row>
    <row r="303" spans="1:25" x14ac:dyDescent="0.25">
      <c r="A303" t="s">
        <v>945</v>
      </c>
      <c r="B303" s="5"/>
      <c r="C303" s="5"/>
      <c r="D303" s="5"/>
      <c r="E303" s="48">
        <v>5</v>
      </c>
      <c r="F303" s="5"/>
      <c r="G303" s="54">
        <v>43646</v>
      </c>
      <c r="H303" s="5"/>
      <c r="I303" s="5"/>
      <c r="J303" s="5" t="s">
        <v>10564</v>
      </c>
      <c r="K303" s="5"/>
      <c r="L303" s="5"/>
      <c r="M303" s="5"/>
      <c r="N303" s="5"/>
      <c r="O303" s="5"/>
      <c r="P303" s="5"/>
      <c r="Q303" s="5" t="s">
        <v>10564</v>
      </c>
      <c r="R303" s="5"/>
      <c r="S303" s="5"/>
      <c r="T303" s="5"/>
      <c r="U303" s="5"/>
      <c r="V303" s="5"/>
      <c r="W303" s="5"/>
      <c r="X303" s="5"/>
      <c r="Y303" s="5"/>
    </row>
    <row r="304" spans="1:25" x14ac:dyDescent="0.25">
      <c r="A304" t="s">
        <v>945</v>
      </c>
      <c r="B304" s="5"/>
      <c r="C304" s="5"/>
      <c r="D304" s="5"/>
      <c r="E304" s="48">
        <v>5</v>
      </c>
      <c r="F304" s="5"/>
      <c r="G304" s="54">
        <v>43646</v>
      </c>
      <c r="H304" s="5"/>
      <c r="I304" s="5"/>
      <c r="J304" s="5" t="s">
        <v>10567</v>
      </c>
      <c r="K304" s="5"/>
      <c r="L304" s="5"/>
      <c r="M304" s="5"/>
      <c r="N304" s="5"/>
      <c r="O304" s="5"/>
      <c r="P304" s="5"/>
      <c r="Q304" s="5" t="s">
        <v>10567</v>
      </c>
      <c r="R304" s="5"/>
      <c r="S304" s="5"/>
      <c r="T304" s="5"/>
      <c r="U304" s="5"/>
      <c r="V304" s="5"/>
      <c r="W304" s="5"/>
      <c r="X304" s="5"/>
      <c r="Y304" s="5"/>
    </row>
    <row r="305" spans="1:25" x14ac:dyDescent="0.25">
      <c r="A305" t="s">
        <v>945</v>
      </c>
      <c r="B305" s="5"/>
      <c r="C305" s="5"/>
      <c r="D305" s="5"/>
      <c r="E305" s="48">
        <v>5</v>
      </c>
      <c r="F305" s="5"/>
      <c r="G305" s="54">
        <v>43646</v>
      </c>
      <c r="H305" s="5"/>
      <c r="I305" s="5"/>
      <c r="J305" s="5" t="s">
        <v>10570</v>
      </c>
      <c r="K305" s="5"/>
      <c r="L305" s="5"/>
      <c r="M305" s="5"/>
      <c r="N305" s="5"/>
      <c r="O305" s="5"/>
      <c r="P305" s="5"/>
      <c r="Q305" s="5" t="s">
        <v>10570</v>
      </c>
      <c r="R305" s="5"/>
      <c r="S305" s="5"/>
      <c r="T305" s="5"/>
      <c r="U305" s="5"/>
      <c r="V305" s="5"/>
      <c r="W305" s="5"/>
      <c r="X305" s="5"/>
      <c r="Y305" s="5"/>
    </row>
    <row r="306" spans="1:25" x14ac:dyDescent="0.25">
      <c r="A306" t="s">
        <v>945</v>
      </c>
      <c r="B306" s="5"/>
      <c r="C306" s="5"/>
      <c r="D306" s="5"/>
      <c r="E306" s="48">
        <v>5</v>
      </c>
      <c r="F306" s="5"/>
      <c r="G306" s="54">
        <v>43646</v>
      </c>
      <c r="H306" s="5"/>
      <c r="I306" s="5"/>
      <c r="J306" s="5" t="s">
        <v>10573</v>
      </c>
      <c r="K306" s="5"/>
      <c r="L306" s="5"/>
      <c r="M306" s="5"/>
      <c r="N306" s="5"/>
      <c r="O306" s="5"/>
      <c r="P306" s="5"/>
      <c r="Q306" s="5" t="s">
        <v>10573</v>
      </c>
      <c r="R306" s="5"/>
      <c r="S306" s="5"/>
      <c r="T306" s="5"/>
      <c r="U306" s="5"/>
      <c r="V306" s="5"/>
      <c r="W306" s="5"/>
      <c r="X306" s="5"/>
      <c r="Y306" s="5"/>
    </row>
    <row r="307" spans="1:25" x14ac:dyDescent="0.25">
      <c r="A307" t="s">
        <v>945</v>
      </c>
      <c r="B307" s="5"/>
      <c r="C307" s="5"/>
      <c r="D307" s="5"/>
      <c r="E307" s="48">
        <v>5</v>
      </c>
      <c r="F307" s="5"/>
      <c r="G307" s="54">
        <v>43646</v>
      </c>
      <c r="H307" s="5"/>
      <c r="I307" s="5"/>
      <c r="J307" s="5" t="s">
        <v>10576</v>
      </c>
      <c r="K307" s="5"/>
      <c r="L307" s="5"/>
      <c r="M307" s="5"/>
      <c r="N307" s="5"/>
      <c r="O307" s="5"/>
      <c r="P307" s="5"/>
      <c r="Q307" s="5" t="s">
        <v>10576</v>
      </c>
      <c r="R307" s="5"/>
      <c r="S307" s="5"/>
      <c r="T307" s="5"/>
      <c r="U307" s="5"/>
      <c r="V307" s="5"/>
      <c r="W307" s="5"/>
      <c r="X307" s="5"/>
      <c r="Y307" s="5"/>
    </row>
    <row r="308" spans="1:25" x14ac:dyDescent="0.25">
      <c r="A308" t="s">
        <v>945</v>
      </c>
      <c r="B308" s="5"/>
      <c r="C308" s="5"/>
      <c r="D308" s="5"/>
      <c r="E308" s="48">
        <v>5</v>
      </c>
      <c r="F308" s="5"/>
      <c r="G308" s="54">
        <v>43646</v>
      </c>
      <c r="H308" s="5"/>
      <c r="I308" s="5"/>
      <c r="J308" s="5" t="s">
        <v>10579</v>
      </c>
      <c r="K308" s="5"/>
      <c r="L308" s="5"/>
      <c r="M308" s="5"/>
      <c r="N308" s="5"/>
      <c r="O308" s="5"/>
      <c r="P308" s="5"/>
      <c r="Q308" s="5" t="s">
        <v>10579</v>
      </c>
      <c r="R308" s="5"/>
      <c r="S308" s="5"/>
      <c r="T308" s="5"/>
      <c r="U308" s="5"/>
      <c r="V308" s="5"/>
      <c r="W308" s="5"/>
      <c r="X308" s="5"/>
      <c r="Y308" s="5"/>
    </row>
    <row r="309" spans="1:25" x14ac:dyDescent="0.25">
      <c r="A309" t="s">
        <v>945</v>
      </c>
      <c r="B309" s="5"/>
      <c r="C309" s="5"/>
      <c r="D309" s="5"/>
      <c r="E309" s="48">
        <v>5</v>
      </c>
      <c r="F309" s="5"/>
      <c r="G309" s="54">
        <v>43646</v>
      </c>
      <c r="H309" s="5"/>
      <c r="I309" s="5"/>
      <c r="J309" s="5" t="s">
        <v>10582</v>
      </c>
      <c r="K309" s="5"/>
      <c r="L309" s="5"/>
      <c r="M309" s="5"/>
      <c r="N309" s="5"/>
      <c r="O309" s="5"/>
      <c r="P309" s="5"/>
      <c r="Q309" s="5" t="s">
        <v>10582</v>
      </c>
      <c r="R309" s="5"/>
      <c r="S309" s="5"/>
      <c r="T309" s="5"/>
      <c r="U309" s="5"/>
      <c r="V309" s="5"/>
      <c r="W309" s="5"/>
      <c r="X309" s="5"/>
      <c r="Y309" s="5"/>
    </row>
    <row r="310" spans="1:25" x14ac:dyDescent="0.25">
      <c r="A310" t="s">
        <v>945</v>
      </c>
      <c r="B310" s="5"/>
      <c r="C310" s="5"/>
      <c r="D310" s="5"/>
      <c r="E310" s="48">
        <v>5</v>
      </c>
      <c r="F310" s="5"/>
      <c r="G310" s="54">
        <v>43646</v>
      </c>
      <c r="H310" s="5"/>
      <c r="I310" s="5"/>
      <c r="J310" s="5" t="s">
        <v>10585</v>
      </c>
      <c r="K310" s="5"/>
      <c r="L310" s="5"/>
      <c r="M310" s="5"/>
      <c r="N310" s="5"/>
      <c r="O310" s="5"/>
      <c r="P310" s="5"/>
      <c r="Q310" s="5" t="s">
        <v>10585</v>
      </c>
      <c r="R310" s="5"/>
      <c r="S310" s="5"/>
      <c r="T310" s="5"/>
      <c r="U310" s="5"/>
      <c r="V310" s="5"/>
      <c r="W310" s="5"/>
      <c r="X310" s="5"/>
      <c r="Y310" s="5"/>
    </row>
    <row r="311" spans="1:25" x14ac:dyDescent="0.25">
      <c r="A311" t="s">
        <v>945</v>
      </c>
      <c r="B311" s="5"/>
      <c r="C311" s="5"/>
      <c r="D311" s="5"/>
      <c r="E311" s="48">
        <v>5</v>
      </c>
      <c r="F311" s="5"/>
      <c r="G311" s="54">
        <v>43646</v>
      </c>
      <c r="H311" s="5"/>
      <c r="I311" s="5"/>
      <c r="J311" s="5" t="s">
        <v>10588</v>
      </c>
      <c r="K311" s="5"/>
      <c r="L311" s="5"/>
      <c r="M311" s="5"/>
      <c r="N311" s="5"/>
      <c r="O311" s="5"/>
      <c r="P311" s="5"/>
      <c r="Q311" s="5" t="s">
        <v>10588</v>
      </c>
      <c r="R311" s="5"/>
      <c r="S311" s="5"/>
      <c r="T311" s="5"/>
      <c r="U311" s="5"/>
      <c r="V311" s="5"/>
      <c r="W311" s="5"/>
      <c r="X311" s="5"/>
      <c r="Y311" s="5"/>
    </row>
    <row r="312" spans="1:25" x14ac:dyDescent="0.25">
      <c r="A312" t="s">
        <v>945</v>
      </c>
      <c r="B312" s="5"/>
      <c r="C312" s="5"/>
      <c r="D312" s="5"/>
      <c r="E312" s="48">
        <v>5</v>
      </c>
      <c r="F312" s="5"/>
      <c r="G312" s="54">
        <v>43646</v>
      </c>
      <c r="H312" s="5"/>
      <c r="I312" s="5"/>
      <c r="J312" s="5" t="s">
        <v>10591</v>
      </c>
      <c r="K312" s="5"/>
      <c r="L312" s="5"/>
      <c r="M312" s="5"/>
      <c r="N312" s="5"/>
      <c r="O312" s="5"/>
      <c r="P312" s="5"/>
      <c r="Q312" s="5" t="s">
        <v>10591</v>
      </c>
      <c r="R312" s="5"/>
      <c r="S312" s="5"/>
      <c r="T312" s="5"/>
      <c r="U312" s="5"/>
      <c r="V312" s="5"/>
      <c r="W312" s="5"/>
      <c r="X312" s="5"/>
      <c r="Y312" s="5"/>
    </row>
    <row r="313" spans="1:25" x14ac:dyDescent="0.25">
      <c r="A313" t="s">
        <v>945</v>
      </c>
      <c r="B313" s="5"/>
      <c r="C313" s="5"/>
      <c r="D313" s="5"/>
      <c r="E313" s="48">
        <v>5</v>
      </c>
      <c r="F313" s="5"/>
      <c r="G313" s="54">
        <v>43646</v>
      </c>
      <c r="H313" s="5"/>
      <c r="I313" s="5"/>
      <c r="J313" s="5" t="s">
        <v>10594</v>
      </c>
      <c r="K313" s="5"/>
      <c r="L313" s="5"/>
      <c r="M313" s="5"/>
      <c r="N313" s="5"/>
      <c r="O313" s="5"/>
      <c r="P313" s="5"/>
      <c r="Q313" s="5" t="s">
        <v>10594</v>
      </c>
      <c r="R313" s="5"/>
      <c r="S313" s="5"/>
      <c r="T313" s="5"/>
      <c r="U313" s="5"/>
      <c r="V313" s="5"/>
      <c r="W313" s="5"/>
      <c r="X313" s="5"/>
      <c r="Y313" s="5"/>
    </row>
    <row r="314" spans="1:25" x14ac:dyDescent="0.25">
      <c r="A314" t="s">
        <v>945</v>
      </c>
      <c r="B314" s="5"/>
      <c r="C314" s="5"/>
      <c r="D314" s="5"/>
      <c r="E314" s="48">
        <v>5</v>
      </c>
      <c r="F314" s="5"/>
      <c r="G314" s="54">
        <v>43646</v>
      </c>
      <c r="H314" s="5"/>
      <c r="I314" s="5"/>
      <c r="J314" s="5" t="s">
        <v>10597</v>
      </c>
      <c r="K314" s="5"/>
      <c r="L314" s="5"/>
      <c r="M314" s="5"/>
      <c r="N314" s="5"/>
      <c r="O314" s="5"/>
      <c r="P314" s="5"/>
      <c r="Q314" s="5" t="s">
        <v>10597</v>
      </c>
      <c r="R314" s="5"/>
      <c r="S314" s="5"/>
      <c r="T314" s="5"/>
      <c r="U314" s="5"/>
      <c r="V314" s="5"/>
      <c r="W314" s="5"/>
      <c r="X314" s="5"/>
      <c r="Y314" s="5"/>
    </row>
    <row r="315" spans="1:25" x14ac:dyDescent="0.25">
      <c r="A315" t="s">
        <v>945</v>
      </c>
      <c r="B315" s="5"/>
      <c r="C315" s="5"/>
      <c r="D315" s="5"/>
      <c r="E315" s="48">
        <v>5</v>
      </c>
      <c r="F315" s="5"/>
      <c r="G315" s="54">
        <v>43646</v>
      </c>
      <c r="H315" s="5"/>
      <c r="I315" s="5"/>
      <c r="J315" s="5" t="s">
        <v>10600</v>
      </c>
      <c r="K315" s="5"/>
      <c r="L315" s="5"/>
      <c r="M315" s="5"/>
      <c r="N315" s="5"/>
      <c r="O315" s="5"/>
      <c r="P315" s="5"/>
      <c r="Q315" s="5" t="s">
        <v>10600</v>
      </c>
      <c r="R315" s="5"/>
      <c r="S315" s="5"/>
      <c r="T315" s="5"/>
      <c r="U315" s="5"/>
      <c r="V315" s="5"/>
      <c r="W315" s="5"/>
      <c r="X315" s="5"/>
      <c r="Y315" s="5"/>
    </row>
    <row r="316" spans="1:25" x14ac:dyDescent="0.25">
      <c r="A316" t="s">
        <v>945</v>
      </c>
      <c r="B316" s="5"/>
      <c r="C316" s="5"/>
      <c r="D316" s="5"/>
      <c r="E316" s="48">
        <v>5</v>
      </c>
      <c r="F316" s="5"/>
      <c r="G316" s="54">
        <v>43646</v>
      </c>
      <c r="H316" s="5"/>
      <c r="I316" s="5"/>
      <c r="J316" s="5" t="s">
        <v>10603</v>
      </c>
      <c r="K316" s="5"/>
      <c r="L316" s="5"/>
      <c r="M316" s="5"/>
      <c r="N316" s="5"/>
      <c r="O316" s="5"/>
      <c r="P316" s="5"/>
      <c r="Q316" s="5" t="s">
        <v>10603</v>
      </c>
      <c r="R316" s="5"/>
      <c r="S316" s="5"/>
      <c r="T316" s="5"/>
      <c r="U316" s="5"/>
      <c r="V316" s="5"/>
      <c r="W316" s="5"/>
      <c r="X316" s="5"/>
      <c r="Y316" s="5"/>
    </row>
    <row r="317" spans="1:25" x14ac:dyDescent="0.25">
      <c r="A317" t="s">
        <v>945</v>
      </c>
      <c r="B317" s="5"/>
      <c r="C317" s="5"/>
      <c r="D317" s="5"/>
      <c r="E317" s="48">
        <v>5</v>
      </c>
      <c r="F317" s="5"/>
      <c r="G317" s="54">
        <v>43646</v>
      </c>
      <c r="H317" s="5"/>
      <c r="I317" s="5"/>
      <c r="J317" s="5" t="s">
        <v>10606</v>
      </c>
      <c r="K317" s="5"/>
      <c r="L317" s="5"/>
      <c r="M317" s="5"/>
      <c r="N317" s="5"/>
      <c r="O317" s="5"/>
      <c r="P317" s="5"/>
      <c r="Q317" s="5" t="s">
        <v>10606</v>
      </c>
      <c r="R317" s="5"/>
      <c r="S317" s="5"/>
      <c r="T317" s="5"/>
      <c r="U317" s="5"/>
      <c r="V317" s="5"/>
      <c r="W317" s="5"/>
      <c r="X317" s="5"/>
      <c r="Y317" s="5"/>
    </row>
    <row r="318" spans="1:25" x14ac:dyDescent="0.25">
      <c r="A318" t="s">
        <v>945</v>
      </c>
      <c r="B318" s="5"/>
      <c r="C318" s="5"/>
      <c r="D318" s="5"/>
      <c r="E318" s="48">
        <v>5</v>
      </c>
      <c r="F318" s="5"/>
      <c r="G318" s="54">
        <v>43646</v>
      </c>
      <c r="H318" s="5"/>
      <c r="I318" s="5"/>
      <c r="J318" s="5" t="s">
        <v>10609</v>
      </c>
      <c r="K318" s="5"/>
      <c r="L318" s="5"/>
      <c r="M318" s="5"/>
      <c r="N318" s="5"/>
      <c r="O318" s="5"/>
      <c r="P318" s="5"/>
      <c r="Q318" s="5" t="s">
        <v>10609</v>
      </c>
      <c r="R318" s="5"/>
      <c r="S318" s="5"/>
      <c r="T318" s="5"/>
      <c r="U318" s="5"/>
      <c r="V318" s="5"/>
      <c r="W318" s="5"/>
      <c r="X318" s="5"/>
      <c r="Y318" s="5"/>
    </row>
    <row r="319" spans="1:25" x14ac:dyDescent="0.25">
      <c r="A319" t="s">
        <v>945</v>
      </c>
      <c r="B319" s="5"/>
      <c r="C319" s="5"/>
      <c r="D319" s="5"/>
      <c r="E319" s="48">
        <v>5</v>
      </c>
      <c r="F319" s="5"/>
      <c r="G319" s="54">
        <v>43646</v>
      </c>
      <c r="H319" s="5"/>
      <c r="I319" s="5"/>
      <c r="J319" s="5" t="s">
        <v>10612</v>
      </c>
      <c r="K319" s="5"/>
      <c r="L319" s="5"/>
      <c r="M319" s="5"/>
      <c r="N319" s="5"/>
      <c r="O319" s="5"/>
      <c r="P319" s="5"/>
      <c r="Q319" s="5" t="s">
        <v>10612</v>
      </c>
      <c r="R319" s="5"/>
      <c r="S319" s="5"/>
      <c r="T319" s="5"/>
      <c r="U319" s="5"/>
      <c r="V319" s="5"/>
      <c r="W319" s="5"/>
      <c r="X319" s="5"/>
      <c r="Y319" s="5"/>
    </row>
    <row r="320" spans="1:25" x14ac:dyDescent="0.25">
      <c r="A320" t="s">
        <v>945</v>
      </c>
      <c r="B320" s="5"/>
      <c r="C320" s="5"/>
      <c r="D320" s="5"/>
      <c r="E320" s="48">
        <v>5</v>
      </c>
      <c r="F320" s="5"/>
      <c r="G320" s="54">
        <v>43646</v>
      </c>
      <c r="H320" s="5"/>
      <c r="I320" s="5"/>
      <c r="J320" s="5" t="s">
        <v>10615</v>
      </c>
      <c r="K320" s="5"/>
      <c r="L320" s="5"/>
      <c r="M320" s="5"/>
      <c r="N320" s="5"/>
      <c r="O320" s="5"/>
      <c r="P320" s="5"/>
      <c r="Q320" s="5" t="s">
        <v>10615</v>
      </c>
      <c r="R320" s="5"/>
      <c r="S320" s="5"/>
      <c r="T320" s="5"/>
      <c r="U320" s="5"/>
      <c r="V320" s="5"/>
      <c r="W320" s="5"/>
      <c r="X320" s="5"/>
      <c r="Y320" s="5"/>
    </row>
    <row r="321" spans="1:25" x14ac:dyDescent="0.25">
      <c r="A321" t="s">
        <v>945</v>
      </c>
      <c r="B321" s="5"/>
      <c r="C321" s="5"/>
      <c r="D321" s="5"/>
      <c r="E321" s="48">
        <v>5</v>
      </c>
      <c r="F321" s="5"/>
      <c r="G321" s="54">
        <v>43646</v>
      </c>
      <c r="H321" s="5"/>
      <c r="I321" s="5"/>
      <c r="J321" s="5" t="s">
        <v>10618</v>
      </c>
      <c r="K321" s="5"/>
      <c r="L321" s="5"/>
      <c r="M321" s="5"/>
      <c r="N321" s="5"/>
      <c r="O321" s="5"/>
      <c r="P321" s="5"/>
      <c r="Q321" s="5" t="s">
        <v>10618</v>
      </c>
      <c r="R321" s="5"/>
      <c r="S321" s="5"/>
      <c r="T321" s="5"/>
      <c r="U321" s="5"/>
      <c r="V321" s="5"/>
      <c r="W321" s="5"/>
      <c r="X321" s="5"/>
      <c r="Y321" s="5"/>
    </row>
    <row r="322" spans="1:25" x14ac:dyDescent="0.25">
      <c r="A322" t="s">
        <v>945</v>
      </c>
      <c r="B322" s="5"/>
      <c r="C322" s="5"/>
      <c r="D322" s="5"/>
      <c r="E322" s="48">
        <v>5</v>
      </c>
      <c r="F322" s="5"/>
      <c r="G322" s="54">
        <v>43646</v>
      </c>
      <c r="H322" s="5"/>
      <c r="I322" s="5"/>
      <c r="J322" s="5" t="s">
        <v>10621</v>
      </c>
      <c r="K322" s="5"/>
      <c r="L322" s="5"/>
      <c r="M322" s="5"/>
      <c r="N322" s="5"/>
      <c r="O322" s="5"/>
      <c r="P322" s="5"/>
      <c r="Q322" s="5" t="s">
        <v>10621</v>
      </c>
      <c r="R322" s="5"/>
      <c r="S322" s="5"/>
      <c r="T322" s="5"/>
      <c r="U322" s="5"/>
      <c r="V322" s="5"/>
      <c r="W322" s="5"/>
      <c r="X322" s="5"/>
      <c r="Y322" s="5"/>
    </row>
    <row r="323" spans="1:25" x14ac:dyDescent="0.25">
      <c r="A323" t="s">
        <v>945</v>
      </c>
      <c r="B323" s="5"/>
      <c r="C323" s="5"/>
      <c r="D323" s="5"/>
      <c r="E323" s="48">
        <v>5</v>
      </c>
      <c r="F323" s="5"/>
      <c r="G323" s="54">
        <v>43646</v>
      </c>
      <c r="H323" s="5"/>
      <c r="I323" s="5"/>
      <c r="J323" s="5" t="s">
        <v>10624</v>
      </c>
      <c r="K323" s="5"/>
      <c r="L323" s="5"/>
      <c r="M323" s="5"/>
      <c r="N323" s="5"/>
      <c r="O323" s="5"/>
      <c r="P323" s="5"/>
      <c r="Q323" s="5" t="s">
        <v>10624</v>
      </c>
      <c r="R323" s="5"/>
      <c r="S323" s="5"/>
      <c r="T323" s="5"/>
      <c r="U323" s="5"/>
      <c r="V323" s="5"/>
      <c r="W323" s="5"/>
      <c r="X323" s="5"/>
      <c r="Y323" s="5"/>
    </row>
    <row r="324" spans="1:25" x14ac:dyDescent="0.25">
      <c r="A324" t="s">
        <v>945</v>
      </c>
      <c r="B324" s="5"/>
      <c r="C324" s="5"/>
      <c r="D324" s="5"/>
      <c r="E324" s="48">
        <v>5</v>
      </c>
      <c r="F324" s="5"/>
      <c r="G324" s="54">
        <v>43646</v>
      </c>
      <c r="H324" s="5"/>
      <c r="I324" s="5"/>
      <c r="J324" s="5" t="s">
        <v>10627</v>
      </c>
      <c r="K324" s="5"/>
      <c r="L324" s="5"/>
      <c r="M324" s="5"/>
      <c r="N324" s="5"/>
      <c r="O324" s="5"/>
      <c r="P324" s="5"/>
      <c r="Q324" s="5" t="s">
        <v>10627</v>
      </c>
      <c r="R324" s="5"/>
      <c r="S324" s="5"/>
      <c r="T324" s="5"/>
      <c r="U324" s="5"/>
      <c r="V324" s="5"/>
      <c r="W324" s="5"/>
      <c r="X324" s="5"/>
      <c r="Y324" s="5"/>
    </row>
    <row r="325" spans="1:25" x14ac:dyDescent="0.25">
      <c r="A325" t="s">
        <v>945</v>
      </c>
      <c r="B325" s="5"/>
      <c r="C325" s="5"/>
      <c r="D325" s="5"/>
      <c r="E325" s="48">
        <v>5</v>
      </c>
      <c r="F325" s="5"/>
      <c r="G325" s="54">
        <v>43646</v>
      </c>
      <c r="H325" s="5"/>
      <c r="I325" s="5"/>
      <c r="J325" s="5" t="s">
        <v>10630</v>
      </c>
      <c r="K325" s="5"/>
      <c r="L325" s="5"/>
      <c r="M325" s="5"/>
      <c r="N325" s="5"/>
      <c r="O325" s="5"/>
      <c r="P325" s="5"/>
      <c r="Q325" s="5" t="s">
        <v>10630</v>
      </c>
      <c r="R325" s="5"/>
      <c r="S325" s="5"/>
      <c r="T325" s="5"/>
      <c r="U325" s="5"/>
      <c r="V325" s="5"/>
      <c r="W325" s="5"/>
      <c r="X325" s="5"/>
      <c r="Y325" s="5"/>
    </row>
    <row r="326" spans="1:25" x14ac:dyDescent="0.25">
      <c r="A326" t="s">
        <v>945</v>
      </c>
      <c r="B326" s="5"/>
      <c r="C326" s="5"/>
      <c r="D326" s="5"/>
      <c r="E326" s="48">
        <v>5</v>
      </c>
      <c r="F326" s="5"/>
      <c r="G326" s="54">
        <v>43646</v>
      </c>
      <c r="H326" s="5"/>
      <c r="I326" s="5"/>
      <c r="J326" s="5" t="s">
        <v>10633</v>
      </c>
      <c r="K326" s="5"/>
      <c r="L326" s="5"/>
      <c r="M326" s="5"/>
      <c r="N326" s="5"/>
      <c r="O326" s="5"/>
      <c r="P326" s="5"/>
      <c r="Q326" s="5" t="s">
        <v>10633</v>
      </c>
      <c r="R326" s="5"/>
      <c r="S326" s="5"/>
      <c r="T326" s="5"/>
      <c r="U326" s="5"/>
      <c r="V326" s="5"/>
      <c r="W326" s="5"/>
      <c r="X326" s="5"/>
      <c r="Y326" s="5"/>
    </row>
    <row r="327" spans="1:25" x14ac:dyDescent="0.25">
      <c r="A327" t="s">
        <v>945</v>
      </c>
      <c r="B327" s="5"/>
      <c r="C327" s="5"/>
      <c r="D327" s="5"/>
      <c r="E327" s="48">
        <v>5</v>
      </c>
      <c r="F327" s="5"/>
      <c r="G327" s="54">
        <v>43646</v>
      </c>
      <c r="H327" s="5"/>
      <c r="I327" s="5"/>
      <c r="J327" s="5" t="s">
        <v>10636</v>
      </c>
      <c r="K327" s="5"/>
      <c r="L327" s="5"/>
      <c r="M327" s="5"/>
      <c r="N327" s="5"/>
      <c r="O327" s="5"/>
      <c r="P327" s="5"/>
      <c r="Q327" s="5" t="s">
        <v>10636</v>
      </c>
      <c r="R327" s="5"/>
      <c r="S327" s="5"/>
      <c r="T327" s="5"/>
      <c r="U327" s="5"/>
      <c r="V327" s="5"/>
      <c r="W327" s="5"/>
      <c r="X327" s="5"/>
      <c r="Y327" s="5"/>
    </row>
    <row r="328" spans="1:25" x14ac:dyDescent="0.25">
      <c r="A328" t="s">
        <v>945</v>
      </c>
      <c r="B328" s="5"/>
      <c r="C328" s="5"/>
      <c r="D328" s="5"/>
      <c r="E328" s="48">
        <v>5</v>
      </c>
      <c r="F328" s="5"/>
      <c r="G328" s="54">
        <v>43646</v>
      </c>
      <c r="H328" s="5"/>
      <c r="I328" s="5"/>
      <c r="J328" s="5" t="s">
        <v>10639</v>
      </c>
      <c r="K328" s="5"/>
      <c r="L328" s="5"/>
      <c r="M328" s="5"/>
      <c r="N328" s="5"/>
      <c r="O328" s="5"/>
      <c r="P328" s="5"/>
      <c r="Q328" s="5" t="s">
        <v>10639</v>
      </c>
      <c r="R328" s="5"/>
      <c r="S328" s="5"/>
      <c r="T328" s="5"/>
      <c r="U328" s="5"/>
      <c r="V328" s="5"/>
      <c r="W328" s="5"/>
      <c r="X328" s="5"/>
      <c r="Y328" s="5"/>
    </row>
    <row r="329" spans="1:25" x14ac:dyDescent="0.25">
      <c r="A329" t="s">
        <v>945</v>
      </c>
      <c r="B329" s="5"/>
      <c r="C329" s="5"/>
      <c r="D329" s="5"/>
      <c r="E329" s="48">
        <v>5</v>
      </c>
      <c r="F329" s="5"/>
      <c r="G329" s="54">
        <v>43646</v>
      </c>
      <c r="H329" s="5"/>
      <c r="I329" s="5"/>
      <c r="J329" s="5" t="s">
        <v>10642</v>
      </c>
      <c r="K329" s="5"/>
      <c r="L329" s="5"/>
      <c r="M329" s="5"/>
      <c r="N329" s="5"/>
      <c r="O329" s="5"/>
      <c r="P329" s="5"/>
      <c r="Q329" s="5" t="s">
        <v>10642</v>
      </c>
      <c r="R329" s="5"/>
      <c r="S329" s="5"/>
      <c r="T329" s="5"/>
      <c r="U329" s="5"/>
      <c r="V329" s="5"/>
      <c r="W329" s="5"/>
      <c r="X329" s="5"/>
      <c r="Y329" s="5"/>
    </row>
    <row r="330" spans="1:25" x14ac:dyDescent="0.25">
      <c r="A330" t="s">
        <v>945</v>
      </c>
      <c r="B330" s="5"/>
      <c r="C330" s="5"/>
      <c r="D330" s="5"/>
      <c r="E330" s="48">
        <v>5</v>
      </c>
      <c r="F330" s="5"/>
      <c r="G330" s="54">
        <v>43646</v>
      </c>
      <c r="H330" s="5"/>
      <c r="I330" s="5"/>
      <c r="J330" s="5" t="s">
        <v>10645</v>
      </c>
      <c r="K330" s="5"/>
      <c r="L330" s="5"/>
      <c r="M330" s="5"/>
      <c r="N330" s="5"/>
      <c r="O330" s="5"/>
      <c r="P330" s="5"/>
      <c r="Q330" s="5" t="s">
        <v>10645</v>
      </c>
      <c r="R330" s="5"/>
      <c r="S330" s="5"/>
      <c r="T330" s="5"/>
      <c r="U330" s="5"/>
      <c r="V330" s="5"/>
      <c r="W330" s="5"/>
      <c r="X330" s="5"/>
      <c r="Y330" s="5"/>
    </row>
    <row r="331" spans="1:25" x14ac:dyDescent="0.25">
      <c r="A331" t="s">
        <v>945</v>
      </c>
      <c r="B331" s="5"/>
      <c r="C331" s="5"/>
      <c r="D331" s="5"/>
      <c r="E331" s="48">
        <v>5</v>
      </c>
      <c r="F331" s="5"/>
      <c r="G331" s="54">
        <v>43646</v>
      </c>
      <c r="H331" s="5"/>
      <c r="I331" s="5"/>
      <c r="J331" s="5" t="s">
        <v>10648</v>
      </c>
      <c r="K331" s="5"/>
      <c r="L331" s="5"/>
      <c r="M331" s="5"/>
      <c r="N331" s="5"/>
      <c r="O331" s="5"/>
      <c r="P331" s="5"/>
      <c r="Q331" s="5" t="s">
        <v>10648</v>
      </c>
      <c r="R331" s="5"/>
      <c r="S331" s="5"/>
      <c r="T331" s="5"/>
      <c r="U331" s="5"/>
      <c r="V331" s="5"/>
      <c r="W331" s="5"/>
      <c r="X331" s="5"/>
      <c r="Y331" s="5"/>
    </row>
    <row r="332" spans="1:25" x14ac:dyDescent="0.25">
      <c r="A332" t="s">
        <v>945</v>
      </c>
      <c r="B332" s="5"/>
      <c r="C332" s="5"/>
      <c r="D332" s="5"/>
      <c r="E332" s="48">
        <v>5</v>
      </c>
      <c r="F332" s="5"/>
      <c r="G332" s="54">
        <v>43646</v>
      </c>
      <c r="H332" s="5"/>
      <c r="I332" s="5"/>
      <c r="J332" s="5" t="s">
        <v>10651</v>
      </c>
      <c r="K332" s="5"/>
      <c r="L332" s="5"/>
      <c r="M332" s="5"/>
      <c r="N332" s="5"/>
      <c r="O332" s="5"/>
      <c r="P332" s="5"/>
      <c r="Q332" s="5" t="s">
        <v>10651</v>
      </c>
      <c r="R332" s="5"/>
      <c r="S332" s="5"/>
      <c r="T332" s="5"/>
      <c r="U332" s="5"/>
      <c r="V332" s="5"/>
      <c r="W332" s="5"/>
      <c r="X332" s="5"/>
      <c r="Y332" s="5"/>
    </row>
    <row r="333" spans="1:25" x14ac:dyDescent="0.25">
      <c r="A333" t="s">
        <v>945</v>
      </c>
      <c r="B333" s="5"/>
      <c r="C333" s="5"/>
      <c r="D333" s="5"/>
      <c r="E333" s="48">
        <v>5</v>
      </c>
      <c r="F333" s="5"/>
      <c r="G333" s="54">
        <v>43646</v>
      </c>
      <c r="H333" s="5"/>
      <c r="I333" s="5"/>
      <c r="J333" s="18" t="s">
        <v>10655</v>
      </c>
      <c r="K333" s="5"/>
      <c r="L333" s="5"/>
      <c r="M333" s="5"/>
      <c r="N333" s="5"/>
      <c r="O333" s="5"/>
      <c r="P333" s="5"/>
      <c r="Q333" s="18" t="s">
        <v>10655</v>
      </c>
      <c r="R333" s="5"/>
      <c r="S333" s="5"/>
      <c r="T333" s="5"/>
      <c r="U333" s="5"/>
      <c r="V333" s="5"/>
      <c r="W333" s="5"/>
      <c r="X333" s="5"/>
      <c r="Y333" s="5"/>
    </row>
    <row r="334" spans="1:25" x14ac:dyDescent="0.25">
      <c r="A334" t="s">
        <v>945</v>
      </c>
      <c r="B334" s="5"/>
      <c r="C334" s="5"/>
      <c r="D334" s="5"/>
      <c r="E334" s="48">
        <v>5</v>
      </c>
      <c r="F334" s="5"/>
      <c r="G334" s="54">
        <v>43646</v>
      </c>
      <c r="H334" s="5"/>
      <c r="I334" s="5"/>
      <c r="J334" s="18" t="s">
        <v>10659</v>
      </c>
      <c r="K334" s="5"/>
      <c r="L334" s="5"/>
      <c r="M334" s="5"/>
      <c r="N334" s="5"/>
      <c r="O334" s="5"/>
      <c r="P334" s="5"/>
      <c r="Q334" s="18" t="s">
        <v>10659</v>
      </c>
      <c r="R334" s="5"/>
      <c r="S334" s="5"/>
      <c r="T334" s="5"/>
      <c r="U334" s="5"/>
      <c r="V334" s="5"/>
      <c r="W334" s="5"/>
      <c r="X334" s="5"/>
      <c r="Y334" s="5"/>
    </row>
    <row r="335" spans="1:25" x14ac:dyDescent="0.25">
      <c r="A335" t="s">
        <v>945</v>
      </c>
      <c r="B335" s="5"/>
      <c r="C335" s="5"/>
      <c r="D335" s="5"/>
      <c r="E335" s="48">
        <v>5</v>
      </c>
      <c r="F335" s="5"/>
      <c r="G335" s="54">
        <v>43646</v>
      </c>
      <c r="H335" s="5"/>
      <c r="I335" s="5"/>
      <c r="J335" s="18" t="s">
        <v>10661</v>
      </c>
      <c r="K335" s="5"/>
      <c r="L335" s="5"/>
      <c r="M335" s="5"/>
      <c r="N335" s="5"/>
      <c r="O335" s="5"/>
      <c r="P335" s="5"/>
      <c r="Q335" s="18" t="s">
        <v>10661</v>
      </c>
      <c r="R335" s="5"/>
      <c r="S335" s="5"/>
      <c r="T335" s="5"/>
      <c r="U335" s="5"/>
      <c r="V335" s="5"/>
      <c r="W335" s="5"/>
      <c r="X335" s="5"/>
      <c r="Y335" s="5"/>
    </row>
    <row r="336" spans="1:25" x14ac:dyDescent="0.25">
      <c r="A336" t="s">
        <v>945</v>
      </c>
      <c r="B336" s="5"/>
      <c r="C336" s="5"/>
      <c r="D336" s="5"/>
      <c r="E336" s="48">
        <v>5</v>
      </c>
      <c r="F336" s="5"/>
      <c r="G336" s="54">
        <v>43646</v>
      </c>
      <c r="H336" s="5"/>
      <c r="I336" s="5"/>
      <c r="J336" s="18" t="s">
        <v>10663</v>
      </c>
      <c r="K336" s="5"/>
      <c r="L336" s="5"/>
      <c r="M336" s="5"/>
      <c r="N336" s="5"/>
      <c r="O336" s="5"/>
      <c r="P336" s="5"/>
      <c r="Q336" s="18" t="s">
        <v>10663</v>
      </c>
      <c r="R336" s="5"/>
      <c r="S336" s="5"/>
      <c r="T336" s="5"/>
      <c r="U336" s="5"/>
      <c r="V336" s="5"/>
      <c r="W336" s="5"/>
      <c r="X336" s="5"/>
      <c r="Y336" s="5"/>
    </row>
    <row r="337" spans="1:25" x14ac:dyDescent="0.25">
      <c r="A337" t="s">
        <v>945</v>
      </c>
      <c r="B337" s="5"/>
      <c r="C337" s="5"/>
      <c r="D337" s="5"/>
      <c r="E337" s="48">
        <v>5</v>
      </c>
      <c r="F337" s="5"/>
      <c r="G337" s="54">
        <v>43646</v>
      </c>
      <c r="H337" s="5"/>
      <c r="I337" s="5"/>
      <c r="J337" s="18" t="s">
        <v>10799</v>
      </c>
      <c r="K337" s="5"/>
      <c r="L337" s="5"/>
      <c r="M337" s="5"/>
      <c r="N337" s="5"/>
      <c r="O337" s="5"/>
      <c r="P337" s="5"/>
      <c r="Q337" s="18" t="s">
        <v>10799</v>
      </c>
      <c r="R337" s="5"/>
      <c r="S337" s="5"/>
      <c r="T337" s="5"/>
      <c r="U337" s="5"/>
      <c r="V337" s="5"/>
      <c r="W337" s="5"/>
      <c r="X337" s="5"/>
      <c r="Y337" s="5"/>
    </row>
    <row r="338" spans="1:25" x14ac:dyDescent="0.25">
      <c r="A338" t="s">
        <v>945</v>
      </c>
      <c r="B338" s="5"/>
      <c r="C338" s="5"/>
      <c r="D338" s="5"/>
      <c r="E338" s="48">
        <v>5</v>
      </c>
      <c r="F338" s="5"/>
      <c r="G338" s="54">
        <v>43646</v>
      </c>
      <c r="H338" s="5"/>
      <c r="I338" s="5"/>
      <c r="J338" s="18" t="s">
        <v>10800</v>
      </c>
      <c r="K338" s="5"/>
      <c r="L338" s="5"/>
      <c r="M338" s="5"/>
      <c r="N338" s="5"/>
      <c r="O338" s="5"/>
      <c r="P338" s="5"/>
      <c r="Q338" s="18" t="s">
        <v>10800</v>
      </c>
      <c r="R338" s="5"/>
      <c r="S338" s="5"/>
      <c r="T338" s="5"/>
      <c r="U338" s="5"/>
      <c r="V338" s="5"/>
      <c r="W338" s="5"/>
      <c r="X338" s="5"/>
      <c r="Y338" s="5"/>
    </row>
    <row r="339" spans="1:25" x14ac:dyDescent="0.25">
      <c r="A339" t="s">
        <v>945</v>
      </c>
      <c r="B339" s="5"/>
      <c r="C339" s="5"/>
      <c r="D339" s="5"/>
      <c r="E339" s="48">
        <v>5</v>
      </c>
      <c r="F339" s="5"/>
      <c r="G339" s="54">
        <v>43646</v>
      </c>
      <c r="H339" s="5"/>
      <c r="I339" s="5"/>
      <c r="J339" s="5" t="s">
        <v>10801</v>
      </c>
      <c r="K339" s="5"/>
      <c r="L339" s="5"/>
      <c r="M339" s="5"/>
      <c r="N339" s="5"/>
      <c r="O339" s="5"/>
      <c r="P339" s="5"/>
      <c r="Q339" s="5" t="s">
        <v>10801</v>
      </c>
      <c r="R339" s="5"/>
      <c r="S339" s="5"/>
      <c r="T339" s="5"/>
      <c r="U339" s="5"/>
      <c r="V339" s="5"/>
      <c r="W339" s="5"/>
      <c r="X339" s="5"/>
      <c r="Y339" s="5"/>
    </row>
    <row r="340" spans="1:25" x14ac:dyDescent="0.25">
      <c r="A340" t="s">
        <v>945</v>
      </c>
      <c r="B340" s="5"/>
      <c r="C340" s="5"/>
      <c r="D340" s="5"/>
      <c r="E340" s="48">
        <v>5</v>
      </c>
      <c r="F340" s="5"/>
      <c r="G340" s="54">
        <v>43646</v>
      </c>
      <c r="H340" s="5"/>
      <c r="I340" s="5"/>
      <c r="J340" s="5" t="s">
        <v>10802</v>
      </c>
      <c r="K340" s="5"/>
      <c r="L340" s="5"/>
      <c r="M340" s="5"/>
      <c r="N340" s="5"/>
      <c r="O340" s="5"/>
      <c r="P340" s="5"/>
      <c r="Q340" s="5" t="s">
        <v>10802</v>
      </c>
      <c r="R340" s="5"/>
      <c r="S340" s="5"/>
      <c r="T340" s="5"/>
      <c r="U340" s="5"/>
      <c r="V340" s="5"/>
      <c r="W340" s="5"/>
      <c r="X340" s="5"/>
      <c r="Y340" s="5"/>
    </row>
    <row r="341" spans="1:25" x14ac:dyDescent="0.25">
      <c r="A341" t="s">
        <v>945</v>
      </c>
      <c r="B341" s="5"/>
      <c r="C341" s="5"/>
      <c r="D341" s="5"/>
      <c r="E341" s="48">
        <v>5</v>
      </c>
      <c r="F341" s="5"/>
      <c r="G341" s="54">
        <v>43646</v>
      </c>
      <c r="H341" s="5"/>
      <c r="I341" s="5"/>
      <c r="J341" s="5" t="s">
        <v>10803</v>
      </c>
      <c r="K341" s="5"/>
      <c r="L341" s="5"/>
      <c r="M341" s="5"/>
      <c r="N341" s="5"/>
      <c r="O341" s="5"/>
      <c r="P341" s="5"/>
      <c r="Q341" s="5" t="s">
        <v>10803</v>
      </c>
      <c r="R341" s="5"/>
      <c r="S341" s="5"/>
      <c r="T341" s="5"/>
      <c r="U341" s="5"/>
      <c r="V341" s="5"/>
      <c r="W341" s="5"/>
      <c r="X341" s="5"/>
      <c r="Y341" s="5"/>
    </row>
    <row r="342" spans="1:25" x14ac:dyDescent="0.25">
      <c r="A342" t="s">
        <v>945</v>
      </c>
      <c r="B342" s="5"/>
      <c r="C342" s="5"/>
      <c r="D342" s="5"/>
      <c r="E342" s="48">
        <v>5</v>
      </c>
      <c r="F342" s="5"/>
      <c r="G342" s="54">
        <v>43646</v>
      </c>
      <c r="H342" s="5"/>
      <c r="I342" s="5"/>
      <c r="J342" s="5" t="s">
        <v>10665</v>
      </c>
      <c r="K342" s="5"/>
      <c r="L342" s="5"/>
      <c r="M342" s="5"/>
      <c r="N342" s="5"/>
      <c r="O342" s="5"/>
      <c r="P342" s="5"/>
      <c r="Q342" s="5" t="s">
        <v>10665</v>
      </c>
      <c r="R342" s="5"/>
      <c r="S342" s="5"/>
      <c r="T342" s="5"/>
      <c r="U342" s="5"/>
      <c r="V342" s="5"/>
      <c r="W342" s="5"/>
      <c r="X342" s="5"/>
      <c r="Y342" s="5"/>
    </row>
    <row r="343" spans="1:25" x14ac:dyDescent="0.25">
      <c r="A343" t="s">
        <v>945</v>
      </c>
      <c r="B343" s="5"/>
      <c r="C343" s="5"/>
      <c r="D343" s="5"/>
      <c r="E343" s="48">
        <v>5</v>
      </c>
      <c r="F343" s="5"/>
      <c r="G343" s="54">
        <v>43646</v>
      </c>
      <c r="H343" s="5"/>
      <c r="I343" s="5"/>
      <c r="J343" s="5" t="s">
        <v>10804</v>
      </c>
      <c r="K343" s="5"/>
      <c r="L343" s="5"/>
      <c r="M343" s="5"/>
      <c r="N343" s="5"/>
      <c r="O343" s="5"/>
      <c r="P343" s="5"/>
      <c r="Q343" s="5" t="s">
        <v>10804</v>
      </c>
      <c r="R343" s="5"/>
      <c r="S343" s="5"/>
      <c r="T343" s="5"/>
      <c r="U343" s="5"/>
      <c r="V343" s="5"/>
      <c r="W343" s="5"/>
      <c r="X343" s="5"/>
      <c r="Y343" s="5"/>
    </row>
    <row r="344" spans="1:25" x14ac:dyDescent="0.25">
      <c r="A344" t="s">
        <v>945</v>
      </c>
      <c r="B344" s="5"/>
      <c r="C344" s="5"/>
      <c r="D344" s="5"/>
      <c r="E344" s="48">
        <v>5</v>
      </c>
      <c r="F344" s="5"/>
      <c r="G344" s="54">
        <v>43646</v>
      </c>
      <c r="H344" s="5"/>
      <c r="I344" s="5"/>
      <c r="J344" s="5" t="s">
        <v>10805</v>
      </c>
      <c r="K344" s="5"/>
      <c r="L344" s="5"/>
      <c r="M344" s="5"/>
      <c r="N344" s="5"/>
      <c r="O344" s="5"/>
      <c r="P344" s="5"/>
      <c r="Q344" s="5" t="s">
        <v>10805</v>
      </c>
      <c r="R344" s="5"/>
      <c r="S344" s="5"/>
      <c r="T344" s="5"/>
      <c r="U344" s="5"/>
      <c r="V344" s="5"/>
      <c r="W344" s="5"/>
      <c r="X344" s="5"/>
      <c r="Y344" s="5"/>
    </row>
    <row r="345" spans="1:25" x14ac:dyDescent="0.25">
      <c r="A345" t="s">
        <v>945</v>
      </c>
      <c r="B345" s="5"/>
      <c r="C345" s="5"/>
      <c r="D345" s="5"/>
      <c r="E345" s="48">
        <v>5</v>
      </c>
      <c r="F345" s="5"/>
      <c r="G345" s="54">
        <v>43646</v>
      </c>
      <c r="H345" s="5"/>
      <c r="I345" s="5"/>
      <c r="J345" s="5" t="s">
        <v>10806</v>
      </c>
      <c r="K345" s="5"/>
      <c r="L345" s="5"/>
      <c r="M345" s="5"/>
      <c r="N345" s="5"/>
      <c r="O345" s="5"/>
      <c r="P345" s="5"/>
      <c r="Q345" s="5" t="s">
        <v>10806</v>
      </c>
      <c r="R345" s="5"/>
      <c r="S345" s="5"/>
      <c r="T345" s="5"/>
      <c r="U345" s="5"/>
      <c r="V345" s="5"/>
      <c r="W345" s="5"/>
      <c r="X345" s="5"/>
      <c r="Y345" s="5"/>
    </row>
    <row r="346" spans="1:25" x14ac:dyDescent="0.25">
      <c r="A346" t="s">
        <v>945</v>
      </c>
      <c r="B346" s="5"/>
      <c r="C346" s="5"/>
      <c r="D346" s="5"/>
      <c r="E346" s="48">
        <v>5</v>
      </c>
      <c r="F346" s="5"/>
      <c r="G346" s="54">
        <v>43646</v>
      </c>
      <c r="H346" s="5"/>
      <c r="I346" s="5"/>
      <c r="J346" s="5" t="s">
        <v>10807</v>
      </c>
      <c r="K346" s="5"/>
      <c r="L346" s="5"/>
      <c r="M346" s="5"/>
      <c r="N346" s="5"/>
      <c r="O346" s="5"/>
      <c r="P346" s="5"/>
      <c r="Q346" s="5" t="s">
        <v>10807</v>
      </c>
      <c r="R346" s="5"/>
      <c r="S346" s="5"/>
      <c r="T346" s="5"/>
      <c r="U346" s="5"/>
      <c r="V346" s="5"/>
      <c r="W346" s="5"/>
      <c r="X346" s="5"/>
      <c r="Y346" s="5"/>
    </row>
    <row r="347" spans="1:25" x14ac:dyDescent="0.25">
      <c r="A347" t="s">
        <v>945</v>
      </c>
      <c r="B347" s="5"/>
      <c r="C347" s="5"/>
      <c r="D347" s="5"/>
      <c r="E347" s="48">
        <v>5</v>
      </c>
      <c r="F347" s="5"/>
      <c r="G347" s="54">
        <v>43646</v>
      </c>
      <c r="H347" s="5"/>
      <c r="I347" s="5"/>
      <c r="J347" s="5" t="s">
        <v>10808</v>
      </c>
      <c r="K347" s="5"/>
      <c r="L347" s="5"/>
      <c r="M347" s="5"/>
      <c r="N347" s="5"/>
      <c r="O347" s="5"/>
      <c r="P347" s="5"/>
      <c r="Q347" s="5" t="s">
        <v>10808</v>
      </c>
      <c r="R347" s="5"/>
      <c r="S347" s="5"/>
      <c r="T347" s="5"/>
      <c r="U347" s="5"/>
      <c r="V347" s="5"/>
      <c r="W347" s="5"/>
      <c r="X347" s="5"/>
      <c r="Y347" s="5"/>
    </row>
    <row r="348" spans="1:25" x14ac:dyDescent="0.25">
      <c r="A348" t="s">
        <v>945</v>
      </c>
      <c r="B348" s="5"/>
      <c r="C348" s="5"/>
      <c r="D348" s="5"/>
      <c r="E348" s="48">
        <v>5</v>
      </c>
      <c r="F348" s="5"/>
      <c r="G348" s="54">
        <v>43646</v>
      </c>
      <c r="H348" s="5"/>
      <c r="I348" s="5"/>
      <c r="J348" s="5" t="s">
        <v>10809</v>
      </c>
      <c r="K348" s="5"/>
      <c r="L348" s="5"/>
      <c r="M348" s="5"/>
      <c r="N348" s="5"/>
      <c r="O348" s="5"/>
      <c r="P348" s="5"/>
      <c r="Q348" s="5" t="s">
        <v>10809</v>
      </c>
      <c r="R348" s="5"/>
      <c r="S348" s="5"/>
      <c r="T348" s="5"/>
      <c r="U348" s="5"/>
      <c r="V348" s="5"/>
      <c r="W348" s="5"/>
      <c r="X348" s="5"/>
      <c r="Y348" s="5"/>
    </row>
    <row r="349" spans="1:25" x14ac:dyDescent="0.25">
      <c r="A349" t="s">
        <v>945</v>
      </c>
      <c r="B349" s="5"/>
      <c r="C349" s="5"/>
      <c r="D349" s="5"/>
      <c r="E349" s="48">
        <v>5</v>
      </c>
      <c r="F349" s="5"/>
      <c r="G349" s="54">
        <v>43646</v>
      </c>
      <c r="H349" s="5"/>
      <c r="I349" s="5"/>
      <c r="J349" s="5" t="s">
        <v>10810</v>
      </c>
      <c r="K349" s="5"/>
      <c r="L349" s="5"/>
      <c r="M349" s="5"/>
      <c r="N349" s="5"/>
      <c r="O349" s="5"/>
      <c r="P349" s="5"/>
      <c r="Q349" s="5" t="s">
        <v>10810</v>
      </c>
      <c r="R349" s="5"/>
      <c r="S349" s="5"/>
      <c r="T349" s="5"/>
      <c r="U349" s="5"/>
      <c r="V349" s="5"/>
      <c r="W349" s="5"/>
      <c r="X349" s="5"/>
      <c r="Y349" s="5"/>
    </row>
    <row r="350" spans="1:25" x14ac:dyDescent="0.25">
      <c r="A350" t="s">
        <v>945</v>
      </c>
      <c r="B350" s="5"/>
      <c r="C350" s="5"/>
      <c r="D350" s="5"/>
      <c r="E350" s="48">
        <v>5</v>
      </c>
      <c r="F350" s="5"/>
      <c r="G350" s="54">
        <v>43646</v>
      </c>
      <c r="H350" s="5"/>
      <c r="I350" s="5"/>
      <c r="J350" s="5" t="s">
        <v>10651</v>
      </c>
      <c r="K350" s="5"/>
      <c r="L350" s="5"/>
      <c r="M350" s="5"/>
      <c r="N350" s="5"/>
      <c r="O350" s="5"/>
      <c r="P350" s="5"/>
      <c r="Q350" s="5" t="s">
        <v>10651</v>
      </c>
      <c r="R350" s="5"/>
      <c r="S350" s="5"/>
      <c r="T350" s="5"/>
      <c r="U350" s="5"/>
      <c r="V350" s="5"/>
      <c r="W350" s="5"/>
      <c r="X350" s="5"/>
      <c r="Y350" s="5"/>
    </row>
    <row r="351" spans="1:25" x14ac:dyDescent="0.25">
      <c r="A351" t="s">
        <v>945</v>
      </c>
      <c r="B351" s="5"/>
      <c r="C351" s="5"/>
      <c r="D351" s="5"/>
      <c r="E351" s="48">
        <v>5</v>
      </c>
      <c r="F351" s="5"/>
      <c r="G351" s="17">
        <v>43646</v>
      </c>
      <c r="H351" s="5"/>
      <c r="I351" s="5"/>
      <c r="J351" s="18" t="s">
        <v>10669</v>
      </c>
      <c r="K351" s="5"/>
      <c r="L351" s="5"/>
      <c r="M351" s="5"/>
      <c r="N351" s="5"/>
      <c r="O351" s="5"/>
      <c r="P351" s="5"/>
      <c r="Q351" s="18" t="s">
        <v>10669</v>
      </c>
      <c r="R351" s="5"/>
      <c r="S351" s="5"/>
      <c r="T351" s="5"/>
      <c r="U351" s="5"/>
      <c r="V351" s="5"/>
      <c r="W351" s="5"/>
      <c r="X351" s="5"/>
      <c r="Y351" s="5"/>
    </row>
    <row r="352" spans="1:25" x14ac:dyDescent="0.25">
      <c r="B352" s="5"/>
      <c r="C352" s="5"/>
      <c r="D352" s="5"/>
      <c r="E352" s="48">
        <v>5</v>
      </c>
      <c r="F352" s="5"/>
      <c r="G352" s="152">
        <v>43646</v>
      </c>
      <c r="H352" s="5"/>
      <c r="I352" s="5"/>
      <c r="J352" s="153" t="s">
        <v>10674</v>
      </c>
      <c r="K352" s="5"/>
      <c r="L352" s="5"/>
      <c r="M352" s="5"/>
      <c r="N352" s="5"/>
      <c r="O352" s="5"/>
      <c r="P352" s="5"/>
      <c r="Q352" s="153" t="s">
        <v>10674</v>
      </c>
      <c r="R352" s="5"/>
      <c r="S352" s="5"/>
      <c r="T352" s="5"/>
      <c r="U352" s="5"/>
      <c r="V352" s="5"/>
      <c r="W352" s="5"/>
      <c r="X352" s="5"/>
      <c r="Y352" s="5"/>
    </row>
    <row r="353" spans="2:25" x14ac:dyDescent="0.25">
      <c r="B353" s="5"/>
      <c r="C353" s="5"/>
      <c r="D353" s="5"/>
      <c r="E353" s="48">
        <v>5</v>
      </c>
      <c r="F353" s="5"/>
      <c r="G353" s="152">
        <v>43646</v>
      </c>
      <c r="H353" s="5"/>
      <c r="I353" s="5"/>
      <c r="J353" s="154" t="s">
        <v>10676</v>
      </c>
      <c r="K353" s="5"/>
      <c r="L353" s="5"/>
      <c r="M353" s="5"/>
      <c r="N353" s="5"/>
      <c r="O353" s="5"/>
      <c r="P353" s="5"/>
      <c r="Q353" s="154" t="s">
        <v>10676</v>
      </c>
      <c r="R353" s="5"/>
      <c r="S353" s="5"/>
      <c r="T353" s="5"/>
      <c r="U353" s="5"/>
      <c r="V353" s="5"/>
      <c r="W353" s="5"/>
      <c r="X353" s="5"/>
      <c r="Y353" s="5"/>
    </row>
    <row r="354" spans="2:25" x14ac:dyDescent="0.25">
      <c r="B354" s="5"/>
      <c r="C354" s="5"/>
      <c r="D354" s="5"/>
      <c r="E354" s="48">
        <v>5</v>
      </c>
      <c r="F354" s="5"/>
      <c r="G354" s="152">
        <v>43646</v>
      </c>
      <c r="H354" s="5"/>
      <c r="I354" s="5"/>
      <c r="J354" s="153" t="s">
        <v>10678</v>
      </c>
      <c r="K354" s="5"/>
      <c r="L354" s="5"/>
      <c r="M354" s="5"/>
      <c r="N354" s="5"/>
      <c r="O354" s="5"/>
      <c r="P354" s="5"/>
      <c r="Q354" s="153" t="s">
        <v>10678</v>
      </c>
      <c r="R354" s="5"/>
      <c r="S354" s="5"/>
      <c r="T354" s="5"/>
      <c r="U354" s="5"/>
      <c r="V354" s="5"/>
      <c r="W354" s="5"/>
      <c r="X354" s="5"/>
      <c r="Y354" s="5"/>
    </row>
    <row r="355" spans="2:25" x14ac:dyDescent="0.25">
      <c r="B355" s="5"/>
      <c r="C355" s="5"/>
      <c r="D355" s="5"/>
      <c r="E355" s="48">
        <v>5</v>
      </c>
      <c r="F355" s="5"/>
      <c r="G355" s="17">
        <v>43646</v>
      </c>
      <c r="H355" s="5"/>
      <c r="I355" s="5"/>
      <c r="J355" s="18" t="s">
        <v>10680</v>
      </c>
      <c r="K355" s="5"/>
      <c r="L355" s="5"/>
      <c r="M355" s="5"/>
      <c r="N355" s="5"/>
      <c r="O355" s="5"/>
      <c r="P355" s="5"/>
      <c r="Q355" s="18" t="s">
        <v>10680</v>
      </c>
      <c r="R355" s="5"/>
      <c r="S355" s="5"/>
      <c r="T355" s="5"/>
      <c r="U355" s="5"/>
      <c r="V355" s="5"/>
      <c r="W355" s="5"/>
      <c r="X355" s="5"/>
      <c r="Y355" s="5"/>
    </row>
    <row r="356" spans="2:25" x14ac:dyDescent="0.25">
      <c r="B356" s="5"/>
      <c r="C356" s="5"/>
      <c r="D356" s="5"/>
      <c r="E356" s="48">
        <v>5</v>
      </c>
      <c r="F356" s="5"/>
      <c r="G356" s="17">
        <v>43646</v>
      </c>
      <c r="H356" s="5"/>
      <c r="I356" s="5"/>
      <c r="J356" s="155" t="s">
        <v>10682</v>
      </c>
      <c r="K356" s="5"/>
      <c r="L356" s="5"/>
      <c r="M356" s="5"/>
      <c r="N356" s="5"/>
      <c r="O356" s="5"/>
      <c r="P356" s="5"/>
      <c r="Q356" s="155" t="s">
        <v>10682</v>
      </c>
      <c r="R356" s="5"/>
      <c r="S356" s="5"/>
      <c r="T356" s="5"/>
      <c r="U356" s="5"/>
      <c r="V356" s="5"/>
      <c r="W356" s="5"/>
      <c r="X356" s="5"/>
      <c r="Y356" s="5"/>
    </row>
    <row r="357" spans="2:25" x14ac:dyDescent="0.25">
      <c r="B357" s="5"/>
      <c r="C357" s="5"/>
      <c r="D357" s="5"/>
      <c r="E357" s="48">
        <v>5</v>
      </c>
      <c r="F357" s="5"/>
      <c r="G357" s="152">
        <v>43646</v>
      </c>
      <c r="H357" s="5"/>
      <c r="I357" s="5"/>
      <c r="J357" s="154" t="s">
        <v>10684</v>
      </c>
      <c r="K357" s="5"/>
      <c r="L357" s="5"/>
      <c r="M357" s="5"/>
      <c r="N357" s="5"/>
      <c r="O357" s="5"/>
      <c r="P357" s="5"/>
      <c r="Q357" s="154" t="s">
        <v>10684</v>
      </c>
      <c r="R357" s="5"/>
      <c r="S357" s="5"/>
      <c r="T357" s="5"/>
      <c r="U357" s="5"/>
      <c r="V357" s="5"/>
      <c r="W357" s="5"/>
      <c r="X357" s="5"/>
      <c r="Y357" s="5"/>
    </row>
    <row r="358" spans="2:25" x14ac:dyDescent="0.25">
      <c r="B358" s="5"/>
      <c r="C358" s="5"/>
      <c r="D358" s="5"/>
      <c r="E358" s="48">
        <v>5</v>
      </c>
      <c r="F358" s="5"/>
      <c r="G358" s="152">
        <v>43646</v>
      </c>
      <c r="H358" s="5"/>
      <c r="I358" s="5"/>
      <c r="J358" s="153" t="s">
        <v>10686</v>
      </c>
      <c r="K358" s="5"/>
      <c r="L358" s="5"/>
      <c r="M358" s="5"/>
      <c r="N358" s="5"/>
      <c r="O358" s="5"/>
      <c r="P358" s="5"/>
      <c r="Q358" s="153" t="s">
        <v>10686</v>
      </c>
      <c r="R358" s="5"/>
      <c r="S358" s="5"/>
      <c r="T358" s="5"/>
      <c r="U358" s="5"/>
      <c r="V358" s="5"/>
      <c r="W358" s="5"/>
      <c r="X358" s="5"/>
      <c r="Y358" s="5"/>
    </row>
    <row r="359" spans="2:25" x14ac:dyDescent="0.25">
      <c r="B359" s="5"/>
      <c r="C359" s="5"/>
      <c r="D359" s="5"/>
      <c r="E359" s="48">
        <v>5</v>
      </c>
      <c r="F359" s="5"/>
      <c r="G359" s="17">
        <v>43646</v>
      </c>
      <c r="H359" s="5"/>
      <c r="I359" s="5"/>
      <c r="J359" s="18" t="s">
        <v>10688</v>
      </c>
      <c r="K359" s="5"/>
      <c r="L359" s="5"/>
      <c r="M359" s="5"/>
      <c r="N359" s="5"/>
      <c r="O359" s="5"/>
      <c r="P359" s="5"/>
      <c r="Q359" s="18" t="s">
        <v>10688</v>
      </c>
      <c r="R359" s="5"/>
      <c r="S359" s="5"/>
      <c r="T359" s="5"/>
      <c r="U359" s="5"/>
      <c r="V359" s="5"/>
      <c r="W359" s="5"/>
      <c r="X359" s="5"/>
      <c r="Y359" s="5"/>
    </row>
    <row r="360" spans="2:25" x14ac:dyDescent="0.25">
      <c r="B360" s="5"/>
      <c r="C360" s="5"/>
      <c r="D360" s="5"/>
      <c r="E360" s="48">
        <v>5</v>
      </c>
      <c r="F360" s="5"/>
      <c r="G360" s="17">
        <v>43646</v>
      </c>
      <c r="H360" s="5"/>
      <c r="I360" s="5"/>
      <c r="J360" s="155" t="s">
        <v>10690</v>
      </c>
      <c r="K360" s="5"/>
      <c r="L360" s="5"/>
      <c r="M360" s="5"/>
      <c r="N360" s="5"/>
      <c r="O360" s="5"/>
      <c r="P360" s="5"/>
      <c r="Q360" s="155" t="s">
        <v>10690</v>
      </c>
      <c r="R360" s="5"/>
      <c r="S360" s="5"/>
      <c r="T360" s="5"/>
      <c r="U360" s="5"/>
      <c r="V360" s="5"/>
      <c r="W360" s="5"/>
      <c r="X360" s="5"/>
      <c r="Y360" s="5"/>
    </row>
    <row r="361" spans="2:25" x14ac:dyDescent="0.25">
      <c r="B361" s="5"/>
      <c r="C361" s="5"/>
      <c r="D361" s="5"/>
      <c r="E361" s="48">
        <v>5</v>
      </c>
      <c r="F361" s="5"/>
      <c r="G361" s="17">
        <v>43646</v>
      </c>
      <c r="H361" s="5"/>
      <c r="I361" s="5"/>
      <c r="J361" s="18" t="s">
        <v>10692</v>
      </c>
      <c r="K361" s="5"/>
      <c r="L361" s="5"/>
      <c r="M361" s="5"/>
      <c r="N361" s="5"/>
      <c r="O361" s="5"/>
      <c r="P361" s="5"/>
      <c r="Q361" s="18" t="s">
        <v>10692</v>
      </c>
      <c r="R361" s="5"/>
      <c r="S361" s="5"/>
      <c r="T361" s="5"/>
      <c r="U361" s="5"/>
      <c r="V361" s="5"/>
      <c r="W361" s="5"/>
      <c r="X361" s="5"/>
      <c r="Y361" s="5"/>
    </row>
    <row r="362" spans="2:25" x14ac:dyDescent="0.25">
      <c r="B362" s="5"/>
      <c r="C362" s="5"/>
      <c r="D362" s="5"/>
      <c r="E362" s="48">
        <v>5</v>
      </c>
      <c r="F362" s="5"/>
      <c r="G362" s="152">
        <v>43646</v>
      </c>
      <c r="H362" s="5"/>
      <c r="I362" s="5"/>
      <c r="J362" s="153" t="s">
        <v>10694</v>
      </c>
      <c r="K362" s="5"/>
      <c r="L362" s="5"/>
      <c r="M362" s="5"/>
      <c r="N362" s="5"/>
      <c r="O362" s="5"/>
      <c r="P362" s="5"/>
      <c r="Q362" s="153" t="s">
        <v>10694</v>
      </c>
      <c r="R362" s="5"/>
      <c r="S362" s="5"/>
      <c r="T362" s="5"/>
      <c r="U362" s="5"/>
      <c r="V362" s="5"/>
      <c r="W362" s="5"/>
      <c r="X362" s="5"/>
      <c r="Y362" s="5"/>
    </row>
    <row r="363" spans="2:25" x14ac:dyDescent="0.25">
      <c r="B363" s="5"/>
      <c r="C363" s="5"/>
      <c r="D363" s="5"/>
      <c r="E363" s="48">
        <v>5</v>
      </c>
      <c r="F363" s="5"/>
      <c r="G363" s="17">
        <v>43646</v>
      </c>
      <c r="H363" s="5"/>
      <c r="I363" s="5"/>
      <c r="J363" s="18" t="s">
        <v>10696</v>
      </c>
      <c r="K363" s="5"/>
      <c r="L363" s="5"/>
      <c r="M363" s="5"/>
      <c r="N363" s="5"/>
      <c r="O363" s="5"/>
      <c r="P363" s="5"/>
      <c r="Q363" s="18" t="s">
        <v>10696</v>
      </c>
      <c r="R363" s="5"/>
      <c r="S363" s="5"/>
      <c r="T363" s="5"/>
      <c r="U363" s="5"/>
      <c r="V363" s="5"/>
      <c r="W363" s="5"/>
      <c r="X363" s="5"/>
      <c r="Y363" s="5"/>
    </row>
    <row r="364" spans="2:25" x14ac:dyDescent="0.25">
      <c r="B364" s="5"/>
      <c r="C364" s="5"/>
      <c r="D364" s="5"/>
      <c r="E364" s="48">
        <v>5</v>
      </c>
      <c r="F364" s="5"/>
      <c r="G364" s="17">
        <v>43646</v>
      </c>
      <c r="H364" s="5"/>
      <c r="I364" s="5"/>
      <c r="J364" s="155" t="s">
        <v>10698</v>
      </c>
      <c r="K364" s="5"/>
      <c r="L364" s="5"/>
      <c r="M364" s="5"/>
      <c r="N364" s="5"/>
      <c r="O364" s="5"/>
      <c r="P364" s="5"/>
      <c r="Q364" s="155" t="s">
        <v>10698</v>
      </c>
      <c r="R364" s="5"/>
      <c r="S364" s="5"/>
      <c r="T364" s="5"/>
      <c r="U364" s="5"/>
      <c r="V364" s="5"/>
      <c r="W364" s="5"/>
      <c r="X364" s="5"/>
      <c r="Y364" s="5"/>
    </row>
    <row r="365" spans="2:25" x14ac:dyDescent="0.25">
      <c r="B365" s="5"/>
      <c r="C365" s="5"/>
      <c r="D365" s="5"/>
      <c r="E365" s="48">
        <v>5</v>
      </c>
      <c r="F365" s="5"/>
      <c r="G365" s="17">
        <v>43646</v>
      </c>
      <c r="H365" s="5"/>
      <c r="I365" s="5"/>
      <c r="J365" s="18" t="s">
        <v>10700</v>
      </c>
      <c r="K365" s="5"/>
      <c r="L365" s="5"/>
      <c r="M365" s="5"/>
      <c r="N365" s="5"/>
      <c r="O365" s="5"/>
      <c r="P365" s="5"/>
      <c r="Q365" s="18" t="s">
        <v>10700</v>
      </c>
      <c r="R365" s="5"/>
      <c r="S365" s="5"/>
      <c r="T365" s="5"/>
      <c r="U365" s="5"/>
      <c r="V365" s="5"/>
      <c r="W365" s="5"/>
      <c r="X365" s="5"/>
      <c r="Y365" s="5"/>
    </row>
    <row r="366" spans="2:25" x14ac:dyDescent="0.25">
      <c r="B366" s="5"/>
      <c r="C366" s="5"/>
      <c r="D366" s="5"/>
      <c r="E366" s="48">
        <v>5</v>
      </c>
      <c r="F366" s="5"/>
      <c r="G366" s="17">
        <v>43646</v>
      </c>
      <c r="H366" s="5"/>
      <c r="I366" s="5"/>
      <c r="J366" s="155" t="s">
        <v>10702</v>
      </c>
      <c r="K366" s="5"/>
      <c r="L366" s="5"/>
      <c r="M366" s="5"/>
      <c r="N366" s="5"/>
      <c r="O366" s="5"/>
      <c r="P366" s="5"/>
      <c r="Q366" s="155" t="s">
        <v>10702</v>
      </c>
      <c r="R366" s="5"/>
      <c r="S366" s="5"/>
      <c r="T366" s="5"/>
      <c r="U366" s="5"/>
      <c r="V366" s="5"/>
      <c r="W366" s="5"/>
      <c r="X366" s="5"/>
      <c r="Y366" s="5"/>
    </row>
    <row r="367" spans="2:25" x14ac:dyDescent="0.25">
      <c r="B367" s="5"/>
      <c r="C367" s="5"/>
      <c r="D367" s="5"/>
      <c r="E367" s="48">
        <v>5</v>
      </c>
      <c r="F367" s="5"/>
      <c r="G367" s="17">
        <v>43646</v>
      </c>
      <c r="H367" s="5"/>
      <c r="I367" s="5"/>
      <c r="J367" s="18" t="s">
        <v>10704</v>
      </c>
      <c r="K367" s="5"/>
      <c r="L367" s="5"/>
      <c r="M367" s="5"/>
      <c r="N367" s="5"/>
      <c r="O367" s="5"/>
      <c r="P367" s="5"/>
      <c r="Q367" s="18" t="s">
        <v>10704</v>
      </c>
      <c r="R367" s="5"/>
      <c r="S367" s="5"/>
      <c r="T367" s="5"/>
      <c r="U367" s="5"/>
      <c r="V367" s="5"/>
      <c r="W367" s="5"/>
      <c r="X367" s="5"/>
      <c r="Y367" s="5"/>
    </row>
    <row r="368" spans="2:25" x14ac:dyDescent="0.25">
      <c r="B368" s="5"/>
      <c r="C368" s="5"/>
      <c r="D368" s="5"/>
      <c r="E368" s="48">
        <v>5</v>
      </c>
      <c r="F368" s="5"/>
      <c r="G368" s="152">
        <v>43646</v>
      </c>
      <c r="H368" s="5"/>
      <c r="I368" s="5"/>
      <c r="J368" s="153" t="s">
        <v>10651</v>
      </c>
      <c r="K368" s="5"/>
      <c r="L368" s="5"/>
      <c r="M368" s="5"/>
      <c r="N368" s="5"/>
      <c r="O368" s="5"/>
      <c r="P368" s="5"/>
      <c r="Q368" s="153" t="s">
        <v>10651</v>
      </c>
      <c r="R368" s="5"/>
      <c r="S368" s="5"/>
      <c r="T368" s="5"/>
      <c r="U368" s="5"/>
      <c r="V368" s="5"/>
      <c r="W368" s="5"/>
      <c r="X368" s="5"/>
      <c r="Y368" s="5"/>
    </row>
    <row r="369" spans="2:25" x14ac:dyDescent="0.25">
      <c r="B369" s="5"/>
      <c r="C369" s="5"/>
      <c r="D369" s="5"/>
      <c r="E369" s="48">
        <v>5</v>
      </c>
      <c r="F369" s="5"/>
      <c r="G369" s="152">
        <v>43646</v>
      </c>
      <c r="H369" s="5"/>
      <c r="I369" s="5"/>
      <c r="J369" s="154" t="s">
        <v>10707</v>
      </c>
      <c r="K369" s="5"/>
      <c r="L369" s="5"/>
      <c r="M369" s="5"/>
      <c r="N369" s="5"/>
      <c r="O369" s="5"/>
      <c r="P369" s="5"/>
      <c r="Q369" s="154" t="s">
        <v>10707</v>
      </c>
      <c r="R369" s="5"/>
      <c r="S369" s="5"/>
      <c r="T369" s="5"/>
      <c r="U369" s="5"/>
      <c r="V369" s="5"/>
      <c r="W369" s="5"/>
      <c r="X369" s="5"/>
      <c r="Y369" s="5"/>
    </row>
    <row r="370" spans="2:25" x14ac:dyDescent="0.25">
      <c r="B370" s="5"/>
      <c r="C370" s="5"/>
      <c r="D370" s="5"/>
      <c r="E370" s="48">
        <v>5</v>
      </c>
      <c r="F370" s="5"/>
      <c r="G370" s="152">
        <v>43646</v>
      </c>
      <c r="H370" s="5"/>
      <c r="I370" s="5"/>
      <c r="J370" s="153" t="s">
        <v>10709</v>
      </c>
      <c r="K370" s="5"/>
      <c r="L370" s="5"/>
      <c r="M370" s="5"/>
      <c r="N370" s="5"/>
      <c r="O370" s="5"/>
      <c r="P370" s="5"/>
      <c r="Q370" s="153" t="s">
        <v>10709</v>
      </c>
      <c r="R370" s="5"/>
      <c r="S370" s="5"/>
      <c r="T370" s="5"/>
      <c r="U370" s="5"/>
      <c r="V370" s="5"/>
      <c r="W370" s="5"/>
      <c r="X370" s="5"/>
      <c r="Y370" s="5"/>
    </row>
    <row r="371" spans="2:25" x14ac:dyDescent="0.25">
      <c r="B371" s="5"/>
      <c r="C371" s="5"/>
      <c r="D371" s="5"/>
      <c r="E371" s="48">
        <v>5</v>
      </c>
      <c r="F371" s="5"/>
      <c r="G371" s="17">
        <v>43646</v>
      </c>
      <c r="H371" s="5"/>
      <c r="I371" s="5"/>
      <c r="J371" s="18" t="s">
        <v>10711</v>
      </c>
      <c r="K371" s="5"/>
      <c r="L371" s="5"/>
      <c r="M371" s="5"/>
      <c r="N371" s="5"/>
      <c r="O371" s="5"/>
      <c r="P371" s="5"/>
      <c r="Q371" s="18" t="s">
        <v>10711</v>
      </c>
      <c r="R371" s="5"/>
      <c r="S371" s="5"/>
      <c r="T371" s="5"/>
      <c r="U371" s="5"/>
      <c r="V371" s="5"/>
      <c r="W371" s="5"/>
      <c r="X371" s="5"/>
      <c r="Y371" s="5"/>
    </row>
    <row r="372" spans="2:25" x14ac:dyDescent="0.25">
      <c r="B372" s="5"/>
      <c r="C372" s="5"/>
      <c r="D372" s="5"/>
      <c r="E372" s="48">
        <v>5</v>
      </c>
      <c r="F372" s="5"/>
      <c r="G372" s="17">
        <v>43646</v>
      </c>
      <c r="H372" s="5"/>
      <c r="I372" s="5"/>
      <c r="J372" s="155" t="s">
        <v>10713</v>
      </c>
      <c r="K372" s="5"/>
      <c r="L372" s="5"/>
      <c r="M372" s="5"/>
      <c r="N372" s="5"/>
      <c r="O372" s="5"/>
      <c r="P372" s="5"/>
      <c r="Q372" s="155" t="s">
        <v>10713</v>
      </c>
      <c r="R372" s="5"/>
      <c r="S372" s="5"/>
      <c r="T372" s="5"/>
      <c r="U372" s="5"/>
      <c r="V372" s="5"/>
      <c r="W372" s="5"/>
      <c r="X372" s="5"/>
      <c r="Y372" s="5"/>
    </row>
    <row r="373" spans="2:25" x14ac:dyDescent="0.25">
      <c r="B373" s="5"/>
      <c r="C373" s="5"/>
      <c r="D373" s="5"/>
      <c r="E373" s="48">
        <v>5</v>
      </c>
      <c r="F373" s="5"/>
      <c r="G373" s="152">
        <v>43646</v>
      </c>
      <c r="H373" s="5"/>
      <c r="I373" s="5"/>
      <c r="J373" s="154" t="s">
        <v>10715</v>
      </c>
      <c r="K373" s="5"/>
      <c r="L373" s="5"/>
      <c r="M373" s="5"/>
      <c r="N373" s="5"/>
      <c r="O373" s="5"/>
      <c r="P373" s="5"/>
      <c r="Q373" s="154" t="s">
        <v>10715</v>
      </c>
      <c r="R373" s="5"/>
      <c r="S373" s="5"/>
      <c r="T373" s="5"/>
      <c r="U373" s="5"/>
      <c r="V373" s="5"/>
      <c r="W373" s="5"/>
      <c r="X373" s="5"/>
      <c r="Y373" s="5"/>
    </row>
    <row r="374" spans="2:25" x14ac:dyDescent="0.25">
      <c r="B374" s="5"/>
      <c r="C374" s="5"/>
      <c r="D374" s="5"/>
      <c r="E374" s="48">
        <v>5</v>
      </c>
      <c r="F374" s="5"/>
      <c r="G374" s="152">
        <v>43646</v>
      </c>
      <c r="H374" s="5"/>
      <c r="I374" s="5"/>
      <c r="J374" s="153" t="s">
        <v>10717</v>
      </c>
      <c r="K374" s="5"/>
      <c r="L374" s="5"/>
      <c r="M374" s="5"/>
      <c r="N374" s="5"/>
      <c r="O374" s="5"/>
      <c r="P374" s="5"/>
      <c r="Q374" s="153" t="s">
        <v>10717</v>
      </c>
      <c r="R374" s="5"/>
      <c r="S374" s="5"/>
      <c r="T374" s="5"/>
      <c r="U374" s="5"/>
      <c r="V374" s="5"/>
      <c r="W374" s="5"/>
      <c r="X374" s="5"/>
      <c r="Y374" s="5"/>
    </row>
    <row r="375" spans="2:25" x14ac:dyDescent="0.25">
      <c r="B375" s="5"/>
      <c r="C375" s="5"/>
      <c r="D375" s="5"/>
      <c r="E375" s="48">
        <v>5</v>
      </c>
      <c r="F375" s="5"/>
      <c r="G375" s="17">
        <v>43646</v>
      </c>
      <c r="H375" s="5"/>
      <c r="I375" s="5"/>
      <c r="J375" s="18" t="s">
        <v>10719</v>
      </c>
      <c r="K375" s="5"/>
      <c r="L375" s="5"/>
      <c r="M375" s="5"/>
      <c r="N375" s="5"/>
      <c r="O375" s="5"/>
      <c r="P375" s="5"/>
      <c r="Q375" s="18" t="s">
        <v>10719</v>
      </c>
      <c r="R375" s="5"/>
      <c r="S375" s="5"/>
      <c r="T375" s="5"/>
      <c r="U375" s="5"/>
      <c r="V375" s="5"/>
      <c r="W375" s="5"/>
      <c r="X375" s="5"/>
      <c r="Y375" s="5"/>
    </row>
    <row r="376" spans="2:25" x14ac:dyDescent="0.25">
      <c r="B376" s="5"/>
      <c r="C376" s="5"/>
      <c r="D376" s="5"/>
      <c r="E376" s="48">
        <v>5</v>
      </c>
      <c r="F376" s="5"/>
      <c r="G376" s="17">
        <v>43646</v>
      </c>
      <c r="H376" s="5"/>
      <c r="I376" s="5"/>
      <c r="J376" s="155" t="s">
        <v>10721</v>
      </c>
      <c r="K376" s="5"/>
      <c r="L376" s="5"/>
      <c r="M376" s="5"/>
      <c r="N376" s="5"/>
      <c r="O376" s="5"/>
      <c r="P376" s="5"/>
      <c r="Q376" s="155" t="s">
        <v>10721</v>
      </c>
      <c r="R376" s="5"/>
      <c r="S376" s="5"/>
      <c r="T376" s="5"/>
      <c r="U376" s="5"/>
      <c r="V376" s="5"/>
      <c r="W376" s="5"/>
      <c r="X376" s="5"/>
      <c r="Y376" s="5"/>
    </row>
    <row r="377" spans="2:25" x14ac:dyDescent="0.25">
      <c r="B377" s="5"/>
      <c r="C377" s="5"/>
      <c r="D377" s="5"/>
      <c r="E377" s="48">
        <v>5</v>
      </c>
      <c r="F377" s="5"/>
      <c r="G377" s="17">
        <v>43646</v>
      </c>
      <c r="H377" s="5"/>
      <c r="I377" s="5"/>
      <c r="J377" s="18" t="s">
        <v>10723</v>
      </c>
      <c r="K377" s="5"/>
      <c r="L377" s="5"/>
      <c r="M377" s="5"/>
      <c r="N377" s="5"/>
      <c r="O377" s="5"/>
      <c r="P377" s="5"/>
      <c r="Q377" s="18" t="s">
        <v>10723</v>
      </c>
      <c r="R377" s="5"/>
      <c r="S377" s="5"/>
      <c r="T377" s="5"/>
      <c r="U377" s="5"/>
      <c r="V377" s="5"/>
      <c r="W377" s="5"/>
      <c r="X377" s="5"/>
      <c r="Y377" s="5"/>
    </row>
    <row r="378" spans="2:25" x14ac:dyDescent="0.25">
      <c r="B378" s="5"/>
      <c r="C378" s="5"/>
      <c r="D378" s="5"/>
      <c r="E378" s="48">
        <v>5</v>
      </c>
      <c r="F378" s="5"/>
      <c r="G378" s="152">
        <v>43646</v>
      </c>
      <c r="H378" s="5"/>
      <c r="I378" s="5"/>
      <c r="J378" s="153" t="s">
        <v>10725</v>
      </c>
      <c r="K378" s="5"/>
      <c r="L378" s="5"/>
      <c r="M378" s="5"/>
      <c r="N378" s="5"/>
      <c r="O378" s="5"/>
      <c r="P378" s="5"/>
      <c r="Q378" s="153" t="s">
        <v>10725</v>
      </c>
      <c r="R378" s="5"/>
      <c r="S378" s="5"/>
      <c r="T378" s="5"/>
      <c r="U378" s="5"/>
      <c r="V378" s="5"/>
      <c r="W378" s="5"/>
      <c r="X378" s="5"/>
      <c r="Y378" s="5"/>
    </row>
    <row r="379" spans="2:25" x14ac:dyDescent="0.25">
      <c r="B379" s="5"/>
      <c r="C379" s="5"/>
      <c r="D379" s="5"/>
      <c r="E379" s="48">
        <v>5</v>
      </c>
      <c r="F379" s="5"/>
      <c r="G379" s="17">
        <v>43646</v>
      </c>
      <c r="H379" s="5"/>
      <c r="I379" s="5"/>
      <c r="J379" s="18" t="s">
        <v>10727</v>
      </c>
      <c r="K379" s="5"/>
      <c r="L379" s="5"/>
      <c r="M379" s="5"/>
      <c r="N379" s="5"/>
      <c r="O379" s="5"/>
      <c r="P379" s="5"/>
      <c r="Q379" s="18" t="s">
        <v>10727</v>
      </c>
      <c r="R379" s="5"/>
      <c r="S379" s="5"/>
      <c r="T379" s="5"/>
      <c r="U379" s="5"/>
      <c r="V379" s="5"/>
      <c r="W379" s="5"/>
      <c r="X379" s="5"/>
      <c r="Y379" s="5"/>
    </row>
    <row r="380" spans="2:25" x14ac:dyDescent="0.25">
      <c r="B380" s="5"/>
      <c r="C380" s="5"/>
      <c r="D380" s="5"/>
      <c r="E380" s="48">
        <v>5</v>
      </c>
      <c r="F380" s="5"/>
      <c r="G380" s="17">
        <v>43646</v>
      </c>
      <c r="H380" s="5"/>
      <c r="I380" s="5"/>
      <c r="J380" s="155" t="s">
        <v>10729</v>
      </c>
      <c r="K380" s="5"/>
      <c r="L380" s="5"/>
      <c r="M380" s="5"/>
      <c r="N380" s="5"/>
      <c r="O380" s="5"/>
      <c r="P380" s="5"/>
      <c r="Q380" s="155" t="s">
        <v>10729</v>
      </c>
      <c r="R380" s="5"/>
      <c r="S380" s="5"/>
      <c r="T380" s="5"/>
      <c r="U380" s="5"/>
      <c r="V380" s="5"/>
      <c r="W380" s="5"/>
      <c r="X380" s="5"/>
      <c r="Y380" s="5"/>
    </row>
    <row r="381" spans="2:25" x14ac:dyDescent="0.25">
      <c r="B381" s="5"/>
      <c r="C381" s="5"/>
      <c r="D381" s="5"/>
      <c r="E381" s="48">
        <v>5</v>
      </c>
      <c r="F381" s="5"/>
      <c r="G381" s="17">
        <v>43646</v>
      </c>
      <c r="H381" s="5"/>
      <c r="I381" s="5"/>
      <c r="J381" s="18" t="s">
        <v>10731</v>
      </c>
      <c r="K381" s="5"/>
      <c r="L381" s="5"/>
      <c r="M381" s="5"/>
      <c r="N381" s="5"/>
      <c r="O381" s="5"/>
      <c r="P381" s="5"/>
      <c r="Q381" s="18" t="s">
        <v>10731</v>
      </c>
      <c r="R381" s="5"/>
      <c r="S381" s="5"/>
      <c r="T381" s="5"/>
      <c r="U381" s="5"/>
      <c r="V381" s="5"/>
      <c r="W381" s="5"/>
      <c r="X381" s="5"/>
      <c r="Y381" s="5"/>
    </row>
    <row r="382" spans="2:25" x14ac:dyDescent="0.25">
      <c r="B382" s="5"/>
      <c r="C382" s="5"/>
      <c r="D382" s="5"/>
      <c r="E382" s="48">
        <v>5</v>
      </c>
      <c r="F382" s="5"/>
      <c r="G382" s="17">
        <v>43646</v>
      </c>
      <c r="H382" s="5"/>
      <c r="I382" s="5"/>
      <c r="J382" s="155" t="s">
        <v>10733</v>
      </c>
      <c r="K382" s="5"/>
      <c r="L382" s="5"/>
      <c r="M382" s="5"/>
      <c r="N382" s="5"/>
      <c r="O382" s="5"/>
      <c r="P382" s="5"/>
      <c r="Q382" s="155" t="s">
        <v>10733</v>
      </c>
      <c r="R382" s="5"/>
      <c r="S382" s="5"/>
      <c r="T382" s="5"/>
      <c r="U382" s="5"/>
      <c r="V382" s="5"/>
      <c r="W382" s="5"/>
      <c r="X382" s="5"/>
      <c r="Y382" s="5"/>
    </row>
    <row r="383" spans="2:25" x14ac:dyDescent="0.25">
      <c r="B383" s="5"/>
      <c r="C383" s="5"/>
      <c r="D383" s="5"/>
      <c r="E383" s="48">
        <v>5</v>
      </c>
      <c r="F383" s="5"/>
      <c r="G383" s="17">
        <v>43646</v>
      </c>
      <c r="H383" s="5"/>
      <c r="I383" s="5"/>
      <c r="J383" s="18" t="s">
        <v>10735</v>
      </c>
      <c r="K383" s="5"/>
      <c r="L383" s="5"/>
      <c r="M383" s="5"/>
      <c r="N383" s="5"/>
      <c r="O383" s="5"/>
      <c r="P383" s="5"/>
      <c r="Q383" s="18" t="s">
        <v>10735</v>
      </c>
      <c r="R383" s="5"/>
      <c r="S383" s="5"/>
      <c r="T383" s="5"/>
      <c r="U383" s="5"/>
      <c r="V383" s="5"/>
      <c r="W383" s="5"/>
      <c r="X383" s="5"/>
      <c r="Y383" s="5"/>
    </row>
    <row r="384" spans="2:25" x14ac:dyDescent="0.25">
      <c r="B384" s="5"/>
      <c r="C384" s="5"/>
      <c r="D384" s="5"/>
      <c r="E384" s="48">
        <v>5</v>
      </c>
      <c r="F384" s="5"/>
      <c r="G384" s="152">
        <v>43646</v>
      </c>
      <c r="H384" s="5"/>
      <c r="I384" s="5"/>
      <c r="J384" s="153" t="s">
        <v>10737</v>
      </c>
      <c r="K384" s="5"/>
      <c r="L384" s="5"/>
      <c r="M384" s="5"/>
      <c r="N384" s="5"/>
      <c r="O384" s="5"/>
      <c r="P384" s="5"/>
      <c r="Q384" s="153" t="s">
        <v>10737</v>
      </c>
      <c r="R384" s="5"/>
      <c r="S384" s="5"/>
      <c r="T384" s="5"/>
      <c r="U384" s="5"/>
      <c r="V384" s="5"/>
      <c r="W384" s="5"/>
      <c r="X384" s="5"/>
      <c r="Y384" s="5"/>
    </row>
    <row r="385" spans="2:25" x14ac:dyDescent="0.25">
      <c r="B385" s="5"/>
      <c r="C385" s="5"/>
      <c r="D385" s="5"/>
      <c r="E385" s="48">
        <v>5</v>
      </c>
      <c r="F385" s="5"/>
      <c r="G385" s="152">
        <v>43646</v>
      </c>
      <c r="H385" s="5"/>
      <c r="I385" s="5"/>
      <c r="J385" s="154" t="s">
        <v>10739</v>
      </c>
      <c r="K385" s="5"/>
      <c r="L385" s="5"/>
      <c r="M385" s="5"/>
      <c r="N385" s="5"/>
      <c r="O385" s="5"/>
      <c r="P385" s="5"/>
      <c r="Q385" s="154" t="s">
        <v>10739</v>
      </c>
      <c r="R385" s="5"/>
      <c r="S385" s="5"/>
      <c r="T385" s="5"/>
      <c r="U385" s="5"/>
      <c r="V385" s="5"/>
      <c r="W385" s="5"/>
      <c r="X385" s="5"/>
      <c r="Y385" s="5"/>
    </row>
    <row r="386" spans="2:25" x14ac:dyDescent="0.25">
      <c r="B386" s="5"/>
      <c r="C386" s="5"/>
      <c r="D386" s="5"/>
      <c r="E386" s="48">
        <v>5</v>
      </c>
      <c r="F386" s="5"/>
      <c r="G386" s="152">
        <v>43646</v>
      </c>
      <c r="H386" s="5"/>
      <c r="I386" s="5"/>
      <c r="J386" s="153" t="s">
        <v>10741</v>
      </c>
      <c r="K386" s="5"/>
      <c r="L386" s="5"/>
      <c r="M386" s="5"/>
      <c r="N386" s="5"/>
      <c r="O386" s="5"/>
      <c r="P386" s="5"/>
      <c r="Q386" s="153" t="s">
        <v>10741</v>
      </c>
      <c r="R386" s="5"/>
      <c r="S386" s="5"/>
      <c r="T386" s="5"/>
      <c r="U386" s="5"/>
      <c r="V386" s="5"/>
      <c r="W386" s="5"/>
      <c r="X386" s="5"/>
      <c r="Y386" s="5"/>
    </row>
    <row r="387" spans="2:25" x14ac:dyDescent="0.25">
      <c r="B387" s="5"/>
      <c r="C387" s="5"/>
      <c r="D387" s="5"/>
      <c r="E387" s="48">
        <v>5</v>
      </c>
      <c r="F387" s="5"/>
      <c r="G387" s="17">
        <v>43646</v>
      </c>
      <c r="H387" s="5"/>
      <c r="I387" s="5"/>
      <c r="J387" s="18" t="s">
        <v>10743</v>
      </c>
      <c r="K387" s="5"/>
      <c r="L387" s="5"/>
      <c r="M387" s="5"/>
      <c r="N387" s="5"/>
      <c r="O387" s="5"/>
      <c r="P387" s="5"/>
      <c r="Q387" s="18" t="s">
        <v>10743</v>
      </c>
      <c r="R387" s="5"/>
      <c r="S387" s="5"/>
      <c r="T387" s="5"/>
      <c r="U387" s="5"/>
      <c r="V387" s="5"/>
      <c r="W387" s="5"/>
      <c r="X387" s="5"/>
      <c r="Y387" s="5"/>
    </row>
    <row r="388" spans="2:25" x14ac:dyDescent="0.25">
      <c r="B388" s="5"/>
      <c r="C388" s="5"/>
      <c r="D388" s="5"/>
      <c r="E388" s="48">
        <v>5</v>
      </c>
      <c r="F388" s="5"/>
      <c r="G388" s="17">
        <v>43646</v>
      </c>
      <c r="H388" s="5"/>
      <c r="I388" s="5"/>
      <c r="J388" s="155" t="s">
        <v>10745</v>
      </c>
      <c r="K388" s="5"/>
      <c r="L388" s="5"/>
      <c r="M388" s="5"/>
      <c r="N388" s="5"/>
      <c r="O388" s="5"/>
      <c r="P388" s="5"/>
      <c r="Q388" s="155" t="s">
        <v>10745</v>
      </c>
      <c r="R388" s="5"/>
      <c r="S388" s="5"/>
      <c r="T388" s="5"/>
      <c r="U388" s="5"/>
      <c r="V388" s="5"/>
      <c r="W388" s="5"/>
      <c r="X388" s="5"/>
      <c r="Y388" s="5"/>
    </row>
    <row r="389" spans="2:25" x14ac:dyDescent="0.25">
      <c r="B389" s="5"/>
      <c r="C389" s="5"/>
      <c r="D389" s="5"/>
      <c r="E389" s="48">
        <v>5</v>
      </c>
      <c r="F389" s="5"/>
      <c r="G389" s="152">
        <v>43646</v>
      </c>
      <c r="H389" s="5"/>
      <c r="I389" s="5"/>
      <c r="J389" s="154" t="s">
        <v>10747</v>
      </c>
      <c r="K389" s="5"/>
      <c r="L389" s="5"/>
      <c r="M389" s="5"/>
      <c r="N389" s="5"/>
      <c r="O389" s="5"/>
      <c r="P389" s="5"/>
      <c r="Q389" s="154" t="s">
        <v>10747</v>
      </c>
      <c r="R389" s="5"/>
      <c r="S389" s="5"/>
      <c r="T389" s="5"/>
      <c r="U389" s="5"/>
      <c r="V389" s="5"/>
      <c r="W389" s="5"/>
      <c r="X389" s="5"/>
      <c r="Y389" s="5"/>
    </row>
    <row r="390" spans="2:25" x14ac:dyDescent="0.25">
      <c r="B390" s="5"/>
      <c r="C390" s="5"/>
      <c r="D390" s="5"/>
      <c r="E390" s="48">
        <v>5</v>
      </c>
      <c r="F390" s="5"/>
      <c r="G390" s="152">
        <v>43646</v>
      </c>
      <c r="H390" s="5"/>
      <c r="I390" s="5"/>
      <c r="J390" s="153" t="s">
        <v>10749</v>
      </c>
      <c r="K390" s="5"/>
      <c r="L390" s="5"/>
      <c r="M390" s="5"/>
      <c r="N390" s="5"/>
      <c r="O390" s="5"/>
      <c r="P390" s="5"/>
      <c r="Q390" s="153" t="s">
        <v>10749</v>
      </c>
      <c r="R390" s="5"/>
      <c r="S390" s="5"/>
      <c r="T390" s="5"/>
      <c r="U390" s="5"/>
      <c r="V390" s="5"/>
      <c r="W390" s="5"/>
      <c r="X390" s="5"/>
      <c r="Y390" s="5"/>
    </row>
    <row r="391" spans="2:25" x14ac:dyDescent="0.25">
      <c r="B391" s="5"/>
      <c r="C391" s="5"/>
      <c r="D391" s="5"/>
      <c r="E391" s="48">
        <v>5</v>
      </c>
      <c r="F391" s="5"/>
      <c r="G391" s="17">
        <v>43646</v>
      </c>
      <c r="H391" s="5"/>
      <c r="I391" s="5"/>
      <c r="J391" s="18" t="s">
        <v>10751</v>
      </c>
      <c r="K391" s="5"/>
      <c r="L391" s="5"/>
      <c r="M391" s="5"/>
      <c r="N391" s="5"/>
      <c r="O391" s="5"/>
      <c r="P391" s="5"/>
      <c r="Q391" s="18" t="s">
        <v>10751</v>
      </c>
      <c r="R391" s="5"/>
      <c r="S391" s="5"/>
      <c r="T391" s="5"/>
      <c r="U391" s="5"/>
      <c r="V391" s="5"/>
      <c r="W391" s="5"/>
      <c r="X391" s="5"/>
      <c r="Y391" s="5"/>
    </row>
    <row r="392" spans="2:25" x14ac:dyDescent="0.25">
      <c r="B392" s="5"/>
      <c r="C392" s="5"/>
      <c r="D392" s="5"/>
      <c r="E392" s="48">
        <v>5</v>
      </c>
      <c r="F392" s="5"/>
      <c r="G392" s="17">
        <v>43646</v>
      </c>
      <c r="H392" s="5"/>
      <c r="I392" s="5"/>
      <c r="J392" s="155" t="s">
        <v>10753</v>
      </c>
      <c r="K392" s="5"/>
      <c r="L392" s="5"/>
      <c r="M392" s="5"/>
      <c r="N392" s="5"/>
      <c r="O392" s="5"/>
      <c r="P392" s="5"/>
      <c r="Q392" s="155" t="s">
        <v>10753</v>
      </c>
      <c r="R392" s="5"/>
      <c r="S392" s="5"/>
      <c r="T392" s="5"/>
      <c r="U392" s="5"/>
      <c r="V392" s="5"/>
      <c r="W392" s="5"/>
      <c r="X392" s="5"/>
      <c r="Y392" s="5"/>
    </row>
    <row r="393" spans="2:25" x14ac:dyDescent="0.25">
      <c r="B393" s="5"/>
      <c r="C393" s="5"/>
      <c r="D393" s="5"/>
      <c r="E393" s="48">
        <v>5</v>
      </c>
      <c r="F393" s="5"/>
      <c r="G393" s="17">
        <v>43646</v>
      </c>
      <c r="H393" s="5"/>
      <c r="I393" s="5"/>
      <c r="J393" s="18" t="s">
        <v>10755</v>
      </c>
      <c r="K393" s="5"/>
      <c r="L393" s="5"/>
      <c r="M393" s="5"/>
      <c r="N393" s="5"/>
      <c r="O393" s="5"/>
      <c r="P393" s="5"/>
      <c r="Q393" s="18" t="s">
        <v>10755</v>
      </c>
      <c r="R393" s="5"/>
      <c r="S393" s="5"/>
      <c r="T393" s="5"/>
      <c r="U393" s="5"/>
      <c r="V393" s="5"/>
      <c r="W393" s="5"/>
      <c r="X393" s="5"/>
      <c r="Y393" s="5"/>
    </row>
    <row r="394" spans="2:25" x14ac:dyDescent="0.25">
      <c r="B394" s="5"/>
      <c r="C394" s="5"/>
      <c r="D394" s="5"/>
      <c r="E394" s="48">
        <v>5</v>
      </c>
      <c r="F394" s="5"/>
      <c r="G394" s="152">
        <v>43646</v>
      </c>
      <c r="H394" s="5"/>
      <c r="I394" s="5"/>
      <c r="J394" s="153" t="s">
        <v>10757</v>
      </c>
      <c r="K394" s="5"/>
      <c r="L394" s="5"/>
      <c r="M394" s="5"/>
      <c r="N394" s="5"/>
      <c r="O394" s="5"/>
      <c r="P394" s="5"/>
      <c r="Q394" s="153" t="s">
        <v>10757</v>
      </c>
      <c r="R394" s="5"/>
      <c r="S394" s="5"/>
      <c r="T394" s="5"/>
      <c r="U394" s="5"/>
      <c r="V394" s="5"/>
      <c r="W394" s="5"/>
      <c r="X394" s="5"/>
      <c r="Y394" s="5"/>
    </row>
    <row r="395" spans="2:25" x14ac:dyDescent="0.25">
      <c r="B395" s="5"/>
      <c r="C395" s="5"/>
      <c r="D395" s="5"/>
      <c r="E395" s="48">
        <v>5</v>
      </c>
      <c r="F395" s="5"/>
      <c r="G395" s="17">
        <v>43646</v>
      </c>
      <c r="H395" s="5"/>
      <c r="I395" s="5"/>
      <c r="J395" s="18" t="s">
        <v>10759</v>
      </c>
      <c r="K395" s="5"/>
      <c r="L395" s="5"/>
      <c r="M395" s="5"/>
      <c r="N395" s="5"/>
      <c r="O395" s="5"/>
      <c r="P395" s="5"/>
      <c r="Q395" s="18" t="s">
        <v>10759</v>
      </c>
      <c r="R395" s="5"/>
      <c r="S395" s="5"/>
      <c r="T395" s="5"/>
      <c r="U395" s="5"/>
      <c r="V395" s="5"/>
      <c r="W395" s="5"/>
      <c r="X395" s="5"/>
      <c r="Y395" s="5"/>
    </row>
    <row r="396" spans="2:25" x14ac:dyDescent="0.25">
      <c r="B396" s="5"/>
      <c r="C396" s="5"/>
      <c r="D396" s="5"/>
      <c r="E396" s="48">
        <v>5</v>
      </c>
      <c r="F396" s="5"/>
      <c r="G396" s="17">
        <v>43646</v>
      </c>
      <c r="H396" s="5"/>
      <c r="I396" s="5"/>
      <c r="J396" s="155" t="s">
        <v>10761</v>
      </c>
      <c r="K396" s="5"/>
      <c r="L396" s="5"/>
      <c r="M396" s="5"/>
      <c r="N396" s="5"/>
      <c r="O396" s="5"/>
      <c r="P396" s="5"/>
      <c r="Q396" s="155" t="s">
        <v>10761</v>
      </c>
      <c r="R396" s="5"/>
      <c r="S396" s="5"/>
      <c r="T396" s="5"/>
      <c r="U396" s="5"/>
      <c r="V396" s="5"/>
      <c r="W396" s="5"/>
      <c r="X396" s="5"/>
      <c r="Y396" s="5"/>
    </row>
    <row r="397" spans="2:25" x14ac:dyDescent="0.25">
      <c r="B397" s="5"/>
      <c r="C397" s="5"/>
      <c r="D397" s="5"/>
      <c r="E397" s="48">
        <v>5</v>
      </c>
      <c r="F397" s="5"/>
      <c r="G397" s="17">
        <v>43646</v>
      </c>
      <c r="H397" s="5"/>
      <c r="I397" s="5"/>
      <c r="J397" s="18" t="s">
        <v>10763</v>
      </c>
      <c r="K397" s="5"/>
      <c r="L397" s="5"/>
      <c r="M397" s="5"/>
      <c r="N397" s="5"/>
      <c r="O397" s="5"/>
      <c r="P397" s="5"/>
      <c r="Q397" s="18" t="s">
        <v>10763</v>
      </c>
      <c r="R397" s="5"/>
      <c r="S397" s="5"/>
      <c r="T397" s="5"/>
      <c r="U397" s="5"/>
      <c r="V397" s="5"/>
      <c r="W397" s="5"/>
      <c r="X397" s="5"/>
      <c r="Y397" s="5"/>
    </row>
    <row r="398" spans="2:25" x14ac:dyDescent="0.25">
      <c r="B398" s="5"/>
      <c r="C398" s="5"/>
      <c r="D398" s="5"/>
      <c r="E398" s="48">
        <v>5</v>
      </c>
      <c r="F398" s="5"/>
      <c r="G398" s="17">
        <v>43646</v>
      </c>
      <c r="H398" s="5"/>
      <c r="I398" s="5"/>
      <c r="J398" s="155" t="s">
        <v>10765</v>
      </c>
      <c r="K398" s="5"/>
      <c r="L398" s="5"/>
      <c r="M398" s="5"/>
      <c r="N398" s="5"/>
      <c r="O398" s="5"/>
      <c r="P398" s="5"/>
      <c r="Q398" s="155" t="s">
        <v>10765</v>
      </c>
      <c r="R398" s="5"/>
      <c r="S398" s="5"/>
      <c r="T398" s="5"/>
      <c r="U398" s="5"/>
      <c r="V398" s="5"/>
      <c r="W398" s="5"/>
      <c r="X398" s="5"/>
      <c r="Y398" s="5"/>
    </row>
    <row r="399" spans="2:25" x14ac:dyDescent="0.25">
      <c r="B399" s="5"/>
      <c r="C399" s="5"/>
      <c r="D399" s="5"/>
      <c r="E399" s="48">
        <v>5</v>
      </c>
      <c r="F399" s="5"/>
      <c r="G399" s="17">
        <v>43646</v>
      </c>
      <c r="H399" s="5"/>
      <c r="I399" s="5"/>
      <c r="J399" s="18" t="s">
        <v>10767</v>
      </c>
      <c r="K399" s="5"/>
      <c r="L399" s="5"/>
      <c r="M399" s="5"/>
      <c r="N399" s="5"/>
      <c r="O399" s="5"/>
      <c r="P399" s="5"/>
      <c r="Q399" s="18" t="s">
        <v>10767</v>
      </c>
      <c r="R399" s="5"/>
      <c r="S399" s="5"/>
      <c r="T399" s="5"/>
      <c r="U399" s="5"/>
      <c r="V399" s="5"/>
      <c r="W399" s="5"/>
      <c r="X399" s="5"/>
      <c r="Y399" s="5"/>
    </row>
    <row r="400" spans="2:25" x14ac:dyDescent="0.25">
      <c r="B400" s="5"/>
      <c r="C400" s="5"/>
      <c r="D400" s="5"/>
      <c r="E400" s="48">
        <v>5</v>
      </c>
      <c r="F400" s="5"/>
      <c r="G400" s="152">
        <v>43646</v>
      </c>
      <c r="H400" s="5"/>
      <c r="I400" s="5"/>
      <c r="J400" s="153" t="s">
        <v>10769</v>
      </c>
      <c r="K400" s="5"/>
      <c r="L400" s="5"/>
      <c r="M400" s="5"/>
      <c r="N400" s="5"/>
      <c r="O400" s="5"/>
      <c r="P400" s="5"/>
      <c r="Q400" s="153" t="s">
        <v>10769</v>
      </c>
      <c r="R400" s="5"/>
      <c r="S400" s="5"/>
      <c r="T400" s="5"/>
      <c r="U400" s="5"/>
      <c r="V400" s="5"/>
      <c r="W400" s="5"/>
      <c r="X400" s="5"/>
      <c r="Y400" s="5"/>
    </row>
    <row r="401" spans="2:25" x14ac:dyDescent="0.25">
      <c r="B401" s="5"/>
      <c r="C401" s="5"/>
      <c r="D401" s="5"/>
      <c r="E401" s="48">
        <v>5</v>
      </c>
      <c r="F401" s="5"/>
      <c r="G401" s="152">
        <v>43646</v>
      </c>
      <c r="H401" s="5"/>
      <c r="I401" s="5"/>
      <c r="J401" s="154" t="s">
        <v>10771</v>
      </c>
      <c r="K401" s="5"/>
      <c r="L401" s="5"/>
      <c r="M401" s="5"/>
      <c r="N401" s="5"/>
      <c r="O401" s="5"/>
      <c r="P401" s="5"/>
      <c r="Q401" s="154" t="s">
        <v>10771</v>
      </c>
      <c r="R401" s="5"/>
      <c r="S401" s="5"/>
      <c r="T401" s="5"/>
      <c r="U401" s="5"/>
      <c r="V401" s="5"/>
      <c r="W401" s="5"/>
      <c r="X401" s="5"/>
      <c r="Y401" s="5"/>
    </row>
    <row r="402" spans="2:25" x14ac:dyDescent="0.25">
      <c r="B402" s="5"/>
      <c r="C402" s="5"/>
      <c r="D402" s="5"/>
      <c r="E402" s="48">
        <v>5</v>
      </c>
      <c r="F402" s="5"/>
      <c r="G402" s="152">
        <v>43646</v>
      </c>
      <c r="H402" s="5"/>
      <c r="I402" s="5"/>
      <c r="J402" s="153" t="s">
        <v>10773</v>
      </c>
      <c r="K402" s="5"/>
      <c r="L402" s="5"/>
      <c r="M402" s="5"/>
      <c r="N402" s="5"/>
      <c r="O402" s="5"/>
      <c r="P402" s="5"/>
      <c r="Q402" s="153" t="s">
        <v>10773</v>
      </c>
      <c r="R402" s="5"/>
      <c r="S402" s="5"/>
      <c r="T402" s="5"/>
      <c r="U402" s="5"/>
      <c r="V402" s="5"/>
      <c r="W402" s="5"/>
      <c r="X402" s="5"/>
      <c r="Y402" s="5"/>
    </row>
    <row r="403" spans="2:25" x14ac:dyDescent="0.25">
      <c r="B403" s="5"/>
      <c r="C403" s="5"/>
      <c r="D403" s="5"/>
      <c r="E403" s="48">
        <v>5</v>
      </c>
      <c r="F403" s="5"/>
      <c r="G403" s="17">
        <v>43646</v>
      </c>
      <c r="H403" s="5"/>
      <c r="I403" s="5"/>
      <c r="J403" s="18" t="s">
        <v>10775</v>
      </c>
      <c r="K403" s="5"/>
      <c r="L403" s="5"/>
      <c r="M403" s="5"/>
      <c r="N403" s="5"/>
      <c r="O403" s="5"/>
      <c r="P403" s="5"/>
      <c r="Q403" s="18" t="s">
        <v>10775</v>
      </c>
      <c r="R403" s="5"/>
      <c r="S403" s="5"/>
      <c r="T403" s="5"/>
      <c r="U403" s="5"/>
      <c r="V403" s="5"/>
      <c r="W403" s="5"/>
      <c r="X403" s="5"/>
      <c r="Y403" s="5"/>
    </row>
    <row r="404" spans="2:25" x14ac:dyDescent="0.25">
      <c r="B404" s="5"/>
      <c r="C404" s="5"/>
      <c r="D404" s="5"/>
      <c r="E404" s="48">
        <v>5</v>
      </c>
      <c r="F404" s="5"/>
      <c r="G404" s="17">
        <v>43646</v>
      </c>
      <c r="H404" s="5"/>
      <c r="I404" s="5"/>
      <c r="J404" s="155" t="s">
        <v>10777</v>
      </c>
      <c r="K404" s="5"/>
      <c r="L404" s="5"/>
      <c r="M404" s="5"/>
      <c r="N404" s="5"/>
      <c r="O404" s="5"/>
      <c r="P404" s="5"/>
      <c r="Q404" s="155" t="s">
        <v>10777</v>
      </c>
      <c r="R404" s="5"/>
      <c r="S404" s="5"/>
      <c r="T404" s="5"/>
      <c r="U404" s="5"/>
      <c r="V404" s="5"/>
      <c r="W404" s="5"/>
      <c r="X404" s="5"/>
      <c r="Y404" s="5"/>
    </row>
    <row r="405" spans="2:25" x14ac:dyDescent="0.25">
      <c r="B405" s="5"/>
      <c r="C405" s="5"/>
      <c r="D405" s="5"/>
      <c r="E405" s="48">
        <v>5</v>
      </c>
      <c r="F405" s="5"/>
      <c r="G405" s="152">
        <v>43646</v>
      </c>
      <c r="H405" s="5"/>
      <c r="I405" s="5"/>
      <c r="J405" s="154" t="s">
        <v>10779</v>
      </c>
      <c r="K405" s="5"/>
      <c r="L405" s="5"/>
      <c r="M405" s="5"/>
      <c r="N405" s="5"/>
      <c r="O405" s="5"/>
      <c r="P405" s="5"/>
      <c r="Q405" s="154" t="s">
        <v>10779</v>
      </c>
      <c r="R405" s="5"/>
      <c r="S405" s="5"/>
      <c r="T405" s="5"/>
      <c r="U405" s="5"/>
      <c r="V405" s="5"/>
      <c r="W405" s="5"/>
      <c r="X405" s="5"/>
      <c r="Y405" s="5"/>
    </row>
    <row r="406" spans="2:25" x14ac:dyDescent="0.25">
      <c r="B406" s="5"/>
      <c r="C406" s="5"/>
      <c r="D406" s="5"/>
      <c r="E406" s="48">
        <v>5</v>
      </c>
      <c r="F406" s="5"/>
      <c r="G406" s="152">
        <v>43646</v>
      </c>
      <c r="H406" s="5"/>
      <c r="I406" s="5"/>
      <c r="J406" s="153" t="s">
        <v>10781</v>
      </c>
      <c r="K406" s="5"/>
      <c r="L406" s="5"/>
      <c r="M406" s="5"/>
      <c r="N406" s="5"/>
      <c r="O406" s="5"/>
      <c r="P406" s="5"/>
      <c r="Q406" s="153" t="s">
        <v>10781</v>
      </c>
      <c r="R406" s="5"/>
      <c r="S406" s="5"/>
      <c r="T406" s="5"/>
      <c r="U406" s="5"/>
      <c r="V406" s="5"/>
      <c r="W406" s="5"/>
      <c r="X406" s="5"/>
      <c r="Y406" s="5"/>
    </row>
    <row r="407" spans="2:25" x14ac:dyDescent="0.25">
      <c r="B407" s="5"/>
      <c r="C407" s="5"/>
      <c r="D407" s="5"/>
      <c r="E407" s="48">
        <v>5</v>
      </c>
      <c r="F407" s="5"/>
      <c r="G407" s="17">
        <v>43646</v>
      </c>
      <c r="H407" s="5"/>
      <c r="I407" s="5"/>
      <c r="J407" s="18" t="s">
        <v>10783</v>
      </c>
      <c r="K407" s="5"/>
      <c r="L407" s="5"/>
      <c r="M407" s="5"/>
      <c r="N407" s="5"/>
      <c r="O407" s="5"/>
      <c r="P407" s="5"/>
      <c r="Q407" s="18" t="s">
        <v>10783</v>
      </c>
      <c r="R407" s="5"/>
      <c r="S407" s="5"/>
      <c r="T407" s="5"/>
      <c r="U407" s="5"/>
      <c r="V407" s="5"/>
      <c r="W407" s="5"/>
      <c r="X407" s="5"/>
      <c r="Y407" s="5"/>
    </row>
    <row r="408" spans="2:25" x14ac:dyDescent="0.25">
      <c r="B408" s="5"/>
      <c r="C408" s="5"/>
      <c r="D408" s="5"/>
      <c r="E408" s="48">
        <v>5</v>
      </c>
      <c r="F408" s="5"/>
      <c r="G408" s="17">
        <v>43646</v>
      </c>
      <c r="H408" s="5"/>
      <c r="I408" s="5"/>
      <c r="J408" s="155" t="s">
        <v>10785</v>
      </c>
      <c r="K408" s="5"/>
      <c r="L408" s="5"/>
      <c r="M408" s="5"/>
      <c r="N408" s="5"/>
      <c r="O408" s="5"/>
      <c r="P408" s="5"/>
      <c r="Q408" s="155" t="s">
        <v>10785</v>
      </c>
      <c r="R408" s="5"/>
      <c r="S408" s="5"/>
      <c r="T408" s="5"/>
      <c r="U408" s="5"/>
      <c r="V408" s="5"/>
      <c r="W408" s="5"/>
      <c r="X408" s="5"/>
      <c r="Y408" s="5"/>
    </row>
    <row r="409" spans="2:25" x14ac:dyDescent="0.25">
      <c r="B409" s="5"/>
      <c r="C409" s="5"/>
      <c r="D409" s="5"/>
      <c r="E409" s="48">
        <v>5</v>
      </c>
      <c r="F409" s="5"/>
      <c r="G409" s="17">
        <v>43646</v>
      </c>
      <c r="H409" s="5"/>
      <c r="I409" s="5"/>
      <c r="J409" s="18" t="s">
        <v>10787</v>
      </c>
      <c r="K409" s="5"/>
      <c r="L409" s="5"/>
      <c r="M409" s="5"/>
      <c r="N409" s="5"/>
      <c r="O409" s="5"/>
      <c r="P409" s="5"/>
      <c r="Q409" s="18" t="s">
        <v>10787</v>
      </c>
      <c r="R409" s="5"/>
      <c r="S409" s="5"/>
      <c r="T409" s="5"/>
      <c r="U409" s="5"/>
      <c r="V409" s="5"/>
      <c r="W409" s="5"/>
      <c r="X409" s="5"/>
      <c r="Y409" s="5"/>
    </row>
    <row r="410" spans="2:25" x14ac:dyDescent="0.25">
      <c r="B410" s="5"/>
      <c r="C410" s="5"/>
      <c r="D410" s="5"/>
      <c r="E410" s="48">
        <v>5</v>
      </c>
      <c r="F410" s="5"/>
      <c r="G410" s="152">
        <v>43646</v>
      </c>
      <c r="H410" s="5"/>
      <c r="I410" s="5"/>
      <c r="J410" s="153" t="s">
        <v>10789</v>
      </c>
      <c r="K410" s="5"/>
      <c r="L410" s="5"/>
      <c r="M410" s="5"/>
      <c r="N410" s="5"/>
      <c r="O410" s="5"/>
      <c r="P410" s="5"/>
      <c r="Q410" s="153" t="s">
        <v>10789</v>
      </c>
      <c r="R410" s="5"/>
      <c r="S410" s="5"/>
      <c r="T410" s="5"/>
      <c r="U410" s="5"/>
      <c r="V410" s="5"/>
      <c r="W410" s="5"/>
      <c r="X410" s="5"/>
      <c r="Y410" s="5"/>
    </row>
    <row r="411" spans="2:25" x14ac:dyDescent="0.25">
      <c r="B411" s="5"/>
      <c r="C411" s="5"/>
      <c r="D411" s="5"/>
      <c r="E411" s="48">
        <v>5</v>
      </c>
      <c r="F411" s="5"/>
      <c r="G411" s="17">
        <v>43646</v>
      </c>
      <c r="H411" s="5"/>
      <c r="I411" s="5"/>
      <c r="J411" s="18" t="s">
        <v>10791</v>
      </c>
      <c r="K411" s="5"/>
      <c r="L411" s="5"/>
      <c r="M411" s="5"/>
      <c r="N411" s="5"/>
      <c r="O411" s="5"/>
      <c r="P411" s="5"/>
      <c r="Q411" s="18" t="s">
        <v>10791</v>
      </c>
      <c r="R411" s="5"/>
      <c r="S411" s="5"/>
      <c r="T411" s="5"/>
      <c r="U411" s="5"/>
      <c r="V411" s="5"/>
      <c r="W411" s="5"/>
      <c r="X411" s="5"/>
      <c r="Y411" s="5"/>
    </row>
    <row r="412" spans="2:25" x14ac:dyDescent="0.25">
      <c r="B412" s="5"/>
      <c r="C412" s="5"/>
      <c r="D412" s="5"/>
      <c r="E412" s="48">
        <v>5</v>
      </c>
      <c r="F412" s="5"/>
      <c r="G412" s="17">
        <v>43646</v>
      </c>
      <c r="H412" s="5"/>
      <c r="I412" s="5"/>
      <c r="J412" s="155" t="s">
        <v>10793</v>
      </c>
      <c r="K412" s="5"/>
      <c r="L412" s="5"/>
      <c r="M412" s="5"/>
      <c r="N412" s="5"/>
      <c r="O412" s="5"/>
      <c r="P412" s="5"/>
      <c r="Q412" s="155" t="s">
        <v>10793</v>
      </c>
      <c r="R412" s="5"/>
      <c r="S412" s="5"/>
      <c r="T412" s="5"/>
      <c r="U412" s="5"/>
      <c r="V412" s="5"/>
      <c r="W412" s="5"/>
      <c r="X412" s="5"/>
      <c r="Y412" s="5"/>
    </row>
    <row r="413" spans="2:25" x14ac:dyDescent="0.25">
      <c r="B413" s="5"/>
      <c r="C413" s="5"/>
      <c r="D413" s="5"/>
      <c r="E413" s="48">
        <v>5</v>
      </c>
      <c r="F413" s="5"/>
      <c r="G413" s="17">
        <v>43646</v>
      </c>
      <c r="H413" s="5"/>
      <c r="I413" s="5"/>
      <c r="J413" s="18" t="s">
        <v>10795</v>
      </c>
      <c r="K413" s="5"/>
      <c r="L413" s="5"/>
      <c r="M413" s="5"/>
      <c r="N413" s="5"/>
      <c r="O413" s="5"/>
      <c r="P413" s="5"/>
      <c r="Q413" s="18" t="s">
        <v>10795</v>
      </c>
      <c r="R413" s="5"/>
      <c r="S413" s="5"/>
      <c r="T413" s="5"/>
      <c r="U413" s="5"/>
      <c r="V413" s="5"/>
      <c r="W413" s="5"/>
      <c r="X413" s="5"/>
      <c r="Y413" s="5"/>
    </row>
    <row r="414" spans="2:25" x14ac:dyDescent="0.25">
      <c r="B414" s="5"/>
      <c r="C414" s="5"/>
      <c r="D414" s="5"/>
      <c r="E414" s="48">
        <v>5</v>
      </c>
      <c r="F414" s="5"/>
      <c r="G414" s="17">
        <v>43646</v>
      </c>
      <c r="H414" s="5"/>
      <c r="I414" s="5"/>
      <c r="J414" s="155" t="s">
        <v>10797</v>
      </c>
      <c r="K414" s="5"/>
      <c r="L414" s="5"/>
      <c r="M414" s="5"/>
      <c r="N414" s="5"/>
      <c r="O414" s="5"/>
      <c r="P414" s="5"/>
      <c r="Q414" s="155" t="s">
        <v>10797</v>
      </c>
      <c r="R414" s="5"/>
      <c r="S414" s="5"/>
      <c r="T414" s="5"/>
      <c r="U414" s="5"/>
      <c r="V414" s="5"/>
      <c r="W414" s="5"/>
      <c r="X414" s="5"/>
      <c r="Y414" s="5"/>
    </row>
    <row r="415" spans="2:25" x14ac:dyDescent="0.25">
      <c r="B415" s="5"/>
      <c r="C415" s="5"/>
      <c r="D415" s="5"/>
      <c r="E415" s="48">
        <v>5</v>
      </c>
      <c r="F415" s="5"/>
      <c r="G415" s="17">
        <v>43646</v>
      </c>
      <c r="H415" s="5"/>
      <c r="I415" s="5"/>
      <c r="J415" s="18" t="s">
        <v>10811</v>
      </c>
      <c r="K415" s="5"/>
      <c r="L415" s="5"/>
      <c r="M415" s="5"/>
      <c r="N415" s="5"/>
      <c r="O415" s="5"/>
      <c r="P415" s="5"/>
      <c r="Q415" s="18" t="s">
        <v>10811</v>
      </c>
      <c r="R415" s="5"/>
      <c r="S415" s="5"/>
      <c r="T415" s="5"/>
      <c r="U415" s="5"/>
      <c r="V415" s="5"/>
      <c r="W415" s="5"/>
      <c r="X415" s="5"/>
      <c r="Y415" s="5"/>
    </row>
    <row r="416" spans="2:25" x14ac:dyDescent="0.25">
      <c r="B416" s="5"/>
      <c r="C416" s="5"/>
      <c r="D416" s="5"/>
      <c r="E416" s="5"/>
      <c r="F416" s="5"/>
      <c r="G416" s="17">
        <v>43646</v>
      </c>
      <c r="H416" s="5"/>
      <c r="I416" s="5"/>
      <c r="J416" s="155" t="s">
        <v>10812</v>
      </c>
      <c r="K416" s="5"/>
      <c r="L416" s="5"/>
      <c r="M416" s="5"/>
      <c r="N416" s="5"/>
      <c r="O416" s="5"/>
      <c r="P416" s="5"/>
      <c r="Q416" s="155" t="s">
        <v>10812</v>
      </c>
      <c r="R416" s="5"/>
      <c r="S416" s="5"/>
      <c r="T416" s="5"/>
      <c r="U416" s="5"/>
      <c r="V416" s="5"/>
      <c r="W416" s="5"/>
      <c r="X416" s="5"/>
      <c r="Y416" s="5"/>
    </row>
    <row r="417" spans="1:25" x14ac:dyDescent="0.25">
      <c r="B417" s="5"/>
      <c r="C417" s="5"/>
      <c r="D417" s="5"/>
      <c r="E417" s="5"/>
      <c r="F417" s="5"/>
      <c r="G417" s="17">
        <v>43646</v>
      </c>
      <c r="H417" s="5"/>
      <c r="I417" s="5"/>
      <c r="J417" s="18" t="s">
        <v>10813</v>
      </c>
      <c r="K417" s="5"/>
      <c r="L417" s="5"/>
      <c r="M417" s="5"/>
      <c r="N417" s="5"/>
      <c r="O417" s="5"/>
      <c r="P417" s="5"/>
      <c r="Q417" s="18" t="s">
        <v>10813</v>
      </c>
      <c r="R417" s="5"/>
      <c r="S417" s="5"/>
      <c r="T417" s="5"/>
      <c r="U417" s="5"/>
      <c r="V417" s="5"/>
      <c r="W417" s="5"/>
      <c r="X417" s="5"/>
      <c r="Y417" s="5"/>
    </row>
    <row r="418" spans="1:25" x14ac:dyDescent="0.25">
      <c r="B418" s="5"/>
      <c r="C418" s="5"/>
      <c r="D418" s="5"/>
      <c r="E418" s="5"/>
      <c r="F418" s="5"/>
      <c r="G418" s="17">
        <v>43646</v>
      </c>
      <c r="H418" s="5"/>
      <c r="I418" s="5"/>
      <c r="J418" s="155" t="s">
        <v>10814</v>
      </c>
      <c r="K418" s="5"/>
      <c r="L418" s="5"/>
      <c r="M418" s="5"/>
      <c r="N418" s="5"/>
      <c r="O418" s="5"/>
      <c r="P418" s="5"/>
      <c r="Q418" s="155" t="s">
        <v>10814</v>
      </c>
      <c r="R418" s="5"/>
      <c r="S418" s="5"/>
      <c r="T418" s="5"/>
      <c r="U418" s="5"/>
      <c r="V418" s="5"/>
      <c r="W418" s="5"/>
      <c r="X418" s="5"/>
      <c r="Y418" s="5"/>
    </row>
    <row r="419" spans="1:25" x14ac:dyDescent="0.25">
      <c r="B419" s="5"/>
      <c r="C419" s="5"/>
      <c r="D419" s="5"/>
      <c r="E419" s="5"/>
      <c r="F419" s="5"/>
      <c r="G419" s="17">
        <v>43646</v>
      </c>
      <c r="H419" s="5"/>
      <c r="I419" s="5"/>
      <c r="J419" s="18" t="s">
        <v>10815</v>
      </c>
      <c r="K419" s="5"/>
      <c r="L419" s="5"/>
      <c r="M419" s="5"/>
      <c r="N419" s="5"/>
      <c r="O419" s="5"/>
      <c r="P419" s="5"/>
      <c r="Q419" s="18" t="s">
        <v>10815</v>
      </c>
      <c r="R419" s="5"/>
      <c r="S419" s="5"/>
      <c r="T419" s="5"/>
      <c r="U419" s="5"/>
      <c r="V419" s="5"/>
      <c r="W419" s="5"/>
      <c r="X419" s="5"/>
      <c r="Y419" s="5"/>
    </row>
    <row r="420" spans="1:25" x14ac:dyDescent="0.25">
      <c r="B420" s="5"/>
      <c r="C420" s="5"/>
      <c r="D420" s="5"/>
      <c r="E420" s="5"/>
      <c r="F420" s="5"/>
      <c r="G420" s="17">
        <v>43646</v>
      </c>
      <c r="H420" s="5"/>
      <c r="I420" s="5"/>
      <c r="J420" s="155" t="s">
        <v>10816</v>
      </c>
      <c r="K420" s="5"/>
      <c r="L420" s="5"/>
      <c r="M420" s="5"/>
      <c r="N420" s="5"/>
      <c r="O420" s="5"/>
      <c r="P420" s="5"/>
      <c r="Q420" s="155" t="s">
        <v>10816</v>
      </c>
      <c r="R420" s="5"/>
      <c r="S420" s="5"/>
      <c r="T420" s="5"/>
      <c r="U420" s="5"/>
      <c r="V420" s="5"/>
      <c r="W420" s="5"/>
      <c r="X420" s="5"/>
      <c r="Y420" s="5"/>
    </row>
    <row r="421" spans="1:25" x14ac:dyDescent="0.25">
      <c r="B421" s="5"/>
      <c r="C421" s="5"/>
      <c r="D421" s="5"/>
      <c r="E421" s="5"/>
      <c r="F421" s="5"/>
      <c r="G421" s="17">
        <v>43646</v>
      </c>
      <c r="H421" s="5"/>
      <c r="I421" s="5"/>
      <c r="J421" s="18" t="s">
        <v>10817</v>
      </c>
      <c r="K421" s="5"/>
      <c r="L421" s="5"/>
      <c r="M421" s="5"/>
      <c r="N421" s="5"/>
      <c r="O421" s="5"/>
      <c r="P421" s="5"/>
      <c r="Q421" s="18" t="s">
        <v>10817</v>
      </c>
      <c r="R421" s="5"/>
      <c r="S421" s="5"/>
      <c r="T421" s="5"/>
      <c r="U421" s="5"/>
      <c r="V421" s="5"/>
      <c r="W421" s="5"/>
      <c r="X421" s="5"/>
      <c r="Y421" s="5"/>
    </row>
    <row r="422" spans="1:25" x14ac:dyDescent="0.25">
      <c r="B422" s="180"/>
      <c r="C422" s="180"/>
      <c r="D422" s="180"/>
      <c r="E422" s="180"/>
      <c r="F422" s="180"/>
      <c r="G422" s="179">
        <v>43646</v>
      </c>
      <c r="H422" s="180"/>
      <c r="I422" s="180"/>
      <c r="J422" s="187" t="s">
        <v>10422</v>
      </c>
      <c r="K422" s="180"/>
      <c r="L422" s="180"/>
      <c r="M422" s="180"/>
      <c r="N422" s="180"/>
      <c r="O422" s="180"/>
      <c r="P422" s="180"/>
      <c r="Q422" s="187" t="s">
        <v>10422</v>
      </c>
      <c r="R422" s="180"/>
      <c r="S422" s="180"/>
      <c r="T422" s="180"/>
      <c r="U422" s="180"/>
      <c r="V422" s="180"/>
      <c r="W422" s="180"/>
      <c r="X422" s="180"/>
      <c r="Y422" s="180"/>
    </row>
    <row r="423" spans="1:25" x14ac:dyDescent="0.25">
      <c r="A423" s="5" t="s">
        <v>944</v>
      </c>
      <c r="B423" s="5"/>
      <c r="C423" s="5"/>
      <c r="D423" s="5"/>
      <c r="E423" s="5">
        <v>2.1</v>
      </c>
      <c r="F423" s="5"/>
      <c r="G423" s="4">
        <v>43646</v>
      </c>
      <c r="H423" s="5"/>
      <c r="I423" s="5"/>
      <c r="J423" s="5" t="s">
        <v>273</v>
      </c>
      <c r="K423" s="5"/>
      <c r="L423" s="5"/>
      <c r="M423" s="5"/>
      <c r="N423" s="5"/>
      <c r="O423" s="5"/>
      <c r="P423" s="5"/>
      <c r="Q423" s="5" t="s">
        <v>273</v>
      </c>
      <c r="R423" s="5"/>
      <c r="S423" s="5"/>
      <c r="T423" s="5"/>
      <c r="U423" s="5"/>
      <c r="V423" s="5"/>
      <c r="W423" s="5"/>
      <c r="X423" s="5"/>
      <c r="Y423" s="5"/>
    </row>
    <row r="424" spans="1:25" x14ac:dyDescent="0.25">
      <c r="A424" s="5" t="s">
        <v>944</v>
      </c>
      <c r="B424" s="5"/>
      <c r="C424" s="5"/>
      <c r="D424" s="5"/>
      <c r="E424" s="5">
        <v>10</v>
      </c>
      <c r="F424" s="5"/>
      <c r="G424" s="4">
        <v>43646</v>
      </c>
      <c r="H424" s="5"/>
      <c r="I424" s="5"/>
      <c r="J424" s="5" t="s">
        <v>942</v>
      </c>
      <c r="K424" s="5"/>
      <c r="L424" s="5"/>
      <c r="M424" s="5"/>
      <c r="N424" s="5"/>
      <c r="O424" s="5"/>
      <c r="P424" s="5"/>
      <c r="Q424" s="5" t="s">
        <v>942</v>
      </c>
      <c r="R424" s="5"/>
      <c r="S424" s="5"/>
      <c r="T424" s="5"/>
      <c r="U424" s="5"/>
      <c r="V424" s="5"/>
      <c r="W424" s="5"/>
      <c r="X424" s="5"/>
      <c r="Y424" s="5"/>
    </row>
    <row r="425" spans="1:25" x14ac:dyDescent="0.25">
      <c r="A425" s="5" t="s">
        <v>945</v>
      </c>
      <c r="B425" s="5"/>
      <c r="C425" s="5"/>
      <c r="D425" s="5"/>
      <c r="E425" s="5">
        <v>5</v>
      </c>
      <c r="F425" s="5"/>
      <c r="G425" s="4">
        <v>43646</v>
      </c>
      <c r="H425" s="5"/>
      <c r="I425" s="5"/>
      <c r="J425" s="5" t="s">
        <v>10860</v>
      </c>
      <c r="K425" s="5"/>
      <c r="L425" s="5"/>
      <c r="M425" s="5"/>
      <c r="N425" s="5"/>
      <c r="O425" s="5"/>
      <c r="P425" s="5"/>
      <c r="Q425" s="5" t="s">
        <v>10860</v>
      </c>
      <c r="R425" s="5"/>
      <c r="S425" s="5"/>
      <c r="T425" s="5"/>
      <c r="U425" s="5"/>
      <c r="V425" s="5"/>
      <c r="W425" s="5"/>
      <c r="X425" s="5"/>
      <c r="Y425" s="5"/>
    </row>
    <row r="426" spans="1:25" x14ac:dyDescent="0.25">
      <c r="A426" s="5" t="s">
        <v>945</v>
      </c>
      <c r="B426" s="5"/>
      <c r="C426" s="5"/>
      <c r="D426" s="5"/>
      <c r="E426" s="5">
        <v>5</v>
      </c>
      <c r="F426" s="5"/>
      <c r="G426" s="4">
        <v>43646</v>
      </c>
      <c r="H426" s="5"/>
      <c r="I426" s="5"/>
      <c r="J426" s="5" t="s">
        <v>10866</v>
      </c>
      <c r="K426" s="5"/>
      <c r="L426" s="5"/>
      <c r="M426" s="5"/>
      <c r="N426" s="5"/>
      <c r="O426" s="5"/>
      <c r="P426" s="5"/>
      <c r="Q426" s="5" t="s">
        <v>10866</v>
      </c>
      <c r="R426" s="5"/>
      <c r="S426" s="5"/>
      <c r="T426" s="5"/>
      <c r="U426" s="5"/>
      <c r="V426" s="5"/>
      <c r="W426" s="5"/>
      <c r="X426" s="5"/>
      <c r="Y426" s="5"/>
    </row>
    <row r="427" spans="1:25" x14ac:dyDescent="0.25">
      <c r="A427" s="5" t="s">
        <v>945</v>
      </c>
      <c r="B427" s="5"/>
      <c r="C427" s="5"/>
      <c r="D427" s="5"/>
      <c r="E427" s="5">
        <v>5</v>
      </c>
      <c r="F427" s="5"/>
      <c r="G427" s="4">
        <v>43646</v>
      </c>
      <c r="H427" s="5"/>
      <c r="I427" s="5"/>
      <c r="J427" s="5" t="s">
        <v>10868</v>
      </c>
      <c r="K427" s="5"/>
      <c r="L427" s="5"/>
      <c r="M427" s="5"/>
      <c r="N427" s="5"/>
      <c r="O427" s="5"/>
      <c r="P427" s="5"/>
      <c r="Q427" s="5" t="s">
        <v>10868</v>
      </c>
      <c r="R427" s="5"/>
      <c r="S427" s="5"/>
      <c r="T427" s="5"/>
      <c r="U427" s="5"/>
      <c r="V427" s="5"/>
      <c r="W427" s="5"/>
      <c r="X427" s="5"/>
      <c r="Y427" s="5"/>
    </row>
    <row r="428" spans="1:25" x14ac:dyDescent="0.25">
      <c r="A428" s="5" t="s">
        <v>945</v>
      </c>
      <c r="B428" s="5"/>
      <c r="C428" s="5"/>
      <c r="D428" s="5"/>
      <c r="E428" s="5">
        <v>5</v>
      </c>
      <c r="F428" s="5"/>
      <c r="G428" s="4">
        <v>43646</v>
      </c>
      <c r="H428" s="5"/>
      <c r="I428" s="5"/>
      <c r="J428" s="5" t="s">
        <v>10872</v>
      </c>
      <c r="K428" s="5"/>
      <c r="L428" s="5"/>
      <c r="M428" s="5"/>
      <c r="N428" s="5"/>
      <c r="O428" s="5"/>
      <c r="P428" s="5"/>
      <c r="Q428" s="5" t="s">
        <v>10872</v>
      </c>
      <c r="R428" s="5"/>
      <c r="S428" s="5"/>
      <c r="T428" s="5"/>
      <c r="U428" s="5"/>
      <c r="V428" s="5"/>
      <c r="W428" s="5"/>
      <c r="X428" s="5"/>
      <c r="Y428" s="5"/>
    </row>
    <row r="429" spans="1:25" x14ac:dyDescent="0.25">
      <c r="A429" s="5" t="s">
        <v>945</v>
      </c>
      <c r="B429" s="5"/>
      <c r="C429" s="5"/>
      <c r="D429" s="5"/>
      <c r="E429" s="5">
        <v>5</v>
      </c>
      <c r="F429" s="5"/>
      <c r="G429" s="4">
        <v>43646</v>
      </c>
      <c r="H429" s="5"/>
      <c r="I429" s="5"/>
      <c r="J429" s="5" t="s">
        <v>10874</v>
      </c>
      <c r="K429" s="5"/>
      <c r="L429" s="5"/>
      <c r="M429" s="5"/>
      <c r="N429" s="5"/>
      <c r="O429" s="5"/>
      <c r="P429" s="5"/>
      <c r="Q429" s="5" t="s">
        <v>10874</v>
      </c>
      <c r="R429" s="5"/>
      <c r="S429" s="5"/>
      <c r="T429" s="5"/>
      <c r="U429" s="5"/>
      <c r="V429" s="5"/>
      <c r="W429" s="5"/>
      <c r="X429" s="5"/>
      <c r="Y429" s="5"/>
    </row>
    <row r="430" spans="1:25" x14ac:dyDescent="0.25">
      <c r="A430" s="5" t="s">
        <v>945</v>
      </c>
      <c r="B430" s="5"/>
      <c r="C430" s="5"/>
      <c r="D430" s="5"/>
      <c r="E430" s="5">
        <v>5</v>
      </c>
      <c r="F430" s="5"/>
      <c r="G430" s="4">
        <v>43646</v>
      </c>
      <c r="H430" s="5"/>
      <c r="I430" s="5"/>
      <c r="J430" s="5" t="s">
        <v>10879</v>
      </c>
      <c r="K430" s="5"/>
      <c r="L430" s="5"/>
      <c r="M430" s="5"/>
      <c r="N430" s="5"/>
      <c r="O430" s="5"/>
      <c r="P430" s="5"/>
      <c r="Q430" s="5" t="s">
        <v>10879</v>
      </c>
      <c r="R430" s="5"/>
      <c r="S430" s="5"/>
      <c r="T430" s="5"/>
      <c r="U430" s="5"/>
      <c r="V430" s="5"/>
      <c r="W430" s="5"/>
      <c r="X430" s="5"/>
      <c r="Y430" s="5"/>
    </row>
    <row r="431" spans="1:25" x14ac:dyDescent="0.25">
      <c r="A431" s="5" t="s">
        <v>945</v>
      </c>
      <c r="B431" s="5"/>
      <c r="C431" s="5"/>
      <c r="D431" s="5"/>
      <c r="E431" s="5">
        <v>5</v>
      </c>
      <c r="F431" s="5"/>
      <c r="G431" s="4">
        <v>43646</v>
      </c>
      <c r="H431" s="5"/>
      <c r="I431" s="5"/>
      <c r="J431" s="5" t="s">
        <v>10882</v>
      </c>
      <c r="K431" s="5"/>
      <c r="L431" s="5"/>
      <c r="M431" s="5"/>
      <c r="N431" s="5"/>
      <c r="O431" s="5"/>
      <c r="P431" s="5"/>
      <c r="Q431" s="5" t="s">
        <v>10882</v>
      </c>
      <c r="R431" s="5"/>
      <c r="S431" s="5"/>
      <c r="T431" s="5"/>
      <c r="U431" s="5"/>
      <c r="V431" s="5"/>
      <c r="W431" s="5"/>
      <c r="X431" s="5"/>
      <c r="Y431" s="5"/>
    </row>
    <row r="432" spans="1:25" x14ac:dyDescent="0.25">
      <c r="A432" s="5" t="s">
        <v>945</v>
      </c>
      <c r="B432" s="5"/>
      <c r="C432" s="5"/>
      <c r="D432" s="5"/>
      <c r="E432" s="5">
        <v>5</v>
      </c>
      <c r="F432" s="5"/>
      <c r="G432" s="4">
        <v>43646</v>
      </c>
      <c r="H432" s="5"/>
      <c r="I432" s="5"/>
      <c r="J432" s="5" t="s">
        <v>10887</v>
      </c>
      <c r="K432" s="5"/>
      <c r="L432" s="5"/>
      <c r="M432" s="5"/>
      <c r="N432" s="5"/>
      <c r="O432" s="5"/>
      <c r="P432" s="5"/>
      <c r="Q432" s="5" t="s">
        <v>10887</v>
      </c>
      <c r="R432" s="5"/>
      <c r="S432" s="5"/>
      <c r="T432" s="5"/>
      <c r="U432" s="5"/>
      <c r="V432" s="5"/>
      <c r="W432" s="5"/>
      <c r="X432" s="5"/>
      <c r="Y432" s="5"/>
    </row>
    <row r="433" spans="1:25" x14ac:dyDescent="0.25">
      <c r="A433" s="5" t="s">
        <v>945</v>
      </c>
      <c r="B433" s="5"/>
      <c r="C433" s="5"/>
      <c r="D433" s="5"/>
      <c r="E433" s="5">
        <v>5</v>
      </c>
      <c r="F433" s="5"/>
      <c r="G433" s="4">
        <v>43646</v>
      </c>
      <c r="H433" s="5"/>
      <c r="I433" s="5"/>
      <c r="J433" s="5" t="s">
        <v>10891</v>
      </c>
      <c r="K433" s="5"/>
      <c r="L433" s="5"/>
      <c r="M433" s="5"/>
      <c r="N433" s="5"/>
      <c r="O433" s="5"/>
      <c r="P433" s="5"/>
      <c r="Q433" s="5" t="s">
        <v>10891</v>
      </c>
      <c r="R433" s="5"/>
      <c r="S433" s="5"/>
      <c r="T433" s="5"/>
      <c r="U433" s="5"/>
      <c r="V433" s="5"/>
      <c r="W433" s="5"/>
      <c r="X433" s="5"/>
      <c r="Y433" s="5"/>
    </row>
    <row r="434" spans="1:25" x14ac:dyDescent="0.25">
      <c r="A434" s="5" t="s">
        <v>945</v>
      </c>
      <c r="B434" s="5"/>
      <c r="C434" s="5"/>
      <c r="D434" s="5"/>
      <c r="E434" s="5">
        <v>5</v>
      </c>
      <c r="F434" s="5"/>
      <c r="G434" s="4">
        <v>43646</v>
      </c>
      <c r="H434" s="5"/>
      <c r="I434" s="5"/>
      <c r="J434" s="5" t="s">
        <v>10893</v>
      </c>
      <c r="K434" s="5"/>
      <c r="L434" s="5"/>
      <c r="M434" s="5"/>
      <c r="N434" s="5"/>
      <c r="O434" s="5"/>
      <c r="P434" s="5"/>
      <c r="Q434" s="5" t="s">
        <v>10893</v>
      </c>
      <c r="R434" s="5"/>
      <c r="S434" s="5"/>
      <c r="T434" s="5"/>
      <c r="U434" s="5"/>
      <c r="V434" s="5"/>
      <c r="W434" s="5"/>
      <c r="X434" s="5"/>
      <c r="Y434" s="5"/>
    </row>
    <row r="435" spans="1:25" x14ac:dyDescent="0.25">
      <c r="A435" s="5" t="s">
        <v>945</v>
      </c>
      <c r="B435" s="5"/>
      <c r="C435" s="5"/>
      <c r="D435" s="5"/>
      <c r="E435" s="5">
        <v>5</v>
      </c>
      <c r="F435" s="5"/>
      <c r="G435" s="4">
        <v>43646</v>
      </c>
      <c r="H435" s="5"/>
      <c r="I435" s="5"/>
      <c r="J435" s="5" t="s">
        <v>10897</v>
      </c>
      <c r="K435" s="5"/>
      <c r="L435" s="5"/>
      <c r="M435" s="5"/>
      <c r="N435" s="5"/>
      <c r="O435" s="5"/>
      <c r="P435" s="5"/>
      <c r="Q435" s="5" t="s">
        <v>10897</v>
      </c>
      <c r="R435" s="5"/>
      <c r="S435" s="5"/>
      <c r="T435" s="5"/>
      <c r="U435" s="5"/>
      <c r="V435" s="5"/>
      <c r="W435" s="5"/>
      <c r="X435" s="5"/>
      <c r="Y435" s="5"/>
    </row>
    <row r="436" spans="1:25" x14ac:dyDescent="0.25">
      <c r="A436" s="5" t="s">
        <v>945</v>
      </c>
      <c r="B436" s="5"/>
      <c r="C436" s="5"/>
      <c r="D436" s="5"/>
      <c r="E436" s="5">
        <v>5</v>
      </c>
      <c r="F436" s="5"/>
      <c r="G436" s="4">
        <v>43646</v>
      </c>
      <c r="H436" s="5"/>
      <c r="I436" s="5"/>
      <c r="J436" s="5" t="s">
        <v>10899</v>
      </c>
      <c r="K436" s="5"/>
      <c r="L436" s="5"/>
      <c r="M436" s="5"/>
      <c r="N436" s="5"/>
      <c r="O436" s="5"/>
      <c r="P436" s="5"/>
      <c r="Q436" s="5" t="s">
        <v>10899</v>
      </c>
      <c r="R436" s="5"/>
      <c r="S436" s="5"/>
      <c r="T436" s="5"/>
      <c r="U436" s="5"/>
      <c r="V436" s="5"/>
      <c r="W436" s="5"/>
      <c r="X436" s="5"/>
      <c r="Y436" s="5"/>
    </row>
    <row r="437" spans="1:25" x14ac:dyDescent="0.25">
      <c r="A437" s="5" t="s">
        <v>945</v>
      </c>
      <c r="B437" s="5"/>
      <c r="C437" s="5"/>
      <c r="D437" s="5"/>
      <c r="E437" s="5">
        <v>5</v>
      </c>
      <c r="F437" s="5"/>
      <c r="G437" s="4">
        <v>43646</v>
      </c>
      <c r="H437" s="5"/>
      <c r="I437" s="5"/>
      <c r="J437" s="5" t="s">
        <v>10903</v>
      </c>
      <c r="K437" s="5"/>
      <c r="L437" s="5"/>
      <c r="M437" s="5"/>
      <c r="N437" s="5"/>
      <c r="O437" s="5"/>
      <c r="P437" s="5"/>
      <c r="Q437" s="5" t="s">
        <v>10903</v>
      </c>
      <c r="R437" s="5"/>
      <c r="S437" s="5"/>
      <c r="T437" s="5"/>
      <c r="U437" s="5"/>
      <c r="V437" s="5"/>
      <c r="W437" s="5"/>
      <c r="X437" s="5"/>
      <c r="Y437" s="5"/>
    </row>
    <row r="438" spans="1:25" x14ac:dyDescent="0.25">
      <c r="A438" s="5" t="s">
        <v>945</v>
      </c>
      <c r="B438" s="5"/>
      <c r="C438" s="5"/>
      <c r="D438" s="5"/>
      <c r="E438" s="5">
        <v>5</v>
      </c>
      <c r="F438" s="5"/>
      <c r="G438" s="4">
        <v>43646</v>
      </c>
      <c r="H438" s="5"/>
      <c r="I438" s="5"/>
      <c r="J438" s="5" t="s">
        <v>10905</v>
      </c>
      <c r="K438" s="5"/>
      <c r="L438" s="5"/>
      <c r="M438" s="5"/>
      <c r="N438" s="5"/>
      <c r="O438" s="5"/>
      <c r="P438" s="5"/>
      <c r="Q438" s="5" t="s">
        <v>10905</v>
      </c>
      <c r="R438" s="5"/>
      <c r="S438" s="5"/>
      <c r="T438" s="5"/>
      <c r="U438" s="5"/>
      <c r="V438" s="5"/>
      <c r="W438" s="5"/>
      <c r="X438" s="5"/>
      <c r="Y438" s="5"/>
    </row>
    <row r="439" spans="1:25" x14ac:dyDescent="0.25">
      <c r="A439" s="5" t="s">
        <v>945</v>
      </c>
      <c r="B439" s="5"/>
      <c r="C439" s="5"/>
      <c r="D439" s="5"/>
      <c r="E439" s="5">
        <v>5</v>
      </c>
      <c r="F439" s="5"/>
      <c r="G439" s="4">
        <v>43646</v>
      </c>
      <c r="H439" s="5"/>
      <c r="I439" s="5"/>
      <c r="J439" s="5" t="s">
        <v>10909</v>
      </c>
      <c r="K439" s="5"/>
      <c r="L439" s="5"/>
      <c r="M439" s="5"/>
      <c r="N439" s="5"/>
      <c r="O439" s="5"/>
      <c r="P439" s="5"/>
      <c r="Q439" s="5" t="s">
        <v>10909</v>
      </c>
      <c r="R439" s="5"/>
      <c r="S439" s="5"/>
      <c r="T439" s="5"/>
      <c r="U439" s="5"/>
      <c r="V439" s="5"/>
      <c r="W439" s="5"/>
      <c r="X439" s="5"/>
      <c r="Y439" s="5"/>
    </row>
    <row r="440" spans="1:25" x14ac:dyDescent="0.25">
      <c r="A440" s="5" t="s">
        <v>945</v>
      </c>
      <c r="B440" s="5"/>
      <c r="C440" s="5"/>
      <c r="D440" s="5"/>
      <c r="E440" s="5">
        <v>5</v>
      </c>
      <c r="F440" s="5"/>
      <c r="G440" s="4">
        <v>43646</v>
      </c>
      <c r="H440" s="5"/>
      <c r="I440" s="5"/>
      <c r="J440" s="5" t="s">
        <v>10912</v>
      </c>
      <c r="K440" s="5"/>
      <c r="L440" s="5"/>
      <c r="M440" s="5"/>
      <c r="N440" s="5"/>
      <c r="O440" s="5"/>
      <c r="P440" s="5"/>
      <c r="Q440" s="5" t="s">
        <v>10912</v>
      </c>
      <c r="R440" s="5"/>
      <c r="S440" s="5"/>
      <c r="T440" s="5"/>
      <c r="U440" s="5"/>
      <c r="V440" s="5"/>
      <c r="W440" s="5"/>
      <c r="X440" s="5"/>
      <c r="Y440" s="5"/>
    </row>
    <row r="441" spans="1:25" x14ac:dyDescent="0.25">
      <c r="A441" s="5" t="s">
        <v>945</v>
      </c>
      <c r="B441" s="5"/>
      <c r="C441" s="5"/>
      <c r="D441" s="5"/>
      <c r="E441" s="5">
        <v>5</v>
      </c>
      <c r="F441" s="5"/>
      <c r="G441" s="4">
        <v>43646</v>
      </c>
      <c r="H441" s="5"/>
      <c r="I441" s="5"/>
      <c r="J441" s="5" t="s">
        <v>10916</v>
      </c>
      <c r="K441" s="5"/>
      <c r="L441" s="5"/>
      <c r="M441" s="5"/>
      <c r="N441" s="5"/>
      <c r="O441" s="5"/>
      <c r="P441" s="5"/>
      <c r="Q441" s="5" t="s">
        <v>10916</v>
      </c>
      <c r="R441" s="5"/>
      <c r="S441" s="5"/>
      <c r="T441" s="5"/>
      <c r="U441" s="5"/>
      <c r="V441" s="5"/>
      <c r="W441" s="5"/>
      <c r="X441" s="5"/>
      <c r="Y441" s="5"/>
    </row>
    <row r="442" spans="1:25" x14ac:dyDescent="0.25">
      <c r="A442" s="5" t="s">
        <v>945</v>
      </c>
      <c r="B442" s="5"/>
      <c r="C442" s="5"/>
      <c r="D442" s="5"/>
      <c r="E442" s="5">
        <v>5</v>
      </c>
      <c r="F442" s="5"/>
      <c r="G442" s="4">
        <v>43646</v>
      </c>
      <c r="H442" s="5"/>
      <c r="I442" s="5"/>
      <c r="J442" s="5" t="s">
        <v>10919</v>
      </c>
      <c r="K442" s="5"/>
      <c r="L442" s="5"/>
      <c r="M442" s="5"/>
      <c r="N442" s="5"/>
      <c r="O442" s="5"/>
      <c r="P442" s="5"/>
      <c r="Q442" s="5" t="s">
        <v>10919</v>
      </c>
      <c r="R442" s="5"/>
      <c r="S442" s="5"/>
      <c r="T442" s="5"/>
      <c r="U442" s="5"/>
      <c r="V442" s="5"/>
      <c r="W442" s="5"/>
      <c r="X442" s="5"/>
      <c r="Y442" s="5"/>
    </row>
    <row r="443" spans="1:25" x14ac:dyDescent="0.25">
      <c r="A443" s="5" t="s">
        <v>944</v>
      </c>
      <c r="B443" s="5"/>
      <c r="C443" s="5"/>
      <c r="D443" s="5"/>
      <c r="E443" s="5">
        <v>2.2000000000000002</v>
      </c>
      <c r="F443" s="5"/>
      <c r="G443" s="4">
        <v>43646</v>
      </c>
      <c r="H443" s="5"/>
      <c r="I443" s="5"/>
      <c r="J443" s="5" t="s">
        <v>271</v>
      </c>
      <c r="K443" s="5"/>
      <c r="L443" s="5"/>
      <c r="M443" s="5"/>
      <c r="N443" s="5"/>
      <c r="O443" s="5"/>
      <c r="P443" s="5"/>
      <c r="Q443" s="5" t="s">
        <v>271</v>
      </c>
      <c r="R443" s="5"/>
      <c r="S443" s="5"/>
      <c r="T443" s="5"/>
      <c r="U443" s="5"/>
      <c r="V443" s="5"/>
      <c r="W443" s="5"/>
      <c r="X443" s="5"/>
      <c r="Y443" s="5"/>
    </row>
    <row r="444" spans="1:25" x14ac:dyDescent="0.25">
      <c r="A444" s="5" t="s">
        <v>945</v>
      </c>
      <c r="B444" s="5"/>
      <c r="C444" s="5"/>
      <c r="D444" s="5"/>
      <c r="E444" s="5">
        <v>5</v>
      </c>
      <c r="F444" s="5"/>
      <c r="G444" s="4">
        <v>43646</v>
      </c>
      <c r="H444" s="5"/>
      <c r="I444" s="5"/>
      <c r="J444" s="5" t="s">
        <v>10922</v>
      </c>
      <c r="K444" s="5"/>
      <c r="L444" s="5"/>
      <c r="M444" s="5"/>
      <c r="N444" s="5"/>
      <c r="O444" s="5"/>
      <c r="P444" s="5"/>
      <c r="Q444" s="5" t="s">
        <v>10922</v>
      </c>
      <c r="R444" s="5"/>
      <c r="S444" s="5"/>
      <c r="T444" s="5"/>
      <c r="U444" s="5"/>
      <c r="V444" s="5"/>
      <c r="W444" s="5"/>
      <c r="X444" s="5"/>
      <c r="Y444" s="5"/>
    </row>
    <row r="445" spans="1:25" x14ac:dyDescent="0.25">
      <c r="A445" s="5" t="s">
        <v>945</v>
      </c>
      <c r="B445" s="5"/>
      <c r="C445" s="5"/>
      <c r="D445" s="5"/>
      <c r="E445" s="5">
        <v>5</v>
      </c>
      <c r="F445" s="5"/>
      <c r="G445" s="4">
        <v>43646</v>
      </c>
      <c r="H445" s="5"/>
      <c r="I445" s="5"/>
      <c r="J445" s="5" t="s">
        <v>10925</v>
      </c>
      <c r="K445" s="5"/>
      <c r="L445" s="5"/>
      <c r="M445" s="5"/>
      <c r="N445" s="5"/>
      <c r="O445" s="5"/>
      <c r="P445" s="5"/>
      <c r="Q445" s="5" t="s">
        <v>10925</v>
      </c>
      <c r="R445" s="5"/>
      <c r="S445" s="5"/>
      <c r="T445" s="5"/>
      <c r="U445" s="5"/>
      <c r="V445" s="5"/>
      <c r="W445" s="5"/>
      <c r="X445" s="5"/>
      <c r="Y445" s="5"/>
    </row>
    <row r="446" spans="1:25" x14ac:dyDescent="0.25">
      <c r="A446" s="5" t="s">
        <v>945</v>
      </c>
      <c r="B446" s="5"/>
      <c r="C446" s="5"/>
      <c r="D446" s="5"/>
      <c r="E446" s="5">
        <v>5</v>
      </c>
      <c r="F446" s="5"/>
      <c r="G446" s="4">
        <v>43646</v>
      </c>
      <c r="H446" s="5"/>
      <c r="I446" s="5"/>
      <c r="J446" s="5" t="s">
        <v>10929</v>
      </c>
      <c r="K446" s="5"/>
      <c r="L446" s="5"/>
      <c r="M446" s="5"/>
      <c r="N446" s="5"/>
      <c r="O446" s="5"/>
      <c r="P446" s="5"/>
      <c r="Q446" s="5" t="s">
        <v>10929</v>
      </c>
      <c r="R446" s="5"/>
      <c r="S446" s="5"/>
      <c r="T446" s="5"/>
      <c r="U446" s="5"/>
      <c r="V446" s="5"/>
      <c r="W446" s="5"/>
      <c r="X446" s="5"/>
      <c r="Y446" s="5"/>
    </row>
    <row r="447" spans="1:25" x14ac:dyDescent="0.25">
      <c r="A447" s="5" t="s">
        <v>945</v>
      </c>
      <c r="B447" s="5"/>
      <c r="C447" s="5"/>
      <c r="D447" s="5"/>
      <c r="E447" s="5">
        <v>5</v>
      </c>
      <c r="F447" s="5"/>
      <c r="G447" s="4">
        <v>43646</v>
      </c>
      <c r="H447" s="5"/>
      <c r="I447" s="5"/>
      <c r="J447" s="5" t="s">
        <v>10931</v>
      </c>
      <c r="K447" s="5"/>
      <c r="L447" s="5"/>
      <c r="M447" s="5"/>
      <c r="N447" s="5"/>
      <c r="O447" s="5"/>
      <c r="P447" s="5"/>
      <c r="Q447" s="5" t="s">
        <v>10931</v>
      </c>
      <c r="R447" s="5"/>
      <c r="S447" s="5"/>
      <c r="T447" s="5"/>
      <c r="U447" s="5"/>
      <c r="V447" s="5"/>
      <c r="W447" s="5"/>
      <c r="X447" s="5"/>
      <c r="Y447" s="5"/>
    </row>
    <row r="448" spans="1:25" x14ac:dyDescent="0.25">
      <c r="A448" s="5" t="s">
        <v>945</v>
      </c>
      <c r="B448" s="5"/>
      <c r="C448" s="5"/>
      <c r="D448" s="5"/>
      <c r="E448" s="5">
        <v>5</v>
      </c>
      <c r="F448" s="5"/>
      <c r="G448" s="4">
        <v>43646</v>
      </c>
      <c r="H448" s="5"/>
      <c r="I448" s="5"/>
      <c r="J448" s="5" t="s">
        <v>10933</v>
      </c>
      <c r="K448" s="5"/>
      <c r="L448" s="5"/>
      <c r="M448" s="5"/>
      <c r="N448" s="5"/>
      <c r="O448" s="5"/>
      <c r="P448" s="5"/>
      <c r="Q448" s="5" t="s">
        <v>10933</v>
      </c>
      <c r="R448" s="5"/>
      <c r="S448" s="5"/>
      <c r="T448" s="5"/>
      <c r="U448" s="5"/>
      <c r="V448" s="5"/>
      <c r="W448" s="5"/>
      <c r="X448" s="5"/>
      <c r="Y448" s="5"/>
    </row>
    <row r="449" spans="1:25" x14ac:dyDescent="0.25">
      <c r="A449" s="5" t="s">
        <v>945</v>
      </c>
      <c r="B449" s="5"/>
      <c r="C449" s="5"/>
      <c r="D449" s="5"/>
      <c r="E449" s="5">
        <v>5</v>
      </c>
      <c r="F449" s="5"/>
      <c r="G449" s="4">
        <v>43646</v>
      </c>
      <c r="H449" s="5"/>
      <c r="I449" s="5"/>
      <c r="J449" s="5" t="s">
        <v>10935</v>
      </c>
      <c r="K449" s="5"/>
      <c r="L449" s="5"/>
      <c r="M449" s="5"/>
      <c r="N449" s="5"/>
      <c r="O449" s="5"/>
      <c r="P449" s="5"/>
      <c r="Q449" s="5" t="s">
        <v>10935</v>
      </c>
      <c r="R449" s="5"/>
      <c r="S449" s="5"/>
      <c r="T449" s="5"/>
      <c r="U449" s="5"/>
      <c r="V449" s="5"/>
      <c r="W449" s="5"/>
      <c r="X449" s="5"/>
      <c r="Y449" s="5"/>
    </row>
    <row r="450" spans="1:25" x14ac:dyDescent="0.25">
      <c r="A450" s="5" t="s">
        <v>945</v>
      </c>
      <c r="B450" s="5"/>
      <c r="C450" s="5"/>
      <c r="D450" s="5"/>
      <c r="E450" s="5">
        <v>5</v>
      </c>
      <c r="F450" s="5"/>
      <c r="G450" s="4">
        <v>43646</v>
      </c>
      <c r="H450" s="5"/>
      <c r="I450" s="5"/>
      <c r="J450" s="5" t="s">
        <v>10937</v>
      </c>
      <c r="K450" s="5"/>
      <c r="L450" s="5"/>
      <c r="M450" s="5"/>
      <c r="N450" s="5"/>
      <c r="O450" s="5"/>
      <c r="P450" s="5"/>
      <c r="Q450" s="5" t="s">
        <v>10937</v>
      </c>
      <c r="R450" s="5"/>
      <c r="S450" s="5"/>
      <c r="T450" s="5"/>
      <c r="U450" s="5"/>
      <c r="V450" s="5"/>
      <c r="W450" s="5"/>
      <c r="X450" s="5"/>
      <c r="Y450" s="5"/>
    </row>
    <row r="451" spans="1:25" x14ac:dyDescent="0.25">
      <c r="A451" s="5" t="s">
        <v>945</v>
      </c>
      <c r="B451" s="5"/>
      <c r="C451" s="5"/>
      <c r="D451" s="5"/>
      <c r="E451" s="5">
        <v>5</v>
      </c>
      <c r="F451" s="5"/>
      <c r="G451" s="4">
        <v>43646</v>
      </c>
      <c r="H451" s="5"/>
      <c r="I451" s="5"/>
      <c r="J451" s="5" t="s">
        <v>10939</v>
      </c>
      <c r="K451" s="5"/>
      <c r="L451" s="5"/>
      <c r="M451" s="5"/>
      <c r="N451" s="5"/>
      <c r="O451" s="5"/>
      <c r="P451" s="5"/>
      <c r="Q451" s="5" t="s">
        <v>10939</v>
      </c>
      <c r="R451" s="5"/>
      <c r="S451" s="5"/>
      <c r="T451" s="5"/>
      <c r="U451" s="5"/>
      <c r="V451" s="5"/>
      <c r="W451" s="5"/>
      <c r="X451" s="5"/>
      <c r="Y451" s="5"/>
    </row>
    <row r="452" spans="1:25" x14ac:dyDescent="0.25">
      <c r="A452" s="5" t="s">
        <v>945</v>
      </c>
      <c r="B452" s="5"/>
      <c r="C452" s="5"/>
      <c r="D452" s="5"/>
      <c r="E452" s="5">
        <v>5</v>
      </c>
      <c r="F452" s="5"/>
      <c r="G452" s="4">
        <v>43646</v>
      </c>
      <c r="H452" s="5"/>
      <c r="I452" s="5"/>
      <c r="J452" s="5" t="s">
        <v>10941</v>
      </c>
      <c r="K452" s="5"/>
      <c r="L452" s="5"/>
      <c r="M452" s="5"/>
      <c r="N452" s="5"/>
      <c r="O452" s="5"/>
      <c r="P452" s="5"/>
      <c r="Q452" s="5" t="s">
        <v>10941</v>
      </c>
      <c r="R452" s="5"/>
      <c r="S452" s="5"/>
      <c r="T452" s="5"/>
      <c r="U452" s="5"/>
      <c r="V452" s="5"/>
      <c r="W452" s="5"/>
      <c r="X452" s="5"/>
      <c r="Y452" s="5"/>
    </row>
    <row r="453" spans="1:25" x14ac:dyDescent="0.25">
      <c r="A453" s="5" t="s">
        <v>945</v>
      </c>
      <c r="B453" s="5"/>
      <c r="C453" s="5"/>
      <c r="D453" s="5"/>
      <c r="E453" s="5">
        <v>5</v>
      </c>
      <c r="F453" s="5"/>
      <c r="G453" s="4">
        <v>43646</v>
      </c>
      <c r="H453" s="5"/>
      <c r="I453" s="5"/>
      <c r="J453" s="5" t="s">
        <v>10944</v>
      </c>
      <c r="K453" s="5"/>
      <c r="L453" s="5"/>
      <c r="M453" s="5"/>
      <c r="N453" s="5"/>
      <c r="O453" s="5"/>
      <c r="P453" s="5"/>
      <c r="Q453" s="5" t="s">
        <v>10944</v>
      </c>
      <c r="R453" s="5"/>
      <c r="S453" s="5"/>
      <c r="T453" s="5"/>
      <c r="U453" s="5"/>
      <c r="V453" s="5"/>
      <c r="W453" s="5"/>
      <c r="X453" s="5"/>
      <c r="Y453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1"/>
  <sheetViews>
    <sheetView topLeftCell="B10" workbookViewId="0">
      <selection activeCell="N20" sqref="N20"/>
    </sheetView>
  </sheetViews>
  <sheetFormatPr defaultColWidth="8.85546875" defaultRowHeight="15" x14ac:dyDescent="0.25"/>
  <cols>
    <col min="1" max="1" width="12.140625" customWidth="1"/>
    <col min="4" max="4" width="15.42578125" customWidth="1"/>
    <col min="5" max="6" width="23.42578125" customWidth="1"/>
    <col min="8" max="8" width="8.85546875" style="217"/>
    <col min="10" max="10" width="19" customWidth="1"/>
    <col min="14" max="14" width="27" customWidth="1"/>
  </cols>
  <sheetData>
    <row r="1" spans="1:14" ht="45" x14ac:dyDescent="0.25">
      <c r="A1" s="56" t="s">
        <v>1009</v>
      </c>
      <c r="B1" s="56" t="s">
        <v>1087</v>
      </c>
      <c r="C1" s="56" t="s">
        <v>1088</v>
      </c>
      <c r="D1" s="56" t="s">
        <v>1089</v>
      </c>
      <c r="E1" s="56" t="s">
        <v>1012</v>
      </c>
      <c r="F1" s="56" t="s">
        <v>1052</v>
      </c>
      <c r="G1" s="56" t="s">
        <v>1090</v>
      </c>
      <c r="H1" s="215"/>
      <c r="I1" s="68" t="s">
        <v>1127</v>
      </c>
      <c r="J1" s="68" t="s">
        <v>5590</v>
      </c>
      <c r="K1" s="68" t="s">
        <v>5591</v>
      </c>
      <c r="L1" s="68" t="s">
        <v>5592</v>
      </c>
      <c r="M1" s="69" t="s">
        <v>5593</v>
      </c>
      <c r="N1" s="68" t="s">
        <v>1129</v>
      </c>
    </row>
    <row r="2" spans="1:14" x14ac:dyDescent="0.25">
      <c r="A2" s="4">
        <v>43646</v>
      </c>
      <c r="B2" s="5" t="s">
        <v>946</v>
      </c>
      <c r="C2" s="5" t="s">
        <v>274</v>
      </c>
      <c r="D2" s="5" t="s">
        <v>947</v>
      </c>
      <c r="E2" s="57" t="s">
        <v>1</v>
      </c>
      <c r="F2" s="57" t="s">
        <v>1</v>
      </c>
      <c r="G2" s="5">
        <v>1</v>
      </c>
      <c r="H2" s="216"/>
      <c r="I2" s="5" t="s">
        <v>1130</v>
      </c>
      <c r="J2" s="5" t="s">
        <v>948</v>
      </c>
      <c r="K2" s="5">
        <v>1</v>
      </c>
      <c r="L2" s="5">
        <v>1</v>
      </c>
      <c r="M2" s="5"/>
      <c r="N2" s="66">
        <v>43465</v>
      </c>
    </row>
    <row r="3" spans="1:14" x14ac:dyDescent="0.25">
      <c r="A3" s="4">
        <v>43646</v>
      </c>
      <c r="B3" s="5" t="s">
        <v>948</v>
      </c>
      <c r="C3" s="5" t="s">
        <v>274</v>
      </c>
      <c r="D3" s="5" t="s">
        <v>949</v>
      </c>
      <c r="E3" s="57" t="s">
        <v>3</v>
      </c>
      <c r="F3" s="57" t="s">
        <v>3</v>
      </c>
      <c r="G3" s="5">
        <v>1</v>
      </c>
      <c r="H3" s="216"/>
      <c r="I3" s="5" t="s">
        <v>1132</v>
      </c>
      <c r="J3" s="5" t="s">
        <v>948</v>
      </c>
      <c r="K3" s="5">
        <v>1</v>
      </c>
      <c r="L3" s="5">
        <v>1</v>
      </c>
      <c r="M3" s="5"/>
      <c r="N3" s="66">
        <v>43465</v>
      </c>
    </row>
    <row r="4" spans="1:14" x14ac:dyDescent="0.25">
      <c r="A4" s="4">
        <v>43646</v>
      </c>
      <c r="B4" s="5" t="s">
        <v>950</v>
      </c>
      <c r="C4" s="5" t="s">
        <v>274</v>
      </c>
      <c r="D4" s="5" t="s">
        <v>951</v>
      </c>
      <c r="E4" s="57" t="s">
        <v>4</v>
      </c>
      <c r="F4" s="57" t="s">
        <v>4</v>
      </c>
      <c r="G4" s="5">
        <v>2</v>
      </c>
      <c r="H4" s="216"/>
      <c r="I4" s="5" t="s">
        <v>1134</v>
      </c>
      <c r="J4" s="5" t="s">
        <v>948</v>
      </c>
      <c r="K4" s="5">
        <v>1</v>
      </c>
      <c r="L4" s="5">
        <v>1</v>
      </c>
      <c r="M4" s="5"/>
      <c r="N4" s="66">
        <v>43465</v>
      </c>
    </row>
    <row r="5" spans="1:14" x14ac:dyDescent="0.25">
      <c r="A5" s="4">
        <v>43646</v>
      </c>
      <c r="B5" s="5" t="s">
        <v>946</v>
      </c>
      <c r="C5" s="5" t="s">
        <v>274</v>
      </c>
      <c r="D5" s="5" t="s">
        <v>947</v>
      </c>
      <c r="E5" s="57" t="s">
        <v>5</v>
      </c>
      <c r="F5" s="57" t="s">
        <v>5</v>
      </c>
      <c r="G5" s="5">
        <v>1</v>
      </c>
      <c r="H5" s="216"/>
      <c r="I5" s="5" t="s">
        <v>1136</v>
      </c>
      <c r="J5" s="5" t="s">
        <v>948</v>
      </c>
      <c r="K5" s="5">
        <v>1</v>
      </c>
      <c r="L5" s="5">
        <v>1</v>
      </c>
      <c r="M5" s="5"/>
      <c r="N5" s="66">
        <v>43465</v>
      </c>
    </row>
    <row r="6" spans="1:14" x14ac:dyDescent="0.25">
      <c r="A6" s="4">
        <v>43646</v>
      </c>
      <c r="B6" s="5" t="s">
        <v>948</v>
      </c>
      <c r="C6" s="5" t="s">
        <v>274</v>
      </c>
      <c r="D6" s="5" t="s">
        <v>952</v>
      </c>
      <c r="E6" s="57" t="s">
        <v>6</v>
      </c>
      <c r="F6" s="57" t="s">
        <v>6</v>
      </c>
      <c r="G6" s="5">
        <v>1</v>
      </c>
      <c r="H6" s="216"/>
      <c r="I6" s="5" t="s">
        <v>1138</v>
      </c>
      <c r="J6" s="5" t="s">
        <v>948</v>
      </c>
      <c r="K6" s="5">
        <v>1</v>
      </c>
      <c r="L6" s="5">
        <v>1</v>
      </c>
      <c r="M6" s="5"/>
      <c r="N6" s="66">
        <v>43465</v>
      </c>
    </row>
    <row r="7" spans="1:14" x14ac:dyDescent="0.25">
      <c r="A7" s="4">
        <v>43646</v>
      </c>
      <c r="B7" s="5" t="s">
        <v>946</v>
      </c>
      <c r="C7" s="5" t="s">
        <v>274</v>
      </c>
      <c r="D7" s="5" t="s">
        <v>953</v>
      </c>
      <c r="E7" s="57" t="s">
        <v>7</v>
      </c>
      <c r="F7" s="57" t="s">
        <v>7</v>
      </c>
      <c r="G7" s="5">
        <v>1</v>
      </c>
      <c r="H7" s="216"/>
      <c r="I7" s="5" t="s">
        <v>1140</v>
      </c>
      <c r="J7" s="5" t="s">
        <v>948</v>
      </c>
      <c r="K7" s="5">
        <v>1</v>
      </c>
      <c r="L7" s="5">
        <v>1</v>
      </c>
      <c r="M7" s="5"/>
      <c r="N7" s="66">
        <v>43465</v>
      </c>
    </row>
    <row r="8" spans="1:14" x14ac:dyDescent="0.25">
      <c r="A8" s="4">
        <v>43646</v>
      </c>
      <c r="B8" s="5" t="s">
        <v>946</v>
      </c>
      <c r="C8" s="5" t="s">
        <v>274</v>
      </c>
      <c r="D8" s="5" t="s">
        <v>947</v>
      </c>
      <c r="E8" s="57" t="s">
        <v>8</v>
      </c>
      <c r="F8" s="57" t="s">
        <v>8</v>
      </c>
      <c r="G8" s="5">
        <v>1</v>
      </c>
      <c r="H8" s="216"/>
      <c r="I8" s="5" t="s">
        <v>1142</v>
      </c>
      <c r="J8" s="5" t="s">
        <v>948</v>
      </c>
      <c r="K8" s="5">
        <v>1</v>
      </c>
      <c r="L8" s="5">
        <v>1</v>
      </c>
      <c r="M8" s="5"/>
      <c r="N8" s="66">
        <v>43465</v>
      </c>
    </row>
    <row r="9" spans="1:14" x14ac:dyDescent="0.25">
      <c r="A9" s="4">
        <v>43646</v>
      </c>
      <c r="B9" s="5" t="s">
        <v>946</v>
      </c>
      <c r="C9" s="5" t="s">
        <v>274</v>
      </c>
      <c r="D9" s="5" t="s">
        <v>947</v>
      </c>
      <c r="E9" s="57" t="s">
        <v>9</v>
      </c>
      <c r="F9" s="57" t="s">
        <v>9</v>
      </c>
      <c r="G9" s="5">
        <v>1</v>
      </c>
      <c r="H9" s="216"/>
      <c r="I9" s="5" t="s">
        <v>1144</v>
      </c>
      <c r="J9" s="5" t="s">
        <v>948</v>
      </c>
      <c r="K9" s="5">
        <v>1</v>
      </c>
      <c r="L9" s="5">
        <v>1</v>
      </c>
      <c r="M9" s="5"/>
      <c r="N9" s="66">
        <v>43465</v>
      </c>
    </row>
    <row r="10" spans="1:14" x14ac:dyDescent="0.25">
      <c r="A10" s="4">
        <v>43646</v>
      </c>
      <c r="B10" s="5" t="s">
        <v>950</v>
      </c>
      <c r="C10" s="5" t="s">
        <v>274</v>
      </c>
      <c r="D10" s="5" t="s">
        <v>951</v>
      </c>
      <c r="E10" s="57" t="s">
        <v>10</v>
      </c>
      <c r="F10" s="57" t="s">
        <v>10</v>
      </c>
      <c r="G10" s="5">
        <v>2</v>
      </c>
      <c r="H10" s="216"/>
      <c r="I10" s="5" t="s">
        <v>1146</v>
      </c>
      <c r="J10" s="5" t="s">
        <v>948</v>
      </c>
      <c r="K10" s="5">
        <v>1</v>
      </c>
      <c r="L10" s="5">
        <v>1</v>
      </c>
      <c r="M10" s="5"/>
      <c r="N10" s="66">
        <v>43465</v>
      </c>
    </row>
    <row r="11" spans="1:14" x14ac:dyDescent="0.25">
      <c r="A11" s="4">
        <v>43646</v>
      </c>
      <c r="B11" s="5" t="s">
        <v>946</v>
      </c>
      <c r="C11" s="5" t="s">
        <v>274</v>
      </c>
      <c r="D11" s="5" t="s">
        <v>953</v>
      </c>
      <c r="E11" s="57" t="s">
        <v>11</v>
      </c>
      <c r="F11" s="57" t="s">
        <v>11</v>
      </c>
      <c r="G11" s="5">
        <v>1</v>
      </c>
      <c r="H11" s="216"/>
      <c r="I11" s="5" t="s">
        <v>1148</v>
      </c>
      <c r="J11" s="5" t="s">
        <v>948</v>
      </c>
      <c r="K11" s="5">
        <v>1</v>
      </c>
      <c r="L11" s="5">
        <v>1</v>
      </c>
      <c r="M11" s="5"/>
      <c r="N11" s="66">
        <v>43465</v>
      </c>
    </row>
    <row r="12" spans="1:14" x14ac:dyDescent="0.25">
      <c r="A12" s="4">
        <v>43646</v>
      </c>
      <c r="B12" s="5" t="s">
        <v>948</v>
      </c>
      <c r="C12" s="5" t="s">
        <v>274</v>
      </c>
      <c r="D12" s="5" t="s">
        <v>954</v>
      </c>
      <c r="E12" s="57" t="s">
        <v>12</v>
      </c>
      <c r="F12" s="57" t="s">
        <v>12</v>
      </c>
      <c r="G12" s="5">
        <v>1</v>
      </c>
      <c r="H12" s="216"/>
      <c r="I12" s="5" t="s">
        <v>1150</v>
      </c>
      <c r="J12" s="5" t="s">
        <v>948</v>
      </c>
      <c r="K12" s="5">
        <v>1</v>
      </c>
      <c r="L12" s="5">
        <v>1</v>
      </c>
      <c r="M12" s="5"/>
      <c r="N12" s="66">
        <v>43465</v>
      </c>
    </row>
    <row r="13" spans="1:14" x14ac:dyDescent="0.25">
      <c r="A13" s="4">
        <v>43646</v>
      </c>
      <c r="B13" s="5" t="s">
        <v>948</v>
      </c>
      <c r="C13" s="5" t="s">
        <v>274</v>
      </c>
      <c r="D13" s="5" t="s">
        <v>955</v>
      </c>
      <c r="E13" s="57" t="s">
        <v>13</v>
      </c>
      <c r="F13" s="57" t="s">
        <v>13</v>
      </c>
      <c r="G13" s="5">
        <v>1</v>
      </c>
      <c r="H13" s="216"/>
      <c r="I13" s="5" t="s">
        <v>1152</v>
      </c>
      <c r="J13" s="5" t="s">
        <v>948</v>
      </c>
      <c r="K13" s="5">
        <v>1</v>
      </c>
      <c r="L13" s="5">
        <v>1</v>
      </c>
      <c r="M13" s="5"/>
      <c r="N13" s="66">
        <v>43465</v>
      </c>
    </row>
    <row r="14" spans="1:14" x14ac:dyDescent="0.25">
      <c r="A14" s="4">
        <v>43646</v>
      </c>
      <c r="B14" s="5" t="s">
        <v>946</v>
      </c>
      <c r="C14" s="5" t="s">
        <v>274</v>
      </c>
      <c r="D14" s="5" t="s">
        <v>956</v>
      </c>
      <c r="E14" s="57" t="s">
        <v>14</v>
      </c>
      <c r="F14" s="57" t="s">
        <v>14</v>
      </c>
      <c r="G14" s="5">
        <v>1</v>
      </c>
      <c r="H14" s="216"/>
      <c r="I14" s="5" t="s">
        <v>1154</v>
      </c>
      <c r="J14" s="5" t="s">
        <v>948</v>
      </c>
      <c r="K14" s="5">
        <v>1</v>
      </c>
      <c r="L14" s="5">
        <v>1</v>
      </c>
      <c r="M14" s="5"/>
      <c r="N14" s="66">
        <v>43465</v>
      </c>
    </row>
    <row r="15" spans="1:14" x14ac:dyDescent="0.25">
      <c r="A15" s="4">
        <v>43646</v>
      </c>
      <c r="B15" s="5" t="s">
        <v>946</v>
      </c>
      <c r="C15" s="5" t="s">
        <v>274</v>
      </c>
      <c r="D15" s="5" t="s">
        <v>957</v>
      </c>
      <c r="E15" s="57" t="s">
        <v>15</v>
      </c>
      <c r="F15" s="57" t="s">
        <v>15</v>
      </c>
      <c r="G15" s="5">
        <v>1</v>
      </c>
      <c r="H15" s="216"/>
      <c r="I15" s="5" t="s">
        <v>1156</v>
      </c>
      <c r="J15" s="5" t="s">
        <v>948</v>
      </c>
      <c r="K15" s="5">
        <v>1</v>
      </c>
      <c r="L15" s="5">
        <v>1</v>
      </c>
      <c r="M15" s="5"/>
      <c r="N15" s="66">
        <v>43465</v>
      </c>
    </row>
    <row r="16" spans="1:14" x14ac:dyDescent="0.25">
      <c r="A16" s="4">
        <v>43646</v>
      </c>
      <c r="B16" s="5" t="s">
        <v>946</v>
      </c>
      <c r="C16" s="5" t="s">
        <v>274</v>
      </c>
      <c r="D16" s="5" t="s">
        <v>958</v>
      </c>
      <c r="E16" s="57" t="s">
        <v>16</v>
      </c>
      <c r="F16" s="57" t="s">
        <v>16</v>
      </c>
      <c r="G16" s="5">
        <v>1</v>
      </c>
      <c r="H16" s="216"/>
      <c r="I16" s="5" t="s">
        <v>1158</v>
      </c>
      <c r="J16" s="5" t="s">
        <v>948</v>
      </c>
      <c r="K16" s="5">
        <v>1</v>
      </c>
      <c r="L16" s="5">
        <v>1</v>
      </c>
      <c r="M16" s="5"/>
      <c r="N16" s="66">
        <v>43465</v>
      </c>
    </row>
    <row r="17" spans="1:14" x14ac:dyDescent="0.25">
      <c r="A17" s="4">
        <v>43646</v>
      </c>
      <c r="B17" s="5" t="s">
        <v>946</v>
      </c>
      <c r="C17" s="5" t="s">
        <v>274</v>
      </c>
      <c r="D17" s="5" t="s">
        <v>959</v>
      </c>
      <c r="E17" s="57" t="s">
        <v>17</v>
      </c>
      <c r="F17" s="57" t="s">
        <v>17</v>
      </c>
      <c r="G17" s="5">
        <v>1</v>
      </c>
      <c r="H17" s="216"/>
      <c r="I17" s="5" t="s">
        <v>1160</v>
      </c>
      <c r="J17" s="5" t="s">
        <v>948</v>
      </c>
      <c r="K17" s="5">
        <v>1</v>
      </c>
      <c r="L17" s="5">
        <v>1</v>
      </c>
      <c r="M17" s="5"/>
      <c r="N17" s="66">
        <v>43465</v>
      </c>
    </row>
    <row r="18" spans="1:14" x14ac:dyDescent="0.25">
      <c r="A18" s="4">
        <v>43646</v>
      </c>
      <c r="B18" s="5" t="s">
        <v>946</v>
      </c>
      <c r="C18" s="5" t="s">
        <v>274</v>
      </c>
      <c r="D18" s="6" t="s">
        <v>960</v>
      </c>
      <c r="E18" s="57" t="s">
        <v>18</v>
      </c>
      <c r="F18" s="57" t="s">
        <v>18</v>
      </c>
      <c r="G18" s="5">
        <v>2</v>
      </c>
      <c r="H18" s="216"/>
      <c r="I18" s="5" t="s">
        <v>1162</v>
      </c>
      <c r="J18" s="5" t="s">
        <v>948</v>
      </c>
      <c r="K18" s="5">
        <v>1</v>
      </c>
      <c r="L18" s="5">
        <v>1</v>
      </c>
      <c r="M18" s="5"/>
      <c r="N18" s="66">
        <v>43465</v>
      </c>
    </row>
    <row r="19" spans="1:14" x14ac:dyDescent="0.25">
      <c r="A19" s="4">
        <v>43646</v>
      </c>
      <c r="B19" s="5" t="s">
        <v>946</v>
      </c>
      <c r="C19" s="5" t="s">
        <v>274</v>
      </c>
      <c r="D19" s="5" t="s">
        <v>1007</v>
      </c>
      <c r="E19" s="57" t="s">
        <v>19</v>
      </c>
      <c r="F19" s="57" t="s">
        <v>19</v>
      </c>
      <c r="G19" s="5">
        <v>1</v>
      </c>
      <c r="H19" s="216"/>
      <c r="I19" s="5" t="s">
        <v>1164</v>
      </c>
      <c r="J19" s="5" t="s">
        <v>948</v>
      </c>
      <c r="K19" s="5">
        <v>1</v>
      </c>
      <c r="L19" s="5">
        <v>1</v>
      </c>
      <c r="M19" s="5"/>
      <c r="N19" s="66">
        <v>43465</v>
      </c>
    </row>
    <row r="20" spans="1:14" x14ac:dyDescent="0.25">
      <c r="A20" s="4">
        <v>43646</v>
      </c>
      <c r="B20" s="5" t="s">
        <v>946</v>
      </c>
      <c r="C20" s="5" t="s">
        <v>274</v>
      </c>
      <c r="D20" s="5" t="s">
        <v>1007</v>
      </c>
      <c r="E20" s="57" t="s">
        <v>20</v>
      </c>
      <c r="F20" s="57" t="s">
        <v>20</v>
      </c>
      <c r="G20" s="5">
        <v>1</v>
      </c>
      <c r="H20" s="216"/>
      <c r="I20" s="5" t="s">
        <v>1166</v>
      </c>
      <c r="J20" s="5" t="s">
        <v>948</v>
      </c>
      <c r="K20" s="5">
        <v>1</v>
      </c>
      <c r="L20" s="5">
        <v>1</v>
      </c>
      <c r="M20" s="5"/>
      <c r="N20" s="66">
        <v>43465</v>
      </c>
    </row>
    <row r="21" spans="1:14" x14ac:dyDescent="0.25">
      <c r="A21" s="4">
        <v>43646</v>
      </c>
      <c r="B21" s="5" t="s">
        <v>946</v>
      </c>
      <c r="C21" s="5" t="s">
        <v>274</v>
      </c>
      <c r="D21" s="5" t="s">
        <v>959</v>
      </c>
      <c r="E21" s="57" t="s">
        <v>21</v>
      </c>
      <c r="F21" s="57" t="s">
        <v>21</v>
      </c>
      <c r="G21" s="5">
        <v>1</v>
      </c>
      <c r="H21" s="216"/>
      <c r="I21" s="5" t="s">
        <v>1168</v>
      </c>
      <c r="J21" s="5" t="s">
        <v>948</v>
      </c>
      <c r="K21" s="5">
        <v>1</v>
      </c>
      <c r="L21" s="5">
        <v>1</v>
      </c>
      <c r="M21" s="5"/>
      <c r="N21" s="66">
        <v>43465</v>
      </c>
    </row>
    <row r="22" spans="1:14" x14ac:dyDescent="0.25">
      <c r="A22" s="4">
        <v>43646</v>
      </c>
      <c r="B22" s="5" t="s">
        <v>946</v>
      </c>
      <c r="C22" s="5" t="s">
        <v>274</v>
      </c>
      <c r="D22" s="5" t="s">
        <v>1007</v>
      </c>
      <c r="E22" s="57" t="s">
        <v>22</v>
      </c>
      <c r="F22" s="57" t="s">
        <v>22</v>
      </c>
      <c r="G22" s="5">
        <v>1</v>
      </c>
      <c r="H22" s="216"/>
      <c r="I22" s="5" t="s">
        <v>1170</v>
      </c>
      <c r="J22" s="5" t="s">
        <v>948</v>
      </c>
      <c r="K22" s="5">
        <v>1</v>
      </c>
      <c r="L22" s="5">
        <v>1</v>
      </c>
      <c r="M22" s="5"/>
      <c r="N22" s="66">
        <v>43465</v>
      </c>
    </row>
    <row r="23" spans="1:14" x14ac:dyDescent="0.25">
      <c r="A23" s="4">
        <v>43646</v>
      </c>
      <c r="B23" s="5" t="s">
        <v>946</v>
      </c>
      <c r="C23" s="5" t="s">
        <v>274</v>
      </c>
      <c r="D23" s="5" t="s">
        <v>1007</v>
      </c>
      <c r="E23" s="57" t="s">
        <v>23</v>
      </c>
      <c r="F23" s="57" t="s">
        <v>23</v>
      </c>
      <c r="G23" s="5">
        <v>1</v>
      </c>
      <c r="H23" s="216"/>
      <c r="I23" s="5" t="s">
        <v>1172</v>
      </c>
      <c r="J23" s="5" t="s">
        <v>948</v>
      </c>
      <c r="K23" s="5">
        <v>1</v>
      </c>
      <c r="L23" s="5">
        <v>1</v>
      </c>
      <c r="M23" s="5"/>
      <c r="N23" s="66">
        <v>43465</v>
      </c>
    </row>
    <row r="24" spans="1:14" x14ac:dyDescent="0.25">
      <c r="A24" s="4">
        <v>43646</v>
      </c>
      <c r="B24" s="5" t="s">
        <v>946</v>
      </c>
      <c r="C24" s="5" t="s">
        <v>274</v>
      </c>
      <c r="D24" s="5" t="s">
        <v>1007</v>
      </c>
      <c r="E24" s="57" t="s">
        <v>24</v>
      </c>
      <c r="F24" s="57" t="s">
        <v>24</v>
      </c>
      <c r="G24" s="5">
        <v>1</v>
      </c>
      <c r="H24" s="216"/>
      <c r="I24" s="5" t="s">
        <v>1174</v>
      </c>
      <c r="J24" s="5" t="s">
        <v>948</v>
      </c>
      <c r="K24" s="5">
        <v>1</v>
      </c>
      <c r="L24" s="5">
        <v>1</v>
      </c>
      <c r="M24" s="5"/>
      <c r="N24" s="66">
        <v>43465</v>
      </c>
    </row>
    <row r="25" spans="1:14" x14ac:dyDescent="0.25">
      <c r="A25" s="4">
        <v>43646</v>
      </c>
      <c r="B25" s="5" t="s">
        <v>946</v>
      </c>
      <c r="C25" s="5" t="s">
        <v>274</v>
      </c>
      <c r="D25" s="5" t="s">
        <v>1007</v>
      </c>
      <c r="E25" s="57" t="s">
        <v>25</v>
      </c>
      <c r="F25" s="57" t="s">
        <v>25</v>
      </c>
      <c r="G25" s="5">
        <v>1</v>
      </c>
      <c r="H25" s="216"/>
      <c r="I25" s="5" t="s">
        <v>1176</v>
      </c>
      <c r="J25" s="5" t="s">
        <v>948</v>
      </c>
      <c r="K25" s="5">
        <v>1</v>
      </c>
      <c r="L25" s="5">
        <v>1</v>
      </c>
      <c r="M25" s="5"/>
      <c r="N25" s="66">
        <v>43465</v>
      </c>
    </row>
    <row r="26" spans="1:14" x14ac:dyDescent="0.25">
      <c r="A26" s="4">
        <v>43646</v>
      </c>
      <c r="B26" s="5" t="s">
        <v>946</v>
      </c>
      <c r="C26" s="5" t="s">
        <v>274</v>
      </c>
      <c r="D26" s="5" t="s">
        <v>1007</v>
      </c>
      <c r="E26" s="57" t="s">
        <v>26</v>
      </c>
      <c r="F26" s="57" t="s">
        <v>26</v>
      </c>
      <c r="G26" s="5">
        <v>1</v>
      </c>
      <c r="H26" s="216"/>
      <c r="I26" s="5" t="s">
        <v>1178</v>
      </c>
      <c r="J26" s="5" t="s">
        <v>948</v>
      </c>
      <c r="K26" s="5">
        <v>2</v>
      </c>
      <c r="L26" s="5">
        <v>1</v>
      </c>
      <c r="M26" s="5"/>
      <c r="N26" s="66">
        <v>43465</v>
      </c>
    </row>
    <row r="27" spans="1:14" x14ac:dyDescent="0.25">
      <c r="A27" s="4">
        <v>43646</v>
      </c>
      <c r="B27" s="5" t="s">
        <v>946</v>
      </c>
      <c r="C27" s="5" t="s">
        <v>274</v>
      </c>
      <c r="D27" s="5" t="s">
        <v>1007</v>
      </c>
      <c r="E27" s="57" t="s">
        <v>27</v>
      </c>
      <c r="F27" s="57" t="s">
        <v>27</v>
      </c>
      <c r="G27" s="5">
        <v>1</v>
      </c>
      <c r="H27" s="216"/>
      <c r="I27" s="5" t="s">
        <v>1180</v>
      </c>
      <c r="J27" s="5" t="s">
        <v>948</v>
      </c>
      <c r="K27" s="5">
        <v>2</v>
      </c>
      <c r="L27" s="5">
        <v>1</v>
      </c>
      <c r="M27" s="5"/>
      <c r="N27" s="66">
        <v>43465</v>
      </c>
    </row>
    <row r="28" spans="1:14" x14ac:dyDescent="0.25">
      <c r="A28" s="4">
        <v>43646</v>
      </c>
      <c r="B28" s="5" t="s">
        <v>946</v>
      </c>
      <c r="C28" s="5" t="s">
        <v>274</v>
      </c>
      <c r="D28" s="5" t="s">
        <v>1007</v>
      </c>
      <c r="E28" s="57" t="s">
        <v>28</v>
      </c>
      <c r="F28" s="57" t="s">
        <v>28</v>
      </c>
      <c r="G28" s="5">
        <v>1</v>
      </c>
      <c r="H28" s="216"/>
      <c r="I28" s="5" t="s">
        <v>1182</v>
      </c>
      <c r="J28" s="5" t="s">
        <v>946</v>
      </c>
      <c r="K28" s="5">
        <v>3</v>
      </c>
      <c r="L28" s="5">
        <v>1</v>
      </c>
      <c r="M28" s="5"/>
      <c r="N28" s="66">
        <v>43465</v>
      </c>
    </row>
    <row r="29" spans="1:14" x14ac:dyDescent="0.25">
      <c r="A29" s="4">
        <v>43646</v>
      </c>
      <c r="B29" s="5" t="s">
        <v>946</v>
      </c>
      <c r="C29" s="5" t="s">
        <v>274</v>
      </c>
      <c r="D29" s="5" t="s">
        <v>1007</v>
      </c>
      <c r="E29" s="57" t="s">
        <v>29</v>
      </c>
      <c r="F29" s="57" t="s">
        <v>29</v>
      </c>
      <c r="G29" s="5">
        <v>1</v>
      </c>
      <c r="H29" s="216"/>
      <c r="I29" s="5" t="s">
        <v>1184</v>
      </c>
      <c r="J29" s="5" t="s">
        <v>946</v>
      </c>
      <c r="K29" s="5">
        <v>3</v>
      </c>
      <c r="L29" s="5">
        <v>1</v>
      </c>
      <c r="M29" s="5"/>
      <c r="N29" s="66">
        <v>43465</v>
      </c>
    </row>
    <row r="30" spans="1:14" x14ac:dyDescent="0.25">
      <c r="A30" s="4">
        <v>43646</v>
      </c>
      <c r="B30" s="5" t="s">
        <v>946</v>
      </c>
      <c r="C30" s="5" t="s">
        <v>274</v>
      </c>
      <c r="D30" s="5" t="s">
        <v>947</v>
      </c>
      <c r="E30" s="57" t="s">
        <v>31</v>
      </c>
      <c r="F30" s="57" t="s">
        <v>31</v>
      </c>
      <c r="G30" s="5">
        <v>1</v>
      </c>
      <c r="H30" s="216"/>
      <c r="I30" s="5" t="s">
        <v>1186</v>
      </c>
      <c r="J30" s="5" t="s">
        <v>948</v>
      </c>
      <c r="K30" s="5">
        <v>4</v>
      </c>
      <c r="L30" s="5">
        <v>1</v>
      </c>
      <c r="M30" s="5"/>
      <c r="N30" s="66">
        <v>43465</v>
      </c>
    </row>
    <row r="31" spans="1:14" x14ac:dyDescent="0.25">
      <c r="A31" s="4">
        <v>43646</v>
      </c>
      <c r="B31" s="5" t="s">
        <v>946</v>
      </c>
      <c r="C31" s="5" t="s">
        <v>274</v>
      </c>
      <c r="D31" s="5" t="s">
        <v>1007</v>
      </c>
      <c r="E31" s="57" t="s">
        <v>32</v>
      </c>
      <c r="F31" s="57" t="s">
        <v>32</v>
      </c>
      <c r="G31" s="5">
        <v>1</v>
      </c>
      <c r="H31" s="216"/>
      <c r="I31" s="5" t="s">
        <v>1188</v>
      </c>
      <c r="J31" s="5" t="s">
        <v>948</v>
      </c>
      <c r="K31" s="5">
        <v>4</v>
      </c>
      <c r="L31" s="5">
        <v>1</v>
      </c>
      <c r="M31" s="5"/>
      <c r="N31" s="66">
        <v>43465</v>
      </c>
    </row>
    <row r="32" spans="1:14" x14ac:dyDescent="0.25">
      <c r="A32" s="4">
        <v>43646</v>
      </c>
      <c r="B32" s="5" t="s">
        <v>946</v>
      </c>
      <c r="C32" s="5" t="s">
        <v>274</v>
      </c>
      <c r="D32" s="5" t="s">
        <v>958</v>
      </c>
      <c r="E32" s="57" t="s">
        <v>33</v>
      </c>
      <c r="F32" s="57" t="s">
        <v>33</v>
      </c>
      <c r="G32" s="5">
        <v>1</v>
      </c>
      <c r="H32" s="216"/>
      <c r="I32" s="5" t="s">
        <v>1190</v>
      </c>
      <c r="J32" s="5" t="s">
        <v>948</v>
      </c>
      <c r="K32" s="5">
        <v>1</v>
      </c>
      <c r="L32" s="5">
        <v>1</v>
      </c>
      <c r="M32" s="5"/>
      <c r="N32" s="66">
        <v>43465</v>
      </c>
    </row>
    <row r="33" spans="1:14" x14ac:dyDescent="0.25">
      <c r="A33" s="4">
        <v>43646</v>
      </c>
      <c r="B33" s="5" t="s">
        <v>946</v>
      </c>
      <c r="C33" s="5" t="s">
        <v>274</v>
      </c>
      <c r="D33" s="5" t="s">
        <v>947</v>
      </c>
      <c r="E33" s="57" t="s">
        <v>34</v>
      </c>
      <c r="F33" s="57" t="s">
        <v>34</v>
      </c>
      <c r="G33" s="5">
        <v>1</v>
      </c>
      <c r="H33" s="216"/>
      <c r="I33" s="5" t="s">
        <v>1192</v>
      </c>
      <c r="J33" s="5" t="s">
        <v>948</v>
      </c>
      <c r="K33" s="5">
        <v>1</v>
      </c>
      <c r="L33" s="5">
        <v>1</v>
      </c>
      <c r="M33" s="5"/>
      <c r="N33" s="66">
        <v>43465</v>
      </c>
    </row>
    <row r="34" spans="1:14" x14ac:dyDescent="0.25">
      <c r="A34" s="4">
        <v>43646</v>
      </c>
      <c r="B34" s="5" t="s">
        <v>948</v>
      </c>
      <c r="C34" s="5" t="s">
        <v>274</v>
      </c>
      <c r="D34" s="6" t="s">
        <v>954</v>
      </c>
      <c r="E34" s="57" t="s">
        <v>313</v>
      </c>
      <c r="F34" s="57" t="s">
        <v>313</v>
      </c>
      <c r="G34" s="5">
        <v>1</v>
      </c>
      <c r="H34" s="216"/>
      <c r="I34" s="5" t="s">
        <v>1194</v>
      </c>
      <c r="J34" s="5" t="s">
        <v>948</v>
      </c>
      <c r="K34" s="5">
        <v>2</v>
      </c>
      <c r="L34" s="5">
        <v>1</v>
      </c>
      <c r="M34" s="5"/>
      <c r="N34" s="66">
        <v>43465</v>
      </c>
    </row>
    <row r="35" spans="1:14" x14ac:dyDescent="0.25">
      <c r="A35" s="4">
        <v>43646</v>
      </c>
      <c r="B35" s="5" t="s">
        <v>948</v>
      </c>
      <c r="C35" s="5" t="s">
        <v>274</v>
      </c>
      <c r="D35" s="6" t="s">
        <v>954</v>
      </c>
      <c r="E35" s="57" t="s">
        <v>317</v>
      </c>
      <c r="F35" s="57" t="s">
        <v>317</v>
      </c>
      <c r="G35" s="5">
        <v>1</v>
      </c>
      <c r="H35" s="216"/>
      <c r="I35" s="5" t="s">
        <v>1196</v>
      </c>
      <c r="J35" s="5" t="s">
        <v>948</v>
      </c>
      <c r="K35" s="5">
        <v>2</v>
      </c>
      <c r="L35" s="5">
        <v>1</v>
      </c>
      <c r="M35" s="5"/>
      <c r="N35" s="66">
        <v>43465</v>
      </c>
    </row>
    <row r="36" spans="1:14" x14ac:dyDescent="0.25">
      <c r="A36" s="4">
        <v>43646</v>
      </c>
      <c r="B36" s="5" t="s">
        <v>948</v>
      </c>
      <c r="C36" s="5" t="s">
        <v>274</v>
      </c>
      <c r="D36" s="6" t="s">
        <v>954</v>
      </c>
      <c r="E36" s="57" t="s">
        <v>320</v>
      </c>
      <c r="F36" s="57" t="s">
        <v>320</v>
      </c>
      <c r="G36" s="5">
        <v>2</v>
      </c>
      <c r="H36" s="216"/>
      <c r="I36" s="5" t="s">
        <v>1198</v>
      </c>
      <c r="J36" s="5" t="s">
        <v>946</v>
      </c>
      <c r="K36" s="5">
        <v>3</v>
      </c>
      <c r="L36" s="5">
        <v>1</v>
      </c>
      <c r="M36" s="5"/>
      <c r="N36" s="66">
        <v>43465</v>
      </c>
    </row>
    <row r="37" spans="1:14" x14ac:dyDescent="0.25">
      <c r="A37" s="4">
        <v>43646</v>
      </c>
      <c r="B37" s="5" t="s">
        <v>948</v>
      </c>
      <c r="C37" s="5" t="s">
        <v>274</v>
      </c>
      <c r="D37" s="6" t="s">
        <v>954</v>
      </c>
      <c r="E37" s="57" t="s">
        <v>323</v>
      </c>
      <c r="F37" s="57" t="s">
        <v>323</v>
      </c>
      <c r="G37" s="5">
        <v>1</v>
      </c>
      <c r="H37" s="216"/>
      <c r="I37" s="5" t="s">
        <v>1200</v>
      </c>
      <c r="J37" s="5" t="s">
        <v>946</v>
      </c>
      <c r="K37" s="5">
        <v>3</v>
      </c>
      <c r="L37" s="5">
        <v>1</v>
      </c>
      <c r="M37" s="5"/>
      <c r="N37" s="66">
        <v>43465</v>
      </c>
    </row>
    <row r="38" spans="1:14" x14ac:dyDescent="0.25">
      <c r="A38" s="4">
        <v>43646</v>
      </c>
      <c r="B38" s="5" t="s">
        <v>948</v>
      </c>
      <c r="C38" s="5" t="s">
        <v>274</v>
      </c>
      <c r="D38" s="6" t="s">
        <v>954</v>
      </c>
      <c r="E38" s="57" t="s">
        <v>326</v>
      </c>
      <c r="F38" s="57" t="s">
        <v>326</v>
      </c>
      <c r="G38" s="5">
        <v>1</v>
      </c>
      <c r="H38" s="216"/>
      <c r="I38" s="5" t="s">
        <v>1202</v>
      </c>
      <c r="J38" s="5" t="s">
        <v>948</v>
      </c>
      <c r="K38" s="5">
        <v>4</v>
      </c>
      <c r="L38" s="5">
        <v>1</v>
      </c>
      <c r="M38" s="5"/>
      <c r="N38" s="66">
        <v>43465</v>
      </c>
    </row>
    <row r="39" spans="1:14" x14ac:dyDescent="0.25">
      <c r="A39" s="4">
        <v>43646</v>
      </c>
      <c r="B39" s="5" t="s">
        <v>948</v>
      </c>
      <c r="C39" s="5" t="s">
        <v>274</v>
      </c>
      <c r="D39" s="6" t="s">
        <v>954</v>
      </c>
      <c r="E39" s="57" t="s">
        <v>329</v>
      </c>
      <c r="F39" s="57" t="s">
        <v>329</v>
      </c>
      <c r="G39" s="5">
        <v>1</v>
      </c>
      <c r="H39" s="216"/>
      <c r="I39" s="5" t="s">
        <v>1204</v>
      </c>
      <c r="J39" s="5" t="s">
        <v>948</v>
      </c>
      <c r="K39" s="5">
        <v>4</v>
      </c>
      <c r="L39" s="5">
        <v>1</v>
      </c>
      <c r="M39" s="5"/>
      <c r="N39" s="66">
        <v>43465</v>
      </c>
    </row>
    <row r="40" spans="1:14" x14ac:dyDescent="0.25">
      <c r="A40" s="4">
        <v>43646</v>
      </c>
      <c r="B40" s="5" t="s">
        <v>948</v>
      </c>
      <c r="C40" s="5" t="s">
        <v>274</v>
      </c>
      <c r="D40" s="6" t="s">
        <v>954</v>
      </c>
      <c r="E40" s="57" t="s">
        <v>332</v>
      </c>
      <c r="F40" s="57" t="s">
        <v>332</v>
      </c>
      <c r="G40" s="5">
        <v>1</v>
      </c>
      <c r="H40" s="216"/>
      <c r="I40" s="5" t="s">
        <v>1206</v>
      </c>
      <c r="J40" s="5" t="s">
        <v>948</v>
      </c>
      <c r="K40" s="5">
        <v>5</v>
      </c>
      <c r="L40" s="5">
        <v>1</v>
      </c>
      <c r="M40" s="5"/>
      <c r="N40" s="66">
        <v>43465</v>
      </c>
    </row>
    <row r="41" spans="1:14" x14ac:dyDescent="0.25">
      <c r="A41" s="4">
        <v>43646</v>
      </c>
      <c r="B41" s="5" t="s">
        <v>948</v>
      </c>
      <c r="C41" s="5" t="s">
        <v>274</v>
      </c>
      <c r="D41" s="6" t="s">
        <v>961</v>
      </c>
      <c r="E41" s="57" t="s">
        <v>335</v>
      </c>
      <c r="F41" s="57" t="s">
        <v>335</v>
      </c>
      <c r="G41" s="5">
        <v>1</v>
      </c>
      <c r="H41" s="216"/>
      <c r="I41" s="5" t="s">
        <v>1208</v>
      </c>
      <c r="J41" s="5" t="s">
        <v>948</v>
      </c>
      <c r="K41" s="5">
        <v>5</v>
      </c>
      <c r="L41" s="5">
        <v>1</v>
      </c>
      <c r="M41" s="5"/>
      <c r="N41" s="66">
        <v>43465</v>
      </c>
    </row>
    <row r="42" spans="1:14" x14ac:dyDescent="0.25">
      <c r="A42" s="4">
        <v>43646</v>
      </c>
      <c r="B42" s="5" t="s">
        <v>948</v>
      </c>
      <c r="C42" s="5" t="s">
        <v>274</v>
      </c>
      <c r="D42" s="6" t="s">
        <v>954</v>
      </c>
      <c r="E42" s="57" t="s">
        <v>338</v>
      </c>
      <c r="F42" s="57" t="s">
        <v>338</v>
      </c>
      <c r="G42" s="5">
        <v>1</v>
      </c>
      <c r="H42" s="216"/>
      <c r="I42" s="5" t="s">
        <v>1210</v>
      </c>
      <c r="J42" s="5" t="s">
        <v>948</v>
      </c>
      <c r="K42" s="5">
        <v>6</v>
      </c>
      <c r="L42" s="5">
        <v>1</v>
      </c>
      <c r="M42" s="5"/>
      <c r="N42" s="66">
        <v>43465</v>
      </c>
    </row>
    <row r="43" spans="1:14" x14ac:dyDescent="0.25">
      <c r="A43" s="4">
        <v>43646</v>
      </c>
      <c r="B43" s="5" t="s">
        <v>948</v>
      </c>
      <c r="C43" s="5" t="s">
        <v>274</v>
      </c>
      <c r="D43" s="6" t="s">
        <v>954</v>
      </c>
      <c r="E43" s="57" t="s">
        <v>341</v>
      </c>
      <c r="F43" s="57" t="s">
        <v>341</v>
      </c>
      <c r="G43" s="5">
        <v>1</v>
      </c>
      <c r="H43" s="216"/>
      <c r="I43" s="5" t="s">
        <v>1212</v>
      </c>
      <c r="J43" s="5" t="s">
        <v>948</v>
      </c>
      <c r="K43" s="5">
        <v>6</v>
      </c>
      <c r="L43" s="5">
        <v>1</v>
      </c>
      <c r="M43" s="5"/>
      <c r="N43" s="66">
        <v>43465</v>
      </c>
    </row>
    <row r="44" spans="1:14" x14ac:dyDescent="0.25">
      <c r="A44" s="4">
        <v>43646</v>
      </c>
      <c r="B44" s="5" t="s">
        <v>948</v>
      </c>
      <c r="C44" s="5" t="s">
        <v>274</v>
      </c>
      <c r="D44" s="6" t="s">
        <v>954</v>
      </c>
      <c r="E44" s="57" t="s">
        <v>344</v>
      </c>
      <c r="F44" s="57" t="s">
        <v>344</v>
      </c>
      <c r="G44" s="5">
        <v>1</v>
      </c>
      <c r="H44" s="216"/>
      <c r="I44" s="5" t="s">
        <v>1214</v>
      </c>
      <c r="J44" s="5" t="s">
        <v>948</v>
      </c>
      <c r="K44" s="5">
        <v>7</v>
      </c>
      <c r="L44" s="5">
        <v>1</v>
      </c>
      <c r="M44" s="5"/>
      <c r="N44" s="66">
        <v>43465</v>
      </c>
    </row>
    <row r="45" spans="1:14" x14ac:dyDescent="0.25">
      <c r="A45" s="4">
        <v>43646</v>
      </c>
      <c r="B45" s="5" t="s">
        <v>948</v>
      </c>
      <c r="C45" s="5" t="s">
        <v>274</v>
      </c>
      <c r="D45" s="6" t="s">
        <v>954</v>
      </c>
      <c r="E45" s="57" t="s">
        <v>347</v>
      </c>
      <c r="F45" s="57" t="s">
        <v>347</v>
      </c>
      <c r="G45" s="5">
        <v>1</v>
      </c>
      <c r="H45" s="216"/>
      <c r="I45" s="5" t="s">
        <v>1216</v>
      </c>
      <c r="J45" s="5" t="s">
        <v>948</v>
      </c>
      <c r="K45" s="5">
        <v>7</v>
      </c>
      <c r="L45" s="5">
        <v>1</v>
      </c>
      <c r="M45" s="5"/>
      <c r="N45" s="66">
        <v>43465</v>
      </c>
    </row>
    <row r="46" spans="1:14" x14ac:dyDescent="0.25">
      <c r="A46" s="4">
        <v>43646</v>
      </c>
      <c r="B46" s="5" t="s">
        <v>948</v>
      </c>
      <c r="C46" s="5" t="s">
        <v>274</v>
      </c>
      <c r="D46" s="6" t="s">
        <v>954</v>
      </c>
      <c r="E46" s="57" t="s">
        <v>350</v>
      </c>
      <c r="F46" s="57" t="s">
        <v>350</v>
      </c>
      <c r="G46" s="5">
        <v>1</v>
      </c>
      <c r="H46" s="216"/>
      <c r="I46" s="5" t="s">
        <v>1218</v>
      </c>
      <c r="J46" s="5" t="s">
        <v>948</v>
      </c>
      <c r="K46" s="5">
        <v>8</v>
      </c>
      <c r="L46" s="5">
        <v>1</v>
      </c>
      <c r="M46" s="5"/>
      <c r="N46" s="66">
        <v>43465</v>
      </c>
    </row>
    <row r="47" spans="1:14" x14ac:dyDescent="0.25">
      <c r="A47" s="4">
        <v>43646</v>
      </c>
      <c r="B47" s="5" t="s">
        <v>948</v>
      </c>
      <c r="C47" s="5" t="s">
        <v>274</v>
      </c>
      <c r="D47" s="5" t="s">
        <v>954</v>
      </c>
      <c r="E47" s="57" t="s">
        <v>352</v>
      </c>
      <c r="F47" s="57" t="s">
        <v>352</v>
      </c>
      <c r="G47" s="5">
        <v>1</v>
      </c>
      <c r="H47" s="216"/>
      <c r="I47" s="5" t="s">
        <v>1220</v>
      </c>
      <c r="J47" s="5" t="s">
        <v>948</v>
      </c>
      <c r="K47" s="5">
        <v>8</v>
      </c>
      <c r="L47" s="5">
        <v>1</v>
      </c>
      <c r="M47" s="5"/>
      <c r="N47" s="66">
        <v>43465</v>
      </c>
    </row>
    <row r="48" spans="1:14" x14ac:dyDescent="0.25">
      <c r="A48" s="4">
        <v>43646</v>
      </c>
      <c r="B48" s="5" t="s">
        <v>948</v>
      </c>
      <c r="C48" s="5" t="s">
        <v>274</v>
      </c>
      <c r="D48" s="5" t="s">
        <v>954</v>
      </c>
      <c r="E48" s="57" t="s">
        <v>356</v>
      </c>
      <c r="F48" s="57" t="s">
        <v>356</v>
      </c>
      <c r="G48" s="5">
        <v>1</v>
      </c>
      <c r="H48" s="216"/>
      <c r="I48" s="5" t="s">
        <v>1222</v>
      </c>
      <c r="J48" s="5" t="s">
        <v>948</v>
      </c>
      <c r="K48" s="5">
        <v>9</v>
      </c>
      <c r="L48" s="5">
        <v>1</v>
      </c>
      <c r="M48" s="5"/>
      <c r="N48" s="66">
        <v>43465</v>
      </c>
    </row>
    <row r="49" spans="1:14" x14ac:dyDescent="0.25">
      <c r="A49" s="4">
        <v>43646</v>
      </c>
      <c r="B49" s="5" t="s">
        <v>948</v>
      </c>
      <c r="C49" s="5" t="s">
        <v>274</v>
      </c>
      <c r="D49" s="5" t="s">
        <v>954</v>
      </c>
      <c r="E49" s="57" t="s">
        <v>359</v>
      </c>
      <c r="F49" s="57" t="s">
        <v>359</v>
      </c>
      <c r="G49" s="5">
        <v>1</v>
      </c>
      <c r="H49" s="216"/>
      <c r="I49" s="5" t="s">
        <v>1224</v>
      </c>
      <c r="J49" s="5" t="s">
        <v>948</v>
      </c>
      <c r="K49" s="5">
        <v>9</v>
      </c>
      <c r="L49" s="5">
        <v>1</v>
      </c>
      <c r="M49" s="5"/>
      <c r="N49" s="66">
        <v>43465</v>
      </c>
    </row>
    <row r="50" spans="1:14" x14ac:dyDescent="0.25">
      <c r="A50" s="4">
        <v>43646</v>
      </c>
      <c r="B50" s="5" t="s">
        <v>948</v>
      </c>
      <c r="C50" s="5" t="s">
        <v>274</v>
      </c>
      <c r="D50" s="5" t="s">
        <v>954</v>
      </c>
      <c r="E50" s="57" t="s">
        <v>362</v>
      </c>
      <c r="F50" s="57" t="s">
        <v>362</v>
      </c>
      <c r="G50" s="5">
        <v>1</v>
      </c>
      <c r="H50" s="216"/>
      <c r="I50" s="5" t="s">
        <v>1226</v>
      </c>
      <c r="J50" s="5" t="s">
        <v>948</v>
      </c>
      <c r="K50" s="5">
        <v>10</v>
      </c>
      <c r="L50" s="5">
        <v>1</v>
      </c>
      <c r="M50" s="5"/>
      <c r="N50" s="66">
        <v>43465</v>
      </c>
    </row>
    <row r="51" spans="1:14" x14ac:dyDescent="0.25">
      <c r="A51" s="4">
        <v>43646</v>
      </c>
      <c r="B51" s="5" t="s">
        <v>948</v>
      </c>
      <c r="C51" s="5" t="s">
        <v>274</v>
      </c>
      <c r="D51" s="5" t="s">
        <v>954</v>
      </c>
      <c r="E51" s="57" t="s">
        <v>365</v>
      </c>
      <c r="F51" s="57" t="s">
        <v>365</v>
      </c>
      <c r="G51" s="5">
        <v>1</v>
      </c>
      <c r="H51" s="216"/>
      <c r="I51" s="5" t="s">
        <v>1228</v>
      </c>
      <c r="J51" s="5" t="s">
        <v>948</v>
      </c>
      <c r="K51" s="5">
        <v>10</v>
      </c>
      <c r="L51" s="5">
        <v>1</v>
      </c>
      <c r="M51" s="5"/>
      <c r="N51" s="66">
        <v>43465</v>
      </c>
    </row>
    <row r="52" spans="1:14" x14ac:dyDescent="0.25">
      <c r="A52" s="4">
        <v>43646</v>
      </c>
      <c r="B52" s="5" t="s">
        <v>948</v>
      </c>
      <c r="C52" s="5" t="s">
        <v>274</v>
      </c>
      <c r="D52" s="5" t="s">
        <v>954</v>
      </c>
      <c r="E52" s="57" t="s">
        <v>368</v>
      </c>
      <c r="F52" s="57" t="s">
        <v>368</v>
      </c>
      <c r="G52" s="5">
        <v>1</v>
      </c>
      <c r="H52" s="216"/>
      <c r="I52" s="5" t="s">
        <v>1230</v>
      </c>
      <c r="J52" s="5" t="s">
        <v>948</v>
      </c>
      <c r="K52" s="5">
        <v>5</v>
      </c>
      <c r="L52" s="5">
        <v>1</v>
      </c>
      <c r="M52" s="5"/>
      <c r="N52" s="66">
        <v>43465</v>
      </c>
    </row>
    <row r="53" spans="1:14" x14ac:dyDescent="0.25">
      <c r="A53" s="4">
        <v>43646</v>
      </c>
      <c r="B53" s="5" t="s">
        <v>948</v>
      </c>
      <c r="C53" s="5" t="s">
        <v>274</v>
      </c>
      <c r="D53" s="5" t="s">
        <v>954</v>
      </c>
      <c r="E53" s="57" t="s">
        <v>371</v>
      </c>
      <c r="F53" s="57" t="s">
        <v>371</v>
      </c>
      <c r="G53" s="5">
        <v>1</v>
      </c>
      <c r="H53" s="216"/>
      <c r="I53" s="5" t="s">
        <v>1232</v>
      </c>
      <c r="J53" s="5" t="s">
        <v>948</v>
      </c>
      <c r="K53" s="5">
        <v>5</v>
      </c>
      <c r="L53" s="5">
        <v>1</v>
      </c>
      <c r="M53" s="5"/>
      <c r="N53" s="66">
        <v>43465</v>
      </c>
    </row>
    <row r="54" spans="1:14" x14ac:dyDescent="0.25">
      <c r="A54" s="4">
        <v>43646</v>
      </c>
      <c r="B54" s="5" t="s">
        <v>948</v>
      </c>
      <c r="C54" s="5" t="s">
        <v>274</v>
      </c>
      <c r="D54" s="5" t="s">
        <v>954</v>
      </c>
      <c r="E54" s="57" t="s">
        <v>374</v>
      </c>
      <c r="F54" s="57" t="s">
        <v>374</v>
      </c>
      <c r="G54" s="5">
        <v>2</v>
      </c>
      <c r="H54" s="216"/>
      <c r="I54" s="5" t="s">
        <v>1234</v>
      </c>
      <c r="J54" s="5" t="s">
        <v>948</v>
      </c>
      <c r="K54" s="5">
        <v>6</v>
      </c>
      <c r="L54" s="5">
        <v>1</v>
      </c>
      <c r="M54" s="5"/>
      <c r="N54" s="66">
        <v>43465</v>
      </c>
    </row>
    <row r="55" spans="1:14" x14ac:dyDescent="0.25">
      <c r="A55" s="4">
        <v>43646</v>
      </c>
      <c r="B55" s="5" t="s">
        <v>948</v>
      </c>
      <c r="C55" s="5" t="s">
        <v>274</v>
      </c>
      <c r="D55" s="5" t="s">
        <v>954</v>
      </c>
      <c r="E55" s="57" t="s">
        <v>377</v>
      </c>
      <c r="F55" s="57" t="s">
        <v>377</v>
      </c>
      <c r="G55" s="5">
        <v>1</v>
      </c>
      <c r="H55" s="216"/>
      <c r="I55" s="5" t="s">
        <v>1236</v>
      </c>
      <c r="J55" s="5" t="s">
        <v>948</v>
      </c>
      <c r="K55" s="5">
        <v>6</v>
      </c>
      <c r="L55" s="5">
        <v>1</v>
      </c>
      <c r="M55" s="5"/>
      <c r="N55" s="66">
        <v>43465</v>
      </c>
    </row>
    <row r="56" spans="1:14" x14ac:dyDescent="0.25">
      <c r="A56" s="4">
        <v>43646</v>
      </c>
      <c r="B56" s="5" t="s">
        <v>948</v>
      </c>
      <c r="C56" s="5" t="s">
        <v>274</v>
      </c>
      <c r="D56" s="5" t="s">
        <v>954</v>
      </c>
      <c r="E56" s="57" t="s">
        <v>380</v>
      </c>
      <c r="F56" s="57" t="s">
        <v>380</v>
      </c>
      <c r="G56" s="5">
        <v>1</v>
      </c>
      <c r="H56" s="216"/>
      <c r="I56" s="5" t="s">
        <v>1238</v>
      </c>
      <c r="J56" s="5" t="s">
        <v>948</v>
      </c>
      <c r="K56" s="5">
        <v>7</v>
      </c>
      <c r="L56" s="5">
        <v>1</v>
      </c>
      <c r="M56" s="5"/>
      <c r="N56" s="66">
        <v>43465</v>
      </c>
    </row>
    <row r="57" spans="1:14" x14ac:dyDescent="0.25">
      <c r="A57" s="4">
        <v>43646</v>
      </c>
      <c r="B57" s="5" t="s">
        <v>948</v>
      </c>
      <c r="C57" s="5" t="s">
        <v>274</v>
      </c>
      <c r="D57" s="5" t="s">
        <v>954</v>
      </c>
      <c r="E57" s="57" t="s">
        <v>383</v>
      </c>
      <c r="F57" s="57" t="s">
        <v>383</v>
      </c>
      <c r="G57" s="5">
        <v>1</v>
      </c>
      <c r="H57" s="216"/>
      <c r="I57" s="5" t="s">
        <v>1240</v>
      </c>
      <c r="J57" s="5" t="s">
        <v>948</v>
      </c>
      <c r="K57" s="5">
        <v>7</v>
      </c>
      <c r="L57" s="5">
        <v>1</v>
      </c>
      <c r="M57" s="5"/>
      <c r="N57" s="66">
        <v>43465</v>
      </c>
    </row>
    <row r="58" spans="1:14" x14ac:dyDescent="0.25">
      <c r="A58" s="4">
        <v>43646</v>
      </c>
      <c r="B58" s="5" t="s">
        <v>948</v>
      </c>
      <c r="C58" s="5" t="s">
        <v>274</v>
      </c>
      <c r="D58" s="5" t="s">
        <v>954</v>
      </c>
      <c r="E58" s="57" t="s">
        <v>386</v>
      </c>
      <c r="F58" s="57" t="s">
        <v>386</v>
      </c>
      <c r="G58" s="5">
        <v>1</v>
      </c>
      <c r="H58" s="216"/>
      <c r="I58" s="5" t="s">
        <v>1242</v>
      </c>
      <c r="J58" s="5" t="s">
        <v>948</v>
      </c>
      <c r="K58" s="5">
        <v>8</v>
      </c>
      <c r="L58" s="5">
        <v>1</v>
      </c>
      <c r="M58" s="5"/>
      <c r="N58" s="66">
        <v>43465</v>
      </c>
    </row>
    <row r="59" spans="1:14" x14ac:dyDescent="0.25">
      <c r="A59" s="4">
        <v>43646</v>
      </c>
      <c r="B59" s="5" t="s">
        <v>948</v>
      </c>
      <c r="C59" s="5" t="s">
        <v>274</v>
      </c>
      <c r="D59" s="5" t="s">
        <v>954</v>
      </c>
      <c r="E59" s="57" t="s">
        <v>389</v>
      </c>
      <c r="F59" s="57" t="s">
        <v>389</v>
      </c>
      <c r="G59" s="5">
        <v>1</v>
      </c>
      <c r="H59" s="216"/>
      <c r="I59" s="5" t="s">
        <v>1244</v>
      </c>
      <c r="J59" s="5" t="s">
        <v>948</v>
      </c>
      <c r="K59" s="5">
        <v>8</v>
      </c>
      <c r="L59" s="5">
        <v>1</v>
      </c>
      <c r="M59" s="5"/>
      <c r="N59" s="66">
        <v>43465</v>
      </c>
    </row>
    <row r="60" spans="1:14" x14ac:dyDescent="0.25">
      <c r="A60" s="4">
        <v>43646</v>
      </c>
      <c r="B60" s="5" t="s">
        <v>948</v>
      </c>
      <c r="C60" s="5" t="s">
        <v>274</v>
      </c>
      <c r="D60" s="5" t="s">
        <v>954</v>
      </c>
      <c r="E60" s="57" t="s">
        <v>392</v>
      </c>
      <c r="F60" s="57" t="s">
        <v>392</v>
      </c>
      <c r="G60" s="5">
        <v>1</v>
      </c>
      <c r="H60" s="216"/>
      <c r="I60" s="5" t="s">
        <v>1246</v>
      </c>
      <c r="J60" s="5" t="s">
        <v>948</v>
      </c>
      <c r="K60" s="5">
        <v>9</v>
      </c>
      <c r="L60" s="5">
        <v>1</v>
      </c>
      <c r="M60" s="5"/>
      <c r="N60" s="66">
        <v>43465</v>
      </c>
    </row>
    <row r="61" spans="1:14" x14ac:dyDescent="0.25">
      <c r="A61" s="4">
        <v>43646</v>
      </c>
      <c r="B61" s="5" t="s">
        <v>948</v>
      </c>
      <c r="C61" s="5" t="s">
        <v>274</v>
      </c>
      <c r="D61" s="5" t="s">
        <v>954</v>
      </c>
      <c r="E61" s="57" t="s">
        <v>395</v>
      </c>
      <c r="F61" s="57" t="s">
        <v>395</v>
      </c>
      <c r="G61" s="5">
        <v>1</v>
      </c>
      <c r="H61" s="216"/>
      <c r="I61" s="5" t="s">
        <v>1248</v>
      </c>
      <c r="J61" s="5" t="s">
        <v>948</v>
      </c>
      <c r="K61" s="5">
        <v>9</v>
      </c>
      <c r="L61" s="5">
        <v>1</v>
      </c>
      <c r="M61" s="5"/>
      <c r="N61" s="66">
        <v>43465</v>
      </c>
    </row>
    <row r="62" spans="1:14" x14ac:dyDescent="0.25">
      <c r="A62" s="4">
        <v>43646</v>
      </c>
      <c r="B62" s="5" t="s">
        <v>948</v>
      </c>
      <c r="C62" s="5" t="s">
        <v>274</v>
      </c>
      <c r="D62" s="5" t="s">
        <v>954</v>
      </c>
      <c r="E62" s="57" t="s">
        <v>398</v>
      </c>
      <c r="F62" s="57" t="s">
        <v>398</v>
      </c>
      <c r="G62" s="5">
        <v>1</v>
      </c>
      <c r="H62" s="216"/>
      <c r="I62" s="5" t="s">
        <v>1250</v>
      </c>
      <c r="J62" s="5" t="s">
        <v>948</v>
      </c>
      <c r="K62" s="5">
        <v>10</v>
      </c>
      <c r="L62" s="5">
        <v>1</v>
      </c>
      <c r="M62" s="5"/>
      <c r="N62" s="66">
        <v>43465</v>
      </c>
    </row>
    <row r="63" spans="1:14" x14ac:dyDescent="0.25">
      <c r="A63" s="4">
        <v>43646</v>
      </c>
      <c r="B63" s="5" t="s">
        <v>948</v>
      </c>
      <c r="C63" s="5" t="s">
        <v>274</v>
      </c>
      <c r="D63" s="5" t="s">
        <v>954</v>
      </c>
      <c r="E63" s="57" t="s">
        <v>401</v>
      </c>
      <c r="F63" s="57" t="s">
        <v>401</v>
      </c>
      <c r="G63" s="5">
        <v>1</v>
      </c>
      <c r="H63" s="216"/>
      <c r="I63" s="5" t="s">
        <v>1252</v>
      </c>
      <c r="J63" s="5" t="s">
        <v>948</v>
      </c>
      <c r="K63" s="5">
        <v>10</v>
      </c>
      <c r="L63" s="5">
        <v>1</v>
      </c>
      <c r="M63" s="5"/>
      <c r="N63" s="66">
        <v>43465</v>
      </c>
    </row>
    <row r="64" spans="1:14" x14ac:dyDescent="0.25">
      <c r="A64" s="4">
        <v>43646</v>
      </c>
      <c r="B64" s="5" t="s">
        <v>948</v>
      </c>
      <c r="C64" s="5" t="s">
        <v>274</v>
      </c>
      <c r="D64" s="5" t="s">
        <v>954</v>
      </c>
      <c r="E64" s="57" t="s">
        <v>404</v>
      </c>
      <c r="F64" s="57" t="s">
        <v>404</v>
      </c>
      <c r="G64" s="5">
        <v>1</v>
      </c>
      <c r="H64" s="216"/>
      <c r="I64" s="5" t="s">
        <v>1254</v>
      </c>
      <c r="J64" s="5" t="s">
        <v>948</v>
      </c>
      <c r="K64" s="5">
        <v>11</v>
      </c>
      <c r="L64" s="5">
        <v>1</v>
      </c>
      <c r="M64" s="5"/>
      <c r="N64" s="66">
        <v>43465</v>
      </c>
    </row>
    <row r="65" spans="1:14" x14ac:dyDescent="0.25">
      <c r="A65" s="4">
        <v>43646</v>
      </c>
      <c r="B65" s="5" t="s">
        <v>948</v>
      </c>
      <c r="C65" s="5" t="s">
        <v>274</v>
      </c>
      <c r="D65" s="5" t="s">
        <v>954</v>
      </c>
      <c r="E65" s="57" t="s">
        <v>407</v>
      </c>
      <c r="F65" s="57" t="s">
        <v>407</v>
      </c>
      <c r="G65" s="5">
        <v>1</v>
      </c>
      <c r="H65" s="216"/>
      <c r="I65" s="5" t="s">
        <v>1256</v>
      </c>
      <c r="J65" s="5" t="s">
        <v>948</v>
      </c>
      <c r="K65" s="5">
        <v>11</v>
      </c>
      <c r="L65" s="5">
        <v>1</v>
      </c>
      <c r="M65" s="5"/>
      <c r="N65" s="66">
        <v>43465</v>
      </c>
    </row>
    <row r="66" spans="1:14" x14ac:dyDescent="0.25">
      <c r="A66" s="4">
        <v>43646</v>
      </c>
      <c r="B66" s="5" t="s">
        <v>948</v>
      </c>
      <c r="C66" s="5" t="s">
        <v>274</v>
      </c>
      <c r="D66" s="5" t="s">
        <v>954</v>
      </c>
      <c r="E66" s="57" t="s">
        <v>410</v>
      </c>
      <c r="F66" s="57" t="s">
        <v>410</v>
      </c>
      <c r="G66" s="5">
        <v>1</v>
      </c>
      <c r="H66" s="216"/>
      <c r="I66" s="5" t="s">
        <v>1258</v>
      </c>
      <c r="J66" s="5" t="s">
        <v>948</v>
      </c>
      <c r="K66" s="5">
        <v>12</v>
      </c>
      <c r="L66" s="5">
        <v>1</v>
      </c>
      <c r="M66" s="5"/>
      <c r="N66" s="66">
        <v>43465</v>
      </c>
    </row>
    <row r="67" spans="1:14" x14ac:dyDescent="0.25">
      <c r="A67" s="4">
        <v>43646</v>
      </c>
      <c r="B67" s="5" t="s">
        <v>948</v>
      </c>
      <c r="C67" s="5" t="s">
        <v>274</v>
      </c>
      <c r="D67" s="6" t="s">
        <v>961</v>
      </c>
      <c r="E67" s="57" t="s">
        <v>413</v>
      </c>
      <c r="F67" s="57" t="s">
        <v>413</v>
      </c>
      <c r="G67" s="5">
        <v>1</v>
      </c>
      <c r="H67" s="216"/>
      <c r="I67" s="5" t="s">
        <v>1260</v>
      </c>
      <c r="J67" s="5" t="s">
        <v>948</v>
      </c>
      <c r="K67" s="5">
        <v>12</v>
      </c>
      <c r="L67" s="5">
        <v>1</v>
      </c>
      <c r="M67" s="5"/>
      <c r="N67" s="66">
        <v>43465</v>
      </c>
    </row>
    <row r="68" spans="1:14" x14ac:dyDescent="0.25">
      <c r="A68" s="4">
        <v>43646</v>
      </c>
      <c r="B68" s="5" t="s">
        <v>948</v>
      </c>
      <c r="C68" s="5" t="s">
        <v>274</v>
      </c>
      <c r="D68" s="5" t="s">
        <v>954</v>
      </c>
      <c r="E68" s="57" t="s">
        <v>416</v>
      </c>
      <c r="F68" s="57" t="s">
        <v>416</v>
      </c>
      <c r="G68" s="5">
        <v>1</v>
      </c>
      <c r="H68" s="216"/>
      <c r="I68" s="5" t="s">
        <v>1262</v>
      </c>
      <c r="J68" s="5" t="s">
        <v>948</v>
      </c>
      <c r="K68" s="5">
        <v>13</v>
      </c>
      <c r="L68" s="5">
        <v>1</v>
      </c>
      <c r="M68" s="5"/>
      <c r="N68" s="66">
        <v>43465</v>
      </c>
    </row>
    <row r="69" spans="1:14" x14ac:dyDescent="0.25">
      <c r="A69" s="4">
        <v>43646</v>
      </c>
      <c r="B69" s="5" t="s">
        <v>948</v>
      </c>
      <c r="C69" s="5" t="s">
        <v>274</v>
      </c>
      <c r="D69" s="5" t="s">
        <v>954</v>
      </c>
      <c r="E69" s="57" t="s">
        <v>419</v>
      </c>
      <c r="F69" s="57" t="s">
        <v>419</v>
      </c>
      <c r="G69" s="5">
        <v>1</v>
      </c>
      <c r="H69" s="216"/>
      <c r="I69" s="5" t="s">
        <v>1264</v>
      </c>
      <c r="J69" s="5" t="s">
        <v>948</v>
      </c>
      <c r="K69" s="5">
        <v>13</v>
      </c>
      <c r="L69" s="5">
        <v>1</v>
      </c>
      <c r="M69" s="5"/>
      <c r="N69" s="66">
        <v>43465</v>
      </c>
    </row>
    <row r="70" spans="1:14" x14ac:dyDescent="0.25">
      <c r="A70" s="4">
        <v>43646</v>
      </c>
      <c r="B70" s="5" t="s">
        <v>948</v>
      </c>
      <c r="C70" s="5" t="s">
        <v>274</v>
      </c>
      <c r="D70" s="5" t="s">
        <v>954</v>
      </c>
      <c r="E70" s="57" t="s">
        <v>422</v>
      </c>
      <c r="F70" s="57" t="s">
        <v>422</v>
      </c>
      <c r="G70" s="5">
        <v>1</v>
      </c>
      <c r="H70" s="216"/>
      <c r="I70" s="5" t="s">
        <v>1266</v>
      </c>
      <c r="J70" s="5" t="s">
        <v>948</v>
      </c>
      <c r="K70" s="5">
        <v>14</v>
      </c>
      <c r="L70" s="5">
        <v>1</v>
      </c>
      <c r="M70" s="5"/>
      <c r="N70" s="66">
        <v>43465</v>
      </c>
    </row>
    <row r="71" spans="1:14" x14ac:dyDescent="0.25">
      <c r="A71" s="4">
        <v>43646</v>
      </c>
      <c r="B71" s="5" t="s">
        <v>948</v>
      </c>
      <c r="C71" s="5" t="s">
        <v>274</v>
      </c>
      <c r="D71" s="5" t="s">
        <v>954</v>
      </c>
      <c r="E71" s="57" t="s">
        <v>425</v>
      </c>
      <c r="F71" s="57" t="s">
        <v>425</v>
      </c>
      <c r="G71" s="5">
        <v>1</v>
      </c>
      <c r="H71" s="216"/>
      <c r="I71" s="5" t="s">
        <v>1268</v>
      </c>
      <c r="J71" s="5" t="s">
        <v>948</v>
      </c>
      <c r="K71" s="5">
        <v>14</v>
      </c>
      <c r="L71" s="5">
        <v>1</v>
      </c>
      <c r="M71" s="5"/>
      <c r="N71" s="66">
        <v>43465</v>
      </c>
    </row>
    <row r="72" spans="1:14" x14ac:dyDescent="0.25">
      <c r="A72" s="4">
        <v>43646</v>
      </c>
      <c r="B72" s="5" t="s">
        <v>948</v>
      </c>
      <c r="C72" s="5" t="s">
        <v>274</v>
      </c>
      <c r="D72" s="5" t="s">
        <v>954</v>
      </c>
      <c r="E72" s="57" t="s">
        <v>428</v>
      </c>
      <c r="F72" s="57" t="s">
        <v>428</v>
      </c>
      <c r="G72" s="5">
        <v>1</v>
      </c>
      <c r="H72" s="216"/>
      <c r="I72" s="5" t="s">
        <v>1270</v>
      </c>
      <c r="J72" s="5" t="s">
        <v>948</v>
      </c>
      <c r="K72" s="5">
        <v>15</v>
      </c>
      <c r="L72" s="5">
        <v>1</v>
      </c>
      <c r="M72" s="5"/>
      <c r="N72" s="66">
        <v>43465</v>
      </c>
    </row>
    <row r="73" spans="1:14" x14ac:dyDescent="0.25">
      <c r="A73" s="4">
        <v>43646</v>
      </c>
      <c r="B73" s="5" t="s">
        <v>948</v>
      </c>
      <c r="C73" s="5" t="s">
        <v>274</v>
      </c>
      <c r="D73" s="5" t="s">
        <v>954</v>
      </c>
      <c r="E73" s="57" t="s">
        <v>431</v>
      </c>
      <c r="F73" s="57" t="s">
        <v>431</v>
      </c>
      <c r="G73" s="5">
        <v>1</v>
      </c>
      <c r="H73" s="216"/>
      <c r="I73" s="5" t="s">
        <v>1272</v>
      </c>
      <c r="J73" s="5" t="s">
        <v>948</v>
      </c>
      <c r="K73" s="5">
        <v>15</v>
      </c>
      <c r="L73" s="5">
        <v>1</v>
      </c>
      <c r="M73" s="5"/>
      <c r="N73" s="66">
        <v>43465</v>
      </c>
    </row>
    <row r="74" spans="1:14" x14ac:dyDescent="0.25">
      <c r="A74" s="4">
        <v>43646</v>
      </c>
      <c r="B74" s="5" t="s">
        <v>948</v>
      </c>
      <c r="C74" s="5" t="s">
        <v>274</v>
      </c>
      <c r="D74" s="5" t="s">
        <v>954</v>
      </c>
      <c r="E74" s="57" t="s">
        <v>434</v>
      </c>
      <c r="F74" s="57" t="s">
        <v>434</v>
      </c>
      <c r="G74" s="5">
        <v>1</v>
      </c>
      <c r="H74" s="216"/>
      <c r="I74" s="5" t="s">
        <v>1274</v>
      </c>
      <c r="J74" s="5" t="s">
        <v>948</v>
      </c>
      <c r="K74" s="5">
        <v>16</v>
      </c>
      <c r="L74" s="5">
        <v>1</v>
      </c>
      <c r="M74" s="5"/>
      <c r="N74" s="66">
        <v>43465</v>
      </c>
    </row>
    <row r="75" spans="1:14" x14ac:dyDescent="0.25">
      <c r="A75" s="4">
        <v>43646</v>
      </c>
      <c r="B75" s="5" t="s">
        <v>948</v>
      </c>
      <c r="C75" s="5" t="s">
        <v>274</v>
      </c>
      <c r="D75" s="5" t="s">
        <v>954</v>
      </c>
      <c r="E75" s="57" t="s">
        <v>437</v>
      </c>
      <c r="F75" s="57" t="s">
        <v>437</v>
      </c>
      <c r="G75" s="5">
        <v>1</v>
      </c>
      <c r="H75" s="216"/>
      <c r="I75" s="5" t="s">
        <v>1276</v>
      </c>
      <c r="J75" s="5" t="s">
        <v>948</v>
      </c>
      <c r="K75" s="5">
        <v>16</v>
      </c>
      <c r="L75" s="5">
        <v>1</v>
      </c>
      <c r="M75" s="5"/>
      <c r="N75" s="66">
        <v>43465</v>
      </c>
    </row>
    <row r="76" spans="1:14" x14ac:dyDescent="0.25">
      <c r="A76" s="4">
        <v>43646</v>
      </c>
      <c r="B76" s="5" t="s">
        <v>948</v>
      </c>
      <c r="C76" s="5" t="s">
        <v>274</v>
      </c>
      <c r="D76" s="5" t="s">
        <v>954</v>
      </c>
      <c r="E76" s="57" t="s">
        <v>440</v>
      </c>
      <c r="F76" s="57" t="s">
        <v>440</v>
      </c>
      <c r="G76" s="5">
        <v>1</v>
      </c>
      <c r="H76" s="216"/>
      <c r="I76" s="5" t="s">
        <v>1278</v>
      </c>
      <c r="J76" s="5" t="s">
        <v>948</v>
      </c>
      <c r="K76" s="5">
        <v>11</v>
      </c>
      <c r="L76" s="5">
        <v>1</v>
      </c>
      <c r="M76" s="5"/>
      <c r="N76" s="66">
        <v>43465</v>
      </c>
    </row>
    <row r="77" spans="1:14" x14ac:dyDescent="0.25">
      <c r="A77" s="4">
        <v>43646</v>
      </c>
      <c r="B77" s="5" t="s">
        <v>948</v>
      </c>
      <c r="C77" s="5" t="s">
        <v>274</v>
      </c>
      <c r="D77" s="5" t="s">
        <v>954</v>
      </c>
      <c r="E77" s="57" t="s">
        <v>443</v>
      </c>
      <c r="F77" s="57" t="s">
        <v>443</v>
      </c>
      <c r="G77" s="5">
        <v>1</v>
      </c>
      <c r="H77" s="216"/>
      <c r="I77" s="5" t="s">
        <v>1280</v>
      </c>
      <c r="J77" s="5" t="s">
        <v>948</v>
      </c>
      <c r="K77" s="5">
        <v>11</v>
      </c>
      <c r="L77" s="5">
        <v>1</v>
      </c>
      <c r="M77" s="5"/>
      <c r="N77" s="66">
        <v>43465</v>
      </c>
    </row>
    <row r="78" spans="1:14" x14ac:dyDescent="0.25">
      <c r="A78" s="4">
        <v>43646</v>
      </c>
      <c r="B78" s="5" t="s">
        <v>948</v>
      </c>
      <c r="C78" s="5" t="s">
        <v>274</v>
      </c>
      <c r="D78" s="5" t="s">
        <v>954</v>
      </c>
      <c r="E78" s="57" t="s">
        <v>446</v>
      </c>
      <c r="F78" s="57" t="s">
        <v>446</v>
      </c>
      <c r="G78" s="5">
        <v>1</v>
      </c>
      <c r="H78" s="216"/>
      <c r="I78" s="5" t="s">
        <v>1282</v>
      </c>
      <c r="J78" s="5" t="s">
        <v>948</v>
      </c>
      <c r="K78" s="5">
        <v>12</v>
      </c>
      <c r="L78" s="5">
        <v>1</v>
      </c>
      <c r="M78" s="5"/>
      <c r="N78" s="66">
        <v>43465</v>
      </c>
    </row>
    <row r="79" spans="1:14" x14ac:dyDescent="0.25">
      <c r="A79" s="4">
        <v>43646</v>
      </c>
      <c r="B79" s="5" t="s">
        <v>948</v>
      </c>
      <c r="C79" s="5" t="s">
        <v>274</v>
      </c>
      <c r="D79" s="5" t="s">
        <v>954</v>
      </c>
      <c r="E79" s="57" t="s">
        <v>449</v>
      </c>
      <c r="F79" s="57" t="s">
        <v>449</v>
      </c>
      <c r="G79" s="5">
        <v>1</v>
      </c>
      <c r="H79" s="216"/>
      <c r="I79" s="5" t="s">
        <v>1284</v>
      </c>
      <c r="J79" s="5" t="s">
        <v>948</v>
      </c>
      <c r="K79" s="5">
        <v>12</v>
      </c>
      <c r="L79" s="5">
        <v>1</v>
      </c>
      <c r="M79" s="5"/>
      <c r="N79" s="66">
        <v>43465</v>
      </c>
    </row>
    <row r="80" spans="1:14" x14ac:dyDescent="0.25">
      <c r="A80" s="4">
        <v>43646</v>
      </c>
      <c r="B80" s="5" t="s">
        <v>948</v>
      </c>
      <c r="C80" s="5" t="s">
        <v>274</v>
      </c>
      <c r="D80" s="5" t="s">
        <v>954</v>
      </c>
      <c r="E80" s="57" t="s">
        <v>452</v>
      </c>
      <c r="F80" s="57" t="s">
        <v>452</v>
      </c>
      <c r="G80" s="5">
        <v>1</v>
      </c>
      <c r="H80" s="216"/>
      <c r="I80" s="5" t="s">
        <v>1286</v>
      </c>
      <c r="J80" s="5" t="s">
        <v>948</v>
      </c>
      <c r="K80" s="5">
        <v>13</v>
      </c>
      <c r="L80" s="5">
        <v>1</v>
      </c>
      <c r="M80" s="5"/>
      <c r="N80" s="66">
        <v>43465</v>
      </c>
    </row>
    <row r="81" spans="1:14" x14ac:dyDescent="0.25">
      <c r="A81" s="4">
        <v>43646</v>
      </c>
      <c r="B81" s="5" t="s">
        <v>948</v>
      </c>
      <c r="C81" s="5" t="s">
        <v>274</v>
      </c>
      <c r="D81" s="5" t="s">
        <v>954</v>
      </c>
      <c r="E81" s="57" t="s">
        <v>455</v>
      </c>
      <c r="F81" s="57" t="s">
        <v>455</v>
      </c>
      <c r="G81" s="5">
        <v>1</v>
      </c>
      <c r="H81" s="216"/>
      <c r="I81" s="5" t="s">
        <v>1288</v>
      </c>
      <c r="J81" s="5" t="s">
        <v>948</v>
      </c>
      <c r="K81" s="5">
        <v>13</v>
      </c>
      <c r="L81" s="5">
        <v>1</v>
      </c>
      <c r="M81" s="5"/>
      <c r="N81" s="66">
        <v>43465</v>
      </c>
    </row>
    <row r="82" spans="1:14" x14ac:dyDescent="0.25">
      <c r="A82" s="4">
        <v>43646</v>
      </c>
      <c r="B82" s="5" t="s">
        <v>948</v>
      </c>
      <c r="C82" s="5" t="s">
        <v>274</v>
      </c>
      <c r="D82" s="5" t="s">
        <v>954</v>
      </c>
      <c r="E82" s="57" t="s">
        <v>458</v>
      </c>
      <c r="F82" s="57" t="s">
        <v>458</v>
      </c>
      <c r="G82" s="5">
        <v>1</v>
      </c>
      <c r="H82" s="216"/>
      <c r="I82" s="5" t="s">
        <v>1290</v>
      </c>
      <c r="J82" s="5" t="s">
        <v>948</v>
      </c>
      <c r="K82" s="5">
        <v>14</v>
      </c>
      <c r="L82" s="5">
        <v>1</v>
      </c>
      <c r="M82" s="5"/>
      <c r="N82" s="66">
        <v>43465</v>
      </c>
    </row>
    <row r="83" spans="1:14" x14ac:dyDescent="0.25">
      <c r="A83" s="4">
        <v>43646</v>
      </c>
      <c r="B83" s="5" t="s">
        <v>948</v>
      </c>
      <c r="C83" s="5" t="s">
        <v>274</v>
      </c>
      <c r="D83" s="5" t="s">
        <v>954</v>
      </c>
      <c r="E83" s="57" t="s">
        <v>461</v>
      </c>
      <c r="F83" s="57" t="s">
        <v>461</v>
      </c>
      <c r="G83" s="5">
        <v>1</v>
      </c>
      <c r="H83" s="216"/>
      <c r="I83" s="5" t="s">
        <v>1292</v>
      </c>
      <c r="J83" s="5" t="s">
        <v>948</v>
      </c>
      <c r="K83" s="5">
        <v>14</v>
      </c>
      <c r="L83" s="5">
        <v>1</v>
      </c>
      <c r="M83" s="5"/>
      <c r="N83" s="66">
        <v>43465</v>
      </c>
    </row>
    <row r="84" spans="1:14" x14ac:dyDescent="0.25">
      <c r="A84" s="4">
        <v>43646</v>
      </c>
      <c r="B84" s="5" t="s">
        <v>948</v>
      </c>
      <c r="C84" s="5" t="s">
        <v>274</v>
      </c>
      <c r="D84" s="5" t="s">
        <v>954</v>
      </c>
      <c r="E84" s="57" t="s">
        <v>464</v>
      </c>
      <c r="F84" s="57" t="s">
        <v>464</v>
      </c>
      <c r="G84" s="5">
        <v>1</v>
      </c>
      <c r="H84" s="216"/>
      <c r="I84" s="5" t="s">
        <v>1294</v>
      </c>
      <c r="J84" s="5" t="s">
        <v>948</v>
      </c>
      <c r="K84" s="5">
        <v>15</v>
      </c>
      <c r="L84" s="5">
        <v>1</v>
      </c>
      <c r="M84" s="5"/>
      <c r="N84" s="66">
        <v>43465</v>
      </c>
    </row>
    <row r="85" spans="1:14" x14ac:dyDescent="0.25">
      <c r="A85" s="4">
        <v>43646</v>
      </c>
      <c r="B85" s="5" t="s">
        <v>948</v>
      </c>
      <c r="C85" s="5" t="s">
        <v>274</v>
      </c>
      <c r="D85" s="5" t="s">
        <v>954</v>
      </c>
      <c r="E85" s="57" t="s">
        <v>467</v>
      </c>
      <c r="F85" s="57" t="s">
        <v>467</v>
      </c>
      <c r="G85" s="5">
        <v>1</v>
      </c>
      <c r="H85" s="216"/>
      <c r="I85" s="5" t="s">
        <v>1296</v>
      </c>
      <c r="J85" s="5" t="s">
        <v>948</v>
      </c>
      <c r="K85" s="5">
        <v>15</v>
      </c>
      <c r="L85" s="5">
        <v>1</v>
      </c>
      <c r="M85" s="5"/>
      <c r="N85" s="66">
        <v>43465</v>
      </c>
    </row>
    <row r="86" spans="1:14" x14ac:dyDescent="0.25">
      <c r="A86" s="4">
        <v>43646</v>
      </c>
      <c r="B86" s="5" t="s">
        <v>948</v>
      </c>
      <c r="C86" s="5" t="s">
        <v>274</v>
      </c>
      <c r="D86" s="5" t="s">
        <v>954</v>
      </c>
      <c r="E86" s="57" t="s">
        <v>470</v>
      </c>
      <c r="F86" s="57" t="s">
        <v>470</v>
      </c>
      <c r="G86" s="5">
        <v>1</v>
      </c>
      <c r="H86" s="216"/>
      <c r="I86" s="5" t="s">
        <v>1298</v>
      </c>
      <c r="J86" s="5" t="s">
        <v>948</v>
      </c>
      <c r="K86" s="5">
        <v>16</v>
      </c>
      <c r="L86" s="5">
        <v>1</v>
      </c>
      <c r="M86" s="5"/>
      <c r="N86" s="66">
        <v>43465</v>
      </c>
    </row>
    <row r="87" spans="1:14" x14ac:dyDescent="0.25">
      <c r="A87" s="4">
        <v>43646</v>
      </c>
      <c r="B87" s="5" t="s">
        <v>948</v>
      </c>
      <c r="C87" s="5" t="s">
        <v>274</v>
      </c>
      <c r="D87" s="5" t="s">
        <v>954</v>
      </c>
      <c r="E87" s="57" t="s">
        <v>473</v>
      </c>
      <c r="F87" s="57" t="s">
        <v>473</v>
      </c>
      <c r="G87" s="5">
        <v>1</v>
      </c>
      <c r="H87" s="216"/>
      <c r="I87" s="5" t="s">
        <v>1300</v>
      </c>
      <c r="J87" s="5" t="s">
        <v>948</v>
      </c>
      <c r="K87" s="5">
        <v>16</v>
      </c>
      <c r="L87" s="5">
        <v>1</v>
      </c>
      <c r="M87" s="5"/>
      <c r="N87" s="66">
        <v>43465</v>
      </c>
    </row>
    <row r="88" spans="1:14" x14ac:dyDescent="0.25">
      <c r="A88" s="4">
        <v>43646</v>
      </c>
      <c r="B88" s="5" t="s">
        <v>948</v>
      </c>
      <c r="C88" s="5" t="s">
        <v>274</v>
      </c>
      <c r="D88" s="5" t="s">
        <v>954</v>
      </c>
      <c r="E88" s="57" t="s">
        <v>476</v>
      </c>
      <c r="F88" s="57" t="s">
        <v>476</v>
      </c>
      <c r="G88" s="5">
        <v>1</v>
      </c>
      <c r="H88" s="216"/>
      <c r="I88" s="5" t="s">
        <v>1302</v>
      </c>
      <c r="J88" s="5" t="s">
        <v>948</v>
      </c>
      <c r="K88" s="5">
        <v>17</v>
      </c>
      <c r="L88" s="5">
        <v>0</v>
      </c>
      <c r="M88" s="5"/>
      <c r="N88" s="66">
        <v>43465</v>
      </c>
    </row>
    <row r="89" spans="1:14" x14ac:dyDescent="0.25">
      <c r="A89" s="4">
        <v>43646</v>
      </c>
      <c r="B89" s="5" t="s">
        <v>948</v>
      </c>
      <c r="C89" s="5" t="s">
        <v>274</v>
      </c>
      <c r="D89" s="5" t="s">
        <v>954</v>
      </c>
      <c r="E89" s="57" t="s">
        <v>479</v>
      </c>
      <c r="F89" s="57" t="s">
        <v>479</v>
      </c>
      <c r="G89" s="5">
        <v>1</v>
      </c>
      <c r="H89" s="216"/>
      <c r="I89" s="5" t="s">
        <v>1304</v>
      </c>
      <c r="J89" s="5" t="s">
        <v>948</v>
      </c>
      <c r="K89" s="5">
        <v>17</v>
      </c>
      <c r="L89" s="5">
        <v>0</v>
      </c>
      <c r="M89" s="5"/>
      <c r="N89" s="66">
        <v>43465</v>
      </c>
    </row>
    <row r="90" spans="1:14" x14ac:dyDescent="0.25">
      <c r="A90" s="4">
        <v>43646</v>
      </c>
      <c r="B90" s="5" t="s">
        <v>948</v>
      </c>
      <c r="C90" s="5" t="s">
        <v>274</v>
      </c>
      <c r="D90" s="5" t="s">
        <v>954</v>
      </c>
      <c r="E90" s="57" t="s">
        <v>482</v>
      </c>
      <c r="F90" s="57" t="s">
        <v>482</v>
      </c>
      <c r="G90" s="5">
        <v>1</v>
      </c>
      <c r="H90" s="216"/>
      <c r="I90" s="5" t="s">
        <v>1306</v>
      </c>
      <c r="J90" s="5" t="s">
        <v>948</v>
      </c>
      <c r="K90" s="5">
        <v>17</v>
      </c>
      <c r="L90" s="5">
        <v>0</v>
      </c>
      <c r="M90" s="5"/>
      <c r="N90" s="66">
        <v>43465</v>
      </c>
    </row>
    <row r="91" spans="1:14" x14ac:dyDescent="0.25">
      <c r="A91" s="4">
        <v>43646</v>
      </c>
      <c r="B91" s="5" t="s">
        <v>948</v>
      </c>
      <c r="C91" s="5" t="s">
        <v>274</v>
      </c>
      <c r="D91" s="5" t="s">
        <v>954</v>
      </c>
      <c r="E91" s="57" t="s">
        <v>485</v>
      </c>
      <c r="F91" s="57" t="s">
        <v>485</v>
      </c>
      <c r="G91" s="5">
        <v>1</v>
      </c>
      <c r="H91" s="216"/>
      <c r="I91" s="5" t="s">
        <v>1308</v>
      </c>
      <c r="J91" s="5" t="s">
        <v>948</v>
      </c>
      <c r="K91" s="5">
        <v>17</v>
      </c>
      <c r="L91" s="5">
        <v>0</v>
      </c>
      <c r="M91" s="5"/>
      <c r="N91" s="66">
        <v>43465</v>
      </c>
    </row>
    <row r="92" spans="1:14" x14ac:dyDescent="0.25">
      <c r="A92" s="4">
        <v>43646</v>
      </c>
      <c r="B92" s="5" t="s">
        <v>948</v>
      </c>
      <c r="C92" s="5" t="s">
        <v>274</v>
      </c>
      <c r="D92" s="5" t="s">
        <v>954</v>
      </c>
      <c r="E92" s="57" t="s">
        <v>488</v>
      </c>
      <c r="F92" s="57" t="s">
        <v>488</v>
      </c>
      <c r="G92" s="5">
        <v>1</v>
      </c>
      <c r="H92" s="216"/>
      <c r="I92" s="5" t="s">
        <v>1310</v>
      </c>
      <c r="J92" s="5" t="s">
        <v>948</v>
      </c>
      <c r="K92" s="5">
        <v>18</v>
      </c>
      <c r="L92" s="5">
        <v>1</v>
      </c>
      <c r="M92" s="5"/>
      <c r="N92" s="66">
        <v>43465</v>
      </c>
    </row>
    <row r="93" spans="1:14" x14ac:dyDescent="0.25">
      <c r="A93" s="4">
        <v>43646</v>
      </c>
      <c r="B93" s="5" t="s">
        <v>948</v>
      </c>
      <c r="C93" s="5" t="s">
        <v>274</v>
      </c>
      <c r="D93" s="5" t="s">
        <v>954</v>
      </c>
      <c r="E93" s="57" t="s">
        <v>491</v>
      </c>
      <c r="F93" s="57" t="s">
        <v>491</v>
      </c>
      <c r="G93" s="5">
        <v>1</v>
      </c>
      <c r="H93" s="216"/>
      <c r="I93" s="5" t="s">
        <v>1312</v>
      </c>
      <c r="J93" s="5" t="s">
        <v>948</v>
      </c>
      <c r="K93" s="5">
        <v>18</v>
      </c>
      <c r="L93" s="5">
        <v>1</v>
      </c>
      <c r="M93" s="5"/>
      <c r="N93" s="66">
        <v>43465</v>
      </c>
    </row>
    <row r="94" spans="1:14" x14ac:dyDescent="0.25">
      <c r="A94" s="4">
        <v>43646</v>
      </c>
      <c r="B94" s="5" t="s">
        <v>948</v>
      </c>
      <c r="C94" s="5" t="s">
        <v>274</v>
      </c>
      <c r="D94" s="5" t="s">
        <v>954</v>
      </c>
      <c r="E94" s="57" t="s">
        <v>494</v>
      </c>
      <c r="F94" s="57" t="s">
        <v>494</v>
      </c>
      <c r="G94" s="5">
        <v>1</v>
      </c>
      <c r="H94" s="216"/>
      <c r="I94" s="5" t="s">
        <v>1314</v>
      </c>
      <c r="J94" s="5" t="s">
        <v>948</v>
      </c>
      <c r="K94" s="5">
        <v>18</v>
      </c>
      <c r="L94" s="5">
        <v>1</v>
      </c>
      <c r="M94" s="5"/>
      <c r="N94" s="66">
        <v>43465</v>
      </c>
    </row>
    <row r="95" spans="1:14" x14ac:dyDescent="0.25">
      <c r="A95" s="4">
        <v>43646</v>
      </c>
      <c r="B95" s="5" t="s">
        <v>948</v>
      </c>
      <c r="C95" s="5" t="s">
        <v>274</v>
      </c>
      <c r="D95" s="5" t="s">
        <v>954</v>
      </c>
      <c r="E95" s="57" t="s">
        <v>497</v>
      </c>
      <c r="F95" s="57" t="s">
        <v>497</v>
      </c>
      <c r="G95" s="5">
        <v>1</v>
      </c>
      <c r="H95" s="216"/>
      <c r="I95" s="5" t="s">
        <v>1316</v>
      </c>
      <c r="J95" s="5" t="s">
        <v>948</v>
      </c>
      <c r="K95" s="5">
        <v>18</v>
      </c>
      <c r="L95" s="5">
        <v>1</v>
      </c>
      <c r="M95" s="5"/>
      <c r="N95" s="66">
        <v>43465</v>
      </c>
    </row>
    <row r="96" spans="1:14" x14ac:dyDescent="0.25">
      <c r="A96" s="4">
        <v>43646</v>
      </c>
      <c r="B96" s="5" t="s">
        <v>948</v>
      </c>
      <c r="C96" s="5" t="s">
        <v>274</v>
      </c>
      <c r="D96" s="5" t="s">
        <v>954</v>
      </c>
      <c r="E96" s="57" t="s">
        <v>500</v>
      </c>
      <c r="F96" s="57" t="s">
        <v>500</v>
      </c>
      <c r="G96" s="5">
        <v>1</v>
      </c>
      <c r="H96" s="216"/>
      <c r="I96" s="5" t="s">
        <v>1318</v>
      </c>
      <c r="J96" s="5" t="s">
        <v>948</v>
      </c>
      <c r="K96" s="5">
        <v>1</v>
      </c>
      <c r="L96" s="5">
        <v>0</v>
      </c>
      <c r="M96" s="5"/>
      <c r="N96" s="66">
        <v>43465</v>
      </c>
    </row>
    <row r="97" spans="1:14" x14ac:dyDescent="0.25">
      <c r="A97" s="4">
        <v>43646</v>
      </c>
      <c r="B97" s="5" t="s">
        <v>948</v>
      </c>
      <c r="C97" s="5" t="s">
        <v>274</v>
      </c>
      <c r="D97" s="5" t="s">
        <v>954</v>
      </c>
      <c r="E97" s="57" t="s">
        <v>503</v>
      </c>
      <c r="F97" s="57" t="s">
        <v>503</v>
      </c>
      <c r="G97" s="5">
        <v>1</v>
      </c>
      <c r="H97" s="216"/>
      <c r="I97" s="5" t="s">
        <v>1320</v>
      </c>
      <c r="J97" s="5" t="s">
        <v>948</v>
      </c>
      <c r="K97" s="5">
        <v>1</v>
      </c>
      <c r="L97" s="5">
        <v>0</v>
      </c>
      <c r="M97" s="5"/>
      <c r="N97" s="66">
        <v>43465</v>
      </c>
    </row>
    <row r="98" spans="1:14" x14ac:dyDescent="0.25">
      <c r="A98" s="4">
        <v>43646</v>
      </c>
      <c r="B98" s="5" t="s">
        <v>948</v>
      </c>
      <c r="C98" s="5" t="s">
        <v>274</v>
      </c>
      <c r="D98" s="5" t="s">
        <v>954</v>
      </c>
      <c r="E98" s="57" t="s">
        <v>506</v>
      </c>
      <c r="F98" s="57" t="s">
        <v>506</v>
      </c>
      <c r="G98" s="5">
        <v>1</v>
      </c>
      <c r="H98" s="216"/>
      <c r="I98" s="5" t="s">
        <v>1322</v>
      </c>
      <c r="J98" s="5" t="s">
        <v>948</v>
      </c>
      <c r="K98" s="5">
        <v>15</v>
      </c>
      <c r="L98" s="5">
        <v>0</v>
      </c>
      <c r="M98" s="5"/>
      <c r="N98" s="66">
        <v>43465</v>
      </c>
    </row>
    <row r="99" spans="1:14" x14ac:dyDescent="0.25">
      <c r="A99" s="4">
        <v>43646</v>
      </c>
      <c r="B99" s="5" t="s">
        <v>948</v>
      </c>
      <c r="C99" s="5" t="s">
        <v>274</v>
      </c>
      <c r="D99" s="5" t="s">
        <v>954</v>
      </c>
      <c r="E99" s="57" t="s">
        <v>509</v>
      </c>
      <c r="F99" s="57" t="s">
        <v>509</v>
      </c>
      <c r="G99" s="5">
        <v>1</v>
      </c>
      <c r="H99" s="216"/>
      <c r="I99" s="5" t="s">
        <v>1324</v>
      </c>
      <c r="J99" s="5" t="s">
        <v>948</v>
      </c>
      <c r="K99" s="5">
        <v>15</v>
      </c>
      <c r="L99" s="5">
        <v>0</v>
      </c>
      <c r="M99" s="5"/>
      <c r="N99" s="66">
        <v>43465</v>
      </c>
    </row>
    <row r="100" spans="1:14" x14ac:dyDescent="0.25">
      <c r="A100" s="4">
        <v>43646</v>
      </c>
      <c r="B100" s="5" t="s">
        <v>948</v>
      </c>
      <c r="C100" s="5" t="s">
        <v>274</v>
      </c>
      <c r="D100" s="5" t="s">
        <v>954</v>
      </c>
      <c r="E100" s="57" t="s">
        <v>512</v>
      </c>
      <c r="F100" s="57" t="s">
        <v>512</v>
      </c>
      <c r="G100" s="5">
        <v>1</v>
      </c>
      <c r="H100" s="216"/>
      <c r="I100" s="5" t="s">
        <v>1326</v>
      </c>
      <c r="J100" s="5" t="s">
        <v>948</v>
      </c>
      <c r="K100" s="5">
        <v>1</v>
      </c>
      <c r="L100" s="5">
        <v>1</v>
      </c>
      <c r="M100" s="5"/>
      <c r="N100" s="66">
        <v>43465</v>
      </c>
    </row>
    <row r="101" spans="1:14" x14ac:dyDescent="0.25">
      <c r="A101" s="4">
        <v>43646</v>
      </c>
      <c r="B101" s="5" t="s">
        <v>948</v>
      </c>
      <c r="C101" s="5" t="s">
        <v>274</v>
      </c>
      <c r="D101" s="5" t="s">
        <v>954</v>
      </c>
      <c r="E101" s="57" t="s">
        <v>515</v>
      </c>
      <c r="F101" s="57" t="s">
        <v>515</v>
      </c>
      <c r="G101" s="5">
        <v>1</v>
      </c>
      <c r="H101" s="216"/>
      <c r="I101" s="5" t="s">
        <v>1328</v>
      </c>
      <c r="J101" s="5" t="s">
        <v>948</v>
      </c>
      <c r="K101" s="5">
        <v>1</v>
      </c>
      <c r="L101" s="5">
        <v>1</v>
      </c>
      <c r="M101" s="5"/>
      <c r="N101" s="66">
        <v>43465</v>
      </c>
    </row>
    <row r="102" spans="1:14" x14ac:dyDescent="0.25">
      <c r="A102" s="4">
        <v>43646</v>
      </c>
      <c r="B102" s="5" t="s">
        <v>948</v>
      </c>
      <c r="C102" s="5" t="s">
        <v>274</v>
      </c>
      <c r="D102" s="5" t="s">
        <v>954</v>
      </c>
      <c r="E102" s="57" t="s">
        <v>518</v>
      </c>
      <c r="F102" s="57" t="s">
        <v>518</v>
      </c>
      <c r="G102" s="5">
        <v>1</v>
      </c>
      <c r="H102" s="216"/>
      <c r="I102" s="5" t="s">
        <v>1330</v>
      </c>
      <c r="J102" s="5" t="s">
        <v>948</v>
      </c>
      <c r="K102" s="5">
        <v>2</v>
      </c>
      <c r="L102" s="5">
        <v>1</v>
      </c>
      <c r="M102" s="5"/>
      <c r="N102" s="66">
        <v>43465</v>
      </c>
    </row>
    <row r="103" spans="1:14" x14ac:dyDescent="0.25">
      <c r="A103" s="4">
        <v>43646</v>
      </c>
      <c r="B103" s="5" t="s">
        <v>948</v>
      </c>
      <c r="C103" s="5" t="s">
        <v>274</v>
      </c>
      <c r="D103" s="5" t="s">
        <v>954</v>
      </c>
      <c r="E103" s="57" t="s">
        <v>521</v>
      </c>
      <c r="F103" s="57" t="s">
        <v>521</v>
      </c>
      <c r="G103" s="5">
        <v>1</v>
      </c>
      <c r="H103" s="216"/>
      <c r="I103" s="5" t="s">
        <v>1332</v>
      </c>
      <c r="J103" s="5" t="s">
        <v>948</v>
      </c>
      <c r="K103" s="5">
        <v>2</v>
      </c>
      <c r="L103" s="5">
        <v>1</v>
      </c>
      <c r="M103" s="5"/>
      <c r="N103" s="66">
        <v>43465</v>
      </c>
    </row>
    <row r="104" spans="1:14" x14ac:dyDescent="0.25">
      <c r="A104" s="4">
        <v>43646</v>
      </c>
      <c r="B104" s="5" t="s">
        <v>948</v>
      </c>
      <c r="C104" s="5" t="s">
        <v>274</v>
      </c>
      <c r="D104" s="5" t="s">
        <v>954</v>
      </c>
      <c r="E104" s="57" t="s">
        <v>524</v>
      </c>
      <c r="F104" s="57" t="s">
        <v>524</v>
      </c>
      <c r="G104" s="5">
        <v>1</v>
      </c>
      <c r="H104" s="216"/>
      <c r="I104" s="5" t="s">
        <v>1334</v>
      </c>
      <c r="J104" s="5" t="s">
        <v>946</v>
      </c>
      <c r="K104" s="5">
        <v>3</v>
      </c>
      <c r="L104" s="5">
        <v>1</v>
      </c>
      <c r="M104" s="5"/>
      <c r="N104" s="66">
        <v>43465</v>
      </c>
    </row>
    <row r="105" spans="1:14" x14ac:dyDescent="0.25">
      <c r="A105" s="4">
        <v>43646</v>
      </c>
      <c r="B105" s="5" t="s">
        <v>948</v>
      </c>
      <c r="C105" s="5" t="s">
        <v>274</v>
      </c>
      <c r="D105" s="5" t="s">
        <v>954</v>
      </c>
      <c r="E105" s="57" t="s">
        <v>527</v>
      </c>
      <c r="F105" s="57" t="s">
        <v>527</v>
      </c>
      <c r="G105" s="5">
        <v>1</v>
      </c>
      <c r="H105" s="216"/>
      <c r="I105" s="5" t="s">
        <v>1336</v>
      </c>
      <c r="J105" s="5" t="s">
        <v>946</v>
      </c>
      <c r="K105" s="5">
        <v>3</v>
      </c>
      <c r="L105" s="5">
        <v>1</v>
      </c>
      <c r="M105" s="5"/>
      <c r="N105" s="66">
        <v>43465</v>
      </c>
    </row>
    <row r="106" spans="1:14" x14ac:dyDescent="0.25">
      <c r="A106" s="4">
        <v>43646</v>
      </c>
      <c r="B106" s="5" t="s">
        <v>948</v>
      </c>
      <c r="C106" s="5" t="s">
        <v>274</v>
      </c>
      <c r="D106" s="5" t="s">
        <v>954</v>
      </c>
      <c r="E106" s="57" t="s">
        <v>530</v>
      </c>
      <c r="F106" s="57" t="s">
        <v>530</v>
      </c>
      <c r="G106" s="5">
        <v>1</v>
      </c>
      <c r="H106" s="216"/>
      <c r="I106" s="5" t="s">
        <v>1338</v>
      </c>
      <c r="J106" s="5" t="s">
        <v>948</v>
      </c>
      <c r="K106" s="5">
        <v>4</v>
      </c>
      <c r="L106" s="5">
        <v>1</v>
      </c>
      <c r="M106" s="5"/>
      <c r="N106" s="66">
        <v>43465</v>
      </c>
    </row>
    <row r="107" spans="1:14" x14ac:dyDescent="0.25">
      <c r="A107" s="4">
        <v>43646</v>
      </c>
      <c r="B107" s="5" t="s">
        <v>948</v>
      </c>
      <c r="C107" s="5" t="s">
        <v>274</v>
      </c>
      <c r="D107" s="5" t="s">
        <v>954</v>
      </c>
      <c r="E107" s="57" t="s">
        <v>533</v>
      </c>
      <c r="F107" s="57" t="s">
        <v>533</v>
      </c>
      <c r="G107" s="5">
        <v>1</v>
      </c>
      <c r="H107" s="216"/>
      <c r="I107" s="5" t="s">
        <v>1340</v>
      </c>
      <c r="J107" s="5" t="s">
        <v>948</v>
      </c>
      <c r="K107" s="5">
        <v>4</v>
      </c>
      <c r="L107" s="5">
        <v>1</v>
      </c>
      <c r="M107" s="5"/>
      <c r="N107" s="66">
        <v>43465</v>
      </c>
    </row>
    <row r="108" spans="1:14" x14ac:dyDescent="0.25">
      <c r="A108" s="4">
        <v>43646</v>
      </c>
      <c r="B108" s="5" t="s">
        <v>948</v>
      </c>
      <c r="C108" s="5" t="s">
        <v>274</v>
      </c>
      <c r="D108" s="5" t="s">
        <v>954</v>
      </c>
      <c r="E108" s="57" t="s">
        <v>536</v>
      </c>
      <c r="F108" s="57" t="s">
        <v>536</v>
      </c>
      <c r="G108" s="5">
        <v>1</v>
      </c>
      <c r="H108" s="216"/>
      <c r="I108" s="5" t="s">
        <v>1342</v>
      </c>
      <c r="J108" s="5" t="s">
        <v>948</v>
      </c>
      <c r="K108" s="5">
        <v>1</v>
      </c>
      <c r="L108" s="5">
        <v>1</v>
      </c>
      <c r="M108" s="5"/>
      <c r="N108" s="66">
        <v>43465</v>
      </c>
    </row>
    <row r="109" spans="1:14" x14ac:dyDescent="0.25">
      <c r="A109" s="4">
        <v>43646</v>
      </c>
      <c r="B109" s="5" t="s">
        <v>948</v>
      </c>
      <c r="C109" s="5" t="s">
        <v>274</v>
      </c>
      <c r="D109" s="5" t="s">
        <v>954</v>
      </c>
      <c r="E109" s="57" t="s">
        <v>539</v>
      </c>
      <c r="F109" s="57" t="s">
        <v>539</v>
      </c>
      <c r="G109" s="5">
        <v>1</v>
      </c>
      <c r="H109" s="216"/>
      <c r="I109" s="5" t="s">
        <v>1344</v>
      </c>
      <c r="J109" s="5" t="s">
        <v>948</v>
      </c>
      <c r="K109" s="5">
        <v>1</v>
      </c>
      <c r="L109" s="5">
        <v>1</v>
      </c>
      <c r="M109" s="5"/>
      <c r="N109" s="66">
        <v>43465</v>
      </c>
    </row>
    <row r="110" spans="1:14" x14ac:dyDescent="0.25">
      <c r="A110" s="4">
        <v>43646</v>
      </c>
      <c r="B110" s="5" t="s">
        <v>948</v>
      </c>
      <c r="C110" s="5" t="s">
        <v>274</v>
      </c>
      <c r="D110" s="5" t="s">
        <v>954</v>
      </c>
      <c r="E110" s="57" t="s">
        <v>542</v>
      </c>
      <c r="F110" s="57" t="s">
        <v>542</v>
      </c>
      <c r="G110" s="5">
        <v>1</v>
      </c>
      <c r="H110" s="216"/>
      <c r="I110" s="5" t="s">
        <v>1346</v>
      </c>
      <c r="J110" s="5" t="s">
        <v>948</v>
      </c>
      <c r="K110" s="5">
        <v>2</v>
      </c>
      <c r="L110" s="5">
        <v>1</v>
      </c>
      <c r="M110" s="5"/>
      <c r="N110" s="66">
        <v>43465</v>
      </c>
    </row>
    <row r="111" spans="1:14" x14ac:dyDescent="0.25">
      <c r="A111" s="4">
        <v>43646</v>
      </c>
      <c r="B111" s="5" t="s">
        <v>948</v>
      </c>
      <c r="C111" s="5" t="s">
        <v>274</v>
      </c>
      <c r="D111" s="5" t="s">
        <v>954</v>
      </c>
      <c r="E111" s="57" t="s">
        <v>545</v>
      </c>
      <c r="F111" s="57" t="s">
        <v>545</v>
      </c>
      <c r="G111" s="5">
        <v>1</v>
      </c>
      <c r="H111" s="216"/>
      <c r="I111" s="5" t="s">
        <v>1348</v>
      </c>
      <c r="J111" s="5" t="s">
        <v>948</v>
      </c>
      <c r="K111" s="5">
        <v>2</v>
      </c>
      <c r="L111" s="5">
        <v>1</v>
      </c>
      <c r="M111" s="5"/>
      <c r="N111" s="66">
        <v>43465</v>
      </c>
    </row>
    <row r="112" spans="1:14" x14ac:dyDescent="0.25">
      <c r="A112" s="4">
        <v>43646</v>
      </c>
      <c r="B112" s="5" t="s">
        <v>948</v>
      </c>
      <c r="C112" s="5" t="s">
        <v>274</v>
      </c>
      <c r="D112" s="5" t="s">
        <v>954</v>
      </c>
      <c r="E112" s="57" t="s">
        <v>548</v>
      </c>
      <c r="F112" s="57" t="s">
        <v>548</v>
      </c>
      <c r="G112" s="5">
        <v>1</v>
      </c>
      <c r="H112" s="216"/>
      <c r="I112" s="5" t="s">
        <v>1350</v>
      </c>
      <c r="J112" s="5" t="s">
        <v>946</v>
      </c>
      <c r="K112" s="5">
        <v>3</v>
      </c>
      <c r="L112" s="5">
        <v>1</v>
      </c>
      <c r="M112" s="5"/>
      <c r="N112" s="66">
        <v>43465</v>
      </c>
    </row>
    <row r="113" spans="1:14" x14ac:dyDescent="0.25">
      <c r="A113" s="4">
        <v>43646</v>
      </c>
      <c r="B113" s="5" t="s">
        <v>948</v>
      </c>
      <c r="C113" s="5" t="s">
        <v>274</v>
      </c>
      <c r="D113" s="5" t="s">
        <v>954</v>
      </c>
      <c r="E113" s="57" t="s">
        <v>551</v>
      </c>
      <c r="F113" s="57" t="s">
        <v>551</v>
      </c>
      <c r="G113" s="5">
        <v>1</v>
      </c>
      <c r="H113" s="216"/>
      <c r="I113" s="5" t="s">
        <v>1352</v>
      </c>
      <c r="J113" s="5" t="s">
        <v>946</v>
      </c>
      <c r="K113" s="5">
        <v>3</v>
      </c>
      <c r="L113" s="5">
        <v>1</v>
      </c>
      <c r="M113" s="5"/>
      <c r="N113" s="66">
        <v>43465</v>
      </c>
    </row>
    <row r="114" spans="1:14" x14ac:dyDescent="0.25">
      <c r="A114" s="4">
        <v>43646</v>
      </c>
      <c r="B114" s="5" t="s">
        <v>948</v>
      </c>
      <c r="C114" s="5" t="s">
        <v>274</v>
      </c>
      <c r="D114" s="5" t="s">
        <v>954</v>
      </c>
      <c r="E114" s="57" t="s">
        <v>554</v>
      </c>
      <c r="F114" s="57" t="s">
        <v>554</v>
      </c>
      <c r="G114" s="5">
        <v>1</v>
      </c>
      <c r="H114" s="216"/>
      <c r="I114" s="5" t="s">
        <v>1354</v>
      </c>
      <c r="J114" s="5" t="s">
        <v>948</v>
      </c>
      <c r="K114" s="5">
        <v>4</v>
      </c>
      <c r="L114" s="5">
        <v>1</v>
      </c>
      <c r="M114" s="5"/>
      <c r="N114" s="66">
        <v>43465</v>
      </c>
    </row>
    <row r="115" spans="1:14" x14ac:dyDescent="0.25">
      <c r="A115" s="4">
        <v>43646</v>
      </c>
      <c r="B115" s="5" t="s">
        <v>948</v>
      </c>
      <c r="C115" s="5" t="s">
        <v>274</v>
      </c>
      <c r="D115" s="5" t="s">
        <v>954</v>
      </c>
      <c r="E115" s="57" t="s">
        <v>557</v>
      </c>
      <c r="F115" s="57" t="s">
        <v>557</v>
      </c>
      <c r="G115" s="5">
        <v>1</v>
      </c>
      <c r="H115" s="216"/>
      <c r="I115" s="5" t="s">
        <v>1356</v>
      </c>
      <c r="J115" s="5" t="s">
        <v>948</v>
      </c>
      <c r="K115" s="5">
        <v>4</v>
      </c>
      <c r="L115" s="5">
        <v>1</v>
      </c>
      <c r="M115" s="5"/>
      <c r="N115" s="66">
        <v>43465</v>
      </c>
    </row>
    <row r="116" spans="1:14" x14ac:dyDescent="0.25">
      <c r="A116" s="4">
        <v>43646</v>
      </c>
      <c r="B116" s="5" t="s">
        <v>948</v>
      </c>
      <c r="C116" s="5" t="s">
        <v>274</v>
      </c>
      <c r="D116" s="5" t="s">
        <v>954</v>
      </c>
      <c r="E116" s="57" t="s">
        <v>560</v>
      </c>
      <c r="F116" s="57" t="s">
        <v>560</v>
      </c>
      <c r="G116" s="5">
        <v>1</v>
      </c>
      <c r="H116" s="216"/>
      <c r="I116" s="5" t="s">
        <v>1358</v>
      </c>
      <c r="J116" s="5" t="s">
        <v>948</v>
      </c>
      <c r="K116" s="5">
        <v>5</v>
      </c>
      <c r="L116" s="5">
        <v>1</v>
      </c>
      <c r="M116" s="5"/>
      <c r="N116" s="66">
        <v>43465</v>
      </c>
    </row>
    <row r="117" spans="1:14" x14ac:dyDescent="0.25">
      <c r="A117" s="4">
        <v>43646</v>
      </c>
      <c r="B117" s="5" t="s">
        <v>948</v>
      </c>
      <c r="C117" s="5" t="s">
        <v>274</v>
      </c>
      <c r="D117" s="5" t="s">
        <v>954</v>
      </c>
      <c r="E117" s="57" t="s">
        <v>563</v>
      </c>
      <c r="F117" s="57" t="s">
        <v>563</v>
      </c>
      <c r="G117" s="5">
        <v>1</v>
      </c>
      <c r="H117" s="216"/>
      <c r="I117" s="5" t="s">
        <v>1360</v>
      </c>
      <c r="J117" s="5" t="s">
        <v>948</v>
      </c>
      <c r="K117" s="5">
        <v>5</v>
      </c>
      <c r="L117" s="5">
        <v>1</v>
      </c>
      <c r="M117" s="5"/>
      <c r="N117" s="66">
        <v>43465</v>
      </c>
    </row>
    <row r="118" spans="1:14" x14ac:dyDescent="0.25">
      <c r="A118" s="4">
        <v>43646</v>
      </c>
      <c r="B118" s="5" t="s">
        <v>948</v>
      </c>
      <c r="C118" s="5" t="s">
        <v>274</v>
      </c>
      <c r="D118" s="5" t="s">
        <v>954</v>
      </c>
      <c r="E118" s="57" t="s">
        <v>566</v>
      </c>
      <c r="F118" s="57" t="s">
        <v>566</v>
      </c>
      <c r="G118" s="5">
        <v>1</v>
      </c>
      <c r="H118" s="216"/>
      <c r="I118" s="5" t="s">
        <v>1362</v>
      </c>
      <c r="J118" s="5" t="s">
        <v>948</v>
      </c>
      <c r="K118" s="5">
        <v>6</v>
      </c>
      <c r="L118" s="5">
        <v>1</v>
      </c>
      <c r="M118" s="5"/>
      <c r="N118" s="66">
        <v>43465</v>
      </c>
    </row>
    <row r="119" spans="1:14" x14ac:dyDescent="0.25">
      <c r="A119" s="4">
        <v>43646</v>
      </c>
      <c r="B119" s="5" t="s">
        <v>948</v>
      </c>
      <c r="C119" s="5" t="s">
        <v>274</v>
      </c>
      <c r="D119" s="5" t="s">
        <v>954</v>
      </c>
      <c r="E119" s="57" t="s">
        <v>569</v>
      </c>
      <c r="F119" s="57" t="s">
        <v>569</v>
      </c>
      <c r="G119" s="5">
        <v>1</v>
      </c>
      <c r="H119" s="216"/>
      <c r="I119" s="5" t="s">
        <v>1364</v>
      </c>
      <c r="J119" s="5" t="s">
        <v>948</v>
      </c>
      <c r="K119" s="5">
        <v>6</v>
      </c>
      <c r="L119" s="5">
        <v>1</v>
      </c>
      <c r="M119" s="5"/>
      <c r="N119" s="66">
        <v>43465</v>
      </c>
    </row>
    <row r="120" spans="1:14" x14ac:dyDescent="0.25">
      <c r="A120" s="4">
        <v>43646</v>
      </c>
      <c r="B120" s="5" t="s">
        <v>948</v>
      </c>
      <c r="C120" s="5" t="s">
        <v>274</v>
      </c>
      <c r="D120" s="5" t="s">
        <v>954</v>
      </c>
      <c r="E120" s="57" t="s">
        <v>572</v>
      </c>
      <c r="F120" s="57" t="s">
        <v>572</v>
      </c>
      <c r="G120" s="5">
        <v>1</v>
      </c>
      <c r="H120" s="216"/>
      <c r="I120" s="5" t="s">
        <v>1366</v>
      </c>
      <c r="J120" s="5" t="s">
        <v>948</v>
      </c>
      <c r="K120" s="5">
        <v>7</v>
      </c>
      <c r="L120" s="5">
        <v>1</v>
      </c>
      <c r="M120" s="5"/>
      <c r="N120" s="66">
        <v>43465</v>
      </c>
    </row>
    <row r="121" spans="1:14" x14ac:dyDescent="0.25">
      <c r="A121" s="4">
        <v>43646</v>
      </c>
      <c r="B121" s="5" t="s">
        <v>948</v>
      </c>
      <c r="C121" s="5" t="s">
        <v>274</v>
      </c>
      <c r="D121" s="5" t="s">
        <v>954</v>
      </c>
      <c r="E121" s="57" t="s">
        <v>575</v>
      </c>
      <c r="F121" s="57" t="s">
        <v>575</v>
      </c>
      <c r="G121" s="5">
        <v>1</v>
      </c>
      <c r="H121" s="216"/>
      <c r="I121" s="5" t="s">
        <v>1368</v>
      </c>
      <c r="J121" s="5" t="s">
        <v>948</v>
      </c>
      <c r="K121" s="5">
        <v>7</v>
      </c>
      <c r="L121" s="5">
        <v>1</v>
      </c>
      <c r="M121" s="5"/>
      <c r="N121" s="66">
        <v>43465</v>
      </c>
    </row>
    <row r="122" spans="1:14" x14ac:dyDescent="0.25">
      <c r="A122" s="4">
        <v>43646</v>
      </c>
      <c r="B122" s="5" t="s">
        <v>948</v>
      </c>
      <c r="C122" s="5" t="s">
        <v>274</v>
      </c>
      <c r="D122" s="5" t="s">
        <v>954</v>
      </c>
      <c r="E122" s="57" t="s">
        <v>578</v>
      </c>
      <c r="F122" s="57" t="s">
        <v>578</v>
      </c>
      <c r="G122" s="5">
        <v>1</v>
      </c>
      <c r="H122" s="216"/>
      <c r="I122" s="5" t="s">
        <v>1370</v>
      </c>
      <c r="J122" s="5" t="s">
        <v>948</v>
      </c>
      <c r="K122" s="5">
        <v>8</v>
      </c>
      <c r="L122" s="5">
        <v>1</v>
      </c>
      <c r="M122" s="5"/>
      <c r="N122" s="66">
        <v>43465</v>
      </c>
    </row>
    <row r="123" spans="1:14" x14ac:dyDescent="0.25">
      <c r="A123" s="4">
        <v>43646</v>
      </c>
      <c r="B123" s="5" t="s">
        <v>948</v>
      </c>
      <c r="C123" s="5" t="s">
        <v>274</v>
      </c>
      <c r="D123" s="5" t="s">
        <v>954</v>
      </c>
      <c r="E123" s="57" t="s">
        <v>581</v>
      </c>
      <c r="F123" s="57" t="s">
        <v>581</v>
      </c>
      <c r="G123" s="5">
        <v>1</v>
      </c>
      <c r="H123" s="216"/>
      <c r="I123" s="5" t="s">
        <v>1372</v>
      </c>
      <c r="J123" s="5" t="s">
        <v>948</v>
      </c>
      <c r="K123" s="5">
        <v>8</v>
      </c>
      <c r="L123" s="5">
        <v>1</v>
      </c>
      <c r="M123" s="5"/>
      <c r="N123" s="66">
        <v>43465</v>
      </c>
    </row>
    <row r="124" spans="1:14" x14ac:dyDescent="0.25">
      <c r="A124" s="4">
        <v>43646</v>
      </c>
      <c r="B124" s="5" t="s">
        <v>948</v>
      </c>
      <c r="C124" s="5" t="s">
        <v>274</v>
      </c>
      <c r="D124" s="5" t="s">
        <v>954</v>
      </c>
      <c r="E124" s="57" t="s">
        <v>584</v>
      </c>
      <c r="F124" s="57" t="s">
        <v>584</v>
      </c>
      <c r="G124" s="5">
        <v>1</v>
      </c>
      <c r="H124" s="216"/>
      <c r="I124" s="5" t="s">
        <v>1374</v>
      </c>
      <c r="J124" s="5" t="s">
        <v>948</v>
      </c>
      <c r="K124" s="5">
        <v>9</v>
      </c>
      <c r="L124" s="5">
        <v>1</v>
      </c>
      <c r="M124" s="5"/>
      <c r="N124" s="66">
        <v>43465</v>
      </c>
    </row>
    <row r="125" spans="1:14" x14ac:dyDescent="0.25">
      <c r="A125" s="4">
        <v>43646</v>
      </c>
      <c r="B125" s="5" t="s">
        <v>948</v>
      </c>
      <c r="C125" s="5" t="s">
        <v>274</v>
      </c>
      <c r="D125" s="5" t="s">
        <v>954</v>
      </c>
      <c r="E125" s="57" t="s">
        <v>587</v>
      </c>
      <c r="F125" s="57" t="s">
        <v>587</v>
      </c>
      <c r="G125" s="5">
        <v>1</v>
      </c>
      <c r="H125" s="216"/>
      <c r="I125" s="5" t="s">
        <v>1376</v>
      </c>
      <c r="J125" s="5" t="s">
        <v>948</v>
      </c>
      <c r="K125" s="5">
        <v>9</v>
      </c>
      <c r="L125" s="5">
        <v>1</v>
      </c>
      <c r="M125" s="5"/>
      <c r="N125" s="66">
        <v>43465</v>
      </c>
    </row>
    <row r="126" spans="1:14" x14ac:dyDescent="0.25">
      <c r="A126" s="4">
        <v>43646</v>
      </c>
      <c r="B126" s="5" t="s">
        <v>948</v>
      </c>
      <c r="C126" s="5" t="s">
        <v>274</v>
      </c>
      <c r="D126" s="5" t="s">
        <v>954</v>
      </c>
      <c r="E126" s="57" t="s">
        <v>590</v>
      </c>
      <c r="F126" s="57" t="s">
        <v>590</v>
      </c>
      <c r="G126" s="5">
        <v>1</v>
      </c>
      <c r="H126" s="216"/>
      <c r="I126" s="5" t="s">
        <v>1378</v>
      </c>
      <c r="J126" s="5" t="s">
        <v>948</v>
      </c>
      <c r="K126" s="5">
        <v>10</v>
      </c>
      <c r="L126" s="5">
        <v>1</v>
      </c>
      <c r="M126" s="5"/>
      <c r="N126" s="66">
        <v>43465</v>
      </c>
    </row>
    <row r="127" spans="1:14" x14ac:dyDescent="0.25">
      <c r="A127" s="4">
        <v>43646</v>
      </c>
      <c r="B127" s="5" t="s">
        <v>948</v>
      </c>
      <c r="C127" s="5" t="s">
        <v>274</v>
      </c>
      <c r="D127" s="5" t="s">
        <v>954</v>
      </c>
      <c r="E127" s="57" t="s">
        <v>593</v>
      </c>
      <c r="F127" s="57" t="s">
        <v>593</v>
      </c>
      <c r="G127" s="5">
        <v>1</v>
      </c>
      <c r="H127" s="216"/>
      <c r="I127" s="5" t="s">
        <v>1380</v>
      </c>
      <c r="J127" s="5" t="s">
        <v>948</v>
      </c>
      <c r="K127" s="5">
        <v>10</v>
      </c>
      <c r="L127" s="5">
        <v>1</v>
      </c>
      <c r="M127" s="5"/>
      <c r="N127" s="66">
        <v>43465</v>
      </c>
    </row>
    <row r="128" spans="1:14" x14ac:dyDescent="0.25">
      <c r="A128" s="4">
        <v>43646</v>
      </c>
      <c r="B128" s="5" t="s">
        <v>948</v>
      </c>
      <c r="C128" s="5" t="s">
        <v>274</v>
      </c>
      <c r="D128" s="5" t="s">
        <v>954</v>
      </c>
      <c r="E128" s="57" t="s">
        <v>596</v>
      </c>
      <c r="F128" s="57" t="s">
        <v>596</v>
      </c>
      <c r="G128" s="5">
        <v>1</v>
      </c>
      <c r="H128" s="216"/>
      <c r="I128" s="5" t="s">
        <v>1382</v>
      </c>
      <c r="J128" s="5" t="s">
        <v>948</v>
      </c>
      <c r="K128" s="5">
        <v>5</v>
      </c>
      <c r="L128" s="5">
        <v>1</v>
      </c>
      <c r="M128" s="5"/>
      <c r="N128" s="66">
        <v>43465</v>
      </c>
    </row>
    <row r="129" spans="1:14" x14ac:dyDescent="0.25">
      <c r="A129" s="4">
        <v>43646</v>
      </c>
      <c r="B129" s="5" t="s">
        <v>948</v>
      </c>
      <c r="C129" s="5" t="s">
        <v>274</v>
      </c>
      <c r="D129" s="5" t="s">
        <v>954</v>
      </c>
      <c r="E129" s="57" t="s">
        <v>599</v>
      </c>
      <c r="F129" s="57" t="s">
        <v>599</v>
      </c>
      <c r="G129" s="5">
        <v>1</v>
      </c>
      <c r="H129" s="216"/>
      <c r="I129" s="5" t="s">
        <v>1384</v>
      </c>
      <c r="J129" s="5" t="s">
        <v>948</v>
      </c>
      <c r="K129" s="5">
        <v>5</v>
      </c>
      <c r="L129" s="5">
        <v>1</v>
      </c>
      <c r="M129" s="5"/>
      <c r="N129" s="66">
        <v>43465</v>
      </c>
    </row>
    <row r="130" spans="1:14" x14ac:dyDescent="0.25">
      <c r="A130" s="4">
        <v>43646</v>
      </c>
      <c r="B130" s="5" t="s">
        <v>948</v>
      </c>
      <c r="C130" s="5" t="s">
        <v>274</v>
      </c>
      <c r="D130" s="5" t="s">
        <v>954</v>
      </c>
      <c r="E130" s="57" t="s">
        <v>602</v>
      </c>
      <c r="F130" s="57" t="s">
        <v>602</v>
      </c>
      <c r="G130" s="5">
        <v>1</v>
      </c>
      <c r="H130" s="216"/>
      <c r="I130" s="5" t="s">
        <v>1386</v>
      </c>
      <c r="J130" s="5" t="s">
        <v>948</v>
      </c>
      <c r="K130" s="5">
        <v>6</v>
      </c>
      <c r="L130" s="5">
        <v>1</v>
      </c>
      <c r="M130" s="5"/>
      <c r="N130" s="66">
        <v>43465</v>
      </c>
    </row>
    <row r="131" spans="1:14" x14ac:dyDescent="0.25">
      <c r="A131" s="4">
        <v>43646</v>
      </c>
      <c r="B131" s="5" t="s">
        <v>948</v>
      </c>
      <c r="C131" s="5" t="s">
        <v>274</v>
      </c>
      <c r="D131" s="5" t="s">
        <v>954</v>
      </c>
      <c r="E131" s="57" t="s">
        <v>605</v>
      </c>
      <c r="F131" s="57" t="s">
        <v>605</v>
      </c>
      <c r="G131" s="5">
        <v>1</v>
      </c>
      <c r="H131" s="216"/>
      <c r="I131" s="5" t="s">
        <v>1388</v>
      </c>
      <c r="J131" s="5" t="s">
        <v>948</v>
      </c>
      <c r="K131" s="5">
        <v>6</v>
      </c>
      <c r="L131" s="5">
        <v>1</v>
      </c>
      <c r="M131" s="5"/>
      <c r="N131" s="66">
        <v>43465</v>
      </c>
    </row>
    <row r="132" spans="1:14" x14ac:dyDescent="0.25">
      <c r="A132" s="4">
        <v>43646</v>
      </c>
      <c r="B132" s="5" t="s">
        <v>948</v>
      </c>
      <c r="C132" s="5" t="s">
        <v>274</v>
      </c>
      <c r="D132" s="5" t="s">
        <v>954</v>
      </c>
      <c r="E132" s="57" t="s">
        <v>608</v>
      </c>
      <c r="F132" s="57" t="s">
        <v>608</v>
      </c>
      <c r="G132" s="5">
        <v>1</v>
      </c>
      <c r="H132" s="216"/>
      <c r="I132" s="5" t="s">
        <v>1390</v>
      </c>
      <c r="J132" s="5" t="s">
        <v>948</v>
      </c>
      <c r="K132" s="5">
        <v>7</v>
      </c>
      <c r="L132" s="5">
        <v>1</v>
      </c>
      <c r="M132" s="5"/>
      <c r="N132" s="66">
        <v>43465</v>
      </c>
    </row>
    <row r="133" spans="1:14" x14ac:dyDescent="0.25">
      <c r="A133" s="4">
        <v>43646</v>
      </c>
      <c r="B133" s="5" t="s">
        <v>948</v>
      </c>
      <c r="C133" s="5" t="s">
        <v>274</v>
      </c>
      <c r="D133" s="5" t="s">
        <v>954</v>
      </c>
      <c r="E133" s="57" t="s">
        <v>611</v>
      </c>
      <c r="F133" s="57" t="s">
        <v>611</v>
      </c>
      <c r="G133" s="5">
        <v>1</v>
      </c>
      <c r="H133" s="216"/>
      <c r="I133" s="5" t="s">
        <v>1392</v>
      </c>
      <c r="J133" s="5" t="s">
        <v>948</v>
      </c>
      <c r="K133" s="5">
        <v>7</v>
      </c>
      <c r="L133" s="5">
        <v>1</v>
      </c>
      <c r="M133" s="5"/>
      <c r="N133" s="66">
        <v>43465</v>
      </c>
    </row>
    <row r="134" spans="1:14" x14ac:dyDescent="0.25">
      <c r="A134" s="4">
        <v>43646</v>
      </c>
      <c r="B134" s="5" t="s">
        <v>948</v>
      </c>
      <c r="C134" s="5" t="s">
        <v>274</v>
      </c>
      <c r="D134" s="5" t="s">
        <v>954</v>
      </c>
      <c r="E134" s="57" t="s">
        <v>614</v>
      </c>
      <c r="F134" s="57" t="s">
        <v>614</v>
      </c>
      <c r="G134" s="5">
        <v>1</v>
      </c>
      <c r="H134" s="216"/>
      <c r="I134" s="5" t="s">
        <v>1394</v>
      </c>
      <c r="J134" s="5" t="s">
        <v>948</v>
      </c>
      <c r="K134" s="5">
        <v>8</v>
      </c>
      <c r="L134" s="5">
        <v>1</v>
      </c>
      <c r="M134" s="5"/>
      <c r="N134" s="66">
        <v>43465</v>
      </c>
    </row>
    <row r="135" spans="1:14" x14ac:dyDescent="0.25">
      <c r="A135" s="4">
        <v>43646</v>
      </c>
      <c r="B135" s="5" t="s">
        <v>948</v>
      </c>
      <c r="C135" s="5" t="s">
        <v>274</v>
      </c>
      <c r="D135" s="5" t="s">
        <v>954</v>
      </c>
      <c r="E135" s="57" t="s">
        <v>617</v>
      </c>
      <c r="F135" s="57" t="s">
        <v>617</v>
      </c>
      <c r="G135" s="5">
        <v>1</v>
      </c>
      <c r="H135" s="216"/>
      <c r="I135" s="5" t="s">
        <v>1396</v>
      </c>
      <c r="J135" s="5" t="s">
        <v>948</v>
      </c>
      <c r="K135" s="5">
        <v>8</v>
      </c>
      <c r="L135" s="5">
        <v>1</v>
      </c>
      <c r="M135" s="5"/>
      <c r="N135" s="66">
        <v>43465</v>
      </c>
    </row>
    <row r="136" spans="1:14" x14ac:dyDescent="0.25">
      <c r="A136" s="4">
        <v>43646</v>
      </c>
      <c r="B136" s="5" t="s">
        <v>948</v>
      </c>
      <c r="C136" s="5" t="s">
        <v>274</v>
      </c>
      <c r="D136" s="5" t="s">
        <v>954</v>
      </c>
      <c r="E136" s="57" t="s">
        <v>620</v>
      </c>
      <c r="F136" s="57" t="s">
        <v>620</v>
      </c>
      <c r="G136" s="5">
        <v>1</v>
      </c>
      <c r="H136" s="216"/>
      <c r="I136" s="5" t="s">
        <v>1398</v>
      </c>
      <c r="J136" s="5" t="s">
        <v>948</v>
      </c>
      <c r="K136" s="5">
        <v>9</v>
      </c>
      <c r="L136" s="5">
        <v>1</v>
      </c>
      <c r="M136" s="5"/>
      <c r="N136" s="66">
        <v>43465</v>
      </c>
    </row>
    <row r="137" spans="1:14" x14ac:dyDescent="0.25">
      <c r="A137" s="4">
        <v>43646</v>
      </c>
      <c r="B137" s="5" t="s">
        <v>948</v>
      </c>
      <c r="C137" s="5" t="s">
        <v>274</v>
      </c>
      <c r="D137" s="5" t="s">
        <v>954</v>
      </c>
      <c r="E137" s="57" t="s">
        <v>623</v>
      </c>
      <c r="F137" s="57" t="s">
        <v>623</v>
      </c>
      <c r="G137" s="5">
        <v>1</v>
      </c>
      <c r="H137" s="216"/>
      <c r="I137" s="5" t="s">
        <v>1400</v>
      </c>
      <c r="J137" s="5" t="s">
        <v>948</v>
      </c>
      <c r="K137" s="5">
        <v>9</v>
      </c>
      <c r="L137" s="5">
        <v>1</v>
      </c>
      <c r="M137" s="5"/>
      <c r="N137" s="66">
        <v>43465</v>
      </c>
    </row>
    <row r="138" spans="1:14" x14ac:dyDescent="0.25">
      <c r="A138" s="4">
        <v>43646</v>
      </c>
      <c r="B138" s="5" t="s">
        <v>948</v>
      </c>
      <c r="C138" s="5" t="s">
        <v>274</v>
      </c>
      <c r="D138" s="5" t="s">
        <v>954</v>
      </c>
      <c r="E138" s="57" t="s">
        <v>626</v>
      </c>
      <c r="F138" s="57" t="s">
        <v>626</v>
      </c>
      <c r="G138" s="5">
        <v>1</v>
      </c>
      <c r="H138" s="216"/>
      <c r="I138" s="5" t="s">
        <v>1402</v>
      </c>
      <c r="J138" s="5" t="s">
        <v>948</v>
      </c>
      <c r="K138" s="5">
        <v>10</v>
      </c>
      <c r="L138" s="5">
        <v>1</v>
      </c>
      <c r="M138" s="5"/>
      <c r="N138" s="66">
        <v>43465</v>
      </c>
    </row>
    <row r="139" spans="1:14" x14ac:dyDescent="0.25">
      <c r="A139" s="4">
        <v>43646</v>
      </c>
      <c r="B139" s="5" t="s">
        <v>948</v>
      </c>
      <c r="C139" s="5" t="s">
        <v>274</v>
      </c>
      <c r="D139" s="5" t="s">
        <v>954</v>
      </c>
      <c r="E139" s="57" t="s">
        <v>629</v>
      </c>
      <c r="F139" s="57" t="s">
        <v>629</v>
      </c>
      <c r="G139" s="5">
        <v>1</v>
      </c>
      <c r="H139" s="216"/>
      <c r="I139" s="5" t="s">
        <v>1404</v>
      </c>
      <c r="J139" s="5" t="s">
        <v>948</v>
      </c>
      <c r="K139" s="5">
        <v>10</v>
      </c>
      <c r="L139" s="5">
        <v>1</v>
      </c>
      <c r="M139" s="5"/>
      <c r="N139" s="66">
        <v>43465</v>
      </c>
    </row>
    <row r="140" spans="1:14" x14ac:dyDescent="0.25">
      <c r="A140" s="4">
        <v>43646</v>
      </c>
      <c r="B140" s="5" t="s">
        <v>948</v>
      </c>
      <c r="C140" s="5" t="s">
        <v>274</v>
      </c>
      <c r="D140" s="5" t="s">
        <v>954</v>
      </c>
      <c r="E140" s="57" t="s">
        <v>632</v>
      </c>
      <c r="F140" s="57" t="s">
        <v>632</v>
      </c>
      <c r="G140" s="5">
        <v>1</v>
      </c>
      <c r="H140" s="216"/>
      <c r="I140" s="5" t="s">
        <v>1406</v>
      </c>
      <c r="J140" s="5" t="s">
        <v>948</v>
      </c>
      <c r="K140" s="5">
        <v>11</v>
      </c>
      <c r="L140" s="5">
        <v>1</v>
      </c>
      <c r="M140" s="5"/>
      <c r="N140" s="66">
        <v>43465</v>
      </c>
    </row>
    <row r="141" spans="1:14" x14ac:dyDescent="0.25">
      <c r="A141" s="4">
        <v>43646</v>
      </c>
      <c r="B141" s="5" t="s">
        <v>948</v>
      </c>
      <c r="C141" s="5" t="s">
        <v>274</v>
      </c>
      <c r="D141" s="5" t="s">
        <v>954</v>
      </c>
      <c r="E141" s="57" t="s">
        <v>635</v>
      </c>
      <c r="F141" s="57" t="s">
        <v>635</v>
      </c>
      <c r="G141" s="5">
        <v>1</v>
      </c>
      <c r="H141" s="216"/>
      <c r="I141" s="5" t="s">
        <v>1408</v>
      </c>
      <c r="J141" s="5" t="s">
        <v>948</v>
      </c>
      <c r="K141" s="5">
        <v>11</v>
      </c>
      <c r="L141" s="5">
        <v>1</v>
      </c>
      <c r="M141" s="5"/>
      <c r="N141" s="66">
        <v>43465</v>
      </c>
    </row>
    <row r="142" spans="1:14" x14ac:dyDescent="0.25">
      <c r="A142" s="4">
        <v>43646</v>
      </c>
      <c r="B142" s="5" t="s">
        <v>948</v>
      </c>
      <c r="C142" s="5" t="s">
        <v>274</v>
      </c>
      <c r="D142" s="5" t="s">
        <v>954</v>
      </c>
      <c r="E142" s="57" t="s">
        <v>638</v>
      </c>
      <c r="F142" s="57" t="s">
        <v>638</v>
      </c>
      <c r="G142" s="5">
        <v>1</v>
      </c>
      <c r="H142" s="216"/>
      <c r="I142" s="5" t="s">
        <v>1410</v>
      </c>
      <c r="J142" s="5" t="s">
        <v>948</v>
      </c>
      <c r="K142" s="5">
        <v>12</v>
      </c>
      <c r="L142" s="5">
        <v>1</v>
      </c>
      <c r="M142" s="5"/>
      <c r="N142" s="66">
        <v>43465</v>
      </c>
    </row>
    <row r="143" spans="1:14" x14ac:dyDescent="0.25">
      <c r="A143" s="4">
        <v>43646</v>
      </c>
      <c r="B143" s="5" t="s">
        <v>948</v>
      </c>
      <c r="C143" s="5" t="s">
        <v>274</v>
      </c>
      <c r="D143" s="5" t="s">
        <v>954</v>
      </c>
      <c r="E143" s="57" t="s">
        <v>641</v>
      </c>
      <c r="F143" s="57" t="s">
        <v>641</v>
      </c>
      <c r="G143" s="5">
        <v>1</v>
      </c>
      <c r="H143" s="216"/>
      <c r="I143" s="5" t="s">
        <v>1412</v>
      </c>
      <c r="J143" s="5" t="s">
        <v>948</v>
      </c>
      <c r="K143" s="5">
        <v>12</v>
      </c>
      <c r="L143" s="5">
        <v>1</v>
      </c>
      <c r="M143" s="5"/>
      <c r="N143" s="66">
        <v>43465</v>
      </c>
    </row>
    <row r="144" spans="1:14" x14ac:dyDescent="0.25">
      <c r="A144" s="4">
        <v>43646</v>
      </c>
      <c r="B144" s="5" t="s">
        <v>948</v>
      </c>
      <c r="C144" s="5" t="s">
        <v>274</v>
      </c>
      <c r="D144" s="5" t="s">
        <v>954</v>
      </c>
      <c r="E144" s="57" t="s">
        <v>644</v>
      </c>
      <c r="F144" s="57" t="s">
        <v>644</v>
      </c>
      <c r="G144" s="5">
        <v>1</v>
      </c>
      <c r="H144" s="216"/>
      <c r="I144" s="5" t="s">
        <v>1414</v>
      </c>
      <c r="J144" s="5" t="s">
        <v>948</v>
      </c>
      <c r="K144" s="5">
        <v>13</v>
      </c>
      <c r="L144" s="5">
        <v>1</v>
      </c>
      <c r="M144" s="5"/>
      <c r="N144" s="66">
        <v>43465</v>
      </c>
    </row>
    <row r="145" spans="1:14" x14ac:dyDescent="0.25">
      <c r="A145" s="4">
        <v>43646</v>
      </c>
      <c r="B145" s="5" t="s">
        <v>948</v>
      </c>
      <c r="C145" s="5" t="s">
        <v>274</v>
      </c>
      <c r="D145" s="5" t="s">
        <v>954</v>
      </c>
      <c r="E145" s="57" t="s">
        <v>646</v>
      </c>
      <c r="F145" s="57" t="s">
        <v>646</v>
      </c>
      <c r="G145" s="5">
        <v>1</v>
      </c>
      <c r="H145" s="216"/>
      <c r="I145" s="5" t="s">
        <v>1416</v>
      </c>
      <c r="J145" s="5" t="s">
        <v>948</v>
      </c>
      <c r="K145" s="5">
        <v>13</v>
      </c>
      <c r="L145" s="5">
        <v>1</v>
      </c>
      <c r="M145" s="5"/>
      <c r="N145" s="66">
        <v>43465</v>
      </c>
    </row>
    <row r="146" spans="1:14" x14ac:dyDescent="0.25">
      <c r="A146" s="4">
        <v>43646</v>
      </c>
      <c r="B146" s="5" t="s">
        <v>948</v>
      </c>
      <c r="C146" s="5" t="s">
        <v>274</v>
      </c>
      <c r="D146" s="5" t="s">
        <v>954</v>
      </c>
      <c r="E146" s="57" t="s">
        <v>648</v>
      </c>
      <c r="F146" s="57" t="s">
        <v>648</v>
      </c>
      <c r="G146" s="5">
        <v>1</v>
      </c>
      <c r="H146" s="216"/>
      <c r="I146" s="5" t="s">
        <v>1418</v>
      </c>
      <c r="J146" s="5" t="s">
        <v>948</v>
      </c>
      <c r="K146" s="5">
        <v>14</v>
      </c>
      <c r="L146" s="5">
        <v>1</v>
      </c>
      <c r="M146" s="5"/>
      <c r="N146" s="66">
        <v>43465</v>
      </c>
    </row>
    <row r="147" spans="1:14" x14ac:dyDescent="0.25">
      <c r="A147" s="4">
        <v>43646</v>
      </c>
      <c r="B147" s="5" t="s">
        <v>948</v>
      </c>
      <c r="C147" s="5" t="s">
        <v>274</v>
      </c>
      <c r="D147" s="5" t="s">
        <v>954</v>
      </c>
      <c r="E147" s="57" t="s">
        <v>651</v>
      </c>
      <c r="F147" s="57" t="s">
        <v>651</v>
      </c>
      <c r="G147" s="5">
        <v>1</v>
      </c>
      <c r="H147" s="216"/>
      <c r="I147" s="5" t="s">
        <v>1420</v>
      </c>
      <c r="J147" s="5" t="s">
        <v>948</v>
      </c>
      <c r="K147" s="5">
        <v>14</v>
      </c>
      <c r="L147" s="5">
        <v>1</v>
      </c>
      <c r="M147" s="5"/>
      <c r="N147" s="66">
        <v>43465</v>
      </c>
    </row>
    <row r="148" spans="1:14" x14ac:dyDescent="0.25">
      <c r="A148" s="4">
        <v>43646</v>
      </c>
      <c r="B148" s="5" t="s">
        <v>948</v>
      </c>
      <c r="C148" s="5" t="s">
        <v>274</v>
      </c>
      <c r="D148" s="5" t="s">
        <v>954</v>
      </c>
      <c r="E148" s="57" t="s">
        <v>654</v>
      </c>
      <c r="F148" s="57" t="s">
        <v>654</v>
      </c>
      <c r="G148" s="5">
        <v>1</v>
      </c>
      <c r="H148" s="216"/>
      <c r="I148" s="5" t="s">
        <v>1422</v>
      </c>
      <c r="J148" s="5" t="s">
        <v>948</v>
      </c>
      <c r="K148" s="5">
        <v>15</v>
      </c>
      <c r="L148" s="5">
        <v>1</v>
      </c>
      <c r="M148" s="5"/>
      <c r="N148" s="66">
        <v>43465</v>
      </c>
    </row>
    <row r="149" spans="1:14" x14ac:dyDescent="0.25">
      <c r="A149" s="4">
        <v>43646</v>
      </c>
      <c r="B149" s="5" t="s">
        <v>948</v>
      </c>
      <c r="C149" s="5" t="s">
        <v>274</v>
      </c>
      <c r="D149" s="5" t="s">
        <v>954</v>
      </c>
      <c r="E149" s="57" t="s">
        <v>657</v>
      </c>
      <c r="F149" s="57" t="s">
        <v>657</v>
      </c>
      <c r="G149" s="5">
        <v>1</v>
      </c>
      <c r="H149" s="216"/>
      <c r="I149" s="5" t="s">
        <v>1424</v>
      </c>
      <c r="J149" s="5" t="s">
        <v>948</v>
      </c>
      <c r="K149" s="5">
        <v>15</v>
      </c>
      <c r="L149" s="5">
        <v>1</v>
      </c>
      <c r="M149" s="5"/>
      <c r="N149" s="66">
        <v>43465</v>
      </c>
    </row>
    <row r="150" spans="1:14" x14ac:dyDescent="0.25">
      <c r="A150" s="4">
        <v>43646</v>
      </c>
      <c r="B150" s="5" t="s">
        <v>948</v>
      </c>
      <c r="C150" s="5" t="s">
        <v>274</v>
      </c>
      <c r="D150" s="5" t="s">
        <v>954</v>
      </c>
      <c r="E150" s="57" t="s">
        <v>660</v>
      </c>
      <c r="F150" s="57" t="s">
        <v>660</v>
      </c>
      <c r="G150" s="5">
        <v>1</v>
      </c>
      <c r="H150" s="216"/>
      <c r="I150" s="5" t="s">
        <v>1426</v>
      </c>
      <c r="J150" s="5" t="s">
        <v>948</v>
      </c>
      <c r="K150" s="5">
        <v>16</v>
      </c>
      <c r="L150" s="5">
        <v>1</v>
      </c>
      <c r="M150" s="5"/>
      <c r="N150" s="66">
        <v>43465</v>
      </c>
    </row>
    <row r="151" spans="1:14" x14ac:dyDescent="0.25">
      <c r="A151" s="4">
        <v>43646</v>
      </c>
      <c r="B151" s="5" t="s">
        <v>948</v>
      </c>
      <c r="C151" s="5" t="s">
        <v>274</v>
      </c>
      <c r="D151" s="5" t="s">
        <v>954</v>
      </c>
      <c r="E151" s="57" t="s">
        <v>663</v>
      </c>
      <c r="F151" s="57" t="s">
        <v>663</v>
      </c>
      <c r="G151" s="5">
        <v>1</v>
      </c>
      <c r="H151" s="216"/>
      <c r="I151" s="5" t="s">
        <v>1428</v>
      </c>
      <c r="J151" s="5" t="s">
        <v>948</v>
      </c>
      <c r="K151" s="5">
        <v>16</v>
      </c>
      <c r="L151" s="5">
        <v>1</v>
      </c>
      <c r="M151" s="5"/>
      <c r="N151" s="66">
        <v>43465</v>
      </c>
    </row>
    <row r="152" spans="1:14" x14ac:dyDescent="0.25">
      <c r="A152" s="4">
        <v>43646</v>
      </c>
      <c r="B152" s="5" t="s">
        <v>948</v>
      </c>
      <c r="C152" s="5" t="s">
        <v>274</v>
      </c>
      <c r="D152" s="5" t="s">
        <v>954</v>
      </c>
      <c r="E152" s="57" t="s">
        <v>666</v>
      </c>
      <c r="F152" s="57" t="s">
        <v>666</v>
      </c>
      <c r="G152" s="5">
        <v>1</v>
      </c>
      <c r="H152" s="216"/>
      <c r="I152" s="5" t="s">
        <v>1430</v>
      </c>
      <c r="J152" s="5" t="s">
        <v>948</v>
      </c>
      <c r="K152" s="5">
        <v>11</v>
      </c>
      <c r="L152" s="5">
        <v>1</v>
      </c>
      <c r="M152" s="5"/>
      <c r="N152" s="66">
        <v>43465</v>
      </c>
    </row>
    <row r="153" spans="1:14" x14ac:dyDescent="0.25">
      <c r="A153" s="4">
        <v>43646</v>
      </c>
      <c r="B153" s="5" t="s">
        <v>948</v>
      </c>
      <c r="C153" s="5" t="s">
        <v>274</v>
      </c>
      <c r="D153" s="5" t="s">
        <v>954</v>
      </c>
      <c r="E153" s="57" t="s">
        <v>669</v>
      </c>
      <c r="F153" s="57" t="s">
        <v>669</v>
      </c>
      <c r="G153" s="5">
        <v>1</v>
      </c>
      <c r="H153" s="216"/>
      <c r="I153" s="5" t="s">
        <v>1432</v>
      </c>
      <c r="J153" s="5" t="s">
        <v>948</v>
      </c>
      <c r="K153" s="5">
        <v>11</v>
      </c>
      <c r="L153" s="5">
        <v>1</v>
      </c>
      <c r="M153" s="5"/>
      <c r="N153" s="66">
        <v>43465</v>
      </c>
    </row>
    <row r="154" spans="1:14" x14ac:dyDescent="0.25">
      <c r="A154" s="4">
        <v>43646</v>
      </c>
      <c r="B154" s="5" t="s">
        <v>948</v>
      </c>
      <c r="C154" s="5" t="s">
        <v>274</v>
      </c>
      <c r="D154" s="5" t="s">
        <v>954</v>
      </c>
      <c r="E154" s="57" t="s">
        <v>672</v>
      </c>
      <c r="F154" s="57" t="s">
        <v>672</v>
      </c>
      <c r="G154" s="5">
        <v>1</v>
      </c>
      <c r="H154" s="216"/>
      <c r="I154" s="5" t="s">
        <v>1434</v>
      </c>
      <c r="J154" s="5" t="s">
        <v>948</v>
      </c>
      <c r="K154" s="5">
        <v>12</v>
      </c>
      <c r="L154" s="5">
        <v>1</v>
      </c>
      <c r="M154" s="5"/>
      <c r="N154" s="66">
        <v>43465</v>
      </c>
    </row>
    <row r="155" spans="1:14" x14ac:dyDescent="0.25">
      <c r="A155" s="4">
        <v>43646</v>
      </c>
      <c r="B155" s="5" t="s">
        <v>948</v>
      </c>
      <c r="C155" s="5" t="s">
        <v>274</v>
      </c>
      <c r="D155" s="5" t="s">
        <v>954</v>
      </c>
      <c r="E155" s="57" t="s">
        <v>675</v>
      </c>
      <c r="F155" s="57" t="s">
        <v>675</v>
      </c>
      <c r="G155" s="5">
        <v>1</v>
      </c>
      <c r="H155" s="216"/>
      <c r="I155" s="5" t="s">
        <v>1436</v>
      </c>
      <c r="J155" s="5" t="s">
        <v>948</v>
      </c>
      <c r="K155" s="5">
        <v>12</v>
      </c>
      <c r="L155" s="5">
        <v>1</v>
      </c>
      <c r="M155" s="5"/>
      <c r="N155" s="66">
        <v>43465</v>
      </c>
    </row>
    <row r="156" spans="1:14" x14ac:dyDescent="0.25">
      <c r="A156" s="4">
        <v>43646</v>
      </c>
      <c r="B156" s="5" t="s">
        <v>948</v>
      </c>
      <c r="C156" s="5" t="s">
        <v>274</v>
      </c>
      <c r="D156" s="5" t="s">
        <v>954</v>
      </c>
      <c r="E156" s="57" t="s">
        <v>678</v>
      </c>
      <c r="F156" s="57" t="s">
        <v>678</v>
      </c>
      <c r="G156" s="5">
        <v>1</v>
      </c>
      <c r="H156" s="216"/>
      <c r="I156" s="5" t="s">
        <v>1438</v>
      </c>
      <c r="J156" s="5" t="s">
        <v>948</v>
      </c>
      <c r="K156" s="5">
        <v>13</v>
      </c>
      <c r="L156" s="5">
        <v>1</v>
      </c>
      <c r="M156" s="5"/>
      <c r="N156" s="66">
        <v>43465</v>
      </c>
    </row>
    <row r="157" spans="1:14" x14ac:dyDescent="0.25">
      <c r="A157" s="4">
        <v>43646</v>
      </c>
      <c r="B157" s="5" t="s">
        <v>948</v>
      </c>
      <c r="C157" s="5" t="s">
        <v>274</v>
      </c>
      <c r="D157" s="5" t="s">
        <v>954</v>
      </c>
      <c r="E157" s="57" t="s">
        <v>681</v>
      </c>
      <c r="F157" s="57" t="s">
        <v>681</v>
      </c>
      <c r="G157" s="5">
        <v>1</v>
      </c>
      <c r="H157" s="216"/>
      <c r="I157" s="5" t="s">
        <v>1440</v>
      </c>
      <c r="J157" s="5" t="s">
        <v>948</v>
      </c>
      <c r="K157" s="5">
        <v>13</v>
      </c>
      <c r="L157" s="5">
        <v>1</v>
      </c>
      <c r="M157" s="5"/>
      <c r="N157" s="66">
        <v>43465</v>
      </c>
    </row>
    <row r="158" spans="1:14" x14ac:dyDescent="0.25">
      <c r="A158" s="4">
        <v>43646</v>
      </c>
      <c r="B158" s="5" t="s">
        <v>948</v>
      </c>
      <c r="C158" s="5" t="s">
        <v>274</v>
      </c>
      <c r="D158" s="5" t="s">
        <v>954</v>
      </c>
      <c r="E158" s="57" t="s">
        <v>684</v>
      </c>
      <c r="F158" s="57" t="s">
        <v>684</v>
      </c>
      <c r="G158" s="5">
        <v>1</v>
      </c>
      <c r="H158" s="216"/>
      <c r="I158" s="5" t="s">
        <v>1442</v>
      </c>
      <c r="J158" s="5" t="s">
        <v>948</v>
      </c>
      <c r="K158" s="5">
        <v>14</v>
      </c>
      <c r="L158" s="5">
        <v>1</v>
      </c>
      <c r="M158" s="5"/>
      <c r="N158" s="66">
        <v>43465</v>
      </c>
    </row>
    <row r="159" spans="1:14" x14ac:dyDescent="0.25">
      <c r="A159" s="4">
        <v>43646</v>
      </c>
      <c r="B159" s="5" t="s">
        <v>948</v>
      </c>
      <c r="C159" s="5" t="s">
        <v>274</v>
      </c>
      <c r="D159" s="5" t="s">
        <v>954</v>
      </c>
      <c r="E159" s="57" t="s">
        <v>687</v>
      </c>
      <c r="F159" s="57" t="s">
        <v>687</v>
      </c>
      <c r="G159" s="5">
        <v>1</v>
      </c>
      <c r="H159" s="216"/>
      <c r="I159" s="5" t="s">
        <v>1444</v>
      </c>
      <c r="J159" s="5" t="s">
        <v>948</v>
      </c>
      <c r="K159" s="5">
        <v>14</v>
      </c>
      <c r="L159" s="5">
        <v>1</v>
      </c>
      <c r="M159" s="5"/>
      <c r="N159" s="66">
        <v>43465</v>
      </c>
    </row>
    <row r="160" spans="1:14" x14ac:dyDescent="0.25">
      <c r="A160" s="4">
        <v>43646</v>
      </c>
      <c r="B160" s="5" t="s">
        <v>948</v>
      </c>
      <c r="C160" s="5" t="s">
        <v>274</v>
      </c>
      <c r="D160" s="5" t="s">
        <v>954</v>
      </c>
      <c r="E160" s="57" t="s">
        <v>690</v>
      </c>
      <c r="F160" s="57" t="s">
        <v>690</v>
      </c>
      <c r="G160" s="5">
        <v>1</v>
      </c>
      <c r="H160" s="216"/>
      <c r="I160" s="5" t="s">
        <v>1446</v>
      </c>
      <c r="J160" s="5" t="s">
        <v>948</v>
      </c>
      <c r="K160" s="5">
        <v>15</v>
      </c>
      <c r="L160" s="5">
        <v>1</v>
      </c>
      <c r="M160" s="5"/>
      <c r="N160" s="66">
        <v>43465</v>
      </c>
    </row>
    <row r="161" spans="1:14" x14ac:dyDescent="0.25">
      <c r="A161" s="4">
        <v>43646</v>
      </c>
      <c r="B161" s="5" t="s">
        <v>948</v>
      </c>
      <c r="C161" s="5" t="s">
        <v>274</v>
      </c>
      <c r="D161" s="5" t="s">
        <v>954</v>
      </c>
      <c r="E161" s="57" t="s">
        <v>693</v>
      </c>
      <c r="F161" s="57" t="s">
        <v>693</v>
      </c>
      <c r="G161" s="5">
        <v>1</v>
      </c>
      <c r="H161" s="216"/>
      <c r="I161" s="5" t="s">
        <v>1448</v>
      </c>
      <c r="J161" s="5" t="s">
        <v>948</v>
      </c>
      <c r="K161" s="5">
        <v>15</v>
      </c>
      <c r="L161" s="5">
        <v>1</v>
      </c>
      <c r="M161" s="5"/>
      <c r="N161" s="66">
        <v>43465</v>
      </c>
    </row>
    <row r="162" spans="1:14" x14ac:dyDescent="0.25">
      <c r="A162" s="4">
        <v>43646</v>
      </c>
      <c r="B162" s="5" t="s">
        <v>948</v>
      </c>
      <c r="C162" s="5" t="s">
        <v>274</v>
      </c>
      <c r="D162" s="5" t="s">
        <v>954</v>
      </c>
      <c r="E162" s="57" t="s">
        <v>696</v>
      </c>
      <c r="F162" s="57" t="s">
        <v>696</v>
      </c>
      <c r="G162" s="5">
        <v>1</v>
      </c>
      <c r="H162" s="216"/>
      <c r="I162" s="5" t="s">
        <v>1450</v>
      </c>
      <c r="J162" s="5" t="s">
        <v>948</v>
      </c>
      <c r="K162" s="5">
        <v>16</v>
      </c>
      <c r="L162" s="5">
        <v>1</v>
      </c>
      <c r="M162" s="5"/>
      <c r="N162" s="66">
        <v>43465</v>
      </c>
    </row>
    <row r="163" spans="1:14" x14ac:dyDescent="0.25">
      <c r="A163" s="4">
        <v>43646</v>
      </c>
      <c r="B163" s="5" t="s">
        <v>948</v>
      </c>
      <c r="C163" s="5" t="s">
        <v>274</v>
      </c>
      <c r="D163" s="5" t="s">
        <v>954</v>
      </c>
      <c r="E163" s="57" t="s">
        <v>699</v>
      </c>
      <c r="F163" s="57" t="s">
        <v>699</v>
      </c>
      <c r="G163" s="5">
        <v>1</v>
      </c>
      <c r="H163" s="216"/>
      <c r="I163" s="5" t="s">
        <v>1452</v>
      </c>
      <c r="J163" s="5" t="s">
        <v>948</v>
      </c>
      <c r="K163" s="5">
        <v>16</v>
      </c>
      <c r="L163" s="5">
        <v>1</v>
      </c>
      <c r="M163" s="5"/>
      <c r="N163" s="66">
        <v>43465</v>
      </c>
    </row>
    <row r="164" spans="1:14" x14ac:dyDescent="0.25">
      <c r="A164" s="4">
        <v>43646</v>
      </c>
      <c r="B164" s="5" t="s">
        <v>948</v>
      </c>
      <c r="C164" s="5" t="s">
        <v>274</v>
      </c>
      <c r="D164" s="5" t="s">
        <v>954</v>
      </c>
      <c r="E164" s="57" t="s">
        <v>702</v>
      </c>
      <c r="F164" s="57" t="s">
        <v>702</v>
      </c>
      <c r="G164" s="5">
        <v>1</v>
      </c>
      <c r="H164" s="216"/>
      <c r="I164" s="5" t="s">
        <v>1454</v>
      </c>
      <c r="J164" s="5" t="s">
        <v>948</v>
      </c>
      <c r="K164" s="5">
        <v>17</v>
      </c>
      <c r="L164" s="5">
        <v>0</v>
      </c>
      <c r="M164" s="5"/>
      <c r="N164" s="66">
        <v>43465</v>
      </c>
    </row>
    <row r="165" spans="1:14" x14ac:dyDescent="0.25">
      <c r="A165" s="4">
        <v>43646</v>
      </c>
      <c r="B165" s="5" t="s">
        <v>948</v>
      </c>
      <c r="C165" s="5" t="s">
        <v>274</v>
      </c>
      <c r="D165" s="5" t="s">
        <v>954</v>
      </c>
      <c r="E165" s="57" t="s">
        <v>705</v>
      </c>
      <c r="F165" s="57" t="s">
        <v>705</v>
      </c>
      <c r="G165" s="5">
        <v>1</v>
      </c>
      <c r="H165" s="216"/>
      <c r="I165" s="5" t="s">
        <v>1456</v>
      </c>
      <c r="J165" s="5" t="s">
        <v>948</v>
      </c>
      <c r="K165" s="5">
        <v>17</v>
      </c>
      <c r="L165" s="5">
        <v>0</v>
      </c>
      <c r="M165" s="5"/>
      <c r="N165" s="66">
        <v>43465</v>
      </c>
    </row>
    <row r="166" spans="1:14" x14ac:dyDescent="0.25">
      <c r="A166" s="4">
        <v>43646</v>
      </c>
      <c r="B166" s="5" t="s">
        <v>948</v>
      </c>
      <c r="C166" s="5" t="s">
        <v>274</v>
      </c>
      <c r="D166" s="5" t="s">
        <v>954</v>
      </c>
      <c r="E166" s="57" t="s">
        <v>708</v>
      </c>
      <c r="F166" s="57" t="s">
        <v>708</v>
      </c>
      <c r="G166" s="5">
        <v>1</v>
      </c>
      <c r="H166" s="216"/>
      <c r="I166" s="5" t="s">
        <v>1458</v>
      </c>
      <c r="J166" s="5" t="s">
        <v>948</v>
      </c>
      <c r="K166" s="5">
        <v>17</v>
      </c>
      <c r="L166" s="5">
        <v>0</v>
      </c>
      <c r="M166" s="5"/>
      <c r="N166" s="66">
        <v>43465</v>
      </c>
    </row>
    <row r="167" spans="1:14" x14ac:dyDescent="0.25">
      <c r="A167" s="4">
        <v>43646</v>
      </c>
      <c r="B167" s="5" t="s">
        <v>948</v>
      </c>
      <c r="C167" s="5" t="s">
        <v>274</v>
      </c>
      <c r="D167" s="5" t="s">
        <v>954</v>
      </c>
      <c r="E167" s="57" t="s">
        <v>711</v>
      </c>
      <c r="F167" s="57" t="s">
        <v>711</v>
      </c>
      <c r="G167" s="5">
        <v>1</v>
      </c>
      <c r="H167" s="216"/>
      <c r="I167" s="5" t="s">
        <v>1460</v>
      </c>
      <c r="J167" s="5" t="s">
        <v>948</v>
      </c>
      <c r="K167" s="5">
        <v>17</v>
      </c>
      <c r="L167" s="5">
        <v>0</v>
      </c>
      <c r="M167" s="5"/>
      <c r="N167" s="66">
        <v>43465</v>
      </c>
    </row>
    <row r="168" spans="1:14" x14ac:dyDescent="0.25">
      <c r="A168" s="4">
        <v>43646</v>
      </c>
      <c r="B168" s="5" t="s">
        <v>948</v>
      </c>
      <c r="C168" s="5" t="s">
        <v>274</v>
      </c>
      <c r="D168" s="5" t="s">
        <v>954</v>
      </c>
      <c r="E168" s="57" t="s">
        <v>714</v>
      </c>
      <c r="F168" s="57" t="s">
        <v>714</v>
      </c>
      <c r="G168" s="5">
        <v>1</v>
      </c>
      <c r="H168" s="216"/>
      <c r="I168" s="5" t="s">
        <v>1462</v>
      </c>
      <c r="J168" s="5" t="s">
        <v>948</v>
      </c>
      <c r="K168" s="5">
        <v>18</v>
      </c>
      <c r="L168" s="5">
        <v>1</v>
      </c>
      <c r="M168" s="5"/>
      <c r="N168" s="66">
        <v>43465</v>
      </c>
    </row>
    <row r="169" spans="1:14" x14ac:dyDescent="0.25">
      <c r="A169" s="4">
        <v>43646</v>
      </c>
      <c r="B169" s="5" t="s">
        <v>948</v>
      </c>
      <c r="C169" s="5" t="s">
        <v>274</v>
      </c>
      <c r="D169" s="5" t="s">
        <v>954</v>
      </c>
      <c r="E169" s="57" t="s">
        <v>717</v>
      </c>
      <c r="F169" s="57" t="s">
        <v>717</v>
      </c>
      <c r="G169" s="5">
        <v>1</v>
      </c>
      <c r="H169" s="216"/>
      <c r="I169" s="5" t="s">
        <v>1464</v>
      </c>
      <c r="J169" s="5" t="s">
        <v>948</v>
      </c>
      <c r="K169" s="5">
        <v>18</v>
      </c>
      <c r="L169" s="5">
        <v>1</v>
      </c>
      <c r="M169" s="5"/>
      <c r="N169" s="66">
        <v>43465</v>
      </c>
    </row>
    <row r="170" spans="1:14" x14ac:dyDescent="0.25">
      <c r="A170" s="4">
        <v>43646</v>
      </c>
      <c r="B170" s="5" t="s">
        <v>948</v>
      </c>
      <c r="C170" s="5" t="s">
        <v>274</v>
      </c>
      <c r="D170" s="5" t="s">
        <v>954</v>
      </c>
      <c r="E170" s="57" t="s">
        <v>720</v>
      </c>
      <c r="F170" s="57" t="s">
        <v>720</v>
      </c>
      <c r="G170" s="5">
        <v>1</v>
      </c>
      <c r="H170" s="216"/>
      <c r="I170" s="5" t="s">
        <v>1466</v>
      </c>
      <c r="J170" s="5" t="s">
        <v>948</v>
      </c>
      <c r="K170" s="5">
        <v>18</v>
      </c>
      <c r="L170" s="5">
        <v>1</v>
      </c>
      <c r="M170" s="5"/>
      <c r="N170" s="66">
        <v>43465</v>
      </c>
    </row>
    <row r="171" spans="1:14" x14ac:dyDescent="0.25">
      <c r="A171" s="4">
        <v>43646</v>
      </c>
      <c r="B171" s="5" t="s">
        <v>948</v>
      </c>
      <c r="C171" s="5" t="s">
        <v>274</v>
      </c>
      <c r="D171" s="5" t="s">
        <v>954</v>
      </c>
      <c r="E171" s="57" t="s">
        <v>723</v>
      </c>
      <c r="F171" s="57" t="s">
        <v>723</v>
      </c>
      <c r="G171" s="5">
        <v>1</v>
      </c>
      <c r="H171" s="216"/>
      <c r="I171" s="5" t="s">
        <v>1468</v>
      </c>
      <c r="J171" s="5" t="s">
        <v>948</v>
      </c>
      <c r="K171" s="5">
        <v>18</v>
      </c>
      <c r="L171" s="5">
        <v>1</v>
      </c>
      <c r="M171" s="5"/>
      <c r="N171" s="66">
        <v>43465</v>
      </c>
    </row>
    <row r="172" spans="1:14" x14ac:dyDescent="0.25">
      <c r="A172" s="4">
        <v>43646</v>
      </c>
      <c r="B172" s="5" t="s">
        <v>948</v>
      </c>
      <c r="C172" s="5" t="s">
        <v>274</v>
      </c>
      <c r="D172" s="5" t="s">
        <v>954</v>
      </c>
      <c r="E172" s="57" t="s">
        <v>726</v>
      </c>
      <c r="F172" s="57" t="s">
        <v>726</v>
      </c>
      <c r="G172" s="5">
        <v>1</v>
      </c>
      <c r="H172" s="216"/>
      <c r="I172" s="5" t="s">
        <v>1470</v>
      </c>
      <c r="J172" s="5" t="s">
        <v>948</v>
      </c>
      <c r="K172" s="5">
        <v>1</v>
      </c>
      <c r="L172" s="5">
        <v>0</v>
      </c>
      <c r="M172" s="5"/>
      <c r="N172" s="66">
        <v>43465</v>
      </c>
    </row>
    <row r="173" spans="1:14" x14ac:dyDescent="0.25">
      <c r="A173" s="4">
        <v>43646</v>
      </c>
      <c r="B173" s="5" t="s">
        <v>948</v>
      </c>
      <c r="C173" s="5" t="s">
        <v>274</v>
      </c>
      <c r="D173" s="5" t="s">
        <v>954</v>
      </c>
      <c r="E173" s="57" t="s">
        <v>729</v>
      </c>
      <c r="F173" s="57" t="s">
        <v>729</v>
      </c>
      <c r="G173" s="5">
        <v>1</v>
      </c>
      <c r="H173" s="216"/>
      <c r="I173" s="5" t="s">
        <v>1472</v>
      </c>
      <c r="J173" s="5" t="s">
        <v>948</v>
      </c>
      <c r="K173" s="5">
        <v>1</v>
      </c>
      <c r="L173" s="5">
        <v>0</v>
      </c>
      <c r="M173" s="5"/>
      <c r="N173" s="66">
        <v>43465</v>
      </c>
    </row>
    <row r="174" spans="1:14" x14ac:dyDescent="0.25">
      <c r="A174" s="4">
        <v>43646</v>
      </c>
      <c r="B174" s="5" t="s">
        <v>948</v>
      </c>
      <c r="C174" s="5" t="s">
        <v>274</v>
      </c>
      <c r="D174" s="5" t="s">
        <v>954</v>
      </c>
      <c r="E174" s="57" t="s">
        <v>732</v>
      </c>
      <c r="F174" s="57" t="s">
        <v>732</v>
      </c>
      <c r="G174" s="5">
        <v>1</v>
      </c>
      <c r="H174" s="216"/>
      <c r="I174" s="5" t="s">
        <v>1474</v>
      </c>
      <c r="J174" s="5" t="s">
        <v>948</v>
      </c>
      <c r="K174" s="5">
        <v>15</v>
      </c>
      <c r="L174" s="5">
        <v>0</v>
      </c>
      <c r="M174" s="5"/>
      <c r="N174" s="66">
        <v>43465</v>
      </c>
    </row>
    <row r="175" spans="1:14" x14ac:dyDescent="0.25">
      <c r="A175" s="4">
        <v>43646</v>
      </c>
      <c r="B175" s="5" t="s">
        <v>948</v>
      </c>
      <c r="C175" s="5" t="s">
        <v>274</v>
      </c>
      <c r="D175" s="5" t="s">
        <v>954</v>
      </c>
      <c r="E175" s="57" t="s">
        <v>735</v>
      </c>
      <c r="F175" s="57" t="s">
        <v>735</v>
      </c>
      <c r="G175" s="5">
        <v>1</v>
      </c>
      <c r="H175" s="216"/>
      <c r="I175" s="5" t="s">
        <v>1476</v>
      </c>
      <c r="J175" s="5" t="s">
        <v>948</v>
      </c>
      <c r="K175" s="5">
        <v>15</v>
      </c>
      <c r="L175" s="5">
        <v>0</v>
      </c>
      <c r="M175" s="5"/>
      <c r="N175" s="66">
        <v>43465</v>
      </c>
    </row>
    <row r="176" spans="1:14" x14ac:dyDescent="0.25">
      <c r="A176" s="4">
        <v>43646</v>
      </c>
      <c r="B176" s="5" t="s">
        <v>948</v>
      </c>
      <c r="C176" s="5" t="s">
        <v>274</v>
      </c>
      <c r="D176" s="5" t="s">
        <v>954</v>
      </c>
      <c r="E176" s="57" t="s">
        <v>738</v>
      </c>
      <c r="F176" s="57" t="s">
        <v>738</v>
      </c>
      <c r="G176" s="5">
        <v>1</v>
      </c>
      <c r="H176" s="216"/>
      <c r="I176" s="5" t="s">
        <v>1478</v>
      </c>
      <c r="J176" s="5" t="s">
        <v>948</v>
      </c>
      <c r="K176" s="5">
        <v>1</v>
      </c>
      <c r="L176" s="5">
        <v>1</v>
      </c>
      <c r="M176" s="5"/>
      <c r="N176" s="66">
        <v>43465</v>
      </c>
    </row>
    <row r="177" spans="1:14" x14ac:dyDescent="0.25">
      <c r="A177" s="4">
        <v>43646</v>
      </c>
      <c r="B177" s="5" t="s">
        <v>948</v>
      </c>
      <c r="C177" s="5" t="s">
        <v>274</v>
      </c>
      <c r="D177" s="5" t="s">
        <v>954</v>
      </c>
      <c r="E177" s="57" t="s">
        <v>741</v>
      </c>
      <c r="F177" s="57" t="s">
        <v>741</v>
      </c>
      <c r="G177" s="5">
        <v>1</v>
      </c>
      <c r="H177" s="216"/>
      <c r="I177" s="5" t="s">
        <v>1480</v>
      </c>
      <c r="J177" s="5" t="s">
        <v>948</v>
      </c>
      <c r="K177" s="5">
        <v>1</v>
      </c>
      <c r="L177" s="5">
        <v>1</v>
      </c>
      <c r="M177" s="5"/>
      <c r="N177" s="66">
        <v>43465</v>
      </c>
    </row>
    <row r="178" spans="1:14" x14ac:dyDescent="0.25">
      <c r="A178" s="4">
        <v>43646</v>
      </c>
      <c r="B178" s="5" t="s">
        <v>948</v>
      </c>
      <c r="C178" s="5" t="s">
        <v>274</v>
      </c>
      <c r="D178" s="5" t="s">
        <v>954</v>
      </c>
      <c r="E178" s="57" t="s">
        <v>744</v>
      </c>
      <c r="F178" s="57" t="s">
        <v>744</v>
      </c>
      <c r="G178" s="5">
        <v>1</v>
      </c>
      <c r="H178" s="216"/>
      <c r="I178" s="5" t="s">
        <v>1482</v>
      </c>
      <c r="J178" s="5" t="s">
        <v>948</v>
      </c>
      <c r="K178" s="5">
        <v>2</v>
      </c>
      <c r="L178" s="5">
        <v>1</v>
      </c>
      <c r="M178" s="5"/>
      <c r="N178" s="66">
        <v>43465</v>
      </c>
    </row>
    <row r="179" spans="1:14" x14ac:dyDescent="0.25">
      <c r="A179" s="4">
        <v>43646</v>
      </c>
      <c r="B179" s="5" t="s">
        <v>948</v>
      </c>
      <c r="C179" s="5" t="s">
        <v>274</v>
      </c>
      <c r="D179" s="5" t="s">
        <v>954</v>
      </c>
      <c r="E179" s="57" t="s">
        <v>747</v>
      </c>
      <c r="F179" s="57" t="s">
        <v>747</v>
      </c>
      <c r="G179" s="5">
        <v>1</v>
      </c>
      <c r="H179" s="216"/>
      <c r="I179" s="5" t="s">
        <v>1484</v>
      </c>
      <c r="J179" s="5" t="s">
        <v>948</v>
      </c>
      <c r="K179" s="5">
        <v>2</v>
      </c>
      <c r="L179" s="5">
        <v>1</v>
      </c>
      <c r="M179" s="5"/>
      <c r="N179" s="66">
        <v>43465</v>
      </c>
    </row>
    <row r="180" spans="1:14" x14ac:dyDescent="0.25">
      <c r="A180" s="4">
        <v>43646</v>
      </c>
      <c r="B180" s="5" t="s">
        <v>948</v>
      </c>
      <c r="C180" s="5" t="s">
        <v>274</v>
      </c>
      <c r="D180" s="5" t="s">
        <v>954</v>
      </c>
      <c r="E180" s="57" t="s">
        <v>750</v>
      </c>
      <c r="F180" s="57" t="s">
        <v>750</v>
      </c>
      <c r="G180" s="5">
        <v>1</v>
      </c>
      <c r="H180" s="216"/>
      <c r="I180" s="5" t="s">
        <v>1486</v>
      </c>
      <c r="J180" s="5" t="s">
        <v>946</v>
      </c>
      <c r="K180" s="5">
        <v>3</v>
      </c>
      <c r="L180" s="5">
        <v>1</v>
      </c>
      <c r="M180" s="5"/>
      <c r="N180" s="66">
        <v>43465</v>
      </c>
    </row>
    <row r="181" spans="1:14" x14ac:dyDescent="0.25">
      <c r="A181" s="4">
        <v>43646</v>
      </c>
      <c r="B181" s="5" t="s">
        <v>948</v>
      </c>
      <c r="C181" s="5" t="s">
        <v>274</v>
      </c>
      <c r="D181" s="5" t="s">
        <v>954</v>
      </c>
      <c r="E181" s="57" t="s">
        <v>753</v>
      </c>
      <c r="F181" s="57" t="s">
        <v>753</v>
      </c>
      <c r="G181" s="5">
        <v>1</v>
      </c>
      <c r="H181" s="216"/>
      <c r="I181" s="5" t="s">
        <v>1488</v>
      </c>
      <c r="J181" s="5" t="s">
        <v>946</v>
      </c>
      <c r="K181" s="5">
        <v>3</v>
      </c>
      <c r="L181" s="5">
        <v>1</v>
      </c>
      <c r="M181" s="5"/>
      <c r="N181" s="66">
        <v>43465</v>
      </c>
    </row>
    <row r="182" spans="1:14" x14ac:dyDescent="0.25">
      <c r="A182" s="4">
        <v>43646</v>
      </c>
      <c r="B182" s="5" t="s">
        <v>948</v>
      </c>
      <c r="C182" s="5" t="s">
        <v>274</v>
      </c>
      <c r="D182" s="5" t="s">
        <v>954</v>
      </c>
      <c r="E182" s="57" t="s">
        <v>756</v>
      </c>
      <c r="F182" s="57" t="s">
        <v>756</v>
      </c>
      <c r="G182" s="5">
        <v>1</v>
      </c>
      <c r="H182" s="216"/>
      <c r="I182" s="5" t="s">
        <v>1490</v>
      </c>
      <c r="J182" s="5" t="s">
        <v>948</v>
      </c>
      <c r="K182" s="5">
        <v>4</v>
      </c>
      <c r="L182" s="5">
        <v>1</v>
      </c>
      <c r="M182" s="5"/>
      <c r="N182" s="66">
        <v>43465</v>
      </c>
    </row>
    <row r="183" spans="1:14" x14ac:dyDescent="0.25">
      <c r="A183" s="4">
        <v>43646</v>
      </c>
      <c r="B183" s="5" t="s">
        <v>948</v>
      </c>
      <c r="C183" s="5" t="s">
        <v>274</v>
      </c>
      <c r="D183" s="5" t="s">
        <v>954</v>
      </c>
      <c r="E183" s="57" t="s">
        <v>759</v>
      </c>
      <c r="F183" s="57" t="s">
        <v>759</v>
      </c>
      <c r="G183" s="5">
        <v>1</v>
      </c>
      <c r="H183" s="216"/>
      <c r="I183" s="5" t="s">
        <v>1492</v>
      </c>
      <c r="J183" s="5" t="s">
        <v>948</v>
      </c>
      <c r="K183" s="5">
        <v>4</v>
      </c>
      <c r="L183" s="5">
        <v>1</v>
      </c>
      <c r="M183" s="5"/>
      <c r="N183" s="66">
        <v>43465</v>
      </c>
    </row>
    <row r="184" spans="1:14" x14ac:dyDescent="0.25">
      <c r="A184" s="4">
        <v>43646</v>
      </c>
      <c r="B184" s="5" t="s">
        <v>948</v>
      </c>
      <c r="C184" s="5" t="s">
        <v>274</v>
      </c>
      <c r="D184" s="5" t="s">
        <v>954</v>
      </c>
      <c r="E184" s="57" t="s">
        <v>762</v>
      </c>
      <c r="F184" s="57" t="s">
        <v>762</v>
      </c>
      <c r="G184" s="5">
        <v>1</v>
      </c>
      <c r="H184" s="216"/>
      <c r="I184" s="5" t="s">
        <v>1494</v>
      </c>
      <c r="J184" s="5" t="s">
        <v>948</v>
      </c>
      <c r="K184" s="5">
        <v>1</v>
      </c>
      <c r="L184" s="5">
        <v>1</v>
      </c>
      <c r="M184" s="5"/>
      <c r="N184" s="66">
        <v>43465</v>
      </c>
    </row>
    <row r="185" spans="1:14" x14ac:dyDescent="0.25">
      <c r="A185" s="4">
        <v>43646</v>
      </c>
      <c r="B185" s="5" t="s">
        <v>948</v>
      </c>
      <c r="C185" s="5" t="s">
        <v>274</v>
      </c>
      <c r="D185" s="5" t="s">
        <v>954</v>
      </c>
      <c r="E185" s="57" t="s">
        <v>765</v>
      </c>
      <c r="F185" s="57" t="s">
        <v>765</v>
      </c>
      <c r="G185" s="5">
        <v>1</v>
      </c>
      <c r="H185" s="216"/>
      <c r="I185" s="5" t="s">
        <v>1496</v>
      </c>
      <c r="J185" s="5" t="s">
        <v>948</v>
      </c>
      <c r="K185" s="5">
        <v>1</v>
      </c>
      <c r="L185" s="5">
        <v>1</v>
      </c>
      <c r="M185" s="5"/>
      <c r="N185" s="66">
        <v>43465</v>
      </c>
    </row>
    <row r="186" spans="1:14" x14ac:dyDescent="0.25">
      <c r="A186" s="4">
        <v>43646</v>
      </c>
      <c r="B186" s="5" t="s">
        <v>948</v>
      </c>
      <c r="C186" s="5" t="s">
        <v>274</v>
      </c>
      <c r="D186" s="5" t="s">
        <v>954</v>
      </c>
      <c r="E186" s="57" t="s">
        <v>768</v>
      </c>
      <c r="F186" s="57" t="s">
        <v>768</v>
      </c>
      <c r="G186" s="5">
        <v>1</v>
      </c>
      <c r="H186" s="216"/>
      <c r="I186" s="5" t="s">
        <v>1498</v>
      </c>
      <c r="J186" s="5" t="s">
        <v>948</v>
      </c>
      <c r="K186" s="5">
        <v>2</v>
      </c>
      <c r="L186" s="5">
        <v>1</v>
      </c>
      <c r="M186" s="5"/>
      <c r="N186" s="66">
        <v>43465</v>
      </c>
    </row>
    <row r="187" spans="1:14" x14ac:dyDescent="0.25">
      <c r="A187" s="4">
        <v>43646</v>
      </c>
      <c r="B187" s="5" t="s">
        <v>948</v>
      </c>
      <c r="C187" s="5" t="s">
        <v>274</v>
      </c>
      <c r="D187" s="5" t="s">
        <v>954</v>
      </c>
      <c r="E187" s="57" t="s">
        <v>771</v>
      </c>
      <c r="F187" s="57" t="s">
        <v>771</v>
      </c>
      <c r="G187" s="5">
        <v>1</v>
      </c>
      <c r="H187" s="216"/>
      <c r="I187" s="5" t="s">
        <v>1500</v>
      </c>
      <c r="J187" s="5" t="s">
        <v>948</v>
      </c>
      <c r="K187" s="5">
        <v>2</v>
      </c>
      <c r="L187" s="5">
        <v>1</v>
      </c>
      <c r="M187" s="5"/>
      <c r="N187" s="66">
        <v>43465</v>
      </c>
    </row>
    <row r="188" spans="1:14" x14ac:dyDescent="0.25">
      <c r="A188" s="4">
        <v>43646</v>
      </c>
      <c r="B188" s="5" t="s">
        <v>948</v>
      </c>
      <c r="C188" s="5" t="s">
        <v>274</v>
      </c>
      <c r="D188" s="5" t="s">
        <v>954</v>
      </c>
      <c r="E188" s="57" t="s">
        <v>774</v>
      </c>
      <c r="F188" s="57" t="s">
        <v>774</v>
      </c>
      <c r="G188" s="5">
        <v>1</v>
      </c>
      <c r="H188" s="216"/>
      <c r="I188" s="5" t="s">
        <v>1502</v>
      </c>
      <c r="J188" s="5" t="s">
        <v>946</v>
      </c>
      <c r="K188" s="5">
        <v>3</v>
      </c>
      <c r="L188" s="5">
        <v>1</v>
      </c>
      <c r="M188" s="5"/>
      <c r="N188" s="66">
        <v>43465</v>
      </c>
    </row>
    <row r="189" spans="1:14" x14ac:dyDescent="0.25">
      <c r="A189" s="4">
        <v>43646</v>
      </c>
      <c r="B189" s="5" t="s">
        <v>948</v>
      </c>
      <c r="C189" s="5" t="s">
        <v>274</v>
      </c>
      <c r="D189" s="5" t="s">
        <v>954</v>
      </c>
      <c r="E189" s="57" t="s">
        <v>777</v>
      </c>
      <c r="F189" s="57" t="s">
        <v>777</v>
      </c>
      <c r="G189" s="5">
        <v>1</v>
      </c>
      <c r="H189" s="216"/>
      <c r="I189" s="5" t="s">
        <v>1504</v>
      </c>
      <c r="J189" s="5" t="s">
        <v>946</v>
      </c>
      <c r="K189" s="5">
        <v>3</v>
      </c>
      <c r="L189" s="5">
        <v>1</v>
      </c>
      <c r="M189" s="5"/>
      <c r="N189" s="66">
        <v>43465</v>
      </c>
    </row>
    <row r="190" spans="1:14" x14ac:dyDescent="0.25">
      <c r="A190" s="4">
        <v>43646</v>
      </c>
      <c r="B190" s="5" t="s">
        <v>948</v>
      </c>
      <c r="C190" s="5" t="s">
        <v>274</v>
      </c>
      <c r="D190" s="5" t="s">
        <v>954</v>
      </c>
      <c r="E190" s="57" t="s">
        <v>780</v>
      </c>
      <c r="F190" s="57" t="s">
        <v>780</v>
      </c>
      <c r="G190" s="5">
        <v>1</v>
      </c>
      <c r="H190" s="216"/>
      <c r="I190" s="5" t="s">
        <v>1506</v>
      </c>
      <c r="J190" s="5" t="s">
        <v>948</v>
      </c>
      <c r="K190" s="5">
        <v>4</v>
      </c>
      <c r="L190" s="5">
        <v>1</v>
      </c>
      <c r="M190" s="5"/>
      <c r="N190" s="66">
        <v>43465</v>
      </c>
    </row>
    <row r="191" spans="1:14" x14ac:dyDescent="0.25">
      <c r="A191" s="4">
        <v>43646</v>
      </c>
      <c r="B191" s="5" t="s">
        <v>948</v>
      </c>
      <c r="C191" s="5" t="s">
        <v>274</v>
      </c>
      <c r="D191" s="5" t="s">
        <v>954</v>
      </c>
      <c r="E191" s="57" t="s">
        <v>783</v>
      </c>
      <c r="F191" s="57" t="s">
        <v>783</v>
      </c>
      <c r="G191" s="5">
        <v>1</v>
      </c>
      <c r="H191" s="216"/>
      <c r="I191" s="5" t="s">
        <v>1508</v>
      </c>
      <c r="J191" s="5" t="s">
        <v>948</v>
      </c>
      <c r="K191" s="5">
        <v>4</v>
      </c>
      <c r="L191" s="5">
        <v>1</v>
      </c>
      <c r="M191" s="5"/>
      <c r="N191" s="66">
        <v>43465</v>
      </c>
    </row>
    <row r="192" spans="1:14" x14ac:dyDescent="0.25">
      <c r="A192" s="4">
        <v>43646</v>
      </c>
      <c r="B192" s="5" t="s">
        <v>948</v>
      </c>
      <c r="C192" s="5" t="s">
        <v>274</v>
      </c>
      <c r="D192" s="5" t="s">
        <v>954</v>
      </c>
      <c r="E192" s="57" t="s">
        <v>786</v>
      </c>
      <c r="F192" s="57" t="s">
        <v>786</v>
      </c>
      <c r="G192" s="5">
        <v>1</v>
      </c>
      <c r="H192" s="216"/>
      <c r="I192" s="5" t="s">
        <v>1510</v>
      </c>
      <c r="J192" s="5" t="s">
        <v>948</v>
      </c>
      <c r="K192" s="5">
        <v>5</v>
      </c>
      <c r="L192" s="5">
        <v>1</v>
      </c>
      <c r="M192" s="5"/>
      <c r="N192" s="66">
        <v>43465</v>
      </c>
    </row>
    <row r="193" spans="1:14" x14ac:dyDescent="0.25">
      <c r="A193" s="4">
        <v>43646</v>
      </c>
      <c r="B193" s="5" t="s">
        <v>948</v>
      </c>
      <c r="C193" s="5" t="s">
        <v>274</v>
      </c>
      <c r="D193" s="5" t="s">
        <v>954</v>
      </c>
      <c r="E193" s="57" t="s">
        <v>789</v>
      </c>
      <c r="F193" s="57" t="s">
        <v>789</v>
      </c>
      <c r="G193" s="5">
        <v>1</v>
      </c>
      <c r="H193" s="216"/>
      <c r="I193" s="5" t="s">
        <v>1512</v>
      </c>
      <c r="J193" s="5" t="s">
        <v>948</v>
      </c>
      <c r="K193" s="5">
        <v>5</v>
      </c>
      <c r="L193" s="5">
        <v>1</v>
      </c>
      <c r="M193" s="5"/>
      <c r="N193" s="66">
        <v>43465</v>
      </c>
    </row>
    <row r="194" spans="1:14" x14ac:dyDescent="0.25">
      <c r="A194" s="4">
        <v>43646</v>
      </c>
      <c r="B194" s="5" t="s">
        <v>948</v>
      </c>
      <c r="C194" s="5" t="s">
        <v>274</v>
      </c>
      <c r="D194" s="5" t="s">
        <v>954</v>
      </c>
      <c r="E194" s="57" t="s">
        <v>792</v>
      </c>
      <c r="F194" s="57" t="s">
        <v>792</v>
      </c>
      <c r="G194" s="5">
        <v>1</v>
      </c>
      <c r="H194" s="216"/>
      <c r="I194" s="5" t="s">
        <v>1514</v>
      </c>
      <c r="J194" s="5" t="s">
        <v>948</v>
      </c>
      <c r="K194" s="5">
        <v>6</v>
      </c>
      <c r="L194" s="5">
        <v>1</v>
      </c>
      <c r="M194" s="5"/>
      <c r="N194" s="66">
        <v>43465</v>
      </c>
    </row>
    <row r="195" spans="1:14" x14ac:dyDescent="0.25">
      <c r="A195" s="4">
        <v>43646</v>
      </c>
      <c r="B195" s="5" t="s">
        <v>948</v>
      </c>
      <c r="C195" s="5" t="s">
        <v>274</v>
      </c>
      <c r="D195" s="5" t="s">
        <v>954</v>
      </c>
      <c r="E195" s="57" t="s">
        <v>795</v>
      </c>
      <c r="F195" s="57" t="s">
        <v>795</v>
      </c>
      <c r="G195" s="5">
        <v>1</v>
      </c>
      <c r="H195" s="216"/>
      <c r="I195" s="5" t="s">
        <v>1516</v>
      </c>
      <c r="J195" s="5" t="s">
        <v>948</v>
      </c>
      <c r="K195" s="5">
        <v>6</v>
      </c>
      <c r="L195" s="5">
        <v>1</v>
      </c>
      <c r="M195" s="5"/>
      <c r="N195" s="66">
        <v>43465</v>
      </c>
    </row>
    <row r="196" spans="1:14" x14ac:dyDescent="0.25">
      <c r="A196" s="4">
        <v>43646</v>
      </c>
      <c r="B196" s="5" t="s">
        <v>948</v>
      </c>
      <c r="C196" s="5" t="s">
        <v>274</v>
      </c>
      <c r="D196" s="5" t="s">
        <v>954</v>
      </c>
      <c r="E196" s="57" t="s">
        <v>798</v>
      </c>
      <c r="F196" s="57" t="s">
        <v>798</v>
      </c>
      <c r="G196" s="5">
        <v>1</v>
      </c>
      <c r="H196" s="216"/>
      <c r="I196" s="5" t="s">
        <v>1518</v>
      </c>
      <c r="J196" s="5" t="s">
        <v>948</v>
      </c>
      <c r="K196" s="5">
        <v>7</v>
      </c>
      <c r="L196" s="5">
        <v>1</v>
      </c>
      <c r="M196" s="5"/>
      <c r="N196" s="66">
        <v>43465</v>
      </c>
    </row>
    <row r="197" spans="1:14" x14ac:dyDescent="0.25">
      <c r="A197" s="4">
        <v>43646</v>
      </c>
      <c r="B197" s="5" t="s">
        <v>948</v>
      </c>
      <c r="C197" s="5" t="s">
        <v>274</v>
      </c>
      <c r="D197" s="5" t="s">
        <v>954</v>
      </c>
      <c r="E197" s="57" t="s">
        <v>801</v>
      </c>
      <c r="F197" s="57" t="s">
        <v>801</v>
      </c>
      <c r="G197" s="5">
        <v>1</v>
      </c>
      <c r="H197" s="216"/>
      <c r="I197" s="5" t="s">
        <v>1520</v>
      </c>
      <c r="J197" s="5" t="s">
        <v>948</v>
      </c>
      <c r="K197" s="5">
        <v>7</v>
      </c>
      <c r="L197" s="5">
        <v>1</v>
      </c>
      <c r="M197" s="5"/>
      <c r="N197" s="66">
        <v>43465</v>
      </c>
    </row>
    <row r="198" spans="1:14" x14ac:dyDescent="0.25">
      <c r="A198" s="4">
        <v>43646</v>
      </c>
      <c r="B198" s="5" t="s">
        <v>948</v>
      </c>
      <c r="C198" s="5" t="s">
        <v>274</v>
      </c>
      <c r="D198" s="5" t="s">
        <v>954</v>
      </c>
      <c r="E198" s="57" t="s">
        <v>804</v>
      </c>
      <c r="F198" s="57" t="s">
        <v>804</v>
      </c>
      <c r="G198" s="5">
        <v>1</v>
      </c>
      <c r="H198" s="216"/>
      <c r="I198" s="5" t="s">
        <v>1522</v>
      </c>
      <c r="J198" s="5" t="s">
        <v>948</v>
      </c>
      <c r="K198" s="5">
        <v>8</v>
      </c>
      <c r="L198" s="5">
        <v>1</v>
      </c>
      <c r="M198" s="5"/>
      <c r="N198" s="66">
        <v>43465</v>
      </c>
    </row>
    <row r="199" spans="1:14" x14ac:dyDescent="0.25">
      <c r="A199" s="4">
        <v>43646</v>
      </c>
      <c r="B199" s="5" t="s">
        <v>948</v>
      </c>
      <c r="C199" s="5" t="s">
        <v>274</v>
      </c>
      <c r="D199" s="5" t="s">
        <v>954</v>
      </c>
      <c r="E199" s="57" t="s">
        <v>807</v>
      </c>
      <c r="F199" s="57" t="s">
        <v>807</v>
      </c>
      <c r="G199" s="5">
        <v>1</v>
      </c>
      <c r="H199" s="216"/>
      <c r="I199" s="5" t="s">
        <v>1524</v>
      </c>
      <c r="J199" s="5" t="s">
        <v>948</v>
      </c>
      <c r="K199" s="5">
        <v>8</v>
      </c>
      <c r="L199" s="5">
        <v>1</v>
      </c>
      <c r="M199" s="5"/>
      <c r="N199" s="66">
        <v>43465</v>
      </c>
    </row>
    <row r="200" spans="1:14" x14ac:dyDescent="0.25">
      <c r="A200" s="4">
        <v>43646</v>
      </c>
      <c r="B200" s="5" t="s">
        <v>948</v>
      </c>
      <c r="C200" s="5" t="s">
        <v>274</v>
      </c>
      <c r="D200" s="5" t="s">
        <v>954</v>
      </c>
      <c r="E200" s="57" t="s">
        <v>810</v>
      </c>
      <c r="F200" s="57" t="s">
        <v>810</v>
      </c>
      <c r="G200" s="5">
        <v>1</v>
      </c>
      <c r="H200" s="216"/>
      <c r="I200" s="5" t="s">
        <v>1526</v>
      </c>
      <c r="J200" s="5" t="s">
        <v>948</v>
      </c>
      <c r="K200" s="5">
        <v>9</v>
      </c>
      <c r="L200" s="5">
        <v>1</v>
      </c>
      <c r="M200" s="5"/>
      <c r="N200" s="66">
        <v>43465</v>
      </c>
    </row>
    <row r="201" spans="1:14" x14ac:dyDescent="0.25">
      <c r="A201" s="4">
        <v>43646</v>
      </c>
      <c r="B201" s="5" t="s">
        <v>948</v>
      </c>
      <c r="C201" s="5" t="s">
        <v>274</v>
      </c>
      <c r="D201" s="5" t="s">
        <v>954</v>
      </c>
      <c r="E201" s="57" t="s">
        <v>813</v>
      </c>
      <c r="F201" s="57" t="s">
        <v>813</v>
      </c>
      <c r="G201" s="5">
        <v>1</v>
      </c>
      <c r="H201" s="216"/>
      <c r="I201" s="5" t="s">
        <v>1528</v>
      </c>
      <c r="J201" s="5" t="s">
        <v>948</v>
      </c>
      <c r="K201" s="5">
        <v>9</v>
      </c>
      <c r="L201" s="5">
        <v>1</v>
      </c>
      <c r="M201" s="5"/>
      <c r="N201" s="66">
        <v>43465</v>
      </c>
    </row>
    <row r="202" spans="1:14" x14ac:dyDescent="0.25">
      <c r="A202" s="4">
        <v>43646</v>
      </c>
      <c r="B202" s="5" t="s">
        <v>948</v>
      </c>
      <c r="C202" s="5" t="s">
        <v>274</v>
      </c>
      <c r="D202" s="5" t="s">
        <v>954</v>
      </c>
      <c r="E202" s="57" t="s">
        <v>816</v>
      </c>
      <c r="F202" s="57" t="s">
        <v>816</v>
      </c>
      <c r="G202" s="5">
        <v>1</v>
      </c>
      <c r="H202" s="216"/>
      <c r="I202" s="5" t="s">
        <v>1530</v>
      </c>
      <c r="J202" s="5" t="s">
        <v>948</v>
      </c>
      <c r="K202" s="5">
        <v>10</v>
      </c>
      <c r="L202" s="5">
        <v>1</v>
      </c>
      <c r="M202" s="5"/>
      <c r="N202" s="66">
        <v>43465</v>
      </c>
    </row>
    <row r="203" spans="1:14" x14ac:dyDescent="0.25">
      <c r="A203" s="4">
        <v>43646</v>
      </c>
      <c r="B203" s="5" t="s">
        <v>948</v>
      </c>
      <c r="C203" s="5" t="s">
        <v>274</v>
      </c>
      <c r="D203" s="5" t="s">
        <v>954</v>
      </c>
      <c r="E203" s="57" t="s">
        <v>819</v>
      </c>
      <c r="F203" s="57" t="s">
        <v>819</v>
      </c>
      <c r="G203" s="5">
        <v>1</v>
      </c>
      <c r="H203" s="216"/>
      <c r="I203" s="5" t="s">
        <v>1532</v>
      </c>
      <c r="J203" s="5" t="s">
        <v>948</v>
      </c>
      <c r="K203" s="5">
        <v>10</v>
      </c>
      <c r="L203" s="5">
        <v>1</v>
      </c>
      <c r="M203" s="5"/>
      <c r="N203" s="66">
        <v>43465</v>
      </c>
    </row>
    <row r="204" spans="1:14" x14ac:dyDescent="0.25">
      <c r="A204" s="4">
        <v>43646</v>
      </c>
      <c r="B204" s="5" t="s">
        <v>948</v>
      </c>
      <c r="C204" s="5" t="s">
        <v>274</v>
      </c>
      <c r="D204" s="5" t="s">
        <v>954</v>
      </c>
      <c r="E204" s="57" t="s">
        <v>822</v>
      </c>
      <c r="F204" s="57" t="s">
        <v>822</v>
      </c>
      <c r="G204" s="5">
        <v>1</v>
      </c>
      <c r="H204" s="216"/>
      <c r="I204" s="5" t="s">
        <v>1534</v>
      </c>
      <c r="J204" s="5" t="s">
        <v>948</v>
      </c>
      <c r="K204" s="5">
        <v>5</v>
      </c>
      <c r="L204" s="5">
        <v>1</v>
      </c>
      <c r="M204" s="5"/>
      <c r="N204" s="66">
        <v>43465</v>
      </c>
    </row>
    <row r="205" spans="1:14" x14ac:dyDescent="0.25">
      <c r="A205" s="4">
        <v>43646</v>
      </c>
      <c r="B205" s="5" t="s">
        <v>948</v>
      </c>
      <c r="C205" s="5" t="s">
        <v>274</v>
      </c>
      <c r="D205" s="5" t="s">
        <v>954</v>
      </c>
      <c r="E205" s="57" t="s">
        <v>825</v>
      </c>
      <c r="F205" s="57" t="s">
        <v>825</v>
      </c>
      <c r="G205" s="5">
        <v>1</v>
      </c>
      <c r="H205" s="216"/>
      <c r="I205" s="5" t="s">
        <v>1536</v>
      </c>
      <c r="J205" s="5" t="s">
        <v>948</v>
      </c>
      <c r="K205" s="5">
        <v>5</v>
      </c>
      <c r="L205" s="5">
        <v>1</v>
      </c>
      <c r="M205" s="5"/>
      <c r="N205" s="66">
        <v>43465</v>
      </c>
    </row>
    <row r="206" spans="1:14" x14ac:dyDescent="0.25">
      <c r="A206" s="4">
        <v>43646</v>
      </c>
      <c r="B206" s="5" t="s">
        <v>948</v>
      </c>
      <c r="C206" s="5" t="s">
        <v>274</v>
      </c>
      <c r="D206" s="5" t="s">
        <v>954</v>
      </c>
      <c r="E206" s="57" t="s">
        <v>828</v>
      </c>
      <c r="F206" s="57" t="s">
        <v>828</v>
      </c>
      <c r="G206" s="5">
        <v>1</v>
      </c>
      <c r="H206" s="216"/>
      <c r="I206" s="5" t="s">
        <v>1538</v>
      </c>
      <c r="J206" s="5" t="s">
        <v>948</v>
      </c>
      <c r="K206" s="5">
        <v>6</v>
      </c>
      <c r="L206" s="5">
        <v>1</v>
      </c>
      <c r="M206" s="5"/>
      <c r="N206" s="66">
        <v>43465</v>
      </c>
    </row>
    <row r="207" spans="1:14" x14ac:dyDescent="0.25">
      <c r="A207" s="4">
        <v>43646</v>
      </c>
      <c r="B207" s="5" t="s">
        <v>948</v>
      </c>
      <c r="C207" s="5" t="s">
        <v>274</v>
      </c>
      <c r="D207" s="5" t="s">
        <v>954</v>
      </c>
      <c r="E207" s="57" t="s">
        <v>831</v>
      </c>
      <c r="F207" s="57" t="s">
        <v>831</v>
      </c>
      <c r="G207" s="5">
        <v>1</v>
      </c>
      <c r="H207" s="216"/>
      <c r="I207" s="5" t="s">
        <v>1540</v>
      </c>
      <c r="J207" s="5" t="s">
        <v>948</v>
      </c>
      <c r="K207" s="5">
        <v>6</v>
      </c>
      <c r="L207" s="5">
        <v>1</v>
      </c>
      <c r="M207" s="5"/>
      <c r="N207" s="66">
        <v>43465</v>
      </c>
    </row>
    <row r="208" spans="1:14" x14ac:dyDescent="0.25">
      <c r="A208" s="4">
        <v>43646</v>
      </c>
      <c r="B208" s="5" t="s">
        <v>948</v>
      </c>
      <c r="C208" s="5" t="s">
        <v>274</v>
      </c>
      <c r="D208" s="5" t="s">
        <v>954</v>
      </c>
      <c r="E208" s="57" t="s">
        <v>834</v>
      </c>
      <c r="F208" s="57" t="s">
        <v>834</v>
      </c>
      <c r="G208" s="5">
        <v>1</v>
      </c>
      <c r="H208" s="216"/>
      <c r="I208" s="5" t="s">
        <v>1542</v>
      </c>
      <c r="J208" s="5" t="s">
        <v>948</v>
      </c>
      <c r="K208" s="5">
        <v>7</v>
      </c>
      <c r="L208" s="5">
        <v>1</v>
      </c>
      <c r="M208" s="5"/>
      <c r="N208" s="66">
        <v>43465</v>
      </c>
    </row>
    <row r="209" spans="1:14" x14ac:dyDescent="0.25">
      <c r="A209" s="4">
        <v>43646</v>
      </c>
      <c r="B209" s="5" t="s">
        <v>948</v>
      </c>
      <c r="C209" s="5" t="s">
        <v>274</v>
      </c>
      <c r="D209" s="5" t="s">
        <v>954</v>
      </c>
      <c r="E209" s="57" t="s">
        <v>837</v>
      </c>
      <c r="F209" s="57" t="s">
        <v>837</v>
      </c>
      <c r="G209" s="5">
        <v>1</v>
      </c>
      <c r="H209" s="216"/>
      <c r="I209" s="5" t="s">
        <v>1544</v>
      </c>
      <c r="J209" s="5" t="s">
        <v>948</v>
      </c>
      <c r="K209" s="5">
        <v>7</v>
      </c>
      <c r="L209" s="5">
        <v>1</v>
      </c>
      <c r="M209" s="5"/>
      <c r="N209" s="66">
        <v>43465</v>
      </c>
    </row>
    <row r="210" spans="1:14" x14ac:dyDescent="0.25">
      <c r="A210" s="4">
        <v>43646</v>
      </c>
      <c r="B210" s="5" t="s">
        <v>948</v>
      </c>
      <c r="C210" s="5" t="s">
        <v>274</v>
      </c>
      <c r="D210" s="5" t="s">
        <v>954</v>
      </c>
      <c r="E210" s="57" t="s">
        <v>840</v>
      </c>
      <c r="F210" s="57" t="s">
        <v>840</v>
      </c>
      <c r="G210" s="5">
        <v>1</v>
      </c>
      <c r="H210" s="216"/>
      <c r="I210" s="5" t="s">
        <v>1546</v>
      </c>
      <c r="J210" s="5" t="s">
        <v>948</v>
      </c>
      <c r="K210" s="5">
        <v>8</v>
      </c>
      <c r="L210" s="5">
        <v>1</v>
      </c>
      <c r="M210" s="5"/>
      <c r="N210" s="66">
        <v>43465</v>
      </c>
    </row>
    <row r="211" spans="1:14" x14ac:dyDescent="0.25">
      <c r="A211" s="4">
        <v>43646</v>
      </c>
      <c r="B211" s="5" t="s">
        <v>948</v>
      </c>
      <c r="C211" s="5" t="s">
        <v>274</v>
      </c>
      <c r="D211" s="5" t="s">
        <v>954</v>
      </c>
      <c r="E211" s="57" t="s">
        <v>843</v>
      </c>
      <c r="F211" s="57" t="s">
        <v>843</v>
      </c>
      <c r="G211" s="5">
        <v>1</v>
      </c>
      <c r="H211" s="216"/>
      <c r="I211" s="5" t="s">
        <v>1548</v>
      </c>
      <c r="J211" s="5" t="s">
        <v>948</v>
      </c>
      <c r="K211" s="5">
        <v>8</v>
      </c>
      <c r="L211" s="5">
        <v>1</v>
      </c>
      <c r="M211" s="5"/>
      <c r="N211" s="66">
        <v>43465</v>
      </c>
    </row>
    <row r="212" spans="1:14" x14ac:dyDescent="0.25">
      <c r="A212" s="4">
        <v>43646</v>
      </c>
      <c r="B212" s="5" t="s">
        <v>948</v>
      </c>
      <c r="C212" s="5" t="s">
        <v>274</v>
      </c>
      <c r="D212" s="5" t="s">
        <v>954</v>
      </c>
      <c r="E212" s="57" t="s">
        <v>846</v>
      </c>
      <c r="F212" s="57" t="s">
        <v>846</v>
      </c>
      <c r="G212" s="5">
        <v>1</v>
      </c>
      <c r="H212" s="216"/>
      <c r="I212" s="5" t="s">
        <v>1550</v>
      </c>
      <c r="J212" s="5" t="s">
        <v>948</v>
      </c>
      <c r="K212" s="5">
        <v>9</v>
      </c>
      <c r="L212" s="5">
        <v>1</v>
      </c>
      <c r="M212" s="5"/>
      <c r="N212" s="66">
        <v>43465</v>
      </c>
    </row>
    <row r="213" spans="1:14" x14ac:dyDescent="0.25">
      <c r="A213" s="4">
        <v>43646</v>
      </c>
      <c r="B213" s="5" t="s">
        <v>948</v>
      </c>
      <c r="C213" s="5" t="s">
        <v>274</v>
      </c>
      <c r="D213" s="5" t="s">
        <v>954</v>
      </c>
      <c r="E213" s="57" t="s">
        <v>849</v>
      </c>
      <c r="F213" s="57" t="s">
        <v>849</v>
      </c>
      <c r="G213" s="5">
        <v>1</v>
      </c>
      <c r="H213" s="216"/>
      <c r="I213" s="5" t="s">
        <v>1552</v>
      </c>
      <c r="J213" s="5" t="s">
        <v>948</v>
      </c>
      <c r="K213" s="5">
        <v>9</v>
      </c>
      <c r="L213" s="5">
        <v>1</v>
      </c>
      <c r="M213" s="5"/>
      <c r="N213" s="66">
        <v>43465</v>
      </c>
    </row>
    <row r="214" spans="1:14" x14ac:dyDescent="0.25">
      <c r="A214" s="4">
        <v>43646</v>
      </c>
      <c r="B214" s="5" t="s">
        <v>948</v>
      </c>
      <c r="C214" s="5" t="s">
        <v>274</v>
      </c>
      <c r="D214" s="5" t="s">
        <v>954</v>
      </c>
      <c r="E214" s="57" t="s">
        <v>852</v>
      </c>
      <c r="F214" s="57" t="s">
        <v>852</v>
      </c>
      <c r="G214" s="5">
        <v>1</v>
      </c>
      <c r="H214" s="216"/>
      <c r="I214" s="5" t="s">
        <v>1554</v>
      </c>
      <c r="J214" s="5" t="s">
        <v>948</v>
      </c>
      <c r="K214" s="5">
        <v>10</v>
      </c>
      <c r="L214" s="5">
        <v>1</v>
      </c>
      <c r="M214" s="5"/>
      <c r="N214" s="66">
        <v>43465</v>
      </c>
    </row>
    <row r="215" spans="1:14" x14ac:dyDescent="0.25">
      <c r="A215" s="4">
        <v>43646</v>
      </c>
      <c r="B215" s="5" t="s">
        <v>948</v>
      </c>
      <c r="C215" s="5" t="s">
        <v>274</v>
      </c>
      <c r="D215" s="5" t="s">
        <v>954</v>
      </c>
      <c r="E215" s="57" t="s">
        <v>855</v>
      </c>
      <c r="F215" s="57" t="s">
        <v>855</v>
      </c>
      <c r="G215" s="5">
        <v>1</v>
      </c>
      <c r="H215" s="216"/>
      <c r="I215" s="5" t="s">
        <v>1556</v>
      </c>
      <c r="J215" s="5" t="s">
        <v>948</v>
      </c>
      <c r="K215" s="5">
        <v>10</v>
      </c>
      <c r="L215" s="5">
        <v>1</v>
      </c>
      <c r="M215" s="5"/>
      <c r="N215" s="66">
        <v>43465</v>
      </c>
    </row>
    <row r="216" spans="1:14" x14ac:dyDescent="0.25">
      <c r="A216" s="4">
        <v>43646</v>
      </c>
      <c r="B216" s="5" t="s">
        <v>948</v>
      </c>
      <c r="C216" s="5" t="s">
        <v>274</v>
      </c>
      <c r="D216" s="5" t="s">
        <v>954</v>
      </c>
      <c r="E216" s="57" t="s">
        <v>858</v>
      </c>
      <c r="F216" s="57" t="s">
        <v>858</v>
      </c>
      <c r="G216" s="5">
        <v>1</v>
      </c>
      <c r="H216" s="216"/>
      <c r="I216" s="5" t="s">
        <v>1558</v>
      </c>
      <c r="J216" s="5" t="s">
        <v>948</v>
      </c>
      <c r="K216" s="5">
        <v>11</v>
      </c>
      <c r="L216" s="5">
        <v>1</v>
      </c>
      <c r="M216" s="5"/>
      <c r="N216" s="66">
        <v>43465</v>
      </c>
    </row>
    <row r="217" spans="1:14" x14ac:dyDescent="0.25">
      <c r="A217" s="4">
        <v>43646</v>
      </c>
      <c r="B217" s="5" t="s">
        <v>948</v>
      </c>
      <c r="C217" s="5" t="s">
        <v>274</v>
      </c>
      <c r="D217" s="5" t="s">
        <v>954</v>
      </c>
      <c r="E217" s="57" t="s">
        <v>861</v>
      </c>
      <c r="F217" s="57" t="s">
        <v>861</v>
      </c>
      <c r="G217" s="5">
        <v>1</v>
      </c>
      <c r="H217" s="216"/>
      <c r="I217" s="5" t="s">
        <v>1560</v>
      </c>
      <c r="J217" s="5" t="s">
        <v>948</v>
      </c>
      <c r="K217" s="5">
        <v>11</v>
      </c>
      <c r="L217" s="5">
        <v>1</v>
      </c>
      <c r="M217" s="5"/>
      <c r="N217" s="66">
        <v>43465</v>
      </c>
    </row>
    <row r="218" spans="1:14" x14ac:dyDescent="0.25">
      <c r="A218" s="4">
        <v>43646</v>
      </c>
      <c r="B218" s="5" t="s">
        <v>948</v>
      </c>
      <c r="C218" s="5" t="s">
        <v>274</v>
      </c>
      <c r="D218" s="5" t="s">
        <v>954</v>
      </c>
      <c r="E218" s="57" t="s">
        <v>864</v>
      </c>
      <c r="F218" s="57" t="s">
        <v>864</v>
      </c>
      <c r="G218" s="5">
        <v>1</v>
      </c>
      <c r="H218" s="216"/>
      <c r="I218" s="5" t="s">
        <v>1562</v>
      </c>
      <c r="J218" s="5" t="s">
        <v>948</v>
      </c>
      <c r="K218" s="5">
        <v>12</v>
      </c>
      <c r="L218" s="5">
        <v>1</v>
      </c>
      <c r="M218" s="5"/>
      <c r="N218" s="66">
        <v>43465</v>
      </c>
    </row>
    <row r="219" spans="1:14" x14ac:dyDescent="0.25">
      <c r="A219" s="4">
        <v>43646</v>
      </c>
      <c r="B219" s="5" t="s">
        <v>948</v>
      </c>
      <c r="C219" s="5" t="s">
        <v>274</v>
      </c>
      <c r="D219" s="5" t="s">
        <v>954</v>
      </c>
      <c r="E219" s="57" t="s">
        <v>867</v>
      </c>
      <c r="F219" s="57" t="s">
        <v>867</v>
      </c>
      <c r="G219" s="5">
        <v>1</v>
      </c>
      <c r="H219" s="216"/>
      <c r="I219" s="5" t="s">
        <v>1564</v>
      </c>
      <c r="J219" s="5" t="s">
        <v>948</v>
      </c>
      <c r="K219" s="5">
        <v>12</v>
      </c>
      <c r="L219" s="5">
        <v>1</v>
      </c>
      <c r="M219" s="5"/>
      <c r="N219" s="66">
        <v>43465</v>
      </c>
    </row>
    <row r="220" spans="1:14" x14ac:dyDescent="0.25">
      <c r="A220" s="4">
        <v>43646</v>
      </c>
      <c r="B220" s="5" t="s">
        <v>948</v>
      </c>
      <c r="C220" s="5" t="s">
        <v>274</v>
      </c>
      <c r="D220" s="5" t="s">
        <v>954</v>
      </c>
      <c r="E220" s="57" t="s">
        <v>870</v>
      </c>
      <c r="F220" s="57" t="s">
        <v>870</v>
      </c>
      <c r="G220" s="5">
        <v>1</v>
      </c>
      <c r="H220" s="216"/>
      <c r="I220" s="5" t="s">
        <v>1566</v>
      </c>
      <c r="J220" s="5" t="s">
        <v>948</v>
      </c>
      <c r="K220" s="5">
        <v>13</v>
      </c>
      <c r="L220" s="5">
        <v>1</v>
      </c>
      <c r="M220" s="5"/>
      <c r="N220" s="66">
        <v>43465</v>
      </c>
    </row>
    <row r="221" spans="1:14" x14ac:dyDescent="0.25">
      <c r="A221" s="4">
        <v>43646</v>
      </c>
      <c r="B221" s="5" t="s">
        <v>948</v>
      </c>
      <c r="C221" s="5" t="s">
        <v>274</v>
      </c>
      <c r="D221" s="5" t="s">
        <v>954</v>
      </c>
      <c r="E221" s="57" t="s">
        <v>873</v>
      </c>
      <c r="F221" s="57" t="s">
        <v>873</v>
      </c>
      <c r="G221" s="5">
        <v>1</v>
      </c>
      <c r="H221" s="216"/>
      <c r="I221" s="5" t="s">
        <v>1568</v>
      </c>
      <c r="J221" s="5" t="s">
        <v>948</v>
      </c>
      <c r="K221" s="5">
        <v>13</v>
      </c>
      <c r="L221" s="5">
        <v>1</v>
      </c>
      <c r="M221" s="5"/>
      <c r="N221" s="66">
        <v>43465</v>
      </c>
    </row>
    <row r="222" spans="1:14" x14ac:dyDescent="0.25">
      <c r="A222" s="4">
        <v>43646</v>
      </c>
      <c r="B222" s="5" t="s">
        <v>948</v>
      </c>
      <c r="C222" s="5" t="s">
        <v>274</v>
      </c>
      <c r="D222" s="5" t="s">
        <v>954</v>
      </c>
      <c r="E222" s="57" t="s">
        <v>876</v>
      </c>
      <c r="F222" s="57" t="s">
        <v>876</v>
      </c>
      <c r="G222" s="5">
        <v>1</v>
      </c>
      <c r="H222" s="216"/>
      <c r="I222" s="5" t="s">
        <v>1570</v>
      </c>
      <c r="J222" s="5" t="s">
        <v>948</v>
      </c>
      <c r="K222" s="5">
        <v>14</v>
      </c>
      <c r="L222" s="5">
        <v>1</v>
      </c>
      <c r="M222" s="5"/>
      <c r="N222" s="66">
        <v>43465</v>
      </c>
    </row>
    <row r="223" spans="1:14" x14ac:dyDescent="0.25">
      <c r="A223" s="4">
        <v>43646</v>
      </c>
      <c r="B223" s="5" t="s">
        <v>948</v>
      </c>
      <c r="C223" s="5" t="s">
        <v>274</v>
      </c>
      <c r="D223" s="5" t="s">
        <v>954</v>
      </c>
      <c r="E223" s="57" t="s">
        <v>879</v>
      </c>
      <c r="F223" s="57" t="s">
        <v>879</v>
      </c>
      <c r="G223" s="5">
        <v>1</v>
      </c>
      <c r="H223" s="216"/>
      <c r="I223" s="5" t="s">
        <v>1572</v>
      </c>
      <c r="J223" s="5" t="s">
        <v>948</v>
      </c>
      <c r="K223" s="5">
        <v>14</v>
      </c>
      <c r="L223" s="5">
        <v>1</v>
      </c>
      <c r="M223" s="5"/>
      <c r="N223" s="66">
        <v>43465</v>
      </c>
    </row>
    <row r="224" spans="1:14" x14ac:dyDescent="0.25">
      <c r="A224" s="4">
        <v>43646</v>
      </c>
      <c r="B224" s="5" t="s">
        <v>948</v>
      </c>
      <c r="C224" s="5" t="s">
        <v>274</v>
      </c>
      <c r="D224" s="5" t="s">
        <v>954</v>
      </c>
      <c r="E224" s="57" t="s">
        <v>882</v>
      </c>
      <c r="F224" s="57" t="s">
        <v>882</v>
      </c>
      <c r="G224" s="5">
        <v>1</v>
      </c>
      <c r="H224" s="216"/>
      <c r="I224" s="5" t="s">
        <v>1574</v>
      </c>
      <c r="J224" s="5" t="s">
        <v>948</v>
      </c>
      <c r="K224" s="5">
        <v>15</v>
      </c>
      <c r="L224" s="5">
        <v>1</v>
      </c>
      <c r="M224" s="5"/>
      <c r="N224" s="66">
        <v>43465</v>
      </c>
    </row>
    <row r="225" spans="1:14" x14ac:dyDescent="0.25">
      <c r="A225" s="4">
        <v>43646</v>
      </c>
      <c r="B225" s="5" t="s">
        <v>948</v>
      </c>
      <c r="C225" s="5" t="s">
        <v>274</v>
      </c>
      <c r="D225" s="5" t="s">
        <v>954</v>
      </c>
      <c r="E225" s="57" t="s">
        <v>885</v>
      </c>
      <c r="F225" s="57" t="s">
        <v>885</v>
      </c>
      <c r="G225" s="5">
        <v>1</v>
      </c>
      <c r="H225" s="216"/>
      <c r="I225" s="5" t="s">
        <v>1576</v>
      </c>
      <c r="J225" s="5" t="s">
        <v>948</v>
      </c>
      <c r="K225" s="5">
        <v>15</v>
      </c>
      <c r="L225" s="5">
        <v>1</v>
      </c>
      <c r="M225" s="5"/>
      <c r="N225" s="66">
        <v>43465</v>
      </c>
    </row>
    <row r="226" spans="1:14" x14ac:dyDescent="0.25">
      <c r="A226" s="4">
        <v>43646</v>
      </c>
      <c r="B226" s="5" t="s">
        <v>948</v>
      </c>
      <c r="C226" s="5" t="s">
        <v>274</v>
      </c>
      <c r="D226" s="5" t="s">
        <v>954</v>
      </c>
      <c r="E226" s="57" t="s">
        <v>888</v>
      </c>
      <c r="F226" s="57" t="s">
        <v>888</v>
      </c>
      <c r="G226" s="5">
        <v>1</v>
      </c>
      <c r="H226" s="216"/>
      <c r="I226" s="5" t="s">
        <v>1578</v>
      </c>
      <c r="J226" s="5" t="s">
        <v>948</v>
      </c>
      <c r="K226" s="5">
        <v>16</v>
      </c>
      <c r="L226" s="5">
        <v>1</v>
      </c>
      <c r="M226" s="5"/>
      <c r="N226" s="66">
        <v>43465</v>
      </c>
    </row>
    <row r="227" spans="1:14" x14ac:dyDescent="0.25">
      <c r="A227" s="4">
        <v>43646</v>
      </c>
      <c r="B227" s="5" t="s">
        <v>948</v>
      </c>
      <c r="C227" s="5" t="s">
        <v>274</v>
      </c>
      <c r="D227" s="5" t="s">
        <v>954</v>
      </c>
      <c r="E227" s="57" t="s">
        <v>891</v>
      </c>
      <c r="F227" s="57" t="s">
        <v>891</v>
      </c>
      <c r="G227" s="5">
        <v>1</v>
      </c>
      <c r="H227" s="216"/>
      <c r="I227" s="5" t="s">
        <v>1580</v>
      </c>
      <c r="J227" s="5" t="s">
        <v>948</v>
      </c>
      <c r="K227" s="5">
        <v>16</v>
      </c>
      <c r="L227" s="5">
        <v>1</v>
      </c>
      <c r="M227" s="5"/>
      <c r="N227" s="66">
        <v>43465</v>
      </c>
    </row>
    <row r="228" spans="1:14" x14ac:dyDescent="0.25">
      <c r="A228" s="4">
        <v>43646</v>
      </c>
      <c r="B228" s="5" t="s">
        <v>948</v>
      </c>
      <c r="C228" s="5" t="s">
        <v>274</v>
      </c>
      <c r="D228" s="5" t="s">
        <v>954</v>
      </c>
      <c r="E228" s="57" t="s">
        <v>894</v>
      </c>
      <c r="F228" s="57" t="s">
        <v>894</v>
      </c>
      <c r="G228" s="5">
        <v>1</v>
      </c>
      <c r="H228" s="216"/>
      <c r="I228" s="5" t="s">
        <v>1582</v>
      </c>
      <c r="J228" s="5" t="s">
        <v>948</v>
      </c>
      <c r="K228" s="5">
        <v>11</v>
      </c>
      <c r="L228" s="5">
        <v>1</v>
      </c>
      <c r="M228" s="5"/>
      <c r="N228" s="66">
        <v>43465</v>
      </c>
    </row>
    <row r="229" spans="1:14" x14ac:dyDescent="0.25">
      <c r="A229" s="4">
        <v>43646</v>
      </c>
      <c r="B229" s="5" t="s">
        <v>948</v>
      </c>
      <c r="C229" s="5" t="s">
        <v>274</v>
      </c>
      <c r="D229" s="5" t="s">
        <v>954</v>
      </c>
      <c r="E229" s="57" t="s">
        <v>897</v>
      </c>
      <c r="F229" s="57" t="s">
        <v>897</v>
      </c>
      <c r="G229" s="5">
        <v>1</v>
      </c>
      <c r="H229" s="216"/>
      <c r="I229" s="5" t="s">
        <v>1584</v>
      </c>
      <c r="J229" s="5" t="s">
        <v>948</v>
      </c>
      <c r="K229" s="5">
        <v>11</v>
      </c>
      <c r="L229" s="5">
        <v>1</v>
      </c>
      <c r="M229" s="5"/>
      <c r="N229" s="66">
        <v>43465</v>
      </c>
    </row>
    <row r="230" spans="1:14" x14ac:dyDescent="0.25">
      <c r="A230" s="4">
        <v>43646</v>
      </c>
      <c r="B230" s="5" t="s">
        <v>948</v>
      </c>
      <c r="C230" s="5" t="s">
        <v>274</v>
      </c>
      <c r="D230" s="5" t="s">
        <v>954</v>
      </c>
      <c r="E230" s="57" t="s">
        <v>900</v>
      </c>
      <c r="F230" s="57" t="s">
        <v>900</v>
      </c>
      <c r="G230" s="5">
        <v>1</v>
      </c>
      <c r="H230" s="216"/>
      <c r="I230" s="5" t="s">
        <v>1586</v>
      </c>
      <c r="J230" s="5" t="s">
        <v>948</v>
      </c>
      <c r="K230" s="5">
        <v>12</v>
      </c>
      <c r="L230" s="5">
        <v>1</v>
      </c>
      <c r="M230" s="5"/>
      <c r="N230" s="66">
        <v>43465</v>
      </c>
    </row>
    <row r="231" spans="1:14" x14ac:dyDescent="0.25">
      <c r="A231" s="4">
        <v>43646</v>
      </c>
      <c r="B231" s="5" t="s">
        <v>948</v>
      </c>
      <c r="C231" s="5" t="s">
        <v>274</v>
      </c>
      <c r="D231" s="5" t="s">
        <v>954</v>
      </c>
      <c r="E231" s="57" t="s">
        <v>903</v>
      </c>
      <c r="F231" s="57" t="s">
        <v>903</v>
      </c>
      <c r="G231" s="5">
        <v>1</v>
      </c>
      <c r="H231" s="216"/>
      <c r="I231" s="5" t="s">
        <v>1588</v>
      </c>
      <c r="J231" s="5" t="s">
        <v>948</v>
      </c>
      <c r="K231" s="5">
        <v>12</v>
      </c>
      <c r="L231" s="5">
        <v>1</v>
      </c>
      <c r="M231" s="5"/>
      <c r="N231" s="66">
        <v>43465</v>
      </c>
    </row>
    <row r="232" spans="1:14" x14ac:dyDescent="0.25">
      <c r="A232" s="4">
        <v>43646</v>
      </c>
      <c r="B232" s="5" t="s">
        <v>948</v>
      </c>
      <c r="C232" s="5" t="s">
        <v>274</v>
      </c>
      <c r="D232" s="5" t="s">
        <v>954</v>
      </c>
      <c r="E232" s="57" t="s">
        <v>906</v>
      </c>
      <c r="F232" s="57" t="s">
        <v>906</v>
      </c>
      <c r="G232" s="5">
        <v>1</v>
      </c>
      <c r="H232" s="216"/>
      <c r="I232" s="5" t="s">
        <v>1590</v>
      </c>
      <c r="J232" s="5" t="s">
        <v>948</v>
      </c>
      <c r="K232" s="5">
        <v>13</v>
      </c>
      <c r="L232" s="5">
        <v>1</v>
      </c>
      <c r="M232" s="5"/>
      <c r="N232" s="66">
        <v>43465</v>
      </c>
    </row>
    <row r="233" spans="1:14" x14ac:dyDescent="0.25">
      <c r="A233" s="4">
        <v>43646</v>
      </c>
      <c r="B233" s="5" t="s">
        <v>948</v>
      </c>
      <c r="C233" s="5" t="s">
        <v>274</v>
      </c>
      <c r="D233" s="5" t="s">
        <v>954</v>
      </c>
      <c r="E233" s="57" t="s">
        <v>909</v>
      </c>
      <c r="F233" s="57" t="s">
        <v>909</v>
      </c>
      <c r="G233" s="5">
        <v>1</v>
      </c>
      <c r="H233" s="216"/>
      <c r="I233" s="5" t="s">
        <v>1592</v>
      </c>
      <c r="J233" s="5" t="s">
        <v>948</v>
      </c>
      <c r="K233" s="5">
        <v>13</v>
      </c>
      <c r="L233" s="5">
        <v>1</v>
      </c>
      <c r="M233" s="5"/>
      <c r="N233" s="66">
        <v>43465</v>
      </c>
    </row>
    <row r="234" spans="1:14" x14ac:dyDescent="0.25">
      <c r="A234" s="4">
        <v>43646</v>
      </c>
      <c r="B234" s="5" t="s">
        <v>948</v>
      </c>
      <c r="C234" s="5" t="s">
        <v>274</v>
      </c>
      <c r="D234" s="5" t="s">
        <v>954</v>
      </c>
      <c r="E234" s="57" t="s">
        <v>912</v>
      </c>
      <c r="F234" s="57" t="s">
        <v>912</v>
      </c>
      <c r="G234" s="5">
        <v>1</v>
      </c>
      <c r="H234" s="216"/>
      <c r="I234" s="5" t="s">
        <v>1594</v>
      </c>
      <c r="J234" s="5" t="s">
        <v>948</v>
      </c>
      <c r="K234" s="5">
        <v>14</v>
      </c>
      <c r="L234" s="5">
        <v>1</v>
      </c>
      <c r="M234" s="5"/>
      <c r="N234" s="66">
        <v>43465</v>
      </c>
    </row>
    <row r="235" spans="1:14" x14ac:dyDescent="0.25">
      <c r="A235" s="4">
        <v>43646</v>
      </c>
      <c r="B235" s="5" t="s">
        <v>948</v>
      </c>
      <c r="C235" s="5" t="s">
        <v>274</v>
      </c>
      <c r="D235" s="5" t="s">
        <v>954</v>
      </c>
      <c r="E235" s="57" t="s">
        <v>915</v>
      </c>
      <c r="F235" s="57" t="s">
        <v>915</v>
      </c>
      <c r="G235" s="5">
        <v>1</v>
      </c>
      <c r="H235" s="216"/>
      <c r="I235" s="5" t="s">
        <v>1596</v>
      </c>
      <c r="J235" s="5" t="s">
        <v>948</v>
      </c>
      <c r="K235" s="5">
        <v>14</v>
      </c>
      <c r="L235" s="5">
        <v>1</v>
      </c>
      <c r="M235" s="5"/>
      <c r="N235" s="66">
        <v>43465</v>
      </c>
    </row>
    <row r="236" spans="1:14" x14ac:dyDescent="0.25">
      <c r="A236" s="4">
        <v>43646</v>
      </c>
      <c r="B236" s="5" t="s">
        <v>948</v>
      </c>
      <c r="C236" s="5" t="s">
        <v>274</v>
      </c>
      <c r="D236" s="5" t="s">
        <v>954</v>
      </c>
      <c r="E236" s="57" t="s">
        <v>918</v>
      </c>
      <c r="F236" s="57" t="s">
        <v>918</v>
      </c>
      <c r="G236" s="5">
        <v>1</v>
      </c>
      <c r="H236" s="216"/>
      <c r="I236" s="5" t="s">
        <v>1598</v>
      </c>
      <c r="J236" s="5" t="s">
        <v>948</v>
      </c>
      <c r="K236" s="5">
        <v>15</v>
      </c>
      <c r="L236" s="5">
        <v>1</v>
      </c>
      <c r="M236" s="5"/>
      <c r="N236" s="66">
        <v>43465</v>
      </c>
    </row>
    <row r="237" spans="1:14" x14ac:dyDescent="0.25">
      <c r="A237" s="4">
        <v>43646</v>
      </c>
      <c r="B237" s="5" t="s">
        <v>948</v>
      </c>
      <c r="C237" s="5" t="s">
        <v>274</v>
      </c>
      <c r="D237" s="5" t="s">
        <v>954</v>
      </c>
      <c r="E237" s="57" t="s">
        <v>921</v>
      </c>
      <c r="F237" s="57" t="s">
        <v>921</v>
      </c>
      <c r="G237" s="5">
        <v>1</v>
      </c>
      <c r="H237" s="216"/>
      <c r="I237" s="5" t="s">
        <v>1600</v>
      </c>
      <c r="J237" s="5" t="s">
        <v>948</v>
      </c>
      <c r="K237" s="5">
        <v>15</v>
      </c>
      <c r="L237" s="5">
        <v>1</v>
      </c>
      <c r="M237" s="5"/>
      <c r="N237" s="66">
        <v>43465</v>
      </c>
    </row>
    <row r="238" spans="1:14" x14ac:dyDescent="0.25">
      <c r="A238" s="4">
        <v>43646</v>
      </c>
      <c r="B238" s="5" t="s">
        <v>948</v>
      </c>
      <c r="C238" s="5" t="s">
        <v>274</v>
      </c>
      <c r="D238" s="5" t="s">
        <v>954</v>
      </c>
      <c r="E238" s="57" t="s">
        <v>924</v>
      </c>
      <c r="F238" s="57" t="s">
        <v>924</v>
      </c>
      <c r="G238" s="5">
        <v>1</v>
      </c>
      <c r="H238" s="216"/>
      <c r="I238" s="5" t="s">
        <v>1602</v>
      </c>
      <c r="J238" s="5" t="s">
        <v>948</v>
      </c>
      <c r="K238" s="5">
        <v>16</v>
      </c>
      <c r="L238" s="5">
        <v>1</v>
      </c>
      <c r="M238" s="5"/>
      <c r="N238" s="66">
        <v>43465</v>
      </c>
    </row>
    <row r="239" spans="1:14" x14ac:dyDescent="0.25">
      <c r="A239" s="4">
        <v>43646</v>
      </c>
      <c r="B239" s="5" t="s">
        <v>948</v>
      </c>
      <c r="C239" s="5" t="s">
        <v>274</v>
      </c>
      <c r="D239" s="5" t="s">
        <v>954</v>
      </c>
      <c r="E239" s="57" t="s">
        <v>927</v>
      </c>
      <c r="F239" s="57" t="s">
        <v>927</v>
      </c>
      <c r="G239" s="5">
        <v>1</v>
      </c>
      <c r="H239" s="216"/>
      <c r="I239" s="5" t="s">
        <v>1604</v>
      </c>
      <c r="J239" s="5" t="s">
        <v>948</v>
      </c>
      <c r="K239" s="5">
        <v>16</v>
      </c>
      <c r="L239" s="5">
        <v>1</v>
      </c>
      <c r="M239" s="5"/>
      <c r="N239" s="66">
        <v>43465</v>
      </c>
    </row>
    <row r="240" spans="1:14" x14ac:dyDescent="0.25">
      <c r="A240" s="4">
        <v>43646</v>
      </c>
      <c r="B240" s="5" t="s">
        <v>948</v>
      </c>
      <c r="C240" s="5" t="s">
        <v>274</v>
      </c>
      <c r="D240" s="5" t="s">
        <v>954</v>
      </c>
      <c r="E240" s="57" t="s">
        <v>930</v>
      </c>
      <c r="F240" s="57" t="s">
        <v>930</v>
      </c>
      <c r="G240" s="5">
        <v>1</v>
      </c>
      <c r="H240" s="216"/>
      <c r="I240" s="5" t="s">
        <v>1606</v>
      </c>
      <c r="J240" s="5" t="s">
        <v>948</v>
      </c>
      <c r="K240" s="5">
        <v>17</v>
      </c>
      <c r="L240" s="5">
        <v>0</v>
      </c>
      <c r="M240" s="5"/>
      <c r="N240" s="66">
        <v>43465</v>
      </c>
    </row>
    <row r="241" spans="1:14" x14ac:dyDescent="0.25">
      <c r="A241" s="4">
        <v>43646</v>
      </c>
      <c r="B241" s="5" t="s">
        <v>948</v>
      </c>
      <c r="C241" s="5" t="s">
        <v>274</v>
      </c>
      <c r="D241" s="5" t="s">
        <v>954</v>
      </c>
      <c r="E241" s="57" t="s">
        <v>933</v>
      </c>
      <c r="F241" s="57" t="s">
        <v>933</v>
      </c>
      <c r="G241" s="5">
        <v>1</v>
      </c>
      <c r="H241" s="216"/>
      <c r="I241" s="5" t="s">
        <v>1608</v>
      </c>
      <c r="J241" s="5" t="s">
        <v>948</v>
      </c>
      <c r="K241" s="5">
        <v>17</v>
      </c>
      <c r="L241" s="5">
        <v>0</v>
      </c>
      <c r="M241" s="5"/>
      <c r="N241" s="66">
        <v>43465</v>
      </c>
    </row>
    <row r="242" spans="1:14" x14ac:dyDescent="0.25">
      <c r="A242" s="4">
        <v>43646</v>
      </c>
      <c r="B242" s="5" t="s">
        <v>948</v>
      </c>
      <c r="C242" s="5" t="s">
        <v>274</v>
      </c>
      <c r="D242" s="5" t="s">
        <v>954</v>
      </c>
      <c r="E242" s="57" t="s">
        <v>936</v>
      </c>
      <c r="F242" s="57" t="s">
        <v>936</v>
      </c>
      <c r="G242" s="5">
        <v>1</v>
      </c>
      <c r="H242" s="216"/>
      <c r="I242" s="5" t="s">
        <v>1610</v>
      </c>
      <c r="J242" s="5" t="s">
        <v>948</v>
      </c>
      <c r="K242" s="5">
        <v>17</v>
      </c>
      <c r="L242" s="5">
        <v>0</v>
      </c>
      <c r="M242" s="5"/>
      <c r="N242" s="66">
        <v>43465</v>
      </c>
    </row>
    <row r="243" spans="1:14" x14ac:dyDescent="0.25">
      <c r="A243" s="4"/>
      <c r="B243" s="5"/>
      <c r="C243" s="5"/>
      <c r="D243" s="5"/>
      <c r="E243" s="35"/>
      <c r="F243" s="35"/>
      <c r="G243" s="5"/>
      <c r="H243" s="216"/>
      <c r="I243" s="5" t="s">
        <v>1612</v>
      </c>
      <c r="J243" s="5" t="s">
        <v>948</v>
      </c>
      <c r="K243" s="5">
        <v>17</v>
      </c>
      <c r="L243" s="5">
        <v>0</v>
      </c>
      <c r="M243" s="5"/>
      <c r="N243" s="66">
        <v>43465</v>
      </c>
    </row>
    <row r="244" spans="1:14" x14ac:dyDescent="0.25">
      <c r="A244" s="4"/>
      <c r="B244" s="5"/>
      <c r="C244" s="5"/>
      <c r="D244" s="5"/>
      <c r="E244" s="35"/>
      <c r="F244" s="35"/>
      <c r="G244" s="5"/>
      <c r="H244" s="216"/>
      <c r="I244" s="5" t="s">
        <v>1614</v>
      </c>
      <c r="J244" s="5" t="s">
        <v>948</v>
      </c>
      <c r="K244" s="5">
        <v>18</v>
      </c>
      <c r="L244" s="5">
        <v>1</v>
      </c>
      <c r="M244" s="5"/>
      <c r="N244" s="66">
        <v>43465</v>
      </c>
    </row>
    <row r="245" spans="1:14" x14ac:dyDescent="0.25">
      <c r="A245" s="4"/>
      <c r="B245" s="5"/>
      <c r="C245" s="5"/>
      <c r="D245" s="5"/>
      <c r="E245" s="35"/>
      <c r="F245" s="35"/>
      <c r="G245" s="5"/>
      <c r="H245" s="216"/>
      <c r="I245" s="5" t="s">
        <v>1616</v>
      </c>
      <c r="J245" s="5" t="s">
        <v>948</v>
      </c>
      <c r="K245" s="5">
        <v>18</v>
      </c>
      <c r="L245" s="5">
        <v>1</v>
      </c>
      <c r="M245" s="5"/>
      <c r="N245" s="66">
        <v>43465</v>
      </c>
    </row>
    <row r="246" spans="1:14" x14ac:dyDescent="0.25">
      <c r="A246" s="4"/>
      <c r="B246" s="5"/>
      <c r="C246" s="5"/>
      <c r="D246" s="5"/>
      <c r="E246" s="35"/>
      <c r="F246" s="35"/>
      <c r="G246" s="5"/>
      <c r="H246" s="216"/>
      <c r="I246" s="5" t="s">
        <v>1618</v>
      </c>
      <c r="J246" s="5" t="s">
        <v>948</v>
      </c>
      <c r="K246" s="5">
        <v>18</v>
      </c>
      <c r="L246" s="5">
        <v>1</v>
      </c>
      <c r="M246" s="5"/>
      <c r="N246" s="66">
        <v>43465</v>
      </c>
    </row>
    <row r="247" spans="1:14" x14ac:dyDescent="0.25">
      <c r="A247" s="4"/>
      <c r="B247" s="5"/>
      <c r="C247" s="5"/>
      <c r="D247" s="5"/>
      <c r="E247" s="35"/>
      <c r="F247" s="35"/>
      <c r="G247" s="5"/>
      <c r="H247" s="216"/>
      <c r="I247" s="5" t="s">
        <v>1620</v>
      </c>
      <c r="J247" s="5" t="s">
        <v>948</v>
      </c>
      <c r="K247" s="5">
        <v>18</v>
      </c>
      <c r="L247" s="5">
        <v>1</v>
      </c>
      <c r="M247" s="5"/>
      <c r="N247" s="66">
        <v>43465</v>
      </c>
    </row>
    <row r="248" spans="1:14" x14ac:dyDescent="0.25">
      <c r="A248" s="4"/>
      <c r="B248" s="5"/>
      <c r="C248" s="5"/>
      <c r="D248" s="5"/>
      <c r="E248" s="35"/>
      <c r="F248" s="35"/>
      <c r="G248" s="5"/>
      <c r="H248" s="216"/>
      <c r="I248" s="5" t="s">
        <v>1622</v>
      </c>
      <c r="J248" s="5" t="s">
        <v>950</v>
      </c>
      <c r="K248" s="5">
        <v>1</v>
      </c>
      <c r="L248" s="5">
        <v>0</v>
      </c>
      <c r="M248" s="5"/>
      <c r="N248" s="66">
        <v>43465</v>
      </c>
    </row>
    <row r="249" spans="1:14" x14ac:dyDescent="0.25">
      <c r="A249" s="4"/>
      <c r="B249" s="5"/>
      <c r="C249" s="5"/>
      <c r="D249" s="5"/>
      <c r="E249" s="35"/>
      <c r="F249" s="35"/>
      <c r="G249" s="5"/>
      <c r="H249" s="216"/>
      <c r="I249" s="5" t="s">
        <v>1624</v>
      </c>
      <c r="J249" s="5" t="s">
        <v>950</v>
      </c>
      <c r="K249" s="5">
        <v>1</v>
      </c>
      <c r="L249" s="5">
        <v>0</v>
      </c>
      <c r="M249" s="5"/>
      <c r="N249" s="66">
        <v>43465</v>
      </c>
    </row>
    <row r="250" spans="1:14" x14ac:dyDescent="0.25">
      <c r="A250" s="4"/>
      <c r="B250" s="5"/>
      <c r="C250" s="5"/>
      <c r="D250" s="5"/>
      <c r="E250" s="35"/>
      <c r="F250" s="35"/>
      <c r="G250" s="5"/>
      <c r="H250" s="216"/>
      <c r="I250" s="5" t="s">
        <v>1626</v>
      </c>
      <c r="J250" s="5" t="s">
        <v>948</v>
      </c>
      <c r="K250" s="5">
        <v>15</v>
      </c>
      <c r="L250" s="5">
        <v>0</v>
      </c>
      <c r="M250" s="5"/>
      <c r="N250" s="66">
        <v>43465</v>
      </c>
    </row>
    <row r="251" spans="1:14" x14ac:dyDescent="0.25">
      <c r="I251" s="5" t="s">
        <v>1628</v>
      </c>
      <c r="J251" s="5" t="s">
        <v>948</v>
      </c>
      <c r="K251" s="5">
        <v>15</v>
      </c>
      <c r="L251" s="5">
        <v>0</v>
      </c>
      <c r="M251" s="5"/>
      <c r="N251" s="66">
        <v>43465</v>
      </c>
    </row>
    <row r="252" spans="1:14" x14ac:dyDescent="0.25">
      <c r="I252" s="5" t="s">
        <v>1630</v>
      </c>
      <c r="J252" s="5" t="s">
        <v>950</v>
      </c>
      <c r="K252" s="5">
        <v>1</v>
      </c>
      <c r="L252" s="5">
        <v>1</v>
      </c>
      <c r="M252" s="5"/>
      <c r="N252" s="66">
        <v>43465</v>
      </c>
    </row>
    <row r="253" spans="1:14" x14ac:dyDescent="0.25">
      <c r="I253" s="5" t="s">
        <v>1632</v>
      </c>
      <c r="J253" s="5" t="s">
        <v>950</v>
      </c>
      <c r="K253" s="5">
        <v>1</v>
      </c>
      <c r="L253" s="5">
        <v>1</v>
      </c>
      <c r="M253" s="5"/>
      <c r="N253" s="66">
        <v>43465</v>
      </c>
    </row>
    <row r="254" spans="1:14" x14ac:dyDescent="0.25">
      <c r="I254" s="5" t="s">
        <v>1634</v>
      </c>
      <c r="J254" s="5" t="s">
        <v>948</v>
      </c>
      <c r="K254" s="5">
        <v>2</v>
      </c>
      <c r="L254" s="5">
        <v>1</v>
      </c>
      <c r="M254" s="5"/>
      <c r="N254" s="66">
        <v>43465</v>
      </c>
    </row>
    <row r="255" spans="1:14" x14ac:dyDescent="0.25">
      <c r="I255" s="5" t="s">
        <v>1636</v>
      </c>
      <c r="J255" s="5" t="s">
        <v>948</v>
      </c>
      <c r="K255" s="5">
        <v>2</v>
      </c>
      <c r="L255" s="5">
        <v>1</v>
      </c>
      <c r="M255" s="5"/>
      <c r="N255" s="66">
        <v>43465</v>
      </c>
    </row>
    <row r="256" spans="1:14" x14ac:dyDescent="0.25">
      <c r="I256" s="5" t="s">
        <v>1638</v>
      </c>
      <c r="J256" s="5" t="s">
        <v>946</v>
      </c>
      <c r="K256" s="5">
        <v>3</v>
      </c>
      <c r="L256" s="5">
        <v>1</v>
      </c>
      <c r="M256" s="5"/>
      <c r="N256" s="66">
        <v>43465</v>
      </c>
    </row>
    <row r="257" spans="9:14" x14ac:dyDescent="0.25">
      <c r="I257" s="5" t="s">
        <v>1640</v>
      </c>
      <c r="J257" s="5" t="s">
        <v>946</v>
      </c>
      <c r="K257" s="5">
        <v>3</v>
      </c>
      <c r="L257" s="5">
        <v>1</v>
      </c>
      <c r="M257" s="5"/>
      <c r="N257" s="66">
        <v>43465</v>
      </c>
    </row>
    <row r="258" spans="9:14" x14ac:dyDescent="0.25">
      <c r="I258" s="5" t="s">
        <v>1642</v>
      </c>
      <c r="J258" s="5" t="s">
        <v>948</v>
      </c>
      <c r="K258" s="5">
        <v>4</v>
      </c>
      <c r="L258" s="5">
        <v>1</v>
      </c>
      <c r="M258" s="5"/>
      <c r="N258" s="66">
        <v>43465</v>
      </c>
    </row>
    <row r="259" spans="9:14" x14ac:dyDescent="0.25">
      <c r="I259" s="5" t="s">
        <v>1644</v>
      </c>
      <c r="J259" s="5" t="s">
        <v>948</v>
      </c>
      <c r="K259" s="5">
        <v>4</v>
      </c>
      <c r="L259" s="5">
        <v>1</v>
      </c>
      <c r="M259" s="5"/>
      <c r="N259" s="66">
        <v>43465</v>
      </c>
    </row>
    <row r="260" spans="9:14" x14ac:dyDescent="0.25">
      <c r="I260" s="5" t="s">
        <v>1646</v>
      </c>
      <c r="J260" s="5" t="s">
        <v>950</v>
      </c>
      <c r="K260" s="5">
        <v>1</v>
      </c>
      <c r="L260" s="5">
        <v>1</v>
      </c>
      <c r="M260" s="5"/>
      <c r="N260" s="66">
        <v>43465</v>
      </c>
    </row>
    <row r="261" spans="9:14" x14ac:dyDescent="0.25">
      <c r="I261" s="5" t="s">
        <v>1648</v>
      </c>
      <c r="J261" s="5" t="s">
        <v>950</v>
      </c>
      <c r="K261" s="5">
        <v>1</v>
      </c>
      <c r="L261" s="5">
        <v>1</v>
      </c>
      <c r="M261" s="5"/>
      <c r="N261" s="66">
        <v>43465</v>
      </c>
    </row>
    <row r="262" spans="9:14" x14ac:dyDescent="0.25">
      <c r="I262" s="5" t="s">
        <v>1650</v>
      </c>
      <c r="J262" s="5" t="s">
        <v>948</v>
      </c>
      <c r="K262" s="5">
        <v>2</v>
      </c>
      <c r="L262" s="5">
        <v>1</v>
      </c>
      <c r="M262" s="5"/>
      <c r="N262" s="66">
        <v>43465</v>
      </c>
    </row>
    <row r="263" spans="9:14" x14ac:dyDescent="0.25">
      <c r="I263" s="5" t="s">
        <v>1652</v>
      </c>
      <c r="J263" s="5" t="s">
        <v>948</v>
      </c>
      <c r="K263" s="5">
        <v>2</v>
      </c>
      <c r="L263" s="5">
        <v>1</v>
      </c>
      <c r="M263" s="5"/>
      <c r="N263" s="66">
        <v>43465</v>
      </c>
    </row>
    <row r="264" spans="9:14" x14ac:dyDescent="0.25">
      <c r="I264" s="5" t="s">
        <v>1654</v>
      </c>
      <c r="J264" s="5" t="s">
        <v>946</v>
      </c>
      <c r="K264" s="5">
        <v>3</v>
      </c>
      <c r="L264" s="5">
        <v>1</v>
      </c>
      <c r="M264" s="5"/>
      <c r="N264" s="66">
        <v>43465</v>
      </c>
    </row>
    <row r="265" spans="9:14" x14ac:dyDescent="0.25">
      <c r="I265" s="5" t="s">
        <v>1656</v>
      </c>
      <c r="J265" s="5" t="s">
        <v>946</v>
      </c>
      <c r="K265" s="5">
        <v>3</v>
      </c>
      <c r="L265" s="5">
        <v>1</v>
      </c>
      <c r="M265" s="5"/>
      <c r="N265" s="66">
        <v>43465</v>
      </c>
    </row>
    <row r="266" spans="9:14" x14ac:dyDescent="0.25">
      <c r="I266" s="5" t="s">
        <v>1658</v>
      </c>
      <c r="J266" s="5" t="s">
        <v>948</v>
      </c>
      <c r="K266" s="5">
        <v>4</v>
      </c>
      <c r="L266" s="5">
        <v>1</v>
      </c>
      <c r="M266" s="5"/>
      <c r="N266" s="66">
        <v>43465</v>
      </c>
    </row>
    <row r="267" spans="9:14" x14ac:dyDescent="0.25">
      <c r="I267" s="5" t="s">
        <v>1660</v>
      </c>
      <c r="J267" s="5" t="s">
        <v>948</v>
      </c>
      <c r="K267" s="5">
        <v>4</v>
      </c>
      <c r="L267" s="5">
        <v>1</v>
      </c>
      <c r="M267" s="5"/>
      <c r="N267" s="66">
        <v>43465</v>
      </c>
    </row>
    <row r="268" spans="9:14" x14ac:dyDescent="0.25">
      <c r="I268" s="5" t="s">
        <v>1662</v>
      </c>
      <c r="J268" s="5" t="s">
        <v>948</v>
      </c>
      <c r="K268" s="5">
        <v>5</v>
      </c>
      <c r="L268" s="5">
        <v>1</v>
      </c>
      <c r="M268" s="5"/>
      <c r="N268" s="66">
        <v>43465</v>
      </c>
    </row>
    <row r="269" spans="9:14" x14ac:dyDescent="0.25">
      <c r="I269" s="5" t="s">
        <v>1664</v>
      </c>
      <c r="J269" s="5" t="s">
        <v>948</v>
      </c>
      <c r="K269" s="5">
        <v>5</v>
      </c>
      <c r="L269" s="5">
        <v>1</v>
      </c>
      <c r="M269" s="5"/>
      <c r="N269" s="66">
        <v>43465</v>
      </c>
    </row>
    <row r="270" spans="9:14" x14ac:dyDescent="0.25">
      <c r="I270" s="5" t="s">
        <v>1666</v>
      </c>
      <c r="J270" s="5" t="s">
        <v>948</v>
      </c>
      <c r="K270" s="5">
        <v>6</v>
      </c>
      <c r="L270" s="5">
        <v>1</v>
      </c>
      <c r="M270" s="5"/>
      <c r="N270" s="66">
        <v>43465</v>
      </c>
    </row>
    <row r="271" spans="9:14" x14ac:dyDescent="0.25">
      <c r="I271" s="5" t="s">
        <v>1668</v>
      </c>
      <c r="J271" s="5" t="s">
        <v>948</v>
      </c>
      <c r="K271" s="5">
        <v>6</v>
      </c>
      <c r="L271" s="5">
        <v>1</v>
      </c>
      <c r="M271" s="5"/>
      <c r="N271" s="66">
        <v>43465</v>
      </c>
    </row>
    <row r="272" spans="9:14" x14ac:dyDescent="0.25">
      <c r="I272" s="5" t="s">
        <v>1670</v>
      </c>
      <c r="J272" s="5" t="s">
        <v>948</v>
      </c>
      <c r="K272" s="5">
        <v>7</v>
      </c>
      <c r="L272" s="5">
        <v>1</v>
      </c>
      <c r="M272" s="5"/>
      <c r="N272" s="66">
        <v>43465</v>
      </c>
    </row>
    <row r="273" spans="9:14" x14ac:dyDescent="0.25">
      <c r="I273" s="5" t="s">
        <v>1672</v>
      </c>
      <c r="J273" s="5" t="s">
        <v>948</v>
      </c>
      <c r="K273" s="5">
        <v>7</v>
      </c>
      <c r="L273" s="5">
        <v>1</v>
      </c>
      <c r="M273" s="5"/>
      <c r="N273" s="66">
        <v>43465</v>
      </c>
    </row>
    <row r="274" spans="9:14" x14ac:dyDescent="0.25">
      <c r="I274" s="5" t="s">
        <v>1674</v>
      </c>
      <c r="J274" s="5" t="s">
        <v>948</v>
      </c>
      <c r="K274" s="5">
        <v>8</v>
      </c>
      <c r="L274" s="5">
        <v>1</v>
      </c>
      <c r="M274" s="5"/>
      <c r="N274" s="66">
        <v>43465</v>
      </c>
    </row>
    <row r="275" spans="9:14" x14ac:dyDescent="0.25">
      <c r="I275" s="5" t="s">
        <v>1676</v>
      </c>
      <c r="J275" s="5" t="s">
        <v>948</v>
      </c>
      <c r="K275" s="5">
        <v>8</v>
      </c>
      <c r="L275" s="5">
        <v>1</v>
      </c>
      <c r="M275" s="5"/>
      <c r="N275" s="66">
        <v>43465</v>
      </c>
    </row>
    <row r="276" spans="9:14" x14ac:dyDescent="0.25">
      <c r="I276" s="5" t="s">
        <v>1678</v>
      </c>
      <c r="J276" s="5" t="s">
        <v>948</v>
      </c>
      <c r="K276" s="5">
        <v>9</v>
      </c>
      <c r="L276" s="5">
        <v>1</v>
      </c>
      <c r="M276" s="5"/>
      <c r="N276" s="66">
        <v>43465</v>
      </c>
    </row>
    <row r="277" spans="9:14" x14ac:dyDescent="0.25">
      <c r="I277" s="5" t="s">
        <v>1680</v>
      </c>
      <c r="J277" s="5" t="s">
        <v>948</v>
      </c>
      <c r="K277" s="5">
        <v>9</v>
      </c>
      <c r="L277" s="5">
        <v>1</v>
      </c>
      <c r="M277" s="5"/>
      <c r="N277" s="66">
        <v>43465</v>
      </c>
    </row>
    <row r="278" spans="9:14" x14ac:dyDescent="0.25">
      <c r="I278" s="5" t="s">
        <v>1682</v>
      </c>
      <c r="J278" s="5" t="s">
        <v>948</v>
      </c>
      <c r="K278" s="5">
        <v>10</v>
      </c>
      <c r="L278" s="5">
        <v>1</v>
      </c>
      <c r="M278" s="5"/>
      <c r="N278" s="66">
        <v>43465</v>
      </c>
    </row>
    <row r="279" spans="9:14" x14ac:dyDescent="0.25">
      <c r="I279" s="5" t="s">
        <v>1684</v>
      </c>
      <c r="J279" s="5" t="s">
        <v>948</v>
      </c>
      <c r="K279" s="5">
        <v>10</v>
      </c>
      <c r="L279" s="5">
        <v>1</v>
      </c>
      <c r="M279" s="5"/>
      <c r="N279" s="66">
        <v>43465</v>
      </c>
    </row>
    <row r="280" spans="9:14" x14ac:dyDescent="0.25">
      <c r="I280" s="5" t="s">
        <v>1686</v>
      </c>
      <c r="J280" s="5" t="s">
        <v>948</v>
      </c>
      <c r="K280" s="5">
        <v>5</v>
      </c>
      <c r="L280" s="5">
        <v>1</v>
      </c>
      <c r="M280" s="5"/>
      <c r="N280" s="66">
        <v>43465</v>
      </c>
    </row>
    <row r="281" spans="9:14" x14ac:dyDescent="0.25">
      <c r="I281" s="5" t="s">
        <v>1688</v>
      </c>
      <c r="J281" s="5" t="s">
        <v>948</v>
      </c>
      <c r="K281" s="5">
        <v>5</v>
      </c>
      <c r="L281" s="5">
        <v>1</v>
      </c>
      <c r="M281" s="5"/>
      <c r="N281" s="66">
        <v>43465</v>
      </c>
    </row>
    <row r="282" spans="9:14" x14ac:dyDescent="0.25">
      <c r="I282" s="5" t="s">
        <v>1690</v>
      </c>
      <c r="J282" s="5" t="s">
        <v>948</v>
      </c>
      <c r="K282" s="5">
        <v>6</v>
      </c>
      <c r="L282" s="5">
        <v>1</v>
      </c>
      <c r="M282" s="5"/>
      <c r="N282" s="66">
        <v>43465</v>
      </c>
    </row>
    <row r="283" spans="9:14" x14ac:dyDescent="0.25">
      <c r="I283" s="5" t="s">
        <v>1692</v>
      </c>
      <c r="J283" s="5" t="s">
        <v>948</v>
      </c>
      <c r="K283" s="5">
        <v>6</v>
      </c>
      <c r="L283" s="5">
        <v>1</v>
      </c>
      <c r="M283" s="5"/>
      <c r="N283" s="66">
        <v>43465</v>
      </c>
    </row>
    <row r="284" spans="9:14" x14ac:dyDescent="0.25">
      <c r="I284" s="5" t="s">
        <v>1694</v>
      </c>
      <c r="J284" s="5" t="s">
        <v>948</v>
      </c>
      <c r="K284" s="5">
        <v>7</v>
      </c>
      <c r="L284" s="5">
        <v>1</v>
      </c>
      <c r="M284" s="5"/>
      <c r="N284" s="66">
        <v>43465</v>
      </c>
    </row>
    <row r="285" spans="9:14" x14ac:dyDescent="0.25">
      <c r="I285" s="5" t="s">
        <v>1696</v>
      </c>
      <c r="J285" s="5" t="s">
        <v>948</v>
      </c>
      <c r="K285" s="5">
        <v>7</v>
      </c>
      <c r="L285" s="5">
        <v>1</v>
      </c>
      <c r="M285" s="5"/>
      <c r="N285" s="66">
        <v>43465</v>
      </c>
    </row>
    <row r="286" spans="9:14" x14ac:dyDescent="0.25">
      <c r="I286" s="5" t="s">
        <v>1698</v>
      </c>
      <c r="J286" s="5" t="s">
        <v>948</v>
      </c>
      <c r="K286" s="5">
        <v>8</v>
      </c>
      <c r="L286" s="5">
        <v>1</v>
      </c>
      <c r="M286" s="5"/>
      <c r="N286" s="66">
        <v>43465</v>
      </c>
    </row>
    <row r="287" spans="9:14" x14ac:dyDescent="0.25">
      <c r="I287" s="5" t="s">
        <v>1700</v>
      </c>
      <c r="J287" s="5" t="s">
        <v>948</v>
      </c>
      <c r="K287" s="5">
        <v>8</v>
      </c>
      <c r="L287" s="5">
        <v>1</v>
      </c>
      <c r="M287" s="5"/>
      <c r="N287" s="66">
        <v>43465</v>
      </c>
    </row>
    <row r="288" spans="9:14" x14ac:dyDescent="0.25">
      <c r="I288" s="5" t="s">
        <v>1702</v>
      </c>
      <c r="J288" s="5" t="s">
        <v>948</v>
      </c>
      <c r="K288" s="5">
        <v>9</v>
      </c>
      <c r="L288" s="5">
        <v>1</v>
      </c>
      <c r="M288" s="5"/>
      <c r="N288" s="66">
        <v>43465</v>
      </c>
    </row>
    <row r="289" spans="9:14" x14ac:dyDescent="0.25">
      <c r="I289" s="5" t="s">
        <v>1704</v>
      </c>
      <c r="J289" s="5" t="s">
        <v>948</v>
      </c>
      <c r="K289" s="5">
        <v>9</v>
      </c>
      <c r="L289" s="5">
        <v>1</v>
      </c>
      <c r="M289" s="5"/>
      <c r="N289" s="66">
        <v>43465</v>
      </c>
    </row>
    <row r="290" spans="9:14" x14ac:dyDescent="0.25">
      <c r="I290" s="5" t="s">
        <v>1706</v>
      </c>
      <c r="J290" s="5" t="s">
        <v>948</v>
      </c>
      <c r="K290" s="5">
        <v>10</v>
      </c>
      <c r="L290" s="5">
        <v>1</v>
      </c>
      <c r="M290" s="5"/>
      <c r="N290" s="66">
        <v>43465</v>
      </c>
    </row>
    <row r="291" spans="9:14" x14ac:dyDescent="0.25">
      <c r="I291" s="5" t="s">
        <v>1708</v>
      </c>
      <c r="J291" s="5" t="s">
        <v>948</v>
      </c>
      <c r="K291" s="5">
        <v>10</v>
      </c>
      <c r="L291" s="5">
        <v>1</v>
      </c>
      <c r="M291" s="5"/>
      <c r="N291" s="66">
        <v>43465</v>
      </c>
    </row>
    <row r="292" spans="9:14" x14ac:dyDescent="0.25">
      <c r="I292" s="5" t="s">
        <v>1710</v>
      </c>
      <c r="J292" s="5" t="s">
        <v>948</v>
      </c>
      <c r="K292" s="5">
        <v>11</v>
      </c>
      <c r="L292" s="5">
        <v>1</v>
      </c>
      <c r="M292" s="5"/>
      <c r="N292" s="66">
        <v>43465</v>
      </c>
    </row>
    <row r="293" spans="9:14" x14ac:dyDescent="0.25">
      <c r="I293" s="5" t="s">
        <v>1712</v>
      </c>
      <c r="J293" s="5" t="s">
        <v>948</v>
      </c>
      <c r="K293" s="5">
        <v>11</v>
      </c>
      <c r="L293" s="5">
        <v>1</v>
      </c>
      <c r="M293" s="5"/>
      <c r="N293" s="66">
        <v>43465</v>
      </c>
    </row>
    <row r="294" spans="9:14" x14ac:dyDescent="0.25">
      <c r="I294" s="5" t="s">
        <v>1714</v>
      </c>
      <c r="J294" s="5" t="s">
        <v>948</v>
      </c>
      <c r="K294" s="5">
        <v>12</v>
      </c>
      <c r="L294" s="5">
        <v>1</v>
      </c>
      <c r="M294" s="5"/>
      <c r="N294" s="66">
        <v>43465</v>
      </c>
    </row>
    <row r="295" spans="9:14" x14ac:dyDescent="0.25">
      <c r="I295" s="5" t="s">
        <v>1716</v>
      </c>
      <c r="J295" s="5" t="s">
        <v>948</v>
      </c>
      <c r="K295" s="5">
        <v>12</v>
      </c>
      <c r="L295" s="5">
        <v>1</v>
      </c>
      <c r="M295" s="5"/>
      <c r="N295" s="66">
        <v>43465</v>
      </c>
    </row>
    <row r="296" spans="9:14" x14ac:dyDescent="0.25">
      <c r="I296" s="5" t="s">
        <v>1718</v>
      </c>
      <c r="J296" s="5" t="s">
        <v>948</v>
      </c>
      <c r="K296" s="5">
        <v>13</v>
      </c>
      <c r="L296" s="5">
        <v>1</v>
      </c>
      <c r="M296" s="5"/>
      <c r="N296" s="66">
        <v>43465</v>
      </c>
    </row>
    <row r="297" spans="9:14" x14ac:dyDescent="0.25">
      <c r="I297" s="5" t="s">
        <v>1720</v>
      </c>
      <c r="J297" s="5" t="s">
        <v>948</v>
      </c>
      <c r="K297" s="5">
        <v>13</v>
      </c>
      <c r="L297" s="5">
        <v>1</v>
      </c>
      <c r="M297" s="5"/>
      <c r="N297" s="66">
        <v>43465</v>
      </c>
    </row>
    <row r="298" spans="9:14" x14ac:dyDescent="0.25">
      <c r="I298" s="5" t="s">
        <v>1722</v>
      </c>
      <c r="J298" s="5" t="s">
        <v>948</v>
      </c>
      <c r="K298" s="5">
        <v>14</v>
      </c>
      <c r="L298" s="5">
        <v>1</v>
      </c>
      <c r="M298" s="5"/>
      <c r="N298" s="66">
        <v>43465</v>
      </c>
    </row>
    <row r="299" spans="9:14" x14ac:dyDescent="0.25">
      <c r="I299" s="5" t="s">
        <v>1724</v>
      </c>
      <c r="J299" s="5" t="s">
        <v>948</v>
      </c>
      <c r="K299" s="5">
        <v>14</v>
      </c>
      <c r="L299" s="5">
        <v>1</v>
      </c>
      <c r="M299" s="5"/>
      <c r="N299" s="66">
        <v>43465</v>
      </c>
    </row>
    <row r="300" spans="9:14" x14ac:dyDescent="0.25">
      <c r="I300" s="5" t="s">
        <v>1726</v>
      </c>
      <c r="J300" s="5" t="s">
        <v>948</v>
      </c>
      <c r="K300" s="5">
        <v>15</v>
      </c>
      <c r="L300" s="5">
        <v>1</v>
      </c>
      <c r="M300" s="5"/>
      <c r="N300" s="66">
        <v>43465</v>
      </c>
    </row>
    <row r="301" spans="9:14" x14ac:dyDescent="0.25">
      <c r="I301" s="5" t="s">
        <v>1728</v>
      </c>
      <c r="J301" s="5" t="s">
        <v>948</v>
      </c>
      <c r="K301" s="5">
        <v>15</v>
      </c>
      <c r="L301" s="5">
        <v>1</v>
      </c>
      <c r="M301" s="5"/>
      <c r="N301" s="66">
        <v>43465</v>
      </c>
    </row>
    <row r="302" spans="9:14" x14ac:dyDescent="0.25">
      <c r="I302" s="5" t="s">
        <v>1730</v>
      </c>
      <c r="J302" s="5" t="s">
        <v>948</v>
      </c>
      <c r="K302" s="5">
        <v>16</v>
      </c>
      <c r="L302" s="5">
        <v>1</v>
      </c>
      <c r="M302" s="5"/>
      <c r="N302" s="66">
        <v>43465</v>
      </c>
    </row>
    <row r="303" spans="9:14" x14ac:dyDescent="0.25">
      <c r="I303" s="5" t="s">
        <v>1732</v>
      </c>
      <c r="J303" s="5" t="s">
        <v>948</v>
      </c>
      <c r="K303" s="5">
        <v>16</v>
      </c>
      <c r="L303" s="5">
        <v>1</v>
      </c>
      <c r="M303" s="5"/>
      <c r="N303" s="66">
        <v>43465</v>
      </c>
    </row>
    <row r="304" spans="9:14" x14ac:dyDescent="0.25">
      <c r="I304" s="5" t="s">
        <v>1734</v>
      </c>
      <c r="J304" s="5" t="s">
        <v>948</v>
      </c>
      <c r="K304" s="5">
        <v>11</v>
      </c>
      <c r="L304" s="5">
        <v>1</v>
      </c>
      <c r="M304" s="5"/>
      <c r="N304" s="66">
        <v>43465</v>
      </c>
    </row>
    <row r="305" spans="9:14" x14ac:dyDescent="0.25">
      <c r="I305" s="5" t="s">
        <v>1736</v>
      </c>
      <c r="J305" s="5" t="s">
        <v>948</v>
      </c>
      <c r="K305" s="5">
        <v>11</v>
      </c>
      <c r="L305" s="5">
        <v>1</v>
      </c>
      <c r="M305" s="5"/>
      <c r="N305" s="66">
        <v>43465</v>
      </c>
    </row>
    <row r="306" spans="9:14" x14ac:dyDescent="0.25">
      <c r="I306" s="5" t="s">
        <v>1738</v>
      </c>
      <c r="J306" s="5" t="s">
        <v>948</v>
      </c>
      <c r="K306" s="5">
        <v>12</v>
      </c>
      <c r="L306" s="5">
        <v>1</v>
      </c>
      <c r="M306" s="5"/>
      <c r="N306" s="66">
        <v>43465</v>
      </c>
    </row>
    <row r="307" spans="9:14" x14ac:dyDescent="0.25">
      <c r="I307" s="5" t="s">
        <v>1740</v>
      </c>
      <c r="J307" s="5" t="s">
        <v>948</v>
      </c>
      <c r="K307" s="5">
        <v>12</v>
      </c>
      <c r="L307" s="5">
        <v>1</v>
      </c>
      <c r="M307" s="5"/>
      <c r="N307" s="66">
        <v>43465</v>
      </c>
    </row>
    <row r="308" spans="9:14" x14ac:dyDescent="0.25">
      <c r="I308" s="5" t="s">
        <v>1742</v>
      </c>
      <c r="J308" s="5" t="s">
        <v>948</v>
      </c>
      <c r="K308" s="5">
        <v>13</v>
      </c>
      <c r="L308" s="5">
        <v>1</v>
      </c>
      <c r="M308" s="5"/>
      <c r="N308" s="66">
        <v>43465</v>
      </c>
    </row>
    <row r="309" spans="9:14" x14ac:dyDescent="0.25">
      <c r="I309" s="5" t="s">
        <v>1744</v>
      </c>
      <c r="J309" s="5" t="s">
        <v>948</v>
      </c>
      <c r="K309" s="5">
        <v>13</v>
      </c>
      <c r="L309" s="5">
        <v>1</v>
      </c>
      <c r="M309" s="5"/>
      <c r="N309" s="66">
        <v>43465</v>
      </c>
    </row>
    <row r="310" spans="9:14" x14ac:dyDescent="0.25">
      <c r="I310" s="5" t="s">
        <v>1746</v>
      </c>
      <c r="J310" s="5" t="s">
        <v>948</v>
      </c>
      <c r="K310" s="5">
        <v>14</v>
      </c>
      <c r="L310" s="5">
        <v>1</v>
      </c>
      <c r="M310" s="5"/>
      <c r="N310" s="66">
        <v>43465</v>
      </c>
    </row>
    <row r="311" spans="9:14" x14ac:dyDescent="0.25">
      <c r="I311" s="5" t="s">
        <v>1748</v>
      </c>
      <c r="J311" s="5" t="s">
        <v>948</v>
      </c>
      <c r="K311" s="5">
        <v>14</v>
      </c>
      <c r="L311" s="5">
        <v>1</v>
      </c>
      <c r="M311" s="5"/>
      <c r="N311" s="66">
        <v>43465</v>
      </c>
    </row>
    <row r="312" spans="9:14" x14ac:dyDescent="0.25">
      <c r="I312" s="5" t="s">
        <v>1750</v>
      </c>
      <c r="J312" s="5" t="s">
        <v>948</v>
      </c>
      <c r="K312" s="5">
        <v>15</v>
      </c>
      <c r="L312" s="5">
        <v>1</v>
      </c>
      <c r="M312" s="5"/>
      <c r="N312" s="66">
        <v>43465</v>
      </c>
    </row>
    <row r="313" spans="9:14" x14ac:dyDescent="0.25">
      <c r="I313" s="5" t="s">
        <v>1752</v>
      </c>
      <c r="J313" s="5" t="s">
        <v>948</v>
      </c>
      <c r="K313" s="5">
        <v>15</v>
      </c>
      <c r="L313" s="5">
        <v>1</v>
      </c>
      <c r="M313" s="5"/>
      <c r="N313" s="66">
        <v>43465</v>
      </c>
    </row>
    <row r="314" spans="9:14" x14ac:dyDescent="0.25">
      <c r="I314" s="5" t="s">
        <v>1754</v>
      </c>
      <c r="J314" s="5" t="s">
        <v>948</v>
      </c>
      <c r="K314" s="5">
        <v>16</v>
      </c>
      <c r="L314" s="5">
        <v>1</v>
      </c>
      <c r="M314" s="5"/>
      <c r="N314" s="66">
        <v>43465</v>
      </c>
    </row>
    <row r="315" spans="9:14" x14ac:dyDescent="0.25">
      <c r="I315" s="5" t="s">
        <v>1756</v>
      </c>
      <c r="J315" s="5" t="s">
        <v>948</v>
      </c>
      <c r="K315" s="5">
        <v>16</v>
      </c>
      <c r="L315" s="5">
        <v>1</v>
      </c>
      <c r="M315" s="5"/>
      <c r="N315" s="66">
        <v>43465</v>
      </c>
    </row>
    <row r="316" spans="9:14" x14ac:dyDescent="0.25">
      <c r="I316" s="5" t="s">
        <v>1758</v>
      </c>
      <c r="J316" s="5" t="s">
        <v>948</v>
      </c>
      <c r="K316" s="5">
        <v>17</v>
      </c>
      <c r="L316" s="5">
        <v>0</v>
      </c>
      <c r="M316" s="5"/>
      <c r="N316" s="66">
        <v>43465</v>
      </c>
    </row>
    <row r="317" spans="9:14" x14ac:dyDescent="0.25">
      <c r="I317" s="5" t="s">
        <v>1760</v>
      </c>
      <c r="J317" s="5" t="s">
        <v>948</v>
      </c>
      <c r="K317" s="5">
        <v>17</v>
      </c>
      <c r="L317" s="5">
        <v>0</v>
      </c>
      <c r="M317" s="5"/>
      <c r="N317" s="66">
        <v>43465</v>
      </c>
    </row>
    <row r="318" spans="9:14" x14ac:dyDescent="0.25">
      <c r="I318" s="5" t="s">
        <v>1762</v>
      </c>
      <c r="J318" s="5" t="s">
        <v>948</v>
      </c>
      <c r="K318" s="5">
        <v>17</v>
      </c>
      <c r="L318" s="5">
        <v>0</v>
      </c>
      <c r="M318" s="5"/>
      <c r="N318" s="66">
        <v>43465</v>
      </c>
    </row>
    <row r="319" spans="9:14" x14ac:dyDescent="0.25">
      <c r="I319" s="5" t="s">
        <v>1764</v>
      </c>
      <c r="J319" s="5" t="s">
        <v>948</v>
      </c>
      <c r="K319" s="5">
        <v>17</v>
      </c>
      <c r="L319" s="5">
        <v>0</v>
      </c>
      <c r="M319" s="5"/>
      <c r="N319" s="66">
        <v>43465</v>
      </c>
    </row>
    <row r="320" spans="9:14" x14ac:dyDescent="0.25">
      <c r="I320" s="5" t="s">
        <v>1766</v>
      </c>
      <c r="J320" s="5" t="s">
        <v>948</v>
      </c>
      <c r="K320" s="5">
        <v>18</v>
      </c>
      <c r="L320" s="5">
        <v>1</v>
      </c>
      <c r="M320" s="5"/>
      <c r="N320" s="66">
        <v>43465</v>
      </c>
    </row>
    <row r="321" spans="9:14" x14ac:dyDescent="0.25">
      <c r="I321" s="5" t="s">
        <v>1768</v>
      </c>
      <c r="J321" s="5" t="s">
        <v>948</v>
      </c>
      <c r="K321" s="5">
        <v>18</v>
      </c>
      <c r="L321" s="5">
        <v>1</v>
      </c>
      <c r="M321" s="5"/>
      <c r="N321" s="66">
        <v>43465</v>
      </c>
    </row>
    <row r="322" spans="9:14" x14ac:dyDescent="0.25">
      <c r="I322" s="5" t="s">
        <v>1770</v>
      </c>
      <c r="J322" s="5" t="s">
        <v>948</v>
      </c>
      <c r="K322" s="5">
        <v>18</v>
      </c>
      <c r="L322" s="5">
        <v>1</v>
      </c>
      <c r="M322" s="5"/>
      <c r="N322" s="66">
        <v>43465</v>
      </c>
    </row>
    <row r="323" spans="9:14" x14ac:dyDescent="0.25">
      <c r="I323" s="5" t="s">
        <v>1772</v>
      </c>
      <c r="J323" s="5" t="s">
        <v>948</v>
      </c>
      <c r="K323" s="5">
        <v>18</v>
      </c>
      <c r="L323" s="5">
        <v>1</v>
      </c>
      <c r="M323" s="5"/>
      <c r="N323" s="66">
        <v>43465</v>
      </c>
    </row>
    <row r="324" spans="9:14" x14ac:dyDescent="0.25">
      <c r="I324" s="5" t="s">
        <v>1774</v>
      </c>
      <c r="J324" s="5" t="s">
        <v>950</v>
      </c>
      <c r="K324" s="5">
        <v>1</v>
      </c>
      <c r="L324" s="5">
        <v>0</v>
      </c>
      <c r="M324" s="5"/>
      <c r="N324" s="66">
        <v>43465</v>
      </c>
    </row>
    <row r="325" spans="9:14" x14ac:dyDescent="0.25">
      <c r="I325" s="5" t="s">
        <v>1776</v>
      </c>
      <c r="J325" s="5" t="s">
        <v>950</v>
      </c>
      <c r="K325" s="5">
        <v>1</v>
      </c>
      <c r="L325" s="5">
        <v>0</v>
      </c>
      <c r="M325" s="5"/>
      <c r="N325" s="66">
        <v>43465</v>
      </c>
    </row>
    <row r="326" spans="9:14" x14ac:dyDescent="0.25">
      <c r="I326" s="5" t="s">
        <v>1778</v>
      </c>
      <c r="J326" s="5" t="s">
        <v>948</v>
      </c>
      <c r="K326" s="5">
        <v>15</v>
      </c>
      <c r="L326" s="5">
        <v>0</v>
      </c>
      <c r="M326" s="5"/>
      <c r="N326" s="66">
        <v>43465</v>
      </c>
    </row>
    <row r="327" spans="9:14" x14ac:dyDescent="0.25">
      <c r="I327" s="5" t="s">
        <v>1780</v>
      </c>
      <c r="J327" s="5" t="s">
        <v>948</v>
      </c>
      <c r="K327" s="5">
        <v>15</v>
      </c>
      <c r="L327" s="5">
        <v>0</v>
      </c>
      <c r="M327" s="5"/>
      <c r="N327" s="66">
        <v>43465</v>
      </c>
    </row>
    <row r="328" spans="9:14" x14ac:dyDescent="0.25">
      <c r="I328" s="5" t="s">
        <v>3252</v>
      </c>
      <c r="J328" s="5" t="s">
        <v>950</v>
      </c>
      <c r="K328" s="5">
        <v>1</v>
      </c>
      <c r="L328" s="5">
        <v>1</v>
      </c>
      <c r="M328" s="5"/>
      <c r="N328" s="66">
        <v>43465</v>
      </c>
    </row>
    <row r="329" spans="9:14" x14ac:dyDescent="0.25">
      <c r="I329" s="5" t="s">
        <v>3254</v>
      </c>
      <c r="J329" s="5" t="s">
        <v>950</v>
      </c>
      <c r="K329" s="5">
        <v>1</v>
      </c>
      <c r="L329" s="5">
        <v>1</v>
      </c>
      <c r="M329" s="5"/>
      <c r="N329" s="66">
        <v>43465</v>
      </c>
    </row>
    <row r="330" spans="9:14" x14ac:dyDescent="0.25">
      <c r="I330" s="5" t="s">
        <v>3256</v>
      </c>
      <c r="J330" s="5" t="s">
        <v>948</v>
      </c>
      <c r="K330" s="5">
        <v>2</v>
      </c>
      <c r="L330" s="5">
        <v>1</v>
      </c>
      <c r="M330" s="5"/>
      <c r="N330" s="66">
        <v>43465</v>
      </c>
    </row>
    <row r="331" spans="9:14" x14ac:dyDescent="0.25">
      <c r="I331" s="5" t="s">
        <v>3258</v>
      </c>
      <c r="J331" s="5" t="s">
        <v>948</v>
      </c>
      <c r="K331" s="5">
        <v>2</v>
      </c>
      <c r="L331" s="5">
        <v>1</v>
      </c>
      <c r="M331" s="5"/>
      <c r="N331" s="66">
        <v>43465</v>
      </c>
    </row>
    <row r="332" spans="9:14" x14ac:dyDescent="0.25">
      <c r="I332" s="5" t="s">
        <v>3260</v>
      </c>
      <c r="J332" s="5" t="s">
        <v>946</v>
      </c>
      <c r="K332" s="5">
        <v>3</v>
      </c>
      <c r="L332" s="5">
        <v>1</v>
      </c>
      <c r="M332" s="5"/>
      <c r="N332" s="66">
        <v>43465</v>
      </c>
    </row>
    <row r="333" spans="9:14" x14ac:dyDescent="0.25">
      <c r="I333" s="5" t="s">
        <v>3262</v>
      </c>
      <c r="J333" s="5" t="s">
        <v>946</v>
      </c>
      <c r="K333" s="5">
        <v>3</v>
      </c>
      <c r="L333" s="5">
        <v>1</v>
      </c>
      <c r="M333" s="5"/>
      <c r="N333" s="66">
        <v>43465</v>
      </c>
    </row>
    <row r="334" spans="9:14" x14ac:dyDescent="0.25">
      <c r="I334" s="5" t="s">
        <v>3264</v>
      </c>
      <c r="J334" s="5" t="s">
        <v>948</v>
      </c>
      <c r="K334" s="5">
        <v>4</v>
      </c>
      <c r="L334" s="5">
        <v>1</v>
      </c>
      <c r="M334" s="5"/>
      <c r="N334" s="66">
        <v>43465</v>
      </c>
    </row>
    <row r="335" spans="9:14" x14ac:dyDescent="0.25">
      <c r="I335" s="5" t="s">
        <v>3266</v>
      </c>
      <c r="J335" s="5" t="s">
        <v>948</v>
      </c>
      <c r="K335" s="5">
        <v>4</v>
      </c>
      <c r="L335" s="5">
        <v>1</v>
      </c>
      <c r="M335" s="5"/>
      <c r="N335" s="66">
        <v>43465</v>
      </c>
    </row>
    <row r="336" spans="9:14" x14ac:dyDescent="0.25">
      <c r="I336" s="5" t="s">
        <v>3268</v>
      </c>
      <c r="J336" s="5" t="s">
        <v>950</v>
      </c>
      <c r="K336" s="5">
        <v>1</v>
      </c>
      <c r="L336" s="5">
        <v>1</v>
      </c>
      <c r="M336" s="5"/>
      <c r="N336" s="66">
        <v>43465</v>
      </c>
    </row>
    <row r="337" spans="9:14" x14ac:dyDescent="0.25">
      <c r="I337" s="5" t="s">
        <v>3270</v>
      </c>
      <c r="J337" s="5" t="s">
        <v>950</v>
      </c>
      <c r="K337" s="5">
        <v>1</v>
      </c>
      <c r="L337" s="5">
        <v>1</v>
      </c>
      <c r="M337" s="5"/>
      <c r="N337" s="66">
        <v>43465</v>
      </c>
    </row>
    <row r="338" spans="9:14" x14ac:dyDescent="0.25">
      <c r="I338" s="5" t="s">
        <v>3272</v>
      </c>
      <c r="J338" s="5" t="s">
        <v>948</v>
      </c>
      <c r="K338" s="5">
        <v>2</v>
      </c>
      <c r="L338" s="5">
        <v>1</v>
      </c>
      <c r="M338" s="5"/>
      <c r="N338" s="66">
        <v>43465</v>
      </c>
    </row>
    <row r="339" spans="9:14" x14ac:dyDescent="0.25">
      <c r="I339" s="5" t="s">
        <v>3274</v>
      </c>
      <c r="J339" s="5" t="s">
        <v>948</v>
      </c>
      <c r="K339" s="5">
        <v>2</v>
      </c>
      <c r="L339" s="5">
        <v>1</v>
      </c>
      <c r="M339" s="5"/>
      <c r="N339" s="66">
        <v>43465</v>
      </c>
    </row>
    <row r="340" spans="9:14" x14ac:dyDescent="0.25">
      <c r="I340" s="5" t="s">
        <v>3276</v>
      </c>
      <c r="J340" s="5" t="s">
        <v>946</v>
      </c>
      <c r="K340" s="5">
        <v>3</v>
      </c>
      <c r="L340" s="5">
        <v>1</v>
      </c>
      <c r="M340" s="5"/>
      <c r="N340" s="66">
        <v>43465</v>
      </c>
    </row>
    <row r="341" spans="9:14" x14ac:dyDescent="0.25">
      <c r="I341" s="5" t="s">
        <v>3278</v>
      </c>
      <c r="J341" s="5" t="s">
        <v>946</v>
      </c>
      <c r="K341" s="5">
        <v>3</v>
      </c>
      <c r="L341" s="5">
        <v>1</v>
      </c>
      <c r="M341" s="5"/>
      <c r="N341" s="66">
        <v>43465</v>
      </c>
    </row>
    <row r="342" spans="9:14" x14ac:dyDescent="0.25">
      <c r="I342" s="5" t="s">
        <v>3280</v>
      </c>
      <c r="J342" s="5" t="s">
        <v>948</v>
      </c>
      <c r="K342" s="5">
        <v>4</v>
      </c>
      <c r="L342" s="5">
        <v>1</v>
      </c>
      <c r="M342" s="5"/>
      <c r="N342" s="66">
        <v>43465</v>
      </c>
    </row>
    <row r="343" spans="9:14" x14ac:dyDescent="0.25">
      <c r="I343" s="5" t="s">
        <v>3282</v>
      </c>
      <c r="J343" s="5" t="s">
        <v>948</v>
      </c>
      <c r="K343" s="5">
        <v>4</v>
      </c>
      <c r="L343" s="5">
        <v>1</v>
      </c>
      <c r="M343" s="5"/>
      <c r="N343" s="66">
        <v>43465</v>
      </c>
    </row>
    <row r="344" spans="9:14" x14ac:dyDescent="0.25">
      <c r="I344" s="5" t="s">
        <v>3284</v>
      </c>
      <c r="J344" s="5" t="s">
        <v>948</v>
      </c>
      <c r="K344" s="5">
        <v>5</v>
      </c>
      <c r="L344" s="5">
        <v>1</v>
      </c>
      <c r="M344" s="5"/>
      <c r="N344" s="66">
        <v>43465</v>
      </c>
    </row>
    <row r="345" spans="9:14" x14ac:dyDescent="0.25">
      <c r="I345" s="5" t="s">
        <v>3286</v>
      </c>
      <c r="J345" s="5" t="s">
        <v>948</v>
      </c>
      <c r="K345" s="5">
        <v>5</v>
      </c>
      <c r="L345" s="5">
        <v>1</v>
      </c>
      <c r="M345" s="5"/>
      <c r="N345" s="66">
        <v>43465</v>
      </c>
    </row>
    <row r="346" spans="9:14" x14ac:dyDescent="0.25">
      <c r="I346" s="5" t="s">
        <v>3288</v>
      </c>
      <c r="J346" s="5" t="s">
        <v>948</v>
      </c>
      <c r="K346" s="5">
        <v>6</v>
      </c>
      <c r="L346" s="5">
        <v>1</v>
      </c>
      <c r="M346" s="5"/>
      <c r="N346" s="66">
        <v>43465</v>
      </c>
    </row>
    <row r="347" spans="9:14" x14ac:dyDescent="0.25">
      <c r="I347" s="5" t="s">
        <v>3290</v>
      </c>
      <c r="J347" s="5" t="s">
        <v>948</v>
      </c>
      <c r="K347" s="5">
        <v>6</v>
      </c>
      <c r="L347" s="5">
        <v>1</v>
      </c>
      <c r="M347" s="5"/>
      <c r="N347" s="66">
        <v>43465</v>
      </c>
    </row>
    <row r="348" spans="9:14" x14ac:dyDescent="0.25">
      <c r="I348" s="5" t="s">
        <v>3292</v>
      </c>
      <c r="J348" s="5" t="s">
        <v>948</v>
      </c>
      <c r="K348" s="5">
        <v>7</v>
      </c>
      <c r="L348" s="5">
        <v>1</v>
      </c>
      <c r="M348" s="5"/>
      <c r="N348" s="66">
        <v>43465</v>
      </c>
    </row>
    <row r="349" spans="9:14" x14ac:dyDescent="0.25">
      <c r="I349" s="5" t="s">
        <v>3294</v>
      </c>
      <c r="J349" s="5" t="s">
        <v>948</v>
      </c>
      <c r="K349" s="5">
        <v>7</v>
      </c>
      <c r="L349" s="5">
        <v>1</v>
      </c>
      <c r="M349" s="5"/>
      <c r="N349" s="66">
        <v>43465</v>
      </c>
    </row>
    <row r="350" spans="9:14" x14ac:dyDescent="0.25">
      <c r="I350" s="5" t="s">
        <v>3296</v>
      </c>
      <c r="J350" s="5" t="s">
        <v>948</v>
      </c>
      <c r="K350" s="5">
        <v>8</v>
      </c>
      <c r="L350" s="5">
        <v>1</v>
      </c>
      <c r="M350" s="5"/>
      <c r="N350" s="66">
        <v>43465</v>
      </c>
    </row>
    <row r="351" spans="9:14" x14ac:dyDescent="0.25">
      <c r="I351" s="5" t="s">
        <v>3298</v>
      </c>
      <c r="J351" s="5" t="s">
        <v>948</v>
      </c>
      <c r="K351" s="5">
        <v>8</v>
      </c>
      <c r="L351" s="5">
        <v>1</v>
      </c>
      <c r="M351" s="5"/>
      <c r="N351" s="66">
        <v>43465</v>
      </c>
    </row>
    <row r="352" spans="9:14" x14ac:dyDescent="0.25">
      <c r="I352" s="5" t="s">
        <v>3300</v>
      </c>
      <c r="J352" s="5" t="s">
        <v>948</v>
      </c>
      <c r="K352" s="5">
        <v>9</v>
      </c>
      <c r="L352" s="5">
        <v>1</v>
      </c>
      <c r="M352" s="5"/>
      <c r="N352" s="66">
        <v>43465</v>
      </c>
    </row>
    <row r="353" spans="9:14" x14ac:dyDescent="0.25">
      <c r="I353" s="5" t="s">
        <v>3302</v>
      </c>
      <c r="J353" s="5" t="s">
        <v>948</v>
      </c>
      <c r="K353" s="5">
        <v>9</v>
      </c>
      <c r="L353" s="5">
        <v>1</v>
      </c>
      <c r="M353" s="5"/>
      <c r="N353" s="66">
        <v>43465</v>
      </c>
    </row>
    <row r="354" spans="9:14" x14ac:dyDescent="0.25">
      <c r="I354" s="5" t="s">
        <v>3304</v>
      </c>
      <c r="J354" s="5" t="s">
        <v>948</v>
      </c>
      <c r="K354" s="5">
        <v>10</v>
      </c>
      <c r="L354" s="5">
        <v>1</v>
      </c>
      <c r="M354" s="5"/>
      <c r="N354" s="66">
        <v>43465</v>
      </c>
    </row>
    <row r="355" spans="9:14" x14ac:dyDescent="0.25">
      <c r="I355" s="5" t="s">
        <v>3306</v>
      </c>
      <c r="J355" s="5" t="s">
        <v>948</v>
      </c>
      <c r="K355" s="5">
        <v>10</v>
      </c>
      <c r="L355" s="5">
        <v>1</v>
      </c>
      <c r="M355" s="5"/>
      <c r="N355" s="66">
        <v>43465</v>
      </c>
    </row>
    <row r="356" spans="9:14" x14ac:dyDescent="0.25">
      <c r="I356" s="5" t="s">
        <v>3308</v>
      </c>
      <c r="J356" s="5" t="s">
        <v>948</v>
      </c>
      <c r="K356" s="5">
        <v>5</v>
      </c>
      <c r="L356" s="5">
        <v>1</v>
      </c>
      <c r="M356" s="5"/>
      <c r="N356" s="66">
        <v>43465</v>
      </c>
    </row>
    <row r="357" spans="9:14" x14ac:dyDescent="0.25">
      <c r="I357" s="5" t="s">
        <v>3310</v>
      </c>
      <c r="J357" s="5" t="s">
        <v>948</v>
      </c>
      <c r="K357" s="5">
        <v>5</v>
      </c>
      <c r="L357" s="5">
        <v>1</v>
      </c>
      <c r="M357" s="5"/>
      <c r="N357" s="66">
        <v>43465</v>
      </c>
    </row>
    <row r="358" spans="9:14" x14ac:dyDescent="0.25">
      <c r="I358" s="5" t="s">
        <v>3312</v>
      </c>
      <c r="J358" s="5" t="s">
        <v>948</v>
      </c>
      <c r="K358" s="5">
        <v>6</v>
      </c>
      <c r="L358" s="5">
        <v>1</v>
      </c>
      <c r="M358" s="5"/>
      <c r="N358" s="66">
        <v>43465</v>
      </c>
    </row>
    <row r="359" spans="9:14" x14ac:dyDescent="0.25">
      <c r="I359" s="5" t="s">
        <v>3314</v>
      </c>
      <c r="J359" s="5" t="s">
        <v>948</v>
      </c>
      <c r="K359" s="5">
        <v>6</v>
      </c>
      <c r="L359" s="5">
        <v>1</v>
      </c>
      <c r="M359" s="5"/>
      <c r="N359" s="66">
        <v>43465</v>
      </c>
    </row>
    <row r="360" spans="9:14" x14ac:dyDescent="0.25">
      <c r="I360" s="5" t="s">
        <v>3316</v>
      </c>
      <c r="J360" s="5" t="s">
        <v>948</v>
      </c>
      <c r="K360" s="5">
        <v>7</v>
      </c>
      <c r="L360" s="5">
        <v>1</v>
      </c>
      <c r="M360" s="5"/>
      <c r="N360" s="66">
        <v>43465</v>
      </c>
    </row>
    <row r="361" spans="9:14" x14ac:dyDescent="0.25">
      <c r="I361" s="5" t="s">
        <v>3318</v>
      </c>
      <c r="J361" s="5" t="s">
        <v>948</v>
      </c>
      <c r="K361" s="5">
        <v>7</v>
      </c>
      <c r="L361" s="5">
        <v>1</v>
      </c>
      <c r="M361" s="5"/>
      <c r="N361" s="66">
        <v>43465</v>
      </c>
    </row>
    <row r="362" spans="9:14" x14ac:dyDescent="0.25">
      <c r="I362" s="5" t="s">
        <v>3320</v>
      </c>
      <c r="J362" s="5" t="s">
        <v>948</v>
      </c>
      <c r="K362" s="5">
        <v>8</v>
      </c>
      <c r="L362" s="5">
        <v>1</v>
      </c>
      <c r="M362" s="5"/>
      <c r="N362" s="66">
        <v>43465</v>
      </c>
    </row>
    <row r="363" spans="9:14" x14ac:dyDescent="0.25">
      <c r="I363" s="5" t="s">
        <v>3322</v>
      </c>
      <c r="J363" s="5" t="s">
        <v>948</v>
      </c>
      <c r="K363" s="5">
        <v>8</v>
      </c>
      <c r="L363" s="5">
        <v>1</v>
      </c>
      <c r="M363" s="5"/>
      <c r="N363" s="66">
        <v>43465</v>
      </c>
    </row>
    <row r="364" spans="9:14" x14ac:dyDescent="0.25">
      <c r="I364" s="5" t="s">
        <v>3324</v>
      </c>
      <c r="J364" s="5" t="s">
        <v>948</v>
      </c>
      <c r="K364" s="5">
        <v>9</v>
      </c>
      <c r="L364" s="5">
        <v>1</v>
      </c>
      <c r="M364" s="5"/>
      <c r="N364" s="66">
        <v>43465</v>
      </c>
    </row>
    <row r="365" spans="9:14" x14ac:dyDescent="0.25">
      <c r="I365" s="5" t="s">
        <v>3326</v>
      </c>
      <c r="J365" s="5" t="s">
        <v>948</v>
      </c>
      <c r="K365" s="5">
        <v>9</v>
      </c>
      <c r="L365" s="5">
        <v>1</v>
      </c>
      <c r="M365" s="5"/>
      <c r="N365" s="66">
        <v>43465</v>
      </c>
    </row>
    <row r="366" spans="9:14" x14ac:dyDescent="0.25">
      <c r="I366" s="5" t="s">
        <v>3328</v>
      </c>
      <c r="J366" s="5" t="s">
        <v>948</v>
      </c>
      <c r="K366" s="5">
        <v>10</v>
      </c>
      <c r="L366" s="5">
        <v>1</v>
      </c>
      <c r="M366" s="5"/>
      <c r="N366" s="66">
        <v>43465</v>
      </c>
    </row>
    <row r="367" spans="9:14" x14ac:dyDescent="0.25">
      <c r="I367" s="5" t="s">
        <v>3330</v>
      </c>
      <c r="J367" s="5" t="s">
        <v>948</v>
      </c>
      <c r="K367" s="5">
        <v>10</v>
      </c>
      <c r="L367" s="5">
        <v>1</v>
      </c>
      <c r="M367" s="5"/>
      <c r="N367" s="66">
        <v>43465</v>
      </c>
    </row>
    <row r="368" spans="9:14" x14ac:dyDescent="0.25">
      <c r="I368" s="5" t="s">
        <v>3332</v>
      </c>
      <c r="J368" s="5" t="s">
        <v>948</v>
      </c>
      <c r="K368" s="5">
        <v>11</v>
      </c>
      <c r="L368" s="5">
        <v>1</v>
      </c>
      <c r="M368" s="5"/>
      <c r="N368" s="66">
        <v>43465</v>
      </c>
    </row>
    <row r="369" spans="9:14" x14ac:dyDescent="0.25">
      <c r="I369" s="5" t="s">
        <v>3334</v>
      </c>
      <c r="J369" s="5" t="s">
        <v>948</v>
      </c>
      <c r="K369" s="5">
        <v>11</v>
      </c>
      <c r="L369" s="5">
        <v>1</v>
      </c>
      <c r="M369" s="5"/>
      <c r="N369" s="66">
        <v>43465</v>
      </c>
    </row>
    <row r="370" spans="9:14" x14ac:dyDescent="0.25">
      <c r="I370" s="5" t="s">
        <v>3336</v>
      </c>
      <c r="J370" s="5" t="s">
        <v>948</v>
      </c>
      <c r="K370" s="5">
        <v>12</v>
      </c>
      <c r="L370" s="5">
        <v>1</v>
      </c>
      <c r="M370" s="5"/>
      <c r="N370" s="66">
        <v>43465</v>
      </c>
    </row>
    <row r="371" spans="9:14" x14ac:dyDescent="0.25">
      <c r="I371" s="5" t="s">
        <v>3338</v>
      </c>
      <c r="J371" s="5" t="s">
        <v>948</v>
      </c>
      <c r="K371" s="5">
        <v>12</v>
      </c>
      <c r="L371" s="5">
        <v>1</v>
      </c>
      <c r="M371" s="5"/>
      <c r="N371" s="66">
        <v>43465</v>
      </c>
    </row>
    <row r="372" spans="9:14" x14ac:dyDescent="0.25">
      <c r="I372" s="5" t="s">
        <v>3340</v>
      </c>
      <c r="J372" s="5" t="s">
        <v>948</v>
      </c>
      <c r="K372" s="5">
        <v>13</v>
      </c>
      <c r="L372" s="5">
        <v>1</v>
      </c>
      <c r="M372" s="5"/>
      <c r="N372" s="66">
        <v>43465</v>
      </c>
    </row>
    <row r="373" spans="9:14" x14ac:dyDescent="0.25">
      <c r="I373" s="5" t="s">
        <v>3342</v>
      </c>
      <c r="J373" s="5" t="s">
        <v>948</v>
      </c>
      <c r="K373" s="5">
        <v>13</v>
      </c>
      <c r="L373" s="5">
        <v>1</v>
      </c>
      <c r="M373" s="5"/>
      <c r="N373" s="66">
        <v>43465</v>
      </c>
    </row>
    <row r="374" spans="9:14" x14ac:dyDescent="0.25">
      <c r="I374" s="5" t="s">
        <v>3344</v>
      </c>
      <c r="J374" s="5" t="s">
        <v>948</v>
      </c>
      <c r="K374" s="5">
        <v>14</v>
      </c>
      <c r="L374" s="5">
        <v>1</v>
      </c>
      <c r="M374" s="5"/>
      <c r="N374" s="66">
        <v>43465</v>
      </c>
    </row>
    <row r="375" spans="9:14" x14ac:dyDescent="0.25">
      <c r="I375" s="5" t="s">
        <v>3346</v>
      </c>
      <c r="J375" s="5" t="s">
        <v>948</v>
      </c>
      <c r="K375" s="5">
        <v>14</v>
      </c>
      <c r="L375" s="5">
        <v>1</v>
      </c>
      <c r="M375" s="5"/>
      <c r="N375" s="66">
        <v>43465</v>
      </c>
    </row>
    <row r="376" spans="9:14" x14ac:dyDescent="0.25">
      <c r="I376" s="5" t="s">
        <v>3348</v>
      </c>
      <c r="J376" s="5" t="s">
        <v>948</v>
      </c>
      <c r="K376" s="5">
        <v>15</v>
      </c>
      <c r="L376" s="5">
        <v>1</v>
      </c>
      <c r="M376" s="5"/>
      <c r="N376" s="66">
        <v>43465</v>
      </c>
    </row>
    <row r="377" spans="9:14" x14ac:dyDescent="0.25">
      <c r="I377" s="5" t="s">
        <v>3350</v>
      </c>
      <c r="J377" s="5" t="s">
        <v>948</v>
      </c>
      <c r="K377" s="5">
        <v>15</v>
      </c>
      <c r="L377" s="5">
        <v>1</v>
      </c>
      <c r="M377" s="5"/>
      <c r="N377" s="66">
        <v>43465</v>
      </c>
    </row>
    <row r="378" spans="9:14" x14ac:dyDescent="0.25">
      <c r="I378" s="5" t="s">
        <v>3352</v>
      </c>
      <c r="J378" s="5" t="s">
        <v>948</v>
      </c>
      <c r="K378" s="5">
        <v>16</v>
      </c>
      <c r="L378" s="5">
        <v>1</v>
      </c>
      <c r="M378" s="5"/>
      <c r="N378" s="66">
        <v>43465</v>
      </c>
    </row>
    <row r="379" spans="9:14" x14ac:dyDescent="0.25">
      <c r="I379" s="5" t="s">
        <v>3354</v>
      </c>
      <c r="J379" s="5" t="s">
        <v>948</v>
      </c>
      <c r="K379" s="5">
        <v>16</v>
      </c>
      <c r="L379" s="5">
        <v>1</v>
      </c>
      <c r="M379" s="5"/>
      <c r="N379" s="66">
        <v>43465</v>
      </c>
    </row>
    <row r="380" spans="9:14" x14ac:dyDescent="0.25">
      <c r="I380" s="5" t="s">
        <v>3356</v>
      </c>
      <c r="J380" s="5" t="s">
        <v>948</v>
      </c>
      <c r="K380" s="5">
        <v>11</v>
      </c>
      <c r="L380" s="5">
        <v>1</v>
      </c>
      <c r="M380" s="5"/>
      <c r="N380" s="66">
        <v>43465</v>
      </c>
    </row>
    <row r="381" spans="9:14" x14ac:dyDescent="0.25">
      <c r="I381" s="5" t="s">
        <v>3358</v>
      </c>
      <c r="J381" s="5" t="s">
        <v>948</v>
      </c>
      <c r="K381" s="5">
        <v>11</v>
      </c>
      <c r="L381" s="5">
        <v>1</v>
      </c>
      <c r="M381" s="5"/>
      <c r="N381" s="66">
        <v>43465</v>
      </c>
    </row>
    <row r="382" spans="9:14" x14ac:dyDescent="0.25">
      <c r="I382" s="5" t="s">
        <v>3360</v>
      </c>
      <c r="J382" s="5" t="s">
        <v>948</v>
      </c>
      <c r="K382" s="5">
        <v>12</v>
      </c>
      <c r="L382" s="5">
        <v>1</v>
      </c>
      <c r="M382" s="5"/>
      <c r="N382" s="66">
        <v>43465</v>
      </c>
    </row>
    <row r="383" spans="9:14" x14ac:dyDescent="0.25">
      <c r="I383" s="5" t="s">
        <v>3362</v>
      </c>
      <c r="J383" s="5" t="s">
        <v>948</v>
      </c>
      <c r="K383" s="5">
        <v>12</v>
      </c>
      <c r="L383" s="5">
        <v>1</v>
      </c>
      <c r="M383" s="5"/>
      <c r="N383" s="66">
        <v>43465</v>
      </c>
    </row>
    <row r="384" spans="9:14" x14ac:dyDescent="0.25">
      <c r="I384" s="5" t="s">
        <v>3364</v>
      </c>
      <c r="J384" s="5" t="s">
        <v>948</v>
      </c>
      <c r="K384" s="5">
        <v>13</v>
      </c>
      <c r="L384" s="5">
        <v>1</v>
      </c>
      <c r="M384" s="5"/>
      <c r="N384" s="66">
        <v>43465</v>
      </c>
    </row>
    <row r="385" spans="9:14" x14ac:dyDescent="0.25">
      <c r="I385" s="5" t="s">
        <v>3366</v>
      </c>
      <c r="J385" s="5" t="s">
        <v>948</v>
      </c>
      <c r="K385" s="5">
        <v>13</v>
      </c>
      <c r="L385" s="5">
        <v>1</v>
      </c>
      <c r="M385" s="5"/>
      <c r="N385" s="66">
        <v>43465</v>
      </c>
    </row>
    <row r="386" spans="9:14" x14ac:dyDescent="0.25">
      <c r="I386" s="5" t="s">
        <v>3368</v>
      </c>
      <c r="J386" s="5" t="s">
        <v>948</v>
      </c>
      <c r="K386" s="5">
        <v>14</v>
      </c>
      <c r="L386" s="5">
        <v>1</v>
      </c>
      <c r="M386" s="5"/>
      <c r="N386" s="66">
        <v>43465</v>
      </c>
    </row>
    <row r="387" spans="9:14" x14ac:dyDescent="0.25">
      <c r="I387" s="5" t="s">
        <v>3370</v>
      </c>
      <c r="J387" s="5" t="s">
        <v>948</v>
      </c>
      <c r="K387" s="5">
        <v>14</v>
      </c>
      <c r="L387" s="5">
        <v>1</v>
      </c>
      <c r="M387" s="5"/>
      <c r="N387" s="66">
        <v>43465</v>
      </c>
    </row>
    <row r="388" spans="9:14" x14ac:dyDescent="0.25">
      <c r="I388" s="5" t="s">
        <v>3372</v>
      </c>
      <c r="J388" s="5" t="s">
        <v>948</v>
      </c>
      <c r="K388" s="5">
        <v>15</v>
      </c>
      <c r="L388" s="5">
        <v>1</v>
      </c>
      <c r="M388" s="5"/>
      <c r="N388" s="66">
        <v>43465</v>
      </c>
    </row>
    <row r="389" spans="9:14" x14ac:dyDescent="0.25">
      <c r="I389" s="5" t="s">
        <v>3374</v>
      </c>
      <c r="J389" s="5" t="s">
        <v>948</v>
      </c>
      <c r="K389" s="5">
        <v>15</v>
      </c>
      <c r="L389" s="5">
        <v>1</v>
      </c>
      <c r="M389" s="5"/>
      <c r="N389" s="66">
        <v>43465</v>
      </c>
    </row>
    <row r="390" spans="9:14" x14ac:dyDescent="0.25">
      <c r="I390" s="5" t="s">
        <v>3376</v>
      </c>
      <c r="J390" s="5" t="s">
        <v>948</v>
      </c>
      <c r="K390" s="5">
        <v>16</v>
      </c>
      <c r="L390" s="5">
        <v>1</v>
      </c>
      <c r="M390" s="5"/>
      <c r="N390" s="66">
        <v>43465</v>
      </c>
    </row>
    <row r="391" spans="9:14" x14ac:dyDescent="0.25">
      <c r="I391" s="5" t="s">
        <v>3378</v>
      </c>
      <c r="J391" s="5" t="s">
        <v>948</v>
      </c>
      <c r="K391" s="5">
        <v>16</v>
      </c>
      <c r="L391" s="5">
        <v>1</v>
      </c>
      <c r="M391" s="5"/>
      <c r="N391" s="66">
        <v>43465</v>
      </c>
    </row>
    <row r="392" spans="9:14" x14ac:dyDescent="0.25">
      <c r="I392" s="5" t="s">
        <v>3380</v>
      </c>
      <c r="J392" s="5" t="s">
        <v>948</v>
      </c>
      <c r="K392" s="5">
        <v>17</v>
      </c>
      <c r="L392" s="5">
        <v>0</v>
      </c>
      <c r="M392" s="5"/>
      <c r="N392" s="66">
        <v>43465</v>
      </c>
    </row>
    <row r="393" spans="9:14" x14ac:dyDescent="0.25">
      <c r="I393" s="5" t="s">
        <v>3382</v>
      </c>
      <c r="J393" s="5" t="s">
        <v>948</v>
      </c>
      <c r="K393" s="5">
        <v>17</v>
      </c>
      <c r="L393" s="5">
        <v>0</v>
      </c>
      <c r="M393" s="5"/>
      <c r="N393" s="66">
        <v>43465</v>
      </c>
    </row>
    <row r="394" spans="9:14" x14ac:dyDescent="0.25">
      <c r="I394" s="5" t="s">
        <v>3384</v>
      </c>
      <c r="J394" s="5" t="s">
        <v>948</v>
      </c>
      <c r="K394" s="5">
        <v>17</v>
      </c>
      <c r="L394" s="5">
        <v>0</v>
      </c>
      <c r="M394" s="5"/>
      <c r="N394" s="66">
        <v>43465</v>
      </c>
    </row>
    <row r="395" spans="9:14" x14ac:dyDescent="0.25">
      <c r="I395" s="5" t="s">
        <v>3386</v>
      </c>
      <c r="J395" s="5" t="s">
        <v>948</v>
      </c>
      <c r="K395" s="5">
        <v>17</v>
      </c>
      <c r="L395" s="5">
        <v>0</v>
      </c>
      <c r="M395" s="5"/>
      <c r="N395" s="66">
        <v>43465</v>
      </c>
    </row>
    <row r="396" spans="9:14" x14ac:dyDescent="0.25">
      <c r="I396" s="5" t="s">
        <v>3388</v>
      </c>
      <c r="J396" s="5" t="s">
        <v>948</v>
      </c>
      <c r="K396" s="5">
        <v>18</v>
      </c>
      <c r="L396" s="5">
        <v>1</v>
      </c>
      <c r="M396" s="5"/>
      <c r="N396" s="66">
        <v>43465</v>
      </c>
    </row>
    <row r="397" spans="9:14" x14ac:dyDescent="0.25">
      <c r="I397" s="5" t="s">
        <v>3390</v>
      </c>
      <c r="J397" s="5" t="s">
        <v>948</v>
      </c>
      <c r="K397" s="5">
        <v>18</v>
      </c>
      <c r="L397" s="5">
        <v>1</v>
      </c>
      <c r="M397" s="5"/>
      <c r="N397" s="66">
        <v>43465</v>
      </c>
    </row>
    <row r="398" spans="9:14" x14ac:dyDescent="0.25">
      <c r="I398" s="5" t="s">
        <v>3392</v>
      </c>
      <c r="J398" s="5" t="s">
        <v>948</v>
      </c>
      <c r="K398" s="5">
        <v>18</v>
      </c>
      <c r="L398" s="5">
        <v>1</v>
      </c>
      <c r="M398" s="5"/>
      <c r="N398" s="66">
        <v>43465</v>
      </c>
    </row>
    <row r="399" spans="9:14" x14ac:dyDescent="0.25">
      <c r="I399" s="5" t="s">
        <v>3394</v>
      </c>
      <c r="J399" s="5" t="s">
        <v>948</v>
      </c>
      <c r="K399" s="5">
        <v>18</v>
      </c>
      <c r="L399" s="5">
        <v>1</v>
      </c>
      <c r="M399" s="5"/>
      <c r="N399" s="66">
        <v>43465</v>
      </c>
    </row>
    <row r="400" spans="9:14" x14ac:dyDescent="0.25">
      <c r="I400" s="5" t="s">
        <v>3396</v>
      </c>
      <c r="J400" s="5" t="s">
        <v>950</v>
      </c>
      <c r="K400" s="5">
        <v>1</v>
      </c>
      <c r="L400" s="5">
        <v>0</v>
      </c>
      <c r="M400" s="5"/>
      <c r="N400" s="66">
        <v>43465</v>
      </c>
    </row>
    <row r="401" spans="9:14" x14ac:dyDescent="0.25">
      <c r="I401" s="5" t="s">
        <v>3398</v>
      </c>
      <c r="J401" s="5" t="s">
        <v>950</v>
      </c>
      <c r="K401" s="5">
        <v>1</v>
      </c>
      <c r="L401" s="5">
        <v>0</v>
      </c>
      <c r="M401" s="5"/>
      <c r="N401" s="66">
        <v>43465</v>
      </c>
    </row>
    <row r="402" spans="9:14" x14ac:dyDescent="0.25">
      <c r="I402" s="5" t="s">
        <v>3400</v>
      </c>
      <c r="J402" s="5" t="s">
        <v>948</v>
      </c>
      <c r="K402" s="5">
        <v>15</v>
      </c>
      <c r="L402" s="5">
        <v>0</v>
      </c>
      <c r="M402" s="5"/>
      <c r="N402" s="66">
        <v>43465</v>
      </c>
    </row>
    <row r="403" spans="9:14" x14ac:dyDescent="0.25">
      <c r="I403" s="5" t="s">
        <v>3402</v>
      </c>
      <c r="J403" s="5" t="s">
        <v>948</v>
      </c>
      <c r="K403" s="5">
        <v>15</v>
      </c>
      <c r="L403" s="5">
        <v>0</v>
      </c>
      <c r="M403" s="5"/>
      <c r="N403" s="66">
        <v>43465</v>
      </c>
    </row>
    <row r="404" spans="9:14" x14ac:dyDescent="0.25">
      <c r="I404" s="5" t="s">
        <v>3404</v>
      </c>
      <c r="J404" s="5" t="s">
        <v>950</v>
      </c>
      <c r="K404" s="5">
        <v>1</v>
      </c>
      <c r="L404" s="5">
        <v>1</v>
      </c>
      <c r="M404" s="5"/>
      <c r="N404" s="66">
        <v>43465</v>
      </c>
    </row>
    <row r="405" spans="9:14" x14ac:dyDescent="0.25">
      <c r="I405" s="5" t="s">
        <v>3406</v>
      </c>
      <c r="J405" s="5" t="s">
        <v>950</v>
      </c>
      <c r="K405" s="5">
        <v>1</v>
      </c>
      <c r="L405" s="5">
        <v>1</v>
      </c>
      <c r="M405" s="5"/>
      <c r="N405" s="66">
        <v>43465</v>
      </c>
    </row>
    <row r="406" spans="9:14" x14ac:dyDescent="0.25">
      <c r="I406" s="5" t="s">
        <v>3408</v>
      </c>
      <c r="J406" s="5" t="s">
        <v>948</v>
      </c>
      <c r="K406" s="5">
        <v>2</v>
      </c>
      <c r="L406" s="5">
        <v>1</v>
      </c>
      <c r="M406" s="5"/>
      <c r="N406" s="66">
        <v>43465</v>
      </c>
    </row>
    <row r="407" spans="9:14" x14ac:dyDescent="0.25">
      <c r="I407" s="5" t="s">
        <v>3410</v>
      </c>
      <c r="J407" s="5" t="s">
        <v>948</v>
      </c>
      <c r="K407" s="5">
        <v>2</v>
      </c>
      <c r="L407" s="5">
        <v>1</v>
      </c>
      <c r="M407" s="5"/>
      <c r="N407" s="66">
        <v>43465</v>
      </c>
    </row>
    <row r="408" spans="9:14" x14ac:dyDescent="0.25">
      <c r="I408" s="5" t="s">
        <v>3412</v>
      </c>
      <c r="J408" s="5" t="s">
        <v>946</v>
      </c>
      <c r="K408" s="5">
        <v>3</v>
      </c>
      <c r="L408" s="5">
        <v>1</v>
      </c>
      <c r="M408" s="5"/>
      <c r="N408" s="66">
        <v>43465</v>
      </c>
    </row>
    <row r="409" spans="9:14" x14ac:dyDescent="0.25">
      <c r="I409" s="5" t="s">
        <v>3414</v>
      </c>
      <c r="J409" s="5" t="s">
        <v>946</v>
      </c>
      <c r="K409" s="5">
        <v>3</v>
      </c>
      <c r="L409" s="5">
        <v>1</v>
      </c>
      <c r="M409" s="5"/>
      <c r="N409" s="66">
        <v>43465</v>
      </c>
    </row>
    <row r="410" spans="9:14" x14ac:dyDescent="0.25">
      <c r="I410" s="5" t="s">
        <v>3416</v>
      </c>
      <c r="J410" s="5" t="s">
        <v>948</v>
      </c>
      <c r="K410" s="5">
        <v>4</v>
      </c>
      <c r="L410" s="5">
        <v>1</v>
      </c>
      <c r="M410" s="5"/>
      <c r="N410" s="66">
        <v>43465</v>
      </c>
    </row>
    <row r="411" spans="9:14" x14ac:dyDescent="0.25">
      <c r="I411" s="5" t="s">
        <v>3418</v>
      </c>
      <c r="J411" s="5" t="s">
        <v>948</v>
      </c>
      <c r="K411" s="5">
        <v>4</v>
      </c>
      <c r="L411" s="5">
        <v>1</v>
      </c>
      <c r="M411" s="5"/>
      <c r="N411" s="66">
        <v>43465</v>
      </c>
    </row>
    <row r="412" spans="9:14" x14ac:dyDescent="0.25">
      <c r="I412" s="5" t="s">
        <v>3420</v>
      </c>
      <c r="J412" s="5" t="s">
        <v>950</v>
      </c>
      <c r="K412" s="5">
        <v>1</v>
      </c>
      <c r="L412" s="5">
        <v>1</v>
      </c>
      <c r="M412" s="5"/>
      <c r="N412" s="66">
        <v>43465</v>
      </c>
    </row>
    <row r="413" spans="9:14" x14ac:dyDescent="0.25">
      <c r="I413" s="5" t="s">
        <v>3422</v>
      </c>
      <c r="J413" s="5" t="s">
        <v>950</v>
      </c>
      <c r="K413" s="5">
        <v>1</v>
      </c>
      <c r="L413" s="5">
        <v>1</v>
      </c>
      <c r="M413" s="5"/>
      <c r="N413" s="66">
        <v>43465</v>
      </c>
    </row>
    <row r="414" spans="9:14" x14ac:dyDescent="0.25">
      <c r="I414" s="5" t="s">
        <v>3424</v>
      </c>
      <c r="J414" s="5" t="s">
        <v>948</v>
      </c>
      <c r="K414" s="5">
        <v>2</v>
      </c>
      <c r="L414" s="5">
        <v>1</v>
      </c>
      <c r="M414" s="5"/>
      <c r="N414" s="66">
        <v>43465</v>
      </c>
    </row>
    <row r="415" spans="9:14" x14ac:dyDescent="0.25">
      <c r="I415" s="5" t="s">
        <v>3426</v>
      </c>
      <c r="J415" s="5" t="s">
        <v>948</v>
      </c>
      <c r="K415" s="5">
        <v>2</v>
      </c>
      <c r="L415" s="5">
        <v>1</v>
      </c>
      <c r="M415" s="5"/>
      <c r="N415" s="66">
        <v>43465</v>
      </c>
    </row>
    <row r="416" spans="9:14" x14ac:dyDescent="0.25">
      <c r="I416" s="5" t="s">
        <v>3428</v>
      </c>
      <c r="J416" s="5" t="s">
        <v>946</v>
      </c>
      <c r="K416" s="5">
        <v>3</v>
      </c>
      <c r="L416" s="5">
        <v>1</v>
      </c>
      <c r="M416" s="5"/>
      <c r="N416" s="66">
        <v>43465</v>
      </c>
    </row>
    <row r="417" spans="9:14" x14ac:dyDescent="0.25">
      <c r="I417" s="5" t="s">
        <v>3430</v>
      </c>
      <c r="J417" s="5" t="s">
        <v>946</v>
      </c>
      <c r="K417" s="5">
        <v>3</v>
      </c>
      <c r="L417" s="5">
        <v>1</v>
      </c>
      <c r="M417" s="5"/>
      <c r="N417" s="66">
        <v>43465</v>
      </c>
    </row>
    <row r="418" spans="9:14" x14ac:dyDescent="0.25">
      <c r="I418" s="5" t="s">
        <v>3432</v>
      </c>
      <c r="J418" s="5" t="s">
        <v>948</v>
      </c>
      <c r="K418" s="5">
        <v>4</v>
      </c>
      <c r="L418" s="5">
        <v>1</v>
      </c>
      <c r="M418" s="5"/>
      <c r="N418" s="66">
        <v>43465</v>
      </c>
    </row>
    <row r="419" spans="9:14" x14ac:dyDescent="0.25">
      <c r="I419" s="5" t="s">
        <v>3434</v>
      </c>
      <c r="J419" s="5" t="s">
        <v>948</v>
      </c>
      <c r="K419" s="5">
        <v>4</v>
      </c>
      <c r="L419" s="5">
        <v>1</v>
      </c>
      <c r="M419" s="5"/>
      <c r="N419" s="66">
        <v>43465</v>
      </c>
    </row>
    <row r="420" spans="9:14" x14ac:dyDescent="0.25">
      <c r="I420" s="5" t="s">
        <v>3436</v>
      </c>
      <c r="J420" s="5" t="s">
        <v>948</v>
      </c>
      <c r="K420" s="5">
        <v>5</v>
      </c>
      <c r="L420" s="5">
        <v>1</v>
      </c>
      <c r="M420" s="5"/>
      <c r="N420" s="66">
        <v>43465</v>
      </c>
    </row>
    <row r="421" spans="9:14" x14ac:dyDescent="0.25">
      <c r="I421" s="5" t="s">
        <v>3438</v>
      </c>
      <c r="J421" s="5" t="s">
        <v>948</v>
      </c>
      <c r="K421" s="5">
        <v>5</v>
      </c>
      <c r="L421" s="5">
        <v>1</v>
      </c>
      <c r="M421" s="5"/>
      <c r="N421" s="66">
        <v>43465</v>
      </c>
    </row>
    <row r="422" spans="9:14" x14ac:dyDescent="0.25">
      <c r="I422" s="5" t="s">
        <v>3440</v>
      </c>
      <c r="J422" s="5" t="s">
        <v>948</v>
      </c>
      <c r="K422" s="5">
        <v>6</v>
      </c>
      <c r="L422" s="5">
        <v>1</v>
      </c>
      <c r="M422" s="5"/>
      <c r="N422" s="66">
        <v>43465</v>
      </c>
    </row>
    <row r="423" spans="9:14" x14ac:dyDescent="0.25">
      <c r="I423" s="5" t="s">
        <v>3442</v>
      </c>
      <c r="J423" s="5" t="s">
        <v>948</v>
      </c>
      <c r="K423" s="5">
        <v>6</v>
      </c>
      <c r="L423" s="5">
        <v>1</v>
      </c>
      <c r="M423" s="5"/>
      <c r="N423" s="66">
        <v>43465</v>
      </c>
    </row>
    <row r="424" spans="9:14" x14ac:dyDescent="0.25">
      <c r="I424" s="5" t="s">
        <v>3444</v>
      </c>
      <c r="J424" s="5" t="s">
        <v>948</v>
      </c>
      <c r="K424" s="5">
        <v>7</v>
      </c>
      <c r="L424" s="5">
        <v>1</v>
      </c>
      <c r="M424" s="5"/>
      <c r="N424" s="66">
        <v>43465</v>
      </c>
    </row>
    <row r="425" spans="9:14" x14ac:dyDescent="0.25">
      <c r="I425" s="5" t="s">
        <v>3446</v>
      </c>
      <c r="J425" s="5" t="s">
        <v>948</v>
      </c>
      <c r="K425" s="5">
        <v>7</v>
      </c>
      <c r="L425" s="5">
        <v>1</v>
      </c>
      <c r="M425" s="5"/>
      <c r="N425" s="66">
        <v>43465</v>
      </c>
    </row>
    <row r="426" spans="9:14" x14ac:dyDescent="0.25">
      <c r="I426" s="5" t="s">
        <v>3448</v>
      </c>
      <c r="J426" s="5" t="s">
        <v>948</v>
      </c>
      <c r="K426" s="5">
        <v>8</v>
      </c>
      <c r="L426" s="5">
        <v>1</v>
      </c>
      <c r="M426" s="5"/>
      <c r="N426" s="66">
        <v>43465</v>
      </c>
    </row>
    <row r="427" spans="9:14" x14ac:dyDescent="0.25">
      <c r="I427" s="5" t="s">
        <v>3450</v>
      </c>
      <c r="J427" s="5" t="s">
        <v>948</v>
      </c>
      <c r="K427" s="5">
        <v>8</v>
      </c>
      <c r="L427" s="5">
        <v>1</v>
      </c>
      <c r="M427" s="5"/>
      <c r="N427" s="66">
        <v>43465</v>
      </c>
    </row>
    <row r="428" spans="9:14" x14ac:dyDescent="0.25">
      <c r="I428" s="5" t="s">
        <v>3452</v>
      </c>
      <c r="J428" s="5" t="s">
        <v>948</v>
      </c>
      <c r="K428" s="5">
        <v>9</v>
      </c>
      <c r="L428" s="5">
        <v>1</v>
      </c>
      <c r="M428" s="5"/>
      <c r="N428" s="66">
        <v>43465</v>
      </c>
    </row>
    <row r="429" spans="9:14" x14ac:dyDescent="0.25">
      <c r="I429" s="5" t="s">
        <v>3454</v>
      </c>
      <c r="J429" s="5" t="s">
        <v>948</v>
      </c>
      <c r="K429" s="5">
        <v>9</v>
      </c>
      <c r="L429" s="5">
        <v>1</v>
      </c>
      <c r="M429" s="5"/>
      <c r="N429" s="66">
        <v>43465</v>
      </c>
    </row>
    <row r="430" spans="9:14" x14ac:dyDescent="0.25">
      <c r="I430" s="5" t="s">
        <v>3456</v>
      </c>
      <c r="J430" s="5" t="s">
        <v>948</v>
      </c>
      <c r="K430" s="5">
        <v>10</v>
      </c>
      <c r="L430" s="5">
        <v>1</v>
      </c>
      <c r="M430" s="5"/>
      <c r="N430" s="66">
        <v>43465</v>
      </c>
    </row>
    <row r="431" spans="9:14" x14ac:dyDescent="0.25">
      <c r="I431" s="5" t="s">
        <v>3458</v>
      </c>
      <c r="J431" s="5" t="s">
        <v>948</v>
      </c>
      <c r="K431" s="5">
        <v>10</v>
      </c>
      <c r="L431" s="5">
        <v>1</v>
      </c>
      <c r="M431" s="5"/>
      <c r="N431" s="66">
        <v>43465</v>
      </c>
    </row>
    <row r="432" spans="9:14" x14ac:dyDescent="0.25">
      <c r="I432" s="5" t="s">
        <v>3460</v>
      </c>
      <c r="J432" s="5" t="s">
        <v>948</v>
      </c>
      <c r="K432" s="5">
        <v>5</v>
      </c>
      <c r="L432" s="5">
        <v>1</v>
      </c>
      <c r="M432" s="5"/>
      <c r="N432" s="66">
        <v>43465</v>
      </c>
    </row>
    <row r="433" spans="9:14" x14ac:dyDescent="0.25">
      <c r="I433" s="5" t="s">
        <v>3462</v>
      </c>
      <c r="J433" s="5" t="s">
        <v>948</v>
      </c>
      <c r="K433" s="5">
        <v>5</v>
      </c>
      <c r="L433" s="5">
        <v>1</v>
      </c>
      <c r="M433" s="5"/>
      <c r="N433" s="66">
        <v>43465</v>
      </c>
    </row>
    <row r="434" spans="9:14" x14ac:dyDescent="0.25">
      <c r="I434" s="5" t="s">
        <v>3464</v>
      </c>
      <c r="J434" s="5" t="s">
        <v>948</v>
      </c>
      <c r="K434" s="5">
        <v>6</v>
      </c>
      <c r="L434" s="5">
        <v>1</v>
      </c>
      <c r="M434" s="5"/>
      <c r="N434" s="66">
        <v>43465</v>
      </c>
    </row>
    <row r="435" spans="9:14" x14ac:dyDescent="0.25">
      <c r="I435" s="5" t="s">
        <v>3466</v>
      </c>
      <c r="J435" s="5" t="s">
        <v>948</v>
      </c>
      <c r="K435" s="5">
        <v>6</v>
      </c>
      <c r="L435" s="5">
        <v>1</v>
      </c>
      <c r="M435" s="5"/>
      <c r="N435" s="66">
        <v>43465</v>
      </c>
    </row>
    <row r="436" spans="9:14" x14ac:dyDescent="0.25">
      <c r="I436" s="5" t="s">
        <v>3468</v>
      </c>
      <c r="J436" s="5" t="s">
        <v>948</v>
      </c>
      <c r="K436" s="5">
        <v>7</v>
      </c>
      <c r="L436" s="5">
        <v>1</v>
      </c>
      <c r="M436" s="5"/>
      <c r="N436" s="66">
        <v>43465</v>
      </c>
    </row>
    <row r="437" spans="9:14" x14ac:dyDescent="0.25">
      <c r="I437" s="5" t="s">
        <v>3470</v>
      </c>
      <c r="J437" s="5" t="s">
        <v>948</v>
      </c>
      <c r="K437" s="5">
        <v>7</v>
      </c>
      <c r="L437" s="5">
        <v>1</v>
      </c>
      <c r="M437" s="5"/>
      <c r="N437" s="66">
        <v>43465</v>
      </c>
    </row>
    <row r="438" spans="9:14" x14ac:dyDescent="0.25">
      <c r="I438" s="5" t="s">
        <v>3472</v>
      </c>
      <c r="J438" s="5" t="s">
        <v>948</v>
      </c>
      <c r="K438" s="5">
        <v>8</v>
      </c>
      <c r="L438" s="5">
        <v>1</v>
      </c>
      <c r="M438" s="5"/>
      <c r="N438" s="66">
        <v>43465</v>
      </c>
    </row>
    <row r="439" spans="9:14" x14ac:dyDescent="0.25">
      <c r="I439" s="5" t="s">
        <v>3474</v>
      </c>
      <c r="J439" s="5" t="s">
        <v>948</v>
      </c>
      <c r="K439" s="5">
        <v>8</v>
      </c>
      <c r="L439" s="5">
        <v>1</v>
      </c>
      <c r="M439" s="5"/>
      <c r="N439" s="66">
        <v>43465</v>
      </c>
    </row>
    <row r="440" spans="9:14" x14ac:dyDescent="0.25">
      <c r="I440" s="5" t="s">
        <v>3476</v>
      </c>
      <c r="J440" s="5" t="s">
        <v>948</v>
      </c>
      <c r="K440" s="5">
        <v>9</v>
      </c>
      <c r="L440" s="5">
        <v>1</v>
      </c>
      <c r="M440" s="5"/>
      <c r="N440" s="66">
        <v>43465</v>
      </c>
    </row>
    <row r="441" spans="9:14" x14ac:dyDescent="0.25">
      <c r="I441" s="5" t="s">
        <v>3478</v>
      </c>
      <c r="J441" s="5" t="s">
        <v>948</v>
      </c>
      <c r="K441" s="5">
        <v>9</v>
      </c>
      <c r="L441" s="5">
        <v>1</v>
      </c>
      <c r="M441" s="5"/>
      <c r="N441" s="66">
        <v>43465</v>
      </c>
    </row>
    <row r="442" spans="9:14" x14ac:dyDescent="0.25">
      <c r="I442" s="5" t="s">
        <v>3480</v>
      </c>
      <c r="J442" s="5" t="s">
        <v>948</v>
      </c>
      <c r="K442" s="5">
        <v>10</v>
      </c>
      <c r="L442" s="5">
        <v>1</v>
      </c>
      <c r="M442" s="5"/>
      <c r="N442" s="66">
        <v>43465</v>
      </c>
    </row>
    <row r="443" spans="9:14" x14ac:dyDescent="0.25">
      <c r="I443" s="5" t="s">
        <v>3482</v>
      </c>
      <c r="J443" s="5" t="s">
        <v>948</v>
      </c>
      <c r="K443" s="5">
        <v>10</v>
      </c>
      <c r="L443" s="5">
        <v>1</v>
      </c>
      <c r="M443" s="5"/>
      <c r="N443" s="66">
        <v>43465</v>
      </c>
    </row>
    <row r="444" spans="9:14" x14ac:dyDescent="0.25">
      <c r="I444" s="5" t="s">
        <v>3484</v>
      </c>
      <c r="J444" s="5" t="s">
        <v>948</v>
      </c>
      <c r="K444" s="5">
        <v>11</v>
      </c>
      <c r="L444" s="5">
        <v>1</v>
      </c>
      <c r="M444" s="5"/>
      <c r="N444" s="66">
        <v>43465</v>
      </c>
    </row>
    <row r="445" spans="9:14" x14ac:dyDescent="0.25">
      <c r="I445" s="5" t="s">
        <v>3486</v>
      </c>
      <c r="J445" s="5" t="s">
        <v>948</v>
      </c>
      <c r="K445" s="5">
        <v>11</v>
      </c>
      <c r="L445" s="5">
        <v>1</v>
      </c>
      <c r="M445" s="5"/>
      <c r="N445" s="66">
        <v>43465</v>
      </c>
    </row>
    <row r="446" spans="9:14" x14ac:dyDescent="0.25">
      <c r="I446" s="5" t="s">
        <v>3488</v>
      </c>
      <c r="J446" s="5" t="s">
        <v>948</v>
      </c>
      <c r="K446" s="5">
        <v>12</v>
      </c>
      <c r="L446" s="5">
        <v>1</v>
      </c>
      <c r="M446" s="5"/>
      <c r="N446" s="66">
        <v>43465</v>
      </c>
    </row>
    <row r="447" spans="9:14" x14ac:dyDescent="0.25">
      <c r="I447" s="5" t="s">
        <v>3490</v>
      </c>
      <c r="J447" s="5" t="s">
        <v>948</v>
      </c>
      <c r="K447" s="5">
        <v>12</v>
      </c>
      <c r="L447" s="5">
        <v>1</v>
      </c>
      <c r="M447" s="5"/>
      <c r="N447" s="66">
        <v>43465</v>
      </c>
    </row>
    <row r="448" spans="9:14" x14ac:dyDescent="0.25">
      <c r="I448" s="5" t="s">
        <v>3492</v>
      </c>
      <c r="J448" s="5" t="s">
        <v>948</v>
      </c>
      <c r="K448" s="5">
        <v>13</v>
      </c>
      <c r="L448" s="5">
        <v>1</v>
      </c>
      <c r="M448" s="5"/>
      <c r="N448" s="66">
        <v>43465</v>
      </c>
    </row>
    <row r="449" spans="9:14" x14ac:dyDescent="0.25">
      <c r="I449" s="5" t="s">
        <v>3494</v>
      </c>
      <c r="J449" s="5" t="s">
        <v>948</v>
      </c>
      <c r="K449" s="5">
        <v>13</v>
      </c>
      <c r="L449" s="5">
        <v>1</v>
      </c>
      <c r="M449" s="5"/>
      <c r="N449" s="66">
        <v>43465</v>
      </c>
    </row>
    <row r="450" spans="9:14" x14ac:dyDescent="0.25">
      <c r="I450" s="5" t="s">
        <v>3496</v>
      </c>
      <c r="J450" s="5" t="s">
        <v>948</v>
      </c>
      <c r="K450" s="5">
        <v>14</v>
      </c>
      <c r="L450" s="5">
        <v>1</v>
      </c>
      <c r="M450" s="5"/>
      <c r="N450" s="66">
        <v>43465</v>
      </c>
    </row>
    <row r="451" spans="9:14" x14ac:dyDescent="0.25">
      <c r="I451" s="5" t="s">
        <v>3498</v>
      </c>
      <c r="J451" s="5" t="s">
        <v>948</v>
      </c>
      <c r="K451" s="5">
        <v>14</v>
      </c>
      <c r="L451" s="5">
        <v>1</v>
      </c>
      <c r="M451" s="5"/>
      <c r="N451" s="66">
        <v>43465</v>
      </c>
    </row>
    <row r="452" spans="9:14" x14ac:dyDescent="0.25">
      <c r="I452" s="5" t="s">
        <v>3500</v>
      </c>
      <c r="J452" s="5" t="s">
        <v>948</v>
      </c>
      <c r="K452" s="5">
        <v>15</v>
      </c>
      <c r="L452" s="5">
        <v>1</v>
      </c>
      <c r="M452" s="5"/>
      <c r="N452" s="66">
        <v>43465</v>
      </c>
    </row>
    <row r="453" spans="9:14" x14ac:dyDescent="0.25">
      <c r="I453" s="5" t="s">
        <v>3502</v>
      </c>
      <c r="J453" s="5" t="s">
        <v>948</v>
      </c>
      <c r="K453" s="5">
        <v>15</v>
      </c>
      <c r="L453" s="5">
        <v>1</v>
      </c>
      <c r="M453" s="5"/>
      <c r="N453" s="66">
        <v>43465</v>
      </c>
    </row>
    <row r="454" spans="9:14" x14ac:dyDescent="0.25">
      <c r="I454" s="5" t="s">
        <v>3504</v>
      </c>
      <c r="J454" s="5" t="s">
        <v>948</v>
      </c>
      <c r="K454" s="5">
        <v>16</v>
      </c>
      <c r="L454" s="5">
        <v>1</v>
      </c>
      <c r="M454" s="5"/>
      <c r="N454" s="66">
        <v>43465</v>
      </c>
    </row>
    <row r="455" spans="9:14" x14ac:dyDescent="0.25">
      <c r="I455" s="5" t="s">
        <v>3506</v>
      </c>
      <c r="J455" s="5" t="s">
        <v>948</v>
      </c>
      <c r="K455" s="5">
        <v>16</v>
      </c>
      <c r="L455" s="5">
        <v>1</v>
      </c>
      <c r="M455" s="5"/>
      <c r="N455" s="66">
        <v>43465</v>
      </c>
    </row>
    <row r="456" spans="9:14" x14ac:dyDescent="0.25">
      <c r="I456" s="5" t="s">
        <v>3508</v>
      </c>
      <c r="J456" s="5" t="s">
        <v>948</v>
      </c>
      <c r="K456" s="5">
        <v>11</v>
      </c>
      <c r="L456" s="5">
        <v>1</v>
      </c>
      <c r="M456" s="5"/>
      <c r="N456" s="66">
        <v>43465</v>
      </c>
    </row>
    <row r="457" spans="9:14" x14ac:dyDescent="0.25">
      <c r="I457" s="5" t="s">
        <v>3510</v>
      </c>
      <c r="J457" s="5" t="s">
        <v>948</v>
      </c>
      <c r="K457" s="5">
        <v>11</v>
      </c>
      <c r="L457" s="5">
        <v>1</v>
      </c>
      <c r="M457" s="5"/>
      <c r="N457" s="66">
        <v>43465</v>
      </c>
    </row>
    <row r="458" spans="9:14" x14ac:dyDescent="0.25">
      <c r="I458" s="5" t="s">
        <v>3512</v>
      </c>
      <c r="J458" s="5" t="s">
        <v>948</v>
      </c>
      <c r="K458" s="5">
        <v>12</v>
      </c>
      <c r="L458" s="5">
        <v>1</v>
      </c>
      <c r="M458" s="5"/>
      <c r="N458" s="66">
        <v>43465</v>
      </c>
    </row>
    <row r="459" spans="9:14" x14ac:dyDescent="0.25">
      <c r="I459" s="5" t="s">
        <v>3514</v>
      </c>
      <c r="J459" s="5" t="s">
        <v>948</v>
      </c>
      <c r="K459" s="5">
        <v>12</v>
      </c>
      <c r="L459" s="5">
        <v>1</v>
      </c>
      <c r="M459" s="5"/>
      <c r="N459" s="66">
        <v>43465</v>
      </c>
    </row>
    <row r="460" spans="9:14" x14ac:dyDescent="0.25">
      <c r="I460" s="5" t="s">
        <v>3516</v>
      </c>
      <c r="J460" s="5" t="s">
        <v>948</v>
      </c>
      <c r="K460" s="5">
        <v>13</v>
      </c>
      <c r="L460" s="5">
        <v>1</v>
      </c>
      <c r="M460" s="5"/>
      <c r="N460" s="66">
        <v>43465</v>
      </c>
    </row>
    <row r="461" spans="9:14" x14ac:dyDescent="0.25">
      <c r="I461" s="5" t="s">
        <v>3518</v>
      </c>
      <c r="J461" s="5" t="s">
        <v>948</v>
      </c>
      <c r="K461" s="5">
        <v>13</v>
      </c>
      <c r="L461" s="5">
        <v>1</v>
      </c>
      <c r="M461" s="5"/>
      <c r="N461" s="66">
        <v>43465</v>
      </c>
    </row>
    <row r="462" spans="9:14" x14ac:dyDescent="0.25">
      <c r="I462" s="5" t="s">
        <v>3520</v>
      </c>
      <c r="J462" s="5" t="s">
        <v>948</v>
      </c>
      <c r="K462" s="5">
        <v>14</v>
      </c>
      <c r="L462" s="5">
        <v>1</v>
      </c>
      <c r="M462" s="5"/>
      <c r="N462" s="66">
        <v>43465</v>
      </c>
    </row>
    <row r="463" spans="9:14" x14ac:dyDescent="0.25">
      <c r="I463" s="5" t="s">
        <v>3522</v>
      </c>
      <c r="J463" s="5" t="s">
        <v>948</v>
      </c>
      <c r="K463" s="5">
        <v>14</v>
      </c>
      <c r="L463" s="5">
        <v>1</v>
      </c>
      <c r="M463" s="5"/>
      <c r="N463" s="66">
        <v>43465</v>
      </c>
    </row>
    <row r="464" spans="9:14" x14ac:dyDescent="0.25">
      <c r="I464" s="5" t="s">
        <v>3524</v>
      </c>
      <c r="J464" s="5" t="s">
        <v>948</v>
      </c>
      <c r="K464" s="5">
        <v>15</v>
      </c>
      <c r="L464" s="5">
        <v>1</v>
      </c>
      <c r="M464" s="5"/>
      <c r="N464" s="66">
        <v>43465</v>
      </c>
    </row>
    <row r="465" spans="9:14" x14ac:dyDescent="0.25">
      <c r="I465" s="5" t="s">
        <v>3526</v>
      </c>
      <c r="J465" s="5" t="s">
        <v>948</v>
      </c>
      <c r="K465" s="5">
        <v>15</v>
      </c>
      <c r="L465" s="5">
        <v>1</v>
      </c>
      <c r="M465" s="5"/>
      <c r="N465" s="66">
        <v>43465</v>
      </c>
    </row>
    <row r="466" spans="9:14" x14ac:dyDescent="0.25">
      <c r="I466" s="5" t="s">
        <v>3528</v>
      </c>
      <c r="J466" s="5" t="s">
        <v>948</v>
      </c>
      <c r="K466" s="5">
        <v>16</v>
      </c>
      <c r="L466" s="5">
        <v>1</v>
      </c>
      <c r="M466" s="5"/>
      <c r="N466" s="66">
        <v>43465</v>
      </c>
    </row>
    <row r="467" spans="9:14" x14ac:dyDescent="0.25">
      <c r="I467" s="5" t="s">
        <v>3530</v>
      </c>
      <c r="J467" s="5" t="s">
        <v>948</v>
      </c>
      <c r="K467" s="5">
        <v>16</v>
      </c>
      <c r="L467" s="5">
        <v>1</v>
      </c>
      <c r="M467" s="5"/>
      <c r="N467" s="66">
        <v>43465</v>
      </c>
    </row>
    <row r="468" spans="9:14" x14ac:dyDescent="0.25">
      <c r="I468" s="5" t="s">
        <v>3532</v>
      </c>
      <c r="J468" s="5" t="s">
        <v>948</v>
      </c>
      <c r="K468" s="5">
        <v>17</v>
      </c>
      <c r="L468" s="5">
        <v>0</v>
      </c>
      <c r="M468" s="5"/>
      <c r="N468" s="66">
        <v>43465</v>
      </c>
    </row>
    <row r="469" spans="9:14" x14ac:dyDescent="0.25">
      <c r="I469" s="5" t="s">
        <v>3534</v>
      </c>
      <c r="J469" s="5" t="s">
        <v>948</v>
      </c>
      <c r="K469" s="5">
        <v>17</v>
      </c>
      <c r="L469" s="5">
        <v>0</v>
      </c>
      <c r="M469" s="5"/>
      <c r="N469" s="66">
        <v>43465</v>
      </c>
    </row>
    <row r="470" spans="9:14" x14ac:dyDescent="0.25">
      <c r="I470" s="5" t="s">
        <v>3536</v>
      </c>
      <c r="J470" s="5" t="s">
        <v>948</v>
      </c>
      <c r="K470" s="5">
        <v>17</v>
      </c>
      <c r="L470" s="5">
        <v>0</v>
      </c>
      <c r="M470" s="5"/>
      <c r="N470" s="66">
        <v>43465</v>
      </c>
    </row>
    <row r="471" spans="9:14" x14ac:dyDescent="0.25">
      <c r="I471" s="5" t="s">
        <v>3538</v>
      </c>
      <c r="J471" s="5" t="s">
        <v>948</v>
      </c>
      <c r="K471" s="5">
        <v>17</v>
      </c>
      <c r="L471" s="5">
        <v>0</v>
      </c>
      <c r="M471" s="5"/>
      <c r="N471" s="66">
        <v>43465</v>
      </c>
    </row>
    <row r="472" spans="9:14" x14ac:dyDescent="0.25">
      <c r="I472" s="5" t="s">
        <v>3540</v>
      </c>
      <c r="J472" s="5" t="s">
        <v>948</v>
      </c>
      <c r="K472" s="5">
        <v>18</v>
      </c>
      <c r="L472" s="5">
        <v>1</v>
      </c>
      <c r="M472" s="5"/>
      <c r="N472" s="66">
        <v>43465</v>
      </c>
    </row>
    <row r="473" spans="9:14" x14ac:dyDescent="0.25">
      <c r="I473" s="5" t="s">
        <v>3542</v>
      </c>
      <c r="J473" s="5" t="s">
        <v>948</v>
      </c>
      <c r="K473" s="5">
        <v>18</v>
      </c>
      <c r="L473" s="5">
        <v>1</v>
      </c>
      <c r="M473" s="5"/>
      <c r="N473" s="66">
        <v>43465</v>
      </c>
    </row>
    <row r="474" spans="9:14" x14ac:dyDescent="0.25">
      <c r="I474" s="5" t="s">
        <v>3544</v>
      </c>
      <c r="J474" s="5" t="s">
        <v>948</v>
      </c>
      <c r="K474" s="5">
        <v>18</v>
      </c>
      <c r="L474" s="5">
        <v>1</v>
      </c>
      <c r="M474" s="5"/>
      <c r="N474" s="66">
        <v>43465</v>
      </c>
    </row>
    <row r="475" spans="9:14" x14ac:dyDescent="0.25">
      <c r="I475" s="5" t="s">
        <v>3546</v>
      </c>
      <c r="J475" s="5" t="s">
        <v>948</v>
      </c>
      <c r="K475" s="5">
        <v>18</v>
      </c>
      <c r="L475" s="5">
        <v>1</v>
      </c>
      <c r="M475" s="5"/>
      <c r="N475" s="66">
        <v>43465</v>
      </c>
    </row>
    <row r="476" spans="9:14" x14ac:dyDescent="0.25">
      <c r="I476" s="5" t="s">
        <v>3548</v>
      </c>
      <c r="J476" s="5" t="s">
        <v>950</v>
      </c>
      <c r="K476" s="5">
        <v>1</v>
      </c>
      <c r="L476" s="5">
        <v>0</v>
      </c>
      <c r="M476" s="5"/>
      <c r="N476" s="66">
        <v>43465</v>
      </c>
    </row>
    <row r="477" spans="9:14" x14ac:dyDescent="0.25">
      <c r="I477" s="5" t="s">
        <v>3550</v>
      </c>
      <c r="J477" s="5" t="s">
        <v>950</v>
      </c>
      <c r="K477" s="5">
        <v>1</v>
      </c>
      <c r="L477" s="5">
        <v>0</v>
      </c>
      <c r="M477" s="5"/>
      <c r="N477" s="66">
        <v>43465</v>
      </c>
    </row>
    <row r="478" spans="9:14" x14ac:dyDescent="0.25">
      <c r="I478" s="5" t="s">
        <v>3552</v>
      </c>
      <c r="J478" s="5" t="s">
        <v>948</v>
      </c>
      <c r="K478" s="5">
        <v>15</v>
      </c>
      <c r="L478" s="5">
        <v>0</v>
      </c>
      <c r="M478" s="5"/>
      <c r="N478" s="66">
        <v>43465</v>
      </c>
    </row>
    <row r="479" spans="9:14" x14ac:dyDescent="0.25">
      <c r="I479" s="5" t="s">
        <v>3554</v>
      </c>
      <c r="J479" s="5" t="s">
        <v>948</v>
      </c>
      <c r="K479" s="5">
        <v>15</v>
      </c>
      <c r="L479" s="5">
        <v>0</v>
      </c>
      <c r="M479" s="5"/>
      <c r="N479" s="66">
        <v>43465</v>
      </c>
    </row>
    <row r="480" spans="9:14" x14ac:dyDescent="0.25">
      <c r="I480" s="5" t="s">
        <v>3556</v>
      </c>
      <c r="J480" s="5" t="s">
        <v>950</v>
      </c>
      <c r="K480" s="5">
        <v>1</v>
      </c>
      <c r="L480" s="5">
        <v>1</v>
      </c>
      <c r="M480" s="5"/>
      <c r="N480" s="66">
        <v>43465</v>
      </c>
    </row>
    <row r="481" spans="9:14" x14ac:dyDescent="0.25">
      <c r="I481" s="5" t="s">
        <v>3558</v>
      </c>
      <c r="J481" s="5" t="s">
        <v>950</v>
      </c>
      <c r="K481" s="5">
        <v>1</v>
      </c>
      <c r="L481" s="5">
        <v>1</v>
      </c>
      <c r="M481" s="5"/>
      <c r="N481" s="66">
        <v>43465</v>
      </c>
    </row>
    <row r="482" spans="9:14" x14ac:dyDescent="0.25">
      <c r="I482" s="5" t="s">
        <v>3560</v>
      </c>
      <c r="J482" s="5" t="s">
        <v>948</v>
      </c>
      <c r="K482" s="5">
        <v>2</v>
      </c>
      <c r="L482" s="5">
        <v>1</v>
      </c>
      <c r="M482" s="5"/>
      <c r="N482" s="66">
        <v>43465</v>
      </c>
    </row>
    <row r="483" spans="9:14" x14ac:dyDescent="0.25">
      <c r="I483" s="5" t="s">
        <v>3562</v>
      </c>
      <c r="J483" s="5" t="s">
        <v>948</v>
      </c>
      <c r="K483" s="5">
        <v>2</v>
      </c>
      <c r="L483" s="5">
        <v>1</v>
      </c>
      <c r="M483" s="5"/>
      <c r="N483" s="66">
        <v>43465</v>
      </c>
    </row>
    <row r="484" spans="9:14" x14ac:dyDescent="0.25">
      <c r="I484" s="5" t="s">
        <v>3564</v>
      </c>
      <c r="J484" s="5" t="s">
        <v>946</v>
      </c>
      <c r="K484" s="5">
        <v>3</v>
      </c>
      <c r="L484" s="5">
        <v>1</v>
      </c>
      <c r="M484" s="5"/>
      <c r="N484" s="66">
        <v>43465</v>
      </c>
    </row>
    <row r="485" spans="9:14" x14ac:dyDescent="0.25">
      <c r="I485" s="5" t="s">
        <v>3566</v>
      </c>
      <c r="J485" s="5" t="s">
        <v>946</v>
      </c>
      <c r="K485" s="5">
        <v>3</v>
      </c>
      <c r="L485" s="5">
        <v>1</v>
      </c>
      <c r="M485" s="5"/>
      <c r="N485" s="66">
        <v>43465</v>
      </c>
    </row>
    <row r="486" spans="9:14" x14ac:dyDescent="0.25">
      <c r="I486" s="5" t="s">
        <v>3568</v>
      </c>
      <c r="J486" s="5" t="s">
        <v>948</v>
      </c>
      <c r="K486" s="5">
        <v>4</v>
      </c>
      <c r="L486" s="5">
        <v>1</v>
      </c>
      <c r="M486" s="5"/>
      <c r="N486" s="66">
        <v>43465</v>
      </c>
    </row>
    <row r="487" spans="9:14" x14ac:dyDescent="0.25">
      <c r="I487" s="5" t="s">
        <v>3570</v>
      </c>
      <c r="J487" s="5" t="s">
        <v>948</v>
      </c>
      <c r="K487" s="5">
        <v>4</v>
      </c>
      <c r="L487" s="5">
        <v>1</v>
      </c>
      <c r="M487" s="5"/>
      <c r="N487" s="66">
        <v>43465</v>
      </c>
    </row>
    <row r="488" spans="9:14" x14ac:dyDescent="0.25">
      <c r="I488" s="5" t="s">
        <v>3572</v>
      </c>
      <c r="J488" s="5" t="s">
        <v>950</v>
      </c>
      <c r="K488" s="5">
        <v>1</v>
      </c>
      <c r="L488" s="5">
        <v>1</v>
      </c>
      <c r="M488" s="5"/>
      <c r="N488" s="66">
        <v>43465</v>
      </c>
    </row>
    <row r="489" spans="9:14" x14ac:dyDescent="0.25">
      <c r="I489" s="5" t="s">
        <v>3574</v>
      </c>
      <c r="J489" s="5" t="s">
        <v>950</v>
      </c>
      <c r="K489" s="5">
        <v>1</v>
      </c>
      <c r="L489" s="5">
        <v>1</v>
      </c>
      <c r="M489" s="5"/>
      <c r="N489" s="66">
        <v>43465</v>
      </c>
    </row>
    <row r="490" spans="9:14" x14ac:dyDescent="0.25">
      <c r="I490" s="5" t="s">
        <v>3576</v>
      </c>
      <c r="J490" s="5" t="s">
        <v>948</v>
      </c>
      <c r="K490" s="5">
        <v>2</v>
      </c>
      <c r="L490" s="5">
        <v>1</v>
      </c>
      <c r="M490" s="5"/>
      <c r="N490" s="66">
        <v>43465</v>
      </c>
    </row>
    <row r="491" spans="9:14" x14ac:dyDescent="0.25">
      <c r="I491" s="5" t="s">
        <v>3578</v>
      </c>
      <c r="J491" s="5" t="s">
        <v>948</v>
      </c>
      <c r="K491" s="5">
        <v>2</v>
      </c>
      <c r="L491" s="5">
        <v>1</v>
      </c>
      <c r="M491" s="5"/>
      <c r="N491" s="66">
        <v>43465</v>
      </c>
    </row>
    <row r="492" spans="9:14" x14ac:dyDescent="0.25">
      <c r="I492" s="5" t="s">
        <v>3580</v>
      </c>
      <c r="J492" s="5" t="s">
        <v>946</v>
      </c>
      <c r="K492" s="5">
        <v>3</v>
      </c>
      <c r="L492" s="5">
        <v>1</v>
      </c>
      <c r="M492" s="5"/>
      <c r="N492" s="66">
        <v>43465</v>
      </c>
    </row>
    <row r="493" spans="9:14" x14ac:dyDescent="0.25">
      <c r="I493" s="5" t="s">
        <v>3582</v>
      </c>
      <c r="J493" s="5" t="s">
        <v>946</v>
      </c>
      <c r="K493" s="5">
        <v>3</v>
      </c>
      <c r="L493" s="5">
        <v>1</v>
      </c>
      <c r="M493" s="5"/>
      <c r="N493" s="66">
        <v>43465</v>
      </c>
    </row>
    <row r="494" spans="9:14" x14ac:dyDescent="0.25">
      <c r="I494" s="5" t="s">
        <v>3584</v>
      </c>
      <c r="J494" s="5" t="s">
        <v>948</v>
      </c>
      <c r="K494" s="5">
        <v>4</v>
      </c>
      <c r="L494" s="5">
        <v>1</v>
      </c>
      <c r="M494" s="5"/>
      <c r="N494" s="66">
        <v>43465</v>
      </c>
    </row>
    <row r="495" spans="9:14" x14ac:dyDescent="0.25">
      <c r="I495" s="5" t="s">
        <v>3586</v>
      </c>
      <c r="J495" s="5" t="s">
        <v>948</v>
      </c>
      <c r="K495" s="5">
        <v>4</v>
      </c>
      <c r="L495" s="5">
        <v>1</v>
      </c>
      <c r="M495" s="5"/>
      <c r="N495" s="66">
        <v>43465</v>
      </c>
    </row>
    <row r="496" spans="9:14" x14ac:dyDescent="0.25">
      <c r="I496" s="5" t="s">
        <v>3588</v>
      </c>
      <c r="J496" s="5" t="s">
        <v>948</v>
      </c>
      <c r="K496" s="5">
        <v>5</v>
      </c>
      <c r="L496" s="5">
        <v>1</v>
      </c>
      <c r="M496" s="5"/>
      <c r="N496" s="66">
        <v>43465</v>
      </c>
    </row>
    <row r="497" spans="9:14" x14ac:dyDescent="0.25">
      <c r="I497" s="5" t="s">
        <v>3590</v>
      </c>
      <c r="J497" s="5" t="s">
        <v>948</v>
      </c>
      <c r="K497" s="5">
        <v>5</v>
      </c>
      <c r="L497" s="5">
        <v>1</v>
      </c>
      <c r="M497" s="5"/>
      <c r="N497" s="66">
        <v>43465</v>
      </c>
    </row>
    <row r="498" spans="9:14" x14ac:dyDescent="0.25">
      <c r="I498" s="5" t="s">
        <v>3592</v>
      </c>
      <c r="J498" s="5" t="s">
        <v>948</v>
      </c>
      <c r="K498" s="5">
        <v>6</v>
      </c>
      <c r="L498" s="5">
        <v>1</v>
      </c>
      <c r="M498" s="5"/>
      <c r="N498" s="66">
        <v>43465</v>
      </c>
    </row>
    <row r="499" spans="9:14" x14ac:dyDescent="0.25">
      <c r="I499" s="5" t="s">
        <v>3594</v>
      </c>
      <c r="J499" s="5" t="s">
        <v>948</v>
      </c>
      <c r="K499" s="5">
        <v>6</v>
      </c>
      <c r="L499" s="5">
        <v>1</v>
      </c>
      <c r="M499" s="5"/>
      <c r="N499" s="66">
        <v>43465</v>
      </c>
    </row>
    <row r="500" spans="9:14" x14ac:dyDescent="0.25">
      <c r="I500" s="5" t="s">
        <v>3596</v>
      </c>
      <c r="J500" s="5" t="s">
        <v>948</v>
      </c>
      <c r="K500" s="5">
        <v>7</v>
      </c>
      <c r="L500" s="5">
        <v>1</v>
      </c>
      <c r="M500" s="5"/>
      <c r="N500" s="66">
        <v>43465</v>
      </c>
    </row>
    <row r="501" spans="9:14" x14ac:dyDescent="0.25">
      <c r="I501" s="5" t="s">
        <v>3598</v>
      </c>
      <c r="J501" s="5" t="s">
        <v>948</v>
      </c>
      <c r="K501" s="5">
        <v>7</v>
      </c>
      <c r="L501" s="5">
        <v>1</v>
      </c>
      <c r="M501" s="5"/>
      <c r="N501" s="66">
        <v>43465</v>
      </c>
    </row>
    <row r="502" spans="9:14" x14ac:dyDescent="0.25">
      <c r="I502" s="5" t="s">
        <v>3600</v>
      </c>
      <c r="J502" s="5" t="s">
        <v>948</v>
      </c>
      <c r="K502" s="5">
        <v>8</v>
      </c>
      <c r="L502" s="5">
        <v>1</v>
      </c>
      <c r="M502" s="5"/>
      <c r="N502" s="66">
        <v>43465</v>
      </c>
    </row>
    <row r="503" spans="9:14" x14ac:dyDescent="0.25">
      <c r="I503" s="5" t="s">
        <v>3602</v>
      </c>
      <c r="J503" s="5" t="s">
        <v>948</v>
      </c>
      <c r="K503" s="5">
        <v>8</v>
      </c>
      <c r="L503" s="5">
        <v>1</v>
      </c>
      <c r="M503" s="5"/>
      <c r="N503" s="66">
        <v>43465</v>
      </c>
    </row>
    <row r="504" spans="9:14" x14ac:dyDescent="0.25">
      <c r="I504" s="5" t="s">
        <v>3604</v>
      </c>
      <c r="J504" s="5" t="s">
        <v>948</v>
      </c>
      <c r="K504" s="5">
        <v>9</v>
      </c>
      <c r="L504" s="5">
        <v>1</v>
      </c>
      <c r="M504" s="5"/>
      <c r="N504" s="66">
        <v>43465</v>
      </c>
    </row>
    <row r="505" spans="9:14" x14ac:dyDescent="0.25">
      <c r="I505" s="5" t="s">
        <v>3606</v>
      </c>
      <c r="J505" s="5" t="s">
        <v>948</v>
      </c>
      <c r="K505" s="5">
        <v>9</v>
      </c>
      <c r="L505" s="5">
        <v>1</v>
      </c>
      <c r="M505" s="5"/>
      <c r="N505" s="66">
        <v>43465</v>
      </c>
    </row>
    <row r="506" spans="9:14" x14ac:dyDescent="0.25">
      <c r="I506" s="5" t="s">
        <v>3608</v>
      </c>
      <c r="J506" s="5" t="s">
        <v>948</v>
      </c>
      <c r="K506" s="5">
        <v>10</v>
      </c>
      <c r="L506" s="5">
        <v>1</v>
      </c>
      <c r="M506" s="5"/>
      <c r="N506" s="66">
        <v>43465</v>
      </c>
    </row>
    <row r="507" spans="9:14" x14ac:dyDescent="0.25">
      <c r="I507" s="5" t="s">
        <v>3610</v>
      </c>
      <c r="J507" s="5" t="s">
        <v>948</v>
      </c>
      <c r="K507" s="5">
        <v>10</v>
      </c>
      <c r="L507" s="5">
        <v>1</v>
      </c>
      <c r="M507" s="5"/>
      <c r="N507" s="66">
        <v>43465</v>
      </c>
    </row>
    <row r="508" spans="9:14" x14ac:dyDescent="0.25">
      <c r="I508" s="5" t="s">
        <v>3612</v>
      </c>
      <c r="J508" s="5" t="s">
        <v>948</v>
      </c>
      <c r="K508" s="5">
        <v>5</v>
      </c>
      <c r="L508" s="5">
        <v>1</v>
      </c>
      <c r="M508" s="5"/>
      <c r="N508" s="66">
        <v>43465</v>
      </c>
    </row>
    <row r="509" spans="9:14" x14ac:dyDescent="0.25">
      <c r="I509" s="5" t="s">
        <v>3614</v>
      </c>
      <c r="J509" s="5" t="s">
        <v>948</v>
      </c>
      <c r="K509" s="5">
        <v>5</v>
      </c>
      <c r="L509" s="5">
        <v>1</v>
      </c>
      <c r="M509" s="5"/>
      <c r="N509" s="66">
        <v>43465</v>
      </c>
    </row>
    <row r="510" spans="9:14" x14ac:dyDescent="0.25">
      <c r="I510" s="5" t="s">
        <v>3616</v>
      </c>
      <c r="J510" s="5" t="s">
        <v>948</v>
      </c>
      <c r="K510" s="5">
        <v>6</v>
      </c>
      <c r="L510" s="5">
        <v>1</v>
      </c>
      <c r="M510" s="5"/>
      <c r="N510" s="66">
        <v>43465</v>
      </c>
    </row>
    <row r="511" spans="9:14" x14ac:dyDescent="0.25">
      <c r="I511" s="5" t="s">
        <v>3618</v>
      </c>
      <c r="J511" s="5" t="s">
        <v>948</v>
      </c>
      <c r="K511" s="5">
        <v>6</v>
      </c>
      <c r="L511" s="5">
        <v>1</v>
      </c>
      <c r="M511" s="5"/>
      <c r="N511" s="66">
        <v>43465</v>
      </c>
    </row>
    <row r="512" spans="9:14" x14ac:dyDescent="0.25">
      <c r="I512" s="5" t="s">
        <v>3620</v>
      </c>
      <c r="J512" s="5" t="s">
        <v>948</v>
      </c>
      <c r="K512" s="5">
        <v>7</v>
      </c>
      <c r="L512" s="5">
        <v>1</v>
      </c>
      <c r="M512" s="5"/>
      <c r="N512" s="66">
        <v>43465</v>
      </c>
    </row>
    <row r="513" spans="9:14" x14ac:dyDescent="0.25">
      <c r="I513" s="5" t="s">
        <v>3622</v>
      </c>
      <c r="J513" s="5" t="s">
        <v>948</v>
      </c>
      <c r="K513" s="5">
        <v>7</v>
      </c>
      <c r="L513" s="5">
        <v>1</v>
      </c>
      <c r="M513" s="5"/>
      <c r="N513" s="66">
        <v>43465</v>
      </c>
    </row>
    <row r="514" spans="9:14" x14ac:dyDescent="0.25">
      <c r="I514" s="5" t="s">
        <v>3624</v>
      </c>
      <c r="J514" s="5" t="s">
        <v>948</v>
      </c>
      <c r="K514" s="5">
        <v>8</v>
      </c>
      <c r="L514" s="5">
        <v>1</v>
      </c>
      <c r="M514" s="5"/>
      <c r="N514" s="66">
        <v>43465</v>
      </c>
    </row>
    <row r="515" spans="9:14" x14ac:dyDescent="0.25">
      <c r="I515" s="5" t="s">
        <v>3626</v>
      </c>
      <c r="J515" s="5" t="s">
        <v>948</v>
      </c>
      <c r="K515" s="5">
        <v>8</v>
      </c>
      <c r="L515" s="5">
        <v>1</v>
      </c>
      <c r="M515" s="5"/>
      <c r="N515" s="66">
        <v>43465</v>
      </c>
    </row>
    <row r="516" spans="9:14" x14ac:dyDescent="0.25">
      <c r="I516" s="5" t="s">
        <v>3628</v>
      </c>
      <c r="J516" s="5" t="s">
        <v>948</v>
      </c>
      <c r="K516" s="5">
        <v>9</v>
      </c>
      <c r="L516" s="5">
        <v>1</v>
      </c>
      <c r="M516" s="5"/>
      <c r="N516" s="66">
        <v>43465</v>
      </c>
    </row>
    <row r="517" spans="9:14" x14ac:dyDescent="0.25">
      <c r="I517" s="5" t="s">
        <v>3630</v>
      </c>
      <c r="J517" s="5" t="s">
        <v>948</v>
      </c>
      <c r="K517" s="5">
        <v>9</v>
      </c>
      <c r="L517" s="5">
        <v>1</v>
      </c>
      <c r="M517" s="5"/>
      <c r="N517" s="66">
        <v>43465</v>
      </c>
    </row>
    <row r="518" spans="9:14" x14ac:dyDescent="0.25">
      <c r="I518" s="5" t="s">
        <v>3632</v>
      </c>
      <c r="J518" s="5" t="s">
        <v>948</v>
      </c>
      <c r="K518" s="5">
        <v>10</v>
      </c>
      <c r="L518" s="5">
        <v>1</v>
      </c>
      <c r="M518" s="5"/>
      <c r="N518" s="66">
        <v>43465</v>
      </c>
    </row>
    <row r="519" spans="9:14" x14ac:dyDescent="0.25">
      <c r="I519" s="5" t="s">
        <v>3634</v>
      </c>
      <c r="J519" s="5" t="s">
        <v>948</v>
      </c>
      <c r="K519" s="5">
        <v>10</v>
      </c>
      <c r="L519" s="5">
        <v>1</v>
      </c>
      <c r="M519" s="5"/>
      <c r="N519" s="66">
        <v>43465</v>
      </c>
    </row>
    <row r="520" spans="9:14" x14ac:dyDescent="0.25">
      <c r="I520" s="5" t="s">
        <v>3636</v>
      </c>
      <c r="J520" s="5" t="s">
        <v>948</v>
      </c>
      <c r="K520" s="5">
        <v>11</v>
      </c>
      <c r="L520" s="5">
        <v>1</v>
      </c>
      <c r="M520" s="5"/>
      <c r="N520" s="66">
        <v>43465</v>
      </c>
    </row>
    <row r="521" spans="9:14" x14ac:dyDescent="0.25">
      <c r="I521" s="5" t="s">
        <v>3638</v>
      </c>
      <c r="J521" s="5" t="s">
        <v>948</v>
      </c>
      <c r="K521" s="5">
        <v>11</v>
      </c>
      <c r="L521" s="5">
        <v>1</v>
      </c>
      <c r="M521" s="5"/>
      <c r="N521" s="66">
        <v>43465</v>
      </c>
    </row>
    <row r="522" spans="9:14" x14ac:dyDescent="0.25">
      <c r="I522" s="5" t="s">
        <v>3640</v>
      </c>
      <c r="J522" s="5" t="s">
        <v>948</v>
      </c>
      <c r="K522" s="5">
        <v>12</v>
      </c>
      <c r="L522" s="5">
        <v>1</v>
      </c>
      <c r="M522" s="5"/>
      <c r="N522" s="66">
        <v>43465</v>
      </c>
    </row>
    <row r="523" spans="9:14" x14ac:dyDescent="0.25">
      <c r="I523" s="5" t="s">
        <v>3642</v>
      </c>
      <c r="J523" s="5" t="s">
        <v>948</v>
      </c>
      <c r="K523" s="5">
        <v>12</v>
      </c>
      <c r="L523" s="5">
        <v>1</v>
      </c>
      <c r="M523" s="5"/>
      <c r="N523" s="66">
        <v>43465</v>
      </c>
    </row>
    <row r="524" spans="9:14" x14ac:dyDescent="0.25">
      <c r="I524" s="5" t="s">
        <v>3644</v>
      </c>
      <c r="J524" s="5" t="s">
        <v>948</v>
      </c>
      <c r="K524" s="5">
        <v>13</v>
      </c>
      <c r="L524" s="5">
        <v>1</v>
      </c>
      <c r="M524" s="5"/>
      <c r="N524" s="66">
        <v>43465</v>
      </c>
    </row>
    <row r="525" spans="9:14" x14ac:dyDescent="0.25">
      <c r="I525" s="5" t="s">
        <v>3646</v>
      </c>
      <c r="J525" s="5" t="s">
        <v>948</v>
      </c>
      <c r="K525" s="5">
        <v>13</v>
      </c>
      <c r="L525" s="5">
        <v>1</v>
      </c>
      <c r="M525" s="5"/>
      <c r="N525" s="66">
        <v>43465</v>
      </c>
    </row>
    <row r="526" spans="9:14" x14ac:dyDescent="0.25">
      <c r="I526" s="5" t="s">
        <v>3648</v>
      </c>
      <c r="J526" s="5" t="s">
        <v>948</v>
      </c>
      <c r="K526" s="5">
        <v>14</v>
      </c>
      <c r="L526" s="5">
        <v>1</v>
      </c>
      <c r="M526" s="5"/>
      <c r="N526" s="66">
        <v>43465</v>
      </c>
    </row>
    <row r="527" spans="9:14" x14ac:dyDescent="0.25">
      <c r="I527" s="5" t="s">
        <v>3650</v>
      </c>
      <c r="J527" s="5" t="s">
        <v>948</v>
      </c>
      <c r="K527" s="5">
        <v>14</v>
      </c>
      <c r="L527" s="5">
        <v>1</v>
      </c>
      <c r="M527" s="5"/>
      <c r="N527" s="66">
        <v>43465</v>
      </c>
    </row>
    <row r="528" spans="9:14" x14ac:dyDescent="0.25">
      <c r="I528" s="5" t="s">
        <v>3652</v>
      </c>
      <c r="J528" s="5" t="s">
        <v>948</v>
      </c>
      <c r="K528" s="5">
        <v>15</v>
      </c>
      <c r="L528" s="5">
        <v>1</v>
      </c>
      <c r="M528" s="5"/>
      <c r="N528" s="66">
        <v>43465</v>
      </c>
    </row>
    <row r="529" spans="9:14" x14ac:dyDescent="0.25">
      <c r="I529" s="5" t="s">
        <v>3654</v>
      </c>
      <c r="J529" s="5" t="s">
        <v>948</v>
      </c>
      <c r="K529" s="5">
        <v>15</v>
      </c>
      <c r="L529" s="5">
        <v>1</v>
      </c>
      <c r="M529" s="5"/>
      <c r="N529" s="66">
        <v>43465</v>
      </c>
    </row>
    <row r="530" spans="9:14" x14ac:dyDescent="0.25">
      <c r="I530" s="5" t="s">
        <v>3656</v>
      </c>
      <c r="J530" s="5" t="s">
        <v>948</v>
      </c>
      <c r="K530" s="5">
        <v>16</v>
      </c>
      <c r="L530" s="5">
        <v>1</v>
      </c>
      <c r="M530" s="5"/>
      <c r="N530" s="66">
        <v>43465</v>
      </c>
    </row>
    <row r="531" spans="9:14" x14ac:dyDescent="0.25">
      <c r="I531" s="5" t="s">
        <v>3658</v>
      </c>
      <c r="J531" s="5" t="s">
        <v>948</v>
      </c>
      <c r="K531" s="5">
        <v>16</v>
      </c>
      <c r="L531" s="5">
        <v>1</v>
      </c>
      <c r="M531" s="5"/>
      <c r="N531" s="66">
        <v>43465</v>
      </c>
    </row>
    <row r="532" spans="9:14" x14ac:dyDescent="0.25">
      <c r="I532" s="5" t="s">
        <v>3660</v>
      </c>
      <c r="J532" s="5" t="s">
        <v>948</v>
      </c>
      <c r="K532" s="5">
        <v>11</v>
      </c>
      <c r="L532" s="5">
        <v>1</v>
      </c>
      <c r="M532" s="5"/>
      <c r="N532" s="66">
        <v>43465</v>
      </c>
    </row>
    <row r="533" spans="9:14" x14ac:dyDescent="0.25">
      <c r="I533" s="5" t="s">
        <v>3662</v>
      </c>
      <c r="J533" s="5" t="s">
        <v>948</v>
      </c>
      <c r="K533" s="5">
        <v>11</v>
      </c>
      <c r="L533" s="5">
        <v>1</v>
      </c>
      <c r="M533" s="5"/>
      <c r="N533" s="66">
        <v>43465</v>
      </c>
    </row>
    <row r="534" spans="9:14" x14ac:dyDescent="0.25">
      <c r="I534" s="5" t="s">
        <v>3664</v>
      </c>
      <c r="J534" s="5" t="s">
        <v>948</v>
      </c>
      <c r="K534" s="5">
        <v>12</v>
      </c>
      <c r="L534" s="5">
        <v>1</v>
      </c>
      <c r="M534" s="5"/>
      <c r="N534" s="66">
        <v>43465</v>
      </c>
    </row>
    <row r="535" spans="9:14" x14ac:dyDescent="0.25">
      <c r="I535" s="5" t="s">
        <v>3666</v>
      </c>
      <c r="J535" s="5" t="s">
        <v>948</v>
      </c>
      <c r="K535" s="5">
        <v>12</v>
      </c>
      <c r="L535" s="5">
        <v>1</v>
      </c>
      <c r="M535" s="5"/>
      <c r="N535" s="66">
        <v>43465</v>
      </c>
    </row>
    <row r="536" spans="9:14" x14ac:dyDescent="0.25">
      <c r="I536" s="5" t="s">
        <v>3668</v>
      </c>
      <c r="J536" s="5" t="s">
        <v>948</v>
      </c>
      <c r="K536" s="5">
        <v>13</v>
      </c>
      <c r="L536" s="5">
        <v>1</v>
      </c>
      <c r="M536" s="5"/>
      <c r="N536" s="66">
        <v>43465</v>
      </c>
    </row>
    <row r="537" spans="9:14" x14ac:dyDescent="0.25">
      <c r="I537" s="5" t="s">
        <v>3670</v>
      </c>
      <c r="J537" s="5" t="s">
        <v>948</v>
      </c>
      <c r="K537" s="5">
        <v>13</v>
      </c>
      <c r="L537" s="5">
        <v>1</v>
      </c>
      <c r="M537" s="5"/>
      <c r="N537" s="66">
        <v>43465</v>
      </c>
    </row>
    <row r="538" spans="9:14" x14ac:dyDescent="0.25">
      <c r="I538" s="5" t="s">
        <v>3672</v>
      </c>
      <c r="J538" s="5" t="s">
        <v>948</v>
      </c>
      <c r="K538" s="5">
        <v>14</v>
      </c>
      <c r="L538" s="5">
        <v>1</v>
      </c>
      <c r="M538" s="5"/>
      <c r="N538" s="66">
        <v>43465</v>
      </c>
    </row>
    <row r="539" spans="9:14" x14ac:dyDescent="0.25">
      <c r="I539" s="5" t="s">
        <v>3674</v>
      </c>
      <c r="J539" s="5" t="s">
        <v>948</v>
      </c>
      <c r="K539" s="5">
        <v>14</v>
      </c>
      <c r="L539" s="5">
        <v>1</v>
      </c>
      <c r="M539" s="5"/>
      <c r="N539" s="66">
        <v>43465</v>
      </c>
    </row>
    <row r="540" spans="9:14" x14ac:dyDescent="0.25">
      <c r="I540" s="5" t="s">
        <v>3676</v>
      </c>
      <c r="J540" s="5" t="s">
        <v>948</v>
      </c>
      <c r="K540" s="5">
        <v>15</v>
      </c>
      <c r="L540" s="5">
        <v>1</v>
      </c>
      <c r="M540" s="5"/>
      <c r="N540" s="66">
        <v>43465</v>
      </c>
    </row>
    <row r="541" spans="9:14" x14ac:dyDescent="0.25">
      <c r="I541" s="5" t="s">
        <v>3678</v>
      </c>
      <c r="J541" s="5" t="s">
        <v>948</v>
      </c>
      <c r="K541" s="5">
        <v>15</v>
      </c>
      <c r="L541" s="5">
        <v>1</v>
      </c>
      <c r="M541" s="5"/>
      <c r="N541" s="66">
        <v>43465</v>
      </c>
    </row>
    <row r="542" spans="9:14" x14ac:dyDescent="0.25">
      <c r="I542" s="5" t="s">
        <v>3680</v>
      </c>
      <c r="J542" s="5" t="s">
        <v>948</v>
      </c>
      <c r="K542" s="5">
        <v>16</v>
      </c>
      <c r="L542" s="5">
        <v>1</v>
      </c>
      <c r="M542" s="5"/>
      <c r="N542" s="66">
        <v>43465</v>
      </c>
    </row>
    <row r="543" spans="9:14" x14ac:dyDescent="0.25">
      <c r="I543" s="5" t="s">
        <v>3682</v>
      </c>
      <c r="J543" s="5" t="s">
        <v>948</v>
      </c>
      <c r="K543" s="5">
        <v>16</v>
      </c>
      <c r="L543" s="5">
        <v>1</v>
      </c>
      <c r="M543" s="5"/>
      <c r="N543" s="66">
        <v>43465</v>
      </c>
    </row>
    <row r="544" spans="9:14" x14ac:dyDescent="0.25">
      <c r="I544" s="5" t="s">
        <v>3684</v>
      </c>
      <c r="J544" s="5" t="s">
        <v>948</v>
      </c>
      <c r="K544" s="5">
        <v>17</v>
      </c>
      <c r="L544" s="5">
        <v>0</v>
      </c>
      <c r="M544" s="5"/>
      <c r="N544" s="66">
        <v>43465</v>
      </c>
    </row>
    <row r="545" spans="9:14" x14ac:dyDescent="0.25">
      <c r="I545" s="5" t="s">
        <v>3686</v>
      </c>
      <c r="J545" s="5" t="s">
        <v>948</v>
      </c>
      <c r="K545" s="5">
        <v>17</v>
      </c>
      <c r="L545" s="5">
        <v>0</v>
      </c>
      <c r="M545" s="5"/>
      <c r="N545" s="66">
        <v>43465</v>
      </c>
    </row>
    <row r="546" spans="9:14" x14ac:dyDescent="0.25">
      <c r="I546" s="5" t="s">
        <v>3688</v>
      </c>
      <c r="J546" s="5" t="s">
        <v>948</v>
      </c>
      <c r="K546" s="5">
        <v>17</v>
      </c>
      <c r="L546" s="5">
        <v>0</v>
      </c>
      <c r="M546" s="5"/>
      <c r="N546" s="66">
        <v>43465</v>
      </c>
    </row>
    <row r="547" spans="9:14" x14ac:dyDescent="0.25">
      <c r="I547" s="5" t="s">
        <v>3690</v>
      </c>
      <c r="J547" s="5" t="s">
        <v>948</v>
      </c>
      <c r="K547" s="5">
        <v>17</v>
      </c>
      <c r="L547" s="5">
        <v>0</v>
      </c>
      <c r="M547" s="5"/>
      <c r="N547" s="66">
        <v>43465</v>
      </c>
    </row>
    <row r="548" spans="9:14" x14ac:dyDescent="0.25">
      <c r="I548" s="5" t="s">
        <v>3692</v>
      </c>
      <c r="J548" s="5" t="s">
        <v>948</v>
      </c>
      <c r="K548" s="5">
        <v>18</v>
      </c>
      <c r="L548" s="5">
        <v>1</v>
      </c>
      <c r="M548" s="5"/>
      <c r="N548" s="66">
        <v>43465</v>
      </c>
    </row>
    <row r="549" spans="9:14" x14ac:dyDescent="0.25">
      <c r="I549" s="5" t="s">
        <v>3694</v>
      </c>
      <c r="J549" s="5" t="s">
        <v>948</v>
      </c>
      <c r="K549" s="5">
        <v>18</v>
      </c>
      <c r="L549" s="5">
        <v>1</v>
      </c>
      <c r="M549" s="5"/>
      <c r="N549" s="66">
        <v>43465</v>
      </c>
    </row>
    <row r="550" spans="9:14" x14ac:dyDescent="0.25">
      <c r="I550" s="5" t="s">
        <v>3696</v>
      </c>
      <c r="J550" s="5" t="s">
        <v>948</v>
      </c>
      <c r="K550" s="5">
        <v>18</v>
      </c>
      <c r="L550" s="5">
        <v>1</v>
      </c>
      <c r="M550" s="5"/>
      <c r="N550" s="66">
        <v>43465</v>
      </c>
    </row>
    <row r="551" spans="9:14" x14ac:dyDescent="0.25">
      <c r="I551" s="5" t="s">
        <v>3698</v>
      </c>
      <c r="J551" s="5" t="s">
        <v>948</v>
      </c>
      <c r="K551" s="5">
        <v>18</v>
      </c>
      <c r="L551" s="5">
        <v>1</v>
      </c>
      <c r="M551" s="5"/>
      <c r="N551" s="66">
        <v>43465</v>
      </c>
    </row>
    <row r="552" spans="9:14" x14ac:dyDescent="0.25">
      <c r="I552" s="5" t="s">
        <v>3700</v>
      </c>
      <c r="J552" s="5" t="s">
        <v>950</v>
      </c>
      <c r="K552" s="5">
        <v>1</v>
      </c>
      <c r="L552" s="5">
        <v>0</v>
      </c>
      <c r="M552" s="5"/>
      <c r="N552" s="66">
        <v>43465</v>
      </c>
    </row>
    <row r="553" spans="9:14" x14ac:dyDescent="0.25">
      <c r="I553" s="5" t="s">
        <v>3702</v>
      </c>
      <c r="J553" s="5" t="s">
        <v>950</v>
      </c>
      <c r="K553" s="5">
        <v>1</v>
      </c>
      <c r="L553" s="5">
        <v>0</v>
      </c>
      <c r="M553" s="5"/>
      <c r="N553" s="66">
        <v>43465</v>
      </c>
    </row>
    <row r="554" spans="9:14" x14ac:dyDescent="0.25">
      <c r="I554" s="5" t="s">
        <v>3704</v>
      </c>
      <c r="J554" s="5" t="s">
        <v>948</v>
      </c>
      <c r="K554" s="5">
        <v>15</v>
      </c>
      <c r="L554" s="5">
        <v>0</v>
      </c>
      <c r="M554" s="5"/>
      <c r="N554" s="66">
        <v>43465</v>
      </c>
    </row>
    <row r="555" spans="9:14" x14ac:dyDescent="0.25">
      <c r="I555" s="5" t="s">
        <v>3706</v>
      </c>
      <c r="J555" s="5" t="s">
        <v>948</v>
      </c>
      <c r="K555" s="5">
        <v>15</v>
      </c>
      <c r="L555" s="5">
        <v>0</v>
      </c>
      <c r="M555" s="5"/>
      <c r="N555" s="66">
        <v>43465</v>
      </c>
    </row>
    <row r="556" spans="9:14" x14ac:dyDescent="0.25">
      <c r="I556" s="5" t="s">
        <v>3708</v>
      </c>
      <c r="J556" s="5" t="s">
        <v>950</v>
      </c>
      <c r="K556" s="5">
        <v>1</v>
      </c>
      <c r="L556" s="5">
        <v>1</v>
      </c>
      <c r="M556" s="5"/>
      <c r="N556" s="66">
        <v>43465</v>
      </c>
    </row>
    <row r="557" spans="9:14" x14ac:dyDescent="0.25">
      <c r="I557" s="5" t="s">
        <v>3710</v>
      </c>
      <c r="J557" s="5" t="s">
        <v>950</v>
      </c>
      <c r="K557" s="5">
        <v>1</v>
      </c>
      <c r="L557" s="5">
        <v>1</v>
      </c>
      <c r="M557" s="5"/>
      <c r="N557" s="66">
        <v>43465</v>
      </c>
    </row>
    <row r="558" spans="9:14" x14ac:dyDescent="0.25">
      <c r="I558" s="5" t="s">
        <v>3712</v>
      </c>
      <c r="J558" s="5" t="s">
        <v>948</v>
      </c>
      <c r="K558" s="5">
        <v>2</v>
      </c>
      <c r="L558" s="5">
        <v>1</v>
      </c>
      <c r="M558" s="5"/>
      <c r="N558" s="66">
        <v>43465</v>
      </c>
    </row>
    <row r="559" spans="9:14" x14ac:dyDescent="0.25">
      <c r="I559" s="5" t="s">
        <v>3714</v>
      </c>
      <c r="J559" s="5" t="s">
        <v>948</v>
      </c>
      <c r="K559" s="5">
        <v>2</v>
      </c>
      <c r="L559" s="5">
        <v>1</v>
      </c>
      <c r="M559" s="5"/>
      <c r="N559" s="66">
        <v>43465</v>
      </c>
    </row>
    <row r="560" spans="9:14" x14ac:dyDescent="0.25">
      <c r="I560" s="5" t="s">
        <v>3716</v>
      </c>
      <c r="J560" s="5" t="s">
        <v>946</v>
      </c>
      <c r="K560" s="5">
        <v>3</v>
      </c>
      <c r="L560" s="5">
        <v>1</v>
      </c>
      <c r="M560" s="5"/>
      <c r="N560" s="66">
        <v>43465</v>
      </c>
    </row>
    <row r="561" spans="9:14" x14ac:dyDescent="0.25">
      <c r="I561" s="5" t="s">
        <v>3718</v>
      </c>
      <c r="J561" s="5" t="s">
        <v>946</v>
      </c>
      <c r="K561" s="5">
        <v>3</v>
      </c>
      <c r="L561" s="5">
        <v>1</v>
      </c>
      <c r="M561" s="5"/>
      <c r="N561" s="66">
        <v>43465</v>
      </c>
    </row>
    <row r="562" spans="9:14" x14ac:dyDescent="0.25">
      <c r="I562" s="5" t="s">
        <v>3720</v>
      </c>
      <c r="J562" s="5" t="s">
        <v>948</v>
      </c>
      <c r="K562" s="5">
        <v>4</v>
      </c>
      <c r="L562" s="5">
        <v>1</v>
      </c>
      <c r="M562" s="5"/>
      <c r="N562" s="66">
        <v>43465</v>
      </c>
    </row>
    <row r="563" spans="9:14" x14ac:dyDescent="0.25">
      <c r="I563" s="5" t="s">
        <v>3722</v>
      </c>
      <c r="J563" s="5" t="s">
        <v>948</v>
      </c>
      <c r="K563" s="5">
        <v>4</v>
      </c>
      <c r="L563" s="5">
        <v>1</v>
      </c>
      <c r="M563" s="5"/>
      <c r="N563" s="66">
        <v>43465</v>
      </c>
    </row>
    <row r="564" spans="9:14" x14ac:dyDescent="0.25">
      <c r="I564" s="5" t="s">
        <v>3724</v>
      </c>
      <c r="J564" s="5" t="s">
        <v>950</v>
      </c>
      <c r="K564" s="5">
        <v>1</v>
      </c>
      <c r="L564" s="5">
        <v>1</v>
      </c>
      <c r="M564" s="5"/>
      <c r="N564" s="66">
        <v>43465</v>
      </c>
    </row>
    <row r="565" spans="9:14" x14ac:dyDescent="0.25">
      <c r="I565" s="5" t="s">
        <v>3726</v>
      </c>
      <c r="J565" s="5" t="s">
        <v>950</v>
      </c>
      <c r="K565" s="5">
        <v>1</v>
      </c>
      <c r="L565" s="5">
        <v>1</v>
      </c>
      <c r="M565" s="5"/>
      <c r="N565" s="66">
        <v>43465</v>
      </c>
    </row>
    <row r="566" spans="9:14" x14ac:dyDescent="0.25">
      <c r="I566" s="5" t="s">
        <v>3728</v>
      </c>
      <c r="J566" s="5" t="s">
        <v>948</v>
      </c>
      <c r="K566" s="5">
        <v>2</v>
      </c>
      <c r="L566" s="5">
        <v>1</v>
      </c>
      <c r="M566" s="5"/>
      <c r="N566" s="66">
        <v>43465</v>
      </c>
    </row>
    <row r="567" spans="9:14" x14ac:dyDescent="0.25">
      <c r="I567" s="5" t="s">
        <v>3730</v>
      </c>
      <c r="J567" s="5" t="s">
        <v>948</v>
      </c>
      <c r="K567" s="5">
        <v>2</v>
      </c>
      <c r="L567" s="5">
        <v>1</v>
      </c>
      <c r="M567" s="5"/>
      <c r="N567" s="66">
        <v>43465</v>
      </c>
    </row>
    <row r="568" spans="9:14" x14ac:dyDescent="0.25">
      <c r="I568" s="5" t="s">
        <v>3732</v>
      </c>
      <c r="J568" s="5" t="s">
        <v>946</v>
      </c>
      <c r="K568" s="5">
        <v>3</v>
      </c>
      <c r="L568" s="5">
        <v>1</v>
      </c>
      <c r="M568" s="5"/>
      <c r="N568" s="66">
        <v>43465</v>
      </c>
    </row>
    <row r="569" spans="9:14" x14ac:dyDescent="0.25">
      <c r="I569" s="5" t="s">
        <v>3734</v>
      </c>
      <c r="J569" s="5" t="s">
        <v>946</v>
      </c>
      <c r="K569" s="5">
        <v>3</v>
      </c>
      <c r="L569" s="5">
        <v>1</v>
      </c>
      <c r="M569" s="5"/>
      <c r="N569" s="66">
        <v>43465</v>
      </c>
    </row>
    <row r="570" spans="9:14" x14ac:dyDescent="0.25">
      <c r="I570" s="5" t="s">
        <v>3736</v>
      </c>
      <c r="J570" s="5" t="s">
        <v>948</v>
      </c>
      <c r="K570" s="5">
        <v>4</v>
      </c>
      <c r="L570" s="5">
        <v>1</v>
      </c>
      <c r="M570" s="5"/>
      <c r="N570" s="66">
        <v>43465</v>
      </c>
    </row>
    <row r="571" spans="9:14" x14ac:dyDescent="0.25">
      <c r="I571" s="5" t="s">
        <v>3738</v>
      </c>
      <c r="J571" s="5" t="s">
        <v>948</v>
      </c>
      <c r="K571" s="5">
        <v>4</v>
      </c>
      <c r="L571" s="5">
        <v>1</v>
      </c>
      <c r="M571" s="5"/>
      <c r="N571" s="66">
        <v>43465</v>
      </c>
    </row>
    <row r="572" spans="9:14" x14ac:dyDescent="0.25">
      <c r="I572" s="5" t="s">
        <v>3740</v>
      </c>
      <c r="J572" s="5" t="s">
        <v>948</v>
      </c>
      <c r="K572" s="5">
        <v>5</v>
      </c>
      <c r="L572" s="5">
        <v>1</v>
      </c>
      <c r="M572" s="5"/>
      <c r="N572" s="66">
        <v>43465</v>
      </c>
    </row>
    <row r="573" spans="9:14" x14ac:dyDescent="0.25">
      <c r="I573" s="5" t="s">
        <v>3742</v>
      </c>
      <c r="J573" s="5" t="s">
        <v>948</v>
      </c>
      <c r="K573" s="5">
        <v>5</v>
      </c>
      <c r="L573" s="5">
        <v>1</v>
      </c>
      <c r="M573" s="5"/>
      <c r="N573" s="66">
        <v>43465</v>
      </c>
    </row>
    <row r="574" spans="9:14" x14ac:dyDescent="0.25">
      <c r="I574" s="5" t="s">
        <v>3744</v>
      </c>
      <c r="J574" s="5" t="s">
        <v>948</v>
      </c>
      <c r="K574" s="5">
        <v>6</v>
      </c>
      <c r="L574" s="5">
        <v>1</v>
      </c>
      <c r="M574" s="5"/>
      <c r="N574" s="66">
        <v>43465</v>
      </c>
    </row>
    <row r="575" spans="9:14" x14ac:dyDescent="0.25">
      <c r="I575" s="5" t="s">
        <v>3746</v>
      </c>
      <c r="J575" s="5" t="s">
        <v>948</v>
      </c>
      <c r="K575" s="5">
        <v>6</v>
      </c>
      <c r="L575" s="5">
        <v>1</v>
      </c>
      <c r="M575" s="5"/>
      <c r="N575" s="66">
        <v>43465</v>
      </c>
    </row>
    <row r="576" spans="9:14" x14ac:dyDescent="0.25">
      <c r="I576" s="5" t="s">
        <v>3748</v>
      </c>
      <c r="J576" s="5" t="s">
        <v>948</v>
      </c>
      <c r="K576" s="5">
        <v>7</v>
      </c>
      <c r="L576" s="5">
        <v>1</v>
      </c>
      <c r="M576" s="5"/>
      <c r="N576" s="66">
        <v>43465</v>
      </c>
    </row>
    <row r="577" spans="9:14" x14ac:dyDescent="0.25">
      <c r="I577" s="5" t="s">
        <v>3750</v>
      </c>
      <c r="J577" s="5" t="s">
        <v>948</v>
      </c>
      <c r="K577" s="5">
        <v>7</v>
      </c>
      <c r="L577" s="5">
        <v>1</v>
      </c>
      <c r="M577" s="5"/>
      <c r="N577" s="66">
        <v>43465</v>
      </c>
    </row>
    <row r="578" spans="9:14" x14ac:dyDescent="0.25">
      <c r="I578" s="5" t="s">
        <v>3752</v>
      </c>
      <c r="J578" s="5" t="s">
        <v>948</v>
      </c>
      <c r="K578" s="5">
        <v>8</v>
      </c>
      <c r="L578" s="5">
        <v>1</v>
      </c>
      <c r="M578" s="5"/>
      <c r="N578" s="66">
        <v>43465</v>
      </c>
    </row>
    <row r="579" spans="9:14" x14ac:dyDescent="0.25">
      <c r="I579" s="5" t="s">
        <v>3754</v>
      </c>
      <c r="J579" s="5" t="s">
        <v>948</v>
      </c>
      <c r="K579" s="5">
        <v>8</v>
      </c>
      <c r="L579" s="5">
        <v>1</v>
      </c>
      <c r="M579" s="5"/>
      <c r="N579" s="66">
        <v>43465</v>
      </c>
    </row>
    <row r="580" spans="9:14" x14ac:dyDescent="0.25">
      <c r="I580" s="5" t="s">
        <v>3756</v>
      </c>
      <c r="J580" s="5" t="s">
        <v>948</v>
      </c>
      <c r="K580" s="5">
        <v>9</v>
      </c>
      <c r="L580" s="5">
        <v>1</v>
      </c>
      <c r="M580" s="5"/>
      <c r="N580" s="66">
        <v>43465</v>
      </c>
    </row>
    <row r="581" spans="9:14" x14ac:dyDescent="0.25">
      <c r="I581" s="5" t="s">
        <v>3758</v>
      </c>
      <c r="J581" s="5" t="s">
        <v>948</v>
      </c>
      <c r="K581" s="5">
        <v>9</v>
      </c>
      <c r="L581" s="5">
        <v>1</v>
      </c>
      <c r="M581" s="5"/>
      <c r="N581" s="66">
        <v>43465</v>
      </c>
    </row>
    <row r="582" spans="9:14" x14ac:dyDescent="0.25">
      <c r="I582" s="5" t="s">
        <v>3760</v>
      </c>
      <c r="J582" s="5" t="s">
        <v>948</v>
      </c>
      <c r="K582" s="5">
        <v>10</v>
      </c>
      <c r="L582" s="5">
        <v>1</v>
      </c>
      <c r="M582" s="5"/>
      <c r="N582" s="66">
        <v>43465</v>
      </c>
    </row>
    <row r="583" spans="9:14" x14ac:dyDescent="0.25">
      <c r="I583" s="5" t="s">
        <v>3762</v>
      </c>
      <c r="J583" s="5" t="s">
        <v>948</v>
      </c>
      <c r="K583" s="5">
        <v>10</v>
      </c>
      <c r="L583" s="5">
        <v>1</v>
      </c>
      <c r="M583" s="5"/>
      <c r="N583" s="66">
        <v>43465</v>
      </c>
    </row>
    <row r="584" spans="9:14" x14ac:dyDescent="0.25">
      <c r="I584" s="5" t="s">
        <v>3764</v>
      </c>
      <c r="J584" s="5" t="s">
        <v>948</v>
      </c>
      <c r="K584" s="5">
        <v>5</v>
      </c>
      <c r="L584" s="5">
        <v>1</v>
      </c>
      <c r="M584" s="5"/>
      <c r="N584" s="66">
        <v>43465</v>
      </c>
    </row>
    <row r="585" spans="9:14" x14ac:dyDescent="0.25">
      <c r="I585" s="5" t="s">
        <v>3766</v>
      </c>
      <c r="J585" s="5" t="s">
        <v>948</v>
      </c>
      <c r="K585" s="5">
        <v>5</v>
      </c>
      <c r="L585" s="5">
        <v>1</v>
      </c>
      <c r="M585" s="5"/>
      <c r="N585" s="66">
        <v>43465</v>
      </c>
    </row>
    <row r="586" spans="9:14" x14ac:dyDescent="0.25">
      <c r="I586" s="5" t="s">
        <v>3768</v>
      </c>
      <c r="J586" s="5" t="s">
        <v>948</v>
      </c>
      <c r="K586" s="5">
        <v>6</v>
      </c>
      <c r="L586" s="5">
        <v>1</v>
      </c>
      <c r="M586" s="5"/>
      <c r="N586" s="66">
        <v>43465</v>
      </c>
    </row>
    <row r="587" spans="9:14" x14ac:dyDescent="0.25">
      <c r="I587" s="5" t="s">
        <v>3770</v>
      </c>
      <c r="J587" s="5" t="s">
        <v>948</v>
      </c>
      <c r="K587" s="5">
        <v>6</v>
      </c>
      <c r="L587" s="5">
        <v>1</v>
      </c>
      <c r="M587" s="5"/>
      <c r="N587" s="66">
        <v>43465</v>
      </c>
    </row>
    <row r="588" spans="9:14" x14ac:dyDescent="0.25">
      <c r="I588" s="5" t="s">
        <v>3772</v>
      </c>
      <c r="J588" s="5" t="s">
        <v>948</v>
      </c>
      <c r="K588" s="5">
        <v>7</v>
      </c>
      <c r="L588" s="5">
        <v>1</v>
      </c>
      <c r="M588" s="5"/>
      <c r="N588" s="66">
        <v>43465</v>
      </c>
    </row>
    <row r="589" spans="9:14" x14ac:dyDescent="0.25">
      <c r="I589" s="5" t="s">
        <v>3774</v>
      </c>
      <c r="J589" s="5" t="s">
        <v>948</v>
      </c>
      <c r="K589" s="5">
        <v>7</v>
      </c>
      <c r="L589" s="5">
        <v>1</v>
      </c>
      <c r="M589" s="5"/>
      <c r="N589" s="66">
        <v>43465</v>
      </c>
    </row>
    <row r="590" spans="9:14" x14ac:dyDescent="0.25">
      <c r="I590" s="5" t="s">
        <v>3776</v>
      </c>
      <c r="J590" s="5" t="s">
        <v>948</v>
      </c>
      <c r="K590" s="5">
        <v>8</v>
      </c>
      <c r="L590" s="5">
        <v>1</v>
      </c>
      <c r="M590" s="5"/>
      <c r="N590" s="66">
        <v>43465</v>
      </c>
    </row>
    <row r="591" spans="9:14" x14ac:dyDescent="0.25">
      <c r="I591" s="5" t="s">
        <v>3778</v>
      </c>
      <c r="J591" s="5" t="s">
        <v>948</v>
      </c>
      <c r="K591" s="5">
        <v>8</v>
      </c>
      <c r="L591" s="5">
        <v>1</v>
      </c>
      <c r="M591" s="5"/>
      <c r="N591" s="66">
        <v>43465</v>
      </c>
    </row>
    <row r="592" spans="9:14" x14ac:dyDescent="0.25">
      <c r="I592" s="5" t="s">
        <v>3780</v>
      </c>
      <c r="J592" s="5" t="s">
        <v>948</v>
      </c>
      <c r="K592" s="5">
        <v>9</v>
      </c>
      <c r="L592" s="5">
        <v>1</v>
      </c>
      <c r="M592" s="5"/>
      <c r="N592" s="66">
        <v>43465</v>
      </c>
    </row>
    <row r="593" spans="9:14" x14ac:dyDescent="0.25">
      <c r="I593" s="5" t="s">
        <v>3782</v>
      </c>
      <c r="J593" s="5" t="s">
        <v>948</v>
      </c>
      <c r="K593" s="5">
        <v>9</v>
      </c>
      <c r="L593" s="5">
        <v>1</v>
      </c>
      <c r="M593" s="5"/>
      <c r="N593" s="66">
        <v>43465</v>
      </c>
    </row>
    <row r="594" spans="9:14" x14ac:dyDescent="0.25">
      <c r="I594" s="5" t="s">
        <v>3784</v>
      </c>
      <c r="J594" s="5" t="s">
        <v>948</v>
      </c>
      <c r="K594" s="5">
        <v>10</v>
      </c>
      <c r="L594" s="5">
        <v>1</v>
      </c>
      <c r="M594" s="5"/>
      <c r="N594" s="66">
        <v>43465</v>
      </c>
    </row>
    <row r="595" spans="9:14" x14ac:dyDescent="0.25">
      <c r="I595" s="5" t="s">
        <v>3786</v>
      </c>
      <c r="J595" s="5" t="s">
        <v>948</v>
      </c>
      <c r="K595" s="5">
        <v>10</v>
      </c>
      <c r="L595" s="5">
        <v>1</v>
      </c>
      <c r="M595" s="5"/>
      <c r="N595" s="66">
        <v>43465</v>
      </c>
    </row>
    <row r="596" spans="9:14" x14ac:dyDescent="0.25">
      <c r="I596" s="5" t="s">
        <v>3788</v>
      </c>
      <c r="J596" s="5" t="s">
        <v>948</v>
      </c>
      <c r="K596" s="5">
        <v>11</v>
      </c>
      <c r="L596" s="5">
        <v>1</v>
      </c>
      <c r="M596" s="5"/>
      <c r="N596" s="66">
        <v>43465</v>
      </c>
    </row>
    <row r="597" spans="9:14" x14ac:dyDescent="0.25">
      <c r="I597" s="5" t="s">
        <v>3790</v>
      </c>
      <c r="J597" s="5" t="s">
        <v>948</v>
      </c>
      <c r="K597" s="5">
        <v>11</v>
      </c>
      <c r="L597" s="5">
        <v>1</v>
      </c>
      <c r="M597" s="5"/>
      <c r="N597" s="66">
        <v>43465</v>
      </c>
    </row>
    <row r="598" spans="9:14" x14ac:dyDescent="0.25">
      <c r="I598" s="5" t="s">
        <v>3792</v>
      </c>
      <c r="J598" s="5" t="s">
        <v>948</v>
      </c>
      <c r="K598" s="5">
        <v>12</v>
      </c>
      <c r="L598" s="5">
        <v>1</v>
      </c>
      <c r="M598" s="5"/>
      <c r="N598" s="66">
        <v>43465</v>
      </c>
    </row>
    <row r="599" spans="9:14" x14ac:dyDescent="0.25">
      <c r="I599" s="5" t="s">
        <v>3794</v>
      </c>
      <c r="J599" s="5" t="s">
        <v>948</v>
      </c>
      <c r="K599" s="5">
        <v>12</v>
      </c>
      <c r="L599" s="5">
        <v>1</v>
      </c>
      <c r="M599" s="5"/>
      <c r="N599" s="66">
        <v>43465</v>
      </c>
    </row>
    <row r="600" spans="9:14" x14ac:dyDescent="0.25">
      <c r="I600" s="5" t="s">
        <v>3796</v>
      </c>
      <c r="J600" s="5" t="s">
        <v>948</v>
      </c>
      <c r="K600" s="5">
        <v>13</v>
      </c>
      <c r="L600" s="5">
        <v>1</v>
      </c>
      <c r="M600" s="5"/>
      <c r="N600" s="66">
        <v>43465</v>
      </c>
    </row>
    <row r="601" spans="9:14" x14ac:dyDescent="0.25">
      <c r="I601" s="5" t="s">
        <v>3798</v>
      </c>
      <c r="J601" s="5" t="s">
        <v>948</v>
      </c>
      <c r="K601" s="5">
        <v>13</v>
      </c>
      <c r="L601" s="5">
        <v>1</v>
      </c>
      <c r="M601" s="5"/>
      <c r="N601" s="66">
        <v>43465</v>
      </c>
    </row>
    <row r="602" spans="9:14" x14ac:dyDescent="0.25">
      <c r="I602" s="5" t="s">
        <v>3800</v>
      </c>
      <c r="J602" s="5" t="s">
        <v>948</v>
      </c>
      <c r="K602" s="5">
        <v>14</v>
      </c>
      <c r="L602" s="5">
        <v>1</v>
      </c>
      <c r="M602" s="5"/>
      <c r="N602" s="66">
        <v>43465</v>
      </c>
    </row>
    <row r="603" spans="9:14" x14ac:dyDescent="0.25">
      <c r="I603" s="5" t="s">
        <v>3802</v>
      </c>
      <c r="J603" s="5" t="s">
        <v>948</v>
      </c>
      <c r="K603" s="5">
        <v>14</v>
      </c>
      <c r="L603" s="5">
        <v>1</v>
      </c>
      <c r="M603" s="5"/>
      <c r="N603" s="66">
        <v>43465</v>
      </c>
    </row>
    <row r="604" spans="9:14" x14ac:dyDescent="0.25">
      <c r="I604" s="5" t="s">
        <v>3804</v>
      </c>
      <c r="J604" s="5" t="s">
        <v>948</v>
      </c>
      <c r="K604" s="5">
        <v>15</v>
      </c>
      <c r="L604" s="5">
        <v>1</v>
      </c>
      <c r="M604" s="5"/>
      <c r="N604" s="66">
        <v>43465</v>
      </c>
    </row>
    <row r="605" spans="9:14" x14ac:dyDescent="0.25">
      <c r="I605" s="5" t="s">
        <v>3806</v>
      </c>
      <c r="J605" s="5" t="s">
        <v>948</v>
      </c>
      <c r="K605" s="5">
        <v>15</v>
      </c>
      <c r="L605" s="5">
        <v>1</v>
      </c>
      <c r="M605" s="5"/>
      <c r="N605" s="66">
        <v>43465</v>
      </c>
    </row>
    <row r="606" spans="9:14" x14ac:dyDescent="0.25">
      <c r="I606" s="5" t="s">
        <v>3808</v>
      </c>
      <c r="J606" s="5" t="s">
        <v>948</v>
      </c>
      <c r="K606" s="5">
        <v>16</v>
      </c>
      <c r="L606" s="5">
        <v>1</v>
      </c>
      <c r="M606" s="5"/>
      <c r="N606" s="66">
        <v>43465</v>
      </c>
    </row>
    <row r="607" spans="9:14" x14ac:dyDescent="0.25">
      <c r="I607" s="5" t="s">
        <v>3810</v>
      </c>
      <c r="J607" s="5" t="s">
        <v>948</v>
      </c>
      <c r="K607" s="5">
        <v>16</v>
      </c>
      <c r="L607" s="5">
        <v>1</v>
      </c>
      <c r="M607" s="5"/>
      <c r="N607" s="66">
        <v>43465</v>
      </c>
    </row>
    <row r="608" spans="9:14" x14ac:dyDescent="0.25">
      <c r="I608" s="5" t="s">
        <v>3812</v>
      </c>
      <c r="J608" s="5" t="s">
        <v>948</v>
      </c>
      <c r="K608" s="5">
        <v>11</v>
      </c>
      <c r="L608" s="5">
        <v>1</v>
      </c>
      <c r="M608" s="5"/>
      <c r="N608" s="66">
        <v>43465</v>
      </c>
    </row>
    <row r="609" spans="9:14" x14ac:dyDescent="0.25">
      <c r="I609" s="5" t="s">
        <v>3814</v>
      </c>
      <c r="J609" s="5" t="s">
        <v>948</v>
      </c>
      <c r="K609" s="5">
        <v>11</v>
      </c>
      <c r="L609" s="5">
        <v>1</v>
      </c>
      <c r="M609" s="5"/>
      <c r="N609" s="66">
        <v>43465</v>
      </c>
    </row>
    <row r="610" spans="9:14" x14ac:dyDescent="0.25">
      <c r="I610" s="5" t="s">
        <v>3816</v>
      </c>
      <c r="J610" s="5" t="s">
        <v>948</v>
      </c>
      <c r="K610" s="5">
        <v>12</v>
      </c>
      <c r="L610" s="5">
        <v>1</v>
      </c>
      <c r="M610" s="5"/>
      <c r="N610" s="66">
        <v>43465</v>
      </c>
    </row>
    <row r="611" spans="9:14" x14ac:dyDescent="0.25">
      <c r="I611" s="5" t="s">
        <v>3818</v>
      </c>
      <c r="J611" s="5" t="s">
        <v>948</v>
      </c>
      <c r="K611" s="5">
        <v>12</v>
      </c>
      <c r="L611" s="5">
        <v>1</v>
      </c>
      <c r="M611" s="5"/>
      <c r="N611" s="66">
        <v>43465</v>
      </c>
    </row>
    <row r="612" spans="9:14" x14ac:dyDescent="0.25">
      <c r="I612" s="5" t="s">
        <v>3820</v>
      </c>
      <c r="J612" s="5" t="s">
        <v>948</v>
      </c>
      <c r="K612" s="5">
        <v>13</v>
      </c>
      <c r="L612" s="5">
        <v>1</v>
      </c>
      <c r="M612" s="5"/>
      <c r="N612" s="66">
        <v>43465</v>
      </c>
    </row>
    <row r="613" spans="9:14" x14ac:dyDescent="0.25">
      <c r="I613" s="5" t="s">
        <v>3822</v>
      </c>
      <c r="J613" s="5" t="s">
        <v>948</v>
      </c>
      <c r="K613" s="5">
        <v>13</v>
      </c>
      <c r="L613" s="5">
        <v>1</v>
      </c>
      <c r="M613" s="5"/>
      <c r="N613" s="66">
        <v>43465</v>
      </c>
    </row>
    <row r="614" spans="9:14" x14ac:dyDescent="0.25">
      <c r="I614" s="5" t="s">
        <v>3824</v>
      </c>
      <c r="J614" s="5" t="s">
        <v>948</v>
      </c>
      <c r="K614" s="5">
        <v>14</v>
      </c>
      <c r="L614" s="5">
        <v>1</v>
      </c>
      <c r="M614" s="5"/>
      <c r="N614" s="66">
        <v>43465</v>
      </c>
    </row>
    <row r="615" spans="9:14" x14ac:dyDescent="0.25">
      <c r="I615" s="5" t="s">
        <v>3826</v>
      </c>
      <c r="J615" s="5" t="s">
        <v>948</v>
      </c>
      <c r="K615" s="5">
        <v>14</v>
      </c>
      <c r="L615" s="5">
        <v>1</v>
      </c>
      <c r="M615" s="5"/>
      <c r="N615" s="66">
        <v>43465</v>
      </c>
    </row>
    <row r="616" spans="9:14" x14ac:dyDescent="0.25">
      <c r="I616" s="5" t="s">
        <v>3828</v>
      </c>
      <c r="J616" s="5" t="s">
        <v>948</v>
      </c>
      <c r="K616" s="5">
        <v>15</v>
      </c>
      <c r="L616" s="5">
        <v>1</v>
      </c>
      <c r="M616" s="5"/>
      <c r="N616" s="66">
        <v>43465</v>
      </c>
    </row>
    <row r="617" spans="9:14" x14ac:dyDescent="0.25">
      <c r="I617" s="5" t="s">
        <v>3830</v>
      </c>
      <c r="J617" s="5" t="s">
        <v>948</v>
      </c>
      <c r="K617" s="5">
        <v>15</v>
      </c>
      <c r="L617" s="5">
        <v>1</v>
      </c>
      <c r="M617" s="5"/>
      <c r="N617" s="66">
        <v>43465</v>
      </c>
    </row>
    <row r="618" spans="9:14" x14ac:dyDescent="0.25">
      <c r="I618" s="5" t="s">
        <v>3832</v>
      </c>
      <c r="J618" s="5" t="s">
        <v>948</v>
      </c>
      <c r="K618" s="5">
        <v>16</v>
      </c>
      <c r="L618" s="5">
        <v>1</v>
      </c>
      <c r="M618" s="5"/>
      <c r="N618" s="66">
        <v>43465</v>
      </c>
    </row>
    <row r="619" spans="9:14" x14ac:dyDescent="0.25">
      <c r="I619" s="5" t="s">
        <v>3834</v>
      </c>
      <c r="J619" s="5" t="s">
        <v>948</v>
      </c>
      <c r="K619" s="5">
        <v>16</v>
      </c>
      <c r="L619" s="5">
        <v>1</v>
      </c>
      <c r="M619" s="5"/>
      <c r="N619" s="66">
        <v>43465</v>
      </c>
    </row>
    <row r="620" spans="9:14" x14ac:dyDescent="0.25">
      <c r="I620" s="5" t="s">
        <v>3836</v>
      </c>
      <c r="J620" s="5" t="s">
        <v>948</v>
      </c>
      <c r="K620" s="5">
        <v>17</v>
      </c>
      <c r="L620" s="5">
        <v>0</v>
      </c>
      <c r="M620" s="5"/>
      <c r="N620" s="66">
        <v>43465</v>
      </c>
    </row>
    <row r="621" spans="9:14" x14ac:dyDescent="0.25">
      <c r="I621" s="5" t="s">
        <v>3838</v>
      </c>
      <c r="J621" s="5" t="s">
        <v>948</v>
      </c>
      <c r="K621" s="5">
        <v>17</v>
      </c>
      <c r="L621" s="5">
        <v>0</v>
      </c>
      <c r="M621" s="5"/>
      <c r="N621" s="66">
        <v>43465</v>
      </c>
    </row>
    <row r="622" spans="9:14" x14ac:dyDescent="0.25">
      <c r="I622" s="5" t="s">
        <v>3840</v>
      </c>
      <c r="J622" s="5" t="s">
        <v>948</v>
      </c>
      <c r="K622" s="5">
        <v>17</v>
      </c>
      <c r="L622" s="5">
        <v>0</v>
      </c>
      <c r="M622" s="5"/>
      <c r="N622" s="66">
        <v>43465</v>
      </c>
    </row>
    <row r="623" spans="9:14" x14ac:dyDescent="0.25">
      <c r="I623" s="5" t="s">
        <v>3842</v>
      </c>
      <c r="J623" s="5" t="s">
        <v>948</v>
      </c>
      <c r="K623" s="5">
        <v>17</v>
      </c>
      <c r="L623" s="5">
        <v>0</v>
      </c>
      <c r="M623" s="5"/>
      <c r="N623" s="66">
        <v>43465</v>
      </c>
    </row>
    <row r="624" spans="9:14" x14ac:dyDescent="0.25">
      <c r="I624" s="5" t="s">
        <v>3844</v>
      </c>
      <c r="J624" s="5" t="s">
        <v>948</v>
      </c>
      <c r="K624" s="5">
        <v>18</v>
      </c>
      <c r="L624" s="5">
        <v>1</v>
      </c>
      <c r="M624" s="5"/>
      <c r="N624" s="66">
        <v>43465</v>
      </c>
    </row>
    <row r="625" spans="9:14" x14ac:dyDescent="0.25">
      <c r="I625" s="5" t="s">
        <v>3846</v>
      </c>
      <c r="J625" s="5" t="s">
        <v>948</v>
      </c>
      <c r="K625" s="5">
        <v>18</v>
      </c>
      <c r="L625" s="5">
        <v>1</v>
      </c>
      <c r="M625" s="5"/>
      <c r="N625" s="66">
        <v>43465</v>
      </c>
    </row>
    <row r="626" spans="9:14" x14ac:dyDescent="0.25">
      <c r="I626" s="5" t="s">
        <v>3848</v>
      </c>
      <c r="J626" s="5" t="s">
        <v>948</v>
      </c>
      <c r="K626" s="5">
        <v>18</v>
      </c>
      <c r="L626" s="5">
        <v>1</v>
      </c>
      <c r="M626" s="5"/>
      <c r="N626" s="66">
        <v>43465</v>
      </c>
    </row>
    <row r="627" spans="9:14" x14ac:dyDescent="0.25">
      <c r="I627" s="5" t="s">
        <v>3850</v>
      </c>
      <c r="J627" s="5" t="s">
        <v>948</v>
      </c>
      <c r="K627" s="5">
        <v>18</v>
      </c>
      <c r="L627" s="5">
        <v>1</v>
      </c>
      <c r="M627" s="5"/>
      <c r="N627" s="66">
        <v>43465</v>
      </c>
    </row>
    <row r="628" spans="9:14" x14ac:dyDescent="0.25">
      <c r="I628" s="5" t="s">
        <v>3852</v>
      </c>
      <c r="J628" s="5" t="s">
        <v>950</v>
      </c>
      <c r="K628" s="5">
        <v>1</v>
      </c>
      <c r="L628" s="5">
        <v>0</v>
      </c>
      <c r="M628" s="5"/>
      <c r="N628" s="66">
        <v>43465</v>
      </c>
    </row>
    <row r="629" spans="9:14" x14ac:dyDescent="0.25">
      <c r="I629" s="5" t="s">
        <v>3854</v>
      </c>
      <c r="J629" s="5" t="s">
        <v>950</v>
      </c>
      <c r="K629" s="5">
        <v>1</v>
      </c>
      <c r="L629" s="5">
        <v>0</v>
      </c>
      <c r="M629" s="5"/>
      <c r="N629" s="66">
        <v>43465</v>
      </c>
    </row>
    <row r="630" spans="9:14" x14ac:dyDescent="0.25">
      <c r="I630" s="5" t="s">
        <v>3856</v>
      </c>
      <c r="J630" s="5" t="s">
        <v>948</v>
      </c>
      <c r="K630" s="5">
        <v>15</v>
      </c>
      <c r="L630" s="5">
        <v>0</v>
      </c>
      <c r="M630" s="5"/>
      <c r="N630" s="66">
        <v>43465</v>
      </c>
    </row>
    <row r="631" spans="9:14" x14ac:dyDescent="0.25">
      <c r="I631" s="5" t="s">
        <v>3858</v>
      </c>
      <c r="J631" s="5" t="s">
        <v>948</v>
      </c>
      <c r="K631" s="5">
        <v>15</v>
      </c>
      <c r="L631" s="5">
        <v>0</v>
      </c>
      <c r="M631" s="5"/>
      <c r="N631" s="66">
        <v>43465</v>
      </c>
    </row>
    <row r="632" spans="9:14" x14ac:dyDescent="0.25">
      <c r="I632" s="70" t="s">
        <v>5594</v>
      </c>
      <c r="J632" s="5" t="s">
        <v>948</v>
      </c>
      <c r="K632" s="5">
        <v>1</v>
      </c>
      <c r="L632" s="5">
        <v>1</v>
      </c>
      <c r="N632" s="66">
        <v>43465</v>
      </c>
    </row>
    <row r="633" spans="9:14" x14ac:dyDescent="0.25">
      <c r="I633" s="70" t="s">
        <v>5595</v>
      </c>
      <c r="J633" s="5" t="s">
        <v>948</v>
      </c>
      <c r="K633" s="5">
        <v>5</v>
      </c>
      <c r="L633" s="5">
        <v>1</v>
      </c>
      <c r="N633" s="66">
        <v>43465</v>
      </c>
    </row>
    <row r="634" spans="9:14" x14ac:dyDescent="0.25">
      <c r="I634" s="70" t="s">
        <v>5596</v>
      </c>
      <c r="J634" s="5" t="s">
        <v>948</v>
      </c>
      <c r="K634" s="5">
        <v>11</v>
      </c>
      <c r="L634" s="5">
        <v>1</v>
      </c>
      <c r="N634" s="66">
        <v>43465</v>
      </c>
    </row>
    <row r="635" spans="9:14" x14ac:dyDescent="0.25">
      <c r="I635" s="70" t="s">
        <v>5597</v>
      </c>
      <c r="J635" s="5" t="s">
        <v>948</v>
      </c>
      <c r="K635" s="5">
        <v>21</v>
      </c>
      <c r="L635" s="5">
        <v>1</v>
      </c>
      <c r="N635" s="66">
        <v>43465</v>
      </c>
    </row>
    <row r="636" spans="9:14" x14ac:dyDescent="0.25">
      <c r="I636" s="70" t="s">
        <v>5598</v>
      </c>
      <c r="J636" s="5" t="s">
        <v>948</v>
      </c>
      <c r="K636" s="5">
        <v>1</v>
      </c>
      <c r="L636" s="5">
        <v>1</v>
      </c>
      <c r="N636" s="66">
        <v>43465</v>
      </c>
    </row>
    <row r="637" spans="9:14" x14ac:dyDescent="0.25">
      <c r="I637" s="70" t="s">
        <v>5599</v>
      </c>
      <c r="J637" s="5" t="s">
        <v>948</v>
      </c>
      <c r="K637" s="5">
        <v>5</v>
      </c>
      <c r="L637" s="5">
        <v>1</v>
      </c>
      <c r="N637" s="66">
        <v>43465</v>
      </c>
    </row>
    <row r="638" spans="9:14" x14ac:dyDescent="0.25">
      <c r="I638" s="70" t="s">
        <v>5600</v>
      </c>
      <c r="J638" s="5" t="s">
        <v>948</v>
      </c>
      <c r="K638" s="5">
        <v>11</v>
      </c>
      <c r="L638" s="5">
        <v>1</v>
      </c>
      <c r="N638" s="66">
        <v>43465</v>
      </c>
    </row>
    <row r="639" spans="9:14" x14ac:dyDescent="0.25">
      <c r="I639" s="70" t="s">
        <v>5601</v>
      </c>
      <c r="J639" s="5" t="s">
        <v>948</v>
      </c>
      <c r="K639" s="5">
        <v>21</v>
      </c>
      <c r="L639" s="5">
        <v>1</v>
      </c>
      <c r="N639" s="66">
        <v>43465</v>
      </c>
    </row>
    <row r="640" spans="9:14" x14ac:dyDescent="0.25">
      <c r="I640" s="70" t="s">
        <v>5602</v>
      </c>
      <c r="J640" s="5" t="s">
        <v>948</v>
      </c>
      <c r="K640" s="5">
        <v>21</v>
      </c>
      <c r="L640" s="5">
        <v>1</v>
      </c>
      <c r="N640" s="66">
        <v>43465</v>
      </c>
    </row>
    <row r="641" spans="9:14" x14ac:dyDescent="0.25">
      <c r="I641" s="70" t="s">
        <v>5603</v>
      </c>
      <c r="J641" s="5" t="s">
        <v>948</v>
      </c>
      <c r="K641" s="5">
        <v>21</v>
      </c>
      <c r="L641" s="5">
        <v>1</v>
      </c>
      <c r="N641" s="66">
        <v>43465</v>
      </c>
    </row>
    <row r="642" spans="9:14" x14ac:dyDescent="0.25">
      <c r="I642" s="70" t="s">
        <v>5604</v>
      </c>
      <c r="J642" s="5" t="s">
        <v>948</v>
      </c>
      <c r="K642" s="5">
        <v>21</v>
      </c>
      <c r="L642" s="5">
        <v>1</v>
      </c>
      <c r="N642" s="66">
        <v>43465</v>
      </c>
    </row>
    <row r="643" spans="9:14" x14ac:dyDescent="0.25">
      <c r="I643" s="70" t="s">
        <v>5605</v>
      </c>
      <c r="J643" s="5" t="s">
        <v>948</v>
      </c>
      <c r="K643" s="5">
        <v>3</v>
      </c>
      <c r="L643" s="5">
        <v>1</v>
      </c>
      <c r="N643" s="66">
        <v>43465</v>
      </c>
    </row>
    <row r="644" spans="9:14" x14ac:dyDescent="0.25">
      <c r="I644" s="70" t="s">
        <v>5606</v>
      </c>
      <c r="J644" s="5" t="s">
        <v>948</v>
      </c>
      <c r="K644" s="5">
        <v>5</v>
      </c>
      <c r="L644" s="5">
        <v>1</v>
      </c>
      <c r="N644" s="66">
        <v>43465</v>
      </c>
    </row>
    <row r="645" spans="9:14" x14ac:dyDescent="0.25">
      <c r="I645" s="70" t="s">
        <v>5607</v>
      </c>
      <c r="J645" s="5" t="s">
        <v>948</v>
      </c>
      <c r="K645" s="5">
        <v>10</v>
      </c>
      <c r="L645" s="5">
        <v>1</v>
      </c>
      <c r="N645" s="66">
        <v>43465</v>
      </c>
    </row>
    <row r="646" spans="9:14" x14ac:dyDescent="0.25">
      <c r="I646" s="70" t="s">
        <v>5608</v>
      </c>
      <c r="J646" s="5" t="s">
        <v>948</v>
      </c>
      <c r="K646" s="5">
        <v>14</v>
      </c>
      <c r="L646" s="5">
        <v>1</v>
      </c>
      <c r="N646" s="66">
        <v>43465</v>
      </c>
    </row>
    <row r="647" spans="9:14" x14ac:dyDescent="0.25">
      <c r="I647" s="70" t="s">
        <v>5609</v>
      </c>
      <c r="J647" s="5" t="s">
        <v>948</v>
      </c>
      <c r="K647" s="5">
        <v>21</v>
      </c>
      <c r="L647" s="5">
        <v>1</v>
      </c>
      <c r="N647" s="66">
        <v>43465</v>
      </c>
    </row>
    <row r="648" spans="9:14" x14ac:dyDescent="0.25">
      <c r="I648" s="70" t="s">
        <v>5610</v>
      </c>
      <c r="J648" s="5" t="s">
        <v>948</v>
      </c>
      <c r="K648" s="5">
        <v>5</v>
      </c>
      <c r="L648" s="5">
        <v>2</v>
      </c>
      <c r="N648" s="66">
        <v>43465</v>
      </c>
    </row>
    <row r="649" spans="9:14" x14ac:dyDescent="0.25">
      <c r="I649" s="70" t="s">
        <v>5611</v>
      </c>
      <c r="J649" s="5" t="s">
        <v>948</v>
      </c>
      <c r="K649" s="5">
        <v>3</v>
      </c>
      <c r="L649" s="5">
        <v>1</v>
      </c>
      <c r="N649" s="66">
        <v>43465</v>
      </c>
    </row>
    <row r="650" spans="9:14" x14ac:dyDescent="0.25">
      <c r="I650" s="70" t="s">
        <v>5612</v>
      </c>
      <c r="J650" s="5" t="s">
        <v>948</v>
      </c>
      <c r="K650" s="5">
        <v>5</v>
      </c>
      <c r="L650" s="5">
        <v>1</v>
      </c>
      <c r="N650" s="66">
        <v>43465</v>
      </c>
    </row>
    <row r="651" spans="9:14" x14ac:dyDescent="0.25">
      <c r="I651" s="70" t="s">
        <v>5613</v>
      </c>
      <c r="J651" s="5" t="s">
        <v>948</v>
      </c>
      <c r="K651" s="5">
        <v>10</v>
      </c>
      <c r="L651" s="5">
        <v>1</v>
      </c>
      <c r="N651" s="66">
        <v>43465</v>
      </c>
    </row>
    <row r="652" spans="9:14" x14ac:dyDescent="0.25">
      <c r="I652" s="70" t="s">
        <v>5614</v>
      </c>
      <c r="J652" s="5" t="s">
        <v>948</v>
      </c>
      <c r="K652" s="5">
        <v>14</v>
      </c>
      <c r="L652" s="5">
        <v>1</v>
      </c>
      <c r="N652" s="66">
        <v>43465</v>
      </c>
    </row>
    <row r="653" spans="9:14" x14ac:dyDescent="0.25">
      <c r="I653" s="70" t="s">
        <v>5615</v>
      </c>
      <c r="J653" s="5" t="s">
        <v>948</v>
      </c>
      <c r="K653" s="5">
        <v>21</v>
      </c>
      <c r="L653" s="5">
        <v>1</v>
      </c>
      <c r="N653" s="66">
        <v>43465</v>
      </c>
    </row>
    <row r="654" spans="9:14" x14ac:dyDescent="0.25">
      <c r="I654" s="70" t="s">
        <v>5616</v>
      </c>
      <c r="J654" s="5" t="s">
        <v>948</v>
      </c>
      <c r="K654" s="5">
        <v>5</v>
      </c>
      <c r="L654" s="5">
        <v>2</v>
      </c>
      <c r="N654" s="66">
        <v>43465</v>
      </c>
    </row>
    <row r="655" spans="9:14" x14ac:dyDescent="0.25">
      <c r="I655" s="70" t="s">
        <v>5617</v>
      </c>
      <c r="J655" s="5" t="s">
        <v>948</v>
      </c>
      <c r="K655" s="5">
        <v>21</v>
      </c>
      <c r="L655" s="5">
        <v>1</v>
      </c>
      <c r="N655" s="66">
        <v>43465</v>
      </c>
    </row>
    <row r="656" spans="9:14" x14ac:dyDescent="0.25">
      <c r="I656" s="70" t="s">
        <v>5618</v>
      </c>
      <c r="J656" s="5" t="s">
        <v>948</v>
      </c>
      <c r="K656" s="5">
        <v>21</v>
      </c>
      <c r="L656" s="5">
        <v>1</v>
      </c>
      <c r="N656" s="66">
        <v>43465</v>
      </c>
    </row>
    <row r="657" spans="9:14" x14ac:dyDescent="0.25">
      <c r="I657" s="70" t="s">
        <v>5619</v>
      </c>
      <c r="J657" s="5" t="s">
        <v>948</v>
      </c>
      <c r="K657" s="5">
        <v>21</v>
      </c>
      <c r="L657" s="5">
        <v>1</v>
      </c>
      <c r="N657" s="66">
        <v>43465</v>
      </c>
    </row>
    <row r="658" spans="9:14" x14ac:dyDescent="0.25">
      <c r="I658" s="70" t="s">
        <v>5620</v>
      </c>
      <c r="J658" s="5" t="s">
        <v>948</v>
      </c>
      <c r="K658" s="5">
        <v>2</v>
      </c>
      <c r="L658" s="5">
        <v>1</v>
      </c>
      <c r="N658" s="66">
        <v>43465</v>
      </c>
    </row>
    <row r="659" spans="9:14" x14ac:dyDescent="0.25">
      <c r="I659" s="70" t="s">
        <v>5621</v>
      </c>
      <c r="J659" s="5" t="s">
        <v>948</v>
      </c>
      <c r="K659" s="5">
        <v>6</v>
      </c>
      <c r="L659" s="5">
        <v>1</v>
      </c>
      <c r="N659" s="66">
        <v>43465</v>
      </c>
    </row>
    <row r="660" spans="9:14" x14ac:dyDescent="0.25">
      <c r="I660" s="70" t="s">
        <v>5622</v>
      </c>
      <c r="J660" s="5" t="s">
        <v>948</v>
      </c>
      <c r="K660" s="5">
        <v>9</v>
      </c>
      <c r="L660" s="5">
        <v>1</v>
      </c>
      <c r="N660" s="66">
        <v>43465</v>
      </c>
    </row>
    <row r="661" spans="9:14" x14ac:dyDescent="0.25">
      <c r="I661" s="70" t="s">
        <v>5623</v>
      </c>
      <c r="J661" s="5" t="s">
        <v>948</v>
      </c>
      <c r="K661" s="5">
        <v>15</v>
      </c>
      <c r="L661" s="5">
        <v>1</v>
      </c>
      <c r="N661" s="66">
        <v>43465</v>
      </c>
    </row>
    <row r="662" spans="9:14" x14ac:dyDescent="0.25">
      <c r="I662" s="70" t="s">
        <v>5624</v>
      </c>
      <c r="J662" s="5" t="s">
        <v>948</v>
      </c>
      <c r="K662" s="5">
        <v>21</v>
      </c>
      <c r="L662" s="5">
        <v>1</v>
      </c>
      <c r="N662" s="66">
        <v>43465</v>
      </c>
    </row>
    <row r="663" spans="9:14" x14ac:dyDescent="0.25">
      <c r="I663" s="70" t="s">
        <v>5625</v>
      </c>
      <c r="J663" s="5" t="s">
        <v>948</v>
      </c>
      <c r="K663" s="5">
        <v>3</v>
      </c>
      <c r="L663" s="5">
        <v>2</v>
      </c>
      <c r="N663" s="66">
        <v>43465</v>
      </c>
    </row>
    <row r="664" spans="9:14" x14ac:dyDescent="0.25">
      <c r="I664" s="70" t="s">
        <v>5626</v>
      </c>
      <c r="J664" s="5" t="s">
        <v>948</v>
      </c>
      <c r="K664" s="5">
        <v>2</v>
      </c>
      <c r="L664" s="5">
        <v>1</v>
      </c>
      <c r="N664" s="66">
        <v>43465</v>
      </c>
    </row>
    <row r="665" spans="9:14" x14ac:dyDescent="0.25">
      <c r="I665" s="70" t="s">
        <v>5627</v>
      </c>
      <c r="J665" s="5" t="s">
        <v>950</v>
      </c>
      <c r="K665" s="5">
        <v>6</v>
      </c>
      <c r="L665" s="5">
        <v>1</v>
      </c>
      <c r="N665" s="66">
        <v>43465</v>
      </c>
    </row>
    <row r="666" spans="9:14" x14ac:dyDescent="0.25">
      <c r="I666" s="70" t="s">
        <v>5628</v>
      </c>
      <c r="J666" s="5" t="s">
        <v>950</v>
      </c>
      <c r="K666" s="5">
        <v>9</v>
      </c>
      <c r="L666" s="5">
        <v>1</v>
      </c>
      <c r="N666" s="66">
        <v>43465</v>
      </c>
    </row>
    <row r="667" spans="9:14" x14ac:dyDescent="0.25">
      <c r="I667" s="70" t="s">
        <v>5629</v>
      </c>
      <c r="J667" s="5" t="s">
        <v>950</v>
      </c>
      <c r="K667" s="5">
        <v>15</v>
      </c>
      <c r="L667" s="5">
        <v>1</v>
      </c>
      <c r="N667" s="66">
        <v>43465</v>
      </c>
    </row>
    <row r="668" spans="9:14" x14ac:dyDescent="0.25">
      <c r="I668" s="70" t="s">
        <v>5630</v>
      </c>
      <c r="J668" s="5" t="s">
        <v>950</v>
      </c>
      <c r="K668" s="5">
        <v>21</v>
      </c>
      <c r="L668" s="5">
        <v>1</v>
      </c>
      <c r="N668" s="66">
        <v>43465</v>
      </c>
    </row>
    <row r="669" spans="9:14" x14ac:dyDescent="0.25">
      <c r="I669" s="70" t="s">
        <v>5631</v>
      </c>
      <c r="J669" s="5" t="s">
        <v>950</v>
      </c>
      <c r="K669" s="5">
        <v>3</v>
      </c>
      <c r="L669" s="5">
        <v>2</v>
      </c>
      <c r="N669" s="66">
        <v>43465</v>
      </c>
    </row>
    <row r="670" spans="9:14" x14ac:dyDescent="0.25">
      <c r="I670" s="70" t="s">
        <v>5632</v>
      </c>
      <c r="J670" s="5" t="s">
        <v>950</v>
      </c>
      <c r="K670" s="5">
        <v>21</v>
      </c>
      <c r="L670" s="5">
        <v>1</v>
      </c>
      <c r="N670" s="66">
        <v>43465</v>
      </c>
    </row>
    <row r="671" spans="9:14" x14ac:dyDescent="0.25">
      <c r="I671" s="70" t="s">
        <v>5633</v>
      </c>
      <c r="J671" s="5" t="s">
        <v>950</v>
      </c>
      <c r="K671" s="5">
        <v>21</v>
      </c>
      <c r="L671" s="5">
        <v>1</v>
      </c>
      <c r="N671" s="66">
        <v>43465</v>
      </c>
    </row>
    <row r="672" spans="9:14" x14ac:dyDescent="0.25">
      <c r="I672" s="70" t="s">
        <v>5634</v>
      </c>
      <c r="J672" s="5" t="s">
        <v>950</v>
      </c>
      <c r="K672" s="5">
        <v>21</v>
      </c>
      <c r="L672" s="5">
        <v>1</v>
      </c>
      <c r="N672" s="66">
        <v>43465</v>
      </c>
    </row>
    <row r="673" spans="9:14" x14ac:dyDescent="0.25">
      <c r="I673" s="70" t="s">
        <v>5635</v>
      </c>
      <c r="J673" s="5" t="s">
        <v>950</v>
      </c>
      <c r="K673" s="5">
        <v>2</v>
      </c>
      <c r="L673" s="5">
        <v>1</v>
      </c>
      <c r="N673" s="66">
        <v>43465</v>
      </c>
    </row>
    <row r="674" spans="9:14" x14ac:dyDescent="0.25">
      <c r="I674" s="70" t="s">
        <v>5636</v>
      </c>
      <c r="J674" s="5" t="s">
        <v>950</v>
      </c>
      <c r="K674" s="5">
        <v>5</v>
      </c>
      <c r="L674" s="5">
        <v>1</v>
      </c>
      <c r="N674" s="66">
        <v>43465</v>
      </c>
    </row>
    <row r="675" spans="9:14" x14ac:dyDescent="0.25">
      <c r="I675" s="70" t="s">
        <v>5637</v>
      </c>
      <c r="J675" s="5" t="s">
        <v>950</v>
      </c>
      <c r="K675" s="5">
        <v>12</v>
      </c>
      <c r="L675" s="5">
        <v>1</v>
      </c>
      <c r="N675" s="66">
        <v>43465</v>
      </c>
    </row>
    <row r="676" spans="9:14" x14ac:dyDescent="0.25">
      <c r="I676" s="70" t="s">
        <v>5638</v>
      </c>
      <c r="J676" s="5" t="s">
        <v>950</v>
      </c>
      <c r="K676" s="5">
        <v>17</v>
      </c>
      <c r="L676" s="5">
        <v>1</v>
      </c>
      <c r="N676" s="66">
        <v>43465</v>
      </c>
    </row>
    <row r="677" spans="9:14" x14ac:dyDescent="0.25">
      <c r="I677" s="70" t="s">
        <v>5639</v>
      </c>
      <c r="J677" s="5" t="s">
        <v>950</v>
      </c>
      <c r="K677" s="5">
        <v>4</v>
      </c>
      <c r="L677" s="5">
        <v>1</v>
      </c>
      <c r="N677" s="66">
        <v>43465</v>
      </c>
    </row>
    <row r="678" spans="9:14" x14ac:dyDescent="0.25">
      <c r="I678" s="70" t="s">
        <v>5640</v>
      </c>
      <c r="J678" s="5" t="s">
        <v>950</v>
      </c>
      <c r="K678" s="5">
        <v>9</v>
      </c>
      <c r="L678" s="5">
        <v>1</v>
      </c>
      <c r="N678" s="66">
        <v>43465</v>
      </c>
    </row>
    <row r="679" spans="9:14" x14ac:dyDescent="0.25">
      <c r="I679" s="70" t="s">
        <v>5641</v>
      </c>
      <c r="J679" s="5" t="s">
        <v>950</v>
      </c>
      <c r="K679" s="5">
        <v>15</v>
      </c>
      <c r="L679" s="5">
        <v>1</v>
      </c>
      <c r="N679" s="66">
        <v>43465</v>
      </c>
    </row>
    <row r="680" spans="9:14" x14ac:dyDescent="0.25">
      <c r="I680" s="70" t="s">
        <v>5642</v>
      </c>
      <c r="J680" s="5" t="s">
        <v>950</v>
      </c>
      <c r="K680" s="5">
        <v>3</v>
      </c>
      <c r="L680" s="5">
        <v>2</v>
      </c>
      <c r="N680" s="66">
        <v>43465</v>
      </c>
    </row>
    <row r="681" spans="9:14" x14ac:dyDescent="0.25">
      <c r="I681" s="70" t="s">
        <v>5643</v>
      </c>
      <c r="J681" s="5" t="s">
        <v>950</v>
      </c>
      <c r="K681" s="5">
        <v>21</v>
      </c>
      <c r="L681" s="5">
        <v>1</v>
      </c>
      <c r="N681" s="66">
        <v>43465</v>
      </c>
    </row>
    <row r="682" spans="9:14" x14ac:dyDescent="0.25">
      <c r="I682" s="70" t="s">
        <v>5644</v>
      </c>
      <c r="J682" s="5" t="s">
        <v>950</v>
      </c>
      <c r="K682" s="5">
        <v>21</v>
      </c>
      <c r="L682" s="5">
        <v>1</v>
      </c>
      <c r="N682" s="66">
        <v>43465</v>
      </c>
    </row>
    <row r="683" spans="9:14" x14ac:dyDescent="0.25">
      <c r="I683" s="70" t="s">
        <v>5645</v>
      </c>
      <c r="J683" s="5" t="s">
        <v>950</v>
      </c>
      <c r="K683" s="5">
        <v>21</v>
      </c>
      <c r="L683" s="5">
        <v>1</v>
      </c>
      <c r="N683" s="66">
        <v>43465</v>
      </c>
    </row>
    <row r="684" spans="9:14" x14ac:dyDescent="0.25">
      <c r="I684" s="70" t="s">
        <v>5646</v>
      </c>
      <c r="J684" s="5" t="s">
        <v>950</v>
      </c>
      <c r="K684" s="5">
        <v>21</v>
      </c>
      <c r="L684" s="5">
        <v>1</v>
      </c>
      <c r="N684" s="66">
        <v>43465</v>
      </c>
    </row>
    <row r="685" spans="9:14" x14ac:dyDescent="0.25">
      <c r="I685" s="70" t="s">
        <v>5647</v>
      </c>
      <c r="J685" s="5" t="s">
        <v>950</v>
      </c>
      <c r="K685" s="5">
        <v>21</v>
      </c>
      <c r="L685" s="5">
        <v>1</v>
      </c>
      <c r="N685" s="66">
        <v>43465</v>
      </c>
    </row>
    <row r="686" spans="9:14" x14ac:dyDescent="0.25">
      <c r="I686" s="70" t="s">
        <v>5648</v>
      </c>
      <c r="J686" s="5" t="s">
        <v>950</v>
      </c>
      <c r="K686" s="5">
        <v>21</v>
      </c>
      <c r="L686" s="5">
        <v>1</v>
      </c>
      <c r="N686" s="66">
        <v>43465</v>
      </c>
    </row>
    <row r="687" spans="9:14" x14ac:dyDescent="0.25">
      <c r="I687" s="70" t="s">
        <v>5649</v>
      </c>
      <c r="J687" s="5" t="s">
        <v>950</v>
      </c>
      <c r="K687" s="5">
        <v>21</v>
      </c>
      <c r="L687" s="5">
        <v>1</v>
      </c>
      <c r="N687" s="66">
        <v>43465</v>
      </c>
    </row>
    <row r="688" spans="9:14" x14ac:dyDescent="0.25">
      <c r="I688" s="70" t="s">
        <v>5650</v>
      </c>
      <c r="J688" s="5" t="s">
        <v>950</v>
      </c>
      <c r="K688" s="5">
        <v>21</v>
      </c>
      <c r="L688" s="5">
        <v>1</v>
      </c>
      <c r="N688" s="66">
        <v>43465</v>
      </c>
    </row>
    <row r="689" spans="9:14" x14ac:dyDescent="0.25">
      <c r="I689" s="70" t="s">
        <v>5651</v>
      </c>
      <c r="J689" s="5" t="s">
        <v>950</v>
      </c>
      <c r="K689" s="5">
        <v>21</v>
      </c>
      <c r="L689" s="5">
        <v>1</v>
      </c>
      <c r="N689" s="66">
        <v>43465</v>
      </c>
    </row>
    <row r="690" spans="9:14" x14ac:dyDescent="0.25">
      <c r="I690" s="70" t="s">
        <v>5652</v>
      </c>
      <c r="J690" s="5" t="s">
        <v>950</v>
      </c>
      <c r="K690" s="5">
        <v>21</v>
      </c>
      <c r="L690" s="5">
        <v>1</v>
      </c>
      <c r="N690" s="66">
        <v>43465</v>
      </c>
    </row>
    <row r="691" spans="9:14" x14ac:dyDescent="0.25">
      <c r="I691" s="70" t="s">
        <v>5653</v>
      </c>
      <c r="J691" s="5" t="s">
        <v>950</v>
      </c>
      <c r="K691" s="5">
        <v>21</v>
      </c>
      <c r="L691" s="5">
        <v>1</v>
      </c>
      <c r="N691" s="66">
        <v>43465</v>
      </c>
    </row>
    <row r="692" spans="9:14" x14ac:dyDescent="0.25">
      <c r="I692" s="70" t="s">
        <v>5654</v>
      </c>
      <c r="J692" s="5" t="s">
        <v>950</v>
      </c>
      <c r="K692" s="5">
        <v>21</v>
      </c>
      <c r="L692" s="5">
        <v>1</v>
      </c>
      <c r="N692" s="66">
        <v>43465</v>
      </c>
    </row>
    <row r="693" spans="9:14" x14ac:dyDescent="0.25">
      <c r="I693" s="70" t="s">
        <v>5655</v>
      </c>
      <c r="J693" s="5" t="s">
        <v>950</v>
      </c>
      <c r="K693" s="5">
        <v>5</v>
      </c>
      <c r="L693" s="5">
        <v>1</v>
      </c>
      <c r="N693" s="66">
        <v>43465</v>
      </c>
    </row>
    <row r="694" spans="9:14" x14ac:dyDescent="0.25">
      <c r="I694" s="70" t="s">
        <v>5656</v>
      </c>
      <c r="J694" s="5" t="s">
        <v>950</v>
      </c>
      <c r="K694" s="5">
        <v>11</v>
      </c>
      <c r="L694" s="5">
        <v>1</v>
      </c>
      <c r="N694" s="66">
        <v>43465</v>
      </c>
    </row>
    <row r="695" spans="9:14" x14ac:dyDescent="0.25">
      <c r="I695" s="70" t="s">
        <v>5657</v>
      </c>
      <c r="J695" s="5" t="s">
        <v>950</v>
      </c>
      <c r="K695" s="5">
        <v>16</v>
      </c>
      <c r="L695" s="5">
        <v>1</v>
      </c>
      <c r="N695" s="66">
        <v>43465</v>
      </c>
    </row>
    <row r="696" spans="9:14" x14ac:dyDescent="0.25">
      <c r="I696" s="70" t="s">
        <v>5658</v>
      </c>
      <c r="J696" s="71" t="s">
        <v>946</v>
      </c>
      <c r="K696" s="5">
        <v>11</v>
      </c>
      <c r="L696" s="5">
        <v>2</v>
      </c>
      <c r="N696" s="66">
        <v>43465</v>
      </c>
    </row>
    <row r="697" spans="9:14" x14ac:dyDescent="0.25">
      <c r="I697" s="70" t="s">
        <v>5659</v>
      </c>
      <c r="J697" s="71" t="s">
        <v>946</v>
      </c>
      <c r="K697" s="5">
        <v>2</v>
      </c>
      <c r="L697" s="5">
        <v>1</v>
      </c>
      <c r="N697" s="66">
        <v>43465</v>
      </c>
    </row>
    <row r="698" spans="9:14" x14ac:dyDescent="0.25">
      <c r="I698" s="70" t="s">
        <v>5660</v>
      </c>
      <c r="J698" s="71" t="s">
        <v>946</v>
      </c>
      <c r="K698" s="5">
        <v>8</v>
      </c>
      <c r="L698" s="5">
        <v>1</v>
      </c>
      <c r="N698" s="66">
        <v>43465</v>
      </c>
    </row>
    <row r="699" spans="9:14" x14ac:dyDescent="0.25">
      <c r="I699" s="70" t="s">
        <v>5661</v>
      </c>
      <c r="J699" s="71" t="s">
        <v>946</v>
      </c>
      <c r="K699" s="5">
        <v>13</v>
      </c>
      <c r="L699" s="5">
        <v>1</v>
      </c>
      <c r="N699" s="66">
        <v>43465</v>
      </c>
    </row>
    <row r="700" spans="9:14" x14ac:dyDescent="0.25">
      <c r="I700" s="70" t="s">
        <v>5662</v>
      </c>
      <c r="J700" s="71" t="s">
        <v>946</v>
      </c>
      <c r="K700" s="5">
        <v>15</v>
      </c>
      <c r="L700" s="5">
        <v>1</v>
      </c>
      <c r="N700" s="66">
        <v>43465</v>
      </c>
    </row>
    <row r="701" spans="9:14" x14ac:dyDescent="0.25">
      <c r="I701" s="70" t="s">
        <v>5663</v>
      </c>
      <c r="J701" s="71" t="s">
        <v>946</v>
      </c>
      <c r="K701" s="5">
        <v>1</v>
      </c>
      <c r="L701" s="5">
        <v>2</v>
      </c>
      <c r="N701" s="66">
        <v>43465</v>
      </c>
    </row>
    <row r="702" spans="9:14" x14ac:dyDescent="0.25">
      <c r="I702" s="70" t="s">
        <v>5664</v>
      </c>
      <c r="J702" s="71" t="s">
        <v>946</v>
      </c>
      <c r="K702" s="5">
        <v>3</v>
      </c>
      <c r="L702" s="5">
        <v>1</v>
      </c>
      <c r="N702" s="66">
        <v>43465</v>
      </c>
    </row>
    <row r="703" spans="9:14" x14ac:dyDescent="0.25">
      <c r="I703" s="70" t="s">
        <v>5665</v>
      </c>
      <c r="J703" s="71" t="s">
        <v>946</v>
      </c>
      <c r="K703" s="5">
        <v>9</v>
      </c>
      <c r="L703" s="5">
        <v>1</v>
      </c>
      <c r="N703" s="66">
        <v>43465</v>
      </c>
    </row>
    <row r="704" spans="9:14" x14ac:dyDescent="0.25">
      <c r="I704" s="70" t="s">
        <v>5666</v>
      </c>
      <c r="J704" s="71" t="s">
        <v>946</v>
      </c>
      <c r="K704" s="5">
        <v>11</v>
      </c>
      <c r="L704" s="5">
        <v>1</v>
      </c>
      <c r="N704" s="66">
        <v>43465</v>
      </c>
    </row>
    <row r="705" spans="9:14" x14ac:dyDescent="0.25">
      <c r="I705" s="70" t="s">
        <v>5667</v>
      </c>
      <c r="J705" s="71" t="s">
        <v>946</v>
      </c>
      <c r="K705" s="5">
        <v>15</v>
      </c>
      <c r="L705" s="5">
        <v>1</v>
      </c>
      <c r="N705" s="66">
        <v>43465</v>
      </c>
    </row>
    <row r="706" spans="9:14" x14ac:dyDescent="0.25">
      <c r="I706" s="70" t="s">
        <v>5668</v>
      </c>
      <c r="J706" s="71" t="s">
        <v>946</v>
      </c>
      <c r="K706" s="5">
        <v>17</v>
      </c>
      <c r="L706" s="5">
        <v>1</v>
      </c>
      <c r="N706" s="66">
        <v>43465</v>
      </c>
    </row>
    <row r="707" spans="9:14" x14ac:dyDescent="0.25">
      <c r="I707" s="70" t="s">
        <v>5669</v>
      </c>
      <c r="J707" s="71" t="s">
        <v>946</v>
      </c>
      <c r="K707" s="5">
        <v>2</v>
      </c>
      <c r="L707" s="5">
        <v>1</v>
      </c>
      <c r="N707" s="66">
        <v>43465</v>
      </c>
    </row>
    <row r="708" spans="9:14" x14ac:dyDescent="0.25">
      <c r="I708" s="70" t="s">
        <v>5670</v>
      </c>
      <c r="J708" s="71" t="s">
        <v>946</v>
      </c>
      <c r="K708" s="5">
        <v>8</v>
      </c>
      <c r="L708" s="5">
        <v>1</v>
      </c>
      <c r="N708" s="66">
        <v>43465</v>
      </c>
    </row>
    <row r="709" spans="9:14" x14ac:dyDescent="0.25">
      <c r="I709" s="70" t="s">
        <v>5671</v>
      </c>
      <c r="J709" s="71" t="s">
        <v>946</v>
      </c>
      <c r="K709" s="5">
        <v>13</v>
      </c>
      <c r="L709" s="5">
        <v>1</v>
      </c>
      <c r="N709" s="66">
        <v>43465</v>
      </c>
    </row>
    <row r="710" spans="9:14" x14ac:dyDescent="0.25">
      <c r="I710" s="70" t="s">
        <v>5672</v>
      </c>
      <c r="J710" s="71" t="s">
        <v>946</v>
      </c>
      <c r="K710" s="5">
        <v>15</v>
      </c>
      <c r="L710" s="5">
        <v>1</v>
      </c>
      <c r="N710" s="66">
        <v>43465</v>
      </c>
    </row>
    <row r="711" spans="9:14" x14ac:dyDescent="0.25">
      <c r="I711" s="70" t="s">
        <v>5673</v>
      </c>
      <c r="J711" s="71" t="s">
        <v>946</v>
      </c>
      <c r="K711" s="5">
        <v>1</v>
      </c>
      <c r="L711" s="5">
        <v>2</v>
      </c>
      <c r="N711" s="66">
        <v>43465</v>
      </c>
    </row>
  </sheetData>
  <autoFilter ref="A1:G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1"/>
  <sheetViews>
    <sheetView topLeftCell="E1" workbookViewId="0">
      <selection activeCell="H14" sqref="H14"/>
    </sheetView>
  </sheetViews>
  <sheetFormatPr defaultColWidth="8.85546875" defaultRowHeight="15" x14ac:dyDescent="0.25"/>
  <cols>
    <col min="6" max="6" width="28.7109375" customWidth="1"/>
  </cols>
  <sheetData>
    <row r="1" spans="1:6" ht="25.5" x14ac:dyDescent="0.25">
      <c r="A1" s="68" t="s">
        <v>1127</v>
      </c>
      <c r="B1" s="68" t="s">
        <v>5590</v>
      </c>
      <c r="C1" s="68" t="s">
        <v>5591</v>
      </c>
      <c r="D1" s="68" t="s">
        <v>5592</v>
      </c>
      <c r="E1" s="69" t="s">
        <v>5593</v>
      </c>
      <c r="F1" s="68" t="s">
        <v>1129</v>
      </c>
    </row>
    <row r="2" spans="1:6" x14ac:dyDescent="0.25">
      <c r="A2" s="5" t="s">
        <v>1130</v>
      </c>
      <c r="B2" s="5" t="s">
        <v>948</v>
      </c>
      <c r="C2" s="5">
        <v>1</v>
      </c>
      <c r="D2" s="5">
        <v>1</v>
      </c>
      <c r="E2" s="5"/>
      <c r="F2" s="66">
        <v>43465</v>
      </c>
    </row>
    <row r="3" spans="1:6" x14ac:dyDescent="0.25">
      <c r="A3" s="5" t="s">
        <v>1132</v>
      </c>
      <c r="B3" s="5" t="s">
        <v>948</v>
      </c>
      <c r="C3" s="5">
        <v>1</v>
      </c>
      <c r="D3" s="5">
        <v>1</v>
      </c>
      <c r="E3" s="5"/>
      <c r="F3" s="66">
        <v>43465</v>
      </c>
    </row>
    <row r="4" spans="1:6" x14ac:dyDescent="0.25">
      <c r="A4" s="5" t="s">
        <v>1134</v>
      </c>
      <c r="B4" s="5" t="s">
        <v>948</v>
      </c>
      <c r="C4" s="5">
        <v>1</v>
      </c>
      <c r="D4" s="5">
        <v>1</v>
      </c>
      <c r="E4" s="5"/>
      <c r="F4" s="66">
        <v>43465</v>
      </c>
    </row>
    <row r="5" spans="1:6" x14ac:dyDescent="0.25">
      <c r="A5" s="5" t="s">
        <v>1136</v>
      </c>
      <c r="B5" s="5" t="s">
        <v>948</v>
      </c>
      <c r="C5" s="5">
        <v>1</v>
      </c>
      <c r="D5" s="5">
        <v>1</v>
      </c>
      <c r="E5" s="5"/>
      <c r="F5" s="66">
        <v>43465</v>
      </c>
    </row>
    <row r="6" spans="1:6" x14ac:dyDescent="0.25">
      <c r="A6" s="5" t="s">
        <v>1138</v>
      </c>
      <c r="B6" s="5" t="s">
        <v>948</v>
      </c>
      <c r="C6" s="5">
        <v>1</v>
      </c>
      <c r="D6" s="5">
        <v>1</v>
      </c>
      <c r="E6" s="5"/>
      <c r="F6" s="66">
        <v>43465</v>
      </c>
    </row>
    <row r="7" spans="1:6" x14ac:dyDescent="0.25">
      <c r="A7" s="5" t="s">
        <v>1140</v>
      </c>
      <c r="B7" s="5" t="s">
        <v>948</v>
      </c>
      <c r="C7" s="5">
        <v>1</v>
      </c>
      <c r="D7" s="5">
        <v>1</v>
      </c>
      <c r="E7" s="5"/>
      <c r="F7" s="66">
        <v>43465</v>
      </c>
    </row>
    <row r="8" spans="1:6" x14ac:dyDescent="0.25">
      <c r="A8" s="5" t="s">
        <v>1142</v>
      </c>
      <c r="B8" s="5" t="s">
        <v>948</v>
      </c>
      <c r="C8" s="5">
        <v>1</v>
      </c>
      <c r="D8" s="5">
        <v>1</v>
      </c>
      <c r="E8" s="5"/>
      <c r="F8" s="66">
        <v>43465</v>
      </c>
    </row>
    <row r="9" spans="1:6" x14ac:dyDescent="0.25">
      <c r="A9" s="5" t="s">
        <v>1144</v>
      </c>
      <c r="B9" s="5" t="s">
        <v>948</v>
      </c>
      <c r="C9" s="5">
        <v>1</v>
      </c>
      <c r="D9" s="5">
        <v>1</v>
      </c>
      <c r="E9" s="5"/>
      <c r="F9" s="66">
        <v>43465</v>
      </c>
    </row>
    <row r="10" spans="1:6" x14ac:dyDescent="0.25">
      <c r="A10" s="5" t="s">
        <v>1146</v>
      </c>
      <c r="B10" s="5" t="s">
        <v>948</v>
      </c>
      <c r="C10" s="5">
        <v>1</v>
      </c>
      <c r="D10" s="5">
        <v>1</v>
      </c>
      <c r="E10" s="5"/>
      <c r="F10" s="66">
        <v>43465</v>
      </c>
    </row>
    <row r="11" spans="1:6" x14ac:dyDescent="0.25">
      <c r="A11" s="5" t="s">
        <v>1148</v>
      </c>
      <c r="B11" s="5" t="s">
        <v>948</v>
      </c>
      <c r="C11" s="5">
        <v>1</v>
      </c>
      <c r="D11" s="5">
        <v>1</v>
      </c>
      <c r="E11" s="5"/>
      <c r="F11" s="66">
        <v>43465</v>
      </c>
    </row>
    <row r="12" spans="1:6" x14ac:dyDescent="0.25">
      <c r="A12" s="5" t="s">
        <v>1150</v>
      </c>
      <c r="B12" s="5" t="s">
        <v>948</v>
      </c>
      <c r="C12" s="5">
        <v>1</v>
      </c>
      <c r="D12" s="5">
        <v>1</v>
      </c>
      <c r="E12" s="5"/>
      <c r="F12" s="66">
        <v>43465</v>
      </c>
    </row>
    <row r="13" spans="1:6" x14ac:dyDescent="0.25">
      <c r="A13" s="5" t="s">
        <v>1152</v>
      </c>
      <c r="B13" s="5" t="s">
        <v>948</v>
      </c>
      <c r="C13" s="5">
        <v>1</v>
      </c>
      <c r="D13" s="5">
        <v>1</v>
      </c>
      <c r="E13" s="5"/>
      <c r="F13" s="66">
        <v>43465</v>
      </c>
    </row>
    <row r="14" spans="1:6" x14ac:dyDescent="0.25">
      <c r="A14" s="5" t="s">
        <v>1154</v>
      </c>
      <c r="B14" s="5" t="s">
        <v>948</v>
      </c>
      <c r="C14" s="5">
        <v>1</v>
      </c>
      <c r="D14" s="5">
        <v>1</v>
      </c>
      <c r="E14" s="5"/>
      <c r="F14" s="66">
        <v>43465</v>
      </c>
    </row>
    <row r="15" spans="1:6" x14ac:dyDescent="0.25">
      <c r="A15" s="5" t="s">
        <v>1156</v>
      </c>
      <c r="B15" s="5" t="s">
        <v>948</v>
      </c>
      <c r="C15" s="5">
        <v>1</v>
      </c>
      <c r="D15" s="5">
        <v>1</v>
      </c>
      <c r="E15" s="5"/>
      <c r="F15" s="66">
        <v>43465</v>
      </c>
    </row>
    <row r="16" spans="1:6" x14ac:dyDescent="0.25">
      <c r="A16" s="5" t="s">
        <v>1158</v>
      </c>
      <c r="B16" s="5" t="s">
        <v>948</v>
      </c>
      <c r="C16" s="5">
        <v>1</v>
      </c>
      <c r="D16" s="5">
        <v>1</v>
      </c>
      <c r="E16" s="5"/>
      <c r="F16" s="66">
        <v>43465</v>
      </c>
    </row>
    <row r="17" spans="1:6" x14ac:dyDescent="0.25">
      <c r="A17" s="5" t="s">
        <v>1160</v>
      </c>
      <c r="B17" s="5" t="s">
        <v>948</v>
      </c>
      <c r="C17" s="5">
        <v>1</v>
      </c>
      <c r="D17" s="5">
        <v>1</v>
      </c>
      <c r="E17" s="5"/>
      <c r="F17" s="66">
        <v>43465</v>
      </c>
    </row>
    <row r="18" spans="1:6" x14ac:dyDescent="0.25">
      <c r="A18" s="5" t="s">
        <v>1162</v>
      </c>
      <c r="B18" s="5" t="s">
        <v>948</v>
      </c>
      <c r="C18" s="5">
        <v>1</v>
      </c>
      <c r="D18" s="5">
        <v>1</v>
      </c>
      <c r="E18" s="5"/>
      <c r="F18" s="66">
        <v>43465</v>
      </c>
    </row>
    <row r="19" spans="1:6" x14ac:dyDescent="0.25">
      <c r="A19" s="5" t="s">
        <v>1164</v>
      </c>
      <c r="B19" s="5" t="s">
        <v>948</v>
      </c>
      <c r="C19" s="5">
        <v>1</v>
      </c>
      <c r="D19" s="5">
        <v>1</v>
      </c>
      <c r="E19" s="5"/>
      <c r="F19" s="66">
        <v>43465</v>
      </c>
    </row>
    <row r="20" spans="1:6" x14ac:dyDescent="0.25">
      <c r="A20" s="5" t="s">
        <v>1166</v>
      </c>
      <c r="B20" s="5" t="s">
        <v>948</v>
      </c>
      <c r="C20" s="5">
        <v>1</v>
      </c>
      <c r="D20" s="5">
        <v>1</v>
      </c>
      <c r="E20" s="5"/>
      <c r="F20" s="66">
        <v>43465</v>
      </c>
    </row>
    <row r="21" spans="1:6" x14ac:dyDescent="0.25">
      <c r="A21" s="5" t="s">
        <v>1168</v>
      </c>
      <c r="B21" s="5" t="s">
        <v>948</v>
      </c>
      <c r="C21" s="5">
        <v>1</v>
      </c>
      <c r="D21" s="5">
        <v>1</v>
      </c>
      <c r="E21" s="5"/>
      <c r="F21" s="66">
        <v>43465</v>
      </c>
    </row>
    <row r="22" spans="1:6" x14ac:dyDescent="0.25">
      <c r="A22" s="5" t="s">
        <v>1170</v>
      </c>
      <c r="B22" s="5" t="s">
        <v>948</v>
      </c>
      <c r="C22" s="5">
        <v>1</v>
      </c>
      <c r="D22" s="5">
        <v>1</v>
      </c>
      <c r="E22" s="5"/>
      <c r="F22" s="66">
        <v>43465</v>
      </c>
    </row>
    <row r="23" spans="1:6" x14ac:dyDescent="0.25">
      <c r="A23" s="5" t="s">
        <v>1172</v>
      </c>
      <c r="B23" s="5" t="s">
        <v>948</v>
      </c>
      <c r="C23" s="5">
        <v>1</v>
      </c>
      <c r="D23" s="5">
        <v>1</v>
      </c>
      <c r="E23" s="5"/>
      <c r="F23" s="66">
        <v>43465</v>
      </c>
    </row>
    <row r="24" spans="1:6" x14ac:dyDescent="0.25">
      <c r="A24" s="5" t="s">
        <v>1174</v>
      </c>
      <c r="B24" s="5" t="s">
        <v>948</v>
      </c>
      <c r="C24" s="5">
        <v>1</v>
      </c>
      <c r="D24" s="5">
        <v>1</v>
      </c>
      <c r="E24" s="5"/>
      <c r="F24" s="66">
        <v>43465</v>
      </c>
    </row>
    <row r="25" spans="1:6" x14ac:dyDescent="0.25">
      <c r="A25" s="5" t="s">
        <v>1176</v>
      </c>
      <c r="B25" s="5" t="s">
        <v>948</v>
      </c>
      <c r="C25" s="5">
        <v>1</v>
      </c>
      <c r="D25" s="5">
        <v>1</v>
      </c>
      <c r="E25" s="5"/>
      <c r="F25" s="66">
        <v>43465</v>
      </c>
    </row>
    <row r="26" spans="1:6" x14ac:dyDescent="0.25">
      <c r="A26" s="5" t="s">
        <v>1178</v>
      </c>
      <c r="B26" s="5" t="s">
        <v>948</v>
      </c>
      <c r="C26" s="5">
        <v>2</v>
      </c>
      <c r="D26" s="5">
        <v>1</v>
      </c>
      <c r="E26" s="5"/>
      <c r="F26" s="66">
        <v>43465</v>
      </c>
    </row>
    <row r="27" spans="1:6" x14ac:dyDescent="0.25">
      <c r="A27" s="5" t="s">
        <v>1180</v>
      </c>
      <c r="B27" s="5" t="s">
        <v>948</v>
      </c>
      <c r="C27" s="5">
        <v>2</v>
      </c>
      <c r="D27" s="5">
        <v>1</v>
      </c>
      <c r="E27" s="5"/>
      <c r="F27" s="66">
        <v>43465</v>
      </c>
    </row>
    <row r="28" spans="1:6" x14ac:dyDescent="0.25">
      <c r="A28" s="5" t="s">
        <v>1182</v>
      </c>
      <c r="B28" s="5" t="s">
        <v>946</v>
      </c>
      <c r="C28" s="5">
        <v>3</v>
      </c>
      <c r="D28" s="5">
        <v>1</v>
      </c>
      <c r="E28" s="5"/>
      <c r="F28" s="66">
        <v>43465</v>
      </c>
    </row>
    <row r="29" spans="1:6" x14ac:dyDescent="0.25">
      <c r="A29" s="5" t="s">
        <v>1184</v>
      </c>
      <c r="B29" s="5" t="s">
        <v>946</v>
      </c>
      <c r="C29" s="5">
        <v>3</v>
      </c>
      <c r="D29" s="5">
        <v>1</v>
      </c>
      <c r="E29" s="5"/>
      <c r="F29" s="66">
        <v>43465</v>
      </c>
    </row>
    <row r="30" spans="1:6" x14ac:dyDescent="0.25">
      <c r="A30" s="5" t="s">
        <v>1186</v>
      </c>
      <c r="B30" s="5" t="s">
        <v>948</v>
      </c>
      <c r="C30" s="5">
        <v>4</v>
      </c>
      <c r="D30" s="5">
        <v>1</v>
      </c>
      <c r="E30" s="5"/>
      <c r="F30" s="66">
        <v>43465</v>
      </c>
    </row>
    <row r="31" spans="1:6" x14ac:dyDescent="0.25">
      <c r="A31" s="5" t="s">
        <v>1188</v>
      </c>
      <c r="B31" s="5" t="s">
        <v>948</v>
      </c>
      <c r="C31" s="5">
        <v>4</v>
      </c>
      <c r="D31" s="5">
        <v>1</v>
      </c>
      <c r="E31" s="5"/>
      <c r="F31" s="66">
        <v>43465</v>
      </c>
    </row>
    <row r="32" spans="1:6" x14ac:dyDescent="0.25">
      <c r="A32" s="5" t="s">
        <v>1190</v>
      </c>
      <c r="B32" s="5" t="s">
        <v>948</v>
      </c>
      <c r="C32" s="5">
        <v>1</v>
      </c>
      <c r="D32" s="5">
        <v>1</v>
      </c>
      <c r="E32" s="5"/>
      <c r="F32" s="66">
        <v>43465</v>
      </c>
    </row>
    <row r="33" spans="1:6" x14ac:dyDescent="0.25">
      <c r="A33" s="5" t="s">
        <v>1192</v>
      </c>
      <c r="B33" s="5" t="s">
        <v>948</v>
      </c>
      <c r="C33" s="5">
        <v>1</v>
      </c>
      <c r="D33" s="5">
        <v>1</v>
      </c>
      <c r="E33" s="5"/>
      <c r="F33" s="66">
        <v>43465</v>
      </c>
    </row>
    <row r="34" spans="1:6" x14ac:dyDescent="0.25">
      <c r="A34" s="5" t="s">
        <v>1194</v>
      </c>
      <c r="B34" s="5" t="s">
        <v>948</v>
      </c>
      <c r="C34" s="5">
        <v>2</v>
      </c>
      <c r="D34" s="5">
        <v>1</v>
      </c>
      <c r="E34" s="5"/>
      <c r="F34" s="66">
        <v>43465</v>
      </c>
    </row>
    <row r="35" spans="1:6" x14ac:dyDescent="0.25">
      <c r="A35" s="5" t="s">
        <v>1196</v>
      </c>
      <c r="B35" s="5" t="s">
        <v>948</v>
      </c>
      <c r="C35" s="5">
        <v>2</v>
      </c>
      <c r="D35" s="5">
        <v>1</v>
      </c>
      <c r="E35" s="5"/>
      <c r="F35" s="66">
        <v>43465</v>
      </c>
    </row>
    <row r="36" spans="1:6" x14ac:dyDescent="0.25">
      <c r="A36" s="5" t="s">
        <v>1198</v>
      </c>
      <c r="B36" s="5" t="s">
        <v>946</v>
      </c>
      <c r="C36" s="5">
        <v>3</v>
      </c>
      <c r="D36" s="5">
        <v>1</v>
      </c>
      <c r="E36" s="5"/>
      <c r="F36" s="66">
        <v>43465</v>
      </c>
    </row>
    <row r="37" spans="1:6" x14ac:dyDescent="0.25">
      <c r="A37" s="5" t="s">
        <v>1200</v>
      </c>
      <c r="B37" s="5" t="s">
        <v>946</v>
      </c>
      <c r="C37" s="5">
        <v>3</v>
      </c>
      <c r="D37" s="5">
        <v>1</v>
      </c>
      <c r="E37" s="5"/>
      <c r="F37" s="66">
        <v>43465</v>
      </c>
    </row>
    <row r="38" spans="1:6" x14ac:dyDescent="0.25">
      <c r="A38" s="5" t="s">
        <v>1202</v>
      </c>
      <c r="B38" s="5" t="s">
        <v>948</v>
      </c>
      <c r="C38" s="5">
        <v>4</v>
      </c>
      <c r="D38" s="5">
        <v>1</v>
      </c>
      <c r="E38" s="5"/>
      <c r="F38" s="66">
        <v>43465</v>
      </c>
    </row>
    <row r="39" spans="1:6" x14ac:dyDescent="0.25">
      <c r="A39" s="5" t="s">
        <v>1204</v>
      </c>
      <c r="B39" s="5" t="s">
        <v>948</v>
      </c>
      <c r="C39" s="5">
        <v>4</v>
      </c>
      <c r="D39" s="5">
        <v>1</v>
      </c>
      <c r="E39" s="5"/>
      <c r="F39" s="66">
        <v>43465</v>
      </c>
    </row>
    <row r="40" spans="1:6" x14ac:dyDescent="0.25">
      <c r="A40" s="5" t="s">
        <v>1206</v>
      </c>
      <c r="B40" s="5" t="s">
        <v>948</v>
      </c>
      <c r="C40" s="5">
        <v>5</v>
      </c>
      <c r="D40" s="5">
        <v>1</v>
      </c>
      <c r="E40" s="5"/>
      <c r="F40" s="66">
        <v>43465</v>
      </c>
    </row>
    <row r="41" spans="1:6" x14ac:dyDescent="0.25">
      <c r="A41" s="5" t="s">
        <v>1208</v>
      </c>
      <c r="B41" s="5" t="s">
        <v>948</v>
      </c>
      <c r="C41" s="5">
        <v>5</v>
      </c>
      <c r="D41" s="5">
        <v>1</v>
      </c>
      <c r="E41" s="5"/>
      <c r="F41" s="66">
        <v>43465</v>
      </c>
    </row>
    <row r="42" spans="1:6" x14ac:dyDescent="0.25">
      <c r="A42" s="5" t="s">
        <v>1210</v>
      </c>
      <c r="B42" s="5" t="s">
        <v>948</v>
      </c>
      <c r="C42" s="5">
        <v>6</v>
      </c>
      <c r="D42" s="5">
        <v>1</v>
      </c>
      <c r="E42" s="5"/>
      <c r="F42" s="66">
        <v>43465</v>
      </c>
    </row>
    <row r="43" spans="1:6" x14ac:dyDescent="0.25">
      <c r="A43" s="5" t="s">
        <v>1212</v>
      </c>
      <c r="B43" s="5" t="s">
        <v>948</v>
      </c>
      <c r="C43" s="5">
        <v>6</v>
      </c>
      <c r="D43" s="5">
        <v>1</v>
      </c>
      <c r="E43" s="5"/>
      <c r="F43" s="66">
        <v>43465</v>
      </c>
    </row>
    <row r="44" spans="1:6" x14ac:dyDescent="0.25">
      <c r="A44" s="5" t="s">
        <v>1214</v>
      </c>
      <c r="B44" s="5" t="s">
        <v>948</v>
      </c>
      <c r="C44" s="5">
        <v>7</v>
      </c>
      <c r="D44" s="5">
        <v>1</v>
      </c>
      <c r="E44" s="5"/>
      <c r="F44" s="66">
        <v>43465</v>
      </c>
    </row>
    <row r="45" spans="1:6" x14ac:dyDescent="0.25">
      <c r="A45" s="5" t="s">
        <v>1216</v>
      </c>
      <c r="B45" s="5" t="s">
        <v>948</v>
      </c>
      <c r="C45" s="5">
        <v>7</v>
      </c>
      <c r="D45" s="5">
        <v>1</v>
      </c>
      <c r="E45" s="5"/>
      <c r="F45" s="66">
        <v>43465</v>
      </c>
    </row>
    <row r="46" spans="1:6" x14ac:dyDescent="0.25">
      <c r="A46" s="5" t="s">
        <v>1218</v>
      </c>
      <c r="B46" s="5" t="s">
        <v>948</v>
      </c>
      <c r="C46" s="5">
        <v>8</v>
      </c>
      <c r="D46" s="5">
        <v>1</v>
      </c>
      <c r="E46" s="5"/>
      <c r="F46" s="66">
        <v>43465</v>
      </c>
    </row>
    <row r="47" spans="1:6" x14ac:dyDescent="0.25">
      <c r="A47" s="5" t="s">
        <v>1220</v>
      </c>
      <c r="B47" s="5" t="s">
        <v>948</v>
      </c>
      <c r="C47" s="5">
        <v>8</v>
      </c>
      <c r="D47" s="5">
        <v>1</v>
      </c>
      <c r="E47" s="5"/>
      <c r="F47" s="66">
        <v>43465</v>
      </c>
    </row>
    <row r="48" spans="1:6" x14ac:dyDescent="0.25">
      <c r="A48" s="5" t="s">
        <v>1222</v>
      </c>
      <c r="B48" s="5" t="s">
        <v>948</v>
      </c>
      <c r="C48" s="5">
        <v>9</v>
      </c>
      <c r="D48" s="5">
        <v>1</v>
      </c>
      <c r="E48" s="5"/>
      <c r="F48" s="66">
        <v>43465</v>
      </c>
    </row>
    <row r="49" spans="1:6" x14ac:dyDescent="0.25">
      <c r="A49" s="5" t="s">
        <v>1224</v>
      </c>
      <c r="B49" s="5" t="s">
        <v>948</v>
      </c>
      <c r="C49" s="5">
        <v>9</v>
      </c>
      <c r="D49" s="5">
        <v>1</v>
      </c>
      <c r="E49" s="5"/>
      <c r="F49" s="66">
        <v>43465</v>
      </c>
    </row>
    <row r="50" spans="1:6" x14ac:dyDescent="0.25">
      <c r="A50" s="5" t="s">
        <v>1226</v>
      </c>
      <c r="B50" s="5" t="s">
        <v>948</v>
      </c>
      <c r="C50" s="5">
        <v>10</v>
      </c>
      <c r="D50" s="5">
        <v>1</v>
      </c>
      <c r="E50" s="5"/>
      <c r="F50" s="66">
        <v>43465</v>
      </c>
    </row>
    <row r="51" spans="1:6" x14ac:dyDescent="0.25">
      <c r="A51" s="5" t="s">
        <v>1228</v>
      </c>
      <c r="B51" s="5" t="s">
        <v>948</v>
      </c>
      <c r="C51" s="5">
        <v>10</v>
      </c>
      <c r="D51" s="5">
        <v>1</v>
      </c>
      <c r="E51" s="5"/>
      <c r="F51" s="66">
        <v>43465</v>
      </c>
    </row>
    <row r="52" spans="1:6" x14ac:dyDescent="0.25">
      <c r="A52" s="5" t="s">
        <v>1230</v>
      </c>
      <c r="B52" s="5" t="s">
        <v>948</v>
      </c>
      <c r="C52" s="5">
        <v>5</v>
      </c>
      <c r="D52" s="5">
        <v>1</v>
      </c>
      <c r="E52" s="5"/>
      <c r="F52" s="66">
        <v>43465</v>
      </c>
    </row>
    <row r="53" spans="1:6" x14ac:dyDescent="0.25">
      <c r="A53" s="5" t="s">
        <v>1232</v>
      </c>
      <c r="B53" s="5" t="s">
        <v>948</v>
      </c>
      <c r="C53" s="5">
        <v>5</v>
      </c>
      <c r="D53" s="5">
        <v>1</v>
      </c>
      <c r="E53" s="5"/>
      <c r="F53" s="66">
        <v>43465</v>
      </c>
    </row>
    <row r="54" spans="1:6" x14ac:dyDescent="0.25">
      <c r="A54" s="5" t="s">
        <v>1234</v>
      </c>
      <c r="B54" s="5" t="s">
        <v>948</v>
      </c>
      <c r="C54" s="5">
        <v>6</v>
      </c>
      <c r="D54" s="5">
        <v>1</v>
      </c>
      <c r="E54" s="5"/>
      <c r="F54" s="66">
        <v>43465</v>
      </c>
    </row>
    <row r="55" spans="1:6" x14ac:dyDescent="0.25">
      <c r="A55" s="5" t="s">
        <v>1236</v>
      </c>
      <c r="B55" s="5" t="s">
        <v>948</v>
      </c>
      <c r="C55" s="5">
        <v>6</v>
      </c>
      <c r="D55" s="5">
        <v>1</v>
      </c>
      <c r="E55" s="5"/>
      <c r="F55" s="66">
        <v>43465</v>
      </c>
    </row>
    <row r="56" spans="1:6" x14ac:dyDescent="0.25">
      <c r="A56" s="5" t="s">
        <v>1238</v>
      </c>
      <c r="B56" s="5" t="s">
        <v>948</v>
      </c>
      <c r="C56" s="5">
        <v>7</v>
      </c>
      <c r="D56" s="5">
        <v>1</v>
      </c>
      <c r="E56" s="5"/>
      <c r="F56" s="66">
        <v>43465</v>
      </c>
    </row>
    <row r="57" spans="1:6" x14ac:dyDescent="0.25">
      <c r="A57" s="5" t="s">
        <v>1240</v>
      </c>
      <c r="B57" s="5" t="s">
        <v>948</v>
      </c>
      <c r="C57" s="5">
        <v>7</v>
      </c>
      <c r="D57" s="5">
        <v>1</v>
      </c>
      <c r="E57" s="5"/>
      <c r="F57" s="66">
        <v>43465</v>
      </c>
    </row>
    <row r="58" spans="1:6" x14ac:dyDescent="0.25">
      <c r="A58" s="5" t="s">
        <v>1242</v>
      </c>
      <c r="B58" s="5" t="s">
        <v>948</v>
      </c>
      <c r="C58" s="5">
        <v>8</v>
      </c>
      <c r="D58" s="5">
        <v>1</v>
      </c>
      <c r="E58" s="5"/>
      <c r="F58" s="66">
        <v>43465</v>
      </c>
    </row>
    <row r="59" spans="1:6" x14ac:dyDescent="0.25">
      <c r="A59" s="5" t="s">
        <v>1244</v>
      </c>
      <c r="B59" s="5" t="s">
        <v>948</v>
      </c>
      <c r="C59" s="5">
        <v>8</v>
      </c>
      <c r="D59" s="5">
        <v>1</v>
      </c>
      <c r="E59" s="5"/>
      <c r="F59" s="66">
        <v>43465</v>
      </c>
    </row>
    <row r="60" spans="1:6" x14ac:dyDescent="0.25">
      <c r="A60" s="5" t="s">
        <v>1246</v>
      </c>
      <c r="B60" s="5" t="s">
        <v>948</v>
      </c>
      <c r="C60" s="5">
        <v>9</v>
      </c>
      <c r="D60" s="5">
        <v>1</v>
      </c>
      <c r="E60" s="5"/>
      <c r="F60" s="66">
        <v>43465</v>
      </c>
    </row>
    <row r="61" spans="1:6" x14ac:dyDescent="0.25">
      <c r="A61" s="5" t="s">
        <v>1248</v>
      </c>
      <c r="B61" s="5" t="s">
        <v>948</v>
      </c>
      <c r="C61" s="5">
        <v>9</v>
      </c>
      <c r="D61" s="5">
        <v>1</v>
      </c>
      <c r="E61" s="5"/>
      <c r="F61" s="66">
        <v>43465</v>
      </c>
    </row>
    <row r="62" spans="1:6" x14ac:dyDescent="0.25">
      <c r="A62" s="5" t="s">
        <v>1250</v>
      </c>
      <c r="B62" s="5" t="s">
        <v>948</v>
      </c>
      <c r="C62" s="5">
        <v>10</v>
      </c>
      <c r="D62" s="5">
        <v>1</v>
      </c>
      <c r="E62" s="5"/>
      <c r="F62" s="66">
        <v>43465</v>
      </c>
    </row>
    <row r="63" spans="1:6" x14ac:dyDescent="0.25">
      <c r="A63" s="5" t="s">
        <v>1252</v>
      </c>
      <c r="B63" s="5" t="s">
        <v>948</v>
      </c>
      <c r="C63" s="5">
        <v>10</v>
      </c>
      <c r="D63" s="5">
        <v>1</v>
      </c>
      <c r="E63" s="5"/>
      <c r="F63" s="66">
        <v>43465</v>
      </c>
    </row>
    <row r="64" spans="1:6" x14ac:dyDescent="0.25">
      <c r="A64" s="5" t="s">
        <v>1254</v>
      </c>
      <c r="B64" s="5" t="s">
        <v>948</v>
      </c>
      <c r="C64" s="5">
        <v>11</v>
      </c>
      <c r="D64" s="5">
        <v>1</v>
      </c>
      <c r="E64" s="5"/>
      <c r="F64" s="66">
        <v>43465</v>
      </c>
    </row>
    <row r="65" spans="1:6" x14ac:dyDescent="0.25">
      <c r="A65" s="5" t="s">
        <v>1256</v>
      </c>
      <c r="B65" s="5" t="s">
        <v>948</v>
      </c>
      <c r="C65" s="5">
        <v>11</v>
      </c>
      <c r="D65" s="5">
        <v>1</v>
      </c>
      <c r="E65" s="5"/>
      <c r="F65" s="66">
        <v>43465</v>
      </c>
    </row>
    <row r="66" spans="1:6" x14ac:dyDescent="0.25">
      <c r="A66" s="5" t="s">
        <v>1258</v>
      </c>
      <c r="B66" s="5" t="s">
        <v>948</v>
      </c>
      <c r="C66" s="5">
        <v>12</v>
      </c>
      <c r="D66" s="5">
        <v>1</v>
      </c>
      <c r="E66" s="5"/>
      <c r="F66" s="66">
        <v>43465</v>
      </c>
    </row>
    <row r="67" spans="1:6" x14ac:dyDescent="0.25">
      <c r="A67" s="5" t="s">
        <v>1260</v>
      </c>
      <c r="B67" s="5" t="s">
        <v>948</v>
      </c>
      <c r="C67" s="5">
        <v>12</v>
      </c>
      <c r="D67" s="5">
        <v>1</v>
      </c>
      <c r="E67" s="5"/>
      <c r="F67" s="66">
        <v>43465</v>
      </c>
    </row>
    <row r="68" spans="1:6" x14ac:dyDescent="0.25">
      <c r="A68" s="5" t="s">
        <v>1262</v>
      </c>
      <c r="B68" s="5" t="s">
        <v>948</v>
      </c>
      <c r="C68" s="5">
        <v>13</v>
      </c>
      <c r="D68" s="5">
        <v>1</v>
      </c>
      <c r="E68" s="5"/>
      <c r="F68" s="66">
        <v>43465</v>
      </c>
    </row>
    <row r="69" spans="1:6" x14ac:dyDescent="0.25">
      <c r="A69" s="5" t="s">
        <v>1264</v>
      </c>
      <c r="B69" s="5" t="s">
        <v>948</v>
      </c>
      <c r="C69" s="5">
        <v>13</v>
      </c>
      <c r="D69" s="5">
        <v>1</v>
      </c>
      <c r="E69" s="5"/>
      <c r="F69" s="66">
        <v>43465</v>
      </c>
    </row>
    <row r="70" spans="1:6" x14ac:dyDescent="0.25">
      <c r="A70" s="5" t="s">
        <v>1266</v>
      </c>
      <c r="B70" s="5" t="s">
        <v>948</v>
      </c>
      <c r="C70" s="5">
        <v>14</v>
      </c>
      <c r="D70" s="5">
        <v>1</v>
      </c>
      <c r="E70" s="5"/>
      <c r="F70" s="66">
        <v>43465</v>
      </c>
    </row>
    <row r="71" spans="1:6" x14ac:dyDescent="0.25">
      <c r="A71" s="5" t="s">
        <v>1268</v>
      </c>
      <c r="B71" s="5" t="s">
        <v>948</v>
      </c>
      <c r="C71" s="5">
        <v>14</v>
      </c>
      <c r="D71" s="5">
        <v>1</v>
      </c>
      <c r="E71" s="5"/>
      <c r="F71" s="66">
        <v>43465</v>
      </c>
    </row>
    <row r="72" spans="1:6" x14ac:dyDescent="0.25">
      <c r="A72" s="5" t="s">
        <v>1270</v>
      </c>
      <c r="B72" s="5" t="s">
        <v>948</v>
      </c>
      <c r="C72" s="5">
        <v>15</v>
      </c>
      <c r="D72" s="5">
        <v>1</v>
      </c>
      <c r="E72" s="5"/>
      <c r="F72" s="66">
        <v>43465</v>
      </c>
    </row>
    <row r="73" spans="1:6" x14ac:dyDescent="0.25">
      <c r="A73" s="5" t="s">
        <v>1272</v>
      </c>
      <c r="B73" s="5" t="s">
        <v>948</v>
      </c>
      <c r="C73" s="5">
        <v>15</v>
      </c>
      <c r="D73" s="5">
        <v>1</v>
      </c>
      <c r="E73" s="5"/>
      <c r="F73" s="66">
        <v>43465</v>
      </c>
    </row>
    <row r="74" spans="1:6" x14ac:dyDescent="0.25">
      <c r="A74" s="5" t="s">
        <v>1274</v>
      </c>
      <c r="B74" s="5" t="s">
        <v>948</v>
      </c>
      <c r="C74" s="5">
        <v>16</v>
      </c>
      <c r="D74" s="5">
        <v>1</v>
      </c>
      <c r="E74" s="5"/>
      <c r="F74" s="66">
        <v>43465</v>
      </c>
    </row>
    <row r="75" spans="1:6" x14ac:dyDescent="0.25">
      <c r="A75" s="5" t="s">
        <v>1276</v>
      </c>
      <c r="B75" s="5" t="s">
        <v>948</v>
      </c>
      <c r="C75" s="5">
        <v>16</v>
      </c>
      <c r="D75" s="5">
        <v>1</v>
      </c>
      <c r="E75" s="5"/>
      <c r="F75" s="66">
        <v>43465</v>
      </c>
    </row>
    <row r="76" spans="1:6" x14ac:dyDescent="0.25">
      <c r="A76" s="5" t="s">
        <v>1278</v>
      </c>
      <c r="B76" s="5" t="s">
        <v>948</v>
      </c>
      <c r="C76" s="5">
        <v>11</v>
      </c>
      <c r="D76" s="5">
        <v>1</v>
      </c>
      <c r="E76" s="5"/>
      <c r="F76" s="66">
        <v>43465</v>
      </c>
    </row>
    <row r="77" spans="1:6" x14ac:dyDescent="0.25">
      <c r="A77" s="5" t="s">
        <v>1280</v>
      </c>
      <c r="B77" s="5" t="s">
        <v>948</v>
      </c>
      <c r="C77" s="5">
        <v>11</v>
      </c>
      <c r="D77" s="5">
        <v>1</v>
      </c>
      <c r="E77" s="5"/>
      <c r="F77" s="66">
        <v>43465</v>
      </c>
    </row>
    <row r="78" spans="1:6" x14ac:dyDescent="0.25">
      <c r="A78" s="5" t="s">
        <v>1282</v>
      </c>
      <c r="B78" s="5" t="s">
        <v>948</v>
      </c>
      <c r="C78" s="5">
        <v>12</v>
      </c>
      <c r="D78" s="5">
        <v>1</v>
      </c>
      <c r="E78" s="5"/>
      <c r="F78" s="66">
        <v>43465</v>
      </c>
    </row>
    <row r="79" spans="1:6" x14ac:dyDescent="0.25">
      <c r="A79" s="5" t="s">
        <v>1284</v>
      </c>
      <c r="B79" s="5" t="s">
        <v>948</v>
      </c>
      <c r="C79" s="5">
        <v>12</v>
      </c>
      <c r="D79" s="5">
        <v>1</v>
      </c>
      <c r="E79" s="5"/>
      <c r="F79" s="66">
        <v>43465</v>
      </c>
    </row>
    <row r="80" spans="1:6" x14ac:dyDescent="0.25">
      <c r="A80" s="5" t="s">
        <v>1286</v>
      </c>
      <c r="B80" s="5" t="s">
        <v>948</v>
      </c>
      <c r="C80" s="5">
        <v>13</v>
      </c>
      <c r="D80" s="5">
        <v>1</v>
      </c>
      <c r="E80" s="5"/>
      <c r="F80" s="66">
        <v>43465</v>
      </c>
    </row>
    <row r="81" spans="1:6" x14ac:dyDescent="0.25">
      <c r="A81" s="5" t="s">
        <v>1288</v>
      </c>
      <c r="B81" s="5" t="s">
        <v>948</v>
      </c>
      <c r="C81" s="5">
        <v>13</v>
      </c>
      <c r="D81" s="5">
        <v>1</v>
      </c>
      <c r="E81" s="5"/>
      <c r="F81" s="66">
        <v>43465</v>
      </c>
    </row>
    <row r="82" spans="1:6" x14ac:dyDescent="0.25">
      <c r="A82" s="5" t="s">
        <v>1290</v>
      </c>
      <c r="B82" s="5" t="s">
        <v>948</v>
      </c>
      <c r="C82" s="5">
        <v>14</v>
      </c>
      <c r="D82" s="5">
        <v>1</v>
      </c>
      <c r="E82" s="5"/>
      <c r="F82" s="66">
        <v>43465</v>
      </c>
    </row>
    <row r="83" spans="1:6" x14ac:dyDescent="0.25">
      <c r="A83" s="5" t="s">
        <v>1292</v>
      </c>
      <c r="B83" s="5" t="s">
        <v>948</v>
      </c>
      <c r="C83" s="5">
        <v>14</v>
      </c>
      <c r="D83" s="5">
        <v>1</v>
      </c>
      <c r="E83" s="5"/>
      <c r="F83" s="66">
        <v>43465</v>
      </c>
    </row>
    <row r="84" spans="1:6" x14ac:dyDescent="0.25">
      <c r="A84" s="5" t="s">
        <v>1294</v>
      </c>
      <c r="B84" s="5" t="s">
        <v>948</v>
      </c>
      <c r="C84" s="5">
        <v>15</v>
      </c>
      <c r="D84" s="5">
        <v>1</v>
      </c>
      <c r="E84" s="5"/>
      <c r="F84" s="66">
        <v>43465</v>
      </c>
    </row>
    <row r="85" spans="1:6" x14ac:dyDescent="0.25">
      <c r="A85" s="5" t="s">
        <v>1296</v>
      </c>
      <c r="B85" s="5" t="s">
        <v>948</v>
      </c>
      <c r="C85" s="5">
        <v>15</v>
      </c>
      <c r="D85" s="5">
        <v>1</v>
      </c>
      <c r="E85" s="5"/>
      <c r="F85" s="66">
        <v>43465</v>
      </c>
    </row>
    <row r="86" spans="1:6" x14ac:dyDescent="0.25">
      <c r="A86" s="5" t="s">
        <v>1298</v>
      </c>
      <c r="B86" s="5" t="s">
        <v>948</v>
      </c>
      <c r="C86" s="5">
        <v>16</v>
      </c>
      <c r="D86" s="5">
        <v>1</v>
      </c>
      <c r="E86" s="5"/>
      <c r="F86" s="66">
        <v>43465</v>
      </c>
    </row>
    <row r="87" spans="1:6" x14ac:dyDescent="0.25">
      <c r="A87" s="5" t="s">
        <v>1300</v>
      </c>
      <c r="B87" s="5" t="s">
        <v>948</v>
      </c>
      <c r="C87" s="5">
        <v>16</v>
      </c>
      <c r="D87" s="5">
        <v>1</v>
      </c>
      <c r="E87" s="5"/>
      <c r="F87" s="66">
        <v>43465</v>
      </c>
    </row>
    <row r="88" spans="1:6" x14ac:dyDescent="0.25">
      <c r="A88" s="5" t="s">
        <v>1302</v>
      </c>
      <c r="B88" s="5" t="s">
        <v>948</v>
      </c>
      <c r="C88" s="5">
        <v>17</v>
      </c>
      <c r="D88" s="5">
        <v>0</v>
      </c>
      <c r="E88" s="5"/>
      <c r="F88" s="66">
        <v>43465</v>
      </c>
    </row>
    <row r="89" spans="1:6" x14ac:dyDescent="0.25">
      <c r="A89" s="5" t="s">
        <v>1304</v>
      </c>
      <c r="B89" s="5" t="s">
        <v>948</v>
      </c>
      <c r="C89" s="5">
        <v>17</v>
      </c>
      <c r="D89" s="5">
        <v>0</v>
      </c>
      <c r="E89" s="5"/>
      <c r="F89" s="66">
        <v>43465</v>
      </c>
    </row>
    <row r="90" spans="1:6" x14ac:dyDescent="0.25">
      <c r="A90" s="5" t="s">
        <v>1306</v>
      </c>
      <c r="B90" s="5" t="s">
        <v>948</v>
      </c>
      <c r="C90" s="5">
        <v>17</v>
      </c>
      <c r="D90" s="5">
        <v>0</v>
      </c>
      <c r="E90" s="5"/>
      <c r="F90" s="66">
        <v>43465</v>
      </c>
    </row>
    <row r="91" spans="1:6" x14ac:dyDescent="0.25">
      <c r="A91" s="5" t="s">
        <v>1308</v>
      </c>
      <c r="B91" s="5" t="s">
        <v>948</v>
      </c>
      <c r="C91" s="5">
        <v>17</v>
      </c>
      <c r="D91" s="5">
        <v>0</v>
      </c>
      <c r="E91" s="5"/>
      <c r="F91" s="66">
        <v>43465</v>
      </c>
    </row>
    <row r="92" spans="1:6" x14ac:dyDescent="0.25">
      <c r="A92" s="5" t="s">
        <v>1310</v>
      </c>
      <c r="B92" s="5" t="s">
        <v>948</v>
      </c>
      <c r="C92" s="5">
        <v>18</v>
      </c>
      <c r="D92" s="5">
        <v>1</v>
      </c>
      <c r="E92" s="5"/>
      <c r="F92" s="66">
        <v>43465</v>
      </c>
    </row>
    <row r="93" spans="1:6" x14ac:dyDescent="0.25">
      <c r="A93" s="5" t="s">
        <v>1312</v>
      </c>
      <c r="B93" s="5" t="s">
        <v>948</v>
      </c>
      <c r="C93" s="5">
        <v>18</v>
      </c>
      <c r="D93" s="5">
        <v>1</v>
      </c>
      <c r="E93" s="5"/>
      <c r="F93" s="66">
        <v>43465</v>
      </c>
    </row>
    <row r="94" spans="1:6" x14ac:dyDescent="0.25">
      <c r="A94" s="5" t="s">
        <v>1314</v>
      </c>
      <c r="B94" s="5" t="s">
        <v>948</v>
      </c>
      <c r="C94" s="5">
        <v>18</v>
      </c>
      <c r="D94" s="5">
        <v>1</v>
      </c>
      <c r="E94" s="5"/>
      <c r="F94" s="66">
        <v>43465</v>
      </c>
    </row>
    <row r="95" spans="1:6" x14ac:dyDescent="0.25">
      <c r="A95" s="5" t="s">
        <v>1316</v>
      </c>
      <c r="B95" s="5" t="s">
        <v>948</v>
      </c>
      <c r="C95" s="5">
        <v>18</v>
      </c>
      <c r="D95" s="5">
        <v>1</v>
      </c>
      <c r="E95" s="5"/>
      <c r="F95" s="66">
        <v>43465</v>
      </c>
    </row>
    <row r="96" spans="1:6" x14ac:dyDescent="0.25">
      <c r="A96" s="5" t="s">
        <v>1318</v>
      </c>
      <c r="B96" s="5" t="s">
        <v>948</v>
      </c>
      <c r="C96" s="5">
        <v>1</v>
      </c>
      <c r="D96" s="5">
        <v>0</v>
      </c>
      <c r="E96" s="5"/>
      <c r="F96" s="66">
        <v>43465</v>
      </c>
    </row>
    <row r="97" spans="1:6" x14ac:dyDescent="0.25">
      <c r="A97" s="5" t="s">
        <v>1320</v>
      </c>
      <c r="B97" s="5" t="s">
        <v>948</v>
      </c>
      <c r="C97" s="5">
        <v>1</v>
      </c>
      <c r="D97" s="5">
        <v>0</v>
      </c>
      <c r="E97" s="5"/>
      <c r="F97" s="66">
        <v>43465</v>
      </c>
    </row>
    <row r="98" spans="1:6" x14ac:dyDescent="0.25">
      <c r="A98" s="5" t="s">
        <v>1322</v>
      </c>
      <c r="B98" s="5" t="s">
        <v>948</v>
      </c>
      <c r="C98" s="5">
        <v>15</v>
      </c>
      <c r="D98" s="5">
        <v>0</v>
      </c>
      <c r="E98" s="5"/>
      <c r="F98" s="66">
        <v>43465</v>
      </c>
    </row>
    <row r="99" spans="1:6" x14ac:dyDescent="0.25">
      <c r="A99" s="5" t="s">
        <v>1324</v>
      </c>
      <c r="B99" s="5" t="s">
        <v>948</v>
      </c>
      <c r="C99" s="5">
        <v>15</v>
      </c>
      <c r="D99" s="5">
        <v>0</v>
      </c>
      <c r="E99" s="5"/>
      <c r="F99" s="66">
        <v>43465</v>
      </c>
    </row>
    <row r="100" spans="1:6" x14ac:dyDescent="0.25">
      <c r="A100" s="5" t="s">
        <v>1326</v>
      </c>
      <c r="B100" s="5" t="s">
        <v>948</v>
      </c>
      <c r="C100" s="5">
        <v>1</v>
      </c>
      <c r="D100" s="5">
        <v>1</v>
      </c>
      <c r="E100" s="5"/>
      <c r="F100" s="66">
        <v>43465</v>
      </c>
    </row>
    <row r="101" spans="1:6" x14ac:dyDescent="0.25">
      <c r="A101" s="5" t="s">
        <v>1328</v>
      </c>
      <c r="B101" s="5" t="s">
        <v>948</v>
      </c>
      <c r="C101" s="5">
        <v>1</v>
      </c>
      <c r="D101" s="5">
        <v>1</v>
      </c>
      <c r="E101" s="5"/>
      <c r="F101" s="66">
        <v>43465</v>
      </c>
    </row>
    <row r="102" spans="1:6" x14ac:dyDescent="0.25">
      <c r="A102" s="5" t="s">
        <v>1330</v>
      </c>
      <c r="B102" s="5" t="s">
        <v>948</v>
      </c>
      <c r="C102" s="5">
        <v>2</v>
      </c>
      <c r="D102" s="5">
        <v>1</v>
      </c>
      <c r="E102" s="5"/>
      <c r="F102" s="66">
        <v>43465</v>
      </c>
    </row>
    <row r="103" spans="1:6" x14ac:dyDescent="0.25">
      <c r="A103" s="5" t="s">
        <v>1332</v>
      </c>
      <c r="B103" s="5" t="s">
        <v>948</v>
      </c>
      <c r="C103" s="5">
        <v>2</v>
      </c>
      <c r="D103" s="5">
        <v>1</v>
      </c>
      <c r="E103" s="5"/>
      <c r="F103" s="66">
        <v>43465</v>
      </c>
    </row>
    <row r="104" spans="1:6" x14ac:dyDescent="0.25">
      <c r="A104" s="5" t="s">
        <v>1334</v>
      </c>
      <c r="B104" s="5" t="s">
        <v>946</v>
      </c>
      <c r="C104" s="5">
        <v>3</v>
      </c>
      <c r="D104" s="5">
        <v>1</v>
      </c>
      <c r="E104" s="5"/>
      <c r="F104" s="66">
        <v>43465</v>
      </c>
    </row>
    <row r="105" spans="1:6" x14ac:dyDescent="0.25">
      <c r="A105" s="5" t="s">
        <v>1336</v>
      </c>
      <c r="B105" s="5" t="s">
        <v>946</v>
      </c>
      <c r="C105" s="5">
        <v>3</v>
      </c>
      <c r="D105" s="5">
        <v>1</v>
      </c>
      <c r="E105" s="5"/>
      <c r="F105" s="66">
        <v>43465</v>
      </c>
    </row>
    <row r="106" spans="1:6" x14ac:dyDescent="0.25">
      <c r="A106" s="5" t="s">
        <v>1338</v>
      </c>
      <c r="B106" s="5" t="s">
        <v>948</v>
      </c>
      <c r="C106" s="5">
        <v>4</v>
      </c>
      <c r="D106" s="5">
        <v>1</v>
      </c>
      <c r="E106" s="5"/>
      <c r="F106" s="66">
        <v>43465</v>
      </c>
    </row>
    <row r="107" spans="1:6" x14ac:dyDescent="0.25">
      <c r="A107" s="5" t="s">
        <v>1340</v>
      </c>
      <c r="B107" s="5" t="s">
        <v>948</v>
      </c>
      <c r="C107" s="5">
        <v>4</v>
      </c>
      <c r="D107" s="5">
        <v>1</v>
      </c>
      <c r="E107" s="5"/>
      <c r="F107" s="66">
        <v>43465</v>
      </c>
    </row>
    <row r="108" spans="1:6" x14ac:dyDescent="0.25">
      <c r="A108" s="5" t="s">
        <v>1342</v>
      </c>
      <c r="B108" s="5" t="s">
        <v>948</v>
      </c>
      <c r="C108" s="5">
        <v>1</v>
      </c>
      <c r="D108" s="5">
        <v>1</v>
      </c>
      <c r="E108" s="5"/>
      <c r="F108" s="66">
        <v>43465</v>
      </c>
    </row>
    <row r="109" spans="1:6" x14ac:dyDescent="0.25">
      <c r="A109" s="5" t="s">
        <v>1344</v>
      </c>
      <c r="B109" s="5" t="s">
        <v>948</v>
      </c>
      <c r="C109" s="5">
        <v>1</v>
      </c>
      <c r="D109" s="5">
        <v>1</v>
      </c>
      <c r="E109" s="5"/>
      <c r="F109" s="66">
        <v>43465</v>
      </c>
    </row>
    <row r="110" spans="1:6" x14ac:dyDescent="0.25">
      <c r="A110" s="5" t="s">
        <v>1346</v>
      </c>
      <c r="B110" s="5" t="s">
        <v>948</v>
      </c>
      <c r="C110" s="5">
        <v>2</v>
      </c>
      <c r="D110" s="5">
        <v>1</v>
      </c>
      <c r="E110" s="5"/>
      <c r="F110" s="66">
        <v>43465</v>
      </c>
    </row>
    <row r="111" spans="1:6" x14ac:dyDescent="0.25">
      <c r="A111" s="5" t="s">
        <v>1348</v>
      </c>
      <c r="B111" s="5" t="s">
        <v>948</v>
      </c>
      <c r="C111" s="5">
        <v>2</v>
      </c>
      <c r="D111" s="5">
        <v>1</v>
      </c>
      <c r="E111" s="5"/>
      <c r="F111" s="66">
        <v>43465</v>
      </c>
    </row>
    <row r="112" spans="1:6" x14ac:dyDescent="0.25">
      <c r="A112" s="5" t="s">
        <v>1350</v>
      </c>
      <c r="B112" s="5" t="s">
        <v>946</v>
      </c>
      <c r="C112" s="5">
        <v>3</v>
      </c>
      <c r="D112" s="5">
        <v>1</v>
      </c>
      <c r="E112" s="5"/>
      <c r="F112" s="66">
        <v>43465</v>
      </c>
    </row>
    <row r="113" spans="1:6" x14ac:dyDescent="0.25">
      <c r="A113" s="5" t="s">
        <v>1352</v>
      </c>
      <c r="B113" s="5" t="s">
        <v>946</v>
      </c>
      <c r="C113" s="5">
        <v>3</v>
      </c>
      <c r="D113" s="5">
        <v>1</v>
      </c>
      <c r="E113" s="5"/>
      <c r="F113" s="66">
        <v>43465</v>
      </c>
    </row>
    <row r="114" spans="1:6" x14ac:dyDescent="0.25">
      <c r="A114" s="5" t="s">
        <v>1354</v>
      </c>
      <c r="B114" s="5" t="s">
        <v>948</v>
      </c>
      <c r="C114" s="5">
        <v>4</v>
      </c>
      <c r="D114" s="5">
        <v>1</v>
      </c>
      <c r="E114" s="5"/>
      <c r="F114" s="66">
        <v>43465</v>
      </c>
    </row>
    <row r="115" spans="1:6" x14ac:dyDescent="0.25">
      <c r="A115" s="5" t="s">
        <v>1356</v>
      </c>
      <c r="B115" s="5" t="s">
        <v>948</v>
      </c>
      <c r="C115" s="5">
        <v>4</v>
      </c>
      <c r="D115" s="5">
        <v>1</v>
      </c>
      <c r="E115" s="5"/>
      <c r="F115" s="66">
        <v>43465</v>
      </c>
    </row>
    <row r="116" spans="1:6" x14ac:dyDescent="0.25">
      <c r="A116" s="5" t="s">
        <v>1358</v>
      </c>
      <c r="B116" s="5" t="s">
        <v>948</v>
      </c>
      <c r="C116" s="5">
        <v>5</v>
      </c>
      <c r="D116" s="5">
        <v>1</v>
      </c>
      <c r="E116" s="5"/>
      <c r="F116" s="66">
        <v>43465</v>
      </c>
    </row>
    <row r="117" spans="1:6" x14ac:dyDescent="0.25">
      <c r="A117" s="5" t="s">
        <v>1360</v>
      </c>
      <c r="B117" s="5" t="s">
        <v>948</v>
      </c>
      <c r="C117" s="5">
        <v>5</v>
      </c>
      <c r="D117" s="5">
        <v>1</v>
      </c>
      <c r="E117" s="5"/>
      <c r="F117" s="66">
        <v>43465</v>
      </c>
    </row>
    <row r="118" spans="1:6" x14ac:dyDescent="0.25">
      <c r="A118" s="5" t="s">
        <v>1362</v>
      </c>
      <c r="B118" s="5" t="s">
        <v>948</v>
      </c>
      <c r="C118" s="5">
        <v>6</v>
      </c>
      <c r="D118" s="5">
        <v>1</v>
      </c>
      <c r="E118" s="5"/>
      <c r="F118" s="66">
        <v>43465</v>
      </c>
    </row>
    <row r="119" spans="1:6" x14ac:dyDescent="0.25">
      <c r="A119" s="5" t="s">
        <v>1364</v>
      </c>
      <c r="B119" s="5" t="s">
        <v>948</v>
      </c>
      <c r="C119" s="5">
        <v>6</v>
      </c>
      <c r="D119" s="5">
        <v>1</v>
      </c>
      <c r="E119" s="5"/>
      <c r="F119" s="66">
        <v>43465</v>
      </c>
    </row>
    <row r="120" spans="1:6" x14ac:dyDescent="0.25">
      <c r="A120" s="5" t="s">
        <v>1366</v>
      </c>
      <c r="B120" s="5" t="s">
        <v>948</v>
      </c>
      <c r="C120" s="5">
        <v>7</v>
      </c>
      <c r="D120" s="5">
        <v>1</v>
      </c>
      <c r="E120" s="5"/>
      <c r="F120" s="66">
        <v>43465</v>
      </c>
    </row>
    <row r="121" spans="1:6" x14ac:dyDescent="0.25">
      <c r="A121" s="5" t="s">
        <v>1368</v>
      </c>
      <c r="B121" s="5" t="s">
        <v>948</v>
      </c>
      <c r="C121" s="5">
        <v>7</v>
      </c>
      <c r="D121" s="5">
        <v>1</v>
      </c>
      <c r="E121" s="5"/>
      <c r="F121" s="66">
        <v>43465</v>
      </c>
    </row>
    <row r="122" spans="1:6" x14ac:dyDescent="0.25">
      <c r="A122" s="5" t="s">
        <v>1370</v>
      </c>
      <c r="B122" s="5" t="s">
        <v>948</v>
      </c>
      <c r="C122" s="5">
        <v>8</v>
      </c>
      <c r="D122" s="5">
        <v>1</v>
      </c>
      <c r="E122" s="5"/>
      <c r="F122" s="66">
        <v>43465</v>
      </c>
    </row>
    <row r="123" spans="1:6" x14ac:dyDescent="0.25">
      <c r="A123" s="5" t="s">
        <v>1372</v>
      </c>
      <c r="B123" s="5" t="s">
        <v>948</v>
      </c>
      <c r="C123" s="5">
        <v>8</v>
      </c>
      <c r="D123" s="5">
        <v>1</v>
      </c>
      <c r="E123" s="5"/>
      <c r="F123" s="66">
        <v>43465</v>
      </c>
    </row>
    <row r="124" spans="1:6" x14ac:dyDescent="0.25">
      <c r="A124" s="5" t="s">
        <v>1374</v>
      </c>
      <c r="B124" s="5" t="s">
        <v>948</v>
      </c>
      <c r="C124" s="5">
        <v>9</v>
      </c>
      <c r="D124" s="5">
        <v>1</v>
      </c>
      <c r="E124" s="5"/>
      <c r="F124" s="66">
        <v>43465</v>
      </c>
    </row>
    <row r="125" spans="1:6" x14ac:dyDescent="0.25">
      <c r="A125" s="5" t="s">
        <v>1376</v>
      </c>
      <c r="B125" s="5" t="s">
        <v>948</v>
      </c>
      <c r="C125" s="5">
        <v>9</v>
      </c>
      <c r="D125" s="5">
        <v>1</v>
      </c>
      <c r="E125" s="5"/>
      <c r="F125" s="66">
        <v>43465</v>
      </c>
    </row>
    <row r="126" spans="1:6" x14ac:dyDescent="0.25">
      <c r="A126" s="5" t="s">
        <v>1378</v>
      </c>
      <c r="B126" s="5" t="s">
        <v>948</v>
      </c>
      <c r="C126" s="5">
        <v>10</v>
      </c>
      <c r="D126" s="5">
        <v>1</v>
      </c>
      <c r="E126" s="5"/>
      <c r="F126" s="66">
        <v>43465</v>
      </c>
    </row>
    <row r="127" spans="1:6" x14ac:dyDescent="0.25">
      <c r="A127" s="5" t="s">
        <v>1380</v>
      </c>
      <c r="B127" s="5" t="s">
        <v>948</v>
      </c>
      <c r="C127" s="5">
        <v>10</v>
      </c>
      <c r="D127" s="5">
        <v>1</v>
      </c>
      <c r="E127" s="5"/>
      <c r="F127" s="66">
        <v>43465</v>
      </c>
    </row>
    <row r="128" spans="1:6" x14ac:dyDescent="0.25">
      <c r="A128" s="5" t="s">
        <v>1382</v>
      </c>
      <c r="B128" s="5" t="s">
        <v>948</v>
      </c>
      <c r="C128" s="5">
        <v>5</v>
      </c>
      <c r="D128" s="5">
        <v>1</v>
      </c>
      <c r="E128" s="5"/>
      <c r="F128" s="66">
        <v>43465</v>
      </c>
    </row>
    <row r="129" spans="1:6" x14ac:dyDescent="0.25">
      <c r="A129" s="5" t="s">
        <v>1384</v>
      </c>
      <c r="B129" s="5" t="s">
        <v>948</v>
      </c>
      <c r="C129" s="5">
        <v>5</v>
      </c>
      <c r="D129" s="5">
        <v>1</v>
      </c>
      <c r="E129" s="5"/>
      <c r="F129" s="66">
        <v>43465</v>
      </c>
    </row>
    <row r="130" spans="1:6" x14ac:dyDescent="0.25">
      <c r="A130" s="5" t="s">
        <v>1386</v>
      </c>
      <c r="B130" s="5" t="s">
        <v>948</v>
      </c>
      <c r="C130" s="5">
        <v>6</v>
      </c>
      <c r="D130" s="5">
        <v>1</v>
      </c>
      <c r="E130" s="5"/>
      <c r="F130" s="66">
        <v>43465</v>
      </c>
    </row>
    <row r="131" spans="1:6" x14ac:dyDescent="0.25">
      <c r="A131" s="5" t="s">
        <v>1388</v>
      </c>
      <c r="B131" s="5" t="s">
        <v>948</v>
      </c>
      <c r="C131" s="5">
        <v>6</v>
      </c>
      <c r="D131" s="5">
        <v>1</v>
      </c>
      <c r="E131" s="5"/>
      <c r="F131" s="66">
        <v>43465</v>
      </c>
    </row>
    <row r="132" spans="1:6" x14ac:dyDescent="0.25">
      <c r="A132" s="5" t="s">
        <v>1390</v>
      </c>
      <c r="B132" s="5" t="s">
        <v>948</v>
      </c>
      <c r="C132" s="5">
        <v>7</v>
      </c>
      <c r="D132" s="5">
        <v>1</v>
      </c>
      <c r="E132" s="5"/>
      <c r="F132" s="66">
        <v>43465</v>
      </c>
    </row>
    <row r="133" spans="1:6" x14ac:dyDescent="0.25">
      <c r="A133" s="5" t="s">
        <v>1392</v>
      </c>
      <c r="B133" s="5" t="s">
        <v>948</v>
      </c>
      <c r="C133" s="5">
        <v>7</v>
      </c>
      <c r="D133" s="5">
        <v>1</v>
      </c>
      <c r="E133" s="5"/>
      <c r="F133" s="66">
        <v>43465</v>
      </c>
    </row>
    <row r="134" spans="1:6" x14ac:dyDescent="0.25">
      <c r="A134" s="5" t="s">
        <v>1394</v>
      </c>
      <c r="B134" s="5" t="s">
        <v>948</v>
      </c>
      <c r="C134" s="5">
        <v>8</v>
      </c>
      <c r="D134" s="5">
        <v>1</v>
      </c>
      <c r="E134" s="5"/>
      <c r="F134" s="66">
        <v>43465</v>
      </c>
    </row>
    <row r="135" spans="1:6" x14ac:dyDescent="0.25">
      <c r="A135" s="5" t="s">
        <v>1396</v>
      </c>
      <c r="B135" s="5" t="s">
        <v>948</v>
      </c>
      <c r="C135" s="5">
        <v>8</v>
      </c>
      <c r="D135" s="5">
        <v>1</v>
      </c>
      <c r="E135" s="5"/>
      <c r="F135" s="66">
        <v>43465</v>
      </c>
    </row>
    <row r="136" spans="1:6" x14ac:dyDescent="0.25">
      <c r="A136" s="5" t="s">
        <v>1398</v>
      </c>
      <c r="B136" s="5" t="s">
        <v>948</v>
      </c>
      <c r="C136" s="5">
        <v>9</v>
      </c>
      <c r="D136" s="5">
        <v>1</v>
      </c>
      <c r="E136" s="5"/>
      <c r="F136" s="66">
        <v>43465</v>
      </c>
    </row>
    <row r="137" spans="1:6" x14ac:dyDescent="0.25">
      <c r="A137" s="5" t="s">
        <v>1400</v>
      </c>
      <c r="B137" s="5" t="s">
        <v>948</v>
      </c>
      <c r="C137" s="5">
        <v>9</v>
      </c>
      <c r="D137" s="5">
        <v>1</v>
      </c>
      <c r="E137" s="5"/>
      <c r="F137" s="66">
        <v>43465</v>
      </c>
    </row>
    <row r="138" spans="1:6" x14ac:dyDescent="0.25">
      <c r="A138" s="5" t="s">
        <v>1402</v>
      </c>
      <c r="B138" s="5" t="s">
        <v>948</v>
      </c>
      <c r="C138" s="5">
        <v>10</v>
      </c>
      <c r="D138" s="5">
        <v>1</v>
      </c>
      <c r="E138" s="5"/>
      <c r="F138" s="66">
        <v>43465</v>
      </c>
    </row>
    <row r="139" spans="1:6" x14ac:dyDescent="0.25">
      <c r="A139" s="5" t="s">
        <v>1404</v>
      </c>
      <c r="B139" s="5" t="s">
        <v>948</v>
      </c>
      <c r="C139" s="5">
        <v>10</v>
      </c>
      <c r="D139" s="5">
        <v>1</v>
      </c>
      <c r="E139" s="5"/>
      <c r="F139" s="66">
        <v>43465</v>
      </c>
    </row>
    <row r="140" spans="1:6" x14ac:dyDescent="0.25">
      <c r="A140" s="5" t="s">
        <v>1406</v>
      </c>
      <c r="B140" s="5" t="s">
        <v>948</v>
      </c>
      <c r="C140" s="5">
        <v>11</v>
      </c>
      <c r="D140" s="5">
        <v>1</v>
      </c>
      <c r="E140" s="5"/>
      <c r="F140" s="66">
        <v>43465</v>
      </c>
    </row>
    <row r="141" spans="1:6" x14ac:dyDescent="0.25">
      <c r="A141" s="5" t="s">
        <v>1408</v>
      </c>
      <c r="B141" s="5" t="s">
        <v>948</v>
      </c>
      <c r="C141" s="5">
        <v>11</v>
      </c>
      <c r="D141" s="5">
        <v>1</v>
      </c>
      <c r="E141" s="5"/>
      <c r="F141" s="66">
        <v>43465</v>
      </c>
    </row>
    <row r="142" spans="1:6" x14ac:dyDescent="0.25">
      <c r="A142" s="5" t="s">
        <v>1410</v>
      </c>
      <c r="B142" s="5" t="s">
        <v>948</v>
      </c>
      <c r="C142" s="5">
        <v>12</v>
      </c>
      <c r="D142" s="5">
        <v>1</v>
      </c>
      <c r="E142" s="5"/>
      <c r="F142" s="66">
        <v>43465</v>
      </c>
    </row>
    <row r="143" spans="1:6" x14ac:dyDescent="0.25">
      <c r="A143" s="5" t="s">
        <v>1412</v>
      </c>
      <c r="B143" s="5" t="s">
        <v>948</v>
      </c>
      <c r="C143" s="5">
        <v>12</v>
      </c>
      <c r="D143" s="5">
        <v>1</v>
      </c>
      <c r="E143" s="5"/>
      <c r="F143" s="66">
        <v>43465</v>
      </c>
    </row>
    <row r="144" spans="1:6" x14ac:dyDescent="0.25">
      <c r="A144" s="5" t="s">
        <v>1414</v>
      </c>
      <c r="B144" s="5" t="s">
        <v>948</v>
      </c>
      <c r="C144" s="5">
        <v>13</v>
      </c>
      <c r="D144" s="5">
        <v>1</v>
      </c>
      <c r="E144" s="5"/>
      <c r="F144" s="66">
        <v>43465</v>
      </c>
    </row>
    <row r="145" spans="1:6" x14ac:dyDescent="0.25">
      <c r="A145" s="5" t="s">
        <v>1416</v>
      </c>
      <c r="B145" s="5" t="s">
        <v>948</v>
      </c>
      <c r="C145" s="5">
        <v>13</v>
      </c>
      <c r="D145" s="5">
        <v>1</v>
      </c>
      <c r="E145" s="5"/>
      <c r="F145" s="66">
        <v>43465</v>
      </c>
    </row>
    <row r="146" spans="1:6" x14ac:dyDescent="0.25">
      <c r="A146" s="5" t="s">
        <v>1418</v>
      </c>
      <c r="B146" s="5" t="s">
        <v>948</v>
      </c>
      <c r="C146" s="5">
        <v>14</v>
      </c>
      <c r="D146" s="5">
        <v>1</v>
      </c>
      <c r="E146" s="5"/>
      <c r="F146" s="66">
        <v>43465</v>
      </c>
    </row>
    <row r="147" spans="1:6" x14ac:dyDescent="0.25">
      <c r="A147" s="5" t="s">
        <v>1420</v>
      </c>
      <c r="B147" s="5" t="s">
        <v>948</v>
      </c>
      <c r="C147" s="5">
        <v>14</v>
      </c>
      <c r="D147" s="5">
        <v>1</v>
      </c>
      <c r="E147" s="5"/>
      <c r="F147" s="66">
        <v>43465</v>
      </c>
    </row>
    <row r="148" spans="1:6" x14ac:dyDescent="0.25">
      <c r="A148" s="5" t="s">
        <v>1422</v>
      </c>
      <c r="B148" s="5" t="s">
        <v>948</v>
      </c>
      <c r="C148" s="5">
        <v>15</v>
      </c>
      <c r="D148" s="5">
        <v>1</v>
      </c>
      <c r="E148" s="5"/>
      <c r="F148" s="66">
        <v>43465</v>
      </c>
    </row>
    <row r="149" spans="1:6" x14ac:dyDescent="0.25">
      <c r="A149" s="5" t="s">
        <v>1424</v>
      </c>
      <c r="B149" s="5" t="s">
        <v>948</v>
      </c>
      <c r="C149" s="5">
        <v>15</v>
      </c>
      <c r="D149" s="5">
        <v>1</v>
      </c>
      <c r="E149" s="5"/>
      <c r="F149" s="66">
        <v>43465</v>
      </c>
    </row>
    <row r="150" spans="1:6" x14ac:dyDescent="0.25">
      <c r="A150" s="5" t="s">
        <v>1426</v>
      </c>
      <c r="B150" s="5" t="s">
        <v>948</v>
      </c>
      <c r="C150" s="5">
        <v>16</v>
      </c>
      <c r="D150" s="5">
        <v>1</v>
      </c>
      <c r="E150" s="5"/>
      <c r="F150" s="66">
        <v>43465</v>
      </c>
    </row>
    <row r="151" spans="1:6" x14ac:dyDescent="0.25">
      <c r="A151" s="5" t="s">
        <v>1428</v>
      </c>
      <c r="B151" s="5" t="s">
        <v>948</v>
      </c>
      <c r="C151" s="5">
        <v>16</v>
      </c>
      <c r="D151" s="5">
        <v>1</v>
      </c>
      <c r="E151" s="5"/>
      <c r="F151" s="66">
        <v>43465</v>
      </c>
    </row>
    <row r="152" spans="1:6" x14ac:dyDescent="0.25">
      <c r="A152" s="5" t="s">
        <v>1430</v>
      </c>
      <c r="B152" s="5" t="s">
        <v>948</v>
      </c>
      <c r="C152" s="5">
        <v>11</v>
      </c>
      <c r="D152" s="5">
        <v>1</v>
      </c>
      <c r="E152" s="5"/>
      <c r="F152" s="66">
        <v>43465</v>
      </c>
    </row>
    <row r="153" spans="1:6" x14ac:dyDescent="0.25">
      <c r="A153" s="5" t="s">
        <v>1432</v>
      </c>
      <c r="B153" s="5" t="s">
        <v>948</v>
      </c>
      <c r="C153" s="5">
        <v>11</v>
      </c>
      <c r="D153" s="5">
        <v>1</v>
      </c>
      <c r="E153" s="5"/>
      <c r="F153" s="66">
        <v>43465</v>
      </c>
    </row>
    <row r="154" spans="1:6" x14ac:dyDescent="0.25">
      <c r="A154" s="5" t="s">
        <v>1434</v>
      </c>
      <c r="B154" s="5" t="s">
        <v>948</v>
      </c>
      <c r="C154" s="5">
        <v>12</v>
      </c>
      <c r="D154" s="5">
        <v>1</v>
      </c>
      <c r="E154" s="5"/>
      <c r="F154" s="66">
        <v>43465</v>
      </c>
    </row>
    <row r="155" spans="1:6" x14ac:dyDescent="0.25">
      <c r="A155" s="5" t="s">
        <v>1436</v>
      </c>
      <c r="B155" s="5" t="s">
        <v>948</v>
      </c>
      <c r="C155" s="5">
        <v>12</v>
      </c>
      <c r="D155" s="5">
        <v>1</v>
      </c>
      <c r="E155" s="5"/>
      <c r="F155" s="66">
        <v>43465</v>
      </c>
    </row>
    <row r="156" spans="1:6" x14ac:dyDescent="0.25">
      <c r="A156" s="5" t="s">
        <v>1438</v>
      </c>
      <c r="B156" s="5" t="s">
        <v>948</v>
      </c>
      <c r="C156" s="5">
        <v>13</v>
      </c>
      <c r="D156" s="5">
        <v>1</v>
      </c>
      <c r="E156" s="5"/>
      <c r="F156" s="66">
        <v>43465</v>
      </c>
    </row>
    <row r="157" spans="1:6" x14ac:dyDescent="0.25">
      <c r="A157" s="5" t="s">
        <v>1440</v>
      </c>
      <c r="B157" s="5" t="s">
        <v>948</v>
      </c>
      <c r="C157" s="5">
        <v>13</v>
      </c>
      <c r="D157" s="5">
        <v>1</v>
      </c>
      <c r="E157" s="5"/>
      <c r="F157" s="66">
        <v>43465</v>
      </c>
    </row>
    <row r="158" spans="1:6" x14ac:dyDescent="0.25">
      <c r="A158" s="5" t="s">
        <v>1442</v>
      </c>
      <c r="B158" s="5" t="s">
        <v>948</v>
      </c>
      <c r="C158" s="5">
        <v>14</v>
      </c>
      <c r="D158" s="5">
        <v>1</v>
      </c>
      <c r="E158" s="5"/>
      <c r="F158" s="66">
        <v>43465</v>
      </c>
    </row>
    <row r="159" spans="1:6" x14ac:dyDescent="0.25">
      <c r="A159" s="5" t="s">
        <v>1444</v>
      </c>
      <c r="B159" s="5" t="s">
        <v>948</v>
      </c>
      <c r="C159" s="5">
        <v>14</v>
      </c>
      <c r="D159" s="5">
        <v>1</v>
      </c>
      <c r="E159" s="5"/>
      <c r="F159" s="66">
        <v>43465</v>
      </c>
    </row>
    <row r="160" spans="1:6" x14ac:dyDescent="0.25">
      <c r="A160" s="5" t="s">
        <v>1446</v>
      </c>
      <c r="B160" s="5" t="s">
        <v>948</v>
      </c>
      <c r="C160" s="5">
        <v>15</v>
      </c>
      <c r="D160" s="5">
        <v>1</v>
      </c>
      <c r="E160" s="5"/>
      <c r="F160" s="66">
        <v>43465</v>
      </c>
    </row>
    <row r="161" spans="1:6" x14ac:dyDescent="0.25">
      <c r="A161" s="5" t="s">
        <v>1448</v>
      </c>
      <c r="B161" s="5" t="s">
        <v>948</v>
      </c>
      <c r="C161" s="5">
        <v>15</v>
      </c>
      <c r="D161" s="5">
        <v>1</v>
      </c>
      <c r="E161" s="5"/>
      <c r="F161" s="66">
        <v>43465</v>
      </c>
    </row>
    <row r="162" spans="1:6" x14ac:dyDescent="0.25">
      <c r="A162" s="5" t="s">
        <v>1450</v>
      </c>
      <c r="B162" s="5" t="s">
        <v>948</v>
      </c>
      <c r="C162" s="5">
        <v>16</v>
      </c>
      <c r="D162" s="5">
        <v>1</v>
      </c>
      <c r="E162" s="5"/>
      <c r="F162" s="66">
        <v>43465</v>
      </c>
    </row>
    <row r="163" spans="1:6" x14ac:dyDescent="0.25">
      <c r="A163" s="5" t="s">
        <v>1452</v>
      </c>
      <c r="B163" s="5" t="s">
        <v>948</v>
      </c>
      <c r="C163" s="5">
        <v>16</v>
      </c>
      <c r="D163" s="5">
        <v>1</v>
      </c>
      <c r="E163" s="5"/>
      <c r="F163" s="66">
        <v>43465</v>
      </c>
    </row>
    <row r="164" spans="1:6" x14ac:dyDescent="0.25">
      <c r="A164" s="5" t="s">
        <v>1454</v>
      </c>
      <c r="B164" s="5" t="s">
        <v>948</v>
      </c>
      <c r="C164" s="5">
        <v>17</v>
      </c>
      <c r="D164" s="5">
        <v>0</v>
      </c>
      <c r="E164" s="5"/>
      <c r="F164" s="66">
        <v>43465</v>
      </c>
    </row>
    <row r="165" spans="1:6" x14ac:dyDescent="0.25">
      <c r="A165" s="5" t="s">
        <v>1456</v>
      </c>
      <c r="B165" s="5" t="s">
        <v>948</v>
      </c>
      <c r="C165" s="5">
        <v>17</v>
      </c>
      <c r="D165" s="5">
        <v>0</v>
      </c>
      <c r="E165" s="5"/>
      <c r="F165" s="66">
        <v>43465</v>
      </c>
    </row>
    <row r="166" spans="1:6" x14ac:dyDescent="0.25">
      <c r="A166" s="5" t="s">
        <v>1458</v>
      </c>
      <c r="B166" s="5" t="s">
        <v>948</v>
      </c>
      <c r="C166" s="5">
        <v>17</v>
      </c>
      <c r="D166" s="5">
        <v>0</v>
      </c>
      <c r="E166" s="5"/>
      <c r="F166" s="66">
        <v>43465</v>
      </c>
    </row>
    <row r="167" spans="1:6" x14ac:dyDescent="0.25">
      <c r="A167" s="5" t="s">
        <v>1460</v>
      </c>
      <c r="B167" s="5" t="s">
        <v>948</v>
      </c>
      <c r="C167" s="5">
        <v>17</v>
      </c>
      <c r="D167" s="5">
        <v>0</v>
      </c>
      <c r="E167" s="5"/>
      <c r="F167" s="66">
        <v>43465</v>
      </c>
    </row>
    <row r="168" spans="1:6" x14ac:dyDescent="0.25">
      <c r="A168" s="5" t="s">
        <v>1462</v>
      </c>
      <c r="B168" s="5" t="s">
        <v>948</v>
      </c>
      <c r="C168" s="5">
        <v>18</v>
      </c>
      <c r="D168" s="5">
        <v>1</v>
      </c>
      <c r="E168" s="5"/>
      <c r="F168" s="66">
        <v>43465</v>
      </c>
    </row>
    <row r="169" spans="1:6" x14ac:dyDescent="0.25">
      <c r="A169" s="5" t="s">
        <v>1464</v>
      </c>
      <c r="B169" s="5" t="s">
        <v>948</v>
      </c>
      <c r="C169" s="5">
        <v>18</v>
      </c>
      <c r="D169" s="5">
        <v>1</v>
      </c>
      <c r="E169" s="5"/>
      <c r="F169" s="66">
        <v>43465</v>
      </c>
    </row>
    <row r="170" spans="1:6" x14ac:dyDescent="0.25">
      <c r="A170" s="5" t="s">
        <v>1466</v>
      </c>
      <c r="B170" s="5" t="s">
        <v>948</v>
      </c>
      <c r="C170" s="5">
        <v>18</v>
      </c>
      <c r="D170" s="5">
        <v>1</v>
      </c>
      <c r="E170" s="5"/>
      <c r="F170" s="66">
        <v>43465</v>
      </c>
    </row>
    <row r="171" spans="1:6" x14ac:dyDescent="0.25">
      <c r="A171" s="5" t="s">
        <v>1468</v>
      </c>
      <c r="B171" s="5" t="s">
        <v>948</v>
      </c>
      <c r="C171" s="5">
        <v>18</v>
      </c>
      <c r="D171" s="5">
        <v>1</v>
      </c>
      <c r="E171" s="5"/>
      <c r="F171" s="66">
        <v>43465</v>
      </c>
    </row>
    <row r="172" spans="1:6" x14ac:dyDescent="0.25">
      <c r="A172" s="5" t="s">
        <v>1470</v>
      </c>
      <c r="B172" s="5" t="s">
        <v>948</v>
      </c>
      <c r="C172" s="5">
        <v>1</v>
      </c>
      <c r="D172" s="5">
        <v>0</v>
      </c>
      <c r="E172" s="5"/>
      <c r="F172" s="66">
        <v>43465</v>
      </c>
    </row>
    <row r="173" spans="1:6" x14ac:dyDescent="0.25">
      <c r="A173" s="5" t="s">
        <v>1472</v>
      </c>
      <c r="B173" s="5" t="s">
        <v>948</v>
      </c>
      <c r="C173" s="5">
        <v>1</v>
      </c>
      <c r="D173" s="5">
        <v>0</v>
      </c>
      <c r="E173" s="5"/>
      <c r="F173" s="66">
        <v>43465</v>
      </c>
    </row>
    <row r="174" spans="1:6" x14ac:dyDescent="0.25">
      <c r="A174" s="5" t="s">
        <v>1474</v>
      </c>
      <c r="B174" s="5" t="s">
        <v>948</v>
      </c>
      <c r="C174" s="5">
        <v>15</v>
      </c>
      <c r="D174" s="5">
        <v>0</v>
      </c>
      <c r="E174" s="5"/>
      <c r="F174" s="66">
        <v>43465</v>
      </c>
    </row>
    <row r="175" spans="1:6" x14ac:dyDescent="0.25">
      <c r="A175" s="5" t="s">
        <v>1476</v>
      </c>
      <c r="B175" s="5" t="s">
        <v>948</v>
      </c>
      <c r="C175" s="5">
        <v>15</v>
      </c>
      <c r="D175" s="5">
        <v>0</v>
      </c>
      <c r="E175" s="5"/>
      <c r="F175" s="66">
        <v>43465</v>
      </c>
    </row>
    <row r="176" spans="1:6" x14ac:dyDescent="0.25">
      <c r="A176" s="5" t="s">
        <v>1478</v>
      </c>
      <c r="B176" s="5" t="s">
        <v>948</v>
      </c>
      <c r="C176" s="5">
        <v>1</v>
      </c>
      <c r="D176" s="5">
        <v>1</v>
      </c>
      <c r="E176" s="5"/>
      <c r="F176" s="66">
        <v>43465</v>
      </c>
    </row>
    <row r="177" spans="1:6" x14ac:dyDescent="0.25">
      <c r="A177" s="5" t="s">
        <v>1480</v>
      </c>
      <c r="B177" s="5" t="s">
        <v>948</v>
      </c>
      <c r="C177" s="5">
        <v>1</v>
      </c>
      <c r="D177" s="5">
        <v>1</v>
      </c>
      <c r="E177" s="5"/>
      <c r="F177" s="66">
        <v>43465</v>
      </c>
    </row>
    <row r="178" spans="1:6" x14ac:dyDescent="0.25">
      <c r="A178" s="5" t="s">
        <v>1482</v>
      </c>
      <c r="B178" s="5" t="s">
        <v>948</v>
      </c>
      <c r="C178" s="5">
        <v>2</v>
      </c>
      <c r="D178" s="5">
        <v>1</v>
      </c>
      <c r="E178" s="5"/>
      <c r="F178" s="66">
        <v>43465</v>
      </c>
    </row>
    <row r="179" spans="1:6" x14ac:dyDescent="0.25">
      <c r="A179" s="5" t="s">
        <v>1484</v>
      </c>
      <c r="B179" s="5" t="s">
        <v>948</v>
      </c>
      <c r="C179" s="5">
        <v>2</v>
      </c>
      <c r="D179" s="5">
        <v>1</v>
      </c>
      <c r="E179" s="5"/>
      <c r="F179" s="66">
        <v>43465</v>
      </c>
    </row>
    <row r="180" spans="1:6" x14ac:dyDescent="0.25">
      <c r="A180" s="5" t="s">
        <v>1486</v>
      </c>
      <c r="B180" s="5" t="s">
        <v>946</v>
      </c>
      <c r="C180" s="5">
        <v>3</v>
      </c>
      <c r="D180" s="5">
        <v>1</v>
      </c>
      <c r="E180" s="5"/>
      <c r="F180" s="66">
        <v>43465</v>
      </c>
    </row>
    <row r="181" spans="1:6" x14ac:dyDescent="0.25">
      <c r="A181" s="5" t="s">
        <v>1488</v>
      </c>
      <c r="B181" s="5" t="s">
        <v>946</v>
      </c>
      <c r="C181" s="5">
        <v>3</v>
      </c>
      <c r="D181" s="5">
        <v>1</v>
      </c>
      <c r="E181" s="5"/>
      <c r="F181" s="66">
        <v>43465</v>
      </c>
    </row>
    <row r="182" spans="1:6" x14ac:dyDescent="0.25">
      <c r="A182" s="5" t="s">
        <v>1490</v>
      </c>
      <c r="B182" s="5" t="s">
        <v>948</v>
      </c>
      <c r="C182" s="5">
        <v>4</v>
      </c>
      <c r="D182" s="5">
        <v>1</v>
      </c>
      <c r="E182" s="5"/>
      <c r="F182" s="66">
        <v>43465</v>
      </c>
    </row>
    <row r="183" spans="1:6" x14ac:dyDescent="0.25">
      <c r="A183" s="5" t="s">
        <v>1492</v>
      </c>
      <c r="B183" s="5" t="s">
        <v>948</v>
      </c>
      <c r="C183" s="5">
        <v>4</v>
      </c>
      <c r="D183" s="5">
        <v>1</v>
      </c>
      <c r="E183" s="5"/>
      <c r="F183" s="66">
        <v>43465</v>
      </c>
    </row>
    <row r="184" spans="1:6" x14ac:dyDescent="0.25">
      <c r="A184" s="5" t="s">
        <v>1494</v>
      </c>
      <c r="B184" s="5" t="s">
        <v>948</v>
      </c>
      <c r="C184" s="5">
        <v>1</v>
      </c>
      <c r="D184" s="5">
        <v>1</v>
      </c>
      <c r="E184" s="5"/>
      <c r="F184" s="66">
        <v>43465</v>
      </c>
    </row>
    <row r="185" spans="1:6" x14ac:dyDescent="0.25">
      <c r="A185" s="5" t="s">
        <v>1496</v>
      </c>
      <c r="B185" s="5" t="s">
        <v>948</v>
      </c>
      <c r="C185" s="5">
        <v>1</v>
      </c>
      <c r="D185" s="5">
        <v>1</v>
      </c>
      <c r="E185" s="5"/>
      <c r="F185" s="66">
        <v>43465</v>
      </c>
    </row>
    <row r="186" spans="1:6" x14ac:dyDescent="0.25">
      <c r="A186" s="5" t="s">
        <v>1498</v>
      </c>
      <c r="B186" s="5" t="s">
        <v>948</v>
      </c>
      <c r="C186" s="5">
        <v>2</v>
      </c>
      <c r="D186" s="5">
        <v>1</v>
      </c>
      <c r="E186" s="5"/>
      <c r="F186" s="66">
        <v>43465</v>
      </c>
    </row>
    <row r="187" spans="1:6" x14ac:dyDescent="0.25">
      <c r="A187" s="5" t="s">
        <v>1500</v>
      </c>
      <c r="B187" s="5" t="s">
        <v>948</v>
      </c>
      <c r="C187" s="5">
        <v>2</v>
      </c>
      <c r="D187" s="5">
        <v>1</v>
      </c>
      <c r="E187" s="5"/>
      <c r="F187" s="66">
        <v>43465</v>
      </c>
    </row>
    <row r="188" spans="1:6" x14ac:dyDescent="0.25">
      <c r="A188" s="5" t="s">
        <v>1502</v>
      </c>
      <c r="B188" s="5" t="s">
        <v>946</v>
      </c>
      <c r="C188" s="5">
        <v>3</v>
      </c>
      <c r="D188" s="5">
        <v>1</v>
      </c>
      <c r="E188" s="5"/>
      <c r="F188" s="66">
        <v>43465</v>
      </c>
    </row>
    <row r="189" spans="1:6" x14ac:dyDescent="0.25">
      <c r="A189" s="5" t="s">
        <v>1504</v>
      </c>
      <c r="B189" s="5" t="s">
        <v>946</v>
      </c>
      <c r="C189" s="5">
        <v>3</v>
      </c>
      <c r="D189" s="5">
        <v>1</v>
      </c>
      <c r="E189" s="5"/>
      <c r="F189" s="66">
        <v>43465</v>
      </c>
    </row>
    <row r="190" spans="1:6" x14ac:dyDescent="0.25">
      <c r="A190" s="5" t="s">
        <v>1506</v>
      </c>
      <c r="B190" s="5" t="s">
        <v>948</v>
      </c>
      <c r="C190" s="5">
        <v>4</v>
      </c>
      <c r="D190" s="5">
        <v>1</v>
      </c>
      <c r="E190" s="5"/>
      <c r="F190" s="66">
        <v>43465</v>
      </c>
    </row>
    <row r="191" spans="1:6" x14ac:dyDescent="0.25">
      <c r="A191" s="5" t="s">
        <v>1508</v>
      </c>
      <c r="B191" s="5" t="s">
        <v>948</v>
      </c>
      <c r="C191" s="5">
        <v>4</v>
      </c>
      <c r="D191" s="5">
        <v>1</v>
      </c>
      <c r="E191" s="5"/>
      <c r="F191" s="66">
        <v>43465</v>
      </c>
    </row>
    <row r="192" spans="1:6" x14ac:dyDescent="0.25">
      <c r="A192" s="5" t="s">
        <v>1510</v>
      </c>
      <c r="B192" s="5" t="s">
        <v>948</v>
      </c>
      <c r="C192" s="5">
        <v>5</v>
      </c>
      <c r="D192" s="5">
        <v>1</v>
      </c>
      <c r="E192" s="5"/>
      <c r="F192" s="66">
        <v>43465</v>
      </c>
    </row>
    <row r="193" spans="1:6" x14ac:dyDescent="0.25">
      <c r="A193" s="5" t="s">
        <v>1512</v>
      </c>
      <c r="B193" s="5" t="s">
        <v>948</v>
      </c>
      <c r="C193" s="5">
        <v>5</v>
      </c>
      <c r="D193" s="5">
        <v>1</v>
      </c>
      <c r="E193" s="5"/>
      <c r="F193" s="66">
        <v>43465</v>
      </c>
    </row>
    <row r="194" spans="1:6" x14ac:dyDescent="0.25">
      <c r="A194" s="5" t="s">
        <v>1514</v>
      </c>
      <c r="B194" s="5" t="s">
        <v>948</v>
      </c>
      <c r="C194" s="5">
        <v>6</v>
      </c>
      <c r="D194" s="5">
        <v>1</v>
      </c>
      <c r="E194" s="5"/>
      <c r="F194" s="66">
        <v>43465</v>
      </c>
    </row>
    <row r="195" spans="1:6" x14ac:dyDescent="0.25">
      <c r="A195" s="5" t="s">
        <v>1516</v>
      </c>
      <c r="B195" s="5" t="s">
        <v>948</v>
      </c>
      <c r="C195" s="5">
        <v>6</v>
      </c>
      <c r="D195" s="5">
        <v>1</v>
      </c>
      <c r="E195" s="5"/>
      <c r="F195" s="66">
        <v>43465</v>
      </c>
    </row>
    <row r="196" spans="1:6" x14ac:dyDescent="0.25">
      <c r="A196" s="5" t="s">
        <v>1518</v>
      </c>
      <c r="B196" s="5" t="s">
        <v>948</v>
      </c>
      <c r="C196" s="5">
        <v>7</v>
      </c>
      <c r="D196" s="5">
        <v>1</v>
      </c>
      <c r="E196" s="5"/>
      <c r="F196" s="66">
        <v>43465</v>
      </c>
    </row>
    <row r="197" spans="1:6" x14ac:dyDescent="0.25">
      <c r="A197" s="5" t="s">
        <v>1520</v>
      </c>
      <c r="B197" s="5" t="s">
        <v>948</v>
      </c>
      <c r="C197" s="5">
        <v>7</v>
      </c>
      <c r="D197" s="5">
        <v>1</v>
      </c>
      <c r="E197" s="5"/>
      <c r="F197" s="66">
        <v>43465</v>
      </c>
    </row>
    <row r="198" spans="1:6" x14ac:dyDescent="0.25">
      <c r="A198" s="5" t="s">
        <v>1522</v>
      </c>
      <c r="B198" s="5" t="s">
        <v>948</v>
      </c>
      <c r="C198" s="5">
        <v>8</v>
      </c>
      <c r="D198" s="5">
        <v>1</v>
      </c>
      <c r="E198" s="5"/>
      <c r="F198" s="66">
        <v>43465</v>
      </c>
    </row>
    <row r="199" spans="1:6" x14ac:dyDescent="0.25">
      <c r="A199" s="5" t="s">
        <v>1524</v>
      </c>
      <c r="B199" s="5" t="s">
        <v>948</v>
      </c>
      <c r="C199" s="5">
        <v>8</v>
      </c>
      <c r="D199" s="5">
        <v>1</v>
      </c>
      <c r="E199" s="5"/>
      <c r="F199" s="66">
        <v>43465</v>
      </c>
    </row>
    <row r="200" spans="1:6" x14ac:dyDescent="0.25">
      <c r="A200" s="5" t="s">
        <v>1526</v>
      </c>
      <c r="B200" s="5" t="s">
        <v>948</v>
      </c>
      <c r="C200" s="5">
        <v>9</v>
      </c>
      <c r="D200" s="5">
        <v>1</v>
      </c>
      <c r="E200" s="5"/>
      <c r="F200" s="66">
        <v>43465</v>
      </c>
    </row>
    <row r="201" spans="1:6" x14ac:dyDescent="0.25">
      <c r="A201" s="5" t="s">
        <v>1528</v>
      </c>
      <c r="B201" s="5" t="s">
        <v>948</v>
      </c>
      <c r="C201" s="5">
        <v>9</v>
      </c>
      <c r="D201" s="5">
        <v>1</v>
      </c>
      <c r="E201" s="5"/>
      <c r="F201" s="66">
        <v>43465</v>
      </c>
    </row>
    <row r="202" spans="1:6" x14ac:dyDescent="0.25">
      <c r="A202" s="5" t="s">
        <v>1530</v>
      </c>
      <c r="B202" s="5" t="s">
        <v>948</v>
      </c>
      <c r="C202" s="5">
        <v>10</v>
      </c>
      <c r="D202" s="5">
        <v>1</v>
      </c>
      <c r="E202" s="5"/>
      <c r="F202" s="66">
        <v>43465</v>
      </c>
    </row>
    <row r="203" spans="1:6" x14ac:dyDescent="0.25">
      <c r="A203" s="5" t="s">
        <v>1532</v>
      </c>
      <c r="B203" s="5" t="s">
        <v>948</v>
      </c>
      <c r="C203" s="5">
        <v>10</v>
      </c>
      <c r="D203" s="5">
        <v>1</v>
      </c>
      <c r="E203" s="5"/>
      <c r="F203" s="66">
        <v>43465</v>
      </c>
    </row>
    <row r="204" spans="1:6" x14ac:dyDescent="0.25">
      <c r="A204" s="5" t="s">
        <v>1534</v>
      </c>
      <c r="B204" s="5" t="s">
        <v>948</v>
      </c>
      <c r="C204" s="5">
        <v>5</v>
      </c>
      <c r="D204" s="5">
        <v>1</v>
      </c>
      <c r="E204" s="5"/>
      <c r="F204" s="66">
        <v>43465</v>
      </c>
    </row>
    <row r="205" spans="1:6" x14ac:dyDescent="0.25">
      <c r="A205" s="5" t="s">
        <v>1536</v>
      </c>
      <c r="B205" s="5" t="s">
        <v>948</v>
      </c>
      <c r="C205" s="5">
        <v>5</v>
      </c>
      <c r="D205" s="5">
        <v>1</v>
      </c>
      <c r="E205" s="5"/>
      <c r="F205" s="66">
        <v>43465</v>
      </c>
    </row>
    <row r="206" spans="1:6" x14ac:dyDescent="0.25">
      <c r="A206" s="5" t="s">
        <v>1538</v>
      </c>
      <c r="B206" s="5" t="s">
        <v>948</v>
      </c>
      <c r="C206" s="5">
        <v>6</v>
      </c>
      <c r="D206" s="5">
        <v>1</v>
      </c>
      <c r="E206" s="5"/>
      <c r="F206" s="66">
        <v>43465</v>
      </c>
    </row>
    <row r="207" spans="1:6" x14ac:dyDescent="0.25">
      <c r="A207" s="5" t="s">
        <v>1540</v>
      </c>
      <c r="B207" s="5" t="s">
        <v>948</v>
      </c>
      <c r="C207" s="5">
        <v>6</v>
      </c>
      <c r="D207" s="5">
        <v>1</v>
      </c>
      <c r="E207" s="5"/>
      <c r="F207" s="66">
        <v>43465</v>
      </c>
    </row>
    <row r="208" spans="1:6" x14ac:dyDescent="0.25">
      <c r="A208" s="5" t="s">
        <v>1542</v>
      </c>
      <c r="B208" s="5" t="s">
        <v>948</v>
      </c>
      <c r="C208" s="5">
        <v>7</v>
      </c>
      <c r="D208" s="5">
        <v>1</v>
      </c>
      <c r="E208" s="5"/>
      <c r="F208" s="66">
        <v>43465</v>
      </c>
    </row>
    <row r="209" spans="1:6" x14ac:dyDescent="0.25">
      <c r="A209" s="5" t="s">
        <v>1544</v>
      </c>
      <c r="B209" s="5" t="s">
        <v>948</v>
      </c>
      <c r="C209" s="5">
        <v>7</v>
      </c>
      <c r="D209" s="5">
        <v>1</v>
      </c>
      <c r="E209" s="5"/>
      <c r="F209" s="66">
        <v>43465</v>
      </c>
    </row>
    <row r="210" spans="1:6" x14ac:dyDescent="0.25">
      <c r="A210" s="5" t="s">
        <v>1546</v>
      </c>
      <c r="B210" s="5" t="s">
        <v>948</v>
      </c>
      <c r="C210" s="5">
        <v>8</v>
      </c>
      <c r="D210" s="5">
        <v>1</v>
      </c>
      <c r="E210" s="5"/>
      <c r="F210" s="66">
        <v>43465</v>
      </c>
    </row>
    <row r="211" spans="1:6" x14ac:dyDescent="0.25">
      <c r="A211" s="5" t="s">
        <v>1548</v>
      </c>
      <c r="B211" s="5" t="s">
        <v>948</v>
      </c>
      <c r="C211" s="5">
        <v>8</v>
      </c>
      <c r="D211" s="5">
        <v>1</v>
      </c>
      <c r="E211" s="5"/>
      <c r="F211" s="66">
        <v>43465</v>
      </c>
    </row>
    <row r="212" spans="1:6" x14ac:dyDescent="0.25">
      <c r="A212" s="5" t="s">
        <v>1550</v>
      </c>
      <c r="B212" s="5" t="s">
        <v>948</v>
      </c>
      <c r="C212" s="5">
        <v>9</v>
      </c>
      <c r="D212" s="5">
        <v>1</v>
      </c>
      <c r="E212" s="5"/>
      <c r="F212" s="66">
        <v>43465</v>
      </c>
    </row>
    <row r="213" spans="1:6" x14ac:dyDescent="0.25">
      <c r="A213" s="5" t="s">
        <v>1552</v>
      </c>
      <c r="B213" s="5" t="s">
        <v>948</v>
      </c>
      <c r="C213" s="5">
        <v>9</v>
      </c>
      <c r="D213" s="5">
        <v>1</v>
      </c>
      <c r="E213" s="5"/>
      <c r="F213" s="66">
        <v>43465</v>
      </c>
    </row>
    <row r="214" spans="1:6" x14ac:dyDescent="0.25">
      <c r="A214" s="5" t="s">
        <v>1554</v>
      </c>
      <c r="B214" s="5" t="s">
        <v>948</v>
      </c>
      <c r="C214" s="5">
        <v>10</v>
      </c>
      <c r="D214" s="5">
        <v>1</v>
      </c>
      <c r="E214" s="5"/>
      <c r="F214" s="66">
        <v>43465</v>
      </c>
    </row>
    <row r="215" spans="1:6" x14ac:dyDescent="0.25">
      <c r="A215" s="5" t="s">
        <v>1556</v>
      </c>
      <c r="B215" s="5" t="s">
        <v>948</v>
      </c>
      <c r="C215" s="5">
        <v>10</v>
      </c>
      <c r="D215" s="5">
        <v>1</v>
      </c>
      <c r="E215" s="5"/>
      <c r="F215" s="66">
        <v>43465</v>
      </c>
    </row>
    <row r="216" spans="1:6" x14ac:dyDescent="0.25">
      <c r="A216" s="5" t="s">
        <v>1558</v>
      </c>
      <c r="B216" s="5" t="s">
        <v>948</v>
      </c>
      <c r="C216" s="5">
        <v>11</v>
      </c>
      <c r="D216" s="5">
        <v>1</v>
      </c>
      <c r="E216" s="5"/>
      <c r="F216" s="66">
        <v>43465</v>
      </c>
    </row>
    <row r="217" spans="1:6" x14ac:dyDescent="0.25">
      <c r="A217" s="5" t="s">
        <v>1560</v>
      </c>
      <c r="B217" s="5" t="s">
        <v>948</v>
      </c>
      <c r="C217" s="5">
        <v>11</v>
      </c>
      <c r="D217" s="5">
        <v>1</v>
      </c>
      <c r="E217" s="5"/>
      <c r="F217" s="66">
        <v>43465</v>
      </c>
    </row>
    <row r="218" spans="1:6" x14ac:dyDescent="0.25">
      <c r="A218" s="5" t="s">
        <v>1562</v>
      </c>
      <c r="B218" s="5" t="s">
        <v>948</v>
      </c>
      <c r="C218" s="5">
        <v>12</v>
      </c>
      <c r="D218" s="5">
        <v>1</v>
      </c>
      <c r="E218" s="5"/>
      <c r="F218" s="66">
        <v>43465</v>
      </c>
    </row>
    <row r="219" spans="1:6" x14ac:dyDescent="0.25">
      <c r="A219" s="5" t="s">
        <v>1564</v>
      </c>
      <c r="B219" s="5" t="s">
        <v>948</v>
      </c>
      <c r="C219" s="5">
        <v>12</v>
      </c>
      <c r="D219" s="5">
        <v>1</v>
      </c>
      <c r="E219" s="5"/>
      <c r="F219" s="66">
        <v>43465</v>
      </c>
    </row>
    <row r="220" spans="1:6" x14ac:dyDescent="0.25">
      <c r="A220" s="5" t="s">
        <v>1566</v>
      </c>
      <c r="B220" s="5" t="s">
        <v>948</v>
      </c>
      <c r="C220" s="5">
        <v>13</v>
      </c>
      <c r="D220" s="5">
        <v>1</v>
      </c>
      <c r="E220" s="5"/>
      <c r="F220" s="66">
        <v>43465</v>
      </c>
    </row>
    <row r="221" spans="1:6" x14ac:dyDescent="0.25">
      <c r="A221" s="5" t="s">
        <v>1568</v>
      </c>
      <c r="B221" s="5" t="s">
        <v>948</v>
      </c>
      <c r="C221" s="5">
        <v>13</v>
      </c>
      <c r="D221" s="5">
        <v>1</v>
      </c>
      <c r="E221" s="5"/>
      <c r="F221" s="66">
        <v>43465</v>
      </c>
    </row>
    <row r="222" spans="1:6" x14ac:dyDescent="0.25">
      <c r="A222" s="5" t="s">
        <v>1570</v>
      </c>
      <c r="B222" s="5" t="s">
        <v>948</v>
      </c>
      <c r="C222" s="5">
        <v>14</v>
      </c>
      <c r="D222" s="5">
        <v>1</v>
      </c>
      <c r="E222" s="5"/>
      <c r="F222" s="66">
        <v>43465</v>
      </c>
    </row>
    <row r="223" spans="1:6" x14ac:dyDescent="0.25">
      <c r="A223" s="5" t="s">
        <v>1572</v>
      </c>
      <c r="B223" s="5" t="s">
        <v>948</v>
      </c>
      <c r="C223" s="5">
        <v>14</v>
      </c>
      <c r="D223" s="5">
        <v>1</v>
      </c>
      <c r="E223" s="5"/>
      <c r="F223" s="66">
        <v>43465</v>
      </c>
    </row>
    <row r="224" spans="1:6" x14ac:dyDescent="0.25">
      <c r="A224" s="5" t="s">
        <v>1574</v>
      </c>
      <c r="B224" s="5" t="s">
        <v>948</v>
      </c>
      <c r="C224" s="5">
        <v>15</v>
      </c>
      <c r="D224" s="5">
        <v>1</v>
      </c>
      <c r="E224" s="5"/>
      <c r="F224" s="66">
        <v>43465</v>
      </c>
    </row>
    <row r="225" spans="1:6" x14ac:dyDescent="0.25">
      <c r="A225" s="5" t="s">
        <v>1576</v>
      </c>
      <c r="B225" s="5" t="s">
        <v>948</v>
      </c>
      <c r="C225" s="5">
        <v>15</v>
      </c>
      <c r="D225" s="5">
        <v>1</v>
      </c>
      <c r="E225" s="5"/>
      <c r="F225" s="66">
        <v>43465</v>
      </c>
    </row>
    <row r="226" spans="1:6" x14ac:dyDescent="0.25">
      <c r="A226" s="5" t="s">
        <v>1578</v>
      </c>
      <c r="B226" s="5" t="s">
        <v>948</v>
      </c>
      <c r="C226" s="5">
        <v>16</v>
      </c>
      <c r="D226" s="5">
        <v>1</v>
      </c>
      <c r="E226" s="5"/>
      <c r="F226" s="66">
        <v>43465</v>
      </c>
    </row>
    <row r="227" spans="1:6" x14ac:dyDescent="0.25">
      <c r="A227" s="5" t="s">
        <v>1580</v>
      </c>
      <c r="B227" s="5" t="s">
        <v>948</v>
      </c>
      <c r="C227" s="5">
        <v>16</v>
      </c>
      <c r="D227" s="5">
        <v>1</v>
      </c>
      <c r="E227" s="5"/>
      <c r="F227" s="66">
        <v>43465</v>
      </c>
    </row>
    <row r="228" spans="1:6" x14ac:dyDescent="0.25">
      <c r="A228" s="5" t="s">
        <v>1582</v>
      </c>
      <c r="B228" s="5" t="s">
        <v>948</v>
      </c>
      <c r="C228" s="5">
        <v>11</v>
      </c>
      <c r="D228" s="5">
        <v>1</v>
      </c>
      <c r="E228" s="5"/>
      <c r="F228" s="66">
        <v>43465</v>
      </c>
    </row>
    <row r="229" spans="1:6" x14ac:dyDescent="0.25">
      <c r="A229" s="5" t="s">
        <v>1584</v>
      </c>
      <c r="B229" s="5" t="s">
        <v>948</v>
      </c>
      <c r="C229" s="5">
        <v>11</v>
      </c>
      <c r="D229" s="5">
        <v>1</v>
      </c>
      <c r="E229" s="5"/>
      <c r="F229" s="66">
        <v>43465</v>
      </c>
    </row>
    <row r="230" spans="1:6" x14ac:dyDescent="0.25">
      <c r="A230" s="5" t="s">
        <v>1586</v>
      </c>
      <c r="B230" s="5" t="s">
        <v>948</v>
      </c>
      <c r="C230" s="5">
        <v>12</v>
      </c>
      <c r="D230" s="5">
        <v>1</v>
      </c>
      <c r="E230" s="5"/>
      <c r="F230" s="66">
        <v>43465</v>
      </c>
    </row>
    <row r="231" spans="1:6" x14ac:dyDescent="0.25">
      <c r="A231" s="5" t="s">
        <v>1588</v>
      </c>
      <c r="B231" s="5" t="s">
        <v>948</v>
      </c>
      <c r="C231" s="5">
        <v>12</v>
      </c>
      <c r="D231" s="5">
        <v>1</v>
      </c>
      <c r="E231" s="5"/>
      <c r="F231" s="66">
        <v>43465</v>
      </c>
    </row>
    <row r="232" spans="1:6" x14ac:dyDescent="0.25">
      <c r="A232" s="5" t="s">
        <v>1590</v>
      </c>
      <c r="B232" s="5" t="s">
        <v>948</v>
      </c>
      <c r="C232" s="5">
        <v>13</v>
      </c>
      <c r="D232" s="5">
        <v>1</v>
      </c>
      <c r="E232" s="5"/>
      <c r="F232" s="66">
        <v>43465</v>
      </c>
    </row>
    <row r="233" spans="1:6" x14ac:dyDescent="0.25">
      <c r="A233" s="5" t="s">
        <v>1592</v>
      </c>
      <c r="B233" s="5" t="s">
        <v>948</v>
      </c>
      <c r="C233" s="5">
        <v>13</v>
      </c>
      <c r="D233" s="5">
        <v>1</v>
      </c>
      <c r="E233" s="5"/>
      <c r="F233" s="66">
        <v>43465</v>
      </c>
    </row>
    <row r="234" spans="1:6" x14ac:dyDescent="0.25">
      <c r="A234" s="5" t="s">
        <v>1594</v>
      </c>
      <c r="B234" s="5" t="s">
        <v>948</v>
      </c>
      <c r="C234" s="5">
        <v>14</v>
      </c>
      <c r="D234" s="5">
        <v>1</v>
      </c>
      <c r="E234" s="5"/>
      <c r="F234" s="66">
        <v>43465</v>
      </c>
    </row>
    <row r="235" spans="1:6" x14ac:dyDescent="0.25">
      <c r="A235" s="5" t="s">
        <v>1596</v>
      </c>
      <c r="B235" s="5" t="s">
        <v>948</v>
      </c>
      <c r="C235" s="5">
        <v>14</v>
      </c>
      <c r="D235" s="5">
        <v>1</v>
      </c>
      <c r="E235" s="5"/>
      <c r="F235" s="66">
        <v>43465</v>
      </c>
    </row>
    <row r="236" spans="1:6" x14ac:dyDescent="0.25">
      <c r="A236" s="5" t="s">
        <v>1598</v>
      </c>
      <c r="B236" s="5" t="s">
        <v>948</v>
      </c>
      <c r="C236" s="5">
        <v>15</v>
      </c>
      <c r="D236" s="5">
        <v>1</v>
      </c>
      <c r="E236" s="5"/>
      <c r="F236" s="66">
        <v>43465</v>
      </c>
    </row>
    <row r="237" spans="1:6" x14ac:dyDescent="0.25">
      <c r="A237" s="5" t="s">
        <v>1600</v>
      </c>
      <c r="B237" s="5" t="s">
        <v>948</v>
      </c>
      <c r="C237" s="5">
        <v>15</v>
      </c>
      <c r="D237" s="5">
        <v>1</v>
      </c>
      <c r="E237" s="5"/>
      <c r="F237" s="66">
        <v>43465</v>
      </c>
    </row>
    <row r="238" spans="1:6" x14ac:dyDescent="0.25">
      <c r="A238" s="5" t="s">
        <v>1602</v>
      </c>
      <c r="B238" s="5" t="s">
        <v>948</v>
      </c>
      <c r="C238" s="5">
        <v>16</v>
      </c>
      <c r="D238" s="5">
        <v>1</v>
      </c>
      <c r="E238" s="5"/>
      <c r="F238" s="66">
        <v>43465</v>
      </c>
    </row>
    <row r="239" spans="1:6" x14ac:dyDescent="0.25">
      <c r="A239" s="5" t="s">
        <v>1604</v>
      </c>
      <c r="B239" s="5" t="s">
        <v>948</v>
      </c>
      <c r="C239" s="5">
        <v>16</v>
      </c>
      <c r="D239" s="5">
        <v>1</v>
      </c>
      <c r="E239" s="5"/>
      <c r="F239" s="66">
        <v>43465</v>
      </c>
    </row>
    <row r="240" spans="1:6" x14ac:dyDescent="0.25">
      <c r="A240" s="5" t="s">
        <v>1606</v>
      </c>
      <c r="B240" s="5" t="s">
        <v>948</v>
      </c>
      <c r="C240" s="5">
        <v>17</v>
      </c>
      <c r="D240" s="5">
        <v>0</v>
      </c>
      <c r="E240" s="5"/>
      <c r="F240" s="66">
        <v>43465</v>
      </c>
    </row>
    <row r="241" spans="1:6" x14ac:dyDescent="0.25">
      <c r="A241" s="5" t="s">
        <v>1608</v>
      </c>
      <c r="B241" s="5" t="s">
        <v>948</v>
      </c>
      <c r="C241" s="5">
        <v>17</v>
      </c>
      <c r="D241" s="5">
        <v>0</v>
      </c>
      <c r="E241" s="5"/>
      <c r="F241" s="66">
        <v>43465</v>
      </c>
    </row>
    <row r="242" spans="1:6" x14ac:dyDescent="0.25">
      <c r="A242" s="5" t="s">
        <v>1610</v>
      </c>
      <c r="B242" s="5" t="s">
        <v>948</v>
      </c>
      <c r="C242" s="5">
        <v>17</v>
      </c>
      <c r="D242" s="5">
        <v>0</v>
      </c>
      <c r="E242" s="5"/>
      <c r="F242" s="66">
        <v>43465</v>
      </c>
    </row>
    <row r="243" spans="1:6" x14ac:dyDescent="0.25">
      <c r="A243" s="5" t="s">
        <v>1612</v>
      </c>
      <c r="B243" s="5" t="s">
        <v>948</v>
      </c>
      <c r="C243" s="5">
        <v>17</v>
      </c>
      <c r="D243" s="5">
        <v>0</v>
      </c>
      <c r="E243" s="5"/>
      <c r="F243" s="66">
        <v>43465</v>
      </c>
    </row>
    <row r="244" spans="1:6" x14ac:dyDescent="0.25">
      <c r="A244" s="5" t="s">
        <v>1614</v>
      </c>
      <c r="B244" s="5" t="s">
        <v>948</v>
      </c>
      <c r="C244" s="5">
        <v>18</v>
      </c>
      <c r="D244" s="5">
        <v>1</v>
      </c>
      <c r="E244" s="5"/>
      <c r="F244" s="66">
        <v>43465</v>
      </c>
    </row>
    <row r="245" spans="1:6" x14ac:dyDescent="0.25">
      <c r="A245" s="5" t="s">
        <v>1616</v>
      </c>
      <c r="B245" s="5" t="s">
        <v>948</v>
      </c>
      <c r="C245" s="5">
        <v>18</v>
      </c>
      <c r="D245" s="5">
        <v>1</v>
      </c>
      <c r="E245" s="5"/>
      <c r="F245" s="66">
        <v>43465</v>
      </c>
    </row>
    <row r="246" spans="1:6" x14ac:dyDescent="0.25">
      <c r="A246" s="5" t="s">
        <v>1618</v>
      </c>
      <c r="B246" s="5" t="s">
        <v>948</v>
      </c>
      <c r="C246" s="5">
        <v>18</v>
      </c>
      <c r="D246" s="5">
        <v>1</v>
      </c>
      <c r="E246" s="5"/>
      <c r="F246" s="66">
        <v>43465</v>
      </c>
    </row>
    <row r="247" spans="1:6" x14ac:dyDescent="0.25">
      <c r="A247" s="5" t="s">
        <v>1620</v>
      </c>
      <c r="B247" s="5" t="s">
        <v>948</v>
      </c>
      <c r="C247" s="5">
        <v>18</v>
      </c>
      <c r="D247" s="5">
        <v>1</v>
      </c>
      <c r="E247" s="5"/>
      <c r="F247" s="66">
        <v>43465</v>
      </c>
    </row>
    <row r="248" spans="1:6" x14ac:dyDescent="0.25">
      <c r="A248" s="5" t="s">
        <v>1622</v>
      </c>
      <c r="B248" s="5" t="s">
        <v>950</v>
      </c>
      <c r="C248" s="5">
        <v>1</v>
      </c>
      <c r="D248" s="5">
        <v>0</v>
      </c>
      <c r="E248" s="5"/>
      <c r="F248" s="66">
        <v>43465</v>
      </c>
    </row>
    <row r="249" spans="1:6" x14ac:dyDescent="0.25">
      <c r="A249" s="5" t="s">
        <v>1624</v>
      </c>
      <c r="B249" s="5" t="s">
        <v>950</v>
      </c>
      <c r="C249" s="5">
        <v>1</v>
      </c>
      <c r="D249" s="5">
        <v>0</v>
      </c>
      <c r="E249" s="5"/>
      <c r="F249" s="66">
        <v>43465</v>
      </c>
    </row>
    <row r="250" spans="1:6" x14ac:dyDescent="0.25">
      <c r="A250" s="5" t="s">
        <v>1626</v>
      </c>
      <c r="B250" s="5" t="s">
        <v>948</v>
      </c>
      <c r="C250" s="5">
        <v>15</v>
      </c>
      <c r="D250" s="5">
        <v>0</v>
      </c>
      <c r="E250" s="5"/>
      <c r="F250" s="66">
        <v>43465</v>
      </c>
    </row>
    <row r="251" spans="1:6" x14ac:dyDescent="0.25">
      <c r="A251" s="5" t="s">
        <v>1628</v>
      </c>
      <c r="B251" s="5" t="s">
        <v>948</v>
      </c>
      <c r="C251" s="5">
        <v>15</v>
      </c>
      <c r="D251" s="5">
        <v>0</v>
      </c>
      <c r="E251" s="5"/>
      <c r="F251" s="66">
        <v>43465</v>
      </c>
    </row>
    <row r="252" spans="1:6" x14ac:dyDescent="0.25">
      <c r="A252" s="5" t="s">
        <v>1630</v>
      </c>
      <c r="B252" s="5" t="s">
        <v>950</v>
      </c>
      <c r="C252" s="5">
        <v>1</v>
      </c>
      <c r="D252" s="5">
        <v>1</v>
      </c>
      <c r="E252" s="5"/>
      <c r="F252" s="66">
        <v>43465</v>
      </c>
    </row>
    <row r="253" spans="1:6" x14ac:dyDescent="0.25">
      <c r="A253" s="5" t="s">
        <v>1632</v>
      </c>
      <c r="B253" s="5" t="s">
        <v>950</v>
      </c>
      <c r="C253" s="5">
        <v>1</v>
      </c>
      <c r="D253" s="5">
        <v>1</v>
      </c>
      <c r="E253" s="5"/>
      <c r="F253" s="66">
        <v>43465</v>
      </c>
    </row>
    <row r="254" spans="1:6" x14ac:dyDescent="0.25">
      <c r="A254" s="5" t="s">
        <v>1634</v>
      </c>
      <c r="B254" s="5" t="s">
        <v>948</v>
      </c>
      <c r="C254" s="5">
        <v>2</v>
      </c>
      <c r="D254" s="5">
        <v>1</v>
      </c>
      <c r="E254" s="5"/>
      <c r="F254" s="66">
        <v>43465</v>
      </c>
    </row>
    <row r="255" spans="1:6" x14ac:dyDescent="0.25">
      <c r="A255" s="5" t="s">
        <v>1636</v>
      </c>
      <c r="B255" s="5" t="s">
        <v>948</v>
      </c>
      <c r="C255" s="5">
        <v>2</v>
      </c>
      <c r="D255" s="5">
        <v>1</v>
      </c>
      <c r="E255" s="5"/>
      <c r="F255" s="66">
        <v>43465</v>
      </c>
    </row>
    <row r="256" spans="1:6" x14ac:dyDescent="0.25">
      <c r="A256" s="5" t="s">
        <v>1638</v>
      </c>
      <c r="B256" s="5" t="s">
        <v>946</v>
      </c>
      <c r="C256" s="5">
        <v>3</v>
      </c>
      <c r="D256" s="5">
        <v>1</v>
      </c>
      <c r="E256" s="5"/>
      <c r="F256" s="66">
        <v>43465</v>
      </c>
    </row>
    <row r="257" spans="1:6" x14ac:dyDescent="0.25">
      <c r="A257" s="5" t="s">
        <v>1640</v>
      </c>
      <c r="B257" s="5" t="s">
        <v>946</v>
      </c>
      <c r="C257" s="5">
        <v>3</v>
      </c>
      <c r="D257" s="5">
        <v>1</v>
      </c>
      <c r="E257" s="5"/>
      <c r="F257" s="66">
        <v>43465</v>
      </c>
    </row>
    <row r="258" spans="1:6" x14ac:dyDescent="0.25">
      <c r="A258" s="5" t="s">
        <v>1642</v>
      </c>
      <c r="B258" s="5" t="s">
        <v>948</v>
      </c>
      <c r="C258" s="5">
        <v>4</v>
      </c>
      <c r="D258" s="5">
        <v>1</v>
      </c>
      <c r="E258" s="5"/>
      <c r="F258" s="66">
        <v>43465</v>
      </c>
    </row>
    <row r="259" spans="1:6" x14ac:dyDescent="0.25">
      <c r="A259" s="5" t="s">
        <v>1644</v>
      </c>
      <c r="B259" s="5" t="s">
        <v>948</v>
      </c>
      <c r="C259" s="5">
        <v>4</v>
      </c>
      <c r="D259" s="5">
        <v>1</v>
      </c>
      <c r="E259" s="5"/>
      <c r="F259" s="66">
        <v>43465</v>
      </c>
    </row>
    <row r="260" spans="1:6" x14ac:dyDescent="0.25">
      <c r="A260" s="5" t="s">
        <v>1646</v>
      </c>
      <c r="B260" s="5" t="s">
        <v>950</v>
      </c>
      <c r="C260" s="5">
        <v>1</v>
      </c>
      <c r="D260" s="5">
        <v>1</v>
      </c>
      <c r="E260" s="5"/>
      <c r="F260" s="66">
        <v>43465</v>
      </c>
    </row>
    <row r="261" spans="1:6" x14ac:dyDescent="0.25">
      <c r="A261" s="5" t="s">
        <v>1648</v>
      </c>
      <c r="B261" s="5" t="s">
        <v>950</v>
      </c>
      <c r="C261" s="5">
        <v>1</v>
      </c>
      <c r="D261" s="5">
        <v>1</v>
      </c>
      <c r="E261" s="5"/>
      <c r="F261" s="66">
        <v>43465</v>
      </c>
    </row>
    <row r="262" spans="1:6" x14ac:dyDescent="0.25">
      <c r="A262" s="5" t="s">
        <v>1650</v>
      </c>
      <c r="B262" s="5" t="s">
        <v>948</v>
      </c>
      <c r="C262" s="5">
        <v>2</v>
      </c>
      <c r="D262" s="5">
        <v>1</v>
      </c>
      <c r="E262" s="5"/>
      <c r="F262" s="66">
        <v>43465</v>
      </c>
    </row>
    <row r="263" spans="1:6" x14ac:dyDescent="0.25">
      <c r="A263" s="5" t="s">
        <v>1652</v>
      </c>
      <c r="B263" s="5" t="s">
        <v>948</v>
      </c>
      <c r="C263" s="5">
        <v>2</v>
      </c>
      <c r="D263" s="5">
        <v>1</v>
      </c>
      <c r="E263" s="5"/>
      <c r="F263" s="66">
        <v>43465</v>
      </c>
    </row>
    <row r="264" spans="1:6" x14ac:dyDescent="0.25">
      <c r="A264" s="5" t="s">
        <v>1654</v>
      </c>
      <c r="B264" s="5" t="s">
        <v>946</v>
      </c>
      <c r="C264" s="5">
        <v>3</v>
      </c>
      <c r="D264" s="5">
        <v>1</v>
      </c>
      <c r="E264" s="5"/>
      <c r="F264" s="66">
        <v>43465</v>
      </c>
    </row>
    <row r="265" spans="1:6" x14ac:dyDescent="0.25">
      <c r="A265" s="5" t="s">
        <v>1656</v>
      </c>
      <c r="B265" s="5" t="s">
        <v>946</v>
      </c>
      <c r="C265" s="5">
        <v>3</v>
      </c>
      <c r="D265" s="5">
        <v>1</v>
      </c>
      <c r="E265" s="5"/>
      <c r="F265" s="66">
        <v>43465</v>
      </c>
    </row>
    <row r="266" spans="1:6" x14ac:dyDescent="0.25">
      <c r="A266" s="5" t="s">
        <v>1658</v>
      </c>
      <c r="B266" s="5" t="s">
        <v>948</v>
      </c>
      <c r="C266" s="5">
        <v>4</v>
      </c>
      <c r="D266" s="5">
        <v>1</v>
      </c>
      <c r="E266" s="5"/>
      <c r="F266" s="66">
        <v>43465</v>
      </c>
    </row>
    <row r="267" spans="1:6" x14ac:dyDescent="0.25">
      <c r="A267" s="5" t="s">
        <v>1660</v>
      </c>
      <c r="B267" s="5" t="s">
        <v>948</v>
      </c>
      <c r="C267" s="5">
        <v>4</v>
      </c>
      <c r="D267" s="5">
        <v>1</v>
      </c>
      <c r="E267" s="5"/>
      <c r="F267" s="66">
        <v>43465</v>
      </c>
    </row>
    <row r="268" spans="1:6" x14ac:dyDescent="0.25">
      <c r="A268" s="5" t="s">
        <v>1662</v>
      </c>
      <c r="B268" s="5" t="s">
        <v>948</v>
      </c>
      <c r="C268" s="5">
        <v>5</v>
      </c>
      <c r="D268" s="5">
        <v>1</v>
      </c>
      <c r="E268" s="5"/>
      <c r="F268" s="66">
        <v>43465</v>
      </c>
    </row>
    <row r="269" spans="1:6" x14ac:dyDescent="0.25">
      <c r="A269" s="5" t="s">
        <v>1664</v>
      </c>
      <c r="B269" s="5" t="s">
        <v>948</v>
      </c>
      <c r="C269" s="5">
        <v>5</v>
      </c>
      <c r="D269" s="5">
        <v>1</v>
      </c>
      <c r="E269" s="5"/>
      <c r="F269" s="66">
        <v>43465</v>
      </c>
    </row>
    <row r="270" spans="1:6" x14ac:dyDescent="0.25">
      <c r="A270" s="5" t="s">
        <v>1666</v>
      </c>
      <c r="B270" s="5" t="s">
        <v>948</v>
      </c>
      <c r="C270" s="5">
        <v>6</v>
      </c>
      <c r="D270" s="5">
        <v>1</v>
      </c>
      <c r="E270" s="5"/>
      <c r="F270" s="66">
        <v>43465</v>
      </c>
    </row>
    <row r="271" spans="1:6" x14ac:dyDescent="0.25">
      <c r="A271" s="5" t="s">
        <v>1668</v>
      </c>
      <c r="B271" s="5" t="s">
        <v>948</v>
      </c>
      <c r="C271" s="5">
        <v>6</v>
      </c>
      <c r="D271" s="5">
        <v>1</v>
      </c>
      <c r="E271" s="5"/>
      <c r="F271" s="66">
        <v>43465</v>
      </c>
    </row>
    <row r="272" spans="1:6" x14ac:dyDescent="0.25">
      <c r="A272" s="5" t="s">
        <v>1670</v>
      </c>
      <c r="B272" s="5" t="s">
        <v>948</v>
      </c>
      <c r="C272" s="5">
        <v>7</v>
      </c>
      <c r="D272" s="5">
        <v>1</v>
      </c>
      <c r="E272" s="5"/>
      <c r="F272" s="66">
        <v>43465</v>
      </c>
    </row>
    <row r="273" spans="1:6" x14ac:dyDescent="0.25">
      <c r="A273" s="5" t="s">
        <v>1672</v>
      </c>
      <c r="B273" s="5" t="s">
        <v>948</v>
      </c>
      <c r="C273" s="5">
        <v>7</v>
      </c>
      <c r="D273" s="5">
        <v>1</v>
      </c>
      <c r="E273" s="5"/>
      <c r="F273" s="66">
        <v>43465</v>
      </c>
    </row>
    <row r="274" spans="1:6" x14ac:dyDescent="0.25">
      <c r="A274" s="5" t="s">
        <v>1674</v>
      </c>
      <c r="B274" s="5" t="s">
        <v>948</v>
      </c>
      <c r="C274" s="5">
        <v>8</v>
      </c>
      <c r="D274" s="5">
        <v>1</v>
      </c>
      <c r="E274" s="5"/>
      <c r="F274" s="66">
        <v>43465</v>
      </c>
    </row>
    <row r="275" spans="1:6" x14ac:dyDescent="0.25">
      <c r="A275" s="5" t="s">
        <v>1676</v>
      </c>
      <c r="B275" s="5" t="s">
        <v>948</v>
      </c>
      <c r="C275" s="5">
        <v>8</v>
      </c>
      <c r="D275" s="5">
        <v>1</v>
      </c>
      <c r="E275" s="5"/>
      <c r="F275" s="66">
        <v>43465</v>
      </c>
    </row>
    <row r="276" spans="1:6" x14ac:dyDescent="0.25">
      <c r="A276" s="5" t="s">
        <v>1678</v>
      </c>
      <c r="B276" s="5" t="s">
        <v>948</v>
      </c>
      <c r="C276" s="5">
        <v>9</v>
      </c>
      <c r="D276" s="5">
        <v>1</v>
      </c>
      <c r="E276" s="5"/>
      <c r="F276" s="66">
        <v>43465</v>
      </c>
    </row>
    <row r="277" spans="1:6" x14ac:dyDescent="0.25">
      <c r="A277" s="5" t="s">
        <v>1680</v>
      </c>
      <c r="B277" s="5" t="s">
        <v>948</v>
      </c>
      <c r="C277" s="5">
        <v>9</v>
      </c>
      <c r="D277" s="5">
        <v>1</v>
      </c>
      <c r="E277" s="5"/>
      <c r="F277" s="66">
        <v>43465</v>
      </c>
    </row>
    <row r="278" spans="1:6" x14ac:dyDescent="0.25">
      <c r="A278" s="5" t="s">
        <v>1682</v>
      </c>
      <c r="B278" s="5" t="s">
        <v>948</v>
      </c>
      <c r="C278" s="5">
        <v>10</v>
      </c>
      <c r="D278" s="5">
        <v>1</v>
      </c>
      <c r="E278" s="5"/>
      <c r="F278" s="66">
        <v>43465</v>
      </c>
    </row>
    <row r="279" spans="1:6" x14ac:dyDescent="0.25">
      <c r="A279" s="5" t="s">
        <v>1684</v>
      </c>
      <c r="B279" s="5" t="s">
        <v>948</v>
      </c>
      <c r="C279" s="5">
        <v>10</v>
      </c>
      <c r="D279" s="5">
        <v>1</v>
      </c>
      <c r="E279" s="5"/>
      <c r="F279" s="66">
        <v>43465</v>
      </c>
    </row>
    <row r="280" spans="1:6" x14ac:dyDescent="0.25">
      <c r="A280" s="5" t="s">
        <v>1686</v>
      </c>
      <c r="B280" s="5" t="s">
        <v>948</v>
      </c>
      <c r="C280" s="5">
        <v>5</v>
      </c>
      <c r="D280" s="5">
        <v>1</v>
      </c>
      <c r="E280" s="5"/>
      <c r="F280" s="66">
        <v>43465</v>
      </c>
    </row>
    <row r="281" spans="1:6" x14ac:dyDescent="0.25">
      <c r="A281" s="5" t="s">
        <v>1688</v>
      </c>
      <c r="B281" s="5" t="s">
        <v>948</v>
      </c>
      <c r="C281" s="5">
        <v>5</v>
      </c>
      <c r="D281" s="5">
        <v>1</v>
      </c>
      <c r="E281" s="5"/>
      <c r="F281" s="66">
        <v>43465</v>
      </c>
    </row>
    <row r="282" spans="1:6" x14ac:dyDescent="0.25">
      <c r="A282" s="5" t="s">
        <v>1690</v>
      </c>
      <c r="B282" s="5" t="s">
        <v>948</v>
      </c>
      <c r="C282" s="5">
        <v>6</v>
      </c>
      <c r="D282" s="5">
        <v>1</v>
      </c>
      <c r="E282" s="5"/>
      <c r="F282" s="66">
        <v>43465</v>
      </c>
    </row>
    <row r="283" spans="1:6" x14ac:dyDescent="0.25">
      <c r="A283" s="5" t="s">
        <v>1692</v>
      </c>
      <c r="B283" s="5" t="s">
        <v>948</v>
      </c>
      <c r="C283" s="5">
        <v>6</v>
      </c>
      <c r="D283" s="5">
        <v>1</v>
      </c>
      <c r="E283" s="5"/>
      <c r="F283" s="66">
        <v>43465</v>
      </c>
    </row>
    <row r="284" spans="1:6" x14ac:dyDescent="0.25">
      <c r="A284" s="5" t="s">
        <v>1694</v>
      </c>
      <c r="B284" s="5" t="s">
        <v>948</v>
      </c>
      <c r="C284" s="5">
        <v>7</v>
      </c>
      <c r="D284" s="5">
        <v>1</v>
      </c>
      <c r="E284" s="5"/>
      <c r="F284" s="66">
        <v>43465</v>
      </c>
    </row>
    <row r="285" spans="1:6" x14ac:dyDescent="0.25">
      <c r="A285" s="5" t="s">
        <v>1696</v>
      </c>
      <c r="B285" s="5" t="s">
        <v>948</v>
      </c>
      <c r="C285" s="5">
        <v>7</v>
      </c>
      <c r="D285" s="5">
        <v>1</v>
      </c>
      <c r="E285" s="5"/>
      <c r="F285" s="66">
        <v>43465</v>
      </c>
    </row>
    <row r="286" spans="1:6" x14ac:dyDescent="0.25">
      <c r="A286" s="5" t="s">
        <v>1698</v>
      </c>
      <c r="B286" s="5" t="s">
        <v>948</v>
      </c>
      <c r="C286" s="5">
        <v>8</v>
      </c>
      <c r="D286" s="5">
        <v>1</v>
      </c>
      <c r="E286" s="5"/>
      <c r="F286" s="66">
        <v>43465</v>
      </c>
    </row>
    <row r="287" spans="1:6" x14ac:dyDescent="0.25">
      <c r="A287" s="5" t="s">
        <v>1700</v>
      </c>
      <c r="B287" s="5" t="s">
        <v>948</v>
      </c>
      <c r="C287" s="5">
        <v>8</v>
      </c>
      <c r="D287" s="5">
        <v>1</v>
      </c>
      <c r="E287" s="5"/>
      <c r="F287" s="66">
        <v>43465</v>
      </c>
    </row>
    <row r="288" spans="1:6" x14ac:dyDescent="0.25">
      <c r="A288" s="5" t="s">
        <v>1702</v>
      </c>
      <c r="B288" s="5" t="s">
        <v>948</v>
      </c>
      <c r="C288" s="5">
        <v>9</v>
      </c>
      <c r="D288" s="5">
        <v>1</v>
      </c>
      <c r="E288" s="5"/>
      <c r="F288" s="66">
        <v>43465</v>
      </c>
    </row>
    <row r="289" spans="1:6" x14ac:dyDescent="0.25">
      <c r="A289" s="5" t="s">
        <v>1704</v>
      </c>
      <c r="B289" s="5" t="s">
        <v>948</v>
      </c>
      <c r="C289" s="5">
        <v>9</v>
      </c>
      <c r="D289" s="5">
        <v>1</v>
      </c>
      <c r="E289" s="5"/>
      <c r="F289" s="66">
        <v>43465</v>
      </c>
    </row>
    <row r="290" spans="1:6" x14ac:dyDescent="0.25">
      <c r="A290" s="5" t="s">
        <v>1706</v>
      </c>
      <c r="B290" s="5" t="s">
        <v>948</v>
      </c>
      <c r="C290" s="5">
        <v>10</v>
      </c>
      <c r="D290" s="5">
        <v>1</v>
      </c>
      <c r="E290" s="5"/>
      <c r="F290" s="66">
        <v>43465</v>
      </c>
    </row>
    <row r="291" spans="1:6" x14ac:dyDescent="0.25">
      <c r="A291" s="5" t="s">
        <v>1708</v>
      </c>
      <c r="B291" s="5" t="s">
        <v>948</v>
      </c>
      <c r="C291" s="5">
        <v>10</v>
      </c>
      <c r="D291" s="5">
        <v>1</v>
      </c>
      <c r="E291" s="5"/>
      <c r="F291" s="66">
        <v>43465</v>
      </c>
    </row>
    <row r="292" spans="1:6" x14ac:dyDescent="0.25">
      <c r="A292" s="5" t="s">
        <v>1710</v>
      </c>
      <c r="B292" s="5" t="s">
        <v>948</v>
      </c>
      <c r="C292" s="5">
        <v>11</v>
      </c>
      <c r="D292" s="5">
        <v>1</v>
      </c>
      <c r="E292" s="5"/>
      <c r="F292" s="66">
        <v>43465</v>
      </c>
    </row>
    <row r="293" spans="1:6" x14ac:dyDescent="0.25">
      <c r="A293" s="5" t="s">
        <v>1712</v>
      </c>
      <c r="B293" s="5" t="s">
        <v>948</v>
      </c>
      <c r="C293" s="5">
        <v>11</v>
      </c>
      <c r="D293" s="5">
        <v>1</v>
      </c>
      <c r="E293" s="5"/>
      <c r="F293" s="66">
        <v>43465</v>
      </c>
    </row>
    <row r="294" spans="1:6" x14ac:dyDescent="0.25">
      <c r="A294" s="5" t="s">
        <v>1714</v>
      </c>
      <c r="B294" s="5" t="s">
        <v>948</v>
      </c>
      <c r="C294" s="5">
        <v>12</v>
      </c>
      <c r="D294" s="5">
        <v>1</v>
      </c>
      <c r="E294" s="5"/>
      <c r="F294" s="66">
        <v>43465</v>
      </c>
    </row>
    <row r="295" spans="1:6" x14ac:dyDescent="0.25">
      <c r="A295" s="5" t="s">
        <v>1716</v>
      </c>
      <c r="B295" s="5" t="s">
        <v>948</v>
      </c>
      <c r="C295" s="5">
        <v>12</v>
      </c>
      <c r="D295" s="5">
        <v>1</v>
      </c>
      <c r="E295" s="5"/>
      <c r="F295" s="66">
        <v>43465</v>
      </c>
    </row>
    <row r="296" spans="1:6" x14ac:dyDescent="0.25">
      <c r="A296" s="5" t="s">
        <v>1718</v>
      </c>
      <c r="B296" s="5" t="s">
        <v>948</v>
      </c>
      <c r="C296" s="5">
        <v>13</v>
      </c>
      <c r="D296" s="5">
        <v>1</v>
      </c>
      <c r="E296" s="5"/>
      <c r="F296" s="66">
        <v>43465</v>
      </c>
    </row>
    <row r="297" spans="1:6" x14ac:dyDescent="0.25">
      <c r="A297" s="5" t="s">
        <v>1720</v>
      </c>
      <c r="B297" s="5" t="s">
        <v>948</v>
      </c>
      <c r="C297" s="5">
        <v>13</v>
      </c>
      <c r="D297" s="5">
        <v>1</v>
      </c>
      <c r="E297" s="5"/>
      <c r="F297" s="66">
        <v>43465</v>
      </c>
    </row>
    <row r="298" spans="1:6" x14ac:dyDescent="0.25">
      <c r="A298" s="5" t="s">
        <v>1722</v>
      </c>
      <c r="B298" s="5" t="s">
        <v>948</v>
      </c>
      <c r="C298" s="5">
        <v>14</v>
      </c>
      <c r="D298" s="5">
        <v>1</v>
      </c>
      <c r="E298" s="5"/>
      <c r="F298" s="66">
        <v>43465</v>
      </c>
    </row>
    <row r="299" spans="1:6" x14ac:dyDescent="0.25">
      <c r="A299" s="5" t="s">
        <v>1724</v>
      </c>
      <c r="B299" s="5" t="s">
        <v>948</v>
      </c>
      <c r="C299" s="5">
        <v>14</v>
      </c>
      <c r="D299" s="5">
        <v>1</v>
      </c>
      <c r="E299" s="5"/>
      <c r="F299" s="66">
        <v>43465</v>
      </c>
    </row>
    <row r="300" spans="1:6" x14ac:dyDescent="0.25">
      <c r="A300" s="5" t="s">
        <v>1726</v>
      </c>
      <c r="B300" s="5" t="s">
        <v>948</v>
      </c>
      <c r="C300" s="5">
        <v>15</v>
      </c>
      <c r="D300" s="5">
        <v>1</v>
      </c>
      <c r="E300" s="5"/>
      <c r="F300" s="66">
        <v>43465</v>
      </c>
    </row>
    <row r="301" spans="1:6" x14ac:dyDescent="0.25">
      <c r="A301" s="5" t="s">
        <v>1728</v>
      </c>
      <c r="B301" s="5" t="s">
        <v>948</v>
      </c>
      <c r="C301" s="5">
        <v>15</v>
      </c>
      <c r="D301" s="5">
        <v>1</v>
      </c>
      <c r="E301" s="5"/>
      <c r="F301" s="66">
        <v>43465</v>
      </c>
    </row>
    <row r="302" spans="1:6" x14ac:dyDescent="0.25">
      <c r="A302" s="5" t="s">
        <v>1730</v>
      </c>
      <c r="B302" s="5" t="s">
        <v>948</v>
      </c>
      <c r="C302" s="5">
        <v>16</v>
      </c>
      <c r="D302" s="5">
        <v>1</v>
      </c>
      <c r="E302" s="5"/>
      <c r="F302" s="66">
        <v>43465</v>
      </c>
    </row>
    <row r="303" spans="1:6" x14ac:dyDescent="0.25">
      <c r="A303" s="5" t="s">
        <v>1732</v>
      </c>
      <c r="B303" s="5" t="s">
        <v>948</v>
      </c>
      <c r="C303" s="5">
        <v>16</v>
      </c>
      <c r="D303" s="5">
        <v>1</v>
      </c>
      <c r="E303" s="5"/>
      <c r="F303" s="66">
        <v>43465</v>
      </c>
    </row>
    <row r="304" spans="1:6" x14ac:dyDescent="0.25">
      <c r="A304" s="5" t="s">
        <v>1734</v>
      </c>
      <c r="B304" s="5" t="s">
        <v>948</v>
      </c>
      <c r="C304" s="5">
        <v>11</v>
      </c>
      <c r="D304" s="5">
        <v>1</v>
      </c>
      <c r="E304" s="5"/>
      <c r="F304" s="66">
        <v>43465</v>
      </c>
    </row>
    <row r="305" spans="1:6" x14ac:dyDescent="0.25">
      <c r="A305" s="5" t="s">
        <v>1736</v>
      </c>
      <c r="B305" s="5" t="s">
        <v>948</v>
      </c>
      <c r="C305" s="5">
        <v>11</v>
      </c>
      <c r="D305" s="5">
        <v>1</v>
      </c>
      <c r="E305" s="5"/>
      <c r="F305" s="66">
        <v>43465</v>
      </c>
    </row>
    <row r="306" spans="1:6" x14ac:dyDescent="0.25">
      <c r="A306" s="5" t="s">
        <v>1738</v>
      </c>
      <c r="B306" s="5" t="s">
        <v>948</v>
      </c>
      <c r="C306" s="5">
        <v>12</v>
      </c>
      <c r="D306" s="5">
        <v>1</v>
      </c>
      <c r="E306" s="5"/>
      <c r="F306" s="66">
        <v>43465</v>
      </c>
    </row>
    <row r="307" spans="1:6" x14ac:dyDescent="0.25">
      <c r="A307" s="5" t="s">
        <v>1740</v>
      </c>
      <c r="B307" s="5" t="s">
        <v>948</v>
      </c>
      <c r="C307" s="5">
        <v>12</v>
      </c>
      <c r="D307" s="5">
        <v>1</v>
      </c>
      <c r="E307" s="5"/>
      <c r="F307" s="66">
        <v>43465</v>
      </c>
    </row>
    <row r="308" spans="1:6" x14ac:dyDescent="0.25">
      <c r="A308" s="5" t="s">
        <v>1742</v>
      </c>
      <c r="B308" s="5" t="s">
        <v>948</v>
      </c>
      <c r="C308" s="5">
        <v>13</v>
      </c>
      <c r="D308" s="5">
        <v>1</v>
      </c>
      <c r="E308" s="5"/>
      <c r="F308" s="66">
        <v>43465</v>
      </c>
    </row>
    <row r="309" spans="1:6" x14ac:dyDescent="0.25">
      <c r="A309" s="5" t="s">
        <v>1744</v>
      </c>
      <c r="B309" s="5" t="s">
        <v>948</v>
      </c>
      <c r="C309" s="5">
        <v>13</v>
      </c>
      <c r="D309" s="5">
        <v>1</v>
      </c>
      <c r="E309" s="5"/>
      <c r="F309" s="66">
        <v>43465</v>
      </c>
    </row>
    <row r="310" spans="1:6" x14ac:dyDescent="0.25">
      <c r="A310" s="5" t="s">
        <v>1746</v>
      </c>
      <c r="B310" s="5" t="s">
        <v>948</v>
      </c>
      <c r="C310" s="5">
        <v>14</v>
      </c>
      <c r="D310" s="5">
        <v>1</v>
      </c>
      <c r="E310" s="5"/>
      <c r="F310" s="66">
        <v>43465</v>
      </c>
    </row>
    <row r="311" spans="1:6" x14ac:dyDescent="0.25">
      <c r="A311" s="5" t="s">
        <v>1748</v>
      </c>
      <c r="B311" s="5" t="s">
        <v>948</v>
      </c>
      <c r="C311" s="5">
        <v>14</v>
      </c>
      <c r="D311" s="5">
        <v>1</v>
      </c>
      <c r="E311" s="5"/>
      <c r="F311" s="66">
        <v>43465</v>
      </c>
    </row>
    <row r="312" spans="1:6" x14ac:dyDescent="0.25">
      <c r="A312" s="5" t="s">
        <v>1750</v>
      </c>
      <c r="B312" s="5" t="s">
        <v>948</v>
      </c>
      <c r="C312" s="5">
        <v>15</v>
      </c>
      <c r="D312" s="5">
        <v>1</v>
      </c>
      <c r="E312" s="5"/>
      <c r="F312" s="66">
        <v>43465</v>
      </c>
    </row>
    <row r="313" spans="1:6" x14ac:dyDescent="0.25">
      <c r="A313" s="5" t="s">
        <v>1752</v>
      </c>
      <c r="B313" s="5" t="s">
        <v>948</v>
      </c>
      <c r="C313" s="5">
        <v>15</v>
      </c>
      <c r="D313" s="5">
        <v>1</v>
      </c>
      <c r="E313" s="5"/>
      <c r="F313" s="66">
        <v>43465</v>
      </c>
    </row>
    <row r="314" spans="1:6" x14ac:dyDescent="0.25">
      <c r="A314" s="5" t="s">
        <v>1754</v>
      </c>
      <c r="B314" s="5" t="s">
        <v>948</v>
      </c>
      <c r="C314" s="5">
        <v>16</v>
      </c>
      <c r="D314" s="5">
        <v>1</v>
      </c>
      <c r="E314" s="5"/>
      <c r="F314" s="66">
        <v>43465</v>
      </c>
    </row>
    <row r="315" spans="1:6" x14ac:dyDescent="0.25">
      <c r="A315" s="5" t="s">
        <v>1756</v>
      </c>
      <c r="B315" s="5" t="s">
        <v>948</v>
      </c>
      <c r="C315" s="5">
        <v>16</v>
      </c>
      <c r="D315" s="5">
        <v>1</v>
      </c>
      <c r="E315" s="5"/>
      <c r="F315" s="66">
        <v>43465</v>
      </c>
    </row>
    <row r="316" spans="1:6" x14ac:dyDescent="0.25">
      <c r="A316" s="5" t="s">
        <v>1758</v>
      </c>
      <c r="B316" s="5" t="s">
        <v>948</v>
      </c>
      <c r="C316" s="5">
        <v>17</v>
      </c>
      <c r="D316" s="5">
        <v>0</v>
      </c>
      <c r="E316" s="5"/>
      <c r="F316" s="66">
        <v>43465</v>
      </c>
    </row>
    <row r="317" spans="1:6" x14ac:dyDescent="0.25">
      <c r="A317" s="5" t="s">
        <v>1760</v>
      </c>
      <c r="B317" s="5" t="s">
        <v>948</v>
      </c>
      <c r="C317" s="5">
        <v>17</v>
      </c>
      <c r="D317" s="5">
        <v>0</v>
      </c>
      <c r="E317" s="5"/>
      <c r="F317" s="66">
        <v>43465</v>
      </c>
    </row>
    <row r="318" spans="1:6" x14ac:dyDescent="0.25">
      <c r="A318" s="5" t="s">
        <v>1762</v>
      </c>
      <c r="B318" s="5" t="s">
        <v>948</v>
      </c>
      <c r="C318" s="5">
        <v>17</v>
      </c>
      <c r="D318" s="5">
        <v>0</v>
      </c>
      <c r="E318" s="5"/>
      <c r="F318" s="66">
        <v>43465</v>
      </c>
    </row>
    <row r="319" spans="1:6" x14ac:dyDescent="0.25">
      <c r="A319" s="5" t="s">
        <v>1764</v>
      </c>
      <c r="B319" s="5" t="s">
        <v>948</v>
      </c>
      <c r="C319" s="5">
        <v>17</v>
      </c>
      <c r="D319" s="5">
        <v>0</v>
      </c>
      <c r="E319" s="5"/>
      <c r="F319" s="66">
        <v>43465</v>
      </c>
    </row>
    <row r="320" spans="1:6" x14ac:dyDescent="0.25">
      <c r="A320" s="5" t="s">
        <v>1766</v>
      </c>
      <c r="B320" s="5" t="s">
        <v>948</v>
      </c>
      <c r="C320" s="5">
        <v>18</v>
      </c>
      <c r="D320" s="5">
        <v>1</v>
      </c>
      <c r="E320" s="5"/>
      <c r="F320" s="66">
        <v>43465</v>
      </c>
    </row>
    <row r="321" spans="1:6" x14ac:dyDescent="0.25">
      <c r="A321" s="5" t="s">
        <v>1768</v>
      </c>
      <c r="B321" s="5" t="s">
        <v>948</v>
      </c>
      <c r="C321" s="5">
        <v>18</v>
      </c>
      <c r="D321" s="5">
        <v>1</v>
      </c>
      <c r="E321" s="5"/>
      <c r="F321" s="66">
        <v>43465</v>
      </c>
    </row>
    <row r="322" spans="1:6" x14ac:dyDescent="0.25">
      <c r="A322" s="5" t="s">
        <v>1770</v>
      </c>
      <c r="B322" s="5" t="s">
        <v>948</v>
      </c>
      <c r="C322" s="5">
        <v>18</v>
      </c>
      <c r="D322" s="5">
        <v>1</v>
      </c>
      <c r="E322" s="5"/>
      <c r="F322" s="66">
        <v>43465</v>
      </c>
    </row>
    <row r="323" spans="1:6" x14ac:dyDescent="0.25">
      <c r="A323" s="5" t="s">
        <v>1772</v>
      </c>
      <c r="B323" s="5" t="s">
        <v>948</v>
      </c>
      <c r="C323" s="5">
        <v>18</v>
      </c>
      <c r="D323" s="5">
        <v>1</v>
      </c>
      <c r="E323" s="5"/>
      <c r="F323" s="66">
        <v>43465</v>
      </c>
    </row>
    <row r="324" spans="1:6" x14ac:dyDescent="0.25">
      <c r="A324" s="5" t="s">
        <v>1774</v>
      </c>
      <c r="B324" s="5" t="s">
        <v>950</v>
      </c>
      <c r="C324" s="5">
        <v>1</v>
      </c>
      <c r="D324" s="5">
        <v>0</v>
      </c>
      <c r="E324" s="5"/>
      <c r="F324" s="66">
        <v>43465</v>
      </c>
    </row>
    <row r="325" spans="1:6" x14ac:dyDescent="0.25">
      <c r="A325" s="5" t="s">
        <v>1776</v>
      </c>
      <c r="B325" s="5" t="s">
        <v>950</v>
      </c>
      <c r="C325" s="5">
        <v>1</v>
      </c>
      <c r="D325" s="5">
        <v>0</v>
      </c>
      <c r="E325" s="5"/>
      <c r="F325" s="66">
        <v>43465</v>
      </c>
    </row>
    <row r="326" spans="1:6" x14ac:dyDescent="0.25">
      <c r="A326" s="5" t="s">
        <v>1778</v>
      </c>
      <c r="B326" s="5" t="s">
        <v>948</v>
      </c>
      <c r="C326" s="5">
        <v>15</v>
      </c>
      <c r="D326" s="5">
        <v>0</v>
      </c>
      <c r="E326" s="5"/>
      <c r="F326" s="66">
        <v>43465</v>
      </c>
    </row>
    <row r="327" spans="1:6" x14ac:dyDescent="0.25">
      <c r="A327" s="5" t="s">
        <v>1780</v>
      </c>
      <c r="B327" s="5" t="s">
        <v>948</v>
      </c>
      <c r="C327" s="5">
        <v>15</v>
      </c>
      <c r="D327" s="5">
        <v>0</v>
      </c>
      <c r="E327" s="5"/>
      <c r="F327" s="66">
        <v>43465</v>
      </c>
    </row>
    <row r="328" spans="1:6" x14ac:dyDescent="0.25">
      <c r="A328" s="5" t="s">
        <v>3252</v>
      </c>
      <c r="B328" s="5" t="s">
        <v>950</v>
      </c>
      <c r="C328" s="5">
        <v>1</v>
      </c>
      <c r="D328" s="5">
        <v>1</v>
      </c>
      <c r="E328" s="5"/>
      <c r="F328" s="66">
        <v>43465</v>
      </c>
    </row>
    <row r="329" spans="1:6" x14ac:dyDescent="0.25">
      <c r="A329" s="5" t="s">
        <v>3254</v>
      </c>
      <c r="B329" s="5" t="s">
        <v>950</v>
      </c>
      <c r="C329" s="5">
        <v>1</v>
      </c>
      <c r="D329" s="5">
        <v>1</v>
      </c>
      <c r="E329" s="5"/>
      <c r="F329" s="66">
        <v>43465</v>
      </c>
    </row>
    <row r="330" spans="1:6" x14ac:dyDescent="0.25">
      <c r="A330" s="5" t="s">
        <v>3256</v>
      </c>
      <c r="B330" s="5" t="s">
        <v>948</v>
      </c>
      <c r="C330" s="5">
        <v>2</v>
      </c>
      <c r="D330" s="5">
        <v>1</v>
      </c>
      <c r="E330" s="5"/>
      <c r="F330" s="66">
        <v>43465</v>
      </c>
    </row>
    <row r="331" spans="1:6" x14ac:dyDescent="0.25">
      <c r="A331" s="5" t="s">
        <v>3258</v>
      </c>
      <c r="B331" s="5" t="s">
        <v>948</v>
      </c>
      <c r="C331" s="5">
        <v>2</v>
      </c>
      <c r="D331" s="5">
        <v>1</v>
      </c>
      <c r="E331" s="5"/>
      <c r="F331" s="66">
        <v>43465</v>
      </c>
    </row>
    <row r="332" spans="1:6" x14ac:dyDescent="0.25">
      <c r="A332" s="5" t="s">
        <v>3260</v>
      </c>
      <c r="B332" s="5" t="s">
        <v>946</v>
      </c>
      <c r="C332" s="5">
        <v>3</v>
      </c>
      <c r="D332" s="5">
        <v>1</v>
      </c>
      <c r="E332" s="5"/>
      <c r="F332" s="66">
        <v>43465</v>
      </c>
    </row>
    <row r="333" spans="1:6" x14ac:dyDescent="0.25">
      <c r="A333" s="5" t="s">
        <v>3262</v>
      </c>
      <c r="B333" s="5" t="s">
        <v>946</v>
      </c>
      <c r="C333" s="5">
        <v>3</v>
      </c>
      <c r="D333" s="5">
        <v>1</v>
      </c>
      <c r="E333" s="5"/>
      <c r="F333" s="66">
        <v>43465</v>
      </c>
    </row>
    <row r="334" spans="1:6" x14ac:dyDescent="0.25">
      <c r="A334" s="5" t="s">
        <v>3264</v>
      </c>
      <c r="B334" s="5" t="s">
        <v>948</v>
      </c>
      <c r="C334" s="5">
        <v>4</v>
      </c>
      <c r="D334" s="5">
        <v>1</v>
      </c>
      <c r="E334" s="5"/>
      <c r="F334" s="66">
        <v>43465</v>
      </c>
    </row>
    <row r="335" spans="1:6" x14ac:dyDescent="0.25">
      <c r="A335" s="5" t="s">
        <v>3266</v>
      </c>
      <c r="B335" s="5" t="s">
        <v>948</v>
      </c>
      <c r="C335" s="5">
        <v>4</v>
      </c>
      <c r="D335" s="5">
        <v>1</v>
      </c>
      <c r="E335" s="5"/>
      <c r="F335" s="66">
        <v>43465</v>
      </c>
    </row>
    <row r="336" spans="1:6" x14ac:dyDescent="0.25">
      <c r="A336" s="5" t="s">
        <v>3268</v>
      </c>
      <c r="B336" s="5" t="s">
        <v>950</v>
      </c>
      <c r="C336" s="5">
        <v>1</v>
      </c>
      <c r="D336" s="5">
        <v>1</v>
      </c>
      <c r="E336" s="5"/>
      <c r="F336" s="66">
        <v>43465</v>
      </c>
    </row>
    <row r="337" spans="1:6" x14ac:dyDescent="0.25">
      <c r="A337" s="5" t="s">
        <v>3270</v>
      </c>
      <c r="B337" s="5" t="s">
        <v>950</v>
      </c>
      <c r="C337" s="5">
        <v>1</v>
      </c>
      <c r="D337" s="5">
        <v>1</v>
      </c>
      <c r="E337" s="5"/>
      <c r="F337" s="66">
        <v>43465</v>
      </c>
    </row>
    <row r="338" spans="1:6" x14ac:dyDescent="0.25">
      <c r="A338" s="5" t="s">
        <v>3272</v>
      </c>
      <c r="B338" s="5" t="s">
        <v>948</v>
      </c>
      <c r="C338" s="5">
        <v>2</v>
      </c>
      <c r="D338" s="5">
        <v>1</v>
      </c>
      <c r="E338" s="5"/>
      <c r="F338" s="66">
        <v>43465</v>
      </c>
    </row>
    <row r="339" spans="1:6" x14ac:dyDescent="0.25">
      <c r="A339" s="5" t="s">
        <v>3274</v>
      </c>
      <c r="B339" s="5" t="s">
        <v>948</v>
      </c>
      <c r="C339" s="5">
        <v>2</v>
      </c>
      <c r="D339" s="5">
        <v>1</v>
      </c>
      <c r="E339" s="5"/>
      <c r="F339" s="66">
        <v>43465</v>
      </c>
    </row>
    <row r="340" spans="1:6" x14ac:dyDescent="0.25">
      <c r="A340" s="5" t="s">
        <v>3276</v>
      </c>
      <c r="B340" s="5" t="s">
        <v>946</v>
      </c>
      <c r="C340" s="5">
        <v>3</v>
      </c>
      <c r="D340" s="5">
        <v>1</v>
      </c>
      <c r="E340" s="5"/>
      <c r="F340" s="66">
        <v>43465</v>
      </c>
    </row>
    <row r="341" spans="1:6" x14ac:dyDescent="0.25">
      <c r="A341" s="5" t="s">
        <v>3278</v>
      </c>
      <c r="B341" s="5" t="s">
        <v>946</v>
      </c>
      <c r="C341" s="5">
        <v>3</v>
      </c>
      <c r="D341" s="5">
        <v>1</v>
      </c>
      <c r="E341" s="5"/>
      <c r="F341" s="66">
        <v>43465</v>
      </c>
    </row>
    <row r="342" spans="1:6" x14ac:dyDescent="0.25">
      <c r="A342" s="5" t="s">
        <v>3280</v>
      </c>
      <c r="B342" s="5" t="s">
        <v>948</v>
      </c>
      <c r="C342" s="5">
        <v>4</v>
      </c>
      <c r="D342" s="5">
        <v>1</v>
      </c>
      <c r="E342" s="5"/>
      <c r="F342" s="66">
        <v>43465</v>
      </c>
    </row>
    <row r="343" spans="1:6" x14ac:dyDescent="0.25">
      <c r="A343" s="5" t="s">
        <v>3282</v>
      </c>
      <c r="B343" s="5" t="s">
        <v>948</v>
      </c>
      <c r="C343" s="5">
        <v>4</v>
      </c>
      <c r="D343" s="5">
        <v>1</v>
      </c>
      <c r="E343" s="5"/>
      <c r="F343" s="66">
        <v>43465</v>
      </c>
    </row>
    <row r="344" spans="1:6" x14ac:dyDescent="0.25">
      <c r="A344" s="5" t="s">
        <v>3284</v>
      </c>
      <c r="B344" s="5" t="s">
        <v>948</v>
      </c>
      <c r="C344" s="5">
        <v>5</v>
      </c>
      <c r="D344" s="5">
        <v>1</v>
      </c>
      <c r="E344" s="5"/>
      <c r="F344" s="66">
        <v>43465</v>
      </c>
    </row>
    <row r="345" spans="1:6" x14ac:dyDescent="0.25">
      <c r="A345" s="5" t="s">
        <v>3286</v>
      </c>
      <c r="B345" s="5" t="s">
        <v>948</v>
      </c>
      <c r="C345" s="5">
        <v>5</v>
      </c>
      <c r="D345" s="5">
        <v>1</v>
      </c>
      <c r="E345" s="5"/>
      <c r="F345" s="66">
        <v>43465</v>
      </c>
    </row>
    <row r="346" spans="1:6" x14ac:dyDescent="0.25">
      <c r="A346" s="5" t="s">
        <v>3288</v>
      </c>
      <c r="B346" s="5" t="s">
        <v>948</v>
      </c>
      <c r="C346" s="5">
        <v>6</v>
      </c>
      <c r="D346" s="5">
        <v>1</v>
      </c>
      <c r="E346" s="5"/>
      <c r="F346" s="66">
        <v>43465</v>
      </c>
    </row>
    <row r="347" spans="1:6" x14ac:dyDescent="0.25">
      <c r="A347" s="5" t="s">
        <v>3290</v>
      </c>
      <c r="B347" s="5" t="s">
        <v>948</v>
      </c>
      <c r="C347" s="5">
        <v>6</v>
      </c>
      <c r="D347" s="5">
        <v>1</v>
      </c>
      <c r="E347" s="5"/>
      <c r="F347" s="66">
        <v>43465</v>
      </c>
    </row>
    <row r="348" spans="1:6" x14ac:dyDescent="0.25">
      <c r="A348" s="5" t="s">
        <v>3292</v>
      </c>
      <c r="B348" s="5" t="s">
        <v>948</v>
      </c>
      <c r="C348" s="5">
        <v>7</v>
      </c>
      <c r="D348" s="5">
        <v>1</v>
      </c>
      <c r="E348" s="5"/>
      <c r="F348" s="66">
        <v>43465</v>
      </c>
    </row>
    <row r="349" spans="1:6" x14ac:dyDescent="0.25">
      <c r="A349" s="5" t="s">
        <v>3294</v>
      </c>
      <c r="B349" s="5" t="s">
        <v>948</v>
      </c>
      <c r="C349" s="5">
        <v>7</v>
      </c>
      <c r="D349" s="5">
        <v>1</v>
      </c>
      <c r="E349" s="5"/>
      <c r="F349" s="66">
        <v>43465</v>
      </c>
    </row>
    <row r="350" spans="1:6" x14ac:dyDescent="0.25">
      <c r="A350" s="5" t="s">
        <v>3296</v>
      </c>
      <c r="B350" s="5" t="s">
        <v>948</v>
      </c>
      <c r="C350" s="5">
        <v>8</v>
      </c>
      <c r="D350" s="5">
        <v>1</v>
      </c>
      <c r="E350" s="5"/>
      <c r="F350" s="66">
        <v>43465</v>
      </c>
    </row>
    <row r="351" spans="1:6" x14ac:dyDescent="0.25">
      <c r="A351" s="5" t="s">
        <v>3298</v>
      </c>
      <c r="B351" s="5" t="s">
        <v>948</v>
      </c>
      <c r="C351" s="5">
        <v>8</v>
      </c>
      <c r="D351" s="5">
        <v>1</v>
      </c>
      <c r="E351" s="5"/>
      <c r="F351" s="66">
        <v>43465</v>
      </c>
    </row>
    <row r="352" spans="1:6" x14ac:dyDescent="0.25">
      <c r="A352" s="5" t="s">
        <v>3300</v>
      </c>
      <c r="B352" s="5" t="s">
        <v>948</v>
      </c>
      <c r="C352" s="5">
        <v>9</v>
      </c>
      <c r="D352" s="5">
        <v>1</v>
      </c>
      <c r="E352" s="5"/>
      <c r="F352" s="66">
        <v>43465</v>
      </c>
    </row>
    <row r="353" spans="1:6" x14ac:dyDescent="0.25">
      <c r="A353" s="5" t="s">
        <v>3302</v>
      </c>
      <c r="B353" s="5" t="s">
        <v>948</v>
      </c>
      <c r="C353" s="5">
        <v>9</v>
      </c>
      <c r="D353" s="5">
        <v>1</v>
      </c>
      <c r="E353" s="5"/>
      <c r="F353" s="66">
        <v>43465</v>
      </c>
    </row>
    <row r="354" spans="1:6" x14ac:dyDescent="0.25">
      <c r="A354" s="5" t="s">
        <v>3304</v>
      </c>
      <c r="B354" s="5" t="s">
        <v>948</v>
      </c>
      <c r="C354" s="5">
        <v>10</v>
      </c>
      <c r="D354" s="5">
        <v>1</v>
      </c>
      <c r="E354" s="5"/>
      <c r="F354" s="66">
        <v>43465</v>
      </c>
    </row>
    <row r="355" spans="1:6" x14ac:dyDescent="0.25">
      <c r="A355" s="5" t="s">
        <v>3306</v>
      </c>
      <c r="B355" s="5" t="s">
        <v>948</v>
      </c>
      <c r="C355" s="5">
        <v>10</v>
      </c>
      <c r="D355" s="5">
        <v>1</v>
      </c>
      <c r="E355" s="5"/>
      <c r="F355" s="66">
        <v>43465</v>
      </c>
    </row>
    <row r="356" spans="1:6" x14ac:dyDescent="0.25">
      <c r="A356" s="5" t="s">
        <v>3308</v>
      </c>
      <c r="B356" s="5" t="s">
        <v>948</v>
      </c>
      <c r="C356" s="5">
        <v>5</v>
      </c>
      <c r="D356" s="5">
        <v>1</v>
      </c>
      <c r="E356" s="5"/>
      <c r="F356" s="66">
        <v>43465</v>
      </c>
    </row>
    <row r="357" spans="1:6" x14ac:dyDescent="0.25">
      <c r="A357" s="5" t="s">
        <v>3310</v>
      </c>
      <c r="B357" s="5" t="s">
        <v>948</v>
      </c>
      <c r="C357" s="5">
        <v>5</v>
      </c>
      <c r="D357" s="5">
        <v>1</v>
      </c>
      <c r="E357" s="5"/>
      <c r="F357" s="66">
        <v>43465</v>
      </c>
    </row>
    <row r="358" spans="1:6" x14ac:dyDescent="0.25">
      <c r="A358" s="5" t="s">
        <v>3312</v>
      </c>
      <c r="B358" s="5" t="s">
        <v>948</v>
      </c>
      <c r="C358" s="5">
        <v>6</v>
      </c>
      <c r="D358" s="5">
        <v>1</v>
      </c>
      <c r="E358" s="5"/>
      <c r="F358" s="66">
        <v>43465</v>
      </c>
    </row>
    <row r="359" spans="1:6" x14ac:dyDescent="0.25">
      <c r="A359" s="5" t="s">
        <v>3314</v>
      </c>
      <c r="B359" s="5" t="s">
        <v>948</v>
      </c>
      <c r="C359" s="5">
        <v>6</v>
      </c>
      <c r="D359" s="5">
        <v>1</v>
      </c>
      <c r="E359" s="5"/>
      <c r="F359" s="66">
        <v>43465</v>
      </c>
    </row>
    <row r="360" spans="1:6" x14ac:dyDescent="0.25">
      <c r="A360" s="5" t="s">
        <v>3316</v>
      </c>
      <c r="B360" s="5" t="s">
        <v>948</v>
      </c>
      <c r="C360" s="5">
        <v>7</v>
      </c>
      <c r="D360" s="5">
        <v>1</v>
      </c>
      <c r="E360" s="5"/>
      <c r="F360" s="66">
        <v>43465</v>
      </c>
    </row>
    <row r="361" spans="1:6" x14ac:dyDescent="0.25">
      <c r="A361" s="5" t="s">
        <v>3318</v>
      </c>
      <c r="B361" s="5" t="s">
        <v>948</v>
      </c>
      <c r="C361" s="5">
        <v>7</v>
      </c>
      <c r="D361" s="5">
        <v>1</v>
      </c>
      <c r="E361" s="5"/>
      <c r="F361" s="66">
        <v>43465</v>
      </c>
    </row>
    <row r="362" spans="1:6" x14ac:dyDescent="0.25">
      <c r="A362" s="5" t="s">
        <v>3320</v>
      </c>
      <c r="B362" s="5" t="s">
        <v>948</v>
      </c>
      <c r="C362" s="5">
        <v>8</v>
      </c>
      <c r="D362" s="5">
        <v>1</v>
      </c>
      <c r="E362" s="5"/>
      <c r="F362" s="66">
        <v>43465</v>
      </c>
    </row>
    <row r="363" spans="1:6" x14ac:dyDescent="0.25">
      <c r="A363" s="5" t="s">
        <v>3322</v>
      </c>
      <c r="B363" s="5" t="s">
        <v>948</v>
      </c>
      <c r="C363" s="5">
        <v>8</v>
      </c>
      <c r="D363" s="5">
        <v>1</v>
      </c>
      <c r="E363" s="5"/>
      <c r="F363" s="66">
        <v>43465</v>
      </c>
    </row>
    <row r="364" spans="1:6" x14ac:dyDescent="0.25">
      <c r="A364" s="5" t="s">
        <v>3324</v>
      </c>
      <c r="B364" s="5" t="s">
        <v>948</v>
      </c>
      <c r="C364" s="5">
        <v>9</v>
      </c>
      <c r="D364" s="5">
        <v>1</v>
      </c>
      <c r="E364" s="5"/>
      <c r="F364" s="66">
        <v>43465</v>
      </c>
    </row>
    <row r="365" spans="1:6" x14ac:dyDescent="0.25">
      <c r="A365" s="5" t="s">
        <v>3326</v>
      </c>
      <c r="B365" s="5" t="s">
        <v>948</v>
      </c>
      <c r="C365" s="5">
        <v>9</v>
      </c>
      <c r="D365" s="5">
        <v>1</v>
      </c>
      <c r="E365" s="5"/>
      <c r="F365" s="66">
        <v>43465</v>
      </c>
    </row>
    <row r="366" spans="1:6" x14ac:dyDescent="0.25">
      <c r="A366" s="5" t="s">
        <v>3328</v>
      </c>
      <c r="B366" s="5" t="s">
        <v>948</v>
      </c>
      <c r="C366" s="5">
        <v>10</v>
      </c>
      <c r="D366" s="5">
        <v>1</v>
      </c>
      <c r="E366" s="5"/>
      <c r="F366" s="66">
        <v>43465</v>
      </c>
    </row>
    <row r="367" spans="1:6" x14ac:dyDescent="0.25">
      <c r="A367" s="5" t="s">
        <v>3330</v>
      </c>
      <c r="B367" s="5" t="s">
        <v>948</v>
      </c>
      <c r="C367" s="5">
        <v>10</v>
      </c>
      <c r="D367" s="5">
        <v>1</v>
      </c>
      <c r="E367" s="5"/>
      <c r="F367" s="66">
        <v>43465</v>
      </c>
    </row>
    <row r="368" spans="1:6" x14ac:dyDescent="0.25">
      <c r="A368" s="5" t="s">
        <v>3332</v>
      </c>
      <c r="B368" s="5" t="s">
        <v>948</v>
      </c>
      <c r="C368" s="5">
        <v>11</v>
      </c>
      <c r="D368" s="5">
        <v>1</v>
      </c>
      <c r="E368" s="5"/>
      <c r="F368" s="66">
        <v>43465</v>
      </c>
    </row>
    <row r="369" spans="1:6" x14ac:dyDescent="0.25">
      <c r="A369" s="5" t="s">
        <v>3334</v>
      </c>
      <c r="B369" s="5" t="s">
        <v>948</v>
      </c>
      <c r="C369" s="5">
        <v>11</v>
      </c>
      <c r="D369" s="5">
        <v>1</v>
      </c>
      <c r="E369" s="5"/>
      <c r="F369" s="66">
        <v>43465</v>
      </c>
    </row>
    <row r="370" spans="1:6" x14ac:dyDescent="0.25">
      <c r="A370" s="5" t="s">
        <v>3336</v>
      </c>
      <c r="B370" s="5" t="s">
        <v>948</v>
      </c>
      <c r="C370" s="5">
        <v>12</v>
      </c>
      <c r="D370" s="5">
        <v>1</v>
      </c>
      <c r="E370" s="5"/>
      <c r="F370" s="66">
        <v>43465</v>
      </c>
    </row>
    <row r="371" spans="1:6" x14ac:dyDescent="0.25">
      <c r="A371" s="5" t="s">
        <v>3338</v>
      </c>
      <c r="B371" s="5" t="s">
        <v>948</v>
      </c>
      <c r="C371" s="5">
        <v>12</v>
      </c>
      <c r="D371" s="5">
        <v>1</v>
      </c>
      <c r="E371" s="5"/>
      <c r="F371" s="66">
        <v>43465</v>
      </c>
    </row>
    <row r="372" spans="1:6" x14ac:dyDescent="0.25">
      <c r="A372" s="5" t="s">
        <v>3340</v>
      </c>
      <c r="B372" s="5" t="s">
        <v>948</v>
      </c>
      <c r="C372" s="5">
        <v>13</v>
      </c>
      <c r="D372" s="5">
        <v>1</v>
      </c>
      <c r="E372" s="5"/>
      <c r="F372" s="66">
        <v>43465</v>
      </c>
    </row>
    <row r="373" spans="1:6" x14ac:dyDescent="0.25">
      <c r="A373" s="5" t="s">
        <v>3342</v>
      </c>
      <c r="B373" s="5" t="s">
        <v>948</v>
      </c>
      <c r="C373" s="5">
        <v>13</v>
      </c>
      <c r="D373" s="5">
        <v>1</v>
      </c>
      <c r="E373" s="5"/>
      <c r="F373" s="66">
        <v>43465</v>
      </c>
    </row>
    <row r="374" spans="1:6" x14ac:dyDescent="0.25">
      <c r="A374" s="5" t="s">
        <v>3344</v>
      </c>
      <c r="B374" s="5" t="s">
        <v>948</v>
      </c>
      <c r="C374" s="5">
        <v>14</v>
      </c>
      <c r="D374" s="5">
        <v>1</v>
      </c>
      <c r="E374" s="5"/>
      <c r="F374" s="66">
        <v>43465</v>
      </c>
    </row>
    <row r="375" spans="1:6" x14ac:dyDescent="0.25">
      <c r="A375" s="5" t="s">
        <v>3346</v>
      </c>
      <c r="B375" s="5" t="s">
        <v>948</v>
      </c>
      <c r="C375" s="5">
        <v>14</v>
      </c>
      <c r="D375" s="5">
        <v>1</v>
      </c>
      <c r="E375" s="5"/>
      <c r="F375" s="66">
        <v>43465</v>
      </c>
    </row>
    <row r="376" spans="1:6" x14ac:dyDescent="0.25">
      <c r="A376" s="5" t="s">
        <v>3348</v>
      </c>
      <c r="B376" s="5" t="s">
        <v>948</v>
      </c>
      <c r="C376" s="5">
        <v>15</v>
      </c>
      <c r="D376" s="5">
        <v>1</v>
      </c>
      <c r="E376" s="5"/>
      <c r="F376" s="66">
        <v>43465</v>
      </c>
    </row>
    <row r="377" spans="1:6" x14ac:dyDescent="0.25">
      <c r="A377" s="5" t="s">
        <v>3350</v>
      </c>
      <c r="B377" s="5" t="s">
        <v>948</v>
      </c>
      <c r="C377" s="5">
        <v>15</v>
      </c>
      <c r="D377" s="5">
        <v>1</v>
      </c>
      <c r="E377" s="5"/>
      <c r="F377" s="66">
        <v>43465</v>
      </c>
    </row>
    <row r="378" spans="1:6" x14ac:dyDescent="0.25">
      <c r="A378" s="5" t="s">
        <v>3352</v>
      </c>
      <c r="B378" s="5" t="s">
        <v>948</v>
      </c>
      <c r="C378" s="5">
        <v>16</v>
      </c>
      <c r="D378" s="5">
        <v>1</v>
      </c>
      <c r="E378" s="5"/>
      <c r="F378" s="66">
        <v>43465</v>
      </c>
    </row>
    <row r="379" spans="1:6" x14ac:dyDescent="0.25">
      <c r="A379" s="5" t="s">
        <v>3354</v>
      </c>
      <c r="B379" s="5" t="s">
        <v>948</v>
      </c>
      <c r="C379" s="5">
        <v>16</v>
      </c>
      <c r="D379" s="5">
        <v>1</v>
      </c>
      <c r="E379" s="5"/>
      <c r="F379" s="66">
        <v>43465</v>
      </c>
    </row>
    <row r="380" spans="1:6" x14ac:dyDescent="0.25">
      <c r="A380" s="5" t="s">
        <v>3356</v>
      </c>
      <c r="B380" s="5" t="s">
        <v>948</v>
      </c>
      <c r="C380" s="5">
        <v>11</v>
      </c>
      <c r="D380" s="5">
        <v>1</v>
      </c>
      <c r="E380" s="5"/>
      <c r="F380" s="66">
        <v>43465</v>
      </c>
    </row>
    <row r="381" spans="1:6" x14ac:dyDescent="0.25">
      <c r="A381" s="5" t="s">
        <v>3358</v>
      </c>
      <c r="B381" s="5" t="s">
        <v>948</v>
      </c>
      <c r="C381" s="5">
        <v>11</v>
      </c>
      <c r="D381" s="5">
        <v>1</v>
      </c>
      <c r="E381" s="5"/>
      <c r="F381" s="66">
        <v>43465</v>
      </c>
    </row>
    <row r="382" spans="1:6" x14ac:dyDescent="0.25">
      <c r="A382" s="5" t="s">
        <v>3360</v>
      </c>
      <c r="B382" s="5" t="s">
        <v>948</v>
      </c>
      <c r="C382" s="5">
        <v>12</v>
      </c>
      <c r="D382" s="5">
        <v>1</v>
      </c>
      <c r="E382" s="5"/>
      <c r="F382" s="66">
        <v>43465</v>
      </c>
    </row>
    <row r="383" spans="1:6" x14ac:dyDescent="0.25">
      <c r="A383" s="5" t="s">
        <v>3362</v>
      </c>
      <c r="B383" s="5" t="s">
        <v>948</v>
      </c>
      <c r="C383" s="5">
        <v>12</v>
      </c>
      <c r="D383" s="5">
        <v>1</v>
      </c>
      <c r="E383" s="5"/>
      <c r="F383" s="66">
        <v>43465</v>
      </c>
    </row>
    <row r="384" spans="1:6" x14ac:dyDescent="0.25">
      <c r="A384" s="5" t="s">
        <v>3364</v>
      </c>
      <c r="B384" s="5" t="s">
        <v>948</v>
      </c>
      <c r="C384" s="5">
        <v>13</v>
      </c>
      <c r="D384" s="5">
        <v>1</v>
      </c>
      <c r="E384" s="5"/>
      <c r="F384" s="66">
        <v>43465</v>
      </c>
    </row>
    <row r="385" spans="1:6" x14ac:dyDescent="0.25">
      <c r="A385" s="5" t="s">
        <v>3366</v>
      </c>
      <c r="B385" s="5" t="s">
        <v>948</v>
      </c>
      <c r="C385" s="5">
        <v>13</v>
      </c>
      <c r="D385" s="5">
        <v>1</v>
      </c>
      <c r="E385" s="5"/>
      <c r="F385" s="66">
        <v>43465</v>
      </c>
    </row>
    <row r="386" spans="1:6" x14ac:dyDescent="0.25">
      <c r="A386" s="5" t="s">
        <v>3368</v>
      </c>
      <c r="B386" s="5" t="s">
        <v>948</v>
      </c>
      <c r="C386" s="5">
        <v>14</v>
      </c>
      <c r="D386" s="5">
        <v>1</v>
      </c>
      <c r="E386" s="5"/>
      <c r="F386" s="66">
        <v>43465</v>
      </c>
    </row>
    <row r="387" spans="1:6" x14ac:dyDescent="0.25">
      <c r="A387" s="5" t="s">
        <v>3370</v>
      </c>
      <c r="B387" s="5" t="s">
        <v>948</v>
      </c>
      <c r="C387" s="5">
        <v>14</v>
      </c>
      <c r="D387" s="5">
        <v>1</v>
      </c>
      <c r="E387" s="5"/>
      <c r="F387" s="66">
        <v>43465</v>
      </c>
    </row>
    <row r="388" spans="1:6" x14ac:dyDescent="0.25">
      <c r="A388" s="5" t="s">
        <v>3372</v>
      </c>
      <c r="B388" s="5" t="s">
        <v>948</v>
      </c>
      <c r="C388" s="5">
        <v>15</v>
      </c>
      <c r="D388" s="5">
        <v>1</v>
      </c>
      <c r="E388" s="5"/>
      <c r="F388" s="66">
        <v>43465</v>
      </c>
    </row>
    <row r="389" spans="1:6" x14ac:dyDescent="0.25">
      <c r="A389" s="5" t="s">
        <v>3374</v>
      </c>
      <c r="B389" s="5" t="s">
        <v>948</v>
      </c>
      <c r="C389" s="5">
        <v>15</v>
      </c>
      <c r="D389" s="5">
        <v>1</v>
      </c>
      <c r="E389" s="5"/>
      <c r="F389" s="66">
        <v>43465</v>
      </c>
    </row>
    <row r="390" spans="1:6" x14ac:dyDescent="0.25">
      <c r="A390" s="5" t="s">
        <v>3376</v>
      </c>
      <c r="B390" s="5" t="s">
        <v>948</v>
      </c>
      <c r="C390" s="5">
        <v>16</v>
      </c>
      <c r="D390" s="5">
        <v>1</v>
      </c>
      <c r="E390" s="5"/>
      <c r="F390" s="66">
        <v>43465</v>
      </c>
    </row>
    <row r="391" spans="1:6" x14ac:dyDescent="0.25">
      <c r="A391" s="5" t="s">
        <v>3378</v>
      </c>
      <c r="B391" s="5" t="s">
        <v>948</v>
      </c>
      <c r="C391" s="5">
        <v>16</v>
      </c>
      <c r="D391" s="5">
        <v>1</v>
      </c>
      <c r="E391" s="5"/>
      <c r="F391" s="66">
        <v>43465</v>
      </c>
    </row>
    <row r="392" spans="1:6" x14ac:dyDescent="0.25">
      <c r="A392" s="5" t="s">
        <v>3380</v>
      </c>
      <c r="B392" s="5" t="s">
        <v>948</v>
      </c>
      <c r="C392" s="5">
        <v>17</v>
      </c>
      <c r="D392" s="5">
        <v>0</v>
      </c>
      <c r="E392" s="5"/>
      <c r="F392" s="66">
        <v>43465</v>
      </c>
    </row>
    <row r="393" spans="1:6" x14ac:dyDescent="0.25">
      <c r="A393" s="5" t="s">
        <v>3382</v>
      </c>
      <c r="B393" s="5" t="s">
        <v>948</v>
      </c>
      <c r="C393" s="5">
        <v>17</v>
      </c>
      <c r="D393" s="5">
        <v>0</v>
      </c>
      <c r="E393" s="5"/>
      <c r="F393" s="66">
        <v>43465</v>
      </c>
    </row>
    <row r="394" spans="1:6" x14ac:dyDescent="0.25">
      <c r="A394" s="5" t="s">
        <v>3384</v>
      </c>
      <c r="B394" s="5" t="s">
        <v>948</v>
      </c>
      <c r="C394" s="5">
        <v>17</v>
      </c>
      <c r="D394" s="5">
        <v>0</v>
      </c>
      <c r="E394" s="5"/>
      <c r="F394" s="66">
        <v>43465</v>
      </c>
    </row>
    <row r="395" spans="1:6" x14ac:dyDescent="0.25">
      <c r="A395" s="5" t="s">
        <v>3386</v>
      </c>
      <c r="B395" s="5" t="s">
        <v>948</v>
      </c>
      <c r="C395" s="5">
        <v>17</v>
      </c>
      <c r="D395" s="5">
        <v>0</v>
      </c>
      <c r="E395" s="5"/>
      <c r="F395" s="66">
        <v>43465</v>
      </c>
    </row>
    <row r="396" spans="1:6" x14ac:dyDescent="0.25">
      <c r="A396" s="5" t="s">
        <v>3388</v>
      </c>
      <c r="B396" s="5" t="s">
        <v>948</v>
      </c>
      <c r="C396" s="5">
        <v>18</v>
      </c>
      <c r="D396" s="5">
        <v>1</v>
      </c>
      <c r="E396" s="5"/>
      <c r="F396" s="66">
        <v>43465</v>
      </c>
    </row>
    <row r="397" spans="1:6" x14ac:dyDescent="0.25">
      <c r="A397" s="5" t="s">
        <v>3390</v>
      </c>
      <c r="B397" s="5" t="s">
        <v>948</v>
      </c>
      <c r="C397" s="5">
        <v>18</v>
      </c>
      <c r="D397" s="5">
        <v>1</v>
      </c>
      <c r="E397" s="5"/>
      <c r="F397" s="66">
        <v>43465</v>
      </c>
    </row>
    <row r="398" spans="1:6" x14ac:dyDescent="0.25">
      <c r="A398" s="5" t="s">
        <v>3392</v>
      </c>
      <c r="B398" s="5" t="s">
        <v>948</v>
      </c>
      <c r="C398" s="5">
        <v>18</v>
      </c>
      <c r="D398" s="5">
        <v>1</v>
      </c>
      <c r="E398" s="5"/>
      <c r="F398" s="66">
        <v>43465</v>
      </c>
    </row>
    <row r="399" spans="1:6" x14ac:dyDescent="0.25">
      <c r="A399" s="5" t="s">
        <v>3394</v>
      </c>
      <c r="B399" s="5" t="s">
        <v>948</v>
      </c>
      <c r="C399" s="5">
        <v>18</v>
      </c>
      <c r="D399" s="5">
        <v>1</v>
      </c>
      <c r="E399" s="5"/>
      <c r="F399" s="66">
        <v>43465</v>
      </c>
    </row>
    <row r="400" spans="1:6" x14ac:dyDescent="0.25">
      <c r="A400" s="5" t="s">
        <v>3396</v>
      </c>
      <c r="B400" s="5" t="s">
        <v>950</v>
      </c>
      <c r="C400" s="5">
        <v>1</v>
      </c>
      <c r="D400" s="5">
        <v>0</v>
      </c>
      <c r="E400" s="5"/>
      <c r="F400" s="66">
        <v>43465</v>
      </c>
    </row>
    <row r="401" spans="1:6" x14ac:dyDescent="0.25">
      <c r="A401" s="5" t="s">
        <v>3398</v>
      </c>
      <c r="B401" s="5" t="s">
        <v>950</v>
      </c>
      <c r="C401" s="5">
        <v>1</v>
      </c>
      <c r="D401" s="5">
        <v>0</v>
      </c>
      <c r="E401" s="5"/>
      <c r="F401" s="66">
        <v>43465</v>
      </c>
    </row>
    <row r="402" spans="1:6" x14ac:dyDescent="0.25">
      <c r="A402" s="5" t="s">
        <v>3400</v>
      </c>
      <c r="B402" s="5" t="s">
        <v>948</v>
      </c>
      <c r="C402" s="5">
        <v>15</v>
      </c>
      <c r="D402" s="5">
        <v>0</v>
      </c>
      <c r="E402" s="5"/>
      <c r="F402" s="66">
        <v>43465</v>
      </c>
    </row>
    <row r="403" spans="1:6" x14ac:dyDescent="0.25">
      <c r="A403" s="5" t="s">
        <v>3402</v>
      </c>
      <c r="B403" s="5" t="s">
        <v>948</v>
      </c>
      <c r="C403" s="5">
        <v>15</v>
      </c>
      <c r="D403" s="5">
        <v>0</v>
      </c>
      <c r="E403" s="5"/>
      <c r="F403" s="66">
        <v>43465</v>
      </c>
    </row>
    <row r="404" spans="1:6" x14ac:dyDescent="0.25">
      <c r="A404" s="5" t="s">
        <v>3404</v>
      </c>
      <c r="B404" s="5" t="s">
        <v>950</v>
      </c>
      <c r="C404" s="5">
        <v>1</v>
      </c>
      <c r="D404" s="5">
        <v>1</v>
      </c>
      <c r="E404" s="5"/>
      <c r="F404" s="66">
        <v>43465</v>
      </c>
    </row>
    <row r="405" spans="1:6" x14ac:dyDescent="0.25">
      <c r="A405" s="5" t="s">
        <v>3406</v>
      </c>
      <c r="B405" s="5" t="s">
        <v>950</v>
      </c>
      <c r="C405" s="5">
        <v>1</v>
      </c>
      <c r="D405" s="5">
        <v>1</v>
      </c>
      <c r="E405" s="5"/>
      <c r="F405" s="66">
        <v>43465</v>
      </c>
    </row>
    <row r="406" spans="1:6" x14ac:dyDescent="0.25">
      <c r="A406" s="5" t="s">
        <v>3408</v>
      </c>
      <c r="B406" s="5" t="s">
        <v>948</v>
      </c>
      <c r="C406" s="5">
        <v>2</v>
      </c>
      <c r="D406" s="5">
        <v>1</v>
      </c>
      <c r="E406" s="5"/>
      <c r="F406" s="66">
        <v>43465</v>
      </c>
    </row>
    <row r="407" spans="1:6" x14ac:dyDescent="0.25">
      <c r="A407" s="5" t="s">
        <v>3410</v>
      </c>
      <c r="B407" s="5" t="s">
        <v>948</v>
      </c>
      <c r="C407" s="5">
        <v>2</v>
      </c>
      <c r="D407" s="5">
        <v>1</v>
      </c>
      <c r="E407" s="5"/>
      <c r="F407" s="66">
        <v>43465</v>
      </c>
    </row>
    <row r="408" spans="1:6" x14ac:dyDescent="0.25">
      <c r="A408" s="5" t="s">
        <v>3412</v>
      </c>
      <c r="B408" s="5" t="s">
        <v>946</v>
      </c>
      <c r="C408" s="5">
        <v>3</v>
      </c>
      <c r="D408" s="5">
        <v>1</v>
      </c>
      <c r="E408" s="5"/>
      <c r="F408" s="66">
        <v>43465</v>
      </c>
    </row>
    <row r="409" spans="1:6" x14ac:dyDescent="0.25">
      <c r="A409" s="5" t="s">
        <v>3414</v>
      </c>
      <c r="B409" s="5" t="s">
        <v>946</v>
      </c>
      <c r="C409" s="5">
        <v>3</v>
      </c>
      <c r="D409" s="5">
        <v>1</v>
      </c>
      <c r="E409" s="5"/>
      <c r="F409" s="66">
        <v>43465</v>
      </c>
    </row>
    <row r="410" spans="1:6" x14ac:dyDescent="0.25">
      <c r="A410" s="5" t="s">
        <v>3416</v>
      </c>
      <c r="B410" s="5" t="s">
        <v>948</v>
      </c>
      <c r="C410" s="5">
        <v>4</v>
      </c>
      <c r="D410" s="5">
        <v>1</v>
      </c>
      <c r="E410" s="5"/>
      <c r="F410" s="66">
        <v>43465</v>
      </c>
    </row>
    <row r="411" spans="1:6" x14ac:dyDescent="0.25">
      <c r="A411" s="5" t="s">
        <v>3418</v>
      </c>
      <c r="B411" s="5" t="s">
        <v>948</v>
      </c>
      <c r="C411" s="5">
        <v>4</v>
      </c>
      <c r="D411" s="5">
        <v>1</v>
      </c>
      <c r="E411" s="5"/>
      <c r="F411" s="66">
        <v>43465</v>
      </c>
    </row>
    <row r="412" spans="1:6" x14ac:dyDescent="0.25">
      <c r="A412" s="5" t="s">
        <v>3420</v>
      </c>
      <c r="B412" s="5" t="s">
        <v>950</v>
      </c>
      <c r="C412" s="5">
        <v>1</v>
      </c>
      <c r="D412" s="5">
        <v>1</v>
      </c>
      <c r="E412" s="5"/>
      <c r="F412" s="66">
        <v>43465</v>
      </c>
    </row>
    <row r="413" spans="1:6" x14ac:dyDescent="0.25">
      <c r="A413" s="5" t="s">
        <v>3422</v>
      </c>
      <c r="B413" s="5" t="s">
        <v>950</v>
      </c>
      <c r="C413" s="5">
        <v>1</v>
      </c>
      <c r="D413" s="5">
        <v>1</v>
      </c>
      <c r="E413" s="5"/>
      <c r="F413" s="66">
        <v>43465</v>
      </c>
    </row>
    <row r="414" spans="1:6" x14ac:dyDescent="0.25">
      <c r="A414" s="5" t="s">
        <v>3424</v>
      </c>
      <c r="B414" s="5" t="s">
        <v>948</v>
      </c>
      <c r="C414" s="5">
        <v>2</v>
      </c>
      <c r="D414" s="5">
        <v>1</v>
      </c>
      <c r="E414" s="5"/>
      <c r="F414" s="66">
        <v>43465</v>
      </c>
    </row>
    <row r="415" spans="1:6" x14ac:dyDescent="0.25">
      <c r="A415" s="5" t="s">
        <v>3426</v>
      </c>
      <c r="B415" s="5" t="s">
        <v>948</v>
      </c>
      <c r="C415" s="5">
        <v>2</v>
      </c>
      <c r="D415" s="5">
        <v>1</v>
      </c>
      <c r="E415" s="5"/>
      <c r="F415" s="66">
        <v>43465</v>
      </c>
    </row>
    <row r="416" spans="1:6" x14ac:dyDescent="0.25">
      <c r="A416" s="5" t="s">
        <v>3428</v>
      </c>
      <c r="B416" s="5" t="s">
        <v>946</v>
      </c>
      <c r="C416" s="5">
        <v>3</v>
      </c>
      <c r="D416" s="5">
        <v>1</v>
      </c>
      <c r="E416" s="5"/>
      <c r="F416" s="66">
        <v>43465</v>
      </c>
    </row>
    <row r="417" spans="1:6" x14ac:dyDescent="0.25">
      <c r="A417" s="5" t="s">
        <v>3430</v>
      </c>
      <c r="B417" s="5" t="s">
        <v>946</v>
      </c>
      <c r="C417" s="5">
        <v>3</v>
      </c>
      <c r="D417" s="5">
        <v>1</v>
      </c>
      <c r="E417" s="5"/>
      <c r="F417" s="66">
        <v>43465</v>
      </c>
    </row>
    <row r="418" spans="1:6" x14ac:dyDescent="0.25">
      <c r="A418" s="5" t="s">
        <v>3432</v>
      </c>
      <c r="B418" s="5" t="s">
        <v>948</v>
      </c>
      <c r="C418" s="5">
        <v>4</v>
      </c>
      <c r="D418" s="5">
        <v>1</v>
      </c>
      <c r="E418" s="5"/>
      <c r="F418" s="66">
        <v>43465</v>
      </c>
    </row>
    <row r="419" spans="1:6" x14ac:dyDescent="0.25">
      <c r="A419" s="5" t="s">
        <v>3434</v>
      </c>
      <c r="B419" s="5" t="s">
        <v>948</v>
      </c>
      <c r="C419" s="5">
        <v>4</v>
      </c>
      <c r="D419" s="5">
        <v>1</v>
      </c>
      <c r="E419" s="5"/>
      <c r="F419" s="66">
        <v>43465</v>
      </c>
    </row>
    <row r="420" spans="1:6" x14ac:dyDescent="0.25">
      <c r="A420" s="5" t="s">
        <v>3436</v>
      </c>
      <c r="B420" s="5" t="s">
        <v>948</v>
      </c>
      <c r="C420" s="5">
        <v>5</v>
      </c>
      <c r="D420" s="5">
        <v>1</v>
      </c>
      <c r="E420" s="5"/>
      <c r="F420" s="66">
        <v>43465</v>
      </c>
    </row>
    <row r="421" spans="1:6" x14ac:dyDescent="0.25">
      <c r="A421" s="5" t="s">
        <v>3438</v>
      </c>
      <c r="B421" s="5" t="s">
        <v>948</v>
      </c>
      <c r="C421" s="5">
        <v>5</v>
      </c>
      <c r="D421" s="5">
        <v>1</v>
      </c>
      <c r="E421" s="5"/>
      <c r="F421" s="66">
        <v>43465</v>
      </c>
    </row>
    <row r="422" spans="1:6" x14ac:dyDescent="0.25">
      <c r="A422" s="5" t="s">
        <v>3440</v>
      </c>
      <c r="B422" s="5" t="s">
        <v>948</v>
      </c>
      <c r="C422" s="5">
        <v>6</v>
      </c>
      <c r="D422" s="5">
        <v>1</v>
      </c>
      <c r="E422" s="5"/>
      <c r="F422" s="66">
        <v>43465</v>
      </c>
    </row>
    <row r="423" spans="1:6" x14ac:dyDescent="0.25">
      <c r="A423" s="5" t="s">
        <v>3442</v>
      </c>
      <c r="B423" s="5" t="s">
        <v>948</v>
      </c>
      <c r="C423" s="5">
        <v>6</v>
      </c>
      <c r="D423" s="5">
        <v>1</v>
      </c>
      <c r="E423" s="5"/>
      <c r="F423" s="66">
        <v>43465</v>
      </c>
    </row>
    <row r="424" spans="1:6" x14ac:dyDescent="0.25">
      <c r="A424" s="5" t="s">
        <v>3444</v>
      </c>
      <c r="B424" s="5" t="s">
        <v>948</v>
      </c>
      <c r="C424" s="5">
        <v>7</v>
      </c>
      <c r="D424" s="5">
        <v>1</v>
      </c>
      <c r="E424" s="5"/>
      <c r="F424" s="66">
        <v>43465</v>
      </c>
    </row>
    <row r="425" spans="1:6" x14ac:dyDescent="0.25">
      <c r="A425" s="5" t="s">
        <v>3446</v>
      </c>
      <c r="B425" s="5" t="s">
        <v>948</v>
      </c>
      <c r="C425" s="5">
        <v>7</v>
      </c>
      <c r="D425" s="5">
        <v>1</v>
      </c>
      <c r="E425" s="5"/>
      <c r="F425" s="66">
        <v>43465</v>
      </c>
    </row>
    <row r="426" spans="1:6" x14ac:dyDescent="0.25">
      <c r="A426" s="5" t="s">
        <v>3448</v>
      </c>
      <c r="B426" s="5" t="s">
        <v>948</v>
      </c>
      <c r="C426" s="5">
        <v>8</v>
      </c>
      <c r="D426" s="5">
        <v>1</v>
      </c>
      <c r="E426" s="5"/>
      <c r="F426" s="66">
        <v>43465</v>
      </c>
    </row>
    <row r="427" spans="1:6" x14ac:dyDescent="0.25">
      <c r="A427" s="5" t="s">
        <v>3450</v>
      </c>
      <c r="B427" s="5" t="s">
        <v>948</v>
      </c>
      <c r="C427" s="5">
        <v>8</v>
      </c>
      <c r="D427" s="5">
        <v>1</v>
      </c>
      <c r="E427" s="5"/>
      <c r="F427" s="66">
        <v>43465</v>
      </c>
    </row>
    <row r="428" spans="1:6" x14ac:dyDescent="0.25">
      <c r="A428" s="5" t="s">
        <v>3452</v>
      </c>
      <c r="B428" s="5" t="s">
        <v>948</v>
      </c>
      <c r="C428" s="5">
        <v>9</v>
      </c>
      <c r="D428" s="5">
        <v>1</v>
      </c>
      <c r="E428" s="5"/>
      <c r="F428" s="66">
        <v>43465</v>
      </c>
    </row>
    <row r="429" spans="1:6" x14ac:dyDescent="0.25">
      <c r="A429" s="5" t="s">
        <v>3454</v>
      </c>
      <c r="B429" s="5" t="s">
        <v>948</v>
      </c>
      <c r="C429" s="5">
        <v>9</v>
      </c>
      <c r="D429" s="5">
        <v>1</v>
      </c>
      <c r="E429" s="5"/>
      <c r="F429" s="66">
        <v>43465</v>
      </c>
    </row>
    <row r="430" spans="1:6" x14ac:dyDescent="0.25">
      <c r="A430" s="5" t="s">
        <v>3456</v>
      </c>
      <c r="B430" s="5" t="s">
        <v>948</v>
      </c>
      <c r="C430" s="5">
        <v>10</v>
      </c>
      <c r="D430" s="5">
        <v>1</v>
      </c>
      <c r="E430" s="5"/>
      <c r="F430" s="66">
        <v>43465</v>
      </c>
    </row>
    <row r="431" spans="1:6" x14ac:dyDescent="0.25">
      <c r="A431" s="5" t="s">
        <v>3458</v>
      </c>
      <c r="B431" s="5" t="s">
        <v>948</v>
      </c>
      <c r="C431" s="5">
        <v>10</v>
      </c>
      <c r="D431" s="5">
        <v>1</v>
      </c>
      <c r="E431" s="5"/>
      <c r="F431" s="66">
        <v>43465</v>
      </c>
    </row>
    <row r="432" spans="1:6" x14ac:dyDescent="0.25">
      <c r="A432" s="5" t="s">
        <v>3460</v>
      </c>
      <c r="B432" s="5" t="s">
        <v>948</v>
      </c>
      <c r="C432" s="5">
        <v>5</v>
      </c>
      <c r="D432" s="5">
        <v>1</v>
      </c>
      <c r="E432" s="5"/>
      <c r="F432" s="66">
        <v>43465</v>
      </c>
    </row>
    <row r="433" spans="1:6" x14ac:dyDescent="0.25">
      <c r="A433" s="5" t="s">
        <v>3462</v>
      </c>
      <c r="B433" s="5" t="s">
        <v>948</v>
      </c>
      <c r="C433" s="5">
        <v>5</v>
      </c>
      <c r="D433" s="5">
        <v>1</v>
      </c>
      <c r="E433" s="5"/>
      <c r="F433" s="66">
        <v>43465</v>
      </c>
    </row>
    <row r="434" spans="1:6" x14ac:dyDescent="0.25">
      <c r="A434" s="5" t="s">
        <v>3464</v>
      </c>
      <c r="B434" s="5" t="s">
        <v>948</v>
      </c>
      <c r="C434" s="5">
        <v>6</v>
      </c>
      <c r="D434" s="5">
        <v>1</v>
      </c>
      <c r="E434" s="5"/>
      <c r="F434" s="66">
        <v>43465</v>
      </c>
    </row>
    <row r="435" spans="1:6" x14ac:dyDescent="0.25">
      <c r="A435" s="5" t="s">
        <v>3466</v>
      </c>
      <c r="B435" s="5" t="s">
        <v>948</v>
      </c>
      <c r="C435" s="5">
        <v>6</v>
      </c>
      <c r="D435" s="5">
        <v>1</v>
      </c>
      <c r="E435" s="5"/>
      <c r="F435" s="66">
        <v>43465</v>
      </c>
    </row>
    <row r="436" spans="1:6" x14ac:dyDescent="0.25">
      <c r="A436" s="5" t="s">
        <v>3468</v>
      </c>
      <c r="B436" s="5" t="s">
        <v>948</v>
      </c>
      <c r="C436" s="5">
        <v>7</v>
      </c>
      <c r="D436" s="5">
        <v>1</v>
      </c>
      <c r="E436" s="5"/>
      <c r="F436" s="66">
        <v>43465</v>
      </c>
    </row>
    <row r="437" spans="1:6" x14ac:dyDescent="0.25">
      <c r="A437" s="5" t="s">
        <v>3470</v>
      </c>
      <c r="B437" s="5" t="s">
        <v>948</v>
      </c>
      <c r="C437" s="5">
        <v>7</v>
      </c>
      <c r="D437" s="5">
        <v>1</v>
      </c>
      <c r="E437" s="5"/>
      <c r="F437" s="66">
        <v>43465</v>
      </c>
    </row>
    <row r="438" spans="1:6" x14ac:dyDescent="0.25">
      <c r="A438" s="5" t="s">
        <v>3472</v>
      </c>
      <c r="B438" s="5" t="s">
        <v>948</v>
      </c>
      <c r="C438" s="5">
        <v>8</v>
      </c>
      <c r="D438" s="5">
        <v>1</v>
      </c>
      <c r="E438" s="5"/>
      <c r="F438" s="66">
        <v>43465</v>
      </c>
    </row>
    <row r="439" spans="1:6" x14ac:dyDescent="0.25">
      <c r="A439" s="5" t="s">
        <v>3474</v>
      </c>
      <c r="B439" s="5" t="s">
        <v>948</v>
      </c>
      <c r="C439" s="5">
        <v>8</v>
      </c>
      <c r="D439" s="5">
        <v>1</v>
      </c>
      <c r="E439" s="5"/>
      <c r="F439" s="66">
        <v>43465</v>
      </c>
    </row>
    <row r="440" spans="1:6" x14ac:dyDescent="0.25">
      <c r="A440" s="5" t="s">
        <v>3476</v>
      </c>
      <c r="B440" s="5" t="s">
        <v>948</v>
      </c>
      <c r="C440" s="5">
        <v>9</v>
      </c>
      <c r="D440" s="5">
        <v>1</v>
      </c>
      <c r="E440" s="5"/>
      <c r="F440" s="66">
        <v>43465</v>
      </c>
    </row>
    <row r="441" spans="1:6" x14ac:dyDescent="0.25">
      <c r="A441" s="5" t="s">
        <v>3478</v>
      </c>
      <c r="B441" s="5" t="s">
        <v>948</v>
      </c>
      <c r="C441" s="5">
        <v>9</v>
      </c>
      <c r="D441" s="5">
        <v>1</v>
      </c>
      <c r="E441" s="5"/>
      <c r="F441" s="66">
        <v>43465</v>
      </c>
    </row>
    <row r="442" spans="1:6" x14ac:dyDescent="0.25">
      <c r="A442" s="5" t="s">
        <v>3480</v>
      </c>
      <c r="B442" s="5" t="s">
        <v>948</v>
      </c>
      <c r="C442" s="5">
        <v>10</v>
      </c>
      <c r="D442" s="5">
        <v>1</v>
      </c>
      <c r="E442" s="5"/>
      <c r="F442" s="66">
        <v>43465</v>
      </c>
    </row>
    <row r="443" spans="1:6" x14ac:dyDescent="0.25">
      <c r="A443" s="5" t="s">
        <v>3482</v>
      </c>
      <c r="B443" s="5" t="s">
        <v>948</v>
      </c>
      <c r="C443" s="5">
        <v>10</v>
      </c>
      <c r="D443" s="5">
        <v>1</v>
      </c>
      <c r="E443" s="5"/>
      <c r="F443" s="66">
        <v>43465</v>
      </c>
    </row>
    <row r="444" spans="1:6" x14ac:dyDescent="0.25">
      <c r="A444" s="5" t="s">
        <v>3484</v>
      </c>
      <c r="B444" s="5" t="s">
        <v>948</v>
      </c>
      <c r="C444" s="5">
        <v>11</v>
      </c>
      <c r="D444" s="5">
        <v>1</v>
      </c>
      <c r="E444" s="5"/>
      <c r="F444" s="66">
        <v>43465</v>
      </c>
    </row>
    <row r="445" spans="1:6" x14ac:dyDescent="0.25">
      <c r="A445" s="5" t="s">
        <v>3486</v>
      </c>
      <c r="B445" s="5" t="s">
        <v>948</v>
      </c>
      <c r="C445" s="5">
        <v>11</v>
      </c>
      <c r="D445" s="5">
        <v>1</v>
      </c>
      <c r="E445" s="5"/>
      <c r="F445" s="66">
        <v>43465</v>
      </c>
    </row>
    <row r="446" spans="1:6" x14ac:dyDescent="0.25">
      <c r="A446" s="5" t="s">
        <v>3488</v>
      </c>
      <c r="B446" s="5" t="s">
        <v>948</v>
      </c>
      <c r="C446" s="5">
        <v>12</v>
      </c>
      <c r="D446" s="5">
        <v>1</v>
      </c>
      <c r="E446" s="5"/>
      <c r="F446" s="66">
        <v>43465</v>
      </c>
    </row>
    <row r="447" spans="1:6" x14ac:dyDescent="0.25">
      <c r="A447" s="5" t="s">
        <v>3490</v>
      </c>
      <c r="B447" s="5" t="s">
        <v>948</v>
      </c>
      <c r="C447" s="5">
        <v>12</v>
      </c>
      <c r="D447" s="5">
        <v>1</v>
      </c>
      <c r="E447" s="5"/>
      <c r="F447" s="66">
        <v>43465</v>
      </c>
    </row>
    <row r="448" spans="1:6" x14ac:dyDescent="0.25">
      <c r="A448" s="5" t="s">
        <v>3492</v>
      </c>
      <c r="B448" s="5" t="s">
        <v>948</v>
      </c>
      <c r="C448" s="5">
        <v>13</v>
      </c>
      <c r="D448" s="5">
        <v>1</v>
      </c>
      <c r="E448" s="5"/>
      <c r="F448" s="66">
        <v>43465</v>
      </c>
    </row>
    <row r="449" spans="1:6" x14ac:dyDescent="0.25">
      <c r="A449" s="5" t="s">
        <v>3494</v>
      </c>
      <c r="B449" s="5" t="s">
        <v>948</v>
      </c>
      <c r="C449" s="5">
        <v>13</v>
      </c>
      <c r="D449" s="5">
        <v>1</v>
      </c>
      <c r="E449" s="5"/>
      <c r="F449" s="66">
        <v>43465</v>
      </c>
    </row>
    <row r="450" spans="1:6" x14ac:dyDescent="0.25">
      <c r="A450" s="5" t="s">
        <v>3496</v>
      </c>
      <c r="B450" s="5" t="s">
        <v>948</v>
      </c>
      <c r="C450" s="5">
        <v>14</v>
      </c>
      <c r="D450" s="5">
        <v>1</v>
      </c>
      <c r="E450" s="5"/>
      <c r="F450" s="66">
        <v>43465</v>
      </c>
    </row>
    <row r="451" spans="1:6" x14ac:dyDescent="0.25">
      <c r="A451" s="5" t="s">
        <v>3498</v>
      </c>
      <c r="B451" s="5" t="s">
        <v>948</v>
      </c>
      <c r="C451" s="5">
        <v>14</v>
      </c>
      <c r="D451" s="5">
        <v>1</v>
      </c>
      <c r="E451" s="5"/>
      <c r="F451" s="66">
        <v>43465</v>
      </c>
    </row>
    <row r="452" spans="1:6" x14ac:dyDescent="0.25">
      <c r="A452" s="5" t="s">
        <v>3500</v>
      </c>
      <c r="B452" s="5" t="s">
        <v>948</v>
      </c>
      <c r="C452" s="5">
        <v>15</v>
      </c>
      <c r="D452" s="5">
        <v>1</v>
      </c>
      <c r="E452" s="5"/>
      <c r="F452" s="66">
        <v>43465</v>
      </c>
    </row>
    <row r="453" spans="1:6" x14ac:dyDescent="0.25">
      <c r="A453" s="5" t="s">
        <v>3502</v>
      </c>
      <c r="B453" s="5" t="s">
        <v>948</v>
      </c>
      <c r="C453" s="5">
        <v>15</v>
      </c>
      <c r="D453" s="5">
        <v>1</v>
      </c>
      <c r="E453" s="5"/>
      <c r="F453" s="66">
        <v>43465</v>
      </c>
    </row>
    <row r="454" spans="1:6" x14ac:dyDescent="0.25">
      <c r="A454" s="5" t="s">
        <v>3504</v>
      </c>
      <c r="B454" s="5" t="s">
        <v>948</v>
      </c>
      <c r="C454" s="5">
        <v>16</v>
      </c>
      <c r="D454" s="5">
        <v>1</v>
      </c>
      <c r="E454" s="5"/>
      <c r="F454" s="66">
        <v>43465</v>
      </c>
    </row>
    <row r="455" spans="1:6" x14ac:dyDescent="0.25">
      <c r="A455" s="5" t="s">
        <v>3506</v>
      </c>
      <c r="B455" s="5" t="s">
        <v>948</v>
      </c>
      <c r="C455" s="5">
        <v>16</v>
      </c>
      <c r="D455" s="5">
        <v>1</v>
      </c>
      <c r="E455" s="5"/>
      <c r="F455" s="66">
        <v>43465</v>
      </c>
    </row>
    <row r="456" spans="1:6" x14ac:dyDescent="0.25">
      <c r="A456" s="5" t="s">
        <v>3508</v>
      </c>
      <c r="B456" s="5" t="s">
        <v>948</v>
      </c>
      <c r="C456" s="5">
        <v>11</v>
      </c>
      <c r="D456" s="5">
        <v>1</v>
      </c>
      <c r="E456" s="5"/>
      <c r="F456" s="66">
        <v>43465</v>
      </c>
    </row>
    <row r="457" spans="1:6" x14ac:dyDescent="0.25">
      <c r="A457" s="5" t="s">
        <v>3510</v>
      </c>
      <c r="B457" s="5" t="s">
        <v>948</v>
      </c>
      <c r="C457" s="5">
        <v>11</v>
      </c>
      <c r="D457" s="5">
        <v>1</v>
      </c>
      <c r="E457" s="5"/>
      <c r="F457" s="66">
        <v>43465</v>
      </c>
    </row>
    <row r="458" spans="1:6" x14ac:dyDescent="0.25">
      <c r="A458" s="5" t="s">
        <v>3512</v>
      </c>
      <c r="B458" s="5" t="s">
        <v>948</v>
      </c>
      <c r="C458" s="5">
        <v>12</v>
      </c>
      <c r="D458" s="5">
        <v>1</v>
      </c>
      <c r="E458" s="5"/>
      <c r="F458" s="66">
        <v>43465</v>
      </c>
    </row>
    <row r="459" spans="1:6" x14ac:dyDescent="0.25">
      <c r="A459" s="5" t="s">
        <v>3514</v>
      </c>
      <c r="B459" s="5" t="s">
        <v>948</v>
      </c>
      <c r="C459" s="5">
        <v>12</v>
      </c>
      <c r="D459" s="5">
        <v>1</v>
      </c>
      <c r="E459" s="5"/>
      <c r="F459" s="66">
        <v>43465</v>
      </c>
    </row>
    <row r="460" spans="1:6" x14ac:dyDescent="0.25">
      <c r="A460" s="5" t="s">
        <v>3516</v>
      </c>
      <c r="B460" s="5" t="s">
        <v>948</v>
      </c>
      <c r="C460" s="5">
        <v>13</v>
      </c>
      <c r="D460" s="5">
        <v>1</v>
      </c>
      <c r="E460" s="5"/>
      <c r="F460" s="66">
        <v>43465</v>
      </c>
    </row>
    <row r="461" spans="1:6" x14ac:dyDescent="0.25">
      <c r="A461" s="5" t="s">
        <v>3518</v>
      </c>
      <c r="B461" s="5" t="s">
        <v>948</v>
      </c>
      <c r="C461" s="5">
        <v>13</v>
      </c>
      <c r="D461" s="5">
        <v>1</v>
      </c>
      <c r="E461" s="5"/>
      <c r="F461" s="66">
        <v>43465</v>
      </c>
    </row>
    <row r="462" spans="1:6" x14ac:dyDescent="0.25">
      <c r="A462" s="5" t="s">
        <v>3520</v>
      </c>
      <c r="B462" s="5" t="s">
        <v>948</v>
      </c>
      <c r="C462" s="5">
        <v>14</v>
      </c>
      <c r="D462" s="5">
        <v>1</v>
      </c>
      <c r="E462" s="5"/>
      <c r="F462" s="66">
        <v>43465</v>
      </c>
    </row>
    <row r="463" spans="1:6" x14ac:dyDescent="0.25">
      <c r="A463" s="5" t="s">
        <v>3522</v>
      </c>
      <c r="B463" s="5" t="s">
        <v>948</v>
      </c>
      <c r="C463" s="5">
        <v>14</v>
      </c>
      <c r="D463" s="5">
        <v>1</v>
      </c>
      <c r="E463" s="5"/>
      <c r="F463" s="66">
        <v>43465</v>
      </c>
    </row>
    <row r="464" spans="1:6" x14ac:dyDescent="0.25">
      <c r="A464" s="5" t="s">
        <v>3524</v>
      </c>
      <c r="B464" s="5" t="s">
        <v>948</v>
      </c>
      <c r="C464" s="5">
        <v>15</v>
      </c>
      <c r="D464" s="5">
        <v>1</v>
      </c>
      <c r="E464" s="5"/>
      <c r="F464" s="66">
        <v>43465</v>
      </c>
    </row>
    <row r="465" spans="1:6" x14ac:dyDescent="0.25">
      <c r="A465" s="5" t="s">
        <v>3526</v>
      </c>
      <c r="B465" s="5" t="s">
        <v>948</v>
      </c>
      <c r="C465" s="5">
        <v>15</v>
      </c>
      <c r="D465" s="5">
        <v>1</v>
      </c>
      <c r="E465" s="5"/>
      <c r="F465" s="66">
        <v>43465</v>
      </c>
    </row>
    <row r="466" spans="1:6" x14ac:dyDescent="0.25">
      <c r="A466" s="5" t="s">
        <v>3528</v>
      </c>
      <c r="B466" s="5" t="s">
        <v>948</v>
      </c>
      <c r="C466" s="5">
        <v>16</v>
      </c>
      <c r="D466" s="5">
        <v>1</v>
      </c>
      <c r="E466" s="5"/>
      <c r="F466" s="66">
        <v>43465</v>
      </c>
    </row>
    <row r="467" spans="1:6" x14ac:dyDescent="0.25">
      <c r="A467" s="5" t="s">
        <v>3530</v>
      </c>
      <c r="B467" s="5" t="s">
        <v>948</v>
      </c>
      <c r="C467" s="5">
        <v>16</v>
      </c>
      <c r="D467" s="5">
        <v>1</v>
      </c>
      <c r="E467" s="5"/>
      <c r="F467" s="66">
        <v>43465</v>
      </c>
    </row>
    <row r="468" spans="1:6" x14ac:dyDescent="0.25">
      <c r="A468" s="5" t="s">
        <v>3532</v>
      </c>
      <c r="B468" s="5" t="s">
        <v>948</v>
      </c>
      <c r="C468" s="5">
        <v>17</v>
      </c>
      <c r="D468" s="5">
        <v>0</v>
      </c>
      <c r="E468" s="5"/>
      <c r="F468" s="66">
        <v>43465</v>
      </c>
    </row>
    <row r="469" spans="1:6" x14ac:dyDescent="0.25">
      <c r="A469" s="5" t="s">
        <v>3534</v>
      </c>
      <c r="B469" s="5" t="s">
        <v>948</v>
      </c>
      <c r="C469" s="5">
        <v>17</v>
      </c>
      <c r="D469" s="5">
        <v>0</v>
      </c>
      <c r="E469" s="5"/>
      <c r="F469" s="66">
        <v>43465</v>
      </c>
    </row>
    <row r="470" spans="1:6" x14ac:dyDescent="0.25">
      <c r="A470" s="5" t="s">
        <v>3536</v>
      </c>
      <c r="B470" s="5" t="s">
        <v>948</v>
      </c>
      <c r="C470" s="5">
        <v>17</v>
      </c>
      <c r="D470" s="5">
        <v>0</v>
      </c>
      <c r="E470" s="5"/>
      <c r="F470" s="66">
        <v>43465</v>
      </c>
    </row>
    <row r="471" spans="1:6" x14ac:dyDescent="0.25">
      <c r="A471" s="5" t="s">
        <v>3538</v>
      </c>
      <c r="B471" s="5" t="s">
        <v>948</v>
      </c>
      <c r="C471" s="5">
        <v>17</v>
      </c>
      <c r="D471" s="5">
        <v>0</v>
      </c>
      <c r="E471" s="5"/>
      <c r="F471" s="66">
        <v>43465</v>
      </c>
    </row>
    <row r="472" spans="1:6" x14ac:dyDescent="0.25">
      <c r="A472" s="5" t="s">
        <v>3540</v>
      </c>
      <c r="B472" s="5" t="s">
        <v>948</v>
      </c>
      <c r="C472" s="5">
        <v>18</v>
      </c>
      <c r="D472" s="5">
        <v>1</v>
      </c>
      <c r="E472" s="5"/>
      <c r="F472" s="66">
        <v>43465</v>
      </c>
    </row>
    <row r="473" spans="1:6" x14ac:dyDescent="0.25">
      <c r="A473" s="5" t="s">
        <v>3542</v>
      </c>
      <c r="B473" s="5" t="s">
        <v>948</v>
      </c>
      <c r="C473" s="5">
        <v>18</v>
      </c>
      <c r="D473" s="5">
        <v>1</v>
      </c>
      <c r="E473" s="5"/>
      <c r="F473" s="66">
        <v>43465</v>
      </c>
    </row>
    <row r="474" spans="1:6" x14ac:dyDescent="0.25">
      <c r="A474" s="5" t="s">
        <v>3544</v>
      </c>
      <c r="B474" s="5" t="s">
        <v>948</v>
      </c>
      <c r="C474" s="5">
        <v>18</v>
      </c>
      <c r="D474" s="5">
        <v>1</v>
      </c>
      <c r="E474" s="5"/>
      <c r="F474" s="66">
        <v>43465</v>
      </c>
    </row>
    <row r="475" spans="1:6" x14ac:dyDescent="0.25">
      <c r="A475" s="5" t="s">
        <v>3546</v>
      </c>
      <c r="B475" s="5" t="s">
        <v>948</v>
      </c>
      <c r="C475" s="5">
        <v>18</v>
      </c>
      <c r="D475" s="5">
        <v>1</v>
      </c>
      <c r="E475" s="5"/>
      <c r="F475" s="66">
        <v>43465</v>
      </c>
    </row>
    <row r="476" spans="1:6" x14ac:dyDescent="0.25">
      <c r="A476" s="5" t="s">
        <v>3548</v>
      </c>
      <c r="B476" s="5" t="s">
        <v>950</v>
      </c>
      <c r="C476" s="5">
        <v>1</v>
      </c>
      <c r="D476" s="5">
        <v>0</v>
      </c>
      <c r="E476" s="5"/>
      <c r="F476" s="66">
        <v>43465</v>
      </c>
    </row>
    <row r="477" spans="1:6" x14ac:dyDescent="0.25">
      <c r="A477" s="5" t="s">
        <v>3550</v>
      </c>
      <c r="B477" s="5" t="s">
        <v>950</v>
      </c>
      <c r="C477" s="5">
        <v>1</v>
      </c>
      <c r="D477" s="5">
        <v>0</v>
      </c>
      <c r="E477" s="5"/>
      <c r="F477" s="66">
        <v>43465</v>
      </c>
    </row>
    <row r="478" spans="1:6" x14ac:dyDescent="0.25">
      <c r="A478" s="5" t="s">
        <v>3552</v>
      </c>
      <c r="B478" s="5" t="s">
        <v>948</v>
      </c>
      <c r="C478" s="5">
        <v>15</v>
      </c>
      <c r="D478" s="5">
        <v>0</v>
      </c>
      <c r="E478" s="5"/>
      <c r="F478" s="66">
        <v>43465</v>
      </c>
    </row>
    <row r="479" spans="1:6" x14ac:dyDescent="0.25">
      <c r="A479" s="5" t="s">
        <v>3554</v>
      </c>
      <c r="B479" s="5" t="s">
        <v>948</v>
      </c>
      <c r="C479" s="5">
        <v>15</v>
      </c>
      <c r="D479" s="5">
        <v>0</v>
      </c>
      <c r="E479" s="5"/>
      <c r="F479" s="66">
        <v>43465</v>
      </c>
    </row>
    <row r="480" spans="1:6" x14ac:dyDescent="0.25">
      <c r="A480" s="5" t="s">
        <v>3556</v>
      </c>
      <c r="B480" s="5" t="s">
        <v>950</v>
      </c>
      <c r="C480" s="5">
        <v>1</v>
      </c>
      <c r="D480" s="5">
        <v>1</v>
      </c>
      <c r="E480" s="5"/>
      <c r="F480" s="66">
        <v>43465</v>
      </c>
    </row>
    <row r="481" spans="1:6" x14ac:dyDescent="0.25">
      <c r="A481" s="5" t="s">
        <v>3558</v>
      </c>
      <c r="B481" s="5" t="s">
        <v>950</v>
      </c>
      <c r="C481" s="5">
        <v>1</v>
      </c>
      <c r="D481" s="5">
        <v>1</v>
      </c>
      <c r="E481" s="5"/>
      <c r="F481" s="66">
        <v>43465</v>
      </c>
    </row>
    <row r="482" spans="1:6" x14ac:dyDescent="0.25">
      <c r="A482" s="5" t="s">
        <v>3560</v>
      </c>
      <c r="B482" s="5" t="s">
        <v>948</v>
      </c>
      <c r="C482" s="5">
        <v>2</v>
      </c>
      <c r="D482" s="5">
        <v>1</v>
      </c>
      <c r="E482" s="5"/>
      <c r="F482" s="66">
        <v>43465</v>
      </c>
    </row>
    <row r="483" spans="1:6" x14ac:dyDescent="0.25">
      <c r="A483" s="5" t="s">
        <v>3562</v>
      </c>
      <c r="B483" s="5" t="s">
        <v>948</v>
      </c>
      <c r="C483" s="5">
        <v>2</v>
      </c>
      <c r="D483" s="5">
        <v>1</v>
      </c>
      <c r="E483" s="5"/>
      <c r="F483" s="66">
        <v>43465</v>
      </c>
    </row>
    <row r="484" spans="1:6" x14ac:dyDescent="0.25">
      <c r="A484" s="5" t="s">
        <v>3564</v>
      </c>
      <c r="B484" s="5" t="s">
        <v>946</v>
      </c>
      <c r="C484" s="5">
        <v>3</v>
      </c>
      <c r="D484" s="5">
        <v>1</v>
      </c>
      <c r="E484" s="5"/>
      <c r="F484" s="66">
        <v>43465</v>
      </c>
    </row>
    <row r="485" spans="1:6" x14ac:dyDescent="0.25">
      <c r="A485" s="5" t="s">
        <v>3566</v>
      </c>
      <c r="B485" s="5" t="s">
        <v>946</v>
      </c>
      <c r="C485" s="5">
        <v>3</v>
      </c>
      <c r="D485" s="5">
        <v>1</v>
      </c>
      <c r="E485" s="5"/>
      <c r="F485" s="66">
        <v>43465</v>
      </c>
    </row>
    <row r="486" spans="1:6" x14ac:dyDescent="0.25">
      <c r="A486" s="5" t="s">
        <v>3568</v>
      </c>
      <c r="B486" s="5" t="s">
        <v>948</v>
      </c>
      <c r="C486" s="5">
        <v>4</v>
      </c>
      <c r="D486" s="5">
        <v>1</v>
      </c>
      <c r="E486" s="5"/>
      <c r="F486" s="66">
        <v>43465</v>
      </c>
    </row>
    <row r="487" spans="1:6" x14ac:dyDescent="0.25">
      <c r="A487" s="5" t="s">
        <v>3570</v>
      </c>
      <c r="B487" s="5" t="s">
        <v>948</v>
      </c>
      <c r="C487" s="5">
        <v>4</v>
      </c>
      <c r="D487" s="5">
        <v>1</v>
      </c>
      <c r="E487" s="5"/>
      <c r="F487" s="66">
        <v>43465</v>
      </c>
    </row>
    <row r="488" spans="1:6" x14ac:dyDescent="0.25">
      <c r="A488" s="5" t="s">
        <v>3572</v>
      </c>
      <c r="B488" s="5" t="s">
        <v>950</v>
      </c>
      <c r="C488" s="5">
        <v>1</v>
      </c>
      <c r="D488" s="5">
        <v>1</v>
      </c>
      <c r="E488" s="5"/>
      <c r="F488" s="66">
        <v>43465</v>
      </c>
    </row>
    <row r="489" spans="1:6" x14ac:dyDescent="0.25">
      <c r="A489" s="5" t="s">
        <v>3574</v>
      </c>
      <c r="B489" s="5" t="s">
        <v>950</v>
      </c>
      <c r="C489" s="5">
        <v>1</v>
      </c>
      <c r="D489" s="5">
        <v>1</v>
      </c>
      <c r="E489" s="5"/>
      <c r="F489" s="66">
        <v>43465</v>
      </c>
    </row>
    <row r="490" spans="1:6" x14ac:dyDescent="0.25">
      <c r="A490" s="5" t="s">
        <v>3576</v>
      </c>
      <c r="B490" s="5" t="s">
        <v>948</v>
      </c>
      <c r="C490" s="5">
        <v>2</v>
      </c>
      <c r="D490" s="5">
        <v>1</v>
      </c>
      <c r="E490" s="5"/>
      <c r="F490" s="66">
        <v>43465</v>
      </c>
    </row>
    <row r="491" spans="1:6" x14ac:dyDescent="0.25">
      <c r="A491" s="5" t="s">
        <v>3578</v>
      </c>
      <c r="B491" s="5" t="s">
        <v>948</v>
      </c>
      <c r="C491" s="5">
        <v>2</v>
      </c>
      <c r="D491" s="5">
        <v>1</v>
      </c>
      <c r="E491" s="5"/>
      <c r="F491" s="66">
        <v>43465</v>
      </c>
    </row>
    <row r="492" spans="1:6" x14ac:dyDescent="0.25">
      <c r="A492" s="5" t="s">
        <v>3580</v>
      </c>
      <c r="B492" s="5" t="s">
        <v>946</v>
      </c>
      <c r="C492" s="5">
        <v>3</v>
      </c>
      <c r="D492" s="5">
        <v>1</v>
      </c>
      <c r="E492" s="5"/>
      <c r="F492" s="66">
        <v>43465</v>
      </c>
    </row>
    <row r="493" spans="1:6" x14ac:dyDescent="0.25">
      <c r="A493" s="5" t="s">
        <v>3582</v>
      </c>
      <c r="B493" s="5" t="s">
        <v>946</v>
      </c>
      <c r="C493" s="5">
        <v>3</v>
      </c>
      <c r="D493" s="5">
        <v>1</v>
      </c>
      <c r="E493" s="5"/>
      <c r="F493" s="66">
        <v>43465</v>
      </c>
    </row>
    <row r="494" spans="1:6" x14ac:dyDescent="0.25">
      <c r="A494" s="5" t="s">
        <v>3584</v>
      </c>
      <c r="B494" s="5" t="s">
        <v>948</v>
      </c>
      <c r="C494" s="5">
        <v>4</v>
      </c>
      <c r="D494" s="5">
        <v>1</v>
      </c>
      <c r="E494" s="5"/>
      <c r="F494" s="66">
        <v>43465</v>
      </c>
    </row>
    <row r="495" spans="1:6" x14ac:dyDescent="0.25">
      <c r="A495" s="5" t="s">
        <v>3586</v>
      </c>
      <c r="B495" s="5" t="s">
        <v>948</v>
      </c>
      <c r="C495" s="5">
        <v>4</v>
      </c>
      <c r="D495" s="5">
        <v>1</v>
      </c>
      <c r="E495" s="5"/>
      <c r="F495" s="66">
        <v>43465</v>
      </c>
    </row>
    <row r="496" spans="1:6" x14ac:dyDescent="0.25">
      <c r="A496" s="5" t="s">
        <v>3588</v>
      </c>
      <c r="B496" s="5" t="s">
        <v>948</v>
      </c>
      <c r="C496" s="5">
        <v>5</v>
      </c>
      <c r="D496" s="5">
        <v>1</v>
      </c>
      <c r="E496" s="5"/>
      <c r="F496" s="66">
        <v>43465</v>
      </c>
    </row>
    <row r="497" spans="1:6" x14ac:dyDescent="0.25">
      <c r="A497" s="5" t="s">
        <v>3590</v>
      </c>
      <c r="B497" s="5" t="s">
        <v>948</v>
      </c>
      <c r="C497" s="5">
        <v>5</v>
      </c>
      <c r="D497" s="5">
        <v>1</v>
      </c>
      <c r="E497" s="5"/>
      <c r="F497" s="66">
        <v>43465</v>
      </c>
    </row>
    <row r="498" spans="1:6" x14ac:dyDescent="0.25">
      <c r="A498" s="5" t="s">
        <v>3592</v>
      </c>
      <c r="B498" s="5" t="s">
        <v>948</v>
      </c>
      <c r="C498" s="5">
        <v>6</v>
      </c>
      <c r="D498" s="5">
        <v>1</v>
      </c>
      <c r="E498" s="5"/>
      <c r="F498" s="66">
        <v>43465</v>
      </c>
    </row>
    <row r="499" spans="1:6" x14ac:dyDescent="0.25">
      <c r="A499" s="5" t="s">
        <v>3594</v>
      </c>
      <c r="B499" s="5" t="s">
        <v>948</v>
      </c>
      <c r="C499" s="5">
        <v>6</v>
      </c>
      <c r="D499" s="5">
        <v>1</v>
      </c>
      <c r="E499" s="5"/>
      <c r="F499" s="66">
        <v>43465</v>
      </c>
    </row>
    <row r="500" spans="1:6" x14ac:dyDescent="0.25">
      <c r="A500" s="5" t="s">
        <v>3596</v>
      </c>
      <c r="B500" s="5" t="s">
        <v>948</v>
      </c>
      <c r="C500" s="5">
        <v>7</v>
      </c>
      <c r="D500" s="5">
        <v>1</v>
      </c>
      <c r="E500" s="5"/>
      <c r="F500" s="66">
        <v>43465</v>
      </c>
    </row>
    <row r="501" spans="1:6" x14ac:dyDescent="0.25">
      <c r="A501" s="5" t="s">
        <v>3598</v>
      </c>
      <c r="B501" s="5" t="s">
        <v>948</v>
      </c>
      <c r="C501" s="5">
        <v>7</v>
      </c>
      <c r="D501" s="5">
        <v>1</v>
      </c>
      <c r="E501" s="5"/>
      <c r="F501" s="66">
        <v>43465</v>
      </c>
    </row>
    <row r="502" spans="1:6" x14ac:dyDescent="0.25">
      <c r="A502" s="5" t="s">
        <v>3600</v>
      </c>
      <c r="B502" s="5" t="s">
        <v>948</v>
      </c>
      <c r="C502" s="5">
        <v>8</v>
      </c>
      <c r="D502" s="5">
        <v>1</v>
      </c>
      <c r="E502" s="5"/>
      <c r="F502" s="66">
        <v>43465</v>
      </c>
    </row>
    <row r="503" spans="1:6" x14ac:dyDescent="0.25">
      <c r="A503" s="5" t="s">
        <v>3602</v>
      </c>
      <c r="B503" s="5" t="s">
        <v>948</v>
      </c>
      <c r="C503" s="5">
        <v>8</v>
      </c>
      <c r="D503" s="5">
        <v>1</v>
      </c>
      <c r="E503" s="5"/>
      <c r="F503" s="66">
        <v>43465</v>
      </c>
    </row>
    <row r="504" spans="1:6" x14ac:dyDescent="0.25">
      <c r="A504" s="5" t="s">
        <v>3604</v>
      </c>
      <c r="B504" s="5" t="s">
        <v>948</v>
      </c>
      <c r="C504" s="5">
        <v>9</v>
      </c>
      <c r="D504" s="5">
        <v>1</v>
      </c>
      <c r="E504" s="5"/>
      <c r="F504" s="66">
        <v>43465</v>
      </c>
    </row>
    <row r="505" spans="1:6" x14ac:dyDescent="0.25">
      <c r="A505" s="5" t="s">
        <v>3606</v>
      </c>
      <c r="B505" s="5" t="s">
        <v>948</v>
      </c>
      <c r="C505" s="5">
        <v>9</v>
      </c>
      <c r="D505" s="5">
        <v>1</v>
      </c>
      <c r="E505" s="5"/>
      <c r="F505" s="66">
        <v>43465</v>
      </c>
    </row>
    <row r="506" spans="1:6" x14ac:dyDescent="0.25">
      <c r="A506" s="5" t="s">
        <v>3608</v>
      </c>
      <c r="B506" s="5" t="s">
        <v>948</v>
      </c>
      <c r="C506" s="5">
        <v>10</v>
      </c>
      <c r="D506" s="5">
        <v>1</v>
      </c>
      <c r="E506" s="5"/>
      <c r="F506" s="66">
        <v>43465</v>
      </c>
    </row>
    <row r="507" spans="1:6" x14ac:dyDescent="0.25">
      <c r="A507" s="5" t="s">
        <v>3610</v>
      </c>
      <c r="B507" s="5" t="s">
        <v>948</v>
      </c>
      <c r="C507" s="5">
        <v>10</v>
      </c>
      <c r="D507" s="5">
        <v>1</v>
      </c>
      <c r="E507" s="5"/>
      <c r="F507" s="66">
        <v>43465</v>
      </c>
    </row>
    <row r="508" spans="1:6" x14ac:dyDescent="0.25">
      <c r="A508" s="5" t="s">
        <v>3612</v>
      </c>
      <c r="B508" s="5" t="s">
        <v>948</v>
      </c>
      <c r="C508" s="5">
        <v>5</v>
      </c>
      <c r="D508" s="5">
        <v>1</v>
      </c>
      <c r="E508" s="5"/>
      <c r="F508" s="66">
        <v>43465</v>
      </c>
    </row>
    <row r="509" spans="1:6" x14ac:dyDescent="0.25">
      <c r="A509" s="5" t="s">
        <v>3614</v>
      </c>
      <c r="B509" s="5" t="s">
        <v>948</v>
      </c>
      <c r="C509" s="5">
        <v>5</v>
      </c>
      <c r="D509" s="5">
        <v>1</v>
      </c>
      <c r="E509" s="5"/>
      <c r="F509" s="66">
        <v>43465</v>
      </c>
    </row>
    <row r="510" spans="1:6" x14ac:dyDescent="0.25">
      <c r="A510" s="5" t="s">
        <v>3616</v>
      </c>
      <c r="B510" s="5" t="s">
        <v>948</v>
      </c>
      <c r="C510" s="5">
        <v>6</v>
      </c>
      <c r="D510" s="5">
        <v>1</v>
      </c>
      <c r="E510" s="5"/>
      <c r="F510" s="66">
        <v>43465</v>
      </c>
    </row>
    <row r="511" spans="1:6" x14ac:dyDescent="0.25">
      <c r="A511" s="5" t="s">
        <v>3618</v>
      </c>
      <c r="B511" s="5" t="s">
        <v>948</v>
      </c>
      <c r="C511" s="5">
        <v>6</v>
      </c>
      <c r="D511" s="5">
        <v>1</v>
      </c>
      <c r="E511" s="5"/>
      <c r="F511" s="66">
        <v>43465</v>
      </c>
    </row>
    <row r="512" spans="1:6" x14ac:dyDescent="0.25">
      <c r="A512" s="5" t="s">
        <v>3620</v>
      </c>
      <c r="B512" s="5" t="s">
        <v>948</v>
      </c>
      <c r="C512" s="5">
        <v>7</v>
      </c>
      <c r="D512" s="5">
        <v>1</v>
      </c>
      <c r="E512" s="5"/>
      <c r="F512" s="66">
        <v>43465</v>
      </c>
    </row>
    <row r="513" spans="1:6" x14ac:dyDescent="0.25">
      <c r="A513" s="5" t="s">
        <v>3622</v>
      </c>
      <c r="B513" s="5" t="s">
        <v>948</v>
      </c>
      <c r="C513" s="5">
        <v>7</v>
      </c>
      <c r="D513" s="5">
        <v>1</v>
      </c>
      <c r="E513" s="5"/>
      <c r="F513" s="66">
        <v>43465</v>
      </c>
    </row>
    <row r="514" spans="1:6" x14ac:dyDescent="0.25">
      <c r="A514" s="5" t="s">
        <v>3624</v>
      </c>
      <c r="B514" s="5" t="s">
        <v>948</v>
      </c>
      <c r="C514" s="5">
        <v>8</v>
      </c>
      <c r="D514" s="5">
        <v>1</v>
      </c>
      <c r="E514" s="5"/>
      <c r="F514" s="66">
        <v>43465</v>
      </c>
    </row>
    <row r="515" spans="1:6" x14ac:dyDescent="0.25">
      <c r="A515" s="5" t="s">
        <v>3626</v>
      </c>
      <c r="B515" s="5" t="s">
        <v>948</v>
      </c>
      <c r="C515" s="5">
        <v>8</v>
      </c>
      <c r="D515" s="5">
        <v>1</v>
      </c>
      <c r="E515" s="5"/>
      <c r="F515" s="66">
        <v>43465</v>
      </c>
    </row>
    <row r="516" spans="1:6" x14ac:dyDescent="0.25">
      <c r="A516" s="5" t="s">
        <v>3628</v>
      </c>
      <c r="B516" s="5" t="s">
        <v>948</v>
      </c>
      <c r="C516" s="5">
        <v>9</v>
      </c>
      <c r="D516" s="5">
        <v>1</v>
      </c>
      <c r="E516" s="5"/>
      <c r="F516" s="66">
        <v>43465</v>
      </c>
    </row>
    <row r="517" spans="1:6" x14ac:dyDescent="0.25">
      <c r="A517" s="5" t="s">
        <v>3630</v>
      </c>
      <c r="B517" s="5" t="s">
        <v>948</v>
      </c>
      <c r="C517" s="5">
        <v>9</v>
      </c>
      <c r="D517" s="5">
        <v>1</v>
      </c>
      <c r="E517" s="5"/>
      <c r="F517" s="66">
        <v>43465</v>
      </c>
    </row>
    <row r="518" spans="1:6" x14ac:dyDescent="0.25">
      <c r="A518" s="5" t="s">
        <v>3632</v>
      </c>
      <c r="B518" s="5" t="s">
        <v>948</v>
      </c>
      <c r="C518" s="5">
        <v>10</v>
      </c>
      <c r="D518" s="5">
        <v>1</v>
      </c>
      <c r="E518" s="5"/>
      <c r="F518" s="66">
        <v>43465</v>
      </c>
    </row>
    <row r="519" spans="1:6" x14ac:dyDescent="0.25">
      <c r="A519" s="5" t="s">
        <v>3634</v>
      </c>
      <c r="B519" s="5" t="s">
        <v>948</v>
      </c>
      <c r="C519" s="5">
        <v>10</v>
      </c>
      <c r="D519" s="5">
        <v>1</v>
      </c>
      <c r="E519" s="5"/>
      <c r="F519" s="66">
        <v>43465</v>
      </c>
    </row>
    <row r="520" spans="1:6" x14ac:dyDescent="0.25">
      <c r="A520" s="5" t="s">
        <v>3636</v>
      </c>
      <c r="B520" s="5" t="s">
        <v>948</v>
      </c>
      <c r="C520" s="5">
        <v>11</v>
      </c>
      <c r="D520" s="5">
        <v>1</v>
      </c>
      <c r="E520" s="5"/>
      <c r="F520" s="66">
        <v>43465</v>
      </c>
    </row>
    <row r="521" spans="1:6" x14ac:dyDescent="0.25">
      <c r="A521" s="5" t="s">
        <v>3638</v>
      </c>
      <c r="B521" s="5" t="s">
        <v>948</v>
      </c>
      <c r="C521" s="5">
        <v>11</v>
      </c>
      <c r="D521" s="5">
        <v>1</v>
      </c>
      <c r="E521" s="5"/>
      <c r="F521" s="66">
        <v>43465</v>
      </c>
    </row>
    <row r="522" spans="1:6" x14ac:dyDescent="0.25">
      <c r="A522" s="5" t="s">
        <v>3640</v>
      </c>
      <c r="B522" s="5" t="s">
        <v>948</v>
      </c>
      <c r="C522" s="5">
        <v>12</v>
      </c>
      <c r="D522" s="5">
        <v>1</v>
      </c>
      <c r="E522" s="5"/>
      <c r="F522" s="66">
        <v>43465</v>
      </c>
    </row>
    <row r="523" spans="1:6" x14ac:dyDescent="0.25">
      <c r="A523" s="5" t="s">
        <v>3642</v>
      </c>
      <c r="B523" s="5" t="s">
        <v>948</v>
      </c>
      <c r="C523" s="5">
        <v>12</v>
      </c>
      <c r="D523" s="5">
        <v>1</v>
      </c>
      <c r="E523" s="5"/>
      <c r="F523" s="66">
        <v>43465</v>
      </c>
    </row>
    <row r="524" spans="1:6" x14ac:dyDescent="0.25">
      <c r="A524" s="5" t="s">
        <v>3644</v>
      </c>
      <c r="B524" s="5" t="s">
        <v>948</v>
      </c>
      <c r="C524" s="5">
        <v>13</v>
      </c>
      <c r="D524" s="5">
        <v>1</v>
      </c>
      <c r="E524" s="5"/>
      <c r="F524" s="66">
        <v>43465</v>
      </c>
    </row>
    <row r="525" spans="1:6" x14ac:dyDescent="0.25">
      <c r="A525" s="5" t="s">
        <v>3646</v>
      </c>
      <c r="B525" s="5" t="s">
        <v>948</v>
      </c>
      <c r="C525" s="5">
        <v>13</v>
      </c>
      <c r="D525" s="5">
        <v>1</v>
      </c>
      <c r="E525" s="5"/>
      <c r="F525" s="66">
        <v>43465</v>
      </c>
    </row>
    <row r="526" spans="1:6" x14ac:dyDescent="0.25">
      <c r="A526" s="5" t="s">
        <v>3648</v>
      </c>
      <c r="B526" s="5" t="s">
        <v>948</v>
      </c>
      <c r="C526" s="5">
        <v>14</v>
      </c>
      <c r="D526" s="5">
        <v>1</v>
      </c>
      <c r="E526" s="5"/>
      <c r="F526" s="66">
        <v>43465</v>
      </c>
    </row>
    <row r="527" spans="1:6" x14ac:dyDescent="0.25">
      <c r="A527" s="5" t="s">
        <v>3650</v>
      </c>
      <c r="B527" s="5" t="s">
        <v>948</v>
      </c>
      <c r="C527" s="5">
        <v>14</v>
      </c>
      <c r="D527" s="5">
        <v>1</v>
      </c>
      <c r="E527" s="5"/>
      <c r="F527" s="66">
        <v>43465</v>
      </c>
    </row>
    <row r="528" spans="1:6" x14ac:dyDescent="0.25">
      <c r="A528" s="5" t="s">
        <v>3652</v>
      </c>
      <c r="B528" s="5" t="s">
        <v>948</v>
      </c>
      <c r="C528" s="5">
        <v>15</v>
      </c>
      <c r="D528" s="5">
        <v>1</v>
      </c>
      <c r="E528" s="5"/>
      <c r="F528" s="66">
        <v>43465</v>
      </c>
    </row>
    <row r="529" spans="1:6" x14ac:dyDescent="0.25">
      <c r="A529" s="5" t="s">
        <v>3654</v>
      </c>
      <c r="B529" s="5" t="s">
        <v>948</v>
      </c>
      <c r="C529" s="5">
        <v>15</v>
      </c>
      <c r="D529" s="5">
        <v>1</v>
      </c>
      <c r="E529" s="5"/>
      <c r="F529" s="66">
        <v>43465</v>
      </c>
    </row>
    <row r="530" spans="1:6" x14ac:dyDescent="0.25">
      <c r="A530" s="5" t="s">
        <v>3656</v>
      </c>
      <c r="B530" s="5" t="s">
        <v>948</v>
      </c>
      <c r="C530" s="5">
        <v>16</v>
      </c>
      <c r="D530" s="5">
        <v>1</v>
      </c>
      <c r="E530" s="5"/>
      <c r="F530" s="66">
        <v>43465</v>
      </c>
    </row>
    <row r="531" spans="1:6" x14ac:dyDescent="0.25">
      <c r="A531" s="5" t="s">
        <v>3658</v>
      </c>
      <c r="B531" s="5" t="s">
        <v>948</v>
      </c>
      <c r="C531" s="5">
        <v>16</v>
      </c>
      <c r="D531" s="5">
        <v>1</v>
      </c>
      <c r="E531" s="5"/>
      <c r="F531" s="66">
        <v>43465</v>
      </c>
    </row>
    <row r="532" spans="1:6" x14ac:dyDescent="0.25">
      <c r="A532" s="5" t="s">
        <v>3660</v>
      </c>
      <c r="B532" s="5" t="s">
        <v>948</v>
      </c>
      <c r="C532" s="5">
        <v>11</v>
      </c>
      <c r="D532" s="5">
        <v>1</v>
      </c>
      <c r="E532" s="5"/>
      <c r="F532" s="66">
        <v>43465</v>
      </c>
    </row>
    <row r="533" spans="1:6" x14ac:dyDescent="0.25">
      <c r="A533" s="5" t="s">
        <v>3662</v>
      </c>
      <c r="B533" s="5" t="s">
        <v>948</v>
      </c>
      <c r="C533" s="5">
        <v>11</v>
      </c>
      <c r="D533" s="5">
        <v>1</v>
      </c>
      <c r="E533" s="5"/>
      <c r="F533" s="66">
        <v>43465</v>
      </c>
    </row>
    <row r="534" spans="1:6" x14ac:dyDescent="0.25">
      <c r="A534" s="5" t="s">
        <v>3664</v>
      </c>
      <c r="B534" s="5" t="s">
        <v>948</v>
      </c>
      <c r="C534" s="5">
        <v>12</v>
      </c>
      <c r="D534" s="5">
        <v>1</v>
      </c>
      <c r="E534" s="5"/>
      <c r="F534" s="66">
        <v>43465</v>
      </c>
    </row>
    <row r="535" spans="1:6" x14ac:dyDescent="0.25">
      <c r="A535" s="5" t="s">
        <v>3666</v>
      </c>
      <c r="B535" s="5" t="s">
        <v>948</v>
      </c>
      <c r="C535" s="5">
        <v>12</v>
      </c>
      <c r="D535" s="5">
        <v>1</v>
      </c>
      <c r="E535" s="5"/>
      <c r="F535" s="66">
        <v>43465</v>
      </c>
    </row>
    <row r="536" spans="1:6" x14ac:dyDescent="0.25">
      <c r="A536" s="5" t="s">
        <v>3668</v>
      </c>
      <c r="B536" s="5" t="s">
        <v>948</v>
      </c>
      <c r="C536" s="5">
        <v>13</v>
      </c>
      <c r="D536" s="5">
        <v>1</v>
      </c>
      <c r="E536" s="5"/>
      <c r="F536" s="66">
        <v>43465</v>
      </c>
    </row>
    <row r="537" spans="1:6" x14ac:dyDescent="0.25">
      <c r="A537" s="5" t="s">
        <v>3670</v>
      </c>
      <c r="B537" s="5" t="s">
        <v>948</v>
      </c>
      <c r="C537" s="5">
        <v>13</v>
      </c>
      <c r="D537" s="5">
        <v>1</v>
      </c>
      <c r="E537" s="5"/>
      <c r="F537" s="66">
        <v>43465</v>
      </c>
    </row>
    <row r="538" spans="1:6" x14ac:dyDescent="0.25">
      <c r="A538" s="5" t="s">
        <v>3672</v>
      </c>
      <c r="B538" s="5" t="s">
        <v>948</v>
      </c>
      <c r="C538" s="5">
        <v>14</v>
      </c>
      <c r="D538" s="5">
        <v>1</v>
      </c>
      <c r="E538" s="5"/>
      <c r="F538" s="66">
        <v>43465</v>
      </c>
    </row>
    <row r="539" spans="1:6" x14ac:dyDescent="0.25">
      <c r="A539" s="5" t="s">
        <v>3674</v>
      </c>
      <c r="B539" s="5" t="s">
        <v>948</v>
      </c>
      <c r="C539" s="5">
        <v>14</v>
      </c>
      <c r="D539" s="5">
        <v>1</v>
      </c>
      <c r="E539" s="5"/>
      <c r="F539" s="66">
        <v>43465</v>
      </c>
    </row>
    <row r="540" spans="1:6" x14ac:dyDescent="0.25">
      <c r="A540" s="5" t="s">
        <v>3676</v>
      </c>
      <c r="B540" s="5" t="s">
        <v>948</v>
      </c>
      <c r="C540" s="5">
        <v>15</v>
      </c>
      <c r="D540" s="5">
        <v>1</v>
      </c>
      <c r="E540" s="5"/>
      <c r="F540" s="66">
        <v>43465</v>
      </c>
    </row>
    <row r="541" spans="1:6" x14ac:dyDescent="0.25">
      <c r="A541" s="5" t="s">
        <v>3678</v>
      </c>
      <c r="B541" s="5" t="s">
        <v>948</v>
      </c>
      <c r="C541" s="5">
        <v>15</v>
      </c>
      <c r="D541" s="5">
        <v>1</v>
      </c>
      <c r="E541" s="5"/>
      <c r="F541" s="66">
        <v>43465</v>
      </c>
    </row>
    <row r="542" spans="1:6" x14ac:dyDescent="0.25">
      <c r="A542" s="5" t="s">
        <v>3680</v>
      </c>
      <c r="B542" s="5" t="s">
        <v>948</v>
      </c>
      <c r="C542" s="5">
        <v>16</v>
      </c>
      <c r="D542" s="5">
        <v>1</v>
      </c>
      <c r="E542" s="5"/>
      <c r="F542" s="66">
        <v>43465</v>
      </c>
    </row>
    <row r="543" spans="1:6" x14ac:dyDescent="0.25">
      <c r="A543" s="5" t="s">
        <v>3682</v>
      </c>
      <c r="B543" s="5" t="s">
        <v>948</v>
      </c>
      <c r="C543" s="5">
        <v>16</v>
      </c>
      <c r="D543" s="5">
        <v>1</v>
      </c>
      <c r="E543" s="5"/>
      <c r="F543" s="66">
        <v>43465</v>
      </c>
    </row>
    <row r="544" spans="1:6" x14ac:dyDescent="0.25">
      <c r="A544" s="5" t="s">
        <v>3684</v>
      </c>
      <c r="B544" s="5" t="s">
        <v>948</v>
      </c>
      <c r="C544" s="5">
        <v>17</v>
      </c>
      <c r="D544" s="5">
        <v>0</v>
      </c>
      <c r="E544" s="5"/>
      <c r="F544" s="66">
        <v>43465</v>
      </c>
    </row>
    <row r="545" spans="1:6" x14ac:dyDescent="0.25">
      <c r="A545" s="5" t="s">
        <v>3686</v>
      </c>
      <c r="B545" s="5" t="s">
        <v>948</v>
      </c>
      <c r="C545" s="5">
        <v>17</v>
      </c>
      <c r="D545" s="5">
        <v>0</v>
      </c>
      <c r="E545" s="5"/>
      <c r="F545" s="66">
        <v>43465</v>
      </c>
    </row>
    <row r="546" spans="1:6" x14ac:dyDescent="0.25">
      <c r="A546" s="5" t="s">
        <v>3688</v>
      </c>
      <c r="B546" s="5" t="s">
        <v>948</v>
      </c>
      <c r="C546" s="5">
        <v>17</v>
      </c>
      <c r="D546" s="5">
        <v>0</v>
      </c>
      <c r="E546" s="5"/>
      <c r="F546" s="66">
        <v>43465</v>
      </c>
    </row>
    <row r="547" spans="1:6" x14ac:dyDescent="0.25">
      <c r="A547" s="5" t="s">
        <v>3690</v>
      </c>
      <c r="B547" s="5" t="s">
        <v>948</v>
      </c>
      <c r="C547" s="5">
        <v>17</v>
      </c>
      <c r="D547" s="5">
        <v>0</v>
      </c>
      <c r="E547" s="5"/>
      <c r="F547" s="66">
        <v>43465</v>
      </c>
    </row>
    <row r="548" spans="1:6" x14ac:dyDescent="0.25">
      <c r="A548" s="5" t="s">
        <v>3692</v>
      </c>
      <c r="B548" s="5" t="s">
        <v>948</v>
      </c>
      <c r="C548" s="5">
        <v>18</v>
      </c>
      <c r="D548" s="5">
        <v>1</v>
      </c>
      <c r="E548" s="5"/>
      <c r="F548" s="66">
        <v>43465</v>
      </c>
    </row>
    <row r="549" spans="1:6" x14ac:dyDescent="0.25">
      <c r="A549" s="5" t="s">
        <v>3694</v>
      </c>
      <c r="B549" s="5" t="s">
        <v>948</v>
      </c>
      <c r="C549" s="5">
        <v>18</v>
      </c>
      <c r="D549" s="5">
        <v>1</v>
      </c>
      <c r="E549" s="5"/>
      <c r="F549" s="66">
        <v>43465</v>
      </c>
    </row>
    <row r="550" spans="1:6" x14ac:dyDescent="0.25">
      <c r="A550" s="5" t="s">
        <v>3696</v>
      </c>
      <c r="B550" s="5" t="s">
        <v>948</v>
      </c>
      <c r="C550" s="5">
        <v>18</v>
      </c>
      <c r="D550" s="5">
        <v>1</v>
      </c>
      <c r="E550" s="5"/>
      <c r="F550" s="66">
        <v>43465</v>
      </c>
    </row>
    <row r="551" spans="1:6" x14ac:dyDescent="0.25">
      <c r="A551" s="5" t="s">
        <v>3698</v>
      </c>
      <c r="B551" s="5" t="s">
        <v>948</v>
      </c>
      <c r="C551" s="5">
        <v>18</v>
      </c>
      <c r="D551" s="5">
        <v>1</v>
      </c>
      <c r="E551" s="5"/>
      <c r="F551" s="66">
        <v>43465</v>
      </c>
    </row>
    <row r="552" spans="1:6" x14ac:dyDescent="0.25">
      <c r="A552" s="5" t="s">
        <v>3700</v>
      </c>
      <c r="B552" s="5" t="s">
        <v>950</v>
      </c>
      <c r="C552" s="5">
        <v>1</v>
      </c>
      <c r="D552" s="5">
        <v>0</v>
      </c>
      <c r="E552" s="5"/>
      <c r="F552" s="66">
        <v>43465</v>
      </c>
    </row>
    <row r="553" spans="1:6" x14ac:dyDescent="0.25">
      <c r="A553" s="5" t="s">
        <v>3702</v>
      </c>
      <c r="B553" s="5" t="s">
        <v>950</v>
      </c>
      <c r="C553" s="5">
        <v>1</v>
      </c>
      <c r="D553" s="5">
        <v>0</v>
      </c>
      <c r="E553" s="5"/>
      <c r="F553" s="66">
        <v>43465</v>
      </c>
    </row>
    <row r="554" spans="1:6" x14ac:dyDescent="0.25">
      <c r="A554" s="5" t="s">
        <v>3704</v>
      </c>
      <c r="B554" s="5" t="s">
        <v>948</v>
      </c>
      <c r="C554" s="5">
        <v>15</v>
      </c>
      <c r="D554" s="5">
        <v>0</v>
      </c>
      <c r="E554" s="5"/>
      <c r="F554" s="66">
        <v>43465</v>
      </c>
    </row>
    <row r="555" spans="1:6" x14ac:dyDescent="0.25">
      <c r="A555" s="5" t="s">
        <v>3706</v>
      </c>
      <c r="B555" s="5" t="s">
        <v>948</v>
      </c>
      <c r="C555" s="5">
        <v>15</v>
      </c>
      <c r="D555" s="5">
        <v>0</v>
      </c>
      <c r="E555" s="5"/>
      <c r="F555" s="66">
        <v>43465</v>
      </c>
    </row>
    <row r="556" spans="1:6" x14ac:dyDescent="0.25">
      <c r="A556" s="5" t="s">
        <v>3708</v>
      </c>
      <c r="B556" s="5" t="s">
        <v>950</v>
      </c>
      <c r="C556" s="5">
        <v>1</v>
      </c>
      <c r="D556" s="5">
        <v>1</v>
      </c>
      <c r="E556" s="5"/>
      <c r="F556" s="66">
        <v>43465</v>
      </c>
    </row>
    <row r="557" spans="1:6" x14ac:dyDescent="0.25">
      <c r="A557" s="5" t="s">
        <v>3710</v>
      </c>
      <c r="B557" s="5" t="s">
        <v>950</v>
      </c>
      <c r="C557" s="5">
        <v>1</v>
      </c>
      <c r="D557" s="5">
        <v>1</v>
      </c>
      <c r="E557" s="5"/>
      <c r="F557" s="66">
        <v>43465</v>
      </c>
    </row>
    <row r="558" spans="1:6" x14ac:dyDescent="0.25">
      <c r="A558" s="5" t="s">
        <v>3712</v>
      </c>
      <c r="B558" s="5" t="s">
        <v>948</v>
      </c>
      <c r="C558" s="5">
        <v>2</v>
      </c>
      <c r="D558" s="5">
        <v>1</v>
      </c>
      <c r="E558" s="5"/>
      <c r="F558" s="66">
        <v>43465</v>
      </c>
    </row>
    <row r="559" spans="1:6" x14ac:dyDescent="0.25">
      <c r="A559" s="5" t="s">
        <v>3714</v>
      </c>
      <c r="B559" s="5" t="s">
        <v>948</v>
      </c>
      <c r="C559" s="5">
        <v>2</v>
      </c>
      <c r="D559" s="5">
        <v>1</v>
      </c>
      <c r="E559" s="5"/>
      <c r="F559" s="66">
        <v>43465</v>
      </c>
    </row>
    <row r="560" spans="1:6" x14ac:dyDescent="0.25">
      <c r="A560" s="5" t="s">
        <v>3716</v>
      </c>
      <c r="B560" s="5" t="s">
        <v>946</v>
      </c>
      <c r="C560" s="5">
        <v>3</v>
      </c>
      <c r="D560" s="5">
        <v>1</v>
      </c>
      <c r="E560" s="5"/>
      <c r="F560" s="66">
        <v>43465</v>
      </c>
    </row>
    <row r="561" spans="1:6" x14ac:dyDescent="0.25">
      <c r="A561" s="5" t="s">
        <v>3718</v>
      </c>
      <c r="B561" s="5" t="s">
        <v>946</v>
      </c>
      <c r="C561" s="5">
        <v>3</v>
      </c>
      <c r="D561" s="5">
        <v>1</v>
      </c>
      <c r="E561" s="5"/>
      <c r="F561" s="66">
        <v>43465</v>
      </c>
    </row>
    <row r="562" spans="1:6" x14ac:dyDescent="0.25">
      <c r="A562" s="5" t="s">
        <v>3720</v>
      </c>
      <c r="B562" s="5" t="s">
        <v>948</v>
      </c>
      <c r="C562" s="5">
        <v>4</v>
      </c>
      <c r="D562" s="5">
        <v>1</v>
      </c>
      <c r="E562" s="5"/>
      <c r="F562" s="66">
        <v>43465</v>
      </c>
    </row>
    <row r="563" spans="1:6" x14ac:dyDescent="0.25">
      <c r="A563" s="5" t="s">
        <v>3722</v>
      </c>
      <c r="B563" s="5" t="s">
        <v>948</v>
      </c>
      <c r="C563" s="5">
        <v>4</v>
      </c>
      <c r="D563" s="5">
        <v>1</v>
      </c>
      <c r="E563" s="5"/>
      <c r="F563" s="66">
        <v>43465</v>
      </c>
    </row>
    <row r="564" spans="1:6" x14ac:dyDescent="0.25">
      <c r="A564" s="5" t="s">
        <v>3724</v>
      </c>
      <c r="B564" s="5" t="s">
        <v>950</v>
      </c>
      <c r="C564" s="5">
        <v>1</v>
      </c>
      <c r="D564" s="5">
        <v>1</v>
      </c>
      <c r="E564" s="5"/>
      <c r="F564" s="66">
        <v>43465</v>
      </c>
    </row>
    <row r="565" spans="1:6" x14ac:dyDescent="0.25">
      <c r="A565" s="5" t="s">
        <v>3726</v>
      </c>
      <c r="B565" s="5" t="s">
        <v>950</v>
      </c>
      <c r="C565" s="5">
        <v>1</v>
      </c>
      <c r="D565" s="5">
        <v>1</v>
      </c>
      <c r="E565" s="5"/>
      <c r="F565" s="66">
        <v>43465</v>
      </c>
    </row>
    <row r="566" spans="1:6" x14ac:dyDescent="0.25">
      <c r="A566" s="5" t="s">
        <v>3728</v>
      </c>
      <c r="B566" s="5" t="s">
        <v>948</v>
      </c>
      <c r="C566" s="5">
        <v>2</v>
      </c>
      <c r="D566" s="5">
        <v>1</v>
      </c>
      <c r="E566" s="5"/>
      <c r="F566" s="66">
        <v>43465</v>
      </c>
    </row>
    <row r="567" spans="1:6" x14ac:dyDescent="0.25">
      <c r="A567" s="5" t="s">
        <v>3730</v>
      </c>
      <c r="B567" s="5" t="s">
        <v>948</v>
      </c>
      <c r="C567" s="5">
        <v>2</v>
      </c>
      <c r="D567" s="5">
        <v>1</v>
      </c>
      <c r="E567" s="5"/>
      <c r="F567" s="66">
        <v>43465</v>
      </c>
    </row>
    <row r="568" spans="1:6" x14ac:dyDescent="0.25">
      <c r="A568" s="5" t="s">
        <v>3732</v>
      </c>
      <c r="B568" s="5" t="s">
        <v>946</v>
      </c>
      <c r="C568" s="5">
        <v>3</v>
      </c>
      <c r="D568" s="5">
        <v>1</v>
      </c>
      <c r="E568" s="5"/>
      <c r="F568" s="66">
        <v>43465</v>
      </c>
    </row>
    <row r="569" spans="1:6" x14ac:dyDescent="0.25">
      <c r="A569" s="5" t="s">
        <v>3734</v>
      </c>
      <c r="B569" s="5" t="s">
        <v>946</v>
      </c>
      <c r="C569" s="5">
        <v>3</v>
      </c>
      <c r="D569" s="5">
        <v>1</v>
      </c>
      <c r="E569" s="5"/>
      <c r="F569" s="66">
        <v>43465</v>
      </c>
    </row>
    <row r="570" spans="1:6" x14ac:dyDescent="0.25">
      <c r="A570" s="5" t="s">
        <v>3736</v>
      </c>
      <c r="B570" s="5" t="s">
        <v>948</v>
      </c>
      <c r="C570" s="5">
        <v>4</v>
      </c>
      <c r="D570" s="5">
        <v>1</v>
      </c>
      <c r="E570" s="5"/>
      <c r="F570" s="66">
        <v>43465</v>
      </c>
    </row>
    <row r="571" spans="1:6" x14ac:dyDescent="0.25">
      <c r="A571" s="5" t="s">
        <v>3738</v>
      </c>
      <c r="B571" s="5" t="s">
        <v>948</v>
      </c>
      <c r="C571" s="5">
        <v>4</v>
      </c>
      <c r="D571" s="5">
        <v>1</v>
      </c>
      <c r="E571" s="5"/>
      <c r="F571" s="66">
        <v>43465</v>
      </c>
    </row>
    <row r="572" spans="1:6" x14ac:dyDescent="0.25">
      <c r="A572" s="5" t="s">
        <v>3740</v>
      </c>
      <c r="B572" s="5" t="s">
        <v>948</v>
      </c>
      <c r="C572" s="5">
        <v>5</v>
      </c>
      <c r="D572" s="5">
        <v>1</v>
      </c>
      <c r="E572" s="5"/>
      <c r="F572" s="66">
        <v>43465</v>
      </c>
    </row>
    <row r="573" spans="1:6" x14ac:dyDescent="0.25">
      <c r="A573" s="5" t="s">
        <v>3742</v>
      </c>
      <c r="B573" s="5" t="s">
        <v>948</v>
      </c>
      <c r="C573" s="5">
        <v>5</v>
      </c>
      <c r="D573" s="5">
        <v>1</v>
      </c>
      <c r="E573" s="5"/>
      <c r="F573" s="66">
        <v>43465</v>
      </c>
    </row>
    <row r="574" spans="1:6" x14ac:dyDescent="0.25">
      <c r="A574" s="5" t="s">
        <v>3744</v>
      </c>
      <c r="B574" s="5" t="s">
        <v>948</v>
      </c>
      <c r="C574" s="5">
        <v>6</v>
      </c>
      <c r="D574" s="5">
        <v>1</v>
      </c>
      <c r="E574" s="5"/>
      <c r="F574" s="66">
        <v>43465</v>
      </c>
    </row>
    <row r="575" spans="1:6" x14ac:dyDescent="0.25">
      <c r="A575" s="5" t="s">
        <v>3746</v>
      </c>
      <c r="B575" s="5" t="s">
        <v>948</v>
      </c>
      <c r="C575" s="5">
        <v>6</v>
      </c>
      <c r="D575" s="5">
        <v>1</v>
      </c>
      <c r="E575" s="5"/>
      <c r="F575" s="66">
        <v>43465</v>
      </c>
    </row>
    <row r="576" spans="1:6" x14ac:dyDescent="0.25">
      <c r="A576" s="5" t="s">
        <v>3748</v>
      </c>
      <c r="B576" s="5" t="s">
        <v>948</v>
      </c>
      <c r="C576" s="5">
        <v>7</v>
      </c>
      <c r="D576" s="5">
        <v>1</v>
      </c>
      <c r="E576" s="5"/>
      <c r="F576" s="66">
        <v>43465</v>
      </c>
    </row>
    <row r="577" spans="1:6" x14ac:dyDescent="0.25">
      <c r="A577" s="5" t="s">
        <v>3750</v>
      </c>
      <c r="B577" s="5" t="s">
        <v>948</v>
      </c>
      <c r="C577" s="5">
        <v>7</v>
      </c>
      <c r="D577" s="5">
        <v>1</v>
      </c>
      <c r="E577" s="5"/>
      <c r="F577" s="66">
        <v>43465</v>
      </c>
    </row>
    <row r="578" spans="1:6" x14ac:dyDescent="0.25">
      <c r="A578" s="5" t="s">
        <v>3752</v>
      </c>
      <c r="B578" s="5" t="s">
        <v>948</v>
      </c>
      <c r="C578" s="5">
        <v>8</v>
      </c>
      <c r="D578" s="5">
        <v>1</v>
      </c>
      <c r="E578" s="5"/>
      <c r="F578" s="66">
        <v>43465</v>
      </c>
    </row>
    <row r="579" spans="1:6" x14ac:dyDescent="0.25">
      <c r="A579" s="5" t="s">
        <v>3754</v>
      </c>
      <c r="B579" s="5" t="s">
        <v>948</v>
      </c>
      <c r="C579" s="5">
        <v>8</v>
      </c>
      <c r="D579" s="5">
        <v>1</v>
      </c>
      <c r="E579" s="5"/>
      <c r="F579" s="66">
        <v>43465</v>
      </c>
    </row>
    <row r="580" spans="1:6" x14ac:dyDescent="0.25">
      <c r="A580" s="5" t="s">
        <v>3756</v>
      </c>
      <c r="B580" s="5" t="s">
        <v>948</v>
      </c>
      <c r="C580" s="5">
        <v>9</v>
      </c>
      <c r="D580" s="5">
        <v>1</v>
      </c>
      <c r="E580" s="5"/>
      <c r="F580" s="66">
        <v>43465</v>
      </c>
    </row>
    <row r="581" spans="1:6" x14ac:dyDescent="0.25">
      <c r="A581" s="5" t="s">
        <v>3758</v>
      </c>
      <c r="B581" s="5" t="s">
        <v>948</v>
      </c>
      <c r="C581" s="5">
        <v>9</v>
      </c>
      <c r="D581" s="5">
        <v>1</v>
      </c>
      <c r="E581" s="5"/>
      <c r="F581" s="66">
        <v>43465</v>
      </c>
    </row>
    <row r="582" spans="1:6" x14ac:dyDescent="0.25">
      <c r="A582" s="5" t="s">
        <v>3760</v>
      </c>
      <c r="B582" s="5" t="s">
        <v>948</v>
      </c>
      <c r="C582" s="5">
        <v>10</v>
      </c>
      <c r="D582" s="5">
        <v>1</v>
      </c>
      <c r="E582" s="5"/>
      <c r="F582" s="66">
        <v>43465</v>
      </c>
    </row>
    <row r="583" spans="1:6" x14ac:dyDescent="0.25">
      <c r="A583" s="5" t="s">
        <v>3762</v>
      </c>
      <c r="B583" s="5" t="s">
        <v>948</v>
      </c>
      <c r="C583" s="5">
        <v>10</v>
      </c>
      <c r="D583" s="5">
        <v>1</v>
      </c>
      <c r="E583" s="5"/>
      <c r="F583" s="66">
        <v>43465</v>
      </c>
    </row>
    <row r="584" spans="1:6" x14ac:dyDescent="0.25">
      <c r="A584" s="5" t="s">
        <v>3764</v>
      </c>
      <c r="B584" s="5" t="s">
        <v>948</v>
      </c>
      <c r="C584" s="5">
        <v>5</v>
      </c>
      <c r="D584" s="5">
        <v>1</v>
      </c>
      <c r="E584" s="5"/>
      <c r="F584" s="66">
        <v>43465</v>
      </c>
    </row>
    <row r="585" spans="1:6" x14ac:dyDescent="0.25">
      <c r="A585" s="5" t="s">
        <v>3766</v>
      </c>
      <c r="B585" s="5" t="s">
        <v>948</v>
      </c>
      <c r="C585" s="5">
        <v>5</v>
      </c>
      <c r="D585" s="5">
        <v>1</v>
      </c>
      <c r="E585" s="5"/>
      <c r="F585" s="66">
        <v>43465</v>
      </c>
    </row>
    <row r="586" spans="1:6" x14ac:dyDescent="0.25">
      <c r="A586" s="5" t="s">
        <v>3768</v>
      </c>
      <c r="B586" s="5" t="s">
        <v>948</v>
      </c>
      <c r="C586" s="5">
        <v>6</v>
      </c>
      <c r="D586" s="5">
        <v>1</v>
      </c>
      <c r="E586" s="5"/>
      <c r="F586" s="66">
        <v>43465</v>
      </c>
    </row>
    <row r="587" spans="1:6" x14ac:dyDescent="0.25">
      <c r="A587" s="5" t="s">
        <v>3770</v>
      </c>
      <c r="B587" s="5" t="s">
        <v>948</v>
      </c>
      <c r="C587" s="5">
        <v>6</v>
      </c>
      <c r="D587" s="5">
        <v>1</v>
      </c>
      <c r="E587" s="5"/>
      <c r="F587" s="66">
        <v>43465</v>
      </c>
    </row>
    <row r="588" spans="1:6" x14ac:dyDescent="0.25">
      <c r="A588" s="5" t="s">
        <v>3772</v>
      </c>
      <c r="B588" s="5" t="s">
        <v>948</v>
      </c>
      <c r="C588" s="5">
        <v>7</v>
      </c>
      <c r="D588" s="5">
        <v>1</v>
      </c>
      <c r="E588" s="5"/>
      <c r="F588" s="66">
        <v>43465</v>
      </c>
    </row>
    <row r="589" spans="1:6" x14ac:dyDescent="0.25">
      <c r="A589" s="5" t="s">
        <v>3774</v>
      </c>
      <c r="B589" s="5" t="s">
        <v>948</v>
      </c>
      <c r="C589" s="5">
        <v>7</v>
      </c>
      <c r="D589" s="5">
        <v>1</v>
      </c>
      <c r="E589" s="5"/>
      <c r="F589" s="66">
        <v>43465</v>
      </c>
    </row>
    <row r="590" spans="1:6" x14ac:dyDescent="0.25">
      <c r="A590" s="5" t="s">
        <v>3776</v>
      </c>
      <c r="B590" s="5" t="s">
        <v>948</v>
      </c>
      <c r="C590" s="5">
        <v>8</v>
      </c>
      <c r="D590" s="5">
        <v>1</v>
      </c>
      <c r="E590" s="5"/>
      <c r="F590" s="66">
        <v>43465</v>
      </c>
    </row>
    <row r="591" spans="1:6" x14ac:dyDescent="0.25">
      <c r="A591" s="5" t="s">
        <v>3778</v>
      </c>
      <c r="B591" s="5" t="s">
        <v>948</v>
      </c>
      <c r="C591" s="5">
        <v>8</v>
      </c>
      <c r="D591" s="5">
        <v>1</v>
      </c>
      <c r="E591" s="5"/>
      <c r="F591" s="66">
        <v>43465</v>
      </c>
    </row>
    <row r="592" spans="1:6" x14ac:dyDescent="0.25">
      <c r="A592" s="5" t="s">
        <v>3780</v>
      </c>
      <c r="B592" s="5" t="s">
        <v>948</v>
      </c>
      <c r="C592" s="5">
        <v>9</v>
      </c>
      <c r="D592" s="5">
        <v>1</v>
      </c>
      <c r="E592" s="5"/>
      <c r="F592" s="66">
        <v>43465</v>
      </c>
    </row>
    <row r="593" spans="1:6" x14ac:dyDescent="0.25">
      <c r="A593" s="5" t="s">
        <v>3782</v>
      </c>
      <c r="B593" s="5" t="s">
        <v>948</v>
      </c>
      <c r="C593" s="5">
        <v>9</v>
      </c>
      <c r="D593" s="5">
        <v>1</v>
      </c>
      <c r="E593" s="5"/>
      <c r="F593" s="66">
        <v>43465</v>
      </c>
    </row>
    <row r="594" spans="1:6" x14ac:dyDescent="0.25">
      <c r="A594" s="5" t="s">
        <v>3784</v>
      </c>
      <c r="B594" s="5" t="s">
        <v>948</v>
      </c>
      <c r="C594" s="5">
        <v>10</v>
      </c>
      <c r="D594" s="5">
        <v>1</v>
      </c>
      <c r="E594" s="5"/>
      <c r="F594" s="66">
        <v>43465</v>
      </c>
    </row>
    <row r="595" spans="1:6" x14ac:dyDescent="0.25">
      <c r="A595" s="5" t="s">
        <v>3786</v>
      </c>
      <c r="B595" s="5" t="s">
        <v>948</v>
      </c>
      <c r="C595" s="5">
        <v>10</v>
      </c>
      <c r="D595" s="5">
        <v>1</v>
      </c>
      <c r="E595" s="5"/>
      <c r="F595" s="66">
        <v>43465</v>
      </c>
    </row>
    <row r="596" spans="1:6" x14ac:dyDescent="0.25">
      <c r="A596" s="5" t="s">
        <v>3788</v>
      </c>
      <c r="B596" s="5" t="s">
        <v>948</v>
      </c>
      <c r="C596" s="5">
        <v>11</v>
      </c>
      <c r="D596" s="5">
        <v>1</v>
      </c>
      <c r="E596" s="5"/>
      <c r="F596" s="66">
        <v>43465</v>
      </c>
    </row>
    <row r="597" spans="1:6" x14ac:dyDescent="0.25">
      <c r="A597" s="5" t="s">
        <v>3790</v>
      </c>
      <c r="B597" s="5" t="s">
        <v>948</v>
      </c>
      <c r="C597" s="5">
        <v>11</v>
      </c>
      <c r="D597" s="5">
        <v>1</v>
      </c>
      <c r="E597" s="5"/>
      <c r="F597" s="66">
        <v>43465</v>
      </c>
    </row>
    <row r="598" spans="1:6" x14ac:dyDescent="0.25">
      <c r="A598" s="5" t="s">
        <v>3792</v>
      </c>
      <c r="B598" s="5" t="s">
        <v>948</v>
      </c>
      <c r="C598" s="5">
        <v>12</v>
      </c>
      <c r="D598" s="5">
        <v>1</v>
      </c>
      <c r="E598" s="5"/>
      <c r="F598" s="66">
        <v>43465</v>
      </c>
    </row>
    <row r="599" spans="1:6" x14ac:dyDescent="0.25">
      <c r="A599" s="5" t="s">
        <v>3794</v>
      </c>
      <c r="B599" s="5" t="s">
        <v>948</v>
      </c>
      <c r="C599" s="5">
        <v>12</v>
      </c>
      <c r="D599" s="5">
        <v>1</v>
      </c>
      <c r="E599" s="5"/>
      <c r="F599" s="66">
        <v>43465</v>
      </c>
    </row>
    <row r="600" spans="1:6" x14ac:dyDescent="0.25">
      <c r="A600" s="5" t="s">
        <v>3796</v>
      </c>
      <c r="B600" s="5" t="s">
        <v>948</v>
      </c>
      <c r="C600" s="5">
        <v>13</v>
      </c>
      <c r="D600" s="5">
        <v>1</v>
      </c>
      <c r="E600" s="5"/>
      <c r="F600" s="66">
        <v>43465</v>
      </c>
    </row>
    <row r="601" spans="1:6" x14ac:dyDescent="0.25">
      <c r="A601" s="5" t="s">
        <v>3798</v>
      </c>
      <c r="B601" s="5" t="s">
        <v>948</v>
      </c>
      <c r="C601" s="5">
        <v>13</v>
      </c>
      <c r="D601" s="5">
        <v>1</v>
      </c>
      <c r="E601" s="5"/>
      <c r="F601" s="66">
        <v>43465</v>
      </c>
    </row>
    <row r="602" spans="1:6" x14ac:dyDescent="0.25">
      <c r="A602" s="5" t="s">
        <v>3800</v>
      </c>
      <c r="B602" s="5" t="s">
        <v>948</v>
      </c>
      <c r="C602" s="5">
        <v>14</v>
      </c>
      <c r="D602" s="5">
        <v>1</v>
      </c>
      <c r="E602" s="5"/>
      <c r="F602" s="66">
        <v>43465</v>
      </c>
    </row>
    <row r="603" spans="1:6" x14ac:dyDescent="0.25">
      <c r="A603" s="5" t="s">
        <v>3802</v>
      </c>
      <c r="B603" s="5" t="s">
        <v>948</v>
      </c>
      <c r="C603" s="5">
        <v>14</v>
      </c>
      <c r="D603" s="5">
        <v>1</v>
      </c>
      <c r="E603" s="5"/>
      <c r="F603" s="66">
        <v>43465</v>
      </c>
    </row>
    <row r="604" spans="1:6" x14ac:dyDescent="0.25">
      <c r="A604" s="5" t="s">
        <v>3804</v>
      </c>
      <c r="B604" s="5" t="s">
        <v>948</v>
      </c>
      <c r="C604" s="5">
        <v>15</v>
      </c>
      <c r="D604" s="5">
        <v>1</v>
      </c>
      <c r="E604" s="5"/>
      <c r="F604" s="66">
        <v>43465</v>
      </c>
    </row>
    <row r="605" spans="1:6" x14ac:dyDescent="0.25">
      <c r="A605" s="5" t="s">
        <v>3806</v>
      </c>
      <c r="B605" s="5" t="s">
        <v>948</v>
      </c>
      <c r="C605" s="5">
        <v>15</v>
      </c>
      <c r="D605" s="5">
        <v>1</v>
      </c>
      <c r="E605" s="5"/>
      <c r="F605" s="66">
        <v>43465</v>
      </c>
    </row>
    <row r="606" spans="1:6" x14ac:dyDescent="0.25">
      <c r="A606" s="5" t="s">
        <v>3808</v>
      </c>
      <c r="B606" s="5" t="s">
        <v>948</v>
      </c>
      <c r="C606" s="5">
        <v>16</v>
      </c>
      <c r="D606" s="5">
        <v>1</v>
      </c>
      <c r="E606" s="5"/>
      <c r="F606" s="66">
        <v>43465</v>
      </c>
    </row>
    <row r="607" spans="1:6" x14ac:dyDescent="0.25">
      <c r="A607" s="5" t="s">
        <v>3810</v>
      </c>
      <c r="B607" s="5" t="s">
        <v>948</v>
      </c>
      <c r="C607" s="5">
        <v>16</v>
      </c>
      <c r="D607" s="5">
        <v>1</v>
      </c>
      <c r="E607" s="5"/>
      <c r="F607" s="66">
        <v>43465</v>
      </c>
    </row>
    <row r="608" spans="1:6" x14ac:dyDescent="0.25">
      <c r="A608" s="5" t="s">
        <v>3812</v>
      </c>
      <c r="B608" s="5" t="s">
        <v>948</v>
      </c>
      <c r="C608" s="5">
        <v>11</v>
      </c>
      <c r="D608" s="5">
        <v>1</v>
      </c>
      <c r="E608" s="5"/>
      <c r="F608" s="66">
        <v>43465</v>
      </c>
    </row>
    <row r="609" spans="1:6" x14ac:dyDescent="0.25">
      <c r="A609" s="5" t="s">
        <v>3814</v>
      </c>
      <c r="B609" s="5" t="s">
        <v>948</v>
      </c>
      <c r="C609" s="5">
        <v>11</v>
      </c>
      <c r="D609" s="5">
        <v>1</v>
      </c>
      <c r="E609" s="5"/>
      <c r="F609" s="66">
        <v>43465</v>
      </c>
    </row>
    <row r="610" spans="1:6" x14ac:dyDescent="0.25">
      <c r="A610" s="5" t="s">
        <v>3816</v>
      </c>
      <c r="B610" s="5" t="s">
        <v>948</v>
      </c>
      <c r="C610" s="5">
        <v>12</v>
      </c>
      <c r="D610" s="5">
        <v>1</v>
      </c>
      <c r="E610" s="5"/>
      <c r="F610" s="66">
        <v>43465</v>
      </c>
    </row>
    <row r="611" spans="1:6" x14ac:dyDescent="0.25">
      <c r="A611" s="5" t="s">
        <v>3818</v>
      </c>
      <c r="B611" s="5" t="s">
        <v>948</v>
      </c>
      <c r="C611" s="5">
        <v>12</v>
      </c>
      <c r="D611" s="5">
        <v>1</v>
      </c>
      <c r="E611" s="5"/>
      <c r="F611" s="66">
        <v>43465</v>
      </c>
    </row>
    <row r="612" spans="1:6" x14ac:dyDescent="0.25">
      <c r="A612" s="5" t="s">
        <v>3820</v>
      </c>
      <c r="B612" s="5" t="s">
        <v>948</v>
      </c>
      <c r="C612" s="5">
        <v>13</v>
      </c>
      <c r="D612" s="5">
        <v>1</v>
      </c>
      <c r="E612" s="5"/>
      <c r="F612" s="66">
        <v>43465</v>
      </c>
    </row>
    <row r="613" spans="1:6" x14ac:dyDescent="0.25">
      <c r="A613" s="5" t="s">
        <v>3822</v>
      </c>
      <c r="B613" s="5" t="s">
        <v>948</v>
      </c>
      <c r="C613" s="5">
        <v>13</v>
      </c>
      <c r="D613" s="5">
        <v>1</v>
      </c>
      <c r="E613" s="5"/>
      <c r="F613" s="66">
        <v>43465</v>
      </c>
    </row>
    <row r="614" spans="1:6" x14ac:dyDescent="0.25">
      <c r="A614" s="5" t="s">
        <v>3824</v>
      </c>
      <c r="B614" s="5" t="s">
        <v>948</v>
      </c>
      <c r="C614" s="5">
        <v>14</v>
      </c>
      <c r="D614" s="5">
        <v>1</v>
      </c>
      <c r="E614" s="5"/>
      <c r="F614" s="66">
        <v>43465</v>
      </c>
    </row>
    <row r="615" spans="1:6" x14ac:dyDescent="0.25">
      <c r="A615" s="5" t="s">
        <v>3826</v>
      </c>
      <c r="B615" s="5" t="s">
        <v>948</v>
      </c>
      <c r="C615" s="5">
        <v>14</v>
      </c>
      <c r="D615" s="5">
        <v>1</v>
      </c>
      <c r="E615" s="5"/>
      <c r="F615" s="66">
        <v>43465</v>
      </c>
    </row>
    <row r="616" spans="1:6" x14ac:dyDescent="0.25">
      <c r="A616" s="5" t="s">
        <v>3828</v>
      </c>
      <c r="B616" s="5" t="s">
        <v>948</v>
      </c>
      <c r="C616" s="5">
        <v>15</v>
      </c>
      <c r="D616" s="5">
        <v>1</v>
      </c>
      <c r="E616" s="5"/>
      <c r="F616" s="66">
        <v>43465</v>
      </c>
    </row>
    <row r="617" spans="1:6" x14ac:dyDescent="0.25">
      <c r="A617" s="5" t="s">
        <v>3830</v>
      </c>
      <c r="B617" s="5" t="s">
        <v>948</v>
      </c>
      <c r="C617" s="5">
        <v>15</v>
      </c>
      <c r="D617" s="5">
        <v>1</v>
      </c>
      <c r="E617" s="5"/>
      <c r="F617" s="66">
        <v>43465</v>
      </c>
    </row>
    <row r="618" spans="1:6" x14ac:dyDescent="0.25">
      <c r="A618" s="5" t="s">
        <v>3832</v>
      </c>
      <c r="B618" s="5" t="s">
        <v>948</v>
      </c>
      <c r="C618" s="5">
        <v>16</v>
      </c>
      <c r="D618" s="5">
        <v>1</v>
      </c>
      <c r="E618" s="5"/>
      <c r="F618" s="66">
        <v>43465</v>
      </c>
    </row>
    <row r="619" spans="1:6" x14ac:dyDescent="0.25">
      <c r="A619" s="5" t="s">
        <v>3834</v>
      </c>
      <c r="B619" s="5" t="s">
        <v>948</v>
      </c>
      <c r="C619" s="5">
        <v>16</v>
      </c>
      <c r="D619" s="5">
        <v>1</v>
      </c>
      <c r="E619" s="5"/>
      <c r="F619" s="66">
        <v>43465</v>
      </c>
    </row>
    <row r="620" spans="1:6" x14ac:dyDescent="0.25">
      <c r="A620" s="5" t="s">
        <v>3836</v>
      </c>
      <c r="B620" s="5" t="s">
        <v>948</v>
      </c>
      <c r="C620" s="5">
        <v>17</v>
      </c>
      <c r="D620" s="5">
        <v>0</v>
      </c>
      <c r="E620" s="5"/>
      <c r="F620" s="66">
        <v>43465</v>
      </c>
    </row>
    <row r="621" spans="1:6" x14ac:dyDescent="0.25">
      <c r="A621" s="5" t="s">
        <v>3838</v>
      </c>
      <c r="B621" s="5" t="s">
        <v>948</v>
      </c>
      <c r="C621" s="5">
        <v>17</v>
      </c>
      <c r="D621" s="5">
        <v>0</v>
      </c>
      <c r="E621" s="5"/>
      <c r="F621" s="66">
        <v>43465</v>
      </c>
    </row>
    <row r="622" spans="1:6" x14ac:dyDescent="0.25">
      <c r="A622" s="5" t="s">
        <v>3840</v>
      </c>
      <c r="B622" s="5" t="s">
        <v>948</v>
      </c>
      <c r="C622" s="5">
        <v>17</v>
      </c>
      <c r="D622" s="5">
        <v>0</v>
      </c>
      <c r="E622" s="5"/>
      <c r="F622" s="66">
        <v>43465</v>
      </c>
    </row>
    <row r="623" spans="1:6" x14ac:dyDescent="0.25">
      <c r="A623" s="5" t="s">
        <v>3842</v>
      </c>
      <c r="B623" s="5" t="s">
        <v>948</v>
      </c>
      <c r="C623" s="5">
        <v>17</v>
      </c>
      <c r="D623" s="5">
        <v>0</v>
      </c>
      <c r="E623" s="5"/>
      <c r="F623" s="66">
        <v>43465</v>
      </c>
    </row>
    <row r="624" spans="1:6" x14ac:dyDescent="0.25">
      <c r="A624" s="5" t="s">
        <v>3844</v>
      </c>
      <c r="B624" s="5" t="s">
        <v>948</v>
      </c>
      <c r="C624" s="5">
        <v>18</v>
      </c>
      <c r="D624" s="5">
        <v>1</v>
      </c>
      <c r="E624" s="5"/>
      <c r="F624" s="66">
        <v>43465</v>
      </c>
    </row>
    <row r="625" spans="1:6" x14ac:dyDescent="0.25">
      <c r="A625" s="5" t="s">
        <v>3846</v>
      </c>
      <c r="B625" s="5" t="s">
        <v>948</v>
      </c>
      <c r="C625" s="5">
        <v>18</v>
      </c>
      <c r="D625" s="5">
        <v>1</v>
      </c>
      <c r="E625" s="5"/>
      <c r="F625" s="66">
        <v>43465</v>
      </c>
    </row>
    <row r="626" spans="1:6" x14ac:dyDescent="0.25">
      <c r="A626" s="5" t="s">
        <v>3848</v>
      </c>
      <c r="B626" s="5" t="s">
        <v>948</v>
      </c>
      <c r="C626" s="5">
        <v>18</v>
      </c>
      <c r="D626" s="5">
        <v>1</v>
      </c>
      <c r="E626" s="5"/>
      <c r="F626" s="66">
        <v>43465</v>
      </c>
    </row>
    <row r="627" spans="1:6" x14ac:dyDescent="0.25">
      <c r="A627" s="5" t="s">
        <v>3850</v>
      </c>
      <c r="B627" s="5" t="s">
        <v>948</v>
      </c>
      <c r="C627" s="5">
        <v>18</v>
      </c>
      <c r="D627" s="5">
        <v>1</v>
      </c>
      <c r="E627" s="5"/>
      <c r="F627" s="66">
        <v>43465</v>
      </c>
    </row>
    <row r="628" spans="1:6" x14ac:dyDescent="0.25">
      <c r="A628" s="5" t="s">
        <v>3852</v>
      </c>
      <c r="B628" s="5" t="s">
        <v>950</v>
      </c>
      <c r="C628" s="5">
        <v>1</v>
      </c>
      <c r="D628" s="5">
        <v>0</v>
      </c>
      <c r="E628" s="5"/>
      <c r="F628" s="66">
        <v>43465</v>
      </c>
    </row>
    <row r="629" spans="1:6" x14ac:dyDescent="0.25">
      <c r="A629" s="5" t="s">
        <v>3854</v>
      </c>
      <c r="B629" s="5" t="s">
        <v>950</v>
      </c>
      <c r="C629" s="5">
        <v>1</v>
      </c>
      <c r="D629" s="5">
        <v>0</v>
      </c>
      <c r="E629" s="5"/>
      <c r="F629" s="66">
        <v>43465</v>
      </c>
    </row>
    <row r="630" spans="1:6" x14ac:dyDescent="0.25">
      <c r="A630" s="5" t="s">
        <v>3856</v>
      </c>
      <c r="B630" s="5" t="s">
        <v>948</v>
      </c>
      <c r="C630" s="5">
        <v>15</v>
      </c>
      <c r="D630" s="5">
        <v>0</v>
      </c>
      <c r="E630" s="5"/>
      <c r="F630" s="66">
        <v>43465</v>
      </c>
    </row>
    <row r="631" spans="1:6" x14ac:dyDescent="0.25">
      <c r="A631" s="5" t="s">
        <v>3858</v>
      </c>
      <c r="B631" s="5" t="s">
        <v>948</v>
      </c>
      <c r="C631" s="5">
        <v>15</v>
      </c>
      <c r="D631" s="5">
        <v>0</v>
      </c>
      <c r="E631" s="5"/>
      <c r="F631" s="66">
        <v>43465</v>
      </c>
    </row>
    <row r="632" spans="1:6" x14ac:dyDescent="0.25">
      <c r="A632" s="70" t="s">
        <v>5594</v>
      </c>
      <c r="B632" s="5" t="s">
        <v>948</v>
      </c>
      <c r="C632" s="5">
        <v>1</v>
      </c>
      <c r="D632" s="5">
        <v>1</v>
      </c>
      <c r="F632" s="66">
        <v>43465</v>
      </c>
    </row>
    <row r="633" spans="1:6" x14ac:dyDescent="0.25">
      <c r="A633" s="70" t="s">
        <v>5595</v>
      </c>
      <c r="B633" s="5" t="s">
        <v>948</v>
      </c>
      <c r="C633" s="5">
        <v>5</v>
      </c>
      <c r="D633" s="5">
        <v>1</v>
      </c>
      <c r="F633" s="66">
        <v>43465</v>
      </c>
    </row>
    <row r="634" spans="1:6" x14ac:dyDescent="0.25">
      <c r="A634" s="70" t="s">
        <v>5596</v>
      </c>
      <c r="B634" s="5" t="s">
        <v>948</v>
      </c>
      <c r="C634" s="5">
        <v>11</v>
      </c>
      <c r="D634" s="5">
        <v>1</v>
      </c>
      <c r="F634" s="66">
        <v>43465</v>
      </c>
    </row>
    <row r="635" spans="1:6" x14ac:dyDescent="0.25">
      <c r="A635" s="70" t="s">
        <v>5597</v>
      </c>
      <c r="B635" s="5" t="s">
        <v>948</v>
      </c>
      <c r="C635" s="5">
        <v>21</v>
      </c>
      <c r="D635" s="5">
        <v>1</v>
      </c>
      <c r="F635" s="66">
        <v>43465</v>
      </c>
    </row>
    <row r="636" spans="1:6" x14ac:dyDescent="0.25">
      <c r="A636" s="70" t="s">
        <v>5598</v>
      </c>
      <c r="B636" s="5" t="s">
        <v>948</v>
      </c>
      <c r="C636" s="5">
        <v>1</v>
      </c>
      <c r="D636" s="5">
        <v>1</v>
      </c>
      <c r="F636" s="66">
        <v>43465</v>
      </c>
    </row>
    <row r="637" spans="1:6" x14ac:dyDescent="0.25">
      <c r="A637" s="70" t="s">
        <v>5599</v>
      </c>
      <c r="B637" s="5" t="s">
        <v>948</v>
      </c>
      <c r="C637" s="5">
        <v>5</v>
      </c>
      <c r="D637" s="5">
        <v>1</v>
      </c>
      <c r="F637" s="66">
        <v>43465</v>
      </c>
    </row>
    <row r="638" spans="1:6" x14ac:dyDescent="0.25">
      <c r="A638" s="70" t="s">
        <v>5600</v>
      </c>
      <c r="B638" s="5" t="s">
        <v>948</v>
      </c>
      <c r="C638" s="5">
        <v>11</v>
      </c>
      <c r="D638" s="5">
        <v>1</v>
      </c>
      <c r="F638" s="66">
        <v>43465</v>
      </c>
    </row>
    <row r="639" spans="1:6" x14ac:dyDescent="0.25">
      <c r="A639" s="70" t="s">
        <v>5601</v>
      </c>
      <c r="B639" s="5" t="s">
        <v>948</v>
      </c>
      <c r="C639" s="5">
        <v>21</v>
      </c>
      <c r="D639" s="5">
        <v>1</v>
      </c>
      <c r="F639" s="66">
        <v>43465</v>
      </c>
    </row>
    <row r="640" spans="1:6" x14ac:dyDescent="0.25">
      <c r="A640" s="70" t="s">
        <v>5602</v>
      </c>
      <c r="B640" s="5" t="s">
        <v>948</v>
      </c>
      <c r="C640" s="5">
        <v>21</v>
      </c>
      <c r="D640" s="5">
        <v>1</v>
      </c>
      <c r="F640" s="66">
        <v>43465</v>
      </c>
    </row>
    <row r="641" spans="1:6" x14ac:dyDescent="0.25">
      <c r="A641" s="70" t="s">
        <v>5603</v>
      </c>
      <c r="B641" s="5" t="s">
        <v>948</v>
      </c>
      <c r="C641" s="5">
        <v>21</v>
      </c>
      <c r="D641" s="5">
        <v>1</v>
      </c>
      <c r="F641" s="66">
        <v>43465</v>
      </c>
    </row>
    <row r="642" spans="1:6" x14ac:dyDescent="0.25">
      <c r="A642" s="70" t="s">
        <v>5604</v>
      </c>
      <c r="B642" s="5" t="s">
        <v>948</v>
      </c>
      <c r="C642" s="5">
        <v>21</v>
      </c>
      <c r="D642" s="5">
        <v>1</v>
      </c>
      <c r="F642" s="66">
        <v>43465</v>
      </c>
    </row>
    <row r="643" spans="1:6" x14ac:dyDescent="0.25">
      <c r="A643" s="70" t="s">
        <v>5605</v>
      </c>
      <c r="B643" s="5" t="s">
        <v>948</v>
      </c>
      <c r="C643" s="5">
        <v>3</v>
      </c>
      <c r="D643" s="5">
        <v>1</v>
      </c>
      <c r="F643" s="66">
        <v>43465</v>
      </c>
    </row>
    <row r="644" spans="1:6" x14ac:dyDescent="0.25">
      <c r="A644" s="70" t="s">
        <v>5606</v>
      </c>
      <c r="B644" s="5" t="s">
        <v>948</v>
      </c>
      <c r="C644" s="5">
        <v>5</v>
      </c>
      <c r="D644" s="5">
        <v>1</v>
      </c>
      <c r="F644" s="66">
        <v>43465</v>
      </c>
    </row>
    <row r="645" spans="1:6" x14ac:dyDescent="0.25">
      <c r="A645" s="70" t="s">
        <v>5607</v>
      </c>
      <c r="B645" s="5" t="s">
        <v>948</v>
      </c>
      <c r="C645" s="5">
        <v>10</v>
      </c>
      <c r="D645" s="5">
        <v>1</v>
      </c>
      <c r="F645" s="66">
        <v>43465</v>
      </c>
    </row>
    <row r="646" spans="1:6" x14ac:dyDescent="0.25">
      <c r="A646" s="70" t="s">
        <v>5608</v>
      </c>
      <c r="B646" s="5" t="s">
        <v>948</v>
      </c>
      <c r="C646" s="5">
        <v>14</v>
      </c>
      <c r="D646" s="5">
        <v>1</v>
      </c>
      <c r="F646" s="66">
        <v>43465</v>
      </c>
    </row>
    <row r="647" spans="1:6" x14ac:dyDescent="0.25">
      <c r="A647" s="70" t="s">
        <v>5609</v>
      </c>
      <c r="B647" s="5" t="s">
        <v>948</v>
      </c>
      <c r="C647" s="5">
        <v>21</v>
      </c>
      <c r="D647" s="5">
        <v>1</v>
      </c>
      <c r="F647" s="66">
        <v>43465</v>
      </c>
    </row>
    <row r="648" spans="1:6" x14ac:dyDescent="0.25">
      <c r="A648" s="70" t="s">
        <v>5610</v>
      </c>
      <c r="B648" s="5" t="s">
        <v>948</v>
      </c>
      <c r="C648" s="5">
        <v>5</v>
      </c>
      <c r="D648" s="5">
        <v>2</v>
      </c>
      <c r="F648" s="66">
        <v>43465</v>
      </c>
    </row>
    <row r="649" spans="1:6" x14ac:dyDescent="0.25">
      <c r="A649" s="70" t="s">
        <v>5611</v>
      </c>
      <c r="B649" s="5" t="s">
        <v>948</v>
      </c>
      <c r="C649" s="5">
        <v>3</v>
      </c>
      <c r="D649" s="5">
        <v>1</v>
      </c>
      <c r="F649" s="66">
        <v>43465</v>
      </c>
    </row>
    <row r="650" spans="1:6" x14ac:dyDescent="0.25">
      <c r="A650" s="70" t="s">
        <v>5612</v>
      </c>
      <c r="B650" s="5" t="s">
        <v>948</v>
      </c>
      <c r="C650" s="5">
        <v>5</v>
      </c>
      <c r="D650" s="5">
        <v>1</v>
      </c>
      <c r="F650" s="66">
        <v>43465</v>
      </c>
    </row>
    <row r="651" spans="1:6" x14ac:dyDescent="0.25">
      <c r="A651" s="70" t="s">
        <v>5613</v>
      </c>
      <c r="B651" s="5" t="s">
        <v>948</v>
      </c>
      <c r="C651" s="5">
        <v>10</v>
      </c>
      <c r="D651" s="5">
        <v>1</v>
      </c>
      <c r="F651" s="66">
        <v>43465</v>
      </c>
    </row>
    <row r="652" spans="1:6" x14ac:dyDescent="0.25">
      <c r="A652" s="70" t="s">
        <v>5614</v>
      </c>
      <c r="B652" s="5" t="s">
        <v>948</v>
      </c>
      <c r="C652" s="5">
        <v>14</v>
      </c>
      <c r="D652" s="5">
        <v>1</v>
      </c>
      <c r="F652" s="66">
        <v>43465</v>
      </c>
    </row>
    <row r="653" spans="1:6" x14ac:dyDescent="0.25">
      <c r="A653" s="70" t="s">
        <v>5615</v>
      </c>
      <c r="B653" s="5" t="s">
        <v>948</v>
      </c>
      <c r="C653" s="5">
        <v>21</v>
      </c>
      <c r="D653" s="5">
        <v>1</v>
      </c>
      <c r="F653" s="66">
        <v>43465</v>
      </c>
    </row>
    <row r="654" spans="1:6" x14ac:dyDescent="0.25">
      <c r="A654" s="70" t="s">
        <v>5616</v>
      </c>
      <c r="B654" s="5" t="s">
        <v>948</v>
      </c>
      <c r="C654" s="5">
        <v>5</v>
      </c>
      <c r="D654" s="5">
        <v>2</v>
      </c>
      <c r="F654" s="66">
        <v>43465</v>
      </c>
    </row>
    <row r="655" spans="1:6" x14ac:dyDescent="0.25">
      <c r="A655" s="70" t="s">
        <v>5617</v>
      </c>
      <c r="B655" s="5" t="s">
        <v>948</v>
      </c>
      <c r="C655" s="5">
        <v>21</v>
      </c>
      <c r="D655" s="5">
        <v>1</v>
      </c>
      <c r="F655" s="66">
        <v>43465</v>
      </c>
    </row>
    <row r="656" spans="1:6" x14ac:dyDescent="0.25">
      <c r="A656" s="70" t="s">
        <v>5618</v>
      </c>
      <c r="B656" s="5" t="s">
        <v>948</v>
      </c>
      <c r="C656" s="5">
        <v>21</v>
      </c>
      <c r="D656" s="5">
        <v>1</v>
      </c>
      <c r="F656" s="66">
        <v>43465</v>
      </c>
    </row>
    <row r="657" spans="1:6" x14ac:dyDescent="0.25">
      <c r="A657" s="70" t="s">
        <v>5619</v>
      </c>
      <c r="B657" s="5" t="s">
        <v>948</v>
      </c>
      <c r="C657" s="5">
        <v>21</v>
      </c>
      <c r="D657" s="5">
        <v>1</v>
      </c>
      <c r="F657" s="66">
        <v>43465</v>
      </c>
    </row>
    <row r="658" spans="1:6" x14ac:dyDescent="0.25">
      <c r="A658" s="70" t="s">
        <v>5620</v>
      </c>
      <c r="B658" s="5" t="s">
        <v>948</v>
      </c>
      <c r="C658" s="5">
        <v>2</v>
      </c>
      <c r="D658" s="5">
        <v>1</v>
      </c>
      <c r="F658" s="66">
        <v>43465</v>
      </c>
    </row>
    <row r="659" spans="1:6" x14ac:dyDescent="0.25">
      <c r="A659" s="70" t="s">
        <v>5621</v>
      </c>
      <c r="B659" s="5" t="s">
        <v>948</v>
      </c>
      <c r="C659" s="5">
        <v>6</v>
      </c>
      <c r="D659" s="5">
        <v>1</v>
      </c>
      <c r="F659" s="66">
        <v>43465</v>
      </c>
    </row>
    <row r="660" spans="1:6" x14ac:dyDescent="0.25">
      <c r="A660" s="70" t="s">
        <v>5622</v>
      </c>
      <c r="B660" s="5" t="s">
        <v>948</v>
      </c>
      <c r="C660" s="5">
        <v>9</v>
      </c>
      <c r="D660" s="5">
        <v>1</v>
      </c>
      <c r="F660" s="66">
        <v>43465</v>
      </c>
    </row>
    <row r="661" spans="1:6" x14ac:dyDescent="0.25">
      <c r="A661" s="70" t="s">
        <v>5623</v>
      </c>
      <c r="B661" s="5" t="s">
        <v>948</v>
      </c>
      <c r="C661" s="5">
        <v>15</v>
      </c>
      <c r="D661" s="5">
        <v>1</v>
      </c>
      <c r="F661" s="66">
        <v>43465</v>
      </c>
    </row>
    <row r="662" spans="1:6" x14ac:dyDescent="0.25">
      <c r="A662" s="70" t="s">
        <v>5624</v>
      </c>
      <c r="B662" s="5" t="s">
        <v>948</v>
      </c>
      <c r="C662" s="5">
        <v>21</v>
      </c>
      <c r="D662" s="5">
        <v>1</v>
      </c>
      <c r="F662" s="66">
        <v>43465</v>
      </c>
    </row>
    <row r="663" spans="1:6" x14ac:dyDescent="0.25">
      <c r="A663" s="70" t="s">
        <v>5625</v>
      </c>
      <c r="B663" s="5" t="s">
        <v>948</v>
      </c>
      <c r="C663" s="5">
        <v>3</v>
      </c>
      <c r="D663" s="5">
        <v>2</v>
      </c>
      <c r="F663" s="66">
        <v>43465</v>
      </c>
    </row>
    <row r="664" spans="1:6" x14ac:dyDescent="0.25">
      <c r="A664" s="70" t="s">
        <v>5626</v>
      </c>
      <c r="B664" s="5" t="s">
        <v>948</v>
      </c>
      <c r="C664" s="5">
        <v>2</v>
      </c>
      <c r="D664" s="5">
        <v>1</v>
      </c>
      <c r="F664" s="66">
        <v>43465</v>
      </c>
    </row>
    <row r="665" spans="1:6" x14ac:dyDescent="0.25">
      <c r="A665" s="70" t="s">
        <v>5627</v>
      </c>
      <c r="B665" s="5" t="s">
        <v>950</v>
      </c>
      <c r="C665" s="5">
        <v>6</v>
      </c>
      <c r="D665" s="5">
        <v>1</v>
      </c>
      <c r="F665" s="66">
        <v>43465</v>
      </c>
    </row>
    <row r="666" spans="1:6" x14ac:dyDescent="0.25">
      <c r="A666" s="70" t="s">
        <v>5628</v>
      </c>
      <c r="B666" s="5" t="s">
        <v>950</v>
      </c>
      <c r="C666" s="5">
        <v>9</v>
      </c>
      <c r="D666" s="5">
        <v>1</v>
      </c>
      <c r="F666" s="66">
        <v>43465</v>
      </c>
    </row>
    <row r="667" spans="1:6" x14ac:dyDescent="0.25">
      <c r="A667" s="70" t="s">
        <v>5629</v>
      </c>
      <c r="B667" s="5" t="s">
        <v>950</v>
      </c>
      <c r="C667" s="5">
        <v>15</v>
      </c>
      <c r="D667" s="5">
        <v>1</v>
      </c>
      <c r="F667" s="66">
        <v>43465</v>
      </c>
    </row>
    <row r="668" spans="1:6" x14ac:dyDescent="0.25">
      <c r="A668" s="70" t="s">
        <v>5630</v>
      </c>
      <c r="B668" s="5" t="s">
        <v>950</v>
      </c>
      <c r="C668" s="5">
        <v>21</v>
      </c>
      <c r="D668" s="5">
        <v>1</v>
      </c>
      <c r="F668" s="66">
        <v>43465</v>
      </c>
    </row>
    <row r="669" spans="1:6" x14ac:dyDescent="0.25">
      <c r="A669" s="70" t="s">
        <v>5631</v>
      </c>
      <c r="B669" s="5" t="s">
        <v>950</v>
      </c>
      <c r="C669" s="5">
        <v>3</v>
      </c>
      <c r="D669" s="5">
        <v>2</v>
      </c>
      <c r="F669" s="66">
        <v>43465</v>
      </c>
    </row>
    <row r="670" spans="1:6" x14ac:dyDescent="0.25">
      <c r="A670" s="70" t="s">
        <v>5632</v>
      </c>
      <c r="B670" s="5" t="s">
        <v>950</v>
      </c>
      <c r="C670" s="5">
        <v>21</v>
      </c>
      <c r="D670" s="5">
        <v>1</v>
      </c>
      <c r="F670" s="66">
        <v>43465</v>
      </c>
    </row>
    <row r="671" spans="1:6" x14ac:dyDescent="0.25">
      <c r="A671" s="70" t="s">
        <v>5633</v>
      </c>
      <c r="B671" s="5" t="s">
        <v>950</v>
      </c>
      <c r="C671" s="5">
        <v>21</v>
      </c>
      <c r="D671" s="5">
        <v>1</v>
      </c>
      <c r="F671" s="66">
        <v>43465</v>
      </c>
    </row>
    <row r="672" spans="1:6" x14ac:dyDescent="0.25">
      <c r="A672" s="70" t="s">
        <v>5634</v>
      </c>
      <c r="B672" s="5" t="s">
        <v>950</v>
      </c>
      <c r="C672" s="5">
        <v>21</v>
      </c>
      <c r="D672" s="5">
        <v>1</v>
      </c>
      <c r="F672" s="66">
        <v>43465</v>
      </c>
    </row>
    <row r="673" spans="1:6" x14ac:dyDescent="0.25">
      <c r="A673" s="70" t="s">
        <v>5635</v>
      </c>
      <c r="B673" s="5" t="s">
        <v>950</v>
      </c>
      <c r="C673" s="5">
        <v>2</v>
      </c>
      <c r="D673" s="5">
        <v>1</v>
      </c>
      <c r="F673" s="66">
        <v>43465</v>
      </c>
    </row>
    <row r="674" spans="1:6" x14ac:dyDescent="0.25">
      <c r="A674" s="70" t="s">
        <v>5636</v>
      </c>
      <c r="B674" s="5" t="s">
        <v>950</v>
      </c>
      <c r="C674" s="5">
        <v>5</v>
      </c>
      <c r="D674" s="5">
        <v>1</v>
      </c>
      <c r="F674" s="66">
        <v>43465</v>
      </c>
    </row>
    <row r="675" spans="1:6" x14ac:dyDescent="0.25">
      <c r="A675" s="70" t="s">
        <v>5637</v>
      </c>
      <c r="B675" s="5" t="s">
        <v>950</v>
      </c>
      <c r="C675" s="5">
        <v>12</v>
      </c>
      <c r="D675" s="5">
        <v>1</v>
      </c>
      <c r="F675" s="66">
        <v>43465</v>
      </c>
    </row>
    <row r="676" spans="1:6" x14ac:dyDescent="0.25">
      <c r="A676" s="70" t="s">
        <v>5638</v>
      </c>
      <c r="B676" s="5" t="s">
        <v>950</v>
      </c>
      <c r="C676" s="5">
        <v>17</v>
      </c>
      <c r="D676" s="5">
        <v>1</v>
      </c>
      <c r="F676" s="66">
        <v>43465</v>
      </c>
    </row>
    <row r="677" spans="1:6" x14ac:dyDescent="0.25">
      <c r="A677" s="70" t="s">
        <v>5639</v>
      </c>
      <c r="B677" s="5" t="s">
        <v>950</v>
      </c>
      <c r="C677" s="5">
        <v>4</v>
      </c>
      <c r="D677" s="5">
        <v>1</v>
      </c>
      <c r="F677" s="66">
        <v>43465</v>
      </c>
    </row>
    <row r="678" spans="1:6" x14ac:dyDescent="0.25">
      <c r="A678" s="70" t="s">
        <v>5640</v>
      </c>
      <c r="B678" s="5" t="s">
        <v>950</v>
      </c>
      <c r="C678" s="5">
        <v>9</v>
      </c>
      <c r="D678" s="5">
        <v>1</v>
      </c>
      <c r="F678" s="66">
        <v>43465</v>
      </c>
    </row>
    <row r="679" spans="1:6" x14ac:dyDescent="0.25">
      <c r="A679" s="70" t="s">
        <v>5641</v>
      </c>
      <c r="B679" s="5" t="s">
        <v>950</v>
      </c>
      <c r="C679" s="5">
        <v>15</v>
      </c>
      <c r="D679" s="5">
        <v>1</v>
      </c>
      <c r="F679" s="66">
        <v>43465</v>
      </c>
    </row>
    <row r="680" spans="1:6" x14ac:dyDescent="0.25">
      <c r="A680" s="70" t="s">
        <v>5642</v>
      </c>
      <c r="B680" s="5" t="s">
        <v>950</v>
      </c>
      <c r="C680" s="5">
        <v>3</v>
      </c>
      <c r="D680" s="5">
        <v>2</v>
      </c>
      <c r="F680" s="66">
        <v>43465</v>
      </c>
    </row>
    <row r="681" spans="1:6" x14ac:dyDescent="0.25">
      <c r="A681" s="70" t="s">
        <v>5643</v>
      </c>
      <c r="B681" s="5" t="s">
        <v>950</v>
      </c>
      <c r="C681" s="5">
        <v>21</v>
      </c>
      <c r="D681" s="5">
        <v>1</v>
      </c>
      <c r="F681" s="66">
        <v>43465</v>
      </c>
    </row>
    <row r="682" spans="1:6" x14ac:dyDescent="0.25">
      <c r="A682" s="70" t="s">
        <v>5644</v>
      </c>
      <c r="B682" s="5" t="s">
        <v>950</v>
      </c>
      <c r="C682" s="5">
        <v>21</v>
      </c>
      <c r="D682" s="5">
        <v>1</v>
      </c>
      <c r="F682" s="66">
        <v>43465</v>
      </c>
    </row>
    <row r="683" spans="1:6" x14ac:dyDescent="0.25">
      <c r="A683" s="70" t="s">
        <v>5645</v>
      </c>
      <c r="B683" s="5" t="s">
        <v>950</v>
      </c>
      <c r="C683" s="5">
        <v>21</v>
      </c>
      <c r="D683" s="5">
        <v>1</v>
      </c>
      <c r="F683" s="66">
        <v>43465</v>
      </c>
    </row>
    <row r="684" spans="1:6" x14ac:dyDescent="0.25">
      <c r="A684" s="70" t="s">
        <v>5646</v>
      </c>
      <c r="B684" s="5" t="s">
        <v>950</v>
      </c>
      <c r="C684" s="5">
        <v>21</v>
      </c>
      <c r="D684" s="5">
        <v>1</v>
      </c>
      <c r="F684" s="66">
        <v>43465</v>
      </c>
    </row>
    <row r="685" spans="1:6" x14ac:dyDescent="0.25">
      <c r="A685" s="70" t="s">
        <v>5647</v>
      </c>
      <c r="B685" s="5" t="s">
        <v>950</v>
      </c>
      <c r="C685" s="5">
        <v>21</v>
      </c>
      <c r="D685" s="5">
        <v>1</v>
      </c>
      <c r="F685" s="66">
        <v>43465</v>
      </c>
    </row>
    <row r="686" spans="1:6" x14ac:dyDescent="0.25">
      <c r="A686" s="70" t="s">
        <v>5648</v>
      </c>
      <c r="B686" s="5" t="s">
        <v>950</v>
      </c>
      <c r="C686" s="5">
        <v>21</v>
      </c>
      <c r="D686" s="5">
        <v>1</v>
      </c>
      <c r="F686" s="66">
        <v>43465</v>
      </c>
    </row>
    <row r="687" spans="1:6" x14ac:dyDescent="0.25">
      <c r="A687" s="70" t="s">
        <v>5649</v>
      </c>
      <c r="B687" s="5" t="s">
        <v>950</v>
      </c>
      <c r="C687" s="5">
        <v>21</v>
      </c>
      <c r="D687" s="5">
        <v>1</v>
      </c>
      <c r="F687" s="66">
        <v>43465</v>
      </c>
    </row>
    <row r="688" spans="1:6" x14ac:dyDescent="0.25">
      <c r="A688" s="70" t="s">
        <v>5650</v>
      </c>
      <c r="B688" s="5" t="s">
        <v>950</v>
      </c>
      <c r="C688" s="5">
        <v>21</v>
      </c>
      <c r="D688" s="5">
        <v>1</v>
      </c>
      <c r="F688" s="66">
        <v>43465</v>
      </c>
    </row>
    <row r="689" spans="1:6" x14ac:dyDescent="0.25">
      <c r="A689" s="70" t="s">
        <v>5651</v>
      </c>
      <c r="B689" s="5" t="s">
        <v>950</v>
      </c>
      <c r="C689" s="5">
        <v>21</v>
      </c>
      <c r="D689" s="5">
        <v>1</v>
      </c>
      <c r="F689" s="66">
        <v>43465</v>
      </c>
    </row>
    <row r="690" spans="1:6" x14ac:dyDescent="0.25">
      <c r="A690" s="70" t="s">
        <v>5652</v>
      </c>
      <c r="B690" s="5" t="s">
        <v>950</v>
      </c>
      <c r="C690" s="5">
        <v>21</v>
      </c>
      <c r="D690" s="5">
        <v>1</v>
      </c>
      <c r="F690" s="66">
        <v>43465</v>
      </c>
    </row>
    <row r="691" spans="1:6" x14ac:dyDescent="0.25">
      <c r="A691" s="70" t="s">
        <v>5653</v>
      </c>
      <c r="B691" s="5" t="s">
        <v>950</v>
      </c>
      <c r="C691" s="5">
        <v>21</v>
      </c>
      <c r="D691" s="5">
        <v>1</v>
      </c>
      <c r="F691" s="66">
        <v>43465</v>
      </c>
    </row>
    <row r="692" spans="1:6" x14ac:dyDescent="0.25">
      <c r="A692" s="70" t="s">
        <v>5654</v>
      </c>
      <c r="B692" s="5" t="s">
        <v>950</v>
      </c>
      <c r="C692" s="5">
        <v>21</v>
      </c>
      <c r="D692" s="5">
        <v>1</v>
      </c>
      <c r="F692" s="66">
        <v>43465</v>
      </c>
    </row>
    <row r="693" spans="1:6" x14ac:dyDescent="0.25">
      <c r="A693" s="70" t="s">
        <v>5655</v>
      </c>
      <c r="B693" s="5" t="s">
        <v>950</v>
      </c>
      <c r="C693" s="5">
        <v>5</v>
      </c>
      <c r="D693" s="5">
        <v>1</v>
      </c>
      <c r="F693" s="66">
        <v>43465</v>
      </c>
    </row>
    <row r="694" spans="1:6" x14ac:dyDescent="0.25">
      <c r="A694" s="70" t="s">
        <v>5656</v>
      </c>
      <c r="B694" s="5" t="s">
        <v>950</v>
      </c>
      <c r="C694" s="5">
        <v>11</v>
      </c>
      <c r="D694" s="5">
        <v>1</v>
      </c>
      <c r="F694" s="66">
        <v>43465</v>
      </c>
    </row>
    <row r="695" spans="1:6" x14ac:dyDescent="0.25">
      <c r="A695" s="70" t="s">
        <v>5657</v>
      </c>
      <c r="B695" s="5" t="s">
        <v>950</v>
      </c>
      <c r="C695" s="5">
        <v>16</v>
      </c>
      <c r="D695" s="5">
        <v>1</v>
      </c>
      <c r="F695" s="66">
        <v>43465</v>
      </c>
    </row>
    <row r="696" spans="1:6" x14ac:dyDescent="0.25">
      <c r="A696" s="70" t="s">
        <v>5658</v>
      </c>
      <c r="B696" s="71" t="s">
        <v>946</v>
      </c>
      <c r="C696" s="5">
        <v>11</v>
      </c>
      <c r="D696" s="5">
        <v>2</v>
      </c>
      <c r="F696" s="66">
        <v>43465</v>
      </c>
    </row>
    <row r="697" spans="1:6" x14ac:dyDescent="0.25">
      <c r="A697" s="70" t="s">
        <v>5659</v>
      </c>
      <c r="B697" s="71" t="s">
        <v>946</v>
      </c>
      <c r="C697" s="5">
        <v>2</v>
      </c>
      <c r="D697" s="5">
        <v>1</v>
      </c>
      <c r="F697" s="66">
        <v>43465</v>
      </c>
    </row>
    <row r="698" spans="1:6" x14ac:dyDescent="0.25">
      <c r="A698" s="70" t="s">
        <v>5660</v>
      </c>
      <c r="B698" s="71" t="s">
        <v>946</v>
      </c>
      <c r="C698" s="5">
        <v>8</v>
      </c>
      <c r="D698" s="5">
        <v>1</v>
      </c>
      <c r="F698" s="66">
        <v>43465</v>
      </c>
    </row>
    <row r="699" spans="1:6" x14ac:dyDescent="0.25">
      <c r="A699" s="70" t="s">
        <v>5661</v>
      </c>
      <c r="B699" s="71" t="s">
        <v>946</v>
      </c>
      <c r="C699" s="5">
        <v>13</v>
      </c>
      <c r="D699" s="5">
        <v>1</v>
      </c>
      <c r="F699" s="66">
        <v>43465</v>
      </c>
    </row>
    <row r="700" spans="1:6" x14ac:dyDescent="0.25">
      <c r="A700" s="70" t="s">
        <v>5662</v>
      </c>
      <c r="B700" s="71" t="s">
        <v>946</v>
      </c>
      <c r="C700" s="5">
        <v>15</v>
      </c>
      <c r="D700" s="5">
        <v>1</v>
      </c>
      <c r="F700" s="66">
        <v>43465</v>
      </c>
    </row>
    <row r="701" spans="1:6" x14ac:dyDescent="0.25">
      <c r="A701" s="70" t="s">
        <v>5663</v>
      </c>
      <c r="B701" s="71" t="s">
        <v>946</v>
      </c>
      <c r="C701" s="5">
        <v>1</v>
      </c>
      <c r="D701" s="5">
        <v>2</v>
      </c>
      <c r="F701" s="66">
        <v>43465</v>
      </c>
    </row>
    <row r="702" spans="1:6" x14ac:dyDescent="0.25">
      <c r="A702" s="70" t="s">
        <v>5664</v>
      </c>
      <c r="B702" s="71" t="s">
        <v>946</v>
      </c>
      <c r="C702" s="5">
        <v>3</v>
      </c>
      <c r="D702" s="5">
        <v>1</v>
      </c>
      <c r="F702" s="66">
        <v>43465</v>
      </c>
    </row>
    <row r="703" spans="1:6" x14ac:dyDescent="0.25">
      <c r="A703" s="70" t="s">
        <v>5665</v>
      </c>
      <c r="B703" s="71" t="s">
        <v>946</v>
      </c>
      <c r="C703" s="5">
        <v>9</v>
      </c>
      <c r="D703" s="5">
        <v>1</v>
      </c>
      <c r="F703" s="66">
        <v>43465</v>
      </c>
    </row>
    <row r="704" spans="1:6" x14ac:dyDescent="0.25">
      <c r="A704" s="70" t="s">
        <v>5666</v>
      </c>
      <c r="B704" s="71" t="s">
        <v>946</v>
      </c>
      <c r="C704" s="5">
        <v>11</v>
      </c>
      <c r="D704" s="5">
        <v>1</v>
      </c>
      <c r="F704" s="66">
        <v>43465</v>
      </c>
    </row>
    <row r="705" spans="1:6" x14ac:dyDescent="0.25">
      <c r="A705" s="70" t="s">
        <v>5667</v>
      </c>
      <c r="B705" s="71" t="s">
        <v>946</v>
      </c>
      <c r="C705" s="5">
        <v>15</v>
      </c>
      <c r="D705" s="5">
        <v>1</v>
      </c>
      <c r="F705" s="66">
        <v>43465</v>
      </c>
    </row>
    <row r="706" spans="1:6" x14ac:dyDescent="0.25">
      <c r="A706" s="70" t="s">
        <v>5668</v>
      </c>
      <c r="B706" s="71" t="s">
        <v>946</v>
      </c>
      <c r="C706" s="5">
        <v>17</v>
      </c>
      <c r="D706" s="5">
        <v>1</v>
      </c>
      <c r="F706" s="66">
        <v>43465</v>
      </c>
    </row>
    <row r="707" spans="1:6" x14ac:dyDescent="0.25">
      <c r="A707" s="70" t="s">
        <v>5669</v>
      </c>
      <c r="B707" s="71" t="s">
        <v>946</v>
      </c>
      <c r="C707" s="5">
        <v>2</v>
      </c>
      <c r="D707" s="5">
        <v>1</v>
      </c>
      <c r="F707" s="66">
        <v>43465</v>
      </c>
    </row>
    <row r="708" spans="1:6" x14ac:dyDescent="0.25">
      <c r="A708" s="70" t="s">
        <v>5670</v>
      </c>
      <c r="B708" s="71" t="s">
        <v>946</v>
      </c>
      <c r="C708" s="5">
        <v>8</v>
      </c>
      <c r="D708" s="5">
        <v>1</v>
      </c>
      <c r="F708" s="66">
        <v>43465</v>
      </c>
    </row>
    <row r="709" spans="1:6" x14ac:dyDescent="0.25">
      <c r="A709" s="70" t="s">
        <v>5671</v>
      </c>
      <c r="B709" s="71" t="s">
        <v>946</v>
      </c>
      <c r="C709" s="5">
        <v>13</v>
      </c>
      <c r="D709" s="5">
        <v>1</v>
      </c>
      <c r="F709" s="66">
        <v>43465</v>
      </c>
    </row>
    <row r="710" spans="1:6" x14ac:dyDescent="0.25">
      <c r="A710" s="70" t="s">
        <v>5672</v>
      </c>
      <c r="B710" s="71" t="s">
        <v>946</v>
      </c>
      <c r="C710" s="5">
        <v>15</v>
      </c>
      <c r="D710" s="5">
        <v>1</v>
      </c>
      <c r="F710" s="66">
        <v>43465</v>
      </c>
    </row>
    <row r="711" spans="1:6" x14ac:dyDescent="0.25">
      <c r="A711" s="70" t="s">
        <v>5673</v>
      </c>
      <c r="B711" s="71" t="s">
        <v>946</v>
      </c>
      <c r="C711" s="5">
        <v>1</v>
      </c>
      <c r="D711" s="5">
        <v>2</v>
      </c>
      <c r="F711" s="66">
        <v>43465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7"/>
  <sheetViews>
    <sheetView workbookViewId="0">
      <selection activeCell="H11" sqref="H11"/>
    </sheetView>
  </sheetViews>
  <sheetFormatPr defaultRowHeight="15" x14ac:dyDescent="0.25"/>
  <cols>
    <col min="7" max="7" width="19.42578125" customWidth="1"/>
  </cols>
  <sheetData>
    <row r="1" spans="1:26" ht="38.25" x14ac:dyDescent="0.25">
      <c r="A1" s="188" t="s">
        <v>1127</v>
      </c>
      <c r="B1" s="188" t="s">
        <v>8082</v>
      </c>
      <c r="C1" s="188" t="s">
        <v>10947</v>
      </c>
      <c r="D1" s="188" t="s">
        <v>10948</v>
      </c>
      <c r="E1" s="188" t="s">
        <v>5678</v>
      </c>
      <c r="F1" s="188" t="s">
        <v>8118</v>
      </c>
      <c r="G1" s="188" t="s">
        <v>10819</v>
      </c>
      <c r="H1" s="188" t="s">
        <v>10949</v>
      </c>
      <c r="I1" s="188" t="s">
        <v>5677</v>
      </c>
      <c r="J1" s="188" t="s">
        <v>10823</v>
      </c>
      <c r="K1" s="188" t="s">
        <v>10950</v>
      </c>
      <c r="L1" s="188" t="s">
        <v>10951</v>
      </c>
      <c r="M1" s="188" t="s">
        <v>5681</v>
      </c>
      <c r="N1" s="188" t="s">
        <v>5693</v>
      </c>
      <c r="O1" s="188" t="s">
        <v>5684</v>
      </c>
      <c r="P1" s="188" t="s">
        <v>10952</v>
      </c>
      <c r="Q1" s="188" t="s">
        <v>5695</v>
      </c>
      <c r="R1" s="188" t="s">
        <v>10953</v>
      </c>
      <c r="S1" s="188" t="s">
        <v>5687</v>
      </c>
      <c r="T1" s="188" t="s">
        <v>5689</v>
      </c>
      <c r="U1" s="188" t="s">
        <v>5682</v>
      </c>
      <c r="V1" s="188" t="s">
        <v>5690</v>
      </c>
      <c r="W1" s="188" t="s">
        <v>1129</v>
      </c>
      <c r="X1" s="188" t="s">
        <v>5685</v>
      </c>
      <c r="Y1" s="188" t="s">
        <v>10954</v>
      </c>
      <c r="Z1" s="188" t="s">
        <v>5593</v>
      </c>
    </row>
    <row r="2" spans="1:26" x14ac:dyDescent="0.25">
      <c r="A2" s="48" t="s">
        <v>10955</v>
      </c>
      <c r="B2" s="124" t="s">
        <v>10956</v>
      </c>
      <c r="C2" s="189" t="s">
        <v>35</v>
      </c>
      <c r="D2" s="77">
        <f>E2</f>
        <v>1000000000</v>
      </c>
      <c r="E2" s="109">
        <v>1000000000</v>
      </c>
      <c r="F2" s="48">
        <v>1</v>
      </c>
      <c r="G2" s="190">
        <v>42766</v>
      </c>
      <c r="H2" s="190">
        <v>42766</v>
      </c>
      <c r="I2" s="190">
        <v>43496</v>
      </c>
      <c r="J2" s="190">
        <v>43496</v>
      </c>
      <c r="K2" s="109">
        <v>1000000000</v>
      </c>
      <c r="L2" s="77">
        <f>K2</f>
        <v>1000000000</v>
      </c>
      <c r="M2" s="109">
        <v>100000000</v>
      </c>
      <c r="N2" s="77">
        <f>M2</f>
        <v>100000000</v>
      </c>
      <c r="O2" s="48" t="s">
        <v>249</v>
      </c>
      <c r="P2" s="48">
        <v>0</v>
      </c>
      <c r="Q2" s="48" t="s">
        <v>253</v>
      </c>
      <c r="R2" s="48" t="s">
        <v>253</v>
      </c>
      <c r="S2" s="48" t="s">
        <v>994</v>
      </c>
      <c r="T2" s="48" t="s">
        <v>1112</v>
      </c>
      <c r="U2" s="79" t="s">
        <v>10957</v>
      </c>
      <c r="V2" s="79" t="s">
        <v>10958</v>
      </c>
      <c r="W2" s="75">
        <v>43465</v>
      </c>
      <c r="X2" s="79" t="s">
        <v>10959</v>
      </c>
      <c r="Y2" s="48">
        <v>8</v>
      </c>
      <c r="Z2" s="79" t="s">
        <v>10960</v>
      </c>
    </row>
    <row r="3" spans="1:26" x14ac:dyDescent="0.25">
      <c r="A3" s="48" t="s">
        <v>10961</v>
      </c>
      <c r="B3" s="191" t="s">
        <v>10962</v>
      </c>
      <c r="C3" s="189" t="s">
        <v>35</v>
      </c>
      <c r="D3" s="77">
        <f t="shared" ref="D3:D66" si="0">E3</f>
        <v>1000000000</v>
      </c>
      <c r="E3" s="109">
        <v>1000000000</v>
      </c>
      <c r="F3" s="48">
        <v>1</v>
      </c>
      <c r="G3" s="190">
        <v>42766</v>
      </c>
      <c r="H3" s="190">
        <v>42766</v>
      </c>
      <c r="I3" s="190">
        <v>43496</v>
      </c>
      <c r="J3" s="190">
        <v>43496</v>
      </c>
      <c r="K3" s="109">
        <v>700000000</v>
      </c>
      <c r="L3" s="77">
        <f t="shared" ref="L3:L153" si="1">K3</f>
        <v>700000000</v>
      </c>
      <c r="M3" s="109">
        <v>80000000</v>
      </c>
      <c r="N3" s="77">
        <f t="shared" ref="N3:N153" si="2">M3</f>
        <v>80000000</v>
      </c>
      <c r="O3" s="48" t="s">
        <v>249</v>
      </c>
      <c r="P3" s="48">
        <v>0</v>
      </c>
      <c r="Q3" s="48" t="s">
        <v>253</v>
      </c>
      <c r="R3" s="48" t="s">
        <v>253</v>
      </c>
      <c r="S3" s="48" t="s">
        <v>994</v>
      </c>
      <c r="T3" s="48" t="s">
        <v>1112</v>
      </c>
      <c r="U3" s="79" t="s">
        <v>10957</v>
      </c>
      <c r="V3" s="79" t="s">
        <v>10958</v>
      </c>
      <c r="W3" s="75">
        <v>43465</v>
      </c>
      <c r="X3" s="79" t="s">
        <v>10959</v>
      </c>
      <c r="Y3" s="48">
        <v>8</v>
      </c>
      <c r="Z3" s="79" t="s">
        <v>10960</v>
      </c>
    </row>
    <row r="4" spans="1:26" x14ac:dyDescent="0.25">
      <c r="A4" s="48" t="s">
        <v>10963</v>
      </c>
      <c r="B4" s="191" t="s">
        <v>10964</v>
      </c>
      <c r="C4" s="189" t="s">
        <v>35</v>
      </c>
      <c r="D4" s="77">
        <f t="shared" si="0"/>
        <v>1000000000</v>
      </c>
      <c r="E4" s="109">
        <v>1000000000</v>
      </c>
      <c r="F4" s="48">
        <v>1</v>
      </c>
      <c r="G4" s="190">
        <v>43444</v>
      </c>
      <c r="H4" s="190">
        <v>43444</v>
      </c>
      <c r="I4" s="190">
        <v>43809</v>
      </c>
      <c r="J4" s="190">
        <v>43809</v>
      </c>
      <c r="K4" s="109">
        <v>700000000</v>
      </c>
      <c r="L4" s="77">
        <f t="shared" si="1"/>
        <v>700000000</v>
      </c>
      <c r="M4" s="109">
        <v>80000000</v>
      </c>
      <c r="N4" s="77">
        <f t="shared" si="2"/>
        <v>80000000</v>
      </c>
      <c r="O4" s="48" t="s">
        <v>249</v>
      </c>
      <c r="P4" s="48">
        <v>0</v>
      </c>
      <c r="Q4" s="48" t="s">
        <v>253</v>
      </c>
      <c r="R4" s="48" t="s">
        <v>253</v>
      </c>
      <c r="S4" s="48" t="s">
        <v>994</v>
      </c>
      <c r="T4" s="48" t="s">
        <v>1112</v>
      </c>
      <c r="U4" s="79" t="s">
        <v>10957</v>
      </c>
      <c r="V4" s="79" t="s">
        <v>10958</v>
      </c>
      <c r="W4" s="75">
        <v>43465</v>
      </c>
      <c r="X4" s="79" t="s">
        <v>10959</v>
      </c>
      <c r="Y4" s="48">
        <v>8</v>
      </c>
      <c r="Z4" s="79" t="s">
        <v>10960</v>
      </c>
    </row>
    <row r="5" spans="1:26" x14ac:dyDescent="0.25">
      <c r="A5" s="48" t="s">
        <v>10965</v>
      </c>
      <c r="B5" s="191" t="s">
        <v>10966</v>
      </c>
      <c r="C5" s="189" t="s">
        <v>35</v>
      </c>
      <c r="D5" s="77">
        <f t="shared" si="0"/>
        <v>1000000000</v>
      </c>
      <c r="E5" s="109">
        <v>1000000000</v>
      </c>
      <c r="F5" s="48">
        <v>1</v>
      </c>
      <c r="G5" s="190">
        <v>43444</v>
      </c>
      <c r="H5" s="190">
        <v>43444</v>
      </c>
      <c r="I5" s="190">
        <v>43809</v>
      </c>
      <c r="J5" s="190">
        <v>43809</v>
      </c>
      <c r="K5" s="109">
        <v>700000000</v>
      </c>
      <c r="L5" s="77">
        <f t="shared" si="1"/>
        <v>700000000</v>
      </c>
      <c r="M5" s="109">
        <v>80000000</v>
      </c>
      <c r="N5" s="77">
        <f t="shared" si="2"/>
        <v>80000000</v>
      </c>
      <c r="O5" s="48" t="s">
        <v>249</v>
      </c>
      <c r="P5" s="48">
        <v>0</v>
      </c>
      <c r="Q5" s="48" t="s">
        <v>253</v>
      </c>
      <c r="R5" s="48" t="s">
        <v>253</v>
      </c>
      <c r="S5" s="48" t="s">
        <v>994</v>
      </c>
      <c r="T5" s="48" t="s">
        <v>1112</v>
      </c>
      <c r="U5" s="79" t="s">
        <v>10957</v>
      </c>
      <c r="V5" s="79" t="s">
        <v>10958</v>
      </c>
      <c r="W5" s="75">
        <v>43465</v>
      </c>
      <c r="X5" s="79" t="s">
        <v>10959</v>
      </c>
      <c r="Y5" s="48">
        <v>8</v>
      </c>
      <c r="Z5" s="79" t="s">
        <v>10960</v>
      </c>
    </row>
    <row r="6" spans="1:26" x14ac:dyDescent="0.25">
      <c r="A6" s="48" t="s">
        <v>10967</v>
      </c>
      <c r="B6" s="191" t="s">
        <v>10968</v>
      </c>
      <c r="C6" s="189" t="s">
        <v>35</v>
      </c>
      <c r="D6" s="77">
        <f t="shared" si="0"/>
        <v>1000000000</v>
      </c>
      <c r="E6" s="109">
        <v>1000000000</v>
      </c>
      <c r="F6" s="48">
        <v>1</v>
      </c>
      <c r="G6" s="190">
        <v>43444</v>
      </c>
      <c r="H6" s="190">
        <v>43444</v>
      </c>
      <c r="I6" s="190">
        <v>43809</v>
      </c>
      <c r="J6" s="190">
        <v>43809</v>
      </c>
      <c r="K6" s="109">
        <v>700000000</v>
      </c>
      <c r="L6" s="77">
        <f t="shared" si="1"/>
        <v>700000000</v>
      </c>
      <c r="M6" s="109">
        <v>80000000</v>
      </c>
      <c r="N6" s="77">
        <f t="shared" si="2"/>
        <v>80000000</v>
      </c>
      <c r="O6" s="48" t="s">
        <v>249</v>
      </c>
      <c r="P6" s="48">
        <v>0</v>
      </c>
      <c r="Q6" s="48" t="s">
        <v>253</v>
      </c>
      <c r="R6" s="48" t="s">
        <v>253</v>
      </c>
      <c r="S6" s="48" t="s">
        <v>994</v>
      </c>
      <c r="T6" s="48" t="s">
        <v>1112</v>
      </c>
      <c r="U6" s="79" t="s">
        <v>10957</v>
      </c>
      <c r="V6" s="79" t="s">
        <v>10958</v>
      </c>
      <c r="W6" s="75">
        <v>43465</v>
      </c>
      <c r="X6" s="79" t="s">
        <v>10959</v>
      </c>
      <c r="Y6" s="48">
        <v>8</v>
      </c>
      <c r="Z6" s="79" t="s">
        <v>10960</v>
      </c>
    </row>
    <row r="7" spans="1:26" x14ac:dyDescent="0.25">
      <c r="A7" s="48" t="s">
        <v>10969</v>
      </c>
      <c r="B7" s="191" t="s">
        <v>10970</v>
      </c>
      <c r="C7" s="189" t="s">
        <v>35</v>
      </c>
      <c r="D7" s="77">
        <f t="shared" si="0"/>
        <v>1000000000</v>
      </c>
      <c r="E7" s="109">
        <v>1000000000</v>
      </c>
      <c r="F7" s="48">
        <v>1</v>
      </c>
      <c r="G7" s="190">
        <v>43444</v>
      </c>
      <c r="H7" s="190">
        <v>43444</v>
      </c>
      <c r="I7" s="190">
        <v>43809</v>
      </c>
      <c r="J7" s="190">
        <v>43809</v>
      </c>
      <c r="K7" s="109">
        <v>700000000</v>
      </c>
      <c r="L7" s="77">
        <f t="shared" si="1"/>
        <v>700000000</v>
      </c>
      <c r="M7" s="109">
        <v>80000000</v>
      </c>
      <c r="N7" s="77">
        <f t="shared" si="2"/>
        <v>80000000</v>
      </c>
      <c r="O7" s="48" t="s">
        <v>249</v>
      </c>
      <c r="P7" s="48">
        <v>0</v>
      </c>
      <c r="Q7" s="48" t="s">
        <v>253</v>
      </c>
      <c r="R7" s="48" t="s">
        <v>253</v>
      </c>
      <c r="S7" s="48" t="s">
        <v>994</v>
      </c>
      <c r="T7" s="48" t="s">
        <v>1112</v>
      </c>
      <c r="U7" s="79" t="s">
        <v>10957</v>
      </c>
      <c r="V7" s="79" t="s">
        <v>10958</v>
      </c>
      <c r="W7" s="75">
        <v>43465</v>
      </c>
      <c r="X7" s="79" t="s">
        <v>10959</v>
      </c>
      <c r="Y7" s="48">
        <v>8</v>
      </c>
      <c r="Z7" s="79" t="s">
        <v>10960</v>
      </c>
    </row>
    <row r="8" spans="1:26" x14ac:dyDescent="0.25">
      <c r="A8" s="48" t="s">
        <v>10971</v>
      </c>
      <c r="B8" s="191" t="s">
        <v>10972</v>
      </c>
      <c r="C8" s="189" t="s">
        <v>35</v>
      </c>
      <c r="D8" s="77">
        <f t="shared" si="0"/>
        <v>1500000000</v>
      </c>
      <c r="E8" s="109">
        <v>1500000000</v>
      </c>
      <c r="F8" s="48">
        <v>1</v>
      </c>
      <c r="G8" s="190">
        <v>43383</v>
      </c>
      <c r="H8" s="190">
        <v>43383</v>
      </c>
      <c r="I8" s="190">
        <v>43809</v>
      </c>
      <c r="J8" s="190">
        <v>43809</v>
      </c>
      <c r="K8" s="192">
        <v>900000000</v>
      </c>
      <c r="L8" s="77">
        <f t="shared" si="1"/>
        <v>900000000</v>
      </c>
      <c r="M8" s="109">
        <v>90000000</v>
      </c>
      <c r="N8" s="77">
        <f t="shared" si="2"/>
        <v>90000000</v>
      </c>
      <c r="O8" s="48" t="s">
        <v>249</v>
      </c>
      <c r="P8" s="48">
        <v>0</v>
      </c>
      <c r="Q8" s="48" t="s">
        <v>253</v>
      </c>
      <c r="R8" s="48" t="s">
        <v>253</v>
      </c>
      <c r="S8" s="48" t="s">
        <v>994</v>
      </c>
      <c r="T8" s="48" t="s">
        <v>1112</v>
      </c>
      <c r="U8" s="79" t="s">
        <v>10957</v>
      </c>
      <c r="V8" s="79" t="s">
        <v>10958</v>
      </c>
      <c r="W8" s="75">
        <v>43465</v>
      </c>
      <c r="X8" s="79" t="s">
        <v>10959</v>
      </c>
      <c r="Y8" s="48">
        <v>8</v>
      </c>
      <c r="Z8" s="79" t="s">
        <v>10960</v>
      </c>
    </row>
    <row r="9" spans="1:26" x14ac:dyDescent="0.25">
      <c r="A9" s="48" t="s">
        <v>10973</v>
      </c>
      <c r="B9" s="191" t="s">
        <v>10974</v>
      </c>
      <c r="C9" s="189" t="s">
        <v>35</v>
      </c>
      <c r="D9" s="77">
        <f t="shared" si="0"/>
        <v>1500000000</v>
      </c>
      <c r="E9" s="109">
        <v>1500000000</v>
      </c>
      <c r="F9" s="48">
        <v>1</v>
      </c>
      <c r="G9" s="190">
        <v>43383</v>
      </c>
      <c r="H9" s="190">
        <v>43383</v>
      </c>
      <c r="I9" s="190">
        <v>43809</v>
      </c>
      <c r="J9" s="190">
        <v>43809</v>
      </c>
      <c r="K9" s="192">
        <v>900000000</v>
      </c>
      <c r="L9" s="77">
        <f t="shared" si="1"/>
        <v>900000000</v>
      </c>
      <c r="M9" s="109">
        <v>90000000</v>
      </c>
      <c r="N9" s="77">
        <f t="shared" si="2"/>
        <v>90000000</v>
      </c>
      <c r="O9" s="48" t="s">
        <v>249</v>
      </c>
      <c r="P9" s="48">
        <v>0</v>
      </c>
      <c r="Q9" s="48" t="s">
        <v>253</v>
      </c>
      <c r="R9" s="48" t="s">
        <v>253</v>
      </c>
      <c r="S9" s="48" t="s">
        <v>994</v>
      </c>
      <c r="T9" s="48" t="s">
        <v>1112</v>
      </c>
      <c r="U9" s="79" t="s">
        <v>10957</v>
      </c>
      <c r="V9" s="79" t="s">
        <v>10958</v>
      </c>
      <c r="W9" s="75">
        <v>43465</v>
      </c>
      <c r="X9" s="79" t="s">
        <v>10959</v>
      </c>
      <c r="Y9" s="48">
        <v>8</v>
      </c>
      <c r="Z9" s="79" t="s">
        <v>10960</v>
      </c>
    </row>
    <row r="10" spans="1:26" x14ac:dyDescent="0.25">
      <c r="A10" s="48" t="s">
        <v>10975</v>
      </c>
      <c r="B10" s="191" t="s">
        <v>10976</v>
      </c>
      <c r="C10" s="189" t="s">
        <v>35</v>
      </c>
      <c r="D10" s="77">
        <f t="shared" si="0"/>
        <v>1500000000</v>
      </c>
      <c r="E10" s="109">
        <v>1500000000</v>
      </c>
      <c r="F10" s="48">
        <v>1</v>
      </c>
      <c r="G10" s="190">
        <v>43383</v>
      </c>
      <c r="H10" s="190">
        <v>43383</v>
      </c>
      <c r="I10" s="190">
        <v>43809</v>
      </c>
      <c r="J10" s="190">
        <v>43809</v>
      </c>
      <c r="K10" s="192">
        <v>900000000</v>
      </c>
      <c r="L10" s="77">
        <f t="shared" si="1"/>
        <v>900000000</v>
      </c>
      <c r="M10" s="109">
        <v>90000000</v>
      </c>
      <c r="N10" s="77">
        <f t="shared" si="2"/>
        <v>90000000</v>
      </c>
      <c r="O10" s="48" t="s">
        <v>249</v>
      </c>
      <c r="P10" s="48">
        <v>0</v>
      </c>
      <c r="Q10" s="48" t="s">
        <v>253</v>
      </c>
      <c r="R10" s="48" t="s">
        <v>253</v>
      </c>
      <c r="S10" s="48" t="s">
        <v>994</v>
      </c>
      <c r="T10" s="48" t="s">
        <v>1112</v>
      </c>
      <c r="U10" s="79" t="s">
        <v>10957</v>
      </c>
      <c r="V10" s="79" t="s">
        <v>10958</v>
      </c>
      <c r="W10" s="75">
        <v>43465</v>
      </c>
      <c r="X10" s="79" t="s">
        <v>10959</v>
      </c>
      <c r="Y10" s="48">
        <v>8</v>
      </c>
      <c r="Z10" s="79" t="s">
        <v>10960</v>
      </c>
    </row>
    <row r="11" spans="1:26" x14ac:dyDescent="0.25">
      <c r="A11" s="48" t="s">
        <v>10977</v>
      </c>
      <c r="B11" s="191" t="s">
        <v>10978</v>
      </c>
      <c r="C11" s="189" t="s">
        <v>35</v>
      </c>
      <c r="D11" s="77">
        <f t="shared" si="0"/>
        <v>1500000000</v>
      </c>
      <c r="E11" s="109">
        <v>1500000000</v>
      </c>
      <c r="F11" s="48">
        <v>1</v>
      </c>
      <c r="G11" s="190">
        <v>43383</v>
      </c>
      <c r="H11" s="190">
        <v>43383</v>
      </c>
      <c r="I11" s="190">
        <v>43809</v>
      </c>
      <c r="J11" s="190">
        <v>43809</v>
      </c>
      <c r="K11" s="192">
        <v>900000000</v>
      </c>
      <c r="L11" s="77">
        <f t="shared" si="1"/>
        <v>900000000</v>
      </c>
      <c r="M11" s="109">
        <v>90000000</v>
      </c>
      <c r="N11" s="77">
        <f t="shared" si="2"/>
        <v>90000000</v>
      </c>
      <c r="O11" s="48" t="s">
        <v>249</v>
      </c>
      <c r="P11" s="48">
        <v>0</v>
      </c>
      <c r="Q11" s="48" t="s">
        <v>253</v>
      </c>
      <c r="R11" s="48" t="s">
        <v>253</v>
      </c>
      <c r="S11" s="48" t="s">
        <v>994</v>
      </c>
      <c r="T11" s="48" t="s">
        <v>1112</v>
      </c>
      <c r="U11" s="79" t="s">
        <v>10957</v>
      </c>
      <c r="V11" s="79" t="s">
        <v>10958</v>
      </c>
      <c r="W11" s="75">
        <v>43465</v>
      </c>
      <c r="X11" s="79" t="s">
        <v>10959</v>
      </c>
      <c r="Y11" s="48">
        <v>8</v>
      </c>
      <c r="Z11" s="79" t="s">
        <v>10960</v>
      </c>
    </row>
    <row r="12" spans="1:26" x14ac:dyDescent="0.25">
      <c r="A12" s="48" t="s">
        <v>10979</v>
      </c>
      <c r="B12" s="191" t="s">
        <v>10980</v>
      </c>
      <c r="C12" s="189" t="s">
        <v>35</v>
      </c>
      <c r="D12" s="77">
        <f t="shared" si="0"/>
        <v>1500000000</v>
      </c>
      <c r="E12" s="109">
        <v>1500000000</v>
      </c>
      <c r="F12" s="48">
        <v>1</v>
      </c>
      <c r="G12" s="190">
        <v>43383</v>
      </c>
      <c r="H12" s="190">
        <v>43383</v>
      </c>
      <c r="I12" s="190">
        <v>43809</v>
      </c>
      <c r="J12" s="190">
        <v>43809</v>
      </c>
      <c r="K12" s="192">
        <v>900000000</v>
      </c>
      <c r="L12" s="77">
        <f t="shared" si="1"/>
        <v>900000000</v>
      </c>
      <c r="M12" s="109">
        <v>90000000</v>
      </c>
      <c r="N12" s="77">
        <f t="shared" si="2"/>
        <v>90000000</v>
      </c>
      <c r="O12" s="48" t="s">
        <v>249</v>
      </c>
      <c r="P12" s="48">
        <v>0</v>
      </c>
      <c r="Q12" s="48" t="s">
        <v>253</v>
      </c>
      <c r="R12" s="48" t="s">
        <v>253</v>
      </c>
      <c r="S12" s="48" t="s">
        <v>994</v>
      </c>
      <c r="T12" s="48" t="s">
        <v>1112</v>
      </c>
      <c r="U12" s="79" t="s">
        <v>10957</v>
      </c>
      <c r="V12" s="79" t="s">
        <v>10958</v>
      </c>
      <c r="W12" s="75">
        <v>43465</v>
      </c>
      <c r="X12" s="79" t="s">
        <v>10959</v>
      </c>
      <c r="Y12" s="48">
        <v>8</v>
      </c>
      <c r="Z12" s="79" t="s">
        <v>10960</v>
      </c>
    </row>
    <row r="13" spans="1:26" x14ac:dyDescent="0.25">
      <c r="A13" s="48" t="s">
        <v>10981</v>
      </c>
      <c r="B13" s="191" t="s">
        <v>10982</v>
      </c>
      <c r="C13" s="189" t="s">
        <v>35</v>
      </c>
      <c r="D13" s="77">
        <f t="shared" si="0"/>
        <v>1500000000</v>
      </c>
      <c r="E13" s="109">
        <v>1500000000</v>
      </c>
      <c r="F13" s="48">
        <v>1</v>
      </c>
      <c r="G13" s="190">
        <v>43383</v>
      </c>
      <c r="H13" s="190">
        <v>43383</v>
      </c>
      <c r="I13" s="190">
        <v>43809</v>
      </c>
      <c r="J13" s="190">
        <v>43809</v>
      </c>
      <c r="K13" s="192">
        <v>900000000</v>
      </c>
      <c r="L13" s="77">
        <f t="shared" si="1"/>
        <v>900000000</v>
      </c>
      <c r="M13" s="109">
        <v>90000000</v>
      </c>
      <c r="N13" s="77">
        <f t="shared" si="2"/>
        <v>90000000</v>
      </c>
      <c r="O13" s="48" t="s">
        <v>249</v>
      </c>
      <c r="P13" s="48">
        <v>0</v>
      </c>
      <c r="Q13" s="48" t="s">
        <v>253</v>
      </c>
      <c r="R13" s="48" t="s">
        <v>253</v>
      </c>
      <c r="S13" s="48" t="s">
        <v>994</v>
      </c>
      <c r="T13" s="48" t="s">
        <v>1112</v>
      </c>
      <c r="U13" s="79" t="s">
        <v>10957</v>
      </c>
      <c r="V13" s="79" t="s">
        <v>10958</v>
      </c>
      <c r="W13" s="75">
        <v>43465</v>
      </c>
      <c r="X13" s="79" t="s">
        <v>10959</v>
      </c>
      <c r="Y13" s="48">
        <v>8</v>
      </c>
      <c r="Z13" s="79" t="s">
        <v>10960</v>
      </c>
    </row>
    <row r="14" spans="1:26" x14ac:dyDescent="0.25">
      <c r="A14" s="48" t="s">
        <v>10983</v>
      </c>
      <c r="B14" s="191" t="s">
        <v>10984</v>
      </c>
      <c r="C14" s="189" t="s">
        <v>35</v>
      </c>
      <c r="D14" s="77">
        <f t="shared" si="0"/>
        <v>2000000000</v>
      </c>
      <c r="E14" s="109">
        <v>2000000000</v>
      </c>
      <c r="F14" s="48">
        <v>1</v>
      </c>
      <c r="G14" s="190">
        <v>43383</v>
      </c>
      <c r="H14" s="190">
        <v>43383</v>
      </c>
      <c r="I14" s="190">
        <v>43809</v>
      </c>
      <c r="J14" s="190">
        <v>43809</v>
      </c>
      <c r="K14" s="192">
        <v>800000000</v>
      </c>
      <c r="L14" s="77">
        <f t="shared" si="1"/>
        <v>800000000</v>
      </c>
      <c r="M14" s="74">
        <v>160000000</v>
      </c>
      <c r="N14" s="77">
        <f t="shared" si="2"/>
        <v>160000000</v>
      </c>
      <c r="O14" s="48" t="s">
        <v>249</v>
      </c>
      <c r="P14" s="48">
        <v>0</v>
      </c>
      <c r="Q14" s="48" t="s">
        <v>253</v>
      </c>
      <c r="R14" s="48" t="s">
        <v>253</v>
      </c>
      <c r="S14" s="48" t="s">
        <v>994</v>
      </c>
      <c r="T14" s="48" t="s">
        <v>1112</v>
      </c>
      <c r="U14" s="79" t="s">
        <v>10957</v>
      </c>
      <c r="V14" s="79" t="s">
        <v>10958</v>
      </c>
      <c r="W14" s="75">
        <v>43465</v>
      </c>
      <c r="X14" s="79" t="s">
        <v>10959</v>
      </c>
      <c r="Y14" s="48">
        <v>8</v>
      </c>
      <c r="Z14" s="79" t="s">
        <v>10960</v>
      </c>
    </row>
    <row r="15" spans="1:26" x14ac:dyDescent="0.25">
      <c r="A15" s="48" t="s">
        <v>10985</v>
      </c>
      <c r="B15" s="191" t="s">
        <v>10986</v>
      </c>
      <c r="C15" s="189" t="s">
        <v>35</v>
      </c>
      <c r="D15" s="77">
        <f t="shared" si="0"/>
        <v>2000000000</v>
      </c>
      <c r="E15" s="109">
        <v>2000000000</v>
      </c>
      <c r="F15" s="48">
        <v>1</v>
      </c>
      <c r="G15" s="190">
        <v>43383</v>
      </c>
      <c r="H15" s="190">
        <v>43383</v>
      </c>
      <c r="I15" s="190">
        <v>43809</v>
      </c>
      <c r="J15" s="190">
        <v>43809</v>
      </c>
      <c r="K15" s="192">
        <v>800000000</v>
      </c>
      <c r="L15" s="77">
        <f t="shared" si="1"/>
        <v>800000000</v>
      </c>
      <c r="M15" s="74">
        <v>160000000</v>
      </c>
      <c r="N15" s="77">
        <f t="shared" si="2"/>
        <v>160000000</v>
      </c>
      <c r="O15" s="48" t="s">
        <v>249</v>
      </c>
      <c r="P15" s="48">
        <v>0</v>
      </c>
      <c r="Q15" s="48" t="s">
        <v>253</v>
      </c>
      <c r="R15" s="48" t="s">
        <v>253</v>
      </c>
      <c r="S15" s="48" t="s">
        <v>994</v>
      </c>
      <c r="T15" s="48" t="s">
        <v>1112</v>
      </c>
      <c r="U15" s="79" t="s">
        <v>10957</v>
      </c>
      <c r="V15" s="79" t="s">
        <v>10958</v>
      </c>
      <c r="W15" s="75">
        <v>43465</v>
      </c>
      <c r="X15" s="79" t="s">
        <v>10959</v>
      </c>
      <c r="Y15" s="48">
        <v>8</v>
      </c>
      <c r="Z15" s="79" t="s">
        <v>10960</v>
      </c>
    </row>
    <row r="16" spans="1:26" x14ac:dyDescent="0.25">
      <c r="A16" s="48" t="s">
        <v>10987</v>
      </c>
      <c r="B16" s="191" t="s">
        <v>10988</v>
      </c>
      <c r="C16" s="189" t="s">
        <v>35</v>
      </c>
      <c r="D16" s="77">
        <f t="shared" si="0"/>
        <v>2000000000</v>
      </c>
      <c r="E16" s="109">
        <v>2000000000</v>
      </c>
      <c r="F16" s="48">
        <v>1</v>
      </c>
      <c r="G16" s="190">
        <v>43383</v>
      </c>
      <c r="H16" s="190">
        <v>43383</v>
      </c>
      <c r="I16" s="190">
        <v>43809</v>
      </c>
      <c r="J16" s="190">
        <v>43809</v>
      </c>
      <c r="K16" s="192">
        <v>800000000</v>
      </c>
      <c r="L16" s="77">
        <f t="shared" si="1"/>
        <v>800000000</v>
      </c>
      <c r="M16" s="74">
        <v>160000000</v>
      </c>
      <c r="N16" s="77">
        <f t="shared" si="2"/>
        <v>160000000</v>
      </c>
      <c r="O16" s="48" t="s">
        <v>249</v>
      </c>
      <c r="P16" s="48">
        <v>0</v>
      </c>
      <c r="Q16" s="48" t="s">
        <v>253</v>
      </c>
      <c r="R16" s="48" t="s">
        <v>253</v>
      </c>
      <c r="S16" s="48" t="s">
        <v>994</v>
      </c>
      <c r="T16" s="48" t="s">
        <v>1112</v>
      </c>
      <c r="U16" s="79" t="s">
        <v>10957</v>
      </c>
      <c r="V16" s="79" t="s">
        <v>10958</v>
      </c>
      <c r="W16" s="75">
        <v>43465</v>
      </c>
      <c r="X16" s="79" t="s">
        <v>10959</v>
      </c>
      <c r="Y16" s="48">
        <v>8</v>
      </c>
      <c r="Z16" s="79" t="s">
        <v>10960</v>
      </c>
    </row>
    <row r="17" spans="1:26" x14ac:dyDescent="0.25">
      <c r="A17" s="48" t="s">
        <v>10989</v>
      </c>
      <c r="B17" s="191" t="s">
        <v>10990</v>
      </c>
      <c r="C17" s="189" t="s">
        <v>35</v>
      </c>
      <c r="D17" s="77">
        <f t="shared" si="0"/>
        <v>2000000000</v>
      </c>
      <c r="E17" s="109">
        <v>2000000000</v>
      </c>
      <c r="F17" s="48">
        <v>1</v>
      </c>
      <c r="G17" s="190">
        <v>43383</v>
      </c>
      <c r="H17" s="190">
        <v>43383</v>
      </c>
      <c r="I17" s="190">
        <v>43809</v>
      </c>
      <c r="J17" s="190">
        <v>43809</v>
      </c>
      <c r="K17" s="192">
        <v>800000000</v>
      </c>
      <c r="L17" s="77">
        <f t="shared" si="1"/>
        <v>800000000</v>
      </c>
      <c r="M17" s="74">
        <v>160000000</v>
      </c>
      <c r="N17" s="77">
        <f t="shared" si="2"/>
        <v>160000000</v>
      </c>
      <c r="O17" s="48" t="s">
        <v>249</v>
      </c>
      <c r="P17" s="48">
        <v>0</v>
      </c>
      <c r="Q17" s="48" t="s">
        <v>253</v>
      </c>
      <c r="R17" s="48" t="s">
        <v>253</v>
      </c>
      <c r="S17" s="48" t="s">
        <v>994</v>
      </c>
      <c r="T17" s="48" t="s">
        <v>1112</v>
      </c>
      <c r="U17" s="79" t="s">
        <v>10957</v>
      </c>
      <c r="V17" s="79" t="s">
        <v>10958</v>
      </c>
      <c r="W17" s="75">
        <v>43465</v>
      </c>
      <c r="X17" s="79" t="s">
        <v>10959</v>
      </c>
      <c r="Y17" s="48">
        <v>8</v>
      </c>
      <c r="Z17" s="79" t="s">
        <v>10960</v>
      </c>
    </row>
    <row r="18" spans="1:26" x14ac:dyDescent="0.25">
      <c r="A18" s="48" t="s">
        <v>10991</v>
      </c>
      <c r="B18" s="191" t="s">
        <v>10992</v>
      </c>
      <c r="C18" s="189" t="s">
        <v>35</v>
      </c>
      <c r="D18" s="77">
        <f t="shared" si="0"/>
        <v>2000000000</v>
      </c>
      <c r="E18" s="109">
        <v>2000000000</v>
      </c>
      <c r="F18" s="48">
        <v>1</v>
      </c>
      <c r="G18" s="190">
        <v>43383</v>
      </c>
      <c r="H18" s="190">
        <v>43383</v>
      </c>
      <c r="I18" s="190">
        <v>43809</v>
      </c>
      <c r="J18" s="190">
        <v>43809</v>
      </c>
      <c r="K18" s="192">
        <v>800000000</v>
      </c>
      <c r="L18" s="77">
        <f t="shared" si="1"/>
        <v>800000000</v>
      </c>
      <c r="M18" s="74">
        <v>160000000</v>
      </c>
      <c r="N18" s="77">
        <f t="shared" si="2"/>
        <v>160000000</v>
      </c>
      <c r="O18" s="48" t="s">
        <v>249</v>
      </c>
      <c r="P18" s="48">
        <v>0</v>
      </c>
      <c r="Q18" s="48" t="s">
        <v>253</v>
      </c>
      <c r="R18" s="48" t="s">
        <v>253</v>
      </c>
      <c r="S18" s="48" t="s">
        <v>994</v>
      </c>
      <c r="T18" s="48" t="s">
        <v>1112</v>
      </c>
      <c r="U18" s="79" t="s">
        <v>10957</v>
      </c>
      <c r="V18" s="79" t="s">
        <v>10958</v>
      </c>
      <c r="W18" s="75">
        <v>43465</v>
      </c>
      <c r="X18" s="79" t="s">
        <v>10959</v>
      </c>
      <c r="Y18" s="48">
        <v>8</v>
      </c>
      <c r="Z18" s="79" t="s">
        <v>10960</v>
      </c>
    </row>
    <row r="19" spans="1:26" x14ac:dyDescent="0.25">
      <c r="A19" s="48" t="s">
        <v>10993</v>
      </c>
      <c r="B19" s="191" t="s">
        <v>10994</v>
      </c>
      <c r="C19" s="189" t="s">
        <v>35</v>
      </c>
      <c r="D19" s="77">
        <f t="shared" si="0"/>
        <v>2000000000</v>
      </c>
      <c r="E19" s="109">
        <v>2000000000</v>
      </c>
      <c r="F19" s="48">
        <v>1</v>
      </c>
      <c r="G19" s="190">
        <v>43383</v>
      </c>
      <c r="H19" s="190">
        <v>43383</v>
      </c>
      <c r="I19" s="190">
        <v>43809</v>
      </c>
      <c r="J19" s="190">
        <v>43809</v>
      </c>
      <c r="K19" s="192">
        <v>800000000</v>
      </c>
      <c r="L19" s="77">
        <f t="shared" si="1"/>
        <v>800000000</v>
      </c>
      <c r="M19" s="74">
        <v>160000000</v>
      </c>
      <c r="N19" s="77">
        <f t="shared" si="2"/>
        <v>160000000</v>
      </c>
      <c r="O19" s="48" t="s">
        <v>249</v>
      </c>
      <c r="P19" s="48">
        <v>0</v>
      </c>
      <c r="Q19" s="48" t="s">
        <v>253</v>
      </c>
      <c r="R19" s="48" t="s">
        <v>253</v>
      </c>
      <c r="S19" s="48" t="s">
        <v>994</v>
      </c>
      <c r="T19" s="48" t="s">
        <v>1112</v>
      </c>
      <c r="U19" s="79" t="s">
        <v>10957</v>
      </c>
      <c r="V19" s="79" t="s">
        <v>10958</v>
      </c>
      <c r="W19" s="75">
        <v>43465</v>
      </c>
      <c r="X19" s="79" t="s">
        <v>10959</v>
      </c>
      <c r="Y19" s="48">
        <v>8</v>
      </c>
      <c r="Z19" s="79" t="s">
        <v>10960</v>
      </c>
    </row>
    <row r="20" spans="1:26" x14ac:dyDescent="0.25">
      <c r="A20" s="48" t="s">
        <v>10995</v>
      </c>
      <c r="B20" s="191" t="s">
        <v>10996</v>
      </c>
      <c r="C20" s="189" t="s">
        <v>35</v>
      </c>
      <c r="D20" s="77">
        <f t="shared" si="0"/>
        <v>2000000000</v>
      </c>
      <c r="E20" s="109">
        <v>2000000000</v>
      </c>
      <c r="F20" s="48">
        <v>1</v>
      </c>
      <c r="G20" s="190">
        <v>43383</v>
      </c>
      <c r="H20" s="190">
        <v>43383</v>
      </c>
      <c r="I20" s="190">
        <v>43809</v>
      </c>
      <c r="J20" s="190">
        <v>43809</v>
      </c>
      <c r="K20" s="192">
        <v>800000000</v>
      </c>
      <c r="L20" s="77">
        <f t="shared" si="1"/>
        <v>800000000</v>
      </c>
      <c r="M20" s="74">
        <v>160000000</v>
      </c>
      <c r="N20" s="77">
        <f t="shared" si="2"/>
        <v>160000000</v>
      </c>
      <c r="O20" s="48" t="s">
        <v>249</v>
      </c>
      <c r="P20" s="48">
        <v>0</v>
      </c>
      <c r="Q20" s="48" t="s">
        <v>253</v>
      </c>
      <c r="R20" s="48" t="s">
        <v>253</v>
      </c>
      <c r="S20" s="48" t="s">
        <v>994</v>
      </c>
      <c r="T20" s="48" t="s">
        <v>1112</v>
      </c>
      <c r="U20" s="79" t="s">
        <v>10957</v>
      </c>
      <c r="V20" s="79" t="s">
        <v>10958</v>
      </c>
      <c r="W20" s="75">
        <v>43465</v>
      </c>
      <c r="X20" s="79" t="s">
        <v>10959</v>
      </c>
      <c r="Y20" s="48">
        <v>8</v>
      </c>
      <c r="Z20" s="79" t="s">
        <v>10960</v>
      </c>
    </row>
    <row r="21" spans="1:26" x14ac:dyDescent="0.25">
      <c r="A21" s="48" t="s">
        <v>10997</v>
      </c>
      <c r="B21" s="191" t="s">
        <v>10998</v>
      </c>
      <c r="C21" s="189" t="s">
        <v>35</v>
      </c>
      <c r="D21" s="77">
        <f t="shared" si="0"/>
        <v>2000000000</v>
      </c>
      <c r="E21" s="109">
        <v>2000000000</v>
      </c>
      <c r="F21" s="48">
        <v>2</v>
      </c>
      <c r="G21" s="190">
        <v>43383</v>
      </c>
      <c r="H21" s="190">
        <v>43383</v>
      </c>
      <c r="I21" s="190">
        <v>43809</v>
      </c>
      <c r="J21" s="190">
        <v>43809</v>
      </c>
      <c r="K21" s="192">
        <v>800000000</v>
      </c>
      <c r="L21" s="77">
        <f t="shared" si="1"/>
        <v>800000000</v>
      </c>
      <c r="M21" s="74">
        <v>160000000</v>
      </c>
      <c r="N21" s="77">
        <f t="shared" si="2"/>
        <v>160000000</v>
      </c>
      <c r="O21" s="48" t="s">
        <v>249</v>
      </c>
      <c r="P21" s="74">
        <v>100000000</v>
      </c>
      <c r="Q21" s="48" t="s">
        <v>253</v>
      </c>
      <c r="R21" s="48" t="s">
        <v>253</v>
      </c>
      <c r="S21" s="48" t="s">
        <v>994</v>
      </c>
      <c r="T21" s="48" t="s">
        <v>1112</v>
      </c>
      <c r="U21" s="79" t="s">
        <v>10957</v>
      </c>
      <c r="V21" s="79" t="s">
        <v>10958</v>
      </c>
      <c r="W21" s="75">
        <v>43465</v>
      </c>
      <c r="X21" s="79" t="s">
        <v>10959</v>
      </c>
      <c r="Y21" s="48">
        <v>8</v>
      </c>
      <c r="Z21" s="79" t="s">
        <v>10960</v>
      </c>
    </row>
    <row r="22" spans="1:26" x14ac:dyDescent="0.25">
      <c r="A22" s="48" t="s">
        <v>10999</v>
      </c>
      <c r="B22" s="191" t="s">
        <v>11000</v>
      </c>
      <c r="C22" s="189" t="s">
        <v>35</v>
      </c>
      <c r="D22" s="77">
        <f t="shared" si="0"/>
        <v>2000000000</v>
      </c>
      <c r="E22" s="109">
        <v>2000000000</v>
      </c>
      <c r="F22" s="48">
        <v>1</v>
      </c>
      <c r="G22" s="190">
        <v>43383</v>
      </c>
      <c r="H22" s="190">
        <v>43383</v>
      </c>
      <c r="I22" s="190">
        <v>43809</v>
      </c>
      <c r="J22" s="190">
        <v>43809</v>
      </c>
      <c r="K22" s="192">
        <v>800000000</v>
      </c>
      <c r="L22" s="77">
        <f t="shared" si="1"/>
        <v>800000000</v>
      </c>
      <c r="M22" s="74">
        <v>160000000</v>
      </c>
      <c r="N22" s="77">
        <f t="shared" si="2"/>
        <v>160000000</v>
      </c>
      <c r="O22" s="48" t="s">
        <v>249</v>
      </c>
      <c r="P22" s="48">
        <v>0</v>
      </c>
      <c r="Q22" s="48" t="s">
        <v>253</v>
      </c>
      <c r="R22" s="48" t="s">
        <v>253</v>
      </c>
      <c r="S22" s="48" t="s">
        <v>994</v>
      </c>
      <c r="T22" s="48" t="s">
        <v>1112</v>
      </c>
      <c r="U22" s="79" t="s">
        <v>10957</v>
      </c>
      <c r="V22" s="79" t="s">
        <v>10958</v>
      </c>
      <c r="W22" s="75">
        <v>43465</v>
      </c>
      <c r="X22" s="79" t="s">
        <v>10959</v>
      </c>
      <c r="Y22" s="48">
        <v>8</v>
      </c>
      <c r="Z22" s="79" t="s">
        <v>10960</v>
      </c>
    </row>
    <row r="23" spans="1:26" x14ac:dyDescent="0.25">
      <c r="A23" s="48" t="s">
        <v>11001</v>
      </c>
      <c r="B23" s="191" t="s">
        <v>11002</v>
      </c>
      <c r="C23" s="189" t="s">
        <v>35</v>
      </c>
      <c r="D23" s="77">
        <f t="shared" si="0"/>
        <v>2000000000</v>
      </c>
      <c r="E23" s="109">
        <v>2000000000</v>
      </c>
      <c r="F23" s="48">
        <v>2</v>
      </c>
      <c r="G23" s="190">
        <v>43383</v>
      </c>
      <c r="H23" s="190">
        <v>43383</v>
      </c>
      <c r="I23" s="190">
        <v>43809</v>
      </c>
      <c r="J23" s="190">
        <v>43809</v>
      </c>
      <c r="K23" s="192">
        <v>800000000</v>
      </c>
      <c r="L23" s="77">
        <f t="shared" si="1"/>
        <v>800000000</v>
      </c>
      <c r="M23" s="74">
        <v>160000000</v>
      </c>
      <c r="N23" s="77">
        <f t="shared" si="2"/>
        <v>160000000</v>
      </c>
      <c r="O23" s="48" t="s">
        <v>249</v>
      </c>
      <c r="P23" s="74">
        <v>100000000</v>
      </c>
      <c r="Q23" s="48" t="s">
        <v>253</v>
      </c>
      <c r="R23" s="48" t="s">
        <v>253</v>
      </c>
      <c r="S23" s="48" t="s">
        <v>994</v>
      </c>
      <c r="T23" s="48" t="s">
        <v>1112</v>
      </c>
      <c r="U23" s="79" t="s">
        <v>10957</v>
      </c>
      <c r="V23" s="79" t="s">
        <v>10958</v>
      </c>
      <c r="W23" s="75">
        <v>43465</v>
      </c>
      <c r="X23" s="79" t="s">
        <v>10959</v>
      </c>
      <c r="Y23" s="48">
        <v>8</v>
      </c>
      <c r="Z23" s="79" t="s">
        <v>10960</v>
      </c>
    </row>
    <row r="24" spans="1:26" x14ac:dyDescent="0.25">
      <c r="A24" s="48" t="s">
        <v>11003</v>
      </c>
      <c r="B24" s="191" t="s">
        <v>11004</v>
      </c>
      <c r="C24" s="189" t="s">
        <v>35</v>
      </c>
      <c r="D24" s="77">
        <f t="shared" si="0"/>
        <v>2000000000</v>
      </c>
      <c r="E24" s="109">
        <v>2000000000</v>
      </c>
      <c r="F24" s="48">
        <v>1</v>
      </c>
      <c r="G24" s="190">
        <v>43383</v>
      </c>
      <c r="H24" s="190">
        <v>43383</v>
      </c>
      <c r="I24" s="190">
        <v>43809</v>
      </c>
      <c r="J24" s="190">
        <v>43809</v>
      </c>
      <c r="K24" s="192">
        <v>800000000</v>
      </c>
      <c r="L24" s="77">
        <f t="shared" si="1"/>
        <v>800000000</v>
      </c>
      <c r="M24" s="74">
        <v>160000000</v>
      </c>
      <c r="N24" s="77">
        <f t="shared" si="2"/>
        <v>160000000</v>
      </c>
      <c r="O24" s="48" t="s">
        <v>249</v>
      </c>
      <c r="P24" s="48">
        <v>0</v>
      </c>
      <c r="Q24" s="48" t="s">
        <v>253</v>
      </c>
      <c r="R24" s="48" t="s">
        <v>253</v>
      </c>
      <c r="S24" s="48" t="s">
        <v>994</v>
      </c>
      <c r="T24" s="48" t="s">
        <v>1112</v>
      </c>
      <c r="U24" s="79" t="s">
        <v>10957</v>
      </c>
      <c r="V24" s="79" t="s">
        <v>10958</v>
      </c>
      <c r="W24" s="75">
        <v>43465</v>
      </c>
      <c r="X24" s="79" t="s">
        <v>10959</v>
      </c>
      <c r="Y24" s="48">
        <v>8</v>
      </c>
      <c r="Z24" s="79" t="s">
        <v>10960</v>
      </c>
    </row>
    <row r="25" spans="1:26" x14ac:dyDescent="0.25">
      <c r="A25" s="48" t="s">
        <v>11005</v>
      </c>
      <c r="B25" s="191" t="s">
        <v>11006</v>
      </c>
      <c r="C25" s="189" t="s">
        <v>35</v>
      </c>
      <c r="D25" s="77">
        <f t="shared" si="0"/>
        <v>1500000000</v>
      </c>
      <c r="E25" s="109">
        <v>1500000000</v>
      </c>
      <c r="F25" s="48">
        <v>1</v>
      </c>
      <c r="G25" s="190">
        <v>43383</v>
      </c>
      <c r="H25" s="190">
        <v>43383</v>
      </c>
      <c r="I25" s="190">
        <v>43809</v>
      </c>
      <c r="J25" s="190">
        <v>43809</v>
      </c>
      <c r="K25" s="192">
        <v>900000000</v>
      </c>
      <c r="L25" s="77">
        <f t="shared" si="1"/>
        <v>900000000</v>
      </c>
      <c r="M25" s="109">
        <v>90000000</v>
      </c>
      <c r="N25" s="77">
        <f t="shared" si="2"/>
        <v>90000000</v>
      </c>
      <c r="O25" s="48" t="s">
        <v>249</v>
      </c>
      <c r="P25" s="48">
        <v>0</v>
      </c>
      <c r="Q25" s="48" t="s">
        <v>253</v>
      </c>
      <c r="R25" s="48" t="s">
        <v>253</v>
      </c>
      <c r="S25" s="48" t="s">
        <v>994</v>
      </c>
      <c r="T25" s="48" t="s">
        <v>1112</v>
      </c>
      <c r="U25" s="79" t="s">
        <v>10957</v>
      </c>
      <c r="V25" s="79" t="s">
        <v>10958</v>
      </c>
      <c r="W25" s="75">
        <v>43465</v>
      </c>
      <c r="X25" s="79" t="s">
        <v>10959</v>
      </c>
      <c r="Y25" s="48">
        <v>8</v>
      </c>
      <c r="Z25" s="79" t="s">
        <v>10960</v>
      </c>
    </row>
    <row r="26" spans="1:26" x14ac:dyDescent="0.25">
      <c r="A26" s="48" t="s">
        <v>11007</v>
      </c>
      <c r="B26" s="191" t="s">
        <v>11008</v>
      </c>
      <c r="C26" s="189" t="s">
        <v>35</v>
      </c>
      <c r="D26" s="77">
        <f t="shared" si="0"/>
        <v>1500000000</v>
      </c>
      <c r="E26" s="109">
        <v>1500000000</v>
      </c>
      <c r="F26" s="48">
        <v>1</v>
      </c>
      <c r="G26" s="190">
        <v>43383</v>
      </c>
      <c r="H26" s="190">
        <v>43383</v>
      </c>
      <c r="I26" s="190">
        <v>43809</v>
      </c>
      <c r="J26" s="190">
        <v>43809</v>
      </c>
      <c r="K26" s="192">
        <v>900000000</v>
      </c>
      <c r="L26" s="77">
        <f t="shared" si="1"/>
        <v>900000000</v>
      </c>
      <c r="M26" s="109">
        <v>90000000</v>
      </c>
      <c r="N26" s="77">
        <f t="shared" si="2"/>
        <v>90000000</v>
      </c>
      <c r="O26" s="48" t="s">
        <v>249</v>
      </c>
      <c r="P26" s="48">
        <v>0</v>
      </c>
      <c r="Q26" s="48" t="s">
        <v>253</v>
      </c>
      <c r="R26" s="48" t="s">
        <v>253</v>
      </c>
      <c r="S26" s="48" t="s">
        <v>994</v>
      </c>
      <c r="T26" s="48" t="s">
        <v>1112</v>
      </c>
      <c r="U26" s="79" t="s">
        <v>10957</v>
      </c>
      <c r="V26" s="79" t="s">
        <v>10958</v>
      </c>
      <c r="W26" s="75">
        <v>43465</v>
      </c>
      <c r="X26" s="79" t="s">
        <v>10959</v>
      </c>
      <c r="Y26" s="48">
        <v>8</v>
      </c>
      <c r="Z26" s="79" t="s">
        <v>10960</v>
      </c>
    </row>
    <row r="27" spans="1:26" x14ac:dyDescent="0.25">
      <c r="A27" s="48" t="s">
        <v>11009</v>
      </c>
      <c r="B27" s="191" t="s">
        <v>11010</v>
      </c>
      <c r="C27" s="189" t="s">
        <v>35</v>
      </c>
      <c r="D27" s="77">
        <f t="shared" si="0"/>
        <v>1500000000</v>
      </c>
      <c r="E27" s="109">
        <v>1500000000</v>
      </c>
      <c r="F27" s="48">
        <v>1</v>
      </c>
      <c r="G27" s="190">
        <v>43383</v>
      </c>
      <c r="H27" s="190">
        <v>43383</v>
      </c>
      <c r="I27" s="190">
        <v>43809</v>
      </c>
      <c r="J27" s="190">
        <v>43809</v>
      </c>
      <c r="K27" s="192">
        <v>900000000</v>
      </c>
      <c r="L27" s="77">
        <f t="shared" si="1"/>
        <v>900000000</v>
      </c>
      <c r="M27" s="109">
        <v>90000000</v>
      </c>
      <c r="N27" s="77">
        <f t="shared" si="2"/>
        <v>90000000</v>
      </c>
      <c r="O27" s="48" t="s">
        <v>249</v>
      </c>
      <c r="P27" s="48">
        <v>0</v>
      </c>
      <c r="Q27" s="48" t="s">
        <v>253</v>
      </c>
      <c r="R27" s="48" t="s">
        <v>253</v>
      </c>
      <c r="S27" s="48" t="s">
        <v>994</v>
      </c>
      <c r="T27" s="48" t="s">
        <v>1112</v>
      </c>
      <c r="U27" s="79" t="s">
        <v>10957</v>
      </c>
      <c r="V27" s="79" t="s">
        <v>10958</v>
      </c>
      <c r="W27" s="75">
        <v>43465</v>
      </c>
      <c r="X27" s="79" t="s">
        <v>10959</v>
      </c>
      <c r="Y27" s="48">
        <v>8</v>
      </c>
      <c r="Z27" s="79" t="s">
        <v>10960</v>
      </c>
    </row>
    <row r="28" spans="1:26" x14ac:dyDescent="0.25">
      <c r="A28" s="48" t="s">
        <v>11011</v>
      </c>
      <c r="B28" s="191" t="s">
        <v>11012</v>
      </c>
      <c r="C28" s="189" t="s">
        <v>35</v>
      </c>
      <c r="D28" s="77">
        <f t="shared" si="0"/>
        <v>1500000000</v>
      </c>
      <c r="E28" s="109">
        <v>1500000000</v>
      </c>
      <c r="F28" s="48">
        <v>1</v>
      </c>
      <c r="G28" s="190">
        <v>43383</v>
      </c>
      <c r="H28" s="190">
        <v>43383</v>
      </c>
      <c r="I28" s="190">
        <v>43809</v>
      </c>
      <c r="J28" s="190">
        <v>43809</v>
      </c>
      <c r="K28" s="192">
        <v>900000000</v>
      </c>
      <c r="L28" s="77">
        <f t="shared" si="1"/>
        <v>900000000</v>
      </c>
      <c r="M28" s="109">
        <v>90000000</v>
      </c>
      <c r="N28" s="77">
        <f t="shared" si="2"/>
        <v>90000000</v>
      </c>
      <c r="O28" s="48" t="s">
        <v>249</v>
      </c>
      <c r="P28" s="48">
        <v>0</v>
      </c>
      <c r="Q28" s="48" t="s">
        <v>253</v>
      </c>
      <c r="R28" s="48" t="s">
        <v>253</v>
      </c>
      <c r="S28" s="48" t="s">
        <v>994</v>
      </c>
      <c r="T28" s="48" t="s">
        <v>1112</v>
      </c>
      <c r="U28" s="79" t="s">
        <v>10957</v>
      </c>
      <c r="V28" s="79" t="s">
        <v>10958</v>
      </c>
      <c r="W28" s="75">
        <v>43465</v>
      </c>
      <c r="X28" s="79" t="s">
        <v>10959</v>
      </c>
      <c r="Y28" s="48">
        <v>8</v>
      </c>
      <c r="Z28" s="79" t="s">
        <v>10960</v>
      </c>
    </row>
    <row r="29" spans="1:26" x14ac:dyDescent="0.25">
      <c r="A29" s="48" t="s">
        <v>11013</v>
      </c>
      <c r="B29" s="191" t="s">
        <v>11014</v>
      </c>
      <c r="C29" s="189" t="s">
        <v>35</v>
      </c>
      <c r="D29" s="77">
        <f t="shared" si="0"/>
        <v>1500000000</v>
      </c>
      <c r="E29" s="109">
        <v>1500000000</v>
      </c>
      <c r="F29" s="48">
        <v>1</v>
      </c>
      <c r="G29" s="190">
        <v>43383</v>
      </c>
      <c r="H29" s="190">
        <v>43383</v>
      </c>
      <c r="I29" s="190">
        <v>43809</v>
      </c>
      <c r="J29" s="190">
        <v>43809</v>
      </c>
      <c r="K29" s="192">
        <v>900000000</v>
      </c>
      <c r="L29" s="77">
        <f t="shared" si="1"/>
        <v>900000000</v>
      </c>
      <c r="M29" s="109">
        <v>90000000</v>
      </c>
      <c r="N29" s="77">
        <f t="shared" si="2"/>
        <v>90000000</v>
      </c>
      <c r="O29" s="48" t="s">
        <v>249</v>
      </c>
      <c r="P29" s="48">
        <v>0</v>
      </c>
      <c r="Q29" s="48" t="s">
        <v>253</v>
      </c>
      <c r="R29" s="48" t="s">
        <v>253</v>
      </c>
      <c r="S29" s="48" t="s">
        <v>994</v>
      </c>
      <c r="T29" s="48" t="s">
        <v>1112</v>
      </c>
      <c r="U29" s="79" t="s">
        <v>10957</v>
      </c>
      <c r="V29" s="79" t="s">
        <v>10958</v>
      </c>
      <c r="W29" s="75">
        <v>43465</v>
      </c>
      <c r="X29" s="79" t="s">
        <v>10959</v>
      </c>
      <c r="Y29" s="48">
        <v>8</v>
      </c>
      <c r="Z29" s="79" t="s">
        <v>10960</v>
      </c>
    </row>
    <row r="30" spans="1:26" x14ac:dyDescent="0.25">
      <c r="A30" s="48" t="s">
        <v>11015</v>
      </c>
      <c r="B30" s="191" t="s">
        <v>11016</v>
      </c>
      <c r="C30" s="189" t="s">
        <v>35</v>
      </c>
      <c r="D30" s="77">
        <f t="shared" si="0"/>
        <v>1500000000</v>
      </c>
      <c r="E30" s="109">
        <v>1500000000</v>
      </c>
      <c r="F30" s="48">
        <v>1</v>
      </c>
      <c r="G30" s="190">
        <v>43383</v>
      </c>
      <c r="H30" s="190">
        <v>43383</v>
      </c>
      <c r="I30" s="190">
        <v>43809</v>
      </c>
      <c r="J30" s="190">
        <v>43809</v>
      </c>
      <c r="K30" s="192">
        <v>900000000</v>
      </c>
      <c r="L30" s="77">
        <f t="shared" si="1"/>
        <v>900000000</v>
      </c>
      <c r="M30" s="109">
        <v>90000000</v>
      </c>
      <c r="N30" s="77">
        <f t="shared" si="2"/>
        <v>90000000</v>
      </c>
      <c r="O30" s="48" t="s">
        <v>249</v>
      </c>
      <c r="P30" s="48">
        <v>0</v>
      </c>
      <c r="Q30" s="48" t="s">
        <v>253</v>
      </c>
      <c r="R30" s="48" t="s">
        <v>253</v>
      </c>
      <c r="S30" s="48" t="s">
        <v>994</v>
      </c>
      <c r="T30" s="48" t="s">
        <v>1112</v>
      </c>
      <c r="U30" s="79" t="s">
        <v>10957</v>
      </c>
      <c r="V30" s="79" t="s">
        <v>10958</v>
      </c>
      <c r="W30" s="75">
        <v>43465</v>
      </c>
      <c r="X30" s="79" t="s">
        <v>10959</v>
      </c>
      <c r="Y30" s="48">
        <v>8</v>
      </c>
      <c r="Z30" s="79" t="s">
        <v>10960</v>
      </c>
    </row>
    <row r="31" spans="1:26" x14ac:dyDescent="0.25">
      <c r="A31" s="48" t="s">
        <v>11017</v>
      </c>
      <c r="B31" s="191" t="s">
        <v>11018</v>
      </c>
      <c r="C31" s="189" t="s">
        <v>35</v>
      </c>
      <c r="D31" s="77">
        <f t="shared" si="0"/>
        <v>3000000000</v>
      </c>
      <c r="E31" s="109">
        <v>3000000000</v>
      </c>
      <c r="F31" s="48">
        <v>1</v>
      </c>
      <c r="G31" s="75">
        <v>42865</v>
      </c>
      <c r="H31" s="75">
        <v>42865</v>
      </c>
      <c r="I31" s="75">
        <v>43291</v>
      </c>
      <c r="J31" s="75">
        <v>43291</v>
      </c>
      <c r="K31" s="192">
        <v>850000000</v>
      </c>
      <c r="L31" s="77">
        <f t="shared" si="1"/>
        <v>850000000</v>
      </c>
      <c r="M31" s="74">
        <v>127500000</v>
      </c>
      <c r="N31" s="77">
        <f t="shared" si="2"/>
        <v>127500000</v>
      </c>
      <c r="O31" s="48" t="s">
        <v>249</v>
      </c>
      <c r="P31" s="48">
        <v>0</v>
      </c>
      <c r="Q31" s="48" t="s">
        <v>253</v>
      </c>
      <c r="R31" s="48" t="s">
        <v>253</v>
      </c>
      <c r="S31" s="48" t="s">
        <v>994</v>
      </c>
      <c r="T31" s="48" t="s">
        <v>1112</v>
      </c>
      <c r="U31" s="79" t="s">
        <v>10957</v>
      </c>
      <c r="V31" s="79" t="s">
        <v>10958</v>
      </c>
      <c r="W31" s="75">
        <v>43465</v>
      </c>
      <c r="X31" s="79" t="s">
        <v>10959</v>
      </c>
      <c r="Y31" s="48">
        <v>8</v>
      </c>
      <c r="Z31" s="79" t="s">
        <v>10960</v>
      </c>
    </row>
    <row r="32" spans="1:26" x14ac:dyDescent="0.25">
      <c r="A32" s="48" t="s">
        <v>11019</v>
      </c>
      <c r="B32" s="191" t="s">
        <v>11020</v>
      </c>
      <c r="C32" s="189" t="s">
        <v>35</v>
      </c>
      <c r="D32" s="77">
        <f t="shared" si="0"/>
        <v>3000000000</v>
      </c>
      <c r="E32" s="109">
        <v>3000000000</v>
      </c>
      <c r="F32" s="48">
        <v>1</v>
      </c>
      <c r="G32" s="75">
        <v>42865</v>
      </c>
      <c r="H32" s="75">
        <v>42865</v>
      </c>
      <c r="I32" s="75">
        <v>43291</v>
      </c>
      <c r="J32" s="75">
        <v>43291</v>
      </c>
      <c r="K32" s="192">
        <v>850000000</v>
      </c>
      <c r="L32" s="77">
        <f t="shared" si="1"/>
        <v>850000000</v>
      </c>
      <c r="M32" s="74">
        <v>127500000</v>
      </c>
      <c r="N32" s="77">
        <f t="shared" si="2"/>
        <v>127500000</v>
      </c>
      <c r="O32" s="48" t="s">
        <v>249</v>
      </c>
      <c r="P32" s="48">
        <v>0</v>
      </c>
      <c r="Q32" s="48" t="s">
        <v>253</v>
      </c>
      <c r="R32" s="48" t="s">
        <v>253</v>
      </c>
      <c r="S32" s="48" t="s">
        <v>994</v>
      </c>
      <c r="T32" s="48" t="s">
        <v>1112</v>
      </c>
      <c r="U32" s="79" t="s">
        <v>10957</v>
      </c>
      <c r="V32" s="79" t="s">
        <v>10958</v>
      </c>
      <c r="W32" s="75">
        <v>43465</v>
      </c>
      <c r="X32" s="79" t="s">
        <v>10959</v>
      </c>
      <c r="Y32" s="48">
        <v>8</v>
      </c>
      <c r="Z32" s="79" t="s">
        <v>10960</v>
      </c>
    </row>
    <row r="33" spans="1:26" x14ac:dyDescent="0.25">
      <c r="A33" s="48" t="s">
        <v>11021</v>
      </c>
      <c r="B33" s="191" t="s">
        <v>11022</v>
      </c>
      <c r="C33" s="189" t="s">
        <v>35</v>
      </c>
      <c r="D33" s="77">
        <f t="shared" si="0"/>
        <v>3000000000</v>
      </c>
      <c r="E33" s="109">
        <v>3000000000</v>
      </c>
      <c r="F33" s="48">
        <v>1</v>
      </c>
      <c r="G33" s="75">
        <v>42865</v>
      </c>
      <c r="H33" s="75">
        <v>42865</v>
      </c>
      <c r="I33" s="75">
        <v>43291</v>
      </c>
      <c r="J33" s="75">
        <v>43291</v>
      </c>
      <c r="K33" s="192">
        <v>850000000</v>
      </c>
      <c r="L33" s="77">
        <f t="shared" si="1"/>
        <v>850000000</v>
      </c>
      <c r="M33" s="74">
        <v>127500000</v>
      </c>
      <c r="N33" s="77">
        <f t="shared" si="2"/>
        <v>127500000</v>
      </c>
      <c r="O33" s="48" t="s">
        <v>249</v>
      </c>
      <c r="P33" s="48">
        <v>0</v>
      </c>
      <c r="Q33" s="48" t="s">
        <v>253</v>
      </c>
      <c r="R33" s="48" t="s">
        <v>253</v>
      </c>
      <c r="S33" s="48" t="s">
        <v>994</v>
      </c>
      <c r="T33" s="48" t="s">
        <v>1112</v>
      </c>
      <c r="U33" s="79" t="s">
        <v>10957</v>
      </c>
      <c r="V33" s="79" t="s">
        <v>10958</v>
      </c>
      <c r="W33" s="75">
        <v>43465</v>
      </c>
      <c r="X33" s="79" t="s">
        <v>10959</v>
      </c>
      <c r="Y33" s="48">
        <v>8</v>
      </c>
      <c r="Z33" s="79" t="s">
        <v>10960</v>
      </c>
    </row>
    <row r="34" spans="1:26" x14ac:dyDescent="0.25">
      <c r="A34" s="48" t="s">
        <v>11023</v>
      </c>
      <c r="B34" s="191" t="s">
        <v>11024</v>
      </c>
      <c r="C34" s="189" t="s">
        <v>35</v>
      </c>
      <c r="D34" s="77">
        <f t="shared" si="0"/>
        <v>3000000000</v>
      </c>
      <c r="E34" s="109">
        <v>3000000000</v>
      </c>
      <c r="F34" s="48">
        <v>1</v>
      </c>
      <c r="G34" s="75">
        <v>42865</v>
      </c>
      <c r="H34" s="75">
        <v>42865</v>
      </c>
      <c r="I34" s="75">
        <v>43291</v>
      </c>
      <c r="J34" s="75">
        <v>43291</v>
      </c>
      <c r="K34" s="192">
        <v>850000000</v>
      </c>
      <c r="L34" s="77">
        <f t="shared" si="1"/>
        <v>850000000</v>
      </c>
      <c r="M34" s="74">
        <v>127500000</v>
      </c>
      <c r="N34" s="77">
        <f t="shared" si="2"/>
        <v>127500000</v>
      </c>
      <c r="O34" s="48" t="s">
        <v>249</v>
      </c>
      <c r="P34" s="48">
        <v>0</v>
      </c>
      <c r="Q34" s="48" t="s">
        <v>253</v>
      </c>
      <c r="R34" s="48" t="s">
        <v>253</v>
      </c>
      <c r="S34" s="48" t="s">
        <v>994</v>
      </c>
      <c r="T34" s="48" t="s">
        <v>1112</v>
      </c>
      <c r="U34" s="79" t="s">
        <v>10957</v>
      </c>
      <c r="V34" s="79" t="s">
        <v>10958</v>
      </c>
      <c r="W34" s="75">
        <v>43465</v>
      </c>
      <c r="X34" s="79" t="s">
        <v>10959</v>
      </c>
      <c r="Y34" s="48">
        <v>8</v>
      </c>
      <c r="Z34" s="79" t="s">
        <v>10960</v>
      </c>
    </row>
    <row r="35" spans="1:26" x14ac:dyDescent="0.25">
      <c r="A35" s="48" t="s">
        <v>11025</v>
      </c>
      <c r="B35" s="191" t="s">
        <v>11026</v>
      </c>
      <c r="C35" s="189" t="s">
        <v>35</v>
      </c>
      <c r="D35" s="77">
        <f t="shared" si="0"/>
        <v>3000000000</v>
      </c>
      <c r="E35" s="109">
        <v>3000000000</v>
      </c>
      <c r="F35" s="48">
        <v>1</v>
      </c>
      <c r="G35" s="75">
        <v>42865</v>
      </c>
      <c r="H35" s="75">
        <v>42865</v>
      </c>
      <c r="I35" s="75">
        <v>43291</v>
      </c>
      <c r="J35" s="75">
        <v>43291</v>
      </c>
      <c r="K35" s="192">
        <v>850000000</v>
      </c>
      <c r="L35" s="77">
        <f t="shared" si="1"/>
        <v>850000000</v>
      </c>
      <c r="M35" s="74">
        <v>127500000</v>
      </c>
      <c r="N35" s="77">
        <f t="shared" si="2"/>
        <v>127500000</v>
      </c>
      <c r="O35" s="48" t="s">
        <v>249</v>
      </c>
      <c r="P35" s="48">
        <v>0</v>
      </c>
      <c r="Q35" s="48" t="s">
        <v>253</v>
      </c>
      <c r="R35" s="48" t="s">
        <v>253</v>
      </c>
      <c r="S35" s="48" t="s">
        <v>994</v>
      </c>
      <c r="T35" s="48" t="s">
        <v>1112</v>
      </c>
      <c r="U35" s="79" t="s">
        <v>10957</v>
      </c>
      <c r="V35" s="79" t="s">
        <v>10958</v>
      </c>
      <c r="W35" s="75">
        <v>43465</v>
      </c>
      <c r="X35" s="79" t="s">
        <v>10959</v>
      </c>
      <c r="Y35" s="48">
        <v>8</v>
      </c>
      <c r="Z35" s="79" t="s">
        <v>10960</v>
      </c>
    </row>
    <row r="36" spans="1:26" x14ac:dyDescent="0.25">
      <c r="A36" s="48" t="s">
        <v>11027</v>
      </c>
      <c r="B36" s="191" t="s">
        <v>11028</v>
      </c>
      <c r="C36" s="189" t="s">
        <v>35</v>
      </c>
      <c r="D36" s="77">
        <f t="shared" si="0"/>
        <v>3000000000</v>
      </c>
      <c r="E36" s="109">
        <v>3000000000</v>
      </c>
      <c r="F36" s="48">
        <v>1</v>
      </c>
      <c r="G36" s="75">
        <v>42865</v>
      </c>
      <c r="H36" s="75">
        <v>42865</v>
      </c>
      <c r="I36" s="75">
        <v>43291</v>
      </c>
      <c r="J36" s="75">
        <v>43291</v>
      </c>
      <c r="K36" s="192">
        <v>850000000</v>
      </c>
      <c r="L36" s="77">
        <f t="shared" si="1"/>
        <v>850000000</v>
      </c>
      <c r="M36" s="74">
        <v>127500000</v>
      </c>
      <c r="N36" s="77">
        <f t="shared" si="2"/>
        <v>127500000</v>
      </c>
      <c r="O36" s="48" t="s">
        <v>249</v>
      </c>
      <c r="P36" s="48">
        <v>0</v>
      </c>
      <c r="Q36" s="48" t="s">
        <v>253</v>
      </c>
      <c r="R36" s="48" t="s">
        <v>253</v>
      </c>
      <c r="S36" s="48" t="s">
        <v>994</v>
      </c>
      <c r="T36" s="48" t="s">
        <v>1112</v>
      </c>
      <c r="U36" s="79" t="s">
        <v>10957</v>
      </c>
      <c r="V36" s="79" t="s">
        <v>10958</v>
      </c>
      <c r="W36" s="75">
        <v>43465</v>
      </c>
      <c r="X36" s="79" t="s">
        <v>10959</v>
      </c>
      <c r="Y36" s="48">
        <v>8</v>
      </c>
      <c r="Z36" s="79" t="s">
        <v>10960</v>
      </c>
    </row>
    <row r="37" spans="1:26" x14ac:dyDescent="0.25">
      <c r="A37" s="48" t="s">
        <v>11029</v>
      </c>
      <c r="B37" s="191" t="s">
        <v>11030</v>
      </c>
      <c r="C37" s="189" t="s">
        <v>35</v>
      </c>
      <c r="D37" s="77">
        <f t="shared" si="0"/>
        <v>3000000000</v>
      </c>
      <c r="E37" s="109">
        <v>3000000000</v>
      </c>
      <c r="F37" s="48">
        <v>1</v>
      </c>
      <c r="G37" s="75">
        <v>42865</v>
      </c>
      <c r="H37" s="75">
        <v>42865</v>
      </c>
      <c r="I37" s="75">
        <v>43291</v>
      </c>
      <c r="J37" s="75">
        <v>43291</v>
      </c>
      <c r="K37" s="192">
        <v>850000000</v>
      </c>
      <c r="L37" s="77">
        <f t="shared" si="1"/>
        <v>850000000</v>
      </c>
      <c r="M37" s="74">
        <v>127500000</v>
      </c>
      <c r="N37" s="77">
        <f t="shared" si="2"/>
        <v>127500000</v>
      </c>
      <c r="O37" s="48" t="s">
        <v>249</v>
      </c>
      <c r="P37" s="48">
        <v>0</v>
      </c>
      <c r="Q37" s="48" t="s">
        <v>253</v>
      </c>
      <c r="R37" s="48" t="s">
        <v>253</v>
      </c>
      <c r="S37" s="48" t="s">
        <v>994</v>
      </c>
      <c r="T37" s="48" t="s">
        <v>1112</v>
      </c>
      <c r="U37" s="79" t="s">
        <v>10957</v>
      </c>
      <c r="V37" s="79" t="s">
        <v>10958</v>
      </c>
      <c r="W37" s="75">
        <v>43465</v>
      </c>
      <c r="X37" s="79" t="s">
        <v>10959</v>
      </c>
      <c r="Y37" s="48">
        <v>8</v>
      </c>
      <c r="Z37" s="79" t="s">
        <v>10960</v>
      </c>
    </row>
    <row r="38" spans="1:26" x14ac:dyDescent="0.25">
      <c r="A38" s="48" t="s">
        <v>11031</v>
      </c>
      <c r="B38" s="191" t="s">
        <v>11032</v>
      </c>
      <c r="C38" s="189" t="s">
        <v>35</v>
      </c>
      <c r="D38" s="77">
        <f t="shared" si="0"/>
        <v>3000000000</v>
      </c>
      <c r="E38" s="109">
        <v>3000000000</v>
      </c>
      <c r="F38" s="48">
        <v>1</v>
      </c>
      <c r="G38" s="75">
        <v>42865</v>
      </c>
      <c r="H38" s="75">
        <v>42865</v>
      </c>
      <c r="I38" s="75">
        <v>43291</v>
      </c>
      <c r="J38" s="75">
        <v>43291</v>
      </c>
      <c r="K38" s="192">
        <v>850000000</v>
      </c>
      <c r="L38" s="77">
        <f t="shared" si="1"/>
        <v>850000000</v>
      </c>
      <c r="M38" s="74">
        <v>127500000</v>
      </c>
      <c r="N38" s="77">
        <f t="shared" si="2"/>
        <v>127500000</v>
      </c>
      <c r="O38" s="48" t="s">
        <v>249</v>
      </c>
      <c r="P38" s="48">
        <v>0</v>
      </c>
      <c r="Q38" s="48" t="s">
        <v>253</v>
      </c>
      <c r="R38" s="48" t="s">
        <v>253</v>
      </c>
      <c r="S38" s="48" t="s">
        <v>994</v>
      </c>
      <c r="T38" s="48" t="s">
        <v>1112</v>
      </c>
      <c r="U38" s="79" t="s">
        <v>10957</v>
      </c>
      <c r="V38" s="79" t="s">
        <v>10958</v>
      </c>
      <c r="W38" s="75">
        <v>43465</v>
      </c>
      <c r="X38" s="79" t="s">
        <v>10959</v>
      </c>
      <c r="Y38" s="48">
        <v>8</v>
      </c>
      <c r="Z38" s="79" t="s">
        <v>10960</v>
      </c>
    </row>
    <row r="39" spans="1:26" x14ac:dyDescent="0.25">
      <c r="A39" s="48" t="s">
        <v>11033</v>
      </c>
      <c r="B39" s="191" t="s">
        <v>11034</v>
      </c>
      <c r="C39" s="189" t="s">
        <v>35</v>
      </c>
      <c r="D39" s="77">
        <f t="shared" si="0"/>
        <v>3500000000</v>
      </c>
      <c r="E39" s="109">
        <v>3500000000</v>
      </c>
      <c r="F39" s="48">
        <v>1</v>
      </c>
      <c r="G39" s="75">
        <v>43131</v>
      </c>
      <c r="H39" s="75">
        <v>43131</v>
      </c>
      <c r="I39" s="190">
        <v>43496</v>
      </c>
      <c r="J39" s="190">
        <v>43496</v>
      </c>
      <c r="K39" s="192">
        <v>700000000</v>
      </c>
      <c r="L39" s="77">
        <f t="shared" si="1"/>
        <v>700000000</v>
      </c>
      <c r="M39" s="74">
        <f>15%*L39</f>
        <v>105000000</v>
      </c>
      <c r="N39" s="77">
        <f t="shared" si="2"/>
        <v>105000000</v>
      </c>
      <c r="O39" s="48" t="s">
        <v>249</v>
      </c>
      <c r="P39" s="48">
        <v>0</v>
      </c>
      <c r="Q39" s="48" t="s">
        <v>253</v>
      </c>
      <c r="R39" s="48" t="s">
        <v>253</v>
      </c>
      <c r="S39" s="48" t="s">
        <v>994</v>
      </c>
      <c r="T39" s="48" t="s">
        <v>1112</v>
      </c>
      <c r="U39" s="79" t="s">
        <v>10957</v>
      </c>
      <c r="V39" s="79" t="s">
        <v>10958</v>
      </c>
      <c r="W39" s="75">
        <v>43465</v>
      </c>
      <c r="X39" s="79" t="s">
        <v>10959</v>
      </c>
      <c r="Y39" s="48">
        <v>8</v>
      </c>
      <c r="Z39" s="79" t="s">
        <v>10960</v>
      </c>
    </row>
    <row r="40" spans="1:26" x14ac:dyDescent="0.25">
      <c r="A40" s="48" t="s">
        <v>11035</v>
      </c>
      <c r="B40" s="191" t="s">
        <v>11036</v>
      </c>
      <c r="C40" s="189" t="s">
        <v>35</v>
      </c>
      <c r="D40" s="77">
        <f t="shared" si="0"/>
        <v>3500000000</v>
      </c>
      <c r="E40" s="109">
        <v>3500000000</v>
      </c>
      <c r="F40" s="48">
        <v>1</v>
      </c>
      <c r="G40" s="75">
        <v>43131</v>
      </c>
      <c r="H40" s="75">
        <v>43131</v>
      </c>
      <c r="I40" s="190">
        <v>43496</v>
      </c>
      <c r="J40" s="190">
        <v>43496</v>
      </c>
      <c r="K40" s="192">
        <v>700000000</v>
      </c>
      <c r="L40" s="77">
        <f t="shared" si="1"/>
        <v>700000000</v>
      </c>
      <c r="M40" s="74">
        <f t="shared" ref="M40:M42" si="3">15%*L40</f>
        <v>105000000</v>
      </c>
      <c r="N40" s="77">
        <f t="shared" si="2"/>
        <v>105000000</v>
      </c>
      <c r="O40" s="48" t="s">
        <v>249</v>
      </c>
      <c r="P40" s="48">
        <v>0</v>
      </c>
      <c r="Q40" s="48" t="s">
        <v>253</v>
      </c>
      <c r="R40" s="48" t="s">
        <v>253</v>
      </c>
      <c r="S40" s="48" t="s">
        <v>994</v>
      </c>
      <c r="T40" s="48" t="s">
        <v>1112</v>
      </c>
      <c r="U40" s="79" t="s">
        <v>10957</v>
      </c>
      <c r="V40" s="79" t="s">
        <v>10958</v>
      </c>
      <c r="W40" s="75">
        <v>43465</v>
      </c>
      <c r="X40" s="79" t="s">
        <v>10959</v>
      </c>
      <c r="Y40" s="48">
        <v>8</v>
      </c>
      <c r="Z40" s="79" t="s">
        <v>10960</v>
      </c>
    </row>
    <row r="41" spans="1:26" x14ac:dyDescent="0.25">
      <c r="A41" s="48" t="s">
        <v>11037</v>
      </c>
      <c r="B41" s="191" t="s">
        <v>11038</v>
      </c>
      <c r="C41" s="189" t="s">
        <v>35</v>
      </c>
      <c r="D41" s="77">
        <f t="shared" si="0"/>
        <v>3500000000</v>
      </c>
      <c r="E41" s="109">
        <v>3500000000</v>
      </c>
      <c r="F41" s="48">
        <v>1</v>
      </c>
      <c r="G41" s="75">
        <v>43131</v>
      </c>
      <c r="H41" s="75">
        <v>43131</v>
      </c>
      <c r="I41" s="190">
        <v>43496</v>
      </c>
      <c r="J41" s="190">
        <v>43496</v>
      </c>
      <c r="K41" s="192">
        <v>700000000</v>
      </c>
      <c r="L41" s="77">
        <f t="shared" si="1"/>
        <v>700000000</v>
      </c>
      <c r="M41" s="74">
        <f t="shared" si="3"/>
        <v>105000000</v>
      </c>
      <c r="N41" s="77">
        <f t="shared" si="2"/>
        <v>105000000</v>
      </c>
      <c r="O41" s="48" t="s">
        <v>249</v>
      </c>
      <c r="P41" s="48">
        <v>0</v>
      </c>
      <c r="Q41" s="48" t="s">
        <v>253</v>
      </c>
      <c r="R41" s="48" t="s">
        <v>253</v>
      </c>
      <c r="S41" s="48" t="s">
        <v>994</v>
      </c>
      <c r="T41" s="48" t="s">
        <v>1112</v>
      </c>
      <c r="U41" s="79" t="s">
        <v>10957</v>
      </c>
      <c r="V41" s="79" t="s">
        <v>10958</v>
      </c>
      <c r="W41" s="75">
        <v>43465</v>
      </c>
      <c r="X41" s="79" t="s">
        <v>10959</v>
      </c>
      <c r="Y41" s="48">
        <v>8</v>
      </c>
      <c r="Z41" s="79" t="s">
        <v>10960</v>
      </c>
    </row>
    <row r="42" spans="1:26" x14ac:dyDescent="0.25">
      <c r="A42" s="48" t="s">
        <v>11039</v>
      </c>
      <c r="B42" s="191" t="s">
        <v>11040</v>
      </c>
      <c r="C42" s="189" t="s">
        <v>35</v>
      </c>
      <c r="D42" s="77">
        <f t="shared" si="0"/>
        <v>3500000000</v>
      </c>
      <c r="E42" s="109">
        <v>3500000000</v>
      </c>
      <c r="F42" s="48">
        <v>1</v>
      </c>
      <c r="G42" s="75">
        <v>43131</v>
      </c>
      <c r="H42" s="75">
        <v>43131</v>
      </c>
      <c r="I42" s="190">
        <v>43496</v>
      </c>
      <c r="J42" s="190">
        <v>43496</v>
      </c>
      <c r="K42" s="192">
        <v>700000000</v>
      </c>
      <c r="L42" s="77">
        <f t="shared" si="1"/>
        <v>700000000</v>
      </c>
      <c r="M42" s="74">
        <f t="shared" si="3"/>
        <v>105000000</v>
      </c>
      <c r="N42" s="77">
        <f t="shared" si="2"/>
        <v>105000000</v>
      </c>
      <c r="O42" s="48" t="s">
        <v>249</v>
      </c>
      <c r="P42" s="48">
        <v>0</v>
      </c>
      <c r="Q42" s="48" t="s">
        <v>253</v>
      </c>
      <c r="R42" s="48" t="s">
        <v>253</v>
      </c>
      <c r="S42" s="48" t="s">
        <v>994</v>
      </c>
      <c r="T42" s="48" t="s">
        <v>1112</v>
      </c>
      <c r="U42" s="79" t="s">
        <v>10957</v>
      </c>
      <c r="V42" s="79" t="s">
        <v>10958</v>
      </c>
      <c r="W42" s="75">
        <v>43465</v>
      </c>
      <c r="X42" s="79" t="s">
        <v>10959</v>
      </c>
      <c r="Y42" s="48">
        <v>8</v>
      </c>
      <c r="Z42" s="79" t="s">
        <v>10960</v>
      </c>
    </row>
    <row r="43" spans="1:26" x14ac:dyDescent="0.25">
      <c r="A43" s="48" t="s">
        <v>11041</v>
      </c>
      <c r="B43" s="191" t="s">
        <v>11042</v>
      </c>
      <c r="C43" s="189" t="s">
        <v>35</v>
      </c>
      <c r="D43" s="77">
        <f t="shared" si="0"/>
        <v>4000000000</v>
      </c>
      <c r="E43" s="109">
        <v>4000000000</v>
      </c>
      <c r="F43" s="48">
        <v>1</v>
      </c>
      <c r="G43" s="75">
        <v>43131</v>
      </c>
      <c r="H43" s="75">
        <v>43131</v>
      </c>
      <c r="I43" s="190">
        <v>43496</v>
      </c>
      <c r="J43" s="190">
        <v>43496</v>
      </c>
      <c r="K43" s="109">
        <v>3000000000</v>
      </c>
      <c r="L43" s="77">
        <f t="shared" si="1"/>
        <v>3000000000</v>
      </c>
      <c r="M43" s="74">
        <f>20%*L43</f>
        <v>600000000</v>
      </c>
      <c r="N43" s="77">
        <f t="shared" si="2"/>
        <v>600000000</v>
      </c>
      <c r="O43" s="48" t="s">
        <v>249</v>
      </c>
      <c r="P43" s="48">
        <v>0</v>
      </c>
      <c r="Q43" s="48" t="s">
        <v>253</v>
      </c>
      <c r="R43" s="48" t="s">
        <v>253</v>
      </c>
      <c r="S43" s="48" t="s">
        <v>994</v>
      </c>
      <c r="T43" s="48" t="s">
        <v>1112</v>
      </c>
      <c r="U43" s="79" t="s">
        <v>10957</v>
      </c>
      <c r="V43" s="79" t="s">
        <v>10958</v>
      </c>
      <c r="W43" s="75">
        <v>43465</v>
      </c>
      <c r="X43" s="79" t="s">
        <v>10959</v>
      </c>
      <c r="Y43" s="48">
        <v>8</v>
      </c>
      <c r="Z43" s="79" t="s">
        <v>10960</v>
      </c>
    </row>
    <row r="44" spans="1:26" x14ac:dyDescent="0.25">
      <c r="A44" s="48" t="s">
        <v>11043</v>
      </c>
      <c r="B44" s="191" t="s">
        <v>11044</v>
      </c>
      <c r="C44" s="189" t="s">
        <v>35</v>
      </c>
      <c r="D44" s="77">
        <f t="shared" si="0"/>
        <v>4000000000</v>
      </c>
      <c r="E44" s="109">
        <v>4000000000</v>
      </c>
      <c r="F44" s="48">
        <v>1</v>
      </c>
      <c r="G44" s="75">
        <v>43131</v>
      </c>
      <c r="H44" s="75">
        <v>43131</v>
      </c>
      <c r="I44" s="190">
        <v>43496</v>
      </c>
      <c r="J44" s="190">
        <v>43496</v>
      </c>
      <c r="K44" s="109">
        <v>3000000000</v>
      </c>
      <c r="L44" s="77">
        <f t="shared" si="1"/>
        <v>3000000000</v>
      </c>
      <c r="M44" s="74">
        <f t="shared" ref="M44:M48" si="4">20%*L44</f>
        <v>600000000</v>
      </c>
      <c r="N44" s="77">
        <f t="shared" si="2"/>
        <v>600000000</v>
      </c>
      <c r="O44" s="48" t="s">
        <v>249</v>
      </c>
      <c r="P44" s="48">
        <v>0</v>
      </c>
      <c r="Q44" s="48" t="s">
        <v>253</v>
      </c>
      <c r="R44" s="48" t="s">
        <v>253</v>
      </c>
      <c r="S44" s="48" t="s">
        <v>994</v>
      </c>
      <c r="T44" s="48" t="s">
        <v>1112</v>
      </c>
      <c r="U44" s="79" t="s">
        <v>10957</v>
      </c>
      <c r="V44" s="79" t="s">
        <v>10958</v>
      </c>
      <c r="W44" s="75">
        <v>43465</v>
      </c>
      <c r="X44" s="79" t="s">
        <v>10959</v>
      </c>
      <c r="Y44" s="48">
        <v>8</v>
      </c>
      <c r="Z44" s="79" t="s">
        <v>10960</v>
      </c>
    </row>
    <row r="45" spans="1:26" x14ac:dyDescent="0.25">
      <c r="A45" s="48" t="s">
        <v>11045</v>
      </c>
      <c r="B45" s="191" t="s">
        <v>11046</v>
      </c>
      <c r="C45" s="189" t="s">
        <v>35</v>
      </c>
      <c r="D45" s="77">
        <f t="shared" si="0"/>
        <v>4000000000</v>
      </c>
      <c r="E45" s="109">
        <v>4000000000</v>
      </c>
      <c r="F45" s="48">
        <v>1</v>
      </c>
      <c r="G45" s="75">
        <v>43131</v>
      </c>
      <c r="H45" s="75">
        <v>43131</v>
      </c>
      <c r="I45" s="190">
        <v>43496</v>
      </c>
      <c r="J45" s="190">
        <v>43496</v>
      </c>
      <c r="K45" s="109">
        <v>3000000000</v>
      </c>
      <c r="L45" s="77">
        <f t="shared" si="1"/>
        <v>3000000000</v>
      </c>
      <c r="M45" s="74">
        <f t="shared" si="4"/>
        <v>600000000</v>
      </c>
      <c r="N45" s="77">
        <f t="shared" si="2"/>
        <v>600000000</v>
      </c>
      <c r="O45" s="48" t="s">
        <v>249</v>
      </c>
      <c r="P45" s="48">
        <v>0</v>
      </c>
      <c r="Q45" s="48" t="s">
        <v>253</v>
      </c>
      <c r="R45" s="48" t="s">
        <v>253</v>
      </c>
      <c r="S45" s="48" t="s">
        <v>994</v>
      </c>
      <c r="T45" s="48" t="s">
        <v>1112</v>
      </c>
      <c r="U45" s="79" t="s">
        <v>10957</v>
      </c>
      <c r="V45" s="79" t="s">
        <v>10958</v>
      </c>
      <c r="W45" s="75">
        <v>43465</v>
      </c>
      <c r="X45" s="79" t="s">
        <v>10959</v>
      </c>
      <c r="Y45" s="48">
        <v>8</v>
      </c>
      <c r="Z45" s="79" t="s">
        <v>10960</v>
      </c>
    </row>
    <row r="46" spans="1:26" x14ac:dyDescent="0.25">
      <c r="A46" s="48" t="s">
        <v>11047</v>
      </c>
      <c r="B46" s="191" t="s">
        <v>11048</v>
      </c>
      <c r="C46" s="189" t="s">
        <v>35</v>
      </c>
      <c r="D46" s="77">
        <f t="shared" si="0"/>
        <v>4000000000</v>
      </c>
      <c r="E46" s="109">
        <v>4000000000</v>
      </c>
      <c r="F46" s="48">
        <v>1</v>
      </c>
      <c r="G46" s="75">
        <v>43131</v>
      </c>
      <c r="H46" s="75">
        <v>43131</v>
      </c>
      <c r="I46" s="190">
        <v>43496</v>
      </c>
      <c r="J46" s="190">
        <v>43496</v>
      </c>
      <c r="K46" s="109">
        <v>3000000000</v>
      </c>
      <c r="L46" s="77">
        <f t="shared" si="1"/>
        <v>3000000000</v>
      </c>
      <c r="M46" s="74">
        <f t="shared" si="4"/>
        <v>600000000</v>
      </c>
      <c r="N46" s="77">
        <f t="shared" si="2"/>
        <v>600000000</v>
      </c>
      <c r="O46" s="48" t="s">
        <v>249</v>
      </c>
      <c r="P46" s="48">
        <v>0</v>
      </c>
      <c r="Q46" s="48" t="s">
        <v>253</v>
      </c>
      <c r="R46" s="48" t="s">
        <v>253</v>
      </c>
      <c r="S46" s="48" t="s">
        <v>994</v>
      </c>
      <c r="T46" s="48" t="s">
        <v>1112</v>
      </c>
      <c r="U46" s="79" t="s">
        <v>10957</v>
      </c>
      <c r="V46" s="79" t="s">
        <v>10958</v>
      </c>
      <c r="W46" s="75">
        <v>43465</v>
      </c>
      <c r="X46" s="79" t="s">
        <v>10959</v>
      </c>
      <c r="Y46" s="48">
        <v>8</v>
      </c>
      <c r="Z46" s="79" t="s">
        <v>10960</v>
      </c>
    </row>
    <row r="47" spans="1:26" x14ac:dyDescent="0.25">
      <c r="A47" s="48" t="s">
        <v>11049</v>
      </c>
      <c r="B47" s="191" t="s">
        <v>11050</v>
      </c>
      <c r="C47" s="189" t="s">
        <v>35</v>
      </c>
      <c r="D47" s="77">
        <f t="shared" si="0"/>
        <v>4000000000</v>
      </c>
      <c r="E47" s="109">
        <v>4000000000</v>
      </c>
      <c r="F47" s="48">
        <v>1</v>
      </c>
      <c r="G47" s="75">
        <v>43131</v>
      </c>
      <c r="H47" s="75">
        <v>43131</v>
      </c>
      <c r="I47" s="190">
        <v>43496</v>
      </c>
      <c r="J47" s="190">
        <v>43496</v>
      </c>
      <c r="K47" s="109">
        <v>3000000000</v>
      </c>
      <c r="L47" s="77">
        <f t="shared" si="1"/>
        <v>3000000000</v>
      </c>
      <c r="M47" s="74">
        <f t="shared" si="4"/>
        <v>600000000</v>
      </c>
      <c r="N47" s="77">
        <f t="shared" si="2"/>
        <v>600000000</v>
      </c>
      <c r="O47" s="48" t="s">
        <v>249</v>
      </c>
      <c r="P47" s="48">
        <v>0</v>
      </c>
      <c r="Q47" s="48" t="s">
        <v>253</v>
      </c>
      <c r="R47" s="48" t="s">
        <v>253</v>
      </c>
      <c r="S47" s="48" t="s">
        <v>994</v>
      </c>
      <c r="T47" s="48" t="s">
        <v>1112</v>
      </c>
      <c r="U47" s="79" t="s">
        <v>10957</v>
      </c>
      <c r="V47" s="79" t="s">
        <v>10958</v>
      </c>
      <c r="W47" s="75">
        <v>43465</v>
      </c>
      <c r="X47" s="79" t="s">
        <v>10959</v>
      </c>
      <c r="Y47" s="48">
        <v>8</v>
      </c>
      <c r="Z47" s="79" t="s">
        <v>10960</v>
      </c>
    </row>
    <row r="48" spans="1:26" x14ac:dyDescent="0.25">
      <c r="A48" s="48" t="s">
        <v>11051</v>
      </c>
      <c r="B48" s="191" t="s">
        <v>11052</v>
      </c>
      <c r="C48" s="189" t="s">
        <v>35</v>
      </c>
      <c r="D48" s="77">
        <f t="shared" si="0"/>
        <v>4000000000</v>
      </c>
      <c r="E48" s="109">
        <v>4000000000</v>
      </c>
      <c r="F48" s="48">
        <v>1</v>
      </c>
      <c r="G48" s="75">
        <v>43131</v>
      </c>
      <c r="H48" s="75">
        <v>43131</v>
      </c>
      <c r="I48" s="190">
        <v>43496</v>
      </c>
      <c r="J48" s="190">
        <v>43496</v>
      </c>
      <c r="K48" s="109">
        <v>3000000000</v>
      </c>
      <c r="L48" s="77">
        <f t="shared" si="1"/>
        <v>3000000000</v>
      </c>
      <c r="M48" s="74">
        <f t="shared" si="4"/>
        <v>600000000</v>
      </c>
      <c r="N48" s="77">
        <f t="shared" si="2"/>
        <v>600000000</v>
      </c>
      <c r="O48" s="48" t="s">
        <v>249</v>
      </c>
      <c r="P48" s="48">
        <v>0</v>
      </c>
      <c r="Q48" s="48" t="s">
        <v>253</v>
      </c>
      <c r="R48" s="48" t="s">
        <v>253</v>
      </c>
      <c r="S48" s="48" t="s">
        <v>994</v>
      </c>
      <c r="T48" s="48" t="s">
        <v>1112</v>
      </c>
      <c r="U48" s="79" t="s">
        <v>10957</v>
      </c>
      <c r="V48" s="79" t="s">
        <v>10958</v>
      </c>
      <c r="W48" s="75">
        <v>43465</v>
      </c>
      <c r="X48" s="79" t="s">
        <v>10959</v>
      </c>
      <c r="Y48" s="48">
        <v>8</v>
      </c>
      <c r="Z48" s="79" t="s">
        <v>10960</v>
      </c>
    </row>
    <row r="49" spans="1:26" x14ac:dyDescent="0.25">
      <c r="A49" s="48" t="s">
        <v>11053</v>
      </c>
      <c r="B49" s="191" t="s">
        <v>11054</v>
      </c>
      <c r="C49" s="189" t="s">
        <v>35</v>
      </c>
      <c r="D49" s="77">
        <f t="shared" si="0"/>
        <v>3500000000</v>
      </c>
      <c r="E49" s="109">
        <v>3500000000</v>
      </c>
      <c r="F49" s="48">
        <v>1</v>
      </c>
      <c r="G49" s="75">
        <v>43131</v>
      </c>
      <c r="H49" s="75">
        <v>43131</v>
      </c>
      <c r="I49" s="190">
        <v>43496</v>
      </c>
      <c r="J49" s="190">
        <v>43496</v>
      </c>
      <c r="K49" s="192">
        <v>2000000000</v>
      </c>
      <c r="L49" s="77">
        <f>K49</f>
        <v>2000000000</v>
      </c>
      <c r="M49" s="74">
        <f>10%*L49</f>
        <v>200000000</v>
      </c>
      <c r="N49" s="77">
        <f t="shared" si="2"/>
        <v>200000000</v>
      </c>
      <c r="O49" s="48" t="s">
        <v>249</v>
      </c>
      <c r="P49" s="48">
        <v>0</v>
      </c>
      <c r="Q49" s="48" t="s">
        <v>253</v>
      </c>
      <c r="R49" s="48" t="s">
        <v>253</v>
      </c>
      <c r="S49" s="48" t="s">
        <v>994</v>
      </c>
      <c r="T49" s="48" t="s">
        <v>1112</v>
      </c>
      <c r="U49" s="79" t="s">
        <v>10957</v>
      </c>
      <c r="V49" s="79" t="s">
        <v>10958</v>
      </c>
      <c r="W49" s="75">
        <v>43465</v>
      </c>
      <c r="X49" s="79" t="s">
        <v>10959</v>
      </c>
      <c r="Y49" s="48">
        <v>8</v>
      </c>
      <c r="Z49" s="79" t="s">
        <v>10960</v>
      </c>
    </row>
    <row r="50" spans="1:26" x14ac:dyDescent="0.25">
      <c r="A50" s="48" t="s">
        <v>11055</v>
      </c>
      <c r="B50" s="191" t="s">
        <v>11056</v>
      </c>
      <c r="C50" s="189" t="s">
        <v>35</v>
      </c>
      <c r="D50" s="77">
        <f t="shared" si="0"/>
        <v>3500000000</v>
      </c>
      <c r="E50" s="109">
        <v>3500000000</v>
      </c>
      <c r="F50" s="48">
        <v>1</v>
      </c>
      <c r="G50" s="75">
        <v>43131</v>
      </c>
      <c r="H50" s="75">
        <v>43131</v>
      </c>
      <c r="I50" s="190">
        <v>43496</v>
      </c>
      <c r="J50" s="190">
        <v>43496</v>
      </c>
      <c r="K50" s="192">
        <v>2000000000</v>
      </c>
      <c r="L50" s="77">
        <f>K50</f>
        <v>2000000000</v>
      </c>
      <c r="M50" s="74">
        <f t="shared" ref="M50:M54" si="5">10%*L50</f>
        <v>200000000</v>
      </c>
      <c r="N50" s="77">
        <f t="shared" si="2"/>
        <v>200000000</v>
      </c>
      <c r="O50" s="48" t="s">
        <v>249</v>
      </c>
      <c r="P50" s="48">
        <v>0</v>
      </c>
      <c r="Q50" s="48" t="s">
        <v>253</v>
      </c>
      <c r="R50" s="48" t="s">
        <v>253</v>
      </c>
      <c r="S50" s="48" t="s">
        <v>994</v>
      </c>
      <c r="T50" s="48" t="s">
        <v>1112</v>
      </c>
      <c r="U50" s="79" t="s">
        <v>10957</v>
      </c>
      <c r="V50" s="79" t="s">
        <v>10958</v>
      </c>
      <c r="W50" s="75">
        <v>43465</v>
      </c>
      <c r="X50" s="79" t="s">
        <v>10959</v>
      </c>
      <c r="Y50" s="48">
        <v>8</v>
      </c>
      <c r="Z50" s="79" t="s">
        <v>10960</v>
      </c>
    </row>
    <row r="51" spans="1:26" x14ac:dyDescent="0.25">
      <c r="A51" s="48" t="s">
        <v>11057</v>
      </c>
      <c r="B51" s="191" t="s">
        <v>11058</v>
      </c>
      <c r="C51" s="189" t="s">
        <v>35</v>
      </c>
      <c r="D51" s="77">
        <f t="shared" si="0"/>
        <v>3500000000</v>
      </c>
      <c r="E51" s="109">
        <v>3500000000</v>
      </c>
      <c r="F51" s="48">
        <v>1</v>
      </c>
      <c r="G51" s="75">
        <v>43131</v>
      </c>
      <c r="H51" s="75">
        <v>43131</v>
      </c>
      <c r="I51" s="190">
        <v>43496</v>
      </c>
      <c r="J51" s="190">
        <v>43496</v>
      </c>
      <c r="K51" s="192">
        <v>2000000000</v>
      </c>
      <c r="L51" s="77">
        <f t="shared" si="1"/>
        <v>2000000000</v>
      </c>
      <c r="M51" s="74">
        <f t="shared" si="5"/>
        <v>200000000</v>
      </c>
      <c r="N51" s="77">
        <f t="shared" si="2"/>
        <v>200000000</v>
      </c>
      <c r="O51" s="48" t="s">
        <v>249</v>
      </c>
      <c r="P51" s="48">
        <v>0</v>
      </c>
      <c r="Q51" s="48" t="s">
        <v>253</v>
      </c>
      <c r="R51" s="48" t="s">
        <v>253</v>
      </c>
      <c r="S51" s="48" t="s">
        <v>994</v>
      </c>
      <c r="T51" s="48" t="s">
        <v>1112</v>
      </c>
      <c r="U51" s="79" t="s">
        <v>10957</v>
      </c>
      <c r="V51" s="79" t="s">
        <v>10958</v>
      </c>
      <c r="W51" s="75">
        <v>43465</v>
      </c>
      <c r="X51" s="79" t="s">
        <v>10959</v>
      </c>
      <c r="Y51" s="48">
        <v>8</v>
      </c>
      <c r="Z51" s="79" t="s">
        <v>10960</v>
      </c>
    </row>
    <row r="52" spans="1:26" x14ac:dyDescent="0.25">
      <c r="A52" s="48" t="s">
        <v>11059</v>
      </c>
      <c r="B52" s="191" t="s">
        <v>11060</v>
      </c>
      <c r="C52" s="189" t="s">
        <v>35</v>
      </c>
      <c r="D52" s="77">
        <f t="shared" si="0"/>
        <v>3500000000</v>
      </c>
      <c r="E52" s="109">
        <v>3500000000</v>
      </c>
      <c r="F52" s="48">
        <v>1</v>
      </c>
      <c r="G52" s="75">
        <v>43131</v>
      </c>
      <c r="H52" s="75">
        <v>43131</v>
      </c>
      <c r="I52" s="190">
        <v>43496</v>
      </c>
      <c r="J52" s="190">
        <v>43496</v>
      </c>
      <c r="K52" s="192">
        <v>2000000000</v>
      </c>
      <c r="L52" s="77">
        <f t="shared" si="1"/>
        <v>2000000000</v>
      </c>
      <c r="M52" s="74">
        <f t="shared" si="5"/>
        <v>200000000</v>
      </c>
      <c r="N52" s="77">
        <f t="shared" si="2"/>
        <v>200000000</v>
      </c>
      <c r="O52" s="48" t="s">
        <v>249</v>
      </c>
      <c r="P52" s="48">
        <v>0</v>
      </c>
      <c r="Q52" s="48" t="s">
        <v>253</v>
      </c>
      <c r="R52" s="48" t="s">
        <v>253</v>
      </c>
      <c r="S52" s="48" t="s">
        <v>994</v>
      </c>
      <c r="T52" s="48" t="s">
        <v>1112</v>
      </c>
      <c r="U52" s="79" t="s">
        <v>10957</v>
      </c>
      <c r="V52" s="79" t="s">
        <v>10958</v>
      </c>
      <c r="W52" s="75">
        <v>43465</v>
      </c>
      <c r="X52" s="79" t="s">
        <v>10959</v>
      </c>
      <c r="Y52" s="48">
        <v>8</v>
      </c>
      <c r="Z52" s="79" t="s">
        <v>10960</v>
      </c>
    </row>
    <row r="53" spans="1:26" x14ac:dyDescent="0.25">
      <c r="A53" s="48" t="s">
        <v>11061</v>
      </c>
      <c r="B53" s="191" t="s">
        <v>11062</v>
      </c>
      <c r="C53" s="189" t="s">
        <v>35</v>
      </c>
      <c r="D53" s="77">
        <f t="shared" si="0"/>
        <v>3500000000</v>
      </c>
      <c r="E53" s="109">
        <v>3500000000</v>
      </c>
      <c r="F53" s="48">
        <v>1</v>
      </c>
      <c r="G53" s="75">
        <v>43131</v>
      </c>
      <c r="H53" s="75">
        <v>43131</v>
      </c>
      <c r="I53" s="190">
        <v>43496</v>
      </c>
      <c r="J53" s="190">
        <v>43496</v>
      </c>
      <c r="K53" s="192">
        <v>2000000000</v>
      </c>
      <c r="L53" s="77">
        <f t="shared" si="1"/>
        <v>2000000000</v>
      </c>
      <c r="M53" s="74">
        <f t="shared" si="5"/>
        <v>200000000</v>
      </c>
      <c r="N53" s="77">
        <f t="shared" si="2"/>
        <v>200000000</v>
      </c>
      <c r="O53" s="48" t="s">
        <v>249</v>
      </c>
      <c r="P53" s="48">
        <v>0</v>
      </c>
      <c r="Q53" s="48" t="s">
        <v>253</v>
      </c>
      <c r="R53" s="48" t="s">
        <v>253</v>
      </c>
      <c r="S53" s="48" t="s">
        <v>994</v>
      </c>
      <c r="T53" s="48" t="s">
        <v>1112</v>
      </c>
      <c r="U53" s="79" t="s">
        <v>10957</v>
      </c>
      <c r="V53" s="79" t="s">
        <v>10958</v>
      </c>
      <c r="W53" s="75">
        <v>43465</v>
      </c>
      <c r="X53" s="79" t="s">
        <v>10959</v>
      </c>
      <c r="Y53" s="48">
        <v>8</v>
      </c>
      <c r="Z53" s="79" t="s">
        <v>10960</v>
      </c>
    </row>
    <row r="54" spans="1:26" x14ac:dyDescent="0.25">
      <c r="A54" s="48" t="s">
        <v>11063</v>
      </c>
      <c r="B54" s="191" t="s">
        <v>11064</v>
      </c>
      <c r="C54" s="189" t="s">
        <v>35</v>
      </c>
      <c r="D54" s="77">
        <f t="shared" si="0"/>
        <v>3500000000</v>
      </c>
      <c r="E54" s="109">
        <v>3500000000</v>
      </c>
      <c r="F54" s="48">
        <v>1</v>
      </c>
      <c r="G54" s="75">
        <v>43131</v>
      </c>
      <c r="H54" s="75">
        <v>43131</v>
      </c>
      <c r="I54" s="190">
        <v>43496</v>
      </c>
      <c r="J54" s="190">
        <v>43496</v>
      </c>
      <c r="K54" s="192">
        <v>2000000000</v>
      </c>
      <c r="L54" s="77">
        <f t="shared" si="1"/>
        <v>2000000000</v>
      </c>
      <c r="M54" s="74">
        <f t="shared" si="5"/>
        <v>200000000</v>
      </c>
      <c r="N54" s="77">
        <f t="shared" si="2"/>
        <v>200000000</v>
      </c>
      <c r="O54" s="48" t="s">
        <v>249</v>
      </c>
      <c r="P54" s="48">
        <v>0</v>
      </c>
      <c r="Q54" s="48" t="s">
        <v>253</v>
      </c>
      <c r="R54" s="48" t="s">
        <v>253</v>
      </c>
      <c r="S54" s="48" t="s">
        <v>994</v>
      </c>
      <c r="T54" s="48" t="s">
        <v>1112</v>
      </c>
      <c r="U54" s="79" t="s">
        <v>10957</v>
      </c>
      <c r="V54" s="79" t="s">
        <v>10958</v>
      </c>
      <c r="W54" s="75">
        <v>43465</v>
      </c>
      <c r="X54" s="79" t="s">
        <v>10959</v>
      </c>
      <c r="Y54" s="48">
        <v>8</v>
      </c>
      <c r="Z54" s="79" t="s">
        <v>10960</v>
      </c>
    </row>
    <row r="55" spans="1:26" x14ac:dyDescent="0.25">
      <c r="A55" s="48" t="s">
        <v>11065</v>
      </c>
      <c r="B55" s="191" t="s">
        <v>11066</v>
      </c>
      <c r="C55" s="189" t="s">
        <v>35</v>
      </c>
      <c r="D55" s="77">
        <f t="shared" si="0"/>
        <v>1500000000</v>
      </c>
      <c r="E55" s="77">
        <v>1500000000</v>
      </c>
      <c r="F55" s="48">
        <v>1</v>
      </c>
      <c r="G55" s="75">
        <v>43131</v>
      </c>
      <c r="H55" s="75">
        <v>43131</v>
      </c>
      <c r="I55" s="190">
        <v>43496</v>
      </c>
      <c r="J55" s="190">
        <v>43496</v>
      </c>
      <c r="K55" s="192">
        <v>700000000</v>
      </c>
      <c r="L55" s="77">
        <f t="shared" si="1"/>
        <v>700000000</v>
      </c>
      <c r="M55" s="74">
        <f t="shared" ref="M55:M60" si="6">15%*L55</f>
        <v>105000000</v>
      </c>
      <c r="N55" s="77">
        <f t="shared" si="2"/>
        <v>105000000</v>
      </c>
      <c r="O55" s="48" t="s">
        <v>249</v>
      </c>
      <c r="P55" s="48">
        <v>0</v>
      </c>
      <c r="Q55" s="48" t="s">
        <v>253</v>
      </c>
      <c r="R55" s="48" t="s">
        <v>253</v>
      </c>
      <c r="S55" s="48" t="s">
        <v>994</v>
      </c>
      <c r="T55" s="48" t="s">
        <v>1112</v>
      </c>
      <c r="U55" s="79" t="s">
        <v>10957</v>
      </c>
      <c r="V55" s="79" t="s">
        <v>10958</v>
      </c>
      <c r="W55" s="75">
        <v>43465</v>
      </c>
      <c r="X55" s="79" t="s">
        <v>10959</v>
      </c>
      <c r="Y55" s="48">
        <v>8</v>
      </c>
      <c r="Z55" s="79" t="s">
        <v>10960</v>
      </c>
    </row>
    <row r="56" spans="1:26" x14ac:dyDescent="0.25">
      <c r="A56" s="48" t="s">
        <v>11067</v>
      </c>
      <c r="B56" s="191" t="s">
        <v>11068</v>
      </c>
      <c r="C56" s="189" t="s">
        <v>35</v>
      </c>
      <c r="D56" s="77">
        <f t="shared" si="0"/>
        <v>1500000000</v>
      </c>
      <c r="E56" s="77">
        <v>1500000000</v>
      </c>
      <c r="F56" s="48">
        <v>1</v>
      </c>
      <c r="G56" s="75">
        <v>43131</v>
      </c>
      <c r="H56" s="75">
        <v>43131</v>
      </c>
      <c r="I56" s="190">
        <v>43496</v>
      </c>
      <c r="J56" s="190">
        <v>43496</v>
      </c>
      <c r="K56" s="192">
        <v>700000000</v>
      </c>
      <c r="L56" s="77">
        <f t="shared" si="1"/>
        <v>700000000</v>
      </c>
      <c r="M56" s="74">
        <f t="shared" si="6"/>
        <v>105000000</v>
      </c>
      <c r="N56" s="77">
        <f t="shared" si="2"/>
        <v>105000000</v>
      </c>
      <c r="O56" s="48" t="s">
        <v>249</v>
      </c>
      <c r="P56" s="48">
        <v>0</v>
      </c>
      <c r="Q56" s="48" t="s">
        <v>253</v>
      </c>
      <c r="R56" s="48" t="s">
        <v>253</v>
      </c>
      <c r="S56" s="48" t="s">
        <v>994</v>
      </c>
      <c r="T56" s="48" t="s">
        <v>1112</v>
      </c>
      <c r="U56" s="79" t="s">
        <v>10957</v>
      </c>
      <c r="V56" s="79" t="s">
        <v>10958</v>
      </c>
      <c r="W56" s="75">
        <v>43465</v>
      </c>
      <c r="X56" s="79" t="s">
        <v>10959</v>
      </c>
      <c r="Y56" s="48">
        <v>8</v>
      </c>
      <c r="Z56" s="79" t="s">
        <v>10960</v>
      </c>
    </row>
    <row r="57" spans="1:26" x14ac:dyDescent="0.25">
      <c r="A57" s="48" t="s">
        <v>11069</v>
      </c>
      <c r="B57" s="191" t="s">
        <v>11070</v>
      </c>
      <c r="C57" s="189" t="s">
        <v>35</v>
      </c>
      <c r="D57" s="77">
        <f t="shared" si="0"/>
        <v>1500000000</v>
      </c>
      <c r="E57" s="77">
        <v>1500000000</v>
      </c>
      <c r="F57" s="48">
        <v>1</v>
      </c>
      <c r="G57" s="75">
        <v>43466</v>
      </c>
      <c r="H57" s="75">
        <v>43466</v>
      </c>
      <c r="I57" s="190">
        <v>43496</v>
      </c>
      <c r="J57" s="190">
        <v>43496</v>
      </c>
      <c r="K57" s="192">
        <v>700000000</v>
      </c>
      <c r="L57" s="77">
        <f t="shared" si="1"/>
        <v>700000000</v>
      </c>
      <c r="M57" s="74">
        <f t="shared" si="6"/>
        <v>105000000</v>
      </c>
      <c r="N57" s="77">
        <f t="shared" si="2"/>
        <v>105000000</v>
      </c>
      <c r="O57" s="48" t="s">
        <v>249</v>
      </c>
      <c r="P57" s="48">
        <v>0</v>
      </c>
      <c r="Q57" s="48" t="s">
        <v>253</v>
      </c>
      <c r="R57" s="48" t="s">
        <v>253</v>
      </c>
      <c r="S57" s="48" t="s">
        <v>994</v>
      </c>
      <c r="T57" s="48" t="s">
        <v>1112</v>
      </c>
      <c r="U57" s="79" t="s">
        <v>10957</v>
      </c>
      <c r="V57" s="79" t="s">
        <v>10958</v>
      </c>
      <c r="W57" s="75">
        <v>43465</v>
      </c>
      <c r="X57" s="79" t="s">
        <v>10959</v>
      </c>
      <c r="Y57" s="48">
        <v>8</v>
      </c>
      <c r="Z57" s="79" t="s">
        <v>10960</v>
      </c>
    </row>
    <row r="58" spans="1:26" x14ac:dyDescent="0.25">
      <c r="A58" s="48" t="s">
        <v>11071</v>
      </c>
      <c r="B58" s="191" t="s">
        <v>11072</v>
      </c>
      <c r="C58" s="189" t="s">
        <v>35</v>
      </c>
      <c r="D58" s="77">
        <f t="shared" si="0"/>
        <v>1500000000</v>
      </c>
      <c r="E58" s="77">
        <v>1500000000</v>
      </c>
      <c r="F58" s="48">
        <v>1</v>
      </c>
      <c r="G58" s="75">
        <v>43466</v>
      </c>
      <c r="H58" s="75">
        <v>43466</v>
      </c>
      <c r="I58" s="190">
        <v>43496</v>
      </c>
      <c r="J58" s="190">
        <v>43496</v>
      </c>
      <c r="K58" s="192">
        <v>700000000</v>
      </c>
      <c r="L58" s="77">
        <f t="shared" si="1"/>
        <v>700000000</v>
      </c>
      <c r="M58" s="74">
        <f t="shared" si="6"/>
        <v>105000000</v>
      </c>
      <c r="N58" s="77">
        <f t="shared" si="2"/>
        <v>105000000</v>
      </c>
      <c r="O58" s="48" t="s">
        <v>249</v>
      </c>
      <c r="P58" s="48">
        <v>0</v>
      </c>
      <c r="Q58" s="48" t="s">
        <v>253</v>
      </c>
      <c r="R58" s="48" t="s">
        <v>253</v>
      </c>
      <c r="S58" s="48" t="s">
        <v>994</v>
      </c>
      <c r="T58" s="48" t="s">
        <v>1112</v>
      </c>
      <c r="U58" s="79" t="s">
        <v>10957</v>
      </c>
      <c r="V58" s="79" t="s">
        <v>10958</v>
      </c>
      <c r="W58" s="75">
        <v>43465</v>
      </c>
      <c r="X58" s="79" t="s">
        <v>10959</v>
      </c>
      <c r="Y58" s="48">
        <v>8</v>
      </c>
      <c r="Z58" s="79" t="s">
        <v>10960</v>
      </c>
    </row>
    <row r="59" spans="1:26" x14ac:dyDescent="0.25">
      <c r="A59" s="48" t="s">
        <v>11073</v>
      </c>
      <c r="B59" s="191" t="s">
        <v>11074</v>
      </c>
      <c r="C59" s="189" t="s">
        <v>35</v>
      </c>
      <c r="D59" s="77">
        <f t="shared" si="0"/>
        <v>1500000000</v>
      </c>
      <c r="E59" s="77">
        <v>1500000000</v>
      </c>
      <c r="F59" s="48">
        <v>1</v>
      </c>
      <c r="G59" s="75">
        <v>43466</v>
      </c>
      <c r="H59" s="75">
        <v>43466</v>
      </c>
      <c r="I59" s="190">
        <v>43496</v>
      </c>
      <c r="J59" s="190">
        <v>43496</v>
      </c>
      <c r="K59" s="192">
        <v>700000000</v>
      </c>
      <c r="L59" s="77">
        <f t="shared" si="1"/>
        <v>700000000</v>
      </c>
      <c r="M59" s="74">
        <f t="shared" si="6"/>
        <v>105000000</v>
      </c>
      <c r="N59" s="77">
        <f t="shared" si="2"/>
        <v>105000000</v>
      </c>
      <c r="O59" s="48" t="s">
        <v>249</v>
      </c>
      <c r="P59" s="48">
        <v>0</v>
      </c>
      <c r="Q59" s="48" t="s">
        <v>253</v>
      </c>
      <c r="R59" s="48" t="s">
        <v>253</v>
      </c>
      <c r="S59" s="48" t="s">
        <v>994</v>
      </c>
      <c r="T59" s="48" t="s">
        <v>1112</v>
      </c>
      <c r="U59" s="79" t="s">
        <v>10957</v>
      </c>
      <c r="V59" s="79" t="s">
        <v>10958</v>
      </c>
      <c r="W59" s="75">
        <v>43465</v>
      </c>
      <c r="X59" s="79" t="s">
        <v>10959</v>
      </c>
      <c r="Y59" s="48">
        <v>8</v>
      </c>
      <c r="Z59" s="79" t="s">
        <v>10960</v>
      </c>
    </row>
    <row r="60" spans="1:26" x14ac:dyDescent="0.25">
      <c r="A60" s="48" t="s">
        <v>11075</v>
      </c>
      <c r="B60" s="191" t="s">
        <v>11076</v>
      </c>
      <c r="C60" s="189" t="s">
        <v>35</v>
      </c>
      <c r="D60" s="77">
        <f t="shared" si="0"/>
        <v>1500000000</v>
      </c>
      <c r="E60" s="77">
        <v>1500000000</v>
      </c>
      <c r="F60" s="48">
        <v>1</v>
      </c>
      <c r="G60" s="75">
        <v>43466</v>
      </c>
      <c r="H60" s="75">
        <v>43466</v>
      </c>
      <c r="I60" s="190">
        <v>43496</v>
      </c>
      <c r="J60" s="190">
        <v>43496</v>
      </c>
      <c r="K60" s="192">
        <v>700000000</v>
      </c>
      <c r="L60" s="77">
        <f t="shared" si="1"/>
        <v>700000000</v>
      </c>
      <c r="M60" s="74">
        <f t="shared" si="6"/>
        <v>105000000</v>
      </c>
      <c r="N60" s="77">
        <f t="shared" si="2"/>
        <v>105000000</v>
      </c>
      <c r="O60" s="48" t="s">
        <v>249</v>
      </c>
      <c r="P60" s="48">
        <v>0</v>
      </c>
      <c r="Q60" s="48" t="s">
        <v>253</v>
      </c>
      <c r="R60" s="48" t="s">
        <v>253</v>
      </c>
      <c r="S60" s="48" t="s">
        <v>994</v>
      </c>
      <c r="T60" s="48" t="s">
        <v>1112</v>
      </c>
      <c r="U60" s="79" t="s">
        <v>10957</v>
      </c>
      <c r="V60" s="79" t="s">
        <v>10958</v>
      </c>
      <c r="W60" s="75">
        <v>43465</v>
      </c>
      <c r="X60" s="79" t="s">
        <v>10959</v>
      </c>
      <c r="Y60" s="48">
        <v>8</v>
      </c>
      <c r="Z60" s="79" t="s">
        <v>10960</v>
      </c>
    </row>
    <row r="61" spans="1:26" x14ac:dyDescent="0.25">
      <c r="A61" s="48" t="s">
        <v>11077</v>
      </c>
      <c r="B61" s="191" t="s">
        <v>11078</v>
      </c>
      <c r="C61" s="189" t="s">
        <v>35</v>
      </c>
      <c r="D61" s="77">
        <f t="shared" si="0"/>
        <v>3500000000</v>
      </c>
      <c r="E61" s="109">
        <v>3500000000</v>
      </c>
      <c r="F61" s="48">
        <v>1</v>
      </c>
      <c r="G61" s="75">
        <v>43466</v>
      </c>
      <c r="H61" s="75">
        <v>43466</v>
      </c>
      <c r="I61" s="190">
        <v>43496</v>
      </c>
      <c r="J61" s="190">
        <v>43496</v>
      </c>
      <c r="K61" s="192">
        <v>2000000000</v>
      </c>
      <c r="L61" s="77">
        <f t="shared" si="1"/>
        <v>2000000000</v>
      </c>
      <c r="M61" s="74">
        <f t="shared" ref="M61:M66" si="7">10%*L61</f>
        <v>200000000</v>
      </c>
      <c r="N61" s="77">
        <f t="shared" si="2"/>
        <v>200000000</v>
      </c>
      <c r="O61" s="48" t="s">
        <v>249</v>
      </c>
      <c r="P61" s="48">
        <v>0</v>
      </c>
      <c r="Q61" s="48" t="s">
        <v>253</v>
      </c>
      <c r="R61" s="48" t="s">
        <v>253</v>
      </c>
      <c r="S61" s="48" t="s">
        <v>994</v>
      </c>
      <c r="T61" s="48" t="s">
        <v>1112</v>
      </c>
      <c r="U61" s="79" t="s">
        <v>10957</v>
      </c>
      <c r="V61" s="79" t="s">
        <v>10958</v>
      </c>
      <c r="W61" s="75">
        <v>43465</v>
      </c>
      <c r="X61" s="79" t="s">
        <v>10959</v>
      </c>
      <c r="Y61" s="48">
        <v>8</v>
      </c>
      <c r="Z61" s="79" t="s">
        <v>10960</v>
      </c>
    </row>
    <row r="62" spans="1:26" x14ac:dyDescent="0.25">
      <c r="A62" s="48" t="s">
        <v>11079</v>
      </c>
      <c r="B62" s="191" t="s">
        <v>11080</v>
      </c>
      <c r="C62" s="189" t="s">
        <v>35</v>
      </c>
      <c r="D62" s="77">
        <f t="shared" si="0"/>
        <v>3500000000</v>
      </c>
      <c r="E62" s="109">
        <v>3500000000</v>
      </c>
      <c r="F62" s="48">
        <v>1</v>
      </c>
      <c r="G62" s="75">
        <v>43466</v>
      </c>
      <c r="H62" s="75">
        <v>43466</v>
      </c>
      <c r="I62" s="190">
        <v>43496</v>
      </c>
      <c r="J62" s="190">
        <v>43496</v>
      </c>
      <c r="K62" s="192">
        <v>2000000000</v>
      </c>
      <c r="L62" s="77">
        <f t="shared" si="1"/>
        <v>2000000000</v>
      </c>
      <c r="M62" s="74">
        <f t="shared" si="7"/>
        <v>200000000</v>
      </c>
      <c r="N62" s="77">
        <f t="shared" si="2"/>
        <v>200000000</v>
      </c>
      <c r="O62" s="48" t="s">
        <v>249</v>
      </c>
      <c r="P62" s="48">
        <v>0</v>
      </c>
      <c r="Q62" s="48" t="s">
        <v>253</v>
      </c>
      <c r="R62" s="48" t="s">
        <v>253</v>
      </c>
      <c r="S62" s="48" t="s">
        <v>994</v>
      </c>
      <c r="T62" s="48" t="s">
        <v>1112</v>
      </c>
      <c r="U62" s="79" t="s">
        <v>10957</v>
      </c>
      <c r="V62" s="79" t="s">
        <v>10958</v>
      </c>
      <c r="W62" s="75">
        <v>43465</v>
      </c>
      <c r="X62" s="79" t="s">
        <v>10959</v>
      </c>
      <c r="Y62" s="48">
        <v>8</v>
      </c>
      <c r="Z62" s="79" t="s">
        <v>10960</v>
      </c>
    </row>
    <row r="63" spans="1:26" x14ac:dyDescent="0.25">
      <c r="A63" s="48" t="s">
        <v>11081</v>
      </c>
      <c r="B63" s="191" t="s">
        <v>11082</v>
      </c>
      <c r="C63" s="189" t="s">
        <v>35</v>
      </c>
      <c r="D63" s="77">
        <f t="shared" si="0"/>
        <v>3500000000</v>
      </c>
      <c r="E63" s="109">
        <v>3500000000</v>
      </c>
      <c r="F63" s="48">
        <v>1</v>
      </c>
      <c r="G63" s="75">
        <v>43466</v>
      </c>
      <c r="H63" s="75">
        <v>43466</v>
      </c>
      <c r="I63" s="190">
        <v>43496</v>
      </c>
      <c r="J63" s="190">
        <v>43496</v>
      </c>
      <c r="K63" s="192">
        <v>2000000000</v>
      </c>
      <c r="L63" s="77">
        <f t="shared" si="1"/>
        <v>2000000000</v>
      </c>
      <c r="M63" s="74">
        <f t="shared" si="7"/>
        <v>200000000</v>
      </c>
      <c r="N63" s="77">
        <f t="shared" si="2"/>
        <v>200000000</v>
      </c>
      <c r="O63" s="48" t="s">
        <v>249</v>
      </c>
      <c r="P63" s="48">
        <v>0</v>
      </c>
      <c r="Q63" s="48" t="s">
        <v>253</v>
      </c>
      <c r="R63" s="48" t="s">
        <v>253</v>
      </c>
      <c r="S63" s="48" t="s">
        <v>994</v>
      </c>
      <c r="T63" s="48" t="s">
        <v>1112</v>
      </c>
      <c r="U63" s="79" t="s">
        <v>10957</v>
      </c>
      <c r="V63" s="79" t="s">
        <v>10958</v>
      </c>
      <c r="W63" s="75">
        <v>43465</v>
      </c>
      <c r="X63" s="79" t="s">
        <v>10959</v>
      </c>
      <c r="Y63" s="48">
        <v>8</v>
      </c>
      <c r="Z63" s="79" t="s">
        <v>10960</v>
      </c>
    </row>
    <row r="64" spans="1:26" x14ac:dyDescent="0.25">
      <c r="A64" s="48" t="s">
        <v>11083</v>
      </c>
      <c r="B64" s="191" t="s">
        <v>11084</v>
      </c>
      <c r="C64" s="189" t="s">
        <v>35</v>
      </c>
      <c r="D64" s="77">
        <f t="shared" si="0"/>
        <v>3500000000</v>
      </c>
      <c r="E64" s="109">
        <v>3500000000</v>
      </c>
      <c r="F64" s="48">
        <v>1</v>
      </c>
      <c r="G64" s="75">
        <v>43466</v>
      </c>
      <c r="H64" s="75">
        <v>43466</v>
      </c>
      <c r="I64" s="190">
        <v>43496</v>
      </c>
      <c r="J64" s="190">
        <v>43496</v>
      </c>
      <c r="K64" s="192">
        <v>2000000000</v>
      </c>
      <c r="L64" s="77">
        <f t="shared" si="1"/>
        <v>2000000000</v>
      </c>
      <c r="M64" s="74">
        <f t="shared" si="7"/>
        <v>200000000</v>
      </c>
      <c r="N64" s="77">
        <f t="shared" si="2"/>
        <v>200000000</v>
      </c>
      <c r="O64" s="48" t="s">
        <v>249</v>
      </c>
      <c r="P64" s="48">
        <v>0</v>
      </c>
      <c r="Q64" s="48" t="s">
        <v>253</v>
      </c>
      <c r="R64" s="48" t="s">
        <v>253</v>
      </c>
      <c r="S64" s="48" t="s">
        <v>994</v>
      </c>
      <c r="T64" s="48" t="s">
        <v>1112</v>
      </c>
      <c r="U64" s="79" t="s">
        <v>10957</v>
      </c>
      <c r="V64" s="79" t="s">
        <v>10958</v>
      </c>
      <c r="W64" s="75">
        <v>43465</v>
      </c>
      <c r="X64" s="79" t="s">
        <v>10959</v>
      </c>
      <c r="Y64" s="48">
        <v>8</v>
      </c>
      <c r="Z64" s="79" t="s">
        <v>10960</v>
      </c>
    </row>
    <row r="65" spans="1:26" x14ac:dyDescent="0.25">
      <c r="A65" s="48" t="s">
        <v>11085</v>
      </c>
      <c r="B65" s="191" t="s">
        <v>11086</v>
      </c>
      <c r="C65" s="189" t="s">
        <v>35</v>
      </c>
      <c r="D65" s="77">
        <f t="shared" si="0"/>
        <v>3500000000</v>
      </c>
      <c r="E65" s="109">
        <v>3500000000</v>
      </c>
      <c r="F65" s="48">
        <v>1</v>
      </c>
      <c r="G65" s="75">
        <v>43466</v>
      </c>
      <c r="H65" s="75">
        <v>43466</v>
      </c>
      <c r="I65" s="190">
        <v>43496</v>
      </c>
      <c r="J65" s="190">
        <v>43496</v>
      </c>
      <c r="K65" s="192">
        <v>2000000000</v>
      </c>
      <c r="L65" s="77">
        <f t="shared" si="1"/>
        <v>2000000000</v>
      </c>
      <c r="M65" s="74">
        <f t="shared" si="7"/>
        <v>200000000</v>
      </c>
      <c r="N65" s="77">
        <f t="shared" si="2"/>
        <v>200000000</v>
      </c>
      <c r="O65" s="48" t="s">
        <v>249</v>
      </c>
      <c r="P65" s="48">
        <v>0</v>
      </c>
      <c r="Q65" s="48" t="s">
        <v>253</v>
      </c>
      <c r="R65" s="48" t="s">
        <v>253</v>
      </c>
      <c r="S65" s="48" t="s">
        <v>994</v>
      </c>
      <c r="T65" s="48" t="s">
        <v>1112</v>
      </c>
      <c r="U65" s="79" t="s">
        <v>10957</v>
      </c>
      <c r="V65" s="79" t="s">
        <v>10958</v>
      </c>
      <c r="W65" s="75">
        <v>43465</v>
      </c>
      <c r="X65" s="79" t="s">
        <v>10959</v>
      </c>
      <c r="Y65" s="48">
        <v>8</v>
      </c>
      <c r="Z65" s="79" t="s">
        <v>10960</v>
      </c>
    </row>
    <row r="66" spans="1:26" x14ac:dyDescent="0.25">
      <c r="A66" s="48" t="s">
        <v>11087</v>
      </c>
      <c r="B66" s="191" t="s">
        <v>11088</v>
      </c>
      <c r="C66" s="189" t="s">
        <v>35</v>
      </c>
      <c r="D66" s="77">
        <f t="shared" si="0"/>
        <v>3500000000</v>
      </c>
      <c r="E66" s="109">
        <v>3500000000</v>
      </c>
      <c r="F66" s="48">
        <v>1</v>
      </c>
      <c r="G66" s="75">
        <v>43466</v>
      </c>
      <c r="H66" s="75">
        <v>43466</v>
      </c>
      <c r="I66" s="190">
        <v>43496</v>
      </c>
      <c r="J66" s="190">
        <v>43496</v>
      </c>
      <c r="K66" s="192">
        <v>2000000000</v>
      </c>
      <c r="L66" s="77">
        <f t="shared" si="1"/>
        <v>2000000000</v>
      </c>
      <c r="M66" s="74">
        <f t="shared" si="7"/>
        <v>200000000</v>
      </c>
      <c r="N66" s="77">
        <f t="shared" si="2"/>
        <v>200000000</v>
      </c>
      <c r="O66" s="48" t="s">
        <v>249</v>
      </c>
      <c r="P66" s="48">
        <v>0</v>
      </c>
      <c r="Q66" s="48" t="s">
        <v>253</v>
      </c>
      <c r="R66" s="48" t="s">
        <v>253</v>
      </c>
      <c r="S66" s="48" t="s">
        <v>994</v>
      </c>
      <c r="T66" s="48" t="s">
        <v>1112</v>
      </c>
      <c r="U66" s="79" t="s">
        <v>10957</v>
      </c>
      <c r="V66" s="79" t="s">
        <v>10958</v>
      </c>
      <c r="W66" s="75">
        <v>43465</v>
      </c>
      <c r="X66" s="79" t="s">
        <v>10959</v>
      </c>
      <c r="Y66" s="48">
        <v>8</v>
      </c>
      <c r="Z66" s="79" t="s">
        <v>10960</v>
      </c>
    </row>
    <row r="67" spans="1:26" x14ac:dyDescent="0.25">
      <c r="A67" s="48" t="s">
        <v>11089</v>
      </c>
      <c r="B67" s="191" t="s">
        <v>11090</v>
      </c>
      <c r="C67" s="189" t="s">
        <v>35</v>
      </c>
      <c r="D67" s="77">
        <f t="shared" ref="D67:D108" si="8">E67</f>
        <v>4000000000</v>
      </c>
      <c r="E67" s="109">
        <v>4000000000</v>
      </c>
      <c r="F67" s="48">
        <v>1</v>
      </c>
      <c r="G67" s="75">
        <v>43466</v>
      </c>
      <c r="H67" s="75">
        <v>43466</v>
      </c>
      <c r="I67" s="190">
        <v>43496</v>
      </c>
      <c r="J67" s="190">
        <v>43496</v>
      </c>
      <c r="K67" s="109">
        <v>3000000000</v>
      </c>
      <c r="L67" s="77">
        <f t="shared" si="1"/>
        <v>3000000000</v>
      </c>
      <c r="M67" s="74">
        <f t="shared" ref="M67:M72" si="9">20%*L67</f>
        <v>600000000</v>
      </c>
      <c r="N67" s="77">
        <f t="shared" si="2"/>
        <v>600000000</v>
      </c>
      <c r="O67" s="48" t="s">
        <v>249</v>
      </c>
      <c r="P67" s="48">
        <v>0</v>
      </c>
      <c r="Q67" s="48" t="s">
        <v>253</v>
      </c>
      <c r="R67" s="48" t="s">
        <v>253</v>
      </c>
      <c r="S67" s="48" t="s">
        <v>994</v>
      </c>
      <c r="T67" s="48" t="s">
        <v>1112</v>
      </c>
      <c r="U67" s="79" t="s">
        <v>10957</v>
      </c>
      <c r="V67" s="79" t="s">
        <v>10958</v>
      </c>
      <c r="W67" s="75">
        <v>43465</v>
      </c>
      <c r="X67" s="79" t="s">
        <v>10959</v>
      </c>
      <c r="Y67" s="48">
        <v>8</v>
      </c>
      <c r="Z67" s="79" t="s">
        <v>10960</v>
      </c>
    </row>
    <row r="68" spans="1:26" x14ac:dyDescent="0.25">
      <c r="A68" s="48" t="s">
        <v>11091</v>
      </c>
      <c r="B68" s="191" t="s">
        <v>11092</v>
      </c>
      <c r="C68" s="189" t="s">
        <v>35</v>
      </c>
      <c r="D68" s="77">
        <f t="shared" si="8"/>
        <v>4000000000</v>
      </c>
      <c r="E68" s="109">
        <v>4000000000</v>
      </c>
      <c r="F68" s="48">
        <v>1</v>
      </c>
      <c r="G68" s="75">
        <v>43466</v>
      </c>
      <c r="H68" s="75">
        <v>43466</v>
      </c>
      <c r="I68" s="190">
        <v>43496</v>
      </c>
      <c r="J68" s="190">
        <v>43496</v>
      </c>
      <c r="K68" s="109">
        <v>3000000000</v>
      </c>
      <c r="L68" s="77">
        <f t="shared" si="1"/>
        <v>3000000000</v>
      </c>
      <c r="M68" s="74">
        <f t="shared" si="9"/>
        <v>600000000</v>
      </c>
      <c r="N68" s="77">
        <f t="shared" si="2"/>
        <v>600000000</v>
      </c>
      <c r="O68" s="48" t="s">
        <v>249</v>
      </c>
      <c r="P68" s="48">
        <v>0</v>
      </c>
      <c r="Q68" s="48" t="s">
        <v>253</v>
      </c>
      <c r="R68" s="48" t="s">
        <v>253</v>
      </c>
      <c r="S68" s="48" t="s">
        <v>994</v>
      </c>
      <c r="T68" s="48" t="s">
        <v>1112</v>
      </c>
      <c r="U68" s="79" t="s">
        <v>10957</v>
      </c>
      <c r="V68" s="79" t="s">
        <v>10958</v>
      </c>
      <c r="W68" s="75">
        <v>43465</v>
      </c>
      <c r="X68" s="79" t="s">
        <v>10959</v>
      </c>
      <c r="Y68" s="48">
        <v>8</v>
      </c>
      <c r="Z68" s="79" t="s">
        <v>10960</v>
      </c>
    </row>
    <row r="69" spans="1:26" x14ac:dyDescent="0.25">
      <c r="A69" s="48" t="s">
        <v>11093</v>
      </c>
      <c r="B69" s="191" t="s">
        <v>11094</v>
      </c>
      <c r="C69" s="189" t="s">
        <v>35</v>
      </c>
      <c r="D69" s="77">
        <f t="shared" si="8"/>
        <v>4000000000</v>
      </c>
      <c r="E69" s="109">
        <v>4000000000</v>
      </c>
      <c r="F69" s="48">
        <v>1</v>
      </c>
      <c r="G69" s="75">
        <v>43466</v>
      </c>
      <c r="H69" s="75">
        <v>43466</v>
      </c>
      <c r="I69" s="190">
        <v>43496</v>
      </c>
      <c r="J69" s="190">
        <v>43496</v>
      </c>
      <c r="K69" s="109">
        <v>3000000000</v>
      </c>
      <c r="L69" s="77">
        <f t="shared" si="1"/>
        <v>3000000000</v>
      </c>
      <c r="M69" s="74">
        <f t="shared" si="9"/>
        <v>600000000</v>
      </c>
      <c r="N69" s="77">
        <f t="shared" si="2"/>
        <v>600000000</v>
      </c>
      <c r="O69" s="48" t="s">
        <v>249</v>
      </c>
      <c r="P69" s="48">
        <v>0</v>
      </c>
      <c r="Q69" s="48" t="s">
        <v>253</v>
      </c>
      <c r="R69" s="48" t="s">
        <v>253</v>
      </c>
      <c r="S69" s="48" t="s">
        <v>994</v>
      </c>
      <c r="T69" s="48" t="s">
        <v>1112</v>
      </c>
      <c r="U69" s="79" t="s">
        <v>10957</v>
      </c>
      <c r="V69" s="79" t="s">
        <v>10958</v>
      </c>
      <c r="W69" s="75">
        <v>43465</v>
      </c>
      <c r="X69" s="79" t="s">
        <v>10959</v>
      </c>
      <c r="Y69" s="48">
        <v>8</v>
      </c>
      <c r="Z69" s="79" t="s">
        <v>10960</v>
      </c>
    </row>
    <row r="70" spans="1:26" x14ac:dyDescent="0.25">
      <c r="A70" s="48" t="s">
        <v>11095</v>
      </c>
      <c r="B70" s="191" t="s">
        <v>11096</v>
      </c>
      <c r="C70" s="189" t="s">
        <v>35</v>
      </c>
      <c r="D70" s="77">
        <f t="shared" si="8"/>
        <v>4000000000</v>
      </c>
      <c r="E70" s="109">
        <v>4000000000</v>
      </c>
      <c r="F70" s="48">
        <v>1</v>
      </c>
      <c r="G70" s="75">
        <v>43466</v>
      </c>
      <c r="H70" s="75">
        <v>43466</v>
      </c>
      <c r="I70" s="190">
        <v>43496</v>
      </c>
      <c r="J70" s="190">
        <v>43496</v>
      </c>
      <c r="K70" s="109">
        <v>3000000000</v>
      </c>
      <c r="L70" s="77">
        <f t="shared" si="1"/>
        <v>3000000000</v>
      </c>
      <c r="M70" s="74">
        <f t="shared" si="9"/>
        <v>600000000</v>
      </c>
      <c r="N70" s="77">
        <f t="shared" si="2"/>
        <v>600000000</v>
      </c>
      <c r="O70" s="48" t="s">
        <v>249</v>
      </c>
      <c r="P70" s="48">
        <v>0</v>
      </c>
      <c r="Q70" s="48" t="s">
        <v>253</v>
      </c>
      <c r="R70" s="48" t="s">
        <v>253</v>
      </c>
      <c r="S70" s="48" t="s">
        <v>994</v>
      </c>
      <c r="T70" s="48" t="s">
        <v>1112</v>
      </c>
      <c r="U70" s="79" t="s">
        <v>10957</v>
      </c>
      <c r="V70" s="79" t="s">
        <v>10958</v>
      </c>
      <c r="W70" s="75">
        <v>43465</v>
      </c>
      <c r="X70" s="79" t="s">
        <v>10959</v>
      </c>
      <c r="Y70" s="48">
        <v>8</v>
      </c>
      <c r="Z70" s="79" t="s">
        <v>10960</v>
      </c>
    </row>
    <row r="71" spans="1:26" x14ac:dyDescent="0.25">
      <c r="A71" s="48" t="s">
        <v>11097</v>
      </c>
      <c r="B71" s="191" t="s">
        <v>11098</v>
      </c>
      <c r="C71" s="189" t="s">
        <v>35</v>
      </c>
      <c r="D71" s="77">
        <f t="shared" si="8"/>
        <v>4000000000</v>
      </c>
      <c r="E71" s="109">
        <v>4000000000</v>
      </c>
      <c r="F71" s="48">
        <v>1</v>
      </c>
      <c r="G71" s="75">
        <v>43466</v>
      </c>
      <c r="H71" s="75">
        <v>43466</v>
      </c>
      <c r="I71" s="190">
        <v>43496</v>
      </c>
      <c r="J71" s="190">
        <v>43496</v>
      </c>
      <c r="K71" s="109">
        <v>3000000000</v>
      </c>
      <c r="L71" s="77">
        <f t="shared" si="1"/>
        <v>3000000000</v>
      </c>
      <c r="M71" s="74">
        <f t="shared" si="9"/>
        <v>600000000</v>
      </c>
      <c r="N71" s="77">
        <f t="shared" si="2"/>
        <v>600000000</v>
      </c>
      <c r="O71" s="48" t="s">
        <v>249</v>
      </c>
      <c r="P71" s="48">
        <v>0</v>
      </c>
      <c r="Q71" s="48" t="s">
        <v>253</v>
      </c>
      <c r="R71" s="48" t="s">
        <v>253</v>
      </c>
      <c r="S71" s="48" t="s">
        <v>994</v>
      </c>
      <c r="T71" s="48" t="s">
        <v>1112</v>
      </c>
      <c r="U71" s="79" t="s">
        <v>10957</v>
      </c>
      <c r="V71" s="79" t="s">
        <v>10958</v>
      </c>
      <c r="W71" s="75">
        <v>43465</v>
      </c>
      <c r="X71" s="79" t="s">
        <v>10959</v>
      </c>
      <c r="Y71" s="48">
        <v>8</v>
      </c>
      <c r="Z71" s="79" t="s">
        <v>10960</v>
      </c>
    </row>
    <row r="72" spans="1:26" x14ac:dyDescent="0.25">
      <c r="A72" s="48" t="s">
        <v>11099</v>
      </c>
      <c r="B72" s="191" t="s">
        <v>11100</v>
      </c>
      <c r="C72" s="189" t="s">
        <v>35</v>
      </c>
      <c r="D72" s="77">
        <f t="shared" si="8"/>
        <v>4000000000</v>
      </c>
      <c r="E72" s="109">
        <v>4000000000</v>
      </c>
      <c r="F72" s="48">
        <v>1</v>
      </c>
      <c r="G72" s="75">
        <v>43466</v>
      </c>
      <c r="H72" s="75">
        <v>43466</v>
      </c>
      <c r="I72" s="190">
        <v>43496</v>
      </c>
      <c r="J72" s="190">
        <v>43496</v>
      </c>
      <c r="K72" s="109">
        <v>3000000000</v>
      </c>
      <c r="L72" s="77">
        <f t="shared" si="1"/>
        <v>3000000000</v>
      </c>
      <c r="M72" s="74">
        <f t="shared" si="9"/>
        <v>600000000</v>
      </c>
      <c r="N72" s="77">
        <f t="shared" si="2"/>
        <v>600000000</v>
      </c>
      <c r="O72" s="48" t="s">
        <v>249</v>
      </c>
      <c r="P72" s="48">
        <v>0</v>
      </c>
      <c r="Q72" s="48" t="s">
        <v>253</v>
      </c>
      <c r="R72" s="48" t="s">
        <v>253</v>
      </c>
      <c r="S72" s="48" t="s">
        <v>994</v>
      </c>
      <c r="T72" s="48" t="s">
        <v>1112</v>
      </c>
      <c r="U72" s="79" t="s">
        <v>10957</v>
      </c>
      <c r="V72" s="79" t="s">
        <v>10958</v>
      </c>
      <c r="W72" s="75">
        <v>43465</v>
      </c>
      <c r="X72" s="79" t="s">
        <v>10959</v>
      </c>
      <c r="Y72" s="48">
        <v>8</v>
      </c>
      <c r="Z72" s="79" t="s">
        <v>10960</v>
      </c>
    </row>
    <row r="73" spans="1:26" x14ac:dyDescent="0.25">
      <c r="A73" s="48" t="s">
        <v>11101</v>
      </c>
      <c r="B73" s="191" t="s">
        <v>11102</v>
      </c>
      <c r="C73" s="189" t="s">
        <v>35</v>
      </c>
      <c r="D73" s="77">
        <f t="shared" si="8"/>
        <v>1500000000</v>
      </c>
      <c r="E73" s="77">
        <v>1500000000</v>
      </c>
      <c r="F73" s="48">
        <v>1</v>
      </c>
      <c r="G73" s="75">
        <v>43466</v>
      </c>
      <c r="H73" s="75">
        <v>43466</v>
      </c>
      <c r="I73" s="190">
        <v>43496</v>
      </c>
      <c r="J73" s="190">
        <v>43496</v>
      </c>
      <c r="K73" s="192">
        <v>700000000</v>
      </c>
      <c r="L73" s="77">
        <f t="shared" si="1"/>
        <v>700000000</v>
      </c>
      <c r="M73" s="74">
        <f t="shared" ref="M73:M85" si="10">15%*L73</f>
        <v>105000000</v>
      </c>
      <c r="N73" s="77">
        <f t="shared" si="2"/>
        <v>105000000</v>
      </c>
      <c r="O73" s="48" t="s">
        <v>249</v>
      </c>
      <c r="P73" s="48">
        <v>0</v>
      </c>
      <c r="Q73" s="48" t="s">
        <v>253</v>
      </c>
      <c r="R73" s="48" t="s">
        <v>253</v>
      </c>
      <c r="S73" s="48" t="s">
        <v>994</v>
      </c>
      <c r="T73" s="48" t="s">
        <v>1112</v>
      </c>
      <c r="U73" s="79" t="s">
        <v>10957</v>
      </c>
      <c r="V73" s="79" t="s">
        <v>10958</v>
      </c>
      <c r="W73" s="75">
        <v>43465</v>
      </c>
      <c r="X73" s="79" t="s">
        <v>10959</v>
      </c>
      <c r="Y73" s="48">
        <v>8</v>
      </c>
      <c r="Z73" s="79" t="s">
        <v>10960</v>
      </c>
    </row>
    <row r="74" spans="1:26" x14ac:dyDescent="0.25">
      <c r="A74" s="48" t="s">
        <v>11103</v>
      </c>
      <c r="B74" s="191" t="s">
        <v>11104</v>
      </c>
      <c r="C74" s="189" t="s">
        <v>35</v>
      </c>
      <c r="D74" s="77">
        <f t="shared" si="8"/>
        <v>1500000000</v>
      </c>
      <c r="E74" s="77">
        <v>1500000000</v>
      </c>
      <c r="F74" s="48">
        <v>1</v>
      </c>
      <c r="G74" s="75">
        <v>43466</v>
      </c>
      <c r="H74" s="75">
        <v>43466</v>
      </c>
      <c r="I74" s="190">
        <v>43496</v>
      </c>
      <c r="J74" s="190">
        <v>43496</v>
      </c>
      <c r="K74" s="192">
        <v>700000000</v>
      </c>
      <c r="L74" s="77">
        <f t="shared" si="1"/>
        <v>700000000</v>
      </c>
      <c r="M74" s="74">
        <f t="shared" si="10"/>
        <v>105000000</v>
      </c>
      <c r="N74" s="77">
        <f t="shared" si="2"/>
        <v>105000000</v>
      </c>
      <c r="O74" s="48" t="s">
        <v>249</v>
      </c>
      <c r="P74" s="48">
        <v>0</v>
      </c>
      <c r="Q74" s="48" t="s">
        <v>253</v>
      </c>
      <c r="R74" s="48" t="s">
        <v>253</v>
      </c>
      <c r="S74" s="48" t="s">
        <v>994</v>
      </c>
      <c r="T74" s="48" t="s">
        <v>1112</v>
      </c>
      <c r="U74" s="79" t="s">
        <v>10957</v>
      </c>
      <c r="V74" s="79" t="s">
        <v>10958</v>
      </c>
      <c r="W74" s="75">
        <v>43465</v>
      </c>
      <c r="X74" s="79" t="s">
        <v>10959</v>
      </c>
      <c r="Y74" s="48">
        <v>8</v>
      </c>
      <c r="Z74" s="79" t="s">
        <v>10960</v>
      </c>
    </row>
    <row r="75" spans="1:26" x14ac:dyDescent="0.25">
      <c r="A75" s="48" t="s">
        <v>11105</v>
      </c>
      <c r="B75" s="191" t="s">
        <v>11106</v>
      </c>
      <c r="C75" s="189" t="s">
        <v>35</v>
      </c>
      <c r="D75" s="77">
        <f t="shared" si="8"/>
        <v>1500000000</v>
      </c>
      <c r="E75" s="77">
        <v>1500000000</v>
      </c>
      <c r="F75" s="48">
        <v>1</v>
      </c>
      <c r="G75" s="75">
        <v>43466</v>
      </c>
      <c r="H75" s="75">
        <v>43466</v>
      </c>
      <c r="I75" s="190">
        <v>43496</v>
      </c>
      <c r="J75" s="190">
        <v>43496</v>
      </c>
      <c r="K75" s="192">
        <v>700000000</v>
      </c>
      <c r="L75" s="77">
        <f t="shared" si="1"/>
        <v>700000000</v>
      </c>
      <c r="M75" s="74">
        <f t="shared" si="10"/>
        <v>105000000</v>
      </c>
      <c r="N75" s="77">
        <f t="shared" si="2"/>
        <v>105000000</v>
      </c>
      <c r="O75" s="48" t="s">
        <v>249</v>
      </c>
      <c r="P75" s="48">
        <v>0</v>
      </c>
      <c r="Q75" s="48"/>
      <c r="R75" s="48" t="s">
        <v>253</v>
      </c>
      <c r="S75" s="48" t="s">
        <v>994</v>
      </c>
      <c r="T75" s="48" t="s">
        <v>1112</v>
      </c>
      <c r="U75" s="79" t="s">
        <v>10957</v>
      </c>
      <c r="V75" s="79" t="s">
        <v>10958</v>
      </c>
      <c r="W75" s="75">
        <v>43465</v>
      </c>
      <c r="X75" s="79" t="s">
        <v>10959</v>
      </c>
      <c r="Y75" s="48">
        <v>8</v>
      </c>
      <c r="Z75" s="79" t="s">
        <v>10960</v>
      </c>
    </row>
    <row r="76" spans="1:26" x14ac:dyDescent="0.25">
      <c r="A76" s="48" t="s">
        <v>11107</v>
      </c>
      <c r="B76" s="191" t="s">
        <v>11108</v>
      </c>
      <c r="C76" s="189" t="s">
        <v>35</v>
      </c>
      <c r="D76" s="77">
        <f t="shared" si="8"/>
        <v>1500000000</v>
      </c>
      <c r="E76" s="77">
        <v>1500000000</v>
      </c>
      <c r="F76" s="48">
        <v>1</v>
      </c>
      <c r="G76" s="75">
        <v>43466</v>
      </c>
      <c r="H76" s="75">
        <v>43466</v>
      </c>
      <c r="I76" s="190">
        <v>43496</v>
      </c>
      <c r="J76" s="190">
        <v>43496</v>
      </c>
      <c r="K76" s="192">
        <v>700000000</v>
      </c>
      <c r="L76" s="77">
        <f t="shared" si="1"/>
        <v>700000000</v>
      </c>
      <c r="M76" s="74">
        <f t="shared" si="10"/>
        <v>105000000</v>
      </c>
      <c r="N76" s="77">
        <f t="shared" si="2"/>
        <v>105000000</v>
      </c>
      <c r="O76" s="48" t="s">
        <v>249</v>
      </c>
      <c r="P76" s="48">
        <v>0</v>
      </c>
      <c r="Q76" s="48" t="s">
        <v>253</v>
      </c>
      <c r="R76" s="48" t="s">
        <v>253</v>
      </c>
      <c r="S76" s="48" t="s">
        <v>994</v>
      </c>
      <c r="T76" s="48" t="s">
        <v>1112</v>
      </c>
      <c r="U76" s="79" t="s">
        <v>10957</v>
      </c>
      <c r="V76" s="79" t="s">
        <v>10958</v>
      </c>
      <c r="W76" s="75">
        <v>43465</v>
      </c>
      <c r="X76" s="79" t="s">
        <v>10959</v>
      </c>
      <c r="Y76" s="48">
        <v>8</v>
      </c>
      <c r="Z76" s="79" t="s">
        <v>10960</v>
      </c>
    </row>
    <row r="77" spans="1:26" x14ac:dyDescent="0.25">
      <c r="A77" s="48" t="s">
        <v>11109</v>
      </c>
      <c r="B77" s="191" t="s">
        <v>11110</v>
      </c>
      <c r="C77" s="189" t="s">
        <v>35</v>
      </c>
      <c r="D77" s="77">
        <f t="shared" si="8"/>
        <v>1500000000</v>
      </c>
      <c r="E77" s="77">
        <v>1500000000</v>
      </c>
      <c r="F77" s="48">
        <v>1</v>
      </c>
      <c r="G77" s="75">
        <v>43466</v>
      </c>
      <c r="H77" s="75">
        <v>43466</v>
      </c>
      <c r="I77" s="190">
        <v>43496</v>
      </c>
      <c r="J77" s="190">
        <v>43496</v>
      </c>
      <c r="K77" s="192">
        <v>700000000</v>
      </c>
      <c r="L77" s="77">
        <f t="shared" si="1"/>
        <v>700000000</v>
      </c>
      <c r="M77" s="74">
        <f t="shared" si="10"/>
        <v>105000000</v>
      </c>
      <c r="N77" s="77">
        <f t="shared" si="2"/>
        <v>105000000</v>
      </c>
      <c r="O77" s="48" t="s">
        <v>249</v>
      </c>
      <c r="P77" s="48">
        <v>0</v>
      </c>
      <c r="Q77" s="48" t="s">
        <v>253</v>
      </c>
      <c r="R77" s="48" t="s">
        <v>253</v>
      </c>
      <c r="S77" s="48" t="s">
        <v>994</v>
      </c>
      <c r="T77" s="48" t="s">
        <v>1112</v>
      </c>
      <c r="U77" s="79" t="s">
        <v>10957</v>
      </c>
      <c r="V77" s="79" t="s">
        <v>10958</v>
      </c>
      <c r="W77" s="75">
        <v>43465</v>
      </c>
      <c r="X77" s="79" t="s">
        <v>10959</v>
      </c>
      <c r="Y77" s="48">
        <v>8</v>
      </c>
      <c r="Z77" s="79" t="s">
        <v>10960</v>
      </c>
    </row>
    <row r="78" spans="1:26" x14ac:dyDescent="0.25">
      <c r="A78" s="48" t="s">
        <v>11111</v>
      </c>
      <c r="B78" s="191" t="s">
        <v>11112</v>
      </c>
      <c r="C78" s="189" t="s">
        <v>35</v>
      </c>
      <c r="D78" s="77">
        <f t="shared" si="8"/>
        <v>1500000000</v>
      </c>
      <c r="E78" s="77">
        <v>1500000000</v>
      </c>
      <c r="F78" s="48">
        <v>1</v>
      </c>
      <c r="G78" s="75">
        <v>43466</v>
      </c>
      <c r="H78" s="75">
        <v>43466</v>
      </c>
      <c r="I78" s="190">
        <v>43496</v>
      </c>
      <c r="J78" s="190">
        <v>43496</v>
      </c>
      <c r="K78" s="192">
        <v>700000000</v>
      </c>
      <c r="L78" s="77">
        <f t="shared" si="1"/>
        <v>700000000</v>
      </c>
      <c r="M78" s="74">
        <f t="shared" si="10"/>
        <v>105000000</v>
      </c>
      <c r="N78" s="77">
        <f t="shared" si="2"/>
        <v>105000000</v>
      </c>
      <c r="O78" s="48" t="s">
        <v>249</v>
      </c>
      <c r="P78" s="48">
        <v>0</v>
      </c>
      <c r="Q78" s="48" t="s">
        <v>253</v>
      </c>
      <c r="R78" s="48" t="s">
        <v>253</v>
      </c>
      <c r="S78" s="48" t="s">
        <v>994</v>
      </c>
      <c r="T78" s="48" t="s">
        <v>1112</v>
      </c>
      <c r="U78" s="79" t="s">
        <v>10957</v>
      </c>
      <c r="V78" s="79" t="s">
        <v>10958</v>
      </c>
      <c r="W78" s="75">
        <v>43465</v>
      </c>
      <c r="X78" s="79" t="s">
        <v>10959</v>
      </c>
      <c r="Y78" s="48">
        <v>8</v>
      </c>
      <c r="Z78" s="79" t="s">
        <v>10960</v>
      </c>
    </row>
    <row r="79" spans="1:26" x14ac:dyDescent="0.25">
      <c r="A79" s="48" t="s">
        <v>11113</v>
      </c>
      <c r="B79" s="191" t="s">
        <v>11114</v>
      </c>
      <c r="C79" s="189" t="s">
        <v>35</v>
      </c>
      <c r="D79" s="77">
        <f t="shared" si="8"/>
        <v>1500000000</v>
      </c>
      <c r="E79" s="77">
        <v>1500000000</v>
      </c>
      <c r="F79" s="48">
        <v>1</v>
      </c>
      <c r="G79" s="75">
        <v>43466</v>
      </c>
      <c r="H79" s="75">
        <v>43466</v>
      </c>
      <c r="I79" s="190">
        <v>43496</v>
      </c>
      <c r="J79" s="190">
        <v>43496</v>
      </c>
      <c r="K79" s="192">
        <v>700000000</v>
      </c>
      <c r="L79" s="77">
        <f t="shared" si="1"/>
        <v>700000000</v>
      </c>
      <c r="M79" s="74">
        <f t="shared" si="10"/>
        <v>105000000</v>
      </c>
      <c r="N79" s="77">
        <f t="shared" si="2"/>
        <v>105000000</v>
      </c>
      <c r="O79" s="48" t="s">
        <v>249</v>
      </c>
      <c r="P79" s="48">
        <v>0</v>
      </c>
      <c r="Q79" s="48" t="s">
        <v>253</v>
      </c>
      <c r="R79" s="48" t="s">
        <v>253</v>
      </c>
      <c r="S79" s="48" t="s">
        <v>994</v>
      </c>
      <c r="T79" s="48" t="s">
        <v>1112</v>
      </c>
      <c r="U79" s="79" t="s">
        <v>10957</v>
      </c>
      <c r="V79" s="79" t="s">
        <v>10958</v>
      </c>
      <c r="W79" s="75">
        <v>43465</v>
      </c>
      <c r="X79" s="79" t="s">
        <v>10959</v>
      </c>
      <c r="Y79" s="48">
        <v>8</v>
      </c>
      <c r="Z79" s="79" t="s">
        <v>10960</v>
      </c>
    </row>
    <row r="80" spans="1:26" x14ac:dyDescent="0.25">
      <c r="A80" s="48" t="s">
        <v>11115</v>
      </c>
      <c r="B80" s="191" t="s">
        <v>11116</v>
      </c>
      <c r="C80" s="189" t="s">
        <v>35</v>
      </c>
      <c r="D80" s="77">
        <f t="shared" si="8"/>
        <v>1500000000</v>
      </c>
      <c r="E80" s="77">
        <v>1500000000</v>
      </c>
      <c r="F80" s="48">
        <v>1</v>
      </c>
      <c r="G80" s="75">
        <v>43466</v>
      </c>
      <c r="H80" s="75">
        <v>43466</v>
      </c>
      <c r="I80" s="190">
        <v>43496</v>
      </c>
      <c r="J80" s="190">
        <v>43496</v>
      </c>
      <c r="K80" s="192">
        <v>700000000</v>
      </c>
      <c r="L80" s="77">
        <f t="shared" si="1"/>
        <v>700000000</v>
      </c>
      <c r="M80" s="74">
        <f t="shared" si="10"/>
        <v>105000000</v>
      </c>
      <c r="N80" s="77">
        <f t="shared" si="2"/>
        <v>105000000</v>
      </c>
      <c r="O80" s="48" t="s">
        <v>249</v>
      </c>
      <c r="P80" s="48">
        <v>0</v>
      </c>
      <c r="Q80" s="48" t="s">
        <v>253</v>
      </c>
      <c r="R80" s="48" t="s">
        <v>253</v>
      </c>
      <c r="S80" s="48" t="s">
        <v>994</v>
      </c>
      <c r="T80" s="48" t="s">
        <v>1112</v>
      </c>
      <c r="U80" s="79" t="s">
        <v>10957</v>
      </c>
      <c r="V80" s="79" t="s">
        <v>10958</v>
      </c>
      <c r="W80" s="75">
        <v>43465</v>
      </c>
      <c r="X80" s="79" t="s">
        <v>10959</v>
      </c>
      <c r="Y80" s="48">
        <v>8</v>
      </c>
      <c r="Z80" s="79" t="s">
        <v>10960</v>
      </c>
    </row>
    <row r="81" spans="1:26" x14ac:dyDescent="0.25">
      <c r="A81" s="48" t="s">
        <v>11117</v>
      </c>
      <c r="B81" s="191" t="s">
        <v>11118</v>
      </c>
      <c r="C81" s="189" t="s">
        <v>35</v>
      </c>
      <c r="D81" s="77">
        <f t="shared" si="8"/>
        <v>1500000000</v>
      </c>
      <c r="E81" s="77">
        <v>1500000000</v>
      </c>
      <c r="F81" s="48">
        <v>1</v>
      </c>
      <c r="G81" s="75">
        <v>43466</v>
      </c>
      <c r="H81" s="75">
        <v>43466</v>
      </c>
      <c r="I81" s="190">
        <v>43496</v>
      </c>
      <c r="J81" s="190">
        <v>43496</v>
      </c>
      <c r="K81" s="192">
        <v>700000000</v>
      </c>
      <c r="L81" s="77">
        <f t="shared" si="1"/>
        <v>700000000</v>
      </c>
      <c r="M81" s="74">
        <f t="shared" si="10"/>
        <v>105000000</v>
      </c>
      <c r="N81" s="77">
        <f t="shared" si="2"/>
        <v>105000000</v>
      </c>
      <c r="O81" s="48" t="s">
        <v>249</v>
      </c>
      <c r="P81" s="48">
        <v>0</v>
      </c>
      <c r="Q81" s="48" t="s">
        <v>253</v>
      </c>
      <c r="R81" s="48" t="s">
        <v>253</v>
      </c>
      <c r="S81" s="48" t="s">
        <v>994</v>
      </c>
      <c r="T81" s="48" t="s">
        <v>1112</v>
      </c>
      <c r="U81" s="79" t="s">
        <v>10957</v>
      </c>
      <c r="V81" s="79" t="s">
        <v>10958</v>
      </c>
      <c r="W81" s="75">
        <v>43465</v>
      </c>
      <c r="X81" s="79" t="s">
        <v>10959</v>
      </c>
      <c r="Y81" s="48">
        <v>8</v>
      </c>
      <c r="Z81" s="79" t="s">
        <v>10960</v>
      </c>
    </row>
    <row r="82" spans="1:26" x14ac:dyDescent="0.25">
      <c r="A82" s="48" t="s">
        <v>11119</v>
      </c>
      <c r="B82" s="191" t="s">
        <v>11120</v>
      </c>
      <c r="C82" s="189" t="s">
        <v>35</v>
      </c>
      <c r="D82" s="77">
        <f t="shared" si="8"/>
        <v>1500000000</v>
      </c>
      <c r="E82" s="77">
        <v>1500000000</v>
      </c>
      <c r="F82" s="48">
        <v>1</v>
      </c>
      <c r="G82" s="75">
        <v>43466</v>
      </c>
      <c r="H82" s="75">
        <v>43466</v>
      </c>
      <c r="I82" s="190">
        <v>43496</v>
      </c>
      <c r="J82" s="190">
        <v>43496</v>
      </c>
      <c r="K82" s="192">
        <v>700000000</v>
      </c>
      <c r="L82" s="77">
        <f t="shared" si="1"/>
        <v>700000000</v>
      </c>
      <c r="M82" s="74">
        <f t="shared" si="10"/>
        <v>105000000</v>
      </c>
      <c r="N82" s="77">
        <f t="shared" si="2"/>
        <v>105000000</v>
      </c>
      <c r="O82" s="48" t="s">
        <v>249</v>
      </c>
      <c r="P82" s="48">
        <v>0</v>
      </c>
      <c r="Q82" s="48" t="s">
        <v>253</v>
      </c>
      <c r="R82" s="48" t="s">
        <v>253</v>
      </c>
      <c r="S82" s="48" t="s">
        <v>994</v>
      </c>
      <c r="T82" s="48" t="s">
        <v>1112</v>
      </c>
      <c r="U82" s="79" t="s">
        <v>10957</v>
      </c>
      <c r="V82" s="79" t="s">
        <v>10958</v>
      </c>
      <c r="W82" s="75">
        <v>43465</v>
      </c>
      <c r="X82" s="79" t="s">
        <v>10959</v>
      </c>
      <c r="Y82" s="48">
        <v>8</v>
      </c>
      <c r="Z82" s="79" t="s">
        <v>10960</v>
      </c>
    </row>
    <row r="83" spans="1:26" x14ac:dyDescent="0.25">
      <c r="A83" s="48" t="s">
        <v>11121</v>
      </c>
      <c r="B83" s="191" t="s">
        <v>11122</v>
      </c>
      <c r="C83" s="189" t="s">
        <v>35</v>
      </c>
      <c r="D83" s="77">
        <f t="shared" si="8"/>
        <v>1500000000</v>
      </c>
      <c r="E83" s="77">
        <v>1500000000</v>
      </c>
      <c r="F83" s="48">
        <v>1</v>
      </c>
      <c r="G83" s="75">
        <v>43466</v>
      </c>
      <c r="H83" s="75">
        <v>43466</v>
      </c>
      <c r="I83" s="190">
        <v>43496</v>
      </c>
      <c r="J83" s="190">
        <v>43496</v>
      </c>
      <c r="K83" s="192">
        <v>700000000</v>
      </c>
      <c r="L83" s="77">
        <f t="shared" si="1"/>
        <v>700000000</v>
      </c>
      <c r="M83" s="74">
        <f t="shared" si="10"/>
        <v>105000000</v>
      </c>
      <c r="N83" s="77">
        <f t="shared" si="2"/>
        <v>105000000</v>
      </c>
      <c r="O83" s="48" t="s">
        <v>249</v>
      </c>
      <c r="P83" s="48">
        <v>0</v>
      </c>
      <c r="Q83" s="48" t="s">
        <v>253</v>
      </c>
      <c r="R83" s="48" t="s">
        <v>253</v>
      </c>
      <c r="S83" s="48" t="s">
        <v>994</v>
      </c>
      <c r="T83" s="48" t="s">
        <v>1112</v>
      </c>
      <c r="U83" s="79" t="s">
        <v>10957</v>
      </c>
      <c r="V83" s="79" t="s">
        <v>10958</v>
      </c>
      <c r="W83" s="75">
        <v>43465</v>
      </c>
      <c r="X83" s="79" t="s">
        <v>10959</v>
      </c>
      <c r="Y83" s="48">
        <v>8</v>
      </c>
      <c r="Z83" s="79" t="s">
        <v>10960</v>
      </c>
    </row>
    <row r="84" spans="1:26" x14ac:dyDescent="0.25">
      <c r="A84" s="48" t="s">
        <v>11123</v>
      </c>
      <c r="B84" s="191" t="s">
        <v>11124</v>
      </c>
      <c r="C84" s="189" t="s">
        <v>35</v>
      </c>
      <c r="D84" s="77">
        <f t="shared" si="8"/>
        <v>1500000000</v>
      </c>
      <c r="E84" s="77">
        <v>1500000000</v>
      </c>
      <c r="F84" s="48">
        <v>1</v>
      </c>
      <c r="G84" s="75">
        <v>43466</v>
      </c>
      <c r="H84" s="75">
        <v>43466</v>
      </c>
      <c r="I84" s="190">
        <v>43496</v>
      </c>
      <c r="J84" s="190">
        <v>43496</v>
      </c>
      <c r="K84" s="192">
        <v>700000000</v>
      </c>
      <c r="L84" s="77">
        <f t="shared" si="1"/>
        <v>700000000</v>
      </c>
      <c r="M84" s="74">
        <f t="shared" si="10"/>
        <v>105000000</v>
      </c>
      <c r="N84" s="77">
        <f t="shared" si="2"/>
        <v>105000000</v>
      </c>
      <c r="O84" s="48" t="s">
        <v>249</v>
      </c>
      <c r="P84" s="48">
        <v>0</v>
      </c>
      <c r="Q84" s="48" t="s">
        <v>253</v>
      </c>
      <c r="R84" s="48" t="s">
        <v>253</v>
      </c>
      <c r="S84" s="48" t="s">
        <v>994</v>
      </c>
      <c r="T84" s="48" t="s">
        <v>1112</v>
      </c>
      <c r="U84" s="79" t="s">
        <v>10957</v>
      </c>
      <c r="V84" s="79" t="s">
        <v>10958</v>
      </c>
      <c r="W84" s="75">
        <v>43465</v>
      </c>
      <c r="X84" s="79" t="s">
        <v>10959</v>
      </c>
      <c r="Y84" s="48">
        <v>8</v>
      </c>
      <c r="Z84" s="79" t="s">
        <v>10960</v>
      </c>
    </row>
    <row r="85" spans="1:26" x14ac:dyDescent="0.25">
      <c r="A85" s="48" t="s">
        <v>11125</v>
      </c>
      <c r="B85" s="191" t="s">
        <v>11126</v>
      </c>
      <c r="C85" s="189" t="s">
        <v>35</v>
      </c>
      <c r="D85" s="77">
        <f t="shared" si="8"/>
        <v>1500000000</v>
      </c>
      <c r="E85" s="77">
        <v>1500000000</v>
      </c>
      <c r="F85" s="48">
        <v>1</v>
      </c>
      <c r="G85" s="75">
        <v>43466</v>
      </c>
      <c r="H85" s="75">
        <v>43466</v>
      </c>
      <c r="I85" s="190">
        <v>43496</v>
      </c>
      <c r="J85" s="190">
        <v>43496</v>
      </c>
      <c r="K85" s="192">
        <v>700000000</v>
      </c>
      <c r="L85" s="77">
        <f t="shared" si="1"/>
        <v>700000000</v>
      </c>
      <c r="M85" s="74">
        <f t="shared" si="10"/>
        <v>105000000</v>
      </c>
      <c r="N85" s="77">
        <f t="shared" si="2"/>
        <v>105000000</v>
      </c>
      <c r="O85" s="48" t="s">
        <v>249</v>
      </c>
      <c r="P85" s="48">
        <v>0</v>
      </c>
      <c r="Q85" s="48" t="s">
        <v>253</v>
      </c>
      <c r="R85" s="48" t="s">
        <v>253</v>
      </c>
      <c r="S85" s="48" t="s">
        <v>994</v>
      </c>
      <c r="T85" s="48" t="s">
        <v>1112</v>
      </c>
      <c r="U85" s="79" t="s">
        <v>10957</v>
      </c>
      <c r="V85" s="79" t="s">
        <v>10958</v>
      </c>
      <c r="W85" s="75">
        <v>43465</v>
      </c>
      <c r="X85" s="79" t="s">
        <v>10959</v>
      </c>
      <c r="Y85" s="48">
        <v>8</v>
      </c>
      <c r="Z85" s="79" t="s">
        <v>10960</v>
      </c>
    </row>
    <row r="86" spans="1:26" x14ac:dyDescent="0.25">
      <c r="A86" s="48" t="s">
        <v>11127</v>
      </c>
      <c r="B86" s="191" t="s">
        <v>11128</v>
      </c>
      <c r="C86" s="189" t="s">
        <v>35</v>
      </c>
      <c r="D86" s="77">
        <f t="shared" si="8"/>
        <v>4000000000</v>
      </c>
      <c r="E86" s="109">
        <v>4000000000</v>
      </c>
      <c r="F86" s="48">
        <v>1</v>
      </c>
      <c r="G86" s="75">
        <v>43466</v>
      </c>
      <c r="H86" s="75">
        <v>43466</v>
      </c>
      <c r="I86" s="190">
        <v>43496</v>
      </c>
      <c r="J86" s="190">
        <v>43496</v>
      </c>
      <c r="K86" s="109">
        <v>3000000000</v>
      </c>
      <c r="L86" s="77">
        <f t="shared" si="1"/>
        <v>3000000000</v>
      </c>
      <c r="M86" s="74">
        <f t="shared" ref="M86:M91" si="11">20%*L86</f>
        <v>600000000</v>
      </c>
      <c r="N86" s="77">
        <f t="shared" si="2"/>
        <v>600000000</v>
      </c>
      <c r="O86" s="48" t="s">
        <v>249</v>
      </c>
      <c r="P86" s="48">
        <v>0</v>
      </c>
      <c r="Q86" s="48" t="s">
        <v>253</v>
      </c>
      <c r="R86" s="48" t="s">
        <v>253</v>
      </c>
      <c r="S86" s="48" t="s">
        <v>994</v>
      </c>
      <c r="T86" s="48" t="s">
        <v>1112</v>
      </c>
      <c r="U86" s="79" t="s">
        <v>10957</v>
      </c>
      <c r="V86" s="79" t="s">
        <v>10958</v>
      </c>
      <c r="W86" s="75">
        <v>43465</v>
      </c>
      <c r="X86" s="79" t="s">
        <v>10959</v>
      </c>
      <c r="Y86" s="48">
        <v>8</v>
      </c>
      <c r="Z86" s="79" t="s">
        <v>10960</v>
      </c>
    </row>
    <row r="87" spans="1:26" x14ac:dyDescent="0.25">
      <c r="A87" s="48" t="s">
        <v>11129</v>
      </c>
      <c r="B87" s="191" t="s">
        <v>11130</v>
      </c>
      <c r="C87" s="189" t="s">
        <v>35</v>
      </c>
      <c r="D87" s="77">
        <f t="shared" si="8"/>
        <v>4000000000</v>
      </c>
      <c r="E87" s="109">
        <v>4000000000</v>
      </c>
      <c r="F87" s="48">
        <v>1</v>
      </c>
      <c r="G87" s="75">
        <v>43466</v>
      </c>
      <c r="H87" s="75">
        <v>43466</v>
      </c>
      <c r="I87" s="190">
        <v>43496</v>
      </c>
      <c r="J87" s="190">
        <v>43496</v>
      </c>
      <c r="K87" s="109">
        <v>3000000000</v>
      </c>
      <c r="L87" s="77">
        <f t="shared" si="1"/>
        <v>3000000000</v>
      </c>
      <c r="M87" s="74">
        <f t="shared" si="11"/>
        <v>600000000</v>
      </c>
      <c r="N87" s="77">
        <f t="shared" si="2"/>
        <v>600000000</v>
      </c>
      <c r="O87" s="48" t="s">
        <v>249</v>
      </c>
      <c r="P87" s="48">
        <v>0</v>
      </c>
      <c r="Q87" s="48" t="s">
        <v>253</v>
      </c>
      <c r="R87" s="48" t="s">
        <v>253</v>
      </c>
      <c r="S87" s="48" t="s">
        <v>994</v>
      </c>
      <c r="T87" s="48" t="s">
        <v>1112</v>
      </c>
      <c r="U87" s="79" t="s">
        <v>10957</v>
      </c>
      <c r="V87" s="79" t="s">
        <v>10958</v>
      </c>
      <c r="W87" s="75">
        <v>43465</v>
      </c>
      <c r="X87" s="79" t="s">
        <v>10959</v>
      </c>
      <c r="Y87" s="48">
        <v>8</v>
      </c>
      <c r="Z87" s="79" t="s">
        <v>10960</v>
      </c>
    </row>
    <row r="88" spans="1:26" x14ac:dyDescent="0.25">
      <c r="A88" s="48" t="s">
        <v>11131</v>
      </c>
      <c r="B88" s="191" t="s">
        <v>11132</v>
      </c>
      <c r="C88" s="189" t="s">
        <v>35</v>
      </c>
      <c r="D88" s="77">
        <f t="shared" si="8"/>
        <v>4000000000</v>
      </c>
      <c r="E88" s="109">
        <v>4000000000</v>
      </c>
      <c r="F88" s="48">
        <v>1</v>
      </c>
      <c r="G88" s="75">
        <v>43466</v>
      </c>
      <c r="H88" s="75">
        <v>43466</v>
      </c>
      <c r="I88" s="190">
        <v>43496</v>
      </c>
      <c r="J88" s="190">
        <v>43496</v>
      </c>
      <c r="K88" s="109">
        <v>3000000000</v>
      </c>
      <c r="L88" s="77">
        <f t="shared" si="1"/>
        <v>3000000000</v>
      </c>
      <c r="M88" s="74">
        <f t="shared" si="11"/>
        <v>600000000</v>
      </c>
      <c r="N88" s="77">
        <f t="shared" si="2"/>
        <v>600000000</v>
      </c>
      <c r="O88" s="48" t="s">
        <v>249</v>
      </c>
      <c r="P88" s="48">
        <v>0</v>
      </c>
      <c r="Q88" s="48" t="s">
        <v>253</v>
      </c>
      <c r="R88" s="48" t="s">
        <v>253</v>
      </c>
      <c r="S88" s="48" t="s">
        <v>994</v>
      </c>
      <c r="T88" s="48" t="s">
        <v>1112</v>
      </c>
      <c r="U88" s="79" t="s">
        <v>10957</v>
      </c>
      <c r="V88" s="79" t="s">
        <v>10958</v>
      </c>
      <c r="W88" s="75">
        <v>43465</v>
      </c>
      <c r="X88" s="79" t="s">
        <v>10959</v>
      </c>
      <c r="Y88" s="48">
        <v>8</v>
      </c>
      <c r="Z88" s="79" t="s">
        <v>10960</v>
      </c>
    </row>
    <row r="89" spans="1:26" x14ac:dyDescent="0.25">
      <c r="A89" s="48" t="s">
        <v>11133</v>
      </c>
      <c r="B89" s="191" t="s">
        <v>11134</v>
      </c>
      <c r="C89" s="189" t="s">
        <v>35</v>
      </c>
      <c r="D89" s="77">
        <f t="shared" si="8"/>
        <v>4000000000</v>
      </c>
      <c r="E89" s="109">
        <v>4000000000</v>
      </c>
      <c r="F89" s="48">
        <v>1</v>
      </c>
      <c r="G89" s="75">
        <v>43466</v>
      </c>
      <c r="H89" s="75">
        <v>43466</v>
      </c>
      <c r="I89" s="190">
        <v>43496</v>
      </c>
      <c r="J89" s="190">
        <v>43496</v>
      </c>
      <c r="K89" s="109">
        <v>3000000000</v>
      </c>
      <c r="L89" s="77">
        <f t="shared" si="1"/>
        <v>3000000000</v>
      </c>
      <c r="M89" s="74">
        <f t="shared" si="11"/>
        <v>600000000</v>
      </c>
      <c r="N89" s="77">
        <f t="shared" si="2"/>
        <v>600000000</v>
      </c>
      <c r="O89" s="48" t="s">
        <v>249</v>
      </c>
      <c r="P89" s="48">
        <v>0</v>
      </c>
      <c r="Q89" s="48" t="s">
        <v>253</v>
      </c>
      <c r="R89" s="48" t="s">
        <v>253</v>
      </c>
      <c r="S89" s="48" t="s">
        <v>994</v>
      </c>
      <c r="T89" s="48" t="s">
        <v>1112</v>
      </c>
      <c r="U89" s="79" t="s">
        <v>10957</v>
      </c>
      <c r="V89" s="79" t="s">
        <v>10958</v>
      </c>
      <c r="W89" s="75">
        <v>43465</v>
      </c>
      <c r="X89" s="79" t="s">
        <v>10959</v>
      </c>
      <c r="Y89" s="48">
        <v>8</v>
      </c>
      <c r="Z89" s="79" t="s">
        <v>10960</v>
      </c>
    </row>
    <row r="90" spans="1:26" x14ac:dyDescent="0.25">
      <c r="A90" s="48" t="s">
        <v>11135</v>
      </c>
      <c r="B90" s="191" t="s">
        <v>11136</v>
      </c>
      <c r="C90" s="189" t="s">
        <v>35</v>
      </c>
      <c r="D90" s="77">
        <f t="shared" si="8"/>
        <v>4000000000</v>
      </c>
      <c r="E90" s="109">
        <v>4000000000</v>
      </c>
      <c r="F90" s="48">
        <v>1</v>
      </c>
      <c r="G90" s="75">
        <v>43466</v>
      </c>
      <c r="H90" s="75">
        <v>43466</v>
      </c>
      <c r="I90" s="190">
        <v>43496</v>
      </c>
      <c r="J90" s="190">
        <v>43496</v>
      </c>
      <c r="K90" s="109">
        <v>3000000000</v>
      </c>
      <c r="L90" s="77">
        <f t="shared" si="1"/>
        <v>3000000000</v>
      </c>
      <c r="M90" s="74">
        <f t="shared" si="11"/>
        <v>600000000</v>
      </c>
      <c r="N90" s="77">
        <f t="shared" si="2"/>
        <v>600000000</v>
      </c>
      <c r="O90" s="48" t="s">
        <v>249</v>
      </c>
      <c r="P90" s="48">
        <v>0</v>
      </c>
      <c r="Q90" s="48" t="s">
        <v>253</v>
      </c>
      <c r="R90" s="48" t="s">
        <v>253</v>
      </c>
      <c r="S90" s="48" t="s">
        <v>994</v>
      </c>
      <c r="T90" s="48" t="s">
        <v>1112</v>
      </c>
      <c r="U90" s="79" t="s">
        <v>10957</v>
      </c>
      <c r="V90" s="79" t="s">
        <v>10958</v>
      </c>
      <c r="W90" s="75">
        <v>43465</v>
      </c>
      <c r="X90" s="79" t="s">
        <v>10959</v>
      </c>
      <c r="Y90" s="48">
        <v>8</v>
      </c>
      <c r="Z90" s="79" t="s">
        <v>10960</v>
      </c>
    </row>
    <row r="91" spans="1:26" x14ac:dyDescent="0.25">
      <c r="A91" s="48" t="s">
        <v>11137</v>
      </c>
      <c r="B91" s="191" t="s">
        <v>11138</v>
      </c>
      <c r="C91" s="189" t="s">
        <v>35</v>
      </c>
      <c r="D91" s="77">
        <f t="shared" si="8"/>
        <v>4000000000</v>
      </c>
      <c r="E91" s="109">
        <v>4000000000</v>
      </c>
      <c r="F91" s="48">
        <v>1</v>
      </c>
      <c r="G91" s="75">
        <v>43466</v>
      </c>
      <c r="H91" s="75">
        <v>43466</v>
      </c>
      <c r="I91" s="190">
        <v>43496</v>
      </c>
      <c r="J91" s="190">
        <v>43496</v>
      </c>
      <c r="K91" s="109">
        <v>3000000000</v>
      </c>
      <c r="L91" s="77">
        <f t="shared" si="1"/>
        <v>3000000000</v>
      </c>
      <c r="M91" s="74">
        <f t="shared" si="11"/>
        <v>600000000</v>
      </c>
      <c r="N91" s="77">
        <f t="shared" si="2"/>
        <v>600000000</v>
      </c>
      <c r="O91" s="48" t="s">
        <v>249</v>
      </c>
      <c r="P91" s="48">
        <v>0</v>
      </c>
      <c r="Q91" s="48" t="s">
        <v>253</v>
      </c>
      <c r="R91" s="48" t="s">
        <v>253</v>
      </c>
      <c r="S91" s="48" t="s">
        <v>994</v>
      </c>
      <c r="T91" s="48" t="s">
        <v>1112</v>
      </c>
      <c r="U91" s="79" t="s">
        <v>10957</v>
      </c>
      <c r="V91" s="79" t="s">
        <v>10958</v>
      </c>
      <c r="W91" s="75">
        <v>43465</v>
      </c>
      <c r="X91" s="79" t="s">
        <v>10959</v>
      </c>
      <c r="Y91" s="48">
        <v>8</v>
      </c>
      <c r="Z91" s="79" t="s">
        <v>10960</v>
      </c>
    </row>
    <row r="92" spans="1:26" x14ac:dyDescent="0.25">
      <c r="A92" s="48" t="s">
        <v>11139</v>
      </c>
      <c r="B92" s="191" t="s">
        <v>11140</v>
      </c>
      <c r="C92" s="189" t="s">
        <v>35</v>
      </c>
      <c r="D92" s="77">
        <f t="shared" si="8"/>
        <v>4000000000</v>
      </c>
      <c r="E92" s="109">
        <v>4000000000</v>
      </c>
      <c r="F92" s="48">
        <v>1</v>
      </c>
      <c r="G92" s="75">
        <v>43466</v>
      </c>
      <c r="H92" s="75">
        <v>43466</v>
      </c>
      <c r="I92" s="190">
        <v>43496</v>
      </c>
      <c r="J92" s="190">
        <v>43496</v>
      </c>
      <c r="K92" s="109">
        <v>3000000000</v>
      </c>
      <c r="L92" s="77">
        <f t="shared" si="1"/>
        <v>3000000000</v>
      </c>
      <c r="M92" s="74">
        <f>20%*L92</f>
        <v>600000000</v>
      </c>
      <c r="N92" s="77">
        <f t="shared" si="2"/>
        <v>600000000</v>
      </c>
      <c r="O92" s="48" t="s">
        <v>249</v>
      </c>
      <c r="P92" s="48">
        <v>0</v>
      </c>
      <c r="Q92" s="48" t="s">
        <v>253</v>
      </c>
      <c r="R92" s="48" t="s">
        <v>253</v>
      </c>
      <c r="S92" s="48" t="s">
        <v>994</v>
      </c>
      <c r="T92" s="48" t="s">
        <v>1112</v>
      </c>
      <c r="U92" s="79" t="s">
        <v>10957</v>
      </c>
      <c r="V92" s="79" t="s">
        <v>10958</v>
      </c>
      <c r="W92" s="75">
        <v>43465</v>
      </c>
      <c r="X92" s="79" t="s">
        <v>10959</v>
      </c>
      <c r="Y92" s="48">
        <v>8</v>
      </c>
      <c r="Z92" s="79" t="s">
        <v>10960</v>
      </c>
    </row>
    <row r="93" spans="1:26" x14ac:dyDescent="0.25">
      <c r="A93" s="48" t="s">
        <v>11141</v>
      </c>
      <c r="B93" s="191" t="s">
        <v>11142</v>
      </c>
      <c r="C93" s="189" t="s">
        <v>35</v>
      </c>
      <c r="D93" s="77">
        <f t="shared" si="8"/>
        <v>4000000000</v>
      </c>
      <c r="E93" s="109">
        <v>4000000000</v>
      </c>
      <c r="F93" s="48">
        <v>1</v>
      </c>
      <c r="G93" s="75">
        <v>43466</v>
      </c>
      <c r="H93" s="75">
        <v>43466</v>
      </c>
      <c r="I93" s="190">
        <v>43496</v>
      </c>
      <c r="J93" s="190">
        <v>43496</v>
      </c>
      <c r="K93" s="109">
        <v>3000000000</v>
      </c>
      <c r="L93" s="77">
        <f t="shared" si="1"/>
        <v>3000000000</v>
      </c>
      <c r="M93" s="74">
        <f>20%*L93</f>
        <v>600000000</v>
      </c>
      <c r="N93" s="77">
        <f t="shared" si="2"/>
        <v>600000000</v>
      </c>
      <c r="O93" s="48" t="s">
        <v>249</v>
      </c>
      <c r="P93" s="48">
        <v>0</v>
      </c>
      <c r="Q93" s="48" t="s">
        <v>253</v>
      </c>
      <c r="R93" s="48" t="s">
        <v>253</v>
      </c>
      <c r="S93" s="48" t="s">
        <v>994</v>
      </c>
      <c r="T93" s="48" t="s">
        <v>1112</v>
      </c>
      <c r="U93" s="79" t="s">
        <v>10957</v>
      </c>
      <c r="V93" s="79" t="s">
        <v>10958</v>
      </c>
      <c r="W93" s="75">
        <v>43465</v>
      </c>
      <c r="X93" s="79" t="s">
        <v>10959</v>
      </c>
      <c r="Y93" s="48">
        <v>8</v>
      </c>
      <c r="Z93" s="79" t="s">
        <v>10960</v>
      </c>
    </row>
    <row r="94" spans="1:26" x14ac:dyDescent="0.25">
      <c r="A94" s="48" t="s">
        <v>11143</v>
      </c>
      <c r="B94" s="191" t="s">
        <v>11144</v>
      </c>
      <c r="C94" s="189" t="s">
        <v>35</v>
      </c>
      <c r="D94" s="77">
        <f t="shared" si="8"/>
        <v>3500000000</v>
      </c>
      <c r="E94" s="109">
        <v>3500000000</v>
      </c>
      <c r="F94" s="48">
        <v>1</v>
      </c>
      <c r="G94" s="75">
        <v>43466</v>
      </c>
      <c r="H94" s="75">
        <v>43466</v>
      </c>
      <c r="I94" s="190">
        <v>43496</v>
      </c>
      <c r="J94" s="190">
        <v>43496</v>
      </c>
      <c r="K94" s="192">
        <v>2000000000</v>
      </c>
      <c r="L94" s="77">
        <f t="shared" si="1"/>
        <v>2000000000</v>
      </c>
      <c r="M94" s="74">
        <f t="shared" ref="M94:M102" si="12">10%*L94</f>
        <v>200000000</v>
      </c>
      <c r="N94" s="77">
        <f t="shared" si="2"/>
        <v>200000000</v>
      </c>
      <c r="O94" s="48" t="s">
        <v>249</v>
      </c>
      <c r="P94" s="48">
        <v>0</v>
      </c>
      <c r="Q94" s="48" t="s">
        <v>253</v>
      </c>
      <c r="R94" s="48" t="s">
        <v>253</v>
      </c>
      <c r="S94" s="48" t="s">
        <v>994</v>
      </c>
      <c r="T94" s="48" t="s">
        <v>1112</v>
      </c>
      <c r="U94" s="79" t="s">
        <v>10957</v>
      </c>
      <c r="V94" s="79" t="s">
        <v>10958</v>
      </c>
      <c r="W94" s="75">
        <v>43465</v>
      </c>
      <c r="X94" s="79" t="s">
        <v>10959</v>
      </c>
      <c r="Y94" s="48">
        <v>8</v>
      </c>
      <c r="Z94" s="79" t="s">
        <v>10960</v>
      </c>
    </row>
    <row r="95" spans="1:26" x14ac:dyDescent="0.25">
      <c r="A95" s="48" t="s">
        <v>11145</v>
      </c>
      <c r="B95" s="191" t="s">
        <v>11146</v>
      </c>
      <c r="C95" s="189" t="s">
        <v>35</v>
      </c>
      <c r="D95" s="77">
        <f t="shared" si="8"/>
        <v>3500000000</v>
      </c>
      <c r="E95" s="109">
        <v>3500000000</v>
      </c>
      <c r="F95" s="48">
        <v>1</v>
      </c>
      <c r="G95" s="75">
        <v>43466</v>
      </c>
      <c r="H95" s="75">
        <v>43466</v>
      </c>
      <c r="I95" s="190">
        <v>43496</v>
      </c>
      <c r="J95" s="190">
        <v>43496</v>
      </c>
      <c r="K95" s="192">
        <v>2000000000</v>
      </c>
      <c r="L95" s="77">
        <f t="shared" si="1"/>
        <v>2000000000</v>
      </c>
      <c r="M95" s="74">
        <f t="shared" si="12"/>
        <v>200000000</v>
      </c>
      <c r="N95" s="77">
        <f t="shared" si="2"/>
        <v>200000000</v>
      </c>
      <c r="O95" s="48" t="s">
        <v>249</v>
      </c>
      <c r="P95" s="48">
        <v>0</v>
      </c>
      <c r="Q95" s="48" t="s">
        <v>253</v>
      </c>
      <c r="R95" s="48" t="s">
        <v>253</v>
      </c>
      <c r="S95" s="48" t="s">
        <v>994</v>
      </c>
      <c r="T95" s="48" t="s">
        <v>1112</v>
      </c>
      <c r="U95" s="79" t="s">
        <v>10957</v>
      </c>
      <c r="V95" s="79" t="s">
        <v>10958</v>
      </c>
      <c r="W95" s="75">
        <v>43465</v>
      </c>
      <c r="X95" s="79" t="s">
        <v>10959</v>
      </c>
      <c r="Y95" s="48">
        <v>8</v>
      </c>
      <c r="Z95" s="79" t="s">
        <v>10960</v>
      </c>
    </row>
    <row r="96" spans="1:26" x14ac:dyDescent="0.25">
      <c r="A96" s="48" t="s">
        <v>11147</v>
      </c>
      <c r="B96" s="191" t="s">
        <v>11148</v>
      </c>
      <c r="C96" s="189" t="s">
        <v>35</v>
      </c>
      <c r="D96" s="77">
        <f t="shared" si="8"/>
        <v>3500000000</v>
      </c>
      <c r="E96" s="109">
        <v>3500000000</v>
      </c>
      <c r="F96" s="48">
        <v>1</v>
      </c>
      <c r="G96" s="75">
        <v>43466</v>
      </c>
      <c r="H96" s="75">
        <v>43466</v>
      </c>
      <c r="I96" s="190">
        <v>43496</v>
      </c>
      <c r="J96" s="190">
        <v>43496</v>
      </c>
      <c r="K96" s="192">
        <v>2000000000</v>
      </c>
      <c r="L96" s="77">
        <f t="shared" si="1"/>
        <v>2000000000</v>
      </c>
      <c r="M96" s="74">
        <f t="shared" si="12"/>
        <v>200000000</v>
      </c>
      <c r="N96" s="77">
        <f t="shared" si="2"/>
        <v>200000000</v>
      </c>
      <c r="O96" s="48" t="s">
        <v>249</v>
      </c>
      <c r="P96" s="48">
        <v>0</v>
      </c>
      <c r="Q96" s="48" t="s">
        <v>253</v>
      </c>
      <c r="R96" s="48" t="s">
        <v>253</v>
      </c>
      <c r="S96" s="48" t="s">
        <v>994</v>
      </c>
      <c r="T96" s="48" t="s">
        <v>1112</v>
      </c>
      <c r="U96" s="79" t="s">
        <v>10957</v>
      </c>
      <c r="V96" s="79" t="s">
        <v>10958</v>
      </c>
      <c r="W96" s="75">
        <v>43465</v>
      </c>
      <c r="X96" s="79" t="s">
        <v>10959</v>
      </c>
      <c r="Y96" s="48">
        <v>8</v>
      </c>
      <c r="Z96" s="79" t="s">
        <v>10960</v>
      </c>
    </row>
    <row r="97" spans="1:26" x14ac:dyDescent="0.25">
      <c r="A97" s="48" t="s">
        <v>11149</v>
      </c>
      <c r="B97" s="191" t="s">
        <v>11150</v>
      </c>
      <c r="C97" s="189" t="s">
        <v>35</v>
      </c>
      <c r="D97" s="77">
        <f t="shared" si="8"/>
        <v>3500000000</v>
      </c>
      <c r="E97" s="109">
        <v>3500000000</v>
      </c>
      <c r="F97" s="48">
        <v>1</v>
      </c>
      <c r="G97" s="75">
        <v>43466</v>
      </c>
      <c r="H97" s="75">
        <v>43466</v>
      </c>
      <c r="I97" s="190">
        <v>43496</v>
      </c>
      <c r="J97" s="190">
        <v>43496</v>
      </c>
      <c r="K97" s="192">
        <v>2000000000</v>
      </c>
      <c r="L97" s="77">
        <f t="shared" si="1"/>
        <v>2000000000</v>
      </c>
      <c r="M97" s="74">
        <f t="shared" si="12"/>
        <v>200000000</v>
      </c>
      <c r="N97" s="77">
        <f t="shared" si="2"/>
        <v>200000000</v>
      </c>
      <c r="O97" s="48" t="s">
        <v>249</v>
      </c>
      <c r="P97" s="48">
        <v>0</v>
      </c>
      <c r="Q97" s="48" t="s">
        <v>253</v>
      </c>
      <c r="R97" s="48" t="s">
        <v>253</v>
      </c>
      <c r="S97" s="48" t="s">
        <v>994</v>
      </c>
      <c r="T97" s="48" t="s">
        <v>1112</v>
      </c>
      <c r="U97" s="79" t="s">
        <v>10957</v>
      </c>
      <c r="V97" s="79" t="s">
        <v>10958</v>
      </c>
      <c r="W97" s="75">
        <v>43465</v>
      </c>
      <c r="X97" s="79" t="s">
        <v>10959</v>
      </c>
      <c r="Y97" s="48">
        <v>8</v>
      </c>
      <c r="Z97" s="79" t="s">
        <v>10960</v>
      </c>
    </row>
    <row r="98" spans="1:26" x14ac:dyDescent="0.25">
      <c r="A98" s="48" t="s">
        <v>11151</v>
      </c>
      <c r="B98" s="191" t="s">
        <v>11152</v>
      </c>
      <c r="C98" s="189" t="s">
        <v>35</v>
      </c>
      <c r="D98" s="77">
        <f t="shared" si="8"/>
        <v>3500000000</v>
      </c>
      <c r="E98" s="109">
        <v>3500000000</v>
      </c>
      <c r="F98" s="48">
        <v>1</v>
      </c>
      <c r="G98" s="75">
        <v>43466</v>
      </c>
      <c r="H98" s="75">
        <v>43466</v>
      </c>
      <c r="I98" s="190">
        <v>43496</v>
      </c>
      <c r="J98" s="190">
        <v>43496</v>
      </c>
      <c r="K98" s="192">
        <v>2000000000</v>
      </c>
      <c r="L98" s="77">
        <f t="shared" si="1"/>
        <v>2000000000</v>
      </c>
      <c r="M98" s="74">
        <f t="shared" si="12"/>
        <v>200000000</v>
      </c>
      <c r="N98" s="77">
        <f t="shared" si="2"/>
        <v>200000000</v>
      </c>
      <c r="O98" s="48" t="s">
        <v>249</v>
      </c>
      <c r="P98" s="48">
        <v>0</v>
      </c>
      <c r="Q98" s="48" t="s">
        <v>253</v>
      </c>
      <c r="R98" s="48" t="s">
        <v>253</v>
      </c>
      <c r="S98" s="48" t="s">
        <v>994</v>
      </c>
      <c r="T98" s="48" t="s">
        <v>1112</v>
      </c>
      <c r="U98" s="79" t="s">
        <v>10957</v>
      </c>
      <c r="V98" s="79" t="s">
        <v>10958</v>
      </c>
      <c r="W98" s="75">
        <v>43465</v>
      </c>
      <c r="X98" s="79" t="s">
        <v>10959</v>
      </c>
      <c r="Y98" s="48">
        <v>8</v>
      </c>
      <c r="Z98" s="79" t="s">
        <v>10960</v>
      </c>
    </row>
    <row r="99" spans="1:26" x14ac:dyDescent="0.25">
      <c r="A99" s="48" t="s">
        <v>11153</v>
      </c>
      <c r="B99" s="191" t="s">
        <v>11154</v>
      </c>
      <c r="C99" s="189" t="s">
        <v>35</v>
      </c>
      <c r="D99" s="77">
        <f t="shared" si="8"/>
        <v>3500000000</v>
      </c>
      <c r="E99" s="109">
        <v>3500000000</v>
      </c>
      <c r="F99" s="48">
        <v>1</v>
      </c>
      <c r="G99" s="75">
        <v>43466</v>
      </c>
      <c r="H99" s="75">
        <v>43466</v>
      </c>
      <c r="I99" s="190">
        <v>43496</v>
      </c>
      <c r="J99" s="190">
        <v>43496</v>
      </c>
      <c r="K99" s="192">
        <v>2000000000</v>
      </c>
      <c r="L99" s="77">
        <f t="shared" si="1"/>
        <v>2000000000</v>
      </c>
      <c r="M99" s="74">
        <f t="shared" si="12"/>
        <v>200000000</v>
      </c>
      <c r="N99" s="77">
        <f t="shared" si="2"/>
        <v>200000000</v>
      </c>
      <c r="O99" s="48" t="s">
        <v>249</v>
      </c>
      <c r="P99" s="48">
        <v>0</v>
      </c>
      <c r="Q99" s="48" t="s">
        <v>253</v>
      </c>
      <c r="R99" s="48" t="s">
        <v>253</v>
      </c>
      <c r="S99" s="48" t="s">
        <v>994</v>
      </c>
      <c r="T99" s="48" t="s">
        <v>1112</v>
      </c>
      <c r="U99" s="79" t="s">
        <v>10957</v>
      </c>
      <c r="V99" s="79" t="s">
        <v>10958</v>
      </c>
      <c r="W99" s="75">
        <v>43465</v>
      </c>
      <c r="X99" s="79" t="s">
        <v>10959</v>
      </c>
      <c r="Y99" s="48">
        <v>8</v>
      </c>
      <c r="Z99" s="79" t="s">
        <v>10960</v>
      </c>
    </row>
    <row r="100" spans="1:26" x14ac:dyDescent="0.25">
      <c r="A100" s="48" t="s">
        <v>11155</v>
      </c>
      <c r="B100" s="191" t="s">
        <v>11156</v>
      </c>
      <c r="C100" s="189" t="s">
        <v>35</v>
      </c>
      <c r="D100" s="77">
        <f t="shared" si="8"/>
        <v>3500000000</v>
      </c>
      <c r="E100" s="109">
        <v>3500000000</v>
      </c>
      <c r="F100" s="48">
        <v>1</v>
      </c>
      <c r="G100" s="75">
        <v>43466</v>
      </c>
      <c r="H100" s="75">
        <v>43466</v>
      </c>
      <c r="I100" s="190">
        <v>43496</v>
      </c>
      <c r="J100" s="190">
        <v>43496</v>
      </c>
      <c r="K100" s="192">
        <v>2000000000</v>
      </c>
      <c r="L100" s="77">
        <f t="shared" si="1"/>
        <v>2000000000</v>
      </c>
      <c r="M100" s="74">
        <f t="shared" si="12"/>
        <v>200000000</v>
      </c>
      <c r="N100" s="77">
        <f t="shared" si="2"/>
        <v>200000000</v>
      </c>
      <c r="O100" s="48" t="s">
        <v>249</v>
      </c>
      <c r="P100" s="48">
        <v>0</v>
      </c>
      <c r="Q100" s="48" t="s">
        <v>253</v>
      </c>
      <c r="R100" s="48" t="s">
        <v>253</v>
      </c>
      <c r="S100" s="48" t="s">
        <v>994</v>
      </c>
      <c r="T100" s="48" t="s">
        <v>1112</v>
      </c>
      <c r="U100" s="79" t="s">
        <v>10957</v>
      </c>
      <c r="V100" s="79" t="s">
        <v>10958</v>
      </c>
      <c r="W100" s="75">
        <v>43465</v>
      </c>
      <c r="X100" s="79" t="s">
        <v>10959</v>
      </c>
      <c r="Y100" s="48">
        <v>8</v>
      </c>
      <c r="Z100" s="79" t="s">
        <v>10960</v>
      </c>
    </row>
    <row r="101" spans="1:26" x14ac:dyDescent="0.25">
      <c r="A101" s="48" t="s">
        <v>11157</v>
      </c>
      <c r="B101" s="191" t="s">
        <v>11158</v>
      </c>
      <c r="C101" s="189" t="s">
        <v>35</v>
      </c>
      <c r="D101" s="77">
        <f t="shared" si="8"/>
        <v>3500000000</v>
      </c>
      <c r="E101" s="109">
        <v>3500000000</v>
      </c>
      <c r="F101" s="48">
        <v>1</v>
      </c>
      <c r="G101" s="75">
        <v>43466</v>
      </c>
      <c r="H101" s="75">
        <v>43466</v>
      </c>
      <c r="I101" s="190">
        <v>43496</v>
      </c>
      <c r="J101" s="190">
        <v>43496</v>
      </c>
      <c r="K101" s="192">
        <v>2000000000</v>
      </c>
      <c r="L101" s="77">
        <f t="shared" si="1"/>
        <v>2000000000</v>
      </c>
      <c r="M101" s="74">
        <f t="shared" si="12"/>
        <v>200000000</v>
      </c>
      <c r="N101" s="77">
        <f t="shared" si="2"/>
        <v>200000000</v>
      </c>
      <c r="O101" s="48" t="s">
        <v>249</v>
      </c>
      <c r="P101" s="48">
        <v>0</v>
      </c>
      <c r="Q101" s="48" t="s">
        <v>253</v>
      </c>
      <c r="R101" s="48" t="s">
        <v>253</v>
      </c>
      <c r="S101" s="48" t="s">
        <v>994</v>
      </c>
      <c r="T101" s="48" t="s">
        <v>1112</v>
      </c>
      <c r="U101" s="79" t="s">
        <v>10957</v>
      </c>
      <c r="V101" s="79" t="s">
        <v>10958</v>
      </c>
      <c r="W101" s="75">
        <v>43465</v>
      </c>
      <c r="X101" s="79" t="s">
        <v>10959</v>
      </c>
      <c r="Y101" s="48">
        <v>8</v>
      </c>
      <c r="Z101" s="79" t="s">
        <v>10960</v>
      </c>
    </row>
    <row r="102" spans="1:26" x14ac:dyDescent="0.25">
      <c r="A102" s="48" t="s">
        <v>11159</v>
      </c>
      <c r="B102" s="191" t="s">
        <v>11160</v>
      </c>
      <c r="C102" s="189" t="s">
        <v>35</v>
      </c>
      <c r="D102" s="77">
        <f t="shared" si="8"/>
        <v>3500000000</v>
      </c>
      <c r="E102" s="109">
        <v>3500000000</v>
      </c>
      <c r="F102" s="48">
        <v>1</v>
      </c>
      <c r="G102" s="75">
        <v>43466</v>
      </c>
      <c r="H102" s="75">
        <v>43466</v>
      </c>
      <c r="I102" s="190">
        <v>43496</v>
      </c>
      <c r="J102" s="190">
        <v>43496</v>
      </c>
      <c r="K102" s="192">
        <v>2000000000</v>
      </c>
      <c r="L102" s="77">
        <f t="shared" si="1"/>
        <v>2000000000</v>
      </c>
      <c r="M102" s="74">
        <f t="shared" si="12"/>
        <v>200000000</v>
      </c>
      <c r="N102" s="77">
        <f t="shared" si="2"/>
        <v>200000000</v>
      </c>
      <c r="O102" s="48" t="s">
        <v>249</v>
      </c>
      <c r="P102" s="48">
        <v>0</v>
      </c>
      <c r="Q102" s="48" t="s">
        <v>253</v>
      </c>
      <c r="R102" s="48" t="s">
        <v>253</v>
      </c>
      <c r="S102" s="48" t="s">
        <v>994</v>
      </c>
      <c r="T102" s="48" t="s">
        <v>1112</v>
      </c>
      <c r="U102" s="79" t="s">
        <v>10957</v>
      </c>
      <c r="V102" s="79" t="s">
        <v>10958</v>
      </c>
      <c r="W102" s="75">
        <v>43465</v>
      </c>
      <c r="X102" s="79" t="s">
        <v>10959</v>
      </c>
      <c r="Y102" s="48">
        <v>8</v>
      </c>
      <c r="Z102" s="79" t="s">
        <v>10960</v>
      </c>
    </row>
    <row r="103" spans="1:26" x14ac:dyDescent="0.25">
      <c r="A103" s="48" t="s">
        <v>11161</v>
      </c>
      <c r="B103" s="191" t="s">
        <v>11162</v>
      </c>
      <c r="C103" s="189" t="s">
        <v>35</v>
      </c>
      <c r="D103" s="77">
        <f t="shared" si="8"/>
        <v>1500000000</v>
      </c>
      <c r="E103" s="77">
        <v>1500000000</v>
      </c>
      <c r="F103" s="48">
        <v>1</v>
      </c>
      <c r="G103" s="75">
        <v>43466</v>
      </c>
      <c r="H103" s="75">
        <v>43466</v>
      </c>
      <c r="I103" s="190">
        <v>43496</v>
      </c>
      <c r="J103" s="190">
        <v>43496</v>
      </c>
      <c r="K103" s="192">
        <v>700000000</v>
      </c>
      <c r="L103" s="77">
        <f t="shared" si="1"/>
        <v>700000000</v>
      </c>
      <c r="M103" s="74">
        <f t="shared" ref="M103:M110" si="13">15%*L103</f>
        <v>105000000</v>
      </c>
      <c r="N103" s="77">
        <f t="shared" si="2"/>
        <v>105000000</v>
      </c>
      <c r="O103" s="48" t="s">
        <v>249</v>
      </c>
      <c r="P103" s="48">
        <v>0</v>
      </c>
      <c r="Q103" s="48" t="s">
        <v>253</v>
      </c>
      <c r="R103" s="48" t="s">
        <v>253</v>
      </c>
      <c r="S103" s="48" t="s">
        <v>994</v>
      </c>
      <c r="T103" s="48" t="s">
        <v>1112</v>
      </c>
      <c r="U103" s="79" t="s">
        <v>10957</v>
      </c>
      <c r="V103" s="79" t="s">
        <v>10958</v>
      </c>
      <c r="W103" s="75">
        <v>43465</v>
      </c>
      <c r="X103" s="79" t="s">
        <v>10959</v>
      </c>
      <c r="Y103" s="48">
        <v>8</v>
      </c>
      <c r="Z103" s="79" t="s">
        <v>10960</v>
      </c>
    </row>
    <row r="104" spans="1:26" x14ac:dyDescent="0.25">
      <c r="A104" s="48" t="s">
        <v>11163</v>
      </c>
      <c r="B104" s="191" t="s">
        <v>11164</v>
      </c>
      <c r="C104" s="189" t="s">
        <v>35</v>
      </c>
      <c r="D104" s="77">
        <f t="shared" si="8"/>
        <v>1500000000</v>
      </c>
      <c r="E104" s="77">
        <v>1500000000</v>
      </c>
      <c r="F104" s="48">
        <v>1</v>
      </c>
      <c r="G104" s="75">
        <v>43466</v>
      </c>
      <c r="H104" s="75">
        <v>43466</v>
      </c>
      <c r="I104" s="190">
        <v>43496</v>
      </c>
      <c r="J104" s="190">
        <v>43496</v>
      </c>
      <c r="K104" s="192">
        <v>700000000</v>
      </c>
      <c r="L104" s="77">
        <f t="shared" si="1"/>
        <v>700000000</v>
      </c>
      <c r="M104" s="74">
        <f t="shared" si="13"/>
        <v>105000000</v>
      </c>
      <c r="N104" s="77">
        <f t="shared" si="2"/>
        <v>105000000</v>
      </c>
      <c r="O104" s="48" t="s">
        <v>249</v>
      </c>
      <c r="P104" s="48">
        <v>0</v>
      </c>
      <c r="Q104" s="48" t="s">
        <v>253</v>
      </c>
      <c r="R104" s="48" t="s">
        <v>253</v>
      </c>
      <c r="S104" s="48" t="s">
        <v>994</v>
      </c>
      <c r="T104" s="48" t="s">
        <v>1112</v>
      </c>
      <c r="U104" s="79" t="s">
        <v>10957</v>
      </c>
      <c r="V104" s="79" t="s">
        <v>10958</v>
      </c>
      <c r="W104" s="75">
        <v>43465</v>
      </c>
      <c r="X104" s="79" t="s">
        <v>10959</v>
      </c>
      <c r="Y104" s="48">
        <v>8</v>
      </c>
      <c r="Z104" s="79" t="s">
        <v>10960</v>
      </c>
    </row>
    <row r="105" spans="1:26" x14ac:dyDescent="0.25">
      <c r="A105" s="48" t="s">
        <v>11165</v>
      </c>
      <c r="B105" s="191" t="s">
        <v>11166</v>
      </c>
      <c r="C105" s="189" t="s">
        <v>35</v>
      </c>
      <c r="D105" s="77">
        <f t="shared" si="8"/>
        <v>1500000000</v>
      </c>
      <c r="E105" s="77">
        <v>1500000000</v>
      </c>
      <c r="F105" s="48">
        <v>1</v>
      </c>
      <c r="G105" s="75">
        <v>43466</v>
      </c>
      <c r="H105" s="75">
        <v>43466</v>
      </c>
      <c r="I105" s="190">
        <v>43496</v>
      </c>
      <c r="J105" s="190">
        <v>43496</v>
      </c>
      <c r="K105" s="192">
        <v>700000000</v>
      </c>
      <c r="L105" s="77">
        <f t="shared" si="1"/>
        <v>700000000</v>
      </c>
      <c r="M105" s="74">
        <f t="shared" si="13"/>
        <v>105000000</v>
      </c>
      <c r="N105" s="77">
        <f t="shared" si="2"/>
        <v>105000000</v>
      </c>
      <c r="O105" s="48" t="s">
        <v>249</v>
      </c>
      <c r="P105" s="48">
        <v>0</v>
      </c>
      <c r="Q105" s="48" t="s">
        <v>253</v>
      </c>
      <c r="R105" s="48" t="s">
        <v>253</v>
      </c>
      <c r="S105" s="48" t="s">
        <v>994</v>
      </c>
      <c r="T105" s="48" t="s">
        <v>1112</v>
      </c>
      <c r="U105" s="79" t="s">
        <v>10957</v>
      </c>
      <c r="V105" s="79" t="s">
        <v>10958</v>
      </c>
      <c r="W105" s="75">
        <v>43465</v>
      </c>
      <c r="X105" s="79" t="s">
        <v>10959</v>
      </c>
      <c r="Y105" s="48">
        <v>8</v>
      </c>
      <c r="Z105" s="79" t="s">
        <v>10960</v>
      </c>
    </row>
    <row r="106" spans="1:26" x14ac:dyDescent="0.25">
      <c r="A106" s="48" t="s">
        <v>11167</v>
      </c>
      <c r="B106" s="191" t="s">
        <v>11168</v>
      </c>
      <c r="C106" s="189" t="s">
        <v>35</v>
      </c>
      <c r="D106" s="77">
        <f t="shared" si="8"/>
        <v>1500000000</v>
      </c>
      <c r="E106" s="77">
        <v>1500000000</v>
      </c>
      <c r="F106" s="48">
        <v>1</v>
      </c>
      <c r="G106" s="75">
        <v>43466</v>
      </c>
      <c r="H106" s="75">
        <v>43466</v>
      </c>
      <c r="I106" s="190">
        <v>43496</v>
      </c>
      <c r="J106" s="190">
        <v>43496</v>
      </c>
      <c r="K106" s="192">
        <v>700000000</v>
      </c>
      <c r="L106" s="77">
        <f t="shared" si="1"/>
        <v>700000000</v>
      </c>
      <c r="M106" s="74">
        <f t="shared" si="13"/>
        <v>105000000</v>
      </c>
      <c r="N106" s="77">
        <f t="shared" si="2"/>
        <v>105000000</v>
      </c>
      <c r="O106" s="48" t="s">
        <v>249</v>
      </c>
      <c r="P106" s="48">
        <v>0</v>
      </c>
      <c r="Q106" s="48" t="s">
        <v>253</v>
      </c>
      <c r="R106" s="48" t="s">
        <v>253</v>
      </c>
      <c r="S106" s="48" t="s">
        <v>994</v>
      </c>
      <c r="T106" s="48" t="s">
        <v>1112</v>
      </c>
      <c r="U106" s="79" t="s">
        <v>10957</v>
      </c>
      <c r="V106" s="79" t="s">
        <v>10958</v>
      </c>
      <c r="W106" s="75">
        <v>43465</v>
      </c>
      <c r="X106" s="79" t="s">
        <v>10959</v>
      </c>
      <c r="Y106" s="48">
        <v>8</v>
      </c>
      <c r="Z106" s="79" t="s">
        <v>10960</v>
      </c>
    </row>
    <row r="107" spans="1:26" x14ac:dyDescent="0.25">
      <c r="A107" s="48" t="s">
        <v>11169</v>
      </c>
      <c r="B107" s="191" t="s">
        <v>11170</v>
      </c>
      <c r="C107" s="189" t="s">
        <v>35</v>
      </c>
      <c r="D107" s="77">
        <f t="shared" si="8"/>
        <v>1500000000</v>
      </c>
      <c r="E107" s="77">
        <v>1500000000</v>
      </c>
      <c r="F107" s="48">
        <v>1</v>
      </c>
      <c r="G107" s="75">
        <v>43466</v>
      </c>
      <c r="H107" s="75">
        <v>43466</v>
      </c>
      <c r="I107" s="190">
        <v>43496</v>
      </c>
      <c r="J107" s="190">
        <v>43496</v>
      </c>
      <c r="K107" s="192">
        <v>700000000</v>
      </c>
      <c r="L107" s="77">
        <f t="shared" si="1"/>
        <v>700000000</v>
      </c>
      <c r="M107" s="74">
        <f t="shared" si="13"/>
        <v>105000000</v>
      </c>
      <c r="N107" s="77">
        <f t="shared" si="2"/>
        <v>105000000</v>
      </c>
      <c r="O107" s="48" t="s">
        <v>249</v>
      </c>
      <c r="P107" s="48">
        <v>0</v>
      </c>
      <c r="Q107" s="48" t="s">
        <v>253</v>
      </c>
      <c r="R107" s="48" t="s">
        <v>253</v>
      </c>
      <c r="S107" s="48" t="s">
        <v>994</v>
      </c>
      <c r="T107" s="48" t="s">
        <v>1112</v>
      </c>
      <c r="U107" s="79" t="s">
        <v>10957</v>
      </c>
      <c r="V107" s="79" t="s">
        <v>10958</v>
      </c>
      <c r="W107" s="75">
        <v>43465</v>
      </c>
      <c r="X107" s="79" t="s">
        <v>10959</v>
      </c>
      <c r="Y107" s="48">
        <v>8</v>
      </c>
      <c r="Z107" s="79" t="s">
        <v>10960</v>
      </c>
    </row>
    <row r="108" spans="1:26" x14ac:dyDescent="0.25">
      <c r="A108" s="48" t="s">
        <v>11171</v>
      </c>
      <c r="B108" s="191" t="s">
        <v>11172</v>
      </c>
      <c r="C108" s="189" t="s">
        <v>35</v>
      </c>
      <c r="D108" s="77">
        <f t="shared" si="8"/>
        <v>1500000000</v>
      </c>
      <c r="E108" s="77">
        <v>1500000000</v>
      </c>
      <c r="F108" s="48">
        <v>1</v>
      </c>
      <c r="G108" s="75">
        <v>43466</v>
      </c>
      <c r="H108" s="75">
        <v>43466</v>
      </c>
      <c r="I108" s="190">
        <v>43496</v>
      </c>
      <c r="J108" s="190">
        <v>43496</v>
      </c>
      <c r="K108" s="192">
        <v>700000000</v>
      </c>
      <c r="L108" s="77">
        <f t="shared" si="1"/>
        <v>700000000</v>
      </c>
      <c r="M108" s="74">
        <f t="shared" si="13"/>
        <v>105000000</v>
      </c>
      <c r="N108" s="77">
        <f t="shared" si="2"/>
        <v>105000000</v>
      </c>
      <c r="O108" s="48" t="s">
        <v>249</v>
      </c>
      <c r="P108" s="48">
        <v>0</v>
      </c>
      <c r="Q108" s="48" t="s">
        <v>253</v>
      </c>
      <c r="R108" s="48" t="s">
        <v>253</v>
      </c>
      <c r="S108" s="48" t="s">
        <v>994</v>
      </c>
      <c r="T108" s="48" t="s">
        <v>1112</v>
      </c>
      <c r="U108" s="79" t="s">
        <v>10957</v>
      </c>
      <c r="V108" s="79" t="s">
        <v>10958</v>
      </c>
      <c r="W108" s="75">
        <v>43465</v>
      </c>
      <c r="X108" s="79" t="s">
        <v>10959</v>
      </c>
      <c r="Y108" s="48">
        <v>8</v>
      </c>
      <c r="Z108" s="79" t="s">
        <v>10960</v>
      </c>
    </row>
    <row r="109" spans="1:26" x14ac:dyDescent="0.25">
      <c r="A109" s="48" t="s">
        <v>11173</v>
      </c>
      <c r="B109" s="191" t="s">
        <v>11174</v>
      </c>
      <c r="C109" s="189" t="s">
        <v>35</v>
      </c>
      <c r="D109" s="77">
        <f>E109</f>
        <v>1500000000</v>
      </c>
      <c r="E109" s="77">
        <v>1500000000</v>
      </c>
      <c r="F109" s="48">
        <v>1</v>
      </c>
      <c r="G109" s="75">
        <v>43466</v>
      </c>
      <c r="H109" s="75">
        <v>43466</v>
      </c>
      <c r="I109" s="190">
        <v>43496</v>
      </c>
      <c r="J109" s="190">
        <v>43496</v>
      </c>
      <c r="K109" s="192">
        <v>700000000</v>
      </c>
      <c r="L109" s="77">
        <f t="shared" si="1"/>
        <v>700000000</v>
      </c>
      <c r="M109" s="74">
        <f t="shared" si="13"/>
        <v>105000000</v>
      </c>
      <c r="N109" s="77">
        <f t="shared" si="2"/>
        <v>105000000</v>
      </c>
      <c r="O109" s="48" t="s">
        <v>249</v>
      </c>
      <c r="P109" s="48">
        <v>0</v>
      </c>
      <c r="Q109" s="48" t="s">
        <v>253</v>
      </c>
      <c r="R109" s="48" t="s">
        <v>253</v>
      </c>
      <c r="S109" s="48" t="s">
        <v>994</v>
      </c>
      <c r="T109" s="48" t="s">
        <v>1112</v>
      </c>
      <c r="U109" s="79" t="s">
        <v>10957</v>
      </c>
      <c r="V109" s="79" t="s">
        <v>10958</v>
      </c>
      <c r="W109" s="75">
        <v>43465</v>
      </c>
      <c r="X109" s="79" t="s">
        <v>10959</v>
      </c>
      <c r="Y109" s="48">
        <v>8</v>
      </c>
      <c r="Z109" s="79" t="s">
        <v>10960</v>
      </c>
    </row>
    <row r="110" spans="1:26" x14ac:dyDescent="0.25">
      <c r="A110" s="48" t="s">
        <v>11175</v>
      </c>
      <c r="B110" s="191" t="s">
        <v>11176</v>
      </c>
      <c r="C110" s="189" t="s">
        <v>35</v>
      </c>
      <c r="D110" s="77">
        <f>E110</f>
        <v>1500000000</v>
      </c>
      <c r="E110" s="77">
        <v>1500000000</v>
      </c>
      <c r="F110" s="48">
        <v>1</v>
      </c>
      <c r="G110" s="75">
        <v>43466</v>
      </c>
      <c r="H110" s="75">
        <v>43466</v>
      </c>
      <c r="I110" s="190">
        <v>43496</v>
      </c>
      <c r="J110" s="190">
        <v>43496</v>
      </c>
      <c r="K110" s="192">
        <v>700000000</v>
      </c>
      <c r="L110" s="77">
        <f t="shared" si="1"/>
        <v>700000000</v>
      </c>
      <c r="M110" s="74">
        <f t="shared" si="13"/>
        <v>105000000</v>
      </c>
      <c r="N110" s="77">
        <f t="shared" si="2"/>
        <v>105000000</v>
      </c>
      <c r="O110" s="48" t="s">
        <v>249</v>
      </c>
      <c r="P110" s="48">
        <v>0</v>
      </c>
      <c r="Q110" s="48" t="s">
        <v>253</v>
      </c>
      <c r="R110" s="48" t="s">
        <v>253</v>
      </c>
      <c r="S110" s="48" t="s">
        <v>994</v>
      </c>
      <c r="T110" s="48" t="s">
        <v>1112</v>
      </c>
      <c r="U110" s="79" t="s">
        <v>10957</v>
      </c>
      <c r="V110" s="79" t="s">
        <v>10958</v>
      </c>
      <c r="W110" s="75">
        <v>43465</v>
      </c>
      <c r="X110" s="79" t="s">
        <v>10959</v>
      </c>
      <c r="Y110" s="48">
        <v>8</v>
      </c>
      <c r="Z110" s="79" t="s">
        <v>10960</v>
      </c>
    </row>
    <row r="111" spans="1:26" x14ac:dyDescent="0.25">
      <c r="A111" s="48" t="s">
        <v>11177</v>
      </c>
      <c r="B111" s="191" t="s">
        <v>11178</v>
      </c>
      <c r="C111" s="189" t="s">
        <v>35</v>
      </c>
      <c r="D111" s="77">
        <v>1500000000</v>
      </c>
      <c r="E111" s="77">
        <v>1500000000</v>
      </c>
      <c r="F111" s="48">
        <v>1</v>
      </c>
      <c r="G111" s="75">
        <v>43131</v>
      </c>
      <c r="H111" s="75">
        <v>43131</v>
      </c>
      <c r="I111" s="190">
        <v>43496</v>
      </c>
      <c r="J111" s="190">
        <v>43496</v>
      </c>
      <c r="K111" s="192">
        <v>700000000</v>
      </c>
      <c r="L111" s="74">
        <v>105000000</v>
      </c>
      <c r="M111" s="77">
        <v>105000000</v>
      </c>
      <c r="N111" s="77">
        <f t="shared" si="2"/>
        <v>105000000</v>
      </c>
      <c r="O111" s="48" t="s">
        <v>249</v>
      </c>
      <c r="P111" s="48">
        <v>0</v>
      </c>
      <c r="Q111" s="48" t="s">
        <v>253</v>
      </c>
      <c r="R111" s="48" t="s">
        <v>253</v>
      </c>
      <c r="S111" s="48" t="s">
        <v>994</v>
      </c>
      <c r="T111" s="48" t="s">
        <v>1112</v>
      </c>
      <c r="U111" s="79" t="s">
        <v>10957</v>
      </c>
      <c r="V111" s="79" t="s">
        <v>10958</v>
      </c>
      <c r="W111" s="75">
        <v>43465</v>
      </c>
      <c r="X111" s="79" t="s">
        <v>10959</v>
      </c>
      <c r="Y111" s="48">
        <v>8</v>
      </c>
      <c r="Z111" s="79" t="s">
        <v>10960</v>
      </c>
    </row>
    <row r="112" spans="1:26" x14ac:dyDescent="0.25">
      <c r="A112" s="48" t="s">
        <v>11179</v>
      </c>
      <c r="B112" s="191" t="s">
        <v>11180</v>
      </c>
      <c r="C112" s="189" t="s">
        <v>35</v>
      </c>
      <c r="D112" s="77">
        <f t="shared" ref="D112:D175" si="14">E112</f>
        <v>3500000000</v>
      </c>
      <c r="E112" s="109">
        <v>3500000000</v>
      </c>
      <c r="F112" s="48">
        <v>1</v>
      </c>
      <c r="G112" s="75">
        <v>43131</v>
      </c>
      <c r="H112" s="75">
        <v>43131</v>
      </c>
      <c r="I112" s="190">
        <v>43496</v>
      </c>
      <c r="J112" s="190">
        <v>43496</v>
      </c>
      <c r="K112" s="192">
        <v>2000000000</v>
      </c>
      <c r="L112" s="77">
        <f t="shared" ref="L112:L135" si="15">K112</f>
        <v>2000000000</v>
      </c>
      <c r="M112" s="74">
        <f t="shared" ref="M112:M115" si="16">10%*L112</f>
        <v>200000000</v>
      </c>
      <c r="N112" s="77">
        <f t="shared" si="2"/>
        <v>200000000</v>
      </c>
      <c r="O112" s="48" t="s">
        <v>249</v>
      </c>
      <c r="P112" s="48">
        <v>0</v>
      </c>
      <c r="Q112" s="48" t="s">
        <v>253</v>
      </c>
      <c r="R112" s="48" t="s">
        <v>253</v>
      </c>
      <c r="S112" s="48" t="s">
        <v>994</v>
      </c>
      <c r="T112" s="48" t="s">
        <v>1112</v>
      </c>
      <c r="U112" s="79" t="s">
        <v>10957</v>
      </c>
      <c r="V112" s="79" t="s">
        <v>10958</v>
      </c>
      <c r="W112" s="75">
        <v>43465</v>
      </c>
      <c r="X112" s="79" t="s">
        <v>10959</v>
      </c>
      <c r="Y112" s="48">
        <v>8</v>
      </c>
      <c r="Z112" s="79" t="s">
        <v>10960</v>
      </c>
    </row>
    <row r="113" spans="1:26" x14ac:dyDescent="0.25">
      <c r="A113" s="48" t="s">
        <v>11181</v>
      </c>
      <c r="B113" s="191" t="s">
        <v>11182</v>
      </c>
      <c r="C113" s="189" t="s">
        <v>35</v>
      </c>
      <c r="D113" s="77">
        <f t="shared" si="14"/>
        <v>3500000000</v>
      </c>
      <c r="E113" s="109">
        <v>3500000000</v>
      </c>
      <c r="F113" s="48">
        <v>1</v>
      </c>
      <c r="G113" s="75">
        <v>43131</v>
      </c>
      <c r="H113" s="75">
        <v>43131</v>
      </c>
      <c r="I113" s="190">
        <v>43496</v>
      </c>
      <c r="J113" s="190">
        <v>43496</v>
      </c>
      <c r="K113" s="192">
        <v>2000000000</v>
      </c>
      <c r="L113" s="77">
        <f t="shared" si="15"/>
        <v>2000000000</v>
      </c>
      <c r="M113" s="74">
        <f t="shared" si="16"/>
        <v>200000000</v>
      </c>
      <c r="N113" s="77">
        <f t="shared" si="2"/>
        <v>200000000</v>
      </c>
      <c r="O113" s="48" t="s">
        <v>249</v>
      </c>
      <c r="P113" s="48">
        <v>0</v>
      </c>
      <c r="Q113" s="48" t="s">
        <v>253</v>
      </c>
      <c r="R113" s="48" t="s">
        <v>253</v>
      </c>
      <c r="S113" s="48" t="s">
        <v>994</v>
      </c>
      <c r="T113" s="48" t="s">
        <v>1112</v>
      </c>
      <c r="U113" s="79" t="s">
        <v>10957</v>
      </c>
      <c r="V113" s="79" t="s">
        <v>10958</v>
      </c>
      <c r="W113" s="75">
        <v>43465</v>
      </c>
      <c r="X113" s="79" t="s">
        <v>10959</v>
      </c>
      <c r="Y113" s="48">
        <v>8</v>
      </c>
      <c r="Z113" s="79" t="s">
        <v>10960</v>
      </c>
    </row>
    <row r="114" spans="1:26" x14ac:dyDescent="0.25">
      <c r="A114" s="48" t="s">
        <v>11183</v>
      </c>
      <c r="B114" s="191" t="s">
        <v>11184</v>
      </c>
      <c r="C114" s="189" t="s">
        <v>35</v>
      </c>
      <c r="D114" s="77">
        <f t="shared" si="14"/>
        <v>3500000000</v>
      </c>
      <c r="E114" s="109">
        <v>3500000000</v>
      </c>
      <c r="F114" s="48">
        <v>1</v>
      </c>
      <c r="G114" s="75">
        <v>43131</v>
      </c>
      <c r="H114" s="75">
        <v>43131</v>
      </c>
      <c r="I114" s="190">
        <v>43496</v>
      </c>
      <c r="J114" s="190">
        <v>43496</v>
      </c>
      <c r="K114" s="192">
        <v>2000000000</v>
      </c>
      <c r="L114" s="77">
        <f t="shared" si="15"/>
        <v>2000000000</v>
      </c>
      <c r="M114" s="74">
        <f t="shared" si="16"/>
        <v>200000000</v>
      </c>
      <c r="N114" s="77">
        <f t="shared" si="2"/>
        <v>200000000</v>
      </c>
      <c r="O114" s="48" t="s">
        <v>249</v>
      </c>
      <c r="P114" s="48">
        <v>0</v>
      </c>
      <c r="Q114" s="48" t="s">
        <v>253</v>
      </c>
      <c r="R114" s="48" t="s">
        <v>253</v>
      </c>
      <c r="S114" s="48" t="s">
        <v>994</v>
      </c>
      <c r="T114" s="48" t="s">
        <v>1112</v>
      </c>
      <c r="U114" s="79" t="s">
        <v>10957</v>
      </c>
      <c r="V114" s="79" t="s">
        <v>10958</v>
      </c>
      <c r="W114" s="75">
        <v>43465</v>
      </c>
      <c r="X114" s="79" t="s">
        <v>10959</v>
      </c>
      <c r="Y114" s="48">
        <v>8</v>
      </c>
      <c r="Z114" s="79" t="s">
        <v>10960</v>
      </c>
    </row>
    <row r="115" spans="1:26" x14ac:dyDescent="0.25">
      <c r="A115" s="48" t="s">
        <v>11185</v>
      </c>
      <c r="B115" s="191" t="s">
        <v>11186</v>
      </c>
      <c r="C115" s="189" t="s">
        <v>35</v>
      </c>
      <c r="D115" s="77">
        <f t="shared" si="14"/>
        <v>3500000000</v>
      </c>
      <c r="E115" s="109">
        <v>3500000000</v>
      </c>
      <c r="F115" s="48">
        <v>1</v>
      </c>
      <c r="G115" s="75">
        <v>43131</v>
      </c>
      <c r="H115" s="75">
        <v>43131</v>
      </c>
      <c r="I115" s="190">
        <v>43496</v>
      </c>
      <c r="J115" s="190">
        <v>43496</v>
      </c>
      <c r="K115" s="192">
        <v>2000000000</v>
      </c>
      <c r="L115" s="77">
        <f t="shared" si="15"/>
        <v>2000000000</v>
      </c>
      <c r="M115" s="74">
        <f t="shared" si="16"/>
        <v>200000000</v>
      </c>
      <c r="N115" s="77">
        <f t="shared" si="2"/>
        <v>200000000</v>
      </c>
      <c r="O115" s="48" t="s">
        <v>249</v>
      </c>
      <c r="P115" s="48">
        <v>0</v>
      </c>
      <c r="Q115" s="48" t="s">
        <v>253</v>
      </c>
      <c r="R115" s="48" t="s">
        <v>253</v>
      </c>
      <c r="S115" s="48" t="s">
        <v>994</v>
      </c>
      <c r="T115" s="48" t="s">
        <v>1112</v>
      </c>
      <c r="U115" s="79" t="s">
        <v>10957</v>
      </c>
      <c r="V115" s="79" t="s">
        <v>10958</v>
      </c>
      <c r="W115" s="75">
        <v>43465</v>
      </c>
      <c r="X115" s="79" t="s">
        <v>10959</v>
      </c>
      <c r="Y115" s="48">
        <v>8</v>
      </c>
      <c r="Z115" s="79" t="s">
        <v>10960</v>
      </c>
    </row>
    <row r="116" spans="1:26" x14ac:dyDescent="0.25">
      <c r="A116" s="48" t="s">
        <v>11187</v>
      </c>
      <c r="B116" s="191" t="s">
        <v>11188</v>
      </c>
      <c r="C116" s="189" t="s">
        <v>35</v>
      </c>
      <c r="D116" s="77">
        <f t="shared" si="14"/>
        <v>1500000000</v>
      </c>
      <c r="E116" s="77">
        <v>1500000000</v>
      </c>
      <c r="F116" s="48">
        <v>1</v>
      </c>
      <c r="G116" s="75">
        <v>43131</v>
      </c>
      <c r="H116" s="75">
        <v>43131</v>
      </c>
      <c r="I116" s="190">
        <v>43496</v>
      </c>
      <c r="J116" s="190">
        <v>43496</v>
      </c>
      <c r="K116" s="192">
        <v>700000000</v>
      </c>
      <c r="L116" s="77">
        <f t="shared" si="15"/>
        <v>700000000</v>
      </c>
      <c r="M116" s="74">
        <f t="shared" ref="M116:M119" si="17">15%*L116</f>
        <v>105000000</v>
      </c>
      <c r="N116" s="77">
        <f t="shared" si="2"/>
        <v>105000000</v>
      </c>
      <c r="O116" s="48" t="s">
        <v>249</v>
      </c>
      <c r="P116" s="48">
        <v>0</v>
      </c>
      <c r="Q116" s="48" t="s">
        <v>253</v>
      </c>
      <c r="R116" s="48" t="s">
        <v>253</v>
      </c>
      <c r="S116" s="48" t="s">
        <v>994</v>
      </c>
      <c r="T116" s="48" t="s">
        <v>1112</v>
      </c>
      <c r="U116" s="79" t="s">
        <v>10957</v>
      </c>
      <c r="V116" s="79" t="s">
        <v>10958</v>
      </c>
      <c r="W116" s="75">
        <v>43465</v>
      </c>
      <c r="X116" s="79" t="s">
        <v>10959</v>
      </c>
      <c r="Y116" s="48">
        <v>8</v>
      </c>
      <c r="Z116" s="79" t="s">
        <v>10960</v>
      </c>
    </row>
    <row r="117" spans="1:26" x14ac:dyDescent="0.25">
      <c r="A117" s="48" t="s">
        <v>11189</v>
      </c>
      <c r="B117" s="191" t="s">
        <v>11190</v>
      </c>
      <c r="C117" s="189" t="s">
        <v>35</v>
      </c>
      <c r="D117" s="77">
        <f t="shared" si="14"/>
        <v>1500000000</v>
      </c>
      <c r="E117" s="77">
        <v>1500000000</v>
      </c>
      <c r="F117" s="48">
        <v>1</v>
      </c>
      <c r="G117" s="75">
        <v>43131</v>
      </c>
      <c r="H117" s="75">
        <v>43131</v>
      </c>
      <c r="I117" s="190">
        <v>43496</v>
      </c>
      <c r="J117" s="190">
        <v>43496</v>
      </c>
      <c r="K117" s="192">
        <v>700000000</v>
      </c>
      <c r="L117" s="77">
        <f t="shared" si="15"/>
        <v>700000000</v>
      </c>
      <c r="M117" s="74">
        <f t="shared" si="17"/>
        <v>105000000</v>
      </c>
      <c r="N117" s="77">
        <f t="shared" si="2"/>
        <v>105000000</v>
      </c>
      <c r="O117" s="48" t="s">
        <v>249</v>
      </c>
      <c r="P117" s="48">
        <v>0</v>
      </c>
      <c r="Q117" s="48" t="s">
        <v>253</v>
      </c>
      <c r="R117" s="48" t="s">
        <v>253</v>
      </c>
      <c r="S117" s="48" t="s">
        <v>994</v>
      </c>
      <c r="T117" s="48" t="s">
        <v>1112</v>
      </c>
      <c r="U117" s="79" t="s">
        <v>10957</v>
      </c>
      <c r="V117" s="79" t="s">
        <v>10958</v>
      </c>
      <c r="W117" s="75">
        <v>43465</v>
      </c>
      <c r="X117" s="79" t="s">
        <v>10959</v>
      </c>
      <c r="Y117" s="48">
        <v>8</v>
      </c>
      <c r="Z117" s="79" t="s">
        <v>10960</v>
      </c>
    </row>
    <row r="118" spans="1:26" x14ac:dyDescent="0.25">
      <c r="A118" s="48" t="s">
        <v>11191</v>
      </c>
      <c r="B118" s="191" t="s">
        <v>11192</v>
      </c>
      <c r="C118" s="189" t="s">
        <v>35</v>
      </c>
      <c r="D118" s="77">
        <f t="shared" si="14"/>
        <v>1500000000</v>
      </c>
      <c r="E118" s="77">
        <v>1500000000</v>
      </c>
      <c r="F118" s="48">
        <v>1</v>
      </c>
      <c r="G118" s="75">
        <v>43131</v>
      </c>
      <c r="H118" s="75">
        <v>43131</v>
      </c>
      <c r="I118" s="190">
        <v>43496</v>
      </c>
      <c r="J118" s="190">
        <v>43496</v>
      </c>
      <c r="K118" s="192">
        <v>700000000</v>
      </c>
      <c r="L118" s="77">
        <f t="shared" si="15"/>
        <v>700000000</v>
      </c>
      <c r="M118" s="74">
        <f t="shared" si="17"/>
        <v>105000000</v>
      </c>
      <c r="N118" s="77">
        <f t="shared" si="2"/>
        <v>105000000</v>
      </c>
      <c r="O118" s="48" t="s">
        <v>249</v>
      </c>
      <c r="P118" s="48">
        <v>0</v>
      </c>
      <c r="Q118" s="48" t="s">
        <v>253</v>
      </c>
      <c r="R118" s="48" t="s">
        <v>253</v>
      </c>
      <c r="S118" s="48" t="s">
        <v>994</v>
      </c>
      <c r="T118" s="48" t="s">
        <v>1112</v>
      </c>
      <c r="U118" s="79" t="s">
        <v>10957</v>
      </c>
      <c r="V118" s="79" t="s">
        <v>10958</v>
      </c>
      <c r="W118" s="75">
        <v>43465</v>
      </c>
      <c r="X118" s="79" t="s">
        <v>10959</v>
      </c>
      <c r="Y118" s="48">
        <v>8</v>
      </c>
      <c r="Z118" s="79" t="s">
        <v>10960</v>
      </c>
    </row>
    <row r="119" spans="1:26" x14ac:dyDescent="0.25">
      <c r="A119" s="48" t="s">
        <v>11193</v>
      </c>
      <c r="B119" s="191" t="s">
        <v>11194</v>
      </c>
      <c r="C119" s="189" t="s">
        <v>35</v>
      </c>
      <c r="D119" s="77">
        <f t="shared" si="14"/>
        <v>1500000000</v>
      </c>
      <c r="E119" s="77">
        <v>1500000000</v>
      </c>
      <c r="F119" s="48">
        <v>1</v>
      </c>
      <c r="G119" s="75">
        <v>43131</v>
      </c>
      <c r="H119" s="75">
        <v>43131</v>
      </c>
      <c r="I119" s="190">
        <v>43496</v>
      </c>
      <c r="J119" s="190">
        <v>43496</v>
      </c>
      <c r="K119" s="192">
        <v>700000000</v>
      </c>
      <c r="L119" s="77">
        <f t="shared" si="15"/>
        <v>700000000</v>
      </c>
      <c r="M119" s="74">
        <f t="shared" si="17"/>
        <v>105000000</v>
      </c>
      <c r="N119" s="77">
        <f t="shared" si="2"/>
        <v>105000000</v>
      </c>
      <c r="O119" s="48" t="s">
        <v>249</v>
      </c>
      <c r="P119" s="48">
        <v>0</v>
      </c>
      <c r="Q119" s="48" t="s">
        <v>253</v>
      </c>
      <c r="R119" s="48" t="s">
        <v>253</v>
      </c>
      <c r="S119" s="48" t="s">
        <v>994</v>
      </c>
      <c r="T119" s="48" t="s">
        <v>1112</v>
      </c>
      <c r="U119" s="79" t="s">
        <v>10957</v>
      </c>
      <c r="V119" s="79" t="s">
        <v>10958</v>
      </c>
      <c r="W119" s="75">
        <v>43465</v>
      </c>
      <c r="X119" s="79" t="s">
        <v>10959</v>
      </c>
      <c r="Y119" s="48">
        <v>8</v>
      </c>
      <c r="Z119" s="79" t="s">
        <v>10960</v>
      </c>
    </row>
    <row r="120" spans="1:26" x14ac:dyDescent="0.25">
      <c r="A120" s="48" t="s">
        <v>11195</v>
      </c>
      <c r="B120" s="191" t="s">
        <v>11196</v>
      </c>
      <c r="C120" s="189" t="s">
        <v>35</v>
      </c>
      <c r="D120" s="77">
        <f t="shared" si="14"/>
        <v>3500000000</v>
      </c>
      <c r="E120" s="109">
        <v>3500000000</v>
      </c>
      <c r="F120" s="48">
        <v>1</v>
      </c>
      <c r="G120" s="75">
        <v>43131</v>
      </c>
      <c r="H120" s="75">
        <v>43131</v>
      </c>
      <c r="I120" s="190">
        <v>43496</v>
      </c>
      <c r="J120" s="190">
        <v>43496</v>
      </c>
      <c r="K120" s="192">
        <v>2000000000</v>
      </c>
      <c r="L120" s="77">
        <f t="shared" si="15"/>
        <v>2000000000</v>
      </c>
      <c r="M120" s="74">
        <f t="shared" ref="M120:M128" si="18">10%*L120</f>
        <v>200000000</v>
      </c>
      <c r="N120" s="77">
        <f t="shared" si="2"/>
        <v>200000000</v>
      </c>
      <c r="O120" s="48" t="s">
        <v>249</v>
      </c>
      <c r="P120" s="48">
        <v>0</v>
      </c>
      <c r="Q120" s="48" t="s">
        <v>253</v>
      </c>
      <c r="R120" s="48" t="s">
        <v>253</v>
      </c>
      <c r="S120" s="48" t="s">
        <v>994</v>
      </c>
      <c r="T120" s="48" t="s">
        <v>1112</v>
      </c>
      <c r="U120" s="79" t="s">
        <v>10957</v>
      </c>
      <c r="V120" s="79" t="s">
        <v>10958</v>
      </c>
      <c r="W120" s="75">
        <v>43465</v>
      </c>
      <c r="X120" s="79" t="s">
        <v>10959</v>
      </c>
      <c r="Y120" s="48">
        <v>8</v>
      </c>
      <c r="Z120" s="79" t="s">
        <v>10960</v>
      </c>
    </row>
    <row r="121" spans="1:26" x14ac:dyDescent="0.25">
      <c r="A121" s="48" t="s">
        <v>11197</v>
      </c>
      <c r="B121" s="191" t="s">
        <v>11198</v>
      </c>
      <c r="C121" s="189" t="s">
        <v>35</v>
      </c>
      <c r="D121" s="77">
        <f t="shared" si="14"/>
        <v>3500000000</v>
      </c>
      <c r="E121" s="109">
        <v>3500000000</v>
      </c>
      <c r="F121" s="48">
        <v>1</v>
      </c>
      <c r="G121" s="75">
        <v>43131</v>
      </c>
      <c r="H121" s="75">
        <v>43131</v>
      </c>
      <c r="I121" s="190">
        <v>43496</v>
      </c>
      <c r="J121" s="190">
        <v>43496</v>
      </c>
      <c r="K121" s="192">
        <v>2000000000</v>
      </c>
      <c r="L121" s="77">
        <f t="shared" si="15"/>
        <v>2000000000</v>
      </c>
      <c r="M121" s="74">
        <f t="shared" si="18"/>
        <v>200000000</v>
      </c>
      <c r="N121" s="77">
        <f t="shared" si="2"/>
        <v>200000000</v>
      </c>
      <c r="O121" s="48" t="s">
        <v>249</v>
      </c>
      <c r="P121" s="48">
        <v>0</v>
      </c>
      <c r="Q121" s="48" t="s">
        <v>253</v>
      </c>
      <c r="R121" s="48" t="s">
        <v>253</v>
      </c>
      <c r="S121" s="48" t="s">
        <v>994</v>
      </c>
      <c r="T121" s="48" t="s">
        <v>1112</v>
      </c>
      <c r="U121" s="79" t="s">
        <v>10957</v>
      </c>
      <c r="V121" s="79" t="s">
        <v>10958</v>
      </c>
      <c r="W121" s="75">
        <v>43465</v>
      </c>
      <c r="X121" s="79" t="s">
        <v>10959</v>
      </c>
      <c r="Y121" s="48">
        <v>8</v>
      </c>
      <c r="Z121" s="79" t="s">
        <v>10960</v>
      </c>
    </row>
    <row r="122" spans="1:26" x14ac:dyDescent="0.25">
      <c r="A122" s="48" t="s">
        <v>11199</v>
      </c>
      <c r="B122" s="191" t="s">
        <v>11200</v>
      </c>
      <c r="C122" s="189" t="s">
        <v>35</v>
      </c>
      <c r="D122" s="77">
        <f t="shared" si="14"/>
        <v>3500000000</v>
      </c>
      <c r="E122" s="109">
        <v>3500000000</v>
      </c>
      <c r="F122" s="48">
        <v>1</v>
      </c>
      <c r="G122" s="75">
        <v>43131</v>
      </c>
      <c r="H122" s="75">
        <v>43131</v>
      </c>
      <c r="I122" s="190">
        <v>43496</v>
      </c>
      <c r="J122" s="190">
        <v>43496</v>
      </c>
      <c r="K122" s="192">
        <v>2000000000</v>
      </c>
      <c r="L122" s="77">
        <f t="shared" si="15"/>
        <v>2000000000</v>
      </c>
      <c r="M122" s="74">
        <f t="shared" si="18"/>
        <v>200000000</v>
      </c>
      <c r="N122" s="77">
        <f t="shared" si="2"/>
        <v>200000000</v>
      </c>
      <c r="O122" s="48" t="s">
        <v>249</v>
      </c>
      <c r="P122" s="48">
        <v>0</v>
      </c>
      <c r="Q122" s="48" t="s">
        <v>253</v>
      </c>
      <c r="R122" s="48" t="s">
        <v>253</v>
      </c>
      <c r="S122" s="48" t="s">
        <v>994</v>
      </c>
      <c r="T122" s="48" t="s">
        <v>1112</v>
      </c>
      <c r="U122" s="79" t="s">
        <v>10957</v>
      </c>
      <c r="V122" s="79" t="s">
        <v>10958</v>
      </c>
      <c r="W122" s="75">
        <v>43465</v>
      </c>
      <c r="X122" s="79" t="s">
        <v>10959</v>
      </c>
      <c r="Y122" s="48">
        <v>8</v>
      </c>
      <c r="Z122" s="79" t="s">
        <v>10960</v>
      </c>
    </row>
    <row r="123" spans="1:26" x14ac:dyDescent="0.25">
      <c r="A123" s="48" t="s">
        <v>11201</v>
      </c>
      <c r="B123" s="191" t="s">
        <v>11202</v>
      </c>
      <c r="C123" s="189" t="s">
        <v>35</v>
      </c>
      <c r="D123" s="77">
        <f t="shared" si="14"/>
        <v>3500000000</v>
      </c>
      <c r="E123" s="109">
        <v>3500000000</v>
      </c>
      <c r="F123" s="48">
        <v>1</v>
      </c>
      <c r="G123" s="75">
        <v>43131</v>
      </c>
      <c r="H123" s="75">
        <v>43131</v>
      </c>
      <c r="I123" s="190">
        <v>43496</v>
      </c>
      <c r="J123" s="190">
        <v>43496</v>
      </c>
      <c r="K123" s="192">
        <v>2000000000</v>
      </c>
      <c r="L123" s="77">
        <f t="shared" si="15"/>
        <v>2000000000</v>
      </c>
      <c r="M123" s="74">
        <f t="shared" si="18"/>
        <v>200000000</v>
      </c>
      <c r="N123" s="77">
        <f t="shared" si="2"/>
        <v>200000000</v>
      </c>
      <c r="O123" s="48" t="s">
        <v>249</v>
      </c>
      <c r="P123" s="48">
        <v>0</v>
      </c>
      <c r="Q123" s="48" t="s">
        <v>253</v>
      </c>
      <c r="R123" s="48" t="s">
        <v>253</v>
      </c>
      <c r="S123" s="48" t="s">
        <v>994</v>
      </c>
      <c r="T123" s="48" t="s">
        <v>1112</v>
      </c>
      <c r="U123" s="79" t="s">
        <v>10957</v>
      </c>
      <c r="V123" s="79" t="s">
        <v>10958</v>
      </c>
      <c r="W123" s="75">
        <v>43465</v>
      </c>
      <c r="X123" s="79" t="s">
        <v>10959</v>
      </c>
      <c r="Y123" s="48">
        <v>8</v>
      </c>
      <c r="Z123" s="79" t="s">
        <v>10960</v>
      </c>
    </row>
    <row r="124" spans="1:26" x14ac:dyDescent="0.25">
      <c r="A124" s="48" t="s">
        <v>11203</v>
      </c>
      <c r="B124" s="191" t="s">
        <v>11204</v>
      </c>
      <c r="C124" s="189" t="s">
        <v>35</v>
      </c>
      <c r="D124" s="77">
        <f t="shared" si="14"/>
        <v>3500000000</v>
      </c>
      <c r="E124" s="109">
        <v>3500000000</v>
      </c>
      <c r="F124" s="48">
        <v>1</v>
      </c>
      <c r="G124" s="75">
        <v>43131</v>
      </c>
      <c r="H124" s="75">
        <v>43131</v>
      </c>
      <c r="I124" s="190">
        <v>43496</v>
      </c>
      <c r="J124" s="190">
        <v>43496</v>
      </c>
      <c r="K124" s="192">
        <v>2000000000</v>
      </c>
      <c r="L124" s="77">
        <f t="shared" si="15"/>
        <v>2000000000</v>
      </c>
      <c r="M124" s="74">
        <f t="shared" si="18"/>
        <v>200000000</v>
      </c>
      <c r="N124" s="77">
        <f t="shared" si="2"/>
        <v>200000000</v>
      </c>
      <c r="O124" s="48" t="s">
        <v>249</v>
      </c>
      <c r="P124" s="48">
        <v>0</v>
      </c>
      <c r="Q124" s="48" t="s">
        <v>253</v>
      </c>
      <c r="R124" s="48" t="s">
        <v>253</v>
      </c>
      <c r="S124" s="48" t="s">
        <v>994</v>
      </c>
      <c r="T124" s="48" t="s">
        <v>1112</v>
      </c>
      <c r="U124" s="79" t="s">
        <v>10957</v>
      </c>
      <c r="V124" s="79" t="s">
        <v>10958</v>
      </c>
      <c r="W124" s="75">
        <v>43465</v>
      </c>
      <c r="X124" s="79" t="s">
        <v>10959</v>
      </c>
      <c r="Y124" s="48">
        <v>8</v>
      </c>
      <c r="Z124" s="79" t="s">
        <v>10960</v>
      </c>
    </row>
    <row r="125" spans="1:26" x14ac:dyDescent="0.25">
      <c r="A125" s="48" t="s">
        <v>11205</v>
      </c>
      <c r="B125" s="191" t="s">
        <v>11206</v>
      </c>
      <c r="C125" s="189" t="s">
        <v>35</v>
      </c>
      <c r="D125" s="77">
        <f t="shared" si="14"/>
        <v>3500000000</v>
      </c>
      <c r="E125" s="109">
        <v>3500000000</v>
      </c>
      <c r="F125" s="48">
        <v>1</v>
      </c>
      <c r="G125" s="75">
        <v>43131</v>
      </c>
      <c r="H125" s="75">
        <v>43131</v>
      </c>
      <c r="I125" s="190">
        <v>43496</v>
      </c>
      <c r="J125" s="190">
        <v>43496</v>
      </c>
      <c r="K125" s="192">
        <v>2000000000</v>
      </c>
      <c r="L125" s="77">
        <f t="shared" si="15"/>
        <v>2000000000</v>
      </c>
      <c r="M125" s="74">
        <f t="shared" si="18"/>
        <v>200000000</v>
      </c>
      <c r="N125" s="77">
        <f t="shared" si="2"/>
        <v>200000000</v>
      </c>
      <c r="O125" s="48" t="s">
        <v>249</v>
      </c>
      <c r="P125" s="48">
        <v>0</v>
      </c>
      <c r="Q125" s="48"/>
      <c r="R125" s="48" t="s">
        <v>253</v>
      </c>
      <c r="S125" s="48" t="s">
        <v>994</v>
      </c>
      <c r="T125" s="48" t="s">
        <v>1112</v>
      </c>
      <c r="U125" s="79" t="s">
        <v>10957</v>
      </c>
      <c r="V125" s="79" t="s">
        <v>10958</v>
      </c>
      <c r="W125" s="75">
        <v>43465</v>
      </c>
      <c r="X125" s="79" t="s">
        <v>10959</v>
      </c>
      <c r="Y125" s="48">
        <v>8</v>
      </c>
      <c r="Z125" s="79" t="s">
        <v>10960</v>
      </c>
    </row>
    <row r="126" spans="1:26" x14ac:dyDescent="0.25">
      <c r="A126" s="48" t="s">
        <v>11207</v>
      </c>
      <c r="B126" s="191" t="s">
        <v>11208</v>
      </c>
      <c r="C126" s="189" t="s">
        <v>35</v>
      </c>
      <c r="D126" s="77">
        <f t="shared" si="14"/>
        <v>3500000000</v>
      </c>
      <c r="E126" s="109">
        <v>3500000000</v>
      </c>
      <c r="F126" s="48">
        <v>1</v>
      </c>
      <c r="G126" s="75">
        <v>43131</v>
      </c>
      <c r="H126" s="75">
        <v>43131</v>
      </c>
      <c r="I126" s="190">
        <v>43496</v>
      </c>
      <c r="J126" s="190">
        <v>43496</v>
      </c>
      <c r="K126" s="192">
        <v>2000000000</v>
      </c>
      <c r="L126" s="77">
        <f t="shared" si="15"/>
        <v>2000000000</v>
      </c>
      <c r="M126" s="74">
        <f t="shared" si="18"/>
        <v>200000000</v>
      </c>
      <c r="N126" s="77">
        <f t="shared" si="2"/>
        <v>200000000</v>
      </c>
      <c r="O126" s="48" t="s">
        <v>249</v>
      </c>
      <c r="P126" s="48">
        <v>0</v>
      </c>
      <c r="Q126" s="48"/>
      <c r="R126" s="48" t="s">
        <v>253</v>
      </c>
      <c r="S126" s="48" t="s">
        <v>994</v>
      </c>
      <c r="T126" s="48" t="s">
        <v>1112</v>
      </c>
      <c r="U126" s="79" t="s">
        <v>10957</v>
      </c>
      <c r="V126" s="79" t="s">
        <v>10958</v>
      </c>
      <c r="W126" s="75">
        <v>43465</v>
      </c>
      <c r="X126" s="79" t="s">
        <v>10959</v>
      </c>
      <c r="Y126" s="48">
        <v>8</v>
      </c>
      <c r="Z126" s="79" t="s">
        <v>10960</v>
      </c>
    </row>
    <row r="127" spans="1:26" x14ac:dyDescent="0.25">
      <c r="A127" s="48" t="s">
        <v>11209</v>
      </c>
      <c r="B127" s="191" t="s">
        <v>11210</v>
      </c>
      <c r="C127" s="189" t="s">
        <v>35</v>
      </c>
      <c r="D127" s="77">
        <f t="shared" si="14"/>
        <v>3500000000</v>
      </c>
      <c r="E127" s="109">
        <v>3500000000</v>
      </c>
      <c r="F127" s="48">
        <v>1</v>
      </c>
      <c r="G127" s="75">
        <v>43131</v>
      </c>
      <c r="H127" s="75">
        <v>43131</v>
      </c>
      <c r="I127" s="190">
        <v>43496</v>
      </c>
      <c r="J127" s="190">
        <v>43496</v>
      </c>
      <c r="K127" s="192">
        <v>2000000000</v>
      </c>
      <c r="L127" s="77">
        <f t="shared" si="15"/>
        <v>2000000000</v>
      </c>
      <c r="M127" s="74">
        <f t="shared" si="18"/>
        <v>200000000</v>
      </c>
      <c r="N127" s="77">
        <f t="shared" si="2"/>
        <v>200000000</v>
      </c>
      <c r="O127" s="48" t="s">
        <v>249</v>
      </c>
      <c r="P127" s="48">
        <v>0</v>
      </c>
      <c r="Q127" s="48" t="s">
        <v>253</v>
      </c>
      <c r="R127" s="48" t="s">
        <v>253</v>
      </c>
      <c r="S127" s="48" t="s">
        <v>994</v>
      </c>
      <c r="T127" s="48" t="s">
        <v>1112</v>
      </c>
      <c r="U127" s="79" t="s">
        <v>10957</v>
      </c>
      <c r="V127" s="79" t="s">
        <v>10958</v>
      </c>
      <c r="W127" s="75">
        <v>43465</v>
      </c>
      <c r="X127" s="79" t="s">
        <v>10959</v>
      </c>
      <c r="Y127" s="48">
        <v>8</v>
      </c>
      <c r="Z127" s="79" t="s">
        <v>10960</v>
      </c>
    </row>
    <row r="128" spans="1:26" x14ac:dyDescent="0.25">
      <c r="A128" s="48" t="s">
        <v>11211</v>
      </c>
      <c r="B128" s="191" t="s">
        <v>11212</v>
      </c>
      <c r="C128" s="189" t="s">
        <v>35</v>
      </c>
      <c r="D128" s="77">
        <f t="shared" si="14"/>
        <v>3500000000</v>
      </c>
      <c r="E128" s="109">
        <v>3500000000</v>
      </c>
      <c r="F128" s="48">
        <v>1</v>
      </c>
      <c r="G128" s="75">
        <v>43131</v>
      </c>
      <c r="H128" s="75">
        <v>43131</v>
      </c>
      <c r="I128" s="190">
        <v>43496</v>
      </c>
      <c r="J128" s="190">
        <v>43496</v>
      </c>
      <c r="K128" s="192">
        <v>2000000000</v>
      </c>
      <c r="L128" s="77">
        <f t="shared" si="15"/>
        <v>2000000000</v>
      </c>
      <c r="M128" s="74">
        <f t="shared" si="18"/>
        <v>200000000</v>
      </c>
      <c r="N128" s="77">
        <f t="shared" si="2"/>
        <v>200000000</v>
      </c>
      <c r="O128" s="48" t="s">
        <v>249</v>
      </c>
      <c r="P128" s="48">
        <v>0</v>
      </c>
      <c r="Q128" s="48" t="s">
        <v>253</v>
      </c>
      <c r="R128" s="48" t="s">
        <v>253</v>
      </c>
      <c r="S128" s="48" t="s">
        <v>994</v>
      </c>
      <c r="T128" s="48" t="s">
        <v>1112</v>
      </c>
      <c r="U128" s="79" t="s">
        <v>10957</v>
      </c>
      <c r="V128" s="79" t="s">
        <v>10958</v>
      </c>
      <c r="W128" s="75">
        <v>43465</v>
      </c>
      <c r="X128" s="79" t="s">
        <v>10959</v>
      </c>
      <c r="Y128" s="48">
        <v>8</v>
      </c>
      <c r="Z128" s="79" t="s">
        <v>10960</v>
      </c>
    </row>
    <row r="129" spans="1:26" x14ac:dyDescent="0.25">
      <c r="A129" s="48" t="s">
        <v>11213</v>
      </c>
      <c r="B129" s="191" t="s">
        <v>11214</v>
      </c>
      <c r="C129" s="189" t="s">
        <v>35</v>
      </c>
      <c r="D129" s="77">
        <f t="shared" si="14"/>
        <v>1500000000</v>
      </c>
      <c r="E129" s="77">
        <v>1500000000</v>
      </c>
      <c r="F129" s="48">
        <v>1</v>
      </c>
      <c r="G129" s="75">
        <v>43466</v>
      </c>
      <c r="H129" s="75">
        <v>43466</v>
      </c>
      <c r="I129" s="190">
        <v>43496</v>
      </c>
      <c r="J129" s="190">
        <v>43496</v>
      </c>
      <c r="K129" s="192">
        <v>700000000</v>
      </c>
      <c r="L129" s="77">
        <f t="shared" si="15"/>
        <v>700000000</v>
      </c>
      <c r="M129" s="74">
        <f t="shared" ref="M129:M135" si="19">15%*L129</f>
        <v>105000000</v>
      </c>
      <c r="N129" s="77">
        <f t="shared" si="2"/>
        <v>105000000</v>
      </c>
      <c r="O129" s="48" t="s">
        <v>249</v>
      </c>
      <c r="P129" s="48">
        <v>0</v>
      </c>
      <c r="Q129" s="48" t="s">
        <v>253</v>
      </c>
      <c r="R129" s="48" t="s">
        <v>253</v>
      </c>
      <c r="S129" s="48" t="s">
        <v>994</v>
      </c>
      <c r="T129" s="48" t="s">
        <v>1112</v>
      </c>
      <c r="U129" s="79" t="s">
        <v>10957</v>
      </c>
      <c r="V129" s="79" t="s">
        <v>10958</v>
      </c>
      <c r="W129" s="75">
        <v>43465</v>
      </c>
      <c r="X129" s="79" t="s">
        <v>10959</v>
      </c>
      <c r="Y129" s="48">
        <v>8</v>
      </c>
      <c r="Z129" s="79" t="s">
        <v>10960</v>
      </c>
    </row>
    <row r="130" spans="1:26" x14ac:dyDescent="0.25">
      <c r="A130" s="48" t="s">
        <v>11215</v>
      </c>
      <c r="B130" s="191" t="s">
        <v>11216</v>
      </c>
      <c r="C130" s="189" t="s">
        <v>35</v>
      </c>
      <c r="D130" s="77">
        <f t="shared" si="14"/>
        <v>1500000000</v>
      </c>
      <c r="E130" s="77">
        <v>1500000000</v>
      </c>
      <c r="F130" s="48">
        <v>1</v>
      </c>
      <c r="G130" s="75">
        <v>43466</v>
      </c>
      <c r="H130" s="75">
        <v>43466</v>
      </c>
      <c r="I130" s="190">
        <v>43496</v>
      </c>
      <c r="J130" s="190">
        <v>43496</v>
      </c>
      <c r="K130" s="192">
        <v>700000000</v>
      </c>
      <c r="L130" s="77">
        <f t="shared" si="15"/>
        <v>700000000</v>
      </c>
      <c r="M130" s="74">
        <f t="shared" si="19"/>
        <v>105000000</v>
      </c>
      <c r="N130" s="77">
        <f t="shared" si="2"/>
        <v>105000000</v>
      </c>
      <c r="O130" s="48" t="s">
        <v>249</v>
      </c>
      <c r="P130" s="48">
        <v>0</v>
      </c>
      <c r="Q130" s="48" t="s">
        <v>253</v>
      </c>
      <c r="R130" s="48" t="s">
        <v>253</v>
      </c>
      <c r="S130" s="48" t="s">
        <v>994</v>
      </c>
      <c r="T130" s="48" t="s">
        <v>1112</v>
      </c>
      <c r="U130" s="79" t="s">
        <v>10957</v>
      </c>
      <c r="V130" s="79" t="s">
        <v>10958</v>
      </c>
      <c r="W130" s="75">
        <v>43465</v>
      </c>
      <c r="X130" s="79" t="s">
        <v>10959</v>
      </c>
      <c r="Y130" s="48">
        <v>8</v>
      </c>
      <c r="Z130" s="79" t="s">
        <v>10960</v>
      </c>
    </row>
    <row r="131" spans="1:26" x14ac:dyDescent="0.25">
      <c r="A131" s="48" t="s">
        <v>11217</v>
      </c>
      <c r="B131" s="191" t="s">
        <v>11218</v>
      </c>
      <c r="C131" s="189" t="s">
        <v>35</v>
      </c>
      <c r="D131" s="77">
        <f t="shared" si="14"/>
        <v>1500000000</v>
      </c>
      <c r="E131" s="77">
        <v>1500000000</v>
      </c>
      <c r="F131" s="48">
        <v>1</v>
      </c>
      <c r="G131" s="75">
        <v>43466</v>
      </c>
      <c r="H131" s="75">
        <v>43466</v>
      </c>
      <c r="I131" s="190">
        <v>43496</v>
      </c>
      <c r="J131" s="190">
        <v>43496</v>
      </c>
      <c r="K131" s="192">
        <v>700000000</v>
      </c>
      <c r="L131" s="77">
        <f t="shared" si="15"/>
        <v>700000000</v>
      </c>
      <c r="M131" s="74">
        <f t="shared" si="19"/>
        <v>105000000</v>
      </c>
      <c r="N131" s="77">
        <f t="shared" si="2"/>
        <v>105000000</v>
      </c>
      <c r="O131" s="48" t="s">
        <v>249</v>
      </c>
      <c r="P131" s="48">
        <v>0</v>
      </c>
      <c r="Q131" s="48" t="s">
        <v>253</v>
      </c>
      <c r="R131" s="48" t="s">
        <v>253</v>
      </c>
      <c r="S131" s="48" t="s">
        <v>994</v>
      </c>
      <c r="T131" s="48" t="s">
        <v>1112</v>
      </c>
      <c r="U131" s="79" t="s">
        <v>10957</v>
      </c>
      <c r="V131" s="79" t="s">
        <v>10958</v>
      </c>
      <c r="W131" s="75">
        <v>43465</v>
      </c>
      <c r="X131" s="79" t="s">
        <v>10959</v>
      </c>
      <c r="Y131" s="48">
        <v>8</v>
      </c>
      <c r="Z131" s="79" t="s">
        <v>10960</v>
      </c>
    </row>
    <row r="132" spans="1:26" x14ac:dyDescent="0.25">
      <c r="A132" s="48" t="s">
        <v>11219</v>
      </c>
      <c r="B132" s="191" t="s">
        <v>11220</v>
      </c>
      <c r="C132" s="189" t="s">
        <v>35</v>
      </c>
      <c r="D132" s="77">
        <f t="shared" si="14"/>
        <v>1500000000</v>
      </c>
      <c r="E132" s="77">
        <v>1500000000</v>
      </c>
      <c r="F132" s="48">
        <v>1</v>
      </c>
      <c r="G132" s="75">
        <v>43466</v>
      </c>
      <c r="H132" s="75">
        <v>43466</v>
      </c>
      <c r="I132" s="190">
        <v>43496</v>
      </c>
      <c r="J132" s="190">
        <v>43496</v>
      </c>
      <c r="K132" s="192">
        <v>700000000</v>
      </c>
      <c r="L132" s="77">
        <f t="shared" si="15"/>
        <v>700000000</v>
      </c>
      <c r="M132" s="74">
        <f t="shared" si="19"/>
        <v>105000000</v>
      </c>
      <c r="N132" s="77">
        <f t="shared" si="2"/>
        <v>105000000</v>
      </c>
      <c r="O132" s="48" t="s">
        <v>249</v>
      </c>
      <c r="P132" s="48">
        <v>0</v>
      </c>
      <c r="Q132" s="48" t="s">
        <v>253</v>
      </c>
      <c r="R132" s="48" t="s">
        <v>253</v>
      </c>
      <c r="S132" s="48" t="s">
        <v>994</v>
      </c>
      <c r="T132" s="48" t="s">
        <v>1112</v>
      </c>
      <c r="U132" s="79" t="s">
        <v>10957</v>
      </c>
      <c r="V132" s="79" t="s">
        <v>10958</v>
      </c>
      <c r="W132" s="75">
        <v>43465</v>
      </c>
      <c r="X132" s="79" t="s">
        <v>10959</v>
      </c>
      <c r="Y132" s="48">
        <v>8</v>
      </c>
      <c r="Z132" s="79" t="s">
        <v>10960</v>
      </c>
    </row>
    <row r="133" spans="1:26" x14ac:dyDescent="0.25">
      <c r="A133" s="48" t="s">
        <v>11221</v>
      </c>
      <c r="B133" s="191" t="s">
        <v>11222</v>
      </c>
      <c r="C133" s="189" t="s">
        <v>35</v>
      </c>
      <c r="D133" s="77">
        <f t="shared" si="14"/>
        <v>1500000000</v>
      </c>
      <c r="E133" s="77">
        <v>1500000000</v>
      </c>
      <c r="F133" s="48">
        <v>1</v>
      </c>
      <c r="G133" s="75">
        <v>43466</v>
      </c>
      <c r="H133" s="75">
        <v>43466</v>
      </c>
      <c r="I133" s="190">
        <v>43496</v>
      </c>
      <c r="J133" s="190">
        <v>43496</v>
      </c>
      <c r="K133" s="192">
        <v>700000000</v>
      </c>
      <c r="L133" s="77">
        <f t="shared" si="15"/>
        <v>700000000</v>
      </c>
      <c r="M133" s="74">
        <f t="shared" si="19"/>
        <v>105000000</v>
      </c>
      <c r="N133" s="77">
        <f t="shared" si="2"/>
        <v>105000000</v>
      </c>
      <c r="O133" s="48" t="s">
        <v>249</v>
      </c>
      <c r="P133" s="48">
        <v>0</v>
      </c>
      <c r="Q133" s="48" t="s">
        <v>253</v>
      </c>
      <c r="R133" s="48" t="s">
        <v>253</v>
      </c>
      <c r="S133" s="48" t="s">
        <v>994</v>
      </c>
      <c r="T133" s="48" t="s">
        <v>1112</v>
      </c>
      <c r="U133" s="79" t="s">
        <v>10957</v>
      </c>
      <c r="V133" s="79" t="s">
        <v>10958</v>
      </c>
      <c r="W133" s="75">
        <v>43465</v>
      </c>
      <c r="X133" s="79" t="s">
        <v>10959</v>
      </c>
      <c r="Y133" s="48">
        <v>8</v>
      </c>
      <c r="Z133" s="79" t="s">
        <v>10960</v>
      </c>
    </row>
    <row r="134" spans="1:26" x14ac:dyDescent="0.25">
      <c r="A134" s="48" t="s">
        <v>11223</v>
      </c>
      <c r="B134" s="191" t="s">
        <v>11224</v>
      </c>
      <c r="C134" s="189" t="s">
        <v>35</v>
      </c>
      <c r="D134" s="77">
        <f t="shared" si="14"/>
        <v>1500000000</v>
      </c>
      <c r="E134" s="77">
        <v>1500000000</v>
      </c>
      <c r="F134" s="48">
        <v>1</v>
      </c>
      <c r="G134" s="75">
        <v>43466</v>
      </c>
      <c r="H134" s="75">
        <v>43466</v>
      </c>
      <c r="I134" s="190">
        <v>43496</v>
      </c>
      <c r="J134" s="190">
        <v>43496</v>
      </c>
      <c r="K134" s="192">
        <v>700000000</v>
      </c>
      <c r="L134" s="77">
        <f t="shared" si="15"/>
        <v>700000000</v>
      </c>
      <c r="M134" s="74">
        <f t="shared" si="19"/>
        <v>105000000</v>
      </c>
      <c r="N134" s="77">
        <f t="shared" si="2"/>
        <v>105000000</v>
      </c>
      <c r="O134" s="48" t="s">
        <v>249</v>
      </c>
      <c r="P134" s="48">
        <v>0</v>
      </c>
      <c r="Q134" s="48" t="s">
        <v>253</v>
      </c>
      <c r="R134" s="48" t="s">
        <v>253</v>
      </c>
      <c r="S134" s="48" t="s">
        <v>994</v>
      </c>
      <c r="T134" s="48" t="s">
        <v>1112</v>
      </c>
      <c r="U134" s="79" t="s">
        <v>10957</v>
      </c>
      <c r="V134" s="79" t="s">
        <v>10958</v>
      </c>
      <c r="W134" s="75">
        <v>43465</v>
      </c>
      <c r="X134" s="79" t="s">
        <v>10959</v>
      </c>
      <c r="Y134" s="48">
        <v>8</v>
      </c>
      <c r="Z134" s="79" t="s">
        <v>10960</v>
      </c>
    </row>
    <row r="135" spans="1:26" x14ac:dyDescent="0.25">
      <c r="A135" s="48" t="s">
        <v>11225</v>
      </c>
      <c r="B135" s="191" t="s">
        <v>11226</v>
      </c>
      <c r="C135" s="189" t="s">
        <v>35</v>
      </c>
      <c r="D135" s="77">
        <f t="shared" si="14"/>
        <v>1500000000</v>
      </c>
      <c r="E135" s="77">
        <v>1500000000</v>
      </c>
      <c r="F135" s="48">
        <v>1</v>
      </c>
      <c r="G135" s="75">
        <v>43466</v>
      </c>
      <c r="H135" s="75">
        <v>43466</v>
      </c>
      <c r="I135" s="190">
        <v>43496</v>
      </c>
      <c r="J135" s="190">
        <v>43496</v>
      </c>
      <c r="K135" s="192">
        <v>700000000</v>
      </c>
      <c r="L135" s="77">
        <f t="shared" si="15"/>
        <v>700000000</v>
      </c>
      <c r="M135" s="74">
        <f t="shared" si="19"/>
        <v>105000000</v>
      </c>
      <c r="N135" s="77">
        <f t="shared" si="2"/>
        <v>105000000</v>
      </c>
      <c r="O135" s="48" t="s">
        <v>249</v>
      </c>
      <c r="P135" s="48">
        <v>0</v>
      </c>
      <c r="Q135" s="48" t="s">
        <v>253</v>
      </c>
      <c r="R135" s="48" t="s">
        <v>253</v>
      </c>
      <c r="S135" s="48" t="s">
        <v>994</v>
      </c>
      <c r="T135" s="48" t="s">
        <v>1112</v>
      </c>
      <c r="U135" s="79" t="s">
        <v>10957</v>
      </c>
      <c r="V135" s="79" t="s">
        <v>10958</v>
      </c>
      <c r="W135" s="75">
        <v>43465</v>
      </c>
      <c r="X135" s="79" t="s">
        <v>10959</v>
      </c>
      <c r="Y135" s="48">
        <v>8</v>
      </c>
      <c r="Z135" s="79" t="s">
        <v>10960</v>
      </c>
    </row>
    <row r="136" spans="1:26" x14ac:dyDescent="0.25">
      <c r="A136" s="48" t="s">
        <v>11227</v>
      </c>
      <c r="B136" s="191" t="s">
        <v>11228</v>
      </c>
      <c r="C136" s="189" t="s">
        <v>35</v>
      </c>
      <c r="D136" s="77">
        <f t="shared" si="14"/>
        <v>7000000000</v>
      </c>
      <c r="E136" s="77">
        <v>7000000000</v>
      </c>
      <c r="F136" s="48">
        <v>1</v>
      </c>
      <c r="G136" s="75">
        <v>43466</v>
      </c>
      <c r="H136" s="75">
        <v>43466</v>
      </c>
      <c r="I136" s="190">
        <v>43496</v>
      </c>
      <c r="J136" s="190">
        <v>43496</v>
      </c>
      <c r="K136" s="77">
        <v>5000000000</v>
      </c>
      <c r="L136" s="77">
        <f t="shared" si="1"/>
        <v>5000000000</v>
      </c>
      <c r="M136" s="74">
        <f>10%*L136</f>
        <v>500000000</v>
      </c>
      <c r="N136" s="77">
        <f t="shared" si="2"/>
        <v>500000000</v>
      </c>
      <c r="O136" s="48" t="s">
        <v>249</v>
      </c>
      <c r="P136" s="48">
        <v>0</v>
      </c>
      <c r="Q136" s="48"/>
      <c r="R136" s="48" t="s">
        <v>253</v>
      </c>
      <c r="S136" s="48" t="s">
        <v>994</v>
      </c>
      <c r="T136" s="48" t="s">
        <v>1112</v>
      </c>
      <c r="U136" s="79" t="s">
        <v>10957</v>
      </c>
      <c r="V136" s="79" t="s">
        <v>10958</v>
      </c>
      <c r="W136" s="75">
        <v>43465</v>
      </c>
      <c r="X136" s="79" t="s">
        <v>10959</v>
      </c>
      <c r="Y136" s="48">
        <v>8</v>
      </c>
      <c r="Z136" s="79" t="s">
        <v>10960</v>
      </c>
    </row>
    <row r="137" spans="1:26" x14ac:dyDescent="0.25">
      <c r="A137" s="48" t="s">
        <v>11229</v>
      </c>
      <c r="B137" s="191" t="s">
        <v>11230</v>
      </c>
      <c r="C137" s="189" t="s">
        <v>35</v>
      </c>
      <c r="D137" s="77">
        <f t="shared" si="14"/>
        <v>5000000000</v>
      </c>
      <c r="E137" s="77">
        <v>5000000000</v>
      </c>
      <c r="F137" s="48">
        <v>1</v>
      </c>
      <c r="G137" s="75">
        <v>43466</v>
      </c>
      <c r="H137" s="75">
        <v>43466</v>
      </c>
      <c r="I137" s="190">
        <v>43496</v>
      </c>
      <c r="J137" s="190">
        <v>43496</v>
      </c>
      <c r="K137" s="77">
        <v>3000000000</v>
      </c>
      <c r="L137" s="77">
        <f t="shared" si="1"/>
        <v>3000000000</v>
      </c>
      <c r="M137" s="74">
        <f>10%*L137</f>
        <v>300000000</v>
      </c>
      <c r="N137" s="77">
        <f t="shared" si="2"/>
        <v>300000000</v>
      </c>
      <c r="O137" s="48" t="s">
        <v>249</v>
      </c>
      <c r="P137" s="48">
        <v>0</v>
      </c>
      <c r="Q137" s="48"/>
      <c r="R137" s="48" t="s">
        <v>253</v>
      </c>
      <c r="S137" s="48" t="s">
        <v>994</v>
      </c>
      <c r="T137" s="48" t="s">
        <v>1112</v>
      </c>
      <c r="U137" s="79" t="s">
        <v>10957</v>
      </c>
      <c r="V137" s="79" t="s">
        <v>10958</v>
      </c>
      <c r="W137" s="75">
        <v>43465</v>
      </c>
      <c r="X137" s="79" t="s">
        <v>10959</v>
      </c>
      <c r="Y137" s="48">
        <v>8</v>
      </c>
      <c r="Z137" s="79" t="s">
        <v>10960</v>
      </c>
    </row>
    <row r="138" spans="1:26" x14ac:dyDescent="0.25">
      <c r="A138" s="48" t="s">
        <v>11231</v>
      </c>
      <c r="B138" s="191" t="s">
        <v>11232</v>
      </c>
      <c r="C138" s="189" t="s">
        <v>35</v>
      </c>
      <c r="D138" s="77">
        <f t="shared" si="14"/>
        <v>3000000000</v>
      </c>
      <c r="E138" s="77">
        <v>3000000000</v>
      </c>
      <c r="F138" s="48">
        <v>1</v>
      </c>
      <c r="G138" s="75">
        <v>43466</v>
      </c>
      <c r="H138" s="75">
        <v>43466</v>
      </c>
      <c r="I138" s="190">
        <v>43496</v>
      </c>
      <c r="J138" s="190">
        <v>43496</v>
      </c>
      <c r="K138" s="77">
        <v>2000000000</v>
      </c>
      <c r="L138" s="77">
        <f t="shared" si="1"/>
        <v>2000000000</v>
      </c>
      <c r="M138" s="74">
        <f>10%*L138</f>
        <v>200000000</v>
      </c>
      <c r="N138" s="77">
        <f t="shared" si="2"/>
        <v>200000000</v>
      </c>
      <c r="O138" s="48" t="s">
        <v>249</v>
      </c>
      <c r="P138" s="48">
        <v>0</v>
      </c>
      <c r="Q138" s="48"/>
      <c r="R138" s="48" t="s">
        <v>253</v>
      </c>
      <c r="S138" s="48" t="s">
        <v>994</v>
      </c>
      <c r="T138" s="48" t="s">
        <v>1112</v>
      </c>
      <c r="U138" s="79" t="s">
        <v>10957</v>
      </c>
      <c r="V138" s="79" t="s">
        <v>10958</v>
      </c>
      <c r="W138" s="75">
        <v>43465</v>
      </c>
      <c r="X138" s="79" t="s">
        <v>10959</v>
      </c>
      <c r="Y138" s="48">
        <v>8</v>
      </c>
      <c r="Z138" s="79" t="s">
        <v>10960</v>
      </c>
    </row>
    <row r="139" spans="1:26" x14ac:dyDescent="0.25">
      <c r="A139" s="48" t="s">
        <v>11233</v>
      </c>
      <c r="B139" s="191" t="s">
        <v>11234</v>
      </c>
      <c r="C139" s="189" t="s">
        <v>11235</v>
      </c>
      <c r="D139" s="109">
        <f t="shared" si="14"/>
        <v>5000000000</v>
      </c>
      <c r="E139" s="109">
        <v>5000000000</v>
      </c>
      <c r="F139" s="48">
        <v>1</v>
      </c>
      <c r="G139" s="190">
        <v>42644</v>
      </c>
      <c r="H139" s="48"/>
      <c r="I139" s="48"/>
      <c r="J139" s="48"/>
      <c r="K139" s="109"/>
      <c r="L139" s="77"/>
      <c r="M139" s="48"/>
      <c r="N139" s="77">
        <f t="shared" si="2"/>
        <v>0</v>
      </c>
      <c r="O139" s="48" t="s">
        <v>249</v>
      </c>
      <c r="P139" s="48">
        <v>0</v>
      </c>
      <c r="Q139" s="48"/>
      <c r="R139" s="48" t="s">
        <v>253</v>
      </c>
      <c r="S139" s="48" t="s">
        <v>994</v>
      </c>
      <c r="T139" s="48" t="s">
        <v>1112</v>
      </c>
      <c r="U139" s="79" t="s">
        <v>10957</v>
      </c>
      <c r="V139" s="79" t="s">
        <v>10958</v>
      </c>
      <c r="W139" s="75">
        <v>43465</v>
      </c>
      <c r="X139" s="79" t="s">
        <v>10959</v>
      </c>
      <c r="Y139" s="48">
        <v>8</v>
      </c>
      <c r="Z139" s="79" t="s">
        <v>10960</v>
      </c>
    </row>
    <row r="140" spans="1:26" x14ac:dyDescent="0.25">
      <c r="A140" s="48" t="s">
        <v>11236</v>
      </c>
      <c r="B140" s="191" t="s">
        <v>5536</v>
      </c>
      <c r="C140" s="189" t="s">
        <v>35</v>
      </c>
      <c r="D140" s="77">
        <f t="shared" si="14"/>
        <v>3000000000</v>
      </c>
      <c r="E140" s="77">
        <v>3000000000</v>
      </c>
      <c r="F140" s="48">
        <v>3</v>
      </c>
      <c r="G140" s="75">
        <v>43466</v>
      </c>
      <c r="H140" s="75">
        <v>43466</v>
      </c>
      <c r="I140" s="190">
        <v>43496</v>
      </c>
      <c r="J140" s="190">
        <v>43496</v>
      </c>
      <c r="K140" s="77">
        <v>2000000000</v>
      </c>
      <c r="L140" s="77">
        <f t="shared" ref="L140:L142" si="20">K140</f>
        <v>2000000000</v>
      </c>
      <c r="M140" s="74">
        <f>10%*L140</f>
        <v>200000000</v>
      </c>
      <c r="N140" s="77">
        <f t="shared" si="2"/>
        <v>200000000</v>
      </c>
      <c r="O140" s="48" t="s">
        <v>249</v>
      </c>
      <c r="P140" s="74">
        <f>15%*D140</f>
        <v>450000000</v>
      </c>
      <c r="Q140" s="48"/>
      <c r="R140" s="48" t="s">
        <v>253</v>
      </c>
      <c r="S140" s="48" t="s">
        <v>994</v>
      </c>
      <c r="T140" s="48" t="s">
        <v>1112</v>
      </c>
      <c r="U140" s="79" t="s">
        <v>10957</v>
      </c>
      <c r="V140" s="79" t="s">
        <v>10958</v>
      </c>
      <c r="W140" s="75">
        <v>43465</v>
      </c>
      <c r="X140" s="79" t="s">
        <v>10959</v>
      </c>
      <c r="Y140" s="48">
        <v>8</v>
      </c>
      <c r="Z140" s="79" t="s">
        <v>10960</v>
      </c>
    </row>
    <row r="141" spans="1:26" x14ac:dyDescent="0.25">
      <c r="A141" s="48" t="s">
        <v>11237</v>
      </c>
      <c r="B141" s="191" t="s">
        <v>5538</v>
      </c>
      <c r="C141" s="189" t="s">
        <v>35</v>
      </c>
      <c r="D141" s="109">
        <f t="shared" si="14"/>
        <v>5000000000</v>
      </c>
      <c r="E141" s="109">
        <v>5000000000</v>
      </c>
      <c r="F141" s="48">
        <v>4</v>
      </c>
      <c r="G141" s="75">
        <v>43466</v>
      </c>
      <c r="H141" s="75">
        <v>43466</v>
      </c>
      <c r="I141" s="75">
        <v>43496</v>
      </c>
      <c r="J141" s="75">
        <v>43496</v>
      </c>
      <c r="K141" s="77">
        <v>3000000000</v>
      </c>
      <c r="L141" s="77">
        <f t="shared" si="20"/>
        <v>3000000000</v>
      </c>
      <c r="M141" s="74">
        <f t="shared" ref="M141:M142" si="21">10%*L141</f>
        <v>300000000</v>
      </c>
      <c r="N141" s="77">
        <f t="shared" si="2"/>
        <v>300000000</v>
      </c>
      <c r="O141" s="48" t="s">
        <v>249</v>
      </c>
      <c r="P141" s="74">
        <f>30%*D141</f>
        <v>1500000000</v>
      </c>
      <c r="Q141" s="48"/>
      <c r="R141" s="48" t="s">
        <v>253</v>
      </c>
      <c r="S141" s="48" t="s">
        <v>994</v>
      </c>
      <c r="T141" s="48" t="s">
        <v>1112</v>
      </c>
      <c r="U141" s="79" t="s">
        <v>10957</v>
      </c>
      <c r="V141" s="79" t="s">
        <v>10958</v>
      </c>
      <c r="W141" s="75">
        <v>43465</v>
      </c>
      <c r="X141" s="79" t="s">
        <v>10959</v>
      </c>
      <c r="Y141" s="48">
        <v>8</v>
      </c>
      <c r="Z141" s="79" t="s">
        <v>10960</v>
      </c>
    </row>
    <row r="142" spans="1:26" x14ac:dyDescent="0.25">
      <c r="A142" s="48" t="s">
        <v>11238</v>
      </c>
      <c r="B142" s="191" t="s">
        <v>5540</v>
      </c>
      <c r="C142" s="189" t="s">
        <v>35</v>
      </c>
      <c r="D142" s="109">
        <f t="shared" si="14"/>
        <v>5000000000</v>
      </c>
      <c r="E142" s="109">
        <v>5000000000</v>
      </c>
      <c r="F142" s="48">
        <v>5</v>
      </c>
      <c r="G142" s="75">
        <v>43466</v>
      </c>
      <c r="H142" s="75">
        <v>43466</v>
      </c>
      <c r="I142" s="75">
        <v>43496</v>
      </c>
      <c r="J142" s="75">
        <v>43496</v>
      </c>
      <c r="K142" s="77">
        <v>3000000000</v>
      </c>
      <c r="L142" s="77">
        <f t="shared" si="20"/>
        <v>3000000000</v>
      </c>
      <c r="M142" s="74">
        <f t="shared" si="21"/>
        <v>300000000</v>
      </c>
      <c r="N142" s="77">
        <f t="shared" si="2"/>
        <v>300000000</v>
      </c>
      <c r="O142" s="48" t="s">
        <v>249</v>
      </c>
      <c r="P142" s="74">
        <f>70%*D142</f>
        <v>3500000000</v>
      </c>
      <c r="Q142" s="48"/>
      <c r="R142" s="48" t="s">
        <v>253</v>
      </c>
      <c r="S142" s="48" t="s">
        <v>994</v>
      </c>
      <c r="T142" s="48" t="s">
        <v>1112</v>
      </c>
      <c r="U142" s="79" t="s">
        <v>10957</v>
      </c>
      <c r="V142" s="79" t="s">
        <v>10958</v>
      </c>
      <c r="W142" s="75">
        <v>43465</v>
      </c>
      <c r="X142" s="79" t="s">
        <v>10959</v>
      </c>
      <c r="Y142" s="48">
        <v>8</v>
      </c>
      <c r="Z142" s="79" t="s">
        <v>10960</v>
      </c>
    </row>
    <row r="143" spans="1:26" x14ac:dyDescent="0.25">
      <c r="A143" s="48" t="s">
        <v>11239</v>
      </c>
      <c r="B143" s="191" t="s">
        <v>11240</v>
      </c>
      <c r="C143" s="189" t="s">
        <v>35</v>
      </c>
      <c r="D143" s="77">
        <f t="shared" si="14"/>
        <v>7000000000</v>
      </c>
      <c r="E143" s="77">
        <v>7000000000</v>
      </c>
      <c r="F143" s="48">
        <v>1</v>
      </c>
      <c r="G143" s="190">
        <v>42644</v>
      </c>
      <c r="H143" s="190">
        <v>42644</v>
      </c>
      <c r="I143" s="75">
        <v>42856</v>
      </c>
      <c r="J143" s="75">
        <v>42856</v>
      </c>
      <c r="K143" s="77">
        <v>6000000000</v>
      </c>
      <c r="L143" s="77">
        <f t="shared" si="1"/>
        <v>6000000000</v>
      </c>
      <c r="M143" s="74">
        <f>15%*K143</f>
        <v>900000000</v>
      </c>
      <c r="N143" s="77">
        <f t="shared" si="2"/>
        <v>900000000</v>
      </c>
      <c r="O143" s="48" t="s">
        <v>249</v>
      </c>
      <c r="P143" s="48">
        <v>0</v>
      </c>
      <c r="Q143" s="48"/>
      <c r="R143" s="48" t="s">
        <v>253</v>
      </c>
      <c r="S143" s="48" t="s">
        <v>994</v>
      </c>
      <c r="T143" s="48" t="s">
        <v>1112</v>
      </c>
      <c r="U143" s="79" t="s">
        <v>10957</v>
      </c>
      <c r="V143" s="79" t="s">
        <v>10958</v>
      </c>
      <c r="W143" s="75">
        <v>43465</v>
      </c>
      <c r="X143" s="79" t="s">
        <v>10959</v>
      </c>
      <c r="Y143" s="48">
        <v>1</v>
      </c>
      <c r="Z143" s="79" t="s">
        <v>10960</v>
      </c>
    </row>
    <row r="144" spans="1:26" x14ac:dyDescent="0.25">
      <c r="A144" s="48" t="s">
        <v>11241</v>
      </c>
      <c r="B144" s="191" t="s">
        <v>11242</v>
      </c>
      <c r="C144" s="189" t="s">
        <v>35</v>
      </c>
      <c r="D144" s="77">
        <f t="shared" si="14"/>
        <v>7000000000</v>
      </c>
      <c r="E144" s="77">
        <v>7000000000</v>
      </c>
      <c r="F144" s="48">
        <v>2</v>
      </c>
      <c r="G144" s="190">
        <v>42644</v>
      </c>
      <c r="H144" s="190">
        <v>42644</v>
      </c>
      <c r="I144" s="75">
        <v>42856</v>
      </c>
      <c r="J144" s="75">
        <v>42856</v>
      </c>
      <c r="K144" s="77">
        <v>6000000000</v>
      </c>
      <c r="L144" s="77">
        <f t="shared" si="1"/>
        <v>6000000000</v>
      </c>
      <c r="M144" s="74">
        <f t="shared" ref="M144:M207" si="22">15%*K144</f>
        <v>900000000</v>
      </c>
      <c r="N144" s="77">
        <f t="shared" si="2"/>
        <v>900000000</v>
      </c>
      <c r="O144" s="48" t="s">
        <v>249</v>
      </c>
      <c r="P144" s="74">
        <v>300000000</v>
      </c>
      <c r="Q144" s="48"/>
      <c r="R144" s="48" t="s">
        <v>253</v>
      </c>
      <c r="S144" s="48" t="s">
        <v>994</v>
      </c>
      <c r="T144" s="48" t="s">
        <v>1112</v>
      </c>
      <c r="U144" s="79" t="s">
        <v>10957</v>
      </c>
      <c r="V144" s="79" t="s">
        <v>10958</v>
      </c>
      <c r="W144" s="75">
        <v>43465</v>
      </c>
      <c r="X144" s="79" t="s">
        <v>10959</v>
      </c>
      <c r="Y144" s="48">
        <v>1</v>
      </c>
      <c r="Z144" s="79" t="s">
        <v>10960</v>
      </c>
    </row>
    <row r="145" spans="1:26" x14ac:dyDescent="0.25">
      <c r="A145" s="48" t="s">
        <v>11243</v>
      </c>
      <c r="B145" s="191" t="s">
        <v>5542</v>
      </c>
      <c r="C145" s="189" t="s">
        <v>35</v>
      </c>
      <c r="D145" s="77">
        <f t="shared" si="14"/>
        <v>7000000000</v>
      </c>
      <c r="E145" s="77">
        <v>7000000000</v>
      </c>
      <c r="F145" s="48">
        <v>1</v>
      </c>
      <c r="G145" s="190">
        <v>42644</v>
      </c>
      <c r="H145" s="190">
        <v>42644</v>
      </c>
      <c r="I145" s="75">
        <v>42856</v>
      </c>
      <c r="J145" s="75">
        <v>42856</v>
      </c>
      <c r="K145" s="77">
        <v>6000000000</v>
      </c>
      <c r="L145" s="77">
        <f t="shared" si="1"/>
        <v>6000000000</v>
      </c>
      <c r="M145" s="74">
        <f t="shared" si="22"/>
        <v>900000000</v>
      </c>
      <c r="N145" s="77">
        <f t="shared" si="2"/>
        <v>900000000</v>
      </c>
      <c r="O145" s="48" t="s">
        <v>249</v>
      </c>
      <c r="P145" s="48">
        <v>0</v>
      </c>
      <c r="Q145" s="48"/>
      <c r="R145" s="48" t="s">
        <v>253</v>
      </c>
      <c r="S145" s="48" t="s">
        <v>994</v>
      </c>
      <c r="T145" s="48" t="s">
        <v>1112</v>
      </c>
      <c r="U145" s="79" t="s">
        <v>10957</v>
      </c>
      <c r="V145" s="79" t="s">
        <v>10958</v>
      </c>
      <c r="W145" s="75">
        <v>43465</v>
      </c>
      <c r="X145" s="79" t="s">
        <v>10959</v>
      </c>
      <c r="Y145" s="48">
        <v>3</v>
      </c>
      <c r="Z145" s="79" t="s">
        <v>10960</v>
      </c>
    </row>
    <row r="146" spans="1:26" x14ac:dyDescent="0.25">
      <c r="A146" s="48" t="s">
        <v>11244</v>
      </c>
      <c r="B146" s="191" t="s">
        <v>5544</v>
      </c>
      <c r="C146" s="189" t="s">
        <v>35</v>
      </c>
      <c r="D146" s="77">
        <f t="shared" si="14"/>
        <v>7000000000</v>
      </c>
      <c r="E146" s="77">
        <v>7000000000</v>
      </c>
      <c r="F146" s="48">
        <v>2</v>
      </c>
      <c r="G146" s="190">
        <v>42644</v>
      </c>
      <c r="H146" s="190">
        <v>42644</v>
      </c>
      <c r="I146" s="75">
        <v>42856</v>
      </c>
      <c r="J146" s="75">
        <v>42856</v>
      </c>
      <c r="K146" s="77">
        <v>6000000000</v>
      </c>
      <c r="L146" s="77">
        <f t="shared" si="1"/>
        <v>6000000000</v>
      </c>
      <c r="M146" s="74">
        <f t="shared" si="22"/>
        <v>900000000</v>
      </c>
      <c r="N146" s="77">
        <f t="shared" si="2"/>
        <v>900000000</v>
      </c>
      <c r="O146" s="48" t="s">
        <v>249</v>
      </c>
      <c r="P146" s="74">
        <v>300000000</v>
      </c>
      <c r="Q146" s="48"/>
      <c r="R146" s="48" t="s">
        <v>253</v>
      </c>
      <c r="S146" s="48" t="s">
        <v>994</v>
      </c>
      <c r="T146" s="48" t="s">
        <v>1112</v>
      </c>
      <c r="U146" s="79" t="s">
        <v>10957</v>
      </c>
      <c r="V146" s="79" t="s">
        <v>10958</v>
      </c>
      <c r="W146" s="75">
        <v>43465</v>
      </c>
      <c r="X146" s="79" t="s">
        <v>10959</v>
      </c>
      <c r="Y146" s="48">
        <v>3</v>
      </c>
      <c r="Z146" s="79" t="s">
        <v>10960</v>
      </c>
    </row>
    <row r="147" spans="1:26" x14ac:dyDescent="0.25">
      <c r="A147" s="48" t="s">
        <v>11245</v>
      </c>
      <c r="B147" s="191" t="s">
        <v>5546</v>
      </c>
      <c r="C147" s="189" t="s">
        <v>35</v>
      </c>
      <c r="D147" s="77">
        <f t="shared" si="14"/>
        <v>7000000000</v>
      </c>
      <c r="E147" s="77">
        <v>7000000000</v>
      </c>
      <c r="F147" s="48">
        <v>1</v>
      </c>
      <c r="G147" s="190">
        <v>42644</v>
      </c>
      <c r="H147" s="190">
        <v>42644</v>
      </c>
      <c r="I147" s="75">
        <v>42856</v>
      </c>
      <c r="J147" s="75">
        <v>42856</v>
      </c>
      <c r="K147" s="77">
        <v>6000000000</v>
      </c>
      <c r="L147" s="77">
        <f t="shared" si="1"/>
        <v>6000000000</v>
      </c>
      <c r="M147" s="74">
        <f t="shared" si="22"/>
        <v>900000000</v>
      </c>
      <c r="N147" s="77">
        <f t="shared" si="2"/>
        <v>900000000</v>
      </c>
      <c r="O147" s="48" t="s">
        <v>249</v>
      </c>
      <c r="P147" s="48">
        <v>0</v>
      </c>
      <c r="Q147" s="48"/>
      <c r="R147" s="48" t="s">
        <v>253</v>
      </c>
      <c r="S147" s="48" t="s">
        <v>994</v>
      </c>
      <c r="T147" s="48" t="s">
        <v>1112</v>
      </c>
      <c r="U147" s="79" t="s">
        <v>10957</v>
      </c>
      <c r="V147" s="79" t="s">
        <v>10958</v>
      </c>
      <c r="W147" s="75">
        <v>43465</v>
      </c>
      <c r="X147" s="79" t="s">
        <v>10959</v>
      </c>
      <c r="Y147" s="48">
        <v>3</v>
      </c>
      <c r="Z147" s="79" t="s">
        <v>10960</v>
      </c>
    </row>
    <row r="148" spans="1:26" x14ac:dyDescent="0.25">
      <c r="A148" s="48" t="s">
        <v>11246</v>
      </c>
      <c r="B148" s="191" t="s">
        <v>5548</v>
      </c>
      <c r="C148" s="189" t="s">
        <v>35</v>
      </c>
      <c r="D148" s="77">
        <f t="shared" si="14"/>
        <v>7000000000</v>
      </c>
      <c r="E148" s="77">
        <v>7000000000</v>
      </c>
      <c r="F148" s="48">
        <v>2</v>
      </c>
      <c r="G148" s="190">
        <v>42644</v>
      </c>
      <c r="H148" s="190">
        <v>42644</v>
      </c>
      <c r="I148" s="75">
        <v>42856</v>
      </c>
      <c r="J148" s="75">
        <v>42856</v>
      </c>
      <c r="K148" s="77">
        <v>6000000000</v>
      </c>
      <c r="L148" s="77">
        <f t="shared" si="1"/>
        <v>6000000000</v>
      </c>
      <c r="M148" s="74">
        <f t="shared" si="22"/>
        <v>900000000</v>
      </c>
      <c r="N148" s="77">
        <f t="shared" si="2"/>
        <v>900000000</v>
      </c>
      <c r="O148" s="48" t="s">
        <v>249</v>
      </c>
      <c r="P148" s="74">
        <v>300000000</v>
      </c>
      <c r="Q148" s="48"/>
      <c r="R148" s="48" t="s">
        <v>253</v>
      </c>
      <c r="S148" s="48" t="s">
        <v>994</v>
      </c>
      <c r="T148" s="48" t="s">
        <v>1112</v>
      </c>
      <c r="U148" s="79" t="s">
        <v>10957</v>
      </c>
      <c r="V148" s="79" t="s">
        <v>10958</v>
      </c>
      <c r="W148" s="75">
        <v>43465</v>
      </c>
      <c r="X148" s="79" t="s">
        <v>10959</v>
      </c>
      <c r="Y148" s="48">
        <v>3</v>
      </c>
      <c r="Z148" s="79" t="s">
        <v>10960</v>
      </c>
    </row>
    <row r="149" spans="1:26" x14ac:dyDescent="0.25">
      <c r="A149" s="48" t="s">
        <v>11247</v>
      </c>
      <c r="B149" s="191" t="s">
        <v>5550</v>
      </c>
      <c r="C149" s="189" t="s">
        <v>35</v>
      </c>
      <c r="D149" s="77">
        <f t="shared" si="14"/>
        <v>7000000000</v>
      </c>
      <c r="E149" s="77">
        <v>7000000000</v>
      </c>
      <c r="F149" s="48">
        <v>1</v>
      </c>
      <c r="G149" s="190">
        <v>42644</v>
      </c>
      <c r="H149" s="190">
        <v>42644</v>
      </c>
      <c r="I149" s="75">
        <v>42856</v>
      </c>
      <c r="J149" s="75">
        <v>42856</v>
      </c>
      <c r="K149" s="77">
        <v>6000000000</v>
      </c>
      <c r="L149" s="77">
        <f t="shared" si="1"/>
        <v>6000000000</v>
      </c>
      <c r="M149" s="74">
        <f t="shared" si="22"/>
        <v>900000000</v>
      </c>
      <c r="N149" s="77">
        <f t="shared" si="2"/>
        <v>900000000</v>
      </c>
      <c r="O149" s="48" t="s">
        <v>249</v>
      </c>
      <c r="P149" s="48">
        <v>0</v>
      </c>
      <c r="Q149" s="48"/>
      <c r="R149" s="48" t="s">
        <v>253</v>
      </c>
      <c r="S149" s="48" t="s">
        <v>994</v>
      </c>
      <c r="T149" s="48" t="s">
        <v>1112</v>
      </c>
      <c r="U149" s="79" t="s">
        <v>10957</v>
      </c>
      <c r="V149" s="79" t="s">
        <v>10958</v>
      </c>
      <c r="W149" s="75">
        <v>43465</v>
      </c>
      <c r="X149" s="79" t="s">
        <v>10959</v>
      </c>
      <c r="Y149" s="48">
        <v>3</v>
      </c>
      <c r="Z149" s="79" t="s">
        <v>10960</v>
      </c>
    </row>
    <row r="150" spans="1:26" x14ac:dyDescent="0.25">
      <c r="A150" s="48" t="s">
        <v>11248</v>
      </c>
      <c r="B150" s="191" t="s">
        <v>5552</v>
      </c>
      <c r="C150" s="189" t="s">
        <v>35</v>
      </c>
      <c r="D150" s="77">
        <f t="shared" si="14"/>
        <v>7000000000</v>
      </c>
      <c r="E150" s="77">
        <v>7000000000</v>
      </c>
      <c r="F150" s="48">
        <v>2</v>
      </c>
      <c r="G150" s="190">
        <v>42644</v>
      </c>
      <c r="H150" s="190">
        <v>42644</v>
      </c>
      <c r="I150" s="75">
        <v>42856</v>
      </c>
      <c r="J150" s="75">
        <v>42856</v>
      </c>
      <c r="K150" s="77">
        <v>6000000000</v>
      </c>
      <c r="L150" s="77">
        <f t="shared" si="1"/>
        <v>6000000000</v>
      </c>
      <c r="M150" s="74">
        <f t="shared" si="22"/>
        <v>900000000</v>
      </c>
      <c r="N150" s="77">
        <f t="shared" si="2"/>
        <v>900000000</v>
      </c>
      <c r="O150" s="48" t="s">
        <v>249</v>
      </c>
      <c r="P150" s="74">
        <v>300000000</v>
      </c>
      <c r="Q150" s="48"/>
      <c r="R150" s="48" t="s">
        <v>253</v>
      </c>
      <c r="S150" s="48" t="s">
        <v>994</v>
      </c>
      <c r="T150" s="48" t="s">
        <v>1112</v>
      </c>
      <c r="U150" s="79" t="s">
        <v>10957</v>
      </c>
      <c r="V150" s="79" t="s">
        <v>10958</v>
      </c>
      <c r="W150" s="75">
        <v>43465</v>
      </c>
      <c r="X150" s="79" t="s">
        <v>10959</v>
      </c>
      <c r="Y150" s="48">
        <v>3</v>
      </c>
      <c r="Z150" s="79" t="s">
        <v>10960</v>
      </c>
    </row>
    <row r="151" spans="1:26" x14ac:dyDescent="0.25">
      <c r="A151" s="48" t="s">
        <v>11249</v>
      </c>
      <c r="B151" s="191" t="s">
        <v>5554</v>
      </c>
      <c r="C151" s="189" t="s">
        <v>35</v>
      </c>
      <c r="D151" s="77">
        <f t="shared" si="14"/>
        <v>7000000000</v>
      </c>
      <c r="E151" s="77">
        <v>7000000000</v>
      </c>
      <c r="F151" s="48">
        <v>1</v>
      </c>
      <c r="G151" s="190">
        <v>42644</v>
      </c>
      <c r="H151" s="190">
        <v>42644</v>
      </c>
      <c r="I151" s="75">
        <v>42856</v>
      </c>
      <c r="J151" s="75">
        <v>42856</v>
      </c>
      <c r="K151" s="77">
        <v>6000000000</v>
      </c>
      <c r="L151" s="77">
        <f t="shared" si="1"/>
        <v>6000000000</v>
      </c>
      <c r="M151" s="74">
        <f t="shared" si="22"/>
        <v>900000000</v>
      </c>
      <c r="N151" s="77">
        <f t="shared" si="2"/>
        <v>900000000</v>
      </c>
      <c r="O151" s="48" t="s">
        <v>249</v>
      </c>
      <c r="P151" s="48">
        <v>0</v>
      </c>
      <c r="Q151" s="48"/>
      <c r="R151" s="48" t="s">
        <v>253</v>
      </c>
      <c r="S151" s="48" t="s">
        <v>994</v>
      </c>
      <c r="T151" s="48" t="s">
        <v>1112</v>
      </c>
      <c r="U151" s="79" t="s">
        <v>10957</v>
      </c>
      <c r="V151" s="79" t="s">
        <v>10958</v>
      </c>
      <c r="W151" s="75">
        <v>43465</v>
      </c>
      <c r="X151" s="79" t="s">
        <v>10959</v>
      </c>
      <c r="Y151" s="48">
        <v>3</v>
      </c>
      <c r="Z151" s="79" t="s">
        <v>10960</v>
      </c>
    </row>
    <row r="152" spans="1:26" x14ac:dyDescent="0.25">
      <c r="A152" s="48" t="s">
        <v>11250</v>
      </c>
      <c r="B152" s="191" t="s">
        <v>5556</v>
      </c>
      <c r="C152" s="189" t="s">
        <v>35</v>
      </c>
      <c r="D152" s="77">
        <f t="shared" si="14"/>
        <v>7000000000</v>
      </c>
      <c r="E152" s="77">
        <v>7000000000</v>
      </c>
      <c r="F152" s="48">
        <v>2</v>
      </c>
      <c r="G152" s="190">
        <v>42644</v>
      </c>
      <c r="H152" s="190">
        <v>42644</v>
      </c>
      <c r="I152" s="75">
        <v>42856</v>
      </c>
      <c r="J152" s="75">
        <v>42856</v>
      </c>
      <c r="K152" s="77">
        <v>6000000000</v>
      </c>
      <c r="L152" s="77">
        <f t="shared" si="1"/>
        <v>6000000000</v>
      </c>
      <c r="M152" s="74">
        <f t="shared" si="22"/>
        <v>900000000</v>
      </c>
      <c r="N152" s="77">
        <f t="shared" si="2"/>
        <v>900000000</v>
      </c>
      <c r="O152" s="48" t="s">
        <v>249</v>
      </c>
      <c r="P152" s="74">
        <v>300000000</v>
      </c>
      <c r="Q152" s="48"/>
      <c r="R152" s="48" t="s">
        <v>253</v>
      </c>
      <c r="S152" s="48" t="s">
        <v>994</v>
      </c>
      <c r="T152" s="48" t="s">
        <v>1112</v>
      </c>
      <c r="U152" s="79" t="s">
        <v>10957</v>
      </c>
      <c r="V152" s="79" t="s">
        <v>10958</v>
      </c>
      <c r="W152" s="75">
        <v>43465</v>
      </c>
      <c r="X152" s="79" t="s">
        <v>10959</v>
      </c>
      <c r="Y152" s="48">
        <v>3</v>
      </c>
      <c r="Z152" s="79" t="s">
        <v>10960</v>
      </c>
    </row>
    <row r="153" spans="1:26" x14ac:dyDescent="0.25">
      <c r="A153" s="48" t="s">
        <v>11251</v>
      </c>
      <c r="B153" s="191" t="s">
        <v>5558</v>
      </c>
      <c r="C153" s="189" t="s">
        <v>35</v>
      </c>
      <c r="D153" s="77">
        <f t="shared" si="14"/>
        <v>7000000000</v>
      </c>
      <c r="E153" s="77">
        <v>7000000000</v>
      </c>
      <c r="F153" s="48">
        <v>1</v>
      </c>
      <c r="G153" s="190">
        <v>42644</v>
      </c>
      <c r="H153" s="190">
        <v>42644</v>
      </c>
      <c r="I153" s="75">
        <v>42856</v>
      </c>
      <c r="J153" s="75">
        <v>42856</v>
      </c>
      <c r="K153" s="77">
        <v>6000000000</v>
      </c>
      <c r="L153" s="77">
        <f t="shared" si="1"/>
        <v>6000000000</v>
      </c>
      <c r="M153" s="74">
        <f t="shared" si="22"/>
        <v>900000000</v>
      </c>
      <c r="N153" s="77">
        <f t="shared" si="2"/>
        <v>900000000</v>
      </c>
      <c r="O153" s="48" t="s">
        <v>249</v>
      </c>
      <c r="P153" s="48">
        <v>0</v>
      </c>
      <c r="Q153" s="48"/>
      <c r="R153" s="48" t="s">
        <v>253</v>
      </c>
      <c r="S153" s="48" t="s">
        <v>994</v>
      </c>
      <c r="T153" s="48" t="s">
        <v>1112</v>
      </c>
      <c r="U153" s="79" t="s">
        <v>10957</v>
      </c>
      <c r="V153" s="79" t="s">
        <v>10958</v>
      </c>
      <c r="W153" s="75">
        <v>43465</v>
      </c>
      <c r="X153" s="79" t="s">
        <v>10959</v>
      </c>
      <c r="Y153" s="48">
        <v>3</v>
      </c>
      <c r="Z153" s="79" t="s">
        <v>10960</v>
      </c>
    </row>
    <row r="154" spans="1:26" x14ac:dyDescent="0.25">
      <c r="A154" s="48" t="s">
        <v>11252</v>
      </c>
      <c r="B154" s="191" t="s">
        <v>5560</v>
      </c>
      <c r="C154" s="189" t="s">
        <v>35</v>
      </c>
      <c r="D154" s="77">
        <f t="shared" si="14"/>
        <v>7000000000</v>
      </c>
      <c r="E154" s="77">
        <v>7000000000</v>
      </c>
      <c r="F154" s="48">
        <v>2</v>
      </c>
      <c r="G154" s="190">
        <v>42644</v>
      </c>
      <c r="H154" s="190">
        <v>42644</v>
      </c>
      <c r="I154" s="75">
        <v>42856</v>
      </c>
      <c r="J154" s="75">
        <v>42856</v>
      </c>
      <c r="K154" s="77">
        <v>6000000000</v>
      </c>
      <c r="L154" s="77">
        <f t="shared" ref="L154:L207" si="23">K154</f>
        <v>6000000000</v>
      </c>
      <c r="M154" s="74">
        <f t="shared" si="22"/>
        <v>900000000</v>
      </c>
      <c r="N154" s="77">
        <f t="shared" ref="N154:N207" si="24">M154</f>
        <v>900000000</v>
      </c>
      <c r="O154" s="48" t="s">
        <v>249</v>
      </c>
      <c r="P154" s="74">
        <v>300000000</v>
      </c>
      <c r="Q154" s="48"/>
      <c r="R154" s="48" t="s">
        <v>253</v>
      </c>
      <c r="S154" s="48" t="s">
        <v>994</v>
      </c>
      <c r="T154" s="48" t="s">
        <v>1112</v>
      </c>
      <c r="U154" s="79" t="s">
        <v>10957</v>
      </c>
      <c r="V154" s="79" t="s">
        <v>10958</v>
      </c>
      <c r="W154" s="75">
        <v>43465</v>
      </c>
      <c r="X154" s="79" t="s">
        <v>10959</v>
      </c>
      <c r="Y154" s="48">
        <v>3</v>
      </c>
      <c r="Z154" s="79" t="s">
        <v>10960</v>
      </c>
    </row>
    <row r="155" spans="1:26" x14ac:dyDescent="0.25">
      <c r="A155" s="48" t="s">
        <v>11253</v>
      </c>
      <c r="B155" s="191" t="s">
        <v>5562</v>
      </c>
      <c r="C155" s="189" t="s">
        <v>35</v>
      </c>
      <c r="D155" s="77">
        <f t="shared" si="14"/>
        <v>7000000000</v>
      </c>
      <c r="E155" s="77">
        <v>7000000000</v>
      </c>
      <c r="F155" s="48">
        <v>1</v>
      </c>
      <c r="G155" s="190">
        <v>42644</v>
      </c>
      <c r="H155" s="190">
        <v>42644</v>
      </c>
      <c r="I155" s="75">
        <v>42856</v>
      </c>
      <c r="J155" s="75">
        <v>42856</v>
      </c>
      <c r="K155" s="77">
        <v>6000000000</v>
      </c>
      <c r="L155" s="77">
        <f t="shared" si="23"/>
        <v>6000000000</v>
      </c>
      <c r="M155" s="74">
        <f t="shared" si="22"/>
        <v>900000000</v>
      </c>
      <c r="N155" s="77">
        <f t="shared" si="24"/>
        <v>900000000</v>
      </c>
      <c r="O155" s="48" t="s">
        <v>249</v>
      </c>
      <c r="P155" s="48">
        <v>0</v>
      </c>
      <c r="Q155" s="48"/>
      <c r="R155" s="48" t="s">
        <v>253</v>
      </c>
      <c r="S155" s="48" t="s">
        <v>994</v>
      </c>
      <c r="T155" s="48" t="s">
        <v>1112</v>
      </c>
      <c r="U155" s="79" t="s">
        <v>10957</v>
      </c>
      <c r="V155" s="79" t="s">
        <v>10958</v>
      </c>
      <c r="W155" s="75">
        <v>43465</v>
      </c>
      <c r="X155" s="79" t="s">
        <v>10959</v>
      </c>
      <c r="Y155" s="48">
        <v>3</v>
      </c>
      <c r="Z155" s="79" t="s">
        <v>10960</v>
      </c>
    </row>
    <row r="156" spans="1:26" x14ac:dyDescent="0.25">
      <c r="A156" s="48" t="s">
        <v>11254</v>
      </c>
      <c r="B156" s="191" t="s">
        <v>5564</v>
      </c>
      <c r="C156" s="189" t="s">
        <v>35</v>
      </c>
      <c r="D156" s="77">
        <f t="shared" si="14"/>
        <v>7000000000</v>
      </c>
      <c r="E156" s="77">
        <v>7000000000</v>
      </c>
      <c r="F156" s="48">
        <v>2</v>
      </c>
      <c r="G156" s="190">
        <v>42644</v>
      </c>
      <c r="H156" s="190">
        <v>42644</v>
      </c>
      <c r="I156" s="75">
        <v>42856</v>
      </c>
      <c r="J156" s="75">
        <v>42856</v>
      </c>
      <c r="K156" s="77">
        <v>6000000000</v>
      </c>
      <c r="L156" s="77">
        <f t="shared" si="23"/>
        <v>6000000000</v>
      </c>
      <c r="M156" s="74">
        <f t="shared" si="22"/>
        <v>900000000</v>
      </c>
      <c r="N156" s="77">
        <f t="shared" si="24"/>
        <v>900000000</v>
      </c>
      <c r="O156" s="48" t="s">
        <v>249</v>
      </c>
      <c r="P156" s="74">
        <v>300000000</v>
      </c>
      <c r="Q156" s="48"/>
      <c r="R156" s="48" t="s">
        <v>253</v>
      </c>
      <c r="S156" s="48" t="s">
        <v>994</v>
      </c>
      <c r="T156" s="48" t="s">
        <v>1112</v>
      </c>
      <c r="U156" s="79" t="s">
        <v>10957</v>
      </c>
      <c r="V156" s="79" t="s">
        <v>10958</v>
      </c>
      <c r="W156" s="75">
        <v>43465</v>
      </c>
      <c r="X156" s="79" t="s">
        <v>10959</v>
      </c>
      <c r="Y156" s="48">
        <v>3</v>
      </c>
      <c r="Z156" s="79" t="s">
        <v>10960</v>
      </c>
    </row>
    <row r="157" spans="1:26" x14ac:dyDescent="0.25">
      <c r="A157" s="48" t="s">
        <v>11255</v>
      </c>
      <c r="B157" s="191" t="s">
        <v>5566</v>
      </c>
      <c r="C157" s="189" t="s">
        <v>35</v>
      </c>
      <c r="D157" s="77">
        <f t="shared" si="14"/>
        <v>7000000000</v>
      </c>
      <c r="E157" s="77">
        <v>7000000000</v>
      </c>
      <c r="F157" s="48">
        <v>1</v>
      </c>
      <c r="G157" s="190">
        <v>42644</v>
      </c>
      <c r="H157" s="190">
        <v>42644</v>
      </c>
      <c r="I157" s="75">
        <v>42856</v>
      </c>
      <c r="J157" s="75">
        <v>42856</v>
      </c>
      <c r="K157" s="77">
        <v>6000000000</v>
      </c>
      <c r="L157" s="77">
        <f t="shared" si="23"/>
        <v>6000000000</v>
      </c>
      <c r="M157" s="74">
        <f t="shared" si="22"/>
        <v>900000000</v>
      </c>
      <c r="N157" s="77">
        <f t="shared" si="24"/>
        <v>900000000</v>
      </c>
      <c r="O157" s="48" t="s">
        <v>249</v>
      </c>
      <c r="P157" s="48">
        <v>0</v>
      </c>
      <c r="Q157" s="48"/>
      <c r="R157" s="48" t="s">
        <v>253</v>
      </c>
      <c r="S157" s="48" t="s">
        <v>994</v>
      </c>
      <c r="T157" s="48" t="s">
        <v>1112</v>
      </c>
      <c r="U157" s="79" t="s">
        <v>10957</v>
      </c>
      <c r="V157" s="79" t="s">
        <v>10958</v>
      </c>
      <c r="W157" s="75">
        <v>43465</v>
      </c>
      <c r="X157" s="79" t="s">
        <v>10959</v>
      </c>
      <c r="Y157" s="48">
        <v>3</v>
      </c>
      <c r="Z157" s="79" t="s">
        <v>10960</v>
      </c>
    </row>
    <row r="158" spans="1:26" x14ac:dyDescent="0.25">
      <c r="A158" s="48" t="s">
        <v>11256</v>
      </c>
      <c r="B158" s="191" t="s">
        <v>5568</v>
      </c>
      <c r="C158" s="189" t="s">
        <v>35</v>
      </c>
      <c r="D158" s="77">
        <f t="shared" si="14"/>
        <v>7000000000</v>
      </c>
      <c r="E158" s="77">
        <v>7000000000</v>
      </c>
      <c r="F158" s="48">
        <v>2</v>
      </c>
      <c r="G158" s="190">
        <v>42644</v>
      </c>
      <c r="H158" s="190">
        <v>42644</v>
      </c>
      <c r="I158" s="75">
        <v>42856</v>
      </c>
      <c r="J158" s="75">
        <v>42856</v>
      </c>
      <c r="K158" s="77">
        <v>6000000000</v>
      </c>
      <c r="L158" s="77">
        <f t="shared" si="23"/>
        <v>6000000000</v>
      </c>
      <c r="M158" s="74">
        <f t="shared" si="22"/>
        <v>900000000</v>
      </c>
      <c r="N158" s="77">
        <f t="shared" si="24"/>
        <v>900000000</v>
      </c>
      <c r="O158" s="48" t="s">
        <v>249</v>
      </c>
      <c r="P158" s="74">
        <v>300000000</v>
      </c>
      <c r="Q158" s="48"/>
      <c r="R158" s="48" t="s">
        <v>253</v>
      </c>
      <c r="S158" s="48" t="s">
        <v>994</v>
      </c>
      <c r="T158" s="48" t="s">
        <v>1112</v>
      </c>
      <c r="U158" s="79" t="s">
        <v>10957</v>
      </c>
      <c r="V158" s="79" t="s">
        <v>10958</v>
      </c>
      <c r="W158" s="75">
        <v>43465</v>
      </c>
      <c r="X158" s="79" t="s">
        <v>10959</v>
      </c>
      <c r="Y158" s="48">
        <v>3</v>
      </c>
      <c r="Z158" s="79" t="s">
        <v>10960</v>
      </c>
    </row>
    <row r="159" spans="1:26" x14ac:dyDescent="0.25">
      <c r="A159" s="48" t="s">
        <v>11257</v>
      </c>
      <c r="B159" s="191" t="s">
        <v>5570</v>
      </c>
      <c r="C159" s="189" t="s">
        <v>35</v>
      </c>
      <c r="D159" s="77">
        <f t="shared" si="14"/>
        <v>7000000000</v>
      </c>
      <c r="E159" s="77">
        <v>7000000000</v>
      </c>
      <c r="F159" s="48">
        <v>1</v>
      </c>
      <c r="G159" s="190">
        <v>42644</v>
      </c>
      <c r="H159" s="190">
        <v>42644</v>
      </c>
      <c r="I159" s="75">
        <v>42856</v>
      </c>
      <c r="J159" s="75">
        <v>42856</v>
      </c>
      <c r="K159" s="77">
        <v>6000000000</v>
      </c>
      <c r="L159" s="77">
        <f t="shared" si="23"/>
        <v>6000000000</v>
      </c>
      <c r="M159" s="74">
        <f t="shared" si="22"/>
        <v>900000000</v>
      </c>
      <c r="N159" s="77">
        <f t="shared" si="24"/>
        <v>900000000</v>
      </c>
      <c r="O159" s="48" t="s">
        <v>249</v>
      </c>
      <c r="P159" s="48">
        <v>0</v>
      </c>
      <c r="Q159" s="48"/>
      <c r="R159" s="48" t="s">
        <v>253</v>
      </c>
      <c r="S159" s="48" t="s">
        <v>994</v>
      </c>
      <c r="T159" s="48" t="s">
        <v>1112</v>
      </c>
      <c r="U159" s="79" t="s">
        <v>10957</v>
      </c>
      <c r="V159" s="79" t="s">
        <v>10958</v>
      </c>
      <c r="W159" s="75">
        <v>43465</v>
      </c>
      <c r="X159" s="79" t="s">
        <v>10959</v>
      </c>
      <c r="Y159" s="48">
        <v>3</v>
      </c>
      <c r="Z159" s="79" t="s">
        <v>10960</v>
      </c>
    </row>
    <row r="160" spans="1:26" x14ac:dyDescent="0.25">
      <c r="A160" s="48" t="s">
        <v>11258</v>
      </c>
      <c r="B160" s="191" t="s">
        <v>5572</v>
      </c>
      <c r="C160" s="189" t="s">
        <v>35</v>
      </c>
      <c r="D160" s="77">
        <f t="shared" si="14"/>
        <v>7000000000</v>
      </c>
      <c r="E160" s="77">
        <v>7000000000</v>
      </c>
      <c r="F160" s="48">
        <v>2</v>
      </c>
      <c r="G160" s="190">
        <v>42644</v>
      </c>
      <c r="H160" s="190">
        <v>42644</v>
      </c>
      <c r="I160" s="75">
        <v>42856</v>
      </c>
      <c r="J160" s="75">
        <v>42856</v>
      </c>
      <c r="K160" s="77">
        <v>6000000000</v>
      </c>
      <c r="L160" s="77">
        <f t="shared" si="23"/>
        <v>6000000000</v>
      </c>
      <c r="M160" s="74">
        <f t="shared" si="22"/>
        <v>900000000</v>
      </c>
      <c r="N160" s="77">
        <f t="shared" si="24"/>
        <v>900000000</v>
      </c>
      <c r="O160" s="48" t="s">
        <v>249</v>
      </c>
      <c r="P160" s="74">
        <v>300000000</v>
      </c>
      <c r="Q160" s="48"/>
      <c r="R160" s="48" t="s">
        <v>253</v>
      </c>
      <c r="S160" s="48" t="s">
        <v>994</v>
      </c>
      <c r="T160" s="48" t="s">
        <v>1112</v>
      </c>
      <c r="U160" s="79" t="s">
        <v>10957</v>
      </c>
      <c r="V160" s="79" t="s">
        <v>10958</v>
      </c>
      <c r="W160" s="75">
        <v>43465</v>
      </c>
      <c r="X160" s="79" t="s">
        <v>10959</v>
      </c>
      <c r="Y160" s="48">
        <v>3</v>
      </c>
      <c r="Z160" s="79" t="s">
        <v>10960</v>
      </c>
    </row>
    <row r="161" spans="1:26" x14ac:dyDescent="0.25">
      <c r="A161" s="48" t="s">
        <v>11259</v>
      </c>
      <c r="B161" s="191" t="s">
        <v>5574</v>
      </c>
      <c r="C161" s="189" t="s">
        <v>35</v>
      </c>
      <c r="D161" s="77">
        <f t="shared" si="14"/>
        <v>7000000000</v>
      </c>
      <c r="E161" s="77">
        <v>7000000000</v>
      </c>
      <c r="F161" s="48">
        <v>1</v>
      </c>
      <c r="G161" s="190">
        <v>42644</v>
      </c>
      <c r="H161" s="190">
        <v>42644</v>
      </c>
      <c r="I161" s="75">
        <v>42856</v>
      </c>
      <c r="J161" s="75">
        <v>42856</v>
      </c>
      <c r="K161" s="77">
        <v>6000000000</v>
      </c>
      <c r="L161" s="77">
        <f t="shared" si="23"/>
        <v>6000000000</v>
      </c>
      <c r="M161" s="74">
        <f t="shared" si="22"/>
        <v>900000000</v>
      </c>
      <c r="N161" s="77">
        <f t="shared" si="24"/>
        <v>900000000</v>
      </c>
      <c r="O161" s="48" t="s">
        <v>249</v>
      </c>
      <c r="P161" s="48">
        <v>0</v>
      </c>
      <c r="Q161" s="48"/>
      <c r="R161" s="48" t="s">
        <v>253</v>
      </c>
      <c r="S161" s="48" t="s">
        <v>994</v>
      </c>
      <c r="T161" s="48" t="s">
        <v>1112</v>
      </c>
      <c r="U161" s="79" t="s">
        <v>10957</v>
      </c>
      <c r="V161" s="79" t="s">
        <v>10958</v>
      </c>
      <c r="W161" s="75">
        <v>43465</v>
      </c>
      <c r="X161" s="79" t="s">
        <v>10959</v>
      </c>
      <c r="Y161" s="48">
        <v>3</v>
      </c>
      <c r="Z161" s="79" t="s">
        <v>10960</v>
      </c>
    </row>
    <row r="162" spans="1:26" x14ac:dyDescent="0.25">
      <c r="A162" s="48" t="s">
        <v>11260</v>
      </c>
      <c r="B162" s="191" t="s">
        <v>5576</v>
      </c>
      <c r="C162" s="189" t="s">
        <v>35</v>
      </c>
      <c r="D162" s="77">
        <f t="shared" si="14"/>
        <v>7000000000</v>
      </c>
      <c r="E162" s="77">
        <v>7000000000</v>
      </c>
      <c r="F162" s="48">
        <v>2</v>
      </c>
      <c r="G162" s="190">
        <v>42644</v>
      </c>
      <c r="H162" s="190">
        <v>42644</v>
      </c>
      <c r="I162" s="75">
        <v>42856</v>
      </c>
      <c r="J162" s="75">
        <v>42856</v>
      </c>
      <c r="K162" s="77">
        <v>6000000000</v>
      </c>
      <c r="L162" s="77">
        <f t="shared" si="23"/>
        <v>6000000000</v>
      </c>
      <c r="M162" s="74">
        <f t="shared" si="22"/>
        <v>900000000</v>
      </c>
      <c r="N162" s="77">
        <f t="shared" si="24"/>
        <v>900000000</v>
      </c>
      <c r="O162" s="48" t="s">
        <v>249</v>
      </c>
      <c r="P162" s="74">
        <v>300000000</v>
      </c>
      <c r="Q162" s="48"/>
      <c r="R162" s="48" t="s">
        <v>253</v>
      </c>
      <c r="S162" s="48" t="s">
        <v>994</v>
      </c>
      <c r="T162" s="48" t="s">
        <v>1112</v>
      </c>
      <c r="U162" s="79" t="s">
        <v>10957</v>
      </c>
      <c r="V162" s="79" t="s">
        <v>10958</v>
      </c>
      <c r="W162" s="75">
        <v>43465</v>
      </c>
      <c r="X162" s="79" t="s">
        <v>10959</v>
      </c>
      <c r="Y162" s="48">
        <v>3</v>
      </c>
      <c r="Z162" s="79" t="s">
        <v>10960</v>
      </c>
    </row>
    <row r="163" spans="1:26" x14ac:dyDescent="0.25">
      <c r="A163" s="48" t="s">
        <v>11261</v>
      </c>
      <c r="B163" s="191" t="s">
        <v>5578</v>
      </c>
      <c r="C163" s="189" t="s">
        <v>35</v>
      </c>
      <c r="D163" s="77">
        <f t="shared" si="14"/>
        <v>7000000000</v>
      </c>
      <c r="E163" s="77">
        <v>7000000000</v>
      </c>
      <c r="F163" s="48">
        <v>1</v>
      </c>
      <c r="G163" s="190">
        <v>42644</v>
      </c>
      <c r="H163" s="190">
        <v>42644</v>
      </c>
      <c r="I163" s="75">
        <v>42856</v>
      </c>
      <c r="J163" s="75">
        <v>42856</v>
      </c>
      <c r="K163" s="77">
        <v>6000000000</v>
      </c>
      <c r="L163" s="77">
        <f t="shared" si="23"/>
        <v>6000000000</v>
      </c>
      <c r="M163" s="74">
        <f t="shared" si="22"/>
        <v>900000000</v>
      </c>
      <c r="N163" s="77">
        <f t="shared" si="24"/>
        <v>900000000</v>
      </c>
      <c r="O163" s="48" t="s">
        <v>249</v>
      </c>
      <c r="P163" s="48">
        <v>0</v>
      </c>
      <c r="Q163" s="48"/>
      <c r="R163" s="48" t="s">
        <v>253</v>
      </c>
      <c r="S163" s="48" t="s">
        <v>994</v>
      </c>
      <c r="T163" s="48" t="s">
        <v>1112</v>
      </c>
      <c r="U163" s="79" t="s">
        <v>10957</v>
      </c>
      <c r="V163" s="79" t="s">
        <v>10958</v>
      </c>
      <c r="W163" s="75">
        <v>43465</v>
      </c>
      <c r="X163" s="79" t="s">
        <v>10959</v>
      </c>
      <c r="Y163" s="48">
        <v>3</v>
      </c>
      <c r="Z163" s="79" t="s">
        <v>10960</v>
      </c>
    </row>
    <row r="164" spans="1:26" x14ac:dyDescent="0.25">
      <c r="A164" s="48" t="s">
        <v>11262</v>
      </c>
      <c r="B164" s="191" t="s">
        <v>5580</v>
      </c>
      <c r="C164" s="189" t="s">
        <v>35</v>
      </c>
      <c r="D164" s="77">
        <f t="shared" si="14"/>
        <v>7000000000</v>
      </c>
      <c r="E164" s="77">
        <v>7000000000</v>
      </c>
      <c r="F164" s="48">
        <v>2</v>
      </c>
      <c r="G164" s="190">
        <v>42644</v>
      </c>
      <c r="H164" s="190">
        <v>42644</v>
      </c>
      <c r="I164" s="75">
        <v>42856</v>
      </c>
      <c r="J164" s="75">
        <v>42856</v>
      </c>
      <c r="K164" s="77">
        <v>6000000000</v>
      </c>
      <c r="L164" s="77">
        <f t="shared" si="23"/>
        <v>6000000000</v>
      </c>
      <c r="M164" s="74">
        <f t="shared" si="22"/>
        <v>900000000</v>
      </c>
      <c r="N164" s="77">
        <f t="shared" si="24"/>
        <v>900000000</v>
      </c>
      <c r="O164" s="48" t="s">
        <v>249</v>
      </c>
      <c r="P164" s="74">
        <v>300000000</v>
      </c>
      <c r="Q164" s="48"/>
      <c r="R164" s="48" t="s">
        <v>253</v>
      </c>
      <c r="S164" s="48" t="s">
        <v>994</v>
      </c>
      <c r="T164" s="48" t="s">
        <v>1112</v>
      </c>
      <c r="U164" s="79" t="s">
        <v>10957</v>
      </c>
      <c r="V164" s="79" t="s">
        <v>10958</v>
      </c>
      <c r="W164" s="75">
        <v>43465</v>
      </c>
      <c r="X164" s="79" t="s">
        <v>10959</v>
      </c>
      <c r="Y164" s="48">
        <v>3</v>
      </c>
      <c r="Z164" s="79" t="s">
        <v>10960</v>
      </c>
    </row>
    <row r="165" spans="1:26" x14ac:dyDescent="0.25">
      <c r="A165" s="48" t="s">
        <v>11263</v>
      </c>
      <c r="B165" s="191" t="s">
        <v>5582</v>
      </c>
      <c r="C165" s="189" t="s">
        <v>35</v>
      </c>
      <c r="D165" s="77">
        <f t="shared" si="14"/>
        <v>7000000000</v>
      </c>
      <c r="E165" s="77">
        <v>7000000000</v>
      </c>
      <c r="F165" s="48">
        <v>1</v>
      </c>
      <c r="G165" s="190">
        <v>42644</v>
      </c>
      <c r="H165" s="190">
        <v>42644</v>
      </c>
      <c r="I165" s="75">
        <v>42856</v>
      </c>
      <c r="J165" s="75">
        <v>42856</v>
      </c>
      <c r="K165" s="77">
        <v>6000000000</v>
      </c>
      <c r="L165" s="77">
        <f t="shared" si="23"/>
        <v>6000000000</v>
      </c>
      <c r="M165" s="74">
        <f t="shared" si="22"/>
        <v>900000000</v>
      </c>
      <c r="N165" s="77">
        <f t="shared" si="24"/>
        <v>900000000</v>
      </c>
      <c r="O165" s="48" t="s">
        <v>249</v>
      </c>
      <c r="P165" s="48">
        <v>0</v>
      </c>
      <c r="Q165" s="48"/>
      <c r="R165" s="48" t="s">
        <v>253</v>
      </c>
      <c r="S165" s="48" t="s">
        <v>994</v>
      </c>
      <c r="T165" s="48" t="s">
        <v>1112</v>
      </c>
      <c r="U165" s="79" t="s">
        <v>10957</v>
      </c>
      <c r="V165" s="79" t="s">
        <v>10958</v>
      </c>
      <c r="W165" s="75">
        <v>43465</v>
      </c>
      <c r="X165" s="79" t="s">
        <v>10959</v>
      </c>
      <c r="Y165" s="48">
        <v>3</v>
      </c>
      <c r="Z165" s="79" t="s">
        <v>10960</v>
      </c>
    </row>
    <row r="166" spans="1:26" x14ac:dyDescent="0.25">
      <c r="A166" s="48" t="s">
        <v>11264</v>
      </c>
      <c r="B166" s="191" t="s">
        <v>5584</v>
      </c>
      <c r="C166" s="189" t="s">
        <v>35</v>
      </c>
      <c r="D166" s="77">
        <f t="shared" si="14"/>
        <v>7000000000</v>
      </c>
      <c r="E166" s="77">
        <v>7000000000</v>
      </c>
      <c r="F166" s="48">
        <v>2</v>
      </c>
      <c r="G166" s="190">
        <v>42644</v>
      </c>
      <c r="H166" s="190">
        <v>42644</v>
      </c>
      <c r="I166" s="75">
        <v>42856</v>
      </c>
      <c r="J166" s="75">
        <v>42856</v>
      </c>
      <c r="K166" s="77">
        <v>6000000000</v>
      </c>
      <c r="L166" s="77">
        <f t="shared" si="23"/>
        <v>6000000000</v>
      </c>
      <c r="M166" s="74">
        <f t="shared" si="22"/>
        <v>900000000</v>
      </c>
      <c r="N166" s="77">
        <f t="shared" si="24"/>
        <v>900000000</v>
      </c>
      <c r="O166" s="48" t="s">
        <v>249</v>
      </c>
      <c r="P166" s="74">
        <v>300000000</v>
      </c>
      <c r="Q166" s="48"/>
      <c r="R166" s="48" t="s">
        <v>253</v>
      </c>
      <c r="S166" s="48" t="s">
        <v>994</v>
      </c>
      <c r="T166" s="48" t="s">
        <v>1112</v>
      </c>
      <c r="U166" s="79" t="s">
        <v>10957</v>
      </c>
      <c r="V166" s="79" t="s">
        <v>10958</v>
      </c>
      <c r="W166" s="75">
        <v>43465</v>
      </c>
      <c r="X166" s="79" t="s">
        <v>10959</v>
      </c>
      <c r="Y166" s="48">
        <v>3</v>
      </c>
      <c r="Z166" s="79" t="s">
        <v>10960</v>
      </c>
    </row>
    <row r="167" spans="1:26" x14ac:dyDescent="0.25">
      <c r="A167" s="48" t="s">
        <v>11265</v>
      </c>
      <c r="B167" s="191" t="s">
        <v>5586</v>
      </c>
      <c r="C167" s="189" t="s">
        <v>35</v>
      </c>
      <c r="D167" s="77">
        <f t="shared" si="14"/>
        <v>7000000000</v>
      </c>
      <c r="E167" s="77">
        <v>7000000000</v>
      </c>
      <c r="F167" s="48">
        <v>1</v>
      </c>
      <c r="G167" s="190">
        <v>42644</v>
      </c>
      <c r="H167" s="190">
        <v>42644</v>
      </c>
      <c r="I167" s="75">
        <v>42856</v>
      </c>
      <c r="J167" s="75">
        <v>42856</v>
      </c>
      <c r="K167" s="77">
        <v>6000000000</v>
      </c>
      <c r="L167" s="77">
        <f t="shared" si="23"/>
        <v>6000000000</v>
      </c>
      <c r="M167" s="74">
        <f t="shared" si="22"/>
        <v>900000000</v>
      </c>
      <c r="N167" s="77">
        <f t="shared" si="24"/>
        <v>900000000</v>
      </c>
      <c r="O167" s="48" t="s">
        <v>249</v>
      </c>
      <c r="P167" s="48">
        <v>0</v>
      </c>
      <c r="Q167" s="48"/>
      <c r="R167" s="48" t="s">
        <v>253</v>
      </c>
      <c r="S167" s="48" t="s">
        <v>994</v>
      </c>
      <c r="T167" s="48" t="s">
        <v>1112</v>
      </c>
      <c r="U167" s="79" t="s">
        <v>10957</v>
      </c>
      <c r="V167" s="79" t="s">
        <v>10958</v>
      </c>
      <c r="W167" s="75">
        <v>43465</v>
      </c>
      <c r="X167" s="79" t="s">
        <v>10959</v>
      </c>
      <c r="Y167" s="48">
        <v>3</v>
      </c>
      <c r="Z167" s="79" t="s">
        <v>10960</v>
      </c>
    </row>
    <row r="168" spans="1:26" x14ac:dyDescent="0.25">
      <c r="A168" s="48" t="s">
        <v>11266</v>
      </c>
      <c r="B168" s="191" t="s">
        <v>5588</v>
      </c>
      <c r="C168" s="189" t="s">
        <v>35</v>
      </c>
      <c r="D168" s="77">
        <f t="shared" si="14"/>
        <v>7000000000</v>
      </c>
      <c r="E168" s="77">
        <v>7000000000</v>
      </c>
      <c r="F168" s="48">
        <v>2</v>
      </c>
      <c r="G168" s="190">
        <v>42644</v>
      </c>
      <c r="H168" s="190">
        <v>42644</v>
      </c>
      <c r="I168" s="75">
        <v>42856</v>
      </c>
      <c r="J168" s="75">
        <v>42856</v>
      </c>
      <c r="K168" s="77">
        <v>6000000000</v>
      </c>
      <c r="L168" s="77">
        <f t="shared" si="23"/>
        <v>6000000000</v>
      </c>
      <c r="M168" s="74">
        <f t="shared" si="22"/>
        <v>900000000</v>
      </c>
      <c r="N168" s="77">
        <f t="shared" si="24"/>
        <v>900000000</v>
      </c>
      <c r="O168" s="48" t="s">
        <v>249</v>
      </c>
      <c r="P168" s="74">
        <v>300000000</v>
      </c>
      <c r="Q168" s="48"/>
      <c r="R168" s="48" t="s">
        <v>253</v>
      </c>
      <c r="S168" s="48" t="s">
        <v>994</v>
      </c>
      <c r="T168" s="48" t="s">
        <v>1112</v>
      </c>
      <c r="U168" s="79" t="s">
        <v>10957</v>
      </c>
      <c r="V168" s="79" t="s">
        <v>10958</v>
      </c>
      <c r="W168" s="75">
        <v>43465</v>
      </c>
      <c r="X168" s="79" t="s">
        <v>10959</v>
      </c>
      <c r="Y168" s="48">
        <v>3</v>
      </c>
      <c r="Z168" s="79" t="s">
        <v>10960</v>
      </c>
    </row>
    <row r="169" spans="1:26" x14ac:dyDescent="0.25">
      <c r="A169" s="48" t="s">
        <v>11267</v>
      </c>
      <c r="B169" s="191" t="s">
        <v>11268</v>
      </c>
      <c r="C169" s="189" t="s">
        <v>35</v>
      </c>
      <c r="D169" s="77">
        <f t="shared" si="14"/>
        <v>7000000000</v>
      </c>
      <c r="E169" s="77">
        <v>7000000000</v>
      </c>
      <c r="F169" s="48">
        <v>1</v>
      </c>
      <c r="G169" s="190">
        <v>42644</v>
      </c>
      <c r="H169" s="190">
        <v>42644</v>
      </c>
      <c r="I169" s="75">
        <v>42856</v>
      </c>
      <c r="J169" s="75">
        <v>42856</v>
      </c>
      <c r="K169" s="77">
        <v>6000000000</v>
      </c>
      <c r="L169" s="77">
        <f t="shared" si="23"/>
        <v>6000000000</v>
      </c>
      <c r="M169" s="74">
        <f t="shared" si="22"/>
        <v>900000000</v>
      </c>
      <c r="N169" s="77">
        <f t="shared" si="24"/>
        <v>900000000</v>
      </c>
      <c r="O169" s="48" t="s">
        <v>249</v>
      </c>
      <c r="P169" s="48">
        <v>0</v>
      </c>
      <c r="Q169" s="48"/>
      <c r="R169" s="48" t="s">
        <v>253</v>
      </c>
      <c r="S169" s="48" t="s">
        <v>994</v>
      </c>
      <c r="T169" s="48" t="s">
        <v>1112</v>
      </c>
      <c r="U169" s="79" t="s">
        <v>10957</v>
      </c>
      <c r="V169" s="79" t="s">
        <v>10958</v>
      </c>
      <c r="W169" s="75">
        <v>43465</v>
      </c>
      <c r="X169" s="79" t="s">
        <v>10959</v>
      </c>
      <c r="Y169" s="48">
        <v>8</v>
      </c>
      <c r="Z169" s="79" t="s">
        <v>10960</v>
      </c>
    </row>
    <row r="170" spans="1:26" x14ac:dyDescent="0.25">
      <c r="A170" s="48" t="s">
        <v>11269</v>
      </c>
      <c r="B170" s="191" t="s">
        <v>11270</v>
      </c>
      <c r="C170" s="189" t="s">
        <v>35</v>
      </c>
      <c r="D170" s="77">
        <f t="shared" si="14"/>
        <v>7000000000</v>
      </c>
      <c r="E170" s="77">
        <v>7000000000</v>
      </c>
      <c r="F170" s="48">
        <v>2</v>
      </c>
      <c r="G170" s="190">
        <v>42644</v>
      </c>
      <c r="H170" s="190">
        <v>42644</v>
      </c>
      <c r="I170" s="75">
        <v>42856</v>
      </c>
      <c r="J170" s="75">
        <v>42856</v>
      </c>
      <c r="K170" s="77">
        <v>6000000000</v>
      </c>
      <c r="L170" s="77">
        <f t="shared" si="23"/>
        <v>6000000000</v>
      </c>
      <c r="M170" s="74">
        <f t="shared" si="22"/>
        <v>900000000</v>
      </c>
      <c r="N170" s="77">
        <f t="shared" si="24"/>
        <v>900000000</v>
      </c>
      <c r="O170" s="48" t="s">
        <v>249</v>
      </c>
      <c r="P170" s="74">
        <v>300000000</v>
      </c>
      <c r="Q170" s="48"/>
      <c r="R170" s="48" t="s">
        <v>253</v>
      </c>
      <c r="S170" s="48" t="s">
        <v>994</v>
      </c>
      <c r="T170" s="48" t="s">
        <v>1112</v>
      </c>
      <c r="U170" s="79" t="s">
        <v>10957</v>
      </c>
      <c r="V170" s="79" t="s">
        <v>10958</v>
      </c>
      <c r="W170" s="75">
        <v>43465</v>
      </c>
      <c r="X170" s="79" t="s">
        <v>10959</v>
      </c>
      <c r="Y170" s="48">
        <v>8</v>
      </c>
      <c r="Z170" s="79" t="s">
        <v>10960</v>
      </c>
    </row>
    <row r="171" spans="1:26" x14ac:dyDescent="0.25">
      <c r="A171" s="48" t="s">
        <v>11271</v>
      </c>
      <c r="B171" s="191" t="s">
        <v>11272</v>
      </c>
      <c r="C171" s="189" t="s">
        <v>35</v>
      </c>
      <c r="D171" s="77">
        <f t="shared" si="14"/>
        <v>7000000000</v>
      </c>
      <c r="E171" s="77">
        <v>7000000000</v>
      </c>
      <c r="F171" s="48">
        <v>1</v>
      </c>
      <c r="G171" s="75">
        <v>43747</v>
      </c>
      <c r="H171" s="75">
        <v>43747</v>
      </c>
      <c r="I171" s="75">
        <v>43830</v>
      </c>
      <c r="J171" s="75">
        <v>43830</v>
      </c>
      <c r="K171" s="77">
        <v>6000000000</v>
      </c>
      <c r="L171" s="77">
        <f t="shared" si="23"/>
        <v>6000000000</v>
      </c>
      <c r="M171" s="74">
        <f t="shared" si="22"/>
        <v>900000000</v>
      </c>
      <c r="N171" s="77">
        <f t="shared" si="24"/>
        <v>900000000</v>
      </c>
      <c r="O171" s="48" t="s">
        <v>249</v>
      </c>
      <c r="P171" s="48">
        <v>0</v>
      </c>
      <c r="Q171" s="48"/>
      <c r="R171" s="48" t="s">
        <v>253</v>
      </c>
      <c r="S171" s="48" t="s">
        <v>994</v>
      </c>
      <c r="T171" s="48" t="s">
        <v>1112</v>
      </c>
      <c r="U171" s="79" t="s">
        <v>10957</v>
      </c>
      <c r="V171" s="79" t="s">
        <v>10958</v>
      </c>
      <c r="W171" s="75">
        <v>43465</v>
      </c>
      <c r="X171" s="79" t="s">
        <v>10959</v>
      </c>
      <c r="Y171" s="48">
        <v>8</v>
      </c>
      <c r="Z171" s="79" t="s">
        <v>10960</v>
      </c>
    </row>
    <row r="172" spans="1:26" x14ac:dyDescent="0.25">
      <c r="A172" s="48" t="s">
        <v>11273</v>
      </c>
      <c r="B172" s="191" t="s">
        <v>11274</v>
      </c>
      <c r="C172" s="189" t="s">
        <v>35</v>
      </c>
      <c r="D172" s="77">
        <f t="shared" si="14"/>
        <v>7000000000</v>
      </c>
      <c r="E172" s="77">
        <v>7000000000</v>
      </c>
      <c r="F172" s="48">
        <v>2</v>
      </c>
      <c r="G172" s="75">
        <v>43747</v>
      </c>
      <c r="H172" s="75">
        <v>43747</v>
      </c>
      <c r="I172" s="75">
        <v>43830</v>
      </c>
      <c r="J172" s="75">
        <v>43830</v>
      </c>
      <c r="K172" s="77">
        <v>6000000000</v>
      </c>
      <c r="L172" s="77">
        <f t="shared" si="23"/>
        <v>6000000000</v>
      </c>
      <c r="M172" s="74">
        <f t="shared" si="22"/>
        <v>900000000</v>
      </c>
      <c r="N172" s="77">
        <f t="shared" si="24"/>
        <v>900000000</v>
      </c>
      <c r="O172" s="48" t="s">
        <v>249</v>
      </c>
      <c r="P172" s="74">
        <v>300000000</v>
      </c>
      <c r="Q172" s="48"/>
      <c r="R172" s="48" t="s">
        <v>253</v>
      </c>
      <c r="S172" s="48" t="s">
        <v>994</v>
      </c>
      <c r="T172" s="48" t="s">
        <v>1112</v>
      </c>
      <c r="U172" s="79" t="s">
        <v>10957</v>
      </c>
      <c r="V172" s="79" t="s">
        <v>10958</v>
      </c>
      <c r="W172" s="75">
        <v>43465</v>
      </c>
      <c r="X172" s="79" t="s">
        <v>10959</v>
      </c>
      <c r="Y172" s="48">
        <v>8</v>
      </c>
      <c r="Z172" s="79" t="s">
        <v>10960</v>
      </c>
    </row>
    <row r="173" spans="1:26" x14ac:dyDescent="0.25">
      <c r="A173" s="48" t="s">
        <v>11275</v>
      </c>
      <c r="B173" s="191" t="s">
        <v>11276</v>
      </c>
      <c r="C173" s="189" t="s">
        <v>35</v>
      </c>
      <c r="D173" s="77">
        <f t="shared" si="14"/>
        <v>7000000000</v>
      </c>
      <c r="E173" s="77">
        <v>7000000000</v>
      </c>
      <c r="F173" s="48">
        <v>1</v>
      </c>
      <c r="G173" s="190">
        <v>42644</v>
      </c>
      <c r="H173" s="190">
        <v>42644</v>
      </c>
      <c r="I173" s="75">
        <v>42856</v>
      </c>
      <c r="J173" s="75">
        <v>42856</v>
      </c>
      <c r="K173" s="77">
        <v>6000000000</v>
      </c>
      <c r="L173" s="77">
        <f t="shared" si="23"/>
        <v>6000000000</v>
      </c>
      <c r="M173" s="74">
        <f t="shared" si="22"/>
        <v>900000000</v>
      </c>
      <c r="N173" s="77">
        <f t="shared" si="24"/>
        <v>900000000</v>
      </c>
      <c r="O173" s="48" t="s">
        <v>249</v>
      </c>
      <c r="P173" s="48">
        <v>0</v>
      </c>
      <c r="Q173" s="48"/>
      <c r="R173" s="48" t="s">
        <v>253</v>
      </c>
      <c r="S173" s="48" t="s">
        <v>994</v>
      </c>
      <c r="T173" s="48" t="s">
        <v>1112</v>
      </c>
      <c r="U173" s="79" t="s">
        <v>10957</v>
      </c>
      <c r="V173" s="79" t="s">
        <v>10958</v>
      </c>
      <c r="W173" s="75">
        <v>43465</v>
      </c>
      <c r="X173" s="79" t="s">
        <v>10959</v>
      </c>
      <c r="Y173" s="48">
        <v>5</v>
      </c>
      <c r="Z173" s="79" t="s">
        <v>10960</v>
      </c>
    </row>
    <row r="174" spans="1:26" x14ac:dyDescent="0.25">
      <c r="A174" s="48" t="s">
        <v>11277</v>
      </c>
      <c r="B174" s="191" t="s">
        <v>11278</v>
      </c>
      <c r="C174" s="189" t="s">
        <v>35</v>
      </c>
      <c r="D174" s="77">
        <f t="shared" si="14"/>
        <v>7000000000</v>
      </c>
      <c r="E174" s="77">
        <v>7000000000</v>
      </c>
      <c r="F174" s="48">
        <v>2</v>
      </c>
      <c r="G174" s="190">
        <v>42644</v>
      </c>
      <c r="H174" s="190">
        <v>42644</v>
      </c>
      <c r="I174" s="75">
        <v>42856</v>
      </c>
      <c r="J174" s="75">
        <v>42856</v>
      </c>
      <c r="K174" s="77">
        <v>6000000000</v>
      </c>
      <c r="L174" s="77">
        <f t="shared" si="23"/>
        <v>6000000000</v>
      </c>
      <c r="M174" s="74">
        <f t="shared" si="22"/>
        <v>900000000</v>
      </c>
      <c r="N174" s="77">
        <f t="shared" si="24"/>
        <v>900000000</v>
      </c>
      <c r="O174" s="48" t="s">
        <v>249</v>
      </c>
      <c r="P174" s="74">
        <v>300000000</v>
      </c>
      <c r="Q174" s="48"/>
      <c r="R174" s="48" t="s">
        <v>253</v>
      </c>
      <c r="S174" s="48" t="s">
        <v>994</v>
      </c>
      <c r="T174" s="48" t="s">
        <v>1112</v>
      </c>
      <c r="U174" s="79" t="s">
        <v>10957</v>
      </c>
      <c r="V174" s="79" t="s">
        <v>10958</v>
      </c>
      <c r="W174" s="75">
        <v>43465</v>
      </c>
      <c r="X174" s="79" t="s">
        <v>10959</v>
      </c>
      <c r="Y174" s="48">
        <v>5</v>
      </c>
      <c r="Z174" s="79" t="s">
        <v>10960</v>
      </c>
    </row>
    <row r="175" spans="1:26" x14ac:dyDescent="0.25">
      <c r="A175" s="48" t="s">
        <v>11279</v>
      </c>
      <c r="B175" s="191" t="s">
        <v>11280</v>
      </c>
      <c r="C175" s="189" t="s">
        <v>35</v>
      </c>
      <c r="D175" s="77">
        <f t="shared" si="14"/>
        <v>7000000000</v>
      </c>
      <c r="E175" s="77">
        <v>7000000000</v>
      </c>
      <c r="F175" s="48">
        <v>1</v>
      </c>
      <c r="G175" s="190">
        <v>42644</v>
      </c>
      <c r="H175" s="190">
        <v>42644</v>
      </c>
      <c r="I175" s="75">
        <v>42856</v>
      </c>
      <c r="J175" s="75">
        <v>42856</v>
      </c>
      <c r="K175" s="77">
        <v>6000000000</v>
      </c>
      <c r="L175" s="77">
        <f t="shared" si="23"/>
        <v>6000000000</v>
      </c>
      <c r="M175" s="74">
        <f t="shared" si="22"/>
        <v>900000000</v>
      </c>
      <c r="N175" s="77">
        <f t="shared" si="24"/>
        <v>900000000</v>
      </c>
      <c r="O175" s="48" t="s">
        <v>249</v>
      </c>
      <c r="P175" s="48">
        <v>0</v>
      </c>
      <c r="Q175" s="48"/>
      <c r="R175" s="48" t="s">
        <v>253</v>
      </c>
      <c r="S175" s="48" t="s">
        <v>994</v>
      </c>
      <c r="T175" s="48" t="s">
        <v>1112</v>
      </c>
      <c r="U175" s="79" t="s">
        <v>10957</v>
      </c>
      <c r="V175" s="79" t="s">
        <v>10958</v>
      </c>
      <c r="W175" s="75">
        <v>43465</v>
      </c>
      <c r="X175" s="79" t="s">
        <v>10959</v>
      </c>
      <c r="Y175" s="48">
        <v>5</v>
      </c>
      <c r="Z175" s="79" t="s">
        <v>10960</v>
      </c>
    </row>
    <row r="176" spans="1:26" x14ac:dyDescent="0.25">
      <c r="A176" s="48" t="s">
        <v>11281</v>
      </c>
      <c r="B176" s="191" t="s">
        <v>11282</v>
      </c>
      <c r="C176" s="189" t="s">
        <v>35</v>
      </c>
      <c r="D176" s="77">
        <f t="shared" ref="D176:D207" si="25">E176</f>
        <v>7000000000</v>
      </c>
      <c r="E176" s="77">
        <v>7000000000</v>
      </c>
      <c r="F176" s="48">
        <v>2</v>
      </c>
      <c r="G176" s="190">
        <v>42644</v>
      </c>
      <c r="H176" s="190">
        <v>42644</v>
      </c>
      <c r="I176" s="75">
        <v>42856</v>
      </c>
      <c r="J176" s="75">
        <v>42856</v>
      </c>
      <c r="K176" s="77">
        <v>6000000000</v>
      </c>
      <c r="L176" s="77">
        <f t="shared" si="23"/>
        <v>6000000000</v>
      </c>
      <c r="M176" s="74">
        <f t="shared" si="22"/>
        <v>900000000</v>
      </c>
      <c r="N176" s="77">
        <f t="shared" si="24"/>
        <v>900000000</v>
      </c>
      <c r="O176" s="48" t="s">
        <v>249</v>
      </c>
      <c r="P176" s="74">
        <v>300000000</v>
      </c>
      <c r="Q176" s="48"/>
      <c r="R176" s="48" t="s">
        <v>253</v>
      </c>
      <c r="S176" s="48" t="s">
        <v>994</v>
      </c>
      <c r="T176" s="48" t="s">
        <v>1112</v>
      </c>
      <c r="U176" s="79" t="s">
        <v>10957</v>
      </c>
      <c r="V176" s="79" t="s">
        <v>10958</v>
      </c>
      <c r="W176" s="75">
        <v>43465</v>
      </c>
      <c r="X176" s="79" t="s">
        <v>10959</v>
      </c>
      <c r="Y176" s="48">
        <v>5</v>
      </c>
      <c r="Z176" s="79" t="s">
        <v>10960</v>
      </c>
    </row>
    <row r="177" spans="1:26" x14ac:dyDescent="0.25">
      <c r="A177" s="48" t="s">
        <v>11283</v>
      </c>
      <c r="B177" s="191" t="s">
        <v>11284</v>
      </c>
      <c r="C177" s="189" t="s">
        <v>35</v>
      </c>
      <c r="D177" s="77">
        <f t="shared" si="25"/>
        <v>7000000000</v>
      </c>
      <c r="E177" s="77">
        <v>7000000000</v>
      </c>
      <c r="F177" s="48">
        <v>1</v>
      </c>
      <c r="G177" s="190">
        <v>42644</v>
      </c>
      <c r="H177" s="190">
        <v>42644</v>
      </c>
      <c r="I177" s="75">
        <v>42856</v>
      </c>
      <c r="J177" s="75">
        <v>42856</v>
      </c>
      <c r="K177" s="77">
        <v>6000000000</v>
      </c>
      <c r="L177" s="77">
        <f t="shared" si="23"/>
        <v>6000000000</v>
      </c>
      <c r="M177" s="74">
        <f t="shared" si="22"/>
        <v>900000000</v>
      </c>
      <c r="N177" s="77">
        <f t="shared" si="24"/>
        <v>900000000</v>
      </c>
      <c r="O177" s="48" t="s">
        <v>249</v>
      </c>
      <c r="P177" s="48">
        <v>0</v>
      </c>
      <c r="Q177" s="48"/>
      <c r="R177" s="48" t="s">
        <v>253</v>
      </c>
      <c r="S177" s="48" t="s">
        <v>994</v>
      </c>
      <c r="T177" s="48" t="s">
        <v>1112</v>
      </c>
      <c r="U177" s="79" t="s">
        <v>10957</v>
      </c>
      <c r="V177" s="79" t="s">
        <v>10958</v>
      </c>
      <c r="W177" s="75">
        <v>43465</v>
      </c>
      <c r="X177" s="79" t="s">
        <v>10959</v>
      </c>
      <c r="Y177" s="48">
        <v>5</v>
      </c>
      <c r="Z177" s="79" t="s">
        <v>10960</v>
      </c>
    </row>
    <row r="178" spans="1:26" x14ac:dyDescent="0.25">
      <c r="A178" s="48" t="s">
        <v>11285</v>
      </c>
      <c r="B178" s="191" t="s">
        <v>11286</v>
      </c>
      <c r="C178" s="189" t="s">
        <v>35</v>
      </c>
      <c r="D178" s="77">
        <f t="shared" si="25"/>
        <v>7000000000</v>
      </c>
      <c r="E178" s="77">
        <v>7000000000</v>
      </c>
      <c r="F178" s="48">
        <v>2</v>
      </c>
      <c r="G178" s="190">
        <v>42644</v>
      </c>
      <c r="H178" s="190">
        <v>42644</v>
      </c>
      <c r="I178" s="75">
        <v>42856</v>
      </c>
      <c r="J178" s="75">
        <v>42856</v>
      </c>
      <c r="K178" s="77">
        <v>6000000000</v>
      </c>
      <c r="L178" s="77">
        <f t="shared" si="23"/>
        <v>6000000000</v>
      </c>
      <c r="M178" s="74">
        <f t="shared" si="22"/>
        <v>900000000</v>
      </c>
      <c r="N178" s="77">
        <f t="shared" si="24"/>
        <v>900000000</v>
      </c>
      <c r="O178" s="48" t="s">
        <v>249</v>
      </c>
      <c r="P178" s="74">
        <v>300000000</v>
      </c>
      <c r="Q178" s="48"/>
      <c r="R178" s="48" t="s">
        <v>253</v>
      </c>
      <c r="S178" s="48" t="s">
        <v>994</v>
      </c>
      <c r="T178" s="48" t="s">
        <v>1112</v>
      </c>
      <c r="U178" s="79" t="s">
        <v>10957</v>
      </c>
      <c r="V178" s="79" t="s">
        <v>10958</v>
      </c>
      <c r="W178" s="75">
        <v>43465</v>
      </c>
      <c r="X178" s="79" t="s">
        <v>10959</v>
      </c>
      <c r="Y178" s="48">
        <v>5</v>
      </c>
      <c r="Z178" s="79" t="s">
        <v>10960</v>
      </c>
    </row>
    <row r="179" spans="1:26" x14ac:dyDescent="0.25">
      <c r="A179" s="48" t="s">
        <v>11287</v>
      </c>
      <c r="B179" s="191" t="s">
        <v>11288</v>
      </c>
      <c r="C179" s="189" t="s">
        <v>35</v>
      </c>
      <c r="D179" s="77">
        <f t="shared" si="25"/>
        <v>7000000000</v>
      </c>
      <c r="E179" s="77">
        <v>7000000000</v>
      </c>
      <c r="F179" s="48">
        <v>1</v>
      </c>
      <c r="G179" s="190">
        <v>42644</v>
      </c>
      <c r="H179" s="190">
        <v>42644</v>
      </c>
      <c r="I179" s="75">
        <v>42856</v>
      </c>
      <c r="J179" s="75">
        <v>42856</v>
      </c>
      <c r="K179" s="77">
        <v>6000000000</v>
      </c>
      <c r="L179" s="77">
        <f t="shared" si="23"/>
        <v>6000000000</v>
      </c>
      <c r="M179" s="74">
        <f t="shared" si="22"/>
        <v>900000000</v>
      </c>
      <c r="N179" s="77">
        <f t="shared" si="24"/>
        <v>900000000</v>
      </c>
      <c r="O179" s="48" t="s">
        <v>249</v>
      </c>
      <c r="P179" s="48">
        <v>0</v>
      </c>
      <c r="Q179" s="48"/>
      <c r="R179" s="48" t="s">
        <v>253</v>
      </c>
      <c r="S179" s="48" t="s">
        <v>994</v>
      </c>
      <c r="T179" s="48" t="s">
        <v>1112</v>
      </c>
      <c r="U179" s="79" t="s">
        <v>10957</v>
      </c>
      <c r="V179" s="79" t="s">
        <v>10958</v>
      </c>
      <c r="W179" s="75">
        <v>43465</v>
      </c>
      <c r="X179" s="79" t="s">
        <v>10959</v>
      </c>
      <c r="Y179" s="48">
        <v>8</v>
      </c>
      <c r="Z179" s="79" t="s">
        <v>10960</v>
      </c>
    </row>
    <row r="180" spans="1:26" x14ac:dyDescent="0.25">
      <c r="A180" s="48" t="s">
        <v>11289</v>
      </c>
      <c r="B180" s="191" t="s">
        <v>11290</v>
      </c>
      <c r="C180" s="189" t="s">
        <v>35</v>
      </c>
      <c r="D180" s="77">
        <f t="shared" si="25"/>
        <v>7000000000</v>
      </c>
      <c r="E180" s="77">
        <v>7000000000</v>
      </c>
      <c r="F180" s="48">
        <v>2</v>
      </c>
      <c r="G180" s="190">
        <v>42644</v>
      </c>
      <c r="H180" s="190">
        <v>42644</v>
      </c>
      <c r="I180" s="75">
        <v>42856</v>
      </c>
      <c r="J180" s="75">
        <v>42856</v>
      </c>
      <c r="K180" s="77">
        <v>6000000000</v>
      </c>
      <c r="L180" s="77">
        <f t="shared" si="23"/>
        <v>6000000000</v>
      </c>
      <c r="M180" s="74">
        <f t="shared" si="22"/>
        <v>900000000</v>
      </c>
      <c r="N180" s="77">
        <f t="shared" si="24"/>
        <v>900000000</v>
      </c>
      <c r="O180" s="48" t="s">
        <v>249</v>
      </c>
      <c r="P180" s="74">
        <v>300000000</v>
      </c>
      <c r="Q180" s="48"/>
      <c r="R180" s="48" t="s">
        <v>253</v>
      </c>
      <c r="S180" s="48" t="s">
        <v>994</v>
      </c>
      <c r="T180" s="48" t="s">
        <v>1112</v>
      </c>
      <c r="U180" s="79" t="s">
        <v>10957</v>
      </c>
      <c r="V180" s="79" t="s">
        <v>10958</v>
      </c>
      <c r="W180" s="75">
        <v>43465</v>
      </c>
      <c r="X180" s="79" t="s">
        <v>10959</v>
      </c>
      <c r="Y180" s="48">
        <v>8</v>
      </c>
      <c r="Z180" s="79" t="s">
        <v>10960</v>
      </c>
    </row>
    <row r="181" spans="1:26" x14ac:dyDescent="0.25">
      <c r="A181" s="48" t="s">
        <v>11291</v>
      </c>
      <c r="B181" s="191" t="s">
        <v>11292</v>
      </c>
      <c r="C181" s="189" t="s">
        <v>35</v>
      </c>
      <c r="D181" s="77">
        <f t="shared" si="25"/>
        <v>7000000000</v>
      </c>
      <c r="E181" s="77">
        <v>7000000000</v>
      </c>
      <c r="F181" s="48">
        <v>1</v>
      </c>
      <c r="G181" s="190">
        <v>42644</v>
      </c>
      <c r="H181" s="190">
        <v>42644</v>
      </c>
      <c r="I181" s="75">
        <v>42856</v>
      </c>
      <c r="J181" s="75">
        <v>42856</v>
      </c>
      <c r="K181" s="77">
        <v>6000000000</v>
      </c>
      <c r="L181" s="77">
        <f t="shared" si="23"/>
        <v>6000000000</v>
      </c>
      <c r="M181" s="74">
        <f t="shared" si="22"/>
        <v>900000000</v>
      </c>
      <c r="N181" s="77">
        <f t="shared" si="24"/>
        <v>900000000</v>
      </c>
      <c r="O181" s="48" t="s">
        <v>249</v>
      </c>
      <c r="P181" s="48">
        <v>0</v>
      </c>
      <c r="Q181" s="48"/>
      <c r="R181" s="48" t="s">
        <v>253</v>
      </c>
      <c r="S181" s="48" t="s">
        <v>994</v>
      </c>
      <c r="T181" s="48" t="s">
        <v>1112</v>
      </c>
      <c r="U181" s="79" t="s">
        <v>10957</v>
      </c>
      <c r="V181" s="79" t="s">
        <v>10958</v>
      </c>
      <c r="W181" s="75">
        <v>43465</v>
      </c>
      <c r="X181" s="79" t="s">
        <v>10959</v>
      </c>
      <c r="Y181" s="48">
        <v>8</v>
      </c>
      <c r="Z181" s="79" t="s">
        <v>10960</v>
      </c>
    </row>
    <row r="182" spans="1:26" x14ac:dyDescent="0.25">
      <c r="A182" s="48" t="s">
        <v>11293</v>
      </c>
      <c r="B182" s="191" t="s">
        <v>11294</v>
      </c>
      <c r="C182" s="189" t="s">
        <v>35</v>
      </c>
      <c r="D182" s="77">
        <f t="shared" si="25"/>
        <v>7000000000</v>
      </c>
      <c r="E182" s="77">
        <v>7000000000</v>
      </c>
      <c r="F182" s="48">
        <v>2</v>
      </c>
      <c r="G182" s="190">
        <v>42644</v>
      </c>
      <c r="H182" s="190">
        <v>42644</v>
      </c>
      <c r="I182" s="75">
        <v>42856</v>
      </c>
      <c r="J182" s="75">
        <v>42856</v>
      </c>
      <c r="K182" s="77">
        <v>6000000000</v>
      </c>
      <c r="L182" s="77">
        <f t="shared" si="23"/>
        <v>6000000000</v>
      </c>
      <c r="M182" s="74">
        <f t="shared" si="22"/>
        <v>900000000</v>
      </c>
      <c r="N182" s="77">
        <f t="shared" si="24"/>
        <v>900000000</v>
      </c>
      <c r="O182" s="48" t="s">
        <v>249</v>
      </c>
      <c r="P182" s="74">
        <v>300000000</v>
      </c>
      <c r="Q182" s="48"/>
      <c r="R182" s="48" t="s">
        <v>253</v>
      </c>
      <c r="S182" s="48" t="s">
        <v>994</v>
      </c>
      <c r="T182" s="48" t="s">
        <v>1112</v>
      </c>
      <c r="U182" s="79" t="s">
        <v>10957</v>
      </c>
      <c r="V182" s="79" t="s">
        <v>10958</v>
      </c>
      <c r="W182" s="75">
        <v>43465</v>
      </c>
      <c r="X182" s="79" t="s">
        <v>10959</v>
      </c>
      <c r="Y182" s="48">
        <v>8</v>
      </c>
      <c r="Z182" s="79" t="s">
        <v>10960</v>
      </c>
    </row>
    <row r="183" spans="1:26" x14ac:dyDescent="0.25">
      <c r="A183" s="48" t="s">
        <v>11295</v>
      </c>
      <c r="B183" s="191" t="s">
        <v>11296</v>
      </c>
      <c r="C183" s="189" t="s">
        <v>35</v>
      </c>
      <c r="D183" s="77">
        <f t="shared" si="25"/>
        <v>7000000000</v>
      </c>
      <c r="E183" s="77">
        <v>7000000000</v>
      </c>
      <c r="F183" s="48">
        <v>1</v>
      </c>
      <c r="G183" s="190">
        <v>42644</v>
      </c>
      <c r="H183" s="190">
        <v>42644</v>
      </c>
      <c r="I183" s="75">
        <v>42856</v>
      </c>
      <c r="J183" s="75">
        <v>42856</v>
      </c>
      <c r="K183" s="77">
        <v>6000000000</v>
      </c>
      <c r="L183" s="77">
        <f t="shared" si="23"/>
        <v>6000000000</v>
      </c>
      <c r="M183" s="74">
        <f t="shared" si="22"/>
        <v>900000000</v>
      </c>
      <c r="N183" s="77">
        <f t="shared" si="24"/>
        <v>900000000</v>
      </c>
      <c r="O183" s="48" t="s">
        <v>249</v>
      </c>
      <c r="P183" s="48">
        <v>0</v>
      </c>
      <c r="Q183" s="48"/>
      <c r="R183" s="48" t="s">
        <v>253</v>
      </c>
      <c r="S183" s="48" t="s">
        <v>994</v>
      </c>
      <c r="T183" s="48" t="s">
        <v>1112</v>
      </c>
      <c r="U183" s="79" t="s">
        <v>10957</v>
      </c>
      <c r="V183" s="79" t="s">
        <v>10958</v>
      </c>
      <c r="W183" s="75">
        <v>43465</v>
      </c>
      <c r="X183" s="79" t="s">
        <v>10959</v>
      </c>
      <c r="Y183" s="48">
        <v>8</v>
      </c>
      <c r="Z183" s="79" t="s">
        <v>10960</v>
      </c>
    </row>
    <row r="184" spans="1:26" x14ac:dyDescent="0.25">
      <c r="A184" s="48" t="s">
        <v>11297</v>
      </c>
      <c r="B184" s="191" t="s">
        <v>11298</v>
      </c>
      <c r="C184" s="189" t="s">
        <v>35</v>
      </c>
      <c r="D184" s="77">
        <f t="shared" si="25"/>
        <v>7000000000</v>
      </c>
      <c r="E184" s="77">
        <v>7000000000</v>
      </c>
      <c r="F184" s="48">
        <v>2</v>
      </c>
      <c r="G184" s="190">
        <v>42644</v>
      </c>
      <c r="H184" s="190">
        <v>42644</v>
      </c>
      <c r="I184" s="75">
        <v>42856</v>
      </c>
      <c r="J184" s="75">
        <v>42856</v>
      </c>
      <c r="K184" s="77">
        <v>6000000000</v>
      </c>
      <c r="L184" s="77">
        <f t="shared" si="23"/>
        <v>6000000000</v>
      </c>
      <c r="M184" s="74">
        <f t="shared" si="22"/>
        <v>900000000</v>
      </c>
      <c r="N184" s="77">
        <f t="shared" si="24"/>
        <v>900000000</v>
      </c>
      <c r="O184" s="48" t="s">
        <v>249</v>
      </c>
      <c r="P184" s="74">
        <v>300000000</v>
      </c>
      <c r="Q184" s="48"/>
      <c r="R184" s="48" t="s">
        <v>253</v>
      </c>
      <c r="S184" s="48" t="s">
        <v>994</v>
      </c>
      <c r="T184" s="48" t="s">
        <v>1112</v>
      </c>
      <c r="U184" s="79" t="s">
        <v>10957</v>
      </c>
      <c r="V184" s="79" t="s">
        <v>10958</v>
      </c>
      <c r="W184" s="75">
        <v>43465</v>
      </c>
      <c r="X184" s="79" t="s">
        <v>10959</v>
      </c>
      <c r="Y184" s="48">
        <v>8</v>
      </c>
      <c r="Z184" s="79" t="s">
        <v>10960</v>
      </c>
    </row>
    <row r="185" spans="1:26" x14ac:dyDescent="0.25">
      <c r="A185" s="48" t="s">
        <v>11299</v>
      </c>
      <c r="B185" s="191" t="s">
        <v>11300</v>
      </c>
      <c r="C185" s="189" t="s">
        <v>35</v>
      </c>
      <c r="D185" s="77">
        <f t="shared" si="25"/>
        <v>7000000000</v>
      </c>
      <c r="E185" s="77">
        <v>7000000000</v>
      </c>
      <c r="F185" s="48">
        <v>1</v>
      </c>
      <c r="G185" s="190">
        <v>42644</v>
      </c>
      <c r="H185" s="190">
        <v>42644</v>
      </c>
      <c r="I185" s="75">
        <v>42856</v>
      </c>
      <c r="J185" s="75">
        <v>42856</v>
      </c>
      <c r="K185" s="77">
        <v>6000000000</v>
      </c>
      <c r="L185" s="77">
        <f t="shared" si="23"/>
        <v>6000000000</v>
      </c>
      <c r="M185" s="74">
        <f t="shared" si="22"/>
        <v>900000000</v>
      </c>
      <c r="N185" s="77">
        <f t="shared" si="24"/>
        <v>900000000</v>
      </c>
      <c r="O185" s="48" t="s">
        <v>249</v>
      </c>
      <c r="P185" s="48">
        <v>0</v>
      </c>
      <c r="Q185" s="48"/>
      <c r="R185" s="48" t="s">
        <v>253</v>
      </c>
      <c r="S185" s="48" t="s">
        <v>994</v>
      </c>
      <c r="T185" s="48" t="s">
        <v>1112</v>
      </c>
      <c r="U185" s="79" t="s">
        <v>10957</v>
      </c>
      <c r="V185" s="79" t="s">
        <v>10958</v>
      </c>
      <c r="W185" s="75">
        <v>43465</v>
      </c>
      <c r="X185" s="79" t="s">
        <v>10959</v>
      </c>
      <c r="Y185" s="48">
        <v>8</v>
      </c>
      <c r="Z185" s="79" t="s">
        <v>10960</v>
      </c>
    </row>
    <row r="186" spans="1:26" x14ac:dyDescent="0.25">
      <c r="A186" s="48" t="s">
        <v>11301</v>
      </c>
      <c r="B186" s="191" t="s">
        <v>11302</v>
      </c>
      <c r="C186" s="189" t="s">
        <v>35</v>
      </c>
      <c r="D186" s="77">
        <f t="shared" si="25"/>
        <v>7000000000</v>
      </c>
      <c r="E186" s="77">
        <v>7000000000</v>
      </c>
      <c r="F186" s="48">
        <v>2</v>
      </c>
      <c r="G186" s="190">
        <v>42644</v>
      </c>
      <c r="H186" s="190">
        <v>42644</v>
      </c>
      <c r="I186" s="75">
        <v>42856</v>
      </c>
      <c r="J186" s="75">
        <v>42856</v>
      </c>
      <c r="K186" s="77">
        <v>6000000000</v>
      </c>
      <c r="L186" s="77">
        <f t="shared" si="23"/>
        <v>6000000000</v>
      </c>
      <c r="M186" s="74">
        <f t="shared" si="22"/>
        <v>900000000</v>
      </c>
      <c r="N186" s="77">
        <f t="shared" si="24"/>
        <v>900000000</v>
      </c>
      <c r="O186" s="48" t="s">
        <v>249</v>
      </c>
      <c r="P186" s="74">
        <v>300000000</v>
      </c>
      <c r="Q186" s="48"/>
      <c r="R186" s="48" t="s">
        <v>253</v>
      </c>
      <c r="S186" s="48" t="s">
        <v>994</v>
      </c>
      <c r="T186" s="48" t="s">
        <v>1112</v>
      </c>
      <c r="U186" s="79" t="s">
        <v>10957</v>
      </c>
      <c r="V186" s="79" t="s">
        <v>10958</v>
      </c>
      <c r="W186" s="75">
        <v>43465</v>
      </c>
      <c r="X186" s="79" t="s">
        <v>10959</v>
      </c>
      <c r="Y186" s="48">
        <v>8</v>
      </c>
      <c r="Z186" s="79" t="s">
        <v>10960</v>
      </c>
    </row>
    <row r="187" spans="1:26" x14ac:dyDescent="0.25">
      <c r="A187" s="48" t="s">
        <v>11303</v>
      </c>
      <c r="B187" s="191" t="s">
        <v>11304</v>
      </c>
      <c r="C187" s="189" t="s">
        <v>35</v>
      </c>
      <c r="D187" s="77">
        <f t="shared" si="25"/>
        <v>7000000000</v>
      </c>
      <c r="E187" s="77">
        <v>7000000000</v>
      </c>
      <c r="F187" s="48">
        <v>1</v>
      </c>
      <c r="G187" s="190">
        <v>42644</v>
      </c>
      <c r="H187" s="190">
        <v>42644</v>
      </c>
      <c r="I187" s="75">
        <v>42856</v>
      </c>
      <c r="J187" s="75">
        <v>42856</v>
      </c>
      <c r="K187" s="77">
        <v>6000000000</v>
      </c>
      <c r="L187" s="77">
        <f t="shared" si="23"/>
        <v>6000000000</v>
      </c>
      <c r="M187" s="74">
        <f t="shared" si="22"/>
        <v>900000000</v>
      </c>
      <c r="N187" s="77">
        <f t="shared" si="24"/>
        <v>900000000</v>
      </c>
      <c r="O187" s="48" t="s">
        <v>249</v>
      </c>
      <c r="P187" s="48">
        <v>0</v>
      </c>
      <c r="Q187" s="48"/>
      <c r="R187" s="48" t="s">
        <v>253</v>
      </c>
      <c r="S187" s="48" t="s">
        <v>994</v>
      </c>
      <c r="T187" s="48" t="s">
        <v>1112</v>
      </c>
      <c r="U187" s="79" t="s">
        <v>10957</v>
      </c>
      <c r="V187" s="79" t="s">
        <v>10958</v>
      </c>
      <c r="W187" s="75">
        <v>43465</v>
      </c>
      <c r="X187" s="79" t="s">
        <v>10959</v>
      </c>
      <c r="Y187" s="48">
        <v>8</v>
      </c>
      <c r="Z187" s="79" t="s">
        <v>10960</v>
      </c>
    </row>
    <row r="188" spans="1:26" x14ac:dyDescent="0.25">
      <c r="A188" s="48" t="s">
        <v>11305</v>
      </c>
      <c r="B188" s="191" t="s">
        <v>11306</v>
      </c>
      <c r="C188" s="189" t="s">
        <v>35</v>
      </c>
      <c r="D188" s="77">
        <f t="shared" si="25"/>
        <v>7000000000</v>
      </c>
      <c r="E188" s="77">
        <v>7000000000</v>
      </c>
      <c r="F188" s="48">
        <v>2</v>
      </c>
      <c r="G188" s="190">
        <v>42644</v>
      </c>
      <c r="H188" s="190">
        <v>42644</v>
      </c>
      <c r="I188" s="75">
        <v>42856</v>
      </c>
      <c r="J188" s="75">
        <v>42856</v>
      </c>
      <c r="K188" s="77">
        <v>6000000000</v>
      </c>
      <c r="L188" s="77">
        <f t="shared" si="23"/>
        <v>6000000000</v>
      </c>
      <c r="M188" s="74">
        <f t="shared" si="22"/>
        <v>900000000</v>
      </c>
      <c r="N188" s="77">
        <f t="shared" si="24"/>
        <v>900000000</v>
      </c>
      <c r="O188" s="48" t="s">
        <v>249</v>
      </c>
      <c r="P188" s="74">
        <v>300000000</v>
      </c>
      <c r="Q188" s="48"/>
      <c r="R188" s="48" t="s">
        <v>253</v>
      </c>
      <c r="S188" s="48" t="s">
        <v>994</v>
      </c>
      <c r="T188" s="48" t="s">
        <v>1112</v>
      </c>
      <c r="U188" s="79" t="s">
        <v>10957</v>
      </c>
      <c r="V188" s="79" t="s">
        <v>10958</v>
      </c>
      <c r="W188" s="75">
        <v>43465</v>
      </c>
      <c r="X188" s="79" t="s">
        <v>10959</v>
      </c>
      <c r="Y188" s="48">
        <v>8</v>
      </c>
      <c r="Z188" s="79" t="s">
        <v>10960</v>
      </c>
    </row>
    <row r="189" spans="1:26" x14ac:dyDescent="0.25">
      <c r="A189" s="48" t="s">
        <v>11307</v>
      </c>
      <c r="B189" s="191" t="s">
        <v>11308</v>
      </c>
      <c r="C189" s="189" t="s">
        <v>35</v>
      </c>
      <c r="D189" s="77">
        <f t="shared" si="25"/>
        <v>7000000000</v>
      </c>
      <c r="E189" s="77">
        <v>7000000000</v>
      </c>
      <c r="F189" s="48">
        <v>1</v>
      </c>
      <c r="G189" s="190">
        <v>42644</v>
      </c>
      <c r="H189" s="190">
        <v>42644</v>
      </c>
      <c r="I189" s="75">
        <v>42856</v>
      </c>
      <c r="J189" s="75">
        <v>42856</v>
      </c>
      <c r="K189" s="77">
        <v>6000000000</v>
      </c>
      <c r="L189" s="77">
        <f t="shared" si="23"/>
        <v>6000000000</v>
      </c>
      <c r="M189" s="74">
        <f t="shared" si="22"/>
        <v>900000000</v>
      </c>
      <c r="N189" s="77">
        <f t="shared" si="24"/>
        <v>900000000</v>
      </c>
      <c r="O189" s="48" t="s">
        <v>249</v>
      </c>
      <c r="P189" s="48">
        <v>0</v>
      </c>
      <c r="Q189" s="48"/>
      <c r="R189" s="48" t="s">
        <v>253</v>
      </c>
      <c r="S189" s="48" t="s">
        <v>994</v>
      </c>
      <c r="T189" s="48" t="s">
        <v>1112</v>
      </c>
      <c r="U189" s="79" t="s">
        <v>10957</v>
      </c>
      <c r="V189" s="79" t="s">
        <v>10958</v>
      </c>
      <c r="W189" s="75">
        <v>43465</v>
      </c>
      <c r="X189" s="79" t="s">
        <v>10959</v>
      </c>
      <c r="Y189" s="48">
        <v>8</v>
      </c>
      <c r="Z189" s="79" t="s">
        <v>10960</v>
      </c>
    </row>
    <row r="190" spans="1:26" x14ac:dyDescent="0.25">
      <c r="A190" s="48" t="s">
        <v>11309</v>
      </c>
      <c r="B190" s="191" t="s">
        <v>11310</v>
      </c>
      <c r="C190" s="189" t="s">
        <v>35</v>
      </c>
      <c r="D190" s="77">
        <f t="shared" si="25"/>
        <v>7000000000</v>
      </c>
      <c r="E190" s="77">
        <v>7000000000</v>
      </c>
      <c r="F190" s="48">
        <v>2</v>
      </c>
      <c r="G190" s="190">
        <v>42644</v>
      </c>
      <c r="H190" s="190">
        <v>42644</v>
      </c>
      <c r="I190" s="75">
        <v>42856</v>
      </c>
      <c r="J190" s="75">
        <v>42856</v>
      </c>
      <c r="K190" s="77">
        <v>6000000000</v>
      </c>
      <c r="L190" s="77">
        <f t="shared" si="23"/>
        <v>6000000000</v>
      </c>
      <c r="M190" s="74">
        <f t="shared" si="22"/>
        <v>900000000</v>
      </c>
      <c r="N190" s="77">
        <f t="shared" si="24"/>
        <v>900000000</v>
      </c>
      <c r="O190" s="48" t="s">
        <v>249</v>
      </c>
      <c r="P190" s="74">
        <v>300000000</v>
      </c>
      <c r="Q190" s="48"/>
      <c r="R190" s="48" t="s">
        <v>253</v>
      </c>
      <c r="S190" s="48" t="s">
        <v>994</v>
      </c>
      <c r="T190" s="48" t="s">
        <v>1112</v>
      </c>
      <c r="U190" s="79" t="s">
        <v>10957</v>
      </c>
      <c r="V190" s="79" t="s">
        <v>10958</v>
      </c>
      <c r="W190" s="75">
        <v>43465</v>
      </c>
      <c r="X190" s="79" t="s">
        <v>10959</v>
      </c>
      <c r="Y190" s="48">
        <v>8</v>
      </c>
      <c r="Z190" s="79" t="s">
        <v>10960</v>
      </c>
    </row>
    <row r="191" spans="1:26" x14ac:dyDescent="0.25">
      <c r="A191" s="48" t="s">
        <v>11311</v>
      </c>
      <c r="B191" s="191" t="s">
        <v>11312</v>
      </c>
      <c r="C191" s="189" t="s">
        <v>35</v>
      </c>
      <c r="D191" s="77">
        <f t="shared" si="25"/>
        <v>7000000000</v>
      </c>
      <c r="E191" s="77">
        <v>7000000000</v>
      </c>
      <c r="F191" s="48">
        <v>1</v>
      </c>
      <c r="G191" s="190">
        <v>42644</v>
      </c>
      <c r="H191" s="190">
        <v>42644</v>
      </c>
      <c r="I191" s="75">
        <v>42856</v>
      </c>
      <c r="J191" s="75">
        <v>42856</v>
      </c>
      <c r="K191" s="77">
        <v>6000000000</v>
      </c>
      <c r="L191" s="77">
        <f t="shared" si="23"/>
        <v>6000000000</v>
      </c>
      <c r="M191" s="74">
        <f t="shared" si="22"/>
        <v>900000000</v>
      </c>
      <c r="N191" s="77">
        <f t="shared" si="24"/>
        <v>900000000</v>
      </c>
      <c r="O191" s="48" t="s">
        <v>249</v>
      </c>
      <c r="P191" s="48">
        <v>0</v>
      </c>
      <c r="Q191" s="48"/>
      <c r="R191" s="48" t="s">
        <v>253</v>
      </c>
      <c r="S191" s="48" t="s">
        <v>994</v>
      </c>
      <c r="T191" s="48" t="s">
        <v>1112</v>
      </c>
      <c r="U191" s="79" t="s">
        <v>10957</v>
      </c>
      <c r="V191" s="79" t="s">
        <v>10958</v>
      </c>
      <c r="W191" s="75">
        <v>43465</v>
      </c>
      <c r="X191" s="79" t="s">
        <v>10959</v>
      </c>
      <c r="Y191" s="48">
        <v>8</v>
      </c>
      <c r="Z191" s="79" t="s">
        <v>10960</v>
      </c>
    </row>
    <row r="192" spans="1:26" x14ac:dyDescent="0.25">
      <c r="A192" s="48" t="s">
        <v>11313</v>
      </c>
      <c r="B192" s="191" t="s">
        <v>11314</v>
      </c>
      <c r="C192" s="189" t="s">
        <v>35</v>
      </c>
      <c r="D192" s="77">
        <f t="shared" si="25"/>
        <v>7000000000</v>
      </c>
      <c r="E192" s="77">
        <v>7000000000</v>
      </c>
      <c r="F192" s="48">
        <v>2</v>
      </c>
      <c r="G192" s="190">
        <v>42644</v>
      </c>
      <c r="H192" s="190">
        <v>42644</v>
      </c>
      <c r="I192" s="75">
        <v>42856</v>
      </c>
      <c r="J192" s="75">
        <v>42856</v>
      </c>
      <c r="K192" s="77">
        <v>6000000000</v>
      </c>
      <c r="L192" s="77">
        <f t="shared" si="23"/>
        <v>6000000000</v>
      </c>
      <c r="M192" s="74">
        <f t="shared" si="22"/>
        <v>900000000</v>
      </c>
      <c r="N192" s="77">
        <f t="shared" si="24"/>
        <v>900000000</v>
      </c>
      <c r="O192" s="48" t="s">
        <v>249</v>
      </c>
      <c r="P192" s="74">
        <v>300000000</v>
      </c>
      <c r="Q192" s="48"/>
      <c r="R192" s="48" t="s">
        <v>253</v>
      </c>
      <c r="S192" s="48" t="s">
        <v>994</v>
      </c>
      <c r="T192" s="48" t="s">
        <v>1112</v>
      </c>
      <c r="U192" s="79" t="s">
        <v>10957</v>
      </c>
      <c r="V192" s="79" t="s">
        <v>10958</v>
      </c>
      <c r="W192" s="75">
        <v>43465</v>
      </c>
      <c r="X192" s="79" t="s">
        <v>10959</v>
      </c>
      <c r="Y192" s="48">
        <v>8</v>
      </c>
      <c r="Z192" s="79" t="s">
        <v>10960</v>
      </c>
    </row>
    <row r="193" spans="1:26" x14ac:dyDescent="0.25">
      <c r="A193" s="48" t="s">
        <v>11315</v>
      </c>
      <c r="B193" s="191" t="s">
        <v>11316</v>
      </c>
      <c r="C193" s="189" t="s">
        <v>35</v>
      </c>
      <c r="D193" s="77">
        <f t="shared" si="25"/>
        <v>7000000000</v>
      </c>
      <c r="E193" s="77">
        <v>7000000000</v>
      </c>
      <c r="F193" s="48">
        <v>1</v>
      </c>
      <c r="G193" s="190">
        <v>42644</v>
      </c>
      <c r="H193" s="190">
        <v>42644</v>
      </c>
      <c r="I193" s="75">
        <v>42856</v>
      </c>
      <c r="J193" s="75">
        <v>42856</v>
      </c>
      <c r="K193" s="77">
        <v>6000000000</v>
      </c>
      <c r="L193" s="77">
        <f t="shared" si="23"/>
        <v>6000000000</v>
      </c>
      <c r="M193" s="74">
        <f t="shared" si="22"/>
        <v>900000000</v>
      </c>
      <c r="N193" s="77">
        <f t="shared" si="24"/>
        <v>900000000</v>
      </c>
      <c r="O193" s="48" t="s">
        <v>249</v>
      </c>
      <c r="P193" s="48">
        <v>0</v>
      </c>
      <c r="Q193" s="48"/>
      <c r="R193" s="48" t="s">
        <v>253</v>
      </c>
      <c r="S193" s="48" t="s">
        <v>994</v>
      </c>
      <c r="T193" s="48" t="s">
        <v>1112</v>
      </c>
      <c r="U193" s="79" t="s">
        <v>10957</v>
      </c>
      <c r="V193" s="79" t="s">
        <v>10958</v>
      </c>
      <c r="W193" s="75">
        <v>43465</v>
      </c>
      <c r="X193" s="79" t="s">
        <v>10959</v>
      </c>
      <c r="Y193" s="48">
        <v>8</v>
      </c>
      <c r="Z193" s="79" t="s">
        <v>10960</v>
      </c>
    </row>
    <row r="194" spans="1:26" x14ac:dyDescent="0.25">
      <c r="A194" s="48" t="s">
        <v>11317</v>
      </c>
      <c r="B194" s="191" t="s">
        <v>11318</v>
      </c>
      <c r="C194" s="189" t="s">
        <v>35</v>
      </c>
      <c r="D194" s="77">
        <f t="shared" si="25"/>
        <v>7000000000</v>
      </c>
      <c r="E194" s="77">
        <v>7000000000</v>
      </c>
      <c r="F194" s="48">
        <v>2</v>
      </c>
      <c r="G194" s="190">
        <v>42644</v>
      </c>
      <c r="H194" s="190">
        <v>42644</v>
      </c>
      <c r="I194" s="75">
        <v>42856</v>
      </c>
      <c r="J194" s="75">
        <v>42856</v>
      </c>
      <c r="K194" s="77">
        <v>6000000000</v>
      </c>
      <c r="L194" s="77">
        <f t="shared" si="23"/>
        <v>6000000000</v>
      </c>
      <c r="M194" s="74">
        <f t="shared" si="22"/>
        <v>900000000</v>
      </c>
      <c r="N194" s="77">
        <f t="shared" si="24"/>
        <v>900000000</v>
      </c>
      <c r="O194" s="48" t="s">
        <v>249</v>
      </c>
      <c r="P194" s="74">
        <v>300000000</v>
      </c>
      <c r="Q194" s="48"/>
      <c r="R194" s="48" t="s">
        <v>253</v>
      </c>
      <c r="S194" s="48" t="s">
        <v>994</v>
      </c>
      <c r="T194" s="48" t="s">
        <v>1112</v>
      </c>
      <c r="U194" s="79" t="s">
        <v>10957</v>
      </c>
      <c r="V194" s="79" t="s">
        <v>10958</v>
      </c>
      <c r="W194" s="75">
        <v>43465</v>
      </c>
      <c r="X194" s="79" t="s">
        <v>10959</v>
      </c>
      <c r="Y194" s="48">
        <v>8</v>
      </c>
      <c r="Z194" s="79" t="s">
        <v>10960</v>
      </c>
    </row>
    <row r="195" spans="1:26" x14ac:dyDescent="0.25">
      <c r="A195" s="48" t="s">
        <v>11319</v>
      </c>
      <c r="B195" s="191" t="s">
        <v>11320</v>
      </c>
      <c r="C195" s="189" t="s">
        <v>35</v>
      </c>
      <c r="D195" s="77">
        <f t="shared" si="25"/>
        <v>7000000000</v>
      </c>
      <c r="E195" s="77">
        <v>7000000000</v>
      </c>
      <c r="F195" s="48">
        <v>1</v>
      </c>
      <c r="G195" s="190">
        <v>42644</v>
      </c>
      <c r="H195" s="190">
        <v>42644</v>
      </c>
      <c r="I195" s="75">
        <v>42856</v>
      </c>
      <c r="J195" s="75">
        <v>42856</v>
      </c>
      <c r="K195" s="77">
        <v>6000000000</v>
      </c>
      <c r="L195" s="77">
        <f t="shared" si="23"/>
        <v>6000000000</v>
      </c>
      <c r="M195" s="74">
        <f t="shared" si="22"/>
        <v>900000000</v>
      </c>
      <c r="N195" s="77">
        <f t="shared" si="24"/>
        <v>900000000</v>
      </c>
      <c r="O195" s="48" t="s">
        <v>249</v>
      </c>
      <c r="P195" s="48">
        <v>0</v>
      </c>
      <c r="Q195" s="48"/>
      <c r="R195" s="48" t="s">
        <v>253</v>
      </c>
      <c r="S195" s="48" t="s">
        <v>994</v>
      </c>
      <c r="T195" s="48" t="s">
        <v>1112</v>
      </c>
      <c r="U195" s="79" t="s">
        <v>10957</v>
      </c>
      <c r="V195" s="79" t="s">
        <v>10958</v>
      </c>
      <c r="W195" s="75">
        <v>43465</v>
      </c>
      <c r="X195" s="79" t="s">
        <v>10959</v>
      </c>
      <c r="Y195" s="48">
        <v>8</v>
      </c>
      <c r="Z195" s="79" t="s">
        <v>10960</v>
      </c>
    </row>
    <row r="196" spans="1:26" x14ac:dyDescent="0.25">
      <c r="A196" s="48" t="s">
        <v>11321</v>
      </c>
      <c r="B196" s="191" t="s">
        <v>11322</v>
      </c>
      <c r="C196" s="189" t="s">
        <v>35</v>
      </c>
      <c r="D196" s="77">
        <f t="shared" si="25"/>
        <v>7000000000</v>
      </c>
      <c r="E196" s="77">
        <v>7000000000</v>
      </c>
      <c r="F196" s="48">
        <v>2</v>
      </c>
      <c r="G196" s="190">
        <v>42644</v>
      </c>
      <c r="H196" s="190">
        <v>42644</v>
      </c>
      <c r="I196" s="75">
        <v>42856</v>
      </c>
      <c r="J196" s="75">
        <v>42856</v>
      </c>
      <c r="K196" s="77">
        <v>6000000000</v>
      </c>
      <c r="L196" s="77">
        <f t="shared" si="23"/>
        <v>6000000000</v>
      </c>
      <c r="M196" s="74">
        <f t="shared" si="22"/>
        <v>900000000</v>
      </c>
      <c r="N196" s="77">
        <f t="shared" si="24"/>
        <v>900000000</v>
      </c>
      <c r="O196" s="48" t="s">
        <v>249</v>
      </c>
      <c r="P196" s="74">
        <v>300000000</v>
      </c>
      <c r="Q196" s="48"/>
      <c r="R196" s="48" t="s">
        <v>253</v>
      </c>
      <c r="S196" s="48" t="s">
        <v>994</v>
      </c>
      <c r="T196" s="48" t="s">
        <v>1112</v>
      </c>
      <c r="U196" s="79" t="s">
        <v>10957</v>
      </c>
      <c r="V196" s="79" t="s">
        <v>10958</v>
      </c>
      <c r="W196" s="75">
        <v>43465</v>
      </c>
      <c r="X196" s="79" t="s">
        <v>10959</v>
      </c>
      <c r="Y196" s="48">
        <v>8</v>
      </c>
      <c r="Z196" s="79" t="s">
        <v>10960</v>
      </c>
    </row>
    <row r="197" spans="1:26" x14ac:dyDescent="0.25">
      <c r="A197" s="48" t="s">
        <v>11323</v>
      </c>
      <c r="B197" s="191" t="s">
        <v>11324</v>
      </c>
      <c r="C197" s="189" t="s">
        <v>35</v>
      </c>
      <c r="D197" s="77">
        <f t="shared" si="25"/>
        <v>7000000000</v>
      </c>
      <c r="E197" s="77">
        <v>7000000000</v>
      </c>
      <c r="F197" s="48">
        <v>1</v>
      </c>
      <c r="G197" s="190">
        <v>42644</v>
      </c>
      <c r="H197" s="190">
        <v>42644</v>
      </c>
      <c r="I197" s="75">
        <v>42856</v>
      </c>
      <c r="J197" s="75">
        <v>42856</v>
      </c>
      <c r="K197" s="77">
        <v>6000000000</v>
      </c>
      <c r="L197" s="77">
        <f t="shared" si="23"/>
        <v>6000000000</v>
      </c>
      <c r="M197" s="74">
        <f t="shared" si="22"/>
        <v>900000000</v>
      </c>
      <c r="N197" s="77">
        <f t="shared" si="24"/>
        <v>900000000</v>
      </c>
      <c r="O197" s="48" t="s">
        <v>249</v>
      </c>
      <c r="P197" s="48">
        <v>0</v>
      </c>
      <c r="Q197" s="48"/>
      <c r="R197" s="48" t="s">
        <v>253</v>
      </c>
      <c r="S197" s="48" t="s">
        <v>994</v>
      </c>
      <c r="T197" s="48" t="s">
        <v>1112</v>
      </c>
      <c r="U197" s="79" t="s">
        <v>10957</v>
      </c>
      <c r="V197" s="79" t="s">
        <v>10958</v>
      </c>
      <c r="W197" s="75">
        <v>43465</v>
      </c>
      <c r="X197" s="79" t="s">
        <v>10959</v>
      </c>
      <c r="Y197" s="48">
        <v>8</v>
      </c>
      <c r="Z197" s="79" t="s">
        <v>10960</v>
      </c>
    </row>
    <row r="198" spans="1:26" x14ac:dyDescent="0.25">
      <c r="A198" s="48" t="s">
        <v>11325</v>
      </c>
      <c r="B198" s="191" t="s">
        <v>11326</v>
      </c>
      <c r="C198" s="189" t="s">
        <v>35</v>
      </c>
      <c r="D198" s="77">
        <f t="shared" si="25"/>
        <v>7000000000</v>
      </c>
      <c r="E198" s="77">
        <v>7000000000</v>
      </c>
      <c r="F198" s="48">
        <v>2</v>
      </c>
      <c r="G198" s="190">
        <v>42644</v>
      </c>
      <c r="H198" s="190">
        <v>42644</v>
      </c>
      <c r="I198" s="75">
        <v>42856</v>
      </c>
      <c r="J198" s="75">
        <v>42856</v>
      </c>
      <c r="K198" s="77">
        <v>6000000000</v>
      </c>
      <c r="L198" s="77">
        <f t="shared" si="23"/>
        <v>6000000000</v>
      </c>
      <c r="M198" s="74">
        <f t="shared" si="22"/>
        <v>900000000</v>
      </c>
      <c r="N198" s="77">
        <f t="shared" si="24"/>
        <v>900000000</v>
      </c>
      <c r="O198" s="48" t="s">
        <v>249</v>
      </c>
      <c r="P198" s="74">
        <v>300000000</v>
      </c>
      <c r="Q198" s="48"/>
      <c r="R198" s="48" t="s">
        <v>253</v>
      </c>
      <c r="S198" s="48" t="s">
        <v>994</v>
      </c>
      <c r="T198" s="48" t="s">
        <v>1112</v>
      </c>
      <c r="U198" s="79" t="s">
        <v>10957</v>
      </c>
      <c r="V198" s="79" t="s">
        <v>10958</v>
      </c>
      <c r="W198" s="75">
        <v>43465</v>
      </c>
      <c r="X198" s="79" t="s">
        <v>10959</v>
      </c>
      <c r="Y198" s="48">
        <v>8</v>
      </c>
      <c r="Z198" s="79" t="s">
        <v>10960</v>
      </c>
    </row>
    <row r="199" spans="1:26" x14ac:dyDescent="0.25">
      <c r="A199" s="48" t="s">
        <v>11327</v>
      </c>
      <c r="B199" s="191" t="s">
        <v>11328</v>
      </c>
      <c r="C199" s="189" t="s">
        <v>35</v>
      </c>
      <c r="D199" s="77">
        <f t="shared" si="25"/>
        <v>7000000000</v>
      </c>
      <c r="E199" s="77">
        <v>7000000000</v>
      </c>
      <c r="F199" s="48">
        <v>1</v>
      </c>
      <c r="G199" s="190">
        <v>42644</v>
      </c>
      <c r="H199" s="190">
        <v>42644</v>
      </c>
      <c r="I199" s="75">
        <v>42856</v>
      </c>
      <c r="J199" s="75">
        <v>42856</v>
      </c>
      <c r="K199" s="77">
        <v>6000000000</v>
      </c>
      <c r="L199" s="77">
        <f t="shared" si="23"/>
        <v>6000000000</v>
      </c>
      <c r="M199" s="74">
        <f t="shared" si="22"/>
        <v>900000000</v>
      </c>
      <c r="N199" s="77">
        <f t="shared" si="24"/>
        <v>900000000</v>
      </c>
      <c r="O199" s="48" t="s">
        <v>249</v>
      </c>
      <c r="P199" s="48">
        <v>0</v>
      </c>
      <c r="Q199" s="48"/>
      <c r="R199" s="48" t="s">
        <v>253</v>
      </c>
      <c r="S199" s="48" t="s">
        <v>994</v>
      </c>
      <c r="T199" s="48" t="s">
        <v>1112</v>
      </c>
      <c r="U199" s="79" t="s">
        <v>10957</v>
      </c>
      <c r="V199" s="79" t="s">
        <v>10958</v>
      </c>
      <c r="W199" s="75">
        <v>43465</v>
      </c>
      <c r="X199" s="79" t="s">
        <v>10959</v>
      </c>
      <c r="Y199" s="48">
        <v>8</v>
      </c>
      <c r="Z199" s="79" t="s">
        <v>10960</v>
      </c>
    </row>
    <row r="200" spans="1:26" x14ac:dyDescent="0.25">
      <c r="A200" s="48" t="s">
        <v>11329</v>
      </c>
      <c r="B200" s="191" t="s">
        <v>11330</v>
      </c>
      <c r="C200" s="189" t="s">
        <v>35</v>
      </c>
      <c r="D200" s="77">
        <f t="shared" si="25"/>
        <v>7000000000</v>
      </c>
      <c r="E200" s="77">
        <v>7000000000</v>
      </c>
      <c r="F200" s="48">
        <v>2</v>
      </c>
      <c r="G200" s="190">
        <v>42644</v>
      </c>
      <c r="H200" s="190">
        <v>42644</v>
      </c>
      <c r="I200" s="75">
        <v>42856</v>
      </c>
      <c r="J200" s="75">
        <v>42856</v>
      </c>
      <c r="K200" s="77">
        <v>6000000000</v>
      </c>
      <c r="L200" s="77">
        <f t="shared" si="23"/>
        <v>6000000000</v>
      </c>
      <c r="M200" s="74">
        <f t="shared" si="22"/>
        <v>900000000</v>
      </c>
      <c r="N200" s="77">
        <f t="shared" si="24"/>
        <v>900000000</v>
      </c>
      <c r="O200" s="48" t="s">
        <v>249</v>
      </c>
      <c r="P200" s="74">
        <v>300000000</v>
      </c>
      <c r="Q200" s="48"/>
      <c r="R200" s="48" t="s">
        <v>253</v>
      </c>
      <c r="S200" s="48" t="s">
        <v>994</v>
      </c>
      <c r="T200" s="48" t="s">
        <v>1112</v>
      </c>
      <c r="U200" s="79" t="s">
        <v>10957</v>
      </c>
      <c r="V200" s="79" t="s">
        <v>10958</v>
      </c>
      <c r="W200" s="75">
        <v>43465</v>
      </c>
      <c r="X200" s="79" t="s">
        <v>10959</v>
      </c>
      <c r="Y200" s="48">
        <v>8</v>
      </c>
      <c r="Z200" s="79" t="s">
        <v>10960</v>
      </c>
    </row>
    <row r="201" spans="1:26" x14ac:dyDescent="0.25">
      <c r="A201" s="48" t="s">
        <v>11331</v>
      </c>
      <c r="B201" s="191" t="s">
        <v>11332</v>
      </c>
      <c r="C201" s="189" t="s">
        <v>35</v>
      </c>
      <c r="D201" s="77">
        <f t="shared" si="25"/>
        <v>7000000000</v>
      </c>
      <c r="E201" s="77">
        <v>7000000000</v>
      </c>
      <c r="F201" s="48">
        <v>1</v>
      </c>
      <c r="G201" s="190">
        <v>42644</v>
      </c>
      <c r="H201" s="190">
        <v>42644</v>
      </c>
      <c r="I201" s="75">
        <v>42856</v>
      </c>
      <c r="J201" s="75">
        <v>42856</v>
      </c>
      <c r="K201" s="77">
        <v>6000000000</v>
      </c>
      <c r="L201" s="77">
        <f t="shared" si="23"/>
        <v>6000000000</v>
      </c>
      <c r="M201" s="74">
        <f t="shared" si="22"/>
        <v>900000000</v>
      </c>
      <c r="N201" s="77">
        <f t="shared" si="24"/>
        <v>900000000</v>
      </c>
      <c r="O201" s="48" t="s">
        <v>249</v>
      </c>
      <c r="P201" s="48">
        <v>0</v>
      </c>
      <c r="Q201" s="48"/>
      <c r="R201" s="48" t="s">
        <v>253</v>
      </c>
      <c r="S201" s="48" t="s">
        <v>994</v>
      </c>
      <c r="T201" s="48" t="s">
        <v>1112</v>
      </c>
      <c r="U201" s="79" t="s">
        <v>10957</v>
      </c>
      <c r="V201" s="79" t="s">
        <v>10958</v>
      </c>
      <c r="W201" s="75">
        <v>43465</v>
      </c>
      <c r="X201" s="79" t="s">
        <v>10959</v>
      </c>
      <c r="Y201" s="48">
        <v>8</v>
      </c>
      <c r="Z201" s="79" t="s">
        <v>10960</v>
      </c>
    </row>
    <row r="202" spans="1:26" x14ac:dyDescent="0.25">
      <c r="A202" s="48" t="s">
        <v>11333</v>
      </c>
      <c r="B202" s="191" t="s">
        <v>11334</v>
      </c>
      <c r="C202" s="189" t="s">
        <v>35</v>
      </c>
      <c r="D202" s="77">
        <f t="shared" si="25"/>
        <v>7000000000</v>
      </c>
      <c r="E202" s="77">
        <v>7000000000</v>
      </c>
      <c r="F202" s="48">
        <v>2</v>
      </c>
      <c r="G202" s="190">
        <v>42644</v>
      </c>
      <c r="H202" s="190">
        <v>42644</v>
      </c>
      <c r="I202" s="75">
        <v>42856</v>
      </c>
      <c r="J202" s="75">
        <v>42856</v>
      </c>
      <c r="K202" s="77">
        <v>6000000000</v>
      </c>
      <c r="L202" s="77">
        <f t="shared" si="23"/>
        <v>6000000000</v>
      </c>
      <c r="M202" s="74">
        <f t="shared" si="22"/>
        <v>900000000</v>
      </c>
      <c r="N202" s="77">
        <f t="shared" si="24"/>
        <v>900000000</v>
      </c>
      <c r="O202" s="48" t="s">
        <v>249</v>
      </c>
      <c r="P202" s="74">
        <v>300000000</v>
      </c>
      <c r="Q202" s="48"/>
      <c r="R202" s="48" t="s">
        <v>253</v>
      </c>
      <c r="S202" s="48" t="s">
        <v>994</v>
      </c>
      <c r="T202" s="48" t="s">
        <v>1112</v>
      </c>
      <c r="U202" s="79" t="s">
        <v>10957</v>
      </c>
      <c r="V202" s="79" t="s">
        <v>10958</v>
      </c>
      <c r="W202" s="75">
        <v>43465</v>
      </c>
      <c r="X202" s="79" t="s">
        <v>10959</v>
      </c>
      <c r="Y202" s="48">
        <v>8</v>
      </c>
      <c r="Z202" s="79" t="s">
        <v>10960</v>
      </c>
    </row>
    <row r="203" spans="1:26" x14ac:dyDescent="0.25">
      <c r="A203" s="48" t="s">
        <v>11335</v>
      </c>
      <c r="B203" s="191" t="s">
        <v>11336</v>
      </c>
      <c r="C203" s="189" t="s">
        <v>35</v>
      </c>
      <c r="D203" s="77">
        <f t="shared" si="25"/>
        <v>7000000000</v>
      </c>
      <c r="E203" s="77">
        <v>7000000000</v>
      </c>
      <c r="F203" s="48">
        <v>1</v>
      </c>
      <c r="G203" s="190">
        <v>42644</v>
      </c>
      <c r="H203" s="190">
        <v>42644</v>
      </c>
      <c r="I203" s="75">
        <v>42856</v>
      </c>
      <c r="J203" s="75">
        <v>42856</v>
      </c>
      <c r="K203" s="77">
        <v>6000000000</v>
      </c>
      <c r="L203" s="77">
        <f t="shared" si="23"/>
        <v>6000000000</v>
      </c>
      <c r="M203" s="74">
        <f t="shared" si="22"/>
        <v>900000000</v>
      </c>
      <c r="N203" s="77">
        <f t="shared" si="24"/>
        <v>900000000</v>
      </c>
      <c r="O203" s="48" t="s">
        <v>249</v>
      </c>
      <c r="P203" s="48">
        <v>0</v>
      </c>
      <c r="Q203" s="48"/>
      <c r="R203" s="48" t="s">
        <v>253</v>
      </c>
      <c r="S203" s="48" t="s">
        <v>994</v>
      </c>
      <c r="T203" s="48" t="s">
        <v>1112</v>
      </c>
      <c r="U203" s="79" t="s">
        <v>10957</v>
      </c>
      <c r="V203" s="79" t="s">
        <v>10958</v>
      </c>
      <c r="W203" s="75">
        <v>43465</v>
      </c>
      <c r="X203" s="79" t="s">
        <v>10959</v>
      </c>
      <c r="Y203" s="48">
        <v>8</v>
      </c>
      <c r="Z203" s="79" t="s">
        <v>10960</v>
      </c>
    </row>
    <row r="204" spans="1:26" x14ac:dyDescent="0.25">
      <c r="A204" s="48" t="s">
        <v>11337</v>
      </c>
      <c r="B204" s="191" t="s">
        <v>11338</v>
      </c>
      <c r="C204" s="189" t="s">
        <v>35</v>
      </c>
      <c r="D204" s="77">
        <f t="shared" si="25"/>
        <v>7000000000</v>
      </c>
      <c r="E204" s="77">
        <v>7000000000</v>
      </c>
      <c r="F204" s="48">
        <v>2</v>
      </c>
      <c r="G204" s="190">
        <v>42644</v>
      </c>
      <c r="H204" s="190">
        <v>42644</v>
      </c>
      <c r="I204" s="75">
        <v>42856</v>
      </c>
      <c r="J204" s="75">
        <v>42856</v>
      </c>
      <c r="K204" s="77">
        <v>6000000000</v>
      </c>
      <c r="L204" s="77">
        <f t="shared" si="23"/>
        <v>6000000000</v>
      </c>
      <c r="M204" s="74">
        <f t="shared" si="22"/>
        <v>900000000</v>
      </c>
      <c r="N204" s="77">
        <f t="shared" si="24"/>
        <v>900000000</v>
      </c>
      <c r="O204" s="48" t="s">
        <v>249</v>
      </c>
      <c r="P204" s="74">
        <v>300000000</v>
      </c>
      <c r="Q204" s="48"/>
      <c r="R204" s="48" t="s">
        <v>253</v>
      </c>
      <c r="S204" s="48" t="s">
        <v>994</v>
      </c>
      <c r="T204" s="48" t="s">
        <v>1112</v>
      </c>
      <c r="U204" s="79" t="s">
        <v>10957</v>
      </c>
      <c r="V204" s="79" t="s">
        <v>10958</v>
      </c>
      <c r="W204" s="75">
        <v>43465</v>
      </c>
      <c r="X204" s="79" t="s">
        <v>10959</v>
      </c>
      <c r="Y204" s="48">
        <v>8</v>
      </c>
      <c r="Z204" s="79" t="s">
        <v>10960</v>
      </c>
    </row>
    <row r="205" spans="1:26" x14ac:dyDescent="0.25">
      <c r="A205" s="48" t="s">
        <v>11339</v>
      </c>
      <c r="B205" s="191" t="s">
        <v>11340</v>
      </c>
      <c r="C205" s="189" t="s">
        <v>35</v>
      </c>
      <c r="D205" s="77">
        <f t="shared" si="25"/>
        <v>7000000000</v>
      </c>
      <c r="E205" s="77">
        <v>7000000000</v>
      </c>
      <c r="F205" s="48">
        <v>1</v>
      </c>
      <c r="G205" s="190">
        <v>42644</v>
      </c>
      <c r="H205" s="190">
        <v>42644</v>
      </c>
      <c r="I205" s="75">
        <v>42856</v>
      </c>
      <c r="J205" s="75">
        <v>42856</v>
      </c>
      <c r="K205" s="77">
        <v>6000000000</v>
      </c>
      <c r="L205" s="77">
        <f t="shared" si="23"/>
        <v>6000000000</v>
      </c>
      <c r="M205" s="74">
        <f t="shared" si="22"/>
        <v>900000000</v>
      </c>
      <c r="N205" s="77">
        <f t="shared" si="24"/>
        <v>900000000</v>
      </c>
      <c r="O205" s="48" t="s">
        <v>249</v>
      </c>
      <c r="P205" s="48">
        <v>0</v>
      </c>
      <c r="Q205" s="48"/>
      <c r="R205" s="48" t="s">
        <v>253</v>
      </c>
      <c r="S205" s="48" t="s">
        <v>994</v>
      </c>
      <c r="T205" s="48" t="s">
        <v>1112</v>
      </c>
      <c r="U205" s="79" t="s">
        <v>10957</v>
      </c>
      <c r="V205" s="79" t="s">
        <v>10958</v>
      </c>
      <c r="W205" s="75">
        <v>43465</v>
      </c>
      <c r="X205" s="79" t="s">
        <v>10959</v>
      </c>
      <c r="Y205" s="48">
        <v>8</v>
      </c>
      <c r="Z205" s="79" t="s">
        <v>10960</v>
      </c>
    </row>
    <row r="206" spans="1:26" x14ac:dyDescent="0.25">
      <c r="A206" s="48" t="s">
        <v>11341</v>
      </c>
      <c r="B206" s="191" t="s">
        <v>11342</v>
      </c>
      <c r="C206" s="189" t="s">
        <v>35</v>
      </c>
      <c r="D206" s="77">
        <f t="shared" si="25"/>
        <v>7000000000</v>
      </c>
      <c r="E206" s="77">
        <v>7000000000</v>
      </c>
      <c r="F206" s="48">
        <v>2</v>
      </c>
      <c r="G206" s="190">
        <v>42644</v>
      </c>
      <c r="H206" s="190">
        <v>42644</v>
      </c>
      <c r="I206" s="75">
        <v>42856</v>
      </c>
      <c r="J206" s="75">
        <v>42856</v>
      </c>
      <c r="K206" s="77">
        <v>6000000000</v>
      </c>
      <c r="L206" s="77">
        <f t="shared" si="23"/>
        <v>6000000000</v>
      </c>
      <c r="M206" s="74">
        <f t="shared" si="22"/>
        <v>900000000</v>
      </c>
      <c r="N206" s="77">
        <f t="shared" si="24"/>
        <v>900000000</v>
      </c>
      <c r="O206" s="48" t="s">
        <v>249</v>
      </c>
      <c r="P206" s="74">
        <v>300000000</v>
      </c>
      <c r="Q206" s="48"/>
      <c r="R206" s="48" t="s">
        <v>253</v>
      </c>
      <c r="S206" s="48" t="s">
        <v>994</v>
      </c>
      <c r="T206" s="48" t="s">
        <v>1112</v>
      </c>
      <c r="U206" s="79" t="s">
        <v>10957</v>
      </c>
      <c r="V206" s="79" t="s">
        <v>10958</v>
      </c>
      <c r="W206" s="75">
        <v>43465</v>
      </c>
      <c r="X206" s="79" t="s">
        <v>10959</v>
      </c>
      <c r="Y206" s="48">
        <v>8</v>
      </c>
      <c r="Z206" s="79" t="s">
        <v>10960</v>
      </c>
    </row>
    <row r="207" spans="1:26" x14ac:dyDescent="0.25">
      <c r="A207" s="48" t="s">
        <v>11343</v>
      </c>
      <c r="B207" s="191" t="s">
        <v>11344</v>
      </c>
      <c r="C207" s="189" t="s">
        <v>35</v>
      </c>
      <c r="D207" s="77">
        <f t="shared" si="25"/>
        <v>7000000000</v>
      </c>
      <c r="E207" s="77">
        <v>7000000000</v>
      </c>
      <c r="F207" s="48">
        <v>1</v>
      </c>
      <c r="G207" s="190">
        <v>42644</v>
      </c>
      <c r="H207" s="190">
        <v>42644</v>
      </c>
      <c r="I207" s="75">
        <v>42856</v>
      </c>
      <c r="J207" s="75">
        <v>42856</v>
      </c>
      <c r="K207" s="77">
        <v>6000000000</v>
      </c>
      <c r="L207" s="77">
        <f t="shared" si="23"/>
        <v>6000000000</v>
      </c>
      <c r="M207" s="74">
        <f t="shared" si="22"/>
        <v>900000000</v>
      </c>
      <c r="N207" s="77">
        <f t="shared" si="24"/>
        <v>900000000</v>
      </c>
      <c r="O207" s="48" t="s">
        <v>249</v>
      </c>
      <c r="P207" s="48">
        <v>0</v>
      </c>
      <c r="Q207" s="48"/>
      <c r="R207" s="48" t="s">
        <v>253</v>
      </c>
      <c r="S207" s="48" t="s">
        <v>994</v>
      </c>
      <c r="T207" s="48" t="s">
        <v>1112</v>
      </c>
      <c r="U207" s="79" t="s">
        <v>10957</v>
      </c>
      <c r="V207" s="79" t="s">
        <v>10958</v>
      </c>
      <c r="W207" s="75">
        <v>43465</v>
      </c>
      <c r="X207" s="79" t="s">
        <v>10959</v>
      </c>
      <c r="Y207" s="48">
        <v>8</v>
      </c>
      <c r="Z207" s="79" t="s">
        <v>10960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1"/>
  <sheetViews>
    <sheetView workbookViewId="0">
      <selection activeCell="R9" sqref="R9"/>
    </sheetView>
  </sheetViews>
  <sheetFormatPr defaultRowHeight="15" x14ac:dyDescent="0.25"/>
  <sheetData>
    <row r="1" spans="1:23" x14ac:dyDescent="0.25">
      <c r="A1" t="s">
        <v>1127</v>
      </c>
      <c r="B1" t="s">
        <v>5674</v>
      </c>
      <c r="C1" t="s">
        <v>11345</v>
      </c>
      <c r="D1" t="s">
        <v>5690</v>
      </c>
      <c r="E1" t="s">
        <v>11346</v>
      </c>
      <c r="F1" t="s">
        <v>10952</v>
      </c>
      <c r="G1" t="s">
        <v>5683</v>
      </c>
      <c r="H1" t="s">
        <v>10947</v>
      </c>
      <c r="I1" t="s">
        <v>5684</v>
      </c>
      <c r="J1" t="s">
        <v>10819</v>
      </c>
      <c r="K1" t="s">
        <v>8086</v>
      </c>
      <c r="L1" t="s">
        <v>5678</v>
      </c>
      <c r="M1" t="s">
        <v>5692</v>
      </c>
      <c r="N1" t="s">
        <v>5681</v>
      </c>
      <c r="O1" t="s">
        <v>5693</v>
      </c>
      <c r="P1" t="s">
        <v>5685</v>
      </c>
      <c r="Q1" t="s">
        <v>11347</v>
      </c>
      <c r="R1" t="s">
        <v>1129</v>
      </c>
      <c r="S1" t="s">
        <v>5593</v>
      </c>
      <c r="T1" t="s">
        <v>5687</v>
      </c>
      <c r="U1" t="s">
        <v>11348</v>
      </c>
      <c r="V1" t="s">
        <v>11349</v>
      </c>
      <c r="W1" t="s">
        <v>5689</v>
      </c>
    </row>
    <row r="2" spans="1:23" x14ac:dyDescent="0.25">
      <c r="A2" t="s">
        <v>11350</v>
      </c>
      <c r="B2" t="s">
        <v>11351</v>
      </c>
      <c r="C2">
        <v>1</v>
      </c>
      <c r="E2">
        <v>0</v>
      </c>
      <c r="F2">
        <v>0</v>
      </c>
      <c r="G2">
        <v>1</v>
      </c>
      <c r="H2" t="s">
        <v>11352</v>
      </c>
      <c r="I2" t="s">
        <v>249</v>
      </c>
      <c r="J2">
        <v>43434</v>
      </c>
      <c r="K2">
        <v>43496</v>
      </c>
      <c r="L2">
        <v>10000000000</v>
      </c>
      <c r="M2">
        <v>10000000000</v>
      </c>
      <c r="N2">
        <v>500000000</v>
      </c>
      <c r="O2">
        <v>500000000</v>
      </c>
      <c r="P2" t="s">
        <v>10959</v>
      </c>
      <c r="Q2" t="s">
        <v>11353</v>
      </c>
      <c r="R2">
        <v>43465</v>
      </c>
      <c r="S2" t="s">
        <v>11354</v>
      </c>
      <c r="T2" t="s">
        <v>994</v>
      </c>
      <c r="U2" t="s">
        <v>11355</v>
      </c>
      <c r="V2">
        <v>43496</v>
      </c>
      <c r="W2" t="s">
        <v>1112</v>
      </c>
    </row>
    <row r="3" spans="1:23" x14ac:dyDescent="0.25">
      <c r="A3" t="s">
        <v>11356</v>
      </c>
      <c r="B3" t="s">
        <v>11357</v>
      </c>
      <c r="C3">
        <v>1</v>
      </c>
      <c r="E3">
        <v>0</v>
      </c>
      <c r="F3">
        <v>0</v>
      </c>
      <c r="G3">
        <v>1</v>
      </c>
      <c r="H3" t="s">
        <v>11352</v>
      </c>
      <c r="I3" t="s">
        <v>249</v>
      </c>
      <c r="J3">
        <v>43434</v>
      </c>
      <c r="K3">
        <v>43496</v>
      </c>
      <c r="L3">
        <v>10000000000</v>
      </c>
      <c r="M3">
        <v>10000000000</v>
      </c>
      <c r="N3">
        <v>500000000</v>
      </c>
      <c r="O3">
        <v>500000000</v>
      </c>
      <c r="P3" t="s">
        <v>10959</v>
      </c>
      <c r="Q3" t="s">
        <v>11353</v>
      </c>
      <c r="R3">
        <v>43465</v>
      </c>
      <c r="S3" t="s">
        <v>11354</v>
      </c>
      <c r="T3" t="s">
        <v>994</v>
      </c>
      <c r="U3" t="s">
        <v>11355</v>
      </c>
      <c r="V3">
        <v>43496</v>
      </c>
      <c r="W3" t="s">
        <v>1112</v>
      </c>
    </row>
    <row r="4" spans="1:23" x14ac:dyDescent="0.25">
      <c r="A4" t="s">
        <v>11358</v>
      </c>
      <c r="B4" t="s">
        <v>11359</v>
      </c>
      <c r="C4">
        <v>1</v>
      </c>
      <c r="E4">
        <v>0</v>
      </c>
      <c r="F4">
        <v>0</v>
      </c>
      <c r="G4">
        <v>1</v>
      </c>
      <c r="H4" t="s">
        <v>11352</v>
      </c>
      <c r="I4" t="s">
        <v>249</v>
      </c>
      <c r="J4">
        <v>43434</v>
      </c>
      <c r="K4">
        <v>43496</v>
      </c>
      <c r="L4">
        <v>10000000000</v>
      </c>
      <c r="M4">
        <v>10000000000</v>
      </c>
      <c r="N4">
        <v>500000000</v>
      </c>
      <c r="O4">
        <v>500000000</v>
      </c>
      <c r="P4" t="s">
        <v>10959</v>
      </c>
      <c r="Q4" t="s">
        <v>11353</v>
      </c>
      <c r="R4">
        <v>43465</v>
      </c>
      <c r="S4" t="s">
        <v>11354</v>
      </c>
      <c r="T4" t="s">
        <v>994</v>
      </c>
      <c r="U4" t="s">
        <v>11355</v>
      </c>
      <c r="V4">
        <v>43496</v>
      </c>
      <c r="W4" t="s">
        <v>1112</v>
      </c>
    </row>
    <row r="5" spans="1:23" x14ac:dyDescent="0.25">
      <c r="A5" t="s">
        <v>11360</v>
      </c>
      <c r="B5" t="s">
        <v>11361</v>
      </c>
      <c r="C5">
        <v>1</v>
      </c>
      <c r="E5">
        <v>0</v>
      </c>
      <c r="F5">
        <v>0</v>
      </c>
      <c r="G5">
        <v>1</v>
      </c>
      <c r="H5" t="s">
        <v>11352</v>
      </c>
      <c r="I5" t="s">
        <v>249</v>
      </c>
      <c r="J5">
        <v>43434</v>
      </c>
      <c r="K5">
        <v>43496</v>
      </c>
      <c r="L5">
        <v>10000000000</v>
      </c>
      <c r="M5">
        <v>10000000000</v>
      </c>
      <c r="N5">
        <v>500000000</v>
      </c>
      <c r="O5">
        <v>500000000</v>
      </c>
      <c r="P5" t="s">
        <v>10959</v>
      </c>
      <c r="Q5" t="s">
        <v>11353</v>
      </c>
      <c r="R5">
        <v>43465</v>
      </c>
      <c r="S5" t="s">
        <v>11354</v>
      </c>
      <c r="T5" t="s">
        <v>994</v>
      </c>
      <c r="U5" t="s">
        <v>11355</v>
      </c>
      <c r="V5">
        <v>43496</v>
      </c>
      <c r="W5" t="s">
        <v>1112</v>
      </c>
    </row>
    <row r="6" spans="1:23" x14ac:dyDescent="0.25">
      <c r="A6" t="s">
        <v>11362</v>
      </c>
      <c r="B6" t="s">
        <v>11363</v>
      </c>
      <c r="C6">
        <v>1</v>
      </c>
      <c r="E6">
        <v>0</v>
      </c>
      <c r="F6">
        <v>0</v>
      </c>
      <c r="G6">
        <v>1</v>
      </c>
      <c r="H6" t="s">
        <v>11352</v>
      </c>
      <c r="I6" t="s">
        <v>249</v>
      </c>
      <c r="J6">
        <v>43434</v>
      </c>
      <c r="K6">
        <v>43496</v>
      </c>
      <c r="L6">
        <v>10000000000</v>
      </c>
      <c r="M6">
        <v>10000000000</v>
      </c>
      <c r="N6">
        <v>500000000</v>
      </c>
      <c r="O6">
        <v>500000000</v>
      </c>
      <c r="P6" t="s">
        <v>10959</v>
      </c>
      <c r="Q6" t="s">
        <v>11353</v>
      </c>
      <c r="R6">
        <v>43465</v>
      </c>
      <c r="S6" t="s">
        <v>11354</v>
      </c>
      <c r="T6" t="s">
        <v>994</v>
      </c>
      <c r="U6" t="s">
        <v>11355</v>
      </c>
      <c r="V6">
        <v>43496</v>
      </c>
      <c r="W6" t="s">
        <v>1112</v>
      </c>
    </row>
    <row r="7" spans="1:23" x14ac:dyDescent="0.25">
      <c r="A7" t="s">
        <v>11364</v>
      </c>
      <c r="B7" t="s">
        <v>11365</v>
      </c>
      <c r="C7">
        <v>1</v>
      </c>
      <c r="E7">
        <v>0</v>
      </c>
      <c r="F7">
        <v>0</v>
      </c>
      <c r="G7">
        <v>1</v>
      </c>
      <c r="H7" t="s">
        <v>11352</v>
      </c>
      <c r="I7" t="s">
        <v>249</v>
      </c>
      <c r="J7">
        <v>43434</v>
      </c>
      <c r="K7">
        <v>43496</v>
      </c>
      <c r="L7">
        <v>10000000000</v>
      </c>
      <c r="M7">
        <v>10000000000</v>
      </c>
      <c r="N7">
        <v>500000000</v>
      </c>
      <c r="O7">
        <v>500000000</v>
      </c>
      <c r="P7" t="s">
        <v>10959</v>
      </c>
      <c r="Q7" t="s">
        <v>11353</v>
      </c>
      <c r="R7">
        <v>43465</v>
      </c>
      <c r="S7" t="s">
        <v>11354</v>
      </c>
      <c r="T7" t="s">
        <v>994</v>
      </c>
      <c r="U7" t="s">
        <v>11355</v>
      </c>
      <c r="V7">
        <v>43496</v>
      </c>
      <c r="W7" t="s">
        <v>1112</v>
      </c>
    </row>
    <row r="8" spans="1:23" x14ac:dyDescent="0.25">
      <c r="A8" t="s">
        <v>11366</v>
      </c>
      <c r="B8" t="s">
        <v>11367</v>
      </c>
      <c r="C8">
        <v>1</v>
      </c>
      <c r="E8">
        <v>0</v>
      </c>
      <c r="F8">
        <v>0</v>
      </c>
      <c r="G8">
        <v>1</v>
      </c>
      <c r="H8" t="s">
        <v>11352</v>
      </c>
      <c r="I8" t="s">
        <v>249</v>
      </c>
      <c r="J8">
        <v>43434</v>
      </c>
      <c r="K8">
        <v>43496</v>
      </c>
      <c r="L8">
        <v>10000000000</v>
      </c>
      <c r="M8">
        <v>10000000000</v>
      </c>
      <c r="N8">
        <v>500000000</v>
      </c>
      <c r="O8">
        <v>500000000</v>
      </c>
      <c r="P8" t="s">
        <v>10959</v>
      </c>
      <c r="Q8" t="s">
        <v>11353</v>
      </c>
      <c r="R8">
        <v>43465</v>
      </c>
      <c r="S8" t="s">
        <v>11354</v>
      </c>
      <c r="T8" t="s">
        <v>994</v>
      </c>
      <c r="U8" t="s">
        <v>11355</v>
      </c>
      <c r="V8">
        <v>43496</v>
      </c>
      <c r="W8" t="s">
        <v>1112</v>
      </c>
    </row>
    <row r="9" spans="1:23" x14ac:dyDescent="0.25">
      <c r="A9" t="s">
        <v>11368</v>
      </c>
      <c r="B9" t="s">
        <v>11369</v>
      </c>
      <c r="C9">
        <v>1</v>
      </c>
      <c r="E9">
        <v>0</v>
      </c>
      <c r="F9">
        <v>0</v>
      </c>
      <c r="G9">
        <v>1</v>
      </c>
      <c r="H9" t="s">
        <v>11352</v>
      </c>
      <c r="I9" t="s">
        <v>249</v>
      </c>
      <c r="J9">
        <v>43434</v>
      </c>
      <c r="K9">
        <v>43496</v>
      </c>
      <c r="L9">
        <v>10000000000</v>
      </c>
      <c r="M9">
        <v>10000000000</v>
      </c>
      <c r="N9">
        <v>500000000</v>
      </c>
      <c r="O9">
        <v>500000000</v>
      </c>
      <c r="P9" t="s">
        <v>10959</v>
      </c>
      <c r="Q9" t="s">
        <v>11353</v>
      </c>
      <c r="R9">
        <v>43465</v>
      </c>
      <c r="S9" t="s">
        <v>11354</v>
      </c>
      <c r="T9" t="s">
        <v>994</v>
      </c>
      <c r="U9" t="s">
        <v>11355</v>
      </c>
      <c r="V9">
        <v>43496</v>
      </c>
      <c r="W9" t="s">
        <v>1112</v>
      </c>
    </row>
    <row r="10" spans="1:23" x14ac:dyDescent="0.25">
      <c r="A10" t="s">
        <v>11370</v>
      </c>
      <c r="B10" t="s">
        <v>11371</v>
      </c>
      <c r="C10">
        <v>1</v>
      </c>
      <c r="E10">
        <v>0</v>
      </c>
      <c r="F10">
        <v>0</v>
      </c>
      <c r="G10">
        <v>1</v>
      </c>
      <c r="H10" t="s">
        <v>11352</v>
      </c>
      <c r="I10" t="s">
        <v>249</v>
      </c>
      <c r="J10">
        <v>43434</v>
      </c>
      <c r="K10">
        <v>43496</v>
      </c>
      <c r="L10">
        <v>10000000000</v>
      </c>
      <c r="M10">
        <v>10000000000</v>
      </c>
      <c r="N10">
        <v>500000000</v>
      </c>
      <c r="O10">
        <v>500000000</v>
      </c>
      <c r="P10" t="s">
        <v>10959</v>
      </c>
      <c r="Q10" t="s">
        <v>11353</v>
      </c>
      <c r="R10">
        <v>43465</v>
      </c>
      <c r="S10" t="s">
        <v>11354</v>
      </c>
      <c r="T10" t="s">
        <v>994</v>
      </c>
      <c r="U10" t="s">
        <v>11355</v>
      </c>
      <c r="V10">
        <v>43496</v>
      </c>
      <c r="W10" t="s">
        <v>1112</v>
      </c>
    </row>
    <row r="11" spans="1:23" x14ac:dyDescent="0.25">
      <c r="A11" t="s">
        <v>11372</v>
      </c>
      <c r="B11" t="s">
        <v>11373</v>
      </c>
      <c r="C11">
        <v>1</v>
      </c>
      <c r="E11">
        <v>0</v>
      </c>
      <c r="F11">
        <v>0</v>
      </c>
      <c r="G11">
        <v>1</v>
      </c>
      <c r="H11" t="s">
        <v>11352</v>
      </c>
      <c r="I11" t="s">
        <v>249</v>
      </c>
      <c r="J11">
        <v>43434</v>
      </c>
      <c r="K11">
        <v>43496</v>
      </c>
      <c r="L11">
        <v>10000000000</v>
      </c>
      <c r="M11">
        <v>10000000000</v>
      </c>
      <c r="N11">
        <v>500000000</v>
      </c>
      <c r="O11">
        <v>500000000</v>
      </c>
      <c r="P11" t="s">
        <v>10959</v>
      </c>
      <c r="Q11" t="s">
        <v>11353</v>
      </c>
      <c r="R11">
        <v>43465</v>
      </c>
      <c r="S11" t="s">
        <v>11354</v>
      </c>
      <c r="T11" t="s">
        <v>994</v>
      </c>
      <c r="U11" t="s">
        <v>11355</v>
      </c>
      <c r="V11">
        <v>43496</v>
      </c>
      <c r="W11" t="s">
        <v>1112</v>
      </c>
    </row>
    <row r="12" spans="1:23" x14ac:dyDescent="0.25">
      <c r="A12" t="s">
        <v>11374</v>
      </c>
      <c r="B12" t="s">
        <v>11375</v>
      </c>
      <c r="C12">
        <v>1</v>
      </c>
      <c r="E12">
        <v>0</v>
      </c>
      <c r="F12">
        <v>0</v>
      </c>
      <c r="G12">
        <v>1</v>
      </c>
      <c r="H12" t="s">
        <v>11352</v>
      </c>
      <c r="I12" t="s">
        <v>249</v>
      </c>
      <c r="J12">
        <v>43434</v>
      </c>
      <c r="K12">
        <v>43496</v>
      </c>
      <c r="L12">
        <v>10000000000</v>
      </c>
      <c r="M12">
        <v>10000000000</v>
      </c>
      <c r="N12">
        <v>500000000</v>
      </c>
      <c r="O12">
        <v>500000000</v>
      </c>
      <c r="P12" t="s">
        <v>10959</v>
      </c>
      <c r="Q12" t="s">
        <v>11353</v>
      </c>
      <c r="R12">
        <v>43465</v>
      </c>
      <c r="S12" t="s">
        <v>11354</v>
      </c>
      <c r="T12" t="s">
        <v>994</v>
      </c>
      <c r="U12" t="s">
        <v>11355</v>
      </c>
      <c r="V12">
        <v>43496</v>
      </c>
      <c r="W12" t="s">
        <v>1112</v>
      </c>
    </row>
    <row r="13" spans="1:23" x14ac:dyDescent="0.25">
      <c r="A13" t="s">
        <v>11376</v>
      </c>
      <c r="B13" t="s">
        <v>11377</v>
      </c>
      <c r="C13">
        <v>1</v>
      </c>
      <c r="E13">
        <v>0</v>
      </c>
      <c r="F13">
        <v>0</v>
      </c>
      <c r="G13">
        <v>1</v>
      </c>
      <c r="H13" t="s">
        <v>11352</v>
      </c>
      <c r="I13" t="s">
        <v>249</v>
      </c>
      <c r="J13">
        <v>43434</v>
      </c>
      <c r="K13">
        <v>43496</v>
      </c>
      <c r="L13">
        <v>10000000000</v>
      </c>
      <c r="M13">
        <v>10000000000</v>
      </c>
      <c r="N13">
        <v>500000000</v>
      </c>
      <c r="O13">
        <v>500000000</v>
      </c>
      <c r="P13" t="s">
        <v>10959</v>
      </c>
      <c r="Q13" t="s">
        <v>11353</v>
      </c>
      <c r="R13">
        <v>43465</v>
      </c>
      <c r="S13" t="s">
        <v>11354</v>
      </c>
      <c r="T13" t="s">
        <v>994</v>
      </c>
      <c r="U13" t="s">
        <v>11355</v>
      </c>
      <c r="V13">
        <v>43496</v>
      </c>
      <c r="W13" t="s">
        <v>1112</v>
      </c>
    </row>
    <row r="14" spans="1:23" x14ac:dyDescent="0.25">
      <c r="A14" t="s">
        <v>11378</v>
      </c>
      <c r="B14" t="s">
        <v>11379</v>
      </c>
      <c r="C14">
        <v>1</v>
      </c>
      <c r="E14">
        <v>0</v>
      </c>
      <c r="F14">
        <v>0</v>
      </c>
      <c r="G14">
        <v>1</v>
      </c>
      <c r="H14" t="s">
        <v>11352</v>
      </c>
      <c r="I14" t="s">
        <v>249</v>
      </c>
      <c r="J14">
        <v>43434</v>
      </c>
      <c r="K14">
        <v>43496</v>
      </c>
      <c r="L14">
        <v>10000000000</v>
      </c>
      <c r="M14">
        <v>10000000000</v>
      </c>
      <c r="N14">
        <v>500000000</v>
      </c>
      <c r="O14">
        <v>500000000</v>
      </c>
      <c r="P14" t="s">
        <v>10959</v>
      </c>
      <c r="Q14" t="s">
        <v>11353</v>
      </c>
      <c r="R14">
        <v>43465</v>
      </c>
      <c r="S14" t="s">
        <v>11354</v>
      </c>
      <c r="T14" t="s">
        <v>994</v>
      </c>
      <c r="U14" t="s">
        <v>11355</v>
      </c>
      <c r="V14">
        <v>43496</v>
      </c>
      <c r="W14" t="s">
        <v>1112</v>
      </c>
    </row>
    <row r="15" spans="1:23" x14ac:dyDescent="0.25">
      <c r="A15" t="s">
        <v>11380</v>
      </c>
      <c r="B15" t="s">
        <v>11381</v>
      </c>
      <c r="C15">
        <v>1</v>
      </c>
      <c r="E15">
        <v>0</v>
      </c>
      <c r="F15">
        <v>0</v>
      </c>
      <c r="G15">
        <v>1</v>
      </c>
      <c r="H15" t="s">
        <v>11352</v>
      </c>
      <c r="I15" t="s">
        <v>249</v>
      </c>
      <c r="J15">
        <v>43434</v>
      </c>
      <c r="K15">
        <v>43496</v>
      </c>
      <c r="L15">
        <v>10000000000</v>
      </c>
      <c r="M15">
        <v>10000000000</v>
      </c>
      <c r="N15">
        <v>500000000</v>
      </c>
      <c r="O15">
        <v>500000000</v>
      </c>
      <c r="P15" t="s">
        <v>10959</v>
      </c>
      <c r="Q15" t="s">
        <v>11353</v>
      </c>
      <c r="R15">
        <v>43465</v>
      </c>
      <c r="S15" t="s">
        <v>11354</v>
      </c>
      <c r="T15" t="s">
        <v>994</v>
      </c>
      <c r="U15" t="s">
        <v>11355</v>
      </c>
      <c r="V15">
        <v>43496</v>
      </c>
      <c r="W15" t="s">
        <v>1112</v>
      </c>
    </row>
    <row r="16" spans="1:23" x14ac:dyDescent="0.25">
      <c r="A16" t="s">
        <v>11382</v>
      </c>
      <c r="B16" t="s">
        <v>11383</v>
      </c>
      <c r="C16">
        <v>1</v>
      </c>
      <c r="E16">
        <v>0</v>
      </c>
      <c r="F16">
        <v>0</v>
      </c>
      <c r="G16">
        <v>1</v>
      </c>
      <c r="H16" t="s">
        <v>11352</v>
      </c>
      <c r="I16" t="s">
        <v>249</v>
      </c>
      <c r="J16">
        <v>43434</v>
      </c>
      <c r="K16">
        <v>43496</v>
      </c>
      <c r="L16">
        <v>10000000000</v>
      </c>
      <c r="M16">
        <v>10000000000</v>
      </c>
      <c r="N16">
        <v>500000000</v>
      </c>
      <c r="O16">
        <v>500000000</v>
      </c>
      <c r="P16" t="s">
        <v>10959</v>
      </c>
      <c r="Q16" t="s">
        <v>11353</v>
      </c>
      <c r="R16">
        <v>43465</v>
      </c>
      <c r="S16" t="s">
        <v>11354</v>
      </c>
      <c r="T16" t="s">
        <v>994</v>
      </c>
      <c r="U16" t="s">
        <v>11355</v>
      </c>
      <c r="V16">
        <v>43496</v>
      </c>
      <c r="W16" t="s">
        <v>1112</v>
      </c>
    </row>
    <row r="17" spans="1:23" x14ac:dyDescent="0.25">
      <c r="A17" t="s">
        <v>11384</v>
      </c>
      <c r="B17" t="s">
        <v>11385</v>
      </c>
      <c r="C17">
        <v>1</v>
      </c>
      <c r="E17">
        <v>0</v>
      </c>
      <c r="F17">
        <v>0</v>
      </c>
      <c r="G17">
        <v>1</v>
      </c>
      <c r="H17" t="s">
        <v>11352</v>
      </c>
      <c r="I17" t="s">
        <v>249</v>
      </c>
      <c r="J17">
        <v>43434</v>
      </c>
      <c r="K17">
        <v>43496</v>
      </c>
      <c r="L17">
        <v>10000000000</v>
      </c>
      <c r="M17">
        <v>10000000000</v>
      </c>
      <c r="N17">
        <v>500000000</v>
      </c>
      <c r="O17">
        <v>500000000</v>
      </c>
      <c r="P17" t="s">
        <v>10959</v>
      </c>
      <c r="Q17" t="s">
        <v>11353</v>
      </c>
      <c r="R17">
        <v>43465</v>
      </c>
      <c r="S17" t="s">
        <v>11354</v>
      </c>
      <c r="T17" t="s">
        <v>994</v>
      </c>
      <c r="U17" t="s">
        <v>11355</v>
      </c>
      <c r="V17">
        <v>43496</v>
      </c>
      <c r="W17" t="s">
        <v>1112</v>
      </c>
    </row>
    <row r="18" spans="1:23" x14ac:dyDescent="0.25">
      <c r="A18" t="s">
        <v>11386</v>
      </c>
      <c r="B18" t="s">
        <v>11387</v>
      </c>
      <c r="C18">
        <v>1</v>
      </c>
      <c r="E18">
        <v>0</v>
      </c>
      <c r="F18">
        <v>0</v>
      </c>
      <c r="G18">
        <v>1</v>
      </c>
      <c r="H18" t="s">
        <v>11352</v>
      </c>
      <c r="I18" t="s">
        <v>249</v>
      </c>
      <c r="J18">
        <v>43434</v>
      </c>
      <c r="K18">
        <v>43496</v>
      </c>
      <c r="L18">
        <v>10000000000</v>
      </c>
      <c r="M18">
        <v>10000000000</v>
      </c>
      <c r="N18">
        <v>500000000</v>
      </c>
      <c r="O18">
        <v>500000000</v>
      </c>
      <c r="P18" t="s">
        <v>10959</v>
      </c>
      <c r="Q18" t="s">
        <v>11353</v>
      </c>
      <c r="R18">
        <v>43465</v>
      </c>
      <c r="S18" t="s">
        <v>11354</v>
      </c>
      <c r="T18" t="s">
        <v>994</v>
      </c>
      <c r="U18" t="s">
        <v>11355</v>
      </c>
      <c r="V18">
        <v>43496</v>
      </c>
      <c r="W18" t="s">
        <v>1112</v>
      </c>
    </row>
    <row r="19" spans="1:23" x14ac:dyDescent="0.25">
      <c r="A19" t="s">
        <v>11388</v>
      </c>
      <c r="B19" t="s">
        <v>11389</v>
      </c>
      <c r="C19">
        <v>1</v>
      </c>
      <c r="E19">
        <v>0</v>
      </c>
      <c r="F19">
        <v>0</v>
      </c>
      <c r="G19">
        <v>1</v>
      </c>
      <c r="H19" t="s">
        <v>11352</v>
      </c>
      <c r="I19" t="s">
        <v>249</v>
      </c>
      <c r="J19">
        <v>43434</v>
      </c>
      <c r="K19">
        <v>43496</v>
      </c>
      <c r="L19">
        <v>10000000000</v>
      </c>
      <c r="M19">
        <v>10000000000</v>
      </c>
      <c r="N19">
        <v>500000000</v>
      </c>
      <c r="O19">
        <v>500000000</v>
      </c>
      <c r="P19" t="s">
        <v>10959</v>
      </c>
      <c r="Q19" t="s">
        <v>11353</v>
      </c>
      <c r="R19">
        <v>43465</v>
      </c>
      <c r="S19" t="s">
        <v>11354</v>
      </c>
      <c r="T19" t="s">
        <v>994</v>
      </c>
      <c r="U19" t="s">
        <v>11355</v>
      </c>
      <c r="V19">
        <v>43496</v>
      </c>
      <c r="W19" t="s">
        <v>1112</v>
      </c>
    </row>
    <row r="20" spans="1:23" x14ac:dyDescent="0.25">
      <c r="A20" t="s">
        <v>11390</v>
      </c>
      <c r="B20" t="s">
        <v>11391</v>
      </c>
      <c r="C20">
        <v>1</v>
      </c>
      <c r="E20">
        <v>0</v>
      </c>
      <c r="F20">
        <v>0</v>
      </c>
      <c r="G20">
        <v>1</v>
      </c>
      <c r="H20" t="s">
        <v>11352</v>
      </c>
      <c r="I20" t="s">
        <v>249</v>
      </c>
      <c r="J20">
        <v>43434</v>
      </c>
      <c r="K20">
        <v>43496</v>
      </c>
      <c r="L20">
        <v>10000000000</v>
      </c>
      <c r="M20">
        <v>10000000000</v>
      </c>
      <c r="N20">
        <v>500000000</v>
      </c>
      <c r="O20">
        <v>500000000</v>
      </c>
      <c r="P20" t="s">
        <v>10959</v>
      </c>
      <c r="Q20" t="s">
        <v>11353</v>
      </c>
      <c r="R20">
        <v>43465</v>
      </c>
      <c r="S20" t="s">
        <v>11354</v>
      </c>
      <c r="T20" t="s">
        <v>994</v>
      </c>
      <c r="U20" t="s">
        <v>11355</v>
      </c>
      <c r="V20">
        <v>43496</v>
      </c>
      <c r="W20" t="s">
        <v>1112</v>
      </c>
    </row>
    <row r="21" spans="1:23" x14ac:dyDescent="0.25">
      <c r="A21" t="s">
        <v>11392</v>
      </c>
      <c r="B21" t="s">
        <v>11393</v>
      </c>
      <c r="C21">
        <v>1</v>
      </c>
      <c r="E21">
        <v>0</v>
      </c>
      <c r="F21">
        <v>0</v>
      </c>
      <c r="G21">
        <v>1</v>
      </c>
      <c r="H21" t="s">
        <v>11352</v>
      </c>
      <c r="I21" t="s">
        <v>1123</v>
      </c>
      <c r="J21">
        <v>43434</v>
      </c>
      <c r="K21">
        <v>43496</v>
      </c>
      <c r="L21">
        <v>333.33333333333331</v>
      </c>
      <c r="M21">
        <v>10000000000</v>
      </c>
      <c r="N21">
        <v>16.666666666666668</v>
      </c>
      <c r="O21">
        <v>500000000</v>
      </c>
      <c r="P21" t="s">
        <v>10959</v>
      </c>
      <c r="Q21" t="s">
        <v>11353</v>
      </c>
      <c r="R21">
        <v>43465</v>
      </c>
      <c r="S21" t="s">
        <v>11354</v>
      </c>
      <c r="T21" t="s">
        <v>994</v>
      </c>
      <c r="U21" t="s">
        <v>11355</v>
      </c>
      <c r="V21">
        <v>43496</v>
      </c>
      <c r="W21" t="s">
        <v>1112</v>
      </c>
    </row>
    <row r="22" spans="1:23" x14ac:dyDescent="0.25">
      <c r="A22" t="s">
        <v>11394</v>
      </c>
      <c r="B22" t="s">
        <v>11395</v>
      </c>
      <c r="C22">
        <v>1</v>
      </c>
      <c r="E22">
        <v>0</v>
      </c>
      <c r="F22">
        <v>0</v>
      </c>
      <c r="G22">
        <v>1</v>
      </c>
      <c r="H22" t="s">
        <v>11352</v>
      </c>
      <c r="I22" t="s">
        <v>1123</v>
      </c>
      <c r="J22">
        <v>43434</v>
      </c>
      <c r="K22">
        <v>43496</v>
      </c>
      <c r="L22">
        <v>333.33333333333331</v>
      </c>
      <c r="M22">
        <v>10000000000</v>
      </c>
      <c r="N22">
        <v>16.666666666666668</v>
      </c>
      <c r="O22">
        <v>500000000</v>
      </c>
      <c r="P22" t="s">
        <v>10959</v>
      </c>
      <c r="Q22" t="s">
        <v>11353</v>
      </c>
      <c r="R22">
        <v>43465</v>
      </c>
      <c r="S22" t="s">
        <v>11354</v>
      </c>
      <c r="T22" t="s">
        <v>994</v>
      </c>
      <c r="U22" t="s">
        <v>11355</v>
      </c>
      <c r="V22">
        <v>43496</v>
      </c>
      <c r="W22" t="s">
        <v>1112</v>
      </c>
    </row>
    <row r="23" spans="1:23" x14ac:dyDescent="0.25">
      <c r="A23" t="s">
        <v>11396</v>
      </c>
      <c r="B23" t="s">
        <v>11397</v>
      </c>
      <c r="C23">
        <v>1</v>
      </c>
      <c r="E23">
        <v>0</v>
      </c>
      <c r="F23">
        <v>0</v>
      </c>
      <c r="G23">
        <v>1</v>
      </c>
      <c r="H23" t="s">
        <v>11352</v>
      </c>
      <c r="I23" t="s">
        <v>1123</v>
      </c>
      <c r="J23">
        <v>43434</v>
      </c>
      <c r="K23">
        <v>43496</v>
      </c>
      <c r="L23">
        <v>333.33333333333331</v>
      </c>
      <c r="M23">
        <v>10000000000</v>
      </c>
      <c r="N23">
        <v>16.666666666666668</v>
      </c>
      <c r="O23">
        <v>500000000</v>
      </c>
      <c r="P23" t="s">
        <v>10959</v>
      </c>
      <c r="Q23" t="s">
        <v>11353</v>
      </c>
      <c r="R23">
        <v>43465</v>
      </c>
      <c r="S23" t="s">
        <v>11354</v>
      </c>
      <c r="T23" t="s">
        <v>994</v>
      </c>
      <c r="U23" t="s">
        <v>11355</v>
      </c>
      <c r="V23">
        <v>43496</v>
      </c>
      <c r="W23" t="s">
        <v>1112</v>
      </c>
    </row>
    <row r="24" spans="1:23" x14ac:dyDescent="0.25">
      <c r="A24" t="s">
        <v>11398</v>
      </c>
      <c r="B24" t="s">
        <v>11399</v>
      </c>
      <c r="C24">
        <v>1</v>
      </c>
      <c r="E24">
        <v>0</v>
      </c>
      <c r="F24">
        <v>0</v>
      </c>
      <c r="G24">
        <v>1</v>
      </c>
      <c r="H24" t="s">
        <v>11352</v>
      </c>
      <c r="I24" t="s">
        <v>1123</v>
      </c>
      <c r="J24">
        <v>43434</v>
      </c>
      <c r="K24">
        <v>43496</v>
      </c>
      <c r="L24">
        <v>333.33333333333331</v>
      </c>
      <c r="M24">
        <v>10000000000</v>
      </c>
      <c r="N24">
        <v>16.666666666666668</v>
      </c>
      <c r="O24">
        <v>500000000</v>
      </c>
      <c r="P24" t="s">
        <v>10959</v>
      </c>
      <c r="Q24" t="s">
        <v>11353</v>
      </c>
      <c r="R24">
        <v>43465</v>
      </c>
      <c r="S24" t="s">
        <v>11354</v>
      </c>
      <c r="T24" t="s">
        <v>994</v>
      </c>
      <c r="U24" t="s">
        <v>11355</v>
      </c>
      <c r="V24">
        <v>43496</v>
      </c>
      <c r="W24" t="s">
        <v>1112</v>
      </c>
    </row>
    <row r="25" spans="1:23" x14ac:dyDescent="0.25">
      <c r="A25" t="s">
        <v>11400</v>
      </c>
      <c r="B25" t="s">
        <v>11401</v>
      </c>
      <c r="C25">
        <v>1</v>
      </c>
      <c r="E25">
        <v>0</v>
      </c>
      <c r="F25">
        <v>0</v>
      </c>
      <c r="G25">
        <v>1</v>
      </c>
      <c r="H25" t="s">
        <v>11352</v>
      </c>
      <c r="I25" t="s">
        <v>1123</v>
      </c>
      <c r="J25">
        <v>43434</v>
      </c>
      <c r="K25">
        <v>43496</v>
      </c>
      <c r="L25">
        <v>333.33333333333331</v>
      </c>
      <c r="M25">
        <v>10000000000</v>
      </c>
      <c r="N25">
        <v>16.666666666666668</v>
      </c>
      <c r="O25">
        <v>500000000</v>
      </c>
      <c r="P25" t="s">
        <v>10959</v>
      </c>
      <c r="Q25" t="s">
        <v>11353</v>
      </c>
      <c r="R25">
        <v>43465</v>
      </c>
      <c r="S25" t="s">
        <v>11354</v>
      </c>
      <c r="T25" t="s">
        <v>994</v>
      </c>
      <c r="U25" t="s">
        <v>11355</v>
      </c>
      <c r="V25">
        <v>43496</v>
      </c>
      <c r="W25" t="s">
        <v>1112</v>
      </c>
    </row>
    <row r="26" spans="1:23" x14ac:dyDescent="0.25">
      <c r="A26" t="s">
        <v>11402</v>
      </c>
      <c r="B26" t="s">
        <v>11403</v>
      </c>
      <c r="C26">
        <v>1</v>
      </c>
      <c r="E26">
        <v>0</v>
      </c>
      <c r="F26">
        <v>0</v>
      </c>
      <c r="G26">
        <v>1</v>
      </c>
      <c r="H26" t="s">
        <v>11352</v>
      </c>
      <c r="I26" t="s">
        <v>1123</v>
      </c>
      <c r="J26">
        <v>43434</v>
      </c>
      <c r="K26">
        <v>43496</v>
      </c>
      <c r="L26">
        <v>333.33333333333331</v>
      </c>
      <c r="M26">
        <v>10000000000</v>
      </c>
      <c r="N26">
        <v>16.666666666666668</v>
      </c>
      <c r="O26">
        <v>500000000</v>
      </c>
      <c r="P26" t="s">
        <v>10959</v>
      </c>
      <c r="Q26" t="s">
        <v>11353</v>
      </c>
      <c r="R26">
        <v>43465</v>
      </c>
      <c r="S26" t="s">
        <v>11354</v>
      </c>
      <c r="T26" t="s">
        <v>994</v>
      </c>
      <c r="U26" t="s">
        <v>11355</v>
      </c>
      <c r="V26">
        <v>43496</v>
      </c>
      <c r="W26" t="s">
        <v>1112</v>
      </c>
    </row>
    <row r="27" spans="1:23" x14ac:dyDescent="0.25">
      <c r="A27" t="s">
        <v>11404</v>
      </c>
      <c r="B27" t="s">
        <v>11405</v>
      </c>
      <c r="C27">
        <v>1</v>
      </c>
      <c r="E27">
        <v>0</v>
      </c>
      <c r="F27">
        <v>0</v>
      </c>
      <c r="G27">
        <v>1</v>
      </c>
      <c r="H27" t="s">
        <v>11352</v>
      </c>
      <c r="I27" t="s">
        <v>1123</v>
      </c>
      <c r="J27">
        <v>43434</v>
      </c>
      <c r="K27">
        <v>43496</v>
      </c>
      <c r="L27">
        <v>333.33333333333331</v>
      </c>
      <c r="M27">
        <v>10000000000</v>
      </c>
      <c r="N27">
        <v>16.666666666666668</v>
      </c>
      <c r="O27">
        <v>500000000</v>
      </c>
      <c r="P27" t="s">
        <v>10959</v>
      </c>
      <c r="Q27" t="s">
        <v>11353</v>
      </c>
      <c r="R27">
        <v>43465</v>
      </c>
      <c r="S27" t="s">
        <v>11354</v>
      </c>
      <c r="T27" t="s">
        <v>994</v>
      </c>
      <c r="U27" t="s">
        <v>11355</v>
      </c>
      <c r="V27">
        <v>43496</v>
      </c>
      <c r="W27" t="s">
        <v>1112</v>
      </c>
    </row>
    <row r="28" spans="1:23" x14ac:dyDescent="0.25">
      <c r="A28" t="s">
        <v>11406</v>
      </c>
      <c r="B28" t="s">
        <v>11407</v>
      </c>
      <c r="C28">
        <v>1</v>
      </c>
      <c r="E28">
        <v>0</v>
      </c>
      <c r="F28">
        <v>0</v>
      </c>
      <c r="G28">
        <v>1</v>
      </c>
      <c r="H28" t="s">
        <v>11352</v>
      </c>
      <c r="I28" t="s">
        <v>1123</v>
      </c>
      <c r="J28">
        <v>43434</v>
      </c>
      <c r="K28">
        <v>43496</v>
      </c>
      <c r="L28">
        <v>333.33333333333331</v>
      </c>
      <c r="M28">
        <v>10000000000</v>
      </c>
      <c r="N28">
        <v>16.666666666666668</v>
      </c>
      <c r="O28">
        <v>500000000</v>
      </c>
      <c r="P28" t="s">
        <v>10959</v>
      </c>
      <c r="Q28" t="s">
        <v>11353</v>
      </c>
      <c r="R28">
        <v>43465</v>
      </c>
      <c r="S28" t="s">
        <v>11354</v>
      </c>
      <c r="T28" t="s">
        <v>994</v>
      </c>
      <c r="U28" t="s">
        <v>11355</v>
      </c>
      <c r="V28">
        <v>43496</v>
      </c>
      <c r="W28" t="s">
        <v>1112</v>
      </c>
    </row>
    <row r="29" spans="1:23" x14ac:dyDescent="0.25">
      <c r="A29" t="s">
        <v>11408</v>
      </c>
      <c r="B29" t="s">
        <v>11409</v>
      </c>
      <c r="C29">
        <v>1</v>
      </c>
      <c r="E29">
        <v>0</v>
      </c>
      <c r="F29">
        <v>0</v>
      </c>
      <c r="G29">
        <v>1</v>
      </c>
      <c r="H29" t="s">
        <v>11352</v>
      </c>
      <c r="I29" t="s">
        <v>1123</v>
      </c>
      <c r="J29">
        <v>43434</v>
      </c>
      <c r="K29">
        <v>43496</v>
      </c>
      <c r="L29">
        <v>333.33333333333331</v>
      </c>
      <c r="M29">
        <v>10000000000</v>
      </c>
      <c r="N29">
        <v>16.666666666666668</v>
      </c>
      <c r="O29">
        <v>500000000</v>
      </c>
      <c r="P29" t="s">
        <v>10959</v>
      </c>
      <c r="Q29" t="s">
        <v>11353</v>
      </c>
      <c r="R29">
        <v>43465</v>
      </c>
      <c r="S29" t="s">
        <v>11354</v>
      </c>
      <c r="T29" t="s">
        <v>994</v>
      </c>
      <c r="U29" t="s">
        <v>11355</v>
      </c>
      <c r="V29">
        <v>43496</v>
      </c>
      <c r="W29" t="s">
        <v>1112</v>
      </c>
    </row>
    <row r="30" spans="1:23" x14ac:dyDescent="0.25">
      <c r="A30" t="s">
        <v>11410</v>
      </c>
      <c r="B30" t="s">
        <v>11411</v>
      </c>
      <c r="C30">
        <v>1</v>
      </c>
      <c r="E30">
        <v>0</v>
      </c>
      <c r="F30">
        <v>0</v>
      </c>
      <c r="G30">
        <v>1</v>
      </c>
      <c r="H30" t="s">
        <v>11352</v>
      </c>
      <c r="I30" t="s">
        <v>1123</v>
      </c>
      <c r="J30">
        <v>43434</v>
      </c>
      <c r="K30">
        <v>43496</v>
      </c>
      <c r="L30">
        <v>333.33333333333331</v>
      </c>
      <c r="M30">
        <v>10000000000</v>
      </c>
      <c r="N30">
        <v>16.666666666666668</v>
      </c>
      <c r="O30">
        <v>500000000</v>
      </c>
      <c r="P30" t="s">
        <v>10959</v>
      </c>
      <c r="Q30" t="s">
        <v>11353</v>
      </c>
      <c r="R30">
        <v>43465</v>
      </c>
      <c r="S30" t="s">
        <v>11354</v>
      </c>
      <c r="T30" t="s">
        <v>994</v>
      </c>
      <c r="U30" t="s">
        <v>11355</v>
      </c>
      <c r="V30">
        <v>43496</v>
      </c>
      <c r="W30" t="s">
        <v>1112</v>
      </c>
    </row>
    <row r="31" spans="1:23" x14ac:dyDescent="0.25">
      <c r="A31" t="s">
        <v>11412</v>
      </c>
      <c r="B31" t="s">
        <v>11413</v>
      </c>
      <c r="C31">
        <v>1</v>
      </c>
      <c r="E31">
        <v>0</v>
      </c>
      <c r="F31">
        <v>0</v>
      </c>
      <c r="G31">
        <v>1</v>
      </c>
      <c r="H31" t="s">
        <v>11352</v>
      </c>
      <c r="I31" t="s">
        <v>1123</v>
      </c>
      <c r="J31">
        <v>43434</v>
      </c>
      <c r="K31">
        <v>43496</v>
      </c>
      <c r="L31">
        <v>333.33333333333331</v>
      </c>
      <c r="M31">
        <v>10000000000</v>
      </c>
      <c r="N31">
        <v>16.666666666666668</v>
      </c>
      <c r="O31">
        <v>500000000</v>
      </c>
      <c r="P31" t="s">
        <v>10959</v>
      </c>
      <c r="Q31" t="s">
        <v>11353</v>
      </c>
      <c r="R31">
        <v>43465</v>
      </c>
      <c r="S31" t="s">
        <v>11354</v>
      </c>
      <c r="T31" t="s">
        <v>994</v>
      </c>
      <c r="U31" t="s">
        <v>11355</v>
      </c>
      <c r="V31">
        <v>43496</v>
      </c>
      <c r="W31" t="s">
        <v>1112</v>
      </c>
    </row>
    <row r="32" spans="1:23" x14ac:dyDescent="0.25">
      <c r="A32" t="s">
        <v>11414</v>
      </c>
      <c r="B32" t="s">
        <v>11415</v>
      </c>
      <c r="C32">
        <v>1</v>
      </c>
      <c r="E32">
        <v>0</v>
      </c>
      <c r="F32">
        <v>0</v>
      </c>
      <c r="G32">
        <v>1</v>
      </c>
      <c r="H32" t="s">
        <v>11352</v>
      </c>
      <c r="I32" t="s">
        <v>1123</v>
      </c>
      <c r="J32">
        <v>43434</v>
      </c>
      <c r="K32">
        <v>43496</v>
      </c>
      <c r="L32">
        <v>333.33333333333331</v>
      </c>
      <c r="M32">
        <v>10000000000</v>
      </c>
      <c r="N32">
        <v>16.666666666666668</v>
      </c>
      <c r="O32">
        <v>500000000</v>
      </c>
      <c r="P32" t="s">
        <v>10959</v>
      </c>
      <c r="Q32" t="s">
        <v>11353</v>
      </c>
      <c r="R32">
        <v>43465</v>
      </c>
      <c r="S32" t="s">
        <v>11354</v>
      </c>
      <c r="T32" t="s">
        <v>994</v>
      </c>
      <c r="U32" t="s">
        <v>11355</v>
      </c>
      <c r="V32">
        <v>43496</v>
      </c>
      <c r="W32" t="s">
        <v>1112</v>
      </c>
    </row>
    <row r="33" spans="1:23" x14ac:dyDescent="0.25">
      <c r="A33" t="s">
        <v>11416</v>
      </c>
      <c r="B33" t="s">
        <v>11417</v>
      </c>
      <c r="C33">
        <v>1</v>
      </c>
      <c r="E33">
        <v>0</v>
      </c>
      <c r="F33">
        <v>0</v>
      </c>
      <c r="G33">
        <v>1</v>
      </c>
      <c r="H33" t="s">
        <v>11352</v>
      </c>
      <c r="I33" t="s">
        <v>1123</v>
      </c>
      <c r="J33">
        <v>43434</v>
      </c>
      <c r="K33">
        <v>43496</v>
      </c>
      <c r="L33">
        <v>333.33333333333331</v>
      </c>
      <c r="M33">
        <v>10000000000</v>
      </c>
      <c r="N33">
        <v>16.666666666666668</v>
      </c>
      <c r="O33">
        <v>500000000</v>
      </c>
      <c r="P33" t="s">
        <v>10959</v>
      </c>
      <c r="Q33" t="s">
        <v>11353</v>
      </c>
      <c r="R33">
        <v>43465</v>
      </c>
      <c r="S33" t="s">
        <v>11354</v>
      </c>
      <c r="T33" t="s">
        <v>994</v>
      </c>
      <c r="U33" t="s">
        <v>11355</v>
      </c>
      <c r="V33">
        <v>43496</v>
      </c>
      <c r="W33" t="s">
        <v>1112</v>
      </c>
    </row>
    <row r="34" spans="1:23" x14ac:dyDescent="0.25">
      <c r="A34" t="s">
        <v>11418</v>
      </c>
      <c r="B34" t="s">
        <v>11419</v>
      </c>
      <c r="C34">
        <v>1</v>
      </c>
      <c r="E34">
        <v>0</v>
      </c>
      <c r="F34">
        <v>0</v>
      </c>
      <c r="G34">
        <v>1</v>
      </c>
      <c r="H34" t="s">
        <v>11352</v>
      </c>
      <c r="I34" t="s">
        <v>1123</v>
      </c>
      <c r="J34">
        <v>43434</v>
      </c>
      <c r="K34">
        <v>43496</v>
      </c>
      <c r="L34">
        <v>333.33333333333331</v>
      </c>
      <c r="M34">
        <v>10000000000</v>
      </c>
      <c r="N34">
        <v>16.666666666666668</v>
      </c>
      <c r="O34">
        <v>500000000</v>
      </c>
      <c r="P34" t="s">
        <v>10959</v>
      </c>
      <c r="Q34" t="s">
        <v>11353</v>
      </c>
      <c r="R34">
        <v>43465</v>
      </c>
      <c r="S34" t="s">
        <v>11354</v>
      </c>
      <c r="T34" t="s">
        <v>994</v>
      </c>
      <c r="U34" t="s">
        <v>11355</v>
      </c>
      <c r="V34">
        <v>43496</v>
      </c>
      <c r="W34" t="s">
        <v>1112</v>
      </c>
    </row>
    <row r="35" spans="1:23" x14ac:dyDescent="0.25">
      <c r="A35" t="s">
        <v>11420</v>
      </c>
      <c r="B35" t="s">
        <v>11421</v>
      </c>
      <c r="C35">
        <v>1</v>
      </c>
      <c r="E35">
        <v>0</v>
      </c>
      <c r="F35">
        <v>0</v>
      </c>
      <c r="G35">
        <v>1</v>
      </c>
      <c r="H35" t="s">
        <v>11352</v>
      </c>
      <c r="I35" t="s">
        <v>1123</v>
      </c>
      <c r="J35">
        <v>43434</v>
      </c>
      <c r="K35">
        <v>43496</v>
      </c>
      <c r="L35">
        <v>333.33333333333331</v>
      </c>
      <c r="M35">
        <v>10000000000</v>
      </c>
      <c r="N35">
        <v>16.666666666666668</v>
      </c>
      <c r="O35">
        <v>500000000</v>
      </c>
      <c r="P35" t="s">
        <v>10959</v>
      </c>
      <c r="Q35" t="s">
        <v>11353</v>
      </c>
      <c r="R35">
        <v>43465</v>
      </c>
      <c r="S35" t="s">
        <v>11354</v>
      </c>
      <c r="T35" t="s">
        <v>994</v>
      </c>
      <c r="U35" t="s">
        <v>11355</v>
      </c>
      <c r="V35">
        <v>43496</v>
      </c>
      <c r="W35" t="s">
        <v>1112</v>
      </c>
    </row>
    <row r="36" spans="1:23" x14ac:dyDescent="0.25">
      <c r="A36" t="s">
        <v>11422</v>
      </c>
      <c r="B36" t="s">
        <v>11423</v>
      </c>
      <c r="C36">
        <v>1</v>
      </c>
      <c r="E36">
        <v>0</v>
      </c>
      <c r="F36">
        <v>0</v>
      </c>
      <c r="G36">
        <v>1</v>
      </c>
      <c r="H36" t="s">
        <v>11352</v>
      </c>
      <c r="I36" t="s">
        <v>1123</v>
      </c>
      <c r="J36">
        <v>43434</v>
      </c>
      <c r="K36">
        <v>43496</v>
      </c>
      <c r="L36">
        <v>333.33333333333331</v>
      </c>
      <c r="M36">
        <v>10000000000</v>
      </c>
      <c r="N36">
        <v>16.666666666666668</v>
      </c>
      <c r="O36">
        <v>500000000</v>
      </c>
      <c r="P36" t="s">
        <v>10959</v>
      </c>
      <c r="Q36" t="s">
        <v>11353</v>
      </c>
      <c r="R36">
        <v>43465</v>
      </c>
      <c r="S36" t="s">
        <v>11354</v>
      </c>
      <c r="T36" t="s">
        <v>994</v>
      </c>
      <c r="U36" t="s">
        <v>11355</v>
      </c>
      <c r="V36">
        <v>43496</v>
      </c>
      <c r="W36" t="s">
        <v>1112</v>
      </c>
    </row>
    <row r="37" spans="1:23" x14ac:dyDescent="0.25">
      <c r="A37" t="s">
        <v>11424</v>
      </c>
      <c r="B37" t="s">
        <v>11425</v>
      </c>
      <c r="C37">
        <v>1</v>
      </c>
      <c r="E37">
        <v>0</v>
      </c>
      <c r="F37">
        <v>0</v>
      </c>
      <c r="G37">
        <v>1</v>
      </c>
      <c r="H37" t="s">
        <v>11352</v>
      </c>
      <c r="I37" t="s">
        <v>1123</v>
      </c>
      <c r="J37">
        <v>43434</v>
      </c>
      <c r="K37">
        <v>43496</v>
      </c>
      <c r="L37">
        <v>333.33333333333331</v>
      </c>
      <c r="M37">
        <v>10000000000</v>
      </c>
      <c r="N37">
        <v>16.666666666666668</v>
      </c>
      <c r="O37">
        <v>500000000</v>
      </c>
      <c r="P37" t="s">
        <v>10959</v>
      </c>
      <c r="Q37" t="s">
        <v>11353</v>
      </c>
      <c r="R37">
        <v>43465</v>
      </c>
      <c r="S37" t="s">
        <v>11354</v>
      </c>
      <c r="T37" t="s">
        <v>994</v>
      </c>
      <c r="U37" t="s">
        <v>11355</v>
      </c>
      <c r="V37">
        <v>43496</v>
      </c>
      <c r="W37" t="s">
        <v>1112</v>
      </c>
    </row>
    <row r="38" spans="1:23" x14ac:dyDescent="0.25">
      <c r="A38" t="s">
        <v>11426</v>
      </c>
      <c r="B38" t="s">
        <v>11427</v>
      </c>
      <c r="C38">
        <v>1</v>
      </c>
      <c r="E38">
        <v>0</v>
      </c>
      <c r="F38">
        <v>0</v>
      </c>
      <c r="G38">
        <v>1</v>
      </c>
      <c r="H38" t="s">
        <v>11352</v>
      </c>
      <c r="I38" t="s">
        <v>1123</v>
      </c>
      <c r="J38">
        <v>43434</v>
      </c>
      <c r="K38">
        <v>43496</v>
      </c>
      <c r="L38">
        <v>333.33333333333331</v>
      </c>
      <c r="M38">
        <v>10000000000</v>
      </c>
      <c r="N38">
        <v>16.666666666666668</v>
      </c>
      <c r="O38">
        <v>500000000</v>
      </c>
      <c r="P38" t="s">
        <v>10959</v>
      </c>
      <c r="Q38" t="s">
        <v>11353</v>
      </c>
      <c r="R38">
        <v>43465</v>
      </c>
      <c r="S38" t="s">
        <v>11354</v>
      </c>
      <c r="T38" t="s">
        <v>994</v>
      </c>
      <c r="U38" t="s">
        <v>11355</v>
      </c>
      <c r="V38">
        <v>43496</v>
      </c>
      <c r="W38" t="s">
        <v>1112</v>
      </c>
    </row>
    <row r="39" spans="1:23" x14ac:dyDescent="0.25">
      <c r="A39" t="s">
        <v>11428</v>
      </c>
      <c r="B39" t="s">
        <v>11429</v>
      </c>
      <c r="C39">
        <v>1</v>
      </c>
      <c r="E39">
        <v>0</v>
      </c>
      <c r="F39">
        <v>0</v>
      </c>
      <c r="G39">
        <v>1</v>
      </c>
      <c r="H39" t="s">
        <v>11352</v>
      </c>
      <c r="I39" t="s">
        <v>1123</v>
      </c>
      <c r="J39">
        <v>43434</v>
      </c>
      <c r="K39">
        <v>43496</v>
      </c>
      <c r="L39">
        <v>333.33333333333331</v>
      </c>
      <c r="M39">
        <v>10000000000</v>
      </c>
      <c r="N39">
        <v>16.666666666666668</v>
      </c>
      <c r="O39">
        <v>500000000</v>
      </c>
      <c r="P39" t="s">
        <v>10959</v>
      </c>
      <c r="Q39" t="s">
        <v>11353</v>
      </c>
      <c r="R39">
        <v>43465</v>
      </c>
      <c r="S39" t="s">
        <v>11354</v>
      </c>
      <c r="T39" t="s">
        <v>994</v>
      </c>
      <c r="U39" t="s">
        <v>11355</v>
      </c>
      <c r="V39">
        <v>43496</v>
      </c>
      <c r="W39" t="s">
        <v>1112</v>
      </c>
    </row>
    <row r="40" spans="1:23" x14ac:dyDescent="0.25">
      <c r="A40" t="s">
        <v>11430</v>
      </c>
      <c r="B40" t="s">
        <v>11431</v>
      </c>
      <c r="C40">
        <v>1</v>
      </c>
      <c r="E40">
        <v>0</v>
      </c>
      <c r="F40">
        <v>0</v>
      </c>
      <c r="G40">
        <v>1</v>
      </c>
      <c r="H40" t="s">
        <v>11352</v>
      </c>
      <c r="I40" t="s">
        <v>249</v>
      </c>
      <c r="J40">
        <v>43434</v>
      </c>
      <c r="K40">
        <v>43496</v>
      </c>
      <c r="L40">
        <v>10000000000</v>
      </c>
      <c r="M40">
        <v>10000000000</v>
      </c>
      <c r="N40">
        <v>500000000</v>
      </c>
      <c r="O40">
        <v>500000000</v>
      </c>
      <c r="P40" t="s">
        <v>10959</v>
      </c>
      <c r="Q40" t="s">
        <v>11353</v>
      </c>
      <c r="R40">
        <v>43465</v>
      </c>
      <c r="S40" t="s">
        <v>11354</v>
      </c>
      <c r="T40" t="s">
        <v>994</v>
      </c>
      <c r="U40" t="s">
        <v>11355</v>
      </c>
      <c r="V40">
        <v>43496</v>
      </c>
      <c r="W40" t="s">
        <v>1112</v>
      </c>
    </row>
    <row r="41" spans="1:23" x14ac:dyDescent="0.25">
      <c r="A41" t="s">
        <v>11432</v>
      </c>
      <c r="B41" t="s">
        <v>11433</v>
      </c>
      <c r="C41">
        <v>1</v>
      </c>
      <c r="E41">
        <v>0</v>
      </c>
      <c r="F41">
        <v>0</v>
      </c>
      <c r="G41">
        <v>1</v>
      </c>
      <c r="H41" t="s">
        <v>11352</v>
      </c>
      <c r="I41" t="s">
        <v>249</v>
      </c>
      <c r="J41">
        <v>43434</v>
      </c>
      <c r="K41">
        <v>43496</v>
      </c>
      <c r="L41">
        <v>10000000000</v>
      </c>
      <c r="M41">
        <v>10000000000</v>
      </c>
      <c r="N41">
        <v>500000000</v>
      </c>
      <c r="O41">
        <v>500000000</v>
      </c>
      <c r="P41" t="s">
        <v>10959</v>
      </c>
      <c r="Q41" t="s">
        <v>11353</v>
      </c>
      <c r="R41">
        <v>43465</v>
      </c>
      <c r="S41" t="s">
        <v>11354</v>
      </c>
      <c r="T41" t="s">
        <v>994</v>
      </c>
      <c r="U41" t="s">
        <v>11355</v>
      </c>
      <c r="V41">
        <v>43496</v>
      </c>
      <c r="W41" t="s">
        <v>1112</v>
      </c>
    </row>
    <row r="42" spans="1:23" x14ac:dyDescent="0.25">
      <c r="A42" t="s">
        <v>11434</v>
      </c>
      <c r="B42" t="s">
        <v>11435</v>
      </c>
      <c r="C42">
        <v>1</v>
      </c>
      <c r="E42">
        <v>0</v>
      </c>
      <c r="F42">
        <v>0</v>
      </c>
      <c r="G42">
        <v>1</v>
      </c>
      <c r="H42" t="s">
        <v>11352</v>
      </c>
      <c r="I42" t="s">
        <v>249</v>
      </c>
      <c r="J42">
        <v>43434</v>
      </c>
      <c r="K42">
        <v>43496</v>
      </c>
      <c r="L42">
        <v>10000000000</v>
      </c>
      <c r="M42">
        <v>10000000000</v>
      </c>
      <c r="N42">
        <v>500000000</v>
      </c>
      <c r="O42">
        <v>500000000</v>
      </c>
      <c r="P42" t="s">
        <v>10959</v>
      </c>
      <c r="Q42" t="s">
        <v>11353</v>
      </c>
      <c r="R42">
        <v>43465</v>
      </c>
      <c r="S42" t="s">
        <v>11354</v>
      </c>
      <c r="T42" t="s">
        <v>994</v>
      </c>
      <c r="U42" t="s">
        <v>11355</v>
      </c>
      <c r="V42">
        <v>43496</v>
      </c>
      <c r="W42" t="s">
        <v>1112</v>
      </c>
    </row>
    <row r="43" spans="1:23" x14ac:dyDescent="0.25">
      <c r="A43" t="s">
        <v>11436</v>
      </c>
      <c r="B43" t="s">
        <v>11437</v>
      </c>
      <c r="C43">
        <v>1</v>
      </c>
      <c r="E43">
        <v>0</v>
      </c>
      <c r="F43">
        <v>0</v>
      </c>
      <c r="G43">
        <v>1</v>
      </c>
      <c r="H43" t="s">
        <v>11352</v>
      </c>
      <c r="I43" t="s">
        <v>249</v>
      </c>
      <c r="J43">
        <v>43434</v>
      </c>
      <c r="K43">
        <v>43496</v>
      </c>
      <c r="L43">
        <v>10000000000</v>
      </c>
      <c r="M43">
        <v>10000000000</v>
      </c>
      <c r="N43">
        <v>500000000</v>
      </c>
      <c r="O43">
        <v>500000000</v>
      </c>
      <c r="P43" t="s">
        <v>10959</v>
      </c>
      <c r="Q43" t="s">
        <v>11353</v>
      </c>
      <c r="R43">
        <v>43465</v>
      </c>
      <c r="S43" t="s">
        <v>11354</v>
      </c>
      <c r="T43" t="s">
        <v>994</v>
      </c>
      <c r="U43" t="s">
        <v>11355</v>
      </c>
      <c r="V43">
        <v>43496</v>
      </c>
      <c r="W43" t="s">
        <v>1112</v>
      </c>
    </row>
    <row r="44" spans="1:23" x14ac:dyDescent="0.25">
      <c r="A44" t="s">
        <v>11438</v>
      </c>
      <c r="B44" t="s">
        <v>11439</v>
      </c>
      <c r="C44">
        <v>1</v>
      </c>
      <c r="E44">
        <v>0</v>
      </c>
      <c r="F44">
        <v>0</v>
      </c>
      <c r="G44">
        <v>1</v>
      </c>
      <c r="H44" t="s">
        <v>11352</v>
      </c>
      <c r="I44" t="s">
        <v>249</v>
      </c>
      <c r="J44">
        <v>43434</v>
      </c>
      <c r="K44">
        <v>43496</v>
      </c>
      <c r="L44">
        <v>10000000000</v>
      </c>
      <c r="M44">
        <v>10000000000</v>
      </c>
      <c r="N44">
        <v>500000000</v>
      </c>
      <c r="O44">
        <v>500000000</v>
      </c>
      <c r="P44" t="s">
        <v>10959</v>
      </c>
      <c r="Q44" t="s">
        <v>11353</v>
      </c>
      <c r="R44">
        <v>43465</v>
      </c>
      <c r="S44" t="s">
        <v>11354</v>
      </c>
      <c r="T44" t="s">
        <v>994</v>
      </c>
      <c r="U44" t="s">
        <v>11355</v>
      </c>
      <c r="V44">
        <v>43496</v>
      </c>
      <c r="W44" t="s">
        <v>1112</v>
      </c>
    </row>
    <row r="45" spans="1:23" x14ac:dyDescent="0.25">
      <c r="A45" t="s">
        <v>11440</v>
      </c>
      <c r="B45" t="s">
        <v>11441</v>
      </c>
      <c r="C45">
        <v>1</v>
      </c>
      <c r="E45">
        <v>0</v>
      </c>
      <c r="F45">
        <v>0</v>
      </c>
      <c r="G45">
        <v>1</v>
      </c>
      <c r="H45" t="s">
        <v>11352</v>
      </c>
      <c r="I45" t="s">
        <v>249</v>
      </c>
      <c r="J45">
        <v>43434</v>
      </c>
      <c r="K45">
        <v>43496</v>
      </c>
      <c r="L45">
        <v>10000000000</v>
      </c>
      <c r="M45">
        <v>10000000000</v>
      </c>
      <c r="N45">
        <v>500000000</v>
      </c>
      <c r="O45">
        <v>500000000</v>
      </c>
      <c r="P45" t="s">
        <v>10959</v>
      </c>
      <c r="Q45" t="s">
        <v>11353</v>
      </c>
      <c r="R45">
        <v>43465</v>
      </c>
      <c r="S45" t="s">
        <v>11354</v>
      </c>
      <c r="T45" t="s">
        <v>994</v>
      </c>
      <c r="U45" t="s">
        <v>11355</v>
      </c>
      <c r="V45">
        <v>43496</v>
      </c>
      <c r="W45" t="s">
        <v>1112</v>
      </c>
    </row>
    <row r="46" spans="1:23" x14ac:dyDescent="0.25">
      <c r="A46" t="s">
        <v>11442</v>
      </c>
      <c r="B46" t="s">
        <v>11443</v>
      </c>
      <c r="C46">
        <v>1</v>
      </c>
      <c r="E46">
        <v>0</v>
      </c>
      <c r="F46">
        <v>0</v>
      </c>
      <c r="G46">
        <v>1</v>
      </c>
      <c r="H46" t="s">
        <v>11352</v>
      </c>
      <c r="I46" t="s">
        <v>249</v>
      </c>
      <c r="J46">
        <v>43434</v>
      </c>
      <c r="K46">
        <v>43496</v>
      </c>
      <c r="L46">
        <v>10000000000</v>
      </c>
      <c r="M46">
        <v>10000000000</v>
      </c>
      <c r="N46">
        <v>500000000</v>
      </c>
      <c r="O46">
        <v>500000000</v>
      </c>
      <c r="P46" t="s">
        <v>10959</v>
      </c>
      <c r="Q46" t="s">
        <v>11353</v>
      </c>
      <c r="R46">
        <v>43465</v>
      </c>
      <c r="S46" t="s">
        <v>11354</v>
      </c>
      <c r="T46" t="s">
        <v>994</v>
      </c>
      <c r="U46" t="s">
        <v>11355</v>
      </c>
      <c r="V46">
        <v>43496</v>
      </c>
      <c r="W46" t="s">
        <v>1112</v>
      </c>
    </row>
    <row r="47" spans="1:23" x14ac:dyDescent="0.25">
      <c r="A47" t="s">
        <v>11444</v>
      </c>
      <c r="B47" t="s">
        <v>11445</v>
      </c>
      <c r="C47">
        <v>1</v>
      </c>
      <c r="E47">
        <v>0</v>
      </c>
      <c r="F47">
        <v>0</v>
      </c>
      <c r="G47">
        <v>1</v>
      </c>
      <c r="H47" t="s">
        <v>11352</v>
      </c>
      <c r="I47" t="s">
        <v>249</v>
      </c>
      <c r="J47">
        <v>43434</v>
      </c>
      <c r="K47">
        <v>43496</v>
      </c>
      <c r="L47">
        <v>10000000000</v>
      </c>
      <c r="M47">
        <v>10000000000</v>
      </c>
      <c r="N47">
        <v>500000000</v>
      </c>
      <c r="O47">
        <v>500000000</v>
      </c>
      <c r="P47" t="s">
        <v>10959</v>
      </c>
      <c r="Q47" t="s">
        <v>11353</v>
      </c>
      <c r="R47">
        <v>43465</v>
      </c>
      <c r="S47" t="s">
        <v>11354</v>
      </c>
      <c r="T47" t="s">
        <v>994</v>
      </c>
      <c r="U47" t="s">
        <v>11355</v>
      </c>
      <c r="V47">
        <v>43496</v>
      </c>
      <c r="W47" t="s">
        <v>1112</v>
      </c>
    </row>
    <row r="48" spans="1:23" x14ac:dyDescent="0.25">
      <c r="A48" t="s">
        <v>11446</v>
      </c>
      <c r="B48" t="s">
        <v>11447</v>
      </c>
      <c r="C48">
        <v>1</v>
      </c>
      <c r="E48">
        <v>0</v>
      </c>
      <c r="F48">
        <v>0</v>
      </c>
      <c r="G48">
        <v>1</v>
      </c>
      <c r="H48" t="s">
        <v>11352</v>
      </c>
      <c r="I48" t="s">
        <v>249</v>
      </c>
      <c r="J48">
        <v>43434</v>
      </c>
      <c r="K48">
        <v>43496</v>
      </c>
      <c r="L48">
        <v>10000000000</v>
      </c>
      <c r="M48">
        <v>10000000000</v>
      </c>
      <c r="N48">
        <v>500000000</v>
      </c>
      <c r="O48">
        <v>500000000</v>
      </c>
      <c r="P48" t="s">
        <v>10959</v>
      </c>
      <c r="Q48" t="s">
        <v>11353</v>
      </c>
      <c r="R48">
        <v>43465</v>
      </c>
      <c r="S48" t="s">
        <v>11354</v>
      </c>
      <c r="T48" t="s">
        <v>994</v>
      </c>
      <c r="U48" t="s">
        <v>11355</v>
      </c>
      <c r="V48">
        <v>43496</v>
      </c>
      <c r="W48" t="s">
        <v>1112</v>
      </c>
    </row>
    <row r="49" spans="1:23" x14ac:dyDescent="0.25">
      <c r="A49" t="s">
        <v>11448</v>
      </c>
      <c r="B49" t="s">
        <v>11449</v>
      </c>
      <c r="C49">
        <v>1</v>
      </c>
      <c r="E49">
        <v>0</v>
      </c>
      <c r="F49">
        <v>0</v>
      </c>
      <c r="G49">
        <v>1</v>
      </c>
      <c r="H49" t="s">
        <v>11352</v>
      </c>
      <c r="I49" t="s">
        <v>249</v>
      </c>
      <c r="J49">
        <v>43434</v>
      </c>
      <c r="K49">
        <v>43496</v>
      </c>
      <c r="L49">
        <v>10000000000</v>
      </c>
      <c r="M49">
        <v>10000000000</v>
      </c>
      <c r="N49">
        <v>500000000</v>
      </c>
      <c r="O49">
        <v>500000000</v>
      </c>
      <c r="P49" t="s">
        <v>10959</v>
      </c>
      <c r="Q49" t="s">
        <v>11353</v>
      </c>
      <c r="R49">
        <v>43465</v>
      </c>
      <c r="S49" t="s">
        <v>11354</v>
      </c>
      <c r="T49" t="s">
        <v>994</v>
      </c>
      <c r="U49" t="s">
        <v>11355</v>
      </c>
      <c r="V49">
        <v>43496</v>
      </c>
      <c r="W49" t="s">
        <v>1112</v>
      </c>
    </row>
    <row r="50" spans="1:23" x14ac:dyDescent="0.25">
      <c r="A50" t="s">
        <v>11450</v>
      </c>
      <c r="B50" t="s">
        <v>11451</v>
      </c>
      <c r="C50">
        <v>1</v>
      </c>
      <c r="E50">
        <v>0</v>
      </c>
      <c r="F50">
        <v>0</v>
      </c>
      <c r="G50">
        <v>1</v>
      </c>
      <c r="H50" t="s">
        <v>11352</v>
      </c>
      <c r="I50" t="s">
        <v>249</v>
      </c>
      <c r="J50">
        <v>43434</v>
      </c>
      <c r="K50">
        <v>43496</v>
      </c>
      <c r="L50">
        <v>10000000000</v>
      </c>
      <c r="M50">
        <v>10000000000</v>
      </c>
      <c r="N50">
        <v>500000000</v>
      </c>
      <c r="O50">
        <v>500000000</v>
      </c>
      <c r="P50" t="s">
        <v>10959</v>
      </c>
      <c r="Q50" t="s">
        <v>11353</v>
      </c>
      <c r="R50">
        <v>43465</v>
      </c>
      <c r="S50" t="s">
        <v>11354</v>
      </c>
      <c r="T50" t="s">
        <v>994</v>
      </c>
      <c r="U50" t="s">
        <v>11355</v>
      </c>
      <c r="V50">
        <v>43496</v>
      </c>
      <c r="W50" t="s">
        <v>1112</v>
      </c>
    </row>
    <row r="51" spans="1:23" x14ac:dyDescent="0.25">
      <c r="A51" t="s">
        <v>11452</v>
      </c>
      <c r="B51" t="s">
        <v>11453</v>
      </c>
      <c r="C51">
        <v>1</v>
      </c>
      <c r="E51">
        <v>0</v>
      </c>
      <c r="F51">
        <v>0</v>
      </c>
      <c r="G51">
        <v>1</v>
      </c>
      <c r="H51" t="s">
        <v>11352</v>
      </c>
      <c r="I51" t="s">
        <v>249</v>
      </c>
      <c r="J51">
        <v>43434</v>
      </c>
      <c r="K51">
        <v>43496</v>
      </c>
      <c r="L51">
        <v>10000000000</v>
      </c>
      <c r="M51">
        <v>10000000000</v>
      </c>
      <c r="N51">
        <v>500000000</v>
      </c>
      <c r="O51">
        <v>500000000</v>
      </c>
      <c r="P51" t="s">
        <v>10959</v>
      </c>
      <c r="Q51" t="s">
        <v>11353</v>
      </c>
      <c r="R51">
        <v>43465</v>
      </c>
      <c r="S51" t="s">
        <v>11354</v>
      </c>
      <c r="T51" t="s">
        <v>994</v>
      </c>
      <c r="U51" t="s">
        <v>11355</v>
      </c>
      <c r="V51">
        <v>43496</v>
      </c>
      <c r="W51" t="s">
        <v>1112</v>
      </c>
    </row>
    <row r="52" spans="1:23" x14ac:dyDescent="0.25">
      <c r="A52" t="s">
        <v>11454</v>
      </c>
      <c r="B52" t="s">
        <v>11455</v>
      </c>
      <c r="C52">
        <v>1</v>
      </c>
      <c r="E52">
        <v>0</v>
      </c>
      <c r="F52">
        <v>0</v>
      </c>
      <c r="G52">
        <v>1</v>
      </c>
      <c r="H52" t="s">
        <v>11352</v>
      </c>
      <c r="I52" t="s">
        <v>249</v>
      </c>
      <c r="J52">
        <v>43434</v>
      </c>
      <c r="K52">
        <v>43496</v>
      </c>
      <c r="L52">
        <v>10000000000</v>
      </c>
      <c r="M52">
        <v>10000000000</v>
      </c>
      <c r="N52">
        <v>500000000</v>
      </c>
      <c r="O52">
        <v>500000000</v>
      </c>
      <c r="P52" t="s">
        <v>10959</v>
      </c>
      <c r="Q52" t="s">
        <v>11353</v>
      </c>
      <c r="R52">
        <v>43465</v>
      </c>
      <c r="S52" t="s">
        <v>11354</v>
      </c>
      <c r="T52" t="s">
        <v>994</v>
      </c>
      <c r="U52" t="s">
        <v>11355</v>
      </c>
      <c r="V52">
        <v>43496</v>
      </c>
      <c r="W52" t="s">
        <v>1112</v>
      </c>
    </row>
    <row r="53" spans="1:23" x14ac:dyDescent="0.25">
      <c r="A53" t="s">
        <v>11456</v>
      </c>
      <c r="B53" t="s">
        <v>11457</v>
      </c>
      <c r="C53">
        <v>1</v>
      </c>
      <c r="E53">
        <v>0</v>
      </c>
      <c r="F53">
        <v>0</v>
      </c>
      <c r="G53">
        <v>1</v>
      </c>
      <c r="H53" t="s">
        <v>11352</v>
      </c>
      <c r="I53" t="s">
        <v>249</v>
      </c>
      <c r="J53">
        <v>43434</v>
      </c>
      <c r="K53">
        <v>43496</v>
      </c>
      <c r="L53">
        <v>10000000000</v>
      </c>
      <c r="M53">
        <v>10000000000</v>
      </c>
      <c r="N53">
        <v>500000000</v>
      </c>
      <c r="O53">
        <v>500000000</v>
      </c>
      <c r="P53" t="s">
        <v>10959</v>
      </c>
      <c r="Q53" t="s">
        <v>11353</v>
      </c>
      <c r="R53">
        <v>43465</v>
      </c>
      <c r="S53" t="s">
        <v>11354</v>
      </c>
      <c r="T53" t="s">
        <v>994</v>
      </c>
      <c r="U53" t="s">
        <v>11355</v>
      </c>
      <c r="V53">
        <v>43496</v>
      </c>
      <c r="W53" t="s">
        <v>1112</v>
      </c>
    </row>
    <row r="54" spans="1:23" x14ac:dyDescent="0.25">
      <c r="A54" t="s">
        <v>11458</v>
      </c>
      <c r="B54" t="s">
        <v>11459</v>
      </c>
      <c r="C54">
        <v>1</v>
      </c>
      <c r="E54">
        <v>0</v>
      </c>
      <c r="F54">
        <v>0</v>
      </c>
      <c r="G54">
        <v>1</v>
      </c>
      <c r="H54" t="s">
        <v>11352</v>
      </c>
      <c r="I54" t="s">
        <v>249</v>
      </c>
      <c r="J54">
        <v>43434</v>
      </c>
      <c r="K54">
        <v>43496</v>
      </c>
      <c r="L54">
        <v>10000000000</v>
      </c>
      <c r="M54">
        <v>10000000000</v>
      </c>
      <c r="N54">
        <v>500000000</v>
      </c>
      <c r="O54">
        <v>500000000</v>
      </c>
      <c r="P54" t="s">
        <v>10959</v>
      </c>
      <c r="Q54" t="s">
        <v>11353</v>
      </c>
      <c r="R54">
        <v>43465</v>
      </c>
      <c r="S54" t="s">
        <v>11354</v>
      </c>
      <c r="T54" t="s">
        <v>994</v>
      </c>
      <c r="U54" t="s">
        <v>11355</v>
      </c>
      <c r="V54">
        <v>43496</v>
      </c>
      <c r="W54" t="s">
        <v>1112</v>
      </c>
    </row>
    <row r="55" spans="1:23" x14ac:dyDescent="0.25">
      <c r="A55" t="s">
        <v>11460</v>
      </c>
      <c r="B55" t="s">
        <v>11461</v>
      </c>
      <c r="C55">
        <v>1</v>
      </c>
      <c r="E55">
        <v>0</v>
      </c>
      <c r="F55">
        <v>0</v>
      </c>
      <c r="G55">
        <v>1</v>
      </c>
      <c r="H55" t="s">
        <v>11352</v>
      </c>
      <c r="I55" t="s">
        <v>249</v>
      </c>
      <c r="J55">
        <v>43434</v>
      </c>
      <c r="K55">
        <v>43496</v>
      </c>
      <c r="L55">
        <v>10000000000</v>
      </c>
      <c r="M55">
        <v>10000000000</v>
      </c>
      <c r="N55">
        <v>500000000</v>
      </c>
      <c r="O55">
        <v>500000000</v>
      </c>
      <c r="P55" t="s">
        <v>10959</v>
      </c>
      <c r="Q55" t="s">
        <v>11353</v>
      </c>
      <c r="R55">
        <v>43465</v>
      </c>
      <c r="S55" t="s">
        <v>11354</v>
      </c>
      <c r="T55" t="s">
        <v>994</v>
      </c>
      <c r="U55" t="s">
        <v>11355</v>
      </c>
      <c r="V55">
        <v>43496</v>
      </c>
      <c r="W55" t="s">
        <v>1112</v>
      </c>
    </row>
    <row r="56" spans="1:23" x14ac:dyDescent="0.25">
      <c r="A56" t="s">
        <v>11462</v>
      </c>
      <c r="B56" t="s">
        <v>11463</v>
      </c>
      <c r="C56">
        <v>1</v>
      </c>
      <c r="E56">
        <v>0</v>
      </c>
      <c r="F56">
        <v>0</v>
      </c>
      <c r="G56">
        <v>1</v>
      </c>
      <c r="H56" t="s">
        <v>11352</v>
      </c>
      <c r="I56" t="s">
        <v>249</v>
      </c>
      <c r="J56">
        <v>43434</v>
      </c>
      <c r="K56">
        <v>43496</v>
      </c>
      <c r="L56">
        <v>10000000000</v>
      </c>
      <c r="M56">
        <v>10000000000</v>
      </c>
      <c r="N56">
        <v>500000000</v>
      </c>
      <c r="O56">
        <v>500000000</v>
      </c>
      <c r="P56" t="s">
        <v>10959</v>
      </c>
      <c r="Q56" t="s">
        <v>11353</v>
      </c>
      <c r="R56">
        <v>43465</v>
      </c>
      <c r="S56" t="s">
        <v>11354</v>
      </c>
      <c r="T56" t="s">
        <v>994</v>
      </c>
      <c r="U56" t="s">
        <v>11355</v>
      </c>
      <c r="V56">
        <v>43496</v>
      </c>
      <c r="W56" t="s">
        <v>1112</v>
      </c>
    </row>
    <row r="57" spans="1:23" x14ac:dyDescent="0.25">
      <c r="A57" t="s">
        <v>11464</v>
      </c>
      <c r="B57" t="s">
        <v>11465</v>
      </c>
      <c r="C57">
        <v>1</v>
      </c>
      <c r="E57">
        <v>0</v>
      </c>
      <c r="F57">
        <v>0</v>
      </c>
      <c r="G57">
        <v>1</v>
      </c>
      <c r="H57" t="s">
        <v>11352</v>
      </c>
      <c r="I57" t="s">
        <v>249</v>
      </c>
      <c r="J57">
        <v>43434</v>
      </c>
      <c r="K57">
        <v>43496</v>
      </c>
      <c r="L57">
        <v>10000000000</v>
      </c>
      <c r="M57">
        <v>10000000000</v>
      </c>
      <c r="N57">
        <v>500000000</v>
      </c>
      <c r="O57">
        <v>500000000</v>
      </c>
      <c r="P57" t="s">
        <v>10959</v>
      </c>
      <c r="Q57" t="s">
        <v>11353</v>
      </c>
      <c r="R57">
        <v>43465</v>
      </c>
      <c r="S57" t="s">
        <v>11354</v>
      </c>
      <c r="T57" t="s">
        <v>994</v>
      </c>
      <c r="U57" t="s">
        <v>11355</v>
      </c>
      <c r="V57">
        <v>43496</v>
      </c>
      <c r="W57" t="s">
        <v>1112</v>
      </c>
    </row>
    <row r="58" spans="1:23" x14ac:dyDescent="0.25">
      <c r="A58" t="s">
        <v>11466</v>
      </c>
      <c r="B58" t="s">
        <v>11467</v>
      </c>
      <c r="C58">
        <v>1</v>
      </c>
      <c r="E58">
        <v>0</v>
      </c>
      <c r="F58">
        <v>0</v>
      </c>
      <c r="G58">
        <v>1</v>
      </c>
      <c r="H58" t="s">
        <v>11352</v>
      </c>
      <c r="I58" t="s">
        <v>249</v>
      </c>
      <c r="J58">
        <v>43434</v>
      </c>
      <c r="K58">
        <v>43496</v>
      </c>
      <c r="L58">
        <v>10000000000</v>
      </c>
      <c r="M58">
        <v>10000000000</v>
      </c>
      <c r="N58">
        <v>500000000</v>
      </c>
      <c r="O58">
        <v>500000000</v>
      </c>
      <c r="P58" t="s">
        <v>10959</v>
      </c>
      <c r="Q58" t="s">
        <v>11353</v>
      </c>
      <c r="R58">
        <v>43465</v>
      </c>
      <c r="S58" t="s">
        <v>11354</v>
      </c>
      <c r="T58" t="s">
        <v>994</v>
      </c>
      <c r="U58" t="s">
        <v>11355</v>
      </c>
      <c r="V58">
        <v>43496</v>
      </c>
      <c r="W58" t="s">
        <v>1112</v>
      </c>
    </row>
    <row r="59" spans="1:23" x14ac:dyDescent="0.25">
      <c r="A59" t="s">
        <v>11468</v>
      </c>
      <c r="B59" t="s">
        <v>11469</v>
      </c>
      <c r="C59">
        <v>1</v>
      </c>
      <c r="E59">
        <v>0</v>
      </c>
      <c r="F59">
        <v>0</v>
      </c>
      <c r="G59">
        <v>1</v>
      </c>
      <c r="H59" t="s">
        <v>11352</v>
      </c>
      <c r="I59" t="s">
        <v>1123</v>
      </c>
      <c r="J59">
        <v>43434</v>
      </c>
      <c r="K59">
        <v>43496</v>
      </c>
      <c r="L59">
        <v>333.33333333333331</v>
      </c>
      <c r="M59">
        <v>10000000000</v>
      </c>
      <c r="N59">
        <v>16.666666666666668</v>
      </c>
      <c r="O59">
        <v>500000000</v>
      </c>
      <c r="P59" t="s">
        <v>10959</v>
      </c>
      <c r="Q59" t="s">
        <v>11353</v>
      </c>
      <c r="R59">
        <v>43465</v>
      </c>
      <c r="S59" t="s">
        <v>11354</v>
      </c>
      <c r="T59" t="s">
        <v>994</v>
      </c>
      <c r="U59" t="s">
        <v>11355</v>
      </c>
      <c r="V59">
        <v>43496</v>
      </c>
      <c r="W59" t="s">
        <v>1112</v>
      </c>
    </row>
    <row r="60" spans="1:23" x14ac:dyDescent="0.25">
      <c r="A60" t="s">
        <v>11470</v>
      </c>
      <c r="B60" t="s">
        <v>11471</v>
      </c>
      <c r="C60">
        <v>1</v>
      </c>
      <c r="E60">
        <v>0</v>
      </c>
      <c r="F60">
        <v>0</v>
      </c>
      <c r="G60">
        <v>1</v>
      </c>
      <c r="H60" t="s">
        <v>11352</v>
      </c>
      <c r="I60" t="s">
        <v>1123</v>
      </c>
      <c r="J60">
        <v>43434</v>
      </c>
      <c r="K60">
        <v>43496</v>
      </c>
      <c r="L60">
        <v>333.33333333333331</v>
      </c>
      <c r="M60">
        <v>10000000000</v>
      </c>
      <c r="N60">
        <v>16.666666666666668</v>
      </c>
      <c r="O60">
        <v>500000000</v>
      </c>
      <c r="P60" t="s">
        <v>10959</v>
      </c>
      <c r="Q60" t="s">
        <v>11353</v>
      </c>
      <c r="R60">
        <v>43465</v>
      </c>
      <c r="S60" t="s">
        <v>11354</v>
      </c>
      <c r="T60" t="s">
        <v>994</v>
      </c>
      <c r="U60" t="s">
        <v>11355</v>
      </c>
      <c r="V60">
        <v>43496</v>
      </c>
      <c r="W60" t="s">
        <v>1112</v>
      </c>
    </row>
    <row r="61" spans="1:23" x14ac:dyDescent="0.25">
      <c r="A61" t="s">
        <v>11472</v>
      </c>
      <c r="B61" t="s">
        <v>11473</v>
      </c>
      <c r="C61">
        <v>1</v>
      </c>
      <c r="E61">
        <v>0</v>
      </c>
      <c r="F61">
        <v>0</v>
      </c>
      <c r="G61">
        <v>1</v>
      </c>
      <c r="H61" t="s">
        <v>11352</v>
      </c>
      <c r="I61" t="s">
        <v>1123</v>
      </c>
      <c r="J61">
        <v>43434</v>
      </c>
      <c r="K61">
        <v>43496</v>
      </c>
      <c r="L61">
        <v>333.33333333333331</v>
      </c>
      <c r="M61">
        <v>10000000000</v>
      </c>
      <c r="N61">
        <v>16.666666666666668</v>
      </c>
      <c r="O61">
        <v>500000000</v>
      </c>
      <c r="P61" t="s">
        <v>10959</v>
      </c>
      <c r="Q61" t="s">
        <v>11353</v>
      </c>
      <c r="R61">
        <v>43465</v>
      </c>
      <c r="S61" t="s">
        <v>11354</v>
      </c>
      <c r="T61" t="s">
        <v>994</v>
      </c>
      <c r="U61" t="s">
        <v>11355</v>
      </c>
      <c r="V61">
        <v>43496</v>
      </c>
      <c r="W61" t="s">
        <v>1112</v>
      </c>
    </row>
    <row r="62" spans="1:23" x14ac:dyDescent="0.25">
      <c r="A62" t="s">
        <v>11474</v>
      </c>
      <c r="B62" t="s">
        <v>11475</v>
      </c>
      <c r="C62">
        <v>1</v>
      </c>
      <c r="E62">
        <v>0</v>
      </c>
      <c r="F62">
        <v>0</v>
      </c>
      <c r="G62">
        <v>1</v>
      </c>
      <c r="H62" t="s">
        <v>11352</v>
      </c>
      <c r="I62" t="s">
        <v>1123</v>
      </c>
      <c r="J62">
        <v>43434</v>
      </c>
      <c r="K62">
        <v>43496</v>
      </c>
      <c r="L62">
        <v>333.33333333333331</v>
      </c>
      <c r="M62">
        <v>10000000000</v>
      </c>
      <c r="N62">
        <v>16.666666666666668</v>
      </c>
      <c r="O62">
        <v>500000000</v>
      </c>
      <c r="P62" t="s">
        <v>10959</v>
      </c>
      <c r="Q62" t="s">
        <v>11353</v>
      </c>
      <c r="R62">
        <v>43465</v>
      </c>
      <c r="S62" t="s">
        <v>11354</v>
      </c>
      <c r="T62" t="s">
        <v>994</v>
      </c>
      <c r="U62" t="s">
        <v>11355</v>
      </c>
      <c r="V62">
        <v>43496</v>
      </c>
      <c r="W62" t="s">
        <v>1112</v>
      </c>
    </row>
    <row r="63" spans="1:23" x14ac:dyDescent="0.25">
      <c r="A63" t="s">
        <v>11476</v>
      </c>
      <c r="B63" t="s">
        <v>11477</v>
      </c>
      <c r="C63">
        <v>1</v>
      </c>
      <c r="E63">
        <v>0</v>
      </c>
      <c r="F63">
        <v>0</v>
      </c>
      <c r="G63">
        <v>1</v>
      </c>
      <c r="H63" t="s">
        <v>11352</v>
      </c>
      <c r="I63" t="s">
        <v>1123</v>
      </c>
      <c r="J63">
        <v>43434</v>
      </c>
      <c r="K63">
        <v>43496</v>
      </c>
      <c r="L63">
        <v>333.33333333333331</v>
      </c>
      <c r="M63">
        <v>10000000000</v>
      </c>
      <c r="N63">
        <v>16.666666666666668</v>
      </c>
      <c r="O63">
        <v>500000000</v>
      </c>
      <c r="P63" t="s">
        <v>10959</v>
      </c>
      <c r="Q63" t="s">
        <v>11353</v>
      </c>
      <c r="R63">
        <v>43465</v>
      </c>
      <c r="S63" t="s">
        <v>11354</v>
      </c>
      <c r="T63" t="s">
        <v>994</v>
      </c>
      <c r="U63" t="s">
        <v>11355</v>
      </c>
      <c r="V63">
        <v>43496</v>
      </c>
      <c r="W63" t="s">
        <v>1112</v>
      </c>
    </row>
    <row r="64" spans="1:23" x14ac:dyDescent="0.25">
      <c r="A64" t="s">
        <v>11478</v>
      </c>
      <c r="B64" t="s">
        <v>11479</v>
      </c>
      <c r="C64">
        <v>1</v>
      </c>
      <c r="E64">
        <v>0</v>
      </c>
      <c r="F64">
        <v>0</v>
      </c>
      <c r="G64">
        <v>1</v>
      </c>
      <c r="H64" t="s">
        <v>11352</v>
      </c>
      <c r="I64" t="s">
        <v>1123</v>
      </c>
      <c r="J64">
        <v>43434</v>
      </c>
      <c r="K64">
        <v>43496</v>
      </c>
      <c r="L64">
        <v>333.33333333333331</v>
      </c>
      <c r="M64">
        <v>10000000000</v>
      </c>
      <c r="N64">
        <v>16.666666666666668</v>
      </c>
      <c r="O64">
        <v>500000000</v>
      </c>
      <c r="P64" t="s">
        <v>10959</v>
      </c>
      <c r="Q64" t="s">
        <v>11353</v>
      </c>
      <c r="R64">
        <v>43465</v>
      </c>
      <c r="S64" t="s">
        <v>11354</v>
      </c>
      <c r="T64" t="s">
        <v>994</v>
      </c>
      <c r="U64" t="s">
        <v>11355</v>
      </c>
      <c r="V64">
        <v>43496</v>
      </c>
      <c r="W64" t="s">
        <v>1112</v>
      </c>
    </row>
    <row r="65" spans="1:23" x14ac:dyDescent="0.25">
      <c r="A65" t="s">
        <v>11480</v>
      </c>
      <c r="B65" t="s">
        <v>11481</v>
      </c>
      <c r="C65">
        <v>1</v>
      </c>
      <c r="E65">
        <v>0</v>
      </c>
      <c r="F65">
        <v>0</v>
      </c>
      <c r="G65">
        <v>1</v>
      </c>
      <c r="H65" t="s">
        <v>11352</v>
      </c>
      <c r="I65" t="s">
        <v>1123</v>
      </c>
      <c r="J65">
        <v>43434</v>
      </c>
      <c r="K65">
        <v>43496</v>
      </c>
      <c r="L65">
        <v>333.33333333333331</v>
      </c>
      <c r="M65">
        <v>10000000000</v>
      </c>
      <c r="N65">
        <v>16.666666666666668</v>
      </c>
      <c r="O65">
        <v>500000000</v>
      </c>
      <c r="P65" t="s">
        <v>10959</v>
      </c>
      <c r="Q65" t="s">
        <v>11353</v>
      </c>
      <c r="R65">
        <v>43465</v>
      </c>
      <c r="S65" t="s">
        <v>11354</v>
      </c>
      <c r="T65" t="s">
        <v>994</v>
      </c>
      <c r="U65" t="s">
        <v>11355</v>
      </c>
      <c r="V65">
        <v>43496</v>
      </c>
      <c r="W65" t="s">
        <v>1112</v>
      </c>
    </row>
    <row r="66" spans="1:23" x14ac:dyDescent="0.25">
      <c r="A66" t="s">
        <v>11482</v>
      </c>
      <c r="B66" t="s">
        <v>11483</v>
      </c>
      <c r="C66">
        <v>1</v>
      </c>
      <c r="E66">
        <v>0</v>
      </c>
      <c r="F66">
        <v>0</v>
      </c>
      <c r="G66">
        <v>1</v>
      </c>
      <c r="H66" t="s">
        <v>11352</v>
      </c>
      <c r="I66" t="s">
        <v>1123</v>
      </c>
      <c r="J66">
        <v>43434</v>
      </c>
      <c r="K66">
        <v>43496</v>
      </c>
      <c r="L66">
        <v>333.33333333333331</v>
      </c>
      <c r="M66">
        <v>10000000000</v>
      </c>
      <c r="N66">
        <v>16.666666666666668</v>
      </c>
      <c r="O66">
        <v>500000000</v>
      </c>
      <c r="P66" t="s">
        <v>10959</v>
      </c>
      <c r="Q66" t="s">
        <v>11353</v>
      </c>
      <c r="R66">
        <v>43465</v>
      </c>
      <c r="S66" t="s">
        <v>11354</v>
      </c>
      <c r="T66" t="s">
        <v>994</v>
      </c>
      <c r="U66" t="s">
        <v>11355</v>
      </c>
      <c r="V66">
        <v>43496</v>
      </c>
      <c r="W66" t="s">
        <v>1112</v>
      </c>
    </row>
    <row r="67" spans="1:23" x14ac:dyDescent="0.25">
      <c r="A67" t="s">
        <v>11484</v>
      </c>
      <c r="B67" t="s">
        <v>11485</v>
      </c>
      <c r="C67">
        <v>1</v>
      </c>
      <c r="E67">
        <v>0</v>
      </c>
      <c r="F67">
        <v>0</v>
      </c>
      <c r="G67">
        <v>1</v>
      </c>
      <c r="H67" t="s">
        <v>11352</v>
      </c>
      <c r="I67" t="s">
        <v>1123</v>
      </c>
      <c r="J67">
        <v>43434</v>
      </c>
      <c r="K67">
        <v>43496</v>
      </c>
      <c r="L67">
        <v>333.33333333333331</v>
      </c>
      <c r="M67">
        <v>10000000000</v>
      </c>
      <c r="N67">
        <v>16.666666666666668</v>
      </c>
      <c r="O67">
        <v>500000000</v>
      </c>
      <c r="P67" t="s">
        <v>10959</v>
      </c>
      <c r="Q67" t="s">
        <v>11353</v>
      </c>
      <c r="R67">
        <v>43465</v>
      </c>
      <c r="S67" t="s">
        <v>11354</v>
      </c>
      <c r="T67" t="s">
        <v>994</v>
      </c>
      <c r="U67" t="s">
        <v>11355</v>
      </c>
      <c r="V67">
        <v>43496</v>
      </c>
      <c r="W67" t="s">
        <v>1112</v>
      </c>
    </row>
    <row r="68" spans="1:23" x14ac:dyDescent="0.25">
      <c r="A68" t="s">
        <v>11486</v>
      </c>
      <c r="B68" t="s">
        <v>11487</v>
      </c>
      <c r="C68">
        <v>1</v>
      </c>
      <c r="E68">
        <v>0</v>
      </c>
      <c r="F68">
        <v>0</v>
      </c>
      <c r="G68">
        <v>1</v>
      </c>
      <c r="H68" t="s">
        <v>11352</v>
      </c>
      <c r="I68" t="s">
        <v>1123</v>
      </c>
      <c r="J68">
        <v>43434</v>
      </c>
      <c r="K68">
        <v>43496</v>
      </c>
      <c r="L68">
        <v>333.33333333333331</v>
      </c>
      <c r="M68">
        <v>10000000000</v>
      </c>
      <c r="N68">
        <v>16.666666666666668</v>
      </c>
      <c r="O68">
        <v>500000000</v>
      </c>
      <c r="P68" t="s">
        <v>10959</v>
      </c>
      <c r="Q68" t="s">
        <v>11353</v>
      </c>
      <c r="R68">
        <v>43465</v>
      </c>
      <c r="S68" t="s">
        <v>11354</v>
      </c>
      <c r="T68" t="s">
        <v>994</v>
      </c>
      <c r="U68" t="s">
        <v>11355</v>
      </c>
      <c r="V68">
        <v>43496</v>
      </c>
      <c r="W68" t="s">
        <v>1112</v>
      </c>
    </row>
    <row r="69" spans="1:23" x14ac:dyDescent="0.25">
      <c r="A69" t="s">
        <v>11488</v>
      </c>
      <c r="B69" t="s">
        <v>11489</v>
      </c>
      <c r="C69">
        <v>1</v>
      </c>
      <c r="E69">
        <v>0</v>
      </c>
      <c r="F69">
        <v>0</v>
      </c>
      <c r="G69">
        <v>1</v>
      </c>
      <c r="H69" t="s">
        <v>11352</v>
      </c>
      <c r="I69" t="s">
        <v>1123</v>
      </c>
      <c r="J69">
        <v>43434</v>
      </c>
      <c r="K69">
        <v>43496</v>
      </c>
      <c r="L69">
        <v>333.33333333333331</v>
      </c>
      <c r="M69">
        <v>10000000000</v>
      </c>
      <c r="N69">
        <v>16.666666666666668</v>
      </c>
      <c r="O69">
        <v>500000000</v>
      </c>
      <c r="P69" t="s">
        <v>10959</v>
      </c>
      <c r="Q69" t="s">
        <v>11353</v>
      </c>
      <c r="R69">
        <v>43465</v>
      </c>
      <c r="S69" t="s">
        <v>11354</v>
      </c>
      <c r="T69" t="s">
        <v>994</v>
      </c>
      <c r="U69" t="s">
        <v>11355</v>
      </c>
      <c r="V69">
        <v>43496</v>
      </c>
      <c r="W69" t="s">
        <v>1112</v>
      </c>
    </row>
    <row r="70" spans="1:23" x14ac:dyDescent="0.25">
      <c r="A70" t="s">
        <v>11490</v>
      </c>
      <c r="B70" t="s">
        <v>11491</v>
      </c>
      <c r="C70">
        <v>1</v>
      </c>
      <c r="E70">
        <v>0</v>
      </c>
      <c r="F70">
        <v>0</v>
      </c>
      <c r="G70">
        <v>1</v>
      </c>
      <c r="H70" t="s">
        <v>11352</v>
      </c>
      <c r="I70" t="s">
        <v>1123</v>
      </c>
      <c r="J70">
        <v>43434</v>
      </c>
      <c r="K70">
        <v>43496</v>
      </c>
      <c r="L70">
        <v>333.33333333333331</v>
      </c>
      <c r="M70">
        <v>10000000000</v>
      </c>
      <c r="N70">
        <v>16.666666666666668</v>
      </c>
      <c r="O70">
        <v>500000000</v>
      </c>
      <c r="P70" t="s">
        <v>10959</v>
      </c>
      <c r="Q70" t="s">
        <v>11353</v>
      </c>
      <c r="R70">
        <v>43465</v>
      </c>
      <c r="S70" t="s">
        <v>11354</v>
      </c>
      <c r="T70" t="s">
        <v>994</v>
      </c>
      <c r="U70" t="s">
        <v>11355</v>
      </c>
      <c r="V70">
        <v>43496</v>
      </c>
      <c r="W70" t="s">
        <v>1112</v>
      </c>
    </row>
    <row r="71" spans="1:23" x14ac:dyDescent="0.25">
      <c r="A71" t="s">
        <v>11492</v>
      </c>
      <c r="B71" t="s">
        <v>11493</v>
      </c>
      <c r="C71">
        <v>1</v>
      </c>
      <c r="E71">
        <v>0</v>
      </c>
      <c r="F71">
        <v>0</v>
      </c>
      <c r="G71">
        <v>1</v>
      </c>
      <c r="H71" t="s">
        <v>11352</v>
      </c>
      <c r="I71" t="s">
        <v>1123</v>
      </c>
      <c r="J71">
        <v>43434</v>
      </c>
      <c r="K71">
        <v>43496</v>
      </c>
      <c r="L71">
        <v>333.33333333333331</v>
      </c>
      <c r="M71">
        <v>10000000000</v>
      </c>
      <c r="N71">
        <v>16.666666666666668</v>
      </c>
      <c r="O71">
        <v>500000000</v>
      </c>
      <c r="P71" t="s">
        <v>10959</v>
      </c>
      <c r="Q71" t="s">
        <v>11353</v>
      </c>
      <c r="R71">
        <v>43465</v>
      </c>
      <c r="S71" t="s">
        <v>11354</v>
      </c>
      <c r="T71" t="s">
        <v>994</v>
      </c>
      <c r="U71" t="s">
        <v>11355</v>
      </c>
      <c r="V71">
        <v>43496</v>
      </c>
      <c r="W71" t="s">
        <v>1112</v>
      </c>
    </row>
    <row r="72" spans="1:23" x14ac:dyDescent="0.25">
      <c r="A72" t="s">
        <v>11494</v>
      </c>
      <c r="B72" t="s">
        <v>11495</v>
      </c>
      <c r="C72">
        <v>1</v>
      </c>
      <c r="E72">
        <v>0</v>
      </c>
      <c r="F72">
        <v>0</v>
      </c>
      <c r="G72">
        <v>1</v>
      </c>
      <c r="H72" t="s">
        <v>11352</v>
      </c>
      <c r="I72" t="s">
        <v>1123</v>
      </c>
      <c r="J72">
        <v>43434</v>
      </c>
      <c r="K72">
        <v>43496</v>
      </c>
      <c r="L72">
        <v>333.33333333333331</v>
      </c>
      <c r="M72">
        <v>10000000000</v>
      </c>
      <c r="N72">
        <v>16.666666666666668</v>
      </c>
      <c r="O72">
        <v>500000000</v>
      </c>
      <c r="P72" t="s">
        <v>10959</v>
      </c>
      <c r="Q72" t="s">
        <v>11353</v>
      </c>
      <c r="R72">
        <v>43465</v>
      </c>
      <c r="S72" t="s">
        <v>11354</v>
      </c>
      <c r="T72" t="s">
        <v>994</v>
      </c>
      <c r="U72" t="s">
        <v>11355</v>
      </c>
      <c r="V72">
        <v>43496</v>
      </c>
      <c r="W72" t="s">
        <v>1112</v>
      </c>
    </row>
    <row r="73" spans="1:23" x14ac:dyDescent="0.25">
      <c r="A73" t="s">
        <v>11496</v>
      </c>
      <c r="B73" t="s">
        <v>11497</v>
      </c>
      <c r="C73">
        <v>1</v>
      </c>
      <c r="E73">
        <v>0</v>
      </c>
      <c r="F73">
        <v>0</v>
      </c>
      <c r="G73">
        <v>1</v>
      </c>
      <c r="H73" t="s">
        <v>11352</v>
      </c>
      <c r="I73" t="s">
        <v>1123</v>
      </c>
      <c r="J73">
        <v>43434</v>
      </c>
      <c r="K73">
        <v>43496</v>
      </c>
      <c r="L73">
        <v>333.33333333333331</v>
      </c>
      <c r="M73">
        <v>10000000000</v>
      </c>
      <c r="N73">
        <v>16.666666666666668</v>
      </c>
      <c r="O73">
        <v>500000000</v>
      </c>
      <c r="P73" t="s">
        <v>10959</v>
      </c>
      <c r="Q73" t="s">
        <v>11353</v>
      </c>
      <c r="R73">
        <v>43465</v>
      </c>
      <c r="S73" t="s">
        <v>11354</v>
      </c>
      <c r="T73" t="s">
        <v>994</v>
      </c>
      <c r="U73" t="s">
        <v>11355</v>
      </c>
      <c r="V73">
        <v>43496</v>
      </c>
      <c r="W73" t="s">
        <v>1112</v>
      </c>
    </row>
    <row r="74" spans="1:23" x14ac:dyDescent="0.25">
      <c r="A74" t="s">
        <v>11498</v>
      </c>
      <c r="B74" t="s">
        <v>11499</v>
      </c>
      <c r="C74">
        <v>1</v>
      </c>
      <c r="E74">
        <v>0</v>
      </c>
      <c r="F74">
        <v>0</v>
      </c>
      <c r="G74">
        <v>1</v>
      </c>
      <c r="H74" t="s">
        <v>11352</v>
      </c>
      <c r="I74" t="s">
        <v>1123</v>
      </c>
      <c r="J74">
        <v>43434</v>
      </c>
      <c r="K74">
        <v>43496</v>
      </c>
      <c r="L74">
        <v>333.33333333333331</v>
      </c>
      <c r="M74">
        <v>10000000000</v>
      </c>
      <c r="N74">
        <v>16.666666666666668</v>
      </c>
      <c r="O74">
        <v>500000000</v>
      </c>
      <c r="P74" t="s">
        <v>10959</v>
      </c>
      <c r="Q74" t="s">
        <v>11353</v>
      </c>
      <c r="R74">
        <v>43465</v>
      </c>
      <c r="S74" t="s">
        <v>11354</v>
      </c>
      <c r="T74" t="s">
        <v>994</v>
      </c>
      <c r="U74" t="s">
        <v>11355</v>
      </c>
      <c r="V74">
        <v>43496</v>
      </c>
      <c r="W74" t="s">
        <v>1112</v>
      </c>
    </row>
    <row r="75" spans="1:23" x14ac:dyDescent="0.25">
      <c r="A75" t="s">
        <v>11500</v>
      </c>
      <c r="B75" t="s">
        <v>11501</v>
      </c>
      <c r="C75">
        <v>1</v>
      </c>
      <c r="E75">
        <v>0</v>
      </c>
      <c r="F75">
        <v>0</v>
      </c>
      <c r="G75">
        <v>1</v>
      </c>
      <c r="H75" t="s">
        <v>11352</v>
      </c>
      <c r="I75" t="s">
        <v>1123</v>
      </c>
      <c r="J75">
        <v>43434</v>
      </c>
      <c r="K75">
        <v>43496</v>
      </c>
      <c r="L75">
        <v>333.33333333333331</v>
      </c>
      <c r="M75">
        <v>10000000000</v>
      </c>
      <c r="N75">
        <v>16.666666666666668</v>
      </c>
      <c r="O75">
        <v>500000000</v>
      </c>
      <c r="P75" t="s">
        <v>10959</v>
      </c>
      <c r="Q75" t="s">
        <v>11353</v>
      </c>
      <c r="R75">
        <v>43465</v>
      </c>
      <c r="S75" t="s">
        <v>11354</v>
      </c>
      <c r="T75" t="s">
        <v>994</v>
      </c>
      <c r="U75" t="s">
        <v>11355</v>
      </c>
      <c r="V75">
        <v>43496</v>
      </c>
      <c r="W75" t="s">
        <v>1112</v>
      </c>
    </row>
    <row r="76" spans="1:23" x14ac:dyDescent="0.25">
      <c r="A76" t="s">
        <v>11502</v>
      </c>
      <c r="B76" t="s">
        <v>11503</v>
      </c>
      <c r="C76">
        <v>1</v>
      </c>
      <c r="E76">
        <v>0</v>
      </c>
      <c r="F76">
        <v>0</v>
      </c>
      <c r="G76">
        <v>1</v>
      </c>
      <c r="H76" t="s">
        <v>11352</v>
      </c>
      <c r="I76" t="s">
        <v>1123</v>
      </c>
      <c r="J76">
        <v>43434</v>
      </c>
      <c r="K76">
        <v>43496</v>
      </c>
      <c r="L76">
        <v>333.33333333333331</v>
      </c>
      <c r="M76">
        <v>10000000000</v>
      </c>
      <c r="N76">
        <v>16.666666666666668</v>
      </c>
      <c r="O76">
        <v>500000000</v>
      </c>
      <c r="P76" t="s">
        <v>10959</v>
      </c>
      <c r="Q76" t="s">
        <v>11353</v>
      </c>
      <c r="R76">
        <v>43465</v>
      </c>
      <c r="S76" t="s">
        <v>11354</v>
      </c>
      <c r="T76" t="s">
        <v>994</v>
      </c>
      <c r="U76" t="s">
        <v>11355</v>
      </c>
      <c r="V76">
        <v>43496</v>
      </c>
      <c r="W76" t="s">
        <v>1112</v>
      </c>
    </row>
    <row r="77" spans="1:23" x14ac:dyDescent="0.25">
      <c r="A77" t="s">
        <v>11504</v>
      </c>
      <c r="B77" t="s">
        <v>11505</v>
      </c>
      <c r="C77">
        <v>1</v>
      </c>
      <c r="E77">
        <v>0</v>
      </c>
      <c r="F77">
        <v>0</v>
      </c>
      <c r="G77">
        <v>1</v>
      </c>
      <c r="H77" t="s">
        <v>11352</v>
      </c>
      <c r="I77" t="s">
        <v>1123</v>
      </c>
      <c r="J77">
        <v>43434</v>
      </c>
      <c r="K77">
        <v>43496</v>
      </c>
      <c r="L77">
        <v>333.33333333333331</v>
      </c>
      <c r="M77">
        <v>10000000000</v>
      </c>
      <c r="N77">
        <v>16.666666666666668</v>
      </c>
      <c r="O77">
        <v>500000000</v>
      </c>
      <c r="P77" t="s">
        <v>10959</v>
      </c>
      <c r="Q77" t="s">
        <v>11353</v>
      </c>
      <c r="R77">
        <v>43465</v>
      </c>
      <c r="S77" t="s">
        <v>11354</v>
      </c>
      <c r="T77" t="s">
        <v>994</v>
      </c>
      <c r="U77" t="s">
        <v>11355</v>
      </c>
      <c r="V77">
        <v>43496</v>
      </c>
      <c r="W77" t="s">
        <v>1112</v>
      </c>
    </row>
    <row r="78" spans="1:23" x14ac:dyDescent="0.25">
      <c r="A78" t="s">
        <v>11506</v>
      </c>
      <c r="B78" t="s">
        <v>11507</v>
      </c>
      <c r="C78">
        <v>1</v>
      </c>
      <c r="E78">
        <v>0</v>
      </c>
      <c r="F78">
        <v>0</v>
      </c>
      <c r="G78">
        <v>1</v>
      </c>
      <c r="H78" t="s">
        <v>11352</v>
      </c>
      <c r="I78" t="s">
        <v>249</v>
      </c>
      <c r="J78">
        <v>43434</v>
      </c>
      <c r="K78">
        <v>43496</v>
      </c>
      <c r="L78">
        <v>10000000000</v>
      </c>
      <c r="M78">
        <v>10000000000</v>
      </c>
      <c r="N78">
        <v>500000000</v>
      </c>
      <c r="O78">
        <v>500000000</v>
      </c>
      <c r="P78" t="s">
        <v>10959</v>
      </c>
      <c r="Q78" t="s">
        <v>11353</v>
      </c>
      <c r="R78">
        <v>43465</v>
      </c>
      <c r="S78" t="s">
        <v>11354</v>
      </c>
      <c r="T78" t="s">
        <v>994</v>
      </c>
      <c r="U78" t="s">
        <v>11355</v>
      </c>
      <c r="V78">
        <v>43496</v>
      </c>
      <c r="W78" t="s">
        <v>1112</v>
      </c>
    </row>
    <row r="79" spans="1:23" x14ac:dyDescent="0.25">
      <c r="A79" t="s">
        <v>11508</v>
      </c>
      <c r="B79" t="s">
        <v>11509</v>
      </c>
      <c r="C79">
        <v>1</v>
      </c>
      <c r="E79">
        <v>0</v>
      </c>
      <c r="F79">
        <v>0</v>
      </c>
      <c r="G79">
        <v>1</v>
      </c>
      <c r="H79" t="s">
        <v>11352</v>
      </c>
      <c r="I79" t="s">
        <v>249</v>
      </c>
      <c r="J79">
        <v>43434</v>
      </c>
      <c r="K79">
        <v>43496</v>
      </c>
      <c r="L79">
        <v>10000000000</v>
      </c>
      <c r="M79">
        <v>10000000000</v>
      </c>
      <c r="N79">
        <v>500000000</v>
      </c>
      <c r="O79">
        <v>500000000</v>
      </c>
      <c r="P79" t="s">
        <v>10959</v>
      </c>
      <c r="Q79" t="s">
        <v>11353</v>
      </c>
      <c r="R79">
        <v>43465</v>
      </c>
      <c r="S79" t="s">
        <v>11354</v>
      </c>
      <c r="T79" t="s">
        <v>994</v>
      </c>
      <c r="U79" t="s">
        <v>11355</v>
      </c>
      <c r="V79">
        <v>43496</v>
      </c>
      <c r="W79" t="s">
        <v>1112</v>
      </c>
    </row>
    <row r="80" spans="1:23" x14ac:dyDescent="0.25">
      <c r="A80" t="s">
        <v>11510</v>
      </c>
      <c r="B80" t="s">
        <v>11511</v>
      </c>
      <c r="C80">
        <v>1</v>
      </c>
      <c r="E80">
        <v>0</v>
      </c>
      <c r="F80">
        <v>0</v>
      </c>
      <c r="G80">
        <v>1</v>
      </c>
      <c r="H80" t="s">
        <v>11352</v>
      </c>
      <c r="I80" t="s">
        <v>249</v>
      </c>
      <c r="J80">
        <v>43434</v>
      </c>
      <c r="K80">
        <v>43496</v>
      </c>
      <c r="L80">
        <v>10000000000</v>
      </c>
      <c r="M80">
        <v>10000000000</v>
      </c>
      <c r="N80">
        <v>500000000</v>
      </c>
      <c r="O80">
        <v>500000000</v>
      </c>
      <c r="P80" t="s">
        <v>10959</v>
      </c>
      <c r="Q80" t="s">
        <v>11353</v>
      </c>
      <c r="R80">
        <v>43465</v>
      </c>
      <c r="S80" t="s">
        <v>11354</v>
      </c>
      <c r="T80" t="s">
        <v>994</v>
      </c>
      <c r="U80" t="s">
        <v>11355</v>
      </c>
      <c r="V80">
        <v>43496</v>
      </c>
      <c r="W80" t="s">
        <v>1112</v>
      </c>
    </row>
    <row r="81" spans="1:23" x14ac:dyDescent="0.25">
      <c r="A81" t="s">
        <v>11512</v>
      </c>
      <c r="B81" t="s">
        <v>11513</v>
      </c>
      <c r="C81">
        <v>1</v>
      </c>
      <c r="E81">
        <v>0</v>
      </c>
      <c r="F81">
        <v>0</v>
      </c>
      <c r="G81">
        <v>1</v>
      </c>
      <c r="H81" t="s">
        <v>11352</v>
      </c>
      <c r="I81" t="s">
        <v>249</v>
      </c>
      <c r="J81">
        <v>43434</v>
      </c>
      <c r="K81">
        <v>43496</v>
      </c>
      <c r="L81">
        <v>10000000000</v>
      </c>
      <c r="M81">
        <v>10000000000</v>
      </c>
      <c r="N81">
        <v>500000000</v>
      </c>
      <c r="O81">
        <v>500000000</v>
      </c>
      <c r="P81" t="s">
        <v>10959</v>
      </c>
      <c r="Q81" t="s">
        <v>11353</v>
      </c>
      <c r="R81">
        <v>43465</v>
      </c>
      <c r="S81" t="s">
        <v>11354</v>
      </c>
      <c r="T81" t="s">
        <v>994</v>
      </c>
      <c r="U81" t="s">
        <v>11355</v>
      </c>
      <c r="V81">
        <v>43496</v>
      </c>
      <c r="W81" t="s">
        <v>1112</v>
      </c>
    </row>
    <row r="82" spans="1:23" x14ac:dyDescent="0.25">
      <c r="A82" t="s">
        <v>11514</v>
      </c>
      <c r="B82" t="s">
        <v>11515</v>
      </c>
      <c r="C82">
        <v>1</v>
      </c>
      <c r="E82">
        <v>0</v>
      </c>
      <c r="F82">
        <v>0</v>
      </c>
      <c r="G82">
        <v>1</v>
      </c>
      <c r="H82" t="s">
        <v>11352</v>
      </c>
      <c r="I82" t="s">
        <v>249</v>
      </c>
      <c r="J82">
        <v>43434</v>
      </c>
      <c r="K82">
        <v>43496</v>
      </c>
      <c r="L82">
        <v>10000000000</v>
      </c>
      <c r="M82">
        <v>10000000000</v>
      </c>
      <c r="N82">
        <v>500000000</v>
      </c>
      <c r="O82">
        <v>500000000</v>
      </c>
      <c r="P82" t="s">
        <v>10959</v>
      </c>
      <c r="Q82" t="s">
        <v>11353</v>
      </c>
      <c r="R82">
        <v>43465</v>
      </c>
      <c r="S82" t="s">
        <v>11354</v>
      </c>
      <c r="T82" t="s">
        <v>994</v>
      </c>
      <c r="U82" t="s">
        <v>11355</v>
      </c>
      <c r="V82">
        <v>43496</v>
      </c>
      <c r="W82" t="s">
        <v>1112</v>
      </c>
    </row>
    <row r="83" spans="1:23" x14ac:dyDescent="0.25">
      <c r="A83" t="s">
        <v>11516</v>
      </c>
      <c r="B83" t="s">
        <v>11517</v>
      </c>
      <c r="C83">
        <v>1</v>
      </c>
      <c r="E83">
        <v>0</v>
      </c>
      <c r="F83">
        <v>0</v>
      </c>
      <c r="G83">
        <v>1</v>
      </c>
      <c r="H83" t="s">
        <v>11352</v>
      </c>
      <c r="I83" t="s">
        <v>249</v>
      </c>
      <c r="J83">
        <v>43434</v>
      </c>
      <c r="K83">
        <v>43496</v>
      </c>
      <c r="L83">
        <v>10000000000</v>
      </c>
      <c r="M83">
        <v>10000000000</v>
      </c>
      <c r="N83">
        <v>500000000</v>
      </c>
      <c r="O83">
        <v>500000000</v>
      </c>
      <c r="P83" t="s">
        <v>10959</v>
      </c>
      <c r="Q83" t="s">
        <v>11353</v>
      </c>
      <c r="R83">
        <v>43465</v>
      </c>
      <c r="S83" t="s">
        <v>11354</v>
      </c>
      <c r="T83" t="s">
        <v>994</v>
      </c>
      <c r="U83" t="s">
        <v>11355</v>
      </c>
      <c r="V83">
        <v>43496</v>
      </c>
      <c r="W83" t="s">
        <v>1112</v>
      </c>
    </row>
    <row r="84" spans="1:23" x14ac:dyDescent="0.25">
      <c r="A84" t="s">
        <v>11518</v>
      </c>
      <c r="B84" t="s">
        <v>11519</v>
      </c>
      <c r="C84">
        <v>1</v>
      </c>
      <c r="E84">
        <v>0</v>
      </c>
      <c r="F84">
        <v>0</v>
      </c>
      <c r="G84">
        <v>1</v>
      </c>
      <c r="H84" t="s">
        <v>11352</v>
      </c>
      <c r="I84" t="s">
        <v>249</v>
      </c>
      <c r="J84">
        <v>43434</v>
      </c>
      <c r="K84">
        <v>43496</v>
      </c>
      <c r="L84">
        <v>10000000000</v>
      </c>
      <c r="M84">
        <v>10000000000</v>
      </c>
      <c r="N84">
        <v>500000000</v>
      </c>
      <c r="O84">
        <v>500000000</v>
      </c>
      <c r="P84" t="s">
        <v>10959</v>
      </c>
      <c r="Q84" t="s">
        <v>11353</v>
      </c>
      <c r="R84">
        <v>43465</v>
      </c>
      <c r="S84" t="s">
        <v>11354</v>
      </c>
      <c r="T84" t="s">
        <v>994</v>
      </c>
      <c r="U84" t="s">
        <v>11355</v>
      </c>
      <c r="V84">
        <v>43496</v>
      </c>
      <c r="W84" t="s">
        <v>1112</v>
      </c>
    </row>
    <row r="85" spans="1:23" x14ac:dyDescent="0.25">
      <c r="A85" t="s">
        <v>11520</v>
      </c>
      <c r="B85" t="s">
        <v>11521</v>
      </c>
      <c r="C85">
        <v>1</v>
      </c>
      <c r="E85">
        <v>0</v>
      </c>
      <c r="F85">
        <v>0</v>
      </c>
      <c r="G85">
        <v>1</v>
      </c>
      <c r="H85" t="s">
        <v>11352</v>
      </c>
      <c r="I85" t="s">
        <v>249</v>
      </c>
      <c r="J85">
        <v>43434</v>
      </c>
      <c r="K85">
        <v>43496</v>
      </c>
      <c r="L85">
        <v>10000000000</v>
      </c>
      <c r="M85">
        <v>10000000000</v>
      </c>
      <c r="N85">
        <v>500000000</v>
      </c>
      <c r="O85">
        <v>500000000</v>
      </c>
      <c r="P85" t="s">
        <v>10959</v>
      </c>
      <c r="Q85" t="s">
        <v>11353</v>
      </c>
      <c r="R85">
        <v>43465</v>
      </c>
      <c r="S85" t="s">
        <v>11354</v>
      </c>
      <c r="T85" t="s">
        <v>994</v>
      </c>
      <c r="U85" t="s">
        <v>11355</v>
      </c>
      <c r="V85">
        <v>43496</v>
      </c>
      <c r="W85" t="s">
        <v>1112</v>
      </c>
    </row>
    <row r="86" spans="1:23" x14ac:dyDescent="0.25">
      <c r="A86" t="s">
        <v>11522</v>
      </c>
      <c r="B86" t="s">
        <v>11523</v>
      </c>
      <c r="C86">
        <v>1</v>
      </c>
      <c r="E86">
        <v>0</v>
      </c>
      <c r="F86">
        <v>0</v>
      </c>
      <c r="G86">
        <v>1</v>
      </c>
      <c r="H86" t="s">
        <v>11352</v>
      </c>
      <c r="I86" t="s">
        <v>249</v>
      </c>
      <c r="J86">
        <v>43434</v>
      </c>
      <c r="K86">
        <v>43496</v>
      </c>
      <c r="L86">
        <v>10000000000</v>
      </c>
      <c r="M86">
        <v>10000000000</v>
      </c>
      <c r="N86">
        <v>500000000</v>
      </c>
      <c r="O86">
        <v>500000000</v>
      </c>
      <c r="P86" t="s">
        <v>10959</v>
      </c>
      <c r="Q86" t="s">
        <v>11353</v>
      </c>
      <c r="R86">
        <v>43465</v>
      </c>
      <c r="S86" t="s">
        <v>11354</v>
      </c>
      <c r="T86" t="s">
        <v>994</v>
      </c>
      <c r="U86" t="s">
        <v>11355</v>
      </c>
      <c r="V86">
        <v>43496</v>
      </c>
      <c r="W86" t="s">
        <v>1112</v>
      </c>
    </row>
    <row r="87" spans="1:23" x14ac:dyDescent="0.25">
      <c r="A87" t="s">
        <v>11524</v>
      </c>
      <c r="B87" t="s">
        <v>11525</v>
      </c>
      <c r="C87">
        <v>1</v>
      </c>
      <c r="E87">
        <v>0</v>
      </c>
      <c r="F87">
        <v>0</v>
      </c>
      <c r="G87">
        <v>1</v>
      </c>
      <c r="H87" t="s">
        <v>11352</v>
      </c>
      <c r="I87" t="s">
        <v>249</v>
      </c>
      <c r="J87">
        <v>43434</v>
      </c>
      <c r="K87">
        <v>43496</v>
      </c>
      <c r="L87">
        <v>10000000000</v>
      </c>
      <c r="M87">
        <v>10000000000</v>
      </c>
      <c r="N87">
        <v>500000000</v>
      </c>
      <c r="O87">
        <v>500000000</v>
      </c>
      <c r="P87" t="s">
        <v>10959</v>
      </c>
      <c r="Q87" t="s">
        <v>11353</v>
      </c>
      <c r="R87">
        <v>43465</v>
      </c>
      <c r="S87" t="s">
        <v>11354</v>
      </c>
      <c r="T87" t="s">
        <v>994</v>
      </c>
      <c r="U87" t="s">
        <v>11355</v>
      </c>
      <c r="V87">
        <v>43496</v>
      </c>
      <c r="W87" t="s">
        <v>1112</v>
      </c>
    </row>
    <row r="88" spans="1:23" x14ac:dyDescent="0.25">
      <c r="A88" t="s">
        <v>11526</v>
      </c>
      <c r="B88" t="s">
        <v>11527</v>
      </c>
      <c r="C88">
        <v>1</v>
      </c>
      <c r="E88">
        <v>0</v>
      </c>
      <c r="F88">
        <v>0</v>
      </c>
      <c r="G88">
        <v>1</v>
      </c>
      <c r="H88" t="s">
        <v>11352</v>
      </c>
      <c r="I88" t="s">
        <v>249</v>
      </c>
      <c r="J88">
        <v>43434</v>
      </c>
      <c r="K88">
        <v>43496</v>
      </c>
      <c r="L88">
        <v>10000000000</v>
      </c>
      <c r="M88">
        <v>10000000000</v>
      </c>
      <c r="N88">
        <v>500000000</v>
      </c>
      <c r="O88">
        <v>500000000</v>
      </c>
      <c r="P88" t="s">
        <v>10959</v>
      </c>
      <c r="Q88" t="s">
        <v>11353</v>
      </c>
      <c r="R88">
        <v>43465</v>
      </c>
      <c r="S88" t="s">
        <v>11354</v>
      </c>
      <c r="T88" t="s">
        <v>994</v>
      </c>
      <c r="U88" t="s">
        <v>11355</v>
      </c>
      <c r="V88">
        <v>43496</v>
      </c>
      <c r="W88" t="s">
        <v>1112</v>
      </c>
    </row>
    <row r="89" spans="1:23" x14ac:dyDescent="0.25">
      <c r="A89" t="s">
        <v>11528</v>
      </c>
      <c r="B89" t="s">
        <v>11529</v>
      </c>
      <c r="C89">
        <v>1</v>
      </c>
      <c r="E89">
        <v>0</v>
      </c>
      <c r="F89">
        <v>0</v>
      </c>
      <c r="G89">
        <v>1</v>
      </c>
      <c r="H89" t="s">
        <v>11352</v>
      </c>
      <c r="I89" t="s">
        <v>249</v>
      </c>
      <c r="J89">
        <v>43434</v>
      </c>
      <c r="K89">
        <v>43496</v>
      </c>
      <c r="L89">
        <v>10000000000</v>
      </c>
      <c r="M89">
        <v>10000000000</v>
      </c>
      <c r="N89">
        <v>500000000</v>
      </c>
      <c r="O89">
        <v>500000000</v>
      </c>
      <c r="P89" t="s">
        <v>10959</v>
      </c>
      <c r="Q89" t="s">
        <v>11353</v>
      </c>
      <c r="R89">
        <v>43465</v>
      </c>
      <c r="S89" t="s">
        <v>11354</v>
      </c>
      <c r="T89" t="s">
        <v>994</v>
      </c>
      <c r="U89" t="s">
        <v>11355</v>
      </c>
      <c r="V89">
        <v>43496</v>
      </c>
      <c r="W89" t="s">
        <v>1112</v>
      </c>
    </row>
    <row r="90" spans="1:23" x14ac:dyDescent="0.25">
      <c r="A90" t="s">
        <v>11530</v>
      </c>
      <c r="B90" t="s">
        <v>11531</v>
      </c>
      <c r="C90">
        <v>1</v>
      </c>
      <c r="E90">
        <v>0</v>
      </c>
      <c r="F90">
        <v>0</v>
      </c>
      <c r="G90">
        <v>1</v>
      </c>
      <c r="H90" t="s">
        <v>11352</v>
      </c>
      <c r="I90" t="s">
        <v>249</v>
      </c>
      <c r="J90">
        <v>43434</v>
      </c>
      <c r="K90">
        <v>43496</v>
      </c>
      <c r="L90">
        <v>10000000000</v>
      </c>
      <c r="M90">
        <v>10000000000</v>
      </c>
      <c r="N90">
        <v>500000000</v>
      </c>
      <c r="O90">
        <v>500000000</v>
      </c>
      <c r="P90" t="s">
        <v>10959</v>
      </c>
      <c r="Q90" t="s">
        <v>11353</v>
      </c>
      <c r="R90">
        <v>43465</v>
      </c>
      <c r="S90" t="s">
        <v>11354</v>
      </c>
      <c r="T90" t="s">
        <v>994</v>
      </c>
      <c r="U90" t="s">
        <v>11355</v>
      </c>
      <c r="V90">
        <v>43496</v>
      </c>
      <c r="W90" t="s">
        <v>1112</v>
      </c>
    </row>
    <row r="91" spans="1:23" x14ac:dyDescent="0.25">
      <c r="A91" t="s">
        <v>11532</v>
      </c>
      <c r="B91" t="s">
        <v>11533</v>
      </c>
      <c r="C91">
        <v>1</v>
      </c>
      <c r="E91">
        <v>0</v>
      </c>
      <c r="F91">
        <v>0</v>
      </c>
      <c r="G91">
        <v>1</v>
      </c>
      <c r="H91" t="s">
        <v>11352</v>
      </c>
      <c r="I91" t="s">
        <v>249</v>
      </c>
      <c r="J91">
        <v>43434</v>
      </c>
      <c r="K91">
        <v>43496</v>
      </c>
      <c r="L91">
        <v>10000000000</v>
      </c>
      <c r="M91">
        <v>10000000000</v>
      </c>
      <c r="N91">
        <v>500000000</v>
      </c>
      <c r="O91">
        <v>500000000</v>
      </c>
      <c r="P91" t="s">
        <v>10959</v>
      </c>
      <c r="Q91" t="s">
        <v>11353</v>
      </c>
      <c r="R91">
        <v>43465</v>
      </c>
      <c r="S91" t="s">
        <v>11354</v>
      </c>
      <c r="T91" t="s">
        <v>994</v>
      </c>
      <c r="U91" t="s">
        <v>11355</v>
      </c>
      <c r="V91">
        <v>43496</v>
      </c>
      <c r="W91" t="s">
        <v>1112</v>
      </c>
    </row>
    <row r="92" spans="1:23" x14ac:dyDescent="0.25">
      <c r="A92" t="s">
        <v>11534</v>
      </c>
      <c r="B92" t="s">
        <v>11535</v>
      </c>
      <c r="C92">
        <v>1</v>
      </c>
      <c r="E92">
        <v>0</v>
      </c>
      <c r="F92">
        <v>0</v>
      </c>
      <c r="G92">
        <v>1</v>
      </c>
      <c r="H92" t="s">
        <v>11352</v>
      </c>
      <c r="I92" t="s">
        <v>249</v>
      </c>
      <c r="J92">
        <v>43434</v>
      </c>
      <c r="K92">
        <v>43496</v>
      </c>
      <c r="L92">
        <v>10000000000</v>
      </c>
      <c r="M92">
        <v>10000000000</v>
      </c>
      <c r="N92">
        <v>500000000</v>
      </c>
      <c r="O92">
        <v>500000000</v>
      </c>
      <c r="P92" t="s">
        <v>10959</v>
      </c>
      <c r="Q92" t="s">
        <v>11353</v>
      </c>
      <c r="R92">
        <v>43465</v>
      </c>
      <c r="S92" t="s">
        <v>11354</v>
      </c>
      <c r="T92" t="s">
        <v>994</v>
      </c>
      <c r="U92" t="s">
        <v>11355</v>
      </c>
      <c r="V92">
        <v>43496</v>
      </c>
      <c r="W92" t="s">
        <v>1112</v>
      </c>
    </row>
    <row r="93" spans="1:23" x14ac:dyDescent="0.25">
      <c r="A93" t="s">
        <v>11536</v>
      </c>
      <c r="B93" t="s">
        <v>11537</v>
      </c>
      <c r="C93">
        <v>1</v>
      </c>
      <c r="E93">
        <v>0</v>
      </c>
      <c r="F93">
        <v>0</v>
      </c>
      <c r="G93">
        <v>1</v>
      </c>
      <c r="H93" t="s">
        <v>11352</v>
      </c>
      <c r="I93" t="s">
        <v>249</v>
      </c>
      <c r="J93">
        <v>43434</v>
      </c>
      <c r="K93">
        <v>43496</v>
      </c>
      <c r="L93">
        <v>10000000000</v>
      </c>
      <c r="M93">
        <v>10000000000</v>
      </c>
      <c r="N93">
        <v>500000000</v>
      </c>
      <c r="O93">
        <v>500000000</v>
      </c>
      <c r="P93" t="s">
        <v>10959</v>
      </c>
      <c r="Q93" t="s">
        <v>11353</v>
      </c>
      <c r="R93">
        <v>43465</v>
      </c>
      <c r="S93" t="s">
        <v>11354</v>
      </c>
      <c r="T93" t="s">
        <v>994</v>
      </c>
      <c r="U93" t="s">
        <v>11355</v>
      </c>
      <c r="V93">
        <v>43496</v>
      </c>
      <c r="W93" t="s">
        <v>1112</v>
      </c>
    </row>
    <row r="94" spans="1:23" x14ac:dyDescent="0.25">
      <c r="A94" t="s">
        <v>11538</v>
      </c>
      <c r="B94" t="s">
        <v>11539</v>
      </c>
      <c r="C94">
        <v>1</v>
      </c>
      <c r="E94">
        <v>0</v>
      </c>
      <c r="F94">
        <v>0</v>
      </c>
      <c r="G94">
        <v>1</v>
      </c>
      <c r="H94" t="s">
        <v>11352</v>
      </c>
      <c r="I94" t="s">
        <v>249</v>
      </c>
      <c r="J94">
        <v>43434</v>
      </c>
      <c r="K94">
        <v>43496</v>
      </c>
      <c r="L94">
        <v>10000000000</v>
      </c>
      <c r="M94">
        <v>10000000000</v>
      </c>
      <c r="N94">
        <v>500000000</v>
      </c>
      <c r="O94">
        <v>500000000</v>
      </c>
      <c r="P94" t="s">
        <v>10959</v>
      </c>
      <c r="Q94" t="s">
        <v>11353</v>
      </c>
      <c r="R94">
        <v>43465</v>
      </c>
      <c r="S94" t="s">
        <v>11354</v>
      </c>
      <c r="T94" t="s">
        <v>994</v>
      </c>
      <c r="U94" t="s">
        <v>11355</v>
      </c>
      <c r="V94">
        <v>43496</v>
      </c>
      <c r="W94" t="s">
        <v>1112</v>
      </c>
    </row>
    <row r="95" spans="1:23" x14ac:dyDescent="0.25">
      <c r="A95" t="s">
        <v>11540</v>
      </c>
      <c r="B95" t="s">
        <v>11541</v>
      </c>
      <c r="C95">
        <v>1</v>
      </c>
      <c r="E95">
        <v>0</v>
      </c>
      <c r="F95">
        <v>0</v>
      </c>
      <c r="G95">
        <v>1</v>
      </c>
      <c r="H95" t="s">
        <v>11352</v>
      </c>
      <c r="I95" t="s">
        <v>249</v>
      </c>
      <c r="J95">
        <v>43434</v>
      </c>
      <c r="K95">
        <v>43496</v>
      </c>
      <c r="L95">
        <v>10000000000</v>
      </c>
      <c r="M95">
        <v>10000000000</v>
      </c>
      <c r="N95">
        <v>500000000</v>
      </c>
      <c r="O95">
        <v>500000000</v>
      </c>
      <c r="P95" t="s">
        <v>10959</v>
      </c>
      <c r="Q95" t="s">
        <v>11353</v>
      </c>
      <c r="R95">
        <v>43465</v>
      </c>
      <c r="S95" t="s">
        <v>11354</v>
      </c>
      <c r="T95" t="s">
        <v>994</v>
      </c>
      <c r="U95" t="s">
        <v>11355</v>
      </c>
      <c r="V95">
        <v>43496</v>
      </c>
      <c r="W95" t="s">
        <v>1112</v>
      </c>
    </row>
    <row r="96" spans="1:23" x14ac:dyDescent="0.25">
      <c r="A96" t="s">
        <v>11542</v>
      </c>
      <c r="B96" t="s">
        <v>11543</v>
      </c>
      <c r="C96">
        <v>1</v>
      </c>
      <c r="E96">
        <v>0</v>
      </c>
      <c r="F96">
        <v>0</v>
      </c>
      <c r="G96">
        <v>1</v>
      </c>
      <c r="H96" t="s">
        <v>11352</v>
      </c>
      <c r="I96" t="s">
        <v>249</v>
      </c>
      <c r="J96">
        <v>43434</v>
      </c>
      <c r="K96">
        <v>43496</v>
      </c>
      <c r="L96">
        <v>10000000000</v>
      </c>
      <c r="M96">
        <v>10000000000</v>
      </c>
      <c r="N96">
        <v>500000000</v>
      </c>
      <c r="O96">
        <v>500000000</v>
      </c>
      <c r="P96" t="s">
        <v>10959</v>
      </c>
      <c r="Q96" t="s">
        <v>11353</v>
      </c>
      <c r="R96">
        <v>43465</v>
      </c>
      <c r="S96" t="s">
        <v>11354</v>
      </c>
      <c r="T96" t="s">
        <v>994</v>
      </c>
      <c r="U96" t="s">
        <v>11355</v>
      </c>
      <c r="V96">
        <v>43496</v>
      </c>
      <c r="W96" t="s">
        <v>1112</v>
      </c>
    </row>
    <row r="97" spans="1:23" x14ac:dyDescent="0.25">
      <c r="A97" t="s">
        <v>11544</v>
      </c>
      <c r="B97" t="s">
        <v>11545</v>
      </c>
      <c r="C97">
        <v>1</v>
      </c>
      <c r="E97">
        <v>0</v>
      </c>
      <c r="F97">
        <v>0</v>
      </c>
      <c r="G97">
        <v>1</v>
      </c>
      <c r="H97" t="s">
        <v>11352</v>
      </c>
      <c r="I97" t="s">
        <v>1123</v>
      </c>
      <c r="J97">
        <v>43434</v>
      </c>
      <c r="K97">
        <v>43496</v>
      </c>
      <c r="L97">
        <v>333.33333333333331</v>
      </c>
      <c r="M97">
        <v>10000000000</v>
      </c>
      <c r="N97">
        <v>16.666666666666668</v>
      </c>
      <c r="O97">
        <v>500000000</v>
      </c>
      <c r="P97" t="s">
        <v>10959</v>
      </c>
      <c r="Q97" t="s">
        <v>11353</v>
      </c>
      <c r="R97">
        <v>43465</v>
      </c>
      <c r="S97" t="s">
        <v>11354</v>
      </c>
      <c r="T97" t="s">
        <v>994</v>
      </c>
      <c r="U97" t="s">
        <v>11355</v>
      </c>
      <c r="V97">
        <v>43496</v>
      </c>
      <c r="W97" t="s">
        <v>1112</v>
      </c>
    </row>
    <row r="98" spans="1:23" x14ac:dyDescent="0.25">
      <c r="A98" t="s">
        <v>11546</v>
      </c>
      <c r="B98" t="s">
        <v>11547</v>
      </c>
      <c r="C98">
        <v>1</v>
      </c>
      <c r="E98">
        <v>0</v>
      </c>
      <c r="F98">
        <v>0</v>
      </c>
      <c r="G98">
        <v>1</v>
      </c>
      <c r="H98" t="s">
        <v>11352</v>
      </c>
      <c r="I98" t="s">
        <v>1123</v>
      </c>
      <c r="J98">
        <v>43434</v>
      </c>
      <c r="K98">
        <v>43496</v>
      </c>
      <c r="L98">
        <v>333.33333333333331</v>
      </c>
      <c r="M98">
        <v>10000000000</v>
      </c>
      <c r="N98">
        <v>16.666666666666668</v>
      </c>
      <c r="O98">
        <v>500000000</v>
      </c>
      <c r="P98" t="s">
        <v>10959</v>
      </c>
      <c r="Q98" t="s">
        <v>11353</v>
      </c>
      <c r="R98">
        <v>43465</v>
      </c>
      <c r="S98" t="s">
        <v>11354</v>
      </c>
      <c r="T98" t="s">
        <v>994</v>
      </c>
      <c r="U98" t="s">
        <v>11355</v>
      </c>
      <c r="V98">
        <v>43496</v>
      </c>
      <c r="W98" t="s">
        <v>1112</v>
      </c>
    </row>
    <row r="99" spans="1:23" x14ac:dyDescent="0.25">
      <c r="A99" t="s">
        <v>11548</v>
      </c>
      <c r="B99" t="s">
        <v>11549</v>
      </c>
      <c r="C99">
        <v>1</v>
      </c>
      <c r="E99">
        <v>0</v>
      </c>
      <c r="F99">
        <v>0</v>
      </c>
      <c r="G99">
        <v>1</v>
      </c>
      <c r="H99" t="s">
        <v>11352</v>
      </c>
      <c r="I99" t="s">
        <v>1123</v>
      </c>
      <c r="J99">
        <v>43434</v>
      </c>
      <c r="K99">
        <v>43496</v>
      </c>
      <c r="L99">
        <v>333.33333333333331</v>
      </c>
      <c r="M99">
        <v>10000000000</v>
      </c>
      <c r="N99">
        <v>16.666666666666668</v>
      </c>
      <c r="O99">
        <v>500000000</v>
      </c>
      <c r="P99" t="s">
        <v>10959</v>
      </c>
      <c r="Q99" t="s">
        <v>11353</v>
      </c>
      <c r="R99">
        <v>43465</v>
      </c>
      <c r="S99" t="s">
        <v>11354</v>
      </c>
      <c r="T99" t="s">
        <v>994</v>
      </c>
      <c r="U99" t="s">
        <v>11355</v>
      </c>
      <c r="V99">
        <v>43496</v>
      </c>
      <c r="W99" t="s">
        <v>1112</v>
      </c>
    </row>
    <row r="100" spans="1:23" x14ac:dyDescent="0.25">
      <c r="A100" t="s">
        <v>11550</v>
      </c>
      <c r="B100" t="s">
        <v>11551</v>
      </c>
      <c r="C100">
        <v>1</v>
      </c>
      <c r="E100">
        <v>0</v>
      </c>
      <c r="F100">
        <v>0</v>
      </c>
      <c r="G100">
        <v>1</v>
      </c>
      <c r="H100" t="s">
        <v>11352</v>
      </c>
      <c r="I100" t="s">
        <v>1123</v>
      </c>
      <c r="J100">
        <v>43434</v>
      </c>
      <c r="K100">
        <v>43496</v>
      </c>
      <c r="L100">
        <v>333.33333333333331</v>
      </c>
      <c r="M100">
        <v>10000000000</v>
      </c>
      <c r="N100">
        <v>16.666666666666668</v>
      </c>
      <c r="O100">
        <v>500000000</v>
      </c>
      <c r="P100" t="s">
        <v>10959</v>
      </c>
      <c r="Q100" t="s">
        <v>11353</v>
      </c>
      <c r="R100">
        <v>43465</v>
      </c>
      <c r="S100" t="s">
        <v>11354</v>
      </c>
      <c r="T100" t="s">
        <v>994</v>
      </c>
      <c r="U100" t="s">
        <v>11355</v>
      </c>
      <c r="V100">
        <v>43496</v>
      </c>
      <c r="W100" t="s">
        <v>1112</v>
      </c>
    </row>
    <row r="101" spans="1:23" x14ac:dyDescent="0.25">
      <c r="A101" t="s">
        <v>11552</v>
      </c>
      <c r="B101" t="s">
        <v>11553</v>
      </c>
      <c r="C101">
        <v>1</v>
      </c>
      <c r="E101">
        <v>0</v>
      </c>
      <c r="F101">
        <v>0</v>
      </c>
      <c r="G101">
        <v>1</v>
      </c>
      <c r="H101" t="s">
        <v>11352</v>
      </c>
      <c r="I101" t="s">
        <v>1123</v>
      </c>
      <c r="J101">
        <v>43434</v>
      </c>
      <c r="K101">
        <v>43496</v>
      </c>
      <c r="L101">
        <v>333.33333333333331</v>
      </c>
      <c r="M101">
        <v>10000000000</v>
      </c>
      <c r="N101">
        <v>16.666666666666668</v>
      </c>
      <c r="O101">
        <v>500000000</v>
      </c>
      <c r="P101" t="s">
        <v>10959</v>
      </c>
      <c r="Q101" t="s">
        <v>11353</v>
      </c>
      <c r="R101">
        <v>43465</v>
      </c>
      <c r="S101" t="s">
        <v>11354</v>
      </c>
      <c r="T101" t="s">
        <v>994</v>
      </c>
      <c r="U101" t="s">
        <v>11355</v>
      </c>
      <c r="V101">
        <v>43496</v>
      </c>
      <c r="W101" t="s">
        <v>1112</v>
      </c>
    </row>
    <row r="102" spans="1:23" x14ac:dyDescent="0.25">
      <c r="A102" t="s">
        <v>11554</v>
      </c>
      <c r="B102" t="s">
        <v>11555</v>
      </c>
      <c r="C102">
        <v>1</v>
      </c>
      <c r="E102">
        <v>0</v>
      </c>
      <c r="F102">
        <v>0</v>
      </c>
      <c r="G102">
        <v>1</v>
      </c>
      <c r="H102" t="s">
        <v>11352</v>
      </c>
      <c r="I102" t="s">
        <v>1123</v>
      </c>
      <c r="J102">
        <v>43434</v>
      </c>
      <c r="K102">
        <v>43496</v>
      </c>
      <c r="L102">
        <v>333.33333333333331</v>
      </c>
      <c r="M102">
        <v>10000000000</v>
      </c>
      <c r="N102">
        <v>16.666666666666668</v>
      </c>
      <c r="O102">
        <v>500000000</v>
      </c>
      <c r="P102" t="s">
        <v>10959</v>
      </c>
      <c r="Q102" t="s">
        <v>11353</v>
      </c>
      <c r="R102">
        <v>43465</v>
      </c>
      <c r="S102" t="s">
        <v>11354</v>
      </c>
      <c r="T102" t="s">
        <v>994</v>
      </c>
      <c r="U102" t="s">
        <v>11355</v>
      </c>
      <c r="V102">
        <v>43496</v>
      </c>
      <c r="W102" t="s">
        <v>1112</v>
      </c>
    </row>
    <row r="103" spans="1:23" x14ac:dyDescent="0.25">
      <c r="A103" t="s">
        <v>11556</v>
      </c>
      <c r="B103" t="s">
        <v>11557</v>
      </c>
      <c r="C103">
        <v>1</v>
      </c>
      <c r="E103">
        <v>0</v>
      </c>
      <c r="F103">
        <v>0</v>
      </c>
      <c r="G103">
        <v>1</v>
      </c>
      <c r="H103" t="s">
        <v>11352</v>
      </c>
      <c r="I103" t="s">
        <v>1123</v>
      </c>
      <c r="J103">
        <v>43434</v>
      </c>
      <c r="K103">
        <v>43496</v>
      </c>
      <c r="L103">
        <v>333.33333333333331</v>
      </c>
      <c r="M103">
        <v>10000000000</v>
      </c>
      <c r="N103">
        <v>16.666666666666668</v>
      </c>
      <c r="O103">
        <v>500000000</v>
      </c>
      <c r="P103" t="s">
        <v>10959</v>
      </c>
      <c r="Q103" t="s">
        <v>11353</v>
      </c>
      <c r="R103">
        <v>43465</v>
      </c>
      <c r="S103" t="s">
        <v>11354</v>
      </c>
      <c r="T103" t="s">
        <v>994</v>
      </c>
      <c r="U103" t="s">
        <v>11355</v>
      </c>
      <c r="V103">
        <v>43496</v>
      </c>
      <c r="W103" t="s">
        <v>1112</v>
      </c>
    </row>
    <row r="104" spans="1:23" x14ac:dyDescent="0.25">
      <c r="A104" t="s">
        <v>11558</v>
      </c>
      <c r="B104" t="s">
        <v>11559</v>
      </c>
      <c r="C104">
        <v>1</v>
      </c>
      <c r="E104">
        <v>0</v>
      </c>
      <c r="F104">
        <v>0</v>
      </c>
      <c r="G104">
        <v>1</v>
      </c>
      <c r="H104" t="s">
        <v>11352</v>
      </c>
      <c r="I104" t="s">
        <v>1123</v>
      </c>
      <c r="J104">
        <v>43434</v>
      </c>
      <c r="K104">
        <v>43496</v>
      </c>
      <c r="L104">
        <v>333.33333333333331</v>
      </c>
      <c r="M104">
        <v>10000000000</v>
      </c>
      <c r="N104">
        <v>16.666666666666668</v>
      </c>
      <c r="O104">
        <v>500000000</v>
      </c>
      <c r="P104" t="s">
        <v>10959</v>
      </c>
      <c r="Q104" t="s">
        <v>11353</v>
      </c>
      <c r="R104">
        <v>43465</v>
      </c>
      <c r="S104" t="s">
        <v>11354</v>
      </c>
      <c r="T104" t="s">
        <v>994</v>
      </c>
      <c r="U104" t="s">
        <v>11355</v>
      </c>
      <c r="V104">
        <v>43496</v>
      </c>
      <c r="W104" t="s">
        <v>1112</v>
      </c>
    </row>
    <row r="105" spans="1:23" x14ac:dyDescent="0.25">
      <c r="A105" t="s">
        <v>11560</v>
      </c>
      <c r="B105" t="s">
        <v>11561</v>
      </c>
      <c r="C105">
        <v>1</v>
      </c>
      <c r="E105">
        <v>0</v>
      </c>
      <c r="F105">
        <v>0</v>
      </c>
      <c r="G105">
        <v>1</v>
      </c>
      <c r="H105" t="s">
        <v>11352</v>
      </c>
      <c r="I105" t="s">
        <v>1123</v>
      </c>
      <c r="J105">
        <v>43434</v>
      </c>
      <c r="K105">
        <v>43496</v>
      </c>
      <c r="L105">
        <v>333.33333333333331</v>
      </c>
      <c r="M105">
        <v>10000000000</v>
      </c>
      <c r="N105">
        <v>16.666666666666668</v>
      </c>
      <c r="O105">
        <v>500000000</v>
      </c>
      <c r="P105" t="s">
        <v>10959</v>
      </c>
      <c r="Q105" t="s">
        <v>11353</v>
      </c>
      <c r="R105">
        <v>43465</v>
      </c>
      <c r="S105" t="s">
        <v>11354</v>
      </c>
      <c r="T105" t="s">
        <v>994</v>
      </c>
      <c r="U105" t="s">
        <v>11355</v>
      </c>
      <c r="V105">
        <v>43496</v>
      </c>
      <c r="W105" t="s">
        <v>1112</v>
      </c>
    </row>
    <row r="106" spans="1:23" x14ac:dyDescent="0.25">
      <c r="A106" t="s">
        <v>11562</v>
      </c>
      <c r="B106" t="s">
        <v>11563</v>
      </c>
      <c r="C106">
        <v>1</v>
      </c>
      <c r="E106">
        <v>0</v>
      </c>
      <c r="F106">
        <v>0</v>
      </c>
      <c r="G106">
        <v>1</v>
      </c>
      <c r="H106" t="s">
        <v>11352</v>
      </c>
      <c r="I106" t="s">
        <v>1123</v>
      </c>
      <c r="J106">
        <v>43434</v>
      </c>
      <c r="K106">
        <v>43496</v>
      </c>
      <c r="L106">
        <v>333.33333333333331</v>
      </c>
      <c r="M106">
        <v>10000000000</v>
      </c>
      <c r="N106">
        <v>16.666666666666668</v>
      </c>
      <c r="O106">
        <v>500000000</v>
      </c>
      <c r="P106" t="s">
        <v>10959</v>
      </c>
      <c r="Q106" t="s">
        <v>11353</v>
      </c>
      <c r="R106">
        <v>43465</v>
      </c>
      <c r="S106" t="s">
        <v>11354</v>
      </c>
      <c r="T106" t="s">
        <v>994</v>
      </c>
      <c r="U106" t="s">
        <v>11355</v>
      </c>
      <c r="V106">
        <v>43496</v>
      </c>
      <c r="W106" t="s">
        <v>1112</v>
      </c>
    </row>
    <row r="107" spans="1:23" x14ac:dyDescent="0.25">
      <c r="A107" t="s">
        <v>11564</v>
      </c>
      <c r="B107" t="s">
        <v>11565</v>
      </c>
      <c r="C107">
        <v>1</v>
      </c>
      <c r="E107">
        <v>0</v>
      </c>
      <c r="F107">
        <v>0</v>
      </c>
      <c r="G107">
        <v>1</v>
      </c>
      <c r="H107" t="s">
        <v>11352</v>
      </c>
      <c r="I107" t="s">
        <v>1123</v>
      </c>
      <c r="J107">
        <v>43434</v>
      </c>
      <c r="K107">
        <v>43496</v>
      </c>
      <c r="L107">
        <v>333.33333333333331</v>
      </c>
      <c r="M107">
        <v>10000000000</v>
      </c>
      <c r="N107">
        <v>16.666666666666668</v>
      </c>
      <c r="O107">
        <v>500000000</v>
      </c>
      <c r="P107" t="s">
        <v>10959</v>
      </c>
      <c r="Q107" t="s">
        <v>11353</v>
      </c>
      <c r="R107">
        <v>43465</v>
      </c>
      <c r="S107" t="s">
        <v>11354</v>
      </c>
      <c r="T107" t="s">
        <v>994</v>
      </c>
      <c r="U107" t="s">
        <v>11355</v>
      </c>
      <c r="V107">
        <v>43496</v>
      </c>
      <c r="W107" t="s">
        <v>1112</v>
      </c>
    </row>
    <row r="108" spans="1:23" x14ac:dyDescent="0.25">
      <c r="A108" t="s">
        <v>11566</v>
      </c>
      <c r="B108" t="s">
        <v>11567</v>
      </c>
      <c r="C108">
        <v>1</v>
      </c>
      <c r="E108">
        <v>0</v>
      </c>
      <c r="F108">
        <v>0</v>
      </c>
      <c r="G108">
        <v>1</v>
      </c>
      <c r="H108" t="s">
        <v>11352</v>
      </c>
      <c r="I108" t="s">
        <v>1123</v>
      </c>
      <c r="J108">
        <v>43434</v>
      </c>
      <c r="K108">
        <v>43496</v>
      </c>
      <c r="L108">
        <v>333.33333333333331</v>
      </c>
      <c r="M108">
        <v>10000000000</v>
      </c>
      <c r="N108">
        <v>16.666666666666668</v>
      </c>
      <c r="O108">
        <v>500000000</v>
      </c>
      <c r="P108" t="s">
        <v>10959</v>
      </c>
      <c r="Q108" t="s">
        <v>11353</v>
      </c>
      <c r="R108">
        <v>43465</v>
      </c>
      <c r="S108" t="s">
        <v>11354</v>
      </c>
      <c r="T108" t="s">
        <v>994</v>
      </c>
      <c r="U108" t="s">
        <v>11355</v>
      </c>
      <c r="V108">
        <v>43496</v>
      </c>
      <c r="W108" t="s">
        <v>1112</v>
      </c>
    </row>
    <row r="109" spans="1:23" x14ac:dyDescent="0.25">
      <c r="A109" t="s">
        <v>11568</v>
      </c>
      <c r="B109" t="s">
        <v>11569</v>
      </c>
      <c r="C109">
        <v>1</v>
      </c>
      <c r="E109">
        <v>0</v>
      </c>
      <c r="F109">
        <v>0</v>
      </c>
      <c r="G109">
        <v>1</v>
      </c>
      <c r="H109" t="s">
        <v>11352</v>
      </c>
      <c r="I109" t="s">
        <v>1123</v>
      </c>
      <c r="J109">
        <v>43434</v>
      </c>
      <c r="K109">
        <v>43496</v>
      </c>
      <c r="L109">
        <v>333.33333333333331</v>
      </c>
      <c r="M109">
        <v>10000000000</v>
      </c>
      <c r="N109">
        <v>16.666666666666668</v>
      </c>
      <c r="O109">
        <v>500000000</v>
      </c>
      <c r="P109" t="s">
        <v>10959</v>
      </c>
      <c r="Q109" t="s">
        <v>11353</v>
      </c>
      <c r="R109">
        <v>43465</v>
      </c>
      <c r="S109" t="s">
        <v>11354</v>
      </c>
      <c r="T109" t="s">
        <v>994</v>
      </c>
      <c r="U109" t="s">
        <v>11355</v>
      </c>
      <c r="V109">
        <v>43496</v>
      </c>
      <c r="W109" t="s">
        <v>1112</v>
      </c>
    </row>
    <row r="110" spans="1:23" x14ac:dyDescent="0.25">
      <c r="A110" t="s">
        <v>11570</v>
      </c>
      <c r="B110" t="s">
        <v>11571</v>
      </c>
      <c r="C110">
        <v>1</v>
      </c>
      <c r="E110">
        <v>0</v>
      </c>
      <c r="F110">
        <v>0</v>
      </c>
      <c r="G110">
        <v>1</v>
      </c>
      <c r="H110" t="s">
        <v>11352</v>
      </c>
      <c r="I110" t="s">
        <v>1123</v>
      </c>
      <c r="J110">
        <v>43434</v>
      </c>
      <c r="K110">
        <v>43496</v>
      </c>
      <c r="L110">
        <v>333.33333333333331</v>
      </c>
      <c r="M110">
        <v>10000000000</v>
      </c>
      <c r="N110">
        <v>16.666666666666668</v>
      </c>
      <c r="O110">
        <v>500000000</v>
      </c>
      <c r="P110" t="s">
        <v>10959</v>
      </c>
      <c r="Q110" t="s">
        <v>11353</v>
      </c>
      <c r="R110">
        <v>43465</v>
      </c>
      <c r="S110" t="s">
        <v>11354</v>
      </c>
      <c r="T110" t="s">
        <v>994</v>
      </c>
      <c r="U110" t="s">
        <v>11355</v>
      </c>
      <c r="V110">
        <v>43496</v>
      </c>
      <c r="W110" t="s">
        <v>1112</v>
      </c>
    </row>
    <row r="111" spans="1:23" x14ac:dyDescent="0.25">
      <c r="A111" t="s">
        <v>11572</v>
      </c>
      <c r="B111" t="s">
        <v>11573</v>
      </c>
      <c r="C111">
        <v>1</v>
      </c>
      <c r="E111">
        <v>0</v>
      </c>
      <c r="F111">
        <v>0</v>
      </c>
      <c r="G111">
        <v>1</v>
      </c>
      <c r="H111" t="s">
        <v>11352</v>
      </c>
      <c r="I111" t="s">
        <v>1123</v>
      </c>
      <c r="J111">
        <v>43434</v>
      </c>
      <c r="K111">
        <v>43496</v>
      </c>
      <c r="L111">
        <v>333.33333333333331</v>
      </c>
      <c r="M111">
        <v>10000000000</v>
      </c>
      <c r="N111">
        <v>16.666666666666668</v>
      </c>
      <c r="O111">
        <v>500000000</v>
      </c>
      <c r="P111" t="s">
        <v>10959</v>
      </c>
      <c r="Q111" t="s">
        <v>11353</v>
      </c>
      <c r="R111">
        <v>43465</v>
      </c>
      <c r="S111" t="s">
        <v>11354</v>
      </c>
      <c r="T111" t="s">
        <v>994</v>
      </c>
      <c r="U111" t="s">
        <v>11355</v>
      </c>
      <c r="V111">
        <v>43496</v>
      </c>
      <c r="W111" t="s">
        <v>1112</v>
      </c>
    </row>
    <row r="112" spans="1:23" x14ac:dyDescent="0.25">
      <c r="A112" t="s">
        <v>11574</v>
      </c>
      <c r="B112" t="s">
        <v>11575</v>
      </c>
      <c r="C112">
        <v>1</v>
      </c>
      <c r="E112">
        <v>0</v>
      </c>
      <c r="F112">
        <v>0</v>
      </c>
      <c r="G112">
        <v>1</v>
      </c>
      <c r="H112" t="s">
        <v>11352</v>
      </c>
      <c r="I112" t="s">
        <v>1123</v>
      </c>
      <c r="J112">
        <v>43434</v>
      </c>
      <c r="K112">
        <v>43496</v>
      </c>
      <c r="L112">
        <v>333.33333333333331</v>
      </c>
      <c r="M112">
        <v>10000000000</v>
      </c>
      <c r="N112">
        <v>16.666666666666668</v>
      </c>
      <c r="O112">
        <v>500000000</v>
      </c>
      <c r="P112" t="s">
        <v>10959</v>
      </c>
      <c r="Q112" t="s">
        <v>11353</v>
      </c>
      <c r="R112">
        <v>43465</v>
      </c>
      <c r="S112" t="s">
        <v>11354</v>
      </c>
      <c r="T112" t="s">
        <v>994</v>
      </c>
      <c r="U112" t="s">
        <v>11355</v>
      </c>
      <c r="V112">
        <v>43496</v>
      </c>
      <c r="W112" t="s">
        <v>1112</v>
      </c>
    </row>
    <row r="113" spans="1:23" x14ac:dyDescent="0.25">
      <c r="A113" t="s">
        <v>11576</v>
      </c>
      <c r="B113" t="s">
        <v>11577</v>
      </c>
      <c r="C113">
        <v>1</v>
      </c>
      <c r="E113">
        <v>0</v>
      </c>
      <c r="F113">
        <v>0</v>
      </c>
      <c r="G113">
        <v>1</v>
      </c>
      <c r="H113" t="s">
        <v>11352</v>
      </c>
      <c r="I113" t="s">
        <v>1123</v>
      </c>
      <c r="J113">
        <v>43434</v>
      </c>
      <c r="K113">
        <v>43496</v>
      </c>
      <c r="L113">
        <v>333.33333333333331</v>
      </c>
      <c r="M113">
        <v>10000000000</v>
      </c>
      <c r="N113">
        <v>16.666666666666668</v>
      </c>
      <c r="O113">
        <v>500000000</v>
      </c>
      <c r="P113" t="s">
        <v>10959</v>
      </c>
      <c r="Q113" t="s">
        <v>11353</v>
      </c>
      <c r="R113">
        <v>43465</v>
      </c>
      <c r="S113" t="s">
        <v>11354</v>
      </c>
      <c r="T113" t="s">
        <v>994</v>
      </c>
      <c r="U113" t="s">
        <v>11355</v>
      </c>
      <c r="V113">
        <v>43496</v>
      </c>
      <c r="W113" t="s">
        <v>1112</v>
      </c>
    </row>
    <row r="114" spans="1:23" x14ac:dyDescent="0.25">
      <c r="A114" t="s">
        <v>11578</v>
      </c>
      <c r="B114" t="s">
        <v>11579</v>
      </c>
      <c r="C114">
        <v>1</v>
      </c>
      <c r="E114">
        <v>0</v>
      </c>
      <c r="F114">
        <v>0</v>
      </c>
      <c r="G114">
        <v>1</v>
      </c>
      <c r="H114" t="s">
        <v>11352</v>
      </c>
      <c r="I114" t="s">
        <v>1123</v>
      </c>
      <c r="J114">
        <v>43434</v>
      </c>
      <c r="K114">
        <v>43496</v>
      </c>
      <c r="L114">
        <v>333.33333333333331</v>
      </c>
      <c r="M114">
        <v>10000000000</v>
      </c>
      <c r="N114">
        <v>16.666666666666668</v>
      </c>
      <c r="O114">
        <v>500000000</v>
      </c>
      <c r="P114" t="s">
        <v>10959</v>
      </c>
      <c r="Q114" t="s">
        <v>11353</v>
      </c>
      <c r="R114">
        <v>43465</v>
      </c>
      <c r="S114" t="s">
        <v>11354</v>
      </c>
      <c r="T114" t="s">
        <v>994</v>
      </c>
      <c r="U114" t="s">
        <v>11355</v>
      </c>
      <c r="V114">
        <v>43496</v>
      </c>
      <c r="W114" t="s">
        <v>1112</v>
      </c>
    </row>
    <row r="115" spans="1:23" x14ac:dyDescent="0.25">
      <c r="A115" t="s">
        <v>11580</v>
      </c>
      <c r="B115" t="s">
        <v>11581</v>
      </c>
      <c r="C115">
        <v>1</v>
      </c>
      <c r="E115">
        <v>0</v>
      </c>
      <c r="F115">
        <v>0</v>
      </c>
      <c r="G115">
        <v>1</v>
      </c>
      <c r="H115" t="s">
        <v>11352</v>
      </c>
      <c r="I115" t="s">
        <v>1123</v>
      </c>
      <c r="J115">
        <v>43434</v>
      </c>
      <c r="K115">
        <v>43496</v>
      </c>
      <c r="L115">
        <v>333.33333333333331</v>
      </c>
      <c r="M115">
        <v>10000000000</v>
      </c>
      <c r="N115">
        <v>16.666666666666668</v>
      </c>
      <c r="O115">
        <v>500000000</v>
      </c>
      <c r="P115" t="s">
        <v>10959</v>
      </c>
      <c r="Q115" t="s">
        <v>11353</v>
      </c>
      <c r="R115">
        <v>43465</v>
      </c>
      <c r="S115" t="s">
        <v>11354</v>
      </c>
      <c r="T115" t="s">
        <v>994</v>
      </c>
      <c r="U115" t="s">
        <v>11355</v>
      </c>
      <c r="V115">
        <v>43496</v>
      </c>
      <c r="W115" t="s">
        <v>1112</v>
      </c>
    </row>
    <row r="116" spans="1:23" x14ac:dyDescent="0.25">
      <c r="A116" t="s">
        <v>11582</v>
      </c>
      <c r="B116" t="s">
        <v>11583</v>
      </c>
      <c r="C116">
        <v>1</v>
      </c>
      <c r="E116">
        <v>0</v>
      </c>
      <c r="F116">
        <v>0</v>
      </c>
      <c r="G116">
        <v>1</v>
      </c>
      <c r="H116" t="s">
        <v>11352</v>
      </c>
      <c r="I116" t="s">
        <v>249</v>
      </c>
      <c r="J116">
        <v>43434</v>
      </c>
      <c r="K116">
        <v>43496</v>
      </c>
      <c r="L116">
        <v>10000000000</v>
      </c>
      <c r="M116">
        <v>10000000000</v>
      </c>
      <c r="N116">
        <v>500000000</v>
      </c>
      <c r="O116">
        <v>500000000</v>
      </c>
      <c r="P116" t="s">
        <v>10959</v>
      </c>
      <c r="Q116" t="s">
        <v>11353</v>
      </c>
      <c r="R116">
        <v>43465</v>
      </c>
      <c r="S116" t="s">
        <v>11354</v>
      </c>
      <c r="T116" t="s">
        <v>994</v>
      </c>
      <c r="U116" t="s">
        <v>11355</v>
      </c>
      <c r="V116">
        <v>43496</v>
      </c>
      <c r="W116" t="s">
        <v>1112</v>
      </c>
    </row>
    <row r="117" spans="1:23" x14ac:dyDescent="0.25">
      <c r="A117" t="s">
        <v>11584</v>
      </c>
      <c r="B117" t="s">
        <v>11585</v>
      </c>
      <c r="C117">
        <v>1</v>
      </c>
      <c r="E117">
        <v>0</v>
      </c>
      <c r="F117">
        <v>0</v>
      </c>
      <c r="G117">
        <v>1</v>
      </c>
      <c r="H117" t="s">
        <v>11352</v>
      </c>
      <c r="I117" t="s">
        <v>249</v>
      </c>
      <c r="J117">
        <v>43434</v>
      </c>
      <c r="K117">
        <v>43496</v>
      </c>
      <c r="L117">
        <v>10000000000</v>
      </c>
      <c r="M117">
        <v>10000000000</v>
      </c>
      <c r="N117">
        <v>500000000</v>
      </c>
      <c r="O117">
        <v>500000000</v>
      </c>
      <c r="P117" t="s">
        <v>10959</v>
      </c>
      <c r="Q117" t="s">
        <v>11353</v>
      </c>
      <c r="R117">
        <v>43465</v>
      </c>
      <c r="S117" t="s">
        <v>11354</v>
      </c>
      <c r="T117" t="s">
        <v>994</v>
      </c>
      <c r="U117" t="s">
        <v>11355</v>
      </c>
      <c r="V117">
        <v>43496</v>
      </c>
      <c r="W117" t="s">
        <v>1112</v>
      </c>
    </row>
    <row r="118" spans="1:23" x14ac:dyDescent="0.25">
      <c r="A118" t="s">
        <v>11586</v>
      </c>
      <c r="B118" t="s">
        <v>11587</v>
      </c>
      <c r="C118">
        <v>1</v>
      </c>
      <c r="E118">
        <v>0</v>
      </c>
      <c r="F118">
        <v>0</v>
      </c>
      <c r="G118">
        <v>1</v>
      </c>
      <c r="H118" t="s">
        <v>11352</v>
      </c>
      <c r="I118" t="s">
        <v>249</v>
      </c>
      <c r="J118">
        <v>43434</v>
      </c>
      <c r="K118">
        <v>43496</v>
      </c>
      <c r="L118">
        <v>10000000000</v>
      </c>
      <c r="M118">
        <v>10000000000</v>
      </c>
      <c r="N118">
        <v>500000000</v>
      </c>
      <c r="O118">
        <v>500000000</v>
      </c>
      <c r="P118" t="s">
        <v>10959</v>
      </c>
      <c r="Q118" t="s">
        <v>11353</v>
      </c>
      <c r="R118">
        <v>43465</v>
      </c>
      <c r="S118" t="s">
        <v>11354</v>
      </c>
      <c r="T118" t="s">
        <v>994</v>
      </c>
      <c r="U118" t="s">
        <v>11355</v>
      </c>
      <c r="V118">
        <v>43496</v>
      </c>
      <c r="W118" t="s">
        <v>1112</v>
      </c>
    </row>
    <row r="119" spans="1:23" x14ac:dyDescent="0.25">
      <c r="A119" t="s">
        <v>11588</v>
      </c>
      <c r="B119" t="s">
        <v>11589</v>
      </c>
      <c r="C119">
        <v>1</v>
      </c>
      <c r="E119">
        <v>0</v>
      </c>
      <c r="F119">
        <v>0</v>
      </c>
      <c r="G119">
        <v>1</v>
      </c>
      <c r="H119" t="s">
        <v>11352</v>
      </c>
      <c r="I119" t="s">
        <v>249</v>
      </c>
      <c r="J119">
        <v>43434</v>
      </c>
      <c r="K119">
        <v>43496</v>
      </c>
      <c r="L119">
        <v>10000000000</v>
      </c>
      <c r="M119">
        <v>10000000000</v>
      </c>
      <c r="N119">
        <v>500000000</v>
      </c>
      <c r="O119">
        <v>500000000</v>
      </c>
      <c r="P119" t="s">
        <v>10959</v>
      </c>
      <c r="Q119" t="s">
        <v>11353</v>
      </c>
      <c r="R119">
        <v>43465</v>
      </c>
      <c r="S119" t="s">
        <v>11354</v>
      </c>
      <c r="T119" t="s">
        <v>994</v>
      </c>
      <c r="U119" t="s">
        <v>11355</v>
      </c>
      <c r="V119">
        <v>43496</v>
      </c>
      <c r="W119" t="s">
        <v>1112</v>
      </c>
    </row>
    <row r="120" spans="1:23" x14ac:dyDescent="0.25">
      <c r="A120" t="s">
        <v>11590</v>
      </c>
      <c r="B120" t="s">
        <v>11591</v>
      </c>
      <c r="C120">
        <v>1</v>
      </c>
      <c r="E120">
        <v>0</v>
      </c>
      <c r="F120">
        <v>0</v>
      </c>
      <c r="G120">
        <v>1</v>
      </c>
      <c r="H120" t="s">
        <v>11352</v>
      </c>
      <c r="I120" t="s">
        <v>249</v>
      </c>
      <c r="J120">
        <v>43434</v>
      </c>
      <c r="K120">
        <v>43496</v>
      </c>
      <c r="L120">
        <v>10000000000</v>
      </c>
      <c r="M120">
        <v>10000000000</v>
      </c>
      <c r="N120">
        <v>500000000</v>
      </c>
      <c r="O120">
        <v>500000000</v>
      </c>
      <c r="P120" t="s">
        <v>10959</v>
      </c>
      <c r="Q120" t="s">
        <v>11353</v>
      </c>
      <c r="R120">
        <v>43465</v>
      </c>
      <c r="S120" t="s">
        <v>11354</v>
      </c>
      <c r="T120" t="s">
        <v>994</v>
      </c>
      <c r="U120" t="s">
        <v>11355</v>
      </c>
      <c r="V120">
        <v>43496</v>
      </c>
      <c r="W120" t="s">
        <v>1112</v>
      </c>
    </row>
    <row r="121" spans="1:23" x14ac:dyDescent="0.25">
      <c r="A121" t="s">
        <v>11592</v>
      </c>
      <c r="B121" t="s">
        <v>11593</v>
      </c>
      <c r="C121">
        <v>1</v>
      </c>
      <c r="E121">
        <v>0</v>
      </c>
      <c r="F121">
        <v>0</v>
      </c>
      <c r="G121">
        <v>1</v>
      </c>
      <c r="H121" t="s">
        <v>11352</v>
      </c>
      <c r="I121" t="s">
        <v>249</v>
      </c>
      <c r="J121">
        <v>43434</v>
      </c>
      <c r="K121">
        <v>43496</v>
      </c>
      <c r="L121">
        <v>10000000000</v>
      </c>
      <c r="M121">
        <v>10000000000</v>
      </c>
      <c r="N121">
        <v>500000000</v>
      </c>
      <c r="O121">
        <v>500000000</v>
      </c>
      <c r="P121" t="s">
        <v>10959</v>
      </c>
      <c r="Q121" t="s">
        <v>11353</v>
      </c>
      <c r="R121">
        <v>43465</v>
      </c>
      <c r="S121" t="s">
        <v>11354</v>
      </c>
      <c r="T121" t="s">
        <v>994</v>
      </c>
      <c r="U121" t="s">
        <v>11355</v>
      </c>
      <c r="V121">
        <v>43496</v>
      </c>
      <c r="W121" t="s">
        <v>1112</v>
      </c>
    </row>
    <row r="122" spans="1:23" x14ac:dyDescent="0.25">
      <c r="A122" t="s">
        <v>11594</v>
      </c>
      <c r="B122" t="s">
        <v>11595</v>
      </c>
      <c r="C122">
        <v>1</v>
      </c>
      <c r="E122">
        <v>0</v>
      </c>
      <c r="F122">
        <v>0</v>
      </c>
      <c r="G122">
        <v>1</v>
      </c>
      <c r="H122" t="s">
        <v>11352</v>
      </c>
      <c r="I122" t="s">
        <v>249</v>
      </c>
      <c r="J122">
        <v>43434</v>
      </c>
      <c r="K122">
        <v>43496</v>
      </c>
      <c r="L122">
        <v>10000000000</v>
      </c>
      <c r="M122">
        <v>10000000000</v>
      </c>
      <c r="N122">
        <v>500000000</v>
      </c>
      <c r="O122">
        <v>500000000</v>
      </c>
      <c r="P122" t="s">
        <v>10959</v>
      </c>
      <c r="Q122" t="s">
        <v>11353</v>
      </c>
      <c r="R122">
        <v>43465</v>
      </c>
      <c r="S122" t="s">
        <v>11354</v>
      </c>
      <c r="T122" t="s">
        <v>994</v>
      </c>
      <c r="U122" t="s">
        <v>11355</v>
      </c>
      <c r="V122">
        <v>43496</v>
      </c>
      <c r="W122" t="s">
        <v>1112</v>
      </c>
    </row>
    <row r="123" spans="1:23" x14ac:dyDescent="0.25">
      <c r="A123" t="s">
        <v>11596</v>
      </c>
      <c r="B123" t="s">
        <v>11597</v>
      </c>
      <c r="C123">
        <v>1</v>
      </c>
      <c r="E123">
        <v>0</v>
      </c>
      <c r="F123">
        <v>0</v>
      </c>
      <c r="G123">
        <v>1</v>
      </c>
      <c r="H123" t="s">
        <v>11352</v>
      </c>
      <c r="I123" t="s">
        <v>249</v>
      </c>
      <c r="J123">
        <v>43434</v>
      </c>
      <c r="K123">
        <v>43496</v>
      </c>
      <c r="L123">
        <v>10000000000</v>
      </c>
      <c r="M123">
        <v>10000000000</v>
      </c>
      <c r="N123">
        <v>500000000</v>
      </c>
      <c r="O123">
        <v>500000000</v>
      </c>
      <c r="P123" t="s">
        <v>10959</v>
      </c>
      <c r="Q123" t="s">
        <v>11353</v>
      </c>
      <c r="R123">
        <v>43465</v>
      </c>
      <c r="S123" t="s">
        <v>11354</v>
      </c>
      <c r="T123" t="s">
        <v>994</v>
      </c>
      <c r="U123" t="s">
        <v>11355</v>
      </c>
      <c r="V123">
        <v>43496</v>
      </c>
      <c r="W123" t="s">
        <v>1112</v>
      </c>
    </row>
    <row r="124" spans="1:23" x14ac:dyDescent="0.25">
      <c r="A124" t="s">
        <v>11598</v>
      </c>
      <c r="B124" t="s">
        <v>11599</v>
      </c>
      <c r="C124">
        <v>1</v>
      </c>
      <c r="E124">
        <v>0</v>
      </c>
      <c r="F124">
        <v>0</v>
      </c>
      <c r="G124">
        <v>1</v>
      </c>
      <c r="H124" t="s">
        <v>11352</v>
      </c>
      <c r="I124" t="s">
        <v>249</v>
      </c>
      <c r="J124">
        <v>43434</v>
      </c>
      <c r="K124">
        <v>43496</v>
      </c>
      <c r="L124">
        <v>10000000000</v>
      </c>
      <c r="M124">
        <v>10000000000</v>
      </c>
      <c r="N124">
        <v>500000000</v>
      </c>
      <c r="O124">
        <v>500000000</v>
      </c>
      <c r="P124" t="s">
        <v>10959</v>
      </c>
      <c r="Q124" t="s">
        <v>11353</v>
      </c>
      <c r="R124">
        <v>43465</v>
      </c>
      <c r="S124" t="s">
        <v>11354</v>
      </c>
      <c r="T124" t="s">
        <v>994</v>
      </c>
      <c r="U124" t="s">
        <v>11355</v>
      </c>
      <c r="V124">
        <v>43496</v>
      </c>
      <c r="W124" t="s">
        <v>1112</v>
      </c>
    </row>
    <row r="125" spans="1:23" x14ac:dyDescent="0.25">
      <c r="A125" t="s">
        <v>11600</v>
      </c>
      <c r="B125" t="s">
        <v>11601</v>
      </c>
      <c r="C125">
        <v>1</v>
      </c>
      <c r="E125">
        <v>0</v>
      </c>
      <c r="F125">
        <v>0</v>
      </c>
      <c r="G125">
        <v>1</v>
      </c>
      <c r="H125" t="s">
        <v>11352</v>
      </c>
      <c r="I125" t="s">
        <v>249</v>
      </c>
      <c r="J125">
        <v>43434</v>
      </c>
      <c r="K125">
        <v>43496</v>
      </c>
      <c r="L125">
        <v>10000000000</v>
      </c>
      <c r="M125">
        <v>10000000000</v>
      </c>
      <c r="N125">
        <v>500000000</v>
      </c>
      <c r="O125">
        <v>500000000</v>
      </c>
      <c r="P125" t="s">
        <v>10959</v>
      </c>
      <c r="Q125" t="s">
        <v>11353</v>
      </c>
      <c r="R125">
        <v>43465</v>
      </c>
      <c r="S125" t="s">
        <v>11354</v>
      </c>
      <c r="T125" t="s">
        <v>994</v>
      </c>
      <c r="U125" t="s">
        <v>11355</v>
      </c>
      <c r="V125">
        <v>43496</v>
      </c>
      <c r="W125" t="s">
        <v>1112</v>
      </c>
    </row>
    <row r="126" spans="1:23" x14ac:dyDescent="0.25">
      <c r="A126" t="s">
        <v>11602</v>
      </c>
      <c r="B126" t="s">
        <v>11603</v>
      </c>
      <c r="C126">
        <v>1</v>
      </c>
      <c r="E126">
        <v>0</v>
      </c>
      <c r="F126">
        <v>0</v>
      </c>
      <c r="G126">
        <v>1</v>
      </c>
      <c r="H126" t="s">
        <v>11352</v>
      </c>
      <c r="I126" t="s">
        <v>249</v>
      </c>
      <c r="J126">
        <v>43434</v>
      </c>
      <c r="K126">
        <v>43496</v>
      </c>
      <c r="L126">
        <v>10000000000</v>
      </c>
      <c r="M126">
        <v>10000000000</v>
      </c>
      <c r="N126">
        <v>500000000</v>
      </c>
      <c r="O126">
        <v>500000000</v>
      </c>
      <c r="P126" t="s">
        <v>10959</v>
      </c>
      <c r="Q126" t="s">
        <v>11353</v>
      </c>
      <c r="R126">
        <v>43465</v>
      </c>
      <c r="S126" t="s">
        <v>11354</v>
      </c>
      <c r="T126" t="s">
        <v>994</v>
      </c>
      <c r="U126" t="s">
        <v>11355</v>
      </c>
      <c r="V126">
        <v>43496</v>
      </c>
      <c r="W126" t="s">
        <v>1112</v>
      </c>
    </row>
    <row r="127" spans="1:23" x14ac:dyDescent="0.25">
      <c r="A127" t="s">
        <v>11604</v>
      </c>
      <c r="B127" t="s">
        <v>11605</v>
      </c>
      <c r="C127">
        <v>1</v>
      </c>
      <c r="E127">
        <v>0</v>
      </c>
      <c r="F127">
        <v>0</v>
      </c>
      <c r="G127">
        <v>1</v>
      </c>
      <c r="H127" t="s">
        <v>11352</v>
      </c>
      <c r="I127" t="s">
        <v>249</v>
      </c>
      <c r="J127">
        <v>43434</v>
      </c>
      <c r="K127">
        <v>43496</v>
      </c>
      <c r="L127">
        <v>10000000000</v>
      </c>
      <c r="M127">
        <v>10000000000</v>
      </c>
      <c r="N127">
        <v>500000000</v>
      </c>
      <c r="O127">
        <v>500000000</v>
      </c>
      <c r="P127" t="s">
        <v>10959</v>
      </c>
      <c r="Q127" t="s">
        <v>11353</v>
      </c>
      <c r="R127">
        <v>43465</v>
      </c>
      <c r="S127" t="s">
        <v>11354</v>
      </c>
      <c r="T127" t="s">
        <v>994</v>
      </c>
      <c r="U127" t="s">
        <v>11355</v>
      </c>
      <c r="V127">
        <v>43496</v>
      </c>
      <c r="W127" t="s">
        <v>1112</v>
      </c>
    </row>
    <row r="128" spans="1:23" x14ac:dyDescent="0.25">
      <c r="A128" t="s">
        <v>11606</v>
      </c>
      <c r="B128" t="s">
        <v>11607</v>
      </c>
      <c r="C128">
        <v>1</v>
      </c>
      <c r="E128">
        <v>0</v>
      </c>
      <c r="F128">
        <v>0</v>
      </c>
      <c r="G128">
        <v>1</v>
      </c>
      <c r="H128" t="s">
        <v>11352</v>
      </c>
      <c r="I128" t="s">
        <v>249</v>
      </c>
      <c r="J128">
        <v>43434</v>
      </c>
      <c r="K128">
        <v>43496</v>
      </c>
      <c r="L128">
        <v>10000000000</v>
      </c>
      <c r="M128">
        <v>10000000000</v>
      </c>
      <c r="N128">
        <v>500000000</v>
      </c>
      <c r="O128">
        <v>500000000</v>
      </c>
      <c r="P128" t="s">
        <v>10959</v>
      </c>
      <c r="Q128" t="s">
        <v>11353</v>
      </c>
      <c r="R128">
        <v>43465</v>
      </c>
      <c r="S128" t="s">
        <v>11354</v>
      </c>
      <c r="T128" t="s">
        <v>994</v>
      </c>
      <c r="U128" t="s">
        <v>11355</v>
      </c>
      <c r="V128">
        <v>43496</v>
      </c>
      <c r="W128" t="s">
        <v>1112</v>
      </c>
    </row>
    <row r="129" spans="1:23" x14ac:dyDescent="0.25">
      <c r="A129" t="s">
        <v>11608</v>
      </c>
      <c r="B129" t="s">
        <v>11609</v>
      </c>
      <c r="C129">
        <v>1</v>
      </c>
      <c r="E129">
        <v>0</v>
      </c>
      <c r="F129">
        <v>0</v>
      </c>
      <c r="G129">
        <v>1</v>
      </c>
      <c r="H129" t="s">
        <v>11352</v>
      </c>
      <c r="I129" t="s">
        <v>249</v>
      </c>
      <c r="J129">
        <v>43434</v>
      </c>
      <c r="K129">
        <v>43496</v>
      </c>
      <c r="L129">
        <v>10000000000</v>
      </c>
      <c r="M129">
        <v>10000000000</v>
      </c>
      <c r="N129">
        <v>500000000</v>
      </c>
      <c r="O129">
        <v>500000000</v>
      </c>
      <c r="P129" t="s">
        <v>10959</v>
      </c>
      <c r="Q129" t="s">
        <v>11353</v>
      </c>
      <c r="R129">
        <v>43465</v>
      </c>
      <c r="S129" t="s">
        <v>11354</v>
      </c>
      <c r="T129" t="s">
        <v>994</v>
      </c>
      <c r="U129" t="s">
        <v>11355</v>
      </c>
      <c r="V129">
        <v>43496</v>
      </c>
      <c r="W129" t="s">
        <v>1112</v>
      </c>
    </row>
    <row r="130" spans="1:23" x14ac:dyDescent="0.25">
      <c r="A130" t="s">
        <v>11610</v>
      </c>
      <c r="B130" t="s">
        <v>11611</v>
      </c>
      <c r="C130">
        <v>1</v>
      </c>
      <c r="E130">
        <v>0</v>
      </c>
      <c r="F130">
        <v>0</v>
      </c>
      <c r="G130">
        <v>1</v>
      </c>
      <c r="H130" t="s">
        <v>11352</v>
      </c>
      <c r="I130" t="s">
        <v>249</v>
      </c>
      <c r="J130">
        <v>43434</v>
      </c>
      <c r="K130">
        <v>43496</v>
      </c>
      <c r="L130">
        <v>10000000000</v>
      </c>
      <c r="M130">
        <v>10000000000</v>
      </c>
      <c r="N130">
        <v>500000000</v>
      </c>
      <c r="O130">
        <v>500000000</v>
      </c>
      <c r="P130" t="s">
        <v>10959</v>
      </c>
      <c r="Q130" t="s">
        <v>11353</v>
      </c>
      <c r="R130">
        <v>43465</v>
      </c>
      <c r="S130" t="s">
        <v>11354</v>
      </c>
      <c r="T130" t="s">
        <v>994</v>
      </c>
      <c r="U130" t="s">
        <v>11355</v>
      </c>
      <c r="V130">
        <v>43496</v>
      </c>
      <c r="W130" t="s">
        <v>1112</v>
      </c>
    </row>
    <row r="131" spans="1:23" x14ac:dyDescent="0.25">
      <c r="A131" t="s">
        <v>11612</v>
      </c>
      <c r="B131" t="s">
        <v>11613</v>
      </c>
      <c r="C131">
        <v>1</v>
      </c>
      <c r="E131">
        <v>0</v>
      </c>
      <c r="F131">
        <v>0</v>
      </c>
      <c r="G131">
        <v>1</v>
      </c>
      <c r="H131" t="s">
        <v>11352</v>
      </c>
      <c r="I131" t="s">
        <v>249</v>
      </c>
      <c r="J131">
        <v>43434</v>
      </c>
      <c r="K131">
        <v>43496</v>
      </c>
      <c r="L131">
        <v>10000000000</v>
      </c>
      <c r="M131">
        <v>10000000000</v>
      </c>
      <c r="N131">
        <v>500000000</v>
      </c>
      <c r="O131">
        <v>500000000</v>
      </c>
      <c r="P131" t="s">
        <v>10959</v>
      </c>
      <c r="Q131" t="s">
        <v>11353</v>
      </c>
      <c r="R131">
        <v>43465</v>
      </c>
      <c r="S131" t="s">
        <v>11354</v>
      </c>
      <c r="T131" t="s">
        <v>994</v>
      </c>
      <c r="U131" t="s">
        <v>11355</v>
      </c>
      <c r="V131">
        <v>43496</v>
      </c>
      <c r="W131" t="s">
        <v>1112</v>
      </c>
    </row>
    <row r="132" spans="1:23" x14ac:dyDescent="0.25">
      <c r="A132" t="s">
        <v>11614</v>
      </c>
      <c r="B132" t="s">
        <v>11615</v>
      </c>
      <c r="C132">
        <v>1</v>
      </c>
      <c r="E132">
        <v>0</v>
      </c>
      <c r="F132">
        <v>0</v>
      </c>
      <c r="G132">
        <v>1</v>
      </c>
      <c r="H132" t="s">
        <v>11352</v>
      </c>
      <c r="I132" t="s">
        <v>249</v>
      </c>
      <c r="J132">
        <v>43434</v>
      </c>
      <c r="K132">
        <v>43496</v>
      </c>
      <c r="L132">
        <v>10000000000</v>
      </c>
      <c r="M132">
        <v>10000000000</v>
      </c>
      <c r="N132">
        <v>500000000</v>
      </c>
      <c r="O132">
        <v>500000000</v>
      </c>
      <c r="P132" t="s">
        <v>10959</v>
      </c>
      <c r="Q132" t="s">
        <v>11353</v>
      </c>
      <c r="R132">
        <v>43465</v>
      </c>
      <c r="S132" t="s">
        <v>11354</v>
      </c>
      <c r="T132" t="s">
        <v>994</v>
      </c>
      <c r="U132" t="s">
        <v>11355</v>
      </c>
      <c r="V132">
        <v>43496</v>
      </c>
      <c r="W132" t="s">
        <v>1112</v>
      </c>
    </row>
    <row r="133" spans="1:23" x14ac:dyDescent="0.25">
      <c r="A133" t="s">
        <v>11616</v>
      </c>
      <c r="B133" t="s">
        <v>11617</v>
      </c>
      <c r="C133">
        <v>1</v>
      </c>
      <c r="E133">
        <v>0</v>
      </c>
      <c r="F133">
        <v>0</v>
      </c>
      <c r="G133">
        <v>1</v>
      </c>
      <c r="H133" t="s">
        <v>11352</v>
      </c>
      <c r="I133" t="s">
        <v>249</v>
      </c>
      <c r="J133">
        <v>43434</v>
      </c>
      <c r="K133">
        <v>43496</v>
      </c>
      <c r="L133">
        <v>10000000000</v>
      </c>
      <c r="M133">
        <v>10000000000</v>
      </c>
      <c r="N133">
        <v>500000000</v>
      </c>
      <c r="O133">
        <v>500000000</v>
      </c>
      <c r="P133" t="s">
        <v>10959</v>
      </c>
      <c r="Q133" t="s">
        <v>11353</v>
      </c>
      <c r="R133">
        <v>43465</v>
      </c>
      <c r="S133" t="s">
        <v>11354</v>
      </c>
      <c r="T133" t="s">
        <v>994</v>
      </c>
      <c r="U133" t="s">
        <v>11355</v>
      </c>
      <c r="V133">
        <v>43496</v>
      </c>
      <c r="W133" t="s">
        <v>1112</v>
      </c>
    </row>
    <row r="134" spans="1:23" x14ac:dyDescent="0.25">
      <c r="A134" t="s">
        <v>11618</v>
      </c>
      <c r="B134" t="s">
        <v>11619</v>
      </c>
      <c r="C134">
        <v>1</v>
      </c>
      <c r="E134">
        <v>0</v>
      </c>
      <c r="F134">
        <v>0</v>
      </c>
      <c r="G134">
        <v>1</v>
      </c>
      <c r="H134" t="s">
        <v>11352</v>
      </c>
      <c r="I134" t="s">
        <v>249</v>
      </c>
      <c r="J134">
        <v>43434</v>
      </c>
      <c r="K134">
        <v>43496</v>
      </c>
      <c r="L134">
        <v>10000000000</v>
      </c>
      <c r="M134">
        <v>10000000000</v>
      </c>
      <c r="N134">
        <v>500000000</v>
      </c>
      <c r="O134">
        <v>500000000</v>
      </c>
      <c r="P134" t="s">
        <v>10959</v>
      </c>
      <c r="Q134" t="s">
        <v>11353</v>
      </c>
      <c r="R134">
        <v>43465</v>
      </c>
      <c r="S134" t="s">
        <v>11354</v>
      </c>
      <c r="T134" t="s">
        <v>994</v>
      </c>
      <c r="U134" t="s">
        <v>11355</v>
      </c>
      <c r="V134">
        <v>43496</v>
      </c>
      <c r="W134" t="s">
        <v>1112</v>
      </c>
    </row>
    <row r="135" spans="1:23" x14ac:dyDescent="0.25">
      <c r="A135" t="s">
        <v>11620</v>
      </c>
      <c r="B135" t="s">
        <v>11621</v>
      </c>
      <c r="C135">
        <v>1</v>
      </c>
      <c r="E135">
        <v>0</v>
      </c>
      <c r="F135">
        <v>0</v>
      </c>
      <c r="G135">
        <v>1</v>
      </c>
      <c r="H135" t="s">
        <v>11352</v>
      </c>
      <c r="I135" t="s">
        <v>249</v>
      </c>
      <c r="J135">
        <v>43434</v>
      </c>
      <c r="K135">
        <v>43496</v>
      </c>
      <c r="L135">
        <v>10000000000</v>
      </c>
      <c r="M135">
        <v>10000000000</v>
      </c>
      <c r="N135">
        <v>500000000</v>
      </c>
      <c r="O135">
        <v>500000000</v>
      </c>
      <c r="P135" t="s">
        <v>10959</v>
      </c>
      <c r="Q135" t="s">
        <v>11353</v>
      </c>
      <c r="R135">
        <v>43465</v>
      </c>
      <c r="S135" t="s">
        <v>11354</v>
      </c>
      <c r="T135" t="s">
        <v>994</v>
      </c>
      <c r="U135" t="s">
        <v>11355</v>
      </c>
      <c r="V135">
        <v>43496</v>
      </c>
      <c r="W135" t="s">
        <v>1112</v>
      </c>
    </row>
    <row r="136" spans="1:23" x14ac:dyDescent="0.25">
      <c r="A136" t="s">
        <v>11622</v>
      </c>
      <c r="B136" t="s">
        <v>11623</v>
      </c>
      <c r="C136">
        <v>1</v>
      </c>
      <c r="E136">
        <v>0</v>
      </c>
      <c r="F136">
        <v>0</v>
      </c>
      <c r="G136">
        <v>1</v>
      </c>
      <c r="H136" t="s">
        <v>11352</v>
      </c>
      <c r="I136" t="s">
        <v>1123</v>
      </c>
      <c r="J136">
        <v>43434</v>
      </c>
      <c r="K136">
        <v>43496</v>
      </c>
      <c r="L136">
        <v>333.33333333333331</v>
      </c>
      <c r="M136">
        <v>10000000000</v>
      </c>
      <c r="N136">
        <v>16.666666666666668</v>
      </c>
      <c r="O136">
        <v>500000000</v>
      </c>
      <c r="P136" t="s">
        <v>10959</v>
      </c>
      <c r="Q136" t="s">
        <v>11353</v>
      </c>
      <c r="R136">
        <v>43465</v>
      </c>
      <c r="S136" t="s">
        <v>11354</v>
      </c>
      <c r="T136" t="s">
        <v>994</v>
      </c>
      <c r="U136" t="s">
        <v>11355</v>
      </c>
      <c r="V136">
        <v>43496</v>
      </c>
      <c r="W136" t="s">
        <v>1112</v>
      </c>
    </row>
    <row r="137" spans="1:23" x14ac:dyDescent="0.25">
      <c r="A137" t="s">
        <v>11624</v>
      </c>
      <c r="B137" t="s">
        <v>11625</v>
      </c>
      <c r="C137">
        <v>1</v>
      </c>
      <c r="E137">
        <v>0</v>
      </c>
      <c r="F137">
        <v>0</v>
      </c>
      <c r="G137">
        <v>1</v>
      </c>
      <c r="H137" t="s">
        <v>11352</v>
      </c>
      <c r="I137" t="s">
        <v>1123</v>
      </c>
      <c r="J137">
        <v>43434</v>
      </c>
      <c r="K137">
        <v>43496</v>
      </c>
      <c r="L137">
        <v>333.33333333333331</v>
      </c>
      <c r="M137">
        <v>10000000000</v>
      </c>
      <c r="N137">
        <v>16.666666666666668</v>
      </c>
      <c r="O137">
        <v>500000000</v>
      </c>
      <c r="P137" t="s">
        <v>10959</v>
      </c>
      <c r="Q137" t="s">
        <v>11353</v>
      </c>
      <c r="R137">
        <v>43465</v>
      </c>
      <c r="S137" t="s">
        <v>11354</v>
      </c>
      <c r="T137" t="s">
        <v>994</v>
      </c>
      <c r="U137" t="s">
        <v>11355</v>
      </c>
      <c r="V137">
        <v>43496</v>
      </c>
      <c r="W137" t="s">
        <v>1112</v>
      </c>
    </row>
    <row r="138" spans="1:23" x14ac:dyDescent="0.25">
      <c r="A138" t="s">
        <v>11626</v>
      </c>
      <c r="B138" t="s">
        <v>11627</v>
      </c>
      <c r="C138">
        <v>1</v>
      </c>
      <c r="E138">
        <v>0</v>
      </c>
      <c r="F138">
        <v>0</v>
      </c>
      <c r="G138">
        <v>1</v>
      </c>
      <c r="H138" t="s">
        <v>11352</v>
      </c>
      <c r="I138" t="s">
        <v>1123</v>
      </c>
      <c r="J138">
        <v>43434</v>
      </c>
      <c r="K138">
        <v>43496</v>
      </c>
      <c r="L138">
        <v>333.33333333333331</v>
      </c>
      <c r="M138">
        <v>10000000000</v>
      </c>
      <c r="N138">
        <v>16.666666666666668</v>
      </c>
      <c r="O138">
        <v>500000000</v>
      </c>
      <c r="P138" t="s">
        <v>10959</v>
      </c>
      <c r="Q138" t="s">
        <v>11353</v>
      </c>
      <c r="R138">
        <v>43465</v>
      </c>
      <c r="S138" t="s">
        <v>11354</v>
      </c>
      <c r="T138" t="s">
        <v>994</v>
      </c>
      <c r="U138" t="s">
        <v>11355</v>
      </c>
      <c r="V138">
        <v>43496</v>
      </c>
      <c r="W138" t="s">
        <v>1112</v>
      </c>
    </row>
    <row r="139" spans="1:23" x14ac:dyDescent="0.25">
      <c r="A139" t="s">
        <v>11628</v>
      </c>
      <c r="B139" t="s">
        <v>11629</v>
      </c>
      <c r="C139">
        <v>1</v>
      </c>
      <c r="E139">
        <v>0</v>
      </c>
      <c r="F139">
        <v>0</v>
      </c>
      <c r="G139">
        <v>1</v>
      </c>
      <c r="H139" t="s">
        <v>11352</v>
      </c>
      <c r="I139" t="s">
        <v>1123</v>
      </c>
      <c r="J139">
        <v>43434</v>
      </c>
      <c r="K139">
        <v>43496</v>
      </c>
      <c r="L139">
        <v>333.33333333333331</v>
      </c>
      <c r="M139">
        <v>10000000000</v>
      </c>
      <c r="N139">
        <v>16.666666666666668</v>
      </c>
      <c r="O139">
        <v>500000000</v>
      </c>
      <c r="P139" t="s">
        <v>10959</v>
      </c>
      <c r="Q139" t="s">
        <v>11353</v>
      </c>
      <c r="R139">
        <v>43465</v>
      </c>
      <c r="S139" t="s">
        <v>11354</v>
      </c>
      <c r="T139" t="s">
        <v>994</v>
      </c>
      <c r="U139" t="s">
        <v>11355</v>
      </c>
      <c r="V139">
        <v>43496</v>
      </c>
      <c r="W139" t="s">
        <v>1112</v>
      </c>
    </row>
    <row r="140" spans="1:23" x14ac:dyDescent="0.25">
      <c r="A140" t="s">
        <v>11630</v>
      </c>
      <c r="B140" t="s">
        <v>11631</v>
      </c>
      <c r="C140">
        <v>1</v>
      </c>
      <c r="E140">
        <v>0</v>
      </c>
      <c r="F140">
        <v>0</v>
      </c>
      <c r="G140">
        <v>1</v>
      </c>
      <c r="H140" t="s">
        <v>11352</v>
      </c>
      <c r="I140" t="s">
        <v>1123</v>
      </c>
      <c r="J140">
        <v>43434</v>
      </c>
      <c r="K140">
        <v>43496</v>
      </c>
      <c r="L140">
        <v>333.33333333333331</v>
      </c>
      <c r="M140">
        <v>10000000000</v>
      </c>
      <c r="N140">
        <v>16.666666666666668</v>
      </c>
      <c r="O140">
        <v>500000000</v>
      </c>
      <c r="P140" t="s">
        <v>10959</v>
      </c>
      <c r="Q140" t="s">
        <v>11353</v>
      </c>
      <c r="R140">
        <v>43465</v>
      </c>
      <c r="S140" t="s">
        <v>11354</v>
      </c>
      <c r="T140" t="s">
        <v>994</v>
      </c>
      <c r="U140" t="s">
        <v>11355</v>
      </c>
      <c r="V140">
        <v>43496</v>
      </c>
      <c r="W140" t="s">
        <v>1112</v>
      </c>
    </row>
    <row r="141" spans="1:23" x14ac:dyDescent="0.25">
      <c r="A141" t="s">
        <v>11632</v>
      </c>
      <c r="B141" t="s">
        <v>11633</v>
      </c>
      <c r="C141">
        <v>1</v>
      </c>
      <c r="E141">
        <v>0</v>
      </c>
      <c r="F141">
        <v>0</v>
      </c>
      <c r="G141">
        <v>1</v>
      </c>
      <c r="H141" t="s">
        <v>11352</v>
      </c>
      <c r="I141" t="s">
        <v>1123</v>
      </c>
      <c r="J141">
        <v>43434</v>
      </c>
      <c r="K141">
        <v>43496</v>
      </c>
      <c r="L141">
        <v>333.33333333333331</v>
      </c>
      <c r="M141">
        <v>10000000000</v>
      </c>
      <c r="N141">
        <v>16.666666666666668</v>
      </c>
      <c r="O141">
        <v>500000000</v>
      </c>
      <c r="P141" t="s">
        <v>10959</v>
      </c>
      <c r="Q141" t="s">
        <v>11353</v>
      </c>
      <c r="R141">
        <v>43465</v>
      </c>
      <c r="S141" t="s">
        <v>11354</v>
      </c>
      <c r="T141" t="s">
        <v>994</v>
      </c>
      <c r="U141" t="s">
        <v>11355</v>
      </c>
      <c r="V141">
        <v>43496</v>
      </c>
      <c r="W141" t="s">
        <v>1112</v>
      </c>
    </row>
    <row r="142" spans="1:23" x14ac:dyDescent="0.25">
      <c r="A142" t="s">
        <v>11634</v>
      </c>
      <c r="B142" t="s">
        <v>11635</v>
      </c>
      <c r="C142">
        <v>1</v>
      </c>
      <c r="E142">
        <v>0</v>
      </c>
      <c r="F142">
        <v>0</v>
      </c>
      <c r="G142">
        <v>1</v>
      </c>
      <c r="H142" t="s">
        <v>11352</v>
      </c>
      <c r="I142" t="s">
        <v>1123</v>
      </c>
      <c r="J142">
        <v>43434</v>
      </c>
      <c r="K142">
        <v>43496</v>
      </c>
      <c r="L142">
        <v>333.33333333333331</v>
      </c>
      <c r="M142">
        <v>10000000000</v>
      </c>
      <c r="N142">
        <v>16.666666666666668</v>
      </c>
      <c r="O142">
        <v>500000000</v>
      </c>
      <c r="P142" t="s">
        <v>10959</v>
      </c>
      <c r="Q142" t="s">
        <v>11353</v>
      </c>
      <c r="R142">
        <v>43465</v>
      </c>
      <c r="S142" t="s">
        <v>11354</v>
      </c>
      <c r="T142" t="s">
        <v>994</v>
      </c>
      <c r="U142" t="s">
        <v>11355</v>
      </c>
      <c r="V142">
        <v>43496</v>
      </c>
      <c r="W142" t="s">
        <v>1112</v>
      </c>
    </row>
    <row r="143" spans="1:23" x14ac:dyDescent="0.25">
      <c r="A143" t="s">
        <v>11636</v>
      </c>
      <c r="B143" t="s">
        <v>11637</v>
      </c>
      <c r="C143">
        <v>1</v>
      </c>
      <c r="E143">
        <v>0</v>
      </c>
      <c r="F143">
        <v>0</v>
      </c>
      <c r="G143">
        <v>1</v>
      </c>
      <c r="H143" t="s">
        <v>11352</v>
      </c>
      <c r="I143" t="s">
        <v>1123</v>
      </c>
      <c r="J143">
        <v>43434</v>
      </c>
      <c r="K143">
        <v>43496</v>
      </c>
      <c r="L143">
        <v>333.33333333333331</v>
      </c>
      <c r="M143">
        <v>10000000000</v>
      </c>
      <c r="N143">
        <v>16.666666666666668</v>
      </c>
      <c r="O143">
        <v>500000000</v>
      </c>
      <c r="P143" t="s">
        <v>10959</v>
      </c>
      <c r="Q143" t="s">
        <v>11353</v>
      </c>
      <c r="R143">
        <v>43465</v>
      </c>
      <c r="S143" t="s">
        <v>11354</v>
      </c>
      <c r="T143" t="s">
        <v>994</v>
      </c>
      <c r="U143" t="s">
        <v>11355</v>
      </c>
      <c r="V143">
        <v>43496</v>
      </c>
      <c r="W143" t="s">
        <v>1112</v>
      </c>
    </row>
    <row r="144" spans="1:23" x14ac:dyDescent="0.25">
      <c r="A144" t="s">
        <v>11638</v>
      </c>
      <c r="B144" t="s">
        <v>11639</v>
      </c>
      <c r="C144">
        <v>1</v>
      </c>
      <c r="E144">
        <v>0</v>
      </c>
      <c r="F144">
        <v>0</v>
      </c>
      <c r="G144">
        <v>1</v>
      </c>
      <c r="H144" t="s">
        <v>11352</v>
      </c>
      <c r="I144" t="s">
        <v>1123</v>
      </c>
      <c r="J144">
        <v>43434</v>
      </c>
      <c r="K144">
        <v>43496</v>
      </c>
      <c r="L144">
        <v>333.33333333333331</v>
      </c>
      <c r="M144">
        <v>10000000000</v>
      </c>
      <c r="N144">
        <v>16.666666666666668</v>
      </c>
      <c r="O144">
        <v>500000000</v>
      </c>
      <c r="P144" t="s">
        <v>10959</v>
      </c>
      <c r="Q144" t="s">
        <v>11353</v>
      </c>
      <c r="R144">
        <v>43465</v>
      </c>
      <c r="S144" t="s">
        <v>11354</v>
      </c>
      <c r="T144" t="s">
        <v>994</v>
      </c>
      <c r="U144" t="s">
        <v>11355</v>
      </c>
      <c r="V144">
        <v>43496</v>
      </c>
      <c r="W144" t="s">
        <v>1112</v>
      </c>
    </row>
    <row r="145" spans="1:23" x14ac:dyDescent="0.25">
      <c r="A145" t="s">
        <v>11640</v>
      </c>
      <c r="B145" t="s">
        <v>11641</v>
      </c>
      <c r="C145">
        <v>1</v>
      </c>
      <c r="E145">
        <v>0</v>
      </c>
      <c r="F145">
        <v>0</v>
      </c>
      <c r="G145">
        <v>1</v>
      </c>
      <c r="H145" t="s">
        <v>11352</v>
      </c>
      <c r="I145" t="s">
        <v>1123</v>
      </c>
      <c r="J145">
        <v>43434</v>
      </c>
      <c r="K145">
        <v>43496</v>
      </c>
      <c r="L145">
        <v>333.33333333333331</v>
      </c>
      <c r="M145">
        <v>10000000000</v>
      </c>
      <c r="N145">
        <v>16.666666666666668</v>
      </c>
      <c r="O145">
        <v>500000000</v>
      </c>
      <c r="P145" t="s">
        <v>10959</v>
      </c>
      <c r="Q145" t="s">
        <v>11353</v>
      </c>
      <c r="R145">
        <v>43465</v>
      </c>
      <c r="S145" t="s">
        <v>11354</v>
      </c>
      <c r="T145" t="s">
        <v>994</v>
      </c>
      <c r="U145" t="s">
        <v>11355</v>
      </c>
      <c r="V145">
        <v>43496</v>
      </c>
      <c r="W145" t="s">
        <v>1112</v>
      </c>
    </row>
    <row r="146" spans="1:23" x14ac:dyDescent="0.25">
      <c r="A146" t="s">
        <v>11642</v>
      </c>
      <c r="B146" t="s">
        <v>11643</v>
      </c>
      <c r="C146">
        <v>1</v>
      </c>
      <c r="E146">
        <v>0</v>
      </c>
      <c r="F146">
        <v>0</v>
      </c>
      <c r="G146">
        <v>1</v>
      </c>
      <c r="H146" t="s">
        <v>11352</v>
      </c>
      <c r="I146" t="s">
        <v>1123</v>
      </c>
      <c r="J146">
        <v>43434</v>
      </c>
      <c r="K146">
        <v>43496</v>
      </c>
      <c r="L146">
        <v>333.33333333333331</v>
      </c>
      <c r="M146">
        <v>10000000000</v>
      </c>
      <c r="N146">
        <v>16.666666666666668</v>
      </c>
      <c r="O146">
        <v>500000000</v>
      </c>
      <c r="P146" t="s">
        <v>10959</v>
      </c>
      <c r="Q146" t="s">
        <v>11353</v>
      </c>
      <c r="R146">
        <v>43465</v>
      </c>
      <c r="S146" t="s">
        <v>11354</v>
      </c>
      <c r="T146" t="s">
        <v>994</v>
      </c>
      <c r="U146" t="s">
        <v>11355</v>
      </c>
      <c r="V146">
        <v>43496</v>
      </c>
      <c r="W146" t="s">
        <v>1112</v>
      </c>
    </row>
    <row r="147" spans="1:23" x14ac:dyDescent="0.25">
      <c r="A147" t="s">
        <v>11644</v>
      </c>
      <c r="B147" t="s">
        <v>11645</v>
      </c>
      <c r="C147">
        <v>1</v>
      </c>
      <c r="E147">
        <v>0</v>
      </c>
      <c r="F147">
        <v>0</v>
      </c>
      <c r="G147">
        <v>1</v>
      </c>
      <c r="H147" t="s">
        <v>11352</v>
      </c>
      <c r="I147" t="s">
        <v>1123</v>
      </c>
      <c r="J147">
        <v>43434</v>
      </c>
      <c r="K147">
        <v>43496</v>
      </c>
      <c r="L147">
        <v>333.33333333333331</v>
      </c>
      <c r="M147">
        <v>10000000000</v>
      </c>
      <c r="N147">
        <v>16.666666666666668</v>
      </c>
      <c r="O147">
        <v>500000000</v>
      </c>
      <c r="P147" t="s">
        <v>10959</v>
      </c>
      <c r="Q147" t="s">
        <v>11353</v>
      </c>
      <c r="R147">
        <v>43465</v>
      </c>
      <c r="S147" t="s">
        <v>11354</v>
      </c>
      <c r="T147" t="s">
        <v>994</v>
      </c>
      <c r="U147" t="s">
        <v>11355</v>
      </c>
      <c r="V147">
        <v>43496</v>
      </c>
      <c r="W147" t="s">
        <v>1112</v>
      </c>
    </row>
    <row r="148" spans="1:23" x14ac:dyDescent="0.25">
      <c r="A148" t="s">
        <v>11646</v>
      </c>
      <c r="B148" t="s">
        <v>11647</v>
      </c>
      <c r="C148">
        <v>1</v>
      </c>
      <c r="E148">
        <v>0</v>
      </c>
      <c r="F148">
        <v>0</v>
      </c>
      <c r="G148">
        <v>1</v>
      </c>
      <c r="H148" t="s">
        <v>11352</v>
      </c>
      <c r="I148" t="s">
        <v>1123</v>
      </c>
      <c r="J148">
        <v>43434</v>
      </c>
      <c r="K148">
        <v>43496</v>
      </c>
      <c r="L148">
        <v>333.33333333333331</v>
      </c>
      <c r="M148">
        <v>10000000000</v>
      </c>
      <c r="N148">
        <v>16.666666666666668</v>
      </c>
      <c r="O148">
        <v>500000000</v>
      </c>
      <c r="P148" t="s">
        <v>10959</v>
      </c>
      <c r="Q148" t="s">
        <v>11353</v>
      </c>
      <c r="R148">
        <v>43465</v>
      </c>
      <c r="S148" t="s">
        <v>11354</v>
      </c>
      <c r="T148" t="s">
        <v>994</v>
      </c>
      <c r="U148" t="s">
        <v>11355</v>
      </c>
      <c r="V148">
        <v>43496</v>
      </c>
      <c r="W148" t="s">
        <v>1112</v>
      </c>
    </row>
    <row r="149" spans="1:23" x14ac:dyDescent="0.25">
      <c r="A149" t="s">
        <v>11648</v>
      </c>
      <c r="B149" t="s">
        <v>11649</v>
      </c>
      <c r="C149">
        <v>1</v>
      </c>
      <c r="E149">
        <v>0</v>
      </c>
      <c r="F149">
        <v>0</v>
      </c>
      <c r="G149">
        <v>1</v>
      </c>
      <c r="H149" t="s">
        <v>11352</v>
      </c>
      <c r="I149" t="s">
        <v>1123</v>
      </c>
      <c r="J149">
        <v>43434</v>
      </c>
      <c r="K149">
        <v>43496</v>
      </c>
      <c r="L149">
        <v>333.33333333333331</v>
      </c>
      <c r="M149">
        <v>10000000000</v>
      </c>
      <c r="N149">
        <v>16.666666666666668</v>
      </c>
      <c r="O149">
        <v>500000000</v>
      </c>
      <c r="P149" t="s">
        <v>10959</v>
      </c>
      <c r="Q149" t="s">
        <v>11353</v>
      </c>
      <c r="R149">
        <v>43465</v>
      </c>
      <c r="S149" t="s">
        <v>11354</v>
      </c>
      <c r="T149" t="s">
        <v>994</v>
      </c>
      <c r="U149" t="s">
        <v>11355</v>
      </c>
      <c r="V149">
        <v>43496</v>
      </c>
      <c r="W149" t="s">
        <v>1112</v>
      </c>
    </row>
    <row r="150" spans="1:23" x14ac:dyDescent="0.25">
      <c r="A150" t="s">
        <v>11650</v>
      </c>
      <c r="B150" t="s">
        <v>11651</v>
      </c>
      <c r="C150">
        <v>1</v>
      </c>
      <c r="E150">
        <v>0</v>
      </c>
      <c r="F150">
        <v>0</v>
      </c>
      <c r="G150">
        <v>1</v>
      </c>
      <c r="H150" t="s">
        <v>11352</v>
      </c>
      <c r="I150" t="s">
        <v>1123</v>
      </c>
      <c r="J150">
        <v>43434</v>
      </c>
      <c r="K150">
        <v>43496</v>
      </c>
      <c r="L150">
        <v>333.33333333333331</v>
      </c>
      <c r="M150">
        <v>10000000000</v>
      </c>
      <c r="N150">
        <v>16.666666666666668</v>
      </c>
      <c r="O150">
        <v>500000000</v>
      </c>
      <c r="P150" t="s">
        <v>10959</v>
      </c>
      <c r="Q150" t="s">
        <v>11353</v>
      </c>
      <c r="R150">
        <v>43465</v>
      </c>
      <c r="S150" t="s">
        <v>11354</v>
      </c>
      <c r="T150" t="s">
        <v>994</v>
      </c>
      <c r="U150" t="s">
        <v>11355</v>
      </c>
      <c r="V150">
        <v>43496</v>
      </c>
      <c r="W150" t="s">
        <v>1112</v>
      </c>
    </row>
    <row r="151" spans="1:23" x14ac:dyDescent="0.25">
      <c r="A151" t="s">
        <v>11652</v>
      </c>
      <c r="B151" t="s">
        <v>11653</v>
      </c>
      <c r="C151">
        <v>1</v>
      </c>
      <c r="E151">
        <v>0</v>
      </c>
      <c r="F151">
        <v>0</v>
      </c>
      <c r="G151">
        <v>1</v>
      </c>
      <c r="H151" t="s">
        <v>11352</v>
      </c>
      <c r="I151" t="s">
        <v>1123</v>
      </c>
      <c r="J151">
        <v>43434</v>
      </c>
      <c r="K151">
        <v>43496</v>
      </c>
      <c r="L151">
        <v>333.33333333333331</v>
      </c>
      <c r="M151">
        <v>10000000000</v>
      </c>
      <c r="N151">
        <v>16.666666666666668</v>
      </c>
      <c r="O151">
        <v>500000000</v>
      </c>
      <c r="P151" t="s">
        <v>10959</v>
      </c>
      <c r="Q151" t="s">
        <v>11353</v>
      </c>
      <c r="R151">
        <v>43465</v>
      </c>
      <c r="S151" t="s">
        <v>11354</v>
      </c>
      <c r="T151" t="s">
        <v>994</v>
      </c>
      <c r="U151" t="s">
        <v>11355</v>
      </c>
      <c r="V151">
        <v>43496</v>
      </c>
      <c r="W151" t="s">
        <v>1112</v>
      </c>
    </row>
    <row r="152" spans="1:23" x14ac:dyDescent="0.25">
      <c r="A152" t="s">
        <v>11654</v>
      </c>
      <c r="B152" t="s">
        <v>11655</v>
      </c>
      <c r="C152">
        <v>1</v>
      </c>
      <c r="E152">
        <v>0</v>
      </c>
      <c r="F152">
        <v>0</v>
      </c>
      <c r="G152">
        <v>1</v>
      </c>
      <c r="H152" t="s">
        <v>11352</v>
      </c>
      <c r="I152" t="s">
        <v>1123</v>
      </c>
      <c r="J152">
        <v>43434</v>
      </c>
      <c r="K152">
        <v>43496</v>
      </c>
      <c r="L152">
        <v>333.33333333333331</v>
      </c>
      <c r="M152">
        <v>10000000000</v>
      </c>
      <c r="N152">
        <v>16.666666666666668</v>
      </c>
      <c r="O152">
        <v>500000000</v>
      </c>
      <c r="P152" t="s">
        <v>10959</v>
      </c>
      <c r="Q152" t="s">
        <v>11353</v>
      </c>
      <c r="R152">
        <v>43465</v>
      </c>
      <c r="S152" t="s">
        <v>11354</v>
      </c>
      <c r="T152" t="s">
        <v>994</v>
      </c>
      <c r="U152" t="s">
        <v>11355</v>
      </c>
      <c r="V152">
        <v>43496</v>
      </c>
      <c r="W152" t="s">
        <v>1112</v>
      </c>
    </row>
    <row r="153" spans="1:23" x14ac:dyDescent="0.25">
      <c r="A153" t="s">
        <v>11656</v>
      </c>
      <c r="B153" t="s">
        <v>11657</v>
      </c>
      <c r="C153">
        <v>1</v>
      </c>
      <c r="E153">
        <v>0</v>
      </c>
      <c r="F153">
        <v>0</v>
      </c>
      <c r="G153">
        <v>1</v>
      </c>
      <c r="H153" t="s">
        <v>11352</v>
      </c>
      <c r="I153" t="s">
        <v>1123</v>
      </c>
      <c r="J153">
        <v>43434</v>
      </c>
      <c r="K153">
        <v>43496</v>
      </c>
      <c r="L153">
        <v>333.33333333333331</v>
      </c>
      <c r="M153">
        <v>10000000000</v>
      </c>
      <c r="N153">
        <v>16.666666666666668</v>
      </c>
      <c r="O153">
        <v>500000000</v>
      </c>
      <c r="P153" t="s">
        <v>10959</v>
      </c>
      <c r="Q153" t="s">
        <v>11353</v>
      </c>
      <c r="R153">
        <v>43465</v>
      </c>
      <c r="S153" t="s">
        <v>11354</v>
      </c>
      <c r="T153" t="s">
        <v>994</v>
      </c>
      <c r="U153" t="s">
        <v>11355</v>
      </c>
      <c r="V153">
        <v>43496</v>
      </c>
      <c r="W153" t="s">
        <v>1112</v>
      </c>
    </row>
    <row r="154" spans="1:23" x14ac:dyDescent="0.25">
      <c r="A154" t="s">
        <v>11658</v>
      </c>
      <c r="B154" t="s">
        <v>11659</v>
      </c>
      <c r="C154">
        <v>1</v>
      </c>
      <c r="E154">
        <v>0</v>
      </c>
      <c r="F154">
        <v>0</v>
      </c>
      <c r="G154">
        <v>1</v>
      </c>
      <c r="H154" t="s">
        <v>11352</v>
      </c>
      <c r="I154" t="s">
        <v>1123</v>
      </c>
      <c r="J154">
        <v>43434</v>
      </c>
      <c r="K154">
        <v>43496</v>
      </c>
      <c r="L154">
        <v>333.33333333333331</v>
      </c>
      <c r="M154">
        <v>10000000000</v>
      </c>
      <c r="N154">
        <v>16.666666666666668</v>
      </c>
      <c r="O154">
        <v>500000000</v>
      </c>
      <c r="P154" t="s">
        <v>10959</v>
      </c>
      <c r="Q154" t="s">
        <v>11353</v>
      </c>
      <c r="R154">
        <v>43465</v>
      </c>
      <c r="S154" t="s">
        <v>11354</v>
      </c>
      <c r="T154" t="s">
        <v>994</v>
      </c>
      <c r="U154" t="s">
        <v>11355</v>
      </c>
      <c r="V154">
        <v>43496</v>
      </c>
      <c r="W154" t="s">
        <v>1112</v>
      </c>
    </row>
    <row r="155" spans="1:23" x14ac:dyDescent="0.25">
      <c r="A155" t="s">
        <v>11660</v>
      </c>
      <c r="B155" t="s">
        <v>11661</v>
      </c>
      <c r="C155">
        <v>1</v>
      </c>
      <c r="E155">
        <v>0</v>
      </c>
      <c r="F155">
        <v>0</v>
      </c>
      <c r="G155">
        <v>1</v>
      </c>
      <c r="H155" t="s">
        <v>11352</v>
      </c>
      <c r="I155" t="s">
        <v>249</v>
      </c>
      <c r="J155">
        <v>43434</v>
      </c>
      <c r="K155">
        <v>43496</v>
      </c>
      <c r="L155">
        <v>10000000000</v>
      </c>
      <c r="M155">
        <v>10000000000</v>
      </c>
      <c r="N155">
        <v>500000000</v>
      </c>
      <c r="O155">
        <v>500000000</v>
      </c>
      <c r="P155" t="s">
        <v>10959</v>
      </c>
      <c r="Q155" t="s">
        <v>11353</v>
      </c>
      <c r="R155">
        <v>43465</v>
      </c>
      <c r="S155" t="s">
        <v>11354</v>
      </c>
      <c r="T155" t="s">
        <v>994</v>
      </c>
      <c r="U155" t="s">
        <v>11355</v>
      </c>
      <c r="V155">
        <v>43496</v>
      </c>
      <c r="W155" t="s">
        <v>1112</v>
      </c>
    </row>
    <row r="156" spans="1:23" x14ac:dyDescent="0.25">
      <c r="A156" t="s">
        <v>11662</v>
      </c>
      <c r="B156" t="s">
        <v>11663</v>
      </c>
      <c r="C156">
        <v>1</v>
      </c>
      <c r="E156">
        <v>0</v>
      </c>
      <c r="F156">
        <v>0</v>
      </c>
      <c r="G156">
        <v>1</v>
      </c>
      <c r="H156" t="s">
        <v>11352</v>
      </c>
      <c r="I156" t="s">
        <v>249</v>
      </c>
      <c r="J156">
        <v>43434</v>
      </c>
      <c r="K156">
        <v>43496</v>
      </c>
      <c r="L156">
        <v>10000000000</v>
      </c>
      <c r="M156">
        <v>10000000000</v>
      </c>
      <c r="N156">
        <v>500000000</v>
      </c>
      <c r="O156">
        <v>500000000</v>
      </c>
      <c r="P156" t="s">
        <v>10959</v>
      </c>
      <c r="Q156" t="s">
        <v>11353</v>
      </c>
      <c r="R156">
        <v>43465</v>
      </c>
      <c r="S156" t="s">
        <v>11354</v>
      </c>
      <c r="T156" t="s">
        <v>994</v>
      </c>
      <c r="U156" t="s">
        <v>11355</v>
      </c>
      <c r="V156">
        <v>43496</v>
      </c>
      <c r="W156" t="s">
        <v>1112</v>
      </c>
    </row>
    <row r="157" spans="1:23" x14ac:dyDescent="0.25">
      <c r="A157" t="s">
        <v>11664</v>
      </c>
      <c r="B157" t="s">
        <v>11665</v>
      </c>
      <c r="C157">
        <v>1</v>
      </c>
      <c r="E157">
        <v>0</v>
      </c>
      <c r="F157">
        <v>0</v>
      </c>
      <c r="G157">
        <v>1</v>
      </c>
      <c r="H157" t="s">
        <v>11352</v>
      </c>
      <c r="I157" t="s">
        <v>249</v>
      </c>
      <c r="J157">
        <v>43434</v>
      </c>
      <c r="K157">
        <v>43496</v>
      </c>
      <c r="L157">
        <v>10000000000</v>
      </c>
      <c r="M157">
        <v>10000000000</v>
      </c>
      <c r="N157">
        <v>500000000</v>
      </c>
      <c r="O157">
        <v>500000000</v>
      </c>
      <c r="P157" t="s">
        <v>10959</v>
      </c>
      <c r="Q157" t="s">
        <v>11353</v>
      </c>
      <c r="R157">
        <v>43465</v>
      </c>
      <c r="S157" t="s">
        <v>11354</v>
      </c>
      <c r="T157" t="s">
        <v>994</v>
      </c>
      <c r="U157" t="s">
        <v>11355</v>
      </c>
      <c r="V157">
        <v>43496</v>
      </c>
      <c r="W157" t="s">
        <v>1112</v>
      </c>
    </row>
    <row r="158" spans="1:23" x14ac:dyDescent="0.25">
      <c r="A158" t="s">
        <v>11666</v>
      </c>
      <c r="B158" t="s">
        <v>11667</v>
      </c>
      <c r="C158">
        <v>1</v>
      </c>
      <c r="E158">
        <v>0</v>
      </c>
      <c r="F158">
        <v>0</v>
      </c>
      <c r="G158">
        <v>1</v>
      </c>
      <c r="H158" t="s">
        <v>11352</v>
      </c>
      <c r="I158" t="s">
        <v>249</v>
      </c>
      <c r="J158">
        <v>43434</v>
      </c>
      <c r="K158">
        <v>43496</v>
      </c>
      <c r="L158">
        <v>10000000000</v>
      </c>
      <c r="M158">
        <v>10000000000</v>
      </c>
      <c r="N158">
        <v>500000000</v>
      </c>
      <c r="O158">
        <v>500000000</v>
      </c>
      <c r="P158" t="s">
        <v>10959</v>
      </c>
      <c r="Q158" t="s">
        <v>11353</v>
      </c>
      <c r="R158">
        <v>43465</v>
      </c>
      <c r="S158" t="s">
        <v>11354</v>
      </c>
      <c r="T158" t="s">
        <v>994</v>
      </c>
      <c r="U158" t="s">
        <v>11355</v>
      </c>
      <c r="V158">
        <v>43496</v>
      </c>
      <c r="W158" t="s">
        <v>1112</v>
      </c>
    </row>
    <row r="159" spans="1:23" x14ac:dyDescent="0.25">
      <c r="A159" t="s">
        <v>11668</v>
      </c>
      <c r="B159" t="s">
        <v>11669</v>
      </c>
      <c r="C159">
        <v>1</v>
      </c>
      <c r="E159">
        <v>0</v>
      </c>
      <c r="F159">
        <v>0</v>
      </c>
      <c r="G159">
        <v>1</v>
      </c>
      <c r="H159" t="s">
        <v>11352</v>
      </c>
      <c r="I159" t="s">
        <v>249</v>
      </c>
      <c r="J159">
        <v>43434</v>
      </c>
      <c r="K159">
        <v>43496</v>
      </c>
      <c r="L159">
        <v>10000000000</v>
      </c>
      <c r="M159">
        <v>10000000000</v>
      </c>
      <c r="N159">
        <v>500000000</v>
      </c>
      <c r="O159">
        <v>500000000</v>
      </c>
      <c r="P159" t="s">
        <v>10959</v>
      </c>
      <c r="Q159" t="s">
        <v>11353</v>
      </c>
      <c r="R159">
        <v>43465</v>
      </c>
      <c r="S159" t="s">
        <v>11354</v>
      </c>
      <c r="T159" t="s">
        <v>994</v>
      </c>
      <c r="U159" t="s">
        <v>11355</v>
      </c>
      <c r="V159">
        <v>43496</v>
      </c>
      <c r="W159" t="s">
        <v>1112</v>
      </c>
    </row>
    <row r="160" spans="1:23" x14ac:dyDescent="0.25">
      <c r="A160" t="s">
        <v>11670</v>
      </c>
      <c r="B160" t="s">
        <v>11671</v>
      </c>
      <c r="C160">
        <v>1</v>
      </c>
      <c r="E160">
        <v>0</v>
      </c>
      <c r="F160">
        <v>0</v>
      </c>
      <c r="G160">
        <v>1</v>
      </c>
      <c r="H160" t="s">
        <v>11352</v>
      </c>
      <c r="I160" t="s">
        <v>249</v>
      </c>
      <c r="J160">
        <v>43434</v>
      </c>
      <c r="K160">
        <v>43496</v>
      </c>
      <c r="L160">
        <v>10000000000</v>
      </c>
      <c r="M160">
        <v>10000000000</v>
      </c>
      <c r="N160">
        <v>500000000</v>
      </c>
      <c r="O160">
        <v>500000000</v>
      </c>
      <c r="P160" t="s">
        <v>10959</v>
      </c>
      <c r="Q160" t="s">
        <v>11353</v>
      </c>
      <c r="R160">
        <v>43465</v>
      </c>
      <c r="S160" t="s">
        <v>11354</v>
      </c>
      <c r="T160" t="s">
        <v>994</v>
      </c>
      <c r="U160" t="s">
        <v>11355</v>
      </c>
      <c r="V160">
        <v>43496</v>
      </c>
      <c r="W160" t="s">
        <v>1112</v>
      </c>
    </row>
    <row r="161" spans="1:23" x14ac:dyDescent="0.25">
      <c r="A161" t="s">
        <v>11672</v>
      </c>
      <c r="B161" t="s">
        <v>11673</v>
      </c>
      <c r="C161">
        <v>1</v>
      </c>
      <c r="E161">
        <v>0</v>
      </c>
      <c r="F161">
        <v>0</v>
      </c>
      <c r="G161">
        <v>1</v>
      </c>
      <c r="H161" t="s">
        <v>11352</v>
      </c>
      <c r="I161" t="s">
        <v>249</v>
      </c>
      <c r="J161">
        <v>43434</v>
      </c>
      <c r="K161">
        <v>43496</v>
      </c>
      <c r="L161">
        <v>10000000000</v>
      </c>
      <c r="M161">
        <v>10000000000</v>
      </c>
      <c r="N161">
        <v>500000000</v>
      </c>
      <c r="O161">
        <v>500000000</v>
      </c>
      <c r="P161" t="s">
        <v>10959</v>
      </c>
      <c r="Q161" t="s">
        <v>11353</v>
      </c>
      <c r="R161">
        <v>43465</v>
      </c>
      <c r="S161" t="s">
        <v>11354</v>
      </c>
      <c r="T161" t="s">
        <v>994</v>
      </c>
      <c r="U161" t="s">
        <v>11355</v>
      </c>
      <c r="V161">
        <v>43496</v>
      </c>
      <c r="W161" t="s">
        <v>1112</v>
      </c>
    </row>
    <row r="162" spans="1:23" x14ac:dyDescent="0.25">
      <c r="A162" t="s">
        <v>11674</v>
      </c>
      <c r="B162" t="s">
        <v>11675</v>
      </c>
      <c r="C162">
        <v>1</v>
      </c>
      <c r="E162">
        <v>0</v>
      </c>
      <c r="F162">
        <v>0</v>
      </c>
      <c r="G162">
        <v>1</v>
      </c>
      <c r="H162" t="s">
        <v>11352</v>
      </c>
      <c r="I162" t="s">
        <v>249</v>
      </c>
      <c r="J162">
        <v>43434</v>
      </c>
      <c r="K162">
        <v>43496</v>
      </c>
      <c r="L162">
        <v>10000000000</v>
      </c>
      <c r="M162">
        <v>10000000000</v>
      </c>
      <c r="N162">
        <v>500000000</v>
      </c>
      <c r="O162">
        <v>500000000</v>
      </c>
      <c r="P162" t="s">
        <v>10959</v>
      </c>
      <c r="Q162" t="s">
        <v>11353</v>
      </c>
      <c r="R162">
        <v>43465</v>
      </c>
      <c r="S162" t="s">
        <v>11354</v>
      </c>
      <c r="T162" t="s">
        <v>994</v>
      </c>
      <c r="U162" t="s">
        <v>11355</v>
      </c>
      <c r="V162">
        <v>43496</v>
      </c>
      <c r="W162" t="s">
        <v>1112</v>
      </c>
    </row>
    <row r="163" spans="1:23" x14ac:dyDescent="0.25">
      <c r="A163" t="s">
        <v>11676</v>
      </c>
      <c r="B163" t="s">
        <v>11677</v>
      </c>
      <c r="C163">
        <v>1</v>
      </c>
      <c r="E163">
        <v>0</v>
      </c>
      <c r="F163">
        <v>0</v>
      </c>
      <c r="G163">
        <v>1</v>
      </c>
      <c r="H163" t="s">
        <v>11352</v>
      </c>
      <c r="I163" t="s">
        <v>249</v>
      </c>
      <c r="J163">
        <v>43434</v>
      </c>
      <c r="K163">
        <v>43496</v>
      </c>
      <c r="L163">
        <v>10000000000</v>
      </c>
      <c r="M163">
        <v>10000000000</v>
      </c>
      <c r="N163">
        <v>500000000</v>
      </c>
      <c r="O163">
        <v>500000000</v>
      </c>
      <c r="P163" t="s">
        <v>10959</v>
      </c>
      <c r="Q163" t="s">
        <v>11353</v>
      </c>
      <c r="R163">
        <v>43465</v>
      </c>
      <c r="S163" t="s">
        <v>11354</v>
      </c>
      <c r="T163" t="s">
        <v>994</v>
      </c>
      <c r="U163" t="s">
        <v>11355</v>
      </c>
      <c r="V163">
        <v>43496</v>
      </c>
      <c r="W163" t="s">
        <v>1112</v>
      </c>
    </row>
    <row r="164" spans="1:23" x14ac:dyDescent="0.25">
      <c r="A164" t="s">
        <v>11678</v>
      </c>
      <c r="B164" t="s">
        <v>11679</v>
      </c>
      <c r="C164">
        <v>1</v>
      </c>
      <c r="E164">
        <v>0</v>
      </c>
      <c r="F164">
        <v>0</v>
      </c>
      <c r="G164">
        <v>1</v>
      </c>
      <c r="H164" t="s">
        <v>11352</v>
      </c>
      <c r="I164" t="s">
        <v>249</v>
      </c>
      <c r="J164">
        <v>43434</v>
      </c>
      <c r="K164">
        <v>43496</v>
      </c>
      <c r="L164">
        <v>10000000000</v>
      </c>
      <c r="M164">
        <v>10000000000</v>
      </c>
      <c r="N164">
        <v>500000000</v>
      </c>
      <c r="O164">
        <v>500000000</v>
      </c>
      <c r="P164" t="s">
        <v>10959</v>
      </c>
      <c r="Q164" t="s">
        <v>11353</v>
      </c>
      <c r="R164">
        <v>43465</v>
      </c>
      <c r="S164" t="s">
        <v>11354</v>
      </c>
      <c r="T164" t="s">
        <v>994</v>
      </c>
      <c r="U164" t="s">
        <v>11355</v>
      </c>
      <c r="V164">
        <v>43496</v>
      </c>
      <c r="W164" t="s">
        <v>1112</v>
      </c>
    </row>
    <row r="165" spans="1:23" x14ac:dyDescent="0.25">
      <c r="A165" t="s">
        <v>11680</v>
      </c>
      <c r="B165" t="s">
        <v>11681</v>
      </c>
      <c r="C165">
        <v>1</v>
      </c>
      <c r="E165">
        <v>0</v>
      </c>
      <c r="F165">
        <v>0</v>
      </c>
      <c r="G165">
        <v>1</v>
      </c>
      <c r="H165" t="s">
        <v>11352</v>
      </c>
      <c r="I165" t="s">
        <v>249</v>
      </c>
      <c r="J165">
        <v>43434</v>
      </c>
      <c r="K165">
        <v>43496</v>
      </c>
      <c r="L165">
        <v>10000000000</v>
      </c>
      <c r="M165">
        <v>10000000000</v>
      </c>
      <c r="N165">
        <v>500000000</v>
      </c>
      <c r="O165">
        <v>500000000</v>
      </c>
      <c r="P165" t="s">
        <v>10959</v>
      </c>
      <c r="Q165" t="s">
        <v>11353</v>
      </c>
      <c r="R165">
        <v>43465</v>
      </c>
      <c r="S165" t="s">
        <v>11354</v>
      </c>
      <c r="T165" t="s">
        <v>994</v>
      </c>
      <c r="U165" t="s">
        <v>11355</v>
      </c>
      <c r="V165">
        <v>43496</v>
      </c>
      <c r="W165" t="s">
        <v>1112</v>
      </c>
    </row>
    <row r="166" spans="1:23" x14ac:dyDescent="0.25">
      <c r="A166" t="s">
        <v>11682</v>
      </c>
      <c r="B166" t="s">
        <v>11683</v>
      </c>
      <c r="C166">
        <v>1</v>
      </c>
      <c r="E166">
        <v>0</v>
      </c>
      <c r="F166">
        <v>0</v>
      </c>
      <c r="G166">
        <v>1</v>
      </c>
      <c r="H166" t="s">
        <v>11352</v>
      </c>
      <c r="I166" t="s">
        <v>249</v>
      </c>
      <c r="J166">
        <v>43434</v>
      </c>
      <c r="K166">
        <v>43496</v>
      </c>
      <c r="L166">
        <v>10000000000</v>
      </c>
      <c r="M166">
        <v>10000000000</v>
      </c>
      <c r="N166">
        <v>500000000</v>
      </c>
      <c r="O166">
        <v>500000000</v>
      </c>
      <c r="P166" t="s">
        <v>10959</v>
      </c>
      <c r="Q166" t="s">
        <v>11353</v>
      </c>
      <c r="R166">
        <v>43465</v>
      </c>
      <c r="S166" t="s">
        <v>11354</v>
      </c>
      <c r="T166" t="s">
        <v>994</v>
      </c>
      <c r="U166" t="s">
        <v>11355</v>
      </c>
      <c r="V166">
        <v>43496</v>
      </c>
      <c r="W166" t="s">
        <v>1112</v>
      </c>
    </row>
    <row r="167" spans="1:23" x14ac:dyDescent="0.25">
      <c r="A167" t="s">
        <v>11684</v>
      </c>
      <c r="B167" t="s">
        <v>11685</v>
      </c>
      <c r="C167">
        <v>1</v>
      </c>
      <c r="E167">
        <v>0</v>
      </c>
      <c r="F167">
        <v>0</v>
      </c>
      <c r="G167">
        <v>1</v>
      </c>
      <c r="H167" t="s">
        <v>11352</v>
      </c>
      <c r="I167" t="s">
        <v>249</v>
      </c>
      <c r="J167">
        <v>43434</v>
      </c>
      <c r="K167">
        <v>43496</v>
      </c>
      <c r="L167">
        <v>10000000000</v>
      </c>
      <c r="M167">
        <v>10000000000</v>
      </c>
      <c r="N167">
        <v>500000000</v>
      </c>
      <c r="O167">
        <v>500000000</v>
      </c>
      <c r="P167" t="s">
        <v>10959</v>
      </c>
      <c r="Q167" t="s">
        <v>11353</v>
      </c>
      <c r="R167">
        <v>43465</v>
      </c>
      <c r="S167" t="s">
        <v>11354</v>
      </c>
      <c r="T167" t="s">
        <v>994</v>
      </c>
      <c r="U167" t="s">
        <v>11355</v>
      </c>
      <c r="V167">
        <v>43496</v>
      </c>
      <c r="W167" t="s">
        <v>1112</v>
      </c>
    </row>
    <row r="168" spans="1:23" x14ac:dyDescent="0.25">
      <c r="A168" t="s">
        <v>11686</v>
      </c>
      <c r="B168" t="s">
        <v>11687</v>
      </c>
      <c r="C168">
        <v>1</v>
      </c>
      <c r="E168">
        <v>0</v>
      </c>
      <c r="F168">
        <v>0</v>
      </c>
      <c r="G168">
        <v>1</v>
      </c>
      <c r="H168" t="s">
        <v>11352</v>
      </c>
      <c r="I168" t="s">
        <v>249</v>
      </c>
      <c r="J168">
        <v>43434</v>
      </c>
      <c r="K168">
        <v>43496</v>
      </c>
      <c r="L168">
        <v>10000000000</v>
      </c>
      <c r="M168">
        <v>10000000000</v>
      </c>
      <c r="N168">
        <v>500000000</v>
      </c>
      <c r="O168">
        <v>500000000</v>
      </c>
      <c r="P168" t="s">
        <v>10959</v>
      </c>
      <c r="Q168" t="s">
        <v>11353</v>
      </c>
      <c r="R168">
        <v>43465</v>
      </c>
      <c r="S168" t="s">
        <v>11354</v>
      </c>
      <c r="T168" t="s">
        <v>994</v>
      </c>
      <c r="U168" t="s">
        <v>11355</v>
      </c>
      <c r="V168">
        <v>43496</v>
      </c>
      <c r="W168" t="s">
        <v>1112</v>
      </c>
    </row>
    <row r="169" spans="1:23" x14ac:dyDescent="0.25">
      <c r="A169" t="s">
        <v>11688</v>
      </c>
      <c r="B169" t="s">
        <v>11689</v>
      </c>
      <c r="C169">
        <v>1</v>
      </c>
      <c r="E169">
        <v>0</v>
      </c>
      <c r="F169">
        <v>0</v>
      </c>
      <c r="G169">
        <v>1</v>
      </c>
      <c r="H169" t="s">
        <v>11352</v>
      </c>
      <c r="I169" t="s">
        <v>249</v>
      </c>
      <c r="J169">
        <v>43434</v>
      </c>
      <c r="K169">
        <v>43496</v>
      </c>
      <c r="L169">
        <v>10000000000</v>
      </c>
      <c r="M169">
        <v>10000000000</v>
      </c>
      <c r="N169">
        <v>500000000</v>
      </c>
      <c r="O169">
        <v>500000000</v>
      </c>
      <c r="P169" t="s">
        <v>10959</v>
      </c>
      <c r="Q169" t="s">
        <v>11353</v>
      </c>
      <c r="R169">
        <v>43465</v>
      </c>
      <c r="S169" t="s">
        <v>11354</v>
      </c>
      <c r="T169" t="s">
        <v>994</v>
      </c>
      <c r="U169" t="s">
        <v>11355</v>
      </c>
      <c r="V169">
        <v>43496</v>
      </c>
      <c r="W169" t="s">
        <v>1112</v>
      </c>
    </row>
    <row r="170" spans="1:23" x14ac:dyDescent="0.25">
      <c r="A170" t="s">
        <v>11690</v>
      </c>
      <c r="B170" t="s">
        <v>11691</v>
      </c>
      <c r="C170">
        <v>1</v>
      </c>
      <c r="E170">
        <v>0</v>
      </c>
      <c r="F170">
        <v>0</v>
      </c>
      <c r="G170">
        <v>1</v>
      </c>
      <c r="H170" t="s">
        <v>11352</v>
      </c>
      <c r="I170" t="s">
        <v>249</v>
      </c>
      <c r="J170">
        <v>43434</v>
      </c>
      <c r="K170">
        <v>43496</v>
      </c>
      <c r="L170">
        <v>10000000000</v>
      </c>
      <c r="M170">
        <v>10000000000</v>
      </c>
      <c r="N170">
        <v>500000000</v>
      </c>
      <c r="O170">
        <v>500000000</v>
      </c>
      <c r="P170" t="s">
        <v>10959</v>
      </c>
      <c r="Q170" t="s">
        <v>11353</v>
      </c>
      <c r="R170">
        <v>43465</v>
      </c>
      <c r="S170" t="s">
        <v>11354</v>
      </c>
      <c r="T170" t="s">
        <v>994</v>
      </c>
      <c r="U170" t="s">
        <v>11355</v>
      </c>
      <c r="V170">
        <v>43496</v>
      </c>
      <c r="W170" t="s">
        <v>1112</v>
      </c>
    </row>
    <row r="171" spans="1:23" x14ac:dyDescent="0.25">
      <c r="A171" t="s">
        <v>11692</v>
      </c>
      <c r="B171" t="s">
        <v>11693</v>
      </c>
      <c r="C171">
        <v>1</v>
      </c>
      <c r="E171">
        <v>0</v>
      </c>
      <c r="F171">
        <v>0</v>
      </c>
      <c r="G171">
        <v>1</v>
      </c>
      <c r="H171" t="s">
        <v>11352</v>
      </c>
      <c r="I171" t="s">
        <v>249</v>
      </c>
      <c r="J171">
        <v>43434</v>
      </c>
      <c r="K171">
        <v>43496</v>
      </c>
      <c r="L171">
        <v>10000000000</v>
      </c>
      <c r="M171">
        <v>10000000000</v>
      </c>
      <c r="N171">
        <v>500000000</v>
      </c>
      <c r="O171">
        <v>500000000</v>
      </c>
      <c r="P171" t="s">
        <v>10959</v>
      </c>
      <c r="Q171" t="s">
        <v>11353</v>
      </c>
      <c r="R171">
        <v>43465</v>
      </c>
      <c r="S171" t="s">
        <v>11354</v>
      </c>
      <c r="T171" t="s">
        <v>994</v>
      </c>
      <c r="U171" t="s">
        <v>11355</v>
      </c>
      <c r="V171">
        <v>43496</v>
      </c>
      <c r="W171" t="s">
        <v>1112</v>
      </c>
    </row>
    <row r="172" spans="1:23" x14ac:dyDescent="0.25">
      <c r="A172" t="s">
        <v>11694</v>
      </c>
      <c r="B172" t="s">
        <v>11695</v>
      </c>
      <c r="C172">
        <v>1</v>
      </c>
      <c r="E172">
        <v>0</v>
      </c>
      <c r="F172">
        <v>0</v>
      </c>
      <c r="G172">
        <v>1</v>
      </c>
      <c r="H172" t="s">
        <v>11352</v>
      </c>
      <c r="I172" t="s">
        <v>249</v>
      </c>
      <c r="J172">
        <v>43434</v>
      </c>
      <c r="K172">
        <v>43496</v>
      </c>
      <c r="L172">
        <v>10000000000</v>
      </c>
      <c r="M172">
        <v>10000000000</v>
      </c>
      <c r="N172">
        <v>500000000</v>
      </c>
      <c r="O172">
        <v>500000000</v>
      </c>
      <c r="P172" t="s">
        <v>10959</v>
      </c>
      <c r="Q172" t="s">
        <v>11353</v>
      </c>
      <c r="R172">
        <v>43465</v>
      </c>
      <c r="S172" t="s">
        <v>11354</v>
      </c>
      <c r="T172" t="s">
        <v>994</v>
      </c>
      <c r="U172" t="s">
        <v>11355</v>
      </c>
      <c r="V172">
        <v>43496</v>
      </c>
      <c r="W172" t="s">
        <v>1112</v>
      </c>
    </row>
    <row r="173" spans="1:23" x14ac:dyDescent="0.25">
      <c r="A173" t="s">
        <v>11696</v>
      </c>
      <c r="B173" t="s">
        <v>11697</v>
      </c>
      <c r="C173">
        <v>1</v>
      </c>
      <c r="E173">
        <v>0</v>
      </c>
      <c r="F173">
        <v>0</v>
      </c>
      <c r="G173">
        <v>1</v>
      </c>
      <c r="H173" t="s">
        <v>11352</v>
      </c>
      <c r="I173" t="s">
        <v>249</v>
      </c>
      <c r="J173">
        <v>43434</v>
      </c>
      <c r="K173">
        <v>43496</v>
      </c>
      <c r="L173">
        <v>10000000000</v>
      </c>
      <c r="M173">
        <v>10000000000</v>
      </c>
      <c r="N173">
        <v>500000000</v>
      </c>
      <c r="O173">
        <v>500000000</v>
      </c>
      <c r="P173" t="s">
        <v>10959</v>
      </c>
      <c r="Q173" t="s">
        <v>11353</v>
      </c>
      <c r="R173">
        <v>43465</v>
      </c>
      <c r="S173" t="s">
        <v>11354</v>
      </c>
      <c r="T173" t="s">
        <v>994</v>
      </c>
      <c r="U173" t="s">
        <v>11355</v>
      </c>
      <c r="V173">
        <v>43496</v>
      </c>
      <c r="W173" t="s">
        <v>1112</v>
      </c>
    </row>
    <row r="174" spans="1:23" x14ac:dyDescent="0.25">
      <c r="A174" t="s">
        <v>11698</v>
      </c>
      <c r="B174" t="s">
        <v>11699</v>
      </c>
      <c r="C174">
        <v>1</v>
      </c>
      <c r="E174">
        <v>0</v>
      </c>
      <c r="F174">
        <v>0</v>
      </c>
      <c r="G174">
        <v>1</v>
      </c>
      <c r="H174" t="s">
        <v>11352</v>
      </c>
      <c r="I174" t="s">
        <v>1123</v>
      </c>
      <c r="J174">
        <v>43434</v>
      </c>
      <c r="K174">
        <v>43496</v>
      </c>
      <c r="L174">
        <v>333.33333333333331</v>
      </c>
      <c r="M174">
        <v>10000000000</v>
      </c>
      <c r="N174">
        <v>16.666666666666668</v>
      </c>
      <c r="O174">
        <v>500000000</v>
      </c>
      <c r="P174" t="s">
        <v>10959</v>
      </c>
      <c r="Q174" t="s">
        <v>11353</v>
      </c>
      <c r="R174">
        <v>43465</v>
      </c>
      <c r="S174" t="s">
        <v>11354</v>
      </c>
      <c r="T174" t="s">
        <v>994</v>
      </c>
      <c r="U174" t="s">
        <v>11355</v>
      </c>
      <c r="V174">
        <v>43496</v>
      </c>
      <c r="W174" t="s">
        <v>1112</v>
      </c>
    </row>
    <row r="175" spans="1:23" x14ac:dyDescent="0.25">
      <c r="A175" t="s">
        <v>11700</v>
      </c>
      <c r="B175" t="s">
        <v>11701</v>
      </c>
      <c r="C175">
        <v>1</v>
      </c>
      <c r="E175">
        <v>0</v>
      </c>
      <c r="F175">
        <v>0</v>
      </c>
      <c r="G175">
        <v>1</v>
      </c>
      <c r="H175" t="s">
        <v>11352</v>
      </c>
      <c r="I175" t="s">
        <v>1123</v>
      </c>
      <c r="J175">
        <v>43434</v>
      </c>
      <c r="K175">
        <v>43496</v>
      </c>
      <c r="L175">
        <v>333.33333333333331</v>
      </c>
      <c r="M175">
        <v>10000000000</v>
      </c>
      <c r="N175">
        <v>16.666666666666668</v>
      </c>
      <c r="O175">
        <v>500000000</v>
      </c>
      <c r="P175" t="s">
        <v>10959</v>
      </c>
      <c r="Q175" t="s">
        <v>11353</v>
      </c>
      <c r="R175">
        <v>43465</v>
      </c>
      <c r="S175" t="s">
        <v>11354</v>
      </c>
      <c r="T175" t="s">
        <v>994</v>
      </c>
      <c r="U175" t="s">
        <v>11355</v>
      </c>
      <c r="V175">
        <v>43496</v>
      </c>
      <c r="W175" t="s">
        <v>1112</v>
      </c>
    </row>
    <row r="176" spans="1:23" x14ac:dyDescent="0.25">
      <c r="A176" t="s">
        <v>11702</v>
      </c>
      <c r="B176" t="s">
        <v>11703</v>
      </c>
      <c r="C176">
        <v>1</v>
      </c>
      <c r="E176">
        <v>0</v>
      </c>
      <c r="F176">
        <v>0</v>
      </c>
      <c r="G176">
        <v>1</v>
      </c>
      <c r="H176" t="s">
        <v>11352</v>
      </c>
      <c r="I176" t="s">
        <v>1123</v>
      </c>
      <c r="J176">
        <v>43434</v>
      </c>
      <c r="K176">
        <v>43496</v>
      </c>
      <c r="L176">
        <v>333.33333333333331</v>
      </c>
      <c r="M176">
        <v>10000000000</v>
      </c>
      <c r="N176">
        <v>16.666666666666668</v>
      </c>
      <c r="O176">
        <v>500000000</v>
      </c>
      <c r="P176" t="s">
        <v>10959</v>
      </c>
      <c r="Q176" t="s">
        <v>11353</v>
      </c>
      <c r="R176">
        <v>43465</v>
      </c>
      <c r="S176" t="s">
        <v>11354</v>
      </c>
      <c r="T176" t="s">
        <v>994</v>
      </c>
      <c r="U176" t="s">
        <v>11355</v>
      </c>
      <c r="V176">
        <v>43496</v>
      </c>
      <c r="W176" t="s">
        <v>1112</v>
      </c>
    </row>
    <row r="177" spans="1:23" x14ac:dyDescent="0.25">
      <c r="A177" t="s">
        <v>11704</v>
      </c>
      <c r="B177" t="s">
        <v>11705</v>
      </c>
      <c r="C177">
        <v>1</v>
      </c>
      <c r="E177">
        <v>0</v>
      </c>
      <c r="F177">
        <v>0</v>
      </c>
      <c r="G177">
        <v>1</v>
      </c>
      <c r="H177" t="s">
        <v>11352</v>
      </c>
      <c r="I177" t="s">
        <v>1123</v>
      </c>
      <c r="J177">
        <v>43434</v>
      </c>
      <c r="K177">
        <v>43496</v>
      </c>
      <c r="L177">
        <v>333.33333333333331</v>
      </c>
      <c r="M177">
        <v>10000000000</v>
      </c>
      <c r="N177">
        <v>16.666666666666668</v>
      </c>
      <c r="O177">
        <v>500000000</v>
      </c>
      <c r="P177" t="s">
        <v>10959</v>
      </c>
      <c r="Q177" t="s">
        <v>11353</v>
      </c>
      <c r="R177">
        <v>43465</v>
      </c>
      <c r="S177" t="s">
        <v>11354</v>
      </c>
      <c r="T177" t="s">
        <v>994</v>
      </c>
      <c r="U177" t="s">
        <v>11355</v>
      </c>
      <c r="V177">
        <v>43496</v>
      </c>
      <c r="W177" t="s">
        <v>1112</v>
      </c>
    </row>
    <row r="178" spans="1:23" x14ac:dyDescent="0.25">
      <c r="A178" t="s">
        <v>11706</v>
      </c>
      <c r="B178" t="s">
        <v>11707</v>
      </c>
      <c r="C178">
        <v>1</v>
      </c>
      <c r="E178">
        <v>0</v>
      </c>
      <c r="F178">
        <v>0</v>
      </c>
      <c r="G178">
        <v>1</v>
      </c>
      <c r="H178" t="s">
        <v>11352</v>
      </c>
      <c r="I178" t="s">
        <v>1123</v>
      </c>
      <c r="J178">
        <v>43434</v>
      </c>
      <c r="K178">
        <v>43496</v>
      </c>
      <c r="L178">
        <v>333.33333333333331</v>
      </c>
      <c r="M178">
        <v>10000000000</v>
      </c>
      <c r="N178">
        <v>16.666666666666668</v>
      </c>
      <c r="O178">
        <v>500000000</v>
      </c>
      <c r="P178" t="s">
        <v>10959</v>
      </c>
      <c r="Q178" t="s">
        <v>11353</v>
      </c>
      <c r="R178">
        <v>43465</v>
      </c>
      <c r="S178" t="s">
        <v>11354</v>
      </c>
      <c r="T178" t="s">
        <v>994</v>
      </c>
      <c r="U178" t="s">
        <v>11355</v>
      </c>
      <c r="V178">
        <v>43496</v>
      </c>
      <c r="W178" t="s">
        <v>1112</v>
      </c>
    </row>
    <row r="179" spans="1:23" x14ac:dyDescent="0.25">
      <c r="A179" t="s">
        <v>11708</v>
      </c>
      <c r="B179" t="s">
        <v>11709</v>
      </c>
      <c r="C179">
        <v>1</v>
      </c>
      <c r="E179">
        <v>0</v>
      </c>
      <c r="F179">
        <v>0</v>
      </c>
      <c r="G179">
        <v>1</v>
      </c>
      <c r="H179" t="s">
        <v>11352</v>
      </c>
      <c r="I179" t="s">
        <v>1123</v>
      </c>
      <c r="J179">
        <v>43434</v>
      </c>
      <c r="K179">
        <v>43496</v>
      </c>
      <c r="L179">
        <v>333.33333333333331</v>
      </c>
      <c r="M179">
        <v>10000000000</v>
      </c>
      <c r="N179">
        <v>16.666666666666668</v>
      </c>
      <c r="O179">
        <v>500000000</v>
      </c>
      <c r="P179" t="s">
        <v>10959</v>
      </c>
      <c r="Q179" t="s">
        <v>11353</v>
      </c>
      <c r="R179">
        <v>43465</v>
      </c>
      <c r="S179" t="s">
        <v>11354</v>
      </c>
      <c r="T179" t="s">
        <v>994</v>
      </c>
      <c r="U179" t="s">
        <v>11355</v>
      </c>
      <c r="V179">
        <v>43496</v>
      </c>
      <c r="W179" t="s">
        <v>1112</v>
      </c>
    </row>
    <row r="180" spans="1:23" x14ac:dyDescent="0.25">
      <c r="A180" t="s">
        <v>11710</v>
      </c>
      <c r="B180" t="s">
        <v>11711</v>
      </c>
      <c r="C180">
        <v>1</v>
      </c>
      <c r="E180">
        <v>0</v>
      </c>
      <c r="F180">
        <v>0</v>
      </c>
      <c r="G180">
        <v>1</v>
      </c>
      <c r="H180" t="s">
        <v>11352</v>
      </c>
      <c r="I180" t="s">
        <v>1123</v>
      </c>
      <c r="J180">
        <v>43434</v>
      </c>
      <c r="K180">
        <v>43496</v>
      </c>
      <c r="L180">
        <v>333.33333333333331</v>
      </c>
      <c r="M180">
        <v>10000000000</v>
      </c>
      <c r="N180">
        <v>16.666666666666668</v>
      </c>
      <c r="O180">
        <v>500000000</v>
      </c>
      <c r="P180" t="s">
        <v>10959</v>
      </c>
      <c r="Q180" t="s">
        <v>11353</v>
      </c>
      <c r="R180">
        <v>43465</v>
      </c>
      <c r="S180" t="s">
        <v>11354</v>
      </c>
      <c r="T180" t="s">
        <v>994</v>
      </c>
      <c r="U180" t="s">
        <v>11355</v>
      </c>
      <c r="V180">
        <v>43496</v>
      </c>
      <c r="W180" t="s">
        <v>1112</v>
      </c>
    </row>
    <row r="181" spans="1:23" x14ac:dyDescent="0.25">
      <c r="A181" t="s">
        <v>11712</v>
      </c>
      <c r="B181" t="s">
        <v>11713</v>
      </c>
      <c r="C181">
        <v>1</v>
      </c>
      <c r="E181">
        <v>0</v>
      </c>
      <c r="F181">
        <v>0</v>
      </c>
      <c r="G181">
        <v>1</v>
      </c>
      <c r="H181" t="s">
        <v>11352</v>
      </c>
      <c r="I181" t="s">
        <v>1123</v>
      </c>
      <c r="J181">
        <v>43434</v>
      </c>
      <c r="K181">
        <v>43496</v>
      </c>
      <c r="L181">
        <v>333.33333333333331</v>
      </c>
      <c r="M181">
        <v>10000000000</v>
      </c>
      <c r="N181">
        <v>16.666666666666668</v>
      </c>
      <c r="O181">
        <v>500000000</v>
      </c>
      <c r="P181" t="s">
        <v>10959</v>
      </c>
      <c r="Q181" t="s">
        <v>11353</v>
      </c>
      <c r="R181">
        <v>43465</v>
      </c>
      <c r="S181" t="s">
        <v>11354</v>
      </c>
      <c r="T181" t="s">
        <v>994</v>
      </c>
      <c r="U181" t="s">
        <v>11355</v>
      </c>
      <c r="V181">
        <v>43496</v>
      </c>
      <c r="W181" t="s">
        <v>1112</v>
      </c>
    </row>
    <row r="182" spans="1:23" x14ac:dyDescent="0.25">
      <c r="A182" t="s">
        <v>11714</v>
      </c>
      <c r="B182" t="s">
        <v>11715</v>
      </c>
      <c r="C182">
        <v>1</v>
      </c>
      <c r="E182">
        <v>0</v>
      </c>
      <c r="F182">
        <v>0</v>
      </c>
      <c r="G182">
        <v>1</v>
      </c>
      <c r="H182" t="s">
        <v>11352</v>
      </c>
      <c r="I182" t="s">
        <v>1123</v>
      </c>
      <c r="J182">
        <v>43434</v>
      </c>
      <c r="K182">
        <v>43496</v>
      </c>
      <c r="L182">
        <v>333.33333333333331</v>
      </c>
      <c r="M182">
        <v>10000000000</v>
      </c>
      <c r="N182">
        <v>16.666666666666668</v>
      </c>
      <c r="O182">
        <v>500000000</v>
      </c>
      <c r="P182" t="s">
        <v>10959</v>
      </c>
      <c r="Q182" t="s">
        <v>11353</v>
      </c>
      <c r="R182">
        <v>43465</v>
      </c>
      <c r="S182" t="s">
        <v>11354</v>
      </c>
      <c r="T182" t="s">
        <v>994</v>
      </c>
      <c r="U182" t="s">
        <v>11355</v>
      </c>
      <c r="V182">
        <v>43496</v>
      </c>
      <c r="W182" t="s">
        <v>1112</v>
      </c>
    </row>
    <row r="183" spans="1:23" x14ac:dyDescent="0.25">
      <c r="A183" t="s">
        <v>11716</v>
      </c>
      <c r="B183" t="s">
        <v>11717</v>
      </c>
      <c r="C183">
        <v>1</v>
      </c>
      <c r="E183">
        <v>0</v>
      </c>
      <c r="F183">
        <v>0</v>
      </c>
      <c r="G183">
        <v>1</v>
      </c>
      <c r="H183" t="s">
        <v>11352</v>
      </c>
      <c r="I183" t="s">
        <v>1123</v>
      </c>
      <c r="J183">
        <v>43434</v>
      </c>
      <c r="K183">
        <v>43496</v>
      </c>
      <c r="L183">
        <v>333.33333333333331</v>
      </c>
      <c r="M183">
        <v>10000000000</v>
      </c>
      <c r="N183">
        <v>16.666666666666668</v>
      </c>
      <c r="O183">
        <v>500000000</v>
      </c>
      <c r="P183" t="s">
        <v>10959</v>
      </c>
      <c r="Q183" t="s">
        <v>11353</v>
      </c>
      <c r="R183">
        <v>43465</v>
      </c>
      <c r="S183" t="s">
        <v>11354</v>
      </c>
      <c r="T183" t="s">
        <v>994</v>
      </c>
      <c r="U183" t="s">
        <v>11355</v>
      </c>
      <c r="V183">
        <v>43496</v>
      </c>
      <c r="W183" t="s">
        <v>1112</v>
      </c>
    </row>
    <row r="184" spans="1:23" x14ac:dyDescent="0.25">
      <c r="A184" t="s">
        <v>11718</v>
      </c>
      <c r="B184" t="s">
        <v>11719</v>
      </c>
      <c r="C184">
        <v>1</v>
      </c>
      <c r="E184">
        <v>0</v>
      </c>
      <c r="F184">
        <v>0</v>
      </c>
      <c r="G184">
        <v>1</v>
      </c>
      <c r="H184" t="s">
        <v>11352</v>
      </c>
      <c r="I184" t="s">
        <v>1123</v>
      </c>
      <c r="J184">
        <v>43434</v>
      </c>
      <c r="K184">
        <v>43496</v>
      </c>
      <c r="L184">
        <v>333.33333333333331</v>
      </c>
      <c r="M184">
        <v>10000000000</v>
      </c>
      <c r="N184">
        <v>16.666666666666668</v>
      </c>
      <c r="O184">
        <v>500000000</v>
      </c>
      <c r="P184" t="s">
        <v>10959</v>
      </c>
      <c r="Q184" t="s">
        <v>11353</v>
      </c>
      <c r="R184">
        <v>43465</v>
      </c>
      <c r="S184" t="s">
        <v>11354</v>
      </c>
      <c r="T184" t="s">
        <v>994</v>
      </c>
      <c r="U184" t="s">
        <v>11355</v>
      </c>
      <c r="V184">
        <v>43496</v>
      </c>
      <c r="W184" t="s">
        <v>1112</v>
      </c>
    </row>
    <row r="185" spans="1:23" x14ac:dyDescent="0.25">
      <c r="A185" t="s">
        <v>11720</v>
      </c>
      <c r="B185" t="s">
        <v>11721</v>
      </c>
      <c r="C185">
        <v>1</v>
      </c>
      <c r="E185">
        <v>0</v>
      </c>
      <c r="F185">
        <v>0</v>
      </c>
      <c r="G185">
        <v>1</v>
      </c>
      <c r="H185" t="s">
        <v>11352</v>
      </c>
      <c r="I185" t="s">
        <v>1123</v>
      </c>
      <c r="J185">
        <v>43434</v>
      </c>
      <c r="K185">
        <v>43496</v>
      </c>
      <c r="L185">
        <v>333.33333333333331</v>
      </c>
      <c r="M185">
        <v>10000000000</v>
      </c>
      <c r="N185">
        <v>16.666666666666668</v>
      </c>
      <c r="O185">
        <v>500000000</v>
      </c>
      <c r="P185" t="s">
        <v>10959</v>
      </c>
      <c r="Q185" t="s">
        <v>11353</v>
      </c>
      <c r="R185">
        <v>43465</v>
      </c>
      <c r="S185" t="s">
        <v>11354</v>
      </c>
      <c r="T185" t="s">
        <v>994</v>
      </c>
      <c r="U185" t="s">
        <v>11355</v>
      </c>
      <c r="V185">
        <v>43496</v>
      </c>
      <c r="W185" t="s">
        <v>1112</v>
      </c>
    </row>
    <row r="186" spans="1:23" x14ac:dyDescent="0.25">
      <c r="A186" t="s">
        <v>11722</v>
      </c>
      <c r="B186" t="s">
        <v>11723</v>
      </c>
      <c r="C186">
        <v>1</v>
      </c>
      <c r="E186">
        <v>0</v>
      </c>
      <c r="F186">
        <v>0</v>
      </c>
      <c r="G186">
        <v>1</v>
      </c>
      <c r="H186" t="s">
        <v>11352</v>
      </c>
      <c r="I186" t="s">
        <v>1123</v>
      </c>
      <c r="J186">
        <v>43434</v>
      </c>
      <c r="K186">
        <v>43496</v>
      </c>
      <c r="L186">
        <v>333.33333333333331</v>
      </c>
      <c r="M186">
        <v>10000000000</v>
      </c>
      <c r="N186">
        <v>16.666666666666668</v>
      </c>
      <c r="O186">
        <v>500000000</v>
      </c>
      <c r="P186" t="s">
        <v>10959</v>
      </c>
      <c r="Q186" t="s">
        <v>11353</v>
      </c>
      <c r="R186">
        <v>43465</v>
      </c>
      <c r="S186" t="s">
        <v>11354</v>
      </c>
      <c r="T186" t="s">
        <v>994</v>
      </c>
      <c r="U186" t="s">
        <v>11355</v>
      </c>
      <c r="V186">
        <v>43496</v>
      </c>
      <c r="W186" t="s">
        <v>1112</v>
      </c>
    </row>
    <row r="187" spans="1:23" x14ac:dyDescent="0.25">
      <c r="A187" t="s">
        <v>11724</v>
      </c>
      <c r="B187" t="s">
        <v>11725</v>
      </c>
      <c r="C187">
        <v>1</v>
      </c>
      <c r="E187">
        <v>0</v>
      </c>
      <c r="F187">
        <v>0</v>
      </c>
      <c r="G187">
        <v>1</v>
      </c>
      <c r="H187" t="s">
        <v>11352</v>
      </c>
      <c r="I187" t="s">
        <v>1123</v>
      </c>
      <c r="J187">
        <v>43434</v>
      </c>
      <c r="K187">
        <v>43496</v>
      </c>
      <c r="L187">
        <v>333.33333333333331</v>
      </c>
      <c r="M187">
        <v>10000000000</v>
      </c>
      <c r="N187">
        <v>16.666666666666668</v>
      </c>
      <c r="O187">
        <v>500000000</v>
      </c>
      <c r="P187" t="s">
        <v>10959</v>
      </c>
      <c r="Q187" t="s">
        <v>11353</v>
      </c>
      <c r="R187">
        <v>43465</v>
      </c>
      <c r="S187" t="s">
        <v>11354</v>
      </c>
      <c r="T187" t="s">
        <v>994</v>
      </c>
      <c r="U187" t="s">
        <v>11355</v>
      </c>
      <c r="V187">
        <v>43496</v>
      </c>
      <c r="W187" t="s">
        <v>1112</v>
      </c>
    </row>
    <row r="188" spans="1:23" x14ac:dyDescent="0.25">
      <c r="A188" t="s">
        <v>11726</v>
      </c>
      <c r="B188" t="s">
        <v>11727</v>
      </c>
      <c r="C188">
        <v>1</v>
      </c>
      <c r="E188">
        <v>0</v>
      </c>
      <c r="F188">
        <v>0</v>
      </c>
      <c r="G188">
        <v>1</v>
      </c>
      <c r="H188" t="s">
        <v>11352</v>
      </c>
      <c r="I188" t="s">
        <v>1123</v>
      </c>
      <c r="J188">
        <v>43434</v>
      </c>
      <c r="K188">
        <v>43496</v>
      </c>
      <c r="L188">
        <v>333.33333333333331</v>
      </c>
      <c r="M188">
        <v>10000000000</v>
      </c>
      <c r="N188">
        <v>16.666666666666668</v>
      </c>
      <c r="O188">
        <v>500000000</v>
      </c>
      <c r="P188" t="s">
        <v>10959</v>
      </c>
      <c r="Q188" t="s">
        <v>11353</v>
      </c>
      <c r="R188">
        <v>43465</v>
      </c>
      <c r="S188" t="s">
        <v>11354</v>
      </c>
      <c r="T188" t="s">
        <v>994</v>
      </c>
      <c r="U188" t="s">
        <v>11355</v>
      </c>
      <c r="V188">
        <v>43496</v>
      </c>
      <c r="W188" t="s">
        <v>1112</v>
      </c>
    </row>
    <row r="189" spans="1:23" x14ac:dyDescent="0.25">
      <c r="A189" t="s">
        <v>11728</v>
      </c>
      <c r="B189" t="s">
        <v>11729</v>
      </c>
      <c r="C189">
        <v>1</v>
      </c>
      <c r="E189">
        <v>0</v>
      </c>
      <c r="F189">
        <v>0</v>
      </c>
      <c r="G189">
        <v>1</v>
      </c>
      <c r="H189" t="s">
        <v>11352</v>
      </c>
      <c r="I189" t="s">
        <v>1123</v>
      </c>
      <c r="J189">
        <v>43434</v>
      </c>
      <c r="K189">
        <v>43496</v>
      </c>
      <c r="L189">
        <v>333.33333333333331</v>
      </c>
      <c r="M189">
        <v>10000000000</v>
      </c>
      <c r="N189">
        <v>16.666666666666668</v>
      </c>
      <c r="O189">
        <v>500000000</v>
      </c>
      <c r="P189" t="s">
        <v>10959</v>
      </c>
      <c r="Q189" t="s">
        <v>11353</v>
      </c>
      <c r="R189">
        <v>43465</v>
      </c>
      <c r="S189" t="s">
        <v>11354</v>
      </c>
      <c r="T189" t="s">
        <v>994</v>
      </c>
      <c r="U189" t="s">
        <v>11355</v>
      </c>
      <c r="V189">
        <v>43496</v>
      </c>
      <c r="W189" t="s">
        <v>1112</v>
      </c>
    </row>
    <row r="190" spans="1:23" x14ac:dyDescent="0.25">
      <c r="A190" t="s">
        <v>11730</v>
      </c>
      <c r="B190" t="s">
        <v>11731</v>
      </c>
      <c r="C190">
        <v>1</v>
      </c>
      <c r="E190">
        <v>0</v>
      </c>
      <c r="F190">
        <v>0</v>
      </c>
      <c r="G190">
        <v>1</v>
      </c>
      <c r="H190" t="s">
        <v>11352</v>
      </c>
      <c r="I190" t="s">
        <v>1123</v>
      </c>
      <c r="J190">
        <v>43434</v>
      </c>
      <c r="K190">
        <v>43496</v>
      </c>
      <c r="L190">
        <v>333.33333333333331</v>
      </c>
      <c r="M190">
        <v>10000000000</v>
      </c>
      <c r="N190">
        <v>16.666666666666668</v>
      </c>
      <c r="O190">
        <v>500000000</v>
      </c>
      <c r="P190" t="s">
        <v>10959</v>
      </c>
      <c r="Q190" t="s">
        <v>11353</v>
      </c>
      <c r="R190">
        <v>43465</v>
      </c>
      <c r="S190" t="s">
        <v>11354</v>
      </c>
      <c r="T190" t="s">
        <v>994</v>
      </c>
      <c r="U190" t="s">
        <v>11355</v>
      </c>
      <c r="V190">
        <v>43496</v>
      </c>
      <c r="W190" t="s">
        <v>1112</v>
      </c>
    </row>
    <row r="191" spans="1:23" x14ac:dyDescent="0.25">
      <c r="A191" t="s">
        <v>11732</v>
      </c>
      <c r="B191" t="s">
        <v>11733</v>
      </c>
      <c r="C191">
        <v>1</v>
      </c>
      <c r="E191">
        <v>0</v>
      </c>
      <c r="F191">
        <v>0</v>
      </c>
      <c r="G191">
        <v>1</v>
      </c>
      <c r="H191" t="s">
        <v>11352</v>
      </c>
      <c r="I191" t="s">
        <v>1123</v>
      </c>
      <c r="J191">
        <v>43434</v>
      </c>
      <c r="K191">
        <v>43496</v>
      </c>
      <c r="L191">
        <v>333.33333333333331</v>
      </c>
      <c r="M191">
        <v>10000000000</v>
      </c>
      <c r="N191">
        <v>16.666666666666668</v>
      </c>
      <c r="O191">
        <v>500000000</v>
      </c>
      <c r="P191" t="s">
        <v>10959</v>
      </c>
      <c r="Q191" t="s">
        <v>11353</v>
      </c>
      <c r="R191">
        <v>43465</v>
      </c>
      <c r="S191" t="s">
        <v>11354</v>
      </c>
      <c r="T191" t="s">
        <v>994</v>
      </c>
      <c r="U191" t="s">
        <v>11355</v>
      </c>
      <c r="V191">
        <v>43496</v>
      </c>
      <c r="W191" t="s">
        <v>1112</v>
      </c>
    </row>
    <row r="192" spans="1:23" x14ac:dyDescent="0.25">
      <c r="A192" t="s">
        <v>11734</v>
      </c>
      <c r="B192" t="s">
        <v>11735</v>
      </c>
      <c r="C192">
        <v>1</v>
      </c>
      <c r="E192">
        <v>0</v>
      </c>
      <c r="F192">
        <v>0</v>
      </c>
      <c r="G192">
        <v>1</v>
      </c>
      <c r="H192" t="s">
        <v>11352</v>
      </c>
      <c r="I192" t="s">
        <v>1123</v>
      </c>
      <c r="J192">
        <v>43434</v>
      </c>
      <c r="K192">
        <v>43496</v>
      </c>
      <c r="L192">
        <v>333.33333333333331</v>
      </c>
      <c r="M192">
        <v>10000000000</v>
      </c>
      <c r="N192">
        <v>16.666666666666668</v>
      </c>
      <c r="O192">
        <v>500000000</v>
      </c>
      <c r="P192" t="s">
        <v>10959</v>
      </c>
      <c r="Q192" t="s">
        <v>11353</v>
      </c>
      <c r="R192">
        <v>43465</v>
      </c>
      <c r="S192" t="s">
        <v>11354</v>
      </c>
      <c r="T192" t="s">
        <v>994</v>
      </c>
      <c r="U192" t="s">
        <v>11355</v>
      </c>
      <c r="V192">
        <v>43496</v>
      </c>
      <c r="W192" t="s">
        <v>1112</v>
      </c>
    </row>
    <row r="193" spans="1:23" x14ac:dyDescent="0.25">
      <c r="A193" t="s">
        <v>11736</v>
      </c>
      <c r="B193" t="s">
        <v>11737</v>
      </c>
      <c r="C193">
        <v>1</v>
      </c>
      <c r="E193">
        <v>0</v>
      </c>
      <c r="F193">
        <v>0</v>
      </c>
      <c r="G193">
        <v>1</v>
      </c>
      <c r="H193" t="s">
        <v>11352</v>
      </c>
      <c r="I193" t="s">
        <v>249</v>
      </c>
      <c r="J193">
        <v>43434</v>
      </c>
      <c r="K193">
        <v>43496</v>
      </c>
      <c r="L193">
        <v>10000000000</v>
      </c>
      <c r="M193">
        <v>10000000000</v>
      </c>
      <c r="N193">
        <v>500000000</v>
      </c>
      <c r="O193">
        <v>500000000</v>
      </c>
      <c r="P193" t="s">
        <v>10959</v>
      </c>
      <c r="Q193" t="s">
        <v>11353</v>
      </c>
      <c r="R193">
        <v>43465</v>
      </c>
      <c r="S193" t="s">
        <v>11354</v>
      </c>
      <c r="T193" t="s">
        <v>994</v>
      </c>
      <c r="U193" t="s">
        <v>11355</v>
      </c>
      <c r="V193">
        <v>43496</v>
      </c>
      <c r="W193" t="s">
        <v>1112</v>
      </c>
    </row>
    <row r="194" spans="1:23" x14ac:dyDescent="0.25">
      <c r="A194" t="s">
        <v>11738</v>
      </c>
      <c r="B194" t="s">
        <v>11739</v>
      </c>
      <c r="C194">
        <v>1</v>
      </c>
      <c r="E194">
        <v>0</v>
      </c>
      <c r="F194">
        <v>0</v>
      </c>
      <c r="G194">
        <v>1</v>
      </c>
      <c r="H194" t="s">
        <v>11352</v>
      </c>
      <c r="I194" t="s">
        <v>249</v>
      </c>
      <c r="J194">
        <v>43434</v>
      </c>
      <c r="K194">
        <v>43496</v>
      </c>
      <c r="L194">
        <v>10000000000</v>
      </c>
      <c r="M194">
        <v>10000000000</v>
      </c>
      <c r="N194">
        <v>500000000</v>
      </c>
      <c r="O194">
        <v>500000000</v>
      </c>
      <c r="P194" t="s">
        <v>10959</v>
      </c>
      <c r="Q194" t="s">
        <v>11353</v>
      </c>
      <c r="R194">
        <v>43465</v>
      </c>
      <c r="S194" t="s">
        <v>11354</v>
      </c>
      <c r="T194" t="s">
        <v>994</v>
      </c>
      <c r="U194" t="s">
        <v>11355</v>
      </c>
      <c r="V194">
        <v>43496</v>
      </c>
      <c r="W194" t="s">
        <v>1112</v>
      </c>
    </row>
    <row r="195" spans="1:23" x14ac:dyDescent="0.25">
      <c r="A195" t="s">
        <v>11740</v>
      </c>
      <c r="B195" t="s">
        <v>11741</v>
      </c>
      <c r="C195">
        <v>1</v>
      </c>
      <c r="E195">
        <v>0</v>
      </c>
      <c r="F195">
        <v>0</v>
      </c>
      <c r="G195">
        <v>1</v>
      </c>
      <c r="H195" t="s">
        <v>11352</v>
      </c>
      <c r="I195" t="s">
        <v>249</v>
      </c>
      <c r="J195">
        <v>43434</v>
      </c>
      <c r="K195">
        <v>43496</v>
      </c>
      <c r="L195">
        <v>10000000000</v>
      </c>
      <c r="M195">
        <v>10000000000</v>
      </c>
      <c r="N195">
        <v>500000000</v>
      </c>
      <c r="O195">
        <v>500000000</v>
      </c>
      <c r="P195" t="s">
        <v>10959</v>
      </c>
      <c r="Q195" t="s">
        <v>11353</v>
      </c>
      <c r="R195">
        <v>43465</v>
      </c>
      <c r="S195" t="s">
        <v>11354</v>
      </c>
      <c r="T195" t="s">
        <v>994</v>
      </c>
      <c r="U195" t="s">
        <v>11355</v>
      </c>
      <c r="V195">
        <v>43496</v>
      </c>
      <c r="W195" t="s">
        <v>1112</v>
      </c>
    </row>
    <row r="196" spans="1:23" x14ac:dyDescent="0.25">
      <c r="A196" t="s">
        <v>11742</v>
      </c>
      <c r="B196" t="s">
        <v>11743</v>
      </c>
      <c r="C196">
        <v>1</v>
      </c>
      <c r="E196">
        <v>0</v>
      </c>
      <c r="F196">
        <v>0</v>
      </c>
      <c r="G196">
        <v>1</v>
      </c>
      <c r="H196" t="s">
        <v>11352</v>
      </c>
      <c r="I196" t="s">
        <v>249</v>
      </c>
      <c r="J196">
        <v>43434</v>
      </c>
      <c r="K196">
        <v>43496</v>
      </c>
      <c r="L196">
        <v>10000000000</v>
      </c>
      <c r="M196">
        <v>10000000000</v>
      </c>
      <c r="N196">
        <v>500000000</v>
      </c>
      <c r="O196">
        <v>500000000</v>
      </c>
      <c r="P196" t="s">
        <v>10959</v>
      </c>
      <c r="Q196" t="s">
        <v>11353</v>
      </c>
      <c r="R196">
        <v>43465</v>
      </c>
      <c r="S196" t="s">
        <v>11354</v>
      </c>
      <c r="T196" t="s">
        <v>994</v>
      </c>
      <c r="U196" t="s">
        <v>11355</v>
      </c>
      <c r="V196">
        <v>43496</v>
      </c>
      <c r="W196" t="s">
        <v>1112</v>
      </c>
    </row>
    <row r="197" spans="1:23" x14ac:dyDescent="0.25">
      <c r="A197" t="s">
        <v>11744</v>
      </c>
      <c r="B197" t="s">
        <v>11745</v>
      </c>
      <c r="C197">
        <v>1</v>
      </c>
      <c r="E197">
        <v>0</v>
      </c>
      <c r="F197">
        <v>0</v>
      </c>
      <c r="G197">
        <v>1</v>
      </c>
      <c r="H197" t="s">
        <v>11352</v>
      </c>
      <c r="I197" t="s">
        <v>249</v>
      </c>
      <c r="J197">
        <v>43434</v>
      </c>
      <c r="K197">
        <v>43496</v>
      </c>
      <c r="L197">
        <v>10000000000</v>
      </c>
      <c r="M197">
        <v>10000000000</v>
      </c>
      <c r="N197">
        <v>500000000</v>
      </c>
      <c r="O197">
        <v>500000000</v>
      </c>
      <c r="P197" t="s">
        <v>10959</v>
      </c>
      <c r="Q197" t="s">
        <v>11353</v>
      </c>
      <c r="R197">
        <v>43465</v>
      </c>
      <c r="S197" t="s">
        <v>11354</v>
      </c>
      <c r="T197" t="s">
        <v>994</v>
      </c>
      <c r="U197" t="s">
        <v>11355</v>
      </c>
      <c r="V197">
        <v>43496</v>
      </c>
      <c r="W197" t="s">
        <v>1112</v>
      </c>
    </row>
    <row r="198" spans="1:23" x14ac:dyDescent="0.25">
      <c r="A198" t="s">
        <v>11746</v>
      </c>
      <c r="B198" t="s">
        <v>11747</v>
      </c>
      <c r="C198">
        <v>1</v>
      </c>
      <c r="E198">
        <v>0</v>
      </c>
      <c r="F198">
        <v>0</v>
      </c>
      <c r="G198">
        <v>1</v>
      </c>
      <c r="H198" t="s">
        <v>11352</v>
      </c>
      <c r="I198" t="s">
        <v>249</v>
      </c>
      <c r="J198">
        <v>43434</v>
      </c>
      <c r="K198">
        <v>43496</v>
      </c>
      <c r="L198">
        <v>10000000000</v>
      </c>
      <c r="M198">
        <v>10000000000</v>
      </c>
      <c r="N198">
        <v>500000000</v>
      </c>
      <c r="O198">
        <v>500000000</v>
      </c>
      <c r="P198" t="s">
        <v>10959</v>
      </c>
      <c r="Q198" t="s">
        <v>11353</v>
      </c>
      <c r="R198">
        <v>43465</v>
      </c>
      <c r="S198" t="s">
        <v>11354</v>
      </c>
      <c r="T198" t="s">
        <v>994</v>
      </c>
      <c r="U198" t="s">
        <v>11355</v>
      </c>
      <c r="V198">
        <v>43496</v>
      </c>
      <c r="W198" t="s">
        <v>1112</v>
      </c>
    </row>
    <row r="199" spans="1:23" x14ac:dyDescent="0.25">
      <c r="A199" t="s">
        <v>11748</v>
      </c>
      <c r="B199" t="s">
        <v>11749</v>
      </c>
      <c r="C199">
        <v>1</v>
      </c>
      <c r="E199">
        <v>0</v>
      </c>
      <c r="F199">
        <v>0</v>
      </c>
      <c r="G199">
        <v>1</v>
      </c>
      <c r="H199" t="s">
        <v>11352</v>
      </c>
      <c r="I199" t="s">
        <v>249</v>
      </c>
      <c r="J199">
        <v>43434</v>
      </c>
      <c r="K199">
        <v>43496</v>
      </c>
      <c r="L199">
        <v>10000000000</v>
      </c>
      <c r="M199">
        <v>10000000000</v>
      </c>
      <c r="N199">
        <v>500000000</v>
      </c>
      <c r="O199">
        <v>500000000</v>
      </c>
      <c r="P199" t="s">
        <v>10959</v>
      </c>
      <c r="Q199" t="s">
        <v>11353</v>
      </c>
      <c r="R199">
        <v>43465</v>
      </c>
      <c r="S199" t="s">
        <v>11354</v>
      </c>
      <c r="T199" t="s">
        <v>994</v>
      </c>
      <c r="U199" t="s">
        <v>11355</v>
      </c>
      <c r="V199">
        <v>43496</v>
      </c>
      <c r="W199" t="s">
        <v>1112</v>
      </c>
    </row>
    <row r="200" spans="1:23" x14ac:dyDescent="0.25">
      <c r="A200" t="s">
        <v>11750</v>
      </c>
      <c r="B200" t="s">
        <v>11751</v>
      </c>
      <c r="C200">
        <v>1</v>
      </c>
      <c r="E200">
        <v>0</v>
      </c>
      <c r="F200">
        <v>0</v>
      </c>
      <c r="G200">
        <v>1</v>
      </c>
      <c r="H200" t="s">
        <v>11352</v>
      </c>
      <c r="I200" t="s">
        <v>249</v>
      </c>
      <c r="J200">
        <v>43434</v>
      </c>
      <c r="K200">
        <v>43496</v>
      </c>
      <c r="L200">
        <v>10000000000</v>
      </c>
      <c r="M200">
        <v>10000000000</v>
      </c>
      <c r="N200">
        <v>500000000</v>
      </c>
      <c r="O200">
        <v>500000000</v>
      </c>
      <c r="P200" t="s">
        <v>10959</v>
      </c>
      <c r="Q200" t="s">
        <v>11353</v>
      </c>
      <c r="R200">
        <v>43465</v>
      </c>
      <c r="S200" t="s">
        <v>11354</v>
      </c>
      <c r="T200" t="s">
        <v>994</v>
      </c>
      <c r="U200" t="s">
        <v>11355</v>
      </c>
      <c r="V200">
        <v>43496</v>
      </c>
      <c r="W200" t="s">
        <v>1112</v>
      </c>
    </row>
    <row r="201" spans="1:23" x14ac:dyDescent="0.25">
      <c r="A201" t="s">
        <v>11752</v>
      </c>
      <c r="B201" t="s">
        <v>11753</v>
      </c>
      <c r="C201">
        <v>1</v>
      </c>
      <c r="E201">
        <v>0</v>
      </c>
      <c r="F201">
        <v>0</v>
      </c>
      <c r="G201">
        <v>1</v>
      </c>
      <c r="H201" t="s">
        <v>11352</v>
      </c>
      <c r="I201" t="s">
        <v>249</v>
      </c>
      <c r="J201">
        <v>43434</v>
      </c>
      <c r="K201">
        <v>43496</v>
      </c>
      <c r="L201">
        <v>10000000000</v>
      </c>
      <c r="M201">
        <v>10000000000</v>
      </c>
      <c r="N201">
        <v>500000000</v>
      </c>
      <c r="O201">
        <v>500000000</v>
      </c>
      <c r="P201" t="s">
        <v>10959</v>
      </c>
      <c r="Q201" t="s">
        <v>11353</v>
      </c>
      <c r="R201">
        <v>43465</v>
      </c>
      <c r="S201" t="s">
        <v>11354</v>
      </c>
      <c r="T201" t="s">
        <v>994</v>
      </c>
      <c r="U201" t="s">
        <v>11355</v>
      </c>
      <c r="V201">
        <v>43496</v>
      </c>
      <c r="W201" t="s">
        <v>1112</v>
      </c>
    </row>
    <row r="202" spans="1:23" x14ac:dyDescent="0.25">
      <c r="A202" t="s">
        <v>11754</v>
      </c>
      <c r="B202" t="s">
        <v>11755</v>
      </c>
      <c r="C202">
        <v>1</v>
      </c>
      <c r="E202">
        <v>0</v>
      </c>
      <c r="F202">
        <v>0</v>
      </c>
      <c r="G202">
        <v>1</v>
      </c>
      <c r="H202" t="s">
        <v>11352</v>
      </c>
      <c r="I202" t="s">
        <v>249</v>
      </c>
      <c r="J202">
        <v>43434</v>
      </c>
      <c r="K202">
        <v>43496</v>
      </c>
      <c r="L202">
        <v>10000000000</v>
      </c>
      <c r="M202">
        <v>10000000000</v>
      </c>
      <c r="N202">
        <v>500000000</v>
      </c>
      <c r="O202">
        <v>500000000</v>
      </c>
      <c r="P202" t="s">
        <v>10959</v>
      </c>
      <c r="Q202" t="s">
        <v>11353</v>
      </c>
      <c r="R202">
        <v>43465</v>
      </c>
      <c r="S202" t="s">
        <v>11354</v>
      </c>
      <c r="T202" t="s">
        <v>994</v>
      </c>
      <c r="U202" t="s">
        <v>11355</v>
      </c>
      <c r="V202">
        <v>43496</v>
      </c>
      <c r="W202" t="s">
        <v>1112</v>
      </c>
    </row>
    <row r="203" spans="1:23" x14ac:dyDescent="0.25">
      <c r="A203" t="s">
        <v>11756</v>
      </c>
      <c r="B203" t="s">
        <v>11757</v>
      </c>
      <c r="C203">
        <v>1</v>
      </c>
      <c r="E203">
        <v>0</v>
      </c>
      <c r="F203">
        <v>0</v>
      </c>
      <c r="G203">
        <v>1</v>
      </c>
      <c r="H203" t="s">
        <v>11352</v>
      </c>
      <c r="I203" t="s">
        <v>249</v>
      </c>
      <c r="J203">
        <v>43434</v>
      </c>
      <c r="K203">
        <v>43496</v>
      </c>
      <c r="L203">
        <v>10000000000</v>
      </c>
      <c r="M203">
        <v>10000000000</v>
      </c>
      <c r="N203">
        <v>500000000</v>
      </c>
      <c r="O203">
        <v>500000000</v>
      </c>
      <c r="P203" t="s">
        <v>10959</v>
      </c>
      <c r="Q203" t="s">
        <v>11353</v>
      </c>
      <c r="R203">
        <v>43465</v>
      </c>
      <c r="S203" t="s">
        <v>11354</v>
      </c>
      <c r="T203" t="s">
        <v>994</v>
      </c>
      <c r="U203" t="s">
        <v>11355</v>
      </c>
      <c r="V203">
        <v>43496</v>
      </c>
      <c r="W203" t="s">
        <v>1112</v>
      </c>
    </row>
    <row r="204" spans="1:23" x14ac:dyDescent="0.25">
      <c r="A204" t="s">
        <v>11758</v>
      </c>
      <c r="B204" t="s">
        <v>11759</v>
      </c>
      <c r="C204">
        <v>1</v>
      </c>
      <c r="E204">
        <v>0</v>
      </c>
      <c r="F204">
        <v>0</v>
      </c>
      <c r="G204">
        <v>1</v>
      </c>
      <c r="H204" t="s">
        <v>11352</v>
      </c>
      <c r="I204" t="s">
        <v>249</v>
      </c>
      <c r="J204">
        <v>43434</v>
      </c>
      <c r="K204">
        <v>43496</v>
      </c>
      <c r="L204">
        <v>10000000000</v>
      </c>
      <c r="M204">
        <v>10000000000</v>
      </c>
      <c r="N204">
        <v>500000000</v>
      </c>
      <c r="O204">
        <v>500000000</v>
      </c>
      <c r="P204" t="s">
        <v>10959</v>
      </c>
      <c r="Q204" t="s">
        <v>11353</v>
      </c>
      <c r="R204">
        <v>43465</v>
      </c>
      <c r="S204" t="s">
        <v>11354</v>
      </c>
      <c r="T204" t="s">
        <v>994</v>
      </c>
      <c r="U204" t="s">
        <v>11355</v>
      </c>
      <c r="V204">
        <v>43496</v>
      </c>
      <c r="W204" t="s">
        <v>1112</v>
      </c>
    </row>
    <row r="205" spans="1:23" x14ac:dyDescent="0.25">
      <c r="A205" t="s">
        <v>11760</v>
      </c>
      <c r="B205" t="s">
        <v>11761</v>
      </c>
      <c r="C205">
        <v>1</v>
      </c>
      <c r="E205">
        <v>0</v>
      </c>
      <c r="F205">
        <v>0</v>
      </c>
      <c r="G205">
        <v>1</v>
      </c>
      <c r="H205" t="s">
        <v>11352</v>
      </c>
      <c r="I205" t="s">
        <v>249</v>
      </c>
      <c r="J205">
        <v>43434</v>
      </c>
      <c r="K205">
        <v>43496</v>
      </c>
      <c r="L205">
        <v>10000000000</v>
      </c>
      <c r="M205">
        <v>10000000000</v>
      </c>
      <c r="N205">
        <v>500000000</v>
      </c>
      <c r="O205">
        <v>500000000</v>
      </c>
      <c r="P205" t="s">
        <v>10959</v>
      </c>
      <c r="Q205" t="s">
        <v>11353</v>
      </c>
      <c r="R205">
        <v>43465</v>
      </c>
      <c r="S205" t="s">
        <v>11354</v>
      </c>
      <c r="T205" t="s">
        <v>994</v>
      </c>
      <c r="U205" t="s">
        <v>11355</v>
      </c>
      <c r="V205">
        <v>43496</v>
      </c>
      <c r="W205" t="s">
        <v>1112</v>
      </c>
    </row>
    <row r="206" spans="1:23" x14ac:dyDescent="0.25">
      <c r="A206" t="s">
        <v>11762</v>
      </c>
      <c r="B206" t="s">
        <v>11763</v>
      </c>
      <c r="C206">
        <v>1</v>
      </c>
      <c r="E206">
        <v>0</v>
      </c>
      <c r="F206">
        <v>0</v>
      </c>
      <c r="G206">
        <v>1</v>
      </c>
      <c r="H206" t="s">
        <v>11352</v>
      </c>
      <c r="I206" t="s">
        <v>249</v>
      </c>
      <c r="J206">
        <v>43434</v>
      </c>
      <c r="K206">
        <v>43496</v>
      </c>
      <c r="L206">
        <v>10000000000</v>
      </c>
      <c r="M206">
        <v>10000000000</v>
      </c>
      <c r="N206">
        <v>500000000</v>
      </c>
      <c r="O206">
        <v>500000000</v>
      </c>
      <c r="P206" t="s">
        <v>10959</v>
      </c>
      <c r="Q206" t="s">
        <v>11353</v>
      </c>
      <c r="R206">
        <v>43465</v>
      </c>
      <c r="S206" t="s">
        <v>11354</v>
      </c>
      <c r="T206" t="s">
        <v>994</v>
      </c>
      <c r="U206" t="s">
        <v>11355</v>
      </c>
      <c r="V206">
        <v>43496</v>
      </c>
      <c r="W206" t="s">
        <v>1112</v>
      </c>
    </row>
    <row r="207" spans="1:23" x14ac:dyDescent="0.25">
      <c r="A207" t="s">
        <v>11764</v>
      </c>
      <c r="B207" t="s">
        <v>11765</v>
      </c>
      <c r="C207">
        <v>1</v>
      </c>
      <c r="E207">
        <v>0</v>
      </c>
      <c r="F207">
        <v>0</v>
      </c>
      <c r="G207">
        <v>1</v>
      </c>
      <c r="H207" t="s">
        <v>11352</v>
      </c>
      <c r="I207" t="s">
        <v>249</v>
      </c>
      <c r="J207">
        <v>43434</v>
      </c>
      <c r="K207">
        <v>43496</v>
      </c>
      <c r="L207">
        <v>10000000000</v>
      </c>
      <c r="M207">
        <v>10000000000</v>
      </c>
      <c r="N207">
        <v>500000000</v>
      </c>
      <c r="O207">
        <v>500000000</v>
      </c>
      <c r="P207" t="s">
        <v>10959</v>
      </c>
      <c r="Q207" t="s">
        <v>11353</v>
      </c>
      <c r="R207">
        <v>43465</v>
      </c>
      <c r="S207" t="s">
        <v>11354</v>
      </c>
      <c r="T207" t="s">
        <v>994</v>
      </c>
      <c r="U207" t="s">
        <v>11355</v>
      </c>
      <c r="V207">
        <v>43496</v>
      </c>
      <c r="W207" t="s">
        <v>1112</v>
      </c>
    </row>
    <row r="208" spans="1:23" x14ac:dyDescent="0.25">
      <c r="A208" t="s">
        <v>11766</v>
      </c>
      <c r="B208" t="s">
        <v>11767</v>
      </c>
      <c r="C208">
        <v>1</v>
      </c>
      <c r="E208">
        <v>0</v>
      </c>
      <c r="F208">
        <v>0</v>
      </c>
      <c r="G208">
        <v>1</v>
      </c>
      <c r="H208" t="s">
        <v>11352</v>
      </c>
      <c r="I208" t="s">
        <v>249</v>
      </c>
      <c r="J208">
        <v>43434</v>
      </c>
      <c r="K208">
        <v>43496</v>
      </c>
      <c r="L208">
        <v>10000000000</v>
      </c>
      <c r="M208">
        <v>10000000000</v>
      </c>
      <c r="N208">
        <v>500000000</v>
      </c>
      <c r="O208">
        <v>500000000</v>
      </c>
      <c r="P208" t="s">
        <v>10959</v>
      </c>
      <c r="Q208" t="s">
        <v>11353</v>
      </c>
      <c r="R208">
        <v>43465</v>
      </c>
      <c r="S208" t="s">
        <v>11354</v>
      </c>
      <c r="T208" t="s">
        <v>994</v>
      </c>
      <c r="U208" t="s">
        <v>11355</v>
      </c>
      <c r="V208">
        <v>43496</v>
      </c>
      <c r="W208" t="s">
        <v>1112</v>
      </c>
    </row>
    <row r="209" spans="1:23" x14ac:dyDescent="0.25">
      <c r="A209" t="s">
        <v>11768</v>
      </c>
      <c r="B209" t="s">
        <v>11769</v>
      </c>
      <c r="C209">
        <v>1</v>
      </c>
      <c r="E209">
        <v>0</v>
      </c>
      <c r="F209">
        <v>0</v>
      </c>
      <c r="G209">
        <v>1</v>
      </c>
      <c r="H209" t="s">
        <v>11352</v>
      </c>
      <c r="I209" t="s">
        <v>249</v>
      </c>
      <c r="J209">
        <v>43434</v>
      </c>
      <c r="K209">
        <v>43496</v>
      </c>
      <c r="L209">
        <v>10000000000</v>
      </c>
      <c r="M209">
        <v>10000000000</v>
      </c>
      <c r="N209">
        <v>500000000</v>
      </c>
      <c r="O209">
        <v>500000000</v>
      </c>
      <c r="P209" t="s">
        <v>10959</v>
      </c>
      <c r="Q209" t="s">
        <v>11353</v>
      </c>
      <c r="R209">
        <v>43465</v>
      </c>
      <c r="S209" t="s">
        <v>11354</v>
      </c>
      <c r="T209" t="s">
        <v>994</v>
      </c>
      <c r="U209" t="s">
        <v>11355</v>
      </c>
      <c r="V209">
        <v>43496</v>
      </c>
      <c r="W209" t="s">
        <v>1112</v>
      </c>
    </row>
    <row r="210" spans="1:23" x14ac:dyDescent="0.25">
      <c r="A210" t="s">
        <v>11770</v>
      </c>
      <c r="B210" t="s">
        <v>11771</v>
      </c>
      <c r="C210">
        <v>1</v>
      </c>
      <c r="E210">
        <v>0</v>
      </c>
      <c r="F210">
        <v>0</v>
      </c>
      <c r="G210">
        <v>1</v>
      </c>
      <c r="H210" t="s">
        <v>11352</v>
      </c>
      <c r="I210" t="s">
        <v>249</v>
      </c>
      <c r="J210">
        <v>43434</v>
      </c>
      <c r="K210">
        <v>43496</v>
      </c>
      <c r="L210">
        <v>10000000000</v>
      </c>
      <c r="M210">
        <v>10000000000</v>
      </c>
      <c r="N210">
        <v>500000000</v>
      </c>
      <c r="O210">
        <v>500000000</v>
      </c>
      <c r="P210" t="s">
        <v>10959</v>
      </c>
      <c r="Q210" t="s">
        <v>11353</v>
      </c>
      <c r="R210">
        <v>43465</v>
      </c>
      <c r="S210" t="s">
        <v>11354</v>
      </c>
      <c r="T210" t="s">
        <v>994</v>
      </c>
      <c r="U210" t="s">
        <v>11355</v>
      </c>
      <c r="V210">
        <v>43496</v>
      </c>
      <c r="W210" t="s">
        <v>1112</v>
      </c>
    </row>
    <row r="211" spans="1:23" x14ac:dyDescent="0.25">
      <c r="A211" t="s">
        <v>11772</v>
      </c>
      <c r="B211" t="s">
        <v>11773</v>
      </c>
      <c r="C211">
        <v>1</v>
      </c>
      <c r="E211">
        <v>0</v>
      </c>
      <c r="F211">
        <v>0</v>
      </c>
      <c r="G211">
        <v>1</v>
      </c>
      <c r="H211" t="s">
        <v>11352</v>
      </c>
      <c r="I211" t="s">
        <v>249</v>
      </c>
      <c r="J211">
        <v>43434</v>
      </c>
      <c r="K211">
        <v>43496</v>
      </c>
      <c r="L211">
        <v>10000000000</v>
      </c>
      <c r="M211">
        <v>10000000000</v>
      </c>
      <c r="N211">
        <v>500000000</v>
      </c>
      <c r="O211">
        <v>500000000</v>
      </c>
      <c r="P211" t="s">
        <v>10959</v>
      </c>
      <c r="Q211" t="s">
        <v>11353</v>
      </c>
      <c r="R211">
        <v>43465</v>
      </c>
      <c r="S211" t="s">
        <v>11354</v>
      </c>
      <c r="T211" t="s">
        <v>994</v>
      </c>
      <c r="U211" t="s">
        <v>11355</v>
      </c>
      <c r="V211">
        <v>43496</v>
      </c>
      <c r="W211" t="s">
        <v>1112</v>
      </c>
    </row>
    <row r="212" spans="1:23" x14ac:dyDescent="0.25">
      <c r="A212" t="s">
        <v>11774</v>
      </c>
      <c r="B212" t="s">
        <v>11775</v>
      </c>
      <c r="C212">
        <v>1</v>
      </c>
      <c r="E212">
        <v>0</v>
      </c>
      <c r="F212">
        <v>0</v>
      </c>
      <c r="G212">
        <v>1</v>
      </c>
      <c r="H212" t="s">
        <v>11352</v>
      </c>
      <c r="I212" t="s">
        <v>1123</v>
      </c>
      <c r="J212">
        <v>43434</v>
      </c>
      <c r="K212">
        <v>43496</v>
      </c>
      <c r="L212">
        <v>333.33333333333331</v>
      </c>
      <c r="M212">
        <v>10000000000</v>
      </c>
      <c r="N212">
        <v>16.666666666666668</v>
      </c>
      <c r="O212">
        <v>500000000</v>
      </c>
      <c r="P212" t="s">
        <v>10959</v>
      </c>
      <c r="Q212" t="s">
        <v>11353</v>
      </c>
      <c r="R212">
        <v>43465</v>
      </c>
      <c r="S212" t="s">
        <v>11354</v>
      </c>
      <c r="T212" t="s">
        <v>994</v>
      </c>
      <c r="U212" t="s">
        <v>11355</v>
      </c>
      <c r="V212">
        <v>43496</v>
      </c>
      <c r="W212" t="s">
        <v>1112</v>
      </c>
    </row>
    <row r="213" spans="1:23" x14ac:dyDescent="0.25">
      <c r="A213" t="s">
        <v>11776</v>
      </c>
      <c r="B213" t="s">
        <v>11777</v>
      </c>
      <c r="C213">
        <v>1</v>
      </c>
      <c r="E213">
        <v>0</v>
      </c>
      <c r="F213">
        <v>0</v>
      </c>
      <c r="G213">
        <v>1</v>
      </c>
      <c r="H213" t="s">
        <v>11352</v>
      </c>
      <c r="I213" t="s">
        <v>1123</v>
      </c>
      <c r="J213">
        <v>43434</v>
      </c>
      <c r="K213">
        <v>43496</v>
      </c>
      <c r="L213">
        <v>333.33333333333331</v>
      </c>
      <c r="M213">
        <v>10000000000</v>
      </c>
      <c r="N213">
        <v>16.666666666666668</v>
      </c>
      <c r="O213">
        <v>500000000</v>
      </c>
      <c r="P213" t="s">
        <v>10959</v>
      </c>
      <c r="Q213" t="s">
        <v>11353</v>
      </c>
      <c r="R213">
        <v>43465</v>
      </c>
      <c r="S213" t="s">
        <v>11354</v>
      </c>
      <c r="T213" t="s">
        <v>994</v>
      </c>
      <c r="U213" t="s">
        <v>11355</v>
      </c>
      <c r="V213">
        <v>43496</v>
      </c>
      <c r="W213" t="s">
        <v>1112</v>
      </c>
    </row>
    <row r="214" spans="1:23" x14ac:dyDescent="0.25">
      <c r="A214" t="s">
        <v>11778</v>
      </c>
      <c r="B214" t="s">
        <v>11779</v>
      </c>
      <c r="C214">
        <v>1</v>
      </c>
      <c r="E214">
        <v>0</v>
      </c>
      <c r="F214">
        <v>0</v>
      </c>
      <c r="G214">
        <v>1</v>
      </c>
      <c r="H214" t="s">
        <v>11352</v>
      </c>
      <c r="I214" t="s">
        <v>1123</v>
      </c>
      <c r="J214">
        <v>43434</v>
      </c>
      <c r="K214">
        <v>43496</v>
      </c>
      <c r="L214">
        <v>333.33333333333331</v>
      </c>
      <c r="M214">
        <v>10000000000</v>
      </c>
      <c r="N214">
        <v>16.666666666666668</v>
      </c>
      <c r="O214">
        <v>500000000</v>
      </c>
      <c r="P214" t="s">
        <v>10959</v>
      </c>
      <c r="Q214" t="s">
        <v>11353</v>
      </c>
      <c r="R214">
        <v>43465</v>
      </c>
      <c r="S214" t="s">
        <v>11354</v>
      </c>
      <c r="T214" t="s">
        <v>994</v>
      </c>
      <c r="U214" t="s">
        <v>11355</v>
      </c>
      <c r="V214">
        <v>43496</v>
      </c>
      <c r="W214" t="s">
        <v>1112</v>
      </c>
    </row>
    <row r="215" spans="1:23" x14ac:dyDescent="0.25">
      <c r="A215" t="s">
        <v>11780</v>
      </c>
      <c r="B215" t="s">
        <v>11781</v>
      </c>
      <c r="C215">
        <v>1</v>
      </c>
      <c r="E215">
        <v>0</v>
      </c>
      <c r="F215">
        <v>0</v>
      </c>
      <c r="G215">
        <v>1</v>
      </c>
      <c r="H215" t="s">
        <v>11352</v>
      </c>
      <c r="I215" t="s">
        <v>1123</v>
      </c>
      <c r="J215">
        <v>43434</v>
      </c>
      <c r="K215">
        <v>43496</v>
      </c>
      <c r="L215">
        <v>333.33333333333331</v>
      </c>
      <c r="M215">
        <v>10000000000</v>
      </c>
      <c r="N215">
        <v>16.666666666666668</v>
      </c>
      <c r="O215">
        <v>500000000</v>
      </c>
      <c r="P215" t="s">
        <v>10959</v>
      </c>
      <c r="Q215" t="s">
        <v>11353</v>
      </c>
      <c r="R215">
        <v>43465</v>
      </c>
      <c r="S215" t="s">
        <v>11354</v>
      </c>
      <c r="T215" t="s">
        <v>994</v>
      </c>
      <c r="U215" t="s">
        <v>11355</v>
      </c>
      <c r="V215">
        <v>43496</v>
      </c>
      <c r="W215" t="s">
        <v>1112</v>
      </c>
    </row>
    <row r="216" spans="1:23" x14ac:dyDescent="0.25">
      <c r="A216" t="s">
        <v>11782</v>
      </c>
      <c r="B216" t="s">
        <v>11783</v>
      </c>
      <c r="C216">
        <v>1</v>
      </c>
      <c r="E216">
        <v>0</v>
      </c>
      <c r="F216">
        <v>0</v>
      </c>
      <c r="G216">
        <v>1</v>
      </c>
      <c r="H216" t="s">
        <v>11352</v>
      </c>
      <c r="I216" t="s">
        <v>1123</v>
      </c>
      <c r="J216">
        <v>43434</v>
      </c>
      <c r="K216">
        <v>43496</v>
      </c>
      <c r="L216">
        <v>333.33333333333331</v>
      </c>
      <c r="M216">
        <v>10000000000</v>
      </c>
      <c r="N216">
        <v>16.666666666666668</v>
      </c>
      <c r="O216">
        <v>500000000</v>
      </c>
      <c r="P216" t="s">
        <v>10959</v>
      </c>
      <c r="Q216" t="s">
        <v>11353</v>
      </c>
      <c r="R216">
        <v>43465</v>
      </c>
      <c r="S216" t="s">
        <v>11354</v>
      </c>
      <c r="T216" t="s">
        <v>994</v>
      </c>
      <c r="U216" t="s">
        <v>11355</v>
      </c>
      <c r="V216">
        <v>43496</v>
      </c>
      <c r="W216" t="s">
        <v>1112</v>
      </c>
    </row>
    <row r="217" spans="1:23" x14ac:dyDescent="0.25">
      <c r="A217" t="s">
        <v>11784</v>
      </c>
      <c r="B217" t="s">
        <v>11785</v>
      </c>
      <c r="C217">
        <v>1</v>
      </c>
      <c r="E217">
        <v>0</v>
      </c>
      <c r="F217">
        <v>0</v>
      </c>
      <c r="G217">
        <v>1</v>
      </c>
      <c r="H217" t="s">
        <v>11352</v>
      </c>
      <c r="I217" t="s">
        <v>1123</v>
      </c>
      <c r="J217">
        <v>43434</v>
      </c>
      <c r="K217">
        <v>43496</v>
      </c>
      <c r="L217">
        <v>333.33333333333331</v>
      </c>
      <c r="M217">
        <v>10000000000</v>
      </c>
      <c r="N217">
        <v>16.666666666666668</v>
      </c>
      <c r="O217">
        <v>500000000</v>
      </c>
      <c r="P217" t="s">
        <v>10959</v>
      </c>
      <c r="Q217" t="s">
        <v>11353</v>
      </c>
      <c r="R217">
        <v>43465</v>
      </c>
      <c r="S217" t="s">
        <v>11354</v>
      </c>
      <c r="T217" t="s">
        <v>994</v>
      </c>
      <c r="U217" t="s">
        <v>11355</v>
      </c>
      <c r="V217">
        <v>43496</v>
      </c>
      <c r="W217" t="s">
        <v>1112</v>
      </c>
    </row>
    <row r="218" spans="1:23" x14ac:dyDescent="0.25">
      <c r="A218" t="s">
        <v>11786</v>
      </c>
      <c r="B218" t="s">
        <v>11787</v>
      </c>
      <c r="C218">
        <v>1</v>
      </c>
      <c r="E218">
        <v>0</v>
      </c>
      <c r="F218">
        <v>0</v>
      </c>
      <c r="G218">
        <v>1</v>
      </c>
      <c r="H218" t="s">
        <v>11352</v>
      </c>
      <c r="I218" t="s">
        <v>1123</v>
      </c>
      <c r="J218">
        <v>43434</v>
      </c>
      <c r="K218">
        <v>43496</v>
      </c>
      <c r="L218">
        <v>333.33333333333331</v>
      </c>
      <c r="M218">
        <v>10000000000</v>
      </c>
      <c r="N218">
        <v>16.666666666666668</v>
      </c>
      <c r="O218">
        <v>500000000</v>
      </c>
      <c r="P218" t="s">
        <v>10959</v>
      </c>
      <c r="Q218" t="s">
        <v>11353</v>
      </c>
      <c r="R218">
        <v>43465</v>
      </c>
      <c r="S218" t="s">
        <v>11354</v>
      </c>
      <c r="T218" t="s">
        <v>994</v>
      </c>
      <c r="U218" t="s">
        <v>11355</v>
      </c>
      <c r="V218">
        <v>43496</v>
      </c>
      <c r="W218" t="s">
        <v>1112</v>
      </c>
    </row>
    <row r="219" spans="1:23" x14ac:dyDescent="0.25">
      <c r="A219" t="s">
        <v>11788</v>
      </c>
      <c r="B219" t="s">
        <v>11789</v>
      </c>
      <c r="C219">
        <v>1</v>
      </c>
      <c r="E219">
        <v>0</v>
      </c>
      <c r="F219">
        <v>0</v>
      </c>
      <c r="G219">
        <v>1</v>
      </c>
      <c r="H219" t="s">
        <v>11352</v>
      </c>
      <c r="I219" t="s">
        <v>1123</v>
      </c>
      <c r="J219">
        <v>43434</v>
      </c>
      <c r="K219">
        <v>43496</v>
      </c>
      <c r="L219">
        <v>333.33333333333331</v>
      </c>
      <c r="M219">
        <v>10000000000</v>
      </c>
      <c r="N219">
        <v>16.666666666666668</v>
      </c>
      <c r="O219">
        <v>500000000</v>
      </c>
      <c r="P219" t="s">
        <v>10959</v>
      </c>
      <c r="Q219" t="s">
        <v>11353</v>
      </c>
      <c r="R219">
        <v>43465</v>
      </c>
      <c r="S219" t="s">
        <v>11354</v>
      </c>
      <c r="T219" t="s">
        <v>994</v>
      </c>
      <c r="U219" t="s">
        <v>11355</v>
      </c>
      <c r="V219">
        <v>43496</v>
      </c>
      <c r="W219" t="s">
        <v>1112</v>
      </c>
    </row>
    <row r="220" spans="1:23" x14ac:dyDescent="0.25">
      <c r="A220" t="s">
        <v>11790</v>
      </c>
      <c r="B220" t="s">
        <v>11791</v>
      </c>
      <c r="C220">
        <v>1</v>
      </c>
      <c r="E220">
        <v>0</v>
      </c>
      <c r="F220">
        <v>0</v>
      </c>
      <c r="G220">
        <v>1</v>
      </c>
      <c r="H220" t="s">
        <v>11352</v>
      </c>
      <c r="I220" t="s">
        <v>1123</v>
      </c>
      <c r="J220">
        <v>43434</v>
      </c>
      <c r="K220">
        <v>43496</v>
      </c>
      <c r="L220">
        <v>333.33333333333331</v>
      </c>
      <c r="M220">
        <v>10000000000</v>
      </c>
      <c r="N220">
        <v>16.666666666666668</v>
      </c>
      <c r="O220">
        <v>500000000</v>
      </c>
      <c r="P220" t="s">
        <v>10959</v>
      </c>
      <c r="Q220" t="s">
        <v>11353</v>
      </c>
      <c r="R220">
        <v>43465</v>
      </c>
      <c r="S220" t="s">
        <v>11354</v>
      </c>
      <c r="T220" t="s">
        <v>994</v>
      </c>
      <c r="U220" t="s">
        <v>11355</v>
      </c>
      <c r="V220">
        <v>43496</v>
      </c>
      <c r="W220" t="s">
        <v>1112</v>
      </c>
    </row>
    <row r="221" spans="1:23" x14ac:dyDescent="0.25">
      <c r="A221" t="s">
        <v>11792</v>
      </c>
      <c r="B221" t="s">
        <v>11793</v>
      </c>
      <c r="C221">
        <v>1</v>
      </c>
      <c r="E221">
        <v>0</v>
      </c>
      <c r="F221">
        <v>0</v>
      </c>
      <c r="G221">
        <v>1</v>
      </c>
      <c r="H221" t="s">
        <v>11352</v>
      </c>
      <c r="I221" t="s">
        <v>1123</v>
      </c>
      <c r="J221">
        <v>43434</v>
      </c>
      <c r="K221">
        <v>43496</v>
      </c>
      <c r="L221">
        <v>333.33333333333331</v>
      </c>
      <c r="M221">
        <v>10000000000</v>
      </c>
      <c r="N221">
        <v>16.666666666666668</v>
      </c>
      <c r="O221">
        <v>500000000</v>
      </c>
      <c r="P221" t="s">
        <v>10959</v>
      </c>
      <c r="Q221" t="s">
        <v>11353</v>
      </c>
      <c r="R221">
        <v>43465</v>
      </c>
      <c r="S221" t="s">
        <v>11354</v>
      </c>
      <c r="T221" t="s">
        <v>994</v>
      </c>
      <c r="U221" t="s">
        <v>11355</v>
      </c>
      <c r="V221">
        <v>43496</v>
      </c>
      <c r="W221" t="s">
        <v>1112</v>
      </c>
    </row>
    <row r="222" spans="1:23" x14ac:dyDescent="0.25">
      <c r="A222" t="s">
        <v>11794</v>
      </c>
      <c r="B222" t="s">
        <v>11795</v>
      </c>
      <c r="C222">
        <v>1</v>
      </c>
      <c r="E222">
        <v>0</v>
      </c>
      <c r="F222">
        <v>0</v>
      </c>
      <c r="G222">
        <v>1</v>
      </c>
      <c r="H222" t="s">
        <v>11352</v>
      </c>
      <c r="I222" t="s">
        <v>1123</v>
      </c>
      <c r="J222">
        <v>43434</v>
      </c>
      <c r="K222">
        <v>43496</v>
      </c>
      <c r="L222">
        <v>333.33333333333331</v>
      </c>
      <c r="M222">
        <v>10000000000</v>
      </c>
      <c r="N222">
        <v>16.666666666666668</v>
      </c>
      <c r="O222">
        <v>500000000</v>
      </c>
      <c r="P222" t="s">
        <v>10959</v>
      </c>
      <c r="Q222" t="s">
        <v>11353</v>
      </c>
      <c r="R222">
        <v>43465</v>
      </c>
      <c r="S222" t="s">
        <v>11354</v>
      </c>
      <c r="T222" t="s">
        <v>994</v>
      </c>
      <c r="U222" t="s">
        <v>11355</v>
      </c>
      <c r="V222">
        <v>43496</v>
      </c>
      <c r="W222" t="s">
        <v>1112</v>
      </c>
    </row>
    <row r="223" spans="1:23" x14ac:dyDescent="0.25">
      <c r="A223" t="s">
        <v>11796</v>
      </c>
      <c r="B223" t="s">
        <v>11797</v>
      </c>
      <c r="C223">
        <v>1</v>
      </c>
      <c r="E223">
        <v>0</v>
      </c>
      <c r="F223">
        <v>0</v>
      </c>
      <c r="G223">
        <v>1</v>
      </c>
      <c r="H223" t="s">
        <v>11352</v>
      </c>
      <c r="I223" t="s">
        <v>1123</v>
      </c>
      <c r="J223">
        <v>43434</v>
      </c>
      <c r="K223">
        <v>43496</v>
      </c>
      <c r="L223">
        <v>333.33333333333331</v>
      </c>
      <c r="M223">
        <v>10000000000</v>
      </c>
      <c r="N223">
        <v>16.666666666666668</v>
      </c>
      <c r="O223">
        <v>500000000</v>
      </c>
      <c r="P223" t="s">
        <v>10959</v>
      </c>
      <c r="Q223" t="s">
        <v>11353</v>
      </c>
      <c r="R223">
        <v>43465</v>
      </c>
      <c r="S223" t="s">
        <v>11354</v>
      </c>
      <c r="T223" t="s">
        <v>994</v>
      </c>
      <c r="U223" t="s">
        <v>11355</v>
      </c>
      <c r="V223">
        <v>43496</v>
      </c>
      <c r="W223" t="s">
        <v>1112</v>
      </c>
    </row>
    <row r="224" spans="1:23" x14ac:dyDescent="0.25">
      <c r="A224" t="s">
        <v>11798</v>
      </c>
      <c r="B224" t="s">
        <v>11799</v>
      </c>
      <c r="C224">
        <v>1</v>
      </c>
      <c r="E224">
        <v>0</v>
      </c>
      <c r="F224">
        <v>0</v>
      </c>
      <c r="G224">
        <v>1</v>
      </c>
      <c r="H224" t="s">
        <v>11352</v>
      </c>
      <c r="I224" t="s">
        <v>1123</v>
      </c>
      <c r="J224">
        <v>43434</v>
      </c>
      <c r="K224">
        <v>43496</v>
      </c>
      <c r="L224">
        <v>333.33333333333331</v>
      </c>
      <c r="M224">
        <v>10000000000</v>
      </c>
      <c r="N224">
        <v>16.666666666666668</v>
      </c>
      <c r="O224">
        <v>500000000</v>
      </c>
      <c r="P224" t="s">
        <v>10959</v>
      </c>
      <c r="Q224" t="s">
        <v>11353</v>
      </c>
      <c r="R224">
        <v>43465</v>
      </c>
      <c r="S224" t="s">
        <v>11354</v>
      </c>
      <c r="T224" t="s">
        <v>994</v>
      </c>
      <c r="U224" t="s">
        <v>11355</v>
      </c>
      <c r="V224">
        <v>43496</v>
      </c>
      <c r="W224" t="s">
        <v>1112</v>
      </c>
    </row>
    <row r="225" spans="1:23" x14ac:dyDescent="0.25">
      <c r="A225" t="s">
        <v>11800</v>
      </c>
      <c r="B225" t="s">
        <v>11801</v>
      </c>
      <c r="C225">
        <v>1</v>
      </c>
      <c r="E225">
        <v>0</v>
      </c>
      <c r="F225">
        <v>0</v>
      </c>
      <c r="G225">
        <v>1</v>
      </c>
      <c r="H225" t="s">
        <v>11352</v>
      </c>
      <c r="I225" t="s">
        <v>1123</v>
      </c>
      <c r="J225">
        <v>43434</v>
      </c>
      <c r="K225">
        <v>43496</v>
      </c>
      <c r="L225">
        <v>333.33333333333331</v>
      </c>
      <c r="M225">
        <v>10000000000</v>
      </c>
      <c r="N225">
        <v>16.666666666666668</v>
      </c>
      <c r="O225">
        <v>500000000</v>
      </c>
      <c r="P225" t="s">
        <v>10959</v>
      </c>
      <c r="Q225" t="s">
        <v>11353</v>
      </c>
      <c r="R225">
        <v>43465</v>
      </c>
      <c r="S225" t="s">
        <v>11354</v>
      </c>
      <c r="T225" t="s">
        <v>994</v>
      </c>
      <c r="U225" t="s">
        <v>11355</v>
      </c>
      <c r="V225">
        <v>43496</v>
      </c>
      <c r="W225" t="s">
        <v>1112</v>
      </c>
    </row>
    <row r="226" spans="1:23" x14ac:dyDescent="0.25">
      <c r="A226" t="s">
        <v>11802</v>
      </c>
      <c r="B226" t="s">
        <v>11803</v>
      </c>
      <c r="C226">
        <v>1</v>
      </c>
      <c r="E226">
        <v>0</v>
      </c>
      <c r="F226">
        <v>0</v>
      </c>
      <c r="G226">
        <v>1</v>
      </c>
      <c r="H226" t="s">
        <v>11352</v>
      </c>
      <c r="I226" t="s">
        <v>1123</v>
      </c>
      <c r="J226">
        <v>43434</v>
      </c>
      <c r="K226">
        <v>43496</v>
      </c>
      <c r="L226">
        <v>333.33333333333331</v>
      </c>
      <c r="M226">
        <v>10000000000</v>
      </c>
      <c r="N226">
        <v>16.666666666666668</v>
      </c>
      <c r="O226">
        <v>500000000</v>
      </c>
      <c r="P226" t="s">
        <v>10959</v>
      </c>
      <c r="Q226" t="s">
        <v>11353</v>
      </c>
      <c r="R226">
        <v>43465</v>
      </c>
      <c r="S226" t="s">
        <v>11354</v>
      </c>
      <c r="T226" t="s">
        <v>994</v>
      </c>
      <c r="U226" t="s">
        <v>11355</v>
      </c>
      <c r="V226">
        <v>43496</v>
      </c>
      <c r="W226" t="s">
        <v>1112</v>
      </c>
    </row>
    <row r="227" spans="1:23" x14ac:dyDescent="0.25">
      <c r="A227" t="s">
        <v>11804</v>
      </c>
      <c r="B227" t="s">
        <v>11805</v>
      </c>
      <c r="C227">
        <v>1</v>
      </c>
      <c r="E227">
        <v>0</v>
      </c>
      <c r="F227">
        <v>0</v>
      </c>
      <c r="G227">
        <v>1</v>
      </c>
      <c r="H227" t="s">
        <v>11352</v>
      </c>
      <c r="I227" t="s">
        <v>1123</v>
      </c>
      <c r="J227">
        <v>43434</v>
      </c>
      <c r="K227">
        <v>43496</v>
      </c>
      <c r="L227">
        <v>333.33333333333331</v>
      </c>
      <c r="M227">
        <v>10000000000</v>
      </c>
      <c r="N227">
        <v>16.666666666666668</v>
      </c>
      <c r="O227">
        <v>500000000</v>
      </c>
      <c r="P227" t="s">
        <v>10959</v>
      </c>
      <c r="Q227" t="s">
        <v>11353</v>
      </c>
      <c r="R227">
        <v>43465</v>
      </c>
      <c r="S227" t="s">
        <v>11354</v>
      </c>
      <c r="T227" t="s">
        <v>994</v>
      </c>
      <c r="U227" t="s">
        <v>11355</v>
      </c>
      <c r="V227">
        <v>43496</v>
      </c>
      <c r="W227" t="s">
        <v>1112</v>
      </c>
    </row>
    <row r="228" spans="1:23" x14ac:dyDescent="0.25">
      <c r="A228" t="s">
        <v>11806</v>
      </c>
      <c r="B228" t="s">
        <v>11807</v>
      </c>
      <c r="C228">
        <v>1</v>
      </c>
      <c r="E228">
        <v>0</v>
      </c>
      <c r="F228">
        <v>0</v>
      </c>
      <c r="G228">
        <v>1</v>
      </c>
      <c r="H228" t="s">
        <v>11352</v>
      </c>
      <c r="I228" t="s">
        <v>1123</v>
      </c>
      <c r="J228">
        <v>43434</v>
      </c>
      <c r="K228">
        <v>43496</v>
      </c>
      <c r="L228">
        <v>333.33333333333331</v>
      </c>
      <c r="M228">
        <v>10000000000</v>
      </c>
      <c r="N228">
        <v>16.666666666666668</v>
      </c>
      <c r="O228">
        <v>500000000</v>
      </c>
      <c r="P228" t="s">
        <v>10959</v>
      </c>
      <c r="Q228" t="s">
        <v>11353</v>
      </c>
      <c r="R228">
        <v>43465</v>
      </c>
      <c r="S228" t="s">
        <v>11354</v>
      </c>
      <c r="T228" t="s">
        <v>994</v>
      </c>
      <c r="U228" t="s">
        <v>11355</v>
      </c>
      <c r="V228">
        <v>43496</v>
      </c>
      <c r="W228" t="s">
        <v>1112</v>
      </c>
    </row>
    <row r="229" spans="1:23" x14ac:dyDescent="0.25">
      <c r="A229" t="s">
        <v>11808</v>
      </c>
      <c r="B229" t="s">
        <v>11809</v>
      </c>
      <c r="C229">
        <v>1</v>
      </c>
      <c r="E229">
        <v>0</v>
      </c>
      <c r="F229">
        <v>0</v>
      </c>
      <c r="G229">
        <v>1</v>
      </c>
      <c r="H229" t="s">
        <v>11352</v>
      </c>
      <c r="I229" t="s">
        <v>1123</v>
      </c>
      <c r="J229">
        <v>43434</v>
      </c>
      <c r="K229">
        <v>43496</v>
      </c>
      <c r="L229">
        <v>333.33333333333331</v>
      </c>
      <c r="M229">
        <v>10000000000</v>
      </c>
      <c r="N229">
        <v>16.666666666666668</v>
      </c>
      <c r="O229">
        <v>500000000</v>
      </c>
      <c r="P229" t="s">
        <v>10959</v>
      </c>
      <c r="Q229" t="s">
        <v>11353</v>
      </c>
      <c r="R229">
        <v>43465</v>
      </c>
      <c r="S229" t="s">
        <v>11354</v>
      </c>
      <c r="T229" t="s">
        <v>994</v>
      </c>
      <c r="U229" t="s">
        <v>11355</v>
      </c>
      <c r="V229">
        <v>43496</v>
      </c>
      <c r="W229" t="s">
        <v>1112</v>
      </c>
    </row>
    <row r="230" spans="1:23" x14ac:dyDescent="0.25">
      <c r="A230" t="s">
        <v>11810</v>
      </c>
      <c r="B230" t="s">
        <v>11811</v>
      </c>
      <c r="C230">
        <v>1</v>
      </c>
      <c r="E230">
        <v>0</v>
      </c>
      <c r="F230">
        <v>0</v>
      </c>
      <c r="G230">
        <v>1</v>
      </c>
      <c r="H230" t="s">
        <v>11352</v>
      </c>
      <c r="I230" t="s">
        <v>1123</v>
      </c>
      <c r="J230">
        <v>43434</v>
      </c>
      <c r="K230">
        <v>43496</v>
      </c>
      <c r="L230">
        <v>333.33333333333331</v>
      </c>
      <c r="M230">
        <v>10000000000</v>
      </c>
      <c r="N230">
        <v>16.666666666666668</v>
      </c>
      <c r="O230">
        <v>500000000</v>
      </c>
      <c r="P230" t="s">
        <v>10959</v>
      </c>
      <c r="Q230" t="s">
        <v>11353</v>
      </c>
      <c r="R230">
        <v>43465</v>
      </c>
      <c r="S230" t="s">
        <v>11354</v>
      </c>
      <c r="T230" t="s">
        <v>994</v>
      </c>
      <c r="U230" t="s">
        <v>11355</v>
      </c>
      <c r="V230">
        <v>43496</v>
      </c>
      <c r="W230" t="s">
        <v>1112</v>
      </c>
    </row>
    <row r="231" spans="1:23" x14ac:dyDescent="0.25">
      <c r="A231" t="s">
        <v>11812</v>
      </c>
      <c r="B231" t="s">
        <v>11813</v>
      </c>
      <c r="C231">
        <v>1</v>
      </c>
      <c r="E231">
        <v>0</v>
      </c>
      <c r="F231">
        <v>0</v>
      </c>
      <c r="G231">
        <v>1</v>
      </c>
      <c r="H231" t="s">
        <v>11352</v>
      </c>
      <c r="I231" t="s">
        <v>249</v>
      </c>
      <c r="J231">
        <v>43434</v>
      </c>
      <c r="K231">
        <v>43496</v>
      </c>
      <c r="L231">
        <v>10000000000</v>
      </c>
      <c r="M231">
        <v>10000000000</v>
      </c>
      <c r="N231">
        <v>500000000</v>
      </c>
      <c r="O231">
        <v>500000000</v>
      </c>
      <c r="P231" t="s">
        <v>10959</v>
      </c>
      <c r="Q231" t="s">
        <v>11353</v>
      </c>
      <c r="R231">
        <v>43465</v>
      </c>
      <c r="S231" t="s">
        <v>11354</v>
      </c>
      <c r="T231" t="s">
        <v>994</v>
      </c>
      <c r="U231" t="s">
        <v>11355</v>
      </c>
      <c r="V231">
        <v>43496</v>
      </c>
      <c r="W231" t="s">
        <v>1112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4"/>
  <sheetViews>
    <sheetView workbookViewId="0">
      <selection activeCell="O7" sqref="O7"/>
    </sheetView>
  </sheetViews>
  <sheetFormatPr defaultRowHeight="15" x14ac:dyDescent="0.25"/>
  <sheetData>
    <row r="1" spans="1:28" ht="60" x14ac:dyDescent="0.25">
      <c r="A1" s="193" t="s">
        <v>1127</v>
      </c>
      <c r="B1" s="193" t="s">
        <v>5674</v>
      </c>
      <c r="C1" s="193" t="s">
        <v>5683</v>
      </c>
      <c r="D1" s="194" t="s">
        <v>10819</v>
      </c>
      <c r="E1" s="193" t="s">
        <v>5677</v>
      </c>
      <c r="F1" s="193" t="s">
        <v>11814</v>
      </c>
      <c r="G1" s="193" t="s">
        <v>5684</v>
      </c>
      <c r="H1" s="193" t="s">
        <v>11815</v>
      </c>
      <c r="I1" s="195" t="s">
        <v>11816</v>
      </c>
      <c r="J1" s="193" t="s">
        <v>11817</v>
      </c>
      <c r="K1" s="193" t="s">
        <v>5688</v>
      </c>
      <c r="L1" s="193" t="s">
        <v>5692</v>
      </c>
      <c r="M1" s="193" t="s">
        <v>11818</v>
      </c>
      <c r="N1" s="193" t="s">
        <v>5685</v>
      </c>
      <c r="O1" s="193" t="s">
        <v>1129</v>
      </c>
      <c r="P1" s="193" t="s">
        <v>5593</v>
      </c>
      <c r="Q1" s="193" t="s">
        <v>5682</v>
      </c>
      <c r="R1" s="196" t="s">
        <v>11819</v>
      </c>
      <c r="S1" s="193" t="s">
        <v>5689</v>
      </c>
      <c r="T1" s="193" t="s">
        <v>5687</v>
      </c>
      <c r="U1" s="193" t="s">
        <v>5676</v>
      </c>
      <c r="V1" s="193" t="s">
        <v>5680</v>
      </c>
      <c r="W1" s="193" t="s">
        <v>5675</v>
      </c>
      <c r="X1" s="193" t="s">
        <v>11820</v>
      </c>
      <c r="Y1" s="193" t="s">
        <v>11821</v>
      </c>
      <c r="Z1" s="193" t="s">
        <v>11815</v>
      </c>
      <c r="AA1" s="193" t="s">
        <v>11822</v>
      </c>
      <c r="AB1" s="193" t="s">
        <v>11823</v>
      </c>
    </row>
    <row r="2" spans="1:28" x14ac:dyDescent="0.25">
      <c r="A2" s="48" t="s">
        <v>11824</v>
      </c>
      <c r="B2" s="48" t="s">
        <v>11825</v>
      </c>
      <c r="C2" s="124">
        <v>4</v>
      </c>
      <c r="D2" s="75">
        <v>43101</v>
      </c>
      <c r="E2" s="108">
        <v>43191</v>
      </c>
      <c r="F2" s="197">
        <v>10</v>
      </c>
      <c r="G2" s="48" t="s">
        <v>249</v>
      </c>
      <c r="H2" s="192">
        <f t="shared" ref="H2:H65" si="0">I2</f>
        <v>7000000000</v>
      </c>
      <c r="I2" s="192">
        <v>7000000000</v>
      </c>
      <c r="J2" s="48" t="s">
        <v>253</v>
      </c>
      <c r="K2" s="48" t="s">
        <v>274</v>
      </c>
      <c r="L2" s="192">
        <f t="shared" ref="L2:L65" si="1">M2</f>
        <v>7000000000</v>
      </c>
      <c r="M2" s="192">
        <v>7000000000</v>
      </c>
      <c r="N2" s="79" t="s">
        <v>11826</v>
      </c>
      <c r="O2" s="75">
        <v>43465</v>
      </c>
      <c r="P2" s="48" t="s">
        <v>11827</v>
      </c>
      <c r="Q2" s="79" t="s">
        <v>11828</v>
      </c>
      <c r="R2" s="48">
        <v>3</v>
      </c>
      <c r="S2" s="48" t="s">
        <v>1112</v>
      </c>
      <c r="T2" s="48">
        <v>1</v>
      </c>
      <c r="U2" s="48"/>
      <c r="V2" s="192">
        <v>3000000000</v>
      </c>
      <c r="W2" s="192">
        <f t="shared" ref="W2:W65" si="2">V2</f>
        <v>3000000000</v>
      </c>
      <c r="X2" s="108">
        <v>44196</v>
      </c>
      <c r="Y2" s="192">
        <v>10000000000</v>
      </c>
      <c r="Z2" s="192">
        <f t="shared" ref="Z2:Z65" si="3">Y2</f>
        <v>10000000000</v>
      </c>
      <c r="AA2" s="192">
        <v>1000000000</v>
      </c>
      <c r="AB2" s="192">
        <f t="shared" ref="AB2:AB65" si="4">AA2</f>
        <v>1000000000</v>
      </c>
    </row>
    <row r="3" spans="1:28" x14ac:dyDescent="0.25">
      <c r="A3" s="48" t="s">
        <v>11829</v>
      </c>
      <c r="B3" s="48" t="s">
        <v>11830</v>
      </c>
      <c r="C3" s="124">
        <v>4</v>
      </c>
      <c r="D3" s="75">
        <v>43101</v>
      </c>
      <c r="E3" s="75">
        <v>43191</v>
      </c>
      <c r="F3" s="197">
        <v>10</v>
      </c>
      <c r="G3" s="48" t="s">
        <v>249</v>
      </c>
      <c r="H3" s="192">
        <f t="shared" si="0"/>
        <v>7000000000</v>
      </c>
      <c r="I3" s="192">
        <v>7000000000</v>
      </c>
      <c r="J3" s="48" t="s">
        <v>253</v>
      </c>
      <c r="K3" s="48" t="s">
        <v>274</v>
      </c>
      <c r="L3" s="192">
        <f t="shared" si="1"/>
        <v>7000000000</v>
      </c>
      <c r="M3" s="192">
        <v>7000000000</v>
      </c>
      <c r="N3" s="79" t="s">
        <v>11826</v>
      </c>
      <c r="O3" s="75">
        <v>43465</v>
      </c>
      <c r="P3" s="48" t="s">
        <v>11827</v>
      </c>
      <c r="Q3" s="79" t="s">
        <v>11828</v>
      </c>
      <c r="R3" s="48">
        <v>4</v>
      </c>
      <c r="S3" s="48" t="s">
        <v>1112</v>
      </c>
      <c r="T3" s="48">
        <v>1</v>
      </c>
      <c r="U3" s="48"/>
      <c r="V3" s="192">
        <v>3000000000</v>
      </c>
      <c r="W3" s="192">
        <f t="shared" si="2"/>
        <v>3000000000</v>
      </c>
      <c r="X3" s="108">
        <v>44196</v>
      </c>
      <c r="Y3" s="192">
        <v>10000000000</v>
      </c>
      <c r="Z3" s="192">
        <f t="shared" si="3"/>
        <v>10000000000</v>
      </c>
      <c r="AA3" s="192">
        <v>1000000000</v>
      </c>
      <c r="AB3" s="192">
        <f t="shared" si="4"/>
        <v>1000000000</v>
      </c>
    </row>
    <row r="4" spans="1:28" x14ac:dyDescent="0.25">
      <c r="A4" s="48" t="s">
        <v>11831</v>
      </c>
      <c r="B4" s="48" t="s">
        <v>11832</v>
      </c>
      <c r="C4" s="124">
        <v>4</v>
      </c>
      <c r="D4" s="75">
        <v>43101</v>
      </c>
      <c r="E4" s="75">
        <v>43191</v>
      </c>
      <c r="F4" s="197">
        <v>10</v>
      </c>
      <c r="G4" s="48" t="s">
        <v>249</v>
      </c>
      <c r="H4" s="192">
        <f t="shared" si="0"/>
        <v>7000000000</v>
      </c>
      <c r="I4" s="192">
        <v>7000000000</v>
      </c>
      <c r="J4" s="48" t="s">
        <v>253</v>
      </c>
      <c r="K4" s="48" t="s">
        <v>274</v>
      </c>
      <c r="L4" s="192">
        <f t="shared" si="1"/>
        <v>7000000000</v>
      </c>
      <c r="M4" s="192">
        <v>7000000000</v>
      </c>
      <c r="N4" s="79" t="s">
        <v>11826</v>
      </c>
      <c r="O4" s="75">
        <v>43465</v>
      </c>
      <c r="P4" s="48" t="s">
        <v>11827</v>
      </c>
      <c r="Q4" s="79" t="s">
        <v>11828</v>
      </c>
      <c r="R4" s="48">
        <v>5</v>
      </c>
      <c r="S4" s="48" t="s">
        <v>1112</v>
      </c>
      <c r="T4" s="48">
        <v>1</v>
      </c>
      <c r="U4" s="48"/>
      <c r="V4" s="192">
        <v>3000000000</v>
      </c>
      <c r="W4" s="192">
        <f t="shared" si="2"/>
        <v>3000000000</v>
      </c>
      <c r="X4" s="108">
        <v>44196</v>
      </c>
      <c r="Y4" s="192">
        <v>10000000000</v>
      </c>
      <c r="Z4" s="192">
        <f t="shared" si="3"/>
        <v>10000000000</v>
      </c>
      <c r="AA4" s="192">
        <v>1000000000</v>
      </c>
      <c r="AB4" s="192">
        <f t="shared" si="4"/>
        <v>1000000000</v>
      </c>
    </row>
    <row r="5" spans="1:28" x14ac:dyDescent="0.25">
      <c r="A5" s="48" t="s">
        <v>11833</v>
      </c>
      <c r="B5" s="48" t="s">
        <v>11834</v>
      </c>
      <c r="C5" s="124">
        <v>4</v>
      </c>
      <c r="D5" s="75">
        <v>43101</v>
      </c>
      <c r="E5" s="75">
        <v>43191</v>
      </c>
      <c r="F5" s="197">
        <v>10</v>
      </c>
      <c r="G5" s="48" t="s">
        <v>249</v>
      </c>
      <c r="H5" s="192">
        <f t="shared" si="0"/>
        <v>7000000000</v>
      </c>
      <c r="I5" s="192">
        <v>7000000000</v>
      </c>
      <c r="J5" s="48" t="s">
        <v>253</v>
      </c>
      <c r="K5" s="48" t="s">
        <v>274</v>
      </c>
      <c r="L5" s="192">
        <f t="shared" si="1"/>
        <v>7000000000</v>
      </c>
      <c r="M5" s="192">
        <v>7000000000</v>
      </c>
      <c r="N5" s="79" t="s">
        <v>11826</v>
      </c>
      <c r="O5" s="75">
        <v>43465</v>
      </c>
      <c r="P5" s="48" t="s">
        <v>11827</v>
      </c>
      <c r="Q5" s="79" t="s">
        <v>11828</v>
      </c>
      <c r="R5" s="48">
        <v>1</v>
      </c>
      <c r="S5" s="48" t="s">
        <v>1112</v>
      </c>
      <c r="T5" s="48">
        <v>1</v>
      </c>
      <c r="U5" s="48"/>
      <c r="V5" s="192">
        <v>3000000000</v>
      </c>
      <c r="W5" s="192">
        <f t="shared" si="2"/>
        <v>3000000000</v>
      </c>
      <c r="X5" s="108">
        <v>44196</v>
      </c>
      <c r="Y5" s="192">
        <v>10000000000</v>
      </c>
      <c r="Z5" s="192">
        <f t="shared" si="3"/>
        <v>10000000000</v>
      </c>
      <c r="AA5" s="192">
        <v>1000000000</v>
      </c>
      <c r="AB5" s="192">
        <f t="shared" si="4"/>
        <v>1000000000</v>
      </c>
    </row>
    <row r="6" spans="1:28" x14ac:dyDescent="0.25">
      <c r="A6" s="48" t="s">
        <v>11835</v>
      </c>
      <c r="B6" s="48" t="s">
        <v>11836</v>
      </c>
      <c r="C6" s="124">
        <v>4</v>
      </c>
      <c r="D6" s="75">
        <v>43101</v>
      </c>
      <c r="E6" s="75">
        <v>43191</v>
      </c>
      <c r="F6" s="197">
        <v>10</v>
      </c>
      <c r="G6" s="48" t="s">
        <v>249</v>
      </c>
      <c r="H6" s="192">
        <f t="shared" si="0"/>
        <v>7000000000</v>
      </c>
      <c r="I6" s="192">
        <v>7000000000</v>
      </c>
      <c r="J6" s="48" t="s">
        <v>253</v>
      </c>
      <c r="K6" s="48" t="s">
        <v>274</v>
      </c>
      <c r="L6" s="192">
        <f t="shared" si="1"/>
        <v>7000000000</v>
      </c>
      <c r="M6" s="192">
        <v>7000000000</v>
      </c>
      <c r="N6" s="79" t="s">
        <v>11826</v>
      </c>
      <c r="O6" s="75">
        <v>43465</v>
      </c>
      <c r="P6" s="48" t="s">
        <v>11827</v>
      </c>
      <c r="Q6" s="79" t="s">
        <v>11828</v>
      </c>
      <c r="R6" s="48">
        <v>1</v>
      </c>
      <c r="S6" s="48" t="s">
        <v>1112</v>
      </c>
      <c r="T6" s="48">
        <v>1</v>
      </c>
      <c r="U6" s="48"/>
      <c r="V6" s="192">
        <v>3000000000</v>
      </c>
      <c r="W6" s="192">
        <f t="shared" si="2"/>
        <v>3000000000</v>
      </c>
      <c r="X6" s="108">
        <v>44196</v>
      </c>
      <c r="Y6" s="192">
        <v>10000000000</v>
      </c>
      <c r="Z6" s="192">
        <f t="shared" si="3"/>
        <v>10000000000</v>
      </c>
      <c r="AA6" s="192">
        <v>1000000000</v>
      </c>
      <c r="AB6" s="192">
        <f t="shared" si="4"/>
        <v>1000000000</v>
      </c>
    </row>
    <row r="7" spans="1:28" x14ac:dyDescent="0.25">
      <c r="A7" s="48" t="s">
        <v>11837</v>
      </c>
      <c r="B7" s="48" t="s">
        <v>11838</v>
      </c>
      <c r="C7" s="124">
        <v>4</v>
      </c>
      <c r="D7" s="75">
        <v>43101</v>
      </c>
      <c r="E7" s="75">
        <v>43191</v>
      </c>
      <c r="F7" s="197">
        <v>10</v>
      </c>
      <c r="G7" s="48" t="s">
        <v>249</v>
      </c>
      <c r="H7" s="192">
        <f t="shared" si="0"/>
        <v>7000000000</v>
      </c>
      <c r="I7" s="192">
        <v>7000000000</v>
      </c>
      <c r="J7" s="48" t="s">
        <v>253</v>
      </c>
      <c r="K7" s="48" t="s">
        <v>274</v>
      </c>
      <c r="L7" s="192">
        <f t="shared" si="1"/>
        <v>7000000000</v>
      </c>
      <c r="M7" s="192">
        <v>7000000000</v>
      </c>
      <c r="N7" s="79" t="s">
        <v>11826</v>
      </c>
      <c r="O7" s="75">
        <v>43465</v>
      </c>
      <c r="P7" s="48" t="s">
        <v>11827</v>
      </c>
      <c r="Q7" s="79" t="s">
        <v>11828</v>
      </c>
      <c r="R7" s="48">
        <v>1</v>
      </c>
      <c r="S7" s="48" t="s">
        <v>1112</v>
      </c>
      <c r="T7" s="48">
        <v>1</v>
      </c>
      <c r="U7" s="48"/>
      <c r="V7" s="192">
        <v>3000000000</v>
      </c>
      <c r="W7" s="192">
        <f t="shared" si="2"/>
        <v>3000000000</v>
      </c>
      <c r="X7" s="108">
        <v>44196</v>
      </c>
      <c r="Y7" s="192">
        <v>10000000000</v>
      </c>
      <c r="Z7" s="192">
        <f t="shared" si="3"/>
        <v>10000000000</v>
      </c>
      <c r="AA7" s="192">
        <v>1000000000</v>
      </c>
      <c r="AB7" s="192">
        <f t="shared" si="4"/>
        <v>1000000000</v>
      </c>
    </row>
    <row r="8" spans="1:28" x14ac:dyDescent="0.25">
      <c r="A8" s="48" t="s">
        <v>11839</v>
      </c>
      <c r="B8" s="48" t="s">
        <v>11840</v>
      </c>
      <c r="C8" s="124">
        <v>4</v>
      </c>
      <c r="D8" s="75">
        <v>43101</v>
      </c>
      <c r="E8" s="75">
        <v>43191</v>
      </c>
      <c r="F8" s="197">
        <v>10</v>
      </c>
      <c r="G8" s="48" t="s">
        <v>249</v>
      </c>
      <c r="H8" s="192">
        <f t="shared" si="0"/>
        <v>7000000000</v>
      </c>
      <c r="I8" s="192">
        <v>7000000000</v>
      </c>
      <c r="J8" s="48" t="s">
        <v>253</v>
      </c>
      <c r="K8" s="48" t="s">
        <v>274</v>
      </c>
      <c r="L8" s="192">
        <f t="shared" si="1"/>
        <v>7000000000</v>
      </c>
      <c r="M8" s="192">
        <v>7000000000</v>
      </c>
      <c r="N8" s="79" t="s">
        <v>11826</v>
      </c>
      <c r="O8" s="75">
        <v>43465</v>
      </c>
      <c r="P8" s="48" t="s">
        <v>11827</v>
      </c>
      <c r="Q8" s="79" t="s">
        <v>11828</v>
      </c>
      <c r="R8" s="48">
        <v>1</v>
      </c>
      <c r="S8" s="48" t="s">
        <v>1112</v>
      </c>
      <c r="T8" s="48">
        <v>1</v>
      </c>
      <c r="U8" s="48"/>
      <c r="V8" s="192">
        <v>3000000000</v>
      </c>
      <c r="W8" s="192">
        <f t="shared" si="2"/>
        <v>3000000000</v>
      </c>
      <c r="X8" s="108">
        <v>44196</v>
      </c>
      <c r="Y8" s="192">
        <v>10000000000</v>
      </c>
      <c r="Z8" s="192">
        <f t="shared" si="3"/>
        <v>10000000000</v>
      </c>
      <c r="AA8" s="192">
        <v>1000000000</v>
      </c>
      <c r="AB8" s="192">
        <f t="shared" si="4"/>
        <v>1000000000</v>
      </c>
    </row>
    <row r="9" spans="1:28" x14ac:dyDescent="0.25">
      <c r="A9" s="48" t="s">
        <v>11841</v>
      </c>
      <c r="B9" s="48" t="s">
        <v>11842</v>
      </c>
      <c r="C9" s="124">
        <v>4</v>
      </c>
      <c r="D9" s="75">
        <v>43101</v>
      </c>
      <c r="E9" s="75">
        <v>43191</v>
      </c>
      <c r="F9" s="197">
        <v>10</v>
      </c>
      <c r="G9" s="48" t="s">
        <v>249</v>
      </c>
      <c r="H9" s="192">
        <f t="shared" si="0"/>
        <v>7000000000</v>
      </c>
      <c r="I9" s="192">
        <v>7000000000</v>
      </c>
      <c r="J9" s="48" t="s">
        <v>253</v>
      </c>
      <c r="K9" s="48" t="s">
        <v>274</v>
      </c>
      <c r="L9" s="192">
        <f t="shared" si="1"/>
        <v>7000000000</v>
      </c>
      <c r="M9" s="192">
        <v>7000000000</v>
      </c>
      <c r="N9" s="79" t="s">
        <v>11826</v>
      </c>
      <c r="O9" s="75">
        <v>43465</v>
      </c>
      <c r="P9" s="48" t="s">
        <v>11827</v>
      </c>
      <c r="Q9" s="79" t="s">
        <v>11828</v>
      </c>
      <c r="R9" s="48">
        <v>1</v>
      </c>
      <c r="S9" s="48" t="s">
        <v>1112</v>
      </c>
      <c r="T9" s="48">
        <v>1</v>
      </c>
      <c r="U9" s="48"/>
      <c r="V9" s="192">
        <v>3000000000</v>
      </c>
      <c r="W9" s="192">
        <f t="shared" si="2"/>
        <v>3000000000</v>
      </c>
      <c r="X9" s="108">
        <v>44196</v>
      </c>
      <c r="Y9" s="192">
        <v>10000000000</v>
      </c>
      <c r="Z9" s="192">
        <f t="shared" si="3"/>
        <v>10000000000</v>
      </c>
      <c r="AA9" s="192">
        <v>1000000000</v>
      </c>
      <c r="AB9" s="192">
        <f t="shared" si="4"/>
        <v>1000000000</v>
      </c>
    </row>
    <row r="10" spans="1:28" x14ac:dyDescent="0.25">
      <c r="A10" s="48" t="s">
        <v>11843</v>
      </c>
      <c r="B10" s="48" t="s">
        <v>11844</v>
      </c>
      <c r="C10" s="124">
        <v>4</v>
      </c>
      <c r="D10" s="75">
        <v>43101</v>
      </c>
      <c r="E10" s="75">
        <v>43191</v>
      </c>
      <c r="F10" s="197">
        <v>10</v>
      </c>
      <c r="G10" s="48" t="s">
        <v>249</v>
      </c>
      <c r="H10" s="192">
        <f t="shared" si="0"/>
        <v>7000000000</v>
      </c>
      <c r="I10" s="192">
        <v>7000000000</v>
      </c>
      <c r="J10" s="48" t="s">
        <v>253</v>
      </c>
      <c r="K10" s="48" t="s">
        <v>274</v>
      </c>
      <c r="L10" s="192">
        <f t="shared" si="1"/>
        <v>7000000000</v>
      </c>
      <c r="M10" s="192">
        <v>7000000000</v>
      </c>
      <c r="N10" s="79" t="s">
        <v>11826</v>
      </c>
      <c r="O10" s="75">
        <v>43465</v>
      </c>
      <c r="P10" s="48" t="s">
        <v>11827</v>
      </c>
      <c r="Q10" s="79" t="s">
        <v>11828</v>
      </c>
      <c r="R10" s="48">
        <v>1</v>
      </c>
      <c r="S10" s="48" t="s">
        <v>1112</v>
      </c>
      <c r="T10" s="48">
        <v>1</v>
      </c>
      <c r="U10" s="48"/>
      <c r="V10" s="192">
        <v>3000000000</v>
      </c>
      <c r="W10" s="192">
        <f t="shared" si="2"/>
        <v>3000000000</v>
      </c>
      <c r="X10" s="108">
        <v>44196</v>
      </c>
      <c r="Y10" s="192">
        <v>10000000000</v>
      </c>
      <c r="Z10" s="192">
        <f t="shared" si="3"/>
        <v>10000000000</v>
      </c>
      <c r="AA10" s="192">
        <v>1000000000</v>
      </c>
      <c r="AB10" s="192">
        <f t="shared" si="4"/>
        <v>1000000000</v>
      </c>
    </row>
    <row r="11" spans="1:28" x14ac:dyDescent="0.25">
      <c r="A11" s="48" t="s">
        <v>11845</v>
      </c>
      <c r="B11" s="48" t="s">
        <v>11846</v>
      </c>
      <c r="C11" s="124">
        <v>4</v>
      </c>
      <c r="D11" s="75">
        <v>43101</v>
      </c>
      <c r="E11" s="75">
        <v>43191</v>
      </c>
      <c r="F11" s="197">
        <v>10</v>
      </c>
      <c r="G11" s="48" t="s">
        <v>249</v>
      </c>
      <c r="H11" s="192">
        <f t="shared" si="0"/>
        <v>7000000000</v>
      </c>
      <c r="I11" s="192">
        <v>7000000000</v>
      </c>
      <c r="J11" s="48" t="s">
        <v>253</v>
      </c>
      <c r="K11" s="48" t="s">
        <v>274</v>
      </c>
      <c r="L11" s="192">
        <f t="shared" si="1"/>
        <v>7000000000</v>
      </c>
      <c r="M11" s="192">
        <v>7000000000</v>
      </c>
      <c r="N11" s="79" t="s">
        <v>11826</v>
      </c>
      <c r="O11" s="75">
        <v>43465</v>
      </c>
      <c r="P11" s="48" t="s">
        <v>11827</v>
      </c>
      <c r="Q11" s="79" t="s">
        <v>11828</v>
      </c>
      <c r="R11" s="48">
        <v>1</v>
      </c>
      <c r="S11" s="48" t="s">
        <v>1112</v>
      </c>
      <c r="T11" s="48">
        <v>1</v>
      </c>
      <c r="U11" s="48"/>
      <c r="V11" s="192">
        <v>3000000000</v>
      </c>
      <c r="W11" s="192">
        <f t="shared" si="2"/>
        <v>3000000000</v>
      </c>
      <c r="X11" s="108">
        <v>44196</v>
      </c>
      <c r="Y11" s="192">
        <v>10000000000</v>
      </c>
      <c r="Z11" s="192">
        <f t="shared" si="3"/>
        <v>10000000000</v>
      </c>
      <c r="AA11" s="192">
        <v>1000000000</v>
      </c>
      <c r="AB11" s="192">
        <f t="shared" si="4"/>
        <v>1000000000</v>
      </c>
    </row>
    <row r="12" spans="1:28" x14ac:dyDescent="0.25">
      <c r="A12" s="48" t="s">
        <v>11847</v>
      </c>
      <c r="B12" s="48" t="s">
        <v>11848</v>
      </c>
      <c r="C12" s="124">
        <v>4</v>
      </c>
      <c r="D12" s="75">
        <v>43101</v>
      </c>
      <c r="E12" s="75">
        <v>43191</v>
      </c>
      <c r="F12" s="197">
        <v>10</v>
      </c>
      <c r="G12" s="48" t="s">
        <v>249</v>
      </c>
      <c r="H12" s="192">
        <f t="shared" si="0"/>
        <v>7000000000</v>
      </c>
      <c r="I12" s="192">
        <v>7000000000</v>
      </c>
      <c r="J12" s="48" t="s">
        <v>253</v>
      </c>
      <c r="K12" s="48" t="s">
        <v>274</v>
      </c>
      <c r="L12" s="192">
        <f t="shared" si="1"/>
        <v>7000000000</v>
      </c>
      <c r="M12" s="192">
        <v>7000000000</v>
      </c>
      <c r="N12" s="79" t="s">
        <v>11826</v>
      </c>
      <c r="O12" s="75">
        <v>43465</v>
      </c>
      <c r="P12" s="48" t="s">
        <v>11827</v>
      </c>
      <c r="Q12" s="79" t="s">
        <v>11828</v>
      </c>
      <c r="R12" s="48">
        <v>1</v>
      </c>
      <c r="S12" s="48" t="s">
        <v>1112</v>
      </c>
      <c r="T12" s="48">
        <v>1</v>
      </c>
      <c r="U12" s="48"/>
      <c r="V12" s="192">
        <v>3000000000</v>
      </c>
      <c r="W12" s="192">
        <f t="shared" si="2"/>
        <v>3000000000</v>
      </c>
      <c r="X12" s="108">
        <v>44196</v>
      </c>
      <c r="Y12" s="192">
        <v>10000000000</v>
      </c>
      <c r="Z12" s="192">
        <f t="shared" si="3"/>
        <v>10000000000</v>
      </c>
      <c r="AA12" s="192">
        <v>1000000000</v>
      </c>
      <c r="AB12" s="192">
        <f t="shared" si="4"/>
        <v>1000000000</v>
      </c>
    </row>
    <row r="13" spans="1:28" x14ac:dyDescent="0.25">
      <c r="A13" s="48" t="s">
        <v>11849</v>
      </c>
      <c r="B13" s="48" t="s">
        <v>11850</v>
      </c>
      <c r="C13" s="124">
        <v>4</v>
      </c>
      <c r="D13" s="75">
        <v>43101</v>
      </c>
      <c r="E13" s="75">
        <v>43191</v>
      </c>
      <c r="F13" s="197">
        <v>10</v>
      </c>
      <c r="G13" s="48" t="s">
        <v>249</v>
      </c>
      <c r="H13" s="192">
        <f t="shared" si="0"/>
        <v>7000000000</v>
      </c>
      <c r="I13" s="192">
        <v>7000000000</v>
      </c>
      <c r="J13" s="48" t="s">
        <v>253</v>
      </c>
      <c r="K13" s="48" t="s">
        <v>274</v>
      </c>
      <c r="L13" s="192">
        <f t="shared" si="1"/>
        <v>7000000000</v>
      </c>
      <c r="M13" s="192">
        <v>7000000000</v>
      </c>
      <c r="N13" s="79" t="s">
        <v>11826</v>
      </c>
      <c r="O13" s="75">
        <v>43465</v>
      </c>
      <c r="P13" s="48" t="s">
        <v>11827</v>
      </c>
      <c r="Q13" s="79" t="s">
        <v>11828</v>
      </c>
      <c r="R13" s="48">
        <v>1</v>
      </c>
      <c r="S13" s="48" t="s">
        <v>1112</v>
      </c>
      <c r="T13" s="48">
        <v>1</v>
      </c>
      <c r="U13" s="48"/>
      <c r="V13" s="192">
        <v>3000000000</v>
      </c>
      <c r="W13" s="192">
        <f t="shared" si="2"/>
        <v>3000000000</v>
      </c>
      <c r="X13" s="108">
        <v>44196</v>
      </c>
      <c r="Y13" s="192">
        <v>10000000000</v>
      </c>
      <c r="Z13" s="192">
        <f t="shared" si="3"/>
        <v>10000000000</v>
      </c>
      <c r="AA13" s="192">
        <v>1000000000</v>
      </c>
      <c r="AB13" s="192">
        <f t="shared" si="4"/>
        <v>1000000000</v>
      </c>
    </row>
    <row r="14" spans="1:28" x14ac:dyDescent="0.25">
      <c r="A14" s="48" t="s">
        <v>11851</v>
      </c>
      <c r="B14" s="48" t="s">
        <v>11852</v>
      </c>
      <c r="C14" s="124">
        <v>4</v>
      </c>
      <c r="D14" s="75">
        <v>43101</v>
      </c>
      <c r="E14" s="75">
        <v>43191</v>
      </c>
      <c r="F14" s="197">
        <v>10</v>
      </c>
      <c r="G14" s="48" t="s">
        <v>249</v>
      </c>
      <c r="H14" s="192">
        <f t="shared" si="0"/>
        <v>7000000000</v>
      </c>
      <c r="I14" s="192">
        <v>7000000000</v>
      </c>
      <c r="J14" s="48" t="s">
        <v>253</v>
      </c>
      <c r="K14" s="48" t="s">
        <v>274</v>
      </c>
      <c r="L14" s="192">
        <f t="shared" si="1"/>
        <v>7000000000</v>
      </c>
      <c r="M14" s="192">
        <v>7000000000</v>
      </c>
      <c r="N14" s="79" t="s">
        <v>11826</v>
      </c>
      <c r="O14" s="75">
        <v>43465</v>
      </c>
      <c r="P14" s="48" t="s">
        <v>11827</v>
      </c>
      <c r="Q14" s="79" t="s">
        <v>11828</v>
      </c>
      <c r="R14" s="48">
        <v>1</v>
      </c>
      <c r="S14" s="48" t="s">
        <v>1112</v>
      </c>
      <c r="T14" s="48">
        <v>1</v>
      </c>
      <c r="U14" s="48"/>
      <c r="V14" s="192">
        <v>3000000000</v>
      </c>
      <c r="W14" s="192">
        <f t="shared" si="2"/>
        <v>3000000000</v>
      </c>
      <c r="X14" s="108">
        <v>44196</v>
      </c>
      <c r="Y14" s="192">
        <v>10000000000</v>
      </c>
      <c r="Z14" s="192">
        <f t="shared" si="3"/>
        <v>10000000000</v>
      </c>
      <c r="AA14" s="192">
        <v>1000000000</v>
      </c>
      <c r="AB14" s="192">
        <f t="shared" si="4"/>
        <v>1000000000</v>
      </c>
    </row>
    <row r="15" spans="1:28" x14ac:dyDescent="0.25">
      <c r="A15" s="48" t="s">
        <v>11853</v>
      </c>
      <c r="B15" s="48" t="s">
        <v>11854</v>
      </c>
      <c r="C15" s="124">
        <v>4</v>
      </c>
      <c r="D15" s="75">
        <v>43101</v>
      </c>
      <c r="E15" s="75">
        <v>43191</v>
      </c>
      <c r="F15" s="197">
        <v>10</v>
      </c>
      <c r="G15" s="48" t="s">
        <v>249</v>
      </c>
      <c r="H15" s="192">
        <f t="shared" si="0"/>
        <v>7000000000</v>
      </c>
      <c r="I15" s="192">
        <v>7000000000</v>
      </c>
      <c r="J15" s="48" t="s">
        <v>253</v>
      </c>
      <c r="K15" s="48" t="s">
        <v>274</v>
      </c>
      <c r="L15" s="192">
        <f t="shared" si="1"/>
        <v>7000000000</v>
      </c>
      <c r="M15" s="192">
        <v>7000000000</v>
      </c>
      <c r="N15" s="79" t="s">
        <v>11826</v>
      </c>
      <c r="O15" s="75">
        <v>43465</v>
      </c>
      <c r="P15" s="48" t="s">
        <v>11827</v>
      </c>
      <c r="Q15" s="79" t="s">
        <v>11828</v>
      </c>
      <c r="R15" s="48">
        <v>1</v>
      </c>
      <c r="S15" s="48" t="s">
        <v>1112</v>
      </c>
      <c r="T15" s="48">
        <v>1</v>
      </c>
      <c r="U15" s="48"/>
      <c r="V15" s="192">
        <v>3000000000</v>
      </c>
      <c r="W15" s="192">
        <f t="shared" si="2"/>
        <v>3000000000</v>
      </c>
      <c r="X15" s="108">
        <v>44196</v>
      </c>
      <c r="Y15" s="192">
        <v>10000000000</v>
      </c>
      <c r="Z15" s="192">
        <f t="shared" si="3"/>
        <v>10000000000</v>
      </c>
      <c r="AA15" s="192">
        <v>1000000000</v>
      </c>
      <c r="AB15" s="192">
        <f t="shared" si="4"/>
        <v>1000000000</v>
      </c>
    </row>
    <row r="16" spans="1:28" x14ac:dyDescent="0.25">
      <c r="A16" s="48" t="s">
        <v>11855</v>
      </c>
      <c r="B16" s="48" t="s">
        <v>11856</v>
      </c>
      <c r="C16" s="124">
        <v>4</v>
      </c>
      <c r="D16" s="75">
        <v>43101</v>
      </c>
      <c r="E16" s="75">
        <v>43191</v>
      </c>
      <c r="F16" s="197">
        <v>10</v>
      </c>
      <c r="G16" s="48" t="s">
        <v>249</v>
      </c>
      <c r="H16" s="192">
        <f t="shared" si="0"/>
        <v>7000000000</v>
      </c>
      <c r="I16" s="192">
        <v>7000000000</v>
      </c>
      <c r="J16" s="48" t="s">
        <v>253</v>
      </c>
      <c r="K16" s="48" t="s">
        <v>274</v>
      </c>
      <c r="L16" s="192">
        <f t="shared" si="1"/>
        <v>7000000000</v>
      </c>
      <c r="M16" s="192">
        <v>7000000000</v>
      </c>
      <c r="N16" s="79" t="s">
        <v>11826</v>
      </c>
      <c r="O16" s="75">
        <v>43465</v>
      </c>
      <c r="P16" s="48" t="s">
        <v>11827</v>
      </c>
      <c r="Q16" s="79" t="s">
        <v>11828</v>
      </c>
      <c r="R16" s="48">
        <v>1</v>
      </c>
      <c r="S16" s="48" t="s">
        <v>1112</v>
      </c>
      <c r="T16" s="48">
        <v>1</v>
      </c>
      <c r="U16" s="48"/>
      <c r="V16" s="192">
        <v>3000000000</v>
      </c>
      <c r="W16" s="192">
        <f t="shared" si="2"/>
        <v>3000000000</v>
      </c>
      <c r="X16" s="108">
        <v>44196</v>
      </c>
      <c r="Y16" s="192">
        <v>10000000000</v>
      </c>
      <c r="Z16" s="192">
        <f t="shared" si="3"/>
        <v>10000000000</v>
      </c>
      <c r="AA16" s="192">
        <v>1000000000</v>
      </c>
      <c r="AB16" s="192">
        <f t="shared" si="4"/>
        <v>1000000000</v>
      </c>
    </row>
    <row r="17" spans="1:28" x14ac:dyDescent="0.25">
      <c r="A17" s="48" t="s">
        <v>11857</v>
      </c>
      <c r="B17" s="48" t="s">
        <v>11858</v>
      </c>
      <c r="C17" s="124">
        <v>4</v>
      </c>
      <c r="D17" s="75">
        <v>43101</v>
      </c>
      <c r="E17" s="75">
        <v>43191</v>
      </c>
      <c r="F17" s="197">
        <v>10</v>
      </c>
      <c r="G17" s="48" t="s">
        <v>249</v>
      </c>
      <c r="H17" s="192">
        <f t="shared" si="0"/>
        <v>7000000000</v>
      </c>
      <c r="I17" s="192">
        <v>7000000000</v>
      </c>
      <c r="J17" s="48" t="s">
        <v>253</v>
      </c>
      <c r="K17" s="48" t="s">
        <v>274</v>
      </c>
      <c r="L17" s="192">
        <f t="shared" si="1"/>
        <v>7000000000</v>
      </c>
      <c r="M17" s="192">
        <v>7000000000</v>
      </c>
      <c r="N17" s="79" t="s">
        <v>11826</v>
      </c>
      <c r="O17" s="75">
        <v>43465</v>
      </c>
      <c r="P17" s="48" t="s">
        <v>11827</v>
      </c>
      <c r="Q17" s="79" t="s">
        <v>11828</v>
      </c>
      <c r="R17" s="48">
        <v>1</v>
      </c>
      <c r="S17" s="48" t="s">
        <v>1112</v>
      </c>
      <c r="T17" s="48">
        <v>1</v>
      </c>
      <c r="U17" s="48"/>
      <c r="V17" s="192">
        <v>3000000000</v>
      </c>
      <c r="W17" s="192">
        <f t="shared" si="2"/>
        <v>3000000000</v>
      </c>
      <c r="X17" s="108">
        <v>44196</v>
      </c>
      <c r="Y17" s="192">
        <v>10000000000</v>
      </c>
      <c r="Z17" s="192">
        <f t="shared" si="3"/>
        <v>10000000000</v>
      </c>
      <c r="AA17" s="192">
        <v>1000000000</v>
      </c>
      <c r="AB17" s="192">
        <f t="shared" si="4"/>
        <v>1000000000</v>
      </c>
    </row>
    <row r="18" spans="1:28" x14ac:dyDescent="0.25">
      <c r="A18" s="48" t="s">
        <v>11859</v>
      </c>
      <c r="B18" s="48" t="s">
        <v>11860</v>
      </c>
      <c r="C18" s="124">
        <v>4</v>
      </c>
      <c r="D18" s="75">
        <v>43101</v>
      </c>
      <c r="E18" s="75">
        <v>43191</v>
      </c>
      <c r="F18" s="197">
        <v>10</v>
      </c>
      <c r="G18" s="48" t="s">
        <v>249</v>
      </c>
      <c r="H18" s="192">
        <f t="shared" si="0"/>
        <v>7000000000</v>
      </c>
      <c r="I18" s="192">
        <v>7000000000</v>
      </c>
      <c r="J18" s="48" t="s">
        <v>253</v>
      </c>
      <c r="K18" s="48" t="s">
        <v>274</v>
      </c>
      <c r="L18" s="192">
        <f t="shared" si="1"/>
        <v>7000000000</v>
      </c>
      <c r="M18" s="192">
        <v>7000000000</v>
      </c>
      <c r="N18" s="79" t="s">
        <v>11826</v>
      </c>
      <c r="O18" s="75">
        <v>43465</v>
      </c>
      <c r="P18" s="48" t="s">
        <v>11827</v>
      </c>
      <c r="Q18" s="79" t="s">
        <v>11828</v>
      </c>
      <c r="R18" s="48">
        <v>1</v>
      </c>
      <c r="S18" s="48" t="s">
        <v>1112</v>
      </c>
      <c r="T18" s="48">
        <v>1</v>
      </c>
      <c r="U18" s="48"/>
      <c r="V18" s="192">
        <v>3000000000</v>
      </c>
      <c r="W18" s="192">
        <f t="shared" si="2"/>
        <v>3000000000</v>
      </c>
      <c r="X18" s="108">
        <v>44196</v>
      </c>
      <c r="Y18" s="192">
        <v>10000000000</v>
      </c>
      <c r="Z18" s="192">
        <f t="shared" si="3"/>
        <v>10000000000</v>
      </c>
      <c r="AA18" s="192">
        <v>1000000000</v>
      </c>
      <c r="AB18" s="192">
        <f t="shared" si="4"/>
        <v>1000000000</v>
      </c>
    </row>
    <row r="19" spans="1:28" x14ac:dyDescent="0.25">
      <c r="A19" s="48" t="s">
        <v>11861</v>
      </c>
      <c r="B19" s="48" t="s">
        <v>11862</v>
      </c>
      <c r="C19" s="124">
        <v>4</v>
      </c>
      <c r="D19" s="75">
        <v>43101</v>
      </c>
      <c r="E19" s="75">
        <v>43191</v>
      </c>
      <c r="F19" s="197">
        <v>10</v>
      </c>
      <c r="G19" s="48" t="s">
        <v>249</v>
      </c>
      <c r="H19" s="192">
        <f t="shared" si="0"/>
        <v>7000000000</v>
      </c>
      <c r="I19" s="192">
        <v>7000000000</v>
      </c>
      <c r="J19" s="48" t="s">
        <v>253</v>
      </c>
      <c r="K19" s="48" t="s">
        <v>274</v>
      </c>
      <c r="L19" s="192">
        <f t="shared" si="1"/>
        <v>7000000000</v>
      </c>
      <c r="M19" s="192">
        <v>7000000000</v>
      </c>
      <c r="N19" s="79" t="s">
        <v>11826</v>
      </c>
      <c r="O19" s="75">
        <v>43465</v>
      </c>
      <c r="P19" s="48" t="s">
        <v>11827</v>
      </c>
      <c r="Q19" s="79" t="s">
        <v>11828</v>
      </c>
      <c r="R19" s="48">
        <v>1</v>
      </c>
      <c r="S19" s="48" t="s">
        <v>1112</v>
      </c>
      <c r="T19" s="48">
        <v>1</v>
      </c>
      <c r="U19" s="48"/>
      <c r="V19" s="192">
        <v>3000000000</v>
      </c>
      <c r="W19" s="192">
        <f t="shared" si="2"/>
        <v>3000000000</v>
      </c>
      <c r="X19" s="108">
        <v>44196</v>
      </c>
      <c r="Y19" s="192">
        <v>10000000000</v>
      </c>
      <c r="Z19" s="192">
        <f t="shared" si="3"/>
        <v>10000000000</v>
      </c>
      <c r="AA19" s="192">
        <v>1000000000</v>
      </c>
      <c r="AB19" s="192">
        <f t="shared" si="4"/>
        <v>1000000000</v>
      </c>
    </row>
    <row r="20" spans="1:28" x14ac:dyDescent="0.25">
      <c r="A20" s="48" t="s">
        <v>11863</v>
      </c>
      <c r="B20" s="48" t="s">
        <v>11864</v>
      </c>
      <c r="C20" s="124">
        <v>4</v>
      </c>
      <c r="D20" s="75">
        <v>43101</v>
      </c>
      <c r="E20" s="75">
        <v>43191</v>
      </c>
      <c r="F20" s="197">
        <v>10</v>
      </c>
      <c r="G20" s="48" t="s">
        <v>249</v>
      </c>
      <c r="H20" s="192">
        <f t="shared" si="0"/>
        <v>7000000000</v>
      </c>
      <c r="I20" s="192">
        <v>7000000000</v>
      </c>
      <c r="J20" s="48" t="s">
        <v>253</v>
      </c>
      <c r="K20" s="48" t="s">
        <v>274</v>
      </c>
      <c r="L20" s="192">
        <f t="shared" si="1"/>
        <v>7000000000</v>
      </c>
      <c r="M20" s="192">
        <v>7000000000</v>
      </c>
      <c r="N20" s="79" t="s">
        <v>11826</v>
      </c>
      <c r="O20" s="75">
        <v>43465</v>
      </c>
      <c r="P20" s="48" t="s">
        <v>11827</v>
      </c>
      <c r="Q20" s="79" t="s">
        <v>11828</v>
      </c>
      <c r="R20" s="48">
        <v>1</v>
      </c>
      <c r="S20" s="48" t="s">
        <v>1112</v>
      </c>
      <c r="T20" s="48">
        <v>1</v>
      </c>
      <c r="U20" s="48"/>
      <c r="V20" s="192">
        <v>3000000000</v>
      </c>
      <c r="W20" s="192">
        <f t="shared" si="2"/>
        <v>3000000000</v>
      </c>
      <c r="X20" s="108">
        <v>44196</v>
      </c>
      <c r="Y20" s="192">
        <v>10000000000</v>
      </c>
      <c r="Z20" s="192">
        <f t="shared" si="3"/>
        <v>10000000000</v>
      </c>
      <c r="AA20" s="192">
        <v>1000000000</v>
      </c>
      <c r="AB20" s="192">
        <f t="shared" si="4"/>
        <v>1000000000</v>
      </c>
    </row>
    <row r="21" spans="1:28" x14ac:dyDescent="0.25">
      <c r="A21" s="48" t="s">
        <v>11865</v>
      </c>
      <c r="B21" s="48" t="s">
        <v>11866</v>
      </c>
      <c r="C21" s="124">
        <v>4</v>
      </c>
      <c r="D21" s="75">
        <v>43101</v>
      </c>
      <c r="E21" s="75">
        <v>43191</v>
      </c>
      <c r="F21" s="197">
        <v>10</v>
      </c>
      <c r="G21" s="48" t="s">
        <v>249</v>
      </c>
      <c r="H21" s="192">
        <f t="shared" si="0"/>
        <v>7000000000</v>
      </c>
      <c r="I21" s="192">
        <v>7000000000</v>
      </c>
      <c r="J21" s="48" t="s">
        <v>253</v>
      </c>
      <c r="K21" s="48" t="s">
        <v>274</v>
      </c>
      <c r="L21" s="192">
        <f t="shared" si="1"/>
        <v>7000000000</v>
      </c>
      <c r="M21" s="192">
        <v>7000000000</v>
      </c>
      <c r="N21" s="79" t="s">
        <v>11826</v>
      </c>
      <c r="O21" s="75">
        <v>43465</v>
      </c>
      <c r="P21" s="48" t="s">
        <v>11827</v>
      </c>
      <c r="Q21" s="79" t="s">
        <v>11828</v>
      </c>
      <c r="R21" s="48">
        <v>2</v>
      </c>
      <c r="S21" s="48" t="s">
        <v>1112</v>
      </c>
      <c r="T21" s="48">
        <v>1</v>
      </c>
      <c r="U21" s="48"/>
      <c r="V21" s="192">
        <v>3000000000</v>
      </c>
      <c r="W21" s="192">
        <f t="shared" si="2"/>
        <v>3000000000</v>
      </c>
      <c r="X21" s="108">
        <v>44196</v>
      </c>
      <c r="Y21" s="192">
        <v>10000000000</v>
      </c>
      <c r="Z21" s="192">
        <f t="shared" si="3"/>
        <v>10000000000</v>
      </c>
      <c r="AA21" s="192">
        <v>1000000000</v>
      </c>
      <c r="AB21" s="192">
        <f t="shared" si="4"/>
        <v>1000000000</v>
      </c>
    </row>
    <row r="22" spans="1:28" x14ac:dyDescent="0.25">
      <c r="A22" s="48" t="s">
        <v>11867</v>
      </c>
      <c r="B22" s="48" t="s">
        <v>11868</v>
      </c>
      <c r="C22" s="124">
        <v>4</v>
      </c>
      <c r="D22" s="75">
        <v>43101</v>
      </c>
      <c r="E22" s="75">
        <v>43191</v>
      </c>
      <c r="F22" s="197">
        <v>10</v>
      </c>
      <c r="G22" s="48" t="s">
        <v>249</v>
      </c>
      <c r="H22" s="192">
        <f t="shared" si="0"/>
        <v>7000000000</v>
      </c>
      <c r="I22" s="192">
        <v>7000000000</v>
      </c>
      <c r="J22" s="48" t="s">
        <v>253</v>
      </c>
      <c r="K22" s="48" t="s">
        <v>274</v>
      </c>
      <c r="L22" s="192">
        <f t="shared" si="1"/>
        <v>7000000000</v>
      </c>
      <c r="M22" s="192">
        <v>7000000000</v>
      </c>
      <c r="N22" s="79" t="s">
        <v>11826</v>
      </c>
      <c r="O22" s="75">
        <v>43465</v>
      </c>
      <c r="P22" s="48" t="s">
        <v>11827</v>
      </c>
      <c r="Q22" s="79" t="s">
        <v>11828</v>
      </c>
      <c r="R22" s="48">
        <v>2</v>
      </c>
      <c r="S22" s="48" t="s">
        <v>1112</v>
      </c>
      <c r="T22" s="48">
        <v>1</v>
      </c>
      <c r="U22" s="48"/>
      <c r="V22" s="192">
        <v>3000000000</v>
      </c>
      <c r="W22" s="192">
        <f t="shared" si="2"/>
        <v>3000000000</v>
      </c>
      <c r="X22" s="108">
        <v>44196</v>
      </c>
      <c r="Y22" s="192">
        <v>10000000000</v>
      </c>
      <c r="Z22" s="192">
        <f t="shared" si="3"/>
        <v>10000000000</v>
      </c>
      <c r="AA22" s="192">
        <v>1000000000</v>
      </c>
      <c r="AB22" s="192">
        <f t="shared" si="4"/>
        <v>1000000000</v>
      </c>
    </row>
    <row r="23" spans="1:28" x14ac:dyDescent="0.25">
      <c r="A23" s="48" t="s">
        <v>11869</v>
      </c>
      <c r="B23" s="48" t="s">
        <v>11870</v>
      </c>
      <c r="C23" s="124">
        <v>4</v>
      </c>
      <c r="D23" s="75">
        <v>43101</v>
      </c>
      <c r="E23" s="75">
        <v>43191</v>
      </c>
      <c r="F23" s="197">
        <v>10</v>
      </c>
      <c r="G23" s="48" t="s">
        <v>249</v>
      </c>
      <c r="H23" s="192">
        <f t="shared" si="0"/>
        <v>7000000000</v>
      </c>
      <c r="I23" s="192">
        <v>7000000000</v>
      </c>
      <c r="J23" s="48" t="s">
        <v>253</v>
      </c>
      <c r="K23" s="48" t="s">
        <v>274</v>
      </c>
      <c r="L23" s="192">
        <f t="shared" si="1"/>
        <v>7000000000</v>
      </c>
      <c r="M23" s="192">
        <v>7000000000</v>
      </c>
      <c r="N23" s="79" t="s">
        <v>11826</v>
      </c>
      <c r="O23" s="75">
        <v>43465</v>
      </c>
      <c r="P23" s="48" t="s">
        <v>11827</v>
      </c>
      <c r="Q23" s="79" t="s">
        <v>11828</v>
      </c>
      <c r="R23" s="48">
        <v>2</v>
      </c>
      <c r="S23" s="48" t="s">
        <v>1112</v>
      </c>
      <c r="T23" s="48">
        <v>1</v>
      </c>
      <c r="U23" s="48"/>
      <c r="V23" s="192">
        <v>3000000000</v>
      </c>
      <c r="W23" s="192">
        <f t="shared" si="2"/>
        <v>3000000000</v>
      </c>
      <c r="X23" s="108">
        <v>44196</v>
      </c>
      <c r="Y23" s="192">
        <v>10000000000</v>
      </c>
      <c r="Z23" s="192">
        <f t="shared" si="3"/>
        <v>10000000000</v>
      </c>
      <c r="AA23" s="192">
        <v>1000000000</v>
      </c>
      <c r="AB23" s="192">
        <f t="shared" si="4"/>
        <v>1000000000</v>
      </c>
    </row>
    <row r="24" spans="1:28" x14ac:dyDescent="0.25">
      <c r="A24" s="48" t="s">
        <v>11871</v>
      </c>
      <c r="B24" s="48" t="s">
        <v>11872</v>
      </c>
      <c r="C24" s="124">
        <v>4</v>
      </c>
      <c r="D24" s="75">
        <v>43101</v>
      </c>
      <c r="E24" s="75">
        <v>43191</v>
      </c>
      <c r="F24" s="197">
        <v>10</v>
      </c>
      <c r="G24" s="48" t="s">
        <v>249</v>
      </c>
      <c r="H24" s="192">
        <f t="shared" si="0"/>
        <v>7000000000</v>
      </c>
      <c r="I24" s="192">
        <v>7000000000</v>
      </c>
      <c r="J24" s="48" t="s">
        <v>253</v>
      </c>
      <c r="K24" s="48" t="s">
        <v>274</v>
      </c>
      <c r="L24" s="192">
        <f t="shared" si="1"/>
        <v>7000000000</v>
      </c>
      <c r="M24" s="192">
        <v>7000000000</v>
      </c>
      <c r="N24" s="79" t="s">
        <v>11826</v>
      </c>
      <c r="O24" s="75">
        <v>43465</v>
      </c>
      <c r="P24" s="48" t="s">
        <v>11827</v>
      </c>
      <c r="Q24" s="79" t="s">
        <v>11828</v>
      </c>
      <c r="R24" s="48">
        <v>2</v>
      </c>
      <c r="S24" s="48" t="s">
        <v>1112</v>
      </c>
      <c r="T24" s="48">
        <v>1</v>
      </c>
      <c r="U24" s="48"/>
      <c r="V24" s="192">
        <v>3000000000</v>
      </c>
      <c r="W24" s="192">
        <f t="shared" si="2"/>
        <v>3000000000</v>
      </c>
      <c r="X24" s="108">
        <v>44196</v>
      </c>
      <c r="Y24" s="192">
        <v>10000000000</v>
      </c>
      <c r="Z24" s="192">
        <f t="shared" si="3"/>
        <v>10000000000</v>
      </c>
      <c r="AA24" s="192">
        <v>1000000000</v>
      </c>
      <c r="AB24" s="192">
        <f t="shared" si="4"/>
        <v>1000000000</v>
      </c>
    </row>
    <row r="25" spans="1:28" x14ac:dyDescent="0.25">
      <c r="A25" s="48" t="s">
        <v>11873</v>
      </c>
      <c r="B25" s="48" t="s">
        <v>11874</v>
      </c>
      <c r="C25" s="124">
        <v>4</v>
      </c>
      <c r="D25" s="75">
        <v>43101</v>
      </c>
      <c r="E25" s="75">
        <v>43191</v>
      </c>
      <c r="F25" s="197">
        <v>10</v>
      </c>
      <c r="G25" s="48" t="s">
        <v>249</v>
      </c>
      <c r="H25" s="192">
        <f t="shared" si="0"/>
        <v>7000000000</v>
      </c>
      <c r="I25" s="192">
        <v>7000000000</v>
      </c>
      <c r="J25" s="48" t="s">
        <v>253</v>
      </c>
      <c r="K25" s="48" t="s">
        <v>274</v>
      </c>
      <c r="L25" s="192">
        <f t="shared" si="1"/>
        <v>7000000000</v>
      </c>
      <c r="M25" s="192">
        <v>7000000000</v>
      </c>
      <c r="N25" s="79" t="s">
        <v>11826</v>
      </c>
      <c r="O25" s="75">
        <v>43465</v>
      </c>
      <c r="P25" s="48" t="s">
        <v>11827</v>
      </c>
      <c r="Q25" s="79" t="s">
        <v>11828</v>
      </c>
      <c r="R25" s="48">
        <v>2</v>
      </c>
      <c r="S25" s="48" t="s">
        <v>1112</v>
      </c>
      <c r="T25" s="48">
        <v>1</v>
      </c>
      <c r="U25" s="48"/>
      <c r="V25" s="192">
        <v>3000000000</v>
      </c>
      <c r="W25" s="192">
        <f t="shared" si="2"/>
        <v>3000000000</v>
      </c>
      <c r="X25" s="108">
        <v>44196</v>
      </c>
      <c r="Y25" s="192">
        <v>10000000000</v>
      </c>
      <c r="Z25" s="192">
        <f t="shared" si="3"/>
        <v>10000000000</v>
      </c>
      <c r="AA25" s="192">
        <v>1000000000</v>
      </c>
      <c r="AB25" s="192">
        <f t="shared" si="4"/>
        <v>1000000000</v>
      </c>
    </row>
    <row r="26" spans="1:28" x14ac:dyDescent="0.25">
      <c r="A26" s="48" t="s">
        <v>11875</v>
      </c>
      <c r="B26" s="48" t="s">
        <v>11876</v>
      </c>
      <c r="C26" s="124">
        <v>4</v>
      </c>
      <c r="D26" s="75">
        <v>43101</v>
      </c>
      <c r="E26" s="75">
        <v>43191</v>
      </c>
      <c r="F26" s="197">
        <v>10</v>
      </c>
      <c r="G26" s="48" t="s">
        <v>249</v>
      </c>
      <c r="H26" s="192">
        <f t="shared" si="0"/>
        <v>7000000000</v>
      </c>
      <c r="I26" s="192">
        <v>7000000000</v>
      </c>
      <c r="J26" s="48" t="s">
        <v>253</v>
      </c>
      <c r="K26" s="48" t="s">
        <v>274</v>
      </c>
      <c r="L26" s="192">
        <f t="shared" si="1"/>
        <v>7000000000</v>
      </c>
      <c r="M26" s="192">
        <v>7000000000</v>
      </c>
      <c r="N26" s="79" t="s">
        <v>11826</v>
      </c>
      <c r="O26" s="75">
        <v>43465</v>
      </c>
      <c r="P26" s="48" t="s">
        <v>11827</v>
      </c>
      <c r="Q26" s="79" t="s">
        <v>11828</v>
      </c>
      <c r="R26" s="48">
        <v>3</v>
      </c>
      <c r="S26" s="48" t="s">
        <v>1112</v>
      </c>
      <c r="T26" s="48">
        <v>1</v>
      </c>
      <c r="U26" s="48"/>
      <c r="V26" s="192">
        <v>3000000000</v>
      </c>
      <c r="W26" s="192">
        <f t="shared" si="2"/>
        <v>3000000000</v>
      </c>
      <c r="X26" s="108">
        <v>44196</v>
      </c>
      <c r="Y26" s="192">
        <v>10000000000</v>
      </c>
      <c r="Z26" s="192">
        <f t="shared" si="3"/>
        <v>10000000000</v>
      </c>
      <c r="AA26" s="192">
        <v>1000000000</v>
      </c>
      <c r="AB26" s="192">
        <f t="shared" si="4"/>
        <v>1000000000</v>
      </c>
    </row>
    <row r="27" spans="1:28" x14ac:dyDescent="0.25">
      <c r="A27" s="48" t="s">
        <v>11877</v>
      </c>
      <c r="B27" s="48" t="s">
        <v>11878</v>
      </c>
      <c r="C27" s="124">
        <v>4</v>
      </c>
      <c r="D27" s="75">
        <v>43101</v>
      </c>
      <c r="E27" s="75">
        <v>43191</v>
      </c>
      <c r="F27" s="197">
        <v>10</v>
      </c>
      <c r="G27" s="48" t="s">
        <v>249</v>
      </c>
      <c r="H27" s="192">
        <f t="shared" si="0"/>
        <v>7000000000</v>
      </c>
      <c r="I27" s="192">
        <v>7000000000</v>
      </c>
      <c r="J27" s="48" t="s">
        <v>253</v>
      </c>
      <c r="K27" s="48" t="s">
        <v>274</v>
      </c>
      <c r="L27" s="192">
        <f t="shared" si="1"/>
        <v>7000000000</v>
      </c>
      <c r="M27" s="192">
        <v>7000000000</v>
      </c>
      <c r="N27" s="79" t="s">
        <v>11826</v>
      </c>
      <c r="O27" s="75">
        <v>43465</v>
      </c>
      <c r="P27" s="48" t="s">
        <v>11827</v>
      </c>
      <c r="Q27" s="79" t="s">
        <v>11828</v>
      </c>
      <c r="R27" s="48">
        <v>4</v>
      </c>
      <c r="S27" s="48" t="s">
        <v>1112</v>
      </c>
      <c r="T27" s="48">
        <v>1</v>
      </c>
      <c r="U27" s="48"/>
      <c r="V27" s="192">
        <v>3000000000</v>
      </c>
      <c r="W27" s="192">
        <f t="shared" si="2"/>
        <v>3000000000</v>
      </c>
      <c r="X27" s="108">
        <v>44196</v>
      </c>
      <c r="Y27" s="192">
        <v>10000000000</v>
      </c>
      <c r="Z27" s="192">
        <f t="shared" si="3"/>
        <v>10000000000</v>
      </c>
      <c r="AA27" s="192">
        <v>1000000000</v>
      </c>
      <c r="AB27" s="192">
        <f t="shared" si="4"/>
        <v>1000000000</v>
      </c>
    </row>
    <row r="28" spans="1:28" x14ac:dyDescent="0.25">
      <c r="A28" s="48" t="s">
        <v>11879</v>
      </c>
      <c r="B28" s="48" t="s">
        <v>11880</v>
      </c>
      <c r="C28" s="124">
        <v>4</v>
      </c>
      <c r="D28" s="75">
        <v>43101</v>
      </c>
      <c r="E28" s="75">
        <v>43191</v>
      </c>
      <c r="F28" s="197">
        <v>10</v>
      </c>
      <c r="G28" s="48" t="s">
        <v>249</v>
      </c>
      <c r="H28" s="192">
        <f t="shared" si="0"/>
        <v>7000000000</v>
      </c>
      <c r="I28" s="192">
        <v>7000000000</v>
      </c>
      <c r="J28" s="48" t="s">
        <v>253</v>
      </c>
      <c r="K28" s="48" t="s">
        <v>274</v>
      </c>
      <c r="L28" s="192">
        <f t="shared" si="1"/>
        <v>7000000000</v>
      </c>
      <c r="M28" s="192">
        <v>7000000000</v>
      </c>
      <c r="N28" s="79" t="s">
        <v>11826</v>
      </c>
      <c r="O28" s="75">
        <v>43465</v>
      </c>
      <c r="P28" s="48" t="s">
        <v>11827</v>
      </c>
      <c r="Q28" s="79" t="s">
        <v>11828</v>
      </c>
      <c r="R28" s="48">
        <v>5</v>
      </c>
      <c r="S28" s="48" t="s">
        <v>1112</v>
      </c>
      <c r="T28" s="48">
        <v>1</v>
      </c>
      <c r="U28" s="48"/>
      <c r="V28" s="192">
        <v>3000000000</v>
      </c>
      <c r="W28" s="192">
        <f t="shared" si="2"/>
        <v>3000000000</v>
      </c>
      <c r="X28" s="108">
        <v>44196</v>
      </c>
      <c r="Y28" s="192">
        <v>10000000000</v>
      </c>
      <c r="Z28" s="192">
        <f t="shared" si="3"/>
        <v>10000000000</v>
      </c>
      <c r="AA28" s="192">
        <v>1000000000</v>
      </c>
      <c r="AB28" s="192">
        <f t="shared" si="4"/>
        <v>1000000000</v>
      </c>
    </row>
    <row r="29" spans="1:28" x14ac:dyDescent="0.25">
      <c r="A29" s="48" t="s">
        <v>11881</v>
      </c>
      <c r="B29" s="48" t="s">
        <v>11882</v>
      </c>
      <c r="C29" s="124">
        <v>4</v>
      </c>
      <c r="D29" s="75">
        <v>43101</v>
      </c>
      <c r="E29" s="75">
        <v>43191</v>
      </c>
      <c r="F29" s="197">
        <v>10</v>
      </c>
      <c r="G29" s="48" t="s">
        <v>249</v>
      </c>
      <c r="H29" s="192">
        <f t="shared" si="0"/>
        <v>3000000000</v>
      </c>
      <c r="I29" s="192">
        <v>3000000000</v>
      </c>
      <c r="J29" s="48" t="s">
        <v>253</v>
      </c>
      <c r="K29" s="48" t="s">
        <v>274</v>
      </c>
      <c r="L29" s="192">
        <f t="shared" si="1"/>
        <v>3000000000</v>
      </c>
      <c r="M29" s="192">
        <v>3000000000</v>
      </c>
      <c r="N29" s="79" t="s">
        <v>11826</v>
      </c>
      <c r="O29" s="75">
        <v>43465</v>
      </c>
      <c r="P29" s="48" t="s">
        <v>11827</v>
      </c>
      <c r="Q29" s="79" t="s">
        <v>11828</v>
      </c>
      <c r="R29" s="48">
        <v>1</v>
      </c>
      <c r="S29" s="48" t="s">
        <v>1112</v>
      </c>
      <c r="T29" s="48">
        <v>1</v>
      </c>
      <c r="U29" s="48"/>
      <c r="V29" s="192">
        <v>2000000000</v>
      </c>
      <c r="W29" s="192">
        <f t="shared" si="2"/>
        <v>2000000000</v>
      </c>
      <c r="X29" s="108">
        <v>44196</v>
      </c>
      <c r="Y29" s="192">
        <v>5000000000</v>
      </c>
      <c r="Z29" s="192">
        <f t="shared" si="3"/>
        <v>5000000000</v>
      </c>
      <c r="AA29" s="192">
        <v>1000000000</v>
      </c>
      <c r="AB29" s="192">
        <f t="shared" si="4"/>
        <v>1000000000</v>
      </c>
    </row>
    <row r="30" spans="1:28" x14ac:dyDescent="0.25">
      <c r="A30" s="48" t="s">
        <v>11883</v>
      </c>
      <c r="B30" s="48" t="s">
        <v>11884</v>
      </c>
      <c r="C30" s="124">
        <v>4</v>
      </c>
      <c r="D30" s="75">
        <v>43101</v>
      </c>
      <c r="E30" s="75">
        <v>43191</v>
      </c>
      <c r="F30" s="197">
        <v>10</v>
      </c>
      <c r="G30" s="48" t="s">
        <v>249</v>
      </c>
      <c r="H30" s="192">
        <f t="shared" si="0"/>
        <v>7000000000</v>
      </c>
      <c r="I30" s="192">
        <v>7000000000</v>
      </c>
      <c r="J30" s="48" t="s">
        <v>253</v>
      </c>
      <c r="K30" s="48" t="s">
        <v>274</v>
      </c>
      <c r="L30" s="192">
        <f t="shared" si="1"/>
        <v>7000000000</v>
      </c>
      <c r="M30" s="192">
        <v>7000000000</v>
      </c>
      <c r="N30" s="79" t="s">
        <v>11826</v>
      </c>
      <c r="O30" s="75">
        <v>43465</v>
      </c>
      <c r="P30" s="48" t="s">
        <v>11827</v>
      </c>
      <c r="Q30" s="79" t="s">
        <v>11828</v>
      </c>
      <c r="R30" s="48">
        <v>1</v>
      </c>
      <c r="S30" s="48" t="s">
        <v>1112</v>
      </c>
      <c r="T30" s="48">
        <v>1</v>
      </c>
      <c r="U30" s="48"/>
      <c r="V30" s="192">
        <v>3000000000</v>
      </c>
      <c r="W30" s="192">
        <f t="shared" si="2"/>
        <v>3000000000</v>
      </c>
      <c r="X30" s="108">
        <v>44196</v>
      </c>
      <c r="Y30" s="192">
        <v>9000000000</v>
      </c>
      <c r="Z30" s="192">
        <f t="shared" si="3"/>
        <v>9000000000</v>
      </c>
      <c r="AA30" s="192">
        <v>1000000000</v>
      </c>
      <c r="AB30" s="192">
        <f t="shared" si="4"/>
        <v>1000000000</v>
      </c>
    </row>
    <row r="31" spans="1:28" x14ac:dyDescent="0.25">
      <c r="A31" s="48" t="s">
        <v>11885</v>
      </c>
      <c r="B31" s="48" t="s">
        <v>11886</v>
      </c>
      <c r="C31" s="124">
        <v>5</v>
      </c>
      <c r="D31" s="75">
        <v>43101</v>
      </c>
      <c r="E31" s="75">
        <v>43191</v>
      </c>
      <c r="F31" s="197">
        <v>10</v>
      </c>
      <c r="G31" s="48" t="s">
        <v>249</v>
      </c>
      <c r="H31" s="192">
        <f t="shared" si="0"/>
        <v>7000000000</v>
      </c>
      <c r="I31" s="192">
        <v>7000000000</v>
      </c>
      <c r="J31" s="48" t="s">
        <v>253</v>
      </c>
      <c r="K31" s="48" t="s">
        <v>274</v>
      </c>
      <c r="L31" s="192">
        <f t="shared" si="1"/>
        <v>7000000000</v>
      </c>
      <c r="M31" s="192">
        <v>7000000000</v>
      </c>
      <c r="N31" s="79" t="s">
        <v>11826</v>
      </c>
      <c r="O31" s="75">
        <v>43465</v>
      </c>
      <c r="P31" s="48" t="s">
        <v>11827</v>
      </c>
      <c r="Q31" s="79" t="s">
        <v>11828</v>
      </c>
      <c r="R31" s="48">
        <v>3</v>
      </c>
      <c r="S31" s="48" t="s">
        <v>1112</v>
      </c>
      <c r="T31" s="48">
        <v>1</v>
      </c>
      <c r="U31" s="48"/>
      <c r="V31" s="192">
        <v>3000000000</v>
      </c>
      <c r="W31" s="192">
        <f t="shared" si="2"/>
        <v>3000000000</v>
      </c>
      <c r="X31" s="108">
        <v>44196</v>
      </c>
      <c r="Y31" s="192">
        <v>10000000000</v>
      </c>
      <c r="Z31" s="192">
        <f t="shared" si="3"/>
        <v>10000000000</v>
      </c>
      <c r="AA31" s="192">
        <v>1000000000</v>
      </c>
      <c r="AB31" s="192">
        <f t="shared" si="4"/>
        <v>1000000000</v>
      </c>
    </row>
    <row r="32" spans="1:28" x14ac:dyDescent="0.25">
      <c r="A32" s="48" t="s">
        <v>11887</v>
      </c>
      <c r="B32" s="48" t="s">
        <v>11888</v>
      </c>
      <c r="C32" s="124">
        <v>5</v>
      </c>
      <c r="D32" s="75">
        <v>43101</v>
      </c>
      <c r="E32" s="75">
        <v>43191</v>
      </c>
      <c r="F32" s="197">
        <v>10</v>
      </c>
      <c r="G32" s="48" t="s">
        <v>249</v>
      </c>
      <c r="H32" s="192">
        <f t="shared" si="0"/>
        <v>7000000000</v>
      </c>
      <c r="I32" s="192">
        <v>7000000000</v>
      </c>
      <c r="J32" s="48" t="s">
        <v>253</v>
      </c>
      <c r="K32" s="48" t="s">
        <v>274</v>
      </c>
      <c r="L32" s="192">
        <f t="shared" si="1"/>
        <v>7000000000</v>
      </c>
      <c r="M32" s="192">
        <v>7000000000</v>
      </c>
      <c r="N32" s="79" t="s">
        <v>11826</v>
      </c>
      <c r="O32" s="75">
        <v>43465</v>
      </c>
      <c r="P32" s="48" t="s">
        <v>11827</v>
      </c>
      <c r="Q32" s="79" t="s">
        <v>11828</v>
      </c>
      <c r="R32" s="48">
        <v>4</v>
      </c>
      <c r="S32" s="48" t="s">
        <v>1112</v>
      </c>
      <c r="T32" s="48">
        <v>1</v>
      </c>
      <c r="U32" s="48"/>
      <c r="V32" s="192">
        <v>3000000000</v>
      </c>
      <c r="W32" s="192">
        <f t="shared" si="2"/>
        <v>3000000000</v>
      </c>
      <c r="X32" s="108">
        <v>44196</v>
      </c>
      <c r="Y32" s="192">
        <v>10000000000</v>
      </c>
      <c r="Z32" s="192">
        <f t="shared" si="3"/>
        <v>10000000000</v>
      </c>
      <c r="AA32" s="192">
        <v>1000000000</v>
      </c>
      <c r="AB32" s="192">
        <f t="shared" si="4"/>
        <v>1000000000</v>
      </c>
    </row>
    <row r="33" spans="1:28" x14ac:dyDescent="0.25">
      <c r="A33" s="48" t="s">
        <v>11889</v>
      </c>
      <c r="B33" s="48" t="s">
        <v>11890</v>
      </c>
      <c r="C33" s="124">
        <v>5</v>
      </c>
      <c r="D33" s="75">
        <v>43101</v>
      </c>
      <c r="E33" s="75">
        <v>43191</v>
      </c>
      <c r="F33" s="197">
        <v>10</v>
      </c>
      <c r="G33" s="48" t="s">
        <v>249</v>
      </c>
      <c r="H33" s="192">
        <f t="shared" si="0"/>
        <v>7000000000</v>
      </c>
      <c r="I33" s="192">
        <v>7000000000</v>
      </c>
      <c r="J33" s="48" t="s">
        <v>253</v>
      </c>
      <c r="K33" s="48" t="s">
        <v>274</v>
      </c>
      <c r="L33" s="192">
        <f t="shared" si="1"/>
        <v>7000000000</v>
      </c>
      <c r="M33" s="192">
        <v>7000000000</v>
      </c>
      <c r="N33" s="79" t="s">
        <v>11826</v>
      </c>
      <c r="O33" s="75">
        <v>43465</v>
      </c>
      <c r="P33" s="48" t="s">
        <v>11827</v>
      </c>
      <c r="Q33" s="79" t="s">
        <v>11828</v>
      </c>
      <c r="R33" s="48">
        <v>5</v>
      </c>
      <c r="S33" s="48" t="s">
        <v>1112</v>
      </c>
      <c r="T33" s="48">
        <v>1</v>
      </c>
      <c r="U33" s="48"/>
      <c r="V33" s="192">
        <v>3000000000</v>
      </c>
      <c r="W33" s="192">
        <f t="shared" si="2"/>
        <v>3000000000</v>
      </c>
      <c r="X33" s="108">
        <v>44196</v>
      </c>
      <c r="Y33" s="192">
        <v>10000000000</v>
      </c>
      <c r="Z33" s="192">
        <f t="shared" si="3"/>
        <v>10000000000</v>
      </c>
      <c r="AA33" s="192">
        <v>1000000000</v>
      </c>
      <c r="AB33" s="192">
        <f t="shared" si="4"/>
        <v>1000000000</v>
      </c>
    </row>
    <row r="34" spans="1:28" x14ac:dyDescent="0.25">
      <c r="A34" s="48" t="s">
        <v>11891</v>
      </c>
      <c r="B34" s="48" t="s">
        <v>11892</v>
      </c>
      <c r="C34" s="124">
        <v>5</v>
      </c>
      <c r="D34" s="75">
        <v>43101</v>
      </c>
      <c r="E34" s="75">
        <v>43191</v>
      </c>
      <c r="F34" s="197">
        <v>10</v>
      </c>
      <c r="G34" s="48" t="s">
        <v>249</v>
      </c>
      <c r="H34" s="192">
        <f t="shared" si="0"/>
        <v>7000000000</v>
      </c>
      <c r="I34" s="192">
        <v>7000000000</v>
      </c>
      <c r="J34" s="48" t="s">
        <v>253</v>
      </c>
      <c r="K34" s="48" t="s">
        <v>274</v>
      </c>
      <c r="L34" s="192">
        <f t="shared" si="1"/>
        <v>7000000000</v>
      </c>
      <c r="M34" s="192">
        <v>7000000000</v>
      </c>
      <c r="N34" s="79" t="s">
        <v>11826</v>
      </c>
      <c r="O34" s="75">
        <v>43465</v>
      </c>
      <c r="P34" s="48" t="s">
        <v>11827</v>
      </c>
      <c r="Q34" s="79" t="s">
        <v>11828</v>
      </c>
      <c r="R34" s="48">
        <v>1</v>
      </c>
      <c r="S34" s="48" t="s">
        <v>1112</v>
      </c>
      <c r="T34" s="48">
        <v>1</v>
      </c>
      <c r="U34" s="48"/>
      <c r="V34" s="192">
        <v>3000000000</v>
      </c>
      <c r="W34" s="192">
        <f t="shared" si="2"/>
        <v>3000000000</v>
      </c>
      <c r="X34" s="108">
        <v>44196</v>
      </c>
      <c r="Y34" s="192">
        <v>10000000000</v>
      </c>
      <c r="Z34" s="192">
        <f t="shared" si="3"/>
        <v>10000000000</v>
      </c>
      <c r="AA34" s="192">
        <v>1000000000</v>
      </c>
      <c r="AB34" s="192">
        <f t="shared" si="4"/>
        <v>1000000000</v>
      </c>
    </row>
    <row r="35" spans="1:28" x14ac:dyDescent="0.25">
      <c r="A35" s="48" t="s">
        <v>11893</v>
      </c>
      <c r="B35" s="48" t="s">
        <v>11894</v>
      </c>
      <c r="C35" s="124">
        <v>5</v>
      </c>
      <c r="D35" s="75">
        <v>43101</v>
      </c>
      <c r="E35" s="75">
        <v>43191</v>
      </c>
      <c r="F35" s="197">
        <v>10</v>
      </c>
      <c r="G35" s="48" t="s">
        <v>249</v>
      </c>
      <c r="H35" s="192">
        <f t="shared" si="0"/>
        <v>7000000000</v>
      </c>
      <c r="I35" s="192">
        <v>7000000000</v>
      </c>
      <c r="J35" s="48" t="s">
        <v>253</v>
      </c>
      <c r="K35" s="48" t="s">
        <v>274</v>
      </c>
      <c r="L35" s="192">
        <f t="shared" si="1"/>
        <v>7000000000</v>
      </c>
      <c r="M35" s="192">
        <v>7000000000</v>
      </c>
      <c r="N35" s="79" t="s">
        <v>11826</v>
      </c>
      <c r="O35" s="75">
        <v>43465</v>
      </c>
      <c r="P35" s="48" t="s">
        <v>11827</v>
      </c>
      <c r="Q35" s="79" t="s">
        <v>11828</v>
      </c>
      <c r="R35" s="48">
        <v>2</v>
      </c>
      <c r="S35" s="48" t="s">
        <v>1112</v>
      </c>
      <c r="T35" s="48">
        <v>1</v>
      </c>
      <c r="U35" s="48"/>
      <c r="V35" s="192">
        <v>3000000000</v>
      </c>
      <c r="W35" s="192">
        <f t="shared" si="2"/>
        <v>3000000000</v>
      </c>
      <c r="X35" s="108">
        <v>44196</v>
      </c>
      <c r="Y35" s="192">
        <v>10000000000</v>
      </c>
      <c r="Z35" s="192">
        <f t="shared" si="3"/>
        <v>10000000000</v>
      </c>
      <c r="AA35" s="192">
        <v>1000000000</v>
      </c>
      <c r="AB35" s="192">
        <f t="shared" si="4"/>
        <v>1000000000</v>
      </c>
    </row>
    <row r="36" spans="1:28" x14ac:dyDescent="0.25">
      <c r="A36" s="48" t="s">
        <v>11895</v>
      </c>
      <c r="B36" s="48" t="s">
        <v>11896</v>
      </c>
      <c r="C36" s="124">
        <v>5</v>
      </c>
      <c r="D36" s="75">
        <v>43101</v>
      </c>
      <c r="E36" s="75">
        <v>43191</v>
      </c>
      <c r="F36" s="197">
        <v>10</v>
      </c>
      <c r="G36" s="48" t="s">
        <v>249</v>
      </c>
      <c r="H36" s="192">
        <f t="shared" si="0"/>
        <v>7000000000</v>
      </c>
      <c r="I36" s="192">
        <v>7000000000</v>
      </c>
      <c r="J36" s="48" t="s">
        <v>253</v>
      </c>
      <c r="K36" s="48" t="s">
        <v>274</v>
      </c>
      <c r="L36" s="192">
        <f t="shared" si="1"/>
        <v>7000000000</v>
      </c>
      <c r="M36" s="192">
        <v>7000000000</v>
      </c>
      <c r="N36" s="79" t="s">
        <v>11826</v>
      </c>
      <c r="O36" s="75">
        <v>43465</v>
      </c>
      <c r="P36" s="48" t="s">
        <v>11827</v>
      </c>
      <c r="Q36" s="79" t="s">
        <v>11828</v>
      </c>
      <c r="R36" s="48">
        <v>2</v>
      </c>
      <c r="S36" s="48" t="s">
        <v>1112</v>
      </c>
      <c r="T36" s="48">
        <v>1</v>
      </c>
      <c r="U36" s="48"/>
      <c r="V36" s="192">
        <v>3000000000</v>
      </c>
      <c r="W36" s="192">
        <f t="shared" si="2"/>
        <v>3000000000</v>
      </c>
      <c r="X36" s="108">
        <v>44196</v>
      </c>
      <c r="Y36" s="192">
        <v>10000000000</v>
      </c>
      <c r="Z36" s="192">
        <f t="shared" si="3"/>
        <v>10000000000</v>
      </c>
      <c r="AA36" s="192">
        <v>1000000000</v>
      </c>
      <c r="AB36" s="192">
        <f t="shared" si="4"/>
        <v>1000000000</v>
      </c>
    </row>
    <row r="37" spans="1:28" x14ac:dyDescent="0.25">
      <c r="A37" s="48" t="s">
        <v>11897</v>
      </c>
      <c r="B37" s="48" t="s">
        <v>11898</v>
      </c>
      <c r="C37" s="124">
        <v>5</v>
      </c>
      <c r="D37" s="75">
        <v>43101</v>
      </c>
      <c r="E37" s="75">
        <v>43191</v>
      </c>
      <c r="F37" s="197">
        <v>10</v>
      </c>
      <c r="G37" s="48" t="s">
        <v>249</v>
      </c>
      <c r="H37" s="192">
        <f t="shared" si="0"/>
        <v>7000000000</v>
      </c>
      <c r="I37" s="192">
        <v>7000000000</v>
      </c>
      <c r="J37" s="48" t="s">
        <v>253</v>
      </c>
      <c r="K37" s="48" t="s">
        <v>274</v>
      </c>
      <c r="L37" s="192">
        <f t="shared" si="1"/>
        <v>7000000000</v>
      </c>
      <c r="M37" s="192">
        <v>7000000000</v>
      </c>
      <c r="N37" s="79" t="s">
        <v>11826</v>
      </c>
      <c r="O37" s="75">
        <v>43465</v>
      </c>
      <c r="P37" s="48" t="s">
        <v>11827</v>
      </c>
      <c r="Q37" s="79" t="s">
        <v>11828</v>
      </c>
      <c r="R37" s="48">
        <v>2</v>
      </c>
      <c r="S37" s="48" t="s">
        <v>1112</v>
      </c>
      <c r="T37" s="48">
        <v>1</v>
      </c>
      <c r="U37" s="48"/>
      <c r="V37" s="192">
        <v>3000000000</v>
      </c>
      <c r="W37" s="192">
        <f t="shared" si="2"/>
        <v>3000000000</v>
      </c>
      <c r="X37" s="108">
        <v>44196</v>
      </c>
      <c r="Y37" s="192">
        <v>10000000000</v>
      </c>
      <c r="Z37" s="192">
        <f t="shared" si="3"/>
        <v>10000000000</v>
      </c>
      <c r="AA37" s="192">
        <v>1000000000</v>
      </c>
      <c r="AB37" s="192">
        <f t="shared" si="4"/>
        <v>1000000000</v>
      </c>
    </row>
    <row r="38" spans="1:28" x14ac:dyDescent="0.25">
      <c r="A38" s="48" t="s">
        <v>11899</v>
      </c>
      <c r="B38" s="48" t="s">
        <v>11900</v>
      </c>
      <c r="C38" s="124">
        <v>5</v>
      </c>
      <c r="D38" s="75">
        <v>43101</v>
      </c>
      <c r="E38" s="75">
        <v>43191</v>
      </c>
      <c r="F38" s="197">
        <v>10</v>
      </c>
      <c r="G38" s="48" t="s">
        <v>249</v>
      </c>
      <c r="H38" s="192">
        <f t="shared" si="0"/>
        <v>7000000000</v>
      </c>
      <c r="I38" s="192">
        <v>7000000000</v>
      </c>
      <c r="J38" s="48" t="s">
        <v>253</v>
      </c>
      <c r="K38" s="48" t="s">
        <v>274</v>
      </c>
      <c r="L38" s="192">
        <f t="shared" si="1"/>
        <v>7000000000</v>
      </c>
      <c r="M38" s="192">
        <v>7000000000</v>
      </c>
      <c r="N38" s="79" t="s">
        <v>11826</v>
      </c>
      <c r="O38" s="75">
        <v>43465</v>
      </c>
      <c r="P38" s="48" t="s">
        <v>11827</v>
      </c>
      <c r="Q38" s="79" t="s">
        <v>11828</v>
      </c>
      <c r="R38" s="48">
        <v>2</v>
      </c>
      <c r="S38" s="48" t="s">
        <v>1112</v>
      </c>
      <c r="T38" s="48">
        <v>1</v>
      </c>
      <c r="U38" s="48"/>
      <c r="V38" s="192">
        <v>3000000000</v>
      </c>
      <c r="W38" s="192">
        <f t="shared" si="2"/>
        <v>3000000000</v>
      </c>
      <c r="X38" s="108">
        <v>44196</v>
      </c>
      <c r="Y38" s="192">
        <v>10000000000</v>
      </c>
      <c r="Z38" s="192">
        <f t="shared" si="3"/>
        <v>10000000000</v>
      </c>
      <c r="AA38" s="192">
        <v>1000000000</v>
      </c>
      <c r="AB38" s="192">
        <f t="shared" si="4"/>
        <v>1000000000</v>
      </c>
    </row>
    <row r="39" spans="1:28" x14ac:dyDescent="0.25">
      <c r="A39" s="48" t="s">
        <v>11901</v>
      </c>
      <c r="B39" s="48" t="s">
        <v>11902</v>
      </c>
      <c r="C39" s="124">
        <v>5</v>
      </c>
      <c r="D39" s="75">
        <v>43101</v>
      </c>
      <c r="E39" s="75">
        <v>43191</v>
      </c>
      <c r="F39" s="197">
        <v>10</v>
      </c>
      <c r="G39" s="48" t="s">
        <v>249</v>
      </c>
      <c r="H39" s="192">
        <f t="shared" si="0"/>
        <v>7000000000</v>
      </c>
      <c r="I39" s="192">
        <v>7000000000</v>
      </c>
      <c r="J39" s="48" t="s">
        <v>253</v>
      </c>
      <c r="K39" s="48" t="s">
        <v>274</v>
      </c>
      <c r="L39" s="192">
        <f t="shared" si="1"/>
        <v>7000000000</v>
      </c>
      <c r="M39" s="192">
        <v>7000000000</v>
      </c>
      <c r="N39" s="79" t="s">
        <v>11826</v>
      </c>
      <c r="O39" s="75">
        <v>43465</v>
      </c>
      <c r="P39" s="48" t="s">
        <v>11827</v>
      </c>
      <c r="Q39" s="79" t="s">
        <v>11828</v>
      </c>
      <c r="R39" s="48">
        <v>2</v>
      </c>
      <c r="S39" s="48" t="s">
        <v>1112</v>
      </c>
      <c r="T39" s="48">
        <v>1</v>
      </c>
      <c r="U39" s="48"/>
      <c r="V39" s="192">
        <v>3000000000</v>
      </c>
      <c r="W39" s="192">
        <f t="shared" si="2"/>
        <v>3000000000</v>
      </c>
      <c r="X39" s="108">
        <v>44196</v>
      </c>
      <c r="Y39" s="192">
        <v>10000000000</v>
      </c>
      <c r="Z39" s="192">
        <f t="shared" si="3"/>
        <v>10000000000</v>
      </c>
      <c r="AA39" s="192">
        <v>1000000000</v>
      </c>
      <c r="AB39" s="192">
        <f t="shared" si="4"/>
        <v>1000000000</v>
      </c>
    </row>
    <row r="40" spans="1:28" x14ac:dyDescent="0.25">
      <c r="A40" s="48" t="s">
        <v>11903</v>
      </c>
      <c r="B40" s="48" t="s">
        <v>11904</v>
      </c>
      <c r="C40" s="124">
        <v>5</v>
      </c>
      <c r="D40" s="75">
        <v>43101</v>
      </c>
      <c r="E40" s="75">
        <v>43191</v>
      </c>
      <c r="F40" s="197">
        <v>10</v>
      </c>
      <c r="G40" s="48" t="s">
        <v>249</v>
      </c>
      <c r="H40" s="192">
        <f t="shared" si="0"/>
        <v>7000000000</v>
      </c>
      <c r="I40" s="192">
        <v>7000000000</v>
      </c>
      <c r="J40" s="48" t="s">
        <v>253</v>
      </c>
      <c r="K40" s="48" t="s">
        <v>274</v>
      </c>
      <c r="L40" s="192">
        <f t="shared" si="1"/>
        <v>7000000000</v>
      </c>
      <c r="M40" s="192">
        <v>7000000000</v>
      </c>
      <c r="N40" s="79" t="s">
        <v>11826</v>
      </c>
      <c r="O40" s="75">
        <v>43465</v>
      </c>
      <c r="P40" s="48" t="s">
        <v>11827</v>
      </c>
      <c r="Q40" s="79" t="s">
        <v>11828</v>
      </c>
      <c r="R40" s="48">
        <v>2</v>
      </c>
      <c r="S40" s="48" t="s">
        <v>1112</v>
      </c>
      <c r="T40" s="48">
        <v>1</v>
      </c>
      <c r="U40" s="48"/>
      <c r="V40" s="192">
        <v>3000000000</v>
      </c>
      <c r="W40" s="192">
        <f t="shared" si="2"/>
        <v>3000000000</v>
      </c>
      <c r="X40" s="108">
        <v>44196</v>
      </c>
      <c r="Y40" s="192">
        <v>10000000000</v>
      </c>
      <c r="Z40" s="192">
        <f t="shared" si="3"/>
        <v>10000000000</v>
      </c>
      <c r="AA40" s="192">
        <v>1000000000</v>
      </c>
      <c r="AB40" s="192">
        <f t="shared" si="4"/>
        <v>1000000000</v>
      </c>
    </row>
    <row r="41" spans="1:28" x14ac:dyDescent="0.25">
      <c r="A41" s="48" t="s">
        <v>11905</v>
      </c>
      <c r="B41" s="48" t="s">
        <v>11906</v>
      </c>
      <c r="C41" s="124">
        <v>5</v>
      </c>
      <c r="D41" s="75">
        <v>43101</v>
      </c>
      <c r="E41" s="75">
        <v>43191</v>
      </c>
      <c r="F41" s="197">
        <v>10</v>
      </c>
      <c r="G41" s="48" t="s">
        <v>249</v>
      </c>
      <c r="H41" s="192">
        <f t="shared" si="0"/>
        <v>7000000000</v>
      </c>
      <c r="I41" s="192">
        <v>7000000000</v>
      </c>
      <c r="J41" s="48" t="s">
        <v>253</v>
      </c>
      <c r="K41" s="48" t="s">
        <v>274</v>
      </c>
      <c r="L41" s="192">
        <f t="shared" si="1"/>
        <v>7000000000</v>
      </c>
      <c r="M41" s="192">
        <v>7000000000</v>
      </c>
      <c r="N41" s="79" t="s">
        <v>11826</v>
      </c>
      <c r="O41" s="75">
        <v>43465</v>
      </c>
      <c r="P41" s="48" t="s">
        <v>11827</v>
      </c>
      <c r="Q41" s="79" t="s">
        <v>11828</v>
      </c>
      <c r="R41" s="48">
        <v>2</v>
      </c>
      <c r="S41" s="48" t="s">
        <v>1112</v>
      </c>
      <c r="T41" s="48">
        <v>1</v>
      </c>
      <c r="U41" s="48"/>
      <c r="V41" s="192">
        <v>3000000000</v>
      </c>
      <c r="W41" s="192">
        <f t="shared" si="2"/>
        <v>3000000000</v>
      </c>
      <c r="X41" s="108">
        <v>44196</v>
      </c>
      <c r="Y41" s="192">
        <v>10000000000</v>
      </c>
      <c r="Z41" s="192">
        <f t="shared" si="3"/>
        <v>10000000000</v>
      </c>
      <c r="AA41" s="192">
        <v>1000000000</v>
      </c>
      <c r="AB41" s="192">
        <f t="shared" si="4"/>
        <v>1000000000</v>
      </c>
    </row>
    <row r="42" spans="1:28" x14ac:dyDescent="0.25">
      <c r="A42" s="48" t="s">
        <v>11907</v>
      </c>
      <c r="B42" s="48" t="s">
        <v>11908</v>
      </c>
      <c r="C42" s="124">
        <v>5</v>
      </c>
      <c r="D42" s="75">
        <v>43101</v>
      </c>
      <c r="E42" s="75">
        <v>43191</v>
      </c>
      <c r="F42" s="197">
        <v>10</v>
      </c>
      <c r="G42" s="48" t="s">
        <v>249</v>
      </c>
      <c r="H42" s="192">
        <f t="shared" si="0"/>
        <v>7000000000</v>
      </c>
      <c r="I42" s="192">
        <v>7000000000</v>
      </c>
      <c r="J42" s="48" t="s">
        <v>253</v>
      </c>
      <c r="K42" s="48" t="s">
        <v>274</v>
      </c>
      <c r="L42" s="192">
        <f t="shared" si="1"/>
        <v>7000000000</v>
      </c>
      <c r="M42" s="192">
        <v>7000000000</v>
      </c>
      <c r="N42" s="79" t="s">
        <v>11826</v>
      </c>
      <c r="O42" s="75">
        <v>43465</v>
      </c>
      <c r="P42" s="48" t="s">
        <v>11827</v>
      </c>
      <c r="Q42" s="79" t="s">
        <v>11828</v>
      </c>
      <c r="R42" s="48">
        <v>2</v>
      </c>
      <c r="S42" s="48" t="s">
        <v>1112</v>
      </c>
      <c r="T42" s="48">
        <v>1</v>
      </c>
      <c r="U42" s="48"/>
      <c r="V42" s="192">
        <v>3000000000</v>
      </c>
      <c r="W42" s="192">
        <f t="shared" si="2"/>
        <v>3000000000</v>
      </c>
      <c r="X42" s="108">
        <v>44196</v>
      </c>
      <c r="Y42" s="192">
        <v>10000000000</v>
      </c>
      <c r="Z42" s="192">
        <f t="shared" si="3"/>
        <v>10000000000</v>
      </c>
      <c r="AA42" s="192">
        <v>1000000000</v>
      </c>
      <c r="AB42" s="192">
        <f t="shared" si="4"/>
        <v>1000000000</v>
      </c>
    </row>
    <row r="43" spans="1:28" x14ac:dyDescent="0.25">
      <c r="A43" s="48" t="s">
        <v>11909</v>
      </c>
      <c r="B43" s="48" t="s">
        <v>11910</v>
      </c>
      <c r="C43" s="124">
        <v>5</v>
      </c>
      <c r="D43" s="75">
        <v>43101</v>
      </c>
      <c r="E43" s="75">
        <v>43191</v>
      </c>
      <c r="F43" s="197">
        <v>10</v>
      </c>
      <c r="G43" s="48" t="s">
        <v>249</v>
      </c>
      <c r="H43" s="192">
        <f t="shared" si="0"/>
        <v>7000000000</v>
      </c>
      <c r="I43" s="192">
        <v>7000000000</v>
      </c>
      <c r="J43" s="48" t="s">
        <v>253</v>
      </c>
      <c r="K43" s="48" t="s">
        <v>274</v>
      </c>
      <c r="L43" s="192">
        <f t="shared" si="1"/>
        <v>7000000000</v>
      </c>
      <c r="M43" s="192">
        <v>7000000000</v>
      </c>
      <c r="N43" s="79" t="s">
        <v>11826</v>
      </c>
      <c r="O43" s="75">
        <v>43465</v>
      </c>
      <c r="P43" s="48" t="s">
        <v>11827</v>
      </c>
      <c r="Q43" s="79" t="s">
        <v>11828</v>
      </c>
      <c r="R43" s="48">
        <v>2</v>
      </c>
      <c r="S43" s="48" t="s">
        <v>1112</v>
      </c>
      <c r="T43" s="48">
        <v>1</v>
      </c>
      <c r="U43" s="48"/>
      <c r="V43" s="192">
        <v>3000000000</v>
      </c>
      <c r="W43" s="192">
        <f t="shared" si="2"/>
        <v>3000000000</v>
      </c>
      <c r="X43" s="108">
        <v>44196</v>
      </c>
      <c r="Y43" s="192">
        <v>10000000000</v>
      </c>
      <c r="Z43" s="192">
        <f t="shared" si="3"/>
        <v>10000000000</v>
      </c>
      <c r="AA43" s="192">
        <v>1000000000</v>
      </c>
      <c r="AB43" s="192">
        <f t="shared" si="4"/>
        <v>1000000000</v>
      </c>
    </row>
    <row r="44" spans="1:28" x14ac:dyDescent="0.25">
      <c r="A44" s="48" t="s">
        <v>11911</v>
      </c>
      <c r="B44" s="48" t="s">
        <v>11912</v>
      </c>
      <c r="C44" s="124">
        <v>5</v>
      </c>
      <c r="D44" s="75">
        <v>43101</v>
      </c>
      <c r="E44" s="75">
        <v>43191</v>
      </c>
      <c r="F44" s="197">
        <v>10</v>
      </c>
      <c r="G44" s="48" t="s">
        <v>249</v>
      </c>
      <c r="H44" s="192">
        <f t="shared" si="0"/>
        <v>7000000000</v>
      </c>
      <c r="I44" s="192">
        <v>7000000000</v>
      </c>
      <c r="J44" s="48" t="s">
        <v>253</v>
      </c>
      <c r="K44" s="48" t="s">
        <v>274</v>
      </c>
      <c r="L44" s="192">
        <f t="shared" si="1"/>
        <v>7000000000</v>
      </c>
      <c r="M44" s="192">
        <v>7000000000</v>
      </c>
      <c r="N44" s="79" t="s">
        <v>11826</v>
      </c>
      <c r="O44" s="75">
        <v>43465</v>
      </c>
      <c r="P44" s="48" t="s">
        <v>11827</v>
      </c>
      <c r="Q44" s="79" t="s">
        <v>11828</v>
      </c>
      <c r="R44" s="48">
        <v>2</v>
      </c>
      <c r="S44" s="48" t="s">
        <v>1112</v>
      </c>
      <c r="T44" s="48">
        <v>1</v>
      </c>
      <c r="U44" s="48"/>
      <c r="V44" s="192">
        <v>3000000000</v>
      </c>
      <c r="W44" s="192">
        <f t="shared" si="2"/>
        <v>3000000000</v>
      </c>
      <c r="X44" s="108">
        <v>44196</v>
      </c>
      <c r="Y44" s="192">
        <v>10000000000</v>
      </c>
      <c r="Z44" s="192">
        <f t="shared" si="3"/>
        <v>10000000000</v>
      </c>
      <c r="AA44" s="192">
        <v>1000000000</v>
      </c>
      <c r="AB44" s="192">
        <f t="shared" si="4"/>
        <v>1000000000</v>
      </c>
    </row>
    <row r="45" spans="1:28" x14ac:dyDescent="0.25">
      <c r="A45" s="48" t="s">
        <v>11913</v>
      </c>
      <c r="B45" s="48" t="s">
        <v>11914</v>
      </c>
      <c r="C45" s="124">
        <v>5</v>
      </c>
      <c r="D45" s="75">
        <v>43101</v>
      </c>
      <c r="E45" s="75">
        <v>43191</v>
      </c>
      <c r="F45" s="197">
        <v>10</v>
      </c>
      <c r="G45" s="48" t="s">
        <v>249</v>
      </c>
      <c r="H45" s="192">
        <f t="shared" si="0"/>
        <v>7000000000</v>
      </c>
      <c r="I45" s="192">
        <v>7000000000</v>
      </c>
      <c r="J45" s="48" t="s">
        <v>253</v>
      </c>
      <c r="K45" s="48" t="s">
        <v>274</v>
      </c>
      <c r="L45" s="192">
        <f t="shared" si="1"/>
        <v>7000000000</v>
      </c>
      <c r="M45" s="192">
        <v>7000000000</v>
      </c>
      <c r="N45" s="79" t="s">
        <v>11826</v>
      </c>
      <c r="O45" s="75">
        <v>43465</v>
      </c>
      <c r="P45" s="48" t="s">
        <v>11827</v>
      </c>
      <c r="Q45" s="79" t="s">
        <v>11828</v>
      </c>
      <c r="R45" s="48">
        <v>2</v>
      </c>
      <c r="S45" s="48" t="s">
        <v>1112</v>
      </c>
      <c r="T45" s="48">
        <v>1</v>
      </c>
      <c r="U45" s="48"/>
      <c r="V45" s="192">
        <v>3000000000</v>
      </c>
      <c r="W45" s="192">
        <f t="shared" si="2"/>
        <v>3000000000</v>
      </c>
      <c r="X45" s="108">
        <v>44196</v>
      </c>
      <c r="Y45" s="192">
        <v>10000000000</v>
      </c>
      <c r="Z45" s="192">
        <f t="shared" si="3"/>
        <v>10000000000</v>
      </c>
      <c r="AA45" s="192">
        <v>1000000000</v>
      </c>
      <c r="AB45" s="192">
        <f t="shared" si="4"/>
        <v>1000000000</v>
      </c>
    </row>
    <row r="46" spans="1:28" x14ac:dyDescent="0.25">
      <c r="A46" s="48" t="s">
        <v>11915</v>
      </c>
      <c r="B46" s="48" t="s">
        <v>11916</v>
      </c>
      <c r="C46" s="124">
        <v>5</v>
      </c>
      <c r="D46" s="75">
        <v>43101</v>
      </c>
      <c r="E46" s="75">
        <v>43191</v>
      </c>
      <c r="F46" s="197">
        <v>10</v>
      </c>
      <c r="G46" s="48" t="s">
        <v>249</v>
      </c>
      <c r="H46" s="192">
        <f t="shared" si="0"/>
        <v>7000000000</v>
      </c>
      <c r="I46" s="192">
        <v>7000000000</v>
      </c>
      <c r="J46" s="48" t="s">
        <v>253</v>
      </c>
      <c r="K46" s="48" t="s">
        <v>274</v>
      </c>
      <c r="L46" s="192">
        <f t="shared" si="1"/>
        <v>7000000000</v>
      </c>
      <c r="M46" s="192">
        <v>7000000000</v>
      </c>
      <c r="N46" s="79" t="s">
        <v>11826</v>
      </c>
      <c r="O46" s="75">
        <v>43465</v>
      </c>
      <c r="P46" s="48" t="s">
        <v>11827</v>
      </c>
      <c r="Q46" s="79" t="s">
        <v>11828</v>
      </c>
      <c r="R46" s="48">
        <v>2</v>
      </c>
      <c r="S46" s="48" t="s">
        <v>1112</v>
      </c>
      <c r="T46" s="48">
        <v>1</v>
      </c>
      <c r="U46" s="48"/>
      <c r="V46" s="192">
        <v>3000000000</v>
      </c>
      <c r="W46" s="192">
        <f t="shared" si="2"/>
        <v>3000000000</v>
      </c>
      <c r="X46" s="108">
        <v>44196</v>
      </c>
      <c r="Y46" s="192">
        <v>10000000000</v>
      </c>
      <c r="Z46" s="192">
        <f t="shared" si="3"/>
        <v>10000000000</v>
      </c>
      <c r="AA46" s="192">
        <v>1000000000</v>
      </c>
      <c r="AB46" s="192">
        <f t="shared" si="4"/>
        <v>1000000000</v>
      </c>
    </row>
    <row r="47" spans="1:28" x14ac:dyDescent="0.25">
      <c r="A47" s="48" t="s">
        <v>11917</v>
      </c>
      <c r="B47" s="48" t="s">
        <v>11918</v>
      </c>
      <c r="C47" s="124">
        <v>5</v>
      </c>
      <c r="D47" s="75">
        <v>43101</v>
      </c>
      <c r="E47" s="75">
        <v>43191</v>
      </c>
      <c r="F47" s="197">
        <v>10</v>
      </c>
      <c r="G47" s="48" t="s">
        <v>249</v>
      </c>
      <c r="H47" s="192">
        <f t="shared" si="0"/>
        <v>7000000000</v>
      </c>
      <c r="I47" s="192">
        <v>7000000000</v>
      </c>
      <c r="J47" s="48" t="s">
        <v>253</v>
      </c>
      <c r="K47" s="48" t="s">
        <v>274</v>
      </c>
      <c r="L47" s="192">
        <f t="shared" si="1"/>
        <v>7000000000</v>
      </c>
      <c r="M47" s="192">
        <v>7000000000</v>
      </c>
      <c r="N47" s="79" t="s">
        <v>11826</v>
      </c>
      <c r="O47" s="75">
        <v>43465</v>
      </c>
      <c r="P47" s="48" t="s">
        <v>11827</v>
      </c>
      <c r="Q47" s="79" t="s">
        <v>11828</v>
      </c>
      <c r="R47" s="48">
        <v>2</v>
      </c>
      <c r="S47" s="48" t="s">
        <v>1112</v>
      </c>
      <c r="T47" s="48">
        <v>1</v>
      </c>
      <c r="U47" s="48"/>
      <c r="V47" s="192">
        <v>3000000000</v>
      </c>
      <c r="W47" s="192">
        <f t="shared" si="2"/>
        <v>3000000000</v>
      </c>
      <c r="X47" s="108">
        <v>44196</v>
      </c>
      <c r="Y47" s="192">
        <v>10000000000</v>
      </c>
      <c r="Z47" s="192">
        <f t="shared" si="3"/>
        <v>10000000000</v>
      </c>
      <c r="AA47" s="192">
        <v>1000000000</v>
      </c>
      <c r="AB47" s="192">
        <f t="shared" si="4"/>
        <v>1000000000</v>
      </c>
    </row>
    <row r="48" spans="1:28" x14ac:dyDescent="0.25">
      <c r="A48" s="48" t="s">
        <v>11919</v>
      </c>
      <c r="B48" s="48" t="s">
        <v>11920</v>
      </c>
      <c r="C48" s="124">
        <v>5</v>
      </c>
      <c r="D48" s="75">
        <v>43101</v>
      </c>
      <c r="E48" s="75">
        <v>43191</v>
      </c>
      <c r="F48" s="197">
        <v>10</v>
      </c>
      <c r="G48" s="48" t="s">
        <v>249</v>
      </c>
      <c r="H48" s="192">
        <f t="shared" si="0"/>
        <v>7000000000</v>
      </c>
      <c r="I48" s="192">
        <v>7000000000</v>
      </c>
      <c r="J48" s="48" t="s">
        <v>253</v>
      </c>
      <c r="K48" s="48" t="s">
        <v>274</v>
      </c>
      <c r="L48" s="192">
        <f t="shared" si="1"/>
        <v>7000000000</v>
      </c>
      <c r="M48" s="192">
        <v>7000000000</v>
      </c>
      <c r="N48" s="79" t="s">
        <v>11826</v>
      </c>
      <c r="O48" s="75">
        <v>43465</v>
      </c>
      <c r="P48" s="48" t="s">
        <v>11827</v>
      </c>
      <c r="Q48" s="79" t="s">
        <v>11828</v>
      </c>
      <c r="R48" s="48">
        <v>1</v>
      </c>
      <c r="S48" s="48" t="s">
        <v>1112</v>
      </c>
      <c r="T48" s="48">
        <v>1</v>
      </c>
      <c r="U48" s="48"/>
      <c r="V48" s="192">
        <v>3000000000</v>
      </c>
      <c r="W48" s="192">
        <f t="shared" si="2"/>
        <v>3000000000</v>
      </c>
      <c r="X48" s="108">
        <v>44196</v>
      </c>
      <c r="Y48" s="192">
        <v>10000000000</v>
      </c>
      <c r="Z48" s="192">
        <f t="shared" si="3"/>
        <v>10000000000</v>
      </c>
      <c r="AA48" s="192">
        <v>1000000000</v>
      </c>
      <c r="AB48" s="192">
        <f t="shared" si="4"/>
        <v>1000000000</v>
      </c>
    </row>
    <row r="49" spans="1:28" x14ac:dyDescent="0.25">
      <c r="A49" s="48" t="s">
        <v>11921</v>
      </c>
      <c r="B49" s="48" t="s">
        <v>11922</v>
      </c>
      <c r="C49" s="124">
        <v>5</v>
      </c>
      <c r="D49" s="75">
        <v>43101</v>
      </c>
      <c r="E49" s="75">
        <v>43191</v>
      </c>
      <c r="F49" s="197">
        <v>10</v>
      </c>
      <c r="G49" s="48" t="s">
        <v>249</v>
      </c>
      <c r="H49" s="192">
        <f t="shared" si="0"/>
        <v>7000000000</v>
      </c>
      <c r="I49" s="192">
        <v>7000000000</v>
      </c>
      <c r="J49" s="48" t="s">
        <v>253</v>
      </c>
      <c r="K49" s="48" t="s">
        <v>274</v>
      </c>
      <c r="L49" s="192">
        <f t="shared" si="1"/>
        <v>7000000000</v>
      </c>
      <c r="M49" s="192">
        <v>7000000000</v>
      </c>
      <c r="N49" s="79" t="s">
        <v>11826</v>
      </c>
      <c r="O49" s="75">
        <v>43465</v>
      </c>
      <c r="P49" s="48" t="s">
        <v>11827</v>
      </c>
      <c r="Q49" s="79" t="s">
        <v>11828</v>
      </c>
      <c r="R49" s="48">
        <v>1</v>
      </c>
      <c r="S49" s="48" t="s">
        <v>1112</v>
      </c>
      <c r="T49" s="48">
        <v>1</v>
      </c>
      <c r="U49" s="48"/>
      <c r="V49" s="192">
        <v>3000000000</v>
      </c>
      <c r="W49" s="192">
        <f t="shared" si="2"/>
        <v>3000000000</v>
      </c>
      <c r="X49" s="108">
        <v>44196</v>
      </c>
      <c r="Y49" s="192">
        <v>10000000000</v>
      </c>
      <c r="Z49" s="192">
        <f t="shared" si="3"/>
        <v>10000000000</v>
      </c>
      <c r="AA49" s="192">
        <v>1000000000</v>
      </c>
      <c r="AB49" s="192">
        <f t="shared" si="4"/>
        <v>1000000000</v>
      </c>
    </row>
    <row r="50" spans="1:28" x14ac:dyDescent="0.25">
      <c r="A50" s="48" t="s">
        <v>11923</v>
      </c>
      <c r="B50" s="48" t="s">
        <v>11924</v>
      </c>
      <c r="C50" s="124">
        <v>5</v>
      </c>
      <c r="D50" s="75">
        <v>43101</v>
      </c>
      <c r="E50" s="75">
        <v>43191</v>
      </c>
      <c r="F50" s="197">
        <v>10</v>
      </c>
      <c r="G50" s="48" t="s">
        <v>249</v>
      </c>
      <c r="H50" s="192">
        <f t="shared" si="0"/>
        <v>7000000000</v>
      </c>
      <c r="I50" s="192">
        <v>7000000000</v>
      </c>
      <c r="J50" s="48" t="s">
        <v>253</v>
      </c>
      <c r="K50" s="48" t="s">
        <v>274</v>
      </c>
      <c r="L50" s="192">
        <f t="shared" si="1"/>
        <v>7000000000</v>
      </c>
      <c r="M50" s="192">
        <v>7000000000</v>
      </c>
      <c r="N50" s="79" t="s">
        <v>11826</v>
      </c>
      <c r="O50" s="75">
        <v>43465</v>
      </c>
      <c r="P50" s="48" t="s">
        <v>11827</v>
      </c>
      <c r="Q50" s="79" t="s">
        <v>11828</v>
      </c>
      <c r="R50" s="48">
        <v>1</v>
      </c>
      <c r="S50" s="48" t="s">
        <v>1112</v>
      </c>
      <c r="T50" s="48">
        <v>1</v>
      </c>
      <c r="U50" s="48"/>
      <c r="V50" s="192">
        <v>3000000000</v>
      </c>
      <c r="W50" s="192">
        <f t="shared" si="2"/>
        <v>3000000000</v>
      </c>
      <c r="X50" s="108">
        <v>44196</v>
      </c>
      <c r="Y50" s="192">
        <v>10000000000</v>
      </c>
      <c r="Z50" s="192">
        <f t="shared" si="3"/>
        <v>10000000000</v>
      </c>
      <c r="AA50" s="192">
        <v>1000000000</v>
      </c>
      <c r="AB50" s="192">
        <f t="shared" si="4"/>
        <v>1000000000</v>
      </c>
    </row>
    <row r="51" spans="1:28" x14ac:dyDescent="0.25">
      <c r="A51" s="48" t="s">
        <v>11925</v>
      </c>
      <c r="B51" s="48" t="s">
        <v>11926</v>
      </c>
      <c r="C51" s="124">
        <v>5</v>
      </c>
      <c r="D51" s="75">
        <v>43101</v>
      </c>
      <c r="E51" s="75">
        <v>43191</v>
      </c>
      <c r="F51" s="197">
        <v>10</v>
      </c>
      <c r="G51" s="48" t="s">
        <v>249</v>
      </c>
      <c r="H51" s="192">
        <f t="shared" si="0"/>
        <v>7000000000</v>
      </c>
      <c r="I51" s="192">
        <v>7000000000</v>
      </c>
      <c r="J51" s="48" t="s">
        <v>253</v>
      </c>
      <c r="K51" s="48" t="s">
        <v>274</v>
      </c>
      <c r="L51" s="192">
        <f t="shared" si="1"/>
        <v>7000000000</v>
      </c>
      <c r="M51" s="192">
        <v>7000000000</v>
      </c>
      <c r="N51" s="79" t="s">
        <v>11826</v>
      </c>
      <c r="O51" s="75">
        <v>43465</v>
      </c>
      <c r="P51" s="48" t="s">
        <v>11827</v>
      </c>
      <c r="Q51" s="79" t="s">
        <v>11828</v>
      </c>
      <c r="R51" s="48">
        <v>1</v>
      </c>
      <c r="S51" s="48" t="s">
        <v>1112</v>
      </c>
      <c r="T51" s="48">
        <v>1</v>
      </c>
      <c r="U51" s="48"/>
      <c r="V51" s="192">
        <v>3000000000</v>
      </c>
      <c r="W51" s="192">
        <f t="shared" si="2"/>
        <v>3000000000</v>
      </c>
      <c r="X51" s="108">
        <v>44196</v>
      </c>
      <c r="Y51" s="192">
        <v>10000000000</v>
      </c>
      <c r="Z51" s="192">
        <f t="shared" si="3"/>
        <v>10000000000</v>
      </c>
      <c r="AA51" s="192">
        <v>1000000000</v>
      </c>
      <c r="AB51" s="192">
        <f t="shared" si="4"/>
        <v>1000000000</v>
      </c>
    </row>
    <row r="52" spans="1:28" x14ac:dyDescent="0.25">
      <c r="A52" s="48" t="s">
        <v>11927</v>
      </c>
      <c r="B52" s="48" t="s">
        <v>11928</v>
      </c>
      <c r="C52" s="124">
        <v>5</v>
      </c>
      <c r="D52" s="75">
        <v>43101</v>
      </c>
      <c r="E52" s="75">
        <v>43191</v>
      </c>
      <c r="F52" s="197">
        <v>10</v>
      </c>
      <c r="G52" s="48" t="s">
        <v>249</v>
      </c>
      <c r="H52" s="192">
        <f t="shared" si="0"/>
        <v>7000000000</v>
      </c>
      <c r="I52" s="192">
        <v>7000000000</v>
      </c>
      <c r="J52" s="48" t="s">
        <v>253</v>
      </c>
      <c r="K52" s="48" t="s">
        <v>274</v>
      </c>
      <c r="L52" s="192">
        <f t="shared" si="1"/>
        <v>7000000000</v>
      </c>
      <c r="M52" s="192">
        <v>7000000000</v>
      </c>
      <c r="N52" s="79" t="s">
        <v>11826</v>
      </c>
      <c r="O52" s="75">
        <v>43465</v>
      </c>
      <c r="P52" s="48" t="s">
        <v>11827</v>
      </c>
      <c r="Q52" s="79" t="s">
        <v>11828</v>
      </c>
      <c r="R52" s="48">
        <v>1</v>
      </c>
      <c r="S52" s="48" t="s">
        <v>1112</v>
      </c>
      <c r="T52" s="48">
        <v>1</v>
      </c>
      <c r="U52" s="48"/>
      <c r="V52" s="192">
        <v>3000000000</v>
      </c>
      <c r="W52" s="192">
        <f t="shared" si="2"/>
        <v>3000000000</v>
      </c>
      <c r="X52" s="108">
        <v>44196</v>
      </c>
      <c r="Y52" s="192">
        <v>10000000000</v>
      </c>
      <c r="Z52" s="192">
        <f t="shared" si="3"/>
        <v>10000000000</v>
      </c>
      <c r="AA52" s="192">
        <v>1000000000</v>
      </c>
      <c r="AB52" s="192">
        <f t="shared" si="4"/>
        <v>1000000000</v>
      </c>
    </row>
    <row r="53" spans="1:28" x14ac:dyDescent="0.25">
      <c r="A53" s="48" t="s">
        <v>11929</v>
      </c>
      <c r="B53" s="48" t="s">
        <v>11930</v>
      </c>
      <c r="C53" s="124">
        <v>5</v>
      </c>
      <c r="D53" s="75">
        <v>43101</v>
      </c>
      <c r="E53" s="75">
        <v>43191</v>
      </c>
      <c r="F53" s="197">
        <v>10</v>
      </c>
      <c r="G53" s="48" t="s">
        <v>249</v>
      </c>
      <c r="H53" s="192">
        <f t="shared" si="0"/>
        <v>7000000000</v>
      </c>
      <c r="I53" s="192">
        <v>7000000000</v>
      </c>
      <c r="J53" s="48" t="s">
        <v>253</v>
      </c>
      <c r="K53" s="48" t="s">
        <v>274</v>
      </c>
      <c r="L53" s="192">
        <f t="shared" si="1"/>
        <v>7000000000</v>
      </c>
      <c r="M53" s="192">
        <v>7000000000</v>
      </c>
      <c r="N53" s="79" t="s">
        <v>11826</v>
      </c>
      <c r="O53" s="75">
        <v>43465</v>
      </c>
      <c r="P53" s="48" t="s">
        <v>11827</v>
      </c>
      <c r="Q53" s="79" t="s">
        <v>11828</v>
      </c>
      <c r="R53" s="48">
        <v>1</v>
      </c>
      <c r="S53" s="48" t="s">
        <v>1112</v>
      </c>
      <c r="T53" s="48">
        <v>1</v>
      </c>
      <c r="U53" s="48"/>
      <c r="V53" s="192">
        <v>3000000000</v>
      </c>
      <c r="W53" s="192">
        <f t="shared" si="2"/>
        <v>3000000000</v>
      </c>
      <c r="X53" s="108">
        <v>44196</v>
      </c>
      <c r="Y53" s="192">
        <v>10000000000</v>
      </c>
      <c r="Z53" s="192">
        <f t="shared" si="3"/>
        <v>10000000000</v>
      </c>
      <c r="AA53" s="192">
        <v>1000000000</v>
      </c>
      <c r="AB53" s="192">
        <f t="shared" si="4"/>
        <v>1000000000</v>
      </c>
    </row>
    <row r="54" spans="1:28" x14ac:dyDescent="0.25">
      <c r="A54" s="48" t="s">
        <v>11931</v>
      </c>
      <c r="B54" s="48" t="s">
        <v>11932</v>
      </c>
      <c r="C54" s="124">
        <v>5</v>
      </c>
      <c r="D54" s="75">
        <v>43101</v>
      </c>
      <c r="E54" s="75">
        <v>43191</v>
      </c>
      <c r="F54" s="197">
        <v>10</v>
      </c>
      <c r="G54" s="48" t="s">
        <v>249</v>
      </c>
      <c r="H54" s="192">
        <f t="shared" si="0"/>
        <v>7000000000</v>
      </c>
      <c r="I54" s="192">
        <v>7000000000</v>
      </c>
      <c r="J54" s="48" t="s">
        <v>253</v>
      </c>
      <c r="K54" s="48" t="s">
        <v>274</v>
      </c>
      <c r="L54" s="192">
        <f t="shared" si="1"/>
        <v>7000000000</v>
      </c>
      <c r="M54" s="192">
        <v>7000000000</v>
      </c>
      <c r="N54" s="79" t="s">
        <v>11826</v>
      </c>
      <c r="O54" s="75">
        <v>43465</v>
      </c>
      <c r="P54" s="48" t="s">
        <v>11827</v>
      </c>
      <c r="Q54" s="79" t="s">
        <v>11828</v>
      </c>
      <c r="R54" s="48">
        <v>1</v>
      </c>
      <c r="S54" s="48" t="s">
        <v>1112</v>
      </c>
      <c r="T54" s="48">
        <v>1</v>
      </c>
      <c r="U54" s="48"/>
      <c r="V54" s="192">
        <v>3000000000</v>
      </c>
      <c r="W54" s="192">
        <f t="shared" si="2"/>
        <v>3000000000</v>
      </c>
      <c r="X54" s="108">
        <v>44196</v>
      </c>
      <c r="Y54" s="192">
        <v>10000000000</v>
      </c>
      <c r="Z54" s="192">
        <f t="shared" si="3"/>
        <v>10000000000</v>
      </c>
      <c r="AA54" s="192">
        <v>1000000000</v>
      </c>
      <c r="AB54" s="192">
        <f t="shared" si="4"/>
        <v>1000000000</v>
      </c>
    </row>
    <row r="55" spans="1:28" x14ac:dyDescent="0.25">
      <c r="A55" s="48" t="s">
        <v>11933</v>
      </c>
      <c r="B55" s="48" t="s">
        <v>11934</v>
      </c>
      <c r="C55" s="198">
        <v>9</v>
      </c>
      <c r="D55" s="75">
        <v>43101</v>
      </c>
      <c r="E55" s="75">
        <v>43191</v>
      </c>
      <c r="F55" s="197">
        <v>10</v>
      </c>
      <c r="G55" s="48" t="s">
        <v>249</v>
      </c>
      <c r="H55" s="192">
        <f t="shared" si="0"/>
        <v>7000000000</v>
      </c>
      <c r="I55" s="192">
        <v>7000000000</v>
      </c>
      <c r="J55" s="48" t="s">
        <v>253</v>
      </c>
      <c r="K55" s="48" t="s">
        <v>274</v>
      </c>
      <c r="L55" s="192">
        <f t="shared" si="1"/>
        <v>7000000000</v>
      </c>
      <c r="M55" s="192">
        <v>7000000000</v>
      </c>
      <c r="N55" s="79" t="s">
        <v>11826</v>
      </c>
      <c r="O55" s="75">
        <v>43465</v>
      </c>
      <c r="P55" s="48" t="s">
        <v>11827</v>
      </c>
      <c r="Q55" s="79" t="s">
        <v>11828</v>
      </c>
      <c r="R55" s="48">
        <v>3</v>
      </c>
      <c r="S55" s="48" t="s">
        <v>1112</v>
      </c>
      <c r="T55" s="48">
        <v>1</v>
      </c>
      <c r="U55" s="48"/>
      <c r="V55" s="192">
        <v>3000000000</v>
      </c>
      <c r="W55" s="192">
        <f t="shared" si="2"/>
        <v>3000000000</v>
      </c>
      <c r="X55" s="108">
        <v>44196</v>
      </c>
      <c r="Y55" s="192">
        <v>10000000000</v>
      </c>
      <c r="Z55" s="192">
        <f t="shared" si="3"/>
        <v>10000000000</v>
      </c>
      <c r="AA55" s="192">
        <v>1000000000</v>
      </c>
      <c r="AB55" s="192">
        <f t="shared" si="4"/>
        <v>1000000000</v>
      </c>
    </row>
    <row r="56" spans="1:28" x14ac:dyDescent="0.25">
      <c r="A56" s="48" t="s">
        <v>11935</v>
      </c>
      <c r="B56" s="48" t="s">
        <v>11936</v>
      </c>
      <c r="C56" s="198">
        <v>9</v>
      </c>
      <c r="D56" s="75">
        <v>43101</v>
      </c>
      <c r="E56" s="75">
        <v>43191</v>
      </c>
      <c r="F56" s="197">
        <v>10</v>
      </c>
      <c r="G56" s="48" t="s">
        <v>249</v>
      </c>
      <c r="H56" s="192">
        <f t="shared" si="0"/>
        <v>7000000000</v>
      </c>
      <c r="I56" s="192">
        <v>7000000000</v>
      </c>
      <c r="J56" s="48" t="s">
        <v>253</v>
      </c>
      <c r="K56" s="48" t="s">
        <v>274</v>
      </c>
      <c r="L56" s="192">
        <f t="shared" si="1"/>
        <v>7000000000</v>
      </c>
      <c r="M56" s="192">
        <v>7000000000</v>
      </c>
      <c r="N56" s="79" t="s">
        <v>11826</v>
      </c>
      <c r="O56" s="75">
        <v>43465</v>
      </c>
      <c r="P56" s="48" t="s">
        <v>11827</v>
      </c>
      <c r="Q56" s="79" t="s">
        <v>11828</v>
      </c>
      <c r="R56" s="48">
        <v>4</v>
      </c>
      <c r="S56" s="48" t="s">
        <v>1112</v>
      </c>
      <c r="T56" s="48">
        <v>1</v>
      </c>
      <c r="U56" s="48"/>
      <c r="V56" s="192">
        <v>3000000000</v>
      </c>
      <c r="W56" s="192">
        <f t="shared" si="2"/>
        <v>3000000000</v>
      </c>
      <c r="X56" s="108">
        <v>44196</v>
      </c>
      <c r="Y56" s="192">
        <v>10000000000</v>
      </c>
      <c r="Z56" s="192">
        <f t="shared" si="3"/>
        <v>10000000000</v>
      </c>
      <c r="AA56" s="192">
        <v>1000000000</v>
      </c>
      <c r="AB56" s="192">
        <f t="shared" si="4"/>
        <v>1000000000</v>
      </c>
    </row>
    <row r="57" spans="1:28" x14ac:dyDescent="0.25">
      <c r="A57" s="48" t="s">
        <v>11937</v>
      </c>
      <c r="B57" s="48" t="s">
        <v>11938</v>
      </c>
      <c r="C57" s="198">
        <v>9</v>
      </c>
      <c r="D57" s="75">
        <v>43101</v>
      </c>
      <c r="E57" s="75">
        <v>43191</v>
      </c>
      <c r="F57" s="197">
        <v>10</v>
      </c>
      <c r="G57" s="48" t="s">
        <v>249</v>
      </c>
      <c r="H57" s="192">
        <f t="shared" si="0"/>
        <v>7000000000</v>
      </c>
      <c r="I57" s="192">
        <v>7000000000</v>
      </c>
      <c r="J57" s="48" t="s">
        <v>253</v>
      </c>
      <c r="K57" s="48" t="s">
        <v>274</v>
      </c>
      <c r="L57" s="192">
        <f t="shared" si="1"/>
        <v>7000000000</v>
      </c>
      <c r="M57" s="192">
        <v>7000000000</v>
      </c>
      <c r="N57" s="79" t="s">
        <v>11826</v>
      </c>
      <c r="O57" s="75">
        <v>43465</v>
      </c>
      <c r="P57" s="48" t="s">
        <v>11827</v>
      </c>
      <c r="Q57" s="79" t="s">
        <v>11828</v>
      </c>
      <c r="R57" s="48">
        <v>5</v>
      </c>
      <c r="S57" s="48" t="s">
        <v>1112</v>
      </c>
      <c r="T57" s="48">
        <v>1</v>
      </c>
      <c r="U57" s="48"/>
      <c r="V57" s="192">
        <v>3000000000</v>
      </c>
      <c r="W57" s="192">
        <f t="shared" si="2"/>
        <v>3000000000</v>
      </c>
      <c r="X57" s="108">
        <v>44196</v>
      </c>
      <c r="Y57" s="192">
        <v>10000000000</v>
      </c>
      <c r="Z57" s="192">
        <f t="shared" si="3"/>
        <v>10000000000</v>
      </c>
      <c r="AA57" s="192">
        <v>1000000000</v>
      </c>
      <c r="AB57" s="192">
        <f t="shared" si="4"/>
        <v>1000000000</v>
      </c>
    </row>
    <row r="58" spans="1:28" x14ac:dyDescent="0.25">
      <c r="A58" s="48" t="s">
        <v>11939</v>
      </c>
      <c r="B58" s="48" t="s">
        <v>11940</v>
      </c>
      <c r="C58" s="198">
        <v>9</v>
      </c>
      <c r="D58" s="75">
        <v>43101</v>
      </c>
      <c r="E58" s="75">
        <v>43191</v>
      </c>
      <c r="F58" s="197">
        <v>10</v>
      </c>
      <c r="G58" s="48" t="s">
        <v>249</v>
      </c>
      <c r="H58" s="192">
        <f t="shared" si="0"/>
        <v>7000000000</v>
      </c>
      <c r="I58" s="192">
        <v>7000000000</v>
      </c>
      <c r="J58" s="48" t="s">
        <v>253</v>
      </c>
      <c r="K58" s="48" t="s">
        <v>274</v>
      </c>
      <c r="L58" s="192">
        <f t="shared" si="1"/>
        <v>7000000000</v>
      </c>
      <c r="M58" s="192">
        <v>7000000000</v>
      </c>
      <c r="N58" s="79" t="s">
        <v>11826</v>
      </c>
      <c r="O58" s="75">
        <v>43465</v>
      </c>
      <c r="P58" s="48" t="s">
        <v>11827</v>
      </c>
      <c r="Q58" s="79" t="s">
        <v>11828</v>
      </c>
      <c r="R58" s="48">
        <v>2</v>
      </c>
      <c r="S58" s="48" t="s">
        <v>1112</v>
      </c>
      <c r="T58" s="48">
        <v>1</v>
      </c>
      <c r="U58" s="48"/>
      <c r="V58" s="192">
        <v>3000000000</v>
      </c>
      <c r="W58" s="192">
        <f t="shared" si="2"/>
        <v>3000000000</v>
      </c>
      <c r="X58" s="108">
        <v>44196</v>
      </c>
      <c r="Y58" s="192">
        <v>10000000000</v>
      </c>
      <c r="Z58" s="192">
        <f t="shared" si="3"/>
        <v>10000000000</v>
      </c>
      <c r="AA58" s="192">
        <v>1000000000</v>
      </c>
      <c r="AB58" s="192">
        <f t="shared" si="4"/>
        <v>1000000000</v>
      </c>
    </row>
    <row r="59" spans="1:28" x14ac:dyDescent="0.25">
      <c r="A59" s="48" t="s">
        <v>11941</v>
      </c>
      <c r="B59" s="48" t="s">
        <v>11942</v>
      </c>
      <c r="C59" s="198">
        <v>9</v>
      </c>
      <c r="D59" s="75">
        <v>43101</v>
      </c>
      <c r="E59" s="75">
        <v>43191</v>
      </c>
      <c r="F59" s="197">
        <v>10</v>
      </c>
      <c r="G59" s="48" t="s">
        <v>249</v>
      </c>
      <c r="H59" s="192">
        <f t="shared" si="0"/>
        <v>7000000000</v>
      </c>
      <c r="I59" s="192">
        <v>7000000000</v>
      </c>
      <c r="J59" s="48" t="s">
        <v>253</v>
      </c>
      <c r="K59" s="48" t="s">
        <v>274</v>
      </c>
      <c r="L59" s="192">
        <f t="shared" si="1"/>
        <v>7000000000</v>
      </c>
      <c r="M59" s="192">
        <v>7000000000</v>
      </c>
      <c r="N59" s="79" t="s">
        <v>11826</v>
      </c>
      <c r="O59" s="75">
        <v>43465</v>
      </c>
      <c r="P59" s="48" t="s">
        <v>11827</v>
      </c>
      <c r="Q59" s="79" t="s">
        <v>11828</v>
      </c>
      <c r="R59" s="48">
        <v>2</v>
      </c>
      <c r="S59" s="48" t="s">
        <v>1112</v>
      </c>
      <c r="T59" s="48">
        <v>1</v>
      </c>
      <c r="U59" s="48"/>
      <c r="V59" s="192">
        <v>3000000000</v>
      </c>
      <c r="W59" s="192">
        <f t="shared" si="2"/>
        <v>3000000000</v>
      </c>
      <c r="X59" s="108">
        <v>44196</v>
      </c>
      <c r="Y59" s="192">
        <v>10000000000</v>
      </c>
      <c r="Z59" s="192">
        <f t="shared" si="3"/>
        <v>10000000000</v>
      </c>
      <c r="AA59" s="192">
        <v>1000000000</v>
      </c>
      <c r="AB59" s="192">
        <f t="shared" si="4"/>
        <v>1000000000</v>
      </c>
    </row>
    <row r="60" spans="1:28" x14ac:dyDescent="0.25">
      <c r="A60" s="48" t="s">
        <v>11943</v>
      </c>
      <c r="B60" s="48" t="s">
        <v>11944</v>
      </c>
      <c r="C60" s="198">
        <v>9</v>
      </c>
      <c r="D60" s="75">
        <v>43101</v>
      </c>
      <c r="E60" s="75">
        <v>43191</v>
      </c>
      <c r="F60" s="197">
        <v>10</v>
      </c>
      <c r="G60" s="48" t="s">
        <v>249</v>
      </c>
      <c r="H60" s="192">
        <f t="shared" si="0"/>
        <v>7000000000</v>
      </c>
      <c r="I60" s="192">
        <v>7000000000</v>
      </c>
      <c r="J60" s="48" t="s">
        <v>253</v>
      </c>
      <c r="K60" s="48" t="s">
        <v>274</v>
      </c>
      <c r="L60" s="192">
        <f t="shared" si="1"/>
        <v>7000000000</v>
      </c>
      <c r="M60" s="192">
        <v>7000000000</v>
      </c>
      <c r="N60" s="79" t="s">
        <v>11826</v>
      </c>
      <c r="O60" s="75">
        <v>43465</v>
      </c>
      <c r="P60" s="48" t="s">
        <v>11827</v>
      </c>
      <c r="Q60" s="79" t="s">
        <v>11828</v>
      </c>
      <c r="R60" s="48">
        <v>2</v>
      </c>
      <c r="S60" s="48" t="s">
        <v>1112</v>
      </c>
      <c r="T60" s="48">
        <v>1</v>
      </c>
      <c r="U60" s="48"/>
      <c r="V60" s="192">
        <v>3000000000</v>
      </c>
      <c r="W60" s="192">
        <f t="shared" si="2"/>
        <v>3000000000</v>
      </c>
      <c r="X60" s="108">
        <v>44196</v>
      </c>
      <c r="Y60" s="192">
        <v>10000000000</v>
      </c>
      <c r="Z60" s="192">
        <f t="shared" si="3"/>
        <v>10000000000</v>
      </c>
      <c r="AA60" s="192">
        <v>1000000000</v>
      </c>
      <c r="AB60" s="192">
        <f t="shared" si="4"/>
        <v>1000000000</v>
      </c>
    </row>
    <row r="61" spans="1:28" x14ac:dyDescent="0.25">
      <c r="A61" s="48" t="s">
        <v>11945</v>
      </c>
      <c r="B61" s="48" t="s">
        <v>11946</v>
      </c>
      <c r="C61" s="198">
        <v>9</v>
      </c>
      <c r="D61" s="75">
        <v>43101</v>
      </c>
      <c r="E61" s="75">
        <v>43191</v>
      </c>
      <c r="F61" s="197">
        <v>10</v>
      </c>
      <c r="G61" s="48" t="s">
        <v>249</v>
      </c>
      <c r="H61" s="192">
        <f t="shared" si="0"/>
        <v>7000000000</v>
      </c>
      <c r="I61" s="192">
        <v>7000000000</v>
      </c>
      <c r="J61" s="48" t="s">
        <v>253</v>
      </c>
      <c r="K61" s="48" t="s">
        <v>274</v>
      </c>
      <c r="L61" s="192">
        <f t="shared" si="1"/>
        <v>7000000000</v>
      </c>
      <c r="M61" s="192">
        <v>7000000000</v>
      </c>
      <c r="N61" s="79" t="s">
        <v>11826</v>
      </c>
      <c r="O61" s="75">
        <v>43465</v>
      </c>
      <c r="P61" s="48" t="s">
        <v>11827</v>
      </c>
      <c r="Q61" s="79" t="s">
        <v>11828</v>
      </c>
      <c r="R61" s="48">
        <v>2</v>
      </c>
      <c r="S61" s="48" t="s">
        <v>1112</v>
      </c>
      <c r="T61" s="48">
        <v>1</v>
      </c>
      <c r="U61" s="48"/>
      <c r="V61" s="192">
        <v>3000000000</v>
      </c>
      <c r="W61" s="192">
        <f t="shared" si="2"/>
        <v>3000000000</v>
      </c>
      <c r="X61" s="108">
        <v>44196</v>
      </c>
      <c r="Y61" s="192">
        <v>10000000000</v>
      </c>
      <c r="Z61" s="192">
        <f t="shared" si="3"/>
        <v>10000000000</v>
      </c>
      <c r="AA61" s="192">
        <v>1000000000</v>
      </c>
      <c r="AB61" s="192">
        <f t="shared" si="4"/>
        <v>1000000000</v>
      </c>
    </row>
    <row r="62" spans="1:28" x14ac:dyDescent="0.25">
      <c r="A62" s="48" t="s">
        <v>11947</v>
      </c>
      <c r="B62" s="48" t="s">
        <v>11948</v>
      </c>
      <c r="C62" s="198">
        <v>9</v>
      </c>
      <c r="D62" s="75">
        <v>43101</v>
      </c>
      <c r="E62" s="75">
        <v>43191</v>
      </c>
      <c r="F62" s="197">
        <v>10</v>
      </c>
      <c r="G62" s="48" t="s">
        <v>249</v>
      </c>
      <c r="H62" s="192">
        <f t="shared" si="0"/>
        <v>7000000000</v>
      </c>
      <c r="I62" s="192">
        <v>7000000000</v>
      </c>
      <c r="J62" s="48" t="s">
        <v>253</v>
      </c>
      <c r="K62" s="48" t="s">
        <v>274</v>
      </c>
      <c r="L62" s="192">
        <f t="shared" si="1"/>
        <v>7000000000</v>
      </c>
      <c r="M62" s="192">
        <v>7000000000</v>
      </c>
      <c r="N62" s="79" t="s">
        <v>11826</v>
      </c>
      <c r="O62" s="75">
        <v>43465</v>
      </c>
      <c r="P62" s="48" t="s">
        <v>11827</v>
      </c>
      <c r="Q62" s="79" t="s">
        <v>11828</v>
      </c>
      <c r="R62" s="48">
        <v>2</v>
      </c>
      <c r="S62" s="48" t="s">
        <v>1112</v>
      </c>
      <c r="T62" s="48">
        <v>1</v>
      </c>
      <c r="U62" s="48"/>
      <c r="V62" s="192">
        <v>3000000000</v>
      </c>
      <c r="W62" s="192">
        <f t="shared" si="2"/>
        <v>3000000000</v>
      </c>
      <c r="X62" s="108">
        <v>44196</v>
      </c>
      <c r="Y62" s="192">
        <v>10000000000</v>
      </c>
      <c r="Z62" s="192">
        <f t="shared" si="3"/>
        <v>10000000000</v>
      </c>
      <c r="AA62" s="192">
        <v>1000000000</v>
      </c>
      <c r="AB62" s="192">
        <f t="shared" si="4"/>
        <v>1000000000</v>
      </c>
    </row>
    <row r="63" spans="1:28" x14ac:dyDescent="0.25">
      <c r="A63" s="48" t="s">
        <v>11949</v>
      </c>
      <c r="B63" s="48" t="s">
        <v>11950</v>
      </c>
      <c r="C63" s="198">
        <v>9</v>
      </c>
      <c r="D63" s="75">
        <v>43101</v>
      </c>
      <c r="E63" s="75">
        <v>43191</v>
      </c>
      <c r="F63" s="197">
        <v>10</v>
      </c>
      <c r="G63" s="48" t="s">
        <v>249</v>
      </c>
      <c r="H63" s="192">
        <f t="shared" si="0"/>
        <v>7000000000</v>
      </c>
      <c r="I63" s="192">
        <v>7000000000</v>
      </c>
      <c r="J63" s="48" t="s">
        <v>253</v>
      </c>
      <c r="K63" s="48" t="s">
        <v>274</v>
      </c>
      <c r="L63" s="192">
        <f t="shared" si="1"/>
        <v>7000000000</v>
      </c>
      <c r="M63" s="192">
        <v>7000000000</v>
      </c>
      <c r="N63" s="79" t="s">
        <v>11826</v>
      </c>
      <c r="O63" s="75">
        <v>43465</v>
      </c>
      <c r="P63" s="48" t="s">
        <v>11827</v>
      </c>
      <c r="Q63" s="79" t="s">
        <v>11828</v>
      </c>
      <c r="R63" s="48">
        <v>2</v>
      </c>
      <c r="S63" s="48" t="s">
        <v>1112</v>
      </c>
      <c r="T63" s="48">
        <v>1</v>
      </c>
      <c r="U63" s="48"/>
      <c r="V63" s="192">
        <v>3000000000</v>
      </c>
      <c r="W63" s="192">
        <f t="shared" si="2"/>
        <v>3000000000</v>
      </c>
      <c r="X63" s="108">
        <v>44196</v>
      </c>
      <c r="Y63" s="192">
        <v>10000000000</v>
      </c>
      <c r="Z63" s="192">
        <f t="shared" si="3"/>
        <v>10000000000</v>
      </c>
      <c r="AA63" s="192">
        <v>1000000000</v>
      </c>
      <c r="AB63" s="192">
        <f t="shared" si="4"/>
        <v>1000000000</v>
      </c>
    </row>
    <row r="64" spans="1:28" x14ac:dyDescent="0.25">
      <c r="A64" s="48" t="s">
        <v>11951</v>
      </c>
      <c r="B64" s="48" t="s">
        <v>11952</v>
      </c>
      <c r="C64" s="198">
        <v>9</v>
      </c>
      <c r="D64" s="75">
        <v>43101</v>
      </c>
      <c r="E64" s="75">
        <v>43191</v>
      </c>
      <c r="F64" s="197">
        <v>10</v>
      </c>
      <c r="G64" s="48" t="s">
        <v>249</v>
      </c>
      <c r="H64" s="192">
        <f t="shared" si="0"/>
        <v>7000000000</v>
      </c>
      <c r="I64" s="192">
        <v>7000000000</v>
      </c>
      <c r="J64" s="48" t="s">
        <v>253</v>
      </c>
      <c r="K64" s="48" t="s">
        <v>274</v>
      </c>
      <c r="L64" s="192">
        <f t="shared" si="1"/>
        <v>7000000000</v>
      </c>
      <c r="M64" s="192">
        <v>7000000000</v>
      </c>
      <c r="N64" s="79" t="s">
        <v>11826</v>
      </c>
      <c r="O64" s="75">
        <v>43465</v>
      </c>
      <c r="P64" s="48" t="s">
        <v>11827</v>
      </c>
      <c r="Q64" s="79" t="s">
        <v>11828</v>
      </c>
      <c r="R64" s="48">
        <v>2</v>
      </c>
      <c r="S64" s="48" t="s">
        <v>1112</v>
      </c>
      <c r="T64" s="48">
        <v>1</v>
      </c>
      <c r="U64" s="48"/>
      <c r="V64" s="192">
        <v>3000000000</v>
      </c>
      <c r="W64" s="192">
        <f t="shared" si="2"/>
        <v>3000000000</v>
      </c>
      <c r="X64" s="108">
        <v>44196</v>
      </c>
      <c r="Y64" s="192">
        <v>10000000000</v>
      </c>
      <c r="Z64" s="192">
        <f t="shared" si="3"/>
        <v>10000000000</v>
      </c>
      <c r="AA64" s="192">
        <v>1000000000</v>
      </c>
      <c r="AB64" s="192">
        <f t="shared" si="4"/>
        <v>1000000000</v>
      </c>
    </row>
    <row r="65" spans="1:28" x14ac:dyDescent="0.25">
      <c r="A65" s="48" t="s">
        <v>11953</v>
      </c>
      <c r="B65" s="48" t="s">
        <v>11954</v>
      </c>
      <c r="C65" s="198">
        <v>9</v>
      </c>
      <c r="D65" s="75">
        <v>43101</v>
      </c>
      <c r="E65" s="75">
        <v>43191</v>
      </c>
      <c r="F65" s="197">
        <v>10</v>
      </c>
      <c r="G65" s="48" t="s">
        <v>249</v>
      </c>
      <c r="H65" s="192">
        <f t="shared" si="0"/>
        <v>7000000000</v>
      </c>
      <c r="I65" s="192">
        <v>7000000000</v>
      </c>
      <c r="J65" s="48" t="s">
        <v>253</v>
      </c>
      <c r="K65" s="48" t="s">
        <v>274</v>
      </c>
      <c r="L65" s="192">
        <f t="shared" si="1"/>
        <v>7000000000</v>
      </c>
      <c r="M65" s="192">
        <v>7000000000</v>
      </c>
      <c r="N65" s="79" t="s">
        <v>11826</v>
      </c>
      <c r="O65" s="75">
        <v>43465</v>
      </c>
      <c r="P65" s="48" t="s">
        <v>11827</v>
      </c>
      <c r="Q65" s="79" t="s">
        <v>11828</v>
      </c>
      <c r="R65" s="48">
        <v>2</v>
      </c>
      <c r="S65" s="48" t="s">
        <v>1112</v>
      </c>
      <c r="T65" s="48">
        <v>1</v>
      </c>
      <c r="U65" s="48"/>
      <c r="V65" s="192">
        <v>3000000000</v>
      </c>
      <c r="W65" s="192">
        <f t="shared" si="2"/>
        <v>3000000000</v>
      </c>
      <c r="X65" s="108">
        <v>44196</v>
      </c>
      <c r="Y65" s="192">
        <v>10000000000</v>
      </c>
      <c r="Z65" s="192">
        <f t="shared" si="3"/>
        <v>10000000000</v>
      </c>
      <c r="AA65" s="192">
        <v>1000000000</v>
      </c>
      <c r="AB65" s="192">
        <f t="shared" si="4"/>
        <v>1000000000</v>
      </c>
    </row>
    <row r="66" spans="1:28" x14ac:dyDescent="0.25">
      <c r="A66" s="48" t="s">
        <v>11955</v>
      </c>
      <c r="B66" s="48" t="s">
        <v>11956</v>
      </c>
      <c r="C66" s="198">
        <v>9</v>
      </c>
      <c r="D66" s="75">
        <v>43101</v>
      </c>
      <c r="E66" s="75">
        <v>43191</v>
      </c>
      <c r="F66" s="197">
        <v>10</v>
      </c>
      <c r="G66" s="48" t="s">
        <v>249</v>
      </c>
      <c r="H66" s="192">
        <f t="shared" ref="H66:H78" si="5">I66</f>
        <v>7000000000</v>
      </c>
      <c r="I66" s="192">
        <v>7000000000</v>
      </c>
      <c r="J66" s="48" t="s">
        <v>253</v>
      </c>
      <c r="K66" s="48" t="s">
        <v>274</v>
      </c>
      <c r="L66" s="192">
        <f t="shared" ref="L66:L129" si="6">M66</f>
        <v>7000000000</v>
      </c>
      <c r="M66" s="192">
        <v>7000000000</v>
      </c>
      <c r="N66" s="79" t="s">
        <v>11826</v>
      </c>
      <c r="O66" s="75">
        <v>43465</v>
      </c>
      <c r="P66" s="48" t="s">
        <v>11827</v>
      </c>
      <c r="Q66" s="79" t="s">
        <v>11828</v>
      </c>
      <c r="R66" s="48">
        <v>2</v>
      </c>
      <c r="S66" s="48" t="s">
        <v>1112</v>
      </c>
      <c r="T66" s="48">
        <v>1</v>
      </c>
      <c r="U66" s="48"/>
      <c r="V66" s="192">
        <v>3000000000</v>
      </c>
      <c r="W66" s="192">
        <f t="shared" ref="W66:W129" si="7">V66</f>
        <v>3000000000</v>
      </c>
      <c r="X66" s="108">
        <v>44196</v>
      </c>
      <c r="Y66" s="192">
        <v>10000000000</v>
      </c>
      <c r="Z66" s="192">
        <f t="shared" ref="Z66:Z129" si="8">Y66</f>
        <v>10000000000</v>
      </c>
      <c r="AA66" s="192">
        <v>1000000000</v>
      </c>
      <c r="AB66" s="192">
        <f t="shared" ref="AB66:AB129" si="9">AA66</f>
        <v>1000000000</v>
      </c>
    </row>
    <row r="67" spans="1:28" x14ac:dyDescent="0.25">
      <c r="A67" s="48" t="s">
        <v>11957</v>
      </c>
      <c r="B67" s="48" t="s">
        <v>11958</v>
      </c>
      <c r="C67" s="198">
        <v>9</v>
      </c>
      <c r="D67" s="75">
        <v>43101</v>
      </c>
      <c r="E67" s="75">
        <v>43191</v>
      </c>
      <c r="F67" s="197">
        <v>10</v>
      </c>
      <c r="G67" s="48" t="s">
        <v>249</v>
      </c>
      <c r="H67" s="192">
        <f t="shared" si="5"/>
        <v>7000000000</v>
      </c>
      <c r="I67" s="192">
        <v>7000000000</v>
      </c>
      <c r="J67" s="48" t="s">
        <v>253</v>
      </c>
      <c r="K67" s="48" t="s">
        <v>274</v>
      </c>
      <c r="L67" s="192">
        <f t="shared" si="6"/>
        <v>7000000000</v>
      </c>
      <c r="M67" s="192">
        <v>7000000000</v>
      </c>
      <c r="N67" s="79" t="s">
        <v>11826</v>
      </c>
      <c r="O67" s="75">
        <v>43465</v>
      </c>
      <c r="P67" s="48" t="s">
        <v>11827</v>
      </c>
      <c r="Q67" s="79" t="s">
        <v>11828</v>
      </c>
      <c r="R67" s="48">
        <v>2</v>
      </c>
      <c r="S67" s="48" t="s">
        <v>1112</v>
      </c>
      <c r="T67" s="48">
        <v>1</v>
      </c>
      <c r="U67" s="48"/>
      <c r="V67" s="192">
        <v>3000000000</v>
      </c>
      <c r="W67" s="192">
        <f t="shared" si="7"/>
        <v>3000000000</v>
      </c>
      <c r="X67" s="108">
        <v>44196</v>
      </c>
      <c r="Y67" s="192">
        <v>10000000000</v>
      </c>
      <c r="Z67" s="192">
        <f t="shared" si="8"/>
        <v>10000000000</v>
      </c>
      <c r="AA67" s="192">
        <v>1000000000</v>
      </c>
      <c r="AB67" s="192">
        <f t="shared" si="9"/>
        <v>1000000000</v>
      </c>
    </row>
    <row r="68" spans="1:28" x14ac:dyDescent="0.25">
      <c r="A68" s="48" t="s">
        <v>11959</v>
      </c>
      <c r="B68" s="48" t="s">
        <v>11960</v>
      </c>
      <c r="C68" s="198">
        <v>9</v>
      </c>
      <c r="D68" s="75">
        <v>43101</v>
      </c>
      <c r="E68" s="75">
        <v>43191</v>
      </c>
      <c r="F68" s="197">
        <v>10</v>
      </c>
      <c r="G68" s="48" t="s">
        <v>249</v>
      </c>
      <c r="H68" s="192">
        <f t="shared" si="5"/>
        <v>7000000000</v>
      </c>
      <c r="I68" s="192">
        <v>7000000000</v>
      </c>
      <c r="J68" s="48" t="s">
        <v>253</v>
      </c>
      <c r="K68" s="48" t="s">
        <v>274</v>
      </c>
      <c r="L68" s="192">
        <f t="shared" si="6"/>
        <v>7000000000</v>
      </c>
      <c r="M68" s="192">
        <v>7000000000</v>
      </c>
      <c r="N68" s="79" t="s">
        <v>11826</v>
      </c>
      <c r="O68" s="75">
        <v>43465</v>
      </c>
      <c r="P68" s="48" t="s">
        <v>11827</v>
      </c>
      <c r="Q68" s="79" t="s">
        <v>11828</v>
      </c>
      <c r="R68" s="48">
        <v>2</v>
      </c>
      <c r="S68" s="48" t="s">
        <v>1112</v>
      </c>
      <c r="T68" s="48">
        <v>1</v>
      </c>
      <c r="U68" s="48"/>
      <c r="V68" s="192">
        <v>3000000000</v>
      </c>
      <c r="W68" s="192">
        <f t="shared" si="7"/>
        <v>3000000000</v>
      </c>
      <c r="X68" s="108">
        <v>44196</v>
      </c>
      <c r="Y68" s="192">
        <v>10000000000</v>
      </c>
      <c r="Z68" s="192">
        <f t="shared" si="8"/>
        <v>10000000000</v>
      </c>
      <c r="AA68" s="192">
        <v>1000000000</v>
      </c>
      <c r="AB68" s="192">
        <f t="shared" si="9"/>
        <v>1000000000</v>
      </c>
    </row>
    <row r="69" spans="1:28" x14ac:dyDescent="0.25">
      <c r="A69" s="48" t="s">
        <v>11961</v>
      </c>
      <c r="B69" s="48" t="s">
        <v>11962</v>
      </c>
      <c r="C69" s="198">
        <v>9</v>
      </c>
      <c r="D69" s="75">
        <v>43101</v>
      </c>
      <c r="E69" s="75">
        <v>43191</v>
      </c>
      <c r="F69" s="197">
        <v>10</v>
      </c>
      <c r="G69" s="48" t="s">
        <v>249</v>
      </c>
      <c r="H69" s="192">
        <f t="shared" si="5"/>
        <v>7000000000</v>
      </c>
      <c r="I69" s="192">
        <v>7000000000</v>
      </c>
      <c r="J69" s="48" t="s">
        <v>253</v>
      </c>
      <c r="K69" s="48" t="s">
        <v>274</v>
      </c>
      <c r="L69" s="192">
        <f t="shared" si="6"/>
        <v>7000000000</v>
      </c>
      <c r="M69" s="192">
        <v>7000000000</v>
      </c>
      <c r="N69" s="79" t="s">
        <v>11826</v>
      </c>
      <c r="O69" s="75">
        <v>43465</v>
      </c>
      <c r="P69" s="48" t="s">
        <v>11827</v>
      </c>
      <c r="Q69" s="79" t="s">
        <v>11828</v>
      </c>
      <c r="R69" s="48">
        <v>2</v>
      </c>
      <c r="S69" s="48" t="s">
        <v>1112</v>
      </c>
      <c r="T69" s="48">
        <v>1</v>
      </c>
      <c r="U69" s="48"/>
      <c r="V69" s="192">
        <v>3000000000</v>
      </c>
      <c r="W69" s="192">
        <f t="shared" si="7"/>
        <v>3000000000</v>
      </c>
      <c r="X69" s="108">
        <v>44196</v>
      </c>
      <c r="Y69" s="192">
        <v>10000000000</v>
      </c>
      <c r="Z69" s="192">
        <f t="shared" si="8"/>
        <v>10000000000</v>
      </c>
      <c r="AA69" s="192">
        <v>1000000000</v>
      </c>
      <c r="AB69" s="192">
        <f t="shared" si="9"/>
        <v>1000000000</v>
      </c>
    </row>
    <row r="70" spans="1:28" x14ac:dyDescent="0.25">
      <c r="A70" s="48" t="s">
        <v>11963</v>
      </c>
      <c r="B70" s="48" t="s">
        <v>11964</v>
      </c>
      <c r="C70" s="198">
        <v>9</v>
      </c>
      <c r="D70" s="75">
        <v>43101</v>
      </c>
      <c r="E70" s="75">
        <v>43191</v>
      </c>
      <c r="F70" s="197">
        <v>10</v>
      </c>
      <c r="G70" s="48" t="s">
        <v>249</v>
      </c>
      <c r="H70" s="192">
        <f t="shared" si="5"/>
        <v>7000000000</v>
      </c>
      <c r="I70" s="192">
        <v>7000000000</v>
      </c>
      <c r="J70" s="48" t="s">
        <v>253</v>
      </c>
      <c r="K70" s="48" t="s">
        <v>274</v>
      </c>
      <c r="L70" s="192">
        <f t="shared" si="6"/>
        <v>7000000000</v>
      </c>
      <c r="M70" s="192">
        <v>7000000000</v>
      </c>
      <c r="N70" s="79" t="s">
        <v>11826</v>
      </c>
      <c r="O70" s="75">
        <v>43465</v>
      </c>
      <c r="P70" s="48" t="s">
        <v>11827</v>
      </c>
      <c r="Q70" s="79" t="s">
        <v>11828</v>
      </c>
      <c r="R70" s="48">
        <v>2</v>
      </c>
      <c r="S70" s="48" t="s">
        <v>1112</v>
      </c>
      <c r="T70" s="48">
        <v>1</v>
      </c>
      <c r="U70" s="48"/>
      <c r="V70" s="192">
        <v>3000000000</v>
      </c>
      <c r="W70" s="192">
        <f t="shared" si="7"/>
        <v>3000000000</v>
      </c>
      <c r="X70" s="108">
        <v>44196</v>
      </c>
      <c r="Y70" s="192">
        <v>10000000000</v>
      </c>
      <c r="Z70" s="192">
        <f t="shared" si="8"/>
        <v>10000000000</v>
      </c>
      <c r="AA70" s="192">
        <v>1000000000</v>
      </c>
      <c r="AB70" s="192">
        <f t="shared" si="9"/>
        <v>1000000000</v>
      </c>
    </row>
    <row r="71" spans="1:28" x14ac:dyDescent="0.25">
      <c r="A71" s="48" t="s">
        <v>11965</v>
      </c>
      <c r="B71" s="48" t="s">
        <v>11966</v>
      </c>
      <c r="C71" s="198">
        <v>9</v>
      </c>
      <c r="D71" s="75">
        <v>43101</v>
      </c>
      <c r="E71" s="75">
        <v>43191</v>
      </c>
      <c r="F71" s="197">
        <v>10</v>
      </c>
      <c r="G71" s="48" t="s">
        <v>249</v>
      </c>
      <c r="H71" s="192">
        <f t="shared" si="5"/>
        <v>7000000000</v>
      </c>
      <c r="I71" s="192">
        <v>7000000000</v>
      </c>
      <c r="J71" s="48" t="s">
        <v>253</v>
      </c>
      <c r="K71" s="48" t="s">
        <v>274</v>
      </c>
      <c r="L71" s="192">
        <f t="shared" si="6"/>
        <v>7000000000</v>
      </c>
      <c r="M71" s="192">
        <v>7000000000</v>
      </c>
      <c r="N71" s="79" t="s">
        <v>11826</v>
      </c>
      <c r="O71" s="75">
        <v>43465</v>
      </c>
      <c r="P71" s="48" t="s">
        <v>11827</v>
      </c>
      <c r="Q71" s="79" t="s">
        <v>11828</v>
      </c>
      <c r="R71" s="48">
        <v>2</v>
      </c>
      <c r="S71" s="48" t="s">
        <v>1112</v>
      </c>
      <c r="T71" s="48">
        <v>1</v>
      </c>
      <c r="U71" s="48"/>
      <c r="V71" s="192">
        <v>3000000000</v>
      </c>
      <c r="W71" s="192">
        <f t="shared" si="7"/>
        <v>3000000000</v>
      </c>
      <c r="X71" s="108">
        <v>44196</v>
      </c>
      <c r="Y71" s="192">
        <v>10000000000</v>
      </c>
      <c r="Z71" s="192">
        <f t="shared" si="8"/>
        <v>10000000000</v>
      </c>
      <c r="AA71" s="192">
        <v>1000000000</v>
      </c>
      <c r="AB71" s="192">
        <f t="shared" si="9"/>
        <v>1000000000</v>
      </c>
    </row>
    <row r="72" spans="1:28" x14ac:dyDescent="0.25">
      <c r="A72" s="48" t="s">
        <v>11967</v>
      </c>
      <c r="B72" s="48" t="s">
        <v>11968</v>
      </c>
      <c r="C72" s="198">
        <v>9</v>
      </c>
      <c r="D72" s="75">
        <v>43101</v>
      </c>
      <c r="E72" s="75">
        <v>43191</v>
      </c>
      <c r="F72" s="197">
        <v>10</v>
      </c>
      <c r="G72" s="48" t="s">
        <v>249</v>
      </c>
      <c r="H72" s="192">
        <f t="shared" si="5"/>
        <v>7000000000</v>
      </c>
      <c r="I72" s="192">
        <v>7000000000</v>
      </c>
      <c r="J72" s="48" t="s">
        <v>253</v>
      </c>
      <c r="K72" s="48" t="s">
        <v>274</v>
      </c>
      <c r="L72" s="192">
        <f t="shared" si="6"/>
        <v>7000000000</v>
      </c>
      <c r="M72" s="192">
        <v>7000000000</v>
      </c>
      <c r="N72" s="79" t="s">
        <v>11826</v>
      </c>
      <c r="O72" s="75">
        <v>43465</v>
      </c>
      <c r="P72" s="48" t="s">
        <v>11827</v>
      </c>
      <c r="Q72" s="79" t="s">
        <v>11828</v>
      </c>
      <c r="R72" s="48">
        <v>2</v>
      </c>
      <c r="S72" s="48" t="s">
        <v>1112</v>
      </c>
      <c r="T72" s="48">
        <v>1</v>
      </c>
      <c r="U72" s="48"/>
      <c r="V72" s="192">
        <v>3000000000</v>
      </c>
      <c r="W72" s="192">
        <f t="shared" si="7"/>
        <v>3000000000</v>
      </c>
      <c r="X72" s="108">
        <v>44196</v>
      </c>
      <c r="Y72" s="192">
        <v>10000000000</v>
      </c>
      <c r="Z72" s="192">
        <f t="shared" si="8"/>
        <v>10000000000</v>
      </c>
      <c r="AA72" s="192">
        <v>1000000000</v>
      </c>
      <c r="AB72" s="192">
        <f t="shared" si="9"/>
        <v>1000000000</v>
      </c>
    </row>
    <row r="73" spans="1:28" x14ac:dyDescent="0.25">
      <c r="A73" s="48" t="s">
        <v>11969</v>
      </c>
      <c r="B73" s="48" t="s">
        <v>11970</v>
      </c>
      <c r="C73" s="198">
        <v>9</v>
      </c>
      <c r="D73" s="75">
        <v>43101</v>
      </c>
      <c r="E73" s="75">
        <v>43191</v>
      </c>
      <c r="F73" s="197">
        <v>10</v>
      </c>
      <c r="G73" s="48" t="s">
        <v>249</v>
      </c>
      <c r="H73" s="192">
        <f t="shared" si="5"/>
        <v>7000000000</v>
      </c>
      <c r="I73" s="192">
        <v>7000000000</v>
      </c>
      <c r="J73" s="48" t="s">
        <v>253</v>
      </c>
      <c r="K73" s="48" t="s">
        <v>274</v>
      </c>
      <c r="L73" s="192">
        <f t="shared" si="6"/>
        <v>7000000000</v>
      </c>
      <c r="M73" s="192">
        <v>7000000000</v>
      </c>
      <c r="N73" s="79" t="s">
        <v>11826</v>
      </c>
      <c r="O73" s="75">
        <v>43465</v>
      </c>
      <c r="P73" s="48" t="s">
        <v>11827</v>
      </c>
      <c r="Q73" s="79" t="s">
        <v>11828</v>
      </c>
      <c r="R73" s="48">
        <v>2</v>
      </c>
      <c r="S73" s="48" t="s">
        <v>1112</v>
      </c>
      <c r="T73" s="48">
        <v>1</v>
      </c>
      <c r="U73" s="48"/>
      <c r="V73" s="192">
        <v>3000000000</v>
      </c>
      <c r="W73" s="192">
        <f t="shared" si="7"/>
        <v>3000000000</v>
      </c>
      <c r="X73" s="108">
        <v>44196</v>
      </c>
      <c r="Y73" s="192">
        <v>10000000000</v>
      </c>
      <c r="Z73" s="192">
        <f t="shared" si="8"/>
        <v>10000000000</v>
      </c>
      <c r="AA73" s="192">
        <v>1000000000</v>
      </c>
      <c r="AB73" s="192">
        <f t="shared" si="9"/>
        <v>1000000000</v>
      </c>
    </row>
    <row r="74" spans="1:28" x14ac:dyDescent="0.25">
      <c r="A74" s="48" t="s">
        <v>11971</v>
      </c>
      <c r="B74" s="48" t="s">
        <v>11972</v>
      </c>
      <c r="C74" s="198">
        <v>9</v>
      </c>
      <c r="D74" s="75">
        <v>43101</v>
      </c>
      <c r="E74" s="75">
        <v>43191</v>
      </c>
      <c r="F74" s="197">
        <v>10</v>
      </c>
      <c r="G74" s="48" t="s">
        <v>249</v>
      </c>
      <c r="H74" s="192">
        <f t="shared" si="5"/>
        <v>7000000000</v>
      </c>
      <c r="I74" s="192">
        <v>7000000000</v>
      </c>
      <c r="J74" s="48" t="s">
        <v>253</v>
      </c>
      <c r="K74" s="48" t="s">
        <v>274</v>
      </c>
      <c r="L74" s="192">
        <f t="shared" si="6"/>
        <v>7000000000</v>
      </c>
      <c r="M74" s="192">
        <v>7000000000</v>
      </c>
      <c r="N74" s="79" t="s">
        <v>11826</v>
      </c>
      <c r="O74" s="75">
        <v>43465</v>
      </c>
      <c r="P74" s="48" t="s">
        <v>11827</v>
      </c>
      <c r="Q74" s="79" t="s">
        <v>11828</v>
      </c>
      <c r="R74" s="48">
        <v>2</v>
      </c>
      <c r="S74" s="48" t="s">
        <v>1112</v>
      </c>
      <c r="T74" s="48">
        <v>1</v>
      </c>
      <c r="U74" s="48"/>
      <c r="V74" s="192">
        <v>3000000000</v>
      </c>
      <c r="W74" s="192">
        <f t="shared" si="7"/>
        <v>3000000000</v>
      </c>
      <c r="X74" s="108">
        <v>44196</v>
      </c>
      <c r="Y74" s="192">
        <v>10000000000</v>
      </c>
      <c r="Z74" s="192">
        <f t="shared" si="8"/>
        <v>10000000000</v>
      </c>
      <c r="AA74" s="192">
        <v>1000000000</v>
      </c>
      <c r="AB74" s="192">
        <f t="shared" si="9"/>
        <v>1000000000</v>
      </c>
    </row>
    <row r="75" spans="1:28" x14ac:dyDescent="0.25">
      <c r="A75" s="48" t="s">
        <v>11973</v>
      </c>
      <c r="B75" s="48" t="s">
        <v>11974</v>
      </c>
      <c r="C75" s="198">
        <v>9</v>
      </c>
      <c r="D75" s="75">
        <v>43101</v>
      </c>
      <c r="E75" s="75">
        <v>43191</v>
      </c>
      <c r="F75" s="197">
        <v>10</v>
      </c>
      <c r="G75" s="48" t="s">
        <v>249</v>
      </c>
      <c r="H75" s="192">
        <f t="shared" si="5"/>
        <v>7000000000</v>
      </c>
      <c r="I75" s="192">
        <v>7000000000</v>
      </c>
      <c r="J75" s="48" t="s">
        <v>253</v>
      </c>
      <c r="K75" s="48" t="s">
        <v>274</v>
      </c>
      <c r="L75" s="192">
        <f t="shared" si="6"/>
        <v>7000000000</v>
      </c>
      <c r="M75" s="192">
        <v>7000000000</v>
      </c>
      <c r="N75" s="79" t="s">
        <v>11826</v>
      </c>
      <c r="O75" s="75">
        <v>43465</v>
      </c>
      <c r="P75" s="48" t="s">
        <v>11827</v>
      </c>
      <c r="Q75" s="79" t="s">
        <v>11828</v>
      </c>
      <c r="R75" s="48">
        <v>2</v>
      </c>
      <c r="S75" s="48" t="s">
        <v>1112</v>
      </c>
      <c r="T75" s="48">
        <v>1</v>
      </c>
      <c r="U75" s="48"/>
      <c r="V75" s="192">
        <v>3000000000</v>
      </c>
      <c r="W75" s="192">
        <f t="shared" si="7"/>
        <v>3000000000</v>
      </c>
      <c r="X75" s="108">
        <v>44196</v>
      </c>
      <c r="Y75" s="192">
        <v>10000000000</v>
      </c>
      <c r="Z75" s="192">
        <f t="shared" si="8"/>
        <v>10000000000</v>
      </c>
      <c r="AA75" s="192">
        <v>1000000000</v>
      </c>
      <c r="AB75" s="192">
        <f t="shared" si="9"/>
        <v>1000000000</v>
      </c>
    </row>
    <row r="76" spans="1:28" x14ac:dyDescent="0.25">
      <c r="A76" s="48" t="s">
        <v>11975</v>
      </c>
      <c r="B76" s="48" t="s">
        <v>11976</v>
      </c>
      <c r="C76" s="198">
        <v>9</v>
      </c>
      <c r="D76" s="75">
        <v>43101</v>
      </c>
      <c r="E76" s="75">
        <v>43191</v>
      </c>
      <c r="F76" s="197">
        <v>10</v>
      </c>
      <c r="G76" s="48" t="s">
        <v>249</v>
      </c>
      <c r="H76" s="192">
        <f t="shared" si="5"/>
        <v>7000000000</v>
      </c>
      <c r="I76" s="192">
        <v>7000000000</v>
      </c>
      <c r="J76" s="48" t="s">
        <v>253</v>
      </c>
      <c r="K76" s="48" t="s">
        <v>274</v>
      </c>
      <c r="L76" s="192">
        <f t="shared" si="6"/>
        <v>7000000000</v>
      </c>
      <c r="M76" s="192">
        <v>7000000000</v>
      </c>
      <c r="N76" s="79" t="s">
        <v>11826</v>
      </c>
      <c r="O76" s="75">
        <v>43465</v>
      </c>
      <c r="P76" s="48" t="s">
        <v>11827</v>
      </c>
      <c r="Q76" s="79" t="s">
        <v>11828</v>
      </c>
      <c r="R76" s="48">
        <v>2</v>
      </c>
      <c r="S76" s="48" t="s">
        <v>1112</v>
      </c>
      <c r="T76" s="48">
        <v>1</v>
      </c>
      <c r="U76" s="48"/>
      <c r="V76" s="192">
        <v>3000000000</v>
      </c>
      <c r="W76" s="192">
        <f t="shared" si="7"/>
        <v>3000000000</v>
      </c>
      <c r="X76" s="108">
        <v>44196</v>
      </c>
      <c r="Y76" s="192">
        <v>10000000000</v>
      </c>
      <c r="Z76" s="192">
        <f t="shared" si="8"/>
        <v>10000000000</v>
      </c>
      <c r="AA76" s="192">
        <v>1000000000</v>
      </c>
      <c r="AB76" s="192">
        <f t="shared" si="9"/>
        <v>1000000000</v>
      </c>
    </row>
    <row r="77" spans="1:28" x14ac:dyDescent="0.25">
      <c r="A77" s="48" t="s">
        <v>11977</v>
      </c>
      <c r="B77" s="48" t="s">
        <v>11978</v>
      </c>
      <c r="C77" s="198">
        <v>9</v>
      </c>
      <c r="D77" s="75">
        <v>43101</v>
      </c>
      <c r="E77" s="75">
        <v>43191</v>
      </c>
      <c r="F77" s="197">
        <v>10</v>
      </c>
      <c r="G77" s="48" t="s">
        <v>249</v>
      </c>
      <c r="H77" s="192">
        <f t="shared" si="5"/>
        <v>7000000000</v>
      </c>
      <c r="I77" s="192">
        <v>7000000000</v>
      </c>
      <c r="J77" s="48" t="s">
        <v>253</v>
      </c>
      <c r="K77" s="48" t="s">
        <v>274</v>
      </c>
      <c r="L77" s="192">
        <f t="shared" si="6"/>
        <v>7000000000</v>
      </c>
      <c r="M77" s="192">
        <v>7000000000</v>
      </c>
      <c r="N77" s="79" t="s">
        <v>11826</v>
      </c>
      <c r="O77" s="75">
        <v>43465</v>
      </c>
      <c r="P77" s="48" t="s">
        <v>11827</v>
      </c>
      <c r="Q77" s="79" t="s">
        <v>11828</v>
      </c>
      <c r="R77" s="48">
        <v>2</v>
      </c>
      <c r="S77" s="48" t="s">
        <v>1112</v>
      </c>
      <c r="T77" s="48">
        <v>1</v>
      </c>
      <c r="U77" s="48"/>
      <c r="V77" s="192">
        <v>3000000000</v>
      </c>
      <c r="W77" s="192">
        <f t="shared" si="7"/>
        <v>3000000000</v>
      </c>
      <c r="X77" s="108">
        <v>44196</v>
      </c>
      <c r="Y77" s="192">
        <v>10000000000</v>
      </c>
      <c r="Z77" s="192">
        <f t="shared" si="8"/>
        <v>10000000000</v>
      </c>
      <c r="AA77" s="192">
        <v>1000000000</v>
      </c>
      <c r="AB77" s="192">
        <f t="shared" si="9"/>
        <v>1000000000</v>
      </c>
    </row>
    <row r="78" spans="1:28" x14ac:dyDescent="0.25">
      <c r="A78" s="48" t="s">
        <v>11979</v>
      </c>
      <c r="B78" s="48" t="s">
        <v>11980</v>
      </c>
      <c r="C78" s="198">
        <v>9</v>
      </c>
      <c r="D78" s="75">
        <v>43101</v>
      </c>
      <c r="E78" s="75">
        <v>43191</v>
      </c>
      <c r="F78" s="197">
        <v>10</v>
      </c>
      <c r="G78" s="48" t="s">
        <v>249</v>
      </c>
      <c r="H78" s="192">
        <f t="shared" si="5"/>
        <v>7000000000</v>
      </c>
      <c r="I78" s="192">
        <v>7000000000</v>
      </c>
      <c r="J78" s="48" t="s">
        <v>253</v>
      </c>
      <c r="K78" s="48" t="s">
        <v>274</v>
      </c>
      <c r="L78" s="192">
        <f t="shared" si="6"/>
        <v>7000000000</v>
      </c>
      <c r="M78" s="192">
        <v>7000000000</v>
      </c>
      <c r="N78" s="79" t="s">
        <v>11826</v>
      </c>
      <c r="O78" s="75">
        <v>43465</v>
      </c>
      <c r="P78" s="48" t="s">
        <v>11827</v>
      </c>
      <c r="Q78" s="79" t="s">
        <v>11828</v>
      </c>
      <c r="R78" s="48">
        <v>2</v>
      </c>
      <c r="S78" s="48" t="s">
        <v>1112</v>
      </c>
      <c r="T78" s="48">
        <v>1</v>
      </c>
      <c r="U78" s="48"/>
      <c r="V78" s="192">
        <v>3000000000</v>
      </c>
      <c r="W78" s="192">
        <f t="shared" si="7"/>
        <v>3000000000</v>
      </c>
      <c r="X78" s="108">
        <v>44196</v>
      </c>
      <c r="Y78" s="192">
        <v>10000000000</v>
      </c>
      <c r="Z78" s="192">
        <f t="shared" si="8"/>
        <v>10000000000</v>
      </c>
      <c r="AA78" s="192">
        <v>1000000000</v>
      </c>
      <c r="AB78" s="192">
        <f t="shared" si="9"/>
        <v>1000000000</v>
      </c>
    </row>
    <row r="79" spans="1:28" x14ac:dyDescent="0.25">
      <c r="A79" s="48" t="s">
        <v>11981</v>
      </c>
      <c r="B79" s="48" t="s">
        <v>11982</v>
      </c>
      <c r="C79" s="124">
        <v>4</v>
      </c>
      <c r="D79" s="75">
        <v>43101</v>
      </c>
      <c r="E79" s="75">
        <v>43191</v>
      </c>
      <c r="F79" s="197">
        <v>10</v>
      </c>
      <c r="G79" s="48" t="s">
        <v>249</v>
      </c>
      <c r="H79" s="192">
        <f>I79</f>
        <v>7000000000</v>
      </c>
      <c r="I79" s="192">
        <v>7000000000</v>
      </c>
      <c r="J79" s="48" t="s">
        <v>274</v>
      </c>
      <c r="K79" s="48" t="s">
        <v>274</v>
      </c>
      <c r="L79" s="192">
        <f t="shared" si="6"/>
        <v>7000000000</v>
      </c>
      <c r="M79" s="192">
        <v>7000000000</v>
      </c>
      <c r="N79" s="79" t="s">
        <v>11826</v>
      </c>
      <c r="O79" s="75">
        <v>43465</v>
      </c>
      <c r="P79" s="48" t="s">
        <v>11827</v>
      </c>
      <c r="Q79" s="79" t="s">
        <v>11828</v>
      </c>
      <c r="R79" s="48">
        <v>3</v>
      </c>
      <c r="S79" s="48" t="s">
        <v>1112</v>
      </c>
      <c r="T79" s="48">
        <v>1</v>
      </c>
      <c r="U79" s="48"/>
      <c r="V79" s="192">
        <v>3000000000</v>
      </c>
      <c r="W79" s="192">
        <f t="shared" si="7"/>
        <v>3000000000</v>
      </c>
      <c r="X79" s="108">
        <v>44196</v>
      </c>
      <c r="Y79" s="192">
        <v>10000000000</v>
      </c>
      <c r="Z79" s="192">
        <f t="shared" si="8"/>
        <v>10000000000</v>
      </c>
      <c r="AA79" s="192">
        <v>1000000000</v>
      </c>
      <c r="AB79" s="192">
        <f t="shared" si="9"/>
        <v>1000000000</v>
      </c>
    </row>
    <row r="80" spans="1:28" x14ac:dyDescent="0.25">
      <c r="A80" s="48" t="s">
        <v>11983</v>
      </c>
      <c r="B80" s="48" t="s">
        <v>11984</v>
      </c>
      <c r="C80" s="124">
        <v>4</v>
      </c>
      <c r="D80" s="75">
        <v>43101</v>
      </c>
      <c r="E80" s="75">
        <v>43191</v>
      </c>
      <c r="F80" s="197">
        <v>10</v>
      </c>
      <c r="G80" s="48" t="s">
        <v>249</v>
      </c>
      <c r="H80" s="192">
        <f t="shared" ref="H80:H143" si="10">I80</f>
        <v>7000000000</v>
      </c>
      <c r="I80" s="192">
        <v>7000000000</v>
      </c>
      <c r="J80" s="48" t="s">
        <v>274</v>
      </c>
      <c r="K80" s="48" t="s">
        <v>274</v>
      </c>
      <c r="L80" s="192">
        <f t="shared" si="6"/>
        <v>7000000000</v>
      </c>
      <c r="M80" s="192">
        <v>7000000000</v>
      </c>
      <c r="N80" s="79" t="s">
        <v>11826</v>
      </c>
      <c r="O80" s="75">
        <v>43465</v>
      </c>
      <c r="P80" s="48" t="s">
        <v>11827</v>
      </c>
      <c r="Q80" s="79" t="s">
        <v>11828</v>
      </c>
      <c r="R80" s="48">
        <v>4</v>
      </c>
      <c r="S80" s="48" t="s">
        <v>1112</v>
      </c>
      <c r="T80" s="48">
        <v>1</v>
      </c>
      <c r="U80" s="48"/>
      <c r="V80" s="192">
        <v>3000000000</v>
      </c>
      <c r="W80" s="192">
        <f t="shared" si="7"/>
        <v>3000000000</v>
      </c>
      <c r="X80" s="108">
        <v>44196</v>
      </c>
      <c r="Y80" s="192">
        <v>10000000000</v>
      </c>
      <c r="Z80" s="192">
        <f t="shared" si="8"/>
        <v>10000000000</v>
      </c>
      <c r="AA80" s="192">
        <v>1000000000</v>
      </c>
      <c r="AB80" s="192">
        <f t="shared" si="9"/>
        <v>1000000000</v>
      </c>
    </row>
    <row r="81" spans="1:28" x14ac:dyDescent="0.25">
      <c r="A81" s="48" t="s">
        <v>11985</v>
      </c>
      <c r="B81" s="48" t="s">
        <v>11986</v>
      </c>
      <c r="C81" s="124">
        <v>4</v>
      </c>
      <c r="D81" s="75">
        <v>43101</v>
      </c>
      <c r="E81" s="75">
        <v>43191</v>
      </c>
      <c r="F81" s="197">
        <v>10</v>
      </c>
      <c r="G81" s="48" t="s">
        <v>249</v>
      </c>
      <c r="H81" s="192">
        <f t="shared" si="10"/>
        <v>7000000000</v>
      </c>
      <c r="I81" s="192">
        <v>7000000000</v>
      </c>
      <c r="J81" s="48" t="s">
        <v>274</v>
      </c>
      <c r="K81" s="48" t="s">
        <v>274</v>
      </c>
      <c r="L81" s="192">
        <f t="shared" si="6"/>
        <v>7000000000</v>
      </c>
      <c r="M81" s="192">
        <v>7000000000</v>
      </c>
      <c r="N81" s="79" t="s">
        <v>11826</v>
      </c>
      <c r="O81" s="75">
        <v>43465</v>
      </c>
      <c r="P81" s="48" t="s">
        <v>11827</v>
      </c>
      <c r="Q81" s="79" t="s">
        <v>11828</v>
      </c>
      <c r="R81" s="48">
        <v>5</v>
      </c>
      <c r="S81" s="48" t="s">
        <v>1112</v>
      </c>
      <c r="T81" s="48">
        <v>1</v>
      </c>
      <c r="U81" s="48"/>
      <c r="V81" s="192">
        <v>3000000000</v>
      </c>
      <c r="W81" s="192">
        <f t="shared" si="7"/>
        <v>3000000000</v>
      </c>
      <c r="X81" s="108">
        <v>44196</v>
      </c>
      <c r="Y81" s="192">
        <v>10000000000</v>
      </c>
      <c r="Z81" s="192">
        <f t="shared" si="8"/>
        <v>10000000000</v>
      </c>
      <c r="AA81" s="192">
        <v>1000000000</v>
      </c>
      <c r="AB81" s="192">
        <f t="shared" si="9"/>
        <v>1000000000</v>
      </c>
    </row>
    <row r="82" spans="1:28" x14ac:dyDescent="0.25">
      <c r="A82" s="48" t="s">
        <v>11987</v>
      </c>
      <c r="B82" s="48" t="s">
        <v>11988</v>
      </c>
      <c r="C82" s="124">
        <v>4</v>
      </c>
      <c r="D82" s="75">
        <v>43101</v>
      </c>
      <c r="E82" s="75">
        <v>43191</v>
      </c>
      <c r="F82" s="197">
        <v>10</v>
      </c>
      <c r="G82" s="48" t="s">
        <v>249</v>
      </c>
      <c r="H82" s="192">
        <f t="shared" si="10"/>
        <v>7000000000</v>
      </c>
      <c r="I82" s="192">
        <v>7000000000</v>
      </c>
      <c r="J82" s="48" t="s">
        <v>274</v>
      </c>
      <c r="K82" s="48" t="s">
        <v>274</v>
      </c>
      <c r="L82" s="192">
        <f t="shared" si="6"/>
        <v>7000000000</v>
      </c>
      <c r="M82" s="192">
        <v>7000000000</v>
      </c>
      <c r="N82" s="79" t="s">
        <v>11826</v>
      </c>
      <c r="O82" s="75">
        <v>43465</v>
      </c>
      <c r="P82" s="48" t="s">
        <v>11827</v>
      </c>
      <c r="Q82" s="79" t="s">
        <v>11828</v>
      </c>
      <c r="R82" s="48">
        <v>1</v>
      </c>
      <c r="S82" s="48" t="s">
        <v>1112</v>
      </c>
      <c r="T82" s="48">
        <v>1</v>
      </c>
      <c r="U82" s="48"/>
      <c r="V82" s="192">
        <v>3000000000</v>
      </c>
      <c r="W82" s="192">
        <f t="shared" si="7"/>
        <v>3000000000</v>
      </c>
      <c r="X82" s="108">
        <v>44196</v>
      </c>
      <c r="Y82" s="192">
        <v>10000000000</v>
      </c>
      <c r="Z82" s="192">
        <f t="shared" si="8"/>
        <v>10000000000</v>
      </c>
      <c r="AA82" s="192">
        <v>1000000000</v>
      </c>
      <c r="AB82" s="192">
        <f t="shared" si="9"/>
        <v>1000000000</v>
      </c>
    </row>
    <row r="83" spans="1:28" x14ac:dyDescent="0.25">
      <c r="A83" s="48" t="s">
        <v>11989</v>
      </c>
      <c r="B83" s="48" t="s">
        <v>11990</v>
      </c>
      <c r="C83" s="124">
        <v>4</v>
      </c>
      <c r="D83" s="75">
        <v>43101</v>
      </c>
      <c r="E83" s="75">
        <v>43191</v>
      </c>
      <c r="F83" s="197">
        <v>10</v>
      </c>
      <c r="G83" s="48" t="s">
        <v>249</v>
      </c>
      <c r="H83" s="192">
        <f t="shared" si="10"/>
        <v>7000000000</v>
      </c>
      <c r="I83" s="192">
        <v>7000000000</v>
      </c>
      <c r="J83" s="48" t="s">
        <v>274</v>
      </c>
      <c r="K83" s="48" t="s">
        <v>274</v>
      </c>
      <c r="L83" s="192">
        <f t="shared" si="6"/>
        <v>7000000000</v>
      </c>
      <c r="M83" s="192">
        <v>7000000000</v>
      </c>
      <c r="N83" s="79" t="s">
        <v>11826</v>
      </c>
      <c r="O83" s="75">
        <v>43465</v>
      </c>
      <c r="P83" s="48" t="s">
        <v>11827</v>
      </c>
      <c r="Q83" s="79" t="s">
        <v>11828</v>
      </c>
      <c r="R83" s="48">
        <v>1</v>
      </c>
      <c r="S83" s="48" t="s">
        <v>1112</v>
      </c>
      <c r="T83" s="48">
        <v>1</v>
      </c>
      <c r="U83" s="48"/>
      <c r="V83" s="192">
        <v>3000000000</v>
      </c>
      <c r="W83" s="192">
        <f t="shared" si="7"/>
        <v>3000000000</v>
      </c>
      <c r="X83" s="108">
        <v>44196</v>
      </c>
      <c r="Y83" s="192">
        <v>10000000000</v>
      </c>
      <c r="Z83" s="192">
        <f t="shared" si="8"/>
        <v>10000000000</v>
      </c>
      <c r="AA83" s="192">
        <v>1000000000</v>
      </c>
      <c r="AB83" s="192">
        <f t="shared" si="9"/>
        <v>1000000000</v>
      </c>
    </row>
    <row r="84" spans="1:28" x14ac:dyDescent="0.25">
      <c r="A84" s="48" t="s">
        <v>11991</v>
      </c>
      <c r="B84" s="48" t="s">
        <v>11992</v>
      </c>
      <c r="C84" s="124">
        <v>4</v>
      </c>
      <c r="D84" s="75">
        <v>43101</v>
      </c>
      <c r="E84" s="75">
        <v>43191</v>
      </c>
      <c r="F84" s="197">
        <v>10</v>
      </c>
      <c r="G84" s="48" t="s">
        <v>249</v>
      </c>
      <c r="H84" s="192">
        <f t="shared" si="10"/>
        <v>7000000000</v>
      </c>
      <c r="I84" s="192">
        <v>7000000000</v>
      </c>
      <c r="J84" s="48" t="s">
        <v>274</v>
      </c>
      <c r="K84" s="48" t="s">
        <v>274</v>
      </c>
      <c r="L84" s="192">
        <f t="shared" si="6"/>
        <v>7000000000</v>
      </c>
      <c r="M84" s="192">
        <v>7000000000</v>
      </c>
      <c r="N84" s="79" t="s">
        <v>11826</v>
      </c>
      <c r="O84" s="75">
        <v>43465</v>
      </c>
      <c r="P84" s="48" t="s">
        <v>11827</v>
      </c>
      <c r="Q84" s="79" t="s">
        <v>11828</v>
      </c>
      <c r="R84" s="48">
        <v>1</v>
      </c>
      <c r="S84" s="48" t="s">
        <v>1112</v>
      </c>
      <c r="T84" s="48">
        <v>1</v>
      </c>
      <c r="U84" s="48"/>
      <c r="V84" s="192">
        <v>3000000000</v>
      </c>
      <c r="W84" s="192">
        <f t="shared" si="7"/>
        <v>3000000000</v>
      </c>
      <c r="X84" s="108">
        <v>44196</v>
      </c>
      <c r="Y84" s="192">
        <v>10000000000</v>
      </c>
      <c r="Z84" s="192">
        <f t="shared" si="8"/>
        <v>10000000000</v>
      </c>
      <c r="AA84" s="192">
        <v>1000000000</v>
      </c>
      <c r="AB84" s="192">
        <f t="shared" si="9"/>
        <v>1000000000</v>
      </c>
    </row>
    <row r="85" spans="1:28" x14ac:dyDescent="0.25">
      <c r="A85" s="48" t="s">
        <v>11993</v>
      </c>
      <c r="B85" s="48" t="s">
        <v>11994</v>
      </c>
      <c r="C85" s="124">
        <v>4</v>
      </c>
      <c r="D85" s="75">
        <v>43101</v>
      </c>
      <c r="E85" s="75">
        <v>43191</v>
      </c>
      <c r="F85" s="197">
        <v>10</v>
      </c>
      <c r="G85" s="48" t="s">
        <v>249</v>
      </c>
      <c r="H85" s="192">
        <f t="shared" si="10"/>
        <v>7000000000</v>
      </c>
      <c r="I85" s="192">
        <v>7000000000</v>
      </c>
      <c r="J85" s="48" t="s">
        <v>274</v>
      </c>
      <c r="K85" s="48" t="s">
        <v>274</v>
      </c>
      <c r="L85" s="192">
        <f t="shared" si="6"/>
        <v>7000000000</v>
      </c>
      <c r="M85" s="192">
        <v>7000000000</v>
      </c>
      <c r="N85" s="79" t="s">
        <v>11826</v>
      </c>
      <c r="O85" s="75">
        <v>43465</v>
      </c>
      <c r="P85" s="48" t="s">
        <v>11827</v>
      </c>
      <c r="Q85" s="79" t="s">
        <v>11828</v>
      </c>
      <c r="R85" s="48">
        <v>1</v>
      </c>
      <c r="S85" s="48" t="s">
        <v>1112</v>
      </c>
      <c r="T85" s="48">
        <v>1</v>
      </c>
      <c r="U85" s="48"/>
      <c r="V85" s="192">
        <v>3000000000</v>
      </c>
      <c r="W85" s="192">
        <f t="shared" si="7"/>
        <v>3000000000</v>
      </c>
      <c r="X85" s="108">
        <v>44196</v>
      </c>
      <c r="Y85" s="192">
        <v>10000000000</v>
      </c>
      <c r="Z85" s="192">
        <f t="shared" si="8"/>
        <v>10000000000</v>
      </c>
      <c r="AA85" s="192">
        <v>1000000000</v>
      </c>
      <c r="AB85" s="192">
        <f t="shared" si="9"/>
        <v>1000000000</v>
      </c>
    </row>
    <row r="86" spans="1:28" x14ac:dyDescent="0.25">
      <c r="A86" s="48" t="s">
        <v>11995</v>
      </c>
      <c r="B86" s="48" t="s">
        <v>11996</v>
      </c>
      <c r="C86" s="124">
        <v>4</v>
      </c>
      <c r="D86" s="75">
        <v>43101</v>
      </c>
      <c r="E86" s="75">
        <v>43191</v>
      </c>
      <c r="F86" s="197">
        <v>10</v>
      </c>
      <c r="G86" s="48" t="s">
        <v>249</v>
      </c>
      <c r="H86" s="192">
        <f t="shared" si="10"/>
        <v>7000000000</v>
      </c>
      <c r="I86" s="192">
        <v>7000000000</v>
      </c>
      <c r="J86" s="48" t="s">
        <v>274</v>
      </c>
      <c r="K86" s="48" t="s">
        <v>274</v>
      </c>
      <c r="L86" s="192">
        <f t="shared" si="6"/>
        <v>7000000000</v>
      </c>
      <c r="M86" s="192">
        <v>7000000000</v>
      </c>
      <c r="N86" s="79" t="s">
        <v>11826</v>
      </c>
      <c r="O86" s="75">
        <v>43465</v>
      </c>
      <c r="P86" s="48" t="s">
        <v>11827</v>
      </c>
      <c r="Q86" s="79" t="s">
        <v>11828</v>
      </c>
      <c r="R86" s="48">
        <v>1</v>
      </c>
      <c r="S86" s="48" t="s">
        <v>1112</v>
      </c>
      <c r="T86" s="48">
        <v>1</v>
      </c>
      <c r="U86" s="48"/>
      <c r="V86" s="192">
        <v>3000000000</v>
      </c>
      <c r="W86" s="192">
        <f t="shared" si="7"/>
        <v>3000000000</v>
      </c>
      <c r="X86" s="108">
        <v>44196</v>
      </c>
      <c r="Y86" s="192">
        <v>10000000000</v>
      </c>
      <c r="Z86" s="192">
        <f t="shared" si="8"/>
        <v>10000000000</v>
      </c>
      <c r="AA86" s="192">
        <v>1000000000</v>
      </c>
      <c r="AB86" s="192">
        <f t="shared" si="9"/>
        <v>1000000000</v>
      </c>
    </row>
    <row r="87" spans="1:28" x14ac:dyDescent="0.25">
      <c r="A87" s="48" t="s">
        <v>11997</v>
      </c>
      <c r="B87" s="48" t="s">
        <v>11998</v>
      </c>
      <c r="C87" s="124">
        <v>4</v>
      </c>
      <c r="D87" s="75">
        <v>43101</v>
      </c>
      <c r="E87" s="75">
        <v>43191</v>
      </c>
      <c r="F87" s="197">
        <v>10</v>
      </c>
      <c r="G87" s="48" t="s">
        <v>249</v>
      </c>
      <c r="H87" s="192">
        <f t="shared" si="10"/>
        <v>7000000000</v>
      </c>
      <c r="I87" s="192">
        <v>7000000000</v>
      </c>
      <c r="J87" s="48" t="s">
        <v>274</v>
      </c>
      <c r="K87" s="48" t="s">
        <v>274</v>
      </c>
      <c r="L87" s="192">
        <f t="shared" si="6"/>
        <v>7000000000</v>
      </c>
      <c r="M87" s="192">
        <v>7000000000</v>
      </c>
      <c r="N87" s="79" t="s">
        <v>11826</v>
      </c>
      <c r="O87" s="75">
        <v>43465</v>
      </c>
      <c r="P87" s="48" t="s">
        <v>11827</v>
      </c>
      <c r="Q87" s="79" t="s">
        <v>11828</v>
      </c>
      <c r="R87" s="48">
        <v>1</v>
      </c>
      <c r="S87" s="48" t="s">
        <v>1112</v>
      </c>
      <c r="T87" s="48">
        <v>1</v>
      </c>
      <c r="U87" s="48"/>
      <c r="V87" s="192">
        <v>3000000000</v>
      </c>
      <c r="W87" s="192">
        <f t="shared" si="7"/>
        <v>3000000000</v>
      </c>
      <c r="X87" s="108">
        <v>44196</v>
      </c>
      <c r="Y87" s="192">
        <v>10000000000</v>
      </c>
      <c r="Z87" s="192">
        <f t="shared" si="8"/>
        <v>10000000000</v>
      </c>
      <c r="AA87" s="192">
        <v>1000000000</v>
      </c>
      <c r="AB87" s="192">
        <f t="shared" si="9"/>
        <v>1000000000</v>
      </c>
    </row>
    <row r="88" spans="1:28" x14ac:dyDescent="0.25">
      <c r="A88" s="48" t="s">
        <v>11999</v>
      </c>
      <c r="B88" s="48" t="s">
        <v>12000</v>
      </c>
      <c r="C88" s="124">
        <v>4</v>
      </c>
      <c r="D88" s="75">
        <v>43101</v>
      </c>
      <c r="E88" s="75">
        <v>43191</v>
      </c>
      <c r="F88" s="197">
        <v>10</v>
      </c>
      <c r="G88" s="48" t="s">
        <v>249</v>
      </c>
      <c r="H88" s="192">
        <f t="shared" si="10"/>
        <v>7000000000</v>
      </c>
      <c r="I88" s="192">
        <v>7000000000</v>
      </c>
      <c r="J88" s="48" t="s">
        <v>274</v>
      </c>
      <c r="K88" s="48" t="s">
        <v>274</v>
      </c>
      <c r="L88" s="192">
        <f t="shared" si="6"/>
        <v>7000000000</v>
      </c>
      <c r="M88" s="192">
        <v>7000000000</v>
      </c>
      <c r="N88" s="79" t="s">
        <v>11826</v>
      </c>
      <c r="O88" s="75">
        <v>43465</v>
      </c>
      <c r="P88" s="48" t="s">
        <v>11827</v>
      </c>
      <c r="Q88" s="79" t="s">
        <v>11828</v>
      </c>
      <c r="R88" s="48">
        <v>1</v>
      </c>
      <c r="S88" s="48" t="s">
        <v>1112</v>
      </c>
      <c r="T88" s="48">
        <v>1</v>
      </c>
      <c r="U88" s="48"/>
      <c r="V88" s="192">
        <v>3000000000</v>
      </c>
      <c r="W88" s="192">
        <f t="shared" si="7"/>
        <v>3000000000</v>
      </c>
      <c r="X88" s="108">
        <v>44196</v>
      </c>
      <c r="Y88" s="192">
        <v>10000000000</v>
      </c>
      <c r="Z88" s="192">
        <f t="shared" si="8"/>
        <v>10000000000</v>
      </c>
      <c r="AA88" s="192">
        <v>1000000000</v>
      </c>
      <c r="AB88" s="192">
        <f t="shared" si="9"/>
        <v>1000000000</v>
      </c>
    </row>
    <row r="89" spans="1:28" x14ac:dyDescent="0.25">
      <c r="A89" s="48" t="s">
        <v>12001</v>
      </c>
      <c r="B89" s="48" t="s">
        <v>12002</v>
      </c>
      <c r="C89" s="124">
        <v>4</v>
      </c>
      <c r="D89" s="75">
        <v>43101</v>
      </c>
      <c r="E89" s="75">
        <v>43191</v>
      </c>
      <c r="F89" s="197">
        <v>10</v>
      </c>
      <c r="G89" s="48" t="s">
        <v>249</v>
      </c>
      <c r="H89" s="192">
        <f t="shared" si="10"/>
        <v>7000000000</v>
      </c>
      <c r="I89" s="192">
        <v>7000000000</v>
      </c>
      <c r="J89" s="48" t="s">
        <v>274</v>
      </c>
      <c r="K89" s="48" t="s">
        <v>274</v>
      </c>
      <c r="L89" s="192">
        <f t="shared" si="6"/>
        <v>7000000000</v>
      </c>
      <c r="M89" s="192">
        <v>7000000000</v>
      </c>
      <c r="N89" s="79" t="s">
        <v>11826</v>
      </c>
      <c r="O89" s="75">
        <v>43465</v>
      </c>
      <c r="P89" s="48" t="s">
        <v>11827</v>
      </c>
      <c r="Q89" s="79" t="s">
        <v>11828</v>
      </c>
      <c r="R89" s="48">
        <v>1</v>
      </c>
      <c r="S89" s="48" t="s">
        <v>1112</v>
      </c>
      <c r="T89" s="48">
        <v>1</v>
      </c>
      <c r="U89" s="48"/>
      <c r="V89" s="192">
        <v>3000000000</v>
      </c>
      <c r="W89" s="192">
        <f t="shared" si="7"/>
        <v>3000000000</v>
      </c>
      <c r="X89" s="108">
        <v>44196</v>
      </c>
      <c r="Y89" s="192">
        <v>10000000000</v>
      </c>
      <c r="Z89" s="192">
        <f t="shared" si="8"/>
        <v>10000000000</v>
      </c>
      <c r="AA89" s="192">
        <v>1000000000</v>
      </c>
      <c r="AB89" s="192">
        <f t="shared" si="9"/>
        <v>1000000000</v>
      </c>
    </row>
    <row r="90" spans="1:28" x14ac:dyDescent="0.25">
      <c r="A90" s="48" t="s">
        <v>12003</v>
      </c>
      <c r="B90" s="48" t="s">
        <v>12004</v>
      </c>
      <c r="C90" s="124">
        <v>4</v>
      </c>
      <c r="D90" s="75">
        <v>43101</v>
      </c>
      <c r="E90" s="75">
        <v>43191</v>
      </c>
      <c r="F90" s="197">
        <v>10</v>
      </c>
      <c r="G90" s="48" t="s">
        <v>249</v>
      </c>
      <c r="H90" s="192">
        <f t="shared" si="10"/>
        <v>7000000000</v>
      </c>
      <c r="I90" s="192">
        <v>7000000000</v>
      </c>
      <c r="J90" s="48" t="s">
        <v>274</v>
      </c>
      <c r="K90" s="48" t="s">
        <v>274</v>
      </c>
      <c r="L90" s="192">
        <f t="shared" si="6"/>
        <v>7000000000</v>
      </c>
      <c r="M90" s="192">
        <v>7000000000</v>
      </c>
      <c r="N90" s="79" t="s">
        <v>11826</v>
      </c>
      <c r="O90" s="75">
        <v>43465</v>
      </c>
      <c r="P90" s="48" t="s">
        <v>11827</v>
      </c>
      <c r="Q90" s="79" t="s">
        <v>11828</v>
      </c>
      <c r="R90" s="48">
        <v>1</v>
      </c>
      <c r="S90" s="48" t="s">
        <v>1112</v>
      </c>
      <c r="T90" s="48">
        <v>1</v>
      </c>
      <c r="U90" s="48"/>
      <c r="V90" s="192">
        <v>3000000000</v>
      </c>
      <c r="W90" s="192">
        <f t="shared" si="7"/>
        <v>3000000000</v>
      </c>
      <c r="X90" s="108">
        <v>44196</v>
      </c>
      <c r="Y90" s="192">
        <v>10000000000</v>
      </c>
      <c r="Z90" s="192">
        <f t="shared" si="8"/>
        <v>10000000000</v>
      </c>
      <c r="AA90" s="192">
        <v>1000000000</v>
      </c>
      <c r="AB90" s="192">
        <f t="shared" si="9"/>
        <v>1000000000</v>
      </c>
    </row>
    <row r="91" spans="1:28" x14ac:dyDescent="0.25">
      <c r="A91" s="48" t="s">
        <v>12005</v>
      </c>
      <c r="B91" s="48" t="s">
        <v>12006</v>
      </c>
      <c r="C91" s="124">
        <v>4</v>
      </c>
      <c r="D91" s="75">
        <v>43101</v>
      </c>
      <c r="E91" s="75">
        <v>43191</v>
      </c>
      <c r="F91" s="197">
        <v>10</v>
      </c>
      <c r="G91" s="48" t="s">
        <v>249</v>
      </c>
      <c r="H91" s="192">
        <f t="shared" si="10"/>
        <v>7000000000</v>
      </c>
      <c r="I91" s="192">
        <v>7000000000</v>
      </c>
      <c r="J91" s="48" t="s">
        <v>274</v>
      </c>
      <c r="K91" s="48" t="s">
        <v>274</v>
      </c>
      <c r="L91" s="192">
        <f t="shared" si="6"/>
        <v>7000000000</v>
      </c>
      <c r="M91" s="192">
        <v>7000000000</v>
      </c>
      <c r="N91" s="79" t="s">
        <v>11826</v>
      </c>
      <c r="O91" s="75">
        <v>43465</v>
      </c>
      <c r="P91" s="48" t="s">
        <v>11827</v>
      </c>
      <c r="Q91" s="79" t="s">
        <v>11828</v>
      </c>
      <c r="R91" s="48">
        <v>1</v>
      </c>
      <c r="S91" s="48" t="s">
        <v>1112</v>
      </c>
      <c r="T91" s="48">
        <v>1</v>
      </c>
      <c r="U91" s="48"/>
      <c r="V91" s="192">
        <v>3000000000</v>
      </c>
      <c r="W91" s="192">
        <f t="shared" si="7"/>
        <v>3000000000</v>
      </c>
      <c r="X91" s="108">
        <v>44196</v>
      </c>
      <c r="Y91" s="192">
        <v>10000000000</v>
      </c>
      <c r="Z91" s="192">
        <f t="shared" si="8"/>
        <v>10000000000</v>
      </c>
      <c r="AA91" s="192">
        <v>1000000000</v>
      </c>
      <c r="AB91" s="192">
        <f t="shared" si="9"/>
        <v>1000000000</v>
      </c>
    </row>
    <row r="92" spans="1:28" x14ac:dyDescent="0.25">
      <c r="A92" s="48" t="s">
        <v>12007</v>
      </c>
      <c r="B92" s="48" t="s">
        <v>12008</v>
      </c>
      <c r="C92" s="124">
        <v>4</v>
      </c>
      <c r="D92" s="75">
        <v>43101</v>
      </c>
      <c r="E92" s="75">
        <v>43191</v>
      </c>
      <c r="F92" s="197">
        <v>10</v>
      </c>
      <c r="G92" s="48" t="s">
        <v>249</v>
      </c>
      <c r="H92" s="192">
        <f t="shared" si="10"/>
        <v>7000000000</v>
      </c>
      <c r="I92" s="192">
        <v>7000000000</v>
      </c>
      <c r="J92" s="48" t="s">
        <v>274</v>
      </c>
      <c r="K92" s="48" t="s">
        <v>274</v>
      </c>
      <c r="L92" s="192">
        <f t="shared" si="6"/>
        <v>7000000000</v>
      </c>
      <c r="M92" s="192">
        <v>7000000000</v>
      </c>
      <c r="N92" s="79" t="s">
        <v>11826</v>
      </c>
      <c r="O92" s="75">
        <v>43465</v>
      </c>
      <c r="P92" s="48" t="s">
        <v>11827</v>
      </c>
      <c r="Q92" s="79" t="s">
        <v>11828</v>
      </c>
      <c r="R92" s="48">
        <v>1</v>
      </c>
      <c r="S92" s="48" t="s">
        <v>1112</v>
      </c>
      <c r="T92" s="48">
        <v>1</v>
      </c>
      <c r="U92" s="48"/>
      <c r="V92" s="192">
        <v>3000000000</v>
      </c>
      <c r="W92" s="192">
        <f t="shared" si="7"/>
        <v>3000000000</v>
      </c>
      <c r="X92" s="108">
        <v>44196</v>
      </c>
      <c r="Y92" s="192">
        <v>10000000000</v>
      </c>
      <c r="Z92" s="192">
        <f t="shared" si="8"/>
        <v>10000000000</v>
      </c>
      <c r="AA92" s="192">
        <v>1000000000</v>
      </c>
      <c r="AB92" s="192">
        <f t="shared" si="9"/>
        <v>1000000000</v>
      </c>
    </row>
    <row r="93" spans="1:28" x14ac:dyDescent="0.25">
      <c r="A93" s="48" t="s">
        <v>12009</v>
      </c>
      <c r="B93" s="48" t="s">
        <v>12010</v>
      </c>
      <c r="C93" s="124">
        <v>4</v>
      </c>
      <c r="D93" s="75">
        <v>43101</v>
      </c>
      <c r="E93" s="75">
        <v>43191</v>
      </c>
      <c r="F93" s="197">
        <v>10</v>
      </c>
      <c r="G93" s="48" t="s">
        <v>249</v>
      </c>
      <c r="H93" s="192">
        <f t="shared" si="10"/>
        <v>7000000000</v>
      </c>
      <c r="I93" s="192">
        <v>7000000000</v>
      </c>
      <c r="J93" s="48" t="s">
        <v>274</v>
      </c>
      <c r="K93" s="48" t="s">
        <v>274</v>
      </c>
      <c r="L93" s="192">
        <f t="shared" si="6"/>
        <v>7000000000</v>
      </c>
      <c r="M93" s="192">
        <v>7000000000</v>
      </c>
      <c r="N93" s="79" t="s">
        <v>11826</v>
      </c>
      <c r="O93" s="75">
        <v>43465</v>
      </c>
      <c r="P93" s="48" t="s">
        <v>11827</v>
      </c>
      <c r="Q93" s="79" t="s">
        <v>11828</v>
      </c>
      <c r="R93" s="48">
        <v>1</v>
      </c>
      <c r="S93" s="48" t="s">
        <v>1112</v>
      </c>
      <c r="T93" s="48">
        <v>1</v>
      </c>
      <c r="U93" s="48"/>
      <c r="V93" s="192">
        <v>3000000000</v>
      </c>
      <c r="W93" s="192">
        <f t="shared" si="7"/>
        <v>3000000000</v>
      </c>
      <c r="X93" s="108">
        <v>44196</v>
      </c>
      <c r="Y93" s="192">
        <v>10000000000</v>
      </c>
      <c r="Z93" s="192">
        <f t="shared" si="8"/>
        <v>10000000000</v>
      </c>
      <c r="AA93" s="192">
        <v>1000000000</v>
      </c>
      <c r="AB93" s="192">
        <f t="shared" si="9"/>
        <v>1000000000</v>
      </c>
    </row>
    <row r="94" spans="1:28" x14ac:dyDescent="0.25">
      <c r="A94" s="48" t="s">
        <v>12011</v>
      </c>
      <c r="B94" s="48" t="s">
        <v>12012</v>
      </c>
      <c r="C94" s="124">
        <v>4</v>
      </c>
      <c r="D94" s="75">
        <v>43101</v>
      </c>
      <c r="E94" s="75">
        <v>43191</v>
      </c>
      <c r="F94" s="197">
        <v>10</v>
      </c>
      <c r="G94" s="48" t="s">
        <v>249</v>
      </c>
      <c r="H94" s="192">
        <f t="shared" si="10"/>
        <v>7000000000</v>
      </c>
      <c r="I94" s="192">
        <v>7000000000</v>
      </c>
      <c r="J94" s="48" t="s">
        <v>274</v>
      </c>
      <c r="K94" s="48" t="s">
        <v>274</v>
      </c>
      <c r="L94" s="192">
        <f t="shared" si="6"/>
        <v>7000000000</v>
      </c>
      <c r="M94" s="192">
        <v>7000000000</v>
      </c>
      <c r="N94" s="79" t="s">
        <v>11826</v>
      </c>
      <c r="O94" s="75">
        <v>43465</v>
      </c>
      <c r="P94" s="48" t="s">
        <v>11827</v>
      </c>
      <c r="Q94" s="79" t="s">
        <v>11828</v>
      </c>
      <c r="R94" s="48">
        <v>1</v>
      </c>
      <c r="S94" s="48" t="s">
        <v>1112</v>
      </c>
      <c r="T94" s="48">
        <v>1</v>
      </c>
      <c r="U94" s="48"/>
      <c r="V94" s="192">
        <v>3000000000</v>
      </c>
      <c r="W94" s="192">
        <f t="shared" si="7"/>
        <v>3000000000</v>
      </c>
      <c r="X94" s="108">
        <v>44196</v>
      </c>
      <c r="Y94" s="192">
        <v>10000000000</v>
      </c>
      <c r="Z94" s="192">
        <f t="shared" si="8"/>
        <v>10000000000</v>
      </c>
      <c r="AA94" s="192">
        <v>1000000000</v>
      </c>
      <c r="AB94" s="192">
        <f t="shared" si="9"/>
        <v>1000000000</v>
      </c>
    </row>
    <row r="95" spans="1:28" x14ac:dyDescent="0.25">
      <c r="A95" s="48" t="s">
        <v>12013</v>
      </c>
      <c r="B95" s="48" t="s">
        <v>12014</v>
      </c>
      <c r="C95" s="124">
        <v>4</v>
      </c>
      <c r="D95" s="75">
        <v>43101</v>
      </c>
      <c r="E95" s="75">
        <v>43191</v>
      </c>
      <c r="F95" s="197">
        <v>10</v>
      </c>
      <c r="G95" s="48" t="s">
        <v>249</v>
      </c>
      <c r="H95" s="192">
        <f t="shared" si="10"/>
        <v>7000000000</v>
      </c>
      <c r="I95" s="192">
        <v>7000000000</v>
      </c>
      <c r="J95" s="48" t="s">
        <v>274</v>
      </c>
      <c r="K95" s="48" t="s">
        <v>274</v>
      </c>
      <c r="L95" s="192">
        <f t="shared" si="6"/>
        <v>7000000000</v>
      </c>
      <c r="M95" s="192">
        <v>7000000000</v>
      </c>
      <c r="N95" s="79" t="s">
        <v>11826</v>
      </c>
      <c r="O95" s="75">
        <v>43465</v>
      </c>
      <c r="P95" s="48" t="s">
        <v>11827</v>
      </c>
      <c r="Q95" s="79" t="s">
        <v>11828</v>
      </c>
      <c r="R95" s="48">
        <v>1</v>
      </c>
      <c r="S95" s="48" t="s">
        <v>1112</v>
      </c>
      <c r="T95" s="48">
        <v>1</v>
      </c>
      <c r="U95" s="48"/>
      <c r="V95" s="192">
        <v>3000000000</v>
      </c>
      <c r="W95" s="192">
        <f t="shared" si="7"/>
        <v>3000000000</v>
      </c>
      <c r="X95" s="108">
        <v>44196</v>
      </c>
      <c r="Y95" s="192">
        <v>10000000000</v>
      </c>
      <c r="Z95" s="192">
        <f t="shared" si="8"/>
        <v>10000000000</v>
      </c>
      <c r="AA95" s="192">
        <v>1000000000</v>
      </c>
      <c r="AB95" s="192">
        <f t="shared" si="9"/>
        <v>1000000000</v>
      </c>
    </row>
    <row r="96" spans="1:28" x14ac:dyDescent="0.25">
      <c r="A96" s="48" t="s">
        <v>12015</v>
      </c>
      <c r="B96" s="48" t="s">
        <v>12016</v>
      </c>
      <c r="C96" s="124">
        <v>4</v>
      </c>
      <c r="D96" s="75">
        <v>43101</v>
      </c>
      <c r="E96" s="75">
        <v>43191</v>
      </c>
      <c r="F96" s="197">
        <v>10</v>
      </c>
      <c r="G96" s="48" t="s">
        <v>249</v>
      </c>
      <c r="H96" s="192">
        <f t="shared" si="10"/>
        <v>7000000000</v>
      </c>
      <c r="I96" s="192">
        <v>7000000000</v>
      </c>
      <c r="J96" s="48" t="s">
        <v>274</v>
      </c>
      <c r="K96" s="48" t="s">
        <v>274</v>
      </c>
      <c r="L96" s="192">
        <f t="shared" si="6"/>
        <v>7000000000</v>
      </c>
      <c r="M96" s="192">
        <v>7000000000</v>
      </c>
      <c r="N96" s="79" t="s">
        <v>11826</v>
      </c>
      <c r="O96" s="75">
        <v>43465</v>
      </c>
      <c r="P96" s="48" t="s">
        <v>11827</v>
      </c>
      <c r="Q96" s="79" t="s">
        <v>11828</v>
      </c>
      <c r="R96" s="48">
        <v>1</v>
      </c>
      <c r="S96" s="48" t="s">
        <v>1112</v>
      </c>
      <c r="T96" s="48">
        <v>1</v>
      </c>
      <c r="U96" s="48"/>
      <c r="V96" s="192">
        <v>3000000000</v>
      </c>
      <c r="W96" s="192">
        <f t="shared" si="7"/>
        <v>3000000000</v>
      </c>
      <c r="X96" s="108">
        <v>44196</v>
      </c>
      <c r="Y96" s="192">
        <v>10000000000</v>
      </c>
      <c r="Z96" s="192">
        <f t="shared" si="8"/>
        <v>10000000000</v>
      </c>
      <c r="AA96" s="192">
        <v>1000000000</v>
      </c>
      <c r="AB96" s="192">
        <f t="shared" si="9"/>
        <v>1000000000</v>
      </c>
    </row>
    <row r="97" spans="1:28" x14ac:dyDescent="0.25">
      <c r="A97" s="48" t="s">
        <v>12017</v>
      </c>
      <c r="B97" s="48" t="s">
        <v>12018</v>
      </c>
      <c r="C97" s="124">
        <v>4</v>
      </c>
      <c r="D97" s="75">
        <v>43101</v>
      </c>
      <c r="E97" s="75">
        <v>43191</v>
      </c>
      <c r="F97" s="197">
        <v>10</v>
      </c>
      <c r="G97" s="48" t="s">
        <v>249</v>
      </c>
      <c r="H97" s="192">
        <f t="shared" si="10"/>
        <v>7000000000</v>
      </c>
      <c r="I97" s="192">
        <v>7000000000</v>
      </c>
      <c r="J97" s="48" t="s">
        <v>274</v>
      </c>
      <c r="K97" s="48" t="s">
        <v>274</v>
      </c>
      <c r="L97" s="192">
        <f t="shared" si="6"/>
        <v>7000000000</v>
      </c>
      <c r="M97" s="192">
        <v>7000000000</v>
      </c>
      <c r="N97" s="79" t="s">
        <v>11826</v>
      </c>
      <c r="O97" s="75">
        <v>43465</v>
      </c>
      <c r="P97" s="48" t="s">
        <v>11827</v>
      </c>
      <c r="Q97" s="79" t="s">
        <v>11828</v>
      </c>
      <c r="R97" s="48">
        <v>1</v>
      </c>
      <c r="S97" s="48" t="s">
        <v>1112</v>
      </c>
      <c r="T97" s="48">
        <v>1</v>
      </c>
      <c r="U97" s="48"/>
      <c r="V97" s="192">
        <v>3000000000</v>
      </c>
      <c r="W97" s="192">
        <f t="shared" si="7"/>
        <v>3000000000</v>
      </c>
      <c r="X97" s="108">
        <v>44196</v>
      </c>
      <c r="Y97" s="192">
        <v>10000000000</v>
      </c>
      <c r="Z97" s="192">
        <f t="shared" si="8"/>
        <v>10000000000</v>
      </c>
      <c r="AA97" s="192">
        <v>1000000000</v>
      </c>
      <c r="AB97" s="192">
        <f t="shared" si="9"/>
        <v>1000000000</v>
      </c>
    </row>
    <row r="98" spans="1:28" x14ac:dyDescent="0.25">
      <c r="A98" s="48" t="s">
        <v>12019</v>
      </c>
      <c r="B98" s="48" t="s">
        <v>12020</v>
      </c>
      <c r="C98" s="124">
        <v>4</v>
      </c>
      <c r="D98" s="75">
        <v>43101</v>
      </c>
      <c r="E98" s="75">
        <v>43191</v>
      </c>
      <c r="F98" s="197">
        <v>10</v>
      </c>
      <c r="G98" s="48" t="s">
        <v>249</v>
      </c>
      <c r="H98" s="192">
        <f t="shared" si="10"/>
        <v>7000000000</v>
      </c>
      <c r="I98" s="192">
        <v>7000000000</v>
      </c>
      <c r="J98" s="48" t="s">
        <v>274</v>
      </c>
      <c r="K98" s="48" t="s">
        <v>274</v>
      </c>
      <c r="L98" s="192">
        <f t="shared" si="6"/>
        <v>7000000000</v>
      </c>
      <c r="M98" s="192">
        <v>7000000000</v>
      </c>
      <c r="N98" s="79" t="s">
        <v>11826</v>
      </c>
      <c r="O98" s="75">
        <v>43465</v>
      </c>
      <c r="P98" s="48" t="s">
        <v>11827</v>
      </c>
      <c r="Q98" s="79" t="s">
        <v>11828</v>
      </c>
      <c r="R98" s="48">
        <v>1</v>
      </c>
      <c r="S98" s="48" t="s">
        <v>1112</v>
      </c>
      <c r="T98" s="48">
        <v>1</v>
      </c>
      <c r="U98" s="48"/>
      <c r="V98" s="192">
        <v>3000000000</v>
      </c>
      <c r="W98" s="192">
        <f t="shared" si="7"/>
        <v>3000000000</v>
      </c>
      <c r="X98" s="108">
        <v>44196</v>
      </c>
      <c r="Y98" s="192">
        <v>10000000000</v>
      </c>
      <c r="Z98" s="192">
        <f t="shared" si="8"/>
        <v>10000000000</v>
      </c>
      <c r="AA98" s="192">
        <v>1000000000</v>
      </c>
      <c r="AB98" s="192">
        <f t="shared" si="9"/>
        <v>1000000000</v>
      </c>
    </row>
    <row r="99" spans="1:28" x14ac:dyDescent="0.25">
      <c r="A99" s="48" t="s">
        <v>12021</v>
      </c>
      <c r="B99" s="48" t="s">
        <v>12022</v>
      </c>
      <c r="C99" s="124">
        <v>4</v>
      </c>
      <c r="D99" s="75">
        <v>43101</v>
      </c>
      <c r="E99" s="75">
        <v>43191</v>
      </c>
      <c r="F99" s="197">
        <v>10</v>
      </c>
      <c r="G99" s="48" t="s">
        <v>249</v>
      </c>
      <c r="H99" s="192">
        <f t="shared" si="10"/>
        <v>7000000000</v>
      </c>
      <c r="I99" s="192">
        <v>7000000000</v>
      </c>
      <c r="J99" s="48" t="s">
        <v>274</v>
      </c>
      <c r="K99" s="48" t="s">
        <v>274</v>
      </c>
      <c r="L99" s="192">
        <f t="shared" si="6"/>
        <v>7000000000</v>
      </c>
      <c r="M99" s="192">
        <v>7000000000</v>
      </c>
      <c r="N99" s="79" t="s">
        <v>11826</v>
      </c>
      <c r="O99" s="75">
        <v>43465</v>
      </c>
      <c r="P99" s="48" t="s">
        <v>11827</v>
      </c>
      <c r="Q99" s="79" t="s">
        <v>11828</v>
      </c>
      <c r="R99" s="48">
        <v>1</v>
      </c>
      <c r="S99" s="48" t="s">
        <v>1112</v>
      </c>
      <c r="T99" s="48">
        <v>1</v>
      </c>
      <c r="U99" s="48"/>
      <c r="V99" s="192">
        <v>3000000000</v>
      </c>
      <c r="W99" s="192">
        <f t="shared" si="7"/>
        <v>3000000000</v>
      </c>
      <c r="X99" s="108">
        <v>44196</v>
      </c>
      <c r="Y99" s="192">
        <v>10000000000</v>
      </c>
      <c r="Z99" s="192">
        <f t="shared" si="8"/>
        <v>10000000000</v>
      </c>
      <c r="AA99" s="192">
        <v>1000000000</v>
      </c>
      <c r="AB99" s="192">
        <f t="shared" si="9"/>
        <v>1000000000</v>
      </c>
    </row>
    <row r="100" spans="1:28" x14ac:dyDescent="0.25">
      <c r="A100" s="48" t="s">
        <v>12023</v>
      </c>
      <c r="B100" s="48" t="s">
        <v>12024</v>
      </c>
      <c r="C100" s="124">
        <v>4</v>
      </c>
      <c r="D100" s="75">
        <v>43101</v>
      </c>
      <c r="E100" s="75">
        <v>43191</v>
      </c>
      <c r="F100" s="197">
        <v>10</v>
      </c>
      <c r="G100" s="48" t="s">
        <v>249</v>
      </c>
      <c r="H100" s="192">
        <f t="shared" si="10"/>
        <v>7000000000</v>
      </c>
      <c r="I100" s="192">
        <v>7000000000</v>
      </c>
      <c r="J100" s="48" t="s">
        <v>274</v>
      </c>
      <c r="K100" s="48" t="s">
        <v>274</v>
      </c>
      <c r="L100" s="192">
        <f t="shared" si="6"/>
        <v>7000000000</v>
      </c>
      <c r="M100" s="192">
        <v>7000000000</v>
      </c>
      <c r="N100" s="79" t="s">
        <v>11826</v>
      </c>
      <c r="O100" s="75">
        <v>43465</v>
      </c>
      <c r="P100" s="48" t="s">
        <v>11827</v>
      </c>
      <c r="Q100" s="79" t="s">
        <v>11828</v>
      </c>
      <c r="R100" s="48">
        <v>1</v>
      </c>
      <c r="S100" s="48" t="s">
        <v>1112</v>
      </c>
      <c r="T100" s="48">
        <v>1</v>
      </c>
      <c r="U100" s="48"/>
      <c r="V100" s="192">
        <v>3000000000</v>
      </c>
      <c r="W100" s="192">
        <f t="shared" si="7"/>
        <v>3000000000</v>
      </c>
      <c r="X100" s="108">
        <v>44196</v>
      </c>
      <c r="Y100" s="192">
        <v>10000000000</v>
      </c>
      <c r="Z100" s="192">
        <f t="shared" si="8"/>
        <v>10000000000</v>
      </c>
      <c r="AA100" s="192">
        <v>1000000000</v>
      </c>
      <c r="AB100" s="192">
        <f t="shared" si="9"/>
        <v>1000000000</v>
      </c>
    </row>
    <row r="101" spans="1:28" x14ac:dyDescent="0.25">
      <c r="A101" s="48" t="s">
        <v>12025</v>
      </c>
      <c r="B101" s="48" t="s">
        <v>12026</v>
      </c>
      <c r="C101" s="124">
        <v>4</v>
      </c>
      <c r="D101" s="75">
        <v>43101</v>
      </c>
      <c r="E101" s="75">
        <v>43191</v>
      </c>
      <c r="F101" s="197">
        <v>10</v>
      </c>
      <c r="G101" s="48" t="s">
        <v>249</v>
      </c>
      <c r="H101" s="192">
        <f t="shared" si="10"/>
        <v>7000000000</v>
      </c>
      <c r="I101" s="192">
        <v>7000000000</v>
      </c>
      <c r="J101" s="48" t="s">
        <v>274</v>
      </c>
      <c r="K101" s="48" t="s">
        <v>274</v>
      </c>
      <c r="L101" s="192">
        <f t="shared" si="6"/>
        <v>7000000000</v>
      </c>
      <c r="M101" s="192">
        <v>7000000000</v>
      </c>
      <c r="N101" s="79" t="s">
        <v>11826</v>
      </c>
      <c r="O101" s="75">
        <v>43465</v>
      </c>
      <c r="P101" s="48" t="s">
        <v>11827</v>
      </c>
      <c r="Q101" s="79" t="s">
        <v>11828</v>
      </c>
      <c r="R101" s="48">
        <v>1</v>
      </c>
      <c r="S101" s="48" t="s">
        <v>1112</v>
      </c>
      <c r="T101" s="48">
        <v>1</v>
      </c>
      <c r="U101" s="48"/>
      <c r="V101" s="192">
        <v>3000000000</v>
      </c>
      <c r="W101" s="192">
        <f t="shared" si="7"/>
        <v>3000000000</v>
      </c>
      <c r="X101" s="108">
        <v>44196</v>
      </c>
      <c r="Y101" s="192">
        <v>10000000000</v>
      </c>
      <c r="Z101" s="192">
        <f t="shared" si="8"/>
        <v>10000000000</v>
      </c>
      <c r="AA101" s="192">
        <v>1000000000</v>
      </c>
      <c r="AB101" s="192">
        <f t="shared" si="9"/>
        <v>1000000000</v>
      </c>
    </row>
    <row r="102" spans="1:28" x14ac:dyDescent="0.25">
      <c r="A102" s="48" t="s">
        <v>12027</v>
      </c>
      <c r="B102" s="48" t="s">
        <v>12028</v>
      </c>
      <c r="C102" s="124">
        <v>4</v>
      </c>
      <c r="D102" s="75">
        <v>43101</v>
      </c>
      <c r="E102" s="75">
        <v>43191</v>
      </c>
      <c r="F102" s="197">
        <v>10</v>
      </c>
      <c r="G102" s="48" t="s">
        <v>249</v>
      </c>
      <c r="H102" s="192">
        <f t="shared" si="10"/>
        <v>7000000000</v>
      </c>
      <c r="I102" s="192">
        <v>7000000000</v>
      </c>
      <c r="J102" s="48" t="s">
        <v>274</v>
      </c>
      <c r="K102" s="48" t="s">
        <v>274</v>
      </c>
      <c r="L102" s="192">
        <f t="shared" si="6"/>
        <v>7000000000</v>
      </c>
      <c r="M102" s="192">
        <v>7000000000</v>
      </c>
      <c r="N102" s="79" t="s">
        <v>11826</v>
      </c>
      <c r="O102" s="75">
        <v>43465</v>
      </c>
      <c r="P102" s="48" t="s">
        <v>11827</v>
      </c>
      <c r="Q102" s="79" t="s">
        <v>11828</v>
      </c>
      <c r="R102" s="48">
        <v>1</v>
      </c>
      <c r="S102" s="48" t="s">
        <v>1112</v>
      </c>
      <c r="T102" s="48">
        <v>1</v>
      </c>
      <c r="U102" s="48"/>
      <c r="V102" s="192">
        <v>3000000000</v>
      </c>
      <c r="W102" s="192">
        <f t="shared" si="7"/>
        <v>3000000000</v>
      </c>
      <c r="X102" s="108">
        <v>44196</v>
      </c>
      <c r="Y102" s="192">
        <v>10000000000</v>
      </c>
      <c r="Z102" s="192">
        <f t="shared" si="8"/>
        <v>10000000000</v>
      </c>
      <c r="AA102" s="192">
        <v>1000000000</v>
      </c>
      <c r="AB102" s="192">
        <f t="shared" si="9"/>
        <v>1000000000</v>
      </c>
    </row>
    <row r="103" spans="1:28" x14ac:dyDescent="0.25">
      <c r="A103" s="48" t="s">
        <v>12029</v>
      </c>
      <c r="B103" s="48" t="s">
        <v>12030</v>
      </c>
      <c r="C103" s="124">
        <v>4</v>
      </c>
      <c r="D103" s="75">
        <v>43101</v>
      </c>
      <c r="E103" s="75">
        <v>43191</v>
      </c>
      <c r="F103" s="197">
        <v>10</v>
      </c>
      <c r="G103" s="48" t="s">
        <v>249</v>
      </c>
      <c r="H103" s="192">
        <f t="shared" si="10"/>
        <v>7000000000</v>
      </c>
      <c r="I103" s="192">
        <v>7000000000</v>
      </c>
      <c r="J103" s="48" t="s">
        <v>274</v>
      </c>
      <c r="K103" s="48" t="s">
        <v>274</v>
      </c>
      <c r="L103" s="192">
        <f t="shared" si="6"/>
        <v>7000000000</v>
      </c>
      <c r="M103" s="192">
        <v>7000000000</v>
      </c>
      <c r="N103" s="79" t="s">
        <v>11826</v>
      </c>
      <c r="O103" s="75">
        <v>43465</v>
      </c>
      <c r="P103" s="48" t="s">
        <v>11827</v>
      </c>
      <c r="Q103" s="79" t="s">
        <v>11828</v>
      </c>
      <c r="R103" s="48">
        <v>3</v>
      </c>
      <c r="S103" s="48" t="s">
        <v>1112</v>
      </c>
      <c r="T103" s="48">
        <v>1</v>
      </c>
      <c r="U103" s="48"/>
      <c r="V103" s="192">
        <v>3000000000</v>
      </c>
      <c r="W103" s="192">
        <f t="shared" si="7"/>
        <v>3000000000</v>
      </c>
      <c r="X103" s="108">
        <v>44196</v>
      </c>
      <c r="Y103" s="192">
        <v>10000000000</v>
      </c>
      <c r="Z103" s="192">
        <f t="shared" si="8"/>
        <v>10000000000</v>
      </c>
      <c r="AA103" s="192">
        <v>1000000000</v>
      </c>
      <c r="AB103" s="192">
        <f t="shared" si="9"/>
        <v>1000000000</v>
      </c>
    </row>
    <row r="104" spans="1:28" x14ac:dyDescent="0.25">
      <c r="A104" s="48" t="s">
        <v>12031</v>
      </c>
      <c r="B104" s="48" t="s">
        <v>12032</v>
      </c>
      <c r="C104" s="124">
        <v>4</v>
      </c>
      <c r="D104" s="75">
        <v>43101</v>
      </c>
      <c r="E104" s="75">
        <v>43191</v>
      </c>
      <c r="F104" s="197">
        <v>10</v>
      </c>
      <c r="G104" s="48" t="s">
        <v>249</v>
      </c>
      <c r="H104" s="192">
        <f t="shared" si="10"/>
        <v>7000000000</v>
      </c>
      <c r="I104" s="192">
        <v>7000000000</v>
      </c>
      <c r="J104" s="48" t="s">
        <v>274</v>
      </c>
      <c r="K104" s="48" t="s">
        <v>274</v>
      </c>
      <c r="L104" s="192">
        <f t="shared" si="6"/>
        <v>7000000000</v>
      </c>
      <c r="M104" s="192">
        <v>7000000000</v>
      </c>
      <c r="N104" s="79" t="s">
        <v>11826</v>
      </c>
      <c r="O104" s="75">
        <v>43465</v>
      </c>
      <c r="P104" s="48" t="s">
        <v>11827</v>
      </c>
      <c r="Q104" s="79" t="s">
        <v>11828</v>
      </c>
      <c r="R104" s="48">
        <v>4</v>
      </c>
      <c r="S104" s="48" t="s">
        <v>1112</v>
      </c>
      <c r="T104" s="48">
        <v>1</v>
      </c>
      <c r="U104" s="48"/>
      <c r="V104" s="192">
        <v>3000000000</v>
      </c>
      <c r="W104" s="192">
        <f t="shared" si="7"/>
        <v>3000000000</v>
      </c>
      <c r="X104" s="108">
        <v>44196</v>
      </c>
      <c r="Y104" s="192">
        <v>10000000000</v>
      </c>
      <c r="Z104" s="192">
        <f t="shared" si="8"/>
        <v>10000000000</v>
      </c>
      <c r="AA104" s="192">
        <v>1000000000</v>
      </c>
      <c r="AB104" s="192">
        <f t="shared" si="9"/>
        <v>1000000000</v>
      </c>
    </row>
    <row r="105" spans="1:28" x14ac:dyDescent="0.25">
      <c r="A105" s="48" t="s">
        <v>12033</v>
      </c>
      <c r="B105" s="48" t="s">
        <v>12034</v>
      </c>
      <c r="C105" s="124">
        <v>4</v>
      </c>
      <c r="D105" s="75">
        <v>43101</v>
      </c>
      <c r="E105" s="75">
        <v>43191</v>
      </c>
      <c r="F105" s="197">
        <v>10</v>
      </c>
      <c r="G105" s="48" t="s">
        <v>249</v>
      </c>
      <c r="H105" s="192">
        <f t="shared" si="10"/>
        <v>7000000000</v>
      </c>
      <c r="I105" s="192">
        <v>7000000000</v>
      </c>
      <c r="J105" s="48" t="s">
        <v>274</v>
      </c>
      <c r="K105" s="48" t="s">
        <v>274</v>
      </c>
      <c r="L105" s="192">
        <f t="shared" si="6"/>
        <v>7000000000</v>
      </c>
      <c r="M105" s="192">
        <v>7000000000</v>
      </c>
      <c r="N105" s="79" t="s">
        <v>11826</v>
      </c>
      <c r="O105" s="75">
        <v>43465</v>
      </c>
      <c r="P105" s="48" t="s">
        <v>11827</v>
      </c>
      <c r="Q105" s="79" t="s">
        <v>11828</v>
      </c>
      <c r="R105" s="48">
        <v>5</v>
      </c>
      <c r="S105" s="48" t="s">
        <v>1112</v>
      </c>
      <c r="T105" s="48">
        <v>1</v>
      </c>
      <c r="U105" s="48"/>
      <c r="V105" s="192">
        <v>3000000000</v>
      </c>
      <c r="W105" s="192">
        <f t="shared" si="7"/>
        <v>3000000000</v>
      </c>
      <c r="X105" s="108">
        <v>44196</v>
      </c>
      <c r="Y105" s="192">
        <v>10000000000</v>
      </c>
      <c r="Z105" s="192">
        <f t="shared" si="8"/>
        <v>10000000000</v>
      </c>
      <c r="AA105" s="192">
        <v>1000000000</v>
      </c>
      <c r="AB105" s="192">
        <f t="shared" si="9"/>
        <v>1000000000</v>
      </c>
    </row>
    <row r="106" spans="1:28" x14ac:dyDescent="0.25">
      <c r="A106" s="48" t="s">
        <v>12035</v>
      </c>
      <c r="B106" s="48" t="s">
        <v>12036</v>
      </c>
      <c r="C106" s="124">
        <v>4</v>
      </c>
      <c r="D106" s="75">
        <v>43101</v>
      </c>
      <c r="E106" s="75">
        <v>43191</v>
      </c>
      <c r="F106" s="197">
        <v>10</v>
      </c>
      <c r="G106" s="48" t="s">
        <v>249</v>
      </c>
      <c r="H106" s="192">
        <f t="shared" si="10"/>
        <v>3000000000</v>
      </c>
      <c r="I106" s="192">
        <v>3000000000</v>
      </c>
      <c r="J106" s="48" t="s">
        <v>274</v>
      </c>
      <c r="K106" s="48" t="s">
        <v>274</v>
      </c>
      <c r="L106" s="192">
        <f t="shared" si="6"/>
        <v>3000000000</v>
      </c>
      <c r="M106" s="192">
        <v>3000000000</v>
      </c>
      <c r="N106" s="79" t="s">
        <v>11826</v>
      </c>
      <c r="O106" s="75">
        <v>43465</v>
      </c>
      <c r="P106" s="48" t="s">
        <v>11827</v>
      </c>
      <c r="Q106" s="79" t="s">
        <v>11828</v>
      </c>
      <c r="R106" s="48">
        <v>2</v>
      </c>
      <c r="S106" s="48" t="s">
        <v>1112</v>
      </c>
      <c r="T106" s="48">
        <v>1</v>
      </c>
      <c r="U106" s="48"/>
      <c r="V106" s="192">
        <v>2000000000</v>
      </c>
      <c r="W106" s="192">
        <f t="shared" si="7"/>
        <v>2000000000</v>
      </c>
      <c r="X106" s="108">
        <v>44196</v>
      </c>
      <c r="Y106" s="192">
        <v>5000000000</v>
      </c>
      <c r="Z106" s="192">
        <f t="shared" si="8"/>
        <v>5000000000</v>
      </c>
      <c r="AA106" s="192">
        <v>1000000000</v>
      </c>
      <c r="AB106" s="192">
        <f t="shared" si="9"/>
        <v>1000000000</v>
      </c>
    </row>
    <row r="107" spans="1:28" x14ac:dyDescent="0.25">
      <c r="A107" s="48" t="s">
        <v>12037</v>
      </c>
      <c r="B107" s="48" t="s">
        <v>12038</v>
      </c>
      <c r="C107" s="124">
        <v>4</v>
      </c>
      <c r="D107" s="75">
        <v>43101</v>
      </c>
      <c r="E107" s="75">
        <v>43191</v>
      </c>
      <c r="F107" s="197">
        <v>10</v>
      </c>
      <c r="G107" s="48" t="s">
        <v>249</v>
      </c>
      <c r="H107" s="192">
        <f t="shared" si="10"/>
        <v>7000000000</v>
      </c>
      <c r="I107" s="192">
        <v>7000000000</v>
      </c>
      <c r="J107" s="48" t="s">
        <v>274</v>
      </c>
      <c r="K107" s="48" t="s">
        <v>274</v>
      </c>
      <c r="L107" s="192">
        <f t="shared" si="6"/>
        <v>7000000000</v>
      </c>
      <c r="M107" s="192">
        <v>7000000000</v>
      </c>
      <c r="N107" s="79" t="s">
        <v>11826</v>
      </c>
      <c r="O107" s="75">
        <v>43465</v>
      </c>
      <c r="P107" s="48" t="s">
        <v>11827</v>
      </c>
      <c r="Q107" s="79" t="s">
        <v>11828</v>
      </c>
      <c r="R107" s="48">
        <v>2</v>
      </c>
      <c r="S107" s="48" t="s">
        <v>1112</v>
      </c>
      <c r="T107" s="48">
        <v>1</v>
      </c>
      <c r="U107" s="48"/>
      <c r="V107" s="192">
        <v>3000000000</v>
      </c>
      <c r="W107" s="192">
        <f t="shared" si="7"/>
        <v>3000000000</v>
      </c>
      <c r="X107" s="108">
        <v>44196</v>
      </c>
      <c r="Y107" s="192">
        <v>9000000000</v>
      </c>
      <c r="Z107" s="192">
        <f t="shared" si="8"/>
        <v>9000000000</v>
      </c>
      <c r="AA107" s="192">
        <v>1000000000</v>
      </c>
      <c r="AB107" s="192">
        <f t="shared" si="9"/>
        <v>1000000000</v>
      </c>
    </row>
    <row r="108" spans="1:28" x14ac:dyDescent="0.25">
      <c r="A108" s="48" t="s">
        <v>12039</v>
      </c>
      <c r="B108" s="48" t="s">
        <v>12040</v>
      </c>
      <c r="C108" s="124">
        <v>5</v>
      </c>
      <c r="D108" s="75">
        <v>43101</v>
      </c>
      <c r="E108" s="75">
        <v>43191</v>
      </c>
      <c r="F108" s="197">
        <v>10</v>
      </c>
      <c r="G108" s="48" t="s">
        <v>249</v>
      </c>
      <c r="H108" s="192">
        <f t="shared" si="10"/>
        <v>7000000000</v>
      </c>
      <c r="I108" s="192">
        <v>7000000000</v>
      </c>
      <c r="J108" s="48" t="s">
        <v>274</v>
      </c>
      <c r="K108" s="48" t="s">
        <v>274</v>
      </c>
      <c r="L108" s="192">
        <f t="shared" si="6"/>
        <v>7000000000</v>
      </c>
      <c r="M108" s="192">
        <v>7000000000</v>
      </c>
      <c r="N108" s="79" t="s">
        <v>11826</v>
      </c>
      <c r="O108" s="75">
        <v>43465</v>
      </c>
      <c r="P108" s="48" t="s">
        <v>11827</v>
      </c>
      <c r="Q108" s="79" t="s">
        <v>11828</v>
      </c>
      <c r="R108" s="48">
        <v>3</v>
      </c>
      <c r="S108" s="48" t="s">
        <v>1112</v>
      </c>
      <c r="T108" s="48">
        <v>1</v>
      </c>
      <c r="U108" s="48"/>
      <c r="V108" s="192">
        <v>3000000000</v>
      </c>
      <c r="W108" s="192">
        <f t="shared" si="7"/>
        <v>3000000000</v>
      </c>
      <c r="X108" s="108">
        <v>44196</v>
      </c>
      <c r="Y108" s="192">
        <v>10000000000</v>
      </c>
      <c r="Z108" s="192">
        <f t="shared" si="8"/>
        <v>10000000000</v>
      </c>
      <c r="AA108" s="192">
        <v>1000000000</v>
      </c>
      <c r="AB108" s="192">
        <f t="shared" si="9"/>
        <v>1000000000</v>
      </c>
    </row>
    <row r="109" spans="1:28" x14ac:dyDescent="0.25">
      <c r="A109" s="48" t="s">
        <v>12041</v>
      </c>
      <c r="B109" s="48" t="s">
        <v>12042</v>
      </c>
      <c r="C109" s="124">
        <v>5</v>
      </c>
      <c r="D109" s="75">
        <v>43101</v>
      </c>
      <c r="E109" s="75">
        <v>43191</v>
      </c>
      <c r="F109" s="197">
        <v>10</v>
      </c>
      <c r="G109" s="48" t="s">
        <v>249</v>
      </c>
      <c r="H109" s="192">
        <f t="shared" si="10"/>
        <v>7000000000</v>
      </c>
      <c r="I109" s="192">
        <v>7000000000</v>
      </c>
      <c r="J109" s="48" t="s">
        <v>274</v>
      </c>
      <c r="K109" s="48" t="s">
        <v>274</v>
      </c>
      <c r="L109" s="192">
        <f t="shared" si="6"/>
        <v>7000000000</v>
      </c>
      <c r="M109" s="192">
        <v>7000000000</v>
      </c>
      <c r="N109" s="79" t="s">
        <v>11826</v>
      </c>
      <c r="O109" s="75">
        <v>43465</v>
      </c>
      <c r="P109" s="48" t="s">
        <v>11827</v>
      </c>
      <c r="Q109" s="79" t="s">
        <v>11828</v>
      </c>
      <c r="R109" s="48">
        <v>4</v>
      </c>
      <c r="S109" s="48" t="s">
        <v>1112</v>
      </c>
      <c r="T109" s="48">
        <v>1</v>
      </c>
      <c r="U109" s="48"/>
      <c r="V109" s="192">
        <v>3000000000</v>
      </c>
      <c r="W109" s="192">
        <f t="shared" si="7"/>
        <v>3000000000</v>
      </c>
      <c r="X109" s="108">
        <v>44196</v>
      </c>
      <c r="Y109" s="192">
        <v>10000000000</v>
      </c>
      <c r="Z109" s="192">
        <f t="shared" si="8"/>
        <v>10000000000</v>
      </c>
      <c r="AA109" s="192">
        <v>1000000000</v>
      </c>
      <c r="AB109" s="192">
        <f t="shared" si="9"/>
        <v>1000000000</v>
      </c>
    </row>
    <row r="110" spans="1:28" x14ac:dyDescent="0.25">
      <c r="A110" s="48" t="s">
        <v>12043</v>
      </c>
      <c r="B110" s="48" t="s">
        <v>12044</v>
      </c>
      <c r="C110" s="124">
        <v>5</v>
      </c>
      <c r="D110" s="75">
        <v>43101</v>
      </c>
      <c r="E110" s="75">
        <v>43191</v>
      </c>
      <c r="F110" s="197">
        <v>10</v>
      </c>
      <c r="G110" s="48" t="s">
        <v>249</v>
      </c>
      <c r="H110" s="192">
        <f t="shared" si="10"/>
        <v>7000000000</v>
      </c>
      <c r="I110" s="192">
        <v>7000000000</v>
      </c>
      <c r="J110" s="48" t="s">
        <v>274</v>
      </c>
      <c r="K110" s="48" t="s">
        <v>274</v>
      </c>
      <c r="L110" s="192">
        <f t="shared" si="6"/>
        <v>7000000000</v>
      </c>
      <c r="M110" s="192">
        <v>7000000000</v>
      </c>
      <c r="N110" s="79" t="s">
        <v>11826</v>
      </c>
      <c r="O110" s="75">
        <v>43465</v>
      </c>
      <c r="P110" s="48" t="s">
        <v>11827</v>
      </c>
      <c r="Q110" s="79" t="s">
        <v>11828</v>
      </c>
      <c r="R110" s="48">
        <v>5</v>
      </c>
      <c r="S110" s="48" t="s">
        <v>1112</v>
      </c>
      <c r="T110" s="48">
        <v>1</v>
      </c>
      <c r="U110" s="48"/>
      <c r="V110" s="192">
        <v>3000000000</v>
      </c>
      <c r="W110" s="192">
        <f t="shared" si="7"/>
        <v>3000000000</v>
      </c>
      <c r="X110" s="108">
        <v>44196</v>
      </c>
      <c r="Y110" s="192">
        <v>10000000000</v>
      </c>
      <c r="Z110" s="192">
        <f t="shared" si="8"/>
        <v>10000000000</v>
      </c>
      <c r="AA110" s="192">
        <v>1000000000</v>
      </c>
      <c r="AB110" s="192">
        <f t="shared" si="9"/>
        <v>1000000000</v>
      </c>
    </row>
    <row r="111" spans="1:28" x14ac:dyDescent="0.25">
      <c r="A111" s="48" t="s">
        <v>12045</v>
      </c>
      <c r="B111" s="48" t="s">
        <v>12046</v>
      </c>
      <c r="C111" s="124">
        <v>5</v>
      </c>
      <c r="D111" s="75">
        <v>43101</v>
      </c>
      <c r="E111" s="75">
        <v>43191</v>
      </c>
      <c r="F111" s="197">
        <v>10</v>
      </c>
      <c r="G111" s="48" t="s">
        <v>249</v>
      </c>
      <c r="H111" s="192">
        <f t="shared" si="10"/>
        <v>7000000000</v>
      </c>
      <c r="I111" s="192">
        <v>7000000000</v>
      </c>
      <c r="J111" s="48" t="s">
        <v>274</v>
      </c>
      <c r="K111" s="48" t="s">
        <v>274</v>
      </c>
      <c r="L111" s="192">
        <f t="shared" si="6"/>
        <v>7000000000</v>
      </c>
      <c r="M111" s="192">
        <v>7000000000</v>
      </c>
      <c r="N111" s="79" t="s">
        <v>11826</v>
      </c>
      <c r="O111" s="75">
        <v>43465</v>
      </c>
      <c r="P111" s="48" t="s">
        <v>11827</v>
      </c>
      <c r="Q111" s="79" t="s">
        <v>11828</v>
      </c>
      <c r="R111" s="48">
        <v>2</v>
      </c>
      <c r="S111" s="48" t="s">
        <v>1112</v>
      </c>
      <c r="T111" s="48">
        <v>1</v>
      </c>
      <c r="U111" s="48"/>
      <c r="V111" s="192">
        <v>3000000000</v>
      </c>
      <c r="W111" s="192">
        <f t="shared" si="7"/>
        <v>3000000000</v>
      </c>
      <c r="X111" s="108">
        <v>44196</v>
      </c>
      <c r="Y111" s="192">
        <v>10000000000</v>
      </c>
      <c r="Z111" s="192">
        <f t="shared" si="8"/>
        <v>10000000000</v>
      </c>
      <c r="AA111" s="192">
        <v>1000000000</v>
      </c>
      <c r="AB111" s="192">
        <f t="shared" si="9"/>
        <v>1000000000</v>
      </c>
    </row>
    <row r="112" spans="1:28" x14ac:dyDescent="0.25">
      <c r="A112" s="48" t="s">
        <v>12047</v>
      </c>
      <c r="B112" s="48" t="s">
        <v>12048</v>
      </c>
      <c r="C112" s="124">
        <v>5</v>
      </c>
      <c r="D112" s="75">
        <v>43101</v>
      </c>
      <c r="E112" s="75">
        <v>43191</v>
      </c>
      <c r="F112" s="197">
        <v>10</v>
      </c>
      <c r="G112" s="48" t="s">
        <v>249</v>
      </c>
      <c r="H112" s="192">
        <f t="shared" si="10"/>
        <v>7000000000</v>
      </c>
      <c r="I112" s="192">
        <v>7000000000</v>
      </c>
      <c r="J112" s="48" t="s">
        <v>274</v>
      </c>
      <c r="K112" s="48" t="s">
        <v>274</v>
      </c>
      <c r="L112" s="192">
        <f t="shared" si="6"/>
        <v>7000000000</v>
      </c>
      <c r="M112" s="192">
        <v>7000000000</v>
      </c>
      <c r="N112" s="79" t="s">
        <v>11826</v>
      </c>
      <c r="O112" s="75">
        <v>43465</v>
      </c>
      <c r="P112" s="48" t="s">
        <v>11827</v>
      </c>
      <c r="Q112" s="79" t="s">
        <v>11828</v>
      </c>
      <c r="R112" s="48">
        <v>2</v>
      </c>
      <c r="S112" s="48" t="s">
        <v>1112</v>
      </c>
      <c r="T112" s="48">
        <v>1</v>
      </c>
      <c r="U112" s="48"/>
      <c r="V112" s="192">
        <v>3000000000</v>
      </c>
      <c r="W112" s="192">
        <f t="shared" si="7"/>
        <v>3000000000</v>
      </c>
      <c r="X112" s="108">
        <v>44196</v>
      </c>
      <c r="Y112" s="192">
        <v>10000000000</v>
      </c>
      <c r="Z112" s="192">
        <f t="shared" si="8"/>
        <v>10000000000</v>
      </c>
      <c r="AA112" s="192">
        <v>1000000000</v>
      </c>
      <c r="AB112" s="192">
        <f t="shared" si="9"/>
        <v>1000000000</v>
      </c>
    </row>
    <row r="113" spans="1:28" x14ac:dyDescent="0.25">
      <c r="A113" s="48" t="s">
        <v>12049</v>
      </c>
      <c r="B113" s="48" t="s">
        <v>12050</v>
      </c>
      <c r="C113" s="124">
        <v>5</v>
      </c>
      <c r="D113" s="75">
        <v>43101</v>
      </c>
      <c r="E113" s="75">
        <v>43191</v>
      </c>
      <c r="F113" s="197">
        <v>10</v>
      </c>
      <c r="G113" s="48" t="s">
        <v>249</v>
      </c>
      <c r="H113" s="192">
        <f t="shared" si="10"/>
        <v>7000000000</v>
      </c>
      <c r="I113" s="192">
        <v>7000000000</v>
      </c>
      <c r="J113" s="48" t="s">
        <v>274</v>
      </c>
      <c r="K113" s="48" t="s">
        <v>274</v>
      </c>
      <c r="L113" s="192">
        <f t="shared" si="6"/>
        <v>7000000000</v>
      </c>
      <c r="M113" s="192">
        <v>7000000000</v>
      </c>
      <c r="N113" s="79" t="s">
        <v>11826</v>
      </c>
      <c r="O113" s="75">
        <v>43465</v>
      </c>
      <c r="P113" s="48" t="s">
        <v>11827</v>
      </c>
      <c r="Q113" s="79" t="s">
        <v>11828</v>
      </c>
      <c r="R113" s="48">
        <v>2</v>
      </c>
      <c r="S113" s="48" t="s">
        <v>1112</v>
      </c>
      <c r="T113" s="48">
        <v>1</v>
      </c>
      <c r="U113" s="48"/>
      <c r="V113" s="192">
        <v>3000000000</v>
      </c>
      <c r="W113" s="192">
        <f t="shared" si="7"/>
        <v>3000000000</v>
      </c>
      <c r="X113" s="108">
        <v>44196</v>
      </c>
      <c r="Y113" s="192">
        <v>10000000000</v>
      </c>
      <c r="Z113" s="192">
        <f t="shared" si="8"/>
        <v>10000000000</v>
      </c>
      <c r="AA113" s="192">
        <v>1000000000</v>
      </c>
      <c r="AB113" s="192">
        <f t="shared" si="9"/>
        <v>1000000000</v>
      </c>
    </row>
    <row r="114" spans="1:28" x14ac:dyDescent="0.25">
      <c r="A114" s="48" t="s">
        <v>12051</v>
      </c>
      <c r="B114" s="48" t="s">
        <v>12052</v>
      </c>
      <c r="C114" s="124">
        <v>5</v>
      </c>
      <c r="D114" s="75">
        <v>43101</v>
      </c>
      <c r="E114" s="75">
        <v>43191</v>
      </c>
      <c r="F114" s="197">
        <v>10</v>
      </c>
      <c r="G114" s="48" t="s">
        <v>249</v>
      </c>
      <c r="H114" s="192">
        <f t="shared" si="10"/>
        <v>7000000000</v>
      </c>
      <c r="I114" s="192">
        <v>7000000000</v>
      </c>
      <c r="J114" s="48" t="s">
        <v>274</v>
      </c>
      <c r="K114" s="48" t="s">
        <v>274</v>
      </c>
      <c r="L114" s="192">
        <f t="shared" si="6"/>
        <v>7000000000</v>
      </c>
      <c r="M114" s="192">
        <v>7000000000</v>
      </c>
      <c r="N114" s="79" t="s">
        <v>11826</v>
      </c>
      <c r="O114" s="75">
        <v>43465</v>
      </c>
      <c r="P114" s="48" t="s">
        <v>11827</v>
      </c>
      <c r="Q114" s="79" t="s">
        <v>11828</v>
      </c>
      <c r="R114" s="48">
        <v>1</v>
      </c>
      <c r="S114" s="48" t="s">
        <v>1112</v>
      </c>
      <c r="T114" s="48">
        <v>1</v>
      </c>
      <c r="U114" s="48"/>
      <c r="V114" s="192">
        <v>3000000000</v>
      </c>
      <c r="W114" s="192">
        <f t="shared" si="7"/>
        <v>3000000000</v>
      </c>
      <c r="X114" s="108">
        <v>44196</v>
      </c>
      <c r="Y114" s="192">
        <v>10000000000</v>
      </c>
      <c r="Z114" s="192">
        <f t="shared" si="8"/>
        <v>10000000000</v>
      </c>
      <c r="AA114" s="192">
        <v>1000000000</v>
      </c>
      <c r="AB114" s="192">
        <f t="shared" si="9"/>
        <v>1000000000</v>
      </c>
    </row>
    <row r="115" spans="1:28" x14ac:dyDescent="0.25">
      <c r="A115" s="48" t="s">
        <v>12053</v>
      </c>
      <c r="B115" s="48" t="s">
        <v>12054</v>
      </c>
      <c r="C115" s="124">
        <v>5</v>
      </c>
      <c r="D115" s="75">
        <v>43101</v>
      </c>
      <c r="E115" s="75">
        <v>43191</v>
      </c>
      <c r="F115" s="197">
        <v>10</v>
      </c>
      <c r="G115" s="48" t="s">
        <v>249</v>
      </c>
      <c r="H115" s="192">
        <f t="shared" si="10"/>
        <v>7000000000</v>
      </c>
      <c r="I115" s="192">
        <v>7000000000</v>
      </c>
      <c r="J115" s="48" t="s">
        <v>274</v>
      </c>
      <c r="K115" s="48" t="s">
        <v>274</v>
      </c>
      <c r="L115" s="192">
        <f t="shared" si="6"/>
        <v>7000000000</v>
      </c>
      <c r="M115" s="192">
        <v>7000000000</v>
      </c>
      <c r="N115" s="79" t="s">
        <v>11826</v>
      </c>
      <c r="O115" s="75">
        <v>43465</v>
      </c>
      <c r="P115" s="48" t="s">
        <v>11827</v>
      </c>
      <c r="Q115" s="79" t="s">
        <v>11828</v>
      </c>
      <c r="R115" s="48">
        <v>1</v>
      </c>
      <c r="S115" s="48" t="s">
        <v>1112</v>
      </c>
      <c r="T115" s="48">
        <v>1</v>
      </c>
      <c r="U115" s="48"/>
      <c r="V115" s="192">
        <v>3000000000</v>
      </c>
      <c r="W115" s="192">
        <f t="shared" si="7"/>
        <v>3000000000</v>
      </c>
      <c r="X115" s="108">
        <v>44196</v>
      </c>
      <c r="Y115" s="192">
        <v>10000000000</v>
      </c>
      <c r="Z115" s="192">
        <f t="shared" si="8"/>
        <v>10000000000</v>
      </c>
      <c r="AA115" s="192">
        <v>1000000000</v>
      </c>
      <c r="AB115" s="192">
        <f t="shared" si="9"/>
        <v>1000000000</v>
      </c>
    </row>
    <row r="116" spans="1:28" x14ac:dyDescent="0.25">
      <c r="A116" s="48" t="s">
        <v>12055</v>
      </c>
      <c r="B116" s="48" t="s">
        <v>12056</v>
      </c>
      <c r="C116" s="124">
        <v>5</v>
      </c>
      <c r="D116" s="75">
        <v>43101</v>
      </c>
      <c r="E116" s="75">
        <v>43191</v>
      </c>
      <c r="F116" s="197">
        <v>10</v>
      </c>
      <c r="G116" s="48" t="s">
        <v>249</v>
      </c>
      <c r="H116" s="192">
        <f t="shared" si="10"/>
        <v>7000000000</v>
      </c>
      <c r="I116" s="192">
        <v>7000000000</v>
      </c>
      <c r="J116" s="48" t="s">
        <v>274</v>
      </c>
      <c r="K116" s="48" t="s">
        <v>274</v>
      </c>
      <c r="L116" s="192">
        <f t="shared" si="6"/>
        <v>7000000000</v>
      </c>
      <c r="M116" s="192">
        <v>7000000000</v>
      </c>
      <c r="N116" s="79" t="s">
        <v>11826</v>
      </c>
      <c r="O116" s="75">
        <v>43465</v>
      </c>
      <c r="P116" s="48" t="s">
        <v>11827</v>
      </c>
      <c r="Q116" s="79" t="s">
        <v>11828</v>
      </c>
      <c r="R116" s="48">
        <v>1</v>
      </c>
      <c r="S116" s="48" t="s">
        <v>1112</v>
      </c>
      <c r="T116" s="48">
        <v>1</v>
      </c>
      <c r="U116" s="48"/>
      <c r="V116" s="192">
        <v>3000000000</v>
      </c>
      <c r="W116" s="192">
        <f t="shared" si="7"/>
        <v>3000000000</v>
      </c>
      <c r="X116" s="108">
        <v>44196</v>
      </c>
      <c r="Y116" s="192">
        <v>10000000000</v>
      </c>
      <c r="Z116" s="192">
        <f t="shared" si="8"/>
        <v>10000000000</v>
      </c>
      <c r="AA116" s="192">
        <v>1000000000</v>
      </c>
      <c r="AB116" s="192">
        <f t="shared" si="9"/>
        <v>1000000000</v>
      </c>
    </row>
    <row r="117" spans="1:28" x14ac:dyDescent="0.25">
      <c r="A117" s="48" t="s">
        <v>12057</v>
      </c>
      <c r="B117" s="48" t="s">
        <v>12058</v>
      </c>
      <c r="C117" s="124">
        <v>5</v>
      </c>
      <c r="D117" s="75">
        <v>43101</v>
      </c>
      <c r="E117" s="75">
        <v>43191</v>
      </c>
      <c r="F117" s="197">
        <v>10</v>
      </c>
      <c r="G117" s="48" t="s">
        <v>249</v>
      </c>
      <c r="H117" s="192">
        <f t="shared" si="10"/>
        <v>7000000000</v>
      </c>
      <c r="I117" s="192">
        <v>7000000000</v>
      </c>
      <c r="J117" s="48" t="s">
        <v>274</v>
      </c>
      <c r="K117" s="48" t="s">
        <v>274</v>
      </c>
      <c r="L117" s="192">
        <f t="shared" si="6"/>
        <v>7000000000</v>
      </c>
      <c r="M117" s="192">
        <v>7000000000</v>
      </c>
      <c r="N117" s="79" t="s">
        <v>11826</v>
      </c>
      <c r="O117" s="75">
        <v>43465</v>
      </c>
      <c r="P117" s="48" t="s">
        <v>11827</v>
      </c>
      <c r="Q117" s="79" t="s">
        <v>11828</v>
      </c>
      <c r="R117" s="48">
        <v>1</v>
      </c>
      <c r="S117" s="48" t="s">
        <v>1112</v>
      </c>
      <c r="T117" s="48">
        <v>1</v>
      </c>
      <c r="U117" s="48"/>
      <c r="V117" s="192">
        <v>3000000000</v>
      </c>
      <c r="W117" s="192">
        <f t="shared" si="7"/>
        <v>3000000000</v>
      </c>
      <c r="X117" s="108">
        <v>44196</v>
      </c>
      <c r="Y117" s="192">
        <v>10000000000</v>
      </c>
      <c r="Z117" s="192">
        <f t="shared" si="8"/>
        <v>10000000000</v>
      </c>
      <c r="AA117" s="192">
        <v>1000000000</v>
      </c>
      <c r="AB117" s="192">
        <f t="shared" si="9"/>
        <v>1000000000</v>
      </c>
    </row>
    <row r="118" spans="1:28" x14ac:dyDescent="0.25">
      <c r="A118" s="48" t="s">
        <v>12059</v>
      </c>
      <c r="B118" s="48" t="s">
        <v>12060</v>
      </c>
      <c r="C118" s="124">
        <v>5</v>
      </c>
      <c r="D118" s="75">
        <v>43101</v>
      </c>
      <c r="E118" s="75">
        <v>43191</v>
      </c>
      <c r="F118" s="197">
        <v>10</v>
      </c>
      <c r="G118" s="48" t="s">
        <v>249</v>
      </c>
      <c r="H118" s="192">
        <f t="shared" si="10"/>
        <v>7000000000</v>
      </c>
      <c r="I118" s="192">
        <v>7000000000</v>
      </c>
      <c r="J118" s="48" t="s">
        <v>274</v>
      </c>
      <c r="K118" s="48" t="s">
        <v>274</v>
      </c>
      <c r="L118" s="192">
        <f t="shared" si="6"/>
        <v>7000000000</v>
      </c>
      <c r="M118" s="192">
        <v>7000000000</v>
      </c>
      <c r="N118" s="79" t="s">
        <v>11826</v>
      </c>
      <c r="O118" s="75">
        <v>43465</v>
      </c>
      <c r="P118" s="48" t="s">
        <v>11827</v>
      </c>
      <c r="Q118" s="79" t="s">
        <v>11828</v>
      </c>
      <c r="R118" s="48">
        <v>1</v>
      </c>
      <c r="S118" s="48" t="s">
        <v>1112</v>
      </c>
      <c r="T118" s="48">
        <v>1</v>
      </c>
      <c r="U118" s="48"/>
      <c r="V118" s="192">
        <v>3000000000</v>
      </c>
      <c r="W118" s="192">
        <f t="shared" si="7"/>
        <v>3000000000</v>
      </c>
      <c r="X118" s="108">
        <v>44196</v>
      </c>
      <c r="Y118" s="192">
        <v>10000000000</v>
      </c>
      <c r="Z118" s="192">
        <f t="shared" si="8"/>
        <v>10000000000</v>
      </c>
      <c r="AA118" s="192">
        <v>1000000000</v>
      </c>
      <c r="AB118" s="192">
        <f t="shared" si="9"/>
        <v>1000000000</v>
      </c>
    </row>
    <row r="119" spans="1:28" x14ac:dyDescent="0.25">
      <c r="A119" s="48" t="s">
        <v>12061</v>
      </c>
      <c r="B119" s="48" t="s">
        <v>12062</v>
      </c>
      <c r="C119" s="124">
        <v>5</v>
      </c>
      <c r="D119" s="75">
        <v>43101</v>
      </c>
      <c r="E119" s="75">
        <v>43191</v>
      </c>
      <c r="F119" s="197">
        <v>10</v>
      </c>
      <c r="G119" s="48" t="s">
        <v>249</v>
      </c>
      <c r="H119" s="192">
        <f t="shared" si="10"/>
        <v>7000000000</v>
      </c>
      <c r="I119" s="192">
        <v>7000000000</v>
      </c>
      <c r="J119" s="48" t="s">
        <v>274</v>
      </c>
      <c r="K119" s="48" t="s">
        <v>274</v>
      </c>
      <c r="L119" s="192">
        <f t="shared" si="6"/>
        <v>7000000000</v>
      </c>
      <c r="M119" s="192">
        <v>7000000000</v>
      </c>
      <c r="N119" s="79" t="s">
        <v>11826</v>
      </c>
      <c r="O119" s="75">
        <v>43465</v>
      </c>
      <c r="P119" s="48" t="s">
        <v>11827</v>
      </c>
      <c r="Q119" s="79" t="s">
        <v>11828</v>
      </c>
      <c r="R119" s="48">
        <v>1</v>
      </c>
      <c r="S119" s="48" t="s">
        <v>1112</v>
      </c>
      <c r="T119" s="48">
        <v>1</v>
      </c>
      <c r="U119" s="48"/>
      <c r="V119" s="192">
        <v>3000000000</v>
      </c>
      <c r="W119" s="192">
        <f t="shared" si="7"/>
        <v>3000000000</v>
      </c>
      <c r="X119" s="108">
        <v>44196</v>
      </c>
      <c r="Y119" s="192">
        <v>10000000000</v>
      </c>
      <c r="Z119" s="192">
        <f t="shared" si="8"/>
        <v>10000000000</v>
      </c>
      <c r="AA119" s="192">
        <v>1000000000</v>
      </c>
      <c r="AB119" s="192">
        <f t="shared" si="9"/>
        <v>1000000000</v>
      </c>
    </row>
    <row r="120" spans="1:28" x14ac:dyDescent="0.25">
      <c r="A120" s="48" t="s">
        <v>12063</v>
      </c>
      <c r="B120" s="48" t="s">
        <v>12064</v>
      </c>
      <c r="C120" s="124">
        <v>5</v>
      </c>
      <c r="D120" s="75">
        <v>43101</v>
      </c>
      <c r="E120" s="75">
        <v>43191</v>
      </c>
      <c r="F120" s="197">
        <v>10</v>
      </c>
      <c r="G120" s="48" t="s">
        <v>249</v>
      </c>
      <c r="H120" s="192">
        <f t="shared" si="10"/>
        <v>7000000000</v>
      </c>
      <c r="I120" s="192">
        <v>7000000000</v>
      </c>
      <c r="J120" s="48" t="s">
        <v>274</v>
      </c>
      <c r="K120" s="48" t="s">
        <v>274</v>
      </c>
      <c r="L120" s="192">
        <f t="shared" si="6"/>
        <v>7000000000</v>
      </c>
      <c r="M120" s="192">
        <v>7000000000</v>
      </c>
      <c r="N120" s="79" t="s">
        <v>11826</v>
      </c>
      <c r="O120" s="75">
        <v>43465</v>
      </c>
      <c r="P120" s="48" t="s">
        <v>11827</v>
      </c>
      <c r="Q120" s="79" t="s">
        <v>11828</v>
      </c>
      <c r="R120" s="48">
        <v>1</v>
      </c>
      <c r="S120" s="48" t="s">
        <v>1112</v>
      </c>
      <c r="T120" s="48">
        <v>1</v>
      </c>
      <c r="U120" s="48"/>
      <c r="V120" s="192">
        <v>3000000000</v>
      </c>
      <c r="W120" s="192">
        <f t="shared" si="7"/>
        <v>3000000000</v>
      </c>
      <c r="X120" s="108">
        <v>44196</v>
      </c>
      <c r="Y120" s="192">
        <v>10000000000</v>
      </c>
      <c r="Z120" s="192">
        <f t="shared" si="8"/>
        <v>10000000000</v>
      </c>
      <c r="AA120" s="192">
        <v>1000000000</v>
      </c>
      <c r="AB120" s="192">
        <f t="shared" si="9"/>
        <v>1000000000</v>
      </c>
    </row>
    <row r="121" spans="1:28" x14ac:dyDescent="0.25">
      <c r="A121" s="48" t="s">
        <v>12065</v>
      </c>
      <c r="B121" s="48" t="s">
        <v>12066</v>
      </c>
      <c r="C121" s="124">
        <v>5</v>
      </c>
      <c r="D121" s="75">
        <v>43101</v>
      </c>
      <c r="E121" s="75">
        <v>43191</v>
      </c>
      <c r="F121" s="197">
        <v>10</v>
      </c>
      <c r="G121" s="48" t="s">
        <v>249</v>
      </c>
      <c r="H121" s="192">
        <f t="shared" si="10"/>
        <v>7000000000</v>
      </c>
      <c r="I121" s="192">
        <v>7000000000</v>
      </c>
      <c r="J121" s="48" t="s">
        <v>274</v>
      </c>
      <c r="K121" s="48" t="s">
        <v>274</v>
      </c>
      <c r="L121" s="192">
        <f t="shared" si="6"/>
        <v>7000000000</v>
      </c>
      <c r="M121" s="192">
        <v>7000000000</v>
      </c>
      <c r="N121" s="79" t="s">
        <v>11826</v>
      </c>
      <c r="O121" s="75">
        <v>43465</v>
      </c>
      <c r="P121" s="48" t="s">
        <v>11827</v>
      </c>
      <c r="Q121" s="79" t="s">
        <v>11828</v>
      </c>
      <c r="R121" s="48">
        <v>1</v>
      </c>
      <c r="S121" s="48" t="s">
        <v>1112</v>
      </c>
      <c r="T121" s="48">
        <v>1</v>
      </c>
      <c r="U121" s="48"/>
      <c r="V121" s="192">
        <v>3000000000</v>
      </c>
      <c r="W121" s="192">
        <f t="shared" si="7"/>
        <v>3000000000</v>
      </c>
      <c r="X121" s="108">
        <v>44196</v>
      </c>
      <c r="Y121" s="192">
        <v>10000000000</v>
      </c>
      <c r="Z121" s="192">
        <f t="shared" si="8"/>
        <v>10000000000</v>
      </c>
      <c r="AA121" s="192">
        <v>1000000000</v>
      </c>
      <c r="AB121" s="192">
        <f t="shared" si="9"/>
        <v>1000000000</v>
      </c>
    </row>
    <row r="122" spans="1:28" x14ac:dyDescent="0.25">
      <c r="A122" s="48" t="s">
        <v>12067</v>
      </c>
      <c r="B122" s="48" t="s">
        <v>12068</v>
      </c>
      <c r="C122" s="124">
        <v>5</v>
      </c>
      <c r="D122" s="75">
        <v>43101</v>
      </c>
      <c r="E122" s="75">
        <v>43191</v>
      </c>
      <c r="F122" s="197">
        <v>10</v>
      </c>
      <c r="G122" s="48" t="s">
        <v>249</v>
      </c>
      <c r="H122" s="192">
        <f t="shared" si="10"/>
        <v>7000000000</v>
      </c>
      <c r="I122" s="192">
        <v>7000000000</v>
      </c>
      <c r="J122" s="48" t="s">
        <v>274</v>
      </c>
      <c r="K122" s="48" t="s">
        <v>274</v>
      </c>
      <c r="L122" s="192">
        <f t="shared" si="6"/>
        <v>7000000000</v>
      </c>
      <c r="M122" s="192">
        <v>7000000000</v>
      </c>
      <c r="N122" s="79" t="s">
        <v>11826</v>
      </c>
      <c r="O122" s="75">
        <v>43465</v>
      </c>
      <c r="P122" s="48" t="s">
        <v>11827</v>
      </c>
      <c r="Q122" s="79" t="s">
        <v>11828</v>
      </c>
      <c r="R122" s="48">
        <v>1</v>
      </c>
      <c r="S122" s="48" t="s">
        <v>1112</v>
      </c>
      <c r="T122" s="48">
        <v>1</v>
      </c>
      <c r="U122" s="48"/>
      <c r="V122" s="192">
        <v>3000000000</v>
      </c>
      <c r="W122" s="192">
        <f t="shared" si="7"/>
        <v>3000000000</v>
      </c>
      <c r="X122" s="108">
        <v>44196</v>
      </c>
      <c r="Y122" s="192">
        <v>10000000000</v>
      </c>
      <c r="Z122" s="192">
        <f t="shared" si="8"/>
        <v>10000000000</v>
      </c>
      <c r="AA122" s="192">
        <v>1000000000</v>
      </c>
      <c r="AB122" s="192">
        <f t="shared" si="9"/>
        <v>1000000000</v>
      </c>
    </row>
    <row r="123" spans="1:28" x14ac:dyDescent="0.25">
      <c r="A123" s="48" t="s">
        <v>12069</v>
      </c>
      <c r="B123" s="48" t="s">
        <v>12070</v>
      </c>
      <c r="C123" s="124">
        <v>5</v>
      </c>
      <c r="D123" s="75">
        <v>43101</v>
      </c>
      <c r="E123" s="75">
        <v>43191</v>
      </c>
      <c r="F123" s="197">
        <v>10</v>
      </c>
      <c r="G123" s="48" t="s">
        <v>249</v>
      </c>
      <c r="H123" s="192">
        <f t="shared" si="10"/>
        <v>7000000000</v>
      </c>
      <c r="I123" s="192">
        <v>7000000000</v>
      </c>
      <c r="J123" s="48" t="s">
        <v>274</v>
      </c>
      <c r="K123" s="48" t="s">
        <v>274</v>
      </c>
      <c r="L123" s="192">
        <f t="shared" si="6"/>
        <v>7000000000</v>
      </c>
      <c r="M123" s="192">
        <v>7000000000</v>
      </c>
      <c r="N123" s="79" t="s">
        <v>11826</v>
      </c>
      <c r="O123" s="75">
        <v>43465</v>
      </c>
      <c r="P123" s="48" t="s">
        <v>11827</v>
      </c>
      <c r="Q123" s="79" t="s">
        <v>11828</v>
      </c>
      <c r="R123" s="48">
        <v>1</v>
      </c>
      <c r="S123" s="48" t="s">
        <v>1112</v>
      </c>
      <c r="T123" s="48">
        <v>1</v>
      </c>
      <c r="U123" s="48"/>
      <c r="V123" s="192">
        <v>3000000000</v>
      </c>
      <c r="W123" s="192">
        <f t="shared" si="7"/>
        <v>3000000000</v>
      </c>
      <c r="X123" s="108">
        <v>44196</v>
      </c>
      <c r="Y123" s="192">
        <v>10000000000</v>
      </c>
      <c r="Z123" s="192">
        <f t="shared" si="8"/>
        <v>10000000000</v>
      </c>
      <c r="AA123" s="192">
        <v>1000000000</v>
      </c>
      <c r="AB123" s="192">
        <f t="shared" si="9"/>
        <v>1000000000</v>
      </c>
    </row>
    <row r="124" spans="1:28" x14ac:dyDescent="0.25">
      <c r="A124" s="48" t="s">
        <v>12071</v>
      </c>
      <c r="B124" s="48" t="s">
        <v>12072</v>
      </c>
      <c r="C124" s="124">
        <v>5</v>
      </c>
      <c r="D124" s="75">
        <v>43101</v>
      </c>
      <c r="E124" s="75">
        <v>43191</v>
      </c>
      <c r="F124" s="197">
        <v>10</v>
      </c>
      <c r="G124" s="48" t="s">
        <v>249</v>
      </c>
      <c r="H124" s="192">
        <f t="shared" si="10"/>
        <v>7000000000</v>
      </c>
      <c r="I124" s="192">
        <v>7000000000</v>
      </c>
      <c r="J124" s="48" t="s">
        <v>274</v>
      </c>
      <c r="K124" s="48" t="s">
        <v>274</v>
      </c>
      <c r="L124" s="192">
        <f t="shared" si="6"/>
        <v>7000000000</v>
      </c>
      <c r="M124" s="192">
        <v>7000000000</v>
      </c>
      <c r="N124" s="79" t="s">
        <v>11826</v>
      </c>
      <c r="O124" s="75">
        <v>43465</v>
      </c>
      <c r="P124" s="48" t="s">
        <v>11827</v>
      </c>
      <c r="Q124" s="79" t="s">
        <v>11828</v>
      </c>
      <c r="R124" s="48">
        <v>1</v>
      </c>
      <c r="S124" s="48" t="s">
        <v>1112</v>
      </c>
      <c r="T124" s="48">
        <v>1</v>
      </c>
      <c r="U124" s="48"/>
      <c r="V124" s="192">
        <v>3000000000</v>
      </c>
      <c r="W124" s="192">
        <f t="shared" si="7"/>
        <v>3000000000</v>
      </c>
      <c r="X124" s="108">
        <v>44196</v>
      </c>
      <c r="Y124" s="192">
        <v>10000000000</v>
      </c>
      <c r="Z124" s="192">
        <f t="shared" si="8"/>
        <v>10000000000</v>
      </c>
      <c r="AA124" s="192">
        <v>1000000000</v>
      </c>
      <c r="AB124" s="192">
        <f t="shared" si="9"/>
        <v>1000000000</v>
      </c>
    </row>
    <row r="125" spans="1:28" x14ac:dyDescent="0.25">
      <c r="A125" s="48" t="s">
        <v>12073</v>
      </c>
      <c r="B125" s="48" t="s">
        <v>12074</v>
      </c>
      <c r="C125" s="124">
        <v>5</v>
      </c>
      <c r="D125" s="75">
        <v>43101</v>
      </c>
      <c r="E125" s="75">
        <v>43191</v>
      </c>
      <c r="F125" s="197">
        <v>10</v>
      </c>
      <c r="G125" s="48" t="s">
        <v>249</v>
      </c>
      <c r="H125" s="192">
        <f t="shared" si="10"/>
        <v>7000000000</v>
      </c>
      <c r="I125" s="192">
        <v>7000000000</v>
      </c>
      <c r="J125" s="48" t="s">
        <v>274</v>
      </c>
      <c r="K125" s="48" t="s">
        <v>274</v>
      </c>
      <c r="L125" s="192">
        <f t="shared" si="6"/>
        <v>7000000000</v>
      </c>
      <c r="M125" s="192">
        <v>7000000000</v>
      </c>
      <c r="N125" s="79" t="s">
        <v>11826</v>
      </c>
      <c r="O125" s="75">
        <v>43465</v>
      </c>
      <c r="P125" s="48" t="s">
        <v>11827</v>
      </c>
      <c r="Q125" s="79" t="s">
        <v>11828</v>
      </c>
      <c r="R125" s="48">
        <v>1</v>
      </c>
      <c r="S125" s="48" t="s">
        <v>1112</v>
      </c>
      <c r="T125" s="48">
        <v>1</v>
      </c>
      <c r="U125" s="48"/>
      <c r="V125" s="192">
        <v>3000000000</v>
      </c>
      <c r="W125" s="192">
        <f t="shared" si="7"/>
        <v>3000000000</v>
      </c>
      <c r="X125" s="108">
        <v>44196</v>
      </c>
      <c r="Y125" s="192">
        <v>10000000000</v>
      </c>
      <c r="Z125" s="192">
        <f t="shared" si="8"/>
        <v>10000000000</v>
      </c>
      <c r="AA125" s="192">
        <v>1000000000</v>
      </c>
      <c r="AB125" s="192">
        <f t="shared" si="9"/>
        <v>1000000000</v>
      </c>
    </row>
    <row r="126" spans="1:28" x14ac:dyDescent="0.25">
      <c r="A126" s="48" t="s">
        <v>12075</v>
      </c>
      <c r="B126" s="48" t="s">
        <v>12076</v>
      </c>
      <c r="C126" s="124">
        <v>5</v>
      </c>
      <c r="D126" s="75">
        <v>43101</v>
      </c>
      <c r="E126" s="75">
        <v>43191</v>
      </c>
      <c r="F126" s="197">
        <v>10</v>
      </c>
      <c r="G126" s="48" t="s">
        <v>249</v>
      </c>
      <c r="H126" s="192">
        <f t="shared" si="10"/>
        <v>7000000000</v>
      </c>
      <c r="I126" s="192">
        <v>7000000000</v>
      </c>
      <c r="J126" s="48" t="s">
        <v>274</v>
      </c>
      <c r="K126" s="48" t="s">
        <v>274</v>
      </c>
      <c r="L126" s="192">
        <f t="shared" si="6"/>
        <v>7000000000</v>
      </c>
      <c r="M126" s="192">
        <v>7000000000</v>
      </c>
      <c r="N126" s="79" t="s">
        <v>11826</v>
      </c>
      <c r="O126" s="75">
        <v>43465</v>
      </c>
      <c r="P126" s="48" t="s">
        <v>11827</v>
      </c>
      <c r="Q126" s="79" t="s">
        <v>11828</v>
      </c>
      <c r="R126" s="48">
        <v>1</v>
      </c>
      <c r="S126" s="48" t="s">
        <v>1112</v>
      </c>
      <c r="T126" s="48">
        <v>1</v>
      </c>
      <c r="U126" s="48"/>
      <c r="V126" s="192">
        <v>3000000000</v>
      </c>
      <c r="W126" s="192">
        <f t="shared" si="7"/>
        <v>3000000000</v>
      </c>
      <c r="X126" s="108">
        <v>44196</v>
      </c>
      <c r="Y126" s="192">
        <v>10000000000</v>
      </c>
      <c r="Z126" s="192">
        <f t="shared" si="8"/>
        <v>10000000000</v>
      </c>
      <c r="AA126" s="192">
        <v>1000000000</v>
      </c>
      <c r="AB126" s="192">
        <f t="shared" si="9"/>
        <v>1000000000</v>
      </c>
    </row>
    <row r="127" spans="1:28" x14ac:dyDescent="0.25">
      <c r="A127" s="48" t="s">
        <v>12077</v>
      </c>
      <c r="B127" s="48" t="s">
        <v>12078</v>
      </c>
      <c r="C127" s="124">
        <v>5</v>
      </c>
      <c r="D127" s="75">
        <v>43101</v>
      </c>
      <c r="E127" s="75">
        <v>43191</v>
      </c>
      <c r="F127" s="197">
        <v>10</v>
      </c>
      <c r="G127" s="48" t="s">
        <v>249</v>
      </c>
      <c r="H127" s="192">
        <f t="shared" si="10"/>
        <v>7000000000</v>
      </c>
      <c r="I127" s="192">
        <v>7000000000</v>
      </c>
      <c r="J127" s="48" t="s">
        <v>274</v>
      </c>
      <c r="K127" s="48" t="s">
        <v>274</v>
      </c>
      <c r="L127" s="192">
        <f t="shared" si="6"/>
        <v>7000000000</v>
      </c>
      <c r="M127" s="192">
        <v>7000000000</v>
      </c>
      <c r="N127" s="79" t="s">
        <v>11826</v>
      </c>
      <c r="O127" s="75">
        <v>43465</v>
      </c>
      <c r="P127" s="48" t="s">
        <v>11827</v>
      </c>
      <c r="Q127" s="79" t="s">
        <v>11828</v>
      </c>
      <c r="R127" s="48">
        <v>1</v>
      </c>
      <c r="S127" s="48" t="s">
        <v>1112</v>
      </c>
      <c r="T127" s="48">
        <v>1</v>
      </c>
      <c r="U127" s="48"/>
      <c r="V127" s="192">
        <v>3000000000</v>
      </c>
      <c r="W127" s="192">
        <f t="shared" si="7"/>
        <v>3000000000</v>
      </c>
      <c r="X127" s="108">
        <v>44196</v>
      </c>
      <c r="Y127" s="192">
        <v>10000000000</v>
      </c>
      <c r="Z127" s="192">
        <f t="shared" si="8"/>
        <v>10000000000</v>
      </c>
      <c r="AA127" s="192">
        <v>1000000000</v>
      </c>
      <c r="AB127" s="192">
        <f t="shared" si="9"/>
        <v>1000000000</v>
      </c>
    </row>
    <row r="128" spans="1:28" x14ac:dyDescent="0.25">
      <c r="A128" s="48" t="s">
        <v>12079</v>
      </c>
      <c r="B128" s="48" t="s">
        <v>12080</v>
      </c>
      <c r="C128" s="124">
        <v>5</v>
      </c>
      <c r="D128" s="75">
        <v>43101</v>
      </c>
      <c r="E128" s="75">
        <v>43191</v>
      </c>
      <c r="F128" s="197">
        <v>10</v>
      </c>
      <c r="G128" s="48" t="s">
        <v>249</v>
      </c>
      <c r="H128" s="192">
        <f t="shared" si="10"/>
        <v>7000000000</v>
      </c>
      <c r="I128" s="192">
        <v>7000000000</v>
      </c>
      <c r="J128" s="48" t="s">
        <v>274</v>
      </c>
      <c r="K128" s="48" t="s">
        <v>274</v>
      </c>
      <c r="L128" s="192">
        <f t="shared" si="6"/>
        <v>7000000000</v>
      </c>
      <c r="M128" s="192">
        <v>7000000000</v>
      </c>
      <c r="N128" s="79" t="s">
        <v>11826</v>
      </c>
      <c r="O128" s="75">
        <v>43465</v>
      </c>
      <c r="P128" s="48" t="s">
        <v>11827</v>
      </c>
      <c r="Q128" s="79" t="s">
        <v>11828</v>
      </c>
      <c r="R128" s="48">
        <v>1</v>
      </c>
      <c r="S128" s="48" t="s">
        <v>1112</v>
      </c>
      <c r="T128" s="48">
        <v>1</v>
      </c>
      <c r="U128" s="48"/>
      <c r="V128" s="192">
        <v>3000000000</v>
      </c>
      <c r="W128" s="192">
        <f t="shared" si="7"/>
        <v>3000000000</v>
      </c>
      <c r="X128" s="108">
        <v>44196</v>
      </c>
      <c r="Y128" s="192">
        <v>10000000000</v>
      </c>
      <c r="Z128" s="192">
        <f t="shared" si="8"/>
        <v>10000000000</v>
      </c>
      <c r="AA128" s="192">
        <v>1000000000</v>
      </c>
      <c r="AB128" s="192">
        <f t="shared" si="9"/>
        <v>1000000000</v>
      </c>
    </row>
    <row r="129" spans="1:28" x14ac:dyDescent="0.25">
      <c r="A129" s="48" t="s">
        <v>12081</v>
      </c>
      <c r="B129" s="48" t="s">
        <v>12082</v>
      </c>
      <c r="C129" s="124">
        <v>5</v>
      </c>
      <c r="D129" s="75">
        <v>43101</v>
      </c>
      <c r="E129" s="75">
        <v>43191</v>
      </c>
      <c r="F129" s="197">
        <v>10</v>
      </c>
      <c r="G129" s="48" t="s">
        <v>249</v>
      </c>
      <c r="H129" s="192">
        <f t="shared" si="10"/>
        <v>7000000000</v>
      </c>
      <c r="I129" s="192">
        <v>7000000000</v>
      </c>
      <c r="J129" s="48" t="s">
        <v>274</v>
      </c>
      <c r="K129" s="48" t="s">
        <v>274</v>
      </c>
      <c r="L129" s="192">
        <f t="shared" si="6"/>
        <v>7000000000</v>
      </c>
      <c r="M129" s="192">
        <v>7000000000</v>
      </c>
      <c r="N129" s="79" t="s">
        <v>11826</v>
      </c>
      <c r="O129" s="75">
        <v>43465</v>
      </c>
      <c r="P129" s="48" t="s">
        <v>11827</v>
      </c>
      <c r="Q129" s="79" t="s">
        <v>11828</v>
      </c>
      <c r="R129" s="48">
        <v>1</v>
      </c>
      <c r="S129" s="48" t="s">
        <v>1112</v>
      </c>
      <c r="T129" s="48">
        <v>1</v>
      </c>
      <c r="U129" s="48"/>
      <c r="V129" s="192">
        <v>3000000000</v>
      </c>
      <c r="W129" s="192">
        <f t="shared" si="7"/>
        <v>3000000000</v>
      </c>
      <c r="X129" s="108">
        <v>44196</v>
      </c>
      <c r="Y129" s="192">
        <v>10000000000</v>
      </c>
      <c r="Z129" s="192">
        <f t="shared" si="8"/>
        <v>10000000000</v>
      </c>
      <c r="AA129" s="192">
        <v>1000000000</v>
      </c>
      <c r="AB129" s="192">
        <f t="shared" si="9"/>
        <v>1000000000</v>
      </c>
    </row>
    <row r="130" spans="1:28" x14ac:dyDescent="0.25">
      <c r="A130" s="48" t="s">
        <v>12083</v>
      </c>
      <c r="B130" s="48" t="s">
        <v>12084</v>
      </c>
      <c r="C130" s="124">
        <v>5</v>
      </c>
      <c r="D130" s="75">
        <v>43101</v>
      </c>
      <c r="E130" s="75">
        <v>43191</v>
      </c>
      <c r="F130" s="197">
        <v>10</v>
      </c>
      <c r="G130" s="48" t="s">
        <v>249</v>
      </c>
      <c r="H130" s="192">
        <f t="shared" si="10"/>
        <v>7000000000</v>
      </c>
      <c r="I130" s="192">
        <v>7000000000</v>
      </c>
      <c r="J130" s="48" t="s">
        <v>274</v>
      </c>
      <c r="K130" s="48" t="s">
        <v>274</v>
      </c>
      <c r="L130" s="192">
        <f t="shared" ref="L130:L205" si="11">M130</f>
        <v>7000000000</v>
      </c>
      <c r="M130" s="192">
        <v>7000000000</v>
      </c>
      <c r="N130" s="79" t="s">
        <v>11826</v>
      </c>
      <c r="O130" s="75">
        <v>43465</v>
      </c>
      <c r="P130" s="48" t="s">
        <v>11827</v>
      </c>
      <c r="Q130" s="79" t="s">
        <v>11828</v>
      </c>
      <c r="R130" s="48">
        <v>1</v>
      </c>
      <c r="S130" s="48" t="s">
        <v>1112</v>
      </c>
      <c r="T130" s="48">
        <v>1</v>
      </c>
      <c r="U130" s="48"/>
      <c r="V130" s="192">
        <v>3000000000</v>
      </c>
      <c r="W130" s="192">
        <f t="shared" ref="W130:W193" si="12">V130</f>
        <v>3000000000</v>
      </c>
      <c r="X130" s="108">
        <v>44196</v>
      </c>
      <c r="Y130" s="192">
        <v>10000000000</v>
      </c>
      <c r="Z130" s="192">
        <f t="shared" ref="Z130:Z193" si="13">Y130</f>
        <v>10000000000</v>
      </c>
      <c r="AA130" s="192">
        <v>1000000000</v>
      </c>
      <c r="AB130" s="192">
        <f t="shared" ref="AB130:AB193" si="14">AA130</f>
        <v>1000000000</v>
      </c>
    </row>
    <row r="131" spans="1:28" x14ac:dyDescent="0.25">
      <c r="A131" s="48" t="s">
        <v>12085</v>
      </c>
      <c r="B131" s="48" t="s">
        <v>12086</v>
      </c>
      <c r="C131" s="124">
        <v>5</v>
      </c>
      <c r="D131" s="75">
        <v>43101</v>
      </c>
      <c r="E131" s="75">
        <v>43191</v>
      </c>
      <c r="F131" s="197">
        <v>10</v>
      </c>
      <c r="G131" s="48" t="s">
        <v>249</v>
      </c>
      <c r="H131" s="192">
        <f t="shared" si="10"/>
        <v>7000000000</v>
      </c>
      <c r="I131" s="192">
        <v>7000000000</v>
      </c>
      <c r="J131" s="48" t="s">
        <v>274</v>
      </c>
      <c r="K131" s="48" t="s">
        <v>274</v>
      </c>
      <c r="L131" s="192">
        <f t="shared" si="11"/>
        <v>7000000000</v>
      </c>
      <c r="M131" s="192">
        <v>7000000000</v>
      </c>
      <c r="N131" s="79" t="s">
        <v>11826</v>
      </c>
      <c r="O131" s="75">
        <v>43465</v>
      </c>
      <c r="P131" s="48" t="s">
        <v>11827</v>
      </c>
      <c r="Q131" s="79" t="s">
        <v>11828</v>
      </c>
      <c r="R131" s="48">
        <v>1</v>
      </c>
      <c r="S131" s="48" t="s">
        <v>1112</v>
      </c>
      <c r="T131" s="48">
        <v>1</v>
      </c>
      <c r="U131" s="48"/>
      <c r="V131" s="192">
        <v>3000000000</v>
      </c>
      <c r="W131" s="192">
        <f t="shared" si="12"/>
        <v>3000000000</v>
      </c>
      <c r="X131" s="108">
        <v>44196</v>
      </c>
      <c r="Y131" s="192">
        <v>10000000000</v>
      </c>
      <c r="Z131" s="192">
        <f t="shared" si="13"/>
        <v>10000000000</v>
      </c>
      <c r="AA131" s="192">
        <v>1000000000</v>
      </c>
      <c r="AB131" s="192">
        <f t="shared" si="14"/>
        <v>1000000000</v>
      </c>
    </row>
    <row r="132" spans="1:28" x14ac:dyDescent="0.25">
      <c r="A132" s="48" t="s">
        <v>12087</v>
      </c>
      <c r="B132" s="48" t="s">
        <v>12088</v>
      </c>
      <c r="C132" s="198">
        <v>9</v>
      </c>
      <c r="D132" s="75">
        <v>43101</v>
      </c>
      <c r="E132" s="75">
        <v>43191</v>
      </c>
      <c r="F132" s="197">
        <v>10</v>
      </c>
      <c r="G132" s="48" t="s">
        <v>249</v>
      </c>
      <c r="H132" s="192">
        <f t="shared" si="10"/>
        <v>7000000000</v>
      </c>
      <c r="I132" s="192">
        <v>7000000000</v>
      </c>
      <c r="J132" s="48" t="s">
        <v>274</v>
      </c>
      <c r="K132" s="48" t="s">
        <v>274</v>
      </c>
      <c r="L132" s="192">
        <f t="shared" si="11"/>
        <v>7000000000</v>
      </c>
      <c r="M132" s="192">
        <v>7000000000</v>
      </c>
      <c r="N132" s="79" t="s">
        <v>11826</v>
      </c>
      <c r="O132" s="75">
        <v>43465</v>
      </c>
      <c r="P132" s="48" t="s">
        <v>11827</v>
      </c>
      <c r="Q132" s="79" t="s">
        <v>11828</v>
      </c>
      <c r="R132" s="48">
        <v>3</v>
      </c>
      <c r="S132" s="48" t="s">
        <v>1112</v>
      </c>
      <c r="T132" s="48">
        <v>1</v>
      </c>
      <c r="U132" s="48"/>
      <c r="V132" s="192">
        <v>3000000000</v>
      </c>
      <c r="W132" s="192">
        <f t="shared" si="12"/>
        <v>3000000000</v>
      </c>
      <c r="X132" s="108">
        <v>44196</v>
      </c>
      <c r="Y132" s="192">
        <v>10000000000</v>
      </c>
      <c r="Z132" s="192">
        <f t="shared" si="13"/>
        <v>10000000000</v>
      </c>
      <c r="AA132" s="192">
        <v>1000000000</v>
      </c>
      <c r="AB132" s="192">
        <f t="shared" si="14"/>
        <v>1000000000</v>
      </c>
    </row>
    <row r="133" spans="1:28" x14ac:dyDescent="0.25">
      <c r="A133" s="48" t="s">
        <v>12089</v>
      </c>
      <c r="B133" s="48" t="s">
        <v>12090</v>
      </c>
      <c r="C133" s="198">
        <v>9</v>
      </c>
      <c r="D133" s="75">
        <v>43101</v>
      </c>
      <c r="E133" s="75">
        <v>43191</v>
      </c>
      <c r="F133" s="197">
        <v>10</v>
      </c>
      <c r="G133" s="48" t="s">
        <v>249</v>
      </c>
      <c r="H133" s="192">
        <f t="shared" si="10"/>
        <v>7000000000</v>
      </c>
      <c r="I133" s="192">
        <v>7000000000</v>
      </c>
      <c r="J133" s="48" t="s">
        <v>274</v>
      </c>
      <c r="K133" s="48" t="s">
        <v>274</v>
      </c>
      <c r="L133" s="192">
        <f t="shared" si="11"/>
        <v>7000000000</v>
      </c>
      <c r="M133" s="192">
        <v>7000000000</v>
      </c>
      <c r="N133" s="79" t="s">
        <v>11826</v>
      </c>
      <c r="O133" s="75">
        <v>43465</v>
      </c>
      <c r="P133" s="48" t="s">
        <v>11827</v>
      </c>
      <c r="Q133" s="79" t="s">
        <v>11828</v>
      </c>
      <c r="R133" s="48">
        <v>4</v>
      </c>
      <c r="S133" s="48" t="s">
        <v>1112</v>
      </c>
      <c r="T133" s="48">
        <v>1</v>
      </c>
      <c r="U133" s="48"/>
      <c r="V133" s="192">
        <v>3000000000</v>
      </c>
      <c r="W133" s="192">
        <f t="shared" si="12"/>
        <v>3000000000</v>
      </c>
      <c r="X133" s="108">
        <v>44196</v>
      </c>
      <c r="Y133" s="192">
        <v>10000000000</v>
      </c>
      <c r="Z133" s="192">
        <f t="shared" si="13"/>
        <v>10000000000</v>
      </c>
      <c r="AA133" s="192">
        <v>1000000000</v>
      </c>
      <c r="AB133" s="192">
        <f t="shared" si="14"/>
        <v>1000000000</v>
      </c>
    </row>
    <row r="134" spans="1:28" x14ac:dyDescent="0.25">
      <c r="A134" s="48" t="s">
        <v>12091</v>
      </c>
      <c r="B134" s="48" t="s">
        <v>12092</v>
      </c>
      <c r="C134" s="198">
        <v>9</v>
      </c>
      <c r="D134" s="75">
        <v>43101</v>
      </c>
      <c r="E134" s="75">
        <v>43191</v>
      </c>
      <c r="F134" s="197">
        <v>10</v>
      </c>
      <c r="G134" s="48" t="s">
        <v>249</v>
      </c>
      <c r="H134" s="192">
        <f t="shared" si="10"/>
        <v>7000000000</v>
      </c>
      <c r="I134" s="192">
        <v>7000000000</v>
      </c>
      <c r="J134" s="48" t="s">
        <v>274</v>
      </c>
      <c r="K134" s="48" t="s">
        <v>274</v>
      </c>
      <c r="L134" s="192">
        <f t="shared" si="11"/>
        <v>7000000000</v>
      </c>
      <c r="M134" s="192">
        <v>7000000000</v>
      </c>
      <c r="N134" s="79" t="s">
        <v>11826</v>
      </c>
      <c r="O134" s="75">
        <v>43465</v>
      </c>
      <c r="P134" s="48" t="s">
        <v>11827</v>
      </c>
      <c r="Q134" s="79" t="s">
        <v>11828</v>
      </c>
      <c r="R134" s="48">
        <v>5</v>
      </c>
      <c r="S134" s="48" t="s">
        <v>1112</v>
      </c>
      <c r="T134" s="48">
        <v>1</v>
      </c>
      <c r="U134" s="48"/>
      <c r="V134" s="192">
        <v>3000000000</v>
      </c>
      <c r="W134" s="192">
        <f t="shared" si="12"/>
        <v>3000000000</v>
      </c>
      <c r="X134" s="108">
        <v>44196</v>
      </c>
      <c r="Y134" s="192">
        <v>10000000000</v>
      </c>
      <c r="Z134" s="192">
        <f t="shared" si="13"/>
        <v>10000000000</v>
      </c>
      <c r="AA134" s="192">
        <v>1000000000</v>
      </c>
      <c r="AB134" s="192">
        <f t="shared" si="14"/>
        <v>1000000000</v>
      </c>
    </row>
    <row r="135" spans="1:28" x14ac:dyDescent="0.25">
      <c r="A135" s="48" t="s">
        <v>12093</v>
      </c>
      <c r="B135" s="48" t="s">
        <v>12094</v>
      </c>
      <c r="C135" s="198">
        <v>9</v>
      </c>
      <c r="D135" s="75">
        <v>43101</v>
      </c>
      <c r="E135" s="75">
        <v>43191</v>
      </c>
      <c r="F135" s="197">
        <v>10</v>
      </c>
      <c r="G135" s="48" t="s">
        <v>249</v>
      </c>
      <c r="H135" s="192">
        <f t="shared" si="10"/>
        <v>7000000000</v>
      </c>
      <c r="I135" s="192">
        <v>7000000000</v>
      </c>
      <c r="J135" s="48" t="s">
        <v>274</v>
      </c>
      <c r="K135" s="48" t="s">
        <v>274</v>
      </c>
      <c r="L135" s="192">
        <f t="shared" si="11"/>
        <v>7000000000</v>
      </c>
      <c r="M135" s="192">
        <v>7000000000</v>
      </c>
      <c r="N135" s="79" t="s">
        <v>11826</v>
      </c>
      <c r="O135" s="75">
        <v>43465</v>
      </c>
      <c r="P135" s="48" t="s">
        <v>11827</v>
      </c>
      <c r="Q135" s="79" t="s">
        <v>11828</v>
      </c>
      <c r="R135" s="48">
        <v>1</v>
      </c>
      <c r="S135" s="48" t="s">
        <v>1112</v>
      </c>
      <c r="T135" s="48">
        <v>1</v>
      </c>
      <c r="U135" s="48"/>
      <c r="V135" s="192">
        <v>3000000000</v>
      </c>
      <c r="W135" s="192">
        <f t="shared" si="12"/>
        <v>3000000000</v>
      </c>
      <c r="X135" s="108">
        <v>44196</v>
      </c>
      <c r="Y135" s="192">
        <v>10000000000</v>
      </c>
      <c r="Z135" s="192">
        <f t="shared" si="13"/>
        <v>10000000000</v>
      </c>
      <c r="AA135" s="192">
        <v>1000000000</v>
      </c>
      <c r="AB135" s="192">
        <f t="shared" si="14"/>
        <v>1000000000</v>
      </c>
    </row>
    <row r="136" spans="1:28" x14ac:dyDescent="0.25">
      <c r="A136" s="48" t="s">
        <v>12095</v>
      </c>
      <c r="B136" s="48" t="s">
        <v>12096</v>
      </c>
      <c r="C136" s="198">
        <v>9</v>
      </c>
      <c r="D136" s="75">
        <v>43101</v>
      </c>
      <c r="E136" s="75">
        <v>43191</v>
      </c>
      <c r="F136" s="197">
        <v>10</v>
      </c>
      <c r="G136" s="48" t="s">
        <v>249</v>
      </c>
      <c r="H136" s="192">
        <f t="shared" si="10"/>
        <v>7000000000</v>
      </c>
      <c r="I136" s="192">
        <v>7000000000</v>
      </c>
      <c r="J136" s="48" t="s">
        <v>274</v>
      </c>
      <c r="K136" s="48" t="s">
        <v>274</v>
      </c>
      <c r="L136" s="192">
        <f t="shared" si="11"/>
        <v>7000000000</v>
      </c>
      <c r="M136" s="192">
        <v>7000000000</v>
      </c>
      <c r="N136" s="79" t="s">
        <v>11826</v>
      </c>
      <c r="O136" s="75">
        <v>43465</v>
      </c>
      <c r="P136" s="48" t="s">
        <v>11827</v>
      </c>
      <c r="Q136" s="79" t="s">
        <v>11828</v>
      </c>
      <c r="R136" s="48">
        <v>1</v>
      </c>
      <c r="S136" s="48" t="s">
        <v>1112</v>
      </c>
      <c r="T136" s="48">
        <v>1</v>
      </c>
      <c r="U136" s="48"/>
      <c r="V136" s="192">
        <v>3000000000</v>
      </c>
      <c r="W136" s="192">
        <f t="shared" si="12"/>
        <v>3000000000</v>
      </c>
      <c r="X136" s="108">
        <v>44196</v>
      </c>
      <c r="Y136" s="192">
        <v>10000000000</v>
      </c>
      <c r="Z136" s="192">
        <f t="shared" si="13"/>
        <v>10000000000</v>
      </c>
      <c r="AA136" s="192">
        <v>1000000000</v>
      </c>
      <c r="AB136" s="192">
        <f t="shared" si="14"/>
        <v>1000000000</v>
      </c>
    </row>
    <row r="137" spans="1:28" x14ac:dyDescent="0.25">
      <c r="A137" s="48" t="s">
        <v>12097</v>
      </c>
      <c r="B137" s="48" t="s">
        <v>12098</v>
      </c>
      <c r="C137" s="198">
        <v>9</v>
      </c>
      <c r="D137" s="75">
        <v>43101</v>
      </c>
      <c r="E137" s="75">
        <v>43191</v>
      </c>
      <c r="F137" s="197">
        <v>10</v>
      </c>
      <c r="G137" s="48" t="s">
        <v>249</v>
      </c>
      <c r="H137" s="192">
        <f t="shared" si="10"/>
        <v>7000000000</v>
      </c>
      <c r="I137" s="192">
        <v>7000000000</v>
      </c>
      <c r="J137" s="48" t="s">
        <v>274</v>
      </c>
      <c r="K137" s="48" t="s">
        <v>274</v>
      </c>
      <c r="L137" s="192">
        <f t="shared" si="11"/>
        <v>7000000000</v>
      </c>
      <c r="M137" s="192">
        <v>7000000000</v>
      </c>
      <c r="N137" s="79" t="s">
        <v>11826</v>
      </c>
      <c r="O137" s="75">
        <v>43465</v>
      </c>
      <c r="P137" s="48" t="s">
        <v>11827</v>
      </c>
      <c r="Q137" s="79" t="s">
        <v>11828</v>
      </c>
      <c r="R137" s="48">
        <v>1</v>
      </c>
      <c r="S137" s="48" t="s">
        <v>1112</v>
      </c>
      <c r="T137" s="48">
        <v>1</v>
      </c>
      <c r="U137" s="48"/>
      <c r="V137" s="192">
        <v>3000000000</v>
      </c>
      <c r="W137" s="192">
        <f t="shared" si="12"/>
        <v>3000000000</v>
      </c>
      <c r="X137" s="108">
        <v>44196</v>
      </c>
      <c r="Y137" s="192">
        <v>10000000000</v>
      </c>
      <c r="Z137" s="192">
        <f t="shared" si="13"/>
        <v>10000000000</v>
      </c>
      <c r="AA137" s="192">
        <v>1000000000</v>
      </c>
      <c r="AB137" s="192">
        <f t="shared" si="14"/>
        <v>1000000000</v>
      </c>
    </row>
    <row r="138" spans="1:28" x14ac:dyDescent="0.25">
      <c r="A138" s="48" t="s">
        <v>12099</v>
      </c>
      <c r="B138" s="48" t="s">
        <v>12100</v>
      </c>
      <c r="C138" s="198">
        <v>9</v>
      </c>
      <c r="D138" s="75">
        <v>43101</v>
      </c>
      <c r="E138" s="75">
        <v>43191</v>
      </c>
      <c r="F138" s="197">
        <v>10</v>
      </c>
      <c r="G138" s="48" t="s">
        <v>249</v>
      </c>
      <c r="H138" s="192">
        <f t="shared" si="10"/>
        <v>7000000000</v>
      </c>
      <c r="I138" s="192">
        <v>7000000000</v>
      </c>
      <c r="J138" s="48" t="s">
        <v>274</v>
      </c>
      <c r="K138" s="48" t="s">
        <v>274</v>
      </c>
      <c r="L138" s="192">
        <f t="shared" si="11"/>
        <v>7000000000</v>
      </c>
      <c r="M138" s="192">
        <v>7000000000</v>
      </c>
      <c r="N138" s="79" t="s">
        <v>11826</v>
      </c>
      <c r="O138" s="75">
        <v>43465</v>
      </c>
      <c r="P138" s="48" t="s">
        <v>11827</v>
      </c>
      <c r="Q138" s="79" t="s">
        <v>11828</v>
      </c>
      <c r="R138" s="48">
        <v>1</v>
      </c>
      <c r="S138" s="48" t="s">
        <v>1112</v>
      </c>
      <c r="T138" s="48">
        <v>1</v>
      </c>
      <c r="U138" s="48"/>
      <c r="V138" s="192">
        <v>3000000000</v>
      </c>
      <c r="W138" s="192">
        <f t="shared" si="12"/>
        <v>3000000000</v>
      </c>
      <c r="X138" s="108">
        <v>44196</v>
      </c>
      <c r="Y138" s="192">
        <v>10000000000</v>
      </c>
      <c r="Z138" s="192">
        <f t="shared" si="13"/>
        <v>10000000000</v>
      </c>
      <c r="AA138" s="192">
        <v>1000000000</v>
      </c>
      <c r="AB138" s="192">
        <f t="shared" si="14"/>
        <v>1000000000</v>
      </c>
    </row>
    <row r="139" spans="1:28" x14ac:dyDescent="0.25">
      <c r="A139" s="48" t="s">
        <v>12101</v>
      </c>
      <c r="B139" s="48" t="s">
        <v>12102</v>
      </c>
      <c r="C139" s="198">
        <v>9</v>
      </c>
      <c r="D139" s="75">
        <v>43101</v>
      </c>
      <c r="E139" s="75">
        <v>43191</v>
      </c>
      <c r="F139" s="197">
        <v>10</v>
      </c>
      <c r="G139" s="48" t="s">
        <v>249</v>
      </c>
      <c r="H139" s="192">
        <f t="shared" si="10"/>
        <v>7000000000</v>
      </c>
      <c r="I139" s="192">
        <v>7000000000</v>
      </c>
      <c r="J139" s="48" t="s">
        <v>274</v>
      </c>
      <c r="K139" s="48" t="s">
        <v>274</v>
      </c>
      <c r="L139" s="192">
        <f t="shared" si="11"/>
        <v>7000000000</v>
      </c>
      <c r="M139" s="192">
        <v>7000000000</v>
      </c>
      <c r="N139" s="79" t="s">
        <v>11826</v>
      </c>
      <c r="O139" s="75">
        <v>43465</v>
      </c>
      <c r="P139" s="48" t="s">
        <v>11827</v>
      </c>
      <c r="Q139" s="79" t="s">
        <v>11828</v>
      </c>
      <c r="R139" s="48">
        <v>1</v>
      </c>
      <c r="S139" s="48" t="s">
        <v>1112</v>
      </c>
      <c r="T139" s="48">
        <v>1</v>
      </c>
      <c r="U139" s="48"/>
      <c r="V139" s="192">
        <v>3000000000</v>
      </c>
      <c r="W139" s="192">
        <f t="shared" si="12"/>
        <v>3000000000</v>
      </c>
      <c r="X139" s="108">
        <v>44196</v>
      </c>
      <c r="Y139" s="192">
        <v>10000000000</v>
      </c>
      <c r="Z139" s="192">
        <f t="shared" si="13"/>
        <v>10000000000</v>
      </c>
      <c r="AA139" s="192">
        <v>1000000000</v>
      </c>
      <c r="AB139" s="192">
        <f t="shared" si="14"/>
        <v>1000000000</v>
      </c>
    </row>
    <row r="140" spans="1:28" x14ac:dyDescent="0.25">
      <c r="A140" s="48" t="s">
        <v>12103</v>
      </c>
      <c r="B140" s="48" t="s">
        <v>12104</v>
      </c>
      <c r="C140" s="198">
        <v>9</v>
      </c>
      <c r="D140" s="75">
        <v>43101</v>
      </c>
      <c r="E140" s="75">
        <v>43191</v>
      </c>
      <c r="F140" s="197">
        <v>10</v>
      </c>
      <c r="G140" s="48" t="s">
        <v>249</v>
      </c>
      <c r="H140" s="192">
        <f t="shared" si="10"/>
        <v>7000000000</v>
      </c>
      <c r="I140" s="192">
        <v>7000000000</v>
      </c>
      <c r="J140" s="48" t="s">
        <v>274</v>
      </c>
      <c r="K140" s="48" t="s">
        <v>274</v>
      </c>
      <c r="L140" s="192">
        <f t="shared" si="11"/>
        <v>7000000000</v>
      </c>
      <c r="M140" s="192">
        <v>7000000000</v>
      </c>
      <c r="N140" s="79" t="s">
        <v>11826</v>
      </c>
      <c r="O140" s="75">
        <v>43465</v>
      </c>
      <c r="P140" s="48" t="s">
        <v>11827</v>
      </c>
      <c r="Q140" s="79" t="s">
        <v>11828</v>
      </c>
      <c r="R140" s="48">
        <v>1</v>
      </c>
      <c r="S140" s="48" t="s">
        <v>1112</v>
      </c>
      <c r="T140" s="48">
        <v>1</v>
      </c>
      <c r="U140" s="48"/>
      <c r="V140" s="192">
        <v>3000000000</v>
      </c>
      <c r="W140" s="192">
        <f t="shared" si="12"/>
        <v>3000000000</v>
      </c>
      <c r="X140" s="108">
        <v>44196</v>
      </c>
      <c r="Y140" s="192">
        <v>10000000000</v>
      </c>
      <c r="Z140" s="192">
        <f t="shared" si="13"/>
        <v>10000000000</v>
      </c>
      <c r="AA140" s="192">
        <v>1000000000</v>
      </c>
      <c r="AB140" s="192">
        <f t="shared" si="14"/>
        <v>1000000000</v>
      </c>
    </row>
    <row r="141" spans="1:28" x14ac:dyDescent="0.25">
      <c r="A141" s="48" t="s">
        <v>12105</v>
      </c>
      <c r="B141" s="48" t="s">
        <v>12106</v>
      </c>
      <c r="C141" s="198">
        <v>9</v>
      </c>
      <c r="D141" s="75">
        <v>43101</v>
      </c>
      <c r="E141" s="75">
        <v>43191</v>
      </c>
      <c r="F141" s="197">
        <v>10</v>
      </c>
      <c r="G141" s="48" t="s">
        <v>249</v>
      </c>
      <c r="H141" s="192">
        <f t="shared" si="10"/>
        <v>7000000000</v>
      </c>
      <c r="I141" s="192">
        <v>7000000000</v>
      </c>
      <c r="J141" s="48" t="s">
        <v>274</v>
      </c>
      <c r="K141" s="48" t="s">
        <v>274</v>
      </c>
      <c r="L141" s="192">
        <f t="shared" si="11"/>
        <v>7000000000</v>
      </c>
      <c r="M141" s="192">
        <v>7000000000</v>
      </c>
      <c r="N141" s="79" t="s">
        <v>11826</v>
      </c>
      <c r="O141" s="75">
        <v>43465</v>
      </c>
      <c r="P141" s="48" t="s">
        <v>11827</v>
      </c>
      <c r="Q141" s="79" t="s">
        <v>11828</v>
      </c>
      <c r="R141" s="48">
        <v>1</v>
      </c>
      <c r="S141" s="48" t="s">
        <v>1112</v>
      </c>
      <c r="T141" s="48">
        <v>1</v>
      </c>
      <c r="U141" s="48"/>
      <c r="V141" s="192">
        <v>3000000000</v>
      </c>
      <c r="W141" s="192">
        <f t="shared" si="12"/>
        <v>3000000000</v>
      </c>
      <c r="X141" s="108">
        <v>44196</v>
      </c>
      <c r="Y141" s="192">
        <v>10000000000</v>
      </c>
      <c r="Z141" s="192">
        <f t="shared" si="13"/>
        <v>10000000000</v>
      </c>
      <c r="AA141" s="192">
        <v>1000000000</v>
      </c>
      <c r="AB141" s="192">
        <f t="shared" si="14"/>
        <v>1000000000</v>
      </c>
    </row>
    <row r="142" spans="1:28" x14ac:dyDescent="0.25">
      <c r="A142" s="48" t="s">
        <v>12107</v>
      </c>
      <c r="B142" s="48" t="s">
        <v>12108</v>
      </c>
      <c r="C142" s="198">
        <v>9</v>
      </c>
      <c r="D142" s="75">
        <v>43101</v>
      </c>
      <c r="E142" s="75">
        <v>43191</v>
      </c>
      <c r="F142" s="197">
        <v>10</v>
      </c>
      <c r="G142" s="48" t="s">
        <v>249</v>
      </c>
      <c r="H142" s="192">
        <f t="shared" si="10"/>
        <v>7000000000</v>
      </c>
      <c r="I142" s="192">
        <v>7000000000</v>
      </c>
      <c r="J142" s="48" t="s">
        <v>274</v>
      </c>
      <c r="K142" s="48" t="s">
        <v>274</v>
      </c>
      <c r="L142" s="192">
        <f t="shared" si="11"/>
        <v>7000000000</v>
      </c>
      <c r="M142" s="192">
        <v>7000000000</v>
      </c>
      <c r="N142" s="79" t="s">
        <v>11826</v>
      </c>
      <c r="O142" s="75">
        <v>43465</v>
      </c>
      <c r="P142" s="48" t="s">
        <v>11827</v>
      </c>
      <c r="Q142" s="79" t="s">
        <v>11828</v>
      </c>
      <c r="R142" s="48">
        <v>1</v>
      </c>
      <c r="S142" s="48" t="s">
        <v>1112</v>
      </c>
      <c r="T142" s="48">
        <v>1</v>
      </c>
      <c r="U142" s="48"/>
      <c r="V142" s="192">
        <v>3000000000</v>
      </c>
      <c r="W142" s="192">
        <f t="shared" si="12"/>
        <v>3000000000</v>
      </c>
      <c r="X142" s="108">
        <v>44196</v>
      </c>
      <c r="Y142" s="192">
        <v>10000000000</v>
      </c>
      <c r="Z142" s="192">
        <f t="shared" si="13"/>
        <v>10000000000</v>
      </c>
      <c r="AA142" s="192">
        <v>1000000000</v>
      </c>
      <c r="AB142" s="192">
        <f t="shared" si="14"/>
        <v>1000000000</v>
      </c>
    </row>
    <row r="143" spans="1:28" x14ac:dyDescent="0.25">
      <c r="A143" s="48" t="s">
        <v>12109</v>
      </c>
      <c r="B143" s="48" t="s">
        <v>12110</v>
      </c>
      <c r="C143" s="198">
        <v>9</v>
      </c>
      <c r="D143" s="75">
        <v>43101</v>
      </c>
      <c r="E143" s="75">
        <v>43191</v>
      </c>
      <c r="F143" s="197">
        <v>10</v>
      </c>
      <c r="G143" s="48" t="s">
        <v>249</v>
      </c>
      <c r="H143" s="192">
        <f t="shared" si="10"/>
        <v>7000000000</v>
      </c>
      <c r="I143" s="192">
        <v>7000000000</v>
      </c>
      <c r="J143" s="48" t="s">
        <v>274</v>
      </c>
      <c r="K143" s="48" t="s">
        <v>274</v>
      </c>
      <c r="L143" s="192">
        <f t="shared" si="11"/>
        <v>7000000000</v>
      </c>
      <c r="M143" s="192">
        <v>7000000000</v>
      </c>
      <c r="N143" s="79" t="s">
        <v>11826</v>
      </c>
      <c r="O143" s="75">
        <v>43465</v>
      </c>
      <c r="P143" s="48" t="s">
        <v>11827</v>
      </c>
      <c r="Q143" s="79" t="s">
        <v>11828</v>
      </c>
      <c r="R143" s="48">
        <v>1</v>
      </c>
      <c r="S143" s="48" t="s">
        <v>1112</v>
      </c>
      <c r="T143" s="48">
        <v>1</v>
      </c>
      <c r="U143" s="48"/>
      <c r="V143" s="192">
        <v>3000000000</v>
      </c>
      <c r="W143" s="192">
        <f t="shared" si="12"/>
        <v>3000000000</v>
      </c>
      <c r="X143" s="108">
        <v>44196</v>
      </c>
      <c r="Y143" s="192">
        <v>10000000000</v>
      </c>
      <c r="Z143" s="192">
        <f t="shared" si="13"/>
        <v>10000000000</v>
      </c>
      <c r="AA143" s="192">
        <v>1000000000</v>
      </c>
      <c r="AB143" s="192">
        <f t="shared" si="14"/>
        <v>1000000000</v>
      </c>
    </row>
    <row r="144" spans="1:28" x14ac:dyDescent="0.25">
      <c r="A144" s="48" t="s">
        <v>12111</v>
      </c>
      <c r="B144" s="48" t="s">
        <v>12112</v>
      </c>
      <c r="C144" s="198">
        <v>9</v>
      </c>
      <c r="D144" s="75">
        <v>43101</v>
      </c>
      <c r="E144" s="75">
        <v>43191</v>
      </c>
      <c r="F144" s="197">
        <v>10</v>
      </c>
      <c r="G144" s="48" t="s">
        <v>249</v>
      </c>
      <c r="H144" s="192">
        <f t="shared" ref="H144:H207" si="15">I144</f>
        <v>7000000000</v>
      </c>
      <c r="I144" s="192">
        <v>7000000000</v>
      </c>
      <c r="J144" s="48" t="s">
        <v>274</v>
      </c>
      <c r="K144" s="48" t="s">
        <v>274</v>
      </c>
      <c r="L144" s="192">
        <f t="shared" si="11"/>
        <v>7000000000</v>
      </c>
      <c r="M144" s="192">
        <v>7000000000</v>
      </c>
      <c r="N144" s="79" t="s">
        <v>11826</v>
      </c>
      <c r="O144" s="75">
        <v>43465</v>
      </c>
      <c r="P144" s="48" t="s">
        <v>11827</v>
      </c>
      <c r="Q144" s="79" t="s">
        <v>11828</v>
      </c>
      <c r="R144" s="48">
        <v>1</v>
      </c>
      <c r="S144" s="48" t="s">
        <v>1112</v>
      </c>
      <c r="T144" s="48">
        <v>1</v>
      </c>
      <c r="U144" s="48"/>
      <c r="V144" s="192">
        <v>3000000000</v>
      </c>
      <c r="W144" s="192">
        <f t="shared" si="12"/>
        <v>3000000000</v>
      </c>
      <c r="X144" s="108">
        <v>44196</v>
      </c>
      <c r="Y144" s="192">
        <v>10000000000</v>
      </c>
      <c r="Z144" s="192">
        <f t="shared" si="13"/>
        <v>10000000000</v>
      </c>
      <c r="AA144" s="192">
        <v>1000000000</v>
      </c>
      <c r="AB144" s="192">
        <f t="shared" si="14"/>
        <v>1000000000</v>
      </c>
    </row>
    <row r="145" spans="1:28" x14ac:dyDescent="0.25">
      <c r="A145" s="48" t="s">
        <v>12113</v>
      </c>
      <c r="B145" s="48" t="s">
        <v>12114</v>
      </c>
      <c r="C145" s="198">
        <v>9</v>
      </c>
      <c r="D145" s="75">
        <v>43101</v>
      </c>
      <c r="E145" s="75">
        <v>43191</v>
      </c>
      <c r="F145" s="197">
        <v>10</v>
      </c>
      <c r="G145" s="48" t="s">
        <v>249</v>
      </c>
      <c r="H145" s="192">
        <f t="shared" si="15"/>
        <v>7000000000</v>
      </c>
      <c r="I145" s="192">
        <v>7000000000</v>
      </c>
      <c r="J145" s="48" t="s">
        <v>274</v>
      </c>
      <c r="K145" s="48" t="s">
        <v>274</v>
      </c>
      <c r="L145" s="192">
        <f t="shared" si="11"/>
        <v>7000000000</v>
      </c>
      <c r="M145" s="192">
        <v>7000000000</v>
      </c>
      <c r="N145" s="79" t="s">
        <v>11826</v>
      </c>
      <c r="O145" s="75">
        <v>43465</v>
      </c>
      <c r="P145" s="48" t="s">
        <v>11827</v>
      </c>
      <c r="Q145" s="79" t="s">
        <v>11828</v>
      </c>
      <c r="R145" s="48">
        <v>1</v>
      </c>
      <c r="S145" s="48" t="s">
        <v>1112</v>
      </c>
      <c r="T145" s="48">
        <v>1</v>
      </c>
      <c r="U145" s="48"/>
      <c r="V145" s="192">
        <v>3000000000</v>
      </c>
      <c r="W145" s="192">
        <f t="shared" si="12"/>
        <v>3000000000</v>
      </c>
      <c r="X145" s="108">
        <v>44196</v>
      </c>
      <c r="Y145" s="192">
        <v>10000000000</v>
      </c>
      <c r="Z145" s="192">
        <f t="shared" si="13"/>
        <v>10000000000</v>
      </c>
      <c r="AA145" s="192">
        <v>1000000000</v>
      </c>
      <c r="AB145" s="192">
        <f t="shared" si="14"/>
        <v>1000000000</v>
      </c>
    </row>
    <row r="146" spans="1:28" x14ac:dyDescent="0.25">
      <c r="A146" s="48" t="s">
        <v>12115</v>
      </c>
      <c r="B146" s="48" t="s">
        <v>12116</v>
      </c>
      <c r="C146" s="198">
        <v>9</v>
      </c>
      <c r="D146" s="75">
        <v>43101</v>
      </c>
      <c r="E146" s="75">
        <v>43191</v>
      </c>
      <c r="F146" s="197">
        <v>10</v>
      </c>
      <c r="G146" s="48" t="s">
        <v>249</v>
      </c>
      <c r="H146" s="192">
        <f t="shared" si="15"/>
        <v>7000000000</v>
      </c>
      <c r="I146" s="192">
        <v>7000000000</v>
      </c>
      <c r="J146" s="48" t="s">
        <v>274</v>
      </c>
      <c r="K146" s="48" t="s">
        <v>274</v>
      </c>
      <c r="L146" s="192">
        <f t="shared" si="11"/>
        <v>7000000000</v>
      </c>
      <c r="M146" s="192">
        <v>7000000000</v>
      </c>
      <c r="N146" s="79" t="s">
        <v>11826</v>
      </c>
      <c r="O146" s="75">
        <v>43465</v>
      </c>
      <c r="P146" s="48" t="s">
        <v>11827</v>
      </c>
      <c r="Q146" s="79" t="s">
        <v>11828</v>
      </c>
      <c r="R146" s="48">
        <v>1</v>
      </c>
      <c r="S146" s="48" t="s">
        <v>1112</v>
      </c>
      <c r="T146" s="48">
        <v>1</v>
      </c>
      <c r="U146" s="48"/>
      <c r="V146" s="192">
        <v>3000000000</v>
      </c>
      <c r="W146" s="192">
        <f t="shared" si="12"/>
        <v>3000000000</v>
      </c>
      <c r="X146" s="108">
        <v>44196</v>
      </c>
      <c r="Y146" s="192">
        <v>10000000000</v>
      </c>
      <c r="Z146" s="192">
        <f t="shared" si="13"/>
        <v>10000000000</v>
      </c>
      <c r="AA146" s="192">
        <v>1000000000</v>
      </c>
      <c r="AB146" s="192">
        <f t="shared" si="14"/>
        <v>1000000000</v>
      </c>
    </row>
    <row r="147" spans="1:28" x14ac:dyDescent="0.25">
      <c r="A147" s="48" t="s">
        <v>12117</v>
      </c>
      <c r="B147" s="48" t="s">
        <v>12118</v>
      </c>
      <c r="C147" s="198">
        <v>9</v>
      </c>
      <c r="D147" s="75">
        <v>43101</v>
      </c>
      <c r="E147" s="75">
        <v>43191</v>
      </c>
      <c r="F147" s="197">
        <v>10</v>
      </c>
      <c r="G147" s="48" t="s">
        <v>249</v>
      </c>
      <c r="H147" s="192">
        <f t="shared" si="15"/>
        <v>7000000000</v>
      </c>
      <c r="I147" s="192">
        <v>7000000000</v>
      </c>
      <c r="J147" s="48" t="s">
        <v>274</v>
      </c>
      <c r="K147" s="48" t="s">
        <v>274</v>
      </c>
      <c r="L147" s="192">
        <f t="shared" si="11"/>
        <v>7000000000</v>
      </c>
      <c r="M147" s="192">
        <v>7000000000</v>
      </c>
      <c r="N147" s="79" t="s">
        <v>11826</v>
      </c>
      <c r="O147" s="75">
        <v>43465</v>
      </c>
      <c r="P147" s="48" t="s">
        <v>11827</v>
      </c>
      <c r="Q147" s="79" t="s">
        <v>11828</v>
      </c>
      <c r="R147" s="48">
        <v>1</v>
      </c>
      <c r="S147" s="48" t="s">
        <v>1112</v>
      </c>
      <c r="T147" s="48">
        <v>1</v>
      </c>
      <c r="U147" s="48"/>
      <c r="V147" s="192">
        <v>3000000000</v>
      </c>
      <c r="W147" s="192">
        <f t="shared" si="12"/>
        <v>3000000000</v>
      </c>
      <c r="X147" s="108">
        <v>44196</v>
      </c>
      <c r="Y147" s="192">
        <v>10000000000</v>
      </c>
      <c r="Z147" s="192">
        <f t="shared" si="13"/>
        <v>10000000000</v>
      </c>
      <c r="AA147" s="192">
        <v>1000000000</v>
      </c>
      <c r="AB147" s="192">
        <f t="shared" si="14"/>
        <v>1000000000</v>
      </c>
    </row>
    <row r="148" spans="1:28" x14ac:dyDescent="0.25">
      <c r="A148" s="48" t="s">
        <v>12119</v>
      </c>
      <c r="B148" s="48" t="s">
        <v>12120</v>
      </c>
      <c r="C148" s="198">
        <v>9</v>
      </c>
      <c r="D148" s="75">
        <v>43101</v>
      </c>
      <c r="E148" s="75">
        <v>43191</v>
      </c>
      <c r="F148" s="197">
        <v>10</v>
      </c>
      <c r="G148" s="48" t="s">
        <v>249</v>
      </c>
      <c r="H148" s="192">
        <f t="shared" si="15"/>
        <v>7000000000</v>
      </c>
      <c r="I148" s="192">
        <v>7000000000</v>
      </c>
      <c r="J148" s="48" t="s">
        <v>274</v>
      </c>
      <c r="K148" s="48" t="s">
        <v>274</v>
      </c>
      <c r="L148" s="192">
        <f t="shared" si="11"/>
        <v>7000000000</v>
      </c>
      <c r="M148" s="192">
        <v>7000000000</v>
      </c>
      <c r="N148" s="79" t="s">
        <v>11826</v>
      </c>
      <c r="O148" s="75">
        <v>43465</v>
      </c>
      <c r="P148" s="48" t="s">
        <v>11827</v>
      </c>
      <c r="Q148" s="79" t="s">
        <v>11828</v>
      </c>
      <c r="R148" s="48">
        <v>1</v>
      </c>
      <c r="S148" s="48" t="s">
        <v>1112</v>
      </c>
      <c r="T148" s="48">
        <v>1</v>
      </c>
      <c r="U148" s="48"/>
      <c r="V148" s="192">
        <v>3000000000</v>
      </c>
      <c r="W148" s="192">
        <f t="shared" si="12"/>
        <v>3000000000</v>
      </c>
      <c r="X148" s="108">
        <v>44196</v>
      </c>
      <c r="Y148" s="192">
        <v>10000000000</v>
      </c>
      <c r="Z148" s="192">
        <f t="shared" si="13"/>
        <v>10000000000</v>
      </c>
      <c r="AA148" s="192">
        <v>1000000000</v>
      </c>
      <c r="AB148" s="192">
        <f t="shared" si="14"/>
        <v>1000000000</v>
      </c>
    </row>
    <row r="149" spans="1:28" x14ac:dyDescent="0.25">
      <c r="A149" s="48" t="s">
        <v>12121</v>
      </c>
      <c r="B149" s="48" t="s">
        <v>12122</v>
      </c>
      <c r="C149" s="198">
        <v>9</v>
      </c>
      <c r="D149" s="75">
        <v>43101</v>
      </c>
      <c r="E149" s="75">
        <v>43191</v>
      </c>
      <c r="F149" s="197">
        <v>10</v>
      </c>
      <c r="G149" s="48" t="s">
        <v>249</v>
      </c>
      <c r="H149" s="192">
        <f t="shared" si="15"/>
        <v>7000000000</v>
      </c>
      <c r="I149" s="192">
        <v>7000000000</v>
      </c>
      <c r="J149" s="48" t="s">
        <v>274</v>
      </c>
      <c r="K149" s="48" t="s">
        <v>274</v>
      </c>
      <c r="L149" s="192">
        <f t="shared" si="11"/>
        <v>7000000000</v>
      </c>
      <c r="M149" s="192">
        <v>7000000000</v>
      </c>
      <c r="N149" s="79" t="s">
        <v>11826</v>
      </c>
      <c r="O149" s="75">
        <v>43465</v>
      </c>
      <c r="P149" s="48" t="s">
        <v>11827</v>
      </c>
      <c r="Q149" s="79" t="s">
        <v>11828</v>
      </c>
      <c r="R149" s="48">
        <v>1</v>
      </c>
      <c r="S149" s="48" t="s">
        <v>1112</v>
      </c>
      <c r="T149" s="48">
        <v>1</v>
      </c>
      <c r="U149" s="48"/>
      <c r="V149" s="192">
        <v>3000000000</v>
      </c>
      <c r="W149" s="192">
        <f t="shared" si="12"/>
        <v>3000000000</v>
      </c>
      <c r="X149" s="108">
        <v>44196</v>
      </c>
      <c r="Y149" s="192">
        <v>10000000000</v>
      </c>
      <c r="Z149" s="192">
        <f t="shared" si="13"/>
        <v>10000000000</v>
      </c>
      <c r="AA149" s="192">
        <v>1000000000</v>
      </c>
      <c r="AB149" s="192">
        <f t="shared" si="14"/>
        <v>1000000000</v>
      </c>
    </row>
    <row r="150" spans="1:28" x14ac:dyDescent="0.25">
      <c r="A150" s="48" t="s">
        <v>12123</v>
      </c>
      <c r="B150" s="48" t="s">
        <v>12124</v>
      </c>
      <c r="C150" s="198">
        <v>9</v>
      </c>
      <c r="D150" s="75">
        <v>43101</v>
      </c>
      <c r="E150" s="75">
        <v>43191</v>
      </c>
      <c r="F150" s="197">
        <v>10</v>
      </c>
      <c r="G150" s="48" t="s">
        <v>249</v>
      </c>
      <c r="H150" s="192">
        <f t="shared" si="15"/>
        <v>7000000000</v>
      </c>
      <c r="I150" s="192">
        <v>7000000000</v>
      </c>
      <c r="J150" s="48" t="s">
        <v>274</v>
      </c>
      <c r="K150" s="48" t="s">
        <v>274</v>
      </c>
      <c r="L150" s="192">
        <f t="shared" si="11"/>
        <v>7000000000</v>
      </c>
      <c r="M150" s="192">
        <v>7000000000</v>
      </c>
      <c r="N150" s="79" t="s">
        <v>11826</v>
      </c>
      <c r="O150" s="75">
        <v>43465</v>
      </c>
      <c r="P150" s="48" t="s">
        <v>11827</v>
      </c>
      <c r="Q150" s="79" t="s">
        <v>11828</v>
      </c>
      <c r="R150" s="48">
        <v>1</v>
      </c>
      <c r="S150" s="48" t="s">
        <v>1112</v>
      </c>
      <c r="T150" s="48">
        <v>1</v>
      </c>
      <c r="U150" s="48"/>
      <c r="V150" s="192">
        <v>3000000000</v>
      </c>
      <c r="W150" s="192">
        <f t="shared" si="12"/>
        <v>3000000000</v>
      </c>
      <c r="X150" s="108">
        <v>44196</v>
      </c>
      <c r="Y150" s="192">
        <v>10000000000</v>
      </c>
      <c r="Z150" s="192">
        <f t="shared" si="13"/>
        <v>10000000000</v>
      </c>
      <c r="AA150" s="192">
        <v>1000000000</v>
      </c>
      <c r="AB150" s="192">
        <f t="shared" si="14"/>
        <v>1000000000</v>
      </c>
    </row>
    <row r="151" spans="1:28" x14ac:dyDescent="0.25">
      <c r="A151" s="48" t="s">
        <v>12125</v>
      </c>
      <c r="B151" s="48" t="s">
        <v>12126</v>
      </c>
      <c r="C151" s="198">
        <v>9</v>
      </c>
      <c r="D151" s="75">
        <v>43101</v>
      </c>
      <c r="E151" s="75">
        <v>43191</v>
      </c>
      <c r="F151" s="197">
        <v>10</v>
      </c>
      <c r="G151" s="48" t="s">
        <v>249</v>
      </c>
      <c r="H151" s="192">
        <f t="shared" si="15"/>
        <v>7000000000</v>
      </c>
      <c r="I151" s="192">
        <v>7000000000</v>
      </c>
      <c r="J151" s="48" t="s">
        <v>274</v>
      </c>
      <c r="K151" s="48" t="s">
        <v>274</v>
      </c>
      <c r="L151" s="192">
        <f t="shared" si="11"/>
        <v>7000000000</v>
      </c>
      <c r="M151" s="192">
        <v>7000000000</v>
      </c>
      <c r="N151" s="79" t="s">
        <v>11826</v>
      </c>
      <c r="O151" s="75">
        <v>43465</v>
      </c>
      <c r="P151" s="48" t="s">
        <v>11827</v>
      </c>
      <c r="Q151" s="79" t="s">
        <v>11828</v>
      </c>
      <c r="R151" s="48">
        <v>1</v>
      </c>
      <c r="S151" s="48" t="s">
        <v>1112</v>
      </c>
      <c r="T151" s="48">
        <v>1</v>
      </c>
      <c r="U151" s="48"/>
      <c r="V151" s="192">
        <v>3000000000</v>
      </c>
      <c r="W151" s="192">
        <f t="shared" si="12"/>
        <v>3000000000</v>
      </c>
      <c r="X151" s="108">
        <v>44196</v>
      </c>
      <c r="Y151" s="192">
        <v>10000000000</v>
      </c>
      <c r="Z151" s="192">
        <f t="shared" si="13"/>
        <v>10000000000</v>
      </c>
      <c r="AA151" s="192">
        <v>1000000000</v>
      </c>
      <c r="AB151" s="192">
        <f t="shared" si="14"/>
        <v>1000000000</v>
      </c>
    </row>
    <row r="152" spans="1:28" x14ac:dyDescent="0.25">
      <c r="A152" s="48" t="s">
        <v>12127</v>
      </c>
      <c r="B152" s="48" t="s">
        <v>12128</v>
      </c>
      <c r="C152" s="198">
        <v>9</v>
      </c>
      <c r="D152" s="75">
        <v>43101</v>
      </c>
      <c r="E152" s="75">
        <v>43191</v>
      </c>
      <c r="F152" s="197">
        <v>10</v>
      </c>
      <c r="G152" s="48" t="s">
        <v>249</v>
      </c>
      <c r="H152" s="192">
        <f t="shared" si="15"/>
        <v>7000000000</v>
      </c>
      <c r="I152" s="192">
        <v>7000000000</v>
      </c>
      <c r="J152" s="48" t="s">
        <v>274</v>
      </c>
      <c r="K152" s="48" t="s">
        <v>274</v>
      </c>
      <c r="L152" s="192">
        <f t="shared" si="11"/>
        <v>7000000000</v>
      </c>
      <c r="M152" s="192">
        <v>7000000000</v>
      </c>
      <c r="N152" s="79" t="s">
        <v>11826</v>
      </c>
      <c r="O152" s="75">
        <v>43465</v>
      </c>
      <c r="P152" s="48" t="s">
        <v>11827</v>
      </c>
      <c r="Q152" s="79" t="s">
        <v>11828</v>
      </c>
      <c r="R152" s="48">
        <v>1</v>
      </c>
      <c r="S152" s="48" t="s">
        <v>1112</v>
      </c>
      <c r="T152" s="48">
        <v>1</v>
      </c>
      <c r="U152" s="48"/>
      <c r="V152" s="192">
        <v>3000000000</v>
      </c>
      <c r="W152" s="192">
        <f t="shared" si="12"/>
        <v>3000000000</v>
      </c>
      <c r="X152" s="108">
        <v>44196</v>
      </c>
      <c r="Y152" s="192">
        <v>10000000000</v>
      </c>
      <c r="Z152" s="192">
        <f t="shared" si="13"/>
        <v>10000000000</v>
      </c>
      <c r="AA152" s="192">
        <v>1000000000</v>
      </c>
      <c r="AB152" s="192">
        <f t="shared" si="14"/>
        <v>1000000000</v>
      </c>
    </row>
    <row r="153" spans="1:28" x14ac:dyDescent="0.25">
      <c r="A153" s="48" t="s">
        <v>12129</v>
      </c>
      <c r="B153" s="48" t="s">
        <v>12130</v>
      </c>
      <c r="C153" s="198">
        <v>9</v>
      </c>
      <c r="D153" s="75">
        <v>43101</v>
      </c>
      <c r="E153" s="75">
        <v>43191</v>
      </c>
      <c r="F153" s="197">
        <v>10</v>
      </c>
      <c r="G153" s="48" t="s">
        <v>249</v>
      </c>
      <c r="H153" s="192">
        <f t="shared" si="15"/>
        <v>7000000000</v>
      </c>
      <c r="I153" s="192">
        <v>7000000000</v>
      </c>
      <c r="J153" s="48" t="s">
        <v>274</v>
      </c>
      <c r="K153" s="48" t="s">
        <v>274</v>
      </c>
      <c r="L153" s="192">
        <f t="shared" si="11"/>
        <v>7000000000</v>
      </c>
      <c r="M153" s="192">
        <v>7000000000</v>
      </c>
      <c r="N153" s="79" t="s">
        <v>11826</v>
      </c>
      <c r="O153" s="75">
        <v>43465</v>
      </c>
      <c r="P153" s="48" t="s">
        <v>11827</v>
      </c>
      <c r="Q153" s="79" t="s">
        <v>11828</v>
      </c>
      <c r="R153" s="48">
        <v>1</v>
      </c>
      <c r="S153" s="48" t="s">
        <v>1112</v>
      </c>
      <c r="T153" s="48">
        <v>1</v>
      </c>
      <c r="U153" s="48"/>
      <c r="V153" s="192">
        <v>3000000000</v>
      </c>
      <c r="W153" s="192">
        <f t="shared" si="12"/>
        <v>3000000000</v>
      </c>
      <c r="X153" s="108">
        <v>44196</v>
      </c>
      <c r="Y153" s="192">
        <v>10000000000</v>
      </c>
      <c r="Z153" s="192">
        <f t="shared" si="13"/>
        <v>10000000000</v>
      </c>
      <c r="AA153" s="192">
        <v>1000000000</v>
      </c>
      <c r="AB153" s="192">
        <f t="shared" si="14"/>
        <v>1000000000</v>
      </c>
    </row>
    <row r="154" spans="1:28" x14ac:dyDescent="0.25">
      <c r="A154" s="48" t="s">
        <v>12131</v>
      </c>
      <c r="B154" s="48" t="s">
        <v>12132</v>
      </c>
      <c r="C154" s="198">
        <v>9</v>
      </c>
      <c r="D154" s="75">
        <v>43101</v>
      </c>
      <c r="E154" s="75">
        <v>43191</v>
      </c>
      <c r="F154" s="197">
        <v>10</v>
      </c>
      <c r="G154" s="48" t="s">
        <v>249</v>
      </c>
      <c r="H154" s="192">
        <f t="shared" si="15"/>
        <v>7000000000</v>
      </c>
      <c r="I154" s="192">
        <v>7000000000</v>
      </c>
      <c r="J154" s="48" t="s">
        <v>274</v>
      </c>
      <c r="K154" s="48" t="s">
        <v>274</v>
      </c>
      <c r="L154" s="192">
        <f t="shared" si="11"/>
        <v>7000000000</v>
      </c>
      <c r="M154" s="192">
        <v>7000000000</v>
      </c>
      <c r="N154" s="79" t="s">
        <v>11826</v>
      </c>
      <c r="O154" s="75">
        <v>43465</v>
      </c>
      <c r="P154" s="48" t="s">
        <v>11827</v>
      </c>
      <c r="Q154" s="79" t="s">
        <v>11828</v>
      </c>
      <c r="R154" s="48">
        <v>1</v>
      </c>
      <c r="S154" s="48" t="s">
        <v>1112</v>
      </c>
      <c r="T154" s="48">
        <v>1</v>
      </c>
      <c r="U154" s="48"/>
      <c r="V154" s="192">
        <v>3000000000</v>
      </c>
      <c r="W154" s="192">
        <f t="shared" si="12"/>
        <v>3000000000</v>
      </c>
      <c r="X154" s="108">
        <v>44196</v>
      </c>
      <c r="Y154" s="192">
        <v>10000000000</v>
      </c>
      <c r="Z154" s="192">
        <f t="shared" si="13"/>
        <v>10000000000</v>
      </c>
      <c r="AA154" s="192">
        <v>1000000000</v>
      </c>
      <c r="AB154" s="192">
        <f t="shared" si="14"/>
        <v>1000000000</v>
      </c>
    </row>
    <row r="155" spans="1:28" x14ac:dyDescent="0.25">
      <c r="A155" s="48" t="s">
        <v>12133</v>
      </c>
      <c r="B155" s="48" t="s">
        <v>12134</v>
      </c>
      <c r="C155" s="198">
        <v>9</v>
      </c>
      <c r="D155" s="75">
        <v>43101</v>
      </c>
      <c r="E155" s="75">
        <v>43191</v>
      </c>
      <c r="F155" s="197">
        <v>10</v>
      </c>
      <c r="G155" s="48" t="s">
        <v>249</v>
      </c>
      <c r="H155" s="192">
        <f t="shared" si="15"/>
        <v>7000000000</v>
      </c>
      <c r="I155" s="192">
        <v>7000000000</v>
      </c>
      <c r="J155" s="48" t="s">
        <v>274</v>
      </c>
      <c r="K155" s="48" t="s">
        <v>274</v>
      </c>
      <c r="L155" s="192">
        <f t="shared" si="11"/>
        <v>7000000000</v>
      </c>
      <c r="M155" s="192">
        <v>7000000000</v>
      </c>
      <c r="N155" s="79" t="s">
        <v>11826</v>
      </c>
      <c r="O155" s="75">
        <v>43465</v>
      </c>
      <c r="P155" s="48" t="s">
        <v>11827</v>
      </c>
      <c r="Q155" s="79" t="s">
        <v>11828</v>
      </c>
      <c r="R155" s="48">
        <v>1</v>
      </c>
      <c r="S155" s="48" t="s">
        <v>1112</v>
      </c>
      <c r="T155" s="48">
        <v>1</v>
      </c>
      <c r="U155" s="48"/>
      <c r="V155" s="192">
        <v>3000000000</v>
      </c>
      <c r="W155" s="192">
        <f t="shared" si="12"/>
        <v>3000000000</v>
      </c>
      <c r="X155" s="108">
        <v>44196</v>
      </c>
      <c r="Y155" s="192">
        <v>10000000000</v>
      </c>
      <c r="Z155" s="192">
        <f t="shared" si="13"/>
        <v>10000000000</v>
      </c>
      <c r="AA155" s="192">
        <v>1000000000</v>
      </c>
      <c r="AB155" s="192">
        <f t="shared" si="14"/>
        <v>1000000000</v>
      </c>
    </row>
    <row r="156" spans="1:28" x14ac:dyDescent="0.25">
      <c r="A156" s="48" t="s">
        <v>12135</v>
      </c>
      <c r="B156" s="48" t="s">
        <v>12136</v>
      </c>
      <c r="C156" s="124">
        <v>4</v>
      </c>
      <c r="D156" s="75">
        <v>43101</v>
      </c>
      <c r="E156" s="75">
        <v>43191</v>
      </c>
      <c r="F156" s="197">
        <v>10</v>
      </c>
      <c r="G156" s="48" t="s">
        <v>249</v>
      </c>
      <c r="H156" s="192">
        <f t="shared" si="15"/>
        <v>7000000000</v>
      </c>
      <c r="I156" s="192">
        <v>7000000000</v>
      </c>
      <c r="J156" s="48" t="s">
        <v>253</v>
      </c>
      <c r="K156" s="48" t="s">
        <v>274</v>
      </c>
      <c r="L156" s="192">
        <f t="shared" si="11"/>
        <v>7000000000</v>
      </c>
      <c r="M156" s="192">
        <v>7000000000</v>
      </c>
      <c r="N156" s="79" t="s">
        <v>11826</v>
      </c>
      <c r="O156" s="75">
        <v>43465</v>
      </c>
      <c r="P156" s="48" t="s">
        <v>11827</v>
      </c>
      <c r="Q156" s="79" t="s">
        <v>11828</v>
      </c>
      <c r="R156" s="48">
        <v>1</v>
      </c>
      <c r="S156" s="48" t="s">
        <v>1112</v>
      </c>
      <c r="T156" s="48">
        <v>1</v>
      </c>
      <c r="U156" s="48"/>
      <c r="V156" s="192">
        <v>3000000000</v>
      </c>
      <c r="W156" s="192">
        <f t="shared" si="12"/>
        <v>3000000000</v>
      </c>
      <c r="X156" s="108">
        <v>43281</v>
      </c>
      <c r="Y156" s="192">
        <v>10000000000</v>
      </c>
      <c r="Z156" s="192">
        <f t="shared" si="13"/>
        <v>10000000000</v>
      </c>
      <c r="AA156" s="192">
        <v>1000000000</v>
      </c>
      <c r="AB156" s="192">
        <f t="shared" si="14"/>
        <v>1000000000</v>
      </c>
    </row>
    <row r="157" spans="1:28" x14ac:dyDescent="0.25">
      <c r="A157" s="48" t="s">
        <v>12137</v>
      </c>
      <c r="B157" s="48" t="s">
        <v>12138</v>
      </c>
      <c r="C157" s="124">
        <v>5</v>
      </c>
      <c r="D157" s="75">
        <v>43101</v>
      </c>
      <c r="E157" s="75">
        <v>43191</v>
      </c>
      <c r="F157" s="197">
        <v>10</v>
      </c>
      <c r="G157" s="48" t="s">
        <v>249</v>
      </c>
      <c r="H157" s="192">
        <f t="shared" si="15"/>
        <v>7000000000</v>
      </c>
      <c r="I157" s="192">
        <v>7000000000</v>
      </c>
      <c r="J157" s="48" t="s">
        <v>274</v>
      </c>
      <c r="K157" s="48" t="s">
        <v>274</v>
      </c>
      <c r="L157" s="192">
        <f t="shared" si="11"/>
        <v>7000000000</v>
      </c>
      <c r="M157" s="192">
        <v>7000000000</v>
      </c>
      <c r="N157" s="79" t="s">
        <v>11826</v>
      </c>
      <c r="O157" s="75">
        <v>43465</v>
      </c>
      <c r="P157" s="48" t="s">
        <v>11827</v>
      </c>
      <c r="Q157" s="79" t="s">
        <v>11828</v>
      </c>
      <c r="R157" s="48">
        <v>2</v>
      </c>
      <c r="S157" s="48" t="s">
        <v>1112</v>
      </c>
      <c r="T157" s="48">
        <v>1</v>
      </c>
      <c r="U157" s="48"/>
      <c r="V157" s="192">
        <v>3000000000</v>
      </c>
      <c r="W157" s="192">
        <f t="shared" si="12"/>
        <v>3000000000</v>
      </c>
      <c r="X157" s="108">
        <v>43281</v>
      </c>
      <c r="Y157" s="192">
        <v>10000000000</v>
      </c>
      <c r="Z157" s="192">
        <f t="shared" si="13"/>
        <v>10000000000</v>
      </c>
      <c r="AA157" s="192">
        <v>1000000000</v>
      </c>
      <c r="AB157" s="192">
        <f t="shared" si="14"/>
        <v>1000000000</v>
      </c>
    </row>
    <row r="158" spans="1:28" x14ac:dyDescent="0.25">
      <c r="A158" s="48" t="s">
        <v>12139</v>
      </c>
      <c r="B158" s="48" t="s">
        <v>12140</v>
      </c>
      <c r="C158" s="198">
        <v>9</v>
      </c>
      <c r="D158" s="75">
        <v>43101</v>
      </c>
      <c r="E158" s="75">
        <v>43191</v>
      </c>
      <c r="F158" s="197">
        <v>10</v>
      </c>
      <c r="G158" s="48" t="s">
        <v>249</v>
      </c>
      <c r="H158" s="192">
        <f t="shared" si="15"/>
        <v>7000000000</v>
      </c>
      <c r="I158" s="192">
        <v>7000000000</v>
      </c>
      <c r="J158" s="48" t="s">
        <v>253</v>
      </c>
      <c r="K158" s="48" t="s">
        <v>274</v>
      </c>
      <c r="L158" s="192">
        <f t="shared" si="11"/>
        <v>7000000000</v>
      </c>
      <c r="M158" s="192">
        <v>7000000000</v>
      </c>
      <c r="N158" s="79" t="s">
        <v>11826</v>
      </c>
      <c r="O158" s="75">
        <v>43465</v>
      </c>
      <c r="P158" s="48" t="s">
        <v>11827</v>
      </c>
      <c r="Q158" s="79" t="s">
        <v>11828</v>
      </c>
      <c r="R158" s="48">
        <v>1</v>
      </c>
      <c r="S158" s="48" t="s">
        <v>1112</v>
      </c>
      <c r="T158" s="48">
        <v>1</v>
      </c>
      <c r="U158" s="48"/>
      <c r="V158" s="192">
        <v>3000000000</v>
      </c>
      <c r="W158" s="192">
        <f t="shared" si="12"/>
        <v>3000000000</v>
      </c>
      <c r="X158" s="108">
        <v>43281</v>
      </c>
      <c r="Y158" s="192">
        <v>10000000000</v>
      </c>
      <c r="Z158" s="192">
        <f t="shared" si="13"/>
        <v>10000000000</v>
      </c>
      <c r="AA158" s="192">
        <v>1000000000</v>
      </c>
      <c r="AB158" s="192">
        <f t="shared" si="14"/>
        <v>1000000000</v>
      </c>
    </row>
    <row r="159" spans="1:28" x14ac:dyDescent="0.25">
      <c r="A159" s="48" t="s">
        <v>12141</v>
      </c>
      <c r="B159" s="48" t="s">
        <v>12142</v>
      </c>
      <c r="C159" s="199">
        <v>5</v>
      </c>
      <c r="D159" s="75">
        <v>43101</v>
      </c>
      <c r="E159" s="75">
        <v>43191</v>
      </c>
      <c r="F159" s="197">
        <v>10</v>
      </c>
      <c r="G159" s="199" t="s">
        <v>249</v>
      </c>
      <c r="H159" s="192">
        <f t="shared" si="15"/>
        <v>7000000000</v>
      </c>
      <c r="I159" s="192">
        <v>7000000000</v>
      </c>
      <c r="J159" s="48" t="s">
        <v>253</v>
      </c>
      <c r="K159" s="48" t="s">
        <v>274</v>
      </c>
      <c r="L159" s="192">
        <f t="shared" si="11"/>
        <v>7000000000</v>
      </c>
      <c r="M159" s="192">
        <v>7000000000</v>
      </c>
      <c r="N159" s="79" t="s">
        <v>11826</v>
      </c>
      <c r="O159" s="75">
        <v>43465</v>
      </c>
      <c r="P159" s="48" t="s">
        <v>11827</v>
      </c>
      <c r="Q159" s="79" t="s">
        <v>11828</v>
      </c>
      <c r="R159" s="48">
        <v>3</v>
      </c>
      <c r="S159" s="48" t="s">
        <v>1112</v>
      </c>
      <c r="T159" s="48">
        <v>1</v>
      </c>
      <c r="U159" s="48"/>
      <c r="V159" s="192">
        <v>3000000000</v>
      </c>
      <c r="W159" s="192">
        <f t="shared" si="12"/>
        <v>3000000000</v>
      </c>
      <c r="X159" s="108">
        <v>44196</v>
      </c>
      <c r="Y159" s="192">
        <v>10000000000</v>
      </c>
      <c r="Z159" s="192">
        <f t="shared" si="13"/>
        <v>10000000000</v>
      </c>
      <c r="AA159" s="192">
        <v>1000000000</v>
      </c>
      <c r="AB159" s="192">
        <f t="shared" si="14"/>
        <v>1000000000</v>
      </c>
    </row>
    <row r="160" spans="1:28" x14ac:dyDescent="0.25">
      <c r="A160" s="48" t="s">
        <v>12143</v>
      </c>
      <c r="B160" s="48" t="s">
        <v>12144</v>
      </c>
      <c r="C160" s="199">
        <v>5</v>
      </c>
      <c r="D160" s="75">
        <v>43101</v>
      </c>
      <c r="E160" s="75">
        <v>43191</v>
      </c>
      <c r="F160" s="197">
        <v>10</v>
      </c>
      <c r="G160" s="199" t="s">
        <v>249</v>
      </c>
      <c r="H160" s="192">
        <f t="shared" si="15"/>
        <v>7000000000</v>
      </c>
      <c r="I160" s="192">
        <v>7000000000</v>
      </c>
      <c r="J160" s="48" t="s">
        <v>253</v>
      </c>
      <c r="K160" s="48" t="s">
        <v>274</v>
      </c>
      <c r="L160" s="192">
        <f t="shared" si="11"/>
        <v>7000000000</v>
      </c>
      <c r="M160" s="192">
        <v>7000000000</v>
      </c>
      <c r="N160" s="79" t="s">
        <v>11826</v>
      </c>
      <c r="O160" s="75">
        <v>43465</v>
      </c>
      <c r="P160" s="48" t="s">
        <v>11827</v>
      </c>
      <c r="Q160" s="79" t="s">
        <v>11828</v>
      </c>
      <c r="R160" s="48">
        <v>4</v>
      </c>
      <c r="S160" s="48" t="s">
        <v>1112</v>
      </c>
      <c r="T160" s="48">
        <v>1</v>
      </c>
      <c r="U160" s="48"/>
      <c r="V160" s="192">
        <v>3000000000</v>
      </c>
      <c r="W160" s="192">
        <f t="shared" si="12"/>
        <v>3000000000</v>
      </c>
      <c r="X160" s="108">
        <v>44196</v>
      </c>
      <c r="Y160" s="192">
        <v>10000000000</v>
      </c>
      <c r="Z160" s="192">
        <f t="shared" si="13"/>
        <v>10000000000</v>
      </c>
      <c r="AA160" s="192">
        <v>1000000000</v>
      </c>
      <c r="AB160" s="192">
        <f t="shared" si="14"/>
        <v>1000000000</v>
      </c>
    </row>
    <row r="161" spans="1:28" x14ac:dyDescent="0.25">
      <c r="A161" s="48" t="s">
        <v>12145</v>
      </c>
      <c r="B161" s="48" t="s">
        <v>12146</v>
      </c>
      <c r="C161" s="199">
        <v>5</v>
      </c>
      <c r="D161" s="75">
        <v>43101</v>
      </c>
      <c r="E161" s="75">
        <v>43191</v>
      </c>
      <c r="F161" s="197">
        <v>10</v>
      </c>
      <c r="G161" s="199" t="s">
        <v>249</v>
      </c>
      <c r="H161" s="192">
        <f t="shared" si="15"/>
        <v>7000000000</v>
      </c>
      <c r="I161" s="192">
        <v>7000000000</v>
      </c>
      <c r="J161" s="48" t="s">
        <v>253</v>
      </c>
      <c r="K161" s="48" t="s">
        <v>274</v>
      </c>
      <c r="L161" s="192">
        <f t="shared" si="11"/>
        <v>7000000000</v>
      </c>
      <c r="M161" s="192">
        <v>7000000000</v>
      </c>
      <c r="N161" s="79" t="s">
        <v>11826</v>
      </c>
      <c r="O161" s="75">
        <v>43465</v>
      </c>
      <c r="P161" s="48" t="s">
        <v>11827</v>
      </c>
      <c r="Q161" s="79" t="s">
        <v>11828</v>
      </c>
      <c r="R161" s="48">
        <v>5</v>
      </c>
      <c r="S161" s="48" t="s">
        <v>1112</v>
      </c>
      <c r="T161" s="48">
        <v>1</v>
      </c>
      <c r="U161" s="48"/>
      <c r="V161" s="192">
        <v>3000000000</v>
      </c>
      <c r="W161" s="192">
        <f t="shared" si="12"/>
        <v>3000000000</v>
      </c>
      <c r="X161" s="108">
        <v>44196</v>
      </c>
      <c r="Y161" s="192">
        <v>10000000000</v>
      </c>
      <c r="Z161" s="192">
        <f t="shared" si="13"/>
        <v>10000000000</v>
      </c>
      <c r="AA161" s="192">
        <v>1000000000</v>
      </c>
      <c r="AB161" s="192">
        <f t="shared" si="14"/>
        <v>1000000000</v>
      </c>
    </row>
    <row r="162" spans="1:28" x14ac:dyDescent="0.25">
      <c r="A162" s="48" t="s">
        <v>12147</v>
      </c>
      <c r="B162" s="48" t="s">
        <v>12148</v>
      </c>
      <c r="C162" s="199">
        <v>5</v>
      </c>
      <c r="D162" s="75">
        <v>43101</v>
      </c>
      <c r="E162" s="75">
        <v>43191</v>
      </c>
      <c r="F162" s="197">
        <v>10</v>
      </c>
      <c r="G162" s="199" t="s">
        <v>249</v>
      </c>
      <c r="H162" s="192">
        <f t="shared" si="15"/>
        <v>7000000000</v>
      </c>
      <c r="I162" s="192">
        <v>7000000000</v>
      </c>
      <c r="J162" s="48" t="s">
        <v>253</v>
      </c>
      <c r="K162" s="48" t="s">
        <v>274</v>
      </c>
      <c r="L162" s="192">
        <f t="shared" si="11"/>
        <v>7000000000</v>
      </c>
      <c r="M162" s="192">
        <v>7000000000</v>
      </c>
      <c r="N162" s="79" t="s">
        <v>11826</v>
      </c>
      <c r="O162" s="75">
        <v>43465</v>
      </c>
      <c r="P162" s="48" t="s">
        <v>11827</v>
      </c>
      <c r="Q162" s="79" t="s">
        <v>11828</v>
      </c>
      <c r="R162" s="48">
        <v>1</v>
      </c>
      <c r="S162" s="48" t="s">
        <v>1112</v>
      </c>
      <c r="T162" s="48">
        <v>1</v>
      </c>
      <c r="U162" s="48"/>
      <c r="V162" s="192">
        <v>3000000000</v>
      </c>
      <c r="W162" s="192">
        <f t="shared" si="12"/>
        <v>3000000000</v>
      </c>
      <c r="X162" s="108">
        <v>44196</v>
      </c>
      <c r="Y162" s="192">
        <v>10000000000</v>
      </c>
      <c r="Z162" s="192">
        <f t="shared" si="13"/>
        <v>10000000000</v>
      </c>
      <c r="AA162" s="192">
        <v>1000000000</v>
      </c>
      <c r="AB162" s="192">
        <f t="shared" si="14"/>
        <v>1000000000</v>
      </c>
    </row>
    <row r="163" spans="1:28" x14ac:dyDescent="0.25">
      <c r="A163" s="48" t="s">
        <v>12149</v>
      </c>
      <c r="B163" s="48" t="s">
        <v>12150</v>
      </c>
      <c r="C163" s="199">
        <v>5</v>
      </c>
      <c r="D163" s="75">
        <v>43101</v>
      </c>
      <c r="E163" s="75">
        <v>43191</v>
      </c>
      <c r="F163" s="197">
        <v>10</v>
      </c>
      <c r="G163" s="199" t="s">
        <v>249</v>
      </c>
      <c r="H163" s="192">
        <f t="shared" si="15"/>
        <v>7000000000</v>
      </c>
      <c r="I163" s="192">
        <v>7000000000</v>
      </c>
      <c r="J163" s="48" t="s">
        <v>253</v>
      </c>
      <c r="K163" s="48" t="s">
        <v>274</v>
      </c>
      <c r="L163" s="192">
        <f t="shared" si="11"/>
        <v>7000000000</v>
      </c>
      <c r="M163" s="192">
        <v>7000000000</v>
      </c>
      <c r="N163" s="79" t="s">
        <v>11826</v>
      </c>
      <c r="O163" s="75">
        <v>43465</v>
      </c>
      <c r="P163" s="48" t="s">
        <v>11827</v>
      </c>
      <c r="Q163" s="79" t="s">
        <v>11828</v>
      </c>
      <c r="R163" s="48">
        <v>2</v>
      </c>
      <c r="S163" s="48" t="s">
        <v>1112</v>
      </c>
      <c r="T163" s="48">
        <v>1</v>
      </c>
      <c r="U163" s="48"/>
      <c r="V163" s="192">
        <v>3000000000</v>
      </c>
      <c r="W163" s="192">
        <f t="shared" si="12"/>
        <v>3000000000</v>
      </c>
      <c r="X163" s="108">
        <v>44196</v>
      </c>
      <c r="Y163" s="192">
        <v>10000000000</v>
      </c>
      <c r="Z163" s="192">
        <f t="shared" si="13"/>
        <v>10000000000</v>
      </c>
      <c r="AA163" s="192">
        <v>1000000000</v>
      </c>
      <c r="AB163" s="192">
        <f t="shared" si="14"/>
        <v>1000000000</v>
      </c>
    </row>
    <row r="164" spans="1:28" x14ac:dyDescent="0.25">
      <c r="A164" s="48" t="s">
        <v>12151</v>
      </c>
      <c r="B164" s="48" t="s">
        <v>12152</v>
      </c>
      <c r="C164" s="199">
        <v>5</v>
      </c>
      <c r="D164" s="75">
        <v>43101</v>
      </c>
      <c r="E164" s="75">
        <v>43191</v>
      </c>
      <c r="F164" s="197">
        <v>10</v>
      </c>
      <c r="G164" s="199" t="s">
        <v>249</v>
      </c>
      <c r="H164" s="192">
        <f t="shared" si="15"/>
        <v>7000000000</v>
      </c>
      <c r="I164" s="192">
        <v>7000000000</v>
      </c>
      <c r="J164" s="48" t="s">
        <v>253</v>
      </c>
      <c r="K164" s="48" t="s">
        <v>274</v>
      </c>
      <c r="L164" s="192">
        <f t="shared" si="11"/>
        <v>7000000000</v>
      </c>
      <c r="M164" s="192">
        <v>7000000000</v>
      </c>
      <c r="N164" s="79" t="s">
        <v>11826</v>
      </c>
      <c r="O164" s="75">
        <v>43465</v>
      </c>
      <c r="P164" s="48" t="s">
        <v>11827</v>
      </c>
      <c r="Q164" s="79" t="s">
        <v>11828</v>
      </c>
      <c r="R164" s="48">
        <v>2</v>
      </c>
      <c r="S164" s="48" t="s">
        <v>1112</v>
      </c>
      <c r="T164" s="48">
        <v>1</v>
      </c>
      <c r="U164" s="48"/>
      <c r="V164" s="192">
        <v>3000000000</v>
      </c>
      <c r="W164" s="192">
        <f t="shared" si="12"/>
        <v>3000000000</v>
      </c>
      <c r="X164" s="108">
        <v>44196</v>
      </c>
      <c r="Y164" s="192">
        <v>10000000000</v>
      </c>
      <c r="Z164" s="192">
        <f t="shared" si="13"/>
        <v>10000000000</v>
      </c>
      <c r="AA164" s="192">
        <v>1000000000</v>
      </c>
      <c r="AB164" s="192">
        <f t="shared" si="14"/>
        <v>1000000000</v>
      </c>
    </row>
    <row r="165" spans="1:28" x14ac:dyDescent="0.25">
      <c r="A165" s="48" t="s">
        <v>12153</v>
      </c>
      <c r="B165" s="48" t="s">
        <v>12154</v>
      </c>
      <c r="C165" s="199">
        <v>5</v>
      </c>
      <c r="D165" s="75">
        <v>43104</v>
      </c>
      <c r="E165" s="75">
        <v>43191</v>
      </c>
      <c r="F165" s="197">
        <v>10</v>
      </c>
      <c r="G165" s="199" t="s">
        <v>249</v>
      </c>
      <c r="H165" s="192">
        <f t="shared" si="15"/>
        <v>7000000000</v>
      </c>
      <c r="I165" s="192">
        <v>7000000000</v>
      </c>
      <c r="J165" s="48" t="s">
        <v>253</v>
      </c>
      <c r="K165" s="48" t="s">
        <v>274</v>
      </c>
      <c r="L165" s="192">
        <f t="shared" si="11"/>
        <v>7000000000</v>
      </c>
      <c r="M165" s="192">
        <v>7000000000</v>
      </c>
      <c r="N165" s="79" t="s">
        <v>11826</v>
      </c>
      <c r="O165" s="75">
        <v>43465</v>
      </c>
      <c r="P165" s="48" t="s">
        <v>11827</v>
      </c>
      <c r="Q165" s="79" t="s">
        <v>11828</v>
      </c>
      <c r="R165" s="48">
        <v>2</v>
      </c>
      <c r="S165" s="48" t="s">
        <v>1112</v>
      </c>
      <c r="T165" s="48">
        <v>1</v>
      </c>
      <c r="U165" s="48"/>
      <c r="V165" s="192">
        <v>3000000000</v>
      </c>
      <c r="W165" s="192">
        <f t="shared" si="12"/>
        <v>3000000000</v>
      </c>
      <c r="X165" s="108">
        <v>44196</v>
      </c>
      <c r="Y165" s="192">
        <v>10000000000</v>
      </c>
      <c r="Z165" s="192">
        <f t="shared" si="13"/>
        <v>10000000000</v>
      </c>
      <c r="AA165" s="192">
        <v>1000000000</v>
      </c>
      <c r="AB165" s="192">
        <f t="shared" si="14"/>
        <v>1000000000</v>
      </c>
    </row>
    <row r="166" spans="1:28" x14ac:dyDescent="0.25">
      <c r="A166" s="48" t="s">
        <v>12155</v>
      </c>
      <c r="B166" s="48" t="s">
        <v>12156</v>
      </c>
      <c r="C166" s="199">
        <v>5</v>
      </c>
      <c r="D166" s="75">
        <v>43104</v>
      </c>
      <c r="E166" s="75">
        <v>43191</v>
      </c>
      <c r="F166" s="197">
        <v>10</v>
      </c>
      <c r="G166" s="199" t="s">
        <v>249</v>
      </c>
      <c r="H166" s="192">
        <f t="shared" si="15"/>
        <v>7000000000</v>
      </c>
      <c r="I166" s="192">
        <v>7000000000</v>
      </c>
      <c r="J166" s="48" t="s">
        <v>253</v>
      </c>
      <c r="K166" s="48" t="s">
        <v>274</v>
      </c>
      <c r="L166" s="192">
        <f t="shared" si="11"/>
        <v>7000000000</v>
      </c>
      <c r="M166" s="192">
        <v>7000000000</v>
      </c>
      <c r="N166" s="79" t="s">
        <v>11826</v>
      </c>
      <c r="O166" s="75">
        <v>43465</v>
      </c>
      <c r="P166" s="48" t="s">
        <v>11827</v>
      </c>
      <c r="Q166" s="79" t="s">
        <v>11828</v>
      </c>
      <c r="R166" s="48">
        <v>2</v>
      </c>
      <c r="S166" s="48" t="s">
        <v>1112</v>
      </c>
      <c r="T166" s="48">
        <v>1</v>
      </c>
      <c r="U166" s="48"/>
      <c r="V166" s="192">
        <v>3000000000</v>
      </c>
      <c r="W166" s="192">
        <f t="shared" si="12"/>
        <v>3000000000</v>
      </c>
      <c r="X166" s="108">
        <v>44196</v>
      </c>
      <c r="Y166" s="192">
        <v>10000000000</v>
      </c>
      <c r="Z166" s="192">
        <f t="shared" si="13"/>
        <v>10000000000</v>
      </c>
      <c r="AA166" s="192">
        <v>1000000000</v>
      </c>
      <c r="AB166" s="192">
        <f t="shared" si="14"/>
        <v>1000000000</v>
      </c>
    </row>
    <row r="167" spans="1:28" x14ac:dyDescent="0.25">
      <c r="A167" s="48" t="s">
        <v>12157</v>
      </c>
      <c r="B167" s="48" t="s">
        <v>12158</v>
      </c>
      <c r="C167" s="199">
        <v>5</v>
      </c>
      <c r="D167" s="75">
        <v>43104</v>
      </c>
      <c r="E167" s="75">
        <v>43191</v>
      </c>
      <c r="F167" s="197">
        <v>10</v>
      </c>
      <c r="G167" s="199" t="s">
        <v>249</v>
      </c>
      <c r="H167" s="192">
        <f t="shared" si="15"/>
        <v>7000000000</v>
      </c>
      <c r="I167" s="192">
        <v>7000000000</v>
      </c>
      <c r="J167" s="48" t="s">
        <v>253</v>
      </c>
      <c r="K167" s="48" t="s">
        <v>274</v>
      </c>
      <c r="L167" s="192">
        <f t="shared" si="11"/>
        <v>7000000000</v>
      </c>
      <c r="M167" s="192">
        <v>7000000000</v>
      </c>
      <c r="N167" s="79" t="s">
        <v>11826</v>
      </c>
      <c r="O167" s="75">
        <v>43465</v>
      </c>
      <c r="P167" s="48" t="s">
        <v>11827</v>
      </c>
      <c r="Q167" s="79" t="s">
        <v>11828</v>
      </c>
      <c r="R167" s="48">
        <v>2</v>
      </c>
      <c r="S167" s="48" t="s">
        <v>1112</v>
      </c>
      <c r="T167" s="48">
        <v>1</v>
      </c>
      <c r="U167" s="48"/>
      <c r="V167" s="192">
        <v>3000000000</v>
      </c>
      <c r="W167" s="192">
        <f t="shared" si="12"/>
        <v>3000000000</v>
      </c>
      <c r="X167" s="108">
        <v>44196</v>
      </c>
      <c r="Y167" s="192">
        <v>10000000000</v>
      </c>
      <c r="Z167" s="192">
        <f t="shared" si="13"/>
        <v>10000000000</v>
      </c>
      <c r="AA167" s="192">
        <v>1000000000</v>
      </c>
      <c r="AB167" s="192">
        <f t="shared" si="14"/>
        <v>1000000000</v>
      </c>
    </row>
    <row r="168" spans="1:28" x14ac:dyDescent="0.25">
      <c r="A168" s="48" t="s">
        <v>12159</v>
      </c>
      <c r="B168" s="48" t="s">
        <v>12160</v>
      </c>
      <c r="C168" s="199">
        <v>5</v>
      </c>
      <c r="D168" s="75">
        <v>43104</v>
      </c>
      <c r="E168" s="75">
        <v>43191</v>
      </c>
      <c r="F168" s="197">
        <v>10</v>
      </c>
      <c r="G168" s="199" t="s">
        <v>249</v>
      </c>
      <c r="H168" s="192">
        <f t="shared" si="15"/>
        <v>7000000000</v>
      </c>
      <c r="I168" s="192">
        <v>7000000000</v>
      </c>
      <c r="J168" s="48" t="s">
        <v>253</v>
      </c>
      <c r="K168" s="48" t="s">
        <v>274</v>
      </c>
      <c r="L168" s="192">
        <f t="shared" si="11"/>
        <v>7000000000</v>
      </c>
      <c r="M168" s="192">
        <v>7000000000</v>
      </c>
      <c r="N168" s="79" t="s">
        <v>11826</v>
      </c>
      <c r="O168" s="75">
        <v>43465</v>
      </c>
      <c r="P168" s="48" t="s">
        <v>11827</v>
      </c>
      <c r="Q168" s="79" t="s">
        <v>11828</v>
      </c>
      <c r="R168" s="48">
        <v>2</v>
      </c>
      <c r="S168" s="48" t="s">
        <v>1112</v>
      </c>
      <c r="T168" s="48">
        <v>1</v>
      </c>
      <c r="U168" s="48"/>
      <c r="V168" s="192">
        <v>3000000000</v>
      </c>
      <c r="W168" s="192">
        <f t="shared" si="12"/>
        <v>3000000000</v>
      </c>
      <c r="X168" s="108">
        <v>44196</v>
      </c>
      <c r="Y168" s="192">
        <v>10000000000</v>
      </c>
      <c r="Z168" s="192">
        <f t="shared" si="13"/>
        <v>10000000000</v>
      </c>
      <c r="AA168" s="192">
        <v>1000000000</v>
      </c>
      <c r="AB168" s="192">
        <f t="shared" si="14"/>
        <v>1000000000</v>
      </c>
    </row>
    <row r="169" spans="1:28" x14ac:dyDescent="0.25">
      <c r="A169" s="48" t="s">
        <v>12161</v>
      </c>
      <c r="B169" s="48" t="s">
        <v>12162</v>
      </c>
      <c r="C169" s="199">
        <v>5</v>
      </c>
      <c r="D169" s="75">
        <v>43104</v>
      </c>
      <c r="E169" s="75">
        <v>43191</v>
      </c>
      <c r="F169" s="197">
        <v>10</v>
      </c>
      <c r="G169" s="199" t="s">
        <v>249</v>
      </c>
      <c r="H169" s="192">
        <f t="shared" si="15"/>
        <v>7000000000</v>
      </c>
      <c r="I169" s="192">
        <v>7000000000</v>
      </c>
      <c r="J169" s="48" t="s">
        <v>253</v>
      </c>
      <c r="K169" s="48" t="s">
        <v>274</v>
      </c>
      <c r="L169" s="192">
        <f t="shared" si="11"/>
        <v>7000000000</v>
      </c>
      <c r="M169" s="192">
        <v>7000000000</v>
      </c>
      <c r="N169" s="79" t="s">
        <v>11826</v>
      </c>
      <c r="O169" s="75">
        <v>43465</v>
      </c>
      <c r="P169" s="48" t="s">
        <v>11827</v>
      </c>
      <c r="Q169" s="79" t="s">
        <v>11828</v>
      </c>
      <c r="R169" s="48">
        <v>2</v>
      </c>
      <c r="S169" s="48" t="s">
        <v>1112</v>
      </c>
      <c r="T169" s="48">
        <v>1</v>
      </c>
      <c r="U169" s="48"/>
      <c r="V169" s="192">
        <v>3000000000</v>
      </c>
      <c r="W169" s="192">
        <f t="shared" si="12"/>
        <v>3000000000</v>
      </c>
      <c r="X169" s="108">
        <v>44196</v>
      </c>
      <c r="Y169" s="192">
        <v>10000000000</v>
      </c>
      <c r="Z169" s="192">
        <f t="shared" si="13"/>
        <v>10000000000</v>
      </c>
      <c r="AA169" s="192">
        <v>1000000000</v>
      </c>
      <c r="AB169" s="192">
        <f t="shared" si="14"/>
        <v>1000000000</v>
      </c>
    </row>
    <row r="170" spans="1:28" x14ac:dyDescent="0.25">
      <c r="A170" s="48" t="s">
        <v>12163</v>
      </c>
      <c r="B170" s="48" t="s">
        <v>12164</v>
      </c>
      <c r="C170" s="199">
        <v>5</v>
      </c>
      <c r="D170" s="75">
        <v>43101</v>
      </c>
      <c r="E170" s="75">
        <v>43191</v>
      </c>
      <c r="F170" s="197">
        <v>10</v>
      </c>
      <c r="G170" s="199" t="s">
        <v>249</v>
      </c>
      <c r="H170" s="192">
        <f t="shared" si="15"/>
        <v>7000000000</v>
      </c>
      <c r="I170" s="192">
        <v>7000000000</v>
      </c>
      <c r="J170" s="48" t="s">
        <v>253</v>
      </c>
      <c r="K170" s="48" t="s">
        <v>274</v>
      </c>
      <c r="L170" s="192">
        <f t="shared" si="11"/>
        <v>7000000000</v>
      </c>
      <c r="M170" s="192">
        <v>7000000000</v>
      </c>
      <c r="N170" s="79" t="s">
        <v>11826</v>
      </c>
      <c r="O170" s="75">
        <v>43465</v>
      </c>
      <c r="P170" s="48" t="s">
        <v>11827</v>
      </c>
      <c r="Q170" s="79" t="s">
        <v>11828</v>
      </c>
      <c r="R170" s="48">
        <v>2</v>
      </c>
      <c r="S170" s="48" t="s">
        <v>1112</v>
      </c>
      <c r="T170" s="48">
        <v>1</v>
      </c>
      <c r="U170" s="48"/>
      <c r="V170" s="192">
        <v>3000000000</v>
      </c>
      <c r="W170" s="192">
        <f t="shared" si="12"/>
        <v>3000000000</v>
      </c>
      <c r="X170" s="108">
        <v>44196</v>
      </c>
      <c r="Y170" s="192">
        <v>10000000000</v>
      </c>
      <c r="Z170" s="192">
        <f t="shared" si="13"/>
        <v>10000000000</v>
      </c>
      <c r="AA170" s="192">
        <v>1000000000</v>
      </c>
      <c r="AB170" s="192">
        <f t="shared" si="14"/>
        <v>1000000000</v>
      </c>
    </row>
    <row r="171" spans="1:28" x14ac:dyDescent="0.25">
      <c r="A171" s="48" t="s">
        <v>12165</v>
      </c>
      <c r="B171" s="48" t="s">
        <v>12166</v>
      </c>
      <c r="C171" s="199">
        <v>5</v>
      </c>
      <c r="D171" s="75">
        <v>43101</v>
      </c>
      <c r="E171" s="75">
        <v>43191</v>
      </c>
      <c r="F171" s="197">
        <v>10</v>
      </c>
      <c r="G171" s="199" t="s">
        <v>249</v>
      </c>
      <c r="H171" s="192">
        <f t="shared" si="15"/>
        <v>7000000000</v>
      </c>
      <c r="I171" s="192">
        <v>7000000000</v>
      </c>
      <c r="J171" s="48" t="s">
        <v>274</v>
      </c>
      <c r="K171" s="48" t="s">
        <v>274</v>
      </c>
      <c r="L171" s="192">
        <f t="shared" si="11"/>
        <v>7000000000</v>
      </c>
      <c r="M171" s="192">
        <v>7000000000</v>
      </c>
      <c r="N171" s="79" t="s">
        <v>11826</v>
      </c>
      <c r="O171" s="75">
        <v>43465</v>
      </c>
      <c r="P171" s="48" t="s">
        <v>11827</v>
      </c>
      <c r="Q171" s="79" t="s">
        <v>11828</v>
      </c>
      <c r="R171" s="48">
        <v>3</v>
      </c>
      <c r="S171" s="48" t="s">
        <v>1112</v>
      </c>
      <c r="T171" s="48">
        <v>1</v>
      </c>
      <c r="U171" s="48"/>
      <c r="V171" s="192">
        <v>3000000000</v>
      </c>
      <c r="W171" s="192">
        <f t="shared" si="12"/>
        <v>3000000000</v>
      </c>
      <c r="X171" s="108">
        <v>44196</v>
      </c>
      <c r="Y171" s="192">
        <v>10000000000</v>
      </c>
      <c r="Z171" s="192">
        <f t="shared" si="13"/>
        <v>10000000000</v>
      </c>
      <c r="AA171" s="192">
        <v>1000000000</v>
      </c>
      <c r="AB171" s="192">
        <f t="shared" si="14"/>
        <v>1000000000</v>
      </c>
    </row>
    <row r="172" spans="1:28" x14ac:dyDescent="0.25">
      <c r="A172" s="48" t="s">
        <v>12167</v>
      </c>
      <c r="B172" s="48" t="s">
        <v>12168</v>
      </c>
      <c r="C172" s="199">
        <v>5</v>
      </c>
      <c r="D172" s="75">
        <v>43101</v>
      </c>
      <c r="E172" s="75">
        <v>43191</v>
      </c>
      <c r="F172" s="197">
        <v>10</v>
      </c>
      <c r="G172" s="199" t="s">
        <v>249</v>
      </c>
      <c r="H172" s="192">
        <f t="shared" si="15"/>
        <v>7000000000</v>
      </c>
      <c r="I172" s="192">
        <v>7000000000</v>
      </c>
      <c r="J172" s="48" t="s">
        <v>274</v>
      </c>
      <c r="K172" s="48" t="s">
        <v>274</v>
      </c>
      <c r="L172" s="192">
        <f t="shared" si="11"/>
        <v>7000000000</v>
      </c>
      <c r="M172" s="192">
        <v>7000000000</v>
      </c>
      <c r="N172" s="79" t="s">
        <v>11826</v>
      </c>
      <c r="O172" s="75">
        <v>43465</v>
      </c>
      <c r="P172" s="48" t="s">
        <v>11827</v>
      </c>
      <c r="Q172" s="79" t="s">
        <v>11828</v>
      </c>
      <c r="R172" s="48">
        <v>4</v>
      </c>
      <c r="S172" s="48" t="s">
        <v>1112</v>
      </c>
      <c r="T172" s="48">
        <v>1</v>
      </c>
      <c r="U172" s="48"/>
      <c r="V172" s="192">
        <v>3000000000</v>
      </c>
      <c r="W172" s="192">
        <f t="shared" si="12"/>
        <v>3000000000</v>
      </c>
      <c r="X172" s="108">
        <v>44196</v>
      </c>
      <c r="Y172" s="192">
        <v>10000000000</v>
      </c>
      <c r="Z172" s="192">
        <f t="shared" si="13"/>
        <v>10000000000</v>
      </c>
      <c r="AA172" s="192">
        <v>1000000000</v>
      </c>
      <c r="AB172" s="192">
        <f t="shared" si="14"/>
        <v>1000000000</v>
      </c>
    </row>
    <row r="173" spans="1:28" x14ac:dyDescent="0.25">
      <c r="A173" s="48" t="s">
        <v>12169</v>
      </c>
      <c r="B173" s="48" t="s">
        <v>12170</v>
      </c>
      <c r="C173" s="199">
        <v>5</v>
      </c>
      <c r="D173" s="75">
        <v>43101</v>
      </c>
      <c r="E173" s="75">
        <v>43191</v>
      </c>
      <c r="F173" s="197">
        <v>10</v>
      </c>
      <c r="G173" s="199" t="s">
        <v>249</v>
      </c>
      <c r="H173" s="192">
        <f t="shared" si="15"/>
        <v>7000000000</v>
      </c>
      <c r="I173" s="192">
        <v>7000000000</v>
      </c>
      <c r="J173" s="48" t="s">
        <v>274</v>
      </c>
      <c r="K173" s="48" t="s">
        <v>274</v>
      </c>
      <c r="L173" s="192">
        <f t="shared" si="11"/>
        <v>7000000000</v>
      </c>
      <c r="M173" s="192">
        <v>7000000000</v>
      </c>
      <c r="N173" s="79" t="s">
        <v>11826</v>
      </c>
      <c r="O173" s="75">
        <v>43465</v>
      </c>
      <c r="P173" s="48" t="s">
        <v>11827</v>
      </c>
      <c r="Q173" s="79" t="s">
        <v>11828</v>
      </c>
      <c r="R173" s="48">
        <v>5</v>
      </c>
      <c r="S173" s="48" t="s">
        <v>1112</v>
      </c>
      <c r="T173" s="48">
        <v>1</v>
      </c>
      <c r="U173" s="48"/>
      <c r="V173" s="192">
        <v>3000000000</v>
      </c>
      <c r="W173" s="192">
        <f t="shared" si="12"/>
        <v>3000000000</v>
      </c>
      <c r="X173" s="108">
        <v>44196</v>
      </c>
      <c r="Y173" s="192">
        <v>10000000000</v>
      </c>
      <c r="Z173" s="192">
        <f t="shared" si="13"/>
        <v>10000000000</v>
      </c>
      <c r="AA173" s="192">
        <v>1000000000</v>
      </c>
      <c r="AB173" s="192">
        <f t="shared" si="14"/>
        <v>1000000000</v>
      </c>
    </row>
    <row r="174" spans="1:28" x14ac:dyDescent="0.25">
      <c r="A174" s="48" t="s">
        <v>12171</v>
      </c>
      <c r="B174" s="48" t="s">
        <v>12172</v>
      </c>
      <c r="C174" s="199">
        <v>5</v>
      </c>
      <c r="D174" s="75">
        <v>43101</v>
      </c>
      <c r="E174" s="75">
        <v>43191</v>
      </c>
      <c r="F174" s="197">
        <v>10</v>
      </c>
      <c r="G174" s="199" t="s">
        <v>249</v>
      </c>
      <c r="H174" s="192">
        <f t="shared" si="15"/>
        <v>7000000000</v>
      </c>
      <c r="I174" s="192">
        <v>7000000000</v>
      </c>
      <c r="J174" s="48" t="s">
        <v>274</v>
      </c>
      <c r="K174" s="48" t="s">
        <v>274</v>
      </c>
      <c r="L174" s="192">
        <f t="shared" si="11"/>
        <v>7000000000</v>
      </c>
      <c r="M174" s="192">
        <v>7000000000</v>
      </c>
      <c r="N174" s="79" t="s">
        <v>11826</v>
      </c>
      <c r="O174" s="75">
        <v>43465</v>
      </c>
      <c r="P174" s="48" t="s">
        <v>11827</v>
      </c>
      <c r="Q174" s="79" t="s">
        <v>11828</v>
      </c>
      <c r="R174" s="48">
        <v>1</v>
      </c>
      <c r="S174" s="48" t="s">
        <v>1112</v>
      </c>
      <c r="T174" s="48">
        <v>1</v>
      </c>
      <c r="U174" s="48"/>
      <c r="V174" s="192">
        <v>3000000000</v>
      </c>
      <c r="W174" s="192">
        <f t="shared" si="12"/>
        <v>3000000000</v>
      </c>
      <c r="X174" s="108">
        <v>44196</v>
      </c>
      <c r="Y174" s="192">
        <v>10000000000</v>
      </c>
      <c r="Z174" s="192">
        <f t="shared" si="13"/>
        <v>10000000000</v>
      </c>
      <c r="AA174" s="192">
        <v>1000000000</v>
      </c>
      <c r="AB174" s="192">
        <f t="shared" si="14"/>
        <v>1000000000</v>
      </c>
    </row>
    <row r="175" spans="1:28" x14ac:dyDescent="0.25">
      <c r="A175" s="48" t="s">
        <v>12173</v>
      </c>
      <c r="B175" s="48" t="s">
        <v>12174</v>
      </c>
      <c r="C175" s="199">
        <v>5</v>
      </c>
      <c r="D175" s="75">
        <v>43101</v>
      </c>
      <c r="E175" s="75">
        <v>43191</v>
      </c>
      <c r="F175" s="197">
        <v>10</v>
      </c>
      <c r="G175" s="199" t="s">
        <v>249</v>
      </c>
      <c r="H175" s="192">
        <f t="shared" si="15"/>
        <v>7000000000</v>
      </c>
      <c r="I175" s="192">
        <v>7000000000</v>
      </c>
      <c r="J175" s="48" t="s">
        <v>274</v>
      </c>
      <c r="K175" s="48" t="s">
        <v>274</v>
      </c>
      <c r="L175" s="192">
        <f t="shared" si="11"/>
        <v>7000000000</v>
      </c>
      <c r="M175" s="192">
        <v>7000000000</v>
      </c>
      <c r="N175" s="79" t="s">
        <v>11826</v>
      </c>
      <c r="O175" s="75">
        <v>43465</v>
      </c>
      <c r="P175" s="48" t="s">
        <v>11827</v>
      </c>
      <c r="Q175" s="79" t="s">
        <v>11828</v>
      </c>
      <c r="R175" s="48">
        <v>2</v>
      </c>
      <c r="S175" s="48" t="s">
        <v>1112</v>
      </c>
      <c r="T175" s="48">
        <v>1</v>
      </c>
      <c r="U175" s="48"/>
      <c r="V175" s="192">
        <v>3000000000</v>
      </c>
      <c r="W175" s="192">
        <f t="shared" si="12"/>
        <v>3000000000</v>
      </c>
      <c r="X175" s="108">
        <v>44196</v>
      </c>
      <c r="Y175" s="192">
        <v>10000000000</v>
      </c>
      <c r="Z175" s="192">
        <f t="shared" si="13"/>
        <v>10000000000</v>
      </c>
      <c r="AA175" s="192">
        <v>1000000000</v>
      </c>
      <c r="AB175" s="192">
        <f t="shared" si="14"/>
        <v>1000000000</v>
      </c>
    </row>
    <row r="176" spans="1:28" x14ac:dyDescent="0.25">
      <c r="A176" s="48" t="s">
        <v>12175</v>
      </c>
      <c r="B176" s="48" t="s">
        <v>12176</v>
      </c>
      <c r="C176" s="199">
        <v>5</v>
      </c>
      <c r="D176" s="75">
        <v>43101</v>
      </c>
      <c r="E176" s="75">
        <v>43191</v>
      </c>
      <c r="F176" s="197">
        <v>10</v>
      </c>
      <c r="G176" s="199" t="s">
        <v>249</v>
      </c>
      <c r="H176" s="192">
        <f t="shared" si="15"/>
        <v>7000000000</v>
      </c>
      <c r="I176" s="192">
        <v>7000000000</v>
      </c>
      <c r="J176" s="48" t="s">
        <v>274</v>
      </c>
      <c r="K176" s="48" t="s">
        <v>274</v>
      </c>
      <c r="L176" s="192">
        <f t="shared" si="11"/>
        <v>7000000000</v>
      </c>
      <c r="M176" s="192">
        <v>7000000000</v>
      </c>
      <c r="N176" s="79" t="s">
        <v>11826</v>
      </c>
      <c r="O176" s="75">
        <v>43465</v>
      </c>
      <c r="P176" s="48" t="s">
        <v>11827</v>
      </c>
      <c r="Q176" s="79" t="s">
        <v>11828</v>
      </c>
      <c r="R176" s="48">
        <v>2</v>
      </c>
      <c r="S176" s="48" t="s">
        <v>1112</v>
      </c>
      <c r="T176" s="48">
        <v>1</v>
      </c>
      <c r="U176" s="48"/>
      <c r="V176" s="192">
        <v>3000000000</v>
      </c>
      <c r="W176" s="192">
        <f t="shared" si="12"/>
        <v>3000000000</v>
      </c>
      <c r="X176" s="108">
        <v>44196</v>
      </c>
      <c r="Y176" s="192">
        <v>10000000000</v>
      </c>
      <c r="Z176" s="192">
        <f t="shared" si="13"/>
        <v>10000000000</v>
      </c>
      <c r="AA176" s="192">
        <v>1000000000</v>
      </c>
      <c r="AB176" s="192">
        <f t="shared" si="14"/>
        <v>1000000000</v>
      </c>
    </row>
    <row r="177" spans="1:28" x14ac:dyDescent="0.25">
      <c r="A177" s="48" t="s">
        <v>12177</v>
      </c>
      <c r="B177" s="48" t="s">
        <v>12178</v>
      </c>
      <c r="C177" s="199">
        <v>5</v>
      </c>
      <c r="D177" s="75">
        <v>43104</v>
      </c>
      <c r="E177" s="75">
        <v>43191</v>
      </c>
      <c r="F177" s="197">
        <v>10</v>
      </c>
      <c r="G177" s="199" t="s">
        <v>249</v>
      </c>
      <c r="H177" s="192">
        <f t="shared" si="15"/>
        <v>7000000000</v>
      </c>
      <c r="I177" s="192">
        <v>7000000000</v>
      </c>
      <c r="J177" s="48" t="s">
        <v>274</v>
      </c>
      <c r="K177" s="48" t="s">
        <v>274</v>
      </c>
      <c r="L177" s="192">
        <f t="shared" si="11"/>
        <v>7000000000</v>
      </c>
      <c r="M177" s="192">
        <v>7000000000</v>
      </c>
      <c r="N177" s="79" t="s">
        <v>11826</v>
      </c>
      <c r="O177" s="75">
        <v>43465</v>
      </c>
      <c r="P177" s="48" t="s">
        <v>11827</v>
      </c>
      <c r="Q177" s="79" t="s">
        <v>11828</v>
      </c>
      <c r="R177" s="48">
        <v>2</v>
      </c>
      <c r="S177" s="48" t="s">
        <v>1112</v>
      </c>
      <c r="T177" s="48">
        <v>1</v>
      </c>
      <c r="U177" s="48"/>
      <c r="V177" s="192">
        <v>3000000000</v>
      </c>
      <c r="W177" s="192">
        <f t="shared" si="12"/>
        <v>3000000000</v>
      </c>
      <c r="X177" s="108">
        <v>44196</v>
      </c>
      <c r="Y177" s="192">
        <v>10000000000</v>
      </c>
      <c r="Z177" s="192">
        <f t="shared" si="13"/>
        <v>10000000000</v>
      </c>
      <c r="AA177" s="192">
        <v>1000000000</v>
      </c>
      <c r="AB177" s="192">
        <f t="shared" si="14"/>
        <v>1000000000</v>
      </c>
    </row>
    <row r="178" spans="1:28" x14ac:dyDescent="0.25">
      <c r="A178" s="48" t="s">
        <v>12179</v>
      </c>
      <c r="B178" s="48" t="s">
        <v>12180</v>
      </c>
      <c r="C178" s="199">
        <v>5</v>
      </c>
      <c r="D178" s="75">
        <v>43104</v>
      </c>
      <c r="E178" s="75">
        <v>43191</v>
      </c>
      <c r="F178" s="197">
        <v>10</v>
      </c>
      <c r="G178" s="199" t="s">
        <v>249</v>
      </c>
      <c r="H178" s="192">
        <f t="shared" si="15"/>
        <v>7000000000</v>
      </c>
      <c r="I178" s="192">
        <v>7000000000</v>
      </c>
      <c r="J178" s="48" t="s">
        <v>274</v>
      </c>
      <c r="K178" s="48" t="s">
        <v>274</v>
      </c>
      <c r="L178" s="192">
        <f t="shared" si="11"/>
        <v>7000000000</v>
      </c>
      <c r="M178" s="192">
        <v>7000000000</v>
      </c>
      <c r="N178" s="79" t="s">
        <v>11826</v>
      </c>
      <c r="O178" s="75">
        <v>43465</v>
      </c>
      <c r="P178" s="48" t="s">
        <v>11827</v>
      </c>
      <c r="Q178" s="79" t="s">
        <v>11828</v>
      </c>
      <c r="R178" s="48">
        <v>2</v>
      </c>
      <c r="S178" s="48" t="s">
        <v>1112</v>
      </c>
      <c r="T178" s="48">
        <v>1</v>
      </c>
      <c r="U178" s="48"/>
      <c r="V178" s="192">
        <v>3000000000</v>
      </c>
      <c r="W178" s="192">
        <f t="shared" si="12"/>
        <v>3000000000</v>
      </c>
      <c r="X178" s="108">
        <v>44196</v>
      </c>
      <c r="Y178" s="192">
        <v>10000000000</v>
      </c>
      <c r="Z178" s="192">
        <f t="shared" si="13"/>
        <v>10000000000</v>
      </c>
      <c r="AA178" s="192">
        <v>1000000000</v>
      </c>
      <c r="AB178" s="192">
        <f t="shared" si="14"/>
        <v>1000000000</v>
      </c>
    </row>
    <row r="179" spans="1:28" x14ac:dyDescent="0.25">
      <c r="A179" s="48" t="s">
        <v>12181</v>
      </c>
      <c r="B179" s="48" t="s">
        <v>12182</v>
      </c>
      <c r="C179" s="199">
        <v>5</v>
      </c>
      <c r="D179" s="75">
        <v>43104</v>
      </c>
      <c r="E179" s="75">
        <v>43191</v>
      </c>
      <c r="F179" s="197">
        <v>10</v>
      </c>
      <c r="G179" s="199" t="s">
        <v>249</v>
      </c>
      <c r="H179" s="192">
        <f t="shared" si="15"/>
        <v>7000000000</v>
      </c>
      <c r="I179" s="192">
        <v>7000000000</v>
      </c>
      <c r="J179" s="48" t="s">
        <v>274</v>
      </c>
      <c r="K179" s="48" t="s">
        <v>274</v>
      </c>
      <c r="L179" s="192">
        <f t="shared" si="11"/>
        <v>7000000000</v>
      </c>
      <c r="M179" s="192">
        <v>7000000000</v>
      </c>
      <c r="N179" s="79" t="s">
        <v>11826</v>
      </c>
      <c r="O179" s="75">
        <v>43465</v>
      </c>
      <c r="P179" s="48" t="s">
        <v>11827</v>
      </c>
      <c r="Q179" s="79" t="s">
        <v>11828</v>
      </c>
      <c r="R179" s="48">
        <v>2</v>
      </c>
      <c r="S179" s="48" t="s">
        <v>1112</v>
      </c>
      <c r="T179" s="48">
        <v>1</v>
      </c>
      <c r="U179" s="48"/>
      <c r="V179" s="192">
        <v>3000000000</v>
      </c>
      <c r="W179" s="192">
        <f t="shared" si="12"/>
        <v>3000000000</v>
      </c>
      <c r="X179" s="108">
        <v>44196</v>
      </c>
      <c r="Y179" s="192">
        <v>10000000000</v>
      </c>
      <c r="Z179" s="192">
        <f t="shared" si="13"/>
        <v>10000000000</v>
      </c>
      <c r="AA179" s="192">
        <v>1000000000</v>
      </c>
      <c r="AB179" s="192">
        <f t="shared" si="14"/>
        <v>1000000000</v>
      </c>
    </row>
    <row r="180" spans="1:28" x14ac:dyDescent="0.25">
      <c r="A180" s="48" t="s">
        <v>12183</v>
      </c>
      <c r="B180" s="48" t="s">
        <v>12184</v>
      </c>
      <c r="C180" s="199">
        <v>5</v>
      </c>
      <c r="D180" s="75">
        <v>43104</v>
      </c>
      <c r="E180" s="75">
        <v>43191</v>
      </c>
      <c r="F180" s="197">
        <v>10</v>
      </c>
      <c r="G180" s="199" t="s">
        <v>249</v>
      </c>
      <c r="H180" s="192">
        <f t="shared" si="15"/>
        <v>7000000000</v>
      </c>
      <c r="I180" s="192">
        <v>7000000000</v>
      </c>
      <c r="J180" s="48" t="s">
        <v>253</v>
      </c>
      <c r="K180" s="48" t="s">
        <v>274</v>
      </c>
      <c r="L180" s="192">
        <f t="shared" si="11"/>
        <v>7000000000</v>
      </c>
      <c r="M180" s="192">
        <v>7000000000</v>
      </c>
      <c r="N180" s="79" t="s">
        <v>11826</v>
      </c>
      <c r="O180" s="75">
        <v>43465</v>
      </c>
      <c r="P180" s="48" t="s">
        <v>11827</v>
      </c>
      <c r="Q180" s="79" t="s">
        <v>11828</v>
      </c>
      <c r="R180" s="48">
        <v>2</v>
      </c>
      <c r="S180" s="48" t="s">
        <v>1112</v>
      </c>
      <c r="T180" s="48">
        <v>1</v>
      </c>
      <c r="U180" s="48"/>
      <c r="V180" s="192">
        <v>3000000000</v>
      </c>
      <c r="W180" s="192">
        <f t="shared" si="12"/>
        <v>3000000000</v>
      </c>
      <c r="X180" s="108">
        <v>44196</v>
      </c>
      <c r="Y180" s="192">
        <v>10000000000</v>
      </c>
      <c r="Z180" s="192">
        <f t="shared" si="13"/>
        <v>10000000000</v>
      </c>
      <c r="AA180" s="192">
        <v>1000000000</v>
      </c>
      <c r="AB180" s="192">
        <f t="shared" si="14"/>
        <v>1000000000</v>
      </c>
    </row>
    <row r="181" spans="1:28" x14ac:dyDescent="0.25">
      <c r="A181" s="48" t="s">
        <v>12185</v>
      </c>
      <c r="B181" s="48" t="s">
        <v>12186</v>
      </c>
      <c r="C181" s="199">
        <v>5</v>
      </c>
      <c r="D181" s="75">
        <v>43104</v>
      </c>
      <c r="E181" s="75">
        <v>43191</v>
      </c>
      <c r="F181" s="197">
        <v>10</v>
      </c>
      <c r="G181" s="199" t="s">
        <v>249</v>
      </c>
      <c r="H181" s="192">
        <f t="shared" si="15"/>
        <v>7000000000</v>
      </c>
      <c r="I181" s="192">
        <v>7000000000</v>
      </c>
      <c r="J181" s="48" t="s">
        <v>253</v>
      </c>
      <c r="K181" s="48" t="s">
        <v>274</v>
      </c>
      <c r="L181" s="192">
        <f t="shared" si="11"/>
        <v>7000000000</v>
      </c>
      <c r="M181" s="192">
        <v>7000000000</v>
      </c>
      <c r="N181" s="79" t="s">
        <v>11826</v>
      </c>
      <c r="O181" s="75">
        <v>43465</v>
      </c>
      <c r="P181" s="48" t="s">
        <v>11827</v>
      </c>
      <c r="Q181" s="79" t="s">
        <v>11828</v>
      </c>
      <c r="R181" s="48">
        <v>2</v>
      </c>
      <c r="S181" s="48" t="s">
        <v>1112</v>
      </c>
      <c r="T181" s="48">
        <v>1</v>
      </c>
      <c r="U181" s="48"/>
      <c r="V181" s="192">
        <v>3000000000</v>
      </c>
      <c r="W181" s="192">
        <f t="shared" si="12"/>
        <v>3000000000</v>
      </c>
      <c r="X181" s="108">
        <v>44196</v>
      </c>
      <c r="Y181" s="192">
        <v>10000000000</v>
      </c>
      <c r="Z181" s="192">
        <f t="shared" si="13"/>
        <v>10000000000</v>
      </c>
      <c r="AA181" s="192">
        <v>1000000000</v>
      </c>
      <c r="AB181" s="192">
        <f t="shared" si="14"/>
        <v>1000000000</v>
      </c>
    </row>
    <row r="182" spans="1:28" x14ac:dyDescent="0.25">
      <c r="A182" s="48" t="s">
        <v>12187</v>
      </c>
      <c r="B182" s="48" t="s">
        <v>12188</v>
      </c>
      <c r="C182" s="199">
        <v>5</v>
      </c>
      <c r="D182" s="75">
        <v>43101</v>
      </c>
      <c r="E182" s="75">
        <v>43191</v>
      </c>
      <c r="F182" s="197">
        <v>10</v>
      </c>
      <c r="G182" s="199" t="s">
        <v>249</v>
      </c>
      <c r="H182" s="192">
        <f t="shared" si="15"/>
        <v>7000000000</v>
      </c>
      <c r="I182" s="192">
        <v>7000000000</v>
      </c>
      <c r="J182" s="48" t="s">
        <v>253</v>
      </c>
      <c r="K182" s="48" t="s">
        <v>274</v>
      </c>
      <c r="L182" s="192">
        <f t="shared" si="11"/>
        <v>7000000000</v>
      </c>
      <c r="M182" s="192">
        <v>7000000000</v>
      </c>
      <c r="N182" s="79" t="s">
        <v>11826</v>
      </c>
      <c r="O182" s="75">
        <v>43465</v>
      </c>
      <c r="P182" s="48" t="s">
        <v>11827</v>
      </c>
      <c r="Q182" s="79" t="s">
        <v>11828</v>
      </c>
      <c r="R182" s="48">
        <v>2</v>
      </c>
      <c r="S182" s="48" t="s">
        <v>1112</v>
      </c>
      <c r="T182" s="48">
        <v>1</v>
      </c>
      <c r="U182" s="48"/>
      <c r="V182" s="192">
        <v>3000000000</v>
      </c>
      <c r="W182" s="192">
        <f t="shared" si="12"/>
        <v>3000000000</v>
      </c>
      <c r="X182" s="108">
        <v>44196</v>
      </c>
      <c r="Y182" s="192">
        <v>10000000000</v>
      </c>
      <c r="Z182" s="192">
        <f t="shared" si="13"/>
        <v>10000000000</v>
      </c>
      <c r="AA182" s="192">
        <v>1000000000</v>
      </c>
      <c r="AB182" s="192">
        <f t="shared" si="14"/>
        <v>1000000000</v>
      </c>
    </row>
    <row r="183" spans="1:28" x14ac:dyDescent="0.25">
      <c r="A183" s="48" t="s">
        <v>12189</v>
      </c>
      <c r="B183" s="48" t="s">
        <v>12190</v>
      </c>
      <c r="C183" s="199">
        <v>4</v>
      </c>
      <c r="D183" s="75">
        <v>43101</v>
      </c>
      <c r="E183" s="75">
        <v>43191</v>
      </c>
      <c r="F183" s="197">
        <v>10</v>
      </c>
      <c r="G183" s="199" t="s">
        <v>249</v>
      </c>
      <c r="H183" s="192">
        <f t="shared" si="15"/>
        <v>7000000000</v>
      </c>
      <c r="I183" s="192">
        <v>7000000000</v>
      </c>
      <c r="J183" s="48" t="s">
        <v>253</v>
      </c>
      <c r="K183" s="48" t="s">
        <v>274</v>
      </c>
      <c r="L183" s="192">
        <f t="shared" si="11"/>
        <v>7000000000</v>
      </c>
      <c r="M183" s="192">
        <v>7000000000</v>
      </c>
      <c r="N183" s="79" t="s">
        <v>11826</v>
      </c>
      <c r="O183" s="75">
        <v>43465</v>
      </c>
      <c r="P183" s="48" t="s">
        <v>11827</v>
      </c>
      <c r="Q183" s="79" t="s">
        <v>11828</v>
      </c>
      <c r="R183" s="48">
        <v>3</v>
      </c>
      <c r="S183" s="48" t="s">
        <v>1112</v>
      </c>
      <c r="T183" s="48">
        <v>1</v>
      </c>
      <c r="U183" s="48"/>
      <c r="V183" s="192">
        <v>3000000000</v>
      </c>
      <c r="W183" s="192">
        <f t="shared" si="12"/>
        <v>3000000000</v>
      </c>
      <c r="X183" s="108">
        <v>44196</v>
      </c>
      <c r="Y183" s="192">
        <v>10000000000</v>
      </c>
      <c r="Z183" s="192">
        <f t="shared" si="13"/>
        <v>10000000000</v>
      </c>
      <c r="AA183" s="192">
        <v>1000000000</v>
      </c>
      <c r="AB183" s="192">
        <f t="shared" si="14"/>
        <v>1000000000</v>
      </c>
    </row>
    <row r="184" spans="1:28" x14ac:dyDescent="0.25">
      <c r="A184" s="48" t="s">
        <v>12191</v>
      </c>
      <c r="B184" s="48" t="s">
        <v>12192</v>
      </c>
      <c r="C184" s="199">
        <v>4</v>
      </c>
      <c r="D184" s="75">
        <v>43101</v>
      </c>
      <c r="E184" s="75">
        <v>43191</v>
      </c>
      <c r="F184" s="197">
        <v>10</v>
      </c>
      <c r="G184" s="199" t="s">
        <v>249</v>
      </c>
      <c r="H184" s="192">
        <f t="shared" si="15"/>
        <v>7000000000</v>
      </c>
      <c r="I184" s="192">
        <v>7000000000</v>
      </c>
      <c r="J184" s="48" t="s">
        <v>253</v>
      </c>
      <c r="K184" s="48" t="s">
        <v>274</v>
      </c>
      <c r="L184" s="192">
        <f t="shared" si="11"/>
        <v>7000000000</v>
      </c>
      <c r="M184" s="192">
        <v>7000000000</v>
      </c>
      <c r="N184" s="79" t="s">
        <v>11826</v>
      </c>
      <c r="O184" s="75">
        <v>43465</v>
      </c>
      <c r="P184" s="48" t="s">
        <v>11827</v>
      </c>
      <c r="Q184" s="79" t="s">
        <v>11828</v>
      </c>
      <c r="R184" s="48">
        <v>4</v>
      </c>
      <c r="S184" s="48" t="s">
        <v>1112</v>
      </c>
      <c r="T184" s="48">
        <v>1</v>
      </c>
      <c r="U184" s="48"/>
      <c r="V184" s="192">
        <v>3000000000</v>
      </c>
      <c r="W184" s="192">
        <f t="shared" si="12"/>
        <v>3000000000</v>
      </c>
      <c r="X184" s="108">
        <v>44196</v>
      </c>
      <c r="Y184" s="192">
        <v>10000000000</v>
      </c>
      <c r="Z184" s="192">
        <f t="shared" si="13"/>
        <v>10000000000</v>
      </c>
      <c r="AA184" s="192">
        <v>1000000000</v>
      </c>
      <c r="AB184" s="192">
        <f t="shared" si="14"/>
        <v>1000000000</v>
      </c>
    </row>
    <row r="185" spans="1:28" x14ac:dyDescent="0.25">
      <c r="A185" s="48" t="s">
        <v>12193</v>
      </c>
      <c r="B185" s="48" t="s">
        <v>12194</v>
      </c>
      <c r="C185" s="199">
        <v>4</v>
      </c>
      <c r="D185" s="75">
        <v>43101</v>
      </c>
      <c r="E185" s="75">
        <v>43191</v>
      </c>
      <c r="F185" s="197">
        <v>10</v>
      </c>
      <c r="G185" s="199" t="s">
        <v>249</v>
      </c>
      <c r="H185" s="192">
        <f t="shared" si="15"/>
        <v>7000000000</v>
      </c>
      <c r="I185" s="192">
        <v>7000000000</v>
      </c>
      <c r="J185" s="48" t="s">
        <v>253</v>
      </c>
      <c r="K185" s="48" t="s">
        <v>274</v>
      </c>
      <c r="L185" s="192">
        <f t="shared" si="11"/>
        <v>7000000000</v>
      </c>
      <c r="M185" s="192">
        <v>7000000000</v>
      </c>
      <c r="N185" s="79" t="s">
        <v>11826</v>
      </c>
      <c r="O185" s="75">
        <v>43465</v>
      </c>
      <c r="P185" s="48" t="s">
        <v>11827</v>
      </c>
      <c r="Q185" s="79" t="s">
        <v>11828</v>
      </c>
      <c r="R185" s="48">
        <v>5</v>
      </c>
      <c r="S185" s="48" t="s">
        <v>1112</v>
      </c>
      <c r="T185" s="48">
        <v>1</v>
      </c>
      <c r="U185" s="48"/>
      <c r="V185" s="192">
        <v>3000000000</v>
      </c>
      <c r="W185" s="192">
        <f t="shared" si="12"/>
        <v>3000000000</v>
      </c>
      <c r="X185" s="108">
        <v>44196</v>
      </c>
      <c r="Y185" s="192">
        <v>10000000000</v>
      </c>
      <c r="Z185" s="192">
        <f t="shared" si="13"/>
        <v>10000000000</v>
      </c>
      <c r="AA185" s="192">
        <v>1000000000</v>
      </c>
      <c r="AB185" s="192">
        <f t="shared" si="14"/>
        <v>1000000000</v>
      </c>
    </row>
    <row r="186" spans="1:28" x14ac:dyDescent="0.25">
      <c r="A186" s="48" t="s">
        <v>12195</v>
      </c>
      <c r="B186" s="48" t="s">
        <v>12196</v>
      </c>
      <c r="C186" s="199">
        <v>4</v>
      </c>
      <c r="D186" s="75">
        <v>43101</v>
      </c>
      <c r="E186" s="75">
        <v>43191</v>
      </c>
      <c r="F186" s="197">
        <v>10</v>
      </c>
      <c r="G186" s="199" t="s">
        <v>249</v>
      </c>
      <c r="H186" s="192">
        <f t="shared" si="15"/>
        <v>7000000000</v>
      </c>
      <c r="I186" s="192">
        <v>7000000000</v>
      </c>
      <c r="J186" s="48" t="s">
        <v>253</v>
      </c>
      <c r="K186" s="48" t="s">
        <v>274</v>
      </c>
      <c r="L186" s="192">
        <f t="shared" si="11"/>
        <v>7000000000</v>
      </c>
      <c r="M186" s="192">
        <v>7000000000</v>
      </c>
      <c r="N186" s="79" t="s">
        <v>11826</v>
      </c>
      <c r="O186" s="75">
        <v>43465</v>
      </c>
      <c r="P186" s="48" t="s">
        <v>11827</v>
      </c>
      <c r="Q186" s="79" t="s">
        <v>11828</v>
      </c>
      <c r="R186" s="48">
        <v>1</v>
      </c>
      <c r="S186" s="48" t="s">
        <v>1112</v>
      </c>
      <c r="T186" s="48">
        <v>1</v>
      </c>
      <c r="U186" s="48"/>
      <c r="V186" s="192">
        <v>3000000000</v>
      </c>
      <c r="W186" s="192">
        <f t="shared" si="12"/>
        <v>3000000000</v>
      </c>
      <c r="X186" s="108">
        <v>44196</v>
      </c>
      <c r="Y186" s="192">
        <v>10000000000</v>
      </c>
      <c r="Z186" s="192">
        <f t="shared" si="13"/>
        <v>10000000000</v>
      </c>
      <c r="AA186" s="192">
        <v>1000000000</v>
      </c>
      <c r="AB186" s="192">
        <f t="shared" si="14"/>
        <v>1000000000</v>
      </c>
    </row>
    <row r="187" spans="1:28" x14ac:dyDescent="0.25">
      <c r="A187" s="48" t="s">
        <v>12197</v>
      </c>
      <c r="B187" s="48" t="s">
        <v>12198</v>
      </c>
      <c r="C187" s="199">
        <v>4</v>
      </c>
      <c r="D187" s="75">
        <v>43101</v>
      </c>
      <c r="E187" s="75">
        <v>43191</v>
      </c>
      <c r="F187" s="197">
        <v>10</v>
      </c>
      <c r="G187" s="199" t="s">
        <v>249</v>
      </c>
      <c r="H187" s="192">
        <f t="shared" si="15"/>
        <v>7000000000</v>
      </c>
      <c r="I187" s="192">
        <v>7000000000</v>
      </c>
      <c r="J187" s="48" t="s">
        <v>253</v>
      </c>
      <c r="K187" s="48" t="s">
        <v>274</v>
      </c>
      <c r="L187" s="192">
        <f t="shared" si="11"/>
        <v>7000000000</v>
      </c>
      <c r="M187" s="192">
        <v>7000000000</v>
      </c>
      <c r="N187" s="79" t="s">
        <v>11826</v>
      </c>
      <c r="O187" s="75">
        <v>43465</v>
      </c>
      <c r="P187" s="48" t="s">
        <v>11827</v>
      </c>
      <c r="Q187" s="79" t="s">
        <v>11828</v>
      </c>
      <c r="R187" s="48">
        <v>2</v>
      </c>
      <c r="S187" s="48" t="s">
        <v>1112</v>
      </c>
      <c r="T187" s="48">
        <v>1</v>
      </c>
      <c r="U187" s="48"/>
      <c r="V187" s="192">
        <v>3000000000</v>
      </c>
      <c r="W187" s="192">
        <f t="shared" si="12"/>
        <v>3000000000</v>
      </c>
      <c r="X187" s="108">
        <v>44196</v>
      </c>
      <c r="Y187" s="192">
        <v>10000000000</v>
      </c>
      <c r="Z187" s="192">
        <f t="shared" si="13"/>
        <v>10000000000</v>
      </c>
      <c r="AA187" s="192">
        <v>1000000000</v>
      </c>
      <c r="AB187" s="192">
        <f t="shared" si="14"/>
        <v>1000000000</v>
      </c>
    </row>
    <row r="188" spans="1:28" x14ac:dyDescent="0.25">
      <c r="A188" s="48" t="s">
        <v>12199</v>
      </c>
      <c r="B188" s="48" t="s">
        <v>12200</v>
      </c>
      <c r="C188" s="199">
        <v>4</v>
      </c>
      <c r="D188" s="75">
        <v>43101</v>
      </c>
      <c r="E188" s="75">
        <v>43191</v>
      </c>
      <c r="F188" s="197">
        <v>10</v>
      </c>
      <c r="G188" s="199" t="s">
        <v>249</v>
      </c>
      <c r="H188" s="192">
        <f t="shared" si="15"/>
        <v>7000000000</v>
      </c>
      <c r="I188" s="192">
        <v>7000000000</v>
      </c>
      <c r="J188" s="48" t="s">
        <v>253</v>
      </c>
      <c r="K188" s="48" t="s">
        <v>274</v>
      </c>
      <c r="L188" s="192">
        <f t="shared" si="11"/>
        <v>7000000000</v>
      </c>
      <c r="M188" s="192">
        <v>7000000000</v>
      </c>
      <c r="N188" s="79" t="s">
        <v>11826</v>
      </c>
      <c r="O188" s="75">
        <v>43465</v>
      </c>
      <c r="P188" s="48" t="s">
        <v>11827</v>
      </c>
      <c r="Q188" s="79" t="s">
        <v>11828</v>
      </c>
      <c r="R188" s="48">
        <v>2</v>
      </c>
      <c r="S188" s="48" t="s">
        <v>1112</v>
      </c>
      <c r="T188" s="48">
        <v>1</v>
      </c>
      <c r="U188" s="48"/>
      <c r="V188" s="192">
        <v>3000000000</v>
      </c>
      <c r="W188" s="192">
        <f t="shared" si="12"/>
        <v>3000000000</v>
      </c>
      <c r="X188" s="108">
        <v>44196</v>
      </c>
      <c r="Y188" s="192">
        <v>10000000000</v>
      </c>
      <c r="Z188" s="192">
        <f t="shared" si="13"/>
        <v>10000000000</v>
      </c>
      <c r="AA188" s="192">
        <v>1000000000</v>
      </c>
      <c r="AB188" s="192">
        <f t="shared" si="14"/>
        <v>1000000000</v>
      </c>
    </row>
    <row r="189" spans="1:28" x14ac:dyDescent="0.25">
      <c r="A189" s="48" t="s">
        <v>12201</v>
      </c>
      <c r="B189" s="48" t="s">
        <v>12202</v>
      </c>
      <c r="C189" s="199">
        <v>4</v>
      </c>
      <c r="D189" s="75">
        <v>43104</v>
      </c>
      <c r="E189" s="75">
        <v>43191</v>
      </c>
      <c r="F189" s="197">
        <v>10</v>
      </c>
      <c r="G189" s="199" t="s">
        <v>249</v>
      </c>
      <c r="H189" s="192">
        <f t="shared" si="15"/>
        <v>7000000000</v>
      </c>
      <c r="I189" s="192">
        <v>7000000000</v>
      </c>
      <c r="J189" s="48" t="s">
        <v>253</v>
      </c>
      <c r="K189" s="48" t="s">
        <v>274</v>
      </c>
      <c r="L189" s="192">
        <f t="shared" si="11"/>
        <v>7000000000</v>
      </c>
      <c r="M189" s="192">
        <v>7000000000</v>
      </c>
      <c r="N189" s="79" t="s">
        <v>11826</v>
      </c>
      <c r="O189" s="75">
        <v>43465</v>
      </c>
      <c r="P189" s="48" t="s">
        <v>11827</v>
      </c>
      <c r="Q189" s="79" t="s">
        <v>11828</v>
      </c>
      <c r="R189" s="48">
        <v>2</v>
      </c>
      <c r="S189" s="48" t="s">
        <v>1112</v>
      </c>
      <c r="T189" s="48">
        <v>1</v>
      </c>
      <c r="U189" s="48"/>
      <c r="V189" s="192">
        <v>3000000000</v>
      </c>
      <c r="W189" s="192">
        <f t="shared" si="12"/>
        <v>3000000000</v>
      </c>
      <c r="X189" s="108">
        <v>44196</v>
      </c>
      <c r="Y189" s="192">
        <v>10000000000</v>
      </c>
      <c r="Z189" s="192">
        <f t="shared" si="13"/>
        <v>10000000000</v>
      </c>
      <c r="AA189" s="192">
        <v>1000000000</v>
      </c>
      <c r="AB189" s="192">
        <f t="shared" si="14"/>
        <v>1000000000</v>
      </c>
    </row>
    <row r="190" spans="1:28" x14ac:dyDescent="0.25">
      <c r="A190" s="48" t="s">
        <v>12203</v>
      </c>
      <c r="B190" s="48" t="s">
        <v>12204</v>
      </c>
      <c r="C190" s="199">
        <v>4</v>
      </c>
      <c r="D190" s="75">
        <v>43104</v>
      </c>
      <c r="E190" s="75">
        <v>43191</v>
      </c>
      <c r="F190" s="197">
        <v>10</v>
      </c>
      <c r="G190" s="199" t="s">
        <v>249</v>
      </c>
      <c r="H190" s="192">
        <f t="shared" si="15"/>
        <v>7000000000</v>
      </c>
      <c r="I190" s="192">
        <v>7000000000</v>
      </c>
      <c r="J190" s="48" t="s">
        <v>253</v>
      </c>
      <c r="K190" s="48" t="s">
        <v>274</v>
      </c>
      <c r="L190" s="192">
        <f t="shared" si="11"/>
        <v>7000000000</v>
      </c>
      <c r="M190" s="192">
        <v>7000000000</v>
      </c>
      <c r="N190" s="79" t="s">
        <v>11826</v>
      </c>
      <c r="O190" s="75">
        <v>43465</v>
      </c>
      <c r="P190" s="48" t="s">
        <v>11827</v>
      </c>
      <c r="Q190" s="79" t="s">
        <v>11828</v>
      </c>
      <c r="R190" s="48">
        <v>2</v>
      </c>
      <c r="S190" s="48" t="s">
        <v>1112</v>
      </c>
      <c r="T190" s="48">
        <v>1</v>
      </c>
      <c r="U190" s="48"/>
      <c r="V190" s="192">
        <v>3000000000</v>
      </c>
      <c r="W190" s="192">
        <f t="shared" si="12"/>
        <v>3000000000</v>
      </c>
      <c r="X190" s="108">
        <v>44196</v>
      </c>
      <c r="Y190" s="192">
        <v>10000000000</v>
      </c>
      <c r="Z190" s="192">
        <f t="shared" si="13"/>
        <v>10000000000</v>
      </c>
      <c r="AA190" s="192">
        <v>1000000000</v>
      </c>
      <c r="AB190" s="192">
        <f t="shared" si="14"/>
        <v>1000000000</v>
      </c>
    </row>
    <row r="191" spans="1:28" x14ac:dyDescent="0.25">
      <c r="A191" s="48" t="s">
        <v>12205</v>
      </c>
      <c r="B191" s="48" t="s">
        <v>12206</v>
      </c>
      <c r="C191" s="199">
        <v>4</v>
      </c>
      <c r="D191" s="75">
        <v>43104</v>
      </c>
      <c r="E191" s="75">
        <v>43191</v>
      </c>
      <c r="F191" s="197">
        <v>10</v>
      </c>
      <c r="G191" s="199" t="s">
        <v>249</v>
      </c>
      <c r="H191" s="192">
        <f t="shared" si="15"/>
        <v>7000000000</v>
      </c>
      <c r="I191" s="192">
        <v>7000000000</v>
      </c>
      <c r="J191" s="48" t="s">
        <v>253</v>
      </c>
      <c r="K191" s="48" t="s">
        <v>274</v>
      </c>
      <c r="L191" s="192">
        <f t="shared" si="11"/>
        <v>7000000000</v>
      </c>
      <c r="M191" s="192">
        <v>7000000000</v>
      </c>
      <c r="N191" s="79" t="s">
        <v>11826</v>
      </c>
      <c r="O191" s="75">
        <v>43465</v>
      </c>
      <c r="P191" s="48" t="s">
        <v>11827</v>
      </c>
      <c r="Q191" s="79" t="s">
        <v>11828</v>
      </c>
      <c r="R191" s="48">
        <v>2</v>
      </c>
      <c r="S191" s="48" t="s">
        <v>1112</v>
      </c>
      <c r="T191" s="48">
        <v>1</v>
      </c>
      <c r="U191" s="48"/>
      <c r="V191" s="192">
        <v>3000000000</v>
      </c>
      <c r="W191" s="192">
        <f t="shared" si="12"/>
        <v>3000000000</v>
      </c>
      <c r="X191" s="108">
        <v>44196</v>
      </c>
      <c r="Y191" s="192">
        <v>10000000000</v>
      </c>
      <c r="Z191" s="192">
        <f t="shared" si="13"/>
        <v>10000000000</v>
      </c>
      <c r="AA191" s="192">
        <v>1000000000</v>
      </c>
      <c r="AB191" s="192">
        <f t="shared" si="14"/>
        <v>1000000000</v>
      </c>
    </row>
    <row r="192" spans="1:28" x14ac:dyDescent="0.25">
      <c r="A192" s="48" t="s">
        <v>12207</v>
      </c>
      <c r="B192" s="48" t="s">
        <v>12208</v>
      </c>
      <c r="C192" s="199">
        <v>4</v>
      </c>
      <c r="D192" s="75">
        <v>43104</v>
      </c>
      <c r="E192" s="75">
        <v>43191</v>
      </c>
      <c r="F192" s="197">
        <v>10</v>
      </c>
      <c r="G192" s="199" t="s">
        <v>249</v>
      </c>
      <c r="H192" s="192">
        <f t="shared" si="15"/>
        <v>7000000000</v>
      </c>
      <c r="I192" s="192">
        <v>7000000000</v>
      </c>
      <c r="J192" s="48" t="s">
        <v>253</v>
      </c>
      <c r="K192" s="48" t="s">
        <v>274</v>
      </c>
      <c r="L192" s="192">
        <f t="shared" si="11"/>
        <v>7000000000</v>
      </c>
      <c r="M192" s="192">
        <v>7000000000</v>
      </c>
      <c r="N192" s="79" t="s">
        <v>11826</v>
      </c>
      <c r="O192" s="75">
        <v>43465</v>
      </c>
      <c r="P192" s="48" t="s">
        <v>11827</v>
      </c>
      <c r="Q192" s="79" t="s">
        <v>11828</v>
      </c>
      <c r="R192" s="48">
        <v>2</v>
      </c>
      <c r="S192" s="48" t="s">
        <v>1112</v>
      </c>
      <c r="T192" s="48">
        <v>1</v>
      </c>
      <c r="U192" s="48"/>
      <c r="V192" s="192">
        <v>3000000000</v>
      </c>
      <c r="W192" s="192">
        <f t="shared" si="12"/>
        <v>3000000000</v>
      </c>
      <c r="X192" s="108">
        <v>44196</v>
      </c>
      <c r="Y192" s="192">
        <v>10000000000</v>
      </c>
      <c r="Z192" s="192">
        <f t="shared" si="13"/>
        <v>10000000000</v>
      </c>
      <c r="AA192" s="192">
        <v>1000000000</v>
      </c>
      <c r="AB192" s="192">
        <f t="shared" si="14"/>
        <v>1000000000</v>
      </c>
    </row>
    <row r="193" spans="1:28" x14ac:dyDescent="0.25">
      <c r="A193" s="48" t="s">
        <v>12209</v>
      </c>
      <c r="B193" s="48" t="s">
        <v>12210</v>
      </c>
      <c r="C193" s="199">
        <v>4</v>
      </c>
      <c r="D193" s="75">
        <v>43104</v>
      </c>
      <c r="E193" s="75">
        <v>43191</v>
      </c>
      <c r="F193" s="197">
        <v>10</v>
      </c>
      <c r="G193" s="199" t="s">
        <v>249</v>
      </c>
      <c r="H193" s="192">
        <f t="shared" si="15"/>
        <v>7000000000</v>
      </c>
      <c r="I193" s="192">
        <v>7000000000</v>
      </c>
      <c r="J193" s="48" t="s">
        <v>253</v>
      </c>
      <c r="K193" s="48" t="s">
        <v>274</v>
      </c>
      <c r="L193" s="192">
        <f t="shared" si="11"/>
        <v>7000000000</v>
      </c>
      <c r="M193" s="192">
        <v>7000000000</v>
      </c>
      <c r="N193" s="79" t="s">
        <v>11826</v>
      </c>
      <c r="O193" s="75">
        <v>43465</v>
      </c>
      <c r="P193" s="48" t="s">
        <v>11827</v>
      </c>
      <c r="Q193" s="79" t="s">
        <v>11828</v>
      </c>
      <c r="R193" s="48">
        <v>2</v>
      </c>
      <c r="S193" s="48" t="s">
        <v>1112</v>
      </c>
      <c r="T193" s="48">
        <v>1</v>
      </c>
      <c r="U193" s="48"/>
      <c r="V193" s="192">
        <v>3000000000</v>
      </c>
      <c r="W193" s="192">
        <f t="shared" si="12"/>
        <v>3000000000</v>
      </c>
      <c r="X193" s="108">
        <v>44196</v>
      </c>
      <c r="Y193" s="192">
        <v>10000000000</v>
      </c>
      <c r="Z193" s="192">
        <f t="shared" si="13"/>
        <v>10000000000</v>
      </c>
      <c r="AA193" s="192">
        <v>1000000000</v>
      </c>
      <c r="AB193" s="192">
        <f t="shared" si="14"/>
        <v>1000000000</v>
      </c>
    </row>
    <row r="194" spans="1:28" x14ac:dyDescent="0.25">
      <c r="A194" s="48" t="s">
        <v>12211</v>
      </c>
      <c r="B194" s="48" t="s">
        <v>12212</v>
      </c>
      <c r="C194" s="199">
        <v>4</v>
      </c>
      <c r="D194" s="75">
        <v>43101</v>
      </c>
      <c r="E194" s="75">
        <v>43191</v>
      </c>
      <c r="F194" s="197">
        <v>10</v>
      </c>
      <c r="G194" s="199" t="s">
        <v>249</v>
      </c>
      <c r="H194" s="192">
        <f t="shared" si="15"/>
        <v>7000000000</v>
      </c>
      <c r="I194" s="192">
        <v>7000000000</v>
      </c>
      <c r="J194" s="48" t="s">
        <v>253</v>
      </c>
      <c r="K194" s="48" t="s">
        <v>274</v>
      </c>
      <c r="L194" s="192">
        <f t="shared" si="11"/>
        <v>7000000000</v>
      </c>
      <c r="M194" s="192">
        <v>7000000000</v>
      </c>
      <c r="N194" s="79" t="s">
        <v>11826</v>
      </c>
      <c r="O194" s="75">
        <v>43465</v>
      </c>
      <c r="P194" s="48" t="s">
        <v>11827</v>
      </c>
      <c r="Q194" s="79" t="s">
        <v>11828</v>
      </c>
      <c r="R194" s="48">
        <v>2</v>
      </c>
      <c r="S194" s="48" t="s">
        <v>1112</v>
      </c>
      <c r="T194" s="48">
        <v>1</v>
      </c>
      <c r="U194" s="48"/>
      <c r="V194" s="192">
        <v>3000000000</v>
      </c>
      <c r="W194" s="192">
        <f t="shared" ref="W194:W232" si="16">V194</f>
        <v>3000000000</v>
      </c>
      <c r="X194" s="108">
        <v>44196</v>
      </c>
      <c r="Y194" s="192">
        <v>10000000000</v>
      </c>
      <c r="Z194" s="192">
        <f t="shared" ref="Z194:Z232" si="17">Y194</f>
        <v>10000000000</v>
      </c>
      <c r="AA194" s="192">
        <v>1000000000</v>
      </c>
      <c r="AB194" s="192">
        <f t="shared" ref="AB194:AB232" si="18">AA194</f>
        <v>1000000000</v>
      </c>
    </row>
    <row r="195" spans="1:28" x14ac:dyDescent="0.25">
      <c r="A195" s="48" t="s">
        <v>12213</v>
      </c>
      <c r="B195" s="48" t="s">
        <v>12214</v>
      </c>
      <c r="C195" s="199">
        <v>4</v>
      </c>
      <c r="D195" s="75">
        <v>43101</v>
      </c>
      <c r="E195" s="75">
        <v>43191</v>
      </c>
      <c r="F195" s="197">
        <v>10</v>
      </c>
      <c r="G195" s="199" t="s">
        <v>249</v>
      </c>
      <c r="H195" s="192">
        <f t="shared" si="15"/>
        <v>7000000000</v>
      </c>
      <c r="I195" s="192">
        <v>7000000000</v>
      </c>
      <c r="J195" s="48" t="s">
        <v>274</v>
      </c>
      <c r="K195" s="48" t="s">
        <v>274</v>
      </c>
      <c r="L195" s="192">
        <f t="shared" si="11"/>
        <v>7000000000</v>
      </c>
      <c r="M195" s="192">
        <v>7000000000</v>
      </c>
      <c r="N195" s="79" t="s">
        <v>11826</v>
      </c>
      <c r="O195" s="75">
        <v>43465</v>
      </c>
      <c r="P195" s="48" t="s">
        <v>11827</v>
      </c>
      <c r="Q195" s="79" t="s">
        <v>11828</v>
      </c>
      <c r="R195" s="48">
        <v>3</v>
      </c>
      <c r="S195" s="48" t="s">
        <v>1112</v>
      </c>
      <c r="T195" s="48">
        <v>1</v>
      </c>
      <c r="U195" s="48"/>
      <c r="V195" s="192">
        <v>3000000000</v>
      </c>
      <c r="W195" s="192">
        <f t="shared" si="16"/>
        <v>3000000000</v>
      </c>
      <c r="X195" s="108">
        <v>44196</v>
      </c>
      <c r="Y195" s="192">
        <v>10000000000</v>
      </c>
      <c r="Z195" s="192">
        <f t="shared" si="17"/>
        <v>10000000000</v>
      </c>
      <c r="AA195" s="192">
        <v>1000000000</v>
      </c>
      <c r="AB195" s="192">
        <f t="shared" si="18"/>
        <v>1000000000</v>
      </c>
    </row>
    <row r="196" spans="1:28" x14ac:dyDescent="0.25">
      <c r="A196" s="48" t="s">
        <v>12215</v>
      </c>
      <c r="B196" s="48" t="s">
        <v>12216</v>
      </c>
      <c r="C196" s="199">
        <v>4</v>
      </c>
      <c r="D196" s="75">
        <v>43101</v>
      </c>
      <c r="E196" s="75">
        <v>43191</v>
      </c>
      <c r="F196" s="197">
        <v>10</v>
      </c>
      <c r="G196" s="199" t="s">
        <v>249</v>
      </c>
      <c r="H196" s="192">
        <f t="shared" si="15"/>
        <v>7000000000</v>
      </c>
      <c r="I196" s="192">
        <v>7000000000</v>
      </c>
      <c r="J196" s="48" t="s">
        <v>274</v>
      </c>
      <c r="K196" s="48" t="s">
        <v>274</v>
      </c>
      <c r="L196" s="192">
        <f t="shared" si="11"/>
        <v>7000000000</v>
      </c>
      <c r="M196" s="192">
        <v>7000000000</v>
      </c>
      <c r="N196" s="79" t="s">
        <v>11826</v>
      </c>
      <c r="O196" s="75">
        <v>43465</v>
      </c>
      <c r="P196" s="48" t="s">
        <v>11827</v>
      </c>
      <c r="Q196" s="79" t="s">
        <v>11828</v>
      </c>
      <c r="R196" s="48">
        <v>4</v>
      </c>
      <c r="S196" s="48" t="s">
        <v>1112</v>
      </c>
      <c r="T196" s="48">
        <v>1</v>
      </c>
      <c r="U196" s="48"/>
      <c r="V196" s="192">
        <v>3000000000</v>
      </c>
      <c r="W196" s="192">
        <f t="shared" si="16"/>
        <v>3000000000</v>
      </c>
      <c r="X196" s="108">
        <v>44196</v>
      </c>
      <c r="Y196" s="192">
        <v>10000000000</v>
      </c>
      <c r="Z196" s="192">
        <f t="shared" si="17"/>
        <v>10000000000</v>
      </c>
      <c r="AA196" s="192">
        <v>1000000000</v>
      </c>
      <c r="AB196" s="192">
        <f t="shared" si="18"/>
        <v>1000000000</v>
      </c>
    </row>
    <row r="197" spans="1:28" x14ac:dyDescent="0.25">
      <c r="A197" s="48" t="s">
        <v>12217</v>
      </c>
      <c r="B197" s="48" t="s">
        <v>12218</v>
      </c>
      <c r="C197" s="199">
        <v>4</v>
      </c>
      <c r="D197" s="75">
        <v>43101</v>
      </c>
      <c r="E197" s="75">
        <v>43191</v>
      </c>
      <c r="F197" s="197">
        <v>10</v>
      </c>
      <c r="G197" s="199" t="s">
        <v>249</v>
      </c>
      <c r="H197" s="192">
        <f t="shared" si="15"/>
        <v>7000000000</v>
      </c>
      <c r="I197" s="192">
        <v>7000000000</v>
      </c>
      <c r="J197" s="48" t="s">
        <v>274</v>
      </c>
      <c r="K197" s="48" t="s">
        <v>274</v>
      </c>
      <c r="L197" s="192">
        <f t="shared" si="11"/>
        <v>7000000000</v>
      </c>
      <c r="M197" s="192">
        <v>7000000000</v>
      </c>
      <c r="N197" s="79" t="s">
        <v>11826</v>
      </c>
      <c r="O197" s="75">
        <v>43465</v>
      </c>
      <c r="P197" s="48" t="s">
        <v>11827</v>
      </c>
      <c r="Q197" s="79" t="s">
        <v>11828</v>
      </c>
      <c r="R197" s="48">
        <v>5</v>
      </c>
      <c r="S197" s="48" t="s">
        <v>1112</v>
      </c>
      <c r="T197" s="48">
        <v>1</v>
      </c>
      <c r="U197" s="48"/>
      <c r="V197" s="192">
        <v>3000000000</v>
      </c>
      <c r="W197" s="192">
        <f t="shared" si="16"/>
        <v>3000000000</v>
      </c>
      <c r="X197" s="108">
        <v>44196</v>
      </c>
      <c r="Y197" s="192">
        <v>10000000000</v>
      </c>
      <c r="Z197" s="192">
        <f t="shared" si="17"/>
        <v>10000000000</v>
      </c>
      <c r="AA197" s="192">
        <v>1000000000</v>
      </c>
      <c r="AB197" s="192">
        <f t="shared" si="18"/>
        <v>1000000000</v>
      </c>
    </row>
    <row r="198" spans="1:28" x14ac:dyDescent="0.25">
      <c r="A198" s="48" t="s">
        <v>12219</v>
      </c>
      <c r="B198" s="48" t="s">
        <v>12220</v>
      </c>
      <c r="C198" s="199">
        <v>4</v>
      </c>
      <c r="D198" s="75">
        <v>43101</v>
      </c>
      <c r="E198" s="75">
        <v>43191</v>
      </c>
      <c r="F198" s="197">
        <v>10</v>
      </c>
      <c r="G198" s="199" t="s">
        <v>249</v>
      </c>
      <c r="H198" s="192">
        <f t="shared" si="15"/>
        <v>7000000000</v>
      </c>
      <c r="I198" s="192">
        <v>7000000000</v>
      </c>
      <c r="J198" s="48" t="s">
        <v>274</v>
      </c>
      <c r="K198" s="48" t="s">
        <v>274</v>
      </c>
      <c r="L198" s="192">
        <f t="shared" si="11"/>
        <v>7000000000</v>
      </c>
      <c r="M198" s="192">
        <v>7000000000</v>
      </c>
      <c r="N198" s="79" t="s">
        <v>11826</v>
      </c>
      <c r="O198" s="75">
        <v>43465</v>
      </c>
      <c r="P198" s="48" t="s">
        <v>11827</v>
      </c>
      <c r="Q198" s="79" t="s">
        <v>11828</v>
      </c>
      <c r="R198" s="48">
        <v>1</v>
      </c>
      <c r="S198" s="48" t="s">
        <v>1112</v>
      </c>
      <c r="T198" s="48">
        <v>1</v>
      </c>
      <c r="U198" s="48"/>
      <c r="V198" s="192">
        <v>3000000000</v>
      </c>
      <c r="W198" s="192">
        <f t="shared" si="16"/>
        <v>3000000000</v>
      </c>
      <c r="X198" s="108">
        <v>44196</v>
      </c>
      <c r="Y198" s="192">
        <v>10000000000</v>
      </c>
      <c r="Z198" s="192">
        <f t="shared" si="17"/>
        <v>10000000000</v>
      </c>
      <c r="AA198" s="192">
        <v>1000000000</v>
      </c>
      <c r="AB198" s="192">
        <f t="shared" si="18"/>
        <v>1000000000</v>
      </c>
    </row>
    <row r="199" spans="1:28" x14ac:dyDescent="0.25">
      <c r="A199" s="48" t="s">
        <v>12221</v>
      </c>
      <c r="B199" s="48" t="s">
        <v>12222</v>
      </c>
      <c r="C199" s="199">
        <v>4</v>
      </c>
      <c r="D199" s="75">
        <v>43101</v>
      </c>
      <c r="E199" s="75">
        <v>43191</v>
      </c>
      <c r="F199" s="197">
        <v>10</v>
      </c>
      <c r="G199" s="199" t="s">
        <v>249</v>
      </c>
      <c r="H199" s="192">
        <f t="shared" si="15"/>
        <v>7000000000</v>
      </c>
      <c r="I199" s="192">
        <v>7000000000</v>
      </c>
      <c r="J199" s="48" t="s">
        <v>274</v>
      </c>
      <c r="K199" s="48" t="s">
        <v>274</v>
      </c>
      <c r="L199" s="192">
        <f t="shared" si="11"/>
        <v>7000000000</v>
      </c>
      <c r="M199" s="192">
        <v>7000000000</v>
      </c>
      <c r="N199" s="79" t="s">
        <v>11826</v>
      </c>
      <c r="O199" s="75">
        <v>43465</v>
      </c>
      <c r="P199" s="48" t="s">
        <v>11827</v>
      </c>
      <c r="Q199" s="79" t="s">
        <v>11828</v>
      </c>
      <c r="R199" s="48">
        <v>2</v>
      </c>
      <c r="S199" s="48" t="s">
        <v>1112</v>
      </c>
      <c r="T199" s="48">
        <v>1</v>
      </c>
      <c r="U199" s="48"/>
      <c r="V199" s="192">
        <v>3000000000</v>
      </c>
      <c r="W199" s="192">
        <f t="shared" si="16"/>
        <v>3000000000</v>
      </c>
      <c r="X199" s="108">
        <v>44196</v>
      </c>
      <c r="Y199" s="192">
        <v>10000000000</v>
      </c>
      <c r="Z199" s="192">
        <f t="shared" si="17"/>
        <v>10000000000</v>
      </c>
      <c r="AA199" s="192">
        <v>1000000000</v>
      </c>
      <c r="AB199" s="192">
        <f t="shared" si="18"/>
        <v>1000000000</v>
      </c>
    </row>
    <row r="200" spans="1:28" x14ac:dyDescent="0.25">
      <c r="A200" s="48" t="s">
        <v>12223</v>
      </c>
      <c r="B200" s="48" t="s">
        <v>12224</v>
      </c>
      <c r="C200" s="199">
        <v>4</v>
      </c>
      <c r="D200" s="75">
        <v>43101</v>
      </c>
      <c r="E200" s="75">
        <v>43191</v>
      </c>
      <c r="F200" s="197">
        <v>10</v>
      </c>
      <c r="G200" s="199" t="s">
        <v>249</v>
      </c>
      <c r="H200" s="192">
        <f t="shared" si="15"/>
        <v>7000000000</v>
      </c>
      <c r="I200" s="192">
        <v>7000000000</v>
      </c>
      <c r="J200" s="48" t="s">
        <v>274</v>
      </c>
      <c r="K200" s="48" t="s">
        <v>274</v>
      </c>
      <c r="L200" s="192">
        <f t="shared" si="11"/>
        <v>7000000000</v>
      </c>
      <c r="M200" s="192">
        <v>7000000000</v>
      </c>
      <c r="N200" s="79" t="s">
        <v>11826</v>
      </c>
      <c r="O200" s="75">
        <v>43465</v>
      </c>
      <c r="P200" s="48" t="s">
        <v>11827</v>
      </c>
      <c r="Q200" s="79" t="s">
        <v>11828</v>
      </c>
      <c r="R200" s="48">
        <v>2</v>
      </c>
      <c r="S200" s="48" t="s">
        <v>1112</v>
      </c>
      <c r="T200" s="48">
        <v>1</v>
      </c>
      <c r="U200" s="48"/>
      <c r="V200" s="192">
        <v>3000000000</v>
      </c>
      <c r="W200" s="192">
        <f t="shared" si="16"/>
        <v>3000000000</v>
      </c>
      <c r="X200" s="108">
        <v>44196</v>
      </c>
      <c r="Y200" s="192">
        <v>10000000000</v>
      </c>
      <c r="Z200" s="192">
        <f t="shared" si="17"/>
        <v>10000000000</v>
      </c>
      <c r="AA200" s="192">
        <v>1000000000</v>
      </c>
      <c r="AB200" s="192">
        <f t="shared" si="18"/>
        <v>1000000000</v>
      </c>
    </row>
    <row r="201" spans="1:28" x14ac:dyDescent="0.25">
      <c r="A201" s="48" t="s">
        <v>12225</v>
      </c>
      <c r="B201" s="48" t="s">
        <v>12226</v>
      </c>
      <c r="C201" s="199">
        <v>4</v>
      </c>
      <c r="D201" s="75">
        <v>43104</v>
      </c>
      <c r="E201" s="75">
        <v>43191</v>
      </c>
      <c r="F201" s="197">
        <v>10</v>
      </c>
      <c r="G201" s="199" t="s">
        <v>249</v>
      </c>
      <c r="H201" s="192">
        <f t="shared" si="15"/>
        <v>7000000000</v>
      </c>
      <c r="I201" s="192">
        <v>7000000000</v>
      </c>
      <c r="J201" s="48" t="s">
        <v>274</v>
      </c>
      <c r="K201" s="48" t="s">
        <v>274</v>
      </c>
      <c r="L201" s="192">
        <f t="shared" si="11"/>
        <v>7000000000</v>
      </c>
      <c r="M201" s="192">
        <v>7000000000</v>
      </c>
      <c r="N201" s="79" t="s">
        <v>11826</v>
      </c>
      <c r="O201" s="75">
        <v>43465</v>
      </c>
      <c r="P201" s="48" t="s">
        <v>11827</v>
      </c>
      <c r="Q201" s="79" t="s">
        <v>11828</v>
      </c>
      <c r="R201" s="48">
        <v>2</v>
      </c>
      <c r="S201" s="48" t="s">
        <v>1112</v>
      </c>
      <c r="T201" s="48">
        <v>1</v>
      </c>
      <c r="U201" s="48"/>
      <c r="V201" s="192">
        <v>3000000000</v>
      </c>
      <c r="W201" s="192">
        <f t="shared" si="16"/>
        <v>3000000000</v>
      </c>
      <c r="X201" s="108">
        <v>44196</v>
      </c>
      <c r="Y201" s="192">
        <v>10000000000</v>
      </c>
      <c r="Z201" s="192">
        <f t="shared" si="17"/>
        <v>10000000000</v>
      </c>
      <c r="AA201" s="192">
        <v>1000000000</v>
      </c>
      <c r="AB201" s="192">
        <f t="shared" si="18"/>
        <v>1000000000</v>
      </c>
    </row>
    <row r="202" spans="1:28" x14ac:dyDescent="0.25">
      <c r="A202" s="48" t="s">
        <v>12227</v>
      </c>
      <c r="B202" s="48" t="s">
        <v>12228</v>
      </c>
      <c r="C202" s="199">
        <v>4</v>
      </c>
      <c r="D202" s="75">
        <v>43104</v>
      </c>
      <c r="E202" s="75">
        <v>43191</v>
      </c>
      <c r="F202" s="197">
        <v>10</v>
      </c>
      <c r="G202" s="199" t="s">
        <v>249</v>
      </c>
      <c r="H202" s="192">
        <f t="shared" si="15"/>
        <v>7000000000</v>
      </c>
      <c r="I202" s="192">
        <v>7000000000</v>
      </c>
      <c r="J202" s="48" t="s">
        <v>274</v>
      </c>
      <c r="K202" s="48" t="s">
        <v>274</v>
      </c>
      <c r="L202" s="192">
        <f t="shared" si="11"/>
        <v>7000000000</v>
      </c>
      <c r="M202" s="192">
        <v>7000000000</v>
      </c>
      <c r="N202" s="79" t="s">
        <v>11826</v>
      </c>
      <c r="O202" s="75">
        <v>43465</v>
      </c>
      <c r="P202" s="48" t="s">
        <v>11827</v>
      </c>
      <c r="Q202" s="79" t="s">
        <v>11828</v>
      </c>
      <c r="R202" s="48">
        <v>2</v>
      </c>
      <c r="S202" s="48" t="s">
        <v>1112</v>
      </c>
      <c r="T202" s="48">
        <v>1</v>
      </c>
      <c r="U202" s="48"/>
      <c r="V202" s="192">
        <v>3000000000</v>
      </c>
      <c r="W202" s="192">
        <f t="shared" si="16"/>
        <v>3000000000</v>
      </c>
      <c r="X202" s="108">
        <v>44196</v>
      </c>
      <c r="Y202" s="192">
        <v>10000000000</v>
      </c>
      <c r="Z202" s="192">
        <f t="shared" si="17"/>
        <v>10000000000</v>
      </c>
      <c r="AA202" s="192">
        <v>1000000000</v>
      </c>
      <c r="AB202" s="192">
        <f t="shared" si="18"/>
        <v>1000000000</v>
      </c>
    </row>
    <row r="203" spans="1:28" x14ac:dyDescent="0.25">
      <c r="A203" s="48" t="s">
        <v>12229</v>
      </c>
      <c r="B203" s="48" t="s">
        <v>12230</v>
      </c>
      <c r="C203" s="199">
        <v>4</v>
      </c>
      <c r="D203" s="75">
        <v>43104</v>
      </c>
      <c r="E203" s="75">
        <v>43191</v>
      </c>
      <c r="F203" s="197">
        <v>10</v>
      </c>
      <c r="G203" s="199" t="s">
        <v>249</v>
      </c>
      <c r="H203" s="192">
        <f t="shared" si="15"/>
        <v>7000000000</v>
      </c>
      <c r="I203" s="192">
        <v>7000000000</v>
      </c>
      <c r="J203" s="48" t="s">
        <v>274</v>
      </c>
      <c r="K203" s="48" t="s">
        <v>274</v>
      </c>
      <c r="L203" s="192">
        <f t="shared" si="11"/>
        <v>7000000000</v>
      </c>
      <c r="M203" s="192">
        <v>7000000000</v>
      </c>
      <c r="N203" s="79" t="s">
        <v>11826</v>
      </c>
      <c r="O203" s="75">
        <v>43465</v>
      </c>
      <c r="P203" s="48" t="s">
        <v>11827</v>
      </c>
      <c r="Q203" s="79" t="s">
        <v>11828</v>
      </c>
      <c r="R203" s="48">
        <v>2</v>
      </c>
      <c r="S203" s="48" t="s">
        <v>1112</v>
      </c>
      <c r="T203" s="48">
        <v>1</v>
      </c>
      <c r="U203" s="48"/>
      <c r="V203" s="192">
        <v>3000000000</v>
      </c>
      <c r="W203" s="192">
        <f t="shared" si="16"/>
        <v>3000000000</v>
      </c>
      <c r="X203" s="108">
        <v>44196</v>
      </c>
      <c r="Y203" s="192">
        <v>10000000000</v>
      </c>
      <c r="Z203" s="192">
        <f t="shared" si="17"/>
        <v>10000000000</v>
      </c>
      <c r="AA203" s="192">
        <v>1000000000</v>
      </c>
      <c r="AB203" s="192">
        <f t="shared" si="18"/>
        <v>1000000000</v>
      </c>
    </row>
    <row r="204" spans="1:28" x14ac:dyDescent="0.25">
      <c r="A204" s="48" t="s">
        <v>12231</v>
      </c>
      <c r="B204" s="48" t="s">
        <v>12232</v>
      </c>
      <c r="C204" s="199">
        <v>4</v>
      </c>
      <c r="D204" s="75">
        <v>43104</v>
      </c>
      <c r="E204" s="75">
        <v>43191</v>
      </c>
      <c r="F204" s="197">
        <v>10</v>
      </c>
      <c r="G204" s="199" t="s">
        <v>249</v>
      </c>
      <c r="H204" s="192">
        <f t="shared" si="15"/>
        <v>7000000000</v>
      </c>
      <c r="I204" s="192">
        <v>7000000000</v>
      </c>
      <c r="J204" s="48" t="s">
        <v>253</v>
      </c>
      <c r="K204" s="48" t="s">
        <v>274</v>
      </c>
      <c r="L204" s="192">
        <f t="shared" si="11"/>
        <v>7000000000</v>
      </c>
      <c r="M204" s="192">
        <v>7000000000</v>
      </c>
      <c r="N204" s="79" t="s">
        <v>11826</v>
      </c>
      <c r="O204" s="75">
        <v>43465</v>
      </c>
      <c r="P204" s="48" t="s">
        <v>11827</v>
      </c>
      <c r="Q204" s="79" t="s">
        <v>11828</v>
      </c>
      <c r="R204" s="48">
        <v>2</v>
      </c>
      <c r="S204" s="48" t="s">
        <v>1112</v>
      </c>
      <c r="T204" s="48">
        <v>1</v>
      </c>
      <c r="U204" s="48"/>
      <c r="V204" s="192">
        <v>3000000000</v>
      </c>
      <c r="W204" s="192">
        <f t="shared" si="16"/>
        <v>3000000000</v>
      </c>
      <c r="X204" s="108">
        <v>44196</v>
      </c>
      <c r="Y204" s="192">
        <v>10000000000</v>
      </c>
      <c r="Z204" s="192">
        <f t="shared" si="17"/>
        <v>10000000000</v>
      </c>
      <c r="AA204" s="192">
        <v>1000000000</v>
      </c>
      <c r="AB204" s="192">
        <f t="shared" si="18"/>
        <v>1000000000</v>
      </c>
    </row>
    <row r="205" spans="1:28" x14ac:dyDescent="0.25">
      <c r="A205" s="48" t="s">
        <v>12233</v>
      </c>
      <c r="B205" s="48" t="s">
        <v>12234</v>
      </c>
      <c r="C205" s="199">
        <v>4</v>
      </c>
      <c r="D205" s="75">
        <v>43104</v>
      </c>
      <c r="E205" s="75">
        <v>43191</v>
      </c>
      <c r="F205" s="197">
        <v>10</v>
      </c>
      <c r="G205" s="199" t="s">
        <v>249</v>
      </c>
      <c r="H205" s="192">
        <f t="shared" si="15"/>
        <v>7000000000</v>
      </c>
      <c r="I205" s="192">
        <v>7000000000</v>
      </c>
      <c r="J205" s="48" t="s">
        <v>253</v>
      </c>
      <c r="K205" s="48" t="s">
        <v>274</v>
      </c>
      <c r="L205" s="192">
        <f t="shared" si="11"/>
        <v>7000000000</v>
      </c>
      <c r="M205" s="192">
        <v>7000000000</v>
      </c>
      <c r="N205" s="79" t="s">
        <v>11826</v>
      </c>
      <c r="O205" s="75">
        <v>43465</v>
      </c>
      <c r="P205" s="48" t="s">
        <v>11827</v>
      </c>
      <c r="Q205" s="79" t="s">
        <v>11828</v>
      </c>
      <c r="R205" s="48">
        <v>2</v>
      </c>
      <c r="S205" s="48" t="s">
        <v>1112</v>
      </c>
      <c r="T205" s="48">
        <v>1</v>
      </c>
      <c r="U205" s="48"/>
      <c r="V205" s="192">
        <v>3000000000</v>
      </c>
      <c r="W205" s="192">
        <f t="shared" si="16"/>
        <v>3000000000</v>
      </c>
      <c r="X205" s="108">
        <v>44196</v>
      </c>
      <c r="Y205" s="192">
        <v>10000000000</v>
      </c>
      <c r="Z205" s="192">
        <f t="shared" si="17"/>
        <v>10000000000</v>
      </c>
      <c r="AA205" s="192">
        <v>1000000000</v>
      </c>
      <c r="AB205" s="192">
        <f t="shared" si="18"/>
        <v>1000000000</v>
      </c>
    </row>
    <row r="206" spans="1:28" x14ac:dyDescent="0.25">
      <c r="A206" s="48" t="s">
        <v>12235</v>
      </c>
      <c r="B206" s="48" t="s">
        <v>12236</v>
      </c>
      <c r="C206" s="199">
        <v>4</v>
      </c>
      <c r="D206" s="75">
        <v>43101</v>
      </c>
      <c r="E206" s="75">
        <v>43191</v>
      </c>
      <c r="F206" s="197">
        <v>10</v>
      </c>
      <c r="G206" s="199" t="s">
        <v>249</v>
      </c>
      <c r="H206" s="192">
        <f t="shared" si="15"/>
        <v>7000000000</v>
      </c>
      <c r="I206" s="192">
        <v>7000000000</v>
      </c>
      <c r="J206" s="48" t="s">
        <v>253</v>
      </c>
      <c r="K206" s="48" t="s">
        <v>274</v>
      </c>
      <c r="L206" s="192">
        <f t="shared" ref="L206:L232" si="19">M206</f>
        <v>7000000000</v>
      </c>
      <c r="M206" s="192">
        <v>7000000000</v>
      </c>
      <c r="N206" s="79" t="s">
        <v>11826</v>
      </c>
      <c r="O206" s="75">
        <v>43465</v>
      </c>
      <c r="P206" s="48" t="s">
        <v>11827</v>
      </c>
      <c r="Q206" s="79" t="s">
        <v>11828</v>
      </c>
      <c r="R206" s="48">
        <v>2</v>
      </c>
      <c r="S206" s="48" t="s">
        <v>1112</v>
      </c>
      <c r="T206" s="48">
        <v>1</v>
      </c>
      <c r="U206" s="48"/>
      <c r="V206" s="192">
        <v>3000000000</v>
      </c>
      <c r="W206" s="192">
        <f t="shared" si="16"/>
        <v>3000000000</v>
      </c>
      <c r="X206" s="108">
        <v>44196</v>
      </c>
      <c r="Y206" s="192">
        <v>10000000000</v>
      </c>
      <c r="Z206" s="192">
        <f t="shared" si="17"/>
        <v>10000000000</v>
      </c>
      <c r="AA206" s="192">
        <v>1000000000</v>
      </c>
      <c r="AB206" s="192">
        <f t="shared" si="18"/>
        <v>1000000000</v>
      </c>
    </row>
    <row r="207" spans="1:28" x14ac:dyDescent="0.25">
      <c r="A207" s="48" t="s">
        <v>12237</v>
      </c>
      <c r="B207" s="48" t="s">
        <v>12238</v>
      </c>
      <c r="C207" s="199">
        <v>9</v>
      </c>
      <c r="D207" s="75">
        <v>43101</v>
      </c>
      <c r="E207" s="75">
        <v>43191</v>
      </c>
      <c r="F207" s="197">
        <v>10</v>
      </c>
      <c r="G207" s="199" t="s">
        <v>249</v>
      </c>
      <c r="H207" s="192">
        <f t="shared" si="15"/>
        <v>7000000000</v>
      </c>
      <c r="I207" s="192">
        <v>7000000000</v>
      </c>
      <c r="J207" s="48" t="s">
        <v>253</v>
      </c>
      <c r="K207" s="48" t="s">
        <v>274</v>
      </c>
      <c r="L207" s="192">
        <f t="shared" si="19"/>
        <v>7000000000</v>
      </c>
      <c r="M207" s="192">
        <v>7000000000</v>
      </c>
      <c r="N207" s="79" t="s">
        <v>11826</v>
      </c>
      <c r="O207" s="75">
        <v>43465</v>
      </c>
      <c r="P207" s="48" t="s">
        <v>11827</v>
      </c>
      <c r="Q207" s="79" t="s">
        <v>11828</v>
      </c>
      <c r="R207" s="48">
        <v>3</v>
      </c>
      <c r="S207" s="48" t="s">
        <v>1112</v>
      </c>
      <c r="T207" s="48">
        <v>1</v>
      </c>
      <c r="U207" s="48"/>
      <c r="V207" s="192">
        <v>3000000000</v>
      </c>
      <c r="W207" s="192">
        <f t="shared" si="16"/>
        <v>3000000000</v>
      </c>
      <c r="X207" s="108">
        <v>44196</v>
      </c>
      <c r="Y207" s="192">
        <v>10000000000</v>
      </c>
      <c r="Z207" s="192">
        <f t="shared" si="17"/>
        <v>10000000000</v>
      </c>
      <c r="AA207" s="192">
        <v>1000000000</v>
      </c>
      <c r="AB207" s="192">
        <f t="shared" si="18"/>
        <v>1000000000</v>
      </c>
    </row>
    <row r="208" spans="1:28" x14ac:dyDescent="0.25">
      <c r="A208" s="48" t="s">
        <v>12239</v>
      </c>
      <c r="B208" s="48" t="s">
        <v>12240</v>
      </c>
      <c r="C208" s="199">
        <v>9</v>
      </c>
      <c r="D208" s="75">
        <v>43101</v>
      </c>
      <c r="E208" s="75">
        <v>43191</v>
      </c>
      <c r="F208" s="197">
        <v>10</v>
      </c>
      <c r="G208" s="199" t="s">
        <v>249</v>
      </c>
      <c r="H208" s="192">
        <f t="shared" ref="H208:H232" si="20">I208</f>
        <v>7000000000</v>
      </c>
      <c r="I208" s="192">
        <v>7000000000</v>
      </c>
      <c r="J208" s="48" t="s">
        <v>253</v>
      </c>
      <c r="K208" s="48" t="s">
        <v>274</v>
      </c>
      <c r="L208" s="192">
        <f t="shared" si="19"/>
        <v>7000000000</v>
      </c>
      <c r="M208" s="192">
        <v>7000000000</v>
      </c>
      <c r="N208" s="79" t="s">
        <v>11826</v>
      </c>
      <c r="O208" s="75">
        <v>43465</v>
      </c>
      <c r="P208" s="48" t="s">
        <v>11827</v>
      </c>
      <c r="Q208" s="79" t="s">
        <v>11828</v>
      </c>
      <c r="R208" s="48">
        <v>4</v>
      </c>
      <c r="S208" s="48" t="s">
        <v>1112</v>
      </c>
      <c r="T208" s="48">
        <v>1</v>
      </c>
      <c r="U208" s="48"/>
      <c r="V208" s="192">
        <v>3000000000</v>
      </c>
      <c r="W208" s="192">
        <f t="shared" si="16"/>
        <v>3000000000</v>
      </c>
      <c r="X208" s="108">
        <v>44196</v>
      </c>
      <c r="Y208" s="192">
        <v>10000000000</v>
      </c>
      <c r="Z208" s="192">
        <f t="shared" si="17"/>
        <v>10000000000</v>
      </c>
      <c r="AA208" s="192">
        <v>1000000000</v>
      </c>
      <c r="AB208" s="192">
        <f t="shared" si="18"/>
        <v>1000000000</v>
      </c>
    </row>
    <row r="209" spans="1:28" x14ac:dyDescent="0.25">
      <c r="A209" s="48" t="s">
        <v>12241</v>
      </c>
      <c r="B209" s="48" t="s">
        <v>12242</v>
      </c>
      <c r="C209" s="199">
        <v>9</v>
      </c>
      <c r="D209" s="75">
        <v>43101</v>
      </c>
      <c r="E209" s="75">
        <v>43191</v>
      </c>
      <c r="F209" s="197">
        <v>10</v>
      </c>
      <c r="G209" s="199" t="s">
        <v>249</v>
      </c>
      <c r="H209" s="192">
        <f t="shared" si="20"/>
        <v>7000000000</v>
      </c>
      <c r="I209" s="192">
        <v>7000000000</v>
      </c>
      <c r="J209" s="48" t="s">
        <v>253</v>
      </c>
      <c r="K209" s="48" t="s">
        <v>274</v>
      </c>
      <c r="L209" s="192">
        <f t="shared" si="19"/>
        <v>7000000000</v>
      </c>
      <c r="M209" s="192">
        <v>7000000000</v>
      </c>
      <c r="N209" s="79" t="s">
        <v>11826</v>
      </c>
      <c r="O209" s="75">
        <v>43465</v>
      </c>
      <c r="P209" s="48" t="s">
        <v>11827</v>
      </c>
      <c r="Q209" s="79" t="s">
        <v>11828</v>
      </c>
      <c r="R209" s="48">
        <v>5</v>
      </c>
      <c r="S209" s="48" t="s">
        <v>1112</v>
      </c>
      <c r="T209" s="48">
        <v>1</v>
      </c>
      <c r="U209" s="48"/>
      <c r="V209" s="192">
        <v>3000000000</v>
      </c>
      <c r="W209" s="192">
        <f t="shared" si="16"/>
        <v>3000000000</v>
      </c>
      <c r="X209" s="108">
        <v>44196</v>
      </c>
      <c r="Y209" s="192">
        <v>10000000000</v>
      </c>
      <c r="Z209" s="192">
        <f t="shared" si="17"/>
        <v>10000000000</v>
      </c>
      <c r="AA209" s="192">
        <v>1000000000</v>
      </c>
      <c r="AB209" s="192">
        <f t="shared" si="18"/>
        <v>1000000000</v>
      </c>
    </row>
    <row r="210" spans="1:28" x14ac:dyDescent="0.25">
      <c r="A210" s="48" t="s">
        <v>12243</v>
      </c>
      <c r="B210" s="48" t="s">
        <v>12244</v>
      </c>
      <c r="C210" s="199">
        <v>9</v>
      </c>
      <c r="D210" s="75">
        <v>43101</v>
      </c>
      <c r="E210" s="75">
        <v>43191</v>
      </c>
      <c r="F210" s="197">
        <v>10</v>
      </c>
      <c r="G210" s="199" t="s">
        <v>249</v>
      </c>
      <c r="H210" s="192">
        <f t="shared" si="20"/>
        <v>7000000000</v>
      </c>
      <c r="I210" s="192">
        <v>7000000000</v>
      </c>
      <c r="J210" s="48" t="s">
        <v>253</v>
      </c>
      <c r="K210" s="48" t="s">
        <v>274</v>
      </c>
      <c r="L210" s="192">
        <f t="shared" si="19"/>
        <v>7000000000</v>
      </c>
      <c r="M210" s="192">
        <v>7000000000</v>
      </c>
      <c r="N210" s="79" t="s">
        <v>11826</v>
      </c>
      <c r="O210" s="75">
        <v>43465</v>
      </c>
      <c r="P210" s="48" t="s">
        <v>11827</v>
      </c>
      <c r="Q210" s="79" t="s">
        <v>11828</v>
      </c>
      <c r="R210" s="48">
        <v>1</v>
      </c>
      <c r="S210" s="48" t="s">
        <v>1112</v>
      </c>
      <c r="T210" s="48">
        <v>1</v>
      </c>
      <c r="U210" s="48"/>
      <c r="V210" s="192">
        <v>3000000000</v>
      </c>
      <c r="W210" s="192">
        <f t="shared" si="16"/>
        <v>3000000000</v>
      </c>
      <c r="X210" s="108">
        <v>44196</v>
      </c>
      <c r="Y210" s="192">
        <v>10000000000</v>
      </c>
      <c r="Z210" s="192">
        <f t="shared" si="17"/>
        <v>10000000000</v>
      </c>
      <c r="AA210" s="192">
        <v>1000000000</v>
      </c>
      <c r="AB210" s="192">
        <f t="shared" si="18"/>
        <v>1000000000</v>
      </c>
    </row>
    <row r="211" spans="1:28" x14ac:dyDescent="0.25">
      <c r="A211" s="48" t="s">
        <v>12245</v>
      </c>
      <c r="B211" s="48" t="s">
        <v>12246</v>
      </c>
      <c r="C211" s="199">
        <v>9</v>
      </c>
      <c r="D211" s="75">
        <v>43101</v>
      </c>
      <c r="E211" s="75">
        <v>43191</v>
      </c>
      <c r="F211" s="197">
        <v>10</v>
      </c>
      <c r="G211" s="199" t="s">
        <v>249</v>
      </c>
      <c r="H211" s="192">
        <f t="shared" si="20"/>
        <v>7000000000</v>
      </c>
      <c r="I211" s="192">
        <v>7000000000</v>
      </c>
      <c r="J211" s="48" t="s">
        <v>253</v>
      </c>
      <c r="K211" s="48" t="s">
        <v>274</v>
      </c>
      <c r="L211" s="192">
        <f t="shared" si="19"/>
        <v>7000000000</v>
      </c>
      <c r="M211" s="192">
        <v>7000000000</v>
      </c>
      <c r="N211" s="79" t="s">
        <v>11826</v>
      </c>
      <c r="O211" s="75">
        <v>43465</v>
      </c>
      <c r="P211" s="48" t="s">
        <v>11827</v>
      </c>
      <c r="Q211" s="79" t="s">
        <v>11828</v>
      </c>
      <c r="R211" s="48">
        <v>2</v>
      </c>
      <c r="S211" s="48" t="s">
        <v>1112</v>
      </c>
      <c r="T211" s="48">
        <v>1</v>
      </c>
      <c r="U211" s="48"/>
      <c r="V211" s="192">
        <v>3000000000</v>
      </c>
      <c r="W211" s="192">
        <f t="shared" si="16"/>
        <v>3000000000</v>
      </c>
      <c r="X211" s="108">
        <v>44196</v>
      </c>
      <c r="Y211" s="192">
        <v>10000000000</v>
      </c>
      <c r="Z211" s="192">
        <f t="shared" si="17"/>
        <v>10000000000</v>
      </c>
      <c r="AA211" s="192">
        <v>1000000000</v>
      </c>
      <c r="AB211" s="192">
        <f t="shared" si="18"/>
        <v>1000000000</v>
      </c>
    </row>
    <row r="212" spans="1:28" x14ac:dyDescent="0.25">
      <c r="A212" s="48" t="s">
        <v>12247</v>
      </c>
      <c r="B212" s="48" t="s">
        <v>12248</v>
      </c>
      <c r="C212" s="199">
        <v>9</v>
      </c>
      <c r="D212" s="75">
        <v>43101</v>
      </c>
      <c r="E212" s="75">
        <v>43191</v>
      </c>
      <c r="F212" s="197">
        <v>10</v>
      </c>
      <c r="G212" s="199" t="s">
        <v>249</v>
      </c>
      <c r="H212" s="192">
        <f t="shared" si="20"/>
        <v>7000000000</v>
      </c>
      <c r="I212" s="192">
        <v>7000000000</v>
      </c>
      <c r="J212" s="48" t="s">
        <v>253</v>
      </c>
      <c r="K212" s="48" t="s">
        <v>274</v>
      </c>
      <c r="L212" s="192">
        <f t="shared" si="19"/>
        <v>7000000000</v>
      </c>
      <c r="M212" s="192">
        <v>7000000000</v>
      </c>
      <c r="N212" s="79" t="s">
        <v>11826</v>
      </c>
      <c r="O212" s="75">
        <v>43465</v>
      </c>
      <c r="P212" s="48" t="s">
        <v>11827</v>
      </c>
      <c r="Q212" s="79" t="s">
        <v>11828</v>
      </c>
      <c r="R212" s="48">
        <v>2</v>
      </c>
      <c r="S212" s="48" t="s">
        <v>1112</v>
      </c>
      <c r="T212" s="48">
        <v>1</v>
      </c>
      <c r="U212" s="48"/>
      <c r="V212" s="192">
        <v>3000000000</v>
      </c>
      <c r="W212" s="192">
        <f t="shared" si="16"/>
        <v>3000000000</v>
      </c>
      <c r="X212" s="108">
        <v>44196</v>
      </c>
      <c r="Y212" s="192">
        <v>10000000000</v>
      </c>
      <c r="Z212" s="192">
        <f t="shared" si="17"/>
        <v>10000000000</v>
      </c>
      <c r="AA212" s="192">
        <v>1000000000</v>
      </c>
      <c r="AB212" s="192">
        <f t="shared" si="18"/>
        <v>1000000000</v>
      </c>
    </row>
    <row r="213" spans="1:28" x14ac:dyDescent="0.25">
      <c r="A213" s="48" t="s">
        <v>12249</v>
      </c>
      <c r="B213" s="48" t="s">
        <v>12250</v>
      </c>
      <c r="C213" s="199">
        <v>9</v>
      </c>
      <c r="D213" s="75">
        <v>43104</v>
      </c>
      <c r="E213" s="75">
        <v>43191</v>
      </c>
      <c r="F213" s="197">
        <v>10</v>
      </c>
      <c r="G213" s="199" t="s">
        <v>249</v>
      </c>
      <c r="H213" s="192">
        <f t="shared" si="20"/>
        <v>7000000000</v>
      </c>
      <c r="I213" s="192">
        <v>7000000000</v>
      </c>
      <c r="J213" s="48" t="s">
        <v>253</v>
      </c>
      <c r="K213" s="48" t="s">
        <v>274</v>
      </c>
      <c r="L213" s="192">
        <f t="shared" si="19"/>
        <v>7000000000</v>
      </c>
      <c r="M213" s="192">
        <v>7000000000</v>
      </c>
      <c r="N213" s="79" t="s">
        <v>11826</v>
      </c>
      <c r="O213" s="75">
        <v>43465</v>
      </c>
      <c r="P213" s="48" t="s">
        <v>11827</v>
      </c>
      <c r="Q213" s="79" t="s">
        <v>11828</v>
      </c>
      <c r="R213" s="48">
        <v>2</v>
      </c>
      <c r="S213" s="48" t="s">
        <v>1112</v>
      </c>
      <c r="T213" s="48">
        <v>1</v>
      </c>
      <c r="U213" s="48"/>
      <c r="V213" s="192">
        <v>3000000000</v>
      </c>
      <c r="W213" s="192">
        <f t="shared" si="16"/>
        <v>3000000000</v>
      </c>
      <c r="X213" s="108">
        <v>44196</v>
      </c>
      <c r="Y213" s="192">
        <v>10000000000</v>
      </c>
      <c r="Z213" s="192">
        <f t="shared" si="17"/>
        <v>10000000000</v>
      </c>
      <c r="AA213" s="192">
        <v>1000000000</v>
      </c>
      <c r="AB213" s="192">
        <f t="shared" si="18"/>
        <v>1000000000</v>
      </c>
    </row>
    <row r="214" spans="1:28" x14ac:dyDescent="0.25">
      <c r="A214" s="48" t="s">
        <v>12251</v>
      </c>
      <c r="B214" s="48" t="s">
        <v>12252</v>
      </c>
      <c r="C214" s="199">
        <v>9</v>
      </c>
      <c r="D214" s="75">
        <v>43104</v>
      </c>
      <c r="E214" s="75">
        <v>43191</v>
      </c>
      <c r="F214" s="197">
        <v>10</v>
      </c>
      <c r="G214" s="199" t="s">
        <v>249</v>
      </c>
      <c r="H214" s="192">
        <f t="shared" si="20"/>
        <v>7000000000</v>
      </c>
      <c r="I214" s="192">
        <v>7000000000</v>
      </c>
      <c r="J214" s="48" t="s">
        <v>253</v>
      </c>
      <c r="K214" s="48" t="s">
        <v>274</v>
      </c>
      <c r="L214" s="192">
        <f t="shared" si="19"/>
        <v>7000000000</v>
      </c>
      <c r="M214" s="192">
        <v>7000000000</v>
      </c>
      <c r="N214" s="79" t="s">
        <v>11826</v>
      </c>
      <c r="O214" s="75">
        <v>43465</v>
      </c>
      <c r="P214" s="48" t="s">
        <v>11827</v>
      </c>
      <c r="Q214" s="79" t="s">
        <v>11828</v>
      </c>
      <c r="R214" s="48">
        <v>2</v>
      </c>
      <c r="S214" s="48" t="s">
        <v>1112</v>
      </c>
      <c r="T214" s="48">
        <v>1</v>
      </c>
      <c r="U214" s="48"/>
      <c r="V214" s="192">
        <v>3000000000</v>
      </c>
      <c r="W214" s="192">
        <f t="shared" si="16"/>
        <v>3000000000</v>
      </c>
      <c r="X214" s="108">
        <v>44196</v>
      </c>
      <c r="Y214" s="192">
        <v>10000000000</v>
      </c>
      <c r="Z214" s="192">
        <f t="shared" si="17"/>
        <v>10000000000</v>
      </c>
      <c r="AA214" s="192">
        <v>1000000000</v>
      </c>
      <c r="AB214" s="192">
        <f t="shared" si="18"/>
        <v>1000000000</v>
      </c>
    </row>
    <row r="215" spans="1:28" x14ac:dyDescent="0.25">
      <c r="A215" s="48" t="s">
        <v>12253</v>
      </c>
      <c r="B215" s="48" t="s">
        <v>12254</v>
      </c>
      <c r="C215" s="199">
        <v>9</v>
      </c>
      <c r="D215" s="75">
        <v>43104</v>
      </c>
      <c r="E215" s="75">
        <v>43191</v>
      </c>
      <c r="F215" s="197">
        <v>10</v>
      </c>
      <c r="G215" s="199" t="s">
        <v>249</v>
      </c>
      <c r="H215" s="192">
        <f t="shared" si="20"/>
        <v>7000000000</v>
      </c>
      <c r="I215" s="192">
        <v>7000000000</v>
      </c>
      <c r="J215" s="48" t="s">
        <v>253</v>
      </c>
      <c r="K215" s="48" t="s">
        <v>274</v>
      </c>
      <c r="L215" s="192">
        <f t="shared" si="19"/>
        <v>7000000000</v>
      </c>
      <c r="M215" s="192">
        <v>7000000000</v>
      </c>
      <c r="N215" s="79" t="s">
        <v>11826</v>
      </c>
      <c r="O215" s="75">
        <v>43465</v>
      </c>
      <c r="P215" s="48" t="s">
        <v>11827</v>
      </c>
      <c r="Q215" s="79" t="s">
        <v>11828</v>
      </c>
      <c r="R215" s="48">
        <v>2</v>
      </c>
      <c r="S215" s="48" t="s">
        <v>1112</v>
      </c>
      <c r="T215" s="48">
        <v>1</v>
      </c>
      <c r="U215" s="48"/>
      <c r="V215" s="192">
        <v>3000000000</v>
      </c>
      <c r="W215" s="192">
        <f t="shared" si="16"/>
        <v>3000000000</v>
      </c>
      <c r="X215" s="108">
        <v>44196</v>
      </c>
      <c r="Y215" s="192">
        <v>10000000000</v>
      </c>
      <c r="Z215" s="192">
        <f t="shared" si="17"/>
        <v>10000000000</v>
      </c>
      <c r="AA215" s="192">
        <v>1000000000</v>
      </c>
      <c r="AB215" s="192">
        <f t="shared" si="18"/>
        <v>1000000000</v>
      </c>
    </row>
    <row r="216" spans="1:28" x14ac:dyDescent="0.25">
      <c r="A216" s="48" t="s">
        <v>12255</v>
      </c>
      <c r="B216" s="48" t="s">
        <v>12256</v>
      </c>
      <c r="C216" s="199">
        <v>9</v>
      </c>
      <c r="D216" s="75">
        <v>43104</v>
      </c>
      <c r="E216" s="75">
        <v>43191</v>
      </c>
      <c r="F216" s="197">
        <v>10</v>
      </c>
      <c r="G216" s="199" t="s">
        <v>249</v>
      </c>
      <c r="H216" s="192">
        <f t="shared" si="20"/>
        <v>7000000000</v>
      </c>
      <c r="I216" s="192">
        <v>7000000000</v>
      </c>
      <c r="J216" s="48" t="s">
        <v>253</v>
      </c>
      <c r="K216" s="48" t="s">
        <v>274</v>
      </c>
      <c r="L216" s="192">
        <f t="shared" si="19"/>
        <v>7000000000</v>
      </c>
      <c r="M216" s="192">
        <v>7000000000</v>
      </c>
      <c r="N216" s="79" t="s">
        <v>11826</v>
      </c>
      <c r="O216" s="75">
        <v>43465</v>
      </c>
      <c r="P216" s="48" t="s">
        <v>11827</v>
      </c>
      <c r="Q216" s="79" t="s">
        <v>11828</v>
      </c>
      <c r="R216" s="48">
        <v>2</v>
      </c>
      <c r="S216" s="48" t="s">
        <v>1112</v>
      </c>
      <c r="T216" s="48">
        <v>1</v>
      </c>
      <c r="U216" s="48"/>
      <c r="V216" s="192">
        <v>3000000000</v>
      </c>
      <c r="W216" s="192">
        <f t="shared" si="16"/>
        <v>3000000000</v>
      </c>
      <c r="X216" s="108">
        <v>44196</v>
      </c>
      <c r="Y216" s="192">
        <v>10000000000</v>
      </c>
      <c r="Z216" s="192">
        <f t="shared" si="17"/>
        <v>10000000000</v>
      </c>
      <c r="AA216" s="192">
        <v>1000000000</v>
      </c>
      <c r="AB216" s="192">
        <f t="shared" si="18"/>
        <v>1000000000</v>
      </c>
    </row>
    <row r="217" spans="1:28" x14ac:dyDescent="0.25">
      <c r="A217" s="48" t="s">
        <v>12257</v>
      </c>
      <c r="B217" s="48" t="s">
        <v>12258</v>
      </c>
      <c r="C217" s="199">
        <v>9</v>
      </c>
      <c r="D217" s="75">
        <v>43104</v>
      </c>
      <c r="E217" s="75">
        <v>43191</v>
      </c>
      <c r="F217" s="197">
        <v>10</v>
      </c>
      <c r="G217" s="199" t="s">
        <v>249</v>
      </c>
      <c r="H217" s="192">
        <f t="shared" si="20"/>
        <v>7000000000</v>
      </c>
      <c r="I217" s="192">
        <v>7000000000</v>
      </c>
      <c r="J217" s="48" t="s">
        <v>253</v>
      </c>
      <c r="K217" s="48" t="s">
        <v>274</v>
      </c>
      <c r="L217" s="192">
        <f t="shared" si="19"/>
        <v>7000000000</v>
      </c>
      <c r="M217" s="192">
        <v>7000000000</v>
      </c>
      <c r="N217" s="79" t="s">
        <v>11826</v>
      </c>
      <c r="O217" s="75">
        <v>43465</v>
      </c>
      <c r="P217" s="48" t="s">
        <v>11827</v>
      </c>
      <c r="Q217" s="79" t="s">
        <v>11828</v>
      </c>
      <c r="R217" s="48">
        <v>2</v>
      </c>
      <c r="S217" s="48" t="s">
        <v>1112</v>
      </c>
      <c r="T217" s="48">
        <v>1</v>
      </c>
      <c r="U217" s="48"/>
      <c r="V217" s="192">
        <v>3000000000</v>
      </c>
      <c r="W217" s="192">
        <f t="shared" si="16"/>
        <v>3000000000</v>
      </c>
      <c r="X217" s="108">
        <v>44196</v>
      </c>
      <c r="Y217" s="192">
        <v>10000000000</v>
      </c>
      <c r="Z217" s="192">
        <f t="shared" si="17"/>
        <v>10000000000</v>
      </c>
      <c r="AA217" s="192">
        <v>1000000000</v>
      </c>
      <c r="AB217" s="192">
        <f t="shared" si="18"/>
        <v>1000000000</v>
      </c>
    </row>
    <row r="218" spans="1:28" x14ac:dyDescent="0.25">
      <c r="A218" s="48" t="s">
        <v>12259</v>
      </c>
      <c r="B218" s="48" t="s">
        <v>12260</v>
      </c>
      <c r="C218" s="199">
        <v>9</v>
      </c>
      <c r="D218" s="75">
        <v>43101</v>
      </c>
      <c r="E218" s="75">
        <v>43191</v>
      </c>
      <c r="F218" s="197">
        <v>10</v>
      </c>
      <c r="G218" s="199" t="s">
        <v>249</v>
      </c>
      <c r="H218" s="192">
        <f t="shared" si="20"/>
        <v>7000000000</v>
      </c>
      <c r="I218" s="192">
        <v>7000000000</v>
      </c>
      <c r="J218" s="48" t="s">
        <v>253</v>
      </c>
      <c r="K218" s="48" t="s">
        <v>274</v>
      </c>
      <c r="L218" s="192">
        <f t="shared" si="19"/>
        <v>7000000000</v>
      </c>
      <c r="M218" s="192">
        <v>7000000000</v>
      </c>
      <c r="N218" s="79" t="s">
        <v>11826</v>
      </c>
      <c r="O218" s="75">
        <v>43465</v>
      </c>
      <c r="P218" s="48" t="s">
        <v>11827</v>
      </c>
      <c r="Q218" s="79" t="s">
        <v>11828</v>
      </c>
      <c r="R218" s="48">
        <v>2</v>
      </c>
      <c r="S218" s="48" t="s">
        <v>1112</v>
      </c>
      <c r="T218" s="48">
        <v>1</v>
      </c>
      <c r="U218" s="48"/>
      <c r="V218" s="192">
        <v>3000000000</v>
      </c>
      <c r="W218" s="192">
        <f t="shared" si="16"/>
        <v>3000000000</v>
      </c>
      <c r="X218" s="108">
        <v>44196</v>
      </c>
      <c r="Y218" s="192">
        <v>10000000000</v>
      </c>
      <c r="Z218" s="192">
        <f t="shared" si="17"/>
        <v>10000000000</v>
      </c>
      <c r="AA218" s="192">
        <v>1000000000</v>
      </c>
      <c r="AB218" s="192">
        <f t="shared" si="18"/>
        <v>1000000000</v>
      </c>
    </row>
    <row r="219" spans="1:28" x14ac:dyDescent="0.25">
      <c r="A219" s="48" t="s">
        <v>12261</v>
      </c>
      <c r="B219" s="48" t="s">
        <v>12262</v>
      </c>
      <c r="C219" s="199">
        <v>9</v>
      </c>
      <c r="D219" s="75">
        <v>43101</v>
      </c>
      <c r="E219" s="75">
        <v>43191</v>
      </c>
      <c r="F219" s="197">
        <v>10</v>
      </c>
      <c r="G219" s="199" t="s">
        <v>249</v>
      </c>
      <c r="H219" s="192">
        <f t="shared" si="20"/>
        <v>7000000000</v>
      </c>
      <c r="I219" s="192">
        <v>7000000000</v>
      </c>
      <c r="J219" s="48" t="s">
        <v>274</v>
      </c>
      <c r="K219" s="48" t="s">
        <v>274</v>
      </c>
      <c r="L219" s="192">
        <f t="shared" si="19"/>
        <v>7000000000</v>
      </c>
      <c r="M219" s="192">
        <v>7000000000</v>
      </c>
      <c r="N219" s="79" t="s">
        <v>11826</v>
      </c>
      <c r="O219" s="75">
        <v>43465</v>
      </c>
      <c r="P219" s="48" t="s">
        <v>11827</v>
      </c>
      <c r="Q219" s="79" t="s">
        <v>11828</v>
      </c>
      <c r="R219" s="48">
        <v>3</v>
      </c>
      <c r="S219" s="48" t="s">
        <v>1112</v>
      </c>
      <c r="T219" s="48">
        <v>1</v>
      </c>
      <c r="U219" s="48"/>
      <c r="V219" s="192">
        <v>3000000000</v>
      </c>
      <c r="W219" s="192">
        <f t="shared" si="16"/>
        <v>3000000000</v>
      </c>
      <c r="X219" s="108">
        <v>44196</v>
      </c>
      <c r="Y219" s="192">
        <v>10000000000</v>
      </c>
      <c r="Z219" s="192">
        <f t="shared" si="17"/>
        <v>10000000000</v>
      </c>
      <c r="AA219" s="192">
        <v>1000000000</v>
      </c>
      <c r="AB219" s="192">
        <f t="shared" si="18"/>
        <v>1000000000</v>
      </c>
    </row>
    <row r="220" spans="1:28" x14ac:dyDescent="0.25">
      <c r="A220" s="48" t="s">
        <v>12263</v>
      </c>
      <c r="B220" s="48" t="s">
        <v>12264</v>
      </c>
      <c r="C220" s="199">
        <v>9</v>
      </c>
      <c r="D220" s="75">
        <v>43101</v>
      </c>
      <c r="E220" s="75">
        <v>43191</v>
      </c>
      <c r="F220" s="197">
        <v>10</v>
      </c>
      <c r="G220" s="199" t="s">
        <v>249</v>
      </c>
      <c r="H220" s="192">
        <f t="shared" si="20"/>
        <v>7000000000</v>
      </c>
      <c r="I220" s="192">
        <v>7000000000</v>
      </c>
      <c r="J220" s="48" t="s">
        <v>274</v>
      </c>
      <c r="K220" s="48" t="s">
        <v>274</v>
      </c>
      <c r="L220" s="192">
        <f t="shared" si="19"/>
        <v>7000000000</v>
      </c>
      <c r="M220" s="192">
        <v>7000000000</v>
      </c>
      <c r="N220" s="79" t="s">
        <v>11826</v>
      </c>
      <c r="O220" s="75">
        <v>43465</v>
      </c>
      <c r="P220" s="48" t="s">
        <v>11827</v>
      </c>
      <c r="Q220" s="79" t="s">
        <v>11828</v>
      </c>
      <c r="R220" s="48">
        <v>4</v>
      </c>
      <c r="S220" s="48" t="s">
        <v>1112</v>
      </c>
      <c r="T220" s="48">
        <v>1</v>
      </c>
      <c r="U220" s="48"/>
      <c r="V220" s="192">
        <v>3000000000</v>
      </c>
      <c r="W220" s="192">
        <f t="shared" si="16"/>
        <v>3000000000</v>
      </c>
      <c r="X220" s="108">
        <v>44196</v>
      </c>
      <c r="Y220" s="192">
        <v>10000000000</v>
      </c>
      <c r="Z220" s="192">
        <f t="shared" si="17"/>
        <v>10000000000</v>
      </c>
      <c r="AA220" s="192">
        <v>1000000000</v>
      </c>
      <c r="AB220" s="192">
        <f t="shared" si="18"/>
        <v>1000000000</v>
      </c>
    </row>
    <row r="221" spans="1:28" x14ac:dyDescent="0.25">
      <c r="A221" s="48" t="s">
        <v>12265</v>
      </c>
      <c r="B221" s="48" t="s">
        <v>12266</v>
      </c>
      <c r="C221" s="199">
        <v>9</v>
      </c>
      <c r="D221" s="75">
        <v>43101</v>
      </c>
      <c r="E221" s="75">
        <v>43191</v>
      </c>
      <c r="F221" s="197">
        <v>10</v>
      </c>
      <c r="G221" s="199" t="s">
        <v>249</v>
      </c>
      <c r="H221" s="192">
        <f t="shared" si="20"/>
        <v>7000000000</v>
      </c>
      <c r="I221" s="192">
        <v>7000000000</v>
      </c>
      <c r="J221" s="48" t="s">
        <v>274</v>
      </c>
      <c r="K221" s="48" t="s">
        <v>274</v>
      </c>
      <c r="L221" s="192">
        <f t="shared" si="19"/>
        <v>7000000000</v>
      </c>
      <c r="M221" s="192">
        <v>7000000000</v>
      </c>
      <c r="N221" s="79" t="s">
        <v>11826</v>
      </c>
      <c r="O221" s="75">
        <v>43465</v>
      </c>
      <c r="P221" s="48" t="s">
        <v>11827</v>
      </c>
      <c r="Q221" s="79" t="s">
        <v>11828</v>
      </c>
      <c r="R221" s="48">
        <v>5</v>
      </c>
      <c r="S221" s="48" t="s">
        <v>1112</v>
      </c>
      <c r="T221" s="48">
        <v>1</v>
      </c>
      <c r="U221" s="48"/>
      <c r="V221" s="192">
        <v>3000000000</v>
      </c>
      <c r="W221" s="192">
        <f t="shared" si="16"/>
        <v>3000000000</v>
      </c>
      <c r="X221" s="108">
        <v>44196</v>
      </c>
      <c r="Y221" s="192">
        <v>10000000000</v>
      </c>
      <c r="Z221" s="192">
        <f t="shared" si="17"/>
        <v>10000000000</v>
      </c>
      <c r="AA221" s="192">
        <v>1000000000</v>
      </c>
      <c r="AB221" s="192">
        <f t="shared" si="18"/>
        <v>1000000000</v>
      </c>
    </row>
    <row r="222" spans="1:28" x14ac:dyDescent="0.25">
      <c r="A222" s="48" t="s">
        <v>12267</v>
      </c>
      <c r="B222" s="48" t="s">
        <v>12268</v>
      </c>
      <c r="C222" s="199">
        <v>9</v>
      </c>
      <c r="D222" s="75">
        <v>43101</v>
      </c>
      <c r="E222" s="75">
        <v>43191</v>
      </c>
      <c r="F222" s="197">
        <v>10</v>
      </c>
      <c r="G222" s="199" t="s">
        <v>249</v>
      </c>
      <c r="H222" s="192">
        <f t="shared" si="20"/>
        <v>7000000000</v>
      </c>
      <c r="I222" s="192">
        <v>7000000000</v>
      </c>
      <c r="J222" s="48" t="s">
        <v>274</v>
      </c>
      <c r="K222" s="48" t="s">
        <v>274</v>
      </c>
      <c r="L222" s="192">
        <f t="shared" si="19"/>
        <v>7000000000</v>
      </c>
      <c r="M222" s="192">
        <v>7000000000</v>
      </c>
      <c r="N222" s="79" t="s">
        <v>11826</v>
      </c>
      <c r="O222" s="75">
        <v>43465</v>
      </c>
      <c r="P222" s="48" t="s">
        <v>11827</v>
      </c>
      <c r="Q222" s="79" t="s">
        <v>11828</v>
      </c>
      <c r="R222" s="48">
        <v>1</v>
      </c>
      <c r="S222" s="48" t="s">
        <v>1112</v>
      </c>
      <c r="T222" s="48">
        <v>1</v>
      </c>
      <c r="U222" s="48"/>
      <c r="V222" s="192">
        <v>3000000000</v>
      </c>
      <c r="W222" s="192">
        <f t="shared" si="16"/>
        <v>3000000000</v>
      </c>
      <c r="X222" s="108">
        <v>44196</v>
      </c>
      <c r="Y222" s="192">
        <v>10000000000</v>
      </c>
      <c r="Z222" s="192">
        <f t="shared" si="17"/>
        <v>10000000000</v>
      </c>
      <c r="AA222" s="192">
        <v>1000000000</v>
      </c>
      <c r="AB222" s="192">
        <f t="shared" si="18"/>
        <v>1000000000</v>
      </c>
    </row>
    <row r="223" spans="1:28" x14ac:dyDescent="0.25">
      <c r="A223" s="48" t="s">
        <v>12269</v>
      </c>
      <c r="B223" s="48" t="s">
        <v>12270</v>
      </c>
      <c r="C223" s="199">
        <v>9</v>
      </c>
      <c r="D223" s="75">
        <v>43101</v>
      </c>
      <c r="E223" s="75">
        <v>43191</v>
      </c>
      <c r="F223" s="197">
        <v>10</v>
      </c>
      <c r="G223" s="199" t="s">
        <v>249</v>
      </c>
      <c r="H223" s="192">
        <f t="shared" si="20"/>
        <v>7000000000</v>
      </c>
      <c r="I223" s="192">
        <v>7000000000</v>
      </c>
      <c r="J223" s="48" t="s">
        <v>274</v>
      </c>
      <c r="K223" s="48" t="s">
        <v>274</v>
      </c>
      <c r="L223" s="192">
        <f t="shared" si="19"/>
        <v>7000000000</v>
      </c>
      <c r="M223" s="192">
        <v>7000000000</v>
      </c>
      <c r="N223" s="79" t="s">
        <v>11826</v>
      </c>
      <c r="O223" s="75">
        <v>43465</v>
      </c>
      <c r="P223" s="48" t="s">
        <v>11827</v>
      </c>
      <c r="Q223" s="79" t="s">
        <v>11828</v>
      </c>
      <c r="R223" s="48">
        <v>2</v>
      </c>
      <c r="S223" s="48" t="s">
        <v>1112</v>
      </c>
      <c r="T223" s="48">
        <v>1</v>
      </c>
      <c r="U223" s="48"/>
      <c r="V223" s="192">
        <v>3000000000</v>
      </c>
      <c r="W223" s="192">
        <f t="shared" si="16"/>
        <v>3000000000</v>
      </c>
      <c r="X223" s="108">
        <v>44196</v>
      </c>
      <c r="Y223" s="192">
        <v>10000000000</v>
      </c>
      <c r="Z223" s="192">
        <f t="shared" si="17"/>
        <v>10000000000</v>
      </c>
      <c r="AA223" s="192">
        <v>1000000000</v>
      </c>
      <c r="AB223" s="192">
        <f t="shared" si="18"/>
        <v>1000000000</v>
      </c>
    </row>
    <row r="224" spans="1:28" x14ac:dyDescent="0.25">
      <c r="A224" s="48" t="s">
        <v>12271</v>
      </c>
      <c r="B224" s="48" t="s">
        <v>12272</v>
      </c>
      <c r="C224" s="199">
        <v>9</v>
      </c>
      <c r="D224" s="75">
        <v>43101</v>
      </c>
      <c r="E224" s="75">
        <v>43191</v>
      </c>
      <c r="F224" s="197">
        <v>10</v>
      </c>
      <c r="G224" s="199" t="s">
        <v>249</v>
      </c>
      <c r="H224" s="192">
        <f t="shared" si="20"/>
        <v>7000000000</v>
      </c>
      <c r="I224" s="192">
        <v>7000000000</v>
      </c>
      <c r="J224" s="48" t="s">
        <v>274</v>
      </c>
      <c r="K224" s="48" t="s">
        <v>274</v>
      </c>
      <c r="L224" s="192">
        <f t="shared" si="19"/>
        <v>7000000000</v>
      </c>
      <c r="M224" s="192">
        <v>7000000000</v>
      </c>
      <c r="N224" s="79" t="s">
        <v>11826</v>
      </c>
      <c r="O224" s="75">
        <v>43465</v>
      </c>
      <c r="P224" s="48" t="s">
        <v>11827</v>
      </c>
      <c r="Q224" s="79" t="s">
        <v>11828</v>
      </c>
      <c r="R224" s="48">
        <v>2</v>
      </c>
      <c r="S224" s="48" t="s">
        <v>1112</v>
      </c>
      <c r="T224" s="48">
        <v>1</v>
      </c>
      <c r="U224" s="48"/>
      <c r="V224" s="192">
        <v>3000000000</v>
      </c>
      <c r="W224" s="192">
        <f t="shared" si="16"/>
        <v>3000000000</v>
      </c>
      <c r="X224" s="108">
        <v>44196</v>
      </c>
      <c r="Y224" s="192">
        <v>10000000000</v>
      </c>
      <c r="Z224" s="192">
        <f t="shared" si="17"/>
        <v>10000000000</v>
      </c>
      <c r="AA224" s="192">
        <v>1000000000</v>
      </c>
      <c r="AB224" s="192">
        <f t="shared" si="18"/>
        <v>1000000000</v>
      </c>
    </row>
    <row r="225" spans="1:28" x14ac:dyDescent="0.25">
      <c r="A225" s="48" t="s">
        <v>12273</v>
      </c>
      <c r="B225" s="48" t="s">
        <v>12274</v>
      </c>
      <c r="C225" s="199">
        <v>9</v>
      </c>
      <c r="D225" s="75">
        <v>43104</v>
      </c>
      <c r="E225" s="75">
        <v>43191</v>
      </c>
      <c r="F225" s="197">
        <v>10</v>
      </c>
      <c r="G225" s="199" t="s">
        <v>249</v>
      </c>
      <c r="H225" s="192">
        <f t="shared" si="20"/>
        <v>7000000000</v>
      </c>
      <c r="I225" s="192">
        <v>7000000000</v>
      </c>
      <c r="J225" s="48" t="s">
        <v>274</v>
      </c>
      <c r="K225" s="48" t="s">
        <v>274</v>
      </c>
      <c r="L225" s="192">
        <f t="shared" si="19"/>
        <v>7000000000</v>
      </c>
      <c r="M225" s="192">
        <v>7000000000</v>
      </c>
      <c r="N225" s="79" t="s">
        <v>11826</v>
      </c>
      <c r="O225" s="75">
        <v>43465</v>
      </c>
      <c r="P225" s="48" t="s">
        <v>11827</v>
      </c>
      <c r="Q225" s="79" t="s">
        <v>11828</v>
      </c>
      <c r="R225" s="48">
        <v>2</v>
      </c>
      <c r="S225" s="48" t="s">
        <v>1112</v>
      </c>
      <c r="T225" s="48">
        <v>1</v>
      </c>
      <c r="U225" s="48"/>
      <c r="V225" s="192">
        <v>3000000000</v>
      </c>
      <c r="W225" s="192">
        <f t="shared" si="16"/>
        <v>3000000000</v>
      </c>
      <c r="X225" s="108">
        <v>44196</v>
      </c>
      <c r="Y225" s="192">
        <v>10000000000</v>
      </c>
      <c r="Z225" s="192">
        <f t="shared" si="17"/>
        <v>10000000000</v>
      </c>
      <c r="AA225" s="192">
        <v>1000000000</v>
      </c>
      <c r="AB225" s="192">
        <f t="shared" si="18"/>
        <v>1000000000</v>
      </c>
    </row>
    <row r="226" spans="1:28" x14ac:dyDescent="0.25">
      <c r="A226" s="48" t="s">
        <v>12275</v>
      </c>
      <c r="B226" s="48" t="s">
        <v>12276</v>
      </c>
      <c r="C226" s="199">
        <v>9</v>
      </c>
      <c r="D226" s="75">
        <v>43104</v>
      </c>
      <c r="E226" s="75">
        <v>43191</v>
      </c>
      <c r="F226" s="197">
        <v>10</v>
      </c>
      <c r="G226" s="199" t="s">
        <v>249</v>
      </c>
      <c r="H226" s="192">
        <f t="shared" si="20"/>
        <v>7000000000</v>
      </c>
      <c r="I226" s="192">
        <v>7000000000</v>
      </c>
      <c r="J226" s="48" t="s">
        <v>274</v>
      </c>
      <c r="K226" s="48" t="s">
        <v>274</v>
      </c>
      <c r="L226" s="192">
        <f t="shared" si="19"/>
        <v>7000000000</v>
      </c>
      <c r="M226" s="192">
        <v>7000000000</v>
      </c>
      <c r="N226" s="79" t="s">
        <v>11826</v>
      </c>
      <c r="O226" s="75">
        <v>43465</v>
      </c>
      <c r="P226" s="48" t="s">
        <v>11827</v>
      </c>
      <c r="Q226" s="79" t="s">
        <v>11828</v>
      </c>
      <c r="R226" s="48">
        <v>2</v>
      </c>
      <c r="S226" s="48" t="s">
        <v>1112</v>
      </c>
      <c r="T226" s="48">
        <v>1</v>
      </c>
      <c r="U226" s="48"/>
      <c r="V226" s="192">
        <v>3000000000</v>
      </c>
      <c r="W226" s="192">
        <f t="shared" si="16"/>
        <v>3000000000</v>
      </c>
      <c r="X226" s="108">
        <v>44196</v>
      </c>
      <c r="Y226" s="192">
        <v>10000000000</v>
      </c>
      <c r="Z226" s="192">
        <f t="shared" si="17"/>
        <v>10000000000</v>
      </c>
      <c r="AA226" s="192">
        <v>1000000000</v>
      </c>
      <c r="AB226" s="192">
        <f t="shared" si="18"/>
        <v>1000000000</v>
      </c>
    </row>
    <row r="227" spans="1:28" x14ac:dyDescent="0.25">
      <c r="A227" s="48" t="s">
        <v>12277</v>
      </c>
      <c r="B227" s="48" t="s">
        <v>12278</v>
      </c>
      <c r="C227" s="199">
        <v>9</v>
      </c>
      <c r="D227" s="75">
        <v>43104</v>
      </c>
      <c r="E227" s="75">
        <v>43191</v>
      </c>
      <c r="F227" s="197">
        <v>10</v>
      </c>
      <c r="G227" s="199" t="s">
        <v>249</v>
      </c>
      <c r="H227" s="192">
        <f t="shared" si="20"/>
        <v>7000000000</v>
      </c>
      <c r="I227" s="192">
        <v>7000000000</v>
      </c>
      <c r="J227" s="48" t="s">
        <v>274</v>
      </c>
      <c r="K227" s="48" t="s">
        <v>274</v>
      </c>
      <c r="L227" s="192">
        <f t="shared" si="19"/>
        <v>7000000000</v>
      </c>
      <c r="M227" s="192">
        <v>7000000000</v>
      </c>
      <c r="N227" s="79" t="s">
        <v>11826</v>
      </c>
      <c r="O227" s="75">
        <v>43465</v>
      </c>
      <c r="P227" s="48" t="s">
        <v>11827</v>
      </c>
      <c r="Q227" s="79" t="s">
        <v>11828</v>
      </c>
      <c r="R227" s="48">
        <v>2</v>
      </c>
      <c r="S227" s="48" t="s">
        <v>1112</v>
      </c>
      <c r="T227" s="48">
        <v>1</v>
      </c>
      <c r="U227" s="48"/>
      <c r="V227" s="192">
        <v>3000000000</v>
      </c>
      <c r="W227" s="192">
        <f t="shared" si="16"/>
        <v>3000000000</v>
      </c>
      <c r="X227" s="108">
        <v>44196</v>
      </c>
      <c r="Y227" s="192">
        <v>10000000000</v>
      </c>
      <c r="Z227" s="192">
        <f t="shared" si="17"/>
        <v>10000000000</v>
      </c>
      <c r="AA227" s="192">
        <v>1000000000</v>
      </c>
      <c r="AB227" s="192">
        <f t="shared" si="18"/>
        <v>1000000000</v>
      </c>
    </row>
    <row r="228" spans="1:28" x14ac:dyDescent="0.25">
      <c r="A228" s="48" t="s">
        <v>12279</v>
      </c>
      <c r="B228" s="48" t="s">
        <v>12280</v>
      </c>
      <c r="C228" s="199">
        <v>9</v>
      </c>
      <c r="D228" s="75">
        <v>43104</v>
      </c>
      <c r="E228" s="75">
        <v>43191</v>
      </c>
      <c r="F228" s="197">
        <v>10</v>
      </c>
      <c r="G228" s="199" t="s">
        <v>249</v>
      </c>
      <c r="H228" s="192">
        <f t="shared" si="20"/>
        <v>7000000000</v>
      </c>
      <c r="I228" s="192">
        <v>7000000000</v>
      </c>
      <c r="J228" s="48" t="s">
        <v>253</v>
      </c>
      <c r="K228" s="48" t="s">
        <v>274</v>
      </c>
      <c r="L228" s="192">
        <f t="shared" si="19"/>
        <v>7000000000</v>
      </c>
      <c r="M228" s="192">
        <v>7000000000</v>
      </c>
      <c r="N228" s="79" t="s">
        <v>11826</v>
      </c>
      <c r="O228" s="75">
        <v>43465</v>
      </c>
      <c r="P228" s="48" t="s">
        <v>11827</v>
      </c>
      <c r="Q228" s="79" t="s">
        <v>11828</v>
      </c>
      <c r="R228" s="48">
        <v>2</v>
      </c>
      <c r="S228" s="48" t="s">
        <v>1112</v>
      </c>
      <c r="T228" s="48">
        <v>1</v>
      </c>
      <c r="U228" s="48"/>
      <c r="V228" s="192">
        <v>3000000000</v>
      </c>
      <c r="W228" s="192">
        <f t="shared" si="16"/>
        <v>3000000000</v>
      </c>
      <c r="X228" s="108">
        <v>44196</v>
      </c>
      <c r="Y228" s="192">
        <v>10000000000</v>
      </c>
      <c r="Z228" s="192">
        <f t="shared" si="17"/>
        <v>10000000000</v>
      </c>
      <c r="AA228" s="192">
        <v>1000000000</v>
      </c>
      <c r="AB228" s="192">
        <f t="shared" si="18"/>
        <v>1000000000</v>
      </c>
    </row>
    <row r="229" spans="1:28" x14ac:dyDescent="0.25">
      <c r="A229" s="48" t="s">
        <v>12281</v>
      </c>
      <c r="B229" s="48" t="s">
        <v>12282</v>
      </c>
      <c r="C229" s="199">
        <v>9</v>
      </c>
      <c r="D229" s="75">
        <v>43104</v>
      </c>
      <c r="E229" s="75">
        <v>43191</v>
      </c>
      <c r="F229" s="197">
        <v>10</v>
      </c>
      <c r="G229" s="199" t="s">
        <v>249</v>
      </c>
      <c r="H229" s="192">
        <f t="shared" si="20"/>
        <v>7000000000</v>
      </c>
      <c r="I229" s="192">
        <v>7000000000</v>
      </c>
      <c r="J229" s="48" t="s">
        <v>253</v>
      </c>
      <c r="K229" s="48" t="s">
        <v>274</v>
      </c>
      <c r="L229" s="192">
        <f t="shared" si="19"/>
        <v>7000000000</v>
      </c>
      <c r="M229" s="192">
        <v>7000000000</v>
      </c>
      <c r="N229" s="79" t="s">
        <v>11826</v>
      </c>
      <c r="O229" s="75">
        <v>43465</v>
      </c>
      <c r="P229" s="48" t="s">
        <v>11827</v>
      </c>
      <c r="Q229" s="79" t="s">
        <v>11828</v>
      </c>
      <c r="R229" s="48">
        <v>2</v>
      </c>
      <c r="S229" s="48" t="s">
        <v>1112</v>
      </c>
      <c r="T229" s="48">
        <v>1</v>
      </c>
      <c r="U229" s="48"/>
      <c r="V229" s="192">
        <v>3000000000</v>
      </c>
      <c r="W229" s="192">
        <f t="shared" si="16"/>
        <v>3000000000</v>
      </c>
      <c r="X229" s="108">
        <v>44196</v>
      </c>
      <c r="Y229" s="192">
        <v>10000000000</v>
      </c>
      <c r="Z229" s="192">
        <f t="shared" si="17"/>
        <v>10000000000</v>
      </c>
      <c r="AA229" s="192">
        <v>1000000000</v>
      </c>
      <c r="AB229" s="192">
        <f t="shared" si="18"/>
        <v>1000000000</v>
      </c>
    </row>
    <row r="230" spans="1:28" x14ac:dyDescent="0.25">
      <c r="A230" s="48" t="s">
        <v>12283</v>
      </c>
      <c r="B230" s="48" t="s">
        <v>12284</v>
      </c>
      <c r="C230" s="199">
        <v>9</v>
      </c>
      <c r="D230" s="75">
        <v>43101</v>
      </c>
      <c r="E230" s="75">
        <v>43191</v>
      </c>
      <c r="F230" s="197">
        <v>10</v>
      </c>
      <c r="G230" s="199" t="s">
        <v>249</v>
      </c>
      <c r="H230" s="192">
        <f t="shared" si="20"/>
        <v>7000000000</v>
      </c>
      <c r="I230" s="192">
        <v>7000000000</v>
      </c>
      <c r="J230" s="48" t="s">
        <v>253</v>
      </c>
      <c r="K230" s="48" t="s">
        <v>274</v>
      </c>
      <c r="L230" s="192">
        <f t="shared" si="19"/>
        <v>7000000000</v>
      </c>
      <c r="M230" s="192">
        <v>7000000000</v>
      </c>
      <c r="N230" s="79" t="s">
        <v>11826</v>
      </c>
      <c r="O230" s="75">
        <v>43465</v>
      </c>
      <c r="P230" s="48" t="s">
        <v>11827</v>
      </c>
      <c r="Q230" s="79" t="s">
        <v>11828</v>
      </c>
      <c r="R230" s="48">
        <v>2</v>
      </c>
      <c r="S230" s="48" t="s">
        <v>1112</v>
      </c>
      <c r="T230" s="48">
        <v>1</v>
      </c>
      <c r="U230" s="48"/>
      <c r="V230" s="192">
        <v>3000000000</v>
      </c>
      <c r="W230" s="192">
        <f t="shared" si="16"/>
        <v>3000000000</v>
      </c>
      <c r="X230" s="108">
        <v>44196</v>
      </c>
      <c r="Y230" s="192">
        <v>10000000000</v>
      </c>
      <c r="Z230" s="192">
        <f t="shared" si="17"/>
        <v>10000000000</v>
      </c>
      <c r="AA230" s="192">
        <v>1000000000</v>
      </c>
      <c r="AB230" s="192">
        <f t="shared" si="18"/>
        <v>1000000000</v>
      </c>
    </row>
    <row r="231" spans="1:28" x14ac:dyDescent="0.25">
      <c r="A231" s="48" t="s">
        <v>12285</v>
      </c>
      <c r="B231" s="48" t="s">
        <v>12286</v>
      </c>
      <c r="C231" s="199">
        <v>4</v>
      </c>
      <c r="D231" s="75">
        <v>43101</v>
      </c>
      <c r="E231" s="75">
        <v>43191</v>
      </c>
      <c r="F231" s="197">
        <v>10</v>
      </c>
      <c r="G231" s="48" t="s">
        <v>249</v>
      </c>
      <c r="H231" s="192">
        <f t="shared" si="20"/>
        <v>3000000000</v>
      </c>
      <c r="I231" s="192">
        <v>3000000000</v>
      </c>
      <c r="J231" s="48" t="s">
        <v>253</v>
      </c>
      <c r="K231" s="48" t="s">
        <v>253</v>
      </c>
      <c r="L231" s="192">
        <f t="shared" si="19"/>
        <v>3000000000</v>
      </c>
      <c r="M231" s="192">
        <v>3000000000</v>
      </c>
      <c r="N231" s="79" t="s">
        <v>11826</v>
      </c>
      <c r="O231" s="75">
        <v>43465</v>
      </c>
      <c r="P231" s="48" t="s">
        <v>11827</v>
      </c>
      <c r="Q231" s="79" t="s">
        <v>11828</v>
      </c>
      <c r="R231" s="48">
        <v>1</v>
      </c>
      <c r="S231" s="48" t="s">
        <v>1112</v>
      </c>
      <c r="T231" s="48">
        <v>1</v>
      </c>
      <c r="U231" s="48"/>
      <c r="V231" s="192">
        <v>2000000000</v>
      </c>
      <c r="W231" s="192">
        <f t="shared" si="16"/>
        <v>2000000000</v>
      </c>
      <c r="X231" s="108">
        <v>44196</v>
      </c>
      <c r="Y231" s="192">
        <v>5000000000</v>
      </c>
      <c r="Z231" s="192">
        <f t="shared" si="17"/>
        <v>5000000000</v>
      </c>
      <c r="AA231" s="192">
        <v>1000000000</v>
      </c>
      <c r="AB231" s="192">
        <f t="shared" si="18"/>
        <v>1000000000</v>
      </c>
    </row>
    <row r="232" spans="1:28" x14ac:dyDescent="0.25">
      <c r="A232" s="48" t="s">
        <v>12287</v>
      </c>
      <c r="B232" s="48" t="s">
        <v>12288</v>
      </c>
      <c r="C232" s="199">
        <v>4</v>
      </c>
      <c r="D232" s="75">
        <v>43101</v>
      </c>
      <c r="E232" s="75">
        <v>43191</v>
      </c>
      <c r="F232" s="197">
        <v>10</v>
      </c>
      <c r="G232" s="48" t="s">
        <v>249</v>
      </c>
      <c r="H232" s="192">
        <f t="shared" si="20"/>
        <v>7000000000</v>
      </c>
      <c r="I232" s="192">
        <v>7000000000</v>
      </c>
      <c r="J232" s="48" t="s">
        <v>253</v>
      </c>
      <c r="K232" s="48" t="s">
        <v>253</v>
      </c>
      <c r="L232" s="192">
        <f t="shared" si="19"/>
        <v>7000000000</v>
      </c>
      <c r="M232" s="192">
        <v>7000000000</v>
      </c>
      <c r="N232" s="79" t="s">
        <v>11826</v>
      </c>
      <c r="O232" s="75">
        <v>43465</v>
      </c>
      <c r="P232" s="48" t="s">
        <v>11827</v>
      </c>
      <c r="Q232" s="79" t="s">
        <v>11828</v>
      </c>
      <c r="R232" s="48">
        <v>1</v>
      </c>
      <c r="S232" s="48" t="s">
        <v>1112</v>
      </c>
      <c r="T232" s="48">
        <v>1</v>
      </c>
      <c r="U232" s="48"/>
      <c r="V232" s="192">
        <v>3000000000</v>
      </c>
      <c r="W232" s="192">
        <f t="shared" si="16"/>
        <v>3000000000</v>
      </c>
      <c r="X232" s="108">
        <v>44196</v>
      </c>
      <c r="Y232" s="192">
        <v>9000000000</v>
      </c>
      <c r="Z232" s="192">
        <f t="shared" si="17"/>
        <v>9000000000</v>
      </c>
      <c r="AA232" s="192">
        <v>1000000000</v>
      </c>
      <c r="AB232" s="192">
        <f t="shared" si="18"/>
        <v>1000000000</v>
      </c>
    </row>
    <row r="233" spans="1:28" x14ac:dyDescent="0.25">
      <c r="A233" s="48" t="s">
        <v>12289</v>
      </c>
      <c r="B233" s="48" t="s">
        <v>12290</v>
      </c>
      <c r="C233" s="199">
        <v>4</v>
      </c>
      <c r="D233" s="75">
        <v>43101</v>
      </c>
      <c r="E233" s="75">
        <v>43191</v>
      </c>
      <c r="F233" s="197">
        <v>10</v>
      </c>
      <c r="G233" s="48" t="s">
        <v>249</v>
      </c>
      <c r="H233" s="192">
        <v>7000000000</v>
      </c>
      <c r="I233" s="192">
        <v>7000000000</v>
      </c>
      <c r="J233" s="48" t="s">
        <v>253</v>
      </c>
      <c r="K233" s="48" t="s">
        <v>274</v>
      </c>
      <c r="L233" s="192">
        <v>7000000000</v>
      </c>
      <c r="M233" s="192">
        <v>7000000000</v>
      </c>
      <c r="N233" s="79" t="s">
        <v>11826</v>
      </c>
      <c r="O233" s="75">
        <v>43465</v>
      </c>
      <c r="P233" s="48" t="s">
        <v>11827</v>
      </c>
      <c r="Q233" s="79" t="s">
        <v>11828</v>
      </c>
      <c r="R233" s="48">
        <v>1</v>
      </c>
      <c r="S233" s="48" t="s">
        <v>1112</v>
      </c>
      <c r="T233" s="48">
        <v>1</v>
      </c>
      <c r="U233" s="48"/>
      <c r="V233" s="192">
        <v>3000000000</v>
      </c>
      <c r="W233" s="192">
        <v>3000000000</v>
      </c>
      <c r="X233" s="108">
        <v>44196</v>
      </c>
      <c r="Y233" s="192">
        <v>10000000000</v>
      </c>
      <c r="Z233" s="192">
        <v>10000000000</v>
      </c>
      <c r="AA233" s="192">
        <v>1000000000</v>
      </c>
      <c r="AB233" s="192">
        <v>1000000000</v>
      </c>
    </row>
    <row r="234" spans="1:28" x14ac:dyDescent="0.25">
      <c r="A234" s="48" t="s">
        <v>12291</v>
      </c>
      <c r="B234" s="48" t="s">
        <v>12292</v>
      </c>
      <c r="C234" s="199">
        <v>4</v>
      </c>
      <c r="D234" s="75">
        <v>43101</v>
      </c>
      <c r="E234" s="75">
        <v>43191</v>
      </c>
      <c r="F234" s="197">
        <v>10</v>
      </c>
      <c r="G234" s="48" t="s">
        <v>249</v>
      </c>
      <c r="H234" s="192">
        <v>7000000000</v>
      </c>
      <c r="I234" s="192">
        <v>7000000000</v>
      </c>
      <c r="J234" s="48" t="s">
        <v>253</v>
      </c>
      <c r="K234" s="48" t="s">
        <v>274</v>
      </c>
      <c r="L234" s="192">
        <v>7000000000</v>
      </c>
      <c r="M234" s="192">
        <v>7000000000</v>
      </c>
      <c r="N234" s="79" t="s">
        <v>11826</v>
      </c>
      <c r="O234" s="75">
        <v>43465</v>
      </c>
      <c r="P234" s="48" t="s">
        <v>11827</v>
      </c>
      <c r="Q234" s="79" t="s">
        <v>11828</v>
      </c>
      <c r="R234" s="48">
        <v>1</v>
      </c>
      <c r="S234" s="48" t="s">
        <v>1112</v>
      </c>
      <c r="T234" s="48">
        <v>1</v>
      </c>
      <c r="U234" s="48"/>
      <c r="V234" s="192">
        <v>3000000000</v>
      </c>
      <c r="W234" s="192">
        <v>3000000000</v>
      </c>
      <c r="X234" s="108">
        <v>44196</v>
      </c>
      <c r="Y234" s="192">
        <v>10000000000</v>
      </c>
      <c r="Z234" s="192">
        <v>10000000000</v>
      </c>
      <c r="AA234" s="192">
        <v>1000000000</v>
      </c>
      <c r="AB234" s="192">
        <v>1000000000</v>
      </c>
    </row>
    <row r="235" spans="1:28" x14ac:dyDescent="0.25">
      <c r="A235" s="48" t="s">
        <v>12293</v>
      </c>
      <c r="B235" s="48" t="s">
        <v>12294</v>
      </c>
      <c r="C235" s="199">
        <v>4</v>
      </c>
      <c r="D235" s="75">
        <v>43101</v>
      </c>
      <c r="E235" s="75">
        <v>43191</v>
      </c>
      <c r="F235" s="197">
        <v>10</v>
      </c>
      <c r="G235" s="48" t="s">
        <v>249</v>
      </c>
      <c r="H235" s="192">
        <v>7000000000</v>
      </c>
      <c r="I235" s="192">
        <v>7000000000</v>
      </c>
      <c r="J235" s="48" t="s">
        <v>253</v>
      </c>
      <c r="K235" s="48" t="s">
        <v>274</v>
      </c>
      <c r="L235" s="192">
        <v>7000000000</v>
      </c>
      <c r="M235" s="192">
        <v>7000000000</v>
      </c>
      <c r="N235" s="79" t="s">
        <v>11826</v>
      </c>
      <c r="O235" s="75">
        <v>43465</v>
      </c>
      <c r="P235" s="48" t="s">
        <v>11827</v>
      </c>
      <c r="Q235" s="79" t="s">
        <v>11828</v>
      </c>
      <c r="R235" s="48">
        <v>1</v>
      </c>
      <c r="S235" s="48" t="s">
        <v>1112</v>
      </c>
      <c r="T235" s="48">
        <v>1</v>
      </c>
      <c r="U235" s="48"/>
      <c r="V235" s="192">
        <v>3000000000</v>
      </c>
      <c r="W235" s="192">
        <v>3000000000</v>
      </c>
      <c r="X235" s="108">
        <v>44196</v>
      </c>
      <c r="Y235" s="192">
        <v>10000000000</v>
      </c>
      <c r="Z235" s="192">
        <v>10000000000</v>
      </c>
      <c r="AA235" s="192">
        <v>1000000000</v>
      </c>
      <c r="AB235" s="192">
        <v>1000000000</v>
      </c>
    </row>
    <row r="236" spans="1:28" x14ac:dyDescent="0.25">
      <c r="A236" s="48" t="s">
        <v>12295</v>
      </c>
      <c r="B236" s="48" t="s">
        <v>12296</v>
      </c>
      <c r="C236" s="199">
        <v>4</v>
      </c>
      <c r="D236" s="75">
        <v>43101</v>
      </c>
      <c r="E236" s="75">
        <v>43191</v>
      </c>
      <c r="F236" s="197">
        <v>10</v>
      </c>
      <c r="G236" s="48" t="s">
        <v>249</v>
      </c>
      <c r="H236" s="192">
        <v>7000000000</v>
      </c>
      <c r="I236" s="192">
        <v>7000000000</v>
      </c>
      <c r="J236" s="48" t="s">
        <v>253</v>
      </c>
      <c r="K236" s="48" t="s">
        <v>274</v>
      </c>
      <c r="L236" s="192">
        <v>7000000000</v>
      </c>
      <c r="M236" s="192">
        <v>7000000000</v>
      </c>
      <c r="N236" s="79" t="s">
        <v>11826</v>
      </c>
      <c r="O236" s="75">
        <v>43465</v>
      </c>
      <c r="P236" s="48" t="s">
        <v>11827</v>
      </c>
      <c r="Q236" s="79" t="s">
        <v>11828</v>
      </c>
      <c r="R236" s="48">
        <v>1</v>
      </c>
      <c r="S236" s="48" t="s">
        <v>1112</v>
      </c>
      <c r="T236" s="48">
        <v>1</v>
      </c>
      <c r="U236" s="48"/>
      <c r="V236" s="192">
        <v>3000000000</v>
      </c>
      <c r="W236" s="192">
        <v>3000000000</v>
      </c>
      <c r="X236" s="108">
        <v>44196</v>
      </c>
      <c r="Y236" s="192">
        <v>10000000000</v>
      </c>
      <c r="Z236" s="192">
        <v>10000000000</v>
      </c>
      <c r="AA236" s="192">
        <v>1000000000</v>
      </c>
      <c r="AB236" s="192">
        <v>1000000000</v>
      </c>
    </row>
    <row r="237" spans="1:28" x14ac:dyDescent="0.25">
      <c r="A237" s="48" t="s">
        <v>12297</v>
      </c>
      <c r="B237" s="48" t="s">
        <v>12298</v>
      </c>
      <c r="C237" s="199">
        <v>4</v>
      </c>
      <c r="D237" s="75">
        <v>43101</v>
      </c>
      <c r="E237" s="75">
        <v>43191</v>
      </c>
      <c r="F237" s="197">
        <v>10</v>
      </c>
      <c r="G237" s="48" t="s">
        <v>249</v>
      </c>
      <c r="H237" s="192">
        <v>7000000000</v>
      </c>
      <c r="I237" s="192">
        <v>7000000000</v>
      </c>
      <c r="J237" s="48" t="s">
        <v>253</v>
      </c>
      <c r="K237" s="48" t="s">
        <v>274</v>
      </c>
      <c r="L237" s="192">
        <v>7000000000</v>
      </c>
      <c r="M237" s="192">
        <v>7000000000</v>
      </c>
      <c r="N237" s="79" t="s">
        <v>11826</v>
      </c>
      <c r="O237" s="75">
        <v>43465</v>
      </c>
      <c r="P237" s="48" t="s">
        <v>11827</v>
      </c>
      <c r="Q237" s="79" t="s">
        <v>11828</v>
      </c>
      <c r="R237" s="48">
        <v>1</v>
      </c>
      <c r="S237" s="48" t="s">
        <v>1112</v>
      </c>
      <c r="T237" s="48">
        <v>1</v>
      </c>
      <c r="U237" s="48"/>
      <c r="V237" s="192">
        <v>3000000000</v>
      </c>
      <c r="W237" s="192">
        <v>3000000000</v>
      </c>
      <c r="X237" s="108">
        <v>44196</v>
      </c>
      <c r="Y237" s="192">
        <v>10000000000</v>
      </c>
      <c r="Z237" s="192">
        <v>10000000000</v>
      </c>
      <c r="AA237" s="192">
        <v>1000000000</v>
      </c>
      <c r="AB237" s="192">
        <v>1000000000</v>
      </c>
    </row>
    <row r="238" spans="1:28" x14ac:dyDescent="0.25">
      <c r="A238" s="48" t="s">
        <v>12299</v>
      </c>
      <c r="B238" s="48" t="s">
        <v>12300</v>
      </c>
      <c r="C238" s="199">
        <v>4</v>
      </c>
      <c r="D238" s="75">
        <v>43101</v>
      </c>
      <c r="E238" s="75">
        <v>43191</v>
      </c>
      <c r="F238" s="197">
        <v>10</v>
      </c>
      <c r="G238" s="48" t="s">
        <v>249</v>
      </c>
      <c r="H238" s="192">
        <v>7000000000</v>
      </c>
      <c r="I238" s="192">
        <v>7000000000</v>
      </c>
      <c r="J238" s="48" t="s">
        <v>253</v>
      </c>
      <c r="K238" s="48" t="s">
        <v>274</v>
      </c>
      <c r="L238" s="192">
        <v>7000000000</v>
      </c>
      <c r="M238" s="192">
        <v>7000000000</v>
      </c>
      <c r="N238" s="79" t="s">
        <v>11826</v>
      </c>
      <c r="O238" s="75">
        <v>43465</v>
      </c>
      <c r="P238" s="48" t="s">
        <v>11827</v>
      </c>
      <c r="Q238" s="79" t="s">
        <v>11828</v>
      </c>
      <c r="R238" s="48">
        <v>1</v>
      </c>
      <c r="S238" s="48" t="s">
        <v>1112</v>
      </c>
      <c r="T238" s="48">
        <v>1</v>
      </c>
      <c r="U238" s="48"/>
      <c r="V238" s="192">
        <v>3000000000</v>
      </c>
      <c r="W238" s="192">
        <v>3000000000</v>
      </c>
      <c r="X238" s="108">
        <v>44196</v>
      </c>
      <c r="Y238" s="192">
        <v>10000000000</v>
      </c>
      <c r="Z238" s="192">
        <v>10000000000</v>
      </c>
      <c r="AA238" s="192">
        <v>1000000000</v>
      </c>
      <c r="AB238" s="192">
        <v>1000000000</v>
      </c>
    </row>
    <row r="239" spans="1:28" x14ac:dyDescent="0.25">
      <c r="A239" s="48" t="s">
        <v>12301</v>
      </c>
      <c r="B239" s="48" t="s">
        <v>12302</v>
      </c>
      <c r="C239" s="199">
        <v>4</v>
      </c>
      <c r="D239" s="75">
        <v>43101</v>
      </c>
      <c r="E239" s="75">
        <v>43191</v>
      </c>
      <c r="F239" s="197">
        <v>10</v>
      </c>
      <c r="G239" s="48" t="s">
        <v>249</v>
      </c>
      <c r="H239" s="192">
        <v>7000000000</v>
      </c>
      <c r="I239" s="192">
        <v>7000000000</v>
      </c>
      <c r="J239" s="48" t="s">
        <v>253</v>
      </c>
      <c r="K239" s="48" t="s">
        <v>274</v>
      </c>
      <c r="L239" s="192">
        <v>7000000000</v>
      </c>
      <c r="M239" s="192">
        <v>7000000000</v>
      </c>
      <c r="N239" s="79" t="s">
        <v>11826</v>
      </c>
      <c r="O239" s="75">
        <v>43465</v>
      </c>
      <c r="P239" s="48" t="s">
        <v>11827</v>
      </c>
      <c r="Q239" s="79" t="s">
        <v>11828</v>
      </c>
      <c r="R239" s="48">
        <v>1</v>
      </c>
      <c r="S239" s="48" t="s">
        <v>1112</v>
      </c>
      <c r="T239" s="48">
        <v>1</v>
      </c>
      <c r="U239" s="48"/>
      <c r="V239" s="192">
        <v>3000000000</v>
      </c>
      <c r="W239" s="192">
        <v>3000000000</v>
      </c>
      <c r="X239" s="108">
        <v>44196</v>
      </c>
      <c r="Y239" s="192">
        <v>10000000000</v>
      </c>
      <c r="Z239" s="192">
        <v>10000000000</v>
      </c>
      <c r="AA239" s="192">
        <v>1000000000</v>
      </c>
      <c r="AB239" s="192">
        <v>1000000000</v>
      </c>
    </row>
    <row r="240" spans="1:28" x14ac:dyDescent="0.25">
      <c r="A240" s="48" t="s">
        <v>12303</v>
      </c>
      <c r="B240" s="48" t="s">
        <v>12304</v>
      </c>
      <c r="C240" s="199">
        <v>4</v>
      </c>
      <c r="D240" s="75">
        <v>43101</v>
      </c>
      <c r="E240" s="75">
        <v>43191</v>
      </c>
      <c r="F240" s="197">
        <v>10</v>
      </c>
      <c r="G240" s="48" t="s">
        <v>249</v>
      </c>
      <c r="H240" s="192">
        <v>7000000000</v>
      </c>
      <c r="I240" s="192">
        <v>7000000000</v>
      </c>
      <c r="J240" s="48" t="s">
        <v>253</v>
      </c>
      <c r="K240" s="48" t="s">
        <v>274</v>
      </c>
      <c r="L240" s="192">
        <v>7000000000</v>
      </c>
      <c r="M240" s="192">
        <v>7000000000</v>
      </c>
      <c r="N240" s="79" t="s">
        <v>11826</v>
      </c>
      <c r="O240" s="75">
        <v>43465</v>
      </c>
      <c r="P240" s="48" t="s">
        <v>11827</v>
      </c>
      <c r="Q240" s="79" t="s">
        <v>11828</v>
      </c>
      <c r="R240" s="48">
        <v>1</v>
      </c>
      <c r="S240" s="48" t="s">
        <v>1112</v>
      </c>
      <c r="T240" s="48">
        <v>1</v>
      </c>
      <c r="U240" s="48"/>
      <c r="V240" s="192">
        <v>3000000000</v>
      </c>
      <c r="W240" s="192">
        <v>3000000000</v>
      </c>
      <c r="X240" s="108">
        <v>44196</v>
      </c>
      <c r="Y240" s="192">
        <v>10000000000</v>
      </c>
      <c r="Z240" s="192">
        <v>10000000000</v>
      </c>
      <c r="AA240" s="192">
        <v>1000000000</v>
      </c>
      <c r="AB240" s="192">
        <v>1000000000</v>
      </c>
    </row>
    <row r="241" spans="1:28" x14ac:dyDescent="0.25">
      <c r="A241" s="48" t="s">
        <v>12305</v>
      </c>
      <c r="B241" s="48" t="s">
        <v>12306</v>
      </c>
      <c r="C241" s="199">
        <v>4</v>
      </c>
      <c r="D241" s="75">
        <v>43101</v>
      </c>
      <c r="E241" s="75">
        <v>43191</v>
      </c>
      <c r="F241" s="197">
        <v>10</v>
      </c>
      <c r="G241" s="48" t="s">
        <v>249</v>
      </c>
      <c r="H241" s="192">
        <v>7000000000</v>
      </c>
      <c r="I241" s="192">
        <v>7000000000</v>
      </c>
      <c r="J241" s="48" t="s">
        <v>253</v>
      </c>
      <c r="K241" s="48" t="s">
        <v>274</v>
      </c>
      <c r="L241" s="192">
        <v>7000000000</v>
      </c>
      <c r="M241" s="192">
        <v>7000000000</v>
      </c>
      <c r="N241" s="79" t="s">
        <v>11826</v>
      </c>
      <c r="O241" s="75">
        <v>43465</v>
      </c>
      <c r="P241" s="48" t="s">
        <v>11827</v>
      </c>
      <c r="Q241" s="79" t="s">
        <v>11828</v>
      </c>
      <c r="R241" s="48">
        <v>1</v>
      </c>
      <c r="S241" s="48" t="s">
        <v>1112</v>
      </c>
      <c r="T241" s="48">
        <v>1</v>
      </c>
      <c r="U241" s="48"/>
      <c r="V241" s="192">
        <v>3000000000</v>
      </c>
      <c r="W241" s="192">
        <v>3000000000</v>
      </c>
      <c r="X241" s="108">
        <v>44196</v>
      </c>
      <c r="Y241" s="192">
        <v>10000000000</v>
      </c>
      <c r="Z241" s="192">
        <v>10000000000</v>
      </c>
      <c r="AA241" s="192">
        <v>1000000000</v>
      </c>
      <c r="AB241" s="192">
        <v>1000000000</v>
      </c>
    </row>
    <row r="242" spans="1:28" x14ac:dyDescent="0.25">
      <c r="A242" s="48" t="s">
        <v>12307</v>
      </c>
      <c r="B242" s="48" t="s">
        <v>12308</v>
      </c>
      <c r="C242" s="199">
        <v>4</v>
      </c>
      <c r="D242" s="75">
        <v>43101</v>
      </c>
      <c r="E242" s="75">
        <v>43191</v>
      </c>
      <c r="F242" s="197">
        <v>10</v>
      </c>
      <c r="G242" s="48" t="s">
        <v>249</v>
      </c>
      <c r="H242" s="192">
        <v>7000000000</v>
      </c>
      <c r="I242" s="192">
        <v>7000000000</v>
      </c>
      <c r="J242" s="48" t="s">
        <v>253</v>
      </c>
      <c r="K242" s="48" t="s">
        <v>274</v>
      </c>
      <c r="L242" s="192">
        <v>7000000000</v>
      </c>
      <c r="M242" s="192">
        <v>7000000000</v>
      </c>
      <c r="N242" s="79" t="s">
        <v>11826</v>
      </c>
      <c r="O242" s="75">
        <v>43465</v>
      </c>
      <c r="P242" s="48" t="s">
        <v>11827</v>
      </c>
      <c r="Q242" s="79" t="s">
        <v>11828</v>
      </c>
      <c r="R242" s="48">
        <v>1</v>
      </c>
      <c r="S242" s="48" t="s">
        <v>1112</v>
      </c>
      <c r="T242" s="48">
        <v>1</v>
      </c>
      <c r="U242" s="48"/>
      <c r="V242" s="192">
        <v>3000000000</v>
      </c>
      <c r="W242" s="192">
        <v>3000000000</v>
      </c>
      <c r="X242" s="108">
        <v>44196</v>
      </c>
      <c r="Y242" s="192">
        <v>10000000000</v>
      </c>
      <c r="Z242" s="192">
        <v>10000000000</v>
      </c>
      <c r="AA242" s="192">
        <v>1000000000</v>
      </c>
      <c r="AB242" s="192">
        <v>1000000000</v>
      </c>
    </row>
    <row r="243" spans="1:28" x14ac:dyDescent="0.25">
      <c r="A243" s="48" t="s">
        <v>12309</v>
      </c>
      <c r="B243" s="48" t="s">
        <v>12310</v>
      </c>
      <c r="C243" s="199">
        <v>4</v>
      </c>
      <c r="D243" s="75">
        <v>43101</v>
      </c>
      <c r="E243" s="75">
        <v>43191</v>
      </c>
      <c r="F243" s="197">
        <v>10</v>
      </c>
      <c r="G243" s="48" t="s">
        <v>249</v>
      </c>
      <c r="H243" s="192">
        <v>7000000000</v>
      </c>
      <c r="I243" s="192">
        <v>7000000000</v>
      </c>
      <c r="J243" s="48" t="s">
        <v>253</v>
      </c>
      <c r="K243" s="48" t="s">
        <v>274</v>
      </c>
      <c r="L243" s="192">
        <v>7000000000</v>
      </c>
      <c r="M243" s="192">
        <v>7000000000</v>
      </c>
      <c r="N243" s="79" t="s">
        <v>11826</v>
      </c>
      <c r="O243" s="75">
        <v>43465</v>
      </c>
      <c r="P243" s="48" t="s">
        <v>11827</v>
      </c>
      <c r="Q243" s="79" t="s">
        <v>11828</v>
      </c>
      <c r="R243" s="48">
        <v>1</v>
      </c>
      <c r="S243" s="48" t="s">
        <v>1112</v>
      </c>
      <c r="T243" s="48">
        <v>1</v>
      </c>
      <c r="U243" s="48"/>
      <c r="V243" s="192">
        <v>3000000000</v>
      </c>
      <c r="W243" s="192">
        <v>3000000000</v>
      </c>
      <c r="X243" s="108">
        <v>44196</v>
      </c>
      <c r="Y243" s="192">
        <v>10000000000</v>
      </c>
      <c r="Z243" s="192">
        <v>10000000000</v>
      </c>
      <c r="AA243" s="192">
        <v>1000000000</v>
      </c>
      <c r="AB243" s="192">
        <v>1000000000</v>
      </c>
    </row>
    <row r="244" spans="1:28" x14ac:dyDescent="0.25">
      <c r="A244" s="48" t="s">
        <v>12311</v>
      </c>
      <c r="B244" s="48" t="s">
        <v>12312</v>
      </c>
      <c r="C244" s="199">
        <v>4</v>
      </c>
      <c r="D244" s="75">
        <v>43101</v>
      </c>
      <c r="E244" s="75">
        <v>43191</v>
      </c>
      <c r="F244" s="197">
        <v>10</v>
      </c>
      <c r="G244" s="48" t="s">
        <v>249</v>
      </c>
      <c r="H244" s="192">
        <v>7000000000</v>
      </c>
      <c r="I244" s="192">
        <v>7000000000</v>
      </c>
      <c r="J244" s="48" t="s">
        <v>253</v>
      </c>
      <c r="K244" s="48" t="s">
        <v>274</v>
      </c>
      <c r="L244" s="192">
        <v>7000000000</v>
      </c>
      <c r="M244" s="192">
        <v>7000000000</v>
      </c>
      <c r="N244" s="79" t="s">
        <v>11826</v>
      </c>
      <c r="O244" s="75">
        <v>43465</v>
      </c>
      <c r="P244" s="48" t="s">
        <v>11827</v>
      </c>
      <c r="Q244" s="79" t="s">
        <v>11828</v>
      </c>
      <c r="R244" s="48">
        <v>1</v>
      </c>
      <c r="S244" s="48" t="s">
        <v>1112</v>
      </c>
      <c r="T244" s="48">
        <v>1</v>
      </c>
      <c r="U244" s="48"/>
      <c r="V244" s="192">
        <v>3000000000</v>
      </c>
      <c r="W244" s="192">
        <v>3000000000</v>
      </c>
      <c r="X244" s="108">
        <v>44196</v>
      </c>
      <c r="Y244" s="192">
        <v>10000000000</v>
      </c>
      <c r="Z244" s="192">
        <v>10000000000</v>
      </c>
      <c r="AA244" s="192">
        <v>1000000000</v>
      </c>
      <c r="AB244" s="192">
        <v>1000000000</v>
      </c>
    </row>
    <row r="245" spans="1:28" x14ac:dyDescent="0.25">
      <c r="A245" s="48" t="s">
        <v>12313</v>
      </c>
      <c r="B245" s="48" t="s">
        <v>12314</v>
      </c>
      <c r="C245" s="199">
        <v>4</v>
      </c>
      <c r="D245" s="75">
        <v>43101</v>
      </c>
      <c r="E245" s="75">
        <v>43191</v>
      </c>
      <c r="F245" s="197">
        <v>10</v>
      </c>
      <c r="G245" s="48" t="s">
        <v>249</v>
      </c>
      <c r="H245" s="192">
        <v>7000000000</v>
      </c>
      <c r="I245" s="192">
        <v>7000000000</v>
      </c>
      <c r="J245" s="48" t="s">
        <v>253</v>
      </c>
      <c r="K245" s="48" t="s">
        <v>274</v>
      </c>
      <c r="L245" s="192">
        <v>7000000000</v>
      </c>
      <c r="M245" s="192">
        <v>7000000000</v>
      </c>
      <c r="N245" s="79" t="s">
        <v>11826</v>
      </c>
      <c r="O245" s="75">
        <v>43465</v>
      </c>
      <c r="P245" s="48" t="s">
        <v>11827</v>
      </c>
      <c r="Q245" s="79" t="s">
        <v>11828</v>
      </c>
      <c r="R245" s="48">
        <v>1</v>
      </c>
      <c r="S245" s="48" t="s">
        <v>1112</v>
      </c>
      <c r="T245" s="48">
        <v>1</v>
      </c>
      <c r="U245" s="48"/>
      <c r="V245" s="192">
        <v>3000000000</v>
      </c>
      <c r="W245" s="192">
        <v>3000000000</v>
      </c>
      <c r="X245" s="108">
        <v>44196</v>
      </c>
      <c r="Y245" s="192">
        <v>10000000000</v>
      </c>
      <c r="Z245" s="192">
        <v>10000000000</v>
      </c>
      <c r="AA245" s="192">
        <v>1000000000</v>
      </c>
      <c r="AB245" s="192">
        <v>1000000000</v>
      </c>
    </row>
    <row r="246" spans="1:28" x14ac:dyDescent="0.25">
      <c r="A246" s="48" t="s">
        <v>12315</v>
      </c>
      <c r="B246" s="48" t="s">
        <v>12316</v>
      </c>
      <c r="C246" s="199">
        <v>4</v>
      </c>
      <c r="D246" s="75">
        <v>43101</v>
      </c>
      <c r="E246" s="75">
        <v>43191</v>
      </c>
      <c r="F246" s="197">
        <v>10</v>
      </c>
      <c r="G246" s="48" t="s">
        <v>249</v>
      </c>
      <c r="H246" s="192">
        <v>7000000000</v>
      </c>
      <c r="I246" s="192">
        <v>7000000000</v>
      </c>
      <c r="J246" s="48" t="s">
        <v>253</v>
      </c>
      <c r="K246" s="48" t="s">
        <v>274</v>
      </c>
      <c r="L246" s="192">
        <v>7000000000</v>
      </c>
      <c r="M246" s="192">
        <v>7000000000</v>
      </c>
      <c r="N246" s="79" t="s">
        <v>11826</v>
      </c>
      <c r="O246" s="75">
        <v>43465</v>
      </c>
      <c r="P246" s="48" t="s">
        <v>11827</v>
      </c>
      <c r="Q246" s="79" t="s">
        <v>11828</v>
      </c>
      <c r="R246" s="48">
        <v>1</v>
      </c>
      <c r="S246" s="48" t="s">
        <v>1112</v>
      </c>
      <c r="T246" s="48">
        <v>1</v>
      </c>
      <c r="U246" s="48"/>
      <c r="V246" s="192">
        <v>3000000000</v>
      </c>
      <c r="W246" s="192">
        <v>3000000000</v>
      </c>
      <c r="X246" s="108">
        <v>44196</v>
      </c>
      <c r="Y246" s="192">
        <v>10000000000</v>
      </c>
      <c r="Z246" s="192">
        <v>10000000000</v>
      </c>
      <c r="AA246" s="192">
        <v>1000000000</v>
      </c>
      <c r="AB246" s="192">
        <v>1000000000</v>
      </c>
    </row>
    <row r="247" spans="1:28" x14ac:dyDescent="0.25">
      <c r="A247" s="48" t="s">
        <v>12317</v>
      </c>
      <c r="B247" s="48" t="s">
        <v>12318</v>
      </c>
      <c r="C247" s="199">
        <v>4</v>
      </c>
      <c r="D247" s="75">
        <v>43101</v>
      </c>
      <c r="E247" s="75">
        <v>43191</v>
      </c>
      <c r="F247" s="197">
        <v>10</v>
      </c>
      <c r="G247" s="48" t="s">
        <v>249</v>
      </c>
      <c r="H247" s="192">
        <v>7000000000</v>
      </c>
      <c r="I247" s="192">
        <v>7000000000</v>
      </c>
      <c r="J247" s="48" t="s">
        <v>253</v>
      </c>
      <c r="K247" s="48" t="s">
        <v>274</v>
      </c>
      <c r="L247" s="192">
        <v>7000000000</v>
      </c>
      <c r="M247" s="192">
        <v>7000000000</v>
      </c>
      <c r="N247" s="79" t="s">
        <v>11826</v>
      </c>
      <c r="O247" s="75">
        <v>43465</v>
      </c>
      <c r="P247" s="48" t="s">
        <v>11827</v>
      </c>
      <c r="Q247" s="79" t="s">
        <v>11828</v>
      </c>
      <c r="R247" s="48">
        <v>1</v>
      </c>
      <c r="S247" s="48" t="s">
        <v>1112</v>
      </c>
      <c r="T247" s="48">
        <v>1</v>
      </c>
      <c r="U247" s="48"/>
      <c r="V247" s="192">
        <v>3000000000</v>
      </c>
      <c r="W247" s="192">
        <v>3000000000</v>
      </c>
      <c r="X247" s="108">
        <v>44196</v>
      </c>
      <c r="Y247" s="192">
        <v>10000000000</v>
      </c>
      <c r="Z247" s="192">
        <v>10000000000</v>
      </c>
      <c r="AA247" s="192">
        <v>1000000000</v>
      </c>
      <c r="AB247" s="192">
        <v>1000000000</v>
      </c>
    </row>
    <row r="248" spans="1:28" x14ac:dyDescent="0.25">
      <c r="A248" s="48" t="s">
        <v>12319</v>
      </c>
      <c r="B248" s="48" t="s">
        <v>12320</v>
      </c>
      <c r="C248" s="199">
        <v>4</v>
      </c>
      <c r="D248" s="75">
        <v>43101</v>
      </c>
      <c r="E248" s="75">
        <v>43191</v>
      </c>
      <c r="F248" s="197">
        <v>10</v>
      </c>
      <c r="G248" s="48" t="s">
        <v>249</v>
      </c>
      <c r="H248" s="192">
        <v>7000000000</v>
      </c>
      <c r="I248" s="192">
        <v>7000000000</v>
      </c>
      <c r="J248" s="48" t="s">
        <v>253</v>
      </c>
      <c r="K248" s="48" t="s">
        <v>274</v>
      </c>
      <c r="L248" s="192">
        <v>7000000000</v>
      </c>
      <c r="M248" s="192">
        <v>7000000000</v>
      </c>
      <c r="N248" s="79" t="s">
        <v>11826</v>
      </c>
      <c r="O248" s="75">
        <v>43465</v>
      </c>
      <c r="P248" s="48" t="s">
        <v>11827</v>
      </c>
      <c r="Q248" s="79" t="s">
        <v>11828</v>
      </c>
      <c r="R248" s="48">
        <v>1</v>
      </c>
      <c r="S248" s="48" t="s">
        <v>1112</v>
      </c>
      <c r="T248" s="48">
        <v>1</v>
      </c>
      <c r="U248" s="48"/>
      <c r="V248" s="192">
        <v>3000000000</v>
      </c>
      <c r="W248" s="192">
        <v>3000000000</v>
      </c>
      <c r="X248" s="108">
        <v>44196</v>
      </c>
      <c r="Y248" s="192">
        <v>10000000000</v>
      </c>
      <c r="Z248" s="192">
        <v>10000000000</v>
      </c>
      <c r="AA248" s="192">
        <v>1000000000</v>
      </c>
      <c r="AB248" s="192">
        <v>1000000000</v>
      </c>
    </row>
    <row r="249" spans="1:28" x14ac:dyDescent="0.25">
      <c r="A249" s="48" t="s">
        <v>12321</v>
      </c>
      <c r="B249" s="48" t="s">
        <v>12322</v>
      </c>
      <c r="C249" s="199">
        <v>4</v>
      </c>
      <c r="D249" s="75">
        <v>43101</v>
      </c>
      <c r="E249" s="75">
        <v>43191</v>
      </c>
      <c r="F249" s="197">
        <v>10</v>
      </c>
      <c r="G249" s="48" t="s">
        <v>249</v>
      </c>
      <c r="H249" s="192">
        <v>7000000000</v>
      </c>
      <c r="I249" s="192">
        <v>7000000000</v>
      </c>
      <c r="J249" s="48" t="s">
        <v>253</v>
      </c>
      <c r="K249" s="48" t="s">
        <v>274</v>
      </c>
      <c r="L249" s="192">
        <v>7000000000</v>
      </c>
      <c r="M249" s="192">
        <v>7000000000</v>
      </c>
      <c r="N249" s="79" t="s">
        <v>11826</v>
      </c>
      <c r="O249" s="75">
        <v>43465</v>
      </c>
      <c r="P249" s="48" t="s">
        <v>11827</v>
      </c>
      <c r="Q249" s="79" t="s">
        <v>11828</v>
      </c>
      <c r="R249" s="48">
        <v>2</v>
      </c>
      <c r="S249" s="48" t="s">
        <v>1112</v>
      </c>
      <c r="T249" s="48">
        <v>1</v>
      </c>
      <c r="U249" s="48"/>
      <c r="V249" s="192">
        <v>3000000000</v>
      </c>
      <c r="W249" s="192">
        <v>3000000000</v>
      </c>
      <c r="X249" s="108">
        <v>44196</v>
      </c>
      <c r="Y249" s="192">
        <v>10000000000</v>
      </c>
      <c r="Z249" s="192">
        <v>10000000000</v>
      </c>
      <c r="AA249" s="192">
        <v>1000000000</v>
      </c>
      <c r="AB249" s="192">
        <v>1000000000</v>
      </c>
    </row>
    <row r="250" spans="1:28" x14ac:dyDescent="0.25">
      <c r="A250" s="48" t="s">
        <v>12323</v>
      </c>
      <c r="B250" s="48" t="s">
        <v>12324</v>
      </c>
      <c r="C250" s="199">
        <v>4</v>
      </c>
      <c r="D250" s="75">
        <v>43101</v>
      </c>
      <c r="E250" s="75">
        <v>43191</v>
      </c>
      <c r="F250" s="197">
        <v>10</v>
      </c>
      <c r="G250" s="48" t="s">
        <v>249</v>
      </c>
      <c r="H250" s="192">
        <v>7000000000</v>
      </c>
      <c r="I250" s="192">
        <v>7000000000</v>
      </c>
      <c r="J250" s="48" t="s">
        <v>253</v>
      </c>
      <c r="K250" s="48" t="s">
        <v>274</v>
      </c>
      <c r="L250" s="192">
        <v>7000000000</v>
      </c>
      <c r="M250" s="192">
        <v>7000000000</v>
      </c>
      <c r="N250" s="79" t="s">
        <v>11826</v>
      </c>
      <c r="O250" s="75">
        <v>43465</v>
      </c>
      <c r="P250" s="48" t="s">
        <v>11827</v>
      </c>
      <c r="Q250" s="79" t="s">
        <v>11828</v>
      </c>
      <c r="R250" s="48">
        <v>2</v>
      </c>
      <c r="S250" s="48" t="s">
        <v>1112</v>
      </c>
      <c r="T250" s="48">
        <v>1</v>
      </c>
      <c r="U250" s="48"/>
      <c r="V250" s="192">
        <v>3000000000</v>
      </c>
      <c r="W250" s="192">
        <v>3000000000</v>
      </c>
      <c r="X250" s="108">
        <v>44196</v>
      </c>
      <c r="Y250" s="192">
        <v>10000000000</v>
      </c>
      <c r="Z250" s="192">
        <v>10000000000</v>
      </c>
      <c r="AA250" s="192">
        <v>1000000000</v>
      </c>
      <c r="AB250" s="192">
        <v>1000000000</v>
      </c>
    </row>
    <row r="251" spans="1:28" x14ac:dyDescent="0.25">
      <c r="A251" s="48" t="s">
        <v>12325</v>
      </c>
      <c r="B251" s="48" t="s">
        <v>12326</v>
      </c>
      <c r="C251" s="199">
        <v>4</v>
      </c>
      <c r="D251" s="75">
        <v>43101</v>
      </c>
      <c r="E251" s="75">
        <v>43191</v>
      </c>
      <c r="F251" s="197">
        <v>10</v>
      </c>
      <c r="G251" s="48" t="s">
        <v>249</v>
      </c>
      <c r="H251" s="192">
        <v>7000000000</v>
      </c>
      <c r="I251" s="192">
        <v>7000000000</v>
      </c>
      <c r="J251" s="48" t="s">
        <v>253</v>
      </c>
      <c r="K251" s="48" t="s">
        <v>274</v>
      </c>
      <c r="L251" s="192">
        <v>7000000000</v>
      </c>
      <c r="M251" s="192">
        <v>7000000000</v>
      </c>
      <c r="N251" s="79" t="s">
        <v>11826</v>
      </c>
      <c r="O251" s="75">
        <v>43465</v>
      </c>
      <c r="P251" s="48" t="s">
        <v>11827</v>
      </c>
      <c r="Q251" s="79" t="s">
        <v>11828</v>
      </c>
      <c r="R251" s="48">
        <v>2</v>
      </c>
      <c r="S251" s="48" t="s">
        <v>1112</v>
      </c>
      <c r="T251" s="48">
        <v>1</v>
      </c>
      <c r="U251" s="48"/>
      <c r="V251" s="192">
        <v>3000000000</v>
      </c>
      <c r="W251" s="192">
        <v>3000000000</v>
      </c>
      <c r="X251" s="108">
        <v>44196</v>
      </c>
      <c r="Y251" s="192">
        <v>10000000000</v>
      </c>
      <c r="Z251" s="192">
        <v>10000000000</v>
      </c>
      <c r="AA251" s="192">
        <v>1000000000</v>
      </c>
      <c r="AB251" s="192">
        <v>1000000000</v>
      </c>
    </row>
    <row r="252" spans="1:28" x14ac:dyDescent="0.25">
      <c r="A252" s="48" t="s">
        <v>12327</v>
      </c>
      <c r="B252" s="48" t="s">
        <v>12328</v>
      </c>
      <c r="C252" s="199">
        <v>4</v>
      </c>
      <c r="D252" s="75">
        <v>43101</v>
      </c>
      <c r="E252" s="75">
        <v>43191</v>
      </c>
      <c r="F252" s="197">
        <v>10</v>
      </c>
      <c r="G252" s="48" t="s">
        <v>249</v>
      </c>
      <c r="H252" s="192">
        <v>7000000000</v>
      </c>
      <c r="I252" s="192">
        <v>7000000000</v>
      </c>
      <c r="J252" s="48" t="s">
        <v>253</v>
      </c>
      <c r="K252" s="48" t="s">
        <v>274</v>
      </c>
      <c r="L252" s="192">
        <v>7000000000</v>
      </c>
      <c r="M252" s="192">
        <v>7000000000</v>
      </c>
      <c r="N252" s="79" t="s">
        <v>11826</v>
      </c>
      <c r="O252" s="75">
        <v>43465</v>
      </c>
      <c r="P252" s="48" t="s">
        <v>11827</v>
      </c>
      <c r="Q252" s="79" t="s">
        <v>11828</v>
      </c>
      <c r="R252" s="48">
        <v>2</v>
      </c>
      <c r="S252" s="48" t="s">
        <v>1112</v>
      </c>
      <c r="T252" s="48">
        <v>1</v>
      </c>
      <c r="U252" s="48"/>
      <c r="V252" s="192">
        <v>3000000000</v>
      </c>
      <c r="W252" s="192">
        <v>3000000000</v>
      </c>
      <c r="X252" s="108">
        <v>44196</v>
      </c>
      <c r="Y252" s="192">
        <v>10000000000</v>
      </c>
      <c r="Z252" s="192">
        <v>10000000000</v>
      </c>
      <c r="AA252" s="192">
        <v>1000000000</v>
      </c>
      <c r="AB252" s="192">
        <v>1000000000</v>
      </c>
    </row>
    <row r="253" spans="1:28" x14ac:dyDescent="0.25">
      <c r="A253" s="48" t="s">
        <v>12329</v>
      </c>
      <c r="B253" s="48" t="s">
        <v>12330</v>
      </c>
      <c r="C253" s="199">
        <v>4</v>
      </c>
      <c r="D253" s="75">
        <v>43101</v>
      </c>
      <c r="E253" s="75">
        <v>43191</v>
      </c>
      <c r="F253" s="197">
        <v>10</v>
      </c>
      <c r="G253" s="48" t="s">
        <v>249</v>
      </c>
      <c r="H253" s="192">
        <v>7000000000</v>
      </c>
      <c r="I253" s="192">
        <v>7000000000</v>
      </c>
      <c r="J253" s="48" t="s">
        <v>253</v>
      </c>
      <c r="K253" s="48" t="s">
        <v>274</v>
      </c>
      <c r="L253" s="192">
        <v>7000000000</v>
      </c>
      <c r="M253" s="192">
        <v>7000000000</v>
      </c>
      <c r="N253" s="79" t="s">
        <v>11826</v>
      </c>
      <c r="O253" s="75">
        <v>43465</v>
      </c>
      <c r="P253" s="48" t="s">
        <v>11827</v>
      </c>
      <c r="Q253" s="79" t="s">
        <v>11828</v>
      </c>
      <c r="R253" s="48">
        <v>2</v>
      </c>
      <c r="S253" s="48" t="s">
        <v>1112</v>
      </c>
      <c r="T253" s="48">
        <v>1</v>
      </c>
      <c r="U253" s="48"/>
      <c r="V253" s="192">
        <v>3000000000</v>
      </c>
      <c r="W253" s="192">
        <v>3000000000</v>
      </c>
      <c r="X253" s="108">
        <v>44196</v>
      </c>
      <c r="Y253" s="192">
        <v>10000000000</v>
      </c>
      <c r="Z253" s="192">
        <v>10000000000</v>
      </c>
      <c r="AA253" s="192">
        <v>1000000000</v>
      </c>
      <c r="AB253" s="192">
        <v>1000000000</v>
      </c>
    </row>
    <row r="254" spans="1:28" x14ac:dyDescent="0.25">
      <c r="A254" s="48" t="s">
        <v>12331</v>
      </c>
      <c r="B254" s="48" t="s">
        <v>12332</v>
      </c>
      <c r="C254" s="199">
        <v>4</v>
      </c>
      <c r="D254" s="75">
        <v>43101</v>
      </c>
      <c r="E254" s="75">
        <v>43191</v>
      </c>
      <c r="F254" s="197">
        <v>10</v>
      </c>
      <c r="G254" s="48" t="s">
        <v>249</v>
      </c>
      <c r="H254" s="192">
        <v>7000000000</v>
      </c>
      <c r="I254" s="192">
        <v>7000000000</v>
      </c>
      <c r="J254" s="48" t="s">
        <v>274</v>
      </c>
      <c r="K254" s="48" t="s">
        <v>274</v>
      </c>
      <c r="L254" s="192">
        <v>7000000000</v>
      </c>
      <c r="M254" s="192">
        <v>7000000000</v>
      </c>
      <c r="N254" s="79" t="s">
        <v>11826</v>
      </c>
      <c r="O254" s="75">
        <v>43465</v>
      </c>
      <c r="P254" s="48" t="s">
        <v>11827</v>
      </c>
      <c r="Q254" s="79" t="s">
        <v>11828</v>
      </c>
      <c r="R254" s="48">
        <v>1</v>
      </c>
      <c r="S254" s="48" t="s">
        <v>1112</v>
      </c>
      <c r="T254" s="48">
        <v>1</v>
      </c>
      <c r="U254" s="48"/>
      <c r="V254" s="192">
        <v>3000000000</v>
      </c>
      <c r="W254" s="192">
        <v>3000000000</v>
      </c>
      <c r="X254" s="108">
        <v>44196</v>
      </c>
      <c r="Y254" s="192">
        <v>10000000000</v>
      </c>
      <c r="Z254" s="192">
        <v>10000000000</v>
      </c>
      <c r="AA254" s="192">
        <v>1000000000</v>
      </c>
      <c r="AB254" s="192">
        <v>1000000000</v>
      </c>
    </row>
    <row r="255" spans="1:28" x14ac:dyDescent="0.25">
      <c r="A255" s="48" t="s">
        <v>12333</v>
      </c>
      <c r="B255" s="48" t="s">
        <v>12334</v>
      </c>
      <c r="C255" s="199">
        <v>4</v>
      </c>
      <c r="D255" s="75">
        <v>43101</v>
      </c>
      <c r="E255" s="75">
        <v>43191</v>
      </c>
      <c r="F255" s="197">
        <v>10</v>
      </c>
      <c r="G255" s="48" t="s">
        <v>249</v>
      </c>
      <c r="H255" s="192">
        <v>7000000000</v>
      </c>
      <c r="I255" s="192">
        <v>7000000000</v>
      </c>
      <c r="J255" s="48" t="s">
        <v>274</v>
      </c>
      <c r="K255" s="48" t="s">
        <v>274</v>
      </c>
      <c r="L255" s="192">
        <v>7000000000</v>
      </c>
      <c r="M255" s="192">
        <v>7000000000</v>
      </c>
      <c r="N255" s="79" t="s">
        <v>11826</v>
      </c>
      <c r="O255" s="75">
        <v>43465</v>
      </c>
      <c r="P255" s="48" t="s">
        <v>11827</v>
      </c>
      <c r="Q255" s="79" t="s">
        <v>11828</v>
      </c>
      <c r="R255" s="48">
        <v>1</v>
      </c>
      <c r="S255" s="48" t="s">
        <v>1112</v>
      </c>
      <c r="T255" s="48">
        <v>1</v>
      </c>
      <c r="U255" s="48"/>
      <c r="V255" s="192">
        <v>3000000000</v>
      </c>
      <c r="W255" s="192">
        <v>3000000000</v>
      </c>
      <c r="X255" s="108">
        <v>44196</v>
      </c>
      <c r="Y255" s="192">
        <v>10000000000</v>
      </c>
      <c r="Z255" s="192">
        <v>10000000000</v>
      </c>
      <c r="AA255" s="192">
        <v>1000000000</v>
      </c>
      <c r="AB255" s="192">
        <v>1000000000</v>
      </c>
    </row>
    <row r="256" spans="1:28" x14ac:dyDescent="0.25">
      <c r="A256" s="48" t="s">
        <v>12335</v>
      </c>
      <c r="B256" s="48" t="s">
        <v>12336</v>
      </c>
      <c r="C256" s="199">
        <v>4</v>
      </c>
      <c r="D256" s="75">
        <v>43101</v>
      </c>
      <c r="E256" s="75">
        <v>43191</v>
      </c>
      <c r="F256" s="197">
        <v>10</v>
      </c>
      <c r="G256" s="48" t="s">
        <v>249</v>
      </c>
      <c r="H256" s="192">
        <v>7000000000</v>
      </c>
      <c r="I256" s="192">
        <v>7000000000</v>
      </c>
      <c r="J256" s="48" t="s">
        <v>274</v>
      </c>
      <c r="K256" s="48" t="s">
        <v>274</v>
      </c>
      <c r="L256" s="192">
        <v>7000000000</v>
      </c>
      <c r="M256" s="192">
        <v>7000000000</v>
      </c>
      <c r="N256" s="79" t="s">
        <v>11826</v>
      </c>
      <c r="O256" s="75">
        <v>43465</v>
      </c>
      <c r="P256" s="48" t="s">
        <v>11827</v>
      </c>
      <c r="Q256" s="79" t="s">
        <v>11828</v>
      </c>
      <c r="R256" s="48">
        <v>1</v>
      </c>
      <c r="S256" s="48" t="s">
        <v>1112</v>
      </c>
      <c r="T256" s="48">
        <v>1</v>
      </c>
      <c r="U256" s="48"/>
      <c r="V256" s="192">
        <v>3000000000</v>
      </c>
      <c r="W256" s="192">
        <v>3000000000</v>
      </c>
      <c r="X256" s="108">
        <v>44196</v>
      </c>
      <c r="Y256" s="192">
        <v>10000000000</v>
      </c>
      <c r="Z256" s="192">
        <v>10000000000</v>
      </c>
      <c r="AA256" s="192">
        <v>1000000000</v>
      </c>
      <c r="AB256" s="192">
        <v>1000000000</v>
      </c>
    </row>
    <row r="257" spans="1:28" x14ac:dyDescent="0.25">
      <c r="A257" s="48" t="s">
        <v>12337</v>
      </c>
      <c r="B257" s="48" t="s">
        <v>12338</v>
      </c>
      <c r="C257" s="199">
        <v>4</v>
      </c>
      <c r="D257" s="75">
        <v>43101</v>
      </c>
      <c r="E257" s="75">
        <v>43191</v>
      </c>
      <c r="F257" s="197">
        <v>10</v>
      </c>
      <c r="G257" s="48" t="s">
        <v>249</v>
      </c>
      <c r="H257" s="192">
        <v>7000000000</v>
      </c>
      <c r="I257" s="192">
        <v>7000000000</v>
      </c>
      <c r="J257" s="48" t="s">
        <v>274</v>
      </c>
      <c r="K257" s="48" t="s">
        <v>274</v>
      </c>
      <c r="L257" s="192">
        <v>7000000000</v>
      </c>
      <c r="M257" s="192">
        <v>7000000000</v>
      </c>
      <c r="N257" s="79" t="s">
        <v>11826</v>
      </c>
      <c r="O257" s="75">
        <v>43465</v>
      </c>
      <c r="P257" s="48" t="s">
        <v>11827</v>
      </c>
      <c r="Q257" s="79" t="s">
        <v>11828</v>
      </c>
      <c r="R257" s="48">
        <v>1</v>
      </c>
      <c r="S257" s="48" t="s">
        <v>1112</v>
      </c>
      <c r="T257" s="48">
        <v>1</v>
      </c>
      <c r="U257" s="48"/>
      <c r="V257" s="192">
        <v>3000000000</v>
      </c>
      <c r="W257" s="192">
        <v>3000000000</v>
      </c>
      <c r="X257" s="108">
        <v>44196</v>
      </c>
      <c r="Y257" s="192">
        <v>10000000000</v>
      </c>
      <c r="Z257" s="192">
        <v>10000000000</v>
      </c>
      <c r="AA257" s="192">
        <v>1000000000</v>
      </c>
      <c r="AB257" s="192">
        <v>1000000000</v>
      </c>
    </row>
    <row r="258" spans="1:28" x14ac:dyDescent="0.25">
      <c r="A258" s="48" t="s">
        <v>12339</v>
      </c>
      <c r="B258" s="48" t="s">
        <v>12340</v>
      </c>
      <c r="C258" s="199">
        <v>4</v>
      </c>
      <c r="D258" s="75">
        <v>43101</v>
      </c>
      <c r="E258" s="75">
        <v>43191</v>
      </c>
      <c r="F258" s="197">
        <v>10</v>
      </c>
      <c r="G258" s="48" t="s">
        <v>249</v>
      </c>
      <c r="H258" s="192">
        <v>7000000000</v>
      </c>
      <c r="I258" s="192">
        <v>7000000000</v>
      </c>
      <c r="J258" s="48" t="s">
        <v>274</v>
      </c>
      <c r="K258" s="48" t="s">
        <v>274</v>
      </c>
      <c r="L258" s="192">
        <v>7000000000</v>
      </c>
      <c r="M258" s="192">
        <v>7000000000</v>
      </c>
      <c r="N258" s="79" t="s">
        <v>11826</v>
      </c>
      <c r="O258" s="75">
        <v>43465</v>
      </c>
      <c r="P258" s="48" t="s">
        <v>11827</v>
      </c>
      <c r="Q258" s="79" t="s">
        <v>11828</v>
      </c>
      <c r="R258" s="48">
        <v>1</v>
      </c>
      <c r="S258" s="48" t="s">
        <v>1112</v>
      </c>
      <c r="T258" s="48">
        <v>1</v>
      </c>
      <c r="U258" s="48"/>
      <c r="V258" s="192">
        <v>3000000000</v>
      </c>
      <c r="W258" s="192">
        <v>3000000000</v>
      </c>
      <c r="X258" s="108">
        <v>44196</v>
      </c>
      <c r="Y258" s="192">
        <v>10000000000</v>
      </c>
      <c r="Z258" s="192">
        <v>10000000000</v>
      </c>
      <c r="AA258" s="192">
        <v>1000000000</v>
      </c>
      <c r="AB258" s="192">
        <v>1000000000</v>
      </c>
    </row>
    <row r="259" spans="1:28" x14ac:dyDescent="0.25">
      <c r="A259" s="48" t="s">
        <v>12341</v>
      </c>
      <c r="B259" s="48" t="s">
        <v>12342</v>
      </c>
      <c r="C259" s="199">
        <v>4</v>
      </c>
      <c r="D259" s="75">
        <v>43101</v>
      </c>
      <c r="E259" s="75">
        <v>43191</v>
      </c>
      <c r="F259" s="197">
        <v>10</v>
      </c>
      <c r="G259" s="48" t="s">
        <v>249</v>
      </c>
      <c r="H259" s="192">
        <v>7000000000</v>
      </c>
      <c r="I259" s="192">
        <v>7000000000</v>
      </c>
      <c r="J259" s="48" t="s">
        <v>274</v>
      </c>
      <c r="K259" s="48" t="s">
        <v>274</v>
      </c>
      <c r="L259" s="192">
        <v>7000000000</v>
      </c>
      <c r="M259" s="192">
        <v>7000000000</v>
      </c>
      <c r="N259" s="79" t="s">
        <v>11826</v>
      </c>
      <c r="O259" s="75">
        <v>43465</v>
      </c>
      <c r="P259" s="48" t="s">
        <v>11827</v>
      </c>
      <c r="Q259" s="79" t="s">
        <v>11828</v>
      </c>
      <c r="R259" s="48">
        <v>1</v>
      </c>
      <c r="S259" s="48" t="s">
        <v>1112</v>
      </c>
      <c r="T259" s="48">
        <v>1</v>
      </c>
      <c r="U259" s="48"/>
      <c r="V259" s="192">
        <v>3000000000</v>
      </c>
      <c r="W259" s="192">
        <v>3000000000</v>
      </c>
      <c r="X259" s="108">
        <v>44196</v>
      </c>
      <c r="Y259" s="192">
        <v>10000000000</v>
      </c>
      <c r="Z259" s="192">
        <v>10000000000</v>
      </c>
      <c r="AA259" s="192">
        <v>1000000000</v>
      </c>
      <c r="AB259" s="192">
        <v>1000000000</v>
      </c>
    </row>
    <row r="260" spans="1:28" x14ac:dyDescent="0.25">
      <c r="A260" s="48" t="s">
        <v>12343</v>
      </c>
      <c r="B260" s="48" t="s">
        <v>12344</v>
      </c>
      <c r="C260" s="199">
        <v>4</v>
      </c>
      <c r="D260" s="75">
        <v>43101</v>
      </c>
      <c r="E260" s="75">
        <v>43191</v>
      </c>
      <c r="F260" s="197">
        <v>10</v>
      </c>
      <c r="G260" s="48" t="s">
        <v>249</v>
      </c>
      <c r="H260" s="192">
        <v>7000000000</v>
      </c>
      <c r="I260" s="192">
        <v>7000000000</v>
      </c>
      <c r="J260" s="48" t="s">
        <v>274</v>
      </c>
      <c r="K260" s="48" t="s">
        <v>274</v>
      </c>
      <c r="L260" s="192">
        <v>7000000000</v>
      </c>
      <c r="M260" s="192">
        <v>7000000000</v>
      </c>
      <c r="N260" s="79" t="s">
        <v>11826</v>
      </c>
      <c r="O260" s="75">
        <v>43465</v>
      </c>
      <c r="P260" s="48" t="s">
        <v>11827</v>
      </c>
      <c r="Q260" s="79" t="s">
        <v>11828</v>
      </c>
      <c r="R260" s="48">
        <v>1</v>
      </c>
      <c r="S260" s="48" t="s">
        <v>1112</v>
      </c>
      <c r="T260" s="48">
        <v>1</v>
      </c>
      <c r="U260" s="48"/>
      <c r="V260" s="192">
        <v>3000000000</v>
      </c>
      <c r="W260" s="192">
        <v>3000000000</v>
      </c>
      <c r="X260" s="108">
        <v>44196</v>
      </c>
      <c r="Y260" s="192">
        <v>10000000000</v>
      </c>
      <c r="Z260" s="192">
        <v>10000000000</v>
      </c>
      <c r="AA260" s="192">
        <v>1000000000</v>
      </c>
      <c r="AB260" s="192">
        <v>1000000000</v>
      </c>
    </row>
    <row r="261" spans="1:28" x14ac:dyDescent="0.25">
      <c r="A261" s="48" t="s">
        <v>12345</v>
      </c>
      <c r="B261" s="48" t="s">
        <v>12346</v>
      </c>
      <c r="C261" s="199">
        <v>4</v>
      </c>
      <c r="D261" s="75">
        <v>43101</v>
      </c>
      <c r="E261" s="75">
        <v>43191</v>
      </c>
      <c r="F261" s="197">
        <v>10</v>
      </c>
      <c r="G261" s="48" t="s">
        <v>249</v>
      </c>
      <c r="H261" s="192">
        <v>7000000000</v>
      </c>
      <c r="I261" s="192">
        <v>7000000000</v>
      </c>
      <c r="J261" s="48" t="s">
        <v>274</v>
      </c>
      <c r="K261" s="48" t="s">
        <v>274</v>
      </c>
      <c r="L261" s="192">
        <v>7000000000</v>
      </c>
      <c r="M261" s="192">
        <v>7000000000</v>
      </c>
      <c r="N261" s="79" t="s">
        <v>11826</v>
      </c>
      <c r="O261" s="75">
        <v>43465</v>
      </c>
      <c r="P261" s="48" t="s">
        <v>11827</v>
      </c>
      <c r="Q261" s="79" t="s">
        <v>11828</v>
      </c>
      <c r="R261" s="48">
        <v>1</v>
      </c>
      <c r="S261" s="48" t="s">
        <v>1112</v>
      </c>
      <c r="T261" s="48">
        <v>1</v>
      </c>
      <c r="U261" s="48"/>
      <c r="V261" s="192">
        <v>3000000000</v>
      </c>
      <c r="W261" s="192">
        <v>3000000000</v>
      </c>
      <c r="X261" s="108">
        <v>44196</v>
      </c>
      <c r="Y261" s="192">
        <v>10000000000</v>
      </c>
      <c r="Z261" s="192">
        <v>10000000000</v>
      </c>
      <c r="AA261" s="192">
        <v>1000000000</v>
      </c>
      <c r="AB261" s="192">
        <v>1000000000</v>
      </c>
    </row>
    <row r="262" spans="1:28" x14ac:dyDescent="0.25">
      <c r="A262" s="48" t="s">
        <v>12347</v>
      </c>
      <c r="B262" s="48" t="s">
        <v>12348</v>
      </c>
      <c r="C262" s="199">
        <v>4</v>
      </c>
      <c r="D262" s="75">
        <v>43101</v>
      </c>
      <c r="E262" s="75">
        <v>43191</v>
      </c>
      <c r="F262" s="197">
        <v>10</v>
      </c>
      <c r="G262" s="48" t="s">
        <v>249</v>
      </c>
      <c r="H262" s="192">
        <v>7000000000</v>
      </c>
      <c r="I262" s="192">
        <v>7000000000</v>
      </c>
      <c r="J262" s="48" t="s">
        <v>274</v>
      </c>
      <c r="K262" s="48" t="s">
        <v>274</v>
      </c>
      <c r="L262" s="192">
        <v>7000000000</v>
      </c>
      <c r="M262" s="192">
        <v>7000000000</v>
      </c>
      <c r="N262" s="79" t="s">
        <v>11826</v>
      </c>
      <c r="O262" s="75">
        <v>43465</v>
      </c>
      <c r="P262" s="48" t="s">
        <v>11827</v>
      </c>
      <c r="Q262" s="79" t="s">
        <v>11828</v>
      </c>
      <c r="R262" s="48">
        <v>1</v>
      </c>
      <c r="S262" s="48" t="s">
        <v>1112</v>
      </c>
      <c r="T262" s="48">
        <v>1</v>
      </c>
      <c r="U262" s="48"/>
      <c r="V262" s="192">
        <v>3000000000</v>
      </c>
      <c r="W262" s="192">
        <v>3000000000</v>
      </c>
      <c r="X262" s="108">
        <v>44196</v>
      </c>
      <c r="Y262" s="192">
        <v>10000000000</v>
      </c>
      <c r="Z262" s="192">
        <v>10000000000</v>
      </c>
      <c r="AA262" s="192">
        <v>1000000000</v>
      </c>
      <c r="AB262" s="192">
        <v>1000000000</v>
      </c>
    </row>
    <row r="263" spans="1:28" x14ac:dyDescent="0.25">
      <c r="A263" s="48" t="s">
        <v>12349</v>
      </c>
      <c r="B263" s="48" t="s">
        <v>12350</v>
      </c>
      <c r="C263" s="199">
        <v>4</v>
      </c>
      <c r="D263" s="75">
        <v>43101</v>
      </c>
      <c r="E263" s="75">
        <v>43191</v>
      </c>
      <c r="F263" s="197">
        <v>10</v>
      </c>
      <c r="G263" s="48" t="s">
        <v>249</v>
      </c>
      <c r="H263" s="192">
        <v>7000000000</v>
      </c>
      <c r="I263" s="192">
        <v>7000000000</v>
      </c>
      <c r="J263" s="48" t="s">
        <v>274</v>
      </c>
      <c r="K263" s="48" t="s">
        <v>274</v>
      </c>
      <c r="L263" s="192">
        <v>7000000000</v>
      </c>
      <c r="M263" s="192">
        <v>7000000000</v>
      </c>
      <c r="N263" s="79" t="s">
        <v>11826</v>
      </c>
      <c r="O263" s="75">
        <v>43465</v>
      </c>
      <c r="P263" s="48" t="s">
        <v>11827</v>
      </c>
      <c r="Q263" s="79" t="s">
        <v>11828</v>
      </c>
      <c r="R263" s="48">
        <v>1</v>
      </c>
      <c r="S263" s="48" t="s">
        <v>1112</v>
      </c>
      <c r="T263" s="48">
        <v>1</v>
      </c>
      <c r="U263" s="48"/>
      <c r="V263" s="192">
        <v>3000000000</v>
      </c>
      <c r="W263" s="192">
        <v>3000000000</v>
      </c>
      <c r="X263" s="108">
        <v>44196</v>
      </c>
      <c r="Y263" s="192">
        <v>10000000000</v>
      </c>
      <c r="Z263" s="192">
        <v>10000000000</v>
      </c>
      <c r="AA263" s="192">
        <v>1000000000</v>
      </c>
      <c r="AB263" s="192">
        <v>1000000000</v>
      </c>
    </row>
    <row r="264" spans="1:28" x14ac:dyDescent="0.25">
      <c r="A264" s="48" t="s">
        <v>12351</v>
      </c>
      <c r="B264" s="48" t="s">
        <v>12352</v>
      </c>
      <c r="C264" s="199">
        <v>4</v>
      </c>
      <c r="D264" s="75">
        <v>43101</v>
      </c>
      <c r="E264" s="75">
        <v>43191</v>
      </c>
      <c r="F264" s="197">
        <v>10</v>
      </c>
      <c r="G264" s="48" t="s">
        <v>249</v>
      </c>
      <c r="H264" s="192">
        <v>7000000000</v>
      </c>
      <c r="I264" s="192">
        <v>7000000000</v>
      </c>
      <c r="J264" s="48" t="s">
        <v>274</v>
      </c>
      <c r="K264" s="48" t="s">
        <v>274</v>
      </c>
      <c r="L264" s="192">
        <v>7000000000</v>
      </c>
      <c r="M264" s="192">
        <v>7000000000</v>
      </c>
      <c r="N264" s="79" t="s">
        <v>11826</v>
      </c>
      <c r="O264" s="75">
        <v>43465</v>
      </c>
      <c r="P264" s="48" t="s">
        <v>11827</v>
      </c>
      <c r="Q264" s="79" t="s">
        <v>11828</v>
      </c>
      <c r="R264" s="48">
        <v>1</v>
      </c>
      <c r="S264" s="48" t="s">
        <v>1112</v>
      </c>
      <c r="T264" s="48">
        <v>1</v>
      </c>
      <c r="U264" s="48"/>
      <c r="V264" s="192">
        <v>3000000000</v>
      </c>
      <c r="W264" s="192">
        <v>3000000000</v>
      </c>
      <c r="X264" s="108">
        <v>44196</v>
      </c>
      <c r="Y264" s="192">
        <v>10000000000</v>
      </c>
      <c r="Z264" s="192">
        <v>10000000000</v>
      </c>
      <c r="AA264" s="192">
        <v>1000000000</v>
      </c>
      <c r="AB264" s="192">
        <v>1000000000</v>
      </c>
    </row>
    <row r="265" spans="1:28" x14ac:dyDescent="0.25">
      <c r="A265" s="48" t="s">
        <v>12353</v>
      </c>
      <c r="B265" s="48" t="s">
        <v>12354</v>
      </c>
      <c r="C265" s="199">
        <v>4</v>
      </c>
      <c r="D265" s="75">
        <v>43101</v>
      </c>
      <c r="E265" s="75">
        <v>43191</v>
      </c>
      <c r="F265" s="197">
        <v>10</v>
      </c>
      <c r="G265" s="48" t="s">
        <v>249</v>
      </c>
      <c r="H265" s="192">
        <v>7000000000</v>
      </c>
      <c r="I265" s="192">
        <v>7000000000</v>
      </c>
      <c r="J265" s="48" t="s">
        <v>274</v>
      </c>
      <c r="K265" s="48" t="s">
        <v>274</v>
      </c>
      <c r="L265" s="192">
        <v>7000000000</v>
      </c>
      <c r="M265" s="192">
        <v>7000000000</v>
      </c>
      <c r="N265" s="79" t="s">
        <v>11826</v>
      </c>
      <c r="O265" s="75">
        <v>43465</v>
      </c>
      <c r="P265" s="48" t="s">
        <v>11827</v>
      </c>
      <c r="Q265" s="79" t="s">
        <v>11828</v>
      </c>
      <c r="R265" s="48">
        <v>1</v>
      </c>
      <c r="S265" s="48" t="s">
        <v>1112</v>
      </c>
      <c r="T265" s="48">
        <v>1</v>
      </c>
      <c r="U265" s="48"/>
      <c r="V265" s="192">
        <v>3000000000</v>
      </c>
      <c r="W265" s="192">
        <v>3000000000</v>
      </c>
      <c r="X265" s="108">
        <v>44196</v>
      </c>
      <c r="Y265" s="192">
        <v>10000000000</v>
      </c>
      <c r="Z265" s="192">
        <v>10000000000</v>
      </c>
      <c r="AA265" s="192">
        <v>1000000000</v>
      </c>
      <c r="AB265" s="192">
        <v>1000000000</v>
      </c>
    </row>
    <row r="266" spans="1:28" x14ac:dyDescent="0.25">
      <c r="A266" s="48" t="s">
        <v>12355</v>
      </c>
      <c r="B266" s="48" t="s">
        <v>12356</v>
      </c>
      <c r="C266" s="199">
        <v>4</v>
      </c>
      <c r="D266" s="75">
        <v>43101</v>
      </c>
      <c r="E266" s="75">
        <v>43191</v>
      </c>
      <c r="F266" s="197">
        <v>10</v>
      </c>
      <c r="G266" s="48" t="s">
        <v>249</v>
      </c>
      <c r="H266" s="192">
        <v>7000000000</v>
      </c>
      <c r="I266" s="192">
        <v>7000000000</v>
      </c>
      <c r="J266" s="48" t="s">
        <v>274</v>
      </c>
      <c r="K266" s="48" t="s">
        <v>274</v>
      </c>
      <c r="L266" s="192">
        <v>7000000000</v>
      </c>
      <c r="M266" s="192">
        <v>7000000000</v>
      </c>
      <c r="N266" s="79" t="s">
        <v>11826</v>
      </c>
      <c r="O266" s="75">
        <v>43465</v>
      </c>
      <c r="P266" s="48" t="s">
        <v>11827</v>
      </c>
      <c r="Q266" s="79" t="s">
        <v>11828</v>
      </c>
      <c r="R266" s="48">
        <v>1</v>
      </c>
      <c r="S266" s="48" t="s">
        <v>1112</v>
      </c>
      <c r="T266" s="48">
        <v>1</v>
      </c>
      <c r="U266" s="48"/>
      <c r="V266" s="192">
        <v>3000000000</v>
      </c>
      <c r="W266" s="192">
        <v>3000000000</v>
      </c>
      <c r="X266" s="108">
        <v>44196</v>
      </c>
      <c r="Y266" s="192">
        <v>10000000000</v>
      </c>
      <c r="Z266" s="192">
        <v>10000000000</v>
      </c>
      <c r="AA266" s="192">
        <v>1000000000</v>
      </c>
      <c r="AB266" s="192">
        <v>1000000000</v>
      </c>
    </row>
    <row r="267" spans="1:28" x14ac:dyDescent="0.25">
      <c r="A267" s="48" t="s">
        <v>12357</v>
      </c>
      <c r="B267" s="48" t="s">
        <v>12358</v>
      </c>
      <c r="C267" s="199">
        <v>4</v>
      </c>
      <c r="D267" s="75">
        <v>43101</v>
      </c>
      <c r="E267" s="75">
        <v>43191</v>
      </c>
      <c r="F267" s="197">
        <v>10</v>
      </c>
      <c r="G267" s="48" t="s">
        <v>249</v>
      </c>
      <c r="H267" s="192">
        <v>7000000000</v>
      </c>
      <c r="I267" s="192">
        <v>7000000000</v>
      </c>
      <c r="J267" s="48" t="s">
        <v>274</v>
      </c>
      <c r="K267" s="48" t="s">
        <v>274</v>
      </c>
      <c r="L267" s="192">
        <v>7000000000</v>
      </c>
      <c r="M267" s="192">
        <v>7000000000</v>
      </c>
      <c r="N267" s="79" t="s">
        <v>11826</v>
      </c>
      <c r="O267" s="75">
        <v>43465</v>
      </c>
      <c r="P267" s="48" t="s">
        <v>11827</v>
      </c>
      <c r="Q267" s="79" t="s">
        <v>11828</v>
      </c>
      <c r="R267" s="48">
        <v>1</v>
      </c>
      <c r="S267" s="48" t="s">
        <v>1112</v>
      </c>
      <c r="T267" s="48">
        <v>1</v>
      </c>
      <c r="U267" s="48"/>
      <c r="V267" s="192">
        <v>3000000000</v>
      </c>
      <c r="W267" s="192">
        <v>3000000000</v>
      </c>
      <c r="X267" s="108">
        <v>44196</v>
      </c>
      <c r="Y267" s="192">
        <v>10000000000</v>
      </c>
      <c r="Z267" s="192">
        <v>10000000000</v>
      </c>
      <c r="AA267" s="192">
        <v>1000000000</v>
      </c>
      <c r="AB267" s="192">
        <v>1000000000</v>
      </c>
    </row>
    <row r="268" spans="1:28" x14ac:dyDescent="0.25">
      <c r="A268" s="48" t="s">
        <v>12359</v>
      </c>
      <c r="B268" s="48" t="s">
        <v>12360</v>
      </c>
      <c r="C268" s="199">
        <v>4</v>
      </c>
      <c r="D268" s="75">
        <v>43101</v>
      </c>
      <c r="E268" s="75">
        <v>43191</v>
      </c>
      <c r="F268" s="197">
        <v>10</v>
      </c>
      <c r="G268" s="48" t="s">
        <v>249</v>
      </c>
      <c r="H268" s="192">
        <v>7000000000</v>
      </c>
      <c r="I268" s="192">
        <v>7000000000</v>
      </c>
      <c r="J268" s="48" t="s">
        <v>274</v>
      </c>
      <c r="K268" s="48" t="s">
        <v>274</v>
      </c>
      <c r="L268" s="192">
        <v>7000000000</v>
      </c>
      <c r="M268" s="192">
        <v>7000000000</v>
      </c>
      <c r="N268" s="79" t="s">
        <v>11826</v>
      </c>
      <c r="O268" s="75">
        <v>43465</v>
      </c>
      <c r="P268" s="48" t="s">
        <v>11827</v>
      </c>
      <c r="Q268" s="79" t="s">
        <v>11828</v>
      </c>
      <c r="R268" s="48">
        <v>1</v>
      </c>
      <c r="S268" s="48" t="s">
        <v>1112</v>
      </c>
      <c r="T268" s="48">
        <v>1</v>
      </c>
      <c r="U268" s="48"/>
      <c r="V268" s="192">
        <v>3000000000</v>
      </c>
      <c r="W268" s="192">
        <v>3000000000</v>
      </c>
      <c r="X268" s="108">
        <v>44196</v>
      </c>
      <c r="Y268" s="192">
        <v>10000000000</v>
      </c>
      <c r="Z268" s="192">
        <v>10000000000</v>
      </c>
      <c r="AA268" s="192">
        <v>1000000000</v>
      </c>
      <c r="AB268" s="192">
        <v>1000000000</v>
      </c>
    </row>
    <row r="269" spans="1:28" x14ac:dyDescent="0.25">
      <c r="A269" s="48" t="s">
        <v>12361</v>
      </c>
      <c r="B269" s="48" t="s">
        <v>12362</v>
      </c>
      <c r="C269" s="199">
        <v>4</v>
      </c>
      <c r="D269" s="75">
        <v>43101</v>
      </c>
      <c r="E269" s="75">
        <v>43191</v>
      </c>
      <c r="F269" s="197">
        <v>10</v>
      </c>
      <c r="G269" s="48" t="s">
        <v>249</v>
      </c>
      <c r="H269" s="192">
        <v>7000000000</v>
      </c>
      <c r="I269" s="192">
        <v>7000000000</v>
      </c>
      <c r="J269" s="48" t="s">
        <v>274</v>
      </c>
      <c r="K269" s="48" t="s">
        <v>274</v>
      </c>
      <c r="L269" s="192">
        <v>7000000000</v>
      </c>
      <c r="M269" s="192">
        <v>7000000000</v>
      </c>
      <c r="N269" s="79" t="s">
        <v>11826</v>
      </c>
      <c r="O269" s="75">
        <v>43465</v>
      </c>
      <c r="P269" s="48" t="s">
        <v>11827</v>
      </c>
      <c r="Q269" s="79" t="s">
        <v>11828</v>
      </c>
      <c r="R269" s="48">
        <v>1</v>
      </c>
      <c r="S269" s="48" t="s">
        <v>1112</v>
      </c>
      <c r="T269" s="48">
        <v>1</v>
      </c>
      <c r="U269" s="48"/>
      <c r="V269" s="192">
        <v>3000000000</v>
      </c>
      <c r="W269" s="192">
        <v>3000000000</v>
      </c>
      <c r="X269" s="108">
        <v>44196</v>
      </c>
      <c r="Y269" s="192">
        <v>10000000000</v>
      </c>
      <c r="Z269" s="192">
        <v>10000000000</v>
      </c>
      <c r="AA269" s="192">
        <v>1000000000</v>
      </c>
      <c r="AB269" s="192">
        <v>1000000000</v>
      </c>
    </row>
    <row r="270" spans="1:28" x14ac:dyDescent="0.25">
      <c r="A270" s="48" t="s">
        <v>12363</v>
      </c>
      <c r="B270" s="48" t="s">
        <v>12364</v>
      </c>
      <c r="C270" s="199">
        <v>4</v>
      </c>
      <c r="D270" s="75">
        <v>43101</v>
      </c>
      <c r="E270" s="75">
        <v>43191</v>
      </c>
      <c r="F270" s="197">
        <v>10</v>
      </c>
      <c r="G270" s="48" t="s">
        <v>249</v>
      </c>
      <c r="H270" s="192">
        <v>7000000000</v>
      </c>
      <c r="I270" s="192">
        <v>7000000000</v>
      </c>
      <c r="J270" s="48" t="s">
        <v>274</v>
      </c>
      <c r="K270" s="48" t="s">
        <v>274</v>
      </c>
      <c r="L270" s="192">
        <v>7000000000</v>
      </c>
      <c r="M270" s="192">
        <v>7000000000</v>
      </c>
      <c r="N270" s="79" t="s">
        <v>11826</v>
      </c>
      <c r="O270" s="75">
        <v>43465</v>
      </c>
      <c r="P270" s="48" t="s">
        <v>11827</v>
      </c>
      <c r="Q270" s="79" t="s">
        <v>11828</v>
      </c>
      <c r="R270" s="48">
        <v>1</v>
      </c>
      <c r="S270" s="48" t="s">
        <v>1112</v>
      </c>
      <c r="T270" s="48">
        <v>1</v>
      </c>
      <c r="U270" s="48"/>
      <c r="V270" s="192">
        <v>3000000000</v>
      </c>
      <c r="W270" s="192">
        <v>3000000000</v>
      </c>
      <c r="X270" s="108">
        <v>44196</v>
      </c>
      <c r="Y270" s="192">
        <v>10000000000</v>
      </c>
      <c r="Z270" s="192">
        <v>10000000000</v>
      </c>
      <c r="AA270" s="192">
        <v>1000000000</v>
      </c>
      <c r="AB270" s="192">
        <v>1000000000</v>
      </c>
    </row>
    <row r="271" spans="1:28" x14ac:dyDescent="0.25">
      <c r="A271" s="48" t="s">
        <v>12365</v>
      </c>
      <c r="B271" s="48" t="s">
        <v>12366</v>
      </c>
      <c r="C271" s="199">
        <v>4</v>
      </c>
      <c r="D271" s="75">
        <v>43101</v>
      </c>
      <c r="E271" s="75">
        <v>43191</v>
      </c>
      <c r="F271" s="197">
        <v>10</v>
      </c>
      <c r="G271" s="48" t="s">
        <v>249</v>
      </c>
      <c r="H271" s="192">
        <v>7000000000</v>
      </c>
      <c r="I271" s="192">
        <v>7000000000</v>
      </c>
      <c r="J271" s="48" t="s">
        <v>274</v>
      </c>
      <c r="K271" s="48" t="s">
        <v>274</v>
      </c>
      <c r="L271" s="192">
        <v>7000000000</v>
      </c>
      <c r="M271" s="192">
        <v>7000000000</v>
      </c>
      <c r="N271" s="79" t="s">
        <v>11826</v>
      </c>
      <c r="O271" s="75">
        <v>43465</v>
      </c>
      <c r="P271" s="48" t="s">
        <v>11827</v>
      </c>
      <c r="Q271" s="79" t="s">
        <v>11828</v>
      </c>
      <c r="R271" s="48">
        <v>1</v>
      </c>
      <c r="S271" s="48" t="s">
        <v>1112</v>
      </c>
      <c r="T271" s="48">
        <v>1</v>
      </c>
      <c r="U271" s="48"/>
      <c r="V271" s="192">
        <v>3000000000</v>
      </c>
      <c r="W271" s="192">
        <v>3000000000</v>
      </c>
      <c r="X271" s="108">
        <v>44196</v>
      </c>
      <c r="Y271" s="192">
        <v>10000000000</v>
      </c>
      <c r="Z271" s="192">
        <v>10000000000</v>
      </c>
      <c r="AA271" s="192">
        <v>1000000000</v>
      </c>
      <c r="AB271" s="192">
        <v>1000000000</v>
      </c>
    </row>
    <row r="272" spans="1:28" x14ac:dyDescent="0.25">
      <c r="A272" s="48" t="s">
        <v>12367</v>
      </c>
      <c r="B272" s="48" t="s">
        <v>12368</v>
      </c>
      <c r="C272" s="199">
        <v>4</v>
      </c>
      <c r="D272" s="75">
        <v>43101</v>
      </c>
      <c r="E272" s="75">
        <v>43191</v>
      </c>
      <c r="F272" s="197">
        <v>10</v>
      </c>
      <c r="G272" s="48" t="s">
        <v>249</v>
      </c>
      <c r="H272" s="192">
        <v>7000000000</v>
      </c>
      <c r="I272" s="192">
        <v>7000000000</v>
      </c>
      <c r="J272" s="48" t="s">
        <v>274</v>
      </c>
      <c r="K272" s="48" t="s">
        <v>274</v>
      </c>
      <c r="L272" s="192">
        <v>7000000000</v>
      </c>
      <c r="M272" s="192">
        <v>7000000000</v>
      </c>
      <c r="N272" s="79" t="s">
        <v>11826</v>
      </c>
      <c r="O272" s="75">
        <v>43465</v>
      </c>
      <c r="P272" s="48" t="s">
        <v>11827</v>
      </c>
      <c r="Q272" s="79" t="s">
        <v>11828</v>
      </c>
      <c r="R272" s="48">
        <v>1</v>
      </c>
      <c r="S272" s="48" t="s">
        <v>1112</v>
      </c>
      <c r="T272" s="48">
        <v>1</v>
      </c>
      <c r="U272" s="48"/>
      <c r="V272" s="192">
        <v>3000000000</v>
      </c>
      <c r="W272" s="192">
        <v>3000000000</v>
      </c>
      <c r="X272" s="108">
        <v>44196</v>
      </c>
      <c r="Y272" s="192">
        <v>10000000000</v>
      </c>
      <c r="Z272" s="192">
        <v>10000000000</v>
      </c>
      <c r="AA272" s="192">
        <v>1000000000</v>
      </c>
      <c r="AB272" s="192">
        <v>1000000000</v>
      </c>
    </row>
    <row r="273" spans="1:28" x14ac:dyDescent="0.25">
      <c r="A273" s="48" t="s">
        <v>12369</v>
      </c>
      <c r="B273" s="48" t="s">
        <v>12370</v>
      </c>
      <c r="C273" s="199">
        <v>4</v>
      </c>
      <c r="D273" s="75">
        <v>43101</v>
      </c>
      <c r="E273" s="75">
        <v>43191</v>
      </c>
      <c r="F273" s="197">
        <v>10</v>
      </c>
      <c r="G273" s="48" t="s">
        <v>249</v>
      </c>
      <c r="H273" s="192">
        <v>7000000000</v>
      </c>
      <c r="I273" s="192">
        <v>7000000000</v>
      </c>
      <c r="J273" s="48" t="s">
        <v>274</v>
      </c>
      <c r="K273" s="48" t="s">
        <v>274</v>
      </c>
      <c r="L273" s="192">
        <v>7000000000</v>
      </c>
      <c r="M273" s="192">
        <v>7000000000</v>
      </c>
      <c r="N273" s="79" t="s">
        <v>11826</v>
      </c>
      <c r="O273" s="75">
        <v>43465</v>
      </c>
      <c r="P273" s="48" t="s">
        <v>11827</v>
      </c>
      <c r="Q273" s="79" t="s">
        <v>11828</v>
      </c>
      <c r="R273" s="48">
        <v>1</v>
      </c>
      <c r="S273" s="48" t="s">
        <v>1112</v>
      </c>
      <c r="T273" s="48">
        <v>1</v>
      </c>
      <c r="U273" s="48"/>
      <c r="V273" s="192">
        <v>3000000000</v>
      </c>
      <c r="W273" s="192">
        <v>3000000000</v>
      </c>
      <c r="X273" s="108">
        <v>44196</v>
      </c>
      <c r="Y273" s="192">
        <v>10000000000</v>
      </c>
      <c r="Z273" s="192">
        <v>10000000000</v>
      </c>
      <c r="AA273" s="192">
        <v>1000000000</v>
      </c>
      <c r="AB273" s="192">
        <v>1000000000</v>
      </c>
    </row>
    <row r="274" spans="1:28" x14ac:dyDescent="0.25">
      <c r="A274" s="48" t="s">
        <v>12371</v>
      </c>
      <c r="B274" s="48" t="s">
        <v>12372</v>
      </c>
      <c r="C274" s="199">
        <v>4</v>
      </c>
      <c r="D274" s="75">
        <v>43101</v>
      </c>
      <c r="E274" s="75">
        <v>43191</v>
      </c>
      <c r="F274" s="197">
        <v>10</v>
      </c>
      <c r="G274" s="48" t="s">
        <v>249</v>
      </c>
      <c r="H274" s="192">
        <v>7000000000</v>
      </c>
      <c r="I274" s="192">
        <v>7000000000</v>
      </c>
      <c r="J274" s="48" t="s">
        <v>274</v>
      </c>
      <c r="K274" s="48" t="s">
        <v>274</v>
      </c>
      <c r="L274" s="192">
        <v>7000000000</v>
      </c>
      <c r="M274" s="192">
        <v>7000000000</v>
      </c>
      <c r="N274" s="79" t="s">
        <v>11826</v>
      </c>
      <c r="O274" s="75">
        <v>43465</v>
      </c>
      <c r="P274" s="48" t="s">
        <v>11827</v>
      </c>
      <c r="Q274" s="79" t="s">
        <v>11828</v>
      </c>
      <c r="R274" s="48">
        <v>1</v>
      </c>
      <c r="S274" s="48" t="s">
        <v>1112</v>
      </c>
      <c r="T274" s="48">
        <v>1</v>
      </c>
      <c r="U274" s="48"/>
      <c r="V274" s="192">
        <v>3000000000</v>
      </c>
      <c r="W274" s="192">
        <v>3000000000</v>
      </c>
      <c r="X274" s="108">
        <v>44196</v>
      </c>
      <c r="Y274" s="192">
        <v>10000000000</v>
      </c>
      <c r="Z274" s="192">
        <v>10000000000</v>
      </c>
      <c r="AA274" s="192">
        <v>1000000000</v>
      </c>
      <c r="AB274" s="192">
        <v>1000000000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31"/>
  <sheetViews>
    <sheetView workbookViewId="0">
      <selection activeCell="E3" sqref="E3"/>
    </sheetView>
  </sheetViews>
  <sheetFormatPr defaultColWidth="8.7109375" defaultRowHeight="15" x14ac:dyDescent="0.25"/>
  <cols>
    <col min="1" max="1" width="17.7109375" customWidth="1"/>
    <col min="2" max="2" width="16.42578125" customWidth="1"/>
    <col min="3" max="3" width="14.42578125" customWidth="1"/>
  </cols>
  <sheetData>
    <row r="1" spans="1:3" s="65" customFormat="1" x14ac:dyDescent="0.25">
      <c r="A1" s="63" t="s">
        <v>1127</v>
      </c>
      <c r="B1" s="64" t="s">
        <v>1128</v>
      </c>
      <c r="C1" s="64" t="s">
        <v>1129</v>
      </c>
    </row>
    <row r="2" spans="1:3" x14ac:dyDescent="0.25">
      <c r="A2" s="5" t="s">
        <v>1130</v>
      </c>
      <c r="B2" s="5" t="s">
        <v>1131</v>
      </c>
      <c r="C2" s="66">
        <v>43465</v>
      </c>
    </row>
    <row r="3" spans="1:3" x14ac:dyDescent="0.25">
      <c r="A3" s="5" t="s">
        <v>1132</v>
      </c>
      <c r="B3" s="5" t="s">
        <v>1133</v>
      </c>
      <c r="C3" s="66">
        <v>43465</v>
      </c>
    </row>
    <row r="4" spans="1:3" x14ac:dyDescent="0.25">
      <c r="A4" s="5" t="s">
        <v>1134</v>
      </c>
      <c r="B4" s="5" t="s">
        <v>1135</v>
      </c>
      <c r="C4" s="66">
        <v>43465</v>
      </c>
    </row>
    <row r="5" spans="1:3" x14ac:dyDescent="0.25">
      <c r="A5" s="5" t="s">
        <v>1136</v>
      </c>
      <c r="B5" s="5" t="s">
        <v>1137</v>
      </c>
      <c r="C5" s="66">
        <v>43465</v>
      </c>
    </row>
    <row r="6" spans="1:3" x14ac:dyDescent="0.25">
      <c r="A6" s="5" t="s">
        <v>1138</v>
      </c>
      <c r="B6" s="5" t="s">
        <v>1139</v>
      </c>
      <c r="C6" s="66">
        <v>43465</v>
      </c>
    </row>
    <row r="7" spans="1:3" x14ac:dyDescent="0.25">
      <c r="A7" s="5" t="s">
        <v>1140</v>
      </c>
      <c r="B7" s="5" t="s">
        <v>1141</v>
      </c>
      <c r="C7" s="66">
        <v>43465</v>
      </c>
    </row>
    <row r="8" spans="1:3" x14ac:dyDescent="0.25">
      <c r="A8" s="5" t="s">
        <v>1142</v>
      </c>
      <c r="B8" s="5" t="s">
        <v>1143</v>
      </c>
      <c r="C8" s="66">
        <v>43465</v>
      </c>
    </row>
    <row r="9" spans="1:3" x14ac:dyDescent="0.25">
      <c r="A9" s="5" t="s">
        <v>1144</v>
      </c>
      <c r="B9" s="5" t="s">
        <v>1145</v>
      </c>
      <c r="C9" s="66">
        <v>43465</v>
      </c>
    </row>
    <row r="10" spans="1:3" x14ac:dyDescent="0.25">
      <c r="A10" s="5" t="s">
        <v>1146</v>
      </c>
      <c r="B10" s="5" t="s">
        <v>1147</v>
      </c>
      <c r="C10" s="66">
        <v>43465</v>
      </c>
    </row>
    <row r="11" spans="1:3" x14ac:dyDescent="0.25">
      <c r="A11" s="5" t="s">
        <v>1148</v>
      </c>
      <c r="B11" s="5" t="s">
        <v>1149</v>
      </c>
      <c r="C11" s="66">
        <v>43465</v>
      </c>
    </row>
    <row r="12" spans="1:3" x14ac:dyDescent="0.25">
      <c r="A12" s="5" t="s">
        <v>1150</v>
      </c>
      <c r="B12" s="5" t="s">
        <v>1151</v>
      </c>
      <c r="C12" s="66">
        <v>43465</v>
      </c>
    </row>
    <row r="13" spans="1:3" x14ac:dyDescent="0.25">
      <c r="A13" s="5" t="s">
        <v>1152</v>
      </c>
      <c r="B13" s="5" t="s">
        <v>1153</v>
      </c>
      <c r="C13" s="66">
        <v>43465</v>
      </c>
    </row>
    <row r="14" spans="1:3" x14ac:dyDescent="0.25">
      <c r="A14" s="5" t="s">
        <v>1154</v>
      </c>
      <c r="B14" s="5" t="s">
        <v>1155</v>
      </c>
      <c r="C14" s="66">
        <v>43465</v>
      </c>
    </row>
    <row r="15" spans="1:3" x14ac:dyDescent="0.25">
      <c r="A15" s="5" t="s">
        <v>1156</v>
      </c>
      <c r="B15" s="5" t="s">
        <v>1157</v>
      </c>
      <c r="C15" s="66">
        <v>43465</v>
      </c>
    </row>
    <row r="16" spans="1:3" x14ac:dyDescent="0.25">
      <c r="A16" s="5" t="s">
        <v>1158</v>
      </c>
      <c r="B16" s="5" t="s">
        <v>1159</v>
      </c>
      <c r="C16" s="66">
        <v>43465</v>
      </c>
    </row>
    <row r="17" spans="1:3" x14ac:dyDescent="0.25">
      <c r="A17" s="5" t="s">
        <v>1160</v>
      </c>
      <c r="B17" s="5" t="s">
        <v>1161</v>
      </c>
      <c r="C17" s="66">
        <v>43465</v>
      </c>
    </row>
    <row r="18" spans="1:3" x14ac:dyDescent="0.25">
      <c r="A18" s="5" t="s">
        <v>1162</v>
      </c>
      <c r="B18" s="5" t="s">
        <v>1163</v>
      </c>
      <c r="C18" s="66">
        <v>43465</v>
      </c>
    </row>
    <row r="19" spans="1:3" x14ac:dyDescent="0.25">
      <c r="A19" s="5" t="s">
        <v>1164</v>
      </c>
      <c r="B19" s="5" t="s">
        <v>1165</v>
      </c>
      <c r="C19" s="66">
        <v>43465</v>
      </c>
    </row>
    <row r="20" spans="1:3" x14ac:dyDescent="0.25">
      <c r="A20" s="5" t="s">
        <v>1166</v>
      </c>
      <c r="B20" s="5" t="s">
        <v>1167</v>
      </c>
      <c r="C20" s="66">
        <v>43465</v>
      </c>
    </row>
    <row r="21" spans="1:3" x14ac:dyDescent="0.25">
      <c r="A21" s="5" t="s">
        <v>1168</v>
      </c>
      <c r="B21" s="5" t="s">
        <v>1169</v>
      </c>
      <c r="C21" s="66">
        <v>43465</v>
      </c>
    </row>
    <row r="22" spans="1:3" x14ac:dyDescent="0.25">
      <c r="A22" s="5" t="s">
        <v>1170</v>
      </c>
      <c r="B22" s="5" t="s">
        <v>1171</v>
      </c>
      <c r="C22" s="66">
        <v>43465</v>
      </c>
    </row>
    <row r="23" spans="1:3" x14ac:dyDescent="0.25">
      <c r="A23" s="5" t="s">
        <v>1172</v>
      </c>
      <c r="B23" s="5" t="s">
        <v>1173</v>
      </c>
      <c r="C23" s="66">
        <v>43465</v>
      </c>
    </row>
    <row r="24" spans="1:3" x14ac:dyDescent="0.25">
      <c r="A24" s="5" t="s">
        <v>1174</v>
      </c>
      <c r="B24" s="5" t="s">
        <v>1175</v>
      </c>
      <c r="C24" s="66">
        <v>43465</v>
      </c>
    </row>
    <row r="25" spans="1:3" x14ac:dyDescent="0.25">
      <c r="A25" s="5" t="s">
        <v>1176</v>
      </c>
      <c r="B25" s="5" t="s">
        <v>1177</v>
      </c>
      <c r="C25" s="66">
        <v>43465</v>
      </c>
    </row>
    <row r="26" spans="1:3" x14ac:dyDescent="0.25">
      <c r="A26" s="5" t="s">
        <v>1178</v>
      </c>
      <c r="B26" s="5" t="s">
        <v>1179</v>
      </c>
      <c r="C26" s="66">
        <v>43465</v>
      </c>
    </row>
    <row r="27" spans="1:3" x14ac:dyDescent="0.25">
      <c r="A27" s="5" t="s">
        <v>1180</v>
      </c>
      <c r="B27" s="5" t="s">
        <v>1181</v>
      </c>
      <c r="C27" s="66">
        <v>43465</v>
      </c>
    </row>
    <row r="28" spans="1:3" x14ac:dyDescent="0.25">
      <c r="A28" s="5" t="s">
        <v>1182</v>
      </c>
      <c r="B28" s="5" t="s">
        <v>1183</v>
      </c>
      <c r="C28" s="66">
        <v>43465</v>
      </c>
    </row>
    <row r="29" spans="1:3" x14ac:dyDescent="0.25">
      <c r="A29" s="5" t="s">
        <v>1184</v>
      </c>
      <c r="B29" s="5" t="s">
        <v>1185</v>
      </c>
      <c r="C29" s="66">
        <v>43465</v>
      </c>
    </row>
    <row r="30" spans="1:3" x14ac:dyDescent="0.25">
      <c r="A30" s="5" t="s">
        <v>1186</v>
      </c>
      <c r="B30" s="5" t="s">
        <v>1187</v>
      </c>
      <c r="C30" s="66">
        <v>43465</v>
      </c>
    </row>
    <row r="31" spans="1:3" x14ac:dyDescent="0.25">
      <c r="A31" s="5" t="s">
        <v>1188</v>
      </c>
      <c r="B31" s="5" t="s">
        <v>1189</v>
      </c>
      <c r="C31" s="66">
        <v>43465</v>
      </c>
    </row>
    <row r="32" spans="1:3" x14ac:dyDescent="0.25">
      <c r="A32" s="5" t="s">
        <v>1190</v>
      </c>
      <c r="B32" s="5" t="s">
        <v>1191</v>
      </c>
      <c r="C32" s="66">
        <v>43465</v>
      </c>
    </row>
    <row r="33" spans="1:3" x14ac:dyDescent="0.25">
      <c r="A33" s="5" t="s">
        <v>1192</v>
      </c>
      <c r="B33" s="5" t="s">
        <v>1193</v>
      </c>
      <c r="C33" s="66">
        <v>43465</v>
      </c>
    </row>
    <row r="34" spans="1:3" x14ac:dyDescent="0.25">
      <c r="A34" s="5" t="s">
        <v>1194</v>
      </c>
      <c r="B34" s="5" t="s">
        <v>1195</v>
      </c>
      <c r="C34" s="66">
        <v>43465</v>
      </c>
    </row>
    <row r="35" spans="1:3" x14ac:dyDescent="0.25">
      <c r="A35" s="5" t="s">
        <v>1196</v>
      </c>
      <c r="B35" s="5" t="s">
        <v>1197</v>
      </c>
      <c r="C35" s="66">
        <v>43465</v>
      </c>
    </row>
    <row r="36" spans="1:3" x14ac:dyDescent="0.25">
      <c r="A36" s="5" t="s">
        <v>1198</v>
      </c>
      <c r="B36" s="5" t="s">
        <v>1199</v>
      </c>
      <c r="C36" s="66">
        <v>43465</v>
      </c>
    </row>
    <row r="37" spans="1:3" x14ac:dyDescent="0.25">
      <c r="A37" s="5" t="s">
        <v>1200</v>
      </c>
      <c r="B37" s="5" t="s">
        <v>1201</v>
      </c>
      <c r="C37" s="66">
        <v>43465</v>
      </c>
    </row>
    <row r="38" spans="1:3" x14ac:dyDescent="0.25">
      <c r="A38" s="5" t="s">
        <v>1202</v>
      </c>
      <c r="B38" s="5" t="s">
        <v>1203</v>
      </c>
      <c r="C38" s="66">
        <v>43465</v>
      </c>
    </row>
    <row r="39" spans="1:3" x14ac:dyDescent="0.25">
      <c r="A39" s="5" t="s">
        <v>1204</v>
      </c>
      <c r="B39" s="5" t="s">
        <v>1205</v>
      </c>
      <c r="C39" s="66">
        <v>43465</v>
      </c>
    </row>
    <row r="40" spans="1:3" x14ac:dyDescent="0.25">
      <c r="A40" s="5" t="s">
        <v>1206</v>
      </c>
      <c r="B40" s="5" t="s">
        <v>1207</v>
      </c>
      <c r="C40" s="66">
        <v>43465</v>
      </c>
    </row>
    <row r="41" spans="1:3" x14ac:dyDescent="0.25">
      <c r="A41" s="5" t="s">
        <v>1208</v>
      </c>
      <c r="B41" s="5" t="s">
        <v>1209</v>
      </c>
      <c r="C41" s="66">
        <v>43465</v>
      </c>
    </row>
    <row r="42" spans="1:3" x14ac:dyDescent="0.25">
      <c r="A42" s="5" t="s">
        <v>1210</v>
      </c>
      <c r="B42" s="5" t="s">
        <v>1211</v>
      </c>
      <c r="C42" s="66">
        <v>43465</v>
      </c>
    </row>
    <row r="43" spans="1:3" x14ac:dyDescent="0.25">
      <c r="A43" s="5" t="s">
        <v>1212</v>
      </c>
      <c r="B43" s="5" t="s">
        <v>1213</v>
      </c>
      <c r="C43" s="66">
        <v>43465</v>
      </c>
    </row>
    <row r="44" spans="1:3" x14ac:dyDescent="0.25">
      <c r="A44" s="5" t="s">
        <v>1214</v>
      </c>
      <c r="B44" s="5" t="s">
        <v>1215</v>
      </c>
      <c r="C44" s="66">
        <v>43465</v>
      </c>
    </row>
    <row r="45" spans="1:3" x14ac:dyDescent="0.25">
      <c r="A45" s="5" t="s">
        <v>1216</v>
      </c>
      <c r="B45" s="5" t="s">
        <v>1217</v>
      </c>
      <c r="C45" s="66">
        <v>43465</v>
      </c>
    </row>
    <row r="46" spans="1:3" x14ac:dyDescent="0.25">
      <c r="A46" s="5" t="s">
        <v>1218</v>
      </c>
      <c r="B46" s="5" t="s">
        <v>1219</v>
      </c>
      <c r="C46" s="66">
        <v>43465</v>
      </c>
    </row>
    <row r="47" spans="1:3" x14ac:dyDescent="0.25">
      <c r="A47" s="5" t="s">
        <v>1220</v>
      </c>
      <c r="B47" s="5" t="s">
        <v>1221</v>
      </c>
      <c r="C47" s="66">
        <v>43465</v>
      </c>
    </row>
    <row r="48" spans="1:3" x14ac:dyDescent="0.25">
      <c r="A48" s="5" t="s">
        <v>1222</v>
      </c>
      <c r="B48" s="5" t="s">
        <v>1223</v>
      </c>
      <c r="C48" s="66">
        <v>43465</v>
      </c>
    </row>
    <row r="49" spans="1:3" x14ac:dyDescent="0.25">
      <c r="A49" s="5" t="s">
        <v>1224</v>
      </c>
      <c r="B49" s="5" t="s">
        <v>1225</v>
      </c>
      <c r="C49" s="66">
        <v>43465</v>
      </c>
    </row>
    <row r="50" spans="1:3" x14ac:dyDescent="0.25">
      <c r="A50" s="5" t="s">
        <v>1226</v>
      </c>
      <c r="B50" s="5" t="s">
        <v>1227</v>
      </c>
      <c r="C50" s="66">
        <v>43465</v>
      </c>
    </row>
    <row r="51" spans="1:3" x14ac:dyDescent="0.25">
      <c r="A51" s="5" t="s">
        <v>1228</v>
      </c>
      <c r="B51" s="5" t="s">
        <v>1229</v>
      </c>
      <c r="C51" s="66">
        <v>43465</v>
      </c>
    </row>
    <row r="52" spans="1:3" x14ac:dyDescent="0.25">
      <c r="A52" s="5" t="s">
        <v>1230</v>
      </c>
      <c r="B52" s="5" t="s">
        <v>1231</v>
      </c>
      <c r="C52" s="66">
        <v>43465</v>
      </c>
    </row>
    <row r="53" spans="1:3" x14ac:dyDescent="0.25">
      <c r="A53" s="5" t="s">
        <v>1232</v>
      </c>
      <c r="B53" s="5" t="s">
        <v>1233</v>
      </c>
      <c r="C53" s="66">
        <v>43465</v>
      </c>
    </row>
    <row r="54" spans="1:3" x14ac:dyDescent="0.25">
      <c r="A54" s="5" t="s">
        <v>1234</v>
      </c>
      <c r="B54" s="5" t="s">
        <v>1235</v>
      </c>
      <c r="C54" s="66">
        <v>43465</v>
      </c>
    </row>
    <row r="55" spans="1:3" x14ac:dyDescent="0.25">
      <c r="A55" s="5" t="s">
        <v>1236</v>
      </c>
      <c r="B55" s="5" t="s">
        <v>1237</v>
      </c>
      <c r="C55" s="66">
        <v>43465</v>
      </c>
    </row>
    <row r="56" spans="1:3" x14ac:dyDescent="0.25">
      <c r="A56" s="5" t="s">
        <v>1238</v>
      </c>
      <c r="B56" s="5" t="s">
        <v>1239</v>
      </c>
      <c r="C56" s="66">
        <v>43465</v>
      </c>
    </row>
    <row r="57" spans="1:3" x14ac:dyDescent="0.25">
      <c r="A57" s="5" t="s">
        <v>1240</v>
      </c>
      <c r="B57" s="5" t="s">
        <v>1241</v>
      </c>
      <c r="C57" s="66">
        <v>43465</v>
      </c>
    </row>
    <row r="58" spans="1:3" x14ac:dyDescent="0.25">
      <c r="A58" s="5" t="s">
        <v>1242</v>
      </c>
      <c r="B58" s="5" t="s">
        <v>1243</v>
      </c>
      <c r="C58" s="66">
        <v>43465</v>
      </c>
    </row>
    <row r="59" spans="1:3" x14ac:dyDescent="0.25">
      <c r="A59" s="5" t="s">
        <v>1244</v>
      </c>
      <c r="B59" s="5" t="s">
        <v>1245</v>
      </c>
      <c r="C59" s="66">
        <v>43465</v>
      </c>
    </row>
    <row r="60" spans="1:3" x14ac:dyDescent="0.25">
      <c r="A60" s="5" t="s">
        <v>1246</v>
      </c>
      <c r="B60" s="5" t="s">
        <v>1247</v>
      </c>
      <c r="C60" s="66">
        <v>43465</v>
      </c>
    </row>
    <row r="61" spans="1:3" x14ac:dyDescent="0.25">
      <c r="A61" s="5" t="s">
        <v>1248</v>
      </c>
      <c r="B61" s="5" t="s">
        <v>1249</v>
      </c>
      <c r="C61" s="66">
        <v>43465</v>
      </c>
    </row>
    <row r="62" spans="1:3" x14ac:dyDescent="0.25">
      <c r="A62" s="5" t="s">
        <v>1250</v>
      </c>
      <c r="B62" s="5" t="s">
        <v>1251</v>
      </c>
      <c r="C62" s="66">
        <v>43465</v>
      </c>
    </row>
    <row r="63" spans="1:3" x14ac:dyDescent="0.25">
      <c r="A63" s="5" t="s">
        <v>1252</v>
      </c>
      <c r="B63" s="5" t="s">
        <v>1253</v>
      </c>
      <c r="C63" s="66">
        <v>43465</v>
      </c>
    </row>
    <row r="64" spans="1:3" x14ac:dyDescent="0.25">
      <c r="A64" s="5" t="s">
        <v>1254</v>
      </c>
      <c r="B64" s="5" t="s">
        <v>1255</v>
      </c>
      <c r="C64" s="66">
        <v>43465</v>
      </c>
    </row>
    <row r="65" spans="1:3" x14ac:dyDescent="0.25">
      <c r="A65" s="5" t="s">
        <v>1256</v>
      </c>
      <c r="B65" s="5" t="s">
        <v>1257</v>
      </c>
      <c r="C65" s="66">
        <v>43465</v>
      </c>
    </row>
    <row r="66" spans="1:3" x14ac:dyDescent="0.25">
      <c r="A66" s="5" t="s">
        <v>1258</v>
      </c>
      <c r="B66" s="5" t="s">
        <v>1259</v>
      </c>
      <c r="C66" s="66">
        <v>43465</v>
      </c>
    </row>
    <row r="67" spans="1:3" x14ac:dyDescent="0.25">
      <c r="A67" s="5" t="s">
        <v>1260</v>
      </c>
      <c r="B67" s="5" t="s">
        <v>1261</v>
      </c>
      <c r="C67" s="66">
        <v>43465</v>
      </c>
    </row>
    <row r="68" spans="1:3" x14ac:dyDescent="0.25">
      <c r="A68" s="5" t="s">
        <v>1262</v>
      </c>
      <c r="B68" s="5" t="s">
        <v>1263</v>
      </c>
      <c r="C68" s="66">
        <v>43465</v>
      </c>
    </row>
    <row r="69" spans="1:3" x14ac:dyDescent="0.25">
      <c r="A69" s="5" t="s">
        <v>1264</v>
      </c>
      <c r="B69" s="5" t="s">
        <v>1265</v>
      </c>
      <c r="C69" s="66">
        <v>43465</v>
      </c>
    </row>
    <row r="70" spans="1:3" x14ac:dyDescent="0.25">
      <c r="A70" s="5" t="s">
        <v>1266</v>
      </c>
      <c r="B70" s="5" t="s">
        <v>1267</v>
      </c>
      <c r="C70" s="66">
        <v>43465</v>
      </c>
    </row>
    <row r="71" spans="1:3" x14ac:dyDescent="0.25">
      <c r="A71" s="5" t="s">
        <v>1268</v>
      </c>
      <c r="B71" s="5" t="s">
        <v>1269</v>
      </c>
      <c r="C71" s="66">
        <v>43465</v>
      </c>
    </row>
    <row r="72" spans="1:3" x14ac:dyDescent="0.25">
      <c r="A72" s="5" t="s">
        <v>1270</v>
      </c>
      <c r="B72" s="5" t="s">
        <v>1271</v>
      </c>
      <c r="C72" s="66">
        <v>43465</v>
      </c>
    </row>
    <row r="73" spans="1:3" x14ac:dyDescent="0.25">
      <c r="A73" s="5" t="s">
        <v>1272</v>
      </c>
      <c r="B73" s="5" t="s">
        <v>1273</v>
      </c>
      <c r="C73" s="66">
        <v>43465</v>
      </c>
    </row>
    <row r="74" spans="1:3" x14ac:dyDescent="0.25">
      <c r="A74" s="5" t="s">
        <v>1274</v>
      </c>
      <c r="B74" s="5" t="s">
        <v>1275</v>
      </c>
      <c r="C74" s="66">
        <v>43465</v>
      </c>
    </row>
    <row r="75" spans="1:3" x14ac:dyDescent="0.25">
      <c r="A75" s="5" t="s">
        <v>1276</v>
      </c>
      <c r="B75" s="5" t="s">
        <v>1277</v>
      </c>
      <c r="C75" s="66">
        <v>43465</v>
      </c>
    </row>
    <row r="76" spans="1:3" x14ac:dyDescent="0.25">
      <c r="A76" s="5" t="s">
        <v>1278</v>
      </c>
      <c r="B76" s="5" t="s">
        <v>1279</v>
      </c>
      <c r="C76" s="66">
        <v>43465</v>
      </c>
    </row>
    <row r="77" spans="1:3" x14ac:dyDescent="0.25">
      <c r="A77" s="5" t="s">
        <v>1280</v>
      </c>
      <c r="B77" s="5" t="s">
        <v>1281</v>
      </c>
      <c r="C77" s="66">
        <v>43465</v>
      </c>
    </row>
    <row r="78" spans="1:3" x14ac:dyDescent="0.25">
      <c r="A78" s="5" t="s">
        <v>1282</v>
      </c>
      <c r="B78" s="5" t="s">
        <v>1283</v>
      </c>
      <c r="C78" s="66">
        <v>43465</v>
      </c>
    </row>
    <row r="79" spans="1:3" x14ac:dyDescent="0.25">
      <c r="A79" s="5" t="s">
        <v>1284</v>
      </c>
      <c r="B79" s="5" t="s">
        <v>1285</v>
      </c>
      <c r="C79" s="66">
        <v>43465</v>
      </c>
    </row>
    <row r="80" spans="1:3" x14ac:dyDescent="0.25">
      <c r="A80" s="5" t="s">
        <v>1286</v>
      </c>
      <c r="B80" s="5" t="s">
        <v>1287</v>
      </c>
      <c r="C80" s="66">
        <v>43465</v>
      </c>
    </row>
    <row r="81" spans="1:3" x14ac:dyDescent="0.25">
      <c r="A81" s="5" t="s">
        <v>1288</v>
      </c>
      <c r="B81" s="5" t="s">
        <v>1289</v>
      </c>
      <c r="C81" s="66">
        <v>43465</v>
      </c>
    </row>
    <row r="82" spans="1:3" x14ac:dyDescent="0.25">
      <c r="A82" s="5" t="s">
        <v>1290</v>
      </c>
      <c r="B82" s="5" t="s">
        <v>1291</v>
      </c>
      <c r="C82" s="66">
        <v>43465</v>
      </c>
    </row>
    <row r="83" spans="1:3" x14ac:dyDescent="0.25">
      <c r="A83" s="5" t="s">
        <v>1292</v>
      </c>
      <c r="B83" s="5" t="s">
        <v>1293</v>
      </c>
      <c r="C83" s="66">
        <v>43465</v>
      </c>
    </row>
    <row r="84" spans="1:3" x14ac:dyDescent="0.25">
      <c r="A84" s="5" t="s">
        <v>1294</v>
      </c>
      <c r="B84" s="5" t="s">
        <v>1295</v>
      </c>
      <c r="C84" s="66">
        <v>43465</v>
      </c>
    </row>
    <row r="85" spans="1:3" x14ac:dyDescent="0.25">
      <c r="A85" s="5" t="s">
        <v>1296</v>
      </c>
      <c r="B85" s="5" t="s">
        <v>1297</v>
      </c>
      <c r="C85" s="66">
        <v>43465</v>
      </c>
    </row>
    <row r="86" spans="1:3" x14ac:dyDescent="0.25">
      <c r="A86" s="5" t="s">
        <v>1298</v>
      </c>
      <c r="B86" s="5" t="s">
        <v>1299</v>
      </c>
      <c r="C86" s="66">
        <v>43465</v>
      </c>
    </row>
    <row r="87" spans="1:3" x14ac:dyDescent="0.25">
      <c r="A87" s="5" t="s">
        <v>1300</v>
      </c>
      <c r="B87" s="5" t="s">
        <v>1301</v>
      </c>
      <c r="C87" s="66">
        <v>43465</v>
      </c>
    </row>
    <row r="88" spans="1:3" x14ac:dyDescent="0.25">
      <c r="A88" s="5" t="s">
        <v>1302</v>
      </c>
      <c r="B88" s="5" t="s">
        <v>1303</v>
      </c>
      <c r="C88" s="66">
        <v>43465</v>
      </c>
    </row>
    <row r="89" spans="1:3" x14ac:dyDescent="0.25">
      <c r="A89" s="5" t="s">
        <v>1304</v>
      </c>
      <c r="B89" s="5" t="s">
        <v>1305</v>
      </c>
      <c r="C89" s="66">
        <v>43465</v>
      </c>
    </row>
    <row r="90" spans="1:3" x14ac:dyDescent="0.25">
      <c r="A90" s="5" t="s">
        <v>1306</v>
      </c>
      <c r="B90" s="5" t="s">
        <v>1307</v>
      </c>
      <c r="C90" s="66">
        <v>43465</v>
      </c>
    </row>
    <row r="91" spans="1:3" x14ac:dyDescent="0.25">
      <c r="A91" s="5" t="s">
        <v>1308</v>
      </c>
      <c r="B91" s="5" t="s">
        <v>1309</v>
      </c>
      <c r="C91" s="66">
        <v>43465</v>
      </c>
    </row>
    <row r="92" spans="1:3" x14ac:dyDescent="0.25">
      <c r="A92" s="5" t="s">
        <v>1310</v>
      </c>
      <c r="B92" s="5" t="s">
        <v>1311</v>
      </c>
      <c r="C92" s="66">
        <v>43465</v>
      </c>
    </row>
    <row r="93" spans="1:3" x14ac:dyDescent="0.25">
      <c r="A93" s="5" t="s">
        <v>1312</v>
      </c>
      <c r="B93" s="5" t="s">
        <v>1313</v>
      </c>
      <c r="C93" s="66">
        <v>43465</v>
      </c>
    </row>
    <row r="94" spans="1:3" x14ac:dyDescent="0.25">
      <c r="A94" s="5" t="s">
        <v>1314</v>
      </c>
      <c r="B94" s="5" t="s">
        <v>1315</v>
      </c>
      <c r="C94" s="66">
        <v>43465</v>
      </c>
    </row>
    <row r="95" spans="1:3" x14ac:dyDescent="0.25">
      <c r="A95" s="5" t="s">
        <v>1316</v>
      </c>
      <c r="B95" s="5" t="s">
        <v>1317</v>
      </c>
      <c r="C95" s="66">
        <v>43465</v>
      </c>
    </row>
    <row r="96" spans="1:3" x14ac:dyDescent="0.25">
      <c r="A96" s="5" t="s">
        <v>1318</v>
      </c>
      <c r="B96" s="5" t="s">
        <v>1319</v>
      </c>
      <c r="C96" s="66">
        <v>43465</v>
      </c>
    </row>
    <row r="97" spans="1:3" x14ac:dyDescent="0.25">
      <c r="A97" s="5" t="s">
        <v>1320</v>
      </c>
      <c r="B97" s="5" t="s">
        <v>1321</v>
      </c>
      <c r="C97" s="66">
        <v>43465</v>
      </c>
    </row>
    <row r="98" spans="1:3" x14ac:dyDescent="0.25">
      <c r="A98" s="5" t="s">
        <v>1322</v>
      </c>
      <c r="B98" s="5" t="s">
        <v>1323</v>
      </c>
      <c r="C98" s="66">
        <v>43465</v>
      </c>
    </row>
    <row r="99" spans="1:3" x14ac:dyDescent="0.25">
      <c r="A99" s="5" t="s">
        <v>1324</v>
      </c>
      <c r="B99" s="5" t="s">
        <v>1325</v>
      </c>
      <c r="C99" s="66">
        <v>43465</v>
      </c>
    </row>
    <row r="100" spans="1:3" x14ac:dyDescent="0.25">
      <c r="A100" s="5" t="s">
        <v>1326</v>
      </c>
      <c r="B100" s="5" t="s">
        <v>1327</v>
      </c>
      <c r="C100" s="66">
        <v>43465</v>
      </c>
    </row>
    <row r="101" spans="1:3" x14ac:dyDescent="0.25">
      <c r="A101" s="5" t="s">
        <v>1328</v>
      </c>
      <c r="B101" s="5" t="s">
        <v>1329</v>
      </c>
      <c r="C101" s="66">
        <v>43465</v>
      </c>
    </row>
    <row r="102" spans="1:3" x14ac:dyDescent="0.25">
      <c r="A102" s="5" t="s">
        <v>1330</v>
      </c>
      <c r="B102" s="5" t="s">
        <v>1331</v>
      </c>
      <c r="C102" s="66">
        <v>43465</v>
      </c>
    </row>
    <row r="103" spans="1:3" x14ac:dyDescent="0.25">
      <c r="A103" s="5" t="s">
        <v>1332</v>
      </c>
      <c r="B103" s="5" t="s">
        <v>1333</v>
      </c>
      <c r="C103" s="66">
        <v>43465</v>
      </c>
    </row>
    <row r="104" spans="1:3" x14ac:dyDescent="0.25">
      <c r="A104" s="5" t="s">
        <v>1334</v>
      </c>
      <c r="B104" s="5" t="s">
        <v>1335</v>
      </c>
      <c r="C104" s="66">
        <v>43465</v>
      </c>
    </row>
    <row r="105" spans="1:3" x14ac:dyDescent="0.25">
      <c r="A105" s="5" t="s">
        <v>1336</v>
      </c>
      <c r="B105" s="5" t="s">
        <v>1337</v>
      </c>
      <c r="C105" s="66">
        <v>43465</v>
      </c>
    </row>
    <row r="106" spans="1:3" x14ac:dyDescent="0.25">
      <c r="A106" s="5" t="s">
        <v>1338</v>
      </c>
      <c r="B106" s="5" t="s">
        <v>1339</v>
      </c>
      <c r="C106" s="66">
        <v>43465</v>
      </c>
    </row>
    <row r="107" spans="1:3" x14ac:dyDescent="0.25">
      <c r="A107" s="5" t="s">
        <v>1340</v>
      </c>
      <c r="B107" s="5" t="s">
        <v>1341</v>
      </c>
      <c r="C107" s="66">
        <v>43465</v>
      </c>
    </row>
    <row r="108" spans="1:3" x14ac:dyDescent="0.25">
      <c r="A108" s="5" t="s">
        <v>1342</v>
      </c>
      <c r="B108" s="5" t="s">
        <v>1343</v>
      </c>
      <c r="C108" s="66">
        <v>43465</v>
      </c>
    </row>
    <row r="109" spans="1:3" x14ac:dyDescent="0.25">
      <c r="A109" s="5" t="s">
        <v>1344</v>
      </c>
      <c r="B109" s="5" t="s">
        <v>1345</v>
      </c>
      <c r="C109" s="66">
        <v>43465</v>
      </c>
    </row>
    <row r="110" spans="1:3" x14ac:dyDescent="0.25">
      <c r="A110" s="5" t="s">
        <v>1346</v>
      </c>
      <c r="B110" s="5" t="s">
        <v>1347</v>
      </c>
      <c r="C110" s="66">
        <v>43465</v>
      </c>
    </row>
    <row r="111" spans="1:3" x14ac:dyDescent="0.25">
      <c r="A111" s="5" t="s">
        <v>1348</v>
      </c>
      <c r="B111" s="5" t="s">
        <v>1349</v>
      </c>
      <c r="C111" s="66">
        <v>43465</v>
      </c>
    </row>
    <row r="112" spans="1:3" x14ac:dyDescent="0.25">
      <c r="A112" s="5" t="s">
        <v>1350</v>
      </c>
      <c r="B112" s="5" t="s">
        <v>1351</v>
      </c>
      <c r="C112" s="66">
        <v>43465</v>
      </c>
    </row>
    <row r="113" spans="1:3" x14ac:dyDescent="0.25">
      <c r="A113" s="5" t="s">
        <v>1352</v>
      </c>
      <c r="B113" s="5" t="s">
        <v>1353</v>
      </c>
      <c r="C113" s="66">
        <v>43465</v>
      </c>
    </row>
    <row r="114" spans="1:3" x14ac:dyDescent="0.25">
      <c r="A114" s="5" t="s">
        <v>1354</v>
      </c>
      <c r="B114" s="5" t="s">
        <v>1355</v>
      </c>
      <c r="C114" s="66">
        <v>43465</v>
      </c>
    </row>
    <row r="115" spans="1:3" x14ac:dyDescent="0.25">
      <c r="A115" s="5" t="s">
        <v>1356</v>
      </c>
      <c r="B115" s="5" t="s">
        <v>1357</v>
      </c>
      <c r="C115" s="66">
        <v>43465</v>
      </c>
    </row>
    <row r="116" spans="1:3" x14ac:dyDescent="0.25">
      <c r="A116" s="5" t="s">
        <v>1358</v>
      </c>
      <c r="B116" s="5" t="s">
        <v>1359</v>
      </c>
      <c r="C116" s="66">
        <v>43465</v>
      </c>
    </row>
    <row r="117" spans="1:3" x14ac:dyDescent="0.25">
      <c r="A117" s="5" t="s">
        <v>1360</v>
      </c>
      <c r="B117" s="5" t="s">
        <v>1361</v>
      </c>
      <c r="C117" s="66">
        <v>43465</v>
      </c>
    </row>
    <row r="118" spans="1:3" x14ac:dyDescent="0.25">
      <c r="A118" s="5" t="s">
        <v>1362</v>
      </c>
      <c r="B118" s="5" t="s">
        <v>1363</v>
      </c>
      <c r="C118" s="66">
        <v>43465</v>
      </c>
    </row>
    <row r="119" spans="1:3" x14ac:dyDescent="0.25">
      <c r="A119" s="5" t="s">
        <v>1364</v>
      </c>
      <c r="B119" s="5" t="s">
        <v>1365</v>
      </c>
      <c r="C119" s="66">
        <v>43465</v>
      </c>
    </row>
    <row r="120" spans="1:3" x14ac:dyDescent="0.25">
      <c r="A120" s="5" t="s">
        <v>1366</v>
      </c>
      <c r="B120" s="5" t="s">
        <v>1367</v>
      </c>
      <c r="C120" s="66">
        <v>43465</v>
      </c>
    </row>
    <row r="121" spans="1:3" x14ac:dyDescent="0.25">
      <c r="A121" s="5" t="s">
        <v>1368</v>
      </c>
      <c r="B121" s="5" t="s">
        <v>1369</v>
      </c>
      <c r="C121" s="66">
        <v>43465</v>
      </c>
    </row>
    <row r="122" spans="1:3" x14ac:dyDescent="0.25">
      <c r="A122" s="5" t="s">
        <v>1370</v>
      </c>
      <c r="B122" s="5" t="s">
        <v>1371</v>
      </c>
      <c r="C122" s="66">
        <v>43465</v>
      </c>
    </row>
    <row r="123" spans="1:3" x14ac:dyDescent="0.25">
      <c r="A123" s="5" t="s">
        <v>1372</v>
      </c>
      <c r="B123" s="5" t="s">
        <v>1373</v>
      </c>
      <c r="C123" s="66">
        <v>43465</v>
      </c>
    </row>
    <row r="124" spans="1:3" x14ac:dyDescent="0.25">
      <c r="A124" s="5" t="s">
        <v>1374</v>
      </c>
      <c r="B124" s="5" t="s">
        <v>1375</v>
      </c>
      <c r="C124" s="66">
        <v>43465</v>
      </c>
    </row>
    <row r="125" spans="1:3" x14ac:dyDescent="0.25">
      <c r="A125" s="5" t="s">
        <v>1376</v>
      </c>
      <c r="B125" s="5" t="s">
        <v>1377</v>
      </c>
      <c r="C125" s="66">
        <v>43465</v>
      </c>
    </row>
    <row r="126" spans="1:3" x14ac:dyDescent="0.25">
      <c r="A126" s="5" t="s">
        <v>1378</v>
      </c>
      <c r="B126" s="5" t="s">
        <v>1379</v>
      </c>
      <c r="C126" s="66">
        <v>43465</v>
      </c>
    </row>
    <row r="127" spans="1:3" x14ac:dyDescent="0.25">
      <c r="A127" s="5" t="s">
        <v>1380</v>
      </c>
      <c r="B127" s="5" t="s">
        <v>1381</v>
      </c>
      <c r="C127" s="66">
        <v>43465</v>
      </c>
    </row>
    <row r="128" spans="1:3" x14ac:dyDescent="0.25">
      <c r="A128" s="5" t="s">
        <v>1382</v>
      </c>
      <c r="B128" s="5" t="s">
        <v>1383</v>
      </c>
      <c r="C128" s="66">
        <v>43465</v>
      </c>
    </row>
    <row r="129" spans="1:3" x14ac:dyDescent="0.25">
      <c r="A129" s="5" t="s">
        <v>1384</v>
      </c>
      <c r="B129" s="5" t="s">
        <v>1385</v>
      </c>
      <c r="C129" s="66">
        <v>43465</v>
      </c>
    </row>
    <row r="130" spans="1:3" x14ac:dyDescent="0.25">
      <c r="A130" s="5" t="s">
        <v>1386</v>
      </c>
      <c r="B130" s="5" t="s">
        <v>1387</v>
      </c>
      <c r="C130" s="66">
        <v>43465</v>
      </c>
    </row>
    <row r="131" spans="1:3" x14ac:dyDescent="0.25">
      <c r="A131" s="5" t="s">
        <v>1388</v>
      </c>
      <c r="B131" s="5" t="s">
        <v>1389</v>
      </c>
      <c r="C131" s="66">
        <v>43465</v>
      </c>
    </row>
    <row r="132" spans="1:3" x14ac:dyDescent="0.25">
      <c r="A132" s="5" t="s">
        <v>1390</v>
      </c>
      <c r="B132" s="5" t="s">
        <v>1391</v>
      </c>
      <c r="C132" s="66">
        <v>43465</v>
      </c>
    </row>
    <row r="133" spans="1:3" x14ac:dyDescent="0.25">
      <c r="A133" s="5" t="s">
        <v>1392</v>
      </c>
      <c r="B133" s="5" t="s">
        <v>1393</v>
      </c>
      <c r="C133" s="66">
        <v>43465</v>
      </c>
    </row>
    <row r="134" spans="1:3" x14ac:dyDescent="0.25">
      <c r="A134" s="5" t="s">
        <v>1394</v>
      </c>
      <c r="B134" s="5" t="s">
        <v>1395</v>
      </c>
      <c r="C134" s="66">
        <v>43465</v>
      </c>
    </row>
    <row r="135" spans="1:3" x14ac:dyDescent="0.25">
      <c r="A135" s="5" t="s">
        <v>1396</v>
      </c>
      <c r="B135" s="5" t="s">
        <v>1397</v>
      </c>
      <c r="C135" s="66">
        <v>43465</v>
      </c>
    </row>
    <row r="136" spans="1:3" x14ac:dyDescent="0.25">
      <c r="A136" s="5" t="s">
        <v>1398</v>
      </c>
      <c r="B136" s="5" t="s">
        <v>1399</v>
      </c>
      <c r="C136" s="66">
        <v>43465</v>
      </c>
    </row>
    <row r="137" spans="1:3" x14ac:dyDescent="0.25">
      <c r="A137" s="5" t="s">
        <v>1400</v>
      </c>
      <c r="B137" s="5" t="s">
        <v>1401</v>
      </c>
      <c r="C137" s="66">
        <v>43465</v>
      </c>
    </row>
    <row r="138" spans="1:3" x14ac:dyDescent="0.25">
      <c r="A138" s="5" t="s">
        <v>1402</v>
      </c>
      <c r="B138" s="5" t="s">
        <v>1403</v>
      </c>
      <c r="C138" s="66">
        <v>43465</v>
      </c>
    </row>
    <row r="139" spans="1:3" x14ac:dyDescent="0.25">
      <c r="A139" s="5" t="s">
        <v>1404</v>
      </c>
      <c r="B139" s="5" t="s">
        <v>1405</v>
      </c>
      <c r="C139" s="66">
        <v>43465</v>
      </c>
    </row>
    <row r="140" spans="1:3" x14ac:dyDescent="0.25">
      <c r="A140" s="5" t="s">
        <v>1406</v>
      </c>
      <c r="B140" s="5" t="s">
        <v>1407</v>
      </c>
      <c r="C140" s="66">
        <v>43465</v>
      </c>
    </row>
    <row r="141" spans="1:3" x14ac:dyDescent="0.25">
      <c r="A141" s="5" t="s">
        <v>1408</v>
      </c>
      <c r="B141" s="5" t="s">
        <v>1409</v>
      </c>
      <c r="C141" s="66">
        <v>43465</v>
      </c>
    </row>
    <row r="142" spans="1:3" x14ac:dyDescent="0.25">
      <c r="A142" s="5" t="s">
        <v>1410</v>
      </c>
      <c r="B142" s="5" t="s">
        <v>1411</v>
      </c>
      <c r="C142" s="66">
        <v>43465</v>
      </c>
    </row>
    <row r="143" spans="1:3" x14ac:dyDescent="0.25">
      <c r="A143" s="5" t="s">
        <v>1412</v>
      </c>
      <c r="B143" s="5" t="s">
        <v>1413</v>
      </c>
      <c r="C143" s="66">
        <v>43465</v>
      </c>
    </row>
    <row r="144" spans="1:3" x14ac:dyDescent="0.25">
      <c r="A144" s="5" t="s">
        <v>1414</v>
      </c>
      <c r="B144" s="5" t="s">
        <v>1415</v>
      </c>
      <c r="C144" s="66">
        <v>43465</v>
      </c>
    </row>
    <row r="145" spans="1:3" x14ac:dyDescent="0.25">
      <c r="A145" s="5" t="s">
        <v>1416</v>
      </c>
      <c r="B145" s="5" t="s">
        <v>1417</v>
      </c>
      <c r="C145" s="66">
        <v>43465</v>
      </c>
    </row>
    <row r="146" spans="1:3" x14ac:dyDescent="0.25">
      <c r="A146" s="5" t="s">
        <v>1418</v>
      </c>
      <c r="B146" s="5" t="s">
        <v>1419</v>
      </c>
      <c r="C146" s="66">
        <v>43465</v>
      </c>
    </row>
    <row r="147" spans="1:3" x14ac:dyDescent="0.25">
      <c r="A147" s="5" t="s">
        <v>1420</v>
      </c>
      <c r="B147" s="5" t="s">
        <v>1421</v>
      </c>
      <c r="C147" s="66">
        <v>43465</v>
      </c>
    </row>
    <row r="148" spans="1:3" x14ac:dyDescent="0.25">
      <c r="A148" s="5" t="s">
        <v>1422</v>
      </c>
      <c r="B148" s="5" t="s">
        <v>1423</v>
      </c>
      <c r="C148" s="66">
        <v>43465</v>
      </c>
    </row>
    <row r="149" spans="1:3" x14ac:dyDescent="0.25">
      <c r="A149" s="5" t="s">
        <v>1424</v>
      </c>
      <c r="B149" s="5" t="s">
        <v>1425</v>
      </c>
      <c r="C149" s="66">
        <v>43465</v>
      </c>
    </row>
    <row r="150" spans="1:3" x14ac:dyDescent="0.25">
      <c r="A150" s="5" t="s">
        <v>1426</v>
      </c>
      <c r="B150" s="5" t="s">
        <v>1427</v>
      </c>
      <c r="C150" s="66">
        <v>43465</v>
      </c>
    </row>
    <row r="151" spans="1:3" x14ac:dyDescent="0.25">
      <c r="A151" s="5" t="s">
        <v>1428</v>
      </c>
      <c r="B151" s="5" t="s">
        <v>1429</v>
      </c>
      <c r="C151" s="66">
        <v>43465</v>
      </c>
    </row>
    <row r="152" spans="1:3" x14ac:dyDescent="0.25">
      <c r="A152" s="5" t="s">
        <v>1430</v>
      </c>
      <c r="B152" s="5" t="s">
        <v>1431</v>
      </c>
      <c r="C152" s="66">
        <v>43465</v>
      </c>
    </row>
    <row r="153" spans="1:3" x14ac:dyDescent="0.25">
      <c r="A153" s="5" t="s">
        <v>1432</v>
      </c>
      <c r="B153" s="5" t="s">
        <v>1433</v>
      </c>
      <c r="C153" s="66">
        <v>43465</v>
      </c>
    </row>
    <row r="154" spans="1:3" x14ac:dyDescent="0.25">
      <c r="A154" s="5" t="s">
        <v>1434</v>
      </c>
      <c r="B154" s="5" t="s">
        <v>1435</v>
      </c>
      <c r="C154" s="66">
        <v>43465</v>
      </c>
    </row>
    <row r="155" spans="1:3" x14ac:dyDescent="0.25">
      <c r="A155" s="5" t="s">
        <v>1436</v>
      </c>
      <c r="B155" s="5" t="s">
        <v>1437</v>
      </c>
      <c r="C155" s="66">
        <v>43465</v>
      </c>
    </row>
    <row r="156" spans="1:3" x14ac:dyDescent="0.25">
      <c r="A156" s="5" t="s">
        <v>1438</v>
      </c>
      <c r="B156" s="5" t="s">
        <v>1439</v>
      </c>
      <c r="C156" s="66">
        <v>43465</v>
      </c>
    </row>
    <row r="157" spans="1:3" x14ac:dyDescent="0.25">
      <c r="A157" s="5" t="s">
        <v>1440</v>
      </c>
      <c r="B157" s="5" t="s">
        <v>1441</v>
      </c>
      <c r="C157" s="66">
        <v>43465</v>
      </c>
    </row>
    <row r="158" spans="1:3" x14ac:dyDescent="0.25">
      <c r="A158" s="5" t="s">
        <v>1442</v>
      </c>
      <c r="B158" s="5" t="s">
        <v>1443</v>
      </c>
      <c r="C158" s="66">
        <v>43465</v>
      </c>
    </row>
    <row r="159" spans="1:3" x14ac:dyDescent="0.25">
      <c r="A159" s="5" t="s">
        <v>1444</v>
      </c>
      <c r="B159" s="5" t="s">
        <v>1445</v>
      </c>
      <c r="C159" s="66">
        <v>43465</v>
      </c>
    </row>
    <row r="160" spans="1:3" x14ac:dyDescent="0.25">
      <c r="A160" s="5" t="s">
        <v>1446</v>
      </c>
      <c r="B160" s="5" t="s">
        <v>1447</v>
      </c>
      <c r="C160" s="66">
        <v>43465</v>
      </c>
    </row>
    <row r="161" spans="1:3" x14ac:dyDescent="0.25">
      <c r="A161" s="5" t="s">
        <v>1448</v>
      </c>
      <c r="B161" s="5" t="s">
        <v>1449</v>
      </c>
      <c r="C161" s="66">
        <v>43465</v>
      </c>
    </row>
    <row r="162" spans="1:3" x14ac:dyDescent="0.25">
      <c r="A162" s="5" t="s">
        <v>1450</v>
      </c>
      <c r="B162" s="5" t="s">
        <v>1451</v>
      </c>
      <c r="C162" s="66">
        <v>43465</v>
      </c>
    </row>
    <row r="163" spans="1:3" x14ac:dyDescent="0.25">
      <c r="A163" s="5" t="s">
        <v>1452</v>
      </c>
      <c r="B163" s="5" t="s">
        <v>1453</v>
      </c>
      <c r="C163" s="66">
        <v>43465</v>
      </c>
    </row>
    <row r="164" spans="1:3" x14ac:dyDescent="0.25">
      <c r="A164" s="5" t="s">
        <v>1454</v>
      </c>
      <c r="B164" s="5" t="s">
        <v>1455</v>
      </c>
      <c r="C164" s="66">
        <v>43465</v>
      </c>
    </row>
    <row r="165" spans="1:3" x14ac:dyDescent="0.25">
      <c r="A165" s="5" t="s">
        <v>1456</v>
      </c>
      <c r="B165" s="5" t="s">
        <v>1457</v>
      </c>
      <c r="C165" s="66">
        <v>43465</v>
      </c>
    </row>
    <row r="166" spans="1:3" x14ac:dyDescent="0.25">
      <c r="A166" s="5" t="s">
        <v>1458</v>
      </c>
      <c r="B166" s="5" t="s">
        <v>1459</v>
      </c>
      <c r="C166" s="66">
        <v>43465</v>
      </c>
    </row>
    <row r="167" spans="1:3" x14ac:dyDescent="0.25">
      <c r="A167" s="5" t="s">
        <v>1460</v>
      </c>
      <c r="B167" s="5" t="s">
        <v>1461</v>
      </c>
      <c r="C167" s="66">
        <v>43465</v>
      </c>
    </row>
    <row r="168" spans="1:3" x14ac:dyDescent="0.25">
      <c r="A168" s="5" t="s">
        <v>1462</v>
      </c>
      <c r="B168" s="5" t="s">
        <v>1463</v>
      </c>
      <c r="C168" s="66">
        <v>43465</v>
      </c>
    </row>
    <row r="169" spans="1:3" x14ac:dyDescent="0.25">
      <c r="A169" s="5" t="s">
        <v>1464</v>
      </c>
      <c r="B169" s="5" t="s">
        <v>1465</v>
      </c>
      <c r="C169" s="66">
        <v>43465</v>
      </c>
    </row>
    <row r="170" spans="1:3" x14ac:dyDescent="0.25">
      <c r="A170" s="5" t="s">
        <v>1466</v>
      </c>
      <c r="B170" s="5" t="s">
        <v>1467</v>
      </c>
      <c r="C170" s="66">
        <v>43465</v>
      </c>
    </row>
    <row r="171" spans="1:3" x14ac:dyDescent="0.25">
      <c r="A171" s="5" t="s">
        <v>1468</v>
      </c>
      <c r="B171" s="5" t="s">
        <v>1469</v>
      </c>
      <c r="C171" s="66">
        <v>43465</v>
      </c>
    </row>
    <row r="172" spans="1:3" x14ac:dyDescent="0.25">
      <c r="A172" s="5" t="s">
        <v>1470</v>
      </c>
      <c r="B172" s="5" t="s">
        <v>1471</v>
      </c>
      <c r="C172" s="66">
        <v>43465</v>
      </c>
    </row>
    <row r="173" spans="1:3" x14ac:dyDescent="0.25">
      <c r="A173" s="5" t="s">
        <v>1472</v>
      </c>
      <c r="B173" s="5" t="s">
        <v>1473</v>
      </c>
      <c r="C173" s="66">
        <v>43465</v>
      </c>
    </row>
    <row r="174" spans="1:3" x14ac:dyDescent="0.25">
      <c r="A174" s="5" t="s">
        <v>1474</v>
      </c>
      <c r="B174" s="5" t="s">
        <v>1475</v>
      </c>
      <c r="C174" s="66">
        <v>43465</v>
      </c>
    </row>
    <row r="175" spans="1:3" x14ac:dyDescent="0.25">
      <c r="A175" s="5" t="s">
        <v>1476</v>
      </c>
      <c r="B175" s="5" t="s">
        <v>1477</v>
      </c>
      <c r="C175" s="66">
        <v>43465</v>
      </c>
    </row>
    <row r="176" spans="1:3" x14ac:dyDescent="0.25">
      <c r="A176" s="5" t="s">
        <v>1478</v>
      </c>
      <c r="B176" s="5" t="s">
        <v>1479</v>
      </c>
      <c r="C176" s="66">
        <v>43465</v>
      </c>
    </row>
    <row r="177" spans="1:3" x14ac:dyDescent="0.25">
      <c r="A177" s="5" t="s">
        <v>1480</v>
      </c>
      <c r="B177" s="5" t="s">
        <v>1481</v>
      </c>
      <c r="C177" s="66">
        <v>43465</v>
      </c>
    </row>
    <row r="178" spans="1:3" x14ac:dyDescent="0.25">
      <c r="A178" s="5" t="s">
        <v>1482</v>
      </c>
      <c r="B178" s="5" t="s">
        <v>1483</v>
      </c>
      <c r="C178" s="66">
        <v>43465</v>
      </c>
    </row>
    <row r="179" spans="1:3" x14ac:dyDescent="0.25">
      <c r="A179" s="5" t="s">
        <v>1484</v>
      </c>
      <c r="B179" s="5" t="s">
        <v>1485</v>
      </c>
      <c r="C179" s="66">
        <v>43465</v>
      </c>
    </row>
    <row r="180" spans="1:3" x14ac:dyDescent="0.25">
      <c r="A180" s="5" t="s">
        <v>1486</v>
      </c>
      <c r="B180" s="5" t="s">
        <v>1487</v>
      </c>
      <c r="C180" s="66">
        <v>43465</v>
      </c>
    </row>
    <row r="181" spans="1:3" x14ac:dyDescent="0.25">
      <c r="A181" s="5" t="s">
        <v>1488</v>
      </c>
      <c r="B181" s="5" t="s">
        <v>1489</v>
      </c>
      <c r="C181" s="66">
        <v>43465</v>
      </c>
    </row>
    <row r="182" spans="1:3" x14ac:dyDescent="0.25">
      <c r="A182" s="5" t="s">
        <v>1490</v>
      </c>
      <c r="B182" s="5" t="s">
        <v>1491</v>
      </c>
      <c r="C182" s="66">
        <v>43465</v>
      </c>
    </row>
    <row r="183" spans="1:3" x14ac:dyDescent="0.25">
      <c r="A183" s="5" t="s">
        <v>1492</v>
      </c>
      <c r="B183" s="5" t="s">
        <v>1493</v>
      </c>
      <c r="C183" s="66">
        <v>43465</v>
      </c>
    </row>
    <row r="184" spans="1:3" x14ac:dyDescent="0.25">
      <c r="A184" s="5" t="s">
        <v>1494</v>
      </c>
      <c r="B184" s="5" t="s">
        <v>1495</v>
      </c>
      <c r="C184" s="66">
        <v>43465</v>
      </c>
    </row>
    <row r="185" spans="1:3" x14ac:dyDescent="0.25">
      <c r="A185" s="5" t="s">
        <v>1496</v>
      </c>
      <c r="B185" s="5" t="s">
        <v>1497</v>
      </c>
      <c r="C185" s="66">
        <v>43465</v>
      </c>
    </row>
    <row r="186" spans="1:3" x14ac:dyDescent="0.25">
      <c r="A186" s="5" t="s">
        <v>1498</v>
      </c>
      <c r="B186" s="5" t="s">
        <v>1499</v>
      </c>
      <c r="C186" s="66">
        <v>43465</v>
      </c>
    </row>
    <row r="187" spans="1:3" x14ac:dyDescent="0.25">
      <c r="A187" s="5" t="s">
        <v>1500</v>
      </c>
      <c r="B187" s="5" t="s">
        <v>1501</v>
      </c>
      <c r="C187" s="66">
        <v>43465</v>
      </c>
    </row>
    <row r="188" spans="1:3" x14ac:dyDescent="0.25">
      <c r="A188" s="5" t="s">
        <v>1502</v>
      </c>
      <c r="B188" s="5" t="s">
        <v>1503</v>
      </c>
      <c r="C188" s="66">
        <v>43465</v>
      </c>
    </row>
    <row r="189" spans="1:3" x14ac:dyDescent="0.25">
      <c r="A189" s="5" t="s">
        <v>1504</v>
      </c>
      <c r="B189" s="5" t="s">
        <v>1505</v>
      </c>
      <c r="C189" s="66">
        <v>43465</v>
      </c>
    </row>
    <row r="190" spans="1:3" x14ac:dyDescent="0.25">
      <c r="A190" s="5" t="s">
        <v>1506</v>
      </c>
      <c r="B190" s="5" t="s">
        <v>1507</v>
      </c>
      <c r="C190" s="66">
        <v>43465</v>
      </c>
    </row>
    <row r="191" spans="1:3" x14ac:dyDescent="0.25">
      <c r="A191" s="5" t="s">
        <v>1508</v>
      </c>
      <c r="B191" s="5" t="s">
        <v>1509</v>
      </c>
      <c r="C191" s="66">
        <v>43465</v>
      </c>
    </row>
    <row r="192" spans="1:3" x14ac:dyDescent="0.25">
      <c r="A192" s="5" t="s">
        <v>1510</v>
      </c>
      <c r="B192" s="5" t="s">
        <v>1511</v>
      </c>
      <c r="C192" s="66">
        <v>43465</v>
      </c>
    </row>
    <row r="193" spans="1:3" x14ac:dyDescent="0.25">
      <c r="A193" s="5" t="s">
        <v>1512</v>
      </c>
      <c r="B193" s="5" t="s">
        <v>1513</v>
      </c>
      <c r="C193" s="66">
        <v>43465</v>
      </c>
    </row>
    <row r="194" spans="1:3" x14ac:dyDescent="0.25">
      <c r="A194" s="5" t="s">
        <v>1514</v>
      </c>
      <c r="B194" s="5" t="s">
        <v>1515</v>
      </c>
      <c r="C194" s="66">
        <v>43465</v>
      </c>
    </row>
    <row r="195" spans="1:3" x14ac:dyDescent="0.25">
      <c r="A195" s="5" t="s">
        <v>1516</v>
      </c>
      <c r="B195" s="5" t="s">
        <v>1517</v>
      </c>
      <c r="C195" s="66">
        <v>43465</v>
      </c>
    </row>
    <row r="196" spans="1:3" x14ac:dyDescent="0.25">
      <c r="A196" s="5" t="s">
        <v>1518</v>
      </c>
      <c r="B196" s="5" t="s">
        <v>1519</v>
      </c>
      <c r="C196" s="66">
        <v>43465</v>
      </c>
    </row>
    <row r="197" spans="1:3" x14ac:dyDescent="0.25">
      <c r="A197" s="5" t="s">
        <v>1520</v>
      </c>
      <c r="B197" s="5" t="s">
        <v>1521</v>
      </c>
      <c r="C197" s="66">
        <v>43465</v>
      </c>
    </row>
    <row r="198" spans="1:3" x14ac:dyDescent="0.25">
      <c r="A198" s="5" t="s">
        <v>1522</v>
      </c>
      <c r="B198" s="5" t="s">
        <v>1523</v>
      </c>
      <c r="C198" s="66">
        <v>43465</v>
      </c>
    </row>
    <row r="199" spans="1:3" x14ac:dyDescent="0.25">
      <c r="A199" s="5" t="s">
        <v>1524</v>
      </c>
      <c r="B199" s="5" t="s">
        <v>1525</v>
      </c>
      <c r="C199" s="66">
        <v>43465</v>
      </c>
    </row>
    <row r="200" spans="1:3" x14ac:dyDescent="0.25">
      <c r="A200" s="5" t="s">
        <v>1526</v>
      </c>
      <c r="B200" s="5" t="s">
        <v>1527</v>
      </c>
      <c r="C200" s="66">
        <v>43465</v>
      </c>
    </row>
    <row r="201" spans="1:3" x14ac:dyDescent="0.25">
      <c r="A201" s="5" t="s">
        <v>1528</v>
      </c>
      <c r="B201" s="5" t="s">
        <v>1529</v>
      </c>
      <c r="C201" s="66">
        <v>43465</v>
      </c>
    </row>
    <row r="202" spans="1:3" x14ac:dyDescent="0.25">
      <c r="A202" s="5" t="s">
        <v>1530</v>
      </c>
      <c r="B202" s="5" t="s">
        <v>1531</v>
      </c>
      <c r="C202" s="66">
        <v>43465</v>
      </c>
    </row>
    <row r="203" spans="1:3" x14ac:dyDescent="0.25">
      <c r="A203" s="5" t="s">
        <v>1532</v>
      </c>
      <c r="B203" s="5" t="s">
        <v>1533</v>
      </c>
      <c r="C203" s="66">
        <v>43465</v>
      </c>
    </row>
    <row r="204" spans="1:3" x14ac:dyDescent="0.25">
      <c r="A204" s="5" t="s">
        <v>1534</v>
      </c>
      <c r="B204" s="5" t="s">
        <v>1535</v>
      </c>
      <c r="C204" s="66">
        <v>43465</v>
      </c>
    </row>
    <row r="205" spans="1:3" x14ac:dyDescent="0.25">
      <c r="A205" s="5" t="s">
        <v>1536</v>
      </c>
      <c r="B205" s="5" t="s">
        <v>1537</v>
      </c>
      <c r="C205" s="66">
        <v>43465</v>
      </c>
    </row>
    <row r="206" spans="1:3" x14ac:dyDescent="0.25">
      <c r="A206" s="5" t="s">
        <v>1538</v>
      </c>
      <c r="B206" s="5" t="s">
        <v>1539</v>
      </c>
      <c r="C206" s="66">
        <v>43465</v>
      </c>
    </row>
    <row r="207" spans="1:3" x14ac:dyDescent="0.25">
      <c r="A207" s="5" t="s">
        <v>1540</v>
      </c>
      <c r="B207" s="5" t="s">
        <v>1541</v>
      </c>
      <c r="C207" s="66">
        <v>43465</v>
      </c>
    </row>
    <row r="208" spans="1:3" x14ac:dyDescent="0.25">
      <c r="A208" s="5" t="s">
        <v>1542</v>
      </c>
      <c r="B208" s="5" t="s">
        <v>1543</v>
      </c>
      <c r="C208" s="66">
        <v>43465</v>
      </c>
    </row>
    <row r="209" spans="1:3" x14ac:dyDescent="0.25">
      <c r="A209" s="5" t="s">
        <v>1544</v>
      </c>
      <c r="B209" s="5" t="s">
        <v>1545</v>
      </c>
      <c r="C209" s="66">
        <v>43465</v>
      </c>
    </row>
    <row r="210" spans="1:3" x14ac:dyDescent="0.25">
      <c r="A210" s="5" t="s">
        <v>1546</v>
      </c>
      <c r="B210" s="5" t="s">
        <v>1547</v>
      </c>
      <c r="C210" s="66">
        <v>43465</v>
      </c>
    </row>
    <row r="211" spans="1:3" x14ac:dyDescent="0.25">
      <c r="A211" s="5" t="s">
        <v>1548</v>
      </c>
      <c r="B211" s="5" t="s">
        <v>1549</v>
      </c>
      <c r="C211" s="66">
        <v>43465</v>
      </c>
    </row>
    <row r="212" spans="1:3" x14ac:dyDescent="0.25">
      <c r="A212" s="5" t="s">
        <v>1550</v>
      </c>
      <c r="B212" s="5" t="s">
        <v>1551</v>
      </c>
      <c r="C212" s="66">
        <v>43465</v>
      </c>
    </row>
    <row r="213" spans="1:3" x14ac:dyDescent="0.25">
      <c r="A213" s="5" t="s">
        <v>1552</v>
      </c>
      <c r="B213" s="5" t="s">
        <v>1553</v>
      </c>
      <c r="C213" s="66">
        <v>43465</v>
      </c>
    </row>
    <row r="214" spans="1:3" x14ac:dyDescent="0.25">
      <c r="A214" s="5" t="s">
        <v>1554</v>
      </c>
      <c r="B214" s="5" t="s">
        <v>1555</v>
      </c>
      <c r="C214" s="66">
        <v>43465</v>
      </c>
    </row>
    <row r="215" spans="1:3" x14ac:dyDescent="0.25">
      <c r="A215" s="5" t="s">
        <v>1556</v>
      </c>
      <c r="B215" s="5" t="s">
        <v>1557</v>
      </c>
      <c r="C215" s="66">
        <v>43465</v>
      </c>
    </row>
    <row r="216" spans="1:3" x14ac:dyDescent="0.25">
      <c r="A216" s="5" t="s">
        <v>1558</v>
      </c>
      <c r="B216" s="5" t="s">
        <v>1559</v>
      </c>
      <c r="C216" s="66">
        <v>43465</v>
      </c>
    </row>
    <row r="217" spans="1:3" x14ac:dyDescent="0.25">
      <c r="A217" s="5" t="s">
        <v>1560</v>
      </c>
      <c r="B217" s="5" t="s">
        <v>1561</v>
      </c>
      <c r="C217" s="66">
        <v>43465</v>
      </c>
    </row>
    <row r="218" spans="1:3" x14ac:dyDescent="0.25">
      <c r="A218" s="5" t="s">
        <v>1562</v>
      </c>
      <c r="B218" s="5" t="s">
        <v>1563</v>
      </c>
      <c r="C218" s="66">
        <v>43465</v>
      </c>
    </row>
    <row r="219" spans="1:3" x14ac:dyDescent="0.25">
      <c r="A219" s="5" t="s">
        <v>1564</v>
      </c>
      <c r="B219" s="5" t="s">
        <v>1565</v>
      </c>
      <c r="C219" s="66">
        <v>43465</v>
      </c>
    </row>
    <row r="220" spans="1:3" x14ac:dyDescent="0.25">
      <c r="A220" s="5" t="s">
        <v>1566</v>
      </c>
      <c r="B220" s="5" t="s">
        <v>1567</v>
      </c>
      <c r="C220" s="66">
        <v>43465</v>
      </c>
    </row>
    <row r="221" spans="1:3" x14ac:dyDescent="0.25">
      <c r="A221" s="5" t="s">
        <v>1568</v>
      </c>
      <c r="B221" s="5" t="s">
        <v>1569</v>
      </c>
      <c r="C221" s="66">
        <v>43465</v>
      </c>
    </row>
    <row r="222" spans="1:3" x14ac:dyDescent="0.25">
      <c r="A222" s="5" t="s">
        <v>1570</v>
      </c>
      <c r="B222" s="5" t="s">
        <v>1571</v>
      </c>
      <c r="C222" s="66">
        <v>43465</v>
      </c>
    </row>
    <row r="223" spans="1:3" x14ac:dyDescent="0.25">
      <c r="A223" s="5" t="s">
        <v>1572</v>
      </c>
      <c r="B223" s="5" t="s">
        <v>1573</v>
      </c>
      <c r="C223" s="66">
        <v>43465</v>
      </c>
    </row>
    <row r="224" spans="1:3" x14ac:dyDescent="0.25">
      <c r="A224" s="5" t="s">
        <v>1574</v>
      </c>
      <c r="B224" s="5" t="s">
        <v>1575</v>
      </c>
      <c r="C224" s="66">
        <v>43465</v>
      </c>
    </row>
    <row r="225" spans="1:3" x14ac:dyDescent="0.25">
      <c r="A225" s="5" t="s">
        <v>1576</v>
      </c>
      <c r="B225" s="5" t="s">
        <v>1577</v>
      </c>
      <c r="C225" s="66">
        <v>43465</v>
      </c>
    </row>
    <row r="226" spans="1:3" x14ac:dyDescent="0.25">
      <c r="A226" s="5" t="s">
        <v>1578</v>
      </c>
      <c r="B226" s="5" t="s">
        <v>1579</v>
      </c>
      <c r="C226" s="66">
        <v>43465</v>
      </c>
    </row>
    <row r="227" spans="1:3" x14ac:dyDescent="0.25">
      <c r="A227" s="5" t="s">
        <v>1580</v>
      </c>
      <c r="B227" s="5" t="s">
        <v>1581</v>
      </c>
      <c r="C227" s="66">
        <v>43465</v>
      </c>
    </row>
    <row r="228" spans="1:3" x14ac:dyDescent="0.25">
      <c r="A228" s="5" t="s">
        <v>1582</v>
      </c>
      <c r="B228" s="5" t="s">
        <v>1583</v>
      </c>
      <c r="C228" s="66">
        <v>43465</v>
      </c>
    </row>
    <row r="229" spans="1:3" x14ac:dyDescent="0.25">
      <c r="A229" s="5" t="s">
        <v>1584</v>
      </c>
      <c r="B229" s="5" t="s">
        <v>1585</v>
      </c>
      <c r="C229" s="66">
        <v>43465</v>
      </c>
    </row>
    <row r="230" spans="1:3" x14ac:dyDescent="0.25">
      <c r="A230" s="5" t="s">
        <v>1586</v>
      </c>
      <c r="B230" s="5" t="s">
        <v>1587</v>
      </c>
      <c r="C230" s="66">
        <v>43465</v>
      </c>
    </row>
    <row r="231" spans="1:3" x14ac:dyDescent="0.25">
      <c r="A231" s="5" t="s">
        <v>1588</v>
      </c>
      <c r="B231" s="5" t="s">
        <v>1589</v>
      </c>
      <c r="C231" s="66">
        <v>43465</v>
      </c>
    </row>
    <row r="232" spans="1:3" x14ac:dyDescent="0.25">
      <c r="A232" s="5" t="s">
        <v>1590</v>
      </c>
      <c r="B232" s="5" t="s">
        <v>1591</v>
      </c>
      <c r="C232" s="66">
        <v>43465</v>
      </c>
    </row>
    <row r="233" spans="1:3" x14ac:dyDescent="0.25">
      <c r="A233" s="5" t="s">
        <v>1592</v>
      </c>
      <c r="B233" s="5" t="s">
        <v>1593</v>
      </c>
      <c r="C233" s="66">
        <v>43465</v>
      </c>
    </row>
    <row r="234" spans="1:3" x14ac:dyDescent="0.25">
      <c r="A234" s="5" t="s">
        <v>1594</v>
      </c>
      <c r="B234" s="5" t="s">
        <v>1595</v>
      </c>
      <c r="C234" s="66">
        <v>43465</v>
      </c>
    </row>
    <row r="235" spans="1:3" x14ac:dyDescent="0.25">
      <c r="A235" s="5" t="s">
        <v>1596</v>
      </c>
      <c r="B235" s="5" t="s">
        <v>1597</v>
      </c>
      <c r="C235" s="66">
        <v>43465</v>
      </c>
    </row>
    <row r="236" spans="1:3" x14ac:dyDescent="0.25">
      <c r="A236" s="5" t="s">
        <v>1598</v>
      </c>
      <c r="B236" s="5" t="s">
        <v>1599</v>
      </c>
      <c r="C236" s="66">
        <v>43465</v>
      </c>
    </row>
    <row r="237" spans="1:3" x14ac:dyDescent="0.25">
      <c r="A237" s="5" t="s">
        <v>1600</v>
      </c>
      <c r="B237" s="5" t="s">
        <v>1601</v>
      </c>
      <c r="C237" s="66">
        <v>43465</v>
      </c>
    </row>
    <row r="238" spans="1:3" x14ac:dyDescent="0.25">
      <c r="A238" s="5" t="s">
        <v>1602</v>
      </c>
      <c r="B238" s="5" t="s">
        <v>1603</v>
      </c>
      <c r="C238" s="66">
        <v>43465</v>
      </c>
    </row>
    <row r="239" spans="1:3" x14ac:dyDescent="0.25">
      <c r="A239" s="5" t="s">
        <v>1604</v>
      </c>
      <c r="B239" s="5" t="s">
        <v>1605</v>
      </c>
      <c r="C239" s="66">
        <v>43465</v>
      </c>
    </row>
    <row r="240" spans="1:3" x14ac:dyDescent="0.25">
      <c r="A240" s="5" t="s">
        <v>1606</v>
      </c>
      <c r="B240" s="5" t="s">
        <v>1607</v>
      </c>
      <c r="C240" s="66">
        <v>43465</v>
      </c>
    </row>
    <row r="241" spans="1:3" x14ac:dyDescent="0.25">
      <c r="A241" s="5" t="s">
        <v>1608</v>
      </c>
      <c r="B241" s="5" t="s">
        <v>1609</v>
      </c>
      <c r="C241" s="66">
        <v>43465</v>
      </c>
    </row>
    <row r="242" spans="1:3" x14ac:dyDescent="0.25">
      <c r="A242" s="5" t="s">
        <v>1610</v>
      </c>
      <c r="B242" s="5" t="s">
        <v>1611</v>
      </c>
      <c r="C242" s="66">
        <v>43465</v>
      </c>
    </row>
    <row r="243" spans="1:3" x14ac:dyDescent="0.25">
      <c r="A243" s="5" t="s">
        <v>1612</v>
      </c>
      <c r="B243" s="5" t="s">
        <v>1613</v>
      </c>
      <c r="C243" s="66">
        <v>43465</v>
      </c>
    </row>
    <row r="244" spans="1:3" x14ac:dyDescent="0.25">
      <c r="A244" s="5" t="s">
        <v>1614</v>
      </c>
      <c r="B244" s="5" t="s">
        <v>1615</v>
      </c>
      <c r="C244" s="66">
        <v>43465</v>
      </c>
    </row>
    <row r="245" spans="1:3" x14ac:dyDescent="0.25">
      <c r="A245" s="5" t="s">
        <v>1616</v>
      </c>
      <c r="B245" s="5" t="s">
        <v>1617</v>
      </c>
      <c r="C245" s="66">
        <v>43465</v>
      </c>
    </row>
    <row r="246" spans="1:3" x14ac:dyDescent="0.25">
      <c r="A246" s="5" t="s">
        <v>1618</v>
      </c>
      <c r="B246" s="5" t="s">
        <v>1619</v>
      </c>
      <c r="C246" s="66">
        <v>43465</v>
      </c>
    </row>
    <row r="247" spans="1:3" x14ac:dyDescent="0.25">
      <c r="A247" s="5" t="s">
        <v>1620</v>
      </c>
      <c r="B247" s="5" t="s">
        <v>1621</v>
      </c>
      <c r="C247" s="66">
        <v>43465</v>
      </c>
    </row>
    <row r="248" spans="1:3" x14ac:dyDescent="0.25">
      <c r="A248" s="5" t="s">
        <v>1622</v>
      </c>
      <c r="B248" s="5" t="s">
        <v>1623</v>
      </c>
      <c r="C248" s="66">
        <v>43465</v>
      </c>
    </row>
    <row r="249" spans="1:3" x14ac:dyDescent="0.25">
      <c r="A249" s="5" t="s">
        <v>1624</v>
      </c>
      <c r="B249" s="5" t="s">
        <v>1625</v>
      </c>
      <c r="C249" s="66">
        <v>43465</v>
      </c>
    </row>
    <row r="250" spans="1:3" x14ac:dyDescent="0.25">
      <c r="A250" s="5" t="s">
        <v>1626</v>
      </c>
      <c r="B250" s="5" t="s">
        <v>1627</v>
      </c>
      <c r="C250" s="66">
        <v>43465</v>
      </c>
    </row>
    <row r="251" spans="1:3" x14ac:dyDescent="0.25">
      <c r="A251" s="5" t="s">
        <v>1628</v>
      </c>
      <c r="B251" s="5" t="s">
        <v>1629</v>
      </c>
      <c r="C251" s="66">
        <v>43465</v>
      </c>
    </row>
    <row r="252" spans="1:3" x14ac:dyDescent="0.25">
      <c r="A252" s="5" t="s">
        <v>1630</v>
      </c>
      <c r="B252" s="5" t="s">
        <v>1631</v>
      </c>
      <c r="C252" s="66">
        <v>43465</v>
      </c>
    </row>
    <row r="253" spans="1:3" x14ac:dyDescent="0.25">
      <c r="A253" s="5" t="s">
        <v>1632</v>
      </c>
      <c r="B253" s="5" t="s">
        <v>1633</v>
      </c>
      <c r="C253" s="66">
        <v>43465</v>
      </c>
    </row>
    <row r="254" spans="1:3" x14ac:dyDescent="0.25">
      <c r="A254" s="5" t="s">
        <v>1634</v>
      </c>
      <c r="B254" s="5" t="s">
        <v>1635</v>
      </c>
      <c r="C254" s="66">
        <v>43465</v>
      </c>
    </row>
    <row r="255" spans="1:3" x14ac:dyDescent="0.25">
      <c r="A255" s="5" t="s">
        <v>1636</v>
      </c>
      <c r="B255" s="5" t="s">
        <v>1637</v>
      </c>
      <c r="C255" s="66">
        <v>43465</v>
      </c>
    </row>
    <row r="256" spans="1:3" x14ac:dyDescent="0.25">
      <c r="A256" s="5" t="s">
        <v>1638</v>
      </c>
      <c r="B256" s="5" t="s">
        <v>1639</v>
      </c>
      <c r="C256" s="66">
        <v>43465</v>
      </c>
    </row>
    <row r="257" spans="1:3" x14ac:dyDescent="0.25">
      <c r="A257" s="5" t="s">
        <v>1640</v>
      </c>
      <c r="B257" s="5" t="s">
        <v>1641</v>
      </c>
      <c r="C257" s="66">
        <v>43465</v>
      </c>
    </row>
    <row r="258" spans="1:3" x14ac:dyDescent="0.25">
      <c r="A258" s="5" t="s">
        <v>1642</v>
      </c>
      <c r="B258" s="5" t="s">
        <v>1643</v>
      </c>
      <c r="C258" s="66">
        <v>43465</v>
      </c>
    </row>
    <row r="259" spans="1:3" x14ac:dyDescent="0.25">
      <c r="A259" s="5" t="s">
        <v>1644</v>
      </c>
      <c r="B259" s="5" t="s">
        <v>1645</v>
      </c>
      <c r="C259" s="66">
        <v>43465</v>
      </c>
    </row>
    <row r="260" spans="1:3" x14ac:dyDescent="0.25">
      <c r="A260" s="5" t="s">
        <v>1646</v>
      </c>
      <c r="B260" s="5" t="s">
        <v>1647</v>
      </c>
      <c r="C260" s="66">
        <v>43465</v>
      </c>
    </row>
    <row r="261" spans="1:3" x14ac:dyDescent="0.25">
      <c r="A261" s="5" t="s">
        <v>1648</v>
      </c>
      <c r="B261" s="5" t="s">
        <v>1649</v>
      </c>
      <c r="C261" s="66">
        <v>43465</v>
      </c>
    </row>
    <row r="262" spans="1:3" x14ac:dyDescent="0.25">
      <c r="A262" s="5" t="s">
        <v>1650</v>
      </c>
      <c r="B262" s="5" t="s">
        <v>1651</v>
      </c>
      <c r="C262" s="66">
        <v>43465</v>
      </c>
    </row>
    <row r="263" spans="1:3" x14ac:dyDescent="0.25">
      <c r="A263" s="5" t="s">
        <v>1652</v>
      </c>
      <c r="B263" s="5" t="s">
        <v>1653</v>
      </c>
      <c r="C263" s="66">
        <v>43465</v>
      </c>
    </row>
    <row r="264" spans="1:3" x14ac:dyDescent="0.25">
      <c r="A264" s="5" t="s">
        <v>1654</v>
      </c>
      <c r="B264" s="5" t="s">
        <v>1655</v>
      </c>
      <c r="C264" s="66">
        <v>43465</v>
      </c>
    </row>
    <row r="265" spans="1:3" x14ac:dyDescent="0.25">
      <c r="A265" s="5" t="s">
        <v>1656</v>
      </c>
      <c r="B265" s="5" t="s">
        <v>1657</v>
      </c>
      <c r="C265" s="66">
        <v>43465</v>
      </c>
    </row>
    <row r="266" spans="1:3" x14ac:dyDescent="0.25">
      <c r="A266" s="5" t="s">
        <v>1658</v>
      </c>
      <c r="B266" s="5" t="s">
        <v>1659</v>
      </c>
      <c r="C266" s="66">
        <v>43465</v>
      </c>
    </row>
    <row r="267" spans="1:3" x14ac:dyDescent="0.25">
      <c r="A267" s="5" t="s">
        <v>1660</v>
      </c>
      <c r="B267" s="5" t="s">
        <v>1661</v>
      </c>
      <c r="C267" s="66">
        <v>43465</v>
      </c>
    </row>
    <row r="268" spans="1:3" x14ac:dyDescent="0.25">
      <c r="A268" s="5" t="s">
        <v>1662</v>
      </c>
      <c r="B268" s="5" t="s">
        <v>1663</v>
      </c>
      <c r="C268" s="66">
        <v>43465</v>
      </c>
    </row>
    <row r="269" spans="1:3" x14ac:dyDescent="0.25">
      <c r="A269" s="5" t="s">
        <v>1664</v>
      </c>
      <c r="B269" s="5" t="s">
        <v>1665</v>
      </c>
      <c r="C269" s="66">
        <v>43465</v>
      </c>
    </row>
    <row r="270" spans="1:3" x14ac:dyDescent="0.25">
      <c r="A270" s="5" t="s">
        <v>1666</v>
      </c>
      <c r="B270" s="5" t="s">
        <v>1667</v>
      </c>
      <c r="C270" s="66">
        <v>43465</v>
      </c>
    </row>
    <row r="271" spans="1:3" x14ac:dyDescent="0.25">
      <c r="A271" s="5" t="s">
        <v>1668</v>
      </c>
      <c r="B271" s="5" t="s">
        <v>1669</v>
      </c>
      <c r="C271" s="66">
        <v>43465</v>
      </c>
    </row>
    <row r="272" spans="1:3" x14ac:dyDescent="0.25">
      <c r="A272" s="5" t="s">
        <v>1670</v>
      </c>
      <c r="B272" s="5" t="s">
        <v>1671</v>
      </c>
      <c r="C272" s="66">
        <v>43465</v>
      </c>
    </row>
    <row r="273" spans="1:3" x14ac:dyDescent="0.25">
      <c r="A273" s="5" t="s">
        <v>1672</v>
      </c>
      <c r="B273" s="5" t="s">
        <v>1673</v>
      </c>
      <c r="C273" s="66">
        <v>43465</v>
      </c>
    </row>
    <row r="274" spans="1:3" x14ac:dyDescent="0.25">
      <c r="A274" s="5" t="s">
        <v>1674</v>
      </c>
      <c r="B274" s="5" t="s">
        <v>1675</v>
      </c>
      <c r="C274" s="66">
        <v>43465</v>
      </c>
    </row>
    <row r="275" spans="1:3" x14ac:dyDescent="0.25">
      <c r="A275" s="5" t="s">
        <v>1676</v>
      </c>
      <c r="B275" s="5" t="s">
        <v>1677</v>
      </c>
      <c r="C275" s="66">
        <v>43465</v>
      </c>
    </row>
    <row r="276" spans="1:3" x14ac:dyDescent="0.25">
      <c r="A276" s="5" t="s">
        <v>1678</v>
      </c>
      <c r="B276" s="5" t="s">
        <v>1679</v>
      </c>
      <c r="C276" s="66">
        <v>43465</v>
      </c>
    </row>
    <row r="277" spans="1:3" x14ac:dyDescent="0.25">
      <c r="A277" s="5" t="s">
        <v>1680</v>
      </c>
      <c r="B277" s="5" t="s">
        <v>1681</v>
      </c>
      <c r="C277" s="66">
        <v>43465</v>
      </c>
    </row>
    <row r="278" spans="1:3" x14ac:dyDescent="0.25">
      <c r="A278" s="5" t="s">
        <v>1682</v>
      </c>
      <c r="B278" s="5" t="s">
        <v>1683</v>
      </c>
      <c r="C278" s="66">
        <v>43465</v>
      </c>
    </row>
    <row r="279" spans="1:3" x14ac:dyDescent="0.25">
      <c r="A279" s="5" t="s">
        <v>1684</v>
      </c>
      <c r="B279" s="5" t="s">
        <v>1685</v>
      </c>
      <c r="C279" s="66">
        <v>43465</v>
      </c>
    </row>
    <row r="280" spans="1:3" x14ac:dyDescent="0.25">
      <c r="A280" s="5" t="s">
        <v>1686</v>
      </c>
      <c r="B280" s="5" t="s">
        <v>1687</v>
      </c>
      <c r="C280" s="66">
        <v>43465</v>
      </c>
    </row>
    <row r="281" spans="1:3" x14ac:dyDescent="0.25">
      <c r="A281" s="5" t="s">
        <v>1688</v>
      </c>
      <c r="B281" s="5" t="s">
        <v>1689</v>
      </c>
      <c r="C281" s="66">
        <v>43465</v>
      </c>
    </row>
    <row r="282" spans="1:3" x14ac:dyDescent="0.25">
      <c r="A282" s="5" t="s">
        <v>1690</v>
      </c>
      <c r="B282" s="5" t="s">
        <v>1691</v>
      </c>
      <c r="C282" s="66">
        <v>43465</v>
      </c>
    </row>
    <row r="283" spans="1:3" x14ac:dyDescent="0.25">
      <c r="A283" s="5" t="s">
        <v>1692</v>
      </c>
      <c r="B283" s="5" t="s">
        <v>1693</v>
      </c>
      <c r="C283" s="66">
        <v>43465</v>
      </c>
    </row>
    <row r="284" spans="1:3" x14ac:dyDescent="0.25">
      <c r="A284" s="5" t="s">
        <v>1694</v>
      </c>
      <c r="B284" s="5" t="s">
        <v>1695</v>
      </c>
      <c r="C284" s="66">
        <v>43465</v>
      </c>
    </row>
    <row r="285" spans="1:3" x14ac:dyDescent="0.25">
      <c r="A285" s="5" t="s">
        <v>1696</v>
      </c>
      <c r="B285" s="5" t="s">
        <v>1697</v>
      </c>
      <c r="C285" s="66">
        <v>43465</v>
      </c>
    </row>
    <row r="286" spans="1:3" x14ac:dyDescent="0.25">
      <c r="A286" s="5" t="s">
        <v>1698</v>
      </c>
      <c r="B286" s="5" t="s">
        <v>1699</v>
      </c>
      <c r="C286" s="66">
        <v>43465</v>
      </c>
    </row>
    <row r="287" spans="1:3" x14ac:dyDescent="0.25">
      <c r="A287" s="5" t="s">
        <v>1700</v>
      </c>
      <c r="B287" s="5" t="s">
        <v>1701</v>
      </c>
      <c r="C287" s="66">
        <v>43465</v>
      </c>
    </row>
    <row r="288" spans="1:3" x14ac:dyDescent="0.25">
      <c r="A288" s="5" t="s">
        <v>1702</v>
      </c>
      <c r="B288" s="5" t="s">
        <v>1703</v>
      </c>
      <c r="C288" s="66">
        <v>43465</v>
      </c>
    </row>
    <row r="289" spans="1:3" x14ac:dyDescent="0.25">
      <c r="A289" s="5" t="s">
        <v>1704</v>
      </c>
      <c r="B289" s="5" t="s">
        <v>1705</v>
      </c>
      <c r="C289" s="66">
        <v>43465</v>
      </c>
    </row>
    <row r="290" spans="1:3" x14ac:dyDescent="0.25">
      <c r="A290" s="5" t="s">
        <v>1706</v>
      </c>
      <c r="B290" s="5" t="s">
        <v>1707</v>
      </c>
      <c r="C290" s="66">
        <v>43465</v>
      </c>
    </row>
    <row r="291" spans="1:3" x14ac:dyDescent="0.25">
      <c r="A291" s="5" t="s">
        <v>1708</v>
      </c>
      <c r="B291" s="5" t="s">
        <v>1709</v>
      </c>
      <c r="C291" s="66">
        <v>43465</v>
      </c>
    </row>
    <row r="292" spans="1:3" x14ac:dyDescent="0.25">
      <c r="A292" s="5" t="s">
        <v>1710</v>
      </c>
      <c r="B292" s="5" t="s">
        <v>1711</v>
      </c>
      <c r="C292" s="66">
        <v>43465</v>
      </c>
    </row>
    <row r="293" spans="1:3" x14ac:dyDescent="0.25">
      <c r="A293" s="5" t="s">
        <v>1712</v>
      </c>
      <c r="B293" s="5" t="s">
        <v>1713</v>
      </c>
      <c r="C293" s="66">
        <v>43465</v>
      </c>
    </row>
    <row r="294" spans="1:3" x14ac:dyDescent="0.25">
      <c r="A294" s="5" t="s">
        <v>1714</v>
      </c>
      <c r="B294" s="5" t="s">
        <v>1715</v>
      </c>
      <c r="C294" s="66">
        <v>43465</v>
      </c>
    </row>
    <row r="295" spans="1:3" x14ac:dyDescent="0.25">
      <c r="A295" s="5" t="s">
        <v>1716</v>
      </c>
      <c r="B295" s="5" t="s">
        <v>1717</v>
      </c>
      <c r="C295" s="66">
        <v>43465</v>
      </c>
    </row>
    <row r="296" spans="1:3" x14ac:dyDescent="0.25">
      <c r="A296" s="5" t="s">
        <v>1718</v>
      </c>
      <c r="B296" s="5" t="s">
        <v>1719</v>
      </c>
      <c r="C296" s="66">
        <v>43465</v>
      </c>
    </row>
    <row r="297" spans="1:3" x14ac:dyDescent="0.25">
      <c r="A297" s="5" t="s">
        <v>1720</v>
      </c>
      <c r="B297" s="5" t="s">
        <v>1721</v>
      </c>
      <c r="C297" s="66">
        <v>43465</v>
      </c>
    </row>
    <row r="298" spans="1:3" x14ac:dyDescent="0.25">
      <c r="A298" s="5" t="s">
        <v>1722</v>
      </c>
      <c r="B298" s="5" t="s">
        <v>1723</v>
      </c>
      <c r="C298" s="66">
        <v>43465</v>
      </c>
    </row>
    <row r="299" spans="1:3" x14ac:dyDescent="0.25">
      <c r="A299" s="5" t="s">
        <v>1724</v>
      </c>
      <c r="B299" s="5" t="s">
        <v>1725</v>
      </c>
      <c r="C299" s="66">
        <v>43465</v>
      </c>
    </row>
    <row r="300" spans="1:3" x14ac:dyDescent="0.25">
      <c r="A300" s="5" t="s">
        <v>1726</v>
      </c>
      <c r="B300" s="5" t="s">
        <v>1727</v>
      </c>
      <c r="C300" s="66">
        <v>43465</v>
      </c>
    </row>
    <row r="301" spans="1:3" x14ac:dyDescent="0.25">
      <c r="A301" s="5" t="s">
        <v>1728</v>
      </c>
      <c r="B301" s="5" t="s">
        <v>1729</v>
      </c>
      <c r="C301" s="66">
        <v>43465</v>
      </c>
    </row>
    <row r="302" spans="1:3" x14ac:dyDescent="0.25">
      <c r="A302" s="5" t="s">
        <v>1730</v>
      </c>
      <c r="B302" s="5" t="s">
        <v>1731</v>
      </c>
      <c r="C302" s="66">
        <v>43465</v>
      </c>
    </row>
    <row r="303" spans="1:3" x14ac:dyDescent="0.25">
      <c r="A303" s="5" t="s">
        <v>1732</v>
      </c>
      <c r="B303" s="5" t="s">
        <v>1733</v>
      </c>
      <c r="C303" s="66">
        <v>43465</v>
      </c>
    </row>
    <row r="304" spans="1:3" x14ac:dyDescent="0.25">
      <c r="A304" s="5" t="s">
        <v>1734</v>
      </c>
      <c r="B304" s="5" t="s">
        <v>1735</v>
      </c>
      <c r="C304" s="66">
        <v>43465</v>
      </c>
    </row>
    <row r="305" spans="1:3" x14ac:dyDescent="0.25">
      <c r="A305" s="5" t="s">
        <v>1736</v>
      </c>
      <c r="B305" s="5" t="s">
        <v>1737</v>
      </c>
      <c r="C305" s="66">
        <v>43465</v>
      </c>
    </row>
    <row r="306" spans="1:3" x14ac:dyDescent="0.25">
      <c r="A306" s="5" t="s">
        <v>1738</v>
      </c>
      <c r="B306" s="5" t="s">
        <v>1739</v>
      </c>
      <c r="C306" s="66">
        <v>43465</v>
      </c>
    </row>
    <row r="307" spans="1:3" x14ac:dyDescent="0.25">
      <c r="A307" s="5" t="s">
        <v>1740</v>
      </c>
      <c r="B307" s="5" t="s">
        <v>1741</v>
      </c>
      <c r="C307" s="66">
        <v>43465</v>
      </c>
    </row>
    <row r="308" spans="1:3" x14ac:dyDescent="0.25">
      <c r="A308" s="5" t="s">
        <v>1742</v>
      </c>
      <c r="B308" s="5" t="s">
        <v>1743</v>
      </c>
      <c r="C308" s="66">
        <v>43465</v>
      </c>
    </row>
    <row r="309" spans="1:3" x14ac:dyDescent="0.25">
      <c r="A309" s="5" t="s">
        <v>1744</v>
      </c>
      <c r="B309" s="5" t="s">
        <v>1745</v>
      </c>
      <c r="C309" s="66">
        <v>43465</v>
      </c>
    </row>
    <row r="310" spans="1:3" x14ac:dyDescent="0.25">
      <c r="A310" s="5" t="s">
        <v>1746</v>
      </c>
      <c r="B310" s="5" t="s">
        <v>1747</v>
      </c>
      <c r="C310" s="66">
        <v>43465</v>
      </c>
    </row>
    <row r="311" spans="1:3" x14ac:dyDescent="0.25">
      <c r="A311" s="5" t="s">
        <v>1748</v>
      </c>
      <c r="B311" s="5" t="s">
        <v>1749</v>
      </c>
      <c r="C311" s="66">
        <v>43465</v>
      </c>
    </row>
    <row r="312" spans="1:3" x14ac:dyDescent="0.25">
      <c r="A312" s="5" t="s">
        <v>1750</v>
      </c>
      <c r="B312" s="5" t="s">
        <v>1751</v>
      </c>
      <c r="C312" s="66">
        <v>43465</v>
      </c>
    </row>
    <row r="313" spans="1:3" x14ac:dyDescent="0.25">
      <c r="A313" s="5" t="s">
        <v>1752</v>
      </c>
      <c r="B313" s="5" t="s">
        <v>1753</v>
      </c>
      <c r="C313" s="66">
        <v>43465</v>
      </c>
    </row>
    <row r="314" spans="1:3" x14ac:dyDescent="0.25">
      <c r="A314" s="5" t="s">
        <v>1754</v>
      </c>
      <c r="B314" s="5" t="s">
        <v>1755</v>
      </c>
      <c r="C314" s="66">
        <v>43465</v>
      </c>
    </row>
    <row r="315" spans="1:3" x14ac:dyDescent="0.25">
      <c r="A315" s="5" t="s">
        <v>1756</v>
      </c>
      <c r="B315" s="5" t="s">
        <v>1757</v>
      </c>
      <c r="C315" s="66">
        <v>43465</v>
      </c>
    </row>
    <row r="316" spans="1:3" x14ac:dyDescent="0.25">
      <c r="A316" s="5" t="s">
        <v>1758</v>
      </c>
      <c r="B316" s="5" t="s">
        <v>1759</v>
      </c>
      <c r="C316" s="66">
        <v>43465</v>
      </c>
    </row>
    <row r="317" spans="1:3" x14ac:dyDescent="0.25">
      <c r="A317" s="5" t="s">
        <v>1760</v>
      </c>
      <c r="B317" s="5" t="s">
        <v>1761</v>
      </c>
      <c r="C317" s="66">
        <v>43465</v>
      </c>
    </row>
    <row r="318" spans="1:3" x14ac:dyDescent="0.25">
      <c r="A318" s="5" t="s">
        <v>1762</v>
      </c>
      <c r="B318" s="5" t="s">
        <v>1763</v>
      </c>
      <c r="C318" s="66">
        <v>43465</v>
      </c>
    </row>
    <row r="319" spans="1:3" x14ac:dyDescent="0.25">
      <c r="A319" s="5" t="s">
        <v>1764</v>
      </c>
      <c r="B319" s="5" t="s">
        <v>1765</v>
      </c>
      <c r="C319" s="66">
        <v>43465</v>
      </c>
    </row>
    <row r="320" spans="1:3" x14ac:dyDescent="0.25">
      <c r="A320" s="5" t="s">
        <v>1766</v>
      </c>
      <c r="B320" s="5" t="s">
        <v>1767</v>
      </c>
      <c r="C320" s="66">
        <v>43465</v>
      </c>
    </row>
    <row r="321" spans="1:3" x14ac:dyDescent="0.25">
      <c r="A321" s="5" t="s">
        <v>1768</v>
      </c>
      <c r="B321" s="5" t="s">
        <v>1769</v>
      </c>
      <c r="C321" s="66">
        <v>43465</v>
      </c>
    </row>
    <row r="322" spans="1:3" x14ac:dyDescent="0.25">
      <c r="A322" s="5" t="s">
        <v>1770</v>
      </c>
      <c r="B322" s="5" t="s">
        <v>1771</v>
      </c>
      <c r="C322" s="66">
        <v>43465</v>
      </c>
    </row>
    <row r="323" spans="1:3" x14ac:dyDescent="0.25">
      <c r="A323" s="5" t="s">
        <v>1772</v>
      </c>
      <c r="B323" s="5" t="s">
        <v>1773</v>
      </c>
      <c r="C323" s="66">
        <v>43465</v>
      </c>
    </row>
    <row r="324" spans="1:3" x14ac:dyDescent="0.25">
      <c r="A324" s="5" t="s">
        <v>1774</v>
      </c>
      <c r="B324" s="5" t="s">
        <v>1775</v>
      </c>
      <c r="C324" s="66">
        <v>43465</v>
      </c>
    </row>
    <row r="325" spans="1:3" x14ac:dyDescent="0.25">
      <c r="A325" s="5" t="s">
        <v>1776</v>
      </c>
      <c r="B325" s="5" t="s">
        <v>1777</v>
      </c>
      <c r="C325" s="66">
        <v>43465</v>
      </c>
    </row>
    <row r="326" spans="1:3" x14ac:dyDescent="0.25">
      <c r="A326" s="5" t="s">
        <v>1778</v>
      </c>
      <c r="B326" s="5" t="s">
        <v>1779</v>
      </c>
      <c r="C326" s="66">
        <v>43465</v>
      </c>
    </row>
    <row r="327" spans="1:3" x14ac:dyDescent="0.25">
      <c r="A327" s="5" t="s">
        <v>1780</v>
      </c>
      <c r="B327" s="5" t="s">
        <v>1781</v>
      </c>
      <c r="C327" s="66">
        <v>43465</v>
      </c>
    </row>
    <row r="328" spans="1:3" x14ac:dyDescent="0.25">
      <c r="A328" s="5" t="s">
        <v>1782</v>
      </c>
      <c r="B328" s="5" t="s">
        <v>1783</v>
      </c>
      <c r="C328" s="66">
        <v>43465</v>
      </c>
    </row>
    <row r="329" spans="1:3" x14ac:dyDescent="0.25">
      <c r="A329" s="5" t="s">
        <v>1784</v>
      </c>
      <c r="B329" s="5" t="s">
        <v>1785</v>
      </c>
      <c r="C329" s="66">
        <v>43465</v>
      </c>
    </row>
    <row r="330" spans="1:3" x14ac:dyDescent="0.25">
      <c r="A330" s="5" t="s">
        <v>1786</v>
      </c>
      <c r="B330" s="5" t="s">
        <v>1787</v>
      </c>
      <c r="C330" s="66">
        <v>43465</v>
      </c>
    </row>
    <row r="331" spans="1:3" x14ac:dyDescent="0.25">
      <c r="A331" s="5" t="s">
        <v>1788</v>
      </c>
      <c r="B331" s="5" t="s">
        <v>1789</v>
      </c>
      <c r="C331" s="66">
        <v>43465</v>
      </c>
    </row>
    <row r="332" spans="1:3" x14ac:dyDescent="0.25">
      <c r="A332" s="5" t="s">
        <v>1790</v>
      </c>
      <c r="B332" s="5" t="s">
        <v>1791</v>
      </c>
      <c r="C332" s="66">
        <v>43465</v>
      </c>
    </row>
    <row r="333" spans="1:3" x14ac:dyDescent="0.25">
      <c r="A333" s="5" t="s">
        <v>1792</v>
      </c>
      <c r="B333" s="5" t="s">
        <v>1793</v>
      </c>
      <c r="C333" s="66">
        <v>43465</v>
      </c>
    </row>
    <row r="334" spans="1:3" x14ac:dyDescent="0.25">
      <c r="A334" s="5" t="s">
        <v>1794</v>
      </c>
      <c r="B334" s="5" t="s">
        <v>1795</v>
      </c>
      <c r="C334" s="66">
        <v>43465</v>
      </c>
    </row>
    <row r="335" spans="1:3" x14ac:dyDescent="0.25">
      <c r="A335" s="5" t="s">
        <v>1796</v>
      </c>
      <c r="B335" s="5" t="s">
        <v>1797</v>
      </c>
      <c r="C335" s="66">
        <v>43465</v>
      </c>
    </row>
    <row r="336" spans="1:3" x14ac:dyDescent="0.25">
      <c r="A336" s="5" t="s">
        <v>1798</v>
      </c>
      <c r="B336" s="5" t="s">
        <v>1799</v>
      </c>
      <c r="C336" s="66">
        <v>43465</v>
      </c>
    </row>
    <row r="337" spans="1:3" x14ac:dyDescent="0.25">
      <c r="A337" s="5" t="s">
        <v>1800</v>
      </c>
      <c r="B337" s="5" t="s">
        <v>1801</v>
      </c>
      <c r="C337" s="66">
        <v>43465</v>
      </c>
    </row>
    <row r="338" spans="1:3" x14ac:dyDescent="0.25">
      <c r="A338" s="5" t="s">
        <v>1802</v>
      </c>
      <c r="B338" s="5" t="s">
        <v>1803</v>
      </c>
      <c r="C338" s="66">
        <v>43465</v>
      </c>
    </row>
    <row r="339" spans="1:3" x14ac:dyDescent="0.25">
      <c r="A339" s="5" t="s">
        <v>1804</v>
      </c>
      <c r="B339" s="5" t="s">
        <v>1805</v>
      </c>
      <c r="C339" s="66">
        <v>43465</v>
      </c>
    </row>
    <row r="340" spans="1:3" x14ac:dyDescent="0.25">
      <c r="A340" s="5" t="s">
        <v>1806</v>
      </c>
      <c r="B340" s="5" t="s">
        <v>1807</v>
      </c>
      <c r="C340" s="66">
        <v>43465</v>
      </c>
    </row>
    <row r="341" spans="1:3" x14ac:dyDescent="0.25">
      <c r="A341" s="5" t="s">
        <v>1808</v>
      </c>
      <c r="B341" s="5" t="s">
        <v>1809</v>
      </c>
      <c r="C341" s="66">
        <v>43465</v>
      </c>
    </row>
    <row r="342" spans="1:3" x14ac:dyDescent="0.25">
      <c r="A342" s="5" t="s">
        <v>1810</v>
      </c>
      <c r="B342" s="5" t="s">
        <v>1811</v>
      </c>
      <c r="C342" s="66">
        <v>43465</v>
      </c>
    </row>
    <row r="343" spans="1:3" x14ac:dyDescent="0.25">
      <c r="A343" s="5" t="s">
        <v>1812</v>
      </c>
      <c r="B343" s="5" t="s">
        <v>1813</v>
      </c>
      <c r="C343" s="66">
        <v>43465</v>
      </c>
    </row>
    <row r="344" spans="1:3" x14ac:dyDescent="0.25">
      <c r="A344" s="5" t="s">
        <v>1814</v>
      </c>
      <c r="B344" s="5" t="s">
        <v>1815</v>
      </c>
      <c r="C344" s="66">
        <v>43465</v>
      </c>
    </row>
    <row r="345" spans="1:3" x14ac:dyDescent="0.25">
      <c r="A345" s="5" t="s">
        <v>1816</v>
      </c>
      <c r="B345" s="5" t="s">
        <v>1817</v>
      </c>
      <c r="C345" s="66">
        <v>43465</v>
      </c>
    </row>
    <row r="346" spans="1:3" x14ac:dyDescent="0.25">
      <c r="A346" s="5" t="s">
        <v>1818</v>
      </c>
      <c r="B346" s="5" t="s">
        <v>1819</v>
      </c>
      <c r="C346" s="66">
        <v>43465</v>
      </c>
    </row>
    <row r="347" spans="1:3" x14ac:dyDescent="0.25">
      <c r="A347" s="5" t="s">
        <v>1820</v>
      </c>
      <c r="B347" s="5" t="s">
        <v>1821</v>
      </c>
      <c r="C347" s="66">
        <v>43465</v>
      </c>
    </row>
    <row r="348" spans="1:3" x14ac:dyDescent="0.25">
      <c r="A348" s="5" t="s">
        <v>1822</v>
      </c>
      <c r="B348" s="5" t="s">
        <v>1823</v>
      </c>
      <c r="C348" s="66">
        <v>43465</v>
      </c>
    </row>
    <row r="349" spans="1:3" x14ac:dyDescent="0.25">
      <c r="A349" s="5" t="s">
        <v>1824</v>
      </c>
      <c r="B349" s="5" t="s">
        <v>1825</v>
      </c>
      <c r="C349" s="66">
        <v>43465</v>
      </c>
    </row>
    <row r="350" spans="1:3" x14ac:dyDescent="0.25">
      <c r="A350" s="5" t="s">
        <v>1826</v>
      </c>
      <c r="B350" s="5" t="s">
        <v>1827</v>
      </c>
      <c r="C350" s="66">
        <v>43465</v>
      </c>
    </row>
    <row r="351" spans="1:3" x14ac:dyDescent="0.25">
      <c r="A351" s="5" t="s">
        <v>1828</v>
      </c>
      <c r="B351" s="5" t="s">
        <v>1829</v>
      </c>
      <c r="C351" s="66">
        <v>43465</v>
      </c>
    </row>
    <row r="352" spans="1:3" x14ac:dyDescent="0.25">
      <c r="A352" s="5" t="s">
        <v>1830</v>
      </c>
      <c r="B352" s="5" t="s">
        <v>1831</v>
      </c>
      <c r="C352" s="66">
        <v>43465</v>
      </c>
    </row>
    <row r="353" spans="1:3" x14ac:dyDescent="0.25">
      <c r="A353" s="5" t="s">
        <v>1832</v>
      </c>
      <c r="B353" s="5" t="s">
        <v>1833</v>
      </c>
      <c r="C353" s="66">
        <v>43465</v>
      </c>
    </row>
    <row r="354" spans="1:3" x14ac:dyDescent="0.25">
      <c r="A354" s="5" t="s">
        <v>1834</v>
      </c>
      <c r="B354" s="5" t="s">
        <v>1835</v>
      </c>
      <c r="C354" s="66">
        <v>43465</v>
      </c>
    </row>
    <row r="355" spans="1:3" x14ac:dyDescent="0.25">
      <c r="A355" s="5" t="s">
        <v>1836</v>
      </c>
      <c r="B355" s="5" t="s">
        <v>1837</v>
      </c>
      <c r="C355" s="66">
        <v>43465</v>
      </c>
    </row>
    <row r="356" spans="1:3" x14ac:dyDescent="0.25">
      <c r="A356" s="5" t="s">
        <v>1838</v>
      </c>
      <c r="B356" s="5" t="s">
        <v>1839</v>
      </c>
      <c r="C356" s="66">
        <v>43465</v>
      </c>
    </row>
    <row r="357" spans="1:3" x14ac:dyDescent="0.25">
      <c r="A357" s="5" t="s">
        <v>1840</v>
      </c>
      <c r="B357" s="5" t="s">
        <v>1841</v>
      </c>
      <c r="C357" s="66">
        <v>43465</v>
      </c>
    </row>
    <row r="358" spans="1:3" x14ac:dyDescent="0.25">
      <c r="A358" s="5" t="s">
        <v>1842</v>
      </c>
      <c r="B358" s="5" t="s">
        <v>1843</v>
      </c>
      <c r="C358" s="66">
        <v>43465</v>
      </c>
    </row>
    <row r="359" spans="1:3" x14ac:dyDescent="0.25">
      <c r="A359" s="5" t="s">
        <v>1844</v>
      </c>
      <c r="B359" s="5" t="s">
        <v>1845</v>
      </c>
      <c r="C359" s="66">
        <v>43465</v>
      </c>
    </row>
    <row r="360" spans="1:3" x14ac:dyDescent="0.25">
      <c r="A360" s="5" t="s">
        <v>1846</v>
      </c>
      <c r="B360" s="5" t="s">
        <v>1847</v>
      </c>
      <c r="C360" s="66">
        <v>43465</v>
      </c>
    </row>
    <row r="361" spans="1:3" x14ac:dyDescent="0.25">
      <c r="A361" s="5" t="s">
        <v>1848</v>
      </c>
      <c r="B361" s="5" t="s">
        <v>1849</v>
      </c>
      <c r="C361" s="66">
        <v>43465</v>
      </c>
    </row>
    <row r="362" spans="1:3" x14ac:dyDescent="0.25">
      <c r="A362" s="5" t="s">
        <v>1850</v>
      </c>
      <c r="B362" s="5" t="s">
        <v>1851</v>
      </c>
      <c r="C362" s="66">
        <v>43465</v>
      </c>
    </row>
    <row r="363" spans="1:3" x14ac:dyDescent="0.25">
      <c r="A363" s="5" t="s">
        <v>1852</v>
      </c>
      <c r="B363" s="5" t="s">
        <v>1853</v>
      </c>
      <c r="C363" s="66">
        <v>43465</v>
      </c>
    </row>
    <row r="364" spans="1:3" x14ac:dyDescent="0.25">
      <c r="A364" s="5" t="s">
        <v>1854</v>
      </c>
      <c r="B364" s="5" t="s">
        <v>1855</v>
      </c>
      <c r="C364" s="66">
        <v>43465</v>
      </c>
    </row>
    <row r="365" spans="1:3" x14ac:dyDescent="0.25">
      <c r="A365" s="5" t="s">
        <v>1856</v>
      </c>
      <c r="B365" s="5" t="s">
        <v>1857</v>
      </c>
      <c r="C365" s="66">
        <v>43465</v>
      </c>
    </row>
    <row r="366" spans="1:3" x14ac:dyDescent="0.25">
      <c r="A366" s="5" t="s">
        <v>1858</v>
      </c>
      <c r="B366" s="5" t="s">
        <v>1859</v>
      </c>
      <c r="C366" s="66">
        <v>43465</v>
      </c>
    </row>
    <row r="367" spans="1:3" x14ac:dyDescent="0.25">
      <c r="A367" s="5" t="s">
        <v>1860</v>
      </c>
      <c r="B367" s="5" t="s">
        <v>1861</v>
      </c>
      <c r="C367" s="66">
        <v>43465</v>
      </c>
    </row>
    <row r="368" spans="1:3" x14ac:dyDescent="0.25">
      <c r="A368" s="5" t="s">
        <v>1862</v>
      </c>
      <c r="B368" s="5" t="s">
        <v>1863</v>
      </c>
      <c r="C368" s="66">
        <v>43465</v>
      </c>
    </row>
    <row r="369" spans="1:3" x14ac:dyDescent="0.25">
      <c r="A369" s="5" t="s">
        <v>1864</v>
      </c>
      <c r="B369" s="5" t="s">
        <v>1865</v>
      </c>
      <c r="C369" s="66">
        <v>43465</v>
      </c>
    </row>
    <row r="370" spans="1:3" x14ac:dyDescent="0.25">
      <c r="A370" s="5" t="s">
        <v>1866</v>
      </c>
      <c r="B370" s="5" t="s">
        <v>1867</v>
      </c>
      <c r="C370" s="66">
        <v>43465</v>
      </c>
    </row>
    <row r="371" spans="1:3" x14ac:dyDescent="0.25">
      <c r="A371" s="5" t="s">
        <v>1868</v>
      </c>
      <c r="B371" s="5" t="s">
        <v>1869</v>
      </c>
      <c r="C371" s="66">
        <v>43465</v>
      </c>
    </row>
    <row r="372" spans="1:3" x14ac:dyDescent="0.25">
      <c r="A372" s="5" t="s">
        <v>1870</v>
      </c>
      <c r="B372" s="5" t="s">
        <v>1871</v>
      </c>
      <c r="C372" s="66">
        <v>43465</v>
      </c>
    </row>
    <row r="373" spans="1:3" x14ac:dyDescent="0.25">
      <c r="A373" s="5" t="s">
        <v>1872</v>
      </c>
      <c r="B373" s="5" t="s">
        <v>1873</v>
      </c>
      <c r="C373" s="66">
        <v>43465</v>
      </c>
    </row>
    <row r="374" spans="1:3" x14ac:dyDescent="0.25">
      <c r="A374" s="5" t="s">
        <v>1874</v>
      </c>
      <c r="B374" s="5" t="s">
        <v>1875</v>
      </c>
      <c r="C374" s="66">
        <v>43465</v>
      </c>
    </row>
    <row r="375" spans="1:3" x14ac:dyDescent="0.25">
      <c r="A375" s="5" t="s">
        <v>1876</v>
      </c>
      <c r="B375" s="5" t="s">
        <v>1877</v>
      </c>
      <c r="C375" s="66">
        <v>43465</v>
      </c>
    </row>
    <row r="376" spans="1:3" x14ac:dyDescent="0.25">
      <c r="A376" s="5" t="s">
        <v>1878</v>
      </c>
      <c r="B376" s="5" t="s">
        <v>1879</v>
      </c>
      <c r="C376" s="66">
        <v>43465</v>
      </c>
    </row>
    <row r="377" spans="1:3" x14ac:dyDescent="0.25">
      <c r="A377" s="5" t="s">
        <v>1880</v>
      </c>
      <c r="B377" s="5" t="s">
        <v>1881</v>
      </c>
      <c r="C377" s="66">
        <v>43465</v>
      </c>
    </row>
    <row r="378" spans="1:3" x14ac:dyDescent="0.25">
      <c r="A378" s="5" t="s">
        <v>1882</v>
      </c>
      <c r="B378" s="5" t="s">
        <v>1883</v>
      </c>
      <c r="C378" s="66">
        <v>43465</v>
      </c>
    </row>
    <row r="379" spans="1:3" x14ac:dyDescent="0.25">
      <c r="A379" s="5" t="s">
        <v>1884</v>
      </c>
      <c r="B379" s="5" t="s">
        <v>1885</v>
      </c>
      <c r="C379" s="66">
        <v>43465</v>
      </c>
    </row>
    <row r="380" spans="1:3" x14ac:dyDescent="0.25">
      <c r="A380" s="5" t="s">
        <v>1886</v>
      </c>
      <c r="B380" s="5" t="s">
        <v>1887</v>
      </c>
      <c r="C380" s="66">
        <v>43465</v>
      </c>
    </row>
    <row r="381" spans="1:3" x14ac:dyDescent="0.25">
      <c r="A381" s="5" t="s">
        <v>1888</v>
      </c>
      <c r="B381" s="5" t="s">
        <v>1889</v>
      </c>
      <c r="C381" s="66">
        <v>43465</v>
      </c>
    </row>
    <row r="382" spans="1:3" x14ac:dyDescent="0.25">
      <c r="A382" s="5" t="s">
        <v>1890</v>
      </c>
      <c r="B382" s="5" t="s">
        <v>1891</v>
      </c>
      <c r="C382" s="66">
        <v>43465</v>
      </c>
    </row>
    <row r="383" spans="1:3" x14ac:dyDescent="0.25">
      <c r="A383" s="5" t="s">
        <v>1892</v>
      </c>
      <c r="B383" s="5" t="s">
        <v>1893</v>
      </c>
      <c r="C383" s="66">
        <v>43465</v>
      </c>
    </row>
    <row r="384" spans="1:3" x14ac:dyDescent="0.25">
      <c r="A384" s="5" t="s">
        <v>1894</v>
      </c>
      <c r="B384" s="5" t="s">
        <v>1895</v>
      </c>
      <c r="C384" s="66">
        <v>43465</v>
      </c>
    </row>
    <row r="385" spans="1:3" x14ac:dyDescent="0.25">
      <c r="A385" s="5" t="s">
        <v>1896</v>
      </c>
      <c r="B385" s="5" t="s">
        <v>1897</v>
      </c>
      <c r="C385" s="66">
        <v>43465</v>
      </c>
    </row>
    <row r="386" spans="1:3" x14ac:dyDescent="0.25">
      <c r="A386" s="5" t="s">
        <v>1898</v>
      </c>
      <c r="B386" s="5" t="s">
        <v>1899</v>
      </c>
      <c r="C386" s="66">
        <v>43465</v>
      </c>
    </row>
    <row r="387" spans="1:3" x14ac:dyDescent="0.25">
      <c r="A387" s="5" t="s">
        <v>1900</v>
      </c>
      <c r="B387" s="5" t="s">
        <v>1901</v>
      </c>
      <c r="C387" s="66">
        <v>43465</v>
      </c>
    </row>
    <row r="388" spans="1:3" x14ac:dyDescent="0.25">
      <c r="A388" s="5" t="s">
        <v>1902</v>
      </c>
      <c r="B388" s="5" t="s">
        <v>1903</v>
      </c>
      <c r="C388" s="66">
        <v>43465</v>
      </c>
    </row>
    <row r="389" spans="1:3" x14ac:dyDescent="0.25">
      <c r="A389" s="5" t="s">
        <v>1904</v>
      </c>
      <c r="B389" s="5" t="s">
        <v>1905</v>
      </c>
      <c r="C389" s="66">
        <v>43465</v>
      </c>
    </row>
    <row r="390" spans="1:3" x14ac:dyDescent="0.25">
      <c r="A390" s="5" t="s">
        <v>1906</v>
      </c>
      <c r="B390" s="5" t="s">
        <v>1907</v>
      </c>
      <c r="C390" s="66">
        <v>43465</v>
      </c>
    </row>
    <row r="391" spans="1:3" x14ac:dyDescent="0.25">
      <c r="A391" s="5" t="s">
        <v>1908</v>
      </c>
      <c r="B391" s="5" t="s">
        <v>1909</v>
      </c>
      <c r="C391" s="66">
        <v>43465</v>
      </c>
    </row>
    <row r="392" spans="1:3" x14ac:dyDescent="0.25">
      <c r="A392" s="5" t="s">
        <v>1910</v>
      </c>
      <c r="B392" s="5" t="s">
        <v>1911</v>
      </c>
      <c r="C392" s="66">
        <v>43465</v>
      </c>
    </row>
    <row r="393" spans="1:3" x14ac:dyDescent="0.25">
      <c r="A393" s="5" t="s">
        <v>1912</v>
      </c>
      <c r="B393" s="5" t="s">
        <v>1913</v>
      </c>
      <c r="C393" s="66">
        <v>43465</v>
      </c>
    </row>
    <row r="394" spans="1:3" x14ac:dyDescent="0.25">
      <c r="A394" s="5" t="s">
        <v>1914</v>
      </c>
      <c r="B394" s="5" t="s">
        <v>1915</v>
      </c>
      <c r="C394" s="66">
        <v>43465</v>
      </c>
    </row>
    <row r="395" spans="1:3" x14ac:dyDescent="0.25">
      <c r="A395" s="5" t="s">
        <v>1916</v>
      </c>
      <c r="B395" s="5" t="s">
        <v>1917</v>
      </c>
      <c r="C395" s="66">
        <v>43465</v>
      </c>
    </row>
    <row r="396" spans="1:3" x14ac:dyDescent="0.25">
      <c r="A396" s="5" t="s">
        <v>1918</v>
      </c>
      <c r="B396" s="5" t="s">
        <v>1919</v>
      </c>
      <c r="C396" s="66">
        <v>43465</v>
      </c>
    </row>
    <row r="397" spans="1:3" x14ac:dyDescent="0.25">
      <c r="A397" s="5" t="s">
        <v>1920</v>
      </c>
      <c r="B397" s="5" t="s">
        <v>1921</v>
      </c>
      <c r="C397" s="66">
        <v>43465</v>
      </c>
    </row>
    <row r="398" spans="1:3" x14ac:dyDescent="0.25">
      <c r="A398" s="5" t="s">
        <v>1922</v>
      </c>
      <c r="B398" s="5" t="s">
        <v>1923</v>
      </c>
      <c r="C398" s="66">
        <v>43465</v>
      </c>
    </row>
    <row r="399" spans="1:3" x14ac:dyDescent="0.25">
      <c r="A399" s="5" t="s">
        <v>1924</v>
      </c>
      <c r="B399" s="5" t="s">
        <v>1925</v>
      </c>
      <c r="C399" s="66">
        <v>43465</v>
      </c>
    </row>
    <row r="400" spans="1:3" x14ac:dyDescent="0.25">
      <c r="A400" s="5" t="s">
        <v>1926</v>
      </c>
      <c r="B400" s="5" t="s">
        <v>1927</v>
      </c>
      <c r="C400" s="66">
        <v>43465</v>
      </c>
    </row>
    <row r="401" spans="1:3" x14ac:dyDescent="0.25">
      <c r="A401" s="5" t="s">
        <v>1928</v>
      </c>
      <c r="B401" s="5" t="s">
        <v>1929</v>
      </c>
      <c r="C401" s="66">
        <v>43465</v>
      </c>
    </row>
    <row r="402" spans="1:3" x14ac:dyDescent="0.25">
      <c r="A402" s="5" t="s">
        <v>1930</v>
      </c>
      <c r="B402" s="5" t="s">
        <v>1931</v>
      </c>
      <c r="C402" s="66">
        <v>43465</v>
      </c>
    </row>
    <row r="403" spans="1:3" x14ac:dyDescent="0.25">
      <c r="A403" s="5" t="s">
        <v>1932</v>
      </c>
      <c r="B403" s="5" t="s">
        <v>1933</v>
      </c>
      <c r="C403" s="66">
        <v>43465</v>
      </c>
    </row>
    <row r="404" spans="1:3" x14ac:dyDescent="0.25">
      <c r="A404" s="5" t="s">
        <v>1934</v>
      </c>
      <c r="B404" s="5" t="s">
        <v>1935</v>
      </c>
      <c r="C404" s="66">
        <v>43465</v>
      </c>
    </row>
    <row r="405" spans="1:3" x14ac:dyDescent="0.25">
      <c r="A405" s="5" t="s">
        <v>1936</v>
      </c>
      <c r="B405" s="5" t="s">
        <v>1937</v>
      </c>
      <c r="C405" s="66">
        <v>43465</v>
      </c>
    </row>
    <row r="406" spans="1:3" x14ac:dyDescent="0.25">
      <c r="A406" s="5" t="s">
        <v>1938</v>
      </c>
      <c r="B406" s="5" t="s">
        <v>1939</v>
      </c>
      <c r="C406" s="66">
        <v>43465</v>
      </c>
    </row>
    <row r="407" spans="1:3" x14ac:dyDescent="0.25">
      <c r="A407" s="5" t="s">
        <v>1940</v>
      </c>
      <c r="B407" s="5" t="s">
        <v>1941</v>
      </c>
      <c r="C407" s="66">
        <v>43465</v>
      </c>
    </row>
    <row r="408" spans="1:3" x14ac:dyDescent="0.25">
      <c r="A408" s="5" t="s">
        <v>1942</v>
      </c>
      <c r="B408" s="5" t="s">
        <v>1943</v>
      </c>
      <c r="C408" s="66">
        <v>43465</v>
      </c>
    </row>
    <row r="409" spans="1:3" x14ac:dyDescent="0.25">
      <c r="A409" s="5" t="s">
        <v>1944</v>
      </c>
      <c r="B409" s="5" t="s">
        <v>1945</v>
      </c>
      <c r="C409" s="66">
        <v>43465</v>
      </c>
    </row>
    <row r="410" spans="1:3" x14ac:dyDescent="0.25">
      <c r="A410" s="5" t="s">
        <v>1946</v>
      </c>
      <c r="B410" s="5" t="s">
        <v>1947</v>
      </c>
      <c r="C410" s="66">
        <v>43465</v>
      </c>
    </row>
    <row r="411" spans="1:3" x14ac:dyDescent="0.25">
      <c r="A411" s="5" t="s">
        <v>1948</v>
      </c>
      <c r="B411" s="5" t="s">
        <v>1949</v>
      </c>
      <c r="C411" s="66">
        <v>43465</v>
      </c>
    </row>
    <row r="412" spans="1:3" x14ac:dyDescent="0.25">
      <c r="A412" s="5" t="s">
        <v>1950</v>
      </c>
      <c r="B412" s="5" t="s">
        <v>1951</v>
      </c>
      <c r="C412" s="66">
        <v>43465</v>
      </c>
    </row>
    <row r="413" spans="1:3" x14ac:dyDescent="0.25">
      <c r="A413" s="5" t="s">
        <v>1952</v>
      </c>
      <c r="B413" s="5" t="s">
        <v>1953</v>
      </c>
      <c r="C413" s="66">
        <v>43465</v>
      </c>
    </row>
    <row r="414" spans="1:3" x14ac:dyDescent="0.25">
      <c r="A414" s="5" t="s">
        <v>1954</v>
      </c>
      <c r="B414" s="5" t="s">
        <v>1955</v>
      </c>
      <c r="C414" s="66">
        <v>43465</v>
      </c>
    </row>
    <row r="415" spans="1:3" x14ac:dyDescent="0.25">
      <c r="A415" s="5" t="s">
        <v>1956</v>
      </c>
      <c r="B415" s="5" t="s">
        <v>1957</v>
      </c>
      <c r="C415" s="66">
        <v>43465</v>
      </c>
    </row>
    <row r="416" spans="1:3" x14ac:dyDescent="0.25">
      <c r="A416" s="5" t="s">
        <v>1958</v>
      </c>
      <c r="B416" s="5" t="s">
        <v>1959</v>
      </c>
      <c r="C416" s="66">
        <v>43465</v>
      </c>
    </row>
    <row r="417" spans="1:3" x14ac:dyDescent="0.25">
      <c r="A417" s="5" t="s">
        <v>1960</v>
      </c>
      <c r="B417" s="5" t="s">
        <v>1961</v>
      </c>
      <c r="C417" s="66">
        <v>43465</v>
      </c>
    </row>
    <row r="418" spans="1:3" x14ac:dyDescent="0.25">
      <c r="A418" s="5" t="s">
        <v>1962</v>
      </c>
      <c r="B418" s="5" t="s">
        <v>1963</v>
      </c>
      <c r="C418" s="66">
        <v>43465</v>
      </c>
    </row>
    <row r="419" spans="1:3" x14ac:dyDescent="0.25">
      <c r="A419" s="5" t="s">
        <v>1964</v>
      </c>
      <c r="B419" s="5" t="s">
        <v>1965</v>
      </c>
      <c r="C419" s="66">
        <v>43465</v>
      </c>
    </row>
    <row r="420" spans="1:3" x14ac:dyDescent="0.25">
      <c r="A420" s="5" t="s">
        <v>1966</v>
      </c>
      <c r="B420" s="5" t="s">
        <v>1967</v>
      </c>
      <c r="C420" s="66">
        <v>43465</v>
      </c>
    </row>
    <row r="421" spans="1:3" x14ac:dyDescent="0.25">
      <c r="A421" s="5" t="s">
        <v>1968</v>
      </c>
      <c r="B421" s="5" t="s">
        <v>1969</v>
      </c>
      <c r="C421" s="66">
        <v>43465</v>
      </c>
    </row>
    <row r="422" spans="1:3" x14ac:dyDescent="0.25">
      <c r="A422" s="5" t="s">
        <v>1970</v>
      </c>
      <c r="B422" s="5" t="s">
        <v>1971</v>
      </c>
      <c r="C422" s="66">
        <v>43465</v>
      </c>
    </row>
    <row r="423" spans="1:3" x14ac:dyDescent="0.25">
      <c r="A423" s="5" t="s">
        <v>1972</v>
      </c>
      <c r="B423" s="5" t="s">
        <v>1973</v>
      </c>
      <c r="C423" s="66">
        <v>43465</v>
      </c>
    </row>
    <row r="424" spans="1:3" x14ac:dyDescent="0.25">
      <c r="A424" s="5" t="s">
        <v>1974</v>
      </c>
      <c r="B424" s="5" t="s">
        <v>1975</v>
      </c>
      <c r="C424" s="66">
        <v>43465</v>
      </c>
    </row>
    <row r="425" spans="1:3" x14ac:dyDescent="0.25">
      <c r="A425" s="5" t="s">
        <v>1976</v>
      </c>
      <c r="B425" s="5" t="s">
        <v>1977</v>
      </c>
      <c r="C425" s="66">
        <v>43465</v>
      </c>
    </row>
    <row r="426" spans="1:3" x14ac:dyDescent="0.25">
      <c r="A426" s="5" t="s">
        <v>1978</v>
      </c>
      <c r="B426" s="5" t="s">
        <v>1979</v>
      </c>
      <c r="C426" s="66">
        <v>43465</v>
      </c>
    </row>
    <row r="427" spans="1:3" x14ac:dyDescent="0.25">
      <c r="A427" s="5" t="s">
        <v>1980</v>
      </c>
      <c r="B427" s="5" t="s">
        <v>1981</v>
      </c>
      <c r="C427" s="66">
        <v>43465</v>
      </c>
    </row>
    <row r="428" spans="1:3" x14ac:dyDescent="0.25">
      <c r="A428" s="5" t="s">
        <v>1982</v>
      </c>
      <c r="B428" s="5" t="s">
        <v>1983</v>
      </c>
      <c r="C428" s="66">
        <v>43465</v>
      </c>
    </row>
    <row r="429" spans="1:3" x14ac:dyDescent="0.25">
      <c r="A429" s="5" t="s">
        <v>1984</v>
      </c>
      <c r="B429" s="5" t="s">
        <v>1985</v>
      </c>
      <c r="C429" s="66">
        <v>43465</v>
      </c>
    </row>
    <row r="430" spans="1:3" x14ac:dyDescent="0.25">
      <c r="A430" s="5" t="s">
        <v>1986</v>
      </c>
      <c r="B430" s="5" t="s">
        <v>1987</v>
      </c>
      <c r="C430" s="66">
        <v>43465</v>
      </c>
    </row>
    <row r="431" spans="1:3" x14ac:dyDescent="0.25">
      <c r="A431" s="5" t="s">
        <v>1988</v>
      </c>
      <c r="B431" s="5" t="s">
        <v>1989</v>
      </c>
      <c r="C431" s="66">
        <v>43465</v>
      </c>
    </row>
    <row r="432" spans="1:3" x14ac:dyDescent="0.25">
      <c r="A432" s="5" t="s">
        <v>1990</v>
      </c>
      <c r="B432" s="5" t="s">
        <v>1991</v>
      </c>
      <c r="C432" s="66">
        <v>43465</v>
      </c>
    </row>
    <row r="433" spans="1:3" x14ac:dyDescent="0.25">
      <c r="A433" s="5" t="s">
        <v>1992</v>
      </c>
      <c r="B433" s="5" t="s">
        <v>1993</v>
      </c>
      <c r="C433" s="66">
        <v>43465</v>
      </c>
    </row>
    <row r="434" spans="1:3" x14ac:dyDescent="0.25">
      <c r="A434" s="5" t="s">
        <v>1994</v>
      </c>
      <c r="B434" s="5" t="s">
        <v>1995</v>
      </c>
      <c r="C434" s="66">
        <v>43465</v>
      </c>
    </row>
    <row r="435" spans="1:3" x14ac:dyDescent="0.25">
      <c r="A435" s="5" t="s">
        <v>1996</v>
      </c>
      <c r="B435" s="5" t="s">
        <v>1997</v>
      </c>
      <c r="C435" s="66">
        <v>43465</v>
      </c>
    </row>
    <row r="436" spans="1:3" x14ac:dyDescent="0.25">
      <c r="A436" s="5" t="s">
        <v>1998</v>
      </c>
      <c r="B436" s="5" t="s">
        <v>1999</v>
      </c>
      <c r="C436" s="66">
        <v>43465</v>
      </c>
    </row>
    <row r="437" spans="1:3" x14ac:dyDescent="0.25">
      <c r="A437" s="5" t="s">
        <v>2000</v>
      </c>
      <c r="B437" s="5" t="s">
        <v>2001</v>
      </c>
      <c r="C437" s="66">
        <v>43465</v>
      </c>
    </row>
    <row r="438" spans="1:3" x14ac:dyDescent="0.25">
      <c r="A438" s="5" t="s">
        <v>2002</v>
      </c>
      <c r="B438" s="5" t="s">
        <v>2003</v>
      </c>
      <c r="C438" s="66">
        <v>43465</v>
      </c>
    </row>
    <row r="439" spans="1:3" x14ac:dyDescent="0.25">
      <c r="A439" s="5" t="s">
        <v>2004</v>
      </c>
      <c r="B439" s="5" t="s">
        <v>2005</v>
      </c>
      <c r="C439" s="66">
        <v>43465</v>
      </c>
    </row>
    <row r="440" spans="1:3" x14ac:dyDescent="0.25">
      <c r="A440" s="5" t="s">
        <v>2006</v>
      </c>
      <c r="B440" s="5" t="s">
        <v>2007</v>
      </c>
      <c r="C440" s="66">
        <v>43465</v>
      </c>
    </row>
    <row r="441" spans="1:3" x14ac:dyDescent="0.25">
      <c r="A441" s="5" t="s">
        <v>2008</v>
      </c>
      <c r="B441" s="5" t="s">
        <v>2009</v>
      </c>
      <c r="C441" s="66">
        <v>43465</v>
      </c>
    </row>
    <row r="442" spans="1:3" x14ac:dyDescent="0.25">
      <c r="A442" s="5" t="s">
        <v>2010</v>
      </c>
      <c r="B442" s="5" t="s">
        <v>2011</v>
      </c>
      <c r="C442" s="66">
        <v>43465</v>
      </c>
    </row>
    <row r="443" spans="1:3" x14ac:dyDescent="0.25">
      <c r="A443" s="5" t="s">
        <v>2012</v>
      </c>
      <c r="B443" s="5" t="s">
        <v>2013</v>
      </c>
      <c r="C443" s="66">
        <v>43465</v>
      </c>
    </row>
    <row r="444" spans="1:3" x14ac:dyDescent="0.25">
      <c r="A444" s="5" t="s">
        <v>2014</v>
      </c>
      <c r="B444" s="5" t="s">
        <v>2015</v>
      </c>
      <c r="C444" s="66">
        <v>43465</v>
      </c>
    </row>
    <row r="445" spans="1:3" x14ac:dyDescent="0.25">
      <c r="A445" s="5" t="s">
        <v>2016</v>
      </c>
      <c r="B445" s="5" t="s">
        <v>2017</v>
      </c>
      <c r="C445" s="66">
        <v>43465</v>
      </c>
    </row>
    <row r="446" spans="1:3" x14ac:dyDescent="0.25">
      <c r="A446" s="5" t="s">
        <v>2018</v>
      </c>
      <c r="B446" s="5" t="s">
        <v>2019</v>
      </c>
      <c r="C446" s="66">
        <v>43465</v>
      </c>
    </row>
    <row r="447" spans="1:3" x14ac:dyDescent="0.25">
      <c r="A447" s="5" t="s">
        <v>2020</v>
      </c>
      <c r="B447" s="5" t="s">
        <v>2021</v>
      </c>
      <c r="C447" s="66">
        <v>43465</v>
      </c>
    </row>
    <row r="448" spans="1:3" x14ac:dyDescent="0.25">
      <c r="A448" s="5" t="s">
        <v>2022</v>
      </c>
      <c r="B448" s="5" t="s">
        <v>2023</v>
      </c>
      <c r="C448" s="66">
        <v>43465</v>
      </c>
    </row>
    <row r="449" spans="1:3" x14ac:dyDescent="0.25">
      <c r="A449" s="5" t="s">
        <v>2024</v>
      </c>
      <c r="B449" s="5" t="s">
        <v>2025</v>
      </c>
      <c r="C449" s="66">
        <v>43465</v>
      </c>
    </row>
    <row r="450" spans="1:3" x14ac:dyDescent="0.25">
      <c r="A450" s="5" t="s">
        <v>2026</v>
      </c>
      <c r="B450" s="5" t="s">
        <v>2027</v>
      </c>
      <c r="C450" s="66">
        <v>43465</v>
      </c>
    </row>
    <row r="451" spans="1:3" x14ac:dyDescent="0.25">
      <c r="A451" s="5" t="s">
        <v>2028</v>
      </c>
      <c r="B451" s="5" t="s">
        <v>2029</v>
      </c>
      <c r="C451" s="66">
        <v>43465</v>
      </c>
    </row>
    <row r="452" spans="1:3" x14ac:dyDescent="0.25">
      <c r="A452" s="5" t="s">
        <v>2030</v>
      </c>
      <c r="B452" s="5" t="s">
        <v>2031</v>
      </c>
      <c r="C452" s="66">
        <v>43465</v>
      </c>
    </row>
    <row r="453" spans="1:3" x14ac:dyDescent="0.25">
      <c r="A453" s="5" t="s">
        <v>2032</v>
      </c>
      <c r="B453" s="5" t="s">
        <v>2033</v>
      </c>
      <c r="C453" s="66">
        <v>43465</v>
      </c>
    </row>
    <row r="454" spans="1:3" x14ac:dyDescent="0.25">
      <c r="A454" s="5" t="s">
        <v>2034</v>
      </c>
      <c r="B454" s="5" t="s">
        <v>2035</v>
      </c>
      <c r="C454" s="66">
        <v>43465</v>
      </c>
    </row>
    <row r="455" spans="1:3" x14ac:dyDescent="0.25">
      <c r="A455" s="5" t="s">
        <v>2036</v>
      </c>
      <c r="B455" s="5" t="s">
        <v>2037</v>
      </c>
      <c r="C455" s="66">
        <v>43465</v>
      </c>
    </row>
    <row r="456" spans="1:3" x14ac:dyDescent="0.25">
      <c r="A456" s="5" t="s">
        <v>2038</v>
      </c>
      <c r="B456" s="5" t="s">
        <v>2039</v>
      </c>
      <c r="C456" s="66">
        <v>43465</v>
      </c>
    </row>
    <row r="457" spans="1:3" x14ac:dyDescent="0.25">
      <c r="A457" s="5" t="s">
        <v>2040</v>
      </c>
      <c r="B457" s="5" t="s">
        <v>2041</v>
      </c>
      <c r="C457" s="66">
        <v>43465</v>
      </c>
    </row>
    <row r="458" spans="1:3" x14ac:dyDescent="0.25">
      <c r="A458" s="5" t="s">
        <v>2042</v>
      </c>
      <c r="B458" s="5" t="s">
        <v>2043</v>
      </c>
      <c r="C458" s="66">
        <v>43465</v>
      </c>
    </row>
    <row r="459" spans="1:3" x14ac:dyDescent="0.25">
      <c r="A459" s="5" t="s">
        <v>2044</v>
      </c>
      <c r="B459" s="5" t="s">
        <v>2045</v>
      </c>
      <c r="C459" s="66">
        <v>43465</v>
      </c>
    </row>
    <row r="460" spans="1:3" x14ac:dyDescent="0.25">
      <c r="A460" s="5" t="s">
        <v>2046</v>
      </c>
      <c r="B460" s="5" t="s">
        <v>2047</v>
      </c>
      <c r="C460" s="66">
        <v>43465</v>
      </c>
    </row>
    <row r="461" spans="1:3" x14ac:dyDescent="0.25">
      <c r="A461" s="5" t="s">
        <v>2048</v>
      </c>
      <c r="B461" s="5" t="s">
        <v>2049</v>
      </c>
      <c r="C461" s="66">
        <v>43465</v>
      </c>
    </row>
    <row r="462" spans="1:3" x14ac:dyDescent="0.25">
      <c r="A462" s="5" t="s">
        <v>2050</v>
      </c>
      <c r="B462" s="5" t="s">
        <v>2051</v>
      </c>
      <c r="C462" s="66">
        <v>43465</v>
      </c>
    </row>
    <row r="463" spans="1:3" x14ac:dyDescent="0.25">
      <c r="A463" s="5" t="s">
        <v>2052</v>
      </c>
      <c r="B463" s="5" t="s">
        <v>2053</v>
      </c>
      <c r="C463" s="66">
        <v>43465</v>
      </c>
    </row>
    <row r="464" spans="1:3" x14ac:dyDescent="0.25">
      <c r="A464" s="5" t="s">
        <v>2054</v>
      </c>
      <c r="B464" s="5" t="s">
        <v>2055</v>
      </c>
      <c r="C464" s="66">
        <v>43465</v>
      </c>
    </row>
    <row r="465" spans="1:3" x14ac:dyDescent="0.25">
      <c r="A465" s="5" t="s">
        <v>2056</v>
      </c>
      <c r="B465" s="5" t="s">
        <v>2057</v>
      </c>
      <c r="C465" s="66">
        <v>43465</v>
      </c>
    </row>
    <row r="466" spans="1:3" x14ac:dyDescent="0.25">
      <c r="A466" s="5" t="s">
        <v>2058</v>
      </c>
      <c r="B466" s="5" t="s">
        <v>2059</v>
      </c>
      <c r="C466" s="66">
        <v>43465</v>
      </c>
    </row>
    <row r="467" spans="1:3" x14ac:dyDescent="0.25">
      <c r="A467" s="5" t="s">
        <v>2060</v>
      </c>
      <c r="B467" s="5" t="s">
        <v>2061</v>
      </c>
      <c r="C467" s="66">
        <v>43465</v>
      </c>
    </row>
    <row r="468" spans="1:3" x14ac:dyDescent="0.25">
      <c r="A468" s="5" t="s">
        <v>2062</v>
      </c>
      <c r="B468" s="5" t="s">
        <v>2063</v>
      </c>
      <c r="C468" s="66">
        <v>43465</v>
      </c>
    </row>
    <row r="469" spans="1:3" x14ac:dyDescent="0.25">
      <c r="A469" s="5" t="s">
        <v>2064</v>
      </c>
      <c r="B469" s="5" t="s">
        <v>2065</v>
      </c>
      <c r="C469" s="66">
        <v>43465</v>
      </c>
    </row>
    <row r="470" spans="1:3" x14ac:dyDescent="0.25">
      <c r="A470" s="5" t="s">
        <v>2066</v>
      </c>
      <c r="B470" s="5" t="s">
        <v>2067</v>
      </c>
      <c r="C470" s="66">
        <v>43465</v>
      </c>
    </row>
    <row r="471" spans="1:3" x14ac:dyDescent="0.25">
      <c r="A471" s="5" t="s">
        <v>2068</v>
      </c>
      <c r="B471" s="5" t="s">
        <v>2069</v>
      </c>
      <c r="C471" s="66">
        <v>43465</v>
      </c>
    </row>
    <row r="472" spans="1:3" x14ac:dyDescent="0.25">
      <c r="A472" s="5" t="s">
        <v>2070</v>
      </c>
      <c r="B472" s="5" t="s">
        <v>2071</v>
      </c>
      <c r="C472" s="66">
        <v>43465</v>
      </c>
    </row>
    <row r="473" spans="1:3" x14ac:dyDescent="0.25">
      <c r="A473" s="5" t="s">
        <v>2072</v>
      </c>
      <c r="B473" s="5" t="s">
        <v>2073</v>
      </c>
      <c r="C473" s="66">
        <v>43465</v>
      </c>
    </row>
    <row r="474" spans="1:3" x14ac:dyDescent="0.25">
      <c r="A474" s="5" t="s">
        <v>2074</v>
      </c>
      <c r="B474" s="5" t="s">
        <v>2075</v>
      </c>
      <c r="C474" s="66">
        <v>43465</v>
      </c>
    </row>
    <row r="475" spans="1:3" x14ac:dyDescent="0.25">
      <c r="A475" s="5" t="s">
        <v>2076</v>
      </c>
      <c r="B475" s="5" t="s">
        <v>2077</v>
      </c>
      <c r="C475" s="66">
        <v>43465</v>
      </c>
    </row>
    <row r="476" spans="1:3" x14ac:dyDescent="0.25">
      <c r="A476" s="5" t="s">
        <v>2078</v>
      </c>
      <c r="B476" s="5" t="s">
        <v>2079</v>
      </c>
      <c r="C476" s="66">
        <v>43465</v>
      </c>
    </row>
    <row r="477" spans="1:3" x14ac:dyDescent="0.25">
      <c r="A477" s="5" t="s">
        <v>2080</v>
      </c>
      <c r="B477" s="5" t="s">
        <v>2081</v>
      </c>
      <c r="C477" s="66">
        <v>43465</v>
      </c>
    </row>
    <row r="478" spans="1:3" x14ac:dyDescent="0.25">
      <c r="A478" s="5" t="s">
        <v>2082</v>
      </c>
      <c r="B478" s="5" t="s">
        <v>2083</v>
      </c>
      <c r="C478" s="66">
        <v>43465</v>
      </c>
    </row>
    <row r="479" spans="1:3" x14ac:dyDescent="0.25">
      <c r="A479" s="5" t="s">
        <v>2084</v>
      </c>
      <c r="B479" s="5" t="s">
        <v>2085</v>
      </c>
      <c r="C479" s="66">
        <v>43465</v>
      </c>
    </row>
    <row r="480" spans="1:3" x14ac:dyDescent="0.25">
      <c r="A480" s="5" t="s">
        <v>2086</v>
      </c>
      <c r="B480" s="5" t="s">
        <v>2087</v>
      </c>
      <c r="C480" s="66">
        <v>43465</v>
      </c>
    </row>
    <row r="481" spans="1:3" x14ac:dyDescent="0.25">
      <c r="A481" s="5" t="s">
        <v>2088</v>
      </c>
      <c r="B481" s="5" t="s">
        <v>2089</v>
      </c>
      <c r="C481" s="66">
        <v>43465</v>
      </c>
    </row>
    <row r="482" spans="1:3" x14ac:dyDescent="0.25">
      <c r="A482" s="5" t="s">
        <v>2090</v>
      </c>
      <c r="B482" s="5" t="s">
        <v>2091</v>
      </c>
      <c r="C482" s="66">
        <v>43465</v>
      </c>
    </row>
    <row r="483" spans="1:3" x14ac:dyDescent="0.25">
      <c r="A483" s="5" t="s">
        <v>2092</v>
      </c>
      <c r="B483" s="5" t="s">
        <v>2093</v>
      </c>
      <c r="C483" s="66">
        <v>43465</v>
      </c>
    </row>
    <row r="484" spans="1:3" x14ac:dyDescent="0.25">
      <c r="A484" s="5" t="s">
        <v>2094</v>
      </c>
      <c r="B484" s="5" t="s">
        <v>2095</v>
      </c>
      <c r="C484" s="66">
        <v>43465</v>
      </c>
    </row>
    <row r="485" spans="1:3" x14ac:dyDescent="0.25">
      <c r="A485" s="5" t="s">
        <v>2096</v>
      </c>
      <c r="B485" s="5" t="s">
        <v>2097</v>
      </c>
      <c r="C485" s="66">
        <v>43465</v>
      </c>
    </row>
    <row r="486" spans="1:3" x14ac:dyDescent="0.25">
      <c r="A486" s="5" t="s">
        <v>2098</v>
      </c>
      <c r="B486" s="5" t="s">
        <v>2099</v>
      </c>
      <c r="C486" s="66">
        <v>43465</v>
      </c>
    </row>
    <row r="487" spans="1:3" x14ac:dyDescent="0.25">
      <c r="A487" s="5" t="s">
        <v>2100</v>
      </c>
      <c r="B487" s="5" t="s">
        <v>2101</v>
      </c>
      <c r="C487" s="66">
        <v>43465</v>
      </c>
    </row>
    <row r="488" spans="1:3" x14ac:dyDescent="0.25">
      <c r="A488" s="5" t="s">
        <v>2102</v>
      </c>
      <c r="B488" s="5" t="s">
        <v>2103</v>
      </c>
      <c r="C488" s="66">
        <v>43465</v>
      </c>
    </row>
    <row r="489" spans="1:3" x14ac:dyDescent="0.25">
      <c r="A489" s="5" t="s">
        <v>2104</v>
      </c>
      <c r="B489" s="5" t="s">
        <v>2105</v>
      </c>
      <c r="C489" s="66">
        <v>43465</v>
      </c>
    </row>
    <row r="490" spans="1:3" x14ac:dyDescent="0.25">
      <c r="A490" s="5" t="s">
        <v>2106</v>
      </c>
      <c r="B490" s="5" t="s">
        <v>2107</v>
      </c>
      <c r="C490" s="66">
        <v>43465</v>
      </c>
    </row>
    <row r="491" spans="1:3" x14ac:dyDescent="0.25">
      <c r="A491" s="5" t="s">
        <v>2108</v>
      </c>
      <c r="B491" s="5" t="s">
        <v>2109</v>
      </c>
      <c r="C491" s="66">
        <v>43465</v>
      </c>
    </row>
    <row r="492" spans="1:3" x14ac:dyDescent="0.25">
      <c r="A492" s="5" t="s">
        <v>2110</v>
      </c>
      <c r="B492" s="5" t="s">
        <v>2111</v>
      </c>
      <c r="C492" s="66">
        <v>43465</v>
      </c>
    </row>
    <row r="493" spans="1:3" x14ac:dyDescent="0.25">
      <c r="A493" s="5" t="s">
        <v>2112</v>
      </c>
      <c r="B493" s="5" t="s">
        <v>2113</v>
      </c>
      <c r="C493" s="66">
        <v>43465</v>
      </c>
    </row>
    <row r="494" spans="1:3" x14ac:dyDescent="0.25">
      <c r="A494" s="5" t="s">
        <v>2114</v>
      </c>
      <c r="B494" s="5" t="s">
        <v>2115</v>
      </c>
      <c r="C494" s="66">
        <v>43465</v>
      </c>
    </row>
    <row r="495" spans="1:3" x14ac:dyDescent="0.25">
      <c r="A495" s="5" t="s">
        <v>2116</v>
      </c>
      <c r="B495" s="5" t="s">
        <v>2117</v>
      </c>
      <c r="C495" s="66">
        <v>43465</v>
      </c>
    </row>
    <row r="496" spans="1:3" x14ac:dyDescent="0.25">
      <c r="A496" s="5" t="s">
        <v>2118</v>
      </c>
      <c r="B496" s="5" t="s">
        <v>2119</v>
      </c>
      <c r="C496" s="66">
        <v>43465</v>
      </c>
    </row>
    <row r="497" spans="1:3" x14ac:dyDescent="0.25">
      <c r="A497" s="5" t="s">
        <v>2120</v>
      </c>
      <c r="B497" s="5" t="s">
        <v>2121</v>
      </c>
      <c r="C497" s="66">
        <v>43465</v>
      </c>
    </row>
    <row r="498" spans="1:3" x14ac:dyDescent="0.25">
      <c r="A498" s="5" t="s">
        <v>2122</v>
      </c>
      <c r="B498" s="5" t="s">
        <v>2123</v>
      </c>
      <c r="C498" s="66">
        <v>43465</v>
      </c>
    </row>
    <row r="499" spans="1:3" x14ac:dyDescent="0.25">
      <c r="A499" s="5" t="s">
        <v>2124</v>
      </c>
      <c r="B499" s="5" t="s">
        <v>2125</v>
      </c>
      <c r="C499" s="66">
        <v>43465</v>
      </c>
    </row>
    <row r="500" spans="1:3" x14ac:dyDescent="0.25">
      <c r="A500" s="5" t="s">
        <v>2126</v>
      </c>
      <c r="B500" s="5" t="s">
        <v>2127</v>
      </c>
      <c r="C500" s="66">
        <v>43465</v>
      </c>
    </row>
    <row r="501" spans="1:3" x14ac:dyDescent="0.25">
      <c r="A501" s="5" t="s">
        <v>2128</v>
      </c>
      <c r="B501" s="5" t="s">
        <v>2129</v>
      </c>
      <c r="C501" s="66">
        <v>43465</v>
      </c>
    </row>
    <row r="502" spans="1:3" x14ac:dyDescent="0.25">
      <c r="A502" s="5" t="s">
        <v>2130</v>
      </c>
      <c r="B502" s="5" t="s">
        <v>2131</v>
      </c>
      <c r="C502" s="66">
        <v>43465</v>
      </c>
    </row>
    <row r="503" spans="1:3" x14ac:dyDescent="0.25">
      <c r="A503" s="5" t="s">
        <v>2132</v>
      </c>
      <c r="B503" s="5" t="s">
        <v>2133</v>
      </c>
      <c r="C503" s="66">
        <v>43465</v>
      </c>
    </row>
    <row r="504" spans="1:3" x14ac:dyDescent="0.25">
      <c r="A504" s="5" t="s">
        <v>2134</v>
      </c>
      <c r="B504" s="5" t="s">
        <v>2135</v>
      </c>
      <c r="C504" s="66">
        <v>43465</v>
      </c>
    </row>
    <row r="505" spans="1:3" x14ac:dyDescent="0.25">
      <c r="A505" s="5" t="s">
        <v>2136</v>
      </c>
      <c r="B505" s="5" t="s">
        <v>2137</v>
      </c>
      <c r="C505" s="66">
        <v>43465</v>
      </c>
    </row>
    <row r="506" spans="1:3" x14ac:dyDescent="0.25">
      <c r="A506" s="5" t="s">
        <v>2138</v>
      </c>
      <c r="B506" s="5" t="s">
        <v>2139</v>
      </c>
      <c r="C506" s="66">
        <v>43465</v>
      </c>
    </row>
    <row r="507" spans="1:3" x14ac:dyDescent="0.25">
      <c r="A507" s="5" t="s">
        <v>2140</v>
      </c>
      <c r="B507" s="5" t="s">
        <v>2141</v>
      </c>
      <c r="C507" s="66">
        <v>43465</v>
      </c>
    </row>
    <row r="508" spans="1:3" x14ac:dyDescent="0.25">
      <c r="A508" s="5" t="s">
        <v>2142</v>
      </c>
      <c r="B508" s="5" t="s">
        <v>2143</v>
      </c>
      <c r="C508" s="66">
        <v>43465</v>
      </c>
    </row>
    <row r="509" spans="1:3" x14ac:dyDescent="0.25">
      <c r="A509" s="5" t="s">
        <v>2144</v>
      </c>
      <c r="B509" s="5" t="s">
        <v>2145</v>
      </c>
      <c r="C509" s="66">
        <v>43465</v>
      </c>
    </row>
    <row r="510" spans="1:3" x14ac:dyDescent="0.25">
      <c r="A510" s="5" t="s">
        <v>2146</v>
      </c>
      <c r="B510" s="5" t="s">
        <v>2147</v>
      </c>
      <c r="C510" s="66">
        <v>43465</v>
      </c>
    </row>
    <row r="511" spans="1:3" x14ac:dyDescent="0.25">
      <c r="A511" s="5" t="s">
        <v>2148</v>
      </c>
      <c r="B511" s="5" t="s">
        <v>2149</v>
      </c>
      <c r="C511" s="66">
        <v>43465</v>
      </c>
    </row>
    <row r="512" spans="1:3" x14ac:dyDescent="0.25">
      <c r="A512" s="5" t="s">
        <v>2150</v>
      </c>
      <c r="B512" s="5" t="s">
        <v>2151</v>
      </c>
      <c r="C512" s="66">
        <v>43465</v>
      </c>
    </row>
    <row r="513" spans="1:3" x14ac:dyDescent="0.25">
      <c r="A513" s="5" t="s">
        <v>2152</v>
      </c>
      <c r="B513" s="5" t="s">
        <v>2153</v>
      </c>
      <c r="C513" s="66">
        <v>43465</v>
      </c>
    </row>
    <row r="514" spans="1:3" x14ac:dyDescent="0.25">
      <c r="A514" s="5" t="s">
        <v>2154</v>
      </c>
      <c r="B514" s="5" t="s">
        <v>2155</v>
      </c>
      <c r="C514" s="66">
        <v>43465</v>
      </c>
    </row>
    <row r="515" spans="1:3" x14ac:dyDescent="0.25">
      <c r="A515" s="5" t="s">
        <v>2156</v>
      </c>
      <c r="B515" s="5" t="s">
        <v>2157</v>
      </c>
      <c r="C515" s="66">
        <v>43465</v>
      </c>
    </row>
    <row r="516" spans="1:3" x14ac:dyDescent="0.25">
      <c r="A516" s="5" t="s">
        <v>2158</v>
      </c>
      <c r="B516" s="5" t="s">
        <v>2159</v>
      </c>
      <c r="C516" s="66">
        <v>43465</v>
      </c>
    </row>
    <row r="517" spans="1:3" x14ac:dyDescent="0.25">
      <c r="A517" s="5" t="s">
        <v>2160</v>
      </c>
      <c r="B517" s="5" t="s">
        <v>2161</v>
      </c>
      <c r="C517" s="66">
        <v>43465</v>
      </c>
    </row>
    <row r="518" spans="1:3" x14ac:dyDescent="0.25">
      <c r="A518" s="5" t="s">
        <v>2162</v>
      </c>
      <c r="B518" s="5" t="s">
        <v>2163</v>
      </c>
      <c r="C518" s="66">
        <v>43465</v>
      </c>
    </row>
    <row r="519" spans="1:3" x14ac:dyDescent="0.25">
      <c r="A519" s="5" t="s">
        <v>2164</v>
      </c>
      <c r="B519" s="5" t="s">
        <v>2165</v>
      </c>
      <c r="C519" s="66">
        <v>43465</v>
      </c>
    </row>
    <row r="520" spans="1:3" x14ac:dyDescent="0.25">
      <c r="A520" s="5" t="s">
        <v>2166</v>
      </c>
      <c r="B520" s="5" t="s">
        <v>2167</v>
      </c>
      <c r="C520" s="66">
        <v>43465</v>
      </c>
    </row>
    <row r="521" spans="1:3" x14ac:dyDescent="0.25">
      <c r="A521" s="5" t="s">
        <v>2168</v>
      </c>
      <c r="B521" s="5" t="s">
        <v>2169</v>
      </c>
      <c r="C521" s="66">
        <v>43465</v>
      </c>
    </row>
    <row r="522" spans="1:3" x14ac:dyDescent="0.25">
      <c r="A522" s="5" t="s">
        <v>2170</v>
      </c>
      <c r="B522" s="5" t="s">
        <v>2171</v>
      </c>
      <c r="C522" s="66">
        <v>43465</v>
      </c>
    </row>
    <row r="523" spans="1:3" x14ac:dyDescent="0.25">
      <c r="A523" s="5" t="s">
        <v>2172</v>
      </c>
      <c r="B523" s="5" t="s">
        <v>2173</v>
      </c>
      <c r="C523" s="66">
        <v>43465</v>
      </c>
    </row>
    <row r="524" spans="1:3" x14ac:dyDescent="0.25">
      <c r="A524" s="5" t="s">
        <v>2174</v>
      </c>
      <c r="B524" s="5" t="s">
        <v>2175</v>
      </c>
      <c r="C524" s="66">
        <v>43465</v>
      </c>
    </row>
    <row r="525" spans="1:3" x14ac:dyDescent="0.25">
      <c r="A525" s="5" t="s">
        <v>2176</v>
      </c>
      <c r="B525" s="5" t="s">
        <v>2177</v>
      </c>
      <c r="C525" s="66">
        <v>43465</v>
      </c>
    </row>
    <row r="526" spans="1:3" x14ac:dyDescent="0.25">
      <c r="A526" s="5" t="s">
        <v>2178</v>
      </c>
      <c r="B526" s="5" t="s">
        <v>2179</v>
      </c>
      <c r="C526" s="66">
        <v>43465</v>
      </c>
    </row>
    <row r="527" spans="1:3" x14ac:dyDescent="0.25">
      <c r="A527" s="5" t="s">
        <v>2180</v>
      </c>
      <c r="B527" s="5" t="s">
        <v>2181</v>
      </c>
      <c r="C527" s="66">
        <v>43465</v>
      </c>
    </row>
    <row r="528" spans="1:3" x14ac:dyDescent="0.25">
      <c r="A528" s="5" t="s">
        <v>2182</v>
      </c>
      <c r="B528" s="5" t="s">
        <v>2183</v>
      </c>
      <c r="C528" s="66">
        <v>43465</v>
      </c>
    </row>
    <row r="529" spans="1:3" x14ac:dyDescent="0.25">
      <c r="A529" s="5" t="s">
        <v>2184</v>
      </c>
      <c r="B529" s="5" t="s">
        <v>2185</v>
      </c>
      <c r="C529" s="66">
        <v>43465</v>
      </c>
    </row>
    <row r="530" spans="1:3" x14ac:dyDescent="0.25">
      <c r="A530" s="5" t="s">
        <v>2186</v>
      </c>
      <c r="B530" s="5" t="s">
        <v>2187</v>
      </c>
      <c r="C530" s="66">
        <v>43465</v>
      </c>
    </row>
    <row r="531" spans="1:3" x14ac:dyDescent="0.25">
      <c r="A531" s="5" t="s">
        <v>2188</v>
      </c>
      <c r="B531" s="5" t="s">
        <v>2189</v>
      </c>
      <c r="C531" s="66">
        <v>43465</v>
      </c>
    </row>
    <row r="532" spans="1:3" x14ac:dyDescent="0.25">
      <c r="A532" s="5" t="s">
        <v>2190</v>
      </c>
      <c r="B532" s="5" t="s">
        <v>2191</v>
      </c>
      <c r="C532" s="66">
        <v>43465</v>
      </c>
    </row>
    <row r="533" spans="1:3" x14ac:dyDescent="0.25">
      <c r="A533" s="5" t="s">
        <v>2192</v>
      </c>
      <c r="B533" s="5" t="s">
        <v>2193</v>
      </c>
      <c r="C533" s="66">
        <v>43465</v>
      </c>
    </row>
    <row r="534" spans="1:3" x14ac:dyDescent="0.25">
      <c r="A534" s="5" t="s">
        <v>2194</v>
      </c>
      <c r="B534" s="5" t="s">
        <v>2195</v>
      </c>
      <c r="C534" s="66">
        <v>43465</v>
      </c>
    </row>
    <row r="535" spans="1:3" x14ac:dyDescent="0.25">
      <c r="A535" s="5" t="s">
        <v>2196</v>
      </c>
      <c r="B535" s="5" t="s">
        <v>2197</v>
      </c>
      <c r="C535" s="66">
        <v>43465</v>
      </c>
    </row>
    <row r="536" spans="1:3" x14ac:dyDescent="0.25">
      <c r="A536" s="5" t="s">
        <v>2198</v>
      </c>
      <c r="B536" s="5" t="s">
        <v>2199</v>
      </c>
      <c r="C536" s="66">
        <v>43465</v>
      </c>
    </row>
    <row r="537" spans="1:3" x14ac:dyDescent="0.25">
      <c r="A537" s="5" t="s">
        <v>2200</v>
      </c>
      <c r="B537" s="5" t="s">
        <v>2201</v>
      </c>
      <c r="C537" s="66">
        <v>43465</v>
      </c>
    </row>
    <row r="538" spans="1:3" x14ac:dyDescent="0.25">
      <c r="A538" s="5" t="s">
        <v>2202</v>
      </c>
      <c r="B538" s="5" t="s">
        <v>2203</v>
      </c>
      <c r="C538" s="66">
        <v>43465</v>
      </c>
    </row>
    <row r="539" spans="1:3" x14ac:dyDescent="0.25">
      <c r="A539" s="5" t="s">
        <v>2204</v>
      </c>
      <c r="B539" s="5" t="s">
        <v>2205</v>
      </c>
      <c r="C539" s="66">
        <v>43465</v>
      </c>
    </row>
    <row r="540" spans="1:3" x14ac:dyDescent="0.25">
      <c r="A540" s="5" t="s">
        <v>2206</v>
      </c>
      <c r="B540" s="5" t="s">
        <v>2207</v>
      </c>
      <c r="C540" s="66">
        <v>43465</v>
      </c>
    </row>
    <row r="541" spans="1:3" x14ac:dyDescent="0.25">
      <c r="A541" s="5" t="s">
        <v>2208</v>
      </c>
      <c r="B541" s="5" t="s">
        <v>2209</v>
      </c>
      <c r="C541" s="66">
        <v>43465</v>
      </c>
    </row>
    <row r="542" spans="1:3" x14ac:dyDescent="0.25">
      <c r="A542" s="5" t="s">
        <v>2210</v>
      </c>
      <c r="B542" s="5" t="s">
        <v>2211</v>
      </c>
      <c r="C542" s="66">
        <v>43465</v>
      </c>
    </row>
    <row r="543" spans="1:3" x14ac:dyDescent="0.25">
      <c r="A543" s="5" t="s">
        <v>2212</v>
      </c>
      <c r="B543" s="5" t="s">
        <v>2213</v>
      </c>
      <c r="C543" s="66">
        <v>43465</v>
      </c>
    </row>
    <row r="544" spans="1:3" x14ac:dyDescent="0.25">
      <c r="A544" s="5" t="s">
        <v>2214</v>
      </c>
      <c r="B544" s="5" t="s">
        <v>2215</v>
      </c>
      <c r="C544" s="66">
        <v>43465</v>
      </c>
    </row>
    <row r="545" spans="1:3" x14ac:dyDescent="0.25">
      <c r="A545" s="5" t="s">
        <v>2216</v>
      </c>
      <c r="B545" s="5" t="s">
        <v>2217</v>
      </c>
      <c r="C545" s="66">
        <v>43465</v>
      </c>
    </row>
    <row r="546" spans="1:3" x14ac:dyDescent="0.25">
      <c r="A546" s="5" t="s">
        <v>2218</v>
      </c>
      <c r="B546" s="5" t="s">
        <v>2219</v>
      </c>
      <c r="C546" s="66">
        <v>43465</v>
      </c>
    </row>
    <row r="547" spans="1:3" x14ac:dyDescent="0.25">
      <c r="A547" s="5" t="s">
        <v>2220</v>
      </c>
      <c r="B547" s="5" t="s">
        <v>2221</v>
      </c>
      <c r="C547" s="66">
        <v>43465</v>
      </c>
    </row>
    <row r="548" spans="1:3" x14ac:dyDescent="0.25">
      <c r="A548" s="5" t="s">
        <v>2222</v>
      </c>
      <c r="B548" s="5" t="s">
        <v>2223</v>
      </c>
      <c r="C548" s="66">
        <v>43465</v>
      </c>
    </row>
    <row r="549" spans="1:3" x14ac:dyDescent="0.25">
      <c r="A549" s="5" t="s">
        <v>2224</v>
      </c>
      <c r="B549" s="5" t="s">
        <v>2225</v>
      </c>
      <c r="C549" s="66">
        <v>43465</v>
      </c>
    </row>
    <row r="550" spans="1:3" x14ac:dyDescent="0.25">
      <c r="A550" s="5" t="s">
        <v>2226</v>
      </c>
      <c r="B550" s="5" t="s">
        <v>2227</v>
      </c>
      <c r="C550" s="66">
        <v>43465</v>
      </c>
    </row>
    <row r="551" spans="1:3" x14ac:dyDescent="0.25">
      <c r="A551" s="5" t="s">
        <v>2228</v>
      </c>
      <c r="B551" s="5" t="s">
        <v>2229</v>
      </c>
      <c r="C551" s="66">
        <v>43465</v>
      </c>
    </row>
    <row r="552" spans="1:3" x14ac:dyDescent="0.25">
      <c r="A552" s="5" t="s">
        <v>2230</v>
      </c>
      <c r="B552" s="5" t="s">
        <v>2231</v>
      </c>
      <c r="C552" s="66">
        <v>43465</v>
      </c>
    </row>
    <row r="553" spans="1:3" x14ac:dyDescent="0.25">
      <c r="A553" s="5" t="s">
        <v>2232</v>
      </c>
      <c r="B553" s="5" t="s">
        <v>2233</v>
      </c>
      <c r="C553" s="66">
        <v>43465</v>
      </c>
    </row>
    <row r="554" spans="1:3" x14ac:dyDescent="0.25">
      <c r="A554" s="5" t="s">
        <v>2234</v>
      </c>
      <c r="B554" s="5" t="s">
        <v>2235</v>
      </c>
      <c r="C554" s="66">
        <v>43465</v>
      </c>
    </row>
    <row r="555" spans="1:3" x14ac:dyDescent="0.25">
      <c r="A555" s="5" t="s">
        <v>2236</v>
      </c>
      <c r="B555" s="5" t="s">
        <v>2237</v>
      </c>
      <c r="C555" s="66">
        <v>43465</v>
      </c>
    </row>
    <row r="556" spans="1:3" x14ac:dyDescent="0.25">
      <c r="A556" s="5" t="s">
        <v>2238</v>
      </c>
      <c r="B556" s="5" t="s">
        <v>2239</v>
      </c>
      <c r="C556" s="66">
        <v>43465</v>
      </c>
    </row>
    <row r="557" spans="1:3" x14ac:dyDescent="0.25">
      <c r="A557" s="5" t="s">
        <v>2240</v>
      </c>
      <c r="B557" s="5" t="s">
        <v>2241</v>
      </c>
      <c r="C557" s="66">
        <v>43465</v>
      </c>
    </row>
    <row r="558" spans="1:3" x14ac:dyDescent="0.25">
      <c r="A558" s="5" t="s">
        <v>2242</v>
      </c>
      <c r="B558" s="5" t="s">
        <v>2243</v>
      </c>
      <c r="C558" s="66">
        <v>43465</v>
      </c>
    </row>
    <row r="559" spans="1:3" x14ac:dyDescent="0.25">
      <c r="A559" s="5" t="s">
        <v>2244</v>
      </c>
      <c r="B559" s="5" t="s">
        <v>2245</v>
      </c>
      <c r="C559" s="66">
        <v>43465</v>
      </c>
    </row>
    <row r="560" spans="1:3" x14ac:dyDescent="0.25">
      <c r="A560" s="5" t="s">
        <v>2246</v>
      </c>
      <c r="B560" s="5" t="s">
        <v>2247</v>
      </c>
      <c r="C560" s="66">
        <v>43465</v>
      </c>
    </row>
    <row r="561" spans="1:3" x14ac:dyDescent="0.25">
      <c r="A561" s="5" t="s">
        <v>2248</v>
      </c>
      <c r="B561" s="5" t="s">
        <v>2249</v>
      </c>
      <c r="C561" s="66">
        <v>43465</v>
      </c>
    </row>
    <row r="562" spans="1:3" x14ac:dyDescent="0.25">
      <c r="A562" s="5" t="s">
        <v>2250</v>
      </c>
      <c r="B562" s="5" t="s">
        <v>2251</v>
      </c>
      <c r="C562" s="66">
        <v>43465</v>
      </c>
    </row>
    <row r="563" spans="1:3" x14ac:dyDescent="0.25">
      <c r="A563" s="5" t="s">
        <v>2252</v>
      </c>
      <c r="B563" s="5" t="s">
        <v>2253</v>
      </c>
      <c r="C563" s="66">
        <v>43465</v>
      </c>
    </row>
    <row r="564" spans="1:3" x14ac:dyDescent="0.25">
      <c r="A564" s="5" t="s">
        <v>2254</v>
      </c>
      <c r="B564" s="5" t="s">
        <v>2255</v>
      </c>
      <c r="C564" s="66">
        <v>43465</v>
      </c>
    </row>
    <row r="565" spans="1:3" x14ac:dyDescent="0.25">
      <c r="A565" s="5" t="s">
        <v>2256</v>
      </c>
      <c r="B565" s="5" t="s">
        <v>2257</v>
      </c>
      <c r="C565" s="66">
        <v>43465</v>
      </c>
    </row>
    <row r="566" spans="1:3" x14ac:dyDescent="0.25">
      <c r="A566" s="5" t="s">
        <v>2258</v>
      </c>
      <c r="B566" s="5" t="s">
        <v>2259</v>
      </c>
      <c r="C566" s="66">
        <v>43465</v>
      </c>
    </row>
    <row r="567" spans="1:3" x14ac:dyDescent="0.25">
      <c r="A567" s="5" t="s">
        <v>2260</v>
      </c>
      <c r="B567" s="5" t="s">
        <v>2261</v>
      </c>
      <c r="C567" s="66">
        <v>43465</v>
      </c>
    </row>
    <row r="568" spans="1:3" x14ac:dyDescent="0.25">
      <c r="A568" s="5" t="s">
        <v>2262</v>
      </c>
      <c r="B568" s="5" t="s">
        <v>2263</v>
      </c>
      <c r="C568" s="66">
        <v>43465</v>
      </c>
    </row>
    <row r="569" spans="1:3" x14ac:dyDescent="0.25">
      <c r="A569" s="5" t="s">
        <v>2264</v>
      </c>
      <c r="B569" s="5" t="s">
        <v>2265</v>
      </c>
      <c r="C569" s="66">
        <v>43465</v>
      </c>
    </row>
    <row r="570" spans="1:3" x14ac:dyDescent="0.25">
      <c r="A570" s="5" t="s">
        <v>2266</v>
      </c>
      <c r="B570" s="5" t="s">
        <v>2267</v>
      </c>
      <c r="C570" s="66">
        <v>43465</v>
      </c>
    </row>
    <row r="571" spans="1:3" x14ac:dyDescent="0.25">
      <c r="A571" s="5" t="s">
        <v>2268</v>
      </c>
      <c r="B571" s="5" t="s">
        <v>2269</v>
      </c>
      <c r="C571" s="66">
        <v>43465</v>
      </c>
    </row>
    <row r="572" spans="1:3" x14ac:dyDescent="0.25">
      <c r="A572" s="5" t="s">
        <v>2270</v>
      </c>
      <c r="B572" s="5" t="s">
        <v>2271</v>
      </c>
      <c r="C572" s="66">
        <v>43465</v>
      </c>
    </row>
    <row r="573" spans="1:3" x14ac:dyDescent="0.25">
      <c r="A573" s="5" t="s">
        <v>2272</v>
      </c>
      <c r="B573" s="5" t="s">
        <v>2273</v>
      </c>
      <c r="C573" s="66">
        <v>43465</v>
      </c>
    </row>
    <row r="574" spans="1:3" x14ac:dyDescent="0.25">
      <c r="A574" s="5" t="s">
        <v>2274</v>
      </c>
      <c r="B574" s="5" t="s">
        <v>2275</v>
      </c>
      <c r="C574" s="66">
        <v>43465</v>
      </c>
    </row>
    <row r="575" spans="1:3" x14ac:dyDescent="0.25">
      <c r="A575" s="5" t="s">
        <v>2276</v>
      </c>
      <c r="B575" s="5" t="s">
        <v>2277</v>
      </c>
      <c r="C575" s="66">
        <v>43465</v>
      </c>
    </row>
    <row r="576" spans="1:3" x14ac:dyDescent="0.25">
      <c r="A576" s="5" t="s">
        <v>2278</v>
      </c>
      <c r="B576" s="5" t="s">
        <v>2279</v>
      </c>
      <c r="C576" s="66">
        <v>43465</v>
      </c>
    </row>
    <row r="577" spans="1:3" x14ac:dyDescent="0.25">
      <c r="A577" s="5" t="s">
        <v>2280</v>
      </c>
      <c r="B577" s="5" t="s">
        <v>2281</v>
      </c>
      <c r="C577" s="66">
        <v>43465</v>
      </c>
    </row>
    <row r="578" spans="1:3" x14ac:dyDescent="0.25">
      <c r="A578" s="5" t="s">
        <v>2282</v>
      </c>
      <c r="B578" s="5" t="s">
        <v>2283</v>
      </c>
      <c r="C578" s="66">
        <v>43465</v>
      </c>
    </row>
    <row r="579" spans="1:3" x14ac:dyDescent="0.25">
      <c r="A579" s="5" t="s">
        <v>2284</v>
      </c>
      <c r="B579" s="5" t="s">
        <v>2285</v>
      </c>
      <c r="C579" s="66">
        <v>43465</v>
      </c>
    </row>
    <row r="580" spans="1:3" x14ac:dyDescent="0.25">
      <c r="A580" s="5" t="s">
        <v>2286</v>
      </c>
      <c r="B580" s="5" t="s">
        <v>2287</v>
      </c>
      <c r="C580" s="66">
        <v>43465</v>
      </c>
    </row>
    <row r="581" spans="1:3" x14ac:dyDescent="0.25">
      <c r="A581" s="5" t="s">
        <v>2288</v>
      </c>
      <c r="B581" s="5" t="s">
        <v>2289</v>
      </c>
      <c r="C581" s="66">
        <v>43465</v>
      </c>
    </row>
    <row r="582" spans="1:3" x14ac:dyDescent="0.25">
      <c r="A582" s="5" t="s">
        <v>2290</v>
      </c>
      <c r="B582" s="5" t="s">
        <v>2291</v>
      </c>
      <c r="C582" s="66">
        <v>43465</v>
      </c>
    </row>
    <row r="583" spans="1:3" x14ac:dyDescent="0.25">
      <c r="A583" s="5" t="s">
        <v>2292</v>
      </c>
      <c r="B583" s="5" t="s">
        <v>2293</v>
      </c>
      <c r="C583" s="66">
        <v>43465</v>
      </c>
    </row>
    <row r="584" spans="1:3" x14ac:dyDescent="0.25">
      <c r="A584" s="5" t="s">
        <v>2294</v>
      </c>
      <c r="B584" s="5" t="s">
        <v>2295</v>
      </c>
      <c r="C584" s="66">
        <v>43465</v>
      </c>
    </row>
    <row r="585" spans="1:3" x14ac:dyDescent="0.25">
      <c r="A585" s="5" t="s">
        <v>2296</v>
      </c>
      <c r="B585" s="5" t="s">
        <v>2297</v>
      </c>
      <c r="C585" s="66">
        <v>43465</v>
      </c>
    </row>
    <row r="586" spans="1:3" x14ac:dyDescent="0.25">
      <c r="A586" s="5" t="s">
        <v>2298</v>
      </c>
      <c r="B586" s="5" t="s">
        <v>2299</v>
      </c>
      <c r="C586" s="66">
        <v>43465</v>
      </c>
    </row>
    <row r="587" spans="1:3" x14ac:dyDescent="0.25">
      <c r="A587" s="5" t="s">
        <v>2300</v>
      </c>
      <c r="B587" s="5" t="s">
        <v>2301</v>
      </c>
      <c r="C587" s="66">
        <v>43465</v>
      </c>
    </row>
    <row r="588" spans="1:3" x14ac:dyDescent="0.25">
      <c r="A588" s="5" t="s">
        <v>2302</v>
      </c>
      <c r="B588" s="5" t="s">
        <v>2303</v>
      </c>
      <c r="C588" s="66">
        <v>43465</v>
      </c>
    </row>
    <row r="589" spans="1:3" x14ac:dyDescent="0.25">
      <c r="A589" s="5" t="s">
        <v>2304</v>
      </c>
      <c r="B589" s="5" t="s">
        <v>2305</v>
      </c>
      <c r="C589" s="66">
        <v>43465</v>
      </c>
    </row>
    <row r="590" spans="1:3" x14ac:dyDescent="0.25">
      <c r="A590" s="5" t="s">
        <v>2306</v>
      </c>
      <c r="B590" s="5" t="s">
        <v>2307</v>
      </c>
      <c r="C590" s="66">
        <v>43465</v>
      </c>
    </row>
    <row r="591" spans="1:3" x14ac:dyDescent="0.25">
      <c r="A591" s="5" t="s">
        <v>2308</v>
      </c>
      <c r="B591" s="5" t="s">
        <v>2309</v>
      </c>
      <c r="C591" s="66">
        <v>43465</v>
      </c>
    </row>
    <row r="592" spans="1:3" x14ac:dyDescent="0.25">
      <c r="A592" s="5" t="s">
        <v>2310</v>
      </c>
      <c r="B592" s="5" t="s">
        <v>2311</v>
      </c>
      <c r="C592" s="66">
        <v>43465</v>
      </c>
    </row>
    <row r="593" spans="1:3" x14ac:dyDescent="0.25">
      <c r="A593" s="5" t="s">
        <v>2312</v>
      </c>
      <c r="B593" s="5" t="s">
        <v>2313</v>
      </c>
      <c r="C593" s="66">
        <v>43465</v>
      </c>
    </row>
    <row r="594" spans="1:3" x14ac:dyDescent="0.25">
      <c r="A594" s="5" t="s">
        <v>2314</v>
      </c>
      <c r="B594" s="5" t="s">
        <v>2315</v>
      </c>
      <c r="C594" s="66">
        <v>43465</v>
      </c>
    </row>
    <row r="595" spans="1:3" x14ac:dyDescent="0.25">
      <c r="A595" s="5" t="s">
        <v>2316</v>
      </c>
      <c r="B595" s="5" t="s">
        <v>2317</v>
      </c>
      <c r="C595" s="66">
        <v>43465</v>
      </c>
    </row>
    <row r="596" spans="1:3" x14ac:dyDescent="0.25">
      <c r="A596" s="5" t="s">
        <v>2318</v>
      </c>
      <c r="B596" s="5" t="s">
        <v>2319</v>
      </c>
      <c r="C596" s="66">
        <v>43465</v>
      </c>
    </row>
    <row r="597" spans="1:3" x14ac:dyDescent="0.25">
      <c r="A597" s="5" t="s">
        <v>2320</v>
      </c>
      <c r="B597" s="5" t="s">
        <v>2321</v>
      </c>
      <c r="C597" s="66">
        <v>43465</v>
      </c>
    </row>
    <row r="598" spans="1:3" x14ac:dyDescent="0.25">
      <c r="A598" s="5" t="s">
        <v>2322</v>
      </c>
      <c r="B598" s="5" t="s">
        <v>2323</v>
      </c>
      <c r="C598" s="66">
        <v>43465</v>
      </c>
    </row>
    <row r="599" spans="1:3" x14ac:dyDescent="0.25">
      <c r="A599" s="5" t="s">
        <v>2324</v>
      </c>
      <c r="B599" s="5" t="s">
        <v>2325</v>
      </c>
      <c r="C599" s="66">
        <v>43465</v>
      </c>
    </row>
    <row r="600" spans="1:3" x14ac:dyDescent="0.25">
      <c r="A600" s="5" t="s">
        <v>2326</v>
      </c>
      <c r="B600" s="5" t="s">
        <v>2327</v>
      </c>
      <c r="C600" s="66">
        <v>43465</v>
      </c>
    </row>
    <row r="601" spans="1:3" x14ac:dyDescent="0.25">
      <c r="A601" s="5" t="s">
        <v>2328</v>
      </c>
      <c r="B601" s="5" t="s">
        <v>2329</v>
      </c>
      <c r="C601" s="66">
        <v>43465</v>
      </c>
    </row>
    <row r="602" spans="1:3" x14ac:dyDescent="0.25">
      <c r="A602" s="5" t="s">
        <v>2330</v>
      </c>
      <c r="B602" s="5" t="s">
        <v>2331</v>
      </c>
      <c r="C602" s="66">
        <v>43465</v>
      </c>
    </row>
    <row r="603" spans="1:3" x14ac:dyDescent="0.25">
      <c r="A603" s="5" t="s">
        <v>2332</v>
      </c>
      <c r="B603" s="5" t="s">
        <v>2333</v>
      </c>
      <c r="C603" s="66">
        <v>43465</v>
      </c>
    </row>
    <row r="604" spans="1:3" x14ac:dyDescent="0.25">
      <c r="A604" s="5" t="s">
        <v>2334</v>
      </c>
      <c r="B604" s="5" t="s">
        <v>2335</v>
      </c>
      <c r="C604" s="66">
        <v>43465</v>
      </c>
    </row>
    <row r="605" spans="1:3" x14ac:dyDescent="0.25">
      <c r="A605" s="5" t="s">
        <v>2336</v>
      </c>
      <c r="B605" s="5" t="s">
        <v>2337</v>
      </c>
      <c r="C605" s="66">
        <v>43465</v>
      </c>
    </row>
    <row r="606" spans="1:3" x14ac:dyDescent="0.25">
      <c r="A606" s="5" t="s">
        <v>2338</v>
      </c>
      <c r="B606" s="5" t="s">
        <v>2339</v>
      </c>
      <c r="C606" s="66">
        <v>43465</v>
      </c>
    </row>
    <row r="607" spans="1:3" x14ac:dyDescent="0.25">
      <c r="A607" s="5" t="s">
        <v>2340</v>
      </c>
      <c r="B607" s="5" t="s">
        <v>2341</v>
      </c>
      <c r="C607" s="66">
        <v>43465</v>
      </c>
    </row>
    <row r="608" spans="1:3" x14ac:dyDescent="0.25">
      <c r="A608" s="5" t="s">
        <v>2342</v>
      </c>
      <c r="B608" s="5" t="s">
        <v>2343</v>
      </c>
      <c r="C608" s="66">
        <v>43465</v>
      </c>
    </row>
    <row r="609" spans="1:3" x14ac:dyDescent="0.25">
      <c r="A609" s="5" t="s">
        <v>2344</v>
      </c>
      <c r="B609" s="5" t="s">
        <v>2345</v>
      </c>
      <c r="C609" s="66">
        <v>43465</v>
      </c>
    </row>
    <row r="610" spans="1:3" x14ac:dyDescent="0.25">
      <c r="A610" s="5" t="s">
        <v>2346</v>
      </c>
      <c r="B610" s="5" t="s">
        <v>2347</v>
      </c>
      <c r="C610" s="66">
        <v>43465</v>
      </c>
    </row>
    <row r="611" spans="1:3" x14ac:dyDescent="0.25">
      <c r="A611" s="5" t="s">
        <v>2348</v>
      </c>
      <c r="B611" s="5" t="s">
        <v>2349</v>
      </c>
      <c r="C611" s="66">
        <v>43465</v>
      </c>
    </row>
    <row r="612" spans="1:3" x14ac:dyDescent="0.25">
      <c r="A612" s="5" t="s">
        <v>2350</v>
      </c>
      <c r="B612" s="5" t="s">
        <v>2351</v>
      </c>
      <c r="C612" s="66">
        <v>43465</v>
      </c>
    </row>
    <row r="613" spans="1:3" x14ac:dyDescent="0.25">
      <c r="A613" s="5" t="s">
        <v>2352</v>
      </c>
      <c r="B613" s="5" t="s">
        <v>2353</v>
      </c>
      <c r="C613" s="66">
        <v>43465</v>
      </c>
    </row>
    <row r="614" spans="1:3" x14ac:dyDescent="0.25">
      <c r="A614" s="5" t="s">
        <v>2354</v>
      </c>
      <c r="B614" s="5" t="s">
        <v>2355</v>
      </c>
      <c r="C614" s="66">
        <v>43465</v>
      </c>
    </row>
    <row r="615" spans="1:3" x14ac:dyDescent="0.25">
      <c r="A615" s="5" t="s">
        <v>2356</v>
      </c>
      <c r="B615" s="5" t="s">
        <v>2357</v>
      </c>
      <c r="C615" s="66">
        <v>43465</v>
      </c>
    </row>
    <row r="616" spans="1:3" x14ac:dyDescent="0.25">
      <c r="A616" s="5" t="s">
        <v>2358</v>
      </c>
      <c r="B616" s="5" t="s">
        <v>2359</v>
      </c>
      <c r="C616" s="66">
        <v>43465</v>
      </c>
    </row>
    <row r="617" spans="1:3" x14ac:dyDescent="0.25">
      <c r="A617" s="5" t="s">
        <v>2360</v>
      </c>
      <c r="B617" s="5" t="s">
        <v>2361</v>
      </c>
      <c r="C617" s="66">
        <v>43465</v>
      </c>
    </row>
    <row r="618" spans="1:3" x14ac:dyDescent="0.25">
      <c r="A618" s="5" t="s">
        <v>2362</v>
      </c>
      <c r="B618" s="5" t="s">
        <v>2363</v>
      </c>
      <c r="C618" s="66">
        <v>43465</v>
      </c>
    </row>
    <row r="619" spans="1:3" x14ac:dyDescent="0.25">
      <c r="A619" s="5" t="s">
        <v>2364</v>
      </c>
      <c r="B619" s="5" t="s">
        <v>2365</v>
      </c>
      <c r="C619" s="66">
        <v>43465</v>
      </c>
    </row>
    <row r="620" spans="1:3" x14ac:dyDescent="0.25">
      <c r="A620" s="5" t="s">
        <v>2366</v>
      </c>
      <c r="B620" s="5" t="s">
        <v>2367</v>
      </c>
      <c r="C620" s="66">
        <v>43465</v>
      </c>
    </row>
    <row r="621" spans="1:3" x14ac:dyDescent="0.25">
      <c r="A621" s="5" t="s">
        <v>2368</v>
      </c>
      <c r="B621" s="5" t="s">
        <v>2369</v>
      </c>
      <c r="C621" s="66">
        <v>43465</v>
      </c>
    </row>
    <row r="622" spans="1:3" x14ac:dyDescent="0.25">
      <c r="A622" s="5" t="s">
        <v>2370</v>
      </c>
      <c r="B622" s="5" t="s">
        <v>2371</v>
      </c>
      <c r="C622" s="66">
        <v>43465</v>
      </c>
    </row>
    <row r="623" spans="1:3" x14ac:dyDescent="0.25">
      <c r="A623" s="5" t="s">
        <v>2372</v>
      </c>
      <c r="B623" s="5" t="s">
        <v>2373</v>
      </c>
      <c r="C623" s="66">
        <v>43465</v>
      </c>
    </row>
    <row r="624" spans="1:3" x14ac:dyDescent="0.25">
      <c r="A624" s="5" t="s">
        <v>2374</v>
      </c>
      <c r="B624" s="5" t="s">
        <v>2375</v>
      </c>
      <c r="C624" s="66">
        <v>43465</v>
      </c>
    </row>
    <row r="625" spans="1:3" x14ac:dyDescent="0.25">
      <c r="A625" s="5" t="s">
        <v>2376</v>
      </c>
      <c r="B625" s="5" t="s">
        <v>2377</v>
      </c>
      <c r="C625" s="66">
        <v>43465</v>
      </c>
    </row>
    <row r="626" spans="1:3" x14ac:dyDescent="0.25">
      <c r="A626" s="5" t="s">
        <v>2378</v>
      </c>
      <c r="B626" s="5" t="s">
        <v>2379</v>
      </c>
      <c r="C626" s="66">
        <v>43465</v>
      </c>
    </row>
    <row r="627" spans="1:3" x14ac:dyDescent="0.25">
      <c r="A627" s="5" t="s">
        <v>2380</v>
      </c>
      <c r="B627" s="5" t="s">
        <v>2381</v>
      </c>
      <c r="C627" s="66">
        <v>43465</v>
      </c>
    </row>
    <row r="628" spans="1:3" x14ac:dyDescent="0.25">
      <c r="A628" s="5" t="s">
        <v>2382</v>
      </c>
      <c r="B628" s="5" t="s">
        <v>2383</v>
      </c>
      <c r="C628" s="66">
        <v>43465</v>
      </c>
    </row>
    <row r="629" spans="1:3" x14ac:dyDescent="0.25">
      <c r="A629" s="5" t="s">
        <v>2384</v>
      </c>
      <c r="B629" s="5" t="s">
        <v>2385</v>
      </c>
      <c r="C629" s="66">
        <v>43465</v>
      </c>
    </row>
    <row r="630" spans="1:3" x14ac:dyDescent="0.25">
      <c r="A630" s="5" t="s">
        <v>2386</v>
      </c>
      <c r="B630" s="5" t="s">
        <v>2387</v>
      </c>
      <c r="C630" s="66">
        <v>43465</v>
      </c>
    </row>
    <row r="631" spans="1:3" x14ac:dyDescent="0.25">
      <c r="A631" s="5" t="s">
        <v>2388</v>
      </c>
      <c r="B631" s="5" t="s">
        <v>2389</v>
      </c>
      <c r="C631" s="66">
        <v>43465</v>
      </c>
    </row>
    <row r="632" spans="1:3" x14ac:dyDescent="0.25">
      <c r="A632" s="5" t="s">
        <v>2390</v>
      </c>
      <c r="B632" s="5" t="s">
        <v>2391</v>
      </c>
      <c r="C632" s="66">
        <v>43465</v>
      </c>
    </row>
    <row r="633" spans="1:3" x14ac:dyDescent="0.25">
      <c r="A633" s="5" t="s">
        <v>2392</v>
      </c>
      <c r="B633" s="5" t="s">
        <v>2393</v>
      </c>
      <c r="C633" s="66">
        <v>43465</v>
      </c>
    </row>
    <row r="634" spans="1:3" x14ac:dyDescent="0.25">
      <c r="A634" s="5" t="s">
        <v>2394</v>
      </c>
      <c r="B634" s="5" t="s">
        <v>2395</v>
      </c>
      <c r="C634" s="66">
        <v>43465</v>
      </c>
    </row>
    <row r="635" spans="1:3" x14ac:dyDescent="0.25">
      <c r="A635" s="5" t="s">
        <v>2396</v>
      </c>
      <c r="B635" s="5" t="s">
        <v>2397</v>
      </c>
      <c r="C635" s="66">
        <v>43465</v>
      </c>
    </row>
    <row r="636" spans="1:3" x14ac:dyDescent="0.25">
      <c r="A636" s="5" t="s">
        <v>2398</v>
      </c>
      <c r="B636" s="5" t="s">
        <v>2399</v>
      </c>
      <c r="C636" s="66">
        <v>43465</v>
      </c>
    </row>
    <row r="637" spans="1:3" x14ac:dyDescent="0.25">
      <c r="A637" s="5" t="s">
        <v>2400</v>
      </c>
      <c r="B637" s="5" t="s">
        <v>2401</v>
      </c>
      <c r="C637" s="66">
        <v>43465</v>
      </c>
    </row>
    <row r="638" spans="1:3" x14ac:dyDescent="0.25">
      <c r="A638" s="5" t="s">
        <v>2402</v>
      </c>
      <c r="B638" s="5" t="s">
        <v>2403</v>
      </c>
      <c r="C638" s="66">
        <v>43465</v>
      </c>
    </row>
    <row r="639" spans="1:3" x14ac:dyDescent="0.25">
      <c r="A639" s="5" t="s">
        <v>2404</v>
      </c>
      <c r="B639" s="5" t="s">
        <v>2405</v>
      </c>
      <c r="C639" s="66">
        <v>43465</v>
      </c>
    </row>
    <row r="640" spans="1:3" x14ac:dyDescent="0.25">
      <c r="A640" s="5" t="s">
        <v>2406</v>
      </c>
      <c r="B640" s="5" t="s">
        <v>2407</v>
      </c>
      <c r="C640" s="66">
        <v>43465</v>
      </c>
    </row>
    <row r="641" spans="1:3" x14ac:dyDescent="0.25">
      <c r="A641" s="5" t="s">
        <v>2408</v>
      </c>
      <c r="B641" s="5" t="s">
        <v>2409</v>
      </c>
      <c r="C641" s="66">
        <v>43465</v>
      </c>
    </row>
    <row r="642" spans="1:3" x14ac:dyDescent="0.25">
      <c r="A642" s="5" t="s">
        <v>2410</v>
      </c>
      <c r="B642" s="5" t="s">
        <v>2411</v>
      </c>
      <c r="C642" s="66">
        <v>43465</v>
      </c>
    </row>
    <row r="643" spans="1:3" x14ac:dyDescent="0.25">
      <c r="A643" s="5" t="s">
        <v>2412</v>
      </c>
      <c r="B643" s="5" t="s">
        <v>2413</v>
      </c>
      <c r="C643" s="66">
        <v>43465</v>
      </c>
    </row>
    <row r="644" spans="1:3" x14ac:dyDescent="0.25">
      <c r="A644" s="5" t="s">
        <v>2414</v>
      </c>
      <c r="B644" s="5" t="s">
        <v>2415</v>
      </c>
      <c r="C644" s="66">
        <v>43465</v>
      </c>
    </row>
    <row r="645" spans="1:3" x14ac:dyDescent="0.25">
      <c r="A645" s="5" t="s">
        <v>2416</v>
      </c>
      <c r="B645" s="5" t="s">
        <v>2417</v>
      </c>
      <c r="C645" s="66">
        <v>43465</v>
      </c>
    </row>
    <row r="646" spans="1:3" x14ac:dyDescent="0.25">
      <c r="A646" s="5" t="s">
        <v>2418</v>
      </c>
      <c r="B646" s="5" t="s">
        <v>2419</v>
      </c>
      <c r="C646" s="66">
        <v>43465</v>
      </c>
    </row>
    <row r="647" spans="1:3" x14ac:dyDescent="0.25">
      <c r="A647" s="5" t="s">
        <v>2420</v>
      </c>
      <c r="B647" s="5" t="s">
        <v>2421</v>
      </c>
      <c r="C647" s="66">
        <v>43465</v>
      </c>
    </row>
    <row r="648" spans="1:3" x14ac:dyDescent="0.25">
      <c r="A648" s="5" t="s">
        <v>2422</v>
      </c>
      <c r="B648" s="5" t="s">
        <v>2423</v>
      </c>
      <c r="C648" s="66">
        <v>43465</v>
      </c>
    </row>
    <row r="649" spans="1:3" x14ac:dyDescent="0.25">
      <c r="A649" s="5" t="s">
        <v>2424</v>
      </c>
      <c r="B649" s="5" t="s">
        <v>2425</v>
      </c>
      <c r="C649" s="66">
        <v>43465</v>
      </c>
    </row>
    <row r="650" spans="1:3" x14ac:dyDescent="0.25">
      <c r="A650" s="5" t="s">
        <v>2426</v>
      </c>
      <c r="B650" s="5" t="s">
        <v>2427</v>
      </c>
      <c r="C650" s="66">
        <v>43465</v>
      </c>
    </row>
    <row r="651" spans="1:3" x14ac:dyDescent="0.25">
      <c r="A651" s="5" t="s">
        <v>2428</v>
      </c>
      <c r="B651" s="5" t="s">
        <v>2429</v>
      </c>
      <c r="C651" s="66">
        <v>43465</v>
      </c>
    </row>
    <row r="652" spans="1:3" x14ac:dyDescent="0.25">
      <c r="A652" s="5" t="s">
        <v>2430</v>
      </c>
      <c r="B652" s="5" t="s">
        <v>2431</v>
      </c>
      <c r="C652" s="66">
        <v>43465</v>
      </c>
    </row>
    <row r="653" spans="1:3" x14ac:dyDescent="0.25">
      <c r="A653" s="5" t="s">
        <v>2432</v>
      </c>
      <c r="B653" s="5" t="s">
        <v>2433</v>
      </c>
      <c r="C653" s="66">
        <v>43465</v>
      </c>
    </row>
    <row r="654" spans="1:3" x14ac:dyDescent="0.25">
      <c r="A654" s="5" t="s">
        <v>2434</v>
      </c>
      <c r="B654" s="5" t="s">
        <v>2435</v>
      </c>
      <c r="C654" s="66">
        <v>43465</v>
      </c>
    </row>
    <row r="655" spans="1:3" x14ac:dyDescent="0.25">
      <c r="A655" s="5" t="s">
        <v>2436</v>
      </c>
      <c r="B655" s="5" t="s">
        <v>2437</v>
      </c>
      <c r="C655" s="66">
        <v>43465</v>
      </c>
    </row>
    <row r="656" spans="1:3" x14ac:dyDescent="0.25">
      <c r="A656" s="5" t="s">
        <v>2438</v>
      </c>
      <c r="B656" s="5" t="s">
        <v>2439</v>
      </c>
      <c r="C656" s="66">
        <v>43465</v>
      </c>
    </row>
    <row r="657" spans="1:3" x14ac:dyDescent="0.25">
      <c r="A657" s="5" t="s">
        <v>2440</v>
      </c>
      <c r="B657" s="5" t="s">
        <v>2441</v>
      </c>
      <c r="C657" s="66">
        <v>43465</v>
      </c>
    </row>
    <row r="658" spans="1:3" x14ac:dyDescent="0.25">
      <c r="A658" s="5" t="s">
        <v>2442</v>
      </c>
      <c r="B658" s="5" t="s">
        <v>2443</v>
      </c>
      <c r="C658" s="66">
        <v>43465</v>
      </c>
    </row>
    <row r="659" spans="1:3" x14ac:dyDescent="0.25">
      <c r="A659" s="5" t="s">
        <v>2444</v>
      </c>
      <c r="B659" s="5" t="s">
        <v>2445</v>
      </c>
      <c r="C659" s="66">
        <v>43465</v>
      </c>
    </row>
    <row r="660" spans="1:3" x14ac:dyDescent="0.25">
      <c r="A660" s="5" t="s">
        <v>2446</v>
      </c>
      <c r="B660" s="5" t="s">
        <v>2447</v>
      </c>
      <c r="C660" s="66">
        <v>43465</v>
      </c>
    </row>
    <row r="661" spans="1:3" x14ac:dyDescent="0.25">
      <c r="A661" s="5" t="s">
        <v>2448</v>
      </c>
      <c r="B661" s="5" t="s">
        <v>2449</v>
      </c>
      <c r="C661" s="66">
        <v>43465</v>
      </c>
    </row>
    <row r="662" spans="1:3" x14ac:dyDescent="0.25">
      <c r="A662" s="5" t="s">
        <v>2450</v>
      </c>
      <c r="B662" s="5" t="s">
        <v>2451</v>
      </c>
      <c r="C662" s="66">
        <v>43465</v>
      </c>
    </row>
    <row r="663" spans="1:3" x14ac:dyDescent="0.25">
      <c r="A663" s="5" t="s">
        <v>2452</v>
      </c>
      <c r="B663" s="5" t="s">
        <v>2453</v>
      </c>
      <c r="C663" s="66">
        <v>43465</v>
      </c>
    </row>
    <row r="664" spans="1:3" x14ac:dyDescent="0.25">
      <c r="A664" s="5" t="s">
        <v>2454</v>
      </c>
      <c r="B664" s="5" t="s">
        <v>2455</v>
      </c>
      <c r="C664" s="66">
        <v>43465</v>
      </c>
    </row>
    <row r="665" spans="1:3" x14ac:dyDescent="0.25">
      <c r="A665" s="5" t="s">
        <v>2456</v>
      </c>
      <c r="B665" s="5" t="s">
        <v>2457</v>
      </c>
      <c r="C665" s="66">
        <v>43465</v>
      </c>
    </row>
    <row r="666" spans="1:3" x14ac:dyDescent="0.25">
      <c r="A666" s="5" t="s">
        <v>2458</v>
      </c>
      <c r="B666" s="5" t="s">
        <v>2459</v>
      </c>
      <c r="C666" s="66">
        <v>43465</v>
      </c>
    </row>
    <row r="667" spans="1:3" x14ac:dyDescent="0.25">
      <c r="A667" s="5" t="s">
        <v>2460</v>
      </c>
      <c r="B667" s="5" t="s">
        <v>2461</v>
      </c>
      <c r="C667" s="66">
        <v>43465</v>
      </c>
    </row>
    <row r="668" spans="1:3" x14ac:dyDescent="0.25">
      <c r="A668" s="5" t="s">
        <v>2462</v>
      </c>
      <c r="B668" s="5" t="s">
        <v>2463</v>
      </c>
      <c r="C668" s="66">
        <v>43465</v>
      </c>
    </row>
    <row r="669" spans="1:3" x14ac:dyDescent="0.25">
      <c r="A669" s="5" t="s">
        <v>2464</v>
      </c>
      <c r="B669" s="5" t="s">
        <v>2465</v>
      </c>
      <c r="C669" s="66">
        <v>43465</v>
      </c>
    </row>
    <row r="670" spans="1:3" x14ac:dyDescent="0.25">
      <c r="A670" s="5" t="s">
        <v>2466</v>
      </c>
      <c r="B670" s="5" t="s">
        <v>2467</v>
      </c>
      <c r="C670" s="66">
        <v>43465</v>
      </c>
    </row>
    <row r="671" spans="1:3" x14ac:dyDescent="0.25">
      <c r="A671" s="5" t="s">
        <v>2468</v>
      </c>
      <c r="B671" s="5" t="s">
        <v>2469</v>
      </c>
      <c r="C671" s="66">
        <v>43465</v>
      </c>
    </row>
    <row r="672" spans="1:3" x14ac:dyDescent="0.25">
      <c r="A672" s="5" t="s">
        <v>2470</v>
      </c>
      <c r="B672" s="5" t="s">
        <v>2471</v>
      </c>
      <c r="C672" s="66">
        <v>43465</v>
      </c>
    </row>
    <row r="673" spans="1:3" x14ac:dyDescent="0.25">
      <c r="A673" s="5" t="s">
        <v>2472</v>
      </c>
      <c r="B673" s="5" t="s">
        <v>2473</v>
      </c>
      <c r="C673" s="66">
        <v>43465</v>
      </c>
    </row>
    <row r="674" spans="1:3" x14ac:dyDescent="0.25">
      <c r="A674" s="5" t="s">
        <v>2474</v>
      </c>
      <c r="B674" s="5" t="s">
        <v>2475</v>
      </c>
      <c r="C674" s="66">
        <v>43465</v>
      </c>
    </row>
    <row r="675" spans="1:3" x14ac:dyDescent="0.25">
      <c r="A675" s="5" t="s">
        <v>2476</v>
      </c>
      <c r="B675" s="5" t="s">
        <v>2477</v>
      </c>
      <c r="C675" s="66">
        <v>43465</v>
      </c>
    </row>
    <row r="676" spans="1:3" x14ac:dyDescent="0.25">
      <c r="A676" s="5" t="s">
        <v>2478</v>
      </c>
      <c r="B676" s="5" t="s">
        <v>2479</v>
      </c>
      <c r="C676" s="66">
        <v>43465</v>
      </c>
    </row>
    <row r="677" spans="1:3" x14ac:dyDescent="0.25">
      <c r="A677" s="5" t="s">
        <v>2480</v>
      </c>
      <c r="B677" s="5" t="s">
        <v>2481</v>
      </c>
      <c r="C677" s="66">
        <v>43465</v>
      </c>
    </row>
    <row r="678" spans="1:3" x14ac:dyDescent="0.25">
      <c r="A678" s="5" t="s">
        <v>2482</v>
      </c>
      <c r="B678" s="5" t="s">
        <v>2483</v>
      </c>
      <c r="C678" s="66">
        <v>43465</v>
      </c>
    </row>
    <row r="679" spans="1:3" x14ac:dyDescent="0.25">
      <c r="A679" s="5" t="s">
        <v>2484</v>
      </c>
      <c r="B679" s="5" t="s">
        <v>2485</v>
      </c>
      <c r="C679" s="66">
        <v>43465</v>
      </c>
    </row>
    <row r="680" spans="1:3" x14ac:dyDescent="0.25">
      <c r="A680" s="5" t="s">
        <v>2486</v>
      </c>
      <c r="B680" s="5" t="s">
        <v>2487</v>
      </c>
      <c r="C680" s="66">
        <v>43465</v>
      </c>
    </row>
    <row r="681" spans="1:3" x14ac:dyDescent="0.25">
      <c r="A681" s="5" t="s">
        <v>2488</v>
      </c>
      <c r="B681" s="5" t="s">
        <v>2489</v>
      </c>
      <c r="C681" s="66">
        <v>43465</v>
      </c>
    </row>
    <row r="682" spans="1:3" x14ac:dyDescent="0.25">
      <c r="A682" s="5" t="s">
        <v>2490</v>
      </c>
      <c r="B682" s="5" t="s">
        <v>2491</v>
      </c>
      <c r="C682" s="66">
        <v>43465</v>
      </c>
    </row>
    <row r="683" spans="1:3" x14ac:dyDescent="0.25">
      <c r="A683" s="5" t="s">
        <v>2492</v>
      </c>
      <c r="B683" s="5" t="s">
        <v>2493</v>
      </c>
      <c r="C683" s="66">
        <v>43465</v>
      </c>
    </row>
    <row r="684" spans="1:3" x14ac:dyDescent="0.25">
      <c r="A684" s="5" t="s">
        <v>2494</v>
      </c>
      <c r="B684" s="5" t="s">
        <v>2495</v>
      </c>
      <c r="C684" s="66">
        <v>43465</v>
      </c>
    </row>
    <row r="685" spans="1:3" x14ac:dyDescent="0.25">
      <c r="A685" s="5" t="s">
        <v>2496</v>
      </c>
      <c r="B685" s="5" t="s">
        <v>2497</v>
      </c>
      <c r="C685" s="66">
        <v>43465</v>
      </c>
    </row>
    <row r="686" spans="1:3" x14ac:dyDescent="0.25">
      <c r="A686" s="5" t="s">
        <v>2498</v>
      </c>
      <c r="B686" s="5" t="s">
        <v>2499</v>
      </c>
      <c r="C686" s="66">
        <v>43465</v>
      </c>
    </row>
    <row r="687" spans="1:3" x14ac:dyDescent="0.25">
      <c r="A687" s="5" t="s">
        <v>2500</v>
      </c>
      <c r="B687" s="5" t="s">
        <v>2501</v>
      </c>
      <c r="C687" s="66">
        <v>43465</v>
      </c>
    </row>
    <row r="688" spans="1:3" x14ac:dyDescent="0.25">
      <c r="A688" s="5" t="s">
        <v>2502</v>
      </c>
      <c r="B688" s="5" t="s">
        <v>2503</v>
      </c>
      <c r="C688" s="66">
        <v>43465</v>
      </c>
    </row>
    <row r="689" spans="1:3" x14ac:dyDescent="0.25">
      <c r="A689" s="5" t="s">
        <v>2504</v>
      </c>
      <c r="B689" s="5" t="s">
        <v>2505</v>
      </c>
      <c r="C689" s="66">
        <v>43465</v>
      </c>
    </row>
    <row r="690" spans="1:3" x14ac:dyDescent="0.25">
      <c r="A690" s="5" t="s">
        <v>2506</v>
      </c>
      <c r="B690" s="5" t="s">
        <v>2507</v>
      </c>
      <c r="C690" s="66">
        <v>43465</v>
      </c>
    </row>
    <row r="691" spans="1:3" x14ac:dyDescent="0.25">
      <c r="A691" s="5" t="s">
        <v>2508</v>
      </c>
      <c r="B691" s="5" t="s">
        <v>2509</v>
      </c>
      <c r="C691" s="66">
        <v>43465</v>
      </c>
    </row>
    <row r="692" spans="1:3" x14ac:dyDescent="0.25">
      <c r="A692" s="5" t="s">
        <v>2510</v>
      </c>
      <c r="B692" s="5" t="s">
        <v>2511</v>
      </c>
      <c r="C692" s="66">
        <v>43465</v>
      </c>
    </row>
    <row r="693" spans="1:3" x14ac:dyDescent="0.25">
      <c r="A693" s="5" t="s">
        <v>2512</v>
      </c>
      <c r="B693" s="5" t="s">
        <v>2513</v>
      </c>
      <c r="C693" s="66">
        <v>43465</v>
      </c>
    </row>
    <row r="694" spans="1:3" x14ac:dyDescent="0.25">
      <c r="A694" s="5" t="s">
        <v>2514</v>
      </c>
      <c r="B694" s="5" t="s">
        <v>2515</v>
      </c>
      <c r="C694" s="66">
        <v>43465</v>
      </c>
    </row>
    <row r="695" spans="1:3" x14ac:dyDescent="0.25">
      <c r="A695" s="5" t="s">
        <v>2516</v>
      </c>
      <c r="B695" s="5" t="s">
        <v>2517</v>
      </c>
      <c r="C695" s="66">
        <v>43465</v>
      </c>
    </row>
    <row r="696" spans="1:3" x14ac:dyDescent="0.25">
      <c r="A696" s="5" t="s">
        <v>2518</v>
      </c>
      <c r="B696" s="5" t="s">
        <v>2519</v>
      </c>
      <c r="C696" s="66">
        <v>43465</v>
      </c>
    </row>
    <row r="697" spans="1:3" x14ac:dyDescent="0.25">
      <c r="A697" s="5" t="s">
        <v>2520</v>
      </c>
      <c r="B697" s="5" t="s">
        <v>2521</v>
      </c>
      <c r="C697" s="66">
        <v>43465</v>
      </c>
    </row>
    <row r="698" spans="1:3" x14ac:dyDescent="0.25">
      <c r="A698" s="5" t="s">
        <v>2522</v>
      </c>
      <c r="B698" s="5" t="s">
        <v>2523</v>
      </c>
      <c r="C698" s="66">
        <v>43465</v>
      </c>
    </row>
    <row r="699" spans="1:3" x14ac:dyDescent="0.25">
      <c r="A699" s="5" t="s">
        <v>2524</v>
      </c>
      <c r="B699" s="5" t="s">
        <v>2525</v>
      </c>
      <c r="C699" s="66">
        <v>43465</v>
      </c>
    </row>
    <row r="700" spans="1:3" x14ac:dyDescent="0.25">
      <c r="A700" s="5" t="s">
        <v>2526</v>
      </c>
      <c r="B700" s="5" t="s">
        <v>2527</v>
      </c>
      <c r="C700" s="66">
        <v>43465</v>
      </c>
    </row>
    <row r="701" spans="1:3" x14ac:dyDescent="0.25">
      <c r="A701" s="5" t="s">
        <v>2528</v>
      </c>
      <c r="B701" s="5" t="s">
        <v>2529</v>
      </c>
      <c r="C701" s="66">
        <v>43465</v>
      </c>
    </row>
    <row r="702" spans="1:3" x14ac:dyDescent="0.25">
      <c r="A702" s="5" t="s">
        <v>2530</v>
      </c>
      <c r="B702" s="5" t="s">
        <v>2531</v>
      </c>
      <c r="C702" s="66">
        <v>43465</v>
      </c>
    </row>
    <row r="703" spans="1:3" x14ac:dyDescent="0.25">
      <c r="A703" s="5" t="s">
        <v>2532</v>
      </c>
      <c r="B703" s="5" t="s">
        <v>2533</v>
      </c>
      <c r="C703" s="66">
        <v>43465</v>
      </c>
    </row>
    <row r="704" spans="1:3" x14ac:dyDescent="0.25">
      <c r="A704" s="5" t="s">
        <v>2534</v>
      </c>
      <c r="B704" s="5" t="s">
        <v>2535</v>
      </c>
      <c r="C704" s="66">
        <v>43465</v>
      </c>
    </row>
    <row r="705" spans="1:3" x14ac:dyDescent="0.25">
      <c r="A705" s="5" t="s">
        <v>2536</v>
      </c>
      <c r="B705" s="5" t="s">
        <v>2537</v>
      </c>
      <c r="C705" s="66">
        <v>43465</v>
      </c>
    </row>
    <row r="706" spans="1:3" x14ac:dyDescent="0.25">
      <c r="A706" s="5" t="s">
        <v>2538</v>
      </c>
      <c r="B706" s="5" t="s">
        <v>2539</v>
      </c>
      <c r="C706" s="66">
        <v>43465</v>
      </c>
    </row>
    <row r="707" spans="1:3" x14ac:dyDescent="0.25">
      <c r="A707" s="5" t="s">
        <v>2540</v>
      </c>
      <c r="B707" s="5" t="s">
        <v>2541</v>
      </c>
      <c r="C707" s="66">
        <v>43465</v>
      </c>
    </row>
    <row r="708" spans="1:3" x14ac:dyDescent="0.25">
      <c r="A708" s="5" t="s">
        <v>2542</v>
      </c>
      <c r="B708" s="5" t="s">
        <v>2543</v>
      </c>
      <c r="C708" s="66">
        <v>43465</v>
      </c>
    </row>
    <row r="709" spans="1:3" x14ac:dyDescent="0.25">
      <c r="A709" s="5" t="s">
        <v>2544</v>
      </c>
      <c r="B709" s="5" t="s">
        <v>2545</v>
      </c>
      <c r="C709" s="66">
        <v>43465</v>
      </c>
    </row>
    <row r="710" spans="1:3" x14ac:dyDescent="0.25">
      <c r="A710" s="5" t="s">
        <v>2546</v>
      </c>
      <c r="B710" s="5" t="s">
        <v>2547</v>
      </c>
      <c r="C710" s="66">
        <v>43465</v>
      </c>
    </row>
    <row r="711" spans="1:3" x14ac:dyDescent="0.25">
      <c r="A711" s="5" t="s">
        <v>2548</v>
      </c>
      <c r="B711" s="5" t="s">
        <v>2549</v>
      </c>
      <c r="C711" s="66">
        <v>43465</v>
      </c>
    </row>
    <row r="712" spans="1:3" x14ac:dyDescent="0.25">
      <c r="A712" s="5" t="s">
        <v>2550</v>
      </c>
      <c r="B712" s="5" t="s">
        <v>2551</v>
      </c>
      <c r="C712" s="66">
        <v>43465</v>
      </c>
    </row>
    <row r="713" spans="1:3" x14ac:dyDescent="0.25">
      <c r="A713" s="5" t="s">
        <v>2552</v>
      </c>
      <c r="B713" s="5" t="s">
        <v>2553</v>
      </c>
      <c r="C713" s="66">
        <v>43465</v>
      </c>
    </row>
    <row r="714" spans="1:3" x14ac:dyDescent="0.25">
      <c r="A714" s="5" t="s">
        <v>2554</v>
      </c>
      <c r="B714" s="5" t="s">
        <v>2555</v>
      </c>
      <c r="C714" s="66">
        <v>43465</v>
      </c>
    </row>
    <row r="715" spans="1:3" x14ac:dyDescent="0.25">
      <c r="A715" s="5" t="s">
        <v>2556</v>
      </c>
      <c r="B715" s="5" t="s">
        <v>2557</v>
      </c>
      <c r="C715" s="66">
        <v>43465</v>
      </c>
    </row>
    <row r="716" spans="1:3" x14ac:dyDescent="0.25">
      <c r="A716" s="5" t="s">
        <v>2558</v>
      </c>
      <c r="B716" s="5" t="s">
        <v>2559</v>
      </c>
      <c r="C716" s="66">
        <v>43465</v>
      </c>
    </row>
    <row r="717" spans="1:3" x14ac:dyDescent="0.25">
      <c r="A717" s="5" t="s">
        <v>2560</v>
      </c>
      <c r="B717" s="5" t="s">
        <v>2561</v>
      </c>
      <c r="C717" s="66">
        <v>43465</v>
      </c>
    </row>
    <row r="718" spans="1:3" x14ac:dyDescent="0.25">
      <c r="A718" s="5" t="s">
        <v>2562</v>
      </c>
      <c r="B718" s="5" t="s">
        <v>2563</v>
      </c>
      <c r="C718" s="66">
        <v>43465</v>
      </c>
    </row>
    <row r="719" spans="1:3" x14ac:dyDescent="0.25">
      <c r="A719" s="5" t="s">
        <v>2564</v>
      </c>
      <c r="B719" s="5" t="s">
        <v>2565</v>
      </c>
      <c r="C719" s="66">
        <v>43465</v>
      </c>
    </row>
    <row r="720" spans="1:3" x14ac:dyDescent="0.25">
      <c r="A720" s="5" t="s">
        <v>2566</v>
      </c>
      <c r="B720" s="5" t="s">
        <v>2567</v>
      </c>
      <c r="C720" s="66">
        <v>43465</v>
      </c>
    </row>
    <row r="721" spans="1:3" x14ac:dyDescent="0.25">
      <c r="A721" s="5" t="s">
        <v>2568</v>
      </c>
      <c r="B721" s="5" t="s">
        <v>2569</v>
      </c>
      <c r="C721" s="66">
        <v>43465</v>
      </c>
    </row>
    <row r="722" spans="1:3" x14ac:dyDescent="0.25">
      <c r="A722" s="5" t="s">
        <v>2570</v>
      </c>
      <c r="B722" s="5" t="s">
        <v>2571</v>
      </c>
      <c r="C722" s="66">
        <v>43465</v>
      </c>
    </row>
    <row r="723" spans="1:3" x14ac:dyDescent="0.25">
      <c r="A723" s="5" t="s">
        <v>2572</v>
      </c>
      <c r="B723" s="5" t="s">
        <v>2573</v>
      </c>
      <c r="C723" s="66">
        <v>43465</v>
      </c>
    </row>
    <row r="724" spans="1:3" x14ac:dyDescent="0.25">
      <c r="A724" s="5" t="s">
        <v>2574</v>
      </c>
      <c r="B724" s="5" t="s">
        <v>2575</v>
      </c>
      <c r="C724" s="66">
        <v>43465</v>
      </c>
    </row>
    <row r="725" spans="1:3" x14ac:dyDescent="0.25">
      <c r="A725" s="5" t="s">
        <v>2576</v>
      </c>
      <c r="B725" s="5" t="s">
        <v>2577</v>
      </c>
      <c r="C725" s="66">
        <v>43465</v>
      </c>
    </row>
    <row r="726" spans="1:3" x14ac:dyDescent="0.25">
      <c r="A726" s="5" t="s">
        <v>2578</v>
      </c>
      <c r="B726" s="5" t="s">
        <v>2579</v>
      </c>
      <c r="C726" s="66">
        <v>43465</v>
      </c>
    </row>
    <row r="727" spans="1:3" x14ac:dyDescent="0.25">
      <c r="A727" s="5" t="s">
        <v>2580</v>
      </c>
      <c r="B727" s="5" t="s">
        <v>2581</v>
      </c>
      <c r="C727" s="66">
        <v>43465</v>
      </c>
    </row>
    <row r="728" spans="1:3" x14ac:dyDescent="0.25">
      <c r="A728" s="5" t="s">
        <v>2582</v>
      </c>
      <c r="B728" s="5" t="s">
        <v>2583</v>
      </c>
      <c r="C728" s="66">
        <v>43465</v>
      </c>
    </row>
    <row r="729" spans="1:3" x14ac:dyDescent="0.25">
      <c r="A729" s="5" t="s">
        <v>2584</v>
      </c>
      <c r="B729" s="5" t="s">
        <v>2585</v>
      </c>
      <c r="C729" s="66">
        <v>43465</v>
      </c>
    </row>
    <row r="730" spans="1:3" x14ac:dyDescent="0.25">
      <c r="A730" s="5" t="s">
        <v>2586</v>
      </c>
      <c r="B730" s="5" t="s">
        <v>2587</v>
      </c>
      <c r="C730" s="66">
        <v>43465</v>
      </c>
    </row>
    <row r="731" spans="1:3" x14ac:dyDescent="0.25">
      <c r="A731" s="5" t="s">
        <v>2588</v>
      </c>
      <c r="B731" s="5" t="s">
        <v>2589</v>
      </c>
      <c r="C731" s="66">
        <v>43465</v>
      </c>
    </row>
    <row r="732" spans="1:3" x14ac:dyDescent="0.25">
      <c r="A732" s="5" t="s">
        <v>2590</v>
      </c>
      <c r="B732" s="5" t="s">
        <v>2591</v>
      </c>
      <c r="C732" s="66">
        <v>43465</v>
      </c>
    </row>
    <row r="733" spans="1:3" x14ac:dyDescent="0.25">
      <c r="A733" s="5" t="s">
        <v>2592</v>
      </c>
      <c r="B733" s="5" t="s">
        <v>2593</v>
      </c>
      <c r="C733" s="66">
        <v>43465</v>
      </c>
    </row>
    <row r="734" spans="1:3" x14ac:dyDescent="0.25">
      <c r="A734" s="5" t="s">
        <v>2594</v>
      </c>
      <c r="B734" s="5" t="s">
        <v>2595</v>
      </c>
      <c r="C734" s="66">
        <v>43465</v>
      </c>
    </row>
    <row r="735" spans="1:3" x14ac:dyDescent="0.25">
      <c r="A735" s="5" t="s">
        <v>2596</v>
      </c>
      <c r="B735" s="5" t="s">
        <v>2597</v>
      </c>
      <c r="C735" s="66">
        <v>43465</v>
      </c>
    </row>
    <row r="736" spans="1:3" x14ac:dyDescent="0.25">
      <c r="A736" s="5" t="s">
        <v>2598</v>
      </c>
      <c r="B736" s="5" t="s">
        <v>2599</v>
      </c>
      <c r="C736" s="66">
        <v>43465</v>
      </c>
    </row>
    <row r="737" spans="1:3" x14ac:dyDescent="0.25">
      <c r="A737" s="5" t="s">
        <v>2600</v>
      </c>
      <c r="B737" s="5" t="s">
        <v>2601</v>
      </c>
      <c r="C737" s="66">
        <v>43465</v>
      </c>
    </row>
    <row r="738" spans="1:3" x14ac:dyDescent="0.25">
      <c r="A738" s="5" t="s">
        <v>2602</v>
      </c>
      <c r="B738" s="5" t="s">
        <v>2603</v>
      </c>
      <c r="C738" s="66">
        <v>43465</v>
      </c>
    </row>
    <row r="739" spans="1:3" x14ac:dyDescent="0.25">
      <c r="A739" s="5" t="s">
        <v>2604</v>
      </c>
      <c r="B739" s="5" t="s">
        <v>2605</v>
      </c>
      <c r="C739" s="66">
        <v>43465</v>
      </c>
    </row>
    <row r="740" spans="1:3" x14ac:dyDescent="0.25">
      <c r="A740" s="5" t="s">
        <v>2606</v>
      </c>
      <c r="B740" s="5" t="s">
        <v>2607</v>
      </c>
      <c r="C740" s="66">
        <v>43465</v>
      </c>
    </row>
    <row r="741" spans="1:3" x14ac:dyDescent="0.25">
      <c r="A741" s="5" t="s">
        <v>2608</v>
      </c>
      <c r="B741" s="5" t="s">
        <v>2609</v>
      </c>
      <c r="C741" s="66">
        <v>43465</v>
      </c>
    </row>
    <row r="742" spans="1:3" x14ac:dyDescent="0.25">
      <c r="A742" s="5" t="s">
        <v>2610</v>
      </c>
      <c r="B742" s="5" t="s">
        <v>2611</v>
      </c>
      <c r="C742" s="66">
        <v>43465</v>
      </c>
    </row>
    <row r="743" spans="1:3" x14ac:dyDescent="0.25">
      <c r="A743" s="5" t="s">
        <v>2612</v>
      </c>
      <c r="B743" s="5" t="s">
        <v>2613</v>
      </c>
      <c r="C743" s="66">
        <v>43465</v>
      </c>
    </row>
    <row r="744" spans="1:3" x14ac:dyDescent="0.25">
      <c r="A744" s="5" t="s">
        <v>2614</v>
      </c>
      <c r="B744" s="5" t="s">
        <v>2615</v>
      </c>
      <c r="C744" s="66">
        <v>43465</v>
      </c>
    </row>
    <row r="745" spans="1:3" x14ac:dyDescent="0.25">
      <c r="A745" s="5" t="s">
        <v>2616</v>
      </c>
      <c r="B745" s="5" t="s">
        <v>2617</v>
      </c>
      <c r="C745" s="66">
        <v>43465</v>
      </c>
    </row>
    <row r="746" spans="1:3" x14ac:dyDescent="0.25">
      <c r="A746" s="5" t="s">
        <v>2618</v>
      </c>
      <c r="B746" s="5" t="s">
        <v>2619</v>
      </c>
      <c r="C746" s="66">
        <v>43465</v>
      </c>
    </row>
    <row r="747" spans="1:3" x14ac:dyDescent="0.25">
      <c r="A747" s="5" t="s">
        <v>2620</v>
      </c>
      <c r="B747" s="5" t="s">
        <v>2621</v>
      </c>
      <c r="C747" s="66">
        <v>43465</v>
      </c>
    </row>
    <row r="748" spans="1:3" x14ac:dyDescent="0.25">
      <c r="A748" s="5" t="s">
        <v>2622</v>
      </c>
      <c r="B748" s="5" t="s">
        <v>2623</v>
      </c>
      <c r="C748" s="66">
        <v>43465</v>
      </c>
    </row>
    <row r="749" spans="1:3" x14ac:dyDescent="0.25">
      <c r="A749" s="5" t="s">
        <v>2624</v>
      </c>
      <c r="B749" s="5" t="s">
        <v>2625</v>
      </c>
      <c r="C749" s="66">
        <v>43465</v>
      </c>
    </row>
    <row r="750" spans="1:3" x14ac:dyDescent="0.25">
      <c r="A750" s="5" t="s">
        <v>2626</v>
      </c>
      <c r="B750" s="5" t="s">
        <v>2627</v>
      </c>
      <c r="C750" s="66">
        <v>43465</v>
      </c>
    </row>
    <row r="751" spans="1:3" x14ac:dyDescent="0.25">
      <c r="A751" s="5" t="s">
        <v>2628</v>
      </c>
      <c r="B751" s="5" t="s">
        <v>2629</v>
      </c>
      <c r="C751" s="66">
        <v>43465</v>
      </c>
    </row>
    <row r="752" spans="1:3" x14ac:dyDescent="0.25">
      <c r="A752" s="5" t="s">
        <v>2630</v>
      </c>
      <c r="B752" s="5" t="s">
        <v>2631</v>
      </c>
      <c r="C752" s="66">
        <v>43465</v>
      </c>
    </row>
    <row r="753" spans="1:3" x14ac:dyDescent="0.25">
      <c r="A753" s="5" t="s">
        <v>2632</v>
      </c>
      <c r="B753" s="5" t="s">
        <v>2633</v>
      </c>
      <c r="C753" s="66">
        <v>43465</v>
      </c>
    </row>
    <row r="754" spans="1:3" x14ac:dyDescent="0.25">
      <c r="A754" s="5" t="s">
        <v>2634</v>
      </c>
      <c r="B754" s="5" t="s">
        <v>2635</v>
      </c>
      <c r="C754" s="66">
        <v>43465</v>
      </c>
    </row>
    <row r="755" spans="1:3" x14ac:dyDescent="0.25">
      <c r="A755" s="5" t="s">
        <v>2636</v>
      </c>
      <c r="B755" s="5" t="s">
        <v>2637</v>
      </c>
      <c r="C755" s="66">
        <v>43465</v>
      </c>
    </row>
    <row r="756" spans="1:3" x14ac:dyDescent="0.25">
      <c r="A756" s="5" t="s">
        <v>2638</v>
      </c>
      <c r="B756" s="5" t="s">
        <v>2639</v>
      </c>
      <c r="C756" s="66">
        <v>43465</v>
      </c>
    </row>
    <row r="757" spans="1:3" x14ac:dyDescent="0.25">
      <c r="A757" s="5" t="s">
        <v>2640</v>
      </c>
      <c r="B757" s="5" t="s">
        <v>2641</v>
      </c>
      <c r="C757" s="66">
        <v>43465</v>
      </c>
    </row>
    <row r="758" spans="1:3" x14ac:dyDescent="0.25">
      <c r="A758" s="5" t="s">
        <v>2642</v>
      </c>
      <c r="B758" s="5" t="s">
        <v>2643</v>
      </c>
      <c r="C758" s="66">
        <v>43465</v>
      </c>
    </row>
    <row r="759" spans="1:3" x14ac:dyDescent="0.25">
      <c r="A759" s="5" t="s">
        <v>2644</v>
      </c>
      <c r="B759" s="5" t="s">
        <v>2645</v>
      </c>
      <c r="C759" s="66">
        <v>43465</v>
      </c>
    </row>
    <row r="760" spans="1:3" x14ac:dyDescent="0.25">
      <c r="A760" s="5" t="s">
        <v>2646</v>
      </c>
      <c r="B760" s="5" t="s">
        <v>2647</v>
      </c>
      <c r="C760" s="66">
        <v>43465</v>
      </c>
    </row>
    <row r="761" spans="1:3" x14ac:dyDescent="0.25">
      <c r="A761" s="5" t="s">
        <v>2648</v>
      </c>
      <c r="B761" s="5" t="s">
        <v>2649</v>
      </c>
      <c r="C761" s="66">
        <v>43465</v>
      </c>
    </row>
    <row r="762" spans="1:3" x14ac:dyDescent="0.25">
      <c r="A762" s="5" t="s">
        <v>2650</v>
      </c>
      <c r="B762" s="5" t="s">
        <v>2651</v>
      </c>
      <c r="C762" s="66">
        <v>43465</v>
      </c>
    </row>
    <row r="763" spans="1:3" x14ac:dyDescent="0.25">
      <c r="A763" s="5" t="s">
        <v>2652</v>
      </c>
      <c r="B763" s="5" t="s">
        <v>2653</v>
      </c>
      <c r="C763" s="66">
        <v>43465</v>
      </c>
    </row>
    <row r="764" spans="1:3" x14ac:dyDescent="0.25">
      <c r="A764" s="5" t="s">
        <v>2654</v>
      </c>
      <c r="B764" s="5" t="s">
        <v>2655</v>
      </c>
      <c r="C764" s="66">
        <v>43465</v>
      </c>
    </row>
    <row r="765" spans="1:3" x14ac:dyDescent="0.25">
      <c r="A765" s="5" t="s">
        <v>2656</v>
      </c>
      <c r="B765" s="5" t="s">
        <v>2657</v>
      </c>
      <c r="C765" s="66">
        <v>43465</v>
      </c>
    </row>
    <row r="766" spans="1:3" x14ac:dyDescent="0.25">
      <c r="A766" s="5" t="s">
        <v>2658</v>
      </c>
      <c r="B766" s="5" t="s">
        <v>2659</v>
      </c>
      <c r="C766" s="66">
        <v>43465</v>
      </c>
    </row>
    <row r="767" spans="1:3" x14ac:dyDescent="0.25">
      <c r="A767" s="5" t="s">
        <v>2660</v>
      </c>
      <c r="B767" s="5" t="s">
        <v>2661</v>
      </c>
      <c r="C767" s="66">
        <v>43465</v>
      </c>
    </row>
    <row r="768" spans="1:3" x14ac:dyDescent="0.25">
      <c r="A768" s="5" t="s">
        <v>2662</v>
      </c>
      <c r="B768" s="5" t="s">
        <v>2663</v>
      </c>
      <c r="C768" s="66">
        <v>43465</v>
      </c>
    </row>
    <row r="769" spans="1:3" x14ac:dyDescent="0.25">
      <c r="A769" s="5" t="s">
        <v>2664</v>
      </c>
      <c r="B769" s="5" t="s">
        <v>2665</v>
      </c>
      <c r="C769" s="66">
        <v>43465</v>
      </c>
    </row>
    <row r="770" spans="1:3" x14ac:dyDescent="0.25">
      <c r="A770" s="5" t="s">
        <v>2666</v>
      </c>
      <c r="B770" s="5" t="s">
        <v>2667</v>
      </c>
      <c r="C770" s="66">
        <v>43465</v>
      </c>
    </row>
    <row r="771" spans="1:3" x14ac:dyDescent="0.25">
      <c r="A771" s="5" t="s">
        <v>2668</v>
      </c>
      <c r="B771" s="5" t="s">
        <v>2669</v>
      </c>
      <c r="C771" s="66">
        <v>43465</v>
      </c>
    </row>
    <row r="772" spans="1:3" x14ac:dyDescent="0.25">
      <c r="A772" s="5" t="s">
        <v>2670</v>
      </c>
      <c r="B772" s="5" t="s">
        <v>2671</v>
      </c>
      <c r="C772" s="66">
        <v>43465</v>
      </c>
    </row>
    <row r="773" spans="1:3" x14ac:dyDescent="0.25">
      <c r="A773" s="5" t="s">
        <v>2672</v>
      </c>
      <c r="B773" s="5" t="s">
        <v>2673</v>
      </c>
      <c r="C773" s="66">
        <v>43465</v>
      </c>
    </row>
    <row r="774" spans="1:3" x14ac:dyDescent="0.25">
      <c r="A774" s="5" t="s">
        <v>2674</v>
      </c>
      <c r="B774" s="5" t="s">
        <v>2675</v>
      </c>
      <c r="C774" s="66">
        <v>43465</v>
      </c>
    </row>
    <row r="775" spans="1:3" x14ac:dyDescent="0.25">
      <c r="A775" s="5" t="s">
        <v>2676</v>
      </c>
      <c r="B775" s="5" t="s">
        <v>2677</v>
      </c>
      <c r="C775" s="66">
        <v>43465</v>
      </c>
    </row>
    <row r="776" spans="1:3" x14ac:dyDescent="0.25">
      <c r="A776" s="5" t="s">
        <v>2678</v>
      </c>
      <c r="B776" s="5" t="s">
        <v>2679</v>
      </c>
      <c r="C776" s="66">
        <v>43465</v>
      </c>
    </row>
    <row r="777" spans="1:3" x14ac:dyDescent="0.25">
      <c r="A777" s="5" t="s">
        <v>2680</v>
      </c>
      <c r="B777" s="5" t="s">
        <v>2681</v>
      </c>
      <c r="C777" s="66">
        <v>43465</v>
      </c>
    </row>
    <row r="778" spans="1:3" x14ac:dyDescent="0.25">
      <c r="A778" s="5" t="s">
        <v>2682</v>
      </c>
      <c r="B778" s="5" t="s">
        <v>2683</v>
      </c>
      <c r="C778" s="66">
        <v>43465</v>
      </c>
    </row>
    <row r="779" spans="1:3" x14ac:dyDescent="0.25">
      <c r="A779" s="5" t="s">
        <v>2684</v>
      </c>
      <c r="B779" s="5" t="s">
        <v>2685</v>
      </c>
      <c r="C779" s="66">
        <v>43465</v>
      </c>
    </row>
    <row r="780" spans="1:3" x14ac:dyDescent="0.25">
      <c r="A780" s="5" t="s">
        <v>2686</v>
      </c>
      <c r="B780" s="5" t="s">
        <v>2687</v>
      </c>
      <c r="C780" s="66">
        <v>43465</v>
      </c>
    </row>
    <row r="781" spans="1:3" x14ac:dyDescent="0.25">
      <c r="A781" s="5" t="s">
        <v>2688</v>
      </c>
      <c r="B781" s="5" t="s">
        <v>2689</v>
      </c>
      <c r="C781" s="66">
        <v>43465</v>
      </c>
    </row>
    <row r="782" spans="1:3" x14ac:dyDescent="0.25">
      <c r="A782" s="5" t="s">
        <v>2690</v>
      </c>
      <c r="B782" s="5" t="s">
        <v>2691</v>
      </c>
      <c r="C782" s="66">
        <v>43465</v>
      </c>
    </row>
    <row r="783" spans="1:3" x14ac:dyDescent="0.25">
      <c r="A783" s="5" t="s">
        <v>2692</v>
      </c>
      <c r="B783" s="5" t="s">
        <v>2693</v>
      </c>
      <c r="C783" s="66">
        <v>43465</v>
      </c>
    </row>
    <row r="784" spans="1:3" x14ac:dyDescent="0.25">
      <c r="A784" s="5" t="s">
        <v>2694</v>
      </c>
      <c r="B784" s="5" t="s">
        <v>2695</v>
      </c>
      <c r="C784" s="66">
        <v>43465</v>
      </c>
    </row>
    <row r="785" spans="1:3" x14ac:dyDescent="0.25">
      <c r="A785" s="5" t="s">
        <v>2696</v>
      </c>
      <c r="B785" s="5" t="s">
        <v>2697</v>
      </c>
      <c r="C785" s="66">
        <v>43465</v>
      </c>
    </row>
    <row r="786" spans="1:3" x14ac:dyDescent="0.25">
      <c r="A786" s="5" t="s">
        <v>2698</v>
      </c>
      <c r="B786" s="5" t="s">
        <v>2699</v>
      </c>
      <c r="C786" s="66">
        <v>43465</v>
      </c>
    </row>
    <row r="787" spans="1:3" x14ac:dyDescent="0.25">
      <c r="A787" s="5" t="s">
        <v>2700</v>
      </c>
      <c r="B787" s="5" t="s">
        <v>2701</v>
      </c>
      <c r="C787" s="66">
        <v>43465</v>
      </c>
    </row>
    <row r="788" spans="1:3" x14ac:dyDescent="0.25">
      <c r="A788" s="5" t="s">
        <v>2702</v>
      </c>
      <c r="B788" s="5" t="s">
        <v>2703</v>
      </c>
      <c r="C788" s="66">
        <v>43465</v>
      </c>
    </row>
    <row r="789" spans="1:3" x14ac:dyDescent="0.25">
      <c r="A789" s="5" t="s">
        <v>2704</v>
      </c>
      <c r="B789" s="5" t="s">
        <v>2705</v>
      </c>
      <c r="C789" s="66">
        <v>43465</v>
      </c>
    </row>
    <row r="790" spans="1:3" x14ac:dyDescent="0.25">
      <c r="A790" s="5" t="s">
        <v>2706</v>
      </c>
      <c r="B790" s="5" t="s">
        <v>2707</v>
      </c>
      <c r="C790" s="66">
        <v>43465</v>
      </c>
    </row>
    <row r="791" spans="1:3" x14ac:dyDescent="0.25">
      <c r="A791" s="5" t="s">
        <v>2708</v>
      </c>
      <c r="B791" s="5" t="s">
        <v>2709</v>
      </c>
      <c r="C791" s="66">
        <v>43465</v>
      </c>
    </row>
    <row r="792" spans="1:3" x14ac:dyDescent="0.25">
      <c r="A792" s="5" t="s">
        <v>2710</v>
      </c>
      <c r="B792" s="5" t="s">
        <v>2711</v>
      </c>
      <c r="C792" s="66">
        <v>43465</v>
      </c>
    </row>
    <row r="793" spans="1:3" x14ac:dyDescent="0.25">
      <c r="A793" s="5" t="s">
        <v>2712</v>
      </c>
      <c r="B793" s="5" t="s">
        <v>2713</v>
      </c>
      <c r="C793" s="66">
        <v>43465</v>
      </c>
    </row>
    <row r="794" spans="1:3" x14ac:dyDescent="0.25">
      <c r="A794" s="5" t="s">
        <v>2714</v>
      </c>
      <c r="B794" s="5" t="s">
        <v>2715</v>
      </c>
      <c r="C794" s="66">
        <v>43465</v>
      </c>
    </row>
    <row r="795" spans="1:3" x14ac:dyDescent="0.25">
      <c r="A795" s="5" t="s">
        <v>2716</v>
      </c>
      <c r="B795" s="5" t="s">
        <v>2717</v>
      </c>
      <c r="C795" s="66">
        <v>43465</v>
      </c>
    </row>
    <row r="796" spans="1:3" x14ac:dyDescent="0.25">
      <c r="A796" s="5" t="s">
        <v>2718</v>
      </c>
      <c r="B796" s="5" t="s">
        <v>2719</v>
      </c>
      <c r="C796" s="66">
        <v>43465</v>
      </c>
    </row>
    <row r="797" spans="1:3" x14ac:dyDescent="0.25">
      <c r="A797" s="5" t="s">
        <v>2720</v>
      </c>
      <c r="B797" s="5" t="s">
        <v>2721</v>
      </c>
      <c r="C797" s="66">
        <v>43465</v>
      </c>
    </row>
    <row r="798" spans="1:3" x14ac:dyDescent="0.25">
      <c r="A798" s="5" t="s">
        <v>2722</v>
      </c>
      <c r="B798" s="5" t="s">
        <v>2723</v>
      </c>
      <c r="C798" s="66">
        <v>43465</v>
      </c>
    </row>
    <row r="799" spans="1:3" x14ac:dyDescent="0.25">
      <c r="A799" s="5" t="s">
        <v>2724</v>
      </c>
      <c r="B799" s="5" t="s">
        <v>2725</v>
      </c>
      <c r="C799" s="66">
        <v>43465</v>
      </c>
    </row>
    <row r="800" spans="1:3" x14ac:dyDescent="0.25">
      <c r="A800" s="5" t="s">
        <v>2726</v>
      </c>
      <c r="B800" s="5" t="s">
        <v>2727</v>
      </c>
      <c r="C800" s="66">
        <v>43465</v>
      </c>
    </row>
    <row r="801" spans="1:3" x14ac:dyDescent="0.25">
      <c r="A801" s="5" t="s">
        <v>2728</v>
      </c>
      <c r="B801" s="5" t="s">
        <v>2729</v>
      </c>
      <c r="C801" s="66">
        <v>43465</v>
      </c>
    </row>
    <row r="802" spans="1:3" x14ac:dyDescent="0.25">
      <c r="A802" s="5" t="s">
        <v>2730</v>
      </c>
      <c r="B802" s="5" t="s">
        <v>2731</v>
      </c>
      <c r="C802" s="66">
        <v>43465</v>
      </c>
    </row>
    <row r="803" spans="1:3" x14ac:dyDescent="0.25">
      <c r="A803" s="5" t="s">
        <v>2732</v>
      </c>
      <c r="B803" s="5" t="s">
        <v>2733</v>
      </c>
      <c r="C803" s="66">
        <v>43465</v>
      </c>
    </row>
    <row r="804" spans="1:3" x14ac:dyDescent="0.25">
      <c r="A804" s="5" t="s">
        <v>2734</v>
      </c>
      <c r="B804" s="5" t="s">
        <v>2735</v>
      </c>
      <c r="C804" s="66">
        <v>43465</v>
      </c>
    </row>
    <row r="805" spans="1:3" x14ac:dyDescent="0.25">
      <c r="A805" s="5" t="s">
        <v>2736</v>
      </c>
      <c r="B805" s="5" t="s">
        <v>2737</v>
      </c>
      <c r="C805" s="66">
        <v>43465</v>
      </c>
    </row>
    <row r="806" spans="1:3" x14ac:dyDescent="0.25">
      <c r="A806" s="5" t="s">
        <v>2738</v>
      </c>
      <c r="B806" s="5" t="s">
        <v>2739</v>
      </c>
      <c r="C806" s="66">
        <v>43465</v>
      </c>
    </row>
    <row r="807" spans="1:3" x14ac:dyDescent="0.25">
      <c r="A807" s="5" t="s">
        <v>2740</v>
      </c>
      <c r="B807" s="5" t="s">
        <v>2741</v>
      </c>
      <c r="C807" s="66">
        <v>43465</v>
      </c>
    </row>
    <row r="808" spans="1:3" x14ac:dyDescent="0.25">
      <c r="A808" s="5" t="s">
        <v>2742</v>
      </c>
      <c r="B808" s="5" t="s">
        <v>2743</v>
      </c>
      <c r="C808" s="66">
        <v>43465</v>
      </c>
    </row>
    <row r="809" spans="1:3" x14ac:dyDescent="0.25">
      <c r="A809" s="5" t="s">
        <v>2744</v>
      </c>
      <c r="B809" s="5" t="s">
        <v>2745</v>
      </c>
      <c r="C809" s="66">
        <v>43465</v>
      </c>
    </row>
    <row r="810" spans="1:3" x14ac:dyDescent="0.25">
      <c r="A810" s="5" t="s">
        <v>2746</v>
      </c>
      <c r="B810" s="5" t="s">
        <v>2747</v>
      </c>
      <c r="C810" s="66">
        <v>43465</v>
      </c>
    </row>
    <row r="811" spans="1:3" x14ac:dyDescent="0.25">
      <c r="A811" s="5" t="s">
        <v>2748</v>
      </c>
      <c r="B811" s="5" t="s">
        <v>2749</v>
      </c>
      <c r="C811" s="66">
        <v>43465</v>
      </c>
    </row>
    <row r="812" spans="1:3" x14ac:dyDescent="0.25">
      <c r="A812" s="5" t="s">
        <v>2750</v>
      </c>
      <c r="B812" s="5" t="s">
        <v>2751</v>
      </c>
      <c r="C812" s="66">
        <v>43465</v>
      </c>
    </row>
    <row r="813" spans="1:3" x14ac:dyDescent="0.25">
      <c r="A813" s="5" t="s">
        <v>2752</v>
      </c>
      <c r="B813" s="5" t="s">
        <v>2753</v>
      </c>
      <c r="C813" s="66">
        <v>43465</v>
      </c>
    </row>
    <row r="814" spans="1:3" x14ac:dyDescent="0.25">
      <c r="A814" s="5" t="s">
        <v>2754</v>
      </c>
      <c r="B814" s="5" t="s">
        <v>2755</v>
      </c>
      <c r="C814" s="66">
        <v>43465</v>
      </c>
    </row>
    <row r="815" spans="1:3" x14ac:dyDescent="0.25">
      <c r="A815" s="5" t="s">
        <v>2756</v>
      </c>
      <c r="B815" s="5" t="s">
        <v>2757</v>
      </c>
      <c r="C815" s="66">
        <v>43465</v>
      </c>
    </row>
    <row r="816" spans="1:3" x14ac:dyDescent="0.25">
      <c r="A816" s="5" t="s">
        <v>2758</v>
      </c>
      <c r="B816" s="5" t="s">
        <v>2759</v>
      </c>
      <c r="C816" s="66">
        <v>43465</v>
      </c>
    </row>
    <row r="817" spans="1:3" x14ac:dyDescent="0.25">
      <c r="A817" s="5" t="s">
        <v>2760</v>
      </c>
      <c r="B817" s="5" t="s">
        <v>2761</v>
      </c>
      <c r="C817" s="66">
        <v>43465</v>
      </c>
    </row>
    <row r="818" spans="1:3" x14ac:dyDescent="0.25">
      <c r="A818" s="5" t="s">
        <v>2762</v>
      </c>
      <c r="B818" s="5" t="s">
        <v>2763</v>
      </c>
      <c r="C818" s="66">
        <v>43465</v>
      </c>
    </row>
    <row r="819" spans="1:3" x14ac:dyDescent="0.25">
      <c r="A819" s="5" t="s">
        <v>2764</v>
      </c>
      <c r="B819" s="5" t="s">
        <v>2765</v>
      </c>
      <c r="C819" s="66">
        <v>43465</v>
      </c>
    </row>
    <row r="820" spans="1:3" x14ac:dyDescent="0.25">
      <c r="A820" s="5" t="s">
        <v>2766</v>
      </c>
      <c r="B820" s="5" t="s">
        <v>2767</v>
      </c>
      <c r="C820" s="66">
        <v>43465</v>
      </c>
    </row>
    <row r="821" spans="1:3" x14ac:dyDescent="0.25">
      <c r="A821" s="5" t="s">
        <v>2768</v>
      </c>
      <c r="B821" s="5" t="s">
        <v>2769</v>
      </c>
      <c r="C821" s="66">
        <v>43465</v>
      </c>
    </row>
    <row r="822" spans="1:3" x14ac:dyDescent="0.25">
      <c r="A822" s="5" t="s">
        <v>2770</v>
      </c>
      <c r="B822" s="5" t="s">
        <v>2771</v>
      </c>
      <c r="C822" s="66">
        <v>43465</v>
      </c>
    </row>
    <row r="823" spans="1:3" x14ac:dyDescent="0.25">
      <c r="A823" s="5" t="s">
        <v>2772</v>
      </c>
      <c r="B823" s="5" t="s">
        <v>2773</v>
      </c>
      <c r="C823" s="66">
        <v>43465</v>
      </c>
    </row>
    <row r="824" spans="1:3" x14ac:dyDescent="0.25">
      <c r="A824" s="5" t="s">
        <v>2774</v>
      </c>
      <c r="B824" s="5" t="s">
        <v>2775</v>
      </c>
      <c r="C824" s="66">
        <v>43465</v>
      </c>
    </row>
    <row r="825" spans="1:3" x14ac:dyDescent="0.25">
      <c r="A825" s="5" t="s">
        <v>2776</v>
      </c>
      <c r="B825" s="5" t="s">
        <v>2777</v>
      </c>
      <c r="C825" s="66">
        <v>43465</v>
      </c>
    </row>
    <row r="826" spans="1:3" x14ac:dyDescent="0.25">
      <c r="A826" s="5" t="s">
        <v>2778</v>
      </c>
      <c r="B826" s="5" t="s">
        <v>2779</v>
      </c>
      <c r="C826" s="66">
        <v>43465</v>
      </c>
    </row>
    <row r="827" spans="1:3" x14ac:dyDescent="0.25">
      <c r="A827" s="5" t="s">
        <v>2780</v>
      </c>
      <c r="B827" s="5" t="s">
        <v>2781</v>
      </c>
      <c r="C827" s="66">
        <v>43465</v>
      </c>
    </row>
    <row r="828" spans="1:3" x14ac:dyDescent="0.25">
      <c r="A828" s="5" t="s">
        <v>2782</v>
      </c>
      <c r="B828" s="5" t="s">
        <v>2783</v>
      </c>
      <c r="C828" s="66">
        <v>43465</v>
      </c>
    </row>
    <row r="829" spans="1:3" x14ac:dyDescent="0.25">
      <c r="A829" s="5" t="s">
        <v>2784</v>
      </c>
      <c r="B829" s="5" t="s">
        <v>2785</v>
      </c>
      <c r="C829" s="66">
        <v>43465</v>
      </c>
    </row>
    <row r="830" spans="1:3" x14ac:dyDescent="0.25">
      <c r="A830" s="5" t="s">
        <v>2786</v>
      </c>
      <c r="B830" s="5" t="s">
        <v>2787</v>
      </c>
      <c r="C830" s="66">
        <v>43465</v>
      </c>
    </row>
    <row r="831" spans="1:3" x14ac:dyDescent="0.25">
      <c r="A831" s="5" t="s">
        <v>2788</v>
      </c>
      <c r="B831" s="5" t="s">
        <v>2789</v>
      </c>
      <c r="C831" s="66">
        <v>43465</v>
      </c>
    </row>
    <row r="832" spans="1:3" x14ac:dyDescent="0.25">
      <c r="A832" s="5" t="s">
        <v>2790</v>
      </c>
      <c r="B832" s="5" t="s">
        <v>2791</v>
      </c>
      <c r="C832" s="66">
        <v>43465</v>
      </c>
    </row>
    <row r="833" spans="1:3" x14ac:dyDescent="0.25">
      <c r="A833" s="5" t="s">
        <v>2792</v>
      </c>
      <c r="B833" s="5" t="s">
        <v>2793</v>
      </c>
      <c r="C833" s="66">
        <v>43465</v>
      </c>
    </row>
    <row r="834" spans="1:3" x14ac:dyDescent="0.25">
      <c r="A834" s="5" t="s">
        <v>2794</v>
      </c>
      <c r="B834" s="5" t="s">
        <v>2795</v>
      </c>
      <c r="C834" s="66">
        <v>43465</v>
      </c>
    </row>
    <row r="835" spans="1:3" x14ac:dyDescent="0.25">
      <c r="A835" s="5" t="s">
        <v>2796</v>
      </c>
      <c r="B835" s="5" t="s">
        <v>2797</v>
      </c>
      <c r="C835" s="66">
        <v>43465</v>
      </c>
    </row>
    <row r="836" spans="1:3" x14ac:dyDescent="0.25">
      <c r="A836" s="5" t="s">
        <v>2798</v>
      </c>
      <c r="B836" s="5" t="s">
        <v>2799</v>
      </c>
      <c r="C836" s="66">
        <v>43465</v>
      </c>
    </row>
    <row r="837" spans="1:3" x14ac:dyDescent="0.25">
      <c r="A837" s="5" t="s">
        <v>2800</v>
      </c>
      <c r="B837" s="5" t="s">
        <v>2801</v>
      </c>
      <c r="C837" s="66">
        <v>43465</v>
      </c>
    </row>
    <row r="838" spans="1:3" x14ac:dyDescent="0.25">
      <c r="A838" s="5" t="s">
        <v>2802</v>
      </c>
      <c r="B838" s="5" t="s">
        <v>2803</v>
      </c>
      <c r="C838" s="66">
        <v>43465</v>
      </c>
    </row>
    <row r="839" spans="1:3" x14ac:dyDescent="0.25">
      <c r="A839" s="5" t="s">
        <v>2804</v>
      </c>
      <c r="B839" s="5" t="s">
        <v>2805</v>
      </c>
      <c r="C839" s="66">
        <v>43465</v>
      </c>
    </row>
    <row r="840" spans="1:3" x14ac:dyDescent="0.25">
      <c r="A840" s="5" t="s">
        <v>2806</v>
      </c>
      <c r="B840" s="5" t="s">
        <v>2807</v>
      </c>
      <c r="C840" s="66">
        <v>43465</v>
      </c>
    </row>
    <row r="841" spans="1:3" x14ac:dyDescent="0.25">
      <c r="A841" s="5" t="s">
        <v>2808</v>
      </c>
      <c r="B841" s="5" t="s">
        <v>2809</v>
      </c>
      <c r="C841" s="66">
        <v>43465</v>
      </c>
    </row>
    <row r="842" spans="1:3" x14ac:dyDescent="0.25">
      <c r="A842" s="5" t="s">
        <v>2810</v>
      </c>
      <c r="B842" s="5" t="s">
        <v>2811</v>
      </c>
      <c r="C842" s="66">
        <v>43465</v>
      </c>
    </row>
    <row r="843" spans="1:3" x14ac:dyDescent="0.25">
      <c r="A843" s="5" t="s">
        <v>2812</v>
      </c>
      <c r="B843" s="5" t="s">
        <v>2813</v>
      </c>
      <c r="C843" s="66">
        <v>43465</v>
      </c>
    </row>
    <row r="844" spans="1:3" x14ac:dyDescent="0.25">
      <c r="A844" s="5" t="s">
        <v>2814</v>
      </c>
      <c r="B844" s="5" t="s">
        <v>2815</v>
      </c>
      <c r="C844" s="66">
        <v>43465</v>
      </c>
    </row>
    <row r="845" spans="1:3" x14ac:dyDescent="0.25">
      <c r="A845" s="5" t="s">
        <v>2816</v>
      </c>
      <c r="B845" s="5" t="s">
        <v>2817</v>
      </c>
      <c r="C845" s="66">
        <v>43465</v>
      </c>
    </row>
    <row r="846" spans="1:3" x14ac:dyDescent="0.25">
      <c r="A846" s="5" t="s">
        <v>2818</v>
      </c>
      <c r="B846" s="5" t="s">
        <v>2819</v>
      </c>
      <c r="C846" s="66">
        <v>43465</v>
      </c>
    </row>
    <row r="847" spans="1:3" x14ac:dyDescent="0.25">
      <c r="A847" s="5" t="s">
        <v>2820</v>
      </c>
      <c r="B847" s="5" t="s">
        <v>2821</v>
      </c>
      <c r="C847" s="66">
        <v>43465</v>
      </c>
    </row>
    <row r="848" spans="1:3" x14ac:dyDescent="0.25">
      <c r="A848" s="5" t="s">
        <v>2822</v>
      </c>
      <c r="B848" s="5" t="s">
        <v>2823</v>
      </c>
      <c r="C848" s="66">
        <v>43465</v>
      </c>
    </row>
    <row r="849" spans="1:3" x14ac:dyDescent="0.25">
      <c r="A849" s="5" t="s">
        <v>2824</v>
      </c>
      <c r="B849" s="5" t="s">
        <v>2825</v>
      </c>
      <c r="C849" s="66">
        <v>43465</v>
      </c>
    </row>
    <row r="850" spans="1:3" x14ac:dyDescent="0.25">
      <c r="A850" s="5" t="s">
        <v>2826</v>
      </c>
      <c r="B850" s="5" t="s">
        <v>2827</v>
      </c>
      <c r="C850" s="66">
        <v>43465</v>
      </c>
    </row>
    <row r="851" spans="1:3" x14ac:dyDescent="0.25">
      <c r="A851" s="5" t="s">
        <v>2828</v>
      </c>
      <c r="B851" s="5" t="s">
        <v>2829</v>
      </c>
      <c r="C851" s="66">
        <v>43465</v>
      </c>
    </row>
    <row r="852" spans="1:3" x14ac:dyDescent="0.25">
      <c r="A852" s="5" t="s">
        <v>2830</v>
      </c>
      <c r="B852" s="5" t="s">
        <v>2831</v>
      </c>
      <c r="C852" s="66">
        <v>43465</v>
      </c>
    </row>
    <row r="853" spans="1:3" x14ac:dyDescent="0.25">
      <c r="A853" s="5" t="s">
        <v>2832</v>
      </c>
      <c r="B853" s="5" t="s">
        <v>2833</v>
      </c>
      <c r="C853" s="66">
        <v>43465</v>
      </c>
    </row>
    <row r="854" spans="1:3" x14ac:dyDescent="0.25">
      <c r="A854" s="5" t="s">
        <v>2834</v>
      </c>
      <c r="B854" s="5" t="s">
        <v>2835</v>
      </c>
      <c r="C854" s="66">
        <v>43465</v>
      </c>
    </row>
    <row r="855" spans="1:3" x14ac:dyDescent="0.25">
      <c r="A855" s="5" t="s">
        <v>2836</v>
      </c>
      <c r="B855" s="5" t="s">
        <v>2837</v>
      </c>
      <c r="C855" s="66">
        <v>43465</v>
      </c>
    </row>
    <row r="856" spans="1:3" x14ac:dyDescent="0.25">
      <c r="A856" s="5" t="s">
        <v>2838</v>
      </c>
      <c r="B856" s="5" t="s">
        <v>2839</v>
      </c>
      <c r="C856" s="66">
        <v>43465</v>
      </c>
    </row>
    <row r="857" spans="1:3" x14ac:dyDescent="0.25">
      <c r="A857" s="5" t="s">
        <v>2840</v>
      </c>
      <c r="B857" s="5" t="s">
        <v>2841</v>
      </c>
      <c r="C857" s="66">
        <v>43465</v>
      </c>
    </row>
    <row r="858" spans="1:3" x14ac:dyDescent="0.25">
      <c r="A858" s="5" t="s">
        <v>2842</v>
      </c>
      <c r="B858" s="5" t="s">
        <v>2843</v>
      </c>
      <c r="C858" s="66">
        <v>43465</v>
      </c>
    </row>
    <row r="859" spans="1:3" x14ac:dyDescent="0.25">
      <c r="A859" s="5" t="s">
        <v>2844</v>
      </c>
      <c r="B859" s="5" t="s">
        <v>2845</v>
      </c>
      <c r="C859" s="66">
        <v>43465</v>
      </c>
    </row>
    <row r="860" spans="1:3" x14ac:dyDescent="0.25">
      <c r="A860" s="5" t="s">
        <v>2846</v>
      </c>
      <c r="B860" s="5" t="s">
        <v>2847</v>
      </c>
      <c r="C860" s="66">
        <v>43465</v>
      </c>
    </row>
    <row r="861" spans="1:3" x14ac:dyDescent="0.25">
      <c r="A861" s="5" t="s">
        <v>2848</v>
      </c>
      <c r="B861" s="5" t="s">
        <v>2849</v>
      </c>
      <c r="C861" s="66">
        <v>43465</v>
      </c>
    </row>
    <row r="862" spans="1:3" x14ac:dyDescent="0.25">
      <c r="A862" s="5" t="s">
        <v>2850</v>
      </c>
      <c r="B862" s="5" t="s">
        <v>2851</v>
      </c>
      <c r="C862" s="66">
        <v>43465</v>
      </c>
    </row>
    <row r="863" spans="1:3" x14ac:dyDescent="0.25">
      <c r="A863" s="5" t="s">
        <v>2852</v>
      </c>
      <c r="B863" s="5" t="s">
        <v>2853</v>
      </c>
      <c r="C863" s="66">
        <v>43465</v>
      </c>
    </row>
    <row r="864" spans="1:3" x14ac:dyDescent="0.25">
      <c r="A864" s="5" t="s">
        <v>2854</v>
      </c>
      <c r="B864" s="5" t="s">
        <v>2855</v>
      </c>
      <c r="C864" s="66">
        <v>43465</v>
      </c>
    </row>
    <row r="865" spans="1:3" x14ac:dyDescent="0.25">
      <c r="A865" s="5" t="s">
        <v>2856</v>
      </c>
      <c r="B865" s="5" t="s">
        <v>2857</v>
      </c>
      <c r="C865" s="66">
        <v>43465</v>
      </c>
    </row>
    <row r="866" spans="1:3" x14ac:dyDescent="0.25">
      <c r="A866" s="5" t="s">
        <v>2858</v>
      </c>
      <c r="B866" s="5" t="s">
        <v>2859</v>
      </c>
      <c r="C866" s="66">
        <v>43465</v>
      </c>
    </row>
    <row r="867" spans="1:3" x14ac:dyDescent="0.25">
      <c r="A867" s="5" t="s">
        <v>2860</v>
      </c>
      <c r="B867" s="5" t="s">
        <v>2861</v>
      </c>
      <c r="C867" s="66">
        <v>43465</v>
      </c>
    </row>
    <row r="868" spans="1:3" x14ac:dyDescent="0.25">
      <c r="A868" s="5" t="s">
        <v>2862</v>
      </c>
      <c r="B868" s="5" t="s">
        <v>2863</v>
      </c>
      <c r="C868" s="66">
        <v>43465</v>
      </c>
    </row>
    <row r="869" spans="1:3" x14ac:dyDescent="0.25">
      <c r="A869" s="5" t="s">
        <v>2864</v>
      </c>
      <c r="B869" s="5" t="s">
        <v>2865</v>
      </c>
      <c r="C869" s="66">
        <v>43465</v>
      </c>
    </row>
    <row r="870" spans="1:3" x14ac:dyDescent="0.25">
      <c r="A870" s="5" t="s">
        <v>2866</v>
      </c>
      <c r="B870" s="5" t="s">
        <v>2867</v>
      </c>
      <c r="C870" s="66">
        <v>43465</v>
      </c>
    </row>
    <row r="871" spans="1:3" x14ac:dyDescent="0.25">
      <c r="A871" s="5" t="s">
        <v>2868</v>
      </c>
      <c r="B871" s="5" t="s">
        <v>2869</v>
      </c>
      <c r="C871" s="66">
        <v>43465</v>
      </c>
    </row>
    <row r="872" spans="1:3" x14ac:dyDescent="0.25">
      <c r="A872" s="5" t="s">
        <v>2870</v>
      </c>
      <c r="B872" s="5" t="s">
        <v>2871</v>
      </c>
      <c r="C872" s="66">
        <v>43465</v>
      </c>
    </row>
    <row r="873" spans="1:3" x14ac:dyDescent="0.25">
      <c r="A873" s="5" t="s">
        <v>2872</v>
      </c>
      <c r="B873" s="5" t="s">
        <v>2873</v>
      </c>
      <c r="C873" s="66">
        <v>43465</v>
      </c>
    </row>
    <row r="874" spans="1:3" x14ac:dyDescent="0.25">
      <c r="A874" s="5" t="s">
        <v>2874</v>
      </c>
      <c r="B874" s="5" t="s">
        <v>2875</v>
      </c>
      <c r="C874" s="66">
        <v>43465</v>
      </c>
    </row>
    <row r="875" spans="1:3" x14ac:dyDescent="0.25">
      <c r="A875" s="5" t="s">
        <v>2876</v>
      </c>
      <c r="B875" s="5" t="s">
        <v>2877</v>
      </c>
      <c r="C875" s="66">
        <v>43465</v>
      </c>
    </row>
    <row r="876" spans="1:3" x14ac:dyDescent="0.25">
      <c r="A876" s="5" t="s">
        <v>2878</v>
      </c>
      <c r="B876" s="5" t="s">
        <v>2879</v>
      </c>
      <c r="C876" s="66">
        <v>43465</v>
      </c>
    </row>
    <row r="877" spans="1:3" x14ac:dyDescent="0.25">
      <c r="A877" s="5" t="s">
        <v>2880</v>
      </c>
      <c r="B877" s="5" t="s">
        <v>2881</v>
      </c>
      <c r="C877" s="66">
        <v>43465</v>
      </c>
    </row>
    <row r="878" spans="1:3" x14ac:dyDescent="0.25">
      <c r="A878" s="5" t="s">
        <v>2882</v>
      </c>
      <c r="B878" s="5" t="s">
        <v>2883</v>
      </c>
      <c r="C878" s="66">
        <v>43465</v>
      </c>
    </row>
    <row r="879" spans="1:3" x14ac:dyDescent="0.25">
      <c r="A879" s="5" t="s">
        <v>2884</v>
      </c>
      <c r="B879" s="5" t="s">
        <v>2885</v>
      </c>
      <c r="C879" s="66">
        <v>43465</v>
      </c>
    </row>
    <row r="880" spans="1:3" x14ac:dyDescent="0.25">
      <c r="A880" s="5" t="s">
        <v>2886</v>
      </c>
      <c r="B880" s="5" t="s">
        <v>2887</v>
      </c>
      <c r="C880" s="66">
        <v>43465</v>
      </c>
    </row>
    <row r="881" spans="1:3" x14ac:dyDescent="0.25">
      <c r="A881" s="5" t="s">
        <v>2888</v>
      </c>
      <c r="B881" s="5" t="s">
        <v>2889</v>
      </c>
      <c r="C881" s="66">
        <v>43465</v>
      </c>
    </row>
    <row r="882" spans="1:3" x14ac:dyDescent="0.25">
      <c r="A882" s="5" t="s">
        <v>2890</v>
      </c>
      <c r="B882" s="5" t="s">
        <v>2891</v>
      </c>
      <c r="C882" s="66">
        <v>43465</v>
      </c>
    </row>
    <row r="883" spans="1:3" x14ac:dyDescent="0.25">
      <c r="A883" s="5" t="s">
        <v>2892</v>
      </c>
      <c r="B883" s="5" t="s">
        <v>2893</v>
      </c>
      <c r="C883" s="66">
        <v>43465</v>
      </c>
    </row>
    <row r="884" spans="1:3" x14ac:dyDescent="0.25">
      <c r="A884" s="5" t="s">
        <v>2894</v>
      </c>
      <c r="B884" s="5" t="s">
        <v>2895</v>
      </c>
      <c r="C884" s="66">
        <v>43465</v>
      </c>
    </row>
    <row r="885" spans="1:3" x14ac:dyDescent="0.25">
      <c r="A885" s="5" t="s">
        <v>2896</v>
      </c>
      <c r="B885" s="5" t="s">
        <v>2897</v>
      </c>
      <c r="C885" s="66">
        <v>43465</v>
      </c>
    </row>
    <row r="886" spans="1:3" x14ac:dyDescent="0.25">
      <c r="A886" s="5" t="s">
        <v>2898</v>
      </c>
      <c r="B886" s="5" t="s">
        <v>2899</v>
      </c>
      <c r="C886" s="66">
        <v>43465</v>
      </c>
    </row>
    <row r="887" spans="1:3" x14ac:dyDescent="0.25">
      <c r="A887" s="5" t="s">
        <v>2900</v>
      </c>
      <c r="B887" s="5" t="s">
        <v>2901</v>
      </c>
      <c r="C887" s="66">
        <v>43465</v>
      </c>
    </row>
    <row r="888" spans="1:3" x14ac:dyDescent="0.25">
      <c r="A888" s="5" t="s">
        <v>2902</v>
      </c>
      <c r="B888" s="5" t="s">
        <v>2903</v>
      </c>
      <c r="C888" s="66">
        <v>43465</v>
      </c>
    </row>
    <row r="889" spans="1:3" x14ac:dyDescent="0.25">
      <c r="A889" s="5" t="s">
        <v>2904</v>
      </c>
      <c r="B889" s="5" t="s">
        <v>2905</v>
      </c>
      <c r="C889" s="66">
        <v>43465</v>
      </c>
    </row>
    <row r="890" spans="1:3" x14ac:dyDescent="0.25">
      <c r="A890" s="5" t="s">
        <v>2906</v>
      </c>
      <c r="B890" s="5" t="s">
        <v>2907</v>
      </c>
      <c r="C890" s="66">
        <v>43465</v>
      </c>
    </row>
    <row r="891" spans="1:3" x14ac:dyDescent="0.25">
      <c r="A891" s="5" t="s">
        <v>2908</v>
      </c>
      <c r="B891" s="5" t="s">
        <v>2909</v>
      </c>
      <c r="C891" s="66">
        <v>43465</v>
      </c>
    </row>
    <row r="892" spans="1:3" x14ac:dyDescent="0.25">
      <c r="A892" s="5" t="s">
        <v>2910</v>
      </c>
      <c r="B892" s="5" t="s">
        <v>2911</v>
      </c>
      <c r="C892" s="66">
        <v>43465</v>
      </c>
    </row>
    <row r="893" spans="1:3" x14ac:dyDescent="0.25">
      <c r="A893" s="5" t="s">
        <v>2912</v>
      </c>
      <c r="B893" s="5" t="s">
        <v>2913</v>
      </c>
      <c r="C893" s="66">
        <v>43465</v>
      </c>
    </row>
    <row r="894" spans="1:3" x14ac:dyDescent="0.25">
      <c r="A894" s="5" t="s">
        <v>2914</v>
      </c>
      <c r="B894" s="5" t="s">
        <v>2915</v>
      </c>
      <c r="C894" s="66">
        <v>43465</v>
      </c>
    </row>
    <row r="895" spans="1:3" x14ac:dyDescent="0.25">
      <c r="A895" s="5" t="s">
        <v>2916</v>
      </c>
      <c r="B895" s="5" t="s">
        <v>2917</v>
      </c>
      <c r="C895" s="66">
        <v>43465</v>
      </c>
    </row>
    <row r="896" spans="1:3" x14ac:dyDescent="0.25">
      <c r="A896" s="5" t="s">
        <v>2918</v>
      </c>
      <c r="B896" s="5" t="s">
        <v>2919</v>
      </c>
      <c r="C896" s="66">
        <v>43465</v>
      </c>
    </row>
    <row r="897" spans="1:3" x14ac:dyDescent="0.25">
      <c r="A897" s="5" t="s">
        <v>2920</v>
      </c>
      <c r="B897" s="5" t="s">
        <v>2921</v>
      </c>
      <c r="C897" s="66">
        <v>43465</v>
      </c>
    </row>
    <row r="898" spans="1:3" x14ac:dyDescent="0.25">
      <c r="A898" s="5" t="s">
        <v>2922</v>
      </c>
      <c r="B898" s="5" t="s">
        <v>2923</v>
      </c>
      <c r="C898" s="66">
        <v>43465</v>
      </c>
    </row>
    <row r="899" spans="1:3" x14ac:dyDescent="0.25">
      <c r="A899" s="5" t="s">
        <v>2924</v>
      </c>
      <c r="B899" s="5" t="s">
        <v>2925</v>
      </c>
      <c r="C899" s="66">
        <v>43465</v>
      </c>
    </row>
    <row r="900" spans="1:3" x14ac:dyDescent="0.25">
      <c r="A900" s="5" t="s">
        <v>2926</v>
      </c>
      <c r="B900" s="5" t="s">
        <v>2927</v>
      </c>
      <c r="C900" s="66">
        <v>43465</v>
      </c>
    </row>
    <row r="901" spans="1:3" x14ac:dyDescent="0.25">
      <c r="A901" s="5" t="s">
        <v>2928</v>
      </c>
      <c r="B901" s="5" t="s">
        <v>2929</v>
      </c>
      <c r="C901" s="66">
        <v>43465</v>
      </c>
    </row>
    <row r="902" spans="1:3" x14ac:dyDescent="0.25">
      <c r="A902" s="5" t="s">
        <v>2930</v>
      </c>
      <c r="B902" s="5" t="s">
        <v>2931</v>
      </c>
      <c r="C902" s="66">
        <v>43465</v>
      </c>
    </row>
    <row r="903" spans="1:3" x14ac:dyDescent="0.25">
      <c r="A903" s="5" t="s">
        <v>2932</v>
      </c>
      <c r="B903" s="5" t="s">
        <v>2933</v>
      </c>
      <c r="C903" s="66">
        <v>43465</v>
      </c>
    </row>
    <row r="904" spans="1:3" x14ac:dyDescent="0.25">
      <c r="A904" s="5" t="s">
        <v>2934</v>
      </c>
      <c r="B904" s="5" t="s">
        <v>2935</v>
      </c>
      <c r="C904" s="66">
        <v>43465</v>
      </c>
    </row>
    <row r="905" spans="1:3" x14ac:dyDescent="0.25">
      <c r="A905" s="5" t="s">
        <v>2936</v>
      </c>
      <c r="B905" s="5" t="s">
        <v>2937</v>
      </c>
      <c r="C905" s="66">
        <v>43465</v>
      </c>
    </row>
    <row r="906" spans="1:3" x14ac:dyDescent="0.25">
      <c r="A906" s="5" t="s">
        <v>2938</v>
      </c>
      <c r="B906" s="5" t="s">
        <v>2939</v>
      </c>
      <c r="C906" s="66">
        <v>43465</v>
      </c>
    </row>
    <row r="907" spans="1:3" x14ac:dyDescent="0.25">
      <c r="A907" s="5" t="s">
        <v>2940</v>
      </c>
      <c r="B907" s="5" t="s">
        <v>2941</v>
      </c>
      <c r="C907" s="66">
        <v>43465</v>
      </c>
    </row>
    <row r="908" spans="1:3" x14ac:dyDescent="0.25">
      <c r="A908" s="5" t="s">
        <v>2942</v>
      </c>
      <c r="B908" s="5" t="s">
        <v>2943</v>
      </c>
      <c r="C908" s="66">
        <v>43465</v>
      </c>
    </row>
    <row r="909" spans="1:3" x14ac:dyDescent="0.25">
      <c r="A909" s="5" t="s">
        <v>2944</v>
      </c>
      <c r="B909" s="5" t="s">
        <v>2945</v>
      </c>
      <c r="C909" s="66">
        <v>43465</v>
      </c>
    </row>
    <row r="910" spans="1:3" x14ac:dyDescent="0.25">
      <c r="A910" s="5" t="s">
        <v>2946</v>
      </c>
      <c r="B910" s="5" t="s">
        <v>2947</v>
      </c>
      <c r="C910" s="66">
        <v>43465</v>
      </c>
    </row>
    <row r="911" spans="1:3" x14ac:dyDescent="0.25">
      <c r="A911" s="5" t="s">
        <v>2948</v>
      </c>
      <c r="B911" s="5" t="s">
        <v>2949</v>
      </c>
      <c r="C911" s="66">
        <v>43465</v>
      </c>
    </row>
    <row r="912" spans="1:3" x14ac:dyDescent="0.25">
      <c r="A912" s="5" t="s">
        <v>2950</v>
      </c>
      <c r="B912" s="5" t="s">
        <v>2951</v>
      </c>
      <c r="C912" s="66">
        <v>43465</v>
      </c>
    </row>
    <row r="913" spans="1:3" x14ac:dyDescent="0.25">
      <c r="A913" s="5" t="s">
        <v>2952</v>
      </c>
      <c r="B913" s="5" t="s">
        <v>2953</v>
      </c>
      <c r="C913" s="66">
        <v>43465</v>
      </c>
    </row>
    <row r="914" spans="1:3" x14ac:dyDescent="0.25">
      <c r="A914" s="5" t="s">
        <v>2954</v>
      </c>
      <c r="B914" s="5" t="s">
        <v>2955</v>
      </c>
      <c r="C914" s="66">
        <v>43465</v>
      </c>
    </row>
    <row r="915" spans="1:3" x14ac:dyDescent="0.25">
      <c r="A915" s="5" t="s">
        <v>2956</v>
      </c>
      <c r="B915" s="5" t="s">
        <v>2957</v>
      </c>
      <c r="C915" s="66">
        <v>43465</v>
      </c>
    </row>
    <row r="916" spans="1:3" x14ac:dyDescent="0.25">
      <c r="A916" s="5" t="s">
        <v>2958</v>
      </c>
      <c r="B916" s="5" t="s">
        <v>2959</v>
      </c>
      <c r="C916" s="66">
        <v>43465</v>
      </c>
    </row>
    <row r="917" spans="1:3" x14ac:dyDescent="0.25">
      <c r="A917" s="5" t="s">
        <v>2960</v>
      </c>
      <c r="B917" s="5" t="s">
        <v>2961</v>
      </c>
      <c r="C917" s="66">
        <v>43465</v>
      </c>
    </row>
    <row r="918" spans="1:3" x14ac:dyDescent="0.25">
      <c r="A918" s="5" t="s">
        <v>2962</v>
      </c>
      <c r="B918" s="5" t="s">
        <v>2963</v>
      </c>
      <c r="C918" s="66">
        <v>43465</v>
      </c>
    </row>
    <row r="919" spans="1:3" x14ac:dyDescent="0.25">
      <c r="A919" s="5" t="s">
        <v>2964</v>
      </c>
      <c r="B919" s="5" t="s">
        <v>2965</v>
      </c>
      <c r="C919" s="66">
        <v>43465</v>
      </c>
    </row>
    <row r="920" spans="1:3" x14ac:dyDescent="0.25">
      <c r="A920" s="5" t="s">
        <v>2966</v>
      </c>
      <c r="B920" s="5" t="s">
        <v>2967</v>
      </c>
      <c r="C920" s="66">
        <v>43465</v>
      </c>
    </row>
    <row r="921" spans="1:3" x14ac:dyDescent="0.25">
      <c r="A921" s="5" t="s">
        <v>2968</v>
      </c>
      <c r="B921" s="5" t="s">
        <v>2969</v>
      </c>
      <c r="C921" s="66">
        <v>43465</v>
      </c>
    </row>
    <row r="922" spans="1:3" x14ac:dyDescent="0.25">
      <c r="A922" s="5" t="s">
        <v>2970</v>
      </c>
      <c r="B922" s="5" t="s">
        <v>2971</v>
      </c>
      <c r="C922" s="66">
        <v>43465</v>
      </c>
    </row>
    <row r="923" spans="1:3" x14ac:dyDescent="0.25">
      <c r="A923" s="5" t="s">
        <v>2972</v>
      </c>
      <c r="B923" s="5" t="s">
        <v>2973</v>
      </c>
      <c r="C923" s="66">
        <v>43465</v>
      </c>
    </row>
    <row r="924" spans="1:3" x14ac:dyDescent="0.25">
      <c r="A924" s="5" t="s">
        <v>2974</v>
      </c>
      <c r="B924" s="5" t="s">
        <v>2975</v>
      </c>
      <c r="C924" s="66">
        <v>43465</v>
      </c>
    </row>
    <row r="925" spans="1:3" x14ac:dyDescent="0.25">
      <c r="A925" s="5" t="s">
        <v>2976</v>
      </c>
      <c r="B925" s="5" t="s">
        <v>2977</v>
      </c>
      <c r="C925" s="66">
        <v>43465</v>
      </c>
    </row>
    <row r="926" spans="1:3" x14ac:dyDescent="0.25">
      <c r="A926" s="5" t="s">
        <v>2978</v>
      </c>
      <c r="B926" s="5" t="s">
        <v>2979</v>
      </c>
      <c r="C926" s="66">
        <v>43465</v>
      </c>
    </row>
    <row r="927" spans="1:3" x14ac:dyDescent="0.25">
      <c r="A927" s="5" t="s">
        <v>2980</v>
      </c>
      <c r="B927" s="5" t="s">
        <v>2981</v>
      </c>
      <c r="C927" s="66">
        <v>43465</v>
      </c>
    </row>
    <row r="928" spans="1:3" x14ac:dyDescent="0.25">
      <c r="A928" s="5" t="s">
        <v>2982</v>
      </c>
      <c r="B928" s="5" t="s">
        <v>2983</v>
      </c>
      <c r="C928" s="66">
        <v>43465</v>
      </c>
    </row>
    <row r="929" spans="1:3" x14ac:dyDescent="0.25">
      <c r="A929" s="5" t="s">
        <v>2984</v>
      </c>
      <c r="B929" s="5" t="s">
        <v>2985</v>
      </c>
      <c r="C929" s="66">
        <v>43465</v>
      </c>
    </row>
    <row r="930" spans="1:3" x14ac:dyDescent="0.25">
      <c r="A930" s="5" t="s">
        <v>2986</v>
      </c>
      <c r="B930" s="5" t="s">
        <v>2987</v>
      </c>
      <c r="C930" s="66">
        <v>43465</v>
      </c>
    </row>
    <row r="931" spans="1:3" x14ac:dyDescent="0.25">
      <c r="A931" s="5" t="s">
        <v>2988</v>
      </c>
      <c r="B931" s="5" t="s">
        <v>2989</v>
      </c>
      <c r="C931" s="66">
        <v>43465</v>
      </c>
    </row>
    <row r="932" spans="1:3" x14ac:dyDescent="0.25">
      <c r="A932" s="5" t="s">
        <v>2990</v>
      </c>
      <c r="B932" s="5" t="s">
        <v>2991</v>
      </c>
      <c r="C932" s="66">
        <v>43465</v>
      </c>
    </row>
    <row r="933" spans="1:3" x14ac:dyDescent="0.25">
      <c r="A933" s="5" t="s">
        <v>2992</v>
      </c>
      <c r="B933" s="5" t="s">
        <v>2993</v>
      </c>
      <c r="C933" s="66">
        <v>43465</v>
      </c>
    </row>
    <row r="934" spans="1:3" x14ac:dyDescent="0.25">
      <c r="A934" s="5" t="s">
        <v>2994</v>
      </c>
      <c r="B934" s="5" t="s">
        <v>2995</v>
      </c>
      <c r="C934" s="66">
        <v>43465</v>
      </c>
    </row>
    <row r="935" spans="1:3" x14ac:dyDescent="0.25">
      <c r="A935" s="5" t="s">
        <v>2996</v>
      </c>
      <c r="B935" s="5" t="s">
        <v>2997</v>
      </c>
      <c r="C935" s="66">
        <v>43465</v>
      </c>
    </row>
    <row r="936" spans="1:3" x14ac:dyDescent="0.25">
      <c r="A936" s="5" t="s">
        <v>2998</v>
      </c>
      <c r="B936" s="5" t="s">
        <v>2999</v>
      </c>
      <c r="C936" s="66">
        <v>43465</v>
      </c>
    </row>
    <row r="937" spans="1:3" x14ac:dyDescent="0.25">
      <c r="A937" s="5" t="s">
        <v>3000</v>
      </c>
      <c r="B937" s="5" t="s">
        <v>3001</v>
      </c>
      <c r="C937" s="66">
        <v>43465</v>
      </c>
    </row>
    <row r="938" spans="1:3" x14ac:dyDescent="0.25">
      <c r="A938" s="5" t="s">
        <v>3002</v>
      </c>
      <c r="B938" s="5" t="s">
        <v>3003</v>
      </c>
      <c r="C938" s="66">
        <v>43465</v>
      </c>
    </row>
    <row r="939" spans="1:3" x14ac:dyDescent="0.25">
      <c r="A939" s="5" t="s">
        <v>3004</v>
      </c>
      <c r="B939" s="5" t="s">
        <v>3005</v>
      </c>
      <c r="C939" s="66">
        <v>43465</v>
      </c>
    </row>
    <row r="940" spans="1:3" x14ac:dyDescent="0.25">
      <c r="A940" s="5" t="s">
        <v>3006</v>
      </c>
      <c r="B940" s="5" t="s">
        <v>3007</v>
      </c>
      <c r="C940" s="66">
        <v>43465</v>
      </c>
    </row>
    <row r="941" spans="1:3" x14ac:dyDescent="0.25">
      <c r="A941" s="5" t="s">
        <v>3008</v>
      </c>
      <c r="B941" s="5" t="s">
        <v>3009</v>
      </c>
      <c r="C941" s="66">
        <v>43465</v>
      </c>
    </row>
    <row r="942" spans="1:3" x14ac:dyDescent="0.25">
      <c r="A942" s="5" t="s">
        <v>3010</v>
      </c>
      <c r="B942" s="5" t="s">
        <v>3011</v>
      </c>
      <c r="C942" s="66">
        <v>43465</v>
      </c>
    </row>
    <row r="943" spans="1:3" x14ac:dyDescent="0.25">
      <c r="A943" s="5" t="s">
        <v>3012</v>
      </c>
      <c r="B943" s="5" t="s">
        <v>3013</v>
      </c>
      <c r="C943" s="66">
        <v>43465</v>
      </c>
    </row>
    <row r="944" spans="1:3" x14ac:dyDescent="0.25">
      <c r="A944" s="5" t="s">
        <v>3014</v>
      </c>
      <c r="B944" s="5" t="s">
        <v>3015</v>
      </c>
      <c r="C944" s="66">
        <v>43465</v>
      </c>
    </row>
    <row r="945" spans="1:3" x14ac:dyDescent="0.25">
      <c r="A945" s="5" t="s">
        <v>3016</v>
      </c>
      <c r="B945" s="5" t="s">
        <v>3017</v>
      </c>
      <c r="C945" s="66">
        <v>43465</v>
      </c>
    </row>
    <row r="946" spans="1:3" x14ac:dyDescent="0.25">
      <c r="A946" s="5" t="s">
        <v>3018</v>
      </c>
      <c r="B946" s="5" t="s">
        <v>3019</v>
      </c>
      <c r="C946" s="66">
        <v>43465</v>
      </c>
    </row>
    <row r="947" spans="1:3" x14ac:dyDescent="0.25">
      <c r="A947" s="5" t="s">
        <v>3020</v>
      </c>
      <c r="B947" s="5" t="s">
        <v>3021</v>
      </c>
      <c r="C947" s="66">
        <v>43465</v>
      </c>
    </row>
    <row r="948" spans="1:3" x14ac:dyDescent="0.25">
      <c r="A948" s="5" t="s">
        <v>3022</v>
      </c>
      <c r="B948" s="5" t="s">
        <v>3023</v>
      </c>
      <c r="C948" s="66">
        <v>43465</v>
      </c>
    </row>
    <row r="949" spans="1:3" x14ac:dyDescent="0.25">
      <c r="A949" s="5" t="s">
        <v>3024</v>
      </c>
      <c r="B949" s="5" t="s">
        <v>3025</v>
      </c>
      <c r="C949" s="66">
        <v>43465</v>
      </c>
    </row>
    <row r="950" spans="1:3" x14ac:dyDescent="0.25">
      <c r="A950" s="5" t="s">
        <v>3026</v>
      </c>
      <c r="B950" s="5" t="s">
        <v>3027</v>
      </c>
      <c r="C950" s="66">
        <v>43465</v>
      </c>
    </row>
    <row r="951" spans="1:3" x14ac:dyDescent="0.25">
      <c r="A951" s="5" t="s">
        <v>3028</v>
      </c>
      <c r="B951" s="5" t="s">
        <v>3029</v>
      </c>
      <c r="C951" s="66">
        <v>43465</v>
      </c>
    </row>
    <row r="952" spans="1:3" x14ac:dyDescent="0.25">
      <c r="A952" s="5" t="s">
        <v>3030</v>
      </c>
      <c r="B952" s="5" t="s">
        <v>3031</v>
      </c>
      <c r="C952" s="66">
        <v>43465</v>
      </c>
    </row>
    <row r="953" spans="1:3" x14ac:dyDescent="0.25">
      <c r="A953" s="5" t="s">
        <v>3032</v>
      </c>
      <c r="B953" s="5" t="s">
        <v>3033</v>
      </c>
      <c r="C953" s="66">
        <v>43465</v>
      </c>
    </row>
    <row r="954" spans="1:3" x14ac:dyDescent="0.25">
      <c r="A954" s="5" t="s">
        <v>3034</v>
      </c>
      <c r="B954" s="5" t="s">
        <v>3035</v>
      </c>
      <c r="C954" s="66">
        <v>43465</v>
      </c>
    </row>
    <row r="955" spans="1:3" x14ac:dyDescent="0.25">
      <c r="A955" s="5" t="s">
        <v>3036</v>
      </c>
      <c r="B955" s="5" t="s">
        <v>3037</v>
      </c>
      <c r="C955" s="66">
        <v>43465</v>
      </c>
    </row>
    <row r="956" spans="1:3" x14ac:dyDescent="0.25">
      <c r="A956" s="5" t="s">
        <v>3038</v>
      </c>
      <c r="B956" s="5" t="s">
        <v>3039</v>
      </c>
      <c r="C956" s="66">
        <v>43465</v>
      </c>
    </row>
    <row r="957" spans="1:3" x14ac:dyDescent="0.25">
      <c r="A957" s="5" t="s">
        <v>3040</v>
      </c>
      <c r="B957" s="5" t="s">
        <v>3041</v>
      </c>
      <c r="C957" s="66">
        <v>43465</v>
      </c>
    </row>
    <row r="958" spans="1:3" x14ac:dyDescent="0.25">
      <c r="A958" s="5" t="s">
        <v>3042</v>
      </c>
      <c r="B958" s="5" t="s">
        <v>3043</v>
      </c>
      <c r="C958" s="66">
        <v>43465</v>
      </c>
    </row>
    <row r="959" spans="1:3" x14ac:dyDescent="0.25">
      <c r="A959" s="5" t="s">
        <v>3044</v>
      </c>
      <c r="B959" s="5" t="s">
        <v>3045</v>
      </c>
      <c r="C959" s="66">
        <v>43465</v>
      </c>
    </row>
    <row r="960" spans="1:3" x14ac:dyDescent="0.25">
      <c r="A960" s="5" t="s">
        <v>3046</v>
      </c>
      <c r="B960" s="5" t="s">
        <v>3047</v>
      </c>
      <c r="C960" s="66">
        <v>43465</v>
      </c>
    </row>
    <row r="961" spans="1:3" x14ac:dyDescent="0.25">
      <c r="A961" s="5" t="s">
        <v>3048</v>
      </c>
      <c r="B961" s="5" t="s">
        <v>3049</v>
      </c>
      <c r="C961" s="66">
        <v>43465</v>
      </c>
    </row>
    <row r="962" spans="1:3" x14ac:dyDescent="0.25">
      <c r="A962" s="5" t="s">
        <v>3050</v>
      </c>
      <c r="B962" s="5" t="s">
        <v>3051</v>
      </c>
      <c r="C962" s="66">
        <v>43465</v>
      </c>
    </row>
    <row r="963" spans="1:3" x14ac:dyDescent="0.25">
      <c r="A963" s="5" t="s">
        <v>3052</v>
      </c>
      <c r="B963" s="5" t="s">
        <v>3053</v>
      </c>
      <c r="C963" s="66">
        <v>43465</v>
      </c>
    </row>
    <row r="964" spans="1:3" x14ac:dyDescent="0.25">
      <c r="A964" s="5" t="s">
        <v>3054</v>
      </c>
      <c r="B964" s="5" t="s">
        <v>3055</v>
      </c>
      <c r="C964" s="66">
        <v>43465</v>
      </c>
    </row>
    <row r="965" spans="1:3" x14ac:dyDescent="0.25">
      <c r="A965" s="5" t="s">
        <v>3056</v>
      </c>
      <c r="B965" s="5" t="s">
        <v>3057</v>
      </c>
      <c r="C965" s="66">
        <v>43465</v>
      </c>
    </row>
    <row r="966" spans="1:3" x14ac:dyDescent="0.25">
      <c r="A966" s="5" t="s">
        <v>3058</v>
      </c>
      <c r="B966" s="5" t="s">
        <v>3059</v>
      </c>
      <c r="C966" s="66">
        <v>43465</v>
      </c>
    </row>
    <row r="967" spans="1:3" x14ac:dyDescent="0.25">
      <c r="A967" s="5" t="s">
        <v>3060</v>
      </c>
      <c r="B967" s="5" t="s">
        <v>3061</v>
      </c>
      <c r="C967" s="66">
        <v>43465</v>
      </c>
    </row>
    <row r="968" spans="1:3" x14ac:dyDescent="0.25">
      <c r="A968" s="5" t="s">
        <v>3062</v>
      </c>
      <c r="B968" s="5" t="s">
        <v>3063</v>
      </c>
      <c r="C968" s="66">
        <v>43465</v>
      </c>
    </row>
    <row r="969" spans="1:3" x14ac:dyDescent="0.25">
      <c r="A969" s="5" t="s">
        <v>3064</v>
      </c>
      <c r="B969" s="5" t="s">
        <v>3065</v>
      </c>
      <c r="C969" s="66">
        <v>43465</v>
      </c>
    </row>
    <row r="970" spans="1:3" x14ac:dyDescent="0.25">
      <c r="A970" s="5" t="s">
        <v>3066</v>
      </c>
      <c r="B970" s="5" t="s">
        <v>3067</v>
      </c>
      <c r="C970" s="66">
        <v>43465</v>
      </c>
    </row>
    <row r="971" spans="1:3" x14ac:dyDescent="0.25">
      <c r="A971" s="5" t="s">
        <v>3068</v>
      </c>
      <c r="B971" s="5" t="s">
        <v>3069</v>
      </c>
      <c r="C971" s="66">
        <v>43465</v>
      </c>
    </row>
    <row r="972" spans="1:3" x14ac:dyDescent="0.25">
      <c r="A972" s="5" t="s">
        <v>3070</v>
      </c>
      <c r="B972" s="5" t="s">
        <v>3071</v>
      </c>
      <c r="C972" s="66">
        <v>43465</v>
      </c>
    </row>
    <row r="973" spans="1:3" x14ac:dyDescent="0.25">
      <c r="A973" s="5" t="s">
        <v>3072</v>
      </c>
      <c r="B973" s="5" t="s">
        <v>3073</v>
      </c>
      <c r="C973" s="66">
        <v>43465</v>
      </c>
    </row>
    <row r="974" spans="1:3" x14ac:dyDescent="0.25">
      <c r="A974" s="5" t="s">
        <v>3074</v>
      </c>
      <c r="B974" s="5" t="s">
        <v>3075</v>
      </c>
      <c r="C974" s="66">
        <v>43465</v>
      </c>
    </row>
    <row r="975" spans="1:3" x14ac:dyDescent="0.25">
      <c r="A975" s="5" t="s">
        <v>3076</v>
      </c>
      <c r="B975" s="5" t="s">
        <v>3077</v>
      </c>
      <c r="C975" s="66">
        <v>43465</v>
      </c>
    </row>
    <row r="976" spans="1:3" x14ac:dyDescent="0.25">
      <c r="A976" s="5" t="s">
        <v>3078</v>
      </c>
      <c r="B976" s="5" t="s">
        <v>3079</v>
      </c>
      <c r="C976" s="66">
        <v>43465</v>
      </c>
    </row>
    <row r="977" spans="1:3" x14ac:dyDescent="0.25">
      <c r="A977" s="5" t="s">
        <v>3080</v>
      </c>
      <c r="B977" s="5" t="s">
        <v>3081</v>
      </c>
      <c r="C977" s="66">
        <v>43465</v>
      </c>
    </row>
    <row r="978" spans="1:3" x14ac:dyDescent="0.25">
      <c r="A978" s="5" t="s">
        <v>3082</v>
      </c>
      <c r="B978" s="5" t="s">
        <v>3083</v>
      </c>
      <c r="C978" s="66">
        <v>43465</v>
      </c>
    </row>
    <row r="979" spans="1:3" x14ac:dyDescent="0.25">
      <c r="A979" s="5" t="s">
        <v>3084</v>
      </c>
      <c r="B979" s="5" t="s">
        <v>3085</v>
      </c>
      <c r="C979" s="66">
        <v>43465</v>
      </c>
    </row>
    <row r="980" spans="1:3" x14ac:dyDescent="0.25">
      <c r="A980" s="5" t="s">
        <v>3086</v>
      </c>
      <c r="B980" s="5" t="s">
        <v>3087</v>
      </c>
      <c r="C980" s="66">
        <v>43465</v>
      </c>
    </row>
    <row r="981" spans="1:3" x14ac:dyDescent="0.25">
      <c r="A981" s="5" t="s">
        <v>3088</v>
      </c>
      <c r="B981" s="5" t="s">
        <v>3089</v>
      </c>
      <c r="C981" s="66">
        <v>43465</v>
      </c>
    </row>
    <row r="982" spans="1:3" x14ac:dyDescent="0.25">
      <c r="A982" s="5" t="s">
        <v>3090</v>
      </c>
      <c r="B982" s="5" t="s">
        <v>3091</v>
      </c>
      <c r="C982" s="66">
        <v>43465</v>
      </c>
    </row>
    <row r="983" spans="1:3" x14ac:dyDescent="0.25">
      <c r="A983" s="5" t="s">
        <v>3092</v>
      </c>
      <c r="B983" s="5" t="s">
        <v>3093</v>
      </c>
      <c r="C983" s="66">
        <v>43465</v>
      </c>
    </row>
    <row r="984" spans="1:3" x14ac:dyDescent="0.25">
      <c r="A984" s="5" t="s">
        <v>3094</v>
      </c>
      <c r="B984" s="5" t="s">
        <v>3095</v>
      </c>
      <c r="C984" s="66">
        <v>43465</v>
      </c>
    </row>
    <row r="985" spans="1:3" x14ac:dyDescent="0.25">
      <c r="A985" s="5" t="s">
        <v>3096</v>
      </c>
      <c r="B985" s="5" t="s">
        <v>3097</v>
      </c>
      <c r="C985" s="66">
        <v>43465</v>
      </c>
    </row>
    <row r="986" spans="1:3" x14ac:dyDescent="0.25">
      <c r="A986" s="5" t="s">
        <v>3098</v>
      </c>
      <c r="B986" s="5" t="s">
        <v>3099</v>
      </c>
      <c r="C986" s="66">
        <v>43465</v>
      </c>
    </row>
    <row r="987" spans="1:3" x14ac:dyDescent="0.25">
      <c r="A987" s="5" t="s">
        <v>3100</v>
      </c>
      <c r="B987" s="5" t="s">
        <v>3101</v>
      </c>
      <c r="C987" s="66">
        <v>43465</v>
      </c>
    </row>
    <row r="988" spans="1:3" x14ac:dyDescent="0.25">
      <c r="A988" s="5" t="s">
        <v>3102</v>
      </c>
      <c r="B988" s="5" t="s">
        <v>3103</v>
      </c>
      <c r="C988" s="66">
        <v>43465</v>
      </c>
    </row>
    <row r="989" spans="1:3" x14ac:dyDescent="0.25">
      <c r="A989" s="5" t="s">
        <v>3104</v>
      </c>
      <c r="B989" s="5" t="s">
        <v>3105</v>
      </c>
      <c r="C989" s="66">
        <v>43465</v>
      </c>
    </row>
    <row r="990" spans="1:3" x14ac:dyDescent="0.25">
      <c r="A990" s="5" t="s">
        <v>3106</v>
      </c>
      <c r="B990" s="5" t="s">
        <v>3107</v>
      </c>
      <c r="C990" s="66">
        <v>43465</v>
      </c>
    </row>
    <row r="991" spans="1:3" x14ac:dyDescent="0.25">
      <c r="A991" s="5" t="s">
        <v>3108</v>
      </c>
      <c r="B991" s="5" t="s">
        <v>3109</v>
      </c>
      <c r="C991" s="66">
        <v>43465</v>
      </c>
    </row>
    <row r="992" spans="1:3" x14ac:dyDescent="0.25">
      <c r="A992" s="5" t="s">
        <v>3110</v>
      </c>
      <c r="B992" s="5" t="s">
        <v>3111</v>
      </c>
      <c r="C992" s="66">
        <v>43465</v>
      </c>
    </row>
    <row r="993" spans="1:3" x14ac:dyDescent="0.25">
      <c r="A993" s="5" t="s">
        <v>3112</v>
      </c>
      <c r="B993" s="5" t="s">
        <v>3113</v>
      </c>
      <c r="C993" s="66">
        <v>43465</v>
      </c>
    </row>
    <row r="994" spans="1:3" x14ac:dyDescent="0.25">
      <c r="A994" s="5" t="s">
        <v>3114</v>
      </c>
      <c r="B994" s="5" t="s">
        <v>3115</v>
      </c>
      <c r="C994" s="66">
        <v>43465</v>
      </c>
    </row>
    <row r="995" spans="1:3" x14ac:dyDescent="0.25">
      <c r="A995" s="5" t="s">
        <v>3116</v>
      </c>
      <c r="B995" s="5" t="s">
        <v>3117</v>
      </c>
      <c r="C995" s="66">
        <v>43465</v>
      </c>
    </row>
    <row r="996" spans="1:3" x14ac:dyDescent="0.25">
      <c r="A996" s="5" t="s">
        <v>3118</v>
      </c>
      <c r="B996" s="5" t="s">
        <v>3119</v>
      </c>
      <c r="C996" s="66">
        <v>43465</v>
      </c>
    </row>
    <row r="997" spans="1:3" x14ac:dyDescent="0.25">
      <c r="A997" s="5" t="s">
        <v>3120</v>
      </c>
      <c r="B997" s="5" t="s">
        <v>3121</v>
      </c>
      <c r="C997" s="66">
        <v>43465</v>
      </c>
    </row>
    <row r="998" spans="1:3" x14ac:dyDescent="0.25">
      <c r="A998" s="5" t="s">
        <v>3122</v>
      </c>
      <c r="B998" s="5" t="s">
        <v>3123</v>
      </c>
      <c r="C998" s="66">
        <v>43465</v>
      </c>
    </row>
    <row r="999" spans="1:3" x14ac:dyDescent="0.25">
      <c r="A999" s="5" t="s">
        <v>3124</v>
      </c>
      <c r="B999" s="5" t="s">
        <v>3125</v>
      </c>
      <c r="C999" s="66">
        <v>43465</v>
      </c>
    </row>
    <row r="1000" spans="1:3" x14ac:dyDescent="0.25">
      <c r="A1000" s="5" t="s">
        <v>3126</v>
      </c>
      <c r="B1000" s="5" t="s">
        <v>3127</v>
      </c>
      <c r="C1000" s="66">
        <v>43465</v>
      </c>
    </row>
    <row r="1001" spans="1:3" x14ac:dyDescent="0.25">
      <c r="A1001" s="5" t="s">
        <v>3128</v>
      </c>
      <c r="B1001" s="5" t="s">
        <v>3129</v>
      </c>
      <c r="C1001" s="66">
        <v>43465</v>
      </c>
    </row>
    <row r="1002" spans="1:3" x14ac:dyDescent="0.25">
      <c r="A1002" s="5" t="s">
        <v>3130</v>
      </c>
      <c r="B1002" s="5" t="s">
        <v>3131</v>
      </c>
      <c r="C1002" s="66">
        <v>43465</v>
      </c>
    </row>
    <row r="1003" spans="1:3" x14ac:dyDescent="0.25">
      <c r="A1003" s="5" t="s">
        <v>3132</v>
      </c>
      <c r="B1003" s="5" t="s">
        <v>3133</v>
      </c>
      <c r="C1003" s="66">
        <v>43465</v>
      </c>
    </row>
    <row r="1004" spans="1:3" x14ac:dyDescent="0.25">
      <c r="A1004" s="5" t="s">
        <v>3134</v>
      </c>
      <c r="B1004" s="5" t="s">
        <v>3135</v>
      </c>
      <c r="C1004" s="66">
        <v>43465</v>
      </c>
    </row>
    <row r="1005" spans="1:3" x14ac:dyDescent="0.25">
      <c r="A1005" s="5" t="s">
        <v>3136</v>
      </c>
      <c r="B1005" s="5" t="s">
        <v>3137</v>
      </c>
      <c r="C1005" s="66">
        <v>43465</v>
      </c>
    </row>
    <row r="1006" spans="1:3" x14ac:dyDescent="0.25">
      <c r="A1006" s="5" t="s">
        <v>3138</v>
      </c>
      <c r="B1006" s="5" t="s">
        <v>3139</v>
      </c>
      <c r="C1006" s="66">
        <v>43465</v>
      </c>
    </row>
    <row r="1007" spans="1:3" x14ac:dyDescent="0.25">
      <c r="A1007" s="5" t="s">
        <v>3140</v>
      </c>
      <c r="B1007" s="5" t="s">
        <v>3141</v>
      </c>
      <c r="C1007" s="66">
        <v>43465</v>
      </c>
    </row>
    <row r="1008" spans="1:3" x14ac:dyDescent="0.25">
      <c r="A1008" s="5" t="s">
        <v>3142</v>
      </c>
      <c r="B1008" s="5" t="s">
        <v>3143</v>
      </c>
      <c r="C1008" s="66">
        <v>43465</v>
      </c>
    </row>
    <row r="1009" spans="1:3" x14ac:dyDescent="0.25">
      <c r="A1009" s="5" t="s">
        <v>3144</v>
      </c>
      <c r="B1009" s="5" t="s">
        <v>3145</v>
      </c>
      <c r="C1009" s="66">
        <v>43465</v>
      </c>
    </row>
    <row r="1010" spans="1:3" x14ac:dyDescent="0.25">
      <c r="A1010" s="5" t="s">
        <v>3146</v>
      </c>
      <c r="B1010" s="5" t="s">
        <v>3147</v>
      </c>
      <c r="C1010" s="66">
        <v>43465</v>
      </c>
    </row>
    <row r="1011" spans="1:3" x14ac:dyDescent="0.25">
      <c r="A1011" s="5" t="s">
        <v>3148</v>
      </c>
      <c r="B1011" s="5" t="s">
        <v>3149</v>
      </c>
      <c r="C1011" s="66">
        <v>43465</v>
      </c>
    </row>
    <row r="1012" spans="1:3" x14ac:dyDescent="0.25">
      <c r="A1012" s="5" t="s">
        <v>3150</v>
      </c>
      <c r="B1012" s="5" t="s">
        <v>3151</v>
      </c>
      <c r="C1012" s="66">
        <v>43465</v>
      </c>
    </row>
    <row r="1013" spans="1:3" x14ac:dyDescent="0.25">
      <c r="A1013" s="5" t="s">
        <v>3152</v>
      </c>
      <c r="B1013" s="5" t="s">
        <v>3153</v>
      </c>
      <c r="C1013" s="66">
        <v>43465</v>
      </c>
    </row>
    <row r="1014" spans="1:3" x14ac:dyDescent="0.25">
      <c r="A1014" s="5" t="s">
        <v>3154</v>
      </c>
      <c r="B1014" s="5" t="s">
        <v>3155</v>
      </c>
      <c r="C1014" s="66">
        <v>43465</v>
      </c>
    </row>
    <row r="1015" spans="1:3" x14ac:dyDescent="0.25">
      <c r="A1015" s="5" t="s">
        <v>3156</v>
      </c>
      <c r="B1015" s="5" t="s">
        <v>3157</v>
      </c>
      <c r="C1015" s="66">
        <v>43465</v>
      </c>
    </row>
    <row r="1016" spans="1:3" x14ac:dyDescent="0.25">
      <c r="A1016" s="5" t="s">
        <v>3158</v>
      </c>
      <c r="B1016" s="5" t="s">
        <v>3159</v>
      </c>
      <c r="C1016" s="66">
        <v>43465</v>
      </c>
    </row>
    <row r="1017" spans="1:3" x14ac:dyDescent="0.25">
      <c r="A1017" s="5" t="s">
        <v>3160</v>
      </c>
      <c r="B1017" s="5" t="s">
        <v>3161</v>
      </c>
      <c r="C1017" s="66">
        <v>43465</v>
      </c>
    </row>
    <row r="1018" spans="1:3" x14ac:dyDescent="0.25">
      <c r="A1018" s="5" t="s">
        <v>3162</v>
      </c>
      <c r="B1018" s="5" t="s">
        <v>3163</v>
      </c>
      <c r="C1018" s="66">
        <v>43465</v>
      </c>
    </row>
    <row r="1019" spans="1:3" x14ac:dyDescent="0.25">
      <c r="A1019" s="5" t="s">
        <v>3164</v>
      </c>
      <c r="B1019" s="5" t="s">
        <v>3165</v>
      </c>
      <c r="C1019" s="66">
        <v>43465</v>
      </c>
    </row>
    <row r="1020" spans="1:3" x14ac:dyDescent="0.25">
      <c r="A1020" s="5" t="s">
        <v>3166</v>
      </c>
      <c r="B1020" s="5" t="s">
        <v>3167</v>
      </c>
      <c r="C1020" s="66">
        <v>43465</v>
      </c>
    </row>
    <row r="1021" spans="1:3" x14ac:dyDescent="0.25">
      <c r="A1021" s="5" t="s">
        <v>3168</v>
      </c>
      <c r="B1021" s="5" t="s">
        <v>3169</v>
      </c>
      <c r="C1021" s="66">
        <v>43465</v>
      </c>
    </row>
    <row r="1022" spans="1:3" x14ac:dyDescent="0.25">
      <c r="A1022" s="5" t="s">
        <v>3170</v>
      </c>
      <c r="B1022" s="5" t="s">
        <v>3171</v>
      </c>
      <c r="C1022" s="66">
        <v>43465</v>
      </c>
    </row>
    <row r="1023" spans="1:3" x14ac:dyDescent="0.25">
      <c r="A1023" s="5" t="s">
        <v>3172</v>
      </c>
      <c r="B1023" s="5" t="s">
        <v>3173</v>
      </c>
      <c r="C1023" s="66">
        <v>43465</v>
      </c>
    </row>
    <row r="1024" spans="1:3" x14ac:dyDescent="0.25">
      <c r="A1024" s="5" t="s">
        <v>3174</v>
      </c>
      <c r="B1024" s="5" t="s">
        <v>3175</v>
      </c>
      <c r="C1024" s="66">
        <v>43465</v>
      </c>
    </row>
    <row r="1025" spans="1:3" x14ac:dyDescent="0.25">
      <c r="A1025" s="5" t="s">
        <v>3176</v>
      </c>
      <c r="B1025" s="5" t="s">
        <v>3177</v>
      </c>
      <c r="C1025" s="66">
        <v>43465</v>
      </c>
    </row>
    <row r="1026" spans="1:3" x14ac:dyDescent="0.25">
      <c r="A1026" s="5" t="s">
        <v>3178</v>
      </c>
      <c r="B1026" s="5" t="s">
        <v>3179</v>
      </c>
      <c r="C1026" s="66">
        <v>43465</v>
      </c>
    </row>
    <row r="1027" spans="1:3" x14ac:dyDescent="0.25">
      <c r="A1027" s="5" t="s">
        <v>3180</v>
      </c>
      <c r="B1027" s="5" t="s">
        <v>3181</v>
      </c>
      <c r="C1027" s="66">
        <v>43465</v>
      </c>
    </row>
    <row r="1028" spans="1:3" x14ac:dyDescent="0.25">
      <c r="A1028" s="5" t="s">
        <v>3182</v>
      </c>
      <c r="B1028" s="5" t="s">
        <v>3183</v>
      </c>
      <c r="C1028" s="66">
        <v>43465</v>
      </c>
    </row>
    <row r="1029" spans="1:3" x14ac:dyDescent="0.25">
      <c r="A1029" s="5" t="s">
        <v>3184</v>
      </c>
      <c r="B1029" s="5" t="s">
        <v>3185</v>
      </c>
      <c r="C1029" s="66">
        <v>43465</v>
      </c>
    </row>
    <row r="1030" spans="1:3" x14ac:dyDescent="0.25">
      <c r="A1030" s="5" t="s">
        <v>3186</v>
      </c>
      <c r="B1030" s="5" t="s">
        <v>3187</v>
      </c>
      <c r="C1030" s="66">
        <v>43465</v>
      </c>
    </row>
    <row r="1031" spans="1:3" x14ac:dyDescent="0.25">
      <c r="A1031" s="5" t="s">
        <v>3188</v>
      </c>
      <c r="B1031" s="5" t="s">
        <v>3189</v>
      </c>
      <c r="C1031" s="66">
        <v>43465</v>
      </c>
    </row>
    <row r="1032" spans="1:3" x14ac:dyDescent="0.25">
      <c r="A1032" s="5" t="s">
        <v>3190</v>
      </c>
      <c r="B1032" s="5" t="s">
        <v>3191</v>
      </c>
      <c r="C1032" s="66">
        <v>43465</v>
      </c>
    </row>
    <row r="1033" spans="1:3" x14ac:dyDescent="0.25">
      <c r="A1033" s="5" t="s">
        <v>3192</v>
      </c>
      <c r="B1033" s="5" t="s">
        <v>3193</v>
      </c>
      <c r="C1033" s="66">
        <v>43465</v>
      </c>
    </row>
    <row r="1034" spans="1:3" x14ac:dyDescent="0.25">
      <c r="A1034" s="5" t="s">
        <v>3194</v>
      </c>
      <c r="B1034" s="5" t="s">
        <v>3195</v>
      </c>
      <c r="C1034" s="66">
        <v>43465</v>
      </c>
    </row>
    <row r="1035" spans="1:3" x14ac:dyDescent="0.25">
      <c r="A1035" s="5" t="s">
        <v>3196</v>
      </c>
      <c r="B1035" s="5" t="s">
        <v>3197</v>
      </c>
      <c r="C1035" s="66">
        <v>43465</v>
      </c>
    </row>
    <row r="1036" spans="1:3" x14ac:dyDescent="0.25">
      <c r="A1036" s="5" t="s">
        <v>3198</v>
      </c>
      <c r="B1036" s="5" t="s">
        <v>3199</v>
      </c>
      <c r="C1036" s="66">
        <v>43465</v>
      </c>
    </row>
    <row r="1037" spans="1:3" x14ac:dyDescent="0.25">
      <c r="A1037" s="5" t="s">
        <v>3200</v>
      </c>
      <c r="B1037" s="5" t="s">
        <v>3201</v>
      </c>
      <c r="C1037" s="66">
        <v>43465</v>
      </c>
    </row>
    <row r="1038" spans="1:3" x14ac:dyDescent="0.25">
      <c r="A1038" s="5" t="s">
        <v>3202</v>
      </c>
      <c r="B1038" s="5" t="s">
        <v>3203</v>
      </c>
      <c r="C1038" s="66">
        <v>43465</v>
      </c>
    </row>
    <row r="1039" spans="1:3" x14ac:dyDescent="0.25">
      <c r="A1039" s="5" t="s">
        <v>3204</v>
      </c>
      <c r="B1039" s="5" t="s">
        <v>3205</v>
      </c>
      <c r="C1039" s="66">
        <v>43465</v>
      </c>
    </row>
    <row r="1040" spans="1:3" x14ac:dyDescent="0.25">
      <c r="A1040" s="5" t="s">
        <v>3206</v>
      </c>
      <c r="B1040" s="5" t="s">
        <v>3207</v>
      </c>
      <c r="C1040" s="66">
        <v>43465</v>
      </c>
    </row>
    <row r="1041" spans="1:3" x14ac:dyDescent="0.25">
      <c r="A1041" s="5" t="s">
        <v>3208</v>
      </c>
      <c r="B1041" s="5" t="s">
        <v>3209</v>
      </c>
      <c r="C1041" s="66">
        <v>43465</v>
      </c>
    </row>
    <row r="1042" spans="1:3" x14ac:dyDescent="0.25">
      <c r="A1042" s="5" t="s">
        <v>3210</v>
      </c>
      <c r="B1042" s="5" t="s">
        <v>3211</v>
      </c>
      <c r="C1042" s="66">
        <v>43465</v>
      </c>
    </row>
    <row r="1043" spans="1:3" x14ac:dyDescent="0.25">
      <c r="A1043" s="5" t="s">
        <v>3212</v>
      </c>
      <c r="B1043" s="5" t="s">
        <v>3213</v>
      </c>
      <c r="C1043" s="66">
        <v>43465</v>
      </c>
    </row>
    <row r="1044" spans="1:3" x14ac:dyDescent="0.25">
      <c r="A1044" s="5" t="s">
        <v>3214</v>
      </c>
      <c r="B1044" s="5" t="s">
        <v>3215</v>
      </c>
      <c r="C1044" s="66">
        <v>43465</v>
      </c>
    </row>
    <row r="1045" spans="1:3" x14ac:dyDescent="0.25">
      <c r="A1045" s="5" t="s">
        <v>3216</v>
      </c>
      <c r="B1045" s="5" t="s">
        <v>3217</v>
      </c>
      <c r="C1045" s="66">
        <v>43465</v>
      </c>
    </row>
    <row r="1046" spans="1:3" x14ac:dyDescent="0.25">
      <c r="A1046" s="5" t="s">
        <v>3218</v>
      </c>
      <c r="B1046" s="5" t="s">
        <v>3219</v>
      </c>
      <c r="C1046" s="66">
        <v>43465</v>
      </c>
    </row>
    <row r="1047" spans="1:3" x14ac:dyDescent="0.25">
      <c r="A1047" s="5" t="s">
        <v>3220</v>
      </c>
      <c r="B1047" s="5" t="s">
        <v>3221</v>
      </c>
      <c r="C1047" s="66">
        <v>43465</v>
      </c>
    </row>
    <row r="1048" spans="1:3" x14ac:dyDescent="0.25">
      <c r="A1048" s="5" t="s">
        <v>3222</v>
      </c>
      <c r="B1048" s="5" t="s">
        <v>3223</v>
      </c>
      <c r="C1048" s="66">
        <v>43465</v>
      </c>
    </row>
    <row r="1049" spans="1:3" x14ac:dyDescent="0.25">
      <c r="A1049" s="5" t="s">
        <v>3224</v>
      </c>
      <c r="B1049" s="5" t="s">
        <v>3225</v>
      </c>
      <c r="C1049" s="66">
        <v>43465</v>
      </c>
    </row>
    <row r="1050" spans="1:3" x14ac:dyDescent="0.25">
      <c r="A1050" s="5" t="s">
        <v>3226</v>
      </c>
      <c r="B1050" s="5" t="s">
        <v>3227</v>
      </c>
      <c r="C1050" s="66">
        <v>43465</v>
      </c>
    </row>
    <row r="1051" spans="1:3" x14ac:dyDescent="0.25">
      <c r="A1051" s="5" t="s">
        <v>3228</v>
      </c>
      <c r="B1051" s="5" t="s">
        <v>3229</v>
      </c>
      <c r="C1051" s="66">
        <v>43465</v>
      </c>
    </row>
    <row r="1052" spans="1:3" x14ac:dyDescent="0.25">
      <c r="A1052" s="5" t="s">
        <v>3230</v>
      </c>
      <c r="B1052" s="5" t="s">
        <v>3231</v>
      </c>
      <c r="C1052" s="66">
        <v>43465</v>
      </c>
    </row>
    <row r="1053" spans="1:3" x14ac:dyDescent="0.25">
      <c r="A1053" s="5" t="s">
        <v>3232</v>
      </c>
      <c r="B1053" s="5" t="s">
        <v>3233</v>
      </c>
      <c r="C1053" s="66">
        <v>43465</v>
      </c>
    </row>
    <row r="1054" spans="1:3" x14ac:dyDescent="0.25">
      <c r="A1054" s="5" t="s">
        <v>3234</v>
      </c>
      <c r="B1054" s="5" t="s">
        <v>3235</v>
      </c>
      <c r="C1054" s="66">
        <v>43465</v>
      </c>
    </row>
    <row r="1055" spans="1:3" x14ac:dyDescent="0.25">
      <c r="A1055" s="5" t="s">
        <v>3236</v>
      </c>
      <c r="B1055" s="5" t="s">
        <v>3237</v>
      </c>
      <c r="C1055" s="66">
        <v>43465</v>
      </c>
    </row>
    <row r="1056" spans="1:3" x14ac:dyDescent="0.25">
      <c r="A1056" s="5" t="s">
        <v>3238</v>
      </c>
      <c r="B1056" s="5" t="s">
        <v>3239</v>
      </c>
      <c r="C1056" s="66">
        <v>43465</v>
      </c>
    </row>
    <row r="1057" spans="1:3" x14ac:dyDescent="0.25">
      <c r="A1057" s="5" t="s">
        <v>3240</v>
      </c>
      <c r="B1057" s="5" t="s">
        <v>3241</v>
      </c>
      <c r="C1057" s="66">
        <v>43465</v>
      </c>
    </row>
    <row r="1058" spans="1:3" x14ac:dyDescent="0.25">
      <c r="A1058" s="5" t="s">
        <v>3242</v>
      </c>
      <c r="B1058" s="5" t="s">
        <v>3243</v>
      </c>
      <c r="C1058" s="66">
        <v>43465</v>
      </c>
    </row>
    <row r="1059" spans="1:3" x14ac:dyDescent="0.25">
      <c r="A1059" s="5" t="s">
        <v>3244</v>
      </c>
      <c r="B1059" s="5" t="s">
        <v>3245</v>
      </c>
      <c r="C1059" s="66">
        <v>43465</v>
      </c>
    </row>
    <row r="1060" spans="1:3" x14ac:dyDescent="0.25">
      <c r="A1060" s="5" t="s">
        <v>3246</v>
      </c>
      <c r="B1060" s="5" t="s">
        <v>3247</v>
      </c>
      <c r="C1060" s="66">
        <v>43465</v>
      </c>
    </row>
    <row r="1061" spans="1:3" x14ac:dyDescent="0.25">
      <c r="A1061" s="5" t="s">
        <v>3248</v>
      </c>
      <c r="B1061" s="5" t="s">
        <v>3249</v>
      </c>
      <c r="C1061" s="66">
        <v>43465</v>
      </c>
    </row>
    <row r="1062" spans="1:3" x14ac:dyDescent="0.25">
      <c r="A1062" s="5" t="s">
        <v>3250</v>
      </c>
      <c r="B1062" s="5" t="s">
        <v>3251</v>
      </c>
      <c r="C1062" s="66">
        <v>43465</v>
      </c>
    </row>
    <row r="1063" spans="1:3" x14ac:dyDescent="0.25">
      <c r="A1063" s="5" t="s">
        <v>3252</v>
      </c>
      <c r="B1063" s="5" t="s">
        <v>3253</v>
      </c>
      <c r="C1063" s="66">
        <v>43465</v>
      </c>
    </row>
    <row r="1064" spans="1:3" x14ac:dyDescent="0.25">
      <c r="A1064" s="5" t="s">
        <v>3254</v>
      </c>
      <c r="B1064" s="5" t="s">
        <v>3255</v>
      </c>
      <c r="C1064" s="66">
        <v>43465</v>
      </c>
    </row>
    <row r="1065" spans="1:3" x14ac:dyDescent="0.25">
      <c r="A1065" s="5" t="s">
        <v>3256</v>
      </c>
      <c r="B1065" s="5" t="s">
        <v>3257</v>
      </c>
      <c r="C1065" s="66">
        <v>43465</v>
      </c>
    </row>
    <row r="1066" spans="1:3" x14ac:dyDescent="0.25">
      <c r="A1066" s="5" t="s">
        <v>3258</v>
      </c>
      <c r="B1066" s="5" t="s">
        <v>3259</v>
      </c>
      <c r="C1066" s="66">
        <v>43465</v>
      </c>
    </row>
    <row r="1067" spans="1:3" x14ac:dyDescent="0.25">
      <c r="A1067" s="5" t="s">
        <v>3260</v>
      </c>
      <c r="B1067" s="5" t="s">
        <v>3261</v>
      </c>
      <c r="C1067" s="66">
        <v>43465</v>
      </c>
    </row>
    <row r="1068" spans="1:3" x14ac:dyDescent="0.25">
      <c r="A1068" s="5" t="s">
        <v>3262</v>
      </c>
      <c r="B1068" s="5" t="s">
        <v>3263</v>
      </c>
      <c r="C1068" s="66">
        <v>43465</v>
      </c>
    </row>
    <row r="1069" spans="1:3" x14ac:dyDescent="0.25">
      <c r="A1069" s="5" t="s">
        <v>3264</v>
      </c>
      <c r="B1069" s="5" t="s">
        <v>3265</v>
      </c>
      <c r="C1069" s="66">
        <v>43465</v>
      </c>
    </row>
    <row r="1070" spans="1:3" x14ac:dyDescent="0.25">
      <c r="A1070" s="5" t="s">
        <v>3266</v>
      </c>
      <c r="B1070" s="5" t="s">
        <v>3267</v>
      </c>
      <c r="C1070" s="66">
        <v>43465</v>
      </c>
    </row>
    <row r="1071" spans="1:3" x14ac:dyDescent="0.25">
      <c r="A1071" s="5" t="s">
        <v>3268</v>
      </c>
      <c r="B1071" s="5" t="s">
        <v>3269</v>
      </c>
      <c r="C1071" s="66">
        <v>43465</v>
      </c>
    </row>
    <row r="1072" spans="1:3" x14ac:dyDescent="0.25">
      <c r="A1072" s="5" t="s">
        <v>3270</v>
      </c>
      <c r="B1072" s="5" t="s">
        <v>3271</v>
      </c>
      <c r="C1072" s="66">
        <v>43465</v>
      </c>
    </row>
    <row r="1073" spans="1:3" x14ac:dyDescent="0.25">
      <c r="A1073" s="5" t="s">
        <v>3272</v>
      </c>
      <c r="B1073" s="5" t="s">
        <v>3273</v>
      </c>
      <c r="C1073" s="66">
        <v>43465</v>
      </c>
    </row>
    <row r="1074" spans="1:3" x14ac:dyDescent="0.25">
      <c r="A1074" s="5" t="s">
        <v>3274</v>
      </c>
      <c r="B1074" s="5" t="s">
        <v>3275</v>
      </c>
      <c r="C1074" s="66">
        <v>43465</v>
      </c>
    </row>
    <row r="1075" spans="1:3" x14ac:dyDescent="0.25">
      <c r="A1075" s="5" t="s">
        <v>3276</v>
      </c>
      <c r="B1075" s="5" t="s">
        <v>3277</v>
      </c>
      <c r="C1075" s="66">
        <v>43465</v>
      </c>
    </row>
    <row r="1076" spans="1:3" x14ac:dyDescent="0.25">
      <c r="A1076" s="5" t="s">
        <v>3278</v>
      </c>
      <c r="B1076" s="5" t="s">
        <v>3279</v>
      </c>
      <c r="C1076" s="66">
        <v>43465</v>
      </c>
    </row>
    <row r="1077" spans="1:3" x14ac:dyDescent="0.25">
      <c r="A1077" s="5" t="s">
        <v>3280</v>
      </c>
      <c r="B1077" s="5" t="s">
        <v>3281</v>
      </c>
      <c r="C1077" s="66">
        <v>43465</v>
      </c>
    </row>
    <row r="1078" spans="1:3" x14ac:dyDescent="0.25">
      <c r="A1078" s="5" t="s">
        <v>3282</v>
      </c>
      <c r="B1078" s="5" t="s">
        <v>3283</v>
      </c>
      <c r="C1078" s="66">
        <v>43465</v>
      </c>
    </row>
    <row r="1079" spans="1:3" x14ac:dyDescent="0.25">
      <c r="A1079" s="5" t="s">
        <v>3284</v>
      </c>
      <c r="B1079" s="5" t="s">
        <v>3285</v>
      </c>
      <c r="C1079" s="66">
        <v>43465</v>
      </c>
    </row>
    <row r="1080" spans="1:3" x14ac:dyDescent="0.25">
      <c r="A1080" s="5" t="s">
        <v>3286</v>
      </c>
      <c r="B1080" s="5" t="s">
        <v>3287</v>
      </c>
      <c r="C1080" s="66">
        <v>43465</v>
      </c>
    </row>
    <row r="1081" spans="1:3" x14ac:dyDescent="0.25">
      <c r="A1081" s="5" t="s">
        <v>3288</v>
      </c>
      <c r="B1081" s="5" t="s">
        <v>3289</v>
      </c>
      <c r="C1081" s="66">
        <v>43465</v>
      </c>
    </row>
    <row r="1082" spans="1:3" x14ac:dyDescent="0.25">
      <c r="A1082" s="5" t="s">
        <v>3290</v>
      </c>
      <c r="B1082" s="5" t="s">
        <v>3291</v>
      </c>
      <c r="C1082" s="66">
        <v>43465</v>
      </c>
    </row>
    <row r="1083" spans="1:3" x14ac:dyDescent="0.25">
      <c r="A1083" s="5" t="s">
        <v>3292</v>
      </c>
      <c r="B1083" s="5" t="s">
        <v>3293</v>
      </c>
      <c r="C1083" s="66">
        <v>43465</v>
      </c>
    </row>
    <row r="1084" spans="1:3" x14ac:dyDescent="0.25">
      <c r="A1084" s="5" t="s">
        <v>3294</v>
      </c>
      <c r="B1084" s="5" t="s">
        <v>3295</v>
      </c>
      <c r="C1084" s="66">
        <v>43465</v>
      </c>
    </row>
    <row r="1085" spans="1:3" x14ac:dyDescent="0.25">
      <c r="A1085" s="5" t="s">
        <v>3296</v>
      </c>
      <c r="B1085" s="5" t="s">
        <v>3297</v>
      </c>
      <c r="C1085" s="66">
        <v>43465</v>
      </c>
    </row>
    <row r="1086" spans="1:3" x14ac:dyDescent="0.25">
      <c r="A1086" s="5" t="s">
        <v>3298</v>
      </c>
      <c r="B1086" s="5" t="s">
        <v>3299</v>
      </c>
      <c r="C1086" s="66">
        <v>43465</v>
      </c>
    </row>
    <row r="1087" spans="1:3" x14ac:dyDescent="0.25">
      <c r="A1087" s="5" t="s">
        <v>3300</v>
      </c>
      <c r="B1087" s="5" t="s">
        <v>3301</v>
      </c>
      <c r="C1087" s="66">
        <v>43465</v>
      </c>
    </row>
    <row r="1088" spans="1:3" x14ac:dyDescent="0.25">
      <c r="A1088" s="5" t="s">
        <v>3302</v>
      </c>
      <c r="B1088" s="5" t="s">
        <v>3303</v>
      </c>
      <c r="C1088" s="66">
        <v>43465</v>
      </c>
    </row>
    <row r="1089" spans="1:3" x14ac:dyDescent="0.25">
      <c r="A1089" s="5" t="s">
        <v>3304</v>
      </c>
      <c r="B1089" s="5" t="s">
        <v>3305</v>
      </c>
      <c r="C1089" s="66">
        <v>43465</v>
      </c>
    </row>
    <row r="1090" spans="1:3" x14ac:dyDescent="0.25">
      <c r="A1090" s="5" t="s">
        <v>3306</v>
      </c>
      <c r="B1090" s="5" t="s">
        <v>3307</v>
      </c>
      <c r="C1090" s="66">
        <v>43465</v>
      </c>
    </row>
    <row r="1091" spans="1:3" x14ac:dyDescent="0.25">
      <c r="A1091" s="5" t="s">
        <v>3308</v>
      </c>
      <c r="B1091" s="5" t="s">
        <v>3309</v>
      </c>
      <c r="C1091" s="66">
        <v>43465</v>
      </c>
    </row>
    <row r="1092" spans="1:3" x14ac:dyDescent="0.25">
      <c r="A1092" s="5" t="s">
        <v>3310</v>
      </c>
      <c r="B1092" s="5" t="s">
        <v>3311</v>
      </c>
      <c r="C1092" s="66">
        <v>43465</v>
      </c>
    </row>
    <row r="1093" spans="1:3" x14ac:dyDescent="0.25">
      <c r="A1093" s="5" t="s">
        <v>3312</v>
      </c>
      <c r="B1093" s="5" t="s">
        <v>3313</v>
      </c>
      <c r="C1093" s="66">
        <v>43465</v>
      </c>
    </row>
    <row r="1094" spans="1:3" x14ac:dyDescent="0.25">
      <c r="A1094" s="5" t="s">
        <v>3314</v>
      </c>
      <c r="B1094" s="5" t="s">
        <v>3315</v>
      </c>
      <c r="C1094" s="66">
        <v>43465</v>
      </c>
    </row>
    <row r="1095" spans="1:3" x14ac:dyDescent="0.25">
      <c r="A1095" s="5" t="s">
        <v>3316</v>
      </c>
      <c r="B1095" s="5" t="s">
        <v>3317</v>
      </c>
      <c r="C1095" s="66">
        <v>43465</v>
      </c>
    </row>
    <row r="1096" spans="1:3" x14ac:dyDescent="0.25">
      <c r="A1096" s="5" t="s">
        <v>3318</v>
      </c>
      <c r="B1096" s="5" t="s">
        <v>3319</v>
      </c>
      <c r="C1096" s="66">
        <v>43465</v>
      </c>
    </row>
    <row r="1097" spans="1:3" x14ac:dyDescent="0.25">
      <c r="A1097" s="5" t="s">
        <v>3320</v>
      </c>
      <c r="B1097" s="5" t="s">
        <v>3321</v>
      </c>
      <c r="C1097" s="66">
        <v>43465</v>
      </c>
    </row>
    <row r="1098" spans="1:3" x14ac:dyDescent="0.25">
      <c r="A1098" s="5" t="s">
        <v>3322</v>
      </c>
      <c r="B1098" s="5" t="s">
        <v>3323</v>
      </c>
      <c r="C1098" s="66">
        <v>43465</v>
      </c>
    </row>
    <row r="1099" spans="1:3" x14ac:dyDescent="0.25">
      <c r="A1099" s="5" t="s">
        <v>3324</v>
      </c>
      <c r="B1099" s="5" t="s">
        <v>3325</v>
      </c>
      <c r="C1099" s="66">
        <v>43465</v>
      </c>
    </row>
    <row r="1100" spans="1:3" x14ac:dyDescent="0.25">
      <c r="A1100" s="5" t="s">
        <v>3326</v>
      </c>
      <c r="B1100" s="5" t="s">
        <v>3327</v>
      </c>
      <c r="C1100" s="66">
        <v>43465</v>
      </c>
    </row>
    <row r="1101" spans="1:3" x14ac:dyDescent="0.25">
      <c r="A1101" s="5" t="s">
        <v>3328</v>
      </c>
      <c r="B1101" s="5" t="s">
        <v>3329</v>
      </c>
      <c r="C1101" s="66">
        <v>43465</v>
      </c>
    </row>
    <row r="1102" spans="1:3" x14ac:dyDescent="0.25">
      <c r="A1102" s="5" t="s">
        <v>3330</v>
      </c>
      <c r="B1102" s="5" t="s">
        <v>3331</v>
      </c>
      <c r="C1102" s="66">
        <v>43465</v>
      </c>
    </row>
    <row r="1103" spans="1:3" x14ac:dyDescent="0.25">
      <c r="A1103" s="5" t="s">
        <v>3332</v>
      </c>
      <c r="B1103" s="5" t="s">
        <v>3333</v>
      </c>
      <c r="C1103" s="66">
        <v>43465</v>
      </c>
    </row>
    <row r="1104" spans="1:3" x14ac:dyDescent="0.25">
      <c r="A1104" s="5" t="s">
        <v>3334</v>
      </c>
      <c r="B1104" s="5" t="s">
        <v>3335</v>
      </c>
      <c r="C1104" s="66">
        <v>43465</v>
      </c>
    </row>
    <row r="1105" spans="1:3" x14ac:dyDescent="0.25">
      <c r="A1105" s="5" t="s">
        <v>3336</v>
      </c>
      <c r="B1105" s="5" t="s">
        <v>3337</v>
      </c>
      <c r="C1105" s="66">
        <v>43465</v>
      </c>
    </row>
    <row r="1106" spans="1:3" x14ac:dyDescent="0.25">
      <c r="A1106" s="5" t="s">
        <v>3338</v>
      </c>
      <c r="B1106" s="5" t="s">
        <v>3339</v>
      </c>
      <c r="C1106" s="66">
        <v>43465</v>
      </c>
    </row>
    <row r="1107" spans="1:3" x14ac:dyDescent="0.25">
      <c r="A1107" s="5" t="s">
        <v>3340</v>
      </c>
      <c r="B1107" s="5" t="s">
        <v>3341</v>
      </c>
      <c r="C1107" s="66">
        <v>43465</v>
      </c>
    </row>
    <row r="1108" spans="1:3" x14ac:dyDescent="0.25">
      <c r="A1108" s="5" t="s">
        <v>3342</v>
      </c>
      <c r="B1108" s="5" t="s">
        <v>3343</v>
      </c>
      <c r="C1108" s="66">
        <v>43465</v>
      </c>
    </row>
    <row r="1109" spans="1:3" x14ac:dyDescent="0.25">
      <c r="A1109" s="5" t="s">
        <v>3344</v>
      </c>
      <c r="B1109" s="5" t="s">
        <v>3345</v>
      </c>
      <c r="C1109" s="66">
        <v>43465</v>
      </c>
    </row>
    <row r="1110" spans="1:3" x14ac:dyDescent="0.25">
      <c r="A1110" s="5" t="s">
        <v>3346</v>
      </c>
      <c r="B1110" s="5" t="s">
        <v>3347</v>
      </c>
      <c r="C1110" s="66">
        <v>43465</v>
      </c>
    </row>
    <row r="1111" spans="1:3" x14ac:dyDescent="0.25">
      <c r="A1111" s="5" t="s">
        <v>3348</v>
      </c>
      <c r="B1111" s="5" t="s">
        <v>3349</v>
      </c>
      <c r="C1111" s="66">
        <v>43465</v>
      </c>
    </row>
    <row r="1112" spans="1:3" x14ac:dyDescent="0.25">
      <c r="A1112" s="5" t="s">
        <v>3350</v>
      </c>
      <c r="B1112" s="5" t="s">
        <v>3351</v>
      </c>
      <c r="C1112" s="66">
        <v>43465</v>
      </c>
    </row>
    <row r="1113" spans="1:3" x14ac:dyDescent="0.25">
      <c r="A1113" s="5" t="s">
        <v>3352</v>
      </c>
      <c r="B1113" s="5" t="s">
        <v>3353</v>
      </c>
      <c r="C1113" s="66">
        <v>43465</v>
      </c>
    </row>
    <row r="1114" spans="1:3" x14ac:dyDescent="0.25">
      <c r="A1114" s="5" t="s">
        <v>3354</v>
      </c>
      <c r="B1114" s="5" t="s">
        <v>3355</v>
      </c>
      <c r="C1114" s="66">
        <v>43465</v>
      </c>
    </row>
    <row r="1115" spans="1:3" x14ac:dyDescent="0.25">
      <c r="A1115" s="5" t="s">
        <v>3356</v>
      </c>
      <c r="B1115" s="5" t="s">
        <v>3357</v>
      </c>
      <c r="C1115" s="66">
        <v>43465</v>
      </c>
    </row>
    <row r="1116" spans="1:3" x14ac:dyDescent="0.25">
      <c r="A1116" s="5" t="s">
        <v>3358</v>
      </c>
      <c r="B1116" s="5" t="s">
        <v>3359</v>
      </c>
      <c r="C1116" s="66">
        <v>43465</v>
      </c>
    </row>
    <row r="1117" spans="1:3" x14ac:dyDescent="0.25">
      <c r="A1117" s="5" t="s">
        <v>3360</v>
      </c>
      <c r="B1117" s="5" t="s">
        <v>3361</v>
      </c>
      <c r="C1117" s="66">
        <v>43465</v>
      </c>
    </row>
    <row r="1118" spans="1:3" x14ac:dyDescent="0.25">
      <c r="A1118" s="5" t="s">
        <v>3362</v>
      </c>
      <c r="B1118" s="5" t="s">
        <v>3363</v>
      </c>
      <c r="C1118" s="66">
        <v>43465</v>
      </c>
    </row>
    <row r="1119" spans="1:3" x14ac:dyDescent="0.25">
      <c r="A1119" s="5" t="s">
        <v>3364</v>
      </c>
      <c r="B1119" s="5" t="s">
        <v>3365</v>
      </c>
      <c r="C1119" s="66">
        <v>43465</v>
      </c>
    </row>
    <row r="1120" spans="1:3" x14ac:dyDescent="0.25">
      <c r="A1120" s="5" t="s">
        <v>3366</v>
      </c>
      <c r="B1120" s="5" t="s">
        <v>3367</v>
      </c>
      <c r="C1120" s="66">
        <v>43465</v>
      </c>
    </row>
    <row r="1121" spans="1:3" x14ac:dyDescent="0.25">
      <c r="A1121" s="5" t="s">
        <v>3368</v>
      </c>
      <c r="B1121" s="5" t="s">
        <v>3369</v>
      </c>
      <c r="C1121" s="66">
        <v>43465</v>
      </c>
    </row>
    <row r="1122" spans="1:3" x14ac:dyDescent="0.25">
      <c r="A1122" s="5" t="s">
        <v>3370</v>
      </c>
      <c r="B1122" s="5" t="s">
        <v>3371</v>
      </c>
      <c r="C1122" s="66">
        <v>43465</v>
      </c>
    </row>
    <row r="1123" spans="1:3" x14ac:dyDescent="0.25">
      <c r="A1123" s="5" t="s">
        <v>3372</v>
      </c>
      <c r="B1123" s="5" t="s">
        <v>3373</v>
      </c>
      <c r="C1123" s="66">
        <v>43465</v>
      </c>
    </row>
    <row r="1124" spans="1:3" x14ac:dyDescent="0.25">
      <c r="A1124" s="5" t="s">
        <v>3374</v>
      </c>
      <c r="B1124" s="5" t="s">
        <v>3375</v>
      </c>
      <c r="C1124" s="66">
        <v>43465</v>
      </c>
    </row>
    <row r="1125" spans="1:3" x14ac:dyDescent="0.25">
      <c r="A1125" s="5" t="s">
        <v>3376</v>
      </c>
      <c r="B1125" s="5" t="s">
        <v>3377</v>
      </c>
      <c r="C1125" s="66">
        <v>43465</v>
      </c>
    </row>
    <row r="1126" spans="1:3" x14ac:dyDescent="0.25">
      <c r="A1126" s="5" t="s">
        <v>3378</v>
      </c>
      <c r="B1126" s="5" t="s">
        <v>3379</v>
      </c>
      <c r="C1126" s="66">
        <v>43465</v>
      </c>
    </row>
    <row r="1127" spans="1:3" x14ac:dyDescent="0.25">
      <c r="A1127" s="5" t="s">
        <v>3380</v>
      </c>
      <c r="B1127" s="5" t="s">
        <v>3381</v>
      </c>
      <c r="C1127" s="66">
        <v>43465</v>
      </c>
    </row>
    <row r="1128" spans="1:3" x14ac:dyDescent="0.25">
      <c r="A1128" s="5" t="s">
        <v>3382</v>
      </c>
      <c r="B1128" s="5" t="s">
        <v>3383</v>
      </c>
      <c r="C1128" s="66">
        <v>43465</v>
      </c>
    </row>
    <row r="1129" spans="1:3" x14ac:dyDescent="0.25">
      <c r="A1129" s="5" t="s">
        <v>3384</v>
      </c>
      <c r="B1129" s="5" t="s">
        <v>3385</v>
      </c>
      <c r="C1129" s="66">
        <v>43465</v>
      </c>
    </row>
    <row r="1130" spans="1:3" x14ac:dyDescent="0.25">
      <c r="A1130" s="5" t="s">
        <v>3386</v>
      </c>
      <c r="B1130" s="5" t="s">
        <v>3387</v>
      </c>
      <c r="C1130" s="66">
        <v>43465</v>
      </c>
    </row>
    <row r="1131" spans="1:3" x14ac:dyDescent="0.25">
      <c r="A1131" s="5" t="s">
        <v>3388</v>
      </c>
      <c r="B1131" s="5" t="s">
        <v>3389</v>
      </c>
      <c r="C1131" s="66">
        <v>43465</v>
      </c>
    </row>
    <row r="1132" spans="1:3" x14ac:dyDescent="0.25">
      <c r="A1132" s="5" t="s">
        <v>3390</v>
      </c>
      <c r="B1132" s="5" t="s">
        <v>3391</v>
      </c>
      <c r="C1132" s="66">
        <v>43465</v>
      </c>
    </row>
    <row r="1133" spans="1:3" x14ac:dyDescent="0.25">
      <c r="A1133" s="5" t="s">
        <v>3392</v>
      </c>
      <c r="B1133" s="5" t="s">
        <v>3393</v>
      </c>
      <c r="C1133" s="66">
        <v>43465</v>
      </c>
    </row>
    <row r="1134" spans="1:3" x14ac:dyDescent="0.25">
      <c r="A1134" s="5" t="s">
        <v>3394</v>
      </c>
      <c r="B1134" s="5" t="s">
        <v>3395</v>
      </c>
      <c r="C1134" s="66">
        <v>43465</v>
      </c>
    </row>
    <row r="1135" spans="1:3" x14ac:dyDescent="0.25">
      <c r="A1135" s="5" t="s">
        <v>3396</v>
      </c>
      <c r="B1135" s="5" t="s">
        <v>3397</v>
      </c>
      <c r="C1135" s="66">
        <v>43465</v>
      </c>
    </row>
    <row r="1136" spans="1:3" x14ac:dyDescent="0.25">
      <c r="A1136" s="5" t="s">
        <v>3398</v>
      </c>
      <c r="B1136" s="5" t="s">
        <v>3399</v>
      </c>
      <c r="C1136" s="66">
        <v>43465</v>
      </c>
    </row>
    <row r="1137" spans="1:3" x14ac:dyDescent="0.25">
      <c r="A1137" s="5" t="s">
        <v>3400</v>
      </c>
      <c r="B1137" s="5" t="s">
        <v>3401</v>
      </c>
      <c r="C1137" s="66">
        <v>43465</v>
      </c>
    </row>
    <row r="1138" spans="1:3" x14ac:dyDescent="0.25">
      <c r="A1138" s="5" t="s">
        <v>3402</v>
      </c>
      <c r="B1138" s="5" t="s">
        <v>3403</v>
      </c>
      <c r="C1138" s="66">
        <v>43465</v>
      </c>
    </row>
    <row r="1139" spans="1:3" x14ac:dyDescent="0.25">
      <c r="A1139" s="5" t="s">
        <v>3404</v>
      </c>
      <c r="B1139" s="5" t="s">
        <v>3405</v>
      </c>
      <c r="C1139" s="66">
        <v>43465</v>
      </c>
    </row>
    <row r="1140" spans="1:3" x14ac:dyDescent="0.25">
      <c r="A1140" s="5" t="s">
        <v>3406</v>
      </c>
      <c r="B1140" s="5" t="s">
        <v>3407</v>
      </c>
      <c r="C1140" s="66">
        <v>43465</v>
      </c>
    </row>
    <row r="1141" spans="1:3" x14ac:dyDescent="0.25">
      <c r="A1141" s="5" t="s">
        <v>3408</v>
      </c>
      <c r="B1141" s="5" t="s">
        <v>3409</v>
      </c>
      <c r="C1141" s="66">
        <v>43465</v>
      </c>
    </row>
    <row r="1142" spans="1:3" x14ac:dyDescent="0.25">
      <c r="A1142" s="5" t="s">
        <v>3410</v>
      </c>
      <c r="B1142" s="5" t="s">
        <v>3411</v>
      </c>
      <c r="C1142" s="66">
        <v>43465</v>
      </c>
    </row>
    <row r="1143" spans="1:3" x14ac:dyDescent="0.25">
      <c r="A1143" s="5" t="s">
        <v>3412</v>
      </c>
      <c r="B1143" s="5" t="s">
        <v>3413</v>
      </c>
      <c r="C1143" s="66">
        <v>43465</v>
      </c>
    </row>
    <row r="1144" spans="1:3" x14ac:dyDescent="0.25">
      <c r="A1144" s="5" t="s">
        <v>3414</v>
      </c>
      <c r="B1144" s="5" t="s">
        <v>3415</v>
      </c>
      <c r="C1144" s="66">
        <v>43465</v>
      </c>
    </row>
    <row r="1145" spans="1:3" x14ac:dyDescent="0.25">
      <c r="A1145" s="5" t="s">
        <v>3416</v>
      </c>
      <c r="B1145" s="5" t="s">
        <v>3417</v>
      </c>
      <c r="C1145" s="66">
        <v>43465</v>
      </c>
    </row>
    <row r="1146" spans="1:3" x14ac:dyDescent="0.25">
      <c r="A1146" s="5" t="s">
        <v>3418</v>
      </c>
      <c r="B1146" s="5" t="s">
        <v>3419</v>
      </c>
      <c r="C1146" s="66">
        <v>43465</v>
      </c>
    </row>
    <row r="1147" spans="1:3" x14ac:dyDescent="0.25">
      <c r="A1147" s="5" t="s">
        <v>3420</v>
      </c>
      <c r="B1147" s="5" t="s">
        <v>3421</v>
      </c>
      <c r="C1147" s="66">
        <v>43465</v>
      </c>
    </row>
    <row r="1148" spans="1:3" x14ac:dyDescent="0.25">
      <c r="A1148" s="5" t="s">
        <v>3422</v>
      </c>
      <c r="B1148" s="5" t="s">
        <v>3423</v>
      </c>
      <c r="C1148" s="66">
        <v>43465</v>
      </c>
    </row>
    <row r="1149" spans="1:3" x14ac:dyDescent="0.25">
      <c r="A1149" s="5" t="s">
        <v>3424</v>
      </c>
      <c r="B1149" s="5" t="s">
        <v>3425</v>
      </c>
      <c r="C1149" s="66">
        <v>43465</v>
      </c>
    </row>
    <row r="1150" spans="1:3" x14ac:dyDescent="0.25">
      <c r="A1150" s="5" t="s">
        <v>3426</v>
      </c>
      <c r="B1150" s="5" t="s">
        <v>3427</v>
      </c>
      <c r="C1150" s="66">
        <v>43465</v>
      </c>
    </row>
    <row r="1151" spans="1:3" x14ac:dyDescent="0.25">
      <c r="A1151" s="5" t="s">
        <v>3428</v>
      </c>
      <c r="B1151" s="5" t="s">
        <v>3429</v>
      </c>
      <c r="C1151" s="66">
        <v>43465</v>
      </c>
    </row>
    <row r="1152" spans="1:3" x14ac:dyDescent="0.25">
      <c r="A1152" s="5" t="s">
        <v>3430</v>
      </c>
      <c r="B1152" s="5" t="s">
        <v>3431</v>
      </c>
      <c r="C1152" s="66">
        <v>43465</v>
      </c>
    </row>
    <row r="1153" spans="1:3" x14ac:dyDescent="0.25">
      <c r="A1153" s="5" t="s">
        <v>3432</v>
      </c>
      <c r="B1153" s="5" t="s">
        <v>3433</v>
      </c>
      <c r="C1153" s="66">
        <v>43465</v>
      </c>
    </row>
    <row r="1154" spans="1:3" x14ac:dyDescent="0.25">
      <c r="A1154" s="5" t="s">
        <v>3434</v>
      </c>
      <c r="B1154" s="5" t="s">
        <v>3435</v>
      </c>
      <c r="C1154" s="66">
        <v>43465</v>
      </c>
    </row>
    <row r="1155" spans="1:3" x14ac:dyDescent="0.25">
      <c r="A1155" s="5" t="s">
        <v>3436</v>
      </c>
      <c r="B1155" s="5" t="s">
        <v>3437</v>
      </c>
      <c r="C1155" s="66">
        <v>43465</v>
      </c>
    </row>
    <row r="1156" spans="1:3" x14ac:dyDescent="0.25">
      <c r="A1156" s="5" t="s">
        <v>3438</v>
      </c>
      <c r="B1156" s="5" t="s">
        <v>3439</v>
      </c>
      <c r="C1156" s="66">
        <v>43465</v>
      </c>
    </row>
    <row r="1157" spans="1:3" x14ac:dyDescent="0.25">
      <c r="A1157" s="5" t="s">
        <v>3440</v>
      </c>
      <c r="B1157" s="5" t="s">
        <v>3441</v>
      </c>
      <c r="C1157" s="66">
        <v>43465</v>
      </c>
    </row>
    <row r="1158" spans="1:3" x14ac:dyDescent="0.25">
      <c r="A1158" s="5" t="s">
        <v>3442</v>
      </c>
      <c r="B1158" s="5" t="s">
        <v>3443</v>
      </c>
      <c r="C1158" s="66">
        <v>43465</v>
      </c>
    </row>
    <row r="1159" spans="1:3" x14ac:dyDescent="0.25">
      <c r="A1159" s="5" t="s">
        <v>3444</v>
      </c>
      <c r="B1159" s="5" t="s">
        <v>3445</v>
      </c>
      <c r="C1159" s="66">
        <v>43465</v>
      </c>
    </row>
    <row r="1160" spans="1:3" x14ac:dyDescent="0.25">
      <c r="A1160" s="5" t="s">
        <v>3446</v>
      </c>
      <c r="B1160" s="5" t="s">
        <v>3447</v>
      </c>
      <c r="C1160" s="66">
        <v>43465</v>
      </c>
    </row>
    <row r="1161" spans="1:3" x14ac:dyDescent="0.25">
      <c r="A1161" s="5" t="s">
        <v>3448</v>
      </c>
      <c r="B1161" s="5" t="s">
        <v>3449</v>
      </c>
      <c r="C1161" s="66">
        <v>43465</v>
      </c>
    </row>
    <row r="1162" spans="1:3" x14ac:dyDescent="0.25">
      <c r="A1162" s="5" t="s">
        <v>3450</v>
      </c>
      <c r="B1162" s="5" t="s">
        <v>3451</v>
      </c>
      <c r="C1162" s="66">
        <v>43465</v>
      </c>
    </row>
    <row r="1163" spans="1:3" x14ac:dyDescent="0.25">
      <c r="A1163" s="5" t="s">
        <v>3452</v>
      </c>
      <c r="B1163" s="5" t="s">
        <v>3453</v>
      </c>
      <c r="C1163" s="66">
        <v>43465</v>
      </c>
    </row>
    <row r="1164" spans="1:3" x14ac:dyDescent="0.25">
      <c r="A1164" s="5" t="s">
        <v>3454</v>
      </c>
      <c r="B1164" s="5" t="s">
        <v>3455</v>
      </c>
      <c r="C1164" s="66">
        <v>43465</v>
      </c>
    </row>
    <row r="1165" spans="1:3" x14ac:dyDescent="0.25">
      <c r="A1165" s="5" t="s">
        <v>3456</v>
      </c>
      <c r="B1165" s="5" t="s">
        <v>3457</v>
      </c>
      <c r="C1165" s="66">
        <v>43465</v>
      </c>
    </row>
    <row r="1166" spans="1:3" x14ac:dyDescent="0.25">
      <c r="A1166" s="5" t="s">
        <v>3458</v>
      </c>
      <c r="B1166" s="5" t="s">
        <v>3459</v>
      </c>
      <c r="C1166" s="66">
        <v>43465</v>
      </c>
    </row>
    <row r="1167" spans="1:3" x14ac:dyDescent="0.25">
      <c r="A1167" s="5" t="s">
        <v>3460</v>
      </c>
      <c r="B1167" s="5" t="s">
        <v>3461</v>
      </c>
      <c r="C1167" s="66">
        <v>43465</v>
      </c>
    </row>
    <row r="1168" spans="1:3" x14ac:dyDescent="0.25">
      <c r="A1168" s="5" t="s">
        <v>3462</v>
      </c>
      <c r="B1168" s="5" t="s">
        <v>3463</v>
      </c>
      <c r="C1168" s="66">
        <v>43465</v>
      </c>
    </row>
    <row r="1169" spans="1:3" x14ac:dyDescent="0.25">
      <c r="A1169" s="5" t="s">
        <v>3464</v>
      </c>
      <c r="B1169" s="5" t="s">
        <v>3465</v>
      </c>
      <c r="C1169" s="66">
        <v>43465</v>
      </c>
    </row>
    <row r="1170" spans="1:3" x14ac:dyDescent="0.25">
      <c r="A1170" s="5" t="s">
        <v>3466</v>
      </c>
      <c r="B1170" s="5" t="s">
        <v>3467</v>
      </c>
      <c r="C1170" s="66">
        <v>43465</v>
      </c>
    </row>
    <row r="1171" spans="1:3" x14ac:dyDescent="0.25">
      <c r="A1171" s="5" t="s">
        <v>3468</v>
      </c>
      <c r="B1171" s="5" t="s">
        <v>3469</v>
      </c>
      <c r="C1171" s="66">
        <v>43465</v>
      </c>
    </row>
    <row r="1172" spans="1:3" x14ac:dyDescent="0.25">
      <c r="A1172" s="5" t="s">
        <v>3470</v>
      </c>
      <c r="B1172" s="5" t="s">
        <v>3471</v>
      </c>
      <c r="C1172" s="66">
        <v>43465</v>
      </c>
    </row>
    <row r="1173" spans="1:3" x14ac:dyDescent="0.25">
      <c r="A1173" s="5" t="s">
        <v>3472</v>
      </c>
      <c r="B1173" s="5" t="s">
        <v>3473</v>
      </c>
      <c r="C1173" s="66">
        <v>43465</v>
      </c>
    </row>
    <row r="1174" spans="1:3" x14ac:dyDescent="0.25">
      <c r="A1174" s="5" t="s">
        <v>3474</v>
      </c>
      <c r="B1174" s="5" t="s">
        <v>3475</v>
      </c>
      <c r="C1174" s="66">
        <v>43465</v>
      </c>
    </row>
    <row r="1175" spans="1:3" x14ac:dyDescent="0.25">
      <c r="A1175" s="5" t="s">
        <v>3476</v>
      </c>
      <c r="B1175" s="5" t="s">
        <v>3477</v>
      </c>
      <c r="C1175" s="66">
        <v>43465</v>
      </c>
    </row>
    <row r="1176" spans="1:3" x14ac:dyDescent="0.25">
      <c r="A1176" s="5" t="s">
        <v>3478</v>
      </c>
      <c r="B1176" s="5" t="s">
        <v>3479</v>
      </c>
      <c r="C1176" s="66">
        <v>43465</v>
      </c>
    </row>
    <row r="1177" spans="1:3" x14ac:dyDescent="0.25">
      <c r="A1177" s="5" t="s">
        <v>3480</v>
      </c>
      <c r="B1177" s="5" t="s">
        <v>3481</v>
      </c>
      <c r="C1177" s="66">
        <v>43465</v>
      </c>
    </row>
    <row r="1178" spans="1:3" x14ac:dyDescent="0.25">
      <c r="A1178" s="5" t="s">
        <v>3482</v>
      </c>
      <c r="B1178" s="5" t="s">
        <v>3483</v>
      </c>
      <c r="C1178" s="66">
        <v>43465</v>
      </c>
    </row>
    <row r="1179" spans="1:3" x14ac:dyDescent="0.25">
      <c r="A1179" s="5" t="s">
        <v>3484</v>
      </c>
      <c r="B1179" s="5" t="s">
        <v>3485</v>
      </c>
      <c r="C1179" s="66">
        <v>43465</v>
      </c>
    </row>
    <row r="1180" spans="1:3" x14ac:dyDescent="0.25">
      <c r="A1180" s="5" t="s">
        <v>3486</v>
      </c>
      <c r="B1180" s="5" t="s">
        <v>3487</v>
      </c>
      <c r="C1180" s="66">
        <v>43465</v>
      </c>
    </row>
    <row r="1181" spans="1:3" x14ac:dyDescent="0.25">
      <c r="A1181" s="5" t="s">
        <v>3488</v>
      </c>
      <c r="B1181" s="5" t="s">
        <v>3489</v>
      </c>
      <c r="C1181" s="66">
        <v>43465</v>
      </c>
    </row>
    <row r="1182" spans="1:3" x14ac:dyDescent="0.25">
      <c r="A1182" s="5" t="s">
        <v>3490</v>
      </c>
      <c r="B1182" s="5" t="s">
        <v>3491</v>
      </c>
      <c r="C1182" s="66">
        <v>43465</v>
      </c>
    </row>
    <row r="1183" spans="1:3" x14ac:dyDescent="0.25">
      <c r="A1183" s="5" t="s">
        <v>3492</v>
      </c>
      <c r="B1183" s="5" t="s">
        <v>3493</v>
      </c>
      <c r="C1183" s="66">
        <v>43465</v>
      </c>
    </row>
    <row r="1184" spans="1:3" x14ac:dyDescent="0.25">
      <c r="A1184" s="5" t="s">
        <v>3494</v>
      </c>
      <c r="B1184" s="5" t="s">
        <v>3495</v>
      </c>
      <c r="C1184" s="66">
        <v>43465</v>
      </c>
    </row>
    <row r="1185" spans="1:3" x14ac:dyDescent="0.25">
      <c r="A1185" s="5" t="s">
        <v>3496</v>
      </c>
      <c r="B1185" s="5" t="s">
        <v>3497</v>
      </c>
      <c r="C1185" s="66">
        <v>43465</v>
      </c>
    </row>
    <row r="1186" spans="1:3" x14ac:dyDescent="0.25">
      <c r="A1186" s="5" t="s">
        <v>3498</v>
      </c>
      <c r="B1186" s="5" t="s">
        <v>3499</v>
      </c>
      <c r="C1186" s="66">
        <v>43465</v>
      </c>
    </row>
    <row r="1187" spans="1:3" x14ac:dyDescent="0.25">
      <c r="A1187" s="5" t="s">
        <v>3500</v>
      </c>
      <c r="B1187" s="5" t="s">
        <v>3501</v>
      </c>
      <c r="C1187" s="66">
        <v>43465</v>
      </c>
    </row>
    <row r="1188" spans="1:3" x14ac:dyDescent="0.25">
      <c r="A1188" s="5" t="s">
        <v>3502</v>
      </c>
      <c r="B1188" s="5" t="s">
        <v>3503</v>
      </c>
      <c r="C1188" s="66">
        <v>43465</v>
      </c>
    </row>
    <row r="1189" spans="1:3" x14ac:dyDescent="0.25">
      <c r="A1189" s="5" t="s">
        <v>3504</v>
      </c>
      <c r="B1189" s="5" t="s">
        <v>3505</v>
      </c>
      <c r="C1189" s="66">
        <v>43465</v>
      </c>
    </row>
    <row r="1190" spans="1:3" x14ac:dyDescent="0.25">
      <c r="A1190" s="5" t="s">
        <v>3506</v>
      </c>
      <c r="B1190" s="5" t="s">
        <v>3507</v>
      </c>
      <c r="C1190" s="66">
        <v>43465</v>
      </c>
    </row>
    <row r="1191" spans="1:3" x14ac:dyDescent="0.25">
      <c r="A1191" s="5" t="s">
        <v>3508</v>
      </c>
      <c r="B1191" s="5" t="s">
        <v>3509</v>
      </c>
      <c r="C1191" s="66">
        <v>43465</v>
      </c>
    </row>
    <row r="1192" spans="1:3" x14ac:dyDescent="0.25">
      <c r="A1192" s="5" t="s">
        <v>3510</v>
      </c>
      <c r="B1192" s="5" t="s">
        <v>3511</v>
      </c>
      <c r="C1192" s="66">
        <v>43465</v>
      </c>
    </row>
    <row r="1193" spans="1:3" x14ac:dyDescent="0.25">
      <c r="A1193" s="5" t="s">
        <v>3512</v>
      </c>
      <c r="B1193" s="5" t="s">
        <v>3513</v>
      </c>
      <c r="C1193" s="66">
        <v>43465</v>
      </c>
    </row>
    <row r="1194" spans="1:3" x14ac:dyDescent="0.25">
      <c r="A1194" s="5" t="s">
        <v>3514</v>
      </c>
      <c r="B1194" s="5" t="s">
        <v>3515</v>
      </c>
      <c r="C1194" s="66">
        <v>43465</v>
      </c>
    </row>
    <row r="1195" spans="1:3" x14ac:dyDescent="0.25">
      <c r="A1195" s="5" t="s">
        <v>3516</v>
      </c>
      <c r="B1195" s="5" t="s">
        <v>3517</v>
      </c>
      <c r="C1195" s="66">
        <v>43465</v>
      </c>
    </row>
    <row r="1196" spans="1:3" x14ac:dyDescent="0.25">
      <c r="A1196" s="5" t="s">
        <v>3518</v>
      </c>
      <c r="B1196" s="5" t="s">
        <v>3519</v>
      </c>
      <c r="C1196" s="66">
        <v>43465</v>
      </c>
    </row>
    <row r="1197" spans="1:3" x14ac:dyDescent="0.25">
      <c r="A1197" s="5" t="s">
        <v>3520</v>
      </c>
      <c r="B1197" s="5" t="s">
        <v>3521</v>
      </c>
      <c r="C1197" s="66">
        <v>43465</v>
      </c>
    </row>
    <row r="1198" spans="1:3" x14ac:dyDescent="0.25">
      <c r="A1198" s="5" t="s">
        <v>3522</v>
      </c>
      <c r="B1198" s="5" t="s">
        <v>3523</v>
      </c>
      <c r="C1198" s="66">
        <v>43465</v>
      </c>
    </row>
    <row r="1199" spans="1:3" x14ac:dyDescent="0.25">
      <c r="A1199" s="5" t="s">
        <v>3524</v>
      </c>
      <c r="B1199" s="5" t="s">
        <v>3525</v>
      </c>
      <c r="C1199" s="66">
        <v>43465</v>
      </c>
    </row>
    <row r="1200" spans="1:3" x14ac:dyDescent="0.25">
      <c r="A1200" s="5" t="s">
        <v>3526</v>
      </c>
      <c r="B1200" s="5" t="s">
        <v>3527</v>
      </c>
      <c r="C1200" s="66">
        <v>43465</v>
      </c>
    </row>
    <row r="1201" spans="1:3" x14ac:dyDescent="0.25">
      <c r="A1201" s="5" t="s">
        <v>3528</v>
      </c>
      <c r="B1201" s="5" t="s">
        <v>3529</v>
      </c>
      <c r="C1201" s="66">
        <v>43465</v>
      </c>
    </row>
    <row r="1202" spans="1:3" x14ac:dyDescent="0.25">
      <c r="A1202" s="5" t="s">
        <v>3530</v>
      </c>
      <c r="B1202" s="5" t="s">
        <v>3531</v>
      </c>
      <c r="C1202" s="66">
        <v>43465</v>
      </c>
    </row>
    <row r="1203" spans="1:3" x14ac:dyDescent="0.25">
      <c r="A1203" s="5" t="s">
        <v>3532</v>
      </c>
      <c r="B1203" s="5" t="s">
        <v>3533</v>
      </c>
      <c r="C1203" s="66">
        <v>43465</v>
      </c>
    </row>
    <row r="1204" spans="1:3" x14ac:dyDescent="0.25">
      <c r="A1204" s="5" t="s">
        <v>3534</v>
      </c>
      <c r="B1204" s="5" t="s">
        <v>3535</v>
      </c>
      <c r="C1204" s="66">
        <v>43465</v>
      </c>
    </row>
    <row r="1205" spans="1:3" x14ac:dyDescent="0.25">
      <c r="A1205" s="5" t="s">
        <v>3536</v>
      </c>
      <c r="B1205" s="5" t="s">
        <v>3537</v>
      </c>
      <c r="C1205" s="66">
        <v>43465</v>
      </c>
    </row>
    <row r="1206" spans="1:3" x14ac:dyDescent="0.25">
      <c r="A1206" s="5" t="s">
        <v>3538</v>
      </c>
      <c r="B1206" s="5" t="s">
        <v>3539</v>
      </c>
      <c r="C1206" s="66">
        <v>43465</v>
      </c>
    </row>
    <row r="1207" spans="1:3" x14ac:dyDescent="0.25">
      <c r="A1207" s="5" t="s">
        <v>3540</v>
      </c>
      <c r="B1207" s="5" t="s">
        <v>3541</v>
      </c>
      <c r="C1207" s="66">
        <v>43465</v>
      </c>
    </row>
    <row r="1208" spans="1:3" x14ac:dyDescent="0.25">
      <c r="A1208" s="5" t="s">
        <v>3542</v>
      </c>
      <c r="B1208" s="5" t="s">
        <v>3543</v>
      </c>
      <c r="C1208" s="66">
        <v>43465</v>
      </c>
    </row>
    <row r="1209" spans="1:3" x14ac:dyDescent="0.25">
      <c r="A1209" s="5" t="s">
        <v>3544</v>
      </c>
      <c r="B1209" s="5" t="s">
        <v>3545</v>
      </c>
      <c r="C1209" s="66">
        <v>43465</v>
      </c>
    </row>
    <row r="1210" spans="1:3" x14ac:dyDescent="0.25">
      <c r="A1210" s="5" t="s">
        <v>3546</v>
      </c>
      <c r="B1210" s="5" t="s">
        <v>3547</v>
      </c>
      <c r="C1210" s="66">
        <v>43465</v>
      </c>
    </row>
    <row r="1211" spans="1:3" x14ac:dyDescent="0.25">
      <c r="A1211" s="5" t="s">
        <v>3548</v>
      </c>
      <c r="B1211" s="5" t="s">
        <v>3549</v>
      </c>
      <c r="C1211" s="66">
        <v>43465</v>
      </c>
    </row>
    <row r="1212" spans="1:3" x14ac:dyDescent="0.25">
      <c r="A1212" s="5" t="s">
        <v>3550</v>
      </c>
      <c r="B1212" s="5" t="s">
        <v>3551</v>
      </c>
      <c r="C1212" s="66">
        <v>43465</v>
      </c>
    </row>
    <row r="1213" spans="1:3" x14ac:dyDescent="0.25">
      <c r="A1213" s="5" t="s">
        <v>3552</v>
      </c>
      <c r="B1213" s="5" t="s">
        <v>3553</v>
      </c>
      <c r="C1213" s="66">
        <v>43465</v>
      </c>
    </row>
    <row r="1214" spans="1:3" x14ac:dyDescent="0.25">
      <c r="A1214" s="5" t="s">
        <v>3554</v>
      </c>
      <c r="B1214" s="5" t="s">
        <v>3555</v>
      </c>
      <c r="C1214" s="66">
        <v>43465</v>
      </c>
    </row>
    <row r="1215" spans="1:3" x14ac:dyDescent="0.25">
      <c r="A1215" s="5" t="s">
        <v>3556</v>
      </c>
      <c r="B1215" s="5" t="s">
        <v>3557</v>
      </c>
      <c r="C1215" s="66">
        <v>43465</v>
      </c>
    </row>
    <row r="1216" spans="1:3" x14ac:dyDescent="0.25">
      <c r="A1216" s="5" t="s">
        <v>3558</v>
      </c>
      <c r="B1216" s="5" t="s">
        <v>3559</v>
      </c>
      <c r="C1216" s="66">
        <v>43465</v>
      </c>
    </row>
    <row r="1217" spans="1:3" x14ac:dyDescent="0.25">
      <c r="A1217" s="5" t="s">
        <v>3560</v>
      </c>
      <c r="B1217" s="5" t="s">
        <v>3561</v>
      </c>
      <c r="C1217" s="66">
        <v>43465</v>
      </c>
    </row>
    <row r="1218" spans="1:3" x14ac:dyDescent="0.25">
      <c r="A1218" s="5" t="s">
        <v>3562</v>
      </c>
      <c r="B1218" s="5" t="s">
        <v>3563</v>
      </c>
      <c r="C1218" s="66">
        <v>43465</v>
      </c>
    </row>
    <row r="1219" spans="1:3" x14ac:dyDescent="0.25">
      <c r="A1219" s="5" t="s">
        <v>3564</v>
      </c>
      <c r="B1219" s="5" t="s">
        <v>3565</v>
      </c>
      <c r="C1219" s="66">
        <v>43465</v>
      </c>
    </row>
    <row r="1220" spans="1:3" x14ac:dyDescent="0.25">
      <c r="A1220" s="5" t="s">
        <v>3566</v>
      </c>
      <c r="B1220" s="5" t="s">
        <v>3567</v>
      </c>
      <c r="C1220" s="66">
        <v>43465</v>
      </c>
    </row>
    <row r="1221" spans="1:3" x14ac:dyDescent="0.25">
      <c r="A1221" s="5" t="s">
        <v>3568</v>
      </c>
      <c r="B1221" s="5" t="s">
        <v>3569</v>
      </c>
      <c r="C1221" s="66">
        <v>43465</v>
      </c>
    </row>
    <row r="1222" spans="1:3" x14ac:dyDescent="0.25">
      <c r="A1222" s="5" t="s">
        <v>3570</v>
      </c>
      <c r="B1222" s="5" t="s">
        <v>3571</v>
      </c>
      <c r="C1222" s="66">
        <v>43465</v>
      </c>
    </row>
    <row r="1223" spans="1:3" x14ac:dyDescent="0.25">
      <c r="A1223" s="5" t="s">
        <v>3572</v>
      </c>
      <c r="B1223" s="5" t="s">
        <v>3573</v>
      </c>
      <c r="C1223" s="66">
        <v>43465</v>
      </c>
    </row>
    <row r="1224" spans="1:3" x14ac:dyDescent="0.25">
      <c r="A1224" s="5" t="s">
        <v>3574</v>
      </c>
      <c r="B1224" s="5" t="s">
        <v>3575</v>
      </c>
      <c r="C1224" s="66">
        <v>43465</v>
      </c>
    </row>
    <row r="1225" spans="1:3" x14ac:dyDescent="0.25">
      <c r="A1225" s="5" t="s">
        <v>3576</v>
      </c>
      <c r="B1225" s="5" t="s">
        <v>3577</v>
      </c>
      <c r="C1225" s="66">
        <v>43465</v>
      </c>
    </row>
    <row r="1226" spans="1:3" x14ac:dyDescent="0.25">
      <c r="A1226" s="5" t="s">
        <v>3578</v>
      </c>
      <c r="B1226" s="5" t="s">
        <v>3579</v>
      </c>
      <c r="C1226" s="66">
        <v>43465</v>
      </c>
    </row>
    <row r="1227" spans="1:3" x14ac:dyDescent="0.25">
      <c r="A1227" s="5" t="s">
        <v>3580</v>
      </c>
      <c r="B1227" s="5" t="s">
        <v>3581</v>
      </c>
      <c r="C1227" s="66">
        <v>43465</v>
      </c>
    </row>
    <row r="1228" spans="1:3" x14ac:dyDescent="0.25">
      <c r="A1228" s="5" t="s">
        <v>3582</v>
      </c>
      <c r="B1228" s="5" t="s">
        <v>3583</v>
      </c>
      <c r="C1228" s="66">
        <v>43465</v>
      </c>
    </row>
    <row r="1229" spans="1:3" x14ac:dyDescent="0.25">
      <c r="A1229" s="5" t="s">
        <v>3584</v>
      </c>
      <c r="B1229" s="5" t="s">
        <v>3585</v>
      </c>
      <c r="C1229" s="66">
        <v>43465</v>
      </c>
    </row>
    <row r="1230" spans="1:3" x14ac:dyDescent="0.25">
      <c r="A1230" s="5" t="s">
        <v>3586</v>
      </c>
      <c r="B1230" s="5" t="s">
        <v>3587</v>
      </c>
      <c r="C1230" s="66">
        <v>43465</v>
      </c>
    </row>
    <row r="1231" spans="1:3" x14ac:dyDescent="0.25">
      <c r="A1231" s="5" t="s">
        <v>3588</v>
      </c>
      <c r="B1231" s="5" t="s">
        <v>3589</v>
      </c>
      <c r="C1231" s="66">
        <v>43465</v>
      </c>
    </row>
    <row r="1232" spans="1:3" x14ac:dyDescent="0.25">
      <c r="A1232" s="5" t="s">
        <v>3590</v>
      </c>
      <c r="B1232" s="5" t="s">
        <v>3591</v>
      </c>
      <c r="C1232" s="66">
        <v>43465</v>
      </c>
    </row>
    <row r="1233" spans="1:3" x14ac:dyDescent="0.25">
      <c r="A1233" s="5" t="s">
        <v>3592</v>
      </c>
      <c r="B1233" s="5" t="s">
        <v>3593</v>
      </c>
      <c r="C1233" s="66">
        <v>43465</v>
      </c>
    </row>
    <row r="1234" spans="1:3" x14ac:dyDescent="0.25">
      <c r="A1234" s="5" t="s">
        <v>3594</v>
      </c>
      <c r="B1234" s="5" t="s">
        <v>3595</v>
      </c>
      <c r="C1234" s="66">
        <v>43465</v>
      </c>
    </row>
    <row r="1235" spans="1:3" x14ac:dyDescent="0.25">
      <c r="A1235" s="5" t="s">
        <v>3596</v>
      </c>
      <c r="B1235" s="5" t="s">
        <v>3597</v>
      </c>
      <c r="C1235" s="66">
        <v>43465</v>
      </c>
    </row>
    <row r="1236" spans="1:3" x14ac:dyDescent="0.25">
      <c r="A1236" s="5" t="s">
        <v>3598</v>
      </c>
      <c r="B1236" s="5" t="s">
        <v>3599</v>
      </c>
      <c r="C1236" s="66">
        <v>43465</v>
      </c>
    </row>
    <row r="1237" spans="1:3" x14ac:dyDescent="0.25">
      <c r="A1237" s="5" t="s">
        <v>3600</v>
      </c>
      <c r="B1237" s="5" t="s">
        <v>3601</v>
      </c>
      <c r="C1237" s="66">
        <v>43465</v>
      </c>
    </row>
    <row r="1238" spans="1:3" x14ac:dyDescent="0.25">
      <c r="A1238" s="5" t="s">
        <v>3602</v>
      </c>
      <c r="B1238" s="5" t="s">
        <v>3603</v>
      </c>
      <c r="C1238" s="66">
        <v>43465</v>
      </c>
    </row>
    <row r="1239" spans="1:3" x14ac:dyDescent="0.25">
      <c r="A1239" s="5" t="s">
        <v>3604</v>
      </c>
      <c r="B1239" s="5" t="s">
        <v>3605</v>
      </c>
      <c r="C1239" s="66">
        <v>43465</v>
      </c>
    </row>
    <row r="1240" spans="1:3" x14ac:dyDescent="0.25">
      <c r="A1240" s="5" t="s">
        <v>3606</v>
      </c>
      <c r="B1240" s="5" t="s">
        <v>3607</v>
      </c>
      <c r="C1240" s="66">
        <v>43465</v>
      </c>
    </row>
    <row r="1241" spans="1:3" x14ac:dyDescent="0.25">
      <c r="A1241" s="5" t="s">
        <v>3608</v>
      </c>
      <c r="B1241" s="5" t="s">
        <v>3609</v>
      </c>
      <c r="C1241" s="66">
        <v>43465</v>
      </c>
    </row>
    <row r="1242" spans="1:3" x14ac:dyDescent="0.25">
      <c r="A1242" s="5" t="s">
        <v>3610</v>
      </c>
      <c r="B1242" s="5" t="s">
        <v>3611</v>
      </c>
      <c r="C1242" s="66">
        <v>43465</v>
      </c>
    </row>
    <row r="1243" spans="1:3" x14ac:dyDescent="0.25">
      <c r="A1243" s="5" t="s">
        <v>3612</v>
      </c>
      <c r="B1243" s="5" t="s">
        <v>3613</v>
      </c>
      <c r="C1243" s="66">
        <v>43465</v>
      </c>
    </row>
    <row r="1244" spans="1:3" x14ac:dyDescent="0.25">
      <c r="A1244" s="5" t="s">
        <v>3614</v>
      </c>
      <c r="B1244" s="5" t="s">
        <v>3615</v>
      </c>
      <c r="C1244" s="66">
        <v>43465</v>
      </c>
    </row>
    <row r="1245" spans="1:3" x14ac:dyDescent="0.25">
      <c r="A1245" s="5" t="s">
        <v>3616</v>
      </c>
      <c r="B1245" s="5" t="s">
        <v>3617</v>
      </c>
      <c r="C1245" s="66">
        <v>43465</v>
      </c>
    </row>
    <row r="1246" spans="1:3" x14ac:dyDescent="0.25">
      <c r="A1246" s="5" t="s">
        <v>3618</v>
      </c>
      <c r="B1246" s="5" t="s">
        <v>3619</v>
      </c>
      <c r="C1246" s="66">
        <v>43465</v>
      </c>
    </row>
    <row r="1247" spans="1:3" x14ac:dyDescent="0.25">
      <c r="A1247" s="5" t="s">
        <v>3620</v>
      </c>
      <c r="B1247" s="5" t="s">
        <v>3621</v>
      </c>
      <c r="C1247" s="66">
        <v>43465</v>
      </c>
    </row>
    <row r="1248" spans="1:3" x14ac:dyDescent="0.25">
      <c r="A1248" s="5" t="s">
        <v>3622</v>
      </c>
      <c r="B1248" s="5" t="s">
        <v>3623</v>
      </c>
      <c r="C1248" s="66">
        <v>43465</v>
      </c>
    </row>
    <row r="1249" spans="1:3" x14ac:dyDescent="0.25">
      <c r="A1249" s="5" t="s">
        <v>3624</v>
      </c>
      <c r="B1249" s="5" t="s">
        <v>3625</v>
      </c>
      <c r="C1249" s="66">
        <v>43465</v>
      </c>
    </row>
    <row r="1250" spans="1:3" x14ac:dyDescent="0.25">
      <c r="A1250" s="5" t="s">
        <v>3626</v>
      </c>
      <c r="B1250" s="5" t="s">
        <v>3627</v>
      </c>
      <c r="C1250" s="66">
        <v>43465</v>
      </c>
    </row>
    <row r="1251" spans="1:3" x14ac:dyDescent="0.25">
      <c r="A1251" s="5" t="s">
        <v>3628</v>
      </c>
      <c r="B1251" s="5" t="s">
        <v>3629</v>
      </c>
      <c r="C1251" s="66">
        <v>43465</v>
      </c>
    </row>
    <row r="1252" spans="1:3" x14ac:dyDescent="0.25">
      <c r="A1252" s="5" t="s">
        <v>3630</v>
      </c>
      <c r="B1252" s="5" t="s">
        <v>3631</v>
      </c>
      <c r="C1252" s="66">
        <v>43465</v>
      </c>
    </row>
    <row r="1253" spans="1:3" x14ac:dyDescent="0.25">
      <c r="A1253" s="5" t="s">
        <v>3632</v>
      </c>
      <c r="B1253" s="5" t="s">
        <v>3633</v>
      </c>
      <c r="C1253" s="66">
        <v>43465</v>
      </c>
    </row>
    <row r="1254" spans="1:3" x14ac:dyDescent="0.25">
      <c r="A1254" s="5" t="s">
        <v>3634</v>
      </c>
      <c r="B1254" s="5" t="s">
        <v>3635</v>
      </c>
      <c r="C1254" s="66">
        <v>43465</v>
      </c>
    </row>
    <row r="1255" spans="1:3" x14ac:dyDescent="0.25">
      <c r="A1255" s="5" t="s">
        <v>3636</v>
      </c>
      <c r="B1255" s="5" t="s">
        <v>3637</v>
      </c>
      <c r="C1255" s="66">
        <v>43465</v>
      </c>
    </row>
    <row r="1256" spans="1:3" x14ac:dyDescent="0.25">
      <c r="A1256" s="5" t="s">
        <v>3638</v>
      </c>
      <c r="B1256" s="5" t="s">
        <v>3639</v>
      </c>
      <c r="C1256" s="66">
        <v>43465</v>
      </c>
    </row>
    <row r="1257" spans="1:3" x14ac:dyDescent="0.25">
      <c r="A1257" s="5" t="s">
        <v>3640</v>
      </c>
      <c r="B1257" s="5" t="s">
        <v>3641</v>
      </c>
      <c r="C1257" s="66">
        <v>43465</v>
      </c>
    </row>
    <row r="1258" spans="1:3" x14ac:dyDescent="0.25">
      <c r="A1258" s="5" t="s">
        <v>3642</v>
      </c>
      <c r="B1258" s="5" t="s">
        <v>3643</v>
      </c>
      <c r="C1258" s="66">
        <v>43465</v>
      </c>
    </row>
    <row r="1259" spans="1:3" x14ac:dyDescent="0.25">
      <c r="A1259" s="5" t="s">
        <v>3644</v>
      </c>
      <c r="B1259" s="5" t="s">
        <v>3645</v>
      </c>
      <c r="C1259" s="66">
        <v>43465</v>
      </c>
    </row>
    <row r="1260" spans="1:3" x14ac:dyDescent="0.25">
      <c r="A1260" s="5" t="s">
        <v>3646</v>
      </c>
      <c r="B1260" s="5" t="s">
        <v>3647</v>
      </c>
      <c r="C1260" s="66">
        <v>43465</v>
      </c>
    </row>
    <row r="1261" spans="1:3" x14ac:dyDescent="0.25">
      <c r="A1261" s="5" t="s">
        <v>3648</v>
      </c>
      <c r="B1261" s="5" t="s">
        <v>3649</v>
      </c>
      <c r="C1261" s="66">
        <v>43465</v>
      </c>
    </row>
    <row r="1262" spans="1:3" x14ac:dyDescent="0.25">
      <c r="A1262" s="5" t="s">
        <v>3650</v>
      </c>
      <c r="B1262" s="5" t="s">
        <v>3651</v>
      </c>
      <c r="C1262" s="66">
        <v>43465</v>
      </c>
    </row>
    <row r="1263" spans="1:3" x14ac:dyDescent="0.25">
      <c r="A1263" s="5" t="s">
        <v>3652</v>
      </c>
      <c r="B1263" s="5" t="s">
        <v>3653</v>
      </c>
      <c r="C1263" s="66">
        <v>43465</v>
      </c>
    </row>
    <row r="1264" spans="1:3" x14ac:dyDescent="0.25">
      <c r="A1264" s="5" t="s">
        <v>3654</v>
      </c>
      <c r="B1264" s="5" t="s">
        <v>3655</v>
      </c>
      <c r="C1264" s="66">
        <v>43465</v>
      </c>
    </row>
    <row r="1265" spans="1:3" x14ac:dyDescent="0.25">
      <c r="A1265" s="5" t="s">
        <v>3656</v>
      </c>
      <c r="B1265" s="5" t="s">
        <v>3657</v>
      </c>
      <c r="C1265" s="66">
        <v>43465</v>
      </c>
    </row>
    <row r="1266" spans="1:3" x14ac:dyDescent="0.25">
      <c r="A1266" s="5" t="s">
        <v>3658</v>
      </c>
      <c r="B1266" s="5" t="s">
        <v>3659</v>
      </c>
      <c r="C1266" s="66">
        <v>43465</v>
      </c>
    </row>
    <row r="1267" spans="1:3" x14ac:dyDescent="0.25">
      <c r="A1267" s="5" t="s">
        <v>3660</v>
      </c>
      <c r="B1267" s="5" t="s">
        <v>3661</v>
      </c>
      <c r="C1267" s="66">
        <v>43465</v>
      </c>
    </row>
    <row r="1268" spans="1:3" x14ac:dyDescent="0.25">
      <c r="A1268" s="5" t="s">
        <v>3662</v>
      </c>
      <c r="B1268" s="5" t="s">
        <v>3663</v>
      </c>
      <c r="C1268" s="66">
        <v>43465</v>
      </c>
    </row>
    <row r="1269" spans="1:3" x14ac:dyDescent="0.25">
      <c r="A1269" s="5" t="s">
        <v>3664</v>
      </c>
      <c r="B1269" s="5" t="s">
        <v>3665</v>
      </c>
      <c r="C1269" s="66">
        <v>43465</v>
      </c>
    </row>
    <row r="1270" spans="1:3" x14ac:dyDescent="0.25">
      <c r="A1270" s="5" t="s">
        <v>3666</v>
      </c>
      <c r="B1270" s="5" t="s">
        <v>3667</v>
      </c>
      <c r="C1270" s="66">
        <v>43465</v>
      </c>
    </row>
    <row r="1271" spans="1:3" x14ac:dyDescent="0.25">
      <c r="A1271" s="5" t="s">
        <v>3668</v>
      </c>
      <c r="B1271" s="5" t="s">
        <v>3669</v>
      </c>
      <c r="C1271" s="66">
        <v>43465</v>
      </c>
    </row>
    <row r="1272" spans="1:3" x14ac:dyDescent="0.25">
      <c r="A1272" s="5" t="s">
        <v>3670</v>
      </c>
      <c r="B1272" s="5" t="s">
        <v>3671</v>
      </c>
      <c r="C1272" s="66">
        <v>43465</v>
      </c>
    </row>
    <row r="1273" spans="1:3" x14ac:dyDescent="0.25">
      <c r="A1273" s="5" t="s">
        <v>3672</v>
      </c>
      <c r="B1273" s="5" t="s">
        <v>3673</v>
      </c>
      <c r="C1273" s="66">
        <v>43465</v>
      </c>
    </row>
    <row r="1274" spans="1:3" x14ac:dyDescent="0.25">
      <c r="A1274" s="5" t="s">
        <v>3674</v>
      </c>
      <c r="B1274" s="5" t="s">
        <v>3675</v>
      </c>
      <c r="C1274" s="66">
        <v>43465</v>
      </c>
    </row>
    <row r="1275" spans="1:3" x14ac:dyDescent="0.25">
      <c r="A1275" s="5" t="s">
        <v>3676</v>
      </c>
      <c r="B1275" s="5" t="s">
        <v>3677</v>
      </c>
      <c r="C1275" s="66">
        <v>43465</v>
      </c>
    </row>
    <row r="1276" spans="1:3" x14ac:dyDescent="0.25">
      <c r="A1276" s="5" t="s">
        <v>3678</v>
      </c>
      <c r="B1276" s="5" t="s">
        <v>3679</v>
      </c>
      <c r="C1276" s="66">
        <v>43465</v>
      </c>
    </row>
    <row r="1277" spans="1:3" x14ac:dyDescent="0.25">
      <c r="A1277" s="5" t="s">
        <v>3680</v>
      </c>
      <c r="B1277" s="5" t="s">
        <v>3681</v>
      </c>
      <c r="C1277" s="66">
        <v>43465</v>
      </c>
    </row>
    <row r="1278" spans="1:3" x14ac:dyDescent="0.25">
      <c r="A1278" s="5" t="s">
        <v>3682</v>
      </c>
      <c r="B1278" s="5" t="s">
        <v>3683</v>
      </c>
      <c r="C1278" s="66">
        <v>43465</v>
      </c>
    </row>
    <row r="1279" spans="1:3" x14ac:dyDescent="0.25">
      <c r="A1279" s="5" t="s">
        <v>3684</v>
      </c>
      <c r="B1279" s="5" t="s">
        <v>3685</v>
      </c>
      <c r="C1279" s="66">
        <v>43465</v>
      </c>
    </row>
    <row r="1280" spans="1:3" x14ac:dyDescent="0.25">
      <c r="A1280" s="5" t="s">
        <v>3686</v>
      </c>
      <c r="B1280" s="5" t="s">
        <v>3687</v>
      </c>
      <c r="C1280" s="66">
        <v>43465</v>
      </c>
    </row>
    <row r="1281" spans="1:3" x14ac:dyDescent="0.25">
      <c r="A1281" s="5" t="s">
        <v>3688</v>
      </c>
      <c r="B1281" s="5" t="s">
        <v>3689</v>
      </c>
      <c r="C1281" s="66">
        <v>43465</v>
      </c>
    </row>
    <row r="1282" spans="1:3" x14ac:dyDescent="0.25">
      <c r="A1282" s="5" t="s">
        <v>3690</v>
      </c>
      <c r="B1282" s="5" t="s">
        <v>3691</v>
      </c>
      <c r="C1282" s="66">
        <v>43465</v>
      </c>
    </row>
    <row r="1283" spans="1:3" x14ac:dyDescent="0.25">
      <c r="A1283" s="5" t="s">
        <v>3692</v>
      </c>
      <c r="B1283" s="5" t="s">
        <v>3693</v>
      </c>
      <c r="C1283" s="66">
        <v>43465</v>
      </c>
    </row>
    <row r="1284" spans="1:3" x14ac:dyDescent="0.25">
      <c r="A1284" s="5" t="s">
        <v>3694</v>
      </c>
      <c r="B1284" s="5" t="s">
        <v>3695</v>
      </c>
      <c r="C1284" s="66">
        <v>43465</v>
      </c>
    </row>
    <row r="1285" spans="1:3" x14ac:dyDescent="0.25">
      <c r="A1285" s="5" t="s">
        <v>3696</v>
      </c>
      <c r="B1285" s="5" t="s">
        <v>3697</v>
      </c>
      <c r="C1285" s="66">
        <v>43465</v>
      </c>
    </row>
    <row r="1286" spans="1:3" x14ac:dyDescent="0.25">
      <c r="A1286" s="5" t="s">
        <v>3698</v>
      </c>
      <c r="B1286" s="5" t="s">
        <v>3699</v>
      </c>
      <c r="C1286" s="66">
        <v>43465</v>
      </c>
    </row>
    <row r="1287" spans="1:3" x14ac:dyDescent="0.25">
      <c r="A1287" s="5" t="s">
        <v>3700</v>
      </c>
      <c r="B1287" s="5" t="s">
        <v>3701</v>
      </c>
      <c r="C1287" s="66">
        <v>43465</v>
      </c>
    </row>
    <row r="1288" spans="1:3" x14ac:dyDescent="0.25">
      <c r="A1288" s="5" t="s">
        <v>3702</v>
      </c>
      <c r="B1288" s="5" t="s">
        <v>3703</v>
      </c>
      <c r="C1288" s="66">
        <v>43465</v>
      </c>
    </row>
    <row r="1289" spans="1:3" x14ac:dyDescent="0.25">
      <c r="A1289" s="5" t="s">
        <v>3704</v>
      </c>
      <c r="B1289" s="5" t="s">
        <v>3705</v>
      </c>
      <c r="C1289" s="66">
        <v>43465</v>
      </c>
    </row>
    <row r="1290" spans="1:3" x14ac:dyDescent="0.25">
      <c r="A1290" s="5" t="s">
        <v>3706</v>
      </c>
      <c r="B1290" s="5" t="s">
        <v>3707</v>
      </c>
      <c r="C1290" s="66">
        <v>43465</v>
      </c>
    </row>
    <row r="1291" spans="1:3" x14ac:dyDescent="0.25">
      <c r="A1291" s="5" t="s">
        <v>3708</v>
      </c>
      <c r="B1291" s="5" t="s">
        <v>3709</v>
      </c>
      <c r="C1291" s="66">
        <v>43465</v>
      </c>
    </row>
    <row r="1292" spans="1:3" x14ac:dyDescent="0.25">
      <c r="A1292" s="5" t="s">
        <v>3710</v>
      </c>
      <c r="B1292" s="5" t="s">
        <v>3711</v>
      </c>
      <c r="C1292" s="66">
        <v>43465</v>
      </c>
    </row>
    <row r="1293" spans="1:3" x14ac:dyDescent="0.25">
      <c r="A1293" s="5" t="s">
        <v>3712</v>
      </c>
      <c r="B1293" s="5" t="s">
        <v>3713</v>
      </c>
      <c r="C1293" s="66">
        <v>43465</v>
      </c>
    </row>
    <row r="1294" spans="1:3" x14ac:dyDescent="0.25">
      <c r="A1294" s="5" t="s">
        <v>3714</v>
      </c>
      <c r="B1294" s="5" t="s">
        <v>3715</v>
      </c>
      <c r="C1294" s="66">
        <v>43465</v>
      </c>
    </row>
    <row r="1295" spans="1:3" x14ac:dyDescent="0.25">
      <c r="A1295" s="5" t="s">
        <v>3716</v>
      </c>
      <c r="B1295" s="5" t="s">
        <v>3717</v>
      </c>
      <c r="C1295" s="66">
        <v>43465</v>
      </c>
    </row>
    <row r="1296" spans="1:3" x14ac:dyDescent="0.25">
      <c r="A1296" s="5" t="s">
        <v>3718</v>
      </c>
      <c r="B1296" s="5" t="s">
        <v>3719</v>
      </c>
      <c r="C1296" s="66">
        <v>43465</v>
      </c>
    </row>
    <row r="1297" spans="1:3" x14ac:dyDescent="0.25">
      <c r="A1297" s="5" t="s">
        <v>3720</v>
      </c>
      <c r="B1297" s="5" t="s">
        <v>3721</v>
      </c>
      <c r="C1297" s="66">
        <v>43465</v>
      </c>
    </row>
    <row r="1298" spans="1:3" x14ac:dyDescent="0.25">
      <c r="A1298" s="5" t="s">
        <v>3722</v>
      </c>
      <c r="B1298" s="5" t="s">
        <v>3723</v>
      </c>
      <c r="C1298" s="66">
        <v>43465</v>
      </c>
    </row>
    <row r="1299" spans="1:3" x14ac:dyDescent="0.25">
      <c r="A1299" s="5" t="s">
        <v>3724</v>
      </c>
      <c r="B1299" s="5" t="s">
        <v>3725</v>
      </c>
      <c r="C1299" s="66">
        <v>43465</v>
      </c>
    </row>
    <row r="1300" spans="1:3" x14ac:dyDescent="0.25">
      <c r="A1300" s="5" t="s">
        <v>3726</v>
      </c>
      <c r="B1300" s="5" t="s">
        <v>3727</v>
      </c>
      <c r="C1300" s="66">
        <v>43465</v>
      </c>
    </row>
    <row r="1301" spans="1:3" x14ac:dyDescent="0.25">
      <c r="A1301" s="5" t="s">
        <v>3728</v>
      </c>
      <c r="B1301" s="5" t="s">
        <v>3729</v>
      </c>
      <c r="C1301" s="66">
        <v>43465</v>
      </c>
    </row>
    <row r="1302" spans="1:3" x14ac:dyDescent="0.25">
      <c r="A1302" s="5" t="s">
        <v>3730</v>
      </c>
      <c r="B1302" s="5" t="s">
        <v>3731</v>
      </c>
      <c r="C1302" s="66">
        <v>43465</v>
      </c>
    </row>
    <row r="1303" spans="1:3" x14ac:dyDescent="0.25">
      <c r="A1303" s="5" t="s">
        <v>3732</v>
      </c>
      <c r="B1303" s="5" t="s">
        <v>3733</v>
      </c>
      <c r="C1303" s="66">
        <v>43465</v>
      </c>
    </row>
    <row r="1304" spans="1:3" x14ac:dyDescent="0.25">
      <c r="A1304" s="5" t="s">
        <v>3734</v>
      </c>
      <c r="B1304" s="5" t="s">
        <v>3735</v>
      </c>
      <c r="C1304" s="66">
        <v>43465</v>
      </c>
    </row>
    <row r="1305" spans="1:3" x14ac:dyDescent="0.25">
      <c r="A1305" s="5" t="s">
        <v>3736</v>
      </c>
      <c r="B1305" s="5" t="s">
        <v>3737</v>
      </c>
      <c r="C1305" s="66">
        <v>43465</v>
      </c>
    </row>
    <row r="1306" spans="1:3" x14ac:dyDescent="0.25">
      <c r="A1306" s="5" t="s">
        <v>3738</v>
      </c>
      <c r="B1306" s="5" t="s">
        <v>3739</v>
      </c>
      <c r="C1306" s="66">
        <v>43465</v>
      </c>
    </row>
    <row r="1307" spans="1:3" x14ac:dyDescent="0.25">
      <c r="A1307" s="5" t="s">
        <v>3740</v>
      </c>
      <c r="B1307" s="5" t="s">
        <v>3741</v>
      </c>
      <c r="C1307" s="66">
        <v>43465</v>
      </c>
    </row>
    <row r="1308" spans="1:3" x14ac:dyDescent="0.25">
      <c r="A1308" s="5" t="s">
        <v>3742</v>
      </c>
      <c r="B1308" s="5" t="s">
        <v>3743</v>
      </c>
      <c r="C1308" s="66">
        <v>43465</v>
      </c>
    </row>
    <row r="1309" spans="1:3" x14ac:dyDescent="0.25">
      <c r="A1309" s="5" t="s">
        <v>3744</v>
      </c>
      <c r="B1309" s="5" t="s">
        <v>3745</v>
      </c>
      <c r="C1309" s="66">
        <v>43465</v>
      </c>
    </row>
    <row r="1310" spans="1:3" x14ac:dyDescent="0.25">
      <c r="A1310" s="5" t="s">
        <v>3746</v>
      </c>
      <c r="B1310" s="5" t="s">
        <v>3747</v>
      </c>
      <c r="C1310" s="66">
        <v>43465</v>
      </c>
    </row>
    <row r="1311" spans="1:3" x14ac:dyDescent="0.25">
      <c r="A1311" s="5" t="s">
        <v>3748</v>
      </c>
      <c r="B1311" s="5" t="s">
        <v>3749</v>
      </c>
      <c r="C1311" s="66">
        <v>43465</v>
      </c>
    </row>
    <row r="1312" spans="1:3" x14ac:dyDescent="0.25">
      <c r="A1312" s="5" t="s">
        <v>3750</v>
      </c>
      <c r="B1312" s="5" t="s">
        <v>3751</v>
      </c>
      <c r="C1312" s="66">
        <v>43465</v>
      </c>
    </row>
    <row r="1313" spans="1:3" x14ac:dyDescent="0.25">
      <c r="A1313" s="5" t="s">
        <v>3752</v>
      </c>
      <c r="B1313" s="5" t="s">
        <v>3753</v>
      </c>
      <c r="C1313" s="66">
        <v>43465</v>
      </c>
    </row>
    <row r="1314" spans="1:3" x14ac:dyDescent="0.25">
      <c r="A1314" s="5" t="s">
        <v>3754</v>
      </c>
      <c r="B1314" s="5" t="s">
        <v>3755</v>
      </c>
      <c r="C1314" s="66">
        <v>43465</v>
      </c>
    </row>
    <row r="1315" spans="1:3" x14ac:dyDescent="0.25">
      <c r="A1315" s="5" t="s">
        <v>3756</v>
      </c>
      <c r="B1315" s="5" t="s">
        <v>3757</v>
      </c>
      <c r="C1315" s="66">
        <v>43465</v>
      </c>
    </row>
    <row r="1316" spans="1:3" x14ac:dyDescent="0.25">
      <c r="A1316" s="5" t="s">
        <v>3758</v>
      </c>
      <c r="B1316" s="5" t="s">
        <v>3759</v>
      </c>
      <c r="C1316" s="66">
        <v>43465</v>
      </c>
    </row>
    <row r="1317" spans="1:3" x14ac:dyDescent="0.25">
      <c r="A1317" s="5" t="s">
        <v>3760</v>
      </c>
      <c r="B1317" s="5" t="s">
        <v>3761</v>
      </c>
      <c r="C1317" s="66">
        <v>43465</v>
      </c>
    </row>
    <row r="1318" spans="1:3" x14ac:dyDescent="0.25">
      <c r="A1318" s="5" t="s">
        <v>3762</v>
      </c>
      <c r="B1318" s="5" t="s">
        <v>3763</v>
      </c>
      <c r="C1318" s="66">
        <v>43465</v>
      </c>
    </row>
    <row r="1319" spans="1:3" x14ac:dyDescent="0.25">
      <c r="A1319" s="5" t="s">
        <v>3764</v>
      </c>
      <c r="B1319" s="5" t="s">
        <v>3765</v>
      </c>
      <c r="C1319" s="66">
        <v>43465</v>
      </c>
    </row>
    <row r="1320" spans="1:3" x14ac:dyDescent="0.25">
      <c r="A1320" s="5" t="s">
        <v>3766</v>
      </c>
      <c r="B1320" s="5" t="s">
        <v>3767</v>
      </c>
      <c r="C1320" s="66">
        <v>43465</v>
      </c>
    </row>
    <row r="1321" spans="1:3" x14ac:dyDescent="0.25">
      <c r="A1321" s="5" t="s">
        <v>3768</v>
      </c>
      <c r="B1321" s="5" t="s">
        <v>3769</v>
      </c>
      <c r="C1321" s="66">
        <v>43465</v>
      </c>
    </row>
    <row r="1322" spans="1:3" x14ac:dyDescent="0.25">
      <c r="A1322" s="5" t="s">
        <v>3770</v>
      </c>
      <c r="B1322" s="5" t="s">
        <v>3771</v>
      </c>
      <c r="C1322" s="66">
        <v>43465</v>
      </c>
    </row>
    <row r="1323" spans="1:3" x14ac:dyDescent="0.25">
      <c r="A1323" s="5" t="s">
        <v>3772</v>
      </c>
      <c r="B1323" s="5" t="s">
        <v>3773</v>
      </c>
      <c r="C1323" s="66">
        <v>43465</v>
      </c>
    </row>
    <row r="1324" spans="1:3" x14ac:dyDescent="0.25">
      <c r="A1324" s="5" t="s">
        <v>3774</v>
      </c>
      <c r="B1324" s="5" t="s">
        <v>3775</v>
      </c>
      <c r="C1324" s="66">
        <v>43465</v>
      </c>
    </row>
    <row r="1325" spans="1:3" x14ac:dyDescent="0.25">
      <c r="A1325" s="5" t="s">
        <v>3776</v>
      </c>
      <c r="B1325" s="5" t="s">
        <v>3777</v>
      </c>
      <c r="C1325" s="66">
        <v>43465</v>
      </c>
    </row>
    <row r="1326" spans="1:3" x14ac:dyDescent="0.25">
      <c r="A1326" s="5" t="s">
        <v>3778</v>
      </c>
      <c r="B1326" s="5" t="s">
        <v>3779</v>
      </c>
      <c r="C1326" s="66">
        <v>43465</v>
      </c>
    </row>
    <row r="1327" spans="1:3" x14ac:dyDescent="0.25">
      <c r="A1327" s="5" t="s">
        <v>3780</v>
      </c>
      <c r="B1327" s="5" t="s">
        <v>3781</v>
      </c>
      <c r="C1327" s="66">
        <v>43465</v>
      </c>
    </row>
    <row r="1328" spans="1:3" x14ac:dyDescent="0.25">
      <c r="A1328" s="5" t="s">
        <v>3782</v>
      </c>
      <c r="B1328" s="5" t="s">
        <v>3783</v>
      </c>
      <c r="C1328" s="66">
        <v>43465</v>
      </c>
    </row>
    <row r="1329" spans="1:3" x14ac:dyDescent="0.25">
      <c r="A1329" s="5" t="s">
        <v>3784</v>
      </c>
      <c r="B1329" s="5" t="s">
        <v>3785</v>
      </c>
      <c r="C1329" s="66">
        <v>43465</v>
      </c>
    </row>
    <row r="1330" spans="1:3" x14ac:dyDescent="0.25">
      <c r="A1330" s="5" t="s">
        <v>3786</v>
      </c>
      <c r="B1330" s="5" t="s">
        <v>3787</v>
      </c>
      <c r="C1330" s="66">
        <v>43465</v>
      </c>
    </row>
    <row r="1331" spans="1:3" x14ac:dyDescent="0.25">
      <c r="A1331" s="5" t="s">
        <v>3788</v>
      </c>
      <c r="B1331" s="5" t="s">
        <v>3789</v>
      </c>
      <c r="C1331" s="66">
        <v>43465</v>
      </c>
    </row>
    <row r="1332" spans="1:3" x14ac:dyDescent="0.25">
      <c r="A1332" s="5" t="s">
        <v>3790</v>
      </c>
      <c r="B1332" s="5" t="s">
        <v>3791</v>
      </c>
      <c r="C1332" s="66">
        <v>43465</v>
      </c>
    </row>
    <row r="1333" spans="1:3" x14ac:dyDescent="0.25">
      <c r="A1333" s="5" t="s">
        <v>3792</v>
      </c>
      <c r="B1333" s="5" t="s">
        <v>3793</v>
      </c>
      <c r="C1333" s="66">
        <v>43465</v>
      </c>
    </row>
    <row r="1334" spans="1:3" x14ac:dyDescent="0.25">
      <c r="A1334" s="5" t="s">
        <v>3794</v>
      </c>
      <c r="B1334" s="5" t="s">
        <v>3795</v>
      </c>
      <c r="C1334" s="66">
        <v>43465</v>
      </c>
    </row>
    <row r="1335" spans="1:3" x14ac:dyDescent="0.25">
      <c r="A1335" s="5" t="s">
        <v>3796</v>
      </c>
      <c r="B1335" s="5" t="s">
        <v>3797</v>
      </c>
      <c r="C1335" s="66">
        <v>43465</v>
      </c>
    </row>
    <row r="1336" spans="1:3" x14ac:dyDescent="0.25">
      <c r="A1336" s="5" t="s">
        <v>3798</v>
      </c>
      <c r="B1336" s="5" t="s">
        <v>3799</v>
      </c>
      <c r="C1336" s="66">
        <v>43465</v>
      </c>
    </row>
    <row r="1337" spans="1:3" x14ac:dyDescent="0.25">
      <c r="A1337" s="5" t="s">
        <v>3800</v>
      </c>
      <c r="B1337" s="5" t="s">
        <v>3801</v>
      </c>
      <c r="C1337" s="66">
        <v>43465</v>
      </c>
    </row>
    <row r="1338" spans="1:3" x14ac:dyDescent="0.25">
      <c r="A1338" s="5" t="s">
        <v>3802</v>
      </c>
      <c r="B1338" s="5" t="s">
        <v>3803</v>
      </c>
      <c r="C1338" s="66">
        <v>43465</v>
      </c>
    </row>
    <row r="1339" spans="1:3" x14ac:dyDescent="0.25">
      <c r="A1339" s="5" t="s">
        <v>3804</v>
      </c>
      <c r="B1339" s="5" t="s">
        <v>3805</v>
      </c>
      <c r="C1339" s="66">
        <v>43465</v>
      </c>
    </row>
    <row r="1340" spans="1:3" x14ac:dyDescent="0.25">
      <c r="A1340" s="5" t="s">
        <v>3806</v>
      </c>
      <c r="B1340" s="5" t="s">
        <v>3807</v>
      </c>
      <c r="C1340" s="66">
        <v>43465</v>
      </c>
    </row>
    <row r="1341" spans="1:3" x14ac:dyDescent="0.25">
      <c r="A1341" s="5" t="s">
        <v>3808</v>
      </c>
      <c r="B1341" s="5" t="s">
        <v>3809</v>
      </c>
      <c r="C1341" s="66">
        <v>43465</v>
      </c>
    </row>
    <row r="1342" spans="1:3" x14ac:dyDescent="0.25">
      <c r="A1342" s="5" t="s">
        <v>3810</v>
      </c>
      <c r="B1342" s="5" t="s">
        <v>3811</v>
      </c>
      <c r="C1342" s="66">
        <v>43465</v>
      </c>
    </row>
    <row r="1343" spans="1:3" x14ac:dyDescent="0.25">
      <c r="A1343" s="5" t="s">
        <v>3812</v>
      </c>
      <c r="B1343" s="5" t="s">
        <v>3813</v>
      </c>
      <c r="C1343" s="66">
        <v>43465</v>
      </c>
    </row>
    <row r="1344" spans="1:3" x14ac:dyDescent="0.25">
      <c r="A1344" s="5" t="s">
        <v>3814</v>
      </c>
      <c r="B1344" s="5" t="s">
        <v>3815</v>
      </c>
      <c r="C1344" s="66">
        <v>43465</v>
      </c>
    </row>
    <row r="1345" spans="1:3" x14ac:dyDescent="0.25">
      <c r="A1345" s="5" t="s">
        <v>3816</v>
      </c>
      <c r="B1345" s="5" t="s">
        <v>3817</v>
      </c>
      <c r="C1345" s="66">
        <v>43465</v>
      </c>
    </row>
    <row r="1346" spans="1:3" x14ac:dyDescent="0.25">
      <c r="A1346" s="5" t="s">
        <v>3818</v>
      </c>
      <c r="B1346" s="5" t="s">
        <v>3819</v>
      </c>
      <c r="C1346" s="66">
        <v>43465</v>
      </c>
    </row>
    <row r="1347" spans="1:3" x14ac:dyDescent="0.25">
      <c r="A1347" s="5" t="s">
        <v>3820</v>
      </c>
      <c r="B1347" s="5" t="s">
        <v>3821</v>
      </c>
      <c r="C1347" s="66">
        <v>43465</v>
      </c>
    </row>
    <row r="1348" spans="1:3" x14ac:dyDescent="0.25">
      <c r="A1348" s="5" t="s">
        <v>3822</v>
      </c>
      <c r="B1348" s="5" t="s">
        <v>3823</v>
      </c>
      <c r="C1348" s="66">
        <v>43465</v>
      </c>
    </row>
    <row r="1349" spans="1:3" x14ac:dyDescent="0.25">
      <c r="A1349" s="5" t="s">
        <v>3824</v>
      </c>
      <c r="B1349" s="5" t="s">
        <v>3825</v>
      </c>
      <c r="C1349" s="66">
        <v>43465</v>
      </c>
    </row>
    <row r="1350" spans="1:3" x14ac:dyDescent="0.25">
      <c r="A1350" s="5" t="s">
        <v>3826</v>
      </c>
      <c r="B1350" s="5" t="s">
        <v>3827</v>
      </c>
      <c r="C1350" s="66">
        <v>43465</v>
      </c>
    </row>
    <row r="1351" spans="1:3" x14ac:dyDescent="0.25">
      <c r="A1351" s="5" t="s">
        <v>3828</v>
      </c>
      <c r="B1351" s="5" t="s">
        <v>3829</v>
      </c>
      <c r="C1351" s="66">
        <v>43465</v>
      </c>
    </row>
    <row r="1352" spans="1:3" x14ac:dyDescent="0.25">
      <c r="A1352" s="5" t="s">
        <v>3830</v>
      </c>
      <c r="B1352" s="5" t="s">
        <v>3831</v>
      </c>
      <c r="C1352" s="66">
        <v>43465</v>
      </c>
    </row>
    <row r="1353" spans="1:3" x14ac:dyDescent="0.25">
      <c r="A1353" s="5" t="s">
        <v>3832</v>
      </c>
      <c r="B1353" s="5" t="s">
        <v>3833</v>
      </c>
      <c r="C1353" s="66">
        <v>43465</v>
      </c>
    </row>
    <row r="1354" spans="1:3" x14ac:dyDescent="0.25">
      <c r="A1354" s="5" t="s">
        <v>3834</v>
      </c>
      <c r="B1354" s="5" t="s">
        <v>3835</v>
      </c>
      <c r="C1354" s="66">
        <v>43465</v>
      </c>
    </row>
    <row r="1355" spans="1:3" x14ac:dyDescent="0.25">
      <c r="A1355" s="5" t="s">
        <v>3836</v>
      </c>
      <c r="B1355" s="5" t="s">
        <v>3837</v>
      </c>
      <c r="C1355" s="66">
        <v>43465</v>
      </c>
    </row>
    <row r="1356" spans="1:3" x14ac:dyDescent="0.25">
      <c r="A1356" s="5" t="s">
        <v>3838</v>
      </c>
      <c r="B1356" s="5" t="s">
        <v>3839</v>
      </c>
      <c r="C1356" s="66">
        <v>43465</v>
      </c>
    </row>
    <row r="1357" spans="1:3" x14ac:dyDescent="0.25">
      <c r="A1357" s="5" t="s">
        <v>3840</v>
      </c>
      <c r="B1357" s="5" t="s">
        <v>3841</v>
      </c>
      <c r="C1357" s="66">
        <v>43465</v>
      </c>
    </row>
    <row r="1358" spans="1:3" x14ac:dyDescent="0.25">
      <c r="A1358" s="5" t="s">
        <v>3842</v>
      </c>
      <c r="B1358" s="5" t="s">
        <v>3843</v>
      </c>
      <c r="C1358" s="66">
        <v>43465</v>
      </c>
    </row>
    <row r="1359" spans="1:3" x14ac:dyDescent="0.25">
      <c r="A1359" s="5" t="s">
        <v>3844</v>
      </c>
      <c r="B1359" s="5" t="s">
        <v>3845</v>
      </c>
      <c r="C1359" s="66">
        <v>43465</v>
      </c>
    </row>
    <row r="1360" spans="1:3" x14ac:dyDescent="0.25">
      <c r="A1360" s="5" t="s">
        <v>3846</v>
      </c>
      <c r="B1360" s="5" t="s">
        <v>3847</v>
      </c>
      <c r="C1360" s="66">
        <v>43465</v>
      </c>
    </row>
    <row r="1361" spans="1:3" x14ac:dyDescent="0.25">
      <c r="A1361" s="5" t="s">
        <v>3848</v>
      </c>
      <c r="B1361" s="5" t="s">
        <v>3849</v>
      </c>
      <c r="C1361" s="66">
        <v>43465</v>
      </c>
    </row>
    <row r="1362" spans="1:3" x14ac:dyDescent="0.25">
      <c r="A1362" s="5" t="s">
        <v>3850</v>
      </c>
      <c r="B1362" s="5" t="s">
        <v>3851</v>
      </c>
      <c r="C1362" s="66">
        <v>43465</v>
      </c>
    </row>
    <row r="1363" spans="1:3" x14ac:dyDescent="0.25">
      <c r="A1363" s="5" t="s">
        <v>3852</v>
      </c>
      <c r="B1363" s="5" t="s">
        <v>3853</v>
      </c>
      <c r="C1363" s="66">
        <v>43465</v>
      </c>
    </row>
    <row r="1364" spans="1:3" x14ac:dyDescent="0.25">
      <c r="A1364" s="5" t="s">
        <v>3854</v>
      </c>
      <c r="B1364" s="5" t="s">
        <v>3855</v>
      </c>
      <c r="C1364" s="66">
        <v>43465</v>
      </c>
    </row>
    <row r="1365" spans="1:3" x14ac:dyDescent="0.25">
      <c r="A1365" s="5" t="s">
        <v>3856</v>
      </c>
      <c r="B1365" s="5" t="s">
        <v>3857</v>
      </c>
      <c r="C1365" s="66">
        <v>43465</v>
      </c>
    </row>
    <row r="1366" spans="1:3" x14ac:dyDescent="0.25">
      <c r="A1366" s="5" t="s">
        <v>3858</v>
      </c>
      <c r="B1366" s="5" t="s">
        <v>3859</v>
      </c>
      <c r="C1366" s="66">
        <v>43465</v>
      </c>
    </row>
    <row r="1367" spans="1:3" x14ac:dyDescent="0.25">
      <c r="A1367" s="5" t="s">
        <v>3860</v>
      </c>
      <c r="B1367" s="5" t="s">
        <v>3861</v>
      </c>
      <c r="C1367" s="66">
        <v>43465</v>
      </c>
    </row>
    <row r="1368" spans="1:3" x14ac:dyDescent="0.25">
      <c r="A1368" s="5" t="s">
        <v>3862</v>
      </c>
      <c r="B1368" s="5" t="s">
        <v>3863</v>
      </c>
      <c r="C1368" s="66">
        <v>43465</v>
      </c>
    </row>
    <row r="1369" spans="1:3" x14ac:dyDescent="0.25">
      <c r="A1369" s="5" t="s">
        <v>3864</v>
      </c>
      <c r="B1369" s="5" t="s">
        <v>3865</v>
      </c>
      <c r="C1369" s="66">
        <v>43465</v>
      </c>
    </row>
    <row r="1370" spans="1:3" x14ac:dyDescent="0.25">
      <c r="A1370" s="5" t="s">
        <v>3866</v>
      </c>
      <c r="B1370" s="5" t="s">
        <v>3867</v>
      </c>
      <c r="C1370" s="66">
        <v>43465</v>
      </c>
    </row>
    <row r="1371" spans="1:3" x14ac:dyDescent="0.25">
      <c r="A1371" s="5" t="s">
        <v>3868</v>
      </c>
      <c r="B1371" s="5" t="s">
        <v>3869</v>
      </c>
      <c r="C1371" s="66">
        <v>43465</v>
      </c>
    </row>
    <row r="1372" spans="1:3" x14ac:dyDescent="0.25">
      <c r="A1372" s="5" t="s">
        <v>3870</v>
      </c>
      <c r="B1372" s="5" t="s">
        <v>3871</v>
      </c>
      <c r="C1372" s="66">
        <v>43465</v>
      </c>
    </row>
    <row r="1373" spans="1:3" x14ac:dyDescent="0.25">
      <c r="A1373" s="5" t="s">
        <v>3872</v>
      </c>
      <c r="B1373" s="5" t="s">
        <v>3873</v>
      </c>
      <c r="C1373" s="66">
        <v>43465</v>
      </c>
    </row>
    <row r="1374" spans="1:3" x14ac:dyDescent="0.25">
      <c r="A1374" s="5" t="s">
        <v>3874</v>
      </c>
      <c r="B1374" s="5" t="s">
        <v>3875</v>
      </c>
      <c r="C1374" s="66">
        <v>43465</v>
      </c>
    </row>
    <row r="1375" spans="1:3" x14ac:dyDescent="0.25">
      <c r="A1375" s="5" t="s">
        <v>3876</v>
      </c>
      <c r="B1375" s="5" t="s">
        <v>3877</v>
      </c>
      <c r="C1375" s="66">
        <v>43465</v>
      </c>
    </row>
    <row r="1376" spans="1:3" x14ac:dyDescent="0.25">
      <c r="A1376" s="5" t="s">
        <v>3878</v>
      </c>
      <c r="B1376" s="5" t="s">
        <v>3879</v>
      </c>
      <c r="C1376" s="66">
        <v>43465</v>
      </c>
    </row>
    <row r="1377" spans="1:3" x14ac:dyDescent="0.25">
      <c r="A1377" s="5" t="s">
        <v>3880</v>
      </c>
      <c r="B1377" s="5" t="s">
        <v>3881</v>
      </c>
      <c r="C1377" s="66">
        <v>43465</v>
      </c>
    </row>
    <row r="1378" spans="1:3" x14ac:dyDescent="0.25">
      <c r="A1378" s="5" t="s">
        <v>3882</v>
      </c>
      <c r="B1378" s="5" t="s">
        <v>3883</v>
      </c>
      <c r="C1378" s="66">
        <v>43465</v>
      </c>
    </row>
    <row r="1379" spans="1:3" x14ac:dyDescent="0.25">
      <c r="A1379" s="5" t="s">
        <v>3884</v>
      </c>
      <c r="B1379" s="5" t="s">
        <v>3885</v>
      </c>
      <c r="C1379" s="66">
        <v>43465</v>
      </c>
    </row>
    <row r="1380" spans="1:3" x14ac:dyDescent="0.25">
      <c r="A1380" s="5" t="s">
        <v>3886</v>
      </c>
      <c r="B1380" s="5" t="s">
        <v>3887</v>
      </c>
      <c r="C1380" s="66">
        <v>43465</v>
      </c>
    </row>
    <row r="1381" spans="1:3" x14ac:dyDescent="0.25">
      <c r="A1381" s="5" t="s">
        <v>3888</v>
      </c>
      <c r="B1381" s="5" t="s">
        <v>3889</v>
      </c>
      <c r="C1381" s="66">
        <v>43465</v>
      </c>
    </row>
    <row r="1382" spans="1:3" x14ac:dyDescent="0.25">
      <c r="A1382" s="5" t="s">
        <v>3890</v>
      </c>
      <c r="B1382" s="5" t="s">
        <v>3891</v>
      </c>
      <c r="C1382" s="66">
        <v>43465</v>
      </c>
    </row>
    <row r="1383" spans="1:3" x14ac:dyDescent="0.25">
      <c r="A1383" s="5" t="s">
        <v>3892</v>
      </c>
      <c r="B1383" s="5" t="s">
        <v>3893</v>
      </c>
      <c r="C1383" s="66">
        <v>43465</v>
      </c>
    </row>
    <row r="1384" spans="1:3" x14ac:dyDescent="0.25">
      <c r="A1384" s="5" t="s">
        <v>3894</v>
      </c>
      <c r="B1384" s="5" t="s">
        <v>3895</v>
      </c>
      <c r="C1384" s="66">
        <v>43465</v>
      </c>
    </row>
    <row r="1385" spans="1:3" x14ac:dyDescent="0.25">
      <c r="A1385" s="5" t="s">
        <v>3896</v>
      </c>
      <c r="B1385" s="5" t="s">
        <v>3897</v>
      </c>
      <c r="C1385" s="66">
        <v>43465</v>
      </c>
    </row>
    <row r="1386" spans="1:3" x14ac:dyDescent="0.25">
      <c r="A1386" s="5" t="s">
        <v>3898</v>
      </c>
      <c r="B1386" s="5" t="s">
        <v>3899</v>
      </c>
      <c r="C1386" s="66">
        <v>43465</v>
      </c>
    </row>
    <row r="1387" spans="1:3" x14ac:dyDescent="0.25">
      <c r="A1387" s="5" t="s">
        <v>3900</v>
      </c>
      <c r="B1387" s="5" t="s">
        <v>3901</v>
      </c>
      <c r="C1387" s="66">
        <v>43465</v>
      </c>
    </row>
    <row r="1388" spans="1:3" x14ac:dyDescent="0.25">
      <c r="A1388" s="5" t="s">
        <v>3902</v>
      </c>
      <c r="B1388" s="5" t="s">
        <v>3903</v>
      </c>
      <c r="C1388" s="66">
        <v>43465</v>
      </c>
    </row>
    <row r="1389" spans="1:3" x14ac:dyDescent="0.25">
      <c r="A1389" s="5" t="s">
        <v>3904</v>
      </c>
      <c r="B1389" s="5" t="s">
        <v>3905</v>
      </c>
      <c r="C1389" s="66">
        <v>43465</v>
      </c>
    </row>
    <row r="1390" spans="1:3" x14ac:dyDescent="0.25">
      <c r="A1390" s="5" t="s">
        <v>3906</v>
      </c>
      <c r="B1390" s="5" t="s">
        <v>3907</v>
      </c>
      <c r="C1390" s="66">
        <v>43465</v>
      </c>
    </row>
    <row r="1391" spans="1:3" x14ac:dyDescent="0.25">
      <c r="A1391" s="5" t="s">
        <v>3908</v>
      </c>
      <c r="B1391" s="5" t="s">
        <v>3909</v>
      </c>
      <c r="C1391" s="66">
        <v>43465</v>
      </c>
    </row>
    <row r="1392" spans="1:3" x14ac:dyDescent="0.25">
      <c r="A1392" s="5" t="s">
        <v>3910</v>
      </c>
      <c r="B1392" s="5" t="s">
        <v>3911</v>
      </c>
      <c r="C1392" s="66">
        <v>43465</v>
      </c>
    </row>
    <row r="1393" spans="1:3" x14ac:dyDescent="0.25">
      <c r="A1393" s="5" t="s">
        <v>3912</v>
      </c>
      <c r="B1393" s="5" t="s">
        <v>3913</v>
      </c>
      <c r="C1393" s="66">
        <v>43465</v>
      </c>
    </row>
    <row r="1394" spans="1:3" x14ac:dyDescent="0.25">
      <c r="A1394" s="5" t="s">
        <v>3914</v>
      </c>
      <c r="B1394" s="5" t="s">
        <v>3915</v>
      </c>
      <c r="C1394" s="66">
        <v>43465</v>
      </c>
    </row>
    <row r="1395" spans="1:3" x14ac:dyDescent="0.25">
      <c r="A1395" s="5" t="s">
        <v>3916</v>
      </c>
      <c r="B1395" s="5" t="s">
        <v>3917</v>
      </c>
      <c r="C1395" s="66">
        <v>43465</v>
      </c>
    </row>
    <row r="1396" spans="1:3" x14ac:dyDescent="0.25">
      <c r="A1396" s="5" t="s">
        <v>3918</v>
      </c>
      <c r="B1396" s="5" t="s">
        <v>3919</v>
      </c>
      <c r="C1396" s="66">
        <v>43465</v>
      </c>
    </row>
    <row r="1397" spans="1:3" x14ac:dyDescent="0.25">
      <c r="A1397" s="5" t="s">
        <v>3920</v>
      </c>
      <c r="B1397" s="5" t="s">
        <v>3921</v>
      </c>
      <c r="C1397" s="66">
        <v>43465</v>
      </c>
    </row>
    <row r="1398" spans="1:3" x14ac:dyDescent="0.25">
      <c r="A1398" s="5" t="s">
        <v>3922</v>
      </c>
      <c r="B1398" s="5" t="s">
        <v>3923</v>
      </c>
      <c r="C1398" s="66">
        <v>43465</v>
      </c>
    </row>
    <row r="1399" spans="1:3" x14ac:dyDescent="0.25">
      <c r="A1399" s="5" t="s">
        <v>3924</v>
      </c>
      <c r="B1399" s="5" t="s">
        <v>3925</v>
      </c>
      <c r="C1399" s="66">
        <v>43465</v>
      </c>
    </row>
    <row r="1400" spans="1:3" x14ac:dyDescent="0.25">
      <c r="A1400" s="5" t="s">
        <v>3926</v>
      </c>
      <c r="B1400" s="5" t="s">
        <v>3927</v>
      </c>
      <c r="C1400" s="66">
        <v>43465</v>
      </c>
    </row>
    <row r="1401" spans="1:3" x14ac:dyDescent="0.25">
      <c r="A1401" s="5" t="s">
        <v>3928</v>
      </c>
      <c r="B1401" s="5" t="s">
        <v>3929</v>
      </c>
      <c r="C1401" s="66">
        <v>43465</v>
      </c>
    </row>
    <row r="1402" spans="1:3" x14ac:dyDescent="0.25">
      <c r="A1402" s="5" t="s">
        <v>3930</v>
      </c>
      <c r="B1402" s="5" t="s">
        <v>3931</v>
      </c>
      <c r="C1402" s="66">
        <v>43465</v>
      </c>
    </row>
    <row r="1403" spans="1:3" x14ac:dyDescent="0.25">
      <c r="A1403" s="5" t="s">
        <v>3932</v>
      </c>
      <c r="B1403" s="5" t="s">
        <v>3933</v>
      </c>
      <c r="C1403" s="66">
        <v>43465</v>
      </c>
    </row>
    <row r="1404" spans="1:3" x14ac:dyDescent="0.25">
      <c r="A1404" s="5" t="s">
        <v>3934</v>
      </c>
      <c r="B1404" s="5" t="s">
        <v>3935</v>
      </c>
      <c r="C1404" s="66">
        <v>43465</v>
      </c>
    </row>
    <row r="1405" spans="1:3" x14ac:dyDescent="0.25">
      <c r="A1405" s="5" t="s">
        <v>3936</v>
      </c>
      <c r="B1405" s="5" t="s">
        <v>3937</v>
      </c>
      <c r="C1405" s="66">
        <v>43465</v>
      </c>
    </row>
    <row r="1406" spans="1:3" x14ac:dyDescent="0.25">
      <c r="A1406" s="5" t="s">
        <v>3938</v>
      </c>
      <c r="B1406" s="5" t="s">
        <v>3939</v>
      </c>
      <c r="C1406" s="66">
        <v>43465</v>
      </c>
    </row>
    <row r="1407" spans="1:3" x14ac:dyDescent="0.25">
      <c r="A1407" s="5" t="s">
        <v>3940</v>
      </c>
      <c r="B1407" s="5" t="s">
        <v>3941</v>
      </c>
      <c r="C1407" s="66">
        <v>43465</v>
      </c>
    </row>
    <row r="1408" spans="1:3" x14ac:dyDescent="0.25">
      <c r="A1408" s="5" t="s">
        <v>3942</v>
      </c>
      <c r="B1408" s="5" t="s">
        <v>3943</v>
      </c>
      <c r="C1408" s="66">
        <v>43465</v>
      </c>
    </row>
    <row r="1409" spans="1:3" x14ac:dyDescent="0.25">
      <c r="A1409" s="5" t="s">
        <v>3944</v>
      </c>
      <c r="B1409" s="5" t="s">
        <v>3945</v>
      </c>
      <c r="C1409" s="66">
        <v>43465</v>
      </c>
    </row>
    <row r="1410" spans="1:3" x14ac:dyDescent="0.25">
      <c r="A1410" s="5" t="s">
        <v>3946</v>
      </c>
      <c r="B1410" s="5" t="s">
        <v>3947</v>
      </c>
      <c r="C1410" s="66">
        <v>43465</v>
      </c>
    </row>
    <row r="1411" spans="1:3" x14ac:dyDescent="0.25">
      <c r="A1411" s="5" t="s">
        <v>3948</v>
      </c>
      <c r="B1411" s="5" t="s">
        <v>3949</v>
      </c>
      <c r="C1411" s="66">
        <v>43465</v>
      </c>
    </row>
    <row r="1412" spans="1:3" x14ac:dyDescent="0.25">
      <c r="A1412" s="5" t="s">
        <v>3950</v>
      </c>
      <c r="B1412" s="5" t="s">
        <v>3951</v>
      </c>
      <c r="C1412" s="66">
        <v>43465</v>
      </c>
    </row>
    <row r="1413" spans="1:3" x14ac:dyDescent="0.25">
      <c r="A1413" s="5" t="s">
        <v>3952</v>
      </c>
      <c r="B1413" s="5" t="s">
        <v>3953</v>
      </c>
      <c r="C1413" s="66">
        <v>43465</v>
      </c>
    </row>
    <row r="1414" spans="1:3" x14ac:dyDescent="0.25">
      <c r="A1414" s="5" t="s">
        <v>3954</v>
      </c>
      <c r="B1414" s="5" t="s">
        <v>3955</v>
      </c>
      <c r="C1414" s="66">
        <v>43465</v>
      </c>
    </row>
    <row r="1415" spans="1:3" x14ac:dyDescent="0.25">
      <c r="A1415" s="5" t="s">
        <v>3956</v>
      </c>
      <c r="B1415" s="5" t="s">
        <v>3957</v>
      </c>
      <c r="C1415" s="66">
        <v>43465</v>
      </c>
    </row>
    <row r="1416" spans="1:3" x14ac:dyDescent="0.25">
      <c r="A1416" s="5" t="s">
        <v>3958</v>
      </c>
      <c r="B1416" s="5" t="s">
        <v>3959</v>
      </c>
      <c r="C1416" s="66">
        <v>43465</v>
      </c>
    </row>
    <row r="1417" spans="1:3" x14ac:dyDescent="0.25">
      <c r="A1417" s="5" t="s">
        <v>3960</v>
      </c>
      <c r="B1417" s="5" t="s">
        <v>3961</v>
      </c>
      <c r="C1417" s="66">
        <v>43465</v>
      </c>
    </row>
    <row r="1418" spans="1:3" x14ac:dyDescent="0.25">
      <c r="A1418" s="5" t="s">
        <v>3962</v>
      </c>
      <c r="B1418" s="5" t="s">
        <v>3963</v>
      </c>
      <c r="C1418" s="66">
        <v>43465</v>
      </c>
    </row>
    <row r="1419" spans="1:3" x14ac:dyDescent="0.25">
      <c r="A1419" s="5" t="s">
        <v>3964</v>
      </c>
      <c r="B1419" s="5" t="s">
        <v>3965</v>
      </c>
      <c r="C1419" s="66">
        <v>43465</v>
      </c>
    </row>
    <row r="1420" spans="1:3" x14ac:dyDescent="0.25">
      <c r="A1420" s="5" t="s">
        <v>3966</v>
      </c>
      <c r="B1420" s="5" t="s">
        <v>3967</v>
      </c>
      <c r="C1420" s="66">
        <v>43465</v>
      </c>
    </row>
    <row r="1421" spans="1:3" x14ac:dyDescent="0.25">
      <c r="A1421" s="5" t="s">
        <v>3968</v>
      </c>
      <c r="B1421" s="5" t="s">
        <v>3969</v>
      </c>
      <c r="C1421" s="66">
        <v>43465</v>
      </c>
    </row>
    <row r="1422" spans="1:3" x14ac:dyDescent="0.25">
      <c r="A1422" s="5" t="s">
        <v>3970</v>
      </c>
      <c r="B1422" s="5" t="s">
        <v>3971</v>
      </c>
      <c r="C1422" s="66">
        <v>43465</v>
      </c>
    </row>
    <row r="1423" spans="1:3" x14ac:dyDescent="0.25">
      <c r="A1423" s="5" t="s">
        <v>3972</v>
      </c>
      <c r="B1423" s="5" t="s">
        <v>3973</v>
      </c>
      <c r="C1423" s="66">
        <v>43465</v>
      </c>
    </row>
    <row r="1424" spans="1:3" x14ac:dyDescent="0.25">
      <c r="A1424" s="5" t="s">
        <v>3974</v>
      </c>
      <c r="B1424" s="5" t="s">
        <v>3975</v>
      </c>
      <c r="C1424" s="66">
        <v>43465</v>
      </c>
    </row>
    <row r="1425" spans="1:3" x14ac:dyDescent="0.25">
      <c r="A1425" s="5" t="s">
        <v>3976</v>
      </c>
      <c r="B1425" s="5" t="s">
        <v>3977</v>
      </c>
      <c r="C1425" s="66">
        <v>43465</v>
      </c>
    </row>
    <row r="1426" spans="1:3" x14ac:dyDescent="0.25">
      <c r="A1426" s="5" t="s">
        <v>3978</v>
      </c>
      <c r="B1426" s="5" t="s">
        <v>3979</v>
      </c>
      <c r="C1426" s="66">
        <v>43465</v>
      </c>
    </row>
    <row r="1427" spans="1:3" x14ac:dyDescent="0.25">
      <c r="A1427" s="5" t="s">
        <v>3980</v>
      </c>
      <c r="B1427" s="5" t="s">
        <v>3981</v>
      </c>
      <c r="C1427" s="66">
        <v>43465</v>
      </c>
    </row>
    <row r="1428" spans="1:3" x14ac:dyDescent="0.25">
      <c r="A1428" s="5" t="s">
        <v>3982</v>
      </c>
      <c r="B1428" s="5" t="s">
        <v>3983</v>
      </c>
      <c r="C1428" s="66">
        <v>43465</v>
      </c>
    </row>
    <row r="1429" spans="1:3" x14ac:dyDescent="0.25">
      <c r="A1429" s="5" t="s">
        <v>3984</v>
      </c>
      <c r="B1429" s="5" t="s">
        <v>3985</v>
      </c>
      <c r="C1429" s="66">
        <v>43465</v>
      </c>
    </row>
    <row r="1430" spans="1:3" x14ac:dyDescent="0.25">
      <c r="A1430" s="5" t="s">
        <v>3986</v>
      </c>
      <c r="B1430" s="5" t="s">
        <v>3987</v>
      </c>
      <c r="C1430" s="66">
        <v>43465</v>
      </c>
    </row>
    <row r="1431" spans="1:3" x14ac:dyDescent="0.25">
      <c r="A1431" s="5" t="s">
        <v>3988</v>
      </c>
      <c r="B1431" s="5" t="s">
        <v>3989</v>
      </c>
      <c r="C1431" s="66">
        <v>43465</v>
      </c>
    </row>
    <row r="1432" spans="1:3" x14ac:dyDescent="0.25">
      <c r="A1432" s="5" t="s">
        <v>3990</v>
      </c>
      <c r="B1432" s="5" t="s">
        <v>3991</v>
      </c>
      <c r="C1432" s="66">
        <v>43465</v>
      </c>
    </row>
    <row r="1433" spans="1:3" x14ac:dyDescent="0.25">
      <c r="A1433" s="5" t="s">
        <v>3992</v>
      </c>
      <c r="B1433" s="5" t="s">
        <v>3993</v>
      </c>
      <c r="C1433" s="66">
        <v>43465</v>
      </c>
    </row>
    <row r="1434" spans="1:3" x14ac:dyDescent="0.25">
      <c r="A1434" s="5" t="s">
        <v>3994</v>
      </c>
      <c r="B1434" s="5" t="s">
        <v>3995</v>
      </c>
      <c r="C1434" s="66">
        <v>43465</v>
      </c>
    </row>
    <row r="1435" spans="1:3" x14ac:dyDescent="0.25">
      <c r="A1435" s="5" t="s">
        <v>3996</v>
      </c>
      <c r="B1435" s="5" t="s">
        <v>3997</v>
      </c>
      <c r="C1435" s="66">
        <v>43465</v>
      </c>
    </row>
    <row r="1436" spans="1:3" x14ac:dyDescent="0.25">
      <c r="A1436" s="5" t="s">
        <v>3998</v>
      </c>
      <c r="B1436" s="5" t="s">
        <v>3999</v>
      </c>
      <c r="C1436" s="66">
        <v>43465</v>
      </c>
    </row>
    <row r="1437" spans="1:3" x14ac:dyDescent="0.25">
      <c r="A1437" s="5" t="s">
        <v>4000</v>
      </c>
      <c r="B1437" s="5" t="s">
        <v>4001</v>
      </c>
      <c r="C1437" s="66">
        <v>43465</v>
      </c>
    </row>
    <row r="1438" spans="1:3" x14ac:dyDescent="0.25">
      <c r="A1438" s="5" t="s">
        <v>4002</v>
      </c>
      <c r="B1438" s="5" t="s">
        <v>4003</v>
      </c>
      <c r="C1438" s="66">
        <v>43465</v>
      </c>
    </row>
    <row r="1439" spans="1:3" x14ac:dyDescent="0.25">
      <c r="A1439" s="5" t="s">
        <v>4004</v>
      </c>
      <c r="B1439" s="5" t="s">
        <v>4005</v>
      </c>
      <c r="C1439" s="66">
        <v>43465</v>
      </c>
    </row>
    <row r="1440" spans="1:3" x14ac:dyDescent="0.25">
      <c r="A1440" s="5" t="s">
        <v>4006</v>
      </c>
      <c r="B1440" s="5" t="s">
        <v>4007</v>
      </c>
      <c r="C1440" s="66">
        <v>43465</v>
      </c>
    </row>
    <row r="1441" spans="1:3" x14ac:dyDescent="0.25">
      <c r="A1441" s="5" t="s">
        <v>4008</v>
      </c>
      <c r="B1441" s="5" t="s">
        <v>4009</v>
      </c>
      <c r="C1441" s="66">
        <v>43465</v>
      </c>
    </row>
    <row r="1442" spans="1:3" x14ac:dyDescent="0.25">
      <c r="A1442" s="5" t="s">
        <v>4010</v>
      </c>
      <c r="B1442" s="5" t="s">
        <v>4011</v>
      </c>
      <c r="C1442" s="66">
        <v>43465</v>
      </c>
    </row>
    <row r="1443" spans="1:3" x14ac:dyDescent="0.25">
      <c r="A1443" s="5" t="s">
        <v>4012</v>
      </c>
      <c r="B1443" s="5" t="s">
        <v>4013</v>
      </c>
      <c r="C1443" s="66">
        <v>43465</v>
      </c>
    </row>
    <row r="1444" spans="1:3" x14ac:dyDescent="0.25">
      <c r="A1444" s="5" t="s">
        <v>4014</v>
      </c>
      <c r="B1444" s="5" t="s">
        <v>4015</v>
      </c>
      <c r="C1444" s="66">
        <v>43465</v>
      </c>
    </row>
    <row r="1445" spans="1:3" x14ac:dyDescent="0.25">
      <c r="A1445" s="5" t="s">
        <v>4016</v>
      </c>
      <c r="B1445" s="5" t="s">
        <v>4017</v>
      </c>
      <c r="C1445" s="66">
        <v>43465</v>
      </c>
    </row>
    <row r="1446" spans="1:3" x14ac:dyDescent="0.25">
      <c r="A1446" s="5" t="s">
        <v>4018</v>
      </c>
      <c r="B1446" s="5" t="s">
        <v>4019</v>
      </c>
      <c r="C1446" s="66">
        <v>43465</v>
      </c>
    </row>
    <row r="1447" spans="1:3" x14ac:dyDescent="0.25">
      <c r="A1447" s="5" t="s">
        <v>4020</v>
      </c>
      <c r="B1447" s="5" t="s">
        <v>4021</v>
      </c>
      <c r="C1447" s="66">
        <v>43465</v>
      </c>
    </row>
    <row r="1448" spans="1:3" x14ac:dyDescent="0.25">
      <c r="A1448" s="5" t="s">
        <v>4022</v>
      </c>
      <c r="B1448" s="5" t="s">
        <v>4023</v>
      </c>
      <c r="C1448" s="66">
        <v>43465</v>
      </c>
    </row>
    <row r="1449" spans="1:3" x14ac:dyDescent="0.25">
      <c r="A1449" s="5" t="s">
        <v>4024</v>
      </c>
      <c r="B1449" s="5" t="s">
        <v>4025</v>
      </c>
      <c r="C1449" s="66">
        <v>43465</v>
      </c>
    </row>
    <row r="1450" spans="1:3" x14ac:dyDescent="0.25">
      <c r="A1450" s="5" t="s">
        <v>4026</v>
      </c>
      <c r="B1450" s="5" t="s">
        <v>4027</v>
      </c>
      <c r="C1450" s="66">
        <v>43465</v>
      </c>
    </row>
    <row r="1451" spans="1:3" x14ac:dyDescent="0.25">
      <c r="A1451" s="5" t="s">
        <v>4028</v>
      </c>
      <c r="B1451" s="5" t="s">
        <v>4029</v>
      </c>
      <c r="C1451" s="66">
        <v>43465</v>
      </c>
    </row>
    <row r="1452" spans="1:3" x14ac:dyDescent="0.25">
      <c r="A1452" s="5" t="s">
        <v>4030</v>
      </c>
      <c r="B1452" s="5" t="s">
        <v>4031</v>
      </c>
      <c r="C1452" s="66">
        <v>43465</v>
      </c>
    </row>
    <row r="1453" spans="1:3" x14ac:dyDescent="0.25">
      <c r="A1453" s="5" t="s">
        <v>4032</v>
      </c>
      <c r="B1453" s="5" t="s">
        <v>4033</v>
      </c>
      <c r="C1453" s="66">
        <v>43465</v>
      </c>
    </row>
    <row r="1454" spans="1:3" x14ac:dyDescent="0.25">
      <c r="A1454" s="5" t="s">
        <v>4034</v>
      </c>
      <c r="B1454" s="5" t="s">
        <v>4035</v>
      </c>
      <c r="C1454" s="66">
        <v>43465</v>
      </c>
    </row>
    <row r="1455" spans="1:3" x14ac:dyDescent="0.25">
      <c r="A1455" s="5" t="s">
        <v>4036</v>
      </c>
      <c r="B1455" s="5" t="s">
        <v>4037</v>
      </c>
      <c r="C1455" s="66">
        <v>43465</v>
      </c>
    </row>
    <row r="1456" spans="1:3" x14ac:dyDescent="0.25">
      <c r="A1456" s="5" t="s">
        <v>4038</v>
      </c>
      <c r="B1456" s="5" t="s">
        <v>4039</v>
      </c>
      <c r="C1456" s="66">
        <v>43465</v>
      </c>
    </row>
    <row r="1457" spans="1:3" x14ac:dyDescent="0.25">
      <c r="A1457" s="5" t="s">
        <v>4040</v>
      </c>
      <c r="B1457" s="5" t="s">
        <v>4041</v>
      </c>
      <c r="C1457" s="66">
        <v>43465</v>
      </c>
    </row>
    <row r="1458" spans="1:3" x14ac:dyDescent="0.25">
      <c r="A1458" s="5" t="s">
        <v>4042</v>
      </c>
      <c r="B1458" s="5" t="s">
        <v>4043</v>
      </c>
      <c r="C1458" s="66">
        <v>43465</v>
      </c>
    </row>
    <row r="1459" spans="1:3" x14ac:dyDescent="0.25">
      <c r="A1459" s="5" t="s">
        <v>4044</v>
      </c>
      <c r="B1459" s="5" t="s">
        <v>4045</v>
      </c>
      <c r="C1459" s="66">
        <v>43465</v>
      </c>
    </row>
    <row r="1460" spans="1:3" x14ac:dyDescent="0.25">
      <c r="A1460" s="5" t="s">
        <v>4046</v>
      </c>
      <c r="B1460" s="5" t="s">
        <v>4047</v>
      </c>
      <c r="C1460" s="66">
        <v>43465</v>
      </c>
    </row>
    <row r="1461" spans="1:3" x14ac:dyDescent="0.25">
      <c r="A1461" s="5" t="s">
        <v>4048</v>
      </c>
      <c r="B1461" s="5" t="s">
        <v>4049</v>
      </c>
      <c r="C1461" s="66">
        <v>43465</v>
      </c>
    </row>
    <row r="1462" spans="1:3" x14ac:dyDescent="0.25">
      <c r="A1462" s="5" t="s">
        <v>4050</v>
      </c>
      <c r="B1462" s="5" t="s">
        <v>4051</v>
      </c>
      <c r="C1462" s="66">
        <v>43465</v>
      </c>
    </row>
    <row r="1463" spans="1:3" x14ac:dyDescent="0.25">
      <c r="A1463" s="5" t="s">
        <v>4052</v>
      </c>
      <c r="B1463" s="5" t="s">
        <v>4053</v>
      </c>
      <c r="C1463" s="66">
        <v>43465</v>
      </c>
    </row>
    <row r="1464" spans="1:3" x14ac:dyDescent="0.25">
      <c r="A1464" s="5" t="s">
        <v>4054</v>
      </c>
      <c r="B1464" s="5" t="s">
        <v>4055</v>
      </c>
      <c r="C1464" s="66">
        <v>43465</v>
      </c>
    </row>
    <row r="1465" spans="1:3" x14ac:dyDescent="0.25">
      <c r="A1465" s="5" t="s">
        <v>4056</v>
      </c>
      <c r="B1465" s="5" t="s">
        <v>4057</v>
      </c>
      <c r="C1465" s="66">
        <v>43465</v>
      </c>
    </row>
    <row r="1466" spans="1:3" x14ac:dyDescent="0.25">
      <c r="A1466" s="5" t="s">
        <v>4058</v>
      </c>
      <c r="B1466" s="5" t="s">
        <v>4059</v>
      </c>
      <c r="C1466" s="66">
        <v>43465</v>
      </c>
    </row>
    <row r="1467" spans="1:3" x14ac:dyDescent="0.25">
      <c r="A1467" s="5" t="s">
        <v>4060</v>
      </c>
      <c r="B1467" s="5" t="s">
        <v>4061</v>
      </c>
      <c r="C1467" s="66">
        <v>43465</v>
      </c>
    </row>
    <row r="1468" spans="1:3" x14ac:dyDescent="0.25">
      <c r="A1468" s="5" t="s">
        <v>4062</v>
      </c>
      <c r="B1468" s="5" t="s">
        <v>4063</v>
      </c>
      <c r="C1468" s="66">
        <v>43465</v>
      </c>
    </row>
    <row r="1469" spans="1:3" x14ac:dyDescent="0.25">
      <c r="A1469" s="5" t="s">
        <v>4064</v>
      </c>
      <c r="B1469" s="5" t="s">
        <v>4065</v>
      </c>
      <c r="C1469" s="66">
        <v>43465</v>
      </c>
    </row>
    <row r="1470" spans="1:3" x14ac:dyDescent="0.25">
      <c r="A1470" s="5" t="s">
        <v>4066</v>
      </c>
      <c r="B1470" s="5" t="s">
        <v>4067</v>
      </c>
      <c r="C1470" s="66">
        <v>43465</v>
      </c>
    </row>
    <row r="1471" spans="1:3" x14ac:dyDescent="0.25">
      <c r="A1471" s="5" t="s">
        <v>4068</v>
      </c>
      <c r="B1471" s="5" t="s">
        <v>4069</v>
      </c>
      <c r="C1471" s="66">
        <v>43465</v>
      </c>
    </row>
    <row r="1472" spans="1:3" x14ac:dyDescent="0.25">
      <c r="A1472" s="5" t="s">
        <v>4070</v>
      </c>
      <c r="B1472" s="5" t="s">
        <v>4071</v>
      </c>
      <c r="C1472" s="66">
        <v>43465</v>
      </c>
    </row>
    <row r="1473" spans="1:3" x14ac:dyDescent="0.25">
      <c r="A1473" s="5" t="s">
        <v>4072</v>
      </c>
      <c r="B1473" s="5" t="s">
        <v>4073</v>
      </c>
      <c r="C1473" s="66">
        <v>43465</v>
      </c>
    </row>
    <row r="1474" spans="1:3" x14ac:dyDescent="0.25">
      <c r="A1474" s="5" t="s">
        <v>4074</v>
      </c>
      <c r="B1474" s="5" t="s">
        <v>4075</v>
      </c>
      <c r="C1474" s="66">
        <v>43465</v>
      </c>
    </row>
    <row r="1475" spans="1:3" x14ac:dyDescent="0.25">
      <c r="A1475" s="5" t="s">
        <v>4076</v>
      </c>
      <c r="B1475" s="5" t="s">
        <v>4077</v>
      </c>
      <c r="C1475" s="66">
        <v>43465</v>
      </c>
    </row>
    <row r="1476" spans="1:3" x14ac:dyDescent="0.25">
      <c r="A1476" s="5" t="s">
        <v>4078</v>
      </c>
      <c r="B1476" s="5" t="s">
        <v>4079</v>
      </c>
      <c r="C1476" s="66">
        <v>43465</v>
      </c>
    </row>
    <row r="1477" spans="1:3" x14ac:dyDescent="0.25">
      <c r="A1477" s="5" t="s">
        <v>4080</v>
      </c>
      <c r="B1477" s="5" t="s">
        <v>4081</v>
      </c>
      <c r="C1477" s="66">
        <v>43465</v>
      </c>
    </row>
    <row r="1478" spans="1:3" x14ac:dyDescent="0.25">
      <c r="A1478" s="5" t="s">
        <v>4082</v>
      </c>
      <c r="B1478" s="5" t="s">
        <v>4083</v>
      </c>
      <c r="C1478" s="66">
        <v>43465</v>
      </c>
    </row>
    <row r="1479" spans="1:3" x14ac:dyDescent="0.25">
      <c r="A1479" s="5" t="s">
        <v>4084</v>
      </c>
      <c r="B1479" s="5" t="s">
        <v>4085</v>
      </c>
      <c r="C1479" s="66">
        <v>43465</v>
      </c>
    </row>
    <row r="1480" spans="1:3" x14ac:dyDescent="0.25">
      <c r="A1480" s="5" t="s">
        <v>4086</v>
      </c>
      <c r="B1480" s="5" t="s">
        <v>4087</v>
      </c>
      <c r="C1480" s="66">
        <v>43465</v>
      </c>
    </row>
    <row r="1481" spans="1:3" x14ac:dyDescent="0.25">
      <c r="A1481" s="5" t="s">
        <v>4088</v>
      </c>
      <c r="B1481" s="5" t="s">
        <v>4089</v>
      </c>
      <c r="C1481" s="66">
        <v>43465</v>
      </c>
    </row>
    <row r="1482" spans="1:3" x14ac:dyDescent="0.25">
      <c r="A1482" s="5" t="s">
        <v>4090</v>
      </c>
      <c r="B1482" s="5" t="s">
        <v>4091</v>
      </c>
      <c r="C1482" s="66">
        <v>43465</v>
      </c>
    </row>
    <row r="1483" spans="1:3" x14ac:dyDescent="0.25">
      <c r="A1483" s="5" t="s">
        <v>4092</v>
      </c>
      <c r="B1483" s="5" t="s">
        <v>4093</v>
      </c>
      <c r="C1483" s="66">
        <v>43465</v>
      </c>
    </row>
    <row r="1484" spans="1:3" x14ac:dyDescent="0.25">
      <c r="A1484" s="5" t="s">
        <v>4094</v>
      </c>
      <c r="B1484" s="5" t="s">
        <v>4095</v>
      </c>
      <c r="C1484" s="66">
        <v>43465</v>
      </c>
    </row>
    <row r="1485" spans="1:3" x14ac:dyDescent="0.25">
      <c r="A1485" s="5" t="s">
        <v>4096</v>
      </c>
      <c r="B1485" s="5" t="s">
        <v>4097</v>
      </c>
      <c r="C1485" s="66">
        <v>43465</v>
      </c>
    </row>
    <row r="1486" spans="1:3" x14ac:dyDescent="0.25">
      <c r="A1486" s="5" t="s">
        <v>4098</v>
      </c>
      <c r="B1486" s="5" t="s">
        <v>4099</v>
      </c>
      <c r="C1486" s="66">
        <v>43465</v>
      </c>
    </row>
    <row r="1487" spans="1:3" x14ac:dyDescent="0.25">
      <c r="A1487" s="5" t="s">
        <v>4100</v>
      </c>
      <c r="B1487" s="5" t="s">
        <v>4101</v>
      </c>
      <c r="C1487" s="66">
        <v>43465</v>
      </c>
    </row>
    <row r="1488" spans="1:3" x14ac:dyDescent="0.25">
      <c r="A1488" s="5" t="s">
        <v>4102</v>
      </c>
      <c r="B1488" s="5" t="s">
        <v>4103</v>
      </c>
      <c r="C1488" s="66">
        <v>43465</v>
      </c>
    </row>
    <row r="1489" spans="1:3" x14ac:dyDescent="0.25">
      <c r="A1489" s="5" t="s">
        <v>4104</v>
      </c>
      <c r="B1489" s="5" t="s">
        <v>4105</v>
      </c>
      <c r="C1489" s="66">
        <v>43465</v>
      </c>
    </row>
    <row r="1490" spans="1:3" x14ac:dyDescent="0.25">
      <c r="A1490" s="5" t="s">
        <v>4106</v>
      </c>
      <c r="B1490" s="5" t="s">
        <v>4107</v>
      </c>
      <c r="C1490" s="66">
        <v>43465</v>
      </c>
    </row>
    <row r="1491" spans="1:3" x14ac:dyDescent="0.25">
      <c r="A1491" s="5" t="s">
        <v>4108</v>
      </c>
      <c r="B1491" s="5" t="s">
        <v>4109</v>
      </c>
      <c r="C1491" s="66">
        <v>43465</v>
      </c>
    </row>
    <row r="1492" spans="1:3" x14ac:dyDescent="0.25">
      <c r="A1492" s="5" t="s">
        <v>4110</v>
      </c>
      <c r="B1492" s="5" t="s">
        <v>4111</v>
      </c>
      <c r="C1492" s="66">
        <v>43465</v>
      </c>
    </row>
    <row r="1493" spans="1:3" x14ac:dyDescent="0.25">
      <c r="A1493" s="5" t="s">
        <v>4112</v>
      </c>
      <c r="B1493" s="5" t="s">
        <v>4113</v>
      </c>
      <c r="C1493" s="66">
        <v>43465</v>
      </c>
    </row>
    <row r="1494" spans="1:3" x14ac:dyDescent="0.25">
      <c r="A1494" s="5" t="s">
        <v>4114</v>
      </c>
      <c r="B1494" s="5" t="s">
        <v>4115</v>
      </c>
      <c r="C1494" s="66">
        <v>43465</v>
      </c>
    </row>
    <row r="1495" spans="1:3" x14ac:dyDescent="0.25">
      <c r="A1495" s="5" t="s">
        <v>4116</v>
      </c>
      <c r="B1495" s="5" t="s">
        <v>4117</v>
      </c>
      <c r="C1495" s="66">
        <v>43465</v>
      </c>
    </row>
    <row r="1496" spans="1:3" x14ac:dyDescent="0.25">
      <c r="A1496" s="5" t="s">
        <v>4118</v>
      </c>
      <c r="B1496" s="5" t="s">
        <v>4119</v>
      </c>
      <c r="C1496" s="66">
        <v>43465</v>
      </c>
    </row>
    <row r="1497" spans="1:3" x14ac:dyDescent="0.25">
      <c r="A1497" s="5" t="s">
        <v>4120</v>
      </c>
      <c r="B1497" s="5" t="s">
        <v>4121</v>
      </c>
      <c r="C1497" s="66">
        <v>43465</v>
      </c>
    </row>
    <row r="1498" spans="1:3" x14ac:dyDescent="0.25">
      <c r="A1498" s="5" t="s">
        <v>4122</v>
      </c>
      <c r="B1498" s="5" t="s">
        <v>4123</v>
      </c>
      <c r="C1498" s="66">
        <v>43465</v>
      </c>
    </row>
    <row r="1499" spans="1:3" x14ac:dyDescent="0.25">
      <c r="A1499" s="5" t="s">
        <v>4124</v>
      </c>
      <c r="B1499" s="5" t="s">
        <v>4125</v>
      </c>
      <c r="C1499" s="66">
        <v>43465</v>
      </c>
    </row>
    <row r="1500" spans="1:3" x14ac:dyDescent="0.25">
      <c r="A1500" s="5" t="s">
        <v>4126</v>
      </c>
      <c r="B1500" s="5" t="s">
        <v>4127</v>
      </c>
      <c r="C1500" s="66">
        <v>43465</v>
      </c>
    </row>
    <row r="1501" spans="1:3" x14ac:dyDescent="0.25">
      <c r="A1501" s="5" t="s">
        <v>4128</v>
      </c>
      <c r="B1501" s="5" t="s">
        <v>4129</v>
      </c>
      <c r="C1501" s="66">
        <v>43465</v>
      </c>
    </row>
    <row r="1502" spans="1:3" x14ac:dyDescent="0.25">
      <c r="A1502" s="5" t="s">
        <v>4130</v>
      </c>
      <c r="B1502" s="5" t="s">
        <v>4131</v>
      </c>
      <c r="C1502" s="66">
        <v>43465</v>
      </c>
    </row>
    <row r="1503" spans="1:3" x14ac:dyDescent="0.25">
      <c r="A1503" s="5" t="s">
        <v>4132</v>
      </c>
      <c r="B1503" s="5" t="s">
        <v>4133</v>
      </c>
      <c r="C1503" s="66">
        <v>43465</v>
      </c>
    </row>
    <row r="1504" spans="1:3" x14ac:dyDescent="0.25">
      <c r="A1504" s="5" t="s">
        <v>4134</v>
      </c>
      <c r="B1504" s="5" t="s">
        <v>4135</v>
      </c>
      <c r="C1504" s="66">
        <v>43465</v>
      </c>
    </row>
    <row r="1505" spans="1:3" x14ac:dyDescent="0.25">
      <c r="A1505" s="5" t="s">
        <v>4136</v>
      </c>
      <c r="B1505" s="5" t="s">
        <v>4137</v>
      </c>
      <c r="C1505" s="66">
        <v>43465</v>
      </c>
    </row>
    <row r="1506" spans="1:3" x14ac:dyDescent="0.25">
      <c r="A1506" s="5" t="s">
        <v>4138</v>
      </c>
      <c r="B1506" s="5" t="s">
        <v>4139</v>
      </c>
      <c r="C1506" s="66">
        <v>43465</v>
      </c>
    </row>
    <row r="1507" spans="1:3" x14ac:dyDescent="0.25">
      <c r="A1507" s="5" t="s">
        <v>4140</v>
      </c>
      <c r="B1507" s="5" t="s">
        <v>4141</v>
      </c>
      <c r="C1507" s="66">
        <v>43465</v>
      </c>
    </row>
    <row r="1508" spans="1:3" x14ac:dyDescent="0.25">
      <c r="A1508" s="5" t="s">
        <v>4142</v>
      </c>
      <c r="B1508" s="5" t="s">
        <v>4143</v>
      </c>
      <c r="C1508" s="66">
        <v>43465</v>
      </c>
    </row>
    <row r="1509" spans="1:3" x14ac:dyDescent="0.25">
      <c r="A1509" s="5" t="s">
        <v>4144</v>
      </c>
      <c r="B1509" s="5" t="s">
        <v>4145</v>
      </c>
      <c r="C1509" s="66">
        <v>43465</v>
      </c>
    </row>
    <row r="1510" spans="1:3" x14ac:dyDescent="0.25">
      <c r="A1510" s="5" t="s">
        <v>4146</v>
      </c>
      <c r="B1510" s="5" t="s">
        <v>4147</v>
      </c>
      <c r="C1510" s="66">
        <v>43465</v>
      </c>
    </row>
    <row r="1511" spans="1:3" x14ac:dyDescent="0.25">
      <c r="A1511" s="5" t="s">
        <v>4148</v>
      </c>
      <c r="B1511" s="5" t="s">
        <v>4149</v>
      </c>
      <c r="C1511" s="66">
        <v>43465</v>
      </c>
    </row>
    <row r="1512" spans="1:3" x14ac:dyDescent="0.25">
      <c r="A1512" s="5" t="s">
        <v>4150</v>
      </c>
      <c r="B1512" s="5" t="s">
        <v>4151</v>
      </c>
      <c r="C1512" s="66">
        <v>43465</v>
      </c>
    </row>
    <row r="1513" spans="1:3" x14ac:dyDescent="0.25">
      <c r="A1513" s="5" t="s">
        <v>4152</v>
      </c>
      <c r="B1513" s="5" t="s">
        <v>4153</v>
      </c>
      <c r="C1513" s="66">
        <v>43465</v>
      </c>
    </row>
    <row r="1514" spans="1:3" x14ac:dyDescent="0.25">
      <c r="A1514" s="5" t="s">
        <v>4154</v>
      </c>
      <c r="B1514" s="5" t="s">
        <v>4155</v>
      </c>
      <c r="C1514" s="66">
        <v>43465</v>
      </c>
    </row>
    <row r="1515" spans="1:3" x14ac:dyDescent="0.25">
      <c r="A1515" s="5" t="s">
        <v>4156</v>
      </c>
      <c r="B1515" s="5" t="s">
        <v>4157</v>
      </c>
      <c r="C1515" s="66">
        <v>43465</v>
      </c>
    </row>
    <row r="1516" spans="1:3" x14ac:dyDescent="0.25">
      <c r="A1516" s="5" t="s">
        <v>4158</v>
      </c>
      <c r="B1516" s="5" t="s">
        <v>4159</v>
      </c>
      <c r="C1516" s="66">
        <v>43465</v>
      </c>
    </row>
    <row r="1517" spans="1:3" x14ac:dyDescent="0.25">
      <c r="A1517" s="5" t="s">
        <v>4160</v>
      </c>
      <c r="B1517" s="5" t="s">
        <v>4161</v>
      </c>
      <c r="C1517" s="66">
        <v>43465</v>
      </c>
    </row>
    <row r="1518" spans="1:3" x14ac:dyDescent="0.25">
      <c r="A1518" s="5" t="s">
        <v>4162</v>
      </c>
      <c r="B1518" s="5" t="s">
        <v>4163</v>
      </c>
      <c r="C1518" s="66">
        <v>43465</v>
      </c>
    </row>
    <row r="1519" spans="1:3" x14ac:dyDescent="0.25">
      <c r="A1519" s="5" t="s">
        <v>4164</v>
      </c>
      <c r="B1519" s="5" t="s">
        <v>4165</v>
      </c>
      <c r="C1519" s="66">
        <v>43465</v>
      </c>
    </row>
    <row r="1520" spans="1:3" x14ac:dyDescent="0.25">
      <c r="A1520" s="5" t="s">
        <v>4166</v>
      </c>
      <c r="B1520" s="5" t="s">
        <v>4167</v>
      </c>
      <c r="C1520" s="66">
        <v>43465</v>
      </c>
    </row>
    <row r="1521" spans="1:3" x14ac:dyDescent="0.25">
      <c r="A1521" s="5" t="s">
        <v>4168</v>
      </c>
      <c r="B1521" s="5" t="s">
        <v>4169</v>
      </c>
      <c r="C1521" s="66">
        <v>43465</v>
      </c>
    </row>
    <row r="1522" spans="1:3" x14ac:dyDescent="0.25">
      <c r="A1522" s="5" t="s">
        <v>4170</v>
      </c>
      <c r="B1522" s="5" t="s">
        <v>4171</v>
      </c>
      <c r="C1522" s="66">
        <v>43465</v>
      </c>
    </row>
    <row r="1523" spans="1:3" x14ac:dyDescent="0.25">
      <c r="A1523" s="5" t="s">
        <v>4172</v>
      </c>
      <c r="B1523" s="5" t="s">
        <v>4173</v>
      </c>
      <c r="C1523" s="66">
        <v>43465</v>
      </c>
    </row>
    <row r="1524" spans="1:3" x14ac:dyDescent="0.25">
      <c r="A1524" s="5" t="s">
        <v>4174</v>
      </c>
      <c r="B1524" s="5" t="s">
        <v>4175</v>
      </c>
      <c r="C1524" s="66">
        <v>43465</v>
      </c>
    </row>
    <row r="1525" spans="1:3" x14ac:dyDescent="0.25">
      <c r="A1525" s="5" t="s">
        <v>4176</v>
      </c>
      <c r="B1525" s="5" t="s">
        <v>4177</v>
      </c>
      <c r="C1525" s="66">
        <v>43465</v>
      </c>
    </row>
    <row r="1526" spans="1:3" x14ac:dyDescent="0.25">
      <c r="A1526" s="5" t="s">
        <v>4178</v>
      </c>
      <c r="B1526" s="5" t="s">
        <v>4179</v>
      </c>
      <c r="C1526" s="66">
        <v>43465</v>
      </c>
    </row>
    <row r="1527" spans="1:3" x14ac:dyDescent="0.25">
      <c r="A1527" s="5" t="s">
        <v>4180</v>
      </c>
      <c r="B1527" s="5" t="s">
        <v>4181</v>
      </c>
      <c r="C1527" s="66">
        <v>43465</v>
      </c>
    </row>
    <row r="1528" spans="1:3" x14ac:dyDescent="0.25">
      <c r="A1528" s="5" t="s">
        <v>4182</v>
      </c>
      <c r="B1528" s="5" t="s">
        <v>4183</v>
      </c>
      <c r="C1528" s="66">
        <v>43465</v>
      </c>
    </row>
    <row r="1529" spans="1:3" x14ac:dyDescent="0.25">
      <c r="A1529" s="5" t="s">
        <v>4184</v>
      </c>
      <c r="B1529" s="5" t="s">
        <v>4185</v>
      </c>
      <c r="C1529" s="66">
        <v>43465</v>
      </c>
    </row>
    <row r="1530" spans="1:3" x14ac:dyDescent="0.25">
      <c r="A1530" s="5" t="s">
        <v>4186</v>
      </c>
      <c r="B1530" s="5" t="s">
        <v>4187</v>
      </c>
      <c r="C1530" s="66">
        <v>43465</v>
      </c>
    </row>
    <row r="1531" spans="1:3" x14ac:dyDescent="0.25">
      <c r="A1531" s="5" t="s">
        <v>4188</v>
      </c>
      <c r="B1531" s="5" t="s">
        <v>4189</v>
      </c>
      <c r="C1531" s="66">
        <v>43465</v>
      </c>
    </row>
    <row r="1532" spans="1:3" x14ac:dyDescent="0.25">
      <c r="A1532" s="5" t="s">
        <v>4190</v>
      </c>
      <c r="B1532" s="5" t="s">
        <v>4191</v>
      </c>
      <c r="C1532" s="66">
        <v>43465</v>
      </c>
    </row>
    <row r="1533" spans="1:3" x14ac:dyDescent="0.25">
      <c r="A1533" s="5" t="s">
        <v>4192</v>
      </c>
      <c r="B1533" s="5" t="s">
        <v>4193</v>
      </c>
      <c r="C1533" s="66">
        <v>43465</v>
      </c>
    </row>
    <row r="1534" spans="1:3" x14ac:dyDescent="0.25">
      <c r="A1534" s="5" t="s">
        <v>4194</v>
      </c>
      <c r="B1534" s="5" t="s">
        <v>4195</v>
      </c>
      <c r="C1534" s="66">
        <v>43465</v>
      </c>
    </row>
    <row r="1535" spans="1:3" x14ac:dyDescent="0.25">
      <c r="A1535" s="5" t="s">
        <v>4196</v>
      </c>
      <c r="B1535" s="5" t="s">
        <v>4197</v>
      </c>
      <c r="C1535" s="66">
        <v>43465</v>
      </c>
    </row>
    <row r="1536" spans="1:3" x14ac:dyDescent="0.25">
      <c r="A1536" s="5" t="s">
        <v>4198</v>
      </c>
      <c r="B1536" s="5" t="s">
        <v>4199</v>
      </c>
      <c r="C1536" s="66">
        <v>43465</v>
      </c>
    </row>
    <row r="1537" spans="1:3" x14ac:dyDescent="0.25">
      <c r="A1537" s="5" t="s">
        <v>4200</v>
      </c>
      <c r="B1537" s="5" t="s">
        <v>4201</v>
      </c>
      <c r="C1537" s="66">
        <v>43465</v>
      </c>
    </row>
    <row r="1538" spans="1:3" x14ac:dyDescent="0.25">
      <c r="A1538" s="5" t="s">
        <v>4202</v>
      </c>
      <c r="B1538" s="5" t="s">
        <v>4203</v>
      </c>
      <c r="C1538" s="66">
        <v>43465</v>
      </c>
    </row>
    <row r="1539" spans="1:3" x14ac:dyDescent="0.25">
      <c r="A1539" s="5" t="s">
        <v>4204</v>
      </c>
      <c r="B1539" s="5" t="s">
        <v>4205</v>
      </c>
      <c r="C1539" s="66">
        <v>43465</v>
      </c>
    </row>
    <row r="1540" spans="1:3" x14ac:dyDescent="0.25">
      <c r="A1540" s="5" t="s">
        <v>4206</v>
      </c>
      <c r="B1540" s="5" t="s">
        <v>4207</v>
      </c>
      <c r="C1540" s="66">
        <v>43465</v>
      </c>
    </row>
    <row r="1541" spans="1:3" x14ac:dyDescent="0.25">
      <c r="A1541" s="5" t="s">
        <v>4208</v>
      </c>
      <c r="B1541" s="5" t="s">
        <v>4209</v>
      </c>
      <c r="C1541" s="66">
        <v>43465</v>
      </c>
    </row>
    <row r="1542" spans="1:3" x14ac:dyDescent="0.25">
      <c r="A1542" s="5" t="s">
        <v>4210</v>
      </c>
      <c r="B1542" s="5" t="s">
        <v>4211</v>
      </c>
      <c r="C1542" s="66">
        <v>43465</v>
      </c>
    </row>
    <row r="1543" spans="1:3" x14ac:dyDescent="0.25">
      <c r="A1543" s="5" t="s">
        <v>4212</v>
      </c>
      <c r="B1543" s="5" t="s">
        <v>4213</v>
      </c>
      <c r="C1543" s="66">
        <v>43465</v>
      </c>
    </row>
    <row r="1544" spans="1:3" x14ac:dyDescent="0.25">
      <c r="A1544" s="5" t="s">
        <v>4214</v>
      </c>
      <c r="B1544" s="5" t="s">
        <v>4215</v>
      </c>
      <c r="C1544" s="66">
        <v>43465</v>
      </c>
    </row>
    <row r="1545" spans="1:3" x14ac:dyDescent="0.25">
      <c r="A1545" s="5" t="s">
        <v>4216</v>
      </c>
      <c r="B1545" s="5" t="s">
        <v>4217</v>
      </c>
      <c r="C1545" s="66">
        <v>43465</v>
      </c>
    </row>
    <row r="1546" spans="1:3" x14ac:dyDescent="0.25">
      <c r="A1546" s="5" t="s">
        <v>4218</v>
      </c>
      <c r="B1546" s="5" t="s">
        <v>4219</v>
      </c>
      <c r="C1546" s="66">
        <v>43465</v>
      </c>
    </row>
    <row r="1547" spans="1:3" x14ac:dyDescent="0.25">
      <c r="A1547" s="5" t="s">
        <v>4220</v>
      </c>
      <c r="B1547" s="5" t="s">
        <v>4221</v>
      </c>
      <c r="C1547" s="66">
        <v>43465</v>
      </c>
    </row>
    <row r="1548" spans="1:3" x14ac:dyDescent="0.25">
      <c r="A1548" s="5" t="s">
        <v>4222</v>
      </c>
      <c r="B1548" s="5" t="s">
        <v>4223</v>
      </c>
      <c r="C1548" s="66">
        <v>43465</v>
      </c>
    </row>
    <row r="1549" spans="1:3" x14ac:dyDescent="0.25">
      <c r="A1549" s="5" t="s">
        <v>4224</v>
      </c>
      <c r="B1549" s="5" t="s">
        <v>4225</v>
      </c>
      <c r="C1549" s="66">
        <v>43465</v>
      </c>
    </row>
    <row r="1550" spans="1:3" x14ac:dyDescent="0.25">
      <c r="A1550" s="5" t="s">
        <v>4226</v>
      </c>
      <c r="B1550" s="5" t="s">
        <v>4227</v>
      </c>
      <c r="C1550" s="66">
        <v>43465</v>
      </c>
    </row>
    <row r="1551" spans="1:3" x14ac:dyDescent="0.25">
      <c r="A1551" s="5" t="s">
        <v>4228</v>
      </c>
      <c r="B1551" s="5" t="s">
        <v>4229</v>
      </c>
      <c r="C1551" s="66">
        <v>43465</v>
      </c>
    </row>
    <row r="1552" spans="1:3" x14ac:dyDescent="0.25">
      <c r="A1552" s="5" t="s">
        <v>4230</v>
      </c>
      <c r="B1552" s="5" t="s">
        <v>4231</v>
      </c>
      <c r="C1552" s="66">
        <v>43465</v>
      </c>
    </row>
    <row r="1553" spans="1:3" x14ac:dyDescent="0.25">
      <c r="A1553" s="5" t="s">
        <v>4232</v>
      </c>
      <c r="B1553" s="5" t="s">
        <v>4233</v>
      </c>
      <c r="C1553" s="66">
        <v>43465</v>
      </c>
    </row>
    <row r="1554" spans="1:3" x14ac:dyDescent="0.25">
      <c r="A1554" s="5" t="s">
        <v>4234</v>
      </c>
      <c r="B1554" s="5" t="s">
        <v>4235</v>
      </c>
      <c r="C1554" s="66">
        <v>43465</v>
      </c>
    </row>
    <row r="1555" spans="1:3" x14ac:dyDescent="0.25">
      <c r="A1555" s="5" t="s">
        <v>4236</v>
      </c>
      <c r="B1555" s="5" t="s">
        <v>4237</v>
      </c>
      <c r="C1555" s="66">
        <v>43465</v>
      </c>
    </row>
    <row r="1556" spans="1:3" x14ac:dyDescent="0.25">
      <c r="A1556" s="5" t="s">
        <v>4238</v>
      </c>
      <c r="B1556" s="5" t="s">
        <v>4239</v>
      </c>
      <c r="C1556" s="66">
        <v>43465</v>
      </c>
    </row>
    <row r="1557" spans="1:3" x14ac:dyDescent="0.25">
      <c r="A1557" s="5" t="s">
        <v>4240</v>
      </c>
      <c r="B1557" s="5" t="s">
        <v>4241</v>
      </c>
      <c r="C1557" s="66">
        <v>43465</v>
      </c>
    </row>
    <row r="1558" spans="1:3" x14ac:dyDescent="0.25">
      <c r="A1558" s="5" t="s">
        <v>4242</v>
      </c>
      <c r="B1558" s="5" t="s">
        <v>4243</v>
      </c>
      <c r="C1558" s="66">
        <v>43465</v>
      </c>
    </row>
    <row r="1559" spans="1:3" x14ac:dyDescent="0.25">
      <c r="A1559" s="5" t="s">
        <v>4244</v>
      </c>
      <c r="B1559" s="5" t="s">
        <v>4245</v>
      </c>
      <c r="C1559" s="66">
        <v>43465</v>
      </c>
    </row>
    <row r="1560" spans="1:3" x14ac:dyDescent="0.25">
      <c r="A1560" s="5" t="s">
        <v>4246</v>
      </c>
      <c r="B1560" s="5" t="s">
        <v>4247</v>
      </c>
      <c r="C1560" s="66">
        <v>43465</v>
      </c>
    </row>
    <row r="1561" spans="1:3" x14ac:dyDescent="0.25">
      <c r="A1561" s="5" t="s">
        <v>4248</v>
      </c>
      <c r="B1561" s="5" t="s">
        <v>4249</v>
      </c>
      <c r="C1561" s="66">
        <v>43465</v>
      </c>
    </row>
    <row r="1562" spans="1:3" x14ac:dyDescent="0.25">
      <c r="A1562" s="5" t="s">
        <v>4250</v>
      </c>
      <c r="B1562" s="5" t="s">
        <v>4251</v>
      </c>
      <c r="C1562" s="66">
        <v>43465</v>
      </c>
    </row>
    <row r="1563" spans="1:3" x14ac:dyDescent="0.25">
      <c r="A1563" s="5" t="s">
        <v>4252</v>
      </c>
      <c r="B1563" s="5" t="s">
        <v>4253</v>
      </c>
      <c r="C1563" s="66">
        <v>43465</v>
      </c>
    </row>
    <row r="1564" spans="1:3" x14ac:dyDescent="0.25">
      <c r="A1564" s="5" t="s">
        <v>4254</v>
      </c>
      <c r="B1564" s="5" t="s">
        <v>4255</v>
      </c>
      <c r="C1564" s="66">
        <v>43465</v>
      </c>
    </row>
    <row r="1565" spans="1:3" x14ac:dyDescent="0.25">
      <c r="A1565" s="5" t="s">
        <v>4256</v>
      </c>
      <c r="B1565" s="5" t="s">
        <v>4257</v>
      </c>
      <c r="C1565" s="66">
        <v>43465</v>
      </c>
    </row>
    <row r="1566" spans="1:3" x14ac:dyDescent="0.25">
      <c r="A1566" s="5" t="s">
        <v>4258</v>
      </c>
      <c r="B1566" s="5" t="s">
        <v>4259</v>
      </c>
      <c r="C1566" s="66">
        <v>43465</v>
      </c>
    </row>
    <row r="1567" spans="1:3" x14ac:dyDescent="0.25">
      <c r="A1567" s="5" t="s">
        <v>4260</v>
      </c>
      <c r="B1567" s="5" t="s">
        <v>4261</v>
      </c>
      <c r="C1567" s="66">
        <v>43465</v>
      </c>
    </row>
    <row r="1568" spans="1:3" x14ac:dyDescent="0.25">
      <c r="A1568" s="5" t="s">
        <v>4262</v>
      </c>
      <c r="B1568" s="5" t="s">
        <v>4263</v>
      </c>
      <c r="C1568" s="66">
        <v>43465</v>
      </c>
    </row>
    <row r="1569" spans="1:3" x14ac:dyDescent="0.25">
      <c r="A1569" s="5" t="s">
        <v>4264</v>
      </c>
      <c r="B1569" s="5" t="s">
        <v>4265</v>
      </c>
      <c r="C1569" s="66">
        <v>43465</v>
      </c>
    </row>
    <row r="1570" spans="1:3" x14ac:dyDescent="0.25">
      <c r="A1570" s="5" t="s">
        <v>4266</v>
      </c>
      <c r="B1570" s="5" t="s">
        <v>4267</v>
      </c>
      <c r="C1570" s="66">
        <v>43465</v>
      </c>
    </row>
    <row r="1571" spans="1:3" x14ac:dyDescent="0.25">
      <c r="A1571" s="5" t="s">
        <v>4268</v>
      </c>
      <c r="B1571" s="5" t="s">
        <v>4269</v>
      </c>
      <c r="C1571" s="66">
        <v>43465</v>
      </c>
    </row>
    <row r="1572" spans="1:3" x14ac:dyDescent="0.25">
      <c r="A1572" s="5" t="s">
        <v>4270</v>
      </c>
      <c r="B1572" s="5" t="s">
        <v>4271</v>
      </c>
      <c r="C1572" s="66">
        <v>43465</v>
      </c>
    </row>
    <row r="1573" spans="1:3" x14ac:dyDescent="0.25">
      <c r="A1573" s="5" t="s">
        <v>4272</v>
      </c>
      <c r="B1573" s="5" t="s">
        <v>4273</v>
      </c>
      <c r="C1573" s="66">
        <v>43465</v>
      </c>
    </row>
    <row r="1574" spans="1:3" x14ac:dyDescent="0.25">
      <c r="A1574" s="5" t="s">
        <v>4274</v>
      </c>
      <c r="B1574" s="5" t="s">
        <v>4275</v>
      </c>
      <c r="C1574" s="66">
        <v>43465</v>
      </c>
    </row>
    <row r="1575" spans="1:3" x14ac:dyDescent="0.25">
      <c r="A1575" s="5" t="s">
        <v>4276</v>
      </c>
      <c r="B1575" s="5" t="s">
        <v>4277</v>
      </c>
      <c r="C1575" s="66">
        <v>43465</v>
      </c>
    </row>
    <row r="1576" spans="1:3" x14ac:dyDescent="0.25">
      <c r="A1576" s="5" t="s">
        <v>4278</v>
      </c>
      <c r="B1576" s="5" t="s">
        <v>4279</v>
      </c>
      <c r="C1576" s="66">
        <v>43465</v>
      </c>
    </row>
    <row r="1577" spans="1:3" x14ac:dyDescent="0.25">
      <c r="A1577" s="5" t="s">
        <v>4280</v>
      </c>
      <c r="B1577" s="5" t="s">
        <v>4281</v>
      </c>
      <c r="C1577" s="66">
        <v>43465</v>
      </c>
    </row>
    <row r="1578" spans="1:3" x14ac:dyDescent="0.25">
      <c r="A1578" s="5" t="s">
        <v>4282</v>
      </c>
      <c r="B1578" s="5" t="s">
        <v>4283</v>
      </c>
      <c r="C1578" s="66">
        <v>43465</v>
      </c>
    </row>
    <row r="1579" spans="1:3" x14ac:dyDescent="0.25">
      <c r="A1579" s="5" t="s">
        <v>4284</v>
      </c>
      <c r="B1579" s="5" t="s">
        <v>4285</v>
      </c>
      <c r="C1579" s="66">
        <v>43465</v>
      </c>
    </row>
    <row r="1580" spans="1:3" x14ac:dyDescent="0.25">
      <c r="A1580" s="5" t="s">
        <v>4286</v>
      </c>
      <c r="B1580" s="5" t="s">
        <v>4287</v>
      </c>
      <c r="C1580" s="66">
        <v>43465</v>
      </c>
    </row>
    <row r="1581" spans="1:3" x14ac:dyDescent="0.25">
      <c r="A1581" s="5" t="s">
        <v>4288</v>
      </c>
      <c r="B1581" s="5" t="s">
        <v>4289</v>
      </c>
      <c r="C1581" s="66">
        <v>43465</v>
      </c>
    </row>
    <row r="1582" spans="1:3" x14ac:dyDescent="0.25">
      <c r="A1582" s="5" t="s">
        <v>4290</v>
      </c>
      <c r="B1582" s="5" t="s">
        <v>4291</v>
      </c>
      <c r="C1582" s="66">
        <v>43465</v>
      </c>
    </row>
    <row r="1583" spans="1:3" x14ac:dyDescent="0.25">
      <c r="A1583" s="5" t="s">
        <v>4292</v>
      </c>
      <c r="B1583" s="5" t="s">
        <v>4293</v>
      </c>
      <c r="C1583" s="66">
        <v>43465</v>
      </c>
    </row>
    <row r="1584" spans="1:3" x14ac:dyDescent="0.25">
      <c r="A1584" s="5" t="s">
        <v>4294</v>
      </c>
      <c r="B1584" s="5" t="s">
        <v>4295</v>
      </c>
      <c r="C1584" s="66">
        <v>43465</v>
      </c>
    </row>
    <row r="1585" spans="1:3" x14ac:dyDescent="0.25">
      <c r="A1585" s="5" t="s">
        <v>4296</v>
      </c>
      <c r="B1585" s="5" t="s">
        <v>4297</v>
      </c>
      <c r="C1585" s="66">
        <v>43465</v>
      </c>
    </row>
    <row r="1586" spans="1:3" x14ac:dyDescent="0.25">
      <c r="A1586" s="5" t="s">
        <v>4298</v>
      </c>
      <c r="B1586" s="5" t="s">
        <v>4299</v>
      </c>
      <c r="C1586" s="66">
        <v>43465</v>
      </c>
    </row>
    <row r="1587" spans="1:3" x14ac:dyDescent="0.25">
      <c r="A1587" s="5" t="s">
        <v>4300</v>
      </c>
      <c r="B1587" s="5" t="s">
        <v>4301</v>
      </c>
      <c r="C1587" s="66">
        <v>43465</v>
      </c>
    </row>
    <row r="1588" spans="1:3" x14ac:dyDescent="0.25">
      <c r="A1588" s="5" t="s">
        <v>4302</v>
      </c>
      <c r="B1588" s="5" t="s">
        <v>4303</v>
      </c>
      <c r="C1588" s="66">
        <v>43465</v>
      </c>
    </row>
    <row r="1589" spans="1:3" x14ac:dyDescent="0.25">
      <c r="A1589" s="5" t="s">
        <v>4304</v>
      </c>
      <c r="B1589" s="5" t="s">
        <v>4305</v>
      </c>
      <c r="C1589" s="66">
        <v>43465</v>
      </c>
    </row>
    <row r="1590" spans="1:3" x14ac:dyDescent="0.25">
      <c r="A1590" s="5" t="s">
        <v>4306</v>
      </c>
      <c r="B1590" s="5" t="s">
        <v>4307</v>
      </c>
      <c r="C1590" s="66">
        <v>43465</v>
      </c>
    </row>
    <row r="1591" spans="1:3" x14ac:dyDescent="0.25">
      <c r="A1591" s="5" t="s">
        <v>4308</v>
      </c>
      <c r="B1591" s="5" t="s">
        <v>4309</v>
      </c>
      <c r="C1591" s="66">
        <v>43465</v>
      </c>
    </row>
    <row r="1592" spans="1:3" x14ac:dyDescent="0.25">
      <c r="A1592" s="5" t="s">
        <v>4310</v>
      </c>
      <c r="B1592" s="5" t="s">
        <v>4311</v>
      </c>
      <c r="C1592" s="66">
        <v>43465</v>
      </c>
    </row>
    <row r="1593" spans="1:3" x14ac:dyDescent="0.25">
      <c r="A1593" s="5" t="s">
        <v>4312</v>
      </c>
      <c r="B1593" s="5" t="s">
        <v>4313</v>
      </c>
      <c r="C1593" s="66">
        <v>43465</v>
      </c>
    </row>
    <row r="1594" spans="1:3" x14ac:dyDescent="0.25">
      <c r="A1594" s="5" t="s">
        <v>4314</v>
      </c>
      <c r="B1594" s="5" t="s">
        <v>4315</v>
      </c>
      <c r="C1594" s="66">
        <v>43465</v>
      </c>
    </row>
    <row r="1595" spans="1:3" x14ac:dyDescent="0.25">
      <c r="A1595" s="5" t="s">
        <v>4316</v>
      </c>
      <c r="B1595" s="5" t="s">
        <v>4317</v>
      </c>
      <c r="C1595" s="66">
        <v>43465</v>
      </c>
    </row>
    <row r="1596" spans="1:3" x14ac:dyDescent="0.25">
      <c r="A1596" s="5" t="s">
        <v>4318</v>
      </c>
      <c r="B1596" s="5" t="s">
        <v>4319</v>
      </c>
      <c r="C1596" s="66">
        <v>43465</v>
      </c>
    </row>
    <row r="1597" spans="1:3" x14ac:dyDescent="0.25">
      <c r="A1597" s="5" t="s">
        <v>4320</v>
      </c>
      <c r="B1597" s="5" t="s">
        <v>4321</v>
      </c>
      <c r="C1597" s="66">
        <v>43465</v>
      </c>
    </row>
    <row r="1598" spans="1:3" x14ac:dyDescent="0.25">
      <c r="A1598" s="5" t="s">
        <v>4322</v>
      </c>
      <c r="B1598" s="5" t="s">
        <v>4323</v>
      </c>
      <c r="C1598" s="66">
        <v>43465</v>
      </c>
    </row>
    <row r="1599" spans="1:3" x14ac:dyDescent="0.25">
      <c r="A1599" s="5" t="s">
        <v>4324</v>
      </c>
      <c r="B1599" s="5" t="s">
        <v>4325</v>
      </c>
      <c r="C1599" s="66">
        <v>43465</v>
      </c>
    </row>
    <row r="1600" spans="1:3" x14ac:dyDescent="0.25">
      <c r="A1600" s="5" t="s">
        <v>4326</v>
      </c>
      <c r="B1600" s="5" t="s">
        <v>4327</v>
      </c>
      <c r="C1600" s="66">
        <v>43465</v>
      </c>
    </row>
    <row r="1601" spans="1:3" x14ac:dyDescent="0.25">
      <c r="A1601" s="5" t="s">
        <v>4328</v>
      </c>
      <c r="B1601" s="5" t="s">
        <v>4329</v>
      </c>
      <c r="C1601" s="66">
        <v>43465</v>
      </c>
    </row>
    <row r="1602" spans="1:3" x14ac:dyDescent="0.25">
      <c r="A1602" s="5" t="s">
        <v>4330</v>
      </c>
      <c r="B1602" s="5" t="s">
        <v>4331</v>
      </c>
      <c r="C1602" s="66">
        <v>43465</v>
      </c>
    </row>
    <row r="1603" spans="1:3" x14ac:dyDescent="0.25">
      <c r="A1603" s="5" t="s">
        <v>4332</v>
      </c>
      <c r="B1603" s="5" t="s">
        <v>4333</v>
      </c>
      <c r="C1603" s="66">
        <v>43465</v>
      </c>
    </row>
    <row r="1604" spans="1:3" x14ac:dyDescent="0.25">
      <c r="A1604" s="5" t="s">
        <v>4334</v>
      </c>
      <c r="B1604" s="5" t="s">
        <v>4335</v>
      </c>
      <c r="C1604" s="66">
        <v>43465</v>
      </c>
    </row>
    <row r="1605" spans="1:3" x14ac:dyDescent="0.25">
      <c r="A1605" s="5" t="s">
        <v>4336</v>
      </c>
      <c r="B1605" s="5" t="s">
        <v>4337</v>
      </c>
      <c r="C1605" s="66">
        <v>43465</v>
      </c>
    </row>
    <row r="1606" spans="1:3" x14ac:dyDescent="0.25">
      <c r="A1606" s="5" t="s">
        <v>4338</v>
      </c>
      <c r="B1606" s="5" t="s">
        <v>4339</v>
      </c>
      <c r="C1606" s="66">
        <v>43465</v>
      </c>
    </row>
    <row r="1607" spans="1:3" x14ac:dyDescent="0.25">
      <c r="A1607" s="5" t="s">
        <v>4340</v>
      </c>
      <c r="B1607" s="5" t="s">
        <v>4341</v>
      </c>
      <c r="C1607" s="66">
        <v>43465</v>
      </c>
    </row>
    <row r="1608" spans="1:3" x14ac:dyDescent="0.25">
      <c r="A1608" s="5" t="s">
        <v>4342</v>
      </c>
      <c r="B1608" s="5" t="s">
        <v>4343</v>
      </c>
      <c r="C1608" s="66">
        <v>43465</v>
      </c>
    </row>
    <row r="1609" spans="1:3" x14ac:dyDescent="0.25">
      <c r="A1609" s="5" t="s">
        <v>4344</v>
      </c>
      <c r="B1609" s="5" t="s">
        <v>4345</v>
      </c>
      <c r="C1609" s="66">
        <v>43465</v>
      </c>
    </row>
    <row r="1610" spans="1:3" x14ac:dyDescent="0.25">
      <c r="A1610" s="5" t="s">
        <v>4346</v>
      </c>
      <c r="B1610" s="5" t="s">
        <v>4347</v>
      </c>
      <c r="C1610" s="66">
        <v>43465</v>
      </c>
    </row>
    <row r="1611" spans="1:3" x14ac:dyDescent="0.25">
      <c r="A1611" s="5" t="s">
        <v>4348</v>
      </c>
      <c r="B1611" s="5" t="s">
        <v>4349</v>
      </c>
      <c r="C1611" s="66">
        <v>43465</v>
      </c>
    </row>
    <row r="1612" spans="1:3" x14ac:dyDescent="0.25">
      <c r="A1612" s="5" t="s">
        <v>4350</v>
      </c>
      <c r="B1612" s="5" t="s">
        <v>4351</v>
      </c>
      <c r="C1612" s="66">
        <v>43465</v>
      </c>
    </row>
    <row r="1613" spans="1:3" x14ac:dyDescent="0.25">
      <c r="A1613" s="5" t="s">
        <v>4352</v>
      </c>
      <c r="B1613" s="5" t="s">
        <v>4353</v>
      </c>
      <c r="C1613" s="66">
        <v>43465</v>
      </c>
    </row>
    <row r="1614" spans="1:3" x14ac:dyDescent="0.25">
      <c r="A1614" s="5" t="s">
        <v>4354</v>
      </c>
      <c r="B1614" s="5" t="s">
        <v>4355</v>
      </c>
      <c r="C1614" s="66">
        <v>43465</v>
      </c>
    </row>
    <row r="1615" spans="1:3" x14ac:dyDescent="0.25">
      <c r="A1615" s="5" t="s">
        <v>4356</v>
      </c>
      <c r="B1615" s="5" t="s">
        <v>4357</v>
      </c>
      <c r="C1615" s="66">
        <v>43465</v>
      </c>
    </row>
    <row r="1616" spans="1:3" x14ac:dyDescent="0.25">
      <c r="A1616" s="5" t="s">
        <v>4358</v>
      </c>
      <c r="B1616" s="5" t="s">
        <v>4359</v>
      </c>
      <c r="C1616" s="66">
        <v>43465</v>
      </c>
    </row>
    <row r="1617" spans="1:3" x14ac:dyDescent="0.25">
      <c r="A1617" s="5" t="s">
        <v>4360</v>
      </c>
      <c r="B1617" s="5" t="s">
        <v>4361</v>
      </c>
      <c r="C1617" s="66">
        <v>43465</v>
      </c>
    </row>
    <row r="1618" spans="1:3" x14ac:dyDescent="0.25">
      <c r="A1618" s="5" t="s">
        <v>4362</v>
      </c>
      <c r="B1618" s="5" t="s">
        <v>4363</v>
      </c>
      <c r="C1618" s="66">
        <v>43465</v>
      </c>
    </row>
    <row r="1619" spans="1:3" x14ac:dyDescent="0.25">
      <c r="A1619" s="5" t="s">
        <v>4364</v>
      </c>
      <c r="B1619" s="5" t="s">
        <v>4365</v>
      </c>
      <c r="C1619" s="66">
        <v>43465</v>
      </c>
    </row>
    <row r="1620" spans="1:3" x14ac:dyDescent="0.25">
      <c r="A1620" s="5" t="s">
        <v>4366</v>
      </c>
      <c r="B1620" s="5" t="s">
        <v>4367</v>
      </c>
      <c r="C1620" s="66">
        <v>43465</v>
      </c>
    </row>
    <row r="1621" spans="1:3" x14ac:dyDescent="0.25">
      <c r="A1621" s="5" t="s">
        <v>4368</v>
      </c>
      <c r="B1621" s="5" t="s">
        <v>4369</v>
      </c>
      <c r="C1621" s="66">
        <v>43465</v>
      </c>
    </row>
    <row r="1622" spans="1:3" x14ac:dyDescent="0.25">
      <c r="A1622" s="5" t="s">
        <v>4370</v>
      </c>
      <c r="B1622" s="5" t="s">
        <v>4371</v>
      </c>
      <c r="C1622" s="66">
        <v>43465</v>
      </c>
    </row>
    <row r="1623" spans="1:3" x14ac:dyDescent="0.25">
      <c r="A1623" s="5" t="s">
        <v>4372</v>
      </c>
      <c r="B1623" s="5" t="s">
        <v>4373</v>
      </c>
      <c r="C1623" s="66">
        <v>43465</v>
      </c>
    </row>
    <row r="1624" spans="1:3" x14ac:dyDescent="0.25">
      <c r="A1624" s="5" t="s">
        <v>4374</v>
      </c>
      <c r="B1624" s="5" t="s">
        <v>4375</v>
      </c>
      <c r="C1624" s="66">
        <v>43465</v>
      </c>
    </row>
    <row r="1625" spans="1:3" x14ac:dyDescent="0.25">
      <c r="A1625" s="5" t="s">
        <v>4376</v>
      </c>
      <c r="B1625" s="5" t="s">
        <v>4377</v>
      </c>
      <c r="C1625" s="66">
        <v>43465</v>
      </c>
    </row>
    <row r="1626" spans="1:3" x14ac:dyDescent="0.25">
      <c r="A1626" s="5" t="s">
        <v>4378</v>
      </c>
      <c r="B1626" s="5" t="s">
        <v>4379</v>
      </c>
      <c r="C1626" s="66">
        <v>43465</v>
      </c>
    </row>
    <row r="1627" spans="1:3" x14ac:dyDescent="0.25">
      <c r="A1627" s="5" t="s">
        <v>4380</v>
      </c>
      <c r="B1627" s="5" t="s">
        <v>4381</v>
      </c>
      <c r="C1627" s="66">
        <v>43465</v>
      </c>
    </row>
    <row r="1628" spans="1:3" x14ac:dyDescent="0.25">
      <c r="A1628" s="5" t="s">
        <v>4382</v>
      </c>
      <c r="B1628" s="5" t="s">
        <v>4383</v>
      </c>
      <c r="C1628" s="66">
        <v>43465</v>
      </c>
    </row>
    <row r="1629" spans="1:3" x14ac:dyDescent="0.25">
      <c r="A1629" s="5" t="s">
        <v>4384</v>
      </c>
      <c r="B1629" s="5" t="s">
        <v>4385</v>
      </c>
      <c r="C1629" s="66">
        <v>43465</v>
      </c>
    </row>
    <row r="1630" spans="1:3" x14ac:dyDescent="0.25">
      <c r="A1630" s="5" t="s">
        <v>4386</v>
      </c>
      <c r="B1630" s="5" t="s">
        <v>4387</v>
      </c>
      <c r="C1630" s="66">
        <v>43465</v>
      </c>
    </row>
    <row r="1631" spans="1:3" x14ac:dyDescent="0.25">
      <c r="A1631" s="5" t="s">
        <v>4388</v>
      </c>
      <c r="B1631" s="5" t="s">
        <v>4389</v>
      </c>
      <c r="C1631" s="66">
        <v>43465</v>
      </c>
    </row>
    <row r="1632" spans="1:3" x14ac:dyDescent="0.25">
      <c r="A1632" s="5" t="s">
        <v>4390</v>
      </c>
      <c r="B1632" s="5" t="s">
        <v>4391</v>
      </c>
      <c r="C1632" s="66">
        <v>43465</v>
      </c>
    </row>
    <row r="1633" spans="1:3" x14ac:dyDescent="0.25">
      <c r="A1633" s="5" t="s">
        <v>4392</v>
      </c>
      <c r="B1633" s="5" t="s">
        <v>4393</v>
      </c>
      <c r="C1633" s="66">
        <v>43465</v>
      </c>
    </row>
    <row r="1634" spans="1:3" x14ac:dyDescent="0.25">
      <c r="A1634" s="5" t="s">
        <v>4394</v>
      </c>
      <c r="B1634" s="5" t="s">
        <v>4395</v>
      </c>
      <c r="C1634" s="66">
        <v>43465</v>
      </c>
    </row>
    <row r="1635" spans="1:3" x14ac:dyDescent="0.25">
      <c r="A1635" s="5" t="s">
        <v>4396</v>
      </c>
      <c r="B1635" s="5" t="s">
        <v>4397</v>
      </c>
      <c r="C1635" s="66">
        <v>43465</v>
      </c>
    </row>
    <row r="1636" spans="1:3" x14ac:dyDescent="0.25">
      <c r="A1636" s="5" t="s">
        <v>4398</v>
      </c>
      <c r="B1636" s="5" t="s">
        <v>4399</v>
      </c>
      <c r="C1636" s="66">
        <v>43465</v>
      </c>
    </row>
    <row r="1637" spans="1:3" x14ac:dyDescent="0.25">
      <c r="A1637" s="5" t="s">
        <v>4400</v>
      </c>
      <c r="B1637" s="5" t="s">
        <v>4401</v>
      </c>
      <c r="C1637" s="66">
        <v>43465</v>
      </c>
    </row>
    <row r="1638" spans="1:3" x14ac:dyDescent="0.25">
      <c r="A1638" s="5" t="s">
        <v>4402</v>
      </c>
      <c r="B1638" s="5" t="s">
        <v>4403</v>
      </c>
      <c r="C1638" s="66">
        <v>43465</v>
      </c>
    </row>
    <row r="1639" spans="1:3" x14ac:dyDescent="0.25">
      <c r="A1639" s="5" t="s">
        <v>4404</v>
      </c>
      <c r="B1639" s="5" t="s">
        <v>4405</v>
      </c>
      <c r="C1639" s="66">
        <v>43465</v>
      </c>
    </row>
    <row r="1640" spans="1:3" x14ac:dyDescent="0.25">
      <c r="A1640" s="5" t="s">
        <v>4406</v>
      </c>
      <c r="B1640" s="5" t="s">
        <v>4407</v>
      </c>
      <c r="C1640" s="66">
        <v>43465</v>
      </c>
    </row>
    <row r="1641" spans="1:3" x14ac:dyDescent="0.25">
      <c r="A1641" s="5" t="s">
        <v>4408</v>
      </c>
      <c r="B1641" s="5" t="s">
        <v>4409</v>
      </c>
      <c r="C1641" s="66">
        <v>43465</v>
      </c>
    </row>
    <row r="1642" spans="1:3" x14ac:dyDescent="0.25">
      <c r="A1642" s="5" t="s">
        <v>4410</v>
      </c>
      <c r="B1642" s="5" t="s">
        <v>4411</v>
      </c>
      <c r="C1642" s="66">
        <v>43465</v>
      </c>
    </row>
    <row r="1643" spans="1:3" x14ac:dyDescent="0.25">
      <c r="A1643" s="5" t="s">
        <v>4412</v>
      </c>
      <c r="B1643" s="5" t="s">
        <v>4413</v>
      </c>
      <c r="C1643" s="66">
        <v>43465</v>
      </c>
    </row>
    <row r="1644" spans="1:3" x14ac:dyDescent="0.25">
      <c r="A1644" s="5" t="s">
        <v>4414</v>
      </c>
      <c r="B1644" s="5" t="s">
        <v>4415</v>
      </c>
      <c r="C1644" s="66">
        <v>43465</v>
      </c>
    </row>
    <row r="1645" spans="1:3" x14ac:dyDescent="0.25">
      <c r="A1645" s="5" t="s">
        <v>4416</v>
      </c>
      <c r="B1645" s="5" t="s">
        <v>4417</v>
      </c>
      <c r="C1645" s="66">
        <v>43465</v>
      </c>
    </row>
    <row r="1646" spans="1:3" x14ac:dyDescent="0.25">
      <c r="A1646" s="5" t="s">
        <v>4418</v>
      </c>
      <c r="B1646" s="5" t="s">
        <v>4419</v>
      </c>
      <c r="C1646" s="66">
        <v>43465</v>
      </c>
    </row>
    <row r="1647" spans="1:3" x14ac:dyDescent="0.25">
      <c r="A1647" s="5" t="s">
        <v>4420</v>
      </c>
      <c r="B1647" s="5" t="s">
        <v>4421</v>
      </c>
      <c r="C1647" s="66">
        <v>43465</v>
      </c>
    </row>
    <row r="1648" spans="1:3" x14ac:dyDescent="0.25">
      <c r="A1648" s="5" t="s">
        <v>4422</v>
      </c>
      <c r="B1648" s="5" t="s">
        <v>4423</v>
      </c>
      <c r="C1648" s="66">
        <v>43465</v>
      </c>
    </row>
    <row r="1649" spans="1:3" x14ac:dyDescent="0.25">
      <c r="A1649" s="5" t="s">
        <v>4424</v>
      </c>
      <c r="B1649" s="5" t="s">
        <v>4425</v>
      </c>
      <c r="C1649" s="66">
        <v>43465</v>
      </c>
    </row>
    <row r="1650" spans="1:3" x14ac:dyDescent="0.25">
      <c r="A1650" s="5" t="s">
        <v>4426</v>
      </c>
      <c r="B1650" s="5" t="s">
        <v>4427</v>
      </c>
      <c r="C1650" s="66">
        <v>43465</v>
      </c>
    </row>
    <row r="1651" spans="1:3" x14ac:dyDescent="0.25">
      <c r="A1651" s="5" t="s">
        <v>4428</v>
      </c>
      <c r="B1651" s="5" t="s">
        <v>4429</v>
      </c>
      <c r="C1651" s="66">
        <v>43465</v>
      </c>
    </row>
    <row r="1652" spans="1:3" x14ac:dyDescent="0.25">
      <c r="A1652" s="5" t="s">
        <v>4430</v>
      </c>
      <c r="B1652" s="5" t="s">
        <v>4431</v>
      </c>
      <c r="C1652" s="66">
        <v>43465</v>
      </c>
    </row>
    <row r="1653" spans="1:3" x14ac:dyDescent="0.25">
      <c r="A1653" s="5" t="s">
        <v>4432</v>
      </c>
      <c r="B1653" s="5" t="s">
        <v>4433</v>
      </c>
      <c r="C1653" s="66">
        <v>43465</v>
      </c>
    </row>
    <row r="1654" spans="1:3" x14ac:dyDescent="0.25">
      <c r="A1654" s="5" t="s">
        <v>4434</v>
      </c>
      <c r="B1654" s="5" t="s">
        <v>4435</v>
      </c>
      <c r="C1654" s="66">
        <v>43465</v>
      </c>
    </row>
    <row r="1655" spans="1:3" x14ac:dyDescent="0.25">
      <c r="A1655" s="5" t="s">
        <v>4436</v>
      </c>
      <c r="B1655" s="5" t="s">
        <v>4437</v>
      </c>
      <c r="C1655" s="66">
        <v>43465</v>
      </c>
    </row>
    <row r="1656" spans="1:3" x14ac:dyDescent="0.25">
      <c r="A1656" s="5" t="s">
        <v>4438</v>
      </c>
      <c r="B1656" s="5" t="s">
        <v>4439</v>
      </c>
      <c r="C1656" s="66">
        <v>43465</v>
      </c>
    </row>
    <row r="1657" spans="1:3" x14ac:dyDescent="0.25">
      <c r="A1657" s="5" t="s">
        <v>4440</v>
      </c>
      <c r="B1657" s="5" t="s">
        <v>4441</v>
      </c>
      <c r="C1657" s="66">
        <v>43465</v>
      </c>
    </row>
    <row r="1658" spans="1:3" x14ac:dyDescent="0.25">
      <c r="A1658" s="5" t="s">
        <v>4442</v>
      </c>
      <c r="B1658" s="5" t="s">
        <v>4443</v>
      </c>
      <c r="C1658" s="66">
        <v>43465</v>
      </c>
    </row>
    <row r="1659" spans="1:3" x14ac:dyDescent="0.25">
      <c r="A1659" s="5" t="s">
        <v>4444</v>
      </c>
      <c r="B1659" s="5" t="s">
        <v>4445</v>
      </c>
      <c r="C1659" s="66">
        <v>43465</v>
      </c>
    </row>
    <row r="1660" spans="1:3" x14ac:dyDescent="0.25">
      <c r="A1660" s="5" t="s">
        <v>4446</v>
      </c>
      <c r="B1660" s="5" t="s">
        <v>4447</v>
      </c>
      <c r="C1660" s="66">
        <v>43465</v>
      </c>
    </row>
    <row r="1661" spans="1:3" x14ac:dyDescent="0.25">
      <c r="A1661" s="5" t="s">
        <v>4448</v>
      </c>
      <c r="B1661" s="5" t="s">
        <v>4449</v>
      </c>
      <c r="C1661" s="66">
        <v>43465</v>
      </c>
    </row>
    <row r="1662" spans="1:3" x14ac:dyDescent="0.25">
      <c r="A1662" s="5" t="s">
        <v>4450</v>
      </c>
      <c r="B1662" s="5" t="s">
        <v>4451</v>
      </c>
      <c r="C1662" s="66">
        <v>43465</v>
      </c>
    </row>
    <row r="1663" spans="1:3" x14ac:dyDescent="0.25">
      <c r="A1663" s="5" t="s">
        <v>4452</v>
      </c>
      <c r="B1663" s="5" t="s">
        <v>4453</v>
      </c>
      <c r="C1663" s="66">
        <v>43465</v>
      </c>
    </row>
    <row r="1664" spans="1:3" x14ac:dyDescent="0.25">
      <c r="A1664" s="5" t="s">
        <v>4454</v>
      </c>
      <c r="B1664" s="5" t="s">
        <v>4455</v>
      </c>
      <c r="C1664" s="66">
        <v>43465</v>
      </c>
    </row>
    <row r="1665" spans="1:3" x14ac:dyDescent="0.25">
      <c r="A1665" s="5" t="s">
        <v>4456</v>
      </c>
      <c r="B1665" s="5" t="s">
        <v>4457</v>
      </c>
      <c r="C1665" s="66">
        <v>43465</v>
      </c>
    </row>
    <row r="1666" spans="1:3" x14ac:dyDescent="0.25">
      <c r="A1666" s="5" t="s">
        <v>4458</v>
      </c>
      <c r="B1666" s="5" t="s">
        <v>4459</v>
      </c>
      <c r="C1666" s="66">
        <v>43465</v>
      </c>
    </row>
    <row r="1667" spans="1:3" x14ac:dyDescent="0.25">
      <c r="A1667" s="5" t="s">
        <v>4460</v>
      </c>
      <c r="B1667" s="5" t="s">
        <v>4461</v>
      </c>
      <c r="C1667" s="66">
        <v>43465</v>
      </c>
    </row>
    <row r="1668" spans="1:3" x14ac:dyDescent="0.25">
      <c r="A1668" s="5" t="s">
        <v>4462</v>
      </c>
      <c r="B1668" s="5" t="s">
        <v>4463</v>
      </c>
      <c r="C1668" s="66">
        <v>43465</v>
      </c>
    </row>
    <row r="1669" spans="1:3" x14ac:dyDescent="0.25">
      <c r="A1669" s="5" t="s">
        <v>4464</v>
      </c>
      <c r="B1669" s="5" t="s">
        <v>4465</v>
      </c>
      <c r="C1669" s="66">
        <v>43465</v>
      </c>
    </row>
    <row r="1670" spans="1:3" x14ac:dyDescent="0.25">
      <c r="A1670" s="5" t="s">
        <v>4466</v>
      </c>
      <c r="B1670" s="5" t="s">
        <v>4467</v>
      </c>
      <c r="C1670" s="66">
        <v>43465</v>
      </c>
    </row>
    <row r="1671" spans="1:3" x14ac:dyDescent="0.25">
      <c r="A1671" s="5" t="s">
        <v>4468</v>
      </c>
      <c r="B1671" s="5" t="s">
        <v>4469</v>
      </c>
      <c r="C1671" s="66">
        <v>43465</v>
      </c>
    </row>
    <row r="1672" spans="1:3" x14ac:dyDescent="0.25">
      <c r="A1672" s="5" t="s">
        <v>4470</v>
      </c>
      <c r="B1672" s="5" t="s">
        <v>4471</v>
      </c>
      <c r="C1672" s="66">
        <v>43465</v>
      </c>
    </row>
    <row r="1673" spans="1:3" x14ac:dyDescent="0.25">
      <c r="A1673" s="5" t="s">
        <v>4472</v>
      </c>
      <c r="B1673" s="5" t="s">
        <v>4473</v>
      </c>
      <c r="C1673" s="66">
        <v>43465</v>
      </c>
    </row>
    <row r="1674" spans="1:3" x14ac:dyDescent="0.25">
      <c r="A1674" s="5" t="s">
        <v>4474</v>
      </c>
      <c r="B1674" s="5" t="s">
        <v>4475</v>
      </c>
      <c r="C1674" s="66">
        <v>43465</v>
      </c>
    </row>
    <row r="1675" spans="1:3" x14ac:dyDescent="0.25">
      <c r="A1675" s="5" t="s">
        <v>4476</v>
      </c>
      <c r="B1675" s="5" t="s">
        <v>4477</v>
      </c>
      <c r="C1675" s="66">
        <v>43465</v>
      </c>
    </row>
    <row r="1676" spans="1:3" x14ac:dyDescent="0.25">
      <c r="A1676" s="5" t="s">
        <v>4478</v>
      </c>
      <c r="B1676" s="5" t="s">
        <v>4479</v>
      </c>
      <c r="C1676" s="66">
        <v>43465</v>
      </c>
    </row>
    <row r="1677" spans="1:3" x14ac:dyDescent="0.25">
      <c r="A1677" s="5" t="s">
        <v>4480</v>
      </c>
      <c r="B1677" s="5" t="s">
        <v>4481</v>
      </c>
      <c r="C1677" s="66">
        <v>43465</v>
      </c>
    </row>
    <row r="1678" spans="1:3" x14ac:dyDescent="0.25">
      <c r="A1678" s="5" t="s">
        <v>4482</v>
      </c>
      <c r="B1678" s="5" t="s">
        <v>4483</v>
      </c>
      <c r="C1678" s="66">
        <v>43465</v>
      </c>
    </row>
    <row r="1679" spans="1:3" x14ac:dyDescent="0.25">
      <c r="A1679" s="5" t="s">
        <v>4484</v>
      </c>
      <c r="B1679" s="5" t="s">
        <v>4485</v>
      </c>
      <c r="C1679" s="66">
        <v>43465</v>
      </c>
    </row>
    <row r="1680" spans="1:3" x14ac:dyDescent="0.25">
      <c r="A1680" s="5" t="s">
        <v>4486</v>
      </c>
      <c r="B1680" s="5" t="s">
        <v>4487</v>
      </c>
      <c r="C1680" s="66">
        <v>43465</v>
      </c>
    </row>
    <row r="1681" spans="1:3" x14ac:dyDescent="0.25">
      <c r="A1681" s="5" t="s">
        <v>4488</v>
      </c>
      <c r="B1681" s="5" t="s">
        <v>4489</v>
      </c>
      <c r="C1681" s="66">
        <v>43465</v>
      </c>
    </row>
    <row r="1682" spans="1:3" x14ac:dyDescent="0.25">
      <c r="A1682" s="5" t="s">
        <v>4490</v>
      </c>
      <c r="B1682" s="5" t="s">
        <v>4491</v>
      </c>
      <c r="C1682" s="66">
        <v>43465</v>
      </c>
    </row>
    <row r="1683" spans="1:3" x14ac:dyDescent="0.25">
      <c r="A1683" s="5" t="s">
        <v>4492</v>
      </c>
      <c r="B1683" s="5" t="s">
        <v>4493</v>
      </c>
      <c r="C1683" s="66">
        <v>43465</v>
      </c>
    </row>
    <row r="1684" spans="1:3" x14ac:dyDescent="0.25">
      <c r="A1684" s="5" t="s">
        <v>4494</v>
      </c>
      <c r="B1684" s="5" t="s">
        <v>4495</v>
      </c>
      <c r="C1684" s="66">
        <v>43465</v>
      </c>
    </row>
    <row r="1685" spans="1:3" x14ac:dyDescent="0.25">
      <c r="A1685" s="5" t="s">
        <v>4496</v>
      </c>
      <c r="B1685" s="5" t="s">
        <v>4497</v>
      </c>
      <c r="C1685" s="66">
        <v>43465</v>
      </c>
    </row>
    <row r="1686" spans="1:3" x14ac:dyDescent="0.25">
      <c r="A1686" s="5" t="s">
        <v>4498</v>
      </c>
      <c r="B1686" s="5" t="s">
        <v>4499</v>
      </c>
      <c r="C1686" s="66">
        <v>43465</v>
      </c>
    </row>
    <row r="1687" spans="1:3" x14ac:dyDescent="0.25">
      <c r="A1687" s="5" t="s">
        <v>4500</v>
      </c>
      <c r="B1687" s="5" t="s">
        <v>4501</v>
      </c>
      <c r="C1687" s="66">
        <v>43465</v>
      </c>
    </row>
    <row r="1688" spans="1:3" x14ac:dyDescent="0.25">
      <c r="A1688" s="5" t="s">
        <v>4502</v>
      </c>
      <c r="B1688" s="5" t="s">
        <v>4503</v>
      </c>
      <c r="C1688" s="66">
        <v>43465</v>
      </c>
    </row>
    <row r="1689" spans="1:3" x14ac:dyDescent="0.25">
      <c r="A1689" s="5" t="s">
        <v>4504</v>
      </c>
      <c r="B1689" s="5" t="s">
        <v>4505</v>
      </c>
      <c r="C1689" s="66">
        <v>43465</v>
      </c>
    </row>
    <row r="1690" spans="1:3" x14ac:dyDescent="0.25">
      <c r="A1690" s="5" t="s">
        <v>4506</v>
      </c>
      <c r="B1690" s="5" t="s">
        <v>4507</v>
      </c>
      <c r="C1690" s="66">
        <v>43465</v>
      </c>
    </row>
    <row r="1691" spans="1:3" x14ac:dyDescent="0.25">
      <c r="A1691" s="5" t="s">
        <v>4508</v>
      </c>
      <c r="B1691" s="5" t="s">
        <v>4509</v>
      </c>
      <c r="C1691" s="66">
        <v>43465</v>
      </c>
    </row>
    <row r="1692" spans="1:3" x14ac:dyDescent="0.25">
      <c r="A1692" s="5" t="s">
        <v>4510</v>
      </c>
      <c r="B1692" s="5" t="s">
        <v>4511</v>
      </c>
      <c r="C1692" s="66">
        <v>43465</v>
      </c>
    </row>
    <row r="1693" spans="1:3" x14ac:dyDescent="0.25">
      <c r="A1693" s="5" t="s">
        <v>4512</v>
      </c>
      <c r="B1693" s="5" t="s">
        <v>4513</v>
      </c>
      <c r="C1693" s="66">
        <v>43465</v>
      </c>
    </row>
    <row r="1694" spans="1:3" x14ac:dyDescent="0.25">
      <c r="A1694" s="5" t="s">
        <v>4514</v>
      </c>
      <c r="B1694" s="5" t="s">
        <v>4515</v>
      </c>
      <c r="C1694" s="66">
        <v>43465</v>
      </c>
    </row>
    <row r="1695" spans="1:3" x14ac:dyDescent="0.25">
      <c r="A1695" s="5" t="s">
        <v>4516</v>
      </c>
      <c r="B1695" s="5" t="s">
        <v>4517</v>
      </c>
      <c r="C1695" s="66">
        <v>43465</v>
      </c>
    </row>
    <row r="1696" spans="1:3" x14ac:dyDescent="0.25">
      <c r="A1696" s="5" t="s">
        <v>4518</v>
      </c>
      <c r="B1696" s="5" t="s">
        <v>4519</v>
      </c>
      <c r="C1696" s="66">
        <v>43465</v>
      </c>
    </row>
    <row r="1697" spans="1:3" x14ac:dyDescent="0.25">
      <c r="A1697" s="5" t="s">
        <v>4520</v>
      </c>
      <c r="B1697" s="5" t="s">
        <v>4521</v>
      </c>
      <c r="C1697" s="66">
        <v>43465</v>
      </c>
    </row>
    <row r="1698" spans="1:3" x14ac:dyDescent="0.25">
      <c r="A1698" s="5" t="s">
        <v>4522</v>
      </c>
      <c r="B1698" s="5" t="s">
        <v>4523</v>
      </c>
      <c r="C1698" s="66">
        <v>43465</v>
      </c>
    </row>
    <row r="1699" spans="1:3" x14ac:dyDescent="0.25">
      <c r="A1699" s="5" t="s">
        <v>4524</v>
      </c>
      <c r="B1699" s="5" t="s">
        <v>4525</v>
      </c>
      <c r="C1699" s="66">
        <v>43465</v>
      </c>
    </row>
    <row r="1700" spans="1:3" x14ac:dyDescent="0.25">
      <c r="A1700" s="5" t="s">
        <v>4526</v>
      </c>
      <c r="B1700" s="5" t="s">
        <v>4527</v>
      </c>
      <c r="C1700" s="66">
        <v>43465</v>
      </c>
    </row>
    <row r="1701" spans="1:3" x14ac:dyDescent="0.25">
      <c r="A1701" s="5" t="s">
        <v>4528</v>
      </c>
      <c r="B1701" s="5" t="s">
        <v>4529</v>
      </c>
      <c r="C1701" s="66">
        <v>43465</v>
      </c>
    </row>
    <row r="1702" spans="1:3" x14ac:dyDescent="0.25">
      <c r="A1702" s="5" t="s">
        <v>4530</v>
      </c>
      <c r="B1702" s="5" t="s">
        <v>4531</v>
      </c>
      <c r="C1702" s="66">
        <v>43465</v>
      </c>
    </row>
    <row r="1703" spans="1:3" x14ac:dyDescent="0.25">
      <c r="A1703" s="5" t="s">
        <v>4532</v>
      </c>
      <c r="B1703" s="5" t="s">
        <v>4533</v>
      </c>
      <c r="C1703" s="66">
        <v>43465</v>
      </c>
    </row>
    <row r="1704" spans="1:3" x14ac:dyDescent="0.25">
      <c r="A1704" s="5" t="s">
        <v>4534</v>
      </c>
      <c r="B1704" s="5" t="s">
        <v>4535</v>
      </c>
      <c r="C1704" s="66">
        <v>43465</v>
      </c>
    </row>
    <row r="1705" spans="1:3" x14ac:dyDescent="0.25">
      <c r="A1705" s="5" t="s">
        <v>4536</v>
      </c>
      <c r="B1705" s="5" t="s">
        <v>4537</v>
      </c>
      <c r="C1705" s="66">
        <v>43465</v>
      </c>
    </row>
    <row r="1706" spans="1:3" x14ac:dyDescent="0.25">
      <c r="A1706" s="5" t="s">
        <v>4538</v>
      </c>
      <c r="B1706" s="5" t="s">
        <v>4539</v>
      </c>
      <c r="C1706" s="66">
        <v>43465</v>
      </c>
    </row>
    <row r="1707" spans="1:3" x14ac:dyDescent="0.25">
      <c r="A1707" s="5" t="s">
        <v>4540</v>
      </c>
      <c r="B1707" s="5" t="s">
        <v>4541</v>
      </c>
      <c r="C1707" s="66">
        <v>43465</v>
      </c>
    </row>
    <row r="1708" spans="1:3" x14ac:dyDescent="0.25">
      <c r="A1708" s="5" t="s">
        <v>4542</v>
      </c>
      <c r="B1708" s="5" t="s">
        <v>4543</v>
      </c>
      <c r="C1708" s="66">
        <v>43465</v>
      </c>
    </row>
    <row r="1709" spans="1:3" x14ac:dyDescent="0.25">
      <c r="A1709" s="5" t="s">
        <v>4544</v>
      </c>
      <c r="B1709" s="5" t="s">
        <v>4545</v>
      </c>
      <c r="C1709" s="66">
        <v>43465</v>
      </c>
    </row>
    <row r="1710" spans="1:3" x14ac:dyDescent="0.25">
      <c r="A1710" s="5" t="s">
        <v>4546</v>
      </c>
      <c r="B1710" s="5" t="s">
        <v>4547</v>
      </c>
      <c r="C1710" s="66">
        <v>43465</v>
      </c>
    </row>
    <row r="1711" spans="1:3" x14ac:dyDescent="0.25">
      <c r="A1711" s="5" t="s">
        <v>4548</v>
      </c>
      <c r="B1711" s="5" t="s">
        <v>4549</v>
      </c>
      <c r="C1711" s="66">
        <v>43465</v>
      </c>
    </row>
    <row r="1712" spans="1:3" x14ac:dyDescent="0.25">
      <c r="A1712" s="5" t="s">
        <v>4550</v>
      </c>
      <c r="B1712" s="5" t="s">
        <v>4551</v>
      </c>
      <c r="C1712" s="66">
        <v>43465</v>
      </c>
    </row>
    <row r="1713" spans="1:3" x14ac:dyDescent="0.25">
      <c r="A1713" s="5" t="s">
        <v>4552</v>
      </c>
      <c r="B1713" s="5" t="s">
        <v>4553</v>
      </c>
      <c r="C1713" s="66">
        <v>43465</v>
      </c>
    </row>
    <row r="1714" spans="1:3" x14ac:dyDescent="0.25">
      <c r="A1714" s="5" t="s">
        <v>4554</v>
      </c>
      <c r="B1714" s="5" t="s">
        <v>4555</v>
      </c>
      <c r="C1714" s="66">
        <v>43465</v>
      </c>
    </row>
    <row r="1715" spans="1:3" x14ac:dyDescent="0.25">
      <c r="A1715" s="5" t="s">
        <v>4556</v>
      </c>
      <c r="B1715" s="5" t="s">
        <v>4557</v>
      </c>
      <c r="C1715" s="66">
        <v>43465</v>
      </c>
    </row>
    <row r="1716" spans="1:3" x14ac:dyDescent="0.25">
      <c r="A1716" s="5" t="s">
        <v>4558</v>
      </c>
      <c r="B1716" s="5" t="s">
        <v>4559</v>
      </c>
      <c r="C1716" s="66">
        <v>43465</v>
      </c>
    </row>
    <row r="1717" spans="1:3" x14ac:dyDescent="0.25">
      <c r="A1717" s="5" t="s">
        <v>4560</v>
      </c>
      <c r="B1717" s="5" t="s">
        <v>4561</v>
      </c>
      <c r="C1717" s="66">
        <v>43465</v>
      </c>
    </row>
    <row r="1718" spans="1:3" x14ac:dyDescent="0.25">
      <c r="A1718" s="5" t="s">
        <v>4562</v>
      </c>
      <c r="B1718" s="5" t="s">
        <v>4563</v>
      </c>
      <c r="C1718" s="66">
        <v>43465</v>
      </c>
    </row>
    <row r="1719" spans="1:3" x14ac:dyDescent="0.25">
      <c r="A1719" s="5" t="s">
        <v>4564</v>
      </c>
      <c r="B1719" s="5" t="s">
        <v>4565</v>
      </c>
      <c r="C1719" s="66">
        <v>43465</v>
      </c>
    </row>
    <row r="1720" spans="1:3" x14ac:dyDescent="0.25">
      <c r="A1720" s="5" t="s">
        <v>4566</v>
      </c>
      <c r="B1720" s="5" t="s">
        <v>4567</v>
      </c>
      <c r="C1720" s="66">
        <v>43465</v>
      </c>
    </row>
    <row r="1721" spans="1:3" x14ac:dyDescent="0.25">
      <c r="A1721" s="5" t="s">
        <v>4568</v>
      </c>
      <c r="B1721" s="5" t="s">
        <v>4569</v>
      </c>
      <c r="C1721" s="66">
        <v>43465</v>
      </c>
    </row>
    <row r="1722" spans="1:3" x14ac:dyDescent="0.25">
      <c r="A1722" s="5" t="s">
        <v>4570</v>
      </c>
      <c r="B1722" s="5" t="s">
        <v>4571</v>
      </c>
      <c r="C1722" s="66">
        <v>43465</v>
      </c>
    </row>
    <row r="1723" spans="1:3" x14ac:dyDescent="0.25">
      <c r="A1723" s="5" t="s">
        <v>4572</v>
      </c>
      <c r="B1723" s="5" t="s">
        <v>4573</v>
      </c>
      <c r="C1723" s="66">
        <v>43465</v>
      </c>
    </row>
    <row r="1724" spans="1:3" x14ac:dyDescent="0.25">
      <c r="A1724" s="5" t="s">
        <v>4574</v>
      </c>
      <c r="B1724" s="5" t="s">
        <v>4575</v>
      </c>
      <c r="C1724" s="66">
        <v>43465</v>
      </c>
    </row>
    <row r="1725" spans="1:3" x14ac:dyDescent="0.25">
      <c r="A1725" s="5" t="s">
        <v>4576</v>
      </c>
      <c r="B1725" s="5" t="s">
        <v>4577</v>
      </c>
      <c r="C1725" s="66">
        <v>43465</v>
      </c>
    </row>
    <row r="1726" spans="1:3" x14ac:dyDescent="0.25">
      <c r="A1726" s="5" t="s">
        <v>4578</v>
      </c>
      <c r="B1726" s="5" t="s">
        <v>4579</v>
      </c>
      <c r="C1726" s="66">
        <v>43465</v>
      </c>
    </row>
    <row r="1727" spans="1:3" x14ac:dyDescent="0.25">
      <c r="A1727" s="5" t="s">
        <v>4580</v>
      </c>
      <c r="B1727" s="5" t="s">
        <v>4581</v>
      </c>
      <c r="C1727" s="66">
        <v>43465</v>
      </c>
    </row>
    <row r="1728" spans="1:3" x14ac:dyDescent="0.25">
      <c r="A1728" s="5" t="s">
        <v>4582</v>
      </c>
      <c r="B1728" s="5" t="s">
        <v>4583</v>
      </c>
      <c r="C1728" s="66">
        <v>43465</v>
      </c>
    </row>
    <row r="1729" spans="1:3" x14ac:dyDescent="0.25">
      <c r="A1729" s="5" t="s">
        <v>4584</v>
      </c>
      <c r="B1729" s="5" t="s">
        <v>4585</v>
      </c>
      <c r="C1729" s="66">
        <v>43465</v>
      </c>
    </row>
    <row r="1730" spans="1:3" x14ac:dyDescent="0.25">
      <c r="A1730" s="5" t="s">
        <v>4586</v>
      </c>
      <c r="B1730" s="5" t="s">
        <v>4587</v>
      </c>
      <c r="C1730" s="66">
        <v>43465</v>
      </c>
    </row>
    <row r="1731" spans="1:3" x14ac:dyDescent="0.25">
      <c r="A1731" s="5" t="s">
        <v>4588</v>
      </c>
      <c r="B1731" s="5" t="s">
        <v>4589</v>
      </c>
      <c r="C1731" s="66">
        <v>43465</v>
      </c>
    </row>
    <row r="1732" spans="1:3" x14ac:dyDescent="0.25">
      <c r="A1732" s="5" t="s">
        <v>4590</v>
      </c>
      <c r="B1732" s="5" t="s">
        <v>4591</v>
      </c>
      <c r="C1732" s="66">
        <v>43465</v>
      </c>
    </row>
    <row r="1733" spans="1:3" x14ac:dyDescent="0.25">
      <c r="A1733" s="5" t="s">
        <v>4592</v>
      </c>
      <c r="B1733" s="5" t="s">
        <v>4593</v>
      </c>
      <c r="C1733" s="66">
        <v>43465</v>
      </c>
    </row>
    <row r="1734" spans="1:3" x14ac:dyDescent="0.25">
      <c r="A1734" s="5" t="s">
        <v>4594</v>
      </c>
      <c r="B1734" s="5" t="s">
        <v>4595</v>
      </c>
      <c r="C1734" s="66">
        <v>43465</v>
      </c>
    </row>
    <row r="1735" spans="1:3" x14ac:dyDescent="0.25">
      <c r="A1735" s="5" t="s">
        <v>4596</v>
      </c>
      <c r="B1735" s="5" t="s">
        <v>4597</v>
      </c>
      <c r="C1735" s="66">
        <v>43465</v>
      </c>
    </row>
    <row r="1736" spans="1:3" x14ac:dyDescent="0.25">
      <c r="A1736" s="5" t="s">
        <v>4598</v>
      </c>
      <c r="B1736" s="5" t="s">
        <v>4599</v>
      </c>
      <c r="C1736" s="66">
        <v>43465</v>
      </c>
    </row>
    <row r="1737" spans="1:3" x14ac:dyDescent="0.25">
      <c r="A1737" s="5" t="s">
        <v>4600</v>
      </c>
      <c r="B1737" s="5" t="s">
        <v>4601</v>
      </c>
      <c r="C1737" s="66">
        <v>43465</v>
      </c>
    </row>
    <row r="1738" spans="1:3" x14ac:dyDescent="0.25">
      <c r="A1738" s="5" t="s">
        <v>4602</v>
      </c>
      <c r="B1738" s="5" t="s">
        <v>4603</v>
      </c>
      <c r="C1738" s="66">
        <v>43465</v>
      </c>
    </row>
    <row r="1739" spans="1:3" x14ac:dyDescent="0.25">
      <c r="A1739" s="5" t="s">
        <v>4604</v>
      </c>
      <c r="B1739" s="5" t="s">
        <v>4605</v>
      </c>
      <c r="C1739" s="66">
        <v>43465</v>
      </c>
    </row>
    <row r="1740" spans="1:3" x14ac:dyDescent="0.25">
      <c r="A1740" s="5" t="s">
        <v>4606</v>
      </c>
      <c r="B1740" s="5" t="s">
        <v>4607</v>
      </c>
      <c r="C1740" s="66">
        <v>43465</v>
      </c>
    </row>
    <row r="1741" spans="1:3" x14ac:dyDescent="0.25">
      <c r="A1741" s="5" t="s">
        <v>4608</v>
      </c>
      <c r="B1741" s="5" t="s">
        <v>4609</v>
      </c>
      <c r="C1741" s="66">
        <v>43465</v>
      </c>
    </row>
    <row r="1742" spans="1:3" x14ac:dyDescent="0.25">
      <c r="A1742" s="5" t="s">
        <v>4610</v>
      </c>
      <c r="B1742" s="5" t="s">
        <v>4611</v>
      </c>
      <c r="C1742" s="66">
        <v>43465</v>
      </c>
    </row>
    <row r="1743" spans="1:3" x14ac:dyDescent="0.25">
      <c r="A1743" s="5" t="s">
        <v>4612</v>
      </c>
      <c r="B1743" s="5" t="s">
        <v>4613</v>
      </c>
      <c r="C1743" s="66">
        <v>43465</v>
      </c>
    </row>
    <row r="1744" spans="1:3" x14ac:dyDescent="0.25">
      <c r="A1744" s="5" t="s">
        <v>4614</v>
      </c>
      <c r="B1744" s="5" t="s">
        <v>4615</v>
      </c>
      <c r="C1744" s="66">
        <v>43465</v>
      </c>
    </row>
    <row r="1745" spans="1:3" x14ac:dyDescent="0.25">
      <c r="A1745" s="5" t="s">
        <v>4616</v>
      </c>
      <c r="B1745" s="5" t="s">
        <v>4617</v>
      </c>
      <c r="C1745" s="66">
        <v>43465</v>
      </c>
    </row>
    <row r="1746" spans="1:3" x14ac:dyDescent="0.25">
      <c r="A1746" s="5" t="s">
        <v>4618</v>
      </c>
      <c r="B1746" s="5" t="s">
        <v>4619</v>
      </c>
      <c r="C1746" s="66">
        <v>43465</v>
      </c>
    </row>
    <row r="1747" spans="1:3" x14ac:dyDescent="0.25">
      <c r="A1747" s="5" t="s">
        <v>4620</v>
      </c>
      <c r="B1747" s="5" t="s">
        <v>4621</v>
      </c>
      <c r="C1747" s="66">
        <v>43465</v>
      </c>
    </row>
    <row r="1748" spans="1:3" x14ac:dyDescent="0.25">
      <c r="A1748" s="5" t="s">
        <v>4622</v>
      </c>
      <c r="B1748" s="5" t="s">
        <v>4623</v>
      </c>
      <c r="C1748" s="66">
        <v>43465</v>
      </c>
    </row>
    <row r="1749" spans="1:3" x14ac:dyDescent="0.25">
      <c r="A1749" s="5" t="s">
        <v>4624</v>
      </c>
      <c r="B1749" s="5" t="s">
        <v>4625</v>
      </c>
      <c r="C1749" s="66">
        <v>43465</v>
      </c>
    </row>
    <row r="1750" spans="1:3" x14ac:dyDescent="0.25">
      <c r="A1750" s="5" t="s">
        <v>4626</v>
      </c>
      <c r="B1750" s="5" t="s">
        <v>4627</v>
      </c>
      <c r="C1750" s="66">
        <v>43465</v>
      </c>
    </row>
    <row r="1751" spans="1:3" x14ac:dyDescent="0.25">
      <c r="A1751" s="5" t="s">
        <v>4628</v>
      </c>
      <c r="B1751" s="5" t="s">
        <v>4629</v>
      </c>
      <c r="C1751" s="66">
        <v>43465</v>
      </c>
    </row>
    <row r="1752" spans="1:3" x14ac:dyDescent="0.25">
      <c r="A1752" s="5" t="s">
        <v>4630</v>
      </c>
      <c r="B1752" s="5" t="s">
        <v>4631</v>
      </c>
      <c r="C1752" s="66">
        <v>43465</v>
      </c>
    </row>
    <row r="1753" spans="1:3" x14ac:dyDescent="0.25">
      <c r="A1753" s="5" t="s">
        <v>4632</v>
      </c>
      <c r="B1753" s="5" t="s">
        <v>4633</v>
      </c>
      <c r="C1753" s="66">
        <v>43465</v>
      </c>
    </row>
    <row r="1754" spans="1:3" x14ac:dyDescent="0.25">
      <c r="A1754" s="5" t="s">
        <v>4634</v>
      </c>
      <c r="B1754" s="5" t="s">
        <v>4635</v>
      </c>
      <c r="C1754" s="66">
        <v>43465</v>
      </c>
    </row>
    <row r="1755" spans="1:3" x14ac:dyDescent="0.25">
      <c r="A1755" s="5" t="s">
        <v>4636</v>
      </c>
      <c r="B1755" s="5" t="s">
        <v>4637</v>
      </c>
      <c r="C1755" s="66">
        <v>43465</v>
      </c>
    </row>
    <row r="1756" spans="1:3" x14ac:dyDescent="0.25">
      <c r="A1756" s="5" t="s">
        <v>4638</v>
      </c>
      <c r="B1756" s="5" t="s">
        <v>4639</v>
      </c>
      <c r="C1756" s="66">
        <v>43465</v>
      </c>
    </row>
    <row r="1757" spans="1:3" x14ac:dyDescent="0.25">
      <c r="A1757" s="5" t="s">
        <v>4640</v>
      </c>
      <c r="B1757" s="5" t="s">
        <v>4641</v>
      </c>
      <c r="C1757" s="66">
        <v>43465</v>
      </c>
    </row>
    <row r="1758" spans="1:3" x14ac:dyDescent="0.25">
      <c r="A1758" s="5" t="s">
        <v>4642</v>
      </c>
      <c r="B1758" s="5" t="s">
        <v>4643</v>
      </c>
      <c r="C1758" s="66">
        <v>43465</v>
      </c>
    </row>
    <row r="1759" spans="1:3" x14ac:dyDescent="0.25">
      <c r="A1759" s="5" t="s">
        <v>4644</v>
      </c>
      <c r="B1759" s="5" t="s">
        <v>4645</v>
      </c>
      <c r="C1759" s="66">
        <v>43465</v>
      </c>
    </row>
    <row r="1760" spans="1:3" x14ac:dyDescent="0.25">
      <c r="A1760" s="5" t="s">
        <v>4646</v>
      </c>
      <c r="B1760" s="5" t="s">
        <v>4647</v>
      </c>
      <c r="C1760" s="66">
        <v>43465</v>
      </c>
    </row>
    <row r="1761" spans="1:3" x14ac:dyDescent="0.25">
      <c r="A1761" s="5" t="s">
        <v>4648</v>
      </c>
      <c r="B1761" s="5" t="s">
        <v>4649</v>
      </c>
      <c r="C1761" s="66">
        <v>43465</v>
      </c>
    </row>
    <row r="1762" spans="1:3" x14ac:dyDescent="0.25">
      <c r="A1762" s="5" t="s">
        <v>4650</v>
      </c>
      <c r="B1762" s="5" t="s">
        <v>4651</v>
      </c>
      <c r="C1762" s="66">
        <v>43465</v>
      </c>
    </row>
    <row r="1763" spans="1:3" x14ac:dyDescent="0.25">
      <c r="A1763" s="5" t="s">
        <v>4652</v>
      </c>
      <c r="B1763" s="5" t="s">
        <v>4653</v>
      </c>
      <c r="C1763" s="66">
        <v>43465</v>
      </c>
    </row>
    <row r="1764" spans="1:3" x14ac:dyDescent="0.25">
      <c r="A1764" s="5" t="s">
        <v>4654</v>
      </c>
      <c r="B1764" s="5" t="s">
        <v>4655</v>
      </c>
      <c r="C1764" s="66">
        <v>43465</v>
      </c>
    </row>
    <row r="1765" spans="1:3" x14ac:dyDescent="0.25">
      <c r="A1765" s="5" t="s">
        <v>4656</v>
      </c>
      <c r="B1765" s="5" t="s">
        <v>4657</v>
      </c>
      <c r="C1765" s="66">
        <v>43465</v>
      </c>
    </row>
    <row r="1766" spans="1:3" x14ac:dyDescent="0.25">
      <c r="A1766" s="5" t="s">
        <v>4658</v>
      </c>
      <c r="B1766" s="5" t="s">
        <v>4659</v>
      </c>
      <c r="C1766" s="66">
        <v>43465</v>
      </c>
    </row>
    <row r="1767" spans="1:3" x14ac:dyDescent="0.25">
      <c r="A1767" s="5" t="s">
        <v>4660</v>
      </c>
      <c r="B1767" s="5" t="s">
        <v>4661</v>
      </c>
      <c r="C1767" s="66">
        <v>43465</v>
      </c>
    </row>
    <row r="1768" spans="1:3" x14ac:dyDescent="0.25">
      <c r="A1768" s="5" t="s">
        <v>4662</v>
      </c>
      <c r="B1768" s="5" t="s">
        <v>4663</v>
      </c>
      <c r="C1768" s="66">
        <v>43465</v>
      </c>
    </row>
    <row r="1769" spans="1:3" x14ac:dyDescent="0.25">
      <c r="A1769" s="5" t="s">
        <v>4664</v>
      </c>
      <c r="B1769" s="5" t="s">
        <v>4665</v>
      </c>
      <c r="C1769" s="66">
        <v>43465</v>
      </c>
    </row>
    <row r="1770" spans="1:3" x14ac:dyDescent="0.25">
      <c r="A1770" s="5" t="s">
        <v>4666</v>
      </c>
      <c r="B1770" s="5" t="s">
        <v>4667</v>
      </c>
      <c r="C1770" s="66">
        <v>43465</v>
      </c>
    </row>
    <row r="1771" spans="1:3" x14ac:dyDescent="0.25">
      <c r="A1771" s="5" t="s">
        <v>4668</v>
      </c>
      <c r="B1771" s="5" t="s">
        <v>4669</v>
      </c>
      <c r="C1771" s="66">
        <v>43465</v>
      </c>
    </row>
    <row r="1772" spans="1:3" x14ac:dyDescent="0.25">
      <c r="A1772" s="5" t="s">
        <v>4670</v>
      </c>
      <c r="B1772" s="5" t="s">
        <v>4671</v>
      </c>
      <c r="C1772" s="66">
        <v>43465</v>
      </c>
    </row>
    <row r="1773" spans="1:3" x14ac:dyDescent="0.25">
      <c r="A1773" s="5" t="s">
        <v>4672</v>
      </c>
      <c r="B1773" s="5" t="s">
        <v>4673</v>
      </c>
      <c r="C1773" s="66">
        <v>43465</v>
      </c>
    </row>
    <row r="1774" spans="1:3" x14ac:dyDescent="0.25">
      <c r="A1774" s="5" t="s">
        <v>4674</v>
      </c>
      <c r="B1774" s="5" t="s">
        <v>4675</v>
      </c>
      <c r="C1774" s="66">
        <v>43465</v>
      </c>
    </row>
    <row r="1775" spans="1:3" x14ac:dyDescent="0.25">
      <c r="A1775" s="5" t="s">
        <v>4676</v>
      </c>
      <c r="B1775" s="5" t="s">
        <v>4677</v>
      </c>
      <c r="C1775" s="66">
        <v>43465</v>
      </c>
    </row>
    <row r="1776" spans="1:3" x14ac:dyDescent="0.25">
      <c r="A1776" s="5" t="s">
        <v>4678</v>
      </c>
      <c r="B1776" s="5" t="s">
        <v>4679</v>
      </c>
      <c r="C1776" s="66">
        <v>43465</v>
      </c>
    </row>
    <row r="1777" spans="1:3" x14ac:dyDescent="0.25">
      <c r="A1777" s="5" t="s">
        <v>4680</v>
      </c>
      <c r="B1777" s="5" t="s">
        <v>4681</v>
      </c>
      <c r="C1777" s="66">
        <v>43465</v>
      </c>
    </row>
    <row r="1778" spans="1:3" x14ac:dyDescent="0.25">
      <c r="A1778" s="5" t="s">
        <v>4682</v>
      </c>
      <c r="B1778" s="5" t="s">
        <v>4683</v>
      </c>
      <c r="C1778" s="66">
        <v>43465</v>
      </c>
    </row>
    <row r="1779" spans="1:3" x14ac:dyDescent="0.25">
      <c r="A1779" s="5" t="s">
        <v>4684</v>
      </c>
      <c r="B1779" s="5" t="s">
        <v>4685</v>
      </c>
      <c r="C1779" s="66">
        <v>43465</v>
      </c>
    </row>
    <row r="1780" spans="1:3" x14ac:dyDescent="0.25">
      <c r="A1780" s="5" t="s">
        <v>4686</v>
      </c>
      <c r="B1780" s="5" t="s">
        <v>4687</v>
      </c>
      <c r="C1780" s="66">
        <v>43465</v>
      </c>
    </row>
    <row r="1781" spans="1:3" x14ac:dyDescent="0.25">
      <c r="A1781" s="5" t="s">
        <v>4688</v>
      </c>
      <c r="B1781" s="5" t="s">
        <v>4689</v>
      </c>
      <c r="C1781" s="66">
        <v>43465</v>
      </c>
    </row>
    <row r="1782" spans="1:3" x14ac:dyDescent="0.25">
      <c r="A1782" s="5" t="s">
        <v>4690</v>
      </c>
      <c r="B1782" s="5" t="s">
        <v>4691</v>
      </c>
      <c r="C1782" s="66">
        <v>43465</v>
      </c>
    </row>
    <row r="1783" spans="1:3" x14ac:dyDescent="0.25">
      <c r="A1783" s="5" t="s">
        <v>4692</v>
      </c>
      <c r="B1783" s="5" t="s">
        <v>4693</v>
      </c>
      <c r="C1783" s="66">
        <v>43465</v>
      </c>
    </row>
    <row r="1784" spans="1:3" x14ac:dyDescent="0.25">
      <c r="A1784" s="5" t="s">
        <v>4694</v>
      </c>
      <c r="B1784" s="5" t="s">
        <v>4695</v>
      </c>
      <c r="C1784" s="66">
        <v>43465</v>
      </c>
    </row>
    <row r="1785" spans="1:3" x14ac:dyDescent="0.25">
      <c r="A1785" s="5" t="s">
        <v>4696</v>
      </c>
      <c r="B1785" s="5" t="s">
        <v>4697</v>
      </c>
      <c r="C1785" s="66">
        <v>43465</v>
      </c>
    </row>
    <row r="1786" spans="1:3" x14ac:dyDescent="0.25">
      <c r="A1786" s="5" t="s">
        <v>4698</v>
      </c>
      <c r="B1786" s="5" t="s">
        <v>4699</v>
      </c>
      <c r="C1786" s="66">
        <v>43465</v>
      </c>
    </row>
    <row r="1787" spans="1:3" x14ac:dyDescent="0.25">
      <c r="A1787" s="5" t="s">
        <v>4700</v>
      </c>
      <c r="B1787" s="5" t="s">
        <v>4701</v>
      </c>
      <c r="C1787" s="66">
        <v>43465</v>
      </c>
    </row>
    <row r="1788" spans="1:3" x14ac:dyDescent="0.25">
      <c r="A1788" s="5" t="s">
        <v>4702</v>
      </c>
      <c r="B1788" s="5" t="s">
        <v>4703</v>
      </c>
      <c r="C1788" s="66">
        <v>43465</v>
      </c>
    </row>
    <row r="1789" spans="1:3" x14ac:dyDescent="0.25">
      <c r="A1789" s="5" t="s">
        <v>4704</v>
      </c>
      <c r="B1789" s="5" t="s">
        <v>4705</v>
      </c>
      <c r="C1789" s="66">
        <v>43465</v>
      </c>
    </row>
    <row r="1790" spans="1:3" x14ac:dyDescent="0.25">
      <c r="A1790" s="5" t="s">
        <v>4706</v>
      </c>
      <c r="B1790" s="5" t="s">
        <v>4707</v>
      </c>
      <c r="C1790" s="66">
        <v>43465</v>
      </c>
    </row>
    <row r="1791" spans="1:3" x14ac:dyDescent="0.25">
      <c r="A1791" s="5" t="s">
        <v>4708</v>
      </c>
      <c r="B1791" s="5" t="s">
        <v>4709</v>
      </c>
      <c r="C1791" s="66">
        <v>43465</v>
      </c>
    </row>
    <row r="1792" spans="1:3" x14ac:dyDescent="0.25">
      <c r="A1792" s="5" t="s">
        <v>4710</v>
      </c>
      <c r="B1792" s="5" t="s">
        <v>4711</v>
      </c>
      <c r="C1792" s="66">
        <v>43465</v>
      </c>
    </row>
    <row r="1793" spans="1:3" x14ac:dyDescent="0.25">
      <c r="A1793" s="5" t="s">
        <v>4712</v>
      </c>
      <c r="B1793" s="5" t="s">
        <v>4713</v>
      </c>
      <c r="C1793" s="66">
        <v>43465</v>
      </c>
    </row>
    <row r="1794" spans="1:3" x14ac:dyDescent="0.25">
      <c r="A1794" s="5" t="s">
        <v>4714</v>
      </c>
      <c r="B1794" s="5" t="s">
        <v>4715</v>
      </c>
      <c r="C1794" s="66">
        <v>43465</v>
      </c>
    </row>
    <row r="1795" spans="1:3" x14ac:dyDescent="0.25">
      <c r="A1795" s="5" t="s">
        <v>4716</v>
      </c>
      <c r="B1795" s="5" t="s">
        <v>4717</v>
      </c>
      <c r="C1795" s="66">
        <v>43465</v>
      </c>
    </row>
    <row r="1796" spans="1:3" x14ac:dyDescent="0.25">
      <c r="A1796" s="5" t="s">
        <v>4718</v>
      </c>
      <c r="B1796" s="5" t="s">
        <v>4719</v>
      </c>
      <c r="C1796" s="66">
        <v>43465</v>
      </c>
    </row>
    <row r="1797" spans="1:3" x14ac:dyDescent="0.25">
      <c r="A1797" s="5" t="s">
        <v>4720</v>
      </c>
      <c r="B1797" s="5" t="s">
        <v>4721</v>
      </c>
      <c r="C1797" s="66">
        <v>43465</v>
      </c>
    </row>
    <row r="1798" spans="1:3" x14ac:dyDescent="0.25">
      <c r="A1798" s="5" t="s">
        <v>4722</v>
      </c>
      <c r="B1798" s="5" t="s">
        <v>4723</v>
      </c>
      <c r="C1798" s="66">
        <v>43465</v>
      </c>
    </row>
    <row r="1799" spans="1:3" x14ac:dyDescent="0.25">
      <c r="A1799" s="5" t="s">
        <v>4724</v>
      </c>
      <c r="B1799" s="5" t="s">
        <v>4725</v>
      </c>
      <c r="C1799" s="66">
        <v>43465</v>
      </c>
    </row>
    <row r="1800" spans="1:3" x14ac:dyDescent="0.25">
      <c r="A1800" s="5" t="s">
        <v>4726</v>
      </c>
      <c r="B1800" s="5" t="s">
        <v>4727</v>
      </c>
      <c r="C1800" s="66">
        <v>43465</v>
      </c>
    </row>
    <row r="1801" spans="1:3" x14ac:dyDescent="0.25">
      <c r="A1801" s="5" t="s">
        <v>4728</v>
      </c>
      <c r="B1801" s="5" t="s">
        <v>4729</v>
      </c>
      <c r="C1801" s="66">
        <v>43465</v>
      </c>
    </row>
    <row r="1802" spans="1:3" x14ac:dyDescent="0.25">
      <c r="A1802" s="5" t="s">
        <v>4730</v>
      </c>
      <c r="B1802" s="5" t="s">
        <v>4731</v>
      </c>
      <c r="C1802" s="66">
        <v>43465</v>
      </c>
    </row>
    <row r="1803" spans="1:3" x14ac:dyDescent="0.25">
      <c r="A1803" s="5" t="s">
        <v>4732</v>
      </c>
      <c r="B1803" s="5" t="s">
        <v>4733</v>
      </c>
      <c r="C1803" s="66">
        <v>43465</v>
      </c>
    </row>
    <row r="1804" spans="1:3" x14ac:dyDescent="0.25">
      <c r="A1804" s="5" t="s">
        <v>4734</v>
      </c>
      <c r="B1804" s="5" t="s">
        <v>4735</v>
      </c>
      <c r="C1804" s="66">
        <v>43465</v>
      </c>
    </row>
    <row r="1805" spans="1:3" x14ac:dyDescent="0.25">
      <c r="A1805" s="5" t="s">
        <v>4736</v>
      </c>
      <c r="B1805" s="5" t="s">
        <v>4737</v>
      </c>
      <c r="C1805" s="66">
        <v>43465</v>
      </c>
    </row>
    <row r="1806" spans="1:3" x14ac:dyDescent="0.25">
      <c r="A1806" s="5" t="s">
        <v>4738</v>
      </c>
      <c r="B1806" s="5" t="s">
        <v>4739</v>
      </c>
      <c r="C1806" s="66">
        <v>43465</v>
      </c>
    </row>
    <row r="1807" spans="1:3" x14ac:dyDescent="0.25">
      <c r="A1807" s="5" t="s">
        <v>4740</v>
      </c>
      <c r="B1807" s="5" t="s">
        <v>4741</v>
      </c>
      <c r="C1807" s="66">
        <v>43465</v>
      </c>
    </row>
    <row r="1808" spans="1:3" x14ac:dyDescent="0.25">
      <c r="A1808" s="5" t="s">
        <v>4742</v>
      </c>
      <c r="B1808" s="5" t="s">
        <v>4743</v>
      </c>
      <c r="C1808" s="66">
        <v>43465</v>
      </c>
    </row>
    <row r="1809" spans="1:3" x14ac:dyDescent="0.25">
      <c r="A1809" s="5" t="s">
        <v>4744</v>
      </c>
      <c r="B1809" s="5" t="s">
        <v>4745</v>
      </c>
      <c r="C1809" s="66">
        <v>43465</v>
      </c>
    </row>
    <row r="1810" spans="1:3" x14ac:dyDescent="0.25">
      <c r="A1810" s="5" t="s">
        <v>4746</v>
      </c>
      <c r="B1810" s="5" t="s">
        <v>4747</v>
      </c>
      <c r="C1810" s="66">
        <v>43465</v>
      </c>
    </row>
    <row r="1811" spans="1:3" x14ac:dyDescent="0.25">
      <c r="A1811" s="5" t="s">
        <v>4748</v>
      </c>
      <c r="B1811" s="5" t="s">
        <v>4749</v>
      </c>
      <c r="C1811" s="66">
        <v>43465</v>
      </c>
    </row>
    <row r="1812" spans="1:3" x14ac:dyDescent="0.25">
      <c r="A1812" s="5" t="s">
        <v>4750</v>
      </c>
      <c r="B1812" s="5" t="s">
        <v>4751</v>
      </c>
      <c r="C1812" s="66">
        <v>43465</v>
      </c>
    </row>
    <row r="1813" spans="1:3" x14ac:dyDescent="0.25">
      <c r="A1813" s="5" t="s">
        <v>4752</v>
      </c>
      <c r="B1813" s="5" t="s">
        <v>4753</v>
      </c>
      <c r="C1813" s="66">
        <v>43465</v>
      </c>
    </row>
    <row r="1814" spans="1:3" x14ac:dyDescent="0.25">
      <c r="A1814" s="5" t="s">
        <v>4754</v>
      </c>
      <c r="B1814" s="5" t="s">
        <v>4755</v>
      </c>
      <c r="C1814" s="66">
        <v>43465</v>
      </c>
    </row>
    <row r="1815" spans="1:3" x14ac:dyDescent="0.25">
      <c r="A1815" s="5" t="s">
        <v>4756</v>
      </c>
      <c r="B1815" s="5" t="s">
        <v>4757</v>
      </c>
      <c r="C1815" s="66">
        <v>43465</v>
      </c>
    </row>
    <row r="1816" spans="1:3" x14ac:dyDescent="0.25">
      <c r="A1816" s="5" t="s">
        <v>4758</v>
      </c>
      <c r="B1816" s="5" t="s">
        <v>4759</v>
      </c>
      <c r="C1816" s="66">
        <v>43465</v>
      </c>
    </row>
    <row r="1817" spans="1:3" x14ac:dyDescent="0.25">
      <c r="A1817" s="5" t="s">
        <v>4760</v>
      </c>
      <c r="B1817" s="5" t="s">
        <v>4761</v>
      </c>
      <c r="C1817" s="66">
        <v>43465</v>
      </c>
    </row>
    <row r="1818" spans="1:3" x14ac:dyDescent="0.25">
      <c r="A1818" s="5" t="s">
        <v>4762</v>
      </c>
      <c r="B1818" s="5" t="s">
        <v>4763</v>
      </c>
      <c r="C1818" s="66">
        <v>43465</v>
      </c>
    </row>
    <row r="1819" spans="1:3" x14ac:dyDescent="0.25">
      <c r="A1819" s="5" t="s">
        <v>4764</v>
      </c>
      <c r="B1819" s="5" t="s">
        <v>4765</v>
      </c>
      <c r="C1819" s="66">
        <v>43465</v>
      </c>
    </row>
    <row r="1820" spans="1:3" x14ac:dyDescent="0.25">
      <c r="A1820" s="5" t="s">
        <v>4766</v>
      </c>
      <c r="B1820" s="5" t="s">
        <v>4767</v>
      </c>
      <c r="C1820" s="66">
        <v>43465</v>
      </c>
    </row>
    <row r="1821" spans="1:3" x14ac:dyDescent="0.25">
      <c r="A1821" s="5" t="s">
        <v>4768</v>
      </c>
      <c r="B1821" s="5" t="s">
        <v>4769</v>
      </c>
      <c r="C1821" s="66">
        <v>43465</v>
      </c>
    </row>
    <row r="1822" spans="1:3" x14ac:dyDescent="0.25">
      <c r="A1822" s="5" t="s">
        <v>4770</v>
      </c>
      <c r="B1822" s="5" t="s">
        <v>4771</v>
      </c>
      <c r="C1822" s="66">
        <v>43465</v>
      </c>
    </row>
    <row r="1823" spans="1:3" x14ac:dyDescent="0.25">
      <c r="A1823" s="5" t="s">
        <v>4772</v>
      </c>
      <c r="B1823" s="5" t="s">
        <v>4773</v>
      </c>
      <c r="C1823" s="66">
        <v>43465</v>
      </c>
    </row>
    <row r="1824" spans="1:3" x14ac:dyDescent="0.25">
      <c r="A1824" s="5" t="s">
        <v>4774</v>
      </c>
      <c r="B1824" s="5" t="s">
        <v>4775</v>
      </c>
      <c r="C1824" s="66">
        <v>43465</v>
      </c>
    </row>
    <row r="1825" spans="1:3" x14ac:dyDescent="0.25">
      <c r="A1825" s="5" t="s">
        <v>4776</v>
      </c>
      <c r="B1825" s="5" t="s">
        <v>4777</v>
      </c>
      <c r="C1825" s="66">
        <v>43465</v>
      </c>
    </row>
    <row r="1826" spans="1:3" x14ac:dyDescent="0.25">
      <c r="A1826" s="5" t="s">
        <v>4778</v>
      </c>
      <c r="B1826" s="5" t="s">
        <v>4779</v>
      </c>
      <c r="C1826" s="66">
        <v>43465</v>
      </c>
    </row>
    <row r="1827" spans="1:3" x14ac:dyDescent="0.25">
      <c r="A1827" s="5" t="s">
        <v>4780</v>
      </c>
      <c r="B1827" s="5" t="s">
        <v>4781</v>
      </c>
      <c r="C1827" s="66">
        <v>43465</v>
      </c>
    </row>
    <row r="1828" spans="1:3" x14ac:dyDescent="0.25">
      <c r="A1828" s="5" t="s">
        <v>4782</v>
      </c>
      <c r="B1828" s="5" t="s">
        <v>4783</v>
      </c>
      <c r="C1828" s="66">
        <v>43465</v>
      </c>
    </row>
    <row r="1829" spans="1:3" x14ac:dyDescent="0.25">
      <c r="A1829" s="5" t="s">
        <v>4784</v>
      </c>
      <c r="B1829" s="5" t="s">
        <v>4785</v>
      </c>
      <c r="C1829" s="66">
        <v>43465</v>
      </c>
    </row>
    <row r="1830" spans="1:3" x14ac:dyDescent="0.25">
      <c r="A1830" s="5" t="s">
        <v>4786</v>
      </c>
      <c r="B1830" s="5" t="s">
        <v>4787</v>
      </c>
      <c r="C1830" s="66">
        <v>43465</v>
      </c>
    </row>
    <row r="1831" spans="1:3" x14ac:dyDescent="0.25">
      <c r="A1831" s="5" t="s">
        <v>4788</v>
      </c>
      <c r="B1831" s="5" t="s">
        <v>4789</v>
      </c>
      <c r="C1831" s="66">
        <v>43465</v>
      </c>
    </row>
    <row r="1832" spans="1:3" x14ac:dyDescent="0.25">
      <c r="A1832" s="5" t="s">
        <v>4790</v>
      </c>
      <c r="B1832" s="5" t="s">
        <v>4791</v>
      </c>
      <c r="C1832" s="66">
        <v>43465</v>
      </c>
    </row>
    <row r="1833" spans="1:3" x14ac:dyDescent="0.25">
      <c r="A1833" s="5" t="s">
        <v>4792</v>
      </c>
      <c r="B1833" s="5" t="s">
        <v>4793</v>
      </c>
      <c r="C1833" s="66">
        <v>43465</v>
      </c>
    </row>
    <row r="1834" spans="1:3" x14ac:dyDescent="0.25">
      <c r="A1834" s="5" t="s">
        <v>4794</v>
      </c>
      <c r="B1834" s="5" t="s">
        <v>4795</v>
      </c>
      <c r="C1834" s="66">
        <v>43465</v>
      </c>
    </row>
    <row r="1835" spans="1:3" x14ac:dyDescent="0.25">
      <c r="A1835" s="5" t="s">
        <v>4796</v>
      </c>
      <c r="B1835" s="5" t="s">
        <v>4797</v>
      </c>
      <c r="C1835" s="66">
        <v>43465</v>
      </c>
    </row>
    <row r="1836" spans="1:3" x14ac:dyDescent="0.25">
      <c r="A1836" s="5" t="s">
        <v>4798</v>
      </c>
      <c r="B1836" s="5" t="s">
        <v>4799</v>
      </c>
      <c r="C1836" s="66">
        <v>43465</v>
      </c>
    </row>
    <row r="1837" spans="1:3" x14ac:dyDescent="0.25">
      <c r="A1837" s="5" t="s">
        <v>4800</v>
      </c>
      <c r="B1837" s="5" t="s">
        <v>4801</v>
      </c>
      <c r="C1837" s="66">
        <v>43465</v>
      </c>
    </row>
    <row r="1838" spans="1:3" x14ac:dyDescent="0.25">
      <c r="A1838" s="5" t="s">
        <v>4802</v>
      </c>
      <c r="B1838" s="5" t="s">
        <v>4803</v>
      </c>
      <c r="C1838" s="66">
        <v>43465</v>
      </c>
    </row>
    <row r="1839" spans="1:3" x14ac:dyDescent="0.25">
      <c r="A1839" s="5" t="s">
        <v>4804</v>
      </c>
      <c r="B1839" s="5" t="s">
        <v>4805</v>
      </c>
      <c r="C1839" s="66">
        <v>43465</v>
      </c>
    </row>
    <row r="1840" spans="1:3" x14ac:dyDescent="0.25">
      <c r="A1840" s="5" t="s">
        <v>4806</v>
      </c>
      <c r="B1840" s="5" t="s">
        <v>4807</v>
      </c>
      <c r="C1840" s="66">
        <v>43465</v>
      </c>
    </row>
    <row r="1841" spans="1:3" x14ac:dyDescent="0.25">
      <c r="A1841" s="5" t="s">
        <v>4808</v>
      </c>
      <c r="B1841" s="5" t="s">
        <v>4809</v>
      </c>
      <c r="C1841" s="66">
        <v>43465</v>
      </c>
    </row>
    <row r="1842" spans="1:3" x14ac:dyDescent="0.25">
      <c r="A1842" s="5" t="s">
        <v>4810</v>
      </c>
      <c r="B1842" s="5" t="s">
        <v>4811</v>
      </c>
      <c r="C1842" s="66">
        <v>43465</v>
      </c>
    </row>
    <row r="1843" spans="1:3" x14ac:dyDescent="0.25">
      <c r="A1843" s="5" t="s">
        <v>4812</v>
      </c>
      <c r="B1843" s="5" t="s">
        <v>4813</v>
      </c>
      <c r="C1843" s="66">
        <v>43465</v>
      </c>
    </row>
    <row r="1844" spans="1:3" x14ac:dyDescent="0.25">
      <c r="A1844" s="5" t="s">
        <v>4814</v>
      </c>
      <c r="B1844" s="5" t="s">
        <v>4815</v>
      </c>
      <c r="C1844" s="66">
        <v>43465</v>
      </c>
    </row>
    <row r="1845" spans="1:3" x14ac:dyDescent="0.25">
      <c r="A1845" s="5" t="s">
        <v>4816</v>
      </c>
      <c r="B1845" s="5" t="s">
        <v>4817</v>
      </c>
      <c r="C1845" s="66">
        <v>43465</v>
      </c>
    </row>
    <row r="1846" spans="1:3" x14ac:dyDescent="0.25">
      <c r="A1846" s="5" t="s">
        <v>4818</v>
      </c>
      <c r="B1846" s="5" t="s">
        <v>4819</v>
      </c>
      <c r="C1846" s="66">
        <v>43465</v>
      </c>
    </row>
    <row r="1847" spans="1:3" x14ac:dyDescent="0.25">
      <c r="A1847" s="5" t="s">
        <v>4820</v>
      </c>
      <c r="B1847" s="5" t="s">
        <v>4821</v>
      </c>
      <c r="C1847" s="66">
        <v>43465</v>
      </c>
    </row>
    <row r="1848" spans="1:3" x14ac:dyDescent="0.25">
      <c r="A1848" s="5" t="s">
        <v>4822</v>
      </c>
      <c r="B1848" s="5" t="s">
        <v>4823</v>
      </c>
      <c r="C1848" s="66">
        <v>43465</v>
      </c>
    </row>
    <row r="1849" spans="1:3" x14ac:dyDescent="0.25">
      <c r="A1849" s="5" t="s">
        <v>4824</v>
      </c>
      <c r="B1849" s="5" t="s">
        <v>4825</v>
      </c>
      <c r="C1849" s="66">
        <v>43465</v>
      </c>
    </row>
    <row r="1850" spans="1:3" x14ac:dyDescent="0.25">
      <c r="A1850" s="5" t="s">
        <v>4826</v>
      </c>
      <c r="B1850" s="5" t="s">
        <v>4827</v>
      </c>
      <c r="C1850" s="66">
        <v>43465</v>
      </c>
    </row>
    <row r="1851" spans="1:3" x14ac:dyDescent="0.25">
      <c r="A1851" s="5" t="s">
        <v>4828</v>
      </c>
      <c r="B1851" s="5" t="s">
        <v>4829</v>
      </c>
      <c r="C1851" s="66">
        <v>43465</v>
      </c>
    </row>
    <row r="1852" spans="1:3" x14ac:dyDescent="0.25">
      <c r="A1852" s="5" t="s">
        <v>4830</v>
      </c>
      <c r="B1852" s="5" t="s">
        <v>4831</v>
      </c>
      <c r="C1852" s="66">
        <v>43465</v>
      </c>
    </row>
    <row r="1853" spans="1:3" x14ac:dyDescent="0.25">
      <c r="A1853" s="5" t="s">
        <v>4832</v>
      </c>
      <c r="B1853" s="5" t="s">
        <v>4833</v>
      </c>
      <c r="C1853" s="66">
        <v>43465</v>
      </c>
    </row>
    <row r="1854" spans="1:3" x14ac:dyDescent="0.25">
      <c r="A1854" s="5" t="s">
        <v>4834</v>
      </c>
      <c r="B1854" s="5" t="s">
        <v>4835</v>
      </c>
      <c r="C1854" s="66">
        <v>43465</v>
      </c>
    </row>
    <row r="1855" spans="1:3" x14ac:dyDescent="0.25">
      <c r="A1855" s="5" t="s">
        <v>4836</v>
      </c>
      <c r="B1855" s="5" t="s">
        <v>4837</v>
      </c>
      <c r="C1855" s="66">
        <v>43465</v>
      </c>
    </row>
    <row r="1856" spans="1:3" x14ac:dyDescent="0.25">
      <c r="A1856" s="5" t="s">
        <v>4838</v>
      </c>
      <c r="B1856" s="5" t="s">
        <v>4839</v>
      </c>
      <c r="C1856" s="66">
        <v>43465</v>
      </c>
    </row>
    <row r="1857" spans="1:3" x14ac:dyDescent="0.25">
      <c r="A1857" s="5" t="s">
        <v>4840</v>
      </c>
      <c r="B1857" s="5" t="s">
        <v>4841</v>
      </c>
      <c r="C1857" s="66">
        <v>43465</v>
      </c>
    </row>
    <row r="1858" spans="1:3" x14ac:dyDescent="0.25">
      <c r="A1858" s="5" t="s">
        <v>4842</v>
      </c>
      <c r="B1858" s="5" t="s">
        <v>4843</v>
      </c>
      <c r="C1858" s="66">
        <v>43465</v>
      </c>
    </row>
    <row r="1859" spans="1:3" x14ac:dyDescent="0.25">
      <c r="A1859" s="5" t="s">
        <v>4844</v>
      </c>
      <c r="B1859" s="5" t="s">
        <v>4845</v>
      </c>
      <c r="C1859" s="66">
        <v>43465</v>
      </c>
    </row>
    <row r="1860" spans="1:3" x14ac:dyDescent="0.25">
      <c r="A1860" s="5" t="s">
        <v>4846</v>
      </c>
      <c r="B1860" s="5" t="s">
        <v>4847</v>
      </c>
      <c r="C1860" s="66">
        <v>43465</v>
      </c>
    </row>
    <row r="1861" spans="1:3" x14ac:dyDescent="0.25">
      <c r="A1861" s="5" t="s">
        <v>4848</v>
      </c>
      <c r="B1861" s="5" t="s">
        <v>4849</v>
      </c>
      <c r="C1861" s="66">
        <v>43465</v>
      </c>
    </row>
    <row r="1862" spans="1:3" x14ac:dyDescent="0.25">
      <c r="A1862" s="5" t="s">
        <v>4850</v>
      </c>
      <c r="B1862" s="5" t="s">
        <v>4851</v>
      </c>
      <c r="C1862" s="66">
        <v>43465</v>
      </c>
    </row>
    <row r="1863" spans="1:3" x14ac:dyDescent="0.25">
      <c r="A1863" s="5" t="s">
        <v>4852</v>
      </c>
      <c r="B1863" s="5" t="s">
        <v>4853</v>
      </c>
      <c r="C1863" s="66">
        <v>43465</v>
      </c>
    </row>
    <row r="1864" spans="1:3" x14ac:dyDescent="0.25">
      <c r="A1864" s="5" t="s">
        <v>4854</v>
      </c>
      <c r="B1864" s="5" t="s">
        <v>4855</v>
      </c>
      <c r="C1864" s="66">
        <v>43465</v>
      </c>
    </row>
    <row r="1865" spans="1:3" x14ac:dyDescent="0.25">
      <c r="A1865" s="5" t="s">
        <v>4856</v>
      </c>
      <c r="B1865" s="5" t="s">
        <v>4857</v>
      </c>
      <c r="C1865" s="66">
        <v>43465</v>
      </c>
    </row>
    <row r="1866" spans="1:3" x14ac:dyDescent="0.25">
      <c r="A1866" s="5" t="s">
        <v>4858</v>
      </c>
      <c r="B1866" s="5" t="s">
        <v>4859</v>
      </c>
      <c r="C1866" s="66">
        <v>43465</v>
      </c>
    </row>
    <row r="1867" spans="1:3" x14ac:dyDescent="0.25">
      <c r="A1867" s="5" t="s">
        <v>4860</v>
      </c>
      <c r="B1867" s="5" t="s">
        <v>4861</v>
      </c>
      <c r="C1867" s="66">
        <v>43465</v>
      </c>
    </row>
    <row r="1868" spans="1:3" x14ac:dyDescent="0.25">
      <c r="A1868" s="5" t="s">
        <v>4862</v>
      </c>
      <c r="B1868" s="5" t="s">
        <v>4863</v>
      </c>
      <c r="C1868" s="66">
        <v>43465</v>
      </c>
    </row>
    <row r="1869" spans="1:3" x14ac:dyDescent="0.25">
      <c r="A1869" s="5" t="s">
        <v>4864</v>
      </c>
      <c r="B1869" s="5" t="s">
        <v>4865</v>
      </c>
      <c r="C1869" s="66">
        <v>43465</v>
      </c>
    </row>
    <row r="1870" spans="1:3" x14ac:dyDescent="0.25">
      <c r="A1870" s="5" t="s">
        <v>4866</v>
      </c>
      <c r="B1870" s="5" t="s">
        <v>4867</v>
      </c>
      <c r="C1870" s="66">
        <v>43465</v>
      </c>
    </row>
    <row r="1871" spans="1:3" x14ac:dyDescent="0.25">
      <c r="A1871" s="5" t="s">
        <v>4868</v>
      </c>
      <c r="B1871" s="5" t="s">
        <v>4869</v>
      </c>
      <c r="C1871" s="66">
        <v>43465</v>
      </c>
    </row>
    <row r="1872" spans="1:3" x14ac:dyDescent="0.25">
      <c r="A1872" s="5" t="s">
        <v>4870</v>
      </c>
      <c r="B1872" s="5" t="s">
        <v>4871</v>
      </c>
      <c r="C1872" s="66">
        <v>43465</v>
      </c>
    </row>
    <row r="1873" spans="1:3" x14ac:dyDescent="0.25">
      <c r="A1873" s="5" t="s">
        <v>4872</v>
      </c>
      <c r="B1873" s="5" t="s">
        <v>4873</v>
      </c>
      <c r="C1873" s="66">
        <v>43465</v>
      </c>
    </row>
    <row r="1874" spans="1:3" x14ac:dyDescent="0.25">
      <c r="A1874" s="5" t="s">
        <v>4874</v>
      </c>
      <c r="B1874" s="5" t="s">
        <v>4875</v>
      </c>
      <c r="C1874" s="66">
        <v>43465</v>
      </c>
    </row>
    <row r="1875" spans="1:3" x14ac:dyDescent="0.25">
      <c r="A1875" s="5" t="s">
        <v>4876</v>
      </c>
      <c r="B1875" s="5" t="s">
        <v>4877</v>
      </c>
      <c r="C1875" s="66">
        <v>43465</v>
      </c>
    </row>
    <row r="1876" spans="1:3" x14ac:dyDescent="0.25">
      <c r="A1876" s="5" t="s">
        <v>4878</v>
      </c>
      <c r="B1876" s="5" t="s">
        <v>4879</v>
      </c>
      <c r="C1876" s="66">
        <v>43465</v>
      </c>
    </row>
    <row r="1877" spans="1:3" x14ac:dyDescent="0.25">
      <c r="A1877" s="5" t="s">
        <v>4880</v>
      </c>
      <c r="B1877" s="5" t="s">
        <v>4881</v>
      </c>
      <c r="C1877" s="66">
        <v>43465</v>
      </c>
    </row>
    <row r="1878" spans="1:3" x14ac:dyDescent="0.25">
      <c r="A1878" s="5" t="s">
        <v>4882</v>
      </c>
      <c r="B1878" s="5" t="s">
        <v>4883</v>
      </c>
      <c r="C1878" s="66">
        <v>43465</v>
      </c>
    </row>
    <row r="1879" spans="1:3" x14ac:dyDescent="0.25">
      <c r="A1879" s="5" t="s">
        <v>4884</v>
      </c>
      <c r="B1879" s="5" t="s">
        <v>4885</v>
      </c>
      <c r="C1879" s="66">
        <v>43465</v>
      </c>
    </row>
    <row r="1880" spans="1:3" x14ac:dyDescent="0.25">
      <c r="A1880" s="5" t="s">
        <v>4886</v>
      </c>
      <c r="B1880" s="5" t="s">
        <v>4887</v>
      </c>
      <c r="C1880" s="66">
        <v>43465</v>
      </c>
    </row>
    <row r="1881" spans="1:3" x14ac:dyDescent="0.25">
      <c r="A1881" s="5" t="s">
        <v>4888</v>
      </c>
      <c r="B1881" s="5" t="s">
        <v>4889</v>
      </c>
      <c r="C1881" s="66">
        <v>43465</v>
      </c>
    </row>
    <row r="1882" spans="1:3" x14ac:dyDescent="0.25">
      <c r="A1882" s="5" t="s">
        <v>4890</v>
      </c>
      <c r="B1882" s="5" t="s">
        <v>4891</v>
      </c>
      <c r="C1882" s="66">
        <v>43465</v>
      </c>
    </row>
    <row r="1883" spans="1:3" x14ac:dyDescent="0.25">
      <c r="A1883" s="5" t="s">
        <v>4892</v>
      </c>
      <c r="B1883" s="5" t="s">
        <v>4893</v>
      </c>
      <c r="C1883" s="66">
        <v>43465</v>
      </c>
    </row>
    <row r="1884" spans="1:3" x14ac:dyDescent="0.25">
      <c r="A1884" s="5" t="s">
        <v>4894</v>
      </c>
      <c r="B1884" s="5" t="s">
        <v>4895</v>
      </c>
      <c r="C1884" s="66">
        <v>43465</v>
      </c>
    </row>
    <row r="1885" spans="1:3" x14ac:dyDescent="0.25">
      <c r="A1885" s="5" t="s">
        <v>4896</v>
      </c>
      <c r="B1885" s="5" t="s">
        <v>4897</v>
      </c>
      <c r="C1885" s="66">
        <v>43465</v>
      </c>
    </row>
    <row r="1886" spans="1:3" x14ac:dyDescent="0.25">
      <c r="A1886" s="5" t="s">
        <v>4898</v>
      </c>
      <c r="B1886" s="5" t="s">
        <v>4899</v>
      </c>
      <c r="C1886" s="66">
        <v>43465</v>
      </c>
    </row>
    <row r="1887" spans="1:3" x14ac:dyDescent="0.25">
      <c r="A1887" s="5" t="s">
        <v>4900</v>
      </c>
      <c r="B1887" s="5" t="s">
        <v>4901</v>
      </c>
      <c r="C1887" s="66">
        <v>43465</v>
      </c>
    </row>
    <row r="1888" spans="1:3" x14ac:dyDescent="0.25">
      <c r="A1888" s="5" t="s">
        <v>4902</v>
      </c>
      <c r="B1888" s="5" t="s">
        <v>4903</v>
      </c>
      <c r="C1888" s="66">
        <v>43465</v>
      </c>
    </row>
    <row r="1889" spans="1:3" x14ac:dyDescent="0.25">
      <c r="A1889" s="5" t="s">
        <v>4904</v>
      </c>
      <c r="B1889" s="5" t="s">
        <v>4905</v>
      </c>
      <c r="C1889" s="66">
        <v>43465</v>
      </c>
    </row>
    <row r="1890" spans="1:3" x14ac:dyDescent="0.25">
      <c r="A1890" s="5" t="s">
        <v>4906</v>
      </c>
      <c r="B1890" s="5" t="s">
        <v>4907</v>
      </c>
      <c r="C1890" s="66">
        <v>43465</v>
      </c>
    </row>
    <row r="1891" spans="1:3" x14ac:dyDescent="0.25">
      <c r="A1891" s="5" t="s">
        <v>4908</v>
      </c>
      <c r="B1891" s="5" t="s">
        <v>4909</v>
      </c>
      <c r="C1891" s="66">
        <v>43465</v>
      </c>
    </row>
    <row r="1892" spans="1:3" x14ac:dyDescent="0.25">
      <c r="A1892" s="5" t="s">
        <v>4910</v>
      </c>
      <c r="B1892" s="5" t="s">
        <v>4911</v>
      </c>
      <c r="C1892" s="66">
        <v>43465</v>
      </c>
    </row>
    <row r="1893" spans="1:3" x14ac:dyDescent="0.25">
      <c r="A1893" s="5" t="s">
        <v>4912</v>
      </c>
      <c r="B1893" s="5" t="s">
        <v>4913</v>
      </c>
      <c r="C1893" s="66">
        <v>43465</v>
      </c>
    </row>
    <row r="1894" spans="1:3" x14ac:dyDescent="0.25">
      <c r="A1894" s="5" t="s">
        <v>4914</v>
      </c>
      <c r="B1894" s="5" t="s">
        <v>4915</v>
      </c>
      <c r="C1894" s="66">
        <v>43465</v>
      </c>
    </row>
    <row r="1895" spans="1:3" x14ac:dyDescent="0.25">
      <c r="A1895" s="5" t="s">
        <v>4916</v>
      </c>
      <c r="B1895" s="5" t="s">
        <v>4917</v>
      </c>
      <c r="C1895" s="66">
        <v>43465</v>
      </c>
    </row>
    <row r="1896" spans="1:3" x14ac:dyDescent="0.25">
      <c r="A1896" s="5" t="s">
        <v>4918</v>
      </c>
      <c r="B1896" s="5" t="s">
        <v>4919</v>
      </c>
      <c r="C1896" s="66">
        <v>43465</v>
      </c>
    </row>
    <row r="1897" spans="1:3" x14ac:dyDescent="0.25">
      <c r="A1897" s="5" t="s">
        <v>4920</v>
      </c>
      <c r="B1897" s="5" t="s">
        <v>4921</v>
      </c>
      <c r="C1897" s="66">
        <v>43465</v>
      </c>
    </row>
    <row r="1898" spans="1:3" x14ac:dyDescent="0.25">
      <c r="A1898" s="5" t="s">
        <v>4922</v>
      </c>
      <c r="B1898" s="5" t="s">
        <v>4923</v>
      </c>
      <c r="C1898" s="66">
        <v>43465</v>
      </c>
    </row>
    <row r="1899" spans="1:3" x14ac:dyDescent="0.25">
      <c r="A1899" s="5" t="s">
        <v>4924</v>
      </c>
      <c r="B1899" s="5" t="s">
        <v>4925</v>
      </c>
      <c r="C1899" s="66">
        <v>43465</v>
      </c>
    </row>
    <row r="1900" spans="1:3" x14ac:dyDescent="0.25">
      <c r="A1900" s="5" t="s">
        <v>4926</v>
      </c>
      <c r="B1900" s="5" t="s">
        <v>4927</v>
      </c>
      <c r="C1900" s="66">
        <v>43465</v>
      </c>
    </row>
    <row r="1901" spans="1:3" x14ac:dyDescent="0.25">
      <c r="A1901" s="5" t="s">
        <v>4928</v>
      </c>
      <c r="B1901" s="5" t="s">
        <v>4929</v>
      </c>
      <c r="C1901" s="66">
        <v>43465</v>
      </c>
    </row>
    <row r="1902" spans="1:3" x14ac:dyDescent="0.25">
      <c r="A1902" s="5" t="s">
        <v>4930</v>
      </c>
      <c r="B1902" s="5" t="s">
        <v>4931</v>
      </c>
      <c r="C1902" s="66">
        <v>43465</v>
      </c>
    </row>
    <row r="1903" spans="1:3" x14ac:dyDescent="0.25">
      <c r="A1903" s="5" t="s">
        <v>4932</v>
      </c>
      <c r="B1903" s="5" t="s">
        <v>4933</v>
      </c>
      <c r="C1903" s="66">
        <v>43465</v>
      </c>
    </row>
    <row r="1904" spans="1:3" x14ac:dyDescent="0.25">
      <c r="A1904" s="5" t="s">
        <v>4934</v>
      </c>
      <c r="B1904" s="5" t="s">
        <v>4935</v>
      </c>
      <c r="C1904" s="66">
        <v>43465</v>
      </c>
    </row>
    <row r="1905" spans="1:3" x14ac:dyDescent="0.25">
      <c r="A1905" s="5" t="s">
        <v>4936</v>
      </c>
      <c r="B1905" s="5" t="s">
        <v>4937</v>
      </c>
      <c r="C1905" s="66">
        <v>43465</v>
      </c>
    </row>
    <row r="1906" spans="1:3" x14ac:dyDescent="0.25">
      <c r="A1906" s="5" t="s">
        <v>4938</v>
      </c>
      <c r="B1906" s="5" t="s">
        <v>4939</v>
      </c>
      <c r="C1906" s="66">
        <v>43465</v>
      </c>
    </row>
    <row r="1907" spans="1:3" x14ac:dyDescent="0.25">
      <c r="A1907" s="5" t="s">
        <v>4940</v>
      </c>
      <c r="B1907" s="5" t="s">
        <v>4941</v>
      </c>
      <c r="C1907" s="66">
        <v>43465</v>
      </c>
    </row>
    <row r="1908" spans="1:3" x14ac:dyDescent="0.25">
      <c r="A1908" s="5" t="s">
        <v>4942</v>
      </c>
      <c r="B1908" s="5" t="s">
        <v>4943</v>
      </c>
      <c r="C1908" s="66">
        <v>43465</v>
      </c>
    </row>
    <row r="1909" spans="1:3" x14ac:dyDescent="0.25">
      <c r="A1909" s="5" t="s">
        <v>4944</v>
      </c>
      <c r="B1909" s="5" t="s">
        <v>4945</v>
      </c>
      <c r="C1909" s="66">
        <v>43465</v>
      </c>
    </row>
    <row r="1910" spans="1:3" x14ac:dyDescent="0.25">
      <c r="A1910" s="5" t="s">
        <v>4946</v>
      </c>
      <c r="B1910" s="5" t="s">
        <v>4947</v>
      </c>
      <c r="C1910" s="66">
        <v>43465</v>
      </c>
    </row>
    <row r="1911" spans="1:3" x14ac:dyDescent="0.25">
      <c r="A1911" s="5" t="s">
        <v>4948</v>
      </c>
      <c r="B1911" s="5" t="s">
        <v>4949</v>
      </c>
      <c r="C1911" s="66">
        <v>43465</v>
      </c>
    </row>
    <row r="1912" spans="1:3" x14ac:dyDescent="0.25">
      <c r="A1912" s="5" t="s">
        <v>4950</v>
      </c>
      <c r="B1912" s="5" t="s">
        <v>4951</v>
      </c>
      <c r="C1912" s="66">
        <v>43465</v>
      </c>
    </row>
    <row r="1913" spans="1:3" x14ac:dyDescent="0.25">
      <c r="A1913" s="5" t="s">
        <v>4952</v>
      </c>
      <c r="B1913" s="5" t="s">
        <v>4953</v>
      </c>
      <c r="C1913" s="66">
        <v>43465</v>
      </c>
    </row>
    <row r="1914" spans="1:3" x14ac:dyDescent="0.25">
      <c r="A1914" s="5" t="s">
        <v>4954</v>
      </c>
      <c r="B1914" s="5" t="s">
        <v>4955</v>
      </c>
      <c r="C1914" s="66">
        <v>43465</v>
      </c>
    </row>
    <row r="1915" spans="1:3" x14ac:dyDescent="0.25">
      <c r="A1915" s="5" t="s">
        <v>4956</v>
      </c>
      <c r="B1915" s="5" t="s">
        <v>4957</v>
      </c>
      <c r="C1915" s="66">
        <v>43465</v>
      </c>
    </row>
    <row r="1916" spans="1:3" x14ac:dyDescent="0.25">
      <c r="A1916" s="5" t="s">
        <v>4958</v>
      </c>
      <c r="B1916" s="5" t="s">
        <v>4959</v>
      </c>
      <c r="C1916" s="66">
        <v>43465</v>
      </c>
    </row>
    <row r="1917" spans="1:3" x14ac:dyDescent="0.25">
      <c r="A1917" s="5" t="s">
        <v>4960</v>
      </c>
      <c r="B1917" s="5" t="s">
        <v>4961</v>
      </c>
      <c r="C1917" s="66">
        <v>43465</v>
      </c>
    </row>
    <row r="1918" spans="1:3" x14ac:dyDescent="0.25">
      <c r="A1918" s="5" t="s">
        <v>4962</v>
      </c>
      <c r="B1918" s="5" t="s">
        <v>4963</v>
      </c>
      <c r="C1918" s="66">
        <v>43465</v>
      </c>
    </row>
    <row r="1919" spans="1:3" x14ac:dyDescent="0.25">
      <c r="A1919" s="5" t="s">
        <v>4964</v>
      </c>
      <c r="B1919" s="5" t="s">
        <v>4965</v>
      </c>
      <c r="C1919" s="66">
        <v>43465</v>
      </c>
    </row>
    <row r="1920" spans="1:3" x14ac:dyDescent="0.25">
      <c r="A1920" s="5" t="s">
        <v>4966</v>
      </c>
      <c r="B1920" s="5" t="s">
        <v>4967</v>
      </c>
      <c r="C1920" s="66">
        <v>43465</v>
      </c>
    </row>
    <row r="1921" spans="1:3" x14ac:dyDescent="0.25">
      <c r="A1921" s="5" t="s">
        <v>4968</v>
      </c>
      <c r="B1921" s="5" t="s">
        <v>4969</v>
      </c>
      <c r="C1921" s="66">
        <v>43465</v>
      </c>
    </row>
    <row r="1922" spans="1:3" x14ac:dyDescent="0.25">
      <c r="A1922" s="5" t="s">
        <v>4970</v>
      </c>
      <c r="B1922" s="5" t="s">
        <v>4971</v>
      </c>
      <c r="C1922" s="66">
        <v>43465</v>
      </c>
    </row>
    <row r="1923" spans="1:3" x14ac:dyDescent="0.25">
      <c r="A1923" s="5" t="s">
        <v>4972</v>
      </c>
      <c r="B1923" s="5" t="s">
        <v>4973</v>
      </c>
      <c r="C1923" s="66">
        <v>43465</v>
      </c>
    </row>
    <row r="1924" spans="1:3" x14ac:dyDescent="0.25">
      <c r="A1924" s="5" t="s">
        <v>4974</v>
      </c>
      <c r="B1924" s="5" t="s">
        <v>4975</v>
      </c>
      <c r="C1924" s="66">
        <v>43465</v>
      </c>
    </row>
    <row r="1925" spans="1:3" x14ac:dyDescent="0.25">
      <c r="A1925" s="5" t="s">
        <v>4976</v>
      </c>
      <c r="B1925" s="5" t="s">
        <v>4977</v>
      </c>
      <c r="C1925" s="66">
        <v>43465</v>
      </c>
    </row>
    <row r="1926" spans="1:3" x14ac:dyDescent="0.25">
      <c r="A1926" s="5" t="s">
        <v>4978</v>
      </c>
      <c r="B1926" s="5" t="s">
        <v>4979</v>
      </c>
      <c r="C1926" s="66">
        <v>43465</v>
      </c>
    </row>
    <row r="1927" spans="1:3" x14ac:dyDescent="0.25">
      <c r="A1927" s="5" t="s">
        <v>4980</v>
      </c>
      <c r="B1927" s="5" t="s">
        <v>4981</v>
      </c>
      <c r="C1927" s="66">
        <v>43465</v>
      </c>
    </row>
    <row r="1928" spans="1:3" x14ac:dyDescent="0.25">
      <c r="A1928" s="5" t="s">
        <v>4982</v>
      </c>
      <c r="B1928" s="5" t="s">
        <v>4983</v>
      </c>
      <c r="C1928" s="66">
        <v>43465</v>
      </c>
    </row>
    <row r="1929" spans="1:3" x14ac:dyDescent="0.25">
      <c r="A1929" s="5" t="s">
        <v>4984</v>
      </c>
      <c r="B1929" s="5" t="s">
        <v>4985</v>
      </c>
      <c r="C1929" s="66">
        <v>43465</v>
      </c>
    </row>
    <row r="1930" spans="1:3" x14ac:dyDescent="0.25">
      <c r="A1930" s="5" t="s">
        <v>4986</v>
      </c>
      <c r="B1930" s="5" t="s">
        <v>4987</v>
      </c>
      <c r="C1930" s="66">
        <v>43465</v>
      </c>
    </row>
    <row r="1931" spans="1:3" x14ac:dyDescent="0.25">
      <c r="A1931" s="5" t="s">
        <v>4988</v>
      </c>
      <c r="B1931" s="5" t="s">
        <v>4989</v>
      </c>
      <c r="C1931" s="66">
        <v>43465</v>
      </c>
    </row>
    <row r="1932" spans="1:3" x14ac:dyDescent="0.25">
      <c r="A1932" s="5" t="s">
        <v>4990</v>
      </c>
      <c r="B1932" s="5" t="s">
        <v>4991</v>
      </c>
      <c r="C1932" s="66">
        <v>43465</v>
      </c>
    </row>
    <row r="1933" spans="1:3" x14ac:dyDescent="0.25">
      <c r="A1933" s="5" t="s">
        <v>4992</v>
      </c>
      <c r="B1933" s="5" t="s">
        <v>4993</v>
      </c>
      <c r="C1933" s="66">
        <v>43465</v>
      </c>
    </row>
    <row r="1934" spans="1:3" x14ac:dyDescent="0.25">
      <c r="A1934" s="5" t="s">
        <v>4994</v>
      </c>
      <c r="B1934" s="5" t="s">
        <v>4995</v>
      </c>
      <c r="C1934" s="66">
        <v>43465</v>
      </c>
    </row>
    <row r="1935" spans="1:3" x14ac:dyDescent="0.25">
      <c r="A1935" s="5" t="s">
        <v>4996</v>
      </c>
      <c r="B1935" s="5" t="s">
        <v>4997</v>
      </c>
      <c r="C1935" s="66">
        <v>43465</v>
      </c>
    </row>
    <row r="1936" spans="1:3" x14ac:dyDescent="0.25">
      <c r="A1936" s="5" t="s">
        <v>4998</v>
      </c>
      <c r="B1936" s="5" t="s">
        <v>4999</v>
      </c>
      <c r="C1936" s="66">
        <v>43465</v>
      </c>
    </row>
    <row r="1937" spans="1:3" x14ac:dyDescent="0.25">
      <c r="A1937" s="5" t="s">
        <v>5000</v>
      </c>
      <c r="B1937" s="5" t="s">
        <v>5001</v>
      </c>
      <c r="C1937" s="66">
        <v>43465</v>
      </c>
    </row>
    <row r="1938" spans="1:3" x14ac:dyDescent="0.25">
      <c r="A1938" s="5" t="s">
        <v>5002</v>
      </c>
      <c r="B1938" s="5" t="s">
        <v>5003</v>
      </c>
      <c r="C1938" s="66">
        <v>43465</v>
      </c>
    </row>
    <row r="1939" spans="1:3" x14ac:dyDescent="0.25">
      <c r="A1939" s="5" t="s">
        <v>5004</v>
      </c>
      <c r="B1939" s="5" t="s">
        <v>5005</v>
      </c>
      <c r="C1939" s="66">
        <v>43465</v>
      </c>
    </row>
    <row r="1940" spans="1:3" x14ac:dyDescent="0.25">
      <c r="A1940" s="5" t="s">
        <v>5006</v>
      </c>
      <c r="B1940" s="5" t="s">
        <v>5007</v>
      </c>
      <c r="C1940" s="66">
        <v>43465</v>
      </c>
    </row>
    <row r="1941" spans="1:3" x14ac:dyDescent="0.25">
      <c r="A1941" s="5" t="s">
        <v>5008</v>
      </c>
      <c r="B1941" s="5" t="s">
        <v>5009</v>
      </c>
      <c r="C1941" s="66">
        <v>43465</v>
      </c>
    </row>
    <row r="1942" spans="1:3" x14ac:dyDescent="0.25">
      <c r="A1942" s="5" t="s">
        <v>5010</v>
      </c>
      <c r="B1942" s="5" t="s">
        <v>5011</v>
      </c>
      <c r="C1942" s="66">
        <v>43465</v>
      </c>
    </row>
    <row r="1943" spans="1:3" x14ac:dyDescent="0.25">
      <c r="A1943" s="5" t="s">
        <v>5012</v>
      </c>
      <c r="B1943" s="5" t="s">
        <v>5013</v>
      </c>
      <c r="C1943" s="66">
        <v>43465</v>
      </c>
    </row>
    <row r="1944" spans="1:3" x14ac:dyDescent="0.25">
      <c r="A1944" s="5" t="s">
        <v>5014</v>
      </c>
      <c r="B1944" s="5" t="s">
        <v>5015</v>
      </c>
      <c r="C1944" s="66">
        <v>43465</v>
      </c>
    </row>
    <row r="1945" spans="1:3" x14ac:dyDescent="0.25">
      <c r="A1945" s="5" t="s">
        <v>5016</v>
      </c>
      <c r="B1945" s="5" t="s">
        <v>5017</v>
      </c>
      <c r="C1945" s="66">
        <v>43465</v>
      </c>
    </row>
    <row r="1946" spans="1:3" x14ac:dyDescent="0.25">
      <c r="A1946" s="5" t="s">
        <v>5018</v>
      </c>
      <c r="B1946" s="5" t="s">
        <v>5019</v>
      </c>
      <c r="C1946" s="66">
        <v>43465</v>
      </c>
    </row>
    <row r="1947" spans="1:3" x14ac:dyDescent="0.25">
      <c r="A1947" s="5" t="s">
        <v>5020</v>
      </c>
      <c r="B1947" s="5" t="s">
        <v>5021</v>
      </c>
      <c r="C1947" s="66">
        <v>43465</v>
      </c>
    </row>
    <row r="1948" spans="1:3" x14ac:dyDescent="0.25">
      <c r="A1948" s="5" t="s">
        <v>5022</v>
      </c>
      <c r="B1948" s="5" t="s">
        <v>5023</v>
      </c>
      <c r="C1948" s="66">
        <v>43465</v>
      </c>
    </row>
    <row r="1949" spans="1:3" x14ac:dyDescent="0.25">
      <c r="A1949" s="5" t="s">
        <v>5024</v>
      </c>
      <c r="B1949" s="5" t="s">
        <v>5025</v>
      </c>
      <c r="C1949" s="66">
        <v>43465</v>
      </c>
    </row>
    <row r="1950" spans="1:3" x14ac:dyDescent="0.25">
      <c r="A1950" s="5" t="s">
        <v>5026</v>
      </c>
      <c r="B1950" s="5" t="s">
        <v>5027</v>
      </c>
      <c r="C1950" s="66">
        <v>43465</v>
      </c>
    </row>
    <row r="1951" spans="1:3" x14ac:dyDescent="0.25">
      <c r="A1951" s="5" t="s">
        <v>5028</v>
      </c>
      <c r="B1951" s="5" t="s">
        <v>5029</v>
      </c>
      <c r="C1951" s="66">
        <v>43465</v>
      </c>
    </row>
    <row r="1952" spans="1:3" x14ac:dyDescent="0.25">
      <c r="A1952" s="5" t="s">
        <v>5030</v>
      </c>
      <c r="B1952" s="5" t="s">
        <v>5031</v>
      </c>
      <c r="C1952" s="66">
        <v>43465</v>
      </c>
    </row>
    <row r="1953" spans="1:3" x14ac:dyDescent="0.25">
      <c r="A1953" s="5" t="s">
        <v>5032</v>
      </c>
      <c r="B1953" s="5" t="s">
        <v>5033</v>
      </c>
      <c r="C1953" s="66">
        <v>43465</v>
      </c>
    </row>
    <row r="1954" spans="1:3" x14ac:dyDescent="0.25">
      <c r="A1954" s="5" t="s">
        <v>5034</v>
      </c>
      <c r="B1954" s="5" t="s">
        <v>5035</v>
      </c>
      <c r="C1954" s="66">
        <v>43465</v>
      </c>
    </row>
    <row r="1955" spans="1:3" x14ac:dyDescent="0.25">
      <c r="A1955" s="5" t="s">
        <v>5036</v>
      </c>
      <c r="B1955" s="5" t="s">
        <v>5037</v>
      </c>
      <c r="C1955" s="66">
        <v>43465</v>
      </c>
    </row>
    <row r="1956" spans="1:3" x14ac:dyDescent="0.25">
      <c r="A1956" s="5" t="s">
        <v>5038</v>
      </c>
      <c r="B1956" s="5" t="s">
        <v>5039</v>
      </c>
      <c r="C1956" s="66">
        <v>43465</v>
      </c>
    </row>
    <row r="1957" spans="1:3" x14ac:dyDescent="0.25">
      <c r="A1957" s="5" t="s">
        <v>5040</v>
      </c>
      <c r="B1957" s="5" t="s">
        <v>5041</v>
      </c>
      <c r="C1957" s="66">
        <v>43465</v>
      </c>
    </row>
    <row r="1958" spans="1:3" x14ac:dyDescent="0.25">
      <c r="A1958" s="5" t="s">
        <v>5042</v>
      </c>
      <c r="B1958" s="5" t="s">
        <v>5043</v>
      </c>
      <c r="C1958" s="66">
        <v>43465</v>
      </c>
    </row>
    <row r="1959" spans="1:3" x14ac:dyDescent="0.25">
      <c r="A1959" s="5" t="s">
        <v>5044</v>
      </c>
      <c r="B1959" s="5" t="s">
        <v>5045</v>
      </c>
      <c r="C1959" s="66">
        <v>43465</v>
      </c>
    </row>
    <row r="1960" spans="1:3" x14ac:dyDescent="0.25">
      <c r="A1960" s="5" t="s">
        <v>5046</v>
      </c>
      <c r="B1960" s="5" t="s">
        <v>5047</v>
      </c>
      <c r="C1960" s="66">
        <v>43465</v>
      </c>
    </row>
    <row r="1961" spans="1:3" x14ac:dyDescent="0.25">
      <c r="A1961" s="5" t="s">
        <v>5048</v>
      </c>
      <c r="B1961" s="5" t="s">
        <v>5049</v>
      </c>
      <c r="C1961" s="66">
        <v>43465</v>
      </c>
    </row>
    <row r="1962" spans="1:3" x14ac:dyDescent="0.25">
      <c r="A1962" s="5" t="s">
        <v>5050</v>
      </c>
      <c r="B1962" s="5" t="s">
        <v>5051</v>
      </c>
      <c r="C1962" s="66">
        <v>43465</v>
      </c>
    </row>
    <row r="1963" spans="1:3" x14ac:dyDescent="0.25">
      <c r="A1963" s="5" t="s">
        <v>5052</v>
      </c>
      <c r="B1963" s="5" t="s">
        <v>5053</v>
      </c>
      <c r="C1963" s="66">
        <v>43465</v>
      </c>
    </row>
    <row r="1964" spans="1:3" x14ac:dyDescent="0.25">
      <c r="A1964" s="5" t="s">
        <v>5054</v>
      </c>
      <c r="B1964" s="5" t="s">
        <v>5055</v>
      </c>
      <c r="C1964" s="66">
        <v>43465</v>
      </c>
    </row>
    <row r="1965" spans="1:3" x14ac:dyDescent="0.25">
      <c r="A1965" s="5" t="s">
        <v>5056</v>
      </c>
      <c r="B1965" s="5" t="s">
        <v>5057</v>
      </c>
      <c r="C1965" s="66">
        <v>43465</v>
      </c>
    </row>
    <row r="1966" spans="1:3" x14ac:dyDescent="0.25">
      <c r="A1966" s="5" t="s">
        <v>5058</v>
      </c>
      <c r="B1966" s="5" t="s">
        <v>5059</v>
      </c>
      <c r="C1966" s="66">
        <v>43465</v>
      </c>
    </row>
    <row r="1967" spans="1:3" x14ac:dyDescent="0.25">
      <c r="A1967" s="5" t="s">
        <v>5060</v>
      </c>
      <c r="B1967" s="5" t="s">
        <v>5061</v>
      </c>
      <c r="C1967" s="66">
        <v>43465</v>
      </c>
    </row>
    <row r="1968" spans="1:3" x14ac:dyDescent="0.25">
      <c r="A1968" s="5" t="s">
        <v>5062</v>
      </c>
      <c r="B1968" s="5" t="s">
        <v>5063</v>
      </c>
      <c r="C1968" s="66">
        <v>43465</v>
      </c>
    </row>
    <row r="1969" spans="1:3" x14ac:dyDescent="0.25">
      <c r="A1969" s="5" t="s">
        <v>5064</v>
      </c>
      <c r="B1969" s="5" t="s">
        <v>5065</v>
      </c>
      <c r="C1969" s="66">
        <v>43465</v>
      </c>
    </row>
    <row r="1970" spans="1:3" x14ac:dyDescent="0.25">
      <c r="A1970" s="5" t="s">
        <v>5066</v>
      </c>
      <c r="B1970" s="5" t="s">
        <v>5067</v>
      </c>
      <c r="C1970" s="66">
        <v>43465</v>
      </c>
    </row>
    <row r="1971" spans="1:3" x14ac:dyDescent="0.25">
      <c r="A1971" s="5" t="s">
        <v>5068</v>
      </c>
      <c r="B1971" s="5" t="s">
        <v>5069</v>
      </c>
      <c r="C1971" s="66">
        <v>43465</v>
      </c>
    </row>
    <row r="1972" spans="1:3" x14ac:dyDescent="0.25">
      <c r="A1972" s="5" t="s">
        <v>5070</v>
      </c>
      <c r="B1972" s="5" t="s">
        <v>5071</v>
      </c>
      <c r="C1972" s="66">
        <v>43465</v>
      </c>
    </row>
    <row r="1973" spans="1:3" x14ac:dyDescent="0.25">
      <c r="A1973" s="5" t="s">
        <v>5072</v>
      </c>
      <c r="B1973" s="5" t="s">
        <v>5073</v>
      </c>
      <c r="C1973" s="66">
        <v>43465</v>
      </c>
    </row>
    <row r="1974" spans="1:3" x14ac:dyDescent="0.25">
      <c r="A1974" s="5" t="s">
        <v>5074</v>
      </c>
      <c r="B1974" s="5" t="s">
        <v>5075</v>
      </c>
      <c r="C1974" s="66">
        <v>43465</v>
      </c>
    </row>
    <row r="1975" spans="1:3" x14ac:dyDescent="0.25">
      <c r="A1975" s="5" t="s">
        <v>5076</v>
      </c>
      <c r="B1975" s="5" t="s">
        <v>5077</v>
      </c>
      <c r="C1975" s="66">
        <v>43465</v>
      </c>
    </row>
    <row r="1976" spans="1:3" x14ac:dyDescent="0.25">
      <c r="A1976" s="5" t="s">
        <v>5078</v>
      </c>
      <c r="B1976" s="5" t="s">
        <v>5079</v>
      </c>
      <c r="C1976" s="66">
        <v>43465</v>
      </c>
    </row>
    <row r="1977" spans="1:3" x14ac:dyDescent="0.25">
      <c r="A1977" s="5" t="s">
        <v>5080</v>
      </c>
      <c r="B1977" s="5" t="s">
        <v>5081</v>
      </c>
      <c r="C1977" s="66">
        <v>43465</v>
      </c>
    </row>
    <row r="1978" spans="1:3" x14ac:dyDescent="0.25">
      <c r="A1978" s="5" t="s">
        <v>5082</v>
      </c>
      <c r="B1978" s="5" t="s">
        <v>5083</v>
      </c>
      <c r="C1978" s="66">
        <v>43465</v>
      </c>
    </row>
    <row r="1979" spans="1:3" x14ac:dyDescent="0.25">
      <c r="A1979" s="5" t="s">
        <v>5084</v>
      </c>
      <c r="B1979" s="5" t="s">
        <v>5085</v>
      </c>
      <c r="C1979" s="66">
        <v>43465</v>
      </c>
    </row>
    <row r="1980" spans="1:3" x14ac:dyDescent="0.25">
      <c r="A1980" s="5" t="s">
        <v>5086</v>
      </c>
      <c r="B1980" s="5" t="s">
        <v>5087</v>
      </c>
      <c r="C1980" s="66">
        <v>43465</v>
      </c>
    </row>
    <row r="1981" spans="1:3" x14ac:dyDescent="0.25">
      <c r="A1981" s="5" t="s">
        <v>5088</v>
      </c>
      <c r="B1981" s="5" t="s">
        <v>5089</v>
      </c>
      <c r="C1981" s="66">
        <v>43465</v>
      </c>
    </row>
    <row r="1982" spans="1:3" x14ac:dyDescent="0.25">
      <c r="A1982" s="5" t="s">
        <v>5090</v>
      </c>
      <c r="B1982" s="5" t="s">
        <v>5091</v>
      </c>
      <c r="C1982" s="66">
        <v>43465</v>
      </c>
    </row>
    <row r="1983" spans="1:3" x14ac:dyDescent="0.25">
      <c r="A1983" s="5" t="s">
        <v>5092</v>
      </c>
      <c r="B1983" s="5" t="s">
        <v>5093</v>
      </c>
      <c r="C1983" s="66">
        <v>43465</v>
      </c>
    </row>
    <row r="1984" spans="1:3" x14ac:dyDescent="0.25">
      <c r="A1984" s="5" t="s">
        <v>5094</v>
      </c>
      <c r="B1984" s="5" t="s">
        <v>5095</v>
      </c>
      <c r="C1984" s="66">
        <v>43465</v>
      </c>
    </row>
    <row r="1985" spans="1:3" x14ac:dyDescent="0.25">
      <c r="A1985" s="5" t="s">
        <v>5096</v>
      </c>
      <c r="B1985" s="5" t="s">
        <v>5097</v>
      </c>
      <c r="C1985" s="66">
        <v>43465</v>
      </c>
    </row>
    <row r="1986" spans="1:3" x14ac:dyDescent="0.25">
      <c r="A1986" s="5" t="s">
        <v>5098</v>
      </c>
      <c r="B1986" s="5" t="s">
        <v>5099</v>
      </c>
      <c r="C1986" s="66">
        <v>43465</v>
      </c>
    </row>
    <row r="1987" spans="1:3" x14ac:dyDescent="0.25">
      <c r="A1987" s="5" t="s">
        <v>5100</v>
      </c>
      <c r="B1987" s="5" t="s">
        <v>5101</v>
      </c>
      <c r="C1987" s="66">
        <v>43465</v>
      </c>
    </row>
    <row r="1988" spans="1:3" x14ac:dyDescent="0.25">
      <c r="A1988" s="5" t="s">
        <v>5102</v>
      </c>
      <c r="B1988" s="5" t="s">
        <v>5103</v>
      </c>
      <c r="C1988" s="66">
        <v>43465</v>
      </c>
    </row>
    <row r="1989" spans="1:3" x14ac:dyDescent="0.25">
      <c r="A1989" s="5" t="s">
        <v>5104</v>
      </c>
      <c r="B1989" s="5" t="s">
        <v>5105</v>
      </c>
      <c r="C1989" s="66">
        <v>43465</v>
      </c>
    </row>
    <row r="1990" spans="1:3" x14ac:dyDescent="0.25">
      <c r="A1990" s="5" t="s">
        <v>5106</v>
      </c>
      <c r="B1990" s="5" t="s">
        <v>5107</v>
      </c>
      <c r="C1990" s="66">
        <v>43465</v>
      </c>
    </row>
    <row r="1991" spans="1:3" x14ac:dyDescent="0.25">
      <c r="A1991" s="5" t="s">
        <v>5108</v>
      </c>
      <c r="B1991" s="5" t="s">
        <v>5109</v>
      </c>
      <c r="C1991" s="66">
        <v>43465</v>
      </c>
    </row>
    <row r="1992" spans="1:3" x14ac:dyDescent="0.25">
      <c r="A1992" s="5" t="s">
        <v>5110</v>
      </c>
      <c r="B1992" s="5" t="s">
        <v>5111</v>
      </c>
      <c r="C1992" s="66">
        <v>43465</v>
      </c>
    </row>
    <row r="1993" spans="1:3" x14ac:dyDescent="0.25">
      <c r="A1993" s="5" t="s">
        <v>5112</v>
      </c>
      <c r="B1993" s="5" t="s">
        <v>5113</v>
      </c>
      <c r="C1993" s="66">
        <v>43465</v>
      </c>
    </row>
    <row r="1994" spans="1:3" x14ac:dyDescent="0.25">
      <c r="A1994" s="5" t="s">
        <v>5114</v>
      </c>
      <c r="B1994" s="5" t="s">
        <v>5115</v>
      </c>
      <c r="C1994" s="66">
        <v>43465</v>
      </c>
    </row>
    <row r="1995" spans="1:3" x14ac:dyDescent="0.25">
      <c r="A1995" s="5" t="s">
        <v>5116</v>
      </c>
      <c r="B1995" s="5" t="s">
        <v>5117</v>
      </c>
      <c r="C1995" s="66">
        <v>43465</v>
      </c>
    </row>
    <row r="1996" spans="1:3" x14ac:dyDescent="0.25">
      <c r="A1996" s="5" t="s">
        <v>5118</v>
      </c>
      <c r="B1996" s="5" t="s">
        <v>5119</v>
      </c>
      <c r="C1996" s="66">
        <v>43465</v>
      </c>
    </row>
    <row r="1997" spans="1:3" x14ac:dyDescent="0.25">
      <c r="A1997" s="5" t="s">
        <v>5120</v>
      </c>
      <c r="B1997" s="5" t="s">
        <v>5121</v>
      </c>
      <c r="C1997" s="66">
        <v>43465</v>
      </c>
    </row>
    <row r="1998" spans="1:3" x14ac:dyDescent="0.25">
      <c r="A1998" s="5" t="s">
        <v>5122</v>
      </c>
      <c r="B1998" s="5" t="s">
        <v>5123</v>
      </c>
      <c r="C1998" s="66">
        <v>43465</v>
      </c>
    </row>
    <row r="1999" spans="1:3" x14ac:dyDescent="0.25">
      <c r="A1999" s="5" t="s">
        <v>5124</v>
      </c>
      <c r="B1999" s="5" t="s">
        <v>5125</v>
      </c>
      <c r="C1999" s="66">
        <v>43465</v>
      </c>
    </row>
    <row r="2000" spans="1:3" x14ac:dyDescent="0.25">
      <c r="A2000" s="5" t="s">
        <v>5126</v>
      </c>
      <c r="B2000" s="5" t="s">
        <v>5127</v>
      </c>
      <c r="C2000" s="66">
        <v>43465</v>
      </c>
    </row>
    <row r="2001" spans="1:3" x14ac:dyDescent="0.25">
      <c r="A2001" s="5" t="s">
        <v>5128</v>
      </c>
      <c r="B2001" s="5" t="s">
        <v>5129</v>
      </c>
      <c r="C2001" s="66">
        <v>43465</v>
      </c>
    </row>
    <row r="2002" spans="1:3" x14ac:dyDescent="0.25">
      <c r="A2002" s="5" t="s">
        <v>5130</v>
      </c>
      <c r="B2002" s="5" t="s">
        <v>5131</v>
      </c>
      <c r="C2002" s="66">
        <v>43465</v>
      </c>
    </row>
    <row r="2003" spans="1:3" x14ac:dyDescent="0.25">
      <c r="A2003" s="5" t="s">
        <v>5132</v>
      </c>
      <c r="B2003" s="5" t="s">
        <v>5133</v>
      </c>
      <c r="C2003" s="66">
        <v>43465</v>
      </c>
    </row>
    <row r="2004" spans="1:3" x14ac:dyDescent="0.25">
      <c r="A2004" s="5" t="s">
        <v>5134</v>
      </c>
      <c r="B2004" s="5" t="s">
        <v>5135</v>
      </c>
      <c r="C2004" s="66">
        <v>43465</v>
      </c>
    </row>
    <row r="2005" spans="1:3" x14ac:dyDescent="0.25">
      <c r="A2005" s="5" t="s">
        <v>5136</v>
      </c>
      <c r="B2005" s="5" t="s">
        <v>5137</v>
      </c>
      <c r="C2005" s="66">
        <v>43465</v>
      </c>
    </row>
    <row r="2006" spans="1:3" x14ac:dyDescent="0.25">
      <c r="A2006" s="5" t="s">
        <v>5138</v>
      </c>
      <c r="B2006" s="5" t="s">
        <v>5139</v>
      </c>
      <c r="C2006" s="66">
        <v>43465</v>
      </c>
    </row>
    <row r="2007" spans="1:3" x14ac:dyDescent="0.25">
      <c r="A2007" s="5" t="s">
        <v>5140</v>
      </c>
      <c r="B2007" s="5" t="s">
        <v>5141</v>
      </c>
      <c r="C2007" s="66">
        <v>43465</v>
      </c>
    </row>
    <row r="2008" spans="1:3" x14ac:dyDescent="0.25">
      <c r="A2008" s="5" t="s">
        <v>5142</v>
      </c>
      <c r="B2008" s="5" t="s">
        <v>5143</v>
      </c>
      <c r="C2008" s="66">
        <v>43465</v>
      </c>
    </row>
    <row r="2009" spans="1:3" x14ac:dyDescent="0.25">
      <c r="A2009" s="5" t="s">
        <v>5144</v>
      </c>
      <c r="B2009" s="5" t="s">
        <v>5145</v>
      </c>
      <c r="C2009" s="66">
        <v>43465</v>
      </c>
    </row>
    <row r="2010" spans="1:3" x14ac:dyDescent="0.25">
      <c r="A2010" s="5" t="s">
        <v>5146</v>
      </c>
      <c r="B2010" s="5" t="s">
        <v>5147</v>
      </c>
      <c r="C2010" s="66">
        <v>43465</v>
      </c>
    </row>
    <row r="2011" spans="1:3" x14ac:dyDescent="0.25">
      <c r="A2011" s="5" t="s">
        <v>5148</v>
      </c>
      <c r="B2011" s="5" t="s">
        <v>5149</v>
      </c>
      <c r="C2011" s="66">
        <v>43465</v>
      </c>
    </row>
    <row r="2012" spans="1:3" x14ac:dyDescent="0.25">
      <c r="A2012" s="5" t="s">
        <v>5150</v>
      </c>
      <c r="B2012" s="5" t="s">
        <v>5151</v>
      </c>
      <c r="C2012" s="66">
        <v>43465</v>
      </c>
    </row>
    <row r="2013" spans="1:3" x14ac:dyDescent="0.25">
      <c r="A2013" s="5" t="s">
        <v>5152</v>
      </c>
      <c r="B2013" s="5" t="s">
        <v>5153</v>
      </c>
      <c r="C2013" s="66">
        <v>43465</v>
      </c>
    </row>
    <row r="2014" spans="1:3" x14ac:dyDescent="0.25">
      <c r="A2014" s="5" t="s">
        <v>5154</v>
      </c>
      <c r="B2014" s="5" t="s">
        <v>5155</v>
      </c>
      <c r="C2014" s="66">
        <v>43465</v>
      </c>
    </row>
    <row r="2015" spans="1:3" x14ac:dyDescent="0.25">
      <c r="A2015" s="5" t="s">
        <v>5156</v>
      </c>
      <c r="B2015" s="5" t="s">
        <v>5157</v>
      </c>
      <c r="C2015" s="66">
        <v>43465</v>
      </c>
    </row>
    <row r="2016" spans="1:3" x14ac:dyDescent="0.25">
      <c r="A2016" s="5" t="s">
        <v>5158</v>
      </c>
      <c r="B2016" s="5" t="s">
        <v>5159</v>
      </c>
      <c r="C2016" s="66">
        <v>43465</v>
      </c>
    </row>
    <row r="2017" spans="1:3" x14ac:dyDescent="0.25">
      <c r="A2017" s="5" t="s">
        <v>5160</v>
      </c>
      <c r="B2017" s="5" t="s">
        <v>5161</v>
      </c>
      <c r="C2017" s="66">
        <v>43465</v>
      </c>
    </row>
    <row r="2018" spans="1:3" x14ac:dyDescent="0.25">
      <c r="A2018" s="5" t="s">
        <v>5162</v>
      </c>
      <c r="B2018" s="5" t="s">
        <v>5163</v>
      </c>
      <c r="C2018" s="66">
        <v>43465</v>
      </c>
    </row>
    <row r="2019" spans="1:3" x14ac:dyDescent="0.25">
      <c r="A2019" s="5" t="s">
        <v>5164</v>
      </c>
      <c r="B2019" s="5" t="s">
        <v>5165</v>
      </c>
      <c r="C2019" s="66">
        <v>43465</v>
      </c>
    </row>
    <row r="2020" spans="1:3" x14ac:dyDescent="0.25">
      <c r="A2020" s="5" t="s">
        <v>5166</v>
      </c>
      <c r="B2020" s="5" t="s">
        <v>5167</v>
      </c>
      <c r="C2020" s="66">
        <v>43465</v>
      </c>
    </row>
    <row r="2021" spans="1:3" x14ac:dyDescent="0.25">
      <c r="A2021" s="5" t="s">
        <v>5168</v>
      </c>
      <c r="B2021" s="5" t="s">
        <v>5169</v>
      </c>
      <c r="C2021" s="66">
        <v>43465</v>
      </c>
    </row>
    <row r="2022" spans="1:3" x14ac:dyDescent="0.25">
      <c r="A2022" s="5" t="s">
        <v>5170</v>
      </c>
      <c r="B2022" s="5" t="s">
        <v>5171</v>
      </c>
      <c r="C2022" s="66">
        <v>43465</v>
      </c>
    </row>
    <row r="2023" spans="1:3" x14ac:dyDescent="0.25">
      <c r="A2023" s="5" t="s">
        <v>5172</v>
      </c>
      <c r="B2023" s="5" t="s">
        <v>5173</v>
      </c>
      <c r="C2023" s="66">
        <v>43465</v>
      </c>
    </row>
    <row r="2024" spans="1:3" x14ac:dyDescent="0.25">
      <c r="A2024" s="5" t="s">
        <v>5174</v>
      </c>
      <c r="B2024" s="5" t="s">
        <v>5175</v>
      </c>
      <c r="C2024" s="66">
        <v>43465</v>
      </c>
    </row>
    <row r="2025" spans="1:3" x14ac:dyDescent="0.25">
      <c r="A2025" s="5" t="s">
        <v>5176</v>
      </c>
      <c r="B2025" s="5" t="s">
        <v>5177</v>
      </c>
      <c r="C2025" s="66">
        <v>43465</v>
      </c>
    </row>
    <row r="2026" spans="1:3" x14ac:dyDescent="0.25">
      <c r="A2026" s="5" t="s">
        <v>5178</v>
      </c>
      <c r="B2026" s="5" t="s">
        <v>5179</v>
      </c>
      <c r="C2026" s="66">
        <v>43465</v>
      </c>
    </row>
    <row r="2027" spans="1:3" x14ac:dyDescent="0.25">
      <c r="A2027" s="5" t="s">
        <v>5180</v>
      </c>
      <c r="B2027" s="5" t="s">
        <v>5181</v>
      </c>
      <c r="C2027" s="66">
        <v>43465</v>
      </c>
    </row>
    <row r="2028" spans="1:3" x14ac:dyDescent="0.25">
      <c r="A2028" s="5" t="s">
        <v>5182</v>
      </c>
      <c r="B2028" s="5" t="s">
        <v>5183</v>
      </c>
      <c r="C2028" s="66">
        <v>43465</v>
      </c>
    </row>
    <row r="2029" spans="1:3" x14ac:dyDescent="0.25">
      <c r="A2029" s="5" t="s">
        <v>5184</v>
      </c>
      <c r="B2029" s="5" t="s">
        <v>5185</v>
      </c>
      <c r="C2029" s="66">
        <v>43465</v>
      </c>
    </row>
    <row r="2030" spans="1:3" x14ac:dyDescent="0.25">
      <c r="A2030" s="5" t="s">
        <v>5186</v>
      </c>
      <c r="B2030" s="5" t="s">
        <v>5187</v>
      </c>
      <c r="C2030" s="66">
        <v>43465</v>
      </c>
    </row>
    <row r="2031" spans="1:3" x14ac:dyDescent="0.25">
      <c r="A2031" s="5" t="s">
        <v>5188</v>
      </c>
      <c r="B2031" s="5" t="s">
        <v>5189</v>
      </c>
      <c r="C2031" s="66">
        <v>43465</v>
      </c>
    </row>
    <row r="2032" spans="1:3" x14ac:dyDescent="0.25">
      <c r="A2032" s="5" t="s">
        <v>5190</v>
      </c>
      <c r="B2032" s="5" t="s">
        <v>5191</v>
      </c>
      <c r="C2032" s="66">
        <v>43465</v>
      </c>
    </row>
    <row r="2033" spans="1:3" x14ac:dyDescent="0.25">
      <c r="A2033" s="5" t="s">
        <v>5192</v>
      </c>
      <c r="B2033" s="5" t="s">
        <v>5193</v>
      </c>
      <c r="C2033" s="66">
        <v>43465</v>
      </c>
    </row>
    <row r="2034" spans="1:3" x14ac:dyDescent="0.25">
      <c r="A2034" s="5" t="s">
        <v>5194</v>
      </c>
      <c r="B2034" s="5" t="s">
        <v>5195</v>
      </c>
      <c r="C2034" s="66">
        <v>43465</v>
      </c>
    </row>
    <row r="2035" spans="1:3" x14ac:dyDescent="0.25">
      <c r="A2035" s="5" t="s">
        <v>5196</v>
      </c>
      <c r="B2035" s="5" t="s">
        <v>5197</v>
      </c>
      <c r="C2035" s="66">
        <v>43465</v>
      </c>
    </row>
    <row r="2036" spans="1:3" x14ac:dyDescent="0.25">
      <c r="A2036" s="5" t="s">
        <v>5198</v>
      </c>
      <c r="B2036" s="5" t="s">
        <v>5199</v>
      </c>
      <c r="C2036" s="66">
        <v>43465</v>
      </c>
    </row>
    <row r="2037" spans="1:3" x14ac:dyDescent="0.25">
      <c r="A2037" s="5" t="s">
        <v>5200</v>
      </c>
      <c r="B2037" s="5" t="s">
        <v>5201</v>
      </c>
      <c r="C2037" s="66">
        <v>43465</v>
      </c>
    </row>
    <row r="2038" spans="1:3" x14ac:dyDescent="0.25">
      <c r="A2038" s="5" t="s">
        <v>5202</v>
      </c>
      <c r="B2038" s="5" t="s">
        <v>5203</v>
      </c>
      <c r="C2038" s="66">
        <v>43465</v>
      </c>
    </row>
    <row r="2039" spans="1:3" x14ac:dyDescent="0.25">
      <c r="A2039" s="5" t="s">
        <v>5204</v>
      </c>
      <c r="B2039" s="5" t="s">
        <v>5205</v>
      </c>
      <c r="C2039" s="66">
        <v>43465</v>
      </c>
    </row>
    <row r="2040" spans="1:3" x14ac:dyDescent="0.25">
      <c r="A2040" s="5" t="s">
        <v>5206</v>
      </c>
      <c r="B2040" s="5" t="s">
        <v>5207</v>
      </c>
      <c r="C2040" s="66">
        <v>43465</v>
      </c>
    </row>
    <row r="2041" spans="1:3" x14ac:dyDescent="0.25">
      <c r="A2041" s="5" t="s">
        <v>5208</v>
      </c>
      <c r="B2041" s="5" t="s">
        <v>5209</v>
      </c>
      <c r="C2041" s="66">
        <v>43465</v>
      </c>
    </row>
    <row r="2042" spans="1:3" x14ac:dyDescent="0.25">
      <c r="A2042" s="5" t="s">
        <v>5210</v>
      </c>
      <c r="B2042" s="5" t="s">
        <v>5211</v>
      </c>
      <c r="C2042" s="66">
        <v>43465</v>
      </c>
    </row>
    <row r="2043" spans="1:3" x14ac:dyDescent="0.25">
      <c r="A2043" s="5" t="s">
        <v>5212</v>
      </c>
      <c r="B2043" s="5" t="s">
        <v>5213</v>
      </c>
      <c r="C2043" s="66">
        <v>43465</v>
      </c>
    </row>
    <row r="2044" spans="1:3" x14ac:dyDescent="0.25">
      <c r="A2044" s="5" t="s">
        <v>5214</v>
      </c>
      <c r="B2044" s="5" t="s">
        <v>5215</v>
      </c>
      <c r="C2044" s="66">
        <v>43465</v>
      </c>
    </row>
    <row r="2045" spans="1:3" x14ac:dyDescent="0.25">
      <c r="A2045" s="5" t="s">
        <v>5216</v>
      </c>
      <c r="B2045" s="5" t="s">
        <v>5217</v>
      </c>
      <c r="C2045" s="66">
        <v>43465</v>
      </c>
    </row>
    <row r="2046" spans="1:3" x14ac:dyDescent="0.25">
      <c r="A2046" s="5" t="s">
        <v>5218</v>
      </c>
      <c r="B2046" s="5" t="s">
        <v>5219</v>
      </c>
      <c r="C2046" s="66">
        <v>43465</v>
      </c>
    </row>
    <row r="2047" spans="1:3" x14ac:dyDescent="0.25">
      <c r="A2047" s="5" t="s">
        <v>5220</v>
      </c>
      <c r="B2047" s="5" t="s">
        <v>5221</v>
      </c>
      <c r="C2047" s="66">
        <v>43465</v>
      </c>
    </row>
    <row r="2048" spans="1:3" x14ac:dyDescent="0.25">
      <c r="A2048" s="5" t="s">
        <v>5222</v>
      </c>
      <c r="B2048" s="5" t="s">
        <v>5223</v>
      </c>
      <c r="C2048" s="66">
        <v>43465</v>
      </c>
    </row>
    <row r="2049" spans="1:3" x14ac:dyDescent="0.25">
      <c r="A2049" s="5" t="s">
        <v>5224</v>
      </c>
      <c r="B2049" s="5" t="s">
        <v>5225</v>
      </c>
      <c r="C2049" s="66">
        <v>43465</v>
      </c>
    </row>
    <row r="2050" spans="1:3" x14ac:dyDescent="0.25">
      <c r="A2050" s="5" t="s">
        <v>5226</v>
      </c>
      <c r="B2050" s="5" t="s">
        <v>5227</v>
      </c>
      <c r="C2050" s="66">
        <v>43465</v>
      </c>
    </row>
    <row r="2051" spans="1:3" x14ac:dyDescent="0.25">
      <c r="A2051" s="5" t="s">
        <v>5228</v>
      </c>
      <c r="B2051" s="5" t="s">
        <v>5229</v>
      </c>
      <c r="C2051" s="66">
        <v>43465</v>
      </c>
    </row>
    <row r="2052" spans="1:3" x14ac:dyDescent="0.25">
      <c r="A2052" s="5" t="s">
        <v>5230</v>
      </c>
      <c r="B2052" s="5" t="s">
        <v>5231</v>
      </c>
      <c r="C2052" s="66">
        <v>43465</v>
      </c>
    </row>
    <row r="2053" spans="1:3" x14ac:dyDescent="0.25">
      <c r="A2053" s="5" t="s">
        <v>5232</v>
      </c>
      <c r="B2053" s="5" t="s">
        <v>5233</v>
      </c>
      <c r="C2053" s="66">
        <v>43465</v>
      </c>
    </row>
    <row r="2054" spans="1:3" x14ac:dyDescent="0.25">
      <c r="A2054" s="5" t="s">
        <v>5234</v>
      </c>
      <c r="B2054" s="5" t="s">
        <v>5235</v>
      </c>
      <c r="C2054" s="66">
        <v>43465</v>
      </c>
    </row>
    <row r="2055" spans="1:3" x14ac:dyDescent="0.25">
      <c r="A2055" s="5" t="s">
        <v>5236</v>
      </c>
      <c r="B2055" s="5" t="s">
        <v>5237</v>
      </c>
      <c r="C2055" s="66">
        <v>43465</v>
      </c>
    </row>
    <row r="2056" spans="1:3" x14ac:dyDescent="0.25">
      <c r="A2056" s="5" t="s">
        <v>5238</v>
      </c>
      <c r="B2056" s="5" t="s">
        <v>5239</v>
      </c>
      <c r="C2056" s="66">
        <v>43465</v>
      </c>
    </row>
    <row r="2057" spans="1:3" x14ac:dyDescent="0.25">
      <c r="A2057" s="5" t="s">
        <v>5240</v>
      </c>
      <c r="B2057" s="5" t="s">
        <v>5241</v>
      </c>
      <c r="C2057" s="66">
        <v>43465</v>
      </c>
    </row>
    <row r="2058" spans="1:3" x14ac:dyDescent="0.25">
      <c r="A2058" s="5" t="s">
        <v>5242</v>
      </c>
      <c r="B2058" s="5" t="s">
        <v>5243</v>
      </c>
      <c r="C2058" s="66">
        <v>43465</v>
      </c>
    </row>
    <row r="2059" spans="1:3" x14ac:dyDescent="0.25">
      <c r="A2059" s="5" t="s">
        <v>5244</v>
      </c>
      <c r="B2059" s="5" t="s">
        <v>5245</v>
      </c>
      <c r="C2059" s="66">
        <v>43465</v>
      </c>
    </row>
    <row r="2060" spans="1:3" x14ac:dyDescent="0.25">
      <c r="A2060" s="5" t="s">
        <v>5246</v>
      </c>
      <c r="B2060" s="5" t="s">
        <v>5247</v>
      </c>
      <c r="C2060" s="66">
        <v>43465</v>
      </c>
    </row>
    <row r="2061" spans="1:3" x14ac:dyDescent="0.25">
      <c r="A2061" s="5" t="s">
        <v>5248</v>
      </c>
      <c r="B2061" s="5" t="s">
        <v>5249</v>
      </c>
      <c r="C2061" s="66">
        <v>43465</v>
      </c>
    </row>
    <row r="2062" spans="1:3" x14ac:dyDescent="0.25">
      <c r="A2062" s="5" t="s">
        <v>5250</v>
      </c>
      <c r="B2062" s="5" t="s">
        <v>5251</v>
      </c>
      <c r="C2062" s="66">
        <v>43465</v>
      </c>
    </row>
    <row r="2063" spans="1:3" x14ac:dyDescent="0.25">
      <c r="A2063" s="5" t="s">
        <v>5252</v>
      </c>
      <c r="B2063" s="5" t="s">
        <v>5253</v>
      </c>
      <c r="C2063" s="66">
        <v>43465</v>
      </c>
    </row>
    <row r="2064" spans="1:3" x14ac:dyDescent="0.25">
      <c r="A2064" s="5" t="s">
        <v>5254</v>
      </c>
      <c r="B2064" s="5" t="s">
        <v>5255</v>
      </c>
      <c r="C2064" s="66">
        <v>43465</v>
      </c>
    </row>
    <row r="2065" spans="1:3" x14ac:dyDescent="0.25">
      <c r="A2065" s="5" t="s">
        <v>5256</v>
      </c>
      <c r="B2065" s="5" t="s">
        <v>5257</v>
      </c>
      <c r="C2065" s="66">
        <v>43465</v>
      </c>
    </row>
    <row r="2066" spans="1:3" x14ac:dyDescent="0.25">
      <c r="A2066" s="5" t="s">
        <v>5258</v>
      </c>
      <c r="B2066" s="5" t="s">
        <v>5259</v>
      </c>
      <c r="C2066" s="66">
        <v>43465</v>
      </c>
    </row>
    <row r="2067" spans="1:3" x14ac:dyDescent="0.25">
      <c r="A2067" s="5" t="s">
        <v>5260</v>
      </c>
      <c r="B2067" s="5" t="s">
        <v>5261</v>
      </c>
      <c r="C2067" s="66">
        <v>43465</v>
      </c>
    </row>
    <row r="2068" spans="1:3" x14ac:dyDescent="0.25">
      <c r="A2068" s="5" t="s">
        <v>5262</v>
      </c>
      <c r="B2068" s="5" t="s">
        <v>5263</v>
      </c>
      <c r="C2068" s="66">
        <v>43465</v>
      </c>
    </row>
    <row r="2069" spans="1:3" x14ac:dyDescent="0.25">
      <c r="A2069" s="5" t="s">
        <v>5264</v>
      </c>
      <c r="B2069" s="5" t="s">
        <v>5265</v>
      </c>
      <c r="C2069" s="66">
        <v>43465</v>
      </c>
    </row>
    <row r="2070" spans="1:3" x14ac:dyDescent="0.25">
      <c r="A2070" s="5" t="s">
        <v>5266</v>
      </c>
      <c r="B2070" s="5" t="s">
        <v>5267</v>
      </c>
      <c r="C2070" s="66">
        <v>43465</v>
      </c>
    </row>
    <row r="2071" spans="1:3" x14ac:dyDescent="0.25">
      <c r="A2071" s="5" t="s">
        <v>5268</v>
      </c>
      <c r="B2071" s="5" t="s">
        <v>5269</v>
      </c>
      <c r="C2071" s="66">
        <v>43465</v>
      </c>
    </row>
    <row r="2072" spans="1:3" x14ac:dyDescent="0.25">
      <c r="A2072" s="5" t="s">
        <v>5270</v>
      </c>
      <c r="B2072" s="5" t="s">
        <v>5271</v>
      </c>
      <c r="C2072" s="66">
        <v>43465</v>
      </c>
    </row>
    <row r="2073" spans="1:3" x14ac:dyDescent="0.25">
      <c r="A2073" s="5" t="s">
        <v>5272</v>
      </c>
      <c r="B2073" s="5" t="s">
        <v>5273</v>
      </c>
      <c r="C2073" s="66">
        <v>43465</v>
      </c>
    </row>
    <row r="2074" spans="1:3" x14ac:dyDescent="0.25">
      <c r="A2074" s="5" t="s">
        <v>5274</v>
      </c>
      <c r="B2074" s="5" t="s">
        <v>5275</v>
      </c>
      <c r="C2074" s="66">
        <v>43465</v>
      </c>
    </row>
    <row r="2075" spans="1:3" x14ac:dyDescent="0.25">
      <c r="A2075" s="5" t="s">
        <v>5276</v>
      </c>
      <c r="B2075" s="5" t="s">
        <v>5277</v>
      </c>
      <c r="C2075" s="66">
        <v>43465</v>
      </c>
    </row>
    <row r="2076" spans="1:3" x14ac:dyDescent="0.25">
      <c r="A2076" s="5" t="s">
        <v>5278</v>
      </c>
      <c r="B2076" s="5" t="s">
        <v>5279</v>
      </c>
      <c r="C2076" s="66">
        <v>43465</v>
      </c>
    </row>
    <row r="2077" spans="1:3" x14ac:dyDescent="0.25">
      <c r="A2077" s="5" t="s">
        <v>5280</v>
      </c>
      <c r="B2077" s="5" t="s">
        <v>5281</v>
      </c>
      <c r="C2077" s="66">
        <v>43465</v>
      </c>
    </row>
    <row r="2078" spans="1:3" x14ac:dyDescent="0.25">
      <c r="A2078" s="5" t="s">
        <v>5282</v>
      </c>
      <c r="B2078" s="5" t="s">
        <v>5283</v>
      </c>
      <c r="C2078" s="66">
        <v>43465</v>
      </c>
    </row>
    <row r="2079" spans="1:3" x14ac:dyDescent="0.25">
      <c r="A2079" s="5" t="s">
        <v>5284</v>
      </c>
      <c r="B2079" s="5" t="s">
        <v>5285</v>
      </c>
      <c r="C2079" s="66">
        <v>43465</v>
      </c>
    </row>
    <row r="2080" spans="1:3" x14ac:dyDescent="0.25">
      <c r="A2080" s="5" t="s">
        <v>5286</v>
      </c>
      <c r="B2080" s="5" t="s">
        <v>5287</v>
      </c>
      <c r="C2080" s="66">
        <v>43465</v>
      </c>
    </row>
    <row r="2081" spans="1:3" x14ac:dyDescent="0.25">
      <c r="A2081" s="5" t="s">
        <v>5288</v>
      </c>
      <c r="B2081" s="5" t="s">
        <v>5289</v>
      </c>
      <c r="C2081" s="66">
        <v>43465</v>
      </c>
    </row>
    <row r="2082" spans="1:3" x14ac:dyDescent="0.25">
      <c r="A2082" s="5" t="s">
        <v>5290</v>
      </c>
      <c r="B2082" s="5" t="s">
        <v>5291</v>
      </c>
      <c r="C2082" s="66">
        <v>43465</v>
      </c>
    </row>
    <row r="2083" spans="1:3" x14ac:dyDescent="0.25">
      <c r="A2083" s="5" t="s">
        <v>5292</v>
      </c>
      <c r="B2083" s="5" t="s">
        <v>5293</v>
      </c>
      <c r="C2083" s="66">
        <v>43465</v>
      </c>
    </row>
    <row r="2084" spans="1:3" x14ac:dyDescent="0.25">
      <c r="A2084" s="5" t="s">
        <v>5294</v>
      </c>
      <c r="B2084" s="5" t="s">
        <v>5295</v>
      </c>
      <c r="C2084" s="66">
        <v>43465</v>
      </c>
    </row>
    <row r="2085" spans="1:3" x14ac:dyDescent="0.25">
      <c r="A2085" s="5" t="s">
        <v>5296</v>
      </c>
      <c r="B2085" s="5" t="s">
        <v>5297</v>
      </c>
      <c r="C2085" s="66">
        <v>43465</v>
      </c>
    </row>
    <row r="2086" spans="1:3" x14ac:dyDescent="0.25">
      <c r="A2086" s="5" t="s">
        <v>5298</v>
      </c>
      <c r="B2086" s="5" t="s">
        <v>5299</v>
      </c>
      <c r="C2086" s="66">
        <v>43465</v>
      </c>
    </row>
    <row r="2087" spans="1:3" x14ac:dyDescent="0.25">
      <c r="A2087" s="5" t="s">
        <v>5300</v>
      </c>
      <c r="B2087" s="5" t="s">
        <v>5301</v>
      </c>
      <c r="C2087" s="66">
        <v>43465</v>
      </c>
    </row>
    <row r="2088" spans="1:3" x14ac:dyDescent="0.25">
      <c r="A2088" s="5" t="s">
        <v>5302</v>
      </c>
      <c r="B2088" s="5" t="s">
        <v>5303</v>
      </c>
      <c r="C2088" s="66">
        <v>43465</v>
      </c>
    </row>
    <row r="2089" spans="1:3" x14ac:dyDescent="0.25">
      <c r="A2089" s="5" t="s">
        <v>5304</v>
      </c>
      <c r="B2089" s="5" t="s">
        <v>5305</v>
      </c>
      <c r="C2089" s="66">
        <v>43465</v>
      </c>
    </row>
    <row r="2090" spans="1:3" x14ac:dyDescent="0.25">
      <c r="A2090" s="5" t="s">
        <v>5306</v>
      </c>
      <c r="B2090" s="5" t="s">
        <v>5307</v>
      </c>
      <c r="C2090" s="66">
        <v>43465</v>
      </c>
    </row>
    <row r="2091" spans="1:3" x14ac:dyDescent="0.25">
      <c r="A2091" s="5" t="s">
        <v>5308</v>
      </c>
      <c r="B2091" s="5" t="s">
        <v>5309</v>
      </c>
      <c r="C2091" s="66">
        <v>43465</v>
      </c>
    </row>
    <row r="2092" spans="1:3" x14ac:dyDescent="0.25">
      <c r="A2092" s="5" t="s">
        <v>5310</v>
      </c>
      <c r="B2092" s="5" t="s">
        <v>5311</v>
      </c>
      <c r="C2092" s="66">
        <v>43465</v>
      </c>
    </row>
    <row r="2093" spans="1:3" x14ac:dyDescent="0.25">
      <c r="A2093" s="5" t="s">
        <v>5312</v>
      </c>
      <c r="B2093" s="5" t="s">
        <v>5313</v>
      </c>
      <c r="C2093" s="66">
        <v>43465</v>
      </c>
    </row>
    <row r="2094" spans="1:3" x14ac:dyDescent="0.25">
      <c r="A2094" s="5" t="s">
        <v>5314</v>
      </c>
      <c r="B2094" s="5" t="s">
        <v>5315</v>
      </c>
      <c r="C2094" s="66">
        <v>43465</v>
      </c>
    </row>
    <row r="2095" spans="1:3" x14ac:dyDescent="0.25">
      <c r="A2095" s="5" t="s">
        <v>5316</v>
      </c>
      <c r="B2095" s="5" t="s">
        <v>5317</v>
      </c>
      <c r="C2095" s="66">
        <v>43465</v>
      </c>
    </row>
    <row r="2096" spans="1:3" x14ac:dyDescent="0.25">
      <c r="A2096" s="5" t="s">
        <v>5318</v>
      </c>
      <c r="B2096" s="5" t="s">
        <v>5319</v>
      </c>
      <c r="C2096" s="66">
        <v>43465</v>
      </c>
    </row>
    <row r="2097" spans="1:3" x14ac:dyDescent="0.25">
      <c r="A2097" s="5" t="s">
        <v>5320</v>
      </c>
      <c r="B2097" s="5" t="s">
        <v>5321</v>
      </c>
      <c r="C2097" s="66">
        <v>43465</v>
      </c>
    </row>
    <row r="2098" spans="1:3" x14ac:dyDescent="0.25">
      <c r="A2098" s="5" t="s">
        <v>5322</v>
      </c>
      <c r="B2098" s="5" t="s">
        <v>5323</v>
      </c>
      <c r="C2098" s="66">
        <v>43465</v>
      </c>
    </row>
    <row r="2099" spans="1:3" x14ac:dyDescent="0.25">
      <c r="A2099" s="5" t="s">
        <v>5324</v>
      </c>
      <c r="B2099" s="5" t="s">
        <v>5325</v>
      </c>
      <c r="C2099" s="66">
        <v>43465</v>
      </c>
    </row>
    <row r="2100" spans="1:3" x14ac:dyDescent="0.25">
      <c r="A2100" s="5" t="s">
        <v>5326</v>
      </c>
      <c r="B2100" s="5" t="s">
        <v>5327</v>
      </c>
      <c r="C2100" s="66">
        <v>43465</v>
      </c>
    </row>
    <row r="2101" spans="1:3" x14ac:dyDescent="0.25">
      <c r="A2101" s="5" t="s">
        <v>5328</v>
      </c>
      <c r="B2101" s="5" t="s">
        <v>5329</v>
      </c>
      <c r="C2101" s="66">
        <v>43465</v>
      </c>
    </row>
    <row r="2102" spans="1:3" x14ac:dyDescent="0.25">
      <c r="A2102" s="5" t="s">
        <v>5330</v>
      </c>
      <c r="B2102" s="5" t="s">
        <v>5331</v>
      </c>
      <c r="C2102" s="66">
        <v>43465</v>
      </c>
    </row>
    <row r="2103" spans="1:3" x14ac:dyDescent="0.25">
      <c r="A2103" s="5" t="s">
        <v>5332</v>
      </c>
      <c r="B2103" s="5" t="s">
        <v>5333</v>
      </c>
      <c r="C2103" s="66">
        <v>43465</v>
      </c>
    </row>
    <row r="2104" spans="1:3" x14ac:dyDescent="0.25">
      <c r="A2104" s="5" t="s">
        <v>5334</v>
      </c>
      <c r="B2104" s="5" t="s">
        <v>5335</v>
      </c>
      <c r="C2104" s="66">
        <v>43465</v>
      </c>
    </row>
    <row r="2105" spans="1:3" x14ac:dyDescent="0.25">
      <c r="A2105" s="5" t="s">
        <v>5336</v>
      </c>
      <c r="B2105" s="5" t="s">
        <v>5337</v>
      </c>
      <c r="C2105" s="66">
        <v>43465</v>
      </c>
    </row>
    <row r="2106" spans="1:3" x14ac:dyDescent="0.25">
      <c r="A2106" s="5" t="s">
        <v>5338</v>
      </c>
      <c r="B2106" s="5" t="s">
        <v>5339</v>
      </c>
      <c r="C2106" s="66">
        <v>43465</v>
      </c>
    </row>
    <row r="2107" spans="1:3" x14ac:dyDescent="0.25">
      <c r="A2107" s="5" t="s">
        <v>5340</v>
      </c>
      <c r="B2107" s="5" t="s">
        <v>5341</v>
      </c>
      <c r="C2107" s="66">
        <v>43465</v>
      </c>
    </row>
    <row r="2108" spans="1:3" x14ac:dyDescent="0.25">
      <c r="A2108" s="5" t="s">
        <v>5342</v>
      </c>
      <c r="B2108" s="5" t="s">
        <v>5343</v>
      </c>
      <c r="C2108" s="66">
        <v>43465</v>
      </c>
    </row>
    <row r="2109" spans="1:3" x14ac:dyDescent="0.25">
      <c r="A2109" s="5" t="s">
        <v>5344</v>
      </c>
      <c r="B2109" s="5" t="s">
        <v>5345</v>
      </c>
      <c r="C2109" s="66">
        <v>43465</v>
      </c>
    </row>
    <row r="2110" spans="1:3" x14ac:dyDescent="0.25">
      <c r="A2110" s="5" t="s">
        <v>5346</v>
      </c>
      <c r="B2110" s="5" t="s">
        <v>5347</v>
      </c>
      <c r="C2110" s="66">
        <v>43465</v>
      </c>
    </row>
    <row r="2111" spans="1:3" x14ac:dyDescent="0.25">
      <c r="A2111" s="5" t="s">
        <v>5348</v>
      </c>
      <c r="B2111" s="5" t="s">
        <v>5349</v>
      </c>
      <c r="C2111" s="66">
        <v>43465</v>
      </c>
    </row>
    <row r="2112" spans="1:3" x14ac:dyDescent="0.25">
      <c r="A2112" s="5" t="s">
        <v>5350</v>
      </c>
      <c r="B2112" s="5" t="s">
        <v>5351</v>
      </c>
      <c r="C2112" s="66">
        <v>43465</v>
      </c>
    </row>
    <row r="2113" spans="1:3" x14ac:dyDescent="0.25">
      <c r="A2113" s="5" t="s">
        <v>5352</v>
      </c>
      <c r="B2113" s="5" t="s">
        <v>5353</v>
      </c>
      <c r="C2113" s="66">
        <v>43465</v>
      </c>
    </row>
    <row r="2114" spans="1:3" x14ac:dyDescent="0.25">
      <c r="A2114" s="5" t="s">
        <v>5354</v>
      </c>
      <c r="B2114" s="5" t="s">
        <v>5355</v>
      </c>
      <c r="C2114" s="66">
        <v>43465</v>
      </c>
    </row>
    <row r="2115" spans="1:3" x14ac:dyDescent="0.25">
      <c r="A2115" s="5" t="s">
        <v>5356</v>
      </c>
      <c r="B2115" s="5" t="s">
        <v>5357</v>
      </c>
      <c r="C2115" s="66">
        <v>43465</v>
      </c>
    </row>
    <row r="2116" spans="1:3" x14ac:dyDescent="0.25">
      <c r="A2116" s="5" t="s">
        <v>5358</v>
      </c>
      <c r="B2116" s="5" t="s">
        <v>5359</v>
      </c>
      <c r="C2116" s="66">
        <v>43465</v>
      </c>
    </row>
    <row r="2117" spans="1:3" x14ac:dyDescent="0.25">
      <c r="A2117" s="5" t="s">
        <v>5360</v>
      </c>
      <c r="B2117" s="5" t="s">
        <v>5361</v>
      </c>
      <c r="C2117" s="66">
        <v>43465</v>
      </c>
    </row>
    <row r="2118" spans="1:3" x14ac:dyDescent="0.25">
      <c r="A2118" s="5" t="s">
        <v>5362</v>
      </c>
      <c r="B2118" s="5" t="s">
        <v>5363</v>
      </c>
      <c r="C2118" s="66">
        <v>43465</v>
      </c>
    </row>
    <row r="2119" spans="1:3" x14ac:dyDescent="0.25">
      <c r="A2119" s="5" t="s">
        <v>5364</v>
      </c>
      <c r="B2119" s="5" t="s">
        <v>5365</v>
      </c>
      <c r="C2119" s="66">
        <v>43465</v>
      </c>
    </row>
    <row r="2120" spans="1:3" x14ac:dyDescent="0.25">
      <c r="A2120" s="5" t="s">
        <v>5366</v>
      </c>
      <c r="B2120" s="5" t="s">
        <v>5367</v>
      </c>
      <c r="C2120" s="66">
        <v>43465</v>
      </c>
    </row>
    <row r="2121" spans="1:3" x14ac:dyDescent="0.25">
      <c r="A2121" s="5" t="s">
        <v>5368</v>
      </c>
      <c r="B2121" s="5" t="s">
        <v>5369</v>
      </c>
      <c r="C2121" s="66">
        <v>43465</v>
      </c>
    </row>
    <row r="2122" spans="1:3" x14ac:dyDescent="0.25">
      <c r="A2122" s="5" t="s">
        <v>5370</v>
      </c>
      <c r="B2122" s="5" t="s">
        <v>5371</v>
      </c>
      <c r="C2122" s="66">
        <v>43465</v>
      </c>
    </row>
    <row r="2123" spans="1:3" x14ac:dyDescent="0.25">
      <c r="A2123" s="5" t="s">
        <v>5372</v>
      </c>
      <c r="B2123" s="5" t="s">
        <v>5373</v>
      </c>
      <c r="C2123" s="66">
        <v>43465</v>
      </c>
    </row>
    <row r="2124" spans="1:3" x14ac:dyDescent="0.25">
      <c r="A2124" s="5" t="s">
        <v>5374</v>
      </c>
      <c r="B2124" s="5" t="s">
        <v>5375</v>
      </c>
      <c r="C2124" s="66">
        <v>43465</v>
      </c>
    </row>
    <row r="2125" spans="1:3" x14ac:dyDescent="0.25">
      <c r="A2125" s="5" t="s">
        <v>5376</v>
      </c>
      <c r="B2125" s="5" t="s">
        <v>5377</v>
      </c>
      <c r="C2125" s="66">
        <v>43465</v>
      </c>
    </row>
    <row r="2126" spans="1:3" x14ac:dyDescent="0.25">
      <c r="A2126" s="5" t="s">
        <v>5378</v>
      </c>
      <c r="B2126" s="5" t="s">
        <v>5379</v>
      </c>
      <c r="C2126" s="66">
        <v>43465</v>
      </c>
    </row>
    <row r="2127" spans="1:3" x14ac:dyDescent="0.25">
      <c r="A2127" s="5" t="s">
        <v>5380</v>
      </c>
      <c r="B2127" s="5" t="s">
        <v>5381</v>
      </c>
      <c r="C2127" s="66">
        <v>43465</v>
      </c>
    </row>
    <row r="2128" spans="1:3" x14ac:dyDescent="0.25">
      <c r="A2128" s="5" t="s">
        <v>5382</v>
      </c>
      <c r="B2128" s="5" t="s">
        <v>5383</v>
      </c>
      <c r="C2128" s="66">
        <v>43465</v>
      </c>
    </row>
    <row r="2129" spans="1:3" x14ac:dyDescent="0.25">
      <c r="A2129" s="5" t="s">
        <v>5384</v>
      </c>
      <c r="B2129" s="5" t="s">
        <v>5385</v>
      </c>
      <c r="C2129" s="66">
        <v>43465</v>
      </c>
    </row>
    <row r="2130" spans="1:3" x14ac:dyDescent="0.25">
      <c r="A2130" s="5" t="s">
        <v>5386</v>
      </c>
      <c r="B2130" s="5" t="s">
        <v>5387</v>
      </c>
      <c r="C2130" s="66">
        <v>43465</v>
      </c>
    </row>
    <row r="2131" spans="1:3" x14ac:dyDescent="0.25">
      <c r="A2131" s="5" t="s">
        <v>5388</v>
      </c>
      <c r="B2131" s="5" t="s">
        <v>5389</v>
      </c>
      <c r="C2131" s="66">
        <v>43465</v>
      </c>
    </row>
    <row r="2132" spans="1:3" x14ac:dyDescent="0.25">
      <c r="A2132" s="5" t="s">
        <v>5390</v>
      </c>
      <c r="B2132" s="5" t="s">
        <v>5391</v>
      </c>
      <c r="C2132" s="66">
        <v>43465</v>
      </c>
    </row>
    <row r="2133" spans="1:3" x14ac:dyDescent="0.25">
      <c r="A2133" s="5" t="s">
        <v>5392</v>
      </c>
      <c r="B2133" s="5" t="s">
        <v>5393</v>
      </c>
      <c r="C2133" s="66">
        <v>43465</v>
      </c>
    </row>
    <row r="2134" spans="1:3" x14ac:dyDescent="0.25">
      <c r="A2134" s="5" t="s">
        <v>5394</v>
      </c>
      <c r="B2134" s="5" t="s">
        <v>5395</v>
      </c>
      <c r="C2134" s="66">
        <v>43465</v>
      </c>
    </row>
    <row r="2135" spans="1:3" x14ac:dyDescent="0.25">
      <c r="A2135" s="5" t="s">
        <v>5396</v>
      </c>
      <c r="B2135" s="5" t="s">
        <v>5397</v>
      </c>
      <c r="C2135" s="66">
        <v>43465</v>
      </c>
    </row>
    <row r="2136" spans="1:3" x14ac:dyDescent="0.25">
      <c r="A2136" s="5" t="s">
        <v>5398</v>
      </c>
      <c r="B2136" s="5" t="s">
        <v>5399</v>
      </c>
      <c r="C2136" s="66">
        <v>43465</v>
      </c>
    </row>
    <row r="2137" spans="1:3" x14ac:dyDescent="0.25">
      <c r="A2137" s="5" t="s">
        <v>5400</v>
      </c>
      <c r="B2137" s="5" t="s">
        <v>5401</v>
      </c>
      <c r="C2137" s="66">
        <v>43465</v>
      </c>
    </row>
    <row r="2138" spans="1:3" x14ac:dyDescent="0.25">
      <c r="A2138" s="5" t="s">
        <v>5402</v>
      </c>
      <c r="B2138" s="5" t="s">
        <v>5403</v>
      </c>
      <c r="C2138" s="66">
        <v>43465</v>
      </c>
    </row>
    <row r="2139" spans="1:3" x14ac:dyDescent="0.25">
      <c r="A2139" s="5" t="s">
        <v>5404</v>
      </c>
      <c r="B2139" s="5" t="s">
        <v>5405</v>
      </c>
      <c r="C2139" s="66">
        <v>43465</v>
      </c>
    </row>
    <row r="2140" spans="1:3" x14ac:dyDescent="0.25">
      <c r="A2140" s="5" t="s">
        <v>5406</v>
      </c>
      <c r="B2140" s="5" t="s">
        <v>5407</v>
      </c>
      <c r="C2140" s="66">
        <v>43465</v>
      </c>
    </row>
    <row r="2141" spans="1:3" x14ac:dyDescent="0.25">
      <c r="A2141" s="5" t="s">
        <v>5408</v>
      </c>
      <c r="B2141" s="5" t="s">
        <v>5409</v>
      </c>
      <c r="C2141" s="66">
        <v>43465</v>
      </c>
    </row>
    <row r="2142" spans="1:3" x14ac:dyDescent="0.25">
      <c r="A2142" s="5" t="s">
        <v>5410</v>
      </c>
      <c r="B2142" s="5" t="s">
        <v>5411</v>
      </c>
      <c r="C2142" s="66">
        <v>43465</v>
      </c>
    </row>
    <row r="2143" spans="1:3" x14ac:dyDescent="0.25">
      <c r="A2143" s="5" t="s">
        <v>5412</v>
      </c>
      <c r="B2143" s="5" t="s">
        <v>5413</v>
      </c>
      <c r="C2143" s="66">
        <v>43465</v>
      </c>
    </row>
    <row r="2144" spans="1:3" x14ac:dyDescent="0.25">
      <c r="A2144" s="5" t="s">
        <v>5414</v>
      </c>
      <c r="B2144" s="5" t="s">
        <v>5415</v>
      </c>
      <c r="C2144" s="66">
        <v>43465</v>
      </c>
    </row>
    <row r="2145" spans="1:3" x14ac:dyDescent="0.25">
      <c r="A2145" s="5" t="s">
        <v>5416</v>
      </c>
      <c r="B2145" s="5" t="s">
        <v>5417</v>
      </c>
      <c r="C2145" s="66">
        <v>43465</v>
      </c>
    </row>
    <row r="2146" spans="1:3" x14ac:dyDescent="0.25">
      <c r="A2146" s="5" t="s">
        <v>5418</v>
      </c>
      <c r="B2146" s="5" t="s">
        <v>5419</v>
      </c>
      <c r="C2146" s="66">
        <v>43465</v>
      </c>
    </row>
    <row r="2147" spans="1:3" x14ac:dyDescent="0.25">
      <c r="A2147" s="5" t="s">
        <v>5420</v>
      </c>
      <c r="B2147" s="5" t="s">
        <v>5421</v>
      </c>
      <c r="C2147" s="66">
        <v>43465</v>
      </c>
    </row>
    <row r="2148" spans="1:3" x14ac:dyDescent="0.25">
      <c r="A2148" s="5" t="s">
        <v>5422</v>
      </c>
      <c r="B2148" s="5" t="s">
        <v>5423</v>
      </c>
      <c r="C2148" s="66">
        <v>43465</v>
      </c>
    </row>
    <row r="2149" spans="1:3" x14ac:dyDescent="0.25">
      <c r="A2149" s="5" t="s">
        <v>5424</v>
      </c>
      <c r="B2149" s="5" t="s">
        <v>5425</v>
      </c>
      <c r="C2149" s="66">
        <v>43465</v>
      </c>
    </row>
    <row r="2150" spans="1:3" x14ac:dyDescent="0.25">
      <c r="A2150" s="5" t="s">
        <v>5426</v>
      </c>
      <c r="B2150" s="5" t="s">
        <v>5427</v>
      </c>
      <c r="C2150" s="66">
        <v>43465</v>
      </c>
    </row>
    <row r="2151" spans="1:3" x14ac:dyDescent="0.25">
      <c r="A2151" s="5" t="s">
        <v>5428</v>
      </c>
      <c r="B2151" s="5" t="s">
        <v>5429</v>
      </c>
      <c r="C2151" s="66">
        <v>43465</v>
      </c>
    </row>
    <row r="2152" spans="1:3" x14ac:dyDescent="0.25">
      <c r="A2152" s="5" t="s">
        <v>5430</v>
      </c>
      <c r="B2152" s="5" t="s">
        <v>5431</v>
      </c>
      <c r="C2152" s="66">
        <v>43465</v>
      </c>
    </row>
    <row r="2153" spans="1:3" x14ac:dyDescent="0.25">
      <c r="A2153" s="5" t="s">
        <v>5432</v>
      </c>
      <c r="B2153" s="5" t="s">
        <v>5433</v>
      </c>
      <c r="C2153" s="66">
        <v>43465</v>
      </c>
    </row>
    <row r="2154" spans="1:3" x14ac:dyDescent="0.25">
      <c r="A2154" s="5" t="s">
        <v>5434</v>
      </c>
      <c r="B2154" s="5" t="s">
        <v>5435</v>
      </c>
      <c r="C2154" s="66">
        <v>43465</v>
      </c>
    </row>
    <row r="2155" spans="1:3" x14ac:dyDescent="0.25">
      <c r="A2155" s="5" t="s">
        <v>5436</v>
      </c>
      <c r="B2155" s="5" t="s">
        <v>5437</v>
      </c>
      <c r="C2155" s="66">
        <v>43465</v>
      </c>
    </row>
    <row r="2156" spans="1:3" x14ac:dyDescent="0.25">
      <c r="A2156" s="5" t="s">
        <v>5438</v>
      </c>
      <c r="B2156" s="5" t="s">
        <v>5439</v>
      </c>
      <c r="C2156" s="66">
        <v>43465</v>
      </c>
    </row>
    <row r="2157" spans="1:3" x14ac:dyDescent="0.25">
      <c r="A2157" s="5" t="s">
        <v>5440</v>
      </c>
      <c r="B2157" s="5" t="s">
        <v>5441</v>
      </c>
      <c r="C2157" s="66">
        <v>43465</v>
      </c>
    </row>
    <row r="2158" spans="1:3" x14ac:dyDescent="0.25">
      <c r="A2158" s="5" t="s">
        <v>5442</v>
      </c>
      <c r="B2158" s="5" t="s">
        <v>5443</v>
      </c>
      <c r="C2158" s="66">
        <v>43465</v>
      </c>
    </row>
    <row r="2159" spans="1:3" x14ac:dyDescent="0.25">
      <c r="A2159" s="5" t="s">
        <v>5444</v>
      </c>
      <c r="B2159" s="5" t="s">
        <v>5445</v>
      </c>
      <c r="C2159" s="66">
        <v>43465</v>
      </c>
    </row>
    <row r="2160" spans="1:3" x14ac:dyDescent="0.25">
      <c r="A2160" s="5" t="s">
        <v>5446</v>
      </c>
      <c r="B2160" s="5" t="s">
        <v>5447</v>
      </c>
      <c r="C2160" s="66">
        <v>43465</v>
      </c>
    </row>
    <row r="2161" spans="1:3" x14ac:dyDescent="0.25">
      <c r="A2161" s="5" t="s">
        <v>5448</v>
      </c>
      <c r="B2161" s="5" t="s">
        <v>5449</v>
      </c>
      <c r="C2161" s="66">
        <v>43465</v>
      </c>
    </row>
    <row r="2162" spans="1:3" x14ac:dyDescent="0.25">
      <c r="A2162" s="5" t="s">
        <v>5450</v>
      </c>
      <c r="B2162" s="5" t="s">
        <v>5451</v>
      </c>
      <c r="C2162" s="66">
        <v>43465</v>
      </c>
    </row>
    <row r="2163" spans="1:3" x14ac:dyDescent="0.25">
      <c r="A2163" s="5" t="s">
        <v>5452</v>
      </c>
      <c r="B2163" s="5" t="s">
        <v>5453</v>
      </c>
      <c r="C2163" s="66">
        <v>43465</v>
      </c>
    </row>
    <row r="2164" spans="1:3" x14ac:dyDescent="0.25">
      <c r="A2164" s="5" t="s">
        <v>5454</v>
      </c>
      <c r="B2164" s="5" t="s">
        <v>5455</v>
      </c>
      <c r="C2164" s="66">
        <v>43465</v>
      </c>
    </row>
    <row r="2165" spans="1:3" x14ac:dyDescent="0.25">
      <c r="A2165" s="5" t="s">
        <v>5456</v>
      </c>
      <c r="B2165" s="5" t="s">
        <v>5457</v>
      </c>
      <c r="C2165" s="66">
        <v>43465</v>
      </c>
    </row>
    <row r="2166" spans="1:3" x14ac:dyDescent="0.25">
      <c r="A2166" s="5" t="s">
        <v>5458</v>
      </c>
      <c r="B2166" s="5" t="s">
        <v>5459</v>
      </c>
      <c r="C2166" s="66">
        <v>43465</v>
      </c>
    </row>
    <row r="2167" spans="1:3" x14ac:dyDescent="0.25">
      <c r="A2167" s="5" t="s">
        <v>5460</v>
      </c>
      <c r="B2167" s="5" t="s">
        <v>5461</v>
      </c>
      <c r="C2167" s="66">
        <v>43465</v>
      </c>
    </row>
    <row r="2168" spans="1:3" x14ac:dyDescent="0.25">
      <c r="A2168" s="5" t="s">
        <v>5462</v>
      </c>
      <c r="B2168" s="5" t="s">
        <v>5463</v>
      </c>
      <c r="C2168" s="66">
        <v>43465</v>
      </c>
    </row>
    <row r="2169" spans="1:3" x14ac:dyDescent="0.25">
      <c r="A2169" s="5" t="s">
        <v>5464</v>
      </c>
      <c r="B2169" s="5" t="s">
        <v>5465</v>
      </c>
      <c r="C2169" s="66">
        <v>43465</v>
      </c>
    </row>
    <row r="2170" spans="1:3" x14ac:dyDescent="0.25">
      <c r="A2170" s="5" t="s">
        <v>5466</v>
      </c>
      <c r="B2170" s="5" t="s">
        <v>5467</v>
      </c>
      <c r="C2170" s="66">
        <v>43465</v>
      </c>
    </row>
    <row r="2171" spans="1:3" x14ac:dyDescent="0.25">
      <c r="A2171" s="5" t="s">
        <v>5468</v>
      </c>
      <c r="B2171" s="5" t="s">
        <v>5469</v>
      </c>
      <c r="C2171" s="66">
        <v>43465</v>
      </c>
    </row>
    <row r="2172" spans="1:3" x14ac:dyDescent="0.25">
      <c r="A2172" s="5" t="s">
        <v>5470</v>
      </c>
      <c r="B2172" s="5" t="s">
        <v>5471</v>
      </c>
      <c r="C2172" s="66">
        <v>43465</v>
      </c>
    </row>
    <row r="2173" spans="1:3" x14ac:dyDescent="0.25">
      <c r="A2173" s="5" t="s">
        <v>5472</v>
      </c>
      <c r="B2173" s="5" t="s">
        <v>5473</v>
      </c>
      <c r="C2173" s="66">
        <v>43465</v>
      </c>
    </row>
    <row r="2174" spans="1:3" x14ac:dyDescent="0.25">
      <c r="A2174" s="5" t="s">
        <v>5474</v>
      </c>
      <c r="B2174" s="5" t="s">
        <v>5475</v>
      </c>
      <c r="C2174" s="66">
        <v>43465</v>
      </c>
    </row>
    <row r="2175" spans="1:3" x14ac:dyDescent="0.25">
      <c r="A2175" s="5" t="s">
        <v>5476</v>
      </c>
      <c r="B2175" s="5" t="s">
        <v>5477</v>
      </c>
      <c r="C2175" s="66">
        <v>43465</v>
      </c>
    </row>
    <row r="2176" spans="1:3" x14ac:dyDescent="0.25">
      <c r="A2176" s="5" t="s">
        <v>5478</v>
      </c>
      <c r="B2176" s="5" t="s">
        <v>5479</v>
      </c>
      <c r="C2176" s="66">
        <v>43465</v>
      </c>
    </row>
    <row r="2177" spans="1:3" x14ac:dyDescent="0.25">
      <c r="A2177" s="5" t="s">
        <v>5480</v>
      </c>
      <c r="B2177" s="5" t="s">
        <v>5481</v>
      </c>
      <c r="C2177" s="66">
        <v>43465</v>
      </c>
    </row>
    <row r="2178" spans="1:3" x14ac:dyDescent="0.25">
      <c r="A2178" s="5" t="s">
        <v>5482</v>
      </c>
      <c r="B2178" s="5" t="s">
        <v>5483</v>
      </c>
      <c r="C2178" s="66">
        <v>43465</v>
      </c>
    </row>
    <row r="2179" spans="1:3" x14ac:dyDescent="0.25">
      <c r="A2179" s="5" t="s">
        <v>5484</v>
      </c>
      <c r="B2179" s="5" t="s">
        <v>5485</v>
      </c>
      <c r="C2179" s="66">
        <v>43465</v>
      </c>
    </row>
    <row r="2180" spans="1:3" x14ac:dyDescent="0.25">
      <c r="A2180" s="5" t="s">
        <v>5486</v>
      </c>
      <c r="B2180" s="5" t="s">
        <v>5487</v>
      </c>
      <c r="C2180" s="66">
        <v>43465</v>
      </c>
    </row>
    <row r="2181" spans="1:3" x14ac:dyDescent="0.25">
      <c r="A2181" s="5" t="s">
        <v>5488</v>
      </c>
      <c r="B2181" s="5" t="s">
        <v>5489</v>
      </c>
      <c r="C2181" s="66">
        <v>43465</v>
      </c>
    </row>
    <row r="2182" spans="1:3" x14ac:dyDescent="0.25">
      <c r="A2182" s="5" t="s">
        <v>5490</v>
      </c>
      <c r="B2182" s="5" t="s">
        <v>5491</v>
      </c>
      <c r="C2182" s="66">
        <v>43465</v>
      </c>
    </row>
    <row r="2183" spans="1:3" x14ac:dyDescent="0.25">
      <c r="A2183" s="5" t="s">
        <v>5492</v>
      </c>
      <c r="B2183" s="5" t="s">
        <v>5493</v>
      </c>
      <c r="C2183" s="66">
        <v>43465</v>
      </c>
    </row>
    <row r="2184" spans="1:3" x14ac:dyDescent="0.25">
      <c r="A2184" s="5" t="s">
        <v>5494</v>
      </c>
      <c r="B2184" s="5" t="s">
        <v>5495</v>
      </c>
      <c r="C2184" s="66">
        <v>43465</v>
      </c>
    </row>
    <row r="2185" spans="1:3" x14ac:dyDescent="0.25">
      <c r="A2185" s="5" t="s">
        <v>5496</v>
      </c>
      <c r="B2185" s="5" t="s">
        <v>5497</v>
      </c>
      <c r="C2185" s="66">
        <v>43465</v>
      </c>
    </row>
    <row r="2186" spans="1:3" x14ac:dyDescent="0.25">
      <c r="A2186" s="5" t="s">
        <v>5498</v>
      </c>
      <c r="B2186" s="5" t="s">
        <v>5499</v>
      </c>
      <c r="C2186" s="66">
        <v>43465</v>
      </c>
    </row>
    <row r="2187" spans="1:3" x14ac:dyDescent="0.25">
      <c r="A2187" s="5" t="s">
        <v>5500</v>
      </c>
      <c r="B2187" s="5" t="s">
        <v>5501</v>
      </c>
      <c r="C2187" s="66">
        <v>43465</v>
      </c>
    </row>
    <row r="2188" spans="1:3" x14ac:dyDescent="0.25">
      <c r="A2188" s="5" t="s">
        <v>5502</v>
      </c>
      <c r="B2188" s="5" t="s">
        <v>5503</v>
      </c>
      <c r="C2188" s="66">
        <v>43465</v>
      </c>
    </row>
    <row r="2189" spans="1:3" x14ac:dyDescent="0.25">
      <c r="A2189" s="5" t="s">
        <v>5504</v>
      </c>
      <c r="B2189" s="5" t="s">
        <v>5505</v>
      </c>
      <c r="C2189" s="66">
        <v>43465</v>
      </c>
    </row>
    <row r="2190" spans="1:3" x14ac:dyDescent="0.25">
      <c r="A2190" s="5" t="s">
        <v>5506</v>
      </c>
      <c r="B2190" s="5" t="s">
        <v>5507</v>
      </c>
      <c r="C2190" s="66">
        <v>43465</v>
      </c>
    </row>
    <row r="2191" spans="1:3" x14ac:dyDescent="0.25">
      <c r="A2191" s="5" t="s">
        <v>5508</v>
      </c>
      <c r="B2191" s="5" t="s">
        <v>5509</v>
      </c>
      <c r="C2191" s="66">
        <v>43465</v>
      </c>
    </row>
    <row r="2192" spans="1:3" x14ac:dyDescent="0.25">
      <c r="A2192" s="5" t="s">
        <v>5510</v>
      </c>
      <c r="B2192" s="5" t="s">
        <v>5511</v>
      </c>
      <c r="C2192" s="66">
        <v>43465</v>
      </c>
    </row>
    <row r="2193" spans="1:3" x14ac:dyDescent="0.25">
      <c r="A2193" s="5" t="s">
        <v>5512</v>
      </c>
      <c r="B2193" s="5" t="s">
        <v>5513</v>
      </c>
      <c r="C2193" s="66">
        <v>43465</v>
      </c>
    </row>
    <row r="2194" spans="1:3" x14ac:dyDescent="0.25">
      <c r="A2194" s="5" t="s">
        <v>5514</v>
      </c>
      <c r="B2194" s="5" t="s">
        <v>5515</v>
      </c>
      <c r="C2194" s="66">
        <v>43465</v>
      </c>
    </row>
    <row r="2195" spans="1:3" x14ac:dyDescent="0.25">
      <c r="A2195" s="5" t="s">
        <v>5516</v>
      </c>
      <c r="B2195" s="5" t="s">
        <v>5517</v>
      </c>
      <c r="C2195" s="66">
        <v>43465</v>
      </c>
    </row>
    <row r="2196" spans="1:3" x14ac:dyDescent="0.25">
      <c r="A2196" s="5" t="s">
        <v>5518</v>
      </c>
      <c r="B2196" s="5" t="s">
        <v>5519</v>
      </c>
      <c r="C2196" s="66">
        <v>43465</v>
      </c>
    </row>
    <row r="2197" spans="1:3" x14ac:dyDescent="0.25">
      <c r="A2197" s="5" t="s">
        <v>5520</v>
      </c>
      <c r="B2197" s="5" t="s">
        <v>5521</v>
      </c>
      <c r="C2197" s="66">
        <v>43465</v>
      </c>
    </row>
    <row r="2198" spans="1:3" x14ac:dyDescent="0.25">
      <c r="A2198" s="5" t="s">
        <v>5522</v>
      </c>
      <c r="B2198" s="5" t="s">
        <v>5523</v>
      </c>
      <c r="C2198" s="66">
        <v>43465</v>
      </c>
    </row>
    <row r="2199" spans="1:3" x14ac:dyDescent="0.25">
      <c r="A2199" s="5" t="s">
        <v>5524</v>
      </c>
      <c r="B2199" s="5" t="s">
        <v>5525</v>
      </c>
      <c r="C2199" s="66">
        <v>43465</v>
      </c>
    </row>
    <row r="2200" spans="1:3" x14ac:dyDescent="0.25">
      <c r="A2200" s="5" t="s">
        <v>5526</v>
      </c>
      <c r="B2200" s="5" t="s">
        <v>5527</v>
      </c>
      <c r="C2200" s="66">
        <v>43465</v>
      </c>
    </row>
    <row r="2201" spans="1:3" x14ac:dyDescent="0.25">
      <c r="A2201" s="5" t="s">
        <v>5528</v>
      </c>
      <c r="B2201" s="5" t="s">
        <v>5529</v>
      </c>
      <c r="C2201" s="66">
        <v>43465</v>
      </c>
    </row>
    <row r="2202" spans="1:3" x14ac:dyDescent="0.25">
      <c r="A2202" s="5" t="s">
        <v>5530</v>
      </c>
      <c r="B2202" s="5" t="s">
        <v>5531</v>
      </c>
      <c r="C2202" s="66">
        <v>43465</v>
      </c>
    </row>
    <row r="2203" spans="1:3" x14ac:dyDescent="0.25">
      <c r="A2203" s="5" t="s">
        <v>5532</v>
      </c>
      <c r="B2203" s="5" t="s">
        <v>5533</v>
      </c>
      <c r="C2203" s="66">
        <v>43465</v>
      </c>
    </row>
    <row r="2204" spans="1:3" x14ac:dyDescent="0.25">
      <c r="A2204" s="5" t="s">
        <v>5534</v>
      </c>
      <c r="B2204" s="5" t="s">
        <v>5535</v>
      </c>
      <c r="C2204" s="66">
        <v>43465</v>
      </c>
    </row>
    <row r="2205" spans="1:3" x14ac:dyDescent="0.25">
      <c r="A2205" s="13" t="s">
        <v>5536</v>
      </c>
      <c r="B2205" s="67" t="s">
        <v>5537</v>
      </c>
      <c r="C2205" s="66">
        <v>43465</v>
      </c>
    </row>
    <row r="2206" spans="1:3" x14ac:dyDescent="0.25">
      <c r="A2206" s="13" t="s">
        <v>5538</v>
      </c>
      <c r="B2206" s="67" t="s">
        <v>5539</v>
      </c>
      <c r="C2206" s="66">
        <v>43465</v>
      </c>
    </row>
    <row r="2207" spans="1:3" x14ac:dyDescent="0.25">
      <c r="A2207" s="13" t="s">
        <v>5540</v>
      </c>
      <c r="B2207" s="67" t="s">
        <v>5541</v>
      </c>
      <c r="C2207" s="66">
        <v>43465</v>
      </c>
    </row>
    <row r="2208" spans="1:3" x14ac:dyDescent="0.25">
      <c r="A2208" s="13" t="s">
        <v>5542</v>
      </c>
      <c r="B2208" s="67" t="s">
        <v>5543</v>
      </c>
      <c r="C2208" s="66">
        <v>43465</v>
      </c>
    </row>
    <row r="2209" spans="1:3" x14ac:dyDescent="0.25">
      <c r="A2209" s="13" t="s">
        <v>5544</v>
      </c>
      <c r="B2209" s="67" t="s">
        <v>5545</v>
      </c>
      <c r="C2209" s="66">
        <v>43465</v>
      </c>
    </row>
    <row r="2210" spans="1:3" x14ac:dyDescent="0.25">
      <c r="A2210" s="13" t="s">
        <v>5546</v>
      </c>
      <c r="B2210" s="67" t="s">
        <v>5547</v>
      </c>
      <c r="C2210" s="66">
        <v>43465</v>
      </c>
    </row>
    <row r="2211" spans="1:3" x14ac:dyDescent="0.25">
      <c r="A2211" s="13" t="s">
        <v>5548</v>
      </c>
      <c r="B2211" s="67" t="s">
        <v>5549</v>
      </c>
      <c r="C2211" s="66">
        <v>43465</v>
      </c>
    </row>
    <row r="2212" spans="1:3" x14ac:dyDescent="0.25">
      <c r="A2212" s="13" t="s">
        <v>5550</v>
      </c>
      <c r="B2212" s="67" t="s">
        <v>5551</v>
      </c>
      <c r="C2212" s="66">
        <v>43465</v>
      </c>
    </row>
    <row r="2213" spans="1:3" x14ac:dyDescent="0.25">
      <c r="A2213" s="13" t="s">
        <v>5552</v>
      </c>
      <c r="B2213" s="67" t="s">
        <v>5553</v>
      </c>
      <c r="C2213" s="66">
        <v>43465</v>
      </c>
    </row>
    <row r="2214" spans="1:3" x14ac:dyDescent="0.25">
      <c r="A2214" s="13" t="s">
        <v>5554</v>
      </c>
      <c r="B2214" s="67" t="s">
        <v>5555</v>
      </c>
      <c r="C2214" s="66">
        <v>43465</v>
      </c>
    </row>
    <row r="2215" spans="1:3" x14ac:dyDescent="0.25">
      <c r="A2215" s="13" t="s">
        <v>5556</v>
      </c>
      <c r="B2215" s="67" t="s">
        <v>5557</v>
      </c>
      <c r="C2215" s="66">
        <v>43465</v>
      </c>
    </row>
    <row r="2216" spans="1:3" x14ac:dyDescent="0.25">
      <c r="A2216" s="13" t="s">
        <v>5558</v>
      </c>
      <c r="B2216" s="67" t="s">
        <v>5559</v>
      </c>
      <c r="C2216" s="66">
        <v>43465</v>
      </c>
    </row>
    <row r="2217" spans="1:3" x14ac:dyDescent="0.25">
      <c r="A2217" s="13" t="s">
        <v>5560</v>
      </c>
      <c r="B2217" s="67" t="s">
        <v>5561</v>
      </c>
      <c r="C2217" s="66">
        <v>43465</v>
      </c>
    </row>
    <row r="2218" spans="1:3" x14ac:dyDescent="0.25">
      <c r="A2218" s="13" t="s">
        <v>5562</v>
      </c>
      <c r="B2218" s="67" t="s">
        <v>5563</v>
      </c>
      <c r="C2218" s="66">
        <v>43465</v>
      </c>
    </row>
    <row r="2219" spans="1:3" x14ac:dyDescent="0.25">
      <c r="A2219" s="13" t="s">
        <v>5564</v>
      </c>
      <c r="B2219" s="67" t="s">
        <v>5565</v>
      </c>
      <c r="C2219" s="66">
        <v>43465</v>
      </c>
    </row>
    <row r="2220" spans="1:3" x14ac:dyDescent="0.25">
      <c r="A2220" s="13" t="s">
        <v>5566</v>
      </c>
      <c r="B2220" s="67" t="s">
        <v>5567</v>
      </c>
      <c r="C2220" s="66">
        <v>43465</v>
      </c>
    </row>
    <row r="2221" spans="1:3" x14ac:dyDescent="0.25">
      <c r="A2221" s="13" t="s">
        <v>5568</v>
      </c>
      <c r="B2221" s="67" t="s">
        <v>5569</v>
      </c>
      <c r="C2221" s="66">
        <v>43465</v>
      </c>
    </row>
    <row r="2222" spans="1:3" x14ac:dyDescent="0.25">
      <c r="A2222" s="13" t="s">
        <v>5570</v>
      </c>
      <c r="B2222" s="67" t="s">
        <v>5571</v>
      </c>
      <c r="C2222" s="66">
        <v>43465</v>
      </c>
    </row>
    <row r="2223" spans="1:3" x14ac:dyDescent="0.25">
      <c r="A2223" s="13" t="s">
        <v>5572</v>
      </c>
      <c r="B2223" s="67" t="s">
        <v>5573</v>
      </c>
      <c r="C2223" s="66">
        <v>43465</v>
      </c>
    </row>
    <row r="2224" spans="1:3" x14ac:dyDescent="0.25">
      <c r="A2224" s="13" t="s">
        <v>5574</v>
      </c>
      <c r="B2224" s="67" t="s">
        <v>5575</v>
      </c>
      <c r="C2224" s="66">
        <v>43465</v>
      </c>
    </row>
    <row r="2225" spans="1:3" x14ac:dyDescent="0.25">
      <c r="A2225" s="13" t="s">
        <v>5576</v>
      </c>
      <c r="B2225" s="67" t="s">
        <v>5577</v>
      </c>
      <c r="C2225" s="66">
        <v>43465</v>
      </c>
    </row>
    <row r="2226" spans="1:3" x14ac:dyDescent="0.25">
      <c r="A2226" s="13" t="s">
        <v>5578</v>
      </c>
      <c r="B2226" s="67" t="s">
        <v>5579</v>
      </c>
      <c r="C2226" s="66">
        <v>43465</v>
      </c>
    </row>
    <row r="2227" spans="1:3" x14ac:dyDescent="0.25">
      <c r="A2227" s="13" t="s">
        <v>5580</v>
      </c>
      <c r="B2227" s="67" t="s">
        <v>5581</v>
      </c>
      <c r="C2227" s="66">
        <v>43465</v>
      </c>
    </row>
    <row r="2228" spans="1:3" x14ac:dyDescent="0.25">
      <c r="A2228" s="13" t="s">
        <v>5582</v>
      </c>
      <c r="B2228" s="67" t="s">
        <v>5583</v>
      </c>
      <c r="C2228" s="66">
        <v>43465</v>
      </c>
    </row>
    <row r="2229" spans="1:3" x14ac:dyDescent="0.25">
      <c r="A2229" s="13" t="s">
        <v>5584</v>
      </c>
      <c r="B2229" s="67" t="s">
        <v>5585</v>
      </c>
      <c r="C2229" s="66">
        <v>43465</v>
      </c>
    </row>
    <row r="2230" spans="1:3" x14ac:dyDescent="0.25">
      <c r="A2230" s="13" t="s">
        <v>5586</v>
      </c>
      <c r="B2230" s="67" t="s">
        <v>5587</v>
      </c>
      <c r="C2230" s="66">
        <v>43465</v>
      </c>
    </row>
    <row r="2231" spans="1:3" x14ac:dyDescent="0.25">
      <c r="A2231" s="13" t="s">
        <v>5588</v>
      </c>
      <c r="B2231" s="67" t="s">
        <v>5589</v>
      </c>
      <c r="C2231" s="66">
        <v>43465</v>
      </c>
    </row>
  </sheetData>
  <conditionalFormatting sqref="B2:B2231">
    <cfRule type="duplicateValues" dxfId="52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787"/>
  <sheetViews>
    <sheetView topLeftCell="I1" zoomScale="80" zoomScaleNormal="80" workbookViewId="0">
      <pane ySplit="1" topLeftCell="A2" activePane="bottomLeft" state="frozen"/>
      <selection activeCell="J1" sqref="J1"/>
      <selection pane="bottomLeft" activeCell="H5" sqref="H5"/>
    </sheetView>
  </sheetViews>
  <sheetFormatPr defaultColWidth="8.7109375" defaultRowHeight="15" x14ac:dyDescent="0.25"/>
  <cols>
    <col min="1" max="1" width="10.140625" bestFit="1" customWidth="1"/>
    <col min="2" max="2" width="17.42578125" customWidth="1"/>
    <col min="3" max="3" width="14.7109375" customWidth="1"/>
    <col min="5" max="5" width="12.28515625" customWidth="1"/>
    <col min="6" max="6" width="16.28515625" customWidth="1"/>
    <col min="7" max="7" width="15.7109375" customWidth="1"/>
    <col min="8" max="8" width="14.7109375" customWidth="1"/>
    <col min="9" max="9" width="16.7109375" customWidth="1"/>
    <col min="14" max="14" width="8.7109375" style="214"/>
    <col min="16" max="16" width="11.7109375" bestFit="1" customWidth="1"/>
    <col min="17" max="18" width="11.5703125" bestFit="1" customWidth="1"/>
    <col min="23" max="23" width="22.28515625" customWidth="1"/>
    <col min="24" max="24" width="27.28515625" customWidth="1"/>
    <col min="25" max="25" width="19.28515625" customWidth="1"/>
    <col min="26" max="26" width="14.28515625" customWidth="1"/>
  </cols>
  <sheetData>
    <row r="1" spans="1:32" ht="51" x14ac:dyDescent="0.25">
      <c r="A1" s="72" t="s">
        <v>1127</v>
      </c>
      <c r="B1" s="72" t="s">
        <v>5674</v>
      </c>
      <c r="C1" s="72" t="s">
        <v>5675</v>
      </c>
      <c r="D1" s="72" t="s">
        <v>5676</v>
      </c>
      <c r="E1" s="72" t="s">
        <v>5677</v>
      </c>
      <c r="F1" s="72" t="s">
        <v>5678</v>
      </c>
      <c r="G1" s="72" t="s">
        <v>5679</v>
      </c>
      <c r="H1" s="72" t="s">
        <v>5680</v>
      </c>
      <c r="I1" s="72" t="s">
        <v>5681</v>
      </c>
      <c r="J1" s="72" t="s">
        <v>5682</v>
      </c>
      <c r="K1" s="72" t="s">
        <v>5683</v>
      </c>
      <c r="L1" s="72" t="s">
        <v>5684</v>
      </c>
      <c r="M1" s="72" t="s">
        <v>5685</v>
      </c>
      <c r="N1" s="228" t="s">
        <v>10818</v>
      </c>
      <c r="O1" s="72" t="s">
        <v>5593</v>
      </c>
      <c r="P1" s="72" t="s">
        <v>5686</v>
      </c>
      <c r="Q1" s="72" t="s">
        <v>5677</v>
      </c>
      <c r="R1" s="72" t="s">
        <v>10819</v>
      </c>
      <c r="S1" s="72" t="s">
        <v>5687</v>
      </c>
      <c r="T1" s="72" t="s">
        <v>5688</v>
      </c>
      <c r="U1" s="72" t="s">
        <v>5689</v>
      </c>
      <c r="V1" s="72" t="s">
        <v>5690</v>
      </c>
      <c r="W1" s="72" t="s">
        <v>1129</v>
      </c>
      <c r="X1" s="72" t="s">
        <v>5691</v>
      </c>
      <c r="Y1" s="72" t="s">
        <v>5692</v>
      </c>
      <c r="Z1" s="72" t="s">
        <v>5693</v>
      </c>
      <c r="AA1" s="72" t="s">
        <v>5694</v>
      </c>
      <c r="AB1" s="72" t="s">
        <v>5695</v>
      </c>
      <c r="AC1" s="72" t="s">
        <v>5696</v>
      </c>
      <c r="AD1" s="72" t="s">
        <v>5697</v>
      </c>
      <c r="AE1" s="72" t="s">
        <v>5698</v>
      </c>
      <c r="AF1" s="72" t="s">
        <v>5699</v>
      </c>
    </row>
    <row r="2" spans="1:32" x14ac:dyDescent="0.25">
      <c r="A2" s="230" t="s">
        <v>1130</v>
      </c>
      <c r="B2" s="48" t="s">
        <v>5700</v>
      </c>
      <c r="C2" s="74">
        <f t="shared" ref="C2:C65" si="0">G2-Y2</f>
        <v>8000000000</v>
      </c>
      <c r="D2" s="75"/>
      <c r="E2" s="76"/>
      <c r="F2" s="77">
        <v>2000000000</v>
      </c>
      <c r="G2" s="77">
        <v>10000000000</v>
      </c>
      <c r="H2" s="74">
        <f t="shared" ref="H2:H75" si="1">C2</f>
        <v>8000000000</v>
      </c>
      <c r="I2" s="78">
        <v>60000000</v>
      </c>
      <c r="J2" s="79" t="s">
        <v>5701</v>
      </c>
      <c r="K2" s="80">
        <f>N2</f>
        <v>8</v>
      </c>
      <c r="L2" s="48" t="s">
        <v>249</v>
      </c>
      <c r="M2" s="79" t="s">
        <v>5702</v>
      </c>
      <c r="N2" s="80">
        <v>8</v>
      </c>
      <c r="O2" s="48" t="s">
        <v>5703</v>
      </c>
      <c r="P2" s="81">
        <v>45955</v>
      </c>
      <c r="Q2" s="76"/>
      <c r="R2" s="75">
        <v>43434</v>
      </c>
      <c r="S2" s="48">
        <v>1</v>
      </c>
      <c r="T2" s="48" t="s">
        <v>253</v>
      </c>
      <c r="U2" s="48" t="s">
        <v>1112</v>
      </c>
      <c r="V2" s="82" t="s">
        <v>5704</v>
      </c>
      <c r="W2" s="75">
        <v>43465</v>
      </c>
      <c r="X2" s="77">
        <v>15000000</v>
      </c>
      <c r="Y2" s="77">
        <v>2000000000</v>
      </c>
      <c r="Z2" s="78">
        <v>60000000</v>
      </c>
      <c r="AA2" s="77">
        <v>0</v>
      </c>
      <c r="AB2" s="48">
        <v>2</v>
      </c>
      <c r="AC2" s="81">
        <v>44195</v>
      </c>
      <c r="AD2" s="77">
        <v>3000000000</v>
      </c>
      <c r="AE2" s="77">
        <v>3000000000</v>
      </c>
      <c r="AF2" s="77">
        <v>15000000</v>
      </c>
    </row>
    <row r="3" spans="1:32" x14ac:dyDescent="0.25">
      <c r="A3" s="230" t="s">
        <v>1132</v>
      </c>
      <c r="B3" s="48" t="s">
        <v>5705</v>
      </c>
      <c r="C3" s="74">
        <f t="shared" si="0"/>
        <v>8000000000</v>
      </c>
      <c r="D3" s="75"/>
      <c r="E3" s="76"/>
      <c r="F3" s="77">
        <v>2000000000</v>
      </c>
      <c r="G3" s="77">
        <v>10000000000</v>
      </c>
      <c r="H3" s="74">
        <f t="shared" si="1"/>
        <v>8000000000</v>
      </c>
      <c r="I3" s="78">
        <v>60000000</v>
      </c>
      <c r="J3" s="79" t="s">
        <v>5701</v>
      </c>
      <c r="K3" s="80">
        <f t="shared" ref="K3:K66" si="2">N3</f>
        <v>8</v>
      </c>
      <c r="L3" s="48" t="s">
        <v>249</v>
      </c>
      <c r="M3" s="79" t="s">
        <v>5706</v>
      </c>
      <c r="N3" s="80">
        <v>8</v>
      </c>
      <c r="O3" s="48" t="s">
        <v>5703</v>
      </c>
      <c r="P3" s="81">
        <v>45955</v>
      </c>
      <c r="Q3" s="76"/>
      <c r="R3" s="75">
        <v>43434</v>
      </c>
      <c r="S3" s="48">
        <v>1</v>
      </c>
      <c r="T3" s="48" t="s">
        <v>274</v>
      </c>
      <c r="U3" s="48" t="s">
        <v>1112</v>
      </c>
      <c r="V3" s="82" t="s">
        <v>5704</v>
      </c>
      <c r="W3" s="75">
        <v>43465</v>
      </c>
      <c r="X3" s="77">
        <v>15000000</v>
      </c>
      <c r="Y3" s="77">
        <v>2000000000</v>
      </c>
      <c r="Z3" s="78">
        <v>60000000</v>
      </c>
      <c r="AA3" s="77">
        <v>0</v>
      </c>
      <c r="AB3" s="48">
        <v>2</v>
      </c>
      <c r="AC3" s="81">
        <v>44195</v>
      </c>
      <c r="AD3" s="77">
        <v>3000000000</v>
      </c>
      <c r="AE3" s="77">
        <v>3000000000</v>
      </c>
      <c r="AF3" s="77">
        <v>15000000</v>
      </c>
    </row>
    <row r="4" spans="1:32" x14ac:dyDescent="0.25">
      <c r="A4" s="230" t="s">
        <v>1134</v>
      </c>
      <c r="B4" s="48" t="s">
        <v>5707</v>
      </c>
      <c r="C4" s="74">
        <f t="shared" si="0"/>
        <v>8000000000</v>
      </c>
      <c r="D4" s="75"/>
      <c r="E4" s="76"/>
      <c r="F4" s="77">
        <v>2000000000</v>
      </c>
      <c r="G4" s="77">
        <v>10000000000</v>
      </c>
      <c r="H4" s="74">
        <f t="shared" si="1"/>
        <v>8000000000</v>
      </c>
      <c r="I4" s="78">
        <v>60000000</v>
      </c>
      <c r="J4" s="79" t="s">
        <v>5701</v>
      </c>
      <c r="K4" s="80">
        <f t="shared" si="2"/>
        <v>8</v>
      </c>
      <c r="L4" s="48" t="s">
        <v>249</v>
      </c>
      <c r="M4" s="79" t="s">
        <v>5702</v>
      </c>
      <c r="N4" s="80">
        <v>8</v>
      </c>
      <c r="O4" s="48" t="s">
        <v>5703</v>
      </c>
      <c r="P4" s="81">
        <v>45955</v>
      </c>
      <c r="Q4" s="76"/>
      <c r="R4" s="75">
        <v>43434</v>
      </c>
      <c r="S4" s="48">
        <v>1</v>
      </c>
      <c r="T4" s="48" t="s">
        <v>253</v>
      </c>
      <c r="U4" s="48" t="s">
        <v>1112</v>
      </c>
      <c r="V4" s="82" t="s">
        <v>5704</v>
      </c>
      <c r="W4" s="75">
        <v>43465</v>
      </c>
      <c r="X4" s="77">
        <v>15000000</v>
      </c>
      <c r="Y4" s="77">
        <v>2000000000</v>
      </c>
      <c r="Z4" s="78">
        <v>60000000</v>
      </c>
      <c r="AA4" s="77">
        <f t="shared" ref="AA4:AA9" si="3">Y4*0.05</f>
        <v>100000000</v>
      </c>
      <c r="AB4" s="48">
        <v>2</v>
      </c>
      <c r="AC4" s="81">
        <v>44195</v>
      </c>
      <c r="AD4" s="77">
        <v>3000000000</v>
      </c>
      <c r="AE4" s="77">
        <v>3000000000</v>
      </c>
      <c r="AF4" s="77">
        <v>15000000</v>
      </c>
    </row>
    <row r="5" spans="1:32" x14ac:dyDescent="0.25">
      <c r="A5" s="230" t="s">
        <v>1136</v>
      </c>
      <c r="B5" s="48" t="s">
        <v>5708</v>
      </c>
      <c r="C5" s="74">
        <f t="shared" si="0"/>
        <v>8000000000</v>
      </c>
      <c r="D5" s="75"/>
      <c r="E5" s="76"/>
      <c r="F5" s="77">
        <v>2000000000</v>
      </c>
      <c r="G5" s="77">
        <v>10000000000</v>
      </c>
      <c r="H5" s="74">
        <f t="shared" si="1"/>
        <v>8000000000</v>
      </c>
      <c r="I5" s="78">
        <v>60000000</v>
      </c>
      <c r="J5" s="79" t="s">
        <v>5701</v>
      </c>
      <c r="K5" s="80">
        <f t="shared" si="2"/>
        <v>8</v>
      </c>
      <c r="L5" s="48" t="s">
        <v>249</v>
      </c>
      <c r="M5" s="79" t="s">
        <v>5706</v>
      </c>
      <c r="N5" s="80">
        <v>8</v>
      </c>
      <c r="O5" s="48" t="s">
        <v>5703</v>
      </c>
      <c r="P5" s="81">
        <v>45955</v>
      </c>
      <c r="Q5" s="76"/>
      <c r="R5" s="75">
        <v>43434</v>
      </c>
      <c r="S5" s="48">
        <v>1</v>
      </c>
      <c r="T5" s="48" t="s">
        <v>274</v>
      </c>
      <c r="U5" s="48" t="s">
        <v>1112</v>
      </c>
      <c r="V5" s="82" t="s">
        <v>5704</v>
      </c>
      <c r="W5" s="75">
        <v>43465</v>
      </c>
      <c r="X5" s="77">
        <v>15000000</v>
      </c>
      <c r="Y5" s="77">
        <v>2000000000</v>
      </c>
      <c r="Z5" s="78">
        <v>60000000</v>
      </c>
      <c r="AA5" s="77">
        <f t="shared" si="3"/>
        <v>100000000</v>
      </c>
      <c r="AB5" s="48">
        <v>2</v>
      </c>
      <c r="AC5" s="81">
        <v>44195</v>
      </c>
      <c r="AD5" s="77">
        <v>3000000000</v>
      </c>
      <c r="AE5" s="77">
        <v>3000000000</v>
      </c>
      <c r="AF5" s="77">
        <v>15000000</v>
      </c>
    </row>
    <row r="6" spans="1:32" x14ac:dyDescent="0.25">
      <c r="A6" s="230" t="s">
        <v>1138</v>
      </c>
      <c r="B6" s="48" t="s">
        <v>5709</v>
      </c>
      <c r="C6" s="74">
        <f t="shared" si="0"/>
        <v>8000000000</v>
      </c>
      <c r="D6" s="75"/>
      <c r="E6" s="76"/>
      <c r="F6" s="77">
        <v>2000000000</v>
      </c>
      <c r="G6" s="77">
        <v>10000000000</v>
      </c>
      <c r="H6" s="74">
        <f t="shared" si="1"/>
        <v>8000000000</v>
      </c>
      <c r="I6" s="78">
        <v>60000000</v>
      </c>
      <c r="J6" s="79" t="s">
        <v>5701</v>
      </c>
      <c r="K6" s="80">
        <f t="shared" si="2"/>
        <v>8</v>
      </c>
      <c r="L6" s="48" t="s">
        <v>249</v>
      </c>
      <c r="M6" s="79" t="s">
        <v>5702</v>
      </c>
      <c r="N6" s="80">
        <v>8</v>
      </c>
      <c r="O6" s="48" t="s">
        <v>5703</v>
      </c>
      <c r="P6" s="81">
        <v>45955</v>
      </c>
      <c r="Q6" s="76"/>
      <c r="R6" s="75">
        <v>43434</v>
      </c>
      <c r="S6" s="48">
        <v>1</v>
      </c>
      <c r="T6" s="48" t="s">
        <v>253</v>
      </c>
      <c r="U6" s="48" t="s">
        <v>1112</v>
      </c>
      <c r="V6" s="82" t="s">
        <v>5704</v>
      </c>
      <c r="W6" s="75">
        <v>43465</v>
      </c>
      <c r="X6" s="77">
        <v>15000000</v>
      </c>
      <c r="Y6" s="77">
        <v>2000000000</v>
      </c>
      <c r="Z6" s="78">
        <v>60000000</v>
      </c>
      <c r="AA6" s="77">
        <f t="shared" si="3"/>
        <v>100000000</v>
      </c>
      <c r="AB6" s="48">
        <v>2</v>
      </c>
      <c r="AC6" s="81">
        <v>44195</v>
      </c>
      <c r="AD6" s="77">
        <v>3000000000</v>
      </c>
      <c r="AE6" s="77">
        <v>3000000000</v>
      </c>
      <c r="AF6" s="77">
        <v>15000000</v>
      </c>
    </row>
    <row r="7" spans="1:32" x14ac:dyDescent="0.25">
      <c r="A7" s="230" t="s">
        <v>1140</v>
      </c>
      <c r="B7" s="48" t="s">
        <v>5710</v>
      </c>
      <c r="C7" s="74">
        <f t="shared" si="0"/>
        <v>8000000000</v>
      </c>
      <c r="D7" s="75"/>
      <c r="E7" s="76"/>
      <c r="F7" s="77">
        <v>2000000000</v>
      </c>
      <c r="G7" s="77">
        <v>10000000000</v>
      </c>
      <c r="H7" s="74">
        <f t="shared" si="1"/>
        <v>8000000000</v>
      </c>
      <c r="I7" s="78">
        <v>60000000</v>
      </c>
      <c r="J7" s="79" t="s">
        <v>5701</v>
      </c>
      <c r="K7" s="80">
        <f t="shared" si="2"/>
        <v>8</v>
      </c>
      <c r="L7" s="48" t="s">
        <v>249</v>
      </c>
      <c r="M7" s="79" t="s">
        <v>5706</v>
      </c>
      <c r="N7" s="80">
        <v>8</v>
      </c>
      <c r="O7" s="48" t="s">
        <v>5703</v>
      </c>
      <c r="P7" s="81">
        <v>45955</v>
      </c>
      <c r="Q7" s="76"/>
      <c r="R7" s="75">
        <v>43434</v>
      </c>
      <c r="S7" s="48">
        <v>1</v>
      </c>
      <c r="T7" s="48" t="s">
        <v>274</v>
      </c>
      <c r="U7" s="48" t="s">
        <v>1112</v>
      </c>
      <c r="V7" s="82" t="s">
        <v>5704</v>
      </c>
      <c r="W7" s="75">
        <v>43465</v>
      </c>
      <c r="X7" s="77">
        <v>15000000</v>
      </c>
      <c r="Y7" s="77">
        <v>2000000000</v>
      </c>
      <c r="Z7" s="78">
        <v>60000000</v>
      </c>
      <c r="AA7" s="77">
        <f t="shared" si="3"/>
        <v>100000000</v>
      </c>
      <c r="AB7" s="48">
        <v>2</v>
      </c>
      <c r="AC7" s="81">
        <v>44195</v>
      </c>
      <c r="AD7" s="77">
        <v>3000000000</v>
      </c>
      <c r="AE7" s="77">
        <v>3000000000</v>
      </c>
      <c r="AF7" s="77">
        <v>15000000</v>
      </c>
    </row>
    <row r="8" spans="1:32" x14ac:dyDescent="0.25">
      <c r="A8" s="230" t="s">
        <v>1142</v>
      </c>
      <c r="B8" s="48" t="s">
        <v>5711</v>
      </c>
      <c r="C8" s="74">
        <f t="shared" si="0"/>
        <v>8000000000</v>
      </c>
      <c r="D8" s="75"/>
      <c r="E8" s="76"/>
      <c r="F8" s="77">
        <v>2000000000</v>
      </c>
      <c r="G8" s="77">
        <v>10000000000</v>
      </c>
      <c r="H8" s="74">
        <f t="shared" si="1"/>
        <v>8000000000</v>
      </c>
      <c r="I8" s="78">
        <v>60000000</v>
      </c>
      <c r="J8" s="79" t="s">
        <v>5701</v>
      </c>
      <c r="K8" s="80">
        <f t="shared" si="2"/>
        <v>8</v>
      </c>
      <c r="L8" s="48" t="s">
        <v>249</v>
      </c>
      <c r="M8" s="79" t="s">
        <v>5702</v>
      </c>
      <c r="N8" s="80">
        <v>8</v>
      </c>
      <c r="O8" s="48" t="s">
        <v>5703</v>
      </c>
      <c r="P8" s="81">
        <v>45955</v>
      </c>
      <c r="Q8" s="76"/>
      <c r="R8" s="75">
        <v>43434</v>
      </c>
      <c r="S8" s="48">
        <v>1</v>
      </c>
      <c r="T8" s="48" t="s">
        <v>253</v>
      </c>
      <c r="U8" s="48" t="s">
        <v>1112</v>
      </c>
      <c r="V8" s="82" t="s">
        <v>5704</v>
      </c>
      <c r="W8" s="75">
        <v>43465</v>
      </c>
      <c r="X8" s="77">
        <v>15000000</v>
      </c>
      <c r="Y8" s="77">
        <v>2000000000</v>
      </c>
      <c r="Z8" s="78">
        <v>60000000</v>
      </c>
      <c r="AA8" s="77">
        <f t="shared" si="3"/>
        <v>100000000</v>
      </c>
      <c r="AB8" s="48">
        <v>2</v>
      </c>
      <c r="AC8" s="81">
        <v>44195</v>
      </c>
      <c r="AD8" s="77">
        <v>3000000000</v>
      </c>
      <c r="AE8" s="77">
        <v>3000000000</v>
      </c>
      <c r="AF8" s="77">
        <v>15000000</v>
      </c>
    </row>
    <row r="9" spans="1:32" x14ac:dyDescent="0.25">
      <c r="A9" s="230" t="s">
        <v>1144</v>
      </c>
      <c r="B9" s="48" t="s">
        <v>5712</v>
      </c>
      <c r="C9" s="74">
        <f t="shared" si="0"/>
        <v>8000000000</v>
      </c>
      <c r="D9" s="75"/>
      <c r="E9" s="76"/>
      <c r="F9" s="77">
        <v>2000000000</v>
      </c>
      <c r="G9" s="77">
        <v>10000000000</v>
      </c>
      <c r="H9" s="74">
        <f t="shared" si="1"/>
        <v>8000000000</v>
      </c>
      <c r="I9" s="78">
        <v>60000000</v>
      </c>
      <c r="J9" s="79" t="s">
        <v>5701</v>
      </c>
      <c r="K9" s="80">
        <f t="shared" si="2"/>
        <v>8</v>
      </c>
      <c r="L9" s="48" t="s">
        <v>249</v>
      </c>
      <c r="M9" s="79" t="s">
        <v>5706</v>
      </c>
      <c r="N9" s="80">
        <v>8</v>
      </c>
      <c r="O9" s="48" t="s">
        <v>5703</v>
      </c>
      <c r="P9" s="81">
        <v>45955</v>
      </c>
      <c r="Q9" s="76"/>
      <c r="R9" s="75">
        <v>43434</v>
      </c>
      <c r="S9" s="48">
        <v>1</v>
      </c>
      <c r="T9" s="48" t="s">
        <v>274</v>
      </c>
      <c r="U9" s="48" t="s">
        <v>1112</v>
      </c>
      <c r="V9" s="82" t="s">
        <v>5704</v>
      </c>
      <c r="W9" s="75">
        <v>43465</v>
      </c>
      <c r="X9" s="77">
        <v>15000000</v>
      </c>
      <c r="Y9" s="77">
        <v>2000000000</v>
      </c>
      <c r="Z9" s="78">
        <v>60000000</v>
      </c>
      <c r="AA9" s="77">
        <f t="shared" si="3"/>
        <v>100000000</v>
      </c>
      <c r="AB9" s="48">
        <v>2</v>
      </c>
      <c r="AC9" s="81">
        <v>44195</v>
      </c>
      <c r="AD9" s="77">
        <v>3000000000</v>
      </c>
      <c r="AE9" s="77">
        <v>3000000000</v>
      </c>
      <c r="AF9" s="77">
        <v>15000000</v>
      </c>
    </row>
    <row r="10" spans="1:32" x14ac:dyDescent="0.25">
      <c r="A10" s="230" t="s">
        <v>1146</v>
      </c>
      <c r="B10" s="48" t="s">
        <v>5713</v>
      </c>
      <c r="C10" s="74">
        <f t="shared" si="0"/>
        <v>8000000000</v>
      </c>
      <c r="D10" s="75"/>
      <c r="E10" s="76"/>
      <c r="F10" s="77">
        <v>2000000000</v>
      </c>
      <c r="G10" s="77">
        <v>10000000000</v>
      </c>
      <c r="H10" s="74">
        <f t="shared" si="1"/>
        <v>8000000000</v>
      </c>
      <c r="I10" s="78">
        <v>60000000</v>
      </c>
      <c r="J10" s="79" t="s">
        <v>5701</v>
      </c>
      <c r="K10" s="80">
        <f t="shared" si="2"/>
        <v>8</v>
      </c>
      <c r="L10" s="48" t="s">
        <v>249</v>
      </c>
      <c r="M10" s="79" t="s">
        <v>5702</v>
      </c>
      <c r="N10" s="80">
        <v>8</v>
      </c>
      <c r="O10" s="48" t="s">
        <v>5703</v>
      </c>
      <c r="P10" s="81">
        <v>45955</v>
      </c>
      <c r="Q10" s="76"/>
      <c r="R10" s="75">
        <v>43434</v>
      </c>
      <c r="S10" s="48">
        <v>1</v>
      </c>
      <c r="T10" s="48" t="s">
        <v>253</v>
      </c>
      <c r="U10" s="48" t="s">
        <v>1112</v>
      </c>
      <c r="V10" s="82" t="s">
        <v>5704</v>
      </c>
      <c r="W10" s="75">
        <v>43465</v>
      </c>
      <c r="X10" s="77">
        <v>15000000</v>
      </c>
      <c r="Y10" s="77">
        <v>2000000000</v>
      </c>
      <c r="Z10" s="78">
        <v>60000000</v>
      </c>
      <c r="AA10" s="77">
        <f>Y10*0.05</f>
        <v>100000000</v>
      </c>
      <c r="AB10" s="48">
        <v>2</v>
      </c>
      <c r="AC10" s="81">
        <v>44195</v>
      </c>
      <c r="AD10" s="77">
        <v>3000000000</v>
      </c>
      <c r="AE10" s="77">
        <v>3000000000</v>
      </c>
      <c r="AF10" s="77">
        <v>15000000</v>
      </c>
    </row>
    <row r="11" spans="1:32" x14ac:dyDescent="0.25">
      <c r="A11" s="230" t="s">
        <v>1148</v>
      </c>
      <c r="B11" s="48" t="s">
        <v>5714</v>
      </c>
      <c r="C11" s="74">
        <f t="shared" si="0"/>
        <v>8000000000</v>
      </c>
      <c r="D11" s="75"/>
      <c r="E11" s="76"/>
      <c r="F11" s="77">
        <v>2000000000</v>
      </c>
      <c r="G11" s="77">
        <v>10000000000</v>
      </c>
      <c r="H11" s="74">
        <f t="shared" si="1"/>
        <v>8000000000</v>
      </c>
      <c r="I11" s="78">
        <v>60000000</v>
      </c>
      <c r="J11" s="79" t="s">
        <v>5701</v>
      </c>
      <c r="K11" s="80">
        <f t="shared" si="2"/>
        <v>8</v>
      </c>
      <c r="L11" s="48" t="s">
        <v>249</v>
      </c>
      <c r="M11" s="79" t="s">
        <v>5706</v>
      </c>
      <c r="N11" s="80">
        <v>8</v>
      </c>
      <c r="O11" s="48" t="s">
        <v>5703</v>
      </c>
      <c r="P11" s="81">
        <v>45955</v>
      </c>
      <c r="Q11" s="76"/>
      <c r="R11" s="75">
        <v>43434</v>
      </c>
      <c r="S11" s="48">
        <v>1</v>
      </c>
      <c r="T11" s="48" t="s">
        <v>274</v>
      </c>
      <c r="U11" s="48" t="s">
        <v>1112</v>
      </c>
      <c r="V11" s="82" t="s">
        <v>5704</v>
      </c>
      <c r="W11" s="75">
        <v>43465</v>
      </c>
      <c r="X11" s="77">
        <v>15000000</v>
      </c>
      <c r="Y11" s="77">
        <v>2000000000</v>
      </c>
      <c r="Z11" s="78">
        <v>60000000</v>
      </c>
      <c r="AA11" s="77">
        <f>Y11*0.05</f>
        <v>100000000</v>
      </c>
      <c r="AB11" s="48">
        <v>2</v>
      </c>
      <c r="AC11" s="81">
        <v>44195</v>
      </c>
      <c r="AD11" s="77">
        <v>3000000000</v>
      </c>
      <c r="AE11" s="77">
        <v>3000000000</v>
      </c>
      <c r="AF11" s="77">
        <v>15000000</v>
      </c>
    </row>
    <row r="12" spans="1:32" x14ac:dyDescent="0.25">
      <c r="A12" s="230" t="s">
        <v>1150</v>
      </c>
      <c r="B12" s="48" t="s">
        <v>5715</v>
      </c>
      <c r="C12" s="74">
        <f t="shared" si="0"/>
        <v>8000000000</v>
      </c>
      <c r="D12" s="75"/>
      <c r="E12" s="76"/>
      <c r="F12" s="77">
        <v>2000000000</v>
      </c>
      <c r="G12" s="77">
        <v>10000000000</v>
      </c>
      <c r="H12" s="74">
        <f t="shared" si="1"/>
        <v>8000000000</v>
      </c>
      <c r="I12" s="78">
        <v>60000000</v>
      </c>
      <c r="J12" s="79" t="s">
        <v>5701</v>
      </c>
      <c r="K12" s="80">
        <f t="shared" si="2"/>
        <v>8</v>
      </c>
      <c r="L12" s="48" t="s">
        <v>249</v>
      </c>
      <c r="M12" s="79" t="s">
        <v>5702</v>
      </c>
      <c r="N12" s="80">
        <v>8</v>
      </c>
      <c r="O12" s="48" t="s">
        <v>5703</v>
      </c>
      <c r="P12" s="81">
        <v>45955</v>
      </c>
      <c r="Q12" s="76"/>
      <c r="R12" s="75">
        <v>43434</v>
      </c>
      <c r="S12" s="48">
        <v>1</v>
      </c>
      <c r="T12" s="48" t="s">
        <v>253</v>
      </c>
      <c r="U12" s="48" t="s">
        <v>1112</v>
      </c>
      <c r="V12" s="82" t="s">
        <v>5704</v>
      </c>
      <c r="W12" s="75">
        <v>43465</v>
      </c>
      <c r="X12" s="77">
        <v>15000000</v>
      </c>
      <c r="Y12" s="77">
        <v>2000000000</v>
      </c>
      <c r="Z12" s="78">
        <v>60000000</v>
      </c>
      <c r="AA12" s="77">
        <f t="shared" ref="AA12:AA17" si="4">Y12*0.35</f>
        <v>700000000</v>
      </c>
      <c r="AB12" s="48">
        <v>2</v>
      </c>
      <c r="AC12" s="81">
        <v>44195</v>
      </c>
      <c r="AD12" s="77">
        <v>3000000000</v>
      </c>
      <c r="AE12" s="77">
        <v>3000000000</v>
      </c>
      <c r="AF12" s="77">
        <v>15000000</v>
      </c>
    </row>
    <row r="13" spans="1:32" x14ac:dyDescent="0.25">
      <c r="A13" s="230" t="s">
        <v>1152</v>
      </c>
      <c r="B13" s="48" t="s">
        <v>5716</v>
      </c>
      <c r="C13" s="74">
        <f t="shared" si="0"/>
        <v>8000000000</v>
      </c>
      <c r="D13" s="75"/>
      <c r="E13" s="76"/>
      <c r="F13" s="77">
        <v>2000000000</v>
      </c>
      <c r="G13" s="77">
        <v>10000000000</v>
      </c>
      <c r="H13" s="74">
        <f t="shared" si="1"/>
        <v>8000000000</v>
      </c>
      <c r="I13" s="78">
        <v>60000000</v>
      </c>
      <c r="J13" s="79" t="s">
        <v>5701</v>
      </c>
      <c r="K13" s="80">
        <f t="shared" si="2"/>
        <v>8</v>
      </c>
      <c r="L13" s="48" t="s">
        <v>249</v>
      </c>
      <c r="M13" s="79" t="s">
        <v>5706</v>
      </c>
      <c r="N13" s="80">
        <v>8</v>
      </c>
      <c r="O13" s="48" t="s">
        <v>5703</v>
      </c>
      <c r="P13" s="81">
        <v>45955</v>
      </c>
      <c r="Q13" s="76"/>
      <c r="R13" s="75">
        <v>43434</v>
      </c>
      <c r="S13" s="48">
        <v>1</v>
      </c>
      <c r="T13" s="48" t="s">
        <v>274</v>
      </c>
      <c r="U13" s="48" t="s">
        <v>1112</v>
      </c>
      <c r="V13" s="82" t="s">
        <v>5704</v>
      </c>
      <c r="W13" s="75">
        <v>43465</v>
      </c>
      <c r="X13" s="77">
        <v>15000000</v>
      </c>
      <c r="Y13" s="77">
        <v>2000000000</v>
      </c>
      <c r="Z13" s="78">
        <v>60000000</v>
      </c>
      <c r="AA13" s="77">
        <f t="shared" si="4"/>
        <v>700000000</v>
      </c>
      <c r="AB13" s="48">
        <v>2</v>
      </c>
      <c r="AC13" s="81">
        <v>44195</v>
      </c>
      <c r="AD13" s="77">
        <v>3000000000</v>
      </c>
      <c r="AE13" s="77">
        <v>3000000000</v>
      </c>
      <c r="AF13" s="77">
        <v>15000000</v>
      </c>
    </row>
    <row r="14" spans="1:32" x14ac:dyDescent="0.25">
      <c r="A14" s="230" t="s">
        <v>1154</v>
      </c>
      <c r="B14" s="48" t="s">
        <v>5717</v>
      </c>
      <c r="C14" s="74">
        <f t="shared" si="0"/>
        <v>8000000000</v>
      </c>
      <c r="D14" s="75"/>
      <c r="E14" s="76"/>
      <c r="F14" s="77">
        <v>2000000000</v>
      </c>
      <c r="G14" s="77">
        <v>10000000000</v>
      </c>
      <c r="H14" s="74">
        <f t="shared" si="1"/>
        <v>8000000000</v>
      </c>
      <c r="I14" s="78">
        <v>60000000</v>
      </c>
      <c r="J14" s="79" t="s">
        <v>5701</v>
      </c>
      <c r="K14" s="80">
        <f t="shared" si="2"/>
        <v>8</v>
      </c>
      <c r="L14" s="48" t="s">
        <v>249</v>
      </c>
      <c r="M14" s="79" t="s">
        <v>5702</v>
      </c>
      <c r="N14" s="80">
        <v>8</v>
      </c>
      <c r="O14" s="48" t="s">
        <v>5703</v>
      </c>
      <c r="P14" s="81">
        <v>45955</v>
      </c>
      <c r="Q14" s="76"/>
      <c r="R14" s="75">
        <v>43434</v>
      </c>
      <c r="S14" s="48">
        <v>1</v>
      </c>
      <c r="T14" s="48" t="s">
        <v>253</v>
      </c>
      <c r="U14" s="48" t="s">
        <v>1112</v>
      </c>
      <c r="V14" s="82" t="s">
        <v>5704</v>
      </c>
      <c r="W14" s="75">
        <v>43465</v>
      </c>
      <c r="X14" s="77">
        <v>15000000</v>
      </c>
      <c r="Y14" s="77">
        <v>2000000000</v>
      </c>
      <c r="Z14" s="78">
        <v>60000000</v>
      </c>
      <c r="AA14" s="77">
        <f t="shared" si="4"/>
        <v>700000000</v>
      </c>
      <c r="AB14" s="48">
        <v>2</v>
      </c>
      <c r="AC14" s="81">
        <v>44195</v>
      </c>
      <c r="AD14" s="77">
        <v>3000000000</v>
      </c>
      <c r="AE14" s="77">
        <v>3000000000</v>
      </c>
      <c r="AF14" s="77">
        <v>15000000</v>
      </c>
    </row>
    <row r="15" spans="1:32" x14ac:dyDescent="0.25">
      <c r="A15" s="230" t="s">
        <v>1156</v>
      </c>
      <c r="B15" s="48" t="s">
        <v>5718</v>
      </c>
      <c r="C15" s="74">
        <f t="shared" si="0"/>
        <v>8000000000</v>
      </c>
      <c r="D15" s="75"/>
      <c r="E15" s="76"/>
      <c r="F15" s="77">
        <v>2000000000</v>
      </c>
      <c r="G15" s="77">
        <v>10000000000</v>
      </c>
      <c r="H15" s="74">
        <f t="shared" si="1"/>
        <v>8000000000</v>
      </c>
      <c r="I15" s="78">
        <v>60000000</v>
      </c>
      <c r="J15" s="79" t="s">
        <v>5701</v>
      </c>
      <c r="K15" s="80">
        <f t="shared" si="2"/>
        <v>8</v>
      </c>
      <c r="L15" s="48" t="s">
        <v>249</v>
      </c>
      <c r="M15" s="79" t="s">
        <v>5706</v>
      </c>
      <c r="N15" s="80">
        <v>8</v>
      </c>
      <c r="O15" s="48" t="s">
        <v>5703</v>
      </c>
      <c r="P15" s="81">
        <v>45955</v>
      </c>
      <c r="Q15" s="76"/>
      <c r="R15" s="75">
        <v>43434</v>
      </c>
      <c r="S15" s="48">
        <v>1</v>
      </c>
      <c r="T15" s="48" t="s">
        <v>274</v>
      </c>
      <c r="U15" s="48" t="s">
        <v>1112</v>
      </c>
      <c r="V15" s="82" t="s">
        <v>5704</v>
      </c>
      <c r="W15" s="75">
        <v>43465</v>
      </c>
      <c r="X15" s="77">
        <v>15000000</v>
      </c>
      <c r="Y15" s="77">
        <v>2000000000</v>
      </c>
      <c r="Z15" s="78">
        <v>60000000</v>
      </c>
      <c r="AA15" s="77">
        <f t="shared" si="4"/>
        <v>700000000</v>
      </c>
      <c r="AB15" s="48">
        <v>2</v>
      </c>
      <c r="AC15" s="81">
        <v>44195</v>
      </c>
      <c r="AD15" s="77">
        <v>3000000000</v>
      </c>
      <c r="AE15" s="77">
        <v>3000000000</v>
      </c>
      <c r="AF15" s="77">
        <v>15000000</v>
      </c>
    </row>
    <row r="16" spans="1:32" x14ac:dyDescent="0.25">
      <c r="A16" s="230" t="s">
        <v>1158</v>
      </c>
      <c r="B16" s="48" t="s">
        <v>5719</v>
      </c>
      <c r="C16" s="74">
        <f t="shared" si="0"/>
        <v>8000000000</v>
      </c>
      <c r="D16" s="75"/>
      <c r="E16" s="76"/>
      <c r="F16" s="77">
        <v>2000000000</v>
      </c>
      <c r="G16" s="77">
        <v>10000000000</v>
      </c>
      <c r="H16" s="74">
        <f t="shared" si="1"/>
        <v>8000000000</v>
      </c>
      <c r="I16" s="78">
        <v>60000000</v>
      </c>
      <c r="J16" s="79" t="s">
        <v>5701</v>
      </c>
      <c r="K16" s="80">
        <f t="shared" si="2"/>
        <v>8</v>
      </c>
      <c r="L16" s="48" t="s">
        <v>249</v>
      </c>
      <c r="M16" s="79" t="s">
        <v>5702</v>
      </c>
      <c r="N16" s="80">
        <v>8</v>
      </c>
      <c r="O16" s="48" t="s">
        <v>5703</v>
      </c>
      <c r="P16" s="81">
        <v>45955</v>
      </c>
      <c r="Q16" s="76"/>
      <c r="R16" s="75">
        <v>43434</v>
      </c>
      <c r="S16" s="48">
        <v>1</v>
      </c>
      <c r="T16" s="48" t="s">
        <v>253</v>
      </c>
      <c r="U16" s="48" t="s">
        <v>1112</v>
      </c>
      <c r="V16" s="82" t="s">
        <v>5704</v>
      </c>
      <c r="W16" s="75">
        <v>43465</v>
      </c>
      <c r="X16" s="77">
        <v>15000000</v>
      </c>
      <c r="Y16" s="77">
        <v>2000000000</v>
      </c>
      <c r="Z16" s="78">
        <v>60000000</v>
      </c>
      <c r="AA16" s="77">
        <f t="shared" si="4"/>
        <v>700000000</v>
      </c>
      <c r="AB16" s="48">
        <v>2</v>
      </c>
      <c r="AC16" s="81">
        <v>44195</v>
      </c>
      <c r="AD16" s="77">
        <v>3000000000</v>
      </c>
      <c r="AE16" s="77">
        <v>3000000000</v>
      </c>
      <c r="AF16" s="77">
        <v>15000000</v>
      </c>
    </row>
    <row r="17" spans="1:32" x14ac:dyDescent="0.25">
      <c r="A17" s="230" t="s">
        <v>1160</v>
      </c>
      <c r="B17" s="48" t="s">
        <v>5720</v>
      </c>
      <c r="C17" s="74">
        <f t="shared" si="0"/>
        <v>8000000000</v>
      </c>
      <c r="D17" s="75"/>
      <c r="E17" s="76"/>
      <c r="F17" s="77">
        <v>2000000000</v>
      </c>
      <c r="G17" s="77">
        <v>10000000000</v>
      </c>
      <c r="H17" s="74">
        <f t="shared" si="1"/>
        <v>8000000000</v>
      </c>
      <c r="I17" s="78">
        <v>60000000</v>
      </c>
      <c r="J17" s="79" t="s">
        <v>5701</v>
      </c>
      <c r="K17" s="80">
        <f t="shared" si="2"/>
        <v>8</v>
      </c>
      <c r="L17" s="48" t="s">
        <v>249</v>
      </c>
      <c r="M17" s="79" t="s">
        <v>5706</v>
      </c>
      <c r="N17" s="80">
        <v>8</v>
      </c>
      <c r="O17" s="48" t="s">
        <v>5703</v>
      </c>
      <c r="P17" s="81">
        <v>45955</v>
      </c>
      <c r="Q17" s="76"/>
      <c r="R17" s="75">
        <v>43434</v>
      </c>
      <c r="S17" s="48">
        <v>1</v>
      </c>
      <c r="T17" s="48" t="s">
        <v>274</v>
      </c>
      <c r="U17" s="48" t="s">
        <v>1112</v>
      </c>
      <c r="V17" s="82" t="s">
        <v>5704</v>
      </c>
      <c r="W17" s="75">
        <v>43465</v>
      </c>
      <c r="X17" s="77">
        <v>15000000</v>
      </c>
      <c r="Y17" s="77">
        <v>2000000000</v>
      </c>
      <c r="Z17" s="78">
        <v>60000000</v>
      </c>
      <c r="AA17" s="77">
        <f t="shared" si="4"/>
        <v>700000000</v>
      </c>
      <c r="AB17" s="48">
        <v>2</v>
      </c>
      <c r="AC17" s="81">
        <v>44195</v>
      </c>
      <c r="AD17" s="77">
        <v>3000000000</v>
      </c>
      <c r="AE17" s="77">
        <v>3000000000</v>
      </c>
      <c r="AF17" s="77">
        <v>15000000</v>
      </c>
    </row>
    <row r="18" spans="1:32" x14ac:dyDescent="0.25">
      <c r="A18" s="230" t="s">
        <v>1162</v>
      </c>
      <c r="B18" s="48" t="s">
        <v>5721</v>
      </c>
      <c r="C18" s="74">
        <f t="shared" si="0"/>
        <v>8000000000</v>
      </c>
      <c r="D18" s="75"/>
      <c r="E18" s="76"/>
      <c r="F18" s="77">
        <v>2000000000</v>
      </c>
      <c r="G18" s="77">
        <v>10000000000</v>
      </c>
      <c r="H18" s="74">
        <f t="shared" si="1"/>
        <v>8000000000</v>
      </c>
      <c r="I18" s="78">
        <v>60000000</v>
      </c>
      <c r="J18" s="79" t="s">
        <v>5701</v>
      </c>
      <c r="K18" s="80">
        <f t="shared" si="2"/>
        <v>8</v>
      </c>
      <c r="L18" s="48" t="s">
        <v>249</v>
      </c>
      <c r="M18" s="79" t="s">
        <v>5702</v>
      </c>
      <c r="N18" s="80">
        <v>8</v>
      </c>
      <c r="O18" s="48" t="s">
        <v>5703</v>
      </c>
      <c r="P18" s="81">
        <v>45955</v>
      </c>
      <c r="Q18" s="76"/>
      <c r="R18" s="75">
        <v>43434</v>
      </c>
      <c r="S18" s="48">
        <v>1</v>
      </c>
      <c r="T18" s="48" t="s">
        <v>253</v>
      </c>
      <c r="U18" s="48" t="s">
        <v>1112</v>
      </c>
      <c r="V18" s="82" t="s">
        <v>5704</v>
      </c>
      <c r="W18" s="75">
        <v>43465</v>
      </c>
      <c r="X18" s="77">
        <v>15000000</v>
      </c>
      <c r="Y18" s="77">
        <v>2000000000</v>
      </c>
      <c r="Z18" s="78">
        <v>60000000</v>
      </c>
      <c r="AA18" s="77">
        <f t="shared" ref="AA18:AA23" si="5">Y18*0.7</f>
        <v>1400000000</v>
      </c>
      <c r="AB18" s="48">
        <v>2</v>
      </c>
      <c r="AC18" s="81">
        <v>44195</v>
      </c>
      <c r="AD18" s="77">
        <v>3000000000</v>
      </c>
      <c r="AE18" s="77">
        <v>3000000000</v>
      </c>
      <c r="AF18" s="77">
        <v>15000000</v>
      </c>
    </row>
    <row r="19" spans="1:32" x14ac:dyDescent="0.25">
      <c r="A19" s="230" t="s">
        <v>1164</v>
      </c>
      <c r="B19" s="48" t="s">
        <v>5722</v>
      </c>
      <c r="C19" s="74">
        <f t="shared" si="0"/>
        <v>8000000000</v>
      </c>
      <c r="D19" s="75"/>
      <c r="E19" s="76"/>
      <c r="F19" s="77">
        <v>2000000000</v>
      </c>
      <c r="G19" s="77">
        <v>10000000000</v>
      </c>
      <c r="H19" s="74">
        <f t="shared" si="1"/>
        <v>8000000000</v>
      </c>
      <c r="I19" s="78">
        <v>60000000</v>
      </c>
      <c r="J19" s="79" t="s">
        <v>5701</v>
      </c>
      <c r="K19" s="80">
        <f t="shared" si="2"/>
        <v>8</v>
      </c>
      <c r="L19" s="48" t="s">
        <v>249</v>
      </c>
      <c r="M19" s="79" t="s">
        <v>5706</v>
      </c>
      <c r="N19" s="80">
        <v>8</v>
      </c>
      <c r="O19" s="48" t="s">
        <v>5703</v>
      </c>
      <c r="P19" s="81">
        <v>45955</v>
      </c>
      <c r="Q19" s="76"/>
      <c r="R19" s="75">
        <v>43434</v>
      </c>
      <c r="S19" s="48">
        <v>1</v>
      </c>
      <c r="T19" s="48" t="s">
        <v>274</v>
      </c>
      <c r="U19" s="48" t="s">
        <v>1112</v>
      </c>
      <c r="V19" s="82" t="s">
        <v>5704</v>
      </c>
      <c r="W19" s="75">
        <v>43465</v>
      </c>
      <c r="X19" s="77">
        <v>15000000</v>
      </c>
      <c r="Y19" s="77">
        <v>2000000000</v>
      </c>
      <c r="Z19" s="78">
        <v>60000000</v>
      </c>
      <c r="AA19" s="77">
        <f t="shared" si="5"/>
        <v>1400000000</v>
      </c>
      <c r="AB19" s="48">
        <v>2</v>
      </c>
      <c r="AC19" s="81">
        <v>44195</v>
      </c>
      <c r="AD19" s="77">
        <v>3000000000</v>
      </c>
      <c r="AE19" s="77">
        <v>3000000000</v>
      </c>
      <c r="AF19" s="77">
        <v>15000000</v>
      </c>
    </row>
    <row r="20" spans="1:32" x14ac:dyDescent="0.25">
      <c r="A20" s="230" t="s">
        <v>1166</v>
      </c>
      <c r="B20" s="48" t="s">
        <v>5723</v>
      </c>
      <c r="C20" s="74">
        <f t="shared" si="0"/>
        <v>8000000000</v>
      </c>
      <c r="D20" s="75"/>
      <c r="E20" s="76"/>
      <c r="F20" s="77">
        <v>2000000000</v>
      </c>
      <c r="G20" s="77">
        <v>10000000000</v>
      </c>
      <c r="H20" s="74">
        <f t="shared" si="1"/>
        <v>8000000000</v>
      </c>
      <c r="I20" s="78">
        <v>60000000</v>
      </c>
      <c r="J20" s="79" t="s">
        <v>5701</v>
      </c>
      <c r="K20" s="80">
        <f t="shared" si="2"/>
        <v>8</v>
      </c>
      <c r="L20" s="48" t="s">
        <v>249</v>
      </c>
      <c r="M20" s="79" t="s">
        <v>5702</v>
      </c>
      <c r="N20" s="80">
        <v>8</v>
      </c>
      <c r="O20" s="48" t="s">
        <v>5703</v>
      </c>
      <c r="P20" s="81">
        <v>45955</v>
      </c>
      <c r="Q20" s="76"/>
      <c r="R20" s="75">
        <v>43434</v>
      </c>
      <c r="S20" s="48">
        <v>1</v>
      </c>
      <c r="T20" s="48" t="s">
        <v>253</v>
      </c>
      <c r="U20" s="48" t="s">
        <v>1112</v>
      </c>
      <c r="V20" s="82" t="s">
        <v>5704</v>
      </c>
      <c r="W20" s="75">
        <v>43465</v>
      </c>
      <c r="X20" s="77">
        <v>15000000</v>
      </c>
      <c r="Y20" s="77">
        <v>2000000000</v>
      </c>
      <c r="Z20" s="78">
        <v>60000000</v>
      </c>
      <c r="AA20" s="77">
        <f t="shared" si="5"/>
        <v>1400000000</v>
      </c>
      <c r="AB20" s="48">
        <v>2</v>
      </c>
      <c r="AC20" s="81">
        <v>44195</v>
      </c>
      <c r="AD20" s="77">
        <v>3000000000</v>
      </c>
      <c r="AE20" s="77">
        <v>3000000000</v>
      </c>
      <c r="AF20" s="77">
        <v>15000000</v>
      </c>
    </row>
    <row r="21" spans="1:32" x14ac:dyDescent="0.25">
      <c r="A21" s="230" t="s">
        <v>1168</v>
      </c>
      <c r="B21" s="48" t="s">
        <v>5724</v>
      </c>
      <c r="C21" s="74">
        <f t="shared" si="0"/>
        <v>8000000000</v>
      </c>
      <c r="D21" s="75"/>
      <c r="E21" s="76"/>
      <c r="F21" s="77">
        <v>2000000000</v>
      </c>
      <c r="G21" s="77">
        <v>10000000000</v>
      </c>
      <c r="H21" s="74">
        <f t="shared" si="1"/>
        <v>8000000000</v>
      </c>
      <c r="I21" s="78">
        <v>60000000</v>
      </c>
      <c r="J21" s="79" t="s">
        <v>5701</v>
      </c>
      <c r="K21" s="80">
        <f t="shared" si="2"/>
        <v>8</v>
      </c>
      <c r="L21" s="48" t="s">
        <v>249</v>
      </c>
      <c r="M21" s="79" t="s">
        <v>5706</v>
      </c>
      <c r="N21" s="80">
        <v>8</v>
      </c>
      <c r="O21" s="48" t="s">
        <v>5703</v>
      </c>
      <c r="P21" s="81">
        <v>45955</v>
      </c>
      <c r="Q21" s="76"/>
      <c r="R21" s="75">
        <v>43434</v>
      </c>
      <c r="S21" s="48">
        <v>1</v>
      </c>
      <c r="T21" s="48" t="s">
        <v>274</v>
      </c>
      <c r="U21" s="48" t="s">
        <v>1112</v>
      </c>
      <c r="V21" s="82" t="s">
        <v>5704</v>
      </c>
      <c r="W21" s="75">
        <v>43465</v>
      </c>
      <c r="X21" s="77">
        <v>15000000</v>
      </c>
      <c r="Y21" s="77">
        <v>2000000000</v>
      </c>
      <c r="Z21" s="78">
        <v>60000000</v>
      </c>
      <c r="AA21" s="77">
        <f t="shared" si="5"/>
        <v>1400000000</v>
      </c>
      <c r="AB21" s="48">
        <v>2</v>
      </c>
      <c r="AC21" s="81">
        <v>44195</v>
      </c>
      <c r="AD21" s="77">
        <v>3000000000</v>
      </c>
      <c r="AE21" s="77">
        <v>3000000000</v>
      </c>
      <c r="AF21" s="77">
        <v>15000000</v>
      </c>
    </row>
    <row r="22" spans="1:32" x14ac:dyDescent="0.25">
      <c r="A22" s="230" t="s">
        <v>1170</v>
      </c>
      <c r="B22" s="48" t="s">
        <v>5725</v>
      </c>
      <c r="C22" s="74">
        <f t="shared" si="0"/>
        <v>8000000000</v>
      </c>
      <c r="D22" s="75"/>
      <c r="E22" s="76"/>
      <c r="F22" s="77">
        <v>2000000000</v>
      </c>
      <c r="G22" s="77">
        <v>10000000000</v>
      </c>
      <c r="H22" s="74">
        <f>C22</f>
        <v>8000000000</v>
      </c>
      <c r="I22" s="78">
        <v>60000000</v>
      </c>
      <c r="J22" s="79" t="s">
        <v>5701</v>
      </c>
      <c r="K22" s="80">
        <f t="shared" si="2"/>
        <v>8</v>
      </c>
      <c r="L22" s="48" t="s">
        <v>249</v>
      </c>
      <c r="M22" s="79" t="s">
        <v>5702</v>
      </c>
      <c r="N22" s="80">
        <v>8</v>
      </c>
      <c r="O22" s="48" t="s">
        <v>5703</v>
      </c>
      <c r="P22" s="81">
        <v>45955</v>
      </c>
      <c r="Q22" s="76"/>
      <c r="R22" s="75">
        <v>43434</v>
      </c>
      <c r="S22" s="48">
        <v>1</v>
      </c>
      <c r="T22" s="48" t="s">
        <v>253</v>
      </c>
      <c r="U22" s="48" t="s">
        <v>1112</v>
      </c>
      <c r="V22" s="82" t="s">
        <v>5704</v>
      </c>
      <c r="W22" s="75">
        <v>43465</v>
      </c>
      <c r="X22" s="77">
        <v>15000000</v>
      </c>
      <c r="Y22" s="77">
        <v>2000000000</v>
      </c>
      <c r="Z22" s="78">
        <v>60000000</v>
      </c>
      <c r="AA22" s="77">
        <f t="shared" si="5"/>
        <v>1400000000</v>
      </c>
      <c r="AB22" s="48">
        <v>2</v>
      </c>
      <c r="AC22" s="81">
        <v>44195</v>
      </c>
      <c r="AD22" s="77">
        <v>3000000000</v>
      </c>
      <c r="AE22" s="77">
        <v>3000000000</v>
      </c>
      <c r="AF22" s="77">
        <v>15000000</v>
      </c>
    </row>
    <row r="23" spans="1:32" x14ac:dyDescent="0.25">
      <c r="A23" s="230" t="s">
        <v>1172</v>
      </c>
      <c r="B23" s="48" t="s">
        <v>5726</v>
      </c>
      <c r="C23" s="74">
        <f t="shared" si="0"/>
        <v>8000000000</v>
      </c>
      <c r="D23" s="75"/>
      <c r="E23" s="76"/>
      <c r="F23" s="77">
        <v>2000000000</v>
      </c>
      <c r="G23" s="77">
        <v>10000000000</v>
      </c>
      <c r="H23" s="74">
        <f>C23</f>
        <v>8000000000</v>
      </c>
      <c r="I23" s="78">
        <v>60000000</v>
      </c>
      <c r="J23" s="79" t="s">
        <v>5701</v>
      </c>
      <c r="K23" s="80">
        <f t="shared" si="2"/>
        <v>8</v>
      </c>
      <c r="L23" s="48" t="s">
        <v>249</v>
      </c>
      <c r="M23" s="79" t="s">
        <v>5706</v>
      </c>
      <c r="N23" s="80">
        <v>8</v>
      </c>
      <c r="O23" s="48" t="s">
        <v>5703</v>
      </c>
      <c r="P23" s="81">
        <v>45955</v>
      </c>
      <c r="Q23" s="76"/>
      <c r="R23" s="75">
        <v>43434</v>
      </c>
      <c r="S23" s="48">
        <v>1</v>
      </c>
      <c r="T23" s="48" t="s">
        <v>274</v>
      </c>
      <c r="U23" s="48" t="s">
        <v>1112</v>
      </c>
      <c r="V23" s="82" t="s">
        <v>5704</v>
      </c>
      <c r="W23" s="75">
        <v>43465</v>
      </c>
      <c r="X23" s="77">
        <v>15000000</v>
      </c>
      <c r="Y23" s="77">
        <v>2000000000</v>
      </c>
      <c r="Z23" s="78">
        <v>60000000</v>
      </c>
      <c r="AA23" s="77">
        <f t="shared" si="5"/>
        <v>1400000000</v>
      </c>
      <c r="AB23" s="48">
        <v>2</v>
      </c>
      <c r="AC23" s="81">
        <v>44195</v>
      </c>
      <c r="AD23" s="77">
        <v>3000000000</v>
      </c>
      <c r="AE23" s="77">
        <v>3000000000</v>
      </c>
      <c r="AF23" s="77">
        <v>15000000</v>
      </c>
    </row>
    <row r="24" spans="1:32" x14ac:dyDescent="0.25">
      <c r="A24" s="230" t="s">
        <v>1174</v>
      </c>
      <c r="B24" s="48" t="s">
        <v>5727</v>
      </c>
      <c r="C24" s="74">
        <f t="shared" si="0"/>
        <v>8000000000</v>
      </c>
      <c r="D24" s="75"/>
      <c r="E24" s="75">
        <v>44129</v>
      </c>
      <c r="F24" s="77">
        <v>2000000000</v>
      </c>
      <c r="G24" s="77">
        <v>10000000000</v>
      </c>
      <c r="H24" s="74">
        <f t="shared" si="1"/>
        <v>8000000000</v>
      </c>
      <c r="I24" s="78">
        <v>60000000</v>
      </c>
      <c r="J24" s="79" t="s">
        <v>5701</v>
      </c>
      <c r="K24" s="80">
        <f t="shared" si="2"/>
        <v>8</v>
      </c>
      <c r="L24" s="48" t="s">
        <v>249</v>
      </c>
      <c r="M24" s="79" t="s">
        <v>5728</v>
      </c>
      <c r="N24" s="80">
        <v>8</v>
      </c>
      <c r="O24" s="48" t="s">
        <v>5703</v>
      </c>
      <c r="P24" s="81">
        <v>45955</v>
      </c>
      <c r="Q24" s="75">
        <v>44129</v>
      </c>
      <c r="R24" s="75">
        <v>43434</v>
      </c>
      <c r="S24" s="48">
        <v>1</v>
      </c>
      <c r="T24" s="48" t="s">
        <v>253</v>
      </c>
      <c r="U24" s="48" t="s">
        <v>1112</v>
      </c>
      <c r="V24" s="82" t="s">
        <v>5704</v>
      </c>
      <c r="W24" s="75">
        <v>43465</v>
      </c>
      <c r="X24" s="77">
        <v>15000000</v>
      </c>
      <c r="Y24" s="77">
        <v>2000000000</v>
      </c>
      <c r="Z24" s="78">
        <v>60000000</v>
      </c>
      <c r="AA24" s="77">
        <v>0</v>
      </c>
      <c r="AB24" s="48">
        <v>2</v>
      </c>
      <c r="AC24" s="81">
        <v>44195</v>
      </c>
      <c r="AD24" s="77">
        <v>3000000000</v>
      </c>
      <c r="AE24" s="77">
        <v>3000000000</v>
      </c>
      <c r="AF24" s="77">
        <v>15000000</v>
      </c>
    </row>
    <row r="25" spans="1:32" x14ac:dyDescent="0.25">
      <c r="A25" s="230" t="s">
        <v>1176</v>
      </c>
      <c r="B25" s="48" t="s">
        <v>5729</v>
      </c>
      <c r="C25" s="74">
        <f t="shared" si="0"/>
        <v>8000000000</v>
      </c>
      <c r="D25" s="75"/>
      <c r="E25" s="75">
        <v>44129</v>
      </c>
      <c r="F25" s="77">
        <v>2000000000</v>
      </c>
      <c r="G25" s="77">
        <v>10000000000</v>
      </c>
      <c r="H25" s="74">
        <f t="shared" si="1"/>
        <v>8000000000</v>
      </c>
      <c r="I25" s="78">
        <v>60000000</v>
      </c>
      <c r="J25" s="79" t="s">
        <v>5701</v>
      </c>
      <c r="K25" s="80">
        <f t="shared" si="2"/>
        <v>8</v>
      </c>
      <c r="L25" s="48" t="s">
        <v>249</v>
      </c>
      <c r="M25" s="79" t="s">
        <v>5730</v>
      </c>
      <c r="N25" s="80">
        <v>8</v>
      </c>
      <c r="O25" s="48" t="s">
        <v>5703</v>
      </c>
      <c r="P25" s="81">
        <v>45955</v>
      </c>
      <c r="Q25" s="75">
        <v>44129</v>
      </c>
      <c r="R25" s="75">
        <v>43434</v>
      </c>
      <c r="S25" s="48">
        <v>1</v>
      </c>
      <c r="T25" s="48" t="s">
        <v>274</v>
      </c>
      <c r="U25" s="48" t="s">
        <v>1112</v>
      </c>
      <c r="V25" s="82" t="s">
        <v>5704</v>
      </c>
      <c r="W25" s="75">
        <v>43465</v>
      </c>
      <c r="X25" s="77">
        <v>15000000</v>
      </c>
      <c r="Y25" s="77">
        <v>2000000000</v>
      </c>
      <c r="Z25" s="78">
        <v>60000000</v>
      </c>
      <c r="AA25" s="77">
        <v>0</v>
      </c>
      <c r="AB25" s="48">
        <v>2</v>
      </c>
      <c r="AC25" s="81">
        <v>44195</v>
      </c>
      <c r="AD25" s="77">
        <v>3000000000</v>
      </c>
      <c r="AE25" s="77">
        <v>3000000000</v>
      </c>
      <c r="AF25" s="77">
        <v>15000000</v>
      </c>
    </row>
    <row r="26" spans="1:32" x14ac:dyDescent="0.25">
      <c r="A26" s="230" t="s">
        <v>1178</v>
      </c>
      <c r="B26" s="48" t="s">
        <v>5731</v>
      </c>
      <c r="C26" s="74">
        <f t="shared" si="0"/>
        <v>8000000000</v>
      </c>
      <c r="D26" s="75"/>
      <c r="E26" s="75">
        <v>44129</v>
      </c>
      <c r="F26" s="77">
        <v>2000000000</v>
      </c>
      <c r="G26" s="77">
        <v>10000000000</v>
      </c>
      <c r="H26" s="74">
        <f t="shared" si="1"/>
        <v>8000000000</v>
      </c>
      <c r="I26" s="78">
        <v>60000000</v>
      </c>
      <c r="J26" s="79" t="s">
        <v>5701</v>
      </c>
      <c r="K26" s="80">
        <f t="shared" si="2"/>
        <v>8</v>
      </c>
      <c r="L26" s="48" t="s">
        <v>249</v>
      </c>
      <c r="M26" s="79" t="s">
        <v>5732</v>
      </c>
      <c r="N26" s="80">
        <v>8</v>
      </c>
      <c r="O26" s="48" t="s">
        <v>5703</v>
      </c>
      <c r="P26" s="81">
        <v>45955</v>
      </c>
      <c r="Q26" s="75">
        <v>44129</v>
      </c>
      <c r="R26" s="75">
        <v>43434</v>
      </c>
      <c r="S26" s="48">
        <v>1</v>
      </c>
      <c r="T26" s="48" t="s">
        <v>253</v>
      </c>
      <c r="U26" s="48" t="s">
        <v>1112</v>
      </c>
      <c r="V26" s="82" t="s">
        <v>5704</v>
      </c>
      <c r="W26" s="75">
        <v>43465</v>
      </c>
      <c r="X26" s="77">
        <v>15000000</v>
      </c>
      <c r="Y26" s="77">
        <v>2000000000</v>
      </c>
      <c r="Z26" s="78">
        <v>60000000</v>
      </c>
      <c r="AA26" s="77">
        <v>0</v>
      </c>
      <c r="AB26" s="48">
        <v>2</v>
      </c>
      <c r="AC26" s="81">
        <v>44195</v>
      </c>
      <c r="AD26" s="77">
        <v>3000000000</v>
      </c>
      <c r="AE26" s="77">
        <v>3000000000</v>
      </c>
      <c r="AF26" s="77">
        <v>15000000</v>
      </c>
    </row>
    <row r="27" spans="1:32" x14ac:dyDescent="0.25">
      <c r="A27" s="230" t="s">
        <v>1180</v>
      </c>
      <c r="B27" s="48" t="s">
        <v>5733</v>
      </c>
      <c r="C27" s="74">
        <f t="shared" si="0"/>
        <v>8000000000</v>
      </c>
      <c r="D27" s="75"/>
      <c r="E27" s="75">
        <v>44129</v>
      </c>
      <c r="F27" s="77">
        <v>2000000000</v>
      </c>
      <c r="G27" s="77">
        <v>10000000000</v>
      </c>
      <c r="H27" s="74">
        <f t="shared" si="1"/>
        <v>8000000000</v>
      </c>
      <c r="I27" s="78">
        <v>60000000</v>
      </c>
      <c r="J27" s="79" t="s">
        <v>5701</v>
      </c>
      <c r="K27" s="80">
        <f t="shared" si="2"/>
        <v>8</v>
      </c>
      <c r="L27" s="48" t="s">
        <v>249</v>
      </c>
      <c r="M27" s="79" t="s">
        <v>5734</v>
      </c>
      <c r="N27" s="80">
        <v>8</v>
      </c>
      <c r="O27" s="48" t="s">
        <v>5703</v>
      </c>
      <c r="P27" s="81">
        <v>45955</v>
      </c>
      <c r="Q27" s="75">
        <v>44129</v>
      </c>
      <c r="R27" s="75">
        <v>43434</v>
      </c>
      <c r="S27" s="48">
        <v>1</v>
      </c>
      <c r="T27" s="48" t="s">
        <v>274</v>
      </c>
      <c r="U27" s="48" t="s">
        <v>1112</v>
      </c>
      <c r="V27" s="82" t="s">
        <v>5704</v>
      </c>
      <c r="W27" s="75">
        <v>43465</v>
      </c>
      <c r="X27" s="77">
        <v>15000000</v>
      </c>
      <c r="Y27" s="77">
        <v>2000000000</v>
      </c>
      <c r="Z27" s="78">
        <v>60000000</v>
      </c>
      <c r="AA27" s="77">
        <v>0</v>
      </c>
      <c r="AB27" s="48">
        <v>2</v>
      </c>
      <c r="AC27" s="81">
        <v>44195</v>
      </c>
      <c r="AD27" s="77">
        <v>3000000000</v>
      </c>
      <c r="AE27" s="77">
        <v>3000000000</v>
      </c>
      <c r="AF27" s="77">
        <v>15000000</v>
      </c>
    </row>
    <row r="28" spans="1:32" x14ac:dyDescent="0.25">
      <c r="A28" s="230" t="s">
        <v>1182</v>
      </c>
      <c r="B28" s="48" t="s">
        <v>5735</v>
      </c>
      <c r="C28" s="74">
        <f t="shared" si="0"/>
        <v>8000000000</v>
      </c>
      <c r="D28" s="75"/>
      <c r="E28" s="75">
        <v>44129</v>
      </c>
      <c r="F28" s="77">
        <v>2000000000</v>
      </c>
      <c r="G28" s="77">
        <v>10000000000</v>
      </c>
      <c r="H28" s="74">
        <f t="shared" si="1"/>
        <v>8000000000</v>
      </c>
      <c r="I28" s="78">
        <v>60000000</v>
      </c>
      <c r="J28" s="79" t="s">
        <v>5701</v>
      </c>
      <c r="K28" s="80">
        <f t="shared" si="2"/>
        <v>8</v>
      </c>
      <c r="L28" s="48" t="s">
        <v>249</v>
      </c>
      <c r="M28" s="79" t="s">
        <v>5736</v>
      </c>
      <c r="N28" s="80">
        <v>8</v>
      </c>
      <c r="O28" s="48" t="s">
        <v>5703</v>
      </c>
      <c r="P28" s="81">
        <v>45955</v>
      </c>
      <c r="Q28" s="75">
        <v>44129</v>
      </c>
      <c r="R28" s="75">
        <v>43434</v>
      </c>
      <c r="S28" s="48">
        <v>1</v>
      </c>
      <c r="T28" s="48" t="s">
        <v>253</v>
      </c>
      <c r="U28" s="48" t="s">
        <v>1112</v>
      </c>
      <c r="V28" s="82" t="s">
        <v>5704</v>
      </c>
      <c r="W28" s="75">
        <v>43465</v>
      </c>
      <c r="X28" s="77">
        <v>15000000</v>
      </c>
      <c r="Y28" s="77">
        <v>2000000000</v>
      </c>
      <c r="Z28" s="78">
        <v>60000000</v>
      </c>
      <c r="AA28" s="77">
        <v>0</v>
      </c>
      <c r="AB28" s="48">
        <v>2</v>
      </c>
      <c r="AC28" s="81">
        <v>44195</v>
      </c>
      <c r="AD28" s="77">
        <v>3000000000</v>
      </c>
      <c r="AE28" s="77">
        <v>3000000000</v>
      </c>
      <c r="AF28" s="77">
        <v>15000000</v>
      </c>
    </row>
    <row r="29" spans="1:32" x14ac:dyDescent="0.25">
      <c r="A29" s="230" t="s">
        <v>1184</v>
      </c>
      <c r="B29" s="48" t="s">
        <v>5737</v>
      </c>
      <c r="C29" s="74">
        <f t="shared" si="0"/>
        <v>8000000000</v>
      </c>
      <c r="D29" s="75"/>
      <c r="E29" s="75">
        <v>44129</v>
      </c>
      <c r="F29" s="77">
        <v>2000000000</v>
      </c>
      <c r="G29" s="77">
        <v>10000000000</v>
      </c>
      <c r="H29" s="74">
        <f t="shared" si="1"/>
        <v>8000000000</v>
      </c>
      <c r="I29" s="78">
        <v>60000000</v>
      </c>
      <c r="J29" s="79" t="s">
        <v>5701</v>
      </c>
      <c r="K29" s="80">
        <f t="shared" si="2"/>
        <v>8</v>
      </c>
      <c r="L29" s="48" t="s">
        <v>249</v>
      </c>
      <c r="M29" s="79" t="s">
        <v>5738</v>
      </c>
      <c r="N29" s="80">
        <v>8</v>
      </c>
      <c r="O29" s="48" t="s">
        <v>5703</v>
      </c>
      <c r="P29" s="81">
        <v>45955</v>
      </c>
      <c r="Q29" s="75">
        <v>44129</v>
      </c>
      <c r="R29" s="75">
        <v>43434</v>
      </c>
      <c r="S29" s="48">
        <v>1</v>
      </c>
      <c r="T29" s="48" t="s">
        <v>274</v>
      </c>
      <c r="U29" s="48" t="s">
        <v>1112</v>
      </c>
      <c r="V29" s="82" t="s">
        <v>5704</v>
      </c>
      <c r="W29" s="75">
        <v>43465</v>
      </c>
      <c r="X29" s="77">
        <v>15000000</v>
      </c>
      <c r="Y29" s="77">
        <v>2000000000</v>
      </c>
      <c r="Z29" s="78">
        <v>60000000</v>
      </c>
      <c r="AA29" s="77">
        <v>0</v>
      </c>
      <c r="AB29" s="48">
        <v>2</v>
      </c>
      <c r="AC29" s="81">
        <v>44195</v>
      </c>
      <c r="AD29" s="77">
        <v>3000000000</v>
      </c>
      <c r="AE29" s="77">
        <v>3000000000</v>
      </c>
      <c r="AF29" s="77">
        <v>15000000</v>
      </c>
    </row>
    <row r="30" spans="1:32" x14ac:dyDescent="0.25">
      <c r="A30" s="230" t="s">
        <v>1186</v>
      </c>
      <c r="B30" s="48" t="s">
        <v>5739</v>
      </c>
      <c r="C30" s="74">
        <f t="shared" si="0"/>
        <v>8000000000</v>
      </c>
      <c r="D30" s="75"/>
      <c r="E30" s="75">
        <v>44129</v>
      </c>
      <c r="F30" s="77">
        <v>2000000000</v>
      </c>
      <c r="G30" s="77">
        <v>10000000000</v>
      </c>
      <c r="H30" s="74">
        <f t="shared" si="1"/>
        <v>8000000000</v>
      </c>
      <c r="I30" s="78">
        <v>60000000</v>
      </c>
      <c r="J30" s="79" t="s">
        <v>5701</v>
      </c>
      <c r="K30" s="80">
        <f t="shared" si="2"/>
        <v>8</v>
      </c>
      <c r="L30" s="48" t="s">
        <v>249</v>
      </c>
      <c r="M30" s="79" t="s">
        <v>5702</v>
      </c>
      <c r="N30" s="80">
        <v>8</v>
      </c>
      <c r="O30" s="48" t="s">
        <v>5703</v>
      </c>
      <c r="P30" s="81">
        <v>45955</v>
      </c>
      <c r="Q30" s="75">
        <v>44129</v>
      </c>
      <c r="R30" s="75">
        <v>43434</v>
      </c>
      <c r="S30" s="48">
        <v>1</v>
      </c>
      <c r="T30" s="48" t="s">
        <v>253</v>
      </c>
      <c r="U30" s="48" t="s">
        <v>1112</v>
      </c>
      <c r="V30" s="82" t="s">
        <v>5704</v>
      </c>
      <c r="W30" s="75">
        <v>43465</v>
      </c>
      <c r="X30" s="77">
        <v>15000000</v>
      </c>
      <c r="Y30" s="77">
        <v>2000000000</v>
      </c>
      <c r="Z30" s="78">
        <v>60000000</v>
      </c>
      <c r="AA30" s="77">
        <v>0</v>
      </c>
      <c r="AB30" s="48">
        <v>2</v>
      </c>
      <c r="AC30" s="81">
        <v>44195</v>
      </c>
      <c r="AD30" s="77">
        <v>3000000000</v>
      </c>
      <c r="AE30" s="77">
        <v>3000000000</v>
      </c>
      <c r="AF30" s="77">
        <v>15000000</v>
      </c>
    </row>
    <row r="31" spans="1:32" x14ac:dyDescent="0.25">
      <c r="A31" s="230" t="s">
        <v>1188</v>
      </c>
      <c r="B31" s="48" t="s">
        <v>5740</v>
      </c>
      <c r="C31" s="74">
        <f t="shared" si="0"/>
        <v>8000000000</v>
      </c>
      <c r="D31" s="75"/>
      <c r="E31" s="75">
        <v>44129</v>
      </c>
      <c r="F31" s="77">
        <v>2000000000</v>
      </c>
      <c r="G31" s="77">
        <v>10000000000</v>
      </c>
      <c r="H31" s="74">
        <f t="shared" si="1"/>
        <v>8000000000</v>
      </c>
      <c r="I31" s="78">
        <v>60000000</v>
      </c>
      <c r="J31" s="79" t="s">
        <v>5701</v>
      </c>
      <c r="K31" s="80">
        <f t="shared" si="2"/>
        <v>8</v>
      </c>
      <c r="L31" s="48" t="s">
        <v>249</v>
      </c>
      <c r="M31" s="79" t="s">
        <v>5706</v>
      </c>
      <c r="N31" s="80">
        <v>8</v>
      </c>
      <c r="O31" s="48" t="s">
        <v>5703</v>
      </c>
      <c r="P31" s="81">
        <v>45955</v>
      </c>
      <c r="Q31" s="75">
        <v>44129</v>
      </c>
      <c r="R31" s="75">
        <v>43434</v>
      </c>
      <c r="S31" s="48">
        <v>1</v>
      </c>
      <c r="T31" s="48" t="s">
        <v>274</v>
      </c>
      <c r="U31" s="48" t="s">
        <v>1112</v>
      </c>
      <c r="V31" s="82" t="s">
        <v>5704</v>
      </c>
      <c r="W31" s="75">
        <v>43465</v>
      </c>
      <c r="X31" s="77">
        <v>15000000</v>
      </c>
      <c r="Y31" s="77">
        <v>2000000000</v>
      </c>
      <c r="Z31" s="78">
        <v>60000000</v>
      </c>
      <c r="AA31" s="77">
        <v>0</v>
      </c>
      <c r="AB31" s="48">
        <v>2</v>
      </c>
      <c r="AC31" s="81">
        <v>44195</v>
      </c>
      <c r="AD31" s="77">
        <v>3000000000</v>
      </c>
      <c r="AE31" s="77">
        <v>3000000000</v>
      </c>
      <c r="AF31" s="77">
        <v>15000000</v>
      </c>
    </row>
    <row r="32" spans="1:32" x14ac:dyDescent="0.25">
      <c r="A32" s="230" t="s">
        <v>1190</v>
      </c>
      <c r="B32" s="48" t="s">
        <v>5741</v>
      </c>
      <c r="C32" s="74">
        <f t="shared" si="0"/>
        <v>8000000000</v>
      </c>
      <c r="D32" s="75"/>
      <c r="E32" s="75">
        <v>44129</v>
      </c>
      <c r="F32" s="77">
        <v>2000000000</v>
      </c>
      <c r="G32" s="77">
        <v>10000000000</v>
      </c>
      <c r="H32" s="74">
        <f t="shared" si="1"/>
        <v>8000000000</v>
      </c>
      <c r="I32" s="78">
        <v>60000000</v>
      </c>
      <c r="J32" s="79" t="s">
        <v>5701</v>
      </c>
      <c r="K32" s="80">
        <f t="shared" si="2"/>
        <v>8</v>
      </c>
      <c r="L32" s="48" t="s">
        <v>249</v>
      </c>
      <c r="M32" s="79" t="s">
        <v>5728</v>
      </c>
      <c r="N32" s="80">
        <v>8</v>
      </c>
      <c r="O32" s="48" t="s">
        <v>5703</v>
      </c>
      <c r="P32" s="81">
        <v>45955</v>
      </c>
      <c r="Q32" s="75">
        <v>44129</v>
      </c>
      <c r="R32" s="75">
        <v>43434</v>
      </c>
      <c r="S32" s="48">
        <v>1</v>
      </c>
      <c r="T32" s="48" t="s">
        <v>253</v>
      </c>
      <c r="U32" s="48" t="s">
        <v>1112</v>
      </c>
      <c r="V32" s="82" t="s">
        <v>5704</v>
      </c>
      <c r="W32" s="75">
        <v>43465</v>
      </c>
      <c r="X32" s="77">
        <v>15000000</v>
      </c>
      <c r="Y32" s="77">
        <v>2000000000</v>
      </c>
      <c r="Z32" s="78">
        <v>60000000</v>
      </c>
      <c r="AA32" s="77">
        <f t="shared" ref="AA32:AA87" si="6">Y32*0.05</f>
        <v>100000000</v>
      </c>
      <c r="AB32" s="48">
        <v>2</v>
      </c>
      <c r="AC32" s="81">
        <v>44195</v>
      </c>
      <c r="AD32" s="77">
        <v>3000000000</v>
      </c>
      <c r="AE32" s="77">
        <v>3000000000</v>
      </c>
      <c r="AF32" s="77">
        <v>15000000</v>
      </c>
    </row>
    <row r="33" spans="1:32" x14ac:dyDescent="0.25">
      <c r="A33" s="230" t="s">
        <v>1192</v>
      </c>
      <c r="B33" s="48" t="s">
        <v>5742</v>
      </c>
      <c r="C33" s="74">
        <f t="shared" si="0"/>
        <v>8000000000</v>
      </c>
      <c r="D33" s="75"/>
      <c r="E33" s="75">
        <v>44129</v>
      </c>
      <c r="F33" s="77">
        <v>2000000000</v>
      </c>
      <c r="G33" s="77">
        <v>10000000000</v>
      </c>
      <c r="H33" s="74">
        <f t="shared" si="1"/>
        <v>8000000000</v>
      </c>
      <c r="I33" s="78">
        <v>60000000</v>
      </c>
      <c r="J33" s="79" t="s">
        <v>5701</v>
      </c>
      <c r="K33" s="80">
        <f t="shared" si="2"/>
        <v>8</v>
      </c>
      <c r="L33" s="48" t="s">
        <v>249</v>
      </c>
      <c r="M33" s="79" t="s">
        <v>5730</v>
      </c>
      <c r="N33" s="80">
        <v>8</v>
      </c>
      <c r="O33" s="48" t="s">
        <v>5703</v>
      </c>
      <c r="P33" s="81">
        <v>45955</v>
      </c>
      <c r="Q33" s="75">
        <v>44129</v>
      </c>
      <c r="R33" s="75">
        <v>43434</v>
      </c>
      <c r="S33" s="48">
        <v>1</v>
      </c>
      <c r="T33" s="48" t="s">
        <v>274</v>
      </c>
      <c r="U33" s="48" t="s">
        <v>1112</v>
      </c>
      <c r="V33" s="82" t="s">
        <v>5704</v>
      </c>
      <c r="W33" s="75">
        <v>43465</v>
      </c>
      <c r="X33" s="77">
        <v>15000000</v>
      </c>
      <c r="Y33" s="77">
        <v>2000000000</v>
      </c>
      <c r="Z33" s="78">
        <v>60000000</v>
      </c>
      <c r="AA33" s="77">
        <f t="shared" si="6"/>
        <v>100000000</v>
      </c>
      <c r="AB33" s="48">
        <v>2</v>
      </c>
      <c r="AC33" s="81">
        <v>44195</v>
      </c>
      <c r="AD33" s="77">
        <v>3000000000</v>
      </c>
      <c r="AE33" s="77">
        <v>3000000000</v>
      </c>
      <c r="AF33" s="77">
        <v>15000000</v>
      </c>
    </row>
    <row r="34" spans="1:32" x14ac:dyDescent="0.25">
      <c r="A34" s="230" t="s">
        <v>1194</v>
      </c>
      <c r="B34" s="48" t="s">
        <v>5743</v>
      </c>
      <c r="C34" s="74">
        <f t="shared" si="0"/>
        <v>8000000000</v>
      </c>
      <c r="D34" s="75"/>
      <c r="E34" s="75">
        <v>44129</v>
      </c>
      <c r="F34" s="77">
        <v>2000000000</v>
      </c>
      <c r="G34" s="77">
        <v>10000000000</v>
      </c>
      <c r="H34" s="74">
        <f t="shared" si="1"/>
        <v>8000000000</v>
      </c>
      <c r="I34" s="78">
        <v>60000000</v>
      </c>
      <c r="J34" s="79" t="s">
        <v>5701</v>
      </c>
      <c r="K34" s="80">
        <f t="shared" si="2"/>
        <v>8</v>
      </c>
      <c r="L34" s="48" t="s">
        <v>249</v>
      </c>
      <c r="M34" s="79" t="s">
        <v>5732</v>
      </c>
      <c r="N34" s="80">
        <v>8</v>
      </c>
      <c r="O34" s="48" t="s">
        <v>5703</v>
      </c>
      <c r="P34" s="81">
        <v>45955</v>
      </c>
      <c r="Q34" s="75">
        <v>44129</v>
      </c>
      <c r="R34" s="75">
        <v>43434</v>
      </c>
      <c r="S34" s="48">
        <v>1</v>
      </c>
      <c r="T34" s="48" t="s">
        <v>253</v>
      </c>
      <c r="U34" s="48" t="s">
        <v>1112</v>
      </c>
      <c r="V34" s="82" t="s">
        <v>5704</v>
      </c>
      <c r="W34" s="75">
        <v>43465</v>
      </c>
      <c r="X34" s="77">
        <v>15000000</v>
      </c>
      <c r="Y34" s="77">
        <v>2000000000</v>
      </c>
      <c r="Z34" s="78">
        <v>60000000</v>
      </c>
      <c r="AA34" s="77">
        <f t="shared" si="6"/>
        <v>100000000</v>
      </c>
      <c r="AB34" s="48">
        <v>2</v>
      </c>
      <c r="AC34" s="81">
        <v>44195</v>
      </c>
      <c r="AD34" s="77">
        <v>3000000000</v>
      </c>
      <c r="AE34" s="77">
        <v>3000000000</v>
      </c>
      <c r="AF34" s="77">
        <v>15000000</v>
      </c>
    </row>
    <row r="35" spans="1:32" x14ac:dyDescent="0.25">
      <c r="A35" s="230" t="s">
        <v>1196</v>
      </c>
      <c r="B35" s="48" t="s">
        <v>5744</v>
      </c>
      <c r="C35" s="74">
        <f t="shared" si="0"/>
        <v>8000000000</v>
      </c>
      <c r="D35" s="75"/>
      <c r="E35" s="75">
        <v>44129</v>
      </c>
      <c r="F35" s="77">
        <v>2000000000</v>
      </c>
      <c r="G35" s="77">
        <v>10000000000</v>
      </c>
      <c r="H35" s="74">
        <f t="shared" si="1"/>
        <v>8000000000</v>
      </c>
      <c r="I35" s="78">
        <v>60000000</v>
      </c>
      <c r="J35" s="79" t="s">
        <v>5701</v>
      </c>
      <c r="K35" s="80">
        <f t="shared" si="2"/>
        <v>8</v>
      </c>
      <c r="L35" s="48" t="s">
        <v>249</v>
      </c>
      <c r="M35" s="79" t="s">
        <v>5734</v>
      </c>
      <c r="N35" s="80">
        <v>8</v>
      </c>
      <c r="O35" s="48" t="s">
        <v>5703</v>
      </c>
      <c r="P35" s="81">
        <v>45955</v>
      </c>
      <c r="Q35" s="75">
        <v>44129</v>
      </c>
      <c r="R35" s="75">
        <v>43434</v>
      </c>
      <c r="S35" s="48">
        <v>1</v>
      </c>
      <c r="T35" s="48" t="s">
        <v>274</v>
      </c>
      <c r="U35" s="48" t="s">
        <v>1112</v>
      </c>
      <c r="V35" s="82" t="s">
        <v>5704</v>
      </c>
      <c r="W35" s="75">
        <v>43465</v>
      </c>
      <c r="X35" s="77">
        <v>15000000</v>
      </c>
      <c r="Y35" s="77">
        <v>2000000000</v>
      </c>
      <c r="Z35" s="78">
        <v>60000000</v>
      </c>
      <c r="AA35" s="77">
        <f t="shared" si="6"/>
        <v>100000000</v>
      </c>
      <c r="AB35" s="48">
        <v>2</v>
      </c>
      <c r="AC35" s="81">
        <v>44195</v>
      </c>
      <c r="AD35" s="77">
        <v>3000000000</v>
      </c>
      <c r="AE35" s="77">
        <v>3000000000</v>
      </c>
      <c r="AF35" s="77">
        <v>15000000</v>
      </c>
    </row>
    <row r="36" spans="1:32" x14ac:dyDescent="0.25">
      <c r="A36" s="230" t="s">
        <v>1198</v>
      </c>
      <c r="B36" s="48" t="s">
        <v>5745</v>
      </c>
      <c r="C36" s="74">
        <f t="shared" si="0"/>
        <v>8000000000</v>
      </c>
      <c r="D36" s="75"/>
      <c r="E36" s="75">
        <v>44129</v>
      </c>
      <c r="F36" s="77">
        <v>2000000000</v>
      </c>
      <c r="G36" s="77">
        <v>10000000000</v>
      </c>
      <c r="H36" s="74">
        <f t="shared" si="1"/>
        <v>8000000000</v>
      </c>
      <c r="I36" s="78">
        <v>60000000</v>
      </c>
      <c r="J36" s="79" t="s">
        <v>5701</v>
      </c>
      <c r="K36" s="80">
        <f t="shared" si="2"/>
        <v>8</v>
      </c>
      <c r="L36" s="48" t="s">
        <v>249</v>
      </c>
      <c r="M36" s="79" t="s">
        <v>5736</v>
      </c>
      <c r="N36" s="80">
        <v>8</v>
      </c>
      <c r="O36" s="48" t="s">
        <v>5703</v>
      </c>
      <c r="P36" s="81">
        <v>45955</v>
      </c>
      <c r="Q36" s="75">
        <v>44129</v>
      </c>
      <c r="R36" s="75">
        <v>43434</v>
      </c>
      <c r="S36" s="48">
        <v>1</v>
      </c>
      <c r="T36" s="48" t="s">
        <v>253</v>
      </c>
      <c r="U36" s="48" t="s">
        <v>1112</v>
      </c>
      <c r="V36" s="82" t="s">
        <v>5704</v>
      </c>
      <c r="W36" s="75">
        <v>43465</v>
      </c>
      <c r="X36" s="77">
        <v>15000000</v>
      </c>
      <c r="Y36" s="77">
        <v>2000000000</v>
      </c>
      <c r="Z36" s="78">
        <v>60000000</v>
      </c>
      <c r="AA36" s="77">
        <f t="shared" si="6"/>
        <v>100000000</v>
      </c>
      <c r="AB36" s="48">
        <v>2</v>
      </c>
      <c r="AC36" s="81">
        <v>44195</v>
      </c>
      <c r="AD36" s="77">
        <v>3000000000</v>
      </c>
      <c r="AE36" s="77">
        <v>3000000000</v>
      </c>
      <c r="AF36" s="77">
        <v>15000000</v>
      </c>
    </row>
    <row r="37" spans="1:32" x14ac:dyDescent="0.25">
      <c r="A37" s="230" t="s">
        <v>1200</v>
      </c>
      <c r="B37" s="48" t="s">
        <v>5746</v>
      </c>
      <c r="C37" s="74">
        <f t="shared" si="0"/>
        <v>8000000000</v>
      </c>
      <c r="D37" s="75"/>
      <c r="E37" s="75">
        <v>44129</v>
      </c>
      <c r="F37" s="77">
        <v>2000000000</v>
      </c>
      <c r="G37" s="77">
        <v>10000000000</v>
      </c>
      <c r="H37" s="74">
        <f t="shared" si="1"/>
        <v>8000000000</v>
      </c>
      <c r="I37" s="78">
        <v>60000000</v>
      </c>
      <c r="J37" s="79" t="s">
        <v>5701</v>
      </c>
      <c r="K37" s="80">
        <f t="shared" si="2"/>
        <v>8</v>
      </c>
      <c r="L37" s="48" t="s">
        <v>249</v>
      </c>
      <c r="M37" s="79" t="s">
        <v>5738</v>
      </c>
      <c r="N37" s="80">
        <v>8</v>
      </c>
      <c r="O37" s="48" t="s">
        <v>5703</v>
      </c>
      <c r="P37" s="81">
        <v>45955</v>
      </c>
      <c r="Q37" s="75">
        <v>44129</v>
      </c>
      <c r="R37" s="75">
        <v>43434</v>
      </c>
      <c r="S37" s="48">
        <v>1</v>
      </c>
      <c r="T37" s="48" t="s">
        <v>274</v>
      </c>
      <c r="U37" s="48" t="s">
        <v>1112</v>
      </c>
      <c r="V37" s="82" t="s">
        <v>5704</v>
      </c>
      <c r="W37" s="75">
        <v>43465</v>
      </c>
      <c r="X37" s="77">
        <v>15000000</v>
      </c>
      <c r="Y37" s="77">
        <v>2000000000</v>
      </c>
      <c r="Z37" s="78">
        <v>60000000</v>
      </c>
      <c r="AA37" s="77">
        <f t="shared" si="6"/>
        <v>100000000</v>
      </c>
      <c r="AB37" s="48">
        <v>2</v>
      </c>
      <c r="AC37" s="81">
        <v>44195</v>
      </c>
      <c r="AD37" s="77">
        <v>3000000000</v>
      </c>
      <c r="AE37" s="77">
        <v>3000000000</v>
      </c>
      <c r="AF37" s="77">
        <v>15000000</v>
      </c>
    </row>
    <row r="38" spans="1:32" x14ac:dyDescent="0.25">
      <c r="A38" s="230" t="s">
        <v>1202</v>
      </c>
      <c r="B38" s="48" t="s">
        <v>5747</v>
      </c>
      <c r="C38" s="74">
        <f t="shared" si="0"/>
        <v>8000000000</v>
      </c>
      <c r="D38" s="75"/>
      <c r="E38" s="75">
        <v>44129</v>
      </c>
      <c r="F38" s="77">
        <v>2000000000</v>
      </c>
      <c r="G38" s="77">
        <v>10000000000</v>
      </c>
      <c r="H38" s="74">
        <f t="shared" si="1"/>
        <v>8000000000</v>
      </c>
      <c r="I38" s="78">
        <v>60000000</v>
      </c>
      <c r="J38" s="79" t="s">
        <v>5701</v>
      </c>
      <c r="K38" s="80">
        <f t="shared" si="2"/>
        <v>8</v>
      </c>
      <c r="L38" s="48" t="s">
        <v>249</v>
      </c>
      <c r="M38" s="79" t="s">
        <v>5702</v>
      </c>
      <c r="N38" s="80">
        <v>8</v>
      </c>
      <c r="O38" s="48" t="s">
        <v>5703</v>
      </c>
      <c r="P38" s="81">
        <v>45955</v>
      </c>
      <c r="Q38" s="75">
        <v>44129</v>
      </c>
      <c r="R38" s="75">
        <v>43434</v>
      </c>
      <c r="S38" s="48">
        <v>1</v>
      </c>
      <c r="T38" s="48" t="s">
        <v>253</v>
      </c>
      <c r="U38" s="48" t="s">
        <v>1112</v>
      </c>
      <c r="V38" s="82" t="s">
        <v>5704</v>
      </c>
      <c r="W38" s="75">
        <v>43465</v>
      </c>
      <c r="X38" s="77">
        <v>15000000</v>
      </c>
      <c r="Y38" s="77">
        <v>2000000000</v>
      </c>
      <c r="Z38" s="78">
        <v>60000000</v>
      </c>
      <c r="AA38" s="77">
        <f t="shared" si="6"/>
        <v>100000000</v>
      </c>
      <c r="AB38" s="48">
        <v>2</v>
      </c>
      <c r="AC38" s="81">
        <v>44195</v>
      </c>
      <c r="AD38" s="77">
        <v>3000000000</v>
      </c>
      <c r="AE38" s="77">
        <v>3000000000</v>
      </c>
      <c r="AF38" s="77">
        <v>15000000</v>
      </c>
    </row>
    <row r="39" spans="1:32" x14ac:dyDescent="0.25">
      <c r="A39" s="230" t="s">
        <v>1204</v>
      </c>
      <c r="B39" s="48" t="s">
        <v>5748</v>
      </c>
      <c r="C39" s="74">
        <f t="shared" si="0"/>
        <v>8000000000</v>
      </c>
      <c r="D39" s="75"/>
      <c r="E39" s="75">
        <v>44129</v>
      </c>
      <c r="F39" s="77">
        <v>2000000000</v>
      </c>
      <c r="G39" s="77">
        <v>10000000000</v>
      </c>
      <c r="H39" s="74">
        <f t="shared" si="1"/>
        <v>8000000000</v>
      </c>
      <c r="I39" s="78">
        <v>60000000</v>
      </c>
      <c r="J39" s="79" t="s">
        <v>5701</v>
      </c>
      <c r="K39" s="80">
        <f t="shared" si="2"/>
        <v>8</v>
      </c>
      <c r="L39" s="48" t="s">
        <v>249</v>
      </c>
      <c r="M39" s="79" t="s">
        <v>5706</v>
      </c>
      <c r="N39" s="80">
        <v>8</v>
      </c>
      <c r="O39" s="48" t="s">
        <v>5703</v>
      </c>
      <c r="P39" s="81">
        <v>45955</v>
      </c>
      <c r="Q39" s="75">
        <v>44129</v>
      </c>
      <c r="R39" s="75">
        <v>43434</v>
      </c>
      <c r="S39" s="48">
        <v>1</v>
      </c>
      <c r="T39" s="48" t="s">
        <v>274</v>
      </c>
      <c r="U39" s="48" t="s">
        <v>1112</v>
      </c>
      <c r="V39" s="82" t="s">
        <v>5704</v>
      </c>
      <c r="W39" s="75">
        <v>43465</v>
      </c>
      <c r="X39" s="77">
        <v>15000000</v>
      </c>
      <c r="Y39" s="77">
        <v>2000000000</v>
      </c>
      <c r="Z39" s="78">
        <v>60000000</v>
      </c>
      <c r="AA39" s="77">
        <f t="shared" si="6"/>
        <v>100000000</v>
      </c>
      <c r="AB39" s="48">
        <v>2</v>
      </c>
      <c r="AC39" s="81">
        <v>44195</v>
      </c>
      <c r="AD39" s="77">
        <v>3000000000</v>
      </c>
      <c r="AE39" s="77">
        <v>3000000000</v>
      </c>
      <c r="AF39" s="77">
        <v>15000000</v>
      </c>
    </row>
    <row r="40" spans="1:32" x14ac:dyDescent="0.25">
      <c r="A40" s="230" t="s">
        <v>1206</v>
      </c>
      <c r="B40" s="48" t="s">
        <v>5749</v>
      </c>
      <c r="C40" s="74">
        <f t="shared" si="0"/>
        <v>8000000000</v>
      </c>
      <c r="D40" s="75"/>
      <c r="E40" s="75">
        <v>44129</v>
      </c>
      <c r="F40" s="77">
        <v>2000000000</v>
      </c>
      <c r="G40" s="77">
        <v>10000000000</v>
      </c>
      <c r="H40" s="74">
        <f t="shared" si="1"/>
        <v>8000000000</v>
      </c>
      <c r="I40" s="78">
        <v>60000000</v>
      </c>
      <c r="J40" s="79" t="s">
        <v>5701</v>
      </c>
      <c r="K40" s="80">
        <f t="shared" si="2"/>
        <v>8</v>
      </c>
      <c r="L40" s="48" t="s">
        <v>249</v>
      </c>
      <c r="M40" s="79" t="s">
        <v>5728</v>
      </c>
      <c r="N40" s="80">
        <v>8</v>
      </c>
      <c r="O40" s="48" t="s">
        <v>5703</v>
      </c>
      <c r="P40" s="81">
        <v>45955</v>
      </c>
      <c r="Q40" s="75">
        <v>44129</v>
      </c>
      <c r="R40" s="75">
        <v>43434</v>
      </c>
      <c r="S40" s="48">
        <v>1</v>
      </c>
      <c r="T40" s="48" t="s">
        <v>253</v>
      </c>
      <c r="U40" s="48" t="s">
        <v>1112</v>
      </c>
      <c r="V40" s="82" t="s">
        <v>5704</v>
      </c>
      <c r="W40" s="75">
        <v>43465</v>
      </c>
      <c r="X40" s="77">
        <v>15000000</v>
      </c>
      <c r="Y40" s="77">
        <v>2000000000</v>
      </c>
      <c r="Z40" s="78">
        <v>60000000</v>
      </c>
      <c r="AA40" s="77">
        <v>0</v>
      </c>
      <c r="AB40" s="48">
        <v>2</v>
      </c>
      <c r="AC40" s="81">
        <v>44195</v>
      </c>
      <c r="AD40" s="77">
        <v>3000000000</v>
      </c>
      <c r="AE40" s="77">
        <v>3000000000</v>
      </c>
      <c r="AF40" s="77">
        <v>15000000</v>
      </c>
    </row>
    <row r="41" spans="1:32" x14ac:dyDescent="0.25">
      <c r="A41" s="230" t="s">
        <v>1208</v>
      </c>
      <c r="B41" s="48" t="s">
        <v>5750</v>
      </c>
      <c r="C41" s="74">
        <f t="shared" si="0"/>
        <v>8000000000</v>
      </c>
      <c r="D41" s="75"/>
      <c r="E41" s="75">
        <v>44129</v>
      </c>
      <c r="F41" s="77">
        <v>2000000000</v>
      </c>
      <c r="G41" s="77">
        <v>10000000000</v>
      </c>
      <c r="H41" s="74">
        <f t="shared" si="1"/>
        <v>8000000000</v>
      </c>
      <c r="I41" s="78">
        <v>60000000</v>
      </c>
      <c r="J41" s="79" t="s">
        <v>5701</v>
      </c>
      <c r="K41" s="80">
        <f t="shared" si="2"/>
        <v>8</v>
      </c>
      <c r="L41" s="48" t="s">
        <v>249</v>
      </c>
      <c r="M41" s="79" t="s">
        <v>5730</v>
      </c>
      <c r="N41" s="80">
        <v>8</v>
      </c>
      <c r="O41" s="48" t="s">
        <v>5703</v>
      </c>
      <c r="P41" s="81">
        <v>45955</v>
      </c>
      <c r="Q41" s="75">
        <v>44129</v>
      </c>
      <c r="R41" s="75">
        <v>43434</v>
      </c>
      <c r="S41" s="48">
        <v>1</v>
      </c>
      <c r="T41" s="48" t="s">
        <v>274</v>
      </c>
      <c r="U41" s="48" t="s">
        <v>1112</v>
      </c>
      <c r="V41" s="82" t="s">
        <v>5704</v>
      </c>
      <c r="W41" s="75">
        <v>43465</v>
      </c>
      <c r="X41" s="77">
        <v>15000000</v>
      </c>
      <c r="Y41" s="77">
        <v>2000000000</v>
      </c>
      <c r="Z41" s="78">
        <v>60000000</v>
      </c>
      <c r="AA41" s="77">
        <v>0</v>
      </c>
      <c r="AB41" s="48">
        <v>2</v>
      </c>
      <c r="AC41" s="81">
        <v>44195</v>
      </c>
      <c r="AD41" s="77">
        <v>3000000000</v>
      </c>
      <c r="AE41" s="77">
        <v>3000000000</v>
      </c>
      <c r="AF41" s="77">
        <v>15000000</v>
      </c>
    </row>
    <row r="42" spans="1:32" x14ac:dyDescent="0.25">
      <c r="A42" s="230" t="s">
        <v>1210</v>
      </c>
      <c r="B42" s="48" t="s">
        <v>5751</v>
      </c>
      <c r="C42" s="74">
        <f t="shared" si="0"/>
        <v>8000000000</v>
      </c>
      <c r="D42" s="75"/>
      <c r="E42" s="75">
        <v>44129</v>
      </c>
      <c r="F42" s="77">
        <v>2000000000</v>
      </c>
      <c r="G42" s="77">
        <v>10000000000</v>
      </c>
      <c r="H42" s="74">
        <f t="shared" si="1"/>
        <v>8000000000</v>
      </c>
      <c r="I42" s="78">
        <v>60000000</v>
      </c>
      <c r="J42" s="79" t="s">
        <v>5701</v>
      </c>
      <c r="K42" s="80">
        <f t="shared" si="2"/>
        <v>8</v>
      </c>
      <c r="L42" s="48" t="s">
        <v>249</v>
      </c>
      <c r="M42" s="79" t="s">
        <v>5732</v>
      </c>
      <c r="N42" s="80">
        <v>8</v>
      </c>
      <c r="O42" s="48" t="s">
        <v>5703</v>
      </c>
      <c r="P42" s="81">
        <v>45955</v>
      </c>
      <c r="Q42" s="75">
        <v>44129</v>
      </c>
      <c r="R42" s="75">
        <v>43434</v>
      </c>
      <c r="S42" s="48">
        <v>1</v>
      </c>
      <c r="T42" s="48" t="s">
        <v>253</v>
      </c>
      <c r="U42" s="48" t="s">
        <v>1112</v>
      </c>
      <c r="V42" s="82" t="s">
        <v>5704</v>
      </c>
      <c r="W42" s="75">
        <v>43465</v>
      </c>
      <c r="X42" s="77">
        <v>15000000</v>
      </c>
      <c r="Y42" s="77">
        <v>2000000000</v>
      </c>
      <c r="Z42" s="78">
        <v>60000000</v>
      </c>
      <c r="AA42" s="77">
        <v>0</v>
      </c>
      <c r="AB42" s="48">
        <v>2</v>
      </c>
      <c r="AC42" s="81">
        <v>44195</v>
      </c>
      <c r="AD42" s="77">
        <v>3000000000</v>
      </c>
      <c r="AE42" s="77">
        <v>3000000000</v>
      </c>
      <c r="AF42" s="77">
        <v>15000000</v>
      </c>
    </row>
    <row r="43" spans="1:32" x14ac:dyDescent="0.25">
      <c r="A43" s="230" t="s">
        <v>1212</v>
      </c>
      <c r="B43" s="48" t="s">
        <v>5752</v>
      </c>
      <c r="C43" s="74">
        <f t="shared" si="0"/>
        <v>8000000000</v>
      </c>
      <c r="D43" s="75"/>
      <c r="E43" s="75">
        <v>44129</v>
      </c>
      <c r="F43" s="77">
        <v>2000000000</v>
      </c>
      <c r="G43" s="77">
        <v>10000000000</v>
      </c>
      <c r="H43" s="74">
        <f t="shared" si="1"/>
        <v>8000000000</v>
      </c>
      <c r="I43" s="78">
        <v>60000000</v>
      </c>
      <c r="J43" s="79" t="s">
        <v>5701</v>
      </c>
      <c r="K43" s="80">
        <f t="shared" si="2"/>
        <v>8</v>
      </c>
      <c r="L43" s="48" t="s">
        <v>249</v>
      </c>
      <c r="M43" s="79" t="s">
        <v>5734</v>
      </c>
      <c r="N43" s="80">
        <v>8</v>
      </c>
      <c r="O43" s="48" t="s">
        <v>5703</v>
      </c>
      <c r="P43" s="81">
        <v>45955</v>
      </c>
      <c r="Q43" s="75">
        <v>44129</v>
      </c>
      <c r="R43" s="75">
        <v>43434</v>
      </c>
      <c r="S43" s="48">
        <v>1</v>
      </c>
      <c r="T43" s="48" t="s">
        <v>274</v>
      </c>
      <c r="U43" s="48" t="s">
        <v>1112</v>
      </c>
      <c r="V43" s="82" t="s">
        <v>5704</v>
      </c>
      <c r="W43" s="75">
        <v>43465</v>
      </c>
      <c r="X43" s="77">
        <v>15000000</v>
      </c>
      <c r="Y43" s="77">
        <v>2000000000</v>
      </c>
      <c r="Z43" s="78">
        <v>60000000</v>
      </c>
      <c r="AA43" s="77">
        <v>0</v>
      </c>
      <c r="AB43" s="48">
        <v>2</v>
      </c>
      <c r="AC43" s="81">
        <v>44195</v>
      </c>
      <c r="AD43" s="77">
        <v>3000000000</v>
      </c>
      <c r="AE43" s="77">
        <v>3000000000</v>
      </c>
      <c r="AF43" s="77">
        <v>15000000</v>
      </c>
    </row>
    <row r="44" spans="1:32" x14ac:dyDescent="0.25">
      <c r="A44" s="230" t="s">
        <v>1214</v>
      </c>
      <c r="B44" s="48" t="s">
        <v>5753</v>
      </c>
      <c r="C44" s="74">
        <f t="shared" si="0"/>
        <v>8000000000</v>
      </c>
      <c r="D44" s="75"/>
      <c r="E44" s="75">
        <v>44129</v>
      </c>
      <c r="F44" s="77">
        <v>2000000000</v>
      </c>
      <c r="G44" s="77">
        <v>10000000000</v>
      </c>
      <c r="H44" s="74">
        <f t="shared" si="1"/>
        <v>8000000000</v>
      </c>
      <c r="I44" s="78">
        <v>60000000</v>
      </c>
      <c r="J44" s="79" t="s">
        <v>5701</v>
      </c>
      <c r="K44" s="80">
        <f t="shared" si="2"/>
        <v>8</v>
      </c>
      <c r="L44" s="48" t="s">
        <v>249</v>
      </c>
      <c r="M44" s="79" t="s">
        <v>5736</v>
      </c>
      <c r="N44" s="80">
        <v>8</v>
      </c>
      <c r="O44" s="48" t="s">
        <v>5703</v>
      </c>
      <c r="P44" s="81">
        <v>45955</v>
      </c>
      <c r="Q44" s="75">
        <v>44129</v>
      </c>
      <c r="R44" s="75">
        <v>43434</v>
      </c>
      <c r="S44" s="48">
        <v>1</v>
      </c>
      <c r="T44" s="48" t="s">
        <v>253</v>
      </c>
      <c r="U44" s="48" t="s">
        <v>1112</v>
      </c>
      <c r="V44" s="82" t="s">
        <v>5704</v>
      </c>
      <c r="W44" s="75">
        <v>43465</v>
      </c>
      <c r="X44" s="77">
        <v>15000000</v>
      </c>
      <c r="Y44" s="77">
        <v>2000000000</v>
      </c>
      <c r="Z44" s="78">
        <v>60000000</v>
      </c>
      <c r="AA44" s="77">
        <v>0</v>
      </c>
      <c r="AB44" s="48">
        <v>2</v>
      </c>
      <c r="AC44" s="81">
        <v>44195</v>
      </c>
      <c r="AD44" s="77">
        <v>3000000000</v>
      </c>
      <c r="AE44" s="77">
        <v>3000000000</v>
      </c>
      <c r="AF44" s="77">
        <v>15000000</v>
      </c>
    </row>
    <row r="45" spans="1:32" x14ac:dyDescent="0.25">
      <c r="A45" s="230" t="s">
        <v>1216</v>
      </c>
      <c r="B45" s="48" t="s">
        <v>5754</v>
      </c>
      <c r="C45" s="74">
        <f t="shared" si="0"/>
        <v>8000000000</v>
      </c>
      <c r="D45" s="75"/>
      <c r="E45" s="75">
        <v>44129</v>
      </c>
      <c r="F45" s="77">
        <v>2000000000</v>
      </c>
      <c r="G45" s="77">
        <v>10000000000</v>
      </c>
      <c r="H45" s="74">
        <f t="shared" si="1"/>
        <v>8000000000</v>
      </c>
      <c r="I45" s="78">
        <v>60000000</v>
      </c>
      <c r="J45" s="79" t="s">
        <v>5701</v>
      </c>
      <c r="K45" s="80">
        <f t="shared" si="2"/>
        <v>8</v>
      </c>
      <c r="L45" s="48" t="s">
        <v>249</v>
      </c>
      <c r="M45" s="79" t="s">
        <v>5738</v>
      </c>
      <c r="N45" s="80">
        <v>8</v>
      </c>
      <c r="O45" s="48" t="s">
        <v>5703</v>
      </c>
      <c r="P45" s="81">
        <v>45955</v>
      </c>
      <c r="Q45" s="75">
        <v>44129</v>
      </c>
      <c r="R45" s="75">
        <v>43434</v>
      </c>
      <c r="S45" s="48">
        <v>1</v>
      </c>
      <c r="T45" s="48" t="s">
        <v>274</v>
      </c>
      <c r="U45" s="48" t="s">
        <v>1112</v>
      </c>
      <c r="V45" s="82" t="s">
        <v>5704</v>
      </c>
      <c r="W45" s="75">
        <v>43465</v>
      </c>
      <c r="X45" s="77">
        <v>15000000</v>
      </c>
      <c r="Y45" s="77">
        <v>2000000000</v>
      </c>
      <c r="Z45" s="78">
        <v>60000000</v>
      </c>
      <c r="AA45" s="77">
        <v>0</v>
      </c>
      <c r="AB45" s="48">
        <v>2</v>
      </c>
      <c r="AC45" s="81">
        <v>44195</v>
      </c>
      <c r="AD45" s="77">
        <v>3000000000</v>
      </c>
      <c r="AE45" s="77">
        <v>3000000000</v>
      </c>
      <c r="AF45" s="77">
        <v>15000000</v>
      </c>
    </row>
    <row r="46" spans="1:32" x14ac:dyDescent="0.25">
      <c r="A46" s="230" t="s">
        <v>1216</v>
      </c>
      <c r="B46" s="48" t="s">
        <v>5755</v>
      </c>
      <c r="C46" s="74">
        <f t="shared" si="0"/>
        <v>8000000000</v>
      </c>
      <c r="D46" s="75"/>
      <c r="E46" s="75">
        <v>44129</v>
      </c>
      <c r="F46" s="77">
        <v>2000000000</v>
      </c>
      <c r="G46" s="77">
        <v>10000000000</v>
      </c>
      <c r="H46" s="74">
        <f t="shared" si="1"/>
        <v>8000000000</v>
      </c>
      <c r="I46" s="78">
        <v>60000000</v>
      </c>
      <c r="J46" s="79" t="s">
        <v>5701</v>
      </c>
      <c r="K46" s="80">
        <f t="shared" si="2"/>
        <v>8</v>
      </c>
      <c r="L46" s="48" t="s">
        <v>249</v>
      </c>
      <c r="M46" s="79" t="s">
        <v>5702</v>
      </c>
      <c r="N46" s="80">
        <v>8</v>
      </c>
      <c r="O46" s="48" t="s">
        <v>5703</v>
      </c>
      <c r="P46" s="81">
        <v>45955</v>
      </c>
      <c r="Q46" s="75">
        <v>44129</v>
      </c>
      <c r="R46" s="75">
        <v>43434</v>
      </c>
      <c r="S46" s="48">
        <v>1</v>
      </c>
      <c r="T46" s="48" t="s">
        <v>253</v>
      </c>
      <c r="U46" s="48" t="s">
        <v>1112</v>
      </c>
      <c r="V46" s="82" t="s">
        <v>5704</v>
      </c>
      <c r="W46" s="75">
        <v>43465</v>
      </c>
      <c r="X46" s="77">
        <v>15000000</v>
      </c>
      <c r="Y46" s="77">
        <v>2000000000</v>
      </c>
      <c r="Z46" s="78">
        <v>60000000</v>
      </c>
      <c r="AA46" s="77">
        <v>0</v>
      </c>
      <c r="AB46" s="48">
        <v>2</v>
      </c>
      <c r="AC46" s="81">
        <v>44195</v>
      </c>
      <c r="AD46" s="77">
        <v>3000000000</v>
      </c>
      <c r="AE46" s="77">
        <v>3000000000</v>
      </c>
      <c r="AF46" s="77">
        <v>15000000</v>
      </c>
    </row>
    <row r="47" spans="1:32" x14ac:dyDescent="0.25">
      <c r="A47" s="230" t="s">
        <v>1220</v>
      </c>
      <c r="B47" s="48" t="s">
        <v>5756</v>
      </c>
      <c r="C47" s="74">
        <f t="shared" si="0"/>
        <v>8000000000</v>
      </c>
      <c r="D47" s="75"/>
      <c r="E47" s="75">
        <v>44129</v>
      </c>
      <c r="F47" s="77">
        <v>2000000000</v>
      </c>
      <c r="G47" s="77">
        <v>10000000000</v>
      </c>
      <c r="H47" s="74">
        <f t="shared" si="1"/>
        <v>8000000000</v>
      </c>
      <c r="I47" s="78">
        <v>60000000</v>
      </c>
      <c r="J47" s="79" t="s">
        <v>5701</v>
      </c>
      <c r="K47" s="80">
        <f t="shared" si="2"/>
        <v>8</v>
      </c>
      <c r="L47" s="48" t="s">
        <v>249</v>
      </c>
      <c r="M47" s="79" t="s">
        <v>5706</v>
      </c>
      <c r="N47" s="80">
        <v>8</v>
      </c>
      <c r="O47" s="48" t="s">
        <v>5703</v>
      </c>
      <c r="P47" s="81">
        <v>45955</v>
      </c>
      <c r="Q47" s="75">
        <v>44129</v>
      </c>
      <c r="R47" s="75">
        <v>43434</v>
      </c>
      <c r="S47" s="48">
        <v>1</v>
      </c>
      <c r="T47" s="48" t="s">
        <v>274</v>
      </c>
      <c r="U47" s="48" t="s">
        <v>1112</v>
      </c>
      <c r="V47" s="82" t="s">
        <v>5704</v>
      </c>
      <c r="W47" s="75">
        <v>43465</v>
      </c>
      <c r="X47" s="77">
        <v>15000000</v>
      </c>
      <c r="Y47" s="77">
        <v>2000000000</v>
      </c>
      <c r="Z47" s="78">
        <v>60000000</v>
      </c>
      <c r="AA47" s="77">
        <v>0</v>
      </c>
      <c r="AB47" s="48">
        <v>2</v>
      </c>
      <c r="AC47" s="81">
        <v>44195</v>
      </c>
      <c r="AD47" s="77">
        <v>3000000000</v>
      </c>
      <c r="AE47" s="77">
        <v>3000000000</v>
      </c>
      <c r="AF47" s="77">
        <v>15000000</v>
      </c>
    </row>
    <row r="48" spans="1:32" x14ac:dyDescent="0.25">
      <c r="A48" s="230" t="s">
        <v>1222</v>
      </c>
      <c r="B48" s="48" t="s">
        <v>5757</v>
      </c>
      <c r="C48" s="74">
        <f t="shared" si="0"/>
        <v>8000000000</v>
      </c>
      <c r="D48" s="75"/>
      <c r="E48" s="75">
        <v>44129</v>
      </c>
      <c r="F48" s="77">
        <v>2000000000</v>
      </c>
      <c r="G48" s="77">
        <v>10000000000</v>
      </c>
      <c r="H48" s="74">
        <f t="shared" si="1"/>
        <v>8000000000</v>
      </c>
      <c r="I48" s="78">
        <v>60000000</v>
      </c>
      <c r="J48" s="79" t="s">
        <v>5701</v>
      </c>
      <c r="K48" s="80">
        <f t="shared" si="2"/>
        <v>8</v>
      </c>
      <c r="L48" s="48" t="s">
        <v>249</v>
      </c>
      <c r="M48" s="79" t="s">
        <v>5728</v>
      </c>
      <c r="N48" s="80">
        <v>8</v>
      </c>
      <c r="O48" s="48" t="s">
        <v>5703</v>
      </c>
      <c r="P48" s="81">
        <v>45955</v>
      </c>
      <c r="Q48" s="75">
        <v>44129</v>
      </c>
      <c r="R48" s="75">
        <v>43434</v>
      </c>
      <c r="S48" s="48">
        <v>1</v>
      </c>
      <c r="T48" s="48" t="s">
        <v>253</v>
      </c>
      <c r="U48" s="48" t="s">
        <v>1112</v>
      </c>
      <c r="V48" s="82" t="s">
        <v>5704</v>
      </c>
      <c r="W48" s="75">
        <v>43465</v>
      </c>
      <c r="X48" s="77">
        <v>15000000</v>
      </c>
      <c r="Y48" s="77">
        <v>2000000000</v>
      </c>
      <c r="Z48" s="78">
        <v>60000000</v>
      </c>
      <c r="AA48" s="77">
        <v>0</v>
      </c>
      <c r="AB48" s="48">
        <v>2</v>
      </c>
      <c r="AC48" s="81">
        <v>44195</v>
      </c>
      <c r="AD48" s="77">
        <v>3000000000</v>
      </c>
      <c r="AE48" s="77">
        <v>3000000000</v>
      </c>
      <c r="AF48" s="77">
        <v>15000000</v>
      </c>
    </row>
    <row r="49" spans="1:32" x14ac:dyDescent="0.25">
      <c r="A49" s="230" t="s">
        <v>1224</v>
      </c>
      <c r="B49" s="48" t="s">
        <v>5758</v>
      </c>
      <c r="C49" s="74">
        <f t="shared" si="0"/>
        <v>8000000000</v>
      </c>
      <c r="D49" s="75"/>
      <c r="E49" s="75">
        <v>44129</v>
      </c>
      <c r="F49" s="77">
        <v>2000000000</v>
      </c>
      <c r="G49" s="77">
        <v>10000000000</v>
      </c>
      <c r="H49" s="74">
        <f t="shared" si="1"/>
        <v>8000000000</v>
      </c>
      <c r="I49" s="78">
        <v>60000000</v>
      </c>
      <c r="J49" s="79" t="s">
        <v>5701</v>
      </c>
      <c r="K49" s="80">
        <f t="shared" si="2"/>
        <v>8</v>
      </c>
      <c r="L49" s="48" t="s">
        <v>249</v>
      </c>
      <c r="M49" s="79" t="s">
        <v>5730</v>
      </c>
      <c r="N49" s="80">
        <v>8</v>
      </c>
      <c r="O49" s="48" t="s">
        <v>5703</v>
      </c>
      <c r="P49" s="81">
        <v>45955</v>
      </c>
      <c r="Q49" s="75">
        <v>44129</v>
      </c>
      <c r="R49" s="75">
        <v>43434</v>
      </c>
      <c r="S49" s="48">
        <v>1</v>
      </c>
      <c r="T49" s="48" t="s">
        <v>274</v>
      </c>
      <c r="U49" s="48" t="s">
        <v>1112</v>
      </c>
      <c r="V49" s="82" t="s">
        <v>5704</v>
      </c>
      <c r="W49" s="75">
        <v>43465</v>
      </c>
      <c r="X49" s="77">
        <v>15000000</v>
      </c>
      <c r="Y49" s="77">
        <v>2000000000</v>
      </c>
      <c r="Z49" s="78">
        <v>60000000</v>
      </c>
      <c r="AA49" s="77">
        <v>0</v>
      </c>
      <c r="AB49" s="48">
        <v>2</v>
      </c>
      <c r="AC49" s="81">
        <v>44195</v>
      </c>
      <c r="AD49" s="77">
        <v>3000000000</v>
      </c>
      <c r="AE49" s="77">
        <v>3000000000</v>
      </c>
      <c r="AF49" s="77">
        <v>15000000</v>
      </c>
    </row>
    <row r="50" spans="1:32" x14ac:dyDescent="0.25">
      <c r="A50" s="230" t="s">
        <v>1226</v>
      </c>
      <c r="B50" s="48" t="s">
        <v>5759</v>
      </c>
      <c r="C50" s="74">
        <f t="shared" si="0"/>
        <v>8000000000</v>
      </c>
      <c r="D50" s="75"/>
      <c r="E50" s="75">
        <v>44129</v>
      </c>
      <c r="F50" s="77">
        <v>2000000000</v>
      </c>
      <c r="G50" s="77">
        <v>10000000000</v>
      </c>
      <c r="H50" s="74">
        <f t="shared" si="1"/>
        <v>8000000000</v>
      </c>
      <c r="I50" s="78">
        <v>60000000</v>
      </c>
      <c r="J50" s="79" t="s">
        <v>5701</v>
      </c>
      <c r="K50" s="80">
        <f t="shared" si="2"/>
        <v>8</v>
      </c>
      <c r="L50" s="48" t="s">
        <v>249</v>
      </c>
      <c r="M50" s="79" t="s">
        <v>5732</v>
      </c>
      <c r="N50" s="80">
        <v>8</v>
      </c>
      <c r="O50" s="48" t="s">
        <v>5703</v>
      </c>
      <c r="P50" s="81">
        <v>45955</v>
      </c>
      <c r="Q50" s="75">
        <v>44129</v>
      </c>
      <c r="R50" s="75">
        <v>43434</v>
      </c>
      <c r="S50" s="48">
        <v>1</v>
      </c>
      <c r="T50" s="48" t="s">
        <v>253</v>
      </c>
      <c r="U50" s="48" t="s">
        <v>1112</v>
      </c>
      <c r="V50" s="82" t="s">
        <v>5704</v>
      </c>
      <c r="W50" s="75">
        <v>43465</v>
      </c>
      <c r="X50" s="77">
        <v>15000000</v>
      </c>
      <c r="Y50" s="77">
        <v>2000000000</v>
      </c>
      <c r="Z50" s="78">
        <v>60000000</v>
      </c>
      <c r="AA50" s="77">
        <v>0</v>
      </c>
      <c r="AB50" s="48">
        <v>2</v>
      </c>
      <c r="AC50" s="81">
        <v>44195</v>
      </c>
      <c r="AD50" s="77">
        <v>3000000000</v>
      </c>
      <c r="AE50" s="77">
        <v>3000000000</v>
      </c>
      <c r="AF50" s="77">
        <v>15000000</v>
      </c>
    </row>
    <row r="51" spans="1:32" x14ac:dyDescent="0.25">
      <c r="A51" s="230" t="s">
        <v>1228</v>
      </c>
      <c r="B51" s="48" t="s">
        <v>5760</v>
      </c>
      <c r="C51" s="74">
        <f t="shared" si="0"/>
        <v>8000000000</v>
      </c>
      <c r="D51" s="75"/>
      <c r="E51" s="75">
        <v>44129</v>
      </c>
      <c r="F51" s="77">
        <v>2000000000</v>
      </c>
      <c r="G51" s="77">
        <v>10000000000</v>
      </c>
      <c r="H51" s="74">
        <f t="shared" si="1"/>
        <v>8000000000</v>
      </c>
      <c r="I51" s="78">
        <v>60000000</v>
      </c>
      <c r="J51" s="79" t="s">
        <v>5701</v>
      </c>
      <c r="K51" s="80">
        <f t="shared" si="2"/>
        <v>8</v>
      </c>
      <c r="L51" s="48" t="s">
        <v>249</v>
      </c>
      <c r="M51" s="79" t="s">
        <v>5734</v>
      </c>
      <c r="N51" s="80">
        <v>8</v>
      </c>
      <c r="O51" s="48" t="s">
        <v>5703</v>
      </c>
      <c r="P51" s="81">
        <v>45955</v>
      </c>
      <c r="Q51" s="75">
        <v>44129</v>
      </c>
      <c r="R51" s="75">
        <v>43434</v>
      </c>
      <c r="S51" s="48">
        <v>1</v>
      </c>
      <c r="T51" s="48" t="s">
        <v>274</v>
      </c>
      <c r="U51" s="48" t="s">
        <v>1112</v>
      </c>
      <c r="V51" s="82" t="s">
        <v>5704</v>
      </c>
      <c r="W51" s="75">
        <v>43465</v>
      </c>
      <c r="X51" s="77">
        <v>15000000</v>
      </c>
      <c r="Y51" s="77">
        <v>2000000000</v>
      </c>
      <c r="Z51" s="78">
        <v>60000000</v>
      </c>
      <c r="AA51" s="77">
        <v>0</v>
      </c>
      <c r="AB51" s="48">
        <v>2</v>
      </c>
      <c r="AC51" s="81">
        <v>44195</v>
      </c>
      <c r="AD51" s="77">
        <v>3000000000</v>
      </c>
      <c r="AE51" s="77">
        <v>3000000000</v>
      </c>
      <c r="AF51" s="77">
        <v>15000000</v>
      </c>
    </row>
    <row r="52" spans="1:32" x14ac:dyDescent="0.25">
      <c r="A52" s="230" t="s">
        <v>1230</v>
      </c>
      <c r="B52" s="48" t="s">
        <v>5761</v>
      </c>
      <c r="C52" s="74">
        <f t="shared" si="0"/>
        <v>8000000000</v>
      </c>
      <c r="D52" s="75"/>
      <c r="E52" s="75">
        <v>44129</v>
      </c>
      <c r="F52" s="77">
        <v>2000000000</v>
      </c>
      <c r="G52" s="77">
        <v>10000000000</v>
      </c>
      <c r="H52" s="74">
        <f t="shared" si="1"/>
        <v>8000000000</v>
      </c>
      <c r="I52" s="78">
        <v>60000000</v>
      </c>
      <c r="J52" s="79" t="s">
        <v>5701</v>
      </c>
      <c r="K52" s="80">
        <f t="shared" si="2"/>
        <v>8</v>
      </c>
      <c r="L52" s="48" t="s">
        <v>249</v>
      </c>
      <c r="M52" s="79" t="s">
        <v>5736</v>
      </c>
      <c r="N52" s="80">
        <v>8</v>
      </c>
      <c r="O52" s="48" t="s">
        <v>5703</v>
      </c>
      <c r="P52" s="81">
        <v>45955</v>
      </c>
      <c r="Q52" s="75">
        <v>44129</v>
      </c>
      <c r="R52" s="75">
        <v>43434</v>
      </c>
      <c r="S52" s="48">
        <v>1</v>
      </c>
      <c r="T52" s="48" t="s">
        <v>253</v>
      </c>
      <c r="U52" s="48" t="s">
        <v>1112</v>
      </c>
      <c r="V52" s="82" t="s">
        <v>5704</v>
      </c>
      <c r="W52" s="75">
        <v>43465</v>
      </c>
      <c r="X52" s="77">
        <v>15000000</v>
      </c>
      <c r="Y52" s="77">
        <v>2000000000</v>
      </c>
      <c r="Z52" s="78">
        <v>60000000</v>
      </c>
      <c r="AA52" s="77">
        <f t="shared" si="6"/>
        <v>100000000</v>
      </c>
      <c r="AB52" s="48">
        <v>2</v>
      </c>
      <c r="AC52" s="81">
        <v>44195</v>
      </c>
      <c r="AD52" s="77">
        <v>3000000000</v>
      </c>
      <c r="AE52" s="77">
        <v>3000000000</v>
      </c>
      <c r="AF52" s="77">
        <v>15000000</v>
      </c>
    </row>
    <row r="53" spans="1:32" x14ac:dyDescent="0.25">
      <c r="A53" s="230" t="s">
        <v>1232</v>
      </c>
      <c r="B53" s="48" t="s">
        <v>5762</v>
      </c>
      <c r="C53" s="74">
        <f t="shared" si="0"/>
        <v>8000000000</v>
      </c>
      <c r="D53" s="75"/>
      <c r="E53" s="75">
        <v>44129</v>
      </c>
      <c r="F53" s="77">
        <v>2000000000</v>
      </c>
      <c r="G53" s="77">
        <v>10000000000</v>
      </c>
      <c r="H53" s="74">
        <f t="shared" si="1"/>
        <v>8000000000</v>
      </c>
      <c r="I53" s="78">
        <v>60000000</v>
      </c>
      <c r="J53" s="79" t="s">
        <v>5701</v>
      </c>
      <c r="K53" s="80">
        <f t="shared" si="2"/>
        <v>8</v>
      </c>
      <c r="L53" s="48" t="s">
        <v>249</v>
      </c>
      <c r="M53" s="79" t="s">
        <v>5738</v>
      </c>
      <c r="N53" s="80">
        <v>8</v>
      </c>
      <c r="O53" s="48" t="s">
        <v>5703</v>
      </c>
      <c r="P53" s="81">
        <v>45955</v>
      </c>
      <c r="Q53" s="75">
        <v>44129</v>
      </c>
      <c r="R53" s="75">
        <v>43434</v>
      </c>
      <c r="S53" s="48">
        <v>1</v>
      </c>
      <c r="T53" s="48" t="s">
        <v>274</v>
      </c>
      <c r="U53" s="48" t="s">
        <v>1112</v>
      </c>
      <c r="V53" s="82" t="s">
        <v>5704</v>
      </c>
      <c r="W53" s="75">
        <v>43465</v>
      </c>
      <c r="X53" s="77">
        <v>15000000</v>
      </c>
      <c r="Y53" s="77">
        <v>2000000000</v>
      </c>
      <c r="Z53" s="78">
        <v>60000000</v>
      </c>
      <c r="AA53" s="77">
        <f t="shared" si="6"/>
        <v>100000000</v>
      </c>
      <c r="AB53" s="48">
        <v>2</v>
      </c>
      <c r="AC53" s="81">
        <v>44195</v>
      </c>
      <c r="AD53" s="77">
        <v>3000000000</v>
      </c>
      <c r="AE53" s="77">
        <v>3000000000</v>
      </c>
      <c r="AF53" s="77">
        <v>15000000</v>
      </c>
    </row>
    <row r="54" spans="1:32" x14ac:dyDescent="0.25">
      <c r="A54" s="230" t="s">
        <v>1234</v>
      </c>
      <c r="B54" s="48" t="s">
        <v>5763</v>
      </c>
      <c r="C54" s="74">
        <f t="shared" si="0"/>
        <v>8000000000</v>
      </c>
      <c r="D54" s="75"/>
      <c r="E54" s="75">
        <v>44129</v>
      </c>
      <c r="F54" s="77">
        <v>2000000000</v>
      </c>
      <c r="G54" s="77">
        <v>10000000000</v>
      </c>
      <c r="H54" s="74">
        <f t="shared" si="1"/>
        <v>8000000000</v>
      </c>
      <c r="I54" s="78">
        <v>60000000</v>
      </c>
      <c r="J54" s="79" t="s">
        <v>5701</v>
      </c>
      <c r="K54" s="80">
        <f t="shared" si="2"/>
        <v>8</v>
      </c>
      <c r="L54" s="48" t="s">
        <v>249</v>
      </c>
      <c r="M54" s="79" t="s">
        <v>5738</v>
      </c>
      <c r="N54" s="80">
        <v>8</v>
      </c>
      <c r="O54" s="48" t="s">
        <v>5703</v>
      </c>
      <c r="P54" s="81">
        <v>45955</v>
      </c>
      <c r="Q54" s="75">
        <v>44129</v>
      </c>
      <c r="R54" s="75">
        <v>43434</v>
      </c>
      <c r="S54" s="48">
        <v>1</v>
      </c>
      <c r="T54" s="48" t="s">
        <v>253</v>
      </c>
      <c r="U54" s="48" t="s">
        <v>1112</v>
      </c>
      <c r="V54" s="82" t="s">
        <v>5704</v>
      </c>
      <c r="W54" s="75">
        <v>43465</v>
      </c>
      <c r="X54" s="77">
        <v>15000000</v>
      </c>
      <c r="Y54" s="77">
        <v>2000000000</v>
      </c>
      <c r="Z54" s="78">
        <v>60000000</v>
      </c>
      <c r="AA54" s="77">
        <f t="shared" si="6"/>
        <v>100000000</v>
      </c>
      <c r="AB54" s="48">
        <v>2</v>
      </c>
      <c r="AC54" s="81">
        <v>44195</v>
      </c>
      <c r="AD54" s="77">
        <v>3000000000</v>
      </c>
      <c r="AE54" s="77">
        <v>3000000000</v>
      </c>
      <c r="AF54" s="77">
        <v>15000000</v>
      </c>
    </row>
    <row r="55" spans="1:32" x14ac:dyDescent="0.25">
      <c r="A55" s="230" t="s">
        <v>1236</v>
      </c>
      <c r="B55" s="48" t="s">
        <v>5764</v>
      </c>
      <c r="C55" s="74">
        <f t="shared" si="0"/>
        <v>8000000000</v>
      </c>
      <c r="D55" s="75"/>
      <c r="E55" s="75">
        <v>44129</v>
      </c>
      <c r="F55" s="77">
        <v>2000000000</v>
      </c>
      <c r="G55" s="77">
        <v>10000000000</v>
      </c>
      <c r="H55" s="74">
        <f t="shared" si="1"/>
        <v>8000000000</v>
      </c>
      <c r="I55" s="78">
        <v>60000000</v>
      </c>
      <c r="J55" s="79" t="s">
        <v>5701</v>
      </c>
      <c r="K55" s="80">
        <f t="shared" si="2"/>
        <v>8</v>
      </c>
      <c r="L55" s="48" t="s">
        <v>249</v>
      </c>
      <c r="M55" s="79" t="s">
        <v>5738</v>
      </c>
      <c r="N55" s="80">
        <v>8</v>
      </c>
      <c r="O55" s="48" t="s">
        <v>5703</v>
      </c>
      <c r="P55" s="81">
        <v>45955</v>
      </c>
      <c r="Q55" s="75">
        <v>44129</v>
      </c>
      <c r="R55" s="75">
        <v>43434</v>
      </c>
      <c r="S55" s="48">
        <v>1</v>
      </c>
      <c r="T55" s="48" t="s">
        <v>274</v>
      </c>
      <c r="U55" s="48" t="s">
        <v>1112</v>
      </c>
      <c r="V55" s="82" t="s">
        <v>5704</v>
      </c>
      <c r="W55" s="75">
        <v>43465</v>
      </c>
      <c r="X55" s="77">
        <v>15000000</v>
      </c>
      <c r="Y55" s="77">
        <v>2000000000</v>
      </c>
      <c r="Z55" s="78">
        <v>60000000</v>
      </c>
      <c r="AA55" s="77">
        <f t="shared" si="6"/>
        <v>100000000</v>
      </c>
      <c r="AB55" s="48">
        <v>2</v>
      </c>
      <c r="AC55" s="81">
        <v>44195</v>
      </c>
      <c r="AD55" s="77">
        <v>3000000000</v>
      </c>
      <c r="AE55" s="77">
        <v>3000000000</v>
      </c>
      <c r="AF55" s="77">
        <v>15000000</v>
      </c>
    </row>
    <row r="56" spans="1:32" x14ac:dyDescent="0.25">
      <c r="A56" s="230" t="s">
        <v>1238</v>
      </c>
      <c r="B56" s="48" t="s">
        <v>5765</v>
      </c>
      <c r="C56" s="74">
        <f t="shared" si="0"/>
        <v>8000000000</v>
      </c>
      <c r="D56" s="75"/>
      <c r="E56" s="75">
        <v>44129</v>
      </c>
      <c r="F56" s="77">
        <v>2000000000</v>
      </c>
      <c r="G56" s="77">
        <v>10000000000</v>
      </c>
      <c r="H56" s="74">
        <f t="shared" si="1"/>
        <v>8000000000</v>
      </c>
      <c r="I56" s="78">
        <v>60000000</v>
      </c>
      <c r="J56" s="79" t="s">
        <v>5701</v>
      </c>
      <c r="K56" s="80">
        <f t="shared" si="2"/>
        <v>8</v>
      </c>
      <c r="L56" s="48" t="s">
        <v>249</v>
      </c>
      <c r="M56" s="79" t="s">
        <v>5738</v>
      </c>
      <c r="N56" s="80">
        <v>8</v>
      </c>
      <c r="O56" s="48" t="s">
        <v>5703</v>
      </c>
      <c r="P56" s="81">
        <v>45955</v>
      </c>
      <c r="Q56" s="75">
        <v>44129</v>
      </c>
      <c r="R56" s="75">
        <v>43434</v>
      </c>
      <c r="S56" s="48">
        <v>1</v>
      </c>
      <c r="T56" s="48" t="s">
        <v>253</v>
      </c>
      <c r="U56" s="48" t="s">
        <v>1112</v>
      </c>
      <c r="V56" s="82" t="s">
        <v>5704</v>
      </c>
      <c r="W56" s="75">
        <v>43465</v>
      </c>
      <c r="X56" s="77">
        <v>15000000</v>
      </c>
      <c r="Y56" s="77">
        <v>2000000000</v>
      </c>
      <c r="Z56" s="78">
        <v>60000000</v>
      </c>
      <c r="AA56" s="77">
        <f t="shared" si="6"/>
        <v>100000000</v>
      </c>
      <c r="AB56" s="48">
        <v>2</v>
      </c>
      <c r="AC56" s="81">
        <v>44195</v>
      </c>
      <c r="AD56" s="77">
        <v>3000000000</v>
      </c>
      <c r="AE56" s="77">
        <v>3000000000</v>
      </c>
      <c r="AF56" s="77">
        <v>15000000</v>
      </c>
    </row>
    <row r="57" spans="1:32" x14ac:dyDescent="0.25">
      <c r="A57" s="230" t="s">
        <v>1240</v>
      </c>
      <c r="B57" s="48" t="s">
        <v>5766</v>
      </c>
      <c r="C57" s="74">
        <f t="shared" si="0"/>
        <v>8000000000</v>
      </c>
      <c r="D57" s="75"/>
      <c r="E57" s="75">
        <v>44129</v>
      </c>
      <c r="F57" s="77">
        <v>2000000000</v>
      </c>
      <c r="G57" s="77">
        <v>10000000000</v>
      </c>
      <c r="H57" s="74">
        <f t="shared" si="1"/>
        <v>8000000000</v>
      </c>
      <c r="I57" s="78">
        <v>60000000</v>
      </c>
      <c r="J57" s="79" t="s">
        <v>5701</v>
      </c>
      <c r="K57" s="80">
        <f t="shared" si="2"/>
        <v>8</v>
      </c>
      <c r="L57" s="48" t="s">
        <v>249</v>
      </c>
      <c r="M57" s="79" t="s">
        <v>5738</v>
      </c>
      <c r="N57" s="80">
        <v>8</v>
      </c>
      <c r="O57" s="48" t="s">
        <v>5703</v>
      </c>
      <c r="P57" s="81">
        <v>45955</v>
      </c>
      <c r="Q57" s="75">
        <v>44129</v>
      </c>
      <c r="R57" s="75">
        <v>43434</v>
      </c>
      <c r="S57" s="48">
        <v>1</v>
      </c>
      <c r="T57" s="48" t="s">
        <v>274</v>
      </c>
      <c r="U57" s="48" t="s">
        <v>1112</v>
      </c>
      <c r="V57" s="82" t="s">
        <v>5704</v>
      </c>
      <c r="W57" s="75">
        <v>43465</v>
      </c>
      <c r="X57" s="77">
        <v>15000000</v>
      </c>
      <c r="Y57" s="77">
        <v>2000000000</v>
      </c>
      <c r="Z57" s="78">
        <v>60000000</v>
      </c>
      <c r="AA57" s="77">
        <f t="shared" si="6"/>
        <v>100000000</v>
      </c>
      <c r="AB57" s="48">
        <v>2</v>
      </c>
      <c r="AC57" s="81">
        <v>44195</v>
      </c>
      <c r="AD57" s="77">
        <v>3000000000</v>
      </c>
      <c r="AE57" s="77">
        <v>3000000000</v>
      </c>
      <c r="AF57" s="77">
        <v>15000000</v>
      </c>
    </row>
    <row r="58" spans="1:32" x14ac:dyDescent="0.25">
      <c r="A58" s="230" t="s">
        <v>1242</v>
      </c>
      <c r="B58" s="48" t="s">
        <v>5767</v>
      </c>
      <c r="C58" s="74">
        <f t="shared" si="0"/>
        <v>8000000000</v>
      </c>
      <c r="D58" s="75"/>
      <c r="E58" s="75">
        <v>44129</v>
      </c>
      <c r="F58" s="77">
        <v>2000000000</v>
      </c>
      <c r="G58" s="77">
        <v>10000000000</v>
      </c>
      <c r="H58" s="74">
        <f t="shared" si="1"/>
        <v>8000000000</v>
      </c>
      <c r="I58" s="78">
        <v>60000000</v>
      </c>
      <c r="J58" s="79" t="s">
        <v>5701</v>
      </c>
      <c r="K58" s="80">
        <f t="shared" si="2"/>
        <v>8</v>
      </c>
      <c r="L58" s="48" t="s">
        <v>249</v>
      </c>
      <c r="M58" s="79" t="s">
        <v>5738</v>
      </c>
      <c r="N58" s="80">
        <v>8</v>
      </c>
      <c r="O58" s="48" t="s">
        <v>5703</v>
      </c>
      <c r="P58" s="81">
        <v>45955</v>
      </c>
      <c r="Q58" s="75">
        <v>44129</v>
      </c>
      <c r="R58" s="75">
        <v>43434</v>
      </c>
      <c r="S58" s="48">
        <v>1</v>
      </c>
      <c r="T58" s="48" t="s">
        <v>253</v>
      </c>
      <c r="U58" s="48" t="s">
        <v>1112</v>
      </c>
      <c r="V58" s="82" t="s">
        <v>5704</v>
      </c>
      <c r="W58" s="75">
        <v>43465</v>
      </c>
      <c r="X58" s="77">
        <v>15000000</v>
      </c>
      <c r="Y58" s="77">
        <v>2000000000</v>
      </c>
      <c r="Z58" s="78">
        <v>60000000</v>
      </c>
      <c r="AA58" s="77">
        <f t="shared" si="6"/>
        <v>100000000</v>
      </c>
      <c r="AB58" s="48">
        <v>2</v>
      </c>
      <c r="AC58" s="81">
        <v>44195</v>
      </c>
      <c r="AD58" s="77">
        <v>3000000000</v>
      </c>
      <c r="AE58" s="77">
        <v>3000000000</v>
      </c>
      <c r="AF58" s="77">
        <v>15000000</v>
      </c>
    </row>
    <row r="59" spans="1:32" x14ac:dyDescent="0.25">
      <c r="A59" s="230" t="s">
        <v>1244</v>
      </c>
      <c r="B59" s="48" t="s">
        <v>5768</v>
      </c>
      <c r="C59" s="74">
        <f t="shared" si="0"/>
        <v>8000000000</v>
      </c>
      <c r="D59" s="75"/>
      <c r="E59" s="75">
        <v>44129</v>
      </c>
      <c r="F59" s="77">
        <v>2000000000</v>
      </c>
      <c r="G59" s="77">
        <v>10000000000</v>
      </c>
      <c r="H59" s="74">
        <f t="shared" si="1"/>
        <v>8000000000</v>
      </c>
      <c r="I59" s="78">
        <v>60000000</v>
      </c>
      <c r="J59" s="79" t="s">
        <v>5701</v>
      </c>
      <c r="K59" s="80">
        <f t="shared" si="2"/>
        <v>8</v>
      </c>
      <c r="L59" s="48" t="s">
        <v>249</v>
      </c>
      <c r="M59" s="79" t="s">
        <v>5738</v>
      </c>
      <c r="N59" s="80">
        <v>8</v>
      </c>
      <c r="O59" s="48" t="s">
        <v>5703</v>
      </c>
      <c r="P59" s="81">
        <v>45955</v>
      </c>
      <c r="Q59" s="75">
        <v>44129</v>
      </c>
      <c r="R59" s="75">
        <v>43434</v>
      </c>
      <c r="S59" s="48">
        <v>1</v>
      </c>
      <c r="T59" s="48" t="s">
        <v>274</v>
      </c>
      <c r="U59" s="48" t="s">
        <v>1112</v>
      </c>
      <c r="V59" s="82" t="s">
        <v>5704</v>
      </c>
      <c r="W59" s="75">
        <v>43465</v>
      </c>
      <c r="X59" s="77">
        <v>15000000</v>
      </c>
      <c r="Y59" s="77">
        <v>2000000000</v>
      </c>
      <c r="Z59" s="78">
        <v>60000000</v>
      </c>
      <c r="AA59" s="77">
        <f t="shared" si="6"/>
        <v>100000000</v>
      </c>
      <c r="AB59" s="48">
        <v>2</v>
      </c>
      <c r="AC59" s="81">
        <v>44195</v>
      </c>
      <c r="AD59" s="77">
        <v>3000000000</v>
      </c>
      <c r="AE59" s="77">
        <v>3000000000</v>
      </c>
      <c r="AF59" s="77">
        <v>15000000</v>
      </c>
    </row>
    <row r="60" spans="1:32" x14ac:dyDescent="0.25">
      <c r="A60" s="230" t="s">
        <v>1246</v>
      </c>
      <c r="B60" s="48" t="s">
        <v>5769</v>
      </c>
      <c r="C60" s="74">
        <f t="shared" si="0"/>
        <v>8000000000</v>
      </c>
      <c r="D60" s="75"/>
      <c r="E60" s="75">
        <v>44129</v>
      </c>
      <c r="F60" s="77">
        <v>2000000000</v>
      </c>
      <c r="G60" s="77">
        <v>10000000000</v>
      </c>
      <c r="H60" s="74">
        <f t="shared" si="1"/>
        <v>8000000000</v>
      </c>
      <c r="I60" s="78">
        <v>60000000</v>
      </c>
      <c r="J60" s="79" t="s">
        <v>5701</v>
      </c>
      <c r="K60" s="80">
        <f t="shared" si="2"/>
        <v>8</v>
      </c>
      <c r="L60" s="48" t="s">
        <v>249</v>
      </c>
      <c r="M60" s="79" t="s">
        <v>5738</v>
      </c>
      <c r="N60" s="80">
        <v>8</v>
      </c>
      <c r="O60" s="48" t="s">
        <v>5703</v>
      </c>
      <c r="P60" s="81">
        <v>45955</v>
      </c>
      <c r="Q60" s="75">
        <v>44129</v>
      </c>
      <c r="R60" s="75">
        <v>43434</v>
      </c>
      <c r="S60" s="48">
        <v>1</v>
      </c>
      <c r="T60" s="48" t="s">
        <v>253</v>
      </c>
      <c r="U60" s="48" t="s">
        <v>1112</v>
      </c>
      <c r="V60" s="82" t="s">
        <v>5704</v>
      </c>
      <c r="W60" s="75">
        <v>43465</v>
      </c>
      <c r="X60" s="77">
        <v>15000000</v>
      </c>
      <c r="Y60" s="77">
        <v>2000000000</v>
      </c>
      <c r="Z60" s="78">
        <v>60000000</v>
      </c>
      <c r="AA60" s="77">
        <f t="shared" si="6"/>
        <v>100000000</v>
      </c>
      <c r="AB60" s="48">
        <v>2</v>
      </c>
      <c r="AC60" s="81">
        <v>44195</v>
      </c>
      <c r="AD60" s="77">
        <v>3000000000</v>
      </c>
      <c r="AE60" s="77">
        <v>3000000000</v>
      </c>
      <c r="AF60" s="77">
        <v>15000000</v>
      </c>
    </row>
    <row r="61" spans="1:32" x14ac:dyDescent="0.25">
      <c r="A61" s="230" t="s">
        <v>1248</v>
      </c>
      <c r="B61" s="48" t="s">
        <v>5770</v>
      </c>
      <c r="C61" s="74">
        <f t="shared" si="0"/>
        <v>8000000000</v>
      </c>
      <c r="D61" s="75"/>
      <c r="E61" s="75">
        <v>44129</v>
      </c>
      <c r="F61" s="77">
        <v>2000000000</v>
      </c>
      <c r="G61" s="77">
        <v>10000000000</v>
      </c>
      <c r="H61" s="74">
        <f t="shared" si="1"/>
        <v>8000000000</v>
      </c>
      <c r="I61" s="78">
        <v>60000000</v>
      </c>
      <c r="J61" s="79" t="s">
        <v>5701</v>
      </c>
      <c r="K61" s="80">
        <f t="shared" si="2"/>
        <v>8</v>
      </c>
      <c r="L61" s="48" t="s">
        <v>249</v>
      </c>
      <c r="M61" s="79" t="s">
        <v>5738</v>
      </c>
      <c r="N61" s="80">
        <v>8</v>
      </c>
      <c r="O61" s="48" t="s">
        <v>5703</v>
      </c>
      <c r="P61" s="81">
        <v>45955</v>
      </c>
      <c r="Q61" s="75">
        <v>44129</v>
      </c>
      <c r="R61" s="75">
        <v>43434</v>
      </c>
      <c r="S61" s="48">
        <v>1</v>
      </c>
      <c r="T61" s="48" t="s">
        <v>274</v>
      </c>
      <c r="U61" s="48" t="s">
        <v>1112</v>
      </c>
      <c r="V61" s="82" t="s">
        <v>5704</v>
      </c>
      <c r="W61" s="75">
        <v>43465</v>
      </c>
      <c r="X61" s="77">
        <v>15000000</v>
      </c>
      <c r="Y61" s="77">
        <v>2000000000</v>
      </c>
      <c r="Z61" s="78">
        <v>60000000</v>
      </c>
      <c r="AA61" s="77">
        <f t="shared" si="6"/>
        <v>100000000</v>
      </c>
      <c r="AB61" s="48">
        <v>2</v>
      </c>
      <c r="AC61" s="81">
        <v>44195</v>
      </c>
      <c r="AD61" s="77">
        <v>3000000000</v>
      </c>
      <c r="AE61" s="77">
        <v>3000000000</v>
      </c>
      <c r="AF61" s="77">
        <v>15000000</v>
      </c>
    </row>
    <row r="62" spans="1:32" x14ac:dyDescent="0.25">
      <c r="A62" s="230" t="s">
        <v>1250</v>
      </c>
      <c r="B62" s="48" t="s">
        <v>5771</v>
      </c>
      <c r="C62" s="74">
        <f t="shared" si="0"/>
        <v>8000000000</v>
      </c>
      <c r="D62" s="75"/>
      <c r="E62" s="75">
        <v>44129</v>
      </c>
      <c r="F62" s="77">
        <v>2000000000</v>
      </c>
      <c r="G62" s="77">
        <v>10000000000</v>
      </c>
      <c r="H62" s="74">
        <f t="shared" si="1"/>
        <v>8000000000</v>
      </c>
      <c r="I62" s="78">
        <v>60000000</v>
      </c>
      <c r="J62" s="79" t="s">
        <v>5701</v>
      </c>
      <c r="K62" s="80">
        <f t="shared" si="2"/>
        <v>8</v>
      </c>
      <c r="L62" s="48" t="s">
        <v>249</v>
      </c>
      <c r="M62" s="79" t="s">
        <v>5738</v>
      </c>
      <c r="N62" s="80">
        <v>8</v>
      </c>
      <c r="O62" s="48" t="s">
        <v>5703</v>
      </c>
      <c r="P62" s="81">
        <v>45955</v>
      </c>
      <c r="Q62" s="75">
        <v>44129</v>
      </c>
      <c r="R62" s="75">
        <v>43434</v>
      </c>
      <c r="S62" s="48">
        <v>1</v>
      </c>
      <c r="T62" s="48" t="s">
        <v>253</v>
      </c>
      <c r="U62" s="48" t="s">
        <v>1112</v>
      </c>
      <c r="V62" s="82" t="s">
        <v>5704</v>
      </c>
      <c r="W62" s="75">
        <v>43465</v>
      </c>
      <c r="X62" s="77">
        <v>15000000</v>
      </c>
      <c r="Y62" s="77">
        <v>2000000000</v>
      </c>
      <c r="Z62" s="78">
        <v>60000000</v>
      </c>
      <c r="AA62" s="77">
        <f t="shared" si="6"/>
        <v>100000000</v>
      </c>
      <c r="AB62" s="48">
        <v>2</v>
      </c>
      <c r="AC62" s="81">
        <v>44195</v>
      </c>
      <c r="AD62" s="77">
        <v>3000000000</v>
      </c>
      <c r="AE62" s="77">
        <v>3000000000</v>
      </c>
      <c r="AF62" s="77">
        <v>15000000</v>
      </c>
    </row>
    <row r="63" spans="1:32" x14ac:dyDescent="0.25">
      <c r="A63" s="230" t="s">
        <v>1252</v>
      </c>
      <c r="B63" s="48" t="s">
        <v>5772</v>
      </c>
      <c r="C63" s="74">
        <f t="shared" si="0"/>
        <v>8000000000</v>
      </c>
      <c r="D63" s="75"/>
      <c r="E63" s="75">
        <v>44129</v>
      </c>
      <c r="F63" s="77">
        <v>2000000000</v>
      </c>
      <c r="G63" s="77">
        <v>10000000000</v>
      </c>
      <c r="H63" s="74">
        <f t="shared" si="1"/>
        <v>8000000000</v>
      </c>
      <c r="I63" s="78">
        <v>60000000</v>
      </c>
      <c r="J63" s="79" t="s">
        <v>5701</v>
      </c>
      <c r="K63" s="80">
        <f t="shared" si="2"/>
        <v>8</v>
      </c>
      <c r="L63" s="48" t="s">
        <v>249</v>
      </c>
      <c r="M63" s="79" t="s">
        <v>5738</v>
      </c>
      <c r="N63" s="80">
        <v>8</v>
      </c>
      <c r="O63" s="48" t="s">
        <v>5703</v>
      </c>
      <c r="P63" s="81">
        <v>45955</v>
      </c>
      <c r="Q63" s="75">
        <v>44129</v>
      </c>
      <c r="R63" s="75">
        <v>43434</v>
      </c>
      <c r="S63" s="48">
        <v>1</v>
      </c>
      <c r="T63" s="48" t="s">
        <v>274</v>
      </c>
      <c r="U63" s="48" t="s">
        <v>1112</v>
      </c>
      <c r="V63" s="82" t="s">
        <v>5704</v>
      </c>
      <c r="W63" s="75">
        <v>43465</v>
      </c>
      <c r="X63" s="77">
        <v>15000000</v>
      </c>
      <c r="Y63" s="77">
        <v>2000000000</v>
      </c>
      <c r="Z63" s="78">
        <v>60000000</v>
      </c>
      <c r="AA63" s="77">
        <f t="shared" si="6"/>
        <v>100000000</v>
      </c>
      <c r="AB63" s="48">
        <v>2</v>
      </c>
      <c r="AC63" s="81">
        <v>44195</v>
      </c>
      <c r="AD63" s="77">
        <v>3000000000</v>
      </c>
      <c r="AE63" s="77">
        <v>3000000000</v>
      </c>
      <c r="AF63" s="77">
        <v>15000000</v>
      </c>
    </row>
    <row r="64" spans="1:32" x14ac:dyDescent="0.25">
      <c r="A64" s="230" t="s">
        <v>1254</v>
      </c>
      <c r="B64" s="48" t="s">
        <v>5773</v>
      </c>
      <c r="C64" s="74">
        <f t="shared" si="0"/>
        <v>8000000000</v>
      </c>
      <c r="D64" s="75"/>
      <c r="E64" s="75">
        <v>44129</v>
      </c>
      <c r="F64" s="77">
        <v>2000000000</v>
      </c>
      <c r="G64" s="77">
        <v>10000000000</v>
      </c>
      <c r="H64" s="74">
        <f t="shared" si="1"/>
        <v>8000000000</v>
      </c>
      <c r="I64" s="78">
        <v>60000000</v>
      </c>
      <c r="J64" s="79" t="s">
        <v>5701</v>
      </c>
      <c r="K64" s="80">
        <f t="shared" si="2"/>
        <v>8</v>
      </c>
      <c r="L64" s="48" t="s">
        <v>249</v>
      </c>
      <c r="M64" s="79" t="s">
        <v>5738</v>
      </c>
      <c r="N64" s="80">
        <v>8</v>
      </c>
      <c r="O64" s="48" t="s">
        <v>5703</v>
      </c>
      <c r="P64" s="81">
        <v>45955</v>
      </c>
      <c r="Q64" s="75">
        <v>44129</v>
      </c>
      <c r="R64" s="75">
        <v>43434</v>
      </c>
      <c r="S64" s="48">
        <v>1</v>
      </c>
      <c r="T64" s="48" t="s">
        <v>253</v>
      </c>
      <c r="U64" s="48" t="s">
        <v>1112</v>
      </c>
      <c r="V64" s="82" t="s">
        <v>5704</v>
      </c>
      <c r="W64" s="75">
        <v>43465</v>
      </c>
      <c r="X64" s="77">
        <v>15000000</v>
      </c>
      <c r="Y64" s="77">
        <v>2000000000</v>
      </c>
      <c r="Z64" s="78">
        <v>60000000</v>
      </c>
      <c r="AA64" s="77">
        <v>0</v>
      </c>
      <c r="AB64" s="48">
        <v>2</v>
      </c>
      <c r="AC64" s="81">
        <v>44195</v>
      </c>
      <c r="AD64" s="77">
        <v>3000000000</v>
      </c>
      <c r="AE64" s="77">
        <v>3000000000</v>
      </c>
      <c r="AF64" s="77">
        <v>15000000</v>
      </c>
    </row>
    <row r="65" spans="1:32" x14ac:dyDescent="0.25">
      <c r="A65" s="230" t="s">
        <v>1256</v>
      </c>
      <c r="B65" s="48" t="s">
        <v>5774</v>
      </c>
      <c r="C65" s="74">
        <f t="shared" si="0"/>
        <v>8000000000</v>
      </c>
      <c r="D65" s="75"/>
      <c r="E65" s="75">
        <v>44129</v>
      </c>
      <c r="F65" s="77">
        <v>2000000000</v>
      </c>
      <c r="G65" s="77">
        <v>10000000000</v>
      </c>
      <c r="H65" s="74">
        <f t="shared" si="1"/>
        <v>8000000000</v>
      </c>
      <c r="I65" s="78">
        <v>60000000</v>
      </c>
      <c r="J65" s="79" t="s">
        <v>5701</v>
      </c>
      <c r="K65" s="80">
        <f t="shared" si="2"/>
        <v>8</v>
      </c>
      <c r="L65" s="48" t="s">
        <v>249</v>
      </c>
      <c r="M65" s="79" t="s">
        <v>5738</v>
      </c>
      <c r="N65" s="80">
        <v>8</v>
      </c>
      <c r="O65" s="48" t="s">
        <v>5703</v>
      </c>
      <c r="P65" s="81">
        <v>45955</v>
      </c>
      <c r="Q65" s="75">
        <v>44129</v>
      </c>
      <c r="R65" s="75">
        <v>43434</v>
      </c>
      <c r="S65" s="48">
        <v>1</v>
      </c>
      <c r="T65" s="48" t="s">
        <v>274</v>
      </c>
      <c r="U65" s="48" t="s">
        <v>1112</v>
      </c>
      <c r="V65" s="82" t="s">
        <v>5704</v>
      </c>
      <c r="W65" s="75">
        <v>43465</v>
      </c>
      <c r="X65" s="77">
        <v>15000000</v>
      </c>
      <c r="Y65" s="77">
        <v>2000000000</v>
      </c>
      <c r="Z65" s="78">
        <v>60000000</v>
      </c>
      <c r="AA65" s="77">
        <v>0</v>
      </c>
      <c r="AB65" s="48">
        <v>2</v>
      </c>
      <c r="AC65" s="81">
        <v>44195</v>
      </c>
      <c r="AD65" s="77">
        <v>3000000000</v>
      </c>
      <c r="AE65" s="77">
        <v>3000000000</v>
      </c>
      <c r="AF65" s="77">
        <v>15000000</v>
      </c>
    </row>
    <row r="66" spans="1:32" x14ac:dyDescent="0.25">
      <c r="A66" s="230" t="s">
        <v>1258</v>
      </c>
      <c r="B66" s="48" t="s">
        <v>5775</v>
      </c>
      <c r="C66" s="74">
        <f t="shared" ref="C66:C129" si="7">G66-Y66</f>
        <v>8000000000</v>
      </c>
      <c r="D66" s="75"/>
      <c r="E66" s="75">
        <v>44129</v>
      </c>
      <c r="F66" s="77">
        <v>2000000000</v>
      </c>
      <c r="G66" s="77">
        <v>10000000000</v>
      </c>
      <c r="H66" s="74">
        <f t="shared" si="1"/>
        <v>8000000000</v>
      </c>
      <c r="I66" s="78">
        <v>60000000</v>
      </c>
      <c r="J66" s="79" t="s">
        <v>5701</v>
      </c>
      <c r="K66" s="80">
        <f t="shared" si="2"/>
        <v>8</v>
      </c>
      <c r="L66" s="48" t="s">
        <v>249</v>
      </c>
      <c r="M66" s="79" t="s">
        <v>5738</v>
      </c>
      <c r="N66" s="80">
        <v>8</v>
      </c>
      <c r="O66" s="48" t="s">
        <v>5703</v>
      </c>
      <c r="P66" s="81">
        <v>45955</v>
      </c>
      <c r="Q66" s="75">
        <v>44129</v>
      </c>
      <c r="R66" s="75">
        <v>43434</v>
      </c>
      <c r="S66" s="48">
        <v>1</v>
      </c>
      <c r="T66" s="48" t="s">
        <v>253</v>
      </c>
      <c r="U66" s="48" t="s">
        <v>1112</v>
      </c>
      <c r="V66" s="82" t="s">
        <v>5704</v>
      </c>
      <c r="W66" s="75">
        <v>43465</v>
      </c>
      <c r="X66" s="77">
        <v>15000000</v>
      </c>
      <c r="Y66" s="77">
        <v>2000000000</v>
      </c>
      <c r="Z66" s="78">
        <v>60000000</v>
      </c>
      <c r="AA66" s="77">
        <v>0</v>
      </c>
      <c r="AB66" s="48">
        <v>2</v>
      </c>
      <c r="AC66" s="81">
        <v>44195</v>
      </c>
      <c r="AD66" s="77">
        <v>3000000000</v>
      </c>
      <c r="AE66" s="77">
        <v>3000000000</v>
      </c>
      <c r="AF66" s="77">
        <v>15000000</v>
      </c>
    </row>
    <row r="67" spans="1:32" x14ac:dyDescent="0.25">
      <c r="A67" s="230" t="s">
        <v>1260</v>
      </c>
      <c r="B67" s="48" t="s">
        <v>5776</v>
      </c>
      <c r="C67" s="74">
        <f t="shared" si="7"/>
        <v>8000000000</v>
      </c>
      <c r="D67" s="75"/>
      <c r="E67" s="75">
        <v>44129</v>
      </c>
      <c r="F67" s="77">
        <v>2000000000</v>
      </c>
      <c r="G67" s="77">
        <v>10000000000</v>
      </c>
      <c r="H67" s="74">
        <f t="shared" si="1"/>
        <v>8000000000</v>
      </c>
      <c r="I67" s="78">
        <v>60000000</v>
      </c>
      <c r="J67" s="79" t="s">
        <v>5701</v>
      </c>
      <c r="K67" s="80">
        <f t="shared" ref="K67:K130" si="8">N67</f>
        <v>8</v>
      </c>
      <c r="L67" s="48" t="s">
        <v>249</v>
      </c>
      <c r="M67" s="79" t="s">
        <v>5738</v>
      </c>
      <c r="N67" s="80">
        <v>8</v>
      </c>
      <c r="O67" s="48" t="s">
        <v>5703</v>
      </c>
      <c r="P67" s="81">
        <v>45955</v>
      </c>
      <c r="Q67" s="75">
        <v>44129</v>
      </c>
      <c r="R67" s="75">
        <v>43434</v>
      </c>
      <c r="S67" s="48">
        <v>1</v>
      </c>
      <c r="T67" s="48" t="s">
        <v>274</v>
      </c>
      <c r="U67" s="48" t="s">
        <v>1112</v>
      </c>
      <c r="V67" s="82" t="s">
        <v>5704</v>
      </c>
      <c r="W67" s="75">
        <v>43465</v>
      </c>
      <c r="X67" s="77">
        <v>15000000</v>
      </c>
      <c r="Y67" s="77">
        <v>2000000000</v>
      </c>
      <c r="Z67" s="78">
        <v>60000000</v>
      </c>
      <c r="AA67" s="77">
        <v>0</v>
      </c>
      <c r="AB67" s="48">
        <v>2</v>
      </c>
      <c r="AC67" s="81">
        <v>44195</v>
      </c>
      <c r="AD67" s="77">
        <v>3000000000</v>
      </c>
      <c r="AE67" s="77">
        <v>3000000000</v>
      </c>
      <c r="AF67" s="77">
        <v>15000000</v>
      </c>
    </row>
    <row r="68" spans="1:32" x14ac:dyDescent="0.25">
      <c r="A68" s="230" t="s">
        <v>1262</v>
      </c>
      <c r="B68" s="48" t="s">
        <v>5777</v>
      </c>
      <c r="C68" s="74">
        <f t="shared" si="7"/>
        <v>8000000000</v>
      </c>
      <c r="D68" s="75"/>
      <c r="E68" s="75">
        <v>44129</v>
      </c>
      <c r="F68" s="77">
        <v>2000000000</v>
      </c>
      <c r="G68" s="77">
        <v>10000000000</v>
      </c>
      <c r="H68" s="74">
        <f t="shared" si="1"/>
        <v>8000000000</v>
      </c>
      <c r="I68" s="78">
        <v>60000000</v>
      </c>
      <c r="J68" s="79" t="s">
        <v>5701</v>
      </c>
      <c r="K68" s="80">
        <f t="shared" si="8"/>
        <v>8</v>
      </c>
      <c r="L68" s="48" t="s">
        <v>249</v>
      </c>
      <c r="M68" s="79" t="s">
        <v>5738</v>
      </c>
      <c r="N68" s="80">
        <v>8</v>
      </c>
      <c r="O68" s="48" t="s">
        <v>5703</v>
      </c>
      <c r="P68" s="81">
        <v>45955</v>
      </c>
      <c r="Q68" s="75">
        <v>44129</v>
      </c>
      <c r="R68" s="75">
        <v>43434</v>
      </c>
      <c r="S68" s="48">
        <v>1</v>
      </c>
      <c r="T68" s="48" t="s">
        <v>253</v>
      </c>
      <c r="U68" s="48" t="s">
        <v>1112</v>
      </c>
      <c r="V68" s="82" t="s">
        <v>5704</v>
      </c>
      <c r="W68" s="75">
        <v>43465</v>
      </c>
      <c r="X68" s="77">
        <v>15000000</v>
      </c>
      <c r="Y68" s="77">
        <v>2000000000</v>
      </c>
      <c r="Z68" s="78">
        <v>60000000</v>
      </c>
      <c r="AA68" s="77">
        <v>0</v>
      </c>
      <c r="AB68" s="48">
        <v>2</v>
      </c>
      <c r="AC68" s="81">
        <v>44195</v>
      </c>
      <c r="AD68" s="77">
        <v>3000000000</v>
      </c>
      <c r="AE68" s="77">
        <v>3000000000</v>
      </c>
      <c r="AF68" s="77">
        <v>15000000</v>
      </c>
    </row>
    <row r="69" spans="1:32" x14ac:dyDescent="0.25">
      <c r="A69" s="230" t="s">
        <v>1264</v>
      </c>
      <c r="B69" s="48" t="s">
        <v>5778</v>
      </c>
      <c r="C69" s="74">
        <f t="shared" si="7"/>
        <v>8000000000</v>
      </c>
      <c r="D69" s="75"/>
      <c r="E69" s="75">
        <v>44129</v>
      </c>
      <c r="F69" s="77">
        <v>2000000000</v>
      </c>
      <c r="G69" s="77">
        <v>10000000000</v>
      </c>
      <c r="H69" s="74">
        <f t="shared" si="1"/>
        <v>8000000000</v>
      </c>
      <c r="I69" s="78">
        <v>60000000</v>
      </c>
      <c r="J69" s="79" t="s">
        <v>5701</v>
      </c>
      <c r="K69" s="80">
        <f t="shared" si="8"/>
        <v>8</v>
      </c>
      <c r="L69" s="48" t="s">
        <v>249</v>
      </c>
      <c r="M69" s="79" t="s">
        <v>5738</v>
      </c>
      <c r="N69" s="80">
        <v>8</v>
      </c>
      <c r="O69" s="48" t="s">
        <v>5703</v>
      </c>
      <c r="P69" s="81">
        <v>45955</v>
      </c>
      <c r="Q69" s="75">
        <v>44129</v>
      </c>
      <c r="R69" s="75">
        <v>43434</v>
      </c>
      <c r="S69" s="48">
        <v>1</v>
      </c>
      <c r="T69" s="48" t="s">
        <v>274</v>
      </c>
      <c r="U69" s="48" t="s">
        <v>1112</v>
      </c>
      <c r="V69" s="82" t="s">
        <v>5704</v>
      </c>
      <c r="W69" s="75">
        <v>43465</v>
      </c>
      <c r="X69" s="77">
        <v>15000000</v>
      </c>
      <c r="Y69" s="77">
        <v>2000000000</v>
      </c>
      <c r="Z69" s="78">
        <v>60000000</v>
      </c>
      <c r="AA69" s="77">
        <v>0</v>
      </c>
      <c r="AB69" s="48">
        <v>2</v>
      </c>
      <c r="AC69" s="81">
        <v>44195</v>
      </c>
      <c r="AD69" s="77">
        <v>3000000000</v>
      </c>
      <c r="AE69" s="77">
        <v>3000000000</v>
      </c>
      <c r="AF69" s="77">
        <v>15000000</v>
      </c>
    </row>
    <row r="70" spans="1:32" x14ac:dyDescent="0.25">
      <c r="A70" s="230" t="s">
        <v>1266</v>
      </c>
      <c r="B70" s="48" t="s">
        <v>5779</v>
      </c>
      <c r="C70" s="74">
        <f t="shared" si="7"/>
        <v>8000000000</v>
      </c>
      <c r="D70" s="75"/>
      <c r="E70" s="75">
        <v>44129</v>
      </c>
      <c r="F70" s="77">
        <v>2000000000</v>
      </c>
      <c r="G70" s="77">
        <v>10000000000</v>
      </c>
      <c r="H70" s="74">
        <f t="shared" si="1"/>
        <v>8000000000</v>
      </c>
      <c r="I70" s="78">
        <v>60000000</v>
      </c>
      <c r="J70" s="79" t="s">
        <v>5701</v>
      </c>
      <c r="K70" s="80">
        <f t="shared" si="8"/>
        <v>8</v>
      </c>
      <c r="L70" s="48" t="s">
        <v>249</v>
      </c>
      <c r="M70" s="79" t="s">
        <v>5738</v>
      </c>
      <c r="N70" s="80">
        <v>8</v>
      </c>
      <c r="O70" s="48" t="s">
        <v>5703</v>
      </c>
      <c r="P70" s="81">
        <v>45955</v>
      </c>
      <c r="Q70" s="75">
        <v>44129</v>
      </c>
      <c r="R70" s="75">
        <v>43434</v>
      </c>
      <c r="S70" s="48">
        <v>1</v>
      </c>
      <c r="T70" s="48" t="s">
        <v>253</v>
      </c>
      <c r="U70" s="48" t="s">
        <v>1112</v>
      </c>
      <c r="V70" s="82" t="s">
        <v>5704</v>
      </c>
      <c r="W70" s="75">
        <v>43465</v>
      </c>
      <c r="X70" s="77">
        <v>15000000</v>
      </c>
      <c r="Y70" s="77">
        <v>2000000000</v>
      </c>
      <c r="Z70" s="78">
        <v>60000000</v>
      </c>
      <c r="AA70" s="77">
        <v>0</v>
      </c>
      <c r="AB70" s="48">
        <v>2</v>
      </c>
      <c r="AC70" s="81">
        <v>44195</v>
      </c>
      <c r="AD70" s="77">
        <v>3000000000</v>
      </c>
      <c r="AE70" s="77">
        <v>3000000000</v>
      </c>
      <c r="AF70" s="77">
        <v>15000000</v>
      </c>
    </row>
    <row r="71" spans="1:32" x14ac:dyDescent="0.25">
      <c r="A71" s="230" t="s">
        <v>1268</v>
      </c>
      <c r="B71" s="48" t="s">
        <v>5780</v>
      </c>
      <c r="C71" s="74">
        <f t="shared" si="7"/>
        <v>8000000000</v>
      </c>
      <c r="D71" s="75"/>
      <c r="E71" s="75">
        <v>44129</v>
      </c>
      <c r="F71" s="77">
        <v>2000000000</v>
      </c>
      <c r="G71" s="77">
        <v>10000000000</v>
      </c>
      <c r="H71" s="74">
        <f t="shared" si="1"/>
        <v>8000000000</v>
      </c>
      <c r="I71" s="78">
        <v>60000000</v>
      </c>
      <c r="J71" s="79" t="s">
        <v>5701</v>
      </c>
      <c r="K71" s="80">
        <f t="shared" si="8"/>
        <v>8</v>
      </c>
      <c r="L71" s="48" t="s">
        <v>249</v>
      </c>
      <c r="M71" s="79" t="s">
        <v>5738</v>
      </c>
      <c r="N71" s="80">
        <v>8</v>
      </c>
      <c r="O71" s="48" t="s">
        <v>5703</v>
      </c>
      <c r="P71" s="81">
        <v>45955</v>
      </c>
      <c r="Q71" s="75">
        <v>44129</v>
      </c>
      <c r="R71" s="75">
        <v>43434</v>
      </c>
      <c r="S71" s="48">
        <v>1</v>
      </c>
      <c r="T71" s="48" t="s">
        <v>274</v>
      </c>
      <c r="U71" s="48" t="s">
        <v>1112</v>
      </c>
      <c r="V71" s="82" t="s">
        <v>5704</v>
      </c>
      <c r="W71" s="75">
        <v>43465</v>
      </c>
      <c r="X71" s="77">
        <v>15000000</v>
      </c>
      <c r="Y71" s="77">
        <v>2000000000</v>
      </c>
      <c r="Z71" s="78">
        <v>60000000</v>
      </c>
      <c r="AA71" s="77">
        <v>0</v>
      </c>
      <c r="AB71" s="48">
        <v>2</v>
      </c>
      <c r="AC71" s="81">
        <v>44195</v>
      </c>
      <c r="AD71" s="77">
        <v>3000000000</v>
      </c>
      <c r="AE71" s="77">
        <v>3000000000</v>
      </c>
      <c r="AF71" s="77">
        <v>15000000</v>
      </c>
    </row>
    <row r="72" spans="1:32" x14ac:dyDescent="0.25">
      <c r="A72" s="230" t="s">
        <v>1270</v>
      </c>
      <c r="B72" s="48" t="s">
        <v>5781</v>
      </c>
      <c r="C72" s="74">
        <f t="shared" si="7"/>
        <v>8000000000</v>
      </c>
      <c r="D72" s="75"/>
      <c r="E72" s="75">
        <v>44129</v>
      </c>
      <c r="F72" s="77">
        <v>2000000000</v>
      </c>
      <c r="G72" s="77">
        <v>10000000000</v>
      </c>
      <c r="H72" s="74">
        <f t="shared" si="1"/>
        <v>8000000000</v>
      </c>
      <c r="I72" s="78">
        <v>60000000</v>
      </c>
      <c r="J72" s="79" t="s">
        <v>5701</v>
      </c>
      <c r="K72" s="80">
        <f t="shared" si="8"/>
        <v>8</v>
      </c>
      <c r="L72" s="48" t="s">
        <v>249</v>
      </c>
      <c r="M72" s="79" t="s">
        <v>5738</v>
      </c>
      <c r="N72" s="80">
        <v>8</v>
      </c>
      <c r="O72" s="48" t="s">
        <v>5703</v>
      </c>
      <c r="P72" s="81">
        <v>45955</v>
      </c>
      <c r="Q72" s="75">
        <v>44129</v>
      </c>
      <c r="R72" s="75">
        <v>43434</v>
      </c>
      <c r="S72" s="48">
        <v>1</v>
      </c>
      <c r="T72" s="48" t="s">
        <v>253</v>
      </c>
      <c r="U72" s="48" t="s">
        <v>1112</v>
      </c>
      <c r="V72" s="82" t="s">
        <v>5704</v>
      </c>
      <c r="W72" s="75">
        <v>43465</v>
      </c>
      <c r="X72" s="77">
        <v>15000000</v>
      </c>
      <c r="Y72" s="77">
        <v>2000000000</v>
      </c>
      <c r="Z72" s="78">
        <v>60000000</v>
      </c>
      <c r="AA72" s="77">
        <v>0</v>
      </c>
      <c r="AB72" s="48">
        <v>2</v>
      </c>
      <c r="AC72" s="81">
        <v>44195</v>
      </c>
      <c r="AD72" s="77">
        <v>3000000000</v>
      </c>
      <c r="AE72" s="77">
        <v>3000000000</v>
      </c>
      <c r="AF72" s="77">
        <v>15000000</v>
      </c>
    </row>
    <row r="73" spans="1:32" x14ac:dyDescent="0.25">
      <c r="A73" s="230" t="s">
        <v>1272</v>
      </c>
      <c r="B73" s="48" t="s">
        <v>5782</v>
      </c>
      <c r="C73" s="74">
        <f t="shared" si="7"/>
        <v>8000000000</v>
      </c>
      <c r="D73" s="75"/>
      <c r="E73" s="75">
        <v>44129</v>
      </c>
      <c r="F73" s="77">
        <v>2000000000</v>
      </c>
      <c r="G73" s="77">
        <v>10000000000</v>
      </c>
      <c r="H73" s="74">
        <f t="shared" si="1"/>
        <v>8000000000</v>
      </c>
      <c r="I73" s="78">
        <v>60000000</v>
      </c>
      <c r="J73" s="79" t="s">
        <v>5701</v>
      </c>
      <c r="K73" s="80">
        <f t="shared" si="8"/>
        <v>8</v>
      </c>
      <c r="L73" s="48" t="s">
        <v>249</v>
      </c>
      <c r="M73" s="79" t="s">
        <v>5738</v>
      </c>
      <c r="N73" s="80">
        <v>8</v>
      </c>
      <c r="O73" s="48" t="s">
        <v>5703</v>
      </c>
      <c r="P73" s="81">
        <v>45955</v>
      </c>
      <c r="Q73" s="75">
        <v>44129</v>
      </c>
      <c r="R73" s="75">
        <v>43434</v>
      </c>
      <c r="S73" s="48">
        <v>1</v>
      </c>
      <c r="T73" s="48" t="s">
        <v>274</v>
      </c>
      <c r="U73" s="48" t="s">
        <v>1112</v>
      </c>
      <c r="V73" s="82" t="s">
        <v>5704</v>
      </c>
      <c r="W73" s="75">
        <v>43465</v>
      </c>
      <c r="X73" s="77">
        <v>15000000</v>
      </c>
      <c r="Y73" s="77">
        <v>2000000000</v>
      </c>
      <c r="Z73" s="78">
        <v>60000000</v>
      </c>
      <c r="AA73" s="77">
        <v>0</v>
      </c>
      <c r="AB73" s="48">
        <v>2</v>
      </c>
      <c r="AC73" s="81">
        <v>44195</v>
      </c>
      <c r="AD73" s="77">
        <v>3000000000</v>
      </c>
      <c r="AE73" s="77">
        <v>3000000000</v>
      </c>
      <c r="AF73" s="77">
        <v>15000000</v>
      </c>
    </row>
    <row r="74" spans="1:32" x14ac:dyDescent="0.25">
      <c r="A74" s="230" t="s">
        <v>1274</v>
      </c>
      <c r="B74" s="48" t="s">
        <v>5783</v>
      </c>
      <c r="C74" s="74">
        <f t="shared" si="7"/>
        <v>8000000000</v>
      </c>
      <c r="D74" s="75"/>
      <c r="E74" s="75">
        <v>44129</v>
      </c>
      <c r="F74" s="77">
        <v>2000000000</v>
      </c>
      <c r="G74" s="77">
        <v>10000000000</v>
      </c>
      <c r="H74" s="74">
        <f t="shared" si="1"/>
        <v>8000000000</v>
      </c>
      <c r="I74" s="78">
        <v>60000000</v>
      </c>
      <c r="J74" s="79" t="s">
        <v>5701</v>
      </c>
      <c r="K74" s="80">
        <f t="shared" si="8"/>
        <v>8</v>
      </c>
      <c r="L74" s="48" t="s">
        <v>249</v>
      </c>
      <c r="M74" s="79" t="s">
        <v>5738</v>
      </c>
      <c r="N74" s="80">
        <v>8</v>
      </c>
      <c r="O74" s="48" t="s">
        <v>5703</v>
      </c>
      <c r="P74" s="81">
        <v>45955</v>
      </c>
      <c r="Q74" s="75">
        <v>44129</v>
      </c>
      <c r="R74" s="75">
        <v>43434</v>
      </c>
      <c r="S74" s="48">
        <v>1</v>
      </c>
      <c r="T74" s="48" t="s">
        <v>253</v>
      </c>
      <c r="U74" s="48" t="s">
        <v>1112</v>
      </c>
      <c r="V74" s="82" t="s">
        <v>5704</v>
      </c>
      <c r="W74" s="75">
        <v>43465</v>
      </c>
      <c r="X74" s="77">
        <v>15000000</v>
      </c>
      <c r="Y74" s="77">
        <v>2000000000</v>
      </c>
      <c r="Z74" s="78">
        <v>60000000</v>
      </c>
      <c r="AA74" s="77">
        <v>0</v>
      </c>
      <c r="AB74" s="48">
        <v>2</v>
      </c>
      <c r="AC74" s="81">
        <v>44195</v>
      </c>
      <c r="AD74" s="77">
        <v>3000000000</v>
      </c>
      <c r="AE74" s="77">
        <v>3000000000</v>
      </c>
      <c r="AF74" s="77">
        <v>15000000</v>
      </c>
    </row>
    <row r="75" spans="1:32" x14ac:dyDescent="0.25">
      <c r="A75" s="230" t="s">
        <v>1276</v>
      </c>
      <c r="B75" s="48" t="s">
        <v>5784</v>
      </c>
      <c r="C75" s="74">
        <f t="shared" si="7"/>
        <v>8000000000</v>
      </c>
      <c r="D75" s="75"/>
      <c r="E75" s="75">
        <v>44129</v>
      </c>
      <c r="F75" s="77">
        <v>2000000000</v>
      </c>
      <c r="G75" s="77">
        <v>10000000000</v>
      </c>
      <c r="H75" s="74">
        <f t="shared" si="1"/>
        <v>8000000000</v>
      </c>
      <c r="I75" s="78">
        <v>60000000</v>
      </c>
      <c r="J75" s="79" t="s">
        <v>5701</v>
      </c>
      <c r="K75" s="80">
        <f t="shared" si="8"/>
        <v>8</v>
      </c>
      <c r="L75" s="48" t="s">
        <v>249</v>
      </c>
      <c r="M75" s="79" t="s">
        <v>5738</v>
      </c>
      <c r="N75" s="80">
        <v>8</v>
      </c>
      <c r="O75" s="48" t="s">
        <v>5703</v>
      </c>
      <c r="P75" s="81">
        <v>45955</v>
      </c>
      <c r="Q75" s="75">
        <v>44129</v>
      </c>
      <c r="R75" s="75">
        <v>43434</v>
      </c>
      <c r="S75" s="48">
        <v>1</v>
      </c>
      <c r="T75" s="48" t="s">
        <v>274</v>
      </c>
      <c r="U75" s="48" t="s">
        <v>1112</v>
      </c>
      <c r="V75" s="82" t="s">
        <v>5704</v>
      </c>
      <c r="W75" s="75">
        <v>43465</v>
      </c>
      <c r="X75" s="77">
        <v>15000000</v>
      </c>
      <c r="Y75" s="77">
        <v>2000000000</v>
      </c>
      <c r="Z75" s="78">
        <v>60000000</v>
      </c>
      <c r="AA75" s="77">
        <v>0</v>
      </c>
      <c r="AB75" s="48">
        <v>2</v>
      </c>
      <c r="AC75" s="81">
        <v>44195</v>
      </c>
      <c r="AD75" s="77">
        <v>3000000000</v>
      </c>
      <c r="AE75" s="77">
        <v>3000000000</v>
      </c>
      <c r="AF75" s="77">
        <v>15000000</v>
      </c>
    </row>
    <row r="76" spans="1:32" x14ac:dyDescent="0.25">
      <c r="A76" s="230" t="s">
        <v>1278</v>
      </c>
      <c r="B76" s="48" t="s">
        <v>5785</v>
      </c>
      <c r="C76" s="74">
        <f t="shared" si="7"/>
        <v>8000000000</v>
      </c>
      <c r="D76" s="75"/>
      <c r="E76" s="75">
        <v>44129</v>
      </c>
      <c r="F76" s="77">
        <v>2000000000</v>
      </c>
      <c r="G76" s="77">
        <v>10000000000</v>
      </c>
      <c r="H76" s="74">
        <f t="shared" ref="H76:H139" si="9">C76</f>
        <v>8000000000</v>
      </c>
      <c r="I76" s="78">
        <v>60000000</v>
      </c>
      <c r="J76" s="79" t="s">
        <v>5701</v>
      </c>
      <c r="K76" s="80">
        <f t="shared" si="8"/>
        <v>8</v>
      </c>
      <c r="L76" s="48" t="s">
        <v>249</v>
      </c>
      <c r="M76" s="79" t="s">
        <v>5738</v>
      </c>
      <c r="N76" s="80">
        <v>8</v>
      </c>
      <c r="O76" s="48" t="s">
        <v>5703</v>
      </c>
      <c r="P76" s="81">
        <v>45955</v>
      </c>
      <c r="Q76" s="75">
        <v>44129</v>
      </c>
      <c r="R76" s="75">
        <v>43434</v>
      </c>
      <c r="S76" s="48">
        <v>1</v>
      </c>
      <c r="T76" s="48" t="s">
        <v>253</v>
      </c>
      <c r="U76" s="48" t="s">
        <v>1112</v>
      </c>
      <c r="V76" s="82" t="s">
        <v>5704</v>
      </c>
      <c r="W76" s="75">
        <v>43465</v>
      </c>
      <c r="X76" s="77">
        <v>15000000</v>
      </c>
      <c r="Y76" s="77">
        <v>2000000000</v>
      </c>
      <c r="Z76" s="78">
        <v>60000000</v>
      </c>
      <c r="AA76" s="77">
        <f t="shared" si="6"/>
        <v>100000000</v>
      </c>
      <c r="AB76" s="48">
        <v>2</v>
      </c>
      <c r="AC76" s="81">
        <v>44195</v>
      </c>
      <c r="AD76" s="77">
        <v>3000000000</v>
      </c>
      <c r="AE76" s="77">
        <v>3000000000</v>
      </c>
      <c r="AF76" s="77">
        <v>15000000</v>
      </c>
    </row>
    <row r="77" spans="1:32" x14ac:dyDescent="0.25">
      <c r="A77" s="230" t="s">
        <v>1280</v>
      </c>
      <c r="B77" s="48" t="s">
        <v>5786</v>
      </c>
      <c r="C77" s="74">
        <f t="shared" si="7"/>
        <v>8000000000</v>
      </c>
      <c r="D77" s="75"/>
      <c r="E77" s="75">
        <v>44129</v>
      </c>
      <c r="F77" s="77">
        <v>2000000000</v>
      </c>
      <c r="G77" s="77">
        <v>10000000000</v>
      </c>
      <c r="H77" s="74">
        <f t="shared" si="9"/>
        <v>8000000000</v>
      </c>
      <c r="I77" s="78">
        <v>60000000</v>
      </c>
      <c r="J77" s="79" t="s">
        <v>5701</v>
      </c>
      <c r="K77" s="80">
        <f t="shared" si="8"/>
        <v>8</v>
      </c>
      <c r="L77" s="48" t="s">
        <v>249</v>
      </c>
      <c r="M77" s="79" t="s">
        <v>5738</v>
      </c>
      <c r="N77" s="80">
        <v>8</v>
      </c>
      <c r="O77" s="48" t="s">
        <v>5703</v>
      </c>
      <c r="P77" s="81">
        <v>45955</v>
      </c>
      <c r="Q77" s="75">
        <v>44129</v>
      </c>
      <c r="R77" s="75">
        <v>43434</v>
      </c>
      <c r="S77" s="48">
        <v>1</v>
      </c>
      <c r="T77" s="48" t="s">
        <v>274</v>
      </c>
      <c r="U77" s="48" t="s">
        <v>1112</v>
      </c>
      <c r="V77" s="82" t="s">
        <v>5704</v>
      </c>
      <c r="W77" s="75">
        <v>43465</v>
      </c>
      <c r="X77" s="77">
        <v>15000000</v>
      </c>
      <c r="Y77" s="77">
        <v>2000000000</v>
      </c>
      <c r="Z77" s="78">
        <v>60000000</v>
      </c>
      <c r="AA77" s="77">
        <f t="shared" si="6"/>
        <v>100000000</v>
      </c>
      <c r="AB77" s="48">
        <v>2</v>
      </c>
      <c r="AC77" s="81">
        <v>44195</v>
      </c>
      <c r="AD77" s="77">
        <v>3000000000</v>
      </c>
      <c r="AE77" s="77">
        <v>3000000000</v>
      </c>
      <c r="AF77" s="77">
        <v>15000000</v>
      </c>
    </row>
    <row r="78" spans="1:32" x14ac:dyDescent="0.25">
      <c r="A78" s="230" t="s">
        <v>1282</v>
      </c>
      <c r="B78" s="48" t="s">
        <v>5787</v>
      </c>
      <c r="C78" s="74">
        <f t="shared" si="7"/>
        <v>8000000000</v>
      </c>
      <c r="D78" s="75"/>
      <c r="E78" s="75">
        <v>44129</v>
      </c>
      <c r="F78" s="77">
        <v>2000000000</v>
      </c>
      <c r="G78" s="77">
        <v>10000000000</v>
      </c>
      <c r="H78" s="74">
        <f t="shared" si="9"/>
        <v>8000000000</v>
      </c>
      <c r="I78" s="78">
        <v>60000000</v>
      </c>
      <c r="J78" s="79" t="s">
        <v>5701</v>
      </c>
      <c r="K78" s="80">
        <f t="shared" si="8"/>
        <v>8</v>
      </c>
      <c r="L78" s="48" t="s">
        <v>249</v>
      </c>
      <c r="M78" s="79" t="s">
        <v>5738</v>
      </c>
      <c r="N78" s="80">
        <v>8</v>
      </c>
      <c r="O78" s="48" t="s">
        <v>5703</v>
      </c>
      <c r="P78" s="81">
        <v>45955</v>
      </c>
      <c r="Q78" s="75">
        <v>44129</v>
      </c>
      <c r="R78" s="75">
        <v>43434</v>
      </c>
      <c r="S78" s="48">
        <v>1</v>
      </c>
      <c r="T78" s="48" t="s">
        <v>253</v>
      </c>
      <c r="U78" s="48" t="s">
        <v>1112</v>
      </c>
      <c r="V78" s="82" t="s">
        <v>5704</v>
      </c>
      <c r="W78" s="75">
        <v>43465</v>
      </c>
      <c r="X78" s="77">
        <v>15000000</v>
      </c>
      <c r="Y78" s="77">
        <v>2000000000</v>
      </c>
      <c r="Z78" s="78">
        <v>60000000</v>
      </c>
      <c r="AA78" s="77">
        <f t="shared" si="6"/>
        <v>100000000</v>
      </c>
      <c r="AB78" s="48">
        <v>2</v>
      </c>
      <c r="AC78" s="81">
        <v>44195</v>
      </c>
      <c r="AD78" s="77">
        <v>3000000000</v>
      </c>
      <c r="AE78" s="77">
        <v>3000000000</v>
      </c>
      <c r="AF78" s="77">
        <v>15000000</v>
      </c>
    </row>
    <row r="79" spans="1:32" x14ac:dyDescent="0.25">
      <c r="A79" s="230" t="s">
        <v>1284</v>
      </c>
      <c r="B79" s="48" t="s">
        <v>5788</v>
      </c>
      <c r="C79" s="74">
        <f t="shared" si="7"/>
        <v>8000000000</v>
      </c>
      <c r="D79" s="75"/>
      <c r="E79" s="75">
        <v>44129</v>
      </c>
      <c r="F79" s="77">
        <v>2000000000</v>
      </c>
      <c r="G79" s="77">
        <v>10000000000</v>
      </c>
      <c r="H79" s="74">
        <f t="shared" si="9"/>
        <v>8000000000</v>
      </c>
      <c r="I79" s="78">
        <v>60000000</v>
      </c>
      <c r="J79" s="79" t="s">
        <v>5701</v>
      </c>
      <c r="K79" s="80">
        <f t="shared" si="8"/>
        <v>8</v>
      </c>
      <c r="L79" s="48" t="s">
        <v>249</v>
      </c>
      <c r="M79" s="79" t="s">
        <v>5738</v>
      </c>
      <c r="N79" s="80">
        <v>8</v>
      </c>
      <c r="O79" s="48" t="s">
        <v>5703</v>
      </c>
      <c r="P79" s="81">
        <v>45955</v>
      </c>
      <c r="Q79" s="75">
        <v>44129</v>
      </c>
      <c r="R79" s="75">
        <v>43434</v>
      </c>
      <c r="S79" s="48">
        <v>1</v>
      </c>
      <c r="T79" s="48" t="s">
        <v>274</v>
      </c>
      <c r="U79" s="48" t="s">
        <v>1112</v>
      </c>
      <c r="V79" s="82" t="s">
        <v>5704</v>
      </c>
      <c r="W79" s="75">
        <v>43465</v>
      </c>
      <c r="X79" s="77">
        <v>15000000</v>
      </c>
      <c r="Y79" s="77">
        <v>2000000000</v>
      </c>
      <c r="Z79" s="78">
        <v>60000000</v>
      </c>
      <c r="AA79" s="77">
        <f t="shared" si="6"/>
        <v>100000000</v>
      </c>
      <c r="AB79" s="48">
        <v>2</v>
      </c>
      <c r="AC79" s="81">
        <v>44195</v>
      </c>
      <c r="AD79" s="77">
        <v>3000000000</v>
      </c>
      <c r="AE79" s="77">
        <v>3000000000</v>
      </c>
      <c r="AF79" s="77">
        <v>15000000</v>
      </c>
    </row>
    <row r="80" spans="1:32" x14ac:dyDescent="0.25">
      <c r="A80" s="230" t="s">
        <v>1286</v>
      </c>
      <c r="B80" s="48" t="s">
        <v>5789</v>
      </c>
      <c r="C80" s="74">
        <f t="shared" si="7"/>
        <v>8000000000</v>
      </c>
      <c r="D80" s="75"/>
      <c r="E80" s="75">
        <v>44129</v>
      </c>
      <c r="F80" s="77">
        <v>2000000000</v>
      </c>
      <c r="G80" s="77">
        <v>10000000000</v>
      </c>
      <c r="H80" s="74">
        <f t="shared" si="9"/>
        <v>8000000000</v>
      </c>
      <c r="I80" s="78">
        <v>60000000</v>
      </c>
      <c r="J80" s="79" t="s">
        <v>5701</v>
      </c>
      <c r="K80" s="80">
        <f t="shared" si="8"/>
        <v>8</v>
      </c>
      <c r="L80" s="48" t="s">
        <v>249</v>
      </c>
      <c r="M80" s="79" t="s">
        <v>5738</v>
      </c>
      <c r="N80" s="80">
        <v>8</v>
      </c>
      <c r="O80" s="48" t="s">
        <v>5703</v>
      </c>
      <c r="P80" s="81">
        <v>45955</v>
      </c>
      <c r="Q80" s="75">
        <v>44129</v>
      </c>
      <c r="R80" s="75">
        <v>43434</v>
      </c>
      <c r="S80" s="48">
        <v>1</v>
      </c>
      <c r="T80" s="48" t="s">
        <v>253</v>
      </c>
      <c r="U80" s="48" t="s">
        <v>1112</v>
      </c>
      <c r="V80" s="82" t="s">
        <v>5704</v>
      </c>
      <c r="W80" s="75">
        <v>43465</v>
      </c>
      <c r="X80" s="77">
        <v>15000000</v>
      </c>
      <c r="Y80" s="77">
        <v>2000000000</v>
      </c>
      <c r="Z80" s="78">
        <v>60000000</v>
      </c>
      <c r="AA80" s="77">
        <f t="shared" si="6"/>
        <v>100000000</v>
      </c>
      <c r="AB80" s="48">
        <v>2</v>
      </c>
      <c r="AC80" s="81">
        <v>44195</v>
      </c>
      <c r="AD80" s="77">
        <v>3000000000</v>
      </c>
      <c r="AE80" s="77">
        <v>3000000000</v>
      </c>
      <c r="AF80" s="77">
        <v>15000000</v>
      </c>
    </row>
    <row r="81" spans="1:32" x14ac:dyDescent="0.25">
      <c r="A81" s="230" t="s">
        <v>1288</v>
      </c>
      <c r="B81" s="48" t="s">
        <v>5790</v>
      </c>
      <c r="C81" s="74">
        <f t="shared" si="7"/>
        <v>8000000000</v>
      </c>
      <c r="D81" s="75"/>
      <c r="E81" s="75">
        <v>44129</v>
      </c>
      <c r="F81" s="77">
        <v>2000000000</v>
      </c>
      <c r="G81" s="77">
        <v>10000000000</v>
      </c>
      <c r="H81" s="74">
        <f t="shared" si="9"/>
        <v>8000000000</v>
      </c>
      <c r="I81" s="78">
        <v>60000000</v>
      </c>
      <c r="J81" s="79" t="s">
        <v>5701</v>
      </c>
      <c r="K81" s="80">
        <f t="shared" si="8"/>
        <v>8</v>
      </c>
      <c r="L81" s="48" t="s">
        <v>249</v>
      </c>
      <c r="M81" s="79" t="s">
        <v>5738</v>
      </c>
      <c r="N81" s="80">
        <v>8</v>
      </c>
      <c r="O81" s="48" t="s">
        <v>5703</v>
      </c>
      <c r="P81" s="81">
        <v>45955</v>
      </c>
      <c r="Q81" s="75">
        <v>44129</v>
      </c>
      <c r="R81" s="75">
        <v>43434</v>
      </c>
      <c r="S81" s="48">
        <v>1</v>
      </c>
      <c r="T81" s="48" t="s">
        <v>274</v>
      </c>
      <c r="U81" s="48" t="s">
        <v>1112</v>
      </c>
      <c r="V81" s="82" t="s">
        <v>5704</v>
      </c>
      <c r="W81" s="75">
        <v>43465</v>
      </c>
      <c r="X81" s="77">
        <v>15000000</v>
      </c>
      <c r="Y81" s="77">
        <v>2000000000</v>
      </c>
      <c r="Z81" s="78">
        <v>60000000</v>
      </c>
      <c r="AA81" s="77">
        <f t="shared" si="6"/>
        <v>100000000</v>
      </c>
      <c r="AB81" s="48">
        <v>2</v>
      </c>
      <c r="AC81" s="81">
        <v>44195</v>
      </c>
      <c r="AD81" s="77">
        <v>3000000000</v>
      </c>
      <c r="AE81" s="77">
        <v>3000000000</v>
      </c>
      <c r="AF81" s="77">
        <v>15000000</v>
      </c>
    </row>
    <row r="82" spans="1:32" x14ac:dyDescent="0.25">
      <c r="A82" s="230" t="s">
        <v>1290</v>
      </c>
      <c r="B82" s="48" t="s">
        <v>5791</v>
      </c>
      <c r="C82" s="74">
        <f t="shared" si="7"/>
        <v>8000000000</v>
      </c>
      <c r="D82" s="75"/>
      <c r="E82" s="75">
        <v>44129</v>
      </c>
      <c r="F82" s="77">
        <v>2000000000</v>
      </c>
      <c r="G82" s="77">
        <v>10000000000</v>
      </c>
      <c r="H82" s="74">
        <f t="shared" si="9"/>
        <v>8000000000</v>
      </c>
      <c r="I82" s="78">
        <v>60000000</v>
      </c>
      <c r="J82" s="79" t="s">
        <v>5701</v>
      </c>
      <c r="K82" s="80">
        <f t="shared" si="8"/>
        <v>8</v>
      </c>
      <c r="L82" s="48" t="s">
        <v>249</v>
      </c>
      <c r="M82" s="79" t="s">
        <v>5738</v>
      </c>
      <c r="N82" s="80">
        <v>8</v>
      </c>
      <c r="O82" s="48" t="s">
        <v>5703</v>
      </c>
      <c r="P82" s="81">
        <v>45955</v>
      </c>
      <c r="Q82" s="75">
        <v>44129</v>
      </c>
      <c r="R82" s="75">
        <v>43434</v>
      </c>
      <c r="S82" s="48">
        <v>1</v>
      </c>
      <c r="T82" s="48" t="s">
        <v>253</v>
      </c>
      <c r="U82" s="48" t="s">
        <v>1112</v>
      </c>
      <c r="V82" s="82" t="s">
        <v>5704</v>
      </c>
      <c r="W82" s="75">
        <v>43465</v>
      </c>
      <c r="X82" s="77">
        <v>15000000</v>
      </c>
      <c r="Y82" s="77">
        <v>2000000000</v>
      </c>
      <c r="Z82" s="78">
        <v>60000000</v>
      </c>
      <c r="AA82" s="77">
        <f t="shared" si="6"/>
        <v>100000000</v>
      </c>
      <c r="AB82" s="48">
        <v>2</v>
      </c>
      <c r="AC82" s="81">
        <v>44195</v>
      </c>
      <c r="AD82" s="77">
        <v>3000000000</v>
      </c>
      <c r="AE82" s="77">
        <v>3000000000</v>
      </c>
      <c r="AF82" s="77">
        <v>15000000</v>
      </c>
    </row>
    <row r="83" spans="1:32" x14ac:dyDescent="0.25">
      <c r="A83" s="230" t="s">
        <v>1292</v>
      </c>
      <c r="B83" s="48" t="s">
        <v>5792</v>
      </c>
      <c r="C83" s="74">
        <f t="shared" si="7"/>
        <v>8000000000</v>
      </c>
      <c r="D83" s="75"/>
      <c r="E83" s="75">
        <v>44129</v>
      </c>
      <c r="F83" s="77">
        <v>2000000000</v>
      </c>
      <c r="G83" s="77">
        <v>10000000000</v>
      </c>
      <c r="H83" s="74">
        <f t="shared" si="9"/>
        <v>8000000000</v>
      </c>
      <c r="I83" s="78">
        <v>60000000</v>
      </c>
      <c r="J83" s="79" t="s">
        <v>5701</v>
      </c>
      <c r="K83" s="80">
        <f t="shared" si="8"/>
        <v>8</v>
      </c>
      <c r="L83" s="48" t="s">
        <v>249</v>
      </c>
      <c r="M83" s="79" t="s">
        <v>5738</v>
      </c>
      <c r="N83" s="80">
        <v>8</v>
      </c>
      <c r="O83" s="48" t="s">
        <v>5703</v>
      </c>
      <c r="P83" s="81">
        <v>45955</v>
      </c>
      <c r="Q83" s="75">
        <v>44129</v>
      </c>
      <c r="R83" s="75">
        <v>43434</v>
      </c>
      <c r="S83" s="48">
        <v>1</v>
      </c>
      <c r="T83" s="48" t="s">
        <v>274</v>
      </c>
      <c r="U83" s="48" t="s">
        <v>1112</v>
      </c>
      <c r="V83" s="82" t="s">
        <v>5704</v>
      </c>
      <c r="W83" s="75">
        <v>43465</v>
      </c>
      <c r="X83" s="77">
        <v>15000000</v>
      </c>
      <c r="Y83" s="77">
        <v>2000000000</v>
      </c>
      <c r="Z83" s="78">
        <v>60000000</v>
      </c>
      <c r="AA83" s="77">
        <f t="shared" si="6"/>
        <v>100000000</v>
      </c>
      <c r="AB83" s="48">
        <v>2</v>
      </c>
      <c r="AC83" s="81">
        <v>44195</v>
      </c>
      <c r="AD83" s="77">
        <v>3000000000</v>
      </c>
      <c r="AE83" s="77">
        <v>3000000000</v>
      </c>
      <c r="AF83" s="77">
        <v>15000000</v>
      </c>
    </row>
    <row r="84" spans="1:32" x14ac:dyDescent="0.25">
      <c r="A84" s="230" t="s">
        <v>1294</v>
      </c>
      <c r="B84" s="48" t="s">
        <v>5793</v>
      </c>
      <c r="C84" s="74">
        <f t="shared" si="7"/>
        <v>8000000000</v>
      </c>
      <c r="D84" s="75"/>
      <c r="E84" s="75">
        <v>44129</v>
      </c>
      <c r="F84" s="77">
        <v>2000000000</v>
      </c>
      <c r="G84" s="77">
        <v>10000000000</v>
      </c>
      <c r="H84" s="74">
        <f t="shared" si="9"/>
        <v>8000000000</v>
      </c>
      <c r="I84" s="78">
        <v>60000000</v>
      </c>
      <c r="J84" s="79" t="s">
        <v>5701</v>
      </c>
      <c r="K84" s="80">
        <f t="shared" si="8"/>
        <v>8</v>
      </c>
      <c r="L84" s="48" t="s">
        <v>249</v>
      </c>
      <c r="M84" s="79" t="s">
        <v>5738</v>
      </c>
      <c r="N84" s="80">
        <v>8</v>
      </c>
      <c r="O84" s="48" t="s">
        <v>5703</v>
      </c>
      <c r="P84" s="81">
        <v>45955</v>
      </c>
      <c r="Q84" s="75">
        <v>44129</v>
      </c>
      <c r="R84" s="75">
        <v>43434</v>
      </c>
      <c r="S84" s="48">
        <v>1</v>
      </c>
      <c r="T84" s="48" t="s">
        <v>253</v>
      </c>
      <c r="U84" s="48" t="s">
        <v>1112</v>
      </c>
      <c r="V84" s="82" t="s">
        <v>5704</v>
      </c>
      <c r="W84" s="75">
        <v>43465</v>
      </c>
      <c r="X84" s="77">
        <v>15000000</v>
      </c>
      <c r="Y84" s="77">
        <v>2000000000</v>
      </c>
      <c r="Z84" s="78">
        <v>60000000</v>
      </c>
      <c r="AA84" s="77">
        <f t="shared" si="6"/>
        <v>100000000</v>
      </c>
      <c r="AB84" s="48">
        <v>2</v>
      </c>
      <c r="AC84" s="81">
        <v>44195</v>
      </c>
      <c r="AD84" s="77">
        <v>3000000000</v>
      </c>
      <c r="AE84" s="77">
        <v>3000000000</v>
      </c>
      <c r="AF84" s="77">
        <v>15000000</v>
      </c>
    </row>
    <row r="85" spans="1:32" x14ac:dyDescent="0.25">
      <c r="A85" s="230" t="s">
        <v>1296</v>
      </c>
      <c r="B85" s="48" t="s">
        <v>5794</v>
      </c>
      <c r="C85" s="74">
        <f t="shared" si="7"/>
        <v>8000000000</v>
      </c>
      <c r="D85" s="75"/>
      <c r="E85" s="75">
        <v>44129</v>
      </c>
      <c r="F85" s="77">
        <v>2000000000</v>
      </c>
      <c r="G85" s="77">
        <v>10000000000</v>
      </c>
      <c r="H85" s="74">
        <f t="shared" si="9"/>
        <v>8000000000</v>
      </c>
      <c r="I85" s="78">
        <v>60000000</v>
      </c>
      <c r="J85" s="79" t="s">
        <v>5701</v>
      </c>
      <c r="K85" s="80">
        <f t="shared" si="8"/>
        <v>8</v>
      </c>
      <c r="L85" s="48" t="s">
        <v>249</v>
      </c>
      <c r="M85" s="79" t="s">
        <v>5738</v>
      </c>
      <c r="N85" s="80">
        <v>8</v>
      </c>
      <c r="O85" s="48" t="s">
        <v>5703</v>
      </c>
      <c r="P85" s="81">
        <v>45955</v>
      </c>
      <c r="Q85" s="75">
        <v>44129</v>
      </c>
      <c r="R85" s="75">
        <v>43434</v>
      </c>
      <c r="S85" s="48">
        <v>1</v>
      </c>
      <c r="T85" s="48" t="s">
        <v>274</v>
      </c>
      <c r="U85" s="48" t="s">
        <v>1112</v>
      </c>
      <c r="V85" s="82" t="s">
        <v>5704</v>
      </c>
      <c r="W85" s="75">
        <v>43465</v>
      </c>
      <c r="X85" s="77">
        <v>15000000</v>
      </c>
      <c r="Y85" s="77">
        <v>2000000000</v>
      </c>
      <c r="Z85" s="78">
        <v>60000000</v>
      </c>
      <c r="AA85" s="77">
        <f t="shared" si="6"/>
        <v>100000000</v>
      </c>
      <c r="AB85" s="48">
        <v>2</v>
      </c>
      <c r="AC85" s="81">
        <v>44195</v>
      </c>
      <c r="AD85" s="77">
        <v>3000000000</v>
      </c>
      <c r="AE85" s="77">
        <v>3000000000</v>
      </c>
      <c r="AF85" s="77">
        <v>15000000</v>
      </c>
    </row>
    <row r="86" spans="1:32" x14ac:dyDescent="0.25">
      <c r="A86" s="230" t="s">
        <v>1298</v>
      </c>
      <c r="B86" s="48" t="s">
        <v>5795</v>
      </c>
      <c r="C86" s="74">
        <f t="shared" si="7"/>
        <v>8000000000</v>
      </c>
      <c r="D86" s="75"/>
      <c r="E86" s="75">
        <v>44129</v>
      </c>
      <c r="F86" s="77">
        <v>2000000000</v>
      </c>
      <c r="G86" s="77">
        <v>10000000000</v>
      </c>
      <c r="H86" s="74">
        <f t="shared" si="9"/>
        <v>8000000000</v>
      </c>
      <c r="I86" s="78">
        <v>60000000</v>
      </c>
      <c r="J86" s="79" t="s">
        <v>5701</v>
      </c>
      <c r="K86" s="80">
        <f t="shared" si="8"/>
        <v>8</v>
      </c>
      <c r="L86" s="48" t="s">
        <v>249</v>
      </c>
      <c r="M86" s="79" t="s">
        <v>5738</v>
      </c>
      <c r="N86" s="80">
        <v>8</v>
      </c>
      <c r="O86" s="48" t="s">
        <v>5703</v>
      </c>
      <c r="P86" s="81">
        <v>45955</v>
      </c>
      <c r="Q86" s="75">
        <v>44129</v>
      </c>
      <c r="R86" s="75">
        <v>43434</v>
      </c>
      <c r="S86" s="48">
        <v>1</v>
      </c>
      <c r="T86" s="48" t="s">
        <v>253</v>
      </c>
      <c r="U86" s="48" t="s">
        <v>1112</v>
      </c>
      <c r="V86" s="82" t="s">
        <v>5704</v>
      </c>
      <c r="W86" s="75">
        <v>43465</v>
      </c>
      <c r="X86" s="77">
        <v>15000000</v>
      </c>
      <c r="Y86" s="77">
        <v>2000000000</v>
      </c>
      <c r="Z86" s="78">
        <v>60000000</v>
      </c>
      <c r="AA86" s="77">
        <f t="shared" si="6"/>
        <v>100000000</v>
      </c>
      <c r="AB86" s="48">
        <v>2</v>
      </c>
      <c r="AC86" s="81">
        <v>44195</v>
      </c>
      <c r="AD86" s="77">
        <v>3000000000</v>
      </c>
      <c r="AE86" s="77">
        <v>3000000000</v>
      </c>
      <c r="AF86" s="77">
        <v>15000000</v>
      </c>
    </row>
    <row r="87" spans="1:32" x14ac:dyDescent="0.25">
      <c r="A87" s="230" t="s">
        <v>1300</v>
      </c>
      <c r="B87" s="48" t="s">
        <v>5796</v>
      </c>
      <c r="C87" s="74">
        <f t="shared" si="7"/>
        <v>8000000000</v>
      </c>
      <c r="D87" s="75"/>
      <c r="E87" s="75">
        <v>44129</v>
      </c>
      <c r="F87" s="77">
        <v>2000000000</v>
      </c>
      <c r="G87" s="77">
        <v>10000000000</v>
      </c>
      <c r="H87" s="74">
        <f t="shared" si="9"/>
        <v>8000000000</v>
      </c>
      <c r="I87" s="78">
        <v>60000000</v>
      </c>
      <c r="J87" s="79" t="s">
        <v>5701</v>
      </c>
      <c r="K87" s="80">
        <f t="shared" si="8"/>
        <v>8</v>
      </c>
      <c r="L87" s="48" t="s">
        <v>249</v>
      </c>
      <c r="M87" s="79" t="s">
        <v>5738</v>
      </c>
      <c r="N87" s="80">
        <v>8</v>
      </c>
      <c r="O87" s="48" t="s">
        <v>5703</v>
      </c>
      <c r="P87" s="81">
        <v>45955</v>
      </c>
      <c r="Q87" s="75">
        <v>44129</v>
      </c>
      <c r="R87" s="75">
        <v>43434</v>
      </c>
      <c r="S87" s="48">
        <v>1</v>
      </c>
      <c r="T87" s="48" t="s">
        <v>274</v>
      </c>
      <c r="U87" s="48" t="s">
        <v>1112</v>
      </c>
      <c r="V87" s="82" t="s">
        <v>5704</v>
      </c>
      <c r="W87" s="75">
        <v>43465</v>
      </c>
      <c r="X87" s="77">
        <v>15000000</v>
      </c>
      <c r="Y87" s="77">
        <v>2000000000</v>
      </c>
      <c r="Z87" s="78">
        <v>60000000</v>
      </c>
      <c r="AA87" s="77">
        <f t="shared" si="6"/>
        <v>100000000</v>
      </c>
      <c r="AB87" s="48">
        <v>2</v>
      </c>
      <c r="AC87" s="81">
        <v>44195</v>
      </c>
      <c r="AD87" s="77">
        <v>3000000000</v>
      </c>
      <c r="AE87" s="77">
        <v>3000000000</v>
      </c>
      <c r="AF87" s="77">
        <v>15000000</v>
      </c>
    </row>
    <row r="88" spans="1:32" x14ac:dyDescent="0.25">
      <c r="A88" s="230" t="s">
        <v>1302</v>
      </c>
      <c r="B88" s="48" t="s">
        <v>5797</v>
      </c>
      <c r="C88" s="74">
        <f t="shared" si="7"/>
        <v>8000000000</v>
      </c>
      <c r="D88" s="75"/>
      <c r="E88" s="75">
        <v>44129</v>
      </c>
      <c r="F88" s="77">
        <v>2000000000</v>
      </c>
      <c r="G88" s="77">
        <v>10000000000</v>
      </c>
      <c r="H88" s="74">
        <f t="shared" si="9"/>
        <v>8000000000</v>
      </c>
      <c r="I88" s="78">
        <v>60000000</v>
      </c>
      <c r="J88" s="79" t="s">
        <v>5701</v>
      </c>
      <c r="K88" s="80">
        <f t="shared" si="8"/>
        <v>8</v>
      </c>
      <c r="L88" s="48" t="s">
        <v>249</v>
      </c>
      <c r="M88" s="79" t="s">
        <v>5738</v>
      </c>
      <c r="N88" s="80">
        <v>8</v>
      </c>
      <c r="O88" s="48" t="s">
        <v>5703</v>
      </c>
      <c r="P88" s="81">
        <v>45955</v>
      </c>
      <c r="Q88" s="75">
        <v>44129</v>
      </c>
      <c r="R88" s="75">
        <v>43434</v>
      </c>
      <c r="S88" s="48">
        <v>1</v>
      </c>
      <c r="T88" s="48" t="s">
        <v>253</v>
      </c>
      <c r="U88" s="48" t="s">
        <v>1112</v>
      </c>
      <c r="V88" s="82" t="s">
        <v>5704</v>
      </c>
      <c r="W88" s="75">
        <v>43465</v>
      </c>
      <c r="X88" s="77">
        <v>15000000</v>
      </c>
      <c r="Y88" s="77">
        <v>2000000000</v>
      </c>
      <c r="Z88" s="78">
        <v>60000000</v>
      </c>
      <c r="AA88" s="77">
        <v>0</v>
      </c>
      <c r="AB88" s="48">
        <v>2</v>
      </c>
      <c r="AC88" s="81">
        <v>44195</v>
      </c>
      <c r="AD88" s="77">
        <v>3000000000</v>
      </c>
      <c r="AE88" s="77">
        <v>3000000000</v>
      </c>
      <c r="AF88" s="77">
        <v>15000000</v>
      </c>
    </row>
    <row r="89" spans="1:32" x14ac:dyDescent="0.25">
      <c r="A89" s="230" t="s">
        <v>1304</v>
      </c>
      <c r="B89" s="48" t="s">
        <v>5798</v>
      </c>
      <c r="C89" s="74">
        <f t="shared" si="7"/>
        <v>8000000000</v>
      </c>
      <c r="D89" s="75"/>
      <c r="E89" s="75">
        <v>44129</v>
      </c>
      <c r="F89" s="77">
        <v>2000000000</v>
      </c>
      <c r="G89" s="77">
        <v>10000000000</v>
      </c>
      <c r="H89" s="74">
        <f t="shared" si="9"/>
        <v>8000000000</v>
      </c>
      <c r="I89" s="78">
        <v>60000000</v>
      </c>
      <c r="J89" s="79" t="s">
        <v>5701</v>
      </c>
      <c r="K89" s="80">
        <f t="shared" si="8"/>
        <v>8</v>
      </c>
      <c r="L89" s="48" t="s">
        <v>249</v>
      </c>
      <c r="M89" s="79" t="s">
        <v>5738</v>
      </c>
      <c r="N89" s="80">
        <v>8</v>
      </c>
      <c r="O89" s="48" t="s">
        <v>5703</v>
      </c>
      <c r="P89" s="81">
        <v>45955</v>
      </c>
      <c r="Q89" s="75">
        <v>44129</v>
      </c>
      <c r="R89" s="75">
        <v>43434</v>
      </c>
      <c r="S89" s="48">
        <v>1</v>
      </c>
      <c r="T89" s="48" t="s">
        <v>274</v>
      </c>
      <c r="U89" s="48" t="s">
        <v>1112</v>
      </c>
      <c r="V89" s="82" t="s">
        <v>5704</v>
      </c>
      <c r="W89" s="75">
        <v>43465</v>
      </c>
      <c r="X89" s="77">
        <v>15000000</v>
      </c>
      <c r="Y89" s="77">
        <v>2000000000</v>
      </c>
      <c r="Z89" s="78">
        <v>60000000</v>
      </c>
      <c r="AA89" s="77">
        <v>0</v>
      </c>
      <c r="AB89" s="48">
        <v>2</v>
      </c>
      <c r="AC89" s="81">
        <v>44195</v>
      </c>
      <c r="AD89" s="77">
        <v>3000000000</v>
      </c>
      <c r="AE89" s="77">
        <v>3000000000</v>
      </c>
      <c r="AF89" s="77">
        <v>15000000</v>
      </c>
    </row>
    <row r="90" spans="1:32" x14ac:dyDescent="0.25">
      <c r="A90" s="230" t="s">
        <v>1306</v>
      </c>
      <c r="B90" s="48" t="s">
        <v>5799</v>
      </c>
      <c r="C90" s="74">
        <f t="shared" si="7"/>
        <v>8000000000</v>
      </c>
      <c r="D90" s="75"/>
      <c r="E90" s="75">
        <v>44129</v>
      </c>
      <c r="F90" s="77">
        <v>2000000000</v>
      </c>
      <c r="G90" s="77">
        <v>10000000000</v>
      </c>
      <c r="H90" s="74">
        <f t="shared" si="9"/>
        <v>8000000000</v>
      </c>
      <c r="I90" s="78">
        <v>60000000</v>
      </c>
      <c r="J90" s="79" t="s">
        <v>5701</v>
      </c>
      <c r="K90" s="80">
        <f t="shared" si="8"/>
        <v>8</v>
      </c>
      <c r="L90" s="48" t="s">
        <v>249</v>
      </c>
      <c r="M90" s="79" t="s">
        <v>5738</v>
      </c>
      <c r="N90" s="80">
        <v>8</v>
      </c>
      <c r="O90" s="48" t="s">
        <v>5703</v>
      </c>
      <c r="P90" s="81">
        <v>45955</v>
      </c>
      <c r="Q90" s="75">
        <v>44129</v>
      </c>
      <c r="R90" s="75">
        <v>43434</v>
      </c>
      <c r="S90" s="48">
        <v>1</v>
      </c>
      <c r="T90" s="48" t="s">
        <v>253</v>
      </c>
      <c r="U90" s="48" t="s">
        <v>1112</v>
      </c>
      <c r="V90" s="82" t="s">
        <v>5704</v>
      </c>
      <c r="W90" s="75">
        <v>43465</v>
      </c>
      <c r="X90" s="77">
        <v>15000000</v>
      </c>
      <c r="Y90" s="77">
        <v>2000000000</v>
      </c>
      <c r="Z90" s="78">
        <v>60000000</v>
      </c>
      <c r="AA90" s="77">
        <f t="shared" ref="AA90:AA139" si="10">Y90*0.05</f>
        <v>100000000</v>
      </c>
      <c r="AB90" s="48">
        <v>2</v>
      </c>
      <c r="AC90" s="81">
        <v>44195</v>
      </c>
      <c r="AD90" s="77">
        <v>3000000000</v>
      </c>
      <c r="AE90" s="77">
        <v>3000000000</v>
      </c>
      <c r="AF90" s="77">
        <v>15000000</v>
      </c>
    </row>
    <row r="91" spans="1:32" x14ac:dyDescent="0.25">
      <c r="A91" s="230" t="s">
        <v>1308</v>
      </c>
      <c r="B91" s="48" t="s">
        <v>5800</v>
      </c>
      <c r="C91" s="74">
        <f t="shared" si="7"/>
        <v>8000000000</v>
      </c>
      <c r="D91" s="75"/>
      <c r="E91" s="75">
        <v>44129</v>
      </c>
      <c r="F91" s="77">
        <v>2000000000</v>
      </c>
      <c r="G91" s="77">
        <v>10000000000</v>
      </c>
      <c r="H91" s="74">
        <f t="shared" si="9"/>
        <v>8000000000</v>
      </c>
      <c r="I91" s="78">
        <v>60000000</v>
      </c>
      <c r="J91" s="79" t="s">
        <v>5701</v>
      </c>
      <c r="K91" s="80">
        <f t="shared" si="8"/>
        <v>8</v>
      </c>
      <c r="L91" s="48" t="s">
        <v>249</v>
      </c>
      <c r="M91" s="79" t="s">
        <v>5738</v>
      </c>
      <c r="N91" s="80">
        <v>8</v>
      </c>
      <c r="O91" s="48" t="s">
        <v>5703</v>
      </c>
      <c r="P91" s="81">
        <v>45955</v>
      </c>
      <c r="Q91" s="75">
        <v>44129</v>
      </c>
      <c r="R91" s="75">
        <v>43434</v>
      </c>
      <c r="S91" s="48">
        <v>1</v>
      </c>
      <c r="T91" s="48" t="s">
        <v>274</v>
      </c>
      <c r="U91" s="48" t="s">
        <v>1112</v>
      </c>
      <c r="V91" s="82" t="s">
        <v>5704</v>
      </c>
      <c r="W91" s="75">
        <v>43465</v>
      </c>
      <c r="X91" s="77">
        <v>15000000</v>
      </c>
      <c r="Y91" s="77">
        <v>2000000000</v>
      </c>
      <c r="Z91" s="78">
        <v>60000000</v>
      </c>
      <c r="AA91" s="77">
        <f t="shared" si="10"/>
        <v>100000000</v>
      </c>
      <c r="AB91" s="48">
        <v>2</v>
      </c>
      <c r="AC91" s="81">
        <v>44195</v>
      </c>
      <c r="AD91" s="77">
        <v>3000000000</v>
      </c>
      <c r="AE91" s="77">
        <v>3000000000</v>
      </c>
      <c r="AF91" s="77">
        <v>15000000</v>
      </c>
    </row>
    <row r="92" spans="1:32" x14ac:dyDescent="0.25">
      <c r="A92" s="230" t="s">
        <v>1310</v>
      </c>
      <c r="B92" s="48" t="s">
        <v>5801</v>
      </c>
      <c r="C92" s="74">
        <f t="shared" si="7"/>
        <v>8000000000</v>
      </c>
      <c r="D92" s="75"/>
      <c r="E92" s="75">
        <v>44129</v>
      </c>
      <c r="F92" s="77">
        <v>2000000000</v>
      </c>
      <c r="G92" s="77">
        <v>10000000000</v>
      </c>
      <c r="H92" s="74">
        <f t="shared" si="9"/>
        <v>8000000000</v>
      </c>
      <c r="I92" s="78">
        <v>60000000</v>
      </c>
      <c r="J92" s="79" t="s">
        <v>5701</v>
      </c>
      <c r="K92" s="80">
        <f t="shared" si="8"/>
        <v>8</v>
      </c>
      <c r="L92" s="48" t="s">
        <v>249</v>
      </c>
      <c r="M92" s="79" t="s">
        <v>5738</v>
      </c>
      <c r="N92" s="80">
        <v>8</v>
      </c>
      <c r="O92" s="48" t="s">
        <v>5703</v>
      </c>
      <c r="P92" s="81">
        <v>45955</v>
      </c>
      <c r="Q92" s="75">
        <v>44129</v>
      </c>
      <c r="R92" s="75">
        <v>43434</v>
      </c>
      <c r="S92" s="48">
        <v>1</v>
      </c>
      <c r="T92" s="48" t="s">
        <v>253</v>
      </c>
      <c r="U92" s="48" t="s">
        <v>1112</v>
      </c>
      <c r="V92" s="82" t="s">
        <v>5704</v>
      </c>
      <c r="W92" s="75">
        <v>43465</v>
      </c>
      <c r="X92" s="77">
        <v>15000000</v>
      </c>
      <c r="Y92" s="77">
        <v>2000000000</v>
      </c>
      <c r="Z92" s="78">
        <v>60000000</v>
      </c>
      <c r="AA92" s="77">
        <v>0</v>
      </c>
      <c r="AB92" s="48">
        <v>2</v>
      </c>
      <c r="AC92" s="81">
        <v>44195</v>
      </c>
      <c r="AD92" s="77">
        <v>3000000000</v>
      </c>
      <c r="AE92" s="77">
        <v>3000000000</v>
      </c>
      <c r="AF92" s="77">
        <v>15000000</v>
      </c>
    </row>
    <row r="93" spans="1:32" x14ac:dyDescent="0.25">
      <c r="A93" s="230" t="s">
        <v>1312</v>
      </c>
      <c r="B93" s="48" t="s">
        <v>5802</v>
      </c>
      <c r="C93" s="74">
        <f t="shared" si="7"/>
        <v>8000000000</v>
      </c>
      <c r="D93" s="75"/>
      <c r="E93" s="75">
        <v>44129</v>
      </c>
      <c r="F93" s="77">
        <v>2000000000</v>
      </c>
      <c r="G93" s="77">
        <v>10000000000</v>
      </c>
      <c r="H93" s="74">
        <f t="shared" si="9"/>
        <v>8000000000</v>
      </c>
      <c r="I93" s="78">
        <v>60000000</v>
      </c>
      <c r="J93" s="79" t="s">
        <v>5701</v>
      </c>
      <c r="K93" s="80">
        <f t="shared" si="8"/>
        <v>8</v>
      </c>
      <c r="L93" s="48" t="s">
        <v>249</v>
      </c>
      <c r="M93" s="79" t="s">
        <v>5738</v>
      </c>
      <c r="N93" s="80">
        <v>8</v>
      </c>
      <c r="O93" s="48" t="s">
        <v>5703</v>
      </c>
      <c r="P93" s="81">
        <v>45955</v>
      </c>
      <c r="Q93" s="75">
        <v>44129</v>
      </c>
      <c r="R93" s="75">
        <v>43434</v>
      </c>
      <c r="S93" s="48">
        <v>1</v>
      </c>
      <c r="T93" s="48" t="s">
        <v>274</v>
      </c>
      <c r="U93" s="48" t="s">
        <v>1112</v>
      </c>
      <c r="V93" s="82" t="s">
        <v>5704</v>
      </c>
      <c r="W93" s="75">
        <v>43465</v>
      </c>
      <c r="X93" s="77">
        <v>15000000</v>
      </c>
      <c r="Y93" s="77">
        <v>2000000000</v>
      </c>
      <c r="Z93" s="78">
        <v>60000000</v>
      </c>
      <c r="AA93" s="77">
        <v>0</v>
      </c>
      <c r="AB93" s="48">
        <v>2</v>
      </c>
      <c r="AC93" s="81">
        <v>44195</v>
      </c>
      <c r="AD93" s="77">
        <v>3000000000</v>
      </c>
      <c r="AE93" s="77">
        <v>3000000000</v>
      </c>
      <c r="AF93" s="77">
        <v>15000000</v>
      </c>
    </row>
    <row r="94" spans="1:32" x14ac:dyDescent="0.25">
      <c r="A94" s="230" t="s">
        <v>1314</v>
      </c>
      <c r="B94" s="48" t="s">
        <v>5803</v>
      </c>
      <c r="C94" s="74">
        <f t="shared" si="7"/>
        <v>8000000000</v>
      </c>
      <c r="D94" s="75"/>
      <c r="E94" s="75">
        <v>44129</v>
      </c>
      <c r="F94" s="77">
        <v>2000000000</v>
      </c>
      <c r="G94" s="77">
        <v>10000000000</v>
      </c>
      <c r="H94" s="74">
        <f t="shared" si="9"/>
        <v>8000000000</v>
      </c>
      <c r="I94" s="78">
        <v>60000000</v>
      </c>
      <c r="J94" s="79" t="s">
        <v>5701</v>
      </c>
      <c r="K94" s="80">
        <f t="shared" si="8"/>
        <v>8</v>
      </c>
      <c r="L94" s="48" t="s">
        <v>249</v>
      </c>
      <c r="M94" s="79" t="s">
        <v>5738</v>
      </c>
      <c r="N94" s="80">
        <v>8</v>
      </c>
      <c r="O94" s="48" t="s">
        <v>5703</v>
      </c>
      <c r="P94" s="81">
        <v>45955</v>
      </c>
      <c r="Q94" s="75">
        <v>44129</v>
      </c>
      <c r="R94" s="75">
        <v>43434</v>
      </c>
      <c r="S94" s="48">
        <v>1</v>
      </c>
      <c r="T94" s="48" t="s">
        <v>253</v>
      </c>
      <c r="U94" s="48" t="s">
        <v>1112</v>
      </c>
      <c r="V94" s="82" t="s">
        <v>5704</v>
      </c>
      <c r="W94" s="75">
        <v>43465</v>
      </c>
      <c r="X94" s="77">
        <v>15000000</v>
      </c>
      <c r="Y94" s="77">
        <v>2000000000</v>
      </c>
      <c r="Z94" s="78">
        <v>60000000</v>
      </c>
      <c r="AA94" s="77">
        <f t="shared" si="10"/>
        <v>100000000</v>
      </c>
      <c r="AB94" s="48">
        <v>2</v>
      </c>
      <c r="AC94" s="81">
        <v>44195</v>
      </c>
      <c r="AD94" s="77">
        <v>3000000000</v>
      </c>
      <c r="AE94" s="77">
        <v>3000000000</v>
      </c>
      <c r="AF94" s="77">
        <v>15000000</v>
      </c>
    </row>
    <row r="95" spans="1:32" x14ac:dyDescent="0.25">
      <c r="A95" s="230" t="s">
        <v>1316</v>
      </c>
      <c r="B95" s="48" t="s">
        <v>5804</v>
      </c>
      <c r="C95" s="74">
        <f t="shared" si="7"/>
        <v>8000000000</v>
      </c>
      <c r="D95" s="75"/>
      <c r="E95" s="75">
        <v>44129</v>
      </c>
      <c r="F95" s="77">
        <v>2000000000</v>
      </c>
      <c r="G95" s="77">
        <v>10000000000</v>
      </c>
      <c r="H95" s="74">
        <f t="shared" si="9"/>
        <v>8000000000</v>
      </c>
      <c r="I95" s="78">
        <v>60000000</v>
      </c>
      <c r="J95" s="79" t="s">
        <v>5701</v>
      </c>
      <c r="K95" s="80">
        <f t="shared" si="8"/>
        <v>8</v>
      </c>
      <c r="L95" s="48" t="s">
        <v>249</v>
      </c>
      <c r="M95" s="79" t="s">
        <v>5738</v>
      </c>
      <c r="N95" s="80">
        <v>8</v>
      </c>
      <c r="O95" s="48" t="s">
        <v>5703</v>
      </c>
      <c r="P95" s="81">
        <v>45955</v>
      </c>
      <c r="Q95" s="75">
        <v>44129</v>
      </c>
      <c r="R95" s="75">
        <v>43434</v>
      </c>
      <c r="S95" s="48">
        <v>1</v>
      </c>
      <c r="T95" s="48" t="s">
        <v>274</v>
      </c>
      <c r="U95" s="48" t="s">
        <v>1112</v>
      </c>
      <c r="V95" s="82" t="s">
        <v>5704</v>
      </c>
      <c r="W95" s="75">
        <v>43465</v>
      </c>
      <c r="X95" s="77">
        <v>15000000</v>
      </c>
      <c r="Y95" s="77">
        <v>2000000000</v>
      </c>
      <c r="Z95" s="78">
        <v>60000000</v>
      </c>
      <c r="AA95" s="77">
        <f t="shared" si="10"/>
        <v>100000000</v>
      </c>
      <c r="AB95" s="48">
        <v>2</v>
      </c>
      <c r="AC95" s="81">
        <v>44195</v>
      </c>
      <c r="AD95" s="77">
        <v>3000000000</v>
      </c>
      <c r="AE95" s="77">
        <v>3000000000</v>
      </c>
      <c r="AF95" s="77">
        <v>15000000</v>
      </c>
    </row>
    <row r="96" spans="1:32" x14ac:dyDescent="0.25">
      <c r="A96" s="230" t="s">
        <v>1318</v>
      </c>
      <c r="B96" s="48" t="s">
        <v>5805</v>
      </c>
      <c r="C96" s="83">
        <f t="shared" si="7"/>
        <v>8000000000</v>
      </c>
      <c r="D96" s="75"/>
      <c r="E96" s="75">
        <v>44129</v>
      </c>
      <c r="F96" s="77">
        <v>2000000000</v>
      </c>
      <c r="G96" s="77">
        <v>10000000000</v>
      </c>
      <c r="H96" s="83">
        <f t="shared" si="9"/>
        <v>8000000000</v>
      </c>
      <c r="I96" s="78">
        <v>60000000</v>
      </c>
      <c r="J96" s="79" t="s">
        <v>5701</v>
      </c>
      <c r="K96" s="80">
        <f t="shared" si="8"/>
        <v>8</v>
      </c>
      <c r="L96" s="84" t="s">
        <v>249</v>
      </c>
      <c r="M96" s="79" t="s">
        <v>5738</v>
      </c>
      <c r="N96" s="80">
        <v>8</v>
      </c>
      <c r="O96" s="48" t="s">
        <v>5703</v>
      </c>
      <c r="P96" s="81">
        <v>45955</v>
      </c>
      <c r="Q96" s="75">
        <v>44129</v>
      </c>
      <c r="R96" s="75">
        <v>43434</v>
      </c>
      <c r="S96" s="48">
        <v>1</v>
      </c>
      <c r="T96" s="84" t="s">
        <v>253</v>
      </c>
      <c r="U96" s="48" t="s">
        <v>1112</v>
      </c>
      <c r="V96" s="82" t="s">
        <v>5704</v>
      </c>
      <c r="W96" s="75">
        <v>43465</v>
      </c>
      <c r="X96" s="77">
        <v>15000000</v>
      </c>
      <c r="Y96" s="77">
        <v>2000000000</v>
      </c>
      <c r="Z96" s="78">
        <v>60000000</v>
      </c>
      <c r="AA96" s="77">
        <v>0</v>
      </c>
      <c r="AB96" s="48">
        <v>2</v>
      </c>
      <c r="AC96" s="81">
        <v>44195</v>
      </c>
      <c r="AD96" s="77">
        <v>3000000000</v>
      </c>
      <c r="AE96" s="77">
        <v>3000000000</v>
      </c>
      <c r="AF96" s="77">
        <v>15000000</v>
      </c>
    </row>
    <row r="97" spans="1:32" x14ac:dyDescent="0.25">
      <c r="A97" s="230" t="s">
        <v>1320</v>
      </c>
      <c r="B97" s="48" t="s">
        <v>5806</v>
      </c>
      <c r="C97" s="83">
        <f t="shared" si="7"/>
        <v>8000000000</v>
      </c>
      <c r="D97" s="75"/>
      <c r="E97" s="75">
        <v>44129</v>
      </c>
      <c r="F97" s="77">
        <v>2000000000</v>
      </c>
      <c r="G97" s="77">
        <v>10000000000</v>
      </c>
      <c r="H97" s="83">
        <f t="shared" si="9"/>
        <v>8000000000</v>
      </c>
      <c r="I97" s="78">
        <v>60000000</v>
      </c>
      <c r="J97" s="79" t="s">
        <v>5701</v>
      </c>
      <c r="K97" s="80">
        <f t="shared" si="8"/>
        <v>8</v>
      </c>
      <c r="L97" s="84" t="s">
        <v>249</v>
      </c>
      <c r="M97" s="79" t="s">
        <v>5738</v>
      </c>
      <c r="N97" s="80">
        <v>8</v>
      </c>
      <c r="O97" s="48" t="s">
        <v>5703</v>
      </c>
      <c r="P97" s="81">
        <v>45955</v>
      </c>
      <c r="Q97" s="75">
        <v>44129</v>
      </c>
      <c r="R97" s="75">
        <v>43434</v>
      </c>
      <c r="S97" s="48">
        <v>1</v>
      </c>
      <c r="T97" s="84" t="s">
        <v>274</v>
      </c>
      <c r="U97" s="48" t="s">
        <v>1112</v>
      </c>
      <c r="V97" s="82" t="s">
        <v>5704</v>
      </c>
      <c r="W97" s="75">
        <v>43465</v>
      </c>
      <c r="X97" s="77">
        <v>15000000</v>
      </c>
      <c r="Y97" s="77">
        <v>2000000000</v>
      </c>
      <c r="Z97" s="78">
        <v>60000000</v>
      </c>
      <c r="AA97" s="77">
        <v>0</v>
      </c>
      <c r="AB97" s="48">
        <v>2</v>
      </c>
      <c r="AC97" s="81">
        <v>44195</v>
      </c>
      <c r="AD97" s="77">
        <v>3000000000</v>
      </c>
      <c r="AE97" s="77">
        <v>3000000000</v>
      </c>
      <c r="AF97" s="77">
        <v>15000000</v>
      </c>
    </row>
    <row r="98" spans="1:32" x14ac:dyDescent="0.25">
      <c r="A98" s="230" t="s">
        <v>1322</v>
      </c>
      <c r="B98" s="48" t="s">
        <v>5807</v>
      </c>
      <c r="C98" s="83">
        <f t="shared" si="7"/>
        <v>8000000000</v>
      </c>
      <c r="D98" s="75"/>
      <c r="E98" s="75">
        <v>44129</v>
      </c>
      <c r="F98" s="77">
        <v>2000000000</v>
      </c>
      <c r="G98" s="77">
        <v>10000000000</v>
      </c>
      <c r="H98" s="83">
        <f t="shared" si="9"/>
        <v>8000000000</v>
      </c>
      <c r="I98" s="78">
        <v>60000000</v>
      </c>
      <c r="J98" s="79" t="s">
        <v>5701</v>
      </c>
      <c r="K98" s="80">
        <f t="shared" si="8"/>
        <v>8</v>
      </c>
      <c r="L98" s="84" t="s">
        <v>249</v>
      </c>
      <c r="M98" s="79" t="s">
        <v>5738</v>
      </c>
      <c r="N98" s="80">
        <v>8</v>
      </c>
      <c r="O98" s="48" t="s">
        <v>5703</v>
      </c>
      <c r="P98" s="81">
        <v>45955</v>
      </c>
      <c r="Q98" s="75">
        <v>44129</v>
      </c>
      <c r="R98" s="75">
        <v>43434</v>
      </c>
      <c r="S98" s="48">
        <v>1</v>
      </c>
      <c r="T98" s="84" t="s">
        <v>253</v>
      </c>
      <c r="U98" s="48" t="s">
        <v>1112</v>
      </c>
      <c r="V98" s="82" t="s">
        <v>5704</v>
      </c>
      <c r="W98" s="75">
        <v>43465</v>
      </c>
      <c r="X98" s="77">
        <v>15000000</v>
      </c>
      <c r="Y98" s="77">
        <v>2000000000</v>
      </c>
      <c r="Z98" s="78">
        <v>60000000</v>
      </c>
      <c r="AA98" s="77">
        <f t="shared" si="10"/>
        <v>100000000</v>
      </c>
      <c r="AB98" s="48">
        <v>2</v>
      </c>
      <c r="AC98" s="81">
        <v>44195</v>
      </c>
      <c r="AD98" s="77">
        <v>3000000000</v>
      </c>
      <c r="AE98" s="77">
        <v>3000000000</v>
      </c>
      <c r="AF98" s="77">
        <v>15000000</v>
      </c>
    </row>
    <row r="99" spans="1:32" x14ac:dyDescent="0.25">
      <c r="A99" s="230" t="s">
        <v>1324</v>
      </c>
      <c r="B99" s="48" t="s">
        <v>5808</v>
      </c>
      <c r="C99" s="83">
        <f t="shared" si="7"/>
        <v>8000000000</v>
      </c>
      <c r="D99" s="75"/>
      <c r="E99" s="75">
        <v>44129</v>
      </c>
      <c r="F99" s="77">
        <v>2000000000</v>
      </c>
      <c r="G99" s="77">
        <v>10000000000</v>
      </c>
      <c r="H99" s="83">
        <f t="shared" si="9"/>
        <v>8000000000</v>
      </c>
      <c r="I99" s="78">
        <v>60000000</v>
      </c>
      <c r="J99" s="79" t="s">
        <v>5701</v>
      </c>
      <c r="K99" s="80">
        <f t="shared" si="8"/>
        <v>8</v>
      </c>
      <c r="L99" s="84" t="s">
        <v>249</v>
      </c>
      <c r="M99" s="79" t="s">
        <v>5738</v>
      </c>
      <c r="N99" s="80">
        <v>8</v>
      </c>
      <c r="O99" s="48" t="s">
        <v>5703</v>
      </c>
      <c r="P99" s="81">
        <v>45955</v>
      </c>
      <c r="Q99" s="75">
        <v>44129</v>
      </c>
      <c r="R99" s="75">
        <v>43434</v>
      </c>
      <c r="S99" s="48">
        <v>1</v>
      </c>
      <c r="T99" s="84" t="s">
        <v>274</v>
      </c>
      <c r="U99" s="48" t="s">
        <v>1112</v>
      </c>
      <c r="V99" s="82" t="s">
        <v>5704</v>
      </c>
      <c r="W99" s="75">
        <v>43465</v>
      </c>
      <c r="X99" s="77">
        <v>15000000</v>
      </c>
      <c r="Y99" s="77">
        <v>2000000000</v>
      </c>
      <c r="Z99" s="78">
        <v>60000000</v>
      </c>
      <c r="AA99" s="77">
        <f t="shared" si="10"/>
        <v>100000000</v>
      </c>
      <c r="AB99" s="48">
        <v>2</v>
      </c>
      <c r="AC99" s="81">
        <v>44195</v>
      </c>
      <c r="AD99" s="77">
        <v>3000000000</v>
      </c>
      <c r="AE99" s="77">
        <v>3000000000</v>
      </c>
      <c r="AF99" s="77">
        <v>15000000</v>
      </c>
    </row>
    <row r="100" spans="1:32" x14ac:dyDescent="0.25">
      <c r="A100" s="230" t="s">
        <v>1326</v>
      </c>
      <c r="B100" s="48" t="s">
        <v>5809</v>
      </c>
      <c r="C100" s="74">
        <f t="shared" si="7"/>
        <v>8000000000</v>
      </c>
      <c r="D100" s="75"/>
      <c r="E100" s="75">
        <v>44129</v>
      </c>
      <c r="F100" s="77">
        <v>2000000000</v>
      </c>
      <c r="G100" s="77">
        <v>10000000000</v>
      </c>
      <c r="H100" s="74">
        <f t="shared" si="9"/>
        <v>8000000000</v>
      </c>
      <c r="I100" s="78">
        <v>60000000</v>
      </c>
      <c r="J100" s="79" t="s">
        <v>5701</v>
      </c>
      <c r="K100" s="80">
        <f t="shared" si="8"/>
        <v>8</v>
      </c>
      <c r="L100" s="48" t="s">
        <v>249</v>
      </c>
      <c r="M100" s="79" t="s">
        <v>5738</v>
      </c>
      <c r="N100" s="80">
        <v>8</v>
      </c>
      <c r="O100" s="48" t="s">
        <v>5703</v>
      </c>
      <c r="P100" s="81">
        <v>45955</v>
      </c>
      <c r="Q100" s="75">
        <v>44129</v>
      </c>
      <c r="R100" s="75">
        <v>43434</v>
      </c>
      <c r="S100" s="48">
        <v>1</v>
      </c>
      <c r="T100" s="48" t="s">
        <v>253</v>
      </c>
      <c r="U100" s="48" t="s">
        <v>1112</v>
      </c>
      <c r="V100" s="82" t="s">
        <v>5704</v>
      </c>
      <c r="W100" s="75">
        <v>43465</v>
      </c>
      <c r="X100" s="77">
        <v>15000000</v>
      </c>
      <c r="Y100" s="77">
        <v>2000000000</v>
      </c>
      <c r="Z100" s="78">
        <v>60000000</v>
      </c>
      <c r="AA100" s="77">
        <v>0</v>
      </c>
      <c r="AB100" s="48">
        <v>2</v>
      </c>
      <c r="AC100" s="81">
        <v>44195</v>
      </c>
      <c r="AD100" s="77">
        <v>3000000000</v>
      </c>
      <c r="AE100" s="77">
        <v>3000000000</v>
      </c>
      <c r="AF100" s="77">
        <v>15000000</v>
      </c>
    </row>
    <row r="101" spans="1:32" x14ac:dyDescent="0.25">
      <c r="A101" s="230" t="s">
        <v>1328</v>
      </c>
      <c r="B101" s="48" t="s">
        <v>5810</v>
      </c>
      <c r="C101" s="74">
        <f t="shared" si="7"/>
        <v>8000000000</v>
      </c>
      <c r="D101" s="75"/>
      <c r="E101" s="75">
        <v>44129</v>
      </c>
      <c r="F101" s="77">
        <v>2000000000</v>
      </c>
      <c r="G101" s="77">
        <v>10000000000</v>
      </c>
      <c r="H101" s="74">
        <f t="shared" si="9"/>
        <v>8000000000</v>
      </c>
      <c r="I101" s="78">
        <v>60000000</v>
      </c>
      <c r="J101" s="79" t="s">
        <v>5701</v>
      </c>
      <c r="K101" s="80">
        <f t="shared" si="8"/>
        <v>8</v>
      </c>
      <c r="L101" s="48" t="s">
        <v>249</v>
      </c>
      <c r="M101" s="79" t="s">
        <v>5738</v>
      </c>
      <c r="N101" s="80">
        <v>8</v>
      </c>
      <c r="O101" s="48" t="s">
        <v>5703</v>
      </c>
      <c r="P101" s="81">
        <v>45955</v>
      </c>
      <c r="Q101" s="75">
        <v>44129</v>
      </c>
      <c r="R101" s="75">
        <v>43434</v>
      </c>
      <c r="S101" s="48">
        <v>1</v>
      </c>
      <c r="T101" s="48" t="s">
        <v>274</v>
      </c>
      <c r="U101" s="48" t="s">
        <v>1112</v>
      </c>
      <c r="V101" s="82" t="s">
        <v>5704</v>
      </c>
      <c r="W101" s="75">
        <v>43465</v>
      </c>
      <c r="X101" s="77">
        <v>15000000</v>
      </c>
      <c r="Y101" s="77">
        <v>2000000000</v>
      </c>
      <c r="Z101" s="78">
        <v>60000000</v>
      </c>
      <c r="AA101" s="77">
        <v>0</v>
      </c>
      <c r="AB101" s="48">
        <v>2</v>
      </c>
      <c r="AC101" s="81">
        <v>44195</v>
      </c>
      <c r="AD101" s="77">
        <v>3000000000</v>
      </c>
      <c r="AE101" s="77">
        <v>3000000000</v>
      </c>
      <c r="AF101" s="77">
        <v>15000000</v>
      </c>
    </row>
    <row r="102" spans="1:32" x14ac:dyDescent="0.25">
      <c r="A102" s="230" t="s">
        <v>1330</v>
      </c>
      <c r="B102" s="48" t="s">
        <v>5811</v>
      </c>
      <c r="C102" s="74">
        <f t="shared" si="7"/>
        <v>8000000000</v>
      </c>
      <c r="D102" s="75"/>
      <c r="E102" s="75">
        <v>44129</v>
      </c>
      <c r="F102" s="77">
        <v>2000000000</v>
      </c>
      <c r="G102" s="77">
        <v>10000000000</v>
      </c>
      <c r="H102" s="74">
        <f t="shared" si="9"/>
        <v>8000000000</v>
      </c>
      <c r="I102" s="78">
        <v>60000000</v>
      </c>
      <c r="J102" s="79" t="s">
        <v>5701</v>
      </c>
      <c r="K102" s="80">
        <f t="shared" si="8"/>
        <v>8</v>
      </c>
      <c r="L102" s="48" t="s">
        <v>249</v>
      </c>
      <c r="M102" s="79" t="s">
        <v>5738</v>
      </c>
      <c r="N102" s="80">
        <v>8</v>
      </c>
      <c r="O102" s="48" t="s">
        <v>5703</v>
      </c>
      <c r="P102" s="81">
        <v>45955</v>
      </c>
      <c r="Q102" s="75">
        <v>44129</v>
      </c>
      <c r="R102" s="75">
        <v>43434</v>
      </c>
      <c r="S102" s="48">
        <v>1</v>
      </c>
      <c r="T102" s="48" t="s">
        <v>253</v>
      </c>
      <c r="U102" s="48" t="s">
        <v>1112</v>
      </c>
      <c r="V102" s="82" t="s">
        <v>5704</v>
      </c>
      <c r="W102" s="75">
        <v>43465</v>
      </c>
      <c r="X102" s="77">
        <v>15000000</v>
      </c>
      <c r="Y102" s="77">
        <v>2000000000</v>
      </c>
      <c r="Z102" s="78">
        <v>60000000</v>
      </c>
      <c r="AA102" s="77">
        <v>0</v>
      </c>
      <c r="AB102" s="48">
        <v>2</v>
      </c>
      <c r="AC102" s="81">
        <v>44195</v>
      </c>
      <c r="AD102" s="77">
        <v>3000000000</v>
      </c>
      <c r="AE102" s="77">
        <v>3000000000</v>
      </c>
      <c r="AF102" s="77">
        <v>15000000</v>
      </c>
    </row>
    <row r="103" spans="1:32" x14ac:dyDescent="0.25">
      <c r="A103" s="230" t="s">
        <v>1332</v>
      </c>
      <c r="B103" s="48" t="s">
        <v>5812</v>
      </c>
      <c r="C103" s="74">
        <f t="shared" si="7"/>
        <v>8000000000</v>
      </c>
      <c r="D103" s="75"/>
      <c r="E103" s="75">
        <v>44129</v>
      </c>
      <c r="F103" s="77">
        <v>2000000000</v>
      </c>
      <c r="G103" s="77">
        <v>10000000000</v>
      </c>
      <c r="H103" s="74">
        <f t="shared" si="9"/>
        <v>8000000000</v>
      </c>
      <c r="I103" s="78">
        <v>60000000</v>
      </c>
      <c r="J103" s="79" t="s">
        <v>5701</v>
      </c>
      <c r="K103" s="80">
        <f t="shared" si="8"/>
        <v>8</v>
      </c>
      <c r="L103" s="48" t="s">
        <v>249</v>
      </c>
      <c r="M103" s="79" t="s">
        <v>5738</v>
      </c>
      <c r="N103" s="80">
        <v>8</v>
      </c>
      <c r="O103" s="48" t="s">
        <v>5703</v>
      </c>
      <c r="P103" s="81">
        <v>45955</v>
      </c>
      <c r="Q103" s="75">
        <v>44129</v>
      </c>
      <c r="R103" s="75">
        <v>43434</v>
      </c>
      <c r="S103" s="48">
        <v>1</v>
      </c>
      <c r="T103" s="48" t="s">
        <v>274</v>
      </c>
      <c r="U103" s="48" t="s">
        <v>1112</v>
      </c>
      <c r="V103" s="82" t="s">
        <v>5704</v>
      </c>
      <c r="W103" s="75">
        <v>43465</v>
      </c>
      <c r="X103" s="77">
        <v>15000000</v>
      </c>
      <c r="Y103" s="77">
        <v>2000000000</v>
      </c>
      <c r="Z103" s="78">
        <v>60000000</v>
      </c>
      <c r="AA103" s="77">
        <v>0</v>
      </c>
      <c r="AB103" s="48">
        <v>2</v>
      </c>
      <c r="AC103" s="81">
        <v>44195</v>
      </c>
      <c r="AD103" s="77">
        <v>3000000000</v>
      </c>
      <c r="AE103" s="77">
        <v>3000000000</v>
      </c>
      <c r="AF103" s="77">
        <v>15000000</v>
      </c>
    </row>
    <row r="104" spans="1:32" x14ac:dyDescent="0.25">
      <c r="A104" s="230" t="s">
        <v>1334</v>
      </c>
      <c r="B104" s="48" t="s">
        <v>5813</v>
      </c>
      <c r="C104" s="74">
        <f t="shared" si="7"/>
        <v>8000000000</v>
      </c>
      <c r="D104" s="75"/>
      <c r="E104" s="75">
        <v>44129</v>
      </c>
      <c r="F104" s="77">
        <v>2000000000</v>
      </c>
      <c r="G104" s="77">
        <v>10000000000</v>
      </c>
      <c r="H104" s="74">
        <f t="shared" si="9"/>
        <v>8000000000</v>
      </c>
      <c r="I104" s="78">
        <v>60000000</v>
      </c>
      <c r="J104" s="79" t="s">
        <v>5701</v>
      </c>
      <c r="K104" s="80">
        <f t="shared" si="8"/>
        <v>8</v>
      </c>
      <c r="L104" s="48" t="s">
        <v>249</v>
      </c>
      <c r="M104" s="79" t="s">
        <v>5738</v>
      </c>
      <c r="N104" s="80">
        <v>8</v>
      </c>
      <c r="O104" s="48" t="s">
        <v>5703</v>
      </c>
      <c r="P104" s="81">
        <v>45955</v>
      </c>
      <c r="Q104" s="75">
        <v>44129</v>
      </c>
      <c r="R104" s="75">
        <v>43434</v>
      </c>
      <c r="S104" s="48">
        <v>1</v>
      </c>
      <c r="T104" s="48" t="s">
        <v>253</v>
      </c>
      <c r="U104" s="48" t="s">
        <v>1112</v>
      </c>
      <c r="V104" s="82" t="s">
        <v>5704</v>
      </c>
      <c r="W104" s="75">
        <v>43465</v>
      </c>
      <c r="X104" s="77">
        <v>15000000</v>
      </c>
      <c r="Y104" s="77">
        <v>2000000000</v>
      </c>
      <c r="Z104" s="78">
        <v>60000000</v>
      </c>
      <c r="AA104" s="77">
        <v>0</v>
      </c>
      <c r="AB104" s="48">
        <v>2</v>
      </c>
      <c r="AC104" s="81">
        <v>44195</v>
      </c>
      <c r="AD104" s="77">
        <v>3000000000</v>
      </c>
      <c r="AE104" s="77">
        <v>3000000000</v>
      </c>
      <c r="AF104" s="77">
        <v>15000000</v>
      </c>
    </row>
    <row r="105" spans="1:32" x14ac:dyDescent="0.25">
      <c r="A105" s="230" t="s">
        <v>1336</v>
      </c>
      <c r="B105" s="48" t="s">
        <v>5814</v>
      </c>
      <c r="C105" s="74">
        <f t="shared" si="7"/>
        <v>8000000000</v>
      </c>
      <c r="D105" s="75"/>
      <c r="E105" s="75">
        <v>44129</v>
      </c>
      <c r="F105" s="77">
        <v>2000000000</v>
      </c>
      <c r="G105" s="77">
        <v>10000000000</v>
      </c>
      <c r="H105" s="74">
        <f t="shared" si="9"/>
        <v>8000000000</v>
      </c>
      <c r="I105" s="78">
        <v>60000000</v>
      </c>
      <c r="J105" s="79" t="s">
        <v>5701</v>
      </c>
      <c r="K105" s="80">
        <f t="shared" si="8"/>
        <v>8</v>
      </c>
      <c r="L105" s="48" t="s">
        <v>249</v>
      </c>
      <c r="M105" s="79" t="s">
        <v>5738</v>
      </c>
      <c r="N105" s="80">
        <v>8</v>
      </c>
      <c r="O105" s="48" t="s">
        <v>5703</v>
      </c>
      <c r="P105" s="81">
        <v>45955</v>
      </c>
      <c r="Q105" s="75">
        <v>44129</v>
      </c>
      <c r="R105" s="75">
        <v>43434</v>
      </c>
      <c r="S105" s="48">
        <v>1</v>
      </c>
      <c r="T105" s="48" t="s">
        <v>274</v>
      </c>
      <c r="U105" s="48" t="s">
        <v>1112</v>
      </c>
      <c r="V105" s="82" t="s">
        <v>5704</v>
      </c>
      <c r="W105" s="75">
        <v>43465</v>
      </c>
      <c r="X105" s="77">
        <v>15000000</v>
      </c>
      <c r="Y105" s="77">
        <v>2000000000</v>
      </c>
      <c r="Z105" s="78">
        <v>60000000</v>
      </c>
      <c r="AA105" s="77">
        <v>0</v>
      </c>
      <c r="AB105" s="48">
        <v>2</v>
      </c>
      <c r="AC105" s="81">
        <v>44195</v>
      </c>
      <c r="AD105" s="77">
        <v>3000000000</v>
      </c>
      <c r="AE105" s="77">
        <v>3000000000</v>
      </c>
      <c r="AF105" s="77">
        <v>15000000</v>
      </c>
    </row>
    <row r="106" spans="1:32" x14ac:dyDescent="0.25">
      <c r="A106" s="230" t="s">
        <v>1338</v>
      </c>
      <c r="B106" s="48" t="s">
        <v>5815</v>
      </c>
      <c r="C106" s="74">
        <f t="shared" si="7"/>
        <v>8000000000</v>
      </c>
      <c r="D106" s="75"/>
      <c r="E106" s="75">
        <v>44129</v>
      </c>
      <c r="F106" s="77">
        <v>2000000000</v>
      </c>
      <c r="G106" s="77">
        <v>10000000000</v>
      </c>
      <c r="H106" s="74">
        <f t="shared" si="9"/>
        <v>8000000000</v>
      </c>
      <c r="I106" s="78">
        <v>60000000</v>
      </c>
      <c r="J106" s="79" t="s">
        <v>5701</v>
      </c>
      <c r="K106" s="80">
        <f t="shared" si="8"/>
        <v>8</v>
      </c>
      <c r="L106" s="48" t="s">
        <v>249</v>
      </c>
      <c r="M106" s="79" t="s">
        <v>5738</v>
      </c>
      <c r="N106" s="80">
        <v>8</v>
      </c>
      <c r="O106" s="48" t="s">
        <v>5703</v>
      </c>
      <c r="P106" s="81">
        <v>45955</v>
      </c>
      <c r="Q106" s="75">
        <v>44129</v>
      </c>
      <c r="R106" s="75">
        <v>43434</v>
      </c>
      <c r="S106" s="48">
        <v>1</v>
      </c>
      <c r="T106" s="48" t="s">
        <v>253</v>
      </c>
      <c r="U106" s="48" t="s">
        <v>1112</v>
      </c>
      <c r="V106" s="82" t="s">
        <v>5704</v>
      </c>
      <c r="W106" s="75">
        <v>43465</v>
      </c>
      <c r="X106" s="77">
        <v>15000000</v>
      </c>
      <c r="Y106" s="77">
        <v>2000000000</v>
      </c>
      <c r="Z106" s="78">
        <v>60000000</v>
      </c>
      <c r="AA106" s="77">
        <v>0</v>
      </c>
      <c r="AB106" s="48">
        <v>2</v>
      </c>
      <c r="AC106" s="81">
        <v>44195</v>
      </c>
      <c r="AD106" s="77">
        <v>3000000000</v>
      </c>
      <c r="AE106" s="77">
        <v>3000000000</v>
      </c>
      <c r="AF106" s="77">
        <v>15000000</v>
      </c>
    </row>
    <row r="107" spans="1:32" x14ac:dyDescent="0.25">
      <c r="A107" s="230" t="s">
        <v>1340</v>
      </c>
      <c r="B107" s="48" t="s">
        <v>5816</v>
      </c>
      <c r="C107" s="74">
        <f t="shared" si="7"/>
        <v>8000000000</v>
      </c>
      <c r="D107" s="75"/>
      <c r="E107" s="75">
        <v>44129</v>
      </c>
      <c r="F107" s="77">
        <v>2000000000</v>
      </c>
      <c r="G107" s="77">
        <v>10000000000</v>
      </c>
      <c r="H107" s="74">
        <f t="shared" si="9"/>
        <v>8000000000</v>
      </c>
      <c r="I107" s="78">
        <v>60000000</v>
      </c>
      <c r="J107" s="79" t="s">
        <v>5701</v>
      </c>
      <c r="K107" s="80">
        <f t="shared" si="8"/>
        <v>8</v>
      </c>
      <c r="L107" s="48" t="s">
        <v>249</v>
      </c>
      <c r="M107" s="79" t="s">
        <v>5738</v>
      </c>
      <c r="N107" s="80">
        <v>8</v>
      </c>
      <c r="O107" s="48" t="s">
        <v>5703</v>
      </c>
      <c r="P107" s="81">
        <v>45955</v>
      </c>
      <c r="Q107" s="75">
        <v>44129</v>
      </c>
      <c r="R107" s="75">
        <v>43434</v>
      </c>
      <c r="S107" s="48">
        <v>1</v>
      </c>
      <c r="T107" s="48" t="s">
        <v>274</v>
      </c>
      <c r="U107" s="48" t="s">
        <v>1112</v>
      </c>
      <c r="V107" s="82" t="s">
        <v>5704</v>
      </c>
      <c r="W107" s="75">
        <v>43465</v>
      </c>
      <c r="X107" s="77">
        <v>15000000</v>
      </c>
      <c r="Y107" s="77">
        <v>2000000000</v>
      </c>
      <c r="Z107" s="78">
        <v>60000000</v>
      </c>
      <c r="AA107" s="77">
        <v>0</v>
      </c>
      <c r="AB107" s="48">
        <v>2</v>
      </c>
      <c r="AC107" s="81">
        <v>44195</v>
      </c>
      <c r="AD107" s="77">
        <v>3000000000</v>
      </c>
      <c r="AE107" s="77">
        <v>3000000000</v>
      </c>
      <c r="AF107" s="77">
        <v>15000000</v>
      </c>
    </row>
    <row r="108" spans="1:32" x14ac:dyDescent="0.25">
      <c r="A108" s="230" t="s">
        <v>1342</v>
      </c>
      <c r="B108" s="48" t="s">
        <v>5817</v>
      </c>
      <c r="C108" s="74">
        <f t="shared" si="7"/>
        <v>8000000000</v>
      </c>
      <c r="D108" s="75"/>
      <c r="E108" s="75">
        <v>44129</v>
      </c>
      <c r="F108" s="77">
        <v>2000000000</v>
      </c>
      <c r="G108" s="77">
        <v>10000000000</v>
      </c>
      <c r="H108" s="74">
        <f t="shared" si="9"/>
        <v>8000000000</v>
      </c>
      <c r="I108" s="78">
        <v>60000000</v>
      </c>
      <c r="J108" s="79" t="s">
        <v>5701</v>
      </c>
      <c r="K108" s="80">
        <f t="shared" si="8"/>
        <v>8</v>
      </c>
      <c r="L108" s="48" t="s">
        <v>249</v>
      </c>
      <c r="M108" s="79" t="s">
        <v>5738</v>
      </c>
      <c r="N108" s="80">
        <v>8</v>
      </c>
      <c r="O108" s="48" t="s">
        <v>5703</v>
      </c>
      <c r="P108" s="81">
        <v>45955</v>
      </c>
      <c r="Q108" s="75">
        <v>44129</v>
      </c>
      <c r="R108" s="75">
        <v>43434</v>
      </c>
      <c r="S108" s="48">
        <v>1</v>
      </c>
      <c r="T108" s="48" t="s">
        <v>253</v>
      </c>
      <c r="U108" s="48" t="s">
        <v>1112</v>
      </c>
      <c r="V108" s="82" t="s">
        <v>5704</v>
      </c>
      <c r="W108" s="75">
        <v>43465</v>
      </c>
      <c r="X108" s="77">
        <v>15000000</v>
      </c>
      <c r="Y108" s="77">
        <v>2000000000</v>
      </c>
      <c r="Z108" s="78">
        <v>60000000</v>
      </c>
      <c r="AA108" s="77">
        <f t="shared" si="10"/>
        <v>100000000</v>
      </c>
      <c r="AB108" s="48">
        <v>2</v>
      </c>
      <c r="AC108" s="81">
        <v>44195</v>
      </c>
      <c r="AD108" s="77">
        <v>3000000000</v>
      </c>
      <c r="AE108" s="77">
        <v>3000000000</v>
      </c>
      <c r="AF108" s="77">
        <v>15000000</v>
      </c>
    </row>
    <row r="109" spans="1:32" x14ac:dyDescent="0.25">
      <c r="A109" s="230" t="s">
        <v>1344</v>
      </c>
      <c r="B109" s="48" t="s">
        <v>5818</v>
      </c>
      <c r="C109" s="74">
        <f t="shared" si="7"/>
        <v>8000000000</v>
      </c>
      <c r="D109" s="75"/>
      <c r="E109" s="75">
        <v>44129</v>
      </c>
      <c r="F109" s="77">
        <v>2000000000</v>
      </c>
      <c r="G109" s="77">
        <v>10000000000</v>
      </c>
      <c r="H109" s="74">
        <f t="shared" si="9"/>
        <v>8000000000</v>
      </c>
      <c r="I109" s="78">
        <v>60000000</v>
      </c>
      <c r="J109" s="79" t="s">
        <v>5701</v>
      </c>
      <c r="K109" s="80">
        <f t="shared" si="8"/>
        <v>8</v>
      </c>
      <c r="L109" s="48" t="s">
        <v>249</v>
      </c>
      <c r="M109" s="79" t="s">
        <v>5738</v>
      </c>
      <c r="N109" s="80">
        <v>8</v>
      </c>
      <c r="O109" s="48" t="s">
        <v>5703</v>
      </c>
      <c r="P109" s="81">
        <v>45955</v>
      </c>
      <c r="Q109" s="75">
        <v>44129</v>
      </c>
      <c r="R109" s="75">
        <v>43434</v>
      </c>
      <c r="S109" s="48">
        <v>1</v>
      </c>
      <c r="T109" s="48" t="s">
        <v>274</v>
      </c>
      <c r="U109" s="48" t="s">
        <v>1112</v>
      </c>
      <c r="V109" s="82" t="s">
        <v>5704</v>
      </c>
      <c r="W109" s="75">
        <v>43465</v>
      </c>
      <c r="X109" s="77">
        <v>15000000</v>
      </c>
      <c r="Y109" s="77">
        <v>2000000000</v>
      </c>
      <c r="Z109" s="78">
        <v>60000000</v>
      </c>
      <c r="AA109" s="77">
        <f t="shared" si="10"/>
        <v>100000000</v>
      </c>
      <c r="AB109" s="48">
        <v>2</v>
      </c>
      <c r="AC109" s="81">
        <v>44195</v>
      </c>
      <c r="AD109" s="77">
        <v>3000000000</v>
      </c>
      <c r="AE109" s="77">
        <v>3000000000</v>
      </c>
      <c r="AF109" s="77">
        <v>15000000</v>
      </c>
    </row>
    <row r="110" spans="1:32" x14ac:dyDescent="0.25">
      <c r="A110" s="230" t="s">
        <v>1346</v>
      </c>
      <c r="B110" s="48" t="s">
        <v>5819</v>
      </c>
      <c r="C110" s="74">
        <f t="shared" si="7"/>
        <v>8000000000</v>
      </c>
      <c r="D110" s="75"/>
      <c r="E110" s="75">
        <v>44129</v>
      </c>
      <c r="F110" s="77">
        <v>2000000000</v>
      </c>
      <c r="G110" s="77">
        <v>10000000000</v>
      </c>
      <c r="H110" s="74">
        <f t="shared" si="9"/>
        <v>8000000000</v>
      </c>
      <c r="I110" s="78">
        <v>60000000</v>
      </c>
      <c r="J110" s="79" t="s">
        <v>5701</v>
      </c>
      <c r="K110" s="80">
        <f t="shared" si="8"/>
        <v>8</v>
      </c>
      <c r="L110" s="48" t="s">
        <v>249</v>
      </c>
      <c r="M110" s="79" t="s">
        <v>5738</v>
      </c>
      <c r="N110" s="80">
        <v>8</v>
      </c>
      <c r="O110" s="48" t="s">
        <v>5703</v>
      </c>
      <c r="P110" s="81">
        <v>45955</v>
      </c>
      <c r="Q110" s="75">
        <v>44129</v>
      </c>
      <c r="R110" s="75">
        <v>43434</v>
      </c>
      <c r="S110" s="48">
        <v>1</v>
      </c>
      <c r="T110" s="48" t="s">
        <v>253</v>
      </c>
      <c r="U110" s="48" t="s">
        <v>1112</v>
      </c>
      <c r="V110" s="82" t="s">
        <v>5704</v>
      </c>
      <c r="W110" s="75">
        <v>43465</v>
      </c>
      <c r="X110" s="77">
        <v>15000000</v>
      </c>
      <c r="Y110" s="77">
        <v>2000000000</v>
      </c>
      <c r="Z110" s="78">
        <v>60000000</v>
      </c>
      <c r="AA110" s="77">
        <f t="shared" si="10"/>
        <v>100000000</v>
      </c>
      <c r="AB110" s="48">
        <v>2</v>
      </c>
      <c r="AC110" s="81">
        <v>44195</v>
      </c>
      <c r="AD110" s="77">
        <v>3000000000</v>
      </c>
      <c r="AE110" s="77">
        <v>3000000000</v>
      </c>
      <c r="AF110" s="77">
        <v>15000000</v>
      </c>
    </row>
    <row r="111" spans="1:32" x14ac:dyDescent="0.25">
      <c r="A111" s="230" t="s">
        <v>1348</v>
      </c>
      <c r="B111" s="48" t="s">
        <v>5820</v>
      </c>
      <c r="C111" s="74">
        <f t="shared" si="7"/>
        <v>8000000000</v>
      </c>
      <c r="D111" s="75"/>
      <c r="E111" s="75">
        <v>44129</v>
      </c>
      <c r="F111" s="77">
        <v>2000000000</v>
      </c>
      <c r="G111" s="77">
        <v>10000000000</v>
      </c>
      <c r="H111" s="74">
        <f t="shared" si="9"/>
        <v>8000000000</v>
      </c>
      <c r="I111" s="78">
        <v>60000000</v>
      </c>
      <c r="J111" s="79" t="s">
        <v>5701</v>
      </c>
      <c r="K111" s="80">
        <f t="shared" si="8"/>
        <v>8</v>
      </c>
      <c r="L111" s="48" t="s">
        <v>249</v>
      </c>
      <c r="M111" s="79" t="s">
        <v>5738</v>
      </c>
      <c r="N111" s="80">
        <v>8</v>
      </c>
      <c r="O111" s="48" t="s">
        <v>5703</v>
      </c>
      <c r="P111" s="81">
        <v>45955</v>
      </c>
      <c r="Q111" s="75">
        <v>44129</v>
      </c>
      <c r="R111" s="75">
        <v>43434</v>
      </c>
      <c r="S111" s="48">
        <v>1</v>
      </c>
      <c r="T111" s="48" t="s">
        <v>274</v>
      </c>
      <c r="U111" s="48" t="s">
        <v>1112</v>
      </c>
      <c r="V111" s="82" t="s">
        <v>5704</v>
      </c>
      <c r="W111" s="75">
        <v>43465</v>
      </c>
      <c r="X111" s="77">
        <v>15000000</v>
      </c>
      <c r="Y111" s="77">
        <v>2000000000</v>
      </c>
      <c r="Z111" s="78">
        <v>60000000</v>
      </c>
      <c r="AA111" s="77">
        <f t="shared" si="10"/>
        <v>100000000</v>
      </c>
      <c r="AB111" s="48">
        <v>2</v>
      </c>
      <c r="AC111" s="81">
        <v>44195</v>
      </c>
      <c r="AD111" s="77">
        <v>3000000000</v>
      </c>
      <c r="AE111" s="77">
        <v>3000000000</v>
      </c>
      <c r="AF111" s="77">
        <v>15000000</v>
      </c>
    </row>
    <row r="112" spans="1:32" x14ac:dyDescent="0.25">
      <c r="A112" s="230" t="s">
        <v>1350</v>
      </c>
      <c r="B112" s="48" t="s">
        <v>5821</v>
      </c>
      <c r="C112" s="74">
        <f t="shared" si="7"/>
        <v>8000000000</v>
      </c>
      <c r="D112" s="75"/>
      <c r="E112" s="75">
        <v>44129</v>
      </c>
      <c r="F112" s="77">
        <v>2000000000</v>
      </c>
      <c r="G112" s="77">
        <v>10000000000</v>
      </c>
      <c r="H112" s="74">
        <f t="shared" si="9"/>
        <v>8000000000</v>
      </c>
      <c r="I112" s="78">
        <v>60000000</v>
      </c>
      <c r="J112" s="79" t="s">
        <v>5701</v>
      </c>
      <c r="K112" s="80">
        <f t="shared" si="8"/>
        <v>8</v>
      </c>
      <c r="L112" s="48" t="s">
        <v>249</v>
      </c>
      <c r="M112" s="79" t="s">
        <v>5738</v>
      </c>
      <c r="N112" s="80">
        <v>8</v>
      </c>
      <c r="O112" s="48" t="s">
        <v>5703</v>
      </c>
      <c r="P112" s="81">
        <v>45955</v>
      </c>
      <c r="Q112" s="75">
        <v>44129</v>
      </c>
      <c r="R112" s="75">
        <v>43434</v>
      </c>
      <c r="S112" s="48">
        <v>1</v>
      </c>
      <c r="T112" s="48" t="s">
        <v>253</v>
      </c>
      <c r="U112" s="48" t="s">
        <v>1112</v>
      </c>
      <c r="V112" s="82" t="s">
        <v>5704</v>
      </c>
      <c r="W112" s="75">
        <v>43465</v>
      </c>
      <c r="X112" s="77">
        <v>15000000</v>
      </c>
      <c r="Y112" s="77">
        <v>2000000000</v>
      </c>
      <c r="Z112" s="78">
        <v>60000000</v>
      </c>
      <c r="AA112" s="77">
        <f t="shared" si="10"/>
        <v>100000000</v>
      </c>
      <c r="AB112" s="48">
        <v>2</v>
      </c>
      <c r="AC112" s="81">
        <v>44195</v>
      </c>
      <c r="AD112" s="77">
        <v>3000000000</v>
      </c>
      <c r="AE112" s="77">
        <v>3000000000</v>
      </c>
      <c r="AF112" s="77">
        <v>15000000</v>
      </c>
    </row>
    <row r="113" spans="1:32" x14ac:dyDescent="0.25">
      <c r="A113" s="230" t="s">
        <v>1352</v>
      </c>
      <c r="B113" s="48" t="s">
        <v>5822</v>
      </c>
      <c r="C113" s="74">
        <f t="shared" si="7"/>
        <v>8000000000</v>
      </c>
      <c r="D113" s="75"/>
      <c r="E113" s="75">
        <v>44129</v>
      </c>
      <c r="F113" s="77">
        <v>2000000000</v>
      </c>
      <c r="G113" s="77">
        <v>10000000000</v>
      </c>
      <c r="H113" s="74">
        <f t="shared" si="9"/>
        <v>8000000000</v>
      </c>
      <c r="I113" s="78">
        <v>60000000</v>
      </c>
      <c r="J113" s="79" t="s">
        <v>5701</v>
      </c>
      <c r="K113" s="80">
        <f t="shared" si="8"/>
        <v>8</v>
      </c>
      <c r="L113" s="48" t="s">
        <v>249</v>
      </c>
      <c r="M113" s="79" t="s">
        <v>5738</v>
      </c>
      <c r="N113" s="80">
        <v>8</v>
      </c>
      <c r="O113" s="48" t="s">
        <v>5703</v>
      </c>
      <c r="P113" s="81">
        <v>45955</v>
      </c>
      <c r="Q113" s="75">
        <v>44129</v>
      </c>
      <c r="R113" s="75">
        <v>43434</v>
      </c>
      <c r="S113" s="48">
        <v>1</v>
      </c>
      <c r="T113" s="48" t="s">
        <v>274</v>
      </c>
      <c r="U113" s="48" t="s">
        <v>1112</v>
      </c>
      <c r="V113" s="82" t="s">
        <v>5704</v>
      </c>
      <c r="W113" s="75">
        <v>43465</v>
      </c>
      <c r="X113" s="77">
        <v>15000000</v>
      </c>
      <c r="Y113" s="77">
        <v>2000000000</v>
      </c>
      <c r="Z113" s="78">
        <v>60000000</v>
      </c>
      <c r="AA113" s="77">
        <f t="shared" si="10"/>
        <v>100000000</v>
      </c>
      <c r="AB113" s="48">
        <v>2</v>
      </c>
      <c r="AC113" s="81">
        <v>44195</v>
      </c>
      <c r="AD113" s="77">
        <v>3000000000</v>
      </c>
      <c r="AE113" s="77">
        <v>3000000000</v>
      </c>
      <c r="AF113" s="77">
        <v>15000000</v>
      </c>
    </row>
    <row r="114" spans="1:32" x14ac:dyDescent="0.25">
      <c r="A114" s="230" t="s">
        <v>1354</v>
      </c>
      <c r="B114" s="48" t="s">
        <v>5823</v>
      </c>
      <c r="C114" s="74">
        <f t="shared" si="7"/>
        <v>8000000000</v>
      </c>
      <c r="D114" s="75"/>
      <c r="E114" s="75">
        <v>44129</v>
      </c>
      <c r="F114" s="77">
        <v>2000000000</v>
      </c>
      <c r="G114" s="77">
        <v>10000000000</v>
      </c>
      <c r="H114" s="74">
        <f t="shared" si="9"/>
        <v>8000000000</v>
      </c>
      <c r="I114" s="78">
        <v>60000000</v>
      </c>
      <c r="J114" s="79" t="s">
        <v>5701</v>
      </c>
      <c r="K114" s="80">
        <f t="shared" si="8"/>
        <v>8</v>
      </c>
      <c r="L114" s="48" t="s">
        <v>249</v>
      </c>
      <c r="M114" s="79" t="s">
        <v>5738</v>
      </c>
      <c r="N114" s="80">
        <v>8</v>
      </c>
      <c r="O114" s="48" t="s">
        <v>5703</v>
      </c>
      <c r="P114" s="81">
        <v>45955</v>
      </c>
      <c r="Q114" s="75">
        <v>44129</v>
      </c>
      <c r="R114" s="75">
        <v>43434</v>
      </c>
      <c r="S114" s="48">
        <v>1</v>
      </c>
      <c r="T114" s="48" t="s">
        <v>253</v>
      </c>
      <c r="U114" s="48" t="s">
        <v>1112</v>
      </c>
      <c r="V114" s="82" t="s">
        <v>5704</v>
      </c>
      <c r="W114" s="75">
        <v>43465</v>
      </c>
      <c r="X114" s="77">
        <v>15000000</v>
      </c>
      <c r="Y114" s="77">
        <v>2000000000</v>
      </c>
      <c r="Z114" s="78">
        <v>60000000</v>
      </c>
      <c r="AA114" s="77">
        <f t="shared" si="10"/>
        <v>100000000</v>
      </c>
      <c r="AB114" s="48">
        <v>2</v>
      </c>
      <c r="AC114" s="81">
        <v>44195</v>
      </c>
      <c r="AD114" s="77">
        <v>3000000000</v>
      </c>
      <c r="AE114" s="77">
        <v>3000000000</v>
      </c>
      <c r="AF114" s="77">
        <v>15000000</v>
      </c>
    </row>
    <row r="115" spans="1:32" x14ac:dyDescent="0.25">
      <c r="A115" s="230" t="s">
        <v>1356</v>
      </c>
      <c r="B115" s="48" t="s">
        <v>5824</v>
      </c>
      <c r="C115" s="74">
        <f t="shared" si="7"/>
        <v>8000000000</v>
      </c>
      <c r="D115" s="75"/>
      <c r="E115" s="75">
        <v>44129</v>
      </c>
      <c r="F115" s="77">
        <v>2000000000</v>
      </c>
      <c r="G115" s="77">
        <v>10000000000</v>
      </c>
      <c r="H115" s="74">
        <f t="shared" si="9"/>
        <v>8000000000</v>
      </c>
      <c r="I115" s="78">
        <v>60000000</v>
      </c>
      <c r="J115" s="79" t="s">
        <v>5701</v>
      </c>
      <c r="K115" s="80">
        <f t="shared" si="8"/>
        <v>8</v>
      </c>
      <c r="L115" s="48" t="s">
        <v>249</v>
      </c>
      <c r="M115" s="79" t="s">
        <v>5738</v>
      </c>
      <c r="N115" s="80">
        <v>8</v>
      </c>
      <c r="O115" s="48" t="s">
        <v>5703</v>
      </c>
      <c r="P115" s="81">
        <v>45955</v>
      </c>
      <c r="Q115" s="75">
        <v>44129</v>
      </c>
      <c r="R115" s="75">
        <v>43434</v>
      </c>
      <c r="S115" s="48">
        <v>1</v>
      </c>
      <c r="T115" s="48" t="s">
        <v>274</v>
      </c>
      <c r="U115" s="48" t="s">
        <v>1112</v>
      </c>
      <c r="V115" s="82" t="s">
        <v>5704</v>
      </c>
      <c r="W115" s="75">
        <v>43465</v>
      </c>
      <c r="X115" s="77">
        <v>15000000</v>
      </c>
      <c r="Y115" s="77">
        <v>2000000000</v>
      </c>
      <c r="Z115" s="78">
        <v>60000000</v>
      </c>
      <c r="AA115" s="77">
        <f t="shared" si="10"/>
        <v>100000000</v>
      </c>
      <c r="AB115" s="48">
        <v>2</v>
      </c>
      <c r="AC115" s="81">
        <v>44195</v>
      </c>
      <c r="AD115" s="77">
        <v>3000000000</v>
      </c>
      <c r="AE115" s="77">
        <v>3000000000</v>
      </c>
      <c r="AF115" s="77">
        <v>15000000</v>
      </c>
    </row>
    <row r="116" spans="1:32" x14ac:dyDescent="0.25">
      <c r="A116" s="230" t="s">
        <v>1358</v>
      </c>
      <c r="B116" s="48" t="s">
        <v>5825</v>
      </c>
      <c r="C116" s="74">
        <f t="shared" si="7"/>
        <v>8000000000</v>
      </c>
      <c r="D116" s="75"/>
      <c r="E116" s="75">
        <v>44129</v>
      </c>
      <c r="F116" s="77">
        <v>2000000000</v>
      </c>
      <c r="G116" s="77">
        <v>10000000000</v>
      </c>
      <c r="H116" s="74">
        <f t="shared" si="9"/>
        <v>8000000000</v>
      </c>
      <c r="I116" s="78">
        <v>60000000</v>
      </c>
      <c r="J116" s="79" t="s">
        <v>5701</v>
      </c>
      <c r="K116" s="80">
        <f t="shared" si="8"/>
        <v>8</v>
      </c>
      <c r="L116" s="48" t="s">
        <v>249</v>
      </c>
      <c r="M116" s="79" t="s">
        <v>5738</v>
      </c>
      <c r="N116" s="80">
        <v>8</v>
      </c>
      <c r="O116" s="48" t="s">
        <v>5703</v>
      </c>
      <c r="P116" s="81">
        <v>45955</v>
      </c>
      <c r="Q116" s="75">
        <v>44129</v>
      </c>
      <c r="R116" s="75">
        <v>43434</v>
      </c>
      <c r="S116" s="48">
        <v>1</v>
      </c>
      <c r="T116" s="48" t="s">
        <v>253</v>
      </c>
      <c r="U116" s="48" t="s">
        <v>1112</v>
      </c>
      <c r="V116" s="82" t="s">
        <v>5704</v>
      </c>
      <c r="W116" s="75">
        <v>43465</v>
      </c>
      <c r="X116" s="77">
        <v>15000000</v>
      </c>
      <c r="Y116" s="77">
        <v>2000000000</v>
      </c>
      <c r="Z116" s="78">
        <v>60000000</v>
      </c>
      <c r="AA116" s="77">
        <v>0</v>
      </c>
      <c r="AB116" s="48">
        <v>2</v>
      </c>
      <c r="AC116" s="81">
        <v>44195</v>
      </c>
      <c r="AD116" s="77">
        <v>3000000000</v>
      </c>
      <c r="AE116" s="77">
        <v>3000000000</v>
      </c>
      <c r="AF116" s="77">
        <v>15000000</v>
      </c>
    </row>
    <row r="117" spans="1:32" x14ac:dyDescent="0.25">
      <c r="A117" s="230" t="s">
        <v>1360</v>
      </c>
      <c r="B117" s="48" t="s">
        <v>5826</v>
      </c>
      <c r="C117" s="74">
        <f t="shared" si="7"/>
        <v>8000000000</v>
      </c>
      <c r="D117" s="75"/>
      <c r="E117" s="75">
        <v>44129</v>
      </c>
      <c r="F117" s="77">
        <v>2000000000</v>
      </c>
      <c r="G117" s="77">
        <v>10000000000</v>
      </c>
      <c r="H117" s="74">
        <f t="shared" si="9"/>
        <v>8000000000</v>
      </c>
      <c r="I117" s="78">
        <v>60000000</v>
      </c>
      <c r="J117" s="79" t="s">
        <v>5701</v>
      </c>
      <c r="K117" s="80">
        <f t="shared" si="8"/>
        <v>8</v>
      </c>
      <c r="L117" s="48" t="s">
        <v>249</v>
      </c>
      <c r="M117" s="79" t="s">
        <v>5738</v>
      </c>
      <c r="N117" s="80">
        <v>8</v>
      </c>
      <c r="O117" s="48" t="s">
        <v>5703</v>
      </c>
      <c r="P117" s="81">
        <v>45955</v>
      </c>
      <c r="Q117" s="75">
        <v>44129</v>
      </c>
      <c r="R117" s="75">
        <v>43434</v>
      </c>
      <c r="S117" s="48">
        <v>1</v>
      </c>
      <c r="T117" s="48" t="s">
        <v>274</v>
      </c>
      <c r="U117" s="48" t="s">
        <v>1112</v>
      </c>
      <c r="V117" s="82" t="s">
        <v>5704</v>
      </c>
      <c r="W117" s="75">
        <v>43465</v>
      </c>
      <c r="X117" s="77">
        <v>15000000</v>
      </c>
      <c r="Y117" s="77">
        <v>2000000000</v>
      </c>
      <c r="Z117" s="78">
        <v>60000000</v>
      </c>
      <c r="AA117" s="77">
        <v>0</v>
      </c>
      <c r="AB117" s="48">
        <v>2</v>
      </c>
      <c r="AC117" s="81">
        <v>44195</v>
      </c>
      <c r="AD117" s="77">
        <v>3000000000</v>
      </c>
      <c r="AE117" s="77">
        <v>3000000000</v>
      </c>
      <c r="AF117" s="77">
        <v>15000000</v>
      </c>
    </row>
    <row r="118" spans="1:32" x14ac:dyDescent="0.25">
      <c r="A118" s="230" t="s">
        <v>1362</v>
      </c>
      <c r="B118" s="48" t="s">
        <v>5827</v>
      </c>
      <c r="C118" s="74">
        <f t="shared" si="7"/>
        <v>8000000000</v>
      </c>
      <c r="D118" s="75"/>
      <c r="E118" s="75">
        <v>44129</v>
      </c>
      <c r="F118" s="77">
        <v>2000000000</v>
      </c>
      <c r="G118" s="77">
        <v>10000000000</v>
      </c>
      <c r="H118" s="74">
        <f t="shared" si="9"/>
        <v>8000000000</v>
      </c>
      <c r="I118" s="78">
        <v>60000000</v>
      </c>
      <c r="J118" s="79" t="s">
        <v>5701</v>
      </c>
      <c r="K118" s="80">
        <f t="shared" si="8"/>
        <v>8</v>
      </c>
      <c r="L118" s="48" t="s">
        <v>249</v>
      </c>
      <c r="M118" s="79" t="s">
        <v>5738</v>
      </c>
      <c r="N118" s="80">
        <v>8</v>
      </c>
      <c r="O118" s="48" t="s">
        <v>5703</v>
      </c>
      <c r="P118" s="81">
        <v>45955</v>
      </c>
      <c r="Q118" s="75">
        <v>44129</v>
      </c>
      <c r="R118" s="75">
        <v>43434</v>
      </c>
      <c r="S118" s="48">
        <v>1</v>
      </c>
      <c r="T118" s="48" t="s">
        <v>253</v>
      </c>
      <c r="U118" s="48" t="s">
        <v>1112</v>
      </c>
      <c r="V118" s="82" t="s">
        <v>5704</v>
      </c>
      <c r="W118" s="75">
        <v>43465</v>
      </c>
      <c r="X118" s="77">
        <v>15000000</v>
      </c>
      <c r="Y118" s="77">
        <v>2000000000</v>
      </c>
      <c r="Z118" s="78">
        <v>60000000</v>
      </c>
      <c r="AA118" s="77">
        <v>0</v>
      </c>
      <c r="AB118" s="48">
        <v>2</v>
      </c>
      <c r="AC118" s="81">
        <v>44195</v>
      </c>
      <c r="AD118" s="77">
        <v>3000000000</v>
      </c>
      <c r="AE118" s="77">
        <v>3000000000</v>
      </c>
      <c r="AF118" s="77">
        <v>15000000</v>
      </c>
    </row>
    <row r="119" spans="1:32" x14ac:dyDescent="0.25">
      <c r="A119" s="230" t="s">
        <v>1364</v>
      </c>
      <c r="B119" s="48" t="s">
        <v>5828</v>
      </c>
      <c r="C119" s="74">
        <f t="shared" si="7"/>
        <v>8000000000</v>
      </c>
      <c r="D119" s="75"/>
      <c r="E119" s="75">
        <v>44129</v>
      </c>
      <c r="F119" s="77">
        <v>2000000000</v>
      </c>
      <c r="G119" s="77">
        <v>10000000000</v>
      </c>
      <c r="H119" s="74">
        <f t="shared" si="9"/>
        <v>8000000000</v>
      </c>
      <c r="I119" s="78">
        <v>60000000</v>
      </c>
      <c r="J119" s="79" t="s">
        <v>5701</v>
      </c>
      <c r="K119" s="80">
        <f t="shared" si="8"/>
        <v>8</v>
      </c>
      <c r="L119" s="48" t="s">
        <v>249</v>
      </c>
      <c r="M119" s="79" t="s">
        <v>5738</v>
      </c>
      <c r="N119" s="80">
        <v>8</v>
      </c>
      <c r="O119" s="48" t="s">
        <v>5703</v>
      </c>
      <c r="P119" s="81">
        <v>45955</v>
      </c>
      <c r="Q119" s="75">
        <v>44129</v>
      </c>
      <c r="R119" s="75">
        <v>43434</v>
      </c>
      <c r="S119" s="48">
        <v>1</v>
      </c>
      <c r="T119" s="48" t="s">
        <v>274</v>
      </c>
      <c r="U119" s="48" t="s">
        <v>1112</v>
      </c>
      <c r="V119" s="82" t="s">
        <v>5704</v>
      </c>
      <c r="W119" s="75">
        <v>43465</v>
      </c>
      <c r="X119" s="77">
        <v>15000000</v>
      </c>
      <c r="Y119" s="77">
        <v>2000000000</v>
      </c>
      <c r="Z119" s="78">
        <v>60000000</v>
      </c>
      <c r="AA119" s="77">
        <v>0</v>
      </c>
      <c r="AB119" s="48">
        <v>2</v>
      </c>
      <c r="AC119" s="81">
        <v>44195</v>
      </c>
      <c r="AD119" s="77">
        <v>3000000000</v>
      </c>
      <c r="AE119" s="77">
        <v>3000000000</v>
      </c>
      <c r="AF119" s="77">
        <v>15000000</v>
      </c>
    </row>
    <row r="120" spans="1:32" x14ac:dyDescent="0.25">
      <c r="A120" s="230" t="s">
        <v>1366</v>
      </c>
      <c r="B120" s="48" t="s">
        <v>5829</v>
      </c>
      <c r="C120" s="74">
        <f t="shared" si="7"/>
        <v>8000000000</v>
      </c>
      <c r="D120" s="75"/>
      <c r="E120" s="75">
        <v>44129</v>
      </c>
      <c r="F120" s="77">
        <v>2000000000</v>
      </c>
      <c r="G120" s="77">
        <v>10000000000</v>
      </c>
      <c r="H120" s="74">
        <f t="shared" si="9"/>
        <v>8000000000</v>
      </c>
      <c r="I120" s="78">
        <v>60000000</v>
      </c>
      <c r="J120" s="79" t="s">
        <v>5701</v>
      </c>
      <c r="K120" s="80">
        <f t="shared" si="8"/>
        <v>8</v>
      </c>
      <c r="L120" s="48" t="s">
        <v>249</v>
      </c>
      <c r="M120" s="79" t="s">
        <v>5738</v>
      </c>
      <c r="N120" s="80">
        <v>8</v>
      </c>
      <c r="O120" s="48" t="s">
        <v>5703</v>
      </c>
      <c r="P120" s="81">
        <v>45955</v>
      </c>
      <c r="Q120" s="75">
        <v>44129</v>
      </c>
      <c r="R120" s="75">
        <v>43434</v>
      </c>
      <c r="S120" s="48">
        <v>1</v>
      </c>
      <c r="T120" s="48" t="s">
        <v>253</v>
      </c>
      <c r="U120" s="48" t="s">
        <v>1112</v>
      </c>
      <c r="V120" s="82" t="s">
        <v>5704</v>
      </c>
      <c r="W120" s="75">
        <v>43465</v>
      </c>
      <c r="X120" s="77">
        <v>15000000</v>
      </c>
      <c r="Y120" s="77">
        <v>2000000000</v>
      </c>
      <c r="Z120" s="78">
        <v>60000000</v>
      </c>
      <c r="AA120" s="77">
        <v>0</v>
      </c>
      <c r="AB120" s="48">
        <v>2</v>
      </c>
      <c r="AC120" s="81">
        <v>44195</v>
      </c>
      <c r="AD120" s="77">
        <v>3000000000</v>
      </c>
      <c r="AE120" s="77">
        <v>3000000000</v>
      </c>
      <c r="AF120" s="77">
        <v>15000000</v>
      </c>
    </row>
    <row r="121" spans="1:32" x14ac:dyDescent="0.25">
      <c r="A121" s="230" t="s">
        <v>1368</v>
      </c>
      <c r="B121" s="48" t="s">
        <v>5830</v>
      </c>
      <c r="C121" s="74">
        <f t="shared" si="7"/>
        <v>8000000000</v>
      </c>
      <c r="D121" s="75"/>
      <c r="E121" s="75">
        <v>44129</v>
      </c>
      <c r="F121" s="77">
        <v>2000000000</v>
      </c>
      <c r="G121" s="77">
        <v>10000000000</v>
      </c>
      <c r="H121" s="74">
        <f t="shared" si="9"/>
        <v>8000000000</v>
      </c>
      <c r="I121" s="78">
        <v>60000000</v>
      </c>
      <c r="J121" s="79" t="s">
        <v>5701</v>
      </c>
      <c r="K121" s="80">
        <f t="shared" si="8"/>
        <v>8</v>
      </c>
      <c r="L121" s="48" t="s">
        <v>249</v>
      </c>
      <c r="M121" s="79" t="s">
        <v>5738</v>
      </c>
      <c r="N121" s="80">
        <v>8</v>
      </c>
      <c r="O121" s="48" t="s">
        <v>5703</v>
      </c>
      <c r="P121" s="81">
        <v>45955</v>
      </c>
      <c r="Q121" s="75">
        <v>44129</v>
      </c>
      <c r="R121" s="75">
        <v>43434</v>
      </c>
      <c r="S121" s="48">
        <v>1</v>
      </c>
      <c r="T121" s="48" t="s">
        <v>274</v>
      </c>
      <c r="U121" s="48" t="s">
        <v>1112</v>
      </c>
      <c r="V121" s="82" t="s">
        <v>5704</v>
      </c>
      <c r="W121" s="75">
        <v>43465</v>
      </c>
      <c r="X121" s="77">
        <v>15000000</v>
      </c>
      <c r="Y121" s="77">
        <v>2000000000</v>
      </c>
      <c r="Z121" s="78">
        <v>60000000</v>
      </c>
      <c r="AA121" s="77">
        <v>0</v>
      </c>
      <c r="AB121" s="48">
        <v>2</v>
      </c>
      <c r="AC121" s="81">
        <v>44195</v>
      </c>
      <c r="AD121" s="77">
        <v>3000000000</v>
      </c>
      <c r="AE121" s="77">
        <v>3000000000</v>
      </c>
      <c r="AF121" s="77">
        <v>15000000</v>
      </c>
    </row>
    <row r="122" spans="1:32" x14ac:dyDescent="0.25">
      <c r="A122" s="230" t="s">
        <v>1370</v>
      </c>
      <c r="B122" s="48" t="s">
        <v>5831</v>
      </c>
      <c r="C122" s="74">
        <f t="shared" si="7"/>
        <v>8000000000</v>
      </c>
      <c r="D122" s="75"/>
      <c r="E122" s="75">
        <v>44129</v>
      </c>
      <c r="F122" s="77">
        <v>2000000000</v>
      </c>
      <c r="G122" s="77">
        <v>10000000000</v>
      </c>
      <c r="H122" s="74">
        <f t="shared" si="9"/>
        <v>8000000000</v>
      </c>
      <c r="I122" s="78">
        <v>60000000</v>
      </c>
      <c r="J122" s="79" t="s">
        <v>5701</v>
      </c>
      <c r="K122" s="80">
        <f t="shared" si="8"/>
        <v>8</v>
      </c>
      <c r="L122" s="48" t="s">
        <v>249</v>
      </c>
      <c r="M122" s="79" t="s">
        <v>5738</v>
      </c>
      <c r="N122" s="80">
        <v>8</v>
      </c>
      <c r="O122" s="48" t="s">
        <v>5703</v>
      </c>
      <c r="P122" s="81">
        <v>45955</v>
      </c>
      <c r="Q122" s="75">
        <v>44129</v>
      </c>
      <c r="R122" s="75">
        <v>43434</v>
      </c>
      <c r="S122" s="48">
        <v>1</v>
      </c>
      <c r="T122" s="48" t="s">
        <v>253</v>
      </c>
      <c r="U122" s="48" t="s">
        <v>1112</v>
      </c>
      <c r="V122" s="82" t="s">
        <v>5704</v>
      </c>
      <c r="W122" s="75">
        <v>43465</v>
      </c>
      <c r="X122" s="77">
        <v>15000000</v>
      </c>
      <c r="Y122" s="77">
        <v>2000000000</v>
      </c>
      <c r="Z122" s="78">
        <v>60000000</v>
      </c>
      <c r="AA122" s="77">
        <v>0</v>
      </c>
      <c r="AB122" s="48">
        <v>2</v>
      </c>
      <c r="AC122" s="81">
        <v>44195</v>
      </c>
      <c r="AD122" s="77">
        <v>3000000000</v>
      </c>
      <c r="AE122" s="77">
        <v>3000000000</v>
      </c>
      <c r="AF122" s="77">
        <v>15000000</v>
      </c>
    </row>
    <row r="123" spans="1:32" x14ac:dyDescent="0.25">
      <c r="A123" s="230" t="s">
        <v>1372</v>
      </c>
      <c r="B123" s="48" t="s">
        <v>5832</v>
      </c>
      <c r="C123" s="74">
        <f t="shared" si="7"/>
        <v>8000000000</v>
      </c>
      <c r="D123" s="75"/>
      <c r="E123" s="75">
        <v>44129</v>
      </c>
      <c r="F123" s="77">
        <v>2000000000</v>
      </c>
      <c r="G123" s="77">
        <v>10000000000</v>
      </c>
      <c r="H123" s="74">
        <f t="shared" si="9"/>
        <v>8000000000</v>
      </c>
      <c r="I123" s="78">
        <v>60000000</v>
      </c>
      <c r="J123" s="79" t="s">
        <v>5701</v>
      </c>
      <c r="K123" s="80">
        <f t="shared" si="8"/>
        <v>8</v>
      </c>
      <c r="L123" s="48" t="s">
        <v>249</v>
      </c>
      <c r="M123" s="79" t="s">
        <v>5738</v>
      </c>
      <c r="N123" s="80">
        <v>8</v>
      </c>
      <c r="O123" s="48" t="s">
        <v>5703</v>
      </c>
      <c r="P123" s="81">
        <v>45955</v>
      </c>
      <c r="Q123" s="75">
        <v>44129</v>
      </c>
      <c r="R123" s="75">
        <v>43434</v>
      </c>
      <c r="S123" s="48">
        <v>1</v>
      </c>
      <c r="T123" s="48" t="s">
        <v>274</v>
      </c>
      <c r="U123" s="48" t="s">
        <v>1112</v>
      </c>
      <c r="V123" s="82" t="s">
        <v>5704</v>
      </c>
      <c r="W123" s="75">
        <v>43465</v>
      </c>
      <c r="X123" s="77">
        <v>15000000</v>
      </c>
      <c r="Y123" s="77">
        <v>2000000000</v>
      </c>
      <c r="Z123" s="78">
        <v>60000000</v>
      </c>
      <c r="AA123" s="77">
        <v>0</v>
      </c>
      <c r="AB123" s="48">
        <v>2</v>
      </c>
      <c r="AC123" s="81">
        <v>44195</v>
      </c>
      <c r="AD123" s="77">
        <v>3000000000</v>
      </c>
      <c r="AE123" s="77">
        <v>3000000000</v>
      </c>
      <c r="AF123" s="77">
        <v>15000000</v>
      </c>
    </row>
    <row r="124" spans="1:32" x14ac:dyDescent="0.25">
      <c r="A124" s="230" t="s">
        <v>1374</v>
      </c>
      <c r="B124" s="48" t="s">
        <v>5833</v>
      </c>
      <c r="C124" s="74">
        <f t="shared" si="7"/>
        <v>8000000000</v>
      </c>
      <c r="D124" s="75"/>
      <c r="E124" s="75">
        <v>44129</v>
      </c>
      <c r="F124" s="77">
        <v>2000000000</v>
      </c>
      <c r="G124" s="77">
        <v>10000000000</v>
      </c>
      <c r="H124" s="74">
        <f t="shared" si="9"/>
        <v>8000000000</v>
      </c>
      <c r="I124" s="78">
        <v>60000000</v>
      </c>
      <c r="J124" s="79" t="s">
        <v>5701</v>
      </c>
      <c r="K124" s="80">
        <f t="shared" si="8"/>
        <v>8</v>
      </c>
      <c r="L124" s="48" t="s">
        <v>249</v>
      </c>
      <c r="M124" s="79" t="s">
        <v>5738</v>
      </c>
      <c r="N124" s="80">
        <v>8</v>
      </c>
      <c r="O124" s="48" t="s">
        <v>5703</v>
      </c>
      <c r="P124" s="81">
        <v>45955</v>
      </c>
      <c r="Q124" s="75">
        <v>44129</v>
      </c>
      <c r="R124" s="75">
        <v>43434</v>
      </c>
      <c r="S124" s="48">
        <v>1</v>
      </c>
      <c r="T124" s="48" t="s">
        <v>253</v>
      </c>
      <c r="U124" s="48" t="s">
        <v>1112</v>
      </c>
      <c r="V124" s="82" t="s">
        <v>5704</v>
      </c>
      <c r="W124" s="75">
        <v>43465</v>
      </c>
      <c r="X124" s="77">
        <v>15000000</v>
      </c>
      <c r="Y124" s="77">
        <v>2000000000</v>
      </c>
      <c r="Z124" s="78">
        <v>60000000</v>
      </c>
      <c r="AA124" s="77">
        <v>0</v>
      </c>
      <c r="AB124" s="48">
        <v>2</v>
      </c>
      <c r="AC124" s="81">
        <v>44195</v>
      </c>
      <c r="AD124" s="77">
        <v>3000000000</v>
      </c>
      <c r="AE124" s="77">
        <v>3000000000</v>
      </c>
      <c r="AF124" s="77">
        <v>15000000</v>
      </c>
    </row>
    <row r="125" spans="1:32" x14ac:dyDescent="0.25">
      <c r="A125" s="230" t="s">
        <v>1376</v>
      </c>
      <c r="B125" s="48" t="s">
        <v>5834</v>
      </c>
      <c r="C125" s="74">
        <f t="shared" si="7"/>
        <v>8000000000</v>
      </c>
      <c r="D125" s="75"/>
      <c r="E125" s="75">
        <v>44129</v>
      </c>
      <c r="F125" s="77">
        <v>2000000000</v>
      </c>
      <c r="G125" s="77">
        <v>10000000000</v>
      </c>
      <c r="H125" s="74">
        <f t="shared" si="9"/>
        <v>8000000000</v>
      </c>
      <c r="I125" s="78">
        <v>60000000</v>
      </c>
      <c r="J125" s="79" t="s">
        <v>5701</v>
      </c>
      <c r="K125" s="80">
        <f t="shared" si="8"/>
        <v>8</v>
      </c>
      <c r="L125" s="48" t="s">
        <v>249</v>
      </c>
      <c r="M125" s="79" t="s">
        <v>5738</v>
      </c>
      <c r="N125" s="80">
        <v>8</v>
      </c>
      <c r="O125" s="48" t="s">
        <v>5703</v>
      </c>
      <c r="P125" s="81">
        <v>45955</v>
      </c>
      <c r="Q125" s="75">
        <v>44129</v>
      </c>
      <c r="R125" s="75">
        <v>43434</v>
      </c>
      <c r="S125" s="48">
        <v>1</v>
      </c>
      <c r="T125" s="48" t="s">
        <v>274</v>
      </c>
      <c r="U125" s="48" t="s">
        <v>1112</v>
      </c>
      <c r="V125" s="82" t="s">
        <v>5704</v>
      </c>
      <c r="W125" s="75">
        <v>43465</v>
      </c>
      <c r="X125" s="77">
        <v>15000000</v>
      </c>
      <c r="Y125" s="77">
        <v>2000000000</v>
      </c>
      <c r="Z125" s="78">
        <v>60000000</v>
      </c>
      <c r="AA125" s="77">
        <v>0</v>
      </c>
      <c r="AB125" s="48">
        <v>2</v>
      </c>
      <c r="AC125" s="81">
        <v>44195</v>
      </c>
      <c r="AD125" s="77">
        <v>3000000000</v>
      </c>
      <c r="AE125" s="77">
        <v>3000000000</v>
      </c>
      <c r="AF125" s="77">
        <v>15000000</v>
      </c>
    </row>
    <row r="126" spans="1:32" x14ac:dyDescent="0.25">
      <c r="A126" s="230" t="s">
        <v>1378</v>
      </c>
      <c r="B126" s="48" t="s">
        <v>5835</v>
      </c>
      <c r="C126" s="74">
        <f t="shared" si="7"/>
        <v>8000000000</v>
      </c>
      <c r="D126" s="75"/>
      <c r="E126" s="75">
        <v>44129</v>
      </c>
      <c r="F126" s="77">
        <v>2000000000</v>
      </c>
      <c r="G126" s="77">
        <v>10000000000</v>
      </c>
      <c r="H126" s="74">
        <f t="shared" si="9"/>
        <v>8000000000</v>
      </c>
      <c r="I126" s="78">
        <v>60000000</v>
      </c>
      <c r="J126" s="79" t="s">
        <v>5701</v>
      </c>
      <c r="K126" s="80">
        <f t="shared" si="8"/>
        <v>8</v>
      </c>
      <c r="L126" s="48" t="s">
        <v>249</v>
      </c>
      <c r="M126" s="79" t="s">
        <v>5738</v>
      </c>
      <c r="N126" s="80">
        <v>8</v>
      </c>
      <c r="O126" s="48" t="s">
        <v>5703</v>
      </c>
      <c r="P126" s="81">
        <v>45955</v>
      </c>
      <c r="Q126" s="75">
        <v>44129</v>
      </c>
      <c r="R126" s="75">
        <v>43434</v>
      </c>
      <c r="S126" s="48">
        <v>1</v>
      </c>
      <c r="T126" s="48" t="s">
        <v>253</v>
      </c>
      <c r="U126" s="48" t="s">
        <v>1112</v>
      </c>
      <c r="V126" s="82" t="s">
        <v>5704</v>
      </c>
      <c r="W126" s="75">
        <v>43465</v>
      </c>
      <c r="X126" s="77">
        <v>15000000</v>
      </c>
      <c r="Y126" s="77">
        <v>2000000000</v>
      </c>
      <c r="Z126" s="78">
        <v>60000000</v>
      </c>
      <c r="AA126" s="77">
        <v>0</v>
      </c>
      <c r="AB126" s="48">
        <v>2</v>
      </c>
      <c r="AC126" s="81">
        <v>44195</v>
      </c>
      <c r="AD126" s="77">
        <v>3000000000</v>
      </c>
      <c r="AE126" s="77">
        <v>3000000000</v>
      </c>
      <c r="AF126" s="77">
        <v>15000000</v>
      </c>
    </row>
    <row r="127" spans="1:32" x14ac:dyDescent="0.25">
      <c r="A127" s="230" t="s">
        <v>1380</v>
      </c>
      <c r="B127" s="48" t="s">
        <v>5836</v>
      </c>
      <c r="C127" s="74">
        <f t="shared" si="7"/>
        <v>8000000000</v>
      </c>
      <c r="D127" s="75"/>
      <c r="E127" s="75">
        <v>44129</v>
      </c>
      <c r="F127" s="77">
        <v>2000000000</v>
      </c>
      <c r="G127" s="77">
        <v>10000000000</v>
      </c>
      <c r="H127" s="74">
        <f t="shared" si="9"/>
        <v>8000000000</v>
      </c>
      <c r="I127" s="78">
        <v>60000000</v>
      </c>
      <c r="J127" s="79" t="s">
        <v>5701</v>
      </c>
      <c r="K127" s="80">
        <f t="shared" si="8"/>
        <v>8</v>
      </c>
      <c r="L127" s="48" t="s">
        <v>249</v>
      </c>
      <c r="M127" s="79" t="s">
        <v>5738</v>
      </c>
      <c r="N127" s="80">
        <v>8</v>
      </c>
      <c r="O127" s="48" t="s">
        <v>5703</v>
      </c>
      <c r="P127" s="81">
        <v>45955</v>
      </c>
      <c r="Q127" s="75">
        <v>44129</v>
      </c>
      <c r="R127" s="75">
        <v>43434</v>
      </c>
      <c r="S127" s="48">
        <v>1</v>
      </c>
      <c r="T127" s="48" t="s">
        <v>274</v>
      </c>
      <c r="U127" s="48" t="s">
        <v>1112</v>
      </c>
      <c r="V127" s="82" t="s">
        <v>5704</v>
      </c>
      <c r="W127" s="75">
        <v>43465</v>
      </c>
      <c r="X127" s="77">
        <v>15000000</v>
      </c>
      <c r="Y127" s="77">
        <v>2000000000</v>
      </c>
      <c r="Z127" s="78">
        <v>60000000</v>
      </c>
      <c r="AA127" s="77">
        <v>0</v>
      </c>
      <c r="AB127" s="48">
        <v>2</v>
      </c>
      <c r="AC127" s="81">
        <v>44195</v>
      </c>
      <c r="AD127" s="77">
        <v>3000000000</v>
      </c>
      <c r="AE127" s="77">
        <v>3000000000</v>
      </c>
      <c r="AF127" s="77">
        <v>15000000</v>
      </c>
    </row>
    <row r="128" spans="1:32" x14ac:dyDescent="0.25">
      <c r="A128" s="230" t="s">
        <v>1382</v>
      </c>
      <c r="B128" s="48" t="s">
        <v>5837</v>
      </c>
      <c r="C128" s="74">
        <f t="shared" si="7"/>
        <v>8000000000</v>
      </c>
      <c r="D128" s="75"/>
      <c r="E128" s="75">
        <v>44129</v>
      </c>
      <c r="F128" s="77">
        <v>2000000000</v>
      </c>
      <c r="G128" s="77">
        <v>10000000000</v>
      </c>
      <c r="H128" s="74">
        <f t="shared" si="9"/>
        <v>8000000000</v>
      </c>
      <c r="I128" s="78">
        <v>60000000</v>
      </c>
      <c r="J128" s="79" t="s">
        <v>5701</v>
      </c>
      <c r="K128" s="80">
        <f t="shared" si="8"/>
        <v>8</v>
      </c>
      <c r="L128" s="48" t="s">
        <v>249</v>
      </c>
      <c r="M128" s="79" t="s">
        <v>5738</v>
      </c>
      <c r="N128" s="80">
        <v>8</v>
      </c>
      <c r="O128" s="48" t="s">
        <v>5703</v>
      </c>
      <c r="P128" s="81">
        <v>45955</v>
      </c>
      <c r="Q128" s="75">
        <v>44129</v>
      </c>
      <c r="R128" s="75">
        <v>43434</v>
      </c>
      <c r="S128" s="48">
        <v>1</v>
      </c>
      <c r="T128" s="48" t="s">
        <v>253</v>
      </c>
      <c r="U128" s="48" t="s">
        <v>1112</v>
      </c>
      <c r="V128" s="82" t="s">
        <v>5704</v>
      </c>
      <c r="W128" s="75">
        <v>43465</v>
      </c>
      <c r="X128" s="77">
        <v>15000000</v>
      </c>
      <c r="Y128" s="77">
        <v>2000000000</v>
      </c>
      <c r="Z128" s="78">
        <v>60000000</v>
      </c>
      <c r="AA128" s="77">
        <f t="shared" si="10"/>
        <v>100000000</v>
      </c>
      <c r="AB128" s="48">
        <v>2</v>
      </c>
      <c r="AC128" s="81">
        <v>44195</v>
      </c>
      <c r="AD128" s="77">
        <v>3000000000</v>
      </c>
      <c r="AE128" s="77">
        <v>3000000000</v>
      </c>
      <c r="AF128" s="77">
        <v>15000000</v>
      </c>
    </row>
    <row r="129" spans="1:32" x14ac:dyDescent="0.25">
      <c r="A129" s="230" t="s">
        <v>1384</v>
      </c>
      <c r="B129" s="48" t="s">
        <v>5838</v>
      </c>
      <c r="C129" s="74">
        <f t="shared" si="7"/>
        <v>8000000000</v>
      </c>
      <c r="D129" s="75"/>
      <c r="E129" s="75">
        <v>44129</v>
      </c>
      <c r="F129" s="77">
        <v>2000000000</v>
      </c>
      <c r="G129" s="77">
        <v>10000000000</v>
      </c>
      <c r="H129" s="74">
        <f t="shared" si="9"/>
        <v>8000000000</v>
      </c>
      <c r="I129" s="78">
        <v>60000000</v>
      </c>
      <c r="J129" s="79" t="s">
        <v>5701</v>
      </c>
      <c r="K129" s="80">
        <f t="shared" si="8"/>
        <v>8</v>
      </c>
      <c r="L129" s="48" t="s">
        <v>249</v>
      </c>
      <c r="M129" s="79" t="s">
        <v>5738</v>
      </c>
      <c r="N129" s="80">
        <v>8</v>
      </c>
      <c r="O129" s="48" t="s">
        <v>5703</v>
      </c>
      <c r="P129" s="81">
        <v>45955</v>
      </c>
      <c r="Q129" s="75">
        <v>44129</v>
      </c>
      <c r="R129" s="75">
        <v>43434</v>
      </c>
      <c r="S129" s="48">
        <v>1</v>
      </c>
      <c r="T129" s="48" t="s">
        <v>274</v>
      </c>
      <c r="U129" s="48" t="s">
        <v>1112</v>
      </c>
      <c r="V129" s="82" t="s">
        <v>5704</v>
      </c>
      <c r="W129" s="75">
        <v>43465</v>
      </c>
      <c r="X129" s="77">
        <v>15000000</v>
      </c>
      <c r="Y129" s="77">
        <v>2000000000</v>
      </c>
      <c r="Z129" s="78">
        <v>60000000</v>
      </c>
      <c r="AA129" s="77">
        <f t="shared" si="10"/>
        <v>100000000</v>
      </c>
      <c r="AB129" s="48">
        <v>2</v>
      </c>
      <c r="AC129" s="81">
        <v>44195</v>
      </c>
      <c r="AD129" s="77">
        <v>3000000000</v>
      </c>
      <c r="AE129" s="77">
        <v>3000000000</v>
      </c>
      <c r="AF129" s="77">
        <v>15000000</v>
      </c>
    </row>
    <row r="130" spans="1:32" x14ac:dyDescent="0.25">
      <c r="A130" s="230" t="s">
        <v>1386</v>
      </c>
      <c r="B130" s="48" t="s">
        <v>5839</v>
      </c>
      <c r="C130" s="74">
        <f t="shared" ref="C130:C193" si="11">G130-Y130</f>
        <v>8000000000</v>
      </c>
      <c r="D130" s="75"/>
      <c r="E130" s="75">
        <v>44129</v>
      </c>
      <c r="F130" s="77">
        <v>2000000000</v>
      </c>
      <c r="G130" s="77">
        <v>10000000000</v>
      </c>
      <c r="H130" s="74">
        <f t="shared" si="9"/>
        <v>8000000000</v>
      </c>
      <c r="I130" s="78">
        <v>60000000</v>
      </c>
      <c r="J130" s="79" t="s">
        <v>5701</v>
      </c>
      <c r="K130" s="80">
        <f t="shared" si="8"/>
        <v>8</v>
      </c>
      <c r="L130" s="48" t="s">
        <v>249</v>
      </c>
      <c r="M130" s="79" t="s">
        <v>5738</v>
      </c>
      <c r="N130" s="80">
        <v>8</v>
      </c>
      <c r="O130" s="48" t="s">
        <v>5703</v>
      </c>
      <c r="P130" s="81">
        <v>45955</v>
      </c>
      <c r="Q130" s="75">
        <v>44129</v>
      </c>
      <c r="R130" s="75">
        <v>43434</v>
      </c>
      <c r="S130" s="48">
        <v>1</v>
      </c>
      <c r="T130" s="48" t="s">
        <v>253</v>
      </c>
      <c r="U130" s="48" t="s">
        <v>1112</v>
      </c>
      <c r="V130" s="82" t="s">
        <v>5704</v>
      </c>
      <c r="W130" s="75">
        <v>43465</v>
      </c>
      <c r="X130" s="77">
        <v>15000000</v>
      </c>
      <c r="Y130" s="77">
        <v>2000000000</v>
      </c>
      <c r="Z130" s="78">
        <v>60000000</v>
      </c>
      <c r="AA130" s="77">
        <f t="shared" si="10"/>
        <v>100000000</v>
      </c>
      <c r="AB130" s="48">
        <v>2</v>
      </c>
      <c r="AC130" s="81">
        <v>44195</v>
      </c>
      <c r="AD130" s="77">
        <v>3000000000</v>
      </c>
      <c r="AE130" s="77">
        <v>3000000000</v>
      </c>
      <c r="AF130" s="77">
        <v>15000000</v>
      </c>
    </row>
    <row r="131" spans="1:32" x14ac:dyDescent="0.25">
      <c r="A131" s="230" t="s">
        <v>1388</v>
      </c>
      <c r="B131" s="48" t="s">
        <v>5840</v>
      </c>
      <c r="C131" s="74">
        <f t="shared" si="11"/>
        <v>8000000000</v>
      </c>
      <c r="D131" s="75"/>
      <c r="E131" s="75">
        <v>44129</v>
      </c>
      <c r="F131" s="77">
        <v>2000000000</v>
      </c>
      <c r="G131" s="77">
        <v>10000000000</v>
      </c>
      <c r="H131" s="74">
        <f t="shared" si="9"/>
        <v>8000000000</v>
      </c>
      <c r="I131" s="78">
        <v>60000000</v>
      </c>
      <c r="J131" s="79" t="s">
        <v>5701</v>
      </c>
      <c r="K131" s="80">
        <f t="shared" ref="K131:K194" si="12">N131</f>
        <v>8</v>
      </c>
      <c r="L131" s="48" t="s">
        <v>249</v>
      </c>
      <c r="M131" s="79" t="s">
        <v>5738</v>
      </c>
      <c r="N131" s="80">
        <v>8</v>
      </c>
      <c r="O131" s="48" t="s">
        <v>5703</v>
      </c>
      <c r="P131" s="81">
        <v>45955</v>
      </c>
      <c r="Q131" s="75">
        <v>44129</v>
      </c>
      <c r="R131" s="75">
        <v>43434</v>
      </c>
      <c r="S131" s="48">
        <v>1</v>
      </c>
      <c r="T131" s="48" t="s">
        <v>274</v>
      </c>
      <c r="U131" s="48" t="s">
        <v>1112</v>
      </c>
      <c r="V131" s="82" t="s">
        <v>5704</v>
      </c>
      <c r="W131" s="75">
        <v>43465</v>
      </c>
      <c r="X131" s="77">
        <v>15000000</v>
      </c>
      <c r="Y131" s="77">
        <v>2000000000</v>
      </c>
      <c r="Z131" s="78">
        <v>60000000</v>
      </c>
      <c r="AA131" s="77">
        <f t="shared" si="10"/>
        <v>100000000</v>
      </c>
      <c r="AB131" s="48">
        <v>2</v>
      </c>
      <c r="AC131" s="81">
        <v>44195</v>
      </c>
      <c r="AD131" s="77">
        <v>3000000000</v>
      </c>
      <c r="AE131" s="77">
        <v>3000000000</v>
      </c>
      <c r="AF131" s="77">
        <v>15000000</v>
      </c>
    </row>
    <row r="132" spans="1:32" x14ac:dyDescent="0.25">
      <c r="A132" s="230" t="s">
        <v>1390</v>
      </c>
      <c r="B132" s="48" t="s">
        <v>5841</v>
      </c>
      <c r="C132" s="74">
        <f t="shared" si="11"/>
        <v>8000000000</v>
      </c>
      <c r="D132" s="75"/>
      <c r="E132" s="75">
        <v>44129</v>
      </c>
      <c r="F132" s="77">
        <v>2000000000</v>
      </c>
      <c r="G132" s="77">
        <v>10000000000</v>
      </c>
      <c r="H132" s="74">
        <f t="shared" si="9"/>
        <v>8000000000</v>
      </c>
      <c r="I132" s="78">
        <v>60000000</v>
      </c>
      <c r="J132" s="79" t="s">
        <v>5701</v>
      </c>
      <c r="K132" s="80">
        <f t="shared" si="12"/>
        <v>8</v>
      </c>
      <c r="L132" s="48" t="s">
        <v>249</v>
      </c>
      <c r="M132" s="79" t="s">
        <v>5738</v>
      </c>
      <c r="N132" s="80">
        <v>8</v>
      </c>
      <c r="O132" s="48" t="s">
        <v>5703</v>
      </c>
      <c r="P132" s="81">
        <v>45955</v>
      </c>
      <c r="Q132" s="75">
        <v>44129</v>
      </c>
      <c r="R132" s="75">
        <v>43434</v>
      </c>
      <c r="S132" s="48">
        <v>1</v>
      </c>
      <c r="T132" s="48" t="s">
        <v>253</v>
      </c>
      <c r="U132" s="48" t="s">
        <v>1112</v>
      </c>
      <c r="V132" s="82" t="s">
        <v>5704</v>
      </c>
      <c r="W132" s="75">
        <v>43465</v>
      </c>
      <c r="X132" s="77">
        <v>15000000</v>
      </c>
      <c r="Y132" s="77">
        <v>2000000000</v>
      </c>
      <c r="Z132" s="78">
        <v>60000000</v>
      </c>
      <c r="AA132" s="77">
        <f t="shared" si="10"/>
        <v>100000000</v>
      </c>
      <c r="AB132" s="48">
        <v>2</v>
      </c>
      <c r="AC132" s="81">
        <v>44195</v>
      </c>
      <c r="AD132" s="77">
        <v>3000000000</v>
      </c>
      <c r="AE132" s="77">
        <v>3000000000</v>
      </c>
      <c r="AF132" s="77">
        <v>15000000</v>
      </c>
    </row>
    <row r="133" spans="1:32" x14ac:dyDescent="0.25">
      <c r="A133" s="230" t="s">
        <v>1392</v>
      </c>
      <c r="B133" s="48" t="s">
        <v>5842</v>
      </c>
      <c r="C133" s="74">
        <f t="shared" si="11"/>
        <v>8000000000</v>
      </c>
      <c r="D133" s="75"/>
      <c r="E133" s="75">
        <v>44129</v>
      </c>
      <c r="F133" s="77">
        <v>2000000000</v>
      </c>
      <c r="G133" s="77">
        <v>10000000000</v>
      </c>
      <c r="H133" s="74">
        <f t="shared" si="9"/>
        <v>8000000000</v>
      </c>
      <c r="I133" s="78">
        <v>60000000</v>
      </c>
      <c r="J133" s="79" t="s">
        <v>5701</v>
      </c>
      <c r="K133" s="80">
        <f t="shared" si="12"/>
        <v>8</v>
      </c>
      <c r="L133" s="48" t="s">
        <v>249</v>
      </c>
      <c r="M133" s="79" t="s">
        <v>5738</v>
      </c>
      <c r="N133" s="80">
        <v>8</v>
      </c>
      <c r="O133" s="48" t="s">
        <v>5703</v>
      </c>
      <c r="P133" s="81">
        <v>45955</v>
      </c>
      <c r="Q133" s="75">
        <v>44129</v>
      </c>
      <c r="R133" s="75">
        <v>43434</v>
      </c>
      <c r="S133" s="48">
        <v>1</v>
      </c>
      <c r="T133" s="48" t="s">
        <v>274</v>
      </c>
      <c r="U133" s="48" t="s">
        <v>1112</v>
      </c>
      <c r="V133" s="82" t="s">
        <v>5704</v>
      </c>
      <c r="W133" s="75">
        <v>43465</v>
      </c>
      <c r="X133" s="77">
        <v>15000000</v>
      </c>
      <c r="Y133" s="77">
        <v>2000000000</v>
      </c>
      <c r="Z133" s="78">
        <v>60000000</v>
      </c>
      <c r="AA133" s="77">
        <f t="shared" si="10"/>
        <v>100000000</v>
      </c>
      <c r="AB133" s="48">
        <v>2</v>
      </c>
      <c r="AC133" s="81">
        <v>44195</v>
      </c>
      <c r="AD133" s="77">
        <v>3000000000</v>
      </c>
      <c r="AE133" s="77">
        <v>3000000000</v>
      </c>
      <c r="AF133" s="77">
        <v>15000000</v>
      </c>
    </row>
    <row r="134" spans="1:32" x14ac:dyDescent="0.25">
      <c r="A134" s="230" t="s">
        <v>1394</v>
      </c>
      <c r="B134" s="48" t="s">
        <v>5843</v>
      </c>
      <c r="C134" s="74">
        <f t="shared" si="11"/>
        <v>8000000000</v>
      </c>
      <c r="D134" s="75"/>
      <c r="E134" s="75">
        <v>44129</v>
      </c>
      <c r="F134" s="77">
        <v>2000000000</v>
      </c>
      <c r="G134" s="77">
        <v>10000000000</v>
      </c>
      <c r="H134" s="74">
        <f t="shared" si="9"/>
        <v>8000000000</v>
      </c>
      <c r="I134" s="78">
        <v>60000000</v>
      </c>
      <c r="J134" s="79" t="s">
        <v>5701</v>
      </c>
      <c r="K134" s="80">
        <f t="shared" si="12"/>
        <v>8</v>
      </c>
      <c r="L134" s="48" t="s">
        <v>249</v>
      </c>
      <c r="M134" s="79" t="s">
        <v>5738</v>
      </c>
      <c r="N134" s="80">
        <v>8</v>
      </c>
      <c r="O134" s="48" t="s">
        <v>5703</v>
      </c>
      <c r="P134" s="81">
        <v>45955</v>
      </c>
      <c r="Q134" s="75">
        <v>44129</v>
      </c>
      <c r="R134" s="75">
        <v>43434</v>
      </c>
      <c r="S134" s="48">
        <v>1</v>
      </c>
      <c r="T134" s="48" t="s">
        <v>253</v>
      </c>
      <c r="U134" s="48" t="s">
        <v>1112</v>
      </c>
      <c r="V134" s="82" t="s">
        <v>5704</v>
      </c>
      <c r="W134" s="75">
        <v>43465</v>
      </c>
      <c r="X134" s="77">
        <v>15000000</v>
      </c>
      <c r="Y134" s="77">
        <v>2000000000</v>
      </c>
      <c r="Z134" s="78">
        <v>60000000</v>
      </c>
      <c r="AA134" s="77">
        <f t="shared" si="10"/>
        <v>100000000</v>
      </c>
      <c r="AB134" s="48">
        <v>2</v>
      </c>
      <c r="AC134" s="81">
        <v>44195</v>
      </c>
      <c r="AD134" s="77">
        <v>3000000000</v>
      </c>
      <c r="AE134" s="77">
        <v>3000000000</v>
      </c>
      <c r="AF134" s="77">
        <v>15000000</v>
      </c>
    </row>
    <row r="135" spans="1:32" x14ac:dyDescent="0.25">
      <c r="A135" s="230" t="s">
        <v>1396</v>
      </c>
      <c r="B135" s="48" t="s">
        <v>5844</v>
      </c>
      <c r="C135" s="74">
        <f t="shared" si="11"/>
        <v>8000000000</v>
      </c>
      <c r="D135" s="75"/>
      <c r="E135" s="75">
        <v>44129</v>
      </c>
      <c r="F135" s="77">
        <v>2000000000</v>
      </c>
      <c r="G135" s="77">
        <v>10000000000</v>
      </c>
      <c r="H135" s="74">
        <f t="shared" si="9"/>
        <v>8000000000</v>
      </c>
      <c r="I135" s="78">
        <v>60000000</v>
      </c>
      <c r="J135" s="79" t="s">
        <v>5701</v>
      </c>
      <c r="K135" s="80">
        <f t="shared" si="12"/>
        <v>8</v>
      </c>
      <c r="L135" s="48" t="s">
        <v>249</v>
      </c>
      <c r="M135" s="79" t="s">
        <v>5738</v>
      </c>
      <c r="N135" s="80">
        <v>8</v>
      </c>
      <c r="O135" s="48" t="s">
        <v>5703</v>
      </c>
      <c r="P135" s="81">
        <v>45955</v>
      </c>
      <c r="Q135" s="75">
        <v>44129</v>
      </c>
      <c r="R135" s="75">
        <v>43434</v>
      </c>
      <c r="S135" s="48">
        <v>1</v>
      </c>
      <c r="T135" s="48" t="s">
        <v>274</v>
      </c>
      <c r="U135" s="48" t="s">
        <v>1112</v>
      </c>
      <c r="V135" s="82" t="s">
        <v>5704</v>
      </c>
      <c r="W135" s="75">
        <v>43465</v>
      </c>
      <c r="X135" s="77">
        <v>15000000</v>
      </c>
      <c r="Y135" s="77">
        <v>2000000000</v>
      </c>
      <c r="Z135" s="78">
        <v>60000000</v>
      </c>
      <c r="AA135" s="77">
        <f t="shared" si="10"/>
        <v>100000000</v>
      </c>
      <c r="AB135" s="48">
        <v>2</v>
      </c>
      <c r="AC135" s="81">
        <v>44195</v>
      </c>
      <c r="AD135" s="77">
        <v>3000000000</v>
      </c>
      <c r="AE135" s="77">
        <v>3000000000</v>
      </c>
      <c r="AF135" s="77">
        <v>15000000</v>
      </c>
    </row>
    <row r="136" spans="1:32" x14ac:dyDescent="0.25">
      <c r="A136" s="230" t="s">
        <v>1398</v>
      </c>
      <c r="B136" s="48" t="s">
        <v>5845</v>
      </c>
      <c r="C136" s="74">
        <f t="shared" si="11"/>
        <v>8000000000</v>
      </c>
      <c r="D136" s="75"/>
      <c r="E136" s="75">
        <v>44129</v>
      </c>
      <c r="F136" s="77">
        <v>2000000000</v>
      </c>
      <c r="G136" s="77">
        <v>10000000000</v>
      </c>
      <c r="H136" s="74">
        <f t="shared" si="9"/>
        <v>8000000000</v>
      </c>
      <c r="I136" s="78">
        <v>60000000</v>
      </c>
      <c r="J136" s="79" t="s">
        <v>5701</v>
      </c>
      <c r="K136" s="80">
        <f t="shared" si="12"/>
        <v>8</v>
      </c>
      <c r="L136" s="48" t="s">
        <v>249</v>
      </c>
      <c r="M136" s="79" t="s">
        <v>5738</v>
      </c>
      <c r="N136" s="80">
        <v>8</v>
      </c>
      <c r="O136" s="48" t="s">
        <v>5703</v>
      </c>
      <c r="P136" s="81">
        <v>45955</v>
      </c>
      <c r="Q136" s="75">
        <v>44129</v>
      </c>
      <c r="R136" s="75">
        <v>43434</v>
      </c>
      <c r="S136" s="48">
        <v>1</v>
      </c>
      <c r="T136" s="48" t="s">
        <v>253</v>
      </c>
      <c r="U136" s="48" t="s">
        <v>1112</v>
      </c>
      <c r="V136" s="82" t="s">
        <v>5704</v>
      </c>
      <c r="W136" s="75">
        <v>43465</v>
      </c>
      <c r="X136" s="77">
        <v>15000000</v>
      </c>
      <c r="Y136" s="77">
        <v>2000000000</v>
      </c>
      <c r="Z136" s="78">
        <v>60000000</v>
      </c>
      <c r="AA136" s="77">
        <f t="shared" si="10"/>
        <v>100000000</v>
      </c>
      <c r="AB136" s="48">
        <v>2</v>
      </c>
      <c r="AC136" s="81">
        <v>44195</v>
      </c>
      <c r="AD136" s="77">
        <v>3000000000</v>
      </c>
      <c r="AE136" s="77">
        <v>3000000000</v>
      </c>
      <c r="AF136" s="77">
        <v>15000000</v>
      </c>
    </row>
    <row r="137" spans="1:32" x14ac:dyDescent="0.25">
      <c r="A137" s="230" t="s">
        <v>1400</v>
      </c>
      <c r="B137" s="48" t="s">
        <v>5846</v>
      </c>
      <c r="C137" s="74">
        <f t="shared" si="11"/>
        <v>8000000000</v>
      </c>
      <c r="D137" s="75"/>
      <c r="E137" s="75">
        <v>44129</v>
      </c>
      <c r="F137" s="77">
        <v>2000000000</v>
      </c>
      <c r="G137" s="77">
        <v>10000000000</v>
      </c>
      <c r="H137" s="74">
        <f t="shared" si="9"/>
        <v>8000000000</v>
      </c>
      <c r="I137" s="78">
        <v>60000000</v>
      </c>
      <c r="J137" s="79" t="s">
        <v>5701</v>
      </c>
      <c r="K137" s="80">
        <f t="shared" si="12"/>
        <v>8</v>
      </c>
      <c r="L137" s="48" t="s">
        <v>249</v>
      </c>
      <c r="M137" s="79" t="s">
        <v>5738</v>
      </c>
      <c r="N137" s="80">
        <v>8</v>
      </c>
      <c r="O137" s="48" t="s">
        <v>5703</v>
      </c>
      <c r="P137" s="81">
        <v>45955</v>
      </c>
      <c r="Q137" s="75">
        <v>44129</v>
      </c>
      <c r="R137" s="75">
        <v>43434</v>
      </c>
      <c r="S137" s="48">
        <v>1</v>
      </c>
      <c r="T137" s="48" t="s">
        <v>274</v>
      </c>
      <c r="U137" s="48" t="s">
        <v>1112</v>
      </c>
      <c r="V137" s="82" t="s">
        <v>5704</v>
      </c>
      <c r="W137" s="75">
        <v>43465</v>
      </c>
      <c r="X137" s="77">
        <v>15000000</v>
      </c>
      <c r="Y137" s="77">
        <v>2000000000</v>
      </c>
      <c r="Z137" s="78">
        <v>60000000</v>
      </c>
      <c r="AA137" s="77">
        <f t="shared" si="10"/>
        <v>100000000</v>
      </c>
      <c r="AB137" s="48">
        <v>2</v>
      </c>
      <c r="AC137" s="81">
        <v>44195</v>
      </c>
      <c r="AD137" s="77">
        <v>3000000000</v>
      </c>
      <c r="AE137" s="77">
        <v>3000000000</v>
      </c>
      <c r="AF137" s="77">
        <v>15000000</v>
      </c>
    </row>
    <row r="138" spans="1:32" x14ac:dyDescent="0.25">
      <c r="A138" s="230" t="s">
        <v>1402</v>
      </c>
      <c r="B138" s="48" t="s">
        <v>5847</v>
      </c>
      <c r="C138" s="74">
        <f t="shared" si="11"/>
        <v>8000000000</v>
      </c>
      <c r="D138" s="75"/>
      <c r="E138" s="75">
        <v>44129</v>
      </c>
      <c r="F138" s="77">
        <v>2000000000</v>
      </c>
      <c r="G138" s="77">
        <v>10000000000</v>
      </c>
      <c r="H138" s="74">
        <f t="shared" si="9"/>
        <v>8000000000</v>
      </c>
      <c r="I138" s="78">
        <v>60000000</v>
      </c>
      <c r="J138" s="79" t="s">
        <v>5701</v>
      </c>
      <c r="K138" s="80">
        <f t="shared" si="12"/>
        <v>8</v>
      </c>
      <c r="L138" s="48" t="s">
        <v>249</v>
      </c>
      <c r="M138" s="79" t="s">
        <v>5738</v>
      </c>
      <c r="N138" s="80">
        <v>8</v>
      </c>
      <c r="O138" s="48" t="s">
        <v>5703</v>
      </c>
      <c r="P138" s="81">
        <v>45955</v>
      </c>
      <c r="Q138" s="75">
        <v>44129</v>
      </c>
      <c r="R138" s="75">
        <v>43434</v>
      </c>
      <c r="S138" s="48">
        <v>1</v>
      </c>
      <c r="T138" s="48" t="s">
        <v>253</v>
      </c>
      <c r="U138" s="48" t="s">
        <v>1112</v>
      </c>
      <c r="V138" s="82" t="s">
        <v>5704</v>
      </c>
      <c r="W138" s="75">
        <v>43465</v>
      </c>
      <c r="X138" s="77">
        <v>15000000</v>
      </c>
      <c r="Y138" s="77">
        <v>2000000000</v>
      </c>
      <c r="Z138" s="78">
        <v>60000000</v>
      </c>
      <c r="AA138" s="77">
        <f t="shared" si="10"/>
        <v>100000000</v>
      </c>
      <c r="AB138" s="48">
        <v>2</v>
      </c>
      <c r="AC138" s="81">
        <v>44195</v>
      </c>
      <c r="AD138" s="77">
        <v>3000000000</v>
      </c>
      <c r="AE138" s="77">
        <v>3000000000</v>
      </c>
      <c r="AF138" s="77">
        <v>15000000</v>
      </c>
    </row>
    <row r="139" spans="1:32" x14ac:dyDescent="0.25">
      <c r="A139" s="230" t="s">
        <v>1404</v>
      </c>
      <c r="B139" s="48" t="s">
        <v>5848</v>
      </c>
      <c r="C139" s="74">
        <f t="shared" si="11"/>
        <v>8000000000</v>
      </c>
      <c r="D139" s="75"/>
      <c r="E139" s="75">
        <v>44129</v>
      </c>
      <c r="F139" s="77">
        <v>2000000000</v>
      </c>
      <c r="G139" s="77">
        <v>10000000000</v>
      </c>
      <c r="H139" s="74">
        <f t="shared" si="9"/>
        <v>8000000000</v>
      </c>
      <c r="I139" s="78">
        <v>60000000</v>
      </c>
      <c r="J139" s="79" t="s">
        <v>5701</v>
      </c>
      <c r="K139" s="80">
        <f t="shared" si="12"/>
        <v>8</v>
      </c>
      <c r="L139" s="48" t="s">
        <v>249</v>
      </c>
      <c r="M139" s="79" t="s">
        <v>5738</v>
      </c>
      <c r="N139" s="80">
        <v>8</v>
      </c>
      <c r="O139" s="48" t="s">
        <v>5703</v>
      </c>
      <c r="P139" s="81">
        <v>45955</v>
      </c>
      <c r="Q139" s="75">
        <v>44129</v>
      </c>
      <c r="R139" s="75">
        <v>43434</v>
      </c>
      <c r="S139" s="48">
        <v>1</v>
      </c>
      <c r="T139" s="48" t="s">
        <v>274</v>
      </c>
      <c r="U139" s="48" t="s">
        <v>1112</v>
      </c>
      <c r="V139" s="82" t="s">
        <v>5704</v>
      </c>
      <c r="W139" s="75">
        <v>43465</v>
      </c>
      <c r="X139" s="77">
        <v>15000000</v>
      </c>
      <c r="Y139" s="77">
        <v>2000000000</v>
      </c>
      <c r="Z139" s="78">
        <v>60000000</v>
      </c>
      <c r="AA139" s="77">
        <f t="shared" si="10"/>
        <v>100000000</v>
      </c>
      <c r="AB139" s="48">
        <v>2</v>
      </c>
      <c r="AC139" s="81">
        <v>44195</v>
      </c>
      <c r="AD139" s="77">
        <v>3000000000</v>
      </c>
      <c r="AE139" s="77">
        <v>3000000000</v>
      </c>
      <c r="AF139" s="77">
        <v>15000000</v>
      </c>
    </row>
    <row r="140" spans="1:32" x14ac:dyDescent="0.25">
      <c r="A140" s="230" t="s">
        <v>1406</v>
      </c>
      <c r="B140" s="48" t="s">
        <v>5849</v>
      </c>
      <c r="C140" s="74">
        <f t="shared" si="11"/>
        <v>8000000000</v>
      </c>
      <c r="D140" s="75"/>
      <c r="E140" s="75">
        <v>44129</v>
      </c>
      <c r="F140" s="77">
        <v>2000000000</v>
      </c>
      <c r="G140" s="77">
        <v>10000000000</v>
      </c>
      <c r="H140" s="74">
        <f t="shared" ref="H140:H203" si="13">C140</f>
        <v>8000000000</v>
      </c>
      <c r="I140" s="78">
        <v>60000000</v>
      </c>
      <c r="J140" s="79" t="s">
        <v>5701</v>
      </c>
      <c r="K140" s="80">
        <f t="shared" si="12"/>
        <v>8</v>
      </c>
      <c r="L140" s="48" t="s">
        <v>249</v>
      </c>
      <c r="M140" s="79" t="s">
        <v>5738</v>
      </c>
      <c r="N140" s="80">
        <v>8</v>
      </c>
      <c r="O140" s="48" t="s">
        <v>5703</v>
      </c>
      <c r="P140" s="81">
        <v>45955</v>
      </c>
      <c r="Q140" s="75">
        <v>44129</v>
      </c>
      <c r="R140" s="75">
        <v>43434</v>
      </c>
      <c r="S140" s="48">
        <v>1</v>
      </c>
      <c r="T140" s="48" t="s">
        <v>253</v>
      </c>
      <c r="U140" s="48" t="s">
        <v>1112</v>
      </c>
      <c r="V140" s="82" t="s">
        <v>5704</v>
      </c>
      <c r="W140" s="75">
        <v>43465</v>
      </c>
      <c r="X140" s="77">
        <v>15000000</v>
      </c>
      <c r="Y140" s="77">
        <v>2000000000</v>
      </c>
      <c r="Z140" s="78">
        <v>60000000</v>
      </c>
      <c r="AA140" s="77">
        <v>0</v>
      </c>
      <c r="AB140" s="48">
        <v>2</v>
      </c>
      <c r="AC140" s="81">
        <v>44195</v>
      </c>
      <c r="AD140" s="77">
        <v>3000000000</v>
      </c>
      <c r="AE140" s="77">
        <v>3000000000</v>
      </c>
      <c r="AF140" s="77">
        <v>15000000</v>
      </c>
    </row>
    <row r="141" spans="1:32" x14ac:dyDescent="0.25">
      <c r="A141" s="230" t="s">
        <v>1408</v>
      </c>
      <c r="B141" s="48" t="s">
        <v>5850</v>
      </c>
      <c r="C141" s="74">
        <f t="shared" si="11"/>
        <v>8000000000</v>
      </c>
      <c r="D141" s="75"/>
      <c r="E141" s="75">
        <v>44129</v>
      </c>
      <c r="F141" s="77">
        <v>2000000000</v>
      </c>
      <c r="G141" s="77">
        <v>10000000000</v>
      </c>
      <c r="H141" s="74">
        <f t="shared" si="13"/>
        <v>8000000000</v>
      </c>
      <c r="I141" s="78">
        <v>60000000</v>
      </c>
      <c r="J141" s="79" t="s">
        <v>5701</v>
      </c>
      <c r="K141" s="80">
        <f t="shared" si="12"/>
        <v>8</v>
      </c>
      <c r="L141" s="48" t="s">
        <v>249</v>
      </c>
      <c r="M141" s="79" t="s">
        <v>5738</v>
      </c>
      <c r="N141" s="80">
        <v>8</v>
      </c>
      <c r="O141" s="48" t="s">
        <v>5703</v>
      </c>
      <c r="P141" s="81">
        <v>45955</v>
      </c>
      <c r="Q141" s="75">
        <v>44129</v>
      </c>
      <c r="R141" s="75">
        <v>43434</v>
      </c>
      <c r="S141" s="48">
        <v>1</v>
      </c>
      <c r="T141" s="48" t="s">
        <v>274</v>
      </c>
      <c r="U141" s="48" t="s">
        <v>1112</v>
      </c>
      <c r="V141" s="82" t="s">
        <v>5704</v>
      </c>
      <c r="W141" s="75">
        <v>43465</v>
      </c>
      <c r="X141" s="77">
        <v>15000000</v>
      </c>
      <c r="Y141" s="77">
        <v>2000000000</v>
      </c>
      <c r="Z141" s="78">
        <v>60000000</v>
      </c>
      <c r="AA141" s="77">
        <v>0</v>
      </c>
      <c r="AB141" s="48">
        <v>2</v>
      </c>
      <c r="AC141" s="81">
        <v>44195</v>
      </c>
      <c r="AD141" s="77">
        <v>3000000000</v>
      </c>
      <c r="AE141" s="77">
        <v>3000000000</v>
      </c>
      <c r="AF141" s="77">
        <v>15000000</v>
      </c>
    </row>
    <row r="142" spans="1:32" x14ac:dyDescent="0.25">
      <c r="A142" s="230" t="s">
        <v>1410</v>
      </c>
      <c r="B142" s="48" t="s">
        <v>5851</v>
      </c>
      <c r="C142" s="74">
        <f t="shared" si="11"/>
        <v>8000000000</v>
      </c>
      <c r="D142" s="75"/>
      <c r="E142" s="75">
        <v>44129</v>
      </c>
      <c r="F142" s="77">
        <v>2000000000</v>
      </c>
      <c r="G142" s="77">
        <v>10000000000</v>
      </c>
      <c r="H142" s="74">
        <f t="shared" si="13"/>
        <v>8000000000</v>
      </c>
      <c r="I142" s="78">
        <v>60000000</v>
      </c>
      <c r="J142" s="79" t="s">
        <v>5701</v>
      </c>
      <c r="K142" s="80">
        <f t="shared" si="12"/>
        <v>8</v>
      </c>
      <c r="L142" s="48" t="s">
        <v>249</v>
      </c>
      <c r="M142" s="79" t="s">
        <v>5738</v>
      </c>
      <c r="N142" s="80">
        <v>8</v>
      </c>
      <c r="O142" s="48" t="s">
        <v>5703</v>
      </c>
      <c r="P142" s="81">
        <v>45955</v>
      </c>
      <c r="Q142" s="75">
        <v>44129</v>
      </c>
      <c r="R142" s="75">
        <v>43434</v>
      </c>
      <c r="S142" s="48">
        <v>1</v>
      </c>
      <c r="T142" s="48" t="s">
        <v>253</v>
      </c>
      <c r="U142" s="48" t="s">
        <v>1112</v>
      </c>
      <c r="V142" s="82" t="s">
        <v>5704</v>
      </c>
      <c r="W142" s="75">
        <v>43465</v>
      </c>
      <c r="X142" s="77">
        <v>15000000</v>
      </c>
      <c r="Y142" s="77">
        <v>2000000000</v>
      </c>
      <c r="Z142" s="78">
        <v>60000000</v>
      </c>
      <c r="AA142" s="77">
        <v>0</v>
      </c>
      <c r="AB142" s="48">
        <v>2</v>
      </c>
      <c r="AC142" s="81">
        <v>44195</v>
      </c>
      <c r="AD142" s="77">
        <v>3000000000</v>
      </c>
      <c r="AE142" s="77">
        <v>3000000000</v>
      </c>
      <c r="AF142" s="77">
        <v>15000000</v>
      </c>
    </row>
    <row r="143" spans="1:32" x14ac:dyDescent="0.25">
      <c r="A143" s="230" t="s">
        <v>1412</v>
      </c>
      <c r="B143" s="48" t="s">
        <v>5852</v>
      </c>
      <c r="C143" s="74">
        <f t="shared" si="11"/>
        <v>8000000000</v>
      </c>
      <c r="D143" s="75"/>
      <c r="E143" s="75">
        <v>44129</v>
      </c>
      <c r="F143" s="77">
        <v>2000000000</v>
      </c>
      <c r="G143" s="77">
        <v>10000000000</v>
      </c>
      <c r="H143" s="74">
        <f t="shared" si="13"/>
        <v>8000000000</v>
      </c>
      <c r="I143" s="78">
        <v>60000000</v>
      </c>
      <c r="J143" s="79" t="s">
        <v>5701</v>
      </c>
      <c r="K143" s="80">
        <f t="shared" si="12"/>
        <v>8</v>
      </c>
      <c r="L143" s="48" t="s">
        <v>249</v>
      </c>
      <c r="M143" s="79" t="s">
        <v>5738</v>
      </c>
      <c r="N143" s="80">
        <v>8</v>
      </c>
      <c r="O143" s="48" t="s">
        <v>5703</v>
      </c>
      <c r="P143" s="81">
        <v>45955</v>
      </c>
      <c r="Q143" s="75">
        <v>44129</v>
      </c>
      <c r="R143" s="75">
        <v>43434</v>
      </c>
      <c r="S143" s="48">
        <v>1</v>
      </c>
      <c r="T143" s="48" t="s">
        <v>274</v>
      </c>
      <c r="U143" s="48" t="s">
        <v>1112</v>
      </c>
      <c r="V143" s="82" t="s">
        <v>5704</v>
      </c>
      <c r="W143" s="75">
        <v>43465</v>
      </c>
      <c r="X143" s="77">
        <v>15000000</v>
      </c>
      <c r="Y143" s="77">
        <v>2000000000</v>
      </c>
      <c r="Z143" s="78">
        <v>60000000</v>
      </c>
      <c r="AA143" s="77">
        <v>0</v>
      </c>
      <c r="AB143" s="48">
        <v>2</v>
      </c>
      <c r="AC143" s="81">
        <v>44195</v>
      </c>
      <c r="AD143" s="77">
        <v>3000000000</v>
      </c>
      <c r="AE143" s="77">
        <v>3000000000</v>
      </c>
      <c r="AF143" s="77">
        <v>15000000</v>
      </c>
    </row>
    <row r="144" spans="1:32" x14ac:dyDescent="0.25">
      <c r="A144" s="230" t="s">
        <v>1414</v>
      </c>
      <c r="B144" s="48" t="s">
        <v>5853</v>
      </c>
      <c r="C144" s="74">
        <f t="shared" si="11"/>
        <v>8000000000</v>
      </c>
      <c r="D144" s="75"/>
      <c r="E144" s="75">
        <v>44129</v>
      </c>
      <c r="F144" s="77">
        <v>2000000000</v>
      </c>
      <c r="G144" s="77">
        <v>10000000000</v>
      </c>
      <c r="H144" s="74">
        <f t="shared" si="13"/>
        <v>8000000000</v>
      </c>
      <c r="I144" s="78">
        <v>60000000</v>
      </c>
      <c r="J144" s="79" t="s">
        <v>5701</v>
      </c>
      <c r="K144" s="80">
        <f t="shared" si="12"/>
        <v>8</v>
      </c>
      <c r="L144" s="48" t="s">
        <v>249</v>
      </c>
      <c r="M144" s="79" t="s">
        <v>5738</v>
      </c>
      <c r="N144" s="80">
        <v>8</v>
      </c>
      <c r="O144" s="48" t="s">
        <v>5703</v>
      </c>
      <c r="P144" s="81">
        <v>45955</v>
      </c>
      <c r="Q144" s="75">
        <v>44129</v>
      </c>
      <c r="R144" s="75">
        <v>43434</v>
      </c>
      <c r="S144" s="48">
        <v>1</v>
      </c>
      <c r="T144" s="48" t="s">
        <v>253</v>
      </c>
      <c r="U144" s="48" t="s">
        <v>1112</v>
      </c>
      <c r="V144" s="82" t="s">
        <v>5704</v>
      </c>
      <c r="W144" s="75">
        <v>43465</v>
      </c>
      <c r="X144" s="77">
        <v>15000000</v>
      </c>
      <c r="Y144" s="77">
        <v>2000000000</v>
      </c>
      <c r="Z144" s="78">
        <v>60000000</v>
      </c>
      <c r="AA144" s="77">
        <v>0</v>
      </c>
      <c r="AB144" s="48">
        <v>2</v>
      </c>
      <c r="AC144" s="81">
        <v>44195</v>
      </c>
      <c r="AD144" s="77">
        <v>3000000000</v>
      </c>
      <c r="AE144" s="77">
        <v>3000000000</v>
      </c>
      <c r="AF144" s="77">
        <v>15000000</v>
      </c>
    </row>
    <row r="145" spans="1:32" x14ac:dyDescent="0.25">
      <c r="A145" s="230" t="s">
        <v>1416</v>
      </c>
      <c r="B145" s="48" t="s">
        <v>5854</v>
      </c>
      <c r="C145" s="74">
        <f t="shared" si="11"/>
        <v>8000000000</v>
      </c>
      <c r="D145" s="75"/>
      <c r="E145" s="75">
        <v>44129</v>
      </c>
      <c r="F145" s="77">
        <v>2000000000</v>
      </c>
      <c r="G145" s="77">
        <v>10000000000</v>
      </c>
      <c r="H145" s="74">
        <f t="shared" si="13"/>
        <v>8000000000</v>
      </c>
      <c r="I145" s="78">
        <v>60000000</v>
      </c>
      <c r="J145" s="79" t="s">
        <v>5701</v>
      </c>
      <c r="K145" s="80">
        <f t="shared" si="12"/>
        <v>8</v>
      </c>
      <c r="L145" s="48" t="s">
        <v>249</v>
      </c>
      <c r="M145" s="79" t="s">
        <v>5738</v>
      </c>
      <c r="N145" s="80">
        <v>8</v>
      </c>
      <c r="O145" s="48" t="s">
        <v>5703</v>
      </c>
      <c r="P145" s="81">
        <v>45955</v>
      </c>
      <c r="Q145" s="75">
        <v>44129</v>
      </c>
      <c r="R145" s="75">
        <v>43434</v>
      </c>
      <c r="S145" s="48">
        <v>1</v>
      </c>
      <c r="T145" s="48" t="s">
        <v>274</v>
      </c>
      <c r="U145" s="48" t="s">
        <v>1112</v>
      </c>
      <c r="V145" s="82" t="s">
        <v>5704</v>
      </c>
      <c r="W145" s="75">
        <v>43465</v>
      </c>
      <c r="X145" s="77">
        <v>15000000</v>
      </c>
      <c r="Y145" s="77">
        <v>2000000000</v>
      </c>
      <c r="Z145" s="78">
        <v>60000000</v>
      </c>
      <c r="AA145" s="77">
        <v>0</v>
      </c>
      <c r="AB145" s="48">
        <v>2</v>
      </c>
      <c r="AC145" s="81">
        <v>44195</v>
      </c>
      <c r="AD145" s="77">
        <v>3000000000</v>
      </c>
      <c r="AE145" s="77">
        <v>3000000000</v>
      </c>
      <c r="AF145" s="77">
        <v>15000000</v>
      </c>
    </row>
    <row r="146" spans="1:32" x14ac:dyDescent="0.25">
      <c r="A146" s="230" t="s">
        <v>1418</v>
      </c>
      <c r="B146" s="48" t="s">
        <v>5855</v>
      </c>
      <c r="C146" s="74">
        <f t="shared" si="11"/>
        <v>8000000000</v>
      </c>
      <c r="D146" s="75"/>
      <c r="E146" s="75">
        <v>44129</v>
      </c>
      <c r="F146" s="77">
        <v>2000000000</v>
      </c>
      <c r="G146" s="77">
        <v>10000000000</v>
      </c>
      <c r="H146" s="74">
        <f t="shared" si="13"/>
        <v>8000000000</v>
      </c>
      <c r="I146" s="78">
        <v>60000000</v>
      </c>
      <c r="J146" s="79" t="s">
        <v>5701</v>
      </c>
      <c r="K146" s="80">
        <f t="shared" si="12"/>
        <v>8</v>
      </c>
      <c r="L146" s="48" t="s">
        <v>249</v>
      </c>
      <c r="M146" s="79" t="s">
        <v>5738</v>
      </c>
      <c r="N146" s="80">
        <v>8</v>
      </c>
      <c r="O146" s="48" t="s">
        <v>5703</v>
      </c>
      <c r="P146" s="81">
        <v>45955</v>
      </c>
      <c r="Q146" s="75">
        <v>44129</v>
      </c>
      <c r="R146" s="75">
        <v>43434</v>
      </c>
      <c r="S146" s="48">
        <v>1</v>
      </c>
      <c r="T146" s="48" t="s">
        <v>253</v>
      </c>
      <c r="U146" s="48" t="s">
        <v>1112</v>
      </c>
      <c r="V146" s="82" t="s">
        <v>5704</v>
      </c>
      <c r="W146" s="75">
        <v>43465</v>
      </c>
      <c r="X146" s="77">
        <v>15000000</v>
      </c>
      <c r="Y146" s="77">
        <v>2000000000</v>
      </c>
      <c r="Z146" s="78">
        <v>60000000</v>
      </c>
      <c r="AA146" s="77">
        <v>0</v>
      </c>
      <c r="AB146" s="48">
        <v>2</v>
      </c>
      <c r="AC146" s="81">
        <v>44195</v>
      </c>
      <c r="AD146" s="77">
        <v>3000000000</v>
      </c>
      <c r="AE146" s="77">
        <v>3000000000</v>
      </c>
      <c r="AF146" s="77">
        <v>15000000</v>
      </c>
    </row>
    <row r="147" spans="1:32" x14ac:dyDescent="0.25">
      <c r="A147" s="230" t="s">
        <v>1420</v>
      </c>
      <c r="B147" s="48" t="s">
        <v>5856</v>
      </c>
      <c r="C147" s="74">
        <f t="shared" si="11"/>
        <v>8000000000</v>
      </c>
      <c r="D147" s="75"/>
      <c r="E147" s="75">
        <v>44129</v>
      </c>
      <c r="F147" s="77">
        <v>2000000000</v>
      </c>
      <c r="G147" s="77">
        <v>10000000000</v>
      </c>
      <c r="H147" s="74">
        <f t="shared" si="13"/>
        <v>8000000000</v>
      </c>
      <c r="I147" s="78">
        <v>60000000</v>
      </c>
      <c r="J147" s="79" t="s">
        <v>5701</v>
      </c>
      <c r="K147" s="80">
        <f t="shared" si="12"/>
        <v>8</v>
      </c>
      <c r="L147" s="48" t="s">
        <v>249</v>
      </c>
      <c r="M147" s="79" t="s">
        <v>5738</v>
      </c>
      <c r="N147" s="80">
        <v>8</v>
      </c>
      <c r="O147" s="48" t="s">
        <v>5703</v>
      </c>
      <c r="P147" s="81">
        <v>45955</v>
      </c>
      <c r="Q147" s="75">
        <v>44129</v>
      </c>
      <c r="R147" s="75">
        <v>43434</v>
      </c>
      <c r="S147" s="48">
        <v>1</v>
      </c>
      <c r="T147" s="48" t="s">
        <v>274</v>
      </c>
      <c r="U147" s="48" t="s">
        <v>1112</v>
      </c>
      <c r="V147" s="82" t="s">
        <v>5704</v>
      </c>
      <c r="W147" s="75">
        <v>43465</v>
      </c>
      <c r="X147" s="77">
        <v>15000000</v>
      </c>
      <c r="Y147" s="77">
        <v>2000000000</v>
      </c>
      <c r="Z147" s="78">
        <v>60000000</v>
      </c>
      <c r="AA147" s="77">
        <v>0</v>
      </c>
      <c r="AB147" s="48">
        <v>2</v>
      </c>
      <c r="AC147" s="81">
        <v>44195</v>
      </c>
      <c r="AD147" s="77">
        <v>3000000000</v>
      </c>
      <c r="AE147" s="77">
        <v>3000000000</v>
      </c>
      <c r="AF147" s="77">
        <v>15000000</v>
      </c>
    </row>
    <row r="148" spans="1:32" x14ac:dyDescent="0.25">
      <c r="A148" s="230" t="s">
        <v>1422</v>
      </c>
      <c r="B148" s="48" t="s">
        <v>5857</v>
      </c>
      <c r="C148" s="74">
        <f t="shared" si="11"/>
        <v>8000000000</v>
      </c>
      <c r="D148" s="75"/>
      <c r="E148" s="75">
        <v>44129</v>
      </c>
      <c r="F148" s="77">
        <v>2000000000</v>
      </c>
      <c r="G148" s="77">
        <v>10000000000</v>
      </c>
      <c r="H148" s="74">
        <f t="shared" si="13"/>
        <v>8000000000</v>
      </c>
      <c r="I148" s="78">
        <v>60000000</v>
      </c>
      <c r="J148" s="79" t="s">
        <v>5701</v>
      </c>
      <c r="K148" s="80">
        <f t="shared" si="12"/>
        <v>8</v>
      </c>
      <c r="L148" s="48" t="s">
        <v>249</v>
      </c>
      <c r="M148" s="79" t="s">
        <v>5738</v>
      </c>
      <c r="N148" s="80">
        <v>8</v>
      </c>
      <c r="O148" s="48" t="s">
        <v>5703</v>
      </c>
      <c r="P148" s="81">
        <v>45955</v>
      </c>
      <c r="Q148" s="75">
        <v>44129</v>
      </c>
      <c r="R148" s="75">
        <v>43434</v>
      </c>
      <c r="S148" s="48">
        <v>1</v>
      </c>
      <c r="T148" s="48" t="s">
        <v>253</v>
      </c>
      <c r="U148" s="48" t="s">
        <v>1112</v>
      </c>
      <c r="V148" s="82" t="s">
        <v>5704</v>
      </c>
      <c r="W148" s="75">
        <v>43465</v>
      </c>
      <c r="X148" s="77">
        <v>15000000</v>
      </c>
      <c r="Y148" s="77">
        <v>2000000000</v>
      </c>
      <c r="Z148" s="78">
        <v>60000000</v>
      </c>
      <c r="AA148" s="77">
        <v>0</v>
      </c>
      <c r="AB148" s="48">
        <v>2</v>
      </c>
      <c r="AC148" s="81">
        <v>44195</v>
      </c>
      <c r="AD148" s="77">
        <v>3000000000</v>
      </c>
      <c r="AE148" s="77">
        <v>3000000000</v>
      </c>
      <c r="AF148" s="77">
        <v>15000000</v>
      </c>
    </row>
    <row r="149" spans="1:32" x14ac:dyDescent="0.25">
      <c r="A149" s="230" t="s">
        <v>1424</v>
      </c>
      <c r="B149" s="48" t="s">
        <v>5858</v>
      </c>
      <c r="C149" s="74">
        <f t="shared" si="11"/>
        <v>8000000000</v>
      </c>
      <c r="D149" s="75"/>
      <c r="E149" s="75">
        <v>44129</v>
      </c>
      <c r="F149" s="77">
        <v>2000000000</v>
      </c>
      <c r="G149" s="77">
        <v>10000000000</v>
      </c>
      <c r="H149" s="74">
        <f t="shared" si="13"/>
        <v>8000000000</v>
      </c>
      <c r="I149" s="78">
        <v>60000000</v>
      </c>
      <c r="J149" s="79" t="s">
        <v>5701</v>
      </c>
      <c r="K149" s="80">
        <f t="shared" si="12"/>
        <v>8</v>
      </c>
      <c r="L149" s="48" t="s">
        <v>249</v>
      </c>
      <c r="M149" s="79" t="s">
        <v>5738</v>
      </c>
      <c r="N149" s="80">
        <v>8</v>
      </c>
      <c r="O149" s="48" t="s">
        <v>5703</v>
      </c>
      <c r="P149" s="81">
        <v>45955</v>
      </c>
      <c r="Q149" s="75">
        <v>44129</v>
      </c>
      <c r="R149" s="75">
        <v>43434</v>
      </c>
      <c r="S149" s="48">
        <v>1</v>
      </c>
      <c r="T149" s="48" t="s">
        <v>274</v>
      </c>
      <c r="U149" s="48" t="s">
        <v>1112</v>
      </c>
      <c r="V149" s="82" t="s">
        <v>5704</v>
      </c>
      <c r="W149" s="75">
        <v>43465</v>
      </c>
      <c r="X149" s="77">
        <v>15000000</v>
      </c>
      <c r="Y149" s="77">
        <v>2000000000</v>
      </c>
      <c r="Z149" s="78">
        <v>60000000</v>
      </c>
      <c r="AA149" s="77">
        <v>0</v>
      </c>
      <c r="AB149" s="48">
        <v>2</v>
      </c>
      <c r="AC149" s="81">
        <v>44195</v>
      </c>
      <c r="AD149" s="77">
        <v>3000000000</v>
      </c>
      <c r="AE149" s="77">
        <v>3000000000</v>
      </c>
      <c r="AF149" s="77">
        <v>15000000</v>
      </c>
    </row>
    <row r="150" spans="1:32" x14ac:dyDescent="0.25">
      <c r="A150" s="230" t="s">
        <v>1426</v>
      </c>
      <c r="B150" s="48" t="s">
        <v>5859</v>
      </c>
      <c r="C150" s="74">
        <f t="shared" si="11"/>
        <v>8000000000</v>
      </c>
      <c r="D150" s="75"/>
      <c r="E150" s="75">
        <v>44129</v>
      </c>
      <c r="F150" s="77">
        <v>2000000000</v>
      </c>
      <c r="G150" s="77">
        <v>10000000000</v>
      </c>
      <c r="H150" s="74">
        <f t="shared" si="13"/>
        <v>8000000000</v>
      </c>
      <c r="I150" s="78">
        <v>60000000</v>
      </c>
      <c r="J150" s="79" t="s">
        <v>5701</v>
      </c>
      <c r="K150" s="80">
        <f t="shared" si="12"/>
        <v>8</v>
      </c>
      <c r="L150" s="48" t="s">
        <v>249</v>
      </c>
      <c r="M150" s="79" t="s">
        <v>5738</v>
      </c>
      <c r="N150" s="80">
        <v>8</v>
      </c>
      <c r="O150" s="48" t="s">
        <v>5703</v>
      </c>
      <c r="P150" s="81">
        <v>45955</v>
      </c>
      <c r="Q150" s="75">
        <v>44129</v>
      </c>
      <c r="R150" s="75">
        <v>43434</v>
      </c>
      <c r="S150" s="48">
        <v>1</v>
      </c>
      <c r="T150" s="48" t="s">
        <v>253</v>
      </c>
      <c r="U150" s="48" t="s">
        <v>1112</v>
      </c>
      <c r="V150" s="82" t="s">
        <v>5704</v>
      </c>
      <c r="W150" s="75">
        <v>43465</v>
      </c>
      <c r="X150" s="77">
        <v>15000000</v>
      </c>
      <c r="Y150" s="77">
        <v>2000000000</v>
      </c>
      <c r="Z150" s="78">
        <v>60000000</v>
      </c>
      <c r="AA150" s="77">
        <v>0</v>
      </c>
      <c r="AB150" s="48">
        <v>2</v>
      </c>
      <c r="AC150" s="81">
        <v>44195</v>
      </c>
      <c r="AD150" s="77">
        <v>3000000000</v>
      </c>
      <c r="AE150" s="77">
        <v>3000000000</v>
      </c>
      <c r="AF150" s="77">
        <v>15000000</v>
      </c>
    </row>
    <row r="151" spans="1:32" x14ac:dyDescent="0.25">
      <c r="A151" s="230" t="s">
        <v>1428</v>
      </c>
      <c r="B151" s="48" t="s">
        <v>5860</v>
      </c>
      <c r="C151" s="74">
        <f t="shared" si="11"/>
        <v>8000000000</v>
      </c>
      <c r="D151" s="75"/>
      <c r="E151" s="75">
        <v>44129</v>
      </c>
      <c r="F151" s="77">
        <v>2000000000</v>
      </c>
      <c r="G151" s="77">
        <v>10000000000</v>
      </c>
      <c r="H151" s="74">
        <f t="shared" si="13"/>
        <v>8000000000</v>
      </c>
      <c r="I151" s="78">
        <v>60000000</v>
      </c>
      <c r="J151" s="79" t="s">
        <v>5701</v>
      </c>
      <c r="K151" s="80">
        <f t="shared" si="12"/>
        <v>8</v>
      </c>
      <c r="L151" s="48" t="s">
        <v>249</v>
      </c>
      <c r="M151" s="79" t="s">
        <v>5738</v>
      </c>
      <c r="N151" s="80">
        <v>8</v>
      </c>
      <c r="O151" s="48" t="s">
        <v>5703</v>
      </c>
      <c r="P151" s="81">
        <v>45955</v>
      </c>
      <c r="Q151" s="75">
        <v>44129</v>
      </c>
      <c r="R151" s="75">
        <v>43434</v>
      </c>
      <c r="S151" s="48">
        <v>1</v>
      </c>
      <c r="T151" s="48" t="s">
        <v>274</v>
      </c>
      <c r="U151" s="48" t="s">
        <v>1112</v>
      </c>
      <c r="V151" s="82" t="s">
        <v>5704</v>
      </c>
      <c r="W151" s="75">
        <v>43465</v>
      </c>
      <c r="X151" s="77">
        <v>15000000</v>
      </c>
      <c r="Y151" s="77">
        <v>2000000000</v>
      </c>
      <c r="Z151" s="78">
        <v>60000000</v>
      </c>
      <c r="AA151" s="77">
        <v>0</v>
      </c>
      <c r="AB151" s="48">
        <v>2</v>
      </c>
      <c r="AC151" s="81">
        <v>44195</v>
      </c>
      <c r="AD151" s="77">
        <v>3000000000</v>
      </c>
      <c r="AE151" s="77">
        <v>3000000000</v>
      </c>
      <c r="AF151" s="77">
        <v>15000000</v>
      </c>
    </row>
    <row r="152" spans="1:32" x14ac:dyDescent="0.25">
      <c r="A152" s="230" t="s">
        <v>1430</v>
      </c>
      <c r="B152" s="48" t="s">
        <v>5861</v>
      </c>
      <c r="C152" s="74">
        <f t="shared" si="11"/>
        <v>8000000000</v>
      </c>
      <c r="D152" s="75"/>
      <c r="E152" s="75">
        <v>44129</v>
      </c>
      <c r="F152" s="77">
        <v>2000000000</v>
      </c>
      <c r="G152" s="77">
        <v>10000000000</v>
      </c>
      <c r="H152" s="74">
        <f t="shared" si="13"/>
        <v>8000000000</v>
      </c>
      <c r="I152" s="78">
        <v>60000000</v>
      </c>
      <c r="J152" s="79" t="s">
        <v>5701</v>
      </c>
      <c r="K152" s="80">
        <f t="shared" si="12"/>
        <v>8</v>
      </c>
      <c r="L152" s="48" t="s">
        <v>249</v>
      </c>
      <c r="M152" s="79" t="s">
        <v>5738</v>
      </c>
      <c r="N152" s="80">
        <v>8</v>
      </c>
      <c r="O152" s="48" t="s">
        <v>5703</v>
      </c>
      <c r="P152" s="81">
        <v>45955</v>
      </c>
      <c r="Q152" s="75">
        <v>44129</v>
      </c>
      <c r="R152" s="75">
        <v>43434</v>
      </c>
      <c r="S152" s="48">
        <v>1</v>
      </c>
      <c r="T152" s="48" t="s">
        <v>253</v>
      </c>
      <c r="U152" s="48" t="s">
        <v>1112</v>
      </c>
      <c r="V152" s="82" t="s">
        <v>5704</v>
      </c>
      <c r="W152" s="75">
        <v>43465</v>
      </c>
      <c r="X152" s="77">
        <v>15000000</v>
      </c>
      <c r="Y152" s="77">
        <v>2000000000</v>
      </c>
      <c r="Z152" s="78">
        <v>60000000</v>
      </c>
      <c r="AA152" s="77">
        <f t="shared" ref="AA152:AA215" si="14">Y152*0.05</f>
        <v>100000000</v>
      </c>
      <c r="AB152" s="48">
        <v>2</v>
      </c>
      <c r="AC152" s="81">
        <v>44195</v>
      </c>
      <c r="AD152" s="77">
        <v>3000000000</v>
      </c>
      <c r="AE152" s="77">
        <v>3000000000</v>
      </c>
      <c r="AF152" s="77">
        <v>15000000</v>
      </c>
    </row>
    <row r="153" spans="1:32" x14ac:dyDescent="0.25">
      <c r="A153" s="230" t="s">
        <v>1432</v>
      </c>
      <c r="B153" s="48" t="s">
        <v>5862</v>
      </c>
      <c r="C153" s="74">
        <f t="shared" si="11"/>
        <v>8000000000</v>
      </c>
      <c r="D153" s="75"/>
      <c r="E153" s="75">
        <v>44129</v>
      </c>
      <c r="F153" s="77">
        <v>2000000000</v>
      </c>
      <c r="G153" s="77">
        <v>10000000000</v>
      </c>
      <c r="H153" s="74">
        <f t="shared" si="13"/>
        <v>8000000000</v>
      </c>
      <c r="I153" s="78">
        <v>60000000</v>
      </c>
      <c r="J153" s="79" t="s">
        <v>5701</v>
      </c>
      <c r="K153" s="80">
        <f t="shared" si="12"/>
        <v>8</v>
      </c>
      <c r="L153" s="48" t="s">
        <v>249</v>
      </c>
      <c r="M153" s="79" t="s">
        <v>5738</v>
      </c>
      <c r="N153" s="80">
        <v>8</v>
      </c>
      <c r="O153" s="48" t="s">
        <v>5703</v>
      </c>
      <c r="P153" s="81">
        <v>45955</v>
      </c>
      <c r="Q153" s="75">
        <v>44129</v>
      </c>
      <c r="R153" s="75">
        <v>43434</v>
      </c>
      <c r="S153" s="48">
        <v>1</v>
      </c>
      <c r="T153" s="48" t="s">
        <v>274</v>
      </c>
      <c r="U153" s="48" t="s">
        <v>1112</v>
      </c>
      <c r="V153" s="82" t="s">
        <v>5704</v>
      </c>
      <c r="W153" s="75">
        <v>43465</v>
      </c>
      <c r="X153" s="77">
        <v>15000000</v>
      </c>
      <c r="Y153" s="77">
        <v>2000000000</v>
      </c>
      <c r="Z153" s="78">
        <v>60000000</v>
      </c>
      <c r="AA153" s="77">
        <f t="shared" si="14"/>
        <v>100000000</v>
      </c>
      <c r="AB153" s="48">
        <v>2</v>
      </c>
      <c r="AC153" s="81">
        <v>44195</v>
      </c>
      <c r="AD153" s="77">
        <v>3000000000</v>
      </c>
      <c r="AE153" s="77">
        <v>3000000000</v>
      </c>
      <c r="AF153" s="77">
        <v>15000000</v>
      </c>
    </row>
    <row r="154" spans="1:32" x14ac:dyDescent="0.25">
      <c r="A154" s="230" t="s">
        <v>1434</v>
      </c>
      <c r="B154" s="48" t="s">
        <v>5863</v>
      </c>
      <c r="C154" s="74">
        <f t="shared" si="11"/>
        <v>8000000000</v>
      </c>
      <c r="D154" s="75"/>
      <c r="E154" s="75">
        <v>44129</v>
      </c>
      <c r="F154" s="77">
        <v>2000000000</v>
      </c>
      <c r="G154" s="77">
        <v>10000000000</v>
      </c>
      <c r="H154" s="74">
        <f t="shared" si="13"/>
        <v>8000000000</v>
      </c>
      <c r="I154" s="78">
        <v>60000000</v>
      </c>
      <c r="J154" s="79" t="s">
        <v>5701</v>
      </c>
      <c r="K154" s="80">
        <f t="shared" si="12"/>
        <v>8</v>
      </c>
      <c r="L154" s="48" t="s">
        <v>249</v>
      </c>
      <c r="M154" s="79" t="s">
        <v>5738</v>
      </c>
      <c r="N154" s="80">
        <v>8</v>
      </c>
      <c r="O154" s="48" t="s">
        <v>5703</v>
      </c>
      <c r="P154" s="81">
        <v>45955</v>
      </c>
      <c r="Q154" s="75">
        <v>44129</v>
      </c>
      <c r="R154" s="75">
        <v>43434</v>
      </c>
      <c r="S154" s="48">
        <v>1</v>
      </c>
      <c r="T154" s="48" t="s">
        <v>253</v>
      </c>
      <c r="U154" s="48" t="s">
        <v>1112</v>
      </c>
      <c r="V154" s="82" t="s">
        <v>5704</v>
      </c>
      <c r="W154" s="75">
        <v>43465</v>
      </c>
      <c r="X154" s="77">
        <v>15000000</v>
      </c>
      <c r="Y154" s="77">
        <v>2000000000</v>
      </c>
      <c r="Z154" s="78">
        <v>60000000</v>
      </c>
      <c r="AA154" s="77">
        <f t="shared" si="14"/>
        <v>100000000</v>
      </c>
      <c r="AB154" s="48">
        <v>2</v>
      </c>
      <c r="AC154" s="81">
        <v>44195</v>
      </c>
      <c r="AD154" s="77">
        <v>3000000000</v>
      </c>
      <c r="AE154" s="77">
        <v>3000000000</v>
      </c>
      <c r="AF154" s="77">
        <v>15000000</v>
      </c>
    </row>
    <row r="155" spans="1:32" x14ac:dyDescent="0.25">
      <c r="A155" s="230" t="s">
        <v>1436</v>
      </c>
      <c r="B155" s="48" t="s">
        <v>5864</v>
      </c>
      <c r="C155" s="74">
        <f t="shared" si="11"/>
        <v>8000000000</v>
      </c>
      <c r="D155" s="75"/>
      <c r="E155" s="75">
        <v>44129</v>
      </c>
      <c r="F155" s="77">
        <v>2000000000</v>
      </c>
      <c r="G155" s="77">
        <v>10000000000</v>
      </c>
      <c r="H155" s="74">
        <f t="shared" si="13"/>
        <v>8000000000</v>
      </c>
      <c r="I155" s="78">
        <v>60000000</v>
      </c>
      <c r="J155" s="79" t="s">
        <v>5701</v>
      </c>
      <c r="K155" s="80">
        <f t="shared" si="12"/>
        <v>8</v>
      </c>
      <c r="L155" s="48" t="s">
        <v>249</v>
      </c>
      <c r="M155" s="79" t="s">
        <v>5738</v>
      </c>
      <c r="N155" s="80">
        <v>8</v>
      </c>
      <c r="O155" s="48" t="s">
        <v>5703</v>
      </c>
      <c r="P155" s="81">
        <v>45955</v>
      </c>
      <c r="Q155" s="75">
        <v>44129</v>
      </c>
      <c r="R155" s="75">
        <v>43434</v>
      </c>
      <c r="S155" s="48">
        <v>1</v>
      </c>
      <c r="T155" s="48" t="s">
        <v>274</v>
      </c>
      <c r="U155" s="48" t="s">
        <v>1112</v>
      </c>
      <c r="V155" s="82" t="s">
        <v>5704</v>
      </c>
      <c r="W155" s="75">
        <v>43465</v>
      </c>
      <c r="X155" s="77">
        <v>15000000</v>
      </c>
      <c r="Y155" s="77">
        <v>2000000000</v>
      </c>
      <c r="Z155" s="78">
        <v>60000000</v>
      </c>
      <c r="AA155" s="77">
        <f t="shared" si="14"/>
        <v>100000000</v>
      </c>
      <c r="AB155" s="48">
        <v>2</v>
      </c>
      <c r="AC155" s="81">
        <v>44195</v>
      </c>
      <c r="AD155" s="77">
        <v>3000000000</v>
      </c>
      <c r="AE155" s="77">
        <v>3000000000</v>
      </c>
      <c r="AF155" s="77">
        <v>15000000</v>
      </c>
    </row>
    <row r="156" spans="1:32" x14ac:dyDescent="0.25">
      <c r="A156" s="230" t="s">
        <v>1438</v>
      </c>
      <c r="B156" s="48" t="s">
        <v>5865</v>
      </c>
      <c r="C156" s="74">
        <f t="shared" si="11"/>
        <v>8000000000</v>
      </c>
      <c r="D156" s="75"/>
      <c r="E156" s="75">
        <v>44129</v>
      </c>
      <c r="F156" s="77">
        <v>2000000000</v>
      </c>
      <c r="G156" s="77">
        <v>10000000000</v>
      </c>
      <c r="H156" s="74">
        <f t="shared" si="13"/>
        <v>8000000000</v>
      </c>
      <c r="I156" s="78">
        <v>60000000</v>
      </c>
      <c r="J156" s="79" t="s">
        <v>5701</v>
      </c>
      <c r="K156" s="80">
        <f t="shared" si="12"/>
        <v>8</v>
      </c>
      <c r="L156" s="48" t="s">
        <v>249</v>
      </c>
      <c r="M156" s="79" t="s">
        <v>5738</v>
      </c>
      <c r="N156" s="80">
        <v>8</v>
      </c>
      <c r="O156" s="48" t="s">
        <v>5703</v>
      </c>
      <c r="P156" s="81">
        <v>45955</v>
      </c>
      <c r="Q156" s="75">
        <v>44129</v>
      </c>
      <c r="R156" s="75">
        <v>43434</v>
      </c>
      <c r="S156" s="48">
        <v>1</v>
      </c>
      <c r="T156" s="48" t="s">
        <v>253</v>
      </c>
      <c r="U156" s="48" t="s">
        <v>1112</v>
      </c>
      <c r="V156" s="82" t="s">
        <v>5704</v>
      </c>
      <c r="W156" s="75">
        <v>43465</v>
      </c>
      <c r="X156" s="77">
        <v>15000000</v>
      </c>
      <c r="Y156" s="77">
        <v>2000000000</v>
      </c>
      <c r="Z156" s="78">
        <v>60000000</v>
      </c>
      <c r="AA156" s="77">
        <f t="shared" si="14"/>
        <v>100000000</v>
      </c>
      <c r="AB156" s="48">
        <v>2</v>
      </c>
      <c r="AC156" s="81">
        <v>44195</v>
      </c>
      <c r="AD156" s="77">
        <v>3000000000</v>
      </c>
      <c r="AE156" s="77">
        <v>3000000000</v>
      </c>
      <c r="AF156" s="77">
        <v>15000000</v>
      </c>
    </row>
    <row r="157" spans="1:32" x14ac:dyDescent="0.25">
      <c r="A157" s="230" t="s">
        <v>1440</v>
      </c>
      <c r="B157" s="48" t="s">
        <v>5866</v>
      </c>
      <c r="C157" s="74">
        <f t="shared" si="11"/>
        <v>8000000000</v>
      </c>
      <c r="D157" s="75"/>
      <c r="E157" s="75">
        <v>44129</v>
      </c>
      <c r="F157" s="77">
        <v>2000000000</v>
      </c>
      <c r="G157" s="77">
        <v>10000000000</v>
      </c>
      <c r="H157" s="74">
        <f t="shared" si="13"/>
        <v>8000000000</v>
      </c>
      <c r="I157" s="78">
        <v>60000000</v>
      </c>
      <c r="J157" s="79" t="s">
        <v>5701</v>
      </c>
      <c r="K157" s="80">
        <f t="shared" si="12"/>
        <v>8</v>
      </c>
      <c r="L157" s="48" t="s">
        <v>249</v>
      </c>
      <c r="M157" s="79" t="s">
        <v>5738</v>
      </c>
      <c r="N157" s="80">
        <v>8</v>
      </c>
      <c r="O157" s="48" t="s">
        <v>5703</v>
      </c>
      <c r="P157" s="81">
        <v>45955</v>
      </c>
      <c r="Q157" s="75">
        <v>44129</v>
      </c>
      <c r="R157" s="75">
        <v>43434</v>
      </c>
      <c r="S157" s="48">
        <v>1</v>
      </c>
      <c r="T157" s="48" t="s">
        <v>274</v>
      </c>
      <c r="U157" s="48" t="s">
        <v>1112</v>
      </c>
      <c r="V157" s="82" t="s">
        <v>5704</v>
      </c>
      <c r="W157" s="75">
        <v>43465</v>
      </c>
      <c r="X157" s="77">
        <v>15000000</v>
      </c>
      <c r="Y157" s="77">
        <v>2000000000</v>
      </c>
      <c r="Z157" s="78">
        <v>60000000</v>
      </c>
      <c r="AA157" s="77">
        <f t="shared" si="14"/>
        <v>100000000</v>
      </c>
      <c r="AB157" s="48">
        <v>2</v>
      </c>
      <c r="AC157" s="81">
        <v>44195</v>
      </c>
      <c r="AD157" s="77">
        <v>3000000000</v>
      </c>
      <c r="AE157" s="77">
        <v>3000000000</v>
      </c>
      <c r="AF157" s="77">
        <v>15000000</v>
      </c>
    </row>
    <row r="158" spans="1:32" x14ac:dyDescent="0.25">
      <c r="A158" s="230" t="s">
        <v>1442</v>
      </c>
      <c r="B158" s="48" t="s">
        <v>5867</v>
      </c>
      <c r="C158" s="74">
        <f t="shared" si="11"/>
        <v>8000000000</v>
      </c>
      <c r="D158" s="75"/>
      <c r="E158" s="75">
        <v>44129</v>
      </c>
      <c r="F158" s="77">
        <v>2000000000</v>
      </c>
      <c r="G158" s="77">
        <v>10000000000</v>
      </c>
      <c r="H158" s="74">
        <f t="shared" si="13"/>
        <v>8000000000</v>
      </c>
      <c r="I158" s="78">
        <v>60000000</v>
      </c>
      <c r="J158" s="79" t="s">
        <v>5701</v>
      </c>
      <c r="K158" s="80">
        <f t="shared" si="12"/>
        <v>8</v>
      </c>
      <c r="L158" s="48" t="s">
        <v>249</v>
      </c>
      <c r="M158" s="79" t="s">
        <v>5738</v>
      </c>
      <c r="N158" s="80">
        <v>8</v>
      </c>
      <c r="O158" s="48" t="s">
        <v>5703</v>
      </c>
      <c r="P158" s="81">
        <v>45955</v>
      </c>
      <c r="Q158" s="75">
        <v>44129</v>
      </c>
      <c r="R158" s="75">
        <v>43434</v>
      </c>
      <c r="S158" s="48">
        <v>1</v>
      </c>
      <c r="T158" s="48" t="s">
        <v>253</v>
      </c>
      <c r="U158" s="48" t="s">
        <v>1112</v>
      </c>
      <c r="V158" s="82" t="s">
        <v>5704</v>
      </c>
      <c r="W158" s="75">
        <v>43465</v>
      </c>
      <c r="X158" s="77">
        <v>15000000</v>
      </c>
      <c r="Y158" s="77">
        <v>2000000000</v>
      </c>
      <c r="Z158" s="78">
        <v>60000000</v>
      </c>
      <c r="AA158" s="77">
        <f t="shared" si="14"/>
        <v>100000000</v>
      </c>
      <c r="AB158" s="48">
        <v>2</v>
      </c>
      <c r="AC158" s="81">
        <v>44195</v>
      </c>
      <c r="AD158" s="77">
        <v>3000000000</v>
      </c>
      <c r="AE158" s="77">
        <v>3000000000</v>
      </c>
      <c r="AF158" s="77">
        <v>15000000</v>
      </c>
    </row>
    <row r="159" spans="1:32" x14ac:dyDescent="0.25">
      <c r="A159" s="230" t="s">
        <v>1444</v>
      </c>
      <c r="B159" s="48" t="s">
        <v>5868</v>
      </c>
      <c r="C159" s="74">
        <f t="shared" si="11"/>
        <v>8000000000</v>
      </c>
      <c r="D159" s="75"/>
      <c r="E159" s="75">
        <v>44129</v>
      </c>
      <c r="F159" s="77">
        <v>2000000000</v>
      </c>
      <c r="G159" s="77">
        <v>10000000000</v>
      </c>
      <c r="H159" s="74">
        <f t="shared" si="13"/>
        <v>8000000000</v>
      </c>
      <c r="I159" s="78">
        <v>60000000</v>
      </c>
      <c r="J159" s="79" t="s">
        <v>5701</v>
      </c>
      <c r="K159" s="80">
        <f t="shared" si="12"/>
        <v>8</v>
      </c>
      <c r="L159" s="48" t="s">
        <v>249</v>
      </c>
      <c r="M159" s="79" t="s">
        <v>5738</v>
      </c>
      <c r="N159" s="80">
        <v>8</v>
      </c>
      <c r="O159" s="48" t="s">
        <v>5703</v>
      </c>
      <c r="P159" s="81">
        <v>45955</v>
      </c>
      <c r="Q159" s="75">
        <v>44129</v>
      </c>
      <c r="R159" s="75">
        <v>43434</v>
      </c>
      <c r="S159" s="48">
        <v>1</v>
      </c>
      <c r="T159" s="48" t="s">
        <v>274</v>
      </c>
      <c r="U159" s="48" t="s">
        <v>1112</v>
      </c>
      <c r="V159" s="82" t="s">
        <v>5704</v>
      </c>
      <c r="W159" s="75">
        <v>43465</v>
      </c>
      <c r="X159" s="77">
        <v>15000000</v>
      </c>
      <c r="Y159" s="77">
        <v>2000000000</v>
      </c>
      <c r="Z159" s="78">
        <v>60000000</v>
      </c>
      <c r="AA159" s="77">
        <f t="shared" si="14"/>
        <v>100000000</v>
      </c>
      <c r="AB159" s="48">
        <v>2</v>
      </c>
      <c r="AC159" s="81">
        <v>44195</v>
      </c>
      <c r="AD159" s="77">
        <v>3000000000</v>
      </c>
      <c r="AE159" s="77">
        <v>3000000000</v>
      </c>
      <c r="AF159" s="77">
        <v>15000000</v>
      </c>
    </row>
    <row r="160" spans="1:32" x14ac:dyDescent="0.25">
      <c r="A160" s="230" t="s">
        <v>1446</v>
      </c>
      <c r="B160" s="48" t="s">
        <v>5869</v>
      </c>
      <c r="C160" s="74">
        <f t="shared" si="11"/>
        <v>8000000000</v>
      </c>
      <c r="D160" s="75"/>
      <c r="E160" s="75">
        <v>44129</v>
      </c>
      <c r="F160" s="77">
        <v>2000000000</v>
      </c>
      <c r="G160" s="77">
        <v>10000000000</v>
      </c>
      <c r="H160" s="74">
        <f t="shared" si="13"/>
        <v>8000000000</v>
      </c>
      <c r="I160" s="78">
        <v>60000000</v>
      </c>
      <c r="J160" s="79" t="s">
        <v>5701</v>
      </c>
      <c r="K160" s="80">
        <f t="shared" si="12"/>
        <v>8</v>
      </c>
      <c r="L160" s="48" t="s">
        <v>249</v>
      </c>
      <c r="M160" s="79" t="s">
        <v>5738</v>
      </c>
      <c r="N160" s="80">
        <v>8</v>
      </c>
      <c r="O160" s="48" t="s">
        <v>5703</v>
      </c>
      <c r="P160" s="81">
        <v>45955</v>
      </c>
      <c r="Q160" s="75">
        <v>44129</v>
      </c>
      <c r="R160" s="75">
        <v>43434</v>
      </c>
      <c r="S160" s="48">
        <v>1</v>
      </c>
      <c r="T160" s="48" t="s">
        <v>253</v>
      </c>
      <c r="U160" s="48" t="s">
        <v>1112</v>
      </c>
      <c r="V160" s="82" t="s">
        <v>5704</v>
      </c>
      <c r="W160" s="75">
        <v>43465</v>
      </c>
      <c r="X160" s="77">
        <v>15000000</v>
      </c>
      <c r="Y160" s="77">
        <v>2000000000</v>
      </c>
      <c r="Z160" s="78">
        <v>60000000</v>
      </c>
      <c r="AA160" s="77">
        <f t="shared" si="14"/>
        <v>100000000</v>
      </c>
      <c r="AB160" s="48">
        <v>2</v>
      </c>
      <c r="AC160" s="81">
        <v>44195</v>
      </c>
      <c r="AD160" s="77">
        <v>3000000000</v>
      </c>
      <c r="AE160" s="77">
        <v>3000000000</v>
      </c>
      <c r="AF160" s="77">
        <v>15000000</v>
      </c>
    </row>
    <row r="161" spans="1:32" x14ac:dyDescent="0.25">
      <c r="A161" s="230" t="s">
        <v>1448</v>
      </c>
      <c r="B161" s="48" t="s">
        <v>5870</v>
      </c>
      <c r="C161" s="74">
        <f t="shared" si="11"/>
        <v>8000000000</v>
      </c>
      <c r="D161" s="75"/>
      <c r="E161" s="75">
        <v>44129</v>
      </c>
      <c r="F161" s="77">
        <v>2000000000</v>
      </c>
      <c r="G161" s="77">
        <v>10000000000</v>
      </c>
      <c r="H161" s="74">
        <f t="shared" si="13"/>
        <v>8000000000</v>
      </c>
      <c r="I161" s="78">
        <v>60000000</v>
      </c>
      <c r="J161" s="79" t="s">
        <v>5701</v>
      </c>
      <c r="K161" s="80">
        <f t="shared" si="12"/>
        <v>8</v>
      </c>
      <c r="L161" s="48" t="s">
        <v>249</v>
      </c>
      <c r="M161" s="79" t="s">
        <v>5738</v>
      </c>
      <c r="N161" s="80">
        <v>8</v>
      </c>
      <c r="O161" s="48" t="s">
        <v>5703</v>
      </c>
      <c r="P161" s="81">
        <v>45955</v>
      </c>
      <c r="Q161" s="75">
        <v>44129</v>
      </c>
      <c r="R161" s="75">
        <v>43434</v>
      </c>
      <c r="S161" s="48">
        <v>1</v>
      </c>
      <c r="T161" s="48" t="s">
        <v>274</v>
      </c>
      <c r="U161" s="48" t="s">
        <v>1112</v>
      </c>
      <c r="V161" s="82" t="s">
        <v>5704</v>
      </c>
      <c r="W161" s="75">
        <v>43465</v>
      </c>
      <c r="X161" s="77">
        <v>15000000</v>
      </c>
      <c r="Y161" s="77">
        <v>2000000000</v>
      </c>
      <c r="Z161" s="78">
        <v>60000000</v>
      </c>
      <c r="AA161" s="77">
        <f t="shared" si="14"/>
        <v>100000000</v>
      </c>
      <c r="AB161" s="48">
        <v>2</v>
      </c>
      <c r="AC161" s="81">
        <v>44195</v>
      </c>
      <c r="AD161" s="77">
        <v>3000000000</v>
      </c>
      <c r="AE161" s="77">
        <v>3000000000</v>
      </c>
      <c r="AF161" s="77">
        <v>15000000</v>
      </c>
    </row>
    <row r="162" spans="1:32" x14ac:dyDescent="0.25">
      <c r="A162" s="230" t="s">
        <v>1450</v>
      </c>
      <c r="B162" s="48" t="s">
        <v>5871</v>
      </c>
      <c r="C162" s="74">
        <f t="shared" si="11"/>
        <v>8000000000</v>
      </c>
      <c r="D162" s="75"/>
      <c r="E162" s="75">
        <v>44129</v>
      </c>
      <c r="F162" s="77">
        <v>2000000000</v>
      </c>
      <c r="G162" s="77">
        <v>10000000000</v>
      </c>
      <c r="H162" s="74">
        <f t="shared" si="13"/>
        <v>8000000000</v>
      </c>
      <c r="I162" s="78">
        <v>60000000</v>
      </c>
      <c r="J162" s="79" t="s">
        <v>5701</v>
      </c>
      <c r="K162" s="80">
        <f t="shared" si="12"/>
        <v>8</v>
      </c>
      <c r="L162" s="48" t="s">
        <v>249</v>
      </c>
      <c r="M162" s="79" t="s">
        <v>5738</v>
      </c>
      <c r="N162" s="80">
        <v>8</v>
      </c>
      <c r="O162" s="48" t="s">
        <v>5703</v>
      </c>
      <c r="P162" s="81">
        <v>45955</v>
      </c>
      <c r="Q162" s="75">
        <v>44129</v>
      </c>
      <c r="R162" s="75">
        <v>43434</v>
      </c>
      <c r="S162" s="48">
        <v>1</v>
      </c>
      <c r="T162" s="48" t="s">
        <v>253</v>
      </c>
      <c r="U162" s="48" t="s">
        <v>1112</v>
      </c>
      <c r="V162" s="82" t="s">
        <v>5704</v>
      </c>
      <c r="W162" s="75">
        <v>43465</v>
      </c>
      <c r="X162" s="77">
        <v>15000000</v>
      </c>
      <c r="Y162" s="77">
        <v>2000000000</v>
      </c>
      <c r="Z162" s="78">
        <v>60000000</v>
      </c>
      <c r="AA162" s="77">
        <f t="shared" si="14"/>
        <v>100000000</v>
      </c>
      <c r="AB162" s="48">
        <v>2</v>
      </c>
      <c r="AC162" s="81">
        <v>44195</v>
      </c>
      <c r="AD162" s="77">
        <v>3000000000</v>
      </c>
      <c r="AE162" s="77">
        <v>3000000000</v>
      </c>
      <c r="AF162" s="77">
        <v>15000000</v>
      </c>
    </row>
    <row r="163" spans="1:32" x14ac:dyDescent="0.25">
      <c r="A163" s="230" t="s">
        <v>1452</v>
      </c>
      <c r="B163" s="48" t="s">
        <v>5872</v>
      </c>
      <c r="C163" s="74">
        <f t="shared" si="11"/>
        <v>8000000000</v>
      </c>
      <c r="D163" s="75"/>
      <c r="E163" s="75">
        <v>44129</v>
      </c>
      <c r="F163" s="77">
        <v>2000000000</v>
      </c>
      <c r="G163" s="77">
        <v>10000000000</v>
      </c>
      <c r="H163" s="74">
        <f t="shared" si="13"/>
        <v>8000000000</v>
      </c>
      <c r="I163" s="78">
        <v>60000000</v>
      </c>
      <c r="J163" s="79" t="s">
        <v>5701</v>
      </c>
      <c r="K163" s="80">
        <f t="shared" si="12"/>
        <v>8</v>
      </c>
      <c r="L163" s="48" t="s">
        <v>249</v>
      </c>
      <c r="M163" s="79" t="s">
        <v>5738</v>
      </c>
      <c r="N163" s="80">
        <v>8</v>
      </c>
      <c r="O163" s="48" t="s">
        <v>5703</v>
      </c>
      <c r="P163" s="81">
        <v>45955</v>
      </c>
      <c r="Q163" s="75">
        <v>44129</v>
      </c>
      <c r="R163" s="75">
        <v>43434</v>
      </c>
      <c r="S163" s="48">
        <v>1</v>
      </c>
      <c r="T163" s="48" t="s">
        <v>274</v>
      </c>
      <c r="U163" s="48" t="s">
        <v>1112</v>
      </c>
      <c r="V163" s="82" t="s">
        <v>5704</v>
      </c>
      <c r="W163" s="75">
        <v>43465</v>
      </c>
      <c r="X163" s="77">
        <v>15000000</v>
      </c>
      <c r="Y163" s="77">
        <v>2000000000</v>
      </c>
      <c r="Z163" s="78">
        <v>60000000</v>
      </c>
      <c r="AA163" s="77">
        <f t="shared" si="14"/>
        <v>100000000</v>
      </c>
      <c r="AB163" s="48">
        <v>2</v>
      </c>
      <c r="AC163" s="81">
        <v>44195</v>
      </c>
      <c r="AD163" s="77">
        <v>3000000000</v>
      </c>
      <c r="AE163" s="77">
        <v>3000000000</v>
      </c>
      <c r="AF163" s="77">
        <v>15000000</v>
      </c>
    </row>
    <row r="164" spans="1:32" x14ac:dyDescent="0.25">
      <c r="A164" s="230" t="s">
        <v>1454</v>
      </c>
      <c r="B164" s="48" t="s">
        <v>5873</v>
      </c>
      <c r="C164" s="74">
        <f t="shared" si="11"/>
        <v>8000000000</v>
      </c>
      <c r="D164" s="75"/>
      <c r="E164" s="75">
        <v>44129</v>
      </c>
      <c r="F164" s="77">
        <v>2000000000</v>
      </c>
      <c r="G164" s="77">
        <v>10000000000</v>
      </c>
      <c r="H164" s="74">
        <f t="shared" si="13"/>
        <v>8000000000</v>
      </c>
      <c r="I164" s="78">
        <v>60000000</v>
      </c>
      <c r="J164" s="79" t="s">
        <v>5701</v>
      </c>
      <c r="K164" s="80">
        <f t="shared" si="12"/>
        <v>8</v>
      </c>
      <c r="L164" s="48" t="s">
        <v>249</v>
      </c>
      <c r="M164" s="79" t="s">
        <v>5738</v>
      </c>
      <c r="N164" s="80">
        <v>8</v>
      </c>
      <c r="O164" s="48" t="s">
        <v>5703</v>
      </c>
      <c r="P164" s="81">
        <v>45955</v>
      </c>
      <c r="Q164" s="75">
        <v>44129</v>
      </c>
      <c r="R164" s="75">
        <v>43434</v>
      </c>
      <c r="S164" s="48">
        <v>1</v>
      </c>
      <c r="T164" s="48" t="s">
        <v>253</v>
      </c>
      <c r="U164" s="48" t="s">
        <v>1112</v>
      </c>
      <c r="V164" s="82" t="s">
        <v>5704</v>
      </c>
      <c r="W164" s="75">
        <v>43465</v>
      </c>
      <c r="X164" s="77">
        <v>15000000</v>
      </c>
      <c r="Y164" s="77">
        <v>2000000000</v>
      </c>
      <c r="Z164" s="78">
        <v>60000000</v>
      </c>
      <c r="AA164" s="77">
        <v>0</v>
      </c>
      <c r="AB164" s="48">
        <v>2</v>
      </c>
      <c r="AC164" s="81">
        <v>44195</v>
      </c>
      <c r="AD164" s="77">
        <v>3000000000</v>
      </c>
      <c r="AE164" s="77">
        <v>3000000000</v>
      </c>
      <c r="AF164" s="77">
        <v>15000000</v>
      </c>
    </row>
    <row r="165" spans="1:32" x14ac:dyDescent="0.25">
      <c r="A165" s="230" t="s">
        <v>1456</v>
      </c>
      <c r="B165" s="48" t="s">
        <v>5874</v>
      </c>
      <c r="C165" s="74">
        <f t="shared" si="11"/>
        <v>8000000000</v>
      </c>
      <c r="D165" s="75"/>
      <c r="E165" s="75">
        <v>44129</v>
      </c>
      <c r="F165" s="77">
        <v>2000000000</v>
      </c>
      <c r="G165" s="77">
        <v>10000000000</v>
      </c>
      <c r="H165" s="74">
        <f t="shared" si="13"/>
        <v>8000000000</v>
      </c>
      <c r="I165" s="78">
        <v>60000000</v>
      </c>
      <c r="J165" s="79" t="s">
        <v>5701</v>
      </c>
      <c r="K165" s="80">
        <f t="shared" si="12"/>
        <v>8</v>
      </c>
      <c r="L165" s="48" t="s">
        <v>249</v>
      </c>
      <c r="M165" s="79" t="s">
        <v>5738</v>
      </c>
      <c r="N165" s="80">
        <v>8</v>
      </c>
      <c r="O165" s="48" t="s">
        <v>5703</v>
      </c>
      <c r="P165" s="81">
        <v>45955</v>
      </c>
      <c r="Q165" s="75">
        <v>44129</v>
      </c>
      <c r="R165" s="75">
        <v>43434</v>
      </c>
      <c r="S165" s="48">
        <v>1</v>
      </c>
      <c r="T165" s="48" t="s">
        <v>274</v>
      </c>
      <c r="U165" s="48" t="s">
        <v>1112</v>
      </c>
      <c r="V165" s="82" t="s">
        <v>5704</v>
      </c>
      <c r="W165" s="75">
        <v>43465</v>
      </c>
      <c r="X165" s="77">
        <v>15000000</v>
      </c>
      <c r="Y165" s="77">
        <v>2000000000</v>
      </c>
      <c r="Z165" s="78">
        <v>60000000</v>
      </c>
      <c r="AA165" s="77">
        <v>0</v>
      </c>
      <c r="AB165" s="48">
        <v>2</v>
      </c>
      <c r="AC165" s="81">
        <v>44195</v>
      </c>
      <c r="AD165" s="77">
        <v>3000000000</v>
      </c>
      <c r="AE165" s="77">
        <v>3000000000</v>
      </c>
      <c r="AF165" s="77">
        <v>15000000</v>
      </c>
    </row>
    <row r="166" spans="1:32" x14ac:dyDescent="0.25">
      <c r="A166" s="230" t="s">
        <v>1458</v>
      </c>
      <c r="B166" s="48" t="s">
        <v>5875</v>
      </c>
      <c r="C166" s="74">
        <f t="shared" si="11"/>
        <v>8000000000</v>
      </c>
      <c r="D166" s="75"/>
      <c r="E166" s="75">
        <v>44129</v>
      </c>
      <c r="F166" s="77">
        <v>2000000000</v>
      </c>
      <c r="G166" s="77">
        <v>10000000000</v>
      </c>
      <c r="H166" s="74">
        <f t="shared" si="13"/>
        <v>8000000000</v>
      </c>
      <c r="I166" s="78">
        <v>60000000</v>
      </c>
      <c r="J166" s="79" t="s">
        <v>5701</v>
      </c>
      <c r="K166" s="80">
        <f t="shared" si="12"/>
        <v>8</v>
      </c>
      <c r="L166" s="48" t="s">
        <v>249</v>
      </c>
      <c r="M166" s="79" t="s">
        <v>5738</v>
      </c>
      <c r="N166" s="80">
        <v>8</v>
      </c>
      <c r="O166" s="48" t="s">
        <v>5703</v>
      </c>
      <c r="P166" s="81">
        <v>45955</v>
      </c>
      <c r="Q166" s="75">
        <v>44129</v>
      </c>
      <c r="R166" s="75">
        <v>43434</v>
      </c>
      <c r="S166" s="48">
        <v>1</v>
      </c>
      <c r="T166" s="48" t="s">
        <v>253</v>
      </c>
      <c r="U166" s="48" t="s">
        <v>1112</v>
      </c>
      <c r="V166" s="82" t="s">
        <v>5704</v>
      </c>
      <c r="W166" s="75">
        <v>43465</v>
      </c>
      <c r="X166" s="77">
        <v>15000000</v>
      </c>
      <c r="Y166" s="77">
        <v>2000000000</v>
      </c>
      <c r="Z166" s="78">
        <v>60000000</v>
      </c>
      <c r="AA166" s="77">
        <f t="shared" si="14"/>
        <v>100000000</v>
      </c>
      <c r="AB166" s="48">
        <v>2</v>
      </c>
      <c r="AC166" s="81">
        <v>44195</v>
      </c>
      <c r="AD166" s="77">
        <v>3000000000</v>
      </c>
      <c r="AE166" s="77">
        <v>3000000000</v>
      </c>
      <c r="AF166" s="77">
        <v>15000000</v>
      </c>
    </row>
    <row r="167" spans="1:32" x14ac:dyDescent="0.25">
      <c r="A167" s="230" t="s">
        <v>1460</v>
      </c>
      <c r="B167" s="48" t="s">
        <v>5876</v>
      </c>
      <c r="C167" s="74">
        <f t="shared" si="11"/>
        <v>8000000000</v>
      </c>
      <c r="D167" s="75"/>
      <c r="E167" s="75">
        <v>44129</v>
      </c>
      <c r="F167" s="77">
        <v>2000000000</v>
      </c>
      <c r="G167" s="77">
        <v>10000000000</v>
      </c>
      <c r="H167" s="74">
        <f t="shared" si="13"/>
        <v>8000000000</v>
      </c>
      <c r="I167" s="78">
        <v>60000000</v>
      </c>
      <c r="J167" s="79" t="s">
        <v>5701</v>
      </c>
      <c r="K167" s="80">
        <f t="shared" si="12"/>
        <v>8</v>
      </c>
      <c r="L167" s="48" t="s">
        <v>249</v>
      </c>
      <c r="M167" s="79" t="s">
        <v>5738</v>
      </c>
      <c r="N167" s="80">
        <v>8</v>
      </c>
      <c r="O167" s="48" t="s">
        <v>5703</v>
      </c>
      <c r="P167" s="81">
        <v>45955</v>
      </c>
      <c r="Q167" s="75">
        <v>44129</v>
      </c>
      <c r="R167" s="75">
        <v>43434</v>
      </c>
      <c r="S167" s="48">
        <v>1</v>
      </c>
      <c r="T167" s="48" t="s">
        <v>274</v>
      </c>
      <c r="U167" s="48" t="s">
        <v>1112</v>
      </c>
      <c r="V167" s="82" t="s">
        <v>5704</v>
      </c>
      <c r="W167" s="75">
        <v>43465</v>
      </c>
      <c r="X167" s="77">
        <v>15000000</v>
      </c>
      <c r="Y167" s="77">
        <v>2000000000</v>
      </c>
      <c r="Z167" s="78">
        <v>60000000</v>
      </c>
      <c r="AA167" s="77">
        <f t="shared" si="14"/>
        <v>100000000</v>
      </c>
      <c r="AB167" s="48">
        <v>2</v>
      </c>
      <c r="AC167" s="81">
        <v>44195</v>
      </c>
      <c r="AD167" s="77">
        <v>3000000000</v>
      </c>
      <c r="AE167" s="77">
        <v>3000000000</v>
      </c>
      <c r="AF167" s="77">
        <v>15000000</v>
      </c>
    </row>
    <row r="168" spans="1:32" x14ac:dyDescent="0.25">
      <c r="A168" s="230" t="s">
        <v>1462</v>
      </c>
      <c r="B168" s="48" t="s">
        <v>5877</v>
      </c>
      <c r="C168" s="74">
        <f t="shared" si="11"/>
        <v>8000000000</v>
      </c>
      <c r="D168" s="75"/>
      <c r="E168" s="75">
        <v>44129</v>
      </c>
      <c r="F168" s="77">
        <v>2000000000</v>
      </c>
      <c r="G168" s="77">
        <v>10000000000</v>
      </c>
      <c r="H168" s="74">
        <f t="shared" si="13"/>
        <v>8000000000</v>
      </c>
      <c r="I168" s="78">
        <v>60000000</v>
      </c>
      <c r="J168" s="79" t="s">
        <v>5701</v>
      </c>
      <c r="K168" s="80">
        <f t="shared" si="12"/>
        <v>8</v>
      </c>
      <c r="L168" s="48" t="s">
        <v>249</v>
      </c>
      <c r="M168" s="79" t="s">
        <v>5738</v>
      </c>
      <c r="N168" s="80">
        <v>8</v>
      </c>
      <c r="O168" s="48" t="s">
        <v>5703</v>
      </c>
      <c r="P168" s="81">
        <v>45955</v>
      </c>
      <c r="Q168" s="75">
        <v>44129</v>
      </c>
      <c r="R168" s="75">
        <v>43434</v>
      </c>
      <c r="S168" s="48">
        <v>1</v>
      </c>
      <c r="T168" s="48" t="s">
        <v>253</v>
      </c>
      <c r="U168" s="48" t="s">
        <v>1112</v>
      </c>
      <c r="V168" s="82" t="s">
        <v>5704</v>
      </c>
      <c r="W168" s="75">
        <v>43465</v>
      </c>
      <c r="X168" s="77">
        <v>15000000</v>
      </c>
      <c r="Y168" s="77">
        <v>2000000000</v>
      </c>
      <c r="Z168" s="78">
        <v>60000000</v>
      </c>
      <c r="AA168" s="77">
        <v>0</v>
      </c>
      <c r="AB168" s="48">
        <v>2</v>
      </c>
      <c r="AC168" s="81">
        <v>44195</v>
      </c>
      <c r="AD168" s="77">
        <v>3000000000</v>
      </c>
      <c r="AE168" s="77">
        <v>3000000000</v>
      </c>
      <c r="AF168" s="77">
        <v>15000000</v>
      </c>
    </row>
    <row r="169" spans="1:32" x14ac:dyDescent="0.25">
      <c r="A169" s="230" t="s">
        <v>1464</v>
      </c>
      <c r="B169" s="48" t="s">
        <v>5878</v>
      </c>
      <c r="C169" s="74">
        <f t="shared" si="11"/>
        <v>8000000000</v>
      </c>
      <c r="D169" s="75"/>
      <c r="E169" s="75">
        <v>44129</v>
      </c>
      <c r="F169" s="77">
        <v>2000000000</v>
      </c>
      <c r="G169" s="77">
        <v>10000000000</v>
      </c>
      <c r="H169" s="74">
        <f t="shared" si="13"/>
        <v>8000000000</v>
      </c>
      <c r="I169" s="78">
        <v>60000000</v>
      </c>
      <c r="J169" s="79" t="s">
        <v>5701</v>
      </c>
      <c r="K169" s="80">
        <f t="shared" si="12"/>
        <v>8</v>
      </c>
      <c r="L169" s="48" t="s">
        <v>249</v>
      </c>
      <c r="M169" s="79" t="s">
        <v>5738</v>
      </c>
      <c r="N169" s="80">
        <v>8</v>
      </c>
      <c r="O169" s="48" t="s">
        <v>5703</v>
      </c>
      <c r="P169" s="81">
        <v>45955</v>
      </c>
      <c r="Q169" s="75">
        <v>44129</v>
      </c>
      <c r="R169" s="75">
        <v>43434</v>
      </c>
      <c r="S169" s="48">
        <v>1</v>
      </c>
      <c r="T169" s="48" t="s">
        <v>274</v>
      </c>
      <c r="U169" s="48" t="s">
        <v>1112</v>
      </c>
      <c r="V169" s="82" t="s">
        <v>5704</v>
      </c>
      <c r="W169" s="75">
        <v>43465</v>
      </c>
      <c r="X169" s="77">
        <v>15000000</v>
      </c>
      <c r="Y169" s="77">
        <v>2000000000</v>
      </c>
      <c r="Z169" s="78">
        <v>60000000</v>
      </c>
      <c r="AA169" s="77">
        <v>0</v>
      </c>
      <c r="AB169" s="48">
        <v>2</v>
      </c>
      <c r="AC169" s="81">
        <v>44195</v>
      </c>
      <c r="AD169" s="77">
        <v>3000000000</v>
      </c>
      <c r="AE169" s="77">
        <v>3000000000</v>
      </c>
      <c r="AF169" s="77">
        <v>15000000</v>
      </c>
    </row>
    <row r="170" spans="1:32" x14ac:dyDescent="0.25">
      <c r="A170" s="230" t="s">
        <v>1466</v>
      </c>
      <c r="B170" s="48" t="s">
        <v>5879</v>
      </c>
      <c r="C170" s="74">
        <f t="shared" si="11"/>
        <v>8000000000</v>
      </c>
      <c r="D170" s="75"/>
      <c r="E170" s="75">
        <v>44129</v>
      </c>
      <c r="F170" s="77">
        <v>2000000000</v>
      </c>
      <c r="G170" s="77">
        <v>10000000000</v>
      </c>
      <c r="H170" s="74">
        <f t="shared" si="13"/>
        <v>8000000000</v>
      </c>
      <c r="I170" s="78">
        <v>60000000</v>
      </c>
      <c r="J170" s="79" t="s">
        <v>5701</v>
      </c>
      <c r="K170" s="80">
        <f t="shared" si="12"/>
        <v>8</v>
      </c>
      <c r="L170" s="48" t="s">
        <v>249</v>
      </c>
      <c r="M170" s="79" t="s">
        <v>5738</v>
      </c>
      <c r="N170" s="80">
        <v>8</v>
      </c>
      <c r="O170" s="48" t="s">
        <v>5703</v>
      </c>
      <c r="P170" s="81">
        <v>45955</v>
      </c>
      <c r="Q170" s="75">
        <v>44129</v>
      </c>
      <c r="R170" s="75">
        <v>43434</v>
      </c>
      <c r="S170" s="48">
        <v>1</v>
      </c>
      <c r="T170" s="48" t="s">
        <v>253</v>
      </c>
      <c r="U170" s="48" t="s">
        <v>1112</v>
      </c>
      <c r="V170" s="82" t="s">
        <v>5704</v>
      </c>
      <c r="W170" s="75">
        <v>43465</v>
      </c>
      <c r="X170" s="77">
        <v>15000000</v>
      </c>
      <c r="Y170" s="77">
        <v>2000000000</v>
      </c>
      <c r="Z170" s="78">
        <v>60000000</v>
      </c>
      <c r="AA170" s="77">
        <f t="shared" si="14"/>
        <v>100000000</v>
      </c>
      <c r="AB170" s="48">
        <v>2</v>
      </c>
      <c r="AC170" s="81">
        <v>44195</v>
      </c>
      <c r="AD170" s="77">
        <v>3000000000</v>
      </c>
      <c r="AE170" s="77">
        <v>3000000000</v>
      </c>
      <c r="AF170" s="77">
        <v>15000000</v>
      </c>
    </row>
    <row r="171" spans="1:32" x14ac:dyDescent="0.25">
      <c r="A171" s="230" t="s">
        <v>1468</v>
      </c>
      <c r="B171" s="48" t="s">
        <v>5880</v>
      </c>
      <c r="C171" s="74">
        <f t="shared" si="11"/>
        <v>8000000000</v>
      </c>
      <c r="D171" s="75"/>
      <c r="E171" s="75">
        <v>44129</v>
      </c>
      <c r="F171" s="77">
        <v>2000000000</v>
      </c>
      <c r="G171" s="77">
        <v>10000000000</v>
      </c>
      <c r="H171" s="74">
        <f t="shared" si="13"/>
        <v>8000000000</v>
      </c>
      <c r="I171" s="78">
        <v>60000000</v>
      </c>
      <c r="J171" s="79" t="s">
        <v>5701</v>
      </c>
      <c r="K171" s="80">
        <f t="shared" si="12"/>
        <v>8</v>
      </c>
      <c r="L171" s="48" t="s">
        <v>249</v>
      </c>
      <c r="M171" s="79" t="s">
        <v>5738</v>
      </c>
      <c r="N171" s="80">
        <v>8</v>
      </c>
      <c r="O171" s="48" t="s">
        <v>5703</v>
      </c>
      <c r="P171" s="81">
        <v>45955</v>
      </c>
      <c r="Q171" s="75">
        <v>44129</v>
      </c>
      <c r="R171" s="75">
        <v>43434</v>
      </c>
      <c r="S171" s="48">
        <v>1</v>
      </c>
      <c r="T171" s="48" t="s">
        <v>274</v>
      </c>
      <c r="U171" s="48" t="s">
        <v>1112</v>
      </c>
      <c r="V171" s="82" t="s">
        <v>5704</v>
      </c>
      <c r="W171" s="75">
        <v>43465</v>
      </c>
      <c r="X171" s="77">
        <v>15000000</v>
      </c>
      <c r="Y171" s="77">
        <v>2000000000</v>
      </c>
      <c r="Z171" s="78">
        <v>60000000</v>
      </c>
      <c r="AA171" s="77">
        <f t="shared" si="14"/>
        <v>100000000</v>
      </c>
      <c r="AB171" s="48">
        <v>2</v>
      </c>
      <c r="AC171" s="81">
        <v>44195</v>
      </c>
      <c r="AD171" s="77">
        <v>3000000000</v>
      </c>
      <c r="AE171" s="77">
        <v>3000000000</v>
      </c>
      <c r="AF171" s="77">
        <v>15000000</v>
      </c>
    </row>
    <row r="172" spans="1:32" x14ac:dyDescent="0.25">
      <c r="A172" s="230" t="s">
        <v>1470</v>
      </c>
      <c r="B172" s="48" t="s">
        <v>5881</v>
      </c>
      <c r="C172" s="83">
        <f t="shared" si="11"/>
        <v>8000000000</v>
      </c>
      <c r="D172" s="75"/>
      <c r="E172" s="75">
        <v>44129</v>
      </c>
      <c r="F172" s="77">
        <v>2000000000</v>
      </c>
      <c r="G172" s="77">
        <v>10000000000</v>
      </c>
      <c r="H172" s="83">
        <f t="shared" si="13"/>
        <v>8000000000</v>
      </c>
      <c r="I172" s="78">
        <v>60000000</v>
      </c>
      <c r="J172" s="79" t="s">
        <v>5701</v>
      </c>
      <c r="K172" s="80">
        <f t="shared" si="12"/>
        <v>8</v>
      </c>
      <c r="L172" s="84" t="s">
        <v>249</v>
      </c>
      <c r="M172" s="79" t="s">
        <v>5738</v>
      </c>
      <c r="N172" s="80">
        <v>8</v>
      </c>
      <c r="O172" s="48" t="s">
        <v>5703</v>
      </c>
      <c r="P172" s="81">
        <v>45955</v>
      </c>
      <c r="Q172" s="75">
        <v>44129</v>
      </c>
      <c r="R172" s="75">
        <v>43434</v>
      </c>
      <c r="S172" s="48">
        <v>1</v>
      </c>
      <c r="T172" s="84" t="s">
        <v>253</v>
      </c>
      <c r="U172" s="48" t="s">
        <v>1112</v>
      </c>
      <c r="V172" s="82" t="s">
        <v>5704</v>
      </c>
      <c r="W172" s="75">
        <v>43465</v>
      </c>
      <c r="X172" s="77">
        <v>15000000</v>
      </c>
      <c r="Y172" s="77">
        <v>2000000000</v>
      </c>
      <c r="Z172" s="78">
        <v>60000000</v>
      </c>
      <c r="AA172" s="77">
        <v>0</v>
      </c>
      <c r="AB172" s="48">
        <v>2</v>
      </c>
      <c r="AC172" s="81">
        <v>44195</v>
      </c>
      <c r="AD172" s="77">
        <v>3000000000</v>
      </c>
      <c r="AE172" s="77">
        <v>3000000000</v>
      </c>
      <c r="AF172" s="77">
        <v>15000000</v>
      </c>
    </row>
    <row r="173" spans="1:32" x14ac:dyDescent="0.25">
      <c r="A173" s="230" t="s">
        <v>1472</v>
      </c>
      <c r="B173" s="48" t="s">
        <v>5882</v>
      </c>
      <c r="C173" s="83">
        <f t="shared" si="11"/>
        <v>8000000000</v>
      </c>
      <c r="D173" s="75"/>
      <c r="E173" s="75">
        <v>44129</v>
      </c>
      <c r="F173" s="77">
        <v>2000000000</v>
      </c>
      <c r="G173" s="77">
        <v>10000000000</v>
      </c>
      <c r="H173" s="83">
        <f t="shared" si="13"/>
        <v>8000000000</v>
      </c>
      <c r="I173" s="78">
        <v>60000000</v>
      </c>
      <c r="J173" s="79" t="s">
        <v>5701</v>
      </c>
      <c r="K173" s="80">
        <f t="shared" si="12"/>
        <v>8</v>
      </c>
      <c r="L173" s="84" t="s">
        <v>249</v>
      </c>
      <c r="M173" s="79" t="s">
        <v>5738</v>
      </c>
      <c r="N173" s="80">
        <v>8</v>
      </c>
      <c r="O173" s="48" t="s">
        <v>5703</v>
      </c>
      <c r="P173" s="81">
        <v>45955</v>
      </c>
      <c r="Q173" s="75">
        <v>44129</v>
      </c>
      <c r="R173" s="75">
        <v>43434</v>
      </c>
      <c r="S173" s="48">
        <v>1</v>
      </c>
      <c r="T173" s="84" t="s">
        <v>274</v>
      </c>
      <c r="U173" s="48" t="s">
        <v>1112</v>
      </c>
      <c r="V173" s="82" t="s">
        <v>5704</v>
      </c>
      <c r="W173" s="75">
        <v>43465</v>
      </c>
      <c r="X173" s="77">
        <v>15000000</v>
      </c>
      <c r="Y173" s="77">
        <v>2000000000</v>
      </c>
      <c r="Z173" s="78">
        <v>60000000</v>
      </c>
      <c r="AA173" s="77">
        <v>0</v>
      </c>
      <c r="AB173" s="48">
        <v>2</v>
      </c>
      <c r="AC173" s="81">
        <v>44195</v>
      </c>
      <c r="AD173" s="77">
        <v>3000000000</v>
      </c>
      <c r="AE173" s="77">
        <v>3000000000</v>
      </c>
      <c r="AF173" s="77">
        <v>15000000</v>
      </c>
    </row>
    <row r="174" spans="1:32" x14ac:dyDescent="0.25">
      <c r="A174" s="230" t="s">
        <v>1474</v>
      </c>
      <c r="B174" s="48" t="s">
        <v>5883</v>
      </c>
      <c r="C174" s="83">
        <f t="shared" si="11"/>
        <v>8000000000</v>
      </c>
      <c r="D174" s="75"/>
      <c r="E174" s="75">
        <v>44129</v>
      </c>
      <c r="F174" s="77">
        <v>2000000000</v>
      </c>
      <c r="G174" s="77">
        <v>10000000000</v>
      </c>
      <c r="H174" s="83">
        <f t="shared" si="13"/>
        <v>8000000000</v>
      </c>
      <c r="I174" s="78">
        <v>60000000</v>
      </c>
      <c r="J174" s="79" t="s">
        <v>5701</v>
      </c>
      <c r="K174" s="80">
        <f t="shared" si="12"/>
        <v>8</v>
      </c>
      <c r="L174" s="84" t="s">
        <v>249</v>
      </c>
      <c r="M174" s="79" t="s">
        <v>5738</v>
      </c>
      <c r="N174" s="80">
        <v>8</v>
      </c>
      <c r="O174" s="48" t="s">
        <v>5703</v>
      </c>
      <c r="P174" s="81">
        <v>45955</v>
      </c>
      <c r="Q174" s="75">
        <v>44129</v>
      </c>
      <c r="R174" s="75">
        <v>43434</v>
      </c>
      <c r="S174" s="48">
        <v>1</v>
      </c>
      <c r="T174" s="84" t="s">
        <v>253</v>
      </c>
      <c r="U174" s="48" t="s">
        <v>1112</v>
      </c>
      <c r="V174" s="82" t="s">
        <v>5704</v>
      </c>
      <c r="W174" s="75">
        <v>43465</v>
      </c>
      <c r="X174" s="77">
        <v>15000000</v>
      </c>
      <c r="Y174" s="77">
        <v>2000000000</v>
      </c>
      <c r="Z174" s="78">
        <v>60000000</v>
      </c>
      <c r="AA174" s="77">
        <f t="shared" si="14"/>
        <v>100000000</v>
      </c>
      <c r="AB174" s="48">
        <v>2</v>
      </c>
      <c r="AC174" s="81">
        <v>44195</v>
      </c>
      <c r="AD174" s="77">
        <v>3000000000</v>
      </c>
      <c r="AE174" s="77">
        <v>3000000000</v>
      </c>
      <c r="AF174" s="77">
        <v>15000000</v>
      </c>
    </row>
    <row r="175" spans="1:32" x14ac:dyDescent="0.25">
      <c r="A175" s="230" t="s">
        <v>1476</v>
      </c>
      <c r="B175" s="48" t="s">
        <v>5884</v>
      </c>
      <c r="C175" s="83">
        <f t="shared" si="11"/>
        <v>8000000000</v>
      </c>
      <c r="D175" s="75"/>
      <c r="E175" s="75">
        <v>44129</v>
      </c>
      <c r="F175" s="77">
        <v>2000000000</v>
      </c>
      <c r="G175" s="77">
        <v>10000000000</v>
      </c>
      <c r="H175" s="83">
        <f t="shared" si="13"/>
        <v>8000000000</v>
      </c>
      <c r="I175" s="78">
        <v>60000000</v>
      </c>
      <c r="J175" s="79" t="s">
        <v>5701</v>
      </c>
      <c r="K175" s="80">
        <f t="shared" si="12"/>
        <v>8</v>
      </c>
      <c r="L175" s="84" t="s">
        <v>249</v>
      </c>
      <c r="M175" s="79" t="s">
        <v>5738</v>
      </c>
      <c r="N175" s="80">
        <v>8</v>
      </c>
      <c r="O175" s="48" t="s">
        <v>5703</v>
      </c>
      <c r="P175" s="81">
        <v>45955</v>
      </c>
      <c r="Q175" s="75">
        <v>44129</v>
      </c>
      <c r="R175" s="75">
        <v>43434</v>
      </c>
      <c r="S175" s="48">
        <v>1</v>
      </c>
      <c r="T175" s="84" t="s">
        <v>274</v>
      </c>
      <c r="U175" s="48" t="s">
        <v>1112</v>
      </c>
      <c r="V175" s="82" t="s">
        <v>5704</v>
      </c>
      <c r="W175" s="75">
        <v>43465</v>
      </c>
      <c r="X175" s="77">
        <v>15000000</v>
      </c>
      <c r="Y175" s="77">
        <v>2000000000</v>
      </c>
      <c r="Z175" s="78">
        <v>60000000</v>
      </c>
      <c r="AA175" s="77">
        <f t="shared" si="14"/>
        <v>100000000</v>
      </c>
      <c r="AB175" s="48">
        <v>2</v>
      </c>
      <c r="AC175" s="81">
        <v>44195</v>
      </c>
      <c r="AD175" s="77">
        <v>3000000000</v>
      </c>
      <c r="AE175" s="77">
        <v>3000000000</v>
      </c>
      <c r="AF175" s="77">
        <v>15000000</v>
      </c>
    </row>
    <row r="176" spans="1:32" x14ac:dyDescent="0.25">
      <c r="A176" s="230" t="s">
        <v>1478</v>
      </c>
      <c r="B176" s="48" t="s">
        <v>5885</v>
      </c>
      <c r="C176" s="74">
        <f t="shared" si="11"/>
        <v>8000000000</v>
      </c>
      <c r="D176" s="75"/>
      <c r="E176" s="75">
        <v>44129</v>
      </c>
      <c r="F176" s="77">
        <v>2000000000</v>
      </c>
      <c r="G176" s="77">
        <v>10000000000</v>
      </c>
      <c r="H176" s="74">
        <f t="shared" si="13"/>
        <v>8000000000</v>
      </c>
      <c r="I176" s="78">
        <v>60000000</v>
      </c>
      <c r="J176" s="79" t="s">
        <v>5701</v>
      </c>
      <c r="K176" s="80">
        <f t="shared" si="12"/>
        <v>8</v>
      </c>
      <c r="L176" s="48" t="s">
        <v>249</v>
      </c>
      <c r="M176" s="79" t="s">
        <v>5738</v>
      </c>
      <c r="N176" s="80">
        <v>8</v>
      </c>
      <c r="O176" s="48" t="s">
        <v>5703</v>
      </c>
      <c r="P176" s="81">
        <v>45955</v>
      </c>
      <c r="Q176" s="75">
        <v>44129</v>
      </c>
      <c r="R176" s="75">
        <v>43434</v>
      </c>
      <c r="S176" s="48">
        <v>1</v>
      </c>
      <c r="T176" s="48" t="s">
        <v>253</v>
      </c>
      <c r="U176" s="48" t="s">
        <v>1112</v>
      </c>
      <c r="V176" s="82" t="s">
        <v>5704</v>
      </c>
      <c r="W176" s="75">
        <v>43465</v>
      </c>
      <c r="X176" s="77">
        <v>15000000</v>
      </c>
      <c r="Y176" s="77">
        <v>2000000000</v>
      </c>
      <c r="Z176" s="78">
        <v>60000000</v>
      </c>
      <c r="AA176" s="77">
        <v>0</v>
      </c>
      <c r="AB176" s="48">
        <v>2</v>
      </c>
      <c r="AC176" s="81">
        <v>44195</v>
      </c>
      <c r="AD176" s="77">
        <v>3000000000</v>
      </c>
      <c r="AE176" s="77">
        <v>3000000000</v>
      </c>
      <c r="AF176" s="77">
        <v>15000000</v>
      </c>
    </row>
    <row r="177" spans="1:32" x14ac:dyDescent="0.25">
      <c r="A177" s="230" t="s">
        <v>1480</v>
      </c>
      <c r="B177" s="48" t="s">
        <v>5886</v>
      </c>
      <c r="C177" s="74">
        <f t="shared" si="11"/>
        <v>8000000000</v>
      </c>
      <c r="D177" s="75"/>
      <c r="E177" s="75">
        <v>44129</v>
      </c>
      <c r="F177" s="77">
        <v>2000000000</v>
      </c>
      <c r="G177" s="77">
        <v>10000000000</v>
      </c>
      <c r="H177" s="74">
        <f t="shared" si="13"/>
        <v>8000000000</v>
      </c>
      <c r="I177" s="78">
        <v>60000000</v>
      </c>
      <c r="J177" s="79" t="s">
        <v>5701</v>
      </c>
      <c r="K177" s="80">
        <f t="shared" si="12"/>
        <v>8</v>
      </c>
      <c r="L177" s="48" t="s">
        <v>249</v>
      </c>
      <c r="M177" s="79" t="s">
        <v>5738</v>
      </c>
      <c r="N177" s="80">
        <v>8</v>
      </c>
      <c r="O177" s="48" t="s">
        <v>5703</v>
      </c>
      <c r="P177" s="81">
        <v>45955</v>
      </c>
      <c r="Q177" s="75">
        <v>44129</v>
      </c>
      <c r="R177" s="75">
        <v>43434</v>
      </c>
      <c r="S177" s="48">
        <v>1</v>
      </c>
      <c r="T177" s="48" t="s">
        <v>274</v>
      </c>
      <c r="U177" s="48" t="s">
        <v>1112</v>
      </c>
      <c r="V177" s="82" t="s">
        <v>5704</v>
      </c>
      <c r="W177" s="75">
        <v>43465</v>
      </c>
      <c r="X177" s="77">
        <v>15000000</v>
      </c>
      <c r="Y177" s="77">
        <v>2000000000</v>
      </c>
      <c r="Z177" s="78">
        <v>60000000</v>
      </c>
      <c r="AA177" s="77">
        <v>0</v>
      </c>
      <c r="AB177" s="48">
        <v>2</v>
      </c>
      <c r="AC177" s="81">
        <v>44195</v>
      </c>
      <c r="AD177" s="77">
        <v>3000000000</v>
      </c>
      <c r="AE177" s="77">
        <v>3000000000</v>
      </c>
      <c r="AF177" s="77">
        <v>15000000</v>
      </c>
    </row>
    <row r="178" spans="1:32" x14ac:dyDescent="0.25">
      <c r="A178" s="230" t="s">
        <v>1482</v>
      </c>
      <c r="B178" s="48" t="s">
        <v>5887</v>
      </c>
      <c r="C178" s="74">
        <f t="shared" si="11"/>
        <v>8000000000</v>
      </c>
      <c r="D178" s="75"/>
      <c r="E178" s="75">
        <v>44129</v>
      </c>
      <c r="F178" s="77">
        <v>2000000000</v>
      </c>
      <c r="G178" s="77">
        <v>10000000000</v>
      </c>
      <c r="H178" s="74">
        <f t="shared" si="13"/>
        <v>8000000000</v>
      </c>
      <c r="I178" s="78">
        <v>60000000</v>
      </c>
      <c r="J178" s="79" t="s">
        <v>5701</v>
      </c>
      <c r="K178" s="80">
        <f t="shared" si="12"/>
        <v>8</v>
      </c>
      <c r="L178" s="48" t="s">
        <v>249</v>
      </c>
      <c r="M178" s="79" t="s">
        <v>5738</v>
      </c>
      <c r="N178" s="80">
        <v>8</v>
      </c>
      <c r="O178" s="48" t="s">
        <v>5703</v>
      </c>
      <c r="P178" s="81">
        <v>45955</v>
      </c>
      <c r="Q178" s="75">
        <v>44129</v>
      </c>
      <c r="R178" s="75">
        <v>43434</v>
      </c>
      <c r="S178" s="48">
        <v>1</v>
      </c>
      <c r="T178" s="48" t="s">
        <v>253</v>
      </c>
      <c r="U178" s="48" t="s">
        <v>1112</v>
      </c>
      <c r="V178" s="82" t="s">
        <v>5704</v>
      </c>
      <c r="W178" s="75">
        <v>43465</v>
      </c>
      <c r="X178" s="77">
        <v>15000000</v>
      </c>
      <c r="Y178" s="77">
        <v>2000000000</v>
      </c>
      <c r="Z178" s="78">
        <v>60000000</v>
      </c>
      <c r="AA178" s="77">
        <v>0</v>
      </c>
      <c r="AB178" s="48">
        <v>2</v>
      </c>
      <c r="AC178" s="81">
        <v>44195</v>
      </c>
      <c r="AD178" s="77">
        <v>3000000000</v>
      </c>
      <c r="AE178" s="77">
        <v>3000000000</v>
      </c>
      <c r="AF178" s="77">
        <v>15000000</v>
      </c>
    </row>
    <row r="179" spans="1:32" x14ac:dyDescent="0.25">
      <c r="A179" s="230" t="s">
        <v>1484</v>
      </c>
      <c r="B179" s="48" t="s">
        <v>5888</v>
      </c>
      <c r="C179" s="74">
        <f t="shared" si="11"/>
        <v>8000000000</v>
      </c>
      <c r="D179" s="75"/>
      <c r="E179" s="75">
        <v>44129</v>
      </c>
      <c r="F179" s="77">
        <v>2000000000</v>
      </c>
      <c r="G179" s="77">
        <v>10000000000</v>
      </c>
      <c r="H179" s="74">
        <f t="shared" si="13"/>
        <v>8000000000</v>
      </c>
      <c r="I179" s="78">
        <v>60000000</v>
      </c>
      <c r="J179" s="79" t="s">
        <v>5701</v>
      </c>
      <c r="K179" s="80">
        <f t="shared" si="12"/>
        <v>8</v>
      </c>
      <c r="L179" s="48" t="s">
        <v>249</v>
      </c>
      <c r="M179" s="79" t="s">
        <v>5738</v>
      </c>
      <c r="N179" s="80">
        <v>8</v>
      </c>
      <c r="O179" s="48" t="s">
        <v>5703</v>
      </c>
      <c r="P179" s="81">
        <v>45955</v>
      </c>
      <c r="Q179" s="75">
        <v>44129</v>
      </c>
      <c r="R179" s="75">
        <v>43434</v>
      </c>
      <c r="S179" s="48">
        <v>1</v>
      </c>
      <c r="T179" s="48" t="s">
        <v>274</v>
      </c>
      <c r="U179" s="48" t="s">
        <v>1112</v>
      </c>
      <c r="V179" s="82" t="s">
        <v>5704</v>
      </c>
      <c r="W179" s="75">
        <v>43465</v>
      </c>
      <c r="X179" s="77">
        <v>15000000</v>
      </c>
      <c r="Y179" s="77">
        <v>2000000000</v>
      </c>
      <c r="Z179" s="78">
        <v>60000000</v>
      </c>
      <c r="AA179" s="77">
        <v>0</v>
      </c>
      <c r="AB179" s="48">
        <v>2</v>
      </c>
      <c r="AC179" s="81">
        <v>44195</v>
      </c>
      <c r="AD179" s="77">
        <v>3000000000</v>
      </c>
      <c r="AE179" s="77">
        <v>3000000000</v>
      </c>
      <c r="AF179" s="77">
        <v>15000000</v>
      </c>
    </row>
    <row r="180" spans="1:32" x14ac:dyDescent="0.25">
      <c r="A180" s="230" t="s">
        <v>1486</v>
      </c>
      <c r="B180" s="48" t="s">
        <v>5889</v>
      </c>
      <c r="C180" s="74">
        <f t="shared" si="11"/>
        <v>8000000000</v>
      </c>
      <c r="D180" s="75"/>
      <c r="E180" s="75">
        <v>44129</v>
      </c>
      <c r="F180" s="77">
        <v>2000000000</v>
      </c>
      <c r="G180" s="77">
        <v>10000000000</v>
      </c>
      <c r="H180" s="74">
        <f t="shared" si="13"/>
        <v>8000000000</v>
      </c>
      <c r="I180" s="78">
        <v>60000000</v>
      </c>
      <c r="J180" s="79" t="s">
        <v>5701</v>
      </c>
      <c r="K180" s="80">
        <f t="shared" si="12"/>
        <v>8</v>
      </c>
      <c r="L180" s="48" t="s">
        <v>249</v>
      </c>
      <c r="M180" s="79" t="s">
        <v>5738</v>
      </c>
      <c r="N180" s="80">
        <v>8</v>
      </c>
      <c r="O180" s="48" t="s">
        <v>5703</v>
      </c>
      <c r="P180" s="81">
        <v>45955</v>
      </c>
      <c r="Q180" s="75">
        <v>44129</v>
      </c>
      <c r="R180" s="75">
        <v>43434</v>
      </c>
      <c r="S180" s="48">
        <v>1</v>
      </c>
      <c r="T180" s="48" t="s">
        <v>253</v>
      </c>
      <c r="U180" s="48" t="s">
        <v>1112</v>
      </c>
      <c r="V180" s="82" t="s">
        <v>5704</v>
      </c>
      <c r="W180" s="75">
        <v>43465</v>
      </c>
      <c r="X180" s="77">
        <v>15000000</v>
      </c>
      <c r="Y180" s="77">
        <v>2000000000</v>
      </c>
      <c r="Z180" s="78">
        <v>60000000</v>
      </c>
      <c r="AA180" s="77">
        <v>0</v>
      </c>
      <c r="AB180" s="48">
        <v>2</v>
      </c>
      <c r="AC180" s="81">
        <v>44195</v>
      </c>
      <c r="AD180" s="77">
        <v>3000000000</v>
      </c>
      <c r="AE180" s="77">
        <v>3000000000</v>
      </c>
      <c r="AF180" s="77">
        <v>15000000</v>
      </c>
    </row>
    <row r="181" spans="1:32" x14ac:dyDescent="0.25">
      <c r="A181" s="230" t="s">
        <v>1488</v>
      </c>
      <c r="B181" s="48" t="s">
        <v>5890</v>
      </c>
      <c r="C181" s="74">
        <f t="shared" si="11"/>
        <v>8000000000</v>
      </c>
      <c r="D181" s="75"/>
      <c r="E181" s="75">
        <v>44129</v>
      </c>
      <c r="F181" s="77">
        <v>2000000000</v>
      </c>
      <c r="G181" s="77">
        <v>10000000000</v>
      </c>
      <c r="H181" s="74">
        <f t="shared" si="13"/>
        <v>8000000000</v>
      </c>
      <c r="I181" s="78">
        <v>60000000</v>
      </c>
      <c r="J181" s="79" t="s">
        <v>5701</v>
      </c>
      <c r="K181" s="80">
        <f t="shared" si="12"/>
        <v>8</v>
      </c>
      <c r="L181" s="48" t="s">
        <v>249</v>
      </c>
      <c r="M181" s="79" t="s">
        <v>5738</v>
      </c>
      <c r="N181" s="80">
        <v>8</v>
      </c>
      <c r="O181" s="48" t="s">
        <v>5703</v>
      </c>
      <c r="P181" s="81">
        <v>45955</v>
      </c>
      <c r="Q181" s="75">
        <v>44129</v>
      </c>
      <c r="R181" s="75">
        <v>43434</v>
      </c>
      <c r="S181" s="48">
        <v>1</v>
      </c>
      <c r="T181" s="48" t="s">
        <v>274</v>
      </c>
      <c r="U181" s="48" t="s">
        <v>1112</v>
      </c>
      <c r="V181" s="82" t="s">
        <v>5704</v>
      </c>
      <c r="W181" s="75">
        <v>43465</v>
      </c>
      <c r="X181" s="77">
        <v>15000000</v>
      </c>
      <c r="Y181" s="77">
        <v>2000000000</v>
      </c>
      <c r="Z181" s="78">
        <v>60000000</v>
      </c>
      <c r="AA181" s="77">
        <v>0</v>
      </c>
      <c r="AB181" s="48">
        <v>2</v>
      </c>
      <c r="AC181" s="81">
        <v>44195</v>
      </c>
      <c r="AD181" s="77">
        <v>3000000000</v>
      </c>
      <c r="AE181" s="77">
        <v>3000000000</v>
      </c>
      <c r="AF181" s="77">
        <v>15000000</v>
      </c>
    </row>
    <row r="182" spans="1:32" x14ac:dyDescent="0.25">
      <c r="A182" s="230" t="s">
        <v>1490</v>
      </c>
      <c r="B182" s="48" t="s">
        <v>5891</v>
      </c>
      <c r="C182" s="74">
        <f t="shared" si="11"/>
        <v>8000000000</v>
      </c>
      <c r="D182" s="75"/>
      <c r="E182" s="75">
        <v>44129</v>
      </c>
      <c r="F182" s="77">
        <v>2000000000</v>
      </c>
      <c r="G182" s="77">
        <v>10000000000</v>
      </c>
      <c r="H182" s="74">
        <f t="shared" si="13"/>
        <v>8000000000</v>
      </c>
      <c r="I182" s="78">
        <v>60000000</v>
      </c>
      <c r="J182" s="79" t="s">
        <v>5701</v>
      </c>
      <c r="K182" s="80">
        <f t="shared" si="12"/>
        <v>8</v>
      </c>
      <c r="L182" s="48" t="s">
        <v>249</v>
      </c>
      <c r="M182" s="79" t="s">
        <v>5738</v>
      </c>
      <c r="N182" s="80">
        <v>8</v>
      </c>
      <c r="O182" s="48" t="s">
        <v>5703</v>
      </c>
      <c r="P182" s="81">
        <v>45955</v>
      </c>
      <c r="Q182" s="75">
        <v>44129</v>
      </c>
      <c r="R182" s="75">
        <v>43434</v>
      </c>
      <c r="S182" s="48">
        <v>1</v>
      </c>
      <c r="T182" s="48" t="s">
        <v>253</v>
      </c>
      <c r="U182" s="48" t="s">
        <v>1112</v>
      </c>
      <c r="V182" s="82" t="s">
        <v>5704</v>
      </c>
      <c r="W182" s="75">
        <v>43465</v>
      </c>
      <c r="X182" s="77">
        <v>15000000</v>
      </c>
      <c r="Y182" s="77">
        <v>2000000000</v>
      </c>
      <c r="Z182" s="78">
        <v>60000000</v>
      </c>
      <c r="AA182" s="77">
        <v>0</v>
      </c>
      <c r="AB182" s="48">
        <v>2</v>
      </c>
      <c r="AC182" s="81">
        <v>44195</v>
      </c>
      <c r="AD182" s="77">
        <v>3000000000</v>
      </c>
      <c r="AE182" s="77">
        <v>3000000000</v>
      </c>
      <c r="AF182" s="77">
        <v>15000000</v>
      </c>
    </row>
    <row r="183" spans="1:32" x14ac:dyDescent="0.25">
      <c r="A183" s="230" t="s">
        <v>1492</v>
      </c>
      <c r="B183" s="48" t="s">
        <v>5892</v>
      </c>
      <c r="C183" s="74">
        <f t="shared" si="11"/>
        <v>8000000000</v>
      </c>
      <c r="D183" s="75"/>
      <c r="E183" s="75">
        <v>44129</v>
      </c>
      <c r="F183" s="77">
        <v>2000000000</v>
      </c>
      <c r="G183" s="77">
        <v>10000000000</v>
      </c>
      <c r="H183" s="74">
        <f t="shared" si="13"/>
        <v>8000000000</v>
      </c>
      <c r="I183" s="78">
        <v>60000000</v>
      </c>
      <c r="J183" s="79" t="s">
        <v>5701</v>
      </c>
      <c r="K183" s="80">
        <f t="shared" si="12"/>
        <v>8</v>
      </c>
      <c r="L183" s="48" t="s">
        <v>249</v>
      </c>
      <c r="M183" s="79" t="s">
        <v>5738</v>
      </c>
      <c r="N183" s="80">
        <v>8</v>
      </c>
      <c r="O183" s="48" t="s">
        <v>5703</v>
      </c>
      <c r="P183" s="81">
        <v>45955</v>
      </c>
      <c r="Q183" s="75">
        <v>44129</v>
      </c>
      <c r="R183" s="75">
        <v>43434</v>
      </c>
      <c r="S183" s="48">
        <v>1</v>
      </c>
      <c r="T183" s="48" t="s">
        <v>274</v>
      </c>
      <c r="U183" s="48" t="s">
        <v>1112</v>
      </c>
      <c r="V183" s="82" t="s">
        <v>5704</v>
      </c>
      <c r="W183" s="75">
        <v>43465</v>
      </c>
      <c r="X183" s="77">
        <v>15000000</v>
      </c>
      <c r="Y183" s="77">
        <v>2000000000</v>
      </c>
      <c r="Z183" s="78">
        <v>60000000</v>
      </c>
      <c r="AA183" s="77">
        <v>0</v>
      </c>
      <c r="AB183" s="48">
        <v>2</v>
      </c>
      <c r="AC183" s="81">
        <v>44195</v>
      </c>
      <c r="AD183" s="77">
        <v>3000000000</v>
      </c>
      <c r="AE183" s="77">
        <v>3000000000</v>
      </c>
      <c r="AF183" s="77">
        <v>15000000</v>
      </c>
    </row>
    <row r="184" spans="1:32" x14ac:dyDescent="0.25">
      <c r="A184" s="230" t="s">
        <v>1494</v>
      </c>
      <c r="B184" s="48" t="s">
        <v>5893</v>
      </c>
      <c r="C184" s="74">
        <f t="shared" si="11"/>
        <v>8000000000</v>
      </c>
      <c r="D184" s="75"/>
      <c r="E184" s="75">
        <v>44129</v>
      </c>
      <c r="F184" s="77">
        <v>2000000000</v>
      </c>
      <c r="G184" s="77">
        <v>10000000000</v>
      </c>
      <c r="H184" s="74">
        <f t="shared" si="13"/>
        <v>8000000000</v>
      </c>
      <c r="I184" s="78">
        <v>60000000</v>
      </c>
      <c r="J184" s="79" t="s">
        <v>5701</v>
      </c>
      <c r="K184" s="80">
        <f t="shared" si="12"/>
        <v>8</v>
      </c>
      <c r="L184" s="48" t="s">
        <v>249</v>
      </c>
      <c r="M184" s="79" t="s">
        <v>5738</v>
      </c>
      <c r="N184" s="80">
        <v>8</v>
      </c>
      <c r="O184" s="48" t="s">
        <v>5703</v>
      </c>
      <c r="P184" s="81">
        <v>45955</v>
      </c>
      <c r="Q184" s="75">
        <v>44129</v>
      </c>
      <c r="R184" s="75">
        <v>43434</v>
      </c>
      <c r="S184" s="48">
        <v>1</v>
      </c>
      <c r="T184" s="48" t="s">
        <v>253</v>
      </c>
      <c r="U184" s="48" t="s">
        <v>1112</v>
      </c>
      <c r="V184" s="82" t="s">
        <v>5704</v>
      </c>
      <c r="W184" s="75">
        <v>43465</v>
      </c>
      <c r="X184" s="77">
        <v>15000000</v>
      </c>
      <c r="Y184" s="77">
        <v>2000000000</v>
      </c>
      <c r="Z184" s="78">
        <v>60000000</v>
      </c>
      <c r="AA184" s="77">
        <f t="shared" si="14"/>
        <v>100000000</v>
      </c>
      <c r="AB184" s="48">
        <v>2</v>
      </c>
      <c r="AC184" s="81">
        <v>44195</v>
      </c>
      <c r="AD184" s="77">
        <v>3000000000</v>
      </c>
      <c r="AE184" s="77">
        <v>3000000000</v>
      </c>
      <c r="AF184" s="77">
        <v>15000000</v>
      </c>
    </row>
    <row r="185" spans="1:32" x14ac:dyDescent="0.25">
      <c r="A185" s="230" t="s">
        <v>1496</v>
      </c>
      <c r="B185" s="48" t="s">
        <v>5894</v>
      </c>
      <c r="C185" s="74">
        <f t="shared" si="11"/>
        <v>8000000000</v>
      </c>
      <c r="D185" s="75"/>
      <c r="E185" s="75">
        <v>44129</v>
      </c>
      <c r="F185" s="77">
        <v>2000000000</v>
      </c>
      <c r="G185" s="77">
        <v>10000000000</v>
      </c>
      <c r="H185" s="74">
        <f t="shared" si="13"/>
        <v>8000000000</v>
      </c>
      <c r="I185" s="78">
        <v>60000000</v>
      </c>
      <c r="J185" s="79" t="s">
        <v>5701</v>
      </c>
      <c r="K185" s="80">
        <f t="shared" si="12"/>
        <v>8</v>
      </c>
      <c r="L185" s="48" t="s">
        <v>249</v>
      </c>
      <c r="M185" s="79" t="s">
        <v>5738</v>
      </c>
      <c r="N185" s="80">
        <v>8</v>
      </c>
      <c r="O185" s="48" t="s">
        <v>5703</v>
      </c>
      <c r="P185" s="81">
        <v>45955</v>
      </c>
      <c r="Q185" s="75">
        <v>44129</v>
      </c>
      <c r="R185" s="75">
        <v>43434</v>
      </c>
      <c r="S185" s="48">
        <v>1</v>
      </c>
      <c r="T185" s="48" t="s">
        <v>274</v>
      </c>
      <c r="U185" s="48" t="s">
        <v>1112</v>
      </c>
      <c r="V185" s="82" t="s">
        <v>5704</v>
      </c>
      <c r="W185" s="75">
        <v>43465</v>
      </c>
      <c r="X185" s="77">
        <v>15000000</v>
      </c>
      <c r="Y185" s="77">
        <v>2000000000</v>
      </c>
      <c r="Z185" s="78">
        <v>60000000</v>
      </c>
      <c r="AA185" s="77">
        <f t="shared" si="14"/>
        <v>100000000</v>
      </c>
      <c r="AB185" s="48">
        <v>2</v>
      </c>
      <c r="AC185" s="81">
        <v>44195</v>
      </c>
      <c r="AD185" s="77">
        <v>3000000000</v>
      </c>
      <c r="AE185" s="77">
        <v>3000000000</v>
      </c>
      <c r="AF185" s="77">
        <v>15000000</v>
      </c>
    </row>
    <row r="186" spans="1:32" x14ac:dyDescent="0.25">
      <c r="A186" s="230" t="s">
        <v>1498</v>
      </c>
      <c r="B186" s="48" t="s">
        <v>5895</v>
      </c>
      <c r="C186" s="74">
        <f t="shared" si="11"/>
        <v>8000000000</v>
      </c>
      <c r="D186" s="75"/>
      <c r="E186" s="75">
        <v>44129</v>
      </c>
      <c r="F186" s="77">
        <v>2000000000</v>
      </c>
      <c r="G186" s="77">
        <v>10000000000</v>
      </c>
      <c r="H186" s="74">
        <f t="shared" si="13"/>
        <v>8000000000</v>
      </c>
      <c r="I186" s="78">
        <v>60000000</v>
      </c>
      <c r="J186" s="79" t="s">
        <v>5701</v>
      </c>
      <c r="K186" s="80">
        <f t="shared" si="12"/>
        <v>8</v>
      </c>
      <c r="L186" s="48" t="s">
        <v>249</v>
      </c>
      <c r="M186" s="79" t="s">
        <v>5738</v>
      </c>
      <c r="N186" s="80">
        <v>8</v>
      </c>
      <c r="O186" s="48" t="s">
        <v>5703</v>
      </c>
      <c r="P186" s="81">
        <v>45955</v>
      </c>
      <c r="Q186" s="75">
        <v>44129</v>
      </c>
      <c r="R186" s="75">
        <v>43434</v>
      </c>
      <c r="S186" s="48">
        <v>1</v>
      </c>
      <c r="T186" s="48" t="s">
        <v>253</v>
      </c>
      <c r="U186" s="48" t="s">
        <v>1112</v>
      </c>
      <c r="V186" s="82" t="s">
        <v>5704</v>
      </c>
      <c r="W186" s="75">
        <v>43465</v>
      </c>
      <c r="X186" s="77">
        <v>15000000</v>
      </c>
      <c r="Y186" s="77">
        <v>2000000000</v>
      </c>
      <c r="Z186" s="78">
        <v>60000000</v>
      </c>
      <c r="AA186" s="77">
        <f t="shared" si="14"/>
        <v>100000000</v>
      </c>
      <c r="AB186" s="48">
        <v>2</v>
      </c>
      <c r="AC186" s="81">
        <v>44195</v>
      </c>
      <c r="AD186" s="77">
        <v>3000000000</v>
      </c>
      <c r="AE186" s="77">
        <v>3000000000</v>
      </c>
      <c r="AF186" s="77">
        <v>15000000</v>
      </c>
    </row>
    <row r="187" spans="1:32" x14ac:dyDescent="0.25">
      <c r="A187" s="230" t="s">
        <v>1500</v>
      </c>
      <c r="B187" s="48" t="s">
        <v>5896</v>
      </c>
      <c r="C187" s="74">
        <f t="shared" si="11"/>
        <v>8000000000</v>
      </c>
      <c r="D187" s="75"/>
      <c r="E187" s="75">
        <v>44129</v>
      </c>
      <c r="F187" s="77">
        <v>2000000000</v>
      </c>
      <c r="G187" s="77">
        <v>10000000000</v>
      </c>
      <c r="H187" s="74">
        <f t="shared" si="13"/>
        <v>8000000000</v>
      </c>
      <c r="I187" s="78">
        <v>60000000</v>
      </c>
      <c r="J187" s="79" t="s">
        <v>5701</v>
      </c>
      <c r="K187" s="80">
        <f t="shared" si="12"/>
        <v>8</v>
      </c>
      <c r="L187" s="48" t="s">
        <v>249</v>
      </c>
      <c r="M187" s="79" t="s">
        <v>5738</v>
      </c>
      <c r="N187" s="80">
        <v>8</v>
      </c>
      <c r="O187" s="48" t="s">
        <v>5703</v>
      </c>
      <c r="P187" s="81">
        <v>45955</v>
      </c>
      <c r="Q187" s="75">
        <v>44129</v>
      </c>
      <c r="R187" s="75">
        <v>43434</v>
      </c>
      <c r="S187" s="48">
        <v>1</v>
      </c>
      <c r="T187" s="48" t="s">
        <v>274</v>
      </c>
      <c r="U187" s="48" t="s">
        <v>1112</v>
      </c>
      <c r="V187" s="82" t="s">
        <v>5704</v>
      </c>
      <c r="W187" s="75">
        <v>43465</v>
      </c>
      <c r="X187" s="77">
        <v>15000000</v>
      </c>
      <c r="Y187" s="77">
        <v>2000000000</v>
      </c>
      <c r="Z187" s="78">
        <v>60000000</v>
      </c>
      <c r="AA187" s="77">
        <f t="shared" si="14"/>
        <v>100000000</v>
      </c>
      <c r="AB187" s="48">
        <v>2</v>
      </c>
      <c r="AC187" s="81">
        <v>44195</v>
      </c>
      <c r="AD187" s="77">
        <v>3000000000</v>
      </c>
      <c r="AE187" s="77">
        <v>3000000000</v>
      </c>
      <c r="AF187" s="77">
        <v>15000000</v>
      </c>
    </row>
    <row r="188" spans="1:32" x14ac:dyDescent="0.25">
      <c r="A188" s="230" t="s">
        <v>1502</v>
      </c>
      <c r="B188" s="48" t="s">
        <v>5897</v>
      </c>
      <c r="C188" s="74">
        <f t="shared" si="11"/>
        <v>8000000000</v>
      </c>
      <c r="D188" s="75"/>
      <c r="E188" s="75">
        <v>44129</v>
      </c>
      <c r="F188" s="77">
        <v>2000000000</v>
      </c>
      <c r="G188" s="77">
        <v>10000000000</v>
      </c>
      <c r="H188" s="74">
        <f t="shared" si="13"/>
        <v>8000000000</v>
      </c>
      <c r="I188" s="78">
        <v>60000000</v>
      </c>
      <c r="J188" s="79" t="s">
        <v>5701</v>
      </c>
      <c r="K188" s="80">
        <f t="shared" si="12"/>
        <v>8</v>
      </c>
      <c r="L188" s="48" t="s">
        <v>249</v>
      </c>
      <c r="M188" s="79" t="s">
        <v>5738</v>
      </c>
      <c r="N188" s="80">
        <v>8</v>
      </c>
      <c r="O188" s="48" t="s">
        <v>5703</v>
      </c>
      <c r="P188" s="81">
        <v>45955</v>
      </c>
      <c r="Q188" s="75">
        <v>44129</v>
      </c>
      <c r="R188" s="75">
        <v>43434</v>
      </c>
      <c r="S188" s="48">
        <v>1</v>
      </c>
      <c r="T188" s="48" t="s">
        <v>253</v>
      </c>
      <c r="U188" s="48" t="s">
        <v>1112</v>
      </c>
      <c r="V188" s="82" t="s">
        <v>5704</v>
      </c>
      <c r="W188" s="75">
        <v>43465</v>
      </c>
      <c r="X188" s="77">
        <v>15000000</v>
      </c>
      <c r="Y188" s="77">
        <v>2000000000</v>
      </c>
      <c r="Z188" s="78">
        <v>60000000</v>
      </c>
      <c r="AA188" s="77">
        <f t="shared" si="14"/>
        <v>100000000</v>
      </c>
      <c r="AB188" s="48">
        <v>2</v>
      </c>
      <c r="AC188" s="81">
        <v>44195</v>
      </c>
      <c r="AD188" s="77">
        <v>3000000000</v>
      </c>
      <c r="AE188" s="77">
        <v>3000000000</v>
      </c>
      <c r="AF188" s="77">
        <v>15000000</v>
      </c>
    </row>
    <row r="189" spans="1:32" x14ac:dyDescent="0.25">
      <c r="A189" s="230" t="s">
        <v>1504</v>
      </c>
      <c r="B189" s="48" t="s">
        <v>5898</v>
      </c>
      <c r="C189" s="74">
        <f t="shared" si="11"/>
        <v>8000000000</v>
      </c>
      <c r="D189" s="75"/>
      <c r="E189" s="75">
        <v>44129</v>
      </c>
      <c r="F189" s="77">
        <v>2000000000</v>
      </c>
      <c r="G189" s="77">
        <v>10000000000</v>
      </c>
      <c r="H189" s="74">
        <f t="shared" si="13"/>
        <v>8000000000</v>
      </c>
      <c r="I189" s="78">
        <v>60000000</v>
      </c>
      <c r="J189" s="79" t="s">
        <v>5701</v>
      </c>
      <c r="K189" s="80">
        <f t="shared" si="12"/>
        <v>8</v>
      </c>
      <c r="L189" s="48" t="s">
        <v>249</v>
      </c>
      <c r="M189" s="79" t="s">
        <v>5738</v>
      </c>
      <c r="N189" s="80">
        <v>8</v>
      </c>
      <c r="O189" s="48" t="s">
        <v>5703</v>
      </c>
      <c r="P189" s="81">
        <v>45955</v>
      </c>
      <c r="Q189" s="75">
        <v>44129</v>
      </c>
      <c r="R189" s="75">
        <v>43434</v>
      </c>
      <c r="S189" s="48">
        <v>1</v>
      </c>
      <c r="T189" s="48" t="s">
        <v>274</v>
      </c>
      <c r="U189" s="48" t="s">
        <v>1112</v>
      </c>
      <c r="V189" s="82" t="s">
        <v>5704</v>
      </c>
      <c r="W189" s="75">
        <v>43465</v>
      </c>
      <c r="X189" s="77">
        <v>15000000</v>
      </c>
      <c r="Y189" s="77">
        <v>2000000000</v>
      </c>
      <c r="Z189" s="78">
        <v>60000000</v>
      </c>
      <c r="AA189" s="77">
        <f t="shared" si="14"/>
        <v>100000000</v>
      </c>
      <c r="AB189" s="48">
        <v>2</v>
      </c>
      <c r="AC189" s="81">
        <v>44195</v>
      </c>
      <c r="AD189" s="77">
        <v>3000000000</v>
      </c>
      <c r="AE189" s="77">
        <v>3000000000</v>
      </c>
      <c r="AF189" s="77">
        <v>15000000</v>
      </c>
    </row>
    <row r="190" spans="1:32" x14ac:dyDescent="0.25">
      <c r="A190" s="230" t="s">
        <v>1506</v>
      </c>
      <c r="B190" s="48" t="s">
        <v>5899</v>
      </c>
      <c r="C190" s="74">
        <f t="shared" si="11"/>
        <v>8000000000</v>
      </c>
      <c r="D190" s="75"/>
      <c r="E190" s="75">
        <v>44129</v>
      </c>
      <c r="F190" s="77">
        <v>2000000000</v>
      </c>
      <c r="G190" s="77">
        <v>10000000000</v>
      </c>
      <c r="H190" s="74">
        <f t="shared" si="13"/>
        <v>8000000000</v>
      </c>
      <c r="I190" s="78">
        <v>60000000</v>
      </c>
      <c r="J190" s="79" t="s">
        <v>5701</v>
      </c>
      <c r="K190" s="80">
        <f t="shared" si="12"/>
        <v>8</v>
      </c>
      <c r="L190" s="48" t="s">
        <v>249</v>
      </c>
      <c r="M190" s="79" t="s">
        <v>5738</v>
      </c>
      <c r="N190" s="80">
        <v>8</v>
      </c>
      <c r="O190" s="48" t="s">
        <v>5703</v>
      </c>
      <c r="P190" s="81">
        <v>45955</v>
      </c>
      <c r="Q190" s="75">
        <v>44129</v>
      </c>
      <c r="R190" s="75">
        <v>43434</v>
      </c>
      <c r="S190" s="48">
        <v>1</v>
      </c>
      <c r="T190" s="48" t="s">
        <v>253</v>
      </c>
      <c r="U190" s="48" t="s">
        <v>1112</v>
      </c>
      <c r="V190" s="82" t="s">
        <v>5704</v>
      </c>
      <c r="W190" s="75">
        <v>43465</v>
      </c>
      <c r="X190" s="77">
        <v>15000000</v>
      </c>
      <c r="Y190" s="77">
        <v>2000000000</v>
      </c>
      <c r="Z190" s="78">
        <v>60000000</v>
      </c>
      <c r="AA190" s="77">
        <f t="shared" si="14"/>
        <v>100000000</v>
      </c>
      <c r="AB190" s="48">
        <v>2</v>
      </c>
      <c r="AC190" s="81">
        <v>44195</v>
      </c>
      <c r="AD190" s="77">
        <v>3000000000</v>
      </c>
      <c r="AE190" s="77">
        <v>3000000000</v>
      </c>
      <c r="AF190" s="77">
        <v>15000000</v>
      </c>
    </row>
    <row r="191" spans="1:32" x14ac:dyDescent="0.25">
      <c r="A191" s="230" t="s">
        <v>1508</v>
      </c>
      <c r="B191" s="48" t="s">
        <v>5900</v>
      </c>
      <c r="C191" s="74">
        <f t="shared" si="11"/>
        <v>8000000000</v>
      </c>
      <c r="D191" s="75"/>
      <c r="E191" s="75">
        <v>44129</v>
      </c>
      <c r="F191" s="77">
        <v>2000000000</v>
      </c>
      <c r="G191" s="77">
        <v>10000000000</v>
      </c>
      <c r="H191" s="74">
        <f t="shared" si="13"/>
        <v>8000000000</v>
      </c>
      <c r="I191" s="78">
        <v>60000000</v>
      </c>
      <c r="J191" s="79" t="s">
        <v>5701</v>
      </c>
      <c r="K191" s="80">
        <f t="shared" si="12"/>
        <v>8</v>
      </c>
      <c r="L191" s="48" t="s">
        <v>249</v>
      </c>
      <c r="M191" s="79" t="s">
        <v>5738</v>
      </c>
      <c r="N191" s="80">
        <v>8</v>
      </c>
      <c r="O191" s="48" t="s">
        <v>5703</v>
      </c>
      <c r="P191" s="81">
        <v>45955</v>
      </c>
      <c r="Q191" s="75">
        <v>44129</v>
      </c>
      <c r="R191" s="75">
        <v>43434</v>
      </c>
      <c r="S191" s="48">
        <v>1</v>
      </c>
      <c r="T191" s="48" t="s">
        <v>274</v>
      </c>
      <c r="U191" s="48" t="s">
        <v>1112</v>
      </c>
      <c r="V191" s="82" t="s">
        <v>5704</v>
      </c>
      <c r="W191" s="75">
        <v>43465</v>
      </c>
      <c r="X191" s="77">
        <v>15000000</v>
      </c>
      <c r="Y191" s="77">
        <v>2000000000</v>
      </c>
      <c r="Z191" s="78">
        <v>60000000</v>
      </c>
      <c r="AA191" s="77">
        <f t="shared" si="14"/>
        <v>100000000</v>
      </c>
      <c r="AB191" s="48">
        <v>2</v>
      </c>
      <c r="AC191" s="81">
        <v>44195</v>
      </c>
      <c r="AD191" s="77">
        <v>3000000000</v>
      </c>
      <c r="AE191" s="77">
        <v>3000000000</v>
      </c>
      <c r="AF191" s="77">
        <v>15000000</v>
      </c>
    </row>
    <row r="192" spans="1:32" x14ac:dyDescent="0.25">
      <c r="A192" s="230" t="s">
        <v>1510</v>
      </c>
      <c r="B192" s="48" t="s">
        <v>5901</v>
      </c>
      <c r="C192" s="74">
        <f t="shared" si="11"/>
        <v>8000000000</v>
      </c>
      <c r="D192" s="75"/>
      <c r="E192" s="75">
        <v>44129</v>
      </c>
      <c r="F192" s="77">
        <v>2000000000</v>
      </c>
      <c r="G192" s="77">
        <v>10000000000</v>
      </c>
      <c r="H192" s="74">
        <f t="shared" si="13"/>
        <v>8000000000</v>
      </c>
      <c r="I192" s="78">
        <v>60000000</v>
      </c>
      <c r="J192" s="79" t="s">
        <v>5701</v>
      </c>
      <c r="K192" s="80">
        <f t="shared" si="12"/>
        <v>8</v>
      </c>
      <c r="L192" s="48" t="s">
        <v>249</v>
      </c>
      <c r="M192" s="79" t="s">
        <v>5738</v>
      </c>
      <c r="N192" s="80">
        <v>8</v>
      </c>
      <c r="O192" s="48" t="s">
        <v>5703</v>
      </c>
      <c r="P192" s="81">
        <v>45955</v>
      </c>
      <c r="Q192" s="75">
        <v>44129</v>
      </c>
      <c r="R192" s="75">
        <v>43434</v>
      </c>
      <c r="S192" s="48">
        <v>1</v>
      </c>
      <c r="T192" s="48" t="s">
        <v>253</v>
      </c>
      <c r="U192" s="48" t="s">
        <v>1112</v>
      </c>
      <c r="V192" s="82" t="s">
        <v>5704</v>
      </c>
      <c r="W192" s="75">
        <v>43465</v>
      </c>
      <c r="X192" s="77">
        <v>15000000</v>
      </c>
      <c r="Y192" s="77">
        <v>2000000000</v>
      </c>
      <c r="Z192" s="78">
        <v>60000000</v>
      </c>
      <c r="AA192" s="77">
        <v>0</v>
      </c>
      <c r="AB192" s="48">
        <v>2</v>
      </c>
      <c r="AC192" s="81">
        <v>44195</v>
      </c>
      <c r="AD192" s="77">
        <v>3000000000</v>
      </c>
      <c r="AE192" s="77">
        <v>3000000000</v>
      </c>
      <c r="AF192" s="77">
        <v>15000000</v>
      </c>
    </row>
    <row r="193" spans="1:32" x14ac:dyDescent="0.25">
      <c r="A193" s="230" t="s">
        <v>1512</v>
      </c>
      <c r="B193" s="48" t="s">
        <v>5902</v>
      </c>
      <c r="C193" s="74">
        <f t="shared" si="11"/>
        <v>8000000000</v>
      </c>
      <c r="D193" s="75"/>
      <c r="E193" s="75">
        <v>44129</v>
      </c>
      <c r="F193" s="77">
        <v>2000000000</v>
      </c>
      <c r="G193" s="77">
        <v>10000000000</v>
      </c>
      <c r="H193" s="74">
        <f t="shared" si="13"/>
        <v>8000000000</v>
      </c>
      <c r="I193" s="78">
        <v>60000000</v>
      </c>
      <c r="J193" s="79" t="s">
        <v>5701</v>
      </c>
      <c r="K193" s="80">
        <f t="shared" si="12"/>
        <v>8</v>
      </c>
      <c r="L193" s="48" t="s">
        <v>249</v>
      </c>
      <c r="M193" s="79" t="s">
        <v>5738</v>
      </c>
      <c r="N193" s="80">
        <v>8</v>
      </c>
      <c r="O193" s="48" t="s">
        <v>5703</v>
      </c>
      <c r="P193" s="81">
        <v>45955</v>
      </c>
      <c r="Q193" s="75">
        <v>44129</v>
      </c>
      <c r="R193" s="75">
        <v>43434</v>
      </c>
      <c r="S193" s="48">
        <v>1</v>
      </c>
      <c r="T193" s="48" t="s">
        <v>274</v>
      </c>
      <c r="U193" s="48" t="s">
        <v>1112</v>
      </c>
      <c r="V193" s="82" t="s">
        <v>5704</v>
      </c>
      <c r="W193" s="75">
        <v>43465</v>
      </c>
      <c r="X193" s="77">
        <v>15000000</v>
      </c>
      <c r="Y193" s="77">
        <v>2000000000</v>
      </c>
      <c r="Z193" s="78">
        <v>60000000</v>
      </c>
      <c r="AA193" s="77">
        <v>0</v>
      </c>
      <c r="AB193" s="48">
        <v>2</v>
      </c>
      <c r="AC193" s="81">
        <v>44195</v>
      </c>
      <c r="AD193" s="77">
        <v>3000000000</v>
      </c>
      <c r="AE193" s="77">
        <v>3000000000</v>
      </c>
      <c r="AF193" s="77">
        <v>15000000</v>
      </c>
    </row>
    <row r="194" spans="1:32" x14ac:dyDescent="0.25">
      <c r="A194" s="230" t="s">
        <v>1514</v>
      </c>
      <c r="B194" s="48" t="s">
        <v>5903</v>
      </c>
      <c r="C194" s="74">
        <f t="shared" ref="C194:C257" si="15">G194-Y194</f>
        <v>8000000000</v>
      </c>
      <c r="D194" s="75"/>
      <c r="E194" s="75">
        <v>44129</v>
      </c>
      <c r="F194" s="77">
        <v>2000000000</v>
      </c>
      <c r="G194" s="77">
        <v>10000000000</v>
      </c>
      <c r="H194" s="74">
        <f t="shared" si="13"/>
        <v>8000000000</v>
      </c>
      <c r="I194" s="78">
        <v>60000000</v>
      </c>
      <c r="J194" s="79" t="s">
        <v>5701</v>
      </c>
      <c r="K194" s="80">
        <f t="shared" si="12"/>
        <v>8</v>
      </c>
      <c r="L194" s="48" t="s">
        <v>249</v>
      </c>
      <c r="M194" s="79" t="s">
        <v>5738</v>
      </c>
      <c r="N194" s="80">
        <v>8</v>
      </c>
      <c r="O194" s="48" t="s">
        <v>5703</v>
      </c>
      <c r="P194" s="81">
        <v>45955</v>
      </c>
      <c r="Q194" s="75">
        <v>44129</v>
      </c>
      <c r="R194" s="75">
        <v>43434</v>
      </c>
      <c r="S194" s="48">
        <v>1</v>
      </c>
      <c r="T194" s="48" t="s">
        <v>253</v>
      </c>
      <c r="U194" s="48" t="s">
        <v>1112</v>
      </c>
      <c r="V194" s="82" t="s">
        <v>5704</v>
      </c>
      <c r="W194" s="75">
        <v>43465</v>
      </c>
      <c r="X194" s="77">
        <v>15000000</v>
      </c>
      <c r="Y194" s="77">
        <v>2000000000</v>
      </c>
      <c r="Z194" s="78">
        <v>60000000</v>
      </c>
      <c r="AA194" s="77">
        <v>0</v>
      </c>
      <c r="AB194" s="48">
        <v>2</v>
      </c>
      <c r="AC194" s="81">
        <v>44195</v>
      </c>
      <c r="AD194" s="77">
        <v>3000000000</v>
      </c>
      <c r="AE194" s="77">
        <v>3000000000</v>
      </c>
      <c r="AF194" s="77">
        <v>15000000</v>
      </c>
    </row>
    <row r="195" spans="1:32" x14ac:dyDescent="0.25">
      <c r="A195" s="230" t="s">
        <v>1516</v>
      </c>
      <c r="B195" s="48" t="s">
        <v>5904</v>
      </c>
      <c r="C195" s="74">
        <f t="shared" si="15"/>
        <v>8000000000</v>
      </c>
      <c r="D195" s="75"/>
      <c r="E195" s="75">
        <v>44129</v>
      </c>
      <c r="F195" s="77">
        <v>2000000000</v>
      </c>
      <c r="G195" s="77">
        <v>10000000000</v>
      </c>
      <c r="H195" s="74">
        <f t="shared" si="13"/>
        <v>8000000000</v>
      </c>
      <c r="I195" s="78">
        <v>60000000</v>
      </c>
      <c r="J195" s="79" t="s">
        <v>5701</v>
      </c>
      <c r="K195" s="80">
        <f t="shared" ref="K195:K258" si="16">N195</f>
        <v>8</v>
      </c>
      <c r="L195" s="48" t="s">
        <v>249</v>
      </c>
      <c r="M195" s="79" t="s">
        <v>5738</v>
      </c>
      <c r="N195" s="80">
        <v>8</v>
      </c>
      <c r="O195" s="48" t="s">
        <v>5703</v>
      </c>
      <c r="P195" s="81">
        <v>45955</v>
      </c>
      <c r="Q195" s="75">
        <v>44129</v>
      </c>
      <c r="R195" s="75">
        <v>43434</v>
      </c>
      <c r="S195" s="48">
        <v>1</v>
      </c>
      <c r="T195" s="48" t="s">
        <v>274</v>
      </c>
      <c r="U195" s="48" t="s">
        <v>1112</v>
      </c>
      <c r="V195" s="82" t="s">
        <v>5704</v>
      </c>
      <c r="W195" s="75">
        <v>43465</v>
      </c>
      <c r="X195" s="77">
        <v>15000000</v>
      </c>
      <c r="Y195" s="77">
        <v>2000000000</v>
      </c>
      <c r="Z195" s="78">
        <v>60000000</v>
      </c>
      <c r="AA195" s="77">
        <v>0</v>
      </c>
      <c r="AB195" s="48">
        <v>2</v>
      </c>
      <c r="AC195" s="81">
        <v>44195</v>
      </c>
      <c r="AD195" s="77">
        <v>3000000000</v>
      </c>
      <c r="AE195" s="77">
        <v>3000000000</v>
      </c>
      <c r="AF195" s="77">
        <v>15000000</v>
      </c>
    </row>
    <row r="196" spans="1:32" x14ac:dyDescent="0.25">
      <c r="A196" s="230" t="s">
        <v>1518</v>
      </c>
      <c r="B196" s="48" t="s">
        <v>5905</v>
      </c>
      <c r="C196" s="74">
        <f t="shared" si="15"/>
        <v>8000000000</v>
      </c>
      <c r="D196" s="75"/>
      <c r="E196" s="75">
        <v>44129</v>
      </c>
      <c r="F196" s="77">
        <v>2000000000</v>
      </c>
      <c r="G196" s="77">
        <v>10000000000</v>
      </c>
      <c r="H196" s="74">
        <f t="shared" si="13"/>
        <v>8000000000</v>
      </c>
      <c r="I196" s="78">
        <v>60000000</v>
      </c>
      <c r="J196" s="79" t="s">
        <v>5701</v>
      </c>
      <c r="K196" s="80">
        <f t="shared" si="16"/>
        <v>8</v>
      </c>
      <c r="L196" s="48" t="s">
        <v>249</v>
      </c>
      <c r="M196" s="79" t="s">
        <v>5738</v>
      </c>
      <c r="N196" s="80">
        <v>8</v>
      </c>
      <c r="O196" s="48" t="s">
        <v>5703</v>
      </c>
      <c r="P196" s="81">
        <v>45955</v>
      </c>
      <c r="Q196" s="75">
        <v>44129</v>
      </c>
      <c r="R196" s="75">
        <v>43434</v>
      </c>
      <c r="S196" s="48">
        <v>1</v>
      </c>
      <c r="T196" s="48" t="s">
        <v>253</v>
      </c>
      <c r="U196" s="48" t="s">
        <v>1112</v>
      </c>
      <c r="V196" s="82" t="s">
        <v>5704</v>
      </c>
      <c r="W196" s="75">
        <v>43465</v>
      </c>
      <c r="X196" s="77">
        <v>15000000</v>
      </c>
      <c r="Y196" s="77">
        <v>2000000000</v>
      </c>
      <c r="Z196" s="78">
        <v>60000000</v>
      </c>
      <c r="AA196" s="77">
        <v>0</v>
      </c>
      <c r="AB196" s="48">
        <v>2</v>
      </c>
      <c r="AC196" s="81">
        <v>44195</v>
      </c>
      <c r="AD196" s="77">
        <v>3000000000</v>
      </c>
      <c r="AE196" s="77">
        <v>3000000000</v>
      </c>
      <c r="AF196" s="77">
        <v>15000000</v>
      </c>
    </row>
    <row r="197" spans="1:32" x14ac:dyDescent="0.25">
      <c r="A197" s="230" t="s">
        <v>1520</v>
      </c>
      <c r="B197" s="48" t="s">
        <v>5906</v>
      </c>
      <c r="C197" s="74">
        <f t="shared" si="15"/>
        <v>8000000000</v>
      </c>
      <c r="D197" s="75"/>
      <c r="E197" s="75">
        <v>44129</v>
      </c>
      <c r="F197" s="77">
        <v>2000000000</v>
      </c>
      <c r="G197" s="77">
        <v>10000000000</v>
      </c>
      <c r="H197" s="74">
        <f t="shared" si="13"/>
        <v>8000000000</v>
      </c>
      <c r="I197" s="78">
        <v>60000000</v>
      </c>
      <c r="J197" s="79" t="s">
        <v>5701</v>
      </c>
      <c r="K197" s="80">
        <f t="shared" si="16"/>
        <v>8</v>
      </c>
      <c r="L197" s="48" t="s">
        <v>249</v>
      </c>
      <c r="M197" s="79" t="s">
        <v>5738</v>
      </c>
      <c r="N197" s="80">
        <v>8</v>
      </c>
      <c r="O197" s="48" t="s">
        <v>5703</v>
      </c>
      <c r="P197" s="81">
        <v>45955</v>
      </c>
      <c r="Q197" s="75">
        <v>44129</v>
      </c>
      <c r="R197" s="75">
        <v>43434</v>
      </c>
      <c r="S197" s="48">
        <v>1</v>
      </c>
      <c r="T197" s="48" t="s">
        <v>274</v>
      </c>
      <c r="U197" s="48" t="s">
        <v>1112</v>
      </c>
      <c r="V197" s="82" t="s">
        <v>5704</v>
      </c>
      <c r="W197" s="75">
        <v>43465</v>
      </c>
      <c r="X197" s="77">
        <v>15000000</v>
      </c>
      <c r="Y197" s="77">
        <v>2000000000</v>
      </c>
      <c r="Z197" s="78">
        <v>60000000</v>
      </c>
      <c r="AA197" s="77">
        <v>0</v>
      </c>
      <c r="AB197" s="48">
        <v>2</v>
      </c>
      <c r="AC197" s="81">
        <v>44195</v>
      </c>
      <c r="AD197" s="77">
        <v>3000000000</v>
      </c>
      <c r="AE197" s="77">
        <v>3000000000</v>
      </c>
      <c r="AF197" s="77">
        <v>15000000</v>
      </c>
    </row>
    <row r="198" spans="1:32" x14ac:dyDescent="0.25">
      <c r="A198" s="230" t="s">
        <v>1522</v>
      </c>
      <c r="B198" s="48" t="s">
        <v>5907</v>
      </c>
      <c r="C198" s="74">
        <f t="shared" si="15"/>
        <v>8000000000</v>
      </c>
      <c r="D198" s="75"/>
      <c r="E198" s="75">
        <v>44129</v>
      </c>
      <c r="F198" s="77">
        <v>2000000000</v>
      </c>
      <c r="G198" s="77">
        <v>10000000000</v>
      </c>
      <c r="H198" s="74">
        <f t="shared" si="13"/>
        <v>8000000000</v>
      </c>
      <c r="I198" s="78">
        <v>60000000</v>
      </c>
      <c r="J198" s="79" t="s">
        <v>5701</v>
      </c>
      <c r="K198" s="80">
        <f t="shared" si="16"/>
        <v>8</v>
      </c>
      <c r="L198" s="48" t="s">
        <v>249</v>
      </c>
      <c r="M198" s="79" t="s">
        <v>5738</v>
      </c>
      <c r="N198" s="80">
        <v>8</v>
      </c>
      <c r="O198" s="48" t="s">
        <v>5703</v>
      </c>
      <c r="P198" s="81">
        <v>45955</v>
      </c>
      <c r="Q198" s="75">
        <v>44129</v>
      </c>
      <c r="R198" s="75">
        <v>43434</v>
      </c>
      <c r="S198" s="48">
        <v>1</v>
      </c>
      <c r="T198" s="48" t="s">
        <v>253</v>
      </c>
      <c r="U198" s="48" t="s">
        <v>1112</v>
      </c>
      <c r="V198" s="82" t="s">
        <v>5704</v>
      </c>
      <c r="W198" s="75">
        <v>43465</v>
      </c>
      <c r="X198" s="77">
        <v>15000000</v>
      </c>
      <c r="Y198" s="77">
        <v>2000000000</v>
      </c>
      <c r="Z198" s="78">
        <v>60000000</v>
      </c>
      <c r="AA198" s="77">
        <v>0</v>
      </c>
      <c r="AB198" s="48">
        <v>2</v>
      </c>
      <c r="AC198" s="81">
        <v>44195</v>
      </c>
      <c r="AD198" s="77">
        <v>3000000000</v>
      </c>
      <c r="AE198" s="77">
        <v>3000000000</v>
      </c>
      <c r="AF198" s="77">
        <v>15000000</v>
      </c>
    </row>
    <row r="199" spans="1:32" x14ac:dyDescent="0.25">
      <c r="A199" s="230" t="s">
        <v>1524</v>
      </c>
      <c r="B199" s="48" t="s">
        <v>5908</v>
      </c>
      <c r="C199" s="74">
        <f t="shared" si="15"/>
        <v>8000000000</v>
      </c>
      <c r="D199" s="75"/>
      <c r="E199" s="75">
        <v>44129</v>
      </c>
      <c r="F199" s="77">
        <v>2000000000</v>
      </c>
      <c r="G199" s="77">
        <v>10000000000</v>
      </c>
      <c r="H199" s="74">
        <f t="shared" si="13"/>
        <v>8000000000</v>
      </c>
      <c r="I199" s="78">
        <v>60000000</v>
      </c>
      <c r="J199" s="79" t="s">
        <v>5701</v>
      </c>
      <c r="K199" s="80">
        <f t="shared" si="16"/>
        <v>8</v>
      </c>
      <c r="L199" s="48" t="s">
        <v>249</v>
      </c>
      <c r="M199" s="79" t="s">
        <v>5738</v>
      </c>
      <c r="N199" s="80">
        <v>8</v>
      </c>
      <c r="O199" s="48" t="s">
        <v>5703</v>
      </c>
      <c r="P199" s="81">
        <v>45955</v>
      </c>
      <c r="Q199" s="75">
        <v>44129</v>
      </c>
      <c r="R199" s="75">
        <v>43434</v>
      </c>
      <c r="S199" s="48">
        <v>1</v>
      </c>
      <c r="T199" s="48" t="s">
        <v>274</v>
      </c>
      <c r="U199" s="48" t="s">
        <v>1112</v>
      </c>
      <c r="V199" s="82" t="s">
        <v>5704</v>
      </c>
      <c r="W199" s="75">
        <v>43465</v>
      </c>
      <c r="X199" s="77">
        <v>15000000</v>
      </c>
      <c r="Y199" s="77">
        <v>2000000000</v>
      </c>
      <c r="Z199" s="78">
        <v>60000000</v>
      </c>
      <c r="AA199" s="77">
        <v>0</v>
      </c>
      <c r="AB199" s="48">
        <v>2</v>
      </c>
      <c r="AC199" s="81">
        <v>44195</v>
      </c>
      <c r="AD199" s="77">
        <v>3000000000</v>
      </c>
      <c r="AE199" s="77">
        <v>3000000000</v>
      </c>
      <c r="AF199" s="77">
        <v>15000000</v>
      </c>
    </row>
    <row r="200" spans="1:32" x14ac:dyDescent="0.25">
      <c r="A200" s="230" t="s">
        <v>1526</v>
      </c>
      <c r="B200" s="48" t="s">
        <v>5909</v>
      </c>
      <c r="C200" s="74">
        <f t="shared" si="15"/>
        <v>8000000000</v>
      </c>
      <c r="D200" s="75"/>
      <c r="E200" s="75">
        <v>44129</v>
      </c>
      <c r="F200" s="77">
        <v>2000000000</v>
      </c>
      <c r="G200" s="77">
        <v>10000000000</v>
      </c>
      <c r="H200" s="74">
        <f t="shared" si="13"/>
        <v>8000000000</v>
      </c>
      <c r="I200" s="78">
        <v>60000000</v>
      </c>
      <c r="J200" s="79" t="s">
        <v>5701</v>
      </c>
      <c r="K200" s="80">
        <f t="shared" si="16"/>
        <v>8</v>
      </c>
      <c r="L200" s="48" t="s">
        <v>249</v>
      </c>
      <c r="M200" s="79" t="s">
        <v>5738</v>
      </c>
      <c r="N200" s="80">
        <v>8</v>
      </c>
      <c r="O200" s="48" t="s">
        <v>5703</v>
      </c>
      <c r="P200" s="81">
        <v>45955</v>
      </c>
      <c r="Q200" s="75">
        <v>44129</v>
      </c>
      <c r="R200" s="75">
        <v>43434</v>
      </c>
      <c r="S200" s="48">
        <v>1</v>
      </c>
      <c r="T200" s="48" t="s">
        <v>253</v>
      </c>
      <c r="U200" s="48" t="s">
        <v>1112</v>
      </c>
      <c r="V200" s="82" t="s">
        <v>5704</v>
      </c>
      <c r="W200" s="75">
        <v>43465</v>
      </c>
      <c r="X200" s="77">
        <v>15000000</v>
      </c>
      <c r="Y200" s="77">
        <v>2000000000</v>
      </c>
      <c r="Z200" s="78">
        <v>60000000</v>
      </c>
      <c r="AA200" s="77">
        <v>0</v>
      </c>
      <c r="AB200" s="48">
        <v>2</v>
      </c>
      <c r="AC200" s="81">
        <v>44195</v>
      </c>
      <c r="AD200" s="77">
        <v>3000000000</v>
      </c>
      <c r="AE200" s="77">
        <v>3000000000</v>
      </c>
      <c r="AF200" s="77">
        <v>15000000</v>
      </c>
    </row>
    <row r="201" spans="1:32" x14ac:dyDescent="0.25">
      <c r="A201" s="230" t="s">
        <v>1528</v>
      </c>
      <c r="B201" s="48" t="s">
        <v>5910</v>
      </c>
      <c r="C201" s="74">
        <f t="shared" si="15"/>
        <v>8000000000</v>
      </c>
      <c r="D201" s="75"/>
      <c r="E201" s="75">
        <v>44129</v>
      </c>
      <c r="F201" s="77">
        <v>2000000000</v>
      </c>
      <c r="G201" s="77">
        <v>10000000000</v>
      </c>
      <c r="H201" s="74">
        <f t="shared" si="13"/>
        <v>8000000000</v>
      </c>
      <c r="I201" s="78">
        <v>60000000</v>
      </c>
      <c r="J201" s="79" t="s">
        <v>5701</v>
      </c>
      <c r="K201" s="80">
        <f t="shared" si="16"/>
        <v>8</v>
      </c>
      <c r="L201" s="48" t="s">
        <v>249</v>
      </c>
      <c r="M201" s="79" t="s">
        <v>5738</v>
      </c>
      <c r="N201" s="80">
        <v>8</v>
      </c>
      <c r="O201" s="48" t="s">
        <v>5703</v>
      </c>
      <c r="P201" s="81">
        <v>45955</v>
      </c>
      <c r="Q201" s="75">
        <v>44129</v>
      </c>
      <c r="R201" s="75">
        <v>43434</v>
      </c>
      <c r="S201" s="48">
        <v>1</v>
      </c>
      <c r="T201" s="48" t="s">
        <v>274</v>
      </c>
      <c r="U201" s="48" t="s">
        <v>1112</v>
      </c>
      <c r="V201" s="82" t="s">
        <v>5704</v>
      </c>
      <c r="W201" s="75">
        <v>43465</v>
      </c>
      <c r="X201" s="77">
        <v>15000000</v>
      </c>
      <c r="Y201" s="77">
        <v>2000000000</v>
      </c>
      <c r="Z201" s="78">
        <v>60000000</v>
      </c>
      <c r="AA201" s="77">
        <v>0</v>
      </c>
      <c r="AB201" s="48">
        <v>2</v>
      </c>
      <c r="AC201" s="81">
        <v>44195</v>
      </c>
      <c r="AD201" s="77">
        <v>3000000000</v>
      </c>
      <c r="AE201" s="77">
        <v>3000000000</v>
      </c>
      <c r="AF201" s="77">
        <v>15000000</v>
      </c>
    </row>
    <row r="202" spans="1:32" x14ac:dyDescent="0.25">
      <c r="A202" s="230" t="s">
        <v>1530</v>
      </c>
      <c r="B202" s="48" t="s">
        <v>5911</v>
      </c>
      <c r="C202" s="74">
        <f t="shared" si="15"/>
        <v>8000000000</v>
      </c>
      <c r="D202" s="75"/>
      <c r="E202" s="75">
        <v>44129</v>
      </c>
      <c r="F202" s="77">
        <v>2000000000</v>
      </c>
      <c r="G202" s="77">
        <v>10000000000</v>
      </c>
      <c r="H202" s="74">
        <f t="shared" si="13"/>
        <v>8000000000</v>
      </c>
      <c r="I202" s="78">
        <v>60000000</v>
      </c>
      <c r="J202" s="79" t="s">
        <v>5701</v>
      </c>
      <c r="K202" s="80">
        <f t="shared" si="16"/>
        <v>8</v>
      </c>
      <c r="L202" s="48" t="s">
        <v>249</v>
      </c>
      <c r="M202" s="79" t="s">
        <v>5738</v>
      </c>
      <c r="N202" s="80">
        <v>8</v>
      </c>
      <c r="O202" s="48" t="s">
        <v>5703</v>
      </c>
      <c r="P202" s="81">
        <v>45955</v>
      </c>
      <c r="Q202" s="75">
        <v>44129</v>
      </c>
      <c r="R202" s="75">
        <v>43434</v>
      </c>
      <c r="S202" s="48">
        <v>1</v>
      </c>
      <c r="T202" s="48" t="s">
        <v>253</v>
      </c>
      <c r="U202" s="48" t="s">
        <v>1112</v>
      </c>
      <c r="V202" s="82" t="s">
        <v>5704</v>
      </c>
      <c r="W202" s="75">
        <v>43465</v>
      </c>
      <c r="X202" s="77">
        <v>15000000</v>
      </c>
      <c r="Y202" s="77">
        <v>2000000000</v>
      </c>
      <c r="Z202" s="78">
        <v>60000000</v>
      </c>
      <c r="AA202" s="77">
        <v>0</v>
      </c>
      <c r="AB202" s="48">
        <v>2</v>
      </c>
      <c r="AC202" s="81">
        <v>44195</v>
      </c>
      <c r="AD202" s="77">
        <v>3000000000</v>
      </c>
      <c r="AE202" s="77">
        <v>3000000000</v>
      </c>
      <c r="AF202" s="77">
        <v>15000000</v>
      </c>
    </row>
    <row r="203" spans="1:32" x14ac:dyDescent="0.25">
      <c r="A203" s="230" t="s">
        <v>1532</v>
      </c>
      <c r="B203" s="48" t="s">
        <v>5912</v>
      </c>
      <c r="C203" s="74">
        <f t="shared" si="15"/>
        <v>8000000000</v>
      </c>
      <c r="D203" s="75"/>
      <c r="E203" s="75">
        <v>44129</v>
      </c>
      <c r="F203" s="77">
        <v>2000000000</v>
      </c>
      <c r="G203" s="77">
        <v>10000000000</v>
      </c>
      <c r="H203" s="74">
        <f t="shared" si="13"/>
        <v>8000000000</v>
      </c>
      <c r="I203" s="78">
        <v>60000000</v>
      </c>
      <c r="J203" s="79" t="s">
        <v>5701</v>
      </c>
      <c r="K203" s="80">
        <f t="shared" si="16"/>
        <v>8</v>
      </c>
      <c r="L203" s="48" t="s">
        <v>249</v>
      </c>
      <c r="M203" s="79" t="s">
        <v>5738</v>
      </c>
      <c r="N203" s="80">
        <v>8</v>
      </c>
      <c r="O203" s="48" t="s">
        <v>5703</v>
      </c>
      <c r="P203" s="81">
        <v>45955</v>
      </c>
      <c r="Q203" s="75">
        <v>44129</v>
      </c>
      <c r="R203" s="75">
        <v>43434</v>
      </c>
      <c r="S203" s="48">
        <v>1</v>
      </c>
      <c r="T203" s="48" t="s">
        <v>274</v>
      </c>
      <c r="U203" s="48" t="s">
        <v>1112</v>
      </c>
      <c r="V203" s="82" t="s">
        <v>5704</v>
      </c>
      <c r="W203" s="75">
        <v>43465</v>
      </c>
      <c r="X203" s="77">
        <v>15000000</v>
      </c>
      <c r="Y203" s="77">
        <v>2000000000</v>
      </c>
      <c r="Z203" s="78">
        <v>60000000</v>
      </c>
      <c r="AA203" s="77">
        <v>0</v>
      </c>
      <c r="AB203" s="48">
        <v>2</v>
      </c>
      <c r="AC203" s="81">
        <v>44195</v>
      </c>
      <c r="AD203" s="77">
        <v>3000000000</v>
      </c>
      <c r="AE203" s="77">
        <v>3000000000</v>
      </c>
      <c r="AF203" s="77">
        <v>15000000</v>
      </c>
    </row>
    <row r="204" spans="1:32" x14ac:dyDescent="0.25">
      <c r="A204" s="230" t="s">
        <v>1534</v>
      </c>
      <c r="B204" s="48" t="s">
        <v>5913</v>
      </c>
      <c r="C204" s="74">
        <f t="shared" si="15"/>
        <v>8000000000</v>
      </c>
      <c r="D204" s="75"/>
      <c r="E204" s="75">
        <v>44129</v>
      </c>
      <c r="F204" s="77">
        <v>2000000000</v>
      </c>
      <c r="G204" s="77">
        <v>10000000000</v>
      </c>
      <c r="H204" s="74">
        <f t="shared" ref="H204:H267" si="17">C204</f>
        <v>8000000000</v>
      </c>
      <c r="I204" s="78">
        <v>60000000</v>
      </c>
      <c r="J204" s="79" t="s">
        <v>5701</v>
      </c>
      <c r="K204" s="80">
        <f t="shared" si="16"/>
        <v>8</v>
      </c>
      <c r="L204" s="48" t="s">
        <v>249</v>
      </c>
      <c r="M204" s="79" t="s">
        <v>5738</v>
      </c>
      <c r="N204" s="80">
        <v>8</v>
      </c>
      <c r="O204" s="48" t="s">
        <v>5703</v>
      </c>
      <c r="P204" s="81">
        <v>45955</v>
      </c>
      <c r="Q204" s="75">
        <v>44129</v>
      </c>
      <c r="R204" s="75">
        <v>43434</v>
      </c>
      <c r="S204" s="48">
        <v>1</v>
      </c>
      <c r="T204" s="48" t="s">
        <v>253</v>
      </c>
      <c r="U204" s="48" t="s">
        <v>1112</v>
      </c>
      <c r="V204" s="82" t="s">
        <v>5704</v>
      </c>
      <c r="W204" s="75">
        <v>43465</v>
      </c>
      <c r="X204" s="77">
        <v>15000000</v>
      </c>
      <c r="Y204" s="77">
        <v>2000000000</v>
      </c>
      <c r="Z204" s="78">
        <v>60000000</v>
      </c>
      <c r="AA204" s="77">
        <f t="shared" si="14"/>
        <v>100000000</v>
      </c>
      <c r="AB204" s="48">
        <v>2</v>
      </c>
      <c r="AC204" s="81">
        <v>44195</v>
      </c>
      <c r="AD204" s="77">
        <v>3000000000</v>
      </c>
      <c r="AE204" s="77">
        <v>3000000000</v>
      </c>
      <c r="AF204" s="77">
        <v>15000000</v>
      </c>
    </row>
    <row r="205" spans="1:32" x14ac:dyDescent="0.25">
      <c r="A205" s="230" t="s">
        <v>1536</v>
      </c>
      <c r="B205" s="48" t="s">
        <v>5914</v>
      </c>
      <c r="C205" s="74">
        <f t="shared" si="15"/>
        <v>8000000000</v>
      </c>
      <c r="D205" s="75"/>
      <c r="E205" s="75">
        <v>44129</v>
      </c>
      <c r="F205" s="77">
        <v>2000000000</v>
      </c>
      <c r="G205" s="77">
        <v>10000000000</v>
      </c>
      <c r="H205" s="74">
        <f t="shared" si="17"/>
        <v>8000000000</v>
      </c>
      <c r="I205" s="78">
        <v>60000000</v>
      </c>
      <c r="J205" s="79" t="s">
        <v>5701</v>
      </c>
      <c r="K205" s="80">
        <f t="shared" si="16"/>
        <v>8</v>
      </c>
      <c r="L205" s="48" t="s">
        <v>249</v>
      </c>
      <c r="M205" s="79" t="s">
        <v>5738</v>
      </c>
      <c r="N205" s="80">
        <v>8</v>
      </c>
      <c r="O205" s="48" t="s">
        <v>5703</v>
      </c>
      <c r="P205" s="81">
        <v>45955</v>
      </c>
      <c r="Q205" s="75">
        <v>44129</v>
      </c>
      <c r="R205" s="75">
        <v>43434</v>
      </c>
      <c r="S205" s="48">
        <v>1</v>
      </c>
      <c r="T205" s="48" t="s">
        <v>274</v>
      </c>
      <c r="U205" s="48" t="s">
        <v>1112</v>
      </c>
      <c r="V205" s="82" t="s">
        <v>5704</v>
      </c>
      <c r="W205" s="75">
        <v>43465</v>
      </c>
      <c r="X205" s="77">
        <v>15000000</v>
      </c>
      <c r="Y205" s="77">
        <v>2000000000</v>
      </c>
      <c r="Z205" s="78">
        <v>60000000</v>
      </c>
      <c r="AA205" s="77">
        <f t="shared" si="14"/>
        <v>100000000</v>
      </c>
      <c r="AB205" s="48">
        <v>2</v>
      </c>
      <c r="AC205" s="81">
        <v>44195</v>
      </c>
      <c r="AD205" s="77">
        <v>3000000000</v>
      </c>
      <c r="AE205" s="77">
        <v>3000000000</v>
      </c>
      <c r="AF205" s="77">
        <v>15000000</v>
      </c>
    </row>
    <row r="206" spans="1:32" x14ac:dyDescent="0.25">
      <c r="A206" s="230" t="s">
        <v>1538</v>
      </c>
      <c r="B206" s="48" t="s">
        <v>5915</v>
      </c>
      <c r="C206" s="74">
        <f t="shared" si="15"/>
        <v>8000000000</v>
      </c>
      <c r="D206" s="75"/>
      <c r="E206" s="75">
        <v>44129</v>
      </c>
      <c r="F206" s="77">
        <v>2000000000</v>
      </c>
      <c r="G206" s="77">
        <v>10000000000</v>
      </c>
      <c r="H206" s="74">
        <f t="shared" si="17"/>
        <v>8000000000</v>
      </c>
      <c r="I206" s="78">
        <v>60000000</v>
      </c>
      <c r="J206" s="79" t="s">
        <v>5701</v>
      </c>
      <c r="K206" s="80">
        <f t="shared" si="16"/>
        <v>8</v>
      </c>
      <c r="L206" s="48" t="s">
        <v>249</v>
      </c>
      <c r="M206" s="79" t="s">
        <v>5738</v>
      </c>
      <c r="N206" s="80">
        <v>8</v>
      </c>
      <c r="O206" s="48" t="s">
        <v>5703</v>
      </c>
      <c r="P206" s="81">
        <v>45955</v>
      </c>
      <c r="Q206" s="75">
        <v>44129</v>
      </c>
      <c r="R206" s="75">
        <v>43434</v>
      </c>
      <c r="S206" s="48">
        <v>1</v>
      </c>
      <c r="T206" s="48" t="s">
        <v>253</v>
      </c>
      <c r="U206" s="48" t="s">
        <v>1112</v>
      </c>
      <c r="V206" s="82" t="s">
        <v>5704</v>
      </c>
      <c r="W206" s="75">
        <v>43465</v>
      </c>
      <c r="X206" s="77">
        <v>15000000</v>
      </c>
      <c r="Y206" s="77">
        <v>2000000000</v>
      </c>
      <c r="Z206" s="78">
        <v>60000000</v>
      </c>
      <c r="AA206" s="77">
        <f t="shared" si="14"/>
        <v>100000000</v>
      </c>
      <c r="AB206" s="48">
        <v>2</v>
      </c>
      <c r="AC206" s="81">
        <v>44195</v>
      </c>
      <c r="AD206" s="77">
        <v>3000000000</v>
      </c>
      <c r="AE206" s="77">
        <v>3000000000</v>
      </c>
      <c r="AF206" s="77">
        <v>15000000</v>
      </c>
    </row>
    <row r="207" spans="1:32" x14ac:dyDescent="0.25">
      <c r="A207" s="231" t="s">
        <v>1540</v>
      </c>
      <c r="B207" s="85" t="s">
        <v>5916</v>
      </c>
      <c r="C207" s="86">
        <f t="shared" si="15"/>
        <v>8000000000</v>
      </c>
      <c r="D207" s="87"/>
      <c r="E207" s="87">
        <v>44129</v>
      </c>
      <c r="F207" s="88">
        <v>2000000000</v>
      </c>
      <c r="G207" s="88">
        <v>10000000000</v>
      </c>
      <c r="H207" s="86">
        <f t="shared" si="17"/>
        <v>8000000000</v>
      </c>
      <c r="I207" s="89">
        <v>60000000</v>
      </c>
      <c r="J207" s="90" t="s">
        <v>5701</v>
      </c>
      <c r="K207" s="80">
        <f t="shared" si="16"/>
        <v>8</v>
      </c>
      <c r="L207" s="85" t="s">
        <v>249</v>
      </c>
      <c r="M207" s="90" t="s">
        <v>5738</v>
      </c>
      <c r="N207" s="80">
        <v>8</v>
      </c>
      <c r="O207" s="85" t="s">
        <v>5703</v>
      </c>
      <c r="P207" s="91">
        <v>45955</v>
      </c>
      <c r="Q207" s="87">
        <v>44129</v>
      </c>
      <c r="R207" s="75">
        <v>43434</v>
      </c>
      <c r="S207" s="48">
        <v>1</v>
      </c>
      <c r="T207" s="85" t="s">
        <v>274</v>
      </c>
      <c r="U207" s="85" t="s">
        <v>1112</v>
      </c>
      <c r="V207" s="92" t="s">
        <v>5704</v>
      </c>
      <c r="W207" s="87">
        <v>43465</v>
      </c>
      <c r="X207" s="88">
        <v>15000000</v>
      </c>
      <c r="Y207" s="88">
        <v>2000000000</v>
      </c>
      <c r="Z207" s="89">
        <v>60000000</v>
      </c>
      <c r="AA207" s="88">
        <f t="shared" si="14"/>
        <v>100000000</v>
      </c>
      <c r="AB207" s="48">
        <v>2</v>
      </c>
      <c r="AC207" s="91">
        <v>44195</v>
      </c>
      <c r="AD207" s="88">
        <v>3000000000</v>
      </c>
      <c r="AE207" s="88">
        <v>3000000000</v>
      </c>
      <c r="AF207" s="88">
        <v>15000000</v>
      </c>
    </row>
    <row r="208" spans="1:32" x14ac:dyDescent="0.25">
      <c r="A208" s="230" t="s">
        <v>1542</v>
      </c>
      <c r="B208" s="48" t="s">
        <v>5917</v>
      </c>
      <c r="C208" s="74">
        <f t="shared" si="15"/>
        <v>8000000000</v>
      </c>
      <c r="D208" s="75"/>
      <c r="E208" s="75">
        <v>44129</v>
      </c>
      <c r="F208" s="77">
        <v>2000000000</v>
      </c>
      <c r="G208" s="77">
        <v>10000000000</v>
      </c>
      <c r="H208" s="74">
        <f t="shared" si="17"/>
        <v>8000000000</v>
      </c>
      <c r="I208" s="78">
        <v>60000000</v>
      </c>
      <c r="J208" s="79" t="s">
        <v>5701</v>
      </c>
      <c r="K208" s="80">
        <f t="shared" si="16"/>
        <v>8</v>
      </c>
      <c r="L208" s="48" t="s">
        <v>249</v>
      </c>
      <c r="M208" s="79" t="s">
        <v>5738</v>
      </c>
      <c r="N208" s="80">
        <v>8</v>
      </c>
      <c r="O208" s="48" t="s">
        <v>5703</v>
      </c>
      <c r="P208" s="81">
        <v>45955</v>
      </c>
      <c r="Q208" s="75">
        <v>44129</v>
      </c>
      <c r="R208" s="75">
        <v>43434</v>
      </c>
      <c r="S208" s="48">
        <v>1</v>
      </c>
      <c r="T208" s="48" t="s">
        <v>253</v>
      </c>
      <c r="U208" s="48" t="s">
        <v>1112</v>
      </c>
      <c r="V208" s="82" t="s">
        <v>5704</v>
      </c>
      <c r="W208" s="75">
        <v>43465</v>
      </c>
      <c r="X208" s="77">
        <v>15000000</v>
      </c>
      <c r="Y208" s="77">
        <v>2000000000</v>
      </c>
      <c r="Z208" s="78">
        <v>60000000</v>
      </c>
      <c r="AA208" s="77">
        <f t="shared" si="14"/>
        <v>100000000</v>
      </c>
      <c r="AB208" s="48">
        <v>2</v>
      </c>
      <c r="AC208" s="81">
        <v>44195</v>
      </c>
      <c r="AD208" s="77">
        <v>3000000000</v>
      </c>
      <c r="AE208" s="77">
        <v>3000000000</v>
      </c>
      <c r="AF208" s="77">
        <v>15000000</v>
      </c>
    </row>
    <row r="209" spans="1:32" x14ac:dyDescent="0.25">
      <c r="A209" s="230" t="s">
        <v>1544</v>
      </c>
      <c r="B209" s="48" t="s">
        <v>5918</v>
      </c>
      <c r="C209" s="74">
        <f t="shared" si="15"/>
        <v>8000000000</v>
      </c>
      <c r="D209" s="75"/>
      <c r="E209" s="75">
        <v>44129</v>
      </c>
      <c r="F209" s="77">
        <v>2000000000</v>
      </c>
      <c r="G209" s="77">
        <v>10000000000</v>
      </c>
      <c r="H209" s="74">
        <f t="shared" si="17"/>
        <v>8000000000</v>
      </c>
      <c r="I209" s="78">
        <v>60000000</v>
      </c>
      <c r="J209" s="79" t="s">
        <v>5701</v>
      </c>
      <c r="K209" s="80">
        <f t="shared" si="16"/>
        <v>8</v>
      </c>
      <c r="L209" s="48" t="s">
        <v>249</v>
      </c>
      <c r="M209" s="79" t="s">
        <v>5738</v>
      </c>
      <c r="N209" s="80">
        <v>8</v>
      </c>
      <c r="O209" s="48" t="s">
        <v>5703</v>
      </c>
      <c r="P209" s="81">
        <v>45955</v>
      </c>
      <c r="Q209" s="75">
        <v>44129</v>
      </c>
      <c r="R209" s="75">
        <v>43434</v>
      </c>
      <c r="S209" s="48">
        <v>1</v>
      </c>
      <c r="T209" s="48" t="s">
        <v>274</v>
      </c>
      <c r="U209" s="48" t="s">
        <v>1112</v>
      </c>
      <c r="V209" s="82" t="s">
        <v>5704</v>
      </c>
      <c r="W209" s="75">
        <v>43465</v>
      </c>
      <c r="X209" s="77">
        <v>15000000</v>
      </c>
      <c r="Y209" s="77">
        <v>2000000000</v>
      </c>
      <c r="Z209" s="78">
        <v>60000000</v>
      </c>
      <c r="AA209" s="77">
        <f t="shared" si="14"/>
        <v>100000000</v>
      </c>
      <c r="AB209" s="48">
        <v>2</v>
      </c>
      <c r="AC209" s="81">
        <v>44195</v>
      </c>
      <c r="AD209" s="77">
        <v>3000000000</v>
      </c>
      <c r="AE209" s="77">
        <v>3000000000</v>
      </c>
      <c r="AF209" s="77">
        <v>15000000</v>
      </c>
    </row>
    <row r="210" spans="1:32" x14ac:dyDescent="0.25">
      <c r="A210" s="230" t="s">
        <v>1546</v>
      </c>
      <c r="B210" s="48" t="s">
        <v>5919</v>
      </c>
      <c r="C210" s="74">
        <f t="shared" si="15"/>
        <v>8000000000</v>
      </c>
      <c r="D210" s="75"/>
      <c r="E210" s="75">
        <v>44129</v>
      </c>
      <c r="F210" s="77">
        <v>2000000000</v>
      </c>
      <c r="G210" s="77">
        <v>10000000000</v>
      </c>
      <c r="H210" s="74">
        <f t="shared" si="17"/>
        <v>8000000000</v>
      </c>
      <c r="I210" s="78">
        <v>60000000</v>
      </c>
      <c r="J210" s="79" t="s">
        <v>5701</v>
      </c>
      <c r="K210" s="80">
        <f t="shared" si="16"/>
        <v>8</v>
      </c>
      <c r="L210" s="48" t="s">
        <v>249</v>
      </c>
      <c r="M210" s="79" t="s">
        <v>5738</v>
      </c>
      <c r="N210" s="80">
        <v>8</v>
      </c>
      <c r="O210" s="48" t="s">
        <v>5703</v>
      </c>
      <c r="P210" s="81">
        <v>45955</v>
      </c>
      <c r="Q210" s="75">
        <v>44129</v>
      </c>
      <c r="R210" s="75">
        <v>43434</v>
      </c>
      <c r="S210" s="48">
        <v>1</v>
      </c>
      <c r="T210" s="48" t="s">
        <v>253</v>
      </c>
      <c r="U210" s="48" t="s">
        <v>1112</v>
      </c>
      <c r="V210" s="82" t="s">
        <v>5704</v>
      </c>
      <c r="W210" s="75">
        <v>43465</v>
      </c>
      <c r="X210" s="77">
        <v>15000000</v>
      </c>
      <c r="Y210" s="77">
        <v>2000000000</v>
      </c>
      <c r="Z210" s="78">
        <v>60000000</v>
      </c>
      <c r="AA210" s="77">
        <f t="shared" si="14"/>
        <v>100000000</v>
      </c>
      <c r="AB210" s="48">
        <v>2</v>
      </c>
      <c r="AC210" s="81">
        <v>44195</v>
      </c>
      <c r="AD210" s="77">
        <v>3000000000</v>
      </c>
      <c r="AE210" s="77">
        <v>3000000000</v>
      </c>
      <c r="AF210" s="77">
        <v>15000000</v>
      </c>
    </row>
    <row r="211" spans="1:32" x14ac:dyDescent="0.25">
      <c r="A211" s="230" t="s">
        <v>1548</v>
      </c>
      <c r="B211" s="48" t="s">
        <v>5920</v>
      </c>
      <c r="C211" s="74">
        <f t="shared" si="15"/>
        <v>8000000000</v>
      </c>
      <c r="D211" s="75"/>
      <c r="E211" s="75">
        <v>44129</v>
      </c>
      <c r="F211" s="77">
        <v>2000000000</v>
      </c>
      <c r="G211" s="77">
        <v>10000000000</v>
      </c>
      <c r="H211" s="74">
        <f t="shared" si="17"/>
        <v>8000000000</v>
      </c>
      <c r="I211" s="78">
        <v>60000000</v>
      </c>
      <c r="J211" s="79" t="s">
        <v>5701</v>
      </c>
      <c r="K211" s="80">
        <f t="shared" si="16"/>
        <v>8</v>
      </c>
      <c r="L211" s="48" t="s">
        <v>249</v>
      </c>
      <c r="M211" s="79" t="s">
        <v>5738</v>
      </c>
      <c r="N211" s="80">
        <v>8</v>
      </c>
      <c r="O211" s="48" t="s">
        <v>5703</v>
      </c>
      <c r="P211" s="81">
        <v>45955</v>
      </c>
      <c r="Q211" s="75">
        <v>44129</v>
      </c>
      <c r="R211" s="75">
        <v>43434</v>
      </c>
      <c r="S211" s="48">
        <v>1</v>
      </c>
      <c r="T211" s="48" t="s">
        <v>274</v>
      </c>
      <c r="U211" s="48" t="s">
        <v>1112</v>
      </c>
      <c r="V211" s="82" t="s">
        <v>5704</v>
      </c>
      <c r="W211" s="75">
        <v>43465</v>
      </c>
      <c r="X211" s="77">
        <v>15000000</v>
      </c>
      <c r="Y211" s="77">
        <v>2000000000</v>
      </c>
      <c r="Z211" s="78">
        <v>60000000</v>
      </c>
      <c r="AA211" s="77">
        <f t="shared" si="14"/>
        <v>100000000</v>
      </c>
      <c r="AB211" s="48">
        <v>2</v>
      </c>
      <c r="AC211" s="81">
        <v>44195</v>
      </c>
      <c r="AD211" s="77">
        <v>3000000000</v>
      </c>
      <c r="AE211" s="77">
        <v>3000000000</v>
      </c>
      <c r="AF211" s="77">
        <v>15000000</v>
      </c>
    </row>
    <row r="212" spans="1:32" x14ac:dyDescent="0.25">
      <c r="A212" s="230" t="s">
        <v>1550</v>
      </c>
      <c r="B212" s="48" t="s">
        <v>5921</v>
      </c>
      <c r="C212" s="74">
        <f t="shared" si="15"/>
        <v>8000000000</v>
      </c>
      <c r="D212" s="75"/>
      <c r="E212" s="75">
        <v>44129</v>
      </c>
      <c r="F212" s="77">
        <v>2000000000</v>
      </c>
      <c r="G212" s="77">
        <v>10000000000</v>
      </c>
      <c r="H212" s="74">
        <f t="shared" si="17"/>
        <v>8000000000</v>
      </c>
      <c r="I212" s="78">
        <v>60000000</v>
      </c>
      <c r="J212" s="79" t="s">
        <v>5701</v>
      </c>
      <c r="K212" s="80">
        <f t="shared" si="16"/>
        <v>8</v>
      </c>
      <c r="L212" s="48" t="s">
        <v>249</v>
      </c>
      <c r="M212" s="79" t="s">
        <v>5738</v>
      </c>
      <c r="N212" s="80">
        <v>8</v>
      </c>
      <c r="O212" s="48" t="s">
        <v>5703</v>
      </c>
      <c r="P212" s="81">
        <v>45955</v>
      </c>
      <c r="Q212" s="75">
        <v>44129</v>
      </c>
      <c r="R212" s="75">
        <v>43434</v>
      </c>
      <c r="S212" s="48">
        <v>1</v>
      </c>
      <c r="T212" s="48" t="s">
        <v>253</v>
      </c>
      <c r="U212" s="48" t="s">
        <v>1112</v>
      </c>
      <c r="V212" s="82" t="s">
        <v>5704</v>
      </c>
      <c r="W212" s="75">
        <v>43465</v>
      </c>
      <c r="X212" s="77">
        <v>15000000</v>
      </c>
      <c r="Y212" s="77">
        <v>2000000000</v>
      </c>
      <c r="Z212" s="78">
        <v>60000000</v>
      </c>
      <c r="AA212" s="77">
        <f t="shared" si="14"/>
        <v>100000000</v>
      </c>
      <c r="AB212" s="48">
        <v>2</v>
      </c>
      <c r="AC212" s="81">
        <v>44195</v>
      </c>
      <c r="AD212" s="77">
        <v>3000000000</v>
      </c>
      <c r="AE212" s="77">
        <v>3000000000</v>
      </c>
      <c r="AF212" s="77">
        <v>15000000</v>
      </c>
    </row>
    <row r="213" spans="1:32" x14ac:dyDescent="0.25">
      <c r="A213" s="230" t="s">
        <v>1552</v>
      </c>
      <c r="B213" s="48" t="s">
        <v>5922</v>
      </c>
      <c r="C213" s="74">
        <f t="shared" si="15"/>
        <v>8000000000</v>
      </c>
      <c r="D213" s="75"/>
      <c r="E213" s="75">
        <v>44129</v>
      </c>
      <c r="F213" s="77">
        <v>2000000000</v>
      </c>
      <c r="G213" s="77">
        <v>10000000000</v>
      </c>
      <c r="H213" s="74">
        <f t="shared" si="17"/>
        <v>8000000000</v>
      </c>
      <c r="I213" s="78">
        <v>60000000</v>
      </c>
      <c r="J213" s="79" t="s">
        <v>5701</v>
      </c>
      <c r="K213" s="80">
        <f t="shared" si="16"/>
        <v>8</v>
      </c>
      <c r="L213" s="48" t="s">
        <v>249</v>
      </c>
      <c r="M213" s="79" t="s">
        <v>5738</v>
      </c>
      <c r="N213" s="80">
        <v>8</v>
      </c>
      <c r="O213" s="48" t="s">
        <v>5703</v>
      </c>
      <c r="P213" s="81">
        <v>45955</v>
      </c>
      <c r="Q213" s="75">
        <v>44129</v>
      </c>
      <c r="R213" s="75">
        <v>43434</v>
      </c>
      <c r="S213" s="48">
        <v>1</v>
      </c>
      <c r="T213" s="48" t="s">
        <v>274</v>
      </c>
      <c r="U213" s="48" t="s">
        <v>1112</v>
      </c>
      <c r="V213" s="82" t="s">
        <v>5704</v>
      </c>
      <c r="W213" s="75">
        <v>43465</v>
      </c>
      <c r="X213" s="77">
        <v>15000000</v>
      </c>
      <c r="Y213" s="77">
        <v>2000000000</v>
      </c>
      <c r="Z213" s="78">
        <v>60000000</v>
      </c>
      <c r="AA213" s="77">
        <f t="shared" si="14"/>
        <v>100000000</v>
      </c>
      <c r="AB213" s="48">
        <v>2</v>
      </c>
      <c r="AC213" s="81">
        <v>44195</v>
      </c>
      <c r="AD213" s="77">
        <v>3000000000</v>
      </c>
      <c r="AE213" s="77">
        <v>3000000000</v>
      </c>
      <c r="AF213" s="77">
        <v>15000000</v>
      </c>
    </row>
    <row r="214" spans="1:32" x14ac:dyDescent="0.25">
      <c r="A214" s="230" t="s">
        <v>1554</v>
      </c>
      <c r="B214" s="48" t="s">
        <v>5923</v>
      </c>
      <c r="C214" s="74">
        <f t="shared" si="15"/>
        <v>8000000000</v>
      </c>
      <c r="D214" s="75"/>
      <c r="E214" s="75">
        <v>44129</v>
      </c>
      <c r="F214" s="77">
        <v>2000000000</v>
      </c>
      <c r="G214" s="77">
        <v>10000000000</v>
      </c>
      <c r="H214" s="74">
        <f t="shared" si="17"/>
        <v>8000000000</v>
      </c>
      <c r="I214" s="78">
        <v>60000000</v>
      </c>
      <c r="J214" s="79" t="s">
        <v>5701</v>
      </c>
      <c r="K214" s="80">
        <f t="shared" si="16"/>
        <v>8</v>
      </c>
      <c r="L214" s="48" t="s">
        <v>249</v>
      </c>
      <c r="M214" s="79" t="s">
        <v>5738</v>
      </c>
      <c r="N214" s="80">
        <v>8</v>
      </c>
      <c r="O214" s="48" t="s">
        <v>5703</v>
      </c>
      <c r="P214" s="81">
        <v>45955</v>
      </c>
      <c r="Q214" s="75">
        <v>44129</v>
      </c>
      <c r="R214" s="75">
        <v>43434</v>
      </c>
      <c r="S214" s="48">
        <v>1</v>
      </c>
      <c r="T214" s="48" t="s">
        <v>253</v>
      </c>
      <c r="U214" s="48" t="s">
        <v>1112</v>
      </c>
      <c r="V214" s="82" t="s">
        <v>5704</v>
      </c>
      <c r="W214" s="75">
        <v>43465</v>
      </c>
      <c r="X214" s="77">
        <v>15000000</v>
      </c>
      <c r="Y214" s="77">
        <v>2000000000</v>
      </c>
      <c r="Z214" s="78">
        <v>60000000</v>
      </c>
      <c r="AA214" s="77">
        <f t="shared" si="14"/>
        <v>100000000</v>
      </c>
      <c r="AB214" s="48">
        <v>2</v>
      </c>
      <c r="AC214" s="81">
        <v>44195</v>
      </c>
      <c r="AD214" s="77">
        <v>3000000000</v>
      </c>
      <c r="AE214" s="77">
        <v>3000000000</v>
      </c>
      <c r="AF214" s="77">
        <v>15000000</v>
      </c>
    </row>
    <row r="215" spans="1:32" x14ac:dyDescent="0.25">
      <c r="A215" s="230" t="s">
        <v>1556</v>
      </c>
      <c r="B215" s="48" t="s">
        <v>5924</v>
      </c>
      <c r="C215" s="74">
        <f t="shared" si="15"/>
        <v>8000000000</v>
      </c>
      <c r="D215" s="75"/>
      <c r="E215" s="75">
        <v>44129</v>
      </c>
      <c r="F215" s="77">
        <v>2000000000</v>
      </c>
      <c r="G215" s="77">
        <v>10000000000</v>
      </c>
      <c r="H215" s="74">
        <f t="shared" si="17"/>
        <v>8000000000</v>
      </c>
      <c r="I215" s="78">
        <v>60000000</v>
      </c>
      <c r="J215" s="79" t="s">
        <v>5701</v>
      </c>
      <c r="K215" s="80">
        <f t="shared" si="16"/>
        <v>8</v>
      </c>
      <c r="L215" s="48" t="s">
        <v>249</v>
      </c>
      <c r="M215" s="79" t="s">
        <v>5738</v>
      </c>
      <c r="N215" s="80">
        <v>8</v>
      </c>
      <c r="O215" s="48" t="s">
        <v>5703</v>
      </c>
      <c r="P215" s="81">
        <v>45955</v>
      </c>
      <c r="Q215" s="75">
        <v>44129</v>
      </c>
      <c r="R215" s="75">
        <v>43434</v>
      </c>
      <c r="S215" s="48">
        <v>1</v>
      </c>
      <c r="T215" s="48" t="s">
        <v>274</v>
      </c>
      <c r="U215" s="48" t="s">
        <v>1112</v>
      </c>
      <c r="V215" s="82" t="s">
        <v>5704</v>
      </c>
      <c r="W215" s="75">
        <v>43465</v>
      </c>
      <c r="X215" s="77">
        <v>15000000</v>
      </c>
      <c r="Y215" s="77">
        <v>2000000000</v>
      </c>
      <c r="Z215" s="78">
        <v>60000000</v>
      </c>
      <c r="AA215" s="77">
        <f t="shared" si="14"/>
        <v>100000000</v>
      </c>
      <c r="AB215" s="48">
        <v>2</v>
      </c>
      <c r="AC215" s="81">
        <v>44195</v>
      </c>
      <c r="AD215" s="77">
        <v>3000000000</v>
      </c>
      <c r="AE215" s="77">
        <v>3000000000</v>
      </c>
      <c r="AF215" s="77">
        <v>15000000</v>
      </c>
    </row>
    <row r="216" spans="1:32" x14ac:dyDescent="0.25">
      <c r="A216" s="230" t="s">
        <v>1558</v>
      </c>
      <c r="B216" s="48" t="s">
        <v>5925</v>
      </c>
      <c r="C216" s="74">
        <f t="shared" si="15"/>
        <v>8000000000</v>
      </c>
      <c r="D216" s="75"/>
      <c r="E216" s="75">
        <v>44129</v>
      </c>
      <c r="F216" s="77">
        <v>2000000000</v>
      </c>
      <c r="G216" s="77">
        <v>10000000000</v>
      </c>
      <c r="H216" s="74">
        <f t="shared" si="17"/>
        <v>8000000000</v>
      </c>
      <c r="I216" s="78">
        <v>60000000</v>
      </c>
      <c r="J216" s="79" t="s">
        <v>5701</v>
      </c>
      <c r="K216" s="80">
        <f t="shared" si="16"/>
        <v>8</v>
      </c>
      <c r="L216" s="48" t="s">
        <v>249</v>
      </c>
      <c r="M216" s="79" t="s">
        <v>5738</v>
      </c>
      <c r="N216" s="80">
        <v>8</v>
      </c>
      <c r="O216" s="48" t="s">
        <v>5703</v>
      </c>
      <c r="P216" s="81">
        <v>45955</v>
      </c>
      <c r="Q216" s="75">
        <v>44129</v>
      </c>
      <c r="R216" s="75">
        <v>43434</v>
      </c>
      <c r="S216" s="48">
        <v>1</v>
      </c>
      <c r="T216" s="48" t="s">
        <v>253</v>
      </c>
      <c r="U216" s="48" t="s">
        <v>1112</v>
      </c>
      <c r="V216" s="82" t="s">
        <v>5704</v>
      </c>
      <c r="W216" s="75">
        <v>43465</v>
      </c>
      <c r="X216" s="77">
        <v>15000000</v>
      </c>
      <c r="Y216" s="77">
        <v>2000000000</v>
      </c>
      <c r="Z216" s="78">
        <v>60000000</v>
      </c>
      <c r="AA216" s="77">
        <v>0</v>
      </c>
      <c r="AB216" s="48">
        <v>2</v>
      </c>
      <c r="AC216" s="81">
        <v>44195</v>
      </c>
      <c r="AD216" s="77">
        <v>3000000000</v>
      </c>
      <c r="AE216" s="77">
        <v>3000000000</v>
      </c>
      <c r="AF216" s="77">
        <v>15000000</v>
      </c>
    </row>
    <row r="217" spans="1:32" x14ac:dyDescent="0.25">
      <c r="A217" s="230" t="s">
        <v>1560</v>
      </c>
      <c r="B217" s="48" t="s">
        <v>5926</v>
      </c>
      <c r="C217" s="74">
        <f t="shared" si="15"/>
        <v>8000000000</v>
      </c>
      <c r="D217" s="75"/>
      <c r="E217" s="75">
        <v>44129</v>
      </c>
      <c r="F217" s="77">
        <v>2000000000</v>
      </c>
      <c r="G217" s="77">
        <v>10000000000</v>
      </c>
      <c r="H217" s="74">
        <f t="shared" si="17"/>
        <v>8000000000</v>
      </c>
      <c r="I217" s="78">
        <v>60000000</v>
      </c>
      <c r="J217" s="79" t="s">
        <v>5701</v>
      </c>
      <c r="K217" s="80">
        <f t="shared" si="16"/>
        <v>8</v>
      </c>
      <c r="L217" s="48" t="s">
        <v>249</v>
      </c>
      <c r="M217" s="79" t="s">
        <v>5738</v>
      </c>
      <c r="N217" s="80">
        <v>8</v>
      </c>
      <c r="O217" s="48" t="s">
        <v>5703</v>
      </c>
      <c r="P217" s="81">
        <v>45955</v>
      </c>
      <c r="Q217" s="75">
        <v>44129</v>
      </c>
      <c r="R217" s="75">
        <v>43434</v>
      </c>
      <c r="S217" s="48">
        <v>1</v>
      </c>
      <c r="T217" s="48" t="s">
        <v>274</v>
      </c>
      <c r="U217" s="48" t="s">
        <v>1112</v>
      </c>
      <c r="V217" s="82" t="s">
        <v>5704</v>
      </c>
      <c r="W217" s="75">
        <v>43465</v>
      </c>
      <c r="X217" s="77">
        <v>15000000</v>
      </c>
      <c r="Y217" s="77">
        <v>2000000000</v>
      </c>
      <c r="Z217" s="78">
        <v>60000000</v>
      </c>
      <c r="AA217" s="77">
        <v>0</v>
      </c>
      <c r="AB217" s="48">
        <v>2</v>
      </c>
      <c r="AC217" s="81">
        <v>44195</v>
      </c>
      <c r="AD217" s="77">
        <v>3000000000</v>
      </c>
      <c r="AE217" s="77">
        <v>3000000000</v>
      </c>
      <c r="AF217" s="77">
        <v>15000000</v>
      </c>
    </row>
    <row r="218" spans="1:32" x14ac:dyDescent="0.25">
      <c r="A218" s="230" t="s">
        <v>1562</v>
      </c>
      <c r="B218" s="48" t="s">
        <v>5927</v>
      </c>
      <c r="C218" s="74">
        <f t="shared" si="15"/>
        <v>8000000000</v>
      </c>
      <c r="D218" s="75"/>
      <c r="E218" s="75">
        <v>44129</v>
      </c>
      <c r="F218" s="77">
        <v>2000000000</v>
      </c>
      <c r="G218" s="77">
        <v>10000000000</v>
      </c>
      <c r="H218" s="74">
        <f t="shared" si="17"/>
        <v>8000000000</v>
      </c>
      <c r="I218" s="78">
        <v>60000000</v>
      </c>
      <c r="J218" s="79" t="s">
        <v>5701</v>
      </c>
      <c r="K218" s="80">
        <f t="shared" si="16"/>
        <v>8</v>
      </c>
      <c r="L218" s="48" t="s">
        <v>249</v>
      </c>
      <c r="M218" s="79" t="s">
        <v>5738</v>
      </c>
      <c r="N218" s="80">
        <v>8</v>
      </c>
      <c r="O218" s="48" t="s">
        <v>5703</v>
      </c>
      <c r="P218" s="81">
        <v>45955</v>
      </c>
      <c r="Q218" s="75">
        <v>44129</v>
      </c>
      <c r="R218" s="75">
        <v>43434</v>
      </c>
      <c r="S218" s="48">
        <v>1</v>
      </c>
      <c r="T218" s="48" t="s">
        <v>253</v>
      </c>
      <c r="U218" s="48" t="s">
        <v>1112</v>
      </c>
      <c r="V218" s="82" t="s">
        <v>5704</v>
      </c>
      <c r="W218" s="75">
        <v>43465</v>
      </c>
      <c r="X218" s="77">
        <v>15000000</v>
      </c>
      <c r="Y218" s="77">
        <v>2000000000</v>
      </c>
      <c r="Z218" s="78">
        <v>60000000</v>
      </c>
      <c r="AA218" s="77">
        <v>0</v>
      </c>
      <c r="AB218" s="48">
        <v>2</v>
      </c>
      <c r="AC218" s="81">
        <v>44195</v>
      </c>
      <c r="AD218" s="77">
        <v>3000000000</v>
      </c>
      <c r="AE218" s="77">
        <v>3000000000</v>
      </c>
      <c r="AF218" s="77">
        <v>15000000</v>
      </c>
    </row>
    <row r="219" spans="1:32" x14ac:dyDescent="0.25">
      <c r="A219" s="230" t="s">
        <v>1564</v>
      </c>
      <c r="B219" s="48" t="s">
        <v>5928</v>
      </c>
      <c r="C219" s="74">
        <f t="shared" si="15"/>
        <v>8000000000</v>
      </c>
      <c r="D219" s="75"/>
      <c r="E219" s="75">
        <v>44129</v>
      </c>
      <c r="F219" s="77">
        <v>2000000000</v>
      </c>
      <c r="G219" s="77">
        <v>10000000000</v>
      </c>
      <c r="H219" s="74">
        <f t="shared" si="17"/>
        <v>8000000000</v>
      </c>
      <c r="I219" s="78">
        <v>60000000</v>
      </c>
      <c r="J219" s="79" t="s">
        <v>5701</v>
      </c>
      <c r="K219" s="80">
        <f t="shared" si="16"/>
        <v>8</v>
      </c>
      <c r="L219" s="48" t="s">
        <v>249</v>
      </c>
      <c r="M219" s="79" t="s">
        <v>5738</v>
      </c>
      <c r="N219" s="80">
        <v>8</v>
      </c>
      <c r="O219" s="48" t="s">
        <v>5703</v>
      </c>
      <c r="P219" s="81">
        <v>45955</v>
      </c>
      <c r="Q219" s="75">
        <v>44129</v>
      </c>
      <c r="R219" s="75">
        <v>43434</v>
      </c>
      <c r="S219" s="48">
        <v>1</v>
      </c>
      <c r="T219" s="48" t="s">
        <v>274</v>
      </c>
      <c r="U219" s="48" t="s">
        <v>1112</v>
      </c>
      <c r="V219" s="82" t="s">
        <v>5704</v>
      </c>
      <c r="W219" s="75">
        <v>43465</v>
      </c>
      <c r="X219" s="77">
        <v>15000000</v>
      </c>
      <c r="Y219" s="77">
        <v>2000000000</v>
      </c>
      <c r="Z219" s="78">
        <v>60000000</v>
      </c>
      <c r="AA219" s="77">
        <v>0</v>
      </c>
      <c r="AB219" s="48">
        <v>2</v>
      </c>
      <c r="AC219" s="81">
        <v>44195</v>
      </c>
      <c r="AD219" s="77">
        <v>3000000000</v>
      </c>
      <c r="AE219" s="77">
        <v>3000000000</v>
      </c>
      <c r="AF219" s="77">
        <v>15000000</v>
      </c>
    </row>
    <row r="220" spans="1:32" x14ac:dyDescent="0.25">
      <c r="A220" s="230" t="s">
        <v>1566</v>
      </c>
      <c r="B220" s="48" t="s">
        <v>5929</v>
      </c>
      <c r="C220" s="74">
        <f t="shared" si="15"/>
        <v>8000000000</v>
      </c>
      <c r="D220" s="75"/>
      <c r="E220" s="75">
        <v>44129</v>
      </c>
      <c r="F220" s="77">
        <v>2000000000</v>
      </c>
      <c r="G220" s="77">
        <v>10000000000</v>
      </c>
      <c r="H220" s="74">
        <f t="shared" si="17"/>
        <v>8000000000</v>
      </c>
      <c r="I220" s="78">
        <v>60000000</v>
      </c>
      <c r="J220" s="79" t="s">
        <v>5701</v>
      </c>
      <c r="K220" s="80">
        <f t="shared" si="16"/>
        <v>8</v>
      </c>
      <c r="L220" s="48" t="s">
        <v>249</v>
      </c>
      <c r="M220" s="79" t="s">
        <v>5738</v>
      </c>
      <c r="N220" s="80">
        <v>8</v>
      </c>
      <c r="O220" s="48" t="s">
        <v>5703</v>
      </c>
      <c r="P220" s="81">
        <v>45955</v>
      </c>
      <c r="Q220" s="75">
        <v>44129</v>
      </c>
      <c r="R220" s="75">
        <v>43434</v>
      </c>
      <c r="S220" s="48">
        <v>1</v>
      </c>
      <c r="T220" s="48" t="s">
        <v>253</v>
      </c>
      <c r="U220" s="48" t="s">
        <v>1112</v>
      </c>
      <c r="V220" s="82" t="s">
        <v>5704</v>
      </c>
      <c r="W220" s="75">
        <v>43465</v>
      </c>
      <c r="X220" s="77">
        <v>15000000</v>
      </c>
      <c r="Y220" s="77">
        <v>2000000000</v>
      </c>
      <c r="Z220" s="78">
        <v>60000000</v>
      </c>
      <c r="AA220" s="77">
        <v>0</v>
      </c>
      <c r="AB220" s="48">
        <v>2</v>
      </c>
      <c r="AC220" s="81">
        <v>44195</v>
      </c>
      <c r="AD220" s="77">
        <v>3000000000</v>
      </c>
      <c r="AE220" s="77">
        <v>3000000000</v>
      </c>
      <c r="AF220" s="77">
        <v>15000000</v>
      </c>
    </row>
    <row r="221" spans="1:32" x14ac:dyDescent="0.25">
      <c r="A221" s="230" t="s">
        <v>1568</v>
      </c>
      <c r="B221" s="48" t="s">
        <v>5930</v>
      </c>
      <c r="C221" s="74">
        <f t="shared" si="15"/>
        <v>8000000000</v>
      </c>
      <c r="D221" s="75"/>
      <c r="E221" s="75">
        <v>44129</v>
      </c>
      <c r="F221" s="77">
        <v>2000000000</v>
      </c>
      <c r="G221" s="77">
        <v>10000000000</v>
      </c>
      <c r="H221" s="74">
        <f t="shared" si="17"/>
        <v>8000000000</v>
      </c>
      <c r="I221" s="78">
        <v>60000000</v>
      </c>
      <c r="J221" s="79" t="s">
        <v>5701</v>
      </c>
      <c r="K221" s="80">
        <f t="shared" si="16"/>
        <v>8</v>
      </c>
      <c r="L221" s="48" t="s">
        <v>249</v>
      </c>
      <c r="M221" s="79" t="s">
        <v>5738</v>
      </c>
      <c r="N221" s="80">
        <v>8</v>
      </c>
      <c r="O221" s="48" t="s">
        <v>5703</v>
      </c>
      <c r="P221" s="81">
        <v>45955</v>
      </c>
      <c r="Q221" s="75">
        <v>44129</v>
      </c>
      <c r="R221" s="75">
        <v>43434</v>
      </c>
      <c r="S221" s="48">
        <v>1</v>
      </c>
      <c r="T221" s="48" t="s">
        <v>274</v>
      </c>
      <c r="U221" s="48" t="s">
        <v>1112</v>
      </c>
      <c r="V221" s="82" t="s">
        <v>5704</v>
      </c>
      <c r="W221" s="75">
        <v>43465</v>
      </c>
      <c r="X221" s="77">
        <v>15000000</v>
      </c>
      <c r="Y221" s="77">
        <v>2000000000</v>
      </c>
      <c r="Z221" s="78">
        <v>60000000</v>
      </c>
      <c r="AA221" s="77">
        <v>0</v>
      </c>
      <c r="AB221" s="48">
        <v>2</v>
      </c>
      <c r="AC221" s="81">
        <v>44195</v>
      </c>
      <c r="AD221" s="77">
        <v>3000000000</v>
      </c>
      <c r="AE221" s="77">
        <v>3000000000</v>
      </c>
      <c r="AF221" s="77">
        <v>15000000</v>
      </c>
    </row>
    <row r="222" spans="1:32" x14ac:dyDescent="0.25">
      <c r="A222" s="230" t="s">
        <v>1570</v>
      </c>
      <c r="B222" s="48" t="s">
        <v>5931</v>
      </c>
      <c r="C222" s="74">
        <f t="shared" si="15"/>
        <v>8000000000</v>
      </c>
      <c r="D222" s="75"/>
      <c r="E222" s="75">
        <v>44129</v>
      </c>
      <c r="F222" s="77">
        <v>2000000000</v>
      </c>
      <c r="G222" s="77">
        <v>10000000000</v>
      </c>
      <c r="H222" s="74">
        <f t="shared" si="17"/>
        <v>8000000000</v>
      </c>
      <c r="I222" s="78">
        <v>60000000</v>
      </c>
      <c r="J222" s="79" t="s">
        <v>5701</v>
      </c>
      <c r="K222" s="80">
        <f t="shared" si="16"/>
        <v>8</v>
      </c>
      <c r="L222" s="48" t="s">
        <v>249</v>
      </c>
      <c r="M222" s="79" t="s">
        <v>5738</v>
      </c>
      <c r="N222" s="80">
        <v>8</v>
      </c>
      <c r="O222" s="48" t="s">
        <v>5703</v>
      </c>
      <c r="P222" s="81">
        <v>45955</v>
      </c>
      <c r="Q222" s="75">
        <v>44129</v>
      </c>
      <c r="R222" s="75">
        <v>43434</v>
      </c>
      <c r="S222" s="48">
        <v>1</v>
      </c>
      <c r="T222" s="48" t="s">
        <v>253</v>
      </c>
      <c r="U222" s="48" t="s">
        <v>1112</v>
      </c>
      <c r="V222" s="82" t="s">
        <v>5704</v>
      </c>
      <c r="W222" s="75">
        <v>43465</v>
      </c>
      <c r="X222" s="77">
        <v>15000000</v>
      </c>
      <c r="Y222" s="77">
        <v>2000000000</v>
      </c>
      <c r="Z222" s="78">
        <v>60000000</v>
      </c>
      <c r="AA222" s="77">
        <f t="shared" ref="AA222:AA267" si="18">Y222*0.05</f>
        <v>100000000</v>
      </c>
      <c r="AB222" s="48">
        <v>2</v>
      </c>
      <c r="AC222" s="81">
        <v>44195</v>
      </c>
      <c r="AD222" s="77">
        <v>3000000000</v>
      </c>
      <c r="AE222" s="77">
        <v>3000000000</v>
      </c>
      <c r="AF222" s="77">
        <v>15000000</v>
      </c>
    </row>
    <row r="223" spans="1:32" x14ac:dyDescent="0.25">
      <c r="A223" s="230" t="s">
        <v>1572</v>
      </c>
      <c r="B223" s="48" t="s">
        <v>5932</v>
      </c>
      <c r="C223" s="74">
        <f t="shared" si="15"/>
        <v>8000000000</v>
      </c>
      <c r="D223" s="75"/>
      <c r="E223" s="75">
        <v>44129</v>
      </c>
      <c r="F223" s="77">
        <v>2000000000</v>
      </c>
      <c r="G223" s="77">
        <v>10000000000</v>
      </c>
      <c r="H223" s="74">
        <f t="shared" si="17"/>
        <v>8000000000</v>
      </c>
      <c r="I223" s="78">
        <v>60000000</v>
      </c>
      <c r="J223" s="79" t="s">
        <v>5701</v>
      </c>
      <c r="K223" s="80">
        <f t="shared" si="16"/>
        <v>8</v>
      </c>
      <c r="L223" s="48" t="s">
        <v>249</v>
      </c>
      <c r="M223" s="79" t="s">
        <v>5738</v>
      </c>
      <c r="N223" s="80">
        <v>8</v>
      </c>
      <c r="O223" s="48" t="s">
        <v>5703</v>
      </c>
      <c r="P223" s="81">
        <v>45955</v>
      </c>
      <c r="Q223" s="75">
        <v>44129</v>
      </c>
      <c r="R223" s="75">
        <v>43434</v>
      </c>
      <c r="S223" s="48">
        <v>1</v>
      </c>
      <c r="T223" s="48" t="s">
        <v>274</v>
      </c>
      <c r="U223" s="48" t="s">
        <v>1112</v>
      </c>
      <c r="V223" s="82" t="s">
        <v>5704</v>
      </c>
      <c r="W223" s="75">
        <v>43465</v>
      </c>
      <c r="X223" s="77">
        <v>15000000</v>
      </c>
      <c r="Y223" s="77">
        <v>2000000000</v>
      </c>
      <c r="Z223" s="78">
        <v>60000000</v>
      </c>
      <c r="AA223" s="77">
        <f t="shared" si="18"/>
        <v>100000000</v>
      </c>
      <c r="AB223" s="48">
        <v>2</v>
      </c>
      <c r="AC223" s="81">
        <v>44195</v>
      </c>
      <c r="AD223" s="77">
        <v>3000000000</v>
      </c>
      <c r="AE223" s="77">
        <v>3000000000</v>
      </c>
      <c r="AF223" s="77">
        <v>15000000</v>
      </c>
    </row>
    <row r="224" spans="1:32" x14ac:dyDescent="0.25">
      <c r="A224" s="230" t="s">
        <v>1574</v>
      </c>
      <c r="B224" s="48" t="s">
        <v>5933</v>
      </c>
      <c r="C224" s="74">
        <f t="shared" si="15"/>
        <v>8000000000</v>
      </c>
      <c r="D224" s="75"/>
      <c r="E224" s="75">
        <v>44129</v>
      </c>
      <c r="F224" s="77">
        <v>2000000000</v>
      </c>
      <c r="G224" s="77">
        <v>10000000000</v>
      </c>
      <c r="H224" s="74">
        <f t="shared" si="17"/>
        <v>8000000000</v>
      </c>
      <c r="I224" s="78">
        <v>60000000</v>
      </c>
      <c r="J224" s="79" t="s">
        <v>5701</v>
      </c>
      <c r="K224" s="80">
        <f t="shared" si="16"/>
        <v>8</v>
      </c>
      <c r="L224" s="48" t="s">
        <v>249</v>
      </c>
      <c r="M224" s="79" t="s">
        <v>5738</v>
      </c>
      <c r="N224" s="80">
        <v>8</v>
      </c>
      <c r="O224" s="48" t="s">
        <v>5703</v>
      </c>
      <c r="P224" s="81">
        <v>45955</v>
      </c>
      <c r="Q224" s="75">
        <v>44129</v>
      </c>
      <c r="R224" s="75">
        <v>43434</v>
      </c>
      <c r="S224" s="48">
        <v>1</v>
      </c>
      <c r="T224" s="48" t="s">
        <v>253</v>
      </c>
      <c r="U224" s="48" t="s">
        <v>1112</v>
      </c>
      <c r="V224" s="82" t="s">
        <v>5704</v>
      </c>
      <c r="W224" s="75">
        <v>43465</v>
      </c>
      <c r="X224" s="77">
        <v>15000000</v>
      </c>
      <c r="Y224" s="77">
        <v>2000000000</v>
      </c>
      <c r="Z224" s="78">
        <v>60000000</v>
      </c>
      <c r="AA224" s="77">
        <f t="shared" si="18"/>
        <v>100000000</v>
      </c>
      <c r="AB224" s="48">
        <v>2</v>
      </c>
      <c r="AC224" s="81">
        <v>44195</v>
      </c>
      <c r="AD224" s="77">
        <v>3000000000</v>
      </c>
      <c r="AE224" s="77">
        <v>3000000000</v>
      </c>
      <c r="AF224" s="77">
        <v>15000000</v>
      </c>
    </row>
    <row r="225" spans="1:32" x14ac:dyDescent="0.25">
      <c r="A225" s="230" t="s">
        <v>1576</v>
      </c>
      <c r="B225" s="48" t="s">
        <v>5934</v>
      </c>
      <c r="C225" s="74">
        <f t="shared" si="15"/>
        <v>8000000000</v>
      </c>
      <c r="D225" s="75"/>
      <c r="E225" s="75">
        <v>44129</v>
      </c>
      <c r="F225" s="77">
        <v>2000000000</v>
      </c>
      <c r="G225" s="77">
        <v>10000000000</v>
      </c>
      <c r="H225" s="74">
        <f t="shared" si="17"/>
        <v>8000000000</v>
      </c>
      <c r="I225" s="78">
        <v>60000000</v>
      </c>
      <c r="J225" s="79" t="s">
        <v>5701</v>
      </c>
      <c r="K225" s="80">
        <f t="shared" si="16"/>
        <v>8</v>
      </c>
      <c r="L225" s="48" t="s">
        <v>249</v>
      </c>
      <c r="M225" s="79" t="s">
        <v>5738</v>
      </c>
      <c r="N225" s="80">
        <v>8</v>
      </c>
      <c r="O225" s="48" t="s">
        <v>5703</v>
      </c>
      <c r="P225" s="81">
        <v>45955</v>
      </c>
      <c r="Q225" s="75">
        <v>44129</v>
      </c>
      <c r="R225" s="75">
        <v>43434</v>
      </c>
      <c r="S225" s="48">
        <v>1</v>
      </c>
      <c r="T225" s="48" t="s">
        <v>274</v>
      </c>
      <c r="U225" s="48" t="s">
        <v>1112</v>
      </c>
      <c r="V225" s="82" t="s">
        <v>5704</v>
      </c>
      <c r="W225" s="75">
        <v>43465</v>
      </c>
      <c r="X225" s="77">
        <v>15000000</v>
      </c>
      <c r="Y225" s="77">
        <v>2000000000</v>
      </c>
      <c r="Z225" s="78">
        <v>60000000</v>
      </c>
      <c r="AA225" s="77">
        <f t="shared" si="18"/>
        <v>100000000</v>
      </c>
      <c r="AB225" s="48">
        <v>2</v>
      </c>
      <c r="AC225" s="81">
        <v>44195</v>
      </c>
      <c r="AD225" s="77">
        <v>3000000000</v>
      </c>
      <c r="AE225" s="77">
        <v>3000000000</v>
      </c>
      <c r="AF225" s="77">
        <v>15000000</v>
      </c>
    </row>
    <row r="226" spans="1:32" x14ac:dyDescent="0.25">
      <c r="A226" s="230" t="s">
        <v>1578</v>
      </c>
      <c r="B226" s="48" t="s">
        <v>5935</v>
      </c>
      <c r="C226" s="74">
        <f t="shared" si="15"/>
        <v>8000000000</v>
      </c>
      <c r="D226" s="75"/>
      <c r="E226" s="75">
        <v>44129</v>
      </c>
      <c r="F226" s="77">
        <v>2000000000</v>
      </c>
      <c r="G226" s="77">
        <v>10000000000</v>
      </c>
      <c r="H226" s="74">
        <f t="shared" si="17"/>
        <v>8000000000</v>
      </c>
      <c r="I226" s="78">
        <v>60000000</v>
      </c>
      <c r="J226" s="79" t="s">
        <v>5701</v>
      </c>
      <c r="K226" s="80">
        <f t="shared" si="16"/>
        <v>8</v>
      </c>
      <c r="L226" s="48" t="s">
        <v>249</v>
      </c>
      <c r="M226" s="79" t="s">
        <v>5738</v>
      </c>
      <c r="N226" s="80">
        <v>8</v>
      </c>
      <c r="O226" s="48" t="s">
        <v>5703</v>
      </c>
      <c r="P226" s="81">
        <v>45955</v>
      </c>
      <c r="Q226" s="75">
        <v>44129</v>
      </c>
      <c r="R226" s="75">
        <v>43434</v>
      </c>
      <c r="S226" s="48">
        <v>1</v>
      </c>
      <c r="T226" s="48" t="s">
        <v>253</v>
      </c>
      <c r="U226" s="48" t="s">
        <v>1112</v>
      </c>
      <c r="V226" s="82" t="s">
        <v>5704</v>
      </c>
      <c r="W226" s="75">
        <v>43465</v>
      </c>
      <c r="X226" s="77">
        <v>15000000</v>
      </c>
      <c r="Y226" s="77">
        <v>2000000000</v>
      </c>
      <c r="Z226" s="78">
        <v>60000000</v>
      </c>
      <c r="AA226" s="77">
        <f t="shared" si="18"/>
        <v>100000000</v>
      </c>
      <c r="AB226" s="48">
        <v>2</v>
      </c>
      <c r="AC226" s="81">
        <v>44195</v>
      </c>
      <c r="AD226" s="77">
        <v>3000000000</v>
      </c>
      <c r="AE226" s="77">
        <v>3000000000</v>
      </c>
      <c r="AF226" s="77">
        <v>15000000</v>
      </c>
    </row>
    <row r="227" spans="1:32" x14ac:dyDescent="0.25">
      <c r="A227" s="230" t="s">
        <v>1580</v>
      </c>
      <c r="B227" s="48" t="s">
        <v>5936</v>
      </c>
      <c r="C227" s="74">
        <f t="shared" si="15"/>
        <v>8000000000</v>
      </c>
      <c r="D227" s="75"/>
      <c r="E227" s="75">
        <v>44129</v>
      </c>
      <c r="F227" s="77">
        <v>2000000000</v>
      </c>
      <c r="G227" s="77">
        <v>10000000000</v>
      </c>
      <c r="H227" s="74">
        <f t="shared" si="17"/>
        <v>8000000000</v>
      </c>
      <c r="I227" s="78">
        <v>60000000</v>
      </c>
      <c r="J227" s="79" t="s">
        <v>5701</v>
      </c>
      <c r="K227" s="80">
        <f t="shared" si="16"/>
        <v>8</v>
      </c>
      <c r="L227" s="48" t="s">
        <v>249</v>
      </c>
      <c r="M227" s="79" t="s">
        <v>5738</v>
      </c>
      <c r="N227" s="80">
        <v>8</v>
      </c>
      <c r="O227" s="48" t="s">
        <v>5703</v>
      </c>
      <c r="P227" s="81">
        <v>45955</v>
      </c>
      <c r="Q227" s="75">
        <v>44129</v>
      </c>
      <c r="R227" s="75">
        <v>43434</v>
      </c>
      <c r="S227" s="48">
        <v>1</v>
      </c>
      <c r="T227" s="48" t="s">
        <v>274</v>
      </c>
      <c r="U227" s="48" t="s">
        <v>1112</v>
      </c>
      <c r="V227" s="82" t="s">
        <v>5704</v>
      </c>
      <c r="W227" s="75">
        <v>43465</v>
      </c>
      <c r="X227" s="77">
        <v>15000000</v>
      </c>
      <c r="Y227" s="77">
        <v>2000000000</v>
      </c>
      <c r="Z227" s="78">
        <v>60000000</v>
      </c>
      <c r="AA227" s="77">
        <f t="shared" si="18"/>
        <v>100000000</v>
      </c>
      <c r="AB227" s="48">
        <v>2</v>
      </c>
      <c r="AC227" s="81">
        <v>44195</v>
      </c>
      <c r="AD227" s="77">
        <v>3000000000</v>
      </c>
      <c r="AE227" s="77">
        <v>3000000000</v>
      </c>
      <c r="AF227" s="77">
        <v>15000000</v>
      </c>
    </row>
    <row r="228" spans="1:32" x14ac:dyDescent="0.25">
      <c r="A228" s="230" t="s">
        <v>1582</v>
      </c>
      <c r="B228" s="48" t="s">
        <v>5937</v>
      </c>
      <c r="C228" s="74">
        <f t="shared" si="15"/>
        <v>8000000000</v>
      </c>
      <c r="D228" s="75"/>
      <c r="E228" s="75">
        <v>44129</v>
      </c>
      <c r="F228" s="77">
        <v>2000000000</v>
      </c>
      <c r="G228" s="77">
        <v>10000000000</v>
      </c>
      <c r="H228" s="74">
        <f t="shared" si="17"/>
        <v>8000000000</v>
      </c>
      <c r="I228" s="78">
        <v>60000000</v>
      </c>
      <c r="J228" s="79" t="s">
        <v>5701</v>
      </c>
      <c r="K228" s="80">
        <f t="shared" si="16"/>
        <v>8</v>
      </c>
      <c r="L228" s="48" t="s">
        <v>249</v>
      </c>
      <c r="M228" s="79" t="s">
        <v>5738</v>
      </c>
      <c r="N228" s="80">
        <v>8</v>
      </c>
      <c r="O228" s="48" t="s">
        <v>5703</v>
      </c>
      <c r="P228" s="81">
        <v>45955</v>
      </c>
      <c r="Q228" s="75">
        <v>44129</v>
      </c>
      <c r="R228" s="75">
        <v>43434</v>
      </c>
      <c r="S228" s="48">
        <v>1</v>
      </c>
      <c r="T228" s="48" t="s">
        <v>253</v>
      </c>
      <c r="U228" s="48" t="s">
        <v>1112</v>
      </c>
      <c r="V228" s="82" t="s">
        <v>5704</v>
      </c>
      <c r="W228" s="75">
        <v>43465</v>
      </c>
      <c r="X228" s="77">
        <v>15000000</v>
      </c>
      <c r="Y228" s="77">
        <v>2000000000</v>
      </c>
      <c r="Z228" s="78">
        <v>60000000</v>
      </c>
      <c r="AA228" s="77">
        <v>0</v>
      </c>
      <c r="AB228" s="48">
        <v>2</v>
      </c>
      <c r="AC228" s="81">
        <v>44195</v>
      </c>
      <c r="AD228" s="77">
        <v>3000000000</v>
      </c>
      <c r="AE228" s="77">
        <v>3000000000</v>
      </c>
      <c r="AF228" s="77">
        <v>15000000</v>
      </c>
    </row>
    <row r="229" spans="1:32" x14ac:dyDescent="0.25">
      <c r="A229" s="230" t="s">
        <v>1584</v>
      </c>
      <c r="B229" s="48" t="s">
        <v>5938</v>
      </c>
      <c r="C229" s="74">
        <f t="shared" si="15"/>
        <v>8000000000</v>
      </c>
      <c r="D229" s="75"/>
      <c r="E229" s="75">
        <v>44129</v>
      </c>
      <c r="F229" s="77">
        <v>2000000000</v>
      </c>
      <c r="G229" s="77">
        <v>10000000000</v>
      </c>
      <c r="H229" s="74">
        <f t="shared" si="17"/>
        <v>8000000000</v>
      </c>
      <c r="I229" s="78">
        <v>60000000</v>
      </c>
      <c r="J229" s="79" t="s">
        <v>5701</v>
      </c>
      <c r="K229" s="80">
        <f t="shared" si="16"/>
        <v>8</v>
      </c>
      <c r="L229" s="48" t="s">
        <v>249</v>
      </c>
      <c r="M229" s="79" t="s">
        <v>5738</v>
      </c>
      <c r="N229" s="80">
        <v>8</v>
      </c>
      <c r="O229" s="48" t="s">
        <v>5703</v>
      </c>
      <c r="P229" s="81">
        <v>45955</v>
      </c>
      <c r="Q229" s="75">
        <v>44129</v>
      </c>
      <c r="R229" s="75">
        <v>43434</v>
      </c>
      <c r="S229" s="48">
        <v>1</v>
      </c>
      <c r="T229" s="48" t="s">
        <v>274</v>
      </c>
      <c r="U229" s="48" t="s">
        <v>1112</v>
      </c>
      <c r="V229" s="82" t="s">
        <v>5704</v>
      </c>
      <c r="W229" s="75">
        <v>43465</v>
      </c>
      <c r="X229" s="77">
        <v>15000000</v>
      </c>
      <c r="Y229" s="77">
        <v>2000000000</v>
      </c>
      <c r="Z229" s="78">
        <v>60000000</v>
      </c>
      <c r="AA229" s="77">
        <v>0</v>
      </c>
      <c r="AB229" s="48">
        <v>2</v>
      </c>
      <c r="AC229" s="81">
        <v>44195</v>
      </c>
      <c r="AD229" s="77">
        <v>3000000000</v>
      </c>
      <c r="AE229" s="77">
        <v>3000000000</v>
      </c>
      <c r="AF229" s="77">
        <v>15000000</v>
      </c>
    </row>
    <row r="230" spans="1:32" x14ac:dyDescent="0.25">
      <c r="A230" s="230" t="s">
        <v>1586</v>
      </c>
      <c r="B230" s="48" t="s">
        <v>5939</v>
      </c>
      <c r="C230" s="74">
        <f t="shared" si="15"/>
        <v>8000000000</v>
      </c>
      <c r="D230" s="75"/>
      <c r="E230" s="75">
        <v>44129</v>
      </c>
      <c r="F230" s="77">
        <v>2000000000</v>
      </c>
      <c r="G230" s="77">
        <v>10000000000</v>
      </c>
      <c r="H230" s="74">
        <f t="shared" si="17"/>
        <v>8000000000</v>
      </c>
      <c r="I230" s="78">
        <v>60000000</v>
      </c>
      <c r="J230" s="79" t="s">
        <v>5701</v>
      </c>
      <c r="K230" s="80">
        <f t="shared" si="16"/>
        <v>8</v>
      </c>
      <c r="L230" s="48" t="s">
        <v>249</v>
      </c>
      <c r="M230" s="79" t="s">
        <v>5738</v>
      </c>
      <c r="N230" s="80">
        <v>8</v>
      </c>
      <c r="O230" s="48" t="s">
        <v>5703</v>
      </c>
      <c r="P230" s="81">
        <v>45955</v>
      </c>
      <c r="Q230" s="75">
        <v>44129</v>
      </c>
      <c r="R230" s="75">
        <v>43434</v>
      </c>
      <c r="S230" s="48">
        <v>1</v>
      </c>
      <c r="T230" s="48" t="s">
        <v>253</v>
      </c>
      <c r="U230" s="48" t="s">
        <v>1112</v>
      </c>
      <c r="V230" s="82" t="s">
        <v>5704</v>
      </c>
      <c r="W230" s="75">
        <v>43465</v>
      </c>
      <c r="X230" s="77">
        <v>15000000</v>
      </c>
      <c r="Y230" s="77">
        <v>2000000000</v>
      </c>
      <c r="Z230" s="78">
        <v>60000000</v>
      </c>
      <c r="AA230" s="77">
        <v>0</v>
      </c>
      <c r="AB230" s="48">
        <v>2</v>
      </c>
      <c r="AC230" s="81">
        <v>44195</v>
      </c>
      <c r="AD230" s="77">
        <v>3000000000</v>
      </c>
      <c r="AE230" s="77">
        <v>3000000000</v>
      </c>
      <c r="AF230" s="77">
        <v>15000000</v>
      </c>
    </row>
    <row r="231" spans="1:32" x14ac:dyDescent="0.25">
      <c r="A231" s="230" t="s">
        <v>1588</v>
      </c>
      <c r="B231" s="48" t="s">
        <v>5940</v>
      </c>
      <c r="C231" s="74">
        <f t="shared" si="15"/>
        <v>8000000000</v>
      </c>
      <c r="D231" s="75"/>
      <c r="E231" s="75">
        <v>44129</v>
      </c>
      <c r="F231" s="77">
        <v>2000000000</v>
      </c>
      <c r="G231" s="77">
        <v>10000000000</v>
      </c>
      <c r="H231" s="74">
        <f t="shared" si="17"/>
        <v>8000000000</v>
      </c>
      <c r="I231" s="78">
        <v>60000000</v>
      </c>
      <c r="J231" s="79" t="s">
        <v>5701</v>
      </c>
      <c r="K231" s="80">
        <f t="shared" si="16"/>
        <v>8</v>
      </c>
      <c r="L231" s="48" t="s">
        <v>249</v>
      </c>
      <c r="M231" s="79" t="s">
        <v>5738</v>
      </c>
      <c r="N231" s="80">
        <v>8</v>
      </c>
      <c r="O231" s="48" t="s">
        <v>5703</v>
      </c>
      <c r="P231" s="81">
        <v>45955</v>
      </c>
      <c r="Q231" s="75">
        <v>44129</v>
      </c>
      <c r="R231" s="75">
        <v>43434</v>
      </c>
      <c r="S231" s="48">
        <v>1</v>
      </c>
      <c r="T231" s="48" t="s">
        <v>274</v>
      </c>
      <c r="U231" s="48" t="s">
        <v>1112</v>
      </c>
      <c r="V231" s="82" t="s">
        <v>5704</v>
      </c>
      <c r="W231" s="75">
        <v>43465</v>
      </c>
      <c r="X231" s="77">
        <v>15000000</v>
      </c>
      <c r="Y231" s="77">
        <v>2000000000</v>
      </c>
      <c r="Z231" s="78">
        <v>60000000</v>
      </c>
      <c r="AA231" s="77">
        <v>0</v>
      </c>
      <c r="AB231" s="48">
        <v>2</v>
      </c>
      <c r="AC231" s="81">
        <v>44195</v>
      </c>
      <c r="AD231" s="77">
        <v>3000000000</v>
      </c>
      <c r="AE231" s="77">
        <v>3000000000</v>
      </c>
      <c r="AF231" s="77">
        <v>15000000</v>
      </c>
    </row>
    <row r="232" spans="1:32" x14ac:dyDescent="0.25">
      <c r="A232" s="230" t="s">
        <v>1590</v>
      </c>
      <c r="B232" s="48" t="s">
        <v>5941</v>
      </c>
      <c r="C232" s="74">
        <f t="shared" si="15"/>
        <v>8000000000</v>
      </c>
      <c r="D232" s="75"/>
      <c r="E232" s="75">
        <v>44129</v>
      </c>
      <c r="F232" s="77">
        <v>2000000000</v>
      </c>
      <c r="G232" s="77">
        <v>10000000000</v>
      </c>
      <c r="H232" s="74">
        <f t="shared" si="17"/>
        <v>8000000000</v>
      </c>
      <c r="I232" s="78">
        <v>60000000</v>
      </c>
      <c r="J232" s="79" t="s">
        <v>5701</v>
      </c>
      <c r="K232" s="80">
        <f t="shared" si="16"/>
        <v>8</v>
      </c>
      <c r="L232" s="48" t="s">
        <v>249</v>
      </c>
      <c r="M232" s="79" t="s">
        <v>5738</v>
      </c>
      <c r="N232" s="80">
        <v>8</v>
      </c>
      <c r="O232" s="48" t="s">
        <v>5703</v>
      </c>
      <c r="P232" s="81">
        <v>45955</v>
      </c>
      <c r="Q232" s="75">
        <v>44129</v>
      </c>
      <c r="R232" s="75">
        <v>43434</v>
      </c>
      <c r="S232" s="48">
        <v>1</v>
      </c>
      <c r="T232" s="48" t="s">
        <v>253</v>
      </c>
      <c r="U232" s="48" t="s">
        <v>1112</v>
      </c>
      <c r="V232" s="82" t="s">
        <v>5704</v>
      </c>
      <c r="W232" s="75">
        <v>43465</v>
      </c>
      <c r="X232" s="77">
        <v>15000000</v>
      </c>
      <c r="Y232" s="77">
        <v>2000000000</v>
      </c>
      <c r="Z232" s="78">
        <v>60000000</v>
      </c>
      <c r="AA232" s="77">
        <v>0</v>
      </c>
      <c r="AB232" s="48">
        <v>2</v>
      </c>
      <c r="AC232" s="81">
        <v>44195</v>
      </c>
      <c r="AD232" s="77">
        <v>3000000000</v>
      </c>
      <c r="AE232" s="77">
        <v>3000000000</v>
      </c>
      <c r="AF232" s="77">
        <v>15000000</v>
      </c>
    </row>
    <row r="233" spans="1:32" x14ac:dyDescent="0.25">
      <c r="A233" s="230" t="s">
        <v>1592</v>
      </c>
      <c r="B233" s="48" t="s">
        <v>5942</v>
      </c>
      <c r="C233" s="74">
        <f t="shared" si="15"/>
        <v>8000000000</v>
      </c>
      <c r="D233" s="75"/>
      <c r="E233" s="75">
        <v>44129</v>
      </c>
      <c r="F233" s="77">
        <v>2000000000</v>
      </c>
      <c r="G233" s="77">
        <v>10000000000</v>
      </c>
      <c r="H233" s="74">
        <f t="shared" si="17"/>
        <v>8000000000</v>
      </c>
      <c r="I233" s="78">
        <v>60000000</v>
      </c>
      <c r="J233" s="79" t="s">
        <v>5701</v>
      </c>
      <c r="K233" s="80">
        <f t="shared" si="16"/>
        <v>8</v>
      </c>
      <c r="L233" s="48" t="s">
        <v>249</v>
      </c>
      <c r="M233" s="79" t="s">
        <v>5738</v>
      </c>
      <c r="N233" s="80">
        <v>8</v>
      </c>
      <c r="O233" s="48" t="s">
        <v>5703</v>
      </c>
      <c r="P233" s="81">
        <v>45955</v>
      </c>
      <c r="Q233" s="75">
        <v>44129</v>
      </c>
      <c r="R233" s="75">
        <v>43434</v>
      </c>
      <c r="S233" s="48">
        <v>1</v>
      </c>
      <c r="T233" s="48" t="s">
        <v>274</v>
      </c>
      <c r="U233" s="48" t="s">
        <v>1112</v>
      </c>
      <c r="V233" s="82" t="s">
        <v>5704</v>
      </c>
      <c r="W233" s="75">
        <v>43465</v>
      </c>
      <c r="X233" s="77">
        <v>15000000</v>
      </c>
      <c r="Y233" s="77">
        <v>2000000000</v>
      </c>
      <c r="Z233" s="78">
        <v>60000000</v>
      </c>
      <c r="AA233" s="77">
        <v>0</v>
      </c>
      <c r="AB233" s="48">
        <v>2</v>
      </c>
      <c r="AC233" s="81">
        <v>44195</v>
      </c>
      <c r="AD233" s="77">
        <v>3000000000</v>
      </c>
      <c r="AE233" s="77">
        <v>3000000000</v>
      </c>
      <c r="AF233" s="77">
        <v>15000000</v>
      </c>
    </row>
    <row r="234" spans="1:32" x14ac:dyDescent="0.25">
      <c r="A234" s="230" t="s">
        <v>1594</v>
      </c>
      <c r="B234" s="48" t="s">
        <v>5943</v>
      </c>
      <c r="C234" s="74">
        <f t="shared" si="15"/>
        <v>8000000000</v>
      </c>
      <c r="D234" s="75"/>
      <c r="E234" s="75">
        <v>44129</v>
      </c>
      <c r="F234" s="77">
        <v>2000000000</v>
      </c>
      <c r="G234" s="77">
        <v>10000000000</v>
      </c>
      <c r="H234" s="74">
        <f t="shared" si="17"/>
        <v>8000000000</v>
      </c>
      <c r="I234" s="78">
        <v>60000000</v>
      </c>
      <c r="J234" s="79" t="s">
        <v>5701</v>
      </c>
      <c r="K234" s="80">
        <f t="shared" si="16"/>
        <v>8</v>
      </c>
      <c r="L234" s="48" t="s">
        <v>249</v>
      </c>
      <c r="M234" s="79" t="s">
        <v>5738</v>
      </c>
      <c r="N234" s="80">
        <v>8</v>
      </c>
      <c r="O234" s="48" t="s">
        <v>5703</v>
      </c>
      <c r="P234" s="81">
        <v>45955</v>
      </c>
      <c r="Q234" s="75">
        <v>44129</v>
      </c>
      <c r="R234" s="75">
        <v>43434</v>
      </c>
      <c r="S234" s="48">
        <v>1</v>
      </c>
      <c r="T234" s="48" t="s">
        <v>253</v>
      </c>
      <c r="U234" s="48" t="s">
        <v>1112</v>
      </c>
      <c r="V234" s="82" t="s">
        <v>5704</v>
      </c>
      <c r="W234" s="75">
        <v>43465</v>
      </c>
      <c r="X234" s="77">
        <v>15000000</v>
      </c>
      <c r="Y234" s="77">
        <v>2000000000</v>
      </c>
      <c r="Z234" s="78">
        <v>60000000</v>
      </c>
      <c r="AA234" s="77">
        <f t="shared" si="18"/>
        <v>100000000</v>
      </c>
      <c r="AB234" s="48">
        <v>2</v>
      </c>
      <c r="AC234" s="81">
        <v>44195</v>
      </c>
      <c r="AD234" s="77">
        <v>3000000000</v>
      </c>
      <c r="AE234" s="77">
        <v>3000000000</v>
      </c>
      <c r="AF234" s="77">
        <v>15000000</v>
      </c>
    </row>
    <row r="235" spans="1:32" x14ac:dyDescent="0.25">
      <c r="A235" s="230" t="s">
        <v>1596</v>
      </c>
      <c r="B235" s="48" t="s">
        <v>5944</v>
      </c>
      <c r="C235" s="74">
        <f t="shared" si="15"/>
        <v>8000000000</v>
      </c>
      <c r="D235" s="75"/>
      <c r="E235" s="75">
        <v>44129</v>
      </c>
      <c r="F235" s="77">
        <v>2000000000</v>
      </c>
      <c r="G235" s="77">
        <v>10000000000</v>
      </c>
      <c r="H235" s="74">
        <f t="shared" si="17"/>
        <v>8000000000</v>
      </c>
      <c r="I235" s="78">
        <v>60000000</v>
      </c>
      <c r="J235" s="79" t="s">
        <v>5701</v>
      </c>
      <c r="K235" s="80">
        <f t="shared" si="16"/>
        <v>8</v>
      </c>
      <c r="L235" s="48" t="s">
        <v>249</v>
      </c>
      <c r="M235" s="79" t="s">
        <v>5738</v>
      </c>
      <c r="N235" s="80">
        <v>8</v>
      </c>
      <c r="O235" s="48" t="s">
        <v>5703</v>
      </c>
      <c r="P235" s="81">
        <v>45955</v>
      </c>
      <c r="Q235" s="75">
        <v>44129</v>
      </c>
      <c r="R235" s="75">
        <v>43434</v>
      </c>
      <c r="S235" s="48">
        <v>1</v>
      </c>
      <c r="T235" s="48" t="s">
        <v>274</v>
      </c>
      <c r="U235" s="48" t="s">
        <v>1112</v>
      </c>
      <c r="V235" s="82" t="s">
        <v>5704</v>
      </c>
      <c r="W235" s="75">
        <v>43465</v>
      </c>
      <c r="X235" s="77">
        <v>15000000</v>
      </c>
      <c r="Y235" s="77">
        <v>2000000000</v>
      </c>
      <c r="Z235" s="78">
        <v>60000000</v>
      </c>
      <c r="AA235" s="77">
        <f t="shared" si="18"/>
        <v>100000000</v>
      </c>
      <c r="AB235" s="48">
        <v>2</v>
      </c>
      <c r="AC235" s="81">
        <v>44195</v>
      </c>
      <c r="AD235" s="77">
        <v>3000000000</v>
      </c>
      <c r="AE235" s="77">
        <v>3000000000</v>
      </c>
      <c r="AF235" s="77">
        <v>15000000</v>
      </c>
    </row>
    <row r="236" spans="1:32" x14ac:dyDescent="0.25">
      <c r="A236" s="230" t="s">
        <v>1598</v>
      </c>
      <c r="B236" s="48" t="s">
        <v>5945</v>
      </c>
      <c r="C236" s="74">
        <f t="shared" si="15"/>
        <v>8000000000</v>
      </c>
      <c r="D236" s="75"/>
      <c r="E236" s="75">
        <v>44129</v>
      </c>
      <c r="F236" s="77">
        <v>2000000000</v>
      </c>
      <c r="G236" s="77">
        <v>10000000000</v>
      </c>
      <c r="H236" s="74">
        <f t="shared" si="17"/>
        <v>8000000000</v>
      </c>
      <c r="I236" s="78">
        <v>60000000</v>
      </c>
      <c r="J236" s="79" t="s">
        <v>5701</v>
      </c>
      <c r="K236" s="80">
        <f t="shared" si="16"/>
        <v>8</v>
      </c>
      <c r="L236" s="48" t="s">
        <v>249</v>
      </c>
      <c r="M236" s="79" t="s">
        <v>5738</v>
      </c>
      <c r="N236" s="80">
        <v>8</v>
      </c>
      <c r="O236" s="48" t="s">
        <v>5703</v>
      </c>
      <c r="P236" s="81">
        <v>45955</v>
      </c>
      <c r="Q236" s="75">
        <v>44129</v>
      </c>
      <c r="R236" s="75">
        <v>43434</v>
      </c>
      <c r="S236" s="48">
        <v>1</v>
      </c>
      <c r="T236" s="48" t="s">
        <v>253</v>
      </c>
      <c r="U236" s="48" t="s">
        <v>1112</v>
      </c>
      <c r="V236" s="82" t="s">
        <v>5704</v>
      </c>
      <c r="W236" s="75">
        <v>43465</v>
      </c>
      <c r="X236" s="77">
        <v>15000000</v>
      </c>
      <c r="Y236" s="77">
        <v>2000000000</v>
      </c>
      <c r="Z236" s="78">
        <v>60000000</v>
      </c>
      <c r="AA236" s="77">
        <f t="shared" si="18"/>
        <v>100000000</v>
      </c>
      <c r="AB236" s="48">
        <v>2</v>
      </c>
      <c r="AC236" s="81">
        <v>44195</v>
      </c>
      <c r="AD236" s="77">
        <v>3000000000</v>
      </c>
      <c r="AE236" s="77">
        <v>3000000000</v>
      </c>
      <c r="AF236" s="77">
        <v>15000000</v>
      </c>
    </row>
    <row r="237" spans="1:32" x14ac:dyDescent="0.25">
      <c r="A237" s="230" t="s">
        <v>1600</v>
      </c>
      <c r="B237" s="48" t="s">
        <v>5946</v>
      </c>
      <c r="C237" s="74">
        <f t="shared" si="15"/>
        <v>8000000000</v>
      </c>
      <c r="D237" s="75"/>
      <c r="E237" s="75">
        <v>44129</v>
      </c>
      <c r="F237" s="77">
        <v>2000000000</v>
      </c>
      <c r="G237" s="77">
        <v>10000000000</v>
      </c>
      <c r="H237" s="74">
        <f t="shared" si="17"/>
        <v>8000000000</v>
      </c>
      <c r="I237" s="78">
        <v>60000000</v>
      </c>
      <c r="J237" s="79" t="s">
        <v>5701</v>
      </c>
      <c r="K237" s="80">
        <f t="shared" si="16"/>
        <v>8</v>
      </c>
      <c r="L237" s="48" t="s">
        <v>249</v>
      </c>
      <c r="M237" s="79" t="s">
        <v>5738</v>
      </c>
      <c r="N237" s="80">
        <v>8</v>
      </c>
      <c r="O237" s="48" t="s">
        <v>5703</v>
      </c>
      <c r="P237" s="81">
        <v>45955</v>
      </c>
      <c r="Q237" s="75">
        <v>44129</v>
      </c>
      <c r="R237" s="75">
        <v>43434</v>
      </c>
      <c r="S237" s="48">
        <v>1</v>
      </c>
      <c r="T237" s="48" t="s">
        <v>274</v>
      </c>
      <c r="U237" s="48" t="s">
        <v>1112</v>
      </c>
      <c r="V237" s="82" t="s">
        <v>5704</v>
      </c>
      <c r="W237" s="75">
        <v>43465</v>
      </c>
      <c r="X237" s="77">
        <v>15000000</v>
      </c>
      <c r="Y237" s="77">
        <v>2000000000</v>
      </c>
      <c r="Z237" s="78">
        <v>60000000</v>
      </c>
      <c r="AA237" s="77">
        <f t="shared" si="18"/>
        <v>100000000</v>
      </c>
      <c r="AB237" s="48">
        <v>2</v>
      </c>
      <c r="AC237" s="81">
        <v>44195</v>
      </c>
      <c r="AD237" s="77">
        <v>3000000000</v>
      </c>
      <c r="AE237" s="77">
        <v>3000000000</v>
      </c>
      <c r="AF237" s="77">
        <v>15000000</v>
      </c>
    </row>
    <row r="238" spans="1:32" x14ac:dyDescent="0.25">
      <c r="A238" s="230" t="s">
        <v>1602</v>
      </c>
      <c r="B238" s="48" t="s">
        <v>5947</v>
      </c>
      <c r="C238" s="74">
        <f t="shared" si="15"/>
        <v>8000000000</v>
      </c>
      <c r="D238" s="75"/>
      <c r="E238" s="75">
        <v>44129</v>
      </c>
      <c r="F238" s="77">
        <v>2000000000</v>
      </c>
      <c r="G238" s="77">
        <v>10000000000</v>
      </c>
      <c r="H238" s="74">
        <f t="shared" si="17"/>
        <v>8000000000</v>
      </c>
      <c r="I238" s="78">
        <v>60000000</v>
      </c>
      <c r="J238" s="79" t="s">
        <v>5701</v>
      </c>
      <c r="K238" s="80">
        <f t="shared" si="16"/>
        <v>8</v>
      </c>
      <c r="L238" s="48" t="s">
        <v>249</v>
      </c>
      <c r="M238" s="79" t="s">
        <v>5738</v>
      </c>
      <c r="N238" s="80">
        <v>8</v>
      </c>
      <c r="O238" s="48" t="s">
        <v>5703</v>
      </c>
      <c r="P238" s="81">
        <v>45955</v>
      </c>
      <c r="Q238" s="75">
        <v>44129</v>
      </c>
      <c r="R238" s="75">
        <v>43434</v>
      </c>
      <c r="S238" s="48">
        <v>1</v>
      </c>
      <c r="T238" s="48" t="s">
        <v>253</v>
      </c>
      <c r="U238" s="48" t="s">
        <v>1112</v>
      </c>
      <c r="V238" s="82" t="s">
        <v>5704</v>
      </c>
      <c r="W238" s="75">
        <v>43465</v>
      </c>
      <c r="X238" s="77">
        <v>15000000</v>
      </c>
      <c r="Y238" s="77">
        <v>2000000000</v>
      </c>
      <c r="Z238" s="78">
        <v>60000000</v>
      </c>
      <c r="AA238" s="77">
        <f t="shared" si="18"/>
        <v>100000000</v>
      </c>
      <c r="AB238" s="48">
        <v>2</v>
      </c>
      <c r="AC238" s="81">
        <v>44195</v>
      </c>
      <c r="AD238" s="77">
        <v>3000000000</v>
      </c>
      <c r="AE238" s="77">
        <v>3000000000</v>
      </c>
      <c r="AF238" s="77">
        <v>15000000</v>
      </c>
    </row>
    <row r="239" spans="1:32" x14ac:dyDescent="0.25">
      <c r="A239" s="230" t="s">
        <v>1604</v>
      </c>
      <c r="B239" s="48" t="s">
        <v>5948</v>
      </c>
      <c r="C239" s="74">
        <f t="shared" si="15"/>
        <v>8000000000</v>
      </c>
      <c r="D239" s="75"/>
      <c r="E239" s="75">
        <v>44129</v>
      </c>
      <c r="F239" s="77">
        <v>2000000000</v>
      </c>
      <c r="G239" s="77">
        <v>10000000000</v>
      </c>
      <c r="H239" s="74">
        <f t="shared" si="17"/>
        <v>8000000000</v>
      </c>
      <c r="I239" s="78">
        <v>60000000</v>
      </c>
      <c r="J239" s="79" t="s">
        <v>5701</v>
      </c>
      <c r="K239" s="80">
        <f t="shared" si="16"/>
        <v>8</v>
      </c>
      <c r="L239" s="48" t="s">
        <v>249</v>
      </c>
      <c r="M239" s="79" t="s">
        <v>5738</v>
      </c>
      <c r="N239" s="80">
        <v>8</v>
      </c>
      <c r="O239" s="48" t="s">
        <v>5703</v>
      </c>
      <c r="P239" s="81">
        <v>45955</v>
      </c>
      <c r="Q239" s="75">
        <v>44129</v>
      </c>
      <c r="R239" s="75">
        <v>43434</v>
      </c>
      <c r="S239" s="48">
        <v>1</v>
      </c>
      <c r="T239" s="48" t="s">
        <v>274</v>
      </c>
      <c r="U239" s="48" t="s">
        <v>1112</v>
      </c>
      <c r="V239" s="82" t="s">
        <v>5704</v>
      </c>
      <c r="W239" s="75">
        <v>43465</v>
      </c>
      <c r="X239" s="77">
        <v>15000000</v>
      </c>
      <c r="Y239" s="77">
        <v>2000000000</v>
      </c>
      <c r="Z239" s="78">
        <v>60000000</v>
      </c>
      <c r="AA239" s="77">
        <f t="shared" si="18"/>
        <v>100000000</v>
      </c>
      <c r="AB239" s="48">
        <v>2</v>
      </c>
      <c r="AC239" s="81">
        <v>44195</v>
      </c>
      <c r="AD239" s="77">
        <v>3000000000</v>
      </c>
      <c r="AE239" s="77">
        <v>3000000000</v>
      </c>
      <c r="AF239" s="77">
        <v>15000000</v>
      </c>
    </row>
    <row r="240" spans="1:32" x14ac:dyDescent="0.25">
      <c r="A240" s="230" t="s">
        <v>1606</v>
      </c>
      <c r="B240" s="48" t="s">
        <v>5949</v>
      </c>
      <c r="C240" s="74">
        <f t="shared" si="15"/>
        <v>8000000000</v>
      </c>
      <c r="D240" s="75"/>
      <c r="E240" s="75">
        <v>44129</v>
      </c>
      <c r="F240" s="77">
        <v>2000000000</v>
      </c>
      <c r="G240" s="77">
        <v>10000000000</v>
      </c>
      <c r="H240" s="74">
        <f t="shared" si="17"/>
        <v>8000000000</v>
      </c>
      <c r="I240" s="78">
        <v>60000000</v>
      </c>
      <c r="J240" s="79" t="s">
        <v>5701</v>
      </c>
      <c r="K240" s="80">
        <f t="shared" si="16"/>
        <v>8</v>
      </c>
      <c r="L240" s="48" t="s">
        <v>249</v>
      </c>
      <c r="M240" s="79" t="s">
        <v>5738</v>
      </c>
      <c r="N240" s="80">
        <v>8</v>
      </c>
      <c r="O240" s="48" t="s">
        <v>5703</v>
      </c>
      <c r="P240" s="81">
        <v>45955</v>
      </c>
      <c r="Q240" s="75">
        <v>44129</v>
      </c>
      <c r="R240" s="75">
        <v>43434</v>
      </c>
      <c r="S240" s="48">
        <v>1</v>
      </c>
      <c r="T240" s="48" t="s">
        <v>253</v>
      </c>
      <c r="U240" s="48" t="s">
        <v>1112</v>
      </c>
      <c r="V240" s="82" t="s">
        <v>5704</v>
      </c>
      <c r="W240" s="75">
        <v>43465</v>
      </c>
      <c r="X240" s="77">
        <v>15000000</v>
      </c>
      <c r="Y240" s="77">
        <v>2000000000</v>
      </c>
      <c r="Z240" s="78">
        <v>60000000</v>
      </c>
      <c r="AA240" s="77">
        <v>0</v>
      </c>
      <c r="AB240" s="48">
        <v>2</v>
      </c>
      <c r="AC240" s="81">
        <v>44195</v>
      </c>
      <c r="AD240" s="77">
        <v>3000000000</v>
      </c>
      <c r="AE240" s="77">
        <v>3000000000</v>
      </c>
      <c r="AF240" s="77">
        <v>15000000</v>
      </c>
    </row>
    <row r="241" spans="1:32" x14ac:dyDescent="0.25">
      <c r="A241" s="230" t="s">
        <v>1608</v>
      </c>
      <c r="B241" s="48" t="s">
        <v>5950</v>
      </c>
      <c r="C241" s="74">
        <f t="shared" si="15"/>
        <v>8000000000</v>
      </c>
      <c r="D241" s="75"/>
      <c r="E241" s="75">
        <v>44129</v>
      </c>
      <c r="F241" s="77">
        <v>2000000000</v>
      </c>
      <c r="G241" s="77">
        <v>10000000000</v>
      </c>
      <c r="H241" s="74">
        <f t="shared" si="17"/>
        <v>8000000000</v>
      </c>
      <c r="I241" s="78">
        <v>60000000</v>
      </c>
      <c r="J241" s="79" t="s">
        <v>5701</v>
      </c>
      <c r="K241" s="80">
        <f t="shared" si="16"/>
        <v>8</v>
      </c>
      <c r="L241" s="48" t="s">
        <v>249</v>
      </c>
      <c r="M241" s="79" t="s">
        <v>5738</v>
      </c>
      <c r="N241" s="80">
        <v>8</v>
      </c>
      <c r="O241" s="48" t="s">
        <v>5703</v>
      </c>
      <c r="P241" s="81">
        <v>45955</v>
      </c>
      <c r="Q241" s="75">
        <v>44129</v>
      </c>
      <c r="R241" s="75">
        <v>43434</v>
      </c>
      <c r="S241" s="48">
        <v>1</v>
      </c>
      <c r="T241" s="48" t="s">
        <v>274</v>
      </c>
      <c r="U241" s="48" t="s">
        <v>1112</v>
      </c>
      <c r="V241" s="82" t="s">
        <v>5704</v>
      </c>
      <c r="W241" s="75">
        <v>43465</v>
      </c>
      <c r="X241" s="77">
        <v>15000000</v>
      </c>
      <c r="Y241" s="77">
        <v>2000000000</v>
      </c>
      <c r="Z241" s="78">
        <v>60000000</v>
      </c>
      <c r="AA241" s="77">
        <v>0</v>
      </c>
      <c r="AB241" s="48">
        <v>2</v>
      </c>
      <c r="AC241" s="81">
        <v>44195</v>
      </c>
      <c r="AD241" s="77">
        <v>3000000000</v>
      </c>
      <c r="AE241" s="77">
        <v>3000000000</v>
      </c>
      <c r="AF241" s="77">
        <v>15000000</v>
      </c>
    </row>
    <row r="242" spans="1:32" x14ac:dyDescent="0.25">
      <c r="A242" s="230" t="s">
        <v>1610</v>
      </c>
      <c r="B242" s="48" t="s">
        <v>5951</v>
      </c>
      <c r="C242" s="74">
        <f t="shared" si="15"/>
        <v>8000000000</v>
      </c>
      <c r="D242" s="75"/>
      <c r="E242" s="75">
        <v>44129</v>
      </c>
      <c r="F242" s="77">
        <v>2000000000</v>
      </c>
      <c r="G242" s="77">
        <v>10000000000</v>
      </c>
      <c r="H242" s="74">
        <f t="shared" si="17"/>
        <v>8000000000</v>
      </c>
      <c r="I242" s="78">
        <v>60000000</v>
      </c>
      <c r="J242" s="79" t="s">
        <v>5701</v>
      </c>
      <c r="K242" s="80">
        <f t="shared" si="16"/>
        <v>8</v>
      </c>
      <c r="L242" s="48" t="s">
        <v>249</v>
      </c>
      <c r="M242" s="79" t="s">
        <v>5738</v>
      </c>
      <c r="N242" s="80">
        <v>8</v>
      </c>
      <c r="O242" s="48" t="s">
        <v>5703</v>
      </c>
      <c r="P242" s="81">
        <v>45955</v>
      </c>
      <c r="Q242" s="75">
        <v>44129</v>
      </c>
      <c r="R242" s="75">
        <v>43434</v>
      </c>
      <c r="S242" s="48">
        <v>1</v>
      </c>
      <c r="T242" s="48" t="s">
        <v>253</v>
      </c>
      <c r="U242" s="48" t="s">
        <v>1112</v>
      </c>
      <c r="V242" s="82" t="s">
        <v>5704</v>
      </c>
      <c r="W242" s="75">
        <v>43465</v>
      </c>
      <c r="X242" s="77">
        <v>15000000</v>
      </c>
      <c r="Y242" s="77">
        <v>2000000000</v>
      </c>
      <c r="Z242" s="78">
        <v>60000000</v>
      </c>
      <c r="AA242" s="77">
        <f t="shared" si="18"/>
        <v>100000000</v>
      </c>
      <c r="AB242" s="48">
        <v>2</v>
      </c>
      <c r="AC242" s="81">
        <v>44195</v>
      </c>
      <c r="AD242" s="77">
        <v>3000000000</v>
      </c>
      <c r="AE242" s="77">
        <v>3000000000</v>
      </c>
      <c r="AF242" s="77">
        <v>15000000</v>
      </c>
    </row>
    <row r="243" spans="1:32" x14ac:dyDescent="0.25">
      <c r="A243" s="230" t="s">
        <v>1612</v>
      </c>
      <c r="B243" s="48" t="s">
        <v>5952</v>
      </c>
      <c r="C243" s="74">
        <f t="shared" si="15"/>
        <v>8000000000</v>
      </c>
      <c r="D243" s="75"/>
      <c r="E243" s="75">
        <v>44129</v>
      </c>
      <c r="F243" s="77">
        <v>2000000000</v>
      </c>
      <c r="G243" s="77">
        <v>10000000000</v>
      </c>
      <c r="H243" s="74">
        <f t="shared" si="17"/>
        <v>8000000000</v>
      </c>
      <c r="I243" s="78">
        <v>60000000</v>
      </c>
      <c r="J243" s="79" t="s">
        <v>5701</v>
      </c>
      <c r="K243" s="80">
        <f t="shared" si="16"/>
        <v>8</v>
      </c>
      <c r="L243" s="48" t="s">
        <v>249</v>
      </c>
      <c r="M243" s="79" t="s">
        <v>5738</v>
      </c>
      <c r="N243" s="80">
        <v>8</v>
      </c>
      <c r="O243" s="48" t="s">
        <v>5703</v>
      </c>
      <c r="P243" s="81">
        <v>45955</v>
      </c>
      <c r="Q243" s="75">
        <v>44129</v>
      </c>
      <c r="R243" s="75">
        <v>43434</v>
      </c>
      <c r="S243" s="48">
        <v>1</v>
      </c>
      <c r="T243" s="48" t="s">
        <v>274</v>
      </c>
      <c r="U243" s="48" t="s">
        <v>1112</v>
      </c>
      <c r="V243" s="82" t="s">
        <v>5704</v>
      </c>
      <c r="W243" s="75">
        <v>43465</v>
      </c>
      <c r="X243" s="77">
        <v>15000000</v>
      </c>
      <c r="Y243" s="77">
        <v>2000000000</v>
      </c>
      <c r="Z243" s="78">
        <v>60000000</v>
      </c>
      <c r="AA243" s="77">
        <f t="shared" si="18"/>
        <v>100000000</v>
      </c>
      <c r="AB243" s="48">
        <v>2</v>
      </c>
      <c r="AC243" s="81">
        <v>44195</v>
      </c>
      <c r="AD243" s="77">
        <v>3000000000</v>
      </c>
      <c r="AE243" s="77">
        <v>3000000000</v>
      </c>
      <c r="AF243" s="77">
        <v>15000000</v>
      </c>
    </row>
    <row r="244" spans="1:32" x14ac:dyDescent="0.25">
      <c r="A244" s="230" t="s">
        <v>1614</v>
      </c>
      <c r="B244" s="48" t="s">
        <v>5953</v>
      </c>
      <c r="C244" s="74">
        <f t="shared" si="15"/>
        <v>8000000000</v>
      </c>
      <c r="D244" s="75"/>
      <c r="E244" s="75">
        <v>44129</v>
      </c>
      <c r="F244" s="77">
        <v>2000000000</v>
      </c>
      <c r="G244" s="77">
        <v>10000000000</v>
      </c>
      <c r="H244" s="74">
        <f t="shared" si="17"/>
        <v>8000000000</v>
      </c>
      <c r="I244" s="78">
        <v>60000000</v>
      </c>
      <c r="J244" s="79" t="s">
        <v>5701</v>
      </c>
      <c r="K244" s="80">
        <f t="shared" si="16"/>
        <v>8</v>
      </c>
      <c r="L244" s="48" t="s">
        <v>249</v>
      </c>
      <c r="M244" s="79" t="s">
        <v>5738</v>
      </c>
      <c r="N244" s="80">
        <v>8</v>
      </c>
      <c r="O244" s="48" t="s">
        <v>5703</v>
      </c>
      <c r="P244" s="81">
        <v>45955</v>
      </c>
      <c r="Q244" s="75">
        <v>44129</v>
      </c>
      <c r="R244" s="75">
        <v>43434</v>
      </c>
      <c r="S244" s="48">
        <v>1</v>
      </c>
      <c r="T244" s="48" t="s">
        <v>253</v>
      </c>
      <c r="U244" s="48" t="s">
        <v>1112</v>
      </c>
      <c r="V244" s="82" t="s">
        <v>5704</v>
      </c>
      <c r="W244" s="75">
        <v>43465</v>
      </c>
      <c r="X244" s="77">
        <v>15000000</v>
      </c>
      <c r="Y244" s="77">
        <v>2000000000</v>
      </c>
      <c r="Z244" s="78">
        <v>60000000</v>
      </c>
      <c r="AA244" s="77">
        <v>0</v>
      </c>
      <c r="AB244" s="48">
        <v>2</v>
      </c>
      <c r="AC244" s="81">
        <v>44195</v>
      </c>
      <c r="AD244" s="77">
        <v>3000000000</v>
      </c>
      <c r="AE244" s="77">
        <v>3000000000</v>
      </c>
      <c r="AF244" s="77">
        <v>15000000</v>
      </c>
    </row>
    <row r="245" spans="1:32" x14ac:dyDescent="0.25">
      <c r="A245" s="230" t="s">
        <v>1616</v>
      </c>
      <c r="B245" s="48" t="s">
        <v>5954</v>
      </c>
      <c r="C245" s="74">
        <f t="shared" si="15"/>
        <v>8000000000</v>
      </c>
      <c r="D245" s="75"/>
      <c r="E245" s="75">
        <v>44129</v>
      </c>
      <c r="F245" s="77">
        <v>2000000000</v>
      </c>
      <c r="G245" s="77">
        <v>10000000000</v>
      </c>
      <c r="H245" s="74">
        <f t="shared" si="17"/>
        <v>8000000000</v>
      </c>
      <c r="I245" s="78">
        <v>60000000</v>
      </c>
      <c r="J245" s="79" t="s">
        <v>5701</v>
      </c>
      <c r="K245" s="80">
        <f t="shared" si="16"/>
        <v>8</v>
      </c>
      <c r="L245" s="48" t="s">
        <v>249</v>
      </c>
      <c r="M245" s="79" t="s">
        <v>5738</v>
      </c>
      <c r="N245" s="80">
        <v>8</v>
      </c>
      <c r="O245" s="48" t="s">
        <v>5703</v>
      </c>
      <c r="P245" s="81">
        <v>45955</v>
      </c>
      <c r="Q245" s="75">
        <v>44129</v>
      </c>
      <c r="R245" s="75">
        <v>43434</v>
      </c>
      <c r="S245" s="48">
        <v>1</v>
      </c>
      <c r="T245" s="48" t="s">
        <v>274</v>
      </c>
      <c r="U245" s="48" t="s">
        <v>1112</v>
      </c>
      <c r="V245" s="82" t="s">
        <v>5704</v>
      </c>
      <c r="W245" s="75">
        <v>43465</v>
      </c>
      <c r="X245" s="77">
        <v>15000000</v>
      </c>
      <c r="Y245" s="77">
        <v>2000000000</v>
      </c>
      <c r="Z245" s="78">
        <v>60000000</v>
      </c>
      <c r="AA245" s="77">
        <v>0</v>
      </c>
      <c r="AB245" s="48">
        <v>2</v>
      </c>
      <c r="AC245" s="81">
        <v>44195</v>
      </c>
      <c r="AD245" s="77">
        <v>3000000000</v>
      </c>
      <c r="AE245" s="77">
        <v>3000000000</v>
      </c>
      <c r="AF245" s="77">
        <v>15000000</v>
      </c>
    </row>
    <row r="246" spans="1:32" x14ac:dyDescent="0.25">
      <c r="A246" s="230" t="s">
        <v>1618</v>
      </c>
      <c r="B246" s="48" t="s">
        <v>5955</v>
      </c>
      <c r="C246" s="74">
        <f t="shared" si="15"/>
        <v>8000000000</v>
      </c>
      <c r="D246" s="75"/>
      <c r="E246" s="75">
        <v>44129</v>
      </c>
      <c r="F246" s="77">
        <v>2000000000</v>
      </c>
      <c r="G246" s="77">
        <v>10000000000</v>
      </c>
      <c r="H246" s="74">
        <f t="shared" si="17"/>
        <v>8000000000</v>
      </c>
      <c r="I246" s="78">
        <v>60000000</v>
      </c>
      <c r="J246" s="79" t="s">
        <v>5701</v>
      </c>
      <c r="K246" s="80">
        <f t="shared" si="16"/>
        <v>8</v>
      </c>
      <c r="L246" s="48" t="s">
        <v>249</v>
      </c>
      <c r="M246" s="79" t="s">
        <v>5738</v>
      </c>
      <c r="N246" s="80">
        <v>8</v>
      </c>
      <c r="O246" s="48" t="s">
        <v>5703</v>
      </c>
      <c r="P246" s="81">
        <v>45955</v>
      </c>
      <c r="Q246" s="75">
        <v>44129</v>
      </c>
      <c r="R246" s="75">
        <v>43434</v>
      </c>
      <c r="S246" s="48">
        <v>1</v>
      </c>
      <c r="T246" s="48" t="s">
        <v>253</v>
      </c>
      <c r="U246" s="48" t="s">
        <v>1112</v>
      </c>
      <c r="V246" s="82" t="s">
        <v>5704</v>
      </c>
      <c r="W246" s="75">
        <v>43465</v>
      </c>
      <c r="X246" s="77">
        <v>15000000</v>
      </c>
      <c r="Y246" s="77">
        <v>2000000000</v>
      </c>
      <c r="Z246" s="78">
        <v>60000000</v>
      </c>
      <c r="AA246" s="77">
        <f t="shared" si="18"/>
        <v>100000000</v>
      </c>
      <c r="AB246" s="48">
        <v>2</v>
      </c>
      <c r="AC246" s="81">
        <v>44195</v>
      </c>
      <c r="AD246" s="77">
        <v>3000000000</v>
      </c>
      <c r="AE246" s="77">
        <v>3000000000</v>
      </c>
      <c r="AF246" s="77">
        <v>15000000</v>
      </c>
    </row>
    <row r="247" spans="1:32" x14ac:dyDescent="0.25">
      <c r="A247" s="230" t="s">
        <v>1620</v>
      </c>
      <c r="B247" s="48" t="s">
        <v>5956</v>
      </c>
      <c r="C247" s="74">
        <f t="shared" si="15"/>
        <v>8000000000</v>
      </c>
      <c r="D247" s="75"/>
      <c r="E247" s="75">
        <v>44129</v>
      </c>
      <c r="F247" s="77">
        <v>2000000000</v>
      </c>
      <c r="G247" s="77">
        <v>10000000000</v>
      </c>
      <c r="H247" s="74">
        <f t="shared" si="17"/>
        <v>8000000000</v>
      </c>
      <c r="I247" s="78">
        <v>60000000</v>
      </c>
      <c r="J247" s="79" t="s">
        <v>5701</v>
      </c>
      <c r="K247" s="80">
        <f t="shared" si="16"/>
        <v>8</v>
      </c>
      <c r="L247" s="48" t="s">
        <v>249</v>
      </c>
      <c r="M247" s="79" t="s">
        <v>5738</v>
      </c>
      <c r="N247" s="80">
        <v>8</v>
      </c>
      <c r="O247" s="48" t="s">
        <v>5703</v>
      </c>
      <c r="P247" s="81">
        <v>45955</v>
      </c>
      <c r="Q247" s="75">
        <v>44129</v>
      </c>
      <c r="R247" s="75">
        <v>43434</v>
      </c>
      <c r="S247" s="48">
        <v>1</v>
      </c>
      <c r="T247" s="48" t="s">
        <v>274</v>
      </c>
      <c r="U247" s="48" t="s">
        <v>1112</v>
      </c>
      <c r="V247" s="82" t="s">
        <v>5704</v>
      </c>
      <c r="W247" s="75">
        <v>43465</v>
      </c>
      <c r="X247" s="77">
        <v>15000000</v>
      </c>
      <c r="Y247" s="77">
        <v>2000000000</v>
      </c>
      <c r="Z247" s="78">
        <v>60000000</v>
      </c>
      <c r="AA247" s="77">
        <f t="shared" si="18"/>
        <v>100000000</v>
      </c>
      <c r="AB247" s="48">
        <v>2</v>
      </c>
      <c r="AC247" s="81">
        <v>44195</v>
      </c>
      <c r="AD247" s="77">
        <v>3000000000</v>
      </c>
      <c r="AE247" s="77">
        <v>3000000000</v>
      </c>
      <c r="AF247" s="77">
        <v>15000000</v>
      </c>
    </row>
    <row r="248" spans="1:32" x14ac:dyDescent="0.25">
      <c r="A248" s="230" t="s">
        <v>1622</v>
      </c>
      <c r="B248" s="48" t="s">
        <v>5957</v>
      </c>
      <c r="C248" s="83">
        <f t="shared" si="15"/>
        <v>8000000000</v>
      </c>
      <c r="D248" s="75"/>
      <c r="E248" s="75">
        <v>44129</v>
      </c>
      <c r="F248" s="77">
        <v>2000000000</v>
      </c>
      <c r="G248" s="77">
        <v>10000000000</v>
      </c>
      <c r="H248" s="83">
        <f t="shared" si="17"/>
        <v>8000000000</v>
      </c>
      <c r="I248" s="78">
        <v>60000000</v>
      </c>
      <c r="J248" s="79" t="s">
        <v>5701</v>
      </c>
      <c r="K248" s="80">
        <f t="shared" si="16"/>
        <v>8</v>
      </c>
      <c r="L248" s="84" t="s">
        <v>249</v>
      </c>
      <c r="M248" s="79" t="s">
        <v>5738</v>
      </c>
      <c r="N248" s="80">
        <v>8</v>
      </c>
      <c r="O248" s="48" t="s">
        <v>5703</v>
      </c>
      <c r="P248" s="81">
        <v>45955</v>
      </c>
      <c r="Q248" s="75">
        <v>44129</v>
      </c>
      <c r="R248" s="75">
        <v>43434</v>
      </c>
      <c r="S248" s="48">
        <v>1</v>
      </c>
      <c r="T248" s="84" t="s">
        <v>253</v>
      </c>
      <c r="U248" s="48" t="s">
        <v>1112</v>
      </c>
      <c r="V248" s="82" t="s">
        <v>5704</v>
      </c>
      <c r="W248" s="75">
        <v>43465</v>
      </c>
      <c r="X248" s="77">
        <v>15000000</v>
      </c>
      <c r="Y248" s="77">
        <v>2000000000</v>
      </c>
      <c r="Z248" s="78">
        <v>60000000</v>
      </c>
      <c r="AA248" s="77">
        <v>0</v>
      </c>
      <c r="AB248" s="48">
        <v>2</v>
      </c>
      <c r="AC248" s="81">
        <v>44195</v>
      </c>
      <c r="AD248" s="77">
        <v>3000000000</v>
      </c>
      <c r="AE248" s="77">
        <v>3000000000</v>
      </c>
      <c r="AF248" s="77">
        <v>15000000</v>
      </c>
    </row>
    <row r="249" spans="1:32" x14ac:dyDescent="0.25">
      <c r="A249" s="230" t="s">
        <v>1624</v>
      </c>
      <c r="B249" s="48" t="s">
        <v>5958</v>
      </c>
      <c r="C249" s="83">
        <f t="shared" si="15"/>
        <v>8000000000</v>
      </c>
      <c r="D249" s="75"/>
      <c r="E249" s="75">
        <v>44129</v>
      </c>
      <c r="F249" s="77">
        <v>2000000000</v>
      </c>
      <c r="G249" s="77">
        <v>10000000000</v>
      </c>
      <c r="H249" s="83">
        <f t="shared" si="17"/>
        <v>8000000000</v>
      </c>
      <c r="I249" s="78">
        <v>60000000</v>
      </c>
      <c r="J249" s="79" t="s">
        <v>5701</v>
      </c>
      <c r="K249" s="80">
        <f t="shared" si="16"/>
        <v>8</v>
      </c>
      <c r="L249" s="84" t="s">
        <v>249</v>
      </c>
      <c r="M249" s="79" t="s">
        <v>5738</v>
      </c>
      <c r="N249" s="80">
        <v>8</v>
      </c>
      <c r="O249" s="48" t="s">
        <v>5703</v>
      </c>
      <c r="P249" s="81">
        <v>45955</v>
      </c>
      <c r="Q249" s="75">
        <v>44129</v>
      </c>
      <c r="R249" s="75">
        <v>43434</v>
      </c>
      <c r="S249" s="48">
        <v>1</v>
      </c>
      <c r="T249" s="84" t="s">
        <v>274</v>
      </c>
      <c r="U249" s="48" t="s">
        <v>1112</v>
      </c>
      <c r="V249" s="82" t="s">
        <v>5704</v>
      </c>
      <c r="W249" s="75">
        <v>43465</v>
      </c>
      <c r="X249" s="77">
        <v>15000000</v>
      </c>
      <c r="Y249" s="77">
        <v>2000000000</v>
      </c>
      <c r="Z249" s="78">
        <v>60000000</v>
      </c>
      <c r="AA249" s="77">
        <v>0</v>
      </c>
      <c r="AB249" s="48">
        <v>2</v>
      </c>
      <c r="AC249" s="81">
        <v>44195</v>
      </c>
      <c r="AD249" s="77">
        <v>3000000000</v>
      </c>
      <c r="AE249" s="77">
        <v>3000000000</v>
      </c>
      <c r="AF249" s="77">
        <v>15000000</v>
      </c>
    </row>
    <row r="250" spans="1:32" x14ac:dyDescent="0.25">
      <c r="A250" s="230" t="s">
        <v>1626</v>
      </c>
      <c r="B250" s="48" t="s">
        <v>5959</v>
      </c>
      <c r="C250" s="83">
        <f t="shared" si="15"/>
        <v>8000000000</v>
      </c>
      <c r="D250" s="75"/>
      <c r="E250" s="75">
        <v>44129</v>
      </c>
      <c r="F250" s="77">
        <v>2000000000</v>
      </c>
      <c r="G250" s="77">
        <v>10000000000</v>
      </c>
      <c r="H250" s="83">
        <f t="shared" si="17"/>
        <v>8000000000</v>
      </c>
      <c r="I250" s="78">
        <v>60000000</v>
      </c>
      <c r="J250" s="79" t="s">
        <v>5701</v>
      </c>
      <c r="K250" s="80">
        <f t="shared" si="16"/>
        <v>8</v>
      </c>
      <c r="L250" s="84" t="s">
        <v>249</v>
      </c>
      <c r="M250" s="79" t="s">
        <v>5738</v>
      </c>
      <c r="N250" s="80">
        <v>8</v>
      </c>
      <c r="O250" s="48" t="s">
        <v>5703</v>
      </c>
      <c r="P250" s="81">
        <v>45955</v>
      </c>
      <c r="Q250" s="75">
        <v>44129</v>
      </c>
      <c r="R250" s="75">
        <v>43434</v>
      </c>
      <c r="S250" s="48">
        <v>1</v>
      </c>
      <c r="T250" s="84" t="s">
        <v>253</v>
      </c>
      <c r="U250" s="48" t="s">
        <v>1112</v>
      </c>
      <c r="V250" s="82" t="s">
        <v>5704</v>
      </c>
      <c r="W250" s="75">
        <v>43465</v>
      </c>
      <c r="X250" s="77">
        <v>15000000</v>
      </c>
      <c r="Y250" s="77">
        <v>2000000000</v>
      </c>
      <c r="Z250" s="78">
        <v>60000000</v>
      </c>
      <c r="AA250" s="77">
        <f t="shared" si="18"/>
        <v>100000000</v>
      </c>
      <c r="AB250" s="48">
        <v>2</v>
      </c>
      <c r="AC250" s="81">
        <v>44195</v>
      </c>
      <c r="AD250" s="77">
        <v>3000000000</v>
      </c>
      <c r="AE250" s="77">
        <v>3000000000</v>
      </c>
      <c r="AF250" s="77">
        <v>15000000</v>
      </c>
    </row>
    <row r="251" spans="1:32" x14ac:dyDescent="0.25">
      <c r="A251" s="230" t="s">
        <v>1628</v>
      </c>
      <c r="B251" s="48" t="s">
        <v>5960</v>
      </c>
      <c r="C251" s="83">
        <f t="shared" si="15"/>
        <v>8000000000</v>
      </c>
      <c r="D251" s="75"/>
      <c r="E251" s="75">
        <v>44129</v>
      </c>
      <c r="F251" s="77">
        <v>2000000000</v>
      </c>
      <c r="G251" s="77">
        <v>10000000000</v>
      </c>
      <c r="H251" s="83">
        <f t="shared" si="17"/>
        <v>8000000000</v>
      </c>
      <c r="I251" s="78">
        <v>60000000</v>
      </c>
      <c r="J251" s="79" t="s">
        <v>5701</v>
      </c>
      <c r="K251" s="80">
        <f t="shared" si="16"/>
        <v>8</v>
      </c>
      <c r="L251" s="84" t="s">
        <v>249</v>
      </c>
      <c r="M251" s="79" t="s">
        <v>5738</v>
      </c>
      <c r="N251" s="80">
        <v>8</v>
      </c>
      <c r="O251" s="48" t="s">
        <v>5703</v>
      </c>
      <c r="P251" s="81">
        <v>45955</v>
      </c>
      <c r="Q251" s="75">
        <v>44129</v>
      </c>
      <c r="R251" s="75">
        <v>43434</v>
      </c>
      <c r="S251" s="48">
        <v>1</v>
      </c>
      <c r="T251" s="84" t="s">
        <v>274</v>
      </c>
      <c r="U251" s="48" t="s">
        <v>1112</v>
      </c>
      <c r="V251" s="82" t="s">
        <v>5704</v>
      </c>
      <c r="W251" s="75">
        <v>43465</v>
      </c>
      <c r="X251" s="77">
        <v>15000000</v>
      </c>
      <c r="Y251" s="77">
        <v>2000000000</v>
      </c>
      <c r="Z251" s="78">
        <v>60000000</v>
      </c>
      <c r="AA251" s="77">
        <f t="shared" si="18"/>
        <v>100000000</v>
      </c>
      <c r="AB251" s="48">
        <v>2</v>
      </c>
      <c r="AC251" s="81">
        <v>44195</v>
      </c>
      <c r="AD251" s="77">
        <v>3000000000</v>
      </c>
      <c r="AE251" s="77">
        <v>3000000000</v>
      </c>
      <c r="AF251" s="77">
        <v>15000000</v>
      </c>
    </row>
    <row r="252" spans="1:32" x14ac:dyDescent="0.25">
      <c r="A252" s="230" t="s">
        <v>1630</v>
      </c>
      <c r="B252" s="48" t="s">
        <v>5961</v>
      </c>
      <c r="C252" s="74">
        <f t="shared" si="15"/>
        <v>8000000000</v>
      </c>
      <c r="D252" s="75"/>
      <c r="E252" s="75">
        <v>43490</v>
      </c>
      <c r="F252" s="77">
        <v>2000000000</v>
      </c>
      <c r="G252" s="77">
        <v>10000000000</v>
      </c>
      <c r="H252" s="74">
        <f t="shared" si="17"/>
        <v>8000000000</v>
      </c>
      <c r="I252" s="78">
        <v>60000000</v>
      </c>
      <c r="J252" s="79" t="s">
        <v>5701</v>
      </c>
      <c r="K252" s="80">
        <f t="shared" si="16"/>
        <v>8</v>
      </c>
      <c r="L252" s="48" t="s">
        <v>249</v>
      </c>
      <c r="M252" s="79" t="s">
        <v>5738</v>
      </c>
      <c r="N252" s="80">
        <v>8</v>
      </c>
      <c r="O252" s="48" t="s">
        <v>5703</v>
      </c>
      <c r="P252" s="81">
        <v>45955</v>
      </c>
      <c r="Q252" s="75">
        <v>43490</v>
      </c>
      <c r="R252" s="75">
        <v>43434</v>
      </c>
      <c r="S252" s="48">
        <v>1</v>
      </c>
      <c r="T252" s="48" t="s">
        <v>253</v>
      </c>
      <c r="U252" s="48" t="s">
        <v>1112</v>
      </c>
      <c r="V252" s="82" t="s">
        <v>5704</v>
      </c>
      <c r="W252" s="75">
        <v>43465</v>
      </c>
      <c r="X252" s="77">
        <v>15000000</v>
      </c>
      <c r="Y252" s="77">
        <v>2000000000</v>
      </c>
      <c r="Z252" s="78">
        <v>60000000</v>
      </c>
      <c r="AA252" s="77">
        <v>0</v>
      </c>
      <c r="AB252" s="48">
        <v>2</v>
      </c>
      <c r="AC252" s="81">
        <v>44195</v>
      </c>
      <c r="AD252" s="77">
        <v>3000000000</v>
      </c>
      <c r="AE252" s="77">
        <v>3000000000</v>
      </c>
      <c r="AF252" s="77">
        <v>15000000</v>
      </c>
    </row>
    <row r="253" spans="1:32" x14ac:dyDescent="0.25">
      <c r="A253" s="230" t="s">
        <v>1632</v>
      </c>
      <c r="B253" s="48" t="s">
        <v>5962</v>
      </c>
      <c r="C253" s="74">
        <f t="shared" si="15"/>
        <v>8000000000</v>
      </c>
      <c r="D253" s="75"/>
      <c r="E253" s="75">
        <v>43490</v>
      </c>
      <c r="F253" s="77">
        <v>2000000000</v>
      </c>
      <c r="G253" s="77">
        <v>10000000000</v>
      </c>
      <c r="H253" s="74">
        <f t="shared" si="17"/>
        <v>8000000000</v>
      </c>
      <c r="I253" s="78">
        <v>60000000</v>
      </c>
      <c r="J253" s="79" t="s">
        <v>5701</v>
      </c>
      <c r="K253" s="80">
        <f t="shared" si="16"/>
        <v>8</v>
      </c>
      <c r="L253" s="48" t="s">
        <v>249</v>
      </c>
      <c r="M253" s="79" t="s">
        <v>5738</v>
      </c>
      <c r="N253" s="80">
        <v>8</v>
      </c>
      <c r="O253" s="48" t="s">
        <v>5703</v>
      </c>
      <c r="P253" s="81">
        <v>45955</v>
      </c>
      <c r="Q253" s="75">
        <v>43490</v>
      </c>
      <c r="R253" s="75">
        <v>43434</v>
      </c>
      <c r="S253" s="48">
        <v>1</v>
      </c>
      <c r="T253" s="48" t="s">
        <v>274</v>
      </c>
      <c r="U253" s="48" t="s">
        <v>1112</v>
      </c>
      <c r="V253" s="82" t="s">
        <v>5704</v>
      </c>
      <c r="W253" s="75">
        <v>43465</v>
      </c>
      <c r="X253" s="77">
        <v>15000000</v>
      </c>
      <c r="Y253" s="77">
        <v>2000000000</v>
      </c>
      <c r="Z253" s="78">
        <v>60000000</v>
      </c>
      <c r="AA253" s="77">
        <v>0</v>
      </c>
      <c r="AB253" s="48">
        <v>2</v>
      </c>
      <c r="AC253" s="81">
        <v>44195</v>
      </c>
      <c r="AD253" s="77">
        <v>3000000000</v>
      </c>
      <c r="AE253" s="77">
        <v>3000000000</v>
      </c>
      <c r="AF253" s="77">
        <v>15000000</v>
      </c>
    </row>
    <row r="254" spans="1:32" x14ac:dyDescent="0.25">
      <c r="A254" s="230" t="s">
        <v>1634</v>
      </c>
      <c r="B254" s="48" t="s">
        <v>5963</v>
      </c>
      <c r="C254" s="74">
        <f t="shared" si="15"/>
        <v>8000000000</v>
      </c>
      <c r="D254" s="75"/>
      <c r="E254" s="75">
        <v>43490</v>
      </c>
      <c r="F254" s="77">
        <v>2000000000</v>
      </c>
      <c r="G254" s="77">
        <v>10000000000</v>
      </c>
      <c r="H254" s="74">
        <f t="shared" si="17"/>
        <v>8000000000</v>
      </c>
      <c r="I254" s="78">
        <v>60000000</v>
      </c>
      <c r="J254" s="79" t="s">
        <v>5701</v>
      </c>
      <c r="K254" s="80">
        <f t="shared" si="16"/>
        <v>8</v>
      </c>
      <c r="L254" s="48" t="s">
        <v>249</v>
      </c>
      <c r="M254" s="79" t="s">
        <v>5738</v>
      </c>
      <c r="N254" s="80">
        <v>8</v>
      </c>
      <c r="O254" s="48" t="s">
        <v>5703</v>
      </c>
      <c r="P254" s="81">
        <v>45955</v>
      </c>
      <c r="Q254" s="75">
        <v>43490</v>
      </c>
      <c r="R254" s="75">
        <v>43434</v>
      </c>
      <c r="S254" s="48">
        <v>1</v>
      </c>
      <c r="T254" s="48" t="s">
        <v>253</v>
      </c>
      <c r="U254" s="48" t="s">
        <v>1112</v>
      </c>
      <c r="V254" s="82" t="s">
        <v>5704</v>
      </c>
      <c r="W254" s="75">
        <v>43465</v>
      </c>
      <c r="X254" s="77">
        <v>15000000</v>
      </c>
      <c r="Y254" s="77">
        <v>2000000000</v>
      </c>
      <c r="Z254" s="78">
        <v>60000000</v>
      </c>
      <c r="AA254" s="77">
        <v>0</v>
      </c>
      <c r="AB254" s="48">
        <v>2</v>
      </c>
      <c r="AC254" s="81">
        <v>44195</v>
      </c>
      <c r="AD254" s="77">
        <v>3000000000</v>
      </c>
      <c r="AE254" s="77">
        <v>3000000000</v>
      </c>
      <c r="AF254" s="77">
        <v>15000000</v>
      </c>
    </row>
    <row r="255" spans="1:32" x14ac:dyDescent="0.25">
      <c r="A255" s="230" t="s">
        <v>1636</v>
      </c>
      <c r="B255" s="48" t="s">
        <v>5964</v>
      </c>
      <c r="C255" s="74">
        <f t="shared" si="15"/>
        <v>8000000000</v>
      </c>
      <c r="D255" s="75"/>
      <c r="E255" s="75">
        <v>43490</v>
      </c>
      <c r="F255" s="77">
        <v>2000000000</v>
      </c>
      <c r="G255" s="77">
        <v>10000000000</v>
      </c>
      <c r="H255" s="74">
        <f t="shared" si="17"/>
        <v>8000000000</v>
      </c>
      <c r="I255" s="78">
        <v>60000000</v>
      </c>
      <c r="J255" s="79" t="s">
        <v>5701</v>
      </c>
      <c r="K255" s="80">
        <f t="shared" si="16"/>
        <v>8</v>
      </c>
      <c r="L255" s="48" t="s">
        <v>249</v>
      </c>
      <c r="M255" s="79" t="s">
        <v>5738</v>
      </c>
      <c r="N255" s="80">
        <v>8</v>
      </c>
      <c r="O255" s="48" t="s">
        <v>5703</v>
      </c>
      <c r="P255" s="81">
        <v>45955</v>
      </c>
      <c r="Q255" s="75">
        <v>43490</v>
      </c>
      <c r="R255" s="75">
        <v>43434</v>
      </c>
      <c r="S255" s="48">
        <v>1</v>
      </c>
      <c r="T255" s="48" t="s">
        <v>274</v>
      </c>
      <c r="U255" s="48" t="s">
        <v>1112</v>
      </c>
      <c r="V255" s="82" t="s">
        <v>5704</v>
      </c>
      <c r="W255" s="75">
        <v>43465</v>
      </c>
      <c r="X255" s="77">
        <v>15000000</v>
      </c>
      <c r="Y255" s="77">
        <v>2000000000</v>
      </c>
      <c r="Z255" s="78">
        <v>60000000</v>
      </c>
      <c r="AA255" s="77">
        <v>0</v>
      </c>
      <c r="AB255" s="48">
        <v>2</v>
      </c>
      <c r="AC255" s="81">
        <v>44195</v>
      </c>
      <c r="AD255" s="77">
        <v>3000000000</v>
      </c>
      <c r="AE255" s="77">
        <v>3000000000</v>
      </c>
      <c r="AF255" s="77">
        <v>15000000</v>
      </c>
    </row>
    <row r="256" spans="1:32" x14ac:dyDescent="0.25">
      <c r="A256" s="230" t="s">
        <v>1638</v>
      </c>
      <c r="B256" s="48" t="s">
        <v>5965</v>
      </c>
      <c r="C256" s="74">
        <f t="shared" si="15"/>
        <v>8000000000</v>
      </c>
      <c r="D256" s="75"/>
      <c r="E256" s="75">
        <v>43490</v>
      </c>
      <c r="F256" s="77">
        <v>2000000000</v>
      </c>
      <c r="G256" s="77">
        <v>10000000000</v>
      </c>
      <c r="H256" s="74">
        <f t="shared" si="17"/>
        <v>8000000000</v>
      </c>
      <c r="I256" s="78">
        <v>60000000</v>
      </c>
      <c r="J256" s="79" t="s">
        <v>5701</v>
      </c>
      <c r="K256" s="80">
        <f t="shared" si="16"/>
        <v>8</v>
      </c>
      <c r="L256" s="48" t="s">
        <v>249</v>
      </c>
      <c r="M256" s="79" t="s">
        <v>5738</v>
      </c>
      <c r="N256" s="80">
        <v>8</v>
      </c>
      <c r="O256" s="48" t="s">
        <v>5703</v>
      </c>
      <c r="P256" s="81">
        <v>45955</v>
      </c>
      <c r="Q256" s="75">
        <v>43490</v>
      </c>
      <c r="R256" s="75">
        <v>43434</v>
      </c>
      <c r="S256" s="48">
        <v>1</v>
      </c>
      <c r="T256" s="48" t="s">
        <v>253</v>
      </c>
      <c r="U256" s="48" t="s">
        <v>1112</v>
      </c>
      <c r="V256" s="82" t="s">
        <v>5704</v>
      </c>
      <c r="W256" s="75">
        <v>43465</v>
      </c>
      <c r="X256" s="77">
        <v>15000000</v>
      </c>
      <c r="Y256" s="77">
        <v>2000000000</v>
      </c>
      <c r="Z256" s="78">
        <v>60000000</v>
      </c>
      <c r="AA256" s="77">
        <v>0</v>
      </c>
      <c r="AB256" s="48">
        <v>2</v>
      </c>
      <c r="AC256" s="81">
        <v>44195</v>
      </c>
      <c r="AD256" s="77">
        <v>3000000000</v>
      </c>
      <c r="AE256" s="77">
        <v>3000000000</v>
      </c>
      <c r="AF256" s="77">
        <v>15000000</v>
      </c>
    </row>
    <row r="257" spans="1:32" x14ac:dyDescent="0.25">
      <c r="A257" s="230" t="s">
        <v>1640</v>
      </c>
      <c r="B257" s="48" t="s">
        <v>5966</v>
      </c>
      <c r="C257" s="74">
        <f t="shared" si="15"/>
        <v>8000000000</v>
      </c>
      <c r="D257" s="75"/>
      <c r="E257" s="75">
        <v>43490</v>
      </c>
      <c r="F257" s="77">
        <v>2000000000</v>
      </c>
      <c r="G257" s="77">
        <v>10000000000</v>
      </c>
      <c r="H257" s="74">
        <f t="shared" si="17"/>
        <v>8000000000</v>
      </c>
      <c r="I257" s="78">
        <v>60000000</v>
      </c>
      <c r="J257" s="79" t="s">
        <v>5701</v>
      </c>
      <c r="K257" s="80">
        <f t="shared" si="16"/>
        <v>8</v>
      </c>
      <c r="L257" s="48" t="s">
        <v>249</v>
      </c>
      <c r="M257" s="79" t="s">
        <v>5738</v>
      </c>
      <c r="N257" s="80">
        <v>8</v>
      </c>
      <c r="O257" s="48" t="s">
        <v>5703</v>
      </c>
      <c r="P257" s="81">
        <v>45955</v>
      </c>
      <c r="Q257" s="75">
        <v>43490</v>
      </c>
      <c r="R257" s="75">
        <v>43434</v>
      </c>
      <c r="S257" s="48">
        <v>1</v>
      </c>
      <c r="T257" s="48" t="s">
        <v>274</v>
      </c>
      <c r="U257" s="48" t="s">
        <v>1112</v>
      </c>
      <c r="V257" s="82" t="s">
        <v>5704</v>
      </c>
      <c r="W257" s="75">
        <v>43465</v>
      </c>
      <c r="X257" s="77">
        <v>15000000</v>
      </c>
      <c r="Y257" s="77">
        <v>2000000000</v>
      </c>
      <c r="Z257" s="78">
        <v>60000000</v>
      </c>
      <c r="AA257" s="77">
        <v>0</v>
      </c>
      <c r="AB257" s="48">
        <v>2</v>
      </c>
      <c r="AC257" s="81">
        <v>44195</v>
      </c>
      <c r="AD257" s="77">
        <v>3000000000</v>
      </c>
      <c r="AE257" s="77">
        <v>3000000000</v>
      </c>
      <c r="AF257" s="77">
        <v>15000000</v>
      </c>
    </row>
    <row r="258" spans="1:32" x14ac:dyDescent="0.25">
      <c r="A258" s="230" t="s">
        <v>1642</v>
      </c>
      <c r="B258" s="48" t="s">
        <v>5967</v>
      </c>
      <c r="C258" s="74">
        <f t="shared" ref="C258:C321" si="19">G258-Y258</f>
        <v>8000000000</v>
      </c>
      <c r="D258" s="75"/>
      <c r="E258" s="75">
        <v>43490</v>
      </c>
      <c r="F258" s="77">
        <v>2000000000</v>
      </c>
      <c r="G258" s="77">
        <v>10000000000</v>
      </c>
      <c r="H258" s="74">
        <f t="shared" si="17"/>
        <v>8000000000</v>
      </c>
      <c r="I258" s="78">
        <v>60000000</v>
      </c>
      <c r="J258" s="79" t="s">
        <v>5701</v>
      </c>
      <c r="K258" s="80">
        <f t="shared" si="16"/>
        <v>8</v>
      </c>
      <c r="L258" s="48" t="s">
        <v>249</v>
      </c>
      <c r="M258" s="79" t="s">
        <v>5738</v>
      </c>
      <c r="N258" s="80">
        <v>8</v>
      </c>
      <c r="O258" s="48" t="s">
        <v>5703</v>
      </c>
      <c r="P258" s="81">
        <v>45955</v>
      </c>
      <c r="Q258" s="75">
        <v>43490</v>
      </c>
      <c r="R258" s="75">
        <v>43434</v>
      </c>
      <c r="S258" s="48">
        <v>1</v>
      </c>
      <c r="T258" s="48" t="s">
        <v>253</v>
      </c>
      <c r="U258" s="48" t="s">
        <v>1112</v>
      </c>
      <c r="V258" s="82" t="s">
        <v>5704</v>
      </c>
      <c r="W258" s="75">
        <v>43465</v>
      </c>
      <c r="X258" s="77">
        <v>15000000</v>
      </c>
      <c r="Y258" s="77">
        <v>2000000000</v>
      </c>
      <c r="Z258" s="78">
        <v>60000000</v>
      </c>
      <c r="AA258" s="77">
        <v>0</v>
      </c>
      <c r="AB258" s="48">
        <v>2</v>
      </c>
      <c r="AC258" s="81">
        <v>44195</v>
      </c>
      <c r="AD258" s="77">
        <v>3000000000</v>
      </c>
      <c r="AE258" s="77">
        <v>3000000000</v>
      </c>
      <c r="AF258" s="77">
        <v>15000000</v>
      </c>
    </row>
    <row r="259" spans="1:32" x14ac:dyDescent="0.25">
      <c r="A259" s="230" t="s">
        <v>1644</v>
      </c>
      <c r="B259" s="48" t="s">
        <v>5968</v>
      </c>
      <c r="C259" s="74">
        <f t="shared" si="19"/>
        <v>8000000000</v>
      </c>
      <c r="D259" s="75"/>
      <c r="E259" s="75">
        <v>43490</v>
      </c>
      <c r="F259" s="77">
        <v>2000000000</v>
      </c>
      <c r="G259" s="77">
        <v>10000000000</v>
      </c>
      <c r="H259" s="74">
        <f t="shared" si="17"/>
        <v>8000000000</v>
      </c>
      <c r="I259" s="78">
        <v>60000000</v>
      </c>
      <c r="J259" s="79" t="s">
        <v>5701</v>
      </c>
      <c r="K259" s="80">
        <f t="shared" ref="K259:K322" si="20">N259</f>
        <v>8</v>
      </c>
      <c r="L259" s="48" t="s">
        <v>249</v>
      </c>
      <c r="M259" s="79" t="s">
        <v>5738</v>
      </c>
      <c r="N259" s="80">
        <v>8</v>
      </c>
      <c r="O259" s="48" t="s">
        <v>5703</v>
      </c>
      <c r="P259" s="81">
        <v>45955</v>
      </c>
      <c r="Q259" s="75">
        <v>43490</v>
      </c>
      <c r="R259" s="75">
        <v>43434</v>
      </c>
      <c r="S259" s="48">
        <v>1</v>
      </c>
      <c r="T259" s="48" t="s">
        <v>274</v>
      </c>
      <c r="U259" s="48" t="s">
        <v>1112</v>
      </c>
      <c r="V259" s="82" t="s">
        <v>5704</v>
      </c>
      <c r="W259" s="75">
        <v>43465</v>
      </c>
      <c r="X259" s="77">
        <v>15000000</v>
      </c>
      <c r="Y259" s="77">
        <v>2000000000</v>
      </c>
      <c r="Z259" s="78">
        <v>60000000</v>
      </c>
      <c r="AA259" s="77">
        <v>0</v>
      </c>
      <c r="AB259" s="48">
        <v>2</v>
      </c>
      <c r="AC259" s="81">
        <v>44195</v>
      </c>
      <c r="AD259" s="77">
        <v>3000000000</v>
      </c>
      <c r="AE259" s="77">
        <v>3000000000</v>
      </c>
      <c r="AF259" s="77">
        <v>15000000</v>
      </c>
    </row>
    <row r="260" spans="1:32" x14ac:dyDescent="0.25">
      <c r="A260" s="230" t="s">
        <v>1646</v>
      </c>
      <c r="B260" s="48" t="s">
        <v>5969</v>
      </c>
      <c r="C260" s="74">
        <f t="shared" si="19"/>
        <v>8000000000</v>
      </c>
      <c r="D260" s="75"/>
      <c r="E260" s="75">
        <v>43490</v>
      </c>
      <c r="F260" s="77">
        <v>2000000000</v>
      </c>
      <c r="G260" s="77">
        <v>10000000000</v>
      </c>
      <c r="H260" s="74">
        <f t="shared" si="17"/>
        <v>8000000000</v>
      </c>
      <c r="I260" s="78">
        <v>60000000</v>
      </c>
      <c r="J260" s="79" t="s">
        <v>5701</v>
      </c>
      <c r="K260" s="80">
        <f t="shared" si="20"/>
        <v>8</v>
      </c>
      <c r="L260" s="48" t="s">
        <v>249</v>
      </c>
      <c r="M260" s="79" t="s">
        <v>5738</v>
      </c>
      <c r="N260" s="80">
        <v>8</v>
      </c>
      <c r="O260" s="48" t="s">
        <v>5703</v>
      </c>
      <c r="P260" s="81">
        <v>45955</v>
      </c>
      <c r="Q260" s="75">
        <v>43490</v>
      </c>
      <c r="R260" s="75">
        <v>43434</v>
      </c>
      <c r="S260" s="48">
        <v>1</v>
      </c>
      <c r="T260" s="48" t="s">
        <v>253</v>
      </c>
      <c r="U260" s="48" t="s">
        <v>1112</v>
      </c>
      <c r="V260" s="82" t="s">
        <v>5704</v>
      </c>
      <c r="W260" s="75">
        <v>43465</v>
      </c>
      <c r="X260" s="77">
        <v>15000000</v>
      </c>
      <c r="Y260" s="77">
        <v>2000000000</v>
      </c>
      <c r="Z260" s="78">
        <v>60000000</v>
      </c>
      <c r="AA260" s="77">
        <f t="shared" si="18"/>
        <v>100000000</v>
      </c>
      <c r="AB260" s="48">
        <v>2</v>
      </c>
      <c r="AC260" s="81">
        <v>44195</v>
      </c>
      <c r="AD260" s="77">
        <v>3000000000</v>
      </c>
      <c r="AE260" s="77">
        <v>3000000000</v>
      </c>
      <c r="AF260" s="77">
        <v>15000000</v>
      </c>
    </row>
    <row r="261" spans="1:32" x14ac:dyDescent="0.25">
      <c r="A261" s="230" t="s">
        <v>1648</v>
      </c>
      <c r="B261" s="48" t="s">
        <v>5970</v>
      </c>
      <c r="C261" s="74">
        <f t="shared" si="19"/>
        <v>8000000000</v>
      </c>
      <c r="D261" s="75"/>
      <c r="E261" s="75">
        <v>43490</v>
      </c>
      <c r="F261" s="77">
        <v>2000000000</v>
      </c>
      <c r="G261" s="77">
        <v>10000000000</v>
      </c>
      <c r="H261" s="74">
        <f t="shared" si="17"/>
        <v>8000000000</v>
      </c>
      <c r="I261" s="78">
        <v>60000000</v>
      </c>
      <c r="J261" s="79" t="s">
        <v>5701</v>
      </c>
      <c r="K261" s="80">
        <f t="shared" si="20"/>
        <v>8</v>
      </c>
      <c r="L261" s="48" t="s">
        <v>249</v>
      </c>
      <c r="M261" s="79" t="s">
        <v>5738</v>
      </c>
      <c r="N261" s="80">
        <v>8</v>
      </c>
      <c r="O261" s="48" t="s">
        <v>5703</v>
      </c>
      <c r="P261" s="81">
        <v>45955</v>
      </c>
      <c r="Q261" s="75">
        <v>43490</v>
      </c>
      <c r="R261" s="75">
        <v>43434</v>
      </c>
      <c r="S261" s="48">
        <v>1</v>
      </c>
      <c r="T261" s="48" t="s">
        <v>274</v>
      </c>
      <c r="U261" s="48" t="s">
        <v>1112</v>
      </c>
      <c r="V261" s="82" t="s">
        <v>5704</v>
      </c>
      <c r="W261" s="75">
        <v>43465</v>
      </c>
      <c r="X261" s="77">
        <v>15000000</v>
      </c>
      <c r="Y261" s="77">
        <v>2000000000</v>
      </c>
      <c r="Z261" s="78">
        <v>60000000</v>
      </c>
      <c r="AA261" s="77">
        <f t="shared" si="18"/>
        <v>100000000</v>
      </c>
      <c r="AB261" s="48">
        <v>2</v>
      </c>
      <c r="AC261" s="81">
        <v>44195</v>
      </c>
      <c r="AD261" s="77">
        <v>3000000000</v>
      </c>
      <c r="AE261" s="77">
        <v>3000000000</v>
      </c>
      <c r="AF261" s="77">
        <v>15000000</v>
      </c>
    </row>
    <row r="262" spans="1:32" x14ac:dyDescent="0.25">
      <c r="A262" s="230" t="s">
        <v>1650</v>
      </c>
      <c r="B262" s="48" t="s">
        <v>5971</v>
      </c>
      <c r="C262" s="74">
        <f t="shared" si="19"/>
        <v>8000000000</v>
      </c>
      <c r="D262" s="75"/>
      <c r="E262" s="75">
        <v>43490</v>
      </c>
      <c r="F262" s="77">
        <v>2000000000</v>
      </c>
      <c r="G262" s="77">
        <v>10000000000</v>
      </c>
      <c r="H262" s="74">
        <f t="shared" si="17"/>
        <v>8000000000</v>
      </c>
      <c r="I262" s="78">
        <v>60000000</v>
      </c>
      <c r="J262" s="79" t="s">
        <v>5701</v>
      </c>
      <c r="K262" s="80">
        <f t="shared" si="20"/>
        <v>8</v>
      </c>
      <c r="L262" s="48" t="s">
        <v>249</v>
      </c>
      <c r="M262" s="79" t="s">
        <v>5738</v>
      </c>
      <c r="N262" s="80">
        <v>8</v>
      </c>
      <c r="O262" s="48" t="s">
        <v>5703</v>
      </c>
      <c r="P262" s="81">
        <v>45955</v>
      </c>
      <c r="Q262" s="75">
        <v>43490</v>
      </c>
      <c r="R262" s="75">
        <v>43434</v>
      </c>
      <c r="S262" s="48">
        <v>1</v>
      </c>
      <c r="T262" s="48" t="s">
        <v>253</v>
      </c>
      <c r="U262" s="48" t="s">
        <v>1112</v>
      </c>
      <c r="V262" s="82" t="s">
        <v>5704</v>
      </c>
      <c r="W262" s="75">
        <v>43465</v>
      </c>
      <c r="X262" s="77">
        <v>15000000</v>
      </c>
      <c r="Y262" s="77">
        <v>2000000000</v>
      </c>
      <c r="Z262" s="78">
        <v>60000000</v>
      </c>
      <c r="AA262" s="77">
        <f t="shared" si="18"/>
        <v>100000000</v>
      </c>
      <c r="AB262" s="48">
        <v>2</v>
      </c>
      <c r="AC262" s="81">
        <v>44195</v>
      </c>
      <c r="AD262" s="77">
        <v>3000000000</v>
      </c>
      <c r="AE262" s="77">
        <v>3000000000</v>
      </c>
      <c r="AF262" s="77">
        <v>15000000</v>
      </c>
    </row>
    <row r="263" spans="1:32" x14ac:dyDescent="0.25">
      <c r="A263" s="230" t="s">
        <v>1652</v>
      </c>
      <c r="B263" s="48" t="s">
        <v>5972</v>
      </c>
      <c r="C263" s="74">
        <f t="shared" si="19"/>
        <v>8000000000</v>
      </c>
      <c r="D263" s="75"/>
      <c r="E263" s="75">
        <v>43490</v>
      </c>
      <c r="F263" s="77">
        <v>2000000000</v>
      </c>
      <c r="G263" s="77">
        <v>10000000000</v>
      </c>
      <c r="H263" s="74">
        <f t="shared" si="17"/>
        <v>8000000000</v>
      </c>
      <c r="I263" s="78">
        <v>60000000</v>
      </c>
      <c r="J263" s="79" t="s">
        <v>5701</v>
      </c>
      <c r="K263" s="80">
        <f t="shared" si="20"/>
        <v>8</v>
      </c>
      <c r="L263" s="48" t="s">
        <v>249</v>
      </c>
      <c r="M263" s="79" t="s">
        <v>5738</v>
      </c>
      <c r="N263" s="80">
        <v>8</v>
      </c>
      <c r="O263" s="48" t="s">
        <v>5703</v>
      </c>
      <c r="P263" s="81">
        <v>45955</v>
      </c>
      <c r="Q263" s="75">
        <v>43490</v>
      </c>
      <c r="R263" s="75">
        <v>43434</v>
      </c>
      <c r="S263" s="48">
        <v>1</v>
      </c>
      <c r="T263" s="48" t="s">
        <v>274</v>
      </c>
      <c r="U263" s="48" t="s">
        <v>1112</v>
      </c>
      <c r="V263" s="82" t="s">
        <v>5704</v>
      </c>
      <c r="W263" s="75">
        <v>43465</v>
      </c>
      <c r="X263" s="77">
        <v>15000000</v>
      </c>
      <c r="Y263" s="77">
        <v>2000000000</v>
      </c>
      <c r="Z263" s="78">
        <v>60000000</v>
      </c>
      <c r="AA263" s="77">
        <f t="shared" si="18"/>
        <v>100000000</v>
      </c>
      <c r="AB263" s="48">
        <v>2</v>
      </c>
      <c r="AC263" s="81">
        <v>44195</v>
      </c>
      <c r="AD263" s="77">
        <v>3000000000</v>
      </c>
      <c r="AE263" s="77">
        <v>3000000000</v>
      </c>
      <c r="AF263" s="77">
        <v>15000000</v>
      </c>
    </row>
    <row r="264" spans="1:32" x14ac:dyDescent="0.25">
      <c r="A264" s="230" t="s">
        <v>1654</v>
      </c>
      <c r="B264" s="48" t="s">
        <v>5973</v>
      </c>
      <c r="C264" s="74">
        <f t="shared" si="19"/>
        <v>8000000000</v>
      </c>
      <c r="D264" s="75"/>
      <c r="E264" s="75">
        <v>43490</v>
      </c>
      <c r="F264" s="77">
        <v>2000000000</v>
      </c>
      <c r="G264" s="77">
        <v>10000000000</v>
      </c>
      <c r="H264" s="74">
        <f t="shared" si="17"/>
        <v>8000000000</v>
      </c>
      <c r="I264" s="78">
        <v>60000000</v>
      </c>
      <c r="J264" s="79" t="s">
        <v>5701</v>
      </c>
      <c r="K264" s="80">
        <f t="shared" si="20"/>
        <v>8</v>
      </c>
      <c r="L264" s="48" t="s">
        <v>249</v>
      </c>
      <c r="M264" s="79" t="s">
        <v>5738</v>
      </c>
      <c r="N264" s="80">
        <v>8</v>
      </c>
      <c r="O264" s="48" t="s">
        <v>5703</v>
      </c>
      <c r="P264" s="81">
        <v>45955</v>
      </c>
      <c r="Q264" s="75">
        <v>43490</v>
      </c>
      <c r="R264" s="75">
        <v>43434</v>
      </c>
      <c r="S264" s="48">
        <v>1</v>
      </c>
      <c r="T264" s="48" t="s">
        <v>253</v>
      </c>
      <c r="U264" s="48" t="s">
        <v>1112</v>
      </c>
      <c r="V264" s="82" t="s">
        <v>5704</v>
      </c>
      <c r="W264" s="75">
        <v>43465</v>
      </c>
      <c r="X264" s="77">
        <v>15000000</v>
      </c>
      <c r="Y264" s="77">
        <v>2000000000</v>
      </c>
      <c r="Z264" s="78">
        <v>60000000</v>
      </c>
      <c r="AA264" s="77">
        <f t="shared" si="18"/>
        <v>100000000</v>
      </c>
      <c r="AB264" s="48">
        <v>2</v>
      </c>
      <c r="AC264" s="81">
        <v>44195</v>
      </c>
      <c r="AD264" s="77">
        <v>3000000000</v>
      </c>
      <c r="AE264" s="77">
        <v>3000000000</v>
      </c>
      <c r="AF264" s="77">
        <v>15000000</v>
      </c>
    </row>
    <row r="265" spans="1:32" x14ac:dyDescent="0.25">
      <c r="A265" s="230" t="s">
        <v>1656</v>
      </c>
      <c r="B265" s="48" t="s">
        <v>5974</v>
      </c>
      <c r="C265" s="74">
        <f t="shared" si="19"/>
        <v>8000000000</v>
      </c>
      <c r="D265" s="75"/>
      <c r="E265" s="75">
        <v>43490</v>
      </c>
      <c r="F265" s="77">
        <v>2000000000</v>
      </c>
      <c r="G265" s="77">
        <v>10000000000</v>
      </c>
      <c r="H265" s="74">
        <f t="shared" si="17"/>
        <v>8000000000</v>
      </c>
      <c r="I265" s="78">
        <v>60000000</v>
      </c>
      <c r="J265" s="79" t="s">
        <v>5701</v>
      </c>
      <c r="K265" s="80">
        <f t="shared" si="20"/>
        <v>8</v>
      </c>
      <c r="L265" s="48" t="s">
        <v>249</v>
      </c>
      <c r="M265" s="79" t="s">
        <v>5738</v>
      </c>
      <c r="N265" s="80">
        <v>8</v>
      </c>
      <c r="O265" s="48" t="s">
        <v>5703</v>
      </c>
      <c r="P265" s="81">
        <v>45955</v>
      </c>
      <c r="Q265" s="75">
        <v>43490</v>
      </c>
      <c r="R265" s="75">
        <v>43434</v>
      </c>
      <c r="S265" s="48">
        <v>1</v>
      </c>
      <c r="T265" s="48" t="s">
        <v>274</v>
      </c>
      <c r="U265" s="48" t="s">
        <v>1112</v>
      </c>
      <c r="V265" s="82" t="s">
        <v>5704</v>
      </c>
      <c r="W265" s="75">
        <v>43465</v>
      </c>
      <c r="X265" s="77">
        <v>15000000</v>
      </c>
      <c r="Y265" s="77">
        <v>2000000000</v>
      </c>
      <c r="Z265" s="78">
        <v>60000000</v>
      </c>
      <c r="AA265" s="77">
        <f t="shared" si="18"/>
        <v>100000000</v>
      </c>
      <c r="AB265" s="48">
        <v>2</v>
      </c>
      <c r="AC265" s="81">
        <v>44195</v>
      </c>
      <c r="AD265" s="77">
        <v>3000000000</v>
      </c>
      <c r="AE265" s="77">
        <v>3000000000</v>
      </c>
      <c r="AF265" s="77">
        <v>15000000</v>
      </c>
    </row>
    <row r="266" spans="1:32" x14ac:dyDescent="0.25">
      <c r="A266" s="230" t="s">
        <v>1658</v>
      </c>
      <c r="B266" s="48" t="s">
        <v>5975</v>
      </c>
      <c r="C266" s="74">
        <f t="shared" si="19"/>
        <v>8000000000</v>
      </c>
      <c r="D266" s="75"/>
      <c r="E266" s="75">
        <v>43490</v>
      </c>
      <c r="F266" s="77">
        <v>2000000000</v>
      </c>
      <c r="G266" s="77">
        <v>10000000000</v>
      </c>
      <c r="H266" s="74">
        <f t="shared" si="17"/>
        <v>8000000000</v>
      </c>
      <c r="I266" s="78">
        <v>60000000</v>
      </c>
      <c r="J266" s="79" t="s">
        <v>5701</v>
      </c>
      <c r="K266" s="80">
        <f t="shared" si="20"/>
        <v>8</v>
      </c>
      <c r="L266" s="48" t="s">
        <v>249</v>
      </c>
      <c r="M266" s="79" t="s">
        <v>5738</v>
      </c>
      <c r="N266" s="80">
        <v>8</v>
      </c>
      <c r="O266" s="48" t="s">
        <v>5703</v>
      </c>
      <c r="P266" s="81">
        <v>45955</v>
      </c>
      <c r="Q266" s="75">
        <v>43490</v>
      </c>
      <c r="R266" s="75">
        <v>43434</v>
      </c>
      <c r="S266" s="48">
        <v>1</v>
      </c>
      <c r="T266" s="48" t="s">
        <v>253</v>
      </c>
      <c r="U266" s="48" t="s">
        <v>1112</v>
      </c>
      <c r="V266" s="82" t="s">
        <v>5704</v>
      </c>
      <c r="W266" s="75">
        <v>43465</v>
      </c>
      <c r="X266" s="77">
        <v>15000000</v>
      </c>
      <c r="Y266" s="77">
        <v>2000000000</v>
      </c>
      <c r="Z266" s="78">
        <v>60000000</v>
      </c>
      <c r="AA266" s="77">
        <f t="shared" si="18"/>
        <v>100000000</v>
      </c>
      <c r="AB266" s="48">
        <v>2</v>
      </c>
      <c r="AC266" s="81">
        <v>44195</v>
      </c>
      <c r="AD266" s="77">
        <v>3000000000</v>
      </c>
      <c r="AE266" s="77">
        <v>3000000000</v>
      </c>
      <c r="AF266" s="77">
        <v>15000000</v>
      </c>
    </row>
    <row r="267" spans="1:32" x14ac:dyDescent="0.25">
      <c r="A267" s="230" t="s">
        <v>1660</v>
      </c>
      <c r="B267" s="48" t="s">
        <v>5976</v>
      </c>
      <c r="C267" s="74">
        <f t="shared" si="19"/>
        <v>8000000000</v>
      </c>
      <c r="D267" s="75"/>
      <c r="E267" s="75">
        <v>43490</v>
      </c>
      <c r="F267" s="77">
        <v>2000000000</v>
      </c>
      <c r="G267" s="77">
        <v>10000000000</v>
      </c>
      <c r="H267" s="74">
        <f t="shared" si="17"/>
        <v>8000000000</v>
      </c>
      <c r="I267" s="78">
        <v>60000000</v>
      </c>
      <c r="J267" s="79" t="s">
        <v>5701</v>
      </c>
      <c r="K267" s="80">
        <f t="shared" si="20"/>
        <v>8</v>
      </c>
      <c r="L267" s="48" t="s">
        <v>249</v>
      </c>
      <c r="M267" s="79" t="s">
        <v>5738</v>
      </c>
      <c r="N267" s="80">
        <v>8</v>
      </c>
      <c r="O267" s="48" t="s">
        <v>5703</v>
      </c>
      <c r="P267" s="81">
        <v>45955</v>
      </c>
      <c r="Q267" s="75">
        <v>43490</v>
      </c>
      <c r="R267" s="75">
        <v>43434</v>
      </c>
      <c r="S267" s="48">
        <v>1</v>
      </c>
      <c r="T267" s="48" t="s">
        <v>274</v>
      </c>
      <c r="U267" s="48" t="s">
        <v>1112</v>
      </c>
      <c r="V267" s="82" t="s">
        <v>5704</v>
      </c>
      <c r="W267" s="75">
        <v>43465</v>
      </c>
      <c r="X267" s="77">
        <v>15000000</v>
      </c>
      <c r="Y267" s="77">
        <v>2000000000</v>
      </c>
      <c r="Z267" s="78">
        <v>60000000</v>
      </c>
      <c r="AA267" s="77">
        <f t="shared" si="18"/>
        <v>100000000</v>
      </c>
      <c r="AB267" s="48">
        <v>2</v>
      </c>
      <c r="AC267" s="81">
        <v>44195</v>
      </c>
      <c r="AD267" s="77">
        <v>3000000000</v>
      </c>
      <c r="AE267" s="77">
        <v>3000000000</v>
      </c>
      <c r="AF267" s="77">
        <v>15000000</v>
      </c>
    </row>
    <row r="268" spans="1:32" x14ac:dyDescent="0.25">
      <c r="A268" s="230" t="s">
        <v>1662</v>
      </c>
      <c r="B268" s="48" t="s">
        <v>5977</v>
      </c>
      <c r="C268" s="74">
        <f t="shared" si="19"/>
        <v>8000000000</v>
      </c>
      <c r="D268" s="75"/>
      <c r="E268" s="75">
        <v>43490</v>
      </c>
      <c r="F268" s="77">
        <v>2000000000</v>
      </c>
      <c r="G268" s="77">
        <v>10000000000</v>
      </c>
      <c r="H268" s="74">
        <f t="shared" ref="H268:H331" si="21">C268</f>
        <v>8000000000</v>
      </c>
      <c r="I268" s="78">
        <v>60000000</v>
      </c>
      <c r="J268" s="79" t="s">
        <v>5701</v>
      </c>
      <c r="K268" s="80">
        <f t="shared" si="20"/>
        <v>8</v>
      </c>
      <c r="L268" s="48" t="s">
        <v>249</v>
      </c>
      <c r="M268" s="79" t="s">
        <v>5738</v>
      </c>
      <c r="N268" s="80">
        <v>8</v>
      </c>
      <c r="O268" s="48" t="s">
        <v>5703</v>
      </c>
      <c r="P268" s="81">
        <v>45955</v>
      </c>
      <c r="Q268" s="75">
        <v>43490</v>
      </c>
      <c r="R268" s="75">
        <v>43434</v>
      </c>
      <c r="S268" s="48">
        <v>1</v>
      </c>
      <c r="T268" s="48" t="s">
        <v>253</v>
      </c>
      <c r="U268" s="48" t="s">
        <v>1112</v>
      </c>
      <c r="V268" s="82" t="s">
        <v>5704</v>
      </c>
      <c r="W268" s="75">
        <v>43465</v>
      </c>
      <c r="X268" s="77">
        <v>15000000</v>
      </c>
      <c r="Y268" s="77">
        <v>2000000000</v>
      </c>
      <c r="Z268" s="78">
        <v>60000000</v>
      </c>
      <c r="AA268" s="77">
        <v>0</v>
      </c>
      <c r="AB268" s="48">
        <v>2</v>
      </c>
      <c r="AC268" s="81">
        <v>44195</v>
      </c>
      <c r="AD268" s="77">
        <v>3000000000</v>
      </c>
      <c r="AE268" s="77">
        <v>3000000000</v>
      </c>
      <c r="AF268" s="77">
        <v>15000000</v>
      </c>
    </row>
    <row r="269" spans="1:32" x14ac:dyDescent="0.25">
      <c r="A269" s="230" t="s">
        <v>1664</v>
      </c>
      <c r="B269" s="48" t="s">
        <v>5978</v>
      </c>
      <c r="C269" s="74">
        <f t="shared" si="19"/>
        <v>8000000000</v>
      </c>
      <c r="D269" s="75"/>
      <c r="E269" s="75">
        <v>43490</v>
      </c>
      <c r="F269" s="77">
        <v>2000000000</v>
      </c>
      <c r="G269" s="77">
        <v>10000000000</v>
      </c>
      <c r="H269" s="74">
        <f t="shared" si="21"/>
        <v>8000000000</v>
      </c>
      <c r="I269" s="78">
        <v>60000000</v>
      </c>
      <c r="J269" s="79" t="s">
        <v>5701</v>
      </c>
      <c r="K269" s="80">
        <f t="shared" si="20"/>
        <v>8</v>
      </c>
      <c r="L269" s="48" t="s">
        <v>249</v>
      </c>
      <c r="M269" s="79" t="s">
        <v>5738</v>
      </c>
      <c r="N269" s="80">
        <v>8</v>
      </c>
      <c r="O269" s="48" t="s">
        <v>5703</v>
      </c>
      <c r="P269" s="81">
        <v>45955</v>
      </c>
      <c r="Q269" s="75">
        <v>43490</v>
      </c>
      <c r="R269" s="75">
        <v>43434</v>
      </c>
      <c r="S269" s="48">
        <v>1</v>
      </c>
      <c r="T269" s="48" t="s">
        <v>274</v>
      </c>
      <c r="U269" s="48" t="s">
        <v>1112</v>
      </c>
      <c r="V269" s="82" t="s">
        <v>5704</v>
      </c>
      <c r="W269" s="75">
        <v>43465</v>
      </c>
      <c r="X269" s="77">
        <v>15000000</v>
      </c>
      <c r="Y269" s="77">
        <v>2000000000</v>
      </c>
      <c r="Z269" s="78">
        <v>60000000</v>
      </c>
      <c r="AA269" s="77">
        <v>0</v>
      </c>
      <c r="AB269" s="48">
        <v>2</v>
      </c>
      <c r="AC269" s="81">
        <v>44195</v>
      </c>
      <c r="AD269" s="77">
        <v>3000000000</v>
      </c>
      <c r="AE269" s="77">
        <v>3000000000</v>
      </c>
      <c r="AF269" s="77">
        <v>15000000</v>
      </c>
    </row>
    <row r="270" spans="1:32" x14ac:dyDescent="0.25">
      <c r="A270" s="230" t="s">
        <v>1666</v>
      </c>
      <c r="B270" s="48" t="s">
        <v>5979</v>
      </c>
      <c r="C270" s="74">
        <f t="shared" si="19"/>
        <v>8000000000</v>
      </c>
      <c r="D270" s="75"/>
      <c r="E270" s="75">
        <v>43490</v>
      </c>
      <c r="F270" s="77">
        <v>2000000000</v>
      </c>
      <c r="G270" s="77">
        <v>10000000000</v>
      </c>
      <c r="H270" s="74">
        <f t="shared" si="21"/>
        <v>8000000000</v>
      </c>
      <c r="I270" s="78">
        <v>60000000</v>
      </c>
      <c r="J270" s="79" t="s">
        <v>5701</v>
      </c>
      <c r="K270" s="80">
        <f t="shared" si="20"/>
        <v>8</v>
      </c>
      <c r="L270" s="48" t="s">
        <v>249</v>
      </c>
      <c r="M270" s="79" t="s">
        <v>5738</v>
      </c>
      <c r="N270" s="80">
        <v>8</v>
      </c>
      <c r="O270" s="48" t="s">
        <v>5703</v>
      </c>
      <c r="P270" s="81">
        <v>45955</v>
      </c>
      <c r="Q270" s="75">
        <v>43490</v>
      </c>
      <c r="R270" s="75">
        <v>43434</v>
      </c>
      <c r="S270" s="48">
        <v>1</v>
      </c>
      <c r="T270" s="48" t="s">
        <v>253</v>
      </c>
      <c r="U270" s="48" t="s">
        <v>1112</v>
      </c>
      <c r="V270" s="82" t="s">
        <v>5704</v>
      </c>
      <c r="W270" s="75">
        <v>43465</v>
      </c>
      <c r="X270" s="77">
        <v>15000000</v>
      </c>
      <c r="Y270" s="77">
        <v>2000000000</v>
      </c>
      <c r="Z270" s="78">
        <v>60000000</v>
      </c>
      <c r="AA270" s="77">
        <v>0</v>
      </c>
      <c r="AB270" s="48">
        <v>2</v>
      </c>
      <c r="AC270" s="81">
        <v>44195</v>
      </c>
      <c r="AD270" s="77">
        <v>3000000000</v>
      </c>
      <c r="AE270" s="77">
        <v>3000000000</v>
      </c>
      <c r="AF270" s="77">
        <v>15000000</v>
      </c>
    </row>
    <row r="271" spans="1:32" x14ac:dyDescent="0.25">
      <c r="A271" s="230" t="s">
        <v>1668</v>
      </c>
      <c r="B271" s="48" t="s">
        <v>5980</v>
      </c>
      <c r="C271" s="74">
        <f t="shared" si="19"/>
        <v>8000000000</v>
      </c>
      <c r="D271" s="75"/>
      <c r="E271" s="75">
        <v>43490</v>
      </c>
      <c r="F271" s="77">
        <v>2000000000</v>
      </c>
      <c r="G271" s="77">
        <v>10000000000</v>
      </c>
      <c r="H271" s="74">
        <f t="shared" si="21"/>
        <v>8000000000</v>
      </c>
      <c r="I271" s="78">
        <v>60000000</v>
      </c>
      <c r="J271" s="79" t="s">
        <v>5701</v>
      </c>
      <c r="K271" s="80">
        <f t="shared" si="20"/>
        <v>8</v>
      </c>
      <c r="L271" s="48" t="s">
        <v>249</v>
      </c>
      <c r="M271" s="79" t="s">
        <v>5738</v>
      </c>
      <c r="N271" s="80">
        <v>8</v>
      </c>
      <c r="O271" s="48" t="s">
        <v>5703</v>
      </c>
      <c r="P271" s="81">
        <v>45955</v>
      </c>
      <c r="Q271" s="75">
        <v>43490</v>
      </c>
      <c r="R271" s="75">
        <v>43434</v>
      </c>
      <c r="S271" s="48">
        <v>1</v>
      </c>
      <c r="T271" s="48" t="s">
        <v>274</v>
      </c>
      <c r="U271" s="48" t="s">
        <v>1112</v>
      </c>
      <c r="V271" s="82" t="s">
        <v>5704</v>
      </c>
      <c r="W271" s="75">
        <v>43465</v>
      </c>
      <c r="X271" s="77">
        <v>15000000</v>
      </c>
      <c r="Y271" s="77">
        <v>2000000000</v>
      </c>
      <c r="Z271" s="78">
        <v>60000000</v>
      </c>
      <c r="AA271" s="77">
        <v>0</v>
      </c>
      <c r="AB271" s="48">
        <v>2</v>
      </c>
      <c r="AC271" s="81">
        <v>44195</v>
      </c>
      <c r="AD271" s="77">
        <v>3000000000</v>
      </c>
      <c r="AE271" s="77">
        <v>3000000000</v>
      </c>
      <c r="AF271" s="77">
        <v>15000000</v>
      </c>
    </row>
    <row r="272" spans="1:32" x14ac:dyDescent="0.25">
      <c r="A272" s="230" t="s">
        <v>1670</v>
      </c>
      <c r="B272" s="48" t="s">
        <v>5981</v>
      </c>
      <c r="C272" s="74">
        <f t="shared" si="19"/>
        <v>8000000000</v>
      </c>
      <c r="D272" s="75"/>
      <c r="E272" s="75">
        <v>43490</v>
      </c>
      <c r="F272" s="77">
        <v>2000000000</v>
      </c>
      <c r="G272" s="77">
        <v>10000000000</v>
      </c>
      <c r="H272" s="74">
        <f t="shared" si="21"/>
        <v>8000000000</v>
      </c>
      <c r="I272" s="78">
        <v>60000000</v>
      </c>
      <c r="J272" s="79" t="s">
        <v>5701</v>
      </c>
      <c r="K272" s="80">
        <f t="shared" si="20"/>
        <v>8</v>
      </c>
      <c r="L272" s="48" t="s">
        <v>249</v>
      </c>
      <c r="M272" s="79" t="s">
        <v>5738</v>
      </c>
      <c r="N272" s="80">
        <v>8</v>
      </c>
      <c r="O272" s="48" t="s">
        <v>5703</v>
      </c>
      <c r="P272" s="81">
        <v>45955</v>
      </c>
      <c r="Q272" s="75">
        <v>43490</v>
      </c>
      <c r="R272" s="75">
        <v>43434</v>
      </c>
      <c r="S272" s="48">
        <v>1</v>
      </c>
      <c r="T272" s="48" t="s">
        <v>253</v>
      </c>
      <c r="U272" s="48" t="s">
        <v>1112</v>
      </c>
      <c r="V272" s="82" t="s">
        <v>5704</v>
      </c>
      <c r="W272" s="75">
        <v>43465</v>
      </c>
      <c r="X272" s="77">
        <v>15000000</v>
      </c>
      <c r="Y272" s="77">
        <v>2000000000</v>
      </c>
      <c r="Z272" s="78">
        <v>60000000</v>
      </c>
      <c r="AA272" s="77">
        <v>0</v>
      </c>
      <c r="AB272" s="48">
        <v>2</v>
      </c>
      <c r="AC272" s="81">
        <v>44195</v>
      </c>
      <c r="AD272" s="77">
        <v>3000000000</v>
      </c>
      <c r="AE272" s="77">
        <v>3000000000</v>
      </c>
      <c r="AF272" s="77">
        <v>15000000</v>
      </c>
    </row>
    <row r="273" spans="1:32" x14ac:dyDescent="0.25">
      <c r="A273" s="230" t="s">
        <v>1672</v>
      </c>
      <c r="B273" s="48" t="s">
        <v>5982</v>
      </c>
      <c r="C273" s="74">
        <f t="shared" si="19"/>
        <v>8000000000</v>
      </c>
      <c r="D273" s="75"/>
      <c r="E273" s="75">
        <v>43490</v>
      </c>
      <c r="F273" s="77">
        <v>2000000000</v>
      </c>
      <c r="G273" s="77">
        <v>10000000000</v>
      </c>
      <c r="H273" s="74">
        <f t="shared" si="21"/>
        <v>8000000000</v>
      </c>
      <c r="I273" s="78">
        <v>60000000</v>
      </c>
      <c r="J273" s="79" t="s">
        <v>5701</v>
      </c>
      <c r="K273" s="80">
        <f t="shared" si="20"/>
        <v>8</v>
      </c>
      <c r="L273" s="48" t="s">
        <v>249</v>
      </c>
      <c r="M273" s="79" t="s">
        <v>5738</v>
      </c>
      <c r="N273" s="80">
        <v>8</v>
      </c>
      <c r="O273" s="48" t="s">
        <v>5703</v>
      </c>
      <c r="P273" s="81">
        <v>45955</v>
      </c>
      <c r="Q273" s="75">
        <v>43490</v>
      </c>
      <c r="R273" s="75">
        <v>43434</v>
      </c>
      <c r="S273" s="48">
        <v>1</v>
      </c>
      <c r="T273" s="48" t="s">
        <v>274</v>
      </c>
      <c r="U273" s="48" t="s">
        <v>1112</v>
      </c>
      <c r="V273" s="82" t="s">
        <v>5704</v>
      </c>
      <c r="W273" s="75">
        <v>43465</v>
      </c>
      <c r="X273" s="77">
        <v>15000000</v>
      </c>
      <c r="Y273" s="77">
        <v>2000000000</v>
      </c>
      <c r="Z273" s="78">
        <v>60000000</v>
      </c>
      <c r="AA273" s="77">
        <v>0</v>
      </c>
      <c r="AB273" s="48">
        <v>2</v>
      </c>
      <c r="AC273" s="81">
        <v>44195</v>
      </c>
      <c r="AD273" s="77">
        <v>3000000000</v>
      </c>
      <c r="AE273" s="77">
        <v>3000000000</v>
      </c>
      <c r="AF273" s="77">
        <v>15000000</v>
      </c>
    </row>
    <row r="274" spans="1:32" x14ac:dyDescent="0.25">
      <c r="A274" s="230" t="s">
        <v>1674</v>
      </c>
      <c r="B274" s="48" t="s">
        <v>5983</v>
      </c>
      <c r="C274" s="74">
        <f t="shared" si="19"/>
        <v>8000000000</v>
      </c>
      <c r="D274" s="75"/>
      <c r="E274" s="75">
        <v>43490</v>
      </c>
      <c r="F274" s="77">
        <v>2000000000</v>
      </c>
      <c r="G274" s="77">
        <v>10000000000</v>
      </c>
      <c r="H274" s="74">
        <f t="shared" si="21"/>
        <v>8000000000</v>
      </c>
      <c r="I274" s="78">
        <v>60000000</v>
      </c>
      <c r="J274" s="79" t="s">
        <v>5701</v>
      </c>
      <c r="K274" s="80">
        <f t="shared" si="20"/>
        <v>8</v>
      </c>
      <c r="L274" s="48" t="s">
        <v>249</v>
      </c>
      <c r="M274" s="79" t="s">
        <v>5738</v>
      </c>
      <c r="N274" s="80">
        <v>8</v>
      </c>
      <c r="O274" s="48" t="s">
        <v>5703</v>
      </c>
      <c r="P274" s="81">
        <v>45955</v>
      </c>
      <c r="Q274" s="75">
        <v>43490</v>
      </c>
      <c r="R274" s="75">
        <v>43434</v>
      </c>
      <c r="S274" s="48">
        <v>1</v>
      </c>
      <c r="T274" s="48" t="s">
        <v>253</v>
      </c>
      <c r="U274" s="48" t="s">
        <v>1112</v>
      </c>
      <c r="V274" s="82" t="s">
        <v>5704</v>
      </c>
      <c r="W274" s="75">
        <v>43465</v>
      </c>
      <c r="X274" s="77">
        <v>15000000</v>
      </c>
      <c r="Y274" s="77">
        <v>2000000000</v>
      </c>
      <c r="Z274" s="78">
        <v>60000000</v>
      </c>
      <c r="AA274" s="77">
        <v>0</v>
      </c>
      <c r="AB274" s="48">
        <v>2</v>
      </c>
      <c r="AC274" s="81">
        <v>44195</v>
      </c>
      <c r="AD274" s="77">
        <v>3000000000</v>
      </c>
      <c r="AE274" s="77">
        <v>3000000000</v>
      </c>
      <c r="AF274" s="77">
        <v>15000000</v>
      </c>
    </row>
    <row r="275" spans="1:32" x14ac:dyDescent="0.25">
      <c r="A275" s="230" t="s">
        <v>1676</v>
      </c>
      <c r="B275" s="48" t="s">
        <v>5984</v>
      </c>
      <c r="C275" s="74">
        <f t="shared" si="19"/>
        <v>8000000000</v>
      </c>
      <c r="D275" s="75"/>
      <c r="E275" s="75">
        <v>43490</v>
      </c>
      <c r="F275" s="77">
        <v>2000000000</v>
      </c>
      <c r="G275" s="77">
        <v>10000000000</v>
      </c>
      <c r="H275" s="74">
        <f t="shared" si="21"/>
        <v>8000000000</v>
      </c>
      <c r="I275" s="78">
        <v>60000000</v>
      </c>
      <c r="J275" s="79" t="s">
        <v>5701</v>
      </c>
      <c r="K275" s="80">
        <f t="shared" si="20"/>
        <v>8</v>
      </c>
      <c r="L275" s="48" t="s">
        <v>249</v>
      </c>
      <c r="M275" s="79" t="s">
        <v>5738</v>
      </c>
      <c r="N275" s="80">
        <v>8</v>
      </c>
      <c r="O275" s="48" t="s">
        <v>5703</v>
      </c>
      <c r="P275" s="81">
        <v>45955</v>
      </c>
      <c r="Q275" s="75">
        <v>43490</v>
      </c>
      <c r="R275" s="75">
        <v>43434</v>
      </c>
      <c r="S275" s="48">
        <v>1</v>
      </c>
      <c r="T275" s="48" t="s">
        <v>274</v>
      </c>
      <c r="U275" s="48" t="s">
        <v>1112</v>
      </c>
      <c r="V275" s="82" t="s">
        <v>5704</v>
      </c>
      <c r="W275" s="75">
        <v>43465</v>
      </c>
      <c r="X275" s="77">
        <v>15000000</v>
      </c>
      <c r="Y275" s="77">
        <v>2000000000</v>
      </c>
      <c r="Z275" s="78">
        <v>60000000</v>
      </c>
      <c r="AA275" s="77">
        <v>0</v>
      </c>
      <c r="AB275" s="48">
        <v>2</v>
      </c>
      <c r="AC275" s="81">
        <v>44195</v>
      </c>
      <c r="AD275" s="77">
        <v>3000000000</v>
      </c>
      <c r="AE275" s="77">
        <v>3000000000</v>
      </c>
      <c r="AF275" s="77">
        <v>15000000</v>
      </c>
    </row>
    <row r="276" spans="1:32" x14ac:dyDescent="0.25">
      <c r="A276" s="230" t="s">
        <v>1678</v>
      </c>
      <c r="B276" s="48" t="s">
        <v>5985</v>
      </c>
      <c r="C276" s="74">
        <f t="shared" si="19"/>
        <v>8000000000</v>
      </c>
      <c r="D276" s="75"/>
      <c r="E276" s="75">
        <v>43490</v>
      </c>
      <c r="F276" s="77">
        <v>2000000000</v>
      </c>
      <c r="G276" s="77">
        <v>10000000000</v>
      </c>
      <c r="H276" s="74">
        <f t="shared" si="21"/>
        <v>8000000000</v>
      </c>
      <c r="I276" s="78">
        <v>60000000</v>
      </c>
      <c r="J276" s="79" t="s">
        <v>5701</v>
      </c>
      <c r="K276" s="80">
        <f t="shared" si="20"/>
        <v>8</v>
      </c>
      <c r="L276" s="48" t="s">
        <v>249</v>
      </c>
      <c r="M276" s="79" t="s">
        <v>5738</v>
      </c>
      <c r="N276" s="80">
        <v>8</v>
      </c>
      <c r="O276" s="48" t="s">
        <v>5703</v>
      </c>
      <c r="P276" s="81">
        <v>45955</v>
      </c>
      <c r="Q276" s="75">
        <v>43490</v>
      </c>
      <c r="R276" s="75">
        <v>43434</v>
      </c>
      <c r="S276" s="48">
        <v>1</v>
      </c>
      <c r="T276" s="48" t="s">
        <v>253</v>
      </c>
      <c r="U276" s="48" t="s">
        <v>1112</v>
      </c>
      <c r="V276" s="82" t="s">
        <v>5704</v>
      </c>
      <c r="W276" s="75">
        <v>43465</v>
      </c>
      <c r="X276" s="77">
        <v>15000000</v>
      </c>
      <c r="Y276" s="77">
        <v>2000000000</v>
      </c>
      <c r="Z276" s="78">
        <v>60000000</v>
      </c>
      <c r="AA276" s="77">
        <v>0</v>
      </c>
      <c r="AB276" s="48">
        <v>2</v>
      </c>
      <c r="AC276" s="81">
        <v>44195</v>
      </c>
      <c r="AD276" s="77">
        <v>3000000000</v>
      </c>
      <c r="AE276" s="77">
        <v>3000000000</v>
      </c>
      <c r="AF276" s="77">
        <v>15000000</v>
      </c>
    </row>
    <row r="277" spans="1:32" x14ac:dyDescent="0.25">
      <c r="A277" s="230" t="s">
        <v>1680</v>
      </c>
      <c r="B277" s="48" t="s">
        <v>5986</v>
      </c>
      <c r="C277" s="74">
        <f t="shared" si="19"/>
        <v>8000000000</v>
      </c>
      <c r="D277" s="75"/>
      <c r="E277" s="75">
        <v>43490</v>
      </c>
      <c r="F277" s="77">
        <v>2000000000</v>
      </c>
      <c r="G277" s="77">
        <v>10000000000</v>
      </c>
      <c r="H277" s="74">
        <f t="shared" si="21"/>
        <v>8000000000</v>
      </c>
      <c r="I277" s="78">
        <v>60000000</v>
      </c>
      <c r="J277" s="79" t="s">
        <v>5701</v>
      </c>
      <c r="K277" s="80">
        <f t="shared" si="20"/>
        <v>8</v>
      </c>
      <c r="L277" s="48" t="s">
        <v>249</v>
      </c>
      <c r="M277" s="79" t="s">
        <v>5738</v>
      </c>
      <c r="N277" s="80">
        <v>8</v>
      </c>
      <c r="O277" s="48" t="s">
        <v>5703</v>
      </c>
      <c r="P277" s="81">
        <v>45955</v>
      </c>
      <c r="Q277" s="75">
        <v>43490</v>
      </c>
      <c r="R277" s="75">
        <v>43434</v>
      </c>
      <c r="S277" s="48">
        <v>1</v>
      </c>
      <c r="T277" s="48" t="s">
        <v>274</v>
      </c>
      <c r="U277" s="48" t="s">
        <v>1112</v>
      </c>
      <c r="V277" s="82" t="s">
        <v>5704</v>
      </c>
      <c r="W277" s="75">
        <v>43465</v>
      </c>
      <c r="X277" s="77">
        <v>15000000</v>
      </c>
      <c r="Y277" s="77">
        <v>2000000000</v>
      </c>
      <c r="Z277" s="78">
        <v>60000000</v>
      </c>
      <c r="AA277" s="77">
        <v>0</v>
      </c>
      <c r="AB277" s="48">
        <v>2</v>
      </c>
      <c r="AC277" s="81">
        <v>44195</v>
      </c>
      <c r="AD277" s="77">
        <v>3000000000</v>
      </c>
      <c r="AE277" s="77">
        <v>3000000000</v>
      </c>
      <c r="AF277" s="77">
        <v>15000000</v>
      </c>
    </row>
    <row r="278" spans="1:32" x14ac:dyDescent="0.25">
      <c r="A278" s="230" t="s">
        <v>1682</v>
      </c>
      <c r="B278" s="48" t="s">
        <v>5987</v>
      </c>
      <c r="C278" s="74">
        <f t="shared" si="19"/>
        <v>8000000000</v>
      </c>
      <c r="D278" s="75"/>
      <c r="E278" s="75">
        <v>43490</v>
      </c>
      <c r="F278" s="77">
        <v>2000000000</v>
      </c>
      <c r="G278" s="77">
        <v>10000000000</v>
      </c>
      <c r="H278" s="74">
        <f t="shared" si="21"/>
        <v>8000000000</v>
      </c>
      <c r="I278" s="78">
        <v>60000000</v>
      </c>
      <c r="J278" s="79" t="s">
        <v>5701</v>
      </c>
      <c r="K278" s="80">
        <f t="shared" si="20"/>
        <v>8</v>
      </c>
      <c r="L278" s="48" t="s">
        <v>249</v>
      </c>
      <c r="M278" s="79" t="s">
        <v>5738</v>
      </c>
      <c r="N278" s="80">
        <v>8</v>
      </c>
      <c r="O278" s="48" t="s">
        <v>5703</v>
      </c>
      <c r="P278" s="81">
        <v>45955</v>
      </c>
      <c r="Q278" s="75">
        <v>43490</v>
      </c>
      <c r="R278" s="75">
        <v>43434</v>
      </c>
      <c r="S278" s="48">
        <v>1</v>
      </c>
      <c r="T278" s="48" t="s">
        <v>253</v>
      </c>
      <c r="U278" s="48" t="s">
        <v>1112</v>
      </c>
      <c r="V278" s="82" t="s">
        <v>5704</v>
      </c>
      <c r="W278" s="75">
        <v>43465</v>
      </c>
      <c r="X278" s="77">
        <v>15000000</v>
      </c>
      <c r="Y278" s="77">
        <v>2000000000</v>
      </c>
      <c r="Z278" s="78">
        <v>60000000</v>
      </c>
      <c r="AA278" s="77">
        <v>0</v>
      </c>
      <c r="AB278" s="48">
        <v>2</v>
      </c>
      <c r="AC278" s="81">
        <v>44195</v>
      </c>
      <c r="AD278" s="77">
        <v>3000000000</v>
      </c>
      <c r="AE278" s="77">
        <v>3000000000</v>
      </c>
      <c r="AF278" s="77">
        <v>15000000</v>
      </c>
    </row>
    <row r="279" spans="1:32" x14ac:dyDescent="0.25">
      <c r="A279" s="230" t="s">
        <v>1684</v>
      </c>
      <c r="B279" s="48" t="s">
        <v>5988</v>
      </c>
      <c r="C279" s="74">
        <f t="shared" si="19"/>
        <v>8000000000</v>
      </c>
      <c r="D279" s="75"/>
      <c r="E279" s="75">
        <v>43490</v>
      </c>
      <c r="F279" s="77">
        <v>2000000000</v>
      </c>
      <c r="G279" s="77">
        <v>10000000000</v>
      </c>
      <c r="H279" s="74">
        <f t="shared" si="21"/>
        <v>8000000000</v>
      </c>
      <c r="I279" s="78">
        <v>60000000</v>
      </c>
      <c r="J279" s="79" t="s">
        <v>5701</v>
      </c>
      <c r="K279" s="80">
        <f t="shared" si="20"/>
        <v>8</v>
      </c>
      <c r="L279" s="48" t="s">
        <v>249</v>
      </c>
      <c r="M279" s="79" t="s">
        <v>5738</v>
      </c>
      <c r="N279" s="80">
        <v>8</v>
      </c>
      <c r="O279" s="48" t="s">
        <v>5703</v>
      </c>
      <c r="P279" s="81">
        <v>45955</v>
      </c>
      <c r="Q279" s="75">
        <v>43490</v>
      </c>
      <c r="R279" s="75">
        <v>43434</v>
      </c>
      <c r="S279" s="48">
        <v>1</v>
      </c>
      <c r="T279" s="48" t="s">
        <v>274</v>
      </c>
      <c r="U279" s="48" t="s">
        <v>1112</v>
      </c>
      <c r="V279" s="82" t="s">
        <v>5704</v>
      </c>
      <c r="W279" s="75">
        <v>43465</v>
      </c>
      <c r="X279" s="77">
        <v>15000000</v>
      </c>
      <c r="Y279" s="77">
        <v>2000000000</v>
      </c>
      <c r="Z279" s="78">
        <v>60000000</v>
      </c>
      <c r="AA279" s="77">
        <v>0</v>
      </c>
      <c r="AB279" s="48">
        <v>2</v>
      </c>
      <c r="AC279" s="81">
        <v>44195</v>
      </c>
      <c r="AD279" s="77">
        <v>3000000000</v>
      </c>
      <c r="AE279" s="77">
        <v>3000000000</v>
      </c>
      <c r="AF279" s="77">
        <v>15000000</v>
      </c>
    </row>
    <row r="280" spans="1:32" x14ac:dyDescent="0.25">
      <c r="A280" s="230" t="s">
        <v>1686</v>
      </c>
      <c r="B280" s="48" t="s">
        <v>5989</v>
      </c>
      <c r="C280" s="74">
        <f t="shared" si="19"/>
        <v>8000000000</v>
      </c>
      <c r="D280" s="75"/>
      <c r="E280" s="75">
        <v>43490</v>
      </c>
      <c r="F280" s="77">
        <v>2000000000</v>
      </c>
      <c r="G280" s="77">
        <v>10000000000</v>
      </c>
      <c r="H280" s="74">
        <f t="shared" si="21"/>
        <v>8000000000</v>
      </c>
      <c r="I280" s="78">
        <v>60000000</v>
      </c>
      <c r="J280" s="79" t="s">
        <v>5701</v>
      </c>
      <c r="K280" s="80">
        <f t="shared" si="20"/>
        <v>8</v>
      </c>
      <c r="L280" s="48" t="s">
        <v>249</v>
      </c>
      <c r="M280" s="79" t="s">
        <v>5738</v>
      </c>
      <c r="N280" s="80">
        <v>8</v>
      </c>
      <c r="O280" s="48" t="s">
        <v>5703</v>
      </c>
      <c r="P280" s="81">
        <v>45955</v>
      </c>
      <c r="Q280" s="75">
        <v>43490</v>
      </c>
      <c r="R280" s="75">
        <v>43434</v>
      </c>
      <c r="S280" s="48">
        <v>1</v>
      </c>
      <c r="T280" s="48" t="s">
        <v>253</v>
      </c>
      <c r="U280" s="48" t="s">
        <v>1112</v>
      </c>
      <c r="V280" s="82" t="s">
        <v>5704</v>
      </c>
      <c r="W280" s="75">
        <v>43465</v>
      </c>
      <c r="X280" s="77">
        <v>15000000</v>
      </c>
      <c r="Y280" s="77">
        <v>2000000000</v>
      </c>
      <c r="Z280" s="78">
        <v>60000000</v>
      </c>
      <c r="AA280" s="77">
        <f t="shared" ref="AA280:AA327" si="22">Y280*0.05</f>
        <v>100000000</v>
      </c>
      <c r="AB280" s="48">
        <v>2</v>
      </c>
      <c r="AC280" s="81">
        <v>44195</v>
      </c>
      <c r="AD280" s="77">
        <v>3000000000</v>
      </c>
      <c r="AE280" s="77">
        <v>3000000000</v>
      </c>
      <c r="AF280" s="77">
        <v>15000000</v>
      </c>
    </row>
    <row r="281" spans="1:32" x14ac:dyDescent="0.25">
      <c r="A281" s="230" t="s">
        <v>1688</v>
      </c>
      <c r="B281" s="48" t="s">
        <v>5990</v>
      </c>
      <c r="C281" s="74">
        <f t="shared" si="19"/>
        <v>8000000000</v>
      </c>
      <c r="D281" s="75"/>
      <c r="E281" s="75">
        <v>43490</v>
      </c>
      <c r="F281" s="77">
        <v>2000000000</v>
      </c>
      <c r="G281" s="77">
        <v>10000000000</v>
      </c>
      <c r="H281" s="74">
        <f t="shared" si="21"/>
        <v>8000000000</v>
      </c>
      <c r="I281" s="78">
        <v>60000000</v>
      </c>
      <c r="J281" s="79" t="s">
        <v>5701</v>
      </c>
      <c r="K281" s="80">
        <f t="shared" si="20"/>
        <v>8</v>
      </c>
      <c r="L281" s="48" t="s">
        <v>249</v>
      </c>
      <c r="M281" s="79" t="s">
        <v>5738</v>
      </c>
      <c r="N281" s="80">
        <v>8</v>
      </c>
      <c r="O281" s="48" t="s">
        <v>5703</v>
      </c>
      <c r="P281" s="81">
        <v>45955</v>
      </c>
      <c r="Q281" s="75">
        <v>43490</v>
      </c>
      <c r="R281" s="75">
        <v>43434</v>
      </c>
      <c r="S281" s="48">
        <v>1</v>
      </c>
      <c r="T281" s="48" t="s">
        <v>274</v>
      </c>
      <c r="U281" s="48" t="s">
        <v>1112</v>
      </c>
      <c r="V281" s="82" t="s">
        <v>5704</v>
      </c>
      <c r="W281" s="75">
        <v>43465</v>
      </c>
      <c r="X281" s="77">
        <v>15000000</v>
      </c>
      <c r="Y281" s="77">
        <v>2000000000</v>
      </c>
      <c r="Z281" s="78">
        <v>60000000</v>
      </c>
      <c r="AA281" s="77">
        <f t="shared" si="22"/>
        <v>100000000</v>
      </c>
      <c r="AB281" s="48">
        <v>2</v>
      </c>
      <c r="AC281" s="81">
        <v>44195</v>
      </c>
      <c r="AD281" s="77">
        <v>3000000000</v>
      </c>
      <c r="AE281" s="77">
        <v>3000000000</v>
      </c>
      <c r="AF281" s="77">
        <v>15000000</v>
      </c>
    </row>
    <row r="282" spans="1:32" x14ac:dyDescent="0.25">
      <c r="A282" s="230" t="s">
        <v>1690</v>
      </c>
      <c r="B282" s="48" t="s">
        <v>5991</v>
      </c>
      <c r="C282" s="74">
        <f t="shared" si="19"/>
        <v>8000000000</v>
      </c>
      <c r="D282" s="75"/>
      <c r="E282" s="75">
        <v>43490</v>
      </c>
      <c r="F282" s="77">
        <v>2000000000</v>
      </c>
      <c r="G282" s="77">
        <v>10000000000</v>
      </c>
      <c r="H282" s="74">
        <f t="shared" si="21"/>
        <v>8000000000</v>
      </c>
      <c r="I282" s="78">
        <v>60000000</v>
      </c>
      <c r="J282" s="79" t="s">
        <v>5701</v>
      </c>
      <c r="K282" s="80">
        <f t="shared" si="20"/>
        <v>8</v>
      </c>
      <c r="L282" s="48" t="s">
        <v>249</v>
      </c>
      <c r="M282" s="79" t="s">
        <v>5738</v>
      </c>
      <c r="N282" s="80">
        <v>8</v>
      </c>
      <c r="O282" s="48" t="s">
        <v>5703</v>
      </c>
      <c r="P282" s="81">
        <v>45955</v>
      </c>
      <c r="Q282" s="75">
        <v>43490</v>
      </c>
      <c r="R282" s="75">
        <v>43434</v>
      </c>
      <c r="S282" s="48">
        <v>1</v>
      </c>
      <c r="T282" s="48" t="s">
        <v>253</v>
      </c>
      <c r="U282" s="48" t="s">
        <v>1112</v>
      </c>
      <c r="V282" s="82" t="s">
        <v>5704</v>
      </c>
      <c r="W282" s="75">
        <v>43465</v>
      </c>
      <c r="X282" s="77">
        <v>15000000</v>
      </c>
      <c r="Y282" s="77">
        <v>2000000000</v>
      </c>
      <c r="Z282" s="78">
        <v>60000000</v>
      </c>
      <c r="AA282" s="77">
        <f t="shared" si="22"/>
        <v>100000000</v>
      </c>
      <c r="AB282" s="48">
        <v>2</v>
      </c>
      <c r="AC282" s="81">
        <v>44195</v>
      </c>
      <c r="AD282" s="77">
        <v>3000000000</v>
      </c>
      <c r="AE282" s="77">
        <v>3000000000</v>
      </c>
      <c r="AF282" s="77">
        <v>15000000</v>
      </c>
    </row>
    <row r="283" spans="1:32" x14ac:dyDescent="0.25">
      <c r="A283" s="230" t="s">
        <v>1692</v>
      </c>
      <c r="B283" s="48" t="s">
        <v>5992</v>
      </c>
      <c r="C283" s="74">
        <f t="shared" si="19"/>
        <v>8000000000</v>
      </c>
      <c r="D283" s="75"/>
      <c r="E283" s="75">
        <v>43490</v>
      </c>
      <c r="F283" s="77">
        <v>2000000000</v>
      </c>
      <c r="G283" s="77">
        <v>10000000000</v>
      </c>
      <c r="H283" s="74">
        <f t="shared" si="21"/>
        <v>8000000000</v>
      </c>
      <c r="I283" s="78">
        <v>60000000</v>
      </c>
      <c r="J283" s="79" t="s">
        <v>5701</v>
      </c>
      <c r="K283" s="80">
        <f t="shared" si="20"/>
        <v>8</v>
      </c>
      <c r="L283" s="48" t="s">
        <v>249</v>
      </c>
      <c r="M283" s="79" t="s">
        <v>5738</v>
      </c>
      <c r="N283" s="80">
        <v>8</v>
      </c>
      <c r="O283" s="48" t="s">
        <v>5703</v>
      </c>
      <c r="P283" s="81">
        <v>45955</v>
      </c>
      <c r="Q283" s="75">
        <v>43490</v>
      </c>
      <c r="R283" s="75">
        <v>43434</v>
      </c>
      <c r="S283" s="48">
        <v>1</v>
      </c>
      <c r="T283" s="48" t="s">
        <v>274</v>
      </c>
      <c r="U283" s="48" t="s">
        <v>1112</v>
      </c>
      <c r="V283" s="82" t="s">
        <v>5704</v>
      </c>
      <c r="W283" s="75">
        <v>43465</v>
      </c>
      <c r="X283" s="77">
        <v>15000000</v>
      </c>
      <c r="Y283" s="77">
        <v>2000000000</v>
      </c>
      <c r="Z283" s="78">
        <v>60000000</v>
      </c>
      <c r="AA283" s="77">
        <f t="shared" si="22"/>
        <v>100000000</v>
      </c>
      <c r="AB283" s="48">
        <v>2</v>
      </c>
      <c r="AC283" s="81">
        <v>44195</v>
      </c>
      <c r="AD283" s="77">
        <v>3000000000</v>
      </c>
      <c r="AE283" s="77">
        <v>3000000000</v>
      </c>
      <c r="AF283" s="77">
        <v>15000000</v>
      </c>
    </row>
    <row r="284" spans="1:32" x14ac:dyDescent="0.25">
      <c r="A284" s="230" t="s">
        <v>1694</v>
      </c>
      <c r="B284" s="48" t="s">
        <v>5993</v>
      </c>
      <c r="C284" s="74">
        <f t="shared" si="19"/>
        <v>8000000000</v>
      </c>
      <c r="D284" s="75"/>
      <c r="E284" s="75">
        <v>43490</v>
      </c>
      <c r="F284" s="77">
        <v>2000000000</v>
      </c>
      <c r="G284" s="77">
        <v>10000000000</v>
      </c>
      <c r="H284" s="74">
        <f t="shared" si="21"/>
        <v>8000000000</v>
      </c>
      <c r="I284" s="78">
        <v>60000000</v>
      </c>
      <c r="J284" s="79" t="s">
        <v>5701</v>
      </c>
      <c r="K284" s="80">
        <f t="shared" si="20"/>
        <v>8</v>
      </c>
      <c r="L284" s="48" t="s">
        <v>249</v>
      </c>
      <c r="M284" s="79" t="s">
        <v>5738</v>
      </c>
      <c r="N284" s="80">
        <v>8</v>
      </c>
      <c r="O284" s="48" t="s">
        <v>5703</v>
      </c>
      <c r="P284" s="81">
        <v>45955</v>
      </c>
      <c r="Q284" s="75">
        <v>43490</v>
      </c>
      <c r="R284" s="75">
        <v>43434</v>
      </c>
      <c r="S284" s="48">
        <v>1</v>
      </c>
      <c r="T284" s="48" t="s">
        <v>253</v>
      </c>
      <c r="U284" s="48" t="s">
        <v>1112</v>
      </c>
      <c r="V284" s="82" t="s">
        <v>5704</v>
      </c>
      <c r="W284" s="75">
        <v>43465</v>
      </c>
      <c r="X284" s="77">
        <v>15000000</v>
      </c>
      <c r="Y284" s="77">
        <v>2000000000</v>
      </c>
      <c r="Z284" s="78">
        <v>60000000</v>
      </c>
      <c r="AA284" s="77">
        <f t="shared" si="22"/>
        <v>100000000</v>
      </c>
      <c r="AB284" s="48">
        <v>2</v>
      </c>
      <c r="AC284" s="81">
        <v>44195</v>
      </c>
      <c r="AD284" s="77">
        <v>3000000000</v>
      </c>
      <c r="AE284" s="77">
        <v>3000000000</v>
      </c>
      <c r="AF284" s="77">
        <v>15000000</v>
      </c>
    </row>
    <row r="285" spans="1:32" x14ac:dyDescent="0.25">
      <c r="A285" s="230" t="s">
        <v>1696</v>
      </c>
      <c r="B285" s="48" t="s">
        <v>5994</v>
      </c>
      <c r="C285" s="74">
        <f t="shared" si="19"/>
        <v>8000000000</v>
      </c>
      <c r="D285" s="75"/>
      <c r="E285" s="75">
        <v>43490</v>
      </c>
      <c r="F285" s="77">
        <v>2000000000</v>
      </c>
      <c r="G285" s="77">
        <v>10000000000</v>
      </c>
      <c r="H285" s="74">
        <f t="shared" si="21"/>
        <v>8000000000</v>
      </c>
      <c r="I285" s="78">
        <v>60000000</v>
      </c>
      <c r="J285" s="79" t="s">
        <v>5701</v>
      </c>
      <c r="K285" s="80">
        <f t="shared" si="20"/>
        <v>8</v>
      </c>
      <c r="L285" s="48" t="s">
        <v>249</v>
      </c>
      <c r="M285" s="79" t="s">
        <v>5738</v>
      </c>
      <c r="N285" s="80">
        <v>8</v>
      </c>
      <c r="O285" s="48" t="s">
        <v>5703</v>
      </c>
      <c r="P285" s="81">
        <v>45955</v>
      </c>
      <c r="Q285" s="75">
        <v>43490</v>
      </c>
      <c r="R285" s="75">
        <v>43434</v>
      </c>
      <c r="S285" s="48">
        <v>1</v>
      </c>
      <c r="T285" s="48" t="s">
        <v>274</v>
      </c>
      <c r="U285" s="48" t="s">
        <v>1112</v>
      </c>
      <c r="V285" s="82" t="s">
        <v>5704</v>
      </c>
      <c r="W285" s="75">
        <v>43465</v>
      </c>
      <c r="X285" s="77">
        <v>15000000</v>
      </c>
      <c r="Y285" s="77">
        <v>2000000000</v>
      </c>
      <c r="Z285" s="78">
        <v>60000000</v>
      </c>
      <c r="AA285" s="77">
        <f t="shared" si="22"/>
        <v>100000000</v>
      </c>
      <c r="AB285" s="48">
        <v>2</v>
      </c>
      <c r="AC285" s="81">
        <v>44195</v>
      </c>
      <c r="AD285" s="77">
        <v>3000000000</v>
      </c>
      <c r="AE285" s="77">
        <v>3000000000</v>
      </c>
      <c r="AF285" s="77">
        <v>15000000</v>
      </c>
    </row>
    <row r="286" spans="1:32" x14ac:dyDescent="0.25">
      <c r="A286" s="230" t="s">
        <v>1698</v>
      </c>
      <c r="B286" s="48" t="s">
        <v>5995</v>
      </c>
      <c r="C286" s="74">
        <f t="shared" si="19"/>
        <v>8000000000</v>
      </c>
      <c r="D286" s="75"/>
      <c r="E286" s="75">
        <v>43490</v>
      </c>
      <c r="F286" s="77">
        <v>2000000000</v>
      </c>
      <c r="G286" s="77">
        <v>10000000000</v>
      </c>
      <c r="H286" s="74">
        <f t="shared" si="21"/>
        <v>8000000000</v>
      </c>
      <c r="I286" s="78">
        <v>60000000</v>
      </c>
      <c r="J286" s="79" t="s">
        <v>5701</v>
      </c>
      <c r="K286" s="80">
        <f t="shared" si="20"/>
        <v>8</v>
      </c>
      <c r="L286" s="48" t="s">
        <v>249</v>
      </c>
      <c r="M286" s="79" t="s">
        <v>5738</v>
      </c>
      <c r="N286" s="80">
        <v>8</v>
      </c>
      <c r="O286" s="48" t="s">
        <v>5703</v>
      </c>
      <c r="P286" s="81">
        <v>45955</v>
      </c>
      <c r="Q286" s="75">
        <v>43490</v>
      </c>
      <c r="R286" s="75">
        <v>43434</v>
      </c>
      <c r="S286" s="48">
        <v>1</v>
      </c>
      <c r="T286" s="48" t="s">
        <v>253</v>
      </c>
      <c r="U286" s="48" t="s">
        <v>1112</v>
      </c>
      <c r="V286" s="82" t="s">
        <v>5704</v>
      </c>
      <c r="W286" s="75">
        <v>43465</v>
      </c>
      <c r="X286" s="77">
        <v>15000000</v>
      </c>
      <c r="Y286" s="77">
        <v>2000000000</v>
      </c>
      <c r="Z286" s="78">
        <v>60000000</v>
      </c>
      <c r="AA286" s="77">
        <f t="shared" si="22"/>
        <v>100000000</v>
      </c>
      <c r="AB286" s="48">
        <v>2</v>
      </c>
      <c r="AC286" s="81">
        <v>44195</v>
      </c>
      <c r="AD286" s="77">
        <v>3000000000</v>
      </c>
      <c r="AE286" s="77">
        <v>3000000000</v>
      </c>
      <c r="AF286" s="77">
        <v>15000000</v>
      </c>
    </row>
    <row r="287" spans="1:32" x14ac:dyDescent="0.25">
      <c r="A287" s="230" t="s">
        <v>1700</v>
      </c>
      <c r="B287" s="48" t="s">
        <v>5996</v>
      </c>
      <c r="C287" s="74">
        <f t="shared" si="19"/>
        <v>8000000000</v>
      </c>
      <c r="D287" s="75"/>
      <c r="E287" s="75">
        <v>43490</v>
      </c>
      <c r="F287" s="77">
        <v>2000000000</v>
      </c>
      <c r="G287" s="77">
        <v>10000000000</v>
      </c>
      <c r="H287" s="74">
        <f t="shared" si="21"/>
        <v>8000000000</v>
      </c>
      <c r="I287" s="78">
        <v>60000000</v>
      </c>
      <c r="J287" s="79" t="s">
        <v>5701</v>
      </c>
      <c r="K287" s="80">
        <f t="shared" si="20"/>
        <v>8</v>
      </c>
      <c r="L287" s="48" t="s">
        <v>249</v>
      </c>
      <c r="M287" s="79" t="s">
        <v>5738</v>
      </c>
      <c r="N287" s="80">
        <v>8</v>
      </c>
      <c r="O287" s="48" t="s">
        <v>5703</v>
      </c>
      <c r="P287" s="81">
        <v>45955</v>
      </c>
      <c r="Q287" s="75">
        <v>43490</v>
      </c>
      <c r="R287" s="75">
        <v>43434</v>
      </c>
      <c r="S287" s="48">
        <v>1</v>
      </c>
      <c r="T287" s="48" t="s">
        <v>274</v>
      </c>
      <c r="U287" s="48" t="s">
        <v>1112</v>
      </c>
      <c r="V287" s="82" t="s">
        <v>5704</v>
      </c>
      <c r="W287" s="75">
        <v>43465</v>
      </c>
      <c r="X287" s="77">
        <v>15000000</v>
      </c>
      <c r="Y287" s="77">
        <v>2000000000</v>
      </c>
      <c r="Z287" s="78">
        <v>60000000</v>
      </c>
      <c r="AA287" s="77">
        <f t="shared" si="22"/>
        <v>100000000</v>
      </c>
      <c r="AB287" s="48">
        <v>2</v>
      </c>
      <c r="AC287" s="81">
        <v>44195</v>
      </c>
      <c r="AD287" s="77">
        <v>3000000000</v>
      </c>
      <c r="AE287" s="77">
        <v>3000000000</v>
      </c>
      <c r="AF287" s="77">
        <v>15000000</v>
      </c>
    </row>
    <row r="288" spans="1:32" x14ac:dyDescent="0.25">
      <c r="A288" s="230" t="s">
        <v>1702</v>
      </c>
      <c r="B288" s="48" t="s">
        <v>5997</v>
      </c>
      <c r="C288" s="74">
        <f t="shared" si="19"/>
        <v>8000000000</v>
      </c>
      <c r="D288" s="75"/>
      <c r="E288" s="75">
        <v>43490</v>
      </c>
      <c r="F288" s="77">
        <v>2000000000</v>
      </c>
      <c r="G288" s="77">
        <v>10000000000</v>
      </c>
      <c r="H288" s="74">
        <f t="shared" si="21"/>
        <v>8000000000</v>
      </c>
      <c r="I288" s="78">
        <v>60000000</v>
      </c>
      <c r="J288" s="79" t="s">
        <v>5701</v>
      </c>
      <c r="K288" s="80">
        <f t="shared" si="20"/>
        <v>8</v>
      </c>
      <c r="L288" s="48" t="s">
        <v>249</v>
      </c>
      <c r="M288" s="79" t="s">
        <v>5738</v>
      </c>
      <c r="N288" s="80">
        <v>8</v>
      </c>
      <c r="O288" s="48" t="s">
        <v>5703</v>
      </c>
      <c r="P288" s="81">
        <v>45955</v>
      </c>
      <c r="Q288" s="75">
        <v>43490</v>
      </c>
      <c r="R288" s="75">
        <v>43434</v>
      </c>
      <c r="S288" s="48">
        <v>1</v>
      </c>
      <c r="T288" s="48" t="s">
        <v>253</v>
      </c>
      <c r="U288" s="48" t="s">
        <v>1112</v>
      </c>
      <c r="V288" s="82" t="s">
        <v>5704</v>
      </c>
      <c r="W288" s="75">
        <v>43465</v>
      </c>
      <c r="X288" s="77">
        <v>15000000</v>
      </c>
      <c r="Y288" s="77">
        <v>2000000000</v>
      </c>
      <c r="Z288" s="78">
        <v>60000000</v>
      </c>
      <c r="AA288" s="77">
        <f t="shared" si="22"/>
        <v>100000000</v>
      </c>
      <c r="AB288" s="48">
        <v>2</v>
      </c>
      <c r="AC288" s="81">
        <v>44195</v>
      </c>
      <c r="AD288" s="77">
        <v>3000000000</v>
      </c>
      <c r="AE288" s="77">
        <v>3000000000</v>
      </c>
      <c r="AF288" s="77">
        <v>15000000</v>
      </c>
    </row>
    <row r="289" spans="1:32" x14ac:dyDescent="0.25">
      <c r="A289" s="230" t="s">
        <v>1704</v>
      </c>
      <c r="B289" s="48" t="s">
        <v>5998</v>
      </c>
      <c r="C289" s="74">
        <f t="shared" si="19"/>
        <v>8000000000</v>
      </c>
      <c r="D289" s="75"/>
      <c r="E289" s="75">
        <v>43490</v>
      </c>
      <c r="F289" s="77">
        <v>2000000000</v>
      </c>
      <c r="G289" s="77">
        <v>10000000000</v>
      </c>
      <c r="H289" s="74">
        <f t="shared" si="21"/>
        <v>8000000000</v>
      </c>
      <c r="I289" s="78">
        <v>60000000</v>
      </c>
      <c r="J289" s="79" t="s">
        <v>5701</v>
      </c>
      <c r="K289" s="80">
        <f t="shared" si="20"/>
        <v>8</v>
      </c>
      <c r="L289" s="48" t="s">
        <v>249</v>
      </c>
      <c r="M289" s="79" t="s">
        <v>5738</v>
      </c>
      <c r="N289" s="80">
        <v>8</v>
      </c>
      <c r="O289" s="48" t="s">
        <v>5703</v>
      </c>
      <c r="P289" s="81">
        <v>45955</v>
      </c>
      <c r="Q289" s="75">
        <v>43490</v>
      </c>
      <c r="R289" s="75">
        <v>43434</v>
      </c>
      <c r="S289" s="48">
        <v>1</v>
      </c>
      <c r="T289" s="48" t="s">
        <v>274</v>
      </c>
      <c r="U289" s="48" t="s">
        <v>1112</v>
      </c>
      <c r="V289" s="82" t="s">
        <v>5704</v>
      </c>
      <c r="W289" s="75">
        <v>43465</v>
      </c>
      <c r="X289" s="77">
        <v>15000000</v>
      </c>
      <c r="Y289" s="77">
        <v>2000000000</v>
      </c>
      <c r="Z289" s="78">
        <v>60000000</v>
      </c>
      <c r="AA289" s="77">
        <f t="shared" si="22"/>
        <v>100000000</v>
      </c>
      <c r="AB289" s="48">
        <v>2</v>
      </c>
      <c r="AC289" s="81">
        <v>44195</v>
      </c>
      <c r="AD289" s="77">
        <v>3000000000</v>
      </c>
      <c r="AE289" s="77">
        <v>3000000000</v>
      </c>
      <c r="AF289" s="77">
        <v>15000000</v>
      </c>
    </row>
    <row r="290" spans="1:32" x14ac:dyDescent="0.25">
      <c r="A290" s="230" t="s">
        <v>1706</v>
      </c>
      <c r="B290" s="48" t="s">
        <v>5999</v>
      </c>
      <c r="C290" s="74">
        <f t="shared" si="19"/>
        <v>8000000000</v>
      </c>
      <c r="D290" s="75"/>
      <c r="E290" s="75">
        <v>43490</v>
      </c>
      <c r="F290" s="77">
        <v>2000000000</v>
      </c>
      <c r="G290" s="77">
        <v>10000000000</v>
      </c>
      <c r="H290" s="74">
        <f t="shared" si="21"/>
        <v>8000000000</v>
      </c>
      <c r="I290" s="78">
        <v>60000000</v>
      </c>
      <c r="J290" s="79" t="s">
        <v>5701</v>
      </c>
      <c r="K290" s="80">
        <f t="shared" si="20"/>
        <v>8</v>
      </c>
      <c r="L290" s="48" t="s">
        <v>249</v>
      </c>
      <c r="M290" s="79" t="s">
        <v>5738</v>
      </c>
      <c r="N290" s="80">
        <v>8</v>
      </c>
      <c r="O290" s="48" t="s">
        <v>5703</v>
      </c>
      <c r="P290" s="81">
        <v>45955</v>
      </c>
      <c r="Q290" s="75">
        <v>43490</v>
      </c>
      <c r="R290" s="75">
        <v>43434</v>
      </c>
      <c r="S290" s="48">
        <v>1</v>
      </c>
      <c r="T290" s="48" t="s">
        <v>253</v>
      </c>
      <c r="U290" s="48" t="s">
        <v>1112</v>
      </c>
      <c r="V290" s="82" t="s">
        <v>5704</v>
      </c>
      <c r="W290" s="75">
        <v>43465</v>
      </c>
      <c r="X290" s="77">
        <v>15000000</v>
      </c>
      <c r="Y290" s="77">
        <v>2000000000</v>
      </c>
      <c r="Z290" s="78">
        <v>60000000</v>
      </c>
      <c r="AA290" s="77">
        <f t="shared" si="22"/>
        <v>100000000</v>
      </c>
      <c r="AB290" s="48">
        <v>2</v>
      </c>
      <c r="AC290" s="81">
        <v>44195</v>
      </c>
      <c r="AD290" s="77">
        <v>3000000000</v>
      </c>
      <c r="AE290" s="77">
        <v>3000000000</v>
      </c>
      <c r="AF290" s="77">
        <v>15000000</v>
      </c>
    </row>
    <row r="291" spans="1:32" x14ac:dyDescent="0.25">
      <c r="A291" s="230" t="s">
        <v>1708</v>
      </c>
      <c r="B291" s="48" t="s">
        <v>6000</v>
      </c>
      <c r="C291" s="74">
        <f t="shared" si="19"/>
        <v>8000000000</v>
      </c>
      <c r="D291" s="75"/>
      <c r="E291" s="75">
        <v>43490</v>
      </c>
      <c r="F291" s="77">
        <v>2000000000</v>
      </c>
      <c r="G291" s="77">
        <v>10000000000</v>
      </c>
      <c r="H291" s="74">
        <f t="shared" si="21"/>
        <v>8000000000</v>
      </c>
      <c r="I291" s="78">
        <v>60000000</v>
      </c>
      <c r="J291" s="79" t="s">
        <v>5701</v>
      </c>
      <c r="K291" s="80">
        <f t="shared" si="20"/>
        <v>8</v>
      </c>
      <c r="L291" s="48" t="s">
        <v>249</v>
      </c>
      <c r="M291" s="79" t="s">
        <v>5738</v>
      </c>
      <c r="N291" s="80">
        <v>8</v>
      </c>
      <c r="O291" s="48" t="s">
        <v>5703</v>
      </c>
      <c r="P291" s="81">
        <v>45955</v>
      </c>
      <c r="Q291" s="75">
        <v>43490</v>
      </c>
      <c r="R291" s="75">
        <v>43434</v>
      </c>
      <c r="S291" s="48">
        <v>1</v>
      </c>
      <c r="T291" s="48" t="s">
        <v>274</v>
      </c>
      <c r="U291" s="48" t="s">
        <v>1112</v>
      </c>
      <c r="V291" s="82" t="s">
        <v>5704</v>
      </c>
      <c r="W291" s="75">
        <v>43465</v>
      </c>
      <c r="X291" s="77">
        <v>15000000</v>
      </c>
      <c r="Y291" s="77">
        <v>2000000000</v>
      </c>
      <c r="Z291" s="78">
        <v>60000000</v>
      </c>
      <c r="AA291" s="77">
        <f t="shared" si="22"/>
        <v>100000000</v>
      </c>
      <c r="AB291" s="48">
        <v>2</v>
      </c>
      <c r="AC291" s="81">
        <v>44195</v>
      </c>
      <c r="AD291" s="77">
        <v>3000000000</v>
      </c>
      <c r="AE291" s="77">
        <v>3000000000</v>
      </c>
      <c r="AF291" s="77">
        <v>15000000</v>
      </c>
    </row>
    <row r="292" spans="1:32" x14ac:dyDescent="0.25">
      <c r="A292" s="230" t="s">
        <v>1710</v>
      </c>
      <c r="B292" s="48" t="s">
        <v>6001</v>
      </c>
      <c r="C292" s="74">
        <f t="shared" si="19"/>
        <v>8000000000</v>
      </c>
      <c r="D292" s="75"/>
      <c r="E292" s="75">
        <v>43490</v>
      </c>
      <c r="F292" s="77">
        <v>2000000000</v>
      </c>
      <c r="G292" s="77">
        <v>10000000000</v>
      </c>
      <c r="H292" s="74">
        <f t="shared" si="21"/>
        <v>8000000000</v>
      </c>
      <c r="I292" s="78">
        <v>60000000</v>
      </c>
      <c r="J292" s="79" t="s">
        <v>5701</v>
      </c>
      <c r="K292" s="80">
        <f t="shared" si="20"/>
        <v>8</v>
      </c>
      <c r="L292" s="48" t="s">
        <v>249</v>
      </c>
      <c r="M292" s="79" t="s">
        <v>5738</v>
      </c>
      <c r="N292" s="80">
        <v>8</v>
      </c>
      <c r="O292" s="48" t="s">
        <v>5703</v>
      </c>
      <c r="P292" s="81">
        <v>45955</v>
      </c>
      <c r="Q292" s="75">
        <v>43490</v>
      </c>
      <c r="R292" s="75">
        <v>43434</v>
      </c>
      <c r="S292" s="48">
        <v>1</v>
      </c>
      <c r="T292" s="48" t="s">
        <v>253</v>
      </c>
      <c r="U292" s="48" t="s">
        <v>1112</v>
      </c>
      <c r="V292" s="82" t="s">
        <v>5704</v>
      </c>
      <c r="W292" s="75">
        <v>43465</v>
      </c>
      <c r="X292" s="77">
        <v>15000000</v>
      </c>
      <c r="Y292" s="77">
        <v>2000000000</v>
      </c>
      <c r="Z292" s="78">
        <v>60000000</v>
      </c>
      <c r="AA292" s="77">
        <v>0</v>
      </c>
      <c r="AB292" s="48">
        <v>2</v>
      </c>
      <c r="AC292" s="81">
        <v>44195</v>
      </c>
      <c r="AD292" s="77">
        <v>3000000000</v>
      </c>
      <c r="AE292" s="77">
        <v>3000000000</v>
      </c>
      <c r="AF292" s="77">
        <v>15000000</v>
      </c>
    </row>
    <row r="293" spans="1:32" x14ac:dyDescent="0.25">
      <c r="A293" s="230" t="s">
        <v>1712</v>
      </c>
      <c r="B293" s="48" t="s">
        <v>6002</v>
      </c>
      <c r="C293" s="74">
        <f t="shared" si="19"/>
        <v>8000000000</v>
      </c>
      <c r="D293" s="75"/>
      <c r="E293" s="75">
        <v>43490</v>
      </c>
      <c r="F293" s="77">
        <v>2000000000</v>
      </c>
      <c r="G293" s="77">
        <v>10000000000</v>
      </c>
      <c r="H293" s="74">
        <f t="shared" si="21"/>
        <v>8000000000</v>
      </c>
      <c r="I293" s="78">
        <v>60000000</v>
      </c>
      <c r="J293" s="79" t="s">
        <v>5701</v>
      </c>
      <c r="K293" s="80">
        <f t="shared" si="20"/>
        <v>8</v>
      </c>
      <c r="L293" s="48" t="s">
        <v>249</v>
      </c>
      <c r="M293" s="79" t="s">
        <v>5738</v>
      </c>
      <c r="N293" s="80">
        <v>8</v>
      </c>
      <c r="O293" s="48" t="s">
        <v>5703</v>
      </c>
      <c r="P293" s="81">
        <v>45955</v>
      </c>
      <c r="Q293" s="75">
        <v>43490</v>
      </c>
      <c r="R293" s="75">
        <v>43434</v>
      </c>
      <c r="S293" s="48">
        <v>1</v>
      </c>
      <c r="T293" s="48" t="s">
        <v>274</v>
      </c>
      <c r="U293" s="48" t="s">
        <v>1112</v>
      </c>
      <c r="V293" s="82" t="s">
        <v>5704</v>
      </c>
      <c r="W293" s="75">
        <v>43465</v>
      </c>
      <c r="X293" s="77">
        <v>15000000</v>
      </c>
      <c r="Y293" s="77">
        <v>2000000000</v>
      </c>
      <c r="Z293" s="78">
        <v>60000000</v>
      </c>
      <c r="AA293" s="77">
        <v>0</v>
      </c>
      <c r="AB293" s="48">
        <v>2</v>
      </c>
      <c r="AC293" s="81">
        <v>44195</v>
      </c>
      <c r="AD293" s="77">
        <v>3000000000</v>
      </c>
      <c r="AE293" s="77">
        <v>3000000000</v>
      </c>
      <c r="AF293" s="77">
        <v>15000000</v>
      </c>
    </row>
    <row r="294" spans="1:32" x14ac:dyDescent="0.25">
      <c r="A294" s="230" t="s">
        <v>1714</v>
      </c>
      <c r="B294" s="48" t="s">
        <v>6003</v>
      </c>
      <c r="C294" s="74">
        <f t="shared" si="19"/>
        <v>8000000000</v>
      </c>
      <c r="D294" s="75"/>
      <c r="E294" s="75">
        <v>43490</v>
      </c>
      <c r="F294" s="77">
        <v>2000000000</v>
      </c>
      <c r="G294" s="77">
        <v>10000000000</v>
      </c>
      <c r="H294" s="74">
        <f t="shared" si="21"/>
        <v>8000000000</v>
      </c>
      <c r="I294" s="78">
        <v>60000000</v>
      </c>
      <c r="J294" s="79" t="s">
        <v>5701</v>
      </c>
      <c r="K294" s="80">
        <f t="shared" si="20"/>
        <v>8</v>
      </c>
      <c r="L294" s="48" t="s">
        <v>249</v>
      </c>
      <c r="M294" s="79" t="s">
        <v>5738</v>
      </c>
      <c r="N294" s="80">
        <v>8</v>
      </c>
      <c r="O294" s="48" t="s">
        <v>5703</v>
      </c>
      <c r="P294" s="81">
        <v>45955</v>
      </c>
      <c r="Q294" s="75">
        <v>43490</v>
      </c>
      <c r="R294" s="75">
        <v>43434</v>
      </c>
      <c r="S294" s="48">
        <v>1</v>
      </c>
      <c r="T294" s="48" t="s">
        <v>253</v>
      </c>
      <c r="U294" s="48" t="s">
        <v>1112</v>
      </c>
      <c r="V294" s="82" t="s">
        <v>5704</v>
      </c>
      <c r="W294" s="75">
        <v>43465</v>
      </c>
      <c r="X294" s="77">
        <v>15000000</v>
      </c>
      <c r="Y294" s="77">
        <v>2000000000</v>
      </c>
      <c r="Z294" s="78">
        <v>60000000</v>
      </c>
      <c r="AA294" s="77">
        <v>0</v>
      </c>
      <c r="AB294" s="48">
        <v>2</v>
      </c>
      <c r="AC294" s="81">
        <v>44195</v>
      </c>
      <c r="AD294" s="77">
        <v>3000000000</v>
      </c>
      <c r="AE294" s="77">
        <v>3000000000</v>
      </c>
      <c r="AF294" s="77">
        <v>15000000</v>
      </c>
    </row>
    <row r="295" spans="1:32" x14ac:dyDescent="0.25">
      <c r="A295" s="230" t="s">
        <v>1716</v>
      </c>
      <c r="B295" s="48" t="s">
        <v>6004</v>
      </c>
      <c r="C295" s="74">
        <f t="shared" si="19"/>
        <v>8000000000</v>
      </c>
      <c r="D295" s="75"/>
      <c r="E295" s="75">
        <v>43490</v>
      </c>
      <c r="F295" s="77">
        <v>2000000000</v>
      </c>
      <c r="G295" s="77">
        <v>10000000000</v>
      </c>
      <c r="H295" s="74">
        <f t="shared" si="21"/>
        <v>8000000000</v>
      </c>
      <c r="I295" s="78">
        <v>60000000</v>
      </c>
      <c r="J295" s="79" t="s">
        <v>5701</v>
      </c>
      <c r="K295" s="80">
        <f t="shared" si="20"/>
        <v>8</v>
      </c>
      <c r="L295" s="48" t="s">
        <v>249</v>
      </c>
      <c r="M295" s="79" t="s">
        <v>5738</v>
      </c>
      <c r="N295" s="80">
        <v>8</v>
      </c>
      <c r="O295" s="48" t="s">
        <v>5703</v>
      </c>
      <c r="P295" s="81">
        <v>45955</v>
      </c>
      <c r="Q295" s="75">
        <v>43490</v>
      </c>
      <c r="R295" s="75">
        <v>43434</v>
      </c>
      <c r="S295" s="48">
        <v>1</v>
      </c>
      <c r="T295" s="48" t="s">
        <v>274</v>
      </c>
      <c r="U295" s="48" t="s">
        <v>1112</v>
      </c>
      <c r="V295" s="82" t="s">
        <v>5704</v>
      </c>
      <c r="W295" s="75">
        <v>43465</v>
      </c>
      <c r="X295" s="77">
        <v>15000000</v>
      </c>
      <c r="Y295" s="77">
        <v>2000000000</v>
      </c>
      <c r="Z295" s="78">
        <v>60000000</v>
      </c>
      <c r="AA295" s="77">
        <v>0</v>
      </c>
      <c r="AB295" s="48">
        <v>2</v>
      </c>
      <c r="AC295" s="81">
        <v>44195</v>
      </c>
      <c r="AD295" s="77">
        <v>3000000000</v>
      </c>
      <c r="AE295" s="77">
        <v>3000000000</v>
      </c>
      <c r="AF295" s="77">
        <v>15000000</v>
      </c>
    </row>
    <row r="296" spans="1:32" x14ac:dyDescent="0.25">
      <c r="A296" s="230" t="s">
        <v>1718</v>
      </c>
      <c r="B296" s="48" t="s">
        <v>6005</v>
      </c>
      <c r="C296" s="74">
        <f t="shared" si="19"/>
        <v>8000000000</v>
      </c>
      <c r="D296" s="75"/>
      <c r="E296" s="75">
        <v>43490</v>
      </c>
      <c r="F296" s="77">
        <v>2000000000</v>
      </c>
      <c r="G296" s="77">
        <v>10000000000</v>
      </c>
      <c r="H296" s="74">
        <f t="shared" si="21"/>
        <v>8000000000</v>
      </c>
      <c r="I296" s="78">
        <v>60000000</v>
      </c>
      <c r="J296" s="79" t="s">
        <v>5701</v>
      </c>
      <c r="K296" s="80">
        <f t="shared" si="20"/>
        <v>8</v>
      </c>
      <c r="L296" s="48" t="s">
        <v>249</v>
      </c>
      <c r="M296" s="79" t="s">
        <v>5738</v>
      </c>
      <c r="N296" s="80">
        <v>8</v>
      </c>
      <c r="O296" s="48" t="s">
        <v>5703</v>
      </c>
      <c r="P296" s="81">
        <v>45955</v>
      </c>
      <c r="Q296" s="75">
        <v>43490</v>
      </c>
      <c r="R296" s="75">
        <v>43434</v>
      </c>
      <c r="S296" s="48">
        <v>1</v>
      </c>
      <c r="T296" s="48" t="s">
        <v>253</v>
      </c>
      <c r="U296" s="48" t="s">
        <v>1112</v>
      </c>
      <c r="V296" s="82" t="s">
        <v>5704</v>
      </c>
      <c r="W296" s="75">
        <v>43465</v>
      </c>
      <c r="X296" s="77">
        <v>15000000</v>
      </c>
      <c r="Y296" s="77">
        <v>2000000000</v>
      </c>
      <c r="Z296" s="78">
        <v>60000000</v>
      </c>
      <c r="AA296" s="77">
        <v>0</v>
      </c>
      <c r="AB296" s="48">
        <v>2</v>
      </c>
      <c r="AC296" s="81">
        <v>44195</v>
      </c>
      <c r="AD296" s="77">
        <v>3000000000</v>
      </c>
      <c r="AE296" s="77">
        <v>3000000000</v>
      </c>
      <c r="AF296" s="77">
        <v>15000000</v>
      </c>
    </row>
    <row r="297" spans="1:32" x14ac:dyDescent="0.25">
      <c r="A297" s="230" t="s">
        <v>1720</v>
      </c>
      <c r="B297" s="48" t="s">
        <v>6006</v>
      </c>
      <c r="C297" s="74">
        <f t="shared" si="19"/>
        <v>8000000000</v>
      </c>
      <c r="D297" s="75"/>
      <c r="E297" s="75">
        <v>43490</v>
      </c>
      <c r="F297" s="77">
        <v>2000000000</v>
      </c>
      <c r="G297" s="77">
        <v>10000000000</v>
      </c>
      <c r="H297" s="74">
        <f t="shared" si="21"/>
        <v>8000000000</v>
      </c>
      <c r="I297" s="78">
        <v>60000000</v>
      </c>
      <c r="J297" s="79" t="s">
        <v>5701</v>
      </c>
      <c r="K297" s="80">
        <f t="shared" si="20"/>
        <v>8</v>
      </c>
      <c r="L297" s="48" t="s">
        <v>249</v>
      </c>
      <c r="M297" s="79" t="s">
        <v>5738</v>
      </c>
      <c r="N297" s="80">
        <v>8</v>
      </c>
      <c r="O297" s="48" t="s">
        <v>5703</v>
      </c>
      <c r="P297" s="81">
        <v>45955</v>
      </c>
      <c r="Q297" s="75">
        <v>43490</v>
      </c>
      <c r="R297" s="75">
        <v>43434</v>
      </c>
      <c r="S297" s="48">
        <v>1</v>
      </c>
      <c r="T297" s="48" t="s">
        <v>274</v>
      </c>
      <c r="U297" s="48" t="s">
        <v>1112</v>
      </c>
      <c r="V297" s="82" t="s">
        <v>5704</v>
      </c>
      <c r="W297" s="75">
        <v>43465</v>
      </c>
      <c r="X297" s="77">
        <v>15000000</v>
      </c>
      <c r="Y297" s="77">
        <v>2000000000</v>
      </c>
      <c r="Z297" s="78">
        <v>60000000</v>
      </c>
      <c r="AA297" s="77">
        <v>0</v>
      </c>
      <c r="AB297" s="48">
        <v>2</v>
      </c>
      <c r="AC297" s="81">
        <v>44195</v>
      </c>
      <c r="AD297" s="77">
        <v>3000000000</v>
      </c>
      <c r="AE297" s="77">
        <v>3000000000</v>
      </c>
      <c r="AF297" s="77">
        <v>15000000</v>
      </c>
    </row>
    <row r="298" spans="1:32" x14ac:dyDescent="0.25">
      <c r="A298" s="230" t="s">
        <v>1722</v>
      </c>
      <c r="B298" s="48" t="s">
        <v>6007</v>
      </c>
      <c r="C298" s="74">
        <f t="shared" si="19"/>
        <v>8000000000</v>
      </c>
      <c r="D298" s="75"/>
      <c r="E298" s="75">
        <v>43490</v>
      </c>
      <c r="F298" s="77">
        <v>2000000000</v>
      </c>
      <c r="G298" s="77">
        <v>10000000000</v>
      </c>
      <c r="H298" s="74">
        <f t="shared" si="21"/>
        <v>8000000000</v>
      </c>
      <c r="I298" s="78">
        <v>60000000</v>
      </c>
      <c r="J298" s="79" t="s">
        <v>5701</v>
      </c>
      <c r="K298" s="80">
        <f t="shared" si="20"/>
        <v>8</v>
      </c>
      <c r="L298" s="48" t="s">
        <v>249</v>
      </c>
      <c r="M298" s="79" t="s">
        <v>5738</v>
      </c>
      <c r="N298" s="80">
        <v>8</v>
      </c>
      <c r="O298" s="48" t="s">
        <v>5703</v>
      </c>
      <c r="P298" s="81">
        <v>45955</v>
      </c>
      <c r="Q298" s="75">
        <v>43490</v>
      </c>
      <c r="R298" s="75">
        <v>43434</v>
      </c>
      <c r="S298" s="48">
        <v>1</v>
      </c>
      <c r="T298" s="48" t="s">
        <v>253</v>
      </c>
      <c r="U298" s="48" t="s">
        <v>1112</v>
      </c>
      <c r="V298" s="82" t="s">
        <v>5704</v>
      </c>
      <c r="W298" s="75">
        <v>43465</v>
      </c>
      <c r="X298" s="77">
        <v>15000000</v>
      </c>
      <c r="Y298" s="77">
        <v>2000000000</v>
      </c>
      <c r="Z298" s="78">
        <v>60000000</v>
      </c>
      <c r="AA298" s="77">
        <f t="shared" si="22"/>
        <v>100000000</v>
      </c>
      <c r="AB298" s="48">
        <v>2</v>
      </c>
      <c r="AC298" s="81">
        <v>44195</v>
      </c>
      <c r="AD298" s="77">
        <v>3000000000</v>
      </c>
      <c r="AE298" s="77">
        <v>3000000000</v>
      </c>
      <c r="AF298" s="77">
        <v>15000000</v>
      </c>
    </row>
    <row r="299" spans="1:32" x14ac:dyDescent="0.25">
      <c r="A299" s="230" t="s">
        <v>1724</v>
      </c>
      <c r="B299" s="48" t="s">
        <v>6008</v>
      </c>
      <c r="C299" s="74">
        <f t="shared" si="19"/>
        <v>8000000000</v>
      </c>
      <c r="D299" s="75"/>
      <c r="E299" s="75">
        <v>43490</v>
      </c>
      <c r="F299" s="77">
        <v>2000000000</v>
      </c>
      <c r="G299" s="77">
        <v>10000000000</v>
      </c>
      <c r="H299" s="74">
        <f t="shared" si="21"/>
        <v>8000000000</v>
      </c>
      <c r="I299" s="78">
        <v>60000000</v>
      </c>
      <c r="J299" s="79" t="s">
        <v>5701</v>
      </c>
      <c r="K299" s="80">
        <f t="shared" si="20"/>
        <v>8</v>
      </c>
      <c r="L299" s="48" t="s">
        <v>249</v>
      </c>
      <c r="M299" s="79" t="s">
        <v>5738</v>
      </c>
      <c r="N299" s="80">
        <v>8</v>
      </c>
      <c r="O299" s="48" t="s">
        <v>5703</v>
      </c>
      <c r="P299" s="81">
        <v>45955</v>
      </c>
      <c r="Q299" s="75">
        <v>43490</v>
      </c>
      <c r="R299" s="75">
        <v>43434</v>
      </c>
      <c r="S299" s="48">
        <v>1</v>
      </c>
      <c r="T299" s="48" t="s">
        <v>274</v>
      </c>
      <c r="U299" s="48" t="s">
        <v>1112</v>
      </c>
      <c r="V299" s="82" t="s">
        <v>5704</v>
      </c>
      <c r="W299" s="75">
        <v>43465</v>
      </c>
      <c r="X299" s="77">
        <v>15000000</v>
      </c>
      <c r="Y299" s="77">
        <v>2000000000</v>
      </c>
      <c r="Z299" s="78">
        <v>60000000</v>
      </c>
      <c r="AA299" s="77">
        <f t="shared" si="22"/>
        <v>100000000</v>
      </c>
      <c r="AB299" s="48">
        <v>2</v>
      </c>
      <c r="AC299" s="81">
        <v>44195</v>
      </c>
      <c r="AD299" s="77">
        <v>3000000000</v>
      </c>
      <c r="AE299" s="77">
        <v>3000000000</v>
      </c>
      <c r="AF299" s="77">
        <v>15000000</v>
      </c>
    </row>
    <row r="300" spans="1:32" x14ac:dyDescent="0.25">
      <c r="A300" s="230" t="s">
        <v>1726</v>
      </c>
      <c r="B300" s="48" t="s">
        <v>6009</v>
      </c>
      <c r="C300" s="74">
        <f t="shared" si="19"/>
        <v>8000000000</v>
      </c>
      <c r="D300" s="75"/>
      <c r="E300" s="75">
        <v>43490</v>
      </c>
      <c r="F300" s="77">
        <v>2000000000</v>
      </c>
      <c r="G300" s="77">
        <v>10000000000</v>
      </c>
      <c r="H300" s="74">
        <f t="shared" si="21"/>
        <v>8000000000</v>
      </c>
      <c r="I300" s="78">
        <v>60000000</v>
      </c>
      <c r="J300" s="79" t="s">
        <v>5701</v>
      </c>
      <c r="K300" s="80">
        <f t="shared" si="20"/>
        <v>8</v>
      </c>
      <c r="L300" s="48" t="s">
        <v>249</v>
      </c>
      <c r="M300" s="79" t="s">
        <v>5738</v>
      </c>
      <c r="N300" s="80">
        <v>8</v>
      </c>
      <c r="O300" s="48" t="s">
        <v>5703</v>
      </c>
      <c r="P300" s="81">
        <v>45955</v>
      </c>
      <c r="Q300" s="75">
        <v>43490</v>
      </c>
      <c r="R300" s="75">
        <v>43434</v>
      </c>
      <c r="S300" s="48">
        <v>1</v>
      </c>
      <c r="T300" s="48" t="s">
        <v>253</v>
      </c>
      <c r="U300" s="48" t="s">
        <v>1112</v>
      </c>
      <c r="V300" s="82" t="s">
        <v>5704</v>
      </c>
      <c r="W300" s="75">
        <v>43465</v>
      </c>
      <c r="X300" s="77">
        <v>15000000</v>
      </c>
      <c r="Y300" s="77">
        <v>2000000000</v>
      </c>
      <c r="Z300" s="78">
        <v>60000000</v>
      </c>
      <c r="AA300" s="77">
        <f t="shared" si="22"/>
        <v>100000000</v>
      </c>
      <c r="AB300" s="48">
        <v>2</v>
      </c>
      <c r="AC300" s="81">
        <v>44195</v>
      </c>
      <c r="AD300" s="77">
        <v>3000000000</v>
      </c>
      <c r="AE300" s="77">
        <v>3000000000</v>
      </c>
      <c r="AF300" s="77">
        <v>15000000</v>
      </c>
    </row>
    <row r="301" spans="1:32" x14ac:dyDescent="0.25">
      <c r="A301" s="230" t="s">
        <v>1728</v>
      </c>
      <c r="B301" s="48" t="s">
        <v>6010</v>
      </c>
      <c r="C301" s="74">
        <f t="shared" si="19"/>
        <v>8000000000</v>
      </c>
      <c r="D301" s="75"/>
      <c r="E301" s="75">
        <v>43490</v>
      </c>
      <c r="F301" s="77">
        <v>2000000000</v>
      </c>
      <c r="G301" s="77">
        <v>10000000000</v>
      </c>
      <c r="H301" s="74">
        <f t="shared" si="21"/>
        <v>8000000000</v>
      </c>
      <c r="I301" s="78">
        <v>60000000</v>
      </c>
      <c r="J301" s="79" t="s">
        <v>5701</v>
      </c>
      <c r="K301" s="80">
        <f t="shared" si="20"/>
        <v>8</v>
      </c>
      <c r="L301" s="48" t="s">
        <v>249</v>
      </c>
      <c r="M301" s="79" t="s">
        <v>5738</v>
      </c>
      <c r="N301" s="80">
        <v>8</v>
      </c>
      <c r="O301" s="48" t="s">
        <v>5703</v>
      </c>
      <c r="P301" s="81">
        <v>45955</v>
      </c>
      <c r="Q301" s="75">
        <v>43490</v>
      </c>
      <c r="R301" s="75">
        <v>43434</v>
      </c>
      <c r="S301" s="48">
        <v>1</v>
      </c>
      <c r="T301" s="48" t="s">
        <v>274</v>
      </c>
      <c r="U301" s="48" t="s">
        <v>1112</v>
      </c>
      <c r="V301" s="82" t="s">
        <v>5704</v>
      </c>
      <c r="W301" s="75">
        <v>43465</v>
      </c>
      <c r="X301" s="77">
        <v>15000000</v>
      </c>
      <c r="Y301" s="77">
        <v>2000000000</v>
      </c>
      <c r="Z301" s="78">
        <v>60000000</v>
      </c>
      <c r="AA301" s="77">
        <f t="shared" si="22"/>
        <v>100000000</v>
      </c>
      <c r="AB301" s="48">
        <v>2</v>
      </c>
      <c r="AC301" s="81">
        <v>44195</v>
      </c>
      <c r="AD301" s="77">
        <v>3000000000</v>
      </c>
      <c r="AE301" s="77">
        <v>3000000000</v>
      </c>
      <c r="AF301" s="77">
        <v>15000000</v>
      </c>
    </row>
    <row r="302" spans="1:32" x14ac:dyDescent="0.25">
      <c r="A302" s="230" t="s">
        <v>1730</v>
      </c>
      <c r="B302" s="48" t="s">
        <v>6011</v>
      </c>
      <c r="C302" s="74">
        <f t="shared" si="19"/>
        <v>8000000000</v>
      </c>
      <c r="D302" s="75"/>
      <c r="E302" s="75">
        <v>43490</v>
      </c>
      <c r="F302" s="77">
        <v>2000000000</v>
      </c>
      <c r="G302" s="77">
        <v>10000000000</v>
      </c>
      <c r="H302" s="74">
        <f t="shared" si="21"/>
        <v>8000000000</v>
      </c>
      <c r="I302" s="78">
        <v>60000000</v>
      </c>
      <c r="J302" s="79" t="s">
        <v>5701</v>
      </c>
      <c r="K302" s="80">
        <f t="shared" si="20"/>
        <v>8</v>
      </c>
      <c r="L302" s="48" t="s">
        <v>249</v>
      </c>
      <c r="M302" s="79" t="s">
        <v>5738</v>
      </c>
      <c r="N302" s="80">
        <v>8</v>
      </c>
      <c r="O302" s="48" t="s">
        <v>5703</v>
      </c>
      <c r="P302" s="81">
        <v>45955</v>
      </c>
      <c r="Q302" s="75">
        <v>43490</v>
      </c>
      <c r="R302" s="75">
        <v>43434</v>
      </c>
      <c r="S302" s="48">
        <v>1</v>
      </c>
      <c r="T302" s="48" t="s">
        <v>253</v>
      </c>
      <c r="U302" s="48" t="s">
        <v>1112</v>
      </c>
      <c r="V302" s="82" t="s">
        <v>5704</v>
      </c>
      <c r="W302" s="75">
        <v>43465</v>
      </c>
      <c r="X302" s="77">
        <v>15000000</v>
      </c>
      <c r="Y302" s="77">
        <v>2000000000</v>
      </c>
      <c r="Z302" s="78">
        <v>60000000</v>
      </c>
      <c r="AA302" s="77">
        <f t="shared" si="22"/>
        <v>100000000</v>
      </c>
      <c r="AB302" s="48">
        <v>2</v>
      </c>
      <c r="AC302" s="81">
        <v>44195</v>
      </c>
      <c r="AD302" s="77">
        <v>3000000000</v>
      </c>
      <c r="AE302" s="77">
        <v>3000000000</v>
      </c>
      <c r="AF302" s="77">
        <v>15000000</v>
      </c>
    </row>
    <row r="303" spans="1:32" x14ac:dyDescent="0.25">
      <c r="A303" s="230" t="s">
        <v>1732</v>
      </c>
      <c r="B303" s="48" t="s">
        <v>6012</v>
      </c>
      <c r="C303" s="74">
        <f t="shared" si="19"/>
        <v>8000000000</v>
      </c>
      <c r="D303" s="75"/>
      <c r="E303" s="75">
        <v>43490</v>
      </c>
      <c r="F303" s="77">
        <v>2000000000</v>
      </c>
      <c r="G303" s="77">
        <v>10000000000</v>
      </c>
      <c r="H303" s="74">
        <f t="shared" si="21"/>
        <v>8000000000</v>
      </c>
      <c r="I303" s="78">
        <v>60000000</v>
      </c>
      <c r="J303" s="79" t="s">
        <v>5701</v>
      </c>
      <c r="K303" s="80">
        <f t="shared" si="20"/>
        <v>8</v>
      </c>
      <c r="L303" s="48" t="s">
        <v>249</v>
      </c>
      <c r="M303" s="79" t="s">
        <v>5738</v>
      </c>
      <c r="N303" s="80">
        <v>8</v>
      </c>
      <c r="O303" s="48" t="s">
        <v>5703</v>
      </c>
      <c r="P303" s="81">
        <v>45955</v>
      </c>
      <c r="Q303" s="75">
        <v>43490</v>
      </c>
      <c r="R303" s="75">
        <v>43434</v>
      </c>
      <c r="S303" s="48">
        <v>1</v>
      </c>
      <c r="T303" s="48" t="s">
        <v>274</v>
      </c>
      <c r="U303" s="48" t="s">
        <v>1112</v>
      </c>
      <c r="V303" s="82" t="s">
        <v>5704</v>
      </c>
      <c r="W303" s="75">
        <v>43465</v>
      </c>
      <c r="X303" s="77">
        <v>15000000</v>
      </c>
      <c r="Y303" s="77">
        <v>2000000000</v>
      </c>
      <c r="Z303" s="78">
        <v>60000000</v>
      </c>
      <c r="AA303" s="77">
        <f t="shared" si="22"/>
        <v>100000000</v>
      </c>
      <c r="AB303" s="48">
        <v>2</v>
      </c>
      <c r="AC303" s="81">
        <v>44195</v>
      </c>
      <c r="AD303" s="77">
        <v>3000000000</v>
      </c>
      <c r="AE303" s="77">
        <v>3000000000</v>
      </c>
      <c r="AF303" s="77">
        <v>15000000</v>
      </c>
    </row>
    <row r="304" spans="1:32" x14ac:dyDescent="0.25">
      <c r="A304" s="230" t="s">
        <v>1734</v>
      </c>
      <c r="B304" s="48" t="s">
        <v>6013</v>
      </c>
      <c r="C304" s="74">
        <f t="shared" si="19"/>
        <v>8000000000</v>
      </c>
      <c r="D304" s="75"/>
      <c r="E304" s="75">
        <v>43490</v>
      </c>
      <c r="F304" s="77">
        <v>2000000000</v>
      </c>
      <c r="G304" s="77">
        <v>10000000000</v>
      </c>
      <c r="H304" s="74">
        <f t="shared" si="21"/>
        <v>8000000000</v>
      </c>
      <c r="I304" s="78">
        <v>60000000</v>
      </c>
      <c r="J304" s="79" t="s">
        <v>5701</v>
      </c>
      <c r="K304" s="80">
        <f t="shared" si="20"/>
        <v>8</v>
      </c>
      <c r="L304" s="48" t="s">
        <v>249</v>
      </c>
      <c r="M304" s="79" t="s">
        <v>5738</v>
      </c>
      <c r="N304" s="80">
        <v>8</v>
      </c>
      <c r="O304" s="48" t="s">
        <v>5703</v>
      </c>
      <c r="P304" s="81">
        <v>45955</v>
      </c>
      <c r="Q304" s="75">
        <v>43490</v>
      </c>
      <c r="R304" s="75">
        <v>43434</v>
      </c>
      <c r="S304" s="48">
        <v>1</v>
      </c>
      <c r="T304" s="48" t="s">
        <v>253</v>
      </c>
      <c r="U304" s="48" t="s">
        <v>1112</v>
      </c>
      <c r="V304" s="82" t="s">
        <v>5704</v>
      </c>
      <c r="W304" s="75">
        <v>43465</v>
      </c>
      <c r="X304" s="77">
        <v>15000000</v>
      </c>
      <c r="Y304" s="77">
        <v>2000000000</v>
      </c>
      <c r="Z304" s="78">
        <v>60000000</v>
      </c>
      <c r="AA304" s="77">
        <v>0</v>
      </c>
      <c r="AB304" s="48">
        <v>2</v>
      </c>
      <c r="AC304" s="81">
        <v>44195</v>
      </c>
      <c r="AD304" s="77">
        <v>3000000000</v>
      </c>
      <c r="AE304" s="77">
        <v>3000000000</v>
      </c>
      <c r="AF304" s="77">
        <v>15000000</v>
      </c>
    </row>
    <row r="305" spans="1:32" x14ac:dyDescent="0.25">
      <c r="A305" s="230" t="s">
        <v>1736</v>
      </c>
      <c r="B305" s="48" t="s">
        <v>6014</v>
      </c>
      <c r="C305" s="74">
        <f t="shared" si="19"/>
        <v>8000000000</v>
      </c>
      <c r="D305" s="75"/>
      <c r="E305" s="75">
        <v>43490</v>
      </c>
      <c r="F305" s="77">
        <v>2000000000</v>
      </c>
      <c r="G305" s="77">
        <v>10000000000</v>
      </c>
      <c r="H305" s="74">
        <f t="shared" si="21"/>
        <v>8000000000</v>
      </c>
      <c r="I305" s="78">
        <v>60000000</v>
      </c>
      <c r="J305" s="79" t="s">
        <v>5701</v>
      </c>
      <c r="K305" s="80">
        <f t="shared" si="20"/>
        <v>8</v>
      </c>
      <c r="L305" s="48" t="s">
        <v>249</v>
      </c>
      <c r="M305" s="79" t="s">
        <v>5738</v>
      </c>
      <c r="N305" s="80">
        <v>8</v>
      </c>
      <c r="O305" s="48" t="s">
        <v>5703</v>
      </c>
      <c r="P305" s="81">
        <v>45955</v>
      </c>
      <c r="Q305" s="75">
        <v>43490</v>
      </c>
      <c r="R305" s="75">
        <v>43434</v>
      </c>
      <c r="S305" s="48">
        <v>1</v>
      </c>
      <c r="T305" s="48" t="s">
        <v>274</v>
      </c>
      <c r="U305" s="48" t="s">
        <v>1112</v>
      </c>
      <c r="V305" s="82" t="s">
        <v>5704</v>
      </c>
      <c r="W305" s="75">
        <v>43465</v>
      </c>
      <c r="X305" s="77">
        <v>15000000</v>
      </c>
      <c r="Y305" s="77">
        <v>2000000000</v>
      </c>
      <c r="Z305" s="78">
        <v>60000000</v>
      </c>
      <c r="AA305" s="77">
        <v>0</v>
      </c>
      <c r="AB305" s="48">
        <v>2</v>
      </c>
      <c r="AC305" s="81">
        <v>44195</v>
      </c>
      <c r="AD305" s="77">
        <v>3000000000</v>
      </c>
      <c r="AE305" s="77">
        <v>3000000000</v>
      </c>
      <c r="AF305" s="77">
        <v>15000000</v>
      </c>
    </row>
    <row r="306" spans="1:32" x14ac:dyDescent="0.25">
      <c r="A306" s="230" t="s">
        <v>1738</v>
      </c>
      <c r="B306" s="48" t="s">
        <v>6015</v>
      </c>
      <c r="C306" s="74">
        <f t="shared" si="19"/>
        <v>8000000000</v>
      </c>
      <c r="D306" s="75"/>
      <c r="E306" s="75">
        <v>43490</v>
      </c>
      <c r="F306" s="77">
        <v>2000000000</v>
      </c>
      <c r="G306" s="77">
        <v>10000000000</v>
      </c>
      <c r="H306" s="74">
        <f t="shared" si="21"/>
        <v>8000000000</v>
      </c>
      <c r="I306" s="78">
        <v>60000000</v>
      </c>
      <c r="J306" s="79" t="s">
        <v>5701</v>
      </c>
      <c r="K306" s="80">
        <f t="shared" si="20"/>
        <v>8</v>
      </c>
      <c r="L306" s="48" t="s">
        <v>249</v>
      </c>
      <c r="M306" s="79" t="s">
        <v>5738</v>
      </c>
      <c r="N306" s="80">
        <v>8</v>
      </c>
      <c r="O306" s="48" t="s">
        <v>5703</v>
      </c>
      <c r="P306" s="81">
        <v>45955</v>
      </c>
      <c r="Q306" s="75">
        <v>43490</v>
      </c>
      <c r="R306" s="75">
        <v>43434</v>
      </c>
      <c r="S306" s="48">
        <v>1</v>
      </c>
      <c r="T306" s="48" t="s">
        <v>253</v>
      </c>
      <c r="U306" s="48" t="s">
        <v>1112</v>
      </c>
      <c r="V306" s="82" t="s">
        <v>5704</v>
      </c>
      <c r="W306" s="75">
        <v>43465</v>
      </c>
      <c r="X306" s="77">
        <v>15000000</v>
      </c>
      <c r="Y306" s="77">
        <v>2000000000</v>
      </c>
      <c r="Z306" s="78">
        <v>60000000</v>
      </c>
      <c r="AA306" s="77">
        <v>0</v>
      </c>
      <c r="AB306" s="48">
        <v>2</v>
      </c>
      <c r="AC306" s="81">
        <v>44195</v>
      </c>
      <c r="AD306" s="77">
        <v>3000000000</v>
      </c>
      <c r="AE306" s="77">
        <v>3000000000</v>
      </c>
      <c r="AF306" s="77">
        <v>15000000</v>
      </c>
    </row>
    <row r="307" spans="1:32" x14ac:dyDescent="0.25">
      <c r="A307" s="230" t="s">
        <v>1740</v>
      </c>
      <c r="B307" s="48" t="s">
        <v>6016</v>
      </c>
      <c r="C307" s="74">
        <f t="shared" si="19"/>
        <v>8000000000</v>
      </c>
      <c r="D307" s="75"/>
      <c r="E307" s="75">
        <v>43490</v>
      </c>
      <c r="F307" s="77">
        <v>2000000000</v>
      </c>
      <c r="G307" s="77">
        <v>10000000000</v>
      </c>
      <c r="H307" s="74">
        <f t="shared" si="21"/>
        <v>8000000000</v>
      </c>
      <c r="I307" s="78">
        <v>60000000</v>
      </c>
      <c r="J307" s="79" t="s">
        <v>5701</v>
      </c>
      <c r="K307" s="80">
        <f t="shared" si="20"/>
        <v>8</v>
      </c>
      <c r="L307" s="48" t="s">
        <v>249</v>
      </c>
      <c r="M307" s="79" t="s">
        <v>5738</v>
      </c>
      <c r="N307" s="80">
        <v>8</v>
      </c>
      <c r="O307" s="48" t="s">
        <v>5703</v>
      </c>
      <c r="P307" s="81">
        <v>45955</v>
      </c>
      <c r="Q307" s="75">
        <v>43490</v>
      </c>
      <c r="R307" s="75">
        <v>43434</v>
      </c>
      <c r="S307" s="48">
        <v>1</v>
      </c>
      <c r="T307" s="48" t="s">
        <v>274</v>
      </c>
      <c r="U307" s="48" t="s">
        <v>1112</v>
      </c>
      <c r="V307" s="82" t="s">
        <v>5704</v>
      </c>
      <c r="W307" s="75">
        <v>43465</v>
      </c>
      <c r="X307" s="77">
        <v>15000000</v>
      </c>
      <c r="Y307" s="77">
        <v>2000000000</v>
      </c>
      <c r="Z307" s="78">
        <v>60000000</v>
      </c>
      <c r="AA307" s="77">
        <v>0</v>
      </c>
      <c r="AB307" s="48">
        <v>2</v>
      </c>
      <c r="AC307" s="81">
        <v>44195</v>
      </c>
      <c r="AD307" s="77">
        <v>3000000000</v>
      </c>
      <c r="AE307" s="77">
        <v>3000000000</v>
      </c>
      <c r="AF307" s="77">
        <v>15000000</v>
      </c>
    </row>
    <row r="308" spans="1:32" x14ac:dyDescent="0.25">
      <c r="A308" s="230" t="s">
        <v>1742</v>
      </c>
      <c r="B308" s="48" t="s">
        <v>6017</v>
      </c>
      <c r="C308" s="74">
        <f t="shared" si="19"/>
        <v>8000000000</v>
      </c>
      <c r="D308" s="75"/>
      <c r="E308" s="75">
        <v>43490</v>
      </c>
      <c r="F308" s="77">
        <v>2000000000</v>
      </c>
      <c r="G308" s="77">
        <v>10000000000</v>
      </c>
      <c r="H308" s="74">
        <f t="shared" si="21"/>
        <v>8000000000</v>
      </c>
      <c r="I308" s="78">
        <v>60000000</v>
      </c>
      <c r="J308" s="79" t="s">
        <v>5701</v>
      </c>
      <c r="K308" s="80">
        <f t="shared" si="20"/>
        <v>8</v>
      </c>
      <c r="L308" s="48" t="s">
        <v>249</v>
      </c>
      <c r="M308" s="79" t="s">
        <v>5738</v>
      </c>
      <c r="N308" s="80">
        <v>8</v>
      </c>
      <c r="O308" s="48" t="s">
        <v>5703</v>
      </c>
      <c r="P308" s="81">
        <v>45955</v>
      </c>
      <c r="Q308" s="75">
        <v>43490</v>
      </c>
      <c r="R308" s="75">
        <v>43434</v>
      </c>
      <c r="S308" s="48">
        <v>1</v>
      </c>
      <c r="T308" s="48" t="s">
        <v>253</v>
      </c>
      <c r="U308" s="48" t="s">
        <v>1112</v>
      </c>
      <c r="V308" s="82" t="s">
        <v>5704</v>
      </c>
      <c r="W308" s="75">
        <v>43465</v>
      </c>
      <c r="X308" s="77">
        <v>15000000</v>
      </c>
      <c r="Y308" s="77">
        <v>2000000000</v>
      </c>
      <c r="Z308" s="78">
        <v>60000000</v>
      </c>
      <c r="AA308" s="77">
        <v>0</v>
      </c>
      <c r="AB308" s="48">
        <v>2</v>
      </c>
      <c r="AC308" s="81">
        <v>44195</v>
      </c>
      <c r="AD308" s="77">
        <v>3000000000</v>
      </c>
      <c r="AE308" s="77">
        <v>3000000000</v>
      </c>
      <c r="AF308" s="77">
        <v>15000000</v>
      </c>
    </row>
    <row r="309" spans="1:32" x14ac:dyDescent="0.25">
      <c r="A309" s="230" t="s">
        <v>1744</v>
      </c>
      <c r="B309" s="48" t="s">
        <v>6018</v>
      </c>
      <c r="C309" s="74">
        <f t="shared" si="19"/>
        <v>8000000000</v>
      </c>
      <c r="D309" s="75"/>
      <c r="E309" s="75">
        <v>43490</v>
      </c>
      <c r="F309" s="77">
        <v>2000000000</v>
      </c>
      <c r="G309" s="77">
        <v>10000000000</v>
      </c>
      <c r="H309" s="74">
        <f t="shared" si="21"/>
        <v>8000000000</v>
      </c>
      <c r="I309" s="78">
        <v>60000000</v>
      </c>
      <c r="J309" s="79" t="s">
        <v>5701</v>
      </c>
      <c r="K309" s="80">
        <f t="shared" si="20"/>
        <v>8</v>
      </c>
      <c r="L309" s="48" t="s">
        <v>249</v>
      </c>
      <c r="M309" s="79" t="s">
        <v>5738</v>
      </c>
      <c r="N309" s="80">
        <v>8</v>
      </c>
      <c r="O309" s="48" t="s">
        <v>5703</v>
      </c>
      <c r="P309" s="81">
        <v>45955</v>
      </c>
      <c r="Q309" s="75">
        <v>43490</v>
      </c>
      <c r="R309" s="75">
        <v>43434</v>
      </c>
      <c r="S309" s="48">
        <v>1</v>
      </c>
      <c r="T309" s="48" t="s">
        <v>274</v>
      </c>
      <c r="U309" s="48" t="s">
        <v>1112</v>
      </c>
      <c r="V309" s="82" t="s">
        <v>5704</v>
      </c>
      <c r="W309" s="75">
        <v>43465</v>
      </c>
      <c r="X309" s="77">
        <v>15000000</v>
      </c>
      <c r="Y309" s="77">
        <v>2000000000</v>
      </c>
      <c r="Z309" s="78">
        <v>60000000</v>
      </c>
      <c r="AA309" s="77">
        <v>0</v>
      </c>
      <c r="AB309" s="48">
        <v>2</v>
      </c>
      <c r="AC309" s="81">
        <v>44195</v>
      </c>
      <c r="AD309" s="77">
        <v>3000000000</v>
      </c>
      <c r="AE309" s="77">
        <v>3000000000</v>
      </c>
      <c r="AF309" s="77">
        <v>15000000</v>
      </c>
    </row>
    <row r="310" spans="1:32" x14ac:dyDescent="0.25">
      <c r="A310" s="230" t="s">
        <v>1746</v>
      </c>
      <c r="B310" s="48" t="s">
        <v>6019</v>
      </c>
      <c r="C310" s="74">
        <f t="shared" si="19"/>
        <v>8000000000</v>
      </c>
      <c r="D310" s="75"/>
      <c r="E310" s="75">
        <v>43490</v>
      </c>
      <c r="F310" s="77">
        <v>2000000000</v>
      </c>
      <c r="G310" s="77">
        <v>10000000000</v>
      </c>
      <c r="H310" s="74">
        <f t="shared" si="21"/>
        <v>8000000000</v>
      </c>
      <c r="I310" s="78">
        <v>60000000</v>
      </c>
      <c r="J310" s="79" t="s">
        <v>5701</v>
      </c>
      <c r="K310" s="80">
        <f t="shared" si="20"/>
        <v>8</v>
      </c>
      <c r="L310" s="48" t="s">
        <v>249</v>
      </c>
      <c r="M310" s="79" t="s">
        <v>5738</v>
      </c>
      <c r="N310" s="80">
        <v>8</v>
      </c>
      <c r="O310" s="48" t="s">
        <v>5703</v>
      </c>
      <c r="P310" s="81">
        <v>45955</v>
      </c>
      <c r="Q310" s="75">
        <v>43490</v>
      </c>
      <c r="R310" s="75">
        <v>43434</v>
      </c>
      <c r="S310" s="48">
        <v>1</v>
      </c>
      <c r="T310" s="48" t="s">
        <v>253</v>
      </c>
      <c r="U310" s="48" t="s">
        <v>1112</v>
      </c>
      <c r="V310" s="82" t="s">
        <v>5704</v>
      </c>
      <c r="W310" s="75">
        <v>43465</v>
      </c>
      <c r="X310" s="77">
        <v>15000000</v>
      </c>
      <c r="Y310" s="77">
        <v>2000000000</v>
      </c>
      <c r="Z310" s="78">
        <v>60000000</v>
      </c>
      <c r="AA310" s="77">
        <f t="shared" si="22"/>
        <v>100000000</v>
      </c>
      <c r="AB310" s="48">
        <v>2</v>
      </c>
      <c r="AC310" s="81">
        <v>44195</v>
      </c>
      <c r="AD310" s="77">
        <v>3000000000</v>
      </c>
      <c r="AE310" s="77">
        <v>3000000000</v>
      </c>
      <c r="AF310" s="77">
        <v>15000000</v>
      </c>
    </row>
    <row r="311" spans="1:32" x14ac:dyDescent="0.25">
      <c r="A311" s="230" t="s">
        <v>1748</v>
      </c>
      <c r="B311" s="48" t="s">
        <v>6020</v>
      </c>
      <c r="C311" s="74">
        <f t="shared" si="19"/>
        <v>8000000000</v>
      </c>
      <c r="D311" s="75"/>
      <c r="E311" s="75">
        <v>43490</v>
      </c>
      <c r="F311" s="77">
        <v>2000000000</v>
      </c>
      <c r="G311" s="77">
        <v>10000000000</v>
      </c>
      <c r="H311" s="74">
        <f t="shared" si="21"/>
        <v>8000000000</v>
      </c>
      <c r="I311" s="78">
        <v>60000000</v>
      </c>
      <c r="J311" s="79" t="s">
        <v>5701</v>
      </c>
      <c r="K311" s="80">
        <f t="shared" si="20"/>
        <v>8</v>
      </c>
      <c r="L311" s="48" t="s">
        <v>249</v>
      </c>
      <c r="M311" s="79" t="s">
        <v>5738</v>
      </c>
      <c r="N311" s="80">
        <v>8</v>
      </c>
      <c r="O311" s="48" t="s">
        <v>5703</v>
      </c>
      <c r="P311" s="81">
        <v>45955</v>
      </c>
      <c r="Q311" s="75">
        <v>43490</v>
      </c>
      <c r="R311" s="75">
        <v>43434</v>
      </c>
      <c r="S311" s="48">
        <v>1</v>
      </c>
      <c r="T311" s="48" t="s">
        <v>274</v>
      </c>
      <c r="U311" s="48" t="s">
        <v>1112</v>
      </c>
      <c r="V311" s="82" t="s">
        <v>5704</v>
      </c>
      <c r="W311" s="75">
        <v>43465</v>
      </c>
      <c r="X311" s="77">
        <v>15000000</v>
      </c>
      <c r="Y311" s="77">
        <v>2000000000</v>
      </c>
      <c r="Z311" s="78">
        <v>60000000</v>
      </c>
      <c r="AA311" s="77">
        <f t="shared" si="22"/>
        <v>100000000</v>
      </c>
      <c r="AB311" s="48">
        <v>2</v>
      </c>
      <c r="AC311" s="81">
        <v>44195</v>
      </c>
      <c r="AD311" s="77">
        <v>3000000000</v>
      </c>
      <c r="AE311" s="77">
        <v>3000000000</v>
      </c>
      <c r="AF311" s="77">
        <v>15000000</v>
      </c>
    </row>
    <row r="312" spans="1:32" x14ac:dyDescent="0.25">
      <c r="A312" s="230" t="s">
        <v>1750</v>
      </c>
      <c r="B312" s="48" t="s">
        <v>6021</v>
      </c>
      <c r="C312" s="74">
        <f t="shared" si="19"/>
        <v>8000000000</v>
      </c>
      <c r="D312" s="75"/>
      <c r="E312" s="75">
        <v>43490</v>
      </c>
      <c r="F312" s="77">
        <v>2000000000</v>
      </c>
      <c r="G312" s="77">
        <v>10000000000</v>
      </c>
      <c r="H312" s="74">
        <f t="shared" si="21"/>
        <v>8000000000</v>
      </c>
      <c r="I312" s="78">
        <v>60000000</v>
      </c>
      <c r="J312" s="79" t="s">
        <v>5701</v>
      </c>
      <c r="K312" s="80">
        <f t="shared" si="20"/>
        <v>8</v>
      </c>
      <c r="L312" s="48" t="s">
        <v>249</v>
      </c>
      <c r="M312" s="79" t="s">
        <v>5738</v>
      </c>
      <c r="N312" s="80">
        <v>8</v>
      </c>
      <c r="O312" s="48" t="s">
        <v>5703</v>
      </c>
      <c r="P312" s="81">
        <v>45955</v>
      </c>
      <c r="Q312" s="75">
        <v>43490</v>
      </c>
      <c r="R312" s="75">
        <v>43434</v>
      </c>
      <c r="S312" s="48">
        <v>1</v>
      </c>
      <c r="T312" s="48" t="s">
        <v>253</v>
      </c>
      <c r="U312" s="48" t="s">
        <v>1112</v>
      </c>
      <c r="V312" s="82" t="s">
        <v>5704</v>
      </c>
      <c r="W312" s="75">
        <v>43465</v>
      </c>
      <c r="X312" s="77">
        <v>15000000</v>
      </c>
      <c r="Y312" s="77">
        <v>2000000000</v>
      </c>
      <c r="Z312" s="78">
        <v>60000000</v>
      </c>
      <c r="AA312" s="77">
        <f t="shared" si="22"/>
        <v>100000000</v>
      </c>
      <c r="AB312" s="48">
        <v>2</v>
      </c>
      <c r="AC312" s="81">
        <v>44195</v>
      </c>
      <c r="AD312" s="77">
        <v>3000000000</v>
      </c>
      <c r="AE312" s="77">
        <v>3000000000</v>
      </c>
      <c r="AF312" s="77">
        <v>15000000</v>
      </c>
    </row>
    <row r="313" spans="1:32" x14ac:dyDescent="0.25">
      <c r="A313" s="230" t="s">
        <v>1752</v>
      </c>
      <c r="B313" s="48" t="s">
        <v>6022</v>
      </c>
      <c r="C313" s="74">
        <f t="shared" si="19"/>
        <v>8000000000</v>
      </c>
      <c r="D313" s="75"/>
      <c r="E313" s="75">
        <v>43490</v>
      </c>
      <c r="F313" s="77">
        <v>2000000000</v>
      </c>
      <c r="G313" s="77">
        <v>10000000000</v>
      </c>
      <c r="H313" s="74">
        <f t="shared" si="21"/>
        <v>8000000000</v>
      </c>
      <c r="I313" s="78">
        <v>60000000</v>
      </c>
      <c r="J313" s="79" t="s">
        <v>5701</v>
      </c>
      <c r="K313" s="80">
        <f t="shared" si="20"/>
        <v>8</v>
      </c>
      <c r="L313" s="48" t="s">
        <v>249</v>
      </c>
      <c r="M313" s="79" t="s">
        <v>5738</v>
      </c>
      <c r="N313" s="80">
        <v>8</v>
      </c>
      <c r="O313" s="48" t="s">
        <v>5703</v>
      </c>
      <c r="P313" s="81">
        <v>45955</v>
      </c>
      <c r="Q313" s="75">
        <v>43490</v>
      </c>
      <c r="R313" s="75">
        <v>43434</v>
      </c>
      <c r="S313" s="48">
        <v>1</v>
      </c>
      <c r="T313" s="48" t="s">
        <v>274</v>
      </c>
      <c r="U313" s="48" t="s">
        <v>1112</v>
      </c>
      <c r="V313" s="82" t="s">
        <v>5704</v>
      </c>
      <c r="W313" s="75">
        <v>43465</v>
      </c>
      <c r="X313" s="77">
        <v>15000000</v>
      </c>
      <c r="Y313" s="77">
        <v>2000000000</v>
      </c>
      <c r="Z313" s="78">
        <v>60000000</v>
      </c>
      <c r="AA313" s="77">
        <f t="shared" si="22"/>
        <v>100000000</v>
      </c>
      <c r="AB313" s="48">
        <v>2</v>
      </c>
      <c r="AC313" s="81">
        <v>44195</v>
      </c>
      <c r="AD313" s="77">
        <v>3000000000</v>
      </c>
      <c r="AE313" s="77">
        <v>3000000000</v>
      </c>
      <c r="AF313" s="77">
        <v>15000000</v>
      </c>
    </row>
    <row r="314" spans="1:32" x14ac:dyDescent="0.25">
      <c r="A314" s="230" t="s">
        <v>1754</v>
      </c>
      <c r="B314" s="48" t="s">
        <v>6023</v>
      </c>
      <c r="C314" s="74">
        <f t="shared" si="19"/>
        <v>8000000000</v>
      </c>
      <c r="D314" s="75"/>
      <c r="E314" s="75">
        <v>43490</v>
      </c>
      <c r="F314" s="77">
        <v>2000000000</v>
      </c>
      <c r="G314" s="77">
        <v>10000000000</v>
      </c>
      <c r="H314" s="74">
        <f t="shared" si="21"/>
        <v>8000000000</v>
      </c>
      <c r="I314" s="78">
        <v>60000000</v>
      </c>
      <c r="J314" s="79" t="s">
        <v>5701</v>
      </c>
      <c r="K314" s="80">
        <f t="shared" si="20"/>
        <v>8</v>
      </c>
      <c r="L314" s="48" t="s">
        <v>249</v>
      </c>
      <c r="M314" s="79" t="s">
        <v>5738</v>
      </c>
      <c r="N314" s="80">
        <v>8</v>
      </c>
      <c r="O314" s="48" t="s">
        <v>5703</v>
      </c>
      <c r="P314" s="81">
        <v>45955</v>
      </c>
      <c r="Q314" s="75">
        <v>43490</v>
      </c>
      <c r="R314" s="75">
        <v>43434</v>
      </c>
      <c r="S314" s="48">
        <v>1</v>
      </c>
      <c r="T314" s="48" t="s">
        <v>253</v>
      </c>
      <c r="U314" s="48" t="s">
        <v>1112</v>
      </c>
      <c r="V314" s="82" t="s">
        <v>5704</v>
      </c>
      <c r="W314" s="75">
        <v>43465</v>
      </c>
      <c r="X314" s="77">
        <v>15000000</v>
      </c>
      <c r="Y314" s="77">
        <v>2000000000</v>
      </c>
      <c r="Z314" s="78">
        <v>60000000</v>
      </c>
      <c r="AA314" s="77">
        <f t="shared" si="22"/>
        <v>100000000</v>
      </c>
      <c r="AB314" s="48">
        <v>2</v>
      </c>
      <c r="AC314" s="81">
        <v>44195</v>
      </c>
      <c r="AD314" s="77">
        <v>3000000000</v>
      </c>
      <c r="AE314" s="77">
        <v>3000000000</v>
      </c>
      <c r="AF314" s="77">
        <v>15000000</v>
      </c>
    </row>
    <row r="315" spans="1:32" x14ac:dyDescent="0.25">
      <c r="A315" s="230" t="s">
        <v>1756</v>
      </c>
      <c r="B315" s="48" t="s">
        <v>6024</v>
      </c>
      <c r="C315" s="74">
        <f t="shared" si="19"/>
        <v>8000000000</v>
      </c>
      <c r="D315" s="75"/>
      <c r="E315" s="75">
        <v>43490</v>
      </c>
      <c r="F315" s="77">
        <v>2000000000</v>
      </c>
      <c r="G315" s="77">
        <v>10000000000</v>
      </c>
      <c r="H315" s="74">
        <f t="shared" si="21"/>
        <v>8000000000</v>
      </c>
      <c r="I315" s="78">
        <v>60000000</v>
      </c>
      <c r="J315" s="79" t="s">
        <v>5701</v>
      </c>
      <c r="K315" s="80">
        <f t="shared" si="20"/>
        <v>8</v>
      </c>
      <c r="L315" s="48" t="s">
        <v>249</v>
      </c>
      <c r="M315" s="79" t="s">
        <v>5738</v>
      </c>
      <c r="N315" s="80">
        <v>8</v>
      </c>
      <c r="O315" s="48" t="s">
        <v>5703</v>
      </c>
      <c r="P315" s="81">
        <v>45955</v>
      </c>
      <c r="Q315" s="75">
        <v>43490</v>
      </c>
      <c r="R315" s="75">
        <v>43434</v>
      </c>
      <c r="S315" s="48">
        <v>1</v>
      </c>
      <c r="T315" s="48" t="s">
        <v>274</v>
      </c>
      <c r="U315" s="48" t="s">
        <v>1112</v>
      </c>
      <c r="V315" s="82" t="s">
        <v>5704</v>
      </c>
      <c r="W315" s="75">
        <v>43465</v>
      </c>
      <c r="X315" s="77">
        <v>15000000</v>
      </c>
      <c r="Y315" s="77">
        <v>2000000000</v>
      </c>
      <c r="Z315" s="78">
        <v>60000000</v>
      </c>
      <c r="AA315" s="77">
        <f t="shared" si="22"/>
        <v>100000000</v>
      </c>
      <c r="AB315" s="48">
        <v>2</v>
      </c>
      <c r="AC315" s="81">
        <v>44195</v>
      </c>
      <c r="AD315" s="77">
        <v>3000000000</v>
      </c>
      <c r="AE315" s="77">
        <v>3000000000</v>
      </c>
      <c r="AF315" s="77">
        <v>15000000</v>
      </c>
    </row>
    <row r="316" spans="1:32" x14ac:dyDescent="0.25">
      <c r="A316" s="230" t="s">
        <v>1758</v>
      </c>
      <c r="B316" s="48" t="s">
        <v>6025</v>
      </c>
      <c r="C316" s="74">
        <f t="shared" si="19"/>
        <v>8000000000</v>
      </c>
      <c r="D316" s="75"/>
      <c r="E316" s="75">
        <v>43490</v>
      </c>
      <c r="F316" s="77">
        <v>2000000000</v>
      </c>
      <c r="G316" s="77">
        <v>10000000000</v>
      </c>
      <c r="H316" s="74">
        <f t="shared" si="21"/>
        <v>8000000000</v>
      </c>
      <c r="I316" s="78">
        <v>60000000</v>
      </c>
      <c r="J316" s="79" t="s">
        <v>5701</v>
      </c>
      <c r="K316" s="80">
        <f t="shared" si="20"/>
        <v>8</v>
      </c>
      <c r="L316" s="48" t="s">
        <v>249</v>
      </c>
      <c r="M316" s="79" t="s">
        <v>5738</v>
      </c>
      <c r="N316" s="80">
        <v>8</v>
      </c>
      <c r="O316" s="48" t="s">
        <v>5703</v>
      </c>
      <c r="P316" s="81">
        <v>45955</v>
      </c>
      <c r="Q316" s="75">
        <v>43490</v>
      </c>
      <c r="R316" s="75">
        <v>43434</v>
      </c>
      <c r="S316" s="48">
        <v>1</v>
      </c>
      <c r="T316" s="48" t="s">
        <v>253</v>
      </c>
      <c r="U316" s="48" t="s">
        <v>1112</v>
      </c>
      <c r="V316" s="82" t="s">
        <v>5704</v>
      </c>
      <c r="W316" s="75">
        <v>43465</v>
      </c>
      <c r="X316" s="77">
        <v>15000000</v>
      </c>
      <c r="Y316" s="77">
        <v>2000000000</v>
      </c>
      <c r="Z316" s="78">
        <v>60000000</v>
      </c>
      <c r="AA316" s="77">
        <v>0</v>
      </c>
      <c r="AB316" s="48">
        <v>2</v>
      </c>
      <c r="AC316" s="81">
        <v>44195</v>
      </c>
      <c r="AD316" s="77">
        <v>3000000000</v>
      </c>
      <c r="AE316" s="77">
        <v>3000000000</v>
      </c>
      <c r="AF316" s="77">
        <v>15000000</v>
      </c>
    </row>
    <row r="317" spans="1:32" x14ac:dyDescent="0.25">
      <c r="A317" s="230" t="s">
        <v>1760</v>
      </c>
      <c r="B317" s="48" t="s">
        <v>6026</v>
      </c>
      <c r="C317" s="74">
        <f t="shared" si="19"/>
        <v>8000000000</v>
      </c>
      <c r="D317" s="75"/>
      <c r="E317" s="75">
        <v>43490</v>
      </c>
      <c r="F317" s="77">
        <v>2000000000</v>
      </c>
      <c r="G317" s="77">
        <v>10000000000</v>
      </c>
      <c r="H317" s="74">
        <f t="shared" si="21"/>
        <v>8000000000</v>
      </c>
      <c r="I317" s="78">
        <v>60000000</v>
      </c>
      <c r="J317" s="79" t="s">
        <v>5701</v>
      </c>
      <c r="K317" s="80">
        <f t="shared" si="20"/>
        <v>8</v>
      </c>
      <c r="L317" s="48" t="s">
        <v>249</v>
      </c>
      <c r="M317" s="79" t="s">
        <v>5738</v>
      </c>
      <c r="N317" s="80">
        <v>8</v>
      </c>
      <c r="O317" s="48" t="s">
        <v>5703</v>
      </c>
      <c r="P317" s="81">
        <v>45955</v>
      </c>
      <c r="Q317" s="75">
        <v>43490</v>
      </c>
      <c r="R317" s="75">
        <v>43434</v>
      </c>
      <c r="S317" s="48">
        <v>1</v>
      </c>
      <c r="T317" s="48" t="s">
        <v>274</v>
      </c>
      <c r="U317" s="48" t="s">
        <v>1112</v>
      </c>
      <c r="V317" s="82" t="s">
        <v>5704</v>
      </c>
      <c r="W317" s="75">
        <v>43465</v>
      </c>
      <c r="X317" s="77">
        <v>15000000</v>
      </c>
      <c r="Y317" s="77">
        <v>2000000000</v>
      </c>
      <c r="Z317" s="78">
        <v>60000000</v>
      </c>
      <c r="AA317" s="77">
        <v>0</v>
      </c>
      <c r="AB317" s="48">
        <v>2</v>
      </c>
      <c r="AC317" s="81">
        <v>44195</v>
      </c>
      <c r="AD317" s="77">
        <v>3000000000</v>
      </c>
      <c r="AE317" s="77">
        <v>3000000000</v>
      </c>
      <c r="AF317" s="77">
        <v>15000000</v>
      </c>
    </row>
    <row r="318" spans="1:32" x14ac:dyDescent="0.25">
      <c r="A318" s="230" t="s">
        <v>1762</v>
      </c>
      <c r="B318" s="48" t="s">
        <v>6027</v>
      </c>
      <c r="C318" s="74">
        <f t="shared" si="19"/>
        <v>8000000000</v>
      </c>
      <c r="D318" s="75"/>
      <c r="E318" s="75">
        <v>43490</v>
      </c>
      <c r="F318" s="77">
        <v>2000000000</v>
      </c>
      <c r="G318" s="77">
        <v>10000000000</v>
      </c>
      <c r="H318" s="74">
        <f t="shared" si="21"/>
        <v>8000000000</v>
      </c>
      <c r="I318" s="78">
        <v>60000000</v>
      </c>
      <c r="J318" s="79" t="s">
        <v>5701</v>
      </c>
      <c r="K318" s="80">
        <f t="shared" si="20"/>
        <v>8</v>
      </c>
      <c r="L318" s="48" t="s">
        <v>249</v>
      </c>
      <c r="M318" s="79" t="s">
        <v>5738</v>
      </c>
      <c r="N318" s="80">
        <v>8</v>
      </c>
      <c r="O318" s="48" t="s">
        <v>5703</v>
      </c>
      <c r="P318" s="81">
        <v>45955</v>
      </c>
      <c r="Q318" s="75">
        <v>43490</v>
      </c>
      <c r="R318" s="75">
        <v>43434</v>
      </c>
      <c r="S318" s="48">
        <v>1</v>
      </c>
      <c r="T318" s="48" t="s">
        <v>253</v>
      </c>
      <c r="U318" s="48" t="s">
        <v>1112</v>
      </c>
      <c r="V318" s="82" t="s">
        <v>5704</v>
      </c>
      <c r="W318" s="75">
        <v>43465</v>
      </c>
      <c r="X318" s="77">
        <v>15000000</v>
      </c>
      <c r="Y318" s="77">
        <v>2000000000</v>
      </c>
      <c r="Z318" s="78">
        <v>60000000</v>
      </c>
      <c r="AA318" s="77">
        <f t="shared" si="22"/>
        <v>100000000</v>
      </c>
      <c r="AB318" s="48">
        <v>2</v>
      </c>
      <c r="AC318" s="81">
        <v>44195</v>
      </c>
      <c r="AD318" s="77">
        <v>3000000000</v>
      </c>
      <c r="AE318" s="77">
        <v>3000000000</v>
      </c>
      <c r="AF318" s="77">
        <v>15000000</v>
      </c>
    </row>
    <row r="319" spans="1:32" x14ac:dyDescent="0.25">
      <c r="A319" s="230" t="s">
        <v>1764</v>
      </c>
      <c r="B319" s="48" t="s">
        <v>6028</v>
      </c>
      <c r="C319" s="74">
        <f t="shared" si="19"/>
        <v>8000000000</v>
      </c>
      <c r="D319" s="75"/>
      <c r="E319" s="75">
        <v>43490</v>
      </c>
      <c r="F319" s="77">
        <v>2000000000</v>
      </c>
      <c r="G319" s="77">
        <v>10000000000</v>
      </c>
      <c r="H319" s="74">
        <f t="shared" si="21"/>
        <v>8000000000</v>
      </c>
      <c r="I319" s="78">
        <v>60000000</v>
      </c>
      <c r="J319" s="79" t="s">
        <v>5701</v>
      </c>
      <c r="K319" s="80">
        <f t="shared" si="20"/>
        <v>8</v>
      </c>
      <c r="L319" s="48" t="s">
        <v>249</v>
      </c>
      <c r="M319" s="79" t="s">
        <v>5738</v>
      </c>
      <c r="N319" s="80">
        <v>8</v>
      </c>
      <c r="O319" s="48" t="s">
        <v>5703</v>
      </c>
      <c r="P319" s="81">
        <v>45955</v>
      </c>
      <c r="Q319" s="75">
        <v>43490</v>
      </c>
      <c r="R319" s="75">
        <v>43434</v>
      </c>
      <c r="S319" s="48">
        <v>1</v>
      </c>
      <c r="T319" s="48" t="s">
        <v>274</v>
      </c>
      <c r="U319" s="48" t="s">
        <v>1112</v>
      </c>
      <c r="V319" s="82" t="s">
        <v>5704</v>
      </c>
      <c r="W319" s="75">
        <v>43465</v>
      </c>
      <c r="X319" s="77">
        <v>15000000</v>
      </c>
      <c r="Y319" s="77">
        <v>2000000000</v>
      </c>
      <c r="Z319" s="78">
        <v>60000000</v>
      </c>
      <c r="AA319" s="77">
        <f t="shared" si="22"/>
        <v>100000000</v>
      </c>
      <c r="AB319" s="48">
        <v>2</v>
      </c>
      <c r="AC319" s="81">
        <v>44195</v>
      </c>
      <c r="AD319" s="77">
        <v>3000000000</v>
      </c>
      <c r="AE319" s="77">
        <v>3000000000</v>
      </c>
      <c r="AF319" s="77">
        <v>15000000</v>
      </c>
    </row>
    <row r="320" spans="1:32" x14ac:dyDescent="0.25">
      <c r="A320" s="230" t="s">
        <v>1766</v>
      </c>
      <c r="B320" s="48" t="s">
        <v>6029</v>
      </c>
      <c r="C320" s="74">
        <f t="shared" si="19"/>
        <v>8000000000</v>
      </c>
      <c r="D320" s="75"/>
      <c r="E320" s="75">
        <v>43490</v>
      </c>
      <c r="F320" s="77">
        <v>2000000000</v>
      </c>
      <c r="G320" s="77">
        <v>10000000000</v>
      </c>
      <c r="H320" s="74">
        <f t="shared" si="21"/>
        <v>8000000000</v>
      </c>
      <c r="I320" s="78">
        <v>60000000</v>
      </c>
      <c r="J320" s="79" t="s">
        <v>5701</v>
      </c>
      <c r="K320" s="80">
        <f t="shared" si="20"/>
        <v>8</v>
      </c>
      <c r="L320" s="48" t="s">
        <v>249</v>
      </c>
      <c r="M320" s="79" t="s">
        <v>5738</v>
      </c>
      <c r="N320" s="80">
        <v>8</v>
      </c>
      <c r="O320" s="48" t="s">
        <v>5703</v>
      </c>
      <c r="P320" s="81">
        <v>45955</v>
      </c>
      <c r="Q320" s="75">
        <v>43490</v>
      </c>
      <c r="R320" s="75">
        <v>43434</v>
      </c>
      <c r="S320" s="48">
        <v>1</v>
      </c>
      <c r="T320" s="48" t="s">
        <v>253</v>
      </c>
      <c r="U320" s="48" t="s">
        <v>1112</v>
      </c>
      <c r="V320" s="82" t="s">
        <v>5704</v>
      </c>
      <c r="W320" s="75">
        <v>43465</v>
      </c>
      <c r="X320" s="77">
        <v>15000000</v>
      </c>
      <c r="Y320" s="77">
        <v>2000000000</v>
      </c>
      <c r="Z320" s="78">
        <v>60000000</v>
      </c>
      <c r="AA320" s="77">
        <v>0</v>
      </c>
      <c r="AB320" s="48">
        <v>2</v>
      </c>
      <c r="AC320" s="81">
        <v>44195</v>
      </c>
      <c r="AD320" s="77">
        <v>3000000000</v>
      </c>
      <c r="AE320" s="77">
        <v>3000000000</v>
      </c>
      <c r="AF320" s="77">
        <v>15000000</v>
      </c>
    </row>
    <row r="321" spans="1:32" x14ac:dyDescent="0.25">
      <c r="A321" s="230" t="s">
        <v>1768</v>
      </c>
      <c r="B321" s="48" t="s">
        <v>6030</v>
      </c>
      <c r="C321" s="74">
        <f t="shared" si="19"/>
        <v>8000000000</v>
      </c>
      <c r="D321" s="75"/>
      <c r="E321" s="75">
        <v>43490</v>
      </c>
      <c r="F321" s="77">
        <v>2000000000</v>
      </c>
      <c r="G321" s="77">
        <v>10000000000</v>
      </c>
      <c r="H321" s="74">
        <f t="shared" si="21"/>
        <v>8000000000</v>
      </c>
      <c r="I321" s="78">
        <v>60000000</v>
      </c>
      <c r="J321" s="79" t="s">
        <v>5701</v>
      </c>
      <c r="K321" s="80">
        <f t="shared" si="20"/>
        <v>8</v>
      </c>
      <c r="L321" s="48" t="s">
        <v>249</v>
      </c>
      <c r="M321" s="79" t="s">
        <v>5738</v>
      </c>
      <c r="N321" s="80">
        <v>8</v>
      </c>
      <c r="O321" s="48" t="s">
        <v>5703</v>
      </c>
      <c r="P321" s="81">
        <v>45955</v>
      </c>
      <c r="Q321" s="75">
        <v>43490</v>
      </c>
      <c r="R321" s="75">
        <v>43434</v>
      </c>
      <c r="S321" s="48">
        <v>1</v>
      </c>
      <c r="T321" s="48" t="s">
        <v>274</v>
      </c>
      <c r="U321" s="48" t="s">
        <v>1112</v>
      </c>
      <c r="V321" s="82" t="s">
        <v>5704</v>
      </c>
      <c r="W321" s="75">
        <v>43465</v>
      </c>
      <c r="X321" s="77">
        <v>15000000</v>
      </c>
      <c r="Y321" s="77">
        <v>2000000000</v>
      </c>
      <c r="Z321" s="78">
        <v>60000000</v>
      </c>
      <c r="AA321" s="77">
        <v>0</v>
      </c>
      <c r="AB321" s="48">
        <v>2</v>
      </c>
      <c r="AC321" s="81">
        <v>44195</v>
      </c>
      <c r="AD321" s="77">
        <v>3000000000</v>
      </c>
      <c r="AE321" s="77">
        <v>3000000000</v>
      </c>
      <c r="AF321" s="77">
        <v>15000000</v>
      </c>
    </row>
    <row r="322" spans="1:32" x14ac:dyDescent="0.25">
      <c r="A322" s="230" t="s">
        <v>1770</v>
      </c>
      <c r="B322" s="48" t="s">
        <v>6031</v>
      </c>
      <c r="C322" s="74">
        <f t="shared" ref="C322:C327" si="23">G322-Y322</f>
        <v>8000000000</v>
      </c>
      <c r="D322" s="75"/>
      <c r="E322" s="75">
        <v>43490</v>
      </c>
      <c r="F322" s="77">
        <v>2000000000</v>
      </c>
      <c r="G322" s="77">
        <v>10000000000</v>
      </c>
      <c r="H322" s="74">
        <f t="shared" si="21"/>
        <v>8000000000</v>
      </c>
      <c r="I322" s="78">
        <v>60000000</v>
      </c>
      <c r="J322" s="79" t="s">
        <v>5701</v>
      </c>
      <c r="K322" s="80">
        <f t="shared" si="20"/>
        <v>8</v>
      </c>
      <c r="L322" s="48" t="s">
        <v>249</v>
      </c>
      <c r="M322" s="79" t="s">
        <v>5738</v>
      </c>
      <c r="N322" s="80">
        <v>8</v>
      </c>
      <c r="O322" s="48" t="s">
        <v>5703</v>
      </c>
      <c r="P322" s="81">
        <v>45955</v>
      </c>
      <c r="Q322" s="75">
        <v>43490</v>
      </c>
      <c r="R322" s="75">
        <v>43434</v>
      </c>
      <c r="S322" s="48">
        <v>1</v>
      </c>
      <c r="T322" s="48" t="s">
        <v>253</v>
      </c>
      <c r="U322" s="48" t="s">
        <v>1112</v>
      </c>
      <c r="V322" s="82" t="s">
        <v>5704</v>
      </c>
      <c r="W322" s="75">
        <v>43465</v>
      </c>
      <c r="X322" s="77">
        <v>15000000</v>
      </c>
      <c r="Y322" s="77">
        <v>2000000000</v>
      </c>
      <c r="Z322" s="78">
        <v>60000000</v>
      </c>
      <c r="AA322" s="77">
        <f t="shared" si="22"/>
        <v>100000000</v>
      </c>
      <c r="AB322" s="48">
        <v>2</v>
      </c>
      <c r="AC322" s="81">
        <v>44195</v>
      </c>
      <c r="AD322" s="77">
        <v>3000000000</v>
      </c>
      <c r="AE322" s="77">
        <v>3000000000</v>
      </c>
      <c r="AF322" s="77">
        <v>15000000</v>
      </c>
    </row>
    <row r="323" spans="1:32" x14ac:dyDescent="0.25">
      <c r="A323" s="230" t="s">
        <v>1772</v>
      </c>
      <c r="B323" s="48" t="s">
        <v>6032</v>
      </c>
      <c r="C323" s="74">
        <f t="shared" si="23"/>
        <v>8000000000</v>
      </c>
      <c r="D323" s="75"/>
      <c r="E323" s="75">
        <v>43490</v>
      </c>
      <c r="F323" s="77">
        <v>2000000000</v>
      </c>
      <c r="G323" s="77">
        <v>10000000000</v>
      </c>
      <c r="H323" s="74">
        <f t="shared" si="21"/>
        <v>8000000000</v>
      </c>
      <c r="I323" s="78">
        <v>60000000</v>
      </c>
      <c r="J323" s="79" t="s">
        <v>5701</v>
      </c>
      <c r="K323" s="80">
        <f t="shared" ref="K323:K386" si="24">N323</f>
        <v>8</v>
      </c>
      <c r="L323" s="48" t="s">
        <v>249</v>
      </c>
      <c r="M323" s="79" t="s">
        <v>5738</v>
      </c>
      <c r="N323" s="80">
        <v>8</v>
      </c>
      <c r="O323" s="48" t="s">
        <v>5703</v>
      </c>
      <c r="P323" s="81">
        <v>45955</v>
      </c>
      <c r="Q323" s="75">
        <v>43490</v>
      </c>
      <c r="R323" s="75">
        <v>43434</v>
      </c>
      <c r="S323" s="48">
        <v>1</v>
      </c>
      <c r="T323" s="48" t="s">
        <v>274</v>
      </c>
      <c r="U323" s="48" t="s">
        <v>1112</v>
      </c>
      <c r="V323" s="82" t="s">
        <v>5704</v>
      </c>
      <c r="W323" s="75">
        <v>43465</v>
      </c>
      <c r="X323" s="77">
        <v>15000000</v>
      </c>
      <c r="Y323" s="77">
        <v>2000000000</v>
      </c>
      <c r="Z323" s="78">
        <v>60000000</v>
      </c>
      <c r="AA323" s="77">
        <f t="shared" si="22"/>
        <v>100000000</v>
      </c>
      <c r="AB323" s="48">
        <v>2</v>
      </c>
      <c r="AC323" s="81">
        <v>44195</v>
      </c>
      <c r="AD323" s="77">
        <v>3000000000</v>
      </c>
      <c r="AE323" s="77">
        <v>3000000000</v>
      </c>
      <c r="AF323" s="77">
        <v>15000000</v>
      </c>
    </row>
    <row r="324" spans="1:32" x14ac:dyDescent="0.25">
      <c r="A324" s="230" t="s">
        <v>1774</v>
      </c>
      <c r="B324" s="48" t="s">
        <v>6033</v>
      </c>
      <c r="C324" s="83">
        <f t="shared" si="23"/>
        <v>8000000000</v>
      </c>
      <c r="D324" s="75"/>
      <c r="E324" s="75">
        <v>43490</v>
      </c>
      <c r="F324" s="77">
        <v>2000000000</v>
      </c>
      <c r="G324" s="77">
        <v>10000000000</v>
      </c>
      <c r="H324" s="83">
        <f t="shared" si="21"/>
        <v>8000000000</v>
      </c>
      <c r="I324" s="78">
        <v>60000000</v>
      </c>
      <c r="J324" s="79" t="s">
        <v>5701</v>
      </c>
      <c r="K324" s="80">
        <f t="shared" si="24"/>
        <v>8</v>
      </c>
      <c r="L324" s="84" t="s">
        <v>249</v>
      </c>
      <c r="M324" s="79" t="s">
        <v>5738</v>
      </c>
      <c r="N324" s="80">
        <v>8</v>
      </c>
      <c r="O324" s="48" t="s">
        <v>5703</v>
      </c>
      <c r="P324" s="81">
        <v>45955</v>
      </c>
      <c r="Q324" s="75">
        <v>43490</v>
      </c>
      <c r="R324" s="75">
        <v>43434</v>
      </c>
      <c r="S324" s="48">
        <v>1</v>
      </c>
      <c r="T324" s="84" t="s">
        <v>253</v>
      </c>
      <c r="U324" s="48" t="s">
        <v>1112</v>
      </c>
      <c r="V324" s="82" t="s">
        <v>5704</v>
      </c>
      <c r="W324" s="75">
        <v>43465</v>
      </c>
      <c r="X324" s="77">
        <v>15000000</v>
      </c>
      <c r="Y324" s="77">
        <v>2000000000</v>
      </c>
      <c r="Z324" s="78">
        <v>60000000</v>
      </c>
      <c r="AA324" s="77">
        <v>0</v>
      </c>
      <c r="AB324" s="48">
        <v>2</v>
      </c>
      <c r="AC324" s="81">
        <v>44195</v>
      </c>
      <c r="AD324" s="77">
        <v>3000000000</v>
      </c>
      <c r="AE324" s="77">
        <v>3000000000</v>
      </c>
      <c r="AF324" s="77">
        <v>15000000</v>
      </c>
    </row>
    <row r="325" spans="1:32" x14ac:dyDescent="0.25">
      <c r="A325" s="230" t="s">
        <v>1776</v>
      </c>
      <c r="B325" s="48" t="s">
        <v>6034</v>
      </c>
      <c r="C325" s="83">
        <f t="shared" si="23"/>
        <v>8000000000</v>
      </c>
      <c r="D325" s="75"/>
      <c r="E325" s="75">
        <v>43490</v>
      </c>
      <c r="F325" s="77">
        <v>2000000000</v>
      </c>
      <c r="G325" s="77">
        <v>10000000000</v>
      </c>
      <c r="H325" s="83">
        <f t="shared" si="21"/>
        <v>8000000000</v>
      </c>
      <c r="I325" s="78">
        <v>60000000</v>
      </c>
      <c r="J325" s="79" t="s">
        <v>5701</v>
      </c>
      <c r="K325" s="80">
        <f t="shared" si="24"/>
        <v>8</v>
      </c>
      <c r="L325" s="84" t="s">
        <v>249</v>
      </c>
      <c r="M325" s="79" t="s">
        <v>5738</v>
      </c>
      <c r="N325" s="80">
        <v>8</v>
      </c>
      <c r="O325" s="48" t="s">
        <v>5703</v>
      </c>
      <c r="P325" s="81">
        <v>45955</v>
      </c>
      <c r="Q325" s="75">
        <v>43490</v>
      </c>
      <c r="R325" s="75">
        <v>43434</v>
      </c>
      <c r="S325" s="48">
        <v>1</v>
      </c>
      <c r="T325" s="84" t="s">
        <v>274</v>
      </c>
      <c r="U325" s="48" t="s">
        <v>1112</v>
      </c>
      <c r="V325" s="82" t="s">
        <v>5704</v>
      </c>
      <c r="W325" s="75">
        <v>43465</v>
      </c>
      <c r="X325" s="77">
        <v>15000000</v>
      </c>
      <c r="Y325" s="77">
        <v>2000000000</v>
      </c>
      <c r="Z325" s="78">
        <v>60000000</v>
      </c>
      <c r="AA325" s="77">
        <v>0</v>
      </c>
      <c r="AB325" s="48">
        <v>2</v>
      </c>
      <c r="AC325" s="81">
        <v>44195</v>
      </c>
      <c r="AD325" s="77">
        <v>3000000000</v>
      </c>
      <c r="AE325" s="77">
        <v>3000000000</v>
      </c>
      <c r="AF325" s="77">
        <v>15000000</v>
      </c>
    </row>
    <row r="326" spans="1:32" x14ac:dyDescent="0.25">
      <c r="A326" s="230" t="s">
        <v>1778</v>
      </c>
      <c r="B326" s="48" t="s">
        <v>6035</v>
      </c>
      <c r="C326" s="83">
        <f t="shared" si="23"/>
        <v>8000000000</v>
      </c>
      <c r="D326" s="75"/>
      <c r="E326" s="75">
        <v>43490</v>
      </c>
      <c r="F326" s="77">
        <v>2000000000</v>
      </c>
      <c r="G326" s="77">
        <v>10000000000</v>
      </c>
      <c r="H326" s="83">
        <f t="shared" si="21"/>
        <v>8000000000</v>
      </c>
      <c r="I326" s="78">
        <v>60000000</v>
      </c>
      <c r="J326" s="79" t="s">
        <v>5701</v>
      </c>
      <c r="K326" s="80">
        <f t="shared" si="24"/>
        <v>8</v>
      </c>
      <c r="L326" s="84" t="s">
        <v>249</v>
      </c>
      <c r="M326" s="79" t="s">
        <v>5738</v>
      </c>
      <c r="N326" s="80">
        <v>8</v>
      </c>
      <c r="O326" s="48" t="s">
        <v>5703</v>
      </c>
      <c r="P326" s="81">
        <v>45955</v>
      </c>
      <c r="Q326" s="75">
        <v>43490</v>
      </c>
      <c r="R326" s="75">
        <v>43434</v>
      </c>
      <c r="S326" s="48">
        <v>1</v>
      </c>
      <c r="T326" s="84" t="s">
        <v>253</v>
      </c>
      <c r="U326" s="48" t="s">
        <v>1112</v>
      </c>
      <c r="V326" s="82" t="s">
        <v>5704</v>
      </c>
      <c r="W326" s="75">
        <v>43465</v>
      </c>
      <c r="X326" s="77">
        <v>15000000</v>
      </c>
      <c r="Y326" s="77">
        <v>2000000000</v>
      </c>
      <c r="Z326" s="78">
        <v>60000000</v>
      </c>
      <c r="AA326" s="77">
        <f t="shared" si="22"/>
        <v>100000000</v>
      </c>
      <c r="AB326" s="48">
        <v>2</v>
      </c>
      <c r="AC326" s="81">
        <v>44195</v>
      </c>
      <c r="AD326" s="77">
        <v>3000000000</v>
      </c>
      <c r="AE326" s="77">
        <v>3000000000</v>
      </c>
      <c r="AF326" s="77">
        <v>15000000</v>
      </c>
    </row>
    <row r="327" spans="1:32" x14ac:dyDescent="0.25">
      <c r="A327" s="230" t="s">
        <v>1780</v>
      </c>
      <c r="B327" s="48" t="s">
        <v>6036</v>
      </c>
      <c r="C327" s="83">
        <f t="shared" si="23"/>
        <v>8000000000</v>
      </c>
      <c r="D327" s="75"/>
      <c r="E327" s="75">
        <v>43490</v>
      </c>
      <c r="F327" s="77">
        <v>2000000000</v>
      </c>
      <c r="G327" s="77">
        <v>10000000000</v>
      </c>
      <c r="H327" s="83">
        <f t="shared" si="21"/>
        <v>8000000000</v>
      </c>
      <c r="I327" s="78">
        <v>60000000</v>
      </c>
      <c r="J327" s="79" t="s">
        <v>5701</v>
      </c>
      <c r="K327" s="80">
        <f t="shared" si="24"/>
        <v>8</v>
      </c>
      <c r="L327" s="84" t="s">
        <v>249</v>
      </c>
      <c r="M327" s="79" t="s">
        <v>5738</v>
      </c>
      <c r="N327" s="80">
        <v>8</v>
      </c>
      <c r="O327" s="48" t="s">
        <v>5703</v>
      </c>
      <c r="P327" s="81">
        <v>45955</v>
      </c>
      <c r="Q327" s="75">
        <v>43490</v>
      </c>
      <c r="R327" s="75">
        <v>43434</v>
      </c>
      <c r="S327" s="48">
        <v>1</v>
      </c>
      <c r="T327" s="84" t="s">
        <v>274</v>
      </c>
      <c r="U327" s="48" t="s">
        <v>1112</v>
      </c>
      <c r="V327" s="82" t="s">
        <v>5704</v>
      </c>
      <c r="W327" s="75">
        <v>43465</v>
      </c>
      <c r="X327" s="77">
        <v>15000000</v>
      </c>
      <c r="Y327" s="77">
        <v>2000000000</v>
      </c>
      <c r="Z327" s="78">
        <v>60000000</v>
      </c>
      <c r="AA327" s="77">
        <f t="shared" si="22"/>
        <v>100000000</v>
      </c>
      <c r="AB327" s="48">
        <v>2</v>
      </c>
      <c r="AC327" s="81">
        <v>44195</v>
      </c>
      <c r="AD327" s="77">
        <v>3000000000</v>
      </c>
      <c r="AE327" s="77">
        <v>3000000000</v>
      </c>
      <c r="AF327" s="77">
        <v>15000000</v>
      </c>
    </row>
    <row r="328" spans="1:32" x14ac:dyDescent="0.25">
      <c r="A328" s="230" t="s">
        <v>1782</v>
      </c>
      <c r="B328" s="48" t="s">
        <v>6037</v>
      </c>
      <c r="C328" s="74">
        <f t="shared" ref="C328:C355" si="25">G328- F328</f>
        <v>8000000000</v>
      </c>
      <c r="D328" s="75"/>
      <c r="E328" s="93"/>
      <c r="F328" s="77">
        <v>2000000000</v>
      </c>
      <c r="G328" s="77">
        <v>10000000000</v>
      </c>
      <c r="H328" s="74">
        <f t="shared" si="21"/>
        <v>8000000000</v>
      </c>
      <c r="I328" s="78">
        <v>60000000</v>
      </c>
      <c r="J328" s="79" t="s">
        <v>5701</v>
      </c>
      <c r="K328" s="80">
        <f t="shared" si="24"/>
        <v>1</v>
      </c>
      <c r="L328" s="48" t="s">
        <v>249</v>
      </c>
      <c r="M328" s="79" t="s">
        <v>5738</v>
      </c>
      <c r="N328" s="80">
        <v>1</v>
      </c>
      <c r="O328" s="48" t="s">
        <v>5703</v>
      </c>
      <c r="P328" s="81">
        <v>45955</v>
      </c>
      <c r="Q328" s="93"/>
      <c r="R328" s="75">
        <v>40179</v>
      </c>
      <c r="S328" s="48">
        <v>1</v>
      </c>
      <c r="T328" s="48" t="s">
        <v>253</v>
      </c>
      <c r="U328" s="48" t="s">
        <v>1112</v>
      </c>
      <c r="V328" s="82" t="s">
        <v>5704</v>
      </c>
      <c r="W328" s="75">
        <v>43465</v>
      </c>
      <c r="X328" s="77">
        <v>15000000</v>
      </c>
      <c r="Y328" s="77">
        <v>2000000000</v>
      </c>
      <c r="Z328" s="78">
        <v>60000000</v>
      </c>
      <c r="AA328" s="77">
        <v>0</v>
      </c>
      <c r="AB328" s="48">
        <v>2</v>
      </c>
      <c r="AC328" s="81">
        <v>44195</v>
      </c>
      <c r="AD328" s="77">
        <v>4500000000</v>
      </c>
      <c r="AE328" s="77">
        <v>4500000000</v>
      </c>
      <c r="AF328" s="77">
        <v>15000000</v>
      </c>
    </row>
    <row r="329" spans="1:32" x14ac:dyDescent="0.25">
      <c r="A329" s="230" t="s">
        <v>1784</v>
      </c>
      <c r="B329" s="48" t="s">
        <v>6038</v>
      </c>
      <c r="C329" s="74">
        <f t="shared" si="25"/>
        <v>8000000000</v>
      </c>
      <c r="D329" s="75"/>
      <c r="E329" s="93"/>
      <c r="F329" s="77">
        <v>2000000000</v>
      </c>
      <c r="G329" s="77">
        <v>10000000000</v>
      </c>
      <c r="H329" s="74">
        <f t="shared" si="21"/>
        <v>8000000000</v>
      </c>
      <c r="I329" s="78">
        <v>60000000</v>
      </c>
      <c r="J329" s="79" t="s">
        <v>5701</v>
      </c>
      <c r="K329" s="80">
        <f t="shared" si="24"/>
        <v>1</v>
      </c>
      <c r="L329" s="48" t="s">
        <v>249</v>
      </c>
      <c r="M329" s="79" t="s">
        <v>5738</v>
      </c>
      <c r="N329" s="80">
        <v>1</v>
      </c>
      <c r="O329" s="48" t="s">
        <v>5703</v>
      </c>
      <c r="P329" s="81">
        <v>45955</v>
      </c>
      <c r="Q329" s="93"/>
      <c r="R329" s="75">
        <v>40179</v>
      </c>
      <c r="S329" s="48">
        <v>1</v>
      </c>
      <c r="T329" s="48" t="s">
        <v>253</v>
      </c>
      <c r="U329" s="48" t="s">
        <v>1112</v>
      </c>
      <c r="V329" s="82" t="s">
        <v>5704</v>
      </c>
      <c r="W329" s="75">
        <v>43465</v>
      </c>
      <c r="X329" s="77">
        <v>15000000</v>
      </c>
      <c r="Y329" s="77">
        <v>2000000000</v>
      </c>
      <c r="Z329" s="78">
        <v>60000000</v>
      </c>
      <c r="AA329" s="77">
        <v>0</v>
      </c>
      <c r="AB329" s="48">
        <v>2</v>
      </c>
      <c r="AC329" s="81">
        <v>44195</v>
      </c>
      <c r="AD329" s="77">
        <v>3000000000</v>
      </c>
      <c r="AE329" s="77">
        <v>3000000000</v>
      </c>
      <c r="AF329" s="77">
        <v>15000000</v>
      </c>
    </row>
    <row r="330" spans="1:32" x14ac:dyDescent="0.25">
      <c r="A330" s="230" t="s">
        <v>1786</v>
      </c>
      <c r="B330" s="48" t="s">
        <v>6039</v>
      </c>
      <c r="C330" s="74">
        <f t="shared" si="25"/>
        <v>8000000000</v>
      </c>
      <c r="D330" s="75"/>
      <c r="E330" s="93"/>
      <c r="F330" s="77">
        <v>2000000000</v>
      </c>
      <c r="G330" s="77">
        <v>10000000000</v>
      </c>
      <c r="H330" s="74">
        <f t="shared" si="21"/>
        <v>8000000000</v>
      </c>
      <c r="I330" s="78">
        <v>60000000</v>
      </c>
      <c r="J330" s="79" t="s">
        <v>5701</v>
      </c>
      <c r="K330" s="80">
        <f t="shared" si="24"/>
        <v>1</v>
      </c>
      <c r="L330" s="48" t="s">
        <v>249</v>
      </c>
      <c r="M330" s="79" t="s">
        <v>5738</v>
      </c>
      <c r="N330" s="80">
        <v>1</v>
      </c>
      <c r="O330" s="48" t="s">
        <v>5703</v>
      </c>
      <c r="P330" s="81">
        <v>45955</v>
      </c>
      <c r="Q330" s="93"/>
      <c r="R330" s="75">
        <v>40179</v>
      </c>
      <c r="S330" s="48">
        <v>1</v>
      </c>
      <c r="T330" s="48" t="s">
        <v>253</v>
      </c>
      <c r="U330" s="48" t="s">
        <v>1112</v>
      </c>
      <c r="V330" s="82" t="s">
        <v>5704</v>
      </c>
      <c r="W330" s="75">
        <v>43465</v>
      </c>
      <c r="X330" s="77">
        <v>15000000</v>
      </c>
      <c r="Y330" s="77">
        <v>2000000000</v>
      </c>
      <c r="Z330" s="78">
        <v>60000000</v>
      </c>
      <c r="AA330" s="77">
        <v>0</v>
      </c>
      <c r="AB330" s="48">
        <v>2</v>
      </c>
      <c r="AC330" s="81">
        <v>44195</v>
      </c>
      <c r="AD330" s="77">
        <v>2500000000</v>
      </c>
      <c r="AE330" s="77">
        <v>2500000000</v>
      </c>
      <c r="AF330" s="77">
        <v>15000000</v>
      </c>
    </row>
    <row r="331" spans="1:32" x14ac:dyDescent="0.25">
      <c r="A331" s="230" t="s">
        <v>1788</v>
      </c>
      <c r="B331" s="48" t="s">
        <v>6040</v>
      </c>
      <c r="C331" s="74">
        <f t="shared" si="25"/>
        <v>8000000000</v>
      </c>
      <c r="D331" s="75"/>
      <c r="E331" s="93"/>
      <c r="F331" s="77">
        <v>2000000000</v>
      </c>
      <c r="G331" s="77">
        <v>10000000000</v>
      </c>
      <c r="H331" s="74">
        <f t="shared" si="21"/>
        <v>8000000000</v>
      </c>
      <c r="I331" s="78">
        <v>60000000</v>
      </c>
      <c r="J331" s="79" t="s">
        <v>5701</v>
      </c>
      <c r="K331" s="80">
        <f t="shared" si="24"/>
        <v>1</v>
      </c>
      <c r="L331" s="48" t="s">
        <v>249</v>
      </c>
      <c r="M331" s="79" t="s">
        <v>5738</v>
      </c>
      <c r="N331" s="80">
        <v>1</v>
      </c>
      <c r="O331" s="48" t="s">
        <v>5703</v>
      </c>
      <c r="P331" s="81">
        <v>45955</v>
      </c>
      <c r="Q331" s="93"/>
      <c r="R331" s="75">
        <v>40179</v>
      </c>
      <c r="S331" s="48">
        <v>1</v>
      </c>
      <c r="T331" s="48" t="s">
        <v>253</v>
      </c>
      <c r="U331" s="48" t="s">
        <v>1112</v>
      </c>
      <c r="V331" s="82" t="s">
        <v>5704</v>
      </c>
      <c r="W331" s="75">
        <v>43465</v>
      </c>
      <c r="X331" s="77">
        <v>15000000</v>
      </c>
      <c r="Y331" s="77">
        <v>2000000000</v>
      </c>
      <c r="Z331" s="78">
        <v>60000000</v>
      </c>
      <c r="AA331" s="77">
        <v>0</v>
      </c>
      <c r="AB331" s="48">
        <v>2</v>
      </c>
      <c r="AC331" s="81">
        <v>44195</v>
      </c>
      <c r="AD331" s="77">
        <v>2000000000</v>
      </c>
      <c r="AE331" s="77">
        <v>2000000000</v>
      </c>
      <c r="AF331" s="77">
        <v>15000000</v>
      </c>
    </row>
    <row r="332" spans="1:32" x14ac:dyDescent="0.25">
      <c r="A332" s="230" t="s">
        <v>1790</v>
      </c>
      <c r="B332" s="48" t="s">
        <v>6041</v>
      </c>
      <c r="C332" s="74">
        <f t="shared" si="25"/>
        <v>8000000000</v>
      </c>
      <c r="D332" s="75"/>
      <c r="E332" s="93"/>
      <c r="F332" s="77">
        <v>2000000000</v>
      </c>
      <c r="G332" s="77">
        <v>10000000000</v>
      </c>
      <c r="H332" s="74">
        <f t="shared" ref="H332:H395" si="26">C332</f>
        <v>8000000000</v>
      </c>
      <c r="I332" s="78">
        <v>60000000</v>
      </c>
      <c r="J332" s="79" t="s">
        <v>5701</v>
      </c>
      <c r="K332" s="80">
        <f t="shared" si="24"/>
        <v>1</v>
      </c>
      <c r="L332" s="48" t="s">
        <v>249</v>
      </c>
      <c r="M332" s="79" t="s">
        <v>5738</v>
      </c>
      <c r="N332" s="80">
        <v>1</v>
      </c>
      <c r="O332" s="48" t="s">
        <v>5703</v>
      </c>
      <c r="P332" s="81">
        <v>45955</v>
      </c>
      <c r="Q332" s="93"/>
      <c r="R332" s="75">
        <v>40179</v>
      </c>
      <c r="S332" s="48">
        <v>1</v>
      </c>
      <c r="T332" s="48" t="s">
        <v>253</v>
      </c>
      <c r="U332" s="48" t="s">
        <v>1112</v>
      </c>
      <c r="V332" s="82" t="s">
        <v>5704</v>
      </c>
      <c r="W332" s="75">
        <v>43465</v>
      </c>
      <c r="X332" s="77">
        <v>15000000</v>
      </c>
      <c r="Y332" s="77">
        <v>2000000000</v>
      </c>
      <c r="Z332" s="78">
        <v>60000000</v>
      </c>
      <c r="AA332" s="77">
        <v>0</v>
      </c>
      <c r="AB332" s="48">
        <v>2</v>
      </c>
      <c r="AC332" s="81">
        <v>44195</v>
      </c>
      <c r="AD332" s="77">
        <v>4000000000</v>
      </c>
      <c r="AE332" s="77">
        <v>4000000000</v>
      </c>
      <c r="AF332" s="77">
        <v>15000000</v>
      </c>
    </row>
    <row r="333" spans="1:32" x14ac:dyDescent="0.25">
      <c r="A333" s="230" t="s">
        <v>1792</v>
      </c>
      <c r="B333" s="48" t="s">
        <v>6042</v>
      </c>
      <c r="C333" s="74">
        <f t="shared" si="25"/>
        <v>8000000000</v>
      </c>
      <c r="D333" s="75"/>
      <c r="E333" s="93"/>
      <c r="F333" s="77">
        <v>2000000000</v>
      </c>
      <c r="G333" s="77">
        <v>10000000000</v>
      </c>
      <c r="H333" s="74">
        <f t="shared" si="26"/>
        <v>8000000000</v>
      </c>
      <c r="I333" s="78">
        <v>60000000</v>
      </c>
      <c r="J333" s="79" t="s">
        <v>5701</v>
      </c>
      <c r="K333" s="80">
        <f t="shared" si="24"/>
        <v>1</v>
      </c>
      <c r="L333" s="48" t="s">
        <v>249</v>
      </c>
      <c r="M333" s="79" t="s">
        <v>5738</v>
      </c>
      <c r="N333" s="80">
        <v>1</v>
      </c>
      <c r="O333" s="48" t="s">
        <v>5703</v>
      </c>
      <c r="P333" s="81">
        <v>45955</v>
      </c>
      <c r="Q333" s="93"/>
      <c r="R333" s="75">
        <v>40179</v>
      </c>
      <c r="S333" s="48">
        <v>1</v>
      </c>
      <c r="T333" s="48" t="s">
        <v>253</v>
      </c>
      <c r="U333" s="48" t="s">
        <v>1112</v>
      </c>
      <c r="V333" s="82" t="s">
        <v>5704</v>
      </c>
      <c r="W333" s="75">
        <v>43465</v>
      </c>
      <c r="X333" s="77">
        <v>15000000</v>
      </c>
      <c r="Y333" s="77">
        <v>2000000000</v>
      </c>
      <c r="Z333" s="78">
        <v>60000000</v>
      </c>
      <c r="AA333" s="77">
        <v>0</v>
      </c>
      <c r="AB333" s="48">
        <v>2</v>
      </c>
      <c r="AC333" s="81">
        <v>44195</v>
      </c>
      <c r="AD333" s="77">
        <v>2000000000</v>
      </c>
      <c r="AE333" s="77">
        <v>2000000000</v>
      </c>
      <c r="AF333" s="77">
        <v>15000000</v>
      </c>
    </row>
    <row r="334" spans="1:32" x14ac:dyDescent="0.25">
      <c r="A334" s="230" t="s">
        <v>1794</v>
      </c>
      <c r="B334" s="48" t="s">
        <v>6043</v>
      </c>
      <c r="C334" s="74">
        <f t="shared" si="25"/>
        <v>8000000000</v>
      </c>
      <c r="D334" s="75"/>
      <c r="E334" s="93"/>
      <c r="F334" s="77">
        <v>2000000000</v>
      </c>
      <c r="G334" s="77">
        <v>10000000000</v>
      </c>
      <c r="H334" s="74">
        <f t="shared" si="26"/>
        <v>8000000000</v>
      </c>
      <c r="I334" s="78">
        <v>60000000</v>
      </c>
      <c r="J334" s="79" t="s">
        <v>5701</v>
      </c>
      <c r="K334" s="80">
        <f t="shared" si="24"/>
        <v>1</v>
      </c>
      <c r="L334" s="48" t="s">
        <v>249</v>
      </c>
      <c r="M334" s="79" t="s">
        <v>5738</v>
      </c>
      <c r="N334" s="80">
        <v>1</v>
      </c>
      <c r="O334" s="48" t="s">
        <v>5703</v>
      </c>
      <c r="P334" s="81">
        <v>45955</v>
      </c>
      <c r="Q334" s="93"/>
      <c r="R334" s="75">
        <v>40179</v>
      </c>
      <c r="S334" s="48">
        <v>1</v>
      </c>
      <c r="T334" s="48" t="s">
        <v>253</v>
      </c>
      <c r="U334" s="48" t="s">
        <v>1112</v>
      </c>
      <c r="V334" s="82" t="s">
        <v>5704</v>
      </c>
      <c r="W334" s="75">
        <v>43465</v>
      </c>
      <c r="X334" s="77">
        <v>15000000</v>
      </c>
      <c r="Y334" s="77">
        <v>2000000000</v>
      </c>
      <c r="Z334" s="78">
        <v>60000000</v>
      </c>
      <c r="AA334" s="77">
        <v>0</v>
      </c>
      <c r="AB334" s="48">
        <v>2</v>
      </c>
      <c r="AC334" s="81">
        <v>44195</v>
      </c>
      <c r="AD334" s="77">
        <v>2000000000</v>
      </c>
      <c r="AE334" s="77">
        <v>2000000000</v>
      </c>
      <c r="AF334" s="77">
        <v>15000000</v>
      </c>
    </row>
    <row r="335" spans="1:32" x14ac:dyDescent="0.25">
      <c r="A335" s="230" t="s">
        <v>1796</v>
      </c>
      <c r="B335" s="48" t="s">
        <v>6044</v>
      </c>
      <c r="C335" s="74">
        <f t="shared" si="25"/>
        <v>8000000000</v>
      </c>
      <c r="D335" s="75"/>
      <c r="E335" s="93"/>
      <c r="F335" s="77">
        <v>2000000000</v>
      </c>
      <c r="G335" s="77">
        <v>10000000000</v>
      </c>
      <c r="H335" s="74">
        <f t="shared" si="26"/>
        <v>8000000000</v>
      </c>
      <c r="I335" s="78">
        <v>60000000</v>
      </c>
      <c r="J335" s="79" t="s">
        <v>5701</v>
      </c>
      <c r="K335" s="80">
        <f t="shared" si="24"/>
        <v>1</v>
      </c>
      <c r="L335" s="48" t="s">
        <v>249</v>
      </c>
      <c r="M335" s="79" t="s">
        <v>5738</v>
      </c>
      <c r="N335" s="80">
        <v>1</v>
      </c>
      <c r="O335" s="48" t="s">
        <v>5703</v>
      </c>
      <c r="P335" s="81">
        <v>45955</v>
      </c>
      <c r="Q335" s="93"/>
      <c r="R335" s="75">
        <v>40179</v>
      </c>
      <c r="S335" s="48">
        <v>1</v>
      </c>
      <c r="T335" s="48" t="s">
        <v>274</v>
      </c>
      <c r="U335" s="48" t="s">
        <v>1112</v>
      </c>
      <c r="V335" s="82" t="s">
        <v>5704</v>
      </c>
      <c r="W335" s="75">
        <v>43465</v>
      </c>
      <c r="X335" s="77">
        <v>15000000</v>
      </c>
      <c r="Y335" s="77">
        <v>2000000000</v>
      </c>
      <c r="Z335" s="78">
        <v>60000000</v>
      </c>
      <c r="AA335" s="77">
        <v>0</v>
      </c>
      <c r="AB335" s="48">
        <v>2</v>
      </c>
      <c r="AC335" s="81">
        <v>44195</v>
      </c>
      <c r="AD335" s="77">
        <v>4500000000</v>
      </c>
      <c r="AE335" s="77">
        <v>4500000000</v>
      </c>
      <c r="AF335" s="77">
        <v>15000000</v>
      </c>
    </row>
    <row r="336" spans="1:32" x14ac:dyDescent="0.25">
      <c r="A336" s="230" t="s">
        <v>1798</v>
      </c>
      <c r="B336" s="48" t="s">
        <v>6045</v>
      </c>
      <c r="C336" s="74">
        <f t="shared" si="25"/>
        <v>8000000000</v>
      </c>
      <c r="D336" s="75"/>
      <c r="E336" s="93"/>
      <c r="F336" s="77">
        <v>2000000000</v>
      </c>
      <c r="G336" s="77">
        <v>10000000000</v>
      </c>
      <c r="H336" s="74">
        <f t="shared" si="26"/>
        <v>8000000000</v>
      </c>
      <c r="I336" s="78">
        <v>60000000</v>
      </c>
      <c r="J336" s="79" t="s">
        <v>5701</v>
      </c>
      <c r="K336" s="80">
        <f t="shared" si="24"/>
        <v>1</v>
      </c>
      <c r="L336" s="48" t="s">
        <v>249</v>
      </c>
      <c r="M336" s="79" t="s">
        <v>5738</v>
      </c>
      <c r="N336" s="80">
        <v>1</v>
      </c>
      <c r="O336" s="48" t="s">
        <v>5703</v>
      </c>
      <c r="P336" s="81">
        <v>45955</v>
      </c>
      <c r="Q336" s="93"/>
      <c r="R336" s="75">
        <v>40179</v>
      </c>
      <c r="S336" s="48">
        <v>1</v>
      </c>
      <c r="T336" s="48" t="s">
        <v>274</v>
      </c>
      <c r="U336" s="48" t="s">
        <v>1112</v>
      </c>
      <c r="V336" s="82" t="s">
        <v>5704</v>
      </c>
      <c r="W336" s="75">
        <v>43465</v>
      </c>
      <c r="X336" s="77">
        <v>15000000</v>
      </c>
      <c r="Y336" s="77">
        <v>2000000000</v>
      </c>
      <c r="Z336" s="78">
        <v>60000000</v>
      </c>
      <c r="AA336" s="77">
        <v>0</v>
      </c>
      <c r="AB336" s="48">
        <v>2</v>
      </c>
      <c r="AC336" s="81">
        <v>44195</v>
      </c>
      <c r="AD336" s="77">
        <v>3000000000</v>
      </c>
      <c r="AE336" s="77">
        <v>3000000000</v>
      </c>
      <c r="AF336" s="77">
        <v>15000000</v>
      </c>
    </row>
    <row r="337" spans="1:32" x14ac:dyDescent="0.25">
      <c r="A337" s="230" t="s">
        <v>1800</v>
      </c>
      <c r="B337" s="48" t="s">
        <v>6046</v>
      </c>
      <c r="C337" s="74">
        <f t="shared" si="25"/>
        <v>8000000000</v>
      </c>
      <c r="D337" s="75"/>
      <c r="E337" s="93"/>
      <c r="F337" s="77">
        <v>2000000000</v>
      </c>
      <c r="G337" s="77">
        <v>10000000000</v>
      </c>
      <c r="H337" s="74">
        <f t="shared" si="26"/>
        <v>8000000000</v>
      </c>
      <c r="I337" s="78">
        <v>60000000</v>
      </c>
      <c r="J337" s="79" t="s">
        <v>5701</v>
      </c>
      <c r="K337" s="80">
        <f t="shared" si="24"/>
        <v>1</v>
      </c>
      <c r="L337" s="48" t="s">
        <v>249</v>
      </c>
      <c r="M337" s="79" t="s">
        <v>5738</v>
      </c>
      <c r="N337" s="80">
        <v>1</v>
      </c>
      <c r="O337" s="48" t="s">
        <v>5703</v>
      </c>
      <c r="P337" s="81">
        <v>45955</v>
      </c>
      <c r="Q337" s="93"/>
      <c r="R337" s="75">
        <v>40179</v>
      </c>
      <c r="S337" s="48">
        <v>1</v>
      </c>
      <c r="T337" s="48" t="s">
        <v>274</v>
      </c>
      <c r="U337" s="48" t="s">
        <v>1112</v>
      </c>
      <c r="V337" s="82" t="s">
        <v>5704</v>
      </c>
      <c r="W337" s="75">
        <v>43465</v>
      </c>
      <c r="X337" s="77">
        <v>15000000</v>
      </c>
      <c r="Y337" s="77">
        <v>2000000000</v>
      </c>
      <c r="Z337" s="78">
        <v>60000000</v>
      </c>
      <c r="AA337" s="77">
        <v>0</v>
      </c>
      <c r="AB337" s="48">
        <v>2</v>
      </c>
      <c r="AC337" s="81">
        <v>44195</v>
      </c>
      <c r="AD337" s="77">
        <v>2500000000</v>
      </c>
      <c r="AE337" s="77">
        <v>2500000000</v>
      </c>
      <c r="AF337" s="77">
        <v>15000000</v>
      </c>
    </row>
    <row r="338" spans="1:32" x14ac:dyDescent="0.25">
      <c r="A338" s="230" t="s">
        <v>1802</v>
      </c>
      <c r="B338" s="48" t="s">
        <v>6047</v>
      </c>
      <c r="C338" s="74">
        <f t="shared" si="25"/>
        <v>8000000000</v>
      </c>
      <c r="D338" s="75"/>
      <c r="E338" s="93"/>
      <c r="F338" s="77">
        <v>2000000000</v>
      </c>
      <c r="G338" s="77">
        <v>10000000000</v>
      </c>
      <c r="H338" s="74">
        <f t="shared" si="26"/>
        <v>8000000000</v>
      </c>
      <c r="I338" s="78">
        <v>60000000</v>
      </c>
      <c r="J338" s="79" t="s">
        <v>5701</v>
      </c>
      <c r="K338" s="80">
        <f t="shared" si="24"/>
        <v>1</v>
      </c>
      <c r="L338" s="48" t="s">
        <v>249</v>
      </c>
      <c r="M338" s="79" t="s">
        <v>5738</v>
      </c>
      <c r="N338" s="80">
        <v>1</v>
      </c>
      <c r="O338" s="48" t="s">
        <v>5703</v>
      </c>
      <c r="P338" s="81">
        <v>45955</v>
      </c>
      <c r="Q338" s="93"/>
      <c r="R338" s="75">
        <v>40179</v>
      </c>
      <c r="S338" s="48">
        <v>1</v>
      </c>
      <c r="T338" s="48" t="s">
        <v>274</v>
      </c>
      <c r="U338" s="48" t="s">
        <v>1112</v>
      </c>
      <c r="V338" s="82" t="s">
        <v>5704</v>
      </c>
      <c r="W338" s="75">
        <v>43465</v>
      </c>
      <c r="X338" s="77">
        <v>15000000</v>
      </c>
      <c r="Y338" s="77">
        <v>2000000000</v>
      </c>
      <c r="Z338" s="78">
        <v>60000000</v>
      </c>
      <c r="AA338" s="77">
        <v>0</v>
      </c>
      <c r="AB338" s="48">
        <v>2</v>
      </c>
      <c r="AC338" s="81">
        <v>44195</v>
      </c>
      <c r="AD338" s="77">
        <v>2000000000</v>
      </c>
      <c r="AE338" s="77">
        <v>2000000000</v>
      </c>
      <c r="AF338" s="77">
        <v>15000000</v>
      </c>
    </row>
    <row r="339" spans="1:32" x14ac:dyDescent="0.25">
      <c r="A339" s="230" t="s">
        <v>1804</v>
      </c>
      <c r="B339" s="48" t="s">
        <v>6048</v>
      </c>
      <c r="C339" s="74">
        <f t="shared" si="25"/>
        <v>8000000000</v>
      </c>
      <c r="D339" s="75"/>
      <c r="E339" s="93"/>
      <c r="F339" s="77">
        <v>2000000000</v>
      </c>
      <c r="G339" s="77">
        <v>10000000000</v>
      </c>
      <c r="H339" s="74">
        <f t="shared" si="26"/>
        <v>8000000000</v>
      </c>
      <c r="I339" s="78">
        <v>60000000</v>
      </c>
      <c r="J339" s="79" t="s">
        <v>5701</v>
      </c>
      <c r="K339" s="80">
        <f t="shared" si="24"/>
        <v>1</v>
      </c>
      <c r="L339" s="48" t="s">
        <v>249</v>
      </c>
      <c r="M339" s="79" t="s">
        <v>5738</v>
      </c>
      <c r="N339" s="80">
        <v>1</v>
      </c>
      <c r="O339" s="48" t="s">
        <v>5703</v>
      </c>
      <c r="P339" s="81">
        <v>45955</v>
      </c>
      <c r="Q339" s="93"/>
      <c r="R339" s="75">
        <v>40179</v>
      </c>
      <c r="S339" s="48">
        <v>1</v>
      </c>
      <c r="T339" s="48" t="s">
        <v>274</v>
      </c>
      <c r="U339" s="48" t="s">
        <v>1112</v>
      </c>
      <c r="V339" s="82" t="s">
        <v>5704</v>
      </c>
      <c r="W339" s="75">
        <v>43465</v>
      </c>
      <c r="X339" s="77">
        <v>15000000</v>
      </c>
      <c r="Y339" s="77">
        <v>2000000000</v>
      </c>
      <c r="Z339" s="78">
        <v>60000000</v>
      </c>
      <c r="AA339" s="77">
        <v>0</v>
      </c>
      <c r="AB339" s="48">
        <v>2</v>
      </c>
      <c r="AC339" s="81">
        <v>44195</v>
      </c>
      <c r="AD339" s="77">
        <v>4000000000</v>
      </c>
      <c r="AE339" s="77">
        <v>4000000000</v>
      </c>
      <c r="AF339" s="77">
        <v>15000000</v>
      </c>
    </row>
    <row r="340" spans="1:32" x14ac:dyDescent="0.25">
      <c r="A340" s="230" t="s">
        <v>1806</v>
      </c>
      <c r="B340" s="48" t="s">
        <v>6049</v>
      </c>
      <c r="C340" s="74">
        <f t="shared" si="25"/>
        <v>8000000000</v>
      </c>
      <c r="D340" s="75"/>
      <c r="E340" s="93"/>
      <c r="F340" s="77">
        <v>2000000000</v>
      </c>
      <c r="G340" s="77">
        <v>10000000000</v>
      </c>
      <c r="H340" s="74">
        <f t="shared" si="26"/>
        <v>8000000000</v>
      </c>
      <c r="I340" s="78">
        <v>60000000</v>
      </c>
      <c r="J340" s="79" t="s">
        <v>5701</v>
      </c>
      <c r="K340" s="80">
        <f t="shared" si="24"/>
        <v>1</v>
      </c>
      <c r="L340" s="48" t="s">
        <v>249</v>
      </c>
      <c r="M340" s="79" t="s">
        <v>5738</v>
      </c>
      <c r="N340" s="80">
        <v>1</v>
      </c>
      <c r="O340" s="48" t="s">
        <v>5703</v>
      </c>
      <c r="P340" s="81">
        <v>45955</v>
      </c>
      <c r="Q340" s="93"/>
      <c r="R340" s="75">
        <v>40179</v>
      </c>
      <c r="S340" s="48">
        <v>1</v>
      </c>
      <c r="T340" s="48" t="s">
        <v>274</v>
      </c>
      <c r="U340" s="48" t="s">
        <v>1112</v>
      </c>
      <c r="V340" s="82" t="s">
        <v>5704</v>
      </c>
      <c r="W340" s="75">
        <v>43465</v>
      </c>
      <c r="X340" s="77">
        <v>15000000</v>
      </c>
      <c r="Y340" s="77">
        <v>2000000000</v>
      </c>
      <c r="Z340" s="78">
        <v>60000000</v>
      </c>
      <c r="AA340" s="77">
        <v>0</v>
      </c>
      <c r="AB340" s="48">
        <v>2</v>
      </c>
      <c r="AC340" s="81">
        <v>44195</v>
      </c>
      <c r="AD340" s="77">
        <v>2000000000</v>
      </c>
      <c r="AE340" s="77">
        <v>2000000000</v>
      </c>
      <c r="AF340" s="77">
        <v>15000000</v>
      </c>
    </row>
    <row r="341" spans="1:32" x14ac:dyDescent="0.25">
      <c r="A341" s="230" t="s">
        <v>1808</v>
      </c>
      <c r="B341" s="48" t="s">
        <v>6050</v>
      </c>
      <c r="C341" s="74">
        <f t="shared" si="25"/>
        <v>8000000000</v>
      </c>
      <c r="D341" s="75"/>
      <c r="E341" s="93"/>
      <c r="F341" s="77">
        <v>2000000000</v>
      </c>
      <c r="G341" s="77">
        <v>10000000000</v>
      </c>
      <c r="H341" s="74">
        <f t="shared" si="26"/>
        <v>8000000000</v>
      </c>
      <c r="I341" s="78">
        <v>60000000</v>
      </c>
      <c r="J341" s="79" t="s">
        <v>5701</v>
      </c>
      <c r="K341" s="80">
        <f t="shared" si="24"/>
        <v>1</v>
      </c>
      <c r="L341" s="48" t="s">
        <v>249</v>
      </c>
      <c r="M341" s="79" t="s">
        <v>5738</v>
      </c>
      <c r="N341" s="80">
        <v>1</v>
      </c>
      <c r="O341" s="48" t="s">
        <v>5703</v>
      </c>
      <c r="P341" s="81">
        <v>45955</v>
      </c>
      <c r="Q341" s="93"/>
      <c r="R341" s="75">
        <v>40179</v>
      </c>
      <c r="S341" s="48">
        <v>1</v>
      </c>
      <c r="T341" s="48" t="s">
        <v>274</v>
      </c>
      <c r="U341" s="48" t="s">
        <v>1112</v>
      </c>
      <c r="V341" s="82" t="s">
        <v>5704</v>
      </c>
      <c r="W341" s="75">
        <v>43465</v>
      </c>
      <c r="X341" s="77">
        <v>15000000</v>
      </c>
      <c r="Y341" s="77">
        <v>2000000000</v>
      </c>
      <c r="Z341" s="78">
        <v>60000000</v>
      </c>
      <c r="AA341" s="77">
        <v>0</v>
      </c>
      <c r="AB341" s="48">
        <v>2</v>
      </c>
      <c r="AC341" s="81">
        <v>44195</v>
      </c>
      <c r="AD341" s="77">
        <v>2000000000</v>
      </c>
      <c r="AE341" s="77">
        <v>2000000000</v>
      </c>
      <c r="AF341" s="77">
        <v>15000000</v>
      </c>
    </row>
    <row r="342" spans="1:32" x14ac:dyDescent="0.25">
      <c r="A342" s="230" t="s">
        <v>1810</v>
      </c>
      <c r="B342" s="48" t="s">
        <v>6051</v>
      </c>
      <c r="C342" s="74">
        <f t="shared" si="25"/>
        <v>8000000000</v>
      </c>
      <c r="D342" s="75"/>
      <c r="E342" s="93"/>
      <c r="F342" s="77">
        <v>2000000000</v>
      </c>
      <c r="G342" s="77">
        <v>10000000000</v>
      </c>
      <c r="H342" s="74">
        <f t="shared" si="26"/>
        <v>8000000000</v>
      </c>
      <c r="I342" s="78">
        <v>60000000</v>
      </c>
      <c r="J342" s="79" t="s">
        <v>5701</v>
      </c>
      <c r="K342" s="80">
        <f t="shared" si="24"/>
        <v>1</v>
      </c>
      <c r="L342" s="48" t="s">
        <v>249</v>
      </c>
      <c r="M342" s="79" t="s">
        <v>5738</v>
      </c>
      <c r="N342" s="80">
        <v>1</v>
      </c>
      <c r="O342" s="48" t="s">
        <v>5703</v>
      </c>
      <c r="P342" s="81">
        <v>45955</v>
      </c>
      <c r="Q342" s="93"/>
      <c r="R342" s="75">
        <v>40179</v>
      </c>
      <c r="S342" s="48">
        <v>1</v>
      </c>
      <c r="T342" s="48" t="s">
        <v>253</v>
      </c>
      <c r="U342" s="48" t="s">
        <v>1112</v>
      </c>
      <c r="V342" s="82" t="s">
        <v>5704</v>
      </c>
      <c r="W342" s="75">
        <v>43465</v>
      </c>
      <c r="X342" s="77">
        <v>15000000</v>
      </c>
      <c r="Y342" s="77">
        <v>2000000000</v>
      </c>
      <c r="Z342" s="78">
        <v>60000000</v>
      </c>
      <c r="AA342" s="77">
        <v>0</v>
      </c>
      <c r="AB342" s="48">
        <v>2</v>
      </c>
      <c r="AC342" s="81">
        <v>44195</v>
      </c>
      <c r="AD342" s="77">
        <v>4500000000</v>
      </c>
      <c r="AE342" s="77">
        <v>4500000000</v>
      </c>
      <c r="AF342" s="77">
        <v>15000000</v>
      </c>
    </row>
    <row r="343" spans="1:32" x14ac:dyDescent="0.25">
      <c r="A343" s="230" t="s">
        <v>1812</v>
      </c>
      <c r="B343" s="48" t="s">
        <v>6052</v>
      </c>
      <c r="C343" s="74">
        <f t="shared" si="25"/>
        <v>8000000000</v>
      </c>
      <c r="D343" s="75"/>
      <c r="E343" s="93"/>
      <c r="F343" s="77">
        <v>2000000000</v>
      </c>
      <c r="G343" s="77">
        <v>10000000000</v>
      </c>
      <c r="H343" s="74">
        <f t="shared" si="26"/>
        <v>8000000000</v>
      </c>
      <c r="I343" s="78">
        <v>60000000</v>
      </c>
      <c r="J343" s="79" t="s">
        <v>5701</v>
      </c>
      <c r="K343" s="80">
        <f t="shared" si="24"/>
        <v>1</v>
      </c>
      <c r="L343" s="48" t="s">
        <v>249</v>
      </c>
      <c r="M343" s="79" t="s">
        <v>5738</v>
      </c>
      <c r="N343" s="80">
        <v>1</v>
      </c>
      <c r="O343" s="48" t="s">
        <v>5703</v>
      </c>
      <c r="P343" s="81">
        <v>45955</v>
      </c>
      <c r="Q343" s="93"/>
      <c r="R343" s="75">
        <v>40179</v>
      </c>
      <c r="S343" s="48">
        <v>1</v>
      </c>
      <c r="T343" s="48" t="s">
        <v>253</v>
      </c>
      <c r="U343" s="48" t="s">
        <v>1112</v>
      </c>
      <c r="V343" s="82" t="s">
        <v>5704</v>
      </c>
      <c r="W343" s="75">
        <v>43465</v>
      </c>
      <c r="X343" s="77">
        <v>15000000</v>
      </c>
      <c r="Y343" s="77">
        <v>2000000000</v>
      </c>
      <c r="Z343" s="78">
        <v>60000000</v>
      </c>
      <c r="AA343" s="77">
        <v>0</v>
      </c>
      <c r="AB343" s="48">
        <v>2</v>
      </c>
      <c r="AC343" s="81">
        <v>44195</v>
      </c>
      <c r="AD343" s="77">
        <v>3000000000</v>
      </c>
      <c r="AE343" s="77">
        <v>3000000000</v>
      </c>
      <c r="AF343" s="77">
        <v>15000000</v>
      </c>
    </row>
    <row r="344" spans="1:32" x14ac:dyDescent="0.25">
      <c r="A344" s="230" t="s">
        <v>1814</v>
      </c>
      <c r="B344" s="48" t="s">
        <v>6053</v>
      </c>
      <c r="C344" s="74">
        <f t="shared" si="25"/>
        <v>8000000000</v>
      </c>
      <c r="D344" s="75"/>
      <c r="E344" s="93"/>
      <c r="F344" s="77">
        <v>2000000000</v>
      </c>
      <c r="G344" s="77">
        <v>10000000000</v>
      </c>
      <c r="H344" s="74">
        <f t="shared" si="26"/>
        <v>8000000000</v>
      </c>
      <c r="I344" s="78">
        <v>60000000</v>
      </c>
      <c r="J344" s="79" t="s">
        <v>5701</v>
      </c>
      <c r="K344" s="80">
        <f t="shared" si="24"/>
        <v>1</v>
      </c>
      <c r="L344" s="48" t="s">
        <v>249</v>
      </c>
      <c r="M344" s="79" t="s">
        <v>5738</v>
      </c>
      <c r="N344" s="80">
        <v>1</v>
      </c>
      <c r="O344" s="48" t="s">
        <v>5703</v>
      </c>
      <c r="P344" s="81">
        <v>45955</v>
      </c>
      <c r="Q344" s="93"/>
      <c r="R344" s="75">
        <v>40179</v>
      </c>
      <c r="S344" s="48">
        <v>1</v>
      </c>
      <c r="T344" s="48" t="s">
        <v>253</v>
      </c>
      <c r="U344" s="48" t="s">
        <v>1112</v>
      </c>
      <c r="V344" s="82" t="s">
        <v>5704</v>
      </c>
      <c r="W344" s="75">
        <v>43465</v>
      </c>
      <c r="X344" s="77">
        <v>15000000</v>
      </c>
      <c r="Y344" s="77">
        <v>2000000000</v>
      </c>
      <c r="Z344" s="78">
        <v>60000000</v>
      </c>
      <c r="AA344" s="77">
        <v>0</v>
      </c>
      <c r="AB344" s="48">
        <v>2</v>
      </c>
      <c r="AC344" s="81">
        <v>44195</v>
      </c>
      <c r="AD344" s="77">
        <v>2500000000</v>
      </c>
      <c r="AE344" s="77">
        <v>2500000000</v>
      </c>
      <c r="AF344" s="77">
        <v>15000000</v>
      </c>
    </row>
    <row r="345" spans="1:32" x14ac:dyDescent="0.25">
      <c r="A345" s="230" t="s">
        <v>1816</v>
      </c>
      <c r="B345" s="48" t="s">
        <v>6054</v>
      </c>
      <c r="C345" s="74">
        <f t="shared" si="25"/>
        <v>8000000000</v>
      </c>
      <c r="D345" s="75"/>
      <c r="E345" s="93"/>
      <c r="F345" s="77">
        <v>2000000000</v>
      </c>
      <c r="G345" s="77">
        <v>10000000000</v>
      </c>
      <c r="H345" s="74">
        <f t="shared" si="26"/>
        <v>8000000000</v>
      </c>
      <c r="I345" s="78">
        <v>60000000</v>
      </c>
      <c r="J345" s="79" t="s">
        <v>5701</v>
      </c>
      <c r="K345" s="80">
        <f t="shared" si="24"/>
        <v>1</v>
      </c>
      <c r="L345" s="48" t="s">
        <v>249</v>
      </c>
      <c r="M345" s="79" t="s">
        <v>5738</v>
      </c>
      <c r="N345" s="80">
        <v>1</v>
      </c>
      <c r="O345" s="48" t="s">
        <v>5703</v>
      </c>
      <c r="P345" s="81">
        <v>45955</v>
      </c>
      <c r="Q345" s="93"/>
      <c r="R345" s="75">
        <v>40179</v>
      </c>
      <c r="S345" s="48">
        <v>1</v>
      </c>
      <c r="T345" s="48" t="s">
        <v>253</v>
      </c>
      <c r="U345" s="48" t="s">
        <v>1112</v>
      </c>
      <c r="V345" s="82" t="s">
        <v>5704</v>
      </c>
      <c r="W345" s="75">
        <v>43465</v>
      </c>
      <c r="X345" s="77">
        <v>15000000</v>
      </c>
      <c r="Y345" s="77">
        <v>2000000000</v>
      </c>
      <c r="Z345" s="78">
        <v>60000000</v>
      </c>
      <c r="AA345" s="77">
        <v>0</v>
      </c>
      <c r="AB345" s="48">
        <v>2</v>
      </c>
      <c r="AC345" s="81">
        <v>44195</v>
      </c>
      <c r="AD345" s="77">
        <v>2000000000</v>
      </c>
      <c r="AE345" s="77">
        <v>2000000000</v>
      </c>
      <c r="AF345" s="77">
        <v>15000000</v>
      </c>
    </row>
    <row r="346" spans="1:32" x14ac:dyDescent="0.25">
      <c r="A346" s="230" t="s">
        <v>1818</v>
      </c>
      <c r="B346" s="48" t="s">
        <v>6055</v>
      </c>
      <c r="C346" s="74">
        <f t="shared" si="25"/>
        <v>8000000000</v>
      </c>
      <c r="D346" s="75"/>
      <c r="E346" s="93"/>
      <c r="F346" s="77">
        <v>2000000000</v>
      </c>
      <c r="G346" s="77">
        <v>10000000000</v>
      </c>
      <c r="H346" s="74">
        <f t="shared" si="26"/>
        <v>8000000000</v>
      </c>
      <c r="I346" s="78">
        <v>60000000</v>
      </c>
      <c r="J346" s="79" t="s">
        <v>5701</v>
      </c>
      <c r="K346" s="80">
        <f t="shared" si="24"/>
        <v>1</v>
      </c>
      <c r="L346" s="48" t="s">
        <v>249</v>
      </c>
      <c r="M346" s="79" t="s">
        <v>5738</v>
      </c>
      <c r="N346" s="80">
        <v>1</v>
      </c>
      <c r="O346" s="48" t="s">
        <v>5703</v>
      </c>
      <c r="P346" s="81">
        <v>45955</v>
      </c>
      <c r="Q346" s="93"/>
      <c r="R346" s="75">
        <v>40179</v>
      </c>
      <c r="S346" s="48">
        <v>1</v>
      </c>
      <c r="T346" s="48" t="s">
        <v>253</v>
      </c>
      <c r="U346" s="48" t="s">
        <v>1112</v>
      </c>
      <c r="V346" s="82" t="s">
        <v>5704</v>
      </c>
      <c r="W346" s="75">
        <v>43465</v>
      </c>
      <c r="X346" s="77">
        <v>15000000</v>
      </c>
      <c r="Y346" s="77">
        <v>2000000000</v>
      </c>
      <c r="Z346" s="78">
        <v>60000000</v>
      </c>
      <c r="AA346" s="77">
        <v>0</v>
      </c>
      <c r="AB346" s="48">
        <v>2</v>
      </c>
      <c r="AC346" s="81">
        <v>44195</v>
      </c>
      <c r="AD346" s="77">
        <v>4000000000</v>
      </c>
      <c r="AE346" s="77">
        <v>4000000000</v>
      </c>
      <c r="AF346" s="77">
        <v>15000000</v>
      </c>
    </row>
    <row r="347" spans="1:32" x14ac:dyDescent="0.25">
      <c r="A347" s="230" t="s">
        <v>1820</v>
      </c>
      <c r="B347" s="48" t="s">
        <v>6056</v>
      </c>
      <c r="C347" s="74">
        <f t="shared" si="25"/>
        <v>8000000000</v>
      </c>
      <c r="D347" s="75"/>
      <c r="E347" s="93"/>
      <c r="F347" s="77">
        <v>2000000000</v>
      </c>
      <c r="G347" s="77">
        <v>10000000000</v>
      </c>
      <c r="H347" s="74">
        <f t="shared" si="26"/>
        <v>8000000000</v>
      </c>
      <c r="I347" s="78">
        <v>60000000</v>
      </c>
      <c r="J347" s="79" t="s">
        <v>5701</v>
      </c>
      <c r="K347" s="80">
        <f t="shared" si="24"/>
        <v>1</v>
      </c>
      <c r="L347" s="48" t="s">
        <v>249</v>
      </c>
      <c r="M347" s="79" t="s">
        <v>5738</v>
      </c>
      <c r="N347" s="80">
        <v>1</v>
      </c>
      <c r="O347" s="48" t="s">
        <v>5703</v>
      </c>
      <c r="P347" s="81">
        <v>45955</v>
      </c>
      <c r="Q347" s="93"/>
      <c r="R347" s="75">
        <v>40179</v>
      </c>
      <c r="S347" s="48">
        <v>1</v>
      </c>
      <c r="T347" s="48" t="s">
        <v>253</v>
      </c>
      <c r="U347" s="48" t="s">
        <v>1112</v>
      </c>
      <c r="V347" s="82" t="s">
        <v>5704</v>
      </c>
      <c r="W347" s="75">
        <v>43465</v>
      </c>
      <c r="X347" s="77">
        <v>15000000</v>
      </c>
      <c r="Y347" s="77">
        <v>2000000000</v>
      </c>
      <c r="Z347" s="78">
        <v>60000000</v>
      </c>
      <c r="AA347" s="77">
        <v>0</v>
      </c>
      <c r="AB347" s="48">
        <v>2</v>
      </c>
      <c r="AC347" s="81">
        <v>44195</v>
      </c>
      <c r="AD347" s="77">
        <v>2000000000</v>
      </c>
      <c r="AE347" s="77">
        <v>2000000000</v>
      </c>
      <c r="AF347" s="77">
        <v>15000000</v>
      </c>
    </row>
    <row r="348" spans="1:32" x14ac:dyDescent="0.25">
      <c r="A348" s="230" t="s">
        <v>1822</v>
      </c>
      <c r="B348" s="48" t="s">
        <v>6057</v>
      </c>
      <c r="C348" s="74">
        <f t="shared" si="25"/>
        <v>8000000000</v>
      </c>
      <c r="D348" s="75"/>
      <c r="E348" s="93"/>
      <c r="F348" s="77">
        <v>2000000000</v>
      </c>
      <c r="G348" s="77">
        <v>10000000000</v>
      </c>
      <c r="H348" s="74">
        <f t="shared" si="26"/>
        <v>8000000000</v>
      </c>
      <c r="I348" s="78">
        <v>60000000</v>
      </c>
      <c r="J348" s="79" t="s">
        <v>5701</v>
      </c>
      <c r="K348" s="80">
        <f t="shared" si="24"/>
        <v>1</v>
      </c>
      <c r="L348" s="48" t="s">
        <v>249</v>
      </c>
      <c r="M348" s="79" t="s">
        <v>5738</v>
      </c>
      <c r="N348" s="80">
        <v>1</v>
      </c>
      <c r="O348" s="48" t="s">
        <v>5703</v>
      </c>
      <c r="P348" s="81">
        <v>45955</v>
      </c>
      <c r="Q348" s="93"/>
      <c r="R348" s="75">
        <v>40179</v>
      </c>
      <c r="S348" s="48">
        <v>1</v>
      </c>
      <c r="T348" s="48" t="s">
        <v>253</v>
      </c>
      <c r="U348" s="48" t="s">
        <v>1112</v>
      </c>
      <c r="V348" s="82" t="s">
        <v>5704</v>
      </c>
      <c r="W348" s="75">
        <v>43465</v>
      </c>
      <c r="X348" s="77">
        <v>15000000</v>
      </c>
      <c r="Y348" s="77">
        <v>2000000000</v>
      </c>
      <c r="Z348" s="78">
        <v>60000000</v>
      </c>
      <c r="AA348" s="77">
        <v>0</v>
      </c>
      <c r="AB348" s="48">
        <v>2</v>
      </c>
      <c r="AC348" s="81">
        <v>44195</v>
      </c>
      <c r="AD348" s="77">
        <v>2000000000</v>
      </c>
      <c r="AE348" s="77">
        <v>2000000000</v>
      </c>
      <c r="AF348" s="77">
        <v>15000000</v>
      </c>
    </row>
    <row r="349" spans="1:32" x14ac:dyDescent="0.25">
      <c r="A349" s="230" t="s">
        <v>1824</v>
      </c>
      <c r="B349" s="48" t="s">
        <v>6058</v>
      </c>
      <c r="C349" s="74">
        <f t="shared" si="25"/>
        <v>8000000000</v>
      </c>
      <c r="D349" s="75"/>
      <c r="E349" s="93"/>
      <c r="F349" s="77">
        <v>2000000000</v>
      </c>
      <c r="G349" s="77">
        <v>10000000000</v>
      </c>
      <c r="H349" s="74">
        <f t="shared" si="26"/>
        <v>8000000000</v>
      </c>
      <c r="I349" s="78">
        <v>60000000</v>
      </c>
      <c r="J349" s="79" t="s">
        <v>5701</v>
      </c>
      <c r="K349" s="80">
        <f t="shared" si="24"/>
        <v>1</v>
      </c>
      <c r="L349" s="48" t="s">
        <v>249</v>
      </c>
      <c r="M349" s="79" t="s">
        <v>5738</v>
      </c>
      <c r="N349" s="80">
        <v>1</v>
      </c>
      <c r="O349" s="48" t="s">
        <v>5703</v>
      </c>
      <c r="P349" s="81">
        <v>45955</v>
      </c>
      <c r="Q349" s="93"/>
      <c r="R349" s="75">
        <v>40179</v>
      </c>
      <c r="S349" s="48">
        <v>1</v>
      </c>
      <c r="T349" s="48" t="s">
        <v>274</v>
      </c>
      <c r="U349" s="48" t="s">
        <v>1112</v>
      </c>
      <c r="V349" s="82" t="s">
        <v>5704</v>
      </c>
      <c r="W349" s="75">
        <v>43465</v>
      </c>
      <c r="X349" s="77">
        <v>15000000</v>
      </c>
      <c r="Y349" s="77">
        <v>2000000000</v>
      </c>
      <c r="Z349" s="78">
        <v>60000000</v>
      </c>
      <c r="AA349" s="77">
        <v>0</v>
      </c>
      <c r="AB349" s="48">
        <v>2</v>
      </c>
      <c r="AC349" s="81">
        <v>44195</v>
      </c>
      <c r="AD349" s="77">
        <v>4500000000</v>
      </c>
      <c r="AE349" s="77">
        <v>4500000000</v>
      </c>
      <c r="AF349" s="77">
        <v>15000000</v>
      </c>
    </row>
    <row r="350" spans="1:32" x14ac:dyDescent="0.25">
      <c r="A350" s="230" t="s">
        <v>1826</v>
      </c>
      <c r="B350" s="48" t="s">
        <v>6059</v>
      </c>
      <c r="C350" s="74">
        <f t="shared" si="25"/>
        <v>8000000000</v>
      </c>
      <c r="D350" s="75"/>
      <c r="E350" s="93"/>
      <c r="F350" s="77">
        <v>2000000000</v>
      </c>
      <c r="G350" s="77">
        <v>10000000000</v>
      </c>
      <c r="H350" s="74">
        <f t="shared" si="26"/>
        <v>8000000000</v>
      </c>
      <c r="I350" s="78">
        <v>60000000</v>
      </c>
      <c r="J350" s="79" t="s">
        <v>5701</v>
      </c>
      <c r="K350" s="80">
        <f t="shared" si="24"/>
        <v>1</v>
      </c>
      <c r="L350" s="48" t="s">
        <v>249</v>
      </c>
      <c r="M350" s="79" t="s">
        <v>5738</v>
      </c>
      <c r="N350" s="80">
        <v>1</v>
      </c>
      <c r="O350" s="48" t="s">
        <v>5703</v>
      </c>
      <c r="P350" s="81">
        <v>45955</v>
      </c>
      <c r="Q350" s="93"/>
      <c r="R350" s="75">
        <v>40179</v>
      </c>
      <c r="S350" s="48">
        <v>1</v>
      </c>
      <c r="T350" s="48" t="s">
        <v>274</v>
      </c>
      <c r="U350" s="48" t="s">
        <v>1112</v>
      </c>
      <c r="V350" s="82" t="s">
        <v>5704</v>
      </c>
      <c r="W350" s="75">
        <v>43465</v>
      </c>
      <c r="X350" s="77">
        <v>15000000</v>
      </c>
      <c r="Y350" s="77">
        <v>2000000000</v>
      </c>
      <c r="Z350" s="78">
        <v>60000000</v>
      </c>
      <c r="AA350" s="77">
        <v>0</v>
      </c>
      <c r="AB350" s="48">
        <v>2</v>
      </c>
      <c r="AC350" s="81">
        <v>44195</v>
      </c>
      <c r="AD350" s="77">
        <v>3000000000</v>
      </c>
      <c r="AE350" s="77">
        <v>3000000000</v>
      </c>
      <c r="AF350" s="77">
        <v>15000000</v>
      </c>
    </row>
    <row r="351" spans="1:32" x14ac:dyDescent="0.25">
      <c r="A351" s="230" t="s">
        <v>1828</v>
      </c>
      <c r="B351" s="48" t="s">
        <v>6060</v>
      </c>
      <c r="C351" s="74">
        <f t="shared" si="25"/>
        <v>8000000000</v>
      </c>
      <c r="D351" s="75"/>
      <c r="E351" s="93"/>
      <c r="F351" s="77">
        <v>2000000000</v>
      </c>
      <c r="G351" s="77">
        <v>10000000000</v>
      </c>
      <c r="H351" s="74">
        <f t="shared" si="26"/>
        <v>8000000000</v>
      </c>
      <c r="I351" s="78">
        <v>60000000</v>
      </c>
      <c r="J351" s="79" t="s">
        <v>5701</v>
      </c>
      <c r="K351" s="80">
        <f t="shared" si="24"/>
        <v>1</v>
      </c>
      <c r="L351" s="48" t="s">
        <v>249</v>
      </c>
      <c r="M351" s="79" t="s">
        <v>5738</v>
      </c>
      <c r="N351" s="80">
        <v>1</v>
      </c>
      <c r="O351" s="48" t="s">
        <v>5703</v>
      </c>
      <c r="P351" s="81">
        <v>45955</v>
      </c>
      <c r="Q351" s="93"/>
      <c r="R351" s="75">
        <v>40179</v>
      </c>
      <c r="S351" s="48">
        <v>1</v>
      </c>
      <c r="T351" s="48" t="s">
        <v>274</v>
      </c>
      <c r="U351" s="48" t="s">
        <v>1112</v>
      </c>
      <c r="V351" s="82" t="s">
        <v>5704</v>
      </c>
      <c r="W351" s="75">
        <v>43465</v>
      </c>
      <c r="X351" s="77">
        <v>15000000</v>
      </c>
      <c r="Y351" s="77">
        <v>2000000000</v>
      </c>
      <c r="Z351" s="78">
        <v>60000000</v>
      </c>
      <c r="AA351" s="77">
        <v>0</v>
      </c>
      <c r="AB351" s="48">
        <v>2</v>
      </c>
      <c r="AC351" s="81">
        <v>44195</v>
      </c>
      <c r="AD351" s="77">
        <v>2500000000</v>
      </c>
      <c r="AE351" s="77">
        <v>2500000000</v>
      </c>
      <c r="AF351" s="77">
        <v>15000000</v>
      </c>
    </row>
    <row r="352" spans="1:32" x14ac:dyDescent="0.25">
      <c r="A352" s="230" t="s">
        <v>1830</v>
      </c>
      <c r="B352" s="48" t="s">
        <v>6061</v>
      </c>
      <c r="C352" s="74">
        <f t="shared" si="25"/>
        <v>8000000000</v>
      </c>
      <c r="D352" s="75"/>
      <c r="E352" s="93"/>
      <c r="F352" s="77">
        <v>2000000000</v>
      </c>
      <c r="G352" s="77">
        <v>10000000000</v>
      </c>
      <c r="H352" s="74">
        <f t="shared" si="26"/>
        <v>8000000000</v>
      </c>
      <c r="I352" s="78">
        <v>60000000</v>
      </c>
      <c r="J352" s="79" t="s">
        <v>5701</v>
      </c>
      <c r="K352" s="80">
        <f t="shared" si="24"/>
        <v>1</v>
      </c>
      <c r="L352" s="48" t="s">
        <v>249</v>
      </c>
      <c r="M352" s="79" t="s">
        <v>5738</v>
      </c>
      <c r="N352" s="80">
        <v>1</v>
      </c>
      <c r="O352" s="48" t="s">
        <v>5703</v>
      </c>
      <c r="P352" s="81">
        <v>45955</v>
      </c>
      <c r="Q352" s="93"/>
      <c r="R352" s="75">
        <v>40179</v>
      </c>
      <c r="S352" s="48">
        <v>1</v>
      </c>
      <c r="T352" s="48" t="s">
        <v>274</v>
      </c>
      <c r="U352" s="48" t="s">
        <v>1112</v>
      </c>
      <c r="V352" s="82" t="s">
        <v>5704</v>
      </c>
      <c r="W352" s="75">
        <v>43465</v>
      </c>
      <c r="X352" s="77">
        <v>15000000</v>
      </c>
      <c r="Y352" s="77">
        <v>2000000000</v>
      </c>
      <c r="Z352" s="78">
        <v>60000000</v>
      </c>
      <c r="AA352" s="77">
        <v>0</v>
      </c>
      <c r="AB352" s="48">
        <v>2</v>
      </c>
      <c r="AC352" s="81">
        <v>44195</v>
      </c>
      <c r="AD352" s="77">
        <v>2000000000</v>
      </c>
      <c r="AE352" s="77">
        <v>2000000000</v>
      </c>
      <c r="AF352" s="77">
        <v>15000000</v>
      </c>
    </row>
    <row r="353" spans="1:32" x14ac:dyDescent="0.25">
      <c r="A353" s="230" t="s">
        <v>1832</v>
      </c>
      <c r="B353" s="48" t="s">
        <v>6062</v>
      </c>
      <c r="C353" s="74">
        <f t="shared" si="25"/>
        <v>8000000000</v>
      </c>
      <c r="D353" s="75"/>
      <c r="E353" s="93"/>
      <c r="F353" s="77">
        <v>2000000000</v>
      </c>
      <c r="G353" s="77">
        <v>10000000000</v>
      </c>
      <c r="H353" s="74">
        <f t="shared" si="26"/>
        <v>8000000000</v>
      </c>
      <c r="I353" s="78">
        <v>60000000</v>
      </c>
      <c r="J353" s="79" t="s">
        <v>5701</v>
      </c>
      <c r="K353" s="80">
        <f t="shared" si="24"/>
        <v>1</v>
      </c>
      <c r="L353" s="48" t="s">
        <v>249</v>
      </c>
      <c r="M353" s="79" t="s">
        <v>5738</v>
      </c>
      <c r="N353" s="80">
        <v>1</v>
      </c>
      <c r="O353" s="48" t="s">
        <v>5703</v>
      </c>
      <c r="P353" s="81">
        <v>45955</v>
      </c>
      <c r="Q353" s="93"/>
      <c r="R353" s="75">
        <v>40179</v>
      </c>
      <c r="S353" s="48">
        <v>1</v>
      </c>
      <c r="T353" s="48" t="s">
        <v>274</v>
      </c>
      <c r="U353" s="48" t="s">
        <v>1112</v>
      </c>
      <c r="V353" s="82" t="s">
        <v>5704</v>
      </c>
      <c r="W353" s="75">
        <v>43465</v>
      </c>
      <c r="X353" s="77">
        <v>15000000</v>
      </c>
      <c r="Y353" s="77">
        <v>2000000000</v>
      </c>
      <c r="Z353" s="78">
        <v>60000000</v>
      </c>
      <c r="AA353" s="77">
        <v>0</v>
      </c>
      <c r="AB353" s="48">
        <v>2</v>
      </c>
      <c r="AC353" s="81">
        <v>44195</v>
      </c>
      <c r="AD353" s="77">
        <v>4000000000</v>
      </c>
      <c r="AE353" s="77">
        <v>4000000000</v>
      </c>
      <c r="AF353" s="77">
        <v>15000000</v>
      </c>
    </row>
    <row r="354" spans="1:32" x14ac:dyDescent="0.25">
      <c r="A354" s="230" t="s">
        <v>1834</v>
      </c>
      <c r="B354" s="48" t="s">
        <v>6063</v>
      </c>
      <c r="C354" s="74">
        <f t="shared" si="25"/>
        <v>8000000000</v>
      </c>
      <c r="D354" s="75"/>
      <c r="E354" s="93"/>
      <c r="F354" s="77">
        <v>2000000000</v>
      </c>
      <c r="G354" s="77">
        <v>10000000000</v>
      </c>
      <c r="H354" s="74">
        <f t="shared" si="26"/>
        <v>8000000000</v>
      </c>
      <c r="I354" s="78">
        <v>60000000</v>
      </c>
      <c r="J354" s="79" t="s">
        <v>5701</v>
      </c>
      <c r="K354" s="80">
        <f t="shared" si="24"/>
        <v>1</v>
      </c>
      <c r="L354" s="48" t="s">
        <v>249</v>
      </c>
      <c r="M354" s="79" t="s">
        <v>5738</v>
      </c>
      <c r="N354" s="80">
        <v>1</v>
      </c>
      <c r="O354" s="48" t="s">
        <v>5703</v>
      </c>
      <c r="P354" s="81">
        <v>45955</v>
      </c>
      <c r="Q354" s="93"/>
      <c r="R354" s="75">
        <v>40179</v>
      </c>
      <c r="S354" s="48">
        <v>1</v>
      </c>
      <c r="T354" s="48" t="s">
        <v>274</v>
      </c>
      <c r="U354" s="48" t="s">
        <v>1112</v>
      </c>
      <c r="V354" s="82" t="s">
        <v>5704</v>
      </c>
      <c r="W354" s="75">
        <v>43465</v>
      </c>
      <c r="X354" s="77">
        <v>15000000</v>
      </c>
      <c r="Y354" s="77">
        <v>2000000000</v>
      </c>
      <c r="Z354" s="78">
        <v>60000000</v>
      </c>
      <c r="AA354" s="77">
        <v>0</v>
      </c>
      <c r="AB354" s="48">
        <v>2</v>
      </c>
      <c r="AC354" s="81">
        <v>44195</v>
      </c>
      <c r="AD354" s="77">
        <v>2000000000</v>
      </c>
      <c r="AE354" s="77">
        <v>2000000000</v>
      </c>
      <c r="AF354" s="77">
        <v>15000000</v>
      </c>
    </row>
    <row r="355" spans="1:32" x14ac:dyDescent="0.25">
      <c r="A355" s="230" t="s">
        <v>1836</v>
      </c>
      <c r="B355" s="48" t="s">
        <v>6064</v>
      </c>
      <c r="C355" s="74">
        <f t="shared" si="25"/>
        <v>8000000000</v>
      </c>
      <c r="D355" s="75"/>
      <c r="E355" s="93"/>
      <c r="F355" s="77">
        <v>2000000000</v>
      </c>
      <c r="G355" s="77">
        <v>10000000000</v>
      </c>
      <c r="H355" s="74">
        <f t="shared" si="26"/>
        <v>8000000000</v>
      </c>
      <c r="I355" s="78">
        <v>60000000</v>
      </c>
      <c r="J355" s="79" t="s">
        <v>5701</v>
      </c>
      <c r="K355" s="80">
        <f t="shared" si="24"/>
        <v>1</v>
      </c>
      <c r="L355" s="48" t="s">
        <v>249</v>
      </c>
      <c r="M355" s="79" t="s">
        <v>5738</v>
      </c>
      <c r="N355" s="80">
        <v>1</v>
      </c>
      <c r="O355" s="48" t="s">
        <v>5703</v>
      </c>
      <c r="P355" s="81">
        <v>45955</v>
      </c>
      <c r="Q355" s="93"/>
      <c r="R355" s="75">
        <v>40179</v>
      </c>
      <c r="S355" s="48">
        <v>1</v>
      </c>
      <c r="T355" s="48" t="s">
        <v>274</v>
      </c>
      <c r="U355" s="48" t="s">
        <v>1112</v>
      </c>
      <c r="V355" s="82" t="s">
        <v>5704</v>
      </c>
      <c r="W355" s="75">
        <v>43465</v>
      </c>
      <c r="X355" s="77">
        <v>15000000</v>
      </c>
      <c r="Y355" s="77">
        <v>2000000000</v>
      </c>
      <c r="Z355" s="78">
        <v>60000000</v>
      </c>
      <c r="AA355" s="77">
        <v>0</v>
      </c>
      <c r="AB355" s="48">
        <v>2</v>
      </c>
      <c r="AC355" s="81">
        <v>44195</v>
      </c>
      <c r="AD355" s="77">
        <v>2000000000</v>
      </c>
      <c r="AE355" s="77">
        <v>2000000000</v>
      </c>
      <c r="AF355" s="77">
        <v>15000000</v>
      </c>
    </row>
    <row r="356" spans="1:32" x14ac:dyDescent="0.25">
      <c r="A356" s="230" t="s">
        <v>1838</v>
      </c>
      <c r="B356" s="48" t="s">
        <v>6065</v>
      </c>
      <c r="C356" s="74">
        <f t="shared" ref="C356:C409" si="27">G356-Y356</f>
        <v>8000000000</v>
      </c>
      <c r="D356" s="75"/>
      <c r="E356" s="93"/>
      <c r="F356" s="77">
        <v>2000000000</v>
      </c>
      <c r="G356" s="77">
        <v>10000000000</v>
      </c>
      <c r="H356" s="74">
        <f t="shared" si="26"/>
        <v>8000000000</v>
      </c>
      <c r="I356" s="78">
        <v>60000000</v>
      </c>
      <c r="J356" s="79" t="s">
        <v>5701</v>
      </c>
      <c r="K356" s="80">
        <f t="shared" si="24"/>
        <v>8</v>
      </c>
      <c r="L356" s="48" t="s">
        <v>249</v>
      </c>
      <c r="M356" s="79" t="s">
        <v>5738</v>
      </c>
      <c r="N356" s="80">
        <v>8</v>
      </c>
      <c r="O356" s="48" t="s">
        <v>5703</v>
      </c>
      <c r="P356" s="81">
        <v>45955</v>
      </c>
      <c r="Q356" s="93"/>
      <c r="R356" s="75">
        <v>40179</v>
      </c>
      <c r="S356" s="48">
        <v>1</v>
      </c>
      <c r="T356" s="48" t="s">
        <v>253</v>
      </c>
      <c r="U356" s="48" t="s">
        <v>1112</v>
      </c>
      <c r="V356" s="82" t="s">
        <v>5704</v>
      </c>
      <c r="W356" s="75">
        <v>43465</v>
      </c>
      <c r="X356" s="77">
        <v>15000000</v>
      </c>
      <c r="Y356" s="77">
        <v>2000000000</v>
      </c>
      <c r="Z356" s="78">
        <v>60000000</v>
      </c>
      <c r="AA356" s="77">
        <f>Y356*0.05</f>
        <v>100000000</v>
      </c>
      <c r="AB356" s="48">
        <v>2</v>
      </c>
      <c r="AC356" s="81">
        <v>44195</v>
      </c>
      <c r="AD356" s="77">
        <v>3000000000</v>
      </c>
      <c r="AE356" s="77">
        <v>3000000000</v>
      </c>
      <c r="AF356" s="77">
        <v>15000000</v>
      </c>
    </row>
    <row r="357" spans="1:32" x14ac:dyDescent="0.25">
      <c r="A357" s="230" t="s">
        <v>1840</v>
      </c>
      <c r="B357" s="48" t="s">
        <v>6066</v>
      </c>
      <c r="C357" s="74">
        <f t="shared" si="27"/>
        <v>8000000000</v>
      </c>
      <c r="D357" s="75"/>
      <c r="E357" s="93"/>
      <c r="F357" s="77">
        <v>2000000000</v>
      </c>
      <c r="G357" s="77">
        <v>10000000000</v>
      </c>
      <c r="H357" s="74">
        <f t="shared" si="26"/>
        <v>8000000000</v>
      </c>
      <c r="I357" s="78">
        <v>60000000</v>
      </c>
      <c r="J357" s="79" t="s">
        <v>5701</v>
      </c>
      <c r="K357" s="80">
        <f t="shared" si="24"/>
        <v>8</v>
      </c>
      <c r="L357" s="48" t="s">
        <v>249</v>
      </c>
      <c r="M357" s="79" t="s">
        <v>5738</v>
      </c>
      <c r="N357" s="80">
        <v>8</v>
      </c>
      <c r="O357" s="48" t="s">
        <v>5703</v>
      </c>
      <c r="P357" s="81">
        <v>45955</v>
      </c>
      <c r="Q357" s="93"/>
      <c r="R357" s="75">
        <v>40179</v>
      </c>
      <c r="S357" s="48">
        <v>1</v>
      </c>
      <c r="T357" s="48" t="s">
        <v>253</v>
      </c>
      <c r="U357" s="48" t="s">
        <v>1112</v>
      </c>
      <c r="V357" s="82" t="s">
        <v>5704</v>
      </c>
      <c r="W357" s="75">
        <v>43465</v>
      </c>
      <c r="X357" s="77">
        <v>15000000</v>
      </c>
      <c r="Y357" s="77">
        <v>2000000000</v>
      </c>
      <c r="Z357" s="78">
        <v>60000000</v>
      </c>
      <c r="AA357" s="77">
        <f>Y357*0.3</f>
        <v>600000000</v>
      </c>
      <c r="AB357" s="48">
        <v>2</v>
      </c>
      <c r="AC357" s="81">
        <v>44195</v>
      </c>
      <c r="AD357" s="77">
        <v>2500000000</v>
      </c>
      <c r="AE357" s="77">
        <v>2500000000</v>
      </c>
      <c r="AF357" s="77">
        <v>15000000</v>
      </c>
    </row>
    <row r="358" spans="1:32" x14ac:dyDescent="0.25">
      <c r="A358" s="230" t="s">
        <v>1842</v>
      </c>
      <c r="B358" s="48" t="s">
        <v>6067</v>
      </c>
      <c r="C358" s="74">
        <f t="shared" si="27"/>
        <v>8000000000</v>
      </c>
      <c r="D358" s="75"/>
      <c r="E358" s="93"/>
      <c r="F358" s="77">
        <v>2000000000</v>
      </c>
      <c r="G358" s="77">
        <v>10000000000</v>
      </c>
      <c r="H358" s="74">
        <f t="shared" si="26"/>
        <v>8000000000</v>
      </c>
      <c r="I358" s="78">
        <v>60000000</v>
      </c>
      <c r="J358" s="79" t="s">
        <v>5701</v>
      </c>
      <c r="K358" s="80">
        <f t="shared" si="24"/>
        <v>8</v>
      </c>
      <c r="L358" s="48" t="s">
        <v>249</v>
      </c>
      <c r="M358" s="79" t="s">
        <v>5738</v>
      </c>
      <c r="N358" s="80">
        <v>8</v>
      </c>
      <c r="O358" s="48" t="s">
        <v>5703</v>
      </c>
      <c r="P358" s="81">
        <v>45955</v>
      </c>
      <c r="Q358" s="93"/>
      <c r="R358" s="75">
        <v>40179</v>
      </c>
      <c r="S358" s="48">
        <v>1</v>
      </c>
      <c r="T358" s="48" t="s">
        <v>253</v>
      </c>
      <c r="U358" s="48" t="s">
        <v>1112</v>
      </c>
      <c r="V358" s="82" t="s">
        <v>5704</v>
      </c>
      <c r="W358" s="75">
        <v>43465</v>
      </c>
      <c r="X358" s="77">
        <v>15000000</v>
      </c>
      <c r="Y358" s="77">
        <v>2000000000</v>
      </c>
      <c r="Z358" s="78">
        <v>60000000</v>
      </c>
      <c r="AA358" s="77">
        <f>Y358*0.6</f>
        <v>1200000000</v>
      </c>
      <c r="AB358" s="48">
        <v>2</v>
      </c>
      <c r="AC358" s="81">
        <v>44195</v>
      </c>
      <c r="AD358" s="77">
        <v>2000000000</v>
      </c>
      <c r="AE358" s="77">
        <v>2000000000</v>
      </c>
      <c r="AF358" s="77">
        <v>15000000</v>
      </c>
    </row>
    <row r="359" spans="1:32" x14ac:dyDescent="0.25">
      <c r="A359" s="230" t="s">
        <v>1844</v>
      </c>
      <c r="B359" s="48" t="s">
        <v>6068</v>
      </c>
      <c r="C359" s="74">
        <f t="shared" si="27"/>
        <v>8000000000</v>
      </c>
      <c r="D359" s="75"/>
      <c r="E359" s="93"/>
      <c r="F359" s="77">
        <v>2000000000</v>
      </c>
      <c r="G359" s="77">
        <v>10000000000</v>
      </c>
      <c r="H359" s="74">
        <f t="shared" si="26"/>
        <v>8000000000</v>
      </c>
      <c r="I359" s="78">
        <v>60000000</v>
      </c>
      <c r="J359" s="79" t="s">
        <v>5701</v>
      </c>
      <c r="K359" s="80">
        <f t="shared" si="24"/>
        <v>8</v>
      </c>
      <c r="L359" s="48" t="s">
        <v>249</v>
      </c>
      <c r="M359" s="79" t="s">
        <v>5738</v>
      </c>
      <c r="N359" s="80">
        <v>8</v>
      </c>
      <c r="O359" s="48" t="s">
        <v>5703</v>
      </c>
      <c r="P359" s="81">
        <v>45955</v>
      </c>
      <c r="Q359" s="93"/>
      <c r="R359" s="75">
        <v>40179</v>
      </c>
      <c r="S359" s="48">
        <v>1</v>
      </c>
      <c r="T359" s="48" t="s">
        <v>274</v>
      </c>
      <c r="U359" s="48" t="s">
        <v>1112</v>
      </c>
      <c r="V359" s="82" t="s">
        <v>5704</v>
      </c>
      <c r="W359" s="75">
        <v>43465</v>
      </c>
      <c r="X359" s="77">
        <v>15000000</v>
      </c>
      <c r="Y359" s="77">
        <v>2000000000</v>
      </c>
      <c r="Z359" s="78">
        <v>60000000</v>
      </c>
      <c r="AA359" s="77">
        <f>Y359*0.05</f>
        <v>100000000</v>
      </c>
      <c r="AB359" s="48">
        <v>2</v>
      </c>
      <c r="AC359" s="81">
        <v>44195</v>
      </c>
      <c r="AD359" s="77">
        <v>3000000000</v>
      </c>
      <c r="AE359" s="77">
        <v>3000000000</v>
      </c>
      <c r="AF359" s="77">
        <v>15000000</v>
      </c>
    </row>
    <row r="360" spans="1:32" x14ac:dyDescent="0.25">
      <c r="A360" s="230" t="s">
        <v>1846</v>
      </c>
      <c r="B360" s="48" t="s">
        <v>6069</v>
      </c>
      <c r="C360" s="74">
        <f t="shared" si="27"/>
        <v>8000000000</v>
      </c>
      <c r="D360" s="75"/>
      <c r="E360" s="93"/>
      <c r="F360" s="77">
        <v>2000000000</v>
      </c>
      <c r="G360" s="77">
        <v>10000000000</v>
      </c>
      <c r="H360" s="74">
        <f t="shared" si="26"/>
        <v>8000000000</v>
      </c>
      <c r="I360" s="78">
        <v>60000000</v>
      </c>
      <c r="J360" s="79" t="s">
        <v>5701</v>
      </c>
      <c r="K360" s="80">
        <f t="shared" si="24"/>
        <v>8</v>
      </c>
      <c r="L360" s="48" t="s">
        <v>249</v>
      </c>
      <c r="M360" s="79" t="s">
        <v>5738</v>
      </c>
      <c r="N360" s="80">
        <v>8</v>
      </c>
      <c r="O360" s="48" t="s">
        <v>5703</v>
      </c>
      <c r="P360" s="81">
        <v>45955</v>
      </c>
      <c r="Q360" s="93"/>
      <c r="R360" s="75">
        <v>40179</v>
      </c>
      <c r="S360" s="48">
        <v>1</v>
      </c>
      <c r="T360" s="48" t="s">
        <v>274</v>
      </c>
      <c r="U360" s="48" t="s">
        <v>1112</v>
      </c>
      <c r="V360" s="82" t="s">
        <v>5704</v>
      </c>
      <c r="W360" s="75">
        <v>43465</v>
      </c>
      <c r="X360" s="77">
        <v>15000000</v>
      </c>
      <c r="Y360" s="77">
        <v>2000000000</v>
      </c>
      <c r="Z360" s="78">
        <v>60000000</v>
      </c>
      <c r="AA360" s="77">
        <f>Y360*0.3</f>
        <v>600000000</v>
      </c>
      <c r="AB360" s="48">
        <v>2</v>
      </c>
      <c r="AC360" s="81">
        <v>44195</v>
      </c>
      <c r="AD360" s="77">
        <v>2500000000</v>
      </c>
      <c r="AE360" s="77">
        <v>2500000000</v>
      </c>
      <c r="AF360" s="77">
        <v>15000000</v>
      </c>
    </row>
    <row r="361" spans="1:32" x14ac:dyDescent="0.25">
      <c r="A361" s="230" t="s">
        <v>1848</v>
      </c>
      <c r="B361" s="48" t="s">
        <v>6070</v>
      </c>
      <c r="C361" s="74">
        <f t="shared" si="27"/>
        <v>8000000000</v>
      </c>
      <c r="D361" s="75"/>
      <c r="E361" s="93"/>
      <c r="F361" s="77">
        <v>2000000000</v>
      </c>
      <c r="G361" s="77">
        <v>10000000000</v>
      </c>
      <c r="H361" s="74">
        <f t="shared" si="26"/>
        <v>8000000000</v>
      </c>
      <c r="I361" s="78">
        <v>60000000</v>
      </c>
      <c r="J361" s="79" t="s">
        <v>5701</v>
      </c>
      <c r="K361" s="80">
        <f t="shared" si="24"/>
        <v>8</v>
      </c>
      <c r="L361" s="48" t="s">
        <v>249</v>
      </c>
      <c r="M361" s="79" t="s">
        <v>5738</v>
      </c>
      <c r="N361" s="80">
        <v>8</v>
      </c>
      <c r="O361" s="48" t="s">
        <v>5703</v>
      </c>
      <c r="P361" s="81">
        <v>45955</v>
      </c>
      <c r="Q361" s="93"/>
      <c r="R361" s="75">
        <v>40179</v>
      </c>
      <c r="S361" s="48">
        <v>1</v>
      </c>
      <c r="T361" s="48" t="s">
        <v>274</v>
      </c>
      <c r="U361" s="48" t="s">
        <v>1112</v>
      </c>
      <c r="V361" s="82" t="s">
        <v>5704</v>
      </c>
      <c r="W361" s="75">
        <v>43465</v>
      </c>
      <c r="X361" s="77">
        <v>15000000</v>
      </c>
      <c r="Y361" s="77">
        <v>2000000000</v>
      </c>
      <c r="Z361" s="78">
        <v>60000000</v>
      </c>
      <c r="AA361" s="77">
        <f>Y361*0.6</f>
        <v>1200000000</v>
      </c>
      <c r="AB361" s="48">
        <v>2</v>
      </c>
      <c r="AC361" s="81">
        <v>44195</v>
      </c>
      <c r="AD361" s="77">
        <v>2000000000</v>
      </c>
      <c r="AE361" s="77">
        <v>2000000000</v>
      </c>
      <c r="AF361" s="77">
        <v>15000000</v>
      </c>
    </row>
    <row r="362" spans="1:32" x14ac:dyDescent="0.25">
      <c r="A362" s="230" t="s">
        <v>1850</v>
      </c>
      <c r="B362" s="48" t="s">
        <v>6071</v>
      </c>
      <c r="C362" s="74">
        <f t="shared" si="27"/>
        <v>8000000000</v>
      </c>
      <c r="D362" s="75"/>
      <c r="E362" s="93"/>
      <c r="F362" s="77">
        <v>2000000000</v>
      </c>
      <c r="G362" s="77">
        <v>10000000000</v>
      </c>
      <c r="H362" s="74">
        <f t="shared" si="26"/>
        <v>8000000000</v>
      </c>
      <c r="I362" s="78">
        <v>60000000</v>
      </c>
      <c r="J362" s="79" t="s">
        <v>5701</v>
      </c>
      <c r="K362" s="80">
        <f t="shared" si="24"/>
        <v>8</v>
      </c>
      <c r="L362" s="48" t="s">
        <v>249</v>
      </c>
      <c r="M362" s="79" t="s">
        <v>5738</v>
      </c>
      <c r="N362" s="80">
        <v>8</v>
      </c>
      <c r="O362" s="48" t="s">
        <v>5703</v>
      </c>
      <c r="P362" s="81">
        <v>45955</v>
      </c>
      <c r="Q362" s="93"/>
      <c r="R362" s="75">
        <v>40179</v>
      </c>
      <c r="S362" s="48">
        <v>1</v>
      </c>
      <c r="T362" s="48" t="s">
        <v>253</v>
      </c>
      <c r="U362" s="48" t="s">
        <v>1112</v>
      </c>
      <c r="V362" s="82" t="s">
        <v>5704</v>
      </c>
      <c r="W362" s="75">
        <v>43465</v>
      </c>
      <c r="X362" s="77">
        <v>15000000</v>
      </c>
      <c r="Y362" s="77">
        <v>2000000000</v>
      </c>
      <c r="Z362" s="78">
        <v>60000000</v>
      </c>
      <c r="AA362" s="77">
        <f>Y362*0.05</f>
        <v>100000000</v>
      </c>
      <c r="AB362" s="48">
        <v>2</v>
      </c>
      <c r="AC362" s="81">
        <v>44195</v>
      </c>
      <c r="AD362" s="77">
        <v>3000000000</v>
      </c>
      <c r="AE362" s="77">
        <v>3000000000</v>
      </c>
      <c r="AF362" s="77">
        <v>15000000</v>
      </c>
    </row>
    <row r="363" spans="1:32" x14ac:dyDescent="0.25">
      <c r="A363" s="230" t="s">
        <v>1852</v>
      </c>
      <c r="B363" s="48" t="s">
        <v>6072</v>
      </c>
      <c r="C363" s="74">
        <f t="shared" si="27"/>
        <v>8000000000</v>
      </c>
      <c r="D363" s="75"/>
      <c r="E363" s="93"/>
      <c r="F363" s="77">
        <v>2000000000</v>
      </c>
      <c r="G363" s="77">
        <v>10000000000</v>
      </c>
      <c r="H363" s="74">
        <f t="shared" si="26"/>
        <v>8000000000</v>
      </c>
      <c r="I363" s="78">
        <v>60000000</v>
      </c>
      <c r="J363" s="79" t="s">
        <v>5701</v>
      </c>
      <c r="K363" s="80">
        <f t="shared" si="24"/>
        <v>8</v>
      </c>
      <c r="L363" s="48" t="s">
        <v>249</v>
      </c>
      <c r="M363" s="79" t="s">
        <v>5738</v>
      </c>
      <c r="N363" s="80">
        <v>8</v>
      </c>
      <c r="O363" s="48" t="s">
        <v>5703</v>
      </c>
      <c r="P363" s="81">
        <v>45955</v>
      </c>
      <c r="Q363" s="93"/>
      <c r="R363" s="75">
        <v>40179</v>
      </c>
      <c r="S363" s="48">
        <v>1</v>
      </c>
      <c r="T363" s="48" t="s">
        <v>253</v>
      </c>
      <c r="U363" s="48" t="s">
        <v>1112</v>
      </c>
      <c r="V363" s="82" t="s">
        <v>5704</v>
      </c>
      <c r="W363" s="75">
        <v>43465</v>
      </c>
      <c r="X363" s="77">
        <v>15000000</v>
      </c>
      <c r="Y363" s="77">
        <v>2000000000</v>
      </c>
      <c r="Z363" s="78">
        <v>60000000</v>
      </c>
      <c r="AA363" s="77">
        <f>Y363*0.3</f>
        <v>600000000</v>
      </c>
      <c r="AB363" s="48">
        <v>2</v>
      </c>
      <c r="AC363" s="81">
        <v>44195</v>
      </c>
      <c r="AD363" s="77">
        <v>2500000000</v>
      </c>
      <c r="AE363" s="77">
        <v>2500000000</v>
      </c>
      <c r="AF363" s="77">
        <v>15000000</v>
      </c>
    </row>
    <row r="364" spans="1:32" x14ac:dyDescent="0.25">
      <c r="A364" s="230" t="s">
        <v>1854</v>
      </c>
      <c r="B364" s="48" t="s">
        <v>6073</v>
      </c>
      <c r="C364" s="74">
        <f t="shared" si="27"/>
        <v>8000000000</v>
      </c>
      <c r="D364" s="75"/>
      <c r="E364" s="93"/>
      <c r="F364" s="77">
        <v>2000000000</v>
      </c>
      <c r="G364" s="77">
        <v>10000000000</v>
      </c>
      <c r="H364" s="74">
        <f t="shared" si="26"/>
        <v>8000000000</v>
      </c>
      <c r="I364" s="78">
        <v>60000000</v>
      </c>
      <c r="J364" s="79" t="s">
        <v>5701</v>
      </c>
      <c r="K364" s="80">
        <f t="shared" si="24"/>
        <v>8</v>
      </c>
      <c r="L364" s="48" t="s">
        <v>249</v>
      </c>
      <c r="M364" s="79" t="s">
        <v>5738</v>
      </c>
      <c r="N364" s="80">
        <v>8</v>
      </c>
      <c r="O364" s="48" t="s">
        <v>5703</v>
      </c>
      <c r="P364" s="81">
        <v>45955</v>
      </c>
      <c r="Q364" s="93"/>
      <c r="R364" s="75">
        <v>40179</v>
      </c>
      <c r="S364" s="48">
        <v>1</v>
      </c>
      <c r="T364" s="48" t="s">
        <v>253</v>
      </c>
      <c r="U364" s="48" t="s">
        <v>1112</v>
      </c>
      <c r="V364" s="82" t="s">
        <v>5704</v>
      </c>
      <c r="W364" s="75">
        <v>43465</v>
      </c>
      <c r="X364" s="77">
        <v>15000000</v>
      </c>
      <c r="Y364" s="77">
        <v>2000000000</v>
      </c>
      <c r="Z364" s="78">
        <v>60000000</v>
      </c>
      <c r="AA364" s="77">
        <f>Y364*0.6</f>
        <v>1200000000</v>
      </c>
      <c r="AB364" s="48">
        <v>2</v>
      </c>
      <c r="AC364" s="81">
        <v>44195</v>
      </c>
      <c r="AD364" s="77">
        <v>2000000000</v>
      </c>
      <c r="AE364" s="77">
        <v>2000000000</v>
      </c>
      <c r="AF364" s="77">
        <v>15000000</v>
      </c>
    </row>
    <row r="365" spans="1:32" x14ac:dyDescent="0.25">
      <c r="A365" s="230" t="s">
        <v>1856</v>
      </c>
      <c r="B365" s="48" t="s">
        <v>6074</v>
      </c>
      <c r="C365" s="74">
        <f t="shared" si="27"/>
        <v>8000000000</v>
      </c>
      <c r="D365" s="75"/>
      <c r="E365" s="93"/>
      <c r="F365" s="77">
        <v>2000000000</v>
      </c>
      <c r="G365" s="77">
        <v>10000000000</v>
      </c>
      <c r="H365" s="74">
        <f t="shared" si="26"/>
        <v>8000000000</v>
      </c>
      <c r="I365" s="78">
        <v>60000000</v>
      </c>
      <c r="J365" s="79" t="s">
        <v>5701</v>
      </c>
      <c r="K365" s="80">
        <f t="shared" si="24"/>
        <v>8</v>
      </c>
      <c r="L365" s="48" t="s">
        <v>249</v>
      </c>
      <c r="M365" s="79" t="s">
        <v>5738</v>
      </c>
      <c r="N365" s="80">
        <v>8</v>
      </c>
      <c r="O365" s="48" t="s">
        <v>5703</v>
      </c>
      <c r="P365" s="81">
        <v>45955</v>
      </c>
      <c r="Q365" s="93"/>
      <c r="R365" s="75">
        <v>40179</v>
      </c>
      <c r="S365" s="48">
        <v>1</v>
      </c>
      <c r="T365" s="48" t="s">
        <v>274</v>
      </c>
      <c r="U365" s="48" t="s">
        <v>1112</v>
      </c>
      <c r="V365" s="82" t="s">
        <v>5704</v>
      </c>
      <c r="W365" s="75">
        <v>43465</v>
      </c>
      <c r="X365" s="77">
        <v>15000000</v>
      </c>
      <c r="Y365" s="77">
        <v>2000000000</v>
      </c>
      <c r="Z365" s="78">
        <v>60000000</v>
      </c>
      <c r="AA365" s="77">
        <f>Y365*0.05</f>
        <v>100000000</v>
      </c>
      <c r="AB365" s="48">
        <v>2</v>
      </c>
      <c r="AC365" s="81">
        <v>44195</v>
      </c>
      <c r="AD365" s="77">
        <v>3000000000</v>
      </c>
      <c r="AE365" s="77">
        <v>3000000000</v>
      </c>
      <c r="AF365" s="77">
        <v>15000000</v>
      </c>
    </row>
    <row r="366" spans="1:32" x14ac:dyDescent="0.25">
      <c r="A366" s="230" t="s">
        <v>1858</v>
      </c>
      <c r="B366" s="48" t="s">
        <v>6075</v>
      </c>
      <c r="C366" s="74">
        <f t="shared" si="27"/>
        <v>8000000000</v>
      </c>
      <c r="D366" s="75"/>
      <c r="E366" s="93"/>
      <c r="F366" s="77">
        <v>2000000000</v>
      </c>
      <c r="G366" s="77">
        <v>10000000000</v>
      </c>
      <c r="H366" s="74">
        <f t="shared" si="26"/>
        <v>8000000000</v>
      </c>
      <c r="I366" s="78">
        <v>60000000</v>
      </c>
      <c r="J366" s="79" t="s">
        <v>5701</v>
      </c>
      <c r="K366" s="80">
        <f t="shared" si="24"/>
        <v>8</v>
      </c>
      <c r="L366" s="48" t="s">
        <v>249</v>
      </c>
      <c r="M366" s="79" t="s">
        <v>5738</v>
      </c>
      <c r="N366" s="80">
        <v>8</v>
      </c>
      <c r="O366" s="48" t="s">
        <v>5703</v>
      </c>
      <c r="P366" s="81">
        <v>45955</v>
      </c>
      <c r="Q366" s="93"/>
      <c r="R366" s="75">
        <v>40179</v>
      </c>
      <c r="S366" s="48">
        <v>1</v>
      </c>
      <c r="T366" s="48" t="s">
        <v>274</v>
      </c>
      <c r="U366" s="48" t="s">
        <v>1112</v>
      </c>
      <c r="V366" s="82" t="s">
        <v>5704</v>
      </c>
      <c r="W366" s="75">
        <v>43465</v>
      </c>
      <c r="X366" s="77">
        <v>15000000</v>
      </c>
      <c r="Y366" s="77">
        <v>2000000000</v>
      </c>
      <c r="Z366" s="78">
        <v>60000000</v>
      </c>
      <c r="AA366" s="77">
        <f>Y366*0.3</f>
        <v>600000000</v>
      </c>
      <c r="AB366" s="48">
        <v>2</v>
      </c>
      <c r="AC366" s="81">
        <v>44195</v>
      </c>
      <c r="AD366" s="77">
        <v>2500000000</v>
      </c>
      <c r="AE366" s="77">
        <v>2500000000</v>
      </c>
      <c r="AF366" s="77">
        <v>15000000</v>
      </c>
    </row>
    <row r="367" spans="1:32" x14ac:dyDescent="0.25">
      <c r="A367" s="230" t="s">
        <v>1860</v>
      </c>
      <c r="B367" s="48" t="s">
        <v>6076</v>
      </c>
      <c r="C367" s="74">
        <f t="shared" si="27"/>
        <v>8000000000</v>
      </c>
      <c r="D367" s="75"/>
      <c r="E367" s="93"/>
      <c r="F367" s="77">
        <v>2000000000</v>
      </c>
      <c r="G367" s="77">
        <v>10000000000</v>
      </c>
      <c r="H367" s="74">
        <f t="shared" si="26"/>
        <v>8000000000</v>
      </c>
      <c r="I367" s="78">
        <v>60000000</v>
      </c>
      <c r="J367" s="79" t="s">
        <v>5701</v>
      </c>
      <c r="K367" s="80">
        <f t="shared" si="24"/>
        <v>8</v>
      </c>
      <c r="L367" s="48" t="s">
        <v>249</v>
      </c>
      <c r="M367" s="79" t="s">
        <v>5738</v>
      </c>
      <c r="N367" s="80">
        <v>8</v>
      </c>
      <c r="O367" s="48" t="s">
        <v>5703</v>
      </c>
      <c r="P367" s="81">
        <v>45955</v>
      </c>
      <c r="Q367" s="93"/>
      <c r="R367" s="75">
        <v>40179</v>
      </c>
      <c r="S367" s="48">
        <v>1</v>
      </c>
      <c r="T367" s="48" t="s">
        <v>274</v>
      </c>
      <c r="U367" s="48" t="s">
        <v>1112</v>
      </c>
      <c r="V367" s="82" t="s">
        <v>5704</v>
      </c>
      <c r="W367" s="75">
        <v>43465</v>
      </c>
      <c r="X367" s="77">
        <v>15000000</v>
      </c>
      <c r="Y367" s="77">
        <v>2000000000</v>
      </c>
      <c r="Z367" s="78">
        <v>60000000</v>
      </c>
      <c r="AA367" s="77">
        <f>Y367*0.6</f>
        <v>1200000000</v>
      </c>
      <c r="AB367" s="48">
        <v>2</v>
      </c>
      <c r="AC367" s="81">
        <v>44195</v>
      </c>
      <c r="AD367" s="77">
        <v>2000000000</v>
      </c>
      <c r="AE367" s="77">
        <v>2000000000</v>
      </c>
      <c r="AF367" s="77">
        <v>15000000</v>
      </c>
    </row>
    <row r="368" spans="1:32" x14ac:dyDescent="0.25">
      <c r="A368" s="230" t="s">
        <v>1862</v>
      </c>
      <c r="B368" s="48" t="s">
        <v>6077</v>
      </c>
      <c r="C368" s="74">
        <f t="shared" si="27"/>
        <v>8000000000</v>
      </c>
      <c r="D368" s="75"/>
      <c r="E368" s="93"/>
      <c r="F368" s="77">
        <v>2000000000</v>
      </c>
      <c r="G368" s="77">
        <v>10000000000</v>
      </c>
      <c r="H368" s="74">
        <f t="shared" si="26"/>
        <v>8000000000</v>
      </c>
      <c r="I368" s="78">
        <v>60000000</v>
      </c>
      <c r="J368" s="79" t="s">
        <v>5701</v>
      </c>
      <c r="K368" s="80">
        <f t="shared" si="24"/>
        <v>8</v>
      </c>
      <c r="L368" s="48" t="s">
        <v>249</v>
      </c>
      <c r="M368" s="79" t="s">
        <v>5738</v>
      </c>
      <c r="N368" s="80">
        <v>8</v>
      </c>
      <c r="O368" s="48" t="s">
        <v>5703</v>
      </c>
      <c r="P368" s="81">
        <v>45955</v>
      </c>
      <c r="Q368" s="93"/>
      <c r="R368" s="75">
        <v>40179</v>
      </c>
      <c r="S368" s="48">
        <v>1</v>
      </c>
      <c r="T368" s="48" t="s">
        <v>253</v>
      </c>
      <c r="U368" s="48" t="s">
        <v>1112</v>
      </c>
      <c r="V368" s="82" t="s">
        <v>5704</v>
      </c>
      <c r="W368" s="75">
        <v>43465</v>
      </c>
      <c r="X368" s="77">
        <v>15000000</v>
      </c>
      <c r="Y368" s="77">
        <v>2000000000</v>
      </c>
      <c r="Z368" s="78">
        <v>60000000</v>
      </c>
      <c r="AA368" s="77">
        <f>Y368*0.05</f>
        <v>100000000</v>
      </c>
      <c r="AB368" s="48">
        <v>2</v>
      </c>
      <c r="AC368" s="81">
        <v>44195</v>
      </c>
      <c r="AD368" s="77">
        <v>3000000000</v>
      </c>
      <c r="AE368" s="77">
        <v>3000000000</v>
      </c>
      <c r="AF368" s="77">
        <v>15000000</v>
      </c>
    </row>
    <row r="369" spans="1:32" x14ac:dyDescent="0.25">
      <c r="A369" s="230" t="s">
        <v>1864</v>
      </c>
      <c r="B369" s="48" t="s">
        <v>6078</v>
      </c>
      <c r="C369" s="74">
        <f t="shared" si="27"/>
        <v>8000000000</v>
      </c>
      <c r="D369" s="75"/>
      <c r="E369" s="93"/>
      <c r="F369" s="77">
        <v>2000000000</v>
      </c>
      <c r="G369" s="77">
        <v>10000000000</v>
      </c>
      <c r="H369" s="74">
        <f t="shared" si="26"/>
        <v>8000000000</v>
      </c>
      <c r="I369" s="78">
        <v>60000000</v>
      </c>
      <c r="J369" s="79" t="s">
        <v>5701</v>
      </c>
      <c r="K369" s="80">
        <f t="shared" si="24"/>
        <v>8</v>
      </c>
      <c r="L369" s="48" t="s">
        <v>249</v>
      </c>
      <c r="M369" s="79" t="s">
        <v>5738</v>
      </c>
      <c r="N369" s="80">
        <v>8</v>
      </c>
      <c r="O369" s="48" t="s">
        <v>5703</v>
      </c>
      <c r="P369" s="81">
        <v>45955</v>
      </c>
      <c r="Q369" s="93"/>
      <c r="R369" s="75">
        <v>40179</v>
      </c>
      <c r="S369" s="48">
        <v>1</v>
      </c>
      <c r="T369" s="48" t="s">
        <v>253</v>
      </c>
      <c r="U369" s="48" t="s">
        <v>1112</v>
      </c>
      <c r="V369" s="82" t="s">
        <v>5704</v>
      </c>
      <c r="W369" s="75">
        <v>43465</v>
      </c>
      <c r="X369" s="77">
        <v>15000000</v>
      </c>
      <c r="Y369" s="77">
        <v>2000000000</v>
      </c>
      <c r="Z369" s="78">
        <v>60000000</v>
      </c>
      <c r="AA369" s="77">
        <f>Y369*0.3</f>
        <v>600000000</v>
      </c>
      <c r="AB369" s="48">
        <v>2</v>
      </c>
      <c r="AC369" s="81">
        <v>44195</v>
      </c>
      <c r="AD369" s="77">
        <v>2500000000</v>
      </c>
      <c r="AE369" s="77">
        <v>2500000000</v>
      </c>
      <c r="AF369" s="77">
        <v>15000000</v>
      </c>
    </row>
    <row r="370" spans="1:32" x14ac:dyDescent="0.25">
      <c r="A370" s="230" t="s">
        <v>1866</v>
      </c>
      <c r="B370" s="48" t="s">
        <v>6079</v>
      </c>
      <c r="C370" s="74">
        <f t="shared" si="27"/>
        <v>8000000000</v>
      </c>
      <c r="D370" s="75"/>
      <c r="E370" s="93"/>
      <c r="F370" s="77">
        <v>2000000000</v>
      </c>
      <c r="G370" s="77">
        <v>10000000000</v>
      </c>
      <c r="H370" s="74">
        <f t="shared" si="26"/>
        <v>8000000000</v>
      </c>
      <c r="I370" s="78">
        <v>60000000</v>
      </c>
      <c r="J370" s="79" t="s">
        <v>5701</v>
      </c>
      <c r="K370" s="80">
        <f t="shared" si="24"/>
        <v>8</v>
      </c>
      <c r="L370" s="48" t="s">
        <v>249</v>
      </c>
      <c r="M370" s="79" t="s">
        <v>5738</v>
      </c>
      <c r="N370" s="80">
        <v>8</v>
      </c>
      <c r="O370" s="48" t="s">
        <v>5703</v>
      </c>
      <c r="P370" s="81">
        <v>45955</v>
      </c>
      <c r="Q370" s="93"/>
      <c r="R370" s="75">
        <v>40179</v>
      </c>
      <c r="S370" s="48">
        <v>1</v>
      </c>
      <c r="T370" s="48" t="s">
        <v>253</v>
      </c>
      <c r="U370" s="48" t="s">
        <v>1112</v>
      </c>
      <c r="V370" s="82" t="s">
        <v>5704</v>
      </c>
      <c r="W370" s="75">
        <v>43465</v>
      </c>
      <c r="X370" s="77">
        <v>15000000</v>
      </c>
      <c r="Y370" s="77">
        <v>2000000000</v>
      </c>
      <c r="Z370" s="78">
        <v>60000000</v>
      </c>
      <c r="AA370" s="77">
        <f>Y370*0.6</f>
        <v>1200000000</v>
      </c>
      <c r="AB370" s="48">
        <v>2</v>
      </c>
      <c r="AC370" s="81">
        <v>44195</v>
      </c>
      <c r="AD370" s="77">
        <v>2000000000</v>
      </c>
      <c r="AE370" s="77">
        <v>2000000000</v>
      </c>
      <c r="AF370" s="77">
        <v>15000000</v>
      </c>
    </row>
    <row r="371" spans="1:32" x14ac:dyDescent="0.25">
      <c r="A371" s="230" t="s">
        <v>1868</v>
      </c>
      <c r="B371" s="48" t="s">
        <v>6080</v>
      </c>
      <c r="C371" s="74">
        <f t="shared" si="27"/>
        <v>8000000000</v>
      </c>
      <c r="D371" s="75"/>
      <c r="E371" s="93"/>
      <c r="F371" s="77">
        <v>2000000000</v>
      </c>
      <c r="G371" s="77">
        <v>10000000000</v>
      </c>
      <c r="H371" s="74">
        <f t="shared" si="26"/>
        <v>8000000000</v>
      </c>
      <c r="I371" s="78">
        <v>60000000</v>
      </c>
      <c r="J371" s="79" t="s">
        <v>5701</v>
      </c>
      <c r="K371" s="80">
        <f t="shared" si="24"/>
        <v>8</v>
      </c>
      <c r="L371" s="48" t="s">
        <v>249</v>
      </c>
      <c r="M371" s="79" t="s">
        <v>5738</v>
      </c>
      <c r="N371" s="80">
        <v>8</v>
      </c>
      <c r="O371" s="48" t="s">
        <v>5703</v>
      </c>
      <c r="P371" s="81">
        <v>45955</v>
      </c>
      <c r="Q371" s="93"/>
      <c r="R371" s="75">
        <v>40179</v>
      </c>
      <c r="S371" s="48">
        <v>1</v>
      </c>
      <c r="T371" s="48" t="s">
        <v>274</v>
      </c>
      <c r="U371" s="48" t="s">
        <v>1112</v>
      </c>
      <c r="V371" s="82" t="s">
        <v>5704</v>
      </c>
      <c r="W371" s="75">
        <v>43465</v>
      </c>
      <c r="X371" s="77">
        <v>15000000</v>
      </c>
      <c r="Y371" s="77">
        <v>2000000000</v>
      </c>
      <c r="Z371" s="78">
        <v>60000000</v>
      </c>
      <c r="AA371" s="77">
        <f>Y371*0.05</f>
        <v>100000000</v>
      </c>
      <c r="AB371" s="48">
        <v>2</v>
      </c>
      <c r="AC371" s="81">
        <v>44195</v>
      </c>
      <c r="AD371" s="77">
        <v>3000000000</v>
      </c>
      <c r="AE371" s="77">
        <v>3000000000</v>
      </c>
      <c r="AF371" s="77">
        <v>15000000</v>
      </c>
    </row>
    <row r="372" spans="1:32" x14ac:dyDescent="0.25">
      <c r="A372" s="230" t="s">
        <v>1870</v>
      </c>
      <c r="B372" s="48" t="s">
        <v>6081</v>
      </c>
      <c r="C372" s="74">
        <f t="shared" si="27"/>
        <v>8000000000</v>
      </c>
      <c r="D372" s="75"/>
      <c r="E372" s="93"/>
      <c r="F372" s="77">
        <v>2000000000</v>
      </c>
      <c r="G372" s="77">
        <v>10000000000</v>
      </c>
      <c r="H372" s="74">
        <f t="shared" si="26"/>
        <v>8000000000</v>
      </c>
      <c r="I372" s="78">
        <v>60000000</v>
      </c>
      <c r="J372" s="79" t="s">
        <v>5701</v>
      </c>
      <c r="K372" s="80">
        <f t="shared" si="24"/>
        <v>8</v>
      </c>
      <c r="L372" s="48" t="s">
        <v>249</v>
      </c>
      <c r="M372" s="79" t="s">
        <v>5738</v>
      </c>
      <c r="N372" s="80">
        <v>8</v>
      </c>
      <c r="O372" s="48" t="s">
        <v>5703</v>
      </c>
      <c r="P372" s="81">
        <v>45955</v>
      </c>
      <c r="Q372" s="93"/>
      <c r="R372" s="75">
        <v>40179</v>
      </c>
      <c r="S372" s="48">
        <v>1</v>
      </c>
      <c r="T372" s="48" t="s">
        <v>274</v>
      </c>
      <c r="U372" s="48" t="s">
        <v>1112</v>
      </c>
      <c r="V372" s="82" t="s">
        <v>5704</v>
      </c>
      <c r="W372" s="75">
        <v>43465</v>
      </c>
      <c r="X372" s="77">
        <v>15000000</v>
      </c>
      <c r="Y372" s="77">
        <v>2000000000</v>
      </c>
      <c r="Z372" s="78">
        <v>60000000</v>
      </c>
      <c r="AA372" s="77">
        <f>Y372*0.3</f>
        <v>600000000</v>
      </c>
      <c r="AB372" s="48">
        <v>2</v>
      </c>
      <c r="AC372" s="81">
        <v>44195</v>
      </c>
      <c r="AD372" s="77">
        <v>2500000000</v>
      </c>
      <c r="AE372" s="77">
        <v>2500000000</v>
      </c>
      <c r="AF372" s="77">
        <v>15000000</v>
      </c>
    </row>
    <row r="373" spans="1:32" x14ac:dyDescent="0.25">
      <c r="A373" s="230" t="s">
        <v>1872</v>
      </c>
      <c r="B373" s="48" t="s">
        <v>6082</v>
      </c>
      <c r="C373" s="74">
        <f t="shared" si="27"/>
        <v>8000000000</v>
      </c>
      <c r="D373" s="75"/>
      <c r="E373" s="93"/>
      <c r="F373" s="77">
        <v>2000000000</v>
      </c>
      <c r="G373" s="77">
        <v>10000000000</v>
      </c>
      <c r="H373" s="74">
        <f t="shared" si="26"/>
        <v>8000000000</v>
      </c>
      <c r="I373" s="78">
        <v>60000000</v>
      </c>
      <c r="J373" s="79" t="s">
        <v>5701</v>
      </c>
      <c r="K373" s="80">
        <f t="shared" si="24"/>
        <v>8</v>
      </c>
      <c r="L373" s="48" t="s">
        <v>249</v>
      </c>
      <c r="M373" s="79" t="s">
        <v>5738</v>
      </c>
      <c r="N373" s="80">
        <v>8</v>
      </c>
      <c r="O373" s="48" t="s">
        <v>5703</v>
      </c>
      <c r="P373" s="81">
        <v>45955</v>
      </c>
      <c r="Q373" s="93"/>
      <c r="R373" s="75">
        <v>40179</v>
      </c>
      <c r="S373" s="48">
        <v>1</v>
      </c>
      <c r="T373" s="48" t="s">
        <v>274</v>
      </c>
      <c r="U373" s="48" t="s">
        <v>1112</v>
      </c>
      <c r="V373" s="82" t="s">
        <v>5704</v>
      </c>
      <c r="W373" s="75">
        <v>43465</v>
      </c>
      <c r="X373" s="77">
        <v>15000000</v>
      </c>
      <c r="Y373" s="77">
        <v>2000000000</v>
      </c>
      <c r="Z373" s="78">
        <v>60000000</v>
      </c>
      <c r="AA373" s="77">
        <f>Y373*0.6</f>
        <v>1200000000</v>
      </c>
      <c r="AB373" s="48">
        <v>2</v>
      </c>
      <c r="AC373" s="81">
        <v>44195</v>
      </c>
      <c r="AD373" s="77">
        <v>2000000000</v>
      </c>
      <c r="AE373" s="77">
        <v>2000000000</v>
      </c>
      <c r="AF373" s="77">
        <v>15000000</v>
      </c>
    </row>
    <row r="374" spans="1:32" x14ac:dyDescent="0.25">
      <c r="A374" s="230" t="s">
        <v>1874</v>
      </c>
      <c r="B374" s="48" t="s">
        <v>6083</v>
      </c>
      <c r="C374" s="74">
        <f t="shared" si="27"/>
        <v>8000000000</v>
      </c>
      <c r="D374" s="75"/>
      <c r="E374" s="93"/>
      <c r="F374" s="77">
        <v>2000000000</v>
      </c>
      <c r="G374" s="77">
        <v>10000000000</v>
      </c>
      <c r="H374" s="74">
        <f t="shared" si="26"/>
        <v>8000000000</v>
      </c>
      <c r="I374" s="78">
        <v>60000000</v>
      </c>
      <c r="J374" s="79" t="s">
        <v>5701</v>
      </c>
      <c r="K374" s="80">
        <f t="shared" si="24"/>
        <v>1</v>
      </c>
      <c r="L374" s="48" t="s">
        <v>249</v>
      </c>
      <c r="M374" s="79" t="s">
        <v>5738</v>
      </c>
      <c r="N374" s="80">
        <v>1</v>
      </c>
      <c r="O374" s="48" t="s">
        <v>5703</v>
      </c>
      <c r="P374" s="81">
        <v>45955</v>
      </c>
      <c r="Q374" s="93"/>
      <c r="R374" s="75">
        <v>40179</v>
      </c>
      <c r="S374" s="48">
        <v>1</v>
      </c>
      <c r="T374" s="48" t="s">
        <v>253</v>
      </c>
      <c r="U374" s="48" t="s">
        <v>1112</v>
      </c>
      <c r="V374" s="82" t="s">
        <v>5704</v>
      </c>
      <c r="W374" s="75">
        <v>43465</v>
      </c>
      <c r="X374" s="77">
        <v>15000000</v>
      </c>
      <c r="Y374" s="77">
        <v>2000000000</v>
      </c>
      <c r="Z374" s="78">
        <v>60000000</v>
      </c>
      <c r="AA374" s="77">
        <f>Y374*0.05</f>
        <v>100000000</v>
      </c>
      <c r="AB374" s="48">
        <v>2</v>
      </c>
      <c r="AC374" s="81">
        <v>44195</v>
      </c>
      <c r="AD374" s="77">
        <v>3000000000</v>
      </c>
      <c r="AE374" s="77">
        <v>3000000000</v>
      </c>
      <c r="AF374" s="77">
        <v>15000000</v>
      </c>
    </row>
    <row r="375" spans="1:32" x14ac:dyDescent="0.25">
      <c r="A375" s="230" t="s">
        <v>1876</v>
      </c>
      <c r="B375" s="48" t="s">
        <v>6084</v>
      </c>
      <c r="C375" s="74">
        <f t="shared" si="27"/>
        <v>8000000000</v>
      </c>
      <c r="D375" s="75"/>
      <c r="E375" s="93"/>
      <c r="F375" s="77">
        <v>2000000000</v>
      </c>
      <c r="G375" s="77">
        <v>10000000000</v>
      </c>
      <c r="H375" s="74">
        <f t="shared" si="26"/>
        <v>8000000000</v>
      </c>
      <c r="I375" s="78">
        <v>60000000</v>
      </c>
      <c r="J375" s="79" t="s">
        <v>5701</v>
      </c>
      <c r="K375" s="80">
        <f t="shared" si="24"/>
        <v>1</v>
      </c>
      <c r="L375" s="48" t="s">
        <v>249</v>
      </c>
      <c r="M375" s="79" t="s">
        <v>5738</v>
      </c>
      <c r="N375" s="80">
        <v>1</v>
      </c>
      <c r="O375" s="48" t="s">
        <v>5703</v>
      </c>
      <c r="P375" s="81">
        <v>45955</v>
      </c>
      <c r="Q375" s="93"/>
      <c r="R375" s="75">
        <v>40179</v>
      </c>
      <c r="S375" s="48">
        <v>1</v>
      </c>
      <c r="T375" s="48" t="s">
        <v>253</v>
      </c>
      <c r="U375" s="48" t="s">
        <v>1112</v>
      </c>
      <c r="V375" s="82" t="s">
        <v>5704</v>
      </c>
      <c r="W375" s="75">
        <v>43465</v>
      </c>
      <c r="X375" s="77">
        <v>15000000</v>
      </c>
      <c r="Y375" s="77">
        <v>2000000000</v>
      </c>
      <c r="Z375" s="78">
        <v>60000000</v>
      </c>
      <c r="AA375" s="77">
        <f>Y375*0.3</f>
        <v>600000000</v>
      </c>
      <c r="AB375" s="48">
        <v>2</v>
      </c>
      <c r="AC375" s="81">
        <v>44195</v>
      </c>
      <c r="AD375" s="77">
        <v>2500000000</v>
      </c>
      <c r="AE375" s="77">
        <v>2500000000</v>
      </c>
      <c r="AF375" s="77">
        <v>15000000</v>
      </c>
    </row>
    <row r="376" spans="1:32" x14ac:dyDescent="0.25">
      <c r="A376" s="230" t="s">
        <v>1878</v>
      </c>
      <c r="B376" s="48" t="s">
        <v>6085</v>
      </c>
      <c r="C376" s="74">
        <f t="shared" si="27"/>
        <v>8000000000</v>
      </c>
      <c r="D376" s="75"/>
      <c r="E376" s="93"/>
      <c r="F376" s="77">
        <v>2000000000</v>
      </c>
      <c r="G376" s="77">
        <v>10000000000</v>
      </c>
      <c r="H376" s="74">
        <f t="shared" si="26"/>
        <v>8000000000</v>
      </c>
      <c r="I376" s="78">
        <v>60000000</v>
      </c>
      <c r="J376" s="79" t="s">
        <v>5701</v>
      </c>
      <c r="K376" s="80">
        <f t="shared" si="24"/>
        <v>1</v>
      </c>
      <c r="L376" s="48" t="s">
        <v>249</v>
      </c>
      <c r="M376" s="79" t="s">
        <v>5738</v>
      </c>
      <c r="N376" s="80">
        <v>1</v>
      </c>
      <c r="O376" s="48" t="s">
        <v>5703</v>
      </c>
      <c r="P376" s="81">
        <v>45955</v>
      </c>
      <c r="Q376" s="93"/>
      <c r="R376" s="75">
        <v>40179</v>
      </c>
      <c r="S376" s="48">
        <v>1</v>
      </c>
      <c r="T376" s="48" t="s">
        <v>253</v>
      </c>
      <c r="U376" s="48" t="s">
        <v>1112</v>
      </c>
      <c r="V376" s="82" t="s">
        <v>5704</v>
      </c>
      <c r="W376" s="75">
        <v>43465</v>
      </c>
      <c r="X376" s="77">
        <v>15000000</v>
      </c>
      <c r="Y376" s="77">
        <v>2000000000</v>
      </c>
      <c r="Z376" s="78">
        <v>60000000</v>
      </c>
      <c r="AA376" s="77">
        <f>Y376*0.6</f>
        <v>1200000000</v>
      </c>
      <c r="AB376" s="48">
        <v>2</v>
      </c>
      <c r="AC376" s="81">
        <v>44195</v>
      </c>
      <c r="AD376" s="77">
        <v>2000000000</v>
      </c>
      <c r="AE376" s="77">
        <v>2000000000</v>
      </c>
      <c r="AF376" s="77">
        <v>15000000</v>
      </c>
    </row>
    <row r="377" spans="1:32" x14ac:dyDescent="0.25">
      <c r="A377" s="230" t="s">
        <v>1880</v>
      </c>
      <c r="B377" s="48" t="s">
        <v>6086</v>
      </c>
      <c r="C377" s="74">
        <f t="shared" si="27"/>
        <v>8000000000</v>
      </c>
      <c r="D377" s="75"/>
      <c r="E377" s="93"/>
      <c r="F377" s="77">
        <v>2000000000</v>
      </c>
      <c r="G377" s="77">
        <v>10000000000</v>
      </c>
      <c r="H377" s="74">
        <f t="shared" si="26"/>
        <v>8000000000</v>
      </c>
      <c r="I377" s="78">
        <v>100000000</v>
      </c>
      <c r="J377" s="79" t="s">
        <v>5701</v>
      </c>
      <c r="K377" s="80">
        <f t="shared" si="24"/>
        <v>1</v>
      </c>
      <c r="L377" s="48" t="s">
        <v>249</v>
      </c>
      <c r="M377" s="79" t="s">
        <v>5738</v>
      </c>
      <c r="N377" s="80">
        <v>1</v>
      </c>
      <c r="O377" s="48" t="s">
        <v>5703</v>
      </c>
      <c r="P377" s="81">
        <v>45955</v>
      </c>
      <c r="Q377" s="93"/>
      <c r="R377" s="75">
        <v>40179</v>
      </c>
      <c r="S377" s="48">
        <v>1</v>
      </c>
      <c r="T377" s="48" t="s">
        <v>253</v>
      </c>
      <c r="U377" s="48" t="s">
        <v>1112</v>
      </c>
      <c r="V377" s="82" t="s">
        <v>5704</v>
      </c>
      <c r="W377" s="75">
        <v>43465</v>
      </c>
      <c r="X377" s="77">
        <v>15000000</v>
      </c>
      <c r="Y377" s="77">
        <v>2000000000</v>
      </c>
      <c r="Z377" s="78">
        <v>60000000</v>
      </c>
      <c r="AA377" s="77">
        <f>Y377*0.1</f>
        <v>200000000</v>
      </c>
      <c r="AB377" s="48">
        <v>2</v>
      </c>
      <c r="AC377" s="81">
        <v>44195</v>
      </c>
      <c r="AD377" s="77">
        <v>4000000000</v>
      </c>
      <c r="AE377" s="77">
        <v>4000000000</v>
      </c>
      <c r="AF377" s="77">
        <v>15000000</v>
      </c>
    </row>
    <row r="378" spans="1:32" x14ac:dyDescent="0.25">
      <c r="A378" s="230" t="s">
        <v>1882</v>
      </c>
      <c r="B378" s="48" t="s">
        <v>6087</v>
      </c>
      <c r="C378" s="74">
        <f t="shared" si="27"/>
        <v>8000000000</v>
      </c>
      <c r="D378" s="75"/>
      <c r="E378" s="93"/>
      <c r="F378" s="77">
        <v>2000000000</v>
      </c>
      <c r="G378" s="77">
        <v>10000000000</v>
      </c>
      <c r="H378" s="74">
        <f t="shared" si="26"/>
        <v>8000000000</v>
      </c>
      <c r="I378" s="78">
        <v>100000000</v>
      </c>
      <c r="J378" s="79" t="s">
        <v>5701</v>
      </c>
      <c r="K378" s="80">
        <f t="shared" si="24"/>
        <v>1</v>
      </c>
      <c r="L378" s="48" t="s">
        <v>249</v>
      </c>
      <c r="M378" s="79" t="s">
        <v>5738</v>
      </c>
      <c r="N378" s="80">
        <v>1</v>
      </c>
      <c r="O378" s="48" t="s">
        <v>5703</v>
      </c>
      <c r="P378" s="81">
        <v>45955</v>
      </c>
      <c r="Q378" s="93"/>
      <c r="R378" s="75">
        <v>40179</v>
      </c>
      <c r="S378" s="48">
        <v>1</v>
      </c>
      <c r="T378" s="48" t="s">
        <v>253</v>
      </c>
      <c r="U378" s="48" t="s">
        <v>1112</v>
      </c>
      <c r="V378" s="82" t="s">
        <v>5704</v>
      </c>
      <c r="W378" s="75">
        <v>43465</v>
      </c>
      <c r="X378" s="77">
        <v>15000000</v>
      </c>
      <c r="Y378" s="77">
        <v>2000000000</v>
      </c>
      <c r="Z378" s="78">
        <v>60000000</v>
      </c>
      <c r="AA378" s="77">
        <f>Y378*0.45</f>
        <v>900000000</v>
      </c>
      <c r="AB378" s="48">
        <v>2</v>
      </c>
      <c r="AC378" s="81">
        <v>44195</v>
      </c>
      <c r="AD378" s="77">
        <v>2000000000</v>
      </c>
      <c r="AE378" s="77">
        <v>2000000000</v>
      </c>
      <c r="AF378" s="77">
        <v>15000000</v>
      </c>
    </row>
    <row r="379" spans="1:32" x14ac:dyDescent="0.25">
      <c r="A379" s="230" t="s">
        <v>1884</v>
      </c>
      <c r="B379" s="48" t="s">
        <v>6088</v>
      </c>
      <c r="C379" s="74">
        <f t="shared" si="27"/>
        <v>8000000000</v>
      </c>
      <c r="D379" s="75"/>
      <c r="E379" s="93"/>
      <c r="F379" s="77">
        <v>2000000000</v>
      </c>
      <c r="G379" s="77">
        <v>10000000000</v>
      </c>
      <c r="H379" s="74">
        <f t="shared" si="26"/>
        <v>8000000000</v>
      </c>
      <c r="I379" s="78">
        <v>100000000</v>
      </c>
      <c r="J379" s="79" t="s">
        <v>5701</v>
      </c>
      <c r="K379" s="80">
        <f t="shared" si="24"/>
        <v>1</v>
      </c>
      <c r="L379" s="48" t="s">
        <v>249</v>
      </c>
      <c r="M379" s="79" t="s">
        <v>5738</v>
      </c>
      <c r="N379" s="80">
        <v>1</v>
      </c>
      <c r="O379" s="48" t="s">
        <v>5703</v>
      </c>
      <c r="P379" s="81">
        <v>45955</v>
      </c>
      <c r="Q379" s="93"/>
      <c r="R379" s="75">
        <v>40179</v>
      </c>
      <c r="S379" s="48">
        <v>1</v>
      </c>
      <c r="T379" s="48" t="s">
        <v>253</v>
      </c>
      <c r="U379" s="48" t="s">
        <v>1112</v>
      </c>
      <c r="V379" s="82" t="s">
        <v>5704</v>
      </c>
      <c r="W379" s="75">
        <v>43465</v>
      </c>
      <c r="X379" s="77">
        <v>15000000</v>
      </c>
      <c r="Y379" s="77">
        <v>2000000000</v>
      </c>
      <c r="Z379" s="78">
        <v>60000000</v>
      </c>
      <c r="AA379" s="77">
        <f>Y379*0.7</f>
        <v>1400000000</v>
      </c>
      <c r="AB379" s="48">
        <v>2</v>
      </c>
      <c r="AC379" s="81">
        <v>44195</v>
      </c>
      <c r="AD379" s="77">
        <v>2000000000</v>
      </c>
      <c r="AE379" s="77">
        <v>2000000000</v>
      </c>
      <c r="AF379" s="77">
        <v>15000000</v>
      </c>
    </row>
    <row r="380" spans="1:32" x14ac:dyDescent="0.25">
      <c r="A380" s="230" t="s">
        <v>1886</v>
      </c>
      <c r="B380" s="48" t="s">
        <v>6089</v>
      </c>
      <c r="C380" s="74">
        <f t="shared" si="27"/>
        <v>8000000000</v>
      </c>
      <c r="D380" s="75"/>
      <c r="E380" s="93"/>
      <c r="F380" s="77">
        <v>2000000000</v>
      </c>
      <c r="G380" s="77">
        <v>10000000000</v>
      </c>
      <c r="H380" s="74">
        <f t="shared" si="26"/>
        <v>8000000000</v>
      </c>
      <c r="I380" s="78">
        <v>60000000</v>
      </c>
      <c r="J380" s="79" t="s">
        <v>5701</v>
      </c>
      <c r="K380" s="80">
        <f t="shared" si="24"/>
        <v>2</v>
      </c>
      <c r="L380" s="48" t="s">
        <v>249</v>
      </c>
      <c r="M380" s="79" t="s">
        <v>5738</v>
      </c>
      <c r="N380" s="80">
        <v>2</v>
      </c>
      <c r="O380" s="48" t="s">
        <v>5703</v>
      </c>
      <c r="P380" s="81">
        <v>45955</v>
      </c>
      <c r="Q380" s="93"/>
      <c r="R380" s="75">
        <v>40179</v>
      </c>
      <c r="S380" s="48">
        <v>1</v>
      </c>
      <c r="T380" s="48" t="s">
        <v>253</v>
      </c>
      <c r="U380" s="48" t="s">
        <v>1112</v>
      </c>
      <c r="V380" s="82" t="s">
        <v>5704</v>
      </c>
      <c r="W380" s="75">
        <v>43465</v>
      </c>
      <c r="X380" s="77">
        <v>15000000</v>
      </c>
      <c r="Y380" s="77">
        <v>2000000000</v>
      </c>
      <c r="Z380" s="78">
        <v>60000000</v>
      </c>
      <c r="AA380" s="77">
        <f>Y380*0.05</f>
        <v>100000000</v>
      </c>
      <c r="AB380" s="48">
        <v>2</v>
      </c>
      <c r="AC380" s="81">
        <v>44195</v>
      </c>
      <c r="AD380" s="77">
        <v>4500000000</v>
      </c>
      <c r="AE380" s="77">
        <v>4500000000</v>
      </c>
      <c r="AF380" s="77">
        <v>15000000</v>
      </c>
    </row>
    <row r="381" spans="1:32" x14ac:dyDescent="0.25">
      <c r="A381" s="230" t="s">
        <v>1888</v>
      </c>
      <c r="B381" s="48" t="s">
        <v>6090</v>
      </c>
      <c r="C381" s="74">
        <f t="shared" si="27"/>
        <v>8000000000</v>
      </c>
      <c r="D381" s="75"/>
      <c r="E381" s="93"/>
      <c r="F381" s="77">
        <v>2000000000</v>
      </c>
      <c r="G381" s="77">
        <v>10000000000</v>
      </c>
      <c r="H381" s="74">
        <f t="shared" si="26"/>
        <v>8000000000</v>
      </c>
      <c r="I381" s="78">
        <v>60000000</v>
      </c>
      <c r="J381" s="79" t="s">
        <v>5701</v>
      </c>
      <c r="K381" s="80">
        <f t="shared" si="24"/>
        <v>2</v>
      </c>
      <c r="L381" s="48" t="s">
        <v>249</v>
      </c>
      <c r="M381" s="79" t="s">
        <v>5738</v>
      </c>
      <c r="N381" s="80">
        <v>2</v>
      </c>
      <c r="O381" s="48" t="s">
        <v>5703</v>
      </c>
      <c r="P381" s="81">
        <v>45955</v>
      </c>
      <c r="Q381" s="93"/>
      <c r="R381" s="75">
        <v>40179</v>
      </c>
      <c r="S381" s="48">
        <v>1</v>
      </c>
      <c r="T381" s="48" t="s">
        <v>253</v>
      </c>
      <c r="U381" s="48" t="s">
        <v>1112</v>
      </c>
      <c r="V381" s="82" t="s">
        <v>5704</v>
      </c>
      <c r="W381" s="75">
        <v>43465</v>
      </c>
      <c r="X381" s="77">
        <v>15000000</v>
      </c>
      <c r="Y381" s="77">
        <v>2000000000</v>
      </c>
      <c r="Z381" s="78">
        <v>60000000</v>
      </c>
      <c r="AA381" s="77">
        <f>Y381*0.3</f>
        <v>600000000</v>
      </c>
      <c r="AB381" s="48">
        <v>2</v>
      </c>
      <c r="AC381" s="81">
        <v>44195</v>
      </c>
      <c r="AD381" s="77">
        <v>3000000000</v>
      </c>
      <c r="AE381" s="77">
        <v>3000000000</v>
      </c>
      <c r="AF381" s="77">
        <v>15000000</v>
      </c>
    </row>
    <row r="382" spans="1:32" x14ac:dyDescent="0.25">
      <c r="A382" s="230" t="s">
        <v>1890</v>
      </c>
      <c r="B382" s="48" t="s">
        <v>6091</v>
      </c>
      <c r="C382" s="74">
        <f t="shared" si="27"/>
        <v>8000000000</v>
      </c>
      <c r="D382" s="75"/>
      <c r="E382" s="93"/>
      <c r="F382" s="77">
        <v>2000000000</v>
      </c>
      <c r="G382" s="77">
        <v>10000000000</v>
      </c>
      <c r="H382" s="74">
        <f t="shared" si="26"/>
        <v>8000000000</v>
      </c>
      <c r="I382" s="78">
        <v>60000000</v>
      </c>
      <c r="J382" s="79" t="s">
        <v>5701</v>
      </c>
      <c r="K382" s="80">
        <f t="shared" si="24"/>
        <v>2</v>
      </c>
      <c r="L382" s="48" t="s">
        <v>249</v>
      </c>
      <c r="M382" s="79" t="s">
        <v>5738</v>
      </c>
      <c r="N382" s="80">
        <v>2</v>
      </c>
      <c r="O382" s="48" t="s">
        <v>5703</v>
      </c>
      <c r="P382" s="81">
        <v>45955</v>
      </c>
      <c r="Q382" s="93"/>
      <c r="R382" s="75">
        <v>40179</v>
      </c>
      <c r="S382" s="48">
        <v>1</v>
      </c>
      <c r="T382" s="48" t="s">
        <v>253</v>
      </c>
      <c r="U382" s="48" t="s">
        <v>1112</v>
      </c>
      <c r="V382" s="82" t="s">
        <v>5704</v>
      </c>
      <c r="W382" s="75">
        <v>43465</v>
      </c>
      <c r="X382" s="77">
        <v>15000000</v>
      </c>
      <c r="Y382" s="77">
        <v>2000000000</v>
      </c>
      <c r="Z382" s="78">
        <v>60000000</v>
      </c>
      <c r="AA382" s="77">
        <f>Y382*0.6</f>
        <v>1200000000</v>
      </c>
      <c r="AB382" s="48">
        <v>2</v>
      </c>
      <c r="AC382" s="81">
        <v>44195</v>
      </c>
      <c r="AD382" s="77">
        <v>2500000000</v>
      </c>
      <c r="AE382" s="77">
        <v>2500000000</v>
      </c>
      <c r="AF382" s="77">
        <v>15000000</v>
      </c>
    </row>
    <row r="383" spans="1:32" x14ac:dyDescent="0.25">
      <c r="A383" s="230" t="s">
        <v>1892</v>
      </c>
      <c r="B383" s="48" t="s">
        <v>6092</v>
      </c>
      <c r="C383" s="74">
        <f t="shared" si="27"/>
        <v>8000000000</v>
      </c>
      <c r="D383" s="75"/>
      <c r="E383" s="93"/>
      <c r="F383" s="77">
        <v>2000000000</v>
      </c>
      <c r="G383" s="77">
        <v>10000000000</v>
      </c>
      <c r="H383" s="74">
        <f t="shared" si="26"/>
        <v>8000000000</v>
      </c>
      <c r="I383" s="78">
        <v>60000000</v>
      </c>
      <c r="J383" s="79" t="s">
        <v>5701</v>
      </c>
      <c r="K383" s="80">
        <f t="shared" si="24"/>
        <v>3</v>
      </c>
      <c r="L383" s="48" t="s">
        <v>249</v>
      </c>
      <c r="M383" s="79" t="s">
        <v>5738</v>
      </c>
      <c r="N383" s="80">
        <v>3</v>
      </c>
      <c r="O383" s="48" t="s">
        <v>5703</v>
      </c>
      <c r="P383" s="81">
        <v>45955</v>
      </c>
      <c r="Q383" s="93"/>
      <c r="R383" s="75">
        <v>40179</v>
      </c>
      <c r="S383" s="48">
        <v>1</v>
      </c>
      <c r="T383" s="48" t="s">
        <v>253</v>
      </c>
      <c r="U383" s="48" t="s">
        <v>1112</v>
      </c>
      <c r="V383" s="82" t="s">
        <v>5704</v>
      </c>
      <c r="W383" s="75">
        <v>43465</v>
      </c>
      <c r="X383" s="77">
        <v>15000000</v>
      </c>
      <c r="Y383" s="77">
        <v>2000000000</v>
      </c>
      <c r="Z383" s="78">
        <v>60000000</v>
      </c>
      <c r="AA383" s="77">
        <f>Y383*0.1</f>
        <v>200000000</v>
      </c>
      <c r="AB383" s="48">
        <v>2</v>
      </c>
      <c r="AC383" s="81">
        <v>44195</v>
      </c>
      <c r="AD383" s="77">
        <v>2000000000</v>
      </c>
      <c r="AE383" s="77">
        <v>2000000000</v>
      </c>
      <c r="AF383" s="77">
        <v>15000000</v>
      </c>
    </row>
    <row r="384" spans="1:32" x14ac:dyDescent="0.25">
      <c r="A384" s="230" t="s">
        <v>1894</v>
      </c>
      <c r="B384" s="48" t="s">
        <v>6093</v>
      </c>
      <c r="C384" s="74">
        <f t="shared" si="27"/>
        <v>8000000000</v>
      </c>
      <c r="D384" s="75"/>
      <c r="E384" s="93"/>
      <c r="F384" s="77">
        <v>2000000000</v>
      </c>
      <c r="G384" s="77">
        <v>10000000000</v>
      </c>
      <c r="H384" s="74">
        <f t="shared" si="26"/>
        <v>8000000000</v>
      </c>
      <c r="I384" s="78">
        <v>60000000</v>
      </c>
      <c r="J384" s="79" t="s">
        <v>5701</v>
      </c>
      <c r="K384" s="80">
        <f t="shared" si="24"/>
        <v>3</v>
      </c>
      <c r="L384" s="48" t="s">
        <v>249</v>
      </c>
      <c r="M384" s="79" t="s">
        <v>5738</v>
      </c>
      <c r="N384" s="80">
        <v>3</v>
      </c>
      <c r="O384" s="48" t="s">
        <v>5703</v>
      </c>
      <c r="P384" s="81">
        <v>45955</v>
      </c>
      <c r="Q384" s="93"/>
      <c r="R384" s="75">
        <v>40179</v>
      </c>
      <c r="S384" s="48">
        <v>1</v>
      </c>
      <c r="T384" s="48" t="s">
        <v>253</v>
      </c>
      <c r="U384" s="48" t="s">
        <v>1112</v>
      </c>
      <c r="V384" s="82" t="s">
        <v>5704</v>
      </c>
      <c r="W384" s="75">
        <v>43465</v>
      </c>
      <c r="X384" s="77">
        <v>15000000</v>
      </c>
      <c r="Y384" s="77">
        <v>2000000000</v>
      </c>
      <c r="Z384" s="78">
        <v>60000000</v>
      </c>
      <c r="AA384" s="77">
        <f>Y384*0.45</f>
        <v>900000000</v>
      </c>
      <c r="AB384" s="48">
        <v>2</v>
      </c>
      <c r="AC384" s="81">
        <v>44195</v>
      </c>
      <c r="AD384" s="77">
        <v>4000000000</v>
      </c>
      <c r="AE384" s="77">
        <v>4000000000</v>
      </c>
      <c r="AF384" s="77">
        <v>15000000</v>
      </c>
    </row>
    <row r="385" spans="1:32" x14ac:dyDescent="0.25">
      <c r="A385" s="230" t="s">
        <v>1896</v>
      </c>
      <c r="B385" s="48" t="s">
        <v>6094</v>
      </c>
      <c r="C385" s="74">
        <f t="shared" si="27"/>
        <v>8000000000</v>
      </c>
      <c r="D385" s="75"/>
      <c r="E385" s="93"/>
      <c r="F385" s="77">
        <v>2000000000</v>
      </c>
      <c r="G385" s="77">
        <v>10000000000</v>
      </c>
      <c r="H385" s="74">
        <f t="shared" si="26"/>
        <v>8000000000</v>
      </c>
      <c r="I385" s="78">
        <v>60000000</v>
      </c>
      <c r="J385" s="79" t="s">
        <v>5701</v>
      </c>
      <c r="K385" s="80">
        <f t="shared" si="24"/>
        <v>3</v>
      </c>
      <c r="L385" s="48" t="s">
        <v>249</v>
      </c>
      <c r="M385" s="79" t="s">
        <v>5738</v>
      </c>
      <c r="N385" s="80">
        <v>3</v>
      </c>
      <c r="O385" s="48" t="s">
        <v>5703</v>
      </c>
      <c r="P385" s="81">
        <v>45955</v>
      </c>
      <c r="Q385" s="93"/>
      <c r="R385" s="75">
        <v>40179</v>
      </c>
      <c r="S385" s="48">
        <v>1</v>
      </c>
      <c r="T385" s="48" t="s">
        <v>253</v>
      </c>
      <c r="U385" s="48" t="s">
        <v>1112</v>
      </c>
      <c r="V385" s="82" t="s">
        <v>5704</v>
      </c>
      <c r="W385" s="75">
        <v>43465</v>
      </c>
      <c r="X385" s="77">
        <v>15000000</v>
      </c>
      <c r="Y385" s="77">
        <v>2000000000</v>
      </c>
      <c r="Z385" s="78">
        <v>60000000</v>
      </c>
      <c r="AA385" s="77">
        <f>Y385*0.7</f>
        <v>1400000000</v>
      </c>
      <c r="AB385" s="48">
        <v>2</v>
      </c>
      <c r="AC385" s="81">
        <v>44195</v>
      </c>
      <c r="AD385" s="77">
        <v>2000000000</v>
      </c>
      <c r="AE385" s="77">
        <v>2000000000</v>
      </c>
      <c r="AF385" s="77">
        <v>15000000</v>
      </c>
    </row>
    <row r="386" spans="1:32" x14ac:dyDescent="0.25">
      <c r="A386" s="230" t="s">
        <v>1898</v>
      </c>
      <c r="B386" s="48" t="s">
        <v>6095</v>
      </c>
      <c r="C386" s="74">
        <f t="shared" si="27"/>
        <v>8000000000</v>
      </c>
      <c r="D386" s="75"/>
      <c r="E386" s="93"/>
      <c r="F386" s="77">
        <v>2000000000</v>
      </c>
      <c r="G386" s="77">
        <v>10000000000</v>
      </c>
      <c r="H386" s="74">
        <f t="shared" si="26"/>
        <v>8000000000</v>
      </c>
      <c r="I386" s="78">
        <v>60000000</v>
      </c>
      <c r="J386" s="79" t="s">
        <v>5701</v>
      </c>
      <c r="K386" s="80">
        <f t="shared" si="24"/>
        <v>8</v>
      </c>
      <c r="L386" s="48" t="s">
        <v>249</v>
      </c>
      <c r="M386" s="79" t="s">
        <v>5738</v>
      </c>
      <c r="N386" s="80">
        <v>8</v>
      </c>
      <c r="O386" s="48" t="s">
        <v>5703</v>
      </c>
      <c r="P386" s="81">
        <v>45955</v>
      </c>
      <c r="Q386" s="93"/>
      <c r="R386" s="75">
        <v>40179</v>
      </c>
      <c r="S386" s="48">
        <v>1</v>
      </c>
      <c r="T386" s="48" t="s">
        <v>253</v>
      </c>
      <c r="U386" s="48" t="s">
        <v>1112</v>
      </c>
      <c r="V386" s="82" t="s">
        <v>5704</v>
      </c>
      <c r="W386" s="75">
        <v>43465</v>
      </c>
      <c r="X386" s="77">
        <v>15000000</v>
      </c>
      <c r="Y386" s="77">
        <v>2000000000</v>
      </c>
      <c r="Z386" s="78">
        <v>60000000</v>
      </c>
      <c r="AA386" s="77">
        <f>Y386*0.05</f>
        <v>100000000</v>
      </c>
      <c r="AB386" s="48">
        <v>2</v>
      </c>
      <c r="AC386" s="81">
        <v>44195</v>
      </c>
      <c r="AD386" s="77">
        <v>2000000000</v>
      </c>
      <c r="AE386" s="77">
        <v>2000000000</v>
      </c>
      <c r="AF386" s="77">
        <v>15000000</v>
      </c>
    </row>
    <row r="387" spans="1:32" x14ac:dyDescent="0.25">
      <c r="A387" s="230" t="s">
        <v>1900</v>
      </c>
      <c r="B387" s="48" t="s">
        <v>6096</v>
      </c>
      <c r="C387" s="74">
        <f t="shared" si="27"/>
        <v>8000000000</v>
      </c>
      <c r="D387" s="75"/>
      <c r="E387" s="93"/>
      <c r="F387" s="77">
        <v>2000000000</v>
      </c>
      <c r="G387" s="77">
        <v>10000000000</v>
      </c>
      <c r="H387" s="74">
        <f t="shared" si="26"/>
        <v>8000000000</v>
      </c>
      <c r="I387" s="78">
        <v>60000000</v>
      </c>
      <c r="J387" s="79" t="s">
        <v>5701</v>
      </c>
      <c r="K387" s="80">
        <f t="shared" ref="K387:K450" si="28">N387</f>
        <v>8</v>
      </c>
      <c r="L387" s="48" t="s">
        <v>249</v>
      </c>
      <c r="M387" s="79" t="s">
        <v>5738</v>
      </c>
      <c r="N387" s="80">
        <v>8</v>
      </c>
      <c r="O387" s="48" t="s">
        <v>5703</v>
      </c>
      <c r="P387" s="81">
        <v>45955</v>
      </c>
      <c r="Q387" s="93"/>
      <c r="R387" s="75">
        <v>40179</v>
      </c>
      <c r="S387" s="48">
        <v>1</v>
      </c>
      <c r="T387" s="48" t="s">
        <v>253</v>
      </c>
      <c r="U387" s="48" t="s">
        <v>1112</v>
      </c>
      <c r="V387" s="82" t="s">
        <v>5704</v>
      </c>
      <c r="W387" s="75">
        <v>43465</v>
      </c>
      <c r="X387" s="77">
        <v>15000000</v>
      </c>
      <c r="Y387" s="77">
        <v>2000000000</v>
      </c>
      <c r="Z387" s="78">
        <v>60000000</v>
      </c>
      <c r="AA387" s="77">
        <f>Y387*0.3</f>
        <v>600000000</v>
      </c>
      <c r="AB387" s="48">
        <v>2</v>
      </c>
      <c r="AC387" s="81">
        <v>44195</v>
      </c>
      <c r="AD387" s="77">
        <v>4500000000</v>
      </c>
      <c r="AE387" s="77">
        <v>4500000000</v>
      </c>
      <c r="AF387" s="77">
        <v>15000000</v>
      </c>
    </row>
    <row r="388" spans="1:32" x14ac:dyDescent="0.25">
      <c r="A388" s="230" t="s">
        <v>1902</v>
      </c>
      <c r="B388" s="48" t="s">
        <v>6097</v>
      </c>
      <c r="C388" s="74">
        <f t="shared" si="27"/>
        <v>8000000000</v>
      </c>
      <c r="D388" s="75"/>
      <c r="E388" s="93"/>
      <c r="F388" s="77">
        <v>2000000000</v>
      </c>
      <c r="G388" s="77">
        <v>10000000000</v>
      </c>
      <c r="H388" s="74">
        <f t="shared" si="26"/>
        <v>8000000000</v>
      </c>
      <c r="I388" s="78">
        <v>60000000</v>
      </c>
      <c r="J388" s="79" t="s">
        <v>5701</v>
      </c>
      <c r="K388" s="80">
        <f t="shared" si="28"/>
        <v>8</v>
      </c>
      <c r="L388" s="48" t="s">
        <v>249</v>
      </c>
      <c r="M388" s="79" t="s">
        <v>5738</v>
      </c>
      <c r="N388" s="80">
        <v>8</v>
      </c>
      <c r="O388" s="48" t="s">
        <v>5703</v>
      </c>
      <c r="P388" s="81">
        <v>45955</v>
      </c>
      <c r="Q388" s="93"/>
      <c r="R388" s="75">
        <v>40179</v>
      </c>
      <c r="S388" s="48">
        <v>1</v>
      </c>
      <c r="T388" s="48" t="s">
        <v>253</v>
      </c>
      <c r="U388" s="48" t="s">
        <v>1112</v>
      </c>
      <c r="V388" s="82" t="s">
        <v>5704</v>
      </c>
      <c r="W388" s="75">
        <v>43465</v>
      </c>
      <c r="X388" s="77">
        <v>15000000</v>
      </c>
      <c r="Y388" s="77">
        <v>2000000000</v>
      </c>
      <c r="Z388" s="78">
        <v>60000000</v>
      </c>
      <c r="AA388" s="77">
        <f>Y388*0.6</f>
        <v>1200000000</v>
      </c>
      <c r="AB388" s="48">
        <v>2</v>
      </c>
      <c r="AC388" s="81">
        <v>44195</v>
      </c>
      <c r="AD388" s="77">
        <v>3000000000</v>
      </c>
      <c r="AE388" s="77">
        <v>3000000000</v>
      </c>
      <c r="AF388" s="77">
        <v>15000000</v>
      </c>
    </row>
    <row r="389" spans="1:32" x14ac:dyDescent="0.25">
      <c r="A389" s="230" t="s">
        <v>1904</v>
      </c>
      <c r="B389" s="48" t="s">
        <v>6098</v>
      </c>
      <c r="C389" s="74">
        <f t="shared" si="27"/>
        <v>8000000000</v>
      </c>
      <c r="D389" s="75"/>
      <c r="E389" s="93"/>
      <c r="F389" s="77">
        <v>2000000000</v>
      </c>
      <c r="G389" s="77">
        <v>10000000000</v>
      </c>
      <c r="H389" s="74">
        <f t="shared" si="26"/>
        <v>8000000000</v>
      </c>
      <c r="I389" s="78">
        <v>60000000</v>
      </c>
      <c r="J389" s="79" t="s">
        <v>5701</v>
      </c>
      <c r="K389" s="80">
        <f t="shared" si="28"/>
        <v>3</v>
      </c>
      <c r="L389" s="48" t="s">
        <v>249</v>
      </c>
      <c r="M389" s="79" t="s">
        <v>5738</v>
      </c>
      <c r="N389" s="80">
        <v>3</v>
      </c>
      <c r="O389" s="48" t="s">
        <v>5703</v>
      </c>
      <c r="P389" s="81">
        <v>45955</v>
      </c>
      <c r="Q389" s="93"/>
      <c r="R389" s="75">
        <v>40179</v>
      </c>
      <c r="S389" s="48">
        <v>1</v>
      </c>
      <c r="T389" s="48" t="s">
        <v>253</v>
      </c>
      <c r="U389" s="48" t="s">
        <v>1112</v>
      </c>
      <c r="V389" s="82" t="s">
        <v>5704</v>
      </c>
      <c r="W389" s="75">
        <v>43465</v>
      </c>
      <c r="X389" s="77">
        <v>15000000</v>
      </c>
      <c r="Y389" s="77">
        <v>2000000000</v>
      </c>
      <c r="Z389" s="78">
        <v>60000000</v>
      </c>
      <c r="AA389" s="77">
        <f>Y389*0.05</f>
        <v>100000000</v>
      </c>
      <c r="AB389" s="48">
        <v>2</v>
      </c>
      <c r="AC389" s="81">
        <v>44195</v>
      </c>
      <c r="AD389" s="77">
        <v>2500000000</v>
      </c>
      <c r="AE389" s="77">
        <v>2500000000</v>
      </c>
      <c r="AF389" s="77">
        <v>15000000</v>
      </c>
    </row>
    <row r="390" spans="1:32" x14ac:dyDescent="0.25">
      <c r="A390" s="230" t="s">
        <v>1906</v>
      </c>
      <c r="B390" s="48" t="s">
        <v>6099</v>
      </c>
      <c r="C390" s="74">
        <f t="shared" si="27"/>
        <v>8000000000</v>
      </c>
      <c r="D390" s="75"/>
      <c r="E390" s="93"/>
      <c r="F390" s="77">
        <v>2000000000</v>
      </c>
      <c r="G390" s="77">
        <v>10000000000</v>
      </c>
      <c r="H390" s="74">
        <f t="shared" si="26"/>
        <v>8000000000</v>
      </c>
      <c r="I390" s="78">
        <v>60000000</v>
      </c>
      <c r="J390" s="79" t="s">
        <v>5701</v>
      </c>
      <c r="K390" s="80">
        <f t="shared" si="28"/>
        <v>8</v>
      </c>
      <c r="L390" s="48" t="s">
        <v>249</v>
      </c>
      <c r="M390" s="79" t="s">
        <v>5738</v>
      </c>
      <c r="N390" s="80">
        <v>8</v>
      </c>
      <c r="O390" s="48" t="s">
        <v>5703</v>
      </c>
      <c r="P390" s="81">
        <v>45955</v>
      </c>
      <c r="Q390" s="93"/>
      <c r="R390" s="75">
        <v>40179</v>
      </c>
      <c r="S390" s="48">
        <v>1</v>
      </c>
      <c r="T390" s="48" t="s">
        <v>253</v>
      </c>
      <c r="U390" s="48" t="s">
        <v>1112</v>
      </c>
      <c r="V390" s="82" t="s">
        <v>5704</v>
      </c>
      <c r="W390" s="75">
        <v>43465</v>
      </c>
      <c r="X390" s="77">
        <v>15000000</v>
      </c>
      <c r="Y390" s="77">
        <v>2000000000</v>
      </c>
      <c r="Z390" s="78">
        <v>60000000</v>
      </c>
      <c r="AA390" s="77">
        <f>Y390*0.3</f>
        <v>600000000</v>
      </c>
      <c r="AB390" s="48">
        <v>2</v>
      </c>
      <c r="AC390" s="81">
        <v>44195</v>
      </c>
      <c r="AD390" s="77">
        <v>4500000000</v>
      </c>
      <c r="AE390" s="77">
        <v>4500000000</v>
      </c>
      <c r="AF390" s="77">
        <v>15000000</v>
      </c>
    </row>
    <row r="391" spans="1:32" x14ac:dyDescent="0.25">
      <c r="A391" s="230" t="s">
        <v>1908</v>
      </c>
      <c r="B391" s="48" t="s">
        <v>6100</v>
      </c>
      <c r="C391" s="74">
        <f t="shared" si="27"/>
        <v>8000000000</v>
      </c>
      <c r="D391" s="75"/>
      <c r="E391" s="93"/>
      <c r="F391" s="77">
        <v>2000000000</v>
      </c>
      <c r="G391" s="77">
        <v>10000000000</v>
      </c>
      <c r="H391" s="74">
        <f t="shared" si="26"/>
        <v>8000000000</v>
      </c>
      <c r="I391" s="78">
        <v>60000000</v>
      </c>
      <c r="J391" s="79" t="s">
        <v>5701</v>
      </c>
      <c r="K391" s="80">
        <f t="shared" si="28"/>
        <v>3</v>
      </c>
      <c r="L391" s="48" t="s">
        <v>249</v>
      </c>
      <c r="M391" s="79" t="s">
        <v>5738</v>
      </c>
      <c r="N391" s="80">
        <v>3</v>
      </c>
      <c r="O391" s="48" t="s">
        <v>5703</v>
      </c>
      <c r="P391" s="81">
        <v>45955</v>
      </c>
      <c r="Q391" s="93"/>
      <c r="R391" s="75">
        <v>40179</v>
      </c>
      <c r="S391" s="48">
        <v>1</v>
      </c>
      <c r="T391" s="48" t="s">
        <v>253</v>
      </c>
      <c r="U391" s="48" t="s">
        <v>1112</v>
      </c>
      <c r="V391" s="82" t="s">
        <v>5704</v>
      </c>
      <c r="W391" s="75">
        <v>43465</v>
      </c>
      <c r="X391" s="77">
        <v>15000000</v>
      </c>
      <c r="Y391" s="77">
        <v>2000000000</v>
      </c>
      <c r="Z391" s="78">
        <v>60000000</v>
      </c>
      <c r="AA391" s="77">
        <f>Y391*0.6</f>
        <v>1200000000</v>
      </c>
      <c r="AB391" s="48">
        <v>2</v>
      </c>
      <c r="AC391" s="81">
        <v>44195</v>
      </c>
      <c r="AD391" s="77">
        <v>4000000000</v>
      </c>
      <c r="AE391" s="77">
        <v>4000000000</v>
      </c>
      <c r="AF391" s="77">
        <v>15000000</v>
      </c>
    </row>
    <row r="392" spans="1:32" x14ac:dyDescent="0.25">
      <c r="A392" s="230" t="s">
        <v>1910</v>
      </c>
      <c r="B392" s="48" t="s">
        <v>6101</v>
      </c>
      <c r="C392" s="74">
        <f t="shared" si="27"/>
        <v>8000000000</v>
      </c>
      <c r="D392" s="75"/>
      <c r="E392" s="93"/>
      <c r="F392" s="77">
        <v>2000000000</v>
      </c>
      <c r="G392" s="77">
        <v>10000000000</v>
      </c>
      <c r="H392" s="74">
        <f t="shared" si="26"/>
        <v>8000000000</v>
      </c>
      <c r="I392" s="78">
        <v>60000000</v>
      </c>
      <c r="J392" s="79" t="s">
        <v>5701</v>
      </c>
      <c r="K392" s="80">
        <f t="shared" si="28"/>
        <v>3</v>
      </c>
      <c r="L392" s="48" t="s">
        <v>249</v>
      </c>
      <c r="M392" s="79" t="s">
        <v>5738</v>
      </c>
      <c r="N392" s="80">
        <v>3</v>
      </c>
      <c r="O392" s="48" t="s">
        <v>5703</v>
      </c>
      <c r="P392" s="81">
        <v>45955</v>
      </c>
      <c r="Q392" s="93"/>
      <c r="R392" s="75">
        <v>40179</v>
      </c>
      <c r="S392" s="48">
        <v>1</v>
      </c>
      <c r="T392" s="48" t="s">
        <v>253</v>
      </c>
      <c r="U392" s="48" t="s">
        <v>1112</v>
      </c>
      <c r="V392" s="82" t="s">
        <v>5704</v>
      </c>
      <c r="W392" s="75">
        <v>43465</v>
      </c>
      <c r="X392" s="77">
        <v>15000000</v>
      </c>
      <c r="Y392" s="77">
        <v>2000000000</v>
      </c>
      <c r="Z392" s="78">
        <v>60000000</v>
      </c>
      <c r="AA392" s="77">
        <f>Y392*0.05</f>
        <v>100000000</v>
      </c>
      <c r="AB392" s="48">
        <v>2</v>
      </c>
      <c r="AC392" s="81">
        <v>44195</v>
      </c>
      <c r="AD392" s="77">
        <v>2000000000</v>
      </c>
      <c r="AE392" s="77">
        <v>2000000000</v>
      </c>
      <c r="AF392" s="77">
        <v>15000000</v>
      </c>
    </row>
    <row r="393" spans="1:32" x14ac:dyDescent="0.25">
      <c r="A393" s="230" t="s">
        <v>1912</v>
      </c>
      <c r="B393" s="48" t="s">
        <v>6102</v>
      </c>
      <c r="C393" s="74">
        <f t="shared" si="27"/>
        <v>8000000000</v>
      </c>
      <c r="D393" s="75"/>
      <c r="E393" s="93"/>
      <c r="F393" s="77">
        <v>2000000000</v>
      </c>
      <c r="G393" s="77">
        <v>10000000000</v>
      </c>
      <c r="H393" s="74">
        <f t="shared" si="26"/>
        <v>8000000000</v>
      </c>
      <c r="I393" s="78">
        <v>60000000</v>
      </c>
      <c r="J393" s="79" t="s">
        <v>5701</v>
      </c>
      <c r="K393" s="80">
        <f t="shared" si="28"/>
        <v>8</v>
      </c>
      <c r="L393" s="48" t="s">
        <v>249</v>
      </c>
      <c r="M393" s="79" t="s">
        <v>5738</v>
      </c>
      <c r="N393" s="80">
        <v>8</v>
      </c>
      <c r="O393" s="48" t="s">
        <v>5703</v>
      </c>
      <c r="P393" s="81">
        <v>45955</v>
      </c>
      <c r="Q393" s="93"/>
      <c r="R393" s="75">
        <v>40179</v>
      </c>
      <c r="S393" s="48">
        <v>1</v>
      </c>
      <c r="T393" s="48" t="s">
        <v>253</v>
      </c>
      <c r="U393" s="48" t="s">
        <v>1112</v>
      </c>
      <c r="V393" s="82" t="s">
        <v>5704</v>
      </c>
      <c r="W393" s="75">
        <v>43465</v>
      </c>
      <c r="X393" s="77">
        <v>15000000</v>
      </c>
      <c r="Y393" s="77">
        <v>2000000000</v>
      </c>
      <c r="Z393" s="78">
        <v>60000000</v>
      </c>
      <c r="AA393" s="77">
        <f>Y393*0.3</f>
        <v>600000000</v>
      </c>
      <c r="AB393" s="48">
        <v>2</v>
      </c>
      <c r="AC393" s="81">
        <v>44195</v>
      </c>
      <c r="AD393" s="77">
        <v>2000000000</v>
      </c>
      <c r="AE393" s="77">
        <v>2000000000</v>
      </c>
      <c r="AF393" s="77">
        <v>15000000</v>
      </c>
    </row>
    <row r="394" spans="1:32" x14ac:dyDescent="0.25">
      <c r="A394" s="230" t="s">
        <v>1914</v>
      </c>
      <c r="B394" s="48" t="s">
        <v>6103</v>
      </c>
      <c r="C394" s="74">
        <f t="shared" si="27"/>
        <v>8000000000</v>
      </c>
      <c r="D394" s="75"/>
      <c r="E394" s="93"/>
      <c r="F394" s="77">
        <v>2000000000</v>
      </c>
      <c r="G394" s="77">
        <v>10000000000</v>
      </c>
      <c r="H394" s="74">
        <f t="shared" si="26"/>
        <v>8000000000</v>
      </c>
      <c r="I394" s="78">
        <v>60000000</v>
      </c>
      <c r="J394" s="79" t="s">
        <v>5701</v>
      </c>
      <c r="K394" s="80">
        <f t="shared" si="28"/>
        <v>3</v>
      </c>
      <c r="L394" s="48" t="s">
        <v>249</v>
      </c>
      <c r="M394" s="79" t="s">
        <v>5738</v>
      </c>
      <c r="N394" s="80">
        <v>3</v>
      </c>
      <c r="O394" s="48" t="s">
        <v>5703</v>
      </c>
      <c r="P394" s="81">
        <v>45955</v>
      </c>
      <c r="Q394" s="93"/>
      <c r="R394" s="75">
        <v>40179</v>
      </c>
      <c r="S394" s="48">
        <v>1</v>
      </c>
      <c r="T394" s="48" t="s">
        <v>253</v>
      </c>
      <c r="U394" s="48" t="s">
        <v>1112</v>
      </c>
      <c r="V394" s="82" t="s">
        <v>5704</v>
      </c>
      <c r="W394" s="75">
        <v>43465</v>
      </c>
      <c r="X394" s="77">
        <v>15000000</v>
      </c>
      <c r="Y394" s="77">
        <v>2000000000</v>
      </c>
      <c r="Z394" s="78">
        <v>60000000</v>
      </c>
      <c r="AA394" s="77">
        <f>Y394*0.6</f>
        <v>1200000000</v>
      </c>
      <c r="AB394" s="48">
        <v>2</v>
      </c>
      <c r="AC394" s="81">
        <v>44195</v>
      </c>
      <c r="AD394" s="77">
        <v>4500000000</v>
      </c>
      <c r="AE394" s="77">
        <v>4500000000</v>
      </c>
      <c r="AF394" s="77">
        <v>15000000</v>
      </c>
    </row>
    <row r="395" spans="1:32" x14ac:dyDescent="0.25">
      <c r="A395" s="230" t="s">
        <v>1916</v>
      </c>
      <c r="B395" s="48" t="s">
        <v>6104</v>
      </c>
      <c r="C395" s="74">
        <f t="shared" si="27"/>
        <v>8000000000</v>
      </c>
      <c r="D395" s="75"/>
      <c r="E395" s="93"/>
      <c r="F395" s="77">
        <v>2000000000</v>
      </c>
      <c r="G395" s="77">
        <v>10000000000</v>
      </c>
      <c r="H395" s="74">
        <f t="shared" si="26"/>
        <v>8000000000</v>
      </c>
      <c r="I395" s="78">
        <v>60000000</v>
      </c>
      <c r="J395" s="79" t="s">
        <v>5701</v>
      </c>
      <c r="K395" s="80">
        <f t="shared" si="28"/>
        <v>3</v>
      </c>
      <c r="L395" s="48" t="s">
        <v>249</v>
      </c>
      <c r="M395" s="79" t="s">
        <v>5738</v>
      </c>
      <c r="N395" s="80">
        <v>3</v>
      </c>
      <c r="O395" s="48" t="s">
        <v>5703</v>
      </c>
      <c r="P395" s="81">
        <v>45955</v>
      </c>
      <c r="Q395" s="93"/>
      <c r="R395" s="75">
        <v>40179</v>
      </c>
      <c r="S395" s="48">
        <v>1</v>
      </c>
      <c r="T395" s="48" t="s">
        <v>253</v>
      </c>
      <c r="U395" s="48" t="s">
        <v>1112</v>
      </c>
      <c r="V395" s="82" t="s">
        <v>5704</v>
      </c>
      <c r="W395" s="75">
        <v>43465</v>
      </c>
      <c r="X395" s="77">
        <v>15000000</v>
      </c>
      <c r="Y395" s="77">
        <v>2000000000</v>
      </c>
      <c r="Z395" s="78">
        <v>60000000</v>
      </c>
      <c r="AA395" s="77">
        <f>Y395*0.05</f>
        <v>100000000</v>
      </c>
      <c r="AB395" s="48">
        <v>2</v>
      </c>
      <c r="AC395" s="81">
        <v>44195</v>
      </c>
      <c r="AD395" s="77">
        <v>3000000000</v>
      </c>
      <c r="AE395" s="77">
        <v>3000000000</v>
      </c>
      <c r="AF395" s="77">
        <v>15000000</v>
      </c>
    </row>
    <row r="396" spans="1:32" x14ac:dyDescent="0.25">
      <c r="A396" s="230" t="s">
        <v>1918</v>
      </c>
      <c r="B396" s="48" t="s">
        <v>6105</v>
      </c>
      <c r="C396" s="74">
        <f t="shared" si="27"/>
        <v>8000000000</v>
      </c>
      <c r="D396" s="75"/>
      <c r="E396" s="93"/>
      <c r="F396" s="77">
        <v>2000000000</v>
      </c>
      <c r="G396" s="77">
        <v>10000000000</v>
      </c>
      <c r="H396" s="74">
        <f t="shared" ref="H396:H459" si="29">C396</f>
        <v>8000000000</v>
      </c>
      <c r="I396" s="78">
        <v>60000000</v>
      </c>
      <c r="J396" s="79" t="s">
        <v>5701</v>
      </c>
      <c r="K396" s="80">
        <f t="shared" si="28"/>
        <v>8</v>
      </c>
      <c r="L396" s="48" t="s">
        <v>249</v>
      </c>
      <c r="M396" s="79" t="s">
        <v>5738</v>
      </c>
      <c r="N396" s="80">
        <v>8</v>
      </c>
      <c r="O396" s="48" t="s">
        <v>5703</v>
      </c>
      <c r="P396" s="81">
        <v>45955</v>
      </c>
      <c r="Q396" s="93"/>
      <c r="R396" s="75">
        <v>40179</v>
      </c>
      <c r="S396" s="48">
        <v>1</v>
      </c>
      <c r="T396" s="48" t="s">
        <v>253</v>
      </c>
      <c r="U396" s="48" t="s">
        <v>1112</v>
      </c>
      <c r="V396" s="82" t="s">
        <v>5704</v>
      </c>
      <c r="W396" s="75">
        <v>43465</v>
      </c>
      <c r="X396" s="77">
        <v>15000000</v>
      </c>
      <c r="Y396" s="77">
        <v>2000000000</v>
      </c>
      <c r="Z396" s="78">
        <v>60000000</v>
      </c>
      <c r="AA396" s="77">
        <f>Y396*0.3</f>
        <v>600000000</v>
      </c>
      <c r="AB396" s="48">
        <v>2</v>
      </c>
      <c r="AC396" s="81">
        <v>44195</v>
      </c>
      <c r="AD396" s="77">
        <v>2500000000</v>
      </c>
      <c r="AE396" s="77">
        <v>2500000000</v>
      </c>
      <c r="AF396" s="77">
        <v>15000000</v>
      </c>
    </row>
    <row r="397" spans="1:32" x14ac:dyDescent="0.25">
      <c r="A397" s="230" t="s">
        <v>1920</v>
      </c>
      <c r="B397" s="48" t="s">
        <v>6106</v>
      </c>
      <c r="C397" s="74">
        <f t="shared" si="27"/>
        <v>8000000000</v>
      </c>
      <c r="D397" s="75"/>
      <c r="E397" s="93"/>
      <c r="F397" s="77">
        <v>2000000000</v>
      </c>
      <c r="G397" s="77">
        <v>10000000000</v>
      </c>
      <c r="H397" s="74">
        <f t="shared" si="29"/>
        <v>8000000000</v>
      </c>
      <c r="I397" s="78">
        <v>60000000</v>
      </c>
      <c r="J397" s="79" t="s">
        <v>5701</v>
      </c>
      <c r="K397" s="80">
        <f t="shared" si="28"/>
        <v>3</v>
      </c>
      <c r="L397" s="48" t="s">
        <v>249</v>
      </c>
      <c r="M397" s="79" t="s">
        <v>5738</v>
      </c>
      <c r="N397" s="80">
        <v>3</v>
      </c>
      <c r="O397" s="48" t="s">
        <v>5703</v>
      </c>
      <c r="P397" s="81">
        <v>45955</v>
      </c>
      <c r="Q397" s="93"/>
      <c r="R397" s="75">
        <v>40179</v>
      </c>
      <c r="S397" s="48">
        <v>1</v>
      </c>
      <c r="T397" s="48" t="s">
        <v>253</v>
      </c>
      <c r="U397" s="48" t="s">
        <v>1112</v>
      </c>
      <c r="V397" s="82" t="s">
        <v>5704</v>
      </c>
      <c r="W397" s="75">
        <v>43465</v>
      </c>
      <c r="X397" s="77">
        <v>15000000</v>
      </c>
      <c r="Y397" s="77">
        <v>2000000000</v>
      </c>
      <c r="Z397" s="78">
        <v>60000000</v>
      </c>
      <c r="AA397" s="77">
        <f>Y397*0.6</f>
        <v>1200000000</v>
      </c>
      <c r="AB397" s="48">
        <v>2</v>
      </c>
      <c r="AC397" s="81">
        <v>44195</v>
      </c>
      <c r="AD397" s="77">
        <v>2000000000</v>
      </c>
      <c r="AE397" s="77">
        <v>2000000000</v>
      </c>
      <c r="AF397" s="77">
        <v>15000000</v>
      </c>
    </row>
    <row r="398" spans="1:32" x14ac:dyDescent="0.25">
      <c r="A398" s="230" t="s">
        <v>1922</v>
      </c>
      <c r="B398" s="48" t="s">
        <v>6107</v>
      </c>
      <c r="C398" s="74">
        <f t="shared" si="27"/>
        <v>8000000000</v>
      </c>
      <c r="D398" s="75"/>
      <c r="E398" s="93"/>
      <c r="F398" s="77">
        <v>2000000000</v>
      </c>
      <c r="G398" s="77">
        <v>10000000000</v>
      </c>
      <c r="H398" s="74">
        <f t="shared" si="29"/>
        <v>8000000000</v>
      </c>
      <c r="I398" s="78">
        <v>60000000</v>
      </c>
      <c r="J398" s="79" t="s">
        <v>5701</v>
      </c>
      <c r="K398" s="80">
        <f t="shared" si="28"/>
        <v>3</v>
      </c>
      <c r="L398" s="48" t="s">
        <v>249</v>
      </c>
      <c r="M398" s="79" t="s">
        <v>5738</v>
      </c>
      <c r="N398" s="80">
        <v>3</v>
      </c>
      <c r="O398" s="48" t="s">
        <v>5703</v>
      </c>
      <c r="P398" s="81">
        <v>45955</v>
      </c>
      <c r="Q398" s="93"/>
      <c r="R398" s="75">
        <v>40179</v>
      </c>
      <c r="S398" s="48">
        <v>1</v>
      </c>
      <c r="T398" s="48" t="s">
        <v>253</v>
      </c>
      <c r="U398" s="48" t="s">
        <v>1112</v>
      </c>
      <c r="V398" s="82" t="s">
        <v>5704</v>
      </c>
      <c r="W398" s="75">
        <v>43465</v>
      </c>
      <c r="X398" s="77">
        <v>15000000</v>
      </c>
      <c r="Y398" s="77">
        <v>2000000000</v>
      </c>
      <c r="Z398" s="78">
        <v>60000000</v>
      </c>
      <c r="AA398" s="77">
        <f>Y398*0.05</f>
        <v>100000000</v>
      </c>
      <c r="AB398" s="48">
        <v>2</v>
      </c>
      <c r="AC398" s="81">
        <v>44195</v>
      </c>
      <c r="AD398" s="77">
        <v>4000000000</v>
      </c>
      <c r="AE398" s="77">
        <v>4000000000</v>
      </c>
      <c r="AF398" s="77">
        <v>15000000</v>
      </c>
    </row>
    <row r="399" spans="1:32" x14ac:dyDescent="0.25">
      <c r="A399" s="230" t="s">
        <v>1924</v>
      </c>
      <c r="B399" s="48" t="s">
        <v>6108</v>
      </c>
      <c r="C399" s="74">
        <f t="shared" si="27"/>
        <v>8000000000</v>
      </c>
      <c r="D399" s="75"/>
      <c r="E399" s="93"/>
      <c r="F399" s="77">
        <v>2000000000</v>
      </c>
      <c r="G399" s="77">
        <v>10000000000</v>
      </c>
      <c r="H399" s="74">
        <f t="shared" si="29"/>
        <v>8000000000</v>
      </c>
      <c r="I399" s="78">
        <v>60000000</v>
      </c>
      <c r="J399" s="79" t="s">
        <v>5701</v>
      </c>
      <c r="K399" s="80">
        <f t="shared" si="28"/>
        <v>3</v>
      </c>
      <c r="L399" s="48" t="s">
        <v>249</v>
      </c>
      <c r="M399" s="79" t="s">
        <v>5738</v>
      </c>
      <c r="N399" s="80">
        <v>3</v>
      </c>
      <c r="O399" s="48" t="s">
        <v>5703</v>
      </c>
      <c r="P399" s="81">
        <v>45955</v>
      </c>
      <c r="Q399" s="93"/>
      <c r="R399" s="75">
        <v>40179</v>
      </c>
      <c r="S399" s="48">
        <v>1</v>
      </c>
      <c r="T399" s="48" t="s">
        <v>253</v>
      </c>
      <c r="U399" s="48" t="s">
        <v>1112</v>
      </c>
      <c r="V399" s="82" t="s">
        <v>5704</v>
      </c>
      <c r="W399" s="75">
        <v>43465</v>
      </c>
      <c r="X399" s="77">
        <v>15000000</v>
      </c>
      <c r="Y399" s="77">
        <v>2000000000</v>
      </c>
      <c r="Z399" s="78">
        <v>60000000</v>
      </c>
      <c r="AA399" s="77">
        <f>Y399*0.3</f>
        <v>600000000</v>
      </c>
      <c r="AB399" s="48">
        <v>2</v>
      </c>
      <c r="AC399" s="81">
        <v>44195</v>
      </c>
      <c r="AD399" s="77">
        <v>2000000000</v>
      </c>
      <c r="AE399" s="77">
        <v>2000000000</v>
      </c>
      <c r="AF399" s="77">
        <v>15000000</v>
      </c>
    </row>
    <row r="400" spans="1:32" x14ac:dyDescent="0.25">
      <c r="A400" s="230" t="s">
        <v>1926</v>
      </c>
      <c r="B400" s="48" t="s">
        <v>6109</v>
      </c>
      <c r="C400" s="74">
        <f t="shared" si="27"/>
        <v>8000000000</v>
      </c>
      <c r="D400" s="75"/>
      <c r="E400" s="93"/>
      <c r="F400" s="77">
        <v>2000000000</v>
      </c>
      <c r="G400" s="77">
        <v>10000000000</v>
      </c>
      <c r="H400" s="74">
        <f t="shared" si="29"/>
        <v>8000000000</v>
      </c>
      <c r="I400" s="78">
        <v>60000000</v>
      </c>
      <c r="J400" s="79" t="s">
        <v>5701</v>
      </c>
      <c r="K400" s="80">
        <f t="shared" si="28"/>
        <v>3</v>
      </c>
      <c r="L400" s="48" t="s">
        <v>249</v>
      </c>
      <c r="M400" s="79" t="s">
        <v>5738</v>
      </c>
      <c r="N400" s="80">
        <v>3</v>
      </c>
      <c r="O400" s="48" t="s">
        <v>5703</v>
      </c>
      <c r="P400" s="81">
        <v>45955</v>
      </c>
      <c r="Q400" s="93"/>
      <c r="R400" s="75">
        <v>40179</v>
      </c>
      <c r="S400" s="48">
        <v>1</v>
      </c>
      <c r="T400" s="48" t="s">
        <v>253</v>
      </c>
      <c r="U400" s="48" t="s">
        <v>1112</v>
      </c>
      <c r="V400" s="82" t="s">
        <v>5704</v>
      </c>
      <c r="W400" s="75">
        <v>43465</v>
      </c>
      <c r="X400" s="77">
        <v>15000000</v>
      </c>
      <c r="Y400" s="77">
        <v>2000000000</v>
      </c>
      <c r="Z400" s="78">
        <v>60000000</v>
      </c>
      <c r="AA400" s="77">
        <f>Y400*0.6</f>
        <v>1200000000</v>
      </c>
      <c r="AB400" s="48">
        <v>2</v>
      </c>
      <c r="AC400" s="81">
        <v>44195</v>
      </c>
      <c r="AD400" s="77">
        <v>2000000000</v>
      </c>
      <c r="AE400" s="77">
        <v>2000000000</v>
      </c>
      <c r="AF400" s="77">
        <v>15000000</v>
      </c>
    </row>
    <row r="401" spans="1:32" x14ac:dyDescent="0.25">
      <c r="A401" s="230" t="s">
        <v>1928</v>
      </c>
      <c r="B401" s="48" t="s">
        <v>6110</v>
      </c>
      <c r="C401" s="74">
        <f t="shared" si="27"/>
        <v>8000000000</v>
      </c>
      <c r="D401" s="75"/>
      <c r="E401" s="93"/>
      <c r="F401" s="77">
        <v>2000000000</v>
      </c>
      <c r="G401" s="77">
        <v>10000000000</v>
      </c>
      <c r="H401" s="74">
        <f t="shared" si="29"/>
        <v>8000000000</v>
      </c>
      <c r="I401" s="78">
        <v>60000000</v>
      </c>
      <c r="J401" s="79" t="s">
        <v>5701</v>
      </c>
      <c r="K401" s="80">
        <f t="shared" si="28"/>
        <v>3</v>
      </c>
      <c r="L401" s="48" t="s">
        <v>249</v>
      </c>
      <c r="M401" s="79" t="s">
        <v>5738</v>
      </c>
      <c r="N401" s="80">
        <v>3</v>
      </c>
      <c r="O401" s="48" t="s">
        <v>5703</v>
      </c>
      <c r="P401" s="81">
        <v>45955</v>
      </c>
      <c r="Q401" s="93"/>
      <c r="R401" s="75">
        <v>40179</v>
      </c>
      <c r="S401" s="48">
        <v>1</v>
      </c>
      <c r="T401" s="48" t="s">
        <v>253</v>
      </c>
      <c r="U401" s="48" t="s">
        <v>1112</v>
      </c>
      <c r="V401" s="82" t="s">
        <v>5704</v>
      </c>
      <c r="W401" s="75">
        <v>43465</v>
      </c>
      <c r="X401" s="77">
        <v>15000000</v>
      </c>
      <c r="Y401" s="77">
        <v>2000000000</v>
      </c>
      <c r="Z401" s="78">
        <v>60000000</v>
      </c>
      <c r="AA401" s="77">
        <f>Y401*0.05</f>
        <v>100000000</v>
      </c>
      <c r="AB401" s="48">
        <v>2</v>
      </c>
      <c r="AC401" s="81">
        <v>44195</v>
      </c>
      <c r="AD401" s="77">
        <v>2000000000</v>
      </c>
      <c r="AE401" s="77">
        <v>2000000000</v>
      </c>
      <c r="AF401" s="77">
        <v>15000000</v>
      </c>
    </row>
    <row r="402" spans="1:32" x14ac:dyDescent="0.25">
      <c r="A402" s="230" t="s">
        <v>1930</v>
      </c>
      <c r="B402" s="48" t="s">
        <v>6111</v>
      </c>
      <c r="C402" s="74">
        <f t="shared" si="27"/>
        <v>8000000000</v>
      </c>
      <c r="D402" s="75"/>
      <c r="E402" s="93"/>
      <c r="F402" s="77">
        <v>2000000000</v>
      </c>
      <c r="G402" s="77">
        <v>10000000000</v>
      </c>
      <c r="H402" s="74">
        <f t="shared" si="29"/>
        <v>8000000000</v>
      </c>
      <c r="I402" s="78">
        <v>60000000</v>
      </c>
      <c r="J402" s="79" t="s">
        <v>5701</v>
      </c>
      <c r="K402" s="80">
        <f t="shared" si="28"/>
        <v>3</v>
      </c>
      <c r="L402" s="48" t="s">
        <v>249</v>
      </c>
      <c r="M402" s="79" t="s">
        <v>5738</v>
      </c>
      <c r="N402" s="80">
        <v>3</v>
      </c>
      <c r="O402" s="48" t="s">
        <v>5703</v>
      </c>
      <c r="P402" s="81">
        <v>45955</v>
      </c>
      <c r="Q402" s="93"/>
      <c r="R402" s="75">
        <v>40179</v>
      </c>
      <c r="S402" s="48">
        <v>1</v>
      </c>
      <c r="T402" s="48" t="s">
        <v>253</v>
      </c>
      <c r="U402" s="48" t="s">
        <v>1112</v>
      </c>
      <c r="V402" s="82" t="s">
        <v>5704</v>
      </c>
      <c r="W402" s="75">
        <v>43465</v>
      </c>
      <c r="X402" s="77">
        <v>15000000</v>
      </c>
      <c r="Y402" s="77">
        <v>2000000000</v>
      </c>
      <c r="Z402" s="78">
        <v>60000000</v>
      </c>
      <c r="AA402" s="77">
        <f>Y402*0.3</f>
        <v>600000000</v>
      </c>
      <c r="AB402" s="48">
        <v>2</v>
      </c>
      <c r="AC402" s="81">
        <v>44195</v>
      </c>
      <c r="AD402" s="77">
        <v>3000000000</v>
      </c>
      <c r="AE402" s="77">
        <v>3000000000</v>
      </c>
      <c r="AF402" s="77">
        <v>15000000</v>
      </c>
    </row>
    <row r="403" spans="1:32" x14ac:dyDescent="0.25">
      <c r="A403" s="230" t="s">
        <v>1932</v>
      </c>
      <c r="B403" s="48" t="s">
        <v>6112</v>
      </c>
      <c r="C403" s="74">
        <f t="shared" si="27"/>
        <v>8000000000</v>
      </c>
      <c r="D403" s="75"/>
      <c r="E403" s="93"/>
      <c r="F403" s="77">
        <v>2000000000</v>
      </c>
      <c r="G403" s="77">
        <v>10000000000</v>
      </c>
      <c r="H403" s="74">
        <f t="shared" si="29"/>
        <v>8000000000</v>
      </c>
      <c r="I403" s="78">
        <v>60000000</v>
      </c>
      <c r="J403" s="79" t="s">
        <v>5701</v>
      </c>
      <c r="K403" s="80">
        <f t="shared" si="28"/>
        <v>3</v>
      </c>
      <c r="L403" s="48" t="s">
        <v>249</v>
      </c>
      <c r="M403" s="79" t="s">
        <v>5738</v>
      </c>
      <c r="N403" s="80">
        <v>3</v>
      </c>
      <c r="O403" s="48" t="s">
        <v>5703</v>
      </c>
      <c r="P403" s="81">
        <v>45955</v>
      </c>
      <c r="Q403" s="93"/>
      <c r="R403" s="75">
        <v>40179</v>
      </c>
      <c r="S403" s="48">
        <v>1</v>
      </c>
      <c r="T403" s="48" t="s">
        <v>253</v>
      </c>
      <c r="U403" s="48" t="s">
        <v>1112</v>
      </c>
      <c r="V403" s="82" t="s">
        <v>5704</v>
      </c>
      <c r="W403" s="75">
        <v>43465</v>
      </c>
      <c r="X403" s="77">
        <v>15000000</v>
      </c>
      <c r="Y403" s="77">
        <v>2000000000</v>
      </c>
      <c r="Z403" s="78">
        <v>60000000</v>
      </c>
      <c r="AA403" s="77">
        <f>Y403*0.6</f>
        <v>1200000000</v>
      </c>
      <c r="AB403" s="48">
        <v>2</v>
      </c>
      <c r="AC403" s="81">
        <v>44195</v>
      </c>
      <c r="AD403" s="77">
        <v>2500000000</v>
      </c>
      <c r="AE403" s="77">
        <v>2500000000</v>
      </c>
      <c r="AF403" s="77">
        <v>15000000</v>
      </c>
    </row>
    <row r="404" spans="1:32" x14ac:dyDescent="0.25">
      <c r="A404" s="230" t="s">
        <v>1934</v>
      </c>
      <c r="B404" s="48" t="s">
        <v>6113</v>
      </c>
      <c r="C404" s="74">
        <f t="shared" si="27"/>
        <v>8000000000</v>
      </c>
      <c r="D404" s="75"/>
      <c r="E404" s="93"/>
      <c r="F404" s="77">
        <v>2000000000</v>
      </c>
      <c r="G404" s="77">
        <v>10000000000</v>
      </c>
      <c r="H404" s="74">
        <f t="shared" si="29"/>
        <v>8000000000</v>
      </c>
      <c r="I404" s="78">
        <v>60000000</v>
      </c>
      <c r="J404" s="79" t="s">
        <v>5701</v>
      </c>
      <c r="K404" s="80">
        <f t="shared" si="28"/>
        <v>3</v>
      </c>
      <c r="L404" s="48" t="s">
        <v>249</v>
      </c>
      <c r="M404" s="79" t="s">
        <v>5738</v>
      </c>
      <c r="N404" s="80">
        <v>3</v>
      </c>
      <c r="O404" s="48" t="s">
        <v>5703</v>
      </c>
      <c r="P404" s="81">
        <v>45955</v>
      </c>
      <c r="Q404" s="93"/>
      <c r="R404" s="75">
        <v>40179</v>
      </c>
      <c r="S404" s="48">
        <v>1</v>
      </c>
      <c r="T404" s="48" t="s">
        <v>253</v>
      </c>
      <c r="U404" s="48" t="s">
        <v>1112</v>
      </c>
      <c r="V404" s="82" t="s">
        <v>5704</v>
      </c>
      <c r="W404" s="75">
        <v>43465</v>
      </c>
      <c r="X404" s="77">
        <v>15000000</v>
      </c>
      <c r="Y404" s="77">
        <v>2000000000</v>
      </c>
      <c r="Z404" s="78">
        <v>60000000</v>
      </c>
      <c r="AA404" s="77">
        <f>Y404*0.05</f>
        <v>100000000</v>
      </c>
      <c r="AB404" s="48">
        <v>2</v>
      </c>
      <c r="AC404" s="81">
        <v>44195</v>
      </c>
      <c r="AD404" s="77">
        <v>2000000000</v>
      </c>
      <c r="AE404" s="77">
        <v>2000000000</v>
      </c>
      <c r="AF404" s="77">
        <v>15000000</v>
      </c>
    </row>
    <row r="405" spans="1:32" x14ac:dyDescent="0.25">
      <c r="A405" s="230" t="s">
        <v>1936</v>
      </c>
      <c r="B405" s="48" t="s">
        <v>6114</v>
      </c>
      <c r="C405" s="74">
        <f t="shared" si="27"/>
        <v>8000000000</v>
      </c>
      <c r="D405" s="75"/>
      <c r="E405" s="93"/>
      <c r="F405" s="77">
        <v>2000000000</v>
      </c>
      <c r="G405" s="77">
        <v>10000000000</v>
      </c>
      <c r="H405" s="74">
        <f t="shared" si="29"/>
        <v>8000000000</v>
      </c>
      <c r="I405" s="78">
        <v>60000000</v>
      </c>
      <c r="J405" s="79" t="s">
        <v>5701</v>
      </c>
      <c r="K405" s="80">
        <f t="shared" si="28"/>
        <v>3</v>
      </c>
      <c r="L405" s="48" t="s">
        <v>249</v>
      </c>
      <c r="M405" s="79" t="s">
        <v>5738</v>
      </c>
      <c r="N405" s="80">
        <v>3</v>
      </c>
      <c r="O405" s="48" t="s">
        <v>5703</v>
      </c>
      <c r="P405" s="81">
        <v>45955</v>
      </c>
      <c r="Q405" s="93"/>
      <c r="R405" s="75">
        <v>40179</v>
      </c>
      <c r="S405" s="48">
        <v>1</v>
      </c>
      <c r="T405" s="48" t="s">
        <v>253</v>
      </c>
      <c r="U405" s="48" t="s">
        <v>1112</v>
      </c>
      <c r="V405" s="82" t="s">
        <v>5704</v>
      </c>
      <c r="W405" s="75">
        <v>43465</v>
      </c>
      <c r="X405" s="77">
        <v>15000000</v>
      </c>
      <c r="Y405" s="77">
        <v>2000000000</v>
      </c>
      <c r="Z405" s="78">
        <v>60000000</v>
      </c>
      <c r="AA405" s="77">
        <f>Y405*0.3</f>
        <v>600000000</v>
      </c>
      <c r="AB405" s="48">
        <v>2</v>
      </c>
      <c r="AC405" s="81">
        <v>44195</v>
      </c>
      <c r="AD405" s="77">
        <v>4000000000</v>
      </c>
      <c r="AE405" s="77">
        <v>4000000000</v>
      </c>
      <c r="AF405" s="77">
        <v>15000000</v>
      </c>
    </row>
    <row r="406" spans="1:32" x14ac:dyDescent="0.25">
      <c r="A406" s="230" t="s">
        <v>1938</v>
      </c>
      <c r="B406" s="48" t="s">
        <v>6115</v>
      </c>
      <c r="C406" s="74">
        <f t="shared" si="27"/>
        <v>8000000000</v>
      </c>
      <c r="D406" s="75"/>
      <c r="E406" s="93"/>
      <c r="F406" s="77">
        <v>2000000000</v>
      </c>
      <c r="G406" s="77">
        <v>10000000000</v>
      </c>
      <c r="H406" s="74">
        <f t="shared" si="29"/>
        <v>8000000000</v>
      </c>
      <c r="I406" s="78">
        <v>60000000</v>
      </c>
      <c r="J406" s="79" t="s">
        <v>5701</v>
      </c>
      <c r="K406" s="80">
        <f t="shared" si="28"/>
        <v>3</v>
      </c>
      <c r="L406" s="48" t="s">
        <v>249</v>
      </c>
      <c r="M406" s="79" t="s">
        <v>5738</v>
      </c>
      <c r="N406" s="80">
        <v>3</v>
      </c>
      <c r="O406" s="48" t="s">
        <v>5703</v>
      </c>
      <c r="P406" s="81">
        <v>45955</v>
      </c>
      <c r="Q406" s="93"/>
      <c r="R406" s="75">
        <v>40179</v>
      </c>
      <c r="S406" s="48">
        <v>1</v>
      </c>
      <c r="T406" s="48" t="s">
        <v>253</v>
      </c>
      <c r="U406" s="48" t="s">
        <v>1112</v>
      </c>
      <c r="V406" s="82" t="s">
        <v>5704</v>
      </c>
      <c r="W406" s="75">
        <v>43465</v>
      </c>
      <c r="X406" s="77">
        <v>15000000</v>
      </c>
      <c r="Y406" s="77">
        <v>2000000000</v>
      </c>
      <c r="Z406" s="78">
        <v>60000000</v>
      </c>
      <c r="AA406" s="77">
        <f>Y406*0.6</f>
        <v>1200000000</v>
      </c>
      <c r="AB406" s="48">
        <v>2</v>
      </c>
      <c r="AC406" s="81">
        <v>44195</v>
      </c>
      <c r="AD406" s="77">
        <v>2000000000</v>
      </c>
      <c r="AE406" s="77">
        <v>2000000000</v>
      </c>
      <c r="AF406" s="77">
        <v>15000000</v>
      </c>
    </row>
    <row r="407" spans="1:32" x14ac:dyDescent="0.25">
      <c r="A407" s="230" t="s">
        <v>1940</v>
      </c>
      <c r="B407" s="48" t="s">
        <v>6116</v>
      </c>
      <c r="C407" s="83">
        <f t="shared" si="27"/>
        <v>8000000000</v>
      </c>
      <c r="D407" s="75"/>
      <c r="E407" s="93"/>
      <c r="F407" s="77">
        <v>2000000000</v>
      </c>
      <c r="G407" s="77">
        <v>10000000000</v>
      </c>
      <c r="H407" s="83">
        <f t="shared" si="29"/>
        <v>8000000000</v>
      </c>
      <c r="I407" s="78">
        <v>60000000</v>
      </c>
      <c r="J407" s="79" t="s">
        <v>5701</v>
      </c>
      <c r="K407" s="80">
        <f t="shared" si="28"/>
        <v>8</v>
      </c>
      <c r="L407" s="84" t="s">
        <v>249</v>
      </c>
      <c r="M407" s="79" t="s">
        <v>5738</v>
      </c>
      <c r="N407" s="80">
        <v>8</v>
      </c>
      <c r="O407" s="48" t="s">
        <v>5703</v>
      </c>
      <c r="P407" s="81">
        <v>45955</v>
      </c>
      <c r="Q407" s="93"/>
      <c r="R407" s="75">
        <v>40179</v>
      </c>
      <c r="S407" s="48">
        <v>1</v>
      </c>
      <c r="T407" s="84" t="s">
        <v>253</v>
      </c>
      <c r="U407" s="48" t="s">
        <v>1112</v>
      </c>
      <c r="V407" s="82" t="s">
        <v>5704</v>
      </c>
      <c r="W407" s="75">
        <v>43465</v>
      </c>
      <c r="X407" s="77">
        <v>15000000</v>
      </c>
      <c r="Y407" s="77">
        <v>2000000000</v>
      </c>
      <c r="Z407" s="78">
        <v>60000000</v>
      </c>
      <c r="AA407" s="77">
        <f>Y407*0.05</f>
        <v>100000000</v>
      </c>
      <c r="AB407" s="48">
        <v>2</v>
      </c>
      <c r="AC407" s="81">
        <v>44195</v>
      </c>
      <c r="AD407" s="77">
        <v>2000000000</v>
      </c>
      <c r="AE407" s="77">
        <v>2000000000</v>
      </c>
      <c r="AF407" s="77">
        <v>15000000</v>
      </c>
    </row>
    <row r="408" spans="1:32" x14ac:dyDescent="0.25">
      <c r="A408" s="230" t="s">
        <v>1942</v>
      </c>
      <c r="B408" s="48" t="s">
        <v>6117</v>
      </c>
      <c r="C408" s="83">
        <f t="shared" si="27"/>
        <v>8000000000</v>
      </c>
      <c r="D408" s="75"/>
      <c r="E408" s="93"/>
      <c r="F408" s="77">
        <v>2000000000</v>
      </c>
      <c r="G408" s="77">
        <v>10000000000</v>
      </c>
      <c r="H408" s="83">
        <f t="shared" si="29"/>
        <v>8000000000</v>
      </c>
      <c r="I408" s="78">
        <v>60000000</v>
      </c>
      <c r="J408" s="79" t="s">
        <v>5701</v>
      </c>
      <c r="K408" s="80">
        <f t="shared" si="28"/>
        <v>8</v>
      </c>
      <c r="L408" s="84" t="s">
        <v>249</v>
      </c>
      <c r="M408" s="79" t="s">
        <v>5738</v>
      </c>
      <c r="N408" s="80">
        <v>8</v>
      </c>
      <c r="O408" s="48" t="s">
        <v>5703</v>
      </c>
      <c r="P408" s="81">
        <v>45955</v>
      </c>
      <c r="Q408" s="93"/>
      <c r="R408" s="75">
        <v>40179</v>
      </c>
      <c r="S408" s="48">
        <v>1</v>
      </c>
      <c r="T408" s="84" t="s">
        <v>253</v>
      </c>
      <c r="U408" s="48" t="s">
        <v>1112</v>
      </c>
      <c r="V408" s="82" t="s">
        <v>5704</v>
      </c>
      <c r="W408" s="75">
        <v>43465</v>
      </c>
      <c r="X408" s="77">
        <v>15000000</v>
      </c>
      <c r="Y408" s="77">
        <v>2000000000</v>
      </c>
      <c r="Z408" s="78">
        <v>60000000</v>
      </c>
      <c r="AA408" s="77">
        <f>Y408*0.3</f>
        <v>600000000</v>
      </c>
      <c r="AB408" s="48">
        <v>2</v>
      </c>
      <c r="AC408" s="81">
        <v>44195</v>
      </c>
      <c r="AD408" s="77">
        <v>4000000000</v>
      </c>
      <c r="AE408" s="77">
        <v>4000000000</v>
      </c>
      <c r="AF408" s="77">
        <v>15000000</v>
      </c>
    </row>
    <row r="409" spans="1:32" x14ac:dyDescent="0.25">
      <c r="A409" s="230" t="s">
        <v>1944</v>
      </c>
      <c r="B409" s="48" t="s">
        <v>6118</v>
      </c>
      <c r="C409" s="83">
        <f t="shared" si="27"/>
        <v>8000000000</v>
      </c>
      <c r="D409" s="75"/>
      <c r="E409" s="93"/>
      <c r="F409" s="77">
        <v>2000000000</v>
      </c>
      <c r="G409" s="77">
        <v>10000000000</v>
      </c>
      <c r="H409" s="83">
        <f t="shared" si="29"/>
        <v>8000000000</v>
      </c>
      <c r="I409" s="78">
        <v>60000000</v>
      </c>
      <c r="J409" s="79" t="s">
        <v>5701</v>
      </c>
      <c r="K409" s="80">
        <f t="shared" si="28"/>
        <v>8</v>
      </c>
      <c r="L409" s="84" t="s">
        <v>249</v>
      </c>
      <c r="M409" s="79" t="s">
        <v>5738</v>
      </c>
      <c r="N409" s="80">
        <v>8</v>
      </c>
      <c r="O409" s="48" t="s">
        <v>5703</v>
      </c>
      <c r="P409" s="81">
        <v>45955</v>
      </c>
      <c r="Q409" s="93"/>
      <c r="R409" s="75">
        <v>40179</v>
      </c>
      <c r="S409" s="48">
        <v>1</v>
      </c>
      <c r="T409" s="84" t="s">
        <v>253</v>
      </c>
      <c r="U409" s="48" t="s">
        <v>1112</v>
      </c>
      <c r="V409" s="82" t="s">
        <v>5704</v>
      </c>
      <c r="W409" s="75">
        <v>43465</v>
      </c>
      <c r="X409" s="77">
        <v>15000000</v>
      </c>
      <c r="Y409" s="77">
        <v>2000000000</v>
      </c>
      <c r="Z409" s="78">
        <v>60000000</v>
      </c>
      <c r="AA409" s="77">
        <f>Y409*0.6</f>
        <v>1200000000</v>
      </c>
      <c r="AB409" s="48">
        <v>2</v>
      </c>
      <c r="AC409" s="81">
        <v>44195</v>
      </c>
      <c r="AD409" s="77">
        <v>2000000000</v>
      </c>
      <c r="AE409" s="77">
        <v>2000000000</v>
      </c>
      <c r="AF409" s="77">
        <v>15000000</v>
      </c>
    </row>
    <row r="410" spans="1:32" x14ac:dyDescent="0.25">
      <c r="A410" s="230" t="s">
        <v>1946</v>
      </c>
      <c r="B410" s="48" t="s">
        <v>6119</v>
      </c>
      <c r="C410" s="83">
        <f>G410- F410</f>
        <v>8000000000</v>
      </c>
      <c r="D410" s="75"/>
      <c r="E410" s="93"/>
      <c r="F410" s="77">
        <v>2000000000</v>
      </c>
      <c r="G410" s="77">
        <v>10000000000</v>
      </c>
      <c r="H410" s="83">
        <f t="shared" si="29"/>
        <v>8000000000</v>
      </c>
      <c r="I410" s="78">
        <v>60000000</v>
      </c>
      <c r="J410" s="79" t="s">
        <v>5701</v>
      </c>
      <c r="K410" s="80">
        <f t="shared" si="28"/>
        <v>1</v>
      </c>
      <c r="L410" s="84" t="s">
        <v>249</v>
      </c>
      <c r="M410" s="79" t="s">
        <v>5738</v>
      </c>
      <c r="N410" s="80">
        <v>1</v>
      </c>
      <c r="O410" s="48" t="s">
        <v>5703</v>
      </c>
      <c r="P410" s="81">
        <v>45955</v>
      </c>
      <c r="Q410" s="93"/>
      <c r="R410" s="75">
        <v>40179</v>
      </c>
      <c r="S410" s="48">
        <v>1</v>
      </c>
      <c r="T410" s="84" t="s">
        <v>253</v>
      </c>
      <c r="U410" s="48" t="s">
        <v>1112</v>
      </c>
      <c r="V410" s="82" t="s">
        <v>5704</v>
      </c>
      <c r="W410" s="75">
        <v>43465</v>
      </c>
      <c r="X410" s="77">
        <v>15000000</v>
      </c>
      <c r="Y410" s="77">
        <v>2000000000</v>
      </c>
      <c r="Z410" s="78">
        <v>60000000</v>
      </c>
      <c r="AA410" s="77">
        <f>Y410*0.1</f>
        <v>200000000</v>
      </c>
      <c r="AB410" s="48">
        <v>2</v>
      </c>
      <c r="AC410" s="81">
        <v>44195</v>
      </c>
      <c r="AD410" s="77">
        <v>2000000000</v>
      </c>
      <c r="AE410" s="77">
        <v>2000000000</v>
      </c>
      <c r="AF410" s="77">
        <v>15000000</v>
      </c>
    </row>
    <row r="411" spans="1:32" x14ac:dyDescent="0.25">
      <c r="A411" s="230" t="s">
        <v>1948</v>
      </c>
      <c r="B411" s="48" t="s">
        <v>6120</v>
      </c>
      <c r="C411" s="74">
        <f t="shared" ref="C411:C474" si="30">G411-Y411</f>
        <v>8000000000</v>
      </c>
      <c r="D411" s="75"/>
      <c r="E411" s="93"/>
      <c r="F411" s="77">
        <v>2000000000</v>
      </c>
      <c r="G411" s="77">
        <v>10000000000</v>
      </c>
      <c r="H411" s="74">
        <f t="shared" si="29"/>
        <v>8000000000</v>
      </c>
      <c r="I411" s="78">
        <v>60000000</v>
      </c>
      <c r="J411" s="79" t="s">
        <v>5701</v>
      </c>
      <c r="K411" s="80">
        <f t="shared" si="28"/>
        <v>8</v>
      </c>
      <c r="L411" s="48" t="s">
        <v>249</v>
      </c>
      <c r="M411" s="79" t="s">
        <v>5738</v>
      </c>
      <c r="N411" s="80">
        <v>8</v>
      </c>
      <c r="O411" s="48" t="s">
        <v>5703</v>
      </c>
      <c r="P411" s="81">
        <v>45955</v>
      </c>
      <c r="Q411" s="93"/>
      <c r="R411" s="75">
        <v>40179</v>
      </c>
      <c r="S411" s="48">
        <v>1</v>
      </c>
      <c r="T411" s="48" t="s">
        <v>253</v>
      </c>
      <c r="U411" s="48" t="s">
        <v>1112</v>
      </c>
      <c r="V411" s="82" t="s">
        <v>5704</v>
      </c>
      <c r="W411" s="75">
        <v>43465</v>
      </c>
      <c r="X411" s="77">
        <v>15000000</v>
      </c>
      <c r="Y411" s="77">
        <v>2000000000</v>
      </c>
      <c r="Z411" s="78">
        <v>60000000</v>
      </c>
      <c r="AA411" s="77">
        <f>Y411*0.6</f>
        <v>1200000000</v>
      </c>
      <c r="AB411" s="48">
        <v>1</v>
      </c>
      <c r="AC411" s="81">
        <v>44195</v>
      </c>
      <c r="AD411" s="77">
        <v>2000000000</v>
      </c>
      <c r="AE411" s="77">
        <v>2000000000</v>
      </c>
      <c r="AF411" s="77">
        <v>15000000</v>
      </c>
    </row>
    <row r="412" spans="1:32" x14ac:dyDescent="0.25">
      <c r="A412" s="230" t="s">
        <v>1950</v>
      </c>
      <c r="B412" s="48" t="s">
        <v>6121</v>
      </c>
      <c r="C412" s="74">
        <f t="shared" si="30"/>
        <v>8000000000</v>
      </c>
      <c r="D412" s="75"/>
      <c r="E412" s="93"/>
      <c r="F412" s="77">
        <v>2000000000</v>
      </c>
      <c r="G412" s="77">
        <v>10000000000</v>
      </c>
      <c r="H412" s="74">
        <f t="shared" si="29"/>
        <v>8000000000</v>
      </c>
      <c r="I412" s="78">
        <v>60000000</v>
      </c>
      <c r="J412" s="79" t="s">
        <v>5701</v>
      </c>
      <c r="K412" s="80">
        <f t="shared" si="28"/>
        <v>3</v>
      </c>
      <c r="L412" s="48" t="s">
        <v>249</v>
      </c>
      <c r="M412" s="79" t="s">
        <v>5738</v>
      </c>
      <c r="N412" s="80">
        <v>3</v>
      </c>
      <c r="O412" s="48" t="s">
        <v>5703</v>
      </c>
      <c r="P412" s="81">
        <v>45955</v>
      </c>
      <c r="Q412" s="93"/>
      <c r="R412" s="75">
        <v>40179</v>
      </c>
      <c r="S412" s="48">
        <v>1</v>
      </c>
      <c r="T412" s="48" t="s">
        <v>253</v>
      </c>
      <c r="U412" s="48" t="s">
        <v>1112</v>
      </c>
      <c r="V412" s="82" t="s">
        <v>5704</v>
      </c>
      <c r="W412" s="75">
        <v>43465</v>
      </c>
      <c r="X412" s="77">
        <v>15000000</v>
      </c>
      <c r="Y412" s="77">
        <v>2000000000</v>
      </c>
      <c r="Z412" s="78">
        <v>60000000</v>
      </c>
      <c r="AA412" s="77">
        <f>Y412*0.05</f>
        <v>100000000</v>
      </c>
      <c r="AB412" s="48">
        <v>1</v>
      </c>
      <c r="AC412" s="81">
        <v>44195</v>
      </c>
      <c r="AD412" s="77">
        <v>4500000000</v>
      </c>
      <c r="AE412" s="77">
        <v>4500000000</v>
      </c>
      <c r="AF412" s="77">
        <v>15000000</v>
      </c>
    </row>
    <row r="413" spans="1:32" x14ac:dyDescent="0.25">
      <c r="A413" s="230" t="s">
        <v>1952</v>
      </c>
      <c r="B413" s="48" t="s">
        <v>6122</v>
      </c>
      <c r="C413" s="74">
        <f t="shared" si="30"/>
        <v>8000000000</v>
      </c>
      <c r="D413" s="75"/>
      <c r="E413" s="93"/>
      <c r="F413" s="77">
        <v>2000000000</v>
      </c>
      <c r="G413" s="77">
        <v>10000000000</v>
      </c>
      <c r="H413" s="74">
        <f t="shared" si="29"/>
        <v>8000000000</v>
      </c>
      <c r="I413" s="78">
        <v>60000000</v>
      </c>
      <c r="J413" s="79" t="s">
        <v>5701</v>
      </c>
      <c r="K413" s="80">
        <f t="shared" si="28"/>
        <v>3</v>
      </c>
      <c r="L413" s="48" t="s">
        <v>249</v>
      </c>
      <c r="M413" s="79" t="s">
        <v>5738</v>
      </c>
      <c r="N413" s="80">
        <v>3</v>
      </c>
      <c r="O413" s="48" t="s">
        <v>5703</v>
      </c>
      <c r="P413" s="81">
        <v>45955</v>
      </c>
      <c r="Q413" s="93"/>
      <c r="R413" s="75">
        <v>40179</v>
      </c>
      <c r="S413" s="48">
        <v>1</v>
      </c>
      <c r="T413" s="48" t="s">
        <v>253</v>
      </c>
      <c r="U413" s="48" t="s">
        <v>1112</v>
      </c>
      <c r="V413" s="82" t="s">
        <v>5704</v>
      </c>
      <c r="W413" s="75">
        <v>43465</v>
      </c>
      <c r="X413" s="77">
        <v>15000000</v>
      </c>
      <c r="Y413" s="77">
        <v>2000000000</v>
      </c>
      <c r="Z413" s="78">
        <v>60000000</v>
      </c>
      <c r="AA413" s="77">
        <f>Y413*0.3</f>
        <v>600000000</v>
      </c>
      <c r="AB413" s="48">
        <v>1</v>
      </c>
      <c r="AC413" s="81">
        <v>44195</v>
      </c>
      <c r="AD413" s="77">
        <v>2000000000</v>
      </c>
      <c r="AE413" s="77">
        <v>2000000000</v>
      </c>
      <c r="AF413" s="77">
        <v>15000000</v>
      </c>
    </row>
    <row r="414" spans="1:32" x14ac:dyDescent="0.25">
      <c r="A414" s="230" t="s">
        <v>1954</v>
      </c>
      <c r="B414" s="48" t="s">
        <v>6123</v>
      </c>
      <c r="C414" s="74">
        <f t="shared" si="30"/>
        <v>8000000000</v>
      </c>
      <c r="D414" s="75"/>
      <c r="E414" s="93"/>
      <c r="F414" s="77">
        <v>2000000000</v>
      </c>
      <c r="G414" s="77">
        <v>10000000000</v>
      </c>
      <c r="H414" s="74">
        <f t="shared" si="29"/>
        <v>8000000000</v>
      </c>
      <c r="I414" s="78">
        <v>60000000</v>
      </c>
      <c r="J414" s="79" t="s">
        <v>5701</v>
      </c>
      <c r="K414" s="80">
        <f t="shared" si="28"/>
        <v>1</v>
      </c>
      <c r="L414" s="48" t="s">
        <v>249</v>
      </c>
      <c r="M414" s="79" t="s">
        <v>5738</v>
      </c>
      <c r="N414" s="80">
        <v>1</v>
      </c>
      <c r="O414" s="48" t="s">
        <v>5703</v>
      </c>
      <c r="P414" s="81">
        <v>45955</v>
      </c>
      <c r="Q414" s="93"/>
      <c r="R414" s="75">
        <v>40179</v>
      </c>
      <c r="S414" s="48">
        <v>1</v>
      </c>
      <c r="T414" s="48" t="s">
        <v>253</v>
      </c>
      <c r="U414" s="48" t="s">
        <v>1112</v>
      </c>
      <c r="V414" s="82" t="s">
        <v>5704</v>
      </c>
      <c r="W414" s="75">
        <v>43465</v>
      </c>
      <c r="X414" s="77">
        <v>15000000</v>
      </c>
      <c r="Y414" s="77">
        <v>2000000000</v>
      </c>
      <c r="Z414" s="78">
        <v>60000000</v>
      </c>
      <c r="AA414" s="77">
        <f>Y414*0.6</f>
        <v>1200000000</v>
      </c>
      <c r="AB414" s="48">
        <v>1</v>
      </c>
      <c r="AC414" s="81">
        <v>44195</v>
      </c>
      <c r="AD414" s="77">
        <v>2500000000</v>
      </c>
      <c r="AE414" s="77">
        <v>2500000000</v>
      </c>
      <c r="AF414" s="77">
        <v>15000000</v>
      </c>
    </row>
    <row r="415" spans="1:32" x14ac:dyDescent="0.25">
      <c r="A415" s="230" t="s">
        <v>1956</v>
      </c>
      <c r="B415" s="48" t="s">
        <v>6124</v>
      </c>
      <c r="C415" s="74">
        <f t="shared" si="30"/>
        <v>8000000000</v>
      </c>
      <c r="D415" s="75"/>
      <c r="E415" s="93"/>
      <c r="F415" s="77">
        <v>2000000000</v>
      </c>
      <c r="G415" s="77">
        <v>10000000000</v>
      </c>
      <c r="H415" s="74">
        <f t="shared" si="29"/>
        <v>8000000000</v>
      </c>
      <c r="I415" s="78">
        <v>60000000</v>
      </c>
      <c r="J415" s="79" t="s">
        <v>5701</v>
      </c>
      <c r="K415" s="80">
        <f t="shared" si="28"/>
        <v>3</v>
      </c>
      <c r="L415" s="48" t="s">
        <v>249</v>
      </c>
      <c r="M415" s="79" t="s">
        <v>5738</v>
      </c>
      <c r="N415" s="80">
        <v>3</v>
      </c>
      <c r="O415" s="48" t="s">
        <v>5703</v>
      </c>
      <c r="P415" s="81">
        <v>45955</v>
      </c>
      <c r="Q415" s="93"/>
      <c r="R415" s="75">
        <v>40179</v>
      </c>
      <c r="S415" s="48">
        <v>1</v>
      </c>
      <c r="T415" s="48" t="s">
        <v>253</v>
      </c>
      <c r="U415" s="48" t="s">
        <v>1112</v>
      </c>
      <c r="V415" s="82" t="s">
        <v>5704</v>
      </c>
      <c r="W415" s="75">
        <v>43465</v>
      </c>
      <c r="X415" s="77">
        <v>15000000</v>
      </c>
      <c r="Y415" s="77">
        <v>2000000000</v>
      </c>
      <c r="Z415" s="78">
        <v>60000000</v>
      </c>
      <c r="AA415" s="77">
        <v>0</v>
      </c>
      <c r="AB415" s="48">
        <v>2</v>
      </c>
      <c r="AC415" s="81">
        <v>44195</v>
      </c>
      <c r="AD415" s="77">
        <v>2500000000</v>
      </c>
      <c r="AE415" s="77">
        <v>2500000000</v>
      </c>
      <c r="AF415" s="77">
        <v>15000000</v>
      </c>
    </row>
    <row r="416" spans="1:32" x14ac:dyDescent="0.25">
      <c r="A416" s="230" t="s">
        <v>1958</v>
      </c>
      <c r="B416" s="48" t="s">
        <v>6125</v>
      </c>
      <c r="C416" s="74">
        <f t="shared" si="30"/>
        <v>8000000000</v>
      </c>
      <c r="D416" s="75"/>
      <c r="E416" s="93"/>
      <c r="F416" s="77">
        <v>2000000000</v>
      </c>
      <c r="G416" s="77">
        <v>10000000000</v>
      </c>
      <c r="H416" s="74">
        <f t="shared" si="29"/>
        <v>8000000000</v>
      </c>
      <c r="I416" s="78">
        <v>60000000</v>
      </c>
      <c r="J416" s="79" t="s">
        <v>5701</v>
      </c>
      <c r="K416" s="80">
        <f t="shared" si="28"/>
        <v>3</v>
      </c>
      <c r="L416" s="48" t="s">
        <v>249</v>
      </c>
      <c r="M416" s="79" t="s">
        <v>5738</v>
      </c>
      <c r="N416" s="80">
        <v>3</v>
      </c>
      <c r="O416" s="48" t="s">
        <v>5703</v>
      </c>
      <c r="P416" s="81">
        <v>45955</v>
      </c>
      <c r="Q416" s="93"/>
      <c r="R416" s="75">
        <v>40179</v>
      </c>
      <c r="S416" s="48">
        <v>1</v>
      </c>
      <c r="T416" s="48" t="s">
        <v>274</v>
      </c>
      <c r="U416" s="48" t="s">
        <v>1112</v>
      </c>
      <c r="V416" s="82" t="s">
        <v>5704</v>
      </c>
      <c r="W416" s="75">
        <v>43465</v>
      </c>
      <c r="X416" s="77">
        <v>15000000</v>
      </c>
      <c r="Y416" s="77">
        <v>2000000000</v>
      </c>
      <c r="Z416" s="78">
        <v>60000000</v>
      </c>
      <c r="AA416" s="77">
        <v>0</v>
      </c>
      <c r="AB416" s="48">
        <v>2</v>
      </c>
      <c r="AC416" s="81">
        <v>44195</v>
      </c>
      <c r="AD416" s="77">
        <v>2500000000</v>
      </c>
      <c r="AE416" s="77">
        <v>2500000000</v>
      </c>
      <c r="AF416" s="77">
        <v>15000000</v>
      </c>
    </row>
    <row r="417" spans="1:32" x14ac:dyDescent="0.25">
      <c r="A417" s="230" t="s">
        <v>1960</v>
      </c>
      <c r="B417" s="48" t="s">
        <v>6126</v>
      </c>
      <c r="C417" s="74">
        <f t="shared" si="30"/>
        <v>8000000000</v>
      </c>
      <c r="D417" s="75"/>
      <c r="E417" s="93"/>
      <c r="F417" s="77">
        <v>2000000000</v>
      </c>
      <c r="G417" s="77">
        <v>10000000000</v>
      </c>
      <c r="H417" s="74">
        <f t="shared" si="29"/>
        <v>8000000000</v>
      </c>
      <c r="I417" s="78">
        <v>60000000</v>
      </c>
      <c r="J417" s="79" t="s">
        <v>5701</v>
      </c>
      <c r="K417" s="80">
        <f t="shared" si="28"/>
        <v>3</v>
      </c>
      <c r="L417" s="48" t="s">
        <v>249</v>
      </c>
      <c r="M417" s="79" t="s">
        <v>5738</v>
      </c>
      <c r="N417" s="80">
        <v>3</v>
      </c>
      <c r="O417" s="48" t="s">
        <v>5703</v>
      </c>
      <c r="P417" s="81">
        <v>45955</v>
      </c>
      <c r="Q417" s="93"/>
      <c r="R417" s="75">
        <v>40179</v>
      </c>
      <c r="S417" s="48">
        <v>1</v>
      </c>
      <c r="T417" s="48" t="s">
        <v>253</v>
      </c>
      <c r="U417" s="48" t="s">
        <v>1112</v>
      </c>
      <c r="V417" s="82" t="s">
        <v>5704</v>
      </c>
      <c r="W417" s="75">
        <v>43465</v>
      </c>
      <c r="X417" s="77">
        <v>15000000</v>
      </c>
      <c r="Y417" s="77">
        <v>2000000000</v>
      </c>
      <c r="Z417" s="78">
        <v>60000000</v>
      </c>
      <c r="AA417" s="77">
        <f>Y417*0.05</f>
        <v>100000000</v>
      </c>
      <c r="AB417" s="48">
        <v>2</v>
      </c>
      <c r="AC417" s="81">
        <v>44195</v>
      </c>
      <c r="AD417" s="77">
        <v>2500000000</v>
      </c>
      <c r="AE417" s="77">
        <v>2500000000</v>
      </c>
      <c r="AF417" s="77">
        <v>15000000</v>
      </c>
    </row>
    <row r="418" spans="1:32" x14ac:dyDescent="0.25">
      <c r="A418" s="230" t="s">
        <v>1962</v>
      </c>
      <c r="B418" s="48" t="s">
        <v>6127</v>
      </c>
      <c r="C418" s="74">
        <f t="shared" si="30"/>
        <v>8000000000</v>
      </c>
      <c r="D418" s="75"/>
      <c r="E418" s="93"/>
      <c r="F418" s="77">
        <v>2000000000</v>
      </c>
      <c r="G418" s="77">
        <v>10000000000</v>
      </c>
      <c r="H418" s="74">
        <f t="shared" si="29"/>
        <v>8000000000</v>
      </c>
      <c r="I418" s="78">
        <v>60000000</v>
      </c>
      <c r="J418" s="79" t="s">
        <v>5701</v>
      </c>
      <c r="K418" s="80">
        <f t="shared" si="28"/>
        <v>3</v>
      </c>
      <c r="L418" s="48" t="s">
        <v>249</v>
      </c>
      <c r="M418" s="79" t="s">
        <v>5738</v>
      </c>
      <c r="N418" s="80">
        <v>3</v>
      </c>
      <c r="O418" s="48" t="s">
        <v>5703</v>
      </c>
      <c r="P418" s="81">
        <v>45955</v>
      </c>
      <c r="Q418" s="93"/>
      <c r="R418" s="75">
        <v>40179</v>
      </c>
      <c r="S418" s="48">
        <v>1</v>
      </c>
      <c r="T418" s="48" t="s">
        <v>274</v>
      </c>
      <c r="U418" s="48" t="s">
        <v>1112</v>
      </c>
      <c r="V418" s="82" t="s">
        <v>5704</v>
      </c>
      <c r="W418" s="75">
        <v>43465</v>
      </c>
      <c r="X418" s="77">
        <v>15000000</v>
      </c>
      <c r="Y418" s="77">
        <v>2000000000</v>
      </c>
      <c r="Z418" s="78">
        <v>60000000</v>
      </c>
      <c r="AA418" s="77">
        <f>Y418*0.05</f>
        <v>100000000</v>
      </c>
      <c r="AB418" s="48">
        <v>2</v>
      </c>
      <c r="AC418" s="81">
        <v>44195</v>
      </c>
      <c r="AD418" s="77">
        <v>2500000000</v>
      </c>
      <c r="AE418" s="77">
        <v>2500000000</v>
      </c>
      <c r="AF418" s="77">
        <v>15000000</v>
      </c>
    </row>
    <row r="419" spans="1:32" x14ac:dyDescent="0.25">
      <c r="A419" s="230" t="s">
        <v>1964</v>
      </c>
      <c r="B419" s="48" t="s">
        <v>6128</v>
      </c>
      <c r="C419" s="74">
        <f t="shared" si="30"/>
        <v>8000000000</v>
      </c>
      <c r="D419" s="75"/>
      <c r="E419" s="93"/>
      <c r="F419" s="77">
        <v>2000000000</v>
      </c>
      <c r="G419" s="77">
        <v>10000000000</v>
      </c>
      <c r="H419" s="74">
        <f t="shared" si="29"/>
        <v>8000000000</v>
      </c>
      <c r="I419" s="78">
        <v>60000000</v>
      </c>
      <c r="J419" s="79" t="s">
        <v>5701</v>
      </c>
      <c r="K419" s="80">
        <f t="shared" si="28"/>
        <v>3</v>
      </c>
      <c r="L419" s="48" t="s">
        <v>249</v>
      </c>
      <c r="M419" s="79" t="s">
        <v>5738</v>
      </c>
      <c r="N419" s="80">
        <v>3</v>
      </c>
      <c r="O419" s="48" t="s">
        <v>5703</v>
      </c>
      <c r="P419" s="81">
        <v>45955</v>
      </c>
      <c r="Q419" s="93"/>
      <c r="R419" s="75">
        <v>40179</v>
      </c>
      <c r="S419" s="48">
        <v>1</v>
      </c>
      <c r="T419" s="48" t="s">
        <v>253</v>
      </c>
      <c r="U419" s="48" t="s">
        <v>1112</v>
      </c>
      <c r="V419" s="82" t="s">
        <v>5704</v>
      </c>
      <c r="W419" s="75">
        <v>43465</v>
      </c>
      <c r="X419" s="77">
        <v>15000000</v>
      </c>
      <c r="Y419" s="77">
        <v>2000000000</v>
      </c>
      <c r="Z419" s="78">
        <v>60000000</v>
      </c>
      <c r="AA419" s="77">
        <v>0</v>
      </c>
      <c r="AB419" s="48">
        <v>2</v>
      </c>
      <c r="AC419" s="81">
        <v>44195</v>
      </c>
      <c r="AD419" s="77">
        <v>2500000000</v>
      </c>
      <c r="AE419" s="77">
        <v>2500000000</v>
      </c>
      <c r="AF419" s="77">
        <v>15000000</v>
      </c>
    </row>
    <row r="420" spans="1:32" x14ac:dyDescent="0.25">
      <c r="A420" s="230" t="s">
        <v>1966</v>
      </c>
      <c r="B420" s="48" t="s">
        <v>6129</v>
      </c>
      <c r="C420" s="74">
        <f t="shared" si="30"/>
        <v>8000000000</v>
      </c>
      <c r="D420" s="75"/>
      <c r="E420" s="93"/>
      <c r="F420" s="77">
        <v>2000000000</v>
      </c>
      <c r="G420" s="77">
        <v>10000000000</v>
      </c>
      <c r="H420" s="74">
        <f t="shared" si="29"/>
        <v>8000000000</v>
      </c>
      <c r="I420" s="78">
        <v>60000000</v>
      </c>
      <c r="J420" s="79" t="s">
        <v>5701</v>
      </c>
      <c r="K420" s="80">
        <f t="shared" si="28"/>
        <v>3</v>
      </c>
      <c r="L420" s="48" t="s">
        <v>249</v>
      </c>
      <c r="M420" s="79" t="s">
        <v>5738</v>
      </c>
      <c r="N420" s="80">
        <v>3</v>
      </c>
      <c r="O420" s="48" t="s">
        <v>5703</v>
      </c>
      <c r="P420" s="81">
        <v>45955</v>
      </c>
      <c r="Q420" s="93"/>
      <c r="R420" s="75">
        <v>40179</v>
      </c>
      <c r="S420" s="48">
        <v>1</v>
      </c>
      <c r="T420" s="48" t="s">
        <v>274</v>
      </c>
      <c r="U420" s="48" t="s">
        <v>1112</v>
      </c>
      <c r="V420" s="82" t="s">
        <v>5704</v>
      </c>
      <c r="W420" s="75">
        <v>43465</v>
      </c>
      <c r="X420" s="77">
        <v>15000000</v>
      </c>
      <c r="Y420" s="77">
        <v>2000000000</v>
      </c>
      <c r="Z420" s="78">
        <v>60000000</v>
      </c>
      <c r="AA420" s="77">
        <v>0</v>
      </c>
      <c r="AB420" s="48">
        <v>2</v>
      </c>
      <c r="AC420" s="81">
        <v>44195</v>
      </c>
      <c r="AD420" s="77">
        <v>2500000000</v>
      </c>
      <c r="AE420" s="77">
        <v>2500000000</v>
      </c>
      <c r="AF420" s="77">
        <v>15000000</v>
      </c>
    </row>
    <row r="421" spans="1:32" x14ac:dyDescent="0.25">
      <c r="A421" s="230" t="s">
        <v>1968</v>
      </c>
      <c r="B421" s="48" t="s">
        <v>6130</v>
      </c>
      <c r="C421" s="74">
        <f t="shared" si="30"/>
        <v>8000000000</v>
      </c>
      <c r="D421" s="75"/>
      <c r="E421" s="93"/>
      <c r="F421" s="77">
        <v>2000000000</v>
      </c>
      <c r="G421" s="77">
        <v>10000000000</v>
      </c>
      <c r="H421" s="74">
        <f t="shared" si="29"/>
        <v>8000000000</v>
      </c>
      <c r="I421" s="78">
        <v>60000000</v>
      </c>
      <c r="J421" s="79" t="s">
        <v>5701</v>
      </c>
      <c r="K421" s="80">
        <f t="shared" si="28"/>
        <v>3</v>
      </c>
      <c r="L421" s="48" t="s">
        <v>249</v>
      </c>
      <c r="M421" s="79" t="s">
        <v>5738</v>
      </c>
      <c r="N421" s="80">
        <v>3</v>
      </c>
      <c r="O421" s="48" t="s">
        <v>5703</v>
      </c>
      <c r="P421" s="81">
        <v>45955</v>
      </c>
      <c r="Q421" s="93"/>
      <c r="R421" s="75">
        <v>40179</v>
      </c>
      <c r="S421" s="48">
        <v>1</v>
      </c>
      <c r="T421" s="48" t="s">
        <v>253</v>
      </c>
      <c r="U421" s="48" t="s">
        <v>1112</v>
      </c>
      <c r="V421" s="82" t="s">
        <v>5704</v>
      </c>
      <c r="W421" s="75">
        <v>43465</v>
      </c>
      <c r="X421" s="77">
        <v>15000000</v>
      </c>
      <c r="Y421" s="77">
        <v>2000000000</v>
      </c>
      <c r="Z421" s="78">
        <v>60000000</v>
      </c>
      <c r="AA421" s="77">
        <v>0</v>
      </c>
      <c r="AB421" s="48">
        <v>2</v>
      </c>
      <c r="AC421" s="81">
        <v>44195</v>
      </c>
      <c r="AD421" s="77">
        <v>2500000000</v>
      </c>
      <c r="AE421" s="77">
        <v>2500000000</v>
      </c>
      <c r="AF421" s="77">
        <v>15000000</v>
      </c>
    </row>
    <row r="422" spans="1:32" x14ac:dyDescent="0.25">
      <c r="A422" s="230" t="s">
        <v>1970</v>
      </c>
      <c r="B422" s="48" t="s">
        <v>6131</v>
      </c>
      <c r="C422" s="74">
        <f t="shared" si="30"/>
        <v>8000000000</v>
      </c>
      <c r="D422" s="75"/>
      <c r="E422" s="93"/>
      <c r="F422" s="77">
        <v>2000000000</v>
      </c>
      <c r="G422" s="77">
        <v>10000000000</v>
      </c>
      <c r="H422" s="74">
        <f t="shared" si="29"/>
        <v>8000000000</v>
      </c>
      <c r="I422" s="78">
        <v>60000000</v>
      </c>
      <c r="J422" s="79" t="s">
        <v>5701</v>
      </c>
      <c r="K422" s="80">
        <f t="shared" si="28"/>
        <v>3</v>
      </c>
      <c r="L422" s="48" t="s">
        <v>249</v>
      </c>
      <c r="M422" s="79" t="s">
        <v>5738</v>
      </c>
      <c r="N422" s="80">
        <v>3</v>
      </c>
      <c r="O422" s="48" t="s">
        <v>5703</v>
      </c>
      <c r="P422" s="81">
        <v>45955</v>
      </c>
      <c r="Q422" s="93"/>
      <c r="R422" s="75">
        <v>40179</v>
      </c>
      <c r="S422" s="48">
        <v>1</v>
      </c>
      <c r="T422" s="48" t="s">
        <v>274</v>
      </c>
      <c r="U422" s="48" t="s">
        <v>1112</v>
      </c>
      <c r="V422" s="82" t="s">
        <v>5704</v>
      </c>
      <c r="W422" s="75">
        <v>43465</v>
      </c>
      <c r="X422" s="77">
        <v>15000000</v>
      </c>
      <c r="Y422" s="77">
        <v>2000000000</v>
      </c>
      <c r="Z422" s="78">
        <v>60000000</v>
      </c>
      <c r="AA422" s="77">
        <v>0</v>
      </c>
      <c r="AB422" s="48">
        <v>2</v>
      </c>
      <c r="AC422" s="81">
        <v>44195</v>
      </c>
      <c r="AD422" s="77">
        <v>2500000000</v>
      </c>
      <c r="AE422" s="77">
        <v>2500000000</v>
      </c>
      <c r="AF422" s="77">
        <v>15000000</v>
      </c>
    </row>
    <row r="423" spans="1:32" x14ac:dyDescent="0.25">
      <c r="A423" s="230" t="s">
        <v>1972</v>
      </c>
      <c r="B423" s="48" t="s">
        <v>6132</v>
      </c>
      <c r="C423" s="74">
        <f t="shared" si="30"/>
        <v>8000000000</v>
      </c>
      <c r="D423" s="75"/>
      <c r="E423" s="93"/>
      <c r="F423" s="77">
        <v>2000000000</v>
      </c>
      <c r="G423" s="77">
        <v>10000000000</v>
      </c>
      <c r="H423" s="74">
        <f t="shared" si="29"/>
        <v>8000000000</v>
      </c>
      <c r="I423" s="78">
        <v>60000000</v>
      </c>
      <c r="J423" s="79" t="s">
        <v>5701</v>
      </c>
      <c r="K423" s="80">
        <f t="shared" si="28"/>
        <v>3</v>
      </c>
      <c r="L423" s="48" t="s">
        <v>249</v>
      </c>
      <c r="M423" s="79" t="s">
        <v>5738</v>
      </c>
      <c r="N423" s="80">
        <v>3</v>
      </c>
      <c r="O423" s="48" t="s">
        <v>5703</v>
      </c>
      <c r="P423" s="81">
        <v>45955</v>
      </c>
      <c r="Q423" s="93"/>
      <c r="R423" s="75">
        <v>40179</v>
      </c>
      <c r="S423" s="48">
        <v>1</v>
      </c>
      <c r="T423" s="48" t="s">
        <v>253</v>
      </c>
      <c r="U423" s="48" t="s">
        <v>1112</v>
      </c>
      <c r="V423" s="82" t="s">
        <v>5704</v>
      </c>
      <c r="W423" s="75">
        <v>43465</v>
      </c>
      <c r="X423" s="77">
        <v>15000000</v>
      </c>
      <c r="Y423" s="77">
        <v>2000000000</v>
      </c>
      <c r="Z423" s="78">
        <v>60000000</v>
      </c>
      <c r="AA423" s="77">
        <f>Y423*0.05</f>
        <v>100000000</v>
      </c>
      <c r="AB423" s="48">
        <v>2</v>
      </c>
      <c r="AC423" s="81">
        <v>44195</v>
      </c>
      <c r="AD423" s="77">
        <v>2500000000</v>
      </c>
      <c r="AE423" s="77">
        <v>2500000000</v>
      </c>
      <c r="AF423" s="77">
        <v>15000000</v>
      </c>
    </row>
    <row r="424" spans="1:32" x14ac:dyDescent="0.25">
      <c r="A424" s="230" t="s">
        <v>1974</v>
      </c>
      <c r="B424" s="48" t="s">
        <v>6133</v>
      </c>
      <c r="C424" s="74">
        <f t="shared" si="30"/>
        <v>8000000000</v>
      </c>
      <c r="D424" s="75"/>
      <c r="E424" s="93"/>
      <c r="F424" s="77">
        <v>2000000000</v>
      </c>
      <c r="G424" s="77">
        <v>10000000000</v>
      </c>
      <c r="H424" s="74">
        <f t="shared" si="29"/>
        <v>8000000000</v>
      </c>
      <c r="I424" s="78">
        <v>60000000</v>
      </c>
      <c r="J424" s="79" t="s">
        <v>5701</v>
      </c>
      <c r="K424" s="80">
        <f t="shared" si="28"/>
        <v>3</v>
      </c>
      <c r="L424" s="48" t="s">
        <v>249</v>
      </c>
      <c r="M424" s="79" t="s">
        <v>5738</v>
      </c>
      <c r="N424" s="80">
        <v>3</v>
      </c>
      <c r="O424" s="48" t="s">
        <v>5703</v>
      </c>
      <c r="P424" s="81">
        <v>45955</v>
      </c>
      <c r="Q424" s="93"/>
      <c r="R424" s="75">
        <v>40179</v>
      </c>
      <c r="S424" s="48">
        <v>1</v>
      </c>
      <c r="T424" s="48" t="s">
        <v>274</v>
      </c>
      <c r="U424" s="48" t="s">
        <v>1112</v>
      </c>
      <c r="V424" s="82" t="s">
        <v>5704</v>
      </c>
      <c r="W424" s="75">
        <v>43465</v>
      </c>
      <c r="X424" s="77">
        <v>15000000</v>
      </c>
      <c r="Y424" s="77">
        <v>2000000000</v>
      </c>
      <c r="Z424" s="78">
        <v>60000000</v>
      </c>
      <c r="AA424" s="77">
        <f>Y424*0.05</f>
        <v>100000000</v>
      </c>
      <c r="AB424" s="48">
        <v>2</v>
      </c>
      <c r="AC424" s="81">
        <v>44195</v>
      </c>
      <c r="AD424" s="77">
        <v>2500000000</v>
      </c>
      <c r="AE424" s="77">
        <v>2500000000</v>
      </c>
      <c r="AF424" s="77">
        <v>15000000</v>
      </c>
    </row>
    <row r="425" spans="1:32" x14ac:dyDescent="0.25">
      <c r="A425" s="230" t="s">
        <v>1976</v>
      </c>
      <c r="B425" s="48" t="s">
        <v>6134</v>
      </c>
      <c r="C425" s="74">
        <f t="shared" si="30"/>
        <v>8000000000</v>
      </c>
      <c r="D425" s="75"/>
      <c r="E425" s="93"/>
      <c r="F425" s="77">
        <v>2000000000</v>
      </c>
      <c r="G425" s="77">
        <v>10000000000</v>
      </c>
      <c r="H425" s="74">
        <f t="shared" si="29"/>
        <v>8000000000</v>
      </c>
      <c r="I425" s="78">
        <v>60000000</v>
      </c>
      <c r="J425" s="79" t="s">
        <v>5701</v>
      </c>
      <c r="K425" s="80">
        <f t="shared" si="28"/>
        <v>3</v>
      </c>
      <c r="L425" s="48" t="s">
        <v>249</v>
      </c>
      <c r="M425" s="79" t="s">
        <v>5738</v>
      </c>
      <c r="N425" s="80">
        <v>3</v>
      </c>
      <c r="O425" s="48" t="s">
        <v>5703</v>
      </c>
      <c r="P425" s="81">
        <v>45955</v>
      </c>
      <c r="Q425" s="93"/>
      <c r="R425" s="75">
        <v>40179</v>
      </c>
      <c r="S425" s="48">
        <v>1</v>
      </c>
      <c r="T425" s="48" t="s">
        <v>253</v>
      </c>
      <c r="U425" s="48" t="s">
        <v>1112</v>
      </c>
      <c r="V425" s="82" t="s">
        <v>5704</v>
      </c>
      <c r="W425" s="75">
        <v>43465</v>
      </c>
      <c r="X425" s="77">
        <v>15000000</v>
      </c>
      <c r="Y425" s="77">
        <v>2000000000</v>
      </c>
      <c r="Z425" s="78">
        <v>60000000</v>
      </c>
      <c r="AA425" s="77">
        <v>0</v>
      </c>
      <c r="AB425" s="48">
        <v>2</v>
      </c>
      <c r="AC425" s="81">
        <v>44195</v>
      </c>
      <c r="AD425" s="77">
        <v>2500000000</v>
      </c>
      <c r="AE425" s="77">
        <v>2500000000</v>
      </c>
      <c r="AF425" s="77">
        <v>15000000</v>
      </c>
    </row>
    <row r="426" spans="1:32" x14ac:dyDescent="0.25">
      <c r="A426" s="230" t="s">
        <v>1978</v>
      </c>
      <c r="B426" s="48" t="s">
        <v>6135</v>
      </c>
      <c r="C426" s="74">
        <f t="shared" si="30"/>
        <v>8000000000</v>
      </c>
      <c r="D426" s="75"/>
      <c r="E426" s="93"/>
      <c r="F426" s="77">
        <v>2000000000</v>
      </c>
      <c r="G426" s="77">
        <v>10000000000</v>
      </c>
      <c r="H426" s="74">
        <f t="shared" si="29"/>
        <v>8000000000</v>
      </c>
      <c r="I426" s="78">
        <v>60000000</v>
      </c>
      <c r="J426" s="79" t="s">
        <v>5701</v>
      </c>
      <c r="K426" s="80">
        <f t="shared" si="28"/>
        <v>3</v>
      </c>
      <c r="L426" s="48" t="s">
        <v>249</v>
      </c>
      <c r="M426" s="79" t="s">
        <v>5738</v>
      </c>
      <c r="N426" s="80">
        <v>3</v>
      </c>
      <c r="O426" s="48" t="s">
        <v>5703</v>
      </c>
      <c r="P426" s="81">
        <v>45955</v>
      </c>
      <c r="Q426" s="93"/>
      <c r="R426" s="75">
        <v>40179</v>
      </c>
      <c r="S426" s="48">
        <v>1</v>
      </c>
      <c r="T426" s="48" t="s">
        <v>274</v>
      </c>
      <c r="U426" s="48" t="s">
        <v>1112</v>
      </c>
      <c r="V426" s="82" t="s">
        <v>5704</v>
      </c>
      <c r="W426" s="75">
        <v>43465</v>
      </c>
      <c r="X426" s="77">
        <v>15000000</v>
      </c>
      <c r="Y426" s="77">
        <v>2000000000</v>
      </c>
      <c r="Z426" s="78">
        <v>60000000</v>
      </c>
      <c r="AA426" s="77">
        <v>0</v>
      </c>
      <c r="AB426" s="48">
        <v>2</v>
      </c>
      <c r="AC426" s="81">
        <v>44195</v>
      </c>
      <c r="AD426" s="77">
        <v>2500000000</v>
      </c>
      <c r="AE426" s="77">
        <v>2500000000</v>
      </c>
      <c r="AF426" s="77">
        <v>15000000</v>
      </c>
    </row>
    <row r="427" spans="1:32" x14ac:dyDescent="0.25">
      <c r="A427" s="230" t="s">
        <v>1980</v>
      </c>
      <c r="B427" s="48" t="s">
        <v>6136</v>
      </c>
      <c r="C427" s="74">
        <f t="shared" si="30"/>
        <v>8000000000</v>
      </c>
      <c r="D427" s="75"/>
      <c r="E427" s="93"/>
      <c r="F427" s="77">
        <v>2000000000</v>
      </c>
      <c r="G427" s="77">
        <v>10000000000</v>
      </c>
      <c r="H427" s="74">
        <f t="shared" si="29"/>
        <v>8000000000</v>
      </c>
      <c r="I427" s="78">
        <v>60000000</v>
      </c>
      <c r="J427" s="79" t="s">
        <v>5701</v>
      </c>
      <c r="K427" s="80">
        <f t="shared" si="28"/>
        <v>3</v>
      </c>
      <c r="L427" s="48" t="s">
        <v>249</v>
      </c>
      <c r="M427" s="79" t="s">
        <v>5738</v>
      </c>
      <c r="N427" s="80">
        <v>3</v>
      </c>
      <c r="O427" s="48" t="s">
        <v>5703</v>
      </c>
      <c r="P427" s="81">
        <v>45955</v>
      </c>
      <c r="Q427" s="93"/>
      <c r="R427" s="75">
        <v>40179</v>
      </c>
      <c r="S427" s="48">
        <v>1</v>
      </c>
      <c r="T427" s="48" t="s">
        <v>253</v>
      </c>
      <c r="U427" s="48" t="s">
        <v>1112</v>
      </c>
      <c r="V427" s="82" t="s">
        <v>5704</v>
      </c>
      <c r="W427" s="75">
        <v>43465</v>
      </c>
      <c r="X427" s="77">
        <v>15000000</v>
      </c>
      <c r="Y427" s="77">
        <v>2000000000</v>
      </c>
      <c r="Z427" s="78">
        <v>60000000</v>
      </c>
      <c r="AA427" s="77">
        <v>0</v>
      </c>
      <c r="AB427" s="48">
        <v>2</v>
      </c>
      <c r="AC427" s="81">
        <v>44195</v>
      </c>
      <c r="AD427" s="77">
        <v>2500000000</v>
      </c>
      <c r="AE427" s="77">
        <v>2500000000</v>
      </c>
      <c r="AF427" s="77">
        <v>15000000</v>
      </c>
    </row>
    <row r="428" spans="1:32" x14ac:dyDescent="0.25">
      <c r="A428" s="230" t="s">
        <v>1982</v>
      </c>
      <c r="B428" s="48" t="s">
        <v>6137</v>
      </c>
      <c r="C428" s="74">
        <f t="shared" si="30"/>
        <v>8000000000</v>
      </c>
      <c r="D428" s="75"/>
      <c r="E428" s="93"/>
      <c r="F428" s="77">
        <v>2000000000</v>
      </c>
      <c r="G428" s="77">
        <v>10000000000</v>
      </c>
      <c r="H428" s="74">
        <f t="shared" si="29"/>
        <v>8000000000</v>
      </c>
      <c r="I428" s="78">
        <v>60000000</v>
      </c>
      <c r="J428" s="79" t="s">
        <v>5701</v>
      </c>
      <c r="K428" s="80">
        <f t="shared" si="28"/>
        <v>3</v>
      </c>
      <c r="L428" s="48" t="s">
        <v>249</v>
      </c>
      <c r="M428" s="79" t="s">
        <v>5738</v>
      </c>
      <c r="N428" s="80">
        <v>3</v>
      </c>
      <c r="O428" s="48" t="s">
        <v>5703</v>
      </c>
      <c r="P428" s="81">
        <v>45955</v>
      </c>
      <c r="Q428" s="93"/>
      <c r="R428" s="75">
        <v>40179</v>
      </c>
      <c r="S428" s="48">
        <v>1</v>
      </c>
      <c r="T428" s="48" t="s">
        <v>274</v>
      </c>
      <c r="U428" s="48" t="s">
        <v>1112</v>
      </c>
      <c r="V428" s="82" t="s">
        <v>5704</v>
      </c>
      <c r="W428" s="75">
        <v>43465</v>
      </c>
      <c r="X428" s="77">
        <v>15000000</v>
      </c>
      <c r="Y428" s="77">
        <v>2000000000</v>
      </c>
      <c r="Z428" s="78">
        <v>60000000</v>
      </c>
      <c r="AA428" s="77">
        <v>0</v>
      </c>
      <c r="AB428" s="48">
        <v>2</v>
      </c>
      <c r="AC428" s="81">
        <v>44195</v>
      </c>
      <c r="AD428" s="77">
        <v>2500000000</v>
      </c>
      <c r="AE428" s="77">
        <v>2500000000</v>
      </c>
      <c r="AF428" s="77">
        <v>15000000</v>
      </c>
    </row>
    <row r="429" spans="1:32" x14ac:dyDescent="0.25">
      <c r="A429" s="230" t="s">
        <v>1984</v>
      </c>
      <c r="B429" s="48" t="s">
        <v>6138</v>
      </c>
      <c r="C429" s="74">
        <f t="shared" si="30"/>
        <v>8000000000</v>
      </c>
      <c r="D429" s="75"/>
      <c r="E429" s="93"/>
      <c r="F429" s="77">
        <v>2000000000</v>
      </c>
      <c r="G429" s="77">
        <v>10000000000</v>
      </c>
      <c r="H429" s="74">
        <f t="shared" si="29"/>
        <v>8000000000</v>
      </c>
      <c r="I429" s="78">
        <v>60000000</v>
      </c>
      <c r="J429" s="79" t="s">
        <v>5701</v>
      </c>
      <c r="K429" s="80">
        <f t="shared" si="28"/>
        <v>3</v>
      </c>
      <c r="L429" s="48" t="s">
        <v>249</v>
      </c>
      <c r="M429" s="79" t="s">
        <v>5738</v>
      </c>
      <c r="N429" s="80">
        <v>3</v>
      </c>
      <c r="O429" s="48" t="s">
        <v>5703</v>
      </c>
      <c r="P429" s="81">
        <v>45955</v>
      </c>
      <c r="Q429" s="93"/>
      <c r="R429" s="75">
        <v>40179</v>
      </c>
      <c r="S429" s="48">
        <v>1</v>
      </c>
      <c r="T429" s="48" t="s">
        <v>253</v>
      </c>
      <c r="U429" s="48" t="s">
        <v>1112</v>
      </c>
      <c r="V429" s="82" t="s">
        <v>5704</v>
      </c>
      <c r="W429" s="75">
        <v>43465</v>
      </c>
      <c r="X429" s="77">
        <v>15000000</v>
      </c>
      <c r="Y429" s="77">
        <v>2000000000</v>
      </c>
      <c r="Z429" s="78">
        <v>60000000</v>
      </c>
      <c r="AA429" s="77">
        <f>Y429*0.05</f>
        <v>100000000</v>
      </c>
      <c r="AB429" s="48">
        <v>2</v>
      </c>
      <c r="AC429" s="81">
        <v>44195</v>
      </c>
      <c r="AD429" s="77">
        <v>2500000000</v>
      </c>
      <c r="AE429" s="77">
        <v>2500000000</v>
      </c>
      <c r="AF429" s="77">
        <v>15000000</v>
      </c>
    </row>
    <row r="430" spans="1:32" x14ac:dyDescent="0.25">
      <c r="A430" s="230" t="s">
        <v>1986</v>
      </c>
      <c r="B430" s="48" t="s">
        <v>6139</v>
      </c>
      <c r="C430" s="74">
        <f t="shared" si="30"/>
        <v>8000000000</v>
      </c>
      <c r="D430" s="75"/>
      <c r="E430" s="93"/>
      <c r="F430" s="77">
        <v>2000000000</v>
      </c>
      <c r="G430" s="77">
        <v>10000000000</v>
      </c>
      <c r="H430" s="74">
        <f t="shared" si="29"/>
        <v>8000000000</v>
      </c>
      <c r="I430" s="78">
        <v>60000000</v>
      </c>
      <c r="J430" s="79" t="s">
        <v>5701</v>
      </c>
      <c r="K430" s="80">
        <f t="shared" si="28"/>
        <v>3</v>
      </c>
      <c r="L430" s="48" t="s">
        <v>249</v>
      </c>
      <c r="M430" s="79" t="s">
        <v>5738</v>
      </c>
      <c r="N430" s="80">
        <v>3</v>
      </c>
      <c r="O430" s="48" t="s">
        <v>5703</v>
      </c>
      <c r="P430" s="81">
        <v>45955</v>
      </c>
      <c r="Q430" s="93"/>
      <c r="R430" s="75">
        <v>40179</v>
      </c>
      <c r="S430" s="48">
        <v>1</v>
      </c>
      <c r="T430" s="48" t="s">
        <v>274</v>
      </c>
      <c r="U430" s="48" t="s">
        <v>1112</v>
      </c>
      <c r="V430" s="82" t="s">
        <v>5704</v>
      </c>
      <c r="W430" s="75">
        <v>43465</v>
      </c>
      <c r="X430" s="77">
        <v>15000000</v>
      </c>
      <c r="Y430" s="77">
        <v>2000000000</v>
      </c>
      <c r="Z430" s="78">
        <v>60000000</v>
      </c>
      <c r="AA430" s="77">
        <f>Y430*0.05</f>
        <v>100000000</v>
      </c>
      <c r="AB430" s="48">
        <v>2</v>
      </c>
      <c r="AC430" s="81">
        <v>44195</v>
      </c>
      <c r="AD430" s="77">
        <v>2500000000</v>
      </c>
      <c r="AE430" s="77">
        <v>2500000000</v>
      </c>
      <c r="AF430" s="77">
        <v>15000000</v>
      </c>
    </row>
    <row r="431" spans="1:32" x14ac:dyDescent="0.25">
      <c r="A431" s="230" t="s">
        <v>1988</v>
      </c>
      <c r="B431" s="48" t="s">
        <v>6140</v>
      </c>
      <c r="C431" s="74">
        <f t="shared" si="30"/>
        <v>8000000000</v>
      </c>
      <c r="D431" s="75"/>
      <c r="E431" s="93"/>
      <c r="F431" s="77">
        <v>2000000000</v>
      </c>
      <c r="G431" s="77">
        <v>10000000000</v>
      </c>
      <c r="H431" s="74">
        <f t="shared" si="29"/>
        <v>8000000000</v>
      </c>
      <c r="I431" s="78">
        <v>60000000</v>
      </c>
      <c r="J431" s="79" t="s">
        <v>5701</v>
      </c>
      <c r="K431" s="80">
        <f t="shared" si="28"/>
        <v>3</v>
      </c>
      <c r="L431" s="48" t="s">
        <v>249</v>
      </c>
      <c r="M431" s="79" t="s">
        <v>5738</v>
      </c>
      <c r="N431" s="80">
        <v>3</v>
      </c>
      <c r="O431" s="48" t="s">
        <v>5703</v>
      </c>
      <c r="P431" s="81">
        <v>45955</v>
      </c>
      <c r="Q431" s="93"/>
      <c r="R431" s="75">
        <v>40179</v>
      </c>
      <c r="S431" s="48">
        <v>1</v>
      </c>
      <c r="T431" s="48" t="s">
        <v>253</v>
      </c>
      <c r="U431" s="48" t="s">
        <v>1112</v>
      </c>
      <c r="V431" s="82" t="s">
        <v>5704</v>
      </c>
      <c r="W431" s="75">
        <v>43465</v>
      </c>
      <c r="X431" s="77">
        <v>15000000</v>
      </c>
      <c r="Y431" s="77">
        <v>2000000000</v>
      </c>
      <c r="Z431" s="78">
        <v>60000000</v>
      </c>
      <c r="AA431" s="77">
        <v>0</v>
      </c>
      <c r="AB431" s="48">
        <v>2</v>
      </c>
      <c r="AC431" s="81">
        <v>44195</v>
      </c>
      <c r="AD431" s="77">
        <v>2500000000</v>
      </c>
      <c r="AE431" s="77">
        <v>2500000000</v>
      </c>
      <c r="AF431" s="77">
        <v>15000000</v>
      </c>
    </row>
    <row r="432" spans="1:32" x14ac:dyDescent="0.25">
      <c r="A432" s="230" t="s">
        <v>1990</v>
      </c>
      <c r="B432" s="48" t="s">
        <v>6141</v>
      </c>
      <c r="C432" s="74">
        <f t="shared" si="30"/>
        <v>8000000000</v>
      </c>
      <c r="D432" s="75"/>
      <c r="E432" s="93"/>
      <c r="F432" s="77">
        <v>2000000000</v>
      </c>
      <c r="G432" s="77">
        <v>10000000000</v>
      </c>
      <c r="H432" s="74">
        <f t="shared" si="29"/>
        <v>8000000000</v>
      </c>
      <c r="I432" s="78">
        <v>60000000</v>
      </c>
      <c r="J432" s="79" t="s">
        <v>5701</v>
      </c>
      <c r="K432" s="80">
        <f t="shared" si="28"/>
        <v>3</v>
      </c>
      <c r="L432" s="48" t="s">
        <v>249</v>
      </c>
      <c r="M432" s="79" t="s">
        <v>5738</v>
      </c>
      <c r="N432" s="80">
        <v>3</v>
      </c>
      <c r="O432" s="48" t="s">
        <v>5703</v>
      </c>
      <c r="P432" s="81">
        <v>45955</v>
      </c>
      <c r="Q432" s="93"/>
      <c r="R432" s="75">
        <v>40179</v>
      </c>
      <c r="S432" s="48">
        <v>1</v>
      </c>
      <c r="T432" s="48" t="s">
        <v>274</v>
      </c>
      <c r="U432" s="48" t="s">
        <v>1112</v>
      </c>
      <c r="V432" s="82" t="s">
        <v>5704</v>
      </c>
      <c r="W432" s="75">
        <v>43465</v>
      </c>
      <c r="X432" s="77">
        <v>15000000</v>
      </c>
      <c r="Y432" s="77">
        <v>2000000000</v>
      </c>
      <c r="Z432" s="78">
        <v>60000000</v>
      </c>
      <c r="AA432" s="77">
        <v>0</v>
      </c>
      <c r="AB432" s="48">
        <v>2</v>
      </c>
      <c r="AC432" s="81">
        <v>44195</v>
      </c>
      <c r="AD432" s="77">
        <v>2500000000</v>
      </c>
      <c r="AE432" s="77">
        <v>2500000000</v>
      </c>
      <c r="AF432" s="77">
        <v>15000000</v>
      </c>
    </row>
    <row r="433" spans="1:32" x14ac:dyDescent="0.25">
      <c r="A433" s="230" t="s">
        <v>1992</v>
      </c>
      <c r="B433" s="48" t="s">
        <v>6142</v>
      </c>
      <c r="C433" s="74">
        <f t="shared" si="30"/>
        <v>8000000000</v>
      </c>
      <c r="D433" s="75"/>
      <c r="E433" s="93"/>
      <c r="F433" s="77">
        <v>2000000000</v>
      </c>
      <c r="G433" s="77">
        <v>10000000000</v>
      </c>
      <c r="H433" s="74">
        <f t="shared" si="29"/>
        <v>8000000000</v>
      </c>
      <c r="I433" s="78">
        <v>60000000</v>
      </c>
      <c r="J433" s="79" t="s">
        <v>5701</v>
      </c>
      <c r="K433" s="80">
        <f t="shared" si="28"/>
        <v>3</v>
      </c>
      <c r="L433" s="48" t="s">
        <v>249</v>
      </c>
      <c r="M433" s="79" t="s">
        <v>5738</v>
      </c>
      <c r="N433" s="80">
        <v>3</v>
      </c>
      <c r="O433" s="48" t="s">
        <v>5703</v>
      </c>
      <c r="P433" s="81">
        <v>45955</v>
      </c>
      <c r="Q433" s="93"/>
      <c r="R433" s="75">
        <v>40179</v>
      </c>
      <c r="S433" s="48">
        <v>1</v>
      </c>
      <c r="T433" s="48" t="s">
        <v>253</v>
      </c>
      <c r="U433" s="48" t="s">
        <v>1112</v>
      </c>
      <c r="V433" s="82" t="s">
        <v>5704</v>
      </c>
      <c r="W433" s="75">
        <v>43465</v>
      </c>
      <c r="X433" s="77">
        <v>15000000</v>
      </c>
      <c r="Y433" s="77">
        <v>2000000000</v>
      </c>
      <c r="Z433" s="78">
        <v>60000000</v>
      </c>
      <c r="AA433" s="77">
        <v>0</v>
      </c>
      <c r="AB433" s="48">
        <v>2</v>
      </c>
      <c r="AC433" s="81">
        <v>44195</v>
      </c>
      <c r="AD433" s="77">
        <v>2500000000</v>
      </c>
      <c r="AE433" s="77">
        <v>2500000000</v>
      </c>
      <c r="AF433" s="77">
        <v>15000000</v>
      </c>
    </row>
    <row r="434" spans="1:32" x14ac:dyDescent="0.25">
      <c r="A434" s="230" t="s">
        <v>1994</v>
      </c>
      <c r="B434" s="48" t="s">
        <v>6143</v>
      </c>
      <c r="C434" s="74">
        <f t="shared" si="30"/>
        <v>8000000000</v>
      </c>
      <c r="D434" s="75"/>
      <c r="E434" s="93"/>
      <c r="F434" s="77">
        <v>2000000000</v>
      </c>
      <c r="G434" s="77">
        <v>10000000000</v>
      </c>
      <c r="H434" s="74">
        <f t="shared" si="29"/>
        <v>8000000000</v>
      </c>
      <c r="I434" s="78">
        <v>60000000</v>
      </c>
      <c r="J434" s="79" t="s">
        <v>5701</v>
      </c>
      <c r="K434" s="80">
        <f t="shared" si="28"/>
        <v>3</v>
      </c>
      <c r="L434" s="48" t="s">
        <v>249</v>
      </c>
      <c r="M434" s="79" t="s">
        <v>5738</v>
      </c>
      <c r="N434" s="80">
        <v>3</v>
      </c>
      <c r="O434" s="48" t="s">
        <v>5703</v>
      </c>
      <c r="P434" s="81">
        <v>45955</v>
      </c>
      <c r="Q434" s="93"/>
      <c r="R434" s="75">
        <v>40179</v>
      </c>
      <c r="S434" s="48">
        <v>1</v>
      </c>
      <c r="T434" s="48" t="s">
        <v>274</v>
      </c>
      <c r="U434" s="48" t="s">
        <v>1112</v>
      </c>
      <c r="V434" s="82" t="s">
        <v>5704</v>
      </c>
      <c r="W434" s="75">
        <v>43465</v>
      </c>
      <c r="X434" s="77">
        <v>15000000</v>
      </c>
      <c r="Y434" s="77">
        <v>2000000000</v>
      </c>
      <c r="Z434" s="78">
        <v>60000000</v>
      </c>
      <c r="AA434" s="77">
        <v>0</v>
      </c>
      <c r="AB434" s="48">
        <v>2</v>
      </c>
      <c r="AC434" s="81">
        <v>44195</v>
      </c>
      <c r="AD434" s="77">
        <v>2500000000</v>
      </c>
      <c r="AE434" s="77">
        <v>2500000000</v>
      </c>
      <c r="AF434" s="77">
        <v>15000000</v>
      </c>
    </row>
    <row r="435" spans="1:32" x14ac:dyDescent="0.25">
      <c r="A435" s="230" t="s">
        <v>1996</v>
      </c>
      <c r="B435" s="48" t="s">
        <v>6144</v>
      </c>
      <c r="C435" s="74">
        <f t="shared" si="30"/>
        <v>8000000000</v>
      </c>
      <c r="D435" s="75"/>
      <c r="E435" s="93"/>
      <c r="F435" s="77">
        <v>2000000000</v>
      </c>
      <c r="G435" s="77">
        <v>10000000000</v>
      </c>
      <c r="H435" s="74">
        <f t="shared" si="29"/>
        <v>8000000000</v>
      </c>
      <c r="I435" s="78">
        <v>60000000</v>
      </c>
      <c r="J435" s="79" t="s">
        <v>5701</v>
      </c>
      <c r="K435" s="80">
        <f t="shared" si="28"/>
        <v>3</v>
      </c>
      <c r="L435" s="48" t="s">
        <v>249</v>
      </c>
      <c r="M435" s="79" t="s">
        <v>5738</v>
      </c>
      <c r="N435" s="80">
        <v>3</v>
      </c>
      <c r="O435" s="48" t="s">
        <v>5703</v>
      </c>
      <c r="P435" s="81">
        <v>45955</v>
      </c>
      <c r="Q435" s="93"/>
      <c r="R435" s="75">
        <v>40179</v>
      </c>
      <c r="S435" s="48">
        <v>1</v>
      </c>
      <c r="T435" s="48" t="s">
        <v>253</v>
      </c>
      <c r="U435" s="48" t="s">
        <v>1112</v>
      </c>
      <c r="V435" s="82" t="s">
        <v>5704</v>
      </c>
      <c r="W435" s="75">
        <v>43465</v>
      </c>
      <c r="X435" s="77">
        <v>15000000</v>
      </c>
      <c r="Y435" s="77">
        <v>2000000000</v>
      </c>
      <c r="Z435" s="78">
        <v>60000000</v>
      </c>
      <c r="AA435" s="77">
        <f>Y435*0.05</f>
        <v>100000000</v>
      </c>
      <c r="AB435" s="48">
        <v>2</v>
      </c>
      <c r="AC435" s="81">
        <v>44195</v>
      </c>
      <c r="AD435" s="77">
        <v>2500000000</v>
      </c>
      <c r="AE435" s="77">
        <v>2500000000</v>
      </c>
      <c r="AF435" s="77">
        <v>15000000</v>
      </c>
    </row>
    <row r="436" spans="1:32" x14ac:dyDescent="0.25">
      <c r="A436" s="230" t="s">
        <v>1998</v>
      </c>
      <c r="B436" s="48" t="s">
        <v>6145</v>
      </c>
      <c r="C436" s="74">
        <f t="shared" si="30"/>
        <v>8000000000</v>
      </c>
      <c r="D436" s="75"/>
      <c r="E436" s="93"/>
      <c r="F436" s="77">
        <v>2000000000</v>
      </c>
      <c r="G436" s="77">
        <v>10000000000</v>
      </c>
      <c r="H436" s="74">
        <f t="shared" si="29"/>
        <v>8000000000</v>
      </c>
      <c r="I436" s="78">
        <v>60000000</v>
      </c>
      <c r="J436" s="79" t="s">
        <v>5701</v>
      </c>
      <c r="K436" s="80">
        <f t="shared" si="28"/>
        <v>3</v>
      </c>
      <c r="L436" s="48" t="s">
        <v>249</v>
      </c>
      <c r="M436" s="79" t="s">
        <v>5738</v>
      </c>
      <c r="N436" s="80">
        <v>3</v>
      </c>
      <c r="O436" s="48" t="s">
        <v>5703</v>
      </c>
      <c r="P436" s="81">
        <v>45955</v>
      </c>
      <c r="Q436" s="93"/>
      <c r="R436" s="75">
        <v>40179</v>
      </c>
      <c r="S436" s="48">
        <v>1</v>
      </c>
      <c r="T436" s="48" t="s">
        <v>274</v>
      </c>
      <c r="U436" s="48" t="s">
        <v>1112</v>
      </c>
      <c r="V436" s="82" t="s">
        <v>5704</v>
      </c>
      <c r="W436" s="75">
        <v>43465</v>
      </c>
      <c r="X436" s="77">
        <v>15000000</v>
      </c>
      <c r="Y436" s="77">
        <v>2000000000</v>
      </c>
      <c r="Z436" s="78">
        <v>60000000</v>
      </c>
      <c r="AA436" s="77">
        <f>Y436*0.05</f>
        <v>100000000</v>
      </c>
      <c r="AB436" s="48">
        <v>2</v>
      </c>
      <c r="AC436" s="81">
        <v>44195</v>
      </c>
      <c r="AD436" s="77">
        <v>2500000000</v>
      </c>
      <c r="AE436" s="77">
        <v>2500000000</v>
      </c>
      <c r="AF436" s="77">
        <v>15000000</v>
      </c>
    </row>
    <row r="437" spans="1:32" x14ac:dyDescent="0.25">
      <c r="A437" s="230" t="s">
        <v>2000</v>
      </c>
      <c r="B437" s="48" t="s">
        <v>6146</v>
      </c>
      <c r="C437" s="74">
        <f t="shared" si="30"/>
        <v>8000000000</v>
      </c>
      <c r="D437" s="75"/>
      <c r="E437" s="93"/>
      <c r="F437" s="77">
        <v>2000000000</v>
      </c>
      <c r="G437" s="77">
        <v>10000000000</v>
      </c>
      <c r="H437" s="74">
        <f t="shared" si="29"/>
        <v>8000000000</v>
      </c>
      <c r="I437" s="78">
        <v>60000000</v>
      </c>
      <c r="J437" s="79" t="s">
        <v>5701</v>
      </c>
      <c r="K437" s="80">
        <f t="shared" si="28"/>
        <v>3</v>
      </c>
      <c r="L437" s="48" t="s">
        <v>249</v>
      </c>
      <c r="M437" s="79" t="s">
        <v>5738</v>
      </c>
      <c r="N437" s="80">
        <v>3</v>
      </c>
      <c r="O437" s="48" t="s">
        <v>5703</v>
      </c>
      <c r="P437" s="81">
        <v>45955</v>
      </c>
      <c r="Q437" s="93"/>
      <c r="R437" s="75">
        <v>40179</v>
      </c>
      <c r="S437" s="48">
        <v>1</v>
      </c>
      <c r="T437" s="48" t="s">
        <v>253</v>
      </c>
      <c r="U437" s="48" t="s">
        <v>1112</v>
      </c>
      <c r="V437" s="82" t="s">
        <v>5704</v>
      </c>
      <c r="W437" s="75">
        <v>43465</v>
      </c>
      <c r="X437" s="77">
        <v>15000000</v>
      </c>
      <c r="Y437" s="77">
        <v>2000000000</v>
      </c>
      <c r="Z437" s="78">
        <v>60000000</v>
      </c>
      <c r="AA437" s="77">
        <v>0</v>
      </c>
      <c r="AB437" s="48">
        <v>2</v>
      </c>
      <c r="AC437" s="81">
        <v>44195</v>
      </c>
      <c r="AD437" s="77">
        <v>2500000000</v>
      </c>
      <c r="AE437" s="77">
        <v>2500000000</v>
      </c>
      <c r="AF437" s="77">
        <v>15000000</v>
      </c>
    </row>
    <row r="438" spans="1:32" x14ac:dyDescent="0.25">
      <c r="A438" s="230" t="s">
        <v>2002</v>
      </c>
      <c r="B438" s="48" t="s">
        <v>6147</v>
      </c>
      <c r="C438" s="74">
        <f t="shared" si="30"/>
        <v>8000000000</v>
      </c>
      <c r="D438" s="75"/>
      <c r="E438" s="93"/>
      <c r="F438" s="77">
        <v>2000000000</v>
      </c>
      <c r="G438" s="77">
        <v>10000000000</v>
      </c>
      <c r="H438" s="74">
        <f t="shared" si="29"/>
        <v>8000000000</v>
      </c>
      <c r="I438" s="78">
        <v>60000000</v>
      </c>
      <c r="J438" s="79" t="s">
        <v>5701</v>
      </c>
      <c r="K438" s="80">
        <f t="shared" si="28"/>
        <v>3</v>
      </c>
      <c r="L438" s="48" t="s">
        <v>249</v>
      </c>
      <c r="M438" s="79" t="s">
        <v>5738</v>
      </c>
      <c r="N438" s="80">
        <v>3</v>
      </c>
      <c r="O438" s="48" t="s">
        <v>5703</v>
      </c>
      <c r="P438" s="81">
        <v>45955</v>
      </c>
      <c r="Q438" s="93"/>
      <c r="R438" s="75">
        <v>40179</v>
      </c>
      <c r="S438" s="48">
        <v>1</v>
      </c>
      <c r="T438" s="48" t="s">
        <v>274</v>
      </c>
      <c r="U438" s="48" t="s">
        <v>1112</v>
      </c>
      <c r="V438" s="82" t="s">
        <v>5704</v>
      </c>
      <c r="W438" s="75">
        <v>43465</v>
      </c>
      <c r="X438" s="77">
        <v>15000000</v>
      </c>
      <c r="Y438" s="77">
        <v>2000000000</v>
      </c>
      <c r="Z438" s="78">
        <v>60000000</v>
      </c>
      <c r="AA438" s="77">
        <v>0</v>
      </c>
      <c r="AB438" s="48">
        <v>2</v>
      </c>
      <c r="AC438" s="81">
        <v>44195</v>
      </c>
      <c r="AD438" s="77">
        <v>2500000000</v>
      </c>
      <c r="AE438" s="77">
        <v>2500000000</v>
      </c>
      <c r="AF438" s="77">
        <v>15000000</v>
      </c>
    </row>
    <row r="439" spans="1:32" x14ac:dyDescent="0.25">
      <c r="A439" s="230" t="s">
        <v>2004</v>
      </c>
      <c r="B439" s="48" t="s">
        <v>6148</v>
      </c>
      <c r="C439" s="74">
        <f t="shared" si="30"/>
        <v>8000000000</v>
      </c>
      <c r="D439" s="75"/>
      <c r="E439" s="93"/>
      <c r="F439" s="77">
        <v>2000000000</v>
      </c>
      <c r="G439" s="77">
        <v>10000000000</v>
      </c>
      <c r="H439" s="74">
        <f t="shared" si="29"/>
        <v>8000000000</v>
      </c>
      <c r="I439" s="78">
        <v>60000000</v>
      </c>
      <c r="J439" s="79" t="s">
        <v>5701</v>
      </c>
      <c r="K439" s="80">
        <f t="shared" si="28"/>
        <v>3</v>
      </c>
      <c r="L439" s="48" t="s">
        <v>249</v>
      </c>
      <c r="M439" s="79" t="s">
        <v>5738</v>
      </c>
      <c r="N439" s="80">
        <v>3</v>
      </c>
      <c r="O439" s="48" t="s">
        <v>5703</v>
      </c>
      <c r="P439" s="81">
        <v>45955</v>
      </c>
      <c r="Q439" s="93"/>
      <c r="R439" s="75">
        <v>40179</v>
      </c>
      <c r="S439" s="48">
        <v>1</v>
      </c>
      <c r="T439" s="48" t="s">
        <v>253</v>
      </c>
      <c r="U439" s="48" t="s">
        <v>1112</v>
      </c>
      <c r="V439" s="82" t="s">
        <v>5704</v>
      </c>
      <c r="W439" s="75">
        <v>43465</v>
      </c>
      <c r="X439" s="77">
        <v>15000000</v>
      </c>
      <c r="Y439" s="77">
        <v>2000000000</v>
      </c>
      <c r="Z439" s="78">
        <v>60000000</v>
      </c>
      <c r="AA439" s="77">
        <v>0</v>
      </c>
      <c r="AB439" s="48">
        <v>2</v>
      </c>
      <c r="AC439" s="81">
        <v>44195</v>
      </c>
      <c r="AD439" s="77">
        <v>2500000000</v>
      </c>
      <c r="AE439" s="77">
        <v>2500000000</v>
      </c>
      <c r="AF439" s="77">
        <v>15000000</v>
      </c>
    </row>
    <row r="440" spans="1:32" x14ac:dyDescent="0.25">
      <c r="A440" s="230" t="s">
        <v>2006</v>
      </c>
      <c r="B440" s="48" t="s">
        <v>6149</v>
      </c>
      <c r="C440" s="74">
        <f t="shared" si="30"/>
        <v>8000000000</v>
      </c>
      <c r="D440" s="75"/>
      <c r="E440" s="93"/>
      <c r="F440" s="77">
        <v>2000000000</v>
      </c>
      <c r="G440" s="77">
        <v>10000000000</v>
      </c>
      <c r="H440" s="74">
        <f t="shared" si="29"/>
        <v>8000000000</v>
      </c>
      <c r="I440" s="78">
        <v>60000000</v>
      </c>
      <c r="J440" s="79" t="s">
        <v>5701</v>
      </c>
      <c r="K440" s="80">
        <f t="shared" si="28"/>
        <v>3</v>
      </c>
      <c r="L440" s="48" t="s">
        <v>249</v>
      </c>
      <c r="M440" s="79" t="s">
        <v>5738</v>
      </c>
      <c r="N440" s="80">
        <v>3</v>
      </c>
      <c r="O440" s="48" t="s">
        <v>5703</v>
      </c>
      <c r="P440" s="81">
        <v>45955</v>
      </c>
      <c r="Q440" s="93"/>
      <c r="R440" s="75">
        <v>40179</v>
      </c>
      <c r="S440" s="48">
        <v>1</v>
      </c>
      <c r="T440" s="48" t="s">
        <v>274</v>
      </c>
      <c r="U440" s="48" t="s">
        <v>1112</v>
      </c>
      <c r="V440" s="82" t="s">
        <v>5704</v>
      </c>
      <c r="W440" s="75">
        <v>43465</v>
      </c>
      <c r="X440" s="77">
        <v>15000000</v>
      </c>
      <c r="Y440" s="77">
        <v>2000000000</v>
      </c>
      <c r="Z440" s="78">
        <v>60000000</v>
      </c>
      <c r="AA440" s="77">
        <v>0</v>
      </c>
      <c r="AB440" s="48">
        <v>2</v>
      </c>
      <c r="AC440" s="81">
        <v>44195</v>
      </c>
      <c r="AD440" s="77">
        <v>2500000000</v>
      </c>
      <c r="AE440" s="77">
        <v>2500000000</v>
      </c>
      <c r="AF440" s="77">
        <v>15000000</v>
      </c>
    </row>
    <row r="441" spans="1:32" x14ac:dyDescent="0.25">
      <c r="A441" s="230" t="s">
        <v>2008</v>
      </c>
      <c r="B441" s="48" t="s">
        <v>6150</v>
      </c>
      <c r="C441" s="74">
        <f t="shared" si="30"/>
        <v>8000000000</v>
      </c>
      <c r="D441" s="75"/>
      <c r="E441" s="93"/>
      <c r="F441" s="77">
        <v>2000000000</v>
      </c>
      <c r="G441" s="77">
        <v>10000000000</v>
      </c>
      <c r="H441" s="74">
        <f t="shared" si="29"/>
        <v>8000000000</v>
      </c>
      <c r="I441" s="78">
        <v>60000000</v>
      </c>
      <c r="J441" s="79" t="s">
        <v>5701</v>
      </c>
      <c r="K441" s="80">
        <f t="shared" si="28"/>
        <v>3</v>
      </c>
      <c r="L441" s="48" t="s">
        <v>249</v>
      </c>
      <c r="M441" s="79" t="s">
        <v>5738</v>
      </c>
      <c r="N441" s="80">
        <v>3</v>
      </c>
      <c r="O441" s="48" t="s">
        <v>5703</v>
      </c>
      <c r="P441" s="81">
        <v>45955</v>
      </c>
      <c r="Q441" s="93"/>
      <c r="R441" s="75">
        <v>40179</v>
      </c>
      <c r="S441" s="48">
        <v>1</v>
      </c>
      <c r="T441" s="48" t="s">
        <v>253</v>
      </c>
      <c r="U441" s="48" t="s">
        <v>1112</v>
      </c>
      <c r="V441" s="82" t="s">
        <v>5704</v>
      </c>
      <c r="W441" s="75">
        <v>43465</v>
      </c>
      <c r="X441" s="77">
        <v>15000000</v>
      </c>
      <c r="Y441" s="77">
        <v>2000000000</v>
      </c>
      <c r="Z441" s="78">
        <v>60000000</v>
      </c>
      <c r="AA441" s="77">
        <f>Y441*0.05</f>
        <v>100000000</v>
      </c>
      <c r="AB441" s="48">
        <v>2</v>
      </c>
      <c r="AC441" s="81">
        <v>44195</v>
      </c>
      <c r="AD441" s="77">
        <v>2500000000</v>
      </c>
      <c r="AE441" s="77">
        <v>2500000000</v>
      </c>
      <c r="AF441" s="77">
        <v>15000000</v>
      </c>
    </row>
    <row r="442" spans="1:32" x14ac:dyDescent="0.25">
      <c r="A442" s="230" t="s">
        <v>2010</v>
      </c>
      <c r="B442" s="48" t="s">
        <v>6151</v>
      </c>
      <c r="C442" s="74">
        <f t="shared" si="30"/>
        <v>8000000000</v>
      </c>
      <c r="D442" s="75"/>
      <c r="E442" s="93"/>
      <c r="F442" s="77">
        <v>2000000000</v>
      </c>
      <c r="G442" s="77">
        <v>10000000000</v>
      </c>
      <c r="H442" s="74">
        <f t="shared" si="29"/>
        <v>8000000000</v>
      </c>
      <c r="I442" s="78">
        <v>60000000</v>
      </c>
      <c r="J442" s="79" t="s">
        <v>5701</v>
      </c>
      <c r="K442" s="80">
        <f t="shared" si="28"/>
        <v>3</v>
      </c>
      <c r="L442" s="48" t="s">
        <v>249</v>
      </c>
      <c r="M442" s="79" t="s">
        <v>5738</v>
      </c>
      <c r="N442" s="80">
        <v>3</v>
      </c>
      <c r="O442" s="48" t="s">
        <v>5703</v>
      </c>
      <c r="P442" s="81">
        <v>45955</v>
      </c>
      <c r="Q442" s="93"/>
      <c r="R442" s="75">
        <v>40179</v>
      </c>
      <c r="S442" s="48">
        <v>1</v>
      </c>
      <c r="T442" s="48" t="s">
        <v>274</v>
      </c>
      <c r="U442" s="48" t="s">
        <v>1112</v>
      </c>
      <c r="V442" s="82" t="s">
        <v>5704</v>
      </c>
      <c r="W442" s="75">
        <v>43465</v>
      </c>
      <c r="X442" s="77">
        <v>15000000</v>
      </c>
      <c r="Y442" s="77">
        <v>2000000000</v>
      </c>
      <c r="Z442" s="78">
        <v>60000000</v>
      </c>
      <c r="AA442" s="77">
        <f>Y442*0.05</f>
        <v>100000000</v>
      </c>
      <c r="AB442" s="48">
        <v>2</v>
      </c>
      <c r="AC442" s="81">
        <v>44195</v>
      </c>
      <c r="AD442" s="77">
        <v>2500000000</v>
      </c>
      <c r="AE442" s="77">
        <v>2500000000</v>
      </c>
      <c r="AF442" s="77">
        <v>15000000</v>
      </c>
    </row>
    <row r="443" spans="1:32" x14ac:dyDescent="0.25">
      <c r="A443" s="230" t="s">
        <v>2012</v>
      </c>
      <c r="B443" s="48" t="s">
        <v>6152</v>
      </c>
      <c r="C443" s="74">
        <f t="shared" si="30"/>
        <v>8000000000</v>
      </c>
      <c r="D443" s="75"/>
      <c r="E443" s="93"/>
      <c r="F443" s="77">
        <v>2000000000</v>
      </c>
      <c r="G443" s="77">
        <v>10000000000</v>
      </c>
      <c r="H443" s="74">
        <f t="shared" si="29"/>
        <v>8000000000</v>
      </c>
      <c r="I443" s="78">
        <v>60000000</v>
      </c>
      <c r="J443" s="79" t="s">
        <v>5701</v>
      </c>
      <c r="K443" s="80">
        <f t="shared" si="28"/>
        <v>3</v>
      </c>
      <c r="L443" s="48" t="s">
        <v>249</v>
      </c>
      <c r="M443" s="79" t="s">
        <v>5738</v>
      </c>
      <c r="N443" s="80">
        <v>3</v>
      </c>
      <c r="O443" s="48" t="s">
        <v>5703</v>
      </c>
      <c r="P443" s="81">
        <v>45955</v>
      </c>
      <c r="Q443" s="93"/>
      <c r="R443" s="75">
        <v>40179</v>
      </c>
      <c r="S443" s="48">
        <v>1</v>
      </c>
      <c r="T443" s="48" t="s">
        <v>253</v>
      </c>
      <c r="U443" s="48" t="s">
        <v>1112</v>
      </c>
      <c r="V443" s="82" t="s">
        <v>5704</v>
      </c>
      <c r="W443" s="75">
        <v>43465</v>
      </c>
      <c r="X443" s="77">
        <v>15000000</v>
      </c>
      <c r="Y443" s="77">
        <v>2000000000</v>
      </c>
      <c r="Z443" s="78">
        <v>60000000</v>
      </c>
      <c r="AA443" s="77">
        <v>0</v>
      </c>
      <c r="AB443" s="48">
        <v>2</v>
      </c>
      <c r="AC443" s="81">
        <v>44195</v>
      </c>
      <c r="AD443" s="77">
        <v>2500000000</v>
      </c>
      <c r="AE443" s="77">
        <v>2500000000</v>
      </c>
      <c r="AF443" s="77">
        <v>15000000</v>
      </c>
    </row>
    <row r="444" spans="1:32" x14ac:dyDescent="0.25">
      <c r="A444" s="230" t="s">
        <v>2014</v>
      </c>
      <c r="B444" s="48" t="s">
        <v>6153</v>
      </c>
      <c r="C444" s="74">
        <f t="shared" si="30"/>
        <v>8000000000</v>
      </c>
      <c r="D444" s="75"/>
      <c r="E444" s="93"/>
      <c r="F444" s="77">
        <v>2000000000</v>
      </c>
      <c r="G444" s="77">
        <v>10000000000</v>
      </c>
      <c r="H444" s="74">
        <f t="shared" si="29"/>
        <v>8000000000</v>
      </c>
      <c r="I444" s="78">
        <v>60000000</v>
      </c>
      <c r="J444" s="79" t="s">
        <v>5701</v>
      </c>
      <c r="K444" s="80">
        <f t="shared" si="28"/>
        <v>3</v>
      </c>
      <c r="L444" s="48" t="s">
        <v>249</v>
      </c>
      <c r="M444" s="79" t="s">
        <v>5738</v>
      </c>
      <c r="N444" s="80">
        <v>3</v>
      </c>
      <c r="O444" s="48" t="s">
        <v>5703</v>
      </c>
      <c r="P444" s="81">
        <v>45955</v>
      </c>
      <c r="Q444" s="93"/>
      <c r="R444" s="75">
        <v>40179</v>
      </c>
      <c r="S444" s="48">
        <v>1</v>
      </c>
      <c r="T444" s="48" t="s">
        <v>274</v>
      </c>
      <c r="U444" s="48" t="s">
        <v>1112</v>
      </c>
      <c r="V444" s="82" t="s">
        <v>5704</v>
      </c>
      <c r="W444" s="75">
        <v>43465</v>
      </c>
      <c r="X444" s="77">
        <v>15000000</v>
      </c>
      <c r="Y444" s="77">
        <v>2000000000</v>
      </c>
      <c r="Z444" s="78">
        <v>60000000</v>
      </c>
      <c r="AA444" s="77">
        <v>0</v>
      </c>
      <c r="AB444" s="48">
        <v>2</v>
      </c>
      <c r="AC444" s="81">
        <v>44195</v>
      </c>
      <c r="AD444" s="77">
        <v>2500000000</v>
      </c>
      <c r="AE444" s="77">
        <v>2500000000</v>
      </c>
      <c r="AF444" s="77">
        <v>15000000</v>
      </c>
    </row>
    <row r="445" spans="1:32" x14ac:dyDescent="0.25">
      <c r="A445" s="230" t="s">
        <v>2016</v>
      </c>
      <c r="B445" s="48" t="s">
        <v>6154</v>
      </c>
      <c r="C445" s="74">
        <f t="shared" si="30"/>
        <v>8000000000</v>
      </c>
      <c r="D445" s="75"/>
      <c r="E445" s="93"/>
      <c r="F445" s="77">
        <v>2000000000</v>
      </c>
      <c r="G445" s="77">
        <v>10000000000</v>
      </c>
      <c r="H445" s="74">
        <f t="shared" si="29"/>
        <v>8000000000</v>
      </c>
      <c r="I445" s="78">
        <v>60000000</v>
      </c>
      <c r="J445" s="79" t="s">
        <v>5701</v>
      </c>
      <c r="K445" s="80">
        <f t="shared" si="28"/>
        <v>3</v>
      </c>
      <c r="L445" s="48" t="s">
        <v>249</v>
      </c>
      <c r="M445" s="79" t="s">
        <v>5738</v>
      </c>
      <c r="N445" s="80">
        <v>3</v>
      </c>
      <c r="O445" s="48" t="s">
        <v>5703</v>
      </c>
      <c r="P445" s="81">
        <v>45955</v>
      </c>
      <c r="Q445" s="93"/>
      <c r="R445" s="75">
        <v>40179</v>
      </c>
      <c r="S445" s="48">
        <v>1</v>
      </c>
      <c r="T445" s="48" t="s">
        <v>253</v>
      </c>
      <c r="U445" s="48" t="s">
        <v>1112</v>
      </c>
      <c r="V445" s="82" t="s">
        <v>5704</v>
      </c>
      <c r="W445" s="75">
        <v>43465</v>
      </c>
      <c r="X445" s="77">
        <v>15000000</v>
      </c>
      <c r="Y445" s="77">
        <v>2000000000</v>
      </c>
      <c r="Z445" s="78">
        <v>60000000</v>
      </c>
      <c r="AA445" s="77">
        <v>0</v>
      </c>
      <c r="AB445" s="48">
        <v>2</v>
      </c>
      <c r="AC445" s="81">
        <v>44195</v>
      </c>
      <c r="AD445" s="77">
        <v>2500000000</v>
      </c>
      <c r="AE445" s="77">
        <v>2500000000</v>
      </c>
      <c r="AF445" s="77">
        <v>15000000</v>
      </c>
    </row>
    <row r="446" spans="1:32" x14ac:dyDescent="0.25">
      <c r="A446" s="230" t="s">
        <v>2018</v>
      </c>
      <c r="B446" s="48" t="s">
        <v>6155</v>
      </c>
      <c r="C446" s="74">
        <f t="shared" si="30"/>
        <v>8000000000</v>
      </c>
      <c r="D446" s="75"/>
      <c r="E446" s="93"/>
      <c r="F446" s="77">
        <v>2000000000</v>
      </c>
      <c r="G446" s="77">
        <v>10000000000</v>
      </c>
      <c r="H446" s="74">
        <f t="shared" si="29"/>
        <v>8000000000</v>
      </c>
      <c r="I446" s="78">
        <v>60000000</v>
      </c>
      <c r="J446" s="79" t="s">
        <v>5701</v>
      </c>
      <c r="K446" s="80">
        <f t="shared" si="28"/>
        <v>3</v>
      </c>
      <c r="L446" s="48" t="s">
        <v>249</v>
      </c>
      <c r="M446" s="79" t="s">
        <v>5738</v>
      </c>
      <c r="N446" s="80">
        <v>3</v>
      </c>
      <c r="O446" s="48" t="s">
        <v>5703</v>
      </c>
      <c r="P446" s="81">
        <v>45955</v>
      </c>
      <c r="Q446" s="93"/>
      <c r="R446" s="75">
        <v>40179</v>
      </c>
      <c r="S446" s="48">
        <v>1</v>
      </c>
      <c r="T446" s="48" t="s">
        <v>274</v>
      </c>
      <c r="U446" s="48" t="s">
        <v>1112</v>
      </c>
      <c r="V446" s="82" t="s">
        <v>5704</v>
      </c>
      <c r="W446" s="75">
        <v>43465</v>
      </c>
      <c r="X446" s="77">
        <v>15000000</v>
      </c>
      <c r="Y446" s="77">
        <v>2000000000</v>
      </c>
      <c r="Z446" s="78">
        <v>60000000</v>
      </c>
      <c r="AA446" s="77">
        <v>0</v>
      </c>
      <c r="AB446" s="48">
        <v>2</v>
      </c>
      <c r="AC446" s="81">
        <v>44195</v>
      </c>
      <c r="AD446" s="77">
        <v>2500000000</v>
      </c>
      <c r="AE446" s="77">
        <v>2500000000</v>
      </c>
      <c r="AF446" s="77">
        <v>15000000</v>
      </c>
    </row>
    <row r="447" spans="1:32" x14ac:dyDescent="0.25">
      <c r="A447" s="230" t="s">
        <v>2020</v>
      </c>
      <c r="B447" s="48" t="s">
        <v>6156</v>
      </c>
      <c r="C447" s="74">
        <f t="shared" si="30"/>
        <v>8000000000</v>
      </c>
      <c r="D447" s="75"/>
      <c r="E447" s="93"/>
      <c r="F447" s="77">
        <v>2000000000</v>
      </c>
      <c r="G447" s="77">
        <v>10000000000</v>
      </c>
      <c r="H447" s="74">
        <f t="shared" si="29"/>
        <v>8000000000</v>
      </c>
      <c r="I447" s="78">
        <v>60000000</v>
      </c>
      <c r="J447" s="79" t="s">
        <v>5701</v>
      </c>
      <c r="K447" s="80">
        <f t="shared" si="28"/>
        <v>3</v>
      </c>
      <c r="L447" s="48" t="s">
        <v>249</v>
      </c>
      <c r="M447" s="79" t="s">
        <v>5738</v>
      </c>
      <c r="N447" s="80">
        <v>3</v>
      </c>
      <c r="O447" s="48" t="s">
        <v>5703</v>
      </c>
      <c r="P447" s="81">
        <v>45955</v>
      </c>
      <c r="Q447" s="93"/>
      <c r="R447" s="75">
        <v>40179</v>
      </c>
      <c r="S447" s="48">
        <v>1</v>
      </c>
      <c r="T447" s="48" t="s">
        <v>253</v>
      </c>
      <c r="U447" s="48" t="s">
        <v>1112</v>
      </c>
      <c r="V447" s="82" t="s">
        <v>5704</v>
      </c>
      <c r="W447" s="75">
        <v>43465</v>
      </c>
      <c r="X447" s="77">
        <v>15000000</v>
      </c>
      <c r="Y447" s="77">
        <v>2000000000</v>
      </c>
      <c r="Z447" s="78">
        <v>60000000</v>
      </c>
      <c r="AA447" s="77">
        <f>Y447*0.05</f>
        <v>100000000</v>
      </c>
      <c r="AB447" s="48">
        <v>2</v>
      </c>
      <c r="AC447" s="81">
        <v>44195</v>
      </c>
      <c r="AD447" s="77">
        <v>2500000000</v>
      </c>
      <c r="AE447" s="77">
        <v>2500000000</v>
      </c>
      <c r="AF447" s="77">
        <v>15000000</v>
      </c>
    </row>
    <row r="448" spans="1:32" x14ac:dyDescent="0.25">
      <c r="A448" s="230" t="s">
        <v>2022</v>
      </c>
      <c r="B448" s="48" t="s">
        <v>6157</v>
      </c>
      <c r="C448" s="74">
        <f t="shared" si="30"/>
        <v>8000000000</v>
      </c>
      <c r="D448" s="75"/>
      <c r="E448" s="93"/>
      <c r="F448" s="77">
        <v>2000000000</v>
      </c>
      <c r="G448" s="77">
        <v>10000000000</v>
      </c>
      <c r="H448" s="74">
        <f t="shared" si="29"/>
        <v>8000000000</v>
      </c>
      <c r="I448" s="78">
        <v>60000000</v>
      </c>
      <c r="J448" s="79" t="s">
        <v>5701</v>
      </c>
      <c r="K448" s="80">
        <f t="shared" si="28"/>
        <v>3</v>
      </c>
      <c r="L448" s="48" t="s">
        <v>249</v>
      </c>
      <c r="M448" s="79" t="s">
        <v>5738</v>
      </c>
      <c r="N448" s="80">
        <v>3</v>
      </c>
      <c r="O448" s="48" t="s">
        <v>5703</v>
      </c>
      <c r="P448" s="81">
        <v>45955</v>
      </c>
      <c r="Q448" s="93"/>
      <c r="R448" s="75">
        <v>40179</v>
      </c>
      <c r="S448" s="48">
        <v>1</v>
      </c>
      <c r="T448" s="48" t="s">
        <v>274</v>
      </c>
      <c r="U448" s="48" t="s">
        <v>1112</v>
      </c>
      <c r="V448" s="82" t="s">
        <v>5704</v>
      </c>
      <c r="W448" s="75">
        <v>43465</v>
      </c>
      <c r="X448" s="77">
        <v>15000000</v>
      </c>
      <c r="Y448" s="77">
        <v>2000000000</v>
      </c>
      <c r="Z448" s="78">
        <v>60000000</v>
      </c>
      <c r="AA448" s="77">
        <f>Y448*0.05</f>
        <v>100000000</v>
      </c>
      <c r="AB448" s="48">
        <v>2</v>
      </c>
      <c r="AC448" s="81">
        <v>44195</v>
      </c>
      <c r="AD448" s="77">
        <v>2500000000</v>
      </c>
      <c r="AE448" s="77">
        <v>2500000000</v>
      </c>
      <c r="AF448" s="77">
        <v>15000000</v>
      </c>
    </row>
    <row r="449" spans="1:32" x14ac:dyDescent="0.25">
      <c r="A449" s="230" t="s">
        <v>2024</v>
      </c>
      <c r="B449" s="48" t="s">
        <v>6158</v>
      </c>
      <c r="C449" s="74">
        <f t="shared" si="30"/>
        <v>8000000000</v>
      </c>
      <c r="D449" s="75"/>
      <c r="E449" s="93"/>
      <c r="F449" s="77">
        <v>2000000000</v>
      </c>
      <c r="G449" s="77">
        <v>10000000000</v>
      </c>
      <c r="H449" s="74">
        <f t="shared" si="29"/>
        <v>8000000000</v>
      </c>
      <c r="I449" s="78">
        <v>60000000</v>
      </c>
      <c r="J449" s="79" t="s">
        <v>5701</v>
      </c>
      <c r="K449" s="80">
        <f t="shared" si="28"/>
        <v>3</v>
      </c>
      <c r="L449" s="48" t="s">
        <v>249</v>
      </c>
      <c r="M449" s="79" t="s">
        <v>5738</v>
      </c>
      <c r="N449" s="80">
        <v>3</v>
      </c>
      <c r="O449" s="48" t="s">
        <v>5703</v>
      </c>
      <c r="P449" s="81">
        <v>45955</v>
      </c>
      <c r="Q449" s="93"/>
      <c r="R449" s="75">
        <v>40179</v>
      </c>
      <c r="S449" s="48">
        <v>1</v>
      </c>
      <c r="T449" s="48" t="s">
        <v>253</v>
      </c>
      <c r="U449" s="48" t="s">
        <v>1112</v>
      </c>
      <c r="V449" s="82" t="s">
        <v>5704</v>
      </c>
      <c r="W449" s="75">
        <v>43465</v>
      </c>
      <c r="X449" s="77">
        <v>15000000</v>
      </c>
      <c r="Y449" s="77">
        <v>2000000000</v>
      </c>
      <c r="Z449" s="78">
        <v>60000000</v>
      </c>
      <c r="AA449" s="77">
        <v>0</v>
      </c>
      <c r="AB449" s="48">
        <v>2</v>
      </c>
      <c r="AC449" s="81">
        <v>44195</v>
      </c>
      <c r="AD449" s="77">
        <v>2500000000</v>
      </c>
      <c r="AE449" s="77">
        <v>2500000000</v>
      </c>
      <c r="AF449" s="77">
        <v>15000000</v>
      </c>
    </row>
    <row r="450" spans="1:32" x14ac:dyDescent="0.25">
      <c r="A450" s="230" t="s">
        <v>2026</v>
      </c>
      <c r="B450" s="48" t="s">
        <v>6159</v>
      </c>
      <c r="C450" s="74">
        <f t="shared" si="30"/>
        <v>8000000000</v>
      </c>
      <c r="D450" s="75"/>
      <c r="E450" s="93"/>
      <c r="F450" s="77">
        <v>2000000000</v>
      </c>
      <c r="G450" s="77">
        <v>10000000000</v>
      </c>
      <c r="H450" s="74">
        <f t="shared" si="29"/>
        <v>8000000000</v>
      </c>
      <c r="I450" s="78">
        <v>60000000</v>
      </c>
      <c r="J450" s="79" t="s">
        <v>5701</v>
      </c>
      <c r="K450" s="80">
        <f t="shared" si="28"/>
        <v>3</v>
      </c>
      <c r="L450" s="48" t="s">
        <v>249</v>
      </c>
      <c r="M450" s="79" t="s">
        <v>5738</v>
      </c>
      <c r="N450" s="80">
        <v>3</v>
      </c>
      <c r="O450" s="48" t="s">
        <v>5703</v>
      </c>
      <c r="P450" s="81">
        <v>45955</v>
      </c>
      <c r="Q450" s="93"/>
      <c r="R450" s="75">
        <v>40179</v>
      </c>
      <c r="S450" s="48">
        <v>1</v>
      </c>
      <c r="T450" s="48" t="s">
        <v>274</v>
      </c>
      <c r="U450" s="48" t="s">
        <v>1112</v>
      </c>
      <c r="V450" s="82" t="s">
        <v>5704</v>
      </c>
      <c r="W450" s="75">
        <v>43465</v>
      </c>
      <c r="X450" s="77">
        <v>15000000</v>
      </c>
      <c r="Y450" s="77">
        <v>2000000000</v>
      </c>
      <c r="Z450" s="78">
        <v>60000000</v>
      </c>
      <c r="AA450" s="77">
        <v>0</v>
      </c>
      <c r="AB450" s="48">
        <v>2</v>
      </c>
      <c r="AC450" s="81">
        <v>44195</v>
      </c>
      <c r="AD450" s="77">
        <v>2500000000</v>
      </c>
      <c r="AE450" s="77">
        <v>2500000000</v>
      </c>
      <c r="AF450" s="77">
        <v>15000000</v>
      </c>
    </row>
    <row r="451" spans="1:32" x14ac:dyDescent="0.25">
      <c r="A451" s="230" t="s">
        <v>2028</v>
      </c>
      <c r="B451" s="48" t="s">
        <v>6160</v>
      </c>
      <c r="C451" s="74">
        <f t="shared" si="30"/>
        <v>8000000000</v>
      </c>
      <c r="D451" s="75"/>
      <c r="E451" s="93"/>
      <c r="F451" s="77">
        <v>2000000000</v>
      </c>
      <c r="G451" s="77">
        <v>10000000000</v>
      </c>
      <c r="H451" s="74">
        <f t="shared" si="29"/>
        <v>8000000000</v>
      </c>
      <c r="I451" s="78">
        <v>60000000</v>
      </c>
      <c r="J451" s="79" t="s">
        <v>5701</v>
      </c>
      <c r="K451" s="80">
        <f t="shared" ref="K451:K514" si="31">N451</f>
        <v>3</v>
      </c>
      <c r="L451" s="48" t="s">
        <v>249</v>
      </c>
      <c r="M451" s="79" t="s">
        <v>5738</v>
      </c>
      <c r="N451" s="80">
        <v>3</v>
      </c>
      <c r="O451" s="48" t="s">
        <v>5703</v>
      </c>
      <c r="P451" s="81">
        <v>45955</v>
      </c>
      <c r="Q451" s="93"/>
      <c r="R451" s="75">
        <v>40179</v>
      </c>
      <c r="S451" s="48">
        <v>1</v>
      </c>
      <c r="T451" s="48" t="s">
        <v>253</v>
      </c>
      <c r="U451" s="48" t="s">
        <v>1112</v>
      </c>
      <c r="V451" s="82" t="s">
        <v>5704</v>
      </c>
      <c r="W451" s="75">
        <v>43465</v>
      </c>
      <c r="X451" s="77">
        <v>15000000</v>
      </c>
      <c r="Y451" s="77">
        <v>2000000000</v>
      </c>
      <c r="Z451" s="78">
        <v>60000000</v>
      </c>
      <c r="AA451" s="77">
        <v>0</v>
      </c>
      <c r="AB451" s="48">
        <v>2</v>
      </c>
      <c r="AC451" s="81">
        <v>44195</v>
      </c>
      <c r="AD451" s="77">
        <v>2500000000</v>
      </c>
      <c r="AE451" s="77">
        <v>2500000000</v>
      </c>
      <c r="AF451" s="77">
        <v>15000000</v>
      </c>
    </row>
    <row r="452" spans="1:32" x14ac:dyDescent="0.25">
      <c r="A452" s="230" t="s">
        <v>2030</v>
      </c>
      <c r="B452" s="48" t="s">
        <v>6161</v>
      </c>
      <c r="C452" s="74">
        <f t="shared" si="30"/>
        <v>8000000000</v>
      </c>
      <c r="D452" s="75"/>
      <c r="E452" s="93"/>
      <c r="F452" s="77">
        <v>2000000000</v>
      </c>
      <c r="G452" s="77">
        <v>10000000000</v>
      </c>
      <c r="H452" s="74">
        <f t="shared" si="29"/>
        <v>8000000000</v>
      </c>
      <c r="I452" s="78">
        <v>60000000</v>
      </c>
      <c r="J452" s="79" t="s">
        <v>5701</v>
      </c>
      <c r="K452" s="80">
        <f t="shared" si="31"/>
        <v>3</v>
      </c>
      <c r="L452" s="48" t="s">
        <v>249</v>
      </c>
      <c r="M452" s="79" t="s">
        <v>5738</v>
      </c>
      <c r="N452" s="80">
        <v>3</v>
      </c>
      <c r="O452" s="48" t="s">
        <v>5703</v>
      </c>
      <c r="P452" s="81">
        <v>45955</v>
      </c>
      <c r="Q452" s="93"/>
      <c r="R452" s="75">
        <v>40179</v>
      </c>
      <c r="S452" s="48">
        <v>1</v>
      </c>
      <c r="T452" s="48" t="s">
        <v>274</v>
      </c>
      <c r="U452" s="48" t="s">
        <v>1112</v>
      </c>
      <c r="V452" s="82" t="s">
        <v>5704</v>
      </c>
      <c r="W452" s="75">
        <v>43465</v>
      </c>
      <c r="X452" s="77">
        <v>15000000</v>
      </c>
      <c r="Y452" s="77">
        <v>2000000000</v>
      </c>
      <c r="Z452" s="78">
        <v>60000000</v>
      </c>
      <c r="AA452" s="77">
        <v>0</v>
      </c>
      <c r="AB452" s="48">
        <v>2</v>
      </c>
      <c r="AC452" s="81">
        <v>44195</v>
      </c>
      <c r="AD452" s="77">
        <v>2500000000</v>
      </c>
      <c r="AE452" s="77">
        <v>2500000000</v>
      </c>
      <c r="AF452" s="77">
        <v>15000000</v>
      </c>
    </row>
    <row r="453" spans="1:32" x14ac:dyDescent="0.25">
      <c r="A453" s="230" t="s">
        <v>2032</v>
      </c>
      <c r="B453" s="48" t="s">
        <v>6162</v>
      </c>
      <c r="C453" s="74">
        <f t="shared" si="30"/>
        <v>8000000000</v>
      </c>
      <c r="D453" s="75"/>
      <c r="E453" s="93"/>
      <c r="F453" s="77">
        <v>2000000000</v>
      </c>
      <c r="G453" s="77">
        <v>10000000000</v>
      </c>
      <c r="H453" s="74">
        <f t="shared" si="29"/>
        <v>8000000000</v>
      </c>
      <c r="I453" s="78">
        <v>60000000</v>
      </c>
      <c r="J453" s="79" t="s">
        <v>5701</v>
      </c>
      <c r="K453" s="80">
        <f t="shared" si="31"/>
        <v>3</v>
      </c>
      <c r="L453" s="48" t="s">
        <v>249</v>
      </c>
      <c r="M453" s="79" t="s">
        <v>5738</v>
      </c>
      <c r="N453" s="80">
        <v>3</v>
      </c>
      <c r="O453" s="48" t="s">
        <v>5703</v>
      </c>
      <c r="P453" s="81">
        <v>45955</v>
      </c>
      <c r="Q453" s="93"/>
      <c r="R453" s="75">
        <v>40179</v>
      </c>
      <c r="S453" s="48">
        <v>1</v>
      </c>
      <c r="T453" s="48" t="s">
        <v>253</v>
      </c>
      <c r="U453" s="48" t="s">
        <v>1112</v>
      </c>
      <c r="V453" s="82" t="s">
        <v>5704</v>
      </c>
      <c r="W453" s="75">
        <v>43465</v>
      </c>
      <c r="X453" s="77">
        <v>15000000</v>
      </c>
      <c r="Y453" s="77">
        <v>2000000000</v>
      </c>
      <c r="Z453" s="78">
        <v>60000000</v>
      </c>
      <c r="AA453" s="77">
        <f>Y453*0.05</f>
        <v>100000000</v>
      </c>
      <c r="AB453" s="48">
        <v>2</v>
      </c>
      <c r="AC453" s="81">
        <v>44195</v>
      </c>
      <c r="AD453" s="77">
        <v>2500000000</v>
      </c>
      <c r="AE453" s="77">
        <v>2500000000</v>
      </c>
      <c r="AF453" s="77">
        <v>15000000</v>
      </c>
    </row>
    <row r="454" spans="1:32" x14ac:dyDescent="0.25">
      <c r="A454" s="230" t="s">
        <v>2034</v>
      </c>
      <c r="B454" s="48" t="s">
        <v>6163</v>
      </c>
      <c r="C454" s="74">
        <f t="shared" si="30"/>
        <v>8000000000</v>
      </c>
      <c r="D454" s="75"/>
      <c r="E454" s="93"/>
      <c r="F454" s="77">
        <v>2000000000</v>
      </c>
      <c r="G454" s="77">
        <v>10000000000</v>
      </c>
      <c r="H454" s="74">
        <f t="shared" si="29"/>
        <v>8000000000</v>
      </c>
      <c r="I454" s="78">
        <v>60000000</v>
      </c>
      <c r="J454" s="79" t="s">
        <v>5701</v>
      </c>
      <c r="K454" s="80">
        <f t="shared" si="31"/>
        <v>3</v>
      </c>
      <c r="L454" s="48" t="s">
        <v>249</v>
      </c>
      <c r="M454" s="79" t="s">
        <v>5738</v>
      </c>
      <c r="N454" s="80">
        <v>3</v>
      </c>
      <c r="O454" s="48" t="s">
        <v>5703</v>
      </c>
      <c r="P454" s="81">
        <v>45955</v>
      </c>
      <c r="Q454" s="93"/>
      <c r="R454" s="75">
        <v>40179</v>
      </c>
      <c r="S454" s="48">
        <v>1</v>
      </c>
      <c r="T454" s="48" t="s">
        <v>274</v>
      </c>
      <c r="U454" s="48" t="s">
        <v>1112</v>
      </c>
      <c r="V454" s="82" t="s">
        <v>5704</v>
      </c>
      <c r="W454" s="75">
        <v>43465</v>
      </c>
      <c r="X454" s="77">
        <v>15000000</v>
      </c>
      <c r="Y454" s="77">
        <v>2000000000</v>
      </c>
      <c r="Z454" s="78">
        <v>60000000</v>
      </c>
      <c r="AA454" s="77">
        <f>Y454*0.05</f>
        <v>100000000</v>
      </c>
      <c r="AB454" s="48">
        <v>2</v>
      </c>
      <c r="AC454" s="81">
        <v>44195</v>
      </c>
      <c r="AD454" s="77">
        <v>2500000000</v>
      </c>
      <c r="AE454" s="77">
        <v>2500000000</v>
      </c>
      <c r="AF454" s="77">
        <v>15000000</v>
      </c>
    </row>
    <row r="455" spans="1:32" x14ac:dyDescent="0.25">
      <c r="A455" s="230" t="s">
        <v>2036</v>
      </c>
      <c r="B455" s="48" t="s">
        <v>6164</v>
      </c>
      <c r="C455" s="74">
        <f t="shared" si="30"/>
        <v>8000000000</v>
      </c>
      <c r="D455" s="75"/>
      <c r="E455" s="93"/>
      <c r="F455" s="77">
        <v>2000000000</v>
      </c>
      <c r="G455" s="77">
        <v>10000000000</v>
      </c>
      <c r="H455" s="74">
        <f t="shared" si="29"/>
        <v>8000000000</v>
      </c>
      <c r="I455" s="78">
        <v>60000000</v>
      </c>
      <c r="J455" s="79" t="s">
        <v>5701</v>
      </c>
      <c r="K455" s="80">
        <f t="shared" si="31"/>
        <v>3</v>
      </c>
      <c r="L455" s="48" t="s">
        <v>249</v>
      </c>
      <c r="M455" s="79" t="s">
        <v>5738</v>
      </c>
      <c r="N455" s="80">
        <v>3</v>
      </c>
      <c r="O455" s="48" t="s">
        <v>5703</v>
      </c>
      <c r="P455" s="81">
        <v>45955</v>
      </c>
      <c r="Q455" s="93"/>
      <c r="R455" s="75">
        <v>40179</v>
      </c>
      <c r="S455" s="48">
        <v>1</v>
      </c>
      <c r="T455" s="48" t="s">
        <v>253</v>
      </c>
      <c r="U455" s="48" t="s">
        <v>1112</v>
      </c>
      <c r="V455" s="82" t="s">
        <v>5704</v>
      </c>
      <c r="W455" s="75">
        <v>43465</v>
      </c>
      <c r="X455" s="77">
        <v>15000000</v>
      </c>
      <c r="Y455" s="77">
        <v>2000000000</v>
      </c>
      <c r="Z455" s="78">
        <v>60000000</v>
      </c>
      <c r="AA455" s="77">
        <v>0</v>
      </c>
      <c r="AB455" s="48">
        <v>2</v>
      </c>
      <c r="AC455" s="81">
        <v>44195</v>
      </c>
      <c r="AD455" s="77">
        <v>2500000000</v>
      </c>
      <c r="AE455" s="77">
        <v>2500000000</v>
      </c>
      <c r="AF455" s="77">
        <v>15000000</v>
      </c>
    </row>
    <row r="456" spans="1:32" x14ac:dyDescent="0.25">
      <c r="A456" s="230" t="s">
        <v>2038</v>
      </c>
      <c r="B456" s="48" t="s">
        <v>6165</v>
      </c>
      <c r="C456" s="74">
        <f t="shared" si="30"/>
        <v>8000000000</v>
      </c>
      <c r="D456" s="75"/>
      <c r="E456" s="93"/>
      <c r="F456" s="77">
        <v>2000000000</v>
      </c>
      <c r="G456" s="77">
        <v>10000000000</v>
      </c>
      <c r="H456" s="74">
        <f t="shared" si="29"/>
        <v>8000000000</v>
      </c>
      <c r="I456" s="78">
        <v>60000000</v>
      </c>
      <c r="J456" s="79" t="s">
        <v>5701</v>
      </c>
      <c r="K456" s="80">
        <f t="shared" si="31"/>
        <v>3</v>
      </c>
      <c r="L456" s="48" t="s">
        <v>249</v>
      </c>
      <c r="M456" s="79" t="s">
        <v>5738</v>
      </c>
      <c r="N456" s="80">
        <v>3</v>
      </c>
      <c r="O456" s="48" t="s">
        <v>5703</v>
      </c>
      <c r="P456" s="81">
        <v>45955</v>
      </c>
      <c r="Q456" s="93"/>
      <c r="R456" s="75">
        <v>40179</v>
      </c>
      <c r="S456" s="48">
        <v>1</v>
      </c>
      <c r="T456" s="48" t="s">
        <v>274</v>
      </c>
      <c r="U456" s="48" t="s">
        <v>1112</v>
      </c>
      <c r="V456" s="82" t="s">
        <v>5704</v>
      </c>
      <c r="W456" s="75">
        <v>43465</v>
      </c>
      <c r="X456" s="77">
        <v>15000000</v>
      </c>
      <c r="Y456" s="77">
        <v>2000000000</v>
      </c>
      <c r="Z456" s="78">
        <v>60000000</v>
      </c>
      <c r="AA456" s="77">
        <v>0</v>
      </c>
      <c r="AB456" s="48">
        <v>2</v>
      </c>
      <c r="AC456" s="81">
        <v>44195</v>
      </c>
      <c r="AD456" s="77">
        <v>2500000000</v>
      </c>
      <c r="AE456" s="77">
        <v>2500000000</v>
      </c>
      <c r="AF456" s="77">
        <v>15000000</v>
      </c>
    </row>
    <row r="457" spans="1:32" x14ac:dyDescent="0.25">
      <c r="A457" s="230" t="s">
        <v>2040</v>
      </c>
      <c r="B457" s="48" t="s">
        <v>6166</v>
      </c>
      <c r="C457" s="74">
        <f t="shared" si="30"/>
        <v>8000000000</v>
      </c>
      <c r="D457" s="75"/>
      <c r="E457" s="93"/>
      <c r="F457" s="77">
        <v>2000000000</v>
      </c>
      <c r="G457" s="77">
        <v>10000000000</v>
      </c>
      <c r="H457" s="74">
        <f t="shared" si="29"/>
        <v>8000000000</v>
      </c>
      <c r="I457" s="78">
        <v>60000000</v>
      </c>
      <c r="J457" s="79" t="s">
        <v>5701</v>
      </c>
      <c r="K457" s="80">
        <f t="shared" si="31"/>
        <v>3</v>
      </c>
      <c r="L457" s="48" t="s">
        <v>249</v>
      </c>
      <c r="M457" s="79" t="s">
        <v>5738</v>
      </c>
      <c r="N457" s="80">
        <v>3</v>
      </c>
      <c r="O457" s="48" t="s">
        <v>5703</v>
      </c>
      <c r="P457" s="81">
        <v>45955</v>
      </c>
      <c r="Q457" s="93"/>
      <c r="R457" s="75">
        <v>40179</v>
      </c>
      <c r="S457" s="48">
        <v>1</v>
      </c>
      <c r="T457" s="48" t="s">
        <v>253</v>
      </c>
      <c r="U457" s="48" t="s">
        <v>1112</v>
      </c>
      <c r="V457" s="82" t="s">
        <v>5704</v>
      </c>
      <c r="W457" s="75">
        <v>43465</v>
      </c>
      <c r="X457" s="77">
        <v>15000000</v>
      </c>
      <c r="Y457" s="77">
        <v>2000000000</v>
      </c>
      <c r="Z457" s="78">
        <v>60000000</v>
      </c>
      <c r="AA457" s="77">
        <v>0</v>
      </c>
      <c r="AB457" s="48">
        <v>2</v>
      </c>
      <c r="AC457" s="81">
        <v>44195</v>
      </c>
      <c r="AD457" s="77">
        <v>2500000000</v>
      </c>
      <c r="AE457" s="77">
        <v>2500000000</v>
      </c>
      <c r="AF457" s="77">
        <v>15000000</v>
      </c>
    </row>
    <row r="458" spans="1:32" x14ac:dyDescent="0.25">
      <c r="A458" s="230" t="s">
        <v>2042</v>
      </c>
      <c r="B458" s="48" t="s">
        <v>6167</v>
      </c>
      <c r="C458" s="74">
        <f t="shared" si="30"/>
        <v>8000000000</v>
      </c>
      <c r="D458" s="75"/>
      <c r="E458" s="93"/>
      <c r="F458" s="77">
        <v>2000000000</v>
      </c>
      <c r="G458" s="77">
        <v>10000000000</v>
      </c>
      <c r="H458" s="74">
        <f t="shared" si="29"/>
        <v>8000000000</v>
      </c>
      <c r="I458" s="78">
        <v>60000000</v>
      </c>
      <c r="J458" s="79" t="s">
        <v>5701</v>
      </c>
      <c r="K458" s="80">
        <f t="shared" si="31"/>
        <v>3</v>
      </c>
      <c r="L458" s="48" t="s">
        <v>249</v>
      </c>
      <c r="M458" s="79" t="s">
        <v>5738</v>
      </c>
      <c r="N458" s="80">
        <v>3</v>
      </c>
      <c r="O458" s="48" t="s">
        <v>5703</v>
      </c>
      <c r="P458" s="81">
        <v>45955</v>
      </c>
      <c r="Q458" s="93"/>
      <c r="R458" s="75">
        <v>40179</v>
      </c>
      <c r="S458" s="48">
        <v>1</v>
      </c>
      <c r="T458" s="48" t="s">
        <v>274</v>
      </c>
      <c r="U458" s="48" t="s">
        <v>1112</v>
      </c>
      <c r="V458" s="82" t="s">
        <v>5704</v>
      </c>
      <c r="W458" s="75">
        <v>43465</v>
      </c>
      <c r="X458" s="77">
        <v>15000000</v>
      </c>
      <c r="Y458" s="77">
        <v>2000000000</v>
      </c>
      <c r="Z458" s="78">
        <v>60000000</v>
      </c>
      <c r="AA458" s="77">
        <v>0</v>
      </c>
      <c r="AB458" s="48">
        <v>2</v>
      </c>
      <c r="AC458" s="81">
        <v>44195</v>
      </c>
      <c r="AD458" s="77">
        <v>2500000000</v>
      </c>
      <c r="AE458" s="77">
        <v>2500000000</v>
      </c>
      <c r="AF458" s="77">
        <v>15000000</v>
      </c>
    </row>
    <row r="459" spans="1:32" x14ac:dyDescent="0.25">
      <c r="A459" s="230" t="s">
        <v>2044</v>
      </c>
      <c r="B459" s="48" t="s">
        <v>6168</v>
      </c>
      <c r="C459" s="74">
        <f t="shared" si="30"/>
        <v>8000000000</v>
      </c>
      <c r="D459" s="75"/>
      <c r="E459" s="93"/>
      <c r="F459" s="77">
        <v>2000000000</v>
      </c>
      <c r="G459" s="77">
        <v>10000000000</v>
      </c>
      <c r="H459" s="74">
        <f t="shared" si="29"/>
        <v>8000000000</v>
      </c>
      <c r="I459" s="78">
        <v>60000000</v>
      </c>
      <c r="J459" s="79" t="s">
        <v>5701</v>
      </c>
      <c r="K459" s="80">
        <f t="shared" si="31"/>
        <v>3</v>
      </c>
      <c r="L459" s="48" t="s">
        <v>249</v>
      </c>
      <c r="M459" s="79" t="s">
        <v>5738</v>
      </c>
      <c r="N459" s="80">
        <v>3</v>
      </c>
      <c r="O459" s="48" t="s">
        <v>5703</v>
      </c>
      <c r="P459" s="81">
        <v>45955</v>
      </c>
      <c r="Q459" s="93"/>
      <c r="R459" s="75">
        <v>40179</v>
      </c>
      <c r="S459" s="48">
        <v>1</v>
      </c>
      <c r="T459" s="48" t="s">
        <v>253</v>
      </c>
      <c r="U459" s="48" t="s">
        <v>1112</v>
      </c>
      <c r="V459" s="82" t="s">
        <v>5704</v>
      </c>
      <c r="W459" s="75">
        <v>43465</v>
      </c>
      <c r="X459" s="77">
        <v>15000000</v>
      </c>
      <c r="Y459" s="77">
        <v>2000000000</v>
      </c>
      <c r="Z459" s="78">
        <v>60000000</v>
      </c>
      <c r="AA459" s="77">
        <f>Y459*0.05</f>
        <v>100000000</v>
      </c>
      <c r="AB459" s="48">
        <v>2</v>
      </c>
      <c r="AC459" s="81">
        <v>44195</v>
      </c>
      <c r="AD459" s="77">
        <v>2500000000</v>
      </c>
      <c r="AE459" s="77">
        <v>2500000000</v>
      </c>
      <c r="AF459" s="77">
        <v>15000000</v>
      </c>
    </row>
    <row r="460" spans="1:32" x14ac:dyDescent="0.25">
      <c r="A460" s="230" t="s">
        <v>2046</v>
      </c>
      <c r="B460" s="48" t="s">
        <v>6169</v>
      </c>
      <c r="C460" s="74">
        <f t="shared" si="30"/>
        <v>8000000000</v>
      </c>
      <c r="D460" s="75"/>
      <c r="E460" s="93"/>
      <c r="F460" s="77">
        <v>2000000000</v>
      </c>
      <c r="G460" s="77">
        <v>10000000000</v>
      </c>
      <c r="H460" s="74">
        <f t="shared" ref="H460:H523" si="32">C460</f>
        <v>8000000000</v>
      </c>
      <c r="I460" s="78">
        <v>60000000</v>
      </c>
      <c r="J460" s="79" t="s">
        <v>5701</v>
      </c>
      <c r="K460" s="80">
        <f t="shared" si="31"/>
        <v>3</v>
      </c>
      <c r="L460" s="48" t="s">
        <v>249</v>
      </c>
      <c r="M460" s="79" t="s">
        <v>5738</v>
      </c>
      <c r="N460" s="80">
        <v>3</v>
      </c>
      <c r="O460" s="48" t="s">
        <v>5703</v>
      </c>
      <c r="P460" s="81">
        <v>45955</v>
      </c>
      <c r="Q460" s="93"/>
      <c r="R460" s="75">
        <v>40179</v>
      </c>
      <c r="S460" s="48">
        <v>1</v>
      </c>
      <c r="T460" s="48" t="s">
        <v>274</v>
      </c>
      <c r="U460" s="48" t="s">
        <v>1112</v>
      </c>
      <c r="V460" s="82" t="s">
        <v>5704</v>
      </c>
      <c r="W460" s="75">
        <v>43465</v>
      </c>
      <c r="X460" s="77">
        <v>15000000</v>
      </c>
      <c r="Y460" s="77">
        <v>2000000000</v>
      </c>
      <c r="Z460" s="78">
        <v>60000000</v>
      </c>
      <c r="AA460" s="77">
        <f>Y460*0.05</f>
        <v>100000000</v>
      </c>
      <c r="AB460" s="48">
        <v>2</v>
      </c>
      <c r="AC460" s="81">
        <v>44195</v>
      </c>
      <c r="AD460" s="77">
        <v>2500000000</v>
      </c>
      <c r="AE460" s="77">
        <v>2500000000</v>
      </c>
      <c r="AF460" s="77">
        <v>15000000</v>
      </c>
    </row>
    <row r="461" spans="1:32" x14ac:dyDescent="0.25">
      <c r="A461" s="230" t="s">
        <v>2048</v>
      </c>
      <c r="B461" s="48" t="s">
        <v>6170</v>
      </c>
      <c r="C461" s="74">
        <f t="shared" si="30"/>
        <v>8000000000</v>
      </c>
      <c r="D461" s="75"/>
      <c r="E461" s="93"/>
      <c r="F461" s="77">
        <v>2000000000</v>
      </c>
      <c r="G461" s="77">
        <v>10000000000</v>
      </c>
      <c r="H461" s="74">
        <f t="shared" si="32"/>
        <v>8000000000</v>
      </c>
      <c r="I461" s="78">
        <v>60000000</v>
      </c>
      <c r="J461" s="79" t="s">
        <v>5701</v>
      </c>
      <c r="K461" s="80">
        <f t="shared" si="31"/>
        <v>3</v>
      </c>
      <c r="L461" s="48" t="s">
        <v>249</v>
      </c>
      <c r="M461" s="79" t="s">
        <v>5738</v>
      </c>
      <c r="N461" s="80">
        <v>3</v>
      </c>
      <c r="O461" s="48" t="s">
        <v>5703</v>
      </c>
      <c r="P461" s="81">
        <v>45955</v>
      </c>
      <c r="Q461" s="93"/>
      <c r="R461" s="75">
        <v>40179</v>
      </c>
      <c r="S461" s="48">
        <v>1</v>
      </c>
      <c r="T461" s="48" t="s">
        <v>253</v>
      </c>
      <c r="U461" s="48" t="s">
        <v>1112</v>
      </c>
      <c r="V461" s="82" t="s">
        <v>5704</v>
      </c>
      <c r="W461" s="75">
        <v>43465</v>
      </c>
      <c r="X461" s="77">
        <v>15000000</v>
      </c>
      <c r="Y461" s="77">
        <v>2000000000</v>
      </c>
      <c r="Z461" s="78">
        <v>60000000</v>
      </c>
      <c r="AA461" s="77">
        <v>0</v>
      </c>
      <c r="AB461" s="48">
        <v>2</v>
      </c>
      <c r="AC461" s="81">
        <v>44195</v>
      </c>
      <c r="AD461" s="77">
        <v>2500000000</v>
      </c>
      <c r="AE461" s="77">
        <v>2500000000</v>
      </c>
      <c r="AF461" s="77">
        <v>15000000</v>
      </c>
    </row>
    <row r="462" spans="1:32" x14ac:dyDescent="0.25">
      <c r="A462" s="230" t="s">
        <v>2050</v>
      </c>
      <c r="B462" s="48" t="s">
        <v>6171</v>
      </c>
      <c r="C462" s="74">
        <f t="shared" si="30"/>
        <v>8000000000</v>
      </c>
      <c r="D462" s="75"/>
      <c r="E462" s="93"/>
      <c r="F462" s="77">
        <v>2000000000</v>
      </c>
      <c r="G462" s="77">
        <v>10000000000</v>
      </c>
      <c r="H462" s="74">
        <f t="shared" si="32"/>
        <v>8000000000</v>
      </c>
      <c r="I462" s="78">
        <v>60000000</v>
      </c>
      <c r="J462" s="79" t="s">
        <v>5701</v>
      </c>
      <c r="K462" s="80">
        <f t="shared" si="31"/>
        <v>3</v>
      </c>
      <c r="L462" s="48" t="s">
        <v>249</v>
      </c>
      <c r="M462" s="79" t="s">
        <v>5738</v>
      </c>
      <c r="N462" s="80">
        <v>3</v>
      </c>
      <c r="O462" s="48" t="s">
        <v>5703</v>
      </c>
      <c r="P462" s="81">
        <v>45955</v>
      </c>
      <c r="Q462" s="93"/>
      <c r="R462" s="75">
        <v>40179</v>
      </c>
      <c r="S462" s="48">
        <v>1</v>
      </c>
      <c r="T462" s="48" t="s">
        <v>274</v>
      </c>
      <c r="U462" s="48" t="s">
        <v>1112</v>
      </c>
      <c r="V462" s="82" t="s">
        <v>5704</v>
      </c>
      <c r="W462" s="75">
        <v>43465</v>
      </c>
      <c r="X462" s="77">
        <v>15000000</v>
      </c>
      <c r="Y462" s="77">
        <v>2000000000</v>
      </c>
      <c r="Z462" s="78">
        <v>60000000</v>
      </c>
      <c r="AA462" s="77">
        <v>0</v>
      </c>
      <c r="AB462" s="48">
        <v>2</v>
      </c>
      <c r="AC462" s="81">
        <v>44195</v>
      </c>
      <c r="AD462" s="77">
        <v>2500000000</v>
      </c>
      <c r="AE462" s="77">
        <v>2500000000</v>
      </c>
      <c r="AF462" s="77">
        <v>15000000</v>
      </c>
    </row>
    <row r="463" spans="1:32" x14ac:dyDescent="0.25">
      <c r="A463" s="230" t="s">
        <v>2052</v>
      </c>
      <c r="B463" s="48" t="s">
        <v>6172</v>
      </c>
      <c r="C463" s="74">
        <f t="shared" si="30"/>
        <v>8000000000</v>
      </c>
      <c r="D463" s="75"/>
      <c r="E463" s="93"/>
      <c r="F463" s="77">
        <v>2000000000</v>
      </c>
      <c r="G463" s="77">
        <v>10000000000</v>
      </c>
      <c r="H463" s="74">
        <f t="shared" si="32"/>
        <v>8000000000</v>
      </c>
      <c r="I463" s="78">
        <v>60000000</v>
      </c>
      <c r="J463" s="79" t="s">
        <v>5701</v>
      </c>
      <c r="K463" s="80">
        <f t="shared" si="31"/>
        <v>3</v>
      </c>
      <c r="L463" s="48" t="s">
        <v>249</v>
      </c>
      <c r="M463" s="79" t="s">
        <v>5738</v>
      </c>
      <c r="N463" s="80">
        <v>3</v>
      </c>
      <c r="O463" s="48" t="s">
        <v>5703</v>
      </c>
      <c r="P463" s="81">
        <v>45955</v>
      </c>
      <c r="Q463" s="93"/>
      <c r="R463" s="75">
        <v>40179</v>
      </c>
      <c r="S463" s="48">
        <v>1</v>
      </c>
      <c r="T463" s="48" t="s">
        <v>253</v>
      </c>
      <c r="U463" s="48" t="s">
        <v>1112</v>
      </c>
      <c r="V463" s="82" t="s">
        <v>5704</v>
      </c>
      <c r="W463" s="75">
        <v>43465</v>
      </c>
      <c r="X463" s="77">
        <v>15000000</v>
      </c>
      <c r="Y463" s="77">
        <v>2000000000</v>
      </c>
      <c r="Z463" s="78">
        <v>60000000</v>
      </c>
      <c r="AA463" s="77">
        <v>0</v>
      </c>
      <c r="AB463" s="48">
        <v>2</v>
      </c>
      <c r="AC463" s="81">
        <v>44195</v>
      </c>
      <c r="AD463" s="77">
        <v>2500000000</v>
      </c>
      <c r="AE463" s="77">
        <v>2500000000</v>
      </c>
      <c r="AF463" s="77">
        <v>15000000</v>
      </c>
    </row>
    <row r="464" spans="1:32" x14ac:dyDescent="0.25">
      <c r="A464" s="230" t="s">
        <v>2054</v>
      </c>
      <c r="B464" s="48" t="s">
        <v>6173</v>
      </c>
      <c r="C464" s="74">
        <f t="shared" si="30"/>
        <v>8000000000</v>
      </c>
      <c r="D464" s="75"/>
      <c r="E464" s="93"/>
      <c r="F464" s="77">
        <v>2000000000</v>
      </c>
      <c r="G464" s="77">
        <v>10000000000</v>
      </c>
      <c r="H464" s="74">
        <f t="shared" si="32"/>
        <v>8000000000</v>
      </c>
      <c r="I464" s="78">
        <v>60000000</v>
      </c>
      <c r="J464" s="79" t="s">
        <v>5701</v>
      </c>
      <c r="K464" s="80">
        <f t="shared" si="31"/>
        <v>3</v>
      </c>
      <c r="L464" s="48" t="s">
        <v>249</v>
      </c>
      <c r="M464" s="79" t="s">
        <v>5738</v>
      </c>
      <c r="N464" s="80">
        <v>3</v>
      </c>
      <c r="O464" s="48" t="s">
        <v>5703</v>
      </c>
      <c r="P464" s="81">
        <v>45955</v>
      </c>
      <c r="Q464" s="93"/>
      <c r="R464" s="75">
        <v>40179</v>
      </c>
      <c r="S464" s="48">
        <v>1</v>
      </c>
      <c r="T464" s="48" t="s">
        <v>274</v>
      </c>
      <c r="U464" s="48" t="s">
        <v>1112</v>
      </c>
      <c r="V464" s="82" t="s">
        <v>5704</v>
      </c>
      <c r="W464" s="75">
        <v>43465</v>
      </c>
      <c r="X464" s="77">
        <v>15000000</v>
      </c>
      <c r="Y464" s="77">
        <v>2000000000</v>
      </c>
      <c r="Z464" s="78">
        <v>60000000</v>
      </c>
      <c r="AA464" s="77">
        <v>0</v>
      </c>
      <c r="AB464" s="48">
        <v>2</v>
      </c>
      <c r="AC464" s="81">
        <v>44195</v>
      </c>
      <c r="AD464" s="77">
        <v>2500000000</v>
      </c>
      <c r="AE464" s="77">
        <v>2500000000</v>
      </c>
      <c r="AF464" s="77">
        <v>15000000</v>
      </c>
    </row>
    <row r="465" spans="1:32" x14ac:dyDescent="0.25">
      <c r="A465" s="230" t="s">
        <v>2056</v>
      </c>
      <c r="B465" s="48" t="s">
        <v>6174</v>
      </c>
      <c r="C465" s="74">
        <f t="shared" si="30"/>
        <v>8000000000</v>
      </c>
      <c r="D465" s="75"/>
      <c r="E465" s="93"/>
      <c r="F465" s="77">
        <v>2000000000</v>
      </c>
      <c r="G465" s="77">
        <v>10000000000</v>
      </c>
      <c r="H465" s="74">
        <f t="shared" si="32"/>
        <v>8000000000</v>
      </c>
      <c r="I465" s="78">
        <v>60000000</v>
      </c>
      <c r="J465" s="79" t="s">
        <v>5701</v>
      </c>
      <c r="K465" s="80">
        <f t="shared" si="31"/>
        <v>3</v>
      </c>
      <c r="L465" s="48" t="s">
        <v>249</v>
      </c>
      <c r="M465" s="79" t="s">
        <v>5738</v>
      </c>
      <c r="N465" s="80">
        <v>3</v>
      </c>
      <c r="O465" s="48" t="s">
        <v>5703</v>
      </c>
      <c r="P465" s="81">
        <v>45955</v>
      </c>
      <c r="Q465" s="93"/>
      <c r="R465" s="75">
        <v>40179</v>
      </c>
      <c r="S465" s="48">
        <v>1</v>
      </c>
      <c r="T465" s="48" t="s">
        <v>253</v>
      </c>
      <c r="U465" s="48" t="s">
        <v>1112</v>
      </c>
      <c r="V465" s="82" t="s">
        <v>5704</v>
      </c>
      <c r="W465" s="75">
        <v>43465</v>
      </c>
      <c r="X465" s="77">
        <v>15000000</v>
      </c>
      <c r="Y465" s="77">
        <v>2000000000</v>
      </c>
      <c r="Z465" s="78">
        <v>60000000</v>
      </c>
      <c r="AA465" s="77">
        <f>Y465*0.05</f>
        <v>100000000</v>
      </c>
      <c r="AB465" s="48">
        <v>2</v>
      </c>
      <c r="AC465" s="81">
        <v>44195</v>
      </c>
      <c r="AD465" s="77">
        <v>2500000000</v>
      </c>
      <c r="AE465" s="77">
        <v>2500000000</v>
      </c>
      <c r="AF465" s="77">
        <v>15000000</v>
      </c>
    </row>
    <row r="466" spans="1:32" x14ac:dyDescent="0.25">
      <c r="A466" s="230" t="s">
        <v>2058</v>
      </c>
      <c r="B466" s="48" t="s">
        <v>6175</v>
      </c>
      <c r="C466" s="74">
        <f t="shared" si="30"/>
        <v>8000000000</v>
      </c>
      <c r="D466" s="75"/>
      <c r="E466" s="93"/>
      <c r="F466" s="77">
        <v>2000000000</v>
      </c>
      <c r="G466" s="77">
        <v>10000000000</v>
      </c>
      <c r="H466" s="74">
        <f t="shared" si="32"/>
        <v>8000000000</v>
      </c>
      <c r="I466" s="78">
        <v>60000000</v>
      </c>
      <c r="J466" s="79" t="s">
        <v>5701</v>
      </c>
      <c r="K466" s="80">
        <f t="shared" si="31"/>
        <v>3</v>
      </c>
      <c r="L466" s="48" t="s">
        <v>249</v>
      </c>
      <c r="M466" s="79" t="s">
        <v>5738</v>
      </c>
      <c r="N466" s="80">
        <v>3</v>
      </c>
      <c r="O466" s="48" t="s">
        <v>5703</v>
      </c>
      <c r="P466" s="81">
        <v>45955</v>
      </c>
      <c r="Q466" s="93"/>
      <c r="R466" s="75">
        <v>40179</v>
      </c>
      <c r="S466" s="48">
        <v>1</v>
      </c>
      <c r="T466" s="48" t="s">
        <v>274</v>
      </c>
      <c r="U466" s="48" t="s">
        <v>1112</v>
      </c>
      <c r="V466" s="82" t="s">
        <v>5704</v>
      </c>
      <c r="W466" s="75">
        <v>43465</v>
      </c>
      <c r="X466" s="77">
        <v>15000000</v>
      </c>
      <c r="Y466" s="77">
        <v>2000000000</v>
      </c>
      <c r="Z466" s="78">
        <v>60000000</v>
      </c>
      <c r="AA466" s="77">
        <f>Y466*0.05</f>
        <v>100000000</v>
      </c>
      <c r="AB466" s="48">
        <v>2</v>
      </c>
      <c r="AC466" s="81">
        <v>44195</v>
      </c>
      <c r="AD466" s="77">
        <v>2500000000</v>
      </c>
      <c r="AE466" s="77">
        <v>2500000000</v>
      </c>
      <c r="AF466" s="77">
        <v>15000000</v>
      </c>
    </row>
    <row r="467" spans="1:32" x14ac:dyDescent="0.25">
      <c r="A467" s="230" t="s">
        <v>2060</v>
      </c>
      <c r="B467" s="48" t="s">
        <v>6176</v>
      </c>
      <c r="C467" s="74">
        <f t="shared" si="30"/>
        <v>8000000000</v>
      </c>
      <c r="D467" s="75"/>
      <c r="E467" s="93"/>
      <c r="F467" s="77">
        <v>2000000000</v>
      </c>
      <c r="G467" s="77">
        <v>10000000000</v>
      </c>
      <c r="H467" s="74">
        <f t="shared" si="32"/>
        <v>8000000000</v>
      </c>
      <c r="I467" s="78">
        <v>60000000</v>
      </c>
      <c r="J467" s="79" t="s">
        <v>5701</v>
      </c>
      <c r="K467" s="80">
        <f t="shared" si="31"/>
        <v>3</v>
      </c>
      <c r="L467" s="48" t="s">
        <v>249</v>
      </c>
      <c r="M467" s="79" t="s">
        <v>5738</v>
      </c>
      <c r="N467" s="80">
        <v>3</v>
      </c>
      <c r="O467" s="48" t="s">
        <v>5703</v>
      </c>
      <c r="P467" s="81">
        <v>45955</v>
      </c>
      <c r="Q467" s="93"/>
      <c r="R467" s="75">
        <v>40179</v>
      </c>
      <c r="S467" s="48">
        <v>1</v>
      </c>
      <c r="T467" s="48" t="s">
        <v>253</v>
      </c>
      <c r="U467" s="48" t="s">
        <v>1112</v>
      </c>
      <c r="V467" s="82" t="s">
        <v>5704</v>
      </c>
      <c r="W467" s="75">
        <v>43465</v>
      </c>
      <c r="X467" s="77">
        <v>15000000</v>
      </c>
      <c r="Y467" s="77">
        <v>2000000000</v>
      </c>
      <c r="Z467" s="78">
        <v>60000000</v>
      </c>
      <c r="AA467" s="77">
        <v>0</v>
      </c>
      <c r="AB467" s="48">
        <v>2</v>
      </c>
      <c r="AC467" s="81">
        <v>44195</v>
      </c>
      <c r="AD467" s="77">
        <v>2500000000</v>
      </c>
      <c r="AE467" s="77">
        <v>2500000000</v>
      </c>
      <c r="AF467" s="77">
        <v>15000000</v>
      </c>
    </row>
    <row r="468" spans="1:32" x14ac:dyDescent="0.25">
      <c r="A468" s="230" t="s">
        <v>2062</v>
      </c>
      <c r="B468" s="48" t="s">
        <v>6177</v>
      </c>
      <c r="C468" s="74">
        <f t="shared" si="30"/>
        <v>8000000000</v>
      </c>
      <c r="D468" s="75"/>
      <c r="E468" s="93"/>
      <c r="F468" s="77">
        <v>2000000000</v>
      </c>
      <c r="G468" s="77">
        <v>10000000000</v>
      </c>
      <c r="H468" s="74">
        <f t="shared" si="32"/>
        <v>8000000000</v>
      </c>
      <c r="I468" s="78">
        <v>60000000</v>
      </c>
      <c r="J468" s="79" t="s">
        <v>5701</v>
      </c>
      <c r="K468" s="80">
        <f t="shared" si="31"/>
        <v>3</v>
      </c>
      <c r="L468" s="48" t="s">
        <v>249</v>
      </c>
      <c r="M468" s="79" t="s">
        <v>5738</v>
      </c>
      <c r="N468" s="80">
        <v>3</v>
      </c>
      <c r="O468" s="48" t="s">
        <v>5703</v>
      </c>
      <c r="P468" s="81">
        <v>45955</v>
      </c>
      <c r="Q468" s="93"/>
      <c r="R468" s="75">
        <v>40179</v>
      </c>
      <c r="S468" s="48">
        <v>1</v>
      </c>
      <c r="T468" s="48" t="s">
        <v>274</v>
      </c>
      <c r="U468" s="48" t="s">
        <v>1112</v>
      </c>
      <c r="V468" s="82" t="s">
        <v>5704</v>
      </c>
      <c r="W468" s="75">
        <v>43465</v>
      </c>
      <c r="X468" s="77">
        <v>15000000</v>
      </c>
      <c r="Y468" s="77">
        <v>2000000000</v>
      </c>
      <c r="Z468" s="78">
        <v>60000000</v>
      </c>
      <c r="AA468" s="77">
        <v>0</v>
      </c>
      <c r="AB468" s="48">
        <v>2</v>
      </c>
      <c r="AC468" s="81">
        <v>44195</v>
      </c>
      <c r="AD468" s="77">
        <v>2500000000</v>
      </c>
      <c r="AE468" s="77">
        <v>2500000000</v>
      </c>
      <c r="AF468" s="77">
        <v>15000000</v>
      </c>
    </row>
    <row r="469" spans="1:32" x14ac:dyDescent="0.25">
      <c r="A469" s="230" t="s">
        <v>2064</v>
      </c>
      <c r="B469" s="48" t="s">
        <v>6178</v>
      </c>
      <c r="C469" s="74">
        <f t="shared" si="30"/>
        <v>8000000000</v>
      </c>
      <c r="D469" s="75"/>
      <c r="E469" s="93"/>
      <c r="F469" s="77">
        <v>2000000000</v>
      </c>
      <c r="G469" s="77">
        <v>10000000000</v>
      </c>
      <c r="H469" s="74">
        <f t="shared" si="32"/>
        <v>8000000000</v>
      </c>
      <c r="I469" s="78">
        <v>60000000</v>
      </c>
      <c r="J469" s="79" t="s">
        <v>5701</v>
      </c>
      <c r="K469" s="80">
        <f t="shared" si="31"/>
        <v>3</v>
      </c>
      <c r="L469" s="48" t="s">
        <v>249</v>
      </c>
      <c r="M469" s="79" t="s">
        <v>5738</v>
      </c>
      <c r="N469" s="80">
        <v>3</v>
      </c>
      <c r="O469" s="48" t="s">
        <v>5703</v>
      </c>
      <c r="P469" s="81">
        <v>45955</v>
      </c>
      <c r="Q469" s="93"/>
      <c r="R469" s="75">
        <v>40179</v>
      </c>
      <c r="S469" s="48">
        <v>1</v>
      </c>
      <c r="T469" s="48" t="s">
        <v>253</v>
      </c>
      <c r="U469" s="48" t="s">
        <v>1112</v>
      </c>
      <c r="V469" s="82" t="s">
        <v>5704</v>
      </c>
      <c r="W469" s="75">
        <v>43465</v>
      </c>
      <c r="X469" s="77">
        <v>15000000</v>
      </c>
      <c r="Y469" s="77">
        <v>2000000000</v>
      </c>
      <c r="Z469" s="78">
        <v>60000000</v>
      </c>
      <c r="AA469" s="77">
        <v>0</v>
      </c>
      <c r="AB469" s="48">
        <v>2</v>
      </c>
      <c r="AC469" s="81">
        <v>44195</v>
      </c>
      <c r="AD469" s="77">
        <v>2500000000</v>
      </c>
      <c r="AE469" s="77">
        <v>2500000000</v>
      </c>
      <c r="AF469" s="77">
        <v>15000000</v>
      </c>
    </row>
    <row r="470" spans="1:32" x14ac:dyDescent="0.25">
      <c r="A470" s="230" t="s">
        <v>2066</v>
      </c>
      <c r="B470" s="48" t="s">
        <v>6179</v>
      </c>
      <c r="C470" s="74">
        <f t="shared" si="30"/>
        <v>8000000000</v>
      </c>
      <c r="D470" s="75"/>
      <c r="E470" s="93"/>
      <c r="F470" s="77">
        <v>2000000000</v>
      </c>
      <c r="G470" s="77">
        <v>10000000000</v>
      </c>
      <c r="H470" s="74">
        <f t="shared" si="32"/>
        <v>8000000000</v>
      </c>
      <c r="I470" s="78">
        <v>60000000</v>
      </c>
      <c r="J470" s="79" t="s">
        <v>5701</v>
      </c>
      <c r="K470" s="80">
        <f t="shared" si="31"/>
        <v>3</v>
      </c>
      <c r="L470" s="48" t="s">
        <v>249</v>
      </c>
      <c r="M470" s="79" t="s">
        <v>5738</v>
      </c>
      <c r="N470" s="80">
        <v>3</v>
      </c>
      <c r="O470" s="48" t="s">
        <v>5703</v>
      </c>
      <c r="P470" s="81">
        <v>45955</v>
      </c>
      <c r="Q470" s="93"/>
      <c r="R470" s="75">
        <v>40179</v>
      </c>
      <c r="S470" s="48">
        <v>1</v>
      </c>
      <c r="T470" s="48" t="s">
        <v>274</v>
      </c>
      <c r="U470" s="48" t="s">
        <v>1112</v>
      </c>
      <c r="V470" s="82" t="s">
        <v>5704</v>
      </c>
      <c r="W470" s="75">
        <v>43465</v>
      </c>
      <c r="X470" s="77">
        <v>15000000</v>
      </c>
      <c r="Y470" s="77">
        <v>2000000000</v>
      </c>
      <c r="Z470" s="78">
        <v>60000000</v>
      </c>
      <c r="AA470" s="77">
        <v>0</v>
      </c>
      <c r="AB470" s="48">
        <v>2</v>
      </c>
      <c r="AC470" s="81">
        <v>44195</v>
      </c>
      <c r="AD470" s="77">
        <v>2500000000</v>
      </c>
      <c r="AE470" s="77">
        <v>2500000000</v>
      </c>
      <c r="AF470" s="77">
        <v>15000000</v>
      </c>
    </row>
    <row r="471" spans="1:32" x14ac:dyDescent="0.25">
      <c r="A471" s="230" t="s">
        <v>2068</v>
      </c>
      <c r="B471" s="48" t="s">
        <v>6180</v>
      </c>
      <c r="C471" s="74">
        <f t="shared" si="30"/>
        <v>8000000000</v>
      </c>
      <c r="D471" s="75"/>
      <c r="E471" s="93"/>
      <c r="F471" s="77">
        <v>2000000000</v>
      </c>
      <c r="G471" s="77">
        <v>10000000000</v>
      </c>
      <c r="H471" s="74">
        <f t="shared" si="32"/>
        <v>8000000000</v>
      </c>
      <c r="I471" s="78">
        <v>60000000</v>
      </c>
      <c r="J471" s="79" t="s">
        <v>5701</v>
      </c>
      <c r="K471" s="80">
        <f t="shared" si="31"/>
        <v>3</v>
      </c>
      <c r="L471" s="48" t="s">
        <v>249</v>
      </c>
      <c r="M471" s="79" t="s">
        <v>5738</v>
      </c>
      <c r="N471" s="80">
        <v>3</v>
      </c>
      <c r="O471" s="48" t="s">
        <v>5703</v>
      </c>
      <c r="P471" s="81">
        <v>45955</v>
      </c>
      <c r="Q471" s="93"/>
      <c r="R471" s="75">
        <v>40179</v>
      </c>
      <c r="S471" s="48">
        <v>1</v>
      </c>
      <c r="T471" s="48" t="s">
        <v>253</v>
      </c>
      <c r="U471" s="48" t="s">
        <v>1112</v>
      </c>
      <c r="V471" s="82" t="s">
        <v>5704</v>
      </c>
      <c r="W471" s="75">
        <v>43465</v>
      </c>
      <c r="X471" s="77">
        <v>15000000</v>
      </c>
      <c r="Y471" s="77">
        <v>2000000000</v>
      </c>
      <c r="Z471" s="78">
        <v>60000000</v>
      </c>
      <c r="AA471" s="77">
        <f>Y471*0.05</f>
        <v>100000000</v>
      </c>
      <c r="AB471" s="48">
        <v>2</v>
      </c>
      <c r="AC471" s="81">
        <v>44195</v>
      </c>
      <c r="AD471" s="77">
        <v>2500000000</v>
      </c>
      <c r="AE471" s="77">
        <v>2500000000</v>
      </c>
      <c r="AF471" s="77">
        <v>15000000</v>
      </c>
    </row>
    <row r="472" spans="1:32" x14ac:dyDescent="0.25">
      <c r="A472" s="230" t="s">
        <v>2070</v>
      </c>
      <c r="B472" s="48" t="s">
        <v>6181</v>
      </c>
      <c r="C472" s="74">
        <f t="shared" si="30"/>
        <v>8000000000</v>
      </c>
      <c r="D472" s="75"/>
      <c r="E472" s="93"/>
      <c r="F472" s="77">
        <v>2000000000</v>
      </c>
      <c r="G472" s="77">
        <v>10000000000</v>
      </c>
      <c r="H472" s="74">
        <f t="shared" si="32"/>
        <v>8000000000</v>
      </c>
      <c r="I472" s="78">
        <v>60000000</v>
      </c>
      <c r="J472" s="79" t="s">
        <v>5701</v>
      </c>
      <c r="K472" s="80">
        <f t="shared" si="31"/>
        <v>3</v>
      </c>
      <c r="L472" s="48" t="s">
        <v>249</v>
      </c>
      <c r="M472" s="79" t="s">
        <v>5738</v>
      </c>
      <c r="N472" s="80">
        <v>3</v>
      </c>
      <c r="O472" s="48" t="s">
        <v>5703</v>
      </c>
      <c r="P472" s="81">
        <v>45955</v>
      </c>
      <c r="Q472" s="93"/>
      <c r="R472" s="75">
        <v>40179</v>
      </c>
      <c r="S472" s="48">
        <v>1</v>
      </c>
      <c r="T472" s="48" t="s">
        <v>274</v>
      </c>
      <c r="U472" s="48" t="s">
        <v>1112</v>
      </c>
      <c r="V472" s="82" t="s">
        <v>5704</v>
      </c>
      <c r="W472" s="75">
        <v>43465</v>
      </c>
      <c r="X472" s="77">
        <v>15000000</v>
      </c>
      <c r="Y472" s="77">
        <v>2000000000</v>
      </c>
      <c r="Z472" s="78">
        <v>60000000</v>
      </c>
      <c r="AA472" s="77">
        <f>Y472*0.05</f>
        <v>100000000</v>
      </c>
      <c r="AB472" s="48">
        <v>2</v>
      </c>
      <c r="AC472" s="81">
        <v>44195</v>
      </c>
      <c r="AD472" s="77">
        <v>2500000000</v>
      </c>
      <c r="AE472" s="77">
        <v>2500000000</v>
      </c>
      <c r="AF472" s="77">
        <v>15000000</v>
      </c>
    </row>
    <row r="473" spans="1:32" x14ac:dyDescent="0.25">
      <c r="A473" s="230" t="s">
        <v>2072</v>
      </c>
      <c r="B473" s="48" t="s">
        <v>6182</v>
      </c>
      <c r="C473" s="74">
        <f t="shared" si="30"/>
        <v>8000000000</v>
      </c>
      <c r="D473" s="75"/>
      <c r="E473" s="93"/>
      <c r="F473" s="77">
        <v>2000000000</v>
      </c>
      <c r="G473" s="77">
        <v>10000000000</v>
      </c>
      <c r="H473" s="74">
        <f t="shared" si="32"/>
        <v>8000000000</v>
      </c>
      <c r="I473" s="78">
        <v>60000000</v>
      </c>
      <c r="J473" s="79" t="s">
        <v>5701</v>
      </c>
      <c r="K473" s="80">
        <f t="shared" si="31"/>
        <v>3</v>
      </c>
      <c r="L473" s="48" t="s">
        <v>249</v>
      </c>
      <c r="M473" s="79" t="s">
        <v>5738</v>
      </c>
      <c r="N473" s="80">
        <v>3</v>
      </c>
      <c r="O473" s="48" t="s">
        <v>5703</v>
      </c>
      <c r="P473" s="81">
        <v>45955</v>
      </c>
      <c r="Q473" s="93"/>
      <c r="R473" s="75">
        <v>40179</v>
      </c>
      <c r="S473" s="48">
        <v>1</v>
      </c>
      <c r="T473" s="48" t="s">
        <v>253</v>
      </c>
      <c r="U473" s="48" t="s">
        <v>1112</v>
      </c>
      <c r="V473" s="82" t="s">
        <v>5704</v>
      </c>
      <c r="W473" s="75">
        <v>43465</v>
      </c>
      <c r="X473" s="77">
        <v>15000000</v>
      </c>
      <c r="Y473" s="77">
        <v>2000000000</v>
      </c>
      <c r="Z473" s="78">
        <v>60000000</v>
      </c>
      <c r="AA473" s="77">
        <v>0</v>
      </c>
      <c r="AB473" s="48">
        <v>2</v>
      </c>
      <c r="AC473" s="81">
        <v>44195</v>
      </c>
      <c r="AD473" s="77">
        <v>2500000000</v>
      </c>
      <c r="AE473" s="77">
        <v>2500000000</v>
      </c>
      <c r="AF473" s="77">
        <v>15000000</v>
      </c>
    </row>
    <row r="474" spans="1:32" x14ac:dyDescent="0.25">
      <c r="A474" s="230" t="s">
        <v>2074</v>
      </c>
      <c r="B474" s="48" t="s">
        <v>6183</v>
      </c>
      <c r="C474" s="74">
        <f t="shared" si="30"/>
        <v>8000000000</v>
      </c>
      <c r="D474" s="75"/>
      <c r="E474" s="93"/>
      <c r="F474" s="77">
        <v>2000000000</v>
      </c>
      <c r="G474" s="77">
        <v>10000000000</v>
      </c>
      <c r="H474" s="74">
        <f t="shared" si="32"/>
        <v>8000000000</v>
      </c>
      <c r="I474" s="78">
        <v>60000000</v>
      </c>
      <c r="J474" s="79" t="s">
        <v>5701</v>
      </c>
      <c r="K474" s="80">
        <f t="shared" si="31"/>
        <v>3</v>
      </c>
      <c r="L474" s="48" t="s">
        <v>249</v>
      </c>
      <c r="M474" s="79" t="s">
        <v>5738</v>
      </c>
      <c r="N474" s="80">
        <v>3</v>
      </c>
      <c r="O474" s="48" t="s">
        <v>5703</v>
      </c>
      <c r="P474" s="81">
        <v>45955</v>
      </c>
      <c r="Q474" s="93"/>
      <c r="R474" s="75">
        <v>40179</v>
      </c>
      <c r="S474" s="48">
        <v>1</v>
      </c>
      <c r="T474" s="48" t="s">
        <v>274</v>
      </c>
      <c r="U474" s="48" t="s">
        <v>1112</v>
      </c>
      <c r="V474" s="82" t="s">
        <v>5704</v>
      </c>
      <c r="W474" s="75">
        <v>43465</v>
      </c>
      <c r="X474" s="77">
        <v>15000000</v>
      </c>
      <c r="Y474" s="77">
        <v>2000000000</v>
      </c>
      <c r="Z474" s="78">
        <v>60000000</v>
      </c>
      <c r="AA474" s="77">
        <v>0</v>
      </c>
      <c r="AB474" s="48">
        <v>2</v>
      </c>
      <c r="AC474" s="81">
        <v>44195</v>
      </c>
      <c r="AD474" s="77">
        <v>2500000000</v>
      </c>
      <c r="AE474" s="77">
        <v>2500000000</v>
      </c>
      <c r="AF474" s="77">
        <v>15000000</v>
      </c>
    </row>
    <row r="475" spans="1:32" x14ac:dyDescent="0.25">
      <c r="A475" s="230" t="s">
        <v>2076</v>
      </c>
      <c r="B475" s="48" t="s">
        <v>6184</v>
      </c>
      <c r="C475" s="74">
        <f t="shared" ref="C475:C538" si="33">G475-Y475</f>
        <v>8000000000</v>
      </c>
      <c r="D475" s="75"/>
      <c r="E475" s="93"/>
      <c r="F475" s="77">
        <v>2000000000</v>
      </c>
      <c r="G475" s="77">
        <v>10000000000</v>
      </c>
      <c r="H475" s="74">
        <f t="shared" si="32"/>
        <v>8000000000</v>
      </c>
      <c r="I475" s="78">
        <v>60000000</v>
      </c>
      <c r="J475" s="79" t="s">
        <v>5701</v>
      </c>
      <c r="K475" s="80">
        <f t="shared" si="31"/>
        <v>3</v>
      </c>
      <c r="L475" s="48" t="s">
        <v>249</v>
      </c>
      <c r="M475" s="79" t="s">
        <v>5738</v>
      </c>
      <c r="N475" s="80">
        <v>3</v>
      </c>
      <c r="O475" s="48" t="s">
        <v>5703</v>
      </c>
      <c r="P475" s="81">
        <v>45955</v>
      </c>
      <c r="Q475" s="93"/>
      <c r="R475" s="75">
        <v>40179</v>
      </c>
      <c r="S475" s="48">
        <v>1</v>
      </c>
      <c r="T475" s="48" t="s">
        <v>253</v>
      </c>
      <c r="U475" s="48" t="s">
        <v>1112</v>
      </c>
      <c r="V475" s="82" t="s">
        <v>5704</v>
      </c>
      <c r="W475" s="75">
        <v>43465</v>
      </c>
      <c r="X475" s="77">
        <v>15000000</v>
      </c>
      <c r="Y475" s="77">
        <v>2000000000</v>
      </c>
      <c r="Z475" s="78">
        <v>60000000</v>
      </c>
      <c r="AA475" s="77">
        <v>0</v>
      </c>
      <c r="AB475" s="48">
        <v>2</v>
      </c>
      <c r="AC475" s="81">
        <v>44195</v>
      </c>
      <c r="AD475" s="77">
        <v>2500000000</v>
      </c>
      <c r="AE475" s="77">
        <v>2500000000</v>
      </c>
      <c r="AF475" s="77">
        <v>15000000</v>
      </c>
    </row>
    <row r="476" spans="1:32" x14ac:dyDescent="0.25">
      <c r="A476" s="230" t="s">
        <v>2078</v>
      </c>
      <c r="B476" s="48" t="s">
        <v>6185</v>
      </c>
      <c r="C476" s="74">
        <f t="shared" si="33"/>
        <v>8000000000</v>
      </c>
      <c r="D476" s="75"/>
      <c r="E476" s="93"/>
      <c r="F476" s="77">
        <v>2000000000</v>
      </c>
      <c r="G476" s="77">
        <v>10000000000</v>
      </c>
      <c r="H476" s="74">
        <f t="shared" si="32"/>
        <v>8000000000</v>
      </c>
      <c r="I476" s="78">
        <v>60000000</v>
      </c>
      <c r="J476" s="79" t="s">
        <v>5701</v>
      </c>
      <c r="K476" s="80">
        <f t="shared" si="31"/>
        <v>3</v>
      </c>
      <c r="L476" s="48" t="s">
        <v>249</v>
      </c>
      <c r="M476" s="79" t="s">
        <v>5738</v>
      </c>
      <c r="N476" s="80">
        <v>3</v>
      </c>
      <c r="O476" s="48" t="s">
        <v>5703</v>
      </c>
      <c r="P476" s="81">
        <v>45955</v>
      </c>
      <c r="Q476" s="93"/>
      <c r="R476" s="75">
        <v>40179</v>
      </c>
      <c r="S476" s="48">
        <v>1</v>
      </c>
      <c r="T476" s="48" t="s">
        <v>274</v>
      </c>
      <c r="U476" s="48" t="s">
        <v>1112</v>
      </c>
      <c r="V476" s="82" t="s">
        <v>5704</v>
      </c>
      <c r="W476" s="75">
        <v>43465</v>
      </c>
      <c r="X476" s="77">
        <v>15000000</v>
      </c>
      <c r="Y476" s="77">
        <v>2000000000</v>
      </c>
      <c r="Z476" s="78">
        <v>60000000</v>
      </c>
      <c r="AA476" s="77">
        <v>0</v>
      </c>
      <c r="AB476" s="48">
        <v>2</v>
      </c>
      <c r="AC476" s="81">
        <v>44195</v>
      </c>
      <c r="AD476" s="77">
        <v>2500000000</v>
      </c>
      <c r="AE476" s="77">
        <v>2500000000</v>
      </c>
      <c r="AF476" s="77">
        <v>15000000</v>
      </c>
    </row>
    <row r="477" spans="1:32" x14ac:dyDescent="0.25">
      <c r="A477" s="230" t="s">
        <v>2080</v>
      </c>
      <c r="B477" s="48" t="s">
        <v>6186</v>
      </c>
      <c r="C477" s="74">
        <f t="shared" si="33"/>
        <v>8000000000</v>
      </c>
      <c r="D477" s="75"/>
      <c r="E477" s="93"/>
      <c r="F477" s="77">
        <v>2000000000</v>
      </c>
      <c r="G477" s="77">
        <v>10000000000</v>
      </c>
      <c r="H477" s="74">
        <f t="shared" si="32"/>
        <v>8000000000</v>
      </c>
      <c r="I477" s="78">
        <v>60000000</v>
      </c>
      <c r="J477" s="79" t="s">
        <v>5701</v>
      </c>
      <c r="K477" s="80">
        <f t="shared" si="31"/>
        <v>3</v>
      </c>
      <c r="L477" s="48" t="s">
        <v>249</v>
      </c>
      <c r="M477" s="79" t="s">
        <v>5738</v>
      </c>
      <c r="N477" s="80">
        <v>3</v>
      </c>
      <c r="O477" s="48" t="s">
        <v>5703</v>
      </c>
      <c r="P477" s="81">
        <v>45955</v>
      </c>
      <c r="Q477" s="93"/>
      <c r="R477" s="75">
        <v>40179</v>
      </c>
      <c r="S477" s="48">
        <v>1</v>
      </c>
      <c r="T477" s="48" t="s">
        <v>253</v>
      </c>
      <c r="U477" s="48" t="s">
        <v>1112</v>
      </c>
      <c r="V477" s="82" t="s">
        <v>5704</v>
      </c>
      <c r="W477" s="75">
        <v>43465</v>
      </c>
      <c r="X477" s="77">
        <v>15000000</v>
      </c>
      <c r="Y477" s="77">
        <v>2000000000</v>
      </c>
      <c r="Z477" s="78">
        <v>60000000</v>
      </c>
      <c r="AA477" s="77">
        <f>Y477*0.05</f>
        <v>100000000</v>
      </c>
      <c r="AB477" s="48">
        <v>2</v>
      </c>
      <c r="AC477" s="81">
        <v>44195</v>
      </c>
      <c r="AD477" s="77">
        <v>2500000000</v>
      </c>
      <c r="AE477" s="77">
        <v>2500000000</v>
      </c>
      <c r="AF477" s="77">
        <v>15000000</v>
      </c>
    </row>
    <row r="478" spans="1:32" x14ac:dyDescent="0.25">
      <c r="A478" s="230" t="s">
        <v>2082</v>
      </c>
      <c r="B478" s="48" t="s">
        <v>6187</v>
      </c>
      <c r="C478" s="74">
        <f t="shared" si="33"/>
        <v>8000000000</v>
      </c>
      <c r="D478" s="75"/>
      <c r="E478" s="93"/>
      <c r="F478" s="77">
        <v>2000000000</v>
      </c>
      <c r="G478" s="77">
        <v>10000000000</v>
      </c>
      <c r="H478" s="74">
        <f t="shared" si="32"/>
        <v>8000000000</v>
      </c>
      <c r="I478" s="78">
        <v>60000000</v>
      </c>
      <c r="J478" s="79" t="s">
        <v>5701</v>
      </c>
      <c r="K478" s="80">
        <f t="shared" si="31"/>
        <v>3</v>
      </c>
      <c r="L478" s="48" t="s">
        <v>249</v>
      </c>
      <c r="M478" s="79" t="s">
        <v>5738</v>
      </c>
      <c r="N478" s="80">
        <v>3</v>
      </c>
      <c r="O478" s="48" t="s">
        <v>5703</v>
      </c>
      <c r="P478" s="81">
        <v>45955</v>
      </c>
      <c r="Q478" s="93"/>
      <c r="R478" s="75">
        <v>40179</v>
      </c>
      <c r="S478" s="48">
        <v>1</v>
      </c>
      <c r="T478" s="48" t="s">
        <v>274</v>
      </c>
      <c r="U478" s="48" t="s">
        <v>1112</v>
      </c>
      <c r="V478" s="82" t="s">
        <v>5704</v>
      </c>
      <c r="W478" s="75">
        <v>43465</v>
      </c>
      <c r="X478" s="77">
        <v>15000000</v>
      </c>
      <c r="Y478" s="77">
        <v>2000000000</v>
      </c>
      <c r="Z478" s="78">
        <v>60000000</v>
      </c>
      <c r="AA478" s="77">
        <f>Y478*0.05</f>
        <v>100000000</v>
      </c>
      <c r="AB478" s="48">
        <v>2</v>
      </c>
      <c r="AC478" s="81">
        <v>44195</v>
      </c>
      <c r="AD478" s="77">
        <v>2500000000</v>
      </c>
      <c r="AE478" s="77">
        <v>2500000000</v>
      </c>
      <c r="AF478" s="77">
        <v>15000000</v>
      </c>
    </row>
    <row r="479" spans="1:32" x14ac:dyDescent="0.25">
      <c r="A479" s="230" t="s">
        <v>2084</v>
      </c>
      <c r="B479" s="48" t="s">
        <v>6188</v>
      </c>
      <c r="C479" s="74">
        <f t="shared" si="33"/>
        <v>8000000000</v>
      </c>
      <c r="D479" s="75"/>
      <c r="E479" s="93"/>
      <c r="F479" s="77">
        <v>2000000000</v>
      </c>
      <c r="G479" s="77">
        <v>10000000000</v>
      </c>
      <c r="H479" s="74">
        <f t="shared" si="32"/>
        <v>8000000000</v>
      </c>
      <c r="I479" s="78">
        <v>60000000</v>
      </c>
      <c r="J479" s="79" t="s">
        <v>5701</v>
      </c>
      <c r="K479" s="80">
        <f t="shared" si="31"/>
        <v>3</v>
      </c>
      <c r="L479" s="48" t="s">
        <v>249</v>
      </c>
      <c r="M479" s="79" t="s">
        <v>5738</v>
      </c>
      <c r="N479" s="80">
        <v>3</v>
      </c>
      <c r="O479" s="48" t="s">
        <v>5703</v>
      </c>
      <c r="P479" s="81">
        <v>45955</v>
      </c>
      <c r="Q479" s="93"/>
      <c r="R479" s="75">
        <v>40179</v>
      </c>
      <c r="S479" s="48">
        <v>1</v>
      </c>
      <c r="T479" s="48" t="s">
        <v>253</v>
      </c>
      <c r="U479" s="48" t="s">
        <v>1112</v>
      </c>
      <c r="V479" s="82" t="s">
        <v>5704</v>
      </c>
      <c r="W479" s="75">
        <v>43465</v>
      </c>
      <c r="X479" s="77">
        <v>15000000</v>
      </c>
      <c r="Y479" s="77">
        <v>2000000000</v>
      </c>
      <c r="Z479" s="78">
        <v>60000000</v>
      </c>
      <c r="AA479" s="77">
        <v>0</v>
      </c>
      <c r="AB479" s="48">
        <v>2</v>
      </c>
      <c r="AC479" s="81">
        <v>44195</v>
      </c>
      <c r="AD479" s="77">
        <v>2500000000</v>
      </c>
      <c r="AE479" s="77">
        <v>2500000000</v>
      </c>
      <c r="AF479" s="77">
        <v>15000000</v>
      </c>
    </row>
    <row r="480" spans="1:32" x14ac:dyDescent="0.25">
      <c r="A480" s="230" t="s">
        <v>2086</v>
      </c>
      <c r="B480" s="48" t="s">
        <v>6189</v>
      </c>
      <c r="C480" s="74">
        <f t="shared" si="33"/>
        <v>8000000000</v>
      </c>
      <c r="D480" s="75"/>
      <c r="E480" s="93"/>
      <c r="F480" s="77">
        <v>2000000000</v>
      </c>
      <c r="G480" s="77">
        <v>10000000000</v>
      </c>
      <c r="H480" s="74">
        <f t="shared" si="32"/>
        <v>8000000000</v>
      </c>
      <c r="I480" s="78">
        <v>60000000</v>
      </c>
      <c r="J480" s="79" t="s">
        <v>5701</v>
      </c>
      <c r="K480" s="80">
        <f t="shared" si="31"/>
        <v>3</v>
      </c>
      <c r="L480" s="48" t="s">
        <v>249</v>
      </c>
      <c r="M480" s="79" t="s">
        <v>5738</v>
      </c>
      <c r="N480" s="80">
        <v>3</v>
      </c>
      <c r="O480" s="48" t="s">
        <v>5703</v>
      </c>
      <c r="P480" s="81">
        <v>45955</v>
      </c>
      <c r="Q480" s="93"/>
      <c r="R480" s="75">
        <v>40179</v>
      </c>
      <c r="S480" s="48">
        <v>1</v>
      </c>
      <c r="T480" s="48" t="s">
        <v>274</v>
      </c>
      <c r="U480" s="48" t="s">
        <v>1112</v>
      </c>
      <c r="V480" s="82" t="s">
        <v>5704</v>
      </c>
      <c r="W480" s="75">
        <v>43465</v>
      </c>
      <c r="X480" s="77">
        <v>15000000</v>
      </c>
      <c r="Y480" s="77">
        <v>2000000000</v>
      </c>
      <c r="Z480" s="78">
        <v>60000000</v>
      </c>
      <c r="AA480" s="77">
        <v>0</v>
      </c>
      <c r="AB480" s="48">
        <v>2</v>
      </c>
      <c r="AC480" s="81">
        <v>44195</v>
      </c>
      <c r="AD480" s="77">
        <v>2500000000</v>
      </c>
      <c r="AE480" s="77">
        <v>2500000000</v>
      </c>
      <c r="AF480" s="77">
        <v>15000000</v>
      </c>
    </row>
    <row r="481" spans="1:32" x14ac:dyDescent="0.25">
      <c r="A481" s="230" t="s">
        <v>2088</v>
      </c>
      <c r="B481" s="48" t="s">
        <v>6190</v>
      </c>
      <c r="C481" s="74">
        <f t="shared" si="33"/>
        <v>8000000000</v>
      </c>
      <c r="D481" s="75"/>
      <c r="E481" s="93"/>
      <c r="F481" s="77">
        <v>2000000000</v>
      </c>
      <c r="G481" s="77">
        <v>10000000000</v>
      </c>
      <c r="H481" s="74">
        <f t="shared" si="32"/>
        <v>8000000000</v>
      </c>
      <c r="I481" s="78">
        <v>60000000</v>
      </c>
      <c r="J481" s="79" t="s">
        <v>5701</v>
      </c>
      <c r="K481" s="80">
        <f t="shared" si="31"/>
        <v>3</v>
      </c>
      <c r="L481" s="48" t="s">
        <v>249</v>
      </c>
      <c r="M481" s="79" t="s">
        <v>5738</v>
      </c>
      <c r="N481" s="80">
        <v>3</v>
      </c>
      <c r="O481" s="48" t="s">
        <v>5703</v>
      </c>
      <c r="P481" s="81">
        <v>45955</v>
      </c>
      <c r="Q481" s="93"/>
      <c r="R481" s="75">
        <v>40179</v>
      </c>
      <c r="S481" s="48">
        <v>1</v>
      </c>
      <c r="T481" s="48" t="s">
        <v>253</v>
      </c>
      <c r="U481" s="48" t="s">
        <v>1112</v>
      </c>
      <c r="V481" s="82" t="s">
        <v>5704</v>
      </c>
      <c r="W481" s="75">
        <v>43465</v>
      </c>
      <c r="X481" s="77">
        <v>15000000</v>
      </c>
      <c r="Y481" s="77">
        <v>2000000000</v>
      </c>
      <c r="Z481" s="78">
        <v>60000000</v>
      </c>
      <c r="AA481" s="77">
        <v>0</v>
      </c>
      <c r="AB481" s="48">
        <v>2</v>
      </c>
      <c r="AC481" s="81">
        <v>44195</v>
      </c>
      <c r="AD481" s="77">
        <v>2500000000</v>
      </c>
      <c r="AE481" s="77">
        <v>2500000000</v>
      </c>
      <c r="AF481" s="77">
        <v>15000000</v>
      </c>
    </row>
    <row r="482" spans="1:32" x14ac:dyDescent="0.25">
      <c r="A482" s="230" t="s">
        <v>2090</v>
      </c>
      <c r="B482" s="48" t="s">
        <v>6191</v>
      </c>
      <c r="C482" s="74">
        <f t="shared" si="33"/>
        <v>8000000000</v>
      </c>
      <c r="D482" s="75"/>
      <c r="E482" s="93"/>
      <c r="F482" s="77">
        <v>2000000000</v>
      </c>
      <c r="G482" s="77">
        <v>10000000000</v>
      </c>
      <c r="H482" s="74">
        <f t="shared" si="32"/>
        <v>8000000000</v>
      </c>
      <c r="I482" s="78">
        <v>60000000</v>
      </c>
      <c r="J482" s="79" t="s">
        <v>5701</v>
      </c>
      <c r="K482" s="80">
        <f t="shared" si="31"/>
        <v>3</v>
      </c>
      <c r="L482" s="48" t="s">
        <v>249</v>
      </c>
      <c r="M482" s="79" t="s">
        <v>5738</v>
      </c>
      <c r="N482" s="80">
        <v>3</v>
      </c>
      <c r="O482" s="48" t="s">
        <v>5703</v>
      </c>
      <c r="P482" s="81">
        <v>45955</v>
      </c>
      <c r="Q482" s="93"/>
      <c r="R482" s="75">
        <v>40179</v>
      </c>
      <c r="S482" s="48">
        <v>1</v>
      </c>
      <c r="T482" s="48" t="s">
        <v>274</v>
      </c>
      <c r="U482" s="48" t="s">
        <v>1112</v>
      </c>
      <c r="V482" s="82" t="s">
        <v>5704</v>
      </c>
      <c r="W482" s="75">
        <v>43465</v>
      </c>
      <c r="X482" s="77">
        <v>15000000</v>
      </c>
      <c r="Y482" s="77">
        <v>2000000000</v>
      </c>
      <c r="Z482" s="78">
        <v>60000000</v>
      </c>
      <c r="AA482" s="77">
        <v>0</v>
      </c>
      <c r="AB482" s="48">
        <v>2</v>
      </c>
      <c r="AC482" s="81">
        <v>44195</v>
      </c>
      <c r="AD482" s="77">
        <v>2500000000</v>
      </c>
      <c r="AE482" s="77">
        <v>2500000000</v>
      </c>
      <c r="AF482" s="77">
        <v>15000000</v>
      </c>
    </row>
    <row r="483" spans="1:32" x14ac:dyDescent="0.25">
      <c r="A483" s="230" t="s">
        <v>2092</v>
      </c>
      <c r="B483" s="48" t="s">
        <v>6192</v>
      </c>
      <c r="C483" s="74">
        <f t="shared" si="33"/>
        <v>8000000000</v>
      </c>
      <c r="D483" s="75"/>
      <c r="E483" s="93"/>
      <c r="F483" s="77">
        <v>2000000000</v>
      </c>
      <c r="G483" s="77">
        <v>10000000000</v>
      </c>
      <c r="H483" s="74">
        <f t="shared" si="32"/>
        <v>8000000000</v>
      </c>
      <c r="I483" s="78">
        <v>60000000</v>
      </c>
      <c r="J483" s="79" t="s">
        <v>5701</v>
      </c>
      <c r="K483" s="80">
        <f t="shared" si="31"/>
        <v>3</v>
      </c>
      <c r="L483" s="48" t="s">
        <v>249</v>
      </c>
      <c r="M483" s="79" t="s">
        <v>5738</v>
      </c>
      <c r="N483" s="80">
        <v>3</v>
      </c>
      <c r="O483" s="48" t="s">
        <v>5703</v>
      </c>
      <c r="P483" s="81">
        <v>45955</v>
      </c>
      <c r="Q483" s="93"/>
      <c r="R483" s="75">
        <v>40179</v>
      </c>
      <c r="S483" s="48">
        <v>1</v>
      </c>
      <c r="T483" s="48" t="s">
        <v>253</v>
      </c>
      <c r="U483" s="48" t="s">
        <v>1112</v>
      </c>
      <c r="V483" s="82" t="s">
        <v>5704</v>
      </c>
      <c r="W483" s="75">
        <v>43465</v>
      </c>
      <c r="X483" s="77">
        <v>15000000</v>
      </c>
      <c r="Y483" s="77">
        <v>2000000000</v>
      </c>
      <c r="Z483" s="78">
        <v>60000000</v>
      </c>
      <c r="AA483" s="77">
        <f>Y483*0.05</f>
        <v>100000000</v>
      </c>
      <c r="AB483" s="48">
        <v>2</v>
      </c>
      <c r="AC483" s="81">
        <v>44195</v>
      </c>
      <c r="AD483" s="77">
        <v>2500000000</v>
      </c>
      <c r="AE483" s="77">
        <v>2500000000</v>
      </c>
      <c r="AF483" s="77">
        <v>15000000</v>
      </c>
    </row>
    <row r="484" spans="1:32" x14ac:dyDescent="0.25">
      <c r="A484" s="230" t="s">
        <v>2094</v>
      </c>
      <c r="B484" s="48" t="s">
        <v>6193</v>
      </c>
      <c r="C484" s="74">
        <f t="shared" si="33"/>
        <v>8000000000</v>
      </c>
      <c r="D484" s="75"/>
      <c r="E484" s="93"/>
      <c r="F484" s="77">
        <v>2000000000</v>
      </c>
      <c r="G484" s="77">
        <v>10000000000</v>
      </c>
      <c r="H484" s="74">
        <f t="shared" si="32"/>
        <v>8000000000</v>
      </c>
      <c r="I484" s="78">
        <v>60000000</v>
      </c>
      <c r="J484" s="79" t="s">
        <v>5701</v>
      </c>
      <c r="K484" s="80">
        <f t="shared" si="31"/>
        <v>3</v>
      </c>
      <c r="L484" s="48" t="s">
        <v>249</v>
      </c>
      <c r="M484" s="79" t="s">
        <v>5738</v>
      </c>
      <c r="N484" s="80">
        <v>3</v>
      </c>
      <c r="O484" s="48" t="s">
        <v>5703</v>
      </c>
      <c r="P484" s="81">
        <v>45955</v>
      </c>
      <c r="Q484" s="93"/>
      <c r="R484" s="75">
        <v>40179</v>
      </c>
      <c r="S484" s="48">
        <v>1</v>
      </c>
      <c r="T484" s="48" t="s">
        <v>274</v>
      </c>
      <c r="U484" s="48" t="s">
        <v>1112</v>
      </c>
      <c r="V484" s="82" t="s">
        <v>5704</v>
      </c>
      <c r="W484" s="75">
        <v>43465</v>
      </c>
      <c r="X484" s="77">
        <v>15000000</v>
      </c>
      <c r="Y484" s="77">
        <v>2000000000</v>
      </c>
      <c r="Z484" s="78">
        <v>60000000</v>
      </c>
      <c r="AA484" s="77">
        <f>Y484*0.05</f>
        <v>100000000</v>
      </c>
      <c r="AB484" s="48">
        <v>2</v>
      </c>
      <c r="AC484" s="81">
        <v>44195</v>
      </c>
      <c r="AD484" s="77">
        <v>2500000000</v>
      </c>
      <c r="AE484" s="77">
        <v>2500000000</v>
      </c>
      <c r="AF484" s="77">
        <v>15000000</v>
      </c>
    </row>
    <row r="485" spans="1:32" x14ac:dyDescent="0.25">
      <c r="A485" s="230" t="s">
        <v>2096</v>
      </c>
      <c r="B485" s="48" t="s">
        <v>6194</v>
      </c>
      <c r="C485" s="74">
        <f t="shared" si="33"/>
        <v>8000000000</v>
      </c>
      <c r="D485" s="75"/>
      <c r="E485" s="93"/>
      <c r="F485" s="77">
        <v>2000000000</v>
      </c>
      <c r="G485" s="77">
        <v>10000000000</v>
      </c>
      <c r="H485" s="74">
        <f t="shared" si="32"/>
        <v>8000000000</v>
      </c>
      <c r="I485" s="78">
        <v>60000000</v>
      </c>
      <c r="J485" s="79" t="s">
        <v>5701</v>
      </c>
      <c r="K485" s="80">
        <f t="shared" si="31"/>
        <v>3</v>
      </c>
      <c r="L485" s="48" t="s">
        <v>249</v>
      </c>
      <c r="M485" s="79" t="s">
        <v>5738</v>
      </c>
      <c r="N485" s="80">
        <v>3</v>
      </c>
      <c r="O485" s="48" t="s">
        <v>5703</v>
      </c>
      <c r="P485" s="81">
        <v>45955</v>
      </c>
      <c r="Q485" s="93"/>
      <c r="R485" s="75">
        <v>40179</v>
      </c>
      <c r="S485" s="48">
        <v>1</v>
      </c>
      <c r="T485" s="48" t="s">
        <v>253</v>
      </c>
      <c r="U485" s="48" t="s">
        <v>1112</v>
      </c>
      <c r="V485" s="82" t="s">
        <v>5704</v>
      </c>
      <c r="W485" s="75">
        <v>43465</v>
      </c>
      <c r="X485" s="77">
        <v>15000000</v>
      </c>
      <c r="Y485" s="77">
        <v>2000000000</v>
      </c>
      <c r="Z485" s="78">
        <v>60000000</v>
      </c>
      <c r="AA485" s="77">
        <v>0</v>
      </c>
      <c r="AB485" s="48">
        <v>2</v>
      </c>
      <c r="AC485" s="81">
        <v>44195</v>
      </c>
      <c r="AD485" s="77">
        <v>2500000000</v>
      </c>
      <c r="AE485" s="77">
        <v>2500000000</v>
      </c>
      <c r="AF485" s="77">
        <v>15000000</v>
      </c>
    </row>
    <row r="486" spans="1:32" x14ac:dyDescent="0.25">
      <c r="A486" s="230" t="s">
        <v>2098</v>
      </c>
      <c r="B486" s="48" t="s">
        <v>6195</v>
      </c>
      <c r="C486" s="74">
        <f t="shared" si="33"/>
        <v>8000000000</v>
      </c>
      <c r="D486" s="75"/>
      <c r="E486" s="93"/>
      <c r="F486" s="77">
        <v>2000000000</v>
      </c>
      <c r="G486" s="77">
        <v>10000000000</v>
      </c>
      <c r="H486" s="74">
        <f t="shared" si="32"/>
        <v>8000000000</v>
      </c>
      <c r="I486" s="78">
        <v>60000000</v>
      </c>
      <c r="J486" s="79" t="s">
        <v>5701</v>
      </c>
      <c r="K486" s="80">
        <f t="shared" si="31"/>
        <v>3</v>
      </c>
      <c r="L486" s="48" t="s">
        <v>249</v>
      </c>
      <c r="M486" s="79" t="s">
        <v>5738</v>
      </c>
      <c r="N486" s="80">
        <v>3</v>
      </c>
      <c r="O486" s="48" t="s">
        <v>5703</v>
      </c>
      <c r="P486" s="81">
        <v>45955</v>
      </c>
      <c r="Q486" s="93"/>
      <c r="R486" s="75">
        <v>40179</v>
      </c>
      <c r="S486" s="48">
        <v>1</v>
      </c>
      <c r="T486" s="48" t="s">
        <v>274</v>
      </c>
      <c r="U486" s="48" t="s">
        <v>1112</v>
      </c>
      <c r="V486" s="82" t="s">
        <v>5704</v>
      </c>
      <c r="W486" s="75">
        <v>43465</v>
      </c>
      <c r="X486" s="77">
        <v>15000000</v>
      </c>
      <c r="Y486" s="77">
        <v>2000000000</v>
      </c>
      <c r="Z486" s="78">
        <v>60000000</v>
      </c>
      <c r="AA486" s="77">
        <v>0</v>
      </c>
      <c r="AB486" s="48">
        <v>2</v>
      </c>
      <c r="AC486" s="81">
        <v>44195</v>
      </c>
      <c r="AD486" s="77">
        <v>2500000000</v>
      </c>
      <c r="AE486" s="77">
        <v>2500000000</v>
      </c>
      <c r="AF486" s="77">
        <v>15000000</v>
      </c>
    </row>
    <row r="487" spans="1:32" x14ac:dyDescent="0.25">
      <c r="A487" s="230" t="s">
        <v>2100</v>
      </c>
      <c r="B487" s="48" t="s">
        <v>6196</v>
      </c>
      <c r="C487" s="74">
        <f t="shared" si="33"/>
        <v>8000000000</v>
      </c>
      <c r="D487" s="75"/>
      <c r="E487" s="93"/>
      <c r="F487" s="77">
        <v>2000000000</v>
      </c>
      <c r="G487" s="77">
        <v>10000000000</v>
      </c>
      <c r="H487" s="74">
        <f t="shared" si="32"/>
        <v>8000000000</v>
      </c>
      <c r="I487" s="78">
        <v>60000000</v>
      </c>
      <c r="J487" s="79" t="s">
        <v>5701</v>
      </c>
      <c r="K487" s="80">
        <f t="shared" si="31"/>
        <v>3</v>
      </c>
      <c r="L487" s="48" t="s">
        <v>249</v>
      </c>
      <c r="M487" s="79" t="s">
        <v>5738</v>
      </c>
      <c r="N487" s="80">
        <v>3</v>
      </c>
      <c r="O487" s="48" t="s">
        <v>5703</v>
      </c>
      <c r="P487" s="81">
        <v>45955</v>
      </c>
      <c r="Q487" s="93"/>
      <c r="R487" s="75">
        <v>40179</v>
      </c>
      <c r="S487" s="48">
        <v>1</v>
      </c>
      <c r="T487" s="48" t="s">
        <v>253</v>
      </c>
      <c r="U487" s="48" t="s">
        <v>1112</v>
      </c>
      <c r="V487" s="82" t="s">
        <v>5704</v>
      </c>
      <c r="W487" s="75">
        <v>43465</v>
      </c>
      <c r="X487" s="77">
        <v>15000000</v>
      </c>
      <c r="Y487" s="77">
        <v>2000000000</v>
      </c>
      <c r="Z487" s="78">
        <v>60000000</v>
      </c>
      <c r="AA487" s="77">
        <v>0</v>
      </c>
      <c r="AB487" s="48">
        <v>2</v>
      </c>
      <c r="AC487" s="81">
        <v>44195</v>
      </c>
      <c r="AD487" s="77">
        <v>2500000000</v>
      </c>
      <c r="AE487" s="77">
        <v>2500000000</v>
      </c>
      <c r="AF487" s="77">
        <v>15000000</v>
      </c>
    </row>
    <row r="488" spans="1:32" x14ac:dyDescent="0.25">
      <c r="A488" s="230" t="s">
        <v>2102</v>
      </c>
      <c r="B488" s="48" t="s">
        <v>6197</v>
      </c>
      <c r="C488" s="74">
        <f t="shared" si="33"/>
        <v>8000000000</v>
      </c>
      <c r="D488" s="75"/>
      <c r="E488" s="93"/>
      <c r="F488" s="77">
        <v>2000000000</v>
      </c>
      <c r="G488" s="77">
        <v>10000000000</v>
      </c>
      <c r="H488" s="74">
        <f t="shared" si="32"/>
        <v>8000000000</v>
      </c>
      <c r="I488" s="78">
        <v>60000000</v>
      </c>
      <c r="J488" s="79" t="s">
        <v>5701</v>
      </c>
      <c r="K488" s="80">
        <f t="shared" si="31"/>
        <v>3</v>
      </c>
      <c r="L488" s="48" t="s">
        <v>249</v>
      </c>
      <c r="M488" s="79" t="s">
        <v>5738</v>
      </c>
      <c r="N488" s="80">
        <v>3</v>
      </c>
      <c r="O488" s="48" t="s">
        <v>5703</v>
      </c>
      <c r="P488" s="81">
        <v>45955</v>
      </c>
      <c r="Q488" s="93"/>
      <c r="R488" s="75">
        <v>40179</v>
      </c>
      <c r="S488" s="48">
        <v>1</v>
      </c>
      <c r="T488" s="48" t="s">
        <v>274</v>
      </c>
      <c r="U488" s="48" t="s">
        <v>1112</v>
      </c>
      <c r="V488" s="82" t="s">
        <v>5704</v>
      </c>
      <c r="W488" s="75">
        <v>43465</v>
      </c>
      <c r="X488" s="77">
        <v>15000000</v>
      </c>
      <c r="Y488" s="77">
        <v>2000000000</v>
      </c>
      <c r="Z488" s="78">
        <v>60000000</v>
      </c>
      <c r="AA488" s="77">
        <v>0</v>
      </c>
      <c r="AB488" s="48">
        <v>2</v>
      </c>
      <c r="AC488" s="81">
        <v>44195</v>
      </c>
      <c r="AD488" s="77">
        <v>2500000000</v>
      </c>
      <c r="AE488" s="77">
        <v>2500000000</v>
      </c>
      <c r="AF488" s="77">
        <v>15000000</v>
      </c>
    </row>
    <row r="489" spans="1:32" x14ac:dyDescent="0.25">
      <c r="A489" s="230" t="s">
        <v>2104</v>
      </c>
      <c r="B489" s="48" t="s">
        <v>6198</v>
      </c>
      <c r="C489" s="74">
        <f t="shared" si="33"/>
        <v>8000000000</v>
      </c>
      <c r="D489" s="75"/>
      <c r="E489" s="93"/>
      <c r="F489" s="77">
        <v>2000000000</v>
      </c>
      <c r="G489" s="77">
        <v>10000000000</v>
      </c>
      <c r="H489" s="74">
        <f t="shared" si="32"/>
        <v>8000000000</v>
      </c>
      <c r="I489" s="78">
        <v>60000000</v>
      </c>
      <c r="J489" s="79" t="s">
        <v>5701</v>
      </c>
      <c r="K489" s="80">
        <f t="shared" si="31"/>
        <v>3</v>
      </c>
      <c r="L489" s="48" t="s">
        <v>249</v>
      </c>
      <c r="M489" s="79" t="s">
        <v>5738</v>
      </c>
      <c r="N489" s="80">
        <v>3</v>
      </c>
      <c r="O489" s="48" t="s">
        <v>5703</v>
      </c>
      <c r="P489" s="81">
        <v>45955</v>
      </c>
      <c r="Q489" s="93"/>
      <c r="R489" s="75">
        <v>40179</v>
      </c>
      <c r="S489" s="48">
        <v>1</v>
      </c>
      <c r="T489" s="48" t="s">
        <v>253</v>
      </c>
      <c r="U489" s="48" t="s">
        <v>1112</v>
      </c>
      <c r="V489" s="82" t="s">
        <v>5704</v>
      </c>
      <c r="W489" s="75">
        <v>43465</v>
      </c>
      <c r="X489" s="77">
        <v>15000000</v>
      </c>
      <c r="Y489" s="77">
        <v>2000000000</v>
      </c>
      <c r="Z489" s="78">
        <v>60000000</v>
      </c>
      <c r="AA489" s="77">
        <f>Y489*0.05</f>
        <v>100000000</v>
      </c>
      <c r="AB489" s="48">
        <v>2</v>
      </c>
      <c r="AC489" s="81">
        <v>44195</v>
      </c>
      <c r="AD489" s="77">
        <v>2500000000</v>
      </c>
      <c r="AE489" s="77">
        <v>2500000000</v>
      </c>
      <c r="AF489" s="77">
        <v>15000000</v>
      </c>
    </row>
    <row r="490" spans="1:32" x14ac:dyDescent="0.25">
      <c r="A490" s="230" t="s">
        <v>2106</v>
      </c>
      <c r="B490" s="48" t="s">
        <v>6199</v>
      </c>
      <c r="C490" s="74">
        <f t="shared" si="33"/>
        <v>8000000000</v>
      </c>
      <c r="D490" s="75"/>
      <c r="E490" s="93"/>
      <c r="F490" s="77">
        <v>2000000000</v>
      </c>
      <c r="G490" s="77">
        <v>10000000000</v>
      </c>
      <c r="H490" s="74">
        <f t="shared" si="32"/>
        <v>8000000000</v>
      </c>
      <c r="I490" s="78">
        <v>60000000</v>
      </c>
      <c r="J490" s="79" t="s">
        <v>5701</v>
      </c>
      <c r="K490" s="80">
        <f t="shared" si="31"/>
        <v>3</v>
      </c>
      <c r="L490" s="48" t="s">
        <v>249</v>
      </c>
      <c r="M490" s="79" t="s">
        <v>5738</v>
      </c>
      <c r="N490" s="80">
        <v>3</v>
      </c>
      <c r="O490" s="48" t="s">
        <v>5703</v>
      </c>
      <c r="P490" s="81">
        <v>45955</v>
      </c>
      <c r="Q490" s="93"/>
      <c r="R490" s="75">
        <v>40179</v>
      </c>
      <c r="S490" s="48">
        <v>1</v>
      </c>
      <c r="T490" s="48" t="s">
        <v>274</v>
      </c>
      <c r="U490" s="48" t="s">
        <v>1112</v>
      </c>
      <c r="V490" s="82" t="s">
        <v>5704</v>
      </c>
      <c r="W490" s="75">
        <v>43465</v>
      </c>
      <c r="X490" s="77">
        <v>15000000</v>
      </c>
      <c r="Y490" s="77">
        <v>2000000000</v>
      </c>
      <c r="Z490" s="78">
        <v>60000000</v>
      </c>
      <c r="AA490" s="77">
        <f>Y490*0.05</f>
        <v>100000000</v>
      </c>
      <c r="AB490" s="48">
        <v>2</v>
      </c>
      <c r="AC490" s="81">
        <v>44195</v>
      </c>
      <c r="AD490" s="77">
        <v>2500000000</v>
      </c>
      <c r="AE490" s="77">
        <v>2500000000</v>
      </c>
      <c r="AF490" s="77">
        <v>15000000</v>
      </c>
    </row>
    <row r="491" spans="1:32" x14ac:dyDescent="0.25">
      <c r="A491" s="230" t="s">
        <v>2108</v>
      </c>
      <c r="B491" s="48" t="s">
        <v>6200</v>
      </c>
      <c r="C491" s="74">
        <f t="shared" si="33"/>
        <v>8000000000</v>
      </c>
      <c r="D491" s="75"/>
      <c r="E491" s="93"/>
      <c r="F491" s="77">
        <v>2000000000</v>
      </c>
      <c r="G491" s="77">
        <v>10000000000</v>
      </c>
      <c r="H491" s="74">
        <f t="shared" si="32"/>
        <v>8000000000</v>
      </c>
      <c r="I491" s="78">
        <v>60000000</v>
      </c>
      <c r="J491" s="79" t="s">
        <v>5701</v>
      </c>
      <c r="K491" s="80">
        <f t="shared" si="31"/>
        <v>3</v>
      </c>
      <c r="L491" s="48" t="s">
        <v>249</v>
      </c>
      <c r="M491" s="79" t="s">
        <v>5738</v>
      </c>
      <c r="N491" s="80">
        <v>3</v>
      </c>
      <c r="O491" s="48" t="s">
        <v>5703</v>
      </c>
      <c r="P491" s="81">
        <v>45955</v>
      </c>
      <c r="Q491" s="93"/>
      <c r="R491" s="75">
        <v>40179</v>
      </c>
      <c r="S491" s="48">
        <v>1</v>
      </c>
      <c r="T491" s="48" t="s">
        <v>253</v>
      </c>
      <c r="U491" s="48" t="s">
        <v>1112</v>
      </c>
      <c r="V491" s="82" t="s">
        <v>5704</v>
      </c>
      <c r="W491" s="75">
        <v>43465</v>
      </c>
      <c r="X491" s="77">
        <v>15000000</v>
      </c>
      <c r="Y491" s="77">
        <v>2000000000</v>
      </c>
      <c r="Z491" s="78">
        <v>60000000</v>
      </c>
      <c r="AA491" s="77">
        <v>0</v>
      </c>
      <c r="AB491" s="48">
        <v>2</v>
      </c>
      <c r="AC491" s="81">
        <v>44195</v>
      </c>
      <c r="AD491" s="77">
        <v>2500000000</v>
      </c>
      <c r="AE491" s="77">
        <v>2500000000</v>
      </c>
      <c r="AF491" s="77">
        <v>15000000</v>
      </c>
    </row>
    <row r="492" spans="1:32" x14ac:dyDescent="0.25">
      <c r="A492" s="230" t="s">
        <v>2110</v>
      </c>
      <c r="B492" s="48" t="s">
        <v>6201</v>
      </c>
      <c r="C492" s="74">
        <f t="shared" si="33"/>
        <v>8000000000</v>
      </c>
      <c r="D492" s="75"/>
      <c r="E492" s="93"/>
      <c r="F492" s="77">
        <v>2000000000</v>
      </c>
      <c r="G492" s="77">
        <v>10000000000</v>
      </c>
      <c r="H492" s="74">
        <f t="shared" si="32"/>
        <v>8000000000</v>
      </c>
      <c r="I492" s="78">
        <v>60000000</v>
      </c>
      <c r="J492" s="79" t="s">
        <v>5701</v>
      </c>
      <c r="K492" s="80">
        <f t="shared" si="31"/>
        <v>3</v>
      </c>
      <c r="L492" s="48" t="s">
        <v>249</v>
      </c>
      <c r="M492" s="79" t="s">
        <v>5738</v>
      </c>
      <c r="N492" s="80">
        <v>3</v>
      </c>
      <c r="O492" s="48" t="s">
        <v>5703</v>
      </c>
      <c r="P492" s="81">
        <v>45955</v>
      </c>
      <c r="Q492" s="93"/>
      <c r="R492" s="75">
        <v>40179</v>
      </c>
      <c r="S492" s="48">
        <v>1</v>
      </c>
      <c r="T492" s="48" t="s">
        <v>274</v>
      </c>
      <c r="U492" s="48" t="s">
        <v>1112</v>
      </c>
      <c r="V492" s="82" t="s">
        <v>5704</v>
      </c>
      <c r="W492" s="75">
        <v>43465</v>
      </c>
      <c r="X492" s="77">
        <v>15000000</v>
      </c>
      <c r="Y492" s="77">
        <v>2000000000</v>
      </c>
      <c r="Z492" s="78">
        <v>60000000</v>
      </c>
      <c r="AA492" s="77">
        <v>0</v>
      </c>
      <c r="AB492" s="48">
        <v>2</v>
      </c>
      <c r="AC492" s="81">
        <v>44195</v>
      </c>
      <c r="AD492" s="77">
        <v>2500000000</v>
      </c>
      <c r="AE492" s="77">
        <v>2500000000</v>
      </c>
      <c r="AF492" s="77">
        <v>15000000</v>
      </c>
    </row>
    <row r="493" spans="1:32" x14ac:dyDescent="0.25">
      <c r="A493" s="230" t="s">
        <v>2112</v>
      </c>
      <c r="B493" s="48" t="s">
        <v>6202</v>
      </c>
      <c r="C493" s="74">
        <f t="shared" si="33"/>
        <v>8000000000</v>
      </c>
      <c r="D493" s="75"/>
      <c r="E493" s="93"/>
      <c r="F493" s="77">
        <v>2000000000</v>
      </c>
      <c r="G493" s="77">
        <v>10000000000</v>
      </c>
      <c r="H493" s="74">
        <f t="shared" si="32"/>
        <v>8000000000</v>
      </c>
      <c r="I493" s="78">
        <v>60000000</v>
      </c>
      <c r="J493" s="79" t="s">
        <v>5701</v>
      </c>
      <c r="K493" s="80">
        <f t="shared" si="31"/>
        <v>3</v>
      </c>
      <c r="L493" s="48" t="s">
        <v>249</v>
      </c>
      <c r="M493" s="79" t="s">
        <v>5738</v>
      </c>
      <c r="N493" s="80">
        <v>3</v>
      </c>
      <c r="O493" s="48" t="s">
        <v>5703</v>
      </c>
      <c r="P493" s="81">
        <v>45955</v>
      </c>
      <c r="Q493" s="93"/>
      <c r="R493" s="75">
        <v>40179</v>
      </c>
      <c r="S493" s="48">
        <v>1</v>
      </c>
      <c r="T493" s="48" t="s">
        <v>253</v>
      </c>
      <c r="U493" s="48" t="s">
        <v>1112</v>
      </c>
      <c r="V493" s="82" t="s">
        <v>5704</v>
      </c>
      <c r="W493" s="75">
        <v>43465</v>
      </c>
      <c r="X493" s="77">
        <v>15000000</v>
      </c>
      <c r="Y493" s="77">
        <v>2000000000</v>
      </c>
      <c r="Z493" s="78">
        <v>60000000</v>
      </c>
      <c r="AA493" s="77">
        <v>0</v>
      </c>
      <c r="AB493" s="48">
        <v>2</v>
      </c>
      <c r="AC493" s="81">
        <v>44195</v>
      </c>
      <c r="AD493" s="77">
        <v>2500000000</v>
      </c>
      <c r="AE493" s="77">
        <v>2500000000</v>
      </c>
      <c r="AF493" s="77">
        <v>15000000</v>
      </c>
    </row>
    <row r="494" spans="1:32" x14ac:dyDescent="0.25">
      <c r="A494" s="230" t="s">
        <v>2114</v>
      </c>
      <c r="B494" s="48" t="s">
        <v>6203</v>
      </c>
      <c r="C494" s="74">
        <f t="shared" si="33"/>
        <v>8000000000</v>
      </c>
      <c r="D494" s="75"/>
      <c r="E494" s="93"/>
      <c r="F494" s="77">
        <v>2000000000</v>
      </c>
      <c r="G494" s="77">
        <v>10000000000</v>
      </c>
      <c r="H494" s="74">
        <f t="shared" si="32"/>
        <v>8000000000</v>
      </c>
      <c r="I494" s="78">
        <v>60000000</v>
      </c>
      <c r="J494" s="79" t="s">
        <v>5701</v>
      </c>
      <c r="K494" s="80">
        <f t="shared" si="31"/>
        <v>3</v>
      </c>
      <c r="L494" s="48" t="s">
        <v>249</v>
      </c>
      <c r="M494" s="79" t="s">
        <v>5738</v>
      </c>
      <c r="N494" s="80">
        <v>3</v>
      </c>
      <c r="O494" s="48" t="s">
        <v>5703</v>
      </c>
      <c r="P494" s="81">
        <v>45955</v>
      </c>
      <c r="Q494" s="93"/>
      <c r="R494" s="75">
        <v>40179</v>
      </c>
      <c r="S494" s="48">
        <v>1</v>
      </c>
      <c r="T494" s="48" t="s">
        <v>274</v>
      </c>
      <c r="U494" s="48" t="s">
        <v>1112</v>
      </c>
      <c r="V494" s="82" t="s">
        <v>5704</v>
      </c>
      <c r="W494" s="75">
        <v>43465</v>
      </c>
      <c r="X494" s="77">
        <v>15000000</v>
      </c>
      <c r="Y494" s="77">
        <v>2000000000</v>
      </c>
      <c r="Z494" s="78">
        <v>60000000</v>
      </c>
      <c r="AA494" s="77">
        <v>0</v>
      </c>
      <c r="AB494" s="48">
        <v>2</v>
      </c>
      <c r="AC494" s="81">
        <v>44195</v>
      </c>
      <c r="AD494" s="77">
        <v>2500000000</v>
      </c>
      <c r="AE494" s="77">
        <v>2500000000</v>
      </c>
      <c r="AF494" s="77">
        <v>15000000</v>
      </c>
    </row>
    <row r="495" spans="1:32" x14ac:dyDescent="0.25">
      <c r="A495" s="230" t="s">
        <v>2116</v>
      </c>
      <c r="B495" s="48" t="s">
        <v>6204</v>
      </c>
      <c r="C495" s="74">
        <f t="shared" si="33"/>
        <v>8000000000</v>
      </c>
      <c r="D495" s="75"/>
      <c r="E495" s="93"/>
      <c r="F495" s="77">
        <v>2000000000</v>
      </c>
      <c r="G495" s="77">
        <v>10000000000</v>
      </c>
      <c r="H495" s="74">
        <f t="shared" si="32"/>
        <v>8000000000</v>
      </c>
      <c r="I495" s="78">
        <v>60000000</v>
      </c>
      <c r="J495" s="79" t="s">
        <v>5701</v>
      </c>
      <c r="K495" s="80">
        <f t="shared" si="31"/>
        <v>3</v>
      </c>
      <c r="L495" s="48" t="s">
        <v>249</v>
      </c>
      <c r="M495" s="79" t="s">
        <v>5738</v>
      </c>
      <c r="N495" s="80">
        <v>3</v>
      </c>
      <c r="O495" s="48" t="s">
        <v>5703</v>
      </c>
      <c r="P495" s="81">
        <v>45955</v>
      </c>
      <c r="Q495" s="93"/>
      <c r="R495" s="75">
        <v>40179</v>
      </c>
      <c r="S495" s="48">
        <v>1</v>
      </c>
      <c r="T495" s="48" t="s">
        <v>253</v>
      </c>
      <c r="U495" s="48" t="s">
        <v>1112</v>
      </c>
      <c r="V495" s="82" t="s">
        <v>5704</v>
      </c>
      <c r="W495" s="75">
        <v>43465</v>
      </c>
      <c r="X495" s="77">
        <v>15000000</v>
      </c>
      <c r="Y495" s="77">
        <v>2000000000</v>
      </c>
      <c r="Z495" s="78">
        <v>60000000</v>
      </c>
      <c r="AA495" s="77">
        <f>Y495*0.05</f>
        <v>100000000</v>
      </c>
      <c r="AB495" s="48">
        <v>2</v>
      </c>
      <c r="AC495" s="81">
        <v>44195</v>
      </c>
      <c r="AD495" s="77">
        <v>2500000000</v>
      </c>
      <c r="AE495" s="77">
        <v>2500000000</v>
      </c>
      <c r="AF495" s="77">
        <v>15000000</v>
      </c>
    </row>
    <row r="496" spans="1:32" x14ac:dyDescent="0.25">
      <c r="A496" s="230" t="s">
        <v>2118</v>
      </c>
      <c r="B496" s="48" t="s">
        <v>6205</v>
      </c>
      <c r="C496" s="74">
        <f t="shared" si="33"/>
        <v>8000000000</v>
      </c>
      <c r="D496" s="75"/>
      <c r="E496" s="93"/>
      <c r="F496" s="77">
        <v>2000000000</v>
      </c>
      <c r="G496" s="77">
        <v>10000000000</v>
      </c>
      <c r="H496" s="74">
        <f t="shared" si="32"/>
        <v>8000000000</v>
      </c>
      <c r="I496" s="78">
        <v>60000000</v>
      </c>
      <c r="J496" s="79" t="s">
        <v>5701</v>
      </c>
      <c r="K496" s="80">
        <f t="shared" si="31"/>
        <v>3</v>
      </c>
      <c r="L496" s="48" t="s">
        <v>249</v>
      </c>
      <c r="M496" s="79" t="s">
        <v>5738</v>
      </c>
      <c r="N496" s="80">
        <v>3</v>
      </c>
      <c r="O496" s="48" t="s">
        <v>5703</v>
      </c>
      <c r="P496" s="81">
        <v>45955</v>
      </c>
      <c r="Q496" s="93"/>
      <c r="R496" s="75">
        <v>40179</v>
      </c>
      <c r="S496" s="48">
        <v>1</v>
      </c>
      <c r="T496" s="48" t="s">
        <v>274</v>
      </c>
      <c r="U496" s="48" t="s">
        <v>1112</v>
      </c>
      <c r="V496" s="82" t="s">
        <v>5704</v>
      </c>
      <c r="W496" s="75">
        <v>43465</v>
      </c>
      <c r="X496" s="77">
        <v>15000000</v>
      </c>
      <c r="Y496" s="77">
        <v>2000000000</v>
      </c>
      <c r="Z496" s="78">
        <v>60000000</v>
      </c>
      <c r="AA496" s="77">
        <f>Y496*0.05</f>
        <v>100000000</v>
      </c>
      <c r="AB496" s="48">
        <v>2</v>
      </c>
      <c r="AC496" s="81">
        <v>44195</v>
      </c>
      <c r="AD496" s="77">
        <v>2500000000</v>
      </c>
      <c r="AE496" s="77">
        <v>2500000000</v>
      </c>
      <c r="AF496" s="77">
        <v>15000000</v>
      </c>
    </row>
    <row r="497" spans="1:32" x14ac:dyDescent="0.25">
      <c r="A497" s="230" t="s">
        <v>2120</v>
      </c>
      <c r="B497" s="48" t="s">
        <v>6206</v>
      </c>
      <c r="C497" s="74">
        <f t="shared" si="33"/>
        <v>8000000000</v>
      </c>
      <c r="D497" s="75"/>
      <c r="E497" s="93"/>
      <c r="F497" s="77">
        <v>2000000000</v>
      </c>
      <c r="G497" s="77">
        <v>10000000000</v>
      </c>
      <c r="H497" s="74">
        <f t="shared" si="32"/>
        <v>8000000000</v>
      </c>
      <c r="I497" s="78">
        <v>60000000</v>
      </c>
      <c r="J497" s="79" t="s">
        <v>5701</v>
      </c>
      <c r="K497" s="80">
        <f t="shared" si="31"/>
        <v>3</v>
      </c>
      <c r="L497" s="48" t="s">
        <v>249</v>
      </c>
      <c r="M497" s="79" t="s">
        <v>5738</v>
      </c>
      <c r="N497" s="80">
        <v>3</v>
      </c>
      <c r="O497" s="48" t="s">
        <v>5703</v>
      </c>
      <c r="P497" s="81">
        <v>45955</v>
      </c>
      <c r="Q497" s="93"/>
      <c r="R497" s="75">
        <v>40179</v>
      </c>
      <c r="S497" s="48">
        <v>1</v>
      </c>
      <c r="T497" s="48" t="s">
        <v>253</v>
      </c>
      <c r="U497" s="48" t="s">
        <v>1112</v>
      </c>
      <c r="V497" s="82" t="s">
        <v>5704</v>
      </c>
      <c r="W497" s="75">
        <v>43465</v>
      </c>
      <c r="X497" s="77">
        <v>15000000</v>
      </c>
      <c r="Y497" s="77">
        <v>2000000000</v>
      </c>
      <c r="Z497" s="78">
        <v>60000000</v>
      </c>
      <c r="AA497" s="77">
        <v>0</v>
      </c>
      <c r="AB497" s="48">
        <v>2</v>
      </c>
      <c r="AC497" s="81">
        <v>44195</v>
      </c>
      <c r="AD497" s="77">
        <v>2500000000</v>
      </c>
      <c r="AE497" s="77">
        <v>2500000000</v>
      </c>
      <c r="AF497" s="77">
        <v>15000000</v>
      </c>
    </row>
    <row r="498" spans="1:32" x14ac:dyDescent="0.25">
      <c r="A498" s="230" t="s">
        <v>2122</v>
      </c>
      <c r="B498" s="48" t="s">
        <v>6207</v>
      </c>
      <c r="C498" s="74">
        <f t="shared" si="33"/>
        <v>8000000000</v>
      </c>
      <c r="D498" s="75"/>
      <c r="E498" s="93"/>
      <c r="F498" s="77">
        <v>2000000000</v>
      </c>
      <c r="G498" s="77">
        <v>10000000000</v>
      </c>
      <c r="H498" s="74">
        <f t="shared" si="32"/>
        <v>8000000000</v>
      </c>
      <c r="I498" s="78">
        <v>60000000</v>
      </c>
      <c r="J498" s="79" t="s">
        <v>5701</v>
      </c>
      <c r="K498" s="80">
        <f t="shared" si="31"/>
        <v>3</v>
      </c>
      <c r="L498" s="48" t="s">
        <v>249</v>
      </c>
      <c r="M498" s="79" t="s">
        <v>5738</v>
      </c>
      <c r="N498" s="80">
        <v>3</v>
      </c>
      <c r="O498" s="48" t="s">
        <v>5703</v>
      </c>
      <c r="P498" s="81">
        <v>45955</v>
      </c>
      <c r="Q498" s="93"/>
      <c r="R498" s="75">
        <v>40179</v>
      </c>
      <c r="S498" s="48">
        <v>1</v>
      </c>
      <c r="T498" s="48" t="s">
        <v>274</v>
      </c>
      <c r="U498" s="48" t="s">
        <v>1112</v>
      </c>
      <c r="V498" s="82" t="s">
        <v>5704</v>
      </c>
      <c r="W498" s="75">
        <v>43465</v>
      </c>
      <c r="X498" s="77">
        <v>15000000</v>
      </c>
      <c r="Y498" s="77">
        <v>2000000000</v>
      </c>
      <c r="Z498" s="78">
        <v>60000000</v>
      </c>
      <c r="AA498" s="77">
        <v>0</v>
      </c>
      <c r="AB498" s="48">
        <v>2</v>
      </c>
      <c r="AC498" s="81">
        <v>44195</v>
      </c>
      <c r="AD498" s="77">
        <v>2500000000</v>
      </c>
      <c r="AE498" s="77">
        <v>2500000000</v>
      </c>
      <c r="AF498" s="77">
        <v>15000000</v>
      </c>
    </row>
    <row r="499" spans="1:32" x14ac:dyDescent="0.25">
      <c r="A499" s="230" t="s">
        <v>2124</v>
      </c>
      <c r="B499" s="48" t="s">
        <v>6208</v>
      </c>
      <c r="C499" s="74">
        <f t="shared" si="33"/>
        <v>8000000000</v>
      </c>
      <c r="D499" s="75"/>
      <c r="E499" s="93"/>
      <c r="F499" s="77">
        <v>2000000000</v>
      </c>
      <c r="G499" s="77">
        <v>10000000000</v>
      </c>
      <c r="H499" s="74">
        <f t="shared" si="32"/>
        <v>8000000000</v>
      </c>
      <c r="I499" s="78">
        <v>60000000</v>
      </c>
      <c r="J499" s="79" t="s">
        <v>5701</v>
      </c>
      <c r="K499" s="80">
        <f t="shared" si="31"/>
        <v>3</v>
      </c>
      <c r="L499" s="48" t="s">
        <v>249</v>
      </c>
      <c r="M499" s="79" t="s">
        <v>5738</v>
      </c>
      <c r="N499" s="80">
        <v>3</v>
      </c>
      <c r="O499" s="48" t="s">
        <v>5703</v>
      </c>
      <c r="P499" s="81">
        <v>45955</v>
      </c>
      <c r="Q499" s="93"/>
      <c r="R499" s="75">
        <v>40179</v>
      </c>
      <c r="S499" s="48">
        <v>1</v>
      </c>
      <c r="T499" s="48" t="s">
        <v>253</v>
      </c>
      <c r="U499" s="48" t="s">
        <v>1112</v>
      </c>
      <c r="V499" s="82" t="s">
        <v>5704</v>
      </c>
      <c r="W499" s="75">
        <v>43465</v>
      </c>
      <c r="X499" s="77">
        <v>15000000</v>
      </c>
      <c r="Y499" s="77">
        <v>2000000000</v>
      </c>
      <c r="Z499" s="78">
        <v>60000000</v>
      </c>
      <c r="AA499" s="77">
        <v>0</v>
      </c>
      <c r="AB499" s="48">
        <v>2</v>
      </c>
      <c r="AC499" s="81">
        <v>44195</v>
      </c>
      <c r="AD499" s="77">
        <v>2500000000</v>
      </c>
      <c r="AE499" s="77">
        <v>2500000000</v>
      </c>
      <c r="AF499" s="77">
        <v>15000000</v>
      </c>
    </row>
    <row r="500" spans="1:32" x14ac:dyDescent="0.25">
      <c r="A500" s="230" t="s">
        <v>2126</v>
      </c>
      <c r="B500" s="48" t="s">
        <v>6209</v>
      </c>
      <c r="C500" s="74">
        <f t="shared" si="33"/>
        <v>8000000000</v>
      </c>
      <c r="D500" s="75"/>
      <c r="E500" s="93"/>
      <c r="F500" s="77">
        <v>2000000000</v>
      </c>
      <c r="G500" s="77">
        <v>10000000000</v>
      </c>
      <c r="H500" s="74">
        <f t="shared" si="32"/>
        <v>8000000000</v>
      </c>
      <c r="I500" s="78">
        <v>60000000</v>
      </c>
      <c r="J500" s="79" t="s">
        <v>5701</v>
      </c>
      <c r="K500" s="80">
        <f t="shared" si="31"/>
        <v>3</v>
      </c>
      <c r="L500" s="48" t="s">
        <v>249</v>
      </c>
      <c r="M500" s="79" t="s">
        <v>5738</v>
      </c>
      <c r="N500" s="80">
        <v>3</v>
      </c>
      <c r="O500" s="48" t="s">
        <v>5703</v>
      </c>
      <c r="P500" s="81">
        <v>45955</v>
      </c>
      <c r="Q500" s="93"/>
      <c r="R500" s="75">
        <v>40179</v>
      </c>
      <c r="S500" s="48">
        <v>1</v>
      </c>
      <c r="T500" s="48" t="s">
        <v>274</v>
      </c>
      <c r="U500" s="48" t="s">
        <v>1112</v>
      </c>
      <c r="V500" s="82" t="s">
        <v>5704</v>
      </c>
      <c r="W500" s="75">
        <v>43465</v>
      </c>
      <c r="X500" s="77">
        <v>15000000</v>
      </c>
      <c r="Y500" s="77">
        <v>2000000000</v>
      </c>
      <c r="Z500" s="78">
        <v>60000000</v>
      </c>
      <c r="AA500" s="77">
        <v>0</v>
      </c>
      <c r="AB500" s="48">
        <v>2</v>
      </c>
      <c r="AC500" s="81">
        <v>44195</v>
      </c>
      <c r="AD500" s="77">
        <v>2500000000</v>
      </c>
      <c r="AE500" s="77">
        <v>2500000000</v>
      </c>
      <c r="AF500" s="77">
        <v>15000000</v>
      </c>
    </row>
    <row r="501" spans="1:32" x14ac:dyDescent="0.25">
      <c r="A501" s="230" t="s">
        <v>2128</v>
      </c>
      <c r="B501" s="48" t="s">
        <v>6210</v>
      </c>
      <c r="C501" s="74">
        <f t="shared" si="33"/>
        <v>8000000000</v>
      </c>
      <c r="D501" s="75"/>
      <c r="E501" s="93"/>
      <c r="F501" s="77">
        <v>2000000000</v>
      </c>
      <c r="G501" s="77">
        <v>10000000000</v>
      </c>
      <c r="H501" s="74">
        <f t="shared" si="32"/>
        <v>8000000000</v>
      </c>
      <c r="I501" s="78">
        <v>60000000</v>
      </c>
      <c r="J501" s="79" t="s">
        <v>5701</v>
      </c>
      <c r="K501" s="80">
        <f t="shared" si="31"/>
        <v>3</v>
      </c>
      <c r="L501" s="48" t="s">
        <v>249</v>
      </c>
      <c r="M501" s="79" t="s">
        <v>5738</v>
      </c>
      <c r="N501" s="80">
        <v>3</v>
      </c>
      <c r="O501" s="48" t="s">
        <v>5703</v>
      </c>
      <c r="P501" s="81">
        <v>45955</v>
      </c>
      <c r="Q501" s="93"/>
      <c r="R501" s="75">
        <v>40179</v>
      </c>
      <c r="S501" s="48">
        <v>1</v>
      </c>
      <c r="T501" s="48" t="s">
        <v>253</v>
      </c>
      <c r="U501" s="48" t="s">
        <v>1112</v>
      </c>
      <c r="V501" s="82" t="s">
        <v>5704</v>
      </c>
      <c r="W501" s="75">
        <v>43465</v>
      </c>
      <c r="X501" s="77">
        <v>15000000</v>
      </c>
      <c r="Y501" s="77">
        <v>2000000000</v>
      </c>
      <c r="Z501" s="78">
        <v>60000000</v>
      </c>
      <c r="AA501" s="77">
        <f>Y501*0.05</f>
        <v>100000000</v>
      </c>
      <c r="AB501" s="48">
        <v>2</v>
      </c>
      <c r="AC501" s="81">
        <v>44195</v>
      </c>
      <c r="AD501" s="77">
        <v>2500000000</v>
      </c>
      <c r="AE501" s="77">
        <v>2500000000</v>
      </c>
      <c r="AF501" s="77">
        <v>15000000</v>
      </c>
    </row>
    <row r="502" spans="1:32" x14ac:dyDescent="0.25">
      <c r="A502" s="230" t="s">
        <v>2130</v>
      </c>
      <c r="B502" s="48" t="s">
        <v>6211</v>
      </c>
      <c r="C502" s="74">
        <f t="shared" si="33"/>
        <v>8000000000</v>
      </c>
      <c r="D502" s="75"/>
      <c r="E502" s="93"/>
      <c r="F502" s="77">
        <v>2000000000</v>
      </c>
      <c r="G502" s="77">
        <v>10000000000</v>
      </c>
      <c r="H502" s="74">
        <f t="shared" si="32"/>
        <v>8000000000</v>
      </c>
      <c r="I502" s="78">
        <v>60000000</v>
      </c>
      <c r="J502" s="79" t="s">
        <v>5701</v>
      </c>
      <c r="K502" s="80">
        <f t="shared" si="31"/>
        <v>3</v>
      </c>
      <c r="L502" s="48" t="s">
        <v>249</v>
      </c>
      <c r="M502" s="79" t="s">
        <v>5738</v>
      </c>
      <c r="N502" s="80">
        <v>3</v>
      </c>
      <c r="O502" s="48" t="s">
        <v>5703</v>
      </c>
      <c r="P502" s="81">
        <v>45955</v>
      </c>
      <c r="Q502" s="93"/>
      <c r="R502" s="75">
        <v>40179</v>
      </c>
      <c r="S502" s="48">
        <v>1</v>
      </c>
      <c r="T502" s="48" t="s">
        <v>274</v>
      </c>
      <c r="U502" s="48" t="s">
        <v>1112</v>
      </c>
      <c r="V502" s="82" t="s">
        <v>5704</v>
      </c>
      <c r="W502" s="75">
        <v>43465</v>
      </c>
      <c r="X502" s="77">
        <v>15000000</v>
      </c>
      <c r="Y502" s="77">
        <v>2000000000</v>
      </c>
      <c r="Z502" s="78">
        <v>60000000</v>
      </c>
      <c r="AA502" s="77">
        <f>Y502*0.05</f>
        <v>100000000</v>
      </c>
      <c r="AB502" s="48">
        <v>2</v>
      </c>
      <c r="AC502" s="81">
        <v>44195</v>
      </c>
      <c r="AD502" s="77">
        <v>2500000000</v>
      </c>
      <c r="AE502" s="77">
        <v>2500000000</v>
      </c>
      <c r="AF502" s="77">
        <v>15000000</v>
      </c>
    </row>
    <row r="503" spans="1:32" x14ac:dyDescent="0.25">
      <c r="A503" s="230" t="s">
        <v>2132</v>
      </c>
      <c r="B503" s="48" t="s">
        <v>6212</v>
      </c>
      <c r="C503" s="74">
        <f t="shared" si="33"/>
        <v>8000000000</v>
      </c>
      <c r="D503" s="75"/>
      <c r="E503" s="93"/>
      <c r="F503" s="77">
        <v>2000000000</v>
      </c>
      <c r="G503" s="77">
        <v>10000000000</v>
      </c>
      <c r="H503" s="74">
        <f t="shared" si="32"/>
        <v>8000000000</v>
      </c>
      <c r="I503" s="78">
        <v>60000000</v>
      </c>
      <c r="J503" s="79" t="s">
        <v>5701</v>
      </c>
      <c r="K503" s="80">
        <f t="shared" si="31"/>
        <v>3</v>
      </c>
      <c r="L503" s="48" t="s">
        <v>249</v>
      </c>
      <c r="M503" s="79" t="s">
        <v>5738</v>
      </c>
      <c r="N503" s="80">
        <v>3</v>
      </c>
      <c r="O503" s="48" t="s">
        <v>5703</v>
      </c>
      <c r="P503" s="81">
        <v>45955</v>
      </c>
      <c r="Q503" s="93"/>
      <c r="R503" s="75">
        <v>40179</v>
      </c>
      <c r="S503" s="48">
        <v>1</v>
      </c>
      <c r="T503" s="48" t="s">
        <v>253</v>
      </c>
      <c r="U503" s="48" t="s">
        <v>1112</v>
      </c>
      <c r="V503" s="82" t="s">
        <v>5704</v>
      </c>
      <c r="W503" s="75">
        <v>43465</v>
      </c>
      <c r="X503" s="77">
        <v>15000000</v>
      </c>
      <c r="Y503" s="77">
        <v>2000000000</v>
      </c>
      <c r="Z503" s="78">
        <v>60000000</v>
      </c>
      <c r="AA503" s="77">
        <v>0</v>
      </c>
      <c r="AB503" s="48">
        <v>2</v>
      </c>
      <c r="AC503" s="81">
        <v>44195</v>
      </c>
      <c r="AD503" s="77">
        <v>2500000000</v>
      </c>
      <c r="AE503" s="77">
        <v>2500000000</v>
      </c>
      <c r="AF503" s="77">
        <v>15000000</v>
      </c>
    </row>
    <row r="504" spans="1:32" x14ac:dyDescent="0.25">
      <c r="A504" s="230" t="s">
        <v>2134</v>
      </c>
      <c r="B504" s="48" t="s">
        <v>6213</v>
      </c>
      <c r="C504" s="74">
        <f t="shared" si="33"/>
        <v>8000000000</v>
      </c>
      <c r="D504" s="75"/>
      <c r="E504" s="93"/>
      <c r="F504" s="77">
        <v>2000000000</v>
      </c>
      <c r="G504" s="77">
        <v>10000000000</v>
      </c>
      <c r="H504" s="74">
        <f t="shared" si="32"/>
        <v>8000000000</v>
      </c>
      <c r="I504" s="78">
        <v>60000000</v>
      </c>
      <c r="J504" s="79" t="s">
        <v>5701</v>
      </c>
      <c r="K504" s="80">
        <f t="shared" si="31"/>
        <v>3</v>
      </c>
      <c r="L504" s="48" t="s">
        <v>249</v>
      </c>
      <c r="M504" s="79" t="s">
        <v>5738</v>
      </c>
      <c r="N504" s="80">
        <v>3</v>
      </c>
      <c r="O504" s="48" t="s">
        <v>5703</v>
      </c>
      <c r="P504" s="81">
        <v>45955</v>
      </c>
      <c r="Q504" s="93"/>
      <c r="R504" s="75">
        <v>40179</v>
      </c>
      <c r="S504" s="48">
        <v>1</v>
      </c>
      <c r="T504" s="48" t="s">
        <v>274</v>
      </c>
      <c r="U504" s="48" t="s">
        <v>1112</v>
      </c>
      <c r="V504" s="82" t="s">
        <v>5704</v>
      </c>
      <c r="W504" s="75">
        <v>43465</v>
      </c>
      <c r="X504" s="77">
        <v>15000000</v>
      </c>
      <c r="Y504" s="77">
        <v>2000000000</v>
      </c>
      <c r="Z504" s="78">
        <v>60000000</v>
      </c>
      <c r="AA504" s="77">
        <v>0</v>
      </c>
      <c r="AB504" s="48">
        <v>2</v>
      </c>
      <c r="AC504" s="81">
        <v>44195</v>
      </c>
      <c r="AD504" s="77">
        <v>2500000000</v>
      </c>
      <c r="AE504" s="77">
        <v>2500000000</v>
      </c>
      <c r="AF504" s="77">
        <v>15000000</v>
      </c>
    </row>
    <row r="505" spans="1:32" x14ac:dyDescent="0.25">
      <c r="A505" s="230" t="s">
        <v>2136</v>
      </c>
      <c r="B505" s="48" t="s">
        <v>6214</v>
      </c>
      <c r="C505" s="74">
        <f t="shared" si="33"/>
        <v>8000000000</v>
      </c>
      <c r="D505" s="75"/>
      <c r="E505" s="93"/>
      <c r="F505" s="77">
        <v>2000000000</v>
      </c>
      <c r="G505" s="77">
        <v>10000000000</v>
      </c>
      <c r="H505" s="74">
        <f t="shared" si="32"/>
        <v>8000000000</v>
      </c>
      <c r="I505" s="78">
        <v>60000000</v>
      </c>
      <c r="J505" s="79" t="s">
        <v>5701</v>
      </c>
      <c r="K505" s="80">
        <f t="shared" si="31"/>
        <v>3</v>
      </c>
      <c r="L505" s="48" t="s">
        <v>249</v>
      </c>
      <c r="M505" s="79" t="s">
        <v>5738</v>
      </c>
      <c r="N505" s="80">
        <v>3</v>
      </c>
      <c r="O505" s="48" t="s">
        <v>5703</v>
      </c>
      <c r="P505" s="81">
        <v>45955</v>
      </c>
      <c r="Q505" s="93"/>
      <c r="R505" s="75">
        <v>40179</v>
      </c>
      <c r="S505" s="48">
        <v>1</v>
      </c>
      <c r="T505" s="48" t="s">
        <v>253</v>
      </c>
      <c r="U505" s="48" t="s">
        <v>1112</v>
      </c>
      <c r="V505" s="82" t="s">
        <v>5704</v>
      </c>
      <c r="W505" s="75">
        <v>43465</v>
      </c>
      <c r="X505" s="77">
        <v>15000000</v>
      </c>
      <c r="Y505" s="77">
        <v>2000000000</v>
      </c>
      <c r="Z505" s="78">
        <v>60000000</v>
      </c>
      <c r="AA505" s="77">
        <v>0</v>
      </c>
      <c r="AB505" s="48">
        <v>2</v>
      </c>
      <c r="AC505" s="81">
        <v>44195</v>
      </c>
      <c r="AD505" s="77">
        <v>2500000000</v>
      </c>
      <c r="AE505" s="77">
        <v>2500000000</v>
      </c>
      <c r="AF505" s="77">
        <v>15000000</v>
      </c>
    </row>
    <row r="506" spans="1:32" x14ac:dyDescent="0.25">
      <c r="A506" s="230" t="s">
        <v>2138</v>
      </c>
      <c r="B506" s="48" t="s">
        <v>6215</v>
      </c>
      <c r="C506" s="74">
        <f t="shared" si="33"/>
        <v>8000000000</v>
      </c>
      <c r="D506" s="75"/>
      <c r="E506" s="93"/>
      <c r="F506" s="77">
        <v>2000000000</v>
      </c>
      <c r="G506" s="77">
        <v>10000000000</v>
      </c>
      <c r="H506" s="74">
        <f t="shared" si="32"/>
        <v>8000000000</v>
      </c>
      <c r="I506" s="78">
        <v>60000000</v>
      </c>
      <c r="J506" s="79" t="s">
        <v>5701</v>
      </c>
      <c r="K506" s="80">
        <f t="shared" si="31"/>
        <v>3</v>
      </c>
      <c r="L506" s="48" t="s">
        <v>249</v>
      </c>
      <c r="M506" s="79" t="s">
        <v>5738</v>
      </c>
      <c r="N506" s="80">
        <v>3</v>
      </c>
      <c r="O506" s="48" t="s">
        <v>5703</v>
      </c>
      <c r="P506" s="81">
        <v>45955</v>
      </c>
      <c r="Q506" s="93"/>
      <c r="R506" s="75">
        <v>40179</v>
      </c>
      <c r="S506" s="48">
        <v>1</v>
      </c>
      <c r="T506" s="48" t="s">
        <v>274</v>
      </c>
      <c r="U506" s="48" t="s">
        <v>1112</v>
      </c>
      <c r="V506" s="82" t="s">
        <v>5704</v>
      </c>
      <c r="W506" s="75">
        <v>43465</v>
      </c>
      <c r="X506" s="77">
        <v>15000000</v>
      </c>
      <c r="Y506" s="77">
        <v>2000000000</v>
      </c>
      <c r="Z506" s="78">
        <v>60000000</v>
      </c>
      <c r="AA506" s="77">
        <v>0</v>
      </c>
      <c r="AB506" s="48">
        <v>2</v>
      </c>
      <c r="AC506" s="81">
        <v>44195</v>
      </c>
      <c r="AD506" s="77">
        <v>2500000000</v>
      </c>
      <c r="AE506" s="77">
        <v>2500000000</v>
      </c>
      <c r="AF506" s="77">
        <v>15000000</v>
      </c>
    </row>
    <row r="507" spans="1:32" x14ac:dyDescent="0.25">
      <c r="A507" s="230" t="s">
        <v>2140</v>
      </c>
      <c r="B507" s="48" t="s">
        <v>6216</v>
      </c>
      <c r="C507" s="74">
        <f t="shared" si="33"/>
        <v>8000000000</v>
      </c>
      <c r="D507" s="75"/>
      <c r="E507" s="93"/>
      <c r="F507" s="77">
        <v>2000000000</v>
      </c>
      <c r="G507" s="77">
        <v>10000000000</v>
      </c>
      <c r="H507" s="74">
        <f t="shared" si="32"/>
        <v>8000000000</v>
      </c>
      <c r="I507" s="78">
        <v>60000000</v>
      </c>
      <c r="J507" s="79" t="s">
        <v>5701</v>
      </c>
      <c r="K507" s="80">
        <f t="shared" si="31"/>
        <v>3</v>
      </c>
      <c r="L507" s="48" t="s">
        <v>249</v>
      </c>
      <c r="M507" s="79" t="s">
        <v>5738</v>
      </c>
      <c r="N507" s="80">
        <v>3</v>
      </c>
      <c r="O507" s="48" t="s">
        <v>5703</v>
      </c>
      <c r="P507" s="81">
        <v>45955</v>
      </c>
      <c r="Q507" s="93"/>
      <c r="R507" s="75">
        <v>40179</v>
      </c>
      <c r="S507" s="48">
        <v>1</v>
      </c>
      <c r="T507" s="48" t="s">
        <v>253</v>
      </c>
      <c r="U507" s="48" t="s">
        <v>1112</v>
      </c>
      <c r="V507" s="82" t="s">
        <v>5704</v>
      </c>
      <c r="W507" s="75">
        <v>43465</v>
      </c>
      <c r="X507" s="77">
        <v>15000000</v>
      </c>
      <c r="Y507" s="77">
        <v>2000000000</v>
      </c>
      <c r="Z507" s="78">
        <v>60000000</v>
      </c>
      <c r="AA507" s="77">
        <f>Y507*0.05</f>
        <v>100000000</v>
      </c>
      <c r="AB507" s="48">
        <v>2</v>
      </c>
      <c r="AC507" s="81">
        <v>44195</v>
      </c>
      <c r="AD507" s="77">
        <v>2500000000</v>
      </c>
      <c r="AE507" s="77">
        <v>2500000000</v>
      </c>
      <c r="AF507" s="77">
        <v>15000000</v>
      </c>
    </row>
    <row r="508" spans="1:32" x14ac:dyDescent="0.25">
      <c r="A508" s="230" t="s">
        <v>2142</v>
      </c>
      <c r="B508" s="48" t="s">
        <v>6217</v>
      </c>
      <c r="C508" s="74">
        <f t="shared" si="33"/>
        <v>8000000000</v>
      </c>
      <c r="D508" s="75"/>
      <c r="E508" s="93"/>
      <c r="F508" s="77">
        <v>2000000000</v>
      </c>
      <c r="G508" s="77">
        <v>10000000000</v>
      </c>
      <c r="H508" s="74">
        <f t="shared" si="32"/>
        <v>8000000000</v>
      </c>
      <c r="I508" s="78">
        <v>60000000</v>
      </c>
      <c r="J508" s="79" t="s">
        <v>5701</v>
      </c>
      <c r="K508" s="80">
        <f t="shared" si="31"/>
        <v>3</v>
      </c>
      <c r="L508" s="48" t="s">
        <v>249</v>
      </c>
      <c r="M508" s="79" t="s">
        <v>5738</v>
      </c>
      <c r="N508" s="80">
        <v>3</v>
      </c>
      <c r="O508" s="48" t="s">
        <v>5703</v>
      </c>
      <c r="P508" s="81">
        <v>45955</v>
      </c>
      <c r="Q508" s="93"/>
      <c r="R508" s="75">
        <v>40179</v>
      </c>
      <c r="S508" s="48">
        <v>1</v>
      </c>
      <c r="T508" s="48" t="s">
        <v>274</v>
      </c>
      <c r="U508" s="48" t="s">
        <v>1112</v>
      </c>
      <c r="V508" s="82" t="s">
        <v>5704</v>
      </c>
      <c r="W508" s="75">
        <v>43465</v>
      </c>
      <c r="X508" s="77">
        <v>15000000</v>
      </c>
      <c r="Y508" s="77">
        <v>2000000000</v>
      </c>
      <c r="Z508" s="78">
        <v>60000000</v>
      </c>
      <c r="AA508" s="77">
        <f>Y508*0.05</f>
        <v>100000000</v>
      </c>
      <c r="AB508" s="48">
        <v>2</v>
      </c>
      <c r="AC508" s="81">
        <v>44195</v>
      </c>
      <c r="AD508" s="77">
        <v>2500000000</v>
      </c>
      <c r="AE508" s="77">
        <v>2500000000</v>
      </c>
      <c r="AF508" s="77">
        <v>15000000</v>
      </c>
    </row>
    <row r="509" spans="1:32" x14ac:dyDescent="0.25">
      <c r="A509" s="230" t="s">
        <v>2144</v>
      </c>
      <c r="B509" s="48" t="s">
        <v>6218</v>
      </c>
      <c r="C509" s="74">
        <f t="shared" si="33"/>
        <v>8000000000</v>
      </c>
      <c r="D509" s="75"/>
      <c r="E509" s="93"/>
      <c r="F509" s="77">
        <v>2000000000</v>
      </c>
      <c r="G509" s="77">
        <v>10000000000</v>
      </c>
      <c r="H509" s="74">
        <f t="shared" si="32"/>
        <v>8000000000</v>
      </c>
      <c r="I509" s="78">
        <v>60000000</v>
      </c>
      <c r="J509" s="79" t="s">
        <v>5701</v>
      </c>
      <c r="K509" s="80">
        <f t="shared" si="31"/>
        <v>3</v>
      </c>
      <c r="L509" s="48" t="s">
        <v>249</v>
      </c>
      <c r="M509" s="79" t="s">
        <v>5738</v>
      </c>
      <c r="N509" s="80">
        <v>3</v>
      </c>
      <c r="O509" s="48" t="s">
        <v>5703</v>
      </c>
      <c r="P509" s="81">
        <v>45955</v>
      </c>
      <c r="Q509" s="93"/>
      <c r="R509" s="75">
        <v>40179</v>
      </c>
      <c r="S509" s="48">
        <v>1</v>
      </c>
      <c r="T509" s="48" t="s">
        <v>253</v>
      </c>
      <c r="U509" s="48" t="s">
        <v>1112</v>
      </c>
      <c r="V509" s="82" t="s">
        <v>5704</v>
      </c>
      <c r="W509" s="75">
        <v>43465</v>
      </c>
      <c r="X509" s="77">
        <v>15000000</v>
      </c>
      <c r="Y509" s="77">
        <v>2000000000</v>
      </c>
      <c r="Z509" s="78">
        <v>60000000</v>
      </c>
      <c r="AA509" s="77">
        <v>0</v>
      </c>
      <c r="AB509" s="48">
        <v>2</v>
      </c>
      <c r="AC509" s="81">
        <v>44195</v>
      </c>
      <c r="AD509" s="77">
        <v>2500000000</v>
      </c>
      <c r="AE509" s="77">
        <v>2500000000</v>
      </c>
      <c r="AF509" s="77">
        <v>15000000</v>
      </c>
    </row>
    <row r="510" spans="1:32" x14ac:dyDescent="0.25">
      <c r="A510" s="230" t="s">
        <v>2146</v>
      </c>
      <c r="B510" s="48" t="s">
        <v>6219</v>
      </c>
      <c r="C510" s="74">
        <f t="shared" si="33"/>
        <v>8000000000</v>
      </c>
      <c r="D510" s="75"/>
      <c r="E510" s="93"/>
      <c r="F510" s="77">
        <v>2000000000</v>
      </c>
      <c r="G510" s="77">
        <v>10000000000</v>
      </c>
      <c r="H510" s="74">
        <f t="shared" si="32"/>
        <v>8000000000</v>
      </c>
      <c r="I510" s="78">
        <v>60000000</v>
      </c>
      <c r="J510" s="79" t="s">
        <v>5701</v>
      </c>
      <c r="K510" s="80">
        <f t="shared" si="31"/>
        <v>3</v>
      </c>
      <c r="L510" s="48" t="s">
        <v>249</v>
      </c>
      <c r="M510" s="79" t="s">
        <v>5738</v>
      </c>
      <c r="N510" s="80">
        <v>3</v>
      </c>
      <c r="O510" s="48" t="s">
        <v>5703</v>
      </c>
      <c r="P510" s="81">
        <v>45955</v>
      </c>
      <c r="Q510" s="93"/>
      <c r="R510" s="75">
        <v>40179</v>
      </c>
      <c r="S510" s="48">
        <v>1</v>
      </c>
      <c r="T510" s="48" t="s">
        <v>274</v>
      </c>
      <c r="U510" s="48" t="s">
        <v>1112</v>
      </c>
      <c r="V510" s="82" t="s">
        <v>5704</v>
      </c>
      <c r="W510" s="75">
        <v>43465</v>
      </c>
      <c r="X510" s="77">
        <v>15000000</v>
      </c>
      <c r="Y510" s="77">
        <v>2000000000</v>
      </c>
      <c r="Z510" s="78">
        <v>60000000</v>
      </c>
      <c r="AA510" s="77">
        <v>0</v>
      </c>
      <c r="AB510" s="48">
        <v>2</v>
      </c>
      <c r="AC510" s="81">
        <v>44195</v>
      </c>
      <c r="AD510" s="77">
        <v>2500000000</v>
      </c>
      <c r="AE510" s="77">
        <v>2500000000</v>
      </c>
      <c r="AF510" s="77">
        <v>15000000</v>
      </c>
    </row>
    <row r="511" spans="1:32" x14ac:dyDescent="0.25">
      <c r="A511" s="230" t="s">
        <v>2148</v>
      </c>
      <c r="B511" s="48" t="s">
        <v>6220</v>
      </c>
      <c r="C511" s="74">
        <f t="shared" si="33"/>
        <v>8000000000</v>
      </c>
      <c r="D511" s="75"/>
      <c r="E511" s="93"/>
      <c r="F511" s="77">
        <v>2000000000</v>
      </c>
      <c r="G511" s="77">
        <v>10000000000</v>
      </c>
      <c r="H511" s="74">
        <f t="shared" si="32"/>
        <v>8000000000</v>
      </c>
      <c r="I511" s="78">
        <v>60000000</v>
      </c>
      <c r="J511" s="79" t="s">
        <v>5701</v>
      </c>
      <c r="K511" s="80">
        <f t="shared" si="31"/>
        <v>3</v>
      </c>
      <c r="L511" s="48" t="s">
        <v>249</v>
      </c>
      <c r="M511" s="79" t="s">
        <v>5738</v>
      </c>
      <c r="N511" s="80">
        <v>3</v>
      </c>
      <c r="O511" s="48" t="s">
        <v>5703</v>
      </c>
      <c r="P511" s="81">
        <v>45955</v>
      </c>
      <c r="Q511" s="93"/>
      <c r="R511" s="75">
        <v>40179</v>
      </c>
      <c r="S511" s="48">
        <v>1</v>
      </c>
      <c r="T511" s="48" t="s">
        <v>253</v>
      </c>
      <c r="U511" s="48" t="s">
        <v>1112</v>
      </c>
      <c r="V511" s="82" t="s">
        <v>5704</v>
      </c>
      <c r="W511" s="75">
        <v>43465</v>
      </c>
      <c r="X511" s="77">
        <v>15000000</v>
      </c>
      <c r="Y511" s="77">
        <v>2000000000</v>
      </c>
      <c r="Z511" s="78">
        <v>60000000</v>
      </c>
      <c r="AA511" s="77">
        <v>0</v>
      </c>
      <c r="AB511" s="48">
        <v>2</v>
      </c>
      <c r="AC511" s="81">
        <v>44195</v>
      </c>
      <c r="AD511" s="77">
        <v>2500000000</v>
      </c>
      <c r="AE511" s="77">
        <v>2500000000</v>
      </c>
      <c r="AF511" s="77">
        <v>15000000</v>
      </c>
    </row>
    <row r="512" spans="1:32" x14ac:dyDescent="0.25">
      <c r="A512" s="230" t="s">
        <v>2150</v>
      </c>
      <c r="B512" s="48" t="s">
        <v>6221</v>
      </c>
      <c r="C512" s="74">
        <f t="shared" si="33"/>
        <v>8000000000</v>
      </c>
      <c r="D512" s="75"/>
      <c r="E512" s="93"/>
      <c r="F512" s="77">
        <v>2000000000</v>
      </c>
      <c r="G512" s="77">
        <v>10000000000</v>
      </c>
      <c r="H512" s="74">
        <f t="shared" si="32"/>
        <v>8000000000</v>
      </c>
      <c r="I512" s="78">
        <v>60000000</v>
      </c>
      <c r="J512" s="79" t="s">
        <v>5701</v>
      </c>
      <c r="K512" s="80">
        <f t="shared" si="31"/>
        <v>3</v>
      </c>
      <c r="L512" s="48" t="s">
        <v>249</v>
      </c>
      <c r="M512" s="79" t="s">
        <v>5738</v>
      </c>
      <c r="N512" s="80">
        <v>3</v>
      </c>
      <c r="O512" s="48" t="s">
        <v>5703</v>
      </c>
      <c r="P512" s="81">
        <v>45955</v>
      </c>
      <c r="Q512" s="93"/>
      <c r="R512" s="75">
        <v>40179</v>
      </c>
      <c r="S512" s="48">
        <v>1</v>
      </c>
      <c r="T512" s="48" t="s">
        <v>274</v>
      </c>
      <c r="U512" s="48" t="s">
        <v>1112</v>
      </c>
      <c r="V512" s="82" t="s">
        <v>5704</v>
      </c>
      <c r="W512" s="75">
        <v>43465</v>
      </c>
      <c r="X512" s="77">
        <v>15000000</v>
      </c>
      <c r="Y512" s="77">
        <v>2000000000</v>
      </c>
      <c r="Z512" s="78">
        <v>60000000</v>
      </c>
      <c r="AA512" s="77">
        <v>0</v>
      </c>
      <c r="AB512" s="48">
        <v>2</v>
      </c>
      <c r="AC512" s="81">
        <v>44195</v>
      </c>
      <c r="AD512" s="77">
        <v>2500000000</v>
      </c>
      <c r="AE512" s="77">
        <v>2500000000</v>
      </c>
      <c r="AF512" s="77">
        <v>15000000</v>
      </c>
    </row>
    <row r="513" spans="1:32" x14ac:dyDescent="0.25">
      <c r="A513" s="230" t="s">
        <v>2152</v>
      </c>
      <c r="B513" s="48" t="s">
        <v>6222</v>
      </c>
      <c r="C513" s="74">
        <f t="shared" si="33"/>
        <v>8000000000</v>
      </c>
      <c r="D513" s="75"/>
      <c r="E513" s="93"/>
      <c r="F513" s="77">
        <v>2000000000</v>
      </c>
      <c r="G513" s="77">
        <v>10000000000</v>
      </c>
      <c r="H513" s="74">
        <f t="shared" si="32"/>
        <v>8000000000</v>
      </c>
      <c r="I513" s="78">
        <v>60000000</v>
      </c>
      <c r="J513" s="79" t="s">
        <v>5701</v>
      </c>
      <c r="K513" s="80">
        <f t="shared" si="31"/>
        <v>3</v>
      </c>
      <c r="L513" s="48" t="s">
        <v>249</v>
      </c>
      <c r="M513" s="79" t="s">
        <v>5738</v>
      </c>
      <c r="N513" s="80">
        <v>3</v>
      </c>
      <c r="O513" s="48" t="s">
        <v>5703</v>
      </c>
      <c r="P513" s="81">
        <v>45955</v>
      </c>
      <c r="Q513" s="93"/>
      <c r="R513" s="75">
        <v>40179</v>
      </c>
      <c r="S513" s="48">
        <v>1</v>
      </c>
      <c r="T513" s="48" t="s">
        <v>253</v>
      </c>
      <c r="U513" s="48" t="s">
        <v>1112</v>
      </c>
      <c r="V513" s="82" t="s">
        <v>5704</v>
      </c>
      <c r="W513" s="75">
        <v>43465</v>
      </c>
      <c r="X513" s="77">
        <v>15000000</v>
      </c>
      <c r="Y513" s="77">
        <v>2000000000</v>
      </c>
      <c r="Z513" s="78">
        <v>60000000</v>
      </c>
      <c r="AA513" s="77">
        <f>Y513*0.05</f>
        <v>100000000</v>
      </c>
      <c r="AB513" s="48">
        <v>2</v>
      </c>
      <c r="AC513" s="81">
        <v>44195</v>
      </c>
      <c r="AD513" s="77">
        <v>2500000000</v>
      </c>
      <c r="AE513" s="77">
        <v>2500000000</v>
      </c>
      <c r="AF513" s="77">
        <v>15000000</v>
      </c>
    </row>
    <row r="514" spans="1:32" x14ac:dyDescent="0.25">
      <c r="A514" s="230" t="s">
        <v>2154</v>
      </c>
      <c r="B514" s="48" t="s">
        <v>6223</v>
      </c>
      <c r="C514" s="74">
        <f t="shared" si="33"/>
        <v>8000000000</v>
      </c>
      <c r="D514" s="75"/>
      <c r="E514" s="93"/>
      <c r="F514" s="77">
        <v>2000000000</v>
      </c>
      <c r="G514" s="77">
        <v>10000000000</v>
      </c>
      <c r="H514" s="74">
        <f t="shared" si="32"/>
        <v>8000000000</v>
      </c>
      <c r="I514" s="78">
        <v>60000000</v>
      </c>
      <c r="J514" s="79" t="s">
        <v>5701</v>
      </c>
      <c r="K514" s="80">
        <f t="shared" si="31"/>
        <v>3</v>
      </c>
      <c r="L514" s="48" t="s">
        <v>249</v>
      </c>
      <c r="M514" s="79" t="s">
        <v>5738</v>
      </c>
      <c r="N514" s="80">
        <v>3</v>
      </c>
      <c r="O514" s="48" t="s">
        <v>5703</v>
      </c>
      <c r="P514" s="81">
        <v>45955</v>
      </c>
      <c r="Q514" s="93"/>
      <c r="R514" s="75">
        <v>40179</v>
      </c>
      <c r="S514" s="48">
        <v>1</v>
      </c>
      <c r="T514" s="48" t="s">
        <v>274</v>
      </c>
      <c r="U514" s="48" t="s">
        <v>1112</v>
      </c>
      <c r="V514" s="82" t="s">
        <v>5704</v>
      </c>
      <c r="W514" s="75">
        <v>43465</v>
      </c>
      <c r="X514" s="77">
        <v>15000000</v>
      </c>
      <c r="Y514" s="77">
        <v>2000000000</v>
      </c>
      <c r="Z514" s="78">
        <v>60000000</v>
      </c>
      <c r="AA514" s="77">
        <f>Y514*0.05</f>
        <v>100000000</v>
      </c>
      <c r="AB514" s="48">
        <v>2</v>
      </c>
      <c r="AC514" s="81">
        <v>44195</v>
      </c>
      <c r="AD514" s="77">
        <v>2500000000</v>
      </c>
      <c r="AE514" s="77">
        <v>2500000000</v>
      </c>
      <c r="AF514" s="77">
        <v>15000000</v>
      </c>
    </row>
    <row r="515" spans="1:32" x14ac:dyDescent="0.25">
      <c r="A515" s="230" t="s">
        <v>2156</v>
      </c>
      <c r="B515" s="48" t="s">
        <v>6224</v>
      </c>
      <c r="C515" s="74">
        <f t="shared" si="33"/>
        <v>8000000000</v>
      </c>
      <c r="D515" s="75"/>
      <c r="E515" s="93"/>
      <c r="F515" s="77">
        <v>2000000000</v>
      </c>
      <c r="G515" s="77">
        <v>10000000000</v>
      </c>
      <c r="H515" s="74">
        <f t="shared" si="32"/>
        <v>8000000000</v>
      </c>
      <c r="I515" s="78">
        <v>60000000</v>
      </c>
      <c r="J515" s="79" t="s">
        <v>5701</v>
      </c>
      <c r="K515" s="80">
        <f t="shared" ref="K515:K578" si="34">N515</f>
        <v>3</v>
      </c>
      <c r="L515" s="48" t="s">
        <v>249</v>
      </c>
      <c r="M515" s="79" t="s">
        <v>5738</v>
      </c>
      <c r="N515" s="80">
        <v>3</v>
      </c>
      <c r="O515" s="48" t="s">
        <v>5703</v>
      </c>
      <c r="P515" s="81">
        <v>45955</v>
      </c>
      <c r="Q515" s="93"/>
      <c r="R515" s="75">
        <v>40179</v>
      </c>
      <c r="S515" s="48">
        <v>1</v>
      </c>
      <c r="T515" s="48" t="s">
        <v>253</v>
      </c>
      <c r="U515" s="48" t="s">
        <v>1112</v>
      </c>
      <c r="V515" s="82" t="s">
        <v>5704</v>
      </c>
      <c r="W515" s="75">
        <v>43465</v>
      </c>
      <c r="X515" s="77">
        <v>15000000</v>
      </c>
      <c r="Y515" s="77">
        <v>2000000000</v>
      </c>
      <c r="Z515" s="78">
        <v>60000000</v>
      </c>
      <c r="AA515" s="77">
        <v>0</v>
      </c>
      <c r="AB515" s="48">
        <v>2</v>
      </c>
      <c r="AC515" s="81">
        <v>44195</v>
      </c>
      <c r="AD515" s="77">
        <v>2500000000</v>
      </c>
      <c r="AE515" s="77">
        <v>2500000000</v>
      </c>
      <c r="AF515" s="77">
        <v>15000000</v>
      </c>
    </row>
    <row r="516" spans="1:32" x14ac:dyDescent="0.25">
      <c r="A516" s="230" t="s">
        <v>2158</v>
      </c>
      <c r="B516" s="48" t="s">
        <v>6225</v>
      </c>
      <c r="C516" s="74">
        <f t="shared" si="33"/>
        <v>8000000000</v>
      </c>
      <c r="D516" s="75"/>
      <c r="E516" s="93"/>
      <c r="F516" s="77">
        <v>2000000000</v>
      </c>
      <c r="G516" s="77">
        <v>10000000000</v>
      </c>
      <c r="H516" s="74">
        <f t="shared" si="32"/>
        <v>8000000000</v>
      </c>
      <c r="I516" s="78">
        <v>60000000</v>
      </c>
      <c r="J516" s="79" t="s">
        <v>5701</v>
      </c>
      <c r="K516" s="80">
        <f t="shared" si="34"/>
        <v>3</v>
      </c>
      <c r="L516" s="48" t="s">
        <v>249</v>
      </c>
      <c r="M516" s="79" t="s">
        <v>5738</v>
      </c>
      <c r="N516" s="80">
        <v>3</v>
      </c>
      <c r="O516" s="48" t="s">
        <v>5703</v>
      </c>
      <c r="P516" s="81">
        <v>45955</v>
      </c>
      <c r="Q516" s="93"/>
      <c r="R516" s="75">
        <v>40179</v>
      </c>
      <c r="S516" s="48">
        <v>1</v>
      </c>
      <c r="T516" s="48" t="s">
        <v>274</v>
      </c>
      <c r="U516" s="48" t="s">
        <v>1112</v>
      </c>
      <c r="V516" s="82" t="s">
        <v>5704</v>
      </c>
      <c r="W516" s="75">
        <v>43465</v>
      </c>
      <c r="X516" s="77">
        <v>15000000</v>
      </c>
      <c r="Y516" s="77">
        <v>2000000000</v>
      </c>
      <c r="Z516" s="78">
        <v>60000000</v>
      </c>
      <c r="AA516" s="77">
        <v>0</v>
      </c>
      <c r="AB516" s="48">
        <v>2</v>
      </c>
      <c r="AC516" s="81">
        <v>44195</v>
      </c>
      <c r="AD516" s="77">
        <v>2500000000</v>
      </c>
      <c r="AE516" s="77">
        <v>2500000000</v>
      </c>
      <c r="AF516" s="77">
        <v>15000000</v>
      </c>
    </row>
    <row r="517" spans="1:32" x14ac:dyDescent="0.25">
      <c r="A517" s="230" t="s">
        <v>2160</v>
      </c>
      <c r="B517" s="48" t="s">
        <v>6226</v>
      </c>
      <c r="C517" s="74">
        <f t="shared" si="33"/>
        <v>8000000000</v>
      </c>
      <c r="D517" s="75"/>
      <c r="E517" s="93"/>
      <c r="F517" s="77">
        <v>2000000000</v>
      </c>
      <c r="G517" s="77">
        <v>10000000000</v>
      </c>
      <c r="H517" s="74">
        <f t="shared" si="32"/>
        <v>8000000000</v>
      </c>
      <c r="I517" s="78">
        <v>60000000</v>
      </c>
      <c r="J517" s="79" t="s">
        <v>5701</v>
      </c>
      <c r="K517" s="80">
        <f t="shared" si="34"/>
        <v>3</v>
      </c>
      <c r="L517" s="48" t="s">
        <v>249</v>
      </c>
      <c r="M517" s="79" t="s">
        <v>5738</v>
      </c>
      <c r="N517" s="80">
        <v>3</v>
      </c>
      <c r="O517" s="48" t="s">
        <v>5703</v>
      </c>
      <c r="P517" s="81">
        <v>45955</v>
      </c>
      <c r="Q517" s="93"/>
      <c r="R517" s="75">
        <v>40179</v>
      </c>
      <c r="S517" s="48">
        <v>1</v>
      </c>
      <c r="T517" s="48" t="s">
        <v>253</v>
      </c>
      <c r="U517" s="48" t="s">
        <v>1112</v>
      </c>
      <c r="V517" s="82" t="s">
        <v>5704</v>
      </c>
      <c r="W517" s="75">
        <v>43465</v>
      </c>
      <c r="X517" s="77">
        <v>15000000</v>
      </c>
      <c r="Y517" s="77">
        <v>2000000000</v>
      </c>
      <c r="Z517" s="78">
        <v>60000000</v>
      </c>
      <c r="AA517" s="77">
        <v>0</v>
      </c>
      <c r="AB517" s="48">
        <v>2</v>
      </c>
      <c r="AC517" s="81">
        <v>44195</v>
      </c>
      <c r="AD517" s="77">
        <v>2500000000</v>
      </c>
      <c r="AE517" s="77">
        <v>2500000000</v>
      </c>
      <c r="AF517" s="77">
        <v>15000000</v>
      </c>
    </row>
    <row r="518" spans="1:32" x14ac:dyDescent="0.25">
      <c r="A518" s="230" t="s">
        <v>2162</v>
      </c>
      <c r="B518" s="48" t="s">
        <v>6227</v>
      </c>
      <c r="C518" s="74">
        <f t="shared" si="33"/>
        <v>8000000000</v>
      </c>
      <c r="D518" s="75"/>
      <c r="E518" s="93"/>
      <c r="F518" s="77">
        <v>2000000000</v>
      </c>
      <c r="G518" s="77">
        <v>10000000000</v>
      </c>
      <c r="H518" s="74">
        <f t="shared" si="32"/>
        <v>8000000000</v>
      </c>
      <c r="I518" s="78">
        <v>60000000</v>
      </c>
      <c r="J518" s="79" t="s">
        <v>5701</v>
      </c>
      <c r="K518" s="80">
        <f t="shared" si="34"/>
        <v>3</v>
      </c>
      <c r="L518" s="48" t="s">
        <v>249</v>
      </c>
      <c r="M518" s="79" t="s">
        <v>5738</v>
      </c>
      <c r="N518" s="80">
        <v>3</v>
      </c>
      <c r="O518" s="48" t="s">
        <v>5703</v>
      </c>
      <c r="P518" s="81">
        <v>45955</v>
      </c>
      <c r="Q518" s="93"/>
      <c r="R518" s="75">
        <v>40179</v>
      </c>
      <c r="S518" s="48">
        <v>1</v>
      </c>
      <c r="T518" s="48" t="s">
        <v>274</v>
      </c>
      <c r="U518" s="48" t="s">
        <v>1112</v>
      </c>
      <c r="V518" s="82" t="s">
        <v>5704</v>
      </c>
      <c r="W518" s="75">
        <v>43465</v>
      </c>
      <c r="X518" s="77">
        <v>15000000</v>
      </c>
      <c r="Y518" s="77">
        <v>2000000000</v>
      </c>
      <c r="Z518" s="78">
        <v>60000000</v>
      </c>
      <c r="AA518" s="77">
        <v>0</v>
      </c>
      <c r="AB518" s="48">
        <v>2</v>
      </c>
      <c r="AC518" s="81">
        <v>44195</v>
      </c>
      <c r="AD518" s="77">
        <v>2500000000</v>
      </c>
      <c r="AE518" s="77">
        <v>2500000000</v>
      </c>
      <c r="AF518" s="77">
        <v>15000000</v>
      </c>
    </row>
    <row r="519" spans="1:32" x14ac:dyDescent="0.25">
      <c r="A519" s="230" t="s">
        <v>2164</v>
      </c>
      <c r="B519" s="48" t="s">
        <v>6228</v>
      </c>
      <c r="C519" s="74">
        <f t="shared" si="33"/>
        <v>8000000000</v>
      </c>
      <c r="D519" s="75"/>
      <c r="E519" s="93"/>
      <c r="F519" s="77">
        <v>2000000000</v>
      </c>
      <c r="G519" s="77">
        <v>10000000000</v>
      </c>
      <c r="H519" s="74">
        <f t="shared" si="32"/>
        <v>8000000000</v>
      </c>
      <c r="I519" s="78">
        <v>60000000</v>
      </c>
      <c r="J519" s="79" t="s">
        <v>5701</v>
      </c>
      <c r="K519" s="80">
        <f t="shared" si="34"/>
        <v>3</v>
      </c>
      <c r="L519" s="48" t="s">
        <v>249</v>
      </c>
      <c r="M519" s="79" t="s">
        <v>5738</v>
      </c>
      <c r="N519" s="80">
        <v>3</v>
      </c>
      <c r="O519" s="48" t="s">
        <v>5703</v>
      </c>
      <c r="P519" s="81">
        <v>45955</v>
      </c>
      <c r="Q519" s="93"/>
      <c r="R519" s="75">
        <v>40179</v>
      </c>
      <c r="S519" s="48">
        <v>1</v>
      </c>
      <c r="T519" s="48" t="s">
        <v>253</v>
      </c>
      <c r="U519" s="48" t="s">
        <v>1112</v>
      </c>
      <c r="V519" s="82" t="s">
        <v>5704</v>
      </c>
      <c r="W519" s="75">
        <v>43465</v>
      </c>
      <c r="X519" s="77">
        <v>15000000</v>
      </c>
      <c r="Y519" s="77">
        <v>2000000000</v>
      </c>
      <c r="Z519" s="78">
        <v>60000000</v>
      </c>
      <c r="AA519" s="77">
        <f>Y519*0.05</f>
        <v>100000000</v>
      </c>
      <c r="AB519" s="48">
        <v>2</v>
      </c>
      <c r="AC519" s="81">
        <v>44195</v>
      </c>
      <c r="AD519" s="77">
        <v>2500000000</v>
      </c>
      <c r="AE519" s="77">
        <v>2500000000</v>
      </c>
      <c r="AF519" s="77">
        <v>15000000</v>
      </c>
    </row>
    <row r="520" spans="1:32" x14ac:dyDescent="0.25">
      <c r="A520" s="230" t="s">
        <v>2166</v>
      </c>
      <c r="B520" s="48" t="s">
        <v>6229</v>
      </c>
      <c r="C520" s="74">
        <f t="shared" si="33"/>
        <v>8000000000</v>
      </c>
      <c r="D520" s="75"/>
      <c r="E520" s="93"/>
      <c r="F520" s="77">
        <v>2000000000</v>
      </c>
      <c r="G520" s="77">
        <v>10000000000</v>
      </c>
      <c r="H520" s="74">
        <f t="shared" si="32"/>
        <v>8000000000</v>
      </c>
      <c r="I520" s="78">
        <v>60000000</v>
      </c>
      <c r="J520" s="79" t="s">
        <v>5701</v>
      </c>
      <c r="K520" s="80">
        <f t="shared" si="34"/>
        <v>3</v>
      </c>
      <c r="L520" s="48" t="s">
        <v>249</v>
      </c>
      <c r="M520" s="79" t="s">
        <v>5738</v>
      </c>
      <c r="N520" s="80">
        <v>3</v>
      </c>
      <c r="O520" s="48" t="s">
        <v>5703</v>
      </c>
      <c r="P520" s="81">
        <v>45955</v>
      </c>
      <c r="Q520" s="93"/>
      <c r="R520" s="75">
        <v>40179</v>
      </c>
      <c r="S520" s="48">
        <v>1</v>
      </c>
      <c r="T520" s="48" t="s">
        <v>274</v>
      </c>
      <c r="U520" s="48" t="s">
        <v>1112</v>
      </c>
      <c r="V520" s="82" t="s">
        <v>5704</v>
      </c>
      <c r="W520" s="75">
        <v>43465</v>
      </c>
      <c r="X520" s="77">
        <v>15000000</v>
      </c>
      <c r="Y520" s="77">
        <v>2000000000</v>
      </c>
      <c r="Z520" s="78">
        <v>60000000</v>
      </c>
      <c r="AA520" s="77">
        <f>Y520*0.05</f>
        <v>100000000</v>
      </c>
      <c r="AB520" s="48">
        <v>2</v>
      </c>
      <c r="AC520" s="81">
        <v>44195</v>
      </c>
      <c r="AD520" s="77">
        <v>2500000000</v>
      </c>
      <c r="AE520" s="77">
        <v>2500000000</v>
      </c>
      <c r="AF520" s="77">
        <v>15000000</v>
      </c>
    </row>
    <row r="521" spans="1:32" x14ac:dyDescent="0.25">
      <c r="A521" s="230" t="s">
        <v>2168</v>
      </c>
      <c r="B521" s="48" t="s">
        <v>6230</v>
      </c>
      <c r="C521" s="74">
        <f t="shared" si="33"/>
        <v>8000000000</v>
      </c>
      <c r="D521" s="75"/>
      <c r="E521" s="93"/>
      <c r="F521" s="77">
        <v>2000000000</v>
      </c>
      <c r="G521" s="77">
        <v>10000000000</v>
      </c>
      <c r="H521" s="74">
        <f t="shared" si="32"/>
        <v>8000000000</v>
      </c>
      <c r="I521" s="78">
        <v>60000000</v>
      </c>
      <c r="J521" s="79" t="s">
        <v>5701</v>
      </c>
      <c r="K521" s="80">
        <f t="shared" si="34"/>
        <v>3</v>
      </c>
      <c r="L521" s="48" t="s">
        <v>249</v>
      </c>
      <c r="M521" s="79" t="s">
        <v>5738</v>
      </c>
      <c r="N521" s="80">
        <v>3</v>
      </c>
      <c r="O521" s="48" t="s">
        <v>5703</v>
      </c>
      <c r="P521" s="81">
        <v>45955</v>
      </c>
      <c r="Q521" s="93"/>
      <c r="R521" s="75">
        <v>40179</v>
      </c>
      <c r="S521" s="48">
        <v>1</v>
      </c>
      <c r="T521" s="48" t="s">
        <v>253</v>
      </c>
      <c r="U521" s="48" t="s">
        <v>1112</v>
      </c>
      <c r="V521" s="82" t="s">
        <v>5704</v>
      </c>
      <c r="W521" s="75">
        <v>43465</v>
      </c>
      <c r="X521" s="77">
        <v>15000000</v>
      </c>
      <c r="Y521" s="77">
        <v>2000000000</v>
      </c>
      <c r="Z521" s="78">
        <v>60000000</v>
      </c>
      <c r="AA521" s="77">
        <v>0</v>
      </c>
      <c r="AB521" s="48">
        <v>2</v>
      </c>
      <c r="AC521" s="81">
        <v>44195</v>
      </c>
      <c r="AD521" s="77">
        <v>2500000000</v>
      </c>
      <c r="AE521" s="77">
        <v>2500000000</v>
      </c>
      <c r="AF521" s="77">
        <v>15000000</v>
      </c>
    </row>
    <row r="522" spans="1:32" x14ac:dyDescent="0.25">
      <c r="A522" s="230" t="s">
        <v>2170</v>
      </c>
      <c r="B522" s="48" t="s">
        <v>6231</v>
      </c>
      <c r="C522" s="74">
        <f t="shared" si="33"/>
        <v>8000000000</v>
      </c>
      <c r="D522" s="75"/>
      <c r="E522" s="93"/>
      <c r="F522" s="77">
        <v>2000000000</v>
      </c>
      <c r="G522" s="77">
        <v>10000000000</v>
      </c>
      <c r="H522" s="74">
        <f t="shared" si="32"/>
        <v>8000000000</v>
      </c>
      <c r="I522" s="78">
        <v>60000000</v>
      </c>
      <c r="J522" s="79" t="s">
        <v>5701</v>
      </c>
      <c r="K522" s="80">
        <f t="shared" si="34"/>
        <v>3</v>
      </c>
      <c r="L522" s="48" t="s">
        <v>249</v>
      </c>
      <c r="M522" s="79" t="s">
        <v>5738</v>
      </c>
      <c r="N522" s="80">
        <v>3</v>
      </c>
      <c r="O522" s="48" t="s">
        <v>5703</v>
      </c>
      <c r="P522" s="81">
        <v>45955</v>
      </c>
      <c r="Q522" s="93"/>
      <c r="R522" s="75">
        <v>40179</v>
      </c>
      <c r="S522" s="48">
        <v>1</v>
      </c>
      <c r="T522" s="48" t="s">
        <v>274</v>
      </c>
      <c r="U522" s="48" t="s">
        <v>1112</v>
      </c>
      <c r="V522" s="82" t="s">
        <v>5704</v>
      </c>
      <c r="W522" s="75">
        <v>43465</v>
      </c>
      <c r="X522" s="77">
        <v>15000000</v>
      </c>
      <c r="Y522" s="77">
        <v>2000000000</v>
      </c>
      <c r="Z522" s="78">
        <v>60000000</v>
      </c>
      <c r="AA522" s="77">
        <v>0</v>
      </c>
      <c r="AB522" s="48">
        <v>2</v>
      </c>
      <c r="AC522" s="81">
        <v>44195</v>
      </c>
      <c r="AD522" s="77">
        <v>2500000000</v>
      </c>
      <c r="AE522" s="77">
        <v>2500000000</v>
      </c>
      <c r="AF522" s="77">
        <v>15000000</v>
      </c>
    </row>
    <row r="523" spans="1:32" x14ac:dyDescent="0.25">
      <c r="A523" s="230" t="s">
        <v>2172</v>
      </c>
      <c r="B523" s="48" t="s">
        <v>6232</v>
      </c>
      <c r="C523" s="74">
        <f t="shared" si="33"/>
        <v>8000000000</v>
      </c>
      <c r="D523" s="75"/>
      <c r="E523" s="93"/>
      <c r="F523" s="77">
        <v>2000000000</v>
      </c>
      <c r="G523" s="77">
        <v>10000000000</v>
      </c>
      <c r="H523" s="74">
        <f t="shared" si="32"/>
        <v>8000000000</v>
      </c>
      <c r="I523" s="78">
        <v>60000000</v>
      </c>
      <c r="J523" s="79" t="s">
        <v>5701</v>
      </c>
      <c r="K523" s="80">
        <f t="shared" si="34"/>
        <v>3</v>
      </c>
      <c r="L523" s="48" t="s">
        <v>249</v>
      </c>
      <c r="M523" s="79" t="s">
        <v>5738</v>
      </c>
      <c r="N523" s="80">
        <v>3</v>
      </c>
      <c r="O523" s="48" t="s">
        <v>5703</v>
      </c>
      <c r="P523" s="81">
        <v>45955</v>
      </c>
      <c r="Q523" s="93"/>
      <c r="R523" s="75">
        <v>40179</v>
      </c>
      <c r="S523" s="48">
        <v>1</v>
      </c>
      <c r="T523" s="48" t="s">
        <v>253</v>
      </c>
      <c r="U523" s="48" t="s">
        <v>1112</v>
      </c>
      <c r="V523" s="82" t="s">
        <v>5704</v>
      </c>
      <c r="W523" s="75">
        <v>43465</v>
      </c>
      <c r="X523" s="77">
        <v>15000000</v>
      </c>
      <c r="Y523" s="77">
        <v>2000000000</v>
      </c>
      <c r="Z523" s="78">
        <v>60000000</v>
      </c>
      <c r="AA523" s="77">
        <v>0</v>
      </c>
      <c r="AB523" s="48">
        <v>2</v>
      </c>
      <c r="AC523" s="81">
        <v>44195</v>
      </c>
      <c r="AD523" s="77">
        <v>2500000000</v>
      </c>
      <c r="AE523" s="77">
        <v>2500000000</v>
      </c>
      <c r="AF523" s="77">
        <v>15000000</v>
      </c>
    </row>
    <row r="524" spans="1:32" x14ac:dyDescent="0.25">
      <c r="A524" s="230" t="s">
        <v>2174</v>
      </c>
      <c r="B524" s="48" t="s">
        <v>6233</v>
      </c>
      <c r="C524" s="74">
        <f t="shared" si="33"/>
        <v>8000000000</v>
      </c>
      <c r="D524" s="75"/>
      <c r="E524" s="93"/>
      <c r="F524" s="77">
        <v>2000000000</v>
      </c>
      <c r="G524" s="77">
        <v>10000000000</v>
      </c>
      <c r="H524" s="74">
        <f t="shared" ref="H524:H587" si="35">C524</f>
        <v>8000000000</v>
      </c>
      <c r="I524" s="78">
        <v>60000000</v>
      </c>
      <c r="J524" s="79" t="s">
        <v>5701</v>
      </c>
      <c r="K524" s="80">
        <f t="shared" si="34"/>
        <v>3</v>
      </c>
      <c r="L524" s="48" t="s">
        <v>249</v>
      </c>
      <c r="M524" s="79" t="s">
        <v>5738</v>
      </c>
      <c r="N524" s="80">
        <v>3</v>
      </c>
      <c r="O524" s="48" t="s">
        <v>5703</v>
      </c>
      <c r="P524" s="81">
        <v>45955</v>
      </c>
      <c r="Q524" s="93"/>
      <c r="R524" s="75">
        <v>40179</v>
      </c>
      <c r="S524" s="48">
        <v>1</v>
      </c>
      <c r="T524" s="48" t="s">
        <v>274</v>
      </c>
      <c r="U524" s="48" t="s">
        <v>1112</v>
      </c>
      <c r="V524" s="82" t="s">
        <v>5704</v>
      </c>
      <c r="W524" s="75">
        <v>43465</v>
      </c>
      <c r="X524" s="77">
        <v>15000000</v>
      </c>
      <c r="Y524" s="77">
        <v>2000000000</v>
      </c>
      <c r="Z524" s="78">
        <v>60000000</v>
      </c>
      <c r="AA524" s="77">
        <v>0</v>
      </c>
      <c r="AB524" s="48">
        <v>2</v>
      </c>
      <c r="AC524" s="81">
        <v>44195</v>
      </c>
      <c r="AD524" s="77">
        <v>2500000000</v>
      </c>
      <c r="AE524" s="77">
        <v>2500000000</v>
      </c>
      <c r="AF524" s="77">
        <v>15000000</v>
      </c>
    </row>
    <row r="525" spans="1:32" x14ac:dyDescent="0.25">
      <c r="A525" s="230" t="s">
        <v>2176</v>
      </c>
      <c r="B525" s="48" t="s">
        <v>6234</v>
      </c>
      <c r="C525" s="74">
        <f t="shared" si="33"/>
        <v>8000000000</v>
      </c>
      <c r="D525" s="75"/>
      <c r="E525" s="93"/>
      <c r="F525" s="77">
        <v>2000000000</v>
      </c>
      <c r="G525" s="77">
        <v>10000000000</v>
      </c>
      <c r="H525" s="74">
        <f t="shared" si="35"/>
        <v>8000000000</v>
      </c>
      <c r="I525" s="78">
        <v>60000000</v>
      </c>
      <c r="J525" s="79" t="s">
        <v>5701</v>
      </c>
      <c r="K525" s="80">
        <f t="shared" si="34"/>
        <v>3</v>
      </c>
      <c r="L525" s="48" t="s">
        <v>249</v>
      </c>
      <c r="M525" s="79" t="s">
        <v>5738</v>
      </c>
      <c r="N525" s="80">
        <v>3</v>
      </c>
      <c r="O525" s="48" t="s">
        <v>5703</v>
      </c>
      <c r="P525" s="81">
        <v>45955</v>
      </c>
      <c r="Q525" s="93"/>
      <c r="R525" s="75">
        <v>40179</v>
      </c>
      <c r="S525" s="48">
        <v>1</v>
      </c>
      <c r="T525" s="48" t="s">
        <v>253</v>
      </c>
      <c r="U525" s="48" t="s">
        <v>1112</v>
      </c>
      <c r="V525" s="82" t="s">
        <v>5704</v>
      </c>
      <c r="W525" s="75">
        <v>43465</v>
      </c>
      <c r="X525" s="77">
        <v>15000000</v>
      </c>
      <c r="Y525" s="77">
        <v>2000000000</v>
      </c>
      <c r="Z525" s="78">
        <v>60000000</v>
      </c>
      <c r="AA525" s="77">
        <f>Y525*0.05</f>
        <v>100000000</v>
      </c>
      <c r="AB525" s="48">
        <v>2</v>
      </c>
      <c r="AC525" s="81">
        <v>44195</v>
      </c>
      <c r="AD525" s="77">
        <v>2500000000</v>
      </c>
      <c r="AE525" s="77">
        <v>2500000000</v>
      </c>
      <c r="AF525" s="77">
        <v>15000000</v>
      </c>
    </row>
    <row r="526" spans="1:32" x14ac:dyDescent="0.25">
      <c r="A526" s="230" t="s">
        <v>2178</v>
      </c>
      <c r="B526" s="48" t="s">
        <v>6235</v>
      </c>
      <c r="C526" s="74">
        <f t="shared" si="33"/>
        <v>8000000000</v>
      </c>
      <c r="D526" s="75"/>
      <c r="E526" s="93"/>
      <c r="F526" s="77">
        <v>2000000000</v>
      </c>
      <c r="G526" s="77">
        <v>10000000000</v>
      </c>
      <c r="H526" s="74">
        <f t="shared" si="35"/>
        <v>8000000000</v>
      </c>
      <c r="I526" s="78">
        <v>60000000</v>
      </c>
      <c r="J526" s="79" t="s">
        <v>5701</v>
      </c>
      <c r="K526" s="80">
        <f t="shared" si="34"/>
        <v>3</v>
      </c>
      <c r="L526" s="48" t="s">
        <v>249</v>
      </c>
      <c r="M526" s="79" t="s">
        <v>5738</v>
      </c>
      <c r="N526" s="80">
        <v>3</v>
      </c>
      <c r="O526" s="48" t="s">
        <v>5703</v>
      </c>
      <c r="P526" s="81">
        <v>45955</v>
      </c>
      <c r="Q526" s="93"/>
      <c r="R526" s="75">
        <v>40179</v>
      </c>
      <c r="S526" s="48">
        <v>1</v>
      </c>
      <c r="T526" s="48" t="s">
        <v>274</v>
      </c>
      <c r="U526" s="48" t="s">
        <v>1112</v>
      </c>
      <c r="V526" s="82" t="s">
        <v>5704</v>
      </c>
      <c r="W526" s="75">
        <v>43465</v>
      </c>
      <c r="X526" s="77">
        <v>15000000</v>
      </c>
      <c r="Y526" s="77">
        <v>2000000000</v>
      </c>
      <c r="Z526" s="78">
        <v>60000000</v>
      </c>
      <c r="AA526" s="77">
        <f>Y526*0.05</f>
        <v>100000000</v>
      </c>
      <c r="AB526" s="48">
        <v>2</v>
      </c>
      <c r="AC526" s="81">
        <v>44195</v>
      </c>
      <c r="AD526" s="77">
        <v>2500000000</v>
      </c>
      <c r="AE526" s="77">
        <v>2500000000</v>
      </c>
      <c r="AF526" s="77">
        <v>15000000</v>
      </c>
    </row>
    <row r="527" spans="1:32" x14ac:dyDescent="0.25">
      <c r="A527" s="230" t="s">
        <v>2180</v>
      </c>
      <c r="B527" s="48" t="s">
        <v>6236</v>
      </c>
      <c r="C527" s="74">
        <f t="shared" si="33"/>
        <v>8000000000</v>
      </c>
      <c r="D527" s="75"/>
      <c r="E527" s="93"/>
      <c r="F527" s="77">
        <v>2000000000</v>
      </c>
      <c r="G527" s="77">
        <v>10000000000</v>
      </c>
      <c r="H527" s="74">
        <f t="shared" si="35"/>
        <v>8000000000</v>
      </c>
      <c r="I527" s="78">
        <v>60000000</v>
      </c>
      <c r="J527" s="79" t="s">
        <v>5701</v>
      </c>
      <c r="K527" s="80">
        <f t="shared" si="34"/>
        <v>3</v>
      </c>
      <c r="L527" s="48" t="s">
        <v>249</v>
      </c>
      <c r="M527" s="79" t="s">
        <v>5738</v>
      </c>
      <c r="N527" s="80">
        <v>3</v>
      </c>
      <c r="O527" s="48" t="s">
        <v>5703</v>
      </c>
      <c r="P527" s="81">
        <v>45955</v>
      </c>
      <c r="Q527" s="93"/>
      <c r="R527" s="75">
        <v>40179</v>
      </c>
      <c r="S527" s="48">
        <v>1</v>
      </c>
      <c r="T527" s="48" t="s">
        <v>253</v>
      </c>
      <c r="U527" s="48" t="s">
        <v>1112</v>
      </c>
      <c r="V527" s="82" t="s">
        <v>5704</v>
      </c>
      <c r="W527" s="75">
        <v>43465</v>
      </c>
      <c r="X527" s="77">
        <v>15000000</v>
      </c>
      <c r="Y527" s="77">
        <v>2000000000</v>
      </c>
      <c r="Z527" s="78">
        <v>60000000</v>
      </c>
      <c r="AA527" s="77">
        <v>0</v>
      </c>
      <c r="AB527" s="48">
        <v>2</v>
      </c>
      <c r="AC527" s="81">
        <v>44195</v>
      </c>
      <c r="AD527" s="77">
        <v>2500000000</v>
      </c>
      <c r="AE527" s="77">
        <v>2500000000</v>
      </c>
      <c r="AF527" s="77">
        <v>15000000</v>
      </c>
    </row>
    <row r="528" spans="1:32" x14ac:dyDescent="0.25">
      <c r="A528" s="230" t="s">
        <v>2182</v>
      </c>
      <c r="B528" s="48" t="s">
        <v>6237</v>
      </c>
      <c r="C528" s="74">
        <f t="shared" si="33"/>
        <v>8000000000</v>
      </c>
      <c r="D528" s="75"/>
      <c r="E528" s="93"/>
      <c r="F528" s="77">
        <v>2000000000</v>
      </c>
      <c r="G528" s="77">
        <v>10000000000</v>
      </c>
      <c r="H528" s="74">
        <f t="shared" si="35"/>
        <v>8000000000</v>
      </c>
      <c r="I528" s="78">
        <v>60000000</v>
      </c>
      <c r="J528" s="79" t="s">
        <v>5701</v>
      </c>
      <c r="K528" s="80">
        <f t="shared" si="34"/>
        <v>3</v>
      </c>
      <c r="L528" s="48" t="s">
        <v>249</v>
      </c>
      <c r="M528" s="79" t="s">
        <v>5738</v>
      </c>
      <c r="N528" s="80">
        <v>3</v>
      </c>
      <c r="O528" s="48" t="s">
        <v>5703</v>
      </c>
      <c r="P528" s="81">
        <v>45955</v>
      </c>
      <c r="Q528" s="93"/>
      <c r="R528" s="75">
        <v>40179</v>
      </c>
      <c r="S528" s="48">
        <v>1</v>
      </c>
      <c r="T528" s="48" t="s">
        <v>274</v>
      </c>
      <c r="U528" s="48" t="s">
        <v>1112</v>
      </c>
      <c r="V528" s="82" t="s">
        <v>5704</v>
      </c>
      <c r="W528" s="75">
        <v>43465</v>
      </c>
      <c r="X528" s="77">
        <v>15000000</v>
      </c>
      <c r="Y528" s="77">
        <v>2000000000</v>
      </c>
      <c r="Z528" s="78">
        <v>60000000</v>
      </c>
      <c r="AA528" s="77">
        <v>0</v>
      </c>
      <c r="AB528" s="48">
        <v>2</v>
      </c>
      <c r="AC528" s="81">
        <v>44195</v>
      </c>
      <c r="AD528" s="77">
        <v>2500000000</v>
      </c>
      <c r="AE528" s="77">
        <v>2500000000</v>
      </c>
      <c r="AF528" s="77">
        <v>15000000</v>
      </c>
    </row>
    <row r="529" spans="1:32" x14ac:dyDescent="0.25">
      <c r="A529" s="230" t="s">
        <v>2184</v>
      </c>
      <c r="B529" s="48" t="s">
        <v>6238</v>
      </c>
      <c r="C529" s="74">
        <f t="shared" si="33"/>
        <v>8000000000</v>
      </c>
      <c r="D529" s="75"/>
      <c r="E529" s="93"/>
      <c r="F529" s="77">
        <v>2000000000</v>
      </c>
      <c r="G529" s="77">
        <v>10000000000</v>
      </c>
      <c r="H529" s="74">
        <f t="shared" si="35"/>
        <v>8000000000</v>
      </c>
      <c r="I529" s="78">
        <v>60000000</v>
      </c>
      <c r="J529" s="79" t="s">
        <v>5701</v>
      </c>
      <c r="K529" s="80">
        <f t="shared" si="34"/>
        <v>3</v>
      </c>
      <c r="L529" s="48" t="s">
        <v>249</v>
      </c>
      <c r="M529" s="79" t="s">
        <v>5738</v>
      </c>
      <c r="N529" s="80">
        <v>3</v>
      </c>
      <c r="O529" s="48" t="s">
        <v>5703</v>
      </c>
      <c r="P529" s="81">
        <v>45955</v>
      </c>
      <c r="Q529" s="93"/>
      <c r="R529" s="75">
        <v>40179</v>
      </c>
      <c r="S529" s="48">
        <v>1</v>
      </c>
      <c r="T529" s="48" t="s">
        <v>253</v>
      </c>
      <c r="U529" s="48" t="s">
        <v>1112</v>
      </c>
      <c r="V529" s="82" t="s">
        <v>5704</v>
      </c>
      <c r="W529" s="75">
        <v>43465</v>
      </c>
      <c r="X529" s="77">
        <v>15000000</v>
      </c>
      <c r="Y529" s="77">
        <v>2000000000</v>
      </c>
      <c r="Z529" s="78">
        <v>60000000</v>
      </c>
      <c r="AA529" s="77">
        <v>0</v>
      </c>
      <c r="AB529" s="48">
        <v>2</v>
      </c>
      <c r="AC529" s="81">
        <v>44195</v>
      </c>
      <c r="AD529" s="77">
        <v>2500000000</v>
      </c>
      <c r="AE529" s="77">
        <v>2500000000</v>
      </c>
      <c r="AF529" s="77">
        <v>15000000</v>
      </c>
    </row>
    <row r="530" spans="1:32" x14ac:dyDescent="0.25">
      <c r="A530" s="230" t="s">
        <v>2186</v>
      </c>
      <c r="B530" s="48" t="s">
        <v>6239</v>
      </c>
      <c r="C530" s="74">
        <f t="shared" si="33"/>
        <v>8000000000</v>
      </c>
      <c r="D530" s="75"/>
      <c r="E530" s="93"/>
      <c r="F530" s="77">
        <v>2000000000</v>
      </c>
      <c r="G530" s="77">
        <v>10000000000</v>
      </c>
      <c r="H530" s="74">
        <f t="shared" si="35"/>
        <v>8000000000</v>
      </c>
      <c r="I530" s="78">
        <v>60000000</v>
      </c>
      <c r="J530" s="79" t="s">
        <v>5701</v>
      </c>
      <c r="K530" s="80">
        <f t="shared" si="34"/>
        <v>3</v>
      </c>
      <c r="L530" s="48" t="s">
        <v>249</v>
      </c>
      <c r="M530" s="79" t="s">
        <v>5738</v>
      </c>
      <c r="N530" s="80">
        <v>3</v>
      </c>
      <c r="O530" s="48" t="s">
        <v>5703</v>
      </c>
      <c r="P530" s="81">
        <v>45955</v>
      </c>
      <c r="Q530" s="93"/>
      <c r="R530" s="75">
        <v>40179</v>
      </c>
      <c r="S530" s="48">
        <v>1</v>
      </c>
      <c r="T530" s="48" t="s">
        <v>274</v>
      </c>
      <c r="U530" s="48" t="s">
        <v>1112</v>
      </c>
      <c r="V530" s="82" t="s">
        <v>5704</v>
      </c>
      <c r="W530" s="75">
        <v>43465</v>
      </c>
      <c r="X530" s="77">
        <v>15000000</v>
      </c>
      <c r="Y530" s="77">
        <v>2000000000</v>
      </c>
      <c r="Z530" s="78">
        <v>60000000</v>
      </c>
      <c r="AA530" s="77">
        <v>0</v>
      </c>
      <c r="AB530" s="48">
        <v>2</v>
      </c>
      <c r="AC530" s="81">
        <v>44195</v>
      </c>
      <c r="AD530" s="77">
        <v>2500000000</v>
      </c>
      <c r="AE530" s="77">
        <v>2500000000</v>
      </c>
      <c r="AF530" s="77">
        <v>15000000</v>
      </c>
    </row>
    <row r="531" spans="1:32" x14ac:dyDescent="0.25">
      <c r="A531" s="230" t="s">
        <v>2188</v>
      </c>
      <c r="B531" s="48" t="s">
        <v>6240</v>
      </c>
      <c r="C531" s="74">
        <f t="shared" si="33"/>
        <v>8000000000</v>
      </c>
      <c r="D531" s="75"/>
      <c r="E531" s="93"/>
      <c r="F531" s="77">
        <v>2000000000</v>
      </c>
      <c r="G531" s="77">
        <v>10000000000</v>
      </c>
      <c r="H531" s="74">
        <f t="shared" si="35"/>
        <v>8000000000</v>
      </c>
      <c r="I531" s="78">
        <v>60000000</v>
      </c>
      <c r="J531" s="79" t="s">
        <v>5701</v>
      </c>
      <c r="K531" s="80">
        <f t="shared" si="34"/>
        <v>3</v>
      </c>
      <c r="L531" s="48" t="s">
        <v>249</v>
      </c>
      <c r="M531" s="79" t="s">
        <v>5738</v>
      </c>
      <c r="N531" s="80">
        <v>3</v>
      </c>
      <c r="O531" s="48" t="s">
        <v>5703</v>
      </c>
      <c r="P531" s="81">
        <v>45955</v>
      </c>
      <c r="Q531" s="93"/>
      <c r="R531" s="75">
        <v>40179</v>
      </c>
      <c r="S531" s="48">
        <v>1</v>
      </c>
      <c r="T531" s="48" t="s">
        <v>253</v>
      </c>
      <c r="U531" s="48" t="s">
        <v>1112</v>
      </c>
      <c r="V531" s="82" t="s">
        <v>5704</v>
      </c>
      <c r="W531" s="75">
        <v>43465</v>
      </c>
      <c r="X531" s="77">
        <v>15000000</v>
      </c>
      <c r="Y531" s="77">
        <v>2000000000</v>
      </c>
      <c r="Z531" s="78">
        <v>60000000</v>
      </c>
      <c r="AA531" s="77">
        <f>Y531*0.05</f>
        <v>100000000</v>
      </c>
      <c r="AB531" s="48">
        <v>2</v>
      </c>
      <c r="AC531" s="81">
        <v>44195</v>
      </c>
      <c r="AD531" s="77">
        <v>2500000000</v>
      </c>
      <c r="AE531" s="77">
        <v>2500000000</v>
      </c>
      <c r="AF531" s="77">
        <v>15000000</v>
      </c>
    </row>
    <row r="532" spans="1:32" x14ac:dyDescent="0.25">
      <c r="A532" s="230" t="s">
        <v>2190</v>
      </c>
      <c r="B532" s="48" t="s">
        <v>6241</v>
      </c>
      <c r="C532" s="74">
        <f t="shared" si="33"/>
        <v>8000000000</v>
      </c>
      <c r="D532" s="75"/>
      <c r="E532" s="93"/>
      <c r="F532" s="77">
        <v>2000000000</v>
      </c>
      <c r="G532" s="77">
        <v>10000000000</v>
      </c>
      <c r="H532" s="74">
        <f t="shared" si="35"/>
        <v>8000000000</v>
      </c>
      <c r="I532" s="78">
        <v>60000000</v>
      </c>
      <c r="J532" s="79" t="s">
        <v>5701</v>
      </c>
      <c r="K532" s="80">
        <f t="shared" si="34"/>
        <v>3</v>
      </c>
      <c r="L532" s="48" t="s">
        <v>249</v>
      </c>
      <c r="M532" s="79" t="s">
        <v>5738</v>
      </c>
      <c r="N532" s="80">
        <v>3</v>
      </c>
      <c r="O532" s="48" t="s">
        <v>5703</v>
      </c>
      <c r="P532" s="81">
        <v>45955</v>
      </c>
      <c r="Q532" s="93"/>
      <c r="R532" s="75">
        <v>40179</v>
      </c>
      <c r="S532" s="48">
        <v>1</v>
      </c>
      <c r="T532" s="48" t="s">
        <v>274</v>
      </c>
      <c r="U532" s="48" t="s">
        <v>1112</v>
      </c>
      <c r="V532" s="82" t="s">
        <v>5704</v>
      </c>
      <c r="W532" s="75">
        <v>43465</v>
      </c>
      <c r="X532" s="77">
        <v>15000000</v>
      </c>
      <c r="Y532" s="77">
        <v>2000000000</v>
      </c>
      <c r="Z532" s="78">
        <v>60000000</v>
      </c>
      <c r="AA532" s="77">
        <f>Y532*0.05</f>
        <v>100000000</v>
      </c>
      <c r="AB532" s="48">
        <v>2</v>
      </c>
      <c r="AC532" s="81">
        <v>44195</v>
      </c>
      <c r="AD532" s="77">
        <v>2500000000</v>
      </c>
      <c r="AE532" s="77">
        <v>2500000000</v>
      </c>
      <c r="AF532" s="77">
        <v>15000000</v>
      </c>
    </row>
    <row r="533" spans="1:32" x14ac:dyDescent="0.25">
      <c r="A533" s="230" t="s">
        <v>2192</v>
      </c>
      <c r="B533" s="48" t="s">
        <v>6242</v>
      </c>
      <c r="C533" s="74">
        <f t="shared" si="33"/>
        <v>8000000000</v>
      </c>
      <c r="D533" s="75"/>
      <c r="E533" s="93"/>
      <c r="F533" s="77">
        <v>2000000000</v>
      </c>
      <c r="G533" s="77">
        <v>10000000000</v>
      </c>
      <c r="H533" s="74">
        <f t="shared" si="35"/>
        <v>8000000000</v>
      </c>
      <c r="I533" s="78">
        <v>60000000</v>
      </c>
      <c r="J533" s="79" t="s">
        <v>5701</v>
      </c>
      <c r="K533" s="80">
        <f t="shared" si="34"/>
        <v>3</v>
      </c>
      <c r="L533" s="48" t="s">
        <v>249</v>
      </c>
      <c r="M533" s="79" t="s">
        <v>5738</v>
      </c>
      <c r="N533" s="80">
        <v>3</v>
      </c>
      <c r="O533" s="48" t="s">
        <v>5703</v>
      </c>
      <c r="P533" s="81">
        <v>45955</v>
      </c>
      <c r="Q533" s="93"/>
      <c r="R533" s="75">
        <v>40179</v>
      </c>
      <c r="S533" s="48">
        <v>1</v>
      </c>
      <c r="T533" s="48" t="s">
        <v>253</v>
      </c>
      <c r="U533" s="48" t="s">
        <v>1112</v>
      </c>
      <c r="V533" s="82" t="s">
        <v>5704</v>
      </c>
      <c r="W533" s="75">
        <v>43465</v>
      </c>
      <c r="X533" s="77">
        <v>15000000</v>
      </c>
      <c r="Y533" s="77">
        <v>2000000000</v>
      </c>
      <c r="Z533" s="78">
        <v>60000000</v>
      </c>
      <c r="AA533" s="77">
        <v>0</v>
      </c>
      <c r="AB533" s="48">
        <v>2</v>
      </c>
      <c r="AC533" s="81">
        <v>44195</v>
      </c>
      <c r="AD533" s="77">
        <v>2500000000</v>
      </c>
      <c r="AE533" s="77">
        <v>2500000000</v>
      </c>
      <c r="AF533" s="77">
        <v>15000000</v>
      </c>
    </row>
    <row r="534" spans="1:32" x14ac:dyDescent="0.25">
      <c r="A534" s="230" t="s">
        <v>2194</v>
      </c>
      <c r="B534" s="48" t="s">
        <v>6243</v>
      </c>
      <c r="C534" s="74">
        <f t="shared" si="33"/>
        <v>8000000000</v>
      </c>
      <c r="D534" s="75"/>
      <c r="E534" s="93"/>
      <c r="F534" s="77">
        <v>2000000000</v>
      </c>
      <c r="G534" s="77">
        <v>10000000000</v>
      </c>
      <c r="H534" s="74">
        <f t="shared" si="35"/>
        <v>8000000000</v>
      </c>
      <c r="I534" s="78">
        <v>60000000</v>
      </c>
      <c r="J534" s="79" t="s">
        <v>5701</v>
      </c>
      <c r="K534" s="80">
        <f t="shared" si="34"/>
        <v>3</v>
      </c>
      <c r="L534" s="48" t="s">
        <v>249</v>
      </c>
      <c r="M534" s="79" t="s">
        <v>5738</v>
      </c>
      <c r="N534" s="80">
        <v>3</v>
      </c>
      <c r="O534" s="48" t="s">
        <v>5703</v>
      </c>
      <c r="P534" s="81">
        <v>45955</v>
      </c>
      <c r="Q534" s="93"/>
      <c r="R534" s="75">
        <v>40179</v>
      </c>
      <c r="S534" s="48">
        <v>1</v>
      </c>
      <c r="T534" s="48" t="s">
        <v>274</v>
      </c>
      <c r="U534" s="48" t="s">
        <v>1112</v>
      </c>
      <c r="V534" s="82" t="s">
        <v>5704</v>
      </c>
      <c r="W534" s="75">
        <v>43465</v>
      </c>
      <c r="X534" s="77">
        <v>15000000</v>
      </c>
      <c r="Y534" s="77">
        <v>2000000000</v>
      </c>
      <c r="Z534" s="78">
        <v>60000000</v>
      </c>
      <c r="AA534" s="77">
        <v>0</v>
      </c>
      <c r="AB534" s="48">
        <v>2</v>
      </c>
      <c r="AC534" s="81">
        <v>44195</v>
      </c>
      <c r="AD534" s="77">
        <v>2500000000</v>
      </c>
      <c r="AE534" s="77">
        <v>2500000000</v>
      </c>
      <c r="AF534" s="77">
        <v>15000000</v>
      </c>
    </row>
    <row r="535" spans="1:32" x14ac:dyDescent="0.25">
      <c r="A535" s="230" t="s">
        <v>2196</v>
      </c>
      <c r="B535" s="48" t="s">
        <v>6244</v>
      </c>
      <c r="C535" s="74">
        <f t="shared" si="33"/>
        <v>8000000000</v>
      </c>
      <c r="D535" s="75"/>
      <c r="E535" s="93"/>
      <c r="F535" s="77">
        <v>2000000000</v>
      </c>
      <c r="G535" s="77">
        <v>10000000000</v>
      </c>
      <c r="H535" s="74">
        <f t="shared" si="35"/>
        <v>8000000000</v>
      </c>
      <c r="I535" s="78">
        <v>60000000</v>
      </c>
      <c r="J535" s="79" t="s">
        <v>5701</v>
      </c>
      <c r="K535" s="80">
        <f t="shared" si="34"/>
        <v>3</v>
      </c>
      <c r="L535" s="48" t="s">
        <v>249</v>
      </c>
      <c r="M535" s="79" t="s">
        <v>5738</v>
      </c>
      <c r="N535" s="80">
        <v>3</v>
      </c>
      <c r="O535" s="48" t="s">
        <v>5703</v>
      </c>
      <c r="P535" s="81">
        <v>45955</v>
      </c>
      <c r="Q535" s="93"/>
      <c r="R535" s="75">
        <v>40179</v>
      </c>
      <c r="S535" s="48">
        <v>1</v>
      </c>
      <c r="T535" s="48" t="s">
        <v>253</v>
      </c>
      <c r="U535" s="48" t="s">
        <v>1112</v>
      </c>
      <c r="V535" s="82" t="s">
        <v>5704</v>
      </c>
      <c r="W535" s="75">
        <v>43465</v>
      </c>
      <c r="X535" s="77">
        <v>15000000</v>
      </c>
      <c r="Y535" s="77">
        <v>2000000000</v>
      </c>
      <c r="Z535" s="78">
        <v>60000000</v>
      </c>
      <c r="AA535" s="77">
        <v>0</v>
      </c>
      <c r="AB535" s="48">
        <v>2</v>
      </c>
      <c r="AC535" s="81">
        <v>44195</v>
      </c>
      <c r="AD535" s="77">
        <v>2500000000</v>
      </c>
      <c r="AE535" s="77">
        <v>2500000000</v>
      </c>
      <c r="AF535" s="77">
        <v>15000000</v>
      </c>
    </row>
    <row r="536" spans="1:32" x14ac:dyDescent="0.25">
      <c r="A536" s="230" t="s">
        <v>2198</v>
      </c>
      <c r="B536" s="48" t="s">
        <v>6245</v>
      </c>
      <c r="C536" s="74">
        <f t="shared" si="33"/>
        <v>8000000000</v>
      </c>
      <c r="D536" s="75"/>
      <c r="E536" s="93"/>
      <c r="F536" s="77">
        <v>2000000000</v>
      </c>
      <c r="G536" s="77">
        <v>10000000000</v>
      </c>
      <c r="H536" s="74">
        <f t="shared" si="35"/>
        <v>8000000000</v>
      </c>
      <c r="I536" s="78">
        <v>60000000</v>
      </c>
      <c r="J536" s="79" t="s">
        <v>5701</v>
      </c>
      <c r="K536" s="80">
        <f t="shared" si="34"/>
        <v>3</v>
      </c>
      <c r="L536" s="48" t="s">
        <v>249</v>
      </c>
      <c r="M536" s="79" t="s">
        <v>5738</v>
      </c>
      <c r="N536" s="80">
        <v>3</v>
      </c>
      <c r="O536" s="48" t="s">
        <v>5703</v>
      </c>
      <c r="P536" s="81">
        <v>45955</v>
      </c>
      <c r="Q536" s="93"/>
      <c r="R536" s="75">
        <v>40179</v>
      </c>
      <c r="S536" s="48">
        <v>1</v>
      </c>
      <c r="T536" s="48" t="s">
        <v>274</v>
      </c>
      <c r="U536" s="48" t="s">
        <v>1112</v>
      </c>
      <c r="V536" s="82" t="s">
        <v>5704</v>
      </c>
      <c r="W536" s="75">
        <v>43465</v>
      </c>
      <c r="X536" s="77">
        <v>15000000</v>
      </c>
      <c r="Y536" s="77">
        <v>2000000000</v>
      </c>
      <c r="Z536" s="78">
        <v>60000000</v>
      </c>
      <c r="AA536" s="77">
        <v>0</v>
      </c>
      <c r="AB536" s="48">
        <v>2</v>
      </c>
      <c r="AC536" s="81">
        <v>44195</v>
      </c>
      <c r="AD536" s="77">
        <v>2500000000</v>
      </c>
      <c r="AE536" s="77">
        <v>2500000000</v>
      </c>
      <c r="AF536" s="77">
        <v>15000000</v>
      </c>
    </row>
    <row r="537" spans="1:32" x14ac:dyDescent="0.25">
      <c r="A537" s="230" t="s">
        <v>2200</v>
      </c>
      <c r="B537" s="48" t="s">
        <v>6246</v>
      </c>
      <c r="C537" s="74">
        <f t="shared" si="33"/>
        <v>8000000000</v>
      </c>
      <c r="D537" s="75"/>
      <c r="E537" s="93"/>
      <c r="F537" s="77">
        <v>2000000000</v>
      </c>
      <c r="G537" s="77">
        <v>10000000000</v>
      </c>
      <c r="H537" s="74">
        <f t="shared" si="35"/>
        <v>8000000000</v>
      </c>
      <c r="I537" s="78">
        <v>60000000</v>
      </c>
      <c r="J537" s="79" t="s">
        <v>5701</v>
      </c>
      <c r="K537" s="80">
        <f t="shared" si="34"/>
        <v>3</v>
      </c>
      <c r="L537" s="48" t="s">
        <v>249</v>
      </c>
      <c r="M537" s="79" t="s">
        <v>5738</v>
      </c>
      <c r="N537" s="80">
        <v>3</v>
      </c>
      <c r="O537" s="48" t="s">
        <v>5703</v>
      </c>
      <c r="P537" s="81">
        <v>45955</v>
      </c>
      <c r="Q537" s="93"/>
      <c r="R537" s="75">
        <v>40179</v>
      </c>
      <c r="S537" s="48">
        <v>1</v>
      </c>
      <c r="T537" s="48" t="s">
        <v>253</v>
      </c>
      <c r="U537" s="48" t="s">
        <v>1112</v>
      </c>
      <c r="V537" s="82" t="s">
        <v>5704</v>
      </c>
      <c r="W537" s="75">
        <v>43465</v>
      </c>
      <c r="X537" s="77">
        <v>15000000</v>
      </c>
      <c r="Y537" s="77">
        <v>2000000000</v>
      </c>
      <c r="Z537" s="78">
        <v>60000000</v>
      </c>
      <c r="AA537" s="77">
        <f>Y537*0.05</f>
        <v>100000000</v>
      </c>
      <c r="AB537" s="48">
        <v>2</v>
      </c>
      <c r="AC537" s="81">
        <v>44195</v>
      </c>
      <c r="AD537" s="77">
        <v>2500000000</v>
      </c>
      <c r="AE537" s="77">
        <v>2500000000</v>
      </c>
      <c r="AF537" s="77">
        <v>15000000</v>
      </c>
    </row>
    <row r="538" spans="1:32" x14ac:dyDescent="0.25">
      <c r="A538" s="230" t="s">
        <v>2202</v>
      </c>
      <c r="B538" s="48" t="s">
        <v>6247</v>
      </c>
      <c r="C538" s="74">
        <f t="shared" si="33"/>
        <v>8000000000</v>
      </c>
      <c r="D538" s="75"/>
      <c r="E538" s="93"/>
      <c r="F538" s="77">
        <v>2000000000</v>
      </c>
      <c r="G538" s="77">
        <v>10000000000</v>
      </c>
      <c r="H538" s="74">
        <f t="shared" si="35"/>
        <v>8000000000</v>
      </c>
      <c r="I538" s="78">
        <v>60000000</v>
      </c>
      <c r="J538" s="79" t="s">
        <v>5701</v>
      </c>
      <c r="K538" s="80">
        <f t="shared" si="34"/>
        <v>3</v>
      </c>
      <c r="L538" s="48" t="s">
        <v>249</v>
      </c>
      <c r="M538" s="79" t="s">
        <v>5738</v>
      </c>
      <c r="N538" s="80">
        <v>3</v>
      </c>
      <c r="O538" s="48" t="s">
        <v>5703</v>
      </c>
      <c r="P538" s="81">
        <v>45955</v>
      </c>
      <c r="Q538" s="93"/>
      <c r="R538" s="75">
        <v>40179</v>
      </c>
      <c r="S538" s="48">
        <v>1</v>
      </c>
      <c r="T538" s="48" t="s">
        <v>274</v>
      </c>
      <c r="U538" s="48" t="s">
        <v>1112</v>
      </c>
      <c r="V538" s="82" t="s">
        <v>5704</v>
      </c>
      <c r="W538" s="75">
        <v>43465</v>
      </c>
      <c r="X538" s="77">
        <v>15000000</v>
      </c>
      <c r="Y538" s="77">
        <v>2000000000</v>
      </c>
      <c r="Z538" s="78">
        <v>60000000</v>
      </c>
      <c r="AA538" s="77">
        <f>Y538*0.05</f>
        <v>100000000</v>
      </c>
      <c r="AB538" s="48">
        <v>2</v>
      </c>
      <c r="AC538" s="81">
        <v>44195</v>
      </c>
      <c r="AD538" s="77">
        <v>2500000000</v>
      </c>
      <c r="AE538" s="77">
        <v>2500000000</v>
      </c>
      <c r="AF538" s="77">
        <v>15000000</v>
      </c>
    </row>
    <row r="539" spans="1:32" x14ac:dyDescent="0.25">
      <c r="A539" s="230" t="s">
        <v>2204</v>
      </c>
      <c r="B539" s="48" t="s">
        <v>6248</v>
      </c>
      <c r="C539" s="74">
        <f t="shared" ref="C539:C602" si="36">G539-Y539</f>
        <v>8000000000</v>
      </c>
      <c r="D539" s="75"/>
      <c r="E539" s="93"/>
      <c r="F539" s="77">
        <v>2000000000</v>
      </c>
      <c r="G539" s="77">
        <v>10000000000</v>
      </c>
      <c r="H539" s="74">
        <f t="shared" si="35"/>
        <v>8000000000</v>
      </c>
      <c r="I539" s="78">
        <v>60000000</v>
      </c>
      <c r="J539" s="79" t="s">
        <v>5701</v>
      </c>
      <c r="K539" s="80">
        <f t="shared" si="34"/>
        <v>3</v>
      </c>
      <c r="L539" s="48" t="s">
        <v>249</v>
      </c>
      <c r="M539" s="79" t="s">
        <v>5738</v>
      </c>
      <c r="N539" s="80">
        <v>3</v>
      </c>
      <c r="O539" s="48" t="s">
        <v>5703</v>
      </c>
      <c r="P539" s="81">
        <v>45955</v>
      </c>
      <c r="Q539" s="93"/>
      <c r="R539" s="75">
        <v>40179</v>
      </c>
      <c r="S539" s="48">
        <v>1</v>
      </c>
      <c r="T539" s="48" t="s">
        <v>253</v>
      </c>
      <c r="U539" s="48" t="s">
        <v>1112</v>
      </c>
      <c r="V539" s="82" t="s">
        <v>5704</v>
      </c>
      <c r="W539" s="75">
        <v>43465</v>
      </c>
      <c r="X539" s="77">
        <v>15000000</v>
      </c>
      <c r="Y539" s="77">
        <v>2000000000</v>
      </c>
      <c r="Z539" s="78">
        <v>60000000</v>
      </c>
      <c r="AA539" s="77">
        <v>0</v>
      </c>
      <c r="AB539" s="48">
        <v>2</v>
      </c>
      <c r="AC539" s="81">
        <v>44195</v>
      </c>
      <c r="AD539" s="77">
        <v>2500000000</v>
      </c>
      <c r="AE539" s="77">
        <v>2500000000</v>
      </c>
      <c r="AF539" s="77">
        <v>15000000</v>
      </c>
    </row>
    <row r="540" spans="1:32" x14ac:dyDescent="0.25">
      <c r="A540" s="230" t="s">
        <v>2206</v>
      </c>
      <c r="B540" s="48" t="s">
        <v>6249</v>
      </c>
      <c r="C540" s="74">
        <f t="shared" si="36"/>
        <v>8000000000</v>
      </c>
      <c r="D540" s="75"/>
      <c r="E540" s="93"/>
      <c r="F540" s="77">
        <v>2000000000</v>
      </c>
      <c r="G540" s="77">
        <v>10000000000</v>
      </c>
      <c r="H540" s="74">
        <f t="shared" si="35"/>
        <v>8000000000</v>
      </c>
      <c r="I540" s="78">
        <v>60000000</v>
      </c>
      <c r="J540" s="79" t="s">
        <v>5701</v>
      </c>
      <c r="K540" s="80">
        <f t="shared" si="34"/>
        <v>3</v>
      </c>
      <c r="L540" s="48" t="s">
        <v>249</v>
      </c>
      <c r="M540" s="79" t="s">
        <v>5738</v>
      </c>
      <c r="N540" s="80">
        <v>3</v>
      </c>
      <c r="O540" s="48" t="s">
        <v>5703</v>
      </c>
      <c r="P540" s="81">
        <v>45955</v>
      </c>
      <c r="Q540" s="93"/>
      <c r="R540" s="75">
        <v>40179</v>
      </c>
      <c r="S540" s="48">
        <v>1</v>
      </c>
      <c r="T540" s="48" t="s">
        <v>274</v>
      </c>
      <c r="U540" s="48" t="s">
        <v>1112</v>
      </c>
      <c r="V540" s="82" t="s">
        <v>5704</v>
      </c>
      <c r="W540" s="75">
        <v>43465</v>
      </c>
      <c r="X540" s="77">
        <v>15000000</v>
      </c>
      <c r="Y540" s="77">
        <v>2000000000</v>
      </c>
      <c r="Z540" s="78">
        <v>60000000</v>
      </c>
      <c r="AA540" s="77">
        <v>0</v>
      </c>
      <c r="AB540" s="48">
        <v>2</v>
      </c>
      <c r="AC540" s="81">
        <v>44195</v>
      </c>
      <c r="AD540" s="77">
        <v>2500000000</v>
      </c>
      <c r="AE540" s="77">
        <v>2500000000</v>
      </c>
      <c r="AF540" s="77">
        <v>15000000</v>
      </c>
    </row>
    <row r="541" spans="1:32" x14ac:dyDescent="0.25">
      <c r="A541" s="230" t="s">
        <v>2208</v>
      </c>
      <c r="B541" s="48" t="s">
        <v>6250</v>
      </c>
      <c r="C541" s="74">
        <f t="shared" si="36"/>
        <v>8000000000</v>
      </c>
      <c r="D541" s="75"/>
      <c r="E541" s="93"/>
      <c r="F541" s="77">
        <v>2000000000</v>
      </c>
      <c r="G541" s="77">
        <v>10000000000</v>
      </c>
      <c r="H541" s="74">
        <f t="shared" si="35"/>
        <v>8000000000</v>
      </c>
      <c r="I541" s="78">
        <v>60000000</v>
      </c>
      <c r="J541" s="79" t="s">
        <v>5701</v>
      </c>
      <c r="K541" s="80">
        <f t="shared" si="34"/>
        <v>3</v>
      </c>
      <c r="L541" s="48" t="s">
        <v>249</v>
      </c>
      <c r="M541" s="79" t="s">
        <v>5738</v>
      </c>
      <c r="N541" s="80">
        <v>3</v>
      </c>
      <c r="O541" s="48" t="s">
        <v>5703</v>
      </c>
      <c r="P541" s="81">
        <v>45955</v>
      </c>
      <c r="Q541" s="93"/>
      <c r="R541" s="75">
        <v>40179</v>
      </c>
      <c r="S541" s="48">
        <v>1</v>
      </c>
      <c r="T541" s="48" t="s">
        <v>253</v>
      </c>
      <c r="U541" s="48" t="s">
        <v>1112</v>
      </c>
      <c r="V541" s="82" t="s">
        <v>5704</v>
      </c>
      <c r="W541" s="75">
        <v>43465</v>
      </c>
      <c r="X541" s="77">
        <v>15000000</v>
      </c>
      <c r="Y541" s="77">
        <v>2000000000</v>
      </c>
      <c r="Z541" s="78">
        <v>60000000</v>
      </c>
      <c r="AA541" s="77">
        <v>0</v>
      </c>
      <c r="AB541" s="48">
        <v>2</v>
      </c>
      <c r="AC541" s="81">
        <v>44195</v>
      </c>
      <c r="AD541" s="77">
        <v>2500000000</v>
      </c>
      <c r="AE541" s="77">
        <v>2500000000</v>
      </c>
      <c r="AF541" s="77">
        <v>15000000</v>
      </c>
    </row>
    <row r="542" spans="1:32" x14ac:dyDescent="0.25">
      <c r="A542" s="230" t="s">
        <v>2210</v>
      </c>
      <c r="B542" s="48" t="s">
        <v>6251</v>
      </c>
      <c r="C542" s="74">
        <f t="shared" si="36"/>
        <v>8000000000</v>
      </c>
      <c r="D542" s="75"/>
      <c r="E542" s="93"/>
      <c r="F542" s="77">
        <v>2000000000</v>
      </c>
      <c r="G542" s="77">
        <v>10000000000</v>
      </c>
      <c r="H542" s="74">
        <f t="shared" si="35"/>
        <v>8000000000</v>
      </c>
      <c r="I542" s="78">
        <v>60000000</v>
      </c>
      <c r="J542" s="79" t="s">
        <v>5701</v>
      </c>
      <c r="K542" s="80">
        <f t="shared" si="34"/>
        <v>3</v>
      </c>
      <c r="L542" s="48" t="s">
        <v>249</v>
      </c>
      <c r="M542" s="79" t="s">
        <v>5738</v>
      </c>
      <c r="N542" s="80">
        <v>3</v>
      </c>
      <c r="O542" s="48" t="s">
        <v>5703</v>
      </c>
      <c r="P542" s="81">
        <v>45955</v>
      </c>
      <c r="Q542" s="93"/>
      <c r="R542" s="75">
        <v>40179</v>
      </c>
      <c r="S542" s="48">
        <v>1</v>
      </c>
      <c r="T542" s="48" t="s">
        <v>274</v>
      </c>
      <c r="U542" s="48" t="s">
        <v>1112</v>
      </c>
      <c r="V542" s="82" t="s">
        <v>5704</v>
      </c>
      <c r="W542" s="75">
        <v>43465</v>
      </c>
      <c r="X542" s="77">
        <v>15000000</v>
      </c>
      <c r="Y542" s="77">
        <v>2000000000</v>
      </c>
      <c r="Z542" s="78">
        <v>60000000</v>
      </c>
      <c r="AA542" s="77">
        <v>0</v>
      </c>
      <c r="AB542" s="48">
        <v>2</v>
      </c>
      <c r="AC542" s="81">
        <v>44195</v>
      </c>
      <c r="AD542" s="77">
        <v>2500000000</v>
      </c>
      <c r="AE542" s="77">
        <v>2500000000</v>
      </c>
      <c r="AF542" s="77">
        <v>15000000</v>
      </c>
    </row>
    <row r="543" spans="1:32" x14ac:dyDescent="0.25">
      <c r="A543" s="230" t="s">
        <v>2212</v>
      </c>
      <c r="B543" s="48" t="s">
        <v>6252</v>
      </c>
      <c r="C543" s="74">
        <f t="shared" si="36"/>
        <v>8000000000</v>
      </c>
      <c r="D543" s="75"/>
      <c r="E543" s="93"/>
      <c r="F543" s="77">
        <v>2000000000</v>
      </c>
      <c r="G543" s="77">
        <v>10000000000</v>
      </c>
      <c r="H543" s="74">
        <f t="shared" si="35"/>
        <v>8000000000</v>
      </c>
      <c r="I543" s="78">
        <v>60000000</v>
      </c>
      <c r="J543" s="79" t="s">
        <v>5701</v>
      </c>
      <c r="K543" s="80">
        <f t="shared" si="34"/>
        <v>3</v>
      </c>
      <c r="L543" s="48" t="s">
        <v>249</v>
      </c>
      <c r="M543" s="79" t="s">
        <v>5738</v>
      </c>
      <c r="N543" s="80">
        <v>3</v>
      </c>
      <c r="O543" s="48" t="s">
        <v>5703</v>
      </c>
      <c r="P543" s="81">
        <v>45955</v>
      </c>
      <c r="Q543" s="93"/>
      <c r="R543" s="75">
        <v>40179</v>
      </c>
      <c r="S543" s="48">
        <v>1</v>
      </c>
      <c r="T543" s="48" t="s">
        <v>253</v>
      </c>
      <c r="U543" s="48" t="s">
        <v>1112</v>
      </c>
      <c r="V543" s="82" t="s">
        <v>5704</v>
      </c>
      <c r="W543" s="75">
        <v>43465</v>
      </c>
      <c r="X543" s="77">
        <v>15000000</v>
      </c>
      <c r="Y543" s="77">
        <v>2000000000</v>
      </c>
      <c r="Z543" s="78">
        <v>60000000</v>
      </c>
      <c r="AA543" s="77">
        <f>Y543*0.05</f>
        <v>100000000</v>
      </c>
      <c r="AB543" s="48">
        <v>2</v>
      </c>
      <c r="AC543" s="81">
        <v>44195</v>
      </c>
      <c r="AD543" s="77">
        <v>2500000000</v>
      </c>
      <c r="AE543" s="77">
        <v>2500000000</v>
      </c>
      <c r="AF543" s="77">
        <v>15000000</v>
      </c>
    </row>
    <row r="544" spans="1:32" x14ac:dyDescent="0.25">
      <c r="A544" s="230" t="s">
        <v>2214</v>
      </c>
      <c r="B544" s="48" t="s">
        <v>6253</v>
      </c>
      <c r="C544" s="74">
        <f t="shared" si="36"/>
        <v>8000000000</v>
      </c>
      <c r="D544" s="75"/>
      <c r="E544" s="93"/>
      <c r="F544" s="77">
        <v>2000000000</v>
      </c>
      <c r="G544" s="77">
        <v>10000000000</v>
      </c>
      <c r="H544" s="74">
        <f t="shared" si="35"/>
        <v>8000000000</v>
      </c>
      <c r="I544" s="78">
        <v>60000000</v>
      </c>
      <c r="J544" s="79" t="s">
        <v>5701</v>
      </c>
      <c r="K544" s="80">
        <f t="shared" si="34"/>
        <v>3</v>
      </c>
      <c r="L544" s="48" t="s">
        <v>249</v>
      </c>
      <c r="M544" s="79" t="s">
        <v>5738</v>
      </c>
      <c r="N544" s="80">
        <v>3</v>
      </c>
      <c r="O544" s="48" t="s">
        <v>5703</v>
      </c>
      <c r="P544" s="81">
        <v>45955</v>
      </c>
      <c r="Q544" s="93"/>
      <c r="R544" s="75">
        <v>40179</v>
      </c>
      <c r="S544" s="48">
        <v>1</v>
      </c>
      <c r="T544" s="48" t="s">
        <v>274</v>
      </c>
      <c r="U544" s="48" t="s">
        <v>1112</v>
      </c>
      <c r="V544" s="82" t="s">
        <v>5704</v>
      </c>
      <c r="W544" s="75">
        <v>43465</v>
      </c>
      <c r="X544" s="77">
        <v>15000000</v>
      </c>
      <c r="Y544" s="77">
        <v>2000000000</v>
      </c>
      <c r="Z544" s="78">
        <v>60000000</v>
      </c>
      <c r="AA544" s="77">
        <f>Y544*0.05</f>
        <v>100000000</v>
      </c>
      <c r="AB544" s="48">
        <v>2</v>
      </c>
      <c r="AC544" s="81">
        <v>44195</v>
      </c>
      <c r="AD544" s="77">
        <v>2500000000</v>
      </c>
      <c r="AE544" s="77">
        <v>2500000000</v>
      </c>
      <c r="AF544" s="77">
        <v>15000000</v>
      </c>
    </row>
    <row r="545" spans="1:32" x14ac:dyDescent="0.25">
      <c r="A545" s="230" t="s">
        <v>2216</v>
      </c>
      <c r="B545" s="48" t="s">
        <v>6254</v>
      </c>
      <c r="C545" s="74">
        <f t="shared" si="36"/>
        <v>8000000000</v>
      </c>
      <c r="D545" s="75"/>
      <c r="E545" s="93"/>
      <c r="F545" s="77">
        <v>2000000000</v>
      </c>
      <c r="G545" s="77">
        <v>10000000000</v>
      </c>
      <c r="H545" s="74">
        <f t="shared" si="35"/>
        <v>8000000000</v>
      </c>
      <c r="I545" s="78">
        <v>60000000</v>
      </c>
      <c r="J545" s="79" t="s">
        <v>5701</v>
      </c>
      <c r="K545" s="80">
        <f t="shared" si="34"/>
        <v>3</v>
      </c>
      <c r="L545" s="48" t="s">
        <v>249</v>
      </c>
      <c r="M545" s="79" t="s">
        <v>5738</v>
      </c>
      <c r="N545" s="80">
        <v>3</v>
      </c>
      <c r="O545" s="48" t="s">
        <v>5703</v>
      </c>
      <c r="P545" s="81">
        <v>45955</v>
      </c>
      <c r="Q545" s="93"/>
      <c r="R545" s="75">
        <v>40179</v>
      </c>
      <c r="S545" s="48">
        <v>1</v>
      </c>
      <c r="T545" s="48" t="s">
        <v>253</v>
      </c>
      <c r="U545" s="48" t="s">
        <v>1112</v>
      </c>
      <c r="V545" s="82" t="s">
        <v>5704</v>
      </c>
      <c r="W545" s="75">
        <v>43465</v>
      </c>
      <c r="X545" s="77">
        <v>15000000</v>
      </c>
      <c r="Y545" s="77">
        <v>2000000000</v>
      </c>
      <c r="Z545" s="78">
        <v>60000000</v>
      </c>
      <c r="AA545" s="77">
        <v>0</v>
      </c>
      <c r="AB545" s="48">
        <v>2</v>
      </c>
      <c r="AC545" s="81">
        <v>44195</v>
      </c>
      <c r="AD545" s="77">
        <v>2500000000</v>
      </c>
      <c r="AE545" s="77">
        <v>2500000000</v>
      </c>
      <c r="AF545" s="77">
        <v>15000000</v>
      </c>
    </row>
    <row r="546" spans="1:32" x14ac:dyDescent="0.25">
      <c r="A546" s="230" t="s">
        <v>2218</v>
      </c>
      <c r="B546" s="48" t="s">
        <v>6255</v>
      </c>
      <c r="C546" s="74">
        <f t="shared" si="36"/>
        <v>8000000000</v>
      </c>
      <c r="D546" s="75"/>
      <c r="E546" s="93"/>
      <c r="F546" s="77">
        <v>2000000000</v>
      </c>
      <c r="G546" s="77">
        <v>10000000000</v>
      </c>
      <c r="H546" s="74">
        <f t="shared" si="35"/>
        <v>8000000000</v>
      </c>
      <c r="I546" s="78">
        <v>60000000</v>
      </c>
      <c r="J546" s="79" t="s">
        <v>5701</v>
      </c>
      <c r="K546" s="80">
        <f t="shared" si="34"/>
        <v>3</v>
      </c>
      <c r="L546" s="48" t="s">
        <v>249</v>
      </c>
      <c r="M546" s="79" t="s">
        <v>5738</v>
      </c>
      <c r="N546" s="80">
        <v>3</v>
      </c>
      <c r="O546" s="48" t="s">
        <v>5703</v>
      </c>
      <c r="P546" s="81">
        <v>45955</v>
      </c>
      <c r="Q546" s="93"/>
      <c r="R546" s="75">
        <v>40179</v>
      </c>
      <c r="S546" s="48">
        <v>1</v>
      </c>
      <c r="T546" s="48" t="s">
        <v>274</v>
      </c>
      <c r="U546" s="48" t="s">
        <v>1112</v>
      </c>
      <c r="V546" s="82" t="s">
        <v>5704</v>
      </c>
      <c r="W546" s="75">
        <v>43465</v>
      </c>
      <c r="X546" s="77">
        <v>15000000</v>
      </c>
      <c r="Y546" s="77">
        <v>2000000000</v>
      </c>
      <c r="Z546" s="78">
        <v>60000000</v>
      </c>
      <c r="AA546" s="77">
        <v>0</v>
      </c>
      <c r="AB546" s="48">
        <v>2</v>
      </c>
      <c r="AC546" s="81">
        <v>44195</v>
      </c>
      <c r="AD546" s="77">
        <v>2500000000</v>
      </c>
      <c r="AE546" s="77">
        <v>2500000000</v>
      </c>
      <c r="AF546" s="77">
        <v>15000000</v>
      </c>
    </row>
    <row r="547" spans="1:32" x14ac:dyDescent="0.25">
      <c r="A547" s="230" t="s">
        <v>2220</v>
      </c>
      <c r="B547" s="48" t="s">
        <v>6256</v>
      </c>
      <c r="C547" s="74">
        <f t="shared" si="36"/>
        <v>8000000000</v>
      </c>
      <c r="D547" s="75"/>
      <c r="E547" s="93"/>
      <c r="F547" s="77">
        <v>2000000000</v>
      </c>
      <c r="G547" s="77">
        <v>10000000000</v>
      </c>
      <c r="H547" s="74">
        <f t="shared" si="35"/>
        <v>8000000000</v>
      </c>
      <c r="I547" s="78">
        <v>60000000</v>
      </c>
      <c r="J547" s="79" t="s">
        <v>5701</v>
      </c>
      <c r="K547" s="80">
        <f t="shared" si="34"/>
        <v>3</v>
      </c>
      <c r="L547" s="48" t="s">
        <v>249</v>
      </c>
      <c r="M547" s="79" t="s">
        <v>5738</v>
      </c>
      <c r="N547" s="80">
        <v>3</v>
      </c>
      <c r="O547" s="48" t="s">
        <v>5703</v>
      </c>
      <c r="P547" s="81">
        <v>45955</v>
      </c>
      <c r="Q547" s="93"/>
      <c r="R547" s="75">
        <v>40179</v>
      </c>
      <c r="S547" s="48">
        <v>1</v>
      </c>
      <c r="T547" s="48" t="s">
        <v>253</v>
      </c>
      <c r="U547" s="48" t="s">
        <v>1112</v>
      </c>
      <c r="V547" s="82" t="s">
        <v>5704</v>
      </c>
      <c r="W547" s="75">
        <v>43465</v>
      </c>
      <c r="X547" s="77">
        <v>15000000</v>
      </c>
      <c r="Y547" s="77">
        <v>2000000000</v>
      </c>
      <c r="Z547" s="78">
        <v>60000000</v>
      </c>
      <c r="AA547" s="77">
        <v>0</v>
      </c>
      <c r="AB547" s="48">
        <v>2</v>
      </c>
      <c r="AC547" s="81">
        <v>44195</v>
      </c>
      <c r="AD547" s="77">
        <v>2500000000</v>
      </c>
      <c r="AE547" s="77">
        <v>2500000000</v>
      </c>
      <c r="AF547" s="77">
        <v>15000000</v>
      </c>
    </row>
    <row r="548" spans="1:32" x14ac:dyDescent="0.25">
      <c r="A548" s="230" t="s">
        <v>2222</v>
      </c>
      <c r="B548" s="48" t="s">
        <v>6257</v>
      </c>
      <c r="C548" s="74">
        <f t="shared" si="36"/>
        <v>8000000000</v>
      </c>
      <c r="D548" s="75"/>
      <c r="E548" s="93"/>
      <c r="F548" s="77">
        <v>2000000000</v>
      </c>
      <c r="G548" s="77">
        <v>10000000000</v>
      </c>
      <c r="H548" s="74">
        <f t="shared" si="35"/>
        <v>8000000000</v>
      </c>
      <c r="I548" s="78">
        <v>60000000</v>
      </c>
      <c r="J548" s="79" t="s">
        <v>5701</v>
      </c>
      <c r="K548" s="80">
        <f t="shared" si="34"/>
        <v>3</v>
      </c>
      <c r="L548" s="48" t="s">
        <v>249</v>
      </c>
      <c r="M548" s="79" t="s">
        <v>5738</v>
      </c>
      <c r="N548" s="80">
        <v>3</v>
      </c>
      <c r="O548" s="48" t="s">
        <v>5703</v>
      </c>
      <c r="P548" s="81">
        <v>45955</v>
      </c>
      <c r="Q548" s="93"/>
      <c r="R548" s="75">
        <v>40179</v>
      </c>
      <c r="S548" s="48">
        <v>1</v>
      </c>
      <c r="T548" s="48" t="s">
        <v>274</v>
      </c>
      <c r="U548" s="48" t="s">
        <v>1112</v>
      </c>
      <c r="V548" s="82" t="s">
        <v>5704</v>
      </c>
      <c r="W548" s="75">
        <v>43465</v>
      </c>
      <c r="X548" s="77">
        <v>15000000</v>
      </c>
      <c r="Y548" s="77">
        <v>2000000000</v>
      </c>
      <c r="Z548" s="78">
        <v>60000000</v>
      </c>
      <c r="AA548" s="77">
        <v>0</v>
      </c>
      <c r="AB548" s="48">
        <v>2</v>
      </c>
      <c r="AC548" s="81">
        <v>44195</v>
      </c>
      <c r="AD548" s="77">
        <v>2500000000</v>
      </c>
      <c r="AE548" s="77">
        <v>2500000000</v>
      </c>
      <c r="AF548" s="77">
        <v>15000000</v>
      </c>
    </row>
    <row r="549" spans="1:32" x14ac:dyDescent="0.25">
      <c r="A549" s="230" t="s">
        <v>2224</v>
      </c>
      <c r="B549" s="48" t="s">
        <v>6258</v>
      </c>
      <c r="C549" s="74">
        <f t="shared" si="36"/>
        <v>8000000000</v>
      </c>
      <c r="D549" s="75"/>
      <c r="E549" s="93"/>
      <c r="F549" s="77">
        <v>2000000000</v>
      </c>
      <c r="G549" s="77">
        <v>10000000000</v>
      </c>
      <c r="H549" s="74">
        <f t="shared" si="35"/>
        <v>8000000000</v>
      </c>
      <c r="I549" s="78">
        <v>60000000</v>
      </c>
      <c r="J549" s="79" t="s">
        <v>5701</v>
      </c>
      <c r="K549" s="80">
        <f t="shared" si="34"/>
        <v>3</v>
      </c>
      <c r="L549" s="48" t="s">
        <v>249</v>
      </c>
      <c r="M549" s="79" t="s">
        <v>5738</v>
      </c>
      <c r="N549" s="80">
        <v>3</v>
      </c>
      <c r="O549" s="48" t="s">
        <v>5703</v>
      </c>
      <c r="P549" s="81">
        <v>45955</v>
      </c>
      <c r="Q549" s="93"/>
      <c r="R549" s="75">
        <v>40179</v>
      </c>
      <c r="S549" s="48">
        <v>1</v>
      </c>
      <c r="T549" s="48" t="s">
        <v>253</v>
      </c>
      <c r="U549" s="48" t="s">
        <v>1112</v>
      </c>
      <c r="V549" s="82" t="s">
        <v>5704</v>
      </c>
      <c r="W549" s="75">
        <v>43465</v>
      </c>
      <c r="X549" s="77">
        <v>15000000</v>
      </c>
      <c r="Y549" s="77">
        <v>2000000000</v>
      </c>
      <c r="Z549" s="78">
        <v>60000000</v>
      </c>
      <c r="AA549" s="77">
        <f>Y549*0.05</f>
        <v>100000000</v>
      </c>
      <c r="AB549" s="48">
        <v>2</v>
      </c>
      <c r="AC549" s="81">
        <v>44195</v>
      </c>
      <c r="AD549" s="77">
        <v>2500000000</v>
      </c>
      <c r="AE549" s="77">
        <v>2500000000</v>
      </c>
      <c r="AF549" s="77">
        <v>15000000</v>
      </c>
    </row>
    <row r="550" spans="1:32" x14ac:dyDescent="0.25">
      <c r="A550" s="230" t="s">
        <v>2226</v>
      </c>
      <c r="B550" s="48" t="s">
        <v>6259</v>
      </c>
      <c r="C550" s="74">
        <f t="shared" si="36"/>
        <v>8000000000</v>
      </c>
      <c r="D550" s="75"/>
      <c r="E550" s="93"/>
      <c r="F550" s="77">
        <v>2000000000</v>
      </c>
      <c r="G550" s="77">
        <v>10000000000</v>
      </c>
      <c r="H550" s="74">
        <f t="shared" si="35"/>
        <v>8000000000</v>
      </c>
      <c r="I550" s="78">
        <v>60000000</v>
      </c>
      <c r="J550" s="79" t="s">
        <v>5701</v>
      </c>
      <c r="K550" s="80">
        <f t="shared" si="34"/>
        <v>3</v>
      </c>
      <c r="L550" s="48" t="s">
        <v>249</v>
      </c>
      <c r="M550" s="79" t="s">
        <v>5738</v>
      </c>
      <c r="N550" s="80">
        <v>3</v>
      </c>
      <c r="O550" s="48" t="s">
        <v>5703</v>
      </c>
      <c r="P550" s="81">
        <v>45955</v>
      </c>
      <c r="Q550" s="93"/>
      <c r="R550" s="75">
        <v>40179</v>
      </c>
      <c r="S550" s="48">
        <v>1</v>
      </c>
      <c r="T550" s="48" t="s">
        <v>274</v>
      </c>
      <c r="U550" s="48" t="s">
        <v>1112</v>
      </c>
      <c r="V550" s="82" t="s">
        <v>5704</v>
      </c>
      <c r="W550" s="75">
        <v>43465</v>
      </c>
      <c r="X550" s="77">
        <v>15000000</v>
      </c>
      <c r="Y550" s="77">
        <v>2000000000</v>
      </c>
      <c r="Z550" s="78">
        <v>60000000</v>
      </c>
      <c r="AA550" s="77">
        <f>Y550*0.05</f>
        <v>100000000</v>
      </c>
      <c r="AB550" s="48">
        <v>2</v>
      </c>
      <c r="AC550" s="81">
        <v>44195</v>
      </c>
      <c r="AD550" s="77">
        <v>2500000000</v>
      </c>
      <c r="AE550" s="77">
        <v>2500000000</v>
      </c>
      <c r="AF550" s="77">
        <v>15000000</v>
      </c>
    </row>
    <row r="551" spans="1:32" x14ac:dyDescent="0.25">
      <c r="A551" s="230" t="s">
        <v>2228</v>
      </c>
      <c r="B551" s="48" t="s">
        <v>6260</v>
      </c>
      <c r="C551" s="74">
        <f t="shared" si="36"/>
        <v>8000000000</v>
      </c>
      <c r="D551" s="75"/>
      <c r="E551" s="93"/>
      <c r="F551" s="77">
        <v>2000000000</v>
      </c>
      <c r="G551" s="77">
        <v>10000000000</v>
      </c>
      <c r="H551" s="74">
        <f t="shared" si="35"/>
        <v>8000000000</v>
      </c>
      <c r="I551" s="78">
        <v>60000000</v>
      </c>
      <c r="J551" s="79" t="s">
        <v>5701</v>
      </c>
      <c r="K551" s="80">
        <f t="shared" si="34"/>
        <v>3</v>
      </c>
      <c r="L551" s="48" t="s">
        <v>249</v>
      </c>
      <c r="M551" s="79" t="s">
        <v>5738</v>
      </c>
      <c r="N551" s="80">
        <v>3</v>
      </c>
      <c r="O551" s="48" t="s">
        <v>5703</v>
      </c>
      <c r="P551" s="81">
        <v>45955</v>
      </c>
      <c r="Q551" s="93"/>
      <c r="R551" s="75">
        <v>40179</v>
      </c>
      <c r="S551" s="48">
        <v>1</v>
      </c>
      <c r="T551" s="48" t="s">
        <v>253</v>
      </c>
      <c r="U551" s="48" t="s">
        <v>1112</v>
      </c>
      <c r="V551" s="82" t="s">
        <v>5704</v>
      </c>
      <c r="W551" s="75">
        <v>43465</v>
      </c>
      <c r="X551" s="77">
        <v>15000000</v>
      </c>
      <c r="Y551" s="77">
        <v>2000000000</v>
      </c>
      <c r="Z551" s="78">
        <v>60000000</v>
      </c>
      <c r="AA551" s="77">
        <v>0</v>
      </c>
      <c r="AB551" s="48">
        <v>2</v>
      </c>
      <c r="AC551" s="81">
        <v>44195</v>
      </c>
      <c r="AD551" s="77">
        <v>2500000000</v>
      </c>
      <c r="AE551" s="77">
        <v>2500000000</v>
      </c>
      <c r="AF551" s="77">
        <v>15000000</v>
      </c>
    </row>
    <row r="552" spans="1:32" x14ac:dyDescent="0.25">
      <c r="A552" s="230" t="s">
        <v>2230</v>
      </c>
      <c r="B552" s="48" t="s">
        <v>6261</v>
      </c>
      <c r="C552" s="74">
        <f t="shared" si="36"/>
        <v>8000000000</v>
      </c>
      <c r="D552" s="75"/>
      <c r="E552" s="93"/>
      <c r="F552" s="77">
        <v>2000000000</v>
      </c>
      <c r="G552" s="77">
        <v>10000000000</v>
      </c>
      <c r="H552" s="74">
        <f t="shared" si="35"/>
        <v>8000000000</v>
      </c>
      <c r="I552" s="78">
        <v>60000000</v>
      </c>
      <c r="J552" s="79" t="s">
        <v>5701</v>
      </c>
      <c r="K552" s="80">
        <f t="shared" si="34"/>
        <v>3</v>
      </c>
      <c r="L552" s="48" t="s">
        <v>249</v>
      </c>
      <c r="M552" s="79" t="s">
        <v>5738</v>
      </c>
      <c r="N552" s="80">
        <v>3</v>
      </c>
      <c r="O552" s="48" t="s">
        <v>5703</v>
      </c>
      <c r="P552" s="81">
        <v>45955</v>
      </c>
      <c r="Q552" s="93"/>
      <c r="R552" s="75">
        <v>40179</v>
      </c>
      <c r="S552" s="48">
        <v>1</v>
      </c>
      <c r="T552" s="48" t="s">
        <v>274</v>
      </c>
      <c r="U552" s="48" t="s">
        <v>1112</v>
      </c>
      <c r="V552" s="82" t="s">
        <v>5704</v>
      </c>
      <c r="W552" s="75">
        <v>43465</v>
      </c>
      <c r="X552" s="77">
        <v>15000000</v>
      </c>
      <c r="Y552" s="77">
        <v>2000000000</v>
      </c>
      <c r="Z552" s="78">
        <v>60000000</v>
      </c>
      <c r="AA552" s="77">
        <v>0</v>
      </c>
      <c r="AB552" s="48">
        <v>2</v>
      </c>
      <c r="AC552" s="81">
        <v>44195</v>
      </c>
      <c r="AD552" s="77">
        <v>2500000000</v>
      </c>
      <c r="AE552" s="77">
        <v>2500000000</v>
      </c>
      <c r="AF552" s="77">
        <v>15000000</v>
      </c>
    </row>
    <row r="553" spans="1:32" x14ac:dyDescent="0.25">
      <c r="A553" s="230" t="s">
        <v>2232</v>
      </c>
      <c r="B553" s="48" t="s">
        <v>6262</v>
      </c>
      <c r="C553" s="74">
        <f t="shared" si="36"/>
        <v>8000000000</v>
      </c>
      <c r="D553" s="75"/>
      <c r="E553" s="93"/>
      <c r="F553" s="77">
        <v>2000000000</v>
      </c>
      <c r="G553" s="77">
        <v>10000000000</v>
      </c>
      <c r="H553" s="74">
        <f t="shared" si="35"/>
        <v>8000000000</v>
      </c>
      <c r="I553" s="78">
        <v>60000000</v>
      </c>
      <c r="J553" s="79" t="s">
        <v>5701</v>
      </c>
      <c r="K553" s="80">
        <f t="shared" si="34"/>
        <v>3</v>
      </c>
      <c r="L553" s="48" t="s">
        <v>249</v>
      </c>
      <c r="M553" s="79" t="s">
        <v>5738</v>
      </c>
      <c r="N553" s="80">
        <v>3</v>
      </c>
      <c r="O553" s="48" t="s">
        <v>5703</v>
      </c>
      <c r="P553" s="81">
        <v>45955</v>
      </c>
      <c r="Q553" s="93"/>
      <c r="R553" s="75">
        <v>40179</v>
      </c>
      <c r="S553" s="48">
        <v>1</v>
      </c>
      <c r="T553" s="48" t="s">
        <v>253</v>
      </c>
      <c r="U553" s="48" t="s">
        <v>1112</v>
      </c>
      <c r="V553" s="82" t="s">
        <v>5704</v>
      </c>
      <c r="W553" s="75">
        <v>43465</v>
      </c>
      <c r="X553" s="77">
        <v>15000000</v>
      </c>
      <c r="Y553" s="77">
        <v>2000000000</v>
      </c>
      <c r="Z553" s="78">
        <v>60000000</v>
      </c>
      <c r="AA553" s="77">
        <v>0</v>
      </c>
      <c r="AB553" s="48">
        <v>2</v>
      </c>
      <c r="AC553" s="81">
        <v>44195</v>
      </c>
      <c r="AD553" s="77">
        <v>2500000000</v>
      </c>
      <c r="AE553" s="77">
        <v>2500000000</v>
      </c>
      <c r="AF553" s="77">
        <v>15000000</v>
      </c>
    </row>
    <row r="554" spans="1:32" x14ac:dyDescent="0.25">
      <c r="A554" s="230" t="s">
        <v>2234</v>
      </c>
      <c r="B554" s="48" t="s">
        <v>6263</v>
      </c>
      <c r="C554" s="74">
        <f t="shared" si="36"/>
        <v>8000000000</v>
      </c>
      <c r="D554" s="75"/>
      <c r="E554" s="93"/>
      <c r="F554" s="77">
        <v>2000000000</v>
      </c>
      <c r="G554" s="77">
        <v>10000000000</v>
      </c>
      <c r="H554" s="74">
        <f t="shared" si="35"/>
        <v>8000000000</v>
      </c>
      <c r="I554" s="78">
        <v>60000000</v>
      </c>
      <c r="J554" s="79" t="s">
        <v>5701</v>
      </c>
      <c r="K554" s="80">
        <f t="shared" si="34"/>
        <v>3</v>
      </c>
      <c r="L554" s="48" t="s">
        <v>249</v>
      </c>
      <c r="M554" s="79" t="s">
        <v>5738</v>
      </c>
      <c r="N554" s="80">
        <v>3</v>
      </c>
      <c r="O554" s="48" t="s">
        <v>5703</v>
      </c>
      <c r="P554" s="81">
        <v>45955</v>
      </c>
      <c r="Q554" s="93"/>
      <c r="R554" s="75">
        <v>40179</v>
      </c>
      <c r="S554" s="48">
        <v>1</v>
      </c>
      <c r="T554" s="48" t="s">
        <v>274</v>
      </c>
      <c r="U554" s="48" t="s">
        <v>1112</v>
      </c>
      <c r="V554" s="82" t="s">
        <v>5704</v>
      </c>
      <c r="W554" s="75">
        <v>43465</v>
      </c>
      <c r="X554" s="77">
        <v>15000000</v>
      </c>
      <c r="Y554" s="77">
        <v>2000000000</v>
      </c>
      <c r="Z554" s="78">
        <v>60000000</v>
      </c>
      <c r="AA554" s="77">
        <v>0</v>
      </c>
      <c r="AB554" s="48">
        <v>2</v>
      </c>
      <c r="AC554" s="81">
        <v>44195</v>
      </c>
      <c r="AD554" s="77">
        <v>2500000000</v>
      </c>
      <c r="AE554" s="77">
        <v>2500000000</v>
      </c>
      <c r="AF554" s="77">
        <v>15000000</v>
      </c>
    </row>
    <row r="555" spans="1:32" x14ac:dyDescent="0.25">
      <c r="A555" s="230" t="s">
        <v>2236</v>
      </c>
      <c r="B555" s="48" t="s">
        <v>6264</v>
      </c>
      <c r="C555" s="74">
        <f t="shared" si="36"/>
        <v>8000000000</v>
      </c>
      <c r="D555" s="75"/>
      <c r="E555" s="93"/>
      <c r="F555" s="77">
        <v>2000000000</v>
      </c>
      <c r="G555" s="77">
        <v>10000000000</v>
      </c>
      <c r="H555" s="74">
        <f t="shared" si="35"/>
        <v>8000000000</v>
      </c>
      <c r="I555" s="78">
        <v>60000000</v>
      </c>
      <c r="J555" s="79" t="s">
        <v>5701</v>
      </c>
      <c r="K555" s="80">
        <f t="shared" si="34"/>
        <v>3</v>
      </c>
      <c r="L555" s="48" t="s">
        <v>249</v>
      </c>
      <c r="M555" s="79" t="s">
        <v>5738</v>
      </c>
      <c r="N555" s="80">
        <v>3</v>
      </c>
      <c r="O555" s="48" t="s">
        <v>5703</v>
      </c>
      <c r="P555" s="81">
        <v>45955</v>
      </c>
      <c r="Q555" s="93"/>
      <c r="R555" s="75">
        <v>40179</v>
      </c>
      <c r="S555" s="48">
        <v>1</v>
      </c>
      <c r="T555" s="48" t="s">
        <v>253</v>
      </c>
      <c r="U555" s="48" t="s">
        <v>1112</v>
      </c>
      <c r="V555" s="82" t="s">
        <v>5704</v>
      </c>
      <c r="W555" s="75">
        <v>43465</v>
      </c>
      <c r="X555" s="77">
        <v>15000000</v>
      </c>
      <c r="Y555" s="77">
        <v>2000000000</v>
      </c>
      <c r="Z555" s="78">
        <v>60000000</v>
      </c>
      <c r="AA555" s="77">
        <f>Y555*0.05</f>
        <v>100000000</v>
      </c>
      <c r="AB555" s="48">
        <v>2</v>
      </c>
      <c r="AC555" s="81">
        <v>44195</v>
      </c>
      <c r="AD555" s="77">
        <v>2500000000</v>
      </c>
      <c r="AE555" s="77">
        <v>2500000000</v>
      </c>
      <c r="AF555" s="77">
        <v>15000000</v>
      </c>
    </row>
    <row r="556" spans="1:32" x14ac:dyDescent="0.25">
      <c r="A556" s="230" t="s">
        <v>2238</v>
      </c>
      <c r="B556" s="48" t="s">
        <v>6265</v>
      </c>
      <c r="C556" s="74">
        <f t="shared" si="36"/>
        <v>8000000000</v>
      </c>
      <c r="D556" s="75"/>
      <c r="E556" s="93"/>
      <c r="F556" s="77">
        <v>2000000000</v>
      </c>
      <c r="G556" s="77">
        <v>10000000000</v>
      </c>
      <c r="H556" s="74">
        <f t="shared" si="35"/>
        <v>8000000000</v>
      </c>
      <c r="I556" s="78">
        <v>60000000</v>
      </c>
      <c r="J556" s="79" t="s">
        <v>5701</v>
      </c>
      <c r="K556" s="80">
        <f t="shared" si="34"/>
        <v>3</v>
      </c>
      <c r="L556" s="48" t="s">
        <v>249</v>
      </c>
      <c r="M556" s="79" t="s">
        <v>5738</v>
      </c>
      <c r="N556" s="80">
        <v>3</v>
      </c>
      <c r="O556" s="48" t="s">
        <v>5703</v>
      </c>
      <c r="P556" s="81">
        <v>45955</v>
      </c>
      <c r="Q556" s="93"/>
      <c r="R556" s="75">
        <v>40179</v>
      </c>
      <c r="S556" s="48">
        <v>1</v>
      </c>
      <c r="T556" s="48" t="s">
        <v>274</v>
      </c>
      <c r="U556" s="48" t="s">
        <v>1112</v>
      </c>
      <c r="V556" s="82" t="s">
        <v>5704</v>
      </c>
      <c r="W556" s="75">
        <v>43465</v>
      </c>
      <c r="X556" s="77">
        <v>15000000</v>
      </c>
      <c r="Y556" s="77">
        <v>2000000000</v>
      </c>
      <c r="Z556" s="78">
        <v>60000000</v>
      </c>
      <c r="AA556" s="77">
        <f>Y556*0.05</f>
        <v>100000000</v>
      </c>
      <c r="AB556" s="48">
        <v>2</v>
      </c>
      <c r="AC556" s="81">
        <v>44195</v>
      </c>
      <c r="AD556" s="77">
        <v>2500000000</v>
      </c>
      <c r="AE556" s="77">
        <v>2500000000</v>
      </c>
      <c r="AF556" s="77">
        <v>15000000</v>
      </c>
    </row>
    <row r="557" spans="1:32" x14ac:dyDescent="0.25">
      <c r="A557" s="230" t="s">
        <v>2240</v>
      </c>
      <c r="B557" s="48" t="s">
        <v>6266</v>
      </c>
      <c r="C557" s="74">
        <f t="shared" si="36"/>
        <v>8000000000</v>
      </c>
      <c r="D557" s="75"/>
      <c r="E557" s="93"/>
      <c r="F557" s="77">
        <v>2000000000</v>
      </c>
      <c r="G557" s="77">
        <v>10000000000</v>
      </c>
      <c r="H557" s="74">
        <f t="shared" si="35"/>
        <v>8000000000</v>
      </c>
      <c r="I557" s="78">
        <v>60000000</v>
      </c>
      <c r="J557" s="79" t="s">
        <v>5701</v>
      </c>
      <c r="K557" s="80">
        <f t="shared" si="34"/>
        <v>3</v>
      </c>
      <c r="L557" s="48" t="s">
        <v>249</v>
      </c>
      <c r="M557" s="79" t="s">
        <v>5738</v>
      </c>
      <c r="N557" s="80">
        <v>3</v>
      </c>
      <c r="O557" s="48" t="s">
        <v>5703</v>
      </c>
      <c r="P557" s="81">
        <v>45955</v>
      </c>
      <c r="Q557" s="93"/>
      <c r="R557" s="75">
        <v>40179</v>
      </c>
      <c r="S557" s="48">
        <v>1</v>
      </c>
      <c r="T557" s="48" t="s">
        <v>253</v>
      </c>
      <c r="U557" s="48" t="s">
        <v>1112</v>
      </c>
      <c r="V557" s="82" t="s">
        <v>5704</v>
      </c>
      <c r="W557" s="75">
        <v>43465</v>
      </c>
      <c r="X557" s="77">
        <v>15000000</v>
      </c>
      <c r="Y557" s="77">
        <v>2000000000</v>
      </c>
      <c r="Z557" s="78">
        <v>60000000</v>
      </c>
      <c r="AA557" s="77">
        <v>0</v>
      </c>
      <c r="AB557" s="48">
        <v>2</v>
      </c>
      <c r="AC557" s="81">
        <v>44195</v>
      </c>
      <c r="AD557" s="77">
        <v>2500000000</v>
      </c>
      <c r="AE557" s="77">
        <v>2500000000</v>
      </c>
      <c r="AF557" s="77">
        <v>15000000</v>
      </c>
    </row>
    <row r="558" spans="1:32" x14ac:dyDescent="0.25">
      <c r="A558" s="230" t="s">
        <v>2242</v>
      </c>
      <c r="B558" s="48" t="s">
        <v>6267</v>
      </c>
      <c r="C558" s="74">
        <f t="shared" si="36"/>
        <v>8000000000</v>
      </c>
      <c r="D558" s="75"/>
      <c r="E558" s="93"/>
      <c r="F558" s="77">
        <v>2000000000</v>
      </c>
      <c r="G558" s="77">
        <v>10000000000</v>
      </c>
      <c r="H558" s="74">
        <f t="shared" si="35"/>
        <v>8000000000</v>
      </c>
      <c r="I558" s="78">
        <v>60000000</v>
      </c>
      <c r="J558" s="79" t="s">
        <v>5701</v>
      </c>
      <c r="K558" s="80">
        <f t="shared" si="34"/>
        <v>3</v>
      </c>
      <c r="L558" s="48" t="s">
        <v>249</v>
      </c>
      <c r="M558" s="79" t="s">
        <v>5738</v>
      </c>
      <c r="N558" s="80">
        <v>3</v>
      </c>
      <c r="O558" s="48" t="s">
        <v>5703</v>
      </c>
      <c r="P558" s="81">
        <v>45955</v>
      </c>
      <c r="Q558" s="93"/>
      <c r="R558" s="75">
        <v>40179</v>
      </c>
      <c r="S558" s="48">
        <v>1</v>
      </c>
      <c r="T558" s="48" t="s">
        <v>274</v>
      </c>
      <c r="U558" s="48" t="s">
        <v>1112</v>
      </c>
      <c r="V558" s="82" t="s">
        <v>5704</v>
      </c>
      <c r="W558" s="75">
        <v>43465</v>
      </c>
      <c r="X558" s="77">
        <v>15000000</v>
      </c>
      <c r="Y558" s="77">
        <v>2000000000</v>
      </c>
      <c r="Z558" s="78">
        <v>60000000</v>
      </c>
      <c r="AA558" s="77">
        <v>0</v>
      </c>
      <c r="AB558" s="48">
        <v>2</v>
      </c>
      <c r="AC558" s="81">
        <v>44195</v>
      </c>
      <c r="AD558" s="77">
        <v>2500000000</v>
      </c>
      <c r="AE558" s="77">
        <v>2500000000</v>
      </c>
      <c r="AF558" s="77">
        <v>15000000</v>
      </c>
    </row>
    <row r="559" spans="1:32" x14ac:dyDescent="0.25">
      <c r="A559" s="230" t="s">
        <v>2244</v>
      </c>
      <c r="B559" s="48" t="s">
        <v>6268</v>
      </c>
      <c r="C559" s="74">
        <f t="shared" si="36"/>
        <v>8000000000</v>
      </c>
      <c r="D559" s="75"/>
      <c r="E559" s="93"/>
      <c r="F559" s="77">
        <v>2000000000</v>
      </c>
      <c r="G559" s="77">
        <v>10000000000</v>
      </c>
      <c r="H559" s="74">
        <f t="shared" si="35"/>
        <v>8000000000</v>
      </c>
      <c r="I559" s="78">
        <v>60000000</v>
      </c>
      <c r="J559" s="79" t="s">
        <v>5701</v>
      </c>
      <c r="K559" s="80">
        <f t="shared" si="34"/>
        <v>3</v>
      </c>
      <c r="L559" s="48" t="s">
        <v>249</v>
      </c>
      <c r="M559" s="79" t="s">
        <v>5738</v>
      </c>
      <c r="N559" s="80">
        <v>3</v>
      </c>
      <c r="O559" s="48" t="s">
        <v>5703</v>
      </c>
      <c r="P559" s="81">
        <v>45955</v>
      </c>
      <c r="Q559" s="93"/>
      <c r="R559" s="75">
        <v>40179</v>
      </c>
      <c r="S559" s="48">
        <v>1</v>
      </c>
      <c r="T559" s="48" t="s">
        <v>253</v>
      </c>
      <c r="U559" s="48" t="s">
        <v>1112</v>
      </c>
      <c r="V559" s="82" t="s">
        <v>5704</v>
      </c>
      <c r="W559" s="75">
        <v>43465</v>
      </c>
      <c r="X559" s="77">
        <v>15000000</v>
      </c>
      <c r="Y559" s="77">
        <v>2000000000</v>
      </c>
      <c r="Z559" s="78">
        <v>60000000</v>
      </c>
      <c r="AA559" s="77">
        <v>0</v>
      </c>
      <c r="AB559" s="48">
        <v>2</v>
      </c>
      <c r="AC559" s="81">
        <v>44195</v>
      </c>
      <c r="AD559" s="77">
        <v>2500000000</v>
      </c>
      <c r="AE559" s="77">
        <v>2500000000</v>
      </c>
      <c r="AF559" s="77">
        <v>15000000</v>
      </c>
    </row>
    <row r="560" spans="1:32" x14ac:dyDescent="0.25">
      <c r="A560" s="230" t="s">
        <v>2246</v>
      </c>
      <c r="B560" s="48" t="s">
        <v>6269</v>
      </c>
      <c r="C560" s="74">
        <f t="shared" si="36"/>
        <v>8000000000</v>
      </c>
      <c r="D560" s="75"/>
      <c r="E560" s="93"/>
      <c r="F560" s="77">
        <v>2000000000</v>
      </c>
      <c r="G560" s="77">
        <v>10000000000</v>
      </c>
      <c r="H560" s="74">
        <f t="shared" si="35"/>
        <v>8000000000</v>
      </c>
      <c r="I560" s="78">
        <v>60000000</v>
      </c>
      <c r="J560" s="79" t="s">
        <v>5701</v>
      </c>
      <c r="K560" s="80">
        <f t="shared" si="34"/>
        <v>3</v>
      </c>
      <c r="L560" s="48" t="s">
        <v>249</v>
      </c>
      <c r="M560" s="79" t="s">
        <v>5738</v>
      </c>
      <c r="N560" s="80">
        <v>3</v>
      </c>
      <c r="O560" s="48" t="s">
        <v>5703</v>
      </c>
      <c r="P560" s="81">
        <v>45955</v>
      </c>
      <c r="Q560" s="93"/>
      <c r="R560" s="75">
        <v>40179</v>
      </c>
      <c r="S560" s="48">
        <v>1</v>
      </c>
      <c r="T560" s="48" t="s">
        <v>274</v>
      </c>
      <c r="U560" s="48" t="s">
        <v>1112</v>
      </c>
      <c r="V560" s="82" t="s">
        <v>5704</v>
      </c>
      <c r="W560" s="75">
        <v>43465</v>
      </c>
      <c r="X560" s="77">
        <v>15000000</v>
      </c>
      <c r="Y560" s="77">
        <v>2000000000</v>
      </c>
      <c r="Z560" s="78">
        <v>60000000</v>
      </c>
      <c r="AA560" s="77">
        <v>0</v>
      </c>
      <c r="AB560" s="48">
        <v>2</v>
      </c>
      <c r="AC560" s="81">
        <v>44195</v>
      </c>
      <c r="AD560" s="77">
        <v>2500000000</v>
      </c>
      <c r="AE560" s="77">
        <v>2500000000</v>
      </c>
      <c r="AF560" s="77">
        <v>15000000</v>
      </c>
    </row>
    <row r="561" spans="1:32" x14ac:dyDescent="0.25">
      <c r="A561" s="230" t="s">
        <v>2248</v>
      </c>
      <c r="B561" s="48" t="s">
        <v>6270</v>
      </c>
      <c r="C561" s="74">
        <f t="shared" si="36"/>
        <v>8000000000</v>
      </c>
      <c r="D561" s="75"/>
      <c r="E561" s="93"/>
      <c r="F561" s="77">
        <v>2000000000</v>
      </c>
      <c r="G561" s="77">
        <v>10000000000</v>
      </c>
      <c r="H561" s="74">
        <f t="shared" si="35"/>
        <v>8000000000</v>
      </c>
      <c r="I561" s="78">
        <v>60000000</v>
      </c>
      <c r="J561" s="79" t="s">
        <v>5701</v>
      </c>
      <c r="K561" s="80">
        <f t="shared" si="34"/>
        <v>3</v>
      </c>
      <c r="L561" s="48" t="s">
        <v>249</v>
      </c>
      <c r="M561" s="79" t="s">
        <v>5738</v>
      </c>
      <c r="N561" s="80">
        <v>3</v>
      </c>
      <c r="O561" s="48" t="s">
        <v>5703</v>
      </c>
      <c r="P561" s="81">
        <v>45955</v>
      </c>
      <c r="Q561" s="93"/>
      <c r="R561" s="75">
        <v>40179</v>
      </c>
      <c r="S561" s="48">
        <v>1</v>
      </c>
      <c r="T561" s="48" t="s">
        <v>253</v>
      </c>
      <c r="U561" s="48" t="s">
        <v>1112</v>
      </c>
      <c r="V561" s="82" t="s">
        <v>5704</v>
      </c>
      <c r="W561" s="75">
        <v>43465</v>
      </c>
      <c r="X561" s="77">
        <v>15000000</v>
      </c>
      <c r="Y561" s="77">
        <v>2000000000</v>
      </c>
      <c r="Z561" s="78">
        <v>60000000</v>
      </c>
      <c r="AA561" s="77">
        <f>Y561*0.05</f>
        <v>100000000</v>
      </c>
      <c r="AB561" s="48">
        <v>2</v>
      </c>
      <c r="AC561" s="81">
        <v>44195</v>
      </c>
      <c r="AD561" s="77">
        <v>2500000000</v>
      </c>
      <c r="AE561" s="77">
        <v>2500000000</v>
      </c>
      <c r="AF561" s="77">
        <v>15000000</v>
      </c>
    </row>
    <row r="562" spans="1:32" x14ac:dyDescent="0.25">
      <c r="A562" s="230" t="s">
        <v>2250</v>
      </c>
      <c r="B562" s="48" t="s">
        <v>6271</v>
      </c>
      <c r="C562" s="74">
        <f t="shared" si="36"/>
        <v>8000000000</v>
      </c>
      <c r="D562" s="75"/>
      <c r="E562" s="93"/>
      <c r="F562" s="77">
        <v>2000000000</v>
      </c>
      <c r="G562" s="77">
        <v>10000000000</v>
      </c>
      <c r="H562" s="74">
        <f t="shared" si="35"/>
        <v>8000000000</v>
      </c>
      <c r="I562" s="78">
        <v>60000000</v>
      </c>
      <c r="J562" s="79" t="s">
        <v>5701</v>
      </c>
      <c r="K562" s="80">
        <f t="shared" si="34"/>
        <v>3</v>
      </c>
      <c r="L562" s="48" t="s">
        <v>249</v>
      </c>
      <c r="M562" s="79" t="s">
        <v>5738</v>
      </c>
      <c r="N562" s="80">
        <v>3</v>
      </c>
      <c r="O562" s="48" t="s">
        <v>5703</v>
      </c>
      <c r="P562" s="81">
        <v>45955</v>
      </c>
      <c r="Q562" s="93"/>
      <c r="R562" s="75">
        <v>40179</v>
      </c>
      <c r="S562" s="48">
        <v>1</v>
      </c>
      <c r="T562" s="48" t="s">
        <v>274</v>
      </c>
      <c r="U562" s="48" t="s">
        <v>1112</v>
      </c>
      <c r="V562" s="82" t="s">
        <v>5704</v>
      </c>
      <c r="W562" s="75">
        <v>43465</v>
      </c>
      <c r="X562" s="77">
        <v>15000000</v>
      </c>
      <c r="Y562" s="77">
        <v>2000000000</v>
      </c>
      <c r="Z562" s="78">
        <v>60000000</v>
      </c>
      <c r="AA562" s="77">
        <f>Y562*0.05</f>
        <v>100000000</v>
      </c>
      <c r="AB562" s="48">
        <v>2</v>
      </c>
      <c r="AC562" s="81">
        <v>44195</v>
      </c>
      <c r="AD562" s="77">
        <v>2500000000</v>
      </c>
      <c r="AE562" s="77">
        <v>2500000000</v>
      </c>
      <c r="AF562" s="77">
        <v>15000000</v>
      </c>
    </row>
    <row r="563" spans="1:32" x14ac:dyDescent="0.25">
      <c r="A563" s="230" t="s">
        <v>2252</v>
      </c>
      <c r="B563" s="48" t="s">
        <v>6272</v>
      </c>
      <c r="C563" s="74">
        <f t="shared" si="36"/>
        <v>8000000000</v>
      </c>
      <c r="D563" s="75"/>
      <c r="E563" s="93"/>
      <c r="F563" s="77">
        <v>2000000000</v>
      </c>
      <c r="G563" s="77">
        <v>10000000000</v>
      </c>
      <c r="H563" s="74">
        <f t="shared" si="35"/>
        <v>8000000000</v>
      </c>
      <c r="I563" s="78">
        <v>60000000</v>
      </c>
      <c r="J563" s="79" t="s">
        <v>5701</v>
      </c>
      <c r="K563" s="80">
        <f t="shared" si="34"/>
        <v>3</v>
      </c>
      <c r="L563" s="48" t="s">
        <v>249</v>
      </c>
      <c r="M563" s="79" t="s">
        <v>5738</v>
      </c>
      <c r="N563" s="80">
        <v>3</v>
      </c>
      <c r="O563" s="48" t="s">
        <v>5703</v>
      </c>
      <c r="P563" s="81">
        <v>45955</v>
      </c>
      <c r="Q563" s="93"/>
      <c r="R563" s="75">
        <v>40179</v>
      </c>
      <c r="S563" s="48">
        <v>1</v>
      </c>
      <c r="T563" s="48" t="s">
        <v>253</v>
      </c>
      <c r="U563" s="48" t="s">
        <v>1112</v>
      </c>
      <c r="V563" s="82" t="s">
        <v>5704</v>
      </c>
      <c r="W563" s="75">
        <v>43465</v>
      </c>
      <c r="X563" s="77">
        <v>15000000</v>
      </c>
      <c r="Y563" s="77">
        <v>2000000000</v>
      </c>
      <c r="Z563" s="78">
        <v>60000000</v>
      </c>
      <c r="AA563" s="77">
        <v>0</v>
      </c>
      <c r="AB563" s="48">
        <v>2</v>
      </c>
      <c r="AC563" s="81">
        <v>44195</v>
      </c>
      <c r="AD563" s="77">
        <v>2500000000</v>
      </c>
      <c r="AE563" s="77">
        <v>2500000000</v>
      </c>
      <c r="AF563" s="77">
        <v>15000000</v>
      </c>
    </row>
    <row r="564" spans="1:32" x14ac:dyDescent="0.25">
      <c r="A564" s="230" t="s">
        <v>2254</v>
      </c>
      <c r="B564" s="48" t="s">
        <v>6273</v>
      </c>
      <c r="C564" s="74">
        <f t="shared" si="36"/>
        <v>8000000000</v>
      </c>
      <c r="D564" s="75"/>
      <c r="E564" s="93"/>
      <c r="F564" s="77">
        <v>2000000000</v>
      </c>
      <c r="G564" s="77">
        <v>10000000000</v>
      </c>
      <c r="H564" s="74">
        <f t="shared" si="35"/>
        <v>8000000000</v>
      </c>
      <c r="I564" s="78">
        <v>60000000</v>
      </c>
      <c r="J564" s="79" t="s">
        <v>5701</v>
      </c>
      <c r="K564" s="80">
        <f t="shared" si="34"/>
        <v>3</v>
      </c>
      <c r="L564" s="48" t="s">
        <v>249</v>
      </c>
      <c r="M564" s="79" t="s">
        <v>5738</v>
      </c>
      <c r="N564" s="80">
        <v>3</v>
      </c>
      <c r="O564" s="48" t="s">
        <v>5703</v>
      </c>
      <c r="P564" s="81">
        <v>45955</v>
      </c>
      <c r="Q564" s="93"/>
      <c r="R564" s="75">
        <v>40179</v>
      </c>
      <c r="S564" s="48">
        <v>1</v>
      </c>
      <c r="T564" s="48" t="s">
        <v>274</v>
      </c>
      <c r="U564" s="48" t="s">
        <v>1112</v>
      </c>
      <c r="V564" s="82" t="s">
        <v>5704</v>
      </c>
      <c r="W564" s="75">
        <v>43465</v>
      </c>
      <c r="X564" s="77">
        <v>15000000</v>
      </c>
      <c r="Y564" s="77">
        <v>2000000000</v>
      </c>
      <c r="Z564" s="78">
        <v>60000000</v>
      </c>
      <c r="AA564" s="77">
        <v>0</v>
      </c>
      <c r="AB564" s="48">
        <v>2</v>
      </c>
      <c r="AC564" s="81">
        <v>44195</v>
      </c>
      <c r="AD564" s="77">
        <v>2500000000</v>
      </c>
      <c r="AE564" s="77">
        <v>2500000000</v>
      </c>
      <c r="AF564" s="77">
        <v>15000000</v>
      </c>
    </row>
    <row r="565" spans="1:32" x14ac:dyDescent="0.25">
      <c r="A565" s="230" t="s">
        <v>2256</v>
      </c>
      <c r="B565" s="48" t="s">
        <v>6274</v>
      </c>
      <c r="C565" s="74">
        <f t="shared" si="36"/>
        <v>8000000000</v>
      </c>
      <c r="D565" s="75"/>
      <c r="E565" s="93"/>
      <c r="F565" s="77">
        <v>2000000000</v>
      </c>
      <c r="G565" s="77">
        <v>10000000000</v>
      </c>
      <c r="H565" s="74">
        <f t="shared" si="35"/>
        <v>8000000000</v>
      </c>
      <c r="I565" s="78">
        <v>60000000</v>
      </c>
      <c r="J565" s="79" t="s">
        <v>5701</v>
      </c>
      <c r="K565" s="80">
        <f t="shared" si="34"/>
        <v>3</v>
      </c>
      <c r="L565" s="48" t="s">
        <v>249</v>
      </c>
      <c r="M565" s="79" t="s">
        <v>5738</v>
      </c>
      <c r="N565" s="80">
        <v>3</v>
      </c>
      <c r="O565" s="48" t="s">
        <v>5703</v>
      </c>
      <c r="P565" s="81">
        <v>45955</v>
      </c>
      <c r="Q565" s="93"/>
      <c r="R565" s="75">
        <v>40179</v>
      </c>
      <c r="S565" s="48">
        <v>1</v>
      </c>
      <c r="T565" s="48" t="s">
        <v>253</v>
      </c>
      <c r="U565" s="48" t="s">
        <v>1112</v>
      </c>
      <c r="V565" s="82" t="s">
        <v>5704</v>
      </c>
      <c r="W565" s="75">
        <v>43465</v>
      </c>
      <c r="X565" s="77">
        <v>15000000</v>
      </c>
      <c r="Y565" s="77">
        <v>2000000000</v>
      </c>
      <c r="Z565" s="78">
        <v>60000000</v>
      </c>
      <c r="AA565" s="77">
        <v>0</v>
      </c>
      <c r="AB565" s="48">
        <v>2</v>
      </c>
      <c r="AC565" s="81">
        <v>44195</v>
      </c>
      <c r="AD565" s="77">
        <v>2500000000</v>
      </c>
      <c r="AE565" s="77">
        <v>2500000000</v>
      </c>
      <c r="AF565" s="77">
        <v>15000000</v>
      </c>
    </row>
    <row r="566" spans="1:32" x14ac:dyDescent="0.25">
      <c r="A566" s="230" t="s">
        <v>2258</v>
      </c>
      <c r="B566" s="48" t="s">
        <v>6275</v>
      </c>
      <c r="C566" s="74">
        <f t="shared" si="36"/>
        <v>8000000000</v>
      </c>
      <c r="D566" s="75"/>
      <c r="E566" s="93"/>
      <c r="F566" s="77">
        <v>2000000000</v>
      </c>
      <c r="G566" s="77">
        <v>10000000000</v>
      </c>
      <c r="H566" s="74">
        <f t="shared" si="35"/>
        <v>8000000000</v>
      </c>
      <c r="I566" s="78">
        <v>60000000</v>
      </c>
      <c r="J566" s="79" t="s">
        <v>5701</v>
      </c>
      <c r="K566" s="80">
        <f t="shared" si="34"/>
        <v>3</v>
      </c>
      <c r="L566" s="48" t="s">
        <v>249</v>
      </c>
      <c r="M566" s="79" t="s">
        <v>5738</v>
      </c>
      <c r="N566" s="80">
        <v>3</v>
      </c>
      <c r="O566" s="48" t="s">
        <v>5703</v>
      </c>
      <c r="P566" s="81">
        <v>45955</v>
      </c>
      <c r="Q566" s="93"/>
      <c r="R566" s="75">
        <v>40179</v>
      </c>
      <c r="S566" s="48">
        <v>1</v>
      </c>
      <c r="T566" s="48" t="s">
        <v>274</v>
      </c>
      <c r="U566" s="48" t="s">
        <v>1112</v>
      </c>
      <c r="V566" s="82" t="s">
        <v>5704</v>
      </c>
      <c r="W566" s="75">
        <v>43465</v>
      </c>
      <c r="X566" s="77">
        <v>15000000</v>
      </c>
      <c r="Y566" s="77">
        <v>2000000000</v>
      </c>
      <c r="Z566" s="78">
        <v>60000000</v>
      </c>
      <c r="AA566" s="77">
        <v>0</v>
      </c>
      <c r="AB566" s="48">
        <v>2</v>
      </c>
      <c r="AC566" s="81">
        <v>44195</v>
      </c>
      <c r="AD566" s="77">
        <v>2500000000</v>
      </c>
      <c r="AE566" s="77">
        <v>2500000000</v>
      </c>
      <c r="AF566" s="77">
        <v>15000000</v>
      </c>
    </row>
    <row r="567" spans="1:32" x14ac:dyDescent="0.25">
      <c r="A567" s="230" t="s">
        <v>2260</v>
      </c>
      <c r="B567" s="48" t="s">
        <v>6276</v>
      </c>
      <c r="C567" s="74">
        <f t="shared" si="36"/>
        <v>8000000000</v>
      </c>
      <c r="D567" s="75"/>
      <c r="E567" s="93"/>
      <c r="F567" s="77">
        <v>2000000000</v>
      </c>
      <c r="G567" s="77">
        <v>10000000000</v>
      </c>
      <c r="H567" s="74">
        <f t="shared" si="35"/>
        <v>8000000000</v>
      </c>
      <c r="I567" s="78">
        <v>60000000</v>
      </c>
      <c r="J567" s="79" t="s">
        <v>5701</v>
      </c>
      <c r="K567" s="80">
        <f t="shared" si="34"/>
        <v>3</v>
      </c>
      <c r="L567" s="48" t="s">
        <v>249</v>
      </c>
      <c r="M567" s="79" t="s">
        <v>5738</v>
      </c>
      <c r="N567" s="80">
        <v>3</v>
      </c>
      <c r="O567" s="48" t="s">
        <v>5703</v>
      </c>
      <c r="P567" s="81">
        <v>45955</v>
      </c>
      <c r="Q567" s="93"/>
      <c r="R567" s="75">
        <v>40179</v>
      </c>
      <c r="S567" s="48">
        <v>1</v>
      </c>
      <c r="T567" s="48" t="s">
        <v>253</v>
      </c>
      <c r="U567" s="48" t="s">
        <v>1112</v>
      </c>
      <c r="V567" s="82" t="s">
        <v>5704</v>
      </c>
      <c r="W567" s="75">
        <v>43465</v>
      </c>
      <c r="X567" s="77">
        <v>15000000</v>
      </c>
      <c r="Y567" s="77">
        <v>2000000000</v>
      </c>
      <c r="Z567" s="78">
        <v>60000000</v>
      </c>
      <c r="AA567" s="77">
        <f>Y567*0.05</f>
        <v>100000000</v>
      </c>
      <c r="AB567" s="48">
        <v>2</v>
      </c>
      <c r="AC567" s="81">
        <v>44195</v>
      </c>
      <c r="AD567" s="77">
        <v>2500000000</v>
      </c>
      <c r="AE567" s="77">
        <v>2500000000</v>
      </c>
      <c r="AF567" s="77">
        <v>15000000</v>
      </c>
    </row>
    <row r="568" spans="1:32" x14ac:dyDescent="0.25">
      <c r="A568" s="230" t="s">
        <v>2262</v>
      </c>
      <c r="B568" s="48" t="s">
        <v>6277</v>
      </c>
      <c r="C568" s="74">
        <f t="shared" si="36"/>
        <v>8000000000</v>
      </c>
      <c r="D568" s="75"/>
      <c r="E568" s="93"/>
      <c r="F568" s="77">
        <v>2000000000</v>
      </c>
      <c r="G568" s="77">
        <v>10000000000</v>
      </c>
      <c r="H568" s="74">
        <f t="shared" si="35"/>
        <v>8000000000</v>
      </c>
      <c r="I568" s="78">
        <v>60000000</v>
      </c>
      <c r="J568" s="79" t="s">
        <v>5701</v>
      </c>
      <c r="K568" s="80">
        <f t="shared" si="34"/>
        <v>3</v>
      </c>
      <c r="L568" s="48" t="s">
        <v>249</v>
      </c>
      <c r="M568" s="79" t="s">
        <v>5738</v>
      </c>
      <c r="N568" s="80">
        <v>3</v>
      </c>
      <c r="O568" s="48" t="s">
        <v>5703</v>
      </c>
      <c r="P568" s="81">
        <v>45955</v>
      </c>
      <c r="Q568" s="93"/>
      <c r="R568" s="75">
        <v>40179</v>
      </c>
      <c r="S568" s="48">
        <v>1</v>
      </c>
      <c r="T568" s="48" t="s">
        <v>274</v>
      </c>
      <c r="U568" s="48" t="s">
        <v>1112</v>
      </c>
      <c r="V568" s="82" t="s">
        <v>5704</v>
      </c>
      <c r="W568" s="75">
        <v>43465</v>
      </c>
      <c r="X568" s="77">
        <v>15000000</v>
      </c>
      <c r="Y568" s="77">
        <v>2000000000</v>
      </c>
      <c r="Z568" s="78">
        <v>60000000</v>
      </c>
      <c r="AA568" s="77">
        <f>Y568*0.05</f>
        <v>100000000</v>
      </c>
      <c r="AB568" s="48">
        <v>2</v>
      </c>
      <c r="AC568" s="81">
        <v>44195</v>
      </c>
      <c r="AD568" s="77">
        <v>2500000000</v>
      </c>
      <c r="AE568" s="77">
        <v>2500000000</v>
      </c>
      <c r="AF568" s="77">
        <v>15000000</v>
      </c>
    </row>
    <row r="569" spans="1:32" x14ac:dyDescent="0.25">
      <c r="A569" s="230" t="s">
        <v>2264</v>
      </c>
      <c r="B569" s="48" t="s">
        <v>6278</v>
      </c>
      <c r="C569" s="74">
        <f t="shared" si="36"/>
        <v>8000000000</v>
      </c>
      <c r="D569" s="75"/>
      <c r="E569" s="93"/>
      <c r="F569" s="77">
        <v>2000000000</v>
      </c>
      <c r="G569" s="77">
        <v>10000000000</v>
      </c>
      <c r="H569" s="74">
        <f t="shared" si="35"/>
        <v>8000000000</v>
      </c>
      <c r="I569" s="78">
        <v>60000000</v>
      </c>
      <c r="J569" s="79" t="s">
        <v>5701</v>
      </c>
      <c r="K569" s="80">
        <f t="shared" si="34"/>
        <v>3</v>
      </c>
      <c r="L569" s="48" t="s">
        <v>249</v>
      </c>
      <c r="M569" s="79" t="s">
        <v>5738</v>
      </c>
      <c r="N569" s="80">
        <v>3</v>
      </c>
      <c r="O569" s="48" t="s">
        <v>5703</v>
      </c>
      <c r="P569" s="81">
        <v>45955</v>
      </c>
      <c r="Q569" s="93"/>
      <c r="R569" s="75">
        <v>40179</v>
      </c>
      <c r="S569" s="48">
        <v>1</v>
      </c>
      <c r="T569" s="48" t="s">
        <v>253</v>
      </c>
      <c r="U569" s="48" t="s">
        <v>1112</v>
      </c>
      <c r="V569" s="82" t="s">
        <v>5704</v>
      </c>
      <c r="W569" s="75">
        <v>43465</v>
      </c>
      <c r="X569" s="77">
        <v>15000000</v>
      </c>
      <c r="Y569" s="77">
        <v>2000000000</v>
      </c>
      <c r="Z569" s="78">
        <v>60000000</v>
      </c>
      <c r="AA569" s="77">
        <v>0</v>
      </c>
      <c r="AB569" s="48">
        <v>2</v>
      </c>
      <c r="AC569" s="81">
        <v>44195</v>
      </c>
      <c r="AD569" s="77">
        <v>2500000000</v>
      </c>
      <c r="AE569" s="77">
        <v>2500000000</v>
      </c>
      <c r="AF569" s="77">
        <v>15000000</v>
      </c>
    </row>
    <row r="570" spans="1:32" x14ac:dyDescent="0.25">
      <c r="A570" s="230" t="s">
        <v>2266</v>
      </c>
      <c r="B570" s="48" t="s">
        <v>6279</v>
      </c>
      <c r="C570" s="74">
        <f t="shared" si="36"/>
        <v>8000000000</v>
      </c>
      <c r="D570" s="75"/>
      <c r="E570" s="93"/>
      <c r="F570" s="77">
        <v>2000000000</v>
      </c>
      <c r="G570" s="77">
        <v>10000000000</v>
      </c>
      <c r="H570" s="74">
        <f t="shared" si="35"/>
        <v>8000000000</v>
      </c>
      <c r="I570" s="78">
        <v>60000000</v>
      </c>
      <c r="J570" s="79" t="s">
        <v>5701</v>
      </c>
      <c r="K570" s="80">
        <f t="shared" si="34"/>
        <v>3</v>
      </c>
      <c r="L570" s="48" t="s">
        <v>249</v>
      </c>
      <c r="M570" s="79" t="s">
        <v>5738</v>
      </c>
      <c r="N570" s="80">
        <v>3</v>
      </c>
      <c r="O570" s="48" t="s">
        <v>5703</v>
      </c>
      <c r="P570" s="81">
        <v>45955</v>
      </c>
      <c r="Q570" s="93"/>
      <c r="R570" s="75">
        <v>40179</v>
      </c>
      <c r="S570" s="48">
        <v>1</v>
      </c>
      <c r="T570" s="48" t="s">
        <v>274</v>
      </c>
      <c r="U570" s="48" t="s">
        <v>1112</v>
      </c>
      <c r="V570" s="82" t="s">
        <v>5704</v>
      </c>
      <c r="W570" s="75">
        <v>43465</v>
      </c>
      <c r="X570" s="77">
        <v>15000000</v>
      </c>
      <c r="Y570" s="77">
        <v>2000000000</v>
      </c>
      <c r="Z570" s="78">
        <v>60000000</v>
      </c>
      <c r="AA570" s="77">
        <v>0</v>
      </c>
      <c r="AB570" s="48">
        <v>2</v>
      </c>
      <c r="AC570" s="81">
        <v>44195</v>
      </c>
      <c r="AD570" s="77">
        <v>2500000000</v>
      </c>
      <c r="AE570" s="77">
        <v>2500000000</v>
      </c>
      <c r="AF570" s="77">
        <v>15000000</v>
      </c>
    </row>
    <row r="571" spans="1:32" x14ac:dyDescent="0.25">
      <c r="A571" s="230" t="s">
        <v>2268</v>
      </c>
      <c r="B571" s="48" t="s">
        <v>6280</v>
      </c>
      <c r="C571" s="74">
        <f t="shared" si="36"/>
        <v>8000000000</v>
      </c>
      <c r="D571" s="75"/>
      <c r="E571" s="93"/>
      <c r="F571" s="77">
        <v>2000000000</v>
      </c>
      <c r="G571" s="77">
        <v>10000000000</v>
      </c>
      <c r="H571" s="74">
        <f t="shared" si="35"/>
        <v>8000000000</v>
      </c>
      <c r="I571" s="78">
        <v>60000000</v>
      </c>
      <c r="J571" s="79" t="s">
        <v>5701</v>
      </c>
      <c r="K571" s="80">
        <f t="shared" si="34"/>
        <v>3</v>
      </c>
      <c r="L571" s="48" t="s">
        <v>249</v>
      </c>
      <c r="M571" s="79" t="s">
        <v>5738</v>
      </c>
      <c r="N571" s="80">
        <v>3</v>
      </c>
      <c r="O571" s="48" t="s">
        <v>5703</v>
      </c>
      <c r="P571" s="81">
        <v>45955</v>
      </c>
      <c r="Q571" s="93"/>
      <c r="R571" s="75">
        <v>40179</v>
      </c>
      <c r="S571" s="48">
        <v>1</v>
      </c>
      <c r="T571" s="48" t="s">
        <v>253</v>
      </c>
      <c r="U571" s="48" t="s">
        <v>1112</v>
      </c>
      <c r="V571" s="82" t="s">
        <v>5704</v>
      </c>
      <c r="W571" s="75">
        <v>43465</v>
      </c>
      <c r="X571" s="77">
        <v>15000000</v>
      </c>
      <c r="Y571" s="77">
        <v>2000000000</v>
      </c>
      <c r="Z571" s="78">
        <v>60000000</v>
      </c>
      <c r="AA571" s="77">
        <v>0</v>
      </c>
      <c r="AB571" s="48">
        <v>2</v>
      </c>
      <c r="AC571" s="81">
        <v>44195</v>
      </c>
      <c r="AD571" s="77">
        <v>2500000000</v>
      </c>
      <c r="AE571" s="77">
        <v>2500000000</v>
      </c>
      <c r="AF571" s="77">
        <v>15000000</v>
      </c>
    </row>
    <row r="572" spans="1:32" x14ac:dyDescent="0.25">
      <c r="A572" s="230" t="s">
        <v>2270</v>
      </c>
      <c r="B572" s="48" t="s">
        <v>6281</v>
      </c>
      <c r="C572" s="74">
        <f t="shared" si="36"/>
        <v>8000000000</v>
      </c>
      <c r="D572" s="75"/>
      <c r="E572" s="93"/>
      <c r="F572" s="77">
        <v>2000000000</v>
      </c>
      <c r="G572" s="77">
        <v>10000000000</v>
      </c>
      <c r="H572" s="74">
        <f t="shared" si="35"/>
        <v>8000000000</v>
      </c>
      <c r="I572" s="78">
        <v>60000000</v>
      </c>
      <c r="J572" s="79" t="s">
        <v>5701</v>
      </c>
      <c r="K572" s="80">
        <f t="shared" si="34"/>
        <v>3</v>
      </c>
      <c r="L572" s="48" t="s">
        <v>249</v>
      </c>
      <c r="M572" s="79" t="s">
        <v>5738</v>
      </c>
      <c r="N572" s="80">
        <v>3</v>
      </c>
      <c r="O572" s="48" t="s">
        <v>5703</v>
      </c>
      <c r="P572" s="81">
        <v>45955</v>
      </c>
      <c r="Q572" s="93"/>
      <c r="R572" s="75">
        <v>40179</v>
      </c>
      <c r="S572" s="48">
        <v>1</v>
      </c>
      <c r="T572" s="48" t="s">
        <v>274</v>
      </c>
      <c r="U572" s="48" t="s">
        <v>1112</v>
      </c>
      <c r="V572" s="82" t="s">
        <v>5704</v>
      </c>
      <c r="W572" s="75">
        <v>43465</v>
      </c>
      <c r="X572" s="77">
        <v>15000000</v>
      </c>
      <c r="Y572" s="77">
        <v>2000000000</v>
      </c>
      <c r="Z572" s="78">
        <v>60000000</v>
      </c>
      <c r="AA572" s="77">
        <v>0</v>
      </c>
      <c r="AB572" s="48">
        <v>2</v>
      </c>
      <c r="AC572" s="81">
        <v>44195</v>
      </c>
      <c r="AD572" s="77">
        <v>2500000000</v>
      </c>
      <c r="AE572" s="77">
        <v>2500000000</v>
      </c>
      <c r="AF572" s="77">
        <v>15000000</v>
      </c>
    </row>
    <row r="573" spans="1:32" x14ac:dyDescent="0.25">
      <c r="A573" s="230" t="s">
        <v>2272</v>
      </c>
      <c r="B573" s="48" t="s">
        <v>6282</v>
      </c>
      <c r="C573" s="74">
        <f t="shared" si="36"/>
        <v>8000000000</v>
      </c>
      <c r="D573" s="75"/>
      <c r="E573" s="93"/>
      <c r="F573" s="77">
        <v>2000000000</v>
      </c>
      <c r="G573" s="77">
        <v>10000000000</v>
      </c>
      <c r="H573" s="74">
        <f t="shared" si="35"/>
        <v>8000000000</v>
      </c>
      <c r="I573" s="78">
        <v>60000000</v>
      </c>
      <c r="J573" s="79" t="s">
        <v>5701</v>
      </c>
      <c r="K573" s="80">
        <f t="shared" si="34"/>
        <v>3</v>
      </c>
      <c r="L573" s="48" t="s">
        <v>249</v>
      </c>
      <c r="M573" s="79" t="s">
        <v>5738</v>
      </c>
      <c r="N573" s="80">
        <v>3</v>
      </c>
      <c r="O573" s="48" t="s">
        <v>5703</v>
      </c>
      <c r="P573" s="81">
        <v>45955</v>
      </c>
      <c r="Q573" s="93"/>
      <c r="R573" s="75">
        <v>40179</v>
      </c>
      <c r="S573" s="48">
        <v>1</v>
      </c>
      <c r="T573" s="48" t="s">
        <v>253</v>
      </c>
      <c r="U573" s="48" t="s">
        <v>1112</v>
      </c>
      <c r="V573" s="82" t="s">
        <v>5704</v>
      </c>
      <c r="W573" s="75">
        <v>43465</v>
      </c>
      <c r="X573" s="77">
        <v>15000000</v>
      </c>
      <c r="Y573" s="77">
        <v>2000000000</v>
      </c>
      <c r="Z573" s="78">
        <v>60000000</v>
      </c>
      <c r="AA573" s="77">
        <f>Y573*0.05</f>
        <v>100000000</v>
      </c>
      <c r="AB573" s="48">
        <v>2</v>
      </c>
      <c r="AC573" s="81">
        <v>44195</v>
      </c>
      <c r="AD573" s="77">
        <v>2500000000</v>
      </c>
      <c r="AE573" s="77">
        <v>2500000000</v>
      </c>
      <c r="AF573" s="77">
        <v>15000000</v>
      </c>
    </row>
    <row r="574" spans="1:32" x14ac:dyDescent="0.25">
      <c r="A574" s="230" t="s">
        <v>2274</v>
      </c>
      <c r="B574" s="48" t="s">
        <v>6283</v>
      </c>
      <c r="C574" s="74">
        <f t="shared" si="36"/>
        <v>8000000000</v>
      </c>
      <c r="D574" s="75"/>
      <c r="E574" s="93"/>
      <c r="F574" s="77">
        <v>2000000000</v>
      </c>
      <c r="G574" s="77">
        <v>10000000000</v>
      </c>
      <c r="H574" s="74">
        <f t="shared" si="35"/>
        <v>8000000000</v>
      </c>
      <c r="I574" s="78">
        <v>60000000</v>
      </c>
      <c r="J574" s="79" t="s">
        <v>5701</v>
      </c>
      <c r="K574" s="80">
        <f t="shared" si="34"/>
        <v>3</v>
      </c>
      <c r="L574" s="48" t="s">
        <v>249</v>
      </c>
      <c r="M574" s="79" t="s">
        <v>5738</v>
      </c>
      <c r="N574" s="80">
        <v>3</v>
      </c>
      <c r="O574" s="48" t="s">
        <v>5703</v>
      </c>
      <c r="P574" s="81">
        <v>45955</v>
      </c>
      <c r="Q574" s="93"/>
      <c r="R574" s="75">
        <v>40179</v>
      </c>
      <c r="S574" s="48">
        <v>1</v>
      </c>
      <c r="T574" s="48" t="s">
        <v>274</v>
      </c>
      <c r="U574" s="48" t="s">
        <v>1112</v>
      </c>
      <c r="V574" s="82" t="s">
        <v>5704</v>
      </c>
      <c r="W574" s="75">
        <v>43465</v>
      </c>
      <c r="X574" s="77">
        <v>15000000</v>
      </c>
      <c r="Y574" s="77">
        <v>2000000000</v>
      </c>
      <c r="Z574" s="78">
        <v>60000000</v>
      </c>
      <c r="AA574" s="77">
        <f>Y574*0.05</f>
        <v>100000000</v>
      </c>
      <c r="AB574" s="48">
        <v>2</v>
      </c>
      <c r="AC574" s="81">
        <v>44195</v>
      </c>
      <c r="AD574" s="77">
        <v>2500000000</v>
      </c>
      <c r="AE574" s="77">
        <v>2500000000</v>
      </c>
      <c r="AF574" s="77">
        <v>15000000</v>
      </c>
    </row>
    <row r="575" spans="1:32" x14ac:dyDescent="0.25">
      <c r="A575" s="230" t="s">
        <v>2276</v>
      </c>
      <c r="B575" s="48" t="s">
        <v>6284</v>
      </c>
      <c r="C575" s="74">
        <f t="shared" si="36"/>
        <v>8000000000</v>
      </c>
      <c r="D575" s="75"/>
      <c r="E575" s="93"/>
      <c r="F575" s="77">
        <v>2000000000</v>
      </c>
      <c r="G575" s="77">
        <v>10000000000</v>
      </c>
      <c r="H575" s="74">
        <f t="shared" si="35"/>
        <v>8000000000</v>
      </c>
      <c r="I575" s="78">
        <v>60000000</v>
      </c>
      <c r="J575" s="79" t="s">
        <v>5701</v>
      </c>
      <c r="K575" s="80">
        <f t="shared" si="34"/>
        <v>3</v>
      </c>
      <c r="L575" s="48" t="s">
        <v>249</v>
      </c>
      <c r="M575" s="79" t="s">
        <v>5738</v>
      </c>
      <c r="N575" s="80">
        <v>3</v>
      </c>
      <c r="O575" s="48" t="s">
        <v>5703</v>
      </c>
      <c r="P575" s="81">
        <v>45955</v>
      </c>
      <c r="Q575" s="93"/>
      <c r="R575" s="75">
        <v>40179</v>
      </c>
      <c r="S575" s="48">
        <v>1</v>
      </c>
      <c r="T575" s="48" t="s">
        <v>253</v>
      </c>
      <c r="U575" s="48" t="s">
        <v>1112</v>
      </c>
      <c r="V575" s="82" t="s">
        <v>5704</v>
      </c>
      <c r="W575" s="75">
        <v>43465</v>
      </c>
      <c r="X575" s="77">
        <v>15000000</v>
      </c>
      <c r="Y575" s="77">
        <v>2000000000</v>
      </c>
      <c r="Z575" s="78">
        <v>60000000</v>
      </c>
      <c r="AA575" s="77">
        <v>0</v>
      </c>
      <c r="AB575" s="48">
        <v>2</v>
      </c>
      <c r="AC575" s="81">
        <v>44195</v>
      </c>
      <c r="AD575" s="77">
        <v>2500000000</v>
      </c>
      <c r="AE575" s="77">
        <v>2500000000</v>
      </c>
      <c r="AF575" s="77">
        <v>15000000</v>
      </c>
    </row>
    <row r="576" spans="1:32" x14ac:dyDescent="0.25">
      <c r="A576" s="230" t="s">
        <v>2278</v>
      </c>
      <c r="B576" s="48" t="s">
        <v>6285</v>
      </c>
      <c r="C576" s="74">
        <f t="shared" si="36"/>
        <v>8000000000</v>
      </c>
      <c r="D576" s="75"/>
      <c r="E576" s="93"/>
      <c r="F576" s="77">
        <v>2000000000</v>
      </c>
      <c r="G576" s="77">
        <v>10000000000</v>
      </c>
      <c r="H576" s="74">
        <f t="shared" si="35"/>
        <v>8000000000</v>
      </c>
      <c r="I576" s="78">
        <v>60000000</v>
      </c>
      <c r="J576" s="79" t="s">
        <v>5701</v>
      </c>
      <c r="K576" s="80">
        <f t="shared" si="34"/>
        <v>3</v>
      </c>
      <c r="L576" s="48" t="s">
        <v>249</v>
      </c>
      <c r="M576" s="79" t="s">
        <v>5738</v>
      </c>
      <c r="N576" s="80">
        <v>3</v>
      </c>
      <c r="O576" s="48" t="s">
        <v>5703</v>
      </c>
      <c r="P576" s="81">
        <v>45955</v>
      </c>
      <c r="Q576" s="93"/>
      <c r="R576" s="75">
        <v>40179</v>
      </c>
      <c r="S576" s="48">
        <v>1</v>
      </c>
      <c r="T576" s="48" t="s">
        <v>274</v>
      </c>
      <c r="U576" s="48" t="s">
        <v>1112</v>
      </c>
      <c r="V576" s="82" t="s">
        <v>5704</v>
      </c>
      <c r="W576" s="75">
        <v>43465</v>
      </c>
      <c r="X576" s="77">
        <v>15000000</v>
      </c>
      <c r="Y576" s="77">
        <v>2000000000</v>
      </c>
      <c r="Z576" s="78">
        <v>60000000</v>
      </c>
      <c r="AA576" s="77">
        <v>0</v>
      </c>
      <c r="AB576" s="48">
        <v>2</v>
      </c>
      <c r="AC576" s="81">
        <v>44195</v>
      </c>
      <c r="AD576" s="77">
        <v>2500000000</v>
      </c>
      <c r="AE576" s="77">
        <v>2500000000</v>
      </c>
      <c r="AF576" s="77">
        <v>15000000</v>
      </c>
    </row>
    <row r="577" spans="1:32" x14ac:dyDescent="0.25">
      <c r="A577" s="230" t="s">
        <v>2280</v>
      </c>
      <c r="B577" s="48" t="s">
        <v>6286</v>
      </c>
      <c r="C577" s="74">
        <f t="shared" si="36"/>
        <v>8000000000</v>
      </c>
      <c r="D577" s="75"/>
      <c r="E577" s="93"/>
      <c r="F577" s="77">
        <v>2000000000</v>
      </c>
      <c r="G577" s="77">
        <v>10000000000</v>
      </c>
      <c r="H577" s="74">
        <f t="shared" si="35"/>
        <v>8000000000</v>
      </c>
      <c r="I577" s="78">
        <v>60000000</v>
      </c>
      <c r="J577" s="79" t="s">
        <v>5701</v>
      </c>
      <c r="K577" s="80">
        <f t="shared" si="34"/>
        <v>3</v>
      </c>
      <c r="L577" s="48" t="s">
        <v>249</v>
      </c>
      <c r="M577" s="79" t="s">
        <v>5738</v>
      </c>
      <c r="N577" s="80">
        <v>3</v>
      </c>
      <c r="O577" s="48" t="s">
        <v>5703</v>
      </c>
      <c r="P577" s="81">
        <v>45955</v>
      </c>
      <c r="Q577" s="93"/>
      <c r="R577" s="75">
        <v>40179</v>
      </c>
      <c r="S577" s="48">
        <v>1</v>
      </c>
      <c r="T577" s="48" t="s">
        <v>253</v>
      </c>
      <c r="U577" s="48" t="s">
        <v>1112</v>
      </c>
      <c r="V577" s="82" t="s">
        <v>5704</v>
      </c>
      <c r="W577" s="75">
        <v>43465</v>
      </c>
      <c r="X577" s="77">
        <v>15000000</v>
      </c>
      <c r="Y577" s="77">
        <v>2000000000</v>
      </c>
      <c r="Z577" s="78">
        <v>60000000</v>
      </c>
      <c r="AA577" s="77">
        <v>0</v>
      </c>
      <c r="AB577" s="48">
        <v>2</v>
      </c>
      <c r="AC577" s="81">
        <v>44195</v>
      </c>
      <c r="AD577" s="77">
        <v>2500000000</v>
      </c>
      <c r="AE577" s="77">
        <v>2500000000</v>
      </c>
      <c r="AF577" s="77">
        <v>15000000</v>
      </c>
    </row>
    <row r="578" spans="1:32" x14ac:dyDescent="0.25">
      <c r="A578" s="230" t="s">
        <v>2282</v>
      </c>
      <c r="B578" s="48" t="s">
        <v>6287</v>
      </c>
      <c r="C578" s="74">
        <f t="shared" si="36"/>
        <v>8000000000</v>
      </c>
      <c r="D578" s="75"/>
      <c r="E578" s="93"/>
      <c r="F578" s="77">
        <v>2000000000</v>
      </c>
      <c r="G578" s="77">
        <v>10000000000</v>
      </c>
      <c r="H578" s="74">
        <f t="shared" si="35"/>
        <v>8000000000</v>
      </c>
      <c r="I578" s="78">
        <v>60000000</v>
      </c>
      <c r="J578" s="79" t="s">
        <v>5701</v>
      </c>
      <c r="K578" s="80">
        <f t="shared" si="34"/>
        <v>3</v>
      </c>
      <c r="L578" s="48" t="s">
        <v>249</v>
      </c>
      <c r="M578" s="79" t="s">
        <v>5738</v>
      </c>
      <c r="N578" s="80">
        <v>3</v>
      </c>
      <c r="O578" s="48" t="s">
        <v>5703</v>
      </c>
      <c r="P578" s="81">
        <v>45955</v>
      </c>
      <c r="Q578" s="93"/>
      <c r="R578" s="75">
        <v>40179</v>
      </c>
      <c r="S578" s="48">
        <v>1</v>
      </c>
      <c r="T578" s="48" t="s">
        <v>274</v>
      </c>
      <c r="U578" s="48" t="s">
        <v>1112</v>
      </c>
      <c r="V578" s="82" t="s">
        <v>5704</v>
      </c>
      <c r="W578" s="75">
        <v>43465</v>
      </c>
      <c r="X578" s="77">
        <v>15000000</v>
      </c>
      <c r="Y578" s="77">
        <v>2000000000</v>
      </c>
      <c r="Z578" s="78">
        <v>60000000</v>
      </c>
      <c r="AA578" s="77">
        <v>0</v>
      </c>
      <c r="AB578" s="48">
        <v>2</v>
      </c>
      <c r="AC578" s="81">
        <v>44195</v>
      </c>
      <c r="AD578" s="77">
        <v>2500000000</v>
      </c>
      <c r="AE578" s="77">
        <v>2500000000</v>
      </c>
      <c r="AF578" s="77">
        <v>15000000</v>
      </c>
    </row>
    <row r="579" spans="1:32" x14ac:dyDescent="0.25">
      <c r="A579" s="230" t="s">
        <v>2284</v>
      </c>
      <c r="B579" s="48" t="s">
        <v>6288</v>
      </c>
      <c r="C579" s="74">
        <f t="shared" si="36"/>
        <v>8000000000</v>
      </c>
      <c r="D579" s="75"/>
      <c r="E579" s="93"/>
      <c r="F579" s="77">
        <v>2000000000</v>
      </c>
      <c r="G579" s="77">
        <v>10000000000</v>
      </c>
      <c r="H579" s="74">
        <f t="shared" si="35"/>
        <v>8000000000</v>
      </c>
      <c r="I579" s="78">
        <v>60000000</v>
      </c>
      <c r="J579" s="79" t="s">
        <v>5701</v>
      </c>
      <c r="K579" s="80">
        <f t="shared" ref="K579:K642" si="37">N579</f>
        <v>3</v>
      </c>
      <c r="L579" s="48" t="s">
        <v>249</v>
      </c>
      <c r="M579" s="79" t="s">
        <v>5738</v>
      </c>
      <c r="N579" s="80">
        <v>3</v>
      </c>
      <c r="O579" s="48" t="s">
        <v>5703</v>
      </c>
      <c r="P579" s="81">
        <v>45955</v>
      </c>
      <c r="Q579" s="93"/>
      <c r="R579" s="75">
        <v>40179</v>
      </c>
      <c r="S579" s="48">
        <v>1</v>
      </c>
      <c r="T579" s="48" t="s">
        <v>253</v>
      </c>
      <c r="U579" s="48" t="s">
        <v>1112</v>
      </c>
      <c r="V579" s="82" t="s">
        <v>5704</v>
      </c>
      <c r="W579" s="75">
        <v>43465</v>
      </c>
      <c r="X579" s="77">
        <v>15000000</v>
      </c>
      <c r="Y579" s="77">
        <v>2000000000</v>
      </c>
      <c r="Z579" s="78">
        <v>60000000</v>
      </c>
      <c r="AA579" s="77">
        <f>Y579*0.05</f>
        <v>100000000</v>
      </c>
      <c r="AB579" s="48">
        <v>2</v>
      </c>
      <c r="AC579" s="81">
        <v>44195</v>
      </c>
      <c r="AD579" s="77">
        <v>2500000000</v>
      </c>
      <c r="AE579" s="77">
        <v>2500000000</v>
      </c>
      <c r="AF579" s="77">
        <v>15000000</v>
      </c>
    </row>
    <row r="580" spans="1:32" x14ac:dyDescent="0.25">
      <c r="A580" s="230" t="s">
        <v>2286</v>
      </c>
      <c r="B580" s="48" t="s">
        <v>6289</v>
      </c>
      <c r="C580" s="74">
        <f t="shared" si="36"/>
        <v>8000000000</v>
      </c>
      <c r="D580" s="75"/>
      <c r="E580" s="93"/>
      <c r="F580" s="77">
        <v>2000000000</v>
      </c>
      <c r="G580" s="77">
        <v>10000000000</v>
      </c>
      <c r="H580" s="74">
        <f t="shared" si="35"/>
        <v>8000000000</v>
      </c>
      <c r="I580" s="78">
        <v>60000000</v>
      </c>
      <c r="J580" s="79" t="s">
        <v>5701</v>
      </c>
      <c r="K580" s="80">
        <f t="shared" si="37"/>
        <v>3</v>
      </c>
      <c r="L580" s="48" t="s">
        <v>249</v>
      </c>
      <c r="M580" s="79" t="s">
        <v>5738</v>
      </c>
      <c r="N580" s="80">
        <v>3</v>
      </c>
      <c r="O580" s="48" t="s">
        <v>5703</v>
      </c>
      <c r="P580" s="81">
        <v>45955</v>
      </c>
      <c r="Q580" s="93"/>
      <c r="R580" s="75">
        <v>40179</v>
      </c>
      <c r="S580" s="48">
        <v>1</v>
      </c>
      <c r="T580" s="48" t="s">
        <v>274</v>
      </c>
      <c r="U580" s="48" t="s">
        <v>1112</v>
      </c>
      <c r="V580" s="82" t="s">
        <v>5704</v>
      </c>
      <c r="W580" s="75">
        <v>43465</v>
      </c>
      <c r="X580" s="77">
        <v>15000000</v>
      </c>
      <c r="Y580" s="77">
        <v>2000000000</v>
      </c>
      <c r="Z580" s="78">
        <v>60000000</v>
      </c>
      <c r="AA580" s="77">
        <f>Y580*0.05</f>
        <v>100000000</v>
      </c>
      <c r="AB580" s="48">
        <v>2</v>
      </c>
      <c r="AC580" s="81">
        <v>44195</v>
      </c>
      <c r="AD580" s="77">
        <v>2500000000</v>
      </c>
      <c r="AE580" s="77">
        <v>2500000000</v>
      </c>
      <c r="AF580" s="77">
        <v>15000000</v>
      </c>
    </row>
    <row r="581" spans="1:32" x14ac:dyDescent="0.25">
      <c r="A581" s="230" t="s">
        <v>2288</v>
      </c>
      <c r="B581" s="48" t="s">
        <v>6290</v>
      </c>
      <c r="C581" s="74">
        <f t="shared" si="36"/>
        <v>8000000000</v>
      </c>
      <c r="D581" s="75"/>
      <c r="E581" s="93"/>
      <c r="F581" s="77">
        <v>2000000000</v>
      </c>
      <c r="G581" s="77">
        <v>10000000000</v>
      </c>
      <c r="H581" s="74">
        <f t="shared" si="35"/>
        <v>8000000000</v>
      </c>
      <c r="I581" s="78">
        <v>60000000</v>
      </c>
      <c r="J581" s="79" t="s">
        <v>5701</v>
      </c>
      <c r="K581" s="80">
        <f t="shared" si="37"/>
        <v>3</v>
      </c>
      <c r="L581" s="48" t="s">
        <v>249</v>
      </c>
      <c r="M581" s="79" t="s">
        <v>5738</v>
      </c>
      <c r="N581" s="80">
        <v>3</v>
      </c>
      <c r="O581" s="48" t="s">
        <v>5703</v>
      </c>
      <c r="P581" s="81">
        <v>45955</v>
      </c>
      <c r="Q581" s="93"/>
      <c r="R581" s="75">
        <v>40179</v>
      </c>
      <c r="S581" s="48">
        <v>1</v>
      </c>
      <c r="T581" s="48" t="s">
        <v>253</v>
      </c>
      <c r="U581" s="48" t="s">
        <v>1112</v>
      </c>
      <c r="V581" s="82" t="s">
        <v>5704</v>
      </c>
      <c r="W581" s="75">
        <v>43465</v>
      </c>
      <c r="X581" s="77">
        <v>15000000</v>
      </c>
      <c r="Y581" s="77">
        <v>2000000000</v>
      </c>
      <c r="Z581" s="78">
        <v>60000000</v>
      </c>
      <c r="AA581" s="77">
        <v>0</v>
      </c>
      <c r="AB581" s="48">
        <v>2</v>
      </c>
      <c r="AC581" s="81">
        <v>44195</v>
      </c>
      <c r="AD581" s="77">
        <v>2500000000</v>
      </c>
      <c r="AE581" s="77">
        <v>2500000000</v>
      </c>
      <c r="AF581" s="77">
        <v>15000000</v>
      </c>
    </row>
    <row r="582" spans="1:32" x14ac:dyDescent="0.25">
      <c r="A582" s="230" t="s">
        <v>2290</v>
      </c>
      <c r="B582" s="48" t="s">
        <v>6291</v>
      </c>
      <c r="C582" s="74">
        <f t="shared" si="36"/>
        <v>8000000000</v>
      </c>
      <c r="D582" s="75"/>
      <c r="E582" s="93"/>
      <c r="F582" s="77">
        <v>2000000000</v>
      </c>
      <c r="G582" s="77">
        <v>10000000000</v>
      </c>
      <c r="H582" s="74">
        <f t="shared" si="35"/>
        <v>8000000000</v>
      </c>
      <c r="I582" s="78">
        <v>60000000</v>
      </c>
      <c r="J582" s="79" t="s">
        <v>5701</v>
      </c>
      <c r="K582" s="80">
        <f t="shared" si="37"/>
        <v>3</v>
      </c>
      <c r="L582" s="48" t="s">
        <v>249</v>
      </c>
      <c r="M582" s="79" t="s">
        <v>5738</v>
      </c>
      <c r="N582" s="80">
        <v>3</v>
      </c>
      <c r="O582" s="48" t="s">
        <v>5703</v>
      </c>
      <c r="P582" s="81">
        <v>45955</v>
      </c>
      <c r="Q582" s="93"/>
      <c r="R582" s="75">
        <v>40179</v>
      </c>
      <c r="S582" s="48">
        <v>1</v>
      </c>
      <c r="T582" s="48" t="s">
        <v>274</v>
      </c>
      <c r="U582" s="48" t="s">
        <v>1112</v>
      </c>
      <c r="V582" s="82" t="s">
        <v>5704</v>
      </c>
      <c r="W582" s="75">
        <v>43465</v>
      </c>
      <c r="X582" s="77">
        <v>15000000</v>
      </c>
      <c r="Y582" s="77">
        <v>2000000000</v>
      </c>
      <c r="Z582" s="78">
        <v>60000000</v>
      </c>
      <c r="AA582" s="77">
        <v>0</v>
      </c>
      <c r="AB582" s="48">
        <v>2</v>
      </c>
      <c r="AC582" s="81">
        <v>44195</v>
      </c>
      <c r="AD582" s="77">
        <v>2500000000</v>
      </c>
      <c r="AE582" s="77">
        <v>2500000000</v>
      </c>
      <c r="AF582" s="77">
        <v>15000000</v>
      </c>
    </row>
    <row r="583" spans="1:32" x14ac:dyDescent="0.25">
      <c r="A583" s="230" t="s">
        <v>2292</v>
      </c>
      <c r="B583" s="48" t="s">
        <v>6292</v>
      </c>
      <c r="C583" s="74">
        <f t="shared" si="36"/>
        <v>8000000000</v>
      </c>
      <c r="D583" s="75"/>
      <c r="E583" s="93"/>
      <c r="F583" s="77">
        <v>2000000000</v>
      </c>
      <c r="G583" s="77">
        <v>10000000000</v>
      </c>
      <c r="H583" s="74">
        <f t="shared" si="35"/>
        <v>8000000000</v>
      </c>
      <c r="I583" s="78">
        <v>60000000</v>
      </c>
      <c r="J583" s="79" t="s">
        <v>5701</v>
      </c>
      <c r="K583" s="80">
        <f t="shared" si="37"/>
        <v>3</v>
      </c>
      <c r="L583" s="48" t="s">
        <v>249</v>
      </c>
      <c r="M583" s="79" t="s">
        <v>5738</v>
      </c>
      <c r="N583" s="80">
        <v>3</v>
      </c>
      <c r="O583" s="48" t="s">
        <v>5703</v>
      </c>
      <c r="P583" s="81">
        <v>45955</v>
      </c>
      <c r="Q583" s="93"/>
      <c r="R583" s="75">
        <v>40179</v>
      </c>
      <c r="S583" s="48">
        <v>1</v>
      </c>
      <c r="T583" s="48" t="s">
        <v>253</v>
      </c>
      <c r="U583" s="48" t="s">
        <v>1112</v>
      </c>
      <c r="V583" s="82" t="s">
        <v>5704</v>
      </c>
      <c r="W583" s="75">
        <v>43465</v>
      </c>
      <c r="X583" s="77">
        <v>15000000</v>
      </c>
      <c r="Y583" s="77">
        <v>2000000000</v>
      </c>
      <c r="Z583" s="78">
        <v>60000000</v>
      </c>
      <c r="AA583" s="77">
        <v>0</v>
      </c>
      <c r="AB583" s="48">
        <v>2</v>
      </c>
      <c r="AC583" s="81">
        <v>44195</v>
      </c>
      <c r="AD583" s="77">
        <v>2500000000</v>
      </c>
      <c r="AE583" s="77">
        <v>2500000000</v>
      </c>
      <c r="AF583" s="77">
        <v>15000000</v>
      </c>
    </row>
    <row r="584" spans="1:32" x14ac:dyDescent="0.25">
      <c r="A584" s="230" t="s">
        <v>2294</v>
      </c>
      <c r="B584" s="48" t="s">
        <v>6293</v>
      </c>
      <c r="C584" s="74">
        <f t="shared" si="36"/>
        <v>8000000000</v>
      </c>
      <c r="D584" s="75"/>
      <c r="E584" s="93"/>
      <c r="F584" s="77">
        <v>2000000000</v>
      </c>
      <c r="G584" s="77">
        <v>10000000000</v>
      </c>
      <c r="H584" s="74">
        <f t="shared" si="35"/>
        <v>8000000000</v>
      </c>
      <c r="I584" s="78">
        <v>60000000</v>
      </c>
      <c r="J584" s="79" t="s">
        <v>5701</v>
      </c>
      <c r="K584" s="80">
        <f t="shared" si="37"/>
        <v>3</v>
      </c>
      <c r="L584" s="48" t="s">
        <v>249</v>
      </c>
      <c r="M584" s="79" t="s">
        <v>5738</v>
      </c>
      <c r="N584" s="80">
        <v>3</v>
      </c>
      <c r="O584" s="48" t="s">
        <v>5703</v>
      </c>
      <c r="P584" s="81">
        <v>45955</v>
      </c>
      <c r="Q584" s="93"/>
      <c r="R584" s="75">
        <v>40179</v>
      </c>
      <c r="S584" s="48">
        <v>1</v>
      </c>
      <c r="T584" s="48" t="s">
        <v>274</v>
      </c>
      <c r="U584" s="48" t="s">
        <v>1112</v>
      </c>
      <c r="V584" s="82" t="s">
        <v>5704</v>
      </c>
      <c r="W584" s="75">
        <v>43465</v>
      </c>
      <c r="X584" s="77">
        <v>15000000</v>
      </c>
      <c r="Y584" s="77">
        <v>2000000000</v>
      </c>
      <c r="Z584" s="78">
        <v>60000000</v>
      </c>
      <c r="AA584" s="77">
        <v>0</v>
      </c>
      <c r="AB584" s="48">
        <v>2</v>
      </c>
      <c r="AC584" s="81">
        <v>44195</v>
      </c>
      <c r="AD584" s="77">
        <v>2500000000</v>
      </c>
      <c r="AE584" s="77">
        <v>2500000000</v>
      </c>
      <c r="AF584" s="77">
        <v>15000000</v>
      </c>
    </row>
    <row r="585" spans="1:32" x14ac:dyDescent="0.25">
      <c r="A585" s="230" t="s">
        <v>2296</v>
      </c>
      <c r="B585" s="48" t="s">
        <v>6294</v>
      </c>
      <c r="C585" s="74">
        <f t="shared" si="36"/>
        <v>8000000000</v>
      </c>
      <c r="D585" s="75"/>
      <c r="E585" s="93"/>
      <c r="F585" s="77">
        <v>2000000000</v>
      </c>
      <c r="G585" s="77">
        <v>10000000000</v>
      </c>
      <c r="H585" s="74">
        <f t="shared" si="35"/>
        <v>8000000000</v>
      </c>
      <c r="I585" s="78">
        <v>60000000</v>
      </c>
      <c r="J585" s="79" t="s">
        <v>5701</v>
      </c>
      <c r="K585" s="80">
        <f t="shared" si="37"/>
        <v>3</v>
      </c>
      <c r="L585" s="48" t="s">
        <v>249</v>
      </c>
      <c r="M585" s="79" t="s">
        <v>5738</v>
      </c>
      <c r="N585" s="80">
        <v>3</v>
      </c>
      <c r="O585" s="48" t="s">
        <v>5703</v>
      </c>
      <c r="P585" s="81">
        <v>45955</v>
      </c>
      <c r="Q585" s="93"/>
      <c r="R585" s="75">
        <v>40179</v>
      </c>
      <c r="S585" s="48">
        <v>1</v>
      </c>
      <c r="T585" s="48" t="s">
        <v>253</v>
      </c>
      <c r="U585" s="48" t="s">
        <v>1112</v>
      </c>
      <c r="V585" s="82" t="s">
        <v>5704</v>
      </c>
      <c r="W585" s="75">
        <v>43465</v>
      </c>
      <c r="X585" s="77">
        <v>15000000</v>
      </c>
      <c r="Y585" s="77">
        <v>2000000000</v>
      </c>
      <c r="Z585" s="78">
        <v>60000000</v>
      </c>
      <c r="AA585" s="77">
        <f>Y585*0.05</f>
        <v>100000000</v>
      </c>
      <c r="AB585" s="48">
        <v>2</v>
      </c>
      <c r="AC585" s="81">
        <v>44195</v>
      </c>
      <c r="AD585" s="77">
        <v>2500000000</v>
      </c>
      <c r="AE585" s="77">
        <v>2500000000</v>
      </c>
      <c r="AF585" s="77">
        <v>15000000</v>
      </c>
    </row>
    <row r="586" spans="1:32" x14ac:dyDescent="0.25">
      <c r="A586" s="230" t="s">
        <v>2298</v>
      </c>
      <c r="B586" s="48" t="s">
        <v>6295</v>
      </c>
      <c r="C586" s="74">
        <f t="shared" si="36"/>
        <v>8000000000</v>
      </c>
      <c r="D586" s="75"/>
      <c r="E586" s="93"/>
      <c r="F586" s="77">
        <v>2000000000</v>
      </c>
      <c r="G586" s="77">
        <v>10000000000</v>
      </c>
      <c r="H586" s="74">
        <f t="shared" si="35"/>
        <v>8000000000</v>
      </c>
      <c r="I586" s="78">
        <v>60000000</v>
      </c>
      <c r="J586" s="79" t="s">
        <v>5701</v>
      </c>
      <c r="K586" s="80">
        <f t="shared" si="37"/>
        <v>3</v>
      </c>
      <c r="L586" s="48" t="s">
        <v>249</v>
      </c>
      <c r="M586" s="79" t="s">
        <v>5738</v>
      </c>
      <c r="N586" s="80">
        <v>3</v>
      </c>
      <c r="O586" s="48" t="s">
        <v>5703</v>
      </c>
      <c r="P586" s="81">
        <v>45955</v>
      </c>
      <c r="Q586" s="93"/>
      <c r="R586" s="75">
        <v>40179</v>
      </c>
      <c r="S586" s="48">
        <v>1</v>
      </c>
      <c r="T586" s="48" t="s">
        <v>274</v>
      </c>
      <c r="U586" s="48" t="s">
        <v>1112</v>
      </c>
      <c r="V586" s="82" t="s">
        <v>5704</v>
      </c>
      <c r="W586" s="75">
        <v>43465</v>
      </c>
      <c r="X586" s="77">
        <v>15000000</v>
      </c>
      <c r="Y586" s="77">
        <v>2000000000</v>
      </c>
      <c r="Z586" s="78">
        <v>60000000</v>
      </c>
      <c r="AA586" s="77">
        <f>Y586*0.05</f>
        <v>100000000</v>
      </c>
      <c r="AB586" s="48">
        <v>2</v>
      </c>
      <c r="AC586" s="81">
        <v>44195</v>
      </c>
      <c r="AD586" s="77">
        <v>2500000000</v>
      </c>
      <c r="AE586" s="77">
        <v>2500000000</v>
      </c>
      <c r="AF586" s="77">
        <v>15000000</v>
      </c>
    </row>
    <row r="587" spans="1:32" x14ac:dyDescent="0.25">
      <c r="A587" s="230" t="s">
        <v>2300</v>
      </c>
      <c r="B587" s="48" t="s">
        <v>6296</v>
      </c>
      <c r="C587" s="74">
        <f t="shared" si="36"/>
        <v>8000000000</v>
      </c>
      <c r="D587" s="75"/>
      <c r="E587" s="93"/>
      <c r="F587" s="77">
        <v>2000000000</v>
      </c>
      <c r="G587" s="77">
        <v>10000000000</v>
      </c>
      <c r="H587" s="74">
        <f t="shared" si="35"/>
        <v>8000000000</v>
      </c>
      <c r="I587" s="78">
        <v>60000000</v>
      </c>
      <c r="J587" s="79" t="s">
        <v>5701</v>
      </c>
      <c r="K587" s="80">
        <f t="shared" si="37"/>
        <v>3</v>
      </c>
      <c r="L587" s="48" t="s">
        <v>249</v>
      </c>
      <c r="M587" s="79" t="s">
        <v>5738</v>
      </c>
      <c r="N587" s="80">
        <v>3</v>
      </c>
      <c r="O587" s="48" t="s">
        <v>5703</v>
      </c>
      <c r="P587" s="81">
        <v>45955</v>
      </c>
      <c r="Q587" s="93"/>
      <c r="R587" s="75">
        <v>40179</v>
      </c>
      <c r="S587" s="48">
        <v>1</v>
      </c>
      <c r="T587" s="48" t="s">
        <v>253</v>
      </c>
      <c r="U587" s="48" t="s">
        <v>1112</v>
      </c>
      <c r="V587" s="82" t="s">
        <v>5704</v>
      </c>
      <c r="W587" s="75">
        <v>43465</v>
      </c>
      <c r="X587" s="77">
        <v>15000000</v>
      </c>
      <c r="Y587" s="77">
        <v>2000000000</v>
      </c>
      <c r="Z587" s="78">
        <v>60000000</v>
      </c>
      <c r="AA587" s="77">
        <v>0</v>
      </c>
      <c r="AB587" s="48">
        <v>2</v>
      </c>
      <c r="AC587" s="81">
        <v>44195</v>
      </c>
      <c r="AD587" s="77">
        <v>2500000000</v>
      </c>
      <c r="AE587" s="77">
        <v>2500000000</v>
      </c>
      <c r="AF587" s="77">
        <v>15000000</v>
      </c>
    </row>
    <row r="588" spans="1:32" x14ac:dyDescent="0.25">
      <c r="A588" s="230" t="s">
        <v>2302</v>
      </c>
      <c r="B588" s="48" t="s">
        <v>6297</v>
      </c>
      <c r="C588" s="74">
        <f t="shared" si="36"/>
        <v>8000000000</v>
      </c>
      <c r="D588" s="75"/>
      <c r="E588" s="93"/>
      <c r="F588" s="77">
        <v>2000000000</v>
      </c>
      <c r="G588" s="77">
        <v>10000000000</v>
      </c>
      <c r="H588" s="74">
        <f t="shared" ref="H588:H651" si="38">C588</f>
        <v>8000000000</v>
      </c>
      <c r="I588" s="78">
        <v>60000000</v>
      </c>
      <c r="J588" s="79" t="s">
        <v>5701</v>
      </c>
      <c r="K588" s="80">
        <f t="shared" si="37"/>
        <v>3</v>
      </c>
      <c r="L588" s="48" t="s">
        <v>249</v>
      </c>
      <c r="M588" s="79" t="s">
        <v>5738</v>
      </c>
      <c r="N588" s="80">
        <v>3</v>
      </c>
      <c r="O588" s="48" t="s">
        <v>5703</v>
      </c>
      <c r="P588" s="81">
        <v>45955</v>
      </c>
      <c r="Q588" s="93"/>
      <c r="R588" s="75">
        <v>40179</v>
      </c>
      <c r="S588" s="48">
        <v>1</v>
      </c>
      <c r="T588" s="48" t="s">
        <v>274</v>
      </c>
      <c r="U588" s="48" t="s">
        <v>1112</v>
      </c>
      <c r="V588" s="82" t="s">
        <v>5704</v>
      </c>
      <c r="W588" s="75">
        <v>43465</v>
      </c>
      <c r="X588" s="77">
        <v>15000000</v>
      </c>
      <c r="Y588" s="77">
        <v>2000000000</v>
      </c>
      <c r="Z588" s="78">
        <v>60000000</v>
      </c>
      <c r="AA588" s="77">
        <v>0</v>
      </c>
      <c r="AB588" s="48">
        <v>2</v>
      </c>
      <c r="AC588" s="81">
        <v>44195</v>
      </c>
      <c r="AD588" s="77">
        <v>2500000000</v>
      </c>
      <c r="AE588" s="77">
        <v>2500000000</v>
      </c>
      <c r="AF588" s="77">
        <v>15000000</v>
      </c>
    </row>
    <row r="589" spans="1:32" x14ac:dyDescent="0.25">
      <c r="A589" s="230" t="s">
        <v>2304</v>
      </c>
      <c r="B589" s="48" t="s">
        <v>6298</v>
      </c>
      <c r="C589" s="74">
        <f t="shared" si="36"/>
        <v>8000000000</v>
      </c>
      <c r="D589" s="75"/>
      <c r="E589" s="93"/>
      <c r="F589" s="77">
        <v>2000000000</v>
      </c>
      <c r="G589" s="77">
        <v>10000000000</v>
      </c>
      <c r="H589" s="74">
        <f t="shared" si="38"/>
        <v>8000000000</v>
      </c>
      <c r="I589" s="78">
        <v>60000000</v>
      </c>
      <c r="J589" s="79" t="s">
        <v>5701</v>
      </c>
      <c r="K589" s="80">
        <f t="shared" si="37"/>
        <v>3</v>
      </c>
      <c r="L589" s="48" t="s">
        <v>249</v>
      </c>
      <c r="M589" s="79" t="s">
        <v>5738</v>
      </c>
      <c r="N589" s="80">
        <v>3</v>
      </c>
      <c r="O589" s="48" t="s">
        <v>5703</v>
      </c>
      <c r="P589" s="81">
        <v>45955</v>
      </c>
      <c r="Q589" s="93"/>
      <c r="R589" s="75">
        <v>40179</v>
      </c>
      <c r="S589" s="48">
        <v>1</v>
      </c>
      <c r="T589" s="48" t="s">
        <v>253</v>
      </c>
      <c r="U589" s="48" t="s">
        <v>1112</v>
      </c>
      <c r="V589" s="82" t="s">
        <v>5704</v>
      </c>
      <c r="W589" s="75">
        <v>43465</v>
      </c>
      <c r="X589" s="77">
        <v>15000000</v>
      </c>
      <c r="Y589" s="77">
        <v>2000000000</v>
      </c>
      <c r="Z589" s="78">
        <v>60000000</v>
      </c>
      <c r="AA589" s="77">
        <v>0</v>
      </c>
      <c r="AB589" s="48">
        <v>2</v>
      </c>
      <c r="AC589" s="81">
        <v>44195</v>
      </c>
      <c r="AD589" s="77">
        <v>2500000000</v>
      </c>
      <c r="AE589" s="77">
        <v>2500000000</v>
      </c>
      <c r="AF589" s="77">
        <v>15000000</v>
      </c>
    </row>
    <row r="590" spans="1:32" x14ac:dyDescent="0.25">
      <c r="A590" s="230" t="s">
        <v>2306</v>
      </c>
      <c r="B590" s="48" t="s">
        <v>6299</v>
      </c>
      <c r="C590" s="74">
        <f t="shared" si="36"/>
        <v>8000000000</v>
      </c>
      <c r="D590" s="75"/>
      <c r="E590" s="93"/>
      <c r="F590" s="77">
        <v>2000000000</v>
      </c>
      <c r="G590" s="77">
        <v>10000000000</v>
      </c>
      <c r="H590" s="74">
        <f t="shared" si="38"/>
        <v>8000000000</v>
      </c>
      <c r="I590" s="78">
        <v>60000000</v>
      </c>
      <c r="J590" s="79" t="s">
        <v>5701</v>
      </c>
      <c r="K590" s="80">
        <f t="shared" si="37"/>
        <v>3</v>
      </c>
      <c r="L590" s="48" t="s">
        <v>249</v>
      </c>
      <c r="M590" s="79" t="s">
        <v>5738</v>
      </c>
      <c r="N590" s="80">
        <v>3</v>
      </c>
      <c r="O590" s="48" t="s">
        <v>5703</v>
      </c>
      <c r="P590" s="81">
        <v>45955</v>
      </c>
      <c r="Q590" s="93"/>
      <c r="R590" s="75">
        <v>40179</v>
      </c>
      <c r="S590" s="48">
        <v>1</v>
      </c>
      <c r="T590" s="48" t="s">
        <v>274</v>
      </c>
      <c r="U590" s="48" t="s">
        <v>1112</v>
      </c>
      <c r="V590" s="82" t="s">
        <v>5704</v>
      </c>
      <c r="W590" s="75">
        <v>43465</v>
      </c>
      <c r="X590" s="77">
        <v>15000000</v>
      </c>
      <c r="Y590" s="77">
        <v>2000000000</v>
      </c>
      <c r="Z590" s="78">
        <v>60000000</v>
      </c>
      <c r="AA590" s="77">
        <v>0</v>
      </c>
      <c r="AB590" s="48">
        <v>2</v>
      </c>
      <c r="AC590" s="81">
        <v>44195</v>
      </c>
      <c r="AD590" s="77">
        <v>2500000000</v>
      </c>
      <c r="AE590" s="77">
        <v>2500000000</v>
      </c>
      <c r="AF590" s="77">
        <v>15000000</v>
      </c>
    </row>
    <row r="591" spans="1:32" x14ac:dyDescent="0.25">
      <c r="A591" s="230" t="s">
        <v>2308</v>
      </c>
      <c r="B591" s="48" t="s">
        <v>6300</v>
      </c>
      <c r="C591" s="74">
        <f t="shared" si="36"/>
        <v>8000000000</v>
      </c>
      <c r="D591" s="75"/>
      <c r="E591" s="93"/>
      <c r="F591" s="77">
        <v>2000000000</v>
      </c>
      <c r="G591" s="77">
        <v>10000000000</v>
      </c>
      <c r="H591" s="74">
        <f t="shared" si="38"/>
        <v>8000000000</v>
      </c>
      <c r="I591" s="78">
        <v>60000000</v>
      </c>
      <c r="J591" s="79" t="s">
        <v>5701</v>
      </c>
      <c r="K591" s="80">
        <f t="shared" si="37"/>
        <v>3</v>
      </c>
      <c r="L591" s="48" t="s">
        <v>249</v>
      </c>
      <c r="M591" s="79" t="s">
        <v>5738</v>
      </c>
      <c r="N591" s="80">
        <v>3</v>
      </c>
      <c r="O591" s="48" t="s">
        <v>5703</v>
      </c>
      <c r="P591" s="81">
        <v>45955</v>
      </c>
      <c r="Q591" s="93"/>
      <c r="R591" s="75">
        <v>40179</v>
      </c>
      <c r="S591" s="48">
        <v>1</v>
      </c>
      <c r="T591" s="48" t="s">
        <v>253</v>
      </c>
      <c r="U591" s="48" t="s">
        <v>1112</v>
      </c>
      <c r="V591" s="82" t="s">
        <v>5704</v>
      </c>
      <c r="W591" s="75">
        <v>43465</v>
      </c>
      <c r="X591" s="77">
        <v>15000000</v>
      </c>
      <c r="Y591" s="77">
        <v>2000000000</v>
      </c>
      <c r="Z591" s="78">
        <v>60000000</v>
      </c>
      <c r="AA591" s="77">
        <f>Y591*0.05</f>
        <v>100000000</v>
      </c>
      <c r="AB591" s="48">
        <v>2</v>
      </c>
      <c r="AC591" s="81">
        <v>44195</v>
      </c>
      <c r="AD591" s="77">
        <v>2500000000</v>
      </c>
      <c r="AE591" s="77">
        <v>2500000000</v>
      </c>
      <c r="AF591" s="77">
        <v>15000000</v>
      </c>
    </row>
    <row r="592" spans="1:32" x14ac:dyDescent="0.25">
      <c r="A592" s="230" t="s">
        <v>2310</v>
      </c>
      <c r="B592" s="48" t="s">
        <v>6301</v>
      </c>
      <c r="C592" s="74">
        <f t="shared" si="36"/>
        <v>8000000000</v>
      </c>
      <c r="D592" s="75"/>
      <c r="E592" s="93"/>
      <c r="F592" s="77">
        <v>2000000000</v>
      </c>
      <c r="G592" s="77">
        <v>10000000000</v>
      </c>
      <c r="H592" s="74">
        <f t="shared" si="38"/>
        <v>8000000000</v>
      </c>
      <c r="I592" s="78">
        <v>60000000</v>
      </c>
      <c r="J592" s="79" t="s">
        <v>5701</v>
      </c>
      <c r="K592" s="80">
        <f t="shared" si="37"/>
        <v>3</v>
      </c>
      <c r="L592" s="48" t="s">
        <v>249</v>
      </c>
      <c r="M592" s="79" t="s">
        <v>5738</v>
      </c>
      <c r="N592" s="80">
        <v>3</v>
      </c>
      <c r="O592" s="48" t="s">
        <v>5703</v>
      </c>
      <c r="P592" s="81">
        <v>45955</v>
      </c>
      <c r="Q592" s="93"/>
      <c r="R592" s="75">
        <v>40179</v>
      </c>
      <c r="S592" s="48">
        <v>1</v>
      </c>
      <c r="T592" s="48" t="s">
        <v>274</v>
      </c>
      <c r="U592" s="48" t="s">
        <v>1112</v>
      </c>
      <c r="V592" s="82" t="s">
        <v>5704</v>
      </c>
      <c r="W592" s="75">
        <v>43465</v>
      </c>
      <c r="X592" s="77">
        <v>15000000</v>
      </c>
      <c r="Y592" s="77">
        <v>2000000000</v>
      </c>
      <c r="Z592" s="78">
        <v>60000000</v>
      </c>
      <c r="AA592" s="77">
        <f>Y592*0.05</f>
        <v>100000000</v>
      </c>
      <c r="AB592" s="48">
        <v>2</v>
      </c>
      <c r="AC592" s="81">
        <v>44195</v>
      </c>
      <c r="AD592" s="77">
        <v>2500000000</v>
      </c>
      <c r="AE592" s="77">
        <v>2500000000</v>
      </c>
      <c r="AF592" s="77">
        <v>15000000</v>
      </c>
    </row>
    <row r="593" spans="1:32" x14ac:dyDescent="0.25">
      <c r="A593" s="230" t="s">
        <v>2312</v>
      </c>
      <c r="B593" s="48" t="s">
        <v>6302</v>
      </c>
      <c r="C593" s="74">
        <f t="shared" si="36"/>
        <v>8000000000</v>
      </c>
      <c r="D593" s="75"/>
      <c r="E593" s="93"/>
      <c r="F593" s="77">
        <v>2000000000</v>
      </c>
      <c r="G593" s="77">
        <v>10000000000</v>
      </c>
      <c r="H593" s="74">
        <f t="shared" si="38"/>
        <v>8000000000</v>
      </c>
      <c r="I593" s="78">
        <v>60000000</v>
      </c>
      <c r="J593" s="79" t="s">
        <v>5701</v>
      </c>
      <c r="K593" s="80">
        <f t="shared" si="37"/>
        <v>3</v>
      </c>
      <c r="L593" s="48" t="s">
        <v>249</v>
      </c>
      <c r="M593" s="79" t="s">
        <v>5738</v>
      </c>
      <c r="N593" s="80">
        <v>3</v>
      </c>
      <c r="O593" s="48" t="s">
        <v>5703</v>
      </c>
      <c r="P593" s="81">
        <v>45955</v>
      </c>
      <c r="Q593" s="93"/>
      <c r="R593" s="75">
        <v>40179</v>
      </c>
      <c r="S593" s="48">
        <v>1</v>
      </c>
      <c r="T593" s="48" t="s">
        <v>253</v>
      </c>
      <c r="U593" s="48" t="s">
        <v>1112</v>
      </c>
      <c r="V593" s="82" t="s">
        <v>5704</v>
      </c>
      <c r="W593" s="75">
        <v>43465</v>
      </c>
      <c r="X593" s="77">
        <v>15000000</v>
      </c>
      <c r="Y593" s="77">
        <v>2000000000</v>
      </c>
      <c r="Z593" s="78">
        <v>60000000</v>
      </c>
      <c r="AA593" s="77">
        <v>0</v>
      </c>
      <c r="AB593" s="48">
        <v>2</v>
      </c>
      <c r="AC593" s="81">
        <v>44195</v>
      </c>
      <c r="AD593" s="77">
        <v>2500000000</v>
      </c>
      <c r="AE593" s="77">
        <v>2500000000</v>
      </c>
      <c r="AF593" s="77">
        <v>15000000</v>
      </c>
    </row>
    <row r="594" spans="1:32" x14ac:dyDescent="0.25">
      <c r="A594" s="230" t="s">
        <v>2314</v>
      </c>
      <c r="B594" s="48" t="s">
        <v>6303</v>
      </c>
      <c r="C594" s="74">
        <f t="shared" si="36"/>
        <v>8000000000</v>
      </c>
      <c r="D594" s="75"/>
      <c r="E594" s="93"/>
      <c r="F594" s="77">
        <v>2000000000</v>
      </c>
      <c r="G594" s="77">
        <v>10000000000</v>
      </c>
      <c r="H594" s="74">
        <f t="shared" si="38"/>
        <v>8000000000</v>
      </c>
      <c r="I594" s="78">
        <v>60000000</v>
      </c>
      <c r="J594" s="79" t="s">
        <v>5701</v>
      </c>
      <c r="K594" s="80">
        <f t="shared" si="37"/>
        <v>3</v>
      </c>
      <c r="L594" s="48" t="s">
        <v>249</v>
      </c>
      <c r="M594" s="79" t="s">
        <v>5738</v>
      </c>
      <c r="N594" s="80">
        <v>3</v>
      </c>
      <c r="O594" s="48" t="s">
        <v>5703</v>
      </c>
      <c r="P594" s="81">
        <v>45955</v>
      </c>
      <c r="Q594" s="93"/>
      <c r="R594" s="75">
        <v>40179</v>
      </c>
      <c r="S594" s="48">
        <v>1</v>
      </c>
      <c r="T594" s="48" t="s">
        <v>274</v>
      </c>
      <c r="U594" s="48" t="s">
        <v>1112</v>
      </c>
      <c r="V594" s="82" t="s">
        <v>5704</v>
      </c>
      <c r="W594" s="75">
        <v>43465</v>
      </c>
      <c r="X594" s="77">
        <v>15000000</v>
      </c>
      <c r="Y594" s="77">
        <v>2000000000</v>
      </c>
      <c r="Z594" s="78">
        <v>60000000</v>
      </c>
      <c r="AA594" s="77">
        <v>0</v>
      </c>
      <c r="AB594" s="48">
        <v>2</v>
      </c>
      <c r="AC594" s="81">
        <v>44195</v>
      </c>
      <c r="AD594" s="77">
        <v>2500000000</v>
      </c>
      <c r="AE594" s="77">
        <v>2500000000</v>
      </c>
      <c r="AF594" s="77">
        <v>15000000</v>
      </c>
    </row>
    <row r="595" spans="1:32" x14ac:dyDescent="0.25">
      <c r="A595" s="230" t="s">
        <v>2316</v>
      </c>
      <c r="B595" s="48" t="s">
        <v>6304</v>
      </c>
      <c r="C595" s="74">
        <f t="shared" si="36"/>
        <v>8000000000</v>
      </c>
      <c r="D595" s="75"/>
      <c r="E595" s="93"/>
      <c r="F595" s="77">
        <v>2000000000</v>
      </c>
      <c r="G595" s="77">
        <v>10000000000</v>
      </c>
      <c r="H595" s="74">
        <f t="shared" si="38"/>
        <v>8000000000</v>
      </c>
      <c r="I595" s="78">
        <v>60000000</v>
      </c>
      <c r="J595" s="79" t="s">
        <v>5701</v>
      </c>
      <c r="K595" s="80">
        <f t="shared" si="37"/>
        <v>3</v>
      </c>
      <c r="L595" s="48" t="s">
        <v>249</v>
      </c>
      <c r="M595" s="79" t="s">
        <v>5738</v>
      </c>
      <c r="N595" s="80">
        <v>3</v>
      </c>
      <c r="O595" s="48" t="s">
        <v>5703</v>
      </c>
      <c r="P595" s="81">
        <v>45955</v>
      </c>
      <c r="Q595" s="93"/>
      <c r="R595" s="75">
        <v>40179</v>
      </c>
      <c r="S595" s="48">
        <v>1</v>
      </c>
      <c r="T595" s="48" t="s">
        <v>253</v>
      </c>
      <c r="U595" s="48" t="s">
        <v>1112</v>
      </c>
      <c r="V595" s="82" t="s">
        <v>5704</v>
      </c>
      <c r="W595" s="75">
        <v>43465</v>
      </c>
      <c r="X595" s="77">
        <v>15000000</v>
      </c>
      <c r="Y595" s="77">
        <v>2000000000</v>
      </c>
      <c r="Z595" s="78">
        <v>60000000</v>
      </c>
      <c r="AA595" s="77">
        <v>0</v>
      </c>
      <c r="AB595" s="48">
        <v>2</v>
      </c>
      <c r="AC595" s="81">
        <v>44195</v>
      </c>
      <c r="AD595" s="77">
        <v>2500000000</v>
      </c>
      <c r="AE595" s="77">
        <v>2500000000</v>
      </c>
      <c r="AF595" s="77">
        <v>15000000</v>
      </c>
    </row>
    <row r="596" spans="1:32" x14ac:dyDescent="0.25">
      <c r="A596" s="230" t="s">
        <v>2318</v>
      </c>
      <c r="B596" s="48" t="s">
        <v>6305</v>
      </c>
      <c r="C596" s="74">
        <f t="shared" si="36"/>
        <v>8000000000</v>
      </c>
      <c r="D596" s="75"/>
      <c r="E596" s="93"/>
      <c r="F596" s="77">
        <v>2000000000</v>
      </c>
      <c r="G596" s="77">
        <v>10000000000</v>
      </c>
      <c r="H596" s="74">
        <f t="shared" si="38"/>
        <v>8000000000</v>
      </c>
      <c r="I596" s="78">
        <v>60000000</v>
      </c>
      <c r="J596" s="79" t="s">
        <v>5701</v>
      </c>
      <c r="K596" s="80">
        <f t="shared" si="37"/>
        <v>3</v>
      </c>
      <c r="L596" s="48" t="s">
        <v>249</v>
      </c>
      <c r="M596" s="79" t="s">
        <v>5738</v>
      </c>
      <c r="N596" s="80">
        <v>3</v>
      </c>
      <c r="O596" s="48" t="s">
        <v>5703</v>
      </c>
      <c r="P596" s="81">
        <v>45955</v>
      </c>
      <c r="Q596" s="93"/>
      <c r="R596" s="75">
        <v>40179</v>
      </c>
      <c r="S596" s="48">
        <v>1</v>
      </c>
      <c r="T596" s="48" t="s">
        <v>274</v>
      </c>
      <c r="U596" s="48" t="s">
        <v>1112</v>
      </c>
      <c r="V596" s="82" t="s">
        <v>5704</v>
      </c>
      <c r="W596" s="75">
        <v>43465</v>
      </c>
      <c r="X596" s="77">
        <v>15000000</v>
      </c>
      <c r="Y596" s="77">
        <v>2000000000</v>
      </c>
      <c r="Z596" s="78">
        <v>60000000</v>
      </c>
      <c r="AA596" s="77">
        <v>0</v>
      </c>
      <c r="AB596" s="48">
        <v>2</v>
      </c>
      <c r="AC596" s="81">
        <v>44195</v>
      </c>
      <c r="AD596" s="77">
        <v>2500000000</v>
      </c>
      <c r="AE596" s="77">
        <v>2500000000</v>
      </c>
      <c r="AF596" s="77">
        <v>15000000</v>
      </c>
    </row>
    <row r="597" spans="1:32" x14ac:dyDescent="0.25">
      <c r="A597" s="230" t="s">
        <v>2320</v>
      </c>
      <c r="B597" s="48" t="s">
        <v>6306</v>
      </c>
      <c r="C597" s="74">
        <f t="shared" si="36"/>
        <v>8000000000</v>
      </c>
      <c r="D597" s="75"/>
      <c r="E597" s="93"/>
      <c r="F597" s="77">
        <v>2000000000</v>
      </c>
      <c r="G597" s="77">
        <v>10000000000</v>
      </c>
      <c r="H597" s="74">
        <f t="shared" si="38"/>
        <v>8000000000</v>
      </c>
      <c r="I597" s="78">
        <v>60000000</v>
      </c>
      <c r="J597" s="79" t="s">
        <v>5701</v>
      </c>
      <c r="K597" s="80">
        <f t="shared" si="37"/>
        <v>3</v>
      </c>
      <c r="L597" s="48" t="s">
        <v>249</v>
      </c>
      <c r="M597" s="79" t="s">
        <v>5738</v>
      </c>
      <c r="N597" s="80">
        <v>3</v>
      </c>
      <c r="O597" s="48" t="s">
        <v>5703</v>
      </c>
      <c r="P597" s="81">
        <v>45955</v>
      </c>
      <c r="Q597" s="93"/>
      <c r="R597" s="75">
        <v>40179</v>
      </c>
      <c r="S597" s="48">
        <v>1</v>
      </c>
      <c r="T597" s="48" t="s">
        <v>253</v>
      </c>
      <c r="U597" s="48" t="s">
        <v>1112</v>
      </c>
      <c r="V597" s="82" t="s">
        <v>5704</v>
      </c>
      <c r="W597" s="75">
        <v>43465</v>
      </c>
      <c r="X597" s="77">
        <v>15000000</v>
      </c>
      <c r="Y597" s="77">
        <v>2000000000</v>
      </c>
      <c r="Z597" s="78">
        <v>60000000</v>
      </c>
      <c r="AA597" s="77">
        <f>Y597*0.05</f>
        <v>100000000</v>
      </c>
      <c r="AB597" s="48">
        <v>2</v>
      </c>
      <c r="AC597" s="81">
        <v>44195</v>
      </c>
      <c r="AD597" s="77">
        <v>2500000000</v>
      </c>
      <c r="AE597" s="77">
        <v>2500000000</v>
      </c>
      <c r="AF597" s="77">
        <v>15000000</v>
      </c>
    </row>
    <row r="598" spans="1:32" x14ac:dyDescent="0.25">
      <c r="A598" s="230" t="s">
        <v>2322</v>
      </c>
      <c r="B598" s="48" t="s">
        <v>6307</v>
      </c>
      <c r="C598" s="74">
        <f t="shared" si="36"/>
        <v>8000000000</v>
      </c>
      <c r="D598" s="75"/>
      <c r="E598" s="93"/>
      <c r="F598" s="77">
        <v>2000000000</v>
      </c>
      <c r="G598" s="77">
        <v>10000000000</v>
      </c>
      <c r="H598" s="74">
        <f t="shared" si="38"/>
        <v>8000000000</v>
      </c>
      <c r="I598" s="78">
        <v>60000000</v>
      </c>
      <c r="J598" s="79" t="s">
        <v>5701</v>
      </c>
      <c r="K598" s="80">
        <f t="shared" si="37"/>
        <v>3</v>
      </c>
      <c r="L598" s="48" t="s">
        <v>249</v>
      </c>
      <c r="M598" s="79" t="s">
        <v>5738</v>
      </c>
      <c r="N598" s="80">
        <v>3</v>
      </c>
      <c r="O598" s="48" t="s">
        <v>5703</v>
      </c>
      <c r="P598" s="81">
        <v>45955</v>
      </c>
      <c r="Q598" s="93"/>
      <c r="R598" s="75">
        <v>40179</v>
      </c>
      <c r="S598" s="48">
        <v>1</v>
      </c>
      <c r="T598" s="48" t="s">
        <v>274</v>
      </c>
      <c r="U598" s="48" t="s">
        <v>1112</v>
      </c>
      <c r="V598" s="82" t="s">
        <v>5704</v>
      </c>
      <c r="W598" s="75">
        <v>43465</v>
      </c>
      <c r="X598" s="77">
        <v>15000000</v>
      </c>
      <c r="Y598" s="77">
        <v>2000000000</v>
      </c>
      <c r="Z598" s="78">
        <v>60000000</v>
      </c>
      <c r="AA598" s="77">
        <f>Y598*0.05</f>
        <v>100000000</v>
      </c>
      <c r="AB598" s="48">
        <v>2</v>
      </c>
      <c r="AC598" s="81">
        <v>44195</v>
      </c>
      <c r="AD598" s="77">
        <v>2500000000</v>
      </c>
      <c r="AE598" s="77">
        <v>2500000000</v>
      </c>
      <c r="AF598" s="77">
        <v>15000000</v>
      </c>
    </row>
    <row r="599" spans="1:32" x14ac:dyDescent="0.25">
      <c r="A599" s="230" t="s">
        <v>2324</v>
      </c>
      <c r="B599" s="48" t="s">
        <v>6308</v>
      </c>
      <c r="C599" s="74">
        <f t="shared" si="36"/>
        <v>8000000000</v>
      </c>
      <c r="D599" s="75"/>
      <c r="E599" s="93"/>
      <c r="F599" s="77">
        <v>2000000000</v>
      </c>
      <c r="G599" s="77">
        <v>10000000000</v>
      </c>
      <c r="H599" s="74">
        <f t="shared" si="38"/>
        <v>8000000000</v>
      </c>
      <c r="I599" s="78">
        <v>60000000</v>
      </c>
      <c r="J599" s="79" t="s">
        <v>5701</v>
      </c>
      <c r="K599" s="80">
        <f t="shared" si="37"/>
        <v>3</v>
      </c>
      <c r="L599" s="48" t="s">
        <v>249</v>
      </c>
      <c r="M599" s="79" t="s">
        <v>5738</v>
      </c>
      <c r="N599" s="80">
        <v>3</v>
      </c>
      <c r="O599" s="48" t="s">
        <v>5703</v>
      </c>
      <c r="P599" s="81">
        <v>45955</v>
      </c>
      <c r="Q599" s="93"/>
      <c r="R599" s="75">
        <v>40179</v>
      </c>
      <c r="S599" s="48">
        <v>1</v>
      </c>
      <c r="T599" s="48" t="s">
        <v>253</v>
      </c>
      <c r="U599" s="48" t="s">
        <v>1112</v>
      </c>
      <c r="V599" s="82" t="s">
        <v>5704</v>
      </c>
      <c r="W599" s="75">
        <v>43465</v>
      </c>
      <c r="X599" s="77">
        <v>15000000</v>
      </c>
      <c r="Y599" s="77">
        <v>2000000000</v>
      </c>
      <c r="Z599" s="78">
        <v>60000000</v>
      </c>
      <c r="AA599" s="77">
        <v>0</v>
      </c>
      <c r="AB599" s="48">
        <v>2</v>
      </c>
      <c r="AC599" s="81">
        <v>44195</v>
      </c>
      <c r="AD599" s="77">
        <v>2500000000</v>
      </c>
      <c r="AE599" s="77">
        <v>2500000000</v>
      </c>
      <c r="AF599" s="77">
        <v>15000000</v>
      </c>
    </row>
    <row r="600" spans="1:32" x14ac:dyDescent="0.25">
      <c r="A600" s="230" t="s">
        <v>2326</v>
      </c>
      <c r="B600" s="48" t="s">
        <v>6309</v>
      </c>
      <c r="C600" s="74">
        <f t="shared" si="36"/>
        <v>8000000000</v>
      </c>
      <c r="D600" s="75"/>
      <c r="E600" s="93"/>
      <c r="F600" s="77">
        <v>2000000000</v>
      </c>
      <c r="G600" s="77">
        <v>10000000000</v>
      </c>
      <c r="H600" s="74">
        <f t="shared" si="38"/>
        <v>8000000000</v>
      </c>
      <c r="I600" s="78">
        <v>60000000</v>
      </c>
      <c r="J600" s="79" t="s">
        <v>5701</v>
      </c>
      <c r="K600" s="80">
        <f t="shared" si="37"/>
        <v>3</v>
      </c>
      <c r="L600" s="48" t="s">
        <v>249</v>
      </c>
      <c r="M600" s="79" t="s">
        <v>5738</v>
      </c>
      <c r="N600" s="80">
        <v>3</v>
      </c>
      <c r="O600" s="48" t="s">
        <v>5703</v>
      </c>
      <c r="P600" s="81">
        <v>45955</v>
      </c>
      <c r="Q600" s="93"/>
      <c r="R600" s="75">
        <v>40179</v>
      </c>
      <c r="S600" s="48">
        <v>1</v>
      </c>
      <c r="T600" s="48" t="s">
        <v>274</v>
      </c>
      <c r="U600" s="48" t="s">
        <v>1112</v>
      </c>
      <c r="V600" s="82" t="s">
        <v>5704</v>
      </c>
      <c r="W600" s="75">
        <v>43465</v>
      </c>
      <c r="X600" s="77">
        <v>15000000</v>
      </c>
      <c r="Y600" s="77">
        <v>2000000000</v>
      </c>
      <c r="Z600" s="78">
        <v>60000000</v>
      </c>
      <c r="AA600" s="77">
        <v>0</v>
      </c>
      <c r="AB600" s="48">
        <v>2</v>
      </c>
      <c r="AC600" s="81">
        <v>44195</v>
      </c>
      <c r="AD600" s="77">
        <v>2500000000</v>
      </c>
      <c r="AE600" s="77">
        <v>2500000000</v>
      </c>
      <c r="AF600" s="77">
        <v>15000000</v>
      </c>
    </row>
    <row r="601" spans="1:32" x14ac:dyDescent="0.25">
      <c r="A601" s="230" t="s">
        <v>2328</v>
      </c>
      <c r="B601" s="48" t="s">
        <v>6310</v>
      </c>
      <c r="C601" s="74">
        <f t="shared" si="36"/>
        <v>8000000000</v>
      </c>
      <c r="D601" s="75"/>
      <c r="E601" s="93"/>
      <c r="F601" s="77">
        <v>2000000000</v>
      </c>
      <c r="G601" s="77">
        <v>10000000000</v>
      </c>
      <c r="H601" s="74">
        <f t="shared" si="38"/>
        <v>8000000000</v>
      </c>
      <c r="I601" s="78">
        <v>60000000</v>
      </c>
      <c r="J601" s="79" t="s">
        <v>5701</v>
      </c>
      <c r="K601" s="80">
        <f t="shared" si="37"/>
        <v>2</v>
      </c>
      <c r="L601" s="48" t="s">
        <v>249</v>
      </c>
      <c r="M601" s="79" t="s">
        <v>5738</v>
      </c>
      <c r="N601" s="80">
        <v>2</v>
      </c>
      <c r="O601" s="48" t="s">
        <v>5703</v>
      </c>
      <c r="P601" s="81">
        <v>45955</v>
      </c>
      <c r="Q601" s="93"/>
      <c r="R601" s="75">
        <v>40179</v>
      </c>
      <c r="S601" s="48">
        <v>1</v>
      </c>
      <c r="T601" s="48" t="s">
        <v>253</v>
      </c>
      <c r="U601" s="48" t="s">
        <v>1112</v>
      </c>
      <c r="V601" s="82" t="s">
        <v>5704</v>
      </c>
      <c r="W601" s="75">
        <v>43465</v>
      </c>
      <c r="X601" s="77">
        <v>15000000</v>
      </c>
      <c r="Y601" s="77">
        <v>2000000000</v>
      </c>
      <c r="Z601" s="78">
        <v>60000000</v>
      </c>
      <c r="AA601" s="77">
        <v>0</v>
      </c>
      <c r="AB601" s="48">
        <v>2</v>
      </c>
      <c r="AC601" s="81">
        <v>44195</v>
      </c>
      <c r="AD601" s="77">
        <v>2500000000</v>
      </c>
      <c r="AE601" s="77">
        <v>2500000000</v>
      </c>
      <c r="AF601" s="77">
        <v>15000000</v>
      </c>
    </row>
    <row r="602" spans="1:32" x14ac:dyDescent="0.25">
      <c r="A602" s="230" t="s">
        <v>2330</v>
      </c>
      <c r="B602" s="48" t="s">
        <v>6311</v>
      </c>
      <c r="C602" s="74">
        <f t="shared" si="36"/>
        <v>8000000000</v>
      </c>
      <c r="D602" s="75"/>
      <c r="E602" s="93"/>
      <c r="F602" s="77">
        <v>2000000000</v>
      </c>
      <c r="G602" s="77">
        <v>10000000000</v>
      </c>
      <c r="H602" s="74">
        <f t="shared" si="38"/>
        <v>8000000000</v>
      </c>
      <c r="I602" s="78">
        <v>60000000</v>
      </c>
      <c r="J602" s="79" t="s">
        <v>5701</v>
      </c>
      <c r="K602" s="80">
        <f t="shared" si="37"/>
        <v>2</v>
      </c>
      <c r="L602" s="48" t="s">
        <v>249</v>
      </c>
      <c r="M602" s="79" t="s">
        <v>5738</v>
      </c>
      <c r="N602" s="80">
        <v>2</v>
      </c>
      <c r="O602" s="48" t="s">
        <v>5703</v>
      </c>
      <c r="P602" s="81">
        <v>45955</v>
      </c>
      <c r="Q602" s="93"/>
      <c r="R602" s="75">
        <v>40179</v>
      </c>
      <c r="S602" s="48">
        <v>1</v>
      </c>
      <c r="T602" s="48" t="s">
        <v>274</v>
      </c>
      <c r="U602" s="48" t="s">
        <v>1112</v>
      </c>
      <c r="V602" s="82" t="s">
        <v>5704</v>
      </c>
      <c r="W602" s="75">
        <v>43465</v>
      </c>
      <c r="X602" s="77">
        <v>15000000</v>
      </c>
      <c r="Y602" s="77">
        <v>2000000000</v>
      </c>
      <c r="Z602" s="78">
        <v>60000000</v>
      </c>
      <c r="AA602" s="77">
        <v>0</v>
      </c>
      <c r="AB602" s="48">
        <v>2</v>
      </c>
      <c r="AC602" s="81">
        <v>44195</v>
      </c>
      <c r="AD602" s="77">
        <v>2500000000</v>
      </c>
      <c r="AE602" s="77">
        <v>2500000000</v>
      </c>
      <c r="AF602" s="77">
        <v>15000000</v>
      </c>
    </row>
    <row r="603" spans="1:32" x14ac:dyDescent="0.25">
      <c r="A603" s="230" t="s">
        <v>2332</v>
      </c>
      <c r="B603" s="48" t="s">
        <v>6312</v>
      </c>
      <c r="C603" s="74">
        <f t="shared" ref="C603:C666" si="39">G603-Y603</f>
        <v>8000000000</v>
      </c>
      <c r="D603" s="75"/>
      <c r="E603" s="93"/>
      <c r="F603" s="77">
        <v>2000000000</v>
      </c>
      <c r="G603" s="77">
        <v>10000000000</v>
      </c>
      <c r="H603" s="74">
        <f t="shared" si="38"/>
        <v>8000000000</v>
      </c>
      <c r="I603" s="78">
        <v>60000000</v>
      </c>
      <c r="J603" s="79" t="s">
        <v>5701</v>
      </c>
      <c r="K603" s="80">
        <f t="shared" si="37"/>
        <v>2</v>
      </c>
      <c r="L603" s="48" t="s">
        <v>249</v>
      </c>
      <c r="M603" s="79" t="s">
        <v>5738</v>
      </c>
      <c r="N603" s="80">
        <v>2</v>
      </c>
      <c r="O603" s="48" t="s">
        <v>5703</v>
      </c>
      <c r="P603" s="81">
        <v>45955</v>
      </c>
      <c r="Q603" s="93"/>
      <c r="R603" s="75">
        <v>40179</v>
      </c>
      <c r="S603" s="48">
        <v>1</v>
      </c>
      <c r="T603" s="48" t="s">
        <v>253</v>
      </c>
      <c r="U603" s="48" t="s">
        <v>1112</v>
      </c>
      <c r="V603" s="82" t="s">
        <v>5704</v>
      </c>
      <c r="W603" s="75">
        <v>43465</v>
      </c>
      <c r="X603" s="77">
        <v>15000000</v>
      </c>
      <c r="Y603" s="77">
        <v>2000000000</v>
      </c>
      <c r="Z603" s="78">
        <v>60000000</v>
      </c>
      <c r="AA603" s="77">
        <f>Y603*0.05</f>
        <v>100000000</v>
      </c>
      <c r="AB603" s="48">
        <v>2</v>
      </c>
      <c r="AC603" s="81">
        <v>44195</v>
      </c>
      <c r="AD603" s="77">
        <v>2500000000</v>
      </c>
      <c r="AE603" s="77">
        <v>2500000000</v>
      </c>
      <c r="AF603" s="77">
        <v>15000000</v>
      </c>
    </row>
    <row r="604" spans="1:32" x14ac:dyDescent="0.25">
      <c r="A604" s="230" t="s">
        <v>2334</v>
      </c>
      <c r="B604" s="48" t="s">
        <v>6313</v>
      </c>
      <c r="C604" s="74">
        <f t="shared" si="39"/>
        <v>8000000000</v>
      </c>
      <c r="D604" s="75"/>
      <c r="E604" s="93"/>
      <c r="F604" s="77">
        <v>2000000000</v>
      </c>
      <c r="G604" s="77">
        <v>10000000000</v>
      </c>
      <c r="H604" s="74">
        <f t="shared" si="38"/>
        <v>8000000000</v>
      </c>
      <c r="I604" s="78">
        <v>60000000</v>
      </c>
      <c r="J604" s="79" t="s">
        <v>5701</v>
      </c>
      <c r="K604" s="80">
        <f t="shared" si="37"/>
        <v>2</v>
      </c>
      <c r="L604" s="48" t="s">
        <v>249</v>
      </c>
      <c r="M604" s="79" t="s">
        <v>5738</v>
      </c>
      <c r="N604" s="80">
        <v>2</v>
      </c>
      <c r="O604" s="48" t="s">
        <v>5703</v>
      </c>
      <c r="P604" s="81">
        <v>45955</v>
      </c>
      <c r="Q604" s="93"/>
      <c r="R604" s="75">
        <v>40179</v>
      </c>
      <c r="S604" s="48">
        <v>1</v>
      </c>
      <c r="T604" s="48" t="s">
        <v>274</v>
      </c>
      <c r="U604" s="48" t="s">
        <v>1112</v>
      </c>
      <c r="V604" s="82" t="s">
        <v>5704</v>
      </c>
      <c r="W604" s="75">
        <v>43465</v>
      </c>
      <c r="X604" s="77">
        <v>15000000</v>
      </c>
      <c r="Y604" s="77">
        <v>2000000000</v>
      </c>
      <c r="Z604" s="78">
        <v>60000000</v>
      </c>
      <c r="AA604" s="77">
        <f>Y604*0.05</f>
        <v>100000000</v>
      </c>
      <c r="AB604" s="48">
        <v>2</v>
      </c>
      <c r="AC604" s="81">
        <v>44195</v>
      </c>
      <c r="AD604" s="77">
        <v>2500000000</v>
      </c>
      <c r="AE604" s="77">
        <v>2500000000</v>
      </c>
      <c r="AF604" s="77">
        <v>15000000</v>
      </c>
    </row>
    <row r="605" spans="1:32" x14ac:dyDescent="0.25">
      <c r="A605" s="230" t="s">
        <v>2336</v>
      </c>
      <c r="B605" s="48" t="s">
        <v>6314</v>
      </c>
      <c r="C605" s="74">
        <f t="shared" si="39"/>
        <v>8000000000</v>
      </c>
      <c r="D605" s="75"/>
      <c r="E605" s="93"/>
      <c r="F605" s="77">
        <v>2000000000</v>
      </c>
      <c r="G605" s="77">
        <v>10000000000</v>
      </c>
      <c r="H605" s="74">
        <f t="shared" si="38"/>
        <v>8000000000</v>
      </c>
      <c r="I605" s="78">
        <v>60000000</v>
      </c>
      <c r="J605" s="79" t="s">
        <v>5701</v>
      </c>
      <c r="K605" s="80">
        <f t="shared" si="37"/>
        <v>2</v>
      </c>
      <c r="L605" s="48" t="s">
        <v>249</v>
      </c>
      <c r="M605" s="79" t="s">
        <v>5738</v>
      </c>
      <c r="N605" s="80">
        <v>2</v>
      </c>
      <c r="O605" s="48" t="s">
        <v>5703</v>
      </c>
      <c r="P605" s="81">
        <v>45955</v>
      </c>
      <c r="Q605" s="93"/>
      <c r="R605" s="75">
        <v>40179</v>
      </c>
      <c r="S605" s="48">
        <v>1</v>
      </c>
      <c r="T605" s="48" t="s">
        <v>253</v>
      </c>
      <c r="U605" s="48" t="s">
        <v>1112</v>
      </c>
      <c r="V605" s="82" t="s">
        <v>5704</v>
      </c>
      <c r="W605" s="75">
        <v>43465</v>
      </c>
      <c r="X605" s="77">
        <v>15000000</v>
      </c>
      <c r="Y605" s="77">
        <v>2000000000</v>
      </c>
      <c r="Z605" s="78">
        <v>60000000</v>
      </c>
      <c r="AA605" s="77">
        <v>0</v>
      </c>
      <c r="AB605" s="48">
        <v>2</v>
      </c>
      <c r="AC605" s="81">
        <v>44195</v>
      </c>
      <c r="AD605" s="77">
        <v>2500000000</v>
      </c>
      <c r="AE605" s="77">
        <v>2500000000</v>
      </c>
      <c r="AF605" s="77">
        <v>15000000</v>
      </c>
    </row>
    <row r="606" spans="1:32" x14ac:dyDescent="0.25">
      <c r="A606" s="230" t="s">
        <v>2338</v>
      </c>
      <c r="B606" s="48" t="s">
        <v>6315</v>
      </c>
      <c r="C606" s="74">
        <f t="shared" si="39"/>
        <v>8000000000</v>
      </c>
      <c r="D606" s="75"/>
      <c r="E606" s="93"/>
      <c r="F606" s="77">
        <v>2000000000</v>
      </c>
      <c r="G606" s="77">
        <v>10000000000</v>
      </c>
      <c r="H606" s="74">
        <f t="shared" si="38"/>
        <v>8000000000</v>
      </c>
      <c r="I606" s="78">
        <v>60000000</v>
      </c>
      <c r="J606" s="79" t="s">
        <v>5701</v>
      </c>
      <c r="K606" s="80">
        <f t="shared" si="37"/>
        <v>2</v>
      </c>
      <c r="L606" s="48" t="s">
        <v>249</v>
      </c>
      <c r="M606" s="79" t="s">
        <v>5738</v>
      </c>
      <c r="N606" s="80">
        <v>2</v>
      </c>
      <c r="O606" s="48" t="s">
        <v>5703</v>
      </c>
      <c r="P606" s="81">
        <v>45955</v>
      </c>
      <c r="Q606" s="93"/>
      <c r="R606" s="75">
        <v>40179</v>
      </c>
      <c r="S606" s="48">
        <v>1</v>
      </c>
      <c r="T606" s="48" t="s">
        <v>274</v>
      </c>
      <c r="U606" s="48" t="s">
        <v>1112</v>
      </c>
      <c r="V606" s="82" t="s">
        <v>5704</v>
      </c>
      <c r="W606" s="75">
        <v>43465</v>
      </c>
      <c r="X606" s="77">
        <v>15000000</v>
      </c>
      <c r="Y606" s="77">
        <v>2000000000</v>
      </c>
      <c r="Z606" s="78">
        <v>60000000</v>
      </c>
      <c r="AA606" s="77">
        <v>0</v>
      </c>
      <c r="AB606" s="48">
        <v>2</v>
      </c>
      <c r="AC606" s="81">
        <v>44195</v>
      </c>
      <c r="AD606" s="77">
        <v>2500000000</v>
      </c>
      <c r="AE606" s="77">
        <v>2500000000</v>
      </c>
      <c r="AF606" s="77">
        <v>15000000</v>
      </c>
    </row>
    <row r="607" spans="1:32" x14ac:dyDescent="0.25">
      <c r="A607" s="230" t="s">
        <v>2340</v>
      </c>
      <c r="B607" s="48" t="s">
        <v>6316</v>
      </c>
      <c r="C607" s="74">
        <f t="shared" si="39"/>
        <v>8000000000</v>
      </c>
      <c r="D607" s="75"/>
      <c r="E607" s="93"/>
      <c r="F607" s="77">
        <v>2000000000</v>
      </c>
      <c r="G607" s="77">
        <v>10000000000</v>
      </c>
      <c r="H607" s="74">
        <f t="shared" si="38"/>
        <v>8000000000</v>
      </c>
      <c r="I607" s="78">
        <v>60000000</v>
      </c>
      <c r="J607" s="79" t="s">
        <v>5701</v>
      </c>
      <c r="K607" s="80">
        <f t="shared" si="37"/>
        <v>2</v>
      </c>
      <c r="L607" s="48" t="s">
        <v>249</v>
      </c>
      <c r="M607" s="79" t="s">
        <v>5738</v>
      </c>
      <c r="N607" s="80">
        <v>2</v>
      </c>
      <c r="O607" s="48" t="s">
        <v>5703</v>
      </c>
      <c r="P607" s="81">
        <v>45955</v>
      </c>
      <c r="Q607" s="93"/>
      <c r="R607" s="75">
        <v>40179</v>
      </c>
      <c r="S607" s="48">
        <v>1</v>
      </c>
      <c r="T607" s="48" t="s">
        <v>253</v>
      </c>
      <c r="U607" s="48" t="s">
        <v>1112</v>
      </c>
      <c r="V607" s="82" t="s">
        <v>5704</v>
      </c>
      <c r="W607" s="75">
        <v>43465</v>
      </c>
      <c r="X607" s="77">
        <v>15000000</v>
      </c>
      <c r="Y607" s="77">
        <v>2000000000</v>
      </c>
      <c r="Z607" s="78">
        <v>60000000</v>
      </c>
      <c r="AA607" s="77">
        <v>0</v>
      </c>
      <c r="AB607" s="48">
        <v>2</v>
      </c>
      <c r="AC607" s="81">
        <v>44195</v>
      </c>
      <c r="AD607" s="77">
        <v>2500000000</v>
      </c>
      <c r="AE607" s="77">
        <v>2500000000</v>
      </c>
      <c r="AF607" s="77">
        <v>15000000</v>
      </c>
    </row>
    <row r="608" spans="1:32" x14ac:dyDescent="0.25">
      <c r="A608" s="230" t="s">
        <v>2342</v>
      </c>
      <c r="B608" s="48" t="s">
        <v>6317</v>
      </c>
      <c r="C608" s="74">
        <f t="shared" si="39"/>
        <v>8000000000</v>
      </c>
      <c r="D608" s="75"/>
      <c r="E608" s="93"/>
      <c r="F608" s="77">
        <v>2000000000</v>
      </c>
      <c r="G608" s="77">
        <v>10000000000</v>
      </c>
      <c r="H608" s="74">
        <f t="shared" si="38"/>
        <v>8000000000</v>
      </c>
      <c r="I608" s="78">
        <v>60000000</v>
      </c>
      <c r="J608" s="79" t="s">
        <v>5701</v>
      </c>
      <c r="K608" s="80">
        <f t="shared" si="37"/>
        <v>2</v>
      </c>
      <c r="L608" s="48" t="s">
        <v>249</v>
      </c>
      <c r="M608" s="79" t="s">
        <v>5738</v>
      </c>
      <c r="N608" s="80">
        <v>2</v>
      </c>
      <c r="O608" s="48" t="s">
        <v>5703</v>
      </c>
      <c r="P608" s="81">
        <v>45955</v>
      </c>
      <c r="Q608" s="93"/>
      <c r="R608" s="75">
        <v>40179</v>
      </c>
      <c r="S608" s="48">
        <v>1</v>
      </c>
      <c r="T608" s="48" t="s">
        <v>274</v>
      </c>
      <c r="U608" s="48" t="s">
        <v>1112</v>
      </c>
      <c r="V608" s="82" t="s">
        <v>5704</v>
      </c>
      <c r="W608" s="75">
        <v>43465</v>
      </c>
      <c r="X608" s="77">
        <v>15000000</v>
      </c>
      <c r="Y608" s="77">
        <v>2000000000</v>
      </c>
      <c r="Z608" s="78">
        <v>60000000</v>
      </c>
      <c r="AA608" s="77">
        <v>0</v>
      </c>
      <c r="AB608" s="48">
        <v>2</v>
      </c>
      <c r="AC608" s="81">
        <v>44195</v>
      </c>
      <c r="AD608" s="77">
        <v>2500000000</v>
      </c>
      <c r="AE608" s="77">
        <v>2500000000</v>
      </c>
      <c r="AF608" s="77">
        <v>15000000</v>
      </c>
    </row>
    <row r="609" spans="1:32" x14ac:dyDescent="0.25">
      <c r="A609" s="230" t="s">
        <v>2344</v>
      </c>
      <c r="B609" s="48" t="s">
        <v>6318</v>
      </c>
      <c r="C609" s="74">
        <f t="shared" si="39"/>
        <v>8000000000</v>
      </c>
      <c r="D609" s="75"/>
      <c r="E609" s="93"/>
      <c r="F609" s="77">
        <v>2000000000</v>
      </c>
      <c r="G609" s="77">
        <v>10000000000</v>
      </c>
      <c r="H609" s="74">
        <f t="shared" si="38"/>
        <v>8000000000</v>
      </c>
      <c r="I609" s="78">
        <v>60000000</v>
      </c>
      <c r="J609" s="79" t="s">
        <v>5701</v>
      </c>
      <c r="K609" s="80">
        <f t="shared" si="37"/>
        <v>2</v>
      </c>
      <c r="L609" s="48" t="s">
        <v>249</v>
      </c>
      <c r="M609" s="79" t="s">
        <v>5738</v>
      </c>
      <c r="N609" s="80">
        <v>2</v>
      </c>
      <c r="O609" s="48" t="s">
        <v>5703</v>
      </c>
      <c r="P609" s="81">
        <v>45955</v>
      </c>
      <c r="Q609" s="93"/>
      <c r="R609" s="75">
        <v>40179</v>
      </c>
      <c r="S609" s="48">
        <v>1</v>
      </c>
      <c r="T609" s="48" t="s">
        <v>253</v>
      </c>
      <c r="U609" s="48" t="s">
        <v>1112</v>
      </c>
      <c r="V609" s="82" t="s">
        <v>5704</v>
      </c>
      <c r="W609" s="75">
        <v>43465</v>
      </c>
      <c r="X609" s="77">
        <v>15000000</v>
      </c>
      <c r="Y609" s="77">
        <v>2000000000</v>
      </c>
      <c r="Z609" s="78">
        <v>60000000</v>
      </c>
      <c r="AA609" s="77">
        <f>Y609*0.05</f>
        <v>100000000</v>
      </c>
      <c r="AB609" s="48">
        <v>2</v>
      </c>
      <c r="AC609" s="81">
        <v>44195</v>
      </c>
      <c r="AD609" s="77">
        <v>2500000000</v>
      </c>
      <c r="AE609" s="77">
        <v>2500000000</v>
      </c>
      <c r="AF609" s="77">
        <v>15000000</v>
      </c>
    </row>
    <row r="610" spans="1:32" x14ac:dyDescent="0.25">
      <c r="A610" s="230" t="s">
        <v>2346</v>
      </c>
      <c r="B610" s="48" t="s">
        <v>6319</v>
      </c>
      <c r="C610" s="74">
        <f t="shared" si="39"/>
        <v>8000000000</v>
      </c>
      <c r="D610" s="75"/>
      <c r="E610" s="93"/>
      <c r="F610" s="77">
        <v>2000000000</v>
      </c>
      <c r="G610" s="77">
        <v>10000000000</v>
      </c>
      <c r="H610" s="74">
        <f t="shared" si="38"/>
        <v>8000000000</v>
      </c>
      <c r="I610" s="78">
        <v>60000000</v>
      </c>
      <c r="J610" s="79" t="s">
        <v>5701</v>
      </c>
      <c r="K610" s="80">
        <f t="shared" si="37"/>
        <v>2</v>
      </c>
      <c r="L610" s="48" t="s">
        <v>249</v>
      </c>
      <c r="M610" s="79" t="s">
        <v>5738</v>
      </c>
      <c r="N610" s="80">
        <v>2</v>
      </c>
      <c r="O610" s="48" t="s">
        <v>5703</v>
      </c>
      <c r="P610" s="81">
        <v>45955</v>
      </c>
      <c r="Q610" s="93"/>
      <c r="R610" s="75">
        <v>40179</v>
      </c>
      <c r="S610" s="48">
        <v>1</v>
      </c>
      <c r="T610" s="48" t="s">
        <v>274</v>
      </c>
      <c r="U610" s="48" t="s">
        <v>1112</v>
      </c>
      <c r="V610" s="82" t="s">
        <v>5704</v>
      </c>
      <c r="W610" s="75">
        <v>43465</v>
      </c>
      <c r="X610" s="77">
        <v>15000000</v>
      </c>
      <c r="Y610" s="77">
        <v>2000000000</v>
      </c>
      <c r="Z610" s="78">
        <v>60000000</v>
      </c>
      <c r="AA610" s="77">
        <f>Y610*0.05</f>
        <v>100000000</v>
      </c>
      <c r="AB610" s="48">
        <v>2</v>
      </c>
      <c r="AC610" s="81">
        <v>44195</v>
      </c>
      <c r="AD610" s="77">
        <v>2500000000</v>
      </c>
      <c r="AE610" s="77">
        <v>2500000000</v>
      </c>
      <c r="AF610" s="77">
        <v>15000000</v>
      </c>
    </row>
    <row r="611" spans="1:32" x14ac:dyDescent="0.25">
      <c r="A611" s="230" t="s">
        <v>2348</v>
      </c>
      <c r="B611" s="48" t="s">
        <v>6320</v>
      </c>
      <c r="C611" s="74">
        <f t="shared" si="39"/>
        <v>8000000000</v>
      </c>
      <c r="D611" s="75"/>
      <c r="E611" s="93"/>
      <c r="F611" s="77">
        <v>2000000000</v>
      </c>
      <c r="G611" s="77">
        <v>10000000000</v>
      </c>
      <c r="H611" s="74">
        <f t="shared" si="38"/>
        <v>8000000000</v>
      </c>
      <c r="I611" s="78">
        <v>60000000</v>
      </c>
      <c r="J611" s="79" t="s">
        <v>5701</v>
      </c>
      <c r="K611" s="80">
        <f t="shared" si="37"/>
        <v>2</v>
      </c>
      <c r="L611" s="48" t="s">
        <v>249</v>
      </c>
      <c r="M611" s="79" t="s">
        <v>5738</v>
      </c>
      <c r="N611" s="80">
        <v>2</v>
      </c>
      <c r="O611" s="48" t="s">
        <v>5703</v>
      </c>
      <c r="P611" s="81">
        <v>45955</v>
      </c>
      <c r="Q611" s="93"/>
      <c r="R611" s="75">
        <v>40179</v>
      </c>
      <c r="S611" s="48">
        <v>1</v>
      </c>
      <c r="T611" s="48" t="s">
        <v>253</v>
      </c>
      <c r="U611" s="48" t="s">
        <v>1112</v>
      </c>
      <c r="V611" s="82" t="s">
        <v>5704</v>
      </c>
      <c r="W611" s="75">
        <v>43465</v>
      </c>
      <c r="X611" s="77">
        <v>15000000</v>
      </c>
      <c r="Y611" s="77">
        <v>2000000000</v>
      </c>
      <c r="Z611" s="78">
        <v>60000000</v>
      </c>
      <c r="AA611" s="77">
        <v>0</v>
      </c>
      <c r="AB611" s="48">
        <v>2</v>
      </c>
      <c r="AC611" s="81">
        <v>44195</v>
      </c>
      <c r="AD611" s="77">
        <v>2500000000</v>
      </c>
      <c r="AE611" s="77">
        <v>2500000000</v>
      </c>
      <c r="AF611" s="77">
        <v>15000000</v>
      </c>
    </row>
    <row r="612" spans="1:32" x14ac:dyDescent="0.25">
      <c r="A612" s="230" t="s">
        <v>2350</v>
      </c>
      <c r="B612" s="48" t="s">
        <v>6321</v>
      </c>
      <c r="C612" s="74">
        <f t="shared" si="39"/>
        <v>8000000000</v>
      </c>
      <c r="D612" s="75"/>
      <c r="E612" s="93"/>
      <c r="F612" s="77">
        <v>2000000000</v>
      </c>
      <c r="G612" s="77">
        <v>10000000000</v>
      </c>
      <c r="H612" s="74">
        <f t="shared" si="38"/>
        <v>8000000000</v>
      </c>
      <c r="I612" s="78">
        <v>60000000</v>
      </c>
      <c r="J612" s="79" t="s">
        <v>5701</v>
      </c>
      <c r="K612" s="80">
        <f t="shared" si="37"/>
        <v>2</v>
      </c>
      <c r="L612" s="48" t="s">
        <v>249</v>
      </c>
      <c r="M612" s="79" t="s">
        <v>5738</v>
      </c>
      <c r="N612" s="80">
        <v>2</v>
      </c>
      <c r="O612" s="48" t="s">
        <v>5703</v>
      </c>
      <c r="P612" s="81">
        <v>45955</v>
      </c>
      <c r="Q612" s="93"/>
      <c r="R612" s="75">
        <v>40179</v>
      </c>
      <c r="S612" s="48">
        <v>1</v>
      </c>
      <c r="T612" s="48" t="s">
        <v>274</v>
      </c>
      <c r="U612" s="48" t="s">
        <v>1112</v>
      </c>
      <c r="V612" s="82" t="s">
        <v>5704</v>
      </c>
      <c r="W612" s="75">
        <v>43465</v>
      </c>
      <c r="X612" s="77">
        <v>15000000</v>
      </c>
      <c r="Y612" s="77">
        <v>2000000000</v>
      </c>
      <c r="Z612" s="78">
        <v>60000000</v>
      </c>
      <c r="AA612" s="77">
        <v>0</v>
      </c>
      <c r="AB612" s="48">
        <v>2</v>
      </c>
      <c r="AC612" s="81">
        <v>44195</v>
      </c>
      <c r="AD612" s="77">
        <v>2500000000</v>
      </c>
      <c r="AE612" s="77">
        <v>2500000000</v>
      </c>
      <c r="AF612" s="77">
        <v>15000000</v>
      </c>
    </row>
    <row r="613" spans="1:32" x14ac:dyDescent="0.25">
      <c r="A613" s="230" t="s">
        <v>2352</v>
      </c>
      <c r="B613" s="48" t="s">
        <v>6322</v>
      </c>
      <c r="C613" s="74">
        <f t="shared" si="39"/>
        <v>8000000000</v>
      </c>
      <c r="D613" s="75"/>
      <c r="E613" s="93"/>
      <c r="F613" s="77">
        <v>2000000000</v>
      </c>
      <c r="G613" s="77">
        <v>10000000000</v>
      </c>
      <c r="H613" s="74">
        <f t="shared" si="38"/>
        <v>8000000000</v>
      </c>
      <c r="I613" s="78">
        <v>60000000</v>
      </c>
      <c r="J613" s="79" t="s">
        <v>5701</v>
      </c>
      <c r="K613" s="80">
        <f t="shared" si="37"/>
        <v>2</v>
      </c>
      <c r="L613" s="48" t="s">
        <v>249</v>
      </c>
      <c r="M613" s="79" t="s">
        <v>5738</v>
      </c>
      <c r="N613" s="80">
        <v>2</v>
      </c>
      <c r="O613" s="48" t="s">
        <v>5703</v>
      </c>
      <c r="P613" s="81">
        <v>45955</v>
      </c>
      <c r="Q613" s="93"/>
      <c r="R613" s="75">
        <v>40179</v>
      </c>
      <c r="S613" s="48">
        <v>1</v>
      </c>
      <c r="T613" s="48" t="s">
        <v>253</v>
      </c>
      <c r="U613" s="48" t="s">
        <v>1112</v>
      </c>
      <c r="V613" s="82" t="s">
        <v>5704</v>
      </c>
      <c r="W613" s="75">
        <v>43465</v>
      </c>
      <c r="X613" s="77">
        <v>15000000</v>
      </c>
      <c r="Y613" s="77">
        <v>2000000000</v>
      </c>
      <c r="Z613" s="78">
        <v>60000000</v>
      </c>
      <c r="AA613" s="77">
        <v>0</v>
      </c>
      <c r="AB613" s="48">
        <v>2</v>
      </c>
      <c r="AC613" s="81">
        <v>44195</v>
      </c>
      <c r="AD613" s="77">
        <v>2500000000</v>
      </c>
      <c r="AE613" s="77">
        <v>2500000000</v>
      </c>
      <c r="AF613" s="77">
        <v>15000000</v>
      </c>
    </row>
    <row r="614" spans="1:32" x14ac:dyDescent="0.25">
      <c r="A614" s="230" t="s">
        <v>2354</v>
      </c>
      <c r="B614" s="48" t="s">
        <v>6323</v>
      </c>
      <c r="C614" s="74">
        <f t="shared" si="39"/>
        <v>8000000000</v>
      </c>
      <c r="D614" s="75"/>
      <c r="E614" s="93"/>
      <c r="F614" s="77">
        <v>2000000000</v>
      </c>
      <c r="G614" s="77">
        <v>10000000000</v>
      </c>
      <c r="H614" s="74">
        <f t="shared" si="38"/>
        <v>8000000000</v>
      </c>
      <c r="I614" s="78">
        <v>60000000</v>
      </c>
      <c r="J614" s="79" t="s">
        <v>5701</v>
      </c>
      <c r="K614" s="80">
        <f t="shared" si="37"/>
        <v>2</v>
      </c>
      <c r="L614" s="48" t="s">
        <v>249</v>
      </c>
      <c r="M614" s="79" t="s">
        <v>5738</v>
      </c>
      <c r="N614" s="80">
        <v>2</v>
      </c>
      <c r="O614" s="48" t="s">
        <v>5703</v>
      </c>
      <c r="P614" s="81">
        <v>45955</v>
      </c>
      <c r="Q614" s="93"/>
      <c r="R614" s="75">
        <v>40179</v>
      </c>
      <c r="S614" s="48">
        <v>1</v>
      </c>
      <c r="T614" s="48" t="s">
        <v>274</v>
      </c>
      <c r="U614" s="48" t="s">
        <v>1112</v>
      </c>
      <c r="V614" s="82" t="s">
        <v>5704</v>
      </c>
      <c r="W614" s="75">
        <v>43465</v>
      </c>
      <c r="X614" s="77">
        <v>15000000</v>
      </c>
      <c r="Y614" s="77">
        <v>2000000000</v>
      </c>
      <c r="Z614" s="78">
        <v>60000000</v>
      </c>
      <c r="AA614" s="77">
        <v>0</v>
      </c>
      <c r="AB614" s="48">
        <v>2</v>
      </c>
      <c r="AC614" s="81">
        <v>44195</v>
      </c>
      <c r="AD614" s="77">
        <v>2500000000</v>
      </c>
      <c r="AE614" s="77">
        <v>2500000000</v>
      </c>
      <c r="AF614" s="77">
        <v>15000000</v>
      </c>
    </row>
    <row r="615" spans="1:32" x14ac:dyDescent="0.25">
      <c r="A615" s="230" t="s">
        <v>2356</v>
      </c>
      <c r="B615" s="48" t="s">
        <v>6324</v>
      </c>
      <c r="C615" s="74">
        <f t="shared" si="39"/>
        <v>8000000000</v>
      </c>
      <c r="D615" s="75"/>
      <c r="E615" s="93"/>
      <c r="F615" s="77">
        <v>2000000000</v>
      </c>
      <c r="G615" s="77">
        <v>10000000000</v>
      </c>
      <c r="H615" s="74">
        <f t="shared" si="38"/>
        <v>8000000000</v>
      </c>
      <c r="I615" s="78">
        <v>60000000</v>
      </c>
      <c r="J615" s="79" t="s">
        <v>5701</v>
      </c>
      <c r="K615" s="80">
        <f t="shared" si="37"/>
        <v>2</v>
      </c>
      <c r="L615" s="48" t="s">
        <v>249</v>
      </c>
      <c r="M615" s="79" t="s">
        <v>5738</v>
      </c>
      <c r="N615" s="80">
        <v>2</v>
      </c>
      <c r="O615" s="48" t="s">
        <v>5703</v>
      </c>
      <c r="P615" s="81">
        <v>45955</v>
      </c>
      <c r="Q615" s="93"/>
      <c r="R615" s="75">
        <v>40179</v>
      </c>
      <c r="S615" s="48">
        <v>1</v>
      </c>
      <c r="T615" s="48" t="s">
        <v>253</v>
      </c>
      <c r="U615" s="48" t="s">
        <v>1112</v>
      </c>
      <c r="V615" s="82" t="s">
        <v>5704</v>
      </c>
      <c r="W615" s="75">
        <v>43465</v>
      </c>
      <c r="X615" s="77">
        <v>15000000</v>
      </c>
      <c r="Y615" s="77">
        <v>2000000000</v>
      </c>
      <c r="Z615" s="78">
        <v>60000000</v>
      </c>
      <c r="AA615" s="77">
        <f>Y615*0.05</f>
        <v>100000000</v>
      </c>
      <c r="AB615" s="48">
        <v>2</v>
      </c>
      <c r="AC615" s="81">
        <v>44195</v>
      </c>
      <c r="AD615" s="77">
        <v>2500000000</v>
      </c>
      <c r="AE615" s="77">
        <v>2500000000</v>
      </c>
      <c r="AF615" s="77">
        <v>15000000</v>
      </c>
    </row>
    <row r="616" spans="1:32" x14ac:dyDescent="0.25">
      <c r="A616" s="230" t="s">
        <v>2358</v>
      </c>
      <c r="B616" s="48" t="s">
        <v>6325</v>
      </c>
      <c r="C616" s="74">
        <f t="shared" si="39"/>
        <v>8000000000</v>
      </c>
      <c r="D616" s="75"/>
      <c r="E616" s="93"/>
      <c r="F616" s="77">
        <v>2000000000</v>
      </c>
      <c r="G616" s="77">
        <v>10000000000</v>
      </c>
      <c r="H616" s="74">
        <f t="shared" si="38"/>
        <v>8000000000</v>
      </c>
      <c r="I616" s="78">
        <v>60000000</v>
      </c>
      <c r="J616" s="79" t="s">
        <v>5701</v>
      </c>
      <c r="K616" s="80">
        <f t="shared" si="37"/>
        <v>2</v>
      </c>
      <c r="L616" s="48" t="s">
        <v>249</v>
      </c>
      <c r="M616" s="79" t="s">
        <v>5738</v>
      </c>
      <c r="N616" s="80">
        <v>2</v>
      </c>
      <c r="O616" s="48" t="s">
        <v>5703</v>
      </c>
      <c r="P616" s="81">
        <v>45955</v>
      </c>
      <c r="Q616" s="93"/>
      <c r="R616" s="75">
        <v>40179</v>
      </c>
      <c r="S616" s="48">
        <v>1</v>
      </c>
      <c r="T616" s="48" t="s">
        <v>274</v>
      </c>
      <c r="U616" s="48" t="s">
        <v>1112</v>
      </c>
      <c r="V616" s="82" t="s">
        <v>5704</v>
      </c>
      <c r="W616" s="75">
        <v>43465</v>
      </c>
      <c r="X616" s="77">
        <v>15000000</v>
      </c>
      <c r="Y616" s="77">
        <v>2000000000</v>
      </c>
      <c r="Z616" s="78">
        <v>60000000</v>
      </c>
      <c r="AA616" s="77">
        <f>Y616*0.05</f>
        <v>100000000</v>
      </c>
      <c r="AB616" s="48">
        <v>2</v>
      </c>
      <c r="AC616" s="81">
        <v>44195</v>
      </c>
      <c r="AD616" s="77">
        <v>2500000000</v>
      </c>
      <c r="AE616" s="77">
        <v>2500000000</v>
      </c>
      <c r="AF616" s="77">
        <v>15000000</v>
      </c>
    </row>
    <row r="617" spans="1:32" x14ac:dyDescent="0.25">
      <c r="A617" s="230" t="s">
        <v>2360</v>
      </c>
      <c r="B617" s="48" t="s">
        <v>6326</v>
      </c>
      <c r="C617" s="74">
        <f t="shared" si="39"/>
        <v>8000000000</v>
      </c>
      <c r="D617" s="75"/>
      <c r="E617" s="93"/>
      <c r="F617" s="77">
        <v>2000000000</v>
      </c>
      <c r="G617" s="77">
        <v>10000000000</v>
      </c>
      <c r="H617" s="74">
        <f t="shared" si="38"/>
        <v>8000000000</v>
      </c>
      <c r="I617" s="78">
        <v>60000000</v>
      </c>
      <c r="J617" s="79" t="s">
        <v>5701</v>
      </c>
      <c r="K617" s="80">
        <f t="shared" si="37"/>
        <v>2</v>
      </c>
      <c r="L617" s="48" t="s">
        <v>249</v>
      </c>
      <c r="M617" s="79" t="s">
        <v>5738</v>
      </c>
      <c r="N617" s="80">
        <v>2</v>
      </c>
      <c r="O617" s="48" t="s">
        <v>5703</v>
      </c>
      <c r="P617" s="81">
        <v>45955</v>
      </c>
      <c r="Q617" s="93"/>
      <c r="R617" s="75">
        <v>40179</v>
      </c>
      <c r="S617" s="48">
        <v>1</v>
      </c>
      <c r="T617" s="48" t="s">
        <v>253</v>
      </c>
      <c r="U617" s="48" t="s">
        <v>1112</v>
      </c>
      <c r="V617" s="82" t="s">
        <v>5704</v>
      </c>
      <c r="W617" s="75">
        <v>43465</v>
      </c>
      <c r="X617" s="77">
        <v>15000000</v>
      </c>
      <c r="Y617" s="77">
        <v>2000000000</v>
      </c>
      <c r="Z617" s="78">
        <v>60000000</v>
      </c>
      <c r="AA617" s="77">
        <v>0</v>
      </c>
      <c r="AB617" s="48">
        <v>2</v>
      </c>
      <c r="AC617" s="81">
        <v>44195</v>
      </c>
      <c r="AD617" s="77">
        <v>2500000000</v>
      </c>
      <c r="AE617" s="77">
        <v>2500000000</v>
      </c>
      <c r="AF617" s="77">
        <v>15000000</v>
      </c>
    </row>
    <row r="618" spans="1:32" x14ac:dyDescent="0.25">
      <c r="A618" s="230" t="s">
        <v>2362</v>
      </c>
      <c r="B618" s="48" t="s">
        <v>6327</v>
      </c>
      <c r="C618" s="74">
        <f t="shared" si="39"/>
        <v>8000000000</v>
      </c>
      <c r="D618" s="75"/>
      <c r="E618" s="93"/>
      <c r="F618" s="77">
        <v>2000000000</v>
      </c>
      <c r="G618" s="77">
        <v>10000000000</v>
      </c>
      <c r="H618" s="74">
        <f t="shared" si="38"/>
        <v>8000000000</v>
      </c>
      <c r="I618" s="78">
        <v>60000000</v>
      </c>
      <c r="J618" s="79" t="s">
        <v>5701</v>
      </c>
      <c r="K618" s="80">
        <f t="shared" si="37"/>
        <v>2</v>
      </c>
      <c r="L618" s="48" t="s">
        <v>249</v>
      </c>
      <c r="M618" s="79" t="s">
        <v>5738</v>
      </c>
      <c r="N618" s="80">
        <v>2</v>
      </c>
      <c r="O618" s="48" t="s">
        <v>5703</v>
      </c>
      <c r="P618" s="81">
        <v>45955</v>
      </c>
      <c r="Q618" s="93"/>
      <c r="R618" s="75">
        <v>40179</v>
      </c>
      <c r="S618" s="48">
        <v>1</v>
      </c>
      <c r="T618" s="48" t="s">
        <v>274</v>
      </c>
      <c r="U618" s="48" t="s">
        <v>1112</v>
      </c>
      <c r="V618" s="82" t="s">
        <v>5704</v>
      </c>
      <c r="W618" s="75">
        <v>43465</v>
      </c>
      <c r="X618" s="77">
        <v>15000000</v>
      </c>
      <c r="Y618" s="77">
        <v>2000000000</v>
      </c>
      <c r="Z618" s="78">
        <v>60000000</v>
      </c>
      <c r="AA618" s="77">
        <v>0</v>
      </c>
      <c r="AB618" s="48">
        <v>2</v>
      </c>
      <c r="AC618" s="81">
        <v>44195</v>
      </c>
      <c r="AD618" s="77">
        <v>2500000000</v>
      </c>
      <c r="AE618" s="77">
        <v>2500000000</v>
      </c>
      <c r="AF618" s="77">
        <v>15000000</v>
      </c>
    </row>
    <row r="619" spans="1:32" x14ac:dyDescent="0.25">
      <c r="A619" s="230" t="s">
        <v>2364</v>
      </c>
      <c r="B619" s="48" t="s">
        <v>6328</v>
      </c>
      <c r="C619" s="74">
        <f t="shared" si="39"/>
        <v>8000000000</v>
      </c>
      <c r="D619" s="75"/>
      <c r="E619" s="93"/>
      <c r="F619" s="77">
        <v>2000000000</v>
      </c>
      <c r="G619" s="77">
        <v>10000000000</v>
      </c>
      <c r="H619" s="74">
        <f t="shared" si="38"/>
        <v>8000000000</v>
      </c>
      <c r="I619" s="78">
        <v>60000000</v>
      </c>
      <c r="J619" s="79" t="s">
        <v>5701</v>
      </c>
      <c r="K619" s="80">
        <f t="shared" si="37"/>
        <v>2</v>
      </c>
      <c r="L619" s="48" t="s">
        <v>249</v>
      </c>
      <c r="M619" s="79" t="s">
        <v>5738</v>
      </c>
      <c r="N619" s="80">
        <v>2</v>
      </c>
      <c r="O619" s="48" t="s">
        <v>5703</v>
      </c>
      <c r="P619" s="81">
        <v>45955</v>
      </c>
      <c r="Q619" s="93"/>
      <c r="R619" s="75">
        <v>40179</v>
      </c>
      <c r="S619" s="48">
        <v>1</v>
      </c>
      <c r="T619" s="48" t="s">
        <v>253</v>
      </c>
      <c r="U619" s="48" t="s">
        <v>1112</v>
      </c>
      <c r="V619" s="82" t="s">
        <v>5704</v>
      </c>
      <c r="W619" s="75">
        <v>43465</v>
      </c>
      <c r="X619" s="77">
        <v>15000000</v>
      </c>
      <c r="Y619" s="77">
        <v>2000000000</v>
      </c>
      <c r="Z619" s="78">
        <v>60000000</v>
      </c>
      <c r="AA619" s="77">
        <v>0</v>
      </c>
      <c r="AB619" s="48">
        <v>2</v>
      </c>
      <c r="AC619" s="81">
        <v>44195</v>
      </c>
      <c r="AD619" s="77">
        <v>2500000000</v>
      </c>
      <c r="AE619" s="77">
        <v>2500000000</v>
      </c>
      <c r="AF619" s="77">
        <v>15000000</v>
      </c>
    </row>
    <row r="620" spans="1:32" x14ac:dyDescent="0.25">
      <c r="A620" s="230" t="s">
        <v>2366</v>
      </c>
      <c r="B620" s="48" t="s">
        <v>6329</v>
      </c>
      <c r="C620" s="74">
        <f t="shared" si="39"/>
        <v>8000000000</v>
      </c>
      <c r="D620" s="75"/>
      <c r="E620" s="93"/>
      <c r="F620" s="77">
        <v>2000000000</v>
      </c>
      <c r="G620" s="77">
        <v>10000000000</v>
      </c>
      <c r="H620" s="74">
        <f t="shared" si="38"/>
        <v>8000000000</v>
      </c>
      <c r="I620" s="78">
        <v>60000000</v>
      </c>
      <c r="J620" s="79" t="s">
        <v>5701</v>
      </c>
      <c r="K620" s="80">
        <f t="shared" si="37"/>
        <v>2</v>
      </c>
      <c r="L620" s="48" t="s">
        <v>249</v>
      </c>
      <c r="M620" s="79" t="s">
        <v>5738</v>
      </c>
      <c r="N620" s="80">
        <v>2</v>
      </c>
      <c r="O620" s="48" t="s">
        <v>5703</v>
      </c>
      <c r="P620" s="81">
        <v>45955</v>
      </c>
      <c r="Q620" s="93"/>
      <c r="R620" s="75">
        <v>40179</v>
      </c>
      <c r="S620" s="48">
        <v>1</v>
      </c>
      <c r="T620" s="48" t="s">
        <v>274</v>
      </c>
      <c r="U620" s="48" t="s">
        <v>1112</v>
      </c>
      <c r="V620" s="82" t="s">
        <v>5704</v>
      </c>
      <c r="W620" s="75">
        <v>43465</v>
      </c>
      <c r="X620" s="77">
        <v>15000000</v>
      </c>
      <c r="Y620" s="77">
        <v>2000000000</v>
      </c>
      <c r="Z620" s="78">
        <v>60000000</v>
      </c>
      <c r="AA620" s="77">
        <v>0</v>
      </c>
      <c r="AB620" s="48">
        <v>2</v>
      </c>
      <c r="AC620" s="81">
        <v>44195</v>
      </c>
      <c r="AD620" s="77">
        <v>2500000000</v>
      </c>
      <c r="AE620" s="77">
        <v>2500000000</v>
      </c>
      <c r="AF620" s="77">
        <v>15000000</v>
      </c>
    </row>
    <row r="621" spans="1:32" x14ac:dyDescent="0.25">
      <c r="A621" s="230" t="s">
        <v>2368</v>
      </c>
      <c r="B621" s="48" t="s">
        <v>6330</v>
      </c>
      <c r="C621" s="74">
        <f t="shared" si="39"/>
        <v>8000000000</v>
      </c>
      <c r="D621" s="75"/>
      <c r="E621" s="93"/>
      <c r="F621" s="77">
        <v>2000000000</v>
      </c>
      <c r="G621" s="77">
        <v>10000000000</v>
      </c>
      <c r="H621" s="74">
        <f t="shared" si="38"/>
        <v>8000000000</v>
      </c>
      <c r="I621" s="78">
        <v>60000000</v>
      </c>
      <c r="J621" s="79" t="s">
        <v>5701</v>
      </c>
      <c r="K621" s="80">
        <f t="shared" si="37"/>
        <v>2</v>
      </c>
      <c r="L621" s="48" t="s">
        <v>249</v>
      </c>
      <c r="M621" s="79" t="s">
        <v>5738</v>
      </c>
      <c r="N621" s="80">
        <v>2</v>
      </c>
      <c r="O621" s="48" t="s">
        <v>5703</v>
      </c>
      <c r="P621" s="81">
        <v>45955</v>
      </c>
      <c r="Q621" s="93"/>
      <c r="R621" s="75">
        <v>40179</v>
      </c>
      <c r="S621" s="48">
        <v>1</v>
      </c>
      <c r="T621" s="48" t="s">
        <v>253</v>
      </c>
      <c r="U621" s="48" t="s">
        <v>1112</v>
      </c>
      <c r="V621" s="82" t="s">
        <v>5704</v>
      </c>
      <c r="W621" s="75">
        <v>43465</v>
      </c>
      <c r="X621" s="77">
        <v>15000000</v>
      </c>
      <c r="Y621" s="77">
        <v>2000000000</v>
      </c>
      <c r="Z621" s="78">
        <v>60000000</v>
      </c>
      <c r="AA621" s="77">
        <f>Y621*0.05</f>
        <v>100000000</v>
      </c>
      <c r="AB621" s="48">
        <v>2</v>
      </c>
      <c r="AC621" s="81">
        <v>44195</v>
      </c>
      <c r="AD621" s="77">
        <v>2500000000</v>
      </c>
      <c r="AE621" s="77">
        <v>2500000000</v>
      </c>
      <c r="AF621" s="77">
        <v>15000000</v>
      </c>
    </row>
    <row r="622" spans="1:32" x14ac:dyDescent="0.25">
      <c r="A622" s="230" t="s">
        <v>2370</v>
      </c>
      <c r="B622" s="48" t="s">
        <v>6331</v>
      </c>
      <c r="C622" s="74">
        <f t="shared" si="39"/>
        <v>8000000000</v>
      </c>
      <c r="D622" s="75"/>
      <c r="E622" s="93"/>
      <c r="F622" s="77">
        <v>2000000000</v>
      </c>
      <c r="G622" s="77">
        <v>10000000000</v>
      </c>
      <c r="H622" s="74">
        <f t="shared" si="38"/>
        <v>8000000000</v>
      </c>
      <c r="I622" s="78">
        <v>60000000</v>
      </c>
      <c r="J622" s="79" t="s">
        <v>5701</v>
      </c>
      <c r="K622" s="80">
        <f t="shared" si="37"/>
        <v>2</v>
      </c>
      <c r="L622" s="48" t="s">
        <v>249</v>
      </c>
      <c r="M622" s="79" t="s">
        <v>5738</v>
      </c>
      <c r="N622" s="80">
        <v>2</v>
      </c>
      <c r="O622" s="48" t="s">
        <v>5703</v>
      </c>
      <c r="P622" s="81">
        <v>45955</v>
      </c>
      <c r="Q622" s="93"/>
      <c r="R622" s="75">
        <v>40179</v>
      </c>
      <c r="S622" s="48">
        <v>1</v>
      </c>
      <c r="T622" s="48" t="s">
        <v>274</v>
      </c>
      <c r="U622" s="48" t="s">
        <v>1112</v>
      </c>
      <c r="V622" s="82" t="s">
        <v>5704</v>
      </c>
      <c r="W622" s="75">
        <v>43465</v>
      </c>
      <c r="X622" s="77">
        <v>15000000</v>
      </c>
      <c r="Y622" s="77">
        <v>2000000000</v>
      </c>
      <c r="Z622" s="78">
        <v>60000000</v>
      </c>
      <c r="AA622" s="77">
        <f>Y622*0.05</f>
        <v>100000000</v>
      </c>
      <c r="AB622" s="48">
        <v>2</v>
      </c>
      <c r="AC622" s="81">
        <v>44195</v>
      </c>
      <c r="AD622" s="77">
        <v>2500000000</v>
      </c>
      <c r="AE622" s="77">
        <v>2500000000</v>
      </c>
      <c r="AF622" s="77">
        <v>15000000</v>
      </c>
    </row>
    <row r="623" spans="1:32" x14ac:dyDescent="0.25">
      <c r="A623" s="230" t="s">
        <v>2372</v>
      </c>
      <c r="B623" s="48" t="s">
        <v>6332</v>
      </c>
      <c r="C623" s="74">
        <f t="shared" si="39"/>
        <v>8000000000</v>
      </c>
      <c r="D623" s="75"/>
      <c r="E623" s="93"/>
      <c r="F623" s="77">
        <v>2000000000</v>
      </c>
      <c r="G623" s="77">
        <v>10000000000</v>
      </c>
      <c r="H623" s="74">
        <f t="shared" si="38"/>
        <v>8000000000</v>
      </c>
      <c r="I623" s="78">
        <v>60000000</v>
      </c>
      <c r="J623" s="79" t="s">
        <v>5701</v>
      </c>
      <c r="K623" s="80">
        <f t="shared" si="37"/>
        <v>2</v>
      </c>
      <c r="L623" s="48" t="s">
        <v>249</v>
      </c>
      <c r="M623" s="79" t="s">
        <v>5738</v>
      </c>
      <c r="N623" s="80">
        <v>2</v>
      </c>
      <c r="O623" s="48" t="s">
        <v>5703</v>
      </c>
      <c r="P623" s="81">
        <v>45955</v>
      </c>
      <c r="Q623" s="93"/>
      <c r="R623" s="75">
        <v>40179</v>
      </c>
      <c r="S623" s="48">
        <v>1</v>
      </c>
      <c r="T623" s="48" t="s">
        <v>253</v>
      </c>
      <c r="U623" s="48" t="s">
        <v>1112</v>
      </c>
      <c r="V623" s="82" t="s">
        <v>5704</v>
      </c>
      <c r="W623" s="75">
        <v>43465</v>
      </c>
      <c r="X623" s="77">
        <v>15000000</v>
      </c>
      <c r="Y623" s="77">
        <v>2000000000</v>
      </c>
      <c r="Z623" s="78">
        <v>60000000</v>
      </c>
      <c r="AA623" s="77">
        <v>0</v>
      </c>
      <c r="AB623" s="48">
        <v>2</v>
      </c>
      <c r="AC623" s="81">
        <v>44195</v>
      </c>
      <c r="AD623" s="77">
        <v>2500000000</v>
      </c>
      <c r="AE623" s="77">
        <v>2500000000</v>
      </c>
      <c r="AF623" s="77">
        <v>15000000</v>
      </c>
    </row>
    <row r="624" spans="1:32" x14ac:dyDescent="0.25">
      <c r="A624" s="230" t="s">
        <v>2374</v>
      </c>
      <c r="B624" s="48" t="s">
        <v>6333</v>
      </c>
      <c r="C624" s="74">
        <f t="shared" si="39"/>
        <v>8000000000</v>
      </c>
      <c r="D624" s="75"/>
      <c r="E624" s="93"/>
      <c r="F624" s="77">
        <v>2000000000</v>
      </c>
      <c r="G624" s="77">
        <v>10000000000</v>
      </c>
      <c r="H624" s="74">
        <f t="shared" si="38"/>
        <v>8000000000</v>
      </c>
      <c r="I624" s="78">
        <v>60000000</v>
      </c>
      <c r="J624" s="79" t="s">
        <v>5701</v>
      </c>
      <c r="K624" s="80">
        <f t="shared" si="37"/>
        <v>2</v>
      </c>
      <c r="L624" s="48" t="s">
        <v>249</v>
      </c>
      <c r="M624" s="79" t="s">
        <v>5738</v>
      </c>
      <c r="N624" s="80">
        <v>2</v>
      </c>
      <c r="O624" s="48" t="s">
        <v>5703</v>
      </c>
      <c r="P624" s="81">
        <v>45955</v>
      </c>
      <c r="Q624" s="93"/>
      <c r="R624" s="75">
        <v>40179</v>
      </c>
      <c r="S624" s="48">
        <v>1</v>
      </c>
      <c r="T624" s="48" t="s">
        <v>274</v>
      </c>
      <c r="U624" s="48" t="s">
        <v>1112</v>
      </c>
      <c r="V624" s="82" t="s">
        <v>5704</v>
      </c>
      <c r="W624" s="75">
        <v>43465</v>
      </c>
      <c r="X624" s="77">
        <v>15000000</v>
      </c>
      <c r="Y624" s="77">
        <v>2000000000</v>
      </c>
      <c r="Z624" s="78">
        <v>60000000</v>
      </c>
      <c r="AA624" s="77">
        <v>0</v>
      </c>
      <c r="AB624" s="48">
        <v>2</v>
      </c>
      <c r="AC624" s="81">
        <v>44195</v>
      </c>
      <c r="AD624" s="77">
        <v>2500000000</v>
      </c>
      <c r="AE624" s="77">
        <v>2500000000</v>
      </c>
      <c r="AF624" s="77">
        <v>15000000</v>
      </c>
    </row>
    <row r="625" spans="1:32" x14ac:dyDescent="0.25">
      <c r="A625" s="230" t="s">
        <v>2376</v>
      </c>
      <c r="B625" s="48" t="s">
        <v>6334</v>
      </c>
      <c r="C625" s="74">
        <f t="shared" si="39"/>
        <v>8000000000</v>
      </c>
      <c r="D625" s="75"/>
      <c r="E625" s="93"/>
      <c r="F625" s="77">
        <v>2000000000</v>
      </c>
      <c r="G625" s="77">
        <v>10000000000</v>
      </c>
      <c r="H625" s="74">
        <f t="shared" si="38"/>
        <v>8000000000</v>
      </c>
      <c r="I625" s="78">
        <v>60000000</v>
      </c>
      <c r="J625" s="79" t="s">
        <v>5701</v>
      </c>
      <c r="K625" s="80">
        <f t="shared" si="37"/>
        <v>2</v>
      </c>
      <c r="L625" s="48" t="s">
        <v>249</v>
      </c>
      <c r="M625" s="79" t="s">
        <v>5738</v>
      </c>
      <c r="N625" s="80">
        <v>2</v>
      </c>
      <c r="O625" s="48" t="s">
        <v>5703</v>
      </c>
      <c r="P625" s="81">
        <v>45955</v>
      </c>
      <c r="Q625" s="93"/>
      <c r="R625" s="75">
        <v>40179</v>
      </c>
      <c r="S625" s="48">
        <v>1</v>
      </c>
      <c r="T625" s="48" t="s">
        <v>253</v>
      </c>
      <c r="U625" s="48" t="s">
        <v>1112</v>
      </c>
      <c r="V625" s="82" t="s">
        <v>5704</v>
      </c>
      <c r="W625" s="75">
        <v>43465</v>
      </c>
      <c r="X625" s="77">
        <v>15000000</v>
      </c>
      <c r="Y625" s="77">
        <v>2000000000</v>
      </c>
      <c r="Z625" s="78">
        <v>60000000</v>
      </c>
      <c r="AA625" s="77">
        <v>0</v>
      </c>
      <c r="AB625" s="48">
        <v>2</v>
      </c>
      <c r="AC625" s="81">
        <v>44195</v>
      </c>
      <c r="AD625" s="77">
        <v>2500000000</v>
      </c>
      <c r="AE625" s="77">
        <v>2500000000</v>
      </c>
      <c r="AF625" s="77">
        <v>15000000</v>
      </c>
    </row>
    <row r="626" spans="1:32" x14ac:dyDescent="0.25">
      <c r="A626" s="230" t="s">
        <v>2378</v>
      </c>
      <c r="B626" s="48" t="s">
        <v>6335</v>
      </c>
      <c r="C626" s="74">
        <f t="shared" si="39"/>
        <v>8000000000</v>
      </c>
      <c r="D626" s="75"/>
      <c r="E626" s="93"/>
      <c r="F626" s="77">
        <v>2000000000</v>
      </c>
      <c r="G626" s="77">
        <v>10000000000</v>
      </c>
      <c r="H626" s="74">
        <f t="shared" si="38"/>
        <v>8000000000</v>
      </c>
      <c r="I626" s="78">
        <v>60000000</v>
      </c>
      <c r="J626" s="79" t="s">
        <v>5701</v>
      </c>
      <c r="K626" s="80">
        <f t="shared" si="37"/>
        <v>2</v>
      </c>
      <c r="L626" s="48" t="s">
        <v>249</v>
      </c>
      <c r="M626" s="79" t="s">
        <v>5738</v>
      </c>
      <c r="N626" s="80">
        <v>2</v>
      </c>
      <c r="O626" s="48" t="s">
        <v>5703</v>
      </c>
      <c r="P626" s="81">
        <v>45955</v>
      </c>
      <c r="Q626" s="93"/>
      <c r="R626" s="75">
        <v>40179</v>
      </c>
      <c r="S626" s="48">
        <v>1</v>
      </c>
      <c r="T626" s="48" t="s">
        <v>274</v>
      </c>
      <c r="U626" s="48" t="s">
        <v>1112</v>
      </c>
      <c r="V626" s="82" t="s">
        <v>5704</v>
      </c>
      <c r="W626" s="75">
        <v>43465</v>
      </c>
      <c r="X626" s="77">
        <v>15000000</v>
      </c>
      <c r="Y626" s="77">
        <v>2000000000</v>
      </c>
      <c r="Z626" s="78">
        <v>60000000</v>
      </c>
      <c r="AA626" s="77">
        <v>0</v>
      </c>
      <c r="AB626" s="48">
        <v>2</v>
      </c>
      <c r="AC626" s="81">
        <v>44195</v>
      </c>
      <c r="AD626" s="77">
        <v>2500000000</v>
      </c>
      <c r="AE626" s="77">
        <v>2500000000</v>
      </c>
      <c r="AF626" s="77">
        <v>15000000</v>
      </c>
    </row>
    <row r="627" spans="1:32" x14ac:dyDescent="0.25">
      <c r="A627" s="230" t="s">
        <v>2380</v>
      </c>
      <c r="B627" s="48" t="s">
        <v>6336</v>
      </c>
      <c r="C627" s="74">
        <f t="shared" si="39"/>
        <v>8000000000</v>
      </c>
      <c r="D627" s="75"/>
      <c r="E627" s="93"/>
      <c r="F627" s="77">
        <v>2000000000</v>
      </c>
      <c r="G627" s="77">
        <v>10000000000</v>
      </c>
      <c r="H627" s="74">
        <f t="shared" si="38"/>
        <v>8000000000</v>
      </c>
      <c r="I627" s="78">
        <v>60000000</v>
      </c>
      <c r="J627" s="79" t="s">
        <v>5701</v>
      </c>
      <c r="K627" s="80">
        <f t="shared" si="37"/>
        <v>2</v>
      </c>
      <c r="L627" s="48" t="s">
        <v>249</v>
      </c>
      <c r="M627" s="79" t="s">
        <v>5738</v>
      </c>
      <c r="N627" s="80">
        <v>2</v>
      </c>
      <c r="O627" s="48" t="s">
        <v>5703</v>
      </c>
      <c r="P627" s="81">
        <v>45955</v>
      </c>
      <c r="Q627" s="93"/>
      <c r="R627" s="75">
        <v>40179</v>
      </c>
      <c r="S627" s="48">
        <v>1</v>
      </c>
      <c r="T627" s="48" t="s">
        <v>253</v>
      </c>
      <c r="U627" s="48" t="s">
        <v>1112</v>
      </c>
      <c r="V627" s="82" t="s">
        <v>5704</v>
      </c>
      <c r="W627" s="75">
        <v>43465</v>
      </c>
      <c r="X627" s="77">
        <v>15000000</v>
      </c>
      <c r="Y627" s="77">
        <v>2000000000</v>
      </c>
      <c r="Z627" s="78">
        <v>60000000</v>
      </c>
      <c r="AA627" s="77">
        <f>Y627*0.05</f>
        <v>100000000</v>
      </c>
      <c r="AB627" s="48">
        <v>2</v>
      </c>
      <c r="AC627" s="81">
        <v>44195</v>
      </c>
      <c r="AD627" s="77">
        <v>2500000000</v>
      </c>
      <c r="AE627" s="77">
        <v>2500000000</v>
      </c>
      <c r="AF627" s="77">
        <v>15000000</v>
      </c>
    </row>
    <row r="628" spans="1:32" x14ac:dyDescent="0.25">
      <c r="A628" s="230" t="s">
        <v>2382</v>
      </c>
      <c r="B628" s="48" t="s">
        <v>6337</v>
      </c>
      <c r="C628" s="74">
        <f t="shared" si="39"/>
        <v>8000000000</v>
      </c>
      <c r="D628" s="75"/>
      <c r="E628" s="93"/>
      <c r="F628" s="77">
        <v>2000000000</v>
      </c>
      <c r="G628" s="77">
        <v>10000000000</v>
      </c>
      <c r="H628" s="74">
        <f t="shared" si="38"/>
        <v>8000000000</v>
      </c>
      <c r="I628" s="78">
        <v>60000000</v>
      </c>
      <c r="J628" s="79" t="s">
        <v>5701</v>
      </c>
      <c r="K628" s="80">
        <f t="shared" si="37"/>
        <v>2</v>
      </c>
      <c r="L628" s="48" t="s">
        <v>249</v>
      </c>
      <c r="M628" s="79" t="s">
        <v>5738</v>
      </c>
      <c r="N628" s="80">
        <v>2</v>
      </c>
      <c r="O628" s="48" t="s">
        <v>5703</v>
      </c>
      <c r="P628" s="81">
        <v>45955</v>
      </c>
      <c r="Q628" s="93"/>
      <c r="R628" s="75">
        <v>40179</v>
      </c>
      <c r="S628" s="48">
        <v>1</v>
      </c>
      <c r="T628" s="48" t="s">
        <v>274</v>
      </c>
      <c r="U628" s="48" t="s">
        <v>1112</v>
      </c>
      <c r="V628" s="82" t="s">
        <v>5704</v>
      </c>
      <c r="W628" s="75">
        <v>43465</v>
      </c>
      <c r="X628" s="77">
        <v>15000000</v>
      </c>
      <c r="Y628" s="77">
        <v>2000000000</v>
      </c>
      <c r="Z628" s="78">
        <v>60000000</v>
      </c>
      <c r="AA628" s="77">
        <f>Y628*0.05</f>
        <v>100000000</v>
      </c>
      <c r="AB628" s="48">
        <v>2</v>
      </c>
      <c r="AC628" s="81">
        <v>44195</v>
      </c>
      <c r="AD628" s="77">
        <v>2500000000</v>
      </c>
      <c r="AE628" s="77">
        <v>2500000000</v>
      </c>
      <c r="AF628" s="77">
        <v>15000000</v>
      </c>
    </row>
    <row r="629" spans="1:32" x14ac:dyDescent="0.25">
      <c r="A629" s="230" t="s">
        <v>2384</v>
      </c>
      <c r="B629" s="48" t="s">
        <v>6338</v>
      </c>
      <c r="C629" s="74">
        <f t="shared" si="39"/>
        <v>8000000000</v>
      </c>
      <c r="D629" s="75"/>
      <c r="E629" s="93"/>
      <c r="F629" s="77">
        <v>2000000000</v>
      </c>
      <c r="G629" s="77">
        <v>10000000000</v>
      </c>
      <c r="H629" s="74">
        <f t="shared" si="38"/>
        <v>8000000000</v>
      </c>
      <c r="I629" s="78">
        <v>60000000</v>
      </c>
      <c r="J629" s="79" t="s">
        <v>5701</v>
      </c>
      <c r="K629" s="80">
        <f t="shared" si="37"/>
        <v>2</v>
      </c>
      <c r="L629" s="48" t="s">
        <v>249</v>
      </c>
      <c r="M629" s="79" t="s">
        <v>5738</v>
      </c>
      <c r="N629" s="80">
        <v>2</v>
      </c>
      <c r="O629" s="48" t="s">
        <v>5703</v>
      </c>
      <c r="P629" s="81">
        <v>45955</v>
      </c>
      <c r="Q629" s="93"/>
      <c r="R629" s="75">
        <v>40179</v>
      </c>
      <c r="S629" s="48">
        <v>1</v>
      </c>
      <c r="T629" s="48" t="s">
        <v>253</v>
      </c>
      <c r="U629" s="48" t="s">
        <v>1112</v>
      </c>
      <c r="V629" s="82" t="s">
        <v>5704</v>
      </c>
      <c r="W629" s="75">
        <v>43465</v>
      </c>
      <c r="X629" s="77">
        <v>15000000</v>
      </c>
      <c r="Y629" s="77">
        <v>2000000000</v>
      </c>
      <c r="Z629" s="78">
        <v>60000000</v>
      </c>
      <c r="AA629" s="77">
        <v>0</v>
      </c>
      <c r="AB629" s="48">
        <v>2</v>
      </c>
      <c r="AC629" s="81">
        <v>44195</v>
      </c>
      <c r="AD629" s="77">
        <v>2500000000</v>
      </c>
      <c r="AE629" s="77">
        <v>2500000000</v>
      </c>
      <c r="AF629" s="77">
        <v>15000000</v>
      </c>
    </row>
    <row r="630" spans="1:32" x14ac:dyDescent="0.25">
      <c r="A630" s="230" t="s">
        <v>2386</v>
      </c>
      <c r="B630" s="48" t="s">
        <v>6339</v>
      </c>
      <c r="C630" s="74">
        <f t="shared" si="39"/>
        <v>8000000000</v>
      </c>
      <c r="D630" s="75"/>
      <c r="E630" s="93"/>
      <c r="F630" s="77">
        <v>2000000000</v>
      </c>
      <c r="G630" s="77">
        <v>10000000000</v>
      </c>
      <c r="H630" s="74">
        <f t="shared" si="38"/>
        <v>8000000000</v>
      </c>
      <c r="I630" s="78">
        <v>60000000</v>
      </c>
      <c r="J630" s="79" t="s">
        <v>5701</v>
      </c>
      <c r="K630" s="80">
        <f t="shared" si="37"/>
        <v>2</v>
      </c>
      <c r="L630" s="48" t="s">
        <v>249</v>
      </c>
      <c r="M630" s="79" t="s">
        <v>5738</v>
      </c>
      <c r="N630" s="80">
        <v>2</v>
      </c>
      <c r="O630" s="48" t="s">
        <v>5703</v>
      </c>
      <c r="P630" s="81">
        <v>45955</v>
      </c>
      <c r="Q630" s="93"/>
      <c r="R630" s="75">
        <v>40179</v>
      </c>
      <c r="S630" s="48">
        <v>1</v>
      </c>
      <c r="T630" s="48" t="s">
        <v>274</v>
      </c>
      <c r="U630" s="48" t="s">
        <v>1112</v>
      </c>
      <c r="V630" s="82" t="s">
        <v>5704</v>
      </c>
      <c r="W630" s="75">
        <v>43465</v>
      </c>
      <c r="X630" s="77">
        <v>15000000</v>
      </c>
      <c r="Y630" s="77">
        <v>2000000000</v>
      </c>
      <c r="Z630" s="78">
        <v>60000000</v>
      </c>
      <c r="AA630" s="77">
        <v>0</v>
      </c>
      <c r="AB630" s="48">
        <v>2</v>
      </c>
      <c r="AC630" s="81">
        <v>44195</v>
      </c>
      <c r="AD630" s="77">
        <v>2500000000</v>
      </c>
      <c r="AE630" s="77">
        <v>2500000000</v>
      </c>
      <c r="AF630" s="77">
        <v>15000000</v>
      </c>
    </row>
    <row r="631" spans="1:32" x14ac:dyDescent="0.25">
      <c r="A631" s="230" t="s">
        <v>2388</v>
      </c>
      <c r="B631" s="48" t="s">
        <v>6340</v>
      </c>
      <c r="C631" s="74">
        <f t="shared" si="39"/>
        <v>8000000000</v>
      </c>
      <c r="D631" s="75"/>
      <c r="E631" s="93"/>
      <c r="F631" s="77">
        <v>2000000000</v>
      </c>
      <c r="G631" s="77">
        <v>10000000000</v>
      </c>
      <c r="H631" s="74">
        <f t="shared" si="38"/>
        <v>8000000000</v>
      </c>
      <c r="I631" s="78">
        <v>60000000</v>
      </c>
      <c r="J631" s="79" t="s">
        <v>5701</v>
      </c>
      <c r="K631" s="80">
        <f t="shared" si="37"/>
        <v>2</v>
      </c>
      <c r="L631" s="48" t="s">
        <v>249</v>
      </c>
      <c r="M631" s="79" t="s">
        <v>5738</v>
      </c>
      <c r="N631" s="80">
        <v>2</v>
      </c>
      <c r="O631" s="48" t="s">
        <v>5703</v>
      </c>
      <c r="P631" s="81">
        <v>45955</v>
      </c>
      <c r="Q631" s="93"/>
      <c r="R631" s="75">
        <v>40179</v>
      </c>
      <c r="S631" s="48">
        <v>1</v>
      </c>
      <c r="T631" s="48" t="s">
        <v>253</v>
      </c>
      <c r="U631" s="48" t="s">
        <v>1112</v>
      </c>
      <c r="V631" s="82" t="s">
        <v>5704</v>
      </c>
      <c r="W631" s="75">
        <v>43465</v>
      </c>
      <c r="X631" s="77">
        <v>15000000</v>
      </c>
      <c r="Y631" s="77">
        <v>2000000000</v>
      </c>
      <c r="Z631" s="78">
        <v>60000000</v>
      </c>
      <c r="AA631" s="77">
        <v>0</v>
      </c>
      <c r="AB631" s="48">
        <v>2</v>
      </c>
      <c r="AC631" s="81">
        <v>44195</v>
      </c>
      <c r="AD631" s="77">
        <v>2500000000</v>
      </c>
      <c r="AE631" s="77">
        <v>2500000000</v>
      </c>
      <c r="AF631" s="77">
        <v>15000000</v>
      </c>
    </row>
    <row r="632" spans="1:32" x14ac:dyDescent="0.25">
      <c r="A632" s="230" t="s">
        <v>2390</v>
      </c>
      <c r="B632" s="48" t="s">
        <v>6341</v>
      </c>
      <c r="C632" s="74">
        <f t="shared" si="39"/>
        <v>8000000000</v>
      </c>
      <c r="D632" s="75"/>
      <c r="E632" s="93"/>
      <c r="F632" s="77">
        <v>2000000000</v>
      </c>
      <c r="G632" s="77">
        <v>10000000000</v>
      </c>
      <c r="H632" s="74">
        <f t="shared" si="38"/>
        <v>8000000000</v>
      </c>
      <c r="I632" s="78">
        <v>60000000</v>
      </c>
      <c r="J632" s="79" t="s">
        <v>5701</v>
      </c>
      <c r="K632" s="80">
        <f t="shared" si="37"/>
        <v>2</v>
      </c>
      <c r="L632" s="48" t="s">
        <v>249</v>
      </c>
      <c r="M632" s="79" t="s">
        <v>5738</v>
      </c>
      <c r="N632" s="80">
        <v>2</v>
      </c>
      <c r="O632" s="48" t="s">
        <v>5703</v>
      </c>
      <c r="P632" s="81">
        <v>45955</v>
      </c>
      <c r="Q632" s="93"/>
      <c r="R632" s="75">
        <v>40179</v>
      </c>
      <c r="S632" s="48">
        <v>1</v>
      </c>
      <c r="T632" s="48" t="s">
        <v>274</v>
      </c>
      <c r="U632" s="48" t="s">
        <v>1112</v>
      </c>
      <c r="V632" s="82" t="s">
        <v>5704</v>
      </c>
      <c r="W632" s="75">
        <v>43465</v>
      </c>
      <c r="X632" s="77">
        <v>15000000</v>
      </c>
      <c r="Y632" s="77">
        <v>2000000000</v>
      </c>
      <c r="Z632" s="78">
        <v>60000000</v>
      </c>
      <c r="AA632" s="77">
        <v>0</v>
      </c>
      <c r="AB632" s="48">
        <v>2</v>
      </c>
      <c r="AC632" s="81">
        <v>44195</v>
      </c>
      <c r="AD632" s="77">
        <v>2500000000</v>
      </c>
      <c r="AE632" s="77">
        <v>2500000000</v>
      </c>
      <c r="AF632" s="77">
        <v>15000000</v>
      </c>
    </row>
    <row r="633" spans="1:32" x14ac:dyDescent="0.25">
      <c r="A633" s="230" t="s">
        <v>2392</v>
      </c>
      <c r="B633" s="48" t="s">
        <v>6342</v>
      </c>
      <c r="C633" s="74">
        <f t="shared" si="39"/>
        <v>8000000000</v>
      </c>
      <c r="D633" s="75"/>
      <c r="E633" s="93"/>
      <c r="F633" s="77">
        <v>2000000000</v>
      </c>
      <c r="G633" s="77">
        <v>10000000000</v>
      </c>
      <c r="H633" s="74">
        <f t="shared" si="38"/>
        <v>8000000000</v>
      </c>
      <c r="I633" s="78">
        <v>60000000</v>
      </c>
      <c r="J633" s="79" t="s">
        <v>5701</v>
      </c>
      <c r="K633" s="80">
        <f t="shared" si="37"/>
        <v>2</v>
      </c>
      <c r="L633" s="48" t="s">
        <v>249</v>
      </c>
      <c r="M633" s="79" t="s">
        <v>5738</v>
      </c>
      <c r="N633" s="80">
        <v>2</v>
      </c>
      <c r="O633" s="48" t="s">
        <v>5703</v>
      </c>
      <c r="P633" s="81">
        <v>45955</v>
      </c>
      <c r="Q633" s="93"/>
      <c r="R633" s="75">
        <v>40179</v>
      </c>
      <c r="S633" s="48">
        <v>1</v>
      </c>
      <c r="T633" s="48" t="s">
        <v>253</v>
      </c>
      <c r="U633" s="48" t="s">
        <v>1112</v>
      </c>
      <c r="V633" s="82" t="s">
        <v>5704</v>
      </c>
      <c r="W633" s="75">
        <v>43465</v>
      </c>
      <c r="X633" s="77">
        <v>15000000</v>
      </c>
      <c r="Y633" s="77">
        <v>2000000000</v>
      </c>
      <c r="Z633" s="78">
        <v>60000000</v>
      </c>
      <c r="AA633" s="77">
        <f>Y633*0.05</f>
        <v>100000000</v>
      </c>
      <c r="AB633" s="48">
        <v>2</v>
      </c>
      <c r="AC633" s="81">
        <v>44195</v>
      </c>
      <c r="AD633" s="77">
        <v>2500000000</v>
      </c>
      <c r="AE633" s="77">
        <v>2500000000</v>
      </c>
      <c r="AF633" s="77">
        <v>15000000</v>
      </c>
    </row>
    <row r="634" spans="1:32" x14ac:dyDescent="0.25">
      <c r="A634" s="230" t="s">
        <v>2394</v>
      </c>
      <c r="B634" s="48" t="s">
        <v>6343</v>
      </c>
      <c r="C634" s="74">
        <f t="shared" si="39"/>
        <v>8000000000</v>
      </c>
      <c r="D634" s="75"/>
      <c r="E634" s="93"/>
      <c r="F634" s="77">
        <v>2000000000</v>
      </c>
      <c r="G634" s="77">
        <v>10000000000</v>
      </c>
      <c r="H634" s="74">
        <f t="shared" si="38"/>
        <v>8000000000</v>
      </c>
      <c r="I634" s="78">
        <v>60000000</v>
      </c>
      <c r="J634" s="79" t="s">
        <v>5701</v>
      </c>
      <c r="K634" s="80">
        <f t="shared" si="37"/>
        <v>2</v>
      </c>
      <c r="L634" s="48" t="s">
        <v>249</v>
      </c>
      <c r="M634" s="79" t="s">
        <v>5738</v>
      </c>
      <c r="N634" s="80">
        <v>2</v>
      </c>
      <c r="O634" s="48" t="s">
        <v>5703</v>
      </c>
      <c r="P634" s="81">
        <v>45955</v>
      </c>
      <c r="Q634" s="93"/>
      <c r="R634" s="75">
        <v>40179</v>
      </c>
      <c r="S634" s="48">
        <v>1</v>
      </c>
      <c r="T634" s="48" t="s">
        <v>274</v>
      </c>
      <c r="U634" s="48" t="s">
        <v>1112</v>
      </c>
      <c r="V634" s="82" t="s">
        <v>5704</v>
      </c>
      <c r="W634" s="75">
        <v>43465</v>
      </c>
      <c r="X634" s="77">
        <v>15000000</v>
      </c>
      <c r="Y634" s="77">
        <v>2000000000</v>
      </c>
      <c r="Z634" s="78">
        <v>60000000</v>
      </c>
      <c r="AA634" s="77">
        <f>Y634*0.05</f>
        <v>100000000</v>
      </c>
      <c r="AB634" s="48">
        <v>2</v>
      </c>
      <c r="AC634" s="81">
        <v>44195</v>
      </c>
      <c r="AD634" s="77">
        <v>2500000000</v>
      </c>
      <c r="AE634" s="77">
        <v>2500000000</v>
      </c>
      <c r="AF634" s="77">
        <v>15000000</v>
      </c>
    </row>
    <row r="635" spans="1:32" x14ac:dyDescent="0.25">
      <c r="A635" s="230" t="s">
        <v>2396</v>
      </c>
      <c r="B635" s="48" t="s">
        <v>6344</v>
      </c>
      <c r="C635" s="74">
        <f t="shared" si="39"/>
        <v>8000000000</v>
      </c>
      <c r="D635" s="75"/>
      <c r="E635" s="93"/>
      <c r="F635" s="77">
        <v>2000000000</v>
      </c>
      <c r="G635" s="77">
        <v>10000000000</v>
      </c>
      <c r="H635" s="74">
        <f t="shared" si="38"/>
        <v>8000000000</v>
      </c>
      <c r="I635" s="78">
        <v>60000000</v>
      </c>
      <c r="J635" s="79" t="s">
        <v>5701</v>
      </c>
      <c r="K635" s="80">
        <f t="shared" si="37"/>
        <v>2</v>
      </c>
      <c r="L635" s="48" t="s">
        <v>249</v>
      </c>
      <c r="M635" s="79" t="s">
        <v>5738</v>
      </c>
      <c r="N635" s="80">
        <v>2</v>
      </c>
      <c r="O635" s="48" t="s">
        <v>5703</v>
      </c>
      <c r="P635" s="81">
        <v>45955</v>
      </c>
      <c r="Q635" s="93"/>
      <c r="R635" s="75">
        <v>40179</v>
      </c>
      <c r="S635" s="48">
        <v>1</v>
      </c>
      <c r="T635" s="48" t="s">
        <v>253</v>
      </c>
      <c r="U635" s="48" t="s">
        <v>1112</v>
      </c>
      <c r="V635" s="82" t="s">
        <v>5704</v>
      </c>
      <c r="W635" s="75">
        <v>43465</v>
      </c>
      <c r="X635" s="77">
        <v>15000000</v>
      </c>
      <c r="Y635" s="77">
        <v>2000000000</v>
      </c>
      <c r="Z635" s="78">
        <v>60000000</v>
      </c>
      <c r="AA635" s="77">
        <v>0</v>
      </c>
      <c r="AB635" s="48">
        <v>2</v>
      </c>
      <c r="AC635" s="81">
        <v>44195</v>
      </c>
      <c r="AD635" s="77">
        <v>2500000000</v>
      </c>
      <c r="AE635" s="77">
        <v>2500000000</v>
      </c>
      <c r="AF635" s="77">
        <v>15000000</v>
      </c>
    </row>
    <row r="636" spans="1:32" x14ac:dyDescent="0.25">
      <c r="A636" s="230" t="s">
        <v>2398</v>
      </c>
      <c r="B636" s="48" t="s">
        <v>6345</v>
      </c>
      <c r="C636" s="74">
        <f t="shared" si="39"/>
        <v>8000000000</v>
      </c>
      <c r="D636" s="75"/>
      <c r="E636" s="93"/>
      <c r="F636" s="77">
        <v>2000000000</v>
      </c>
      <c r="G636" s="77">
        <v>10000000000</v>
      </c>
      <c r="H636" s="74">
        <f t="shared" si="38"/>
        <v>8000000000</v>
      </c>
      <c r="I636" s="78">
        <v>60000000</v>
      </c>
      <c r="J636" s="79" t="s">
        <v>5701</v>
      </c>
      <c r="K636" s="80">
        <f t="shared" si="37"/>
        <v>2</v>
      </c>
      <c r="L636" s="48" t="s">
        <v>249</v>
      </c>
      <c r="M636" s="79" t="s">
        <v>5738</v>
      </c>
      <c r="N636" s="80">
        <v>2</v>
      </c>
      <c r="O636" s="48" t="s">
        <v>5703</v>
      </c>
      <c r="P636" s="81">
        <v>45955</v>
      </c>
      <c r="Q636" s="93"/>
      <c r="R636" s="75">
        <v>40179</v>
      </c>
      <c r="S636" s="48">
        <v>1</v>
      </c>
      <c r="T636" s="48" t="s">
        <v>274</v>
      </c>
      <c r="U636" s="48" t="s">
        <v>1112</v>
      </c>
      <c r="V636" s="82" t="s">
        <v>5704</v>
      </c>
      <c r="W636" s="75">
        <v>43465</v>
      </c>
      <c r="X636" s="77">
        <v>15000000</v>
      </c>
      <c r="Y636" s="77">
        <v>2000000000</v>
      </c>
      <c r="Z636" s="78">
        <v>60000000</v>
      </c>
      <c r="AA636" s="77">
        <v>0</v>
      </c>
      <c r="AB636" s="48">
        <v>2</v>
      </c>
      <c r="AC636" s="81">
        <v>44195</v>
      </c>
      <c r="AD636" s="77">
        <v>2500000000</v>
      </c>
      <c r="AE636" s="77">
        <v>2500000000</v>
      </c>
      <c r="AF636" s="77">
        <v>15000000</v>
      </c>
    </row>
    <row r="637" spans="1:32" x14ac:dyDescent="0.25">
      <c r="A637" s="230" t="s">
        <v>2400</v>
      </c>
      <c r="B637" s="48" t="s">
        <v>6346</v>
      </c>
      <c r="C637" s="74">
        <f t="shared" si="39"/>
        <v>8000000000</v>
      </c>
      <c r="D637" s="75"/>
      <c r="E637" s="93"/>
      <c r="F637" s="77">
        <v>2000000000</v>
      </c>
      <c r="G637" s="77">
        <v>10000000000</v>
      </c>
      <c r="H637" s="74">
        <f t="shared" si="38"/>
        <v>8000000000</v>
      </c>
      <c r="I637" s="78">
        <v>60000000</v>
      </c>
      <c r="J637" s="79" t="s">
        <v>5701</v>
      </c>
      <c r="K637" s="80">
        <f t="shared" si="37"/>
        <v>2</v>
      </c>
      <c r="L637" s="48" t="s">
        <v>249</v>
      </c>
      <c r="M637" s="79" t="s">
        <v>5738</v>
      </c>
      <c r="N637" s="80">
        <v>2</v>
      </c>
      <c r="O637" s="48" t="s">
        <v>5703</v>
      </c>
      <c r="P637" s="81">
        <v>45955</v>
      </c>
      <c r="Q637" s="93"/>
      <c r="R637" s="75">
        <v>40179</v>
      </c>
      <c r="S637" s="48">
        <v>1</v>
      </c>
      <c r="T637" s="48" t="s">
        <v>253</v>
      </c>
      <c r="U637" s="48" t="s">
        <v>1112</v>
      </c>
      <c r="V637" s="82" t="s">
        <v>5704</v>
      </c>
      <c r="W637" s="75">
        <v>43465</v>
      </c>
      <c r="X637" s="77">
        <v>15000000</v>
      </c>
      <c r="Y637" s="77">
        <v>2000000000</v>
      </c>
      <c r="Z637" s="78">
        <v>60000000</v>
      </c>
      <c r="AA637" s="77">
        <v>0</v>
      </c>
      <c r="AB637" s="48">
        <v>2</v>
      </c>
      <c r="AC637" s="81">
        <v>44195</v>
      </c>
      <c r="AD637" s="77">
        <v>2500000000</v>
      </c>
      <c r="AE637" s="77">
        <v>2500000000</v>
      </c>
      <c r="AF637" s="77">
        <v>15000000</v>
      </c>
    </row>
    <row r="638" spans="1:32" x14ac:dyDescent="0.25">
      <c r="A638" s="230" t="s">
        <v>2402</v>
      </c>
      <c r="B638" s="48" t="s">
        <v>6347</v>
      </c>
      <c r="C638" s="74">
        <f t="shared" si="39"/>
        <v>8000000000</v>
      </c>
      <c r="D638" s="75"/>
      <c r="E638" s="93"/>
      <c r="F638" s="77">
        <v>2000000000</v>
      </c>
      <c r="G638" s="77">
        <v>10000000000</v>
      </c>
      <c r="H638" s="74">
        <f t="shared" si="38"/>
        <v>8000000000</v>
      </c>
      <c r="I638" s="78">
        <v>60000000</v>
      </c>
      <c r="J638" s="79" t="s">
        <v>5701</v>
      </c>
      <c r="K638" s="80">
        <f t="shared" si="37"/>
        <v>2</v>
      </c>
      <c r="L638" s="48" t="s">
        <v>249</v>
      </c>
      <c r="M638" s="79" t="s">
        <v>5738</v>
      </c>
      <c r="N638" s="80">
        <v>2</v>
      </c>
      <c r="O638" s="48" t="s">
        <v>5703</v>
      </c>
      <c r="P638" s="81">
        <v>45955</v>
      </c>
      <c r="Q638" s="93"/>
      <c r="R638" s="75">
        <v>40179</v>
      </c>
      <c r="S638" s="48">
        <v>1</v>
      </c>
      <c r="T638" s="48" t="s">
        <v>274</v>
      </c>
      <c r="U638" s="48" t="s">
        <v>1112</v>
      </c>
      <c r="V638" s="82" t="s">
        <v>5704</v>
      </c>
      <c r="W638" s="75">
        <v>43465</v>
      </c>
      <c r="X638" s="77">
        <v>15000000</v>
      </c>
      <c r="Y638" s="77">
        <v>2000000000</v>
      </c>
      <c r="Z638" s="78">
        <v>60000000</v>
      </c>
      <c r="AA638" s="77">
        <v>0</v>
      </c>
      <c r="AB638" s="48">
        <v>2</v>
      </c>
      <c r="AC638" s="81">
        <v>44195</v>
      </c>
      <c r="AD638" s="77">
        <v>2500000000</v>
      </c>
      <c r="AE638" s="77">
        <v>2500000000</v>
      </c>
      <c r="AF638" s="77">
        <v>15000000</v>
      </c>
    </row>
    <row r="639" spans="1:32" x14ac:dyDescent="0.25">
      <c r="A639" s="230" t="s">
        <v>2404</v>
      </c>
      <c r="B639" s="48" t="s">
        <v>6348</v>
      </c>
      <c r="C639" s="74">
        <f t="shared" si="39"/>
        <v>8000000000</v>
      </c>
      <c r="D639" s="75"/>
      <c r="E639" s="93"/>
      <c r="F639" s="77">
        <v>2000000000</v>
      </c>
      <c r="G639" s="77">
        <v>10000000000</v>
      </c>
      <c r="H639" s="74">
        <f t="shared" si="38"/>
        <v>8000000000</v>
      </c>
      <c r="I639" s="78">
        <v>60000000</v>
      </c>
      <c r="J639" s="79" t="s">
        <v>5701</v>
      </c>
      <c r="K639" s="80">
        <f t="shared" si="37"/>
        <v>2</v>
      </c>
      <c r="L639" s="48" t="s">
        <v>249</v>
      </c>
      <c r="M639" s="79" t="s">
        <v>5738</v>
      </c>
      <c r="N639" s="80">
        <v>2</v>
      </c>
      <c r="O639" s="48" t="s">
        <v>5703</v>
      </c>
      <c r="P639" s="81">
        <v>45955</v>
      </c>
      <c r="Q639" s="93"/>
      <c r="R639" s="75">
        <v>40179</v>
      </c>
      <c r="S639" s="48">
        <v>1</v>
      </c>
      <c r="T639" s="48" t="s">
        <v>253</v>
      </c>
      <c r="U639" s="48" t="s">
        <v>1112</v>
      </c>
      <c r="V639" s="82" t="s">
        <v>5704</v>
      </c>
      <c r="W639" s="75">
        <v>43465</v>
      </c>
      <c r="X639" s="77">
        <v>15000000</v>
      </c>
      <c r="Y639" s="77">
        <v>2000000000</v>
      </c>
      <c r="Z639" s="78">
        <v>60000000</v>
      </c>
      <c r="AA639" s="77">
        <f>Y639*0.05</f>
        <v>100000000</v>
      </c>
      <c r="AB639" s="48">
        <v>2</v>
      </c>
      <c r="AC639" s="81">
        <v>44195</v>
      </c>
      <c r="AD639" s="77">
        <v>2500000000</v>
      </c>
      <c r="AE639" s="77">
        <v>2500000000</v>
      </c>
      <c r="AF639" s="77">
        <v>15000000</v>
      </c>
    </row>
    <row r="640" spans="1:32" x14ac:dyDescent="0.25">
      <c r="A640" s="230" t="s">
        <v>2406</v>
      </c>
      <c r="B640" s="48" t="s">
        <v>6349</v>
      </c>
      <c r="C640" s="74">
        <f t="shared" si="39"/>
        <v>8000000000</v>
      </c>
      <c r="D640" s="75"/>
      <c r="E640" s="93"/>
      <c r="F640" s="77">
        <v>2000000000</v>
      </c>
      <c r="G640" s="77">
        <v>10000000000</v>
      </c>
      <c r="H640" s="74">
        <f t="shared" si="38"/>
        <v>8000000000</v>
      </c>
      <c r="I640" s="78">
        <v>60000000</v>
      </c>
      <c r="J640" s="79" t="s">
        <v>5701</v>
      </c>
      <c r="K640" s="80">
        <f t="shared" si="37"/>
        <v>2</v>
      </c>
      <c r="L640" s="48" t="s">
        <v>249</v>
      </c>
      <c r="M640" s="79" t="s">
        <v>5738</v>
      </c>
      <c r="N640" s="80">
        <v>2</v>
      </c>
      <c r="O640" s="48" t="s">
        <v>5703</v>
      </c>
      <c r="P640" s="81">
        <v>45955</v>
      </c>
      <c r="Q640" s="93"/>
      <c r="R640" s="75">
        <v>40179</v>
      </c>
      <c r="S640" s="48">
        <v>1</v>
      </c>
      <c r="T640" s="48" t="s">
        <v>274</v>
      </c>
      <c r="U640" s="48" t="s">
        <v>1112</v>
      </c>
      <c r="V640" s="82" t="s">
        <v>5704</v>
      </c>
      <c r="W640" s="75">
        <v>43465</v>
      </c>
      <c r="X640" s="77">
        <v>15000000</v>
      </c>
      <c r="Y640" s="77">
        <v>2000000000</v>
      </c>
      <c r="Z640" s="78">
        <v>60000000</v>
      </c>
      <c r="AA640" s="77">
        <f>Y640*0.05</f>
        <v>100000000</v>
      </c>
      <c r="AB640" s="48">
        <v>2</v>
      </c>
      <c r="AC640" s="81">
        <v>44195</v>
      </c>
      <c r="AD640" s="77">
        <v>2500000000</v>
      </c>
      <c r="AE640" s="77">
        <v>2500000000</v>
      </c>
      <c r="AF640" s="77">
        <v>15000000</v>
      </c>
    </row>
    <row r="641" spans="1:32" x14ac:dyDescent="0.25">
      <c r="A641" s="230" t="s">
        <v>2408</v>
      </c>
      <c r="B641" s="48" t="s">
        <v>6350</v>
      </c>
      <c r="C641" s="74">
        <f t="shared" si="39"/>
        <v>8000000000</v>
      </c>
      <c r="D641" s="75"/>
      <c r="E641" s="93"/>
      <c r="F641" s="77">
        <v>2000000000</v>
      </c>
      <c r="G641" s="77">
        <v>10000000000</v>
      </c>
      <c r="H641" s="74">
        <f t="shared" si="38"/>
        <v>8000000000</v>
      </c>
      <c r="I641" s="78">
        <v>60000000</v>
      </c>
      <c r="J641" s="79" t="s">
        <v>5701</v>
      </c>
      <c r="K641" s="80">
        <f t="shared" si="37"/>
        <v>2</v>
      </c>
      <c r="L641" s="48" t="s">
        <v>249</v>
      </c>
      <c r="M641" s="79" t="s">
        <v>5738</v>
      </c>
      <c r="N641" s="80">
        <v>2</v>
      </c>
      <c r="O641" s="48" t="s">
        <v>5703</v>
      </c>
      <c r="P641" s="81">
        <v>45955</v>
      </c>
      <c r="Q641" s="93"/>
      <c r="R641" s="75">
        <v>40179</v>
      </c>
      <c r="S641" s="48">
        <v>1</v>
      </c>
      <c r="T641" s="48" t="s">
        <v>253</v>
      </c>
      <c r="U641" s="48" t="s">
        <v>1112</v>
      </c>
      <c r="V641" s="82" t="s">
        <v>5704</v>
      </c>
      <c r="W641" s="75">
        <v>43465</v>
      </c>
      <c r="X641" s="77">
        <v>15000000</v>
      </c>
      <c r="Y641" s="77">
        <v>2000000000</v>
      </c>
      <c r="Z641" s="78">
        <v>60000000</v>
      </c>
      <c r="AA641" s="77">
        <v>0</v>
      </c>
      <c r="AB641" s="48">
        <v>2</v>
      </c>
      <c r="AC641" s="81">
        <v>44195</v>
      </c>
      <c r="AD641" s="77">
        <v>2500000000</v>
      </c>
      <c r="AE641" s="77">
        <v>2500000000</v>
      </c>
      <c r="AF641" s="77">
        <v>15000000</v>
      </c>
    </row>
    <row r="642" spans="1:32" x14ac:dyDescent="0.25">
      <c r="A642" s="230" t="s">
        <v>2410</v>
      </c>
      <c r="B642" s="48" t="s">
        <v>6351</v>
      </c>
      <c r="C642" s="74">
        <f t="shared" si="39"/>
        <v>8000000000</v>
      </c>
      <c r="D642" s="75"/>
      <c r="E642" s="93"/>
      <c r="F642" s="77">
        <v>2000000000</v>
      </c>
      <c r="G642" s="77">
        <v>10000000000</v>
      </c>
      <c r="H642" s="74">
        <f t="shared" si="38"/>
        <v>8000000000</v>
      </c>
      <c r="I642" s="78">
        <v>60000000</v>
      </c>
      <c r="J642" s="79" t="s">
        <v>5701</v>
      </c>
      <c r="K642" s="80">
        <f t="shared" si="37"/>
        <v>2</v>
      </c>
      <c r="L642" s="48" t="s">
        <v>249</v>
      </c>
      <c r="M642" s="79" t="s">
        <v>5738</v>
      </c>
      <c r="N642" s="80">
        <v>2</v>
      </c>
      <c r="O642" s="48" t="s">
        <v>5703</v>
      </c>
      <c r="P642" s="81">
        <v>45955</v>
      </c>
      <c r="Q642" s="93"/>
      <c r="R642" s="75">
        <v>40179</v>
      </c>
      <c r="S642" s="48">
        <v>1</v>
      </c>
      <c r="T642" s="48" t="s">
        <v>274</v>
      </c>
      <c r="U642" s="48" t="s">
        <v>1112</v>
      </c>
      <c r="V642" s="82" t="s">
        <v>5704</v>
      </c>
      <c r="W642" s="75">
        <v>43465</v>
      </c>
      <c r="X642" s="77">
        <v>15000000</v>
      </c>
      <c r="Y642" s="77">
        <v>2000000000</v>
      </c>
      <c r="Z642" s="78">
        <v>60000000</v>
      </c>
      <c r="AA642" s="77">
        <v>0</v>
      </c>
      <c r="AB642" s="48">
        <v>2</v>
      </c>
      <c r="AC642" s="81">
        <v>44195</v>
      </c>
      <c r="AD642" s="77">
        <v>2500000000</v>
      </c>
      <c r="AE642" s="77">
        <v>2500000000</v>
      </c>
      <c r="AF642" s="77">
        <v>15000000</v>
      </c>
    </row>
    <row r="643" spans="1:32" x14ac:dyDescent="0.25">
      <c r="A643" s="230" t="s">
        <v>2412</v>
      </c>
      <c r="B643" s="48" t="s">
        <v>6352</v>
      </c>
      <c r="C643" s="74">
        <f t="shared" si="39"/>
        <v>8000000000</v>
      </c>
      <c r="D643" s="75"/>
      <c r="E643" s="93"/>
      <c r="F643" s="77">
        <v>2000000000</v>
      </c>
      <c r="G643" s="77">
        <v>10000000000</v>
      </c>
      <c r="H643" s="74">
        <f t="shared" si="38"/>
        <v>8000000000</v>
      </c>
      <c r="I643" s="78">
        <v>60000000</v>
      </c>
      <c r="J643" s="79" t="s">
        <v>5701</v>
      </c>
      <c r="K643" s="80">
        <f t="shared" ref="K643:K706" si="40">N643</f>
        <v>2</v>
      </c>
      <c r="L643" s="48" t="s">
        <v>249</v>
      </c>
      <c r="M643" s="79" t="s">
        <v>5738</v>
      </c>
      <c r="N643" s="80">
        <v>2</v>
      </c>
      <c r="O643" s="48" t="s">
        <v>5703</v>
      </c>
      <c r="P643" s="81">
        <v>45955</v>
      </c>
      <c r="Q643" s="93"/>
      <c r="R643" s="75">
        <v>40179</v>
      </c>
      <c r="S643" s="48">
        <v>1</v>
      </c>
      <c r="T643" s="48" t="s">
        <v>253</v>
      </c>
      <c r="U643" s="48" t="s">
        <v>1112</v>
      </c>
      <c r="V643" s="82" t="s">
        <v>5704</v>
      </c>
      <c r="W643" s="75">
        <v>43465</v>
      </c>
      <c r="X643" s="77">
        <v>15000000</v>
      </c>
      <c r="Y643" s="77">
        <v>2000000000</v>
      </c>
      <c r="Z643" s="78">
        <v>60000000</v>
      </c>
      <c r="AA643" s="77">
        <v>0</v>
      </c>
      <c r="AB643" s="48">
        <v>2</v>
      </c>
      <c r="AC643" s="81">
        <v>44195</v>
      </c>
      <c r="AD643" s="77">
        <v>2500000000</v>
      </c>
      <c r="AE643" s="77">
        <v>2500000000</v>
      </c>
      <c r="AF643" s="77">
        <v>15000000</v>
      </c>
    </row>
    <row r="644" spans="1:32" x14ac:dyDescent="0.25">
      <c r="A644" s="230" t="s">
        <v>2414</v>
      </c>
      <c r="B644" s="48" t="s">
        <v>6353</v>
      </c>
      <c r="C644" s="74">
        <f t="shared" si="39"/>
        <v>8000000000</v>
      </c>
      <c r="D644" s="75"/>
      <c r="E644" s="93"/>
      <c r="F644" s="77">
        <v>2000000000</v>
      </c>
      <c r="G644" s="77">
        <v>10000000000</v>
      </c>
      <c r="H644" s="74">
        <f t="shared" si="38"/>
        <v>8000000000</v>
      </c>
      <c r="I644" s="78">
        <v>60000000</v>
      </c>
      <c r="J644" s="79" t="s">
        <v>5701</v>
      </c>
      <c r="K644" s="80">
        <f t="shared" si="40"/>
        <v>2</v>
      </c>
      <c r="L644" s="48" t="s">
        <v>249</v>
      </c>
      <c r="M644" s="79" t="s">
        <v>5738</v>
      </c>
      <c r="N644" s="80">
        <v>2</v>
      </c>
      <c r="O644" s="48" t="s">
        <v>5703</v>
      </c>
      <c r="P644" s="81">
        <v>45955</v>
      </c>
      <c r="Q644" s="93"/>
      <c r="R644" s="75">
        <v>40179</v>
      </c>
      <c r="S644" s="48">
        <v>1</v>
      </c>
      <c r="T644" s="48" t="s">
        <v>274</v>
      </c>
      <c r="U644" s="48" t="s">
        <v>1112</v>
      </c>
      <c r="V644" s="82" t="s">
        <v>5704</v>
      </c>
      <c r="W644" s="75">
        <v>43465</v>
      </c>
      <c r="X644" s="77">
        <v>15000000</v>
      </c>
      <c r="Y644" s="77">
        <v>2000000000</v>
      </c>
      <c r="Z644" s="78">
        <v>60000000</v>
      </c>
      <c r="AA644" s="77">
        <v>0</v>
      </c>
      <c r="AB644" s="48">
        <v>2</v>
      </c>
      <c r="AC644" s="81">
        <v>44195</v>
      </c>
      <c r="AD644" s="77">
        <v>2500000000</v>
      </c>
      <c r="AE644" s="77">
        <v>2500000000</v>
      </c>
      <c r="AF644" s="77">
        <v>15000000</v>
      </c>
    </row>
    <row r="645" spans="1:32" x14ac:dyDescent="0.25">
      <c r="A645" s="230" t="s">
        <v>2416</v>
      </c>
      <c r="B645" s="48" t="s">
        <v>6354</v>
      </c>
      <c r="C645" s="74">
        <f t="shared" si="39"/>
        <v>8000000000</v>
      </c>
      <c r="D645" s="75"/>
      <c r="E645" s="93"/>
      <c r="F645" s="77">
        <v>2000000000</v>
      </c>
      <c r="G645" s="77">
        <v>10000000000</v>
      </c>
      <c r="H645" s="74">
        <f t="shared" si="38"/>
        <v>8000000000</v>
      </c>
      <c r="I645" s="78">
        <v>60000000</v>
      </c>
      <c r="J645" s="79" t="s">
        <v>5701</v>
      </c>
      <c r="K645" s="80">
        <f t="shared" si="40"/>
        <v>2</v>
      </c>
      <c r="L645" s="48" t="s">
        <v>249</v>
      </c>
      <c r="M645" s="79" t="s">
        <v>5738</v>
      </c>
      <c r="N645" s="80">
        <v>2</v>
      </c>
      <c r="O645" s="48" t="s">
        <v>5703</v>
      </c>
      <c r="P645" s="81">
        <v>45955</v>
      </c>
      <c r="Q645" s="93"/>
      <c r="R645" s="75">
        <v>40179</v>
      </c>
      <c r="S645" s="48">
        <v>1</v>
      </c>
      <c r="T645" s="48" t="s">
        <v>253</v>
      </c>
      <c r="U645" s="48" t="s">
        <v>1112</v>
      </c>
      <c r="V645" s="82" t="s">
        <v>5704</v>
      </c>
      <c r="W645" s="75">
        <v>43465</v>
      </c>
      <c r="X645" s="77">
        <v>15000000</v>
      </c>
      <c r="Y645" s="77">
        <v>2000000000</v>
      </c>
      <c r="Z645" s="78">
        <v>60000000</v>
      </c>
      <c r="AA645" s="77">
        <f>Y645*0.05</f>
        <v>100000000</v>
      </c>
      <c r="AB645" s="48">
        <v>2</v>
      </c>
      <c r="AC645" s="81">
        <v>44195</v>
      </c>
      <c r="AD645" s="77">
        <v>2500000000</v>
      </c>
      <c r="AE645" s="77">
        <v>2500000000</v>
      </c>
      <c r="AF645" s="77">
        <v>15000000</v>
      </c>
    </row>
    <row r="646" spans="1:32" x14ac:dyDescent="0.25">
      <c r="A646" s="230" t="s">
        <v>2418</v>
      </c>
      <c r="B646" s="48" t="s">
        <v>6355</v>
      </c>
      <c r="C646" s="74">
        <f t="shared" si="39"/>
        <v>8000000000</v>
      </c>
      <c r="D646" s="75"/>
      <c r="E646" s="93"/>
      <c r="F646" s="77">
        <v>2000000000</v>
      </c>
      <c r="G646" s="77">
        <v>10000000000</v>
      </c>
      <c r="H646" s="74">
        <f t="shared" si="38"/>
        <v>8000000000</v>
      </c>
      <c r="I646" s="78">
        <v>60000000</v>
      </c>
      <c r="J646" s="79" t="s">
        <v>5701</v>
      </c>
      <c r="K646" s="80">
        <f t="shared" si="40"/>
        <v>2</v>
      </c>
      <c r="L646" s="48" t="s">
        <v>249</v>
      </c>
      <c r="M646" s="79" t="s">
        <v>5738</v>
      </c>
      <c r="N646" s="80">
        <v>2</v>
      </c>
      <c r="O646" s="48" t="s">
        <v>5703</v>
      </c>
      <c r="P646" s="81">
        <v>45955</v>
      </c>
      <c r="Q646" s="93"/>
      <c r="R646" s="75">
        <v>40179</v>
      </c>
      <c r="S646" s="48">
        <v>1</v>
      </c>
      <c r="T646" s="48" t="s">
        <v>274</v>
      </c>
      <c r="U646" s="48" t="s">
        <v>1112</v>
      </c>
      <c r="V646" s="82" t="s">
        <v>5704</v>
      </c>
      <c r="W646" s="75">
        <v>43465</v>
      </c>
      <c r="X646" s="77">
        <v>15000000</v>
      </c>
      <c r="Y646" s="77">
        <v>2000000000</v>
      </c>
      <c r="Z646" s="78">
        <v>60000000</v>
      </c>
      <c r="AA646" s="77">
        <f>Y646*0.05</f>
        <v>100000000</v>
      </c>
      <c r="AB646" s="48">
        <v>2</v>
      </c>
      <c r="AC646" s="81">
        <v>44195</v>
      </c>
      <c r="AD646" s="77">
        <v>2500000000</v>
      </c>
      <c r="AE646" s="77">
        <v>2500000000</v>
      </c>
      <c r="AF646" s="77">
        <v>15000000</v>
      </c>
    </row>
    <row r="647" spans="1:32" x14ac:dyDescent="0.25">
      <c r="A647" s="230" t="s">
        <v>2420</v>
      </c>
      <c r="B647" s="48" t="s">
        <v>6356</v>
      </c>
      <c r="C647" s="74">
        <f t="shared" si="39"/>
        <v>8000000000</v>
      </c>
      <c r="D647" s="75"/>
      <c r="E647" s="93"/>
      <c r="F647" s="77">
        <v>2000000000</v>
      </c>
      <c r="G647" s="77">
        <v>10000000000</v>
      </c>
      <c r="H647" s="74">
        <f t="shared" si="38"/>
        <v>8000000000</v>
      </c>
      <c r="I647" s="78">
        <v>60000000</v>
      </c>
      <c r="J647" s="79" t="s">
        <v>5701</v>
      </c>
      <c r="K647" s="80">
        <f t="shared" si="40"/>
        <v>2</v>
      </c>
      <c r="L647" s="48" t="s">
        <v>249</v>
      </c>
      <c r="M647" s="79" t="s">
        <v>5738</v>
      </c>
      <c r="N647" s="80">
        <v>2</v>
      </c>
      <c r="O647" s="48" t="s">
        <v>5703</v>
      </c>
      <c r="P647" s="81">
        <v>45955</v>
      </c>
      <c r="Q647" s="93"/>
      <c r="R647" s="75">
        <v>40179</v>
      </c>
      <c r="S647" s="48">
        <v>1</v>
      </c>
      <c r="T647" s="48" t="s">
        <v>253</v>
      </c>
      <c r="U647" s="48" t="s">
        <v>1112</v>
      </c>
      <c r="V647" s="82" t="s">
        <v>5704</v>
      </c>
      <c r="W647" s="75">
        <v>43465</v>
      </c>
      <c r="X647" s="77">
        <v>15000000</v>
      </c>
      <c r="Y647" s="77">
        <v>2000000000</v>
      </c>
      <c r="Z647" s="78">
        <v>60000000</v>
      </c>
      <c r="AA647" s="77">
        <v>0</v>
      </c>
      <c r="AB647" s="48">
        <v>2</v>
      </c>
      <c r="AC647" s="81">
        <v>44195</v>
      </c>
      <c r="AD647" s="77">
        <v>2500000000</v>
      </c>
      <c r="AE647" s="77">
        <v>2500000000</v>
      </c>
      <c r="AF647" s="77">
        <v>15000000</v>
      </c>
    </row>
    <row r="648" spans="1:32" x14ac:dyDescent="0.25">
      <c r="A648" s="230" t="s">
        <v>2422</v>
      </c>
      <c r="B648" s="48" t="s">
        <v>6357</v>
      </c>
      <c r="C648" s="74">
        <f t="shared" si="39"/>
        <v>8000000000</v>
      </c>
      <c r="D648" s="75"/>
      <c r="E648" s="93"/>
      <c r="F648" s="77">
        <v>2000000000</v>
      </c>
      <c r="G648" s="77">
        <v>10000000000</v>
      </c>
      <c r="H648" s="74">
        <f t="shared" si="38"/>
        <v>8000000000</v>
      </c>
      <c r="I648" s="78">
        <v>60000000</v>
      </c>
      <c r="J648" s="79" t="s">
        <v>5701</v>
      </c>
      <c r="K648" s="80">
        <f t="shared" si="40"/>
        <v>2</v>
      </c>
      <c r="L648" s="48" t="s">
        <v>249</v>
      </c>
      <c r="M648" s="79" t="s">
        <v>5738</v>
      </c>
      <c r="N648" s="80">
        <v>2</v>
      </c>
      <c r="O648" s="48" t="s">
        <v>5703</v>
      </c>
      <c r="P648" s="81">
        <v>45955</v>
      </c>
      <c r="Q648" s="93"/>
      <c r="R648" s="75">
        <v>40179</v>
      </c>
      <c r="S648" s="48">
        <v>1</v>
      </c>
      <c r="T648" s="48" t="s">
        <v>274</v>
      </c>
      <c r="U648" s="48" t="s">
        <v>1112</v>
      </c>
      <c r="V648" s="82" t="s">
        <v>5704</v>
      </c>
      <c r="W648" s="75">
        <v>43465</v>
      </c>
      <c r="X648" s="77">
        <v>15000000</v>
      </c>
      <c r="Y648" s="77">
        <v>2000000000</v>
      </c>
      <c r="Z648" s="78">
        <v>60000000</v>
      </c>
      <c r="AA648" s="77">
        <v>0</v>
      </c>
      <c r="AB648" s="48">
        <v>2</v>
      </c>
      <c r="AC648" s="81">
        <v>44195</v>
      </c>
      <c r="AD648" s="77">
        <v>2500000000</v>
      </c>
      <c r="AE648" s="77">
        <v>2500000000</v>
      </c>
      <c r="AF648" s="77">
        <v>15000000</v>
      </c>
    </row>
    <row r="649" spans="1:32" x14ac:dyDescent="0.25">
      <c r="A649" s="230" t="s">
        <v>2424</v>
      </c>
      <c r="B649" s="48" t="s">
        <v>6358</v>
      </c>
      <c r="C649" s="74">
        <f t="shared" si="39"/>
        <v>8000000000</v>
      </c>
      <c r="D649" s="75"/>
      <c r="E649" s="93"/>
      <c r="F649" s="77">
        <v>2000000000</v>
      </c>
      <c r="G649" s="77">
        <v>10000000000</v>
      </c>
      <c r="H649" s="74">
        <f t="shared" si="38"/>
        <v>8000000000</v>
      </c>
      <c r="I649" s="78">
        <v>60000000</v>
      </c>
      <c r="J649" s="79" t="s">
        <v>5701</v>
      </c>
      <c r="K649" s="80">
        <f t="shared" si="40"/>
        <v>2</v>
      </c>
      <c r="L649" s="48" t="s">
        <v>249</v>
      </c>
      <c r="M649" s="79" t="s">
        <v>5738</v>
      </c>
      <c r="N649" s="80">
        <v>2</v>
      </c>
      <c r="O649" s="48" t="s">
        <v>5703</v>
      </c>
      <c r="P649" s="81">
        <v>45955</v>
      </c>
      <c r="Q649" s="93"/>
      <c r="R649" s="75">
        <v>40179</v>
      </c>
      <c r="S649" s="48">
        <v>1</v>
      </c>
      <c r="T649" s="48" t="s">
        <v>253</v>
      </c>
      <c r="U649" s="48" t="s">
        <v>1112</v>
      </c>
      <c r="V649" s="82" t="s">
        <v>5704</v>
      </c>
      <c r="W649" s="75">
        <v>43465</v>
      </c>
      <c r="X649" s="77">
        <v>15000000</v>
      </c>
      <c r="Y649" s="77">
        <v>2000000000</v>
      </c>
      <c r="Z649" s="78">
        <v>60000000</v>
      </c>
      <c r="AA649" s="77">
        <v>0</v>
      </c>
      <c r="AB649" s="48">
        <v>2</v>
      </c>
      <c r="AC649" s="81">
        <v>44195</v>
      </c>
      <c r="AD649" s="77">
        <v>2500000000</v>
      </c>
      <c r="AE649" s="77">
        <v>2500000000</v>
      </c>
      <c r="AF649" s="77">
        <v>15000000</v>
      </c>
    </row>
    <row r="650" spans="1:32" x14ac:dyDescent="0.25">
      <c r="A650" s="230" t="s">
        <v>2426</v>
      </c>
      <c r="B650" s="48" t="s">
        <v>6359</v>
      </c>
      <c r="C650" s="74">
        <f t="shared" si="39"/>
        <v>8000000000</v>
      </c>
      <c r="D650" s="75"/>
      <c r="E650" s="93"/>
      <c r="F650" s="77">
        <v>2000000000</v>
      </c>
      <c r="G650" s="77">
        <v>10000000000</v>
      </c>
      <c r="H650" s="74">
        <f t="shared" si="38"/>
        <v>8000000000</v>
      </c>
      <c r="I650" s="78">
        <v>60000000</v>
      </c>
      <c r="J650" s="79" t="s">
        <v>5701</v>
      </c>
      <c r="K650" s="80">
        <f t="shared" si="40"/>
        <v>2</v>
      </c>
      <c r="L650" s="48" t="s">
        <v>249</v>
      </c>
      <c r="M650" s="79" t="s">
        <v>5738</v>
      </c>
      <c r="N650" s="80">
        <v>2</v>
      </c>
      <c r="O650" s="48" t="s">
        <v>5703</v>
      </c>
      <c r="P650" s="81">
        <v>45955</v>
      </c>
      <c r="Q650" s="93"/>
      <c r="R650" s="75">
        <v>40179</v>
      </c>
      <c r="S650" s="48">
        <v>1</v>
      </c>
      <c r="T650" s="48" t="s">
        <v>274</v>
      </c>
      <c r="U650" s="48" t="s">
        <v>1112</v>
      </c>
      <c r="V650" s="82" t="s">
        <v>5704</v>
      </c>
      <c r="W650" s="75">
        <v>43465</v>
      </c>
      <c r="X650" s="77">
        <v>15000000</v>
      </c>
      <c r="Y650" s="77">
        <v>2000000000</v>
      </c>
      <c r="Z650" s="78">
        <v>60000000</v>
      </c>
      <c r="AA650" s="77">
        <v>0</v>
      </c>
      <c r="AB650" s="48">
        <v>2</v>
      </c>
      <c r="AC650" s="81">
        <v>44195</v>
      </c>
      <c r="AD650" s="77">
        <v>2500000000</v>
      </c>
      <c r="AE650" s="77">
        <v>2500000000</v>
      </c>
      <c r="AF650" s="77">
        <v>15000000</v>
      </c>
    </row>
    <row r="651" spans="1:32" x14ac:dyDescent="0.25">
      <c r="A651" s="230" t="s">
        <v>2428</v>
      </c>
      <c r="B651" s="48" t="s">
        <v>6360</v>
      </c>
      <c r="C651" s="74">
        <f t="shared" si="39"/>
        <v>8000000000</v>
      </c>
      <c r="D651" s="75"/>
      <c r="E651" s="93"/>
      <c r="F651" s="77">
        <v>2000000000</v>
      </c>
      <c r="G651" s="77">
        <v>10000000000</v>
      </c>
      <c r="H651" s="74">
        <f t="shared" si="38"/>
        <v>8000000000</v>
      </c>
      <c r="I651" s="78">
        <v>60000000</v>
      </c>
      <c r="J651" s="79" t="s">
        <v>5701</v>
      </c>
      <c r="K651" s="80">
        <f t="shared" si="40"/>
        <v>2</v>
      </c>
      <c r="L651" s="48" t="s">
        <v>249</v>
      </c>
      <c r="M651" s="79" t="s">
        <v>5738</v>
      </c>
      <c r="N651" s="80">
        <v>2</v>
      </c>
      <c r="O651" s="48" t="s">
        <v>5703</v>
      </c>
      <c r="P651" s="81">
        <v>45955</v>
      </c>
      <c r="Q651" s="93"/>
      <c r="R651" s="75">
        <v>40179</v>
      </c>
      <c r="S651" s="48">
        <v>1</v>
      </c>
      <c r="T651" s="48" t="s">
        <v>253</v>
      </c>
      <c r="U651" s="48" t="s">
        <v>1112</v>
      </c>
      <c r="V651" s="82" t="s">
        <v>5704</v>
      </c>
      <c r="W651" s="75">
        <v>43465</v>
      </c>
      <c r="X651" s="77">
        <v>15000000</v>
      </c>
      <c r="Y651" s="77">
        <v>2000000000</v>
      </c>
      <c r="Z651" s="78">
        <v>60000000</v>
      </c>
      <c r="AA651" s="77">
        <f>Y651*0.05</f>
        <v>100000000</v>
      </c>
      <c r="AB651" s="48">
        <v>2</v>
      </c>
      <c r="AC651" s="81">
        <v>44195</v>
      </c>
      <c r="AD651" s="77">
        <v>2500000000</v>
      </c>
      <c r="AE651" s="77">
        <v>2500000000</v>
      </c>
      <c r="AF651" s="77">
        <v>15000000</v>
      </c>
    </row>
    <row r="652" spans="1:32" x14ac:dyDescent="0.25">
      <c r="A652" s="230" t="s">
        <v>2430</v>
      </c>
      <c r="B652" s="48" t="s">
        <v>6361</v>
      </c>
      <c r="C652" s="74">
        <f t="shared" si="39"/>
        <v>8000000000</v>
      </c>
      <c r="D652" s="75"/>
      <c r="E652" s="93"/>
      <c r="F652" s="77">
        <v>2000000000</v>
      </c>
      <c r="G652" s="77">
        <v>10000000000</v>
      </c>
      <c r="H652" s="74">
        <f t="shared" ref="H652:H715" si="41">C652</f>
        <v>8000000000</v>
      </c>
      <c r="I652" s="78">
        <v>60000000</v>
      </c>
      <c r="J652" s="79" t="s">
        <v>5701</v>
      </c>
      <c r="K652" s="80">
        <f t="shared" si="40"/>
        <v>2</v>
      </c>
      <c r="L652" s="48" t="s">
        <v>249</v>
      </c>
      <c r="M652" s="79" t="s">
        <v>5738</v>
      </c>
      <c r="N652" s="80">
        <v>2</v>
      </c>
      <c r="O652" s="48" t="s">
        <v>5703</v>
      </c>
      <c r="P652" s="81">
        <v>45955</v>
      </c>
      <c r="Q652" s="93"/>
      <c r="R652" s="75">
        <v>40179</v>
      </c>
      <c r="S652" s="48">
        <v>1</v>
      </c>
      <c r="T652" s="48" t="s">
        <v>274</v>
      </c>
      <c r="U652" s="48" t="s">
        <v>1112</v>
      </c>
      <c r="V652" s="82" t="s">
        <v>5704</v>
      </c>
      <c r="W652" s="75">
        <v>43465</v>
      </c>
      <c r="X652" s="77">
        <v>15000000</v>
      </c>
      <c r="Y652" s="77">
        <v>2000000000</v>
      </c>
      <c r="Z652" s="78">
        <v>60000000</v>
      </c>
      <c r="AA652" s="77">
        <f>Y652*0.05</f>
        <v>100000000</v>
      </c>
      <c r="AB652" s="48">
        <v>2</v>
      </c>
      <c r="AC652" s="81">
        <v>44195</v>
      </c>
      <c r="AD652" s="77">
        <v>2500000000</v>
      </c>
      <c r="AE652" s="77">
        <v>2500000000</v>
      </c>
      <c r="AF652" s="77">
        <v>15000000</v>
      </c>
    </row>
    <row r="653" spans="1:32" x14ac:dyDescent="0.25">
      <c r="A653" s="230" t="s">
        <v>2432</v>
      </c>
      <c r="B653" s="48" t="s">
        <v>6362</v>
      </c>
      <c r="C653" s="74">
        <f t="shared" si="39"/>
        <v>8000000000</v>
      </c>
      <c r="D653" s="75"/>
      <c r="E653" s="93"/>
      <c r="F653" s="77">
        <v>2000000000</v>
      </c>
      <c r="G653" s="77">
        <v>10000000000</v>
      </c>
      <c r="H653" s="74">
        <f t="shared" si="41"/>
        <v>8000000000</v>
      </c>
      <c r="I653" s="78">
        <v>60000000</v>
      </c>
      <c r="J653" s="79" t="s">
        <v>5701</v>
      </c>
      <c r="K653" s="80">
        <f t="shared" si="40"/>
        <v>2</v>
      </c>
      <c r="L653" s="48" t="s">
        <v>249</v>
      </c>
      <c r="M653" s="79" t="s">
        <v>5738</v>
      </c>
      <c r="N653" s="80">
        <v>2</v>
      </c>
      <c r="O653" s="48" t="s">
        <v>5703</v>
      </c>
      <c r="P653" s="81">
        <v>45955</v>
      </c>
      <c r="Q653" s="93"/>
      <c r="R653" s="75">
        <v>40179</v>
      </c>
      <c r="S653" s="48">
        <v>1</v>
      </c>
      <c r="T653" s="48" t="s">
        <v>253</v>
      </c>
      <c r="U653" s="48" t="s">
        <v>1112</v>
      </c>
      <c r="V653" s="82" t="s">
        <v>5704</v>
      </c>
      <c r="W653" s="75">
        <v>43465</v>
      </c>
      <c r="X653" s="77">
        <v>15000000</v>
      </c>
      <c r="Y653" s="77">
        <v>2000000000</v>
      </c>
      <c r="Z653" s="78">
        <v>60000000</v>
      </c>
      <c r="AA653" s="77">
        <v>0</v>
      </c>
      <c r="AB653" s="48">
        <v>2</v>
      </c>
      <c r="AC653" s="81">
        <v>44195</v>
      </c>
      <c r="AD653" s="77">
        <v>2500000000</v>
      </c>
      <c r="AE653" s="77">
        <v>2500000000</v>
      </c>
      <c r="AF653" s="77">
        <v>15000000</v>
      </c>
    </row>
    <row r="654" spans="1:32" x14ac:dyDescent="0.25">
      <c r="A654" s="230" t="s">
        <v>2434</v>
      </c>
      <c r="B654" s="48" t="s">
        <v>6363</v>
      </c>
      <c r="C654" s="74">
        <f t="shared" si="39"/>
        <v>8000000000</v>
      </c>
      <c r="D654" s="75"/>
      <c r="E654" s="93"/>
      <c r="F654" s="77">
        <v>2000000000</v>
      </c>
      <c r="G654" s="77">
        <v>10000000000</v>
      </c>
      <c r="H654" s="74">
        <f t="shared" si="41"/>
        <v>8000000000</v>
      </c>
      <c r="I654" s="78">
        <v>60000000</v>
      </c>
      <c r="J654" s="79" t="s">
        <v>5701</v>
      </c>
      <c r="K654" s="80">
        <f t="shared" si="40"/>
        <v>2</v>
      </c>
      <c r="L654" s="48" t="s">
        <v>249</v>
      </c>
      <c r="M654" s="79" t="s">
        <v>5738</v>
      </c>
      <c r="N654" s="80">
        <v>2</v>
      </c>
      <c r="O654" s="48" t="s">
        <v>5703</v>
      </c>
      <c r="P654" s="81">
        <v>45955</v>
      </c>
      <c r="Q654" s="93"/>
      <c r="R654" s="75">
        <v>40179</v>
      </c>
      <c r="S654" s="48">
        <v>1</v>
      </c>
      <c r="T654" s="48" t="s">
        <v>274</v>
      </c>
      <c r="U654" s="48" t="s">
        <v>1112</v>
      </c>
      <c r="V654" s="82" t="s">
        <v>5704</v>
      </c>
      <c r="W654" s="75">
        <v>43465</v>
      </c>
      <c r="X654" s="77">
        <v>15000000</v>
      </c>
      <c r="Y654" s="77">
        <v>2000000000</v>
      </c>
      <c r="Z654" s="78">
        <v>60000000</v>
      </c>
      <c r="AA654" s="77">
        <v>0</v>
      </c>
      <c r="AB654" s="48">
        <v>2</v>
      </c>
      <c r="AC654" s="81">
        <v>44195</v>
      </c>
      <c r="AD654" s="77">
        <v>2500000000</v>
      </c>
      <c r="AE654" s="77">
        <v>2500000000</v>
      </c>
      <c r="AF654" s="77">
        <v>15000000</v>
      </c>
    </row>
    <row r="655" spans="1:32" x14ac:dyDescent="0.25">
      <c r="A655" s="230" t="s">
        <v>2436</v>
      </c>
      <c r="B655" s="48" t="s">
        <v>6364</v>
      </c>
      <c r="C655" s="74">
        <f t="shared" si="39"/>
        <v>8000000000</v>
      </c>
      <c r="D655" s="75"/>
      <c r="E655" s="93"/>
      <c r="F655" s="77">
        <v>2000000000</v>
      </c>
      <c r="G655" s="77">
        <v>10000000000</v>
      </c>
      <c r="H655" s="74">
        <f t="shared" si="41"/>
        <v>8000000000</v>
      </c>
      <c r="I655" s="78">
        <v>60000000</v>
      </c>
      <c r="J655" s="79" t="s">
        <v>5701</v>
      </c>
      <c r="K655" s="80">
        <f t="shared" si="40"/>
        <v>2</v>
      </c>
      <c r="L655" s="48" t="s">
        <v>249</v>
      </c>
      <c r="M655" s="79" t="s">
        <v>5738</v>
      </c>
      <c r="N655" s="80">
        <v>2</v>
      </c>
      <c r="O655" s="48" t="s">
        <v>5703</v>
      </c>
      <c r="P655" s="81">
        <v>45955</v>
      </c>
      <c r="Q655" s="93"/>
      <c r="R655" s="75">
        <v>40179</v>
      </c>
      <c r="S655" s="48">
        <v>1</v>
      </c>
      <c r="T655" s="48" t="s">
        <v>253</v>
      </c>
      <c r="U655" s="48" t="s">
        <v>1112</v>
      </c>
      <c r="V655" s="82" t="s">
        <v>5704</v>
      </c>
      <c r="W655" s="75">
        <v>43465</v>
      </c>
      <c r="X655" s="77">
        <v>15000000</v>
      </c>
      <c r="Y655" s="77">
        <v>2000000000</v>
      </c>
      <c r="Z655" s="78">
        <v>60000000</v>
      </c>
      <c r="AA655" s="77">
        <v>0</v>
      </c>
      <c r="AB655" s="48">
        <v>2</v>
      </c>
      <c r="AC655" s="81">
        <v>44195</v>
      </c>
      <c r="AD655" s="77">
        <v>2500000000</v>
      </c>
      <c r="AE655" s="77">
        <v>2500000000</v>
      </c>
      <c r="AF655" s="77">
        <v>15000000</v>
      </c>
    </row>
    <row r="656" spans="1:32" x14ac:dyDescent="0.25">
      <c r="A656" s="230" t="s">
        <v>2438</v>
      </c>
      <c r="B656" s="48" t="s">
        <v>6365</v>
      </c>
      <c r="C656" s="74">
        <f t="shared" si="39"/>
        <v>8000000000</v>
      </c>
      <c r="D656" s="75"/>
      <c r="E656" s="93"/>
      <c r="F656" s="77">
        <v>2000000000</v>
      </c>
      <c r="G656" s="77">
        <v>10000000000</v>
      </c>
      <c r="H656" s="74">
        <f t="shared" si="41"/>
        <v>8000000000</v>
      </c>
      <c r="I656" s="78">
        <v>60000000</v>
      </c>
      <c r="J656" s="79" t="s">
        <v>5701</v>
      </c>
      <c r="K656" s="80">
        <f t="shared" si="40"/>
        <v>2</v>
      </c>
      <c r="L656" s="48" t="s">
        <v>249</v>
      </c>
      <c r="M656" s="79" t="s">
        <v>5738</v>
      </c>
      <c r="N656" s="80">
        <v>2</v>
      </c>
      <c r="O656" s="48" t="s">
        <v>5703</v>
      </c>
      <c r="P656" s="81">
        <v>45955</v>
      </c>
      <c r="Q656" s="93"/>
      <c r="R656" s="75">
        <v>40179</v>
      </c>
      <c r="S656" s="48">
        <v>1</v>
      </c>
      <c r="T656" s="48" t="s">
        <v>274</v>
      </c>
      <c r="U656" s="48" t="s">
        <v>1112</v>
      </c>
      <c r="V656" s="82" t="s">
        <v>5704</v>
      </c>
      <c r="W656" s="75">
        <v>43465</v>
      </c>
      <c r="X656" s="77">
        <v>15000000</v>
      </c>
      <c r="Y656" s="77">
        <v>2000000000</v>
      </c>
      <c r="Z656" s="78">
        <v>60000000</v>
      </c>
      <c r="AA656" s="77">
        <v>0</v>
      </c>
      <c r="AB656" s="48">
        <v>2</v>
      </c>
      <c r="AC656" s="81">
        <v>44195</v>
      </c>
      <c r="AD656" s="77">
        <v>2500000000</v>
      </c>
      <c r="AE656" s="77">
        <v>2500000000</v>
      </c>
      <c r="AF656" s="77">
        <v>15000000</v>
      </c>
    </row>
    <row r="657" spans="1:32" x14ac:dyDescent="0.25">
      <c r="A657" s="230" t="s">
        <v>2440</v>
      </c>
      <c r="B657" s="48" t="s">
        <v>6366</v>
      </c>
      <c r="C657" s="74">
        <f t="shared" si="39"/>
        <v>8000000000</v>
      </c>
      <c r="D657" s="75"/>
      <c r="E657" s="93"/>
      <c r="F657" s="77">
        <v>2000000000</v>
      </c>
      <c r="G657" s="77">
        <v>10000000000</v>
      </c>
      <c r="H657" s="74">
        <f t="shared" si="41"/>
        <v>8000000000</v>
      </c>
      <c r="I657" s="78">
        <v>60000000</v>
      </c>
      <c r="J657" s="79" t="s">
        <v>5701</v>
      </c>
      <c r="K657" s="80">
        <f t="shared" si="40"/>
        <v>2</v>
      </c>
      <c r="L657" s="48" t="s">
        <v>249</v>
      </c>
      <c r="M657" s="79" t="s">
        <v>5738</v>
      </c>
      <c r="N657" s="80">
        <v>2</v>
      </c>
      <c r="O657" s="48" t="s">
        <v>5703</v>
      </c>
      <c r="P657" s="81">
        <v>45955</v>
      </c>
      <c r="Q657" s="93"/>
      <c r="R657" s="75">
        <v>40179</v>
      </c>
      <c r="S657" s="48">
        <v>1</v>
      </c>
      <c r="T657" s="48" t="s">
        <v>253</v>
      </c>
      <c r="U657" s="48" t="s">
        <v>1112</v>
      </c>
      <c r="V657" s="82" t="s">
        <v>5704</v>
      </c>
      <c r="W657" s="75">
        <v>43465</v>
      </c>
      <c r="X657" s="77">
        <v>15000000</v>
      </c>
      <c r="Y657" s="77">
        <v>2000000000</v>
      </c>
      <c r="Z657" s="78">
        <v>60000000</v>
      </c>
      <c r="AA657" s="77">
        <f>Y657*0.05</f>
        <v>100000000</v>
      </c>
      <c r="AB657" s="48">
        <v>2</v>
      </c>
      <c r="AC657" s="81">
        <v>44195</v>
      </c>
      <c r="AD657" s="77">
        <v>2500000000</v>
      </c>
      <c r="AE657" s="77">
        <v>2500000000</v>
      </c>
      <c r="AF657" s="77">
        <v>15000000</v>
      </c>
    </row>
    <row r="658" spans="1:32" x14ac:dyDescent="0.25">
      <c r="A658" s="230" t="s">
        <v>2442</v>
      </c>
      <c r="B658" s="48" t="s">
        <v>6367</v>
      </c>
      <c r="C658" s="74">
        <f t="shared" si="39"/>
        <v>8000000000</v>
      </c>
      <c r="D658" s="75"/>
      <c r="E658" s="93"/>
      <c r="F658" s="77">
        <v>2000000000</v>
      </c>
      <c r="G658" s="77">
        <v>10000000000</v>
      </c>
      <c r="H658" s="74">
        <f t="shared" si="41"/>
        <v>8000000000</v>
      </c>
      <c r="I658" s="78">
        <v>60000000</v>
      </c>
      <c r="J658" s="79" t="s">
        <v>5701</v>
      </c>
      <c r="K658" s="80">
        <f t="shared" si="40"/>
        <v>2</v>
      </c>
      <c r="L658" s="48" t="s">
        <v>249</v>
      </c>
      <c r="M658" s="79" t="s">
        <v>5738</v>
      </c>
      <c r="N658" s="80">
        <v>2</v>
      </c>
      <c r="O658" s="48" t="s">
        <v>5703</v>
      </c>
      <c r="P658" s="81">
        <v>45955</v>
      </c>
      <c r="Q658" s="93"/>
      <c r="R658" s="75">
        <v>40179</v>
      </c>
      <c r="S658" s="48">
        <v>1</v>
      </c>
      <c r="T658" s="48" t="s">
        <v>274</v>
      </c>
      <c r="U658" s="48" t="s">
        <v>1112</v>
      </c>
      <c r="V658" s="82" t="s">
        <v>5704</v>
      </c>
      <c r="W658" s="75">
        <v>43465</v>
      </c>
      <c r="X658" s="77">
        <v>15000000</v>
      </c>
      <c r="Y658" s="77">
        <v>2000000000</v>
      </c>
      <c r="Z658" s="78">
        <v>60000000</v>
      </c>
      <c r="AA658" s="77">
        <f>Y658*0.05</f>
        <v>100000000</v>
      </c>
      <c r="AB658" s="48">
        <v>2</v>
      </c>
      <c r="AC658" s="81">
        <v>44195</v>
      </c>
      <c r="AD658" s="77">
        <v>2500000000</v>
      </c>
      <c r="AE658" s="77">
        <v>2500000000</v>
      </c>
      <c r="AF658" s="77">
        <v>15000000</v>
      </c>
    </row>
    <row r="659" spans="1:32" x14ac:dyDescent="0.25">
      <c r="A659" s="230" t="s">
        <v>2444</v>
      </c>
      <c r="B659" s="48" t="s">
        <v>6368</v>
      </c>
      <c r="C659" s="74">
        <f t="shared" si="39"/>
        <v>8000000000</v>
      </c>
      <c r="D659" s="75"/>
      <c r="E659" s="93"/>
      <c r="F659" s="77">
        <v>2000000000</v>
      </c>
      <c r="G659" s="77">
        <v>10000000000</v>
      </c>
      <c r="H659" s="74">
        <f t="shared" si="41"/>
        <v>8000000000</v>
      </c>
      <c r="I659" s="78">
        <v>60000000</v>
      </c>
      <c r="J659" s="79" t="s">
        <v>5701</v>
      </c>
      <c r="K659" s="80">
        <f t="shared" si="40"/>
        <v>2</v>
      </c>
      <c r="L659" s="48" t="s">
        <v>249</v>
      </c>
      <c r="M659" s="79" t="s">
        <v>5738</v>
      </c>
      <c r="N659" s="80">
        <v>2</v>
      </c>
      <c r="O659" s="48" t="s">
        <v>5703</v>
      </c>
      <c r="P659" s="81">
        <v>45955</v>
      </c>
      <c r="Q659" s="93"/>
      <c r="R659" s="75">
        <v>40179</v>
      </c>
      <c r="S659" s="48">
        <v>1</v>
      </c>
      <c r="T659" s="48" t="s">
        <v>253</v>
      </c>
      <c r="U659" s="48" t="s">
        <v>1112</v>
      </c>
      <c r="V659" s="82" t="s">
        <v>5704</v>
      </c>
      <c r="W659" s="75">
        <v>43465</v>
      </c>
      <c r="X659" s="77">
        <v>15000000</v>
      </c>
      <c r="Y659" s="77">
        <v>2000000000</v>
      </c>
      <c r="Z659" s="78">
        <v>60000000</v>
      </c>
      <c r="AA659" s="77">
        <v>0</v>
      </c>
      <c r="AB659" s="48">
        <v>2</v>
      </c>
      <c r="AC659" s="81">
        <v>44195</v>
      </c>
      <c r="AD659" s="77">
        <v>2500000000</v>
      </c>
      <c r="AE659" s="77">
        <v>2500000000</v>
      </c>
      <c r="AF659" s="77">
        <v>15000000</v>
      </c>
    </row>
    <row r="660" spans="1:32" x14ac:dyDescent="0.25">
      <c r="A660" s="230" t="s">
        <v>2446</v>
      </c>
      <c r="B660" s="48" t="s">
        <v>6369</v>
      </c>
      <c r="C660" s="74">
        <f t="shared" si="39"/>
        <v>8000000000</v>
      </c>
      <c r="D660" s="75"/>
      <c r="E660" s="93"/>
      <c r="F660" s="77">
        <v>2000000000</v>
      </c>
      <c r="G660" s="77">
        <v>10000000000</v>
      </c>
      <c r="H660" s="74">
        <f t="shared" si="41"/>
        <v>8000000000</v>
      </c>
      <c r="I660" s="78">
        <v>60000000</v>
      </c>
      <c r="J660" s="79" t="s">
        <v>5701</v>
      </c>
      <c r="K660" s="80">
        <f t="shared" si="40"/>
        <v>2</v>
      </c>
      <c r="L660" s="48" t="s">
        <v>249</v>
      </c>
      <c r="M660" s="79" t="s">
        <v>5738</v>
      </c>
      <c r="N660" s="80">
        <v>2</v>
      </c>
      <c r="O660" s="48" t="s">
        <v>5703</v>
      </c>
      <c r="P660" s="81">
        <v>45955</v>
      </c>
      <c r="Q660" s="93"/>
      <c r="R660" s="75">
        <v>40179</v>
      </c>
      <c r="S660" s="48">
        <v>1</v>
      </c>
      <c r="T660" s="48" t="s">
        <v>274</v>
      </c>
      <c r="U660" s="48" t="s">
        <v>1112</v>
      </c>
      <c r="V660" s="82" t="s">
        <v>5704</v>
      </c>
      <c r="W660" s="75">
        <v>43465</v>
      </c>
      <c r="X660" s="77">
        <v>15000000</v>
      </c>
      <c r="Y660" s="77">
        <v>2000000000</v>
      </c>
      <c r="Z660" s="78">
        <v>60000000</v>
      </c>
      <c r="AA660" s="77">
        <v>0</v>
      </c>
      <c r="AB660" s="48">
        <v>2</v>
      </c>
      <c r="AC660" s="81">
        <v>44195</v>
      </c>
      <c r="AD660" s="77">
        <v>2500000000</v>
      </c>
      <c r="AE660" s="77">
        <v>2500000000</v>
      </c>
      <c r="AF660" s="77">
        <v>15000000</v>
      </c>
    </row>
    <row r="661" spans="1:32" x14ac:dyDescent="0.25">
      <c r="A661" s="230" t="s">
        <v>2448</v>
      </c>
      <c r="B661" s="48" t="s">
        <v>6370</v>
      </c>
      <c r="C661" s="74">
        <f t="shared" si="39"/>
        <v>8000000000</v>
      </c>
      <c r="D661" s="75"/>
      <c r="E661" s="93"/>
      <c r="F661" s="77">
        <v>2000000000</v>
      </c>
      <c r="G661" s="77">
        <v>10000000000</v>
      </c>
      <c r="H661" s="74">
        <f t="shared" si="41"/>
        <v>8000000000</v>
      </c>
      <c r="I661" s="78">
        <v>60000000</v>
      </c>
      <c r="J661" s="79" t="s">
        <v>5701</v>
      </c>
      <c r="K661" s="80">
        <f t="shared" si="40"/>
        <v>2</v>
      </c>
      <c r="L661" s="48" t="s">
        <v>249</v>
      </c>
      <c r="M661" s="79" t="s">
        <v>5738</v>
      </c>
      <c r="N661" s="80">
        <v>2</v>
      </c>
      <c r="O661" s="48" t="s">
        <v>5703</v>
      </c>
      <c r="P661" s="81">
        <v>45955</v>
      </c>
      <c r="Q661" s="93"/>
      <c r="R661" s="75">
        <v>40179</v>
      </c>
      <c r="S661" s="48">
        <v>1</v>
      </c>
      <c r="T661" s="48" t="s">
        <v>253</v>
      </c>
      <c r="U661" s="48" t="s">
        <v>1112</v>
      </c>
      <c r="V661" s="82" t="s">
        <v>5704</v>
      </c>
      <c r="W661" s="75">
        <v>43465</v>
      </c>
      <c r="X661" s="77">
        <v>15000000</v>
      </c>
      <c r="Y661" s="77">
        <v>2000000000</v>
      </c>
      <c r="Z661" s="78">
        <v>60000000</v>
      </c>
      <c r="AA661" s="77">
        <v>0</v>
      </c>
      <c r="AB661" s="48">
        <v>2</v>
      </c>
      <c r="AC661" s="81">
        <v>44195</v>
      </c>
      <c r="AD661" s="77">
        <v>2500000000</v>
      </c>
      <c r="AE661" s="77">
        <v>2500000000</v>
      </c>
      <c r="AF661" s="77">
        <v>15000000</v>
      </c>
    </row>
    <row r="662" spans="1:32" x14ac:dyDescent="0.25">
      <c r="A662" s="230" t="s">
        <v>2450</v>
      </c>
      <c r="B662" s="48" t="s">
        <v>6371</v>
      </c>
      <c r="C662" s="74">
        <f t="shared" si="39"/>
        <v>8000000000</v>
      </c>
      <c r="D662" s="75"/>
      <c r="E662" s="93"/>
      <c r="F662" s="77">
        <v>2000000000</v>
      </c>
      <c r="G662" s="77">
        <v>10000000000</v>
      </c>
      <c r="H662" s="74">
        <f t="shared" si="41"/>
        <v>8000000000</v>
      </c>
      <c r="I662" s="78">
        <v>60000000</v>
      </c>
      <c r="J662" s="79" t="s">
        <v>5701</v>
      </c>
      <c r="K662" s="80">
        <f t="shared" si="40"/>
        <v>2</v>
      </c>
      <c r="L662" s="48" t="s">
        <v>249</v>
      </c>
      <c r="M662" s="79" t="s">
        <v>5738</v>
      </c>
      <c r="N662" s="80">
        <v>2</v>
      </c>
      <c r="O662" s="48" t="s">
        <v>5703</v>
      </c>
      <c r="P662" s="81">
        <v>45955</v>
      </c>
      <c r="Q662" s="93"/>
      <c r="R662" s="75">
        <v>40179</v>
      </c>
      <c r="S662" s="48">
        <v>1</v>
      </c>
      <c r="T662" s="48" t="s">
        <v>274</v>
      </c>
      <c r="U662" s="48" t="s">
        <v>1112</v>
      </c>
      <c r="V662" s="82" t="s">
        <v>5704</v>
      </c>
      <c r="W662" s="75">
        <v>43465</v>
      </c>
      <c r="X662" s="77">
        <v>15000000</v>
      </c>
      <c r="Y662" s="77">
        <v>2000000000</v>
      </c>
      <c r="Z662" s="78">
        <v>60000000</v>
      </c>
      <c r="AA662" s="77">
        <v>0</v>
      </c>
      <c r="AB662" s="48">
        <v>2</v>
      </c>
      <c r="AC662" s="81">
        <v>44195</v>
      </c>
      <c r="AD662" s="77">
        <v>2500000000</v>
      </c>
      <c r="AE662" s="77">
        <v>2500000000</v>
      </c>
      <c r="AF662" s="77">
        <v>15000000</v>
      </c>
    </row>
    <row r="663" spans="1:32" x14ac:dyDescent="0.25">
      <c r="A663" s="230" t="s">
        <v>2452</v>
      </c>
      <c r="B663" s="48" t="s">
        <v>6372</v>
      </c>
      <c r="C663" s="74">
        <f t="shared" si="39"/>
        <v>8000000000</v>
      </c>
      <c r="D663" s="75"/>
      <c r="E663" s="93"/>
      <c r="F663" s="77">
        <v>2000000000</v>
      </c>
      <c r="G663" s="77">
        <v>10000000000</v>
      </c>
      <c r="H663" s="74">
        <f t="shared" si="41"/>
        <v>8000000000</v>
      </c>
      <c r="I663" s="78">
        <v>60000000</v>
      </c>
      <c r="J663" s="79" t="s">
        <v>5701</v>
      </c>
      <c r="K663" s="80">
        <f t="shared" si="40"/>
        <v>2</v>
      </c>
      <c r="L663" s="48" t="s">
        <v>249</v>
      </c>
      <c r="M663" s="79" t="s">
        <v>5738</v>
      </c>
      <c r="N663" s="80">
        <v>2</v>
      </c>
      <c r="O663" s="48" t="s">
        <v>5703</v>
      </c>
      <c r="P663" s="81">
        <v>45955</v>
      </c>
      <c r="Q663" s="93"/>
      <c r="R663" s="75">
        <v>40179</v>
      </c>
      <c r="S663" s="48">
        <v>1</v>
      </c>
      <c r="T663" s="48" t="s">
        <v>253</v>
      </c>
      <c r="U663" s="48" t="s">
        <v>1112</v>
      </c>
      <c r="V663" s="82" t="s">
        <v>5704</v>
      </c>
      <c r="W663" s="75">
        <v>43465</v>
      </c>
      <c r="X663" s="77">
        <v>15000000</v>
      </c>
      <c r="Y663" s="77">
        <v>2000000000</v>
      </c>
      <c r="Z663" s="78">
        <v>60000000</v>
      </c>
      <c r="AA663" s="77">
        <f>Y663*0.05</f>
        <v>100000000</v>
      </c>
      <c r="AB663" s="48">
        <v>2</v>
      </c>
      <c r="AC663" s="81">
        <v>44195</v>
      </c>
      <c r="AD663" s="77">
        <v>2500000000</v>
      </c>
      <c r="AE663" s="77">
        <v>2500000000</v>
      </c>
      <c r="AF663" s="77">
        <v>15000000</v>
      </c>
    </row>
    <row r="664" spans="1:32" x14ac:dyDescent="0.25">
      <c r="A664" s="230" t="s">
        <v>2454</v>
      </c>
      <c r="B664" s="48" t="s">
        <v>6373</v>
      </c>
      <c r="C664" s="74">
        <f t="shared" si="39"/>
        <v>8000000000</v>
      </c>
      <c r="D664" s="75"/>
      <c r="E664" s="93"/>
      <c r="F664" s="77">
        <v>2000000000</v>
      </c>
      <c r="G664" s="77">
        <v>10000000000</v>
      </c>
      <c r="H664" s="74">
        <f t="shared" si="41"/>
        <v>8000000000</v>
      </c>
      <c r="I664" s="78">
        <v>60000000</v>
      </c>
      <c r="J664" s="79" t="s">
        <v>5701</v>
      </c>
      <c r="K664" s="80">
        <f t="shared" si="40"/>
        <v>2</v>
      </c>
      <c r="L664" s="48" t="s">
        <v>249</v>
      </c>
      <c r="M664" s="79" t="s">
        <v>5738</v>
      </c>
      <c r="N664" s="80">
        <v>2</v>
      </c>
      <c r="O664" s="48" t="s">
        <v>5703</v>
      </c>
      <c r="P664" s="81">
        <v>45955</v>
      </c>
      <c r="Q664" s="93"/>
      <c r="R664" s="75">
        <v>40179</v>
      </c>
      <c r="S664" s="48">
        <v>1</v>
      </c>
      <c r="T664" s="48" t="s">
        <v>274</v>
      </c>
      <c r="U664" s="48" t="s">
        <v>1112</v>
      </c>
      <c r="V664" s="82" t="s">
        <v>5704</v>
      </c>
      <c r="W664" s="75">
        <v>43465</v>
      </c>
      <c r="X664" s="77">
        <v>15000000</v>
      </c>
      <c r="Y664" s="77">
        <v>2000000000</v>
      </c>
      <c r="Z664" s="78">
        <v>60000000</v>
      </c>
      <c r="AA664" s="77">
        <f>Y664*0.05</f>
        <v>100000000</v>
      </c>
      <c r="AB664" s="48">
        <v>2</v>
      </c>
      <c r="AC664" s="81">
        <v>44195</v>
      </c>
      <c r="AD664" s="77">
        <v>2500000000</v>
      </c>
      <c r="AE664" s="77">
        <v>2500000000</v>
      </c>
      <c r="AF664" s="77">
        <v>15000000</v>
      </c>
    </row>
    <row r="665" spans="1:32" x14ac:dyDescent="0.25">
      <c r="A665" s="230" t="s">
        <v>2456</v>
      </c>
      <c r="B665" s="48" t="s">
        <v>6374</v>
      </c>
      <c r="C665" s="74">
        <f t="shared" si="39"/>
        <v>8000000000</v>
      </c>
      <c r="D665" s="75"/>
      <c r="E665" s="93"/>
      <c r="F665" s="77">
        <v>2000000000</v>
      </c>
      <c r="G665" s="77">
        <v>10000000000</v>
      </c>
      <c r="H665" s="74">
        <f t="shared" si="41"/>
        <v>8000000000</v>
      </c>
      <c r="I665" s="78">
        <v>60000000</v>
      </c>
      <c r="J665" s="79" t="s">
        <v>5701</v>
      </c>
      <c r="K665" s="80">
        <f t="shared" si="40"/>
        <v>2</v>
      </c>
      <c r="L665" s="48" t="s">
        <v>249</v>
      </c>
      <c r="M665" s="79" t="s">
        <v>5738</v>
      </c>
      <c r="N665" s="80">
        <v>2</v>
      </c>
      <c r="O665" s="48" t="s">
        <v>5703</v>
      </c>
      <c r="P665" s="81">
        <v>45955</v>
      </c>
      <c r="Q665" s="93"/>
      <c r="R665" s="75">
        <v>40179</v>
      </c>
      <c r="S665" s="48">
        <v>1</v>
      </c>
      <c r="T665" s="48" t="s">
        <v>253</v>
      </c>
      <c r="U665" s="48" t="s">
        <v>1112</v>
      </c>
      <c r="V665" s="82" t="s">
        <v>5704</v>
      </c>
      <c r="W665" s="75">
        <v>43465</v>
      </c>
      <c r="X665" s="77">
        <v>15000000</v>
      </c>
      <c r="Y665" s="77">
        <v>2000000000</v>
      </c>
      <c r="Z665" s="78">
        <v>60000000</v>
      </c>
      <c r="AA665" s="77">
        <v>0</v>
      </c>
      <c r="AB665" s="48">
        <v>2</v>
      </c>
      <c r="AC665" s="81">
        <v>44195</v>
      </c>
      <c r="AD665" s="77">
        <v>2500000000</v>
      </c>
      <c r="AE665" s="77">
        <v>2500000000</v>
      </c>
      <c r="AF665" s="77">
        <v>15000000</v>
      </c>
    </row>
    <row r="666" spans="1:32" x14ac:dyDescent="0.25">
      <c r="A666" s="230" t="s">
        <v>2458</v>
      </c>
      <c r="B666" s="48" t="s">
        <v>6375</v>
      </c>
      <c r="C666" s="74">
        <f t="shared" si="39"/>
        <v>8000000000</v>
      </c>
      <c r="D666" s="75"/>
      <c r="E666" s="93"/>
      <c r="F666" s="77">
        <v>2000000000</v>
      </c>
      <c r="G666" s="77">
        <v>10000000000</v>
      </c>
      <c r="H666" s="74">
        <f t="shared" si="41"/>
        <v>8000000000</v>
      </c>
      <c r="I666" s="78">
        <v>60000000</v>
      </c>
      <c r="J666" s="79" t="s">
        <v>5701</v>
      </c>
      <c r="K666" s="80">
        <f t="shared" si="40"/>
        <v>2</v>
      </c>
      <c r="L666" s="48" t="s">
        <v>249</v>
      </c>
      <c r="M666" s="79" t="s">
        <v>5738</v>
      </c>
      <c r="N666" s="80">
        <v>2</v>
      </c>
      <c r="O666" s="48" t="s">
        <v>5703</v>
      </c>
      <c r="P666" s="81">
        <v>45955</v>
      </c>
      <c r="Q666" s="93"/>
      <c r="R666" s="75">
        <v>40179</v>
      </c>
      <c r="S666" s="48">
        <v>1</v>
      </c>
      <c r="T666" s="48" t="s">
        <v>274</v>
      </c>
      <c r="U666" s="48" t="s">
        <v>1112</v>
      </c>
      <c r="V666" s="82" t="s">
        <v>5704</v>
      </c>
      <c r="W666" s="75">
        <v>43465</v>
      </c>
      <c r="X666" s="77">
        <v>15000000</v>
      </c>
      <c r="Y666" s="77">
        <v>2000000000</v>
      </c>
      <c r="Z666" s="78">
        <v>60000000</v>
      </c>
      <c r="AA666" s="77">
        <v>0</v>
      </c>
      <c r="AB666" s="48">
        <v>2</v>
      </c>
      <c r="AC666" s="81">
        <v>44195</v>
      </c>
      <c r="AD666" s="77">
        <v>2500000000</v>
      </c>
      <c r="AE666" s="77">
        <v>2500000000</v>
      </c>
      <c r="AF666" s="77">
        <v>15000000</v>
      </c>
    </row>
    <row r="667" spans="1:32" x14ac:dyDescent="0.25">
      <c r="A667" s="230" t="s">
        <v>2460</v>
      </c>
      <c r="B667" s="48" t="s">
        <v>6376</v>
      </c>
      <c r="C667" s="74">
        <f t="shared" ref="C667:C730" si="42">G667-Y667</f>
        <v>8000000000</v>
      </c>
      <c r="D667" s="75"/>
      <c r="E667" s="93"/>
      <c r="F667" s="77">
        <v>2000000000</v>
      </c>
      <c r="G667" s="77">
        <v>10000000000</v>
      </c>
      <c r="H667" s="74">
        <f t="shared" si="41"/>
        <v>8000000000</v>
      </c>
      <c r="I667" s="78">
        <v>60000000</v>
      </c>
      <c r="J667" s="79" t="s">
        <v>5701</v>
      </c>
      <c r="K667" s="80">
        <f t="shared" si="40"/>
        <v>2</v>
      </c>
      <c r="L667" s="48" t="s">
        <v>249</v>
      </c>
      <c r="M667" s="79" t="s">
        <v>5738</v>
      </c>
      <c r="N667" s="80">
        <v>2</v>
      </c>
      <c r="O667" s="48" t="s">
        <v>5703</v>
      </c>
      <c r="P667" s="81">
        <v>45955</v>
      </c>
      <c r="Q667" s="93"/>
      <c r="R667" s="75">
        <v>40179</v>
      </c>
      <c r="S667" s="48">
        <v>1</v>
      </c>
      <c r="T667" s="48" t="s">
        <v>253</v>
      </c>
      <c r="U667" s="48" t="s">
        <v>1112</v>
      </c>
      <c r="V667" s="82" t="s">
        <v>5704</v>
      </c>
      <c r="W667" s="75">
        <v>43465</v>
      </c>
      <c r="X667" s="77">
        <v>15000000</v>
      </c>
      <c r="Y667" s="77">
        <v>2000000000</v>
      </c>
      <c r="Z667" s="78">
        <v>60000000</v>
      </c>
      <c r="AA667" s="77">
        <v>0</v>
      </c>
      <c r="AB667" s="48">
        <v>2</v>
      </c>
      <c r="AC667" s="81">
        <v>44195</v>
      </c>
      <c r="AD667" s="77">
        <v>2500000000</v>
      </c>
      <c r="AE667" s="77">
        <v>2500000000</v>
      </c>
      <c r="AF667" s="77">
        <v>15000000</v>
      </c>
    </row>
    <row r="668" spans="1:32" x14ac:dyDescent="0.25">
      <c r="A668" s="230" t="s">
        <v>2462</v>
      </c>
      <c r="B668" s="48" t="s">
        <v>6377</v>
      </c>
      <c r="C668" s="74">
        <f t="shared" si="42"/>
        <v>8000000000</v>
      </c>
      <c r="D668" s="75"/>
      <c r="E668" s="93"/>
      <c r="F668" s="77">
        <v>2000000000</v>
      </c>
      <c r="G668" s="77">
        <v>10000000000</v>
      </c>
      <c r="H668" s="74">
        <f t="shared" si="41"/>
        <v>8000000000</v>
      </c>
      <c r="I668" s="78">
        <v>60000000</v>
      </c>
      <c r="J668" s="79" t="s">
        <v>5701</v>
      </c>
      <c r="K668" s="80">
        <f t="shared" si="40"/>
        <v>2</v>
      </c>
      <c r="L668" s="48" t="s">
        <v>249</v>
      </c>
      <c r="M668" s="79" t="s">
        <v>5738</v>
      </c>
      <c r="N668" s="80">
        <v>2</v>
      </c>
      <c r="O668" s="48" t="s">
        <v>5703</v>
      </c>
      <c r="P668" s="81">
        <v>45955</v>
      </c>
      <c r="Q668" s="93"/>
      <c r="R668" s="75">
        <v>40179</v>
      </c>
      <c r="S668" s="48">
        <v>1</v>
      </c>
      <c r="T668" s="48" t="s">
        <v>274</v>
      </c>
      <c r="U668" s="48" t="s">
        <v>1112</v>
      </c>
      <c r="V668" s="82" t="s">
        <v>5704</v>
      </c>
      <c r="W668" s="75">
        <v>43465</v>
      </c>
      <c r="X668" s="77">
        <v>15000000</v>
      </c>
      <c r="Y668" s="77">
        <v>2000000000</v>
      </c>
      <c r="Z668" s="78">
        <v>60000000</v>
      </c>
      <c r="AA668" s="77">
        <v>0</v>
      </c>
      <c r="AB668" s="48">
        <v>2</v>
      </c>
      <c r="AC668" s="81">
        <v>44195</v>
      </c>
      <c r="AD668" s="77">
        <v>2500000000</v>
      </c>
      <c r="AE668" s="77">
        <v>2500000000</v>
      </c>
      <c r="AF668" s="77">
        <v>15000000</v>
      </c>
    </row>
    <row r="669" spans="1:32" x14ac:dyDescent="0.25">
      <c r="A669" s="230" t="s">
        <v>2464</v>
      </c>
      <c r="B669" s="48" t="s">
        <v>6378</v>
      </c>
      <c r="C669" s="74">
        <f t="shared" si="42"/>
        <v>8000000000</v>
      </c>
      <c r="D669" s="75"/>
      <c r="E669" s="93"/>
      <c r="F669" s="77">
        <v>2000000000</v>
      </c>
      <c r="G669" s="77">
        <v>10000000000</v>
      </c>
      <c r="H669" s="74">
        <f t="shared" si="41"/>
        <v>8000000000</v>
      </c>
      <c r="I669" s="78">
        <v>60000000</v>
      </c>
      <c r="J669" s="79" t="s">
        <v>5701</v>
      </c>
      <c r="K669" s="80">
        <f t="shared" si="40"/>
        <v>2</v>
      </c>
      <c r="L669" s="48" t="s">
        <v>249</v>
      </c>
      <c r="M669" s="79" t="s">
        <v>5738</v>
      </c>
      <c r="N669" s="80">
        <v>2</v>
      </c>
      <c r="O669" s="48" t="s">
        <v>5703</v>
      </c>
      <c r="P669" s="81">
        <v>45955</v>
      </c>
      <c r="Q669" s="93"/>
      <c r="R669" s="75">
        <v>40179</v>
      </c>
      <c r="S669" s="48">
        <v>1</v>
      </c>
      <c r="T669" s="48" t="s">
        <v>253</v>
      </c>
      <c r="U669" s="48" t="s">
        <v>1112</v>
      </c>
      <c r="V669" s="82" t="s">
        <v>5704</v>
      </c>
      <c r="W669" s="75">
        <v>43465</v>
      </c>
      <c r="X669" s="77">
        <v>15000000</v>
      </c>
      <c r="Y669" s="77">
        <v>2000000000</v>
      </c>
      <c r="Z669" s="78">
        <v>60000000</v>
      </c>
      <c r="AA669" s="77">
        <f>Y669*0.05</f>
        <v>100000000</v>
      </c>
      <c r="AB669" s="48">
        <v>2</v>
      </c>
      <c r="AC669" s="81">
        <v>44195</v>
      </c>
      <c r="AD669" s="77">
        <v>2500000000</v>
      </c>
      <c r="AE669" s="77">
        <v>2500000000</v>
      </c>
      <c r="AF669" s="77">
        <v>15000000</v>
      </c>
    </row>
    <row r="670" spans="1:32" x14ac:dyDescent="0.25">
      <c r="A670" s="230" t="s">
        <v>2466</v>
      </c>
      <c r="B670" s="48" t="s">
        <v>6379</v>
      </c>
      <c r="C670" s="74">
        <f t="shared" si="42"/>
        <v>8000000000</v>
      </c>
      <c r="D670" s="75"/>
      <c r="E670" s="93"/>
      <c r="F670" s="77">
        <v>2000000000</v>
      </c>
      <c r="G670" s="77">
        <v>10000000000</v>
      </c>
      <c r="H670" s="74">
        <f t="shared" si="41"/>
        <v>8000000000</v>
      </c>
      <c r="I670" s="78">
        <v>60000000</v>
      </c>
      <c r="J670" s="79" t="s">
        <v>5701</v>
      </c>
      <c r="K670" s="80">
        <f t="shared" si="40"/>
        <v>2</v>
      </c>
      <c r="L670" s="48" t="s">
        <v>249</v>
      </c>
      <c r="M670" s="79" t="s">
        <v>5738</v>
      </c>
      <c r="N670" s="80">
        <v>2</v>
      </c>
      <c r="O670" s="48" t="s">
        <v>5703</v>
      </c>
      <c r="P670" s="81">
        <v>45955</v>
      </c>
      <c r="Q670" s="93"/>
      <c r="R670" s="75">
        <v>40179</v>
      </c>
      <c r="S670" s="48">
        <v>1</v>
      </c>
      <c r="T670" s="48" t="s">
        <v>274</v>
      </c>
      <c r="U670" s="48" t="s">
        <v>1112</v>
      </c>
      <c r="V670" s="82" t="s">
        <v>5704</v>
      </c>
      <c r="W670" s="75">
        <v>43465</v>
      </c>
      <c r="X670" s="77">
        <v>15000000</v>
      </c>
      <c r="Y670" s="77">
        <v>2000000000</v>
      </c>
      <c r="Z670" s="78">
        <v>60000000</v>
      </c>
      <c r="AA670" s="77">
        <f>Y670*0.05</f>
        <v>100000000</v>
      </c>
      <c r="AB670" s="48">
        <v>2</v>
      </c>
      <c r="AC670" s="81">
        <v>44195</v>
      </c>
      <c r="AD670" s="77">
        <v>2500000000</v>
      </c>
      <c r="AE670" s="77">
        <v>2500000000</v>
      </c>
      <c r="AF670" s="77">
        <v>15000000</v>
      </c>
    </row>
    <row r="671" spans="1:32" x14ac:dyDescent="0.25">
      <c r="A671" s="230" t="s">
        <v>2468</v>
      </c>
      <c r="B671" s="48" t="s">
        <v>6380</v>
      </c>
      <c r="C671" s="74">
        <f t="shared" si="42"/>
        <v>8000000000</v>
      </c>
      <c r="D671" s="75"/>
      <c r="E671" s="93"/>
      <c r="F671" s="77">
        <v>2000000000</v>
      </c>
      <c r="G671" s="77">
        <v>10000000000</v>
      </c>
      <c r="H671" s="74">
        <f t="shared" si="41"/>
        <v>8000000000</v>
      </c>
      <c r="I671" s="78">
        <v>60000000</v>
      </c>
      <c r="J671" s="79" t="s">
        <v>5701</v>
      </c>
      <c r="K671" s="80">
        <f t="shared" si="40"/>
        <v>2</v>
      </c>
      <c r="L671" s="48" t="s">
        <v>249</v>
      </c>
      <c r="M671" s="79" t="s">
        <v>5738</v>
      </c>
      <c r="N671" s="80">
        <v>2</v>
      </c>
      <c r="O671" s="48" t="s">
        <v>5703</v>
      </c>
      <c r="P671" s="81">
        <v>45955</v>
      </c>
      <c r="Q671" s="93"/>
      <c r="R671" s="75">
        <v>40179</v>
      </c>
      <c r="S671" s="48">
        <v>1</v>
      </c>
      <c r="T671" s="48" t="s">
        <v>253</v>
      </c>
      <c r="U671" s="48" t="s">
        <v>1112</v>
      </c>
      <c r="V671" s="82" t="s">
        <v>5704</v>
      </c>
      <c r="W671" s="75">
        <v>43465</v>
      </c>
      <c r="X671" s="77">
        <v>15000000</v>
      </c>
      <c r="Y671" s="77">
        <v>2000000000</v>
      </c>
      <c r="Z671" s="78">
        <v>60000000</v>
      </c>
      <c r="AA671" s="77">
        <v>0</v>
      </c>
      <c r="AB671" s="48">
        <v>2</v>
      </c>
      <c r="AC671" s="81">
        <v>44195</v>
      </c>
      <c r="AD671" s="77">
        <v>2500000000</v>
      </c>
      <c r="AE671" s="77">
        <v>2500000000</v>
      </c>
      <c r="AF671" s="77">
        <v>15000000</v>
      </c>
    </row>
    <row r="672" spans="1:32" x14ac:dyDescent="0.25">
      <c r="A672" s="230" t="s">
        <v>2470</v>
      </c>
      <c r="B672" s="48" t="s">
        <v>6381</v>
      </c>
      <c r="C672" s="74">
        <f t="shared" si="42"/>
        <v>8000000000</v>
      </c>
      <c r="D672" s="75"/>
      <c r="E672" s="93"/>
      <c r="F672" s="77">
        <v>2000000000</v>
      </c>
      <c r="G672" s="77">
        <v>10000000000</v>
      </c>
      <c r="H672" s="74">
        <f t="shared" si="41"/>
        <v>8000000000</v>
      </c>
      <c r="I672" s="78">
        <v>60000000</v>
      </c>
      <c r="J672" s="79" t="s">
        <v>5701</v>
      </c>
      <c r="K672" s="80">
        <f t="shared" si="40"/>
        <v>2</v>
      </c>
      <c r="L672" s="48" t="s">
        <v>249</v>
      </c>
      <c r="M672" s="79" t="s">
        <v>5738</v>
      </c>
      <c r="N672" s="80">
        <v>2</v>
      </c>
      <c r="O672" s="48" t="s">
        <v>5703</v>
      </c>
      <c r="P672" s="81">
        <v>45955</v>
      </c>
      <c r="Q672" s="93"/>
      <c r="R672" s="75">
        <v>40179</v>
      </c>
      <c r="S672" s="48">
        <v>1</v>
      </c>
      <c r="T672" s="48" t="s">
        <v>274</v>
      </c>
      <c r="U672" s="48" t="s">
        <v>1112</v>
      </c>
      <c r="V672" s="82" t="s">
        <v>5704</v>
      </c>
      <c r="W672" s="75">
        <v>43465</v>
      </c>
      <c r="X672" s="77">
        <v>15000000</v>
      </c>
      <c r="Y672" s="77">
        <v>2000000000</v>
      </c>
      <c r="Z672" s="78">
        <v>60000000</v>
      </c>
      <c r="AA672" s="77">
        <v>0</v>
      </c>
      <c r="AB672" s="48">
        <v>2</v>
      </c>
      <c r="AC672" s="81">
        <v>44195</v>
      </c>
      <c r="AD672" s="77">
        <v>2500000000</v>
      </c>
      <c r="AE672" s="77">
        <v>2500000000</v>
      </c>
      <c r="AF672" s="77">
        <v>15000000</v>
      </c>
    </row>
    <row r="673" spans="1:32" x14ac:dyDescent="0.25">
      <c r="A673" s="230" t="s">
        <v>2472</v>
      </c>
      <c r="B673" s="48" t="s">
        <v>6382</v>
      </c>
      <c r="C673" s="74">
        <f t="shared" si="42"/>
        <v>8000000000</v>
      </c>
      <c r="D673" s="75"/>
      <c r="E673" s="93"/>
      <c r="F673" s="77">
        <v>2000000000</v>
      </c>
      <c r="G673" s="77">
        <v>10000000000</v>
      </c>
      <c r="H673" s="74">
        <f t="shared" si="41"/>
        <v>8000000000</v>
      </c>
      <c r="I673" s="78">
        <v>60000000</v>
      </c>
      <c r="J673" s="79" t="s">
        <v>5701</v>
      </c>
      <c r="K673" s="80">
        <f t="shared" si="40"/>
        <v>2</v>
      </c>
      <c r="L673" s="48" t="s">
        <v>249</v>
      </c>
      <c r="M673" s="79" t="s">
        <v>5738</v>
      </c>
      <c r="N673" s="80">
        <v>2</v>
      </c>
      <c r="O673" s="48" t="s">
        <v>5703</v>
      </c>
      <c r="P673" s="81">
        <v>45955</v>
      </c>
      <c r="Q673" s="93"/>
      <c r="R673" s="75">
        <v>40179</v>
      </c>
      <c r="S673" s="48">
        <v>1</v>
      </c>
      <c r="T673" s="48" t="s">
        <v>253</v>
      </c>
      <c r="U673" s="48" t="s">
        <v>1112</v>
      </c>
      <c r="V673" s="82" t="s">
        <v>5704</v>
      </c>
      <c r="W673" s="75">
        <v>43465</v>
      </c>
      <c r="X673" s="77">
        <v>15000000</v>
      </c>
      <c r="Y673" s="77">
        <v>2000000000</v>
      </c>
      <c r="Z673" s="78">
        <v>60000000</v>
      </c>
      <c r="AA673" s="77">
        <v>0</v>
      </c>
      <c r="AB673" s="48">
        <v>2</v>
      </c>
      <c r="AC673" s="81">
        <v>44195</v>
      </c>
      <c r="AD673" s="77">
        <v>2500000000</v>
      </c>
      <c r="AE673" s="77">
        <v>2500000000</v>
      </c>
      <c r="AF673" s="77">
        <v>15000000</v>
      </c>
    </row>
    <row r="674" spans="1:32" x14ac:dyDescent="0.25">
      <c r="A674" s="230" t="s">
        <v>2474</v>
      </c>
      <c r="B674" s="48" t="s">
        <v>6383</v>
      </c>
      <c r="C674" s="74">
        <f t="shared" si="42"/>
        <v>8000000000</v>
      </c>
      <c r="D674" s="75"/>
      <c r="E674" s="93"/>
      <c r="F674" s="77">
        <v>2000000000</v>
      </c>
      <c r="G674" s="77">
        <v>10000000000</v>
      </c>
      <c r="H674" s="74">
        <f t="shared" si="41"/>
        <v>8000000000</v>
      </c>
      <c r="I674" s="78">
        <v>60000000</v>
      </c>
      <c r="J674" s="79" t="s">
        <v>5701</v>
      </c>
      <c r="K674" s="80">
        <f t="shared" si="40"/>
        <v>2</v>
      </c>
      <c r="L674" s="48" t="s">
        <v>249</v>
      </c>
      <c r="M674" s="79" t="s">
        <v>5738</v>
      </c>
      <c r="N674" s="80">
        <v>2</v>
      </c>
      <c r="O674" s="48" t="s">
        <v>5703</v>
      </c>
      <c r="P674" s="81">
        <v>45955</v>
      </c>
      <c r="Q674" s="93"/>
      <c r="R674" s="75">
        <v>40179</v>
      </c>
      <c r="S674" s="48">
        <v>1</v>
      </c>
      <c r="T674" s="48" t="s">
        <v>274</v>
      </c>
      <c r="U674" s="48" t="s">
        <v>1112</v>
      </c>
      <c r="V674" s="82" t="s">
        <v>5704</v>
      </c>
      <c r="W674" s="75">
        <v>43465</v>
      </c>
      <c r="X674" s="77">
        <v>15000000</v>
      </c>
      <c r="Y674" s="77">
        <v>2000000000</v>
      </c>
      <c r="Z674" s="78">
        <v>60000000</v>
      </c>
      <c r="AA674" s="77">
        <v>0</v>
      </c>
      <c r="AB674" s="48">
        <v>2</v>
      </c>
      <c r="AC674" s="81">
        <v>44195</v>
      </c>
      <c r="AD674" s="77">
        <v>2500000000</v>
      </c>
      <c r="AE674" s="77">
        <v>2500000000</v>
      </c>
      <c r="AF674" s="77">
        <v>15000000</v>
      </c>
    </row>
    <row r="675" spans="1:32" x14ac:dyDescent="0.25">
      <c r="A675" s="230" t="s">
        <v>2476</v>
      </c>
      <c r="B675" s="48" t="s">
        <v>6384</v>
      </c>
      <c r="C675" s="74">
        <f t="shared" si="42"/>
        <v>8000000000</v>
      </c>
      <c r="D675" s="75"/>
      <c r="E675" s="93"/>
      <c r="F675" s="77">
        <v>2000000000</v>
      </c>
      <c r="G675" s="77">
        <v>10000000000</v>
      </c>
      <c r="H675" s="74">
        <f t="shared" si="41"/>
        <v>8000000000</v>
      </c>
      <c r="I675" s="78">
        <v>60000000</v>
      </c>
      <c r="J675" s="79" t="s">
        <v>5701</v>
      </c>
      <c r="K675" s="80">
        <f t="shared" si="40"/>
        <v>2</v>
      </c>
      <c r="L675" s="48" t="s">
        <v>249</v>
      </c>
      <c r="M675" s="79" t="s">
        <v>5738</v>
      </c>
      <c r="N675" s="80">
        <v>2</v>
      </c>
      <c r="O675" s="48" t="s">
        <v>5703</v>
      </c>
      <c r="P675" s="81">
        <v>45955</v>
      </c>
      <c r="Q675" s="93"/>
      <c r="R675" s="75">
        <v>40179</v>
      </c>
      <c r="S675" s="48">
        <v>1</v>
      </c>
      <c r="T675" s="48" t="s">
        <v>253</v>
      </c>
      <c r="U675" s="48" t="s">
        <v>1112</v>
      </c>
      <c r="V675" s="82" t="s">
        <v>5704</v>
      </c>
      <c r="W675" s="75">
        <v>43465</v>
      </c>
      <c r="X675" s="77">
        <v>15000000</v>
      </c>
      <c r="Y675" s="77">
        <v>2000000000</v>
      </c>
      <c r="Z675" s="78">
        <v>60000000</v>
      </c>
      <c r="AA675" s="77">
        <f>Y675*0.05</f>
        <v>100000000</v>
      </c>
      <c r="AB675" s="48">
        <v>2</v>
      </c>
      <c r="AC675" s="81">
        <v>44195</v>
      </c>
      <c r="AD675" s="77">
        <v>2500000000</v>
      </c>
      <c r="AE675" s="77">
        <v>2500000000</v>
      </c>
      <c r="AF675" s="77">
        <v>15000000</v>
      </c>
    </row>
    <row r="676" spans="1:32" x14ac:dyDescent="0.25">
      <c r="A676" s="230" t="s">
        <v>2478</v>
      </c>
      <c r="B676" s="48" t="s">
        <v>6385</v>
      </c>
      <c r="C676" s="74">
        <f t="shared" si="42"/>
        <v>8000000000</v>
      </c>
      <c r="D676" s="75"/>
      <c r="E676" s="93"/>
      <c r="F676" s="77">
        <v>2000000000</v>
      </c>
      <c r="G676" s="77">
        <v>10000000000</v>
      </c>
      <c r="H676" s="74">
        <f t="shared" si="41"/>
        <v>8000000000</v>
      </c>
      <c r="I676" s="78">
        <v>60000000</v>
      </c>
      <c r="J676" s="79" t="s">
        <v>5701</v>
      </c>
      <c r="K676" s="80">
        <f t="shared" si="40"/>
        <v>2</v>
      </c>
      <c r="L676" s="48" t="s">
        <v>249</v>
      </c>
      <c r="M676" s="79" t="s">
        <v>5738</v>
      </c>
      <c r="N676" s="80">
        <v>2</v>
      </c>
      <c r="O676" s="48" t="s">
        <v>5703</v>
      </c>
      <c r="P676" s="81">
        <v>45955</v>
      </c>
      <c r="Q676" s="93"/>
      <c r="R676" s="75">
        <v>40179</v>
      </c>
      <c r="S676" s="48">
        <v>1</v>
      </c>
      <c r="T676" s="48" t="s">
        <v>274</v>
      </c>
      <c r="U676" s="48" t="s">
        <v>1112</v>
      </c>
      <c r="V676" s="82" t="s">
        <v>5704</v>
      </c>
      <c r="W676" s="75">
        <v>43465</v>
      </c>
      <c r="X676" s="77">
        <v>15000000</v>
      </c>
      <c r="Y676" s="77">
        <v>2000000000</v>
      </c>
      <c r="Z676" s="78">
        <v>60000000</v>
      </c>
      <c r="AA676" s="77">
        <f>Y676*0.05</f>
        <v>100000000</v>
      </c>
      <c r="AB676" s="48">
        <v>2</v>
      </c>
      <c r="AC676" s="81">
        <v>44195</v>
      </c>
      <c r="AD676" s="77">
        <v>2500000000</v>
      </c>
      <c r="AE676" s="77">
        <v>2500000000</v>
      </c>
      <c r="AF676" s="77">
        <v>15000000</v>
      </c>
    </row>
    <row r="677" spans="1:32" x14ac:dyDescent="0.25">
      <c r="A677" s="230" t="s">
        <v>2480</v>
      </c>
      <c r="B677" s="48" t="s">
        <v>6386</v>
      </c>
      <c r="C677" s="74">
        <f t="shared" si="42"/>
        <v>8000000000</v>
      </c>
      <c r="D677" s="75"/>
      <c r="E677" s="93"/>
      <c r="F677" s="77">
        <v>2000000000</v>
      </c>
      <c r="G677" s="77">
        <v>10000000000</v>
      </c>
      <c r="H677" s="74">
        <f t="shared" si="41"/>
        <v>8000000000</v>
      </c>
      <c r="I677" s="78">
        <v>60000000</v>
      </c>
      <c r="J677" s="79" t="s">
        <v>5701</v>
      </c>
      <c r="K677" s="80">
        <f t="shared" si="40"/>
        <v>2</v>
      </c>
      <c r="L677" s="48" t="s">
        <v>249</v>
      </c>
      <c r="M677" s="79" t="s">
        <v>5738</v>
      </c>
      <c r="N677" s="80">
        <v>2</v>
      </c>
      <c r="O677" s="48" t="s">
        <v>5703</v>
      </c>
      <c r="P677" s="81">
        <v>45955</v>
      </c>
      <c r="Q677" s="93"/>
      <c r="R677" s="75">
        <v>40179</v>
      </c>
      <c r="S677" s="48">
        <v>1</v>
      </c>
      <c r="T677" s="48" t="s">
        <v>253</v>
      </c>
      <c r="U677" s="48" t="s">
        <v>1112</v>
      </c>
      <c r="V677" s="82" t="s">
        <v>5704</v>
      </c>
      <c r="W677" s="75">
        <v>43465</v>
      </c>
      <c r="X677" s="77">
        <v>15000000</v>
      </c>
      <c r="Y677" s="77">
        <v>2000000000</v>
      </c>
      <c r="Z677" s="78">
        <v>60000000</v>
      </c>
      <c r="AA677" s="77">
        <v>0</v>
      </c>
      <c r="AB677" s="48">
        <v>2</v>
      </c>
      <c r="AC677" s="81">
        <v>44195</v>
      </c>
      <c r="AD677" s="77">
        <v>2500000000</v>
      </c>
      <c r="AE677" s="77">
        <v>2500000000</v>
      </c>
      <c r="AF677" s="77">
        <v>15000000</v>
      </c>
    </row>
    <row r="678" spans="1:32" x14ac:dyDescent="0.25">
      <c r="A678" s="230" t="s">
        <v>2482</v>
      </c>
      <c r="B678" s="48" t="s">
        <v>6387</v>
      </c>
      <c r="C678" s="74">
        <f t="shared" si="42"/>
        <v>8000000000</v>
      </c>
      <c r="D678" s="75"/>
      <c r="E678" s="93"/>
      <c r="F678" s="77">
        <v>2000000000</v>
      </c>
      <c r="G678" s="77">
        <v>10000000000</v>
      </c>
      <c r="H678" s="74">
        <f t="shared" si="41"/>
        <v>8000000000</v>
      </c>
      <c r="I678" s="78">
        <v>60000000</v>
      </c>
      <c r="J678" s="79" t="s">
        <v>5701</v>
      </c>
      <c r="K678" s="80">
        <f t="shared" si="40"/>
        <v>2</v>
      </c>
      <c r="L678" s="48" t="s">
        <v>249</v>
      </c>
      <c r="M678" s="79" t="s">
        <v>5738</v>
      </c>
      <c r="N678" s="80">
        <v>2</v>
      </c>
      <c r="O678" s="48" t="s">
        <v>5703</v>
      </c>
      <c r="P678" s="81">
        <v>45955</v>
      </c>
      <c r="Q678" s="93"/>
      <c r="R678" s="75">
        <v>40179</v>
      </c>
      <c r="S678" s="48">
        <v>1</v>
      </c>
      <c r="T678" s="48" t="s">
        <v>274</v>
      </c>
      <c r="U678" s="48" t="s">
        <v>1112</v>
      </c>
      <c r="V678" s="82" t="s">
        <v>5704</v>
      </c>
      <c r="W678" s="75">
        <v>43465</v>
      </c>
      <c r="X678" s="77">
        <v>15000000</v>
      </c>
      <c r="Y678" s="77">
        <v>2000000000</v>
      </c>
      <c r="Z678" s="78">
        <v>60000000</v>
      </c>
      <c r="AA678" s="77">
        <v>0</v>
      </c>
      <c r="AB678" s="48">
        <v>2</v>
      </c>
      <c r="AC678" s="81">
        <v>44195</v>
      </c>
      <c r="AD678" s="77">
        <v>2500000000</v>
      </c>
      <c r="AE678" s="77">
        <v>2500000000</v>
      </c>
      <c r="AF678" s="77">
        <v>15000000</v>
      </c>
    </row>
    <row r="679" spans="1:32" x14ac:dyDescent="0.25">
      <c r="A679" s="230" t="s">
        <v>2484</v>
      </c>
      <c r="B679" s="48" t="s">
        <v>6388</v>
      </c>
      <c r="C679" s="74">
        <f t="shared" si="42"/>
        <v>8000000000</v>
      </c>
      <c r="D679" s="75"/>
      <c r="E679" s="93"/>
      <c r="F679" s="77">
        <v>2000000000</v>
      </c>
      <c r="G679" s="77">
        <v>10000000000</v>
      </c>
      <c r="H679" s="74">
        <f t="shared" si="41"/>
        <v>8000000000</v>
      </c>
      <c r="I679" s="78">
        <v>60000000</v>
      </c>
      <c r="J679" s="79" t="s">
        <v>5701</v>
      </c>
      <c r="K679" s="80">
        <f t="shared" si="40"/>
        <v>2</v>
      </c>
      <c r="L679" s="48" t="s">
        <v>249</v>
      </c>
      <c r="M679" s="79" t="s">
        <v>5738</v>
      </c>
      <c r="N679" s="80">
        <v>2</v>
      </c>
      <c r="O679" s="48" t="s">
        <v>5703</v>
      </c>
      <c r="P679" s="81">
        <v>45955</v>
      </c>
      <c r="Q679" s="93"/>
      <c r="R679" s="75">
        <v>40179</v>
      </c>
      <c r="S679" s="48">
        <v>1</v>
      </c>
      <c r="T679" s="48" t="s">
        <v>253</v>
      </c>
      <c r="U679" s="48" t="s">
        <v>1112</v>
      </c>
      <c r="V679" s="82" t="s">
        <v>5704</v>
      </c>
      <c r="W679" s="75">
        <v>43465</v>
      </c>
      <c r="X679" s="77">
        <v>15000000</v>
      </c>
      <c r="Y679" s="77">
        <v>2000000000</v>
      </c>
      <c r="Z679" s="78">
        <v>60000000</v>
      </c>
      <c r="AA679" s="77">
        <v>0</v>
      </c>
      <c r="AB679" s="48">
        <v>2</v>
      </c>
      <c r="AC679" s="81">
        <v>44195</v>
      </c>
      <c r="AD679" s="77">
        <v>2500000000</v>
      </c>
      <c r="AE679" s="77">
        <v>2500000000</v>
      </c>
      <c r="AF679" s="77">
        <v>15000000</v>
      </c>
    </row>
    <row r="680" spans="1:32" x14ac:dyDescent="0.25">
      <c r="A680" s="230" t="s">
        <v>2486</v>
      </c>
      <c r="B680" s="48" t="s">
        <v>6389</v>
      </c>
      <c r="C680" s="74">
        <f t="shared" si="42"/>
        <v>8000000000</v>
      </c>
      <c r="D680" s="75"/>
      <c r="E680" s="93"/>
      <c r="F680" s="77">
        <v>2000000000</v>
      </c>
      <c r="G680" s="77">
        <v>10000000000</v>
      </c>
      <c r="H680" s="74">
        <f t="shared" si="41"/>
        <v>8000000000</v>
      </c>
      <c r="I680" s="78">
        <v>60000000</v>
      </c>
      <c r="J680" s="79" t="s">
        <v>5701</v>
      </c>
      <c r="K680" s="80">
        <f t="shared" si="40"/>
        <v>2</v>
      </c>
      <c r="L680" s="48" t="s">
        <v>249</v>
      </c>
      <c r="M680" s="79" t="s">
        <v>5738</v>
      </c>
      <c r="N680" s="80">
        <v>2</v>
      </c>
      <c r="O680" s="48" t="s">
        <v>5703</v>
      </c>
      <c r="P680" s="81">
        <v>45955</v>
      </c>
      <c r="Q680" s="93"/>
      <c r="R680" s="75">
        <v>40179</v>
      </c>
      <c r="S680" s="48">
        <v>1</v>
      </c>
      <c r="T680" s="48" t="s">
        <v>274</v>
      </c>
      <c r="U680" s="48" t="s">
        <v>1112</v>
      </c>
      <c r="V680" s="82" t="s">
        <v>5704</v>
      </c>
      <c r="W680" s="75">
        <v>43465</v>
      </c>
      <c r="X680" s="77">
        <v>15000000</v>
      </c>
      <c r="Y680" s="77">
        <v>2000000000</v>
      </c>
      <c r="Z680" s="78">
        <v>60000000</v>
      </c>
      <c r="AA680" s="77">
        <v>0</v>
      </c>
      <c r="AB680" s="48">
        <v>2</v>
      </c>
      <c r="AC680" s="81">
        <v>44195</v>
      </c>
      <c r="AD680" s="77">
        <v>2500000000</v>
      </c>
      <c r="AE680" s="77">
        <v>2500000000</v>
      </c>
      <c r="AF680" s="77">
        <v>15000000</v>
      </c>
    </row>
    <row r="681" spans="1:32" x14ac:dyDescent="0.25">
      <c r="A681" s="230" t="s">
        <v>2488</v>
      </c>
      <c r="B681" s="48" t="s">
        <v>6390</v>
      </c>
      <c r="C681" s="74">
        <f t="shared" si="42"/>
        <v>8000000000</v>
      </c>
      <c r="D681" s="75"/>
      <c r="E681" s="93"/>
      <c r="F681" s="77">
        <v>2000000000</v>
      </c>
      <c r="G681" s="77">
        <v>10000000000</v>
      </c>
      <c r="H681" s="74">
        <f t="shared" si="41"/>
        <v>8000000000</v>
      </c>
      <c r="I681" s="78">
        <v>60000000</v>
      </c>
      <c r="J681" s="79" t="s">
        <v>5701</v>
      </c>
      <c r="K681" s="80">
        <f t="shared" si="40"/>
        <v>2</v>
      </c>
      <c r="L681" s="48" t="s">
        <v>249</v>
      </c>
      <c r="M681" s="79" t="s">
        <v>5738</v>
      </c>
      <c r="N681" s="80">
        <v>2</v>
      </c>
      <c r="O681" s="48" t="s">
        <v>5703</v>
      </c>
      <c r="P681" s="81">
        <v>45955</v>
      </c>
      <c r="Q681" s="93"/>
      <c r="R681" s="75">
        <v>40179</v>
      </c>
      <c r="S681" s="48">
        <v>1</v>
      </c>
      <c r="T681" s="48" t="s">
        <v>253</v>
      </c>
      <c r="U681" s="48" t="s">
        <v>1112</v>
      </c>
      <c r="V681" s="82" t="s">
        <v>5704</v>
      </c>
      <c r="W681" s="75">
        <v>43465</v>
      </c>
      <c r="X681" s="77">
        <v>15000000</v>
      </c>
      <c r="Y681" s="77">
        <v>2000000000</v>
      </c>
      <c r="Z681" s="78">
        <v>60000000</v>
      </c>
      <c r="AA681" s="77">
        <f>Y681*0.05</f>
        <v>100000000</v>
      </c>
      <c r="AB681" s="48">
        <v>2</v>
      </c>
      <c r="AC681" s="81">
        <v>44195</v>
      </c>
      <c r="AD681" s="77">
        <v>2500000000</v>
      </c>
      <c r="AE681" s="77">
        <v>2500000000</v>
      </c>
      <c r="AF681" s="77">
        <v>15000000</v>
      </c>
    </row>
    <row r="682" spans="1:32" x14ac:dyDescent="0.25">
      <c r="A682" s="230" t="s">
        <v>2490</v>
      </c>
      <c r="B682" s="48" t="s">
        <v>6391</v>
      </c>
      <c r="C682" s="74">
        <f t="shared" si="42"/>
        <v>8000000000</v>
      </c>
      <c r="D682" s="75"/>
      <c r="E682" s="93"/>
      <c r="F682" s="77">
        <v>2000000000</v>
      </c>
      <c r="G682" s="77">
        <v>10000000000</v>
      </c>
      <c r="H682" s="74">
        <f t="shared" si="41"/>
        <v>8000000000</v>
      </c>
      <c r="I682" s="78">
        <v>60000000</v>
      </c>
      <c r="J682" s="79" t="s">
        <v>5701</v>
      </c>
      <c r="K682" s="80">
        <f t="shared" si="40"/>
        <v>2</v>
      </c>
      <c r="L682" s="48" t="s">
        <v>249</v>
      </c>
      <c r="M682" s="79" t="s">
        <v>5738</v>
      </c>
      <c r="N682" s="80">
        <v>2</v>
      </c>
      <c r="O682" s="48" t="s">
        <v>5703</v>
      </c>
      <c r="P682" s="81">
        <v>45955</v>
      </c>
      <c r="Q682" s="93"/>
      <c r="R682" s="75">
        <v>40179</v>
      </c>
      <c r="S682" s="48">
        <v>1</v>
      </c>
      <c r="T682" s="48" t="s">
        <v>274</v>
      </c>
      <c r="U682" s="48" t="s">
        <v>1112</v>
      </c>
      <c r="V682" s="82" t="s">
        <v>5704</v>
      </c>
      <c r="W682" s="75">
        <v>43465</v>
      </c>
      <c r="X682" s="77">
        <v>15000000</v>
      </c>
      <c r="Y682" s="77">
        <v>2000000000</v>
      </c>
      <c r="Z682" s="78">
        <v>60000000</v>
      </c>
      <c r="AA682" s="77">
        <f>Y682*0.05</f>
        <v>100000000</v>
      </c>
      <c r="AB682" s="48">
        <v>2</v>
      </c>
      <c r="AC682" s="81">
        <v>44195</v>
      </c>
      <c r="AD682" s="77">
        <v>2500000000</v>
      </c>
      <c r="AE682" s="77">
        <v>2500000000</v>
      </c>
      <c r="AF682" s="77">
        <v>15000000</v>
      </c>
    </row>
    <row r="683" spans="1:32" x14ac:dyDescent="0.25">
      <c r="A683" s="230" t="s">
        <v>2492</v>
      </c>
      <c r="B683" s="48" t="s">
        <v>6392</v>
      </c>
      <c r="C683" s="74">
        <f t="shared" si="42"/>
        <v>8000000000</v>
      </c>
      <c r="D683" s="75"/>
      <c r="E683" s="93"/>
      <c r="F683" s="77">
        <v>2000000000</v>
      </c>
      <c r="G683" s="77">
        <v>10000000000</v>
      </c>
      <c r="H683" s="74">
        <f t="shared" si="41"/>
        <v>8000000000</v>
      </c>
      <c r="I683" s="78">
        <v>60000000</v>
      </c>
      <c r="J683" s="79" t="s">
        <v>5701</v>
      </c>
      <c r="K683" s="80">
        <f t="shared" si="40"/>
        <v>2</v>
      </c>
      <c r="L683" s="48" t="s">
        <v>249</v>
      </c>
      <c r="M683" s="79" t="s">
        <v>5738</v>
      </c>
      <c r="N683" s="80">
        <v>2</v>
      </c>
      <c r="O683" s="48" t="s">
        <v>5703</v>
      </c>
      <c r="P683" s="81">
        <v>45955</v>
      </c>
      <c r="Q683" s="93"/>
      <c r="R683" s="75">
        <v>40179</v>
      </c>
      <c r="S683" s="48">
        <v>1</v>
      </c>
      <c r="T683" s="48" t="s">
        <v>253</v>
      </c>
      <c r="U683" s="48" t="s">
        <v>1112</v>
      </c>
      <c r="V683" s="82" t="s">
        <v>5704</v>
      </c>
      <c r="W683" s="75">
        <v>43465</v>
      </c>
      <c r="X683" s="77">
        <v>15000000</v>
      </c>
      <c r="Y683" s="77">
        <v>2000000000</v>
      </c>
      <c r="Z683" s="78">
        <v>60000000</v>
      </c>
      <c r="AA683" s="77">
        <v>0</v>
      </c>
      <c r="AB683" s="48">
        <v>2</v>
      </c>
      <c r="AC683" s="81">
        <v>44195</v>
      </c>
      <c r="AD683" s="77">
        <v>2500000000</v>
      </c>
      <c r="AE683" s="77">
        <v>2500000000</v>
      </c>
      <c r="AF683" s="77">
        <v>15000000</v>
      </c>
    </row>
    <row r="684" spans="1:32" x14ac:dyDescent="0.25">
      <c r="A684" s="230" t="s">
        <v>2494</v>
      </c>
      <c r="B684" s="48" t="s">
        <v>6393</v>
      </c>
      <c r="C684" s="74">
        <f t="shared" si="42"/>
        <v>8000000000</v>
      </c>
      <c r="D684" s="75"/>
      <c r="E684" s="93"/>
      <c r="F684" s="77">
        <v>2000000000</v>
      </c>
      <c r="G684" s="77">
        <v>10000000000</v>
      </c>
      <c r="H684" s="74">
        <f t="shared" si="41"/>
        <v>8000000000</v>
      </c>
      <c r="I684" s="78">
        <v>60000000</v>
      </c>
      <c r="J684" s="79" t="s">
        <v>5701</v>
      </c>
      <c r="K684" s="80">
        <f t="shared" si="40"/>
        <v>2</v>
      </c>
      <c r="L684" s="48" t="s">
        <v>249</v>
      </c>
      <c r="M684" s="79" t="s">
        <v>5738</v>
      </c>
      <c r="N684" s="80">
        <v>2</v>
      </c>
      <c r="O684" s="48" t="s">
        <v>5703</v>
      </c>
      <c r="P684" s="81">
        <v>45955</v>
      </c>
      <c r="Q684" s="93"/>
      <c r="R684" s="75">
        <v>40179</v>
      </c>
      <c r="S684" s="48">
        <v>1</v>
      </c>
      <c r="T684" s="48" t="s">
        <v>274</v>
      </c>
      <c r="U684" s="48" t="s">
        <v>1112</v>
      </c>
      <c r="V684" s="82" t="s">
        <v>5704</v>
      </c>
      <c r="W684" s="75">
        <v>43465</v>
      </c>
      <c r="X684" s="77">
        <v>15000000</v>
      </c>
      <c r="Y684" s="77">
        <v>2000000000</v>
      </c>
      <c r="Z684" s="78">
        <v>60000000</v>
      </c>
      <c r="AA684" s="77">
        <v>0</v>
      </c>
      <c r="AB684" s="48">
        <v>2</v>
      </c>
      <c r="AC684" s="81">
        <v>44195</v>
      </c>
      <c r="AD684" s="77">
        <v>2500000000</v>
      </c>
      <c r="AE684" s="77">
        <v>2500000000</v>
      </c>
      <c r="AF684" s="77">
        <v>15000000</v>
      </c>
    </row>
    <row r="685" spans="1:32" x14ac:dyDescent="0.25">
      <c r="A685" s="230" t="s">
        <v>2496</v>
      </c>
      <c r="B685" s="48" t="s">
        <v>6394</v>
      </c>
      <c r="C685" s="74">
        <f t="shared" si="42"/>
        <v>8000000000</v>
      </c>
      <c r="D685" s="75"/>
      <c r="E685" s="93"/>
      <c r="F685" s="77">
        <v>2000000000</v>
      </c>
      <c r="G685" s="77">
        <v>10000000000</v>
      </c>
      <c r="H685" s="74">
        <f t="shared" si="41"/>
        <v>8000000000</v>
      </c>
      <c r="I685" s="78">
        <v>60000000</v>
      </c>
      <c r="J685" s="79" t="s">
        <v>5701</v>
      </c>
      <c r="K685" s="80">
        <f t="shared" si="40"/>
        <v>2</v>
      </c>
      <c r="L685" s="48" t="s">
        <v>249</v>
      </c>
      <c r="M685" s="79" t="s">
        <v>5738</v>
      </c>
      <c r="N685" s="80">
        <v>2</v>
      </c>
      <c r="O685" s="48" t="s">
        <v>5703</v>
      </c>
      <c r="P685" s="81">
        <v>45955</v>
      </c>
      <c r="Q685" s="93"/>
      <c r="R685" s="75">
        <v>40179</v>
      </c>
      <c r="S685" s="48">
        <v>1</v>
      </c>
      <c r="T685" s="48" t="s">
        <v>253</v>
      </c>
      <c r="U685" s="48" t="s">
        <v>1112</v>
      </c>
      <c r="V685" s="82" t="s">
        <v>5704</v>
      </c>
      <c r="W685" s="75">
        <v>43465</v>
      </c>
      <c r="X685" s="77">
        <v>15000000</v>
      </c>
      <c r="Y685" s="77">
        <v>2000000000</v>
      </c>
      <c r="Z685" s="78">
        <v>60000000</v>
      </c>
      <c r="AA685" s="77">
        <v>0</v>
      </c>
      <c r="AB685" s="48">
        <v>2</v>
      </c>
      <c r="AC685" s="81">
        <v>44195</v>
      </c>
      <c r="AD685" s="77">
        <v>2500000000</v>
      </c>
      <c r="AE685" s="77">
        <v>2500000000</v>
      </c>
      <c r="AF685" s="77">
        <v>15000000</v>
      </c>
    </row>
    <row r="686" spans="1:32" x14ac:dyDescent="0.25">
      <c r="A686" s="230" t="s">
        <v>2498</v>
      </c>
      <c r="B686" s="48" t="s">
        <v>6395</v>
      </c>
      <c r="C686" s="74">
        <f t="shared" si="42"/>
        <v>8000000000</v>
      </c>
      <c r="D686" s="75"/>
      <c r="E686" s="93"/>
      <c r="F686" s="77">
        <v>2000000000</v>
      </c>
      <c r="G686" s="77">
        <v>10000000000</v>
      </c>
      <c r="H686" s="74">
        <f t="shared" si="41"/>
        <v>8000000000</v>
      </c>
      <c r="I686" s="78">
        <v>60000000</v>
      </c>
      <c r="J686" s="79" t="s">
        <v>5701</v>
      </c>
      <c r="K686" s="80">
        <f t="shared" si="40"/>
        <v>2</v>
      </c>
      <c r="L686" s="48" t="s">
        <v>249</v>
      </c>
      <c r="M686" s="79" t="s">
        <v>5738</v>
      </c>
      <c r="N686" s="80">
        <v>2</v>
      </c>
      <c r="O686" s="48" t="s">
        <v>5703</v>
      </c>
      <c r="P686" s="81">
        <v>45955</v>
      </c>
      <c r="Q686" s="93"/>
      <c r="R686" s="75">
        <v>40179</v>
      </c>
      <c r="S686" s="48">
        <v>1</v>
      </c>
      <c r="T686" s="48" t="s">
        <v>274</v>
      </c>
      <c r="U686" s="48" t="s">
        <v>1112</v>
      </c>
      <c r="V686" s="82" t="s">
        <v>5704</v>
      </c>
      <c r="W686" s="75">
        <v>43465</v>
      </c>
      <c r="X686" s="77">
        <v>15000000</v>
      </c>
      <c r="Y686" s="77">
        <v>2000000000</v>
      </c>
      <c r="Z686" s="78">
        <v>60000000</v>
      </c>
      <c r="AA686" s="77">
        <v>0</v>
      </c>
      <c r="AB686" s="48">
        <v>2</v>
      </c>
      <c r="AC686" s="81">
        <v>44195</v>
      </c>
      <c r="AD686" s="77">
        <v>2500000000</v>
      </c>
      <c r="AE686" s="77">
        <v>2500000000</v>
      </c>
      <c r="AF686" s="77">
        <v>15000000</v>
      </c>
    </row>
    <row r="687" spans="1:32" x14ac:dyDescent="0.25">
      <c r="A687" s="230" t="s">
        <v>2500</v>
      </c>
      <c r="B687" s="48" t="s">
        <v>6396</v>
      </c>
      <c r="C687" s="74">
        <f t="shared" si="42"/>
        <v>8000000000</v>
      </c>
      <c r="D687" s="75"/>
      <c r="E687" s="93"/>
      <c r="F687" s="77">
        <v>2000000000</v>
      </c>
      <c r="G687" s="77">
        <v>10000000000</v>
      </c>
      <c r="H687" s="74">
        <f t="shared" si="41"/>
        <v>8000000000</v>
      </c>
      <c r="I687" s="78">
        <v>60000000</v>
      </c>
      <c r="J687" s="79" t="s">
        <v>5701</v>
      </c>
      <c r="K687" s="80">
        <f t="shared" si="40"/>
        <v>2</v>
      </c>
      <c r="L687" s="48" t="s">
        <v>249</v>
      </c>
      <c r="M687" s="79" t="s">
        <v>5738</v>
      </c>
      <c r="N687" s="80">
        <v>2</v>
      </c>
      <c r="O687" s="48" t="s">
        <v>5703</v>
      </c>
      <c r="P687" s="81">
        <v>45955</v>
      </c>
      <c r="Q687" s="93"/>
      <c r="R687" s="75">
        <v>40179</v>
      </c>
      <c r="S687" s="48">
        <v>1</v>
      </c>
      <c r="T687" s="48" t="s">
        <v>253</v>
      </c>
      <c r="U687" s="48" t="s">
        <v>1112</v>
      </c>
      <c r="V687" s="82" t="s">
        <v>5704</v>
      </c>
      <c r="W687" s="75">
        <v>43465</v>
      </c>
      <c r="X687" s="77">
        <v>15000000</v>
      </c>
      <c r="Y687" s="77">
        <v>2000000000</v>
      </c>
      <c r="Z687" s="78">
        <v>60000000</v>
      </c>
      <c r="AA687" s="77">
        <f>Y687*0.05</f>
        <v>100000000</v>
      </c>
      <c r="AB687" s="48">
        <v>2</v>
      </c>
      <c r="AC687" s="81">
        <v>44195</v>
      </c>
      <c r="AD687" s="77">
        <v>2500000000</v>
      </c>
      <c r="AE687" s="77">
        <v>2500000000</v>
      </c>
      <c r="AF687" s="77">
        <v>15000000</v>
      </c>
    </row>
    <row r="688" spans="1:32" x14ac:dyDescent="0.25">
      <c r="A688" s="230" t="s">
        <v>2502</v>
      </c>
      <c r="B688" s="48" t="s">
        <v>6397</v>
      </c>
      <c r="C688" s="74">
        <f t="shared" si="42"/>
        <v>8000000000</v>
      </c>
      <c r="D688" s="75"/>
      <c r="E688" s="93"/>
      <c r="F688" s="77">
        <v>2000000000</v>
      </c>
      <c r="G688" s="77">
        <v>10000000000</v>
      </c>
      <c r="H688" s="74">
        <f t="shared" si="41"/>
        <v>8000000000</v>
      </c>
      <c r="I688" s="78">
        <v>60000000</v>
      </c>
      <c r="J688" s="79" t="s">
        <v>5701</v>
      </c>
      <c r="K688" s="80">
        <f t="shared" si="40"/>
        <v>2</v>
      </c>
      <c r="L688" s="48" t="s">
        <v>249</v>
      </c>
      <c r="M688" s="79" t="s">
        <v>5738</v>
      </c>
      <c r="N688" s="80">
        <v>2</v>
      </c>
      <c r="O688" s="48" t="s">
        <v>5703</v>
      </c>
      <c r="P688" s="81">
        <v>45955</v>
      </c>
      <c r="Q688" s="93"/>
      <c r="R688" s="75">
        <v>40179</v>
      </c>
      <c r="S688" s="48">
        <v>1</v>
      </c>
      <c r="T688" s="48" t="s">
        <v>274</v>
      </c>
      <c r="U688" s="48" t="s">
        <v>1112</v>
      </c>
      <c r="V688" s="82" t="s">
        <v>5704</v>
      </c>
      <c r="W688" s="75">
        <v>43465</v>
      </c>
      <c r="X688" s="77">
        <v>15000000</v>
      </c>
      <c r="Y688" s="77">
        <v>2000000000</v>
      </c>
      <c r="Z688" s="78">
        <v>60000000</v>
      </c>
      <c r="AA688" s="77">
        <f>Y688*0.05</f>
        <v>100000000</v>
      </c>
      <c r="AB688" s="48">
        <v>2</v>
      </c>
      <c r="AC688" s="81">
        <v>44195</v>
      </c>
      <c r="AD688" s="77">
        <v>2500000000</v>
      </c>
      <c r="AE688" s="77">
        <v>2500000000</v>
      </c>
      <c r="AF688" s="77">
        <v>15000000</v>
      </c>
    </row>
    <row r="689" spans="1:32" x14ac:dyDescent="0.25">
      <c r="A689" s="230" t="s">
        <v>2504</v>
      </c>
      <c r="B689" s="48" t="s">
        <v>6398</v>
      </c>
      <c r="C689" s="74">
        <f t="shared" si="42"/>
        <v>8000000000</v>
      </c>
      <c r="D689" s="75"/>
      <c r="E689" s="93"/>
      <c r="F689" s="77">
        <v>2000000000</v>
      </c>
      <c r="G689" s="77">
        <v>10000000000</v>
      </c>
      <c r="H689" s="74">
        <f t="shared" si="41"/>
        <v>8000000000</v>
      </c>
      <c r="I689" s="78">
        <v>60000000</v>
      </c>
      <c r="J689" s="79" t="s">
        <v>5701</v>
      </c>
      <c r="K689" s="80">
        <f t="shared" si="40"/>
        <v>2</v>
      </c>
      <c r="L689" s="48" t="s">
        <v>249</v>
      </c>
      <c r="M689" s="79" t="s">
        <v>5738</v>
      </c>
      <c r="N689" s="80">
        <v>2</v>
      </c>
      <c r="O689" s="48" t="s">
        <v>5703</v>
      </c>
      <c r="P689" s="81">
        <v>45955</v>
      </c>
      <c r="Q689" s="93"/>
      <c r="R689" s="75">
        <v>40179</v>
      </c>
      <c r="S689" s="48">
        <v>1</v>
      </c>
      <c r="T689" s="48" t="s">
        <v>253</v>
      </c>
      <c r="U689" s="48" t="s">
        <v>1112</v>
      </c>
      <c r="V689" s="82" t="s">
        <v>5704</v>
      </c>
      <c r="W689" s="75">
        <v>43465</v>
      </c>
      <c r="X689" s="77">
        <v>15000000</v>
      </c>
      <c r="Y689" s="77">
        <v>2000000000</v>
      </c>
      <c r="Z689" s="78">
        <v>60000000</v>
      </c>
      <c r="AA689" s="77">
        <v>0</v>
      </c>
      <c r="AB689" s="48">
        <v>2</v>
      </c>
      <c r="AC689" s="81">
        <v>44195</v>
      </c>
      <c r="AD689" s="77">
        <v>2500000000</v>
      </c>
      <c r="AE689" s="77">
        <v>2500000000</v>
      </c>
      <c r="AF689" s="77">
        <v>15000000</v>
      </c>
    </row>
    <row r="690" spans="1:32" x14ac:dyDescent="0.25">
      <c r="A690" s="230" t="s">
        <v>2506</v>
      </c>
      <c r="B690" s="48" t="s">
        <v>6399</v>
      </c>
      <c r="C690" s="74">
        <f t="shared" si="42"/>
        <v>8000000000</v>
      </c>
      <c r="D690" s="75"/>
      <c r="E690" s="93"/>
      <c r="F690" s="77">
        <v>2000000000</v>
      </c>
      <c r="G690" s="77">
        <v>10000000000</v>
      </c>
      <c r="H690" s="74">
        <f t="shared" si="41"/>
        <v>8000000000</v>
      </c>
      <c r="I690" s="78">
        <v>60000000</v>
      </c>
      <c r="J690" s="79" t="s">
        <v>5701</v>
      </c>
      <c r="K690" s="80">
        <f t="shared" si="40"/>
        <v>2</v>
      </c>
      <c r="L690" s="48" t="s">
        <v>249</v>
      </c>
      <c r="M690" s="79" t="s">
        <v>5738</v>
      </c>
      <c r="N690" s="80">
        <v>2</v>
      </c>
      <c r="O690" s="48" t="s">
        <v>5703</v>
      </c>
      <c r="P690" s="81">
        <v>45955</v>
      </c>
      <c r="Q690" s="93"/>
      <c r="R690" s="75">
        <v>40179</v>
      </c>
      <c r="S690" s="48">
        <v>1</v>
      </c>
      <c r="T690" s="48" t="s">
        <v>274</v>
      </c>
      <c r="U690" s="48" t="s">
        <v>1112</v>
      </c>
      <c r="V690" s="82" t="s">
        <v>5704</v>
      </c>
      <c r="W690" s="75">
        <v>43465</v>
      </c>
      <c r="X690" s="77">
        <v>15000000</v>
      </c>
      <c r="Y690" s="77">
        <v>2000000000</v>
      </c>
      <c r="Z690" s="78">
        <v>60000000</v>
      </c>
      <c r="AA690" s="77">
        <v>0</v>
      </c>
      <c r="AB690" s="48">
        <v>2</v>
      </c>
      <c r="AC690" s="81">
        <v>44195</v>
      </c>
      <c r="AD690" s="77">
        <v>2500000000</v>
      </c>
      <c r="AE690" s="77">
        <v>2500000000</v>
      </c>
      <c r="AF690" s="77">
        <v>15000000</v>
      </c>
    </row>
    <row r="691" spans="1:32" x14ac:dyDescent="0.25">
      <c r="A691" s="230" t="s">
        <v>2508</v>
      </c>
      <c r="B691" s="48" t="s">
        <v>6400</v>
      </c>
      <c r="C691" s="74">
        <f t="shared" si="42"/>
        <v>8000000000</v>
      </c>
      <c r="D691" s="75"/>
      <c r="E691" s="93"/>
      <c r="F691" s="77">
        <v>2000000000</v>
      </c>
      <c r="G691" s="77">
        <v>10000000000</v>
      </c>
      <c r="H691" s="74">
        <f t="shared" si="41"/>
        <v>8000000000</v>
      </c>
      <c r="I691" s="78">
        <v>60000000</v>
      </c>
      <c r="J691" s="79" t="s">
        <v>5701</v>
      </c>
      <c r="K691" s="80">
        <f t="shared" si="40"/>
        <v>2</v>
      </c>
      <c r="L691" s="48" t="s">
        <v>249</v>
      </c>
      <c r="M691" s="79" t="s">
        <v>5738</v>
      </c>
      <c r="N691" s="80">
        <v>2</v>
      </c>
      <c r="O691" s="48" t="s">
        <v>5703</v>
      </c>
      <c r="P691" s="81">
        <v>45955</v>
      </c>
      <c r="Q691" s="93"/>
      <c r="R691" s="75">
        <v>40179</v>
      </c>
      <c r="S691" s="48">
        <v>1</v>
      </c>
      <c r="T691" s="48" t="s">
        <v>253</v>
      </c>
      <c r="U691" s="48" t="s">
        <v>1112</v>
      </c>
      <c r="V691" s="82" t="s">
        <v>5704</v>
      </c>
      <c r="W691" s="75">
        <v>43465</v>
      </c>
      <c r="X691" s="77">
        <v>15000000</v>
      </c>
      <c r="Y691" s="77">
        <v>2000000000</v>
      </c>
      <c r="Z691" s="78">
        <v>60000000</v>
      </c>
      <c r="AA691" s="77">
        <v>0</v>
      </c>
      <c r="AB691" s="48">
        <v>2</v>
      </c>
      <c r="AC691" s="81">
        <v>44195</v>
      </c>
      <c r="AD691" s="77">
        <v>2500000000</v>
      </c>
      <c r="AE691" s="77">
        <v>2500000000</v>
      </c>
      <c r="AF691" s="77">
        <v>15000000</v>
      </c>
    </row>
    <row r="692" spans="1:32" x14ac:dyDescent="0.25">
      <c r="A692" s="230" t="s">
        <v>2510</v>
      </c>
      <c r="B692" s="48" t="s">
        <v>6401</v>
      </c>
      <c r="C692" s="74">
        <f t="shared" si="42"/>
        <v>8000000000</v>
      </c>
      <c r="D692" s="75"/>
      <c r="E692" s="93"/>
      <c r="F692" s="77">
        <v>2000000000</v>
      </c>
      <c r="G692" s="77">
        <v>10000000000</v>
      </c>
      <c r="H692" s="74">
        <f t="shared" si="41"/>
        <v>8000000000</v>
      </c>
      <c r="I692" s="78">
        <v>60000000</v>
      </c>
      <c r="J692" s="79" t="s">
        <v>5701</v>
      </c>
      <c r="K692" s="80">
        <f t="shared" si="40"/>
        <v>2</v>
      </c>
      <c r="L692" s="48" t="s">
        <v>249</v>
      </c>
      <c r="M692" s="79" t="s">
        <v>5738</v>
      </c>
      <c r="N692" s="80">
        <v>2</v>
      </c>
      <c r="O692" s="48" t="s">
        <v>5703</v>
      </c>
      <c r="P692" s="81">
        <v>45955</v>
      </c>
      <c r="Q692" s="93"/>
      <c r="R692" s="75">
        <v>40179</v>
      </c>
      <c r="S692" s="48">
        <v>1</v>
      </c>
      <c r="T692" s="48" t="s">
        <v>274</v>
      </c>
      <c r="U692" s="48" t="s">
        <v>1112</v>
      </c>
      <c r="V692" s="82" t="s">
        <v>5704</v>
      </c>
      <c r="W692" s="75">
        <v>43465</v>
      </c>
      <c r="X692" s="77">
        <v>15000000</v>
      </c>
      <c r="Y692" s="77">
        <v>2000000000</v>
      </c>
      <c r="Z692" s="78">
        <v>60000000</v>
      </c>
      <c r="AA692" s="77">
        <v>0</v>
      </c>
      <c r="AB692" s="48">
        <v>2</v>
      </c>
      <c r="AC692" s="81">
        <v>44195</v>
      </c>
      <c r="AD692" s="77">
        <v>2500000000</v>
      </c>
      <c r="AE692" s="77">
        <v>2500000000</v>
      </c>
      <c r="AF692" s="77">
        <v>15000000</v>
      </c>
    </row>
    <row r="693" spans="1:32" x14ac:dyDescent="0.25">
      <c r="A693" s="230" t="s">
        <v>2512</v>
      </c>
      <c r="B693" s="48" t="s">
        <v>6402</v>
      </c>
      <c r="C693" s="74">
        <f t="shared" si="42"/>
        <v>8000000000</v>
      </c>
      <c r="D693" s="75"/>
      <c r="E693" s="93"/>
      <c r="F693" s="77">
        <v>2000000000</v>
      </c>
      <c r="G693" s="77">
        <v>10000000000</v>
      </c>
      <c r="H693" s="74">
        <f t="shared" si="41"/>
        <v>8000000000</v>
      </c>
      <c r="I693" s="78">
        <v>60000000</v>
      </c>
      <c r="J693" s="79" t="s">
        <v>5701</v>
      </c>
      <c r="K693" s="80">
        <f t="shared" si="40"/>
        <v>2</v>
      </c>
      <c r="L693" s="48" t="s">
        <v>249</v>
      </c>
      <c r="M693" s="79" t="s">
        <v>5738</v>
      </c>
      <c r="N693" s="80">
        <v>2</v>
      </c>
      <c r="O693" s="48" t="s">
        <v>5703</v>
      </c>
      <c r="P693" s="81">
        <v>45955</v>
      </c>
      <c r="Q693" s="93"/>
      <c r="R693" s="75">
        <v>40179</v>
      </c>
      <c r="S693" s="48">
        <v>1</v>
      </c>
      <c r="T693" s="48" t="s">
        <v>253</v>
      </c>
      <c r="U693" s="48" t="s">
        <v>1112</v>
      </c>
      <c r="V693" s="82" t="s">
        <v>5704</v>
      </c>
      <c r="W693" s="75">
        <v>43465</v>
      </c>
      <c r="X693" s="77">
        <v>15000000</v>
      </c>
      <c r="Y693" s="77">
        <v>2000000000</v>
      </c>
      <c r="Z693" s="78">
        <v>60000000</v>
      </c>
      <c r="AA693" s="77">
        <f>Y693*0.05</f>
        <v>100000000</v>
      </c>
      <c r="AB693" s="48">
        <v>2</v>
      </c>
      <c r="AC693" s="81">
        <v>44195</v>
      </c>
      <c r="AD693" s="77">
        <v>2500000000</v>
      </c>
      <c r="AE693" s="77">
        <v>2500000000</v>
      </c>
      <c r="AF693" s="77">
        <v>15000000</v>
      </c>
    </row>
    <row r="694" spans="1:32" x14ac:dyDescent="0.25">
      <c r="A694" s="230" t="s">
        <v>2514</v>
      </c>
      <c r="B694" s="48" t="s">
        <v>6403</v>
      </c>
      <c r="C694" s="74">
        <f t="shared" si="42"/>
        <v>8000000000</v>
      </c>
      <c r="D694" s="75"/>
      <c r="E694" s="93"/>
      <c r="F694" s="77">
        <v>2000000000</v>
      </c>
      <c r="G694" s="77">
        <v>10000000000</v>
      </c>
      <c r="H694" s="74">
        <f t="shared" si="41"/>
        <v>8000000000</v>
      </c>
      <c r="I694" s="78">
        <v>60000000</v>
      </c>
      <c r="J694" s="79" t="s">
        <v>5701</v>
      </c>
      <c r="K694" s="80">
        <f t="shared" si="40"/>
        <v>2</v>
      </c>
      <c r="L694" s="48" t="s">
        <v>249</v>
      </c>
      <c r="M694" s="79" t="s">
        <v>5738</v>
      </c>
      <c r="N694" s="80">
        <v>2</v>
      </c>
      <c r="O694" s="48" t="s">
        <v>5703</v>
      </c>
      <c r="P694" s="81">
        <v>45955</v>
      </c>
      <c r="Q694" s="93"/>
      <c r="R694" s="75">
        <v>40179</v>
      </c>
      <c r="S694" s="48">
        <v>1</v>
      </c>
      <c r="T694" s="48" t="s">
        <v>274</v>
      </c>
      <c r="U694" s="48" t="s">
        <v>1112</v>
      </c>
      <c r="V694" s="82" t="s">
        <v>5704</v>
      </c>
      <c r="W694" s="75">
        <v>43465</v>
      </c>
      <c r="X694" s="77">
        <v>15000000</v>
      </c>
      <c r="Y694" s="77">
        <v>2000000000</v>
      </c>
      <c r="Z694" s="78">
        <v>60000000</v>
      </c>
      <c r="AA694" s="77">
        <f>Y694*0.05</f>
        <v>100000000</v>
      </c>
      <c r="AB694" s="48">
        <v>2</v>
      </c>
      <c r="AC694" s="81">
        <v>44195</v>
      </c>
      <c r="AD694" s="77">
        <v>2500000000</v>
      </c>
      <c r="AE694" s="77">
        <v>2500000000</v>
      </c>
      <c r="AF694" s="77">
        <v>15000000</v>
      </c>
    </row>
    <row r="695" spans="1:32" x14ac:dyDescent="0.25">
      <c r="A695" s="230" t="s">
        <v>2516</v>
      </c>
      <c r="B695" s="48" t="s">
        <v>6404</v>
      </c>
      <c r="C695" s="74">
        <f t="shared" si="42"/>
        <v>8000000000</v>
      </c>
      <c r="D695" s="75"/>
      <c r="E695" s="93"/>
      <c r="F695" s="77">
        <v>2000000000</v>
      </c>
      <c r="G695" s="77">
        <v>10000000000</v>
      </c>
      <c r="H695" s="74">
        <f t="shared" si="41"/>
        <v>8000000000</v>
      </c>
      <c r="I695" s="78">
        <v>60000000</v>
      </c>
      <c r="J695" s="79" t="s">
        <v>5701</v>
      </c>
      <c r="K695" s="80">
        <f t="shared" si="40"/>
        <v>2</v>
      </c>
      <c r="L695" s="48" t="s">
        <v>249</v>
      </c>
      <c r="M695" s="79" t="s">
        <v>5738</v>
      </c>
      <c r="N695" s="80">
        <v>2</v>
      </c>
      <c r="O695" s="48" t="s">
        <v>5703</v>
      </c>
      <c r="P695" s="81">
        <v>45955</v>
      </c>
      <c r="Q695" s="93"/>
      <c r="R695" s="75">
        <v>40179</v>
      </c>
      <c r="S695" s="48">
        <v>1</v>
      </c>
      <c r="T695" s="48" t="s">
        <v>253</v>
      </c>
      <c r="U695" s="48" t="s">
        <v>1112</v>
      </c>
      <c r="V695" s="82" t="s">
        <v>5704</v>
      </c>
      <c r="W695" s="75">
        <v>43465</v>
      </c>
      <c r="X695" s="77">
        <v>15000000</v>
      </c>
      <c r="Y695" s="77">
        <v>2000000000</v>
      </c>
      <c r="Z695" s="78">
        <v>60000000</v>
      </c>
      <c r="AA695" s="77">
        <v>0</v>
      </c>
      <c r="AB695" s="48">
        <v>2</v>
      </c>
      <c r="AC695" s="81">
        <v>44195</v>
      </c>
      <c r="AD695" s="77">
        <v>2500000000</v>
      </c>
      <c r="AE695" s="77">
        <v>2500000000</v>
      </c>
      <c r="AF695" s="77">
        <v>15000000</v>
      </c>
    </row>
    <row r="696" spans="1:32" x14ac:dyDescent="0.25">
      <c r="A696" s="230" t="s">
        <v>2518</v>
      </c>
      <c r="B696" s="48" t="s">
        <v>6405</v>
      </c>
      <c r="C696" s="74">
        <f t="shared" si="42"/>
        <v>8000000000</v>
      </c>
      <c r="D696" s="75"/>
      <c r="E696" s="93"/>
      <c r="F696" s="77">
        <v>2000000000</v>
      </c>
      <c r="G696" s="77">
        <v>10000000000</v>
      </c>
      <c r="H696" s="74">
        <f t="shared" si="41"/>
        <v>8000000000</v>
      </c>
      <c r="I696" s="78">
        <v>60000000</v>
      </c>
      <c r="J696" s="79" t="s">
        <v>5701</v>
      </c>
      <c r="K696" s="80">
        <f t="shared" si="40"/>
        <v>2</v>
      </c>
      <c r="L696" s="48" t="s">
        <v>249</v>
      </c>
      <c r="M696" s="79" t="s">
        <v>5738</v>
      </c>
      <c r="N696" s="80">
        <v>2</v>
      </c>
      <c r="O696" s="48" t="s">
        <v>5703</v>
      </c>
      <c r="P696" s="81">
        <v>45955</v>
      </c>
      <c r="Q696" s="93"/>
      <c r="R696" s="75">
        <v>40179</v>
      </c>
      <c r="S696" s="48">
        <v>1</v>
      </c>
      <c r="T696" s="48" t="s">
        <v>274</v>
      </c>
      <c r="U696" s="48" t="s">
        <v>1112</v>
      </c>
      <c r="V696" s="82" t="s">
        <v>5704</v>
      </c>
      <c r="W696" s="75">
        <v>43465</v>
      </c>
      <c r="X696" s="77">
        <v>15000000</v>
      </c>
      <c r="Y696" s="77">
        <v>2000000000</v>
      </c>
      <c r="Z696" s="78">
        <v>60000000</v>
      </c>
      <c r="AA696" s="77">
        <v>0</v>
      </c>
      <c r="AB696" s="48">
        <v>2</v>
      </c>
      <c r="AC696" s="81">
        <v>44195</v>
      </c>
      <c r="AD696" s="77">
        <v>2500000000</v>
      </c>
      <c r="AE696" s="77">
        <v>2500000000</v>
      </c>
      <c r="AF696" s="77">
        <v>15000000</v>
      </c>
    </row>
    <row r="697" spans="1:32" x14ac:dyDescent="0.25">
      <c r="A697" s="230" t="s">
        <v>2520</v>
      </c>
      <c r="B697" s="48" t="s">
        <v>6406</v>
      </c>
      <c r="C697" s="74">
        <f t="shared" si="42"/>
        <v>8000000000</v>
      </c>
      <c r="D697" s="75"/>
      <c r="E697" s="93"/>
      <c r="F697" s="77">
        <v>2000000000</v>
      </c>
      <c r="G697" s="77">
        <v>10000000000</v>
      </c>
      <c r="H697" s="74">
        <f t="shared" si="41"/>
        <v>8000000000</v>
      </c>
      <c r="I697" s="78">
        <v>60000000</v>
      </c>
      <c r="J697" s="79" t="s">
        <v>5701</v>
      </c>
      <c r="K697" s="80">
        <f t="shared" si="40"/>
        <v>2</v>
      </c>
      <c r="L697" s="48" t="s">
        <v>249</v>
      </c>
      <c r="M697" s="79" t="s">
        <v>5738</v>
      </c>
      <c r="N697" s="80">
        <v>2</v>
      </c>
      <c r="O697" s="48" t="s">
        <v>5703</v>
      </c>
      <c r="P697" s="81">
        <v>45955</v>
      </c>
      <c r="Q697" s="93"/>
      <c r="R697" s="75">
        <v>40179</v>
      </c>
      <c r="S697" s="48">
        <v>1</v>
      </c>
      <c r="T697" s="48" t="s">
        <v>253</v>
      </c>
      <c r="U697" s="48" t="s">
        <v>1112</v>
      </c>
      <c r="V697" s="82" t="s">
        <v>5704</v>
      </c>
      <c r="W697" s="75">
        <v>43465</v>
      </c>
      <c r="X697" s="77">
        <v>15000000</v>
      </c>
      <c r="Y697" s="77">
        <v>2000000000</v>
      </c>
      <c r="Z697" s="78">
        <v>60000000</v>
      </c>
      <c r="AA697" s="77">
        <v>0</v>
      </c>
      <c r="AB697" s="48">
        <v>2</v>
      </c>
      <c r="AC697" s="81">
        <v>44195</v>
      </c>
      <c r="AD697" s="77">
        <v>2500000000</v>
      </c>
      <c r="AE697" s="77">
        <v>2500000000</v>
      </c>
      <c r="AF697" s="77">
        <v>15000000</v>
      </c>
    </row>
    <row r="698" spans="1:32" x14ac:dyDescent="0.25">
      <c r="A698" s="230" t="s">
        <v>2522</v>
      </c>
      <c r="B698" s="48" t="s">
        <v>6407</v>
      </c>
      <c r="C698" s="74">
        <f t="shared" si="42"/>
        <v>8000000000</v>
      </c>
      <c r="D698" s="75"/>
      <c r="E698" s="93"/>
      <c r="F698" s="77">
        <v>2000000000</v>
      </c>
      <c r="G698" s="77">
        <v>10000000000</v>
      </c>
      <c r="H698" s="74">
        <f t="shared" si="41"/>
        <v>8000000000</v>
      </c>
      <c r="I698" s="78">
        <v>60000000</v>
      </c>
      <c r="J698" s="79" t="s">
        <v>5701</v>
      </c>
      <c r="K698" s="80">
        <f t="shared" si="40"/>
        <v>2</v>
      </c>
      <c r="L698" s="48" t="s">
        <v>249</v>
      </c>
      <c r="M698" s="79" t="s">
        <v>5738</v>
      </c>
      <c r="N698" s="80">
        <v>2</v>
      </c>
      <c r="O698" s="48" t="s">
        <v>5703</v>
      </c>
      <c r="P698" s="81">
        <v>45955</v>
      </c>
      <c r="Q698" s="93"/>
      <c r="R698" s="75">
        <v>40179</v>
      </c>
      <c r="S698" s="48">
        <v>1</v>
      </c>
      <c r="T698" s="48" t="s">
        <v>274</v>
      </c>
      <c r="U698" s="48" t="s">
        <v>1112</v>
      </c>
      <c r="V698" s="82" t="s">
        <v>5704</v>
      </c>
      <c r="W698" s="75">
        <v>43465</v>
      </c>
      <c r="X698" s="77">
        <v>15000000</v>
      </c>
      <c r="Y698" s="77">
        <v>2000000000</v>
      </c>
      <c r="Z698" s="78">
        <v>60000000</v>
      </c>
      <c r="AA698" s="77">
        <v>0</v>
      </c>
      <c r="AB698" s="48">
        <v>2</v>
      </c>
      <c r="AC698" s="81">
        <v>44195</v>
      </c>
      <c r="AD698" s="77">
        <v>2500000000</v>
      </c>
      <c r="AE698" s="77">
        <v>2500000000</v>
      </c>
      <c r="AF698" s="77">
        <v>15000000</v>
      </c>
    </row>
    <row r="699" spans="1:32" x14ac:dyDescent="0.25">
      <c r="A699" s="230" t="s">
        <v>2524</v>
      </c>
      <c r="B699" s="48" t="s">
        <v>6408</v>
      </c>
      <c r="C699" s="74">
        <f t="shared" si="42"/>
        <v>8000000000</v>
      </c>
      <c r="D699" s="75"/>
      <c r="E699" s="93"/>
      <c r="F699" s="77">
        <v>2000000000</v>
      </c>
      <c r="G699" s="77">
        <v>10000000000</v>
      </c>
      <c r="H699" s="74">
        <f t="shared" si="41"/>
        <v>8000000000</v>
      </c>
      <c r="I699" s="78">
        <v>60000000</v>
      </c>
      <c r="J699" s="79" t="s">
        <v>5701</v>
      </c>
      <c r="K699" s="80">
        <f t="shared" si="40"/>
        <v>2</v>
      </c>
      <c r="L699" s="48" t="s">
        <v>249</v>
      </c>
      <c r="M699" s="79" t="s">
        <v>5738</v>
      </c>
      <c r="N699" s="80">
        <v>2</v>
      </c>
      <c r="O699" s="48" t="s">
        <v>5703</v>
      </c>
      <c r="P699" s="81">
        <v>45955</v>
      </c>
      <c r="Q699" s="93"/>
      <c r="R699" s="75">
        <v>40179</v>
      </c>
      <c r="S699" s="48">
        <v>1</v>
      </c>
      <c r="T699" s="48" t="s">
        <v>253</v>
      </c>
      <c r="U699" s="48" t="s">
        <v>1112</v>
      </c>
      <c r="V699" s="82" t="s">
        <v>5704</v>
      </c>
      <c r="W699" s="75">
        <v>43465</v>
      </c>
      <c r="X699" s="77">
        <v>15000000</v>
      </c>
      <c r="Y699" s="77">
        <v>2000000000</v>
      </c>
      <c r="Z699" s="78">
        <v>60000000</v>
      </c>
      <c r="AA699" s="77">
        <f>Y699*0.05</f>
        <v>100000000</v>
      </c>
      <c r="AB699" s="48">
        <v>2</v>
      </c>
      <c r="AC699" s="81">
        <v>44195</v>
      </c>
      <c r="AD699" s="77">
        <v>2500000000</v>
      </c>
      <c r="AE699" s="77">
        <v>2500000000</v>
      </c>
      <c r="AF699" s="77">
        <v>15000000</v>
      </c>
    </row>
    <row r="700" spans="1:32" x14ac:dyDescent="0.25">
      <c r="A700" s="230" t="s">
        <v>2526</v>
      </c>
      <c r="B700" s="48" t="s">
        <v>6409</v>
      </c>
      <c r="C700" s="74">
        <f t="shared" si="42"/>
        <v>8000000000</v>
      </c>
      <c r="D700" s="75"/>
      <c r="E700" s="93"/>
      <c r="F700" s="77">
        <v>2000000000</v>
      </c>
      <c r="G700" s="77">
        <v>10000000000</v>
      </c>
      <c r="H700" s="74">
        <f t="shared" si="41"/>
        <v>8000000000</v>
      </c>
      <c r="I700" s="78">
        <v>60000000</v>
      </c>
      <c r="J700" s="79" t="s">
        <v>5701</v>
      </c>
      <c r="K700" s="80">
        <f t="shared" si="40"/>
        <v>2</v>
      </c>
      <c r="L700" s="48" t="s">
        <v>249</v>
      </c>
      <c r="M700" s="79" t="s">
        <v>5738</v>
      </c>
      <c r="N700" s="80">
        <v>2</v>
      </c>
      <c r="O700" s="48" t="s">
        <v>5703</v>
      </c>
      <c r="P700" s="81">
        <v>45955</v>
      </c>
      <c r="Q700" s="93"/>
      <c r="R700" s="75">
        <v>40179</v>
      </c>
      <c r="S700" s="48">
        <v>1</v>
      </c>
      <c r="T700" s="48" t="s">
        <v>274</v>
      </c>
      <c r="U700" s="48" t="s">
        <v>1112</v>
      </c>
      <c r="V700" s="82" t="s">
        <v>5704</v>
      </c>
      <c r="W700" s="75">
        <v>43465</v>
      </c>
      <c r="X700" s="77">
        <v>15000000</v>
      </c>
      <c r="Y700" s="77">
        <v>2000000000</v>
      </c>
      <c r="Z700" s="78">
        <v>60000000</v>
      </c>
      <c r="AA700" s="77">
        <f>Y700*0.05</f>
        <v>100000000</v>
      </c>
      <c r="AB700" s="48">
        <v>2</v>
      </c>
      <c r="AC700" s="81">
        <v>44195</v>
      </c>
      <c r="AD700" s="77">
        <v>2500000000</v>
      </c>
      <c r="AE700" s="77">
        <v>2500000000</v>
      </c>
      <c r="AF700" s="77">
        <v>15000000</v>
      </c>
    </row>
    <row r="701" spans="1:32" x14ac:dyDescent="0.25">
      <c r="A701" s="230" t="s">
        <v>2528</v>
      </c>
      <c r="B701" s="48" t="s">
        <v>6410</v>
      </c>
      <c r="C701" s="74">
        <f t="shared" si="42"/>
        <v>8000000000</v>
      </c>
      <c r="D701" s="75"/>
      <c r="E701" s="93"/>
      <c r="F701" s="77">
        <v>2000000000</v>
      </c>
      <c r="G701" s="77">
        <v>10000000000</v>
      </c>
      <c r="H701" s="74">
        <f t="shared" si="41"/>
        <v>8000000000</v>
      </c>
      <c r="I701" s="78">
        <v>60000000</v>
      </c>
      <c r="J701" s="79" t="s">
        <v>5701</v>
      </c>
      <c r="K701" s="80">
        <f t="shared" si="40"/>
        <v>2</v>
      </c>
      <c r="L701" s="48" t="s">
        <v>249</v>
      </c>
      <c r="M701" s="79" t="s">
        <v>5738</v>
      </c>
      <c r="N701" s="80">
        <v>2</v>
      </c>
      <c r="O701" s="48" t="s">
        <v>5703</v>
      </c>
      <c r="P701" s="81">
        <v>45955</v>
      </c>
      <c r="Q701" s="93"/>
      <c r="R701" s="75">
        <v>40179</v>
      </c>
      <c r="S701" s="48">
        <v>1</v>
      </c>
      <c r="T701" s="48" t="s">
        <v>253</v>
      </c>
      <c r="U701" s="48" t="s">
        <v>1112</v>
      </c>
      <c r="V701" s="82" t="s">
        <v>5704</v>
      </c>
      <c r="W701" s="75">
        <v>43465</v>
      </c>
      <c r="X701" s="77">
        <v>15000000</v>
      </c>
      <c r="Y701" s="77">
        <v>2000000000</v>
      </c>
      <c r="Z701" s="78">
        <v>60000000</v>
      </c>
      <c r="AA701" s="77">
        <v>0</v>
      </c>
      <c r="AB701" s="48">
        <v>2</v>
      </c>
      <c r="AC701" s="81">
        <v>44195</v>
      </c>
      <c r="AD701" s="77">
        <v>2500000000</v>
      </c>
      <c r="AE701" s="77">
        <v>2500000000</v>
      </c>
      <c r="AF701" s="77">
        <v>15000000</v>
      </c>
    </row>
    <row r="702" spans="1:32" x14ac:dyDescent="0.25">
      <c r="A702" s="230" t="s">
        <v>2530</v>
      </c>
      <c r="B702" s="48" t="s">
        <v>6411</v>
      </c>
      <c r="C702" s="74">
        <f t="shared" si="42"/>
        <v>8000000000</v>
      </c>
      <c r="D702" s="75"/>
      <c r="E702" s="93"/>
      <c r="F702" s="77">
        <v>2000000000</v>
      </c>
      <c r="G702" s="77">
        <v>10000000000</v>
      </c>
      <c r="H702" s="74">
        <f t="shared" si="41"/>
        <v>8000000000</v>
      </c>
      <c r="I702" s="78">
        <v>60000000</v>
      </c>
      <c r="J702" s="79" t="s">
        <v>5701</v>
      </c>
      <c r="K702" s="80">
        <f t="shared" si="40"/>
        <v>2</v>
      </c>
      <c r="L702" s="48" t="s">
        <v>249</v>
      </c>
      <c r="M702" s="79" t="s">
        <v>5738</v>
      </c>
      <c r="N702" s="80">
        <v>2</v>
      </c>
      <c r="O702" s="48" t="s">
        <v>5703</v>
      </c>
      <c r="P702" s="81">
        <v>45955</v>
      </c>
      <c r="Q702" s="93"/>
      <c r="R702" s="75">
        <v>40179</v>
      </c>
      <c r="S702" s="48">
        <v>1</v>
      </c>
      <c r="T702" s="48" t="s">
        <v>274</v>
      </c>
      <c r="U702" s="48" t="s">
        <v>1112</v>
      </c>
      <c r="V702" s="82" t="s">
        <v>5704</v>
      </c>
      <c r="W702" s="75">
        <v>43465</v>
      </c>
      <c r="X702" s="77">
        <v>15000000</v>
      </c>
      <c r="Y702" s="77">
        <v>2000000000</v>
      </c>
      <c r="Z702" s="78">
        <v>60000000</v>
      </c>
      <c r="AA702" s="77">
        <v>0</v>
      </c>
      <c r="AB702" s="48">
        <v>2</v>
      </c>
      <c r="AC702" s="81">
        <v>44195</v>
      </c>
      <c r="AD702" s="77">
        <v>2500000000</v>
      </c>
      <c r="AE702" s="77">
        <v>2500000000</v>
      </c>
      <c r="AF702" s="77">
        <v>15000000</v>
      </c>
    </row>
    <row r="703" spans="1:32" x14ac:dyDescent="0.25">
      <c r="A703" s="230" t="s">
        <v>2532</v>
      </c>
      <c r="B703" s="48" t="s">
        <v>6412</v>
      </c>
      <c r="C703" s="74">
        <f t="shared" si="42"/>
        <v>8000000000</v>
      </c>
      <c r="D703" s="75"/>
      <c r="E703" s="93"/>
      <c r="F703" s="77">
        <v>2000000000</v>
      </c>
      <c r="G703" s="77">
        <v>10000000000</v>
      </c>
      <c r="H703" s="74">
        <f t="shared" si="41"/>
        <v>8000000000</v>
      </c>
      <c r="I703" s="78">
        <v>60000000</v>
      </c>
      <c r="J703" s="79" t="s">
        <v>5701</v>
      </c>
      <c r="K703" s="80">
        <f t="shared" si="40"/>
        <v>2</v>
      </c>
      <c r="L703" s="48" t="s">
        <v>249</v>
      </c>
      <c r="M703" s="79" t="s">
        <v>5738</v>
      </c>
      <c r="N703" s="80">
        <v>2</v>
      </c>
      <c r="O703" s="48" t="s">
        <v>5703</v>
      </c>
      <c r="P703" s="81">
        <v>45955</v>
      </c>
      <c r="Q703" s="93"/>
      <c r="R703" s="75">
        <v>40179</v>
      </c>
      <c r="S703" s="48">
        <v>1</v>
      </c>
      <c r="T703" s="48" t="s">
        <v>253</v>
      </c>
      <c r="U703" s="48" t="s">
        <v>1112</v>
      </c>
      <c r="V703" s="82" t="s">
        <v>5704</v>
      </c>
      <c r="W703" s="75">
        <v>43465</v>
      </c>
      <c r="X703" s="77">
        <v>15000000</v>
      </c>
      <c r="Y703" s="77">
        <v>2000000000</v>
      </c>
      <c r="Z703" s="78">
        <v>60000000</v>
      </c>
      <c r="AA703" s="77">
        <v>0</v>
      </c>
      <c r="AB703" s="48">
        <v>2</v>
      </c>
      <c r="AC703" s="81">
        <v>44195</v>
      </c>
      <c r="AD703" s="77">
        <v>2500000000</v>
      </c>
      <c r="AE703" s="77">
        <v>2500000000</v>
      </c>
      <c r="AF703" s="77">
        <v>15000000</v>
      </c>
    </row>
    <row r="704" spans="1:32" x14ac:dyDescent="0.25">
      <c r="A704" s="230" t="s">
        <v>2534</v>
      </c>
      <c r="B704" s="48" t="s">
        <v>6413</v>
      </c>
      <c r="C704" s="74">
        <f t="shared" si="42"/>
        <v>8000000000</v>
      </c>
      <c r="D704" s="75"/>
      <c r="E704" s="93"/>
      <c r="F704" s="77">
        <v>2000000000</v>
      </c>
      <c r="G704" s="77">
        <v>10000000000</v>
      </c>
      <c r="H704" s="74">
        <f t="shared" si="41"/>
        <v>8000000000</v>
      </c>
      <c r="I704" s="78">
        <v>60000000</v>
      </c>
      <c r="J704" s="79" t="s">
        <v>5701</v>
      </c>
      <c r="K704" s="80">
        <f t="shared" si="40"/>
        <v>2</v>
      </c>
      <c r="L704" s="48" t="s">
        <v>249</v>
      </c>
      <c r="M704" s="79" t="s">
        <v>5738</v>
      </c>
      <c r="N704" s="80">
        <v>2</v>
      </c>
      <c r="O704" s="48" t="s">
        <v>5703</v>
      </c>
      <c r="P704" s="81">
        <v>45955</v>
      </c>
      <c r="Q704" s="93"/>
      <c r="R704" s="75">
        <v>40179</v>
      </c>
      <c r="S704" s="48">
        <v>1</v>
      </c>
      <c r="T704" s="48" t="s">
        <v>274</v>
      </c>
      <c r="U704" s="48" t="s">
        <v>1112</v>
      </c>
      <c r="V704" s="82" t="s">
        <v>5704</v>
      </c>
      <c r="W704" s="75">
        <v>43465</v>
      </c>
      <c r="X704" s="77">
        <v>15000000</v>
      </c>
      <c r="Y704" s="77">
        <v>2000000000</v>
      </c>
      <c r="Z704" s="78">
        <v>60000000</v>
      </c>
      <c r="AA704" s="77">
        <v>0</v>
      </c>
      <c r="AB704" s="48">
        <v>2</v>
      </c>
      <c r="AC704" s="81">
        <v>44195</v>
      </c>
      <c r="AD704" s="77">
        <v>2500000000</v>
      </c>
      <c r="AE704" s="77">
        <v>2500000000</v>
      </c>
      <c r="AF704" s="77">
        <v>15000000</v>
      </c>
    </row>
    <row r="705" spans="1:32" x14ac:dyDescent="0.25">
      <c r="A705" s="230" t="s">
        <v>2536</v>
      </c>
      <c r="B705" s="48" t="s">
        <v>6414</v>
      </c>
      <c r="C705" s="74">
        <f t="shared" si="42"/>
        <v>8000000000</v>
      </c>
      <c r="D705" s="75"/>
      <c r="E705" s="93"/>
      <c r="F705" s="77">
        <v>2000000000</v>
      </c>
      <c r="G705" s="77">
        <v>10000000000</v>
      </c>
      <c r="H705" s="74">
        <f t="shared" si="41"/>
        <v>8000000000</v>
      </c>
      <c r="I705" s="78">
        <v>60000000</v>
      </c>
      <c r="J705" s="79" t="s">
        <v>5701</v>
      </c>
      <c r="K705" s="80">
        <f t="shared" si="40"/>
        <v>2</v>
      </c>
      <c r="L705" s="48" t="s">
        <v>249</v>
      </c>
      <c r="M705" s="79" t="s">
        <v>5738</v>
      </c>
      <c r="N705" s="80">
        <v>2</v>
      </c>
      <c r="O705" s="48" t="s">
        <v>5703</v>
      </c>
      <c r="P705" s="81">
        <v>45955</v>
      </c>
      <c r="Q705" s="93"/>
      <c r="R705" s="75">
        <v>40179</v>
      </c>
      <c r="S705" s="48">
        <v>1</v>
      </c>
      <c r="T705" s="48" t="s">
        <v>253</v>
      </c>
      <c r="U705" s="48" t="s">
        <v>1112</v>
      </c>
      <c r="V705" s="82" t="s">
        <v>5704</v>
      </c>
      <c r="W705" s="75">
        <v>43465</v>
      </c>
      <c r="X705" s="77">
        <v>15000000</v>
      </c>
      <c r="Y705" s="77">
        <v>2000000000</v>
      </c>
      <c r="Z705" s="78">
        <v>60000000</v>
      </c>
      <c r="AA705" s="77">
        <v>0</v>
      </c>
      <c r="AB705" s="48">
        <v>2</v>
      </c>
      <c r="AC705" s="81">
        <v>44195</v>
      </c>
      <c r="AD705" s="77">
        <v>2500000000</v>
      </c>
      <c r="AE705" s="77">
        <v>2500000000</v>
      </c>
      <c r="AF705" s="77">
        <v>15000000</v>
      </c>
    </row>
    <row r="706" spans="1:32" x14ac:dyDescent="0.25">
      <c r="A706" s="230" t="s">
        <v>2538</v>
      </c>
      <c r="B706" s="48" t="s">
        <v>6415</v>
      </c>
      <c r="C706" s="74">
        <f t="shared" si="42"/>
        <v>8000000000</v>
      </c>
      <c r="D706" s="75"/>
      <c r="E706" s="93"/>
      <c r="F706" s="77">
        <v>2000000000</v>
      </c>
      <c r="G706" s="77">
        <v>10000000000</v>
      </c>
      <c r="H706" s="74">
        <f t="shared" si="41"/>
        <v>8000000000</v>
      </c>
      <c r="I706" s="78">
        <v>60000000</v>
      </c>
      <c r="J706" s="79" t="s">
        <v>5701</v>
      </c>
      <c r="K706" s="80">
        <f t="shared" si="40"/>
        <v>2</v>
      </c>
      <c r="L706" s="48" t="s">
        <v>249</v>
      </c>
      <c r="M706" s="79" t="s">
        <v>5738</v>
      </c>
      <c r="N706" s="80">
        <v>2</v>
      </c>
      <c r="O706" s="48" t="s">
        <v>5703</v>
      </c>
      <c r="P706" s="81">
        <v>45955</v>
      </c>
      <c r="Q706" s="93"/>
      <c r="R706" s="75">
        <v>40179</v>
      </c>
      <c r="S706" s="48">
        <v>1</v>
      </c>
      <c r="T706" s="48" t="s">
        <v>274</v>
      </c>
      <c r="U706" s="48" t="s">
        <v>1112</v>
      </c>
      <c r="V706" s="82" t="s">
        <v>5704</v>
      </c>
      <c r="W706" s="75">
        <v>43465</v>
      </c>
      <c r="X706" s="77">
        <v>15000000</v>
      </c>
      <c r="Y706" s="77">
        <v>2000000000</v>
      </c>
      <c r="Z706" s="78">
        <v>60000000</v>
      </c>
      <c r="AA706" s="77">
        <v>0</v>
      </c>
      <c r="AB706" s="48">
        <v>2</v>
      </c>
      <c r="AC706" s="81">
        <v>44195</v>
      </c>
      <c r="AD706" s="77">
        <v>2500000000</v>
      </c>
      <c r="AE706" s="77">
        <v>2500000000</v>
      </c>
      <c r="AF706" s="77">
        <v>15000000</v>
      </c>
    </row>
    <row r="707" spans="1:32" x14ac:dyDescent="0.25">
      <c r="A707" s="230" t="s">
        <v>2540</v>
      </c>
      <c r="B707" s="48" t="s">
        <v>6416</v>
      </c>
      <c r="C707" s="74">
        <f t="shared" si="42"/>
        <v>8000000000</v>
      </c>
      <c r="D707" s="75"/>
      <c r="E707" s="93"/>
      <c r="F707" s="77">
        <v>2000000000</v>
      </c>
      <c r="G707" s="77">
        <v>10000000000</v>
      </c>
      <c r="H707" s="74">
        <f t="shared" si="41"/>
        <v>8000000000</v>
      </c>
      <c r="I707" s="78">
        <v>60000000</v>
      </c>
      <c r="J707" s="79" t="s">
        <v>5701</v>
      </c>
      <c r="K707" s="80">
        <f t="shared" ref="K707:K770" si="43">N707</f>
        <v>5</v>
      </c>
      <c r="L707" s="48" t="s">
        <v>249</v>
      </c>
      <c r="M707" s="79" t="s">
        <v>5738</v>
      </c>
      <c r="N707" s="232">
        <v>5</v>
      </c>
      <c r="O707" s="48" t="s">
        <v>5703</v>
      </c>
      <c r="P707" s="81">
        <v>45955</v>
      </c>
      <c r="Q707" s="93"/>
      <c r="R707" s="75">
        <v>40179</v>
      </c>
      <c r="S707" s="48">
        <v>1</v>
      </c>
      <c r="T707" s="48" t="s">
        <v>253</v>
      </c>
      <c r="U707" s="48" t="s">
        <v>1112</v>
      </c>
      <c r="V707" s="82" t="s">
        <v>5704</v>
      </c>
      <c r="W707" s="75">
        <v>43465</v>
      </c>
      <c r="X707" s="77">
        <v>15000000</v>
      </c>
      <c r="Y707" s="77">
        <v>2000000000</v>
      </c>
      <c r="Z707" s="78">
        <v>60000000</v>
      </c>
      <c r="AA707" s="77">
        <v>0</v>
      </c>
      <c r="AB707" s="48">
        <v>2</v>
      </c>
      <c r="AC707" s="81">
        <v>44195</v>
      </c>
      <c r="AD707" s="77">
        <v>2500000000</v>
      </c>
      <c r="AE707" s="77">
        <v>2500000000</v>
      </c>
      <c r="AF707" s="77">
        <v>15000000</v>
      </c>
    </row>
    <row r="708" spans="1:32" x14ac:dyDescent="0.25">
      <c r="A708" s="230" t="s">
        <v>2542</v>
      </c>
      <c r="B708" s="48" t="s">
        <v>6417</v>
      </c>
      <c r="C708" s="74">
        <f t="shared" si="42"/>
        <v>8000000000</v>
      </c>
      <c r="D708" s="75"/>
      <c r="E708" s="93"/>
      <c r="F708" s="77">
        <v>2000000000</v>
      </c>
      <c r="G708" s="77">
        <v>10000000000</v>
      </c>
      <c r="H708" s="74">
        <f t="shared" si="41"/>
        <v>8000000000</v>
      </c>
      <c r="I708" s="78">
        <v>60000000</v>
      </c>
      <c r="J708" s="79" t="s">
        <v>5701</v>
      </c>
      <c r="K708" s="80">
        <f t="shared" si="43"/>
        <v>5</v>
      </c>
      <c r="L708" s="48" t="s">
        <v>249</v>
      </c>
      <c r="M708" s="79" t="s">
        <v>5738</v>
      </c>
      <c r="N708" s="232">
        <v>5</v>
      </c>
      <c r="O708" s="48" t="s">
        <v>5703</v>
      </c>
      <c r="P708" s="81">
        <v>45955</v>
      </c>
      <c r="Q708" s="93"/>
      <c r="R708" s="75">
        <v>40179</v>
      </c>
      <c r="S708" s="48">
        <v>1</v>
      </c>
      <c r="T708" s="48" t="s">
        <v>274</v>
      </c>
      <c r="U708" s="48" t="s">
        <v>1112</v>
      </c>
      <c r="V708" s="82" t="s">
        <v>5704</v>
      </c>
      <c r="W708" s="75">
        <v>43465</v>
      </c>
      <c r="X708" s="77">
        <v>15000000</v>
      </c>
      <c r="Y708" s="77">
        <v>2000000000</v>
      </c>
      <c r="Z708" s="78">
        <v>60000000</v>
      </c>
      <c r="AA708" s="77">
        <v>0</v>
      </c>
      <c r="AB708" s="48">
        <v>2</v>
      </c>
      <c r="AC708" s="81">
        <v>44195</v>
      </c>
      <c r="AD708" s="77">
        <v>2500000000</v>
      </c>
      <c r="AE708" s="77">
        <v>2500000000</v>
      </c>
      <c r="AF708" s="77">
        <v>15000000</v>
      </c>
    </row>
    <row r="709" spans="1:32" x14ac:dyDescent="0.25">
      <c r="A709" s="230" t="s">
        <v>2544</v>
      </c>
      <c r="B709" s="48" t="s">
        <v>6418</v>
      </c>
      <c r="C709" s="74">
        <f t="shared" si="42"/>
        <v>8000000000</v>
      </c>
      <c r="D709" s="75"/>
      <c r="E709" s="93"/>
      <c r="F709" s="77">
        <v>2000000000</v>
      </c>
      <c r="G709" s="77">
        <v>10000000000</v>
      </c>
      <c r="H709" s="74">
        <f t="shared" si="41"/>
        <v>8000000000</v>
      </c>
      <c r="I709" s="78">
        <v>60000000</v>
      </c>
      <c r="J709" s="79" t="s">
        <v>5701</v>
      </c>
      <c r="K709" s="80">
        <f t="shared" si="43"/>
        <v>5</v>
      </c>
      <c r="L709" s="48" t="s">
        <v>249</v>
      </c>
      <c r="M709" s="79" t="s">
        <v>5738</v>
      </c>
      <c r="N709" s="232">
        <v>5</v>
      </c>
      <c r="O709" s="48" t="s">
        <v>5703</v>
      </c>
      <c r="P709" s="81">
        <v>45955</v>
      </c>
      <c r="Q709" s="93"/>
      <c r="R709" s="75">
        <v>40179</v>
      </c>
      <c r="S709" s="48">
        <v>1</v>
      </c>
      <c r="T709" s="48" t="s">
        <v>253</v>
      </c>
      <c r="U709" s="48" t="s">
        <v>1112</v>
      </c>
      <c r="V709" s="82" t="s">
        <v>5704</v>
      </c>
      <c r="W709" s="75">
        <v>43465</v>
      </c>
      <c r="X709" s="77">
        <v>15000000</v>
      </c>
      <c r="Y709" s="77">
        <v>2000000000</v>
      </c>
      <c r="Z709" s="78">
        <v>60000000</v>
      </c>
      <c r="AA709" s="77">
        <v>0</v>
      </c>
      <c r="AB709" s="48">
        <v>2</v>
      </c>
      <c r="AC709" s="81">
        <v>44195</v>
      </c>
      <c r="AD709" s="77">
        <v>2500000000</v>
      </c>
      <c r="AE709" s="77">
        <v>2500000000</v>
      </c>
      <c r="AF709" s="77">
        <v>15000000</v>
      </c>
    </row>
    <row r="710" spans="1:32" x14ac:dyDescent="0.25">
      <c r="A710" s="230" t="s">
        <v>2546</v>
      </c>
      <c r="B710" s="48" t="s">
        <v>6419</v>
      </c>
      <c r="C710" s="74">
        <f t="shared" si="42"/>
        <v>8000000000</v>
      </c>
      <c r="D710" s="75"/>
      <c r="E710" s="93"/>
      <c r="F710" s="77">
        <v>2000000000</v>
      </c>
      <c r="G710" s="77">
        <v>10000000000</v>
      </c>
      <c r="H710" s="74">
        <f t="shared" si="41"/>
        <v>8000000000</v>
      </c>
      <c r="I710" s="78">
        <v>60000000</v>
      </c>
      <c r="J710" s="79" t="s">
        <v>5701</v>
      </c>
      <c r="K710" s="80">
        <f t="shared" si="43"/>
        <v>5</v>
      </c>
      <c r="L710" s="48" t="s">
        <v>249</v>
      </c>
      <c r="M710" s="79" t="s">
        <v>5738</v>
      </c>
      <c r="N710" s="232">
        <v>5</v>
      </c>
      <c r="O710" s="48" t="s">
        <v>5703</v>
      </c>
      <c r="P710" s="81">
        <v>45955</v>
      </c>
      <c r="Q710" s="93"/>
      <c r="R710" s="75">
        <v>40179</v>
      </c>
      <c r="S710" s="48">
        <v>1</v>
      </c>
      <c r="T710" s="48" t="s">
        <v>274</v>
      </c>
      <c r="U710" s="48" t="s">
        <v>1112</v>
      </c>
      <c r="V710" s="82" t="s">
        <v>5704</v>
      </c>
      <c r="W710" s="75">
        <v>43465</v>
      </c>
      <c r="X710" s="77">
        <v>15000000</v>
      </c>
      <c r="Y710" s="77">
        <v>2000000000</v>
      </c>
      <c r="Z710" s="78">
        <v>60000000</v>
      </c>
      <c r="AA710" s="77">
        <v>0</v>
      </c>
      <c r="AB710" s="48">
        <v>2</v>
      </c>
      <c r="AC710" s="81">
        <v>44195</v>
      </c>
      <c r="AD710" s="77">
        <v>2500000000</v>
      </c>
      <c r="AE710" s="77">
        <v>2500000000</v>
      </c>
      <c r="AF710" s="77">
        <v>15000000</v>
      </c>
    </row>
    <row r="711" spans="1:32" x14ac:dyDescent="0.25">
      <c r="A711" s="230" t="s">
        <v>2548</v>
      </c>
      <c r="B711" s="48" t="s">
        <v>6420</v>
      </c>
      <c r="C711" s="74">
        <f t="shared" si="42"/>
        <v>8000000000</v>
      </c>
      <c r="D711" s="75"/>
      <c r="E711" s="93"/>
      <c r="F711" s="77">
        <v>2000000000</v>
      </c>
      <c r="G711" s="77">
        <v>10000000000</v>
      </c>
      <c r="H711" s="74">
        <f t="shared" si="41"/>
        <v>8000000000</v>
      </c>
      <c r="I711" s="78">
        <v>60000000</v>
      </c>
      <c r="J711" s="79" t="s">
        <v>5701</v>
      </c>
      <c r="K711" s="80">
        <f t="shared" si="43"/>
        <v>6</v>
      </c>
      <c r="L711" s="48" t="s">
        <v>249</v>
      </c>
      <c r="M711" s="79" t="s">
        <v>5738</v>
      </c>
      <c r="N711" s="232">
        <v>6</v>
      </c>
      <c r="O711" s="48" t="s">
        <v>5703</v>
      </c>
      <c r="P711" s="81">
        <v>45955</v>
      </c>
      <c r="Q711" s="93"/>
      <c r="R711" s="75">
        <v>40179</v>
      </c>
      <c r="S711" s="48">
        <v>1</v>
      </c>
      <c r="T711" s="48" t="s">
        <v>253</v>
      </c>
      <c r="U711" s="48" t="s">
        <v>1112</v>
      </c>
      <c r="V711" s="82" t="s">
        <v>5704</v>
      </c>
      <c r="W711" s="75">
        <v>43465</v>
      </c>
      <c r="X711" s="77">
        <v>15000000</v>
      </c>
      <c r="Y711" s="77">
        <v>2000000000</v>
      </c>
      <c r="Z711" s="78">
        <v>60000000</v>
      </c>
      <c r="AA711" s="77">
        <v>0</v>
      </c>
      <c r="AB711" s="48">
        <v>2</v>
      </c>
      <c r="AC711" s="81">
        <v>44195</v>
      </c>
      <c r="AD711" s="77">
        <v>2500000000</v>
      </c>
      <c r="AE711" s="77">
        <v>2500000000</v>
      </c>
      <c r="AF711" s="77">
        <v>15000000</v>
      </c>
    </row>
    <row r="712" spans="1:32" x14ac:dyDescent="0.25">
      <c r="A712" s="230" t="s">
        <v>2550</v>
      </c>
      <c r="B712" s="48" t="s">
        <v>6421</v>
      </c>
      <c r="C712" s="74">
        <f t="shared" si="42"/>
        <v>8000000000</v>
      </c>
      <c r="D712" s="75"/>
      <c r="E712" s="93"/>
      <c r="F712" s="77">
        <v>2000000000</v>
      </c>
      <c r="G712" s="77">
        <v>10000000000</v>
      </c>
      <c r="H712" s="74">
        <f t="shared" si="41"/>
        <v>8000000000</v>
      </c>
      <c r="I712" s="78">
        <v>60000000</v>
      </c>
      <c r="J712" s="79" t="s">
        <v>5701</v>
      </c>
      <c r="K712" s="80">
        <f t="shared" si="43"/>
        <v>6</v>
      </c>
      <c r="L712" s="48" t="s">
        <v>249</v>
      </c>
      <c r="M712" s="79" t="s">
        <v>5738</v>
      </c>
      <c r="N712" s="232">
        <v>6</v>
      </c>
      <c r="O712" s="48" t="s">
        <v>5703</v>
      </c>
      <c r="P712" s="81">
        <v>45955</v>
      </c>
      <c r="Q712" s="93"/>
      <c r="R712" s="75">
        <v>40179</v>
      </c>
      <c r="S712" s="48">
        <v>1</v>
      </c>
      <c r="T712" s="48" t="s">
        <v>274</v>
      </c>
      <c r="U712" s="48" t="s">
        <v>1112</v>
      </c>
      <c r="V712" s="82" t="s">
        <v>5704</v>
      </c>
      <c r="W712" s="75">
        <v>43465</v>
      </c>
      <c r="X712" s="77">
        <v>15000000</v>
      </c>
      <c r="Y712" s="77">
        <v>2000000000</v>
      </c>
      <c r="Z712" s="78">
        <v>60000000</v>
      </c>
      <c r="AA712" s="77">
        <v>0</v>
      </c>
      <c r="AB712" s="48">
        <v>2</v>
      </c>
      <c r="AC712" s="81">
        <v>44195</v>
      </c>
      <c r="AD712" s="77">
        <v>2500000000</v>
      </c>
      <c r="AE712" s="77">
        <v>2500000000</v>
      </c>
      <c r="AF712" s="77">
        <v>15000000</v>
      </c>
    </row>
    <row r="713" spans="1:32" x14ac:dyDescent="0.25">
      <c r="A713" s="230" t="s">
        <v>2552</v>
      </c>
      <c r="B713" s="48" t="s">
        <v>6422</v>
      </c>
      <c r="C713" s="74">
        <f t="shared" si="42"/>
        <v>8000000000</v>
      </c>
      <c r="D713" s="75"/>
      <c r="E713" s="93"/>
      <c r="F713" s="77">
        <v>2000000000</v>
      </c>
      <c r="G713" s="77">
        <v>10000000000</v>
      </c>
      <c r="H713" s="74">
        <f t="shared" si="41"/>
        <v>8000000000</v>
      </c>
      <c r="I713" s="78">
        <v>60000000</v>
      </c>
      <c r="J713" s="79" t="s">
        <v>5701</v>
      </c>
      <c r="K713" s="80">
        <f t="shared" si="43"/>
        <v>6</v>
      </c>
      <c r="L713" s="48" t="s">
        <v>249</v>
      </c>
      <c r="M713" s="79" t="s">
        <v>5738</v>
      </c>
      <c r="N713" s="232">
        <v>6</v>
      </c>
      <c r="O713" s="48" t="s">
        <v>5703</v>
      </c>
      <c r="P713" s="81">
        <v>45955</v>
      </c>
      <c r="Q713" s="93"/>
      <c r="R713" s="75">
        <v>40179</v>
      </c>
      <c r="S713" s="48">
        <v>1</v>
      </c>
      <c r="T713" s="48" t="s">
        <v>253</v>
      </c>
      <c r="U713" s="48" t="s">
        <v>1112</v>
      </c>
      <c r="V713" s="82" t="s">
        <v>5704</v>
      </c>
      <c r="W713" s="75">
        <v>43465</v>
      </c>
      <c r="X713" s="77">
        <v>15000000</v>
      </c>
      <c r="Y713" s="77">
        <v>2000000000</v>
      </c>
      <c r="Z713" s="78">
        <v>60000000</v>
      </c>
      <c r="AA713" s="77">
        <v>0</v>
      </c>
      <c r="AB713" s="48">
        <v>2</v>
      </c>
      <c r="AC713" s="81">
        <v>44195</v>
      </c>
      <c r="AD713" s="77">
        <v>2500000000</v>
      </c>
      <c r="AE713" s="77">
        <v>2500000000</v>
      </c>
      <c r="AF713" s="77">
        <v>15000000</v>
      </c>
    </row>
    <row r="714" spans="1:32" x14ac:dyDescent="0.25">
      <c r="A714" s="230" t="s">
        <v>2554</v>
      </c>
      <c r="B714" s="48" t="s">
        <v>6423</v>
      </c>
      <c r="C714" s="74">
        <f t="shared" si="42"/>
        <v>8000000000</v>
      </c>
      <c r="D714" s="75"/>
      <c r="E714" s="93"/>
      <c r="F714" s="77">
        <v>2000000000</v>
      </c>
      <c r="G714" s="77">
        <v>10000000000</v>
      </c>
      <c r="H714" s="74">
        <f t="shared" si="41"/>
        <v>8000000000</v>
      </c>
      <c r="I714" s="78">
        <v>60000000</v>
      </c>
      <c r="J714" s="79" t="s">
        <v>5701</v>
      </c>
      <c r="K714" s="80">
        <f t="shared" si="43"/>
        <v>6</v>
      </c>
      <c r="L714" s="48" t="s">
        <v>249</v>
      </c>
      <c r="M714" s="79" t="s">
        <v>5738</v>
      </c>
      <c r="N714" s="232">
        <v>6</v>
      </c>
      <c r="O714" s="48" t="s">
        <v>5703</v>
      </c>
      <c r="P714" s="81">
        <v>45955</v>
      </c>
      <c r="Q714" s="93"/>
      <c r="R714" s="75">
        <v>40179</v>
      </c>
      <c r="S714" s="48">
        <v>1</v>
      </c>
      <c r="T714" s="48" t="s">
        <v>274</v>
      </c>
      <c r="U714" s="48" t="s">
        <v>1112</v>
      </c>
      <c r="V714" s="82" t="s">
        <v>5704</v>
      </c>
      <c r="W714" s="75">
        <v>43465</v>
      </c>
      <c r="X714" s="77">
        <v>15000000</v>
      </c>
      <c r="Y714" s="77">
        <v>2000000000</v>
      </c>
      <c r="Z714" s="78">
        <v>60000000</v>
      </c>
      <c r="AA714" s="77">
        <v>0</v>
      </c>
      <c r="AB714" s="48">
        <v>2</v>
      </c>
      <c r="AC714" s="81">
        <v>44195</v>
      </c>
      <c r="AD714" s="77">
        <v>2500000000</v>
      </c>
      <c r="AE714" s="77">
        <v>2500000000</v>
      </c>
      <c r="AF714" s="77">
        <v>15000000</v>
      </c>
    </row>
    <row r="715" spans="1:32" x14ac:dyDescent="0.25">
      <c r="A715" s="230" t="s">
        <v>2556</v>
      </c>
      <c r="B715" s="48" t="s">
        <v>6424</v>
      </c>
      <c r="C715" s="74">
        <f t="shared" si="42"/>
        <v>8000000000</v>
      </c>
      <c r="D715" s="75"/>
      <c r="E715" s="93"/>
      <c r="F715" s="77">
        <v>2000000000</v>
      </c>
      <c r="G715" s="77">
        <v>10000000000</v>
      </c>
      <c r="H715" s="74">
        <f t="shared" si="41"/>
        <v>8000000000</v>
      </c>
      <c r="I715" s="78">
        <v>60000000</v>
      </c>
      <c r="J715" s="79" t="s">
        <v>5701</v>
      </c>
      <c r="K715" s="80">
        <f t="shared" si="43"/>
        <v>8</v>
      </c>
      <c r="L715" s="48" t="s">
        <v>249</v>
      </c>
      <c r="M715" s="79" t="s">
        <v>5738</v>
      </c>
      <c r="N715" s="80">
        <v>8</v>
      </c>
      <c r="O715" s="48" t="s">
        <v>5703</v>
      </c>
      <c r="P715" s="81">
        <v>45955</v>
      </c>
      <c r="Q715" s="93"/>
      <c r="R715" s="75">
        <v>40179</v>
      </c>
      <c r="S715" s="48">
        <v>1</v>
      </c>
      <c r="T715" s="48" t="s">
        <v>253</v>
      </c>
      <c r="U715" s="48" t="s">
        <v>1112</v>
      </c>
      <c r="V715" s="82" t="s">
        <v>5704</v>
      </c>
      <c r="W715" s="75">
        <v>43465</v>
      </c>
      <c r="X715" s="77">
        <v>15000000</v>
      </c>
      <c r="Y715" s="77">
        <v>2000000000</v>
      </c>
      <c r="Z715" s="78">
        <v>60000000</v>
      </c>
      <c r="AA715" s="77">
        <v>0</v>
      </c>
      <c r="AB715" s="48">
        <v>2</v>
      </c>
      <c r="AC715" s="81">
        <v>44195</v>
      </c>
      <c r="AD715" s="77">
        <v>2500000000</v>
      </c>
      <c r="AE715" s="77">
        <v>2500000000</v>
      </c>
      <c r="AF715" s="77">
        <v>15000000</v>
      </c>
    </row>
    <row r="716" spans="1:32" x14ac:dyDescent="0.25">
      <c r="A716" s="230" t="s">
        <v>2558</v>
      </c>
      <c r="B716" s="48" t="s">
        <v>6425</v>
      </c>
      <c r="C716" s="74">
        <f t="shared" si="42"/>
        <v>8000000000</v>
      </c>
      <c r="D716" s="75"/>
      <c r="E716" s="93"/>
      <c r="F716" s="77">
        <v>2000000000</v>
      </c>
      <c r="G716" s="77">
        <v>10000000000</v>
      </c>
      <c r="H716" s="74">
        <f t="shared" ref="H716:H779" si="44">C716</f>
        <v>8000000000</v>
      </c>
      <c r="I716" s="78">
        <v>60000000</v>
      </c>
      <c r="J716" s="79" t="s">
        <v>5701</v>
      </c>
      <c r="K716" s="80">
        <f t="shared" si="43"/>
        <v>8</v>
      </c>
      <c r="L716" s="48" t="s">
        <v>249</v>
      </c>
      <c r="M716" s="79" t="s">
        <v>5738</v>
      </c>
      <c r="N716" s="80">
        <v>8</v>
      </c>
      <c r="O716" s="48" t="s">
        <v>5703</v>
      </c>
      <c r="P716" s="81">
        <v>45955</v>
      </c>
      <c r="Q716" s="93"/>
      <c r="R716" s="75">
        <v>40179</v>
      </c>
      <c r="S716" s="48">
        <v>1</v>
      </c>
      <c r="T716" s="48" t="s">
        <v>274</v>
      </c>
      <c r="U716" s="48" t="s">
        <v>1112</v>
      </c>
      <c r="V716" s="82" t="s">
        <v>5704</v>
      </c>
      <c r="W716" s="75">
        <v>43465</v>
      </c>
      <c r="X716" s="77">
        <v>15000000</v>
      </c>
      <c r="Y716" s="77">
        <v>2000000000</v>
      </c>
      <c r="Z716" s="78">
        <v>60000000</v>
      </c>
      <c r="AA716" s="77">
        <v>0</v>
      </c>
      <c r="AB716" s="48">
        <v>2</v>
      </c>
      <c r="AC716" s="81">
        <v>44195</v>
      </c>
      <c r="AD716" s="77">
        <v>2500000000</v>
      </c>
      <c r="AE716" s="77">
        <v>2500000000</v>
      </c>
      <c r="AF716" s="77">
        <v>15000000</v>
      </c>
    </row>
    <row r="717" spans="1:32" x14ac:dyDescent="0.25">
      <c r="A717" s="230" t="s">
        <v>2560</v>
      </c>
      <c r="B717" s="48" t="s">
        <v>6426</v>
      </c>
      <c r="C717" s="74">
        <f t="shared" si="42"/>
        <v>8000000000</v>
      </c>
      <c r="D717" s="75"/>
      <c r="E717" s="93"/>
      <c r="F717" s="77">
        <v>2000000000</v>
      </c>
      <c r="G717" s="77">
        <v>10000000000</v>
      </c>
      <c r="H717" s="74">
        <f t="shared" si="44"/>
        <v>8000000000</v>
      </c>
      <c r="I717" s="78">
        <v>60000000</v>
      </c>
      <c r="J717" s="79" t="s">
        <v>5701</v>
      </c>
      <c r="K717" s="80">
        <f t="shared" si="43"/>
        <v>8</v>
      </c>
      <c r="L717" s="48" t="s">
        <v>249</v>
      </c>
      <c r="M717" s="79" t="s">
        <v>5738</v>
      </c>
      <c r="N717" s="80">
        <v>8</v>
      </c>
      <c r="O717" s="48" t="s">
        <v>5703</v>
      </c>
      <c r="P717" s="81">
        <v>45955</v>
      </c>
      <c r="Q717" s="93"/>
      <c r="R717" s="75">
        <v>40179</v>
      </c>
      <c r="S717" s="48">
        <v>1</v>
      </c>
      <c r="T717" s="48" t="s">
        <v>253</v>
      </c>
      <c r="U717" s="48" t="s">
        <v>1112</v>
      </c>
      <c r="V717" s="82" t="s">
        <v>5704</v>
      </c>
      <c r="W717" s="75">
        <v>43465</v>
      </c>
      <c r="X717" s="77">
        <v>15000000</v>
      </c>
      <c r="Y717" s="77">
        <v>2000000000</v>
      </c>
      <c r="Z717" s="78">
        <v>60000000</v>
      </c>
      <c r="AA717" s="77">
        <v>0</v>
      </c>
      <c r="AB717" s="48">
        <v>2</v>
      </c>
      <c r="AC717" s="81">
        <v>44195</v>
      </c>
      <c r="AD717" s="77">
        <v>2500000000</v>
      </c>
      <c r="AE717" s="77">
        <v>2500000000</v>
      </c>
      <c r="AF717" s="77">
        <v>15000000</v>
      </c>
    </row>
    <row r="718" spans="1:32" x14ac:dyDescent="0.25">
      <c r="A718" s="230" t="s">
        <v>2562</v>
      </c>
      <c r="B718" s="48" t="s">
        <v>6427</v>
      </c>
      <c r="C718" s="74">
        <f t="shared" si="42"/>
        <v>8000000000</v>
      </c>
      <c r="D718" s="75"/>
      <c r="E718" s="93"/>
      <c r="F718" s="77">
        <v>2000000000</v>
      </c>
      <c r="G718" s="77">
        <v>10000000000</v>
      </c>
      <c r="H718" s="74">
        <f t="shared" si="44"/>
        <v>8000000000</v>
      </c>
      <c r="I718" s="78">
        <v>60000000</v>
      </c>
      <c r="J718" s="79" t="s">
        <v>5701</v>
      </c>
      <c r="K718" s="80">
        <f t="shared" si="43"/>
        <v>8</v>
      </c>
      <c r="L718" s="48" t="s">
        <v>249</v>
      </c>
      <c r="M718" s="79" t="s">
        <v>5738</v>
      </c>
      <c r="N718" s="80">
        <v>8</v>
      </c>
      <c r="O718" s="48" t="s">
        <v>5703</v>
      </c>
      <c r="P718" s="81">
        <v>45955</v>
      </c>
      <c r="Q718" s="93"/>
      <c r="R718" s="75">
        <v>40179</v>
      </c>
      <c r="S718" s="48">
        <v>1</v>
      </c>
      <c r="T718" s="48" t="s">
        <v>274</v>
      </c>
      <c r="U718" s="48" t="s">
        <v>1112</v>
      </c>
      <c r="V718" s="82" t="s">
        <v>5704</v>
      </c>
      <c r="W718" s="75">
        <v>43465</v>
      </c>
      <c r="X718" s="77">
        <v>15000000</v>
      </c>
      <c r="Y718" s="77">
        <v>2000000000</v>
      </c>
      <c r="Z718" s="78">
        <v>60000000</v>
      </c>
      <c r="AA718" s="77">
        <v>0</v>
      </c>
      <c r="AB718" s="48">
        <v>2</v>
      </c>
      <c r="AC718" s="81">
        <v>44195</v>
      </c>
      <c r="AD718" s="77">
        <v>2500000000</v>
      </c>
      <c r="AE718" s="77">
        <v>2500000000</v>
      </c>
      <c r="AF718" s="77">
        <v>15000000</v>
      </c>
    </row>
    <row r="719" spans="1:32" x14ac:dyDescent="0.25">
      <c r="A719" s="230" t="s">
        <v>2564</v>
      </c>
      <c r="B719" s="48" t="s">
        <v>6428</v>
      </c>
      <c r="C719" s="74">
        <f t="shared" si="42"/>
        <v>8000000000</v>
      </c>
      <c r="D719" s="75"/>
      <c r="E719" s="93"/>
      <c r="F719" s="77">
        <v>2000000000</v>
      </c>
      <c r="G719" s="77">
        <v>10000000000</v>
      </c>
      <c r="H719" s="74">
        <f t="shared" si="44"/>
        <v>8000000000</v>
      </c>
      <c r="I719" s="78">
        <v>60000000</v>
      </c>
      <c r="J719" s="79" t="s">
        <v>5701</v>
      </c>
      <c r="K719" s="80">
        <f t="shared" si="43"/>
        <v>2</v>
      </c>
      <c r="L719" s="48" t="s">
        <v>249</v>
      </c>
      <c r="M719" s="79" t="s">
        <v>5738</v>
      </c>
      <c r="N719" s="80">
        <v>2</v>
      </c>
      <c r="O719" s="48" t="s">
        <v>5703</v>
      </c>
      <c r="P719" s="81">
        <v>45955</v>
      </c>
      <c r="Q719" s="93"/>
      <c r="R719" s="75">
        <v>40179</v>
      </c>
      <c r="S719" s="48">
        <v>1</v>
      </c>
      <c r="T719" s="48" t="s">
        <v>274</v>
      </c>
      <c r="U719" s="48" t="s">
        <v>1112</v>
      </c>
      <c r="V719" s="82" t="s">
        <v>5704</v>
      </c>
      <c r="W719" s="75">
        <v>43465</v>
      </c>
      <c r="X719" s="77">
        <v>15000000</v>
      </c>
      <c r="Y719" s="77">
        <v>2000000000</v>
      </c>
      <c r="Z719" s="78">
        <v>60000000</v>
      </c>
      <c r="AA719" s="77">
        <f t="shared" ref="AA719:AA726" si="45">Y719*0.05</f>
        <v>100000000</v>
      </c>
      <c r="AB719" s="48">
        <v>2</v>
      </c>
      <c r="AC719" s="81">
        <v>44195</v>
      </c>
      <c r="AD719" s="77">
        <v>2500000000</v>
      </c>
      <c r="AE719" s="77">
        <v>2500000000</v>
      </c>
      <c r="AF719" s="77">
        <v>15000000</v>
      </c>
    </row>
    <row r="720" spans="1:32" x14ac:dyDescent="0.25">
      <c r="A720" s="230" t="s">
        <v>2566</v>
      </c>
      <c r="B720" s="48" t="s">
        <v>6429</v>
      </c>
      <c r="C720" s="74">
        <f t="shared" si="42"/>
        <v>8000000000</v>
      </c>
      <c r="D720" s="75"/>
      <c r="E720" s="93"/>
      <c r="F720" s="77">
        <v>2000000000</v>
      </c>
      <c r="G720" s="77">
        <v>10000000000</v>
      </c>
      <c r="H720" s="74">
        <f t="shared" si="44"/>
        <v>8000000000</v>
      </c>
      <c r="I720" s="78">
        <v>60000000</v>
      </c>
      <c r="J720" s="79" t="s">
        <v>5701</v>
      </c>
      <c r="K720" s="80">
        <f t="shared" si="43"/>
        <v>5</v>
      </c>
      <c r="L720" s="48" t="s">
        <v>249</v>
      </c>
      <c r="M720" s="79" t="s">
        <v>5738</v>
      </c>
      <c r="N720" s="232">
        <v>5</v>
      </c>
      <c r="O720" s="48" t="s">
        <v>5703</v>
      </c>
      <c r="P720" s="81">
        <v>45955</v>
      </c>
      <c r="Q720" s="93"/>
      <c r="R720" s="75">
        <v>40179</v>
      </c>
      <c r="S720" s="48">
        <v>1</v>
      </c>
      <c r="T720" s="48" t="s">
        <v>274</v>
      </c>
      <c r="U720" s="48" t="s">
        <v>1112</v>
      </c>
      <c r="V720" s="82" t="s">
        <v>5704</v>
      </c>
      <c r="W720" s="75">
        <v>43465</v>
      </c>
      <c r="X720" s="77">
        <v>15000000</v>
      </c>
      <c r="Y720" s="77">
        <v>2000000000</v>
      </c>
      <c r="Z720" s="78">
        <v>60000000</v>
      </c>
      <c r="AA720" s="77">
        <f t="shared" si="45"/>
        <v>100000000</v>
      </c>
      <c r="AB720" s="48">
        <v>2</v>
      </c>
      <c r="AC720" s="81">
        <v>44195</v>
      </c>
      <c r="AD720" s="77">
        <v>2500000000</v>
      </c>
      <c r="AE720" s="77">
        <v>2500000000</v>
      </c>
      <c r="AF720" s="77">
        <v>15000000</v>
      </c>
    </row>
    <row r="721" spans="1:32" x14ac:dyDescent="0.25">
      <c r="A721" s="230" t="s">
        <v>2568</v>
      </c>
      <c r="B721" s="48" t="s">
        <v>6430</v>
      </c>
      <c r="C721" s="74">
        <f t="shared" si="42"/>
        <v>8000000000</v>
      </c>
      <c r="D721" s="75"/>
      <c r="E721" s="93"/>
      <c r="F721" s="77">
        <v>2000000000</v>
      </c>
      <c r="G721" s="77">
        <v>10000000000</v>
      </c>
      <c r="H721" s="74">
        <f t="shared" si="44"/>
        <v>8000000000</v>
      </c>
      <c r="I721" s="78">
        <v>60000000</v>
      </c>
      <c r="J721" s="79" t="s">
        <v>5701</v>
      </c>
      <c r="K721" s="80">
        <f t="shared" si="43"/>
        <v>6</v>
      </c>
      <c r="L721" s="48" t="s">
        <v>249</v>
      </c>
      <c r="M721" s="79" t="s">
        <v>5738</v>
      </c>
      <c r="N721" s="232">
        <v>6</v>
      </c>
      <c r="O721" s="48" t="s">
        <v>5703</v>
      </c>
      <c r="P721" s="81">
        <v>45955</v>
      </c>
      <c r="Q721" s="93"/>
      <c r="R721" s="75">
        <v>40179</v>
      </c>
      <c r="S721" s="48">
        <v>1</v>
      </c>
      <c r="T721" s="48" t="s">
        <v>274</v>
      </c>
      <c r="U721" s="48" t="s">
        <v>1112</v>
      </c>
      <c r="V721" s="82" t="s">
        <v>5704</v>
      </c>
      <c r="W721" s="75">
        <v>43465</v>
      </c>
      <c r="X721" s="77">
        <v>15000000</v>
      </c>
      <c r="Y721" s="77">
        <v>2000000000</v>
      </c>
      <c r="Z721" s="78">
        <v>60000000</v>
      </c>
      <c r="AA721" s="77">
        <f t="shared" si="45"/>
        <v>100000000</v>
      </c>
      <c r="AB721" s="48">
        <v>2</v>
      </c>
      <c r="AC721" s="81">
        <v>44195</v>
      </c>
      <c r="AD721" s="77">
        <v>2500000000</v>
      </c>
      <c r="AE721" s="77">
        <v>2500000000</v>
      </c>
      <c r="AF721" s="77">
        <v>15000000</v>
      </c>
    </row>
    <row r="722" spans="1:32" x14ac:dyDescent="0.25">
      <c r="A722" s="230" t="s">
        <v>2570</v>
      </c>
      <c r="B722" s="48" t="s">
        <v>6431</v>
      </c>
      <c r="C722" s="74">
        <f t="shared" si="42"/>
        <v>8000000000</v>
      </c>
      <c r="D722" s="75"/>
      <c r="E722" s="93"/>
      <c r="F722" s="77">
        <v>2000000000</v>
      </c>
      <c r="G722" s="77">
        <v>10000000000</v>
      </c>
      <c r="H722" s="74">
        <f t="shared" si="44"/>
        <v>8000000000</v>
      </c>
      <c r="I722" s="78">
        <v>60000000</v>
      </c>
      <c r="J722" s="79" t="s">
        <v>5701</v>
      </c>
      <c r="K722" s="80">
        <f t="shared" si="43"/>
        <v>8</v>
      </c>
      <c r="L722" s="48" t="s">
        <v>249</v>
      </c>
      <c r="M722" s="79" t="s">
        <v>5738</v>
      </c>
      <c r="N722" s="80">
        <v>8</v>
      </c>
      <c r="O722" s="48" t="s">
        <v>5703</v>
      </c>
      <c r="P722" s="81">
        <v>45955</v>
      </c>
      <c r="Q722" s="93"/>
      <c r="R722" s="75">
        <v>40179</v>
      </c>
      <c r="S722" s="48">
        <v>1</v>
      </c>
      <c r="T722" s="48" t="s">
        <v>274</v>
      </c>
      <c r="U722" s="48" t="s">
        <v>1112</v>
      </c>
      <c r="V722" s="82" t="s">
        <v>5704</v>
      </c>
      <c r="W722" s="75">
        <v>43465</v>
      </c>
      <c r="X722" s="77">
        <v>15000000</v>
      </c>
      <c r="Y722" s="77">
        <v>2000000000</v>
      </c>
      <c r="Z722" s="78">
        <v>60000000</v>
      </c>
      <c r="AA722" s="77">
        <f t="shared" si="45"/>
        <v>100000000</v>
      </c>
      <c r="AB722" s="48">
        <v>2</v>
      </c>
      <c r="AC722" s="81">
        <v>44195</v>
      </c>
      <c r="AD722" s="77">
        <v>2500000000</v>
      </c>
      <c r="AE722" s="77">
        <v>2500000000</v>
      </c>
      <c r="AF722" s="77">
        <v>15000000</v>
      </c>
    </row>
    <row r="723" spans="1:32" x14ac:dyDescent="0.25">
      <c r="A723" s="230" t="s">
        <v>2572</v>
      </c>
      <c r="B723" s="48" t="s">
        <v>6432</v>
      </c>
      <c r="C723" s="74">
        <f t="shared" si="42"/>
        <v>8000000000</v>
      </c>
      <c r="D723" s="75"/>
      <c r="E723" s="93"/>
      <c r="F723" s="77">
        <v>2000000000</v>
      </c>
      <c r="G723" s="77">
        <v>10000000000</v>
      </c>
      <c r="H723" s="74">
        <f t="shared" si="44"/>
        <v>8000000000</v>
      </c>
      <c r="I723" s="78">
        <v>60000000</v>
      </c>
      <c r="J723" s="79" t="s">
        <v>5701</v>
      </c>
      <c r="K723" s="80">
        <f t="shared" si="43"/>
        <v>2</v>
      </c>
      <c r="L723" s="48" t="s">
        <v>249</v>
      </c>
      <c r="M723" s="79" t="s">
        <v>5738</v>
      </c>
      <c r="N723" s="80">
        <v>2</v>
      </c>
      <c r="O723" s="48" t="s">
        <v>5703</v>
      </c>
      <c r="P723" s="81">
        <v>45955</v>
      </c>
      <c r="Q723" s="93"/>
      <c r="R723" s="75">
        <v>40179</v>
      </c>
      <c r="S723" s="48">
        <v>1</v>
      </c>
      <c r="T723" s="48" t="s">
        <v>253</v>
      </c>
      <c r="U723" s="48" t="s">
        <v>1112</v>
      </c>
      <c r="V723" s="82" t="s">
        <v>5704</v>
      </c>
      <c r="W723" s="75">
        <v>43465</v>
      </c>
      <c r="X723" s="77">
        <v>15000000</v>
      </c>
      <c r="Y723" s="77">
        <v>2000000000</v>
      </c>
      <c r="Z723" s="78">
        <v>60000000</v>
      </c>
      <c r="AA723" s="77">
        <f t="shared" si="45"/>
        <v>100000000</v>
      </c>
      <c r="AB723" s="48">
        <v>2</v>
      </c>
      <c r="AC723" s="81">
        <v>44195</v>
      </c>
      <c r="AD723" s="77">
        <v>2500000000</v>
      </c>
      <c r="AE723" s="77">
        <v>2500000000</v>
      </c>
      <c r="AF723" s="77">
        <v>15000000</v>
      </c>
    </row>
    <row r="724" spans="1:32" x14ac:dyDescent="0.25">
      <c r="A724" s="230" t="s">
        <v>2574</v>
      </c>
      <c r="B724" s="48" t="s">
        <v>6433</v>
      </c>
      <c r="C724" s="74">
        <f t="shared" si="42"/>
        <v>8000000000</v>
      </c>
      <c r="D724" s="75"/>
      <c r="E724" s="93"/>
      <c r="F724" s="77">
        <v>2000000000</v>
      </c>
      <c r="G724" s="77">
        <v>10000000000</v>
      </c>
      <c r="H724" s="74">
        <f t="shared" si="44"/>
        <v>8000000000</v>
      </c>
      <c r="I724" s="78">
        <v>60000000</v>
      </c>
      <c r="J724" s="79" t="s">
        <v>5701</v>
      </c>
      <c r="K724" s="80">
        <f t="shared" si="43"/>
        <v>5</v>
      </c>
      <c r="L724" s="48" t="s">
        <v>249</v>
      </c>
      <c r="M724" s="79" t="s">
        <v>5738</v>
      </c>
      <c r="N724" s="232">
        <v>5</v>
      </c>
      <c r="O724" s="48" t="s">
        <v>5703</v>
      </c>
      <c r="P724" s="81">
        <v>45955</v>
      </c>
      <c r="Q724" s="93"/>
      <c r="R724" s="75">
        <v>40179</v>
      </c>
      <c r="S724" s="48">
        <v>1</v>
      </c>
      <c r="T724" s="48" t="s">
        <v>253</v>
      </c>
      <c r="U724" s="48" t="s">
        <v>1112</v>
      </c>
      <c r="V724" s="82" t="s">
        <v>5704</v>
      </c>
      <c r="W724" s="75">
        <v>43465</v>
      </c>
      <c r="X724" s="77">
        <v>15000000</v>
      </c>
      <c r="Y724" s="77">
        <v>2000000000</v>
      </c>
      <c r="Z724" s="78">
        <v>60000000</v>
      </c>
      <c r="AA724" s="77">
        <f t="shared" si="45"/>
        <v>100000000</v>
      </c>
      <c r="AB724" s="48">
        <v>2</v>
      </c>
      <c r="AC724" s="81">
        <v>44195</v>
      </c>
      <c r="AD724" s="77">
        <v>2500000000</v>
      </c>
      <c r="AE724" s="77">
        <v>2500000000</v>
      </c>
      <c r="AF724" s="77">
        <v>15000000</v>
      </c>
    </row>
    <row r="725" spans="1:32" x14ac:dyDescent="0.25">
      <c r="A725" s="230" t="s">
        <v>2576</v>
      </c>
      <c r="B725" s="48" t="s">
        <v>6434</v>
      </c>
      <c r="C725" s="74">
        <f t="shared" si="42"/>
        <v>8000000000</v>
      </c>
      <c r="D725" s="75"/>
      <c r="E725" s="93"/>
      <c r="F725" s="77">
        <v>2000000000</v>
      </c>
      <c r="G725" s="77">
        <v>10000000000</v>
      </c>
      <c r="H725" s="74">
        <f t="shared" si="44"/>
        <v>8000000000</v>
      </c>
      <c r="I725" s="78">
        <v>60000000</v>
      </c>
      <c r="J725" s="79" t="s">
        <v>5701</v>
      </c>
      <c r="K725" s="80">
        <f t="shared" si="43"/>
        <v>6</v>
      </c>
      <c r="L725" s="48" t="s">
        <v>249</v>
      </c>
      <c r="M725" s="79" t="s">
        <v>5738</v>
      </c>
      <c r="N725" s="232">
        <v>6</v>
      </c>
      <c r="O725" s="48" t="s">
        <v>5703</v>
      </c>
      <c r="P725" s="81">
        <v>45955</v>
      </c>
      <c r="Q725" s="93"/>
      <c r="R725" s="75">
        <v>40179</v>
      </c>
      <c r="S725" s="48">
        <v>1</v>
      </c>
      <c r="T725" s="48" t="s">
        <v>253</v>
      </c>
      <c r="U725" s="48" t="s">
        <v>1112</v>
      </c>
      <c r="V725" s="82" t="s">
        <v>5704</v>
      </c>
      <c r="W725" s="75">
        <v>43465</v>
      </c>
      <c r="X725" s="77">
        <v>15000000</v>
      </c>
      <c r="Y725" s="77">
        <v>2000000000</v>
      </c>
      <c r="Z725" s="78">
        <v>60000000</v>
      </c>
      <c r="AA725" s="77">
        <f t="shared" si="45"/>
        <v>100000000</v>
      </c>
      <c r="AB725" s="48">
        <v>2</v>
      </c>
      <c r="AC725" s="81">
        <v>44195</v>
      </c>
      <c r="AD725" s="77">
        <v>2500000000</v>
      </c>
      <c r="AE725" s="77">
        <v>2500000000</v>
      </c>
      <c r="AF725" s="77">
        <v>15000000</v>
      </c>
    </row>
    <row r="726" spans="1:32" x14ac:dyDescent="0.25">
      <c r="A726" s="230" t="s">
        <v>2578</v>
      </c>
      <c r="B726" s="48" t="s">
        <v>6435</v>
      </c>
      <c r="C726" s="74">
        <f t="shared" si="42"/>
        <v>8000000000</v>
      </c>
      <c r="D726" s="75"/>
      <c r="E726" s="93"/>
      <c r="F726" s="77">
        <v>2000000000</v>
      </c>
      <c r="G726" s="77">
        <v>10000000000</v>
      </c>
      <c r="H726" s="74">
        <f t="shared" si="44"/>
        <v>8000000000</v>
      </c>
      <c r="I726" s="78">
        <v>60000000</v>
      </c>
      <c r="J726" s="79" t="s">
        <v>5701</v>
      </c>
      <c r="K726" s="80">
        <f t="shared" si="43"/>
        <v>8</v>
      </c>
      <c r="L726" s="48" t="s">
        <v>249</v>
      </c>
      <c r="M726" s="79" t="s">
        <v>5738</v>
      </c>
      <c r="N726" s="80">
        <v>8</v>
      </c>
      <c r="O726" s="48" t="s">
        <v>5703</v>
      </c>
      <c r="P726" s="81">
        <v>45955</v>
      </c>
      <c r="Q726" s="93"/>
      <c r="R726" s="75">
        <v>40179</v>
      </c>
      <c r="S726" s="48">
        <v>1</v>
      </c>
      <c r="T726" s="48" t="s">
        <v>253</v>
      </c>
      <c r="U726" s="48" t="s">
        <v>1112</v>
      </c>
      <c r="V726" s="82" t="s">
        <v>5704</v>
      </c>
      <c r="W726" s="75">
        <v>43465</v>
      </c>
      <c r="X726" s="77">
        <v>15000000</v>
      </c>
      <c r="Y726" s="77">
        <v>2000000000</v>
      </c>
      <c r="Z726" s="78">
        <v>60000000</v>
      </c>
      <c r="AA726" s="77">
        <f t="shared" si="45"/>
        <v>100000000</v>
      </c>
      <c r="AB726" s="48">
        <v>2</v>
      </c>
      <c r="AC726" s="81">
        <v>44195</v>
      </c>
      <c r="AD726" s="77">
        <v>2500000000</v>
      </c>
      <c r="AE726" s="77">
        <v>2500000000</v>
      </c>
      <c r="AF726" s="77">
        <v>15000000</v>
      </c>
    </row>
    <row r="727" spans="1:32" x14ac:dyDescent="0.25">
      <c r="A727" s="230" t="s">
        <v>2580</v>
      </c>
      <c r="B727" s="48" t="s">
        <v>6436</v>
      </c>
      <c r="C727" s="74">
        <f t="shared" si="42"/>
        <v>8000000000</v>
      </c>
      <c r="D727" s="75"/>
      <c r="E727" s="93"/>
      <c r="F727" s="77">
        <v>2000000000</v>
      </c>
      <c r="G727" s="77">
        <v>10000000000</v>
      </c>
      <c r="H727" s="74">
        <f t="shared" si="44"/>
        <v>8000000000</v>
      </c>
      <c r="I727" s="78">
        <v>60000000</v>
      </c>
      <c r="J727" s="79" t="s">
        <v>5701</v>
      </c>
      <c r="K727" s="80">
        <f t="shared" si="43"/>
        <v>2</v>
      </c>
      <c r="L727" s="48" t="s">
        <v>249</v>
      </c>
      <c r="M727" s="79" t="s">
        <v>5738</v>
      </c>
      <c r="N727" s="80">
        <v>2</v>
      </c>
      <c r="O727" s="48" t="s">
        <v>5703</v>
      </c>
      <c r="P727" s="81">
        <v>45955</v>
      </c>
      <c r="Q727" s="93"/>
      <c r="R727" s="75">
        <v>40179</v>
      </c>
      <c r="S727" s="48">
        <v>1</v>
      </c>
      <c r="T727" s="48" t="s">
        <v>253</v>
      </c>
      <c r="U727" s="48" t="s">
        <v>1112</v>
      </c>
      <c r="V727" s="82" t="s">
        <v>5704</v>
      </c>
      <c r="W727" s="75">
        <v>43465</v>
      </c>
      <c r="X727" s="77">
        <v>15000000</v>
      </c>
      <c r="Y727" s="77">
        <v>2000000000</v>
      </c>
      <c r="Z727" s="78">
        <v>60000000</v>
      </c>
      <c r="AA727" s="77">
        <v>0</v>
      </c>
      <c r="AB727" s="48">
        <v>2</v>
      </c>
      <c r="AC727" s="81">
        <v>44195</v>
      </c>
      <c r="AD727" s="77">
        <v>2500000000</v>
      </c>
      <c r="AE727" s="77">
        <v>2500000000</v>
      </c>
      <c r="AF727" s="77">
        <v>15000000</v>
      </c>
    </row>
    <row r="728" spans="1:32" x14ac:dyDescent="0.25">
      <c r="A728" s="230" t="s">
        <v>2582</v>
      </c>
      <c r="B728" s="48" t="s">
        <v>6437</v>
      </c>
      <c r="C728" s="74">
        <f t="shared" si="42"/>
        <v>8000000000</v>
      </c>
      <c r="D728" s="75"/>
      <c r="E728" s="93"/>
      <c r="F728" s="77">
        <v>2000000000</v>
      </c>
      <c r="G728" s="77">
        <v>10000000000</v>
      </c>
      <c r="H728" s="74">
        <f t="shared" si="44"/>
        <v>8000000000</v>
      </c>
      <c r="I728" s="78">
        <v>60000000</v>
      </c>
      <c r="J728" s="79" t="s">
        <v>5701</v>
      </c>
      <c r="K728" s="80">
        <f t="shared" si="43"/>
        <v>2</v>
      </c>
      <c r="L728" s="48" t="s">
        <v>249</v>
      </c>
      <c r="M728" s="79" t="s">
        <v>5738</v>
      </c>
      <c r="N728" s="80">
        <v>2</v>
      </c>
      <c r="O728" s="48" t="s">
        <v>5703</v>
      </c>
      <c r="P728" s="81">
        <v>45955</v>
      </c>
      <c r="Q728" s="93"/>
      <c r="R728" s="75">
        <v>40179</v>
      </c>
      <c r="S728" s="48">
        <v>1</v>
      </c>
      <c r="T728" s="48" t="s">
        <v>274</v>
      </c>
      <c r="U728" s="48" t="s">
        <v>1112</v>
      </c>
      <c r="V728" s="82" t="s">
        <v>5704</v>
      </c>
      <c r="W728" s="75">
        <v>43465</v>
      </c>
      <c r="X728" s="77">
        <v>15000000</v>
      </c>
      <c r="Y728" s="77">
        <v>2000000000</v>
      </c>
      <c r="Z728" s="78">
        <v>60000000</v>
      </c>
      <c r="AA728" s="77">
        <v>0</v>
      </c>
      <c r="AB728" s="48">
        <v>2</v>
      </c>
      <c r="AC728" s="81">
        <v>44195</v>
      </c>
      <c r="AD728" s="77">
        <v>2500000000</v>
      </c>
      <c r="AE728" s="77">
        <v>2500000000</v>
      </c>
      <c r="AF728" s="77">
        <v>15000000</v>
      </c>
    </row>
    <row r="729" spans="1:32" x14ac:dyDescent="0.25">
      <c r="A729" s="230" t="s">
        <v>2584</v>
      </c>
      <c r="B729" s="48" t="s">
        <v>6438</v>
      </c>
      <c r="C729" s="74">
        <f t="shared" si="42"/>
        <v>8000000000</v>
      </c>
      <c r="D729" s="75"/>
      <c r="E729" s="93"/>
      <c r="F729" s="77">
        <v>2000000000</v>
      </c>
      <c r="G729" s="77">
        <v>10000000000</v>
      </c>
      <c r="H729" s="74">
        <f t="shared" si="44"/>
        <v>8000000000</v>
      </c>
      <c r="I729" s="78">
        <v>60000000</v>
      </c>
      <c r="J729" s="79" t="s">
        <v>5701</v>
      </c>
      <c r="K729" s="80">
        <f t="shared" si="43"/>
        <v>2</v>
      </c>
      <c r="L729" s="48" t="s">
        <v>249</v>
      </c>
      <c r="M729" s="79" t="s">
        <v>5738</v>
      </c>
      <c r="N729" s="80">
        <v>2</v>
      </c>
      <c r="O729" s="48" t="s">
        <v>5703</v>
      </c>
      <c r="P729" s="81">
        <v>45955</v>
      </c>
      <c r="Q729" s="93"/>
      <c r="R729" s="75">
        <v>40179</v>
      </c>
      <c r="S729" s="48">
        <v>1</v>
      </c>
      <c r="T729" s="48" t="s">
        <v>253</v>
      </c>
      <c r="U729" s="48" t="s">
        <v>1112</v>
      </c>
      <c r="V729" s="82" t="s">
        <v>5704</v>
      </c>
      <c r="W729" s="75">
        <v>43465</v>
      </c>
      <c r="X729" s="77">
        <v>15000000</v>
      </c>
      <c r="Y729" s="77">
        <v>2000000000</v>
      </c>
      <c r="Z729" s="78">
        <v>60000000</v>
      </c>
      <c r="AA729" s="77">
        <v>0</v>
      </c>
      <c r="AB729" s="48">
        <v>2</v>
      </c>
      <c r="AC729" s="81">
        <v>44195</v>
      </c>
      <c r="AD729" s="77">
        <v>2500000000</v>
      </c>
      <c r="AE729" s="77">
        <v>2500000000</v>
      </c>
      <c r="AF729" s="77">
        <v>15000000</v>
      </c>
    </row>
    <row r="730" spans="1:32" x14ac:dyDescent="0.25">
      <c r="A730" s="230" t="s">
        <v>2586</v>
      </c>
      <c r="B730" s="48" t="s">
        <v>6439</v>
      </c>
      <c r="C730" s="74">
        <f t="shared" si="42"/>
        <v>8000000000</v>
      </c>
      <c r="D730" s="75"/>
      <c r="E730" s="93"/>
      <c r="F730" s="77">
        <v>2000000000</v>
      </c>
      <c r="G730" s="77">
        <v>10000000000</v>
      </c>
      <c r="H730" s="74">
        <f t="shared" si="44"/>
        <v>8000000000</v>
      </c>
      <c r="I730" s="78">
        <v>60000000</v>
      </c>
      <c r="J730" s="79" t="s">
        <v>5701</v>
      </c>
      <c r="K730" s="80">
        <f t="shared" si="43"/>
        <v>2</v>
      </c>
      <c r="L730" s="48" t="s">
        <v>249</v>
      </c>
      <c r="M730" s="79" t="s">
        <v>5738</v>
      </c>
      <c r="N730" s="80">
        <v>2</v>
      </c>
      <c r="O730" s="48" t="s">
        <v>5703</v>
      </c>
      <c r="P730" s="81">
        <v>45955</v>
      </c>
      <c r="Q730" s="93"/>
      <c r="R730" s="75">
        <v>40179</v>
      </c>
      <c r="S730" s="48">
        <v>1</v>
      </c>
      <c r="T730" s="48" t="s">
        <v>274</v>
      </c>
      <c r="U730" s="48" t="s">
        <v>1112</v>
      </c>
      <c r="V730" s="82" t="s">
        <v>5704</v>
      </c>
      <c r="W730" s="75">
        <v>43465</v>
      </c>
      <c r="X730" s="77">
        <v>15000000</v>
      </c>
      <c r="Y730" s="77">
        <v>2000000000</v>
      </c>
      <c r="Z730" s="78">
        <v>60000000</v>
      </c>
      <c r="AA730" s="77">
        <v>0</v>
      </c>
      <c r="AB730" s="48">
        <v>2</v>
      </c>
      <c r="AC730" s="81">
        <v>44195</v>
      </c>
      <c r="AD730" s="77">
        <v>2500000000</v>
      </c>
      <c r="AE730" s="77">
        <v>2500000000</v>
      </c>
      <c r="AF730" s="77">
        <v>15000000</v>
      </c>
    </row>
    <row r="731" spans="1:32" x14ac:dyDescent="0.25">
      <c r="A731" s="230" t="s">
        <v>2588</v>
      </c>
      <c r="B731" s="48" t="s">
        <v>6440</v>
      </c>
      <c r="C731" s="74">
        <f t="shared" ref="C731:C794" si="46">G731-Y731</f>
        <v>8000000000</v>
      </c>
      <c r="D731" s="75"/>
      <c r="E731" s="93"/>
      <c r="F731" s="77">
        <v>2000000000</v>
      </c>
      <c r="G731" s="77">
        <v>10000000000</v>
      </c>
      <c r="H731" s="74">
        <f t="shared" si="44"/>
        <v>8000000000</v>
      </c>
      <c r="I731" s="78">
        <v>60000000</v>
      </c>
      <c r="J731" s="79" t="s">
        <v>5701</v>
      </c>
      <c r="K731" s="80">
        <f t="shared" si="43"/>
        <v>5</v>
      </c>
      <c r="L731" s="48" t="s">
        <v>249</v>
      </c>
      <c r="M731" s="79" t="s">
        <v>5738</v>
      </c>
      <c r="N731" s="232">
        <v>5</v>
      </c>
      <c r="O731" s="48" t="s">
        <v>5703</v>
      </c>
      <c r="P731" s="81">
        <v>45955</v>
      </c>
      <c r="Q731" s="93"/>
      <c r="R731" s="75">
        <v>40179</v>
      </c>
      <c r="S731" s="48">
        <v>1</v>
      </c>
      <c r="T731" s="48" t="s">
        <v>253</v>
      </c>
      <c r="U731" s="48" t="s">
        <v>1112</v>
      </c>
      <c r="V731" s="82" t="s">
        <v>5704</v>
      </c>
      <c r="W731" s="75">
        <v>43465</v>
      </c>
      <c r="X731" s="77">
        <v>15000000</v>
      </c>
      <c r="Y731" s="77">
        <v>2000000000</v>
      </c>
      <c r="Z731" s="78">
        <v>60000000</v>
      </c>
      <c r="AA731" s="77">
        <v>0</v>
      </c>
      <c r="AB731" s="48">
        <v>2</v>
      </c>
      <c r="AC731" s="81">
        <v>44195</v>
      </c>
      <c r="AD731" s="77">
        <v>2500000000</v>
      </c>
      <c r="AE731" s="77">
        <v>2500000000</v>
      </c>
      <c r="AF731" s="77">
        <v>15000000</v>
      </c>
    </row>
    <row r="732" spans="1:32" x14ac:dyDescent="0.25">
      <c r="A732" s="230" t="s">
        <v>2590</v>
      </c>
      <c r="B732" s="48" t="s">
        <v>6441</v>
      </c>
      <c r="C732" s="74">
        <f t="shared" si="46"/>
        <v>8000000000</v>
      </c>
      <c r="D732" s="75"/>
      <c r="E732" s="93"/>
      <c r="F732" s="77">
        <v>2000000000</v>
      </c>
      <c r="G732" s="77">
        <v>10000000000</v>
      </c>
      <c r="H732" s="74">
        <f t="shared" si="44"/>
        <v>8000000000</v>
      </c>
      <c r="I732" s="78">
        <v>60000000</v>
      </c>
      <c r="J732" s="79" t="s">
        <v>5701</v>
      </c>
      <c r="K732" s="80">
        <f t="shared" si="43"/>
        <v>5</v>
      </c>
      <c r="L732" s="48" t="s">
        <v>249</v>
      </c>
      <c r="M732" s="79" t="s">
        <v>5738</v>
      </c>
      <c r="N732" s="232">
        <v>5</v>
      </c>
      <c r="O732" s="48" t="s">
        <v>5703</v>
      </c>
      <c r="P732" s="81">
        <v>45955</v>
      </c>
      <c r="Q732" s="93"/>
      <c r="R732" s="75">
        <v>40179</v>
      </c>
      <c r="S732" s="48">
        <v>1</v>
      </c>
      <c r="T732" s="48" t="s">
        <v>274</v>
      </c>
      <c r="U732" s="48" t="s">
        <v>1112</v>
      </c>
      <c r="V732" s="82" t="s">
        <v>5704</v>
      </c>
      <c r="W732" s="75">
        <v>43465</v>
      </c>
      <c r="X732" s="77">
        <v>15000000</v>
      </c>
      <c r="Y732" s="77">
        <v>2000000000</v>
      </c>
      <c r="Z732" s="78">
        <v>60000000</v>
      </c>
      <c r="AA732" s="77">
        <v>0</v>
      </c>
      <c r="AB732" s="48">
        <v>2</v>
      </c>
      <c r="AC732" s="81">
        <v>44195</v>
      </c>
      <c r="AD732" s="77">
        <v>2500000000</v>
      </c>
      <c r="AE732" s="77">
        <v>2500000000</v>
      </c>
      <c r="AF732" s="77">
        <v>15000000</v>
      </c>
    </row>
    <row r="733" spans="1:32" x14ac:dyDescent="0.25">
      <c r="A733" s="230" t="s">
        <v>2592</v>
      </c>
      <c r="B733" s="48" t="s">
        <v>6442</v>
      </c>
      <c r="C733" s="74">
        <f t="shared" si="46"/>
        <v>8000000000</v>
      </c>
      <c r="D733" s="75"/>
      <c r="E733" s="93"/>
      <c r="F733" s="77">
        <v>2000000000</v>
      </c>
      <c r="G733" s="77">
        <v>10000000000</v>
      </c>
      <c r="H733" s="74">
        <f t="shared" si="44"/>
        <v>8000000000</v>
      </c>
      <c r="I733" s="78">
        <v>60000000</v>
      </c>
      <c r="J733" s="79" t="s">
        <v>5701</v>
      </c>
      <c r="K733" s="80">
        <f t="shared" si="43"/>
        <v>5</v>
      </c>
      <c r="L733" s="48" t="s">
        <v>249</v>
      </c>
      <c r="M733" s="79" t="s">
        <v>5738</v>
      </c>
      <c r="N733" s="232">
        <v>5</v>
      </c>
      <c r="O733" s="48" t="s">
        <v>5703</v>
      </c>
      <c r="P733" s="81">
        <v>45955</v>
      </c>
      <c r="Q733" s="93"/>
      <c r="R733" s="75">
        <v>40179</v>
      </c>
      <c r="S733" s="48">
        <v>1</v>
      </c>
      <c r="T733" s="48" t="s">
        <v>253</v>
      </c>
      <c r="U733" s="48" t="s">
        <v>1112</v>
      </c>
      <c r="V733" s="82" t="s">
        <v>5704</v>
      </c>
      <c r="W733" s="75">
        <v>43465</v>
      </c>
      <c r="X733" s="77">
        <v>15000000</v>
      </c>
      <c r="Y733" s="77">
        <v>2000000000</v>
      </c>
      <c r="Z733" s="78">
        <v>60000000</v>
      </c>
      <c r="AA733" s="77">
        <v>0</v>
      </c>
      <c r="AB733" s="48">
        <v>2</v>
      </c>
      <c r="AC733" s="81">
        <v>44195</v>
      </c>
      <c r="AD733" s="77">
        <v>2500000000</v>
      </c>
      <c r="AE733" s="77">
        <v>2500000000</v>
      </c>
      <c r="AF733" s="77">
        <v>15000000</v>
      </c>
    </row>
    <row r="734" spans="1:32" x14ac:dyDescent="0.25">
      <c r="A734" s="230" t="s">
        <v>2594</v>
      </c>
      <c r="B734" s="48" t="s">
        <v>6443</v>
      </c>
      <c r="C734" s="74">
        <f t="shared" si="46"/>
        <v>8000000000</v>
      </c>
      <c r="D734" s="75"/>
      <c r="E734" s="93"/>
      <c r="F734" s="77">
        <v>2000000000</v>
      </c>
      <c r="G734" s="77">
        <v>10000000000</v>
      </c>
      <c r="H734" s="74">
        <f t="shared" si="44"/>
        <v>8000000000</v>
      </c>
      <c r="I734" s="78">
        <v>60000000</v>
      </c>
      <c r="J734" s="79" t="s">
        <v>5701</v>
      </c>
      <c r="K734" s="80">
        <f t="shared" si="43"/>
        <v>5</v>
      </c>
      <c r="L734" s="48" t="s">
        <v>249</v>
      </c>
      <c r="M734" s="79" t="s">
        <v>5738</v>
      </c>
      <c r="N734" s="232">
        <v>5</v>
      </c>
      <c r="O734" s="48" t="s">
        <v>5703</v>
      </c>
      <c r="P734" s="81">
        <v>45955</v>
      </c>
      <c r="Q734" s="93"/>
      <c r="R734" s="75">
        <v>40179</v>
      </c>
      <c r="S734" s="48">
        <v>1</v>
      </c>
      <c r="T734" s="48" t="s">
        <v>274</v>
      </c>
      <c r="U734" s="48" t="s">
        <v>1112</v>
      </c>
      <c r="V734" s="82" t="s">
        <v>5704</v>
      </c>
      <c r="W734" s="75">
        <v>43465</v>
      </c>
      <c r="X734" s="77">
        <v>15000000</v>
      </c>
      <c r="Y734" s="77">
        <v>2000000000</v>
      </c>
      <c r="Z734" s="78">
        <v>60000000</v>
      </c>
      <c r="AA734" s="77">
        <v>0</v>
      </c>
      <c r="AB734" s="48">
        <v>2</v>
      </c>
      <c r="AC734" s="81">
        <v>44195</v>
      </c>
      <c r="AD734" s="77">
        <v>2500000000</v>
      </c>
      <c r="AE734" s="77">
        <v>2500000000</v>
      </c>
      <c r="AF734" s="77">
        <v>15000000</v>
      </c>
    </row>
    <row r="735" spans="1:32" x14ac:dyDescent="0.25">
      <c r="A735" s="230" t="s">
        <v>2596</v>
      </c>
      <c r="B735" s="48" t="s">
        <v>6444</v>
      </c>
      <c r="C735" s="74">
        <f t="shared" si="46"/>
        <v>8000000000</v>
      </c>
      <c r="D735" s="75"/>
      <c r="E735" s="93"/>
      <c r="F735" s="77">
        <v>2000000000</v>
      </c>
      <c r="G735" s="77">
        <v>10000000000</v>
      </c>
      <c r="H735" s="74">
        <f t="shared" si="44"/>
        <v>8000000000</v>
      </c>
      <c r="I735" s="78">
        <v>60000000</v>
      </c>
      <c r="J735" s="79" t="s">
        <v>5701</v>
      </c>
      <c r="K735" s="80">
        <f t="shared" si="43"/>
        <v>6</v>
      </c>
      <c r="L735" s="48" t="s">
        <v>249</v>
      </c>
      <c r="M735" s="79" t="s">
        <v>5738</v>
      </c>
      <c r="N735" s="232">
        <v>6</v>
      </c>
      <c r="O735" s="48" t="s">
        <v>5703</v>
      </c>
      <c r="P735" s="81">
        <v>45955</v>
      </c>
      <c r="Q735" s="93"/>
      <c r="R735" s="75">
        <v>40179</v>
      </c>
      <c r="S735" s="48">
        <v>1</v>
      </c>
      <c r="T735" s="48" t="s">
        <v>253</v>
      </c>
      <c r="U735" s="48" t="s">
        <v>1112</v>
      </c>
      <c r="V735" s="82" t="s">
        <v>5704</v>
      </c>
      <c r="W735" s="75">
        <v>43465</v>
      </c>
      <c r="X735" s="77">
        <v>15000000</v>
      </c>
      <c r="Y735" s="77">
        <v>2000000000</v>
      </c>
      <c r="Z735" s="78">
        <v>60000000</v>
      </c>
      <c r="AA735" s="77">
        <v>0</v>
      </c>
      <c r="AB735" s="48">
        <v>2</v>
      </c>
      <c r="AC735" s="81">
        <v>44195</v>
      </c>
      <c r="AD735" s="77">
        <v>2500000000</v>
      </c>
      <c r="AE735" s="77">
        <v>2500000000</v>
      </c>
      <c r="AF735" s="77">
        <v>15000000</v>
      </c>
    </row>
    <row r="736" spans="1:32" x14ac:dyDescent="0.25">
      <c r="A736" s="230" t="s">
        <v>2598</v>
      </c>
      <c r="B736" s="48" t="s">
        <v>6445</v>
      </c>
      <c r="C736" s="74">
        <f t="shared" si="46"/>
        <v>8000000000</v>
      </c>
      <c r="D736" s="75"/>
      <c r="E736" s="93"/>
      <c r="F736" s="77">
        <v>2000000000</v>
      </c>
      <c r="G736" s="77">
        <v>10000000000</v>
      </c>
      <c r="H736" s="74">
        <f t="shared" si="44"/>
        <v>8000000000</v>
      </c>
      <c r="I736" s="78">
        <v>60000000</v>
      </c>
      <c r="J736" s="79" t="s">
        <v>5701</v>
      </c>
      <c r="K736" s="80">
        <f t="shared" si="43"/>
        <v>6</v>
      </c>
      <c r="L736" s="48" t="s">
        <v>249</v>
      </c>
      <c r="M736" s="79" t="s">
        <v>5738</v>
      </c>
      <c r="N736" s="232">
        <v>6</v>
      </c>
      <c r="O736" s="48" t="s">
        <v>5703</v>
      </c>
      <c r="P736" s="81">
        <v>45955</v>
      </c>
      <c r="Q736" s="93"/>
      <c r="R736" s="75">
        <v>40179</v>
      </c>
      <c r="S736" s="48">
        <v>1</v>
      </c>
      <c r="T736" s="48" t="s">
        <v>274</v>
      </c>
      <c r="U736" s="48" t="s">
        <v>1112</v>
      </c>
      <c r="V736" s="82" t="s">
        <v>5704</v>
      </c>
      <c r="W736" s="75">
        <v>43465</v>
      </c>
      <c r="X736" s="77">
        <v>15000000</v>
      </c>
      <c r="Y736" s="77">
        <v>2000000000</v>
      </c>
      <c r="Z736" s="78">
        <v>60000000</v>
      </c>
      <c r="AA736" s="77">
        <v>0</v>
      </c>
      <c r="AB736" s="48">
        <v>2</v>
      </c>
      <c r="AC736" s="81">
        <v>44195</v>
      </c>
      <c r="AD736" s="77">
        <v>2500000000</v>
      </c>
      <c r="AE736" s="77">
        <v>2500000000</v>
      </c>
      <c r="AF736" s="77">
        <v>15000000</v>
      </c>
    </row>
    <row r="737" spans="1:32" x14ac:dyDescent="0.25">
      <c r="A737" s="230" t="s">
        <v>2600</v>
      </c>
      <c r="B737" s="48" t="s">
        <v>6446</v>
      </c>
      <c r="C737" s="74">
        <f t="shared" si="46"/>
        <v>8000000000</v>
      </c>
      <c r="D737" s="75"/>
      <c r="E737" s="93"/>
      <c r="F737" s="77">
        <v>2000000000</v>
      </c>
      <c r="G737" s="77">
        <v>10000000000</v>
      </c>
      <c r="H737" s="74">
        <f t="shared" si="44"/>
        <v>8000000000</v>
      </c>
      <c r="I737" s="78">
        <v>60000000</v>
      </c>
      <c r="J737" s="79" t="s">
        <v>5701</v>
      </c>
      <c r="K737" s="80">
        <f t="shared" si="43"/>
        <v>6</v>
      </c>
      <c r="L737" s="48" t="s">
        <v>249</v>
      </c>
      <c r="M737" s="79" t="s">
        <v>5738</v>
      </c>
      <c r="N737" s="232">
        <v>6</v>
      </c>
      <c r="O737" s="48" t="s">
        <v>5703</v>
      </c>
      <c r="P737" s="81">
        <v>45955</v>
      </c>
      <c r="Q737" s="93"/>
      <c r="R737" s="75">
        <v>40179</v>
      </c>
      <c r="S737" s="48">
        <v>1</v>
      </c>
      <c r="T737" s="48" t="s">
        <v>253</v>
      </c>
      <c r="U737" s="48" t="s">
        <v>1112</v>
      </c>
      <c r="V737" s="82" t="s">
        <v>5704</v>
      </c>
      <c r="W737" s="75">
        <v>43465</v>
      </c>
      <c r="X737" s="77">
        <v>15000000</v>
      </c>
      <c r="Y737" s="77">
        <v>2000000000</v>
      </c>
      <c r="Z737" s="78">
        <v>60000000</v>
      </c>
      <c r="AA737" s="77">
        <v>0</v>
      </c>
      <c r="AB737" s="48">
        <v>2</v>
      </c>
      <c r="AC737" s="81">
        <v>44195</v>
      </c>
      <c r="AD737" s="77">
        <v>2500000000</v>
      </c>
      <c r="AE737" s="77">
        <v>2500000000</v>
      </c>
      <c r="AF737" s="77">
        <v>15000000</v>
      </c>
    </row>
    <row r="738" spans="1:32" x14ac:dyDescent="0.25">
      <c r="A738" s="230" t="s">
        <v>2602</v>
      </c>
      <c r="B738" s="48" t="s">
        <v>6447</v>
      </c>
      <c r="C738" s="74">
        <f t="shared" si="46"/>
        <v>8000000000</v>
      </c>
      <c r="D738" s="75"/>
      <c r="E738" s="93"/>
      <c r="F738" s="77">
        <v>2000000000</v>
      </c>
      <c r="G738" s="77">
        <v>10000000000</v>
      </c>
      <c r="H738" s="74">
        <f t="shared" si="44"/>
        <v>8000000000</v>
      </c>
      <c r="I738" s="78">
        <v>60000000</v>
      </c>
      <c r="J738" s="79" t="s">
        <v>5701</v>
      </c>
      <c r="K738" s="80">
        <f t="shared" si="43"/>
        <v>6</v>
      </c>
      <c r="L738" s="48" t="s">
        <v>249</v>
      </c>
      <c r="M738" s="79" t="s">
        <v>5738</v>
      </c>
      <c r="N738" s="232">
        <v>6</v>
      </c>
      <c r="O738" s="48" t="s">
        <v>5703</v>
      </c>
      <c r="P738" s="81">
        <v>45955</v>
      </c>
      <c r="Q738" s="93"/>
      <c r="R738" s="75">
        <v>40179</v>
      </c>
      <c r="S738" s="48">
        <v>1</v>
      </c>
      <c r="T738" s="48" t="s">
        <v>274</v>
      </c>
      <c r="U738" s="48" t="s">
        <v>1112</v>
      </c>
      <c r="V738" s="82" t="s">
        <v>5704</v>
      </c>
      <c r="W738" s="75">
        <v>43465</v>
      </c>
      <c r="X738" s="77">
        <v>15000000</v>
      </c>
      <c r="Y738" s="77">
        <v>2000000000</v>
      </c>
      <c r="Z738" s="78">
        <v>60000000</v>
      </c>
      <c r="AA738" s="77">
        <v>0</v>
      </c>
      <c r="AB738" s="48">
        <v>2</v>
      </c>
      <c r="AC738" s="81">
        <v>44195</v>
      </c>
      <c r="AD738" s="77">
        <v>2500000000</v>
      </c>
      <c r="AE738" s="77">
        <v>2500000000</v>
      </c>
      <c r="AF738" s="77">
        <v>15000000</v>
      </c>
    </row>
    <row r="739" spans="1:32" x14ac:dyDescent="0.25">
      <c r="A739" s="230" t="s">
        <v>2604</v>
      </c>
      <c r="B739" s="48" t="s">
        <v>6448</v>
      </c>
      <c r="C739" s="74">
        <f t="shared" si="46"/>
        <v>8000000000</v>
      </c>
      <c r="D739" s="75"/>
      <c r="E739" s="93"/>
      <c r="F739" s="77">
        <v>2000000000</v>
      </c>
      <c r="G739" s="77">
        <v>10000000000</v>
      </c>
      <c r="H739" s="74">
        <f t="shared" si="44"/>
        <v>8000000000</v>
      </c>
      <c r="I739" s="78">
        <v>60000000</v>
      </c>
      <c r="J739" s="79" t="s">
        <v>5701</v>
      </c>
      <c r="K739" s="80">
        <f t="shared" si="43"/>
        <v>8</v>
      </c>
      <c r="L739" s="48" t="s">
        <v>249</v>
      </c>
      <c r="M739" s="79" t="s">
        <v>5738</v>
      </c>
      <c r="N739" s="80">
        <v>8</v>
      </c>
      <c r="O739" s="48" t="s">
        <v>5703</v>
      </c>
      <c r="P739" s="81">
        <v>45955</v>
      </c>
      <c r="Q739" s="93"/>
      <c r="R739" s="75">
        <v>40179</v>
      </c>
      <c r="S739" s="48">
        <v>1</v>
      </c>
      <c r="T739" s="48" t="s">
        <v>253</v>
      </c>
      <c r="U739" s="48" t="s">
        <v>1112</v>
      </c>
      <c r="V739" s="82" t="s">
        <v>5704</v>
      </c>
      <c r="W739" s="75">
        <v>43465</v>
      </c>
      <c r="X739" s="77">
        <v>15000000</v>
      </c>
      <c r="Y739" s="77">
        <v>2000000000</v>
      </c>
      <c r="Z739" s="78">
        <v>60000000</v>
      </c>
      <c r="AA739" s="77">
        <v>0</v>
      </c>
      <c r="AB739" s="48">
        <v>2</v>
      </c>
      <c r="AC739" s="81">
        <v>44195</v>
      </c>
      <c r="AD739" s="77">
        <v>2500000000</v>
      </c>
      <c r="AE739" s="77">
        <v>2500000000</v>
      </c>
      <c r="AF739" s="77">
        <v>15000000</v>
      </c>
    </row>
    <row r="740" spans="1:32" x14ac:dyDescent="0.25">
      <c r="A740" s="230" t="s">
        <v>2606</v>
      </c>
      <c r="B740" s="48" t="s">
        <v>6449</v>
      </c>
      <c r="C740" s="74">
        <f t="shared" si="46"/>
        <v>8000000000</v>
      </c>
      <c r="D740" s="75"/>
      <c r="E740" s="93"/>
      <c r="F740" s="77">
        <v>2000000000</v>
      </c>
      <c r="G740" s="77">
        <v>10000000000</v>
      </c>
      <c r="H740" s="74">
        <f t="shared" si="44"/>
        <v>8000000000</v>
      </c>
      <c r="I740" s="78">
        <v>60000000</v>
      </c>
      <c r="J740" s="79" t="s">
        <v>5701</v>
      </c>
      <c r="K740" s="80">
        <f t="shared" si="43"/>
        <v>8</v>
      </c>
      <c r="L740" s="48" t="s">
        <v>249</v>
      </c>
      <c r="M740" s="79" t="s">
        <v>5738</v>
      </c>
      <c r="N740" s="80">
        <v>8</v>
      </c>
      <c r="O740" s="48" t="s">
        <v>5703</v>
      </c>
      <c r="P740" s="81">
        <v>45955</v>
      </c>
      <c r="Q740" s="93"/>
      <c r="R740" s="75">
        <v>40179</v>
      </c>
      <c r="S740" s="48">
        <v>1</v>
      </c>
      <c r="T740" s="48" t="s">
        <v>274</v>
      </c>
      <c r="U740" s="48" t="s">
        <v>1112</v>
      </c>
      <c r="V740" s="82" t="s">
        <v>5704</v>
      </c>
      <c r="W740" s="75">
        <v>43465</v>
      </c>
      <c r="X740" s="77">
        <v>15000000</v>
      </c>
      <c r="Y740" s="77">
        <v>2000000000</v>
      </c>
      <c r="Z740" s="78">
        <v>60000000</v>
      </c>
      <c r="AA740" s="77">
        <v>0</v>
      </c>
      <c r="AB740" s="48">
        <v>2</v>
      </c>
      <c r="AC740" s="81">
        <v>44195</v>
      </c>
      <c r="AD740" s="77">
        <v>2500000000</v>
      </c>
      <c r="AE740" s="77">
        <v>2500000000</v>
      </c>
      <c r="AF740" s="77">
        <v>15000000</v>
      </c>
    </row>
    <row r="741" spans="1:32" x14ac:dyDescent="0.25">
      <c r="A741" s="230" t="s">
        <v>2608</v>
      </c>
      <c r="B741" s="48" t="s">
        <v>6450</v>
      </c>
      <c r="C741" s="74">
        <f t="shared" si="46"/>
        <v>8000000000</v>
      </c>
      <c r="D741" s="75"/>
      <c r="E741" s="93"/>
      <c r="F741" s="77">
        <v>2000000000</v>
      </c>
      <c r="G741" s="77">
        <v>10000000000</v>
      </c>
      <c r="H741" s="74">
        <f t="shared" si="44"/>
        <v>8000000000</v>
      </c>
      <c r="I741" s="78">
        <v>60000000</v>
      </c>
      <c r="J741" s="79" t="s">
        <v>5701</v>
      </c>
      <c r="K741" s="80">
        <f t="shared" si="43"/>
        <v>8</v>
      </c>
      <c r="L741" s="48" t="s">
        <v>249</v>
      </c>
      <c r="M741" s="79" t="s">
        <v>5738</v>
      </c>
      <c r="N741" s="80">
        <v>8</v>
      </c>
      <c r="O741" s="48" t="s">
        <v>5703</v>
      </c>
      <c r="P741" s="81">
        <v>45955</v>
      </c>
      <c r="Q741" s="93"/>
      <c r="R741" s="75">
        <v>40179</v>
      </c>
      <c r="S741" s="48">
        <v>1</v>
      </c>
      <c r="T741" s="48" t="s">
        <v>253</v>
      </c>
      <c r="U741" s="48" t="s">
        <v>1112</v>
      </c>
      <c r="V741" s="82" t="s">
        <v>5704</v>
      </c>
      <c r="W741" s="75">
        <v>43465</v>
      </c>
      <c r="X741" s="77">
        <v>15000000</v>
      </c>
      <c r="Y741" s="77">
        <v>2000000000</v>
      </c>
      <c r="Z741" s="78">
        <v>60000000</v>
      </c>
      <c r="AA741" s="77">
        <v>0</v>
      </c>
      <c r="AB741" s="48">
        <v>2</v>
      </c>
      <c r="AC741" s="81">
        <v>44195</v>
      </c>
      <c r="AD741" s="77">
        <v>2500000000</v>
      </c>
      <c r="AE741" s="77">
        <v>2500000000</v>
      </c>
      <c r="AF741" s="77">
        <v>15000000</v>
      </c>
    </row>
    <row r="742" spans="1:32" x14ac:dyDescent="0.25">
      <c r="A742" s="230" t="s">
        <v>2610</v>
      </c>
      <c r="B742" s="48" t="s">
        <v>6451</v>
      </c>
      <c r="C742" s="74">
        <f t="shared" si="46"/>
        <v>8000000000</v>
      </c>
      <c r="D742" s="75"/>
      <c r="E742" s="93"/>
      <c r="F742" s="77">
        <v>2000000000</v>
      </c>
      <c r="G742" s="77">
        <v>10000000000</v>
      </c>
      <c r="H742" s="74">
        <f t="shared" si="44"/>
        <v>8000000000</v>
      </c>
      <c r="I742" s="78">
        <v>60000000</v>
      </c>
      <c r="J742" s="79" t="s">
        <v>5701</v>
      </c>
      <c r="K742" s="80">
        <f t="shared" si="43"/>
        <v>8</v>
      </c>
      <c r="L742" s="48" t="s">
        <v>249</v>
      </c>
      <c r="M742" s="79" t="s">
        <v>5738</v>
      </c>
      <c r="N742" s="80">
        <v>8</v>
      </c>
      <c r="O742" s="48" t="s">
        <v>5703</v>
      </c>
      <c r="P742" s="81">
        <v>45955</v>
      </c>
      <c r="Q742" s="93"/>
      <c r="R742" s="75">
        <v>40179</v>
      </c>
      <c r="S742" s="48">
        <v>1</v>
      </c>
      <c r="T742" s="48" t="s">
        <v>274</v>
      </c>
      <c r="U742" s="48" t="s">
        <v>1112</v>
      </c>
      <c r="V742" s="82" t="s">
        <v>5704</v>
      </c>
      <c r="W742" s="75">
        <v>43465</v>
      </c>
      <c r="X742" s="77">
        <v>15000000</v>
      </c>
      <c r="Y742" s="77">
        <v>2000000000</v>
      </c>
      <c r="Z742" s="78">
        <v>60000000</v>
      </c>
      <c r="AA742" s="77">
        <v>0</v>
      </c>
      <c r="AB742" s="48">
        <v>2</v>
      </c>
      <c r="AC742" s="81">
        <v>44195</v>
      </c>
      <c r="AD742" s="77">
        <v>2500000000</v>
      </c>
      <c r="AE742" s="77">
        <v>2500000000</v>
      </c>
      <c r="AF742" s="77">
        <v>15000000</v>
      </c>
    </row>
    <row r="743" spans="1:32" x14ac:dyDescent="0.25">
      <c r="A743" s="230" t="s">
        <v>2612</v>
      </c>
      <c r="B743" s="48" t="s">
        <v>6452</v>
      </c>
      <c r="C743" s="74">
        <f t="shared" si="46"/>
        <v>8000000000</v>
      </c>
      <c r="D743" s="75"/>
      <c r="E743" s="93"/>
      <c r="F743" s="77">
        <v>2000000000</v>
      </c>
      <c r="G743" s="77">
        <v>10000000000</v>
      </c>
      <c r="H743" s="74">
        <f t="shared" si="44"/>
        <v>8000000000</v>
      </c>
      <c r="I743" s="78">
        <v>60000000</v>
      </c>
      <c r="J743" s="79" t="s">
        <v>5701</v>
      </c>
      <c r="K743" s="80">
        <f t="shared" si="43"/>
        <v>2</v>
      </c>
      <c r="L743" s="48" t="s">
        <v>249</v>
      </c>
      <c r="M743" s="79" t="s">
        <v>5738</v>
      </c>
      <c r="N743" s="80">
        <v>2</v>
      </c>
      <c r="O743" s="48" t="s">
        <v>5703</v>
      </c>
      <c r="P743" s="81">
        <v>45955</v>
      </c>
      <c r="Q743" s="93"/>
      <c r="R743" s="75">
        <v>40179</v>
      </c>
      <c r="S743" s="48">
        <v>1</v>
      </c>
      <c r="T743" s="48" t="s">
        <v>253</v>
      </c>
      <c r="U743" s="48" t="s">
        <v>1112</v>
      </c>
      <c r="V743" s="82" t="s">
        <v>5704</v>
      </c>
      <c r="W743" s="75">
        <v>43465</v>
      </c>
      <c r="X743" s="77">
        <v>15000000</v>
      </c>
      <c r="Y743" s="77">
        <v>2000000000</v>
      </c>
      <c r="Z743" s="78">
        <v>60000000</v>
      </c>
      <c r="AA743" s="77">
        <v>0</v>
      </c>
      <c r="AB743" s="48">
        <v>2</v>
      </c>
      <c r="AC743" s="81">
        <v>44195</v>
      </c>
      <c r="AD743" s="77">
        <v>2500000000</v>
      </c>
      <c r="AE743" s="77">
        <v>2500000000</v>
      </c>
      <c r="AF743" s="77">
        <v>15000000</v>
      </c>
    </row>
    <row r="744" spans="1:32" x14ac:dyDescent="0.25">
      <c r="A744" s="230" t="s">
        <v>2614</v>
      </c>
      <c r="B744" s="48" t="s">
        <v>6453</v>
      </c>
      <c r="C744" s="74">
        <f t="shared" si="46"/>
        <v>8000000000</v>
      </c>
      <c r="D744" s="75"/>
      <c r="E744" s="93"/>
      <c r="F744" s="77">
        <v>2000000000</v>
      </c>
      <c r="G744" s="77">
        <v>10000000000</v>
      </c>
      <c r="H744" s="74">
        <f t="shared" si="44"/>
        <v>8000000000</v>
      </c>
      <c r="I744" s="78">
        <v>60000000</v>
      </c>
      <c r="J744" s="79" t="s">
        <v>5701</v>
      </c>
      <c r="K744" s="80">
        <f t="shared" si="43"/>
        <v>2</v>
      </c>
      <c r="L744" s="48" t="s">
        <v>249</v>
      </c>
      <c r="M744" s="79" t="s">
        <v>5738</v>
      </c>
      <c r="N744" s="80">
        <v>2</v>
      </c>
      <c r="O744" s="48" t="s">
        <v>5703</v>
      </c>
      <c r="P744" s="81">
        <v>45955</v>
      </c>
      <c r="Q744" s="93"/>
      <c r="R744" s="75">
        <v>40179</v>
      </c>
      <c r="S744" s="48">
        <v>1</v>
      </c>
      <c r="T744" s="48" t="s">
        <v>274</v>
      </c>
      <c r="U744" s="48" t="s">
        <v>1112</v>
      </c>
      <c r="V744" s="82" t="s">
        <v>5704</v>
      </c>
      <c r="W744" s="75">
        <v>43465</v>
      </c>
      <c r="X744" s="77">
        <v>15000000</v>
      </c>
      <c r="Y744" s="77">
        <v>2000000000</v>
      </c>
      <c r="Z744" s="78">
        <v>60000000</v>
      </c>
      <c r="AA744" s="77">
        <v>0</v>
      </c>
      <c r="AB744" s="48">
        <v>2</v>
      </c>
      <c r="AC744" s="81">
        <v>44195</v>
      </c>
      <c r="AD744" s="77">
        <v>2500000000</v>
      </c>
      <c r="AE744" s="77">
        <v>2500000000</v>
      </c>
      <c r="AF744" s="77">
        <v>15000000</v>
      </c>
    </row>
    <row r="745" spans="1:32" x14ac:dyDescent="0.25">
      <c r="A745" s="230" t="s">
        <v>2616</v>
      </c>
      <c r="B745" s="48" t="s">
        <v>6454</v>
      </c>
      <c r="C745" s="74">
        <f t="shared" si="46"/>
        <v>8000000000</v>
      </c>
      <c r="D745" s="75"/>
      <c r="E745" s="93"/>
      <c r="F745" s="77">
        <v>2000000000</v>
      </c>
      <c r="G745" s="77">
        <v>10000000000</v>
      </c>
      <c r="H745" s="74">
        <f t="shared" si="44"/>
        <v>8000000000</v>
      </c>
      <c r="I745" s="78">
        <v>60000000</v>
      </c>
      <c r="J745" s="79" t="s">
        <v>5701</v>
      </c>
      <c r="K745" s="80">
        <f t="shared" si="43"/>
        <v>2</v>
      </c>
      <c r="L745" s="48" t="s">
        <v>249</v>
      </c>
      <c r="M745" s="79" t="s">
        <v>5738</v>
      </c>
      <c r="N745" s="80">
        <v>2</v>
      </c>
      <c r="O745" s="48" t="s">
        <v>5703</v>
      </c>
      <c r="P745" s="81">
        <v>45955</v>
      </c>
      <c r="Q745" s="93"/>
      <c r="R745" s="75">
        <v>40179</v>
      </c>
      <c r="S745" s="48">
        <v>1</v>
      </c>
      <c r="T745" s="48" t="s">
        <v>253</v>
      </c>
      <c r="U745" s="48" t="s">
        <v>1112</v>
      </c>
      <c r="V745" s="82" t="s">
        <v>5704</v>
      </c>
      <c r="W745" s="75">
        <v>43465</v>
      </c>
      <c r="X745" s="77">
        <v>15000000</v>
      </c>
      <c r="Y745" s="77">
        <v>2000000000</v>
      </c>
      <c r="Z745" s="78">
        <v>60000000</v>
      </c>
      <c r="AA745" s="77">
        <v>0</v>
      </c>
      <c r="AB745" s="48">
        <v>2</v>
      </c>
      <c r="AC745" s="81">
        <v>44195</v>
      </c>
      <c r="AD745" s="77">
        <v>2500000000</v>
      </c>
      <c r="AE745" s="77">
        <v>2500000000</v>
      </c>
      <c r="AF745" s="77">
        <v>15000000</v>
      </c>
    </row>
    <row r="746" spans="1:32" x14ac:dyDescent="0.25">
      <c r="A746" s="230" t="s">
        <v>2618</v>
      </c>
      <c r="B746" s="48" t="s">
        <v>6455</v>
      </c>
      <c r="C746" s="74">
        <f t="shared" si="46"/>
        <v>8000000000</v>
      </c>
      <c r="D746" s="75"/>
      <c r="E746" s="93"/>
      <c r="F746" s="77">
        <v>2000000000</v>
      </c>
      <c r="G746" s="77">
        <v>10000000000</v>
      </c>
      <c r="H746" s="74">
        <f t="shared" si="44"/>
        <v>8000000000</v>
      </c>
      <c r="I746" s="78">
        <v>60000000</v>
      </c>
      <c r="J746" s="79" t="s">
        <v>5701</v>
      </c>
      <c r="K746" s="80">
        <f t="shared" si="43"/>
        <v>2</v>
      </c>
      <c r="L746" s="48" t="s">
        <v>249</v>
      </c>
      <c r="M746" s="79" t="s">
        <v>5738</v>
      </c>
      <c r="N746" s="80">
        <v>2</v>
      </c>
      <c r="O746" s="48" t="s">
        <v>5703</v>
      </c>
      <c r="P746" s="81">
        <v>45955</v>
      </c>
      <c r="Q746" s="93"/>
      <c r="R746" s="75">
        <v>40179</v>
      </c>
      <c r="S746" s="48">
        <v>1</v>
      </c>
      <c r="T746" s="48" t="s">
        <v>274</v>
      </c>
      <c r="U746" s="48" t="s">
        <v>1112</v>
      </c>
      <c r="V746" s="82" t="s">
        <v>5704</v>
      </c>
      <c r="W746" s="75">
        <v>43465</v>
      </c>
      <c r="X746" s="77">
        <v>15000000</v>
      </c>
      <c r="Y746" s="77">
        <v>2000000000</v>
      </c>
      <c r="Z746" s="78">
        <v>60000000</v>
      </c>
      <c r="AA746" s="77">
        <v>0</v>
      </c>
      <c r="AB746" s="48">
        <v>2</v>
      </c>
      <c r="AC746" s="81">
        <v>44195</v>
      </c>
      <c r="AD746" s="77">
        <v>2500000000</v>
      </c>
      <c r="AE746" s="77">
        <v>2500000000</v>
      </c>
      <c r="AF746" s="77">
        <v>15000000</v>
      </c>
    </row>
    <row r="747" spans="1:32" x14ac:dyDescent="0.25">
      <c r="A747" s="230" t="s">
        <v>2620</v>
      </c>
      <c r="B747" s="48" t="s">
        <v>6456</v>
      </c>
      <c r="C747" s="74">
        <f t="shared" si="46"/>
        <v>8000000000</v>
      </c>
      <c r="D747" s="75"/>
      <c r="E747" s="93"/>
      <c r="F747" s="77">
        <v>2000000000</v>
      </c>
      <c r="G747" s="77">
        <v>10000000000</v>
      </c>
      <c r="H747" s="74">
        <f t="shared" si="44"/>
        <v>8000000000</v>
      </c>
      <c r="I747" s="78">
        <v>60000000</v>
      </c>
      <c r="J747" s="79" t="s">
        <v>5701</v>
      </c>
      <c r="K747" s="80">
        <f t="shared" si="43"/>
        <v>5</v>
      </c>
      <c r="L747" s="48" t="s">
        <v>249</v>
      </c>
      <c r="M747" s="79" t="s">
        <v>5738</v>
      </c>
      <c r="N747" s="232">
        <v>5</v>
      </c>
      <c r="O747" s="48" t="s">
        <v>5703</v>
      </c>
      <c r="P747" s="81">
        <v>45955</v>
      </c>
      <c r="Q747" s="93"/>
      <c r="R747" s="75">
        <v>40179</v>
      </c>
      <c r="S747" s="48">
        <v>1</v>
      </c>
      <c r="T747" s="48" t="s">
        <v>253</v>
      </c>
      <c r="U747" s="48" t="s">
        <v>1112</v>
      </c>
      <c r="V747" s="82" t="s">
        <v>5704</v>
      </c>
      <c r="W747" s="75">
        <v>43465</v>
      </c>
      <c r="X747" s="77">
        <v>15000000</v>
      </c>
      <c r="Y747" s="77">
        <v>2000000000</v>
      </c>
      <c r="Z747" s="78">
        <v>60000000</v>
      </c>
      <c r="AA747" s="77">
        <v>0</v>
      </c>
      <c r="AB747" s="48">
        <v>2</v>
      </c>
      <c r="AC747" s="81">
        <v>44195</v>
      </c>
      <c r="AD747" s="77">
        <v>2500000000</v>
      </c>
      <c r="AE747" s="77">
        <v>2500000000</v>
      </c>
      <c r="AF747" s="77">
        <v>15000000</v>
      </c>
    </row>
    <row r="748" spans="1:32" x14ac:dyDescent="0.25">
      <c r="A748" s="230" t="s">
        <v>2622</v>
      </c>
      <c r="B748" s="48" t="s">
        <v>6457</v>
      </c>
      <c r="C748" s="74">
        <f t="shared" si="46"/>
        <v>8000000000</v>
      </c>
      <c r="D748" s="75"/>
      <c r="E748" s="93"/>
      <c r="F748" s="77">
        <v>2000000000</v>
      </c>
      <c r="G748" s="77">
        <v>10000000000</v>
      </c>
      <c r="H748" s="74">
        <f t="shared" si="44"/>
        <v>8000000000</v>
      </c>
      <c r="I748" s="78">
        <v>60000000</v>
      </c>
      <c r="J748" s="79" t="s">
        <v>5701</v>
      </c>
      <c r="K748" s="80">
        <f t="shared" si="43"/>
        <v>5</v>
      </c>
      <c r="L748" s="48" t="s">
        <v>249</v>
      </c>
      <c r="M748" s="79" t="s">
        <v>5738</v>
      </c>
      <c r="N748" s="232">
        <v>5</v>
      </c>
      <c r="O748" s="48" t="s">
        <v>5703</v>
      </c>
      <c r="P748" s="81">
        <v>45955</v>
      </c>
      <c r="Q748" s="93"/>
      <c r="R748" s="75">
        <v>40179</v>
      </c>
      <c r="S748" s="48">
        <v>1</v>
      </c>
      <c r="T748" s="48" t="s">
        <v>274</v>
      </c>
      <c r="U748" s="48" t="s">
        <v>1112</v>
      </c>
      <c r="V748" s="82" t="s">
        <v>5704</v>
      </c>
      <c r="W748" s="75">
        <v>43465</v>
      </c>
      <c r="X748" s="77">
        <v>15000000</v>
      </c>
      <c r="Y748" s="77">
        <v>2000000000</v>
      </c>
      <c r="Z748" s="78">
        <v>60000000</v>
      </c>
      <c r="AA748" s="77">
        <v>0</v>
      </c>
      <c r="AB748" s="48">
        <v>2</v>
      </c>
      <c r="AC748" s="81">
        <v>44195</v>
      </c>
      <c r="AD748" s="77">
        <v>2500000000</v>
      </c>
      <c r="AE748" s="77">
        <v>2500000000</v>
      </c>
      <c r="AF748" s="77">
        <v>15000000</v>
      </c>
    </row>
    <row r="749" spans="1:32" x14ac:dyDescent="0.25">
      <c r="A749" s="230" t="s">
        <v>2624</v>
      </c>
      <c r="B749" s="48" t="s">
        <v>6458</v>
      </c>
      <c r="C749" s="74">
        <f t="shared" si="46"/>
        <v>8000000000</v>
      </c>
      <c r="D749" s="75"/>
      <c r="E749" s="93"/>
      <c r="F749" s="77">
        <v>2000000000</v>
      </c>
      <c r="G749" s="77">
        <v>10000000000</v>
      </c>
      <c r="H749" s="74">
        <f t="shared" si="44"/>
        <v>8000000000</v>
      </c>
      <c r="I749" s="78">
        <v>60000000</v>
      </c>
      <c r="J749" s="79" t="s">
        <v>5701</v>
      </c>
      <c r="K749" s="80">
        <f t="shared" si="43"/>
        <v>5</v>
      </c>
      <c r="L749" s="48" t="s">
        <v>249</v>
      </c>
      <c r="M749" s="79" t="s">
        <v>5738</v>
      </c>
      <c r="N749" s="232">
        <v>5</v>
      </c>
      <c r="O749" s="48" t="s">
        <v>5703</v>
      </c>
      <c r="P749" s="81">
        <v>45955</v>
      </c>
      <c r="Q749" s="93"/>
      <c r="R749" s="75">
        <v>40179</v>
      </c>
      <c r="S749" s="48">
        <v>1</v>
      </c>
      <c r="T749" s="48" t="s">
        <v>253</v>
      </c>
      <c r="U749" s="48" t="s">
        <v>1112</v>
      </c>
      <c r="V749" s="82" t="s">
        <v>5704</v>
      </c>
      <c r="W749" s="75">
        <v>43465</v>
      </c>
      <c r="X749" s="77">
        <v>15000000</v>
      </c>
      <c r="Y749" s="77">
        <v>2000000000</v>
      </c>
      <c r="Z749" s="78">
        <v>60000000</v>
      </c>
      <c r="AA749" s="77">
        <v>0</v>
      </c>
      <c r="AB749" s="48">
        <v>2</v>
      </c>
      <c r="AC749" s="81">
        <v>44195</v>
      </c>
      <c r="AD749" s="77">
        <v>2500000000</v>
      </c>
      <c r="AE749" s="77">
        <v>2500000000</v>
      </c>
      <c r="AF749" s="77">
        <v>15000000</v>
      </c>
    </row>
    <row r="750" spans="1:32" x14ac:dyDescent="0.25">
      <c r="A750" s="230" t="s">
        <v>2626</v>
      </c>
      <c r="B750" s="48" t="s">
        <v>6459</v>
      </c>
      <c r="C750" s="74">
        <f t="shared" si="46"/>
        <v>8000000000</v>
      </c>
      <c r="D750" s="75"/>
      <c r="E750" s="93"/>
      <c r="F750" s="77">
        <v>2000000000</v>
      </c>
      <c r="G750" s="77">
        <v>10000000000</v>
      </c>
      <c r="H750" s="74">
        <f t="shared" si="44"/>
        <v>8000000000</v>
      </c>
      <c r="I750" s="78">
        <v>60000000</v>
      </c>
      <c r="J750" s="79" t="s">
        <v>5701</v>
      </c>
      <c r="K750" s="80">
        <f t="shared" si="43"/>
        <v>5</v>
      </c>
      <c r="L750" s="48" t="s">
        <v>249</v>
      </c>
      <c r="M750" s="79" t="s">
        <v>5738</v>
      </c>
      <c r="N750" s="232">
        <v>5</v>
      </c>
      <c r="O750" s="48" t="s">
        <v>5703</v>
      </c>
      <c r="P750" s="81">
        <v>45955</v>
      </c>
      <c r="Q750" s="93"/>
      <c r="R750" s="75">
        <v>40179</v>
      </c>
      <c r="S750" s="48">
        <v>1</v>
      </c>
      <c r="T750" s="48" t="s">
        <v>274</v>
      </c>
      <c r="U750" s="48" t="s">
        <v>1112</v>
      </c>
      <c r="V750" s="82" t="s">
        <v>5704</v>
      </c>
      <c r="W750" s="75">
        <v>43465</v>
      </c>
      <c r="X750" s="77">
        <v>15000000</v>
      </c>
      <c r="Y750" s="77">
        <v>2000000000</v>
      </c>
      <c r="Z750" s="78">
        <v>60000000</v>
      </c>
      <c r="AA750" s="77">
        <v>0</v>
      </c>
      <c r="AB750" s="48">
        <v>2</v>
      </c>
      <c r="AC750" s="81">
        <v>44195</v>
      </c>
      <c r="AD750" s="77">
        <v>2500000000</v>
      </c>
      <c r="AE750" s="77">
        <v>2500000000</v>
      </c>
      <c r="AF750" s="77">
        <v>15000000</v>
      </c>
    </row>
    <row r="751" spans="1:32" x14ac:dyDescent="0.25">
      <c r="A751" s="230" t="s">
        <v>2628</v>
      </c>
      <c r="B751" s="48" t="s">
        <v>6460</v>
      </c>
      <c r="C751" s="74">
        <f t="shared" si="46"/>
        <v>8000000000</v>
      </c>
      <c r="D751" s="75"/>
      <c r="E751" s="93"/>
      <c r="F751" s="77">
        <v>2000000000</v>
      </c>
      <c r="G751" s="77">
        <v>10000000000</v>
      </c>
      <c r="H751" s="74">
        <f t="shared" si="44"/>
        <v>8000000000</v>
      </c>
      <c r="I751" s="78">
        <v>60000000</v>
      </c>
      <c r="J751" s="79" t="s">
        <v>5701</v>
      </c>
      <c r="K751" s="80">
        <f t="shared" si="43"/>
        <v>6</v>
      </c>
      <c r="L751" s="48" t="s">
        <v>249</v>
      </c>
      <c r="M751" s="79" t="s">
        <v>5738</v>
      </c>
      <c r="N751" s="232">
        <v>6</v>
      </c>
      <c r="O751" s="48" t="s">
        <v>5703</v>
      </c>
      <c r="P751" s="81">
        <v>45955</v>
      </c>
      <c r="Q751" s="93"/>
      <c r="R751" s="75">
        <v>40179</v>
      </c>
      <c r="S751" s="48">
        <v>1</v>
      </c>
      <c r="T751" s="48" t="s">
        <v>253</v>
      </c>
      <c r="U751" s="48" t="s">
        <v>1112</v>
      </c>
      <c r="V751" s="82" t="s">
        <v>5704</v>
      </c>
      <c r="W751" s="75">
        <v>43465</v>
      </c>
      <c r="X751" s="77">
        <v>15000000</v>
      </c>
      <c r="Y751" s="77">
        <v>2000000000</v>
      </c>
      <c r="Z751" s="78">
        <v>60000000</v>
      </c>
      <c r="AA751" s="77">
        <v>0</v>
      </c>
      <c r="AB751" s="48">
        <v>2</v>
      </c>
      <c r="AC751" s="81">
        <v>44195</v>
      </c>
      <c r="AD751" s="77">
        <v>2500000000</v>
      </c>
      <c r="AE751" s="77">
        <v>2500000000</v>
      </c>
      <c r="AF751" s="77">
        <v>15000000</v>
      </c>
    </row>
    <row r="752" spans="1:32" x14ac:dyDescent="0.25">
      <c r="A752" s="230" t="s">
        <v>2630</v>
      </c>
      <c r="B752" s="48" t="s">
        <v>6461</v>
      </c>
      <c r="C752" s="74">
        <f t="shared" si="46"/>
        <v>8000000000</v>
      </c>
      <c r="D752" s="75"/>
      <c r="E752" s="93"/>
      <c r="F752" s="77">
        <v>2000000000</v>
      </c>
      <c r="G752" s="77">
        <v>10000000000</v>
      </c>
      <c r="H752" s="74">
        <f t="shared" si="44"/>
        <v>8000000000</v>
      </c>
      <c r="I752" s="78">
        <v>60000000</v>
      </c>
      <c r="J752" s="79" t="s">
        <v>5701</v>
      </c>
      <c r="K752" s="80">
        <f t="shared" si="43"/>
        <v>6</v>
      </c>
      <c r="L752" s="48" t="s">
        <v>249</v>
      </c>
      <c r="M752" s="79" t="s">
        <v>5738</v>
      </c>
      <c r="N752" s="232">
        <v>6</v>
      </c>
      <c r="O752" s="48" t="s">
        <v>5703</v>
      </c>
      <c r="P752" s="81">
        <v>45955</v>
      </c>
      <c r="Q752" s="93"/>
      <c r="R752" s="75">
        <v>40179</v>
      </c>
      <c r="S752" s="48">
        <v>1</v>
      </c>
      <c r="T752" s="48" t="s">
        <v>274</v>
      </c>
      <c r="U752" s="48" t="s">
        <v>1112</v>
      </c>
      <c r="V752" s="82" t="s">
        <v>5704</v>
      </c>
      <c r="W752" s="75">
        <v>43465</v>
      </c>
      <c r="X752" s="77">
        <v>15000000</v>
      </c>
      <c r="Y752" s="77">
        <v>2000000000</v>
      </c>
      <c r="Z752" s="78">
        <v>60000000</v>
      </c>
      <c r="AA752" s="77">
        <v>0</v>
      </c>
      <c r="AB752" s="48">
        <v>2</v>
      </c>
      <c r="AC752" s="81">
        <v>44195</v>
      </c>
      <c r="AD752" s="77">
        <v>2500000000</v>
      </c>
      <c r="AE752" s="77">
        <v>2500000000</v>
      </c>
      <c r="AF752" s="77">
        <v>15000000</v>
      </c>
    </row>
    <row r="753" spans="1:32" x14ac:dyDescent="0.25">
      <c r="A753" s="230" t="s">
        <v>2632</v>
      </c>
      <c r="B753" s="48" t="s">
        <v>6462</v>
      </c>
      <c r="C753" s="74">
        <f t="shared" si="46"/>
        <v>8000000000</v>
      </c>
      <c r="D753" s="75"/>
      <c r="E753" s="93"/>
      <c r="F753" s="77">
        <v>2000000000</v>
      </c>
      <c r="G753" s="77">
        <v>10000000000</v>
      </c>
      <c r="H753" s="74">
        <f t="shared" si="44"/>
        <v>8000000000</v>
      </c>
      <c r="I753" s="78">
        <v>60000000</v>
      </c>
      <c r="J753" s="79" t="s">
        <v>5701</v>
      </c>
      <c r="K753" s="80">
        <f t="shared" si="43"/>
        <v>6</v>
      </c>
      <c r="L753" s="48" t="s">
        <v>249</v>
      </c>
      <c r="M753" s="79" t="s">
        <v>5738</v>
      </c>
      <c r="N753" s="232">
        <v>6</v>
      </c>
      <c r="O753" s="48" t="s">
        <v>5703</v>
      </c>
      <c r="P753" s="81">
        <v>45955</v>
      </c>
      <c r="Q753" s="93"/>
      <c r="R753" s="75">
        <v>40179</v>
      </c>
      <c r="S753" s="48">
        <v>1</v>
      </c>
      <c r="T753" s="48" t="s">
        <v>253</v>
      </c>
      <c r="U753" s="48" t="s">
        <v>1112</v>
      </c>
      <c r="V753" s="82" t="s">
        <v>5704</v>
      </c>
      <c r="W753" s="75">
        <v>43465</v>
      </c>
      <c r="X753" s="77">
        <v>15000000</v>
      </c>
      <c r="Y753" s="77">
        <v>2000000000</v>
      </c>
      <c r="Z753" s="78">
        <v>60000000</v>
      </c>
      <c r="AA753" s="77">
        <v>0</v>
      </c>
      <c r="AB753" s="48">
        <v>2</v>
      </c>
      <c r="AC753" s="81">
        <v>44195</v>
      </c>
      <c r="AD753" s="77">
        <v>2500000000</v>
      </c>
      <c r="AE753" s="77">
        <v>2500000000</v>
      </c>
      <c r="AF753" s="77">
        <v>15000000</v>
      </c>
    </row>
    <row r="754" spans="1:32" x14ac:dyDescent="0.25">
      <c r="A754" s="230" t="s">
        <v>2634</v>
      </c>
      <c r="B754" s="48" t="s">
        <v>6463</v>
      </c>
      <c r="C754" s="74">
        <f t="shared" si="46"/>
        <v>8000000000</v>
      </c>
      <c r="D754" s="75"/>
      <c r="E754" s="93"/>
      <c r="F754" s="77">
        <v>2000000000</v>
      </c>
      <c r="G754" s="77">
        <v>10000000000</v>
      </c>
      <c r="H754" s="74">
        <f t="shared" si="44"/>
        <v>8000000000</v>
      </c>
      <c r="I754" s="78">
        <v>60000000</v>
      </c>
      <c r="J754" s="79" t="s">
        <v>5701</v>
      </c>
      <c r="K754" s="80">
        <f t="shared" si="43"/>
        <v>6</v>
      </c>
      <c r="L754" s="48" t="s">
        <v>249</v>
      </c>
      <c r="M754" s="79" t="s">
        <v>5738</v>
      </c>
      <c r="N754" s="232">
        <v>6</v>
      </c>
      <c r="O754" s="48" t="s">
        <v>5703</v>
      </c>
      <c r="P754" s="81">
        <v>45955</v>
      </c>
      <c r="Q754" s="93"/>
      <c r="R754" s="75">
        <v>40179</v>
      </c>
      <c r="S754" s="48">
        <v>1</v>
      </c>
      <c r="T754" s="48" t="s">
        <v>274</v>
      </c>
      <c r="U754" s="48" t="s">
        <v>1112</v>
      </c>
      <c r="V754" s="82" t="s">
        <v>5704</v>
      </c>
      <c r="W754" s="75">
        <v>43465</v>
      </c>
      <c r="X754" s="77">
        <v>15000000</v>
      </c>
      <c r="Y754" s="77">
        <v>2000000000</v>
      </c>
      <c r="Z754" s="78">
        <v>60000000</v>
      </c>
      <c r="AA754" s="77">
        <v>0</v>
      </c>
      <c r="AB754" s="48">
        <v>2</v>
      </c>
      <c r="AC754" s="81">
        <v>44195</v>
      </c>
      <c r="AD754" s="77">
        <v>2500000000</v>
      </c>
      <c r="AE754" s="77">
        <v>2500000000</v>
      </c>
      <c r="AF754" s="77">
        <v>15000000</v>
      </c>
    </row>
    <row r="755" spans="1:32" x14ac:dyDescent="0.25">
      <c r="A755" s="230" t="s">
        <v>2636</v>
      </c>
      <c r="B755" s="48" t="s">
        <v>6464</v>
      </c>
      <c r="C755" s="74">
        <f t="shared" si="46"/>
        <v>8000000000</v>
      </c>
      <c r="D755" s="75"/>
      <c r="E755" s="93"/>
      <c r="F755" s="77">
        <v>2000000000</v>
      </c>
      <c r="G755" s="77">
        <v>10000000000</v>
      </c>
      <c r="H755" s="74">
        <f t="shared" si="44"/>
        <v>8000000000</v>
      </c>
      <c r="I755" s="78">
        <v>60000000</v>
      </c>
      <c r="J755" s="79" t="s">
        <v>5701</v>
      </c>
      <c r="K755" s="80">
        <f t="shared" si="43"/>
        <v>8</v>
      </c>
      <c r="L755" s="48" t="s">
        <v>249</v>
      </c>
      <c r="M755" s="79" t="s">
        <v>5738</v>
      </c>
      <c r="N755" s="80">
        <v>8</v>
      </c>
      <c r="O755" s="48" t="s">
        <v>5703</v>
      </c>
      <c r="P755" s="81">
        <v>45955</v>
      </c>
      <c r="Q755" s="93"/>
      <c r="R755" s="75">
        <v>40179</v>
      </c>
      <c r="S755" s="48">
        <v>1</v>
      </c>
      <c r="T755" s="48" t="s">
        <v>253</v>
      </c>
      <c r="U755" s="48" t="s">
        <v>1112</v>
      </c>
      <c r="V755" s="82" t="s">
        <v>5704</v>
      </c>
      <c r="W755" s="75">
        <v>43465</v>
      </c>
      <c r="X755" s="77">
        <v>15000000</v>
      </c>
      <c r="Y755" s="77">
        <v>2000000000</v>
      </c>
      <c r="Z755" s="78">
        <v>60000000</v>
      </c>
      <c r="AA755" s="77">
        <v>0</v>
      </c>
      <c r="AB755" s="48">
        <v>2</v>
      </c>
      <c r="AC755" s="81">
        <v>44195</v>
      </c>
      <c r="AD755" s="77">
        <v>2500000000</v>
      </c>
      <c r="AE755" s="77">
        <v>2500000000</v>
      </c>
      <c r="AF755" s="77">
        <v>15000000</v>
      </c>
    </row>
    <row r="756" spans="1:32" x14ac:dyDescent="0.25">
      <c r="A756" s="230" t="s">
        <v>2638</v>
      </c>
      <c r="B756" s="48" t="s">
        <v>6465</v>
      </c>
      <c r="C756" s="74">
        <f t="shared" si="46"/>
        <v>8000000000</v>
      </c>
      <c r="D756" s="75"/>
      <c r="E756" s="93"/>
      <c r="F756" s="77">
        <v>2000000000</v>
      </c>
      <c r="G756" s="77">
        <v>10000000000</v>
      </c>
      <c r="H756" s="74">
        <f t="shared" si="44"/>
        <v>8000000000</v>
      </c>
      <c r="I756" s="78">
        <v>60000000</v>
      </c>
      <c r="J756" s="79" t="s">
        <v>5701</v>
      </c>
      <c r="K756" s="80">
        <f t="shared" si="43"/>
        <v>8</v>
      </c>
      <c r="L756" s="48" t="s">
        <v>249</v>
      </c>
      <c r="M756" s="79" t="s">
        <v>5738</v>
      </c>
      <c r="N756" s="80">
        <v>8</v>
      </c>
      <c r="O756" s="48" t="s">
        <v>5703</v>
      </c>
      <c r="P756" s="81">
        <v>45955</v>
      </c>
      <c r="Q756" s="93"/>
      <c r="R756" s="75">
        <v>40179</v>
      </c>
      <c r="S756" s="48">
        <v>1</v>
      </c>
      <c r="T756" s="48" t="s">
        <v>274</v>
      </c>
      <c r="U756" s="48" t="s">
        <v>1112</v>
      </c>
      <c r="V756" s="82" t="s">
        <v>5704</v>
      </c>
      <c r="W756" s="75">
        <v>43465</v>
      </c>
      <c r="X756" s="77">
        <v>15000000</v>
      </c>
      <c r="Y756" s="77">
        <v>2000000000</v>
      </c>
      <c r="Z756" s="78">
        <v>60000000</v>
      </c>
      <c r="AA756" s="77">
        <v>0</v>
      </c>
      <c r="AB756" s="48">
        <v>2</v>
      </c>
      <c r="AC756" s="81">
        <v>44195</v>
      </c>
      <c r="AD756" s="77">
        <v>2500000000</v>
      </c>
      <c r="AE756" s="77">
        <v>2500000000</v>
      </c>
      <c r="AF756" s="77">
        <v>15000000</v>
      </c>
    </row>
    <row r="757" spans="1:32" x14ac:dyDescent="0.25">
      <c r="A757" s="230" t="s">
        <v>2640</v>
      </c>
      <c r="B757" s="48" t="s">
        <v>6466</v>
      </c>
      <c r="C757" s="74">
        <f t="shared" si="46"/>
        <v>8000000000</v>
      </c>
      <c r="D757" s="75"/>
      <c r="E757" s="93"/>
      <c r="F757" s="77">
        <v>2000000000</v>
      </c>
      <c r="G757" s="77">
        <v>10000000000</v>
      </c>
      <c r="H757" s="74">
        <f t="shared" si="44"/>
        <v>8000000000</v>
      </c>
      <c r="I757" s="78">
        <v>60000000</v>
      </c>
      <c r="J757" s="79" t="s">
        <v>5701</v>
      </c>
      <c r="K757" s="80">
        <f t="shared" si="43"/>
        <v>8</v>
      </c>
      <c r="L757" s="48" t="s">
        <v>249</v>
      </c>
      <c r="M757" s="79" t="s">
        <v>5738</v>
      </c>
      <c r="N757" s="80">
        <v>8</v>
      </c>
      <c r="O757" s="48" t="s">
        <v>5703</v>
      </c>
      <c r="P757" s="81">
        <v>45955</v>
      </c>
      <c r="Q757" s="93"/>
      <c r="R757" s="75">
        <v>40179</v>
      </c>
      <c r="S757" s="48">
        <v>1</v>
      </c>
      <c r="T757" s="48" t="s">
        <v>253</v>
      </c>
      <c r="U757" s="48" t="s">
        <v>1112</v>
      </c>
      <c r="V757" s="82" t="s">
        <v>5704</v>
      </c>
      <c r="W757" s="75">
        <v>43465</v>
      </c>
      <c r="X757" s="77">
        <v>15000000</v>
      </c>
      <c r="Y757" s="77">
        <v>2000000000</v>
      </c>
      <c r="Z757" s="78">
        <v>60000000</v>
      </c>
      <c r="AA757" s="77">
        <v>0</v>
      </c>
      <c r="AB757" s="48">
        <v>2</v>
      </c>
      <c r="AC757" s="81">
        <v>44195</v>
      </c>
      <c r="AD757" s="77">
        <v>2500000000</v>
      </c>
      <c r="AE757" s="77">
        <v>2500000000</v>
      </c>
      <c r="AF757" s="77">
        <v>15000000</v>
      </c>
    </row>
    <row r="758" spans="1:32" x14ac:dyDescent="0.25">
      <c r="A758" s="230" t="s">
        <v>2642</v>
      </c>
      <c r="B758" s="48" t="s">
        <v>6467</v>
      </c>
      <c r="C758" s="74">
        <f t="shared" si="46"/>
        <v>8000000000</v>
      </c>
      <c r="D758" s="75"/>
      <c r="E758" s="93"/>
      <c r="F758" s="77">
        <v>2000000000</v>
      </c>
      <c r="G758" s="77">
        <v>10000000000</v>
      </c>
      <c r="H758" s="74">
        <f t="shared" si="44"/>
        <v>8000000000</v>
      </c>
      <c r="I758" s="78">
        <v>60000000</v>
      </c>
      <c r="J758" s="79" t="s">
        <v>5701</v>
      </c>
      <c r="K758" s="80">
        <f t="shared" si="43"/>
        <v>8</v>
      </c>
      <c r="L758" s="48" t="s">
        <v>249</v>
      </c>
      <c r="M758" s="79" t="s">
        <v>5738</v>
      </c>
      <c r="N758" s="80">
        <v>8</v>
      </c>
      <c r="O758" s="48" t="s">
        <v>5703</v>
      </c>
      <c r="P758" s="81">
        <v>45955</v>
      </c>
      <c r="Q758" s="93"/>
      <c r="R758" s="75">
        <v>40179</v>
      </c>
      <c r="S758" s="48">
        <v>1</v>
      </c>
      <c r="T758" s="48" t="s">
        <v>274</v>
      </c>
      <c r="U758" s="48" t="s">
        <v>1112</v>
      </c>
      <c r="V758" s="82" t="s">
        <v>5704</v>
      </c>
      <c r="W758" s="75">
        <v>43465</v>
      </c>
      <c r="X758" s="77">
        <v>15000000</v>
      </c>
      <c r="Y758" s="77">
        <v>2000000000</v>
      </c>
      <c r="Z758" s="78">
        <v>60000000</v>
      </c>
      <c r="AA758" s="77">
        <v>0</v>
      </c>
      <c r="AB758" s="48">
        <v>2</v>
      </c>
      <c r="AC758" s="81">
        <v>44195</v>
      </c>
      <c r="AD758" s="77">
        <v>2500000000</v>
      </c>
      <c r="AE758" s="77">
        <v>2500000000</v>
      </c>
      <c r="AF758" s="77">
        <v>15000000</v>
      </c>
    </row>
    <row r="759" spans="1:32" x14ac:dyDescent="0.25">
      <c r="A759" s="230" t="s">
        <v>2644</v>
      </c>
      <c r="B759" s="48" t="s">
        <v>6468</v>
      </c>
      <c r="C759" s="74">
        <f t="shared" si="46"/>
        <v>8000000000</v>
      </c>
      <c r="D759" s="75"/>
      <c r="E759" s="93"/>
      <c r="F759" s="77">
        <v>2000000000</v>
      </c>
      <c r="G759" s="77">
        <v>10000000000</v>
      </c>
      <c r="H759" s="74">
        <f t="shared" si="44"/>
        <v>8000000000</v>
      </c>
      <c r="I759" s="78">
        <v>60000000</v>
      </c>
      <c r="J759" s="79" t="s">
        <v>5701</v>
      </c>
      <c r="K759" s="80">
        <f t="shared" si="43"/>
        <v>2</v>
      </c>
      <c r="L759" s="48" t="s">
        <v>249</v>
      </c>
      <c r="M759" s="79" t="s">
        <v>5738</v>
      </c>
      <c r="N759" s="80">
        <v>2</v>
      </c>
      <c r="O759" s="48" t="s">
        <v>5703</v>
      </c>
      <c r="P759" s="81">
        <v>45955</v>
      </c>
      <c r="Q759" s="93"/>
      <c r="R759" s="75">
        <v>40179</v>
      </c>
      <c r="S759" s="48">
        <v>1</v>
      </c>
      <c r="T759" s="48" t="s">
        <v>253</v>
      </c>
      <c r="U759" s="48" t="s">
        <v>1112</v>
      </c>
      <c r="V759" s="82" t="s">
        <v>5704</v>
      </c>
      <c r="W759" s="75">
        <v>43465</v>
      </c>
      <c r="X759" s="77">
        <v>15000000</v>
      </c>
      <c r="Y759" s="77">
        <v>2000000000</v>
      </c>
      <c r="Z759" s="78">
        <v>60000000</v>
      </c>
      <c r="AA759" s="77">
        <v>0</v>
      </c>
      <c r="AB759" s="48">
        <v>2</v>
      </c>
      <c r="AC759" s="81">
        <v>44195</v>
      </c>
      <c r="AD759" s="77">
        <v>2500000000</v>
      </c>
      <c r="AE759" s="77">
        <v>2500000000</v>
      </c>
      <c r="AF759" s="77">
        <v>15000000</v>
      </c>
    </row>
    <row r="760" spans="1:32" x14ac:dyDescent="0.25">
      <c r="A760" s="230" t="s">
        <v>2646</v>
      </c>
      <c r="B760" s="48" t="s">
        <v>6469</v>
      </c>
      <c r="C760" s="74">
        <f t="shared" si="46"/>
        <v>8000000000</v>
      </c>
      <c r="D760" s="75"/>
      <c r="E760" s="93"/>
      <c r="F760" s="77">
        <v>2000000000</v>
      </c>
      <c r="G760" s="77">
        <v>10000000000</v>
      </c>
      <c r="H760" s="74">
        <f t="shared" si="44"/>
        <v>8000000000</v>
      </c>
      <c r="I760" s="78">
        <v>60000000</v>
      </c>
      <c r="J760" s="79" t="s">
        <v>5701</v>
      </c>
      <c r="K760" s="80">
        <f t="shared" si="43"/>
        <v>2</v>
      </c>
      <c r="L760" s="48" t="s">
        <v>249</v>
      </c>
      <c r="M760" s="79" t="s">
        <v>5738</v>
      </c>
      <c r="N760" s="80">
        <v>2</v>
      </c>
      <c r="O760" s="48" t="s">
        <v>5703</v>
      </c>
      <c r="P760" s="81">
        <v>45955</v>
      </c>
      <c r="Q760" s="93"/>
      <c r="R760" s="75">
        <v>40179</v>
      </c>
      <c r="S760" s="48">
        <v>1</v>
      </c>
      <c r="T760" s="48" t="s">
        <v>274</v>
      </c>
      <c r="U760" s="48" t="s">
        <v>1112</v>
      </c>
      <c r="V760" s="82" t="s">
        <v>5704</v>
      </c>
      <c r="W760" s="75">
        <v>43465</v>
      </c>
      <c r="X760" s="77">
        <v>15000000</v>
      </c>
      <c r="Y760" s="77">
        <v>2000000000</v>
      </c>
      <c r="Z760" s="78">
        <v>60000000</v>
      </c>
      <c r="AA760" s="77">
        <v>0</v>
      </c>
      <c r="AB760" s="48">
        <v>2</v>
      </c>
      <c r="AC760" s="81">
        <v>44195</v>
      </c>
      <c r="AD760" s="77">
        <v>2500000000</v>
      </c>
      <c r="AE760" s="77">
        <v>2500000000</v>
      </c>
      <c r="AF760" s="77">
        <v>15000000</v>
      </c>
    </row>
    <row r="761" spans="1:32" x14ac:dyDescent="0.25">
      <c r="A761" s="230" t="s">
        <v>2648</v>
      </c>
      <c r="B761" s="48" t="s">
        <v>6470</v>
      </c>
      <c r="C761" s="74">
        <f t="shared" si="46"/>
        <v>8000000000</v>
      </c>
      <c r="D761" s="75"/>
      <c r="E761" s="93"/>
      <c r="F761" s="77">
        <v>2000000000</v>
      </c>
      <c r="G761" s="77">
        <v>10000000000</v>
      </c>
      <c r="H761" s="74">
        <f t="shared" si="44"/>
        <v>8000000000</v>
      </c>
      <c r="I761" s="78">
        <v>60000000</v>
      </c>
      <c r="J761" s="79" t="s">
        <v>5701</v>
      </c>
      <c r="K761" s="80">
        <f t="shared" si="43"/>
        <v>2</v>
      </c>
      <c r="L761" s="48" t="s">
        <v>249</v>
      </c>
      <c r="M761" s="79" t="s">
        <v>5738</v>
      </c>
      <c r="N761" s="80">
        <v>2</v>
      </c>
      <c r="O761" s="48" t="s">
        <v>5703</v>
      </c>
      <c r="P761" s="81">
        <v>45955</v>
      </c>
      <c r="Q761" s="93"/>
      <c r="R761" s="75">
        <v>40179</v>
      </c>
      <c r="S761" s="48">
        <v>1</v>
      </c>
      <c r="T761" s="48" t="s">
        <v>253</v>
      </c>
      <c r="U761" s="48" t="s">
        <v>1112</v>
      </c>
      <c r="V761" s="82" t="s">
        <v>5704</v>
      </c>
      <c r="W761" s="75">
        <v>43465</v>
      </c>
      <c r="X761" s="77">
        <v>15000000</v>
      </c>
      <c r="Y761" s="77">
        <v>2000000000</v>
      </c>
      <c r="Z761" s="78">
        <v>60000000</v>
      </c>
      <c r="AA761" s="77">
        <v>0</v>
      </c>
      <c r="AB761" s="48">
        <v>2</v>
      </c>
      <c r="AC761" s="81">
        <v>44195</v>
      </c>
      <c r="AD761" s="77">
        <v>2500000000</v>
      </c>
      <c r="AE761" s="77">
        <v>2500000000</v>
      </c>
      <c r="AF761" s="77">
        <v>15000000</v>
      </c>
    </row>
    <row r="762" spans="1:32" x14ac:dyDescent="0.25">
      <c r="A762" s="230" t="s">
        <v>2650</v>
      </c>
      <c r="B762" s="48" t="s">
        <v>6471</v>
      </c>
      <c r="C762" s="74">
        <f t="shared" si="46"/>
        <v>8000000000</v>
      </c>
      <c r="D762" s="75"/>
      <c r="E762" s="93"/>
      <c r="F762" s="77">
        <v>2000000000</v>
      </c>
      <c r="G762" s="77">
        <v>10000000000</v>
      </c>
      <c r="H762" s="74">
        <f t="shared" si="44"/>
        <v>8000000000</v>
      </c>
      <c r="I762" s="78">
        <v>60000000</v>
      </c>
      <c r="J762" s="79" t="s">
        <v>5701</v>
      </c>
      <c r="K762" s="80">
        <f t="shared" si="43"/>
        <v>2</v>
      </c>
      <c r="L762" s="48" t="s">
        <v>249</v>
      </c>
      <c r="M762" s="79" t="s">
        <v>5738</v>
      </c>
      <c r="N762" s="80">
        <v>2</v>
      </c>
      <c r="O762" s="48" t="s">
        <v>5703</v>
      </c>
      <c r="P762" s="81">
        <v>45955</v>
      </c>
      <c r="Q762" s="93"/>
      <c r="R762" s="75">
        <v>40179</v>
      </c>
      <c r="S762" s="48">
        <v>1</v>
      </c>
      <c r="T762" s="48" t="s">
        <v>274</v>
      </c>
      <c r="U762" s="48" t="s">
        <v>1112</v>
      </c>
      <c r="V762" s="82" t="s">
        <v>5704</v>
      </c>
      <c r="W762" s="75">
        <v>43465</v>
      </c>
      <c r="X762" s="77">
        <v>15000000</v>
      </c>
      <c r="Y762" s="77">
        <v>2000000000</v>
      </c>
      <c r="Z762" s="78">
        <v>60000000</v>
      </c>
      <c r="AA762" s="77">
        <v>0</v>
      </c>
      <c r="AB762" s="48">
        <v>2</v>
      </c>
      <c r="AC762" s="81">
        <v>44195</v>
      </c>
      <c r="AD762" s="77">
        <v>2500000000</v>
      </c>
      <c r="AE762" s="77">
        <v>2500000000</v>
      </c>
      <c r="AF762" s="77">
        <v>15000000</v>
      </c>
    </row>
    <row r="763" spans="1:32" x14ac:dyDescent="0.25">
      <c r="A763" s="230" t="s">
        <v>2652</v>
      </c>
      <c r="B763" s="48" t="s">
        <v>6472</v>
      </c>
      <c r="C763" s="74">
        <f t="shared" si="46"/>
        <v>8000000000</v>
      </c>
      <c r="D763" s="75"/>
      <c r="E763" s="93"/>
      <c r="F763" s="77">
        <v>2000000000</v>
      </c>
      <c r="G763" s="77">
        <v>10000000000</v>
      </c>
      <c r="H763" s="74">
        <f t="shared" si="44"/>
        <v>8000000000</v>
      </c>
      <c r="I763" s="78">
        <v>60000000</v>
      </c>
      <c r="J763" s="79" t="s">
        <v>5701</v>
      </c>
      <c r="K763" s="80">
        <f t="shared" si="43"/>
        <v>5</v>
      </c>
      <c r="L763" s="48" t="s">
        <v>249</v>
      </c>
      <c r="M763" s="79" t="s">
        <v>5738</v>
      </c>
      <c r="N763" s="232">
        <v>5</v>
      </c>
      <c r="O763" s="48" t="s">
        <v>5703</v>
      </c>
      <c r="P763" s="81">
        <v>45955</v>
      </c>
      <c r="Q763" s="93"/>
      <c r="R763" s="75">
        <v>40179</v>
      </c>
      <c r="S763" s="48">
        <v>1</v>
      </c>
      <c r="T763" s="48" t="s">
        <v>253</v>
      </c>
      <c r="U763" s="48" t="s">
        <v>1112</v>
      </c>
      <c r="V763" s="82" t="s">
        <v>5704</v>
      </c>
      <c r="W763" s="75">
        <v>43465</v>
      </c>
      <c r="X763" s="77">
        <v>15000000</v>
      </c>
      <c r="Y763" s="77">
        <v>2000000000</v>
      </c>
      <c r="Z763" s="78">
        <v>60000000</v>
      </c>
      <c r="AA763" s="77">
        <v>0</v>
      </c>
      <c r="AB763" s="48">
        <v>2</v>
      </c>
      <c r="AC763" s="81">
        <v>44195</v>
      </c>
      <c r="AD763" s="77">
        <v>2500000000</v>
      </c>
      <c r="AE763" s="77">
        <v>2500000000</v>
      </c>
      <c r="AF763" s="77">
        <v>15000000</v>
      </c>
    </row>
    <row r="764" spans="1:32" x14ac:dyDescent="0.25">
      <c r="A764" s="230" t="s">
        <v>2654</v>
      </c>
      <c r="B764" s="48" t="s">
        <v>6473</v>
      </c>
      <c r="C764" s="74">
        <f t="shared" si="46"/>
        <v>8000000000</v>
      </c>
      <c r="D764" s="75"/>
      <c r="E764" s="93"/>
      <c r="F764" s="77">
        <v>2000000000</v>
      </c>
      <c r="G764" s="77">
        <v>10000000000</v>
      </c>
      <c r="H764" s="74">
        <f t="shared" si="44"/>
        <v>8000000000</v>
      </c>
      <c r="I764" s="78">
        <v>60000000</v>
      </c>
      <c r="J764" s="79" t="s">
        <v>5701</v>
      </c>
      <c r="K764" s="80">
        <f t="shared" si="43"/>
        <v>5</v>
      </c>
      <c r="L764" s="48" t="s">
        <v>249</v>
      </c>
      <c r="M764" s="79" t="s">
        <v>5738</v>
      </c>
      <c r="N764" s="232">
        <v>5</v>
      </c>
      <c r="O764" s="48" t="s">
        <v>5703</v>
      </c>
      <c r="P764" s="81">
        <v>45955</v>
      </c>
      <c r="Q764" s="93"/>
      <c r="R764" s="75">
        <v>40179</v>
      </c>
      <c r="S764" s="48">
        <v>1</v>
      </c>
      <c r="T764" s="48" t="s">
        <v>274</v>
      </c>
      <c r="U764" s="48" t="s">
        <v>1112</v>
      </c>
      <c r="V764" s="82" t="s">
        <v>5704</v>
      </c>
      <c r="W764" s="75">
        <v>43465</v>
      </c>
      <c r="X764" s="77">
        <v>15000000</v>
      </c>
      <c r="Y764" s="77">
        <v>2000000000</v>
      </c>
      <c r="Z764" s="78">
        <v>60000000</v>
      </c>
      <c r="AA764" s="77">
        <v>0</v>
      </c>
      <c r="AB764" s="48">
        <v>2</v>
      </c>
      <c r="AC764" s="81">
        <v>44195</v>
      </c>
      <c r="AD764" s="77">
        <v>2500000000</v>
      </c>
      <c r="AE764" s="77">
        <v>2500000000</v>
      </c>
      <c r="AF764" s="77">
        <v>15000000</v>
      </c>
    </row>
    <row r="765" spans="1:32" x14ac:dyDescent="0.25">
      <c r="A765" s="230" t="s">
        <v>2656</v>
      </c>
      <c r="B765" s="48" t="s">
        <v>6474</v>
      </c>
      <c r="C765" s="74">
        <f t="shared" si="46"/>
        <v>8000000000</v>
      </c>
      <c r="D765" s="75"/>
      <c r="E765" s="93"/>
      <c r="F765" s="77">
        <v>2000000000</v>
      </c>
      <c r="G765" s="77">
        <v>10000000000</v>
      </c>
      <c r="H765" s="74">
        <f t="shared" si="44"/>
        <v>8000000000</v>
      </c>
      <c r="I765" s="78">
        <v>60000000</v>
      </c>
      <c r="J765" s="79" t="s">
        <v>5701</v>
      </c>
      <c r="K765" s="80">
        <f t="shared" si="43"/>
        <v>5</v>
      </c>
      <c r="L765" s="48" t="s">
        <v>249</v>
      </c>
      <c r="M765" s="79" t="s">
        <v>5738</v>
      </c>
      <c r="N765" s="232">
        <v>5</v>
      </c>
      <c r="O765" s="48" t="s">
        <v>5703</v>
      </c>
      <c r="P765" s="81">
        <v>45955</v>
      </c>
      <c r="Q765" s="93"/>
      <c r="R765" s="75">
        <v>40179</v>
      </c>
      <c r="S765" s="48">
        <v>1</v>
      </c>
      <c r="T765" s="48" t="s">
        <v>253</v>
      </c>
      <c r="U765" s="48" t="s">
        <v>1112</v>
      </c>
      <c r="V765" s="82" t="s">
        <v>5704</v>
      </c>
      <c r="W765" s="75">
        <v>43465</v>
      </c>
      <c r="X765" s="77">
        <v>15000000</v>
      </c>
      <c r="Y765" s="77">
        <v>2000000000</v>
      </c>
      <c r="Z765" s="78">
        <v>60000000</v>
      </c>
      <c r="AA765" s="77">
        <v>0</v>
      </c>
      <c r="AB765" s="48">
        <v>2</v>
      </c>
      <c r="AC765" s="81">
        <v>44195</v>
      </c>
      <c r="AD765" s="77">
        <v>2500000000</v>
      </c>
      <c r="AE765" s="77">
        <v>2500000000</v>
      </c>
      <c r="AF765" s="77">
        <v>15000000</v>
      </c>
    </row>
    <row r="766" spans="1:32" x14ac:dyDescent="0.25">
      <c r="A766" s="230" t="s">
        <v>2658</v>
      </c>
      <c r="B766" s="48" t="s">
        <v>6475</v>
      </c>
      <c r="C766" s="74">
        <f t="shared" si="46"/>
        <v>8000000000</v>
      </c>
      <c r="D766" s="75"/>
      <c r="E766" s="93"/>
      <c r="F766" s="77">
        <v>2000000000</v>
      </c>
      <c r="G766" s="77">
        <v>10000000000</v>
      </c>
      <c r="H766" s="74">
        <f t="shared" si="44"/>
        <v>8000000000</v>
      </c>
      <c r="I766" s="78">
        <v>60000000</v>
      </c>
      <c r="J766" s="79" t="s">
        <v>5701</v>
      </c>
      <c r="K766" s="80">
        <f t="shared" si="43"/>
        <v>5</v>
      </c>
      <c r="L766" s="48" t="s">
        <v>249</v>
      </c>
      <c r="M766" s="79" t="s">
        <v>5738</v>
      </c>
      <c r="N766" s="232">
        <v>5</v>
      </c>
      <c r="O766" s="48" t="s">
        <v>5703</v>
      </c>
      <c r="P766" s="81">
        <v>45955</v>
      </c>
      <c r="Q766" s="93"/>
      <c r="R766" s="75">
        <v>40179</v>
      </c>
      <c r="S766" s="48">
        <v>1</v>
      </c>
      <c r="T766" s="48" t="s">
        <v>274</v>
      </c>
      <c r="U766" s="48" t="s">
        <v>1112</v>
      </c>
      <c r="V766" s="82" t="s">
        <v>5704</v>
      </c>
      <c r="W766" s="75">
        <v>43465</v>
      </c>
      <c r="X766" s="77">
        <v>15000000</v>
      </c>
      <c r="Y766" s="77">
        <v>2000000000</v>
      </c>
      <c r="Z766" s="78">
        <v>60000000</v>
      </c>
      <c r="AA766" s="77">
        <v>0</v>
      </c>
      <c r="AB766" s="48">
        <v>2</v>
      </c>
      <c r="AC766" s="81">
        <v>44195</v>
      </c>
      <c r="AD766" s="77">
        <v>2500000000</v>
      </c>
      <c r="AE766" s="77">
        <v>2500000000</v>
      </c>
      <c r="AF766" s="77">
        <v>15000000</v>
      </c>
    </row>
    <row r="767" spans="1:32" x14ac:dyDescent="0.25">
      <c r="A767" s="230" t="s">
        <v>2660</v>
      </c>
      <c r="B767" s="48" t="s">
        <v>6476</v>
      </c>
      <c r="C767" s="74">
        <f t="shared" si="46"/>
        <v>8000000000</v>
      </c>
      <c r="D767" s="75"/>
      <c r="E767" s="93"/>
      <c r="F767" s="77">
        <v>2000000000</v>
      </c>
      <c r="G767" s="77">
        <v>10000000000</v>
      </c>
      <c r="H767" s="74">
        <f t="shared" si="44"/>
        <v>8000000000</v>
      </c>
      <c r="I767" s="78">
        <v>60000000</v>
      </c>
      <c r="J767" s="79" t="s">
        <v>5701</v>
      </c>
      <c r="K767" s="80">
        <f t="shared" si="43"/>
        <v>6</v>
      </c>
      <c r="L767" s="48" t="s">
        <v>249</v>
      </c>
      <c r="M767" s="79" t="s">
        <v>5738</v>
      </c>
      <c r="N767" s="232">
        <v>6</v>
      </c>
      <c r="O767" s="48" t="s">
        <v>5703</v>
      </c>
      <c r="P767" s="81">
        <v>45955</v>
      </c>
      <c r="Q767" s="93"/>
      <c r="R767" s="75">
        <v>40179</v>
      </c>
      <c r="S767" s="48">
        <v>1</v>
      </c>
      <c r="T767" s="48" t="s">
        <v>253</v>
      </c>
      <c r="U767" s="48" t="s">
        <v>1112</v>
      </c>
      <c r="V767" s="82" t="s">
        <v>5704</v>
      </c>
      <c r="W767" s="75">
        <v>43465</v>
      </c>
      <c r="X767" s="77">
        <v>15000000</v>
      </c>
      <c r="Y767" s="77">
        <v>2000000000</v>
      </c>
      <c r="Z767" s="78">
        <v>60000000</v>
      </c>
      <c r="AA767" s="77">
        <v>0</v>
      </c>
      <c r="AB767" s="48">
        <v>2</v>
      </c>
      <c r="AC767" s="81">
        <v>44195</v>
      </c>
      <c r="AD767" s="77">
        <v>2500000000</v>
      </c>
      <c r="AE767" s="77">
        <v>2500000000</v>
      </c>
      <c r="AF767" s="77">
        <v>15000000</v>
      </c>
    </row>
    <row r="768" spans="1:32" x14ac:dyDescent="0.25">
      <c r="A768" s="230" t="s">
        <v>2662</v>
      </c>
      <c r="B768" s="48" t="s">
        <v>6477</v>
      </c>
      <c r="C768" s="74">
        <f t="shared" si="46"/>
        <v>8000000000</v>
      </c>
      <c r="D768" s="75"/>
      <c r="E768" s="93"/>
      <c r="F768" s="77">
        <v>2000000000</v>
      </c>
      <c r="G768" s="77">
        <v>10000000000</v>
      </c>
      <c r="H768" s="74">
        <f t="shared" si="44"/>
        <v>8000000000</v>
      </c>
      <c r="I768" s="78">
        <v>60000000</v>
      </c>
      <c r="J768" s="79" t="s">
        <v>5701</v>
      </c>
      <c r="K768" s="80">
        <f t="shared" si="43"/>
        <v>6</v>
      </c>
      <c r="L768" s="48" t="s">
        <v>249</v>
      </c>
      <c r="M768" s="79" t="s">
        <v>5738</v>
      </c>
      <c r="N768" s="232">
        <v>6</v>
      </c>
      <c r="O768" s="48" t="s">
        <v>5703</v>
      </c>
      <c r="P768" s="81">
        <v>45955</v>
      </c>
      <c r="Q768" s="93"/>
      <c r="R768" s="75">
        <v>40179</v>
      </c>
      <c r="S768" s="48">
        <v>1</v>
      </c>
      <c r="T768" s="48" t="s">
        <v>274</v>
      </c>
      <c r="U768" s="48" t="s">
        <v>1112</v>
      </c>
      <c r="V768" s="82" t="s">
        <v>5704</v>
      </c>
      <c r="W768" s="75">
        <v>43465</v>
      </c>
      <c r="X768" s="77">
        <v>15000000</v>
      </c>
      <c r="Y768" s="77">
        <v>2000000000</v>
      </c>
      <c r="Z768" s="78">
        <v>60000000</v>
      </c>
      <c r="AA768" s="77">
        <v>0</v>
      </c>
      <c r="AB768" s="48">
        <v>2</v>
      </c>
      <c r="AC768" s="81">
        <v>44195</v>
      </c>
      <c r="AD768" s="77">
        <v>2500000000</v>
      </c>
      <c r="AE768" s="77">
        <v>2500000000</v>
      </c>
      <c r="AF768" s="77">
        <v>15000000</v>
      </c>
    </row>
    <row r="769" spans="1:32" x14ac:dyDescent="0.25">
      <c r="A769" s="230" t="s">
        <v>2664</v>
      </c>
      <c r="B769" s="48" t="s">
        <v>6478</v>
      </c>
      <c r="C769" s="74">
        <f t="shared" si="46"/>
        <v>8000000000</v>
      </c>
      <c r="D769" s="75"/>
      <c r="E769" s="93"/>
      <c r="F769" s="77">
        <v>2000000000</v>
      </c>
      <c r="G769" s="77">
        <v>10000000000</v>
      </c>
      <c r="H769" s="74">
        <f t="shared" si="44"/>
        <v>8000000000</v>
      </c>
      <c r="I769" s="78">
        <v>60000000</v>
      </c>
      <c r="J769" s="79" t="s">
        <v>5701</v>
      </c>
      <c r="K769" s="80">
        <f t="shared" si="43"/>
        <v>6</v>
      </c>
      <c r="L769" s="48" t="s">
        <v>249</v>
      </c>
      <c r="M769" s="79" t="s">
        <v>5738</v>
      </c>
      <c r="N769" s="232">
        <v>6</v>
      </c>
      <c r="O769" s="48" t="s">
        <v>5703</v>
      </c>
      <c r="P769" s="81">
        <v>45955</v>
      </c>
      <c r="Q769" s="93"/>
      <c r="R769" s="75">
        <v>40179</v>
      </c>
      <c r="S769" s="48">
        <v>1</v>
      </c>
      <c r="T769" s="48" t="s">
        <v>253</v>
      </c>
      <c r="U769" s="48" t="s">
        <v>1112</v>
      </c>
      <c r="V769" s="82" t="s">
        <v>5704</v>
      </c>
      <c r="W769" s="75">
        <v>43465</v>
      </c>
      <c r="X769" s="77">
        <v>15000000</v>
      </c>
      <c r="Y769" s="77">
        <v>2000000000</v>
      </c>
      <c r="Z769" s="78">
        <v>60000000</v>
      </c>
      <c r="AA769" s="77">
        <v>0</v>
      </c>
      <c r="AB769" s="48">
        <v>2</v>
      </c>
      <c r="AC769" s="81">
        <v>44195</v>
      </c>
      <c r="AD769" s="77">
        <v>2500000000</v>
      </c>
      <c r="AE769" s="77">
        <v>2500000000</v>
      </c>
      <c r="AF769" s="77">
        <v>15000000</v>
      </c>
    </row>
    <row r="770" spans="1:32" x14ac:dyDescent="0.25">
      <c r="A770" s="230" t="s">
        <v>2666</v>
      </c>
      <c r="B770" s="48" t="s">
        <v>6479</v>
      </c>
      <c r="C770" s="74">
        <f t="shared" si="46"/>
        <v>8000000000</v>
      </c>
      <c r="D770" s="75"/>
      <c r="E770" s="93"/>
      <c r="F770" s="77">
        <v>2000000000</v>
      </c>
      <c r="G770" s="77">
        <v>10000000000</v>
      </c>
      <c r="H770" s="74">
        <f t="shared" si="44"/>
        <v>8000000000</v>
      </c>
      <c r="I770" s="78">
        <v>60000000</v>
      </c>
      <c r="J770" s="79" t="s">
        <v>5701</v>
      </c>
      <c r="K770" s="80">
        <f t="shared" si="43"/>
        <v>6</v>
      </c>
      <c r="L770" s="48" t="s">
        <v>249</v>
      </c>
      <c r="M770" s="79" t="s">
        <v>5738</v>
      </c>
      <c r="N770" s="232">
        <v>6</v>
      </c>
      <c r="O770" s="48" t="s">
        <v>5703</v>
      </c>
      <c r="P770" s="81">
        <v>45955</v>
      </c>
      <c r="Q770" s="93"/>
      <c r="R770" s="75">
        <v>40179</v>
      </c>
      <c r="S770" s="48">
        <v>1</v>
      </c>
      <c r="T770" s="48" t="s">
        <v>274</v>
      </c>
      <c r="U770" s="48" t="s">
        <v>1112</v>
      </c>
      <c r="V770" s="82" t="s">
        <v>5704</v>
      </c>
      <c r="W770" s="75">
        <v>43465</v>
      </c>
      <c r="X770" s="77">
        <v>15000000</v>
      </c>
      <c r="Y770" s="77">
        <v>2000000000</v>
      </c>
      <c r="Z770" s="78">
        <v>60000000</v>
      </c>
      <c r="AA770" s="77">
        <v>0</v>
      </c>
      <c r="AB770" s="48">
        <v>2</v>
      </c>
      <c r="AC770" s="81">
        <v>44195</v>
      </c>
      <c r="AD770" s="77">
        <v>2500000000</v>
      </c>
      <c r="AE770" s="77">
        <v>2500000000</v>
      </c>
      <c r="AF770" s="77">
        <v>15000000</v>
      </c>
    </row>
    <row r="771" spans="1:32" x14ac:dyDescent="0.25">
      <c r="A771" s="230" t="s">
        <v>2668</v>
      </c>
      <c r="B771" s="48" t="s">
        <v>6480</v>
      </c>
      <c r="C771" s="74">
        <f t="shared" si="46"/>
        <v>8000000000</v>
      </c>
      <c r="D771" s="75"/>
      <c r="E771" s="93"/>
      <c r="F771" s="77">
        <v>2000000000</v>
      </c>
      <c r="G771" s="77">
        <v>10000000000</v>
      </c>
      <c r="H771" s="74">
        <f t="shared" si="44"/>
        <v>8000000000</v>
      </c>
      <c r="I771" s="78">
        <v>60000000</v>
      </c>
      <c r="J771" s="79" t="s">
        <v>5701</v>
      </c>
      <c r="K771" s="80">
        <f t="shared" ref="K771:K834" si="47">N771</f>
        <v>8</v>
      </c>
      <c r="L771" s="48" t="s">
        <v>249</v>
      </c>
      <c r="M771" s="79" t="s">
        <v>5738</v>
      </c>
      <c r="N771" s="80">
        <v>8</v>
      </c>
      <c r="O771" s="48" t="s">
        <v>5703</v>
      </c>
      <c r="P771" s="81">
        <v>45955</v>
      </c>
      <c r="Q771" s="93"/>
      <c r="R771" s="75">
        <v>40179</v>
      </c>
      <c r="S771" s="48">
        <v>1</v>
      </c>
      <c r="T771" s="48" t="s">
        <v>253</v>
      </c>
      <c r="U771" s="48" t="s">
        <v>1112</v>
      </c>
      <c r="V771" s="82" t="s">
        <v>5704</v>
      </c>
      <c r="W771" s="75">
        <v>43465</v>
      </c>
      <c r="X771" s="77">
        <v>15000000</v>
      </c>
      <c r="Y771" s="77">
        <v>2000000000</v>
      </c>
      <c r="Z771" s="78">
        <v>60000000</v>
      </c>
      <c r="AA771" s="77">
        <v>0</v>
      </c>
      <c r="AB771" s="48">
        <v>2</v>
      </c>
      <c r="AC771" s="81">
        <v>44195</v>
      </c>
      <c r="AD771" s="77">
        <v>2500000000</v>
      </c>
      <c r="AE771" s="77">
        <v>2500000000</v>
      </c>
      <c r="AF771" s="77">
        <v>15000000</v>
      </c>
    </row>
    <row r="772" spans="1:32" x14ac:dyDescent="0.25">
      <c r="A772" s="230" t="s">
        <v>2670</v>
      </c>
      <c r="B772" s="48" t="s">
        <v>6481</v>
      </c>
      <c r="C772" s="74">
        <f t="shared" si="46"/>
        <v>8000000000</v>
      </c>
      <c r="D772" s="75"/>
      <c r="E772" s="93"/>
      <c r="F772" s="77">
        <v>2000000000</v>
      </c>
      <c r="G772" s="77">
        <v>10000000000</v>
      </c>
      <c r="H772" s="74">
        <f t="shared" si="44"/>
        <v>8000000000</v>
      </c>
      <c r="I772" s="78">
        <v>60000000</v>
      </c>
      <c r="J772" s="79" t="s">
        <v>5701</v>
      </c>
      <c r="K772" s="80">
        <f t="shared" si="47"/>
        <v>8</v>
      </c>
      <c r="L772" s="48" t="s">
        <v>249</v>
      </c>
      <c r="M772" s="79" t="s">
        <v>5738</v>
      </c>
      <c r="N772" s="80">
        <v>8</v>
      </c>
      <c r="O772" s="48" t="s">
        <v>5703</v>
      </c>
      <c r="P772" s="81">
        <v>45955</v>
      </c>
      <c r="Q772" s="93"/>
      <c r="R772" s="75">
        <v>40179</v>
      </c>
      <c r="S772" s="48">
        <v>1</v>
      </c>
      <c r="T772" s="48" t="s">
        <v>274</v>
      </c>
      <c r="U772" s="48" t="s">
        <v>1112</v>
      </c>
      <c r="V772" s="82" t="s">
        <v>5704</v>
      </c>
      <c r="W772" s="75">
        <v>43465</v>
      </c>
      <c r="X772" s="77">
        <v>15000000</v>
      </c>
      <c r="Y772" s="77">
        <v>2000000000</v>
      </c>
      <c r="Z772" s="78">
        <v>60000000</v>
      </c>
      <c r="AA772" s="77">
        <v>0</v>
      </c>
      <c r="AB772" s="48">
        <v>2</v>
      </c>
      <c r="AC772" s="81">
        <v>44195</v>
      </c>
      <c r="AD772" s="77">
        <v>2500000000</v>
      </c>
      <c r="AE772" s="77">
        <v>2500000000</v>
      </c>
      <c r="AF772" s="77">
        <v>15000000</v>
      </c>
    </row>
    <row r="773" spans="1:32" x14ac:dyDescent="0.25">
      <c r="A773" s="230" t="s">
        <v>2672</v>
      </c>
      <c r="B773" s="48" t="s">
        <v>6482</v>
      </c>
      <c r="C773" s="74">
        <f t="shared" si="46"/>
        <v>8000000000</v>
      </c>
      <c r="D773" s="75"/>
      <c r="E773" s="93"/>
      <c r="F773" s="77">
        <v>2000000000</v>
      </c>
      <c r="G773" s="77">
        <v>10000000000</v>
      </c>
      <c r="H773" s="74">
        <f t="shared" si="44"/>
        <v>8000000000</v>
      </c>
      <c r="I773" s="78">
        <v>60000000</v>
      </c>
      <c r="J773" s="79" t="s">
        <v>5701</v>
      </c>
      <c r="K773" s="80">
        <f t="shared" si="47"/>
        <v>8</v>
      </c>
      <c r="L773" s="48" t="s">
        <v>249</v>
      </c>
      <c r="M773" s="79" t="s">
        <v>5738</v>
      </c>
      <c r="N773" s="80">
        <v>8</v>
      </c>
      <c r="O773" s="48" t="s">
        <v>5703</v>
      </c>
      <c r="P773" s="81">
        <v>45955</v>
      </c>
      <c r="Q773" s="93"/>
      <c r="R773" s="75">
        <v>40179</v>
      </c>
      <c r="S773" s="48">
        <v>1</v>
      </c>
      <c r="T773" s="48" t="s">
        <v>253</v>
      </c>
      <c r="U773" s="48" t="s">
        <v>1112</v>
      </c>
      <c r="V773" s="82" t="s">
        <v>5704</v>
      </c>
      <c r="W773" s="75">
        <v>43465</v>
      </c>
      <c r="X773" s="77">
        <v>15000000</v>
      </c>
      <c r="Y773" s="77">
        <v>2000000000</v>
      </c>
      <c r="Z773" s="78">
        <v>60000000</v>
      </c>
      <c r="AA773" s="77">
        <v>0</v>
      </c>
      <c r="AB773" s="48">
        <v>2</v>
      </c>
      <c r="AC773" s="81">
        <v>44195</v>
      </c>
      <c r="AD773" s="77">
        <v>2500000000</v>
      </c>
      <c r="AE773" s="77">
        <v>2500000000</v>
      </c>
      <c r="AF773" s="77">
        <v>15000000</v>
      </c>
    </row>
    <row r="774" spans="1:32" x14ac:dyDescent="0.25">
      <c r="A774" s="230" t="s">
        <v>2674</v>
      </c>
      <c r="B774" s="48" t="s">
        <v>6483</v>
      </c>
      <c r="C774" s="74">
        <f t="shared" si="46"/>
        <v>8000000000</v>
      </c>
      <c r="D774" s="75"/>
      <c r="E774" s="93"/>
      <c r="F774" s="77">
        <v>2000000000</v>
      </c>
      <c r="G774" s="77">
        <v>10000000000</v>
      </c>
      <c r="H774" s="74">
        <f t="shared" si="44"/>
        <v>8000000000</v>
      </c>
      <c r="I774" s="78">
        <v>60000000</v>
      </c>
      <c r="J774" s="79" t="s">
        <v>5701</v>
      </c>
      <c r="K774" s="80">
        <f t="shared" si="47"/>
        <v>8</v>
      </c>
      <c r="L774" s="48" t="s">
        <v>249</v>
      </c>
      <c r="M774" s="79" t="s">
        <v>5738</v>
      </c>
      <c r="N774" s="80">
        <v>8</v>
      </c>
      <c r="O774" s="48" t="s">
        <v>5703</v>
      </c>
      <c r="P774" s="81">
        <v>45955</v>
      </c>
      <c r="Q774" s="93"/>
      <c r="R774" s="75">
        <v>40179</v>
      </c>
      <c r="S774" s="48">
        <v>1</v>
      </c>
      <c r="T774" s="48" t="s">
        <v>274</v>
      </c>
      <c r="U774" s="48" t="s">
        <v>1112</v>
      </c>
      <c r="V774" s="82" t="s">
        <v>5704</v>
      </c>
      <c r="W774" s="75">
        <v>43465</v>
      </c>
      <c r="X774" s="77">
        <v>15000000</v>
      </c>
      <c r="Y774" s="77">
        <v>2000000000</v>
      </c>
      <c r="Z774" s="78">
        <v>60000000</v>
      </c>
      <c r="AA774" s="77">
        <v>0</v>
      </c>
      <c r="AB774" s="48">
        <v>2</v>
      </c>
      <c r="AC774" s="81">
        <v>44195</v>
      </c>
      <c r="AD774" s="77">
        <v>2500000000</v>
      </c>
      <c r="AE774" s="77">
        <v>2500000000</v>
      </c>
      <c r="AF774" s="77">
        <v>15000000</v>
      </c>
    </row>
    <row r="775" spans="1:32" x14ac:dyDescent="0.25">
      <c r="A775" s="230" t="s">
        <v>2676</v>
      </c>
      <c r="B775" s="48" t="s">
        <v>6484</v>
      </c>
      <c r="C775" s="74">
        <f t="shared" si="46"/>
        <v>8000000000</v>
      </c>
      <c r="D775" s="75"/>
      <c r="E775" s="93"/>
      <c r="F775" s="77">
        <v>2000000000</v>
      </c>
      <c r="G775" s="77">
        <v>10000000000</v>
      </c>
      <c r="H775" s="74">
        <f t="shared" si="44"/>
        <v>8000000000</v>
      </c>
      <c r="I775" s="78">
        <v>60000000</v>
      </c>
      <c r="J775" s="79" t="s">
        <v>5701</v>
      </c>
      <c r="K775" s="80">
        <f t="shared" si="47"/>
        <v>2</v>
      </c>
      <c r="L775" s="48" t="s">
        <v>249</v>
      </c>
      <c r="M775" s="79" t="s">
        <v>5738</v>
      </c>
      <c r="N775" s="80">
        <v>2</v>
      </c>
      <c r="O775" s="48" t="s">
        <v>5703</v>
      </c>
      <c r="P775" s="81">
        <v>45955</v>
      </c>
      <c r="Q775" s="93"/>
      <c r="R775" s="75">
        <v>40179</v>
      </c>
      <c r="S775" s="48">
        <v>1</v>
      </c>
      <c r="T775" s="48" t="s">
        <v>274</v>
      </c>
      <c r="U775" s="48" t="s">
        <v>1112</v>
      </c>
      <c r="V775" s="82" t="s">
        <v>5704</v>
      </c>
      <c r="W775" s="75">
        <v>43465</v>
      </c>
      <c r="X775" s="77">
        <v>15000000</v>
      </c>
      <c r="Y775" s="77">
        <v>2000000000</v>
      </c>
      <c r="Z775" s="78">
        <v>60000000</v>
      </c>
      <c r="AA775" s="77">
        <f t="shared" ref="AA775:AA782" si="48">Y775*0.05</f>
        <v>100000000</v>
      </c>
      <c r="AB775" s="48">
        <v>2</v>
      </c>
      <c r="AC775" s="81">
        <v>44195</v>
      </c>
      <c r="AD775" s="77">
        <v>2500000000</v>
      </c>
      <c r="AE775" s="77">
        <v>2500000000</v>
      </c>
      <c r="AF775" s="77">
        <v>15000000</v>
      </c>
    </row>
    <row r="776" spans="1:32" x14ac:dyDescent="0.25">
      <c r="A776" s="230" t="s">
        <v>2678</v>
      </c>
      <c r="B776" s="48" t="s">
        <v>6485</v>
      </c>
      <c r="C776" s="74">
        <f t="shared" si="46"/>
        <v>8000000000</v>
      </c>
      <c r="D776" s="75"/>
      <c r="E776" s="93"/>
      <c r="F776" s="77">
        <v>2000000000</v>
      </c>
      <c r="G776" s="77">
        <v>10000000000</v>
      </c>
      <c r="H776" s="74">
        <f t="shared" si="44"/>
        <v>8000000000</v>
      </c>
      <c r="I776" s="78">
        <v>60000000</v>
      </c>
      <c r="J776" s="79" t="s">
        <v>5701</v>
      </c>
      <c r="K776" s="80">
        <f t="shared" si="47"/>
        <v>5</v>
      </c>
      <c r="L776" s="48" t="s">
        <v>249</v>
      </c>
      <c r="M776" s="79" t="s">
        <v>5738</v>
      </c>
      <c r="N776" s="232">
        <v>5</v>
      </c>
      <c r="O776" s="48" t="s">
        <v>5703</v>
      </c>
      <c r="P776" s="81">
        <v>45955</v>
      </c>
      <c r="Q776" s="93"/>
      <c r="R776" s="75">
        <v>40179</v>
      </c>
      <c r="S776" s="48">
        <v>1</v>
      </c>
      <c r="T776" s="48" t="s">
        <v>274</v>
      </c>
      <c r="U776" s="48" t="s">
        <v>1112</v>
      </c>
      <c r="V776" s="82" t="s">
        <v>5704</v>
      </c>
      <c r="W776" s="75">
        <v>43465</v>
      </c>
      <c r="X776" s="77">
        <v>15000000</v>
      </c>
      <c r="Y776" s="77">
        <v>2000000000</v>
      </c>
      <c r="Z776" s="78">
        <v>60000000</v>
      </c>
      <c r="AA776" s="77">
        <f t="shared" si="48"/>
        <v>100000000</v>
      </c>
      <c r="AB776" s="48">
        <v>2</v>
      </c>
      <c r="AC776" s="81">
        <v>44195</v>
      </c>
      <c r="AD776" s="77">
        <v>2500000000</v>
      </c>
      <c r="AE776" s="77">
        <v>2500000000</v>
      </c>
      <c r="AF776" s="77">
        <v>15000000</v>
      </c>
    </row>
    <row r="777" spans="1:32" x14ac:dyDescent="0.25">
      <c r="A777" s="230" t="s">
        <v>2680</v>
      </c>
      <c r="B777" s="48" t="s">
        <v>6486</v>
      </c>
      <c r="C777" s="74">
        <f t="shared" si="46"/>
        <v>8000000000</v>
      </c>
      <c r="D777" s="75"/>
      <c r="E777" s="93"/>
      <c r="F777" s="77">
        <v>2000000000</v>
      </c>
      <c r="G777" s="77">
        <v>10000000000</v>
      </c>
      <c r="H777" s="74">
        <f t="shared" si="44"/>
        <v>8000000000</v>
      </c>
      <c r="I777" s="78">
        <v>60000000</v>
      </c>
      <c r="J777" s="79" t="s">
        <v>5701</v>
      </c>
      <c r="K777" s="80">
        <f t="shared" si="47"/>
        <v>6</v>
      </c>
      <c r="L777" s="48" t="s">
        <v>249</v>
      </c>
      <c r="M777" s="79" t="s">
        <v>5738</v>
      </c>
      <c r="N777" s="232">
        <v>6</v>
      </c>
      <c r="O777" s="48" t="s">
        <v>5703</v>
      </c>
      <c r="P777" s="81">
        <v>45955</v>
      </c>
      <c r="Q777" s="93"/>
      <c r="R777" s="75">
        <v>40179</v>
      </c>
      <c r="S777" s="48">
        <v>1</v>
      </c>
      <c r="T777" s="48" t="s">
        <v>274</v>
      </c>
      <c r="U777" s="48" t="s">
        <v>1112</v>
      </c>
      <c r="V777" s="82" t="s">
        <v>5704</v>
      </c>
      <c r="W777" s="75">
        <v>43465</v>
      </c>
      <c r="X777" s="77">
        <v>15000000</v>
      </c>
      <c r="Y777" s="77">
        <v>2000000000</v>
      </c>
      <c r="Z777" s="78">
        <v>60000000</v>
      </c>
      <c r="AA777" s="77">
        <f t="shared" si="48"/>
        <v>100000000</v>
      </c>
      <c r="AB777" s="48">
        <v>2</v>
      </c>
      <c r="AC777" s="81">
        <v>44195</v>
      </c>
      <c r="AD777" s="77">
        <v>2500000000</v>
      </c>
      <c r="AE777" s="77">
        <v>2500000000</v>
      </c>
      <c r="AF777" s="77">
        <v>15000000</v>
      </c>
    </row>
    <row r="778" spans="1:32" x14ac:dyDescent="0.25">
      <c r="A778" s="230" t="s">
        <v>2682</v>
      </c>
      <c r="B778" s="48" t="s">
        <v>6487</v>
      </c>
      <c r="C778" s="74">
        <f t="shared" si="46"/>
        <v>8000000000</v>
      </c>
      <c r="D778" s="75"/>
      <c r="E778" s="93"/>
      <c r="F778" s="77">
        <v>2000000000</v>
      </c>
      <c r="G778" s="77">
        <v>10000000000</v>
      </c>
      <c r="H778" s="74">
        <f t="shared" si="44"/>
        <v>8000000000</v>
      </c>
      <c r="I778" s="78">
        <v>60000000</v>
      </c>
      <c r="J778" s="79" t="s">
        <v>5701</v>
      </c>
      <c r="K778" s="80">
        <f t="shared" si="47"/>
        <v>8</v>
      </c>
      <c r="L778" s="48" t="s">
        <v>249</v>
      </c>
      <c r="M778" s="79" t="s">
        <v>5738</v>
      </c>
      <c r="N778" s="80">
        <v>8</v>
      </c>
      <c r="O778" s="48" t="s">
        <v>5703</v>
      </c>
      <c r="P778" s="81">
        <v>45955</v>
      </c>
      <c r="Q778" s="93"/>
      <c r="R778" s="75">
        <v>40179</v>
      </c>
      <c r="S778" s="48">
        <v>1</v>
      </c>
      <c r="T778" s="48" t="s">
        <v>274</v>
      </c>
      <c r="U778" s="48" t="s">
        <v>1112</v>
      </c>
      <c r="V778" s="82" t="s">
        <v>5704</v>
      </c>
      <c r="W778" s="75">
        <v>43465</v>
      </c>
      <c r="X778" s="77">
        <v>15000000</v>
      </c>
      <c r="Y778" s="77">
        <v>2000000000</v>
      </c>
      <c r="Z778" s="78">
        <v>60000000</v>
      </c>
      <c r="AA778" s="77">
        <f t="shared" si="48"/>
        <v>100000000</v>
      </c>
      <c r="AB778" s="48">
        <v>2</v>
      </c>
      <c r="AC778" s="81">
        <v>44195</v>
      </c>
      <c r="AD778" s="77">
        <v>2500000000</v>
      </c>
      <c r="AE778" s="77">
        <v>2500000000</v>
      </c>
      <c r="AF778" s="77">
        <v>15000000</v>
      </c>
    </row>
    <row r="779" spans="1:32" x14ac:dyDescent="0.25">
      <c r="A779" s="230" t="s">
        <v>2684</v>
      </c>
      <c r="B779" s="48" t="s">
        <v>6488</v>
      </c>
      <c r="C779" s="74">
        <f t="shared" si="46"/>
        <v>8000000000</v>
      </c>
      <c r="D779" s="75"/>
      <c r="E779" s="93"/>
      <c r="F779" s="77">
        <v>2000000000</v>
      </c>
      <c r="G779" s="77">
        <v>10000000000</v>
      </c>
      <c r="H779" s="74">
        <f t="shared" si="44"/>
        <v>8000000000</v>
      </c>
      <c r="I779" s="78">
        <v>60000000</v>
      </c>
      <c r="J779" s="79" t="s">
        <v>5701</v>
      </c>
      <c r="K779" s="80">
        <f t="shared" si="47"/>
        <v>2</v>
      </c>
      <c r="L779" s="48" t="s">
        <v>249</v>
      </c>
      <c r="M779" s="79" t="s">
        <v>5738</v>
      </c>
      <c r="N779" s="80">
        <v>2</v>
      </c>
      <c r="O779" s="48" t="s">
        <v>5703</v>
      </c>
      <c r="P779" s="81">
        <v>45955</v>
      </c>
      <c r="Q779" s="93"/>
      <c r="R779" s="75">
        <v>40179</v>
      </c>
      <c r="S779" s="48">
        <v>1</v>
      </c>
      <c r="T779" s="48" t="s">
        <v>253</v>
      </c>
      <c r="U779" s="48" t="s">
        <v>1112</v>
      </c>
      <c r="V779" s="82" t="s">
        <v>5704</v>
      </c>
      <c r="W779" s="75">
        <v>43465</v>
      </c>
      <c r="X779" s="77">
        <v>15000000</v>
      </c>
      <c r="Y779" s="77">
        <v>2000000000</v>
      </c>
      <c r="Z779" s="78">
        <v>60000000</v>
      </c>
      <c r="AA779" s="77">
        <f t="shared" si="48"/>
        <v>100000000</v>
      </c>
      <c r="AB779" s="48">
        <v>2</v>
      </c>
      <c r="AC779" s="81">
        <v>44195</v>
      </c>
      <c r="AD779" s="77">
        <v>2500000000</v>
      </c>
      <c r="AE779" s="77">
        <v>2500000000</v>
      </c>
      <c r="AF779" s="77">
        <v>15000000</v>
      </c>
    </row>
    <row r="780" spans="1:32" x14ac:dyDescent="0.25">
      <c r="A780" s="230" t="s">
        <v>2686</v>
      </c>
      <c r="B780" s="48" t="s">
        <v>6489</v>
      </c>
      <c r="C780" s="74">
        <f t="shared" si="46"/>
        <v>8000000000</v>
      </c>
      <c r="D780" s="75"/>
      <c r="E780" s="93"/>
      <c r="F780" s="77">
        <v>2000000000</v>
      </c>
      <c r="G780" s="77">
        <v>10000000000</v>
      </c>
      <c r="H780" s="74">
        <f t="shared" ref="H780:H843" si="49">C780</f>
        <v>8000000000</v>
      </c>
      <c r="I780" s="78">
        <v>60000000</v>
      </c>
      <c r="J780" s="79" t="s">
        <v>5701</v>
      </c>
      <c r="K780" s="80">
        <f t="shared" si="47"/>
        <v>5</v>
      </c>
      <c r="L780" s="48" t="s">
        <v>249</v>
      </c>
      <c r="M780" s="79" t="s">
        <v>5738</v>
      </c>
      <c r="N780" s="232">
        <v>5</v>
      </c>
      <c r="O780" s="48" t="s">
        <v>5703</v>
      </c>
      <c r="P780" s="81">
        <v>45955</v>
      </c>
      <c r="Q780" s="93"/>
      <c r="R780" s="75">
        <v>40179</v>
      </c>
      <c r="S780" s="48">
        <v>1</v>
      </c>
      <c r="T780" s="48" t="s">
        <v>253</v>
      </c>
      <c r="U780" s="48" t="s">
        <v>1112</v>
      </c>
      <c r="V780" s="82" t="s">
        <v>5704</v>
      </c>
      <c r="W780" s="75">
        <v>43465</v>
      </c>
      <c r="X780" s="77">
        <v>15000000</v>
      </c>
      <c r="Y780" s="77">
        <v>2000000000</v>
      </c>
      <c r="Z780" s="78">
        <v>60000000</v>
      </c>
      <c r="AA780" s="77">
        <f t="shared" si="48"/>
        <v>100000000</v>
      </c>
      <c r="AB780" s="48">
        <v>2</v>
      </c>
      <c r="AC780" s="81">
        <v>44195</v>
      </c>
      <c r="AD780" s="77">
        <v>2500000000</v>
      </c>
      <c r="AE780" s="77">
        <v>2500000000</v>
      </c>
      <c r="AF780" s="77">
        <v>15000000</v>
      </c>
    </row>
    <row r="781" spans="1:32" x14ac:dyDescent="0.25">
      <c r="A781" s="230" t="s">
        <v>2688</v>
      </c>
      <c r="B781" s="48" t="s">
        <v>6490</v>
      </c>
      <c r="C781" s="74">
        <f t="shared" si="46"/>
        <v>8000000000</v>
      </c>
      <c r="D781" s="75"/>
      <c r="E781" s="93"/>
      <c r="F781" s="77">
        <v>2000000000</v>
      </c>
      <c r="G781" s="77">
        <v>10000000000</v>
      </c>
      <c r="H781" s="74">
        <f t="shared" si="49"/>
        <v>8000000000</v>
      </c>
      <c r="I781" s="78">
        <v>60000000</v>
      </c>
      <c r="J781" s="79" t="s">
        <v>5701</v>
      </c>
      <c r="K781" s="80">
        <f t="shared" si="47"/>
        <v>6</v>
      </c>
      <c r="L781" s="48" t="s">
        <v>249</v>
      </c>
      <c r="M781" s="79" t="s">
        <v>5738</v>
      </c>
      <c r="N781" s="232">
        <v>6</v>
      </c>
      <c r="O781" s="48" t="s">
        <v>5703</v>
      </c>
      <c r="P781" s="81">
        <v>45955</v>
      </c>
      <c r="Q781" s="93"/>
      <c r="R781" s="75">
        <v>40179</v>
      </c>
      <c r="S781" s="48">
        <v>1</v>
      </c>
      <c r="T781" s="48" t="s">
        <v>253</v>
      </c>
      <c r="U781" s="48" t="s">
        <v>1112</v>
      </c>
      <c r="V781" s="82" t="s">
        <v>5704</v>
      </c>
      <c r="W781" s="75">
        <v>43465</v>
      </c>
      <c r="X781" s="77">
        <v>15000000</v>
      </c>
      <c r="Y781" s="77">
        <v>2000000000</v>
      </c>
      <c r="Z781" s="78">
        <v>60000000</v>
      </c>
      <c r="AA781" s="77">
        <f t="shared" si="48"/>
        <v>100000000</v>
      </c>
      <c r="AB781" s="48">
        <v>2</v>
      </c>
      <c r="AC781" s="81">
        <v>44195</v>
      </c>
      <c r="AD781" s="77">
        <v>2500000000</v>
      </c>
      <c r="AE781" s="77">
        <v>2500000000</v>
      </c>
      <c r="AF781" s="77">
        <v>15000000</v>
      </c>
    </row>
    <row r="782" spans="1:32" x14ac:dyDescent="0.25">
      <c r="A782" s="230" t="s">
        <v>2690</v>
      </c>
      <c r="B782" s="48" t="s">
        <v>6491</v>
      </c>
      <c r="C782" s="74">
        <f t="shared" si="46"/>
        <v>8000000000</v>
      </c>
      <c r="D782" s="75"/>
      <c r="E782" s="93"/>
      <c r="F782" s="77">
        <v>2000000000</v>
      </c>
      <c r="G782" s="77">
        <v>10000000000</v>
      </c>
      <c r="H782" s="74">
        <f t="shared" si="49"/>
        <v>8000000000</v>
      </c>
      <c r="I782" s="78">
        <v>60000000</v>
      </c>
      <c r="J782" s="79" t="s">
        <v>5701</v>
      </c>
      <c r="K782" s="80">
        <f t="shared" si="47"/>
        <v>8</v>
      </c>
      <c r="L782" s="48" t="s">
        <v>249</v>
      </c>
      <c r="M782" s="79" t="s">
        <v>5738</v>
      </c>
      <c r="N782" s="80">
        <v>8</v>
      </c>
      <c r="O782" s="48" t="s">
        <v>5703</v>
      </c>
      <c r="P782" s="81">
        <v>45955</v>
      </c>
      <c r="Q782" s="93"/>
      <c r="R782" s="75">
        <v>40179</v>
      </c>
      <c r="S782" s="48">
        <v>1</v>
      </c>
      <c r="T782" s="48" t="s">
        <v>253</v>
      </c>
      <c r="U782" s="48" t="s">
        <v>1112</v>
      </c>
      <c r="V782" s="82" t="s">
        <v>5704</v>
      </c>
      <c r="W782" s="75">
        <v>43465</v>
      </c>
      <c r="X782" s="77">
        <v>15000000</v>
      </c>
      <c r="Y782" s="77">
        <v>2000000000</v>
      </c>
      <c r="Z782" s="78">
        <v>60000000</v>
      </c>
      <c r="AA782" s="77">
        <f t="shared" si="48"/>
        <v>100000000</v>
      </c>
      <c r="AB782" s="48">
        <v>2</v>
      </c>
      <c r="AC782" s="81">
        <v>44195</v>
      </c>
      <c r="AD782" s="77">
        <v>2500000000</v>
      </c>
      <c r="AE782" s="77">
        <v>2500000000</v>
      </c>
      <c r="AF782" s="77">
        <v>15000000</v>
      </c>
    </row>
    <row r="783" spans="1:32" x14ac:dyDescent="0.25">
      <c r="A783" s="230" t="s">
        <v>2692</v>
      </c>
      <c r="B783" s="48" t="s">
        <v>6492</v>
      </c>
      <c r="C783" s="74">
        <f t="shared" si="46"/>
        <v>8000000000</v>
      </c>
      <c r="D783" s="75"/>
      <c r="E783" s="93"/>
      <c r="F783" s="77">
        <v>2000000000</v>
      </c>
      <c r="G783" s="77">
        <v>10000000000</v>
      </c>
      <c r="H783" s="74">
        <f t="shared" si="49"/>
        <v>8000000000</v>
      </c>
      <c r="I783" s="78">
        <v>60000000</v>
      </c>
      <c r="J783" s="79" t="s">
        <v>5701</v>
      </c>
      <c r="K783" s="80">
        <f t="shared" si="47"/>
        <v>2</v>
      </c>
      <c r="L783" s="48" t="s">
        <v>249</v>
      </c>
      <c r="M783" s="79" t="s">
        <v>5738</v>
      </c>
      <c r="N783" s="80">
        <v>2</v>
      </c>
      <c r="O783" s="48" t="s">
        <v>5703</v>
      </c>
      <c r="P783" s="81">
        <v>45955</v>
      </c>
      <c r="Q783" s="93"/>
      <c r="R783" s="75">
        <v>40179</v>
      </c>
      <c r="S783" s="48">
        <v>1</v>
      </c>
      <c r="T783" s="48" t="s">
        <v>253</v>
      </c>
      <c r="U783" s="48" t="s">
        <v>1112</v>
      </c>
      <c r="V783" s="82" t="s">
        <v>5704</v>
      </c>
      <c r="W783" s="75">
        <v>43465</v>
      </c>
      <c r="X783" s="77">
        <v>15000000</v>
      </c>
      <c r="Y783" s="77">
        <v>2000000000</v>
      </c>
      <c r="Z783" s="78">
        <v>60000000</v>
      </c>
      <c r="AA783" s="77">
        <v>0</v>
      </c>
      <c r="AB783" s="48">
        <v>2</v>
      </c>
      <c r="AC783" s="81">
        <v>44195</v>
      </c>
      <c r="AD783" s="77">
        <v>2500000000</v>
      </c>
      <c r="AE783" s="77">
        <v>2500000000</v>
      </c>
      <c r="AF783" s="77">
        <v>15000000</v>
      </c>
    </row>
    <row r="784" spans="1:32" x14ac:dyDescent="0.25">
      <c r="A784" s="230" t="s">
        <v>2694</v>
      </c>
      <c r="B784" s="48" t="s">
        <v>6493</v>
      </c>
      <c r="C784" s="74">
        <f t="shared" si="46"/>
        <v>8000000000</v>
      </c>
      <c r="D784" s="75"/>
      <c r="E784" s="93"/>
      <c r="F784" s="77">
        <v>2000000000</v>
      </c>
      <c r="G784" s="77">
        <v>10000000000</v>
      </c>
      <c r="H784" s="74">
        <f t="shared" si="49"/>
        <v>8000000000</v>
      </c>
      <c r="I784" s="78">
        <v>60000000</v>
      </c>
      <c r="J784" s="79" t="s">
        <v>5701</v>
      </c>
      <c r="K784" s="80">
        <f t="shared" si="47"/>
        <v>2</v>
      </c>
      <c r="L784" s="48" t="s">
        <v>249</v>
      </c>
      <c r="M784" s="79" t="s">
        <v>5738</v>
      </c>
      <c r="N784" s="80">
        <v>2</v>
      </c>
      <c r="O784" s="48" t="s">
        <v>5703</v>
      </c>
      <c r="P784" s="81">
        <v>45955</v>
      </c>
      <c r="Q784" s="93"/>
      <c r="R784" s="75">
        <v>40179</v>
      </c>
      <c r="S784" s="48">
        <v>1</v>
      </c>
      <c r="T784" s="48" t="s">
        <v>274</v>
      </c>
      <c r="U784" s="48" t="s">
        <v>1112</v>
      </c>
      <c r="V784" s="82" t="s">
        <v>5704</v>
      </c>
      <c r="W784" s="75">
        <v>43465</v>
      </c>
      <c r="X784" s="77">
        <v>15000000</v>
      </c>
      <c r="Y784" s="77">
        <v>2000000000</v>
      </c>
      <c r="Z784" s="78">
        <v>60000000</v>
      </c>
      <c r="AA784" s="77">
        <v>0</v>
      </c>
      <c r="AB784" s="48">
        <v>2</v>
      </c>
      <c r="AC784" s="81">
        <v>44195</v>
      </c>
      <c r="AD784" s="77">
        <v>2500000000</v>
      </c>
      <c r="AE784" s="77">
        <v>2500000000</v>
      </c>
      <c r="AF784" s="77">
        <v>15000000</v>
      </c>
    </row>
    <row r="785" spans="1:32" x14ac:dyDescent="0.25">
      <c r="A785" s="230" t="s">
        <v>2696</v>
      </c>
      <c r="B785" s="48" t="s">
        <v>6494</v>
      </c>
      <c r="C785" s="74">
        <f t="shared" si="46"/>
        <v>8000000000</v>
      </c>
      <c r="D785" s="75"/>
      <c r="E785" s="93"/>
      <c r="F785" s="77">
        <v>2000000000</v>
      </c>
      <c r="G785" s="77">
        <v>10000000000</v>
      </c>
      <c r="H785" s="74">
        <f t="shared" si="49"/>
        <v>8000000000</v>
      </c>
      <c r="I785" s="78">
        <v>60000000</v>
      </c>
      <c r="J785" s="79" t="s">
        <v>5701</v>
      </c>
      <c r="K785" s="80">
        <f t="shared" si="47"/>
        <v>2</v>
      </c>
      <c r="L785" s="48" t="s">
        <v>249</v>
      </c>
      <c r="M785" s="79" t="s">
        <v>5738</v>
      </c>
      <c r="N785" s="80">
        <v>2</v>
      </c>
      <c r="O785" s="48" t="s">
        <v>5703</v>
      </c>
      <c r="P785" s="81">
        <v>45955</v>
      </c>
      <c r="Q785" s="93"/>
      <c r="R785" s="75">
        <v>40179</v>
      </c>
      <c r="S785" s="48">
        <v>1</v>
      </c>
      <c r="T785" s="48" t="s">
        <v>253</v>
      </c>
      <c r="U785" s="48" t="s">
        <v>1112</v>
      </c>
      <c r="V785" s="82" t="s">
        <v>5704</v>
      </c>
      <c r="W785" s="75">
        <v>43465</v>
      </c>
      <c r="X785" s="77">
        <v>15000000</v>
      </c>
      <c r="Y785" s="77">
        <v>2000000000</v>
      </c>
      <c r="Z785" s="78">
        <v>60000000</v>
      </c>
      <c r="AA785" s="77">
        <v>0</v>
      </c>
      <c r="AB785" s="48">
        <v>2</v>
      </c>
      <c r="AC785" s="81">
        <v>44195</v>
      </c>
      <c r="AD785" s="77">
        <v>2500000000</v>
      </c>
      <c r="AE785" s="77">
        <v>2500000000</v>
      </c>
      <c r="AF785" s="77">
        <v>15000000</v>
      </c>
    </row>
    <row r="786" spans="1:32" x14ac:dyDescent="0.25">
      <c r="A786" s="230" t="s">
        <v>2698</v>
      </c>
      <c r="B786" s="48" t="s">
        <v>6495</v>
      </c>
      <c r="C786" s="74">
        <f t="shared" si="46"/>
        <v>8000000000</v>
      </c>
      <c r="D786" s="75"/>
      <c r="E786" s="93"/>
      <c r="F786" s="77">
        <v>2000000000</v>
      </c>
      <c r="G786" s="77">
        <v>10000000000</v>
      </c>
      <c r="H786" s="74">
        <f t="shared" si="49"/>
        <v>8000000000</v>
      </c>
      <c r="I786" s="78">
        <v>60000000</v>
      </c>
      <c r="J786" s="79" t="s">
        <v>5701</v>
      </c>
      <c r="K786" s="80">
        <f t="shared" si="47"/>
        <v>2</v>
      </c>
      <c r="L786" s="48" t="s">
        <v>249</v>
      </c>
      <c r="M786" s="79" t="s">
        <v>5738</v>
      </c>
      <c r="N786" s="80">
        <v>2</v>
      </c>
      <c r="O786" s="48" t="s">
        <v>5703</v>
      </c>
      <c r="P786" s="81">
        <v>45955</v>
      </c>
      <c r="Q786" s="93"/>
      <c r="R786" s="75">
        <v>40179</v>
      </c>
      <c r="S786" s="48">
        <v>1</v>
      </c>
      <c r="T786" s="48" t="s">
        <v>274</v>
      </c>
      <c r="U786" s="48" t="s">
        <v>1112</v>
      </c>
      <c r="V786" s="82" t="s">
        <v>5704</v>
      </c>
      <c r="W786" s="75">
        <v>43465</v>
      </c>
      <c r="X786" s="77">
        <v>15000000</v>
      </c>
      <c r="Y786" s="77">
        <v>2000000000</v>
      </c>
      <c r="Z786" s="78">
        <v>60000000</v>
      </c>
      <c r="AA786" s="77">
        <v>0</v>
      </c>
      <c r="AB786" s="48">
        <v>2</v>
      </c>
      <c r="AC786" s="81">
        <v>44195</v>
      </c>
      <c r="AD786" s="77">
        <v>2500000000</v>
      </c>
      <c r="AE786" s="77">
        <v>2500000000</v>
      </c>
      <c r="AF786" s="77">
        <v>15000000</v>
      </c>
    </row>
    <row r="787" spans="1:32" x14ac:dyDescent="0.25">
      <c r="A787" s="230" t="s">
        <v>2700</v>
      </c>
      <c r="B787" s="48" t="s">
        <v>6496</v>
      </c>
      <c r="C787" s="74">
        <f t="shared" si="46"/>
        <v>8000000000</v>
      </c>
      <c r="D787" s="75"/>
      <c r="E787" s="93"/>
      <c r="F787" s="77">
        <v>2000000000</v>
      </c>
      <c r="G787" s="77">
        <v>10000000000</v>
      </c>
      <c r="H787" s="74">
        <f t="shared" si="49"/>
        <v>8000000000</v>
      </c>
      <c r="I787" s="78">
        <v>60000000</v>
      </c>
      <c r="J787" s="79" t="s">
        <v>5701</v>
      </c>
      <c r="K787" s="80">
        <f t="shared" si="47"/>
        <v>2</v>
      </c>
      <c r="L787" s="48" t="s">
        <v>249</v>
      </c>
      <c r="M787" s="79" t="s">
        <v>5738</v>
      </c>
      <c r="N787" s="80">
        <v>2</v>
      </c>
      <c r="O787" s="48" t="s">
        <v>5703</v>
      </c>
      <c r="P787" s="81">
        <v>45955</v>
      </c>
      <c r="Q787" s="93"/>
      <c r="R787" s="75">
        <v>40179</v>
      </c>
      <c r="S787" s="48">
        <v>1</v>
      </c>
      <c r="T787" s="48" t="s">
        <v>253</v>
      </c>
      <c r="U787" s="48" t="s">
        <v>1112</v>
      </c>
      <c r="V787" s="82" t="s">
        <v>5704</v>
      </c>
      <c r="W787" s="75">
        <v>43465</v>
      </c>
      <c r="X787" s="77">
        <v>15000000</v>
      </c>
      <c r="Y787" s="77">
        <v>2000000000</v>
      </c>
      <c r="Z787" s="78">
        <v>60000000</v>
      </c>
      <c r="AA787" s="77">
        <f>Y787*0.05</f>
        <v>100000000</v>
      </c>
      <c r="AB787" s="48">
        <v>2</v>
      </c>
      <c r="AC787" s="81">
        <v>44195</v>
      </c>
      <c r="AD787" s="77">
        <v>2500000000</v>
      </c>
      <c r="AE787" s="77">
        <v>2500000000</v>
      </c>
      <c r="AF787" s="77">
        <v>15000000</v>
      </c>
    </row>
    <row r="788" spans="1:32" x14ac:dyDescent="0.25">
      <c r="A788" s="230" t="s">
        <v>2702</v>
      </c>
      <c r="B788" s="48" t="s">
        <v>6497</v>
      </c>
      <c r="C788" s="74">
        <f t="shared" si="46"/>
        <v>8000000000</v>
      </c>
      <c r="D788" s="75"/>
      <c r="E788" s="93"/>
      <c r="F788" s="77">
        <v>2000000000</v>
      </c>
      <c r="G788" s="77">
        <v>10000000000</v>
      </c>
      <c r="H788" s="74">
        <f t="shared" si="49"/>
        <v>8000000000</v>
      </c>
      <c r="I788" s="78">
        <v>60000000</v>
      </c>
      <c r="J788" s="79" t="s">
        <v>5701</v>
      </c>
      <c r="K788" s="80">
        <f t="shared" si="47"/>
        <v>2</v>
      </c>
      <c r="L788" s="48" t="s">
        <v>249</v>
      </c>
      <c r="M788" s="79" t="s">
        <v>5738</v>
      </c>
      <c r="N788" s="80">
        <v>2</v>
      </c>
      <c r="O788" s="48" t="s">
        <v>5703</v>
      </c>
      <c r="P788" s="81">
        <v>45955</v>
      </c>
      <c r="Q788" s="93"/>
      <c r="R788" s="75">
        <v>40179</v>
      </c>
      <c r="S788" s="48">
        <v>1</v>
      </c>
      <c r="T788" s="48" t="s">
        <v>274</v>
      </c>
      <c r="U788" s="48" t="s">
        <v>1112</v>
      </c>
      <c r="V788" s="82" t="s">
        <v>5704</v>
      </c>
      <c r="W788" s="75">
        <v>43465</v>
      </c>
      <c r="X788" s="77">
        <v>15000000</v>
      </c>
      <c r="Y788" s="77">
        <v>2000000000</v>
      </c>
      <c r="Z788" s="78">
        <v>60000000</v>
      </c>
      <c r="AA788" s="77">
        <f>Y788*0.05</f>
        <v>100000000</v>
      </c>
      <c r="AB788" s="48">
        <v>2</v>
      </c>
      <c r="AC788" s="81">
        <v>44195</v>
      </c>
      <c r="AD788" s="77">
        <v>2500000000</v>
      </c>
      <c r="AE788" s="77">
        <v>2500000000</v>
      </c>
      <c r="AF788" s="77">
        <v>15000000</v>
      </c>
    </row>
    <row r="789" spans="1:32" x14ac:dyDescent="0.25">
      <c r="A789" s="230" t="s">
        <v>2704</v>
      </c>
      <c r="B789" s="48" t="s">
        <v>6498</v>
      </c>
      <c r="C789" s="74">
        <f t="shared" si="46"/>
        <v>8000000000</v>
      </c>
      <c r="D789" s="75"/>
      <c r="E789" s="93"/>
      <c r="F789" s="77">
        <v>2000000000</v>
      </c>
      <c r="G789" s="77">
        <v>10000000000</v>
      </c>
      <c r="H789" s="74">
        <f t="shared" si="49"/>
        <v>8000000000</v>
      </c>
      <c r="I789" s="78">
        <v>60000000</v>
      </c>
      <c r="J789" s="79" t="s">
        <v>5701</v>
      </c>
      <c r="K789" s="80">
        <f t="shared" si="47"/>
        <v>2</v>
      </c>
      <c r="L789" s="48" t="s">
        <v>249</v>
      </c>
      <c r="M789" s="79" t="s">
        <v>5738</v>
      </c>
      <c r="N789" s="80">
        <v>2</v>
      </c>
      <c r="O789" s="48" t="s">
        <v>5703</v>
      </c>
      <c r="P789" s="81">
        <v>45955</v>
      </c>
      <c r="Q789" s="93"/>
      <c r="R789" s="75">
        <v>40179</v>
      </c>
      <c r="S789" s="48">
        <v>1</v>
      </c>
      <c r="T789" s="48" t="s">
        <v>253</v>
      </c>
      <c r="U789" s="48" t="s">
        <v>1112</v>
      </c>
      <c r="V789" s="82" t="s">
        <v>5704</v>
      </c>
      <c r="W789" s="75">
        <v>43465</v>
      </c>
      <c r="X789" s="77">
        <v>15000000</v>
      </c>
      <c r="Y789" s="77">
        <v>2000000000</v>
      </c>
      <c r="Z789" s="78">
        <v>60000000</v>
      </c>
      <c r="AA789" s="77">
        <v>0</v>
      </c>
      <c r="AB789" s="48">
        <v>2</v>
      </c>
      <c r="AC789" s="81">
        <v>44195</v>
      </c>
      <c r="AD789" s="77">
        <v>2500000000</v>
      </c>
      <c r="AE789" s="77">
        <v>2500000000</v>
      </c>
      <c r="AF789" s="77">
        <v>15000000</v>
      </c>
    </row>
    <row r="790" spans="1:32" x14ac:dyDescent="0.25">
      <c r="A790" s="230" t="s">
        <v>2706</v>
      </c>
      <c r="B790" s="48" t="s">
        <v>6499</v>
      </c>
      <c r="C790" s="74">
        <f t="shared" si="46"/>
        <v>8000000000</v>
      </c>
      <c r="D790" s="75"/>
      <c r="E790" s="93"/>
      <c r="F790" s="77">
        <v>2000000000</v>
      </c>
      <c r="G790" s="77">
        <v>10000000000</v>
      </c>
      <c r="H790" s="74">
        <f t="shared" si="49"/>
        <v>8000000000</v>
      </c>
      <c r="I790" s="78">
        <v>60000000</v>
      </c>
      <c r="J790" s="79" t="s">
        <v>5701</v>
      </c>
      <c r="K790" s="80">
        <f t="shared" si="47"/>
        <v>2</v>
      </c>
      <c r="L790" s="48" t="s">
        <v>249</v>
      </c>
      <c r="M790" s="79" t="s">
        <v>5738</v>
      </c>
      <c r="N790" s="80">
        <v>2</v>
      </c>
      <c r="O790" s="48" t="s">
        <v>5703</v>
      </c>
      <c r="P790" s="81">
        <v>45955</v>
      </c>
      <c r="Q790" s="93"/>
      <c r="R790" s="75">
        <v>40179</v>
      </c>
      <c r="S790" s="48">
        <v>1</v>
      </c>
      <c r="T790" s="48" t="s">
        <v>274</v>
      </c>
      <c r="U790" s="48" t="s">
        <v>1112</v>
      </c>
      <c r="V790" s="82" t="s">
        <v>5704</v>
      </c>
      <c r="W790" s="75">
        <v>43465</v>
      </c>
      <c r="X790" s="77">
        <v>15000000</v>
      </c>
      <c r="Y790" s="77">
        <v>2000000000</v>
      </c>
      <c r="Z790" s="78">
        <v>60000000</v>
      </c>
      <c r="AA790" s="77">
        <v>0</v>
      </c>
      <c r="AB790" s="48">
        <v>2</v>
      </c>
      <c r="AC790" s="81">
        <v>44195</v>
      </c>
      <c r="AD790" s="77">
        <v>2500000000</v>
      </c>
      <c r="AE790" s="77">
        <v>2500000000</v>
      </c>
      <c r="AF790" s="77">
        <v>15000000</v>
      </c>
    </row>
    <row r="791" spans="1:32" x14ac:dyDescent="0.25">
      <c r="A791" s="230" t="s">
        <v>2708</v>
      </c>
      <c r="B791" s="48" t="s">
        <v>6500</v>
      </c>
      <c r="C791" s="74">
        <f t="shared" si="46"/>
        <v>8000000000</v>
      </c>
      <c r="D791" s="75"/>
      <c r="E791" s="93"/>
      <c r="F791" s="77">
        <v>2000000000</v>
      </c>
      <c r="G791" s="77">
        <v>10000000000</v>
      </c>
      <c r="H791" s="74">
        <f t="shared" si="49"/>
        <v>8000000000</v>
      </c>
      <c r="I791" s="78">
        <v>60000000</v>
      </c>
      <c r="J791" s="79" t="s">
        <v>5701</v>
      </c>
      <c r="K791" s="80">
        <f t="shared" si="47"/>
        <v>2</v>
      </c>
      <c r="L791" s="48" t="s">
        <v>249</v>
      </c>
      <c r="M791" s="79" t="s">
        <v>5738</v>
      </c>
      <c r="N791" s="80">
        <v>2</v>
      </c>
      <c r="O791" s="48" t="s">
        <v>5703</v>
      </c>
      <c r="P791" s="81">
        <v>45955</v>
      </c>
      <c r="Q791" s="93"/>
      <c r="R791" s="75">
        <v>40179</v>
      </c>
      <c r="S791" s="48">
        <v>1</v>
      </c>
      <c r="T791" s="48" t="s">
        <v>253</v>
      </c>
      <c r="U791" s="48" t="s">
        <v>1112</v>
      </c>
      <c r="V791" s="82" t="s">
        <v>5704</v>
      </c>
      <c r="W791" s="75">
        <v>43465</v>
      </c>
      <c r="X791" s="77">
        <v>15000000</v>
      </c>
      <c r="Y791" s="77">
        <v>2000000000</v>
      </c>
      <c r="Z791" s="78">
        <v>60000000</v>
      </c>
      <c r="AA791" s="77">
        <v>0</v>
      </c>
      <c r="AB791" s="48">
        <v>2</v>
      </c>
      <c r="AC791" s="81">
        <v>44195</v>
      </c>
      <c r="AD791" s="77">
        <v>2500000000</v>
      </c>
      <c r="AE791" s="77">
        <v>2500000000</v>
      </c>
      <c r="AF791" s="77">
        <v>15000000</v>
      </c>
    </row>
    <row r="792" spans="1:32" x14ac:dyDescent="0.25">
      <c r="A792" s="230" t="s">
        <v>2710</v>
      </c>
      <c r="B792" s="48" t="s">
        <v>6501</v>
      </c>
      <c r="C792" s="74">
        <f t="shared" si="46"/>
        <v>8000000000</v>
      </c>
      <c r="D792" s="75"/>
      <c r="E792" s="93"/>
      <c r="F792" s="77">
        <v>2000000000</v>
      </c>
      <c r="G792" s="77">
        <v>10000000000</v>
      </c>
      <c r="H792" s="74">
        <f t="shared" si="49"/>
        <v>8000000000</v>
      </c>
      <c r="I792" s="78">
        <v>60000000</v>
      </c>
      <c r="J792" s="79" t="s">
        <v>5701</v>
      </c>
      <c r="K792" s="80">
        <f t="shared" si="47"/>
        <v>2</v>
      </c>
      <c r="L792" s="48" t="s">
        <v>249</v>
      </c>
      <c r="M792" s="79" t="s">
        <v>5738</v>
      </c>
      <c r="N792" s="80">
        <v>2</v>
      </c>
      <c r="O792" s="48" t="s">
        <v>5703</v>
      </c>
      <c r="P792" s="81">
        <v>45955</v>
      </c>
      <c r="Q792" s="93"/>
      <c r="R792" s="75">
        <v>40179</v>
      </c>
      <c r="S792" s="48">
        <v>1</v>
      </c>
      <c r="T792" s="48" t="s">
        <v>274</v>
      </c>
      <c r="U792" s="48" t="s">
        <v>1112</v>
      </c>
      <c r="V792" s="82" t="s">
        <v>5704</v>
      </c>
      <c r="W792" s="75">
        <v>43465</v>
      </c>
      <c r="X792" s="77">
        <v>15000000</v>
      </c>
      <c r="Y792" s="77">
        <v>2000000000</v>
      </c>
      <c r="Z792" s="78">
        <v>60000000</v>
      </c>
      <c r="AA792" s="77">
        <v>0</v>
      </c>
      <c r="AB792" s="48">
        <v>2</v>
      </c>
      <c r="AC792" s="81">
        <v>44195</v>
      </c>
      <c r="AD792" s="77">
        <v>2500000000</v>
      </c>
      <c r="AE792" s="77">
        <v>2500000000</v>
      </c>
      <c r="AF792" s="77">
        <v>15000000</v>
      </c>
    </row>
    <row r="793" spans="1:32" x14ac:dyDescent="0.25">
      <c r="A793" s="230" t="s">
        <v>2712</v>
      </c>
      <c r="B793" s="48" t="s">
        <v>6502</v>
      </c>
      <c r="C793" s="74">
        <f t="shared" si="46"/>
        <v>8000000000</v>
      </c>
      <c r="D793" s="75"/>
      <c r="E793" s="93"/>
      <c r="F793" s="77">
        <v>2000000000</v>
      </c>
      <c r="G793" s="77">
        <v>10000000000</v>
      </c>
      <c r="H793" s="74">
        <f t="shared" si="49"/>
        <v>8000000000</v>
      </c>
      <c r="I793" s="78">
        <v>60000000</v>
      </c>
      <c r="J793" s="79" t="s">
        <v>5701</v>
      </c>
      <c r="K793" s="80">
        <f t="shared" si="47"/>
        <v>2</v>
      </c>
      <c r="L793" s="48" t="s">
        <v>249</v>
      </c>
      <c r="M793" s="79" t="s">
        <v>5738</v>
      </c>
      <c r="N793" s="80">
        <v>2</v>
      </c>
      <c r="O793" s="48" t="s">
        <v>5703</v>
      </c>
      <c r="P793" s="81">
        <v>45955</v>
      </c>
      <c r="Q793" s="93"/>
      <c r="R793" s="75">
        <v>40179</v>
      </c>
      <c r="S793" s="48">
        <v>1</v>
      </c>
      <c r="T793" s="48" t="s">
        <v>253</v>
      </c>
      <c r="U793" s="48" t="s">
        <v>1112</v>
      </c>
      <c r="V793" s="82" t="s">
        <v>5704</v>
      </c>
      <c r="W793" s="75">
        <v>43465</v>
      </c>
      <c r="X793" s="77">
        <v>15000000</v>
      </c>
      <c r="Y793" s="77">
        <v>2000000000</v>
      </c>
      <c r="Z793" s="78">
        <v>60000000</v>
      </c>
      <c r="AA793" s="77">
        <f>Y793*0.05</f>
        <v>100000000</v>
      </c>
      <c r="AB793" s="48">
        <v>2</v>
      </c>
      <c r="AC793" s="81">
        <v>44195</v>
      </c>
      <c r="AD793" s="77">
        <v>2500000000</v>
      </c>
      <c r="AE793" s="77">
        <v>2500000000</v>
      </c>
      <c r="AF793" s="77">
        <v>15000000</v>
      </c>
    </row>
    <row r="794" spans="1:32" x14ac:dyDescent="0.25">
      <c r="A794" s="230" t="s">
        <v>2714</v>
      </c>
      <c r="B794" s="48" t="s">
        <v>6503</v>
      </c>
      <c r="C794" s="74">
        <f t="shared" si="46"/>
        <v>8000000000</v>
      </c>
      <c r="D794" s="75"/>
      <c r="E794" s="93"/>
      <c r="F794" s="77">
        <v>2000000000</v>
      </c>
      <c r="G794" s="77">
        <v>10000000000</v>
      </c>
      <c r="H794" s="74">
        <f t="shared" si="49"/>
        <v>8000000000</v>
      </c>
      <c r="I794" s="78">
        <v>60000000</v>
      </c>
      <c r="J794" s="79" t="s">
        <v>5701</v>
      </c>
      <c r="K794" s="80">
        <f t="shared" si="47"/>
        <v>2</v>
      </c>
      <c r="L794" s="48" t="s">
        <v>249</v>
      </c>
      <c r="M794" s="79" t="s">
        <v>5738</v>
      </c>
      <c r="N794" s="80">
        <v>2</v>
      </c>
      <c r="O794" s="48" t="s">
        <v>5703</v>
      </c>
      <c r="P794" s="81">
        <v>45955</v>
      </c>
      <c r="Q794" s="93"/>
      <c r="R794" s="75">
        <v>40179</v>
      </c>
      <c r="S794" s="48">
        <v>1</v>
      </c>
      <c r="T794" s="48" t="s">
        <v>274</v>
      </c>
      <c r="U794" s="48" t="s">
        <v>1112</v>
      </c>
      <c r="V794" s="82" t="s">
        <v>5704</v>
      </c>
      <c r="W794" s="75">
        <v>43465</v>
      </c>
      <c r="X794" s="77">
        <v>15000000</v>
      </c>
      <c r="Y794" s="77">
        <v>2000000000</v>
      </c>
      <c r="Z794" s="78">
        <v>60000000</v>
      </c>
      <c r="AA794" s="77">
        <f>Y794*0.05</f>
        <v>100000000</v>
      </c>
      <c r="AB794" s="48">
        <v>2</v>
      </c>
      <c r="AC794" s="81">
        <v>44195</v>
      </c>
      <c r="AD794" s="77">
        <v>2500000000</v>
      </c>
      <c r="AE794" s="77">
        <v>2500000000</v>
      </c>
      <c r="AF794" s="77">
        <v>15000000</v>
      </c>
    </row>
    <row r="795" spans="1:32" x14ac:dyDescent="0.25">
      <c r="A795" s="230" t="s">
        <v>2716</v>
      </c>
      <c r="B795" s="48" t="s">
        <v>6504</v>
      </c>
      <c r="C795" s="74">
        <f t="shared" ref="C795:C858" si="50">G795-Y795</f>
        <v>8000000000</v>
      </c>
      <c r="D795" s="75"/>
      <c r="E795" s="93"/>
      <c r="F795" s="77">
        <v>2000000000</v>
      </c>
      <c r="G795" s="77">
        <v>10000000000</v>
      </c>
      <c r="H795" s="74">
        <f t="shared" si="49"/>
        <v>8000000000</v>
      </c>
      <c r="I795" s="78">
        <v>60000000</v>
      </c>
      <c r="J795" s="79" t="s">
        <v>5701</v>
      </c>
      <c r="K795" s="80">
        <f t="shared" si="47"/>
        <v>2</v>
      </c>
      <c r="L795" s="48" t="s">
        <v>249</v>
      </c>
      <c r="M795" s="79" t="s">
        <v>5738</v>
      </c>
      <c r="N795" s="80">
        <v>2</v>
      </c>
      <c r="O795" s="48" t="s">
        <v>5703</v>
      </c>
      <c r="P795" s="81">
        <v>45955</v>
      </c>
      <c r="Q795" s="93"/>
      <c r="R795" s="75">
        <v>40179</v>
      </c>
      <c r="S795" s="48">
        <v>1</v>
      </c>
      <c r="T795" s="48" t="s">
        <v>253</v>
      </c>
      <c r="U795" s="48" t="s">
        <v>1112</v>
      </c>
      <c r="V795" s="82" t="s">
        <v>5704</v>
      </c>
      <c r="W795" s="75">
        <v>43465</v>
      </c>
      <c r="X795" s="77">
        <v>15000000</v>
      </c>
      <c r="Y795" s="77">
        <v>2000000000</v>
      </c>
      <c r="Z795" s="78">
        <v>60000000</v>
      </c>
      <c r="AA795" s="77">
        <v>0</v>
      </c>
      <c r="AB795" s="48">
        <v>2</v>
      </c>
      <c r="AC795" s="81">
        <v>44195</v>
      </c>
      <c r="AD795" s="77">
        <v>2500000000</v>
      </c>
      <c r="AE795" s="77">
        <v>2500000000</v>
      </c>
      <c r="AF795" s="77">
        <v>15000000</v>
      </c>
    </row>
    <row r="796" spans="1:32" x14ac:dyDescent="0.25">
      <c r="A796" s="230" t="s">
        <v>2718</v>
      </c>
      <c r="B796" s="48" t="s">
        <v>6505</v>
      </c>
      <c r="C796" s="74">
        <f t="shared" si="50"/>
        <v>8000000000</v>
      </c>
      <c r="D796" s="75"/>
      <c r="E796" s="93"/>
      <c r="F796" s="77">
        <v>2000000000</v>
      </c>
      <c r="G796" s="77">
        <v>10000000000</v>
      </c>
      <c r="H796" s="74">
        <f t="shared" si="49"/>
        <v>8000000000</v>
      </c>
      <c r="I796" s="78">
        <v>60000000</v>
      </c>
      <c r="J796" s="79" t="s">
        <v>5701</v>
      </c>
      <c r="K796" s="80">
        <f t="shared" si="47"/>
        <v>2</v>
      </c>
      <c r="L796" s="48" t="s">
        <v>249</v>
      </c>
      <c r="M796" s="79" t="s">
        <v>5738</v>
      </c>
      <c r="N796" s="80">
        <v>2</v>
      </c>
      <c r="O796" s="48" t="s">
        <v>5703</v>
      </c>
      <c r="P796" s="81">
        <v>45955</v>
      </c>
      <c r="Q796" s="93"/>
      <c r="R796" s="75">
        <v>40179</v>
      </c>
      <c r="S796" s="48">
        <v>1</v>
      </c>
      <c r="T796" s="48" t="s">
        <v>274</v>
      </c>
      <c r="U796" s="48" t="s">
        <v>1112</v>
      </c>
      <c r="V796" s="82" t="s">
        <v>5704</v>
      </c>
      <c r="W796" s="75">
        <v>43465</v>
      </c>
      <c r="X796" s="77">
        <v>15000000</v>
      </c>
      <c r="Y796" s="77">
        <v>2000000000</v>
      </c>
      <c r="Z796" s="78">
        <v>60000000</v>
      </c>
      <c r="AA796" s="77">
        <v>0</v>
      </c>
      <c r="AB796" s="48">
        <v>2</v>
      </c>
      <c r="AC796" s="81">
        <v>44195</v>
      </c>
      <c r="AD796" s="77">
        <v>2500000000</v>
      </c>
      <c r="AE796" s="77">
        <v>2500000000</v>
      </c>
      <c r="AF796" s="77">
        <v>15000000</v>
      </c>
    </row>
    <row r="797" spans="1:32" x14ac:dyDescent="0.25">
      <c r="A797" s="230" t="s">
        <v>2720</v>
      </c>
      <c r="B797" s="48" t="s">
        <v>6506</v>
      </c>
      <c r="C797" s="74">
        <f t="shared" si="50"/>
        <v>8000000000</v>
      </c>
      <c r="D797" s="75"/>
      <c r="E797" s="93"/>
      <c r="F797" s="77">
        <v>2000000000</v>
      </c>
      <c r="G797" s="77">
        <v>10000000000</v>
      </c>
      <c r="H797" s="74">
        <f t="shared" si="49"/>
        <v>8000000000</v>
      </c>
      <c r="I797" s="78">
        <v>60000000</v>
      </c>
      <c r="J797" s="79" t="s">
        <v>5701</v>
      </c>
      <c r="K797" s="80">
        <f t="shared" si="47"/>
        <v>2</v>
      </c>
      <c r="L797" s="48" t="s">
        <v>249</v>
      </c>
      <c r="M797" s="79" t="s">
        <v>5738</v>
      </c>
      <c r="N797" s="80">
        <v>2</v>
      </c>
      <c r="O797" s="48" t="s">
        <v>5703</v>
      </c>
      <c r="P797" s="81">
        <v>45955</v>
      </c>
      <c r="Q797" s="93"/>
      <c r="R797" s="75">
        <v>40179</v>
      </c>
      <c r="S797" s="48">
        <v>1</v>
      </c>
      <c r="T797" s="48" t="s">
        <v>253</v>
      </c>
      <c r="U797" s="48" t="s">
        <v>1112</v>
      </c>
      <c r="V797" s="82" t="s">
        <v>5704</v>
      </c>
      <c r="W797" s="75">
        <v>43465</v>
      </c>
      <c r="X797" s="77">
        <v>15000000</v>
      </c>
      <c r="Y797" s="77">
        <v>2000000000</v>
      </c>
      <c r="Z797" s="78">
        <v>60000000</v>
      </c>
      <c r="AA797" s="77">
        <v>0</v>
      </c>
      <c r="AB797" s="48">
        <v>2</v>
      </c>
      <c r="AC797" s="81">
        <v>44195</v>
      </c>
      <c r="AD797" s="77">
        <v>2500000000</v>
      </c>
      <c r="AE797" s="77">
        <v>2500000000</v>
      </c>
      <c r="AF797" s="77">
        <v>15000000</v>
      </c>
    </row>
    <row r="798" spans="1:32" x14ac:dyDescent="0.25">
      <c r="A798" s="230" t="s">
        <v>2722</v>
      </c>
      <c r="B798" s="48" t="s">
        <v>6507</v>
      </c>
      <c r="C798" s="74">
        <f t="shared" si="50"/>
        <v>8000000000</v>
      </c>
      <c r="D798" s="75"/>
      <c r="E798" s="93"/>
      <c r="F798" s="77">
        <v>2000000000</v>
      </c>
      <c r="G798" s="77">
        <v>10000000000</v>
      </c>
      <c r="H798" s="74">
        <f t="shared" si="49"/>
        <v>8000000000</v>
      </c>
      <c r="I798" s="78">
        <v>60000000</v>
      </c>
      <c r="J798" s="79" t="s">
        <v>5701</v>
      </c>
      <c r="K798" s="80">
        <f t="shared" si="47"/>
        <v>2</v>
      </c>
      <c r="L798" s="48" t="s">
        <v>249</v>
      </c>
      <c r="M798" s="79" t="s">
        <v>5738</v>
      </c>
      <c r="N798" s="80">
        <v>2</v>
      </c>
      <c r="O798" s="48" t="s">
        <v>5703</v>
      </c>
      <c r="P798" s="81">
        <v>45955</v>
      </c>
      <c r="Q798" s="93"/>
      <c r="R798" s="75">
        <v>40179</v>
      </c>
      <c r="S798" s="48">
        <v>1</v>
      </c>
      <c r="T798" s="48" t="s">
        <v>274</v>
      </c>
      <c r="U798" s="48" t="s">
        <v>1112</v>
      </c>
      <c r="V798" s="82" t="s">
        <v>5704</v>
      </c>
      <c r="W798" s="75">
        <v>43465</v>
      </c>
      <c r="X798" s="77">
        <v>15000000</v>
      </c>
      <c r="Y798" s="77">
        <v>2000000000</v>
      </c>
      <c r="Z798" s="78">
        <v>60000000</v>
      </c>
      <c r="AA798" s="77">
        <v>0</v>
      </c>
      <c r="AB798" s="48">
        <v>2</v>
      </c>
      <c r="AC798" s="81">
        <v>44195</v>
      </c>
      <c r="AD798" s="77">
        <v>2500000000</v>
      </c>
      <c r="AE798" s="77">
        <v>2500000000</v>
      </c>
      <c r="AF798" s="77">
        <v>15000000</v>
      </c>
    </row>
    <row r="799" spans="1:32" x14ac:dyDescent="0.25">
      <c r="A799" s="230" t="s">
        <v>2724</v>
      </c>
      <c r="B799" s="48" t="s">
        <v>6508</v>
      </c>
      <c r="C799" s="74">
        <f t="shared" si="50"/>
        <v>8000000000</v>
      </c>
      <c r="D799" s="75"/>
      <c r="E799" s="93"/>
      <c r="F799" s="77">
        <v>2000000000</v>
      </c>
      <c r="G799" s="77">
        <v>10000000000</v>
      </c>
      <c r="H799" s="74">
        <f t="shared" si="49"/>
        <v>8000000000</v>
      </c>
      <c r="I799" s="78">
        <v>60000000</v>
      </c>
      <c r="J799" s="79" t="s">
        <v>5701</v>
      </c>
      <c r="K799" s="80">
        <f t="shared" si="47"/>
        <v>2</v>
      </c>
      <c r="L799" s="48" t="s">
        <v>249</v>
      </c>
      <c r="M799" s="79" t="s">
        <v>5738</v>
      </c>
      <c r="N799" s="80">
        <v>2</v>
      </c>
      <c r="O799" s="48" t="s">
        <v>5703</v>
      </c>
      <c r="P799" s="81">
        <v>45955</v>
      </c>
      <c r="Q799" s="93"/>
      <c r="R799" s="75">
        <v>40179</v>
      </c>
      <c r="S799" s="48">
        <v>1</v>
      </c>
      <c r="T799" s="48" t="s">
        <v>253</v>
      </c>
      <c r="U799" s="48" t="s">
        <v>1112</v>
      </c>
      <c r="V799" s="82" t="s">
        <v>5704</v>
      </c>
      <c r="W799" s="75">
        <v>43465</v>
      </c>
      <c r="X799" s="77">
        <v>15000000</v>
      </c>
      <c r="Y799" s="77">
        <v>2000000000</v>
      </c>
      <c r="Z799" s="78">
        <v>60000000</v>
      </c>
      <c r="AA799" s="77">
        <f>Y799*0.05</f>
        <v>100000000</v>
      </c>
      <c r="AB799" s="48">
        <v>2</v>
      </c>
      <c r="AC799" s="81">
        <v>44195</v>
      </c>
      <c r="AD799" s="77">
        <v>2500000000</v>
      </c>
      <c r="AE799" s="77">
        <v>2500000000</v>
      </c>
      <c r="AF799" s="77">
        <v>15000000</v>
      </c>
    </row>
    <row r="800" spans="1:32" x14ac:dyDescent="0.25">
      <c r="A800" s="230" t="s">
        <v>2726</v>
      </c>
      <c r="B800" s="48" t="s">
        <v>6509</v>
      </c>
      <c r="C800" s="74">
        <f t="shared" si="50"/>
        <v>8000000000</v>
      </c>
      <c r="D800" s="75"/>
      <c r="E800" s="93"/>
      <c r="F800" s="77">
        <v>2000000000</v>
      </c>
      <c r="G800" s="77">
        <v>10000000000</v>
      </c>
      <c r="H800" s="74">
        <f t="shared" si="49"/>
        <v>8000000000</v>
      </c>
      <c r="I800" s="78">
        <v>60000000</v>
      </c>
      <c r="J800" s="79" t="s">
        <v>5701</v>
      </c>
      <c r="K800" s="80">
        <f t="shared" si="47"/>
        <v>2</v>
      </c>
      <c r="L800" s="48" t="s">
        <v>249</v>
      </c>
      <c r="M800" s="79" t="s">
        <v>5738</v>
      </c>
      <c r="N800" s="80">
        <v>2</v>
      </c>
      <c r="O800" s="48" t="s">
        <v>5703</v>
      </c>
      <c r="P800" s="81">
        <v>45955</v>
      </c>
      <c r="Q800" s="93"/>
      <c r="R800" s="75">
        <v>40179</v>
      </c>
      <c r="S800" s="48">
        <v>1</v>
      </c>
      <c r="T800" s="48" t="s">
        <v>274</v>
      </c>
      <c r="U800" s="48" t="s">
        <v>1112</v>
      </c>
      <c r="V800" s="82" t="s">
        <v>5704</v>
      </c>
      <c r="W800" s="75">
        <v>43465</v>
      </c>
      <c r="X800" s="77">
        <v>15000000</v>
      </c>
      <c r="Y800" s="77">
        <v>2000000000</v>
      </c>
      <c r="Z800" s="78">
        <v>60000000</v>
      </c>
      <c r="AA800" s="77">
        <f>Y800*0.05</f>
        <v>100000000</v>
      </c>
      <c r="AB800" s="48">
        <v>2</v>
      </c>
      <c r="AC800" s="81">
        <v>44195</v>
      </c>
      <c r="AD800" s="77">
        <v>2500000000</v>
      </c>
      <c r="AE800" s="77">
        <v>2500000000</v>
      </c>
      <c r="AF800" s="77">
        <v>15000000</v>
      </c>
    </row>
    <row r="801" spans="1:32" x14ac:dyDescent="0.25">
      <c r="A801" s="230" t="s">
        <v>2728</v>
      </c>
      <c r="B801" s="48" t="s">
        <v>6510</v>
      </c>
      <c r="C801" s="74">
        <f t="shared" si="50"/>
        <v>8000000000</v>
      </c>
      <c r="D801" s="75"/>
      <c r="E801" s="93"/>
      <c r="F801" s="77">
        <v>2000000000</v>
      </c>
      <c r="G801" s="77">
        <v>10000000000</v>
      </c>
      <c r="H801" s="74">
        <f t="shared" si="49"/>
        <v>8000000000</v>
      </c>
      <c r="I801" s="78">
        <v>60000000</v>
      </c>
      <c r="J801" s="79" t="s">
        <v>5701</v>
      </c>
      <c r="K801" s="80">
        <f t="shared" si="47"/>
        <v>5</v>
      </c>
      <c r="L801" s="48" t="s">
        <v>249</v>
      </c>
      <c r="M801" s="79" t="s">
        <v>5738</v>
      </c>
      <c r="N801" s="232">
        <v>5</v>
      </c>
      <c r="O801" s="48" t="s">
        <v>5703</v>
      </c>
      <c r="P801" s="81">
        <v>45955</v>
      </c>
      <c r="Q801" s="93"/>
      <c r="R801" s="75">
        <v>40179</v>
      </c>
      <c r="S801" s="48">
        <v>1</v>
      </c>
      <c r="T801" s="48" t="s">
        <v>253</v>
      </c>
      <c r="U801" s="48" t="s">
        <v>1112</v>
      </c>
      <c r="V801" s="82" t="s">
        <v>5704</v>
      </c>
      <c r="W801" s="75">
        <v>43465</v>
      </c>
      <c r="X801" s="77">
        <v>15000000</v>
      </c>
      <c r="Y801" s="77">
        <v>2000000000</v>
      </c>
      <c r="Z801" s="78">
        <v>60000000</v>
      </c>
      <c r="AA801" s="77">
        <v>0</v>
      </c>
      <c r="AB801" s="48">
        <v>2</v>
      </c>
      <c r="AC801" s="81">
        <v>44195</v>
      </c>
      <c r="AD801" s="77">
        <v>2500000000</v>
      </c>
      <c r="AE801" s="77">
        <v>2500000000</v>
      </c>
      <c r="AF801" s="77">
        <v>15000000</v>
      </c>
    </row>
    <row r="802" spans="1:32" x14ac:dyDescent="0.25">
      <c r="A802" s="230" t="s">
        <v>2730</v>
      </c>
      <c r="B802" s="48" t="s">
        <v>6511</v>
      </c>
      <c r="C802" s="74">
        <f t="shared" si="50"/>
        <v>8000000000</v>
      </c>
      <c r="D802" s="75"/>
      <c r="E802" s="93"/>
      <c r="F802" s="77">
        <v>2000000000</v>
      </c>
      <c r="G802" s="77">
        <v>10000000000</v>
      </c>
      <c r="H802" s="74">
        <f t="shared" si="49"/>
        <v>8000000000</v>
      </c>
      <c r="I802" s="78">
        <v>60000000</v>
      </c>
      <c r="J802" s="79" t="s">
        <v>5701</v>
      </c>
      <c r="K802" s="80">
        <f t="shared" si="47"/>
        <v>5</v>
      </c>
      <c r="L802" s="48" t="s">
        <v>249</v>
      </c>
      <c r="M802" s="79" t="s">
        <v>5738</v>
      </c>
      <c r="N802" s="232">
        <v>5</v>
      </c>
      <c r="O802" s="48" t="s">
        <v>5703</v>
      </c>
      <c r="P802" s="81">
        <v>45955</v>
      </c>
      <c r="Q802" s="93"/>
      <c r="R802" s="75">
        <v>40179</v>
      </c>
      <c r="S802" s="48">
        <v>1</v>
      </c>
      <c r="T802" s="48" t="s">
        <v>274</v>
      </c>
      <c r="U802" s="48" t="s">
        <v>1112</v>
      </c>
      <c r="V802" s="82" t="s">
        <v>5704</v>
      </c>
      <c r="W802" s="75">
        <v>43465</v>
      </c>
      <c r="X802" s="77">
        <v>15000000</v>
      </c>
      <c r="Y802" s="77">
        <v>2000000000</v>
      </c>
      <c r="Z802" s="78">
        <v>60000000</v>
      </c>
      <c r="AA802" s="77">
        <v>0</v>
      </c>
      <c r="AB802" s="48">
        <v>2</v>
      </c>
      <c r="AC802" s="81">
        <v>44195</v>
      </c>
      <c r="AD802" s="77">
        <v>2500000000</v>
      </c>
      <c r="AE802" s="77">
        <v>2500000000</v>
      </c>
      <c r="AF802" s="77">
        <v>15000000</v>
      </c>
    </row>
    <row r="803" spans="1:32" x14ac:dyDescent="0.25">
      <c r="A803" s="230" t="s">
        <v>2732</v>
      </c>
      <c r="B803" s="48" t="s">
        <v>6512</v>
      </c>
      <c r="C803" s="74">
        <f t="shared" si="50"/>
        <v>8000000000</v>
      </c>
      <c r="D803" s="75"/>
      <c r="E803" s="93"/>
      <c r="F803" s="77">
        <v>2000000000</v>
      </c>
      <c r="G803" s="77">
        <v>10000000000</v>
      </c>
      <c r="H803" s="74">
        <f t="shared" si="49"/>
        <v>8000000000</v>
      </c>
      <c r="I803" s="78">
        <v>60000000</v>
      </c>
      <c r="J803" s="79" t="s">
        <v>5701</v>
      </c>
      <c r="K803" s="80">
        <f t="shared" si="47"/>
        <v>5</v>
      </c>
      <c r="L803" s="48" t="s">
        <v>249</v>
      </c>
      <c r="M803" s="79" t="s">
        <v>5738</v>
      </c>
      <c r="N803" s="232">
        <v>5</v>
      </c>
      <c r="O803" s="48" t="s">
        <v>5703</v>
      </c>
      <c r="P803" s="81">
        <v>45955</v>
      </c>
      <c r="Q803" s="93"/>
      <c r="R803" s="75">
        <v>40179</v>
      </c>
      <c r="S803" s="48">
        <v>1</v>
      </c>
      <c r="T803" s="48" t="s">
        <v>253</v>
      </c>
      <c r="U803" s="48" t="s">
        <v>1112</v>
      </c>
      <c r="V803" s="82" t="s">
        <v>5704</v>
      </c>
      <c r="W803" s="75">
        <v>43465</v>
      </c>
      <c r="X803" s="77">
        <v>15000000</v>
      </c>
      <c r="Y803" s="77">
        <v>2000000000</v>
      </c>
      <c r="Z803" s="78">
        <v>60000000</v>
      </c>
      <c r="AA803" s="77">
        <v>0</v>
      </c>
      <c r="AB803" s="48">
        <v>2</v>
      </c>
      <c r="AC803" s="81">
        <v>44195</v>
      </c>
      <c r="AD803" s="77">
        <v>2500000000</v>
      </c>
      <c r="AE803" s="77">
        <v>2500000000</v>
      </c>
      <c r="AF803" s="77">
        <v>15000000</v>
      </c>
    </row>
    <row r="804" spans="1:32" x14ac:dyDescent="0.25">
      <c r="A804" s="230" t="s">
        <v>2734</v>
      </c>
      <c r="B804" s="48" t="s">
        <v>6513</v>
      </c>
      <c r="C804" s="74">
        <f t="shared" si="50"/>
        <v>8000000000</v>
      </c>
      <c r="D804" s="75"/>
      <c r="E804" s="93"/>
      <c r="F804" s="77">
        <v>2000000000</v>
      </c>
      <c r="G804" s="77">
        <v>10000000000</v>
      </c>
      <c r="H804" s="74">
        <f t="shared" si="49"/>
        <v>8000000000</v>
      </c>
      <c r="I804" s="78">
        <v>60000000</v>
      </c>
      <c r="J804" s="79" t="s">
        <v>5701</v>
      </c>
      <c r="K804" s="80">
        <f t="shared" si="47"/>
        <v>5</v>
      </c>
      <c r="L804" s="48" t="s">
        <v>249</v>
      </c>
      <c r="M804" s="79" t="s">
        <v>5738</v>
      </c>
      <c r="N804" s="232">
        <v>5</v>
      </c>
      <c r="O804" s="48" t="s">
        <v>5703</v>
      </c>
      <c r="P804" s="81">
        <v>45955</v>
      </c>
      <c r="Q804" s="93"/>
      <c r="R804" s="75">
        <v>40179</v>
      </c>
      <c r="S804" s="48">
        <v>1</v>
      </c>
      <c r="T804" s="48" t="s">
        <v>274</v>
      </c>
      <c r="U804" s="48" t="s">
        <v>1112</v>
      </c>
      <c r="V804" s="82" t="s">
        <v>5704</v>
      </c>
      <c r="W804" s="75">
        <v>43465</v>
      </c>
      <c r="X804" s="77">
        <v>15000000</v>
      </c>
      <c r="Y804" s="77">
        <v>2000000000</v>
      </c>
      <c r="Z804" s="78">
        <v>60000000</v>
      </c>
      <c r="AA804" s="77">
        <v>0</v>
      </c>
      <c r="AB804" s="48">
        <v>2</v>
      </c>
      <c r="AC804" s="81">
        <v>44195</v>
      </c>
      <c r="AD804" s="77">
        <v>2500000000</v>
      </c>
      <c r="AE804" s="77">
        <v>2500000000</v>
      </c>
      <c r="AF804" s="77">
        <v>15000000</v>
      </c>
    </row>
    <row r="805" spans="1:32" x14ac:dyDescent="0.25">
      <c r="A805" s="230" t="s">
        <v>2736</v>
      </c>
      <c r="B805" s="48" t="s">
        <v>6514</v>
      </c>
      <c r="C805" s="74">
        <f t="shared" si="50"/>
        <v>8000000000</v>
      </c>
      <c r="D805" s="75"/>
      <c r="E805" s="93"/>
      <c r="F805" s="77">
        <v>2000000000</v>
      </c>
      <c r="G805" s="77">
        <v>10000000000</v>
      </c>
      <c r="H805" s="74">
        <f t="shared" si="49"/>
        <v>8000000000</v>
      </c>
      <c r="I805" s="78">
        <v>60000000</v>
      </c>
      <c r="J805" s="79" t="s">
        <v>5701</v>
      </c>
      <c r="K805" s="80">
        <f t="shared" si="47"/>
        <v>5</v>
      </c>
      <c r="L805" s="48" t="s">
        <v>249</v>
      </c>
      <c r="M805" s="79" t="s">
        <v>5738</v>
      </c>
      <c r="N805" s="232">
        <v>5</v>
      </c>
      <c r="O805" s="48" t="s">
        <v>5703</v>
      </c>
      <c r="P805" s="81">
        <v>45955</v>
      </c>
      <c r="Q805" s="93"/>
      <c r="R805" s="75">
        <v>40179</v>
      </c>
      <c r="S805" s="48">
        <v>1</v>
      </c>
      <c r="T805" s="48" t="s">
        <v>253</v>
      </c>
      <c r="U805" s="48" t="s">
        <v>1112</v>
      </c>
      <c r="V805" s="82" t="s">
        <v>5704</v>
      </c>
      <c r="W805" s="75">
        <v>43465</v>
      </c>
      <c r="X805" s="77">
        <v>15000000</v>
      </c>
      <c r="Y805" s="77">
        <v>2000000000</v>
      </c>
      <c r="Z805" s="78">
        <v>60000000</v>
      </c>
      <c r="AA805" s="77">
        <f>Y805*0.05</f>
        <v>100000000</v>
      </c>
      <c r="AB805" s="48">
        <v>2</v>
      </c>
      <c r="AC805" s="81">
        <v>44195</v>
      </c>
      <c r="AD805" s="77">
        <v>2500000000</v>
      </c>
      <c r="AE805" s="77">
        <v>2500000000</v>
      </c>
      <c r="AF805" s="77">
        <v>15000000</v>
      </c>
    </row>
    <row r="806" spans="1:32" x14ac:dyDescent="0.25">
      <c r="A806" s="230" t="s">
        <v>2738</v>
      </c>
      <c r="B806" s="48" t="s">
        <v>6515</v>
      </c>
      <c r="C806" s="74">
        <f t="shared" si="50"/>
        <v>8000000000</v>
      </c>
      <c r="D806" s="75"/>
      <c r="E806" s="93"/>
      <c r="F806" s="77">
        <v>2000000000</v>
      </c>
      <c r="G806" s="77">
        <v>10000000000</v>
      </c>
      <c r="H806" s="74">
        <f t="shared" si="49"/>
        <v>8000000000</v>
      </c>
      <c r="I806" s="78">
        <v>60000000</v>
      </c>
      <c r="J806" s="79" t="s">
        <v>5701</v>
      </c>
      <c r="K806" s="80">
        <f t="shared" si="47"/>
        <v>5</v>
      </c>
      <c r="L806" s="48" t="s">
        <v>249</v>
      </c>
      <c r="M806" s="79" t="s">
        <v>5738</v>
      </c>
      <c r="N806" s="232">
        <v>5</v>
      </c>
      <c r="O806" s="48" t="s">
        <v>5703</v>
      </c>
      <c r="P806" s="81">
        <v>45955</v>
      </c>
      <c r="Q806" s="93"/>
      <c r="R806" s="75">
        <v>40179</v>
      </c>
      <c r="S806" s="48">
        <v>1</v>
      </c>
      <c r="T806" s="48" t="s">
        <v>274</v>
      </c>
      <c r="U806" s="48" t="s">
        <v>1112</v>
      </c>
      <c r="V806" s="82" t="s">
        <v>5704</v>
      </c>
      <c r="W806" s="75">
        <v>43465</v>
      </c>
      <c r="X806" s="77">
        <v>15000000</v>
      </c>
      <c r="Y806" s="77">
        <v>2000000000</v>
      </c>
      <c r="Z806" s="78">
        <v>60000000</v>
      </c>
      <c r="AA806" s="77">
        <f>Y806*0.05</f>
        <v>100000000</v>
      </c>
      <c r="AB806" s="48">
        <v>2</v>
      </c>
      <c r="AC806" s="81">
        <v>44195</v>
      </c>
      <c r="AD806" s="77">
        <v>2500000000</v>
      </c>
      <c r="AE806" s="77">
        <v>2500000000</v>
      </c>
      <c r="AF806" s="77">
        <v>15000000</v>
      </c>
    </row>
    <row r="807" spans="1:32" x14ac:dyDescent="0.25">
      <c r="A807" s="230" t="s">
        <v>2740</v>
      </c>
      <c r="B807" s="48" t="s">
        <v>6516</v>
      </c>
      <c r="C807" s="74">
        <f t="shared" si="50"/>
        <v>8000000000</v>
      </c>
      <c r="D807" s="75"/>
      <c r="E807" s="93"/>
      <c r="F807" s="77">
        <v>2000000000</v>
      </c>
      <c r="G807" s="77">
        <v>10000000000</v>
      </c>
      <c r="H807" s="74">
        <f t="shared" si="49"/>
        <v>8000000000</v>
      </c>
      <c r="I807" s="78">
        <v>60000000</v>
      </c>
      <c r="J807" s="79" t="s">
        <v>5701</v>
      </c>
      <c r="K807" s="80">
        <f t="shared" si="47"/>
        <v>5</v>
      </c>
      <c r="L807" s="48" t="s">
        <v>249</v>
      </c>
      <c r="M807" s="79" t="s">
        <v>5738</v>
      </c>
      <c r="N807" s="232">
        <v>5</v>
      </c>
      <c r="O807" s="48" t="s">
        <v>5703</v>
      </c>
      <c r="P807" s="81">
        <v>45955</v>
      </c>
      <c r="Q807" s="93"/>
      <c r="R807" s="75">
        <v>40179</v>
      </c>
      <c r="S807" s="48">
        <v>1</v>
      </c>
      <c r="T807" s="48" t="s">
        <v>253</v>
      </c>
      <c r="U807" s="48" t="s">
        <v>1112</v>
      </c>
      <c r="V807" s="82" t="s">
        <v>5704</v>
      </c>
      <c r="W807" s="75">
        <v>43465</v>
      </c>
      <c r="X807" s="77">
        <v>15000000</v>
      </c>
      <c r="Y807" s="77">
        <v>2000000000</v>
      </c>
      <c r="Z807" s="78">
        <v>60000000</v>
      </c>
      <c r="AA807" s="77">
        <v>0</v>
      </c>
      <c r="AB807" s="48">
        <v>2</v>
      </c>
      <c r="AC807" s="81">
        <v>44195</v>
      </c>
      <c r="AD807" s="77">
        <v>2500000000</v>
      </c>
      <c r="AE807" s="77">
        <v>2500000000</v>
      </c>
      <c r="AF807" s="77">
        <v>15000000</v>
      </c>
    </row>
    <row r="808" spans="1:32" x14ac:dyDescent="0.25">
      <c r="A808" s="230" t="s">
        <v>2742</v>
      </c>
      <c r="B808" s="48" t="s">
        <v>6517</v>
      </c>
      <c r="C808" s="74">
        <f t="shared" si="50"/>
        <v>8000000000</v>
      </c>
      <c r="D808" s="75"/>
      <c r="E808" s="93"/>
      <c r="F808" s="77">
        <v>2000000000</v>
      </c>
      <c r="G808" s="77">
        <v>10000000000</v>
      </c>
      <c r="H808" s="74">
        <f t="shared" si="49"/>
        <v>8000000000</v>
      </c>
      <c r="I808" s="78">
        <v>60000000</v>
      </c>
      <c r="J808" s="79" t="s">
        <v>5701</v>
      </c>
      <c r="K808" s="80">
        <f t="shared" si="47"/>
        <v>5</v>
      </c>
      <c r="L808" s="48" t="s">
        <v>249</v>
      </c>
      <c r="M808" s="79" t="s">
        <v>5738</v>
      </c>
      <c r="N808" s="232">
        <v>5</v>
      </c>
      <c r="O808" s="48" t="s">
        <v>5703</v>
      </c>
      <c r="P808" s="81">
        <v>45955</v>
      </c>
      <c r="Q808" s="93"/>
      <c r="R808" s="75">
        <v>40179</v>
      </c>
      <c r="S808" s="48">
        <v>1</v>
      </c>
      <c r="T808" s="48" t="s">
        <v>274</v>
      </c>
      <c r="U808" s="48" t="s">
        <v>1112</v>
      </c>
      <c r="V808" s="82" t="s">
        <v>5704</v>
      </c>
      <c r="W808" s="75">
        <v>43465</v>
      </c>
      <c r="X808" s="77">
        <v>15000000</v>
      </c>
      <c r="Y808" s="77">
        <v>2000000000</v>
      </c>
      <c r="Z808" s="78">
        <v>60000000</v>
      </c>
      <c r="AA808" s="77">
        <v>0</v>
      </c>
      <c r="AB808" s="48">
        <v>2</v>
      </c>
      <c r="AC808" s="81">
        <v>44195</v>
      </c>
      <c r="AD808" s="77">
        <v>2500000000</v>
      </c>
      <c r="AE808" s="77">
        <v>2500000000</v>
      </c>
      <c r="AF808" s="77">
        <v>15000000</v>
      </c>
    </row>
    <row r="809" spans="1:32" x14ac:dyDescent="0.25">
      <c r="A809" s="230" t="s">
        <v>2744</v>
      </c>
      <c r="B809" s="48" t="s">
        <v>6518</v>
      </c>
      <c r="C809" s="74">
        <f t="shared" si="50"/>
        <v>8000000000</v>
      </c>
      <c r="D809" s="75"/>
      <c r="E809" s="93"/>
      <c r="F809" s="77">
        <v>2000000000</v>
      </c>
      <c r="G809" s="77">
        <v>10000000000</v>
      </c>
      <c r="H809" s="74">
        <f t="shared" si="49"/>
        <v>8000000000</v>
      </c>
      <c r="I809" s="78">
        <v>60000000</v>
      </c>
      <c r="J809" s="79" t="s">
        <v>5701</v>
      </c>
      <c r="K809" s="80">
        <f t="shared" si="47"/>
        <v>5</v>
      </c>
      <c r="L809" s="48" t="s">
        <v>249</v>
      </c>
      <c r="M809" s="79" t="s">
        <v>5738</v>
      </c>
      <c r="N809" s="232">
        <v>5</v>
      </c>
      <c r="O809" s="48" t="s">
        <v>5703</v>
      </c>
      <c r="P809" s="81">
        <v>45955</v>
      </c>
      <c r="Q809" s="93"/>
      <c r="R809" s="75">
        <v>40179</v>
      </c>
      <c r="S809" s="48">
        <v>1</v>
      </c>
      <c r="T809" s="48" t="s">
        <v>253</v>
      </c>
      <c r="U809" s="48" t="s">
        <v>1112</v>
      </c>
      <c r="V809" s="82" t="s">
        <v>5704</v>
      </c>
      <c r="W809" s="75">
        <v>43465</v>
      </c>
      <c r="X809" s="77">
        <v>15000000</v>
      </c>
      <c r="Y809" s="77">
        <v>2000000000</v>
      </c>
      <c r="Z809" s="78">
        <v>60000000</v>
      </c>
      <c r="AA809" s="77">
        <v>0</v>
      </c>
      <c r="AB809" s="48">
        <v>2</v>
      </c>
      <c r="AC809" s="81">
        <v>44195</v>
      </c>
      <c r="AD809" s="77">
        <v>2500000000</v>
      </c>
      <c r="AE809" s="77">
        <v>2500000000</v>
      </c>
      <c r="AF809" s="77">
        <v>15000000</v>
      </c>
    </row>
    <row r="810" spans="1:32" x14ac:dyDescent="0.25">
      <c r="A810" s="230" t="s">
        <v>2746</v>
      </c>
      <c r="B810" s="48" t="s">
        <v>6519</v>
      </c>
      <c r="C810" s="74">
        <f t="shared" si="50"/>
        <v>8000000000</v>
      </c>
      <c r="D810" s="75"/>
      <c r="E810" s="93"/>
      <c r="F810" s="77">
        <v>2000000000</v>
      </c>
      <c r="G810" s="77">
        <v>10000000000</v>
      </c>
      <c r="H810" s="74">
        <f t="shared" si="49"/>
        <v>8000000000</v>
      </c>
      <c r="I810" s="78">
        <v>60000000</v>
      </c>
      <c r="J810" s="79" t="s">
        <v>5701</v>
      </c>
      <c r="K810" s="80">
        <f t="shared" si="47"/>
        <v>5</v>
      </c>
      <c r="L810" s="48" t="s">
        <v>249</v>
      </c>
      <c r="M810" s="79" t="s">
        <v>5738</v>
      </c>
      <c r="N810" s="232">
        <v>5</v>
      </c>
      <c r="O810" s="48" t="s">
        <v>5703</v>
      </c>
      <c r="P810" s="81">
        <v>45955</v>
      </c>
      <c r="Q810" s="93"/>
      <c r="R810" s="75">
        <v>40179</v>
      </c>
      <c r="S810" s="48">
        <v>1</v>
      </c>
      <c r="T810" s="48" t="s">
        <v>274</v>
      </c>
      <c r="U810" s="48" t="s">
        <v>1112</v>
      </c>
      <c r="V810" s="82" t="s">
        <v>5704</v>
      </c>
      <c r="W810" s="75">
        <v>43465</v>
      </c>
      <c r="X810" s="77">
        <v>15000000</v>
      </c>
      <c r="Y810" s="77">
        <v>2000000000</v>
      </c>
      <c r="Z810" s="78">
        <v>60000000</v>
      </c>
      <c r="AA810" s="77">
        <v>0</v>
      </c>
      <c r="AB810" s="48">
        <v>2</v>
      </c>
      <c r="AC810" s="81">
        <v>44195</v>
      </c>
      <c r="AD810" s="77">
        <v>2500000000</v>
      </c>
      <c r="AE810" s="77">
        <v>2500000000</v>
      </c>
      <c r="AF810" s="77">
        <v>15000000</v>
      </c>
    </row>
    <row r="811" spans="1:32" x14ac:dyDescent="0.25">
      <c r="A811" s="230" t="s">
        <v>2748</v>
      </c>
      <c r="B811" s="48" t="s">
        <v>6520</v>
      </c>
      <c r="C811" s="74">
        <f t="shared" si="50"/>
        <v>8000000000</v>
      </c>
      <c r="D811" s="75"/>
      <c r="E811" s="93"/>
      <c r="F811" s="77">
        <v>2000000000</v>
      </c>
      <c r="G811" s="77">
        <v>10000000000</v>
      </c>
      <c r="H811" s="74">
        <f t="shared" si="49"/>
        <v>8000000000</v>
      </c>
      <c r="I811" s="78">
        <v>60000000</v>
      </c>
      <c r="J811" s="79" t="s">
        <v>5701</v>
      </c>
      <c r="K811" s="80">
        <f t="shared" si="47"/>
        <v>5</v>
      </c>
      <c r="L811" s="48" t="s">
        <v>249</v>
      </c>
      <c r="M811" s="79" t="s">
        <v>5738</v>
      </c>
      <c r="N811" s="232">
        <v>5</v>
      </c>
      <c r="O811" s="48" t="s">
        <v>5703</v>
      </c>
      <c r="P811" s="81">
        <v>45955</v>
      </c>
      <c r="Q811" s="93"/>
      <c r="R811" s="75">
        <v>40179</v>
      </c>
      <c r="S811" s="48">
        <v>1</v>
      </c>
      <c r="T811" s="48" t="s">
        <v>253</v>
      </c>
      <c r="U811" s="48" t="s">
        <v>1112</v>
      </c>
      <c r="V811" s="82" t="s">
        <v>5704</v>
      </c>
      <c r="W811" s="75">
        <v>43465</v>
      </c>
      <c r="X811" s="77">
        <v>15000000</v>
      </c>
      <c r="Y811" s="77">
        <v>2000000000</v>
      </c>
      <c r="Z811" s="78">
        <v>60000000</v>
      </c>
      <c r="AA811" s="77">
        <f>Y811*0.05</f>
        <v>100000000</v>
      </c>
      <c r="AB811" s="48">
        <v>2</v>
      </c>
      <c r="AC811" s="81">
        <v>44195</v>
      </c>
      <c r="AD811" s="77">
        <v>2500000000</v>
      </c>
      <c r="AE811" s="77">
        <v>2500000000</v>
      </c>
      <c r="AF811" s="77">
        <v>15000000</v>
      </c>
    </row>
    <row r="812" spans="1:32" x14ac:dyDescent="0.25">
      <c r="A812" s="230" t="s">
        <v>2750</v>
      </c>
      <c r="B812" s="48" t="s">
        <v>6521</v>
      </c>
      <c r="C812" s="74">
        <f t="shared" si="50"/>
        <v>8000000000</v>
      </c>
      <c r="D812" s="75"/>
      <c r="E812" s="93"/>
      <c r="F812" s="77">
        <v>2000000000</v>
      </c>
      <c r="G812" s="77">
        <v>10000000000</v>
      </c>
      <c r="H812" s="74">
        <f t="shared" si="49"/>
        <v>8000000000</v>
      </c>
      <c r="I812" s="78">
        <v>60000000</v>
      </c>
      <c r="J812" s="79" t="s">
        <v>5701</v>
      </c>
      <c r="K812" s="80">
        <f t="shared" si="47"/>
        <v>5</v>
      </c>
      <c r="L812" s="48" t="s">
        <v>249</v>
      </c>
      <c r="M812" s="79" t="s">
        <v>5738</v>
      </c>
      <c r="N812" s="232">
        <v>5</v>
      </c>
      <c r="O812" s="48" t="s">
        <v>5703</v>
      </c>
      <c r="P812" s="81">
        <v>45955</v>
      </c>
      <c r="Q812" s="93"/>
      <c r="R812" s="75">
        <v>40179</v>
      </c>
      <c r="S812" s="48">
        <v>1</v>
      </c>
      <c r="T812" s="48" t="s">
        <v>274</v>
      </c>
      <c r="U812" s="48" t="s">
        <v>1112</v>
      </c>
      <c r="V812" s="82" t="s">
        <v>5704</v>
      </c>
      <c r="W812" s="75">
        <v>43465</v>
      </c>
      <c r="X812" s="77">
        <v>15000000</v>
      </c>
      <c r="Y812" s="77">
        <v>2000000000</v>
      </c>
      <c r="Z812" s="78">
        <v>60000000</v>
      </c>
      <c r="AA812" s="77">
        <f>Y812*0.05</f>
        <v>100000000</v>
      </c>
      <c r="AB812" s="48">
        <v>2</v>
      </c>
      <c r="AC812" s="81">
        <v>44195</v>
      </c>
      <c r="AD812" s="77">
        <v>2500000000</v>
      </c>
      <c r="AE812" s="77">
        <v>2500000000</v>
      </c>
      <c r="AF812" s="77">
        <v>15000000</v>
      </c>
    </row>
    <row r="813" spans="1:32" x14ac:dyDescent="0.25">
      <c r="A813" s="230" t="s">
        <v>2752</v>
      </c>
      <c r="B813" s="48" t="s">
        <v>6522</v>
      </c>
      <c r="C813" s="74">
        <f t="shared" si="50"/>
        <v>8000000000</v>
      </c>
      <c r="D813" s="75"/>
      <c r="E813" s="93"/>
      <c r="F813" s="77">
        <v>2000000000</v>
      </c>
      <c r="G813" s="77">
        <v>10000000000</v>
      </c>
      <c r="H813" s="74">
        <f t="shared" si="49"/>
        <v>8000000000</v>
      </c>
      <c r="I813" s="78">
        <v>60000000</v>
      </c>
      <c r="J813" s="79" t="s">
        <v>5701</v>
      </c>
      <c r="K813" s="80">
        <f t="shared" si="47"/>
        <v>5</v>
      </c>
      <c r="L813" s="48" t="s">
        <v>249</v>
      </c>
      <c r="M813" s="79" t="s">
        <v>5738</v>
      </c>
      <c r="N813" s="232">
        <v>5</v>
      </c>
      <c r="O813" s="48" t="s">
        <v>5703</v>
      </c>
      <c r="P813" s="81">
        <v>45955</v>
      </c>
      <c r="Q813" s="93"/>
      <c r="R813" s="75">
        <v>40179</v>
      </c>
      <c r="S813" s="48">
        <v>1</v>
      </c>
      <c r="T813" s="48" t="s">
        <v>253</v>
      </c>
      <c r="U813" s="48" t="s">
        <v>1112</v>
      </c>
      <c r="V813" s="82" t="s">
        <v>5704</v>
      </c>
      <c r="W813" s="75">
        <v>43465</v>
      </c>
      <c r="X813" s="77">
        <v>15000000</v>
      </c>
      <c r="Y813" s="77">
        <v>2000000000</v>
      </c>
      <c r="Z813" s="78">
        <v>60000000</v>
      </c>
      <c r="AA813" s="77">
        <v>0</v>
      </c>
      <c r="AB813" s="48">
        <v>2</v>
      </c>
      <c r="AC813" s="81">
        <v>44195</v>
      </c>
      <c r="AD813" s="77">
        <v>2500000000</v>
      </c>
      <c r="AE813" s="77">
        <v>2500000000</v>
      </c>
      <c r="AF813" s="77">
        <v>15000000</v>
      </c>
    </row>
    <row r="814" spans="1:32" x14ac:dyDescent="0.25">
      <c r="A814" s="230" t="s">
        <v>2754</v>
      </c>
      <c r="B814" s="48" t="s">
        <v>6523</v>
      </c>
      <c r="C814" s="74">
        <f t="shared" si="50"/>
        <v>8000000000</v>
      </c>
      <c r="D814" s="75"/>
      <c r="E814" s="93"/>
      <c r="F814" s="77">
        <v>2000000000</v>
      </c>
      <c r="G814" s="77">
        <v>10000000000</v>
      </c>
      <c r="H814" s="74">
        <f t="shared" si="49"/>
        <v>8000000000</v>
      </c>
      <c r="I814" s="78">
        <v>60000000</v>
      </c>
      <c r="J814" s="79" t="s">
        <v>5701</v>
      </c>
      <c r="K814" s="80">
        <f t="shared" si="47"/>
        <v>5</v>
      </c>
      <c r="L814" s="48" t="s">
        <v>249</v>
      </c>
      <c r="M814" s="79" t="s">
        <v>5738</v>
      </c>
      <c r="N814" s="232">
        <v>5</v>
      </c>
      <c r="O814" s="48" t="s">
        <v>5703</v>
      </c>
      <c r="P814" s="81">
        <v>45955</v>
      </c>
      <c r="Q814" s="93"/>
      <c r="R814" s="75">
        <v>40179</v>
      </c>
      <c r="S814" s="48">
        <v>1</v>
      </c>
      <c r="T814" s="48" t="s">
        <v>274</v>
      </c>
      <c r="U814" s="48" t="s">
        <v>1112</v>
      </c>
      <c r="V814" s="82" t="s">
        <v>5704</v>
      </c>
      <c r="W814" s="75">
        <v>43465</v>
      </c>
      <c r="X814" s="77">
        <v>15000000</v>
      </c>
      <c r="Y814" s="77">
        <v>2000000000</v>
      </c>
      <c r="Z814" s="78">
        <v>60000000</v>
      </c>
      <c r="AA814" s="77">
        <v>0</v>
      </c>
      <c r="AB814" s="48">
        <v>2</v>
      </c>
      <c r="AC814" s="81">
        <v>44195</v>
      </c>
      <c r="AD814" s="77">
        <v>2500000000</v>
      </c>
      <c r="AE814" s="77">
        <v>2500000000</v>
      </c>
      <c r="AF814" s="77">
        <v>15000000</v>
      </c>
    </row>
    <row r="815" spans="1:32" x14ac:dyDescent="0.25">
      <c r="A815" s="230" t="s">
        <v>2756</v>
      </c>
      <c r="B815" s="48" t="s">
        <v>6524</v>
      </c>
      <c r="C815" s="74">
        <f t="shared" si="50"/>
        <v>8000000000</v>
      </c>
      <c r="D815" s="75"/>
      <c r="E815" s="93"/>
      <c r="F815" s="77">
        <v>2000000000</v>
      </c>
      <c r="G815" s="77">
        <v>10000000000</v>
      </c>
      <c r="H815" s="74">
        <f t="shared" si="49"/>
        <v>8000000000</v>
      </c>
      <c r="I815" s="78">
        <v>60000000</v>
      </c>
      <c r="J815" s="79" t="s">
        <v>5701</v>
      </c>
      <c r="K815" s="80">
        <f t="shared" si="47"/>
        <v>5</v>
      </c>
      <c r="L815" s="48" t="s">
        <v>249</v>
      </c>
      <c r="M815" s="79" t="s">
        <v>5738</v>
      </c>
      <c r="N815" s="232">
        <v>5</v>
      </c>
      <c r="O815" s="48" t="s">
        <v>5703</v>
      </c>
      <c r="P815" s="81">
        <v>45955</v>
      </c>
      <c r="Q815" s="93"/>
      <c r="R815" s="75">
        <v>40179</v>
      </c>
      <c r="S815" s="48">
        <v>1</v>
      </c>
      <c r="T815" s="48" t="s">
        <v>253</v>
      </c>
      <c r="U815" s="48" t="s">
        <v>1112</v>
      </c>
      <c r="V815" s="82" t="s">
        <v>5704</v>
      </c>
      <c r="W815" s="75">
        <v>43465</v>
      </c>
      <c r="X815" s="77">
        <v>15000000</v>
      </c>
      <c r="Y815" s="77">
        <v>2000000000</v>
      </c>
      <c r="Z815" s="78">
        <v>60000000</v>
      </c>
      <c r="AA815" s="77">
        <v>0</v>
      </c>
      <c r="AB815" s="48">
        <v>2</v>
      </c>
      <c r="AC815" s="81">
        <v>44195</v>
      </c>
      <c r="AD815" s="77">
        <v>2500000000</v>
      </c>
      <c r="AE815" s="77">
        <v>2500000000</v>
      </c>
      <c r="AF815" s="77">
        <v>15000000</v>
      </c>
    </row>
    <row r="816" spans="1:32" x14ac:dyDescent="0.25">
      <c r="A816" s="230" t="s">
        <v>2758</v>
      </c>
      <c r="B816" s="48" t="s">
        <v>6525</v>
      </c>
      <c r="C816" s="74">
        <f t="shared" si="50"/>
        <v>8000000000</v>
      </c>
      <c r="D816" s="75"/>
      <c r="E816" s="93"/>
      <c r="F816" s="77">
        <v>2000000000</v>
      </c>
      <c r="G816" s="77">
        <v>10000000000</v>
      </c>
      <c r="H816" s="74">
        <f t="shared" si="49"/>
        <v>8000000000</v>
      </c>
      <c r="I816" s="78">
        <v>60000000</v>
      </c>
      <c r="J816" s="79" t="s">
        <v>5701</v>
      </c>
      <c r="K816" s="80">
        <f t="shared" si="47"/>
        <v>5</v>
      </c>
      <c r="L816" s="48" t="s">
        <v>249</v>
      </c>
      <c r="M816" s="79" t="s">
        <v>5738</v>
      </c>
      <c r="N816" s="232">
        <v>5</v>
      </c>
      <c r="O816" s="48" t="s">
        <v>5703</v>
      </c>
      <c r="P816" s="81">
        <v>45955</v>
      </c>
      <c r="Q816" s="93"/>
      <c r="R816" s="75">
        <v>40179</v>
      </c>
      <c r="S816" s="48">
        <v>1</v>
      </c>
      <c r="T816" s="48" t="s">
        <v>274</v>
      </c>
      <c r="U816" s="48" t="s">
        <v>1112</v>
      </c>
      <c r="V816" s="82" t="s">
        <v>5704</v>
      </c>
      <c r="W816" s="75">
        <v>43465</v>
      </c>
      <c r="X816" s="77">
        <v>15000000</v>
      </c>
      <c r="Y816" s="77">
        <v>2000000000</v>
      </c>
      <c r="Z816" s="78">
        <v>60000000</v>
      </c>
      <c r="AA816" s="77">
        <v>0</v>
      </c>
      <c r="AB816" s="48">
        <v>2</v>
      </c>
      <c r="AC816" s="81">
        <v>44195</v>
      </c>
      <c r="AD816" s="77">
        <v>2500000000</v>
      </c>
      <c r="AE816" s="77">
        <v>2500000000</v>
      </c>
      <c r="AF816" s="77">
        <v>15000000</v>
      </c>
    </row>
    <row r="817" spans="1:32" x14ac:dyDescent="0.25">
      <c r="A817" s="230" t="s">
        <v>2760</v>
      </c>
      <c r="B817" s="48" t="s">
        <v>6526</v>
      </c>
      <c r="C817" s="74">
        <f t="shared" si="50"/>
        <v>8000000000</v>
      </c>
      <c r="D817" s="75"/>
      <c r="E817" s="93"/>
      <c r="F817" s="77">
        <v>2000000000</v>
      </c>
      <c r="G817" s="77">
        <v>10000000000</v>
      </c>
      <c r="H817" s="74">
        <f t="shared" si="49"/>
        <v>8000000000</v>
      </c>
      <c r="I817" s="78">
        <v>60000000</v>
      </c>
      <c r="J817" s="79" t="s">
        <v>5701</v>
      </c>
      <c r="K817" s="80">
        <f t="shared" si="47"/>
        <v>5</v>
      </c>
      <c r="L817" s="48" t="s">
        <v>249</v>
      </c>
      <c r="M817" s="79" t="s">
        <v>5738</v>
      </c>
      <c r="N817" s="232">
        <v>5</v>
      </c>
      <c r="O817" s="48" t="s">
        <v>5703</v>
      </c>
      <c r="P817" s="81">
        <v>45955</v>
      </c>
      <c r="Q817" s="93"/>
      <c r="R817" s="75">
        <v>40179</v>
      </c>
      <c r="S817" s="48">
        <v>1</v>
      </c>
      <c r="T817" s="48" t="s">
        <v>253</v>
      </c>
      <c r="U817" s="48" t="s">
        <v>1112</v>
      </c>
      <c r="V817" s="82" t="s">
        <v>5704</v>
      </c>
      <c r="W817" s="75">
        <v>43465</v>
      </c>
      <c r="X817" s="77">
        <v>15000000</v>
      </c>
      <c r="Y817" s="77">
        <v>2000000000</v>
      </c>
      <c r="Z817" s="78">
        <v>60000000</v>
      </c>
      <c r="AA817" s="77">
        <f>Y817*0.05</f>
        <v>100000000</v>
      </c>
      <c r="AB817" s="48">
        <v>2</v>
      </c>
      <c r="AC817" s="81">
        <v>44195</v>
      </c>
      <c r="AD817" s="77">
        <v>2500000000</v>
      </c>
      <c r="AE817" s="77">
        <v>2500000000</v>
      </c>
      <c r="AF817" s="77">
        <v>15000000</v>
      </c>
    </row>
    <row r="818" spans="1:32" x14ac:dyDescent="0.25">
      <c r="A818" s="230" t="s">
        <v>2762</v>
      </c>
      <c r="B818" s="48" t="s">
        <v>6527</v>
      </c>
      <c r="C818" s="74">
        <f t="shared" si="50"/>
        <v>8000000000</v>
      </c>
      <c r="D818" s="75"/>
      <c r="E818" s="93"/>
      <c r="F818" s="77">
        <v>2000000000</v>
      </c>
      <c r="G818" s="77">
        <v>10000000000</v>
      </c>
      <c r="H818" s="74">
        <f t="shared" si="49"/>
        <v>8000000000</v>
      </c>
      <c r="I818" s="78">
        <v>60000000</v>
      </c>
      <c r="J818" s="79" t="s">
        <v>5701</v>
      </c>
      <c r="K818" s="80">
        <f t="shared" si="47"/>
        <v>5</v>
      </c>
      <c r="L818" s="48" t="s">
        <v>249</v>
      </c>
      <c r="M818" s="79" t="s">
        <v>5738</v>
      </c>
      <c r="N818" s="232">
        <v>5</v>
      </c>
      <c r="O818" s="48" t="s">
        <v>5703</v>
      </c>
      <c r="P818" s="81">
        <v>45955</v>
      </c>
      <c r="Q818" s="93"/>
      <c r="R818" s="75">
        <v>40179</v>
      </c>
      <c r="S818" s="48">
        <v>1</v>
      </c>
      <c r="T818" s="48" t="s">
        <v>274</v>
      </c>
      <c r="U818" s="48" t="s">
        <v>1112</v>
      </c>
      <c r="V818" s="82" t="s">
        <v>5704</v>
      </c>
      <c r="W818" s="75">
        <v>43465</v>
      </c>
      <c r="X818" s="77">
        <v>15000000</v>
      </c>
      <c r="Y818" s="77">
        <v>2000000000</v>
      </c>
      <c r="Z818" s="78">
        <v>60000000</v>
      </c>
      <c r="AA818" s="77">
        <f>Y818*0.05</f>
        <v>100000000</v>
      </c>
      <c r="AB818" s="48">
        <v>2</v>
      </c>
      <c r="AC818" s="81">
        <v>44195</v>
      </c>
      <c r="AD818" s="77">
        <v>2500000000</v>
      </c>
      <c r="AE818" s="77">
        <v>2500000000</v>
      </c>
      <c r="AF818" s="77">
        <v>15000000</v>
      </c>
    </row>
    <row r="819" spans="1:32" x14ac:dyDescent="0.25">
      <c r="A819" s="230" t="s">
        <v>2764</v>
      </c>
      <c r="B819" s="48" t="s">
        <v>6528</v>
      </c>
      <c r="C819" s="74">
        <f t="shared" si="50"/>
        <v>8000000000</v>
      </c>
      <c r="D819" s="75"/>
      <c r="E819" s="93"/>
      <c r="F819" s="77">
        <v>2000000000</v>
      </c>
      <c r="G819" s="77">
        <v>10000000000</v>
      </c>
      <c r="H819" s="74">
        <f t="shared" si="49"/>
        <v>8000000000</v>
      </c>
      <c r="I819" s="78">
        <v>60000000</v>
      </c>
      <c r="J819" s="79" t="s">
        <v>5701</v>
      </c>
      <c r="K819" s="80">
        <f t="shared" si="47"/>
        <v>6</v>
      </c>
      <c r="L819" s="48" t="s">
        <v>249</v>
      </c>
      <c r="M819" s="79" t="s">
        <v>5738</v>
      </c>
      <c r="N819" s="232">
        <v>6</v>
      </c>
      <c r="O819" s="48" t="s">
        <v>5703</v>
      </c>
      <c r="P819" s="81">
        <v>45955</v>
      </c>
      <c r="Q819" s="93"/>
      <c r="R819" s="75">
        <v>40179</v>
      </c>
      <c r="S819" s="48">
        <v>1</v>
      </c>
      <c r="T819" s="48" t="s">
        <v>253</v>
      </c>
      <c r="U819" s="48" t="s">
        <v>1112</v>
      </c>
      <c r="V819" s="82" t="s">
        <v>5704</v>
      </c>
      <c r="W819" s="75">
        <v>43465</v>
      </c>
      <c r="X819" s="77">
        <v>15000000</v>
      </c>
      <c r="Y819" s="77">
        <v>2000000000</v>
      </c>
      <c r="Z819" s="78">
        <v>60000000</v>
      </c>
      <c r="AA819" s="77">
        <v>0</v>
      </c>
      <c r="AB819" s="48">
        <v>2</v>
      </c>
      <c r="AC819" s="81">
        <v>44195</v>
      </c>
      <c r="AD819" s="77">
        <v>2500000000</v>
      </c>
      <c r="AE819" s="77">
        <v>2500000000</v>
      </c>
      <c r="AF819" s="77">
        <v>15000000</v>
      </c>
    </row>
    <row r="820" spans="1:32" x14ac:dyDescent="0.25">
      <c r="A820" s="230" t="s">
        <v>2766</v>
      </c>
      <c r="B820" s="48" t="s">
        <v>6529</v>
      </c>
      <c r="C820" s="74">
        <f t="shared" si="50"/>
        <v>8000000000</v>
      </c>
      <c r="D820" s="75"/>
      <c r="E820" s="93"/>
      <c r="F820" s="77">
        <v>2000000000</v>
      </c>
      <c r="G820" s="77">
        <v>10000000000</v>
      </c>
      <c r="H820" s="74">
        <f t="shared" si="49"/>
        <v>8000000000</v>
      </c>
      <c r="I820" s="78">
        <v>60000000</v>
      </c>
      <c r="J820" s="79" t="s">
        <v>5701</v>
      </c>
      <c r="K820" s="80">
        <f t="shared" si="47"/>
        <v>6</v>
      </c>
      <c r="L820" s="48" t="s">
        <v>249</v>
      </c>
      <c r="M820" s="79" t="s">
        <v>5738</v>
      </c>
      <c r="N820" s="232">
        <v>6</v>
      </c>
      <c r="O820" s="48" t="s">
        <v>5703</v>
      </c>
      <c r="P820" s="81">
        <v>45955</v>
      </c>
      <c r="Q820" s="93"/>
      <c r="R820" s="75">
        <v>40179</v>
      </c>
      <c r="S820" s="48">
        <v>1</v>
      </c>
      <c r="T820" s="48" t="s">
        <v>274</v>
      </c>
      <c r="U820" s="48" t="s">
        <v>1112</v>
      </c>
      <c r="V820" s="82" t="s">
        <v>5704</v>
      </c>
      <c r="W820" s="75">
        <v>43465</v>
      </c>
      <c r="X820" s="77">
        <v>15000000</v>
      </c>
      <c r="Y820" s="77">
        <v>2000000000</v>
      </c>
      <c r="Z820" s="78">
        <v>60000000</v>
      </c>
      <c r="AA820" s="77">
        <v>0</v>
      </c>
      <c r="AB820" s="48">
        <v>2</v>
      </c>
      <c r="AC820" s="81">
        <v>44195</v>
      </c>
      <c r="AD820" s="77">
        <v>2500000000</v>
      </c>
      <c r="AE820" s="77">
        <v>2500000000</v>
      </c>
      <c r="AF820" s="77">
        <v>15000000</v>
      </c>
    </row>
    <row r="821" spans="1:32" x14ac:dyDescent="0.25">
      <c r="A821" s="230" t="s">
        <v>2768</v>
      </c>
      <c r="B821" s="48" t="s">
        <v>6530</v>
      </c>
      <c r="C821" s="74">
        <f t="shared" si="50"/>
        <v>8000000000</v>
      </c>
      <c r="D821" s="75"/>
      <c r="E821" s="93"/>
      <c r="F821" s="77">
        <v>2000000000</v>
      </c>
      <c r="G821" s="77">
        <v>10000000000</v>
      </c>
      <c r="H821" s="74">
        <f t="shared" si="49"/>
        <v>8000000000</v>
      </c>
      <c r="I821" s="78">
        <v>60000000</v>
      </c>
      <c r="J821" s="79" t="s">
        <v>5701</v>
      </c>
      <c r="K821" s="80">
        <f t="shared" si="47"/>
        <v>6</v>
      </c>
      <c r="L821" s="48" t="s">
        <v>249</v>
      </c>
      <c r="M821" s="79" t="s">
        <v>5738</v>
      </c>
      <c r="N821" s="232">
        <v>6</v>
      </c>
      <c r="O821" s="48" t="s">
        <v>5703</v>
      </c>
      <c r="P821" s="81">
        <v>45955</v>
      </c>
      <c r="Q821" s="93"/>
      <c r="R821" s="75">
        <v>40179</v>
      </c>
      <c r="S821" s="48">
        <v>1</v>
      </c>
      <c r="T821" s="48" t="s">
        <v>253</v>
      </c>
      <c r="U821" s="48" t="s">
        <v>1112</v>
      </c>
      <c r="V821" s="82" t="s">
        <v>5704</v>
      </c>
      <c r="W821" s="75">
        <v>43465</v>
      </c>
      <c r="X821" s="77">
        <v>15000000</v>
      </c>
      <c r="Y821" s="77">
        <v>2000000000</v>
      </c>
      <c r="Z821" s="78">
        <v>60000000</v>
      </c>
      <c r="AA821" s="77">
        <v>0</v>
      </c>
      <c r="AB821" s="48">
        <v>2</v>
      </c>
      <c r="AC821" s="81">
        <v>44195</v>
      </c>
      <c r="AD821" s="77">
        <v>2500000000</v>
      </c>
      <c r="AE821" s="77">
        <v>2500000000</v>
      </c>
      <c r="AF821" s="77">
        <v>15000000</v>
      </c>
    </row>
    <row r="822" spans="1:32" x14ac:dyDescent="0.25">
      <c r="A822" s="230" t="s">
        <v>2770</v>
      </c>
      <c r="B822" s="48" t="s">
        <v>6531</v>
      </c>
      <c r="C822" s="74">
        <f t="shared" si="50"/>
        <v>8000000000</v>
      </c>
      <c r="D822" s="75"/>
      <c r="E822" s="93"/>
      <c r="F822" s="77">
        <v>2000000000</v>
      </c>
      <c r="G822" s="77">
        <v>10000000000</v>
      </c>
      <c r="H822" s="74">
        <f t="shared" si="49"/>
        <v>8000000000</v>
      </c>
      <c r="I822" s="78">
        <v>60000000</v>
      </c>
      <c r="J822" s="79" t="s">
        <v>5701</v>
      </c>
      <c r="K822" s="80">
        <f t="shared" si="47"/>
        <v>6</v>
      </c>
      <c r="L822" s="48" t="s">
        <v>249</v>
      </c>
      <c r="M822" s="79" t="s">
        <v>5738</v>
      </c>
      <c r="N822" s="232">
        <v>6</v>
      </c>
      <c r="O822" s="48" t="s">
        <v>5703</v>
      </c>
      <c r="P822" s="81">
        <v>45955</v>
      </c>
      <c r="Q822" s="93"/>
      <c r="R822" s="75">
        <v>40179</v>
      </c>
      <c r="S822" s="48">
        <v>1</v>
      </c>
      <c r="T822" s="48" t="s">
        <v>274</v>
      </c>
      <c r="U822" s="48" t="s">
        <v>1112</v>
      </c>
      <c r="V822" s="82" t="s">
        <v>5704</v>
      </c>
      <c r="W822" s="75">
        <v>43465</v>
      </c>
      <c r="X822" s="77">
        <v>15000000</v>
      </c>
      <c r="Y822" s="77">
        <v>2000000000</v>
      </c>
      <c r="Z822" s="78">
        <v>60000000</v>
      </c>
      <c r="AA822" s="77">
        <v>0</v>
      </c>
      <c r="AB822" s="48">
        <v>2</v>
      </c>
      <c r="AC822" s="81">
        <v>44195</v>
      </c>
      <c r="AD822" s="77">
        <v>2500000000</v>
      </c>
      <c r="AE822" s="77">
        <v>2500000000</v>
      </c>
      <c r="AF822" s="77">
        <v>15000000</v>
      </c>
    </row>
    <row r="823" spans="1:32" x14ac:dyDescent="0.25">
      <c r="A823" s="230" t="s">
        <v>2772</v>
      </c>
      <c r="B823" s="48" t="s">
        <v>6532</v>
      </c>
      <c r="C823" s="74">
        <f t="shared" si="50"/>
        <v>8000000000</v>
      </c>
      <c r="D823" s="75"/>
      <c r="E823" s="93"/>
      <c r="F823" s="77">
        <v>2000000000</v>
      </c>
      <c r="G823" s="77">
        <v>10000000000</v>
      </c>
      <c r="H823" s="74">
        <f t="shared" si="49"/>
        <v>8000000000</v>
      </c>
      <c r="I823" s="78">
        <v>60000000</v>
      </c>
      <c r="J823" s="79" t="s">
        <v>5701</v>
      </c>
      <c r="K823" s="80">
        <f t="shared" si="47"/>
        <v>6</v>
      </c>
      <c r="L823" s="48" t="s">
        <v>249</v>
      </c>
      <c r="M823" s="79" t="s">
        <v>5738</v>
      </c>
      <c r="N823" s="232">
        <v>6</v>
      </c>
      <c r="O823" s="48" t="s">
        <v>5703</v>
      </c>
      <c r="P823" s="81">
        <v>45955</v>
      </c>
      <c r="Q823" s="93"/>
      <c r="R823" s="75">
        <v>40179</v>
      </c>
      <c r="S823" s="48">
        <v>1</v>
      </c>
      <c r="T823" s="48" t="s">
        <v>253</v>
      </c>
      <c r="U823" s="48" t="s">
        <v>1112</v>
      </c>
      <c r="V823" s="82" t="s">
        <v>5704</v>
      </c>
      <c r="W823" s="75">
        <v>43465</v>
      </c>
      <c r="X823" s="77">
        <v>15000000</v>
      </c>
      <c r="Y823" s="77">
        <v>2000000000</v>
      </c>
      <c r="Z823" s="78">
        <v>60000000</v>
      </c>
      <c r="AA823" s="77">
        <f>Y823*0.05</f>
        <v>100000000</v>
      </c>
      <c r="AB823" s="48">
        <v>2</v>
      </c>
      <c r="AC823" s="81">
        <v>44195</v>
      </c>
      <c r="AD823" s="77">
        <v>2500000000</v>
      </c>
      <c r="AE823" s="77">
        <v>2500000000</v>
      </c>
      <c r="AF823" s="77">
        <v>15000000</v>
      </c>
    </row>
    <row r="824" spans="1:32" x14ac:dyDescent="0.25">
      <c r="A824" s="230" t="s">
        <v>2774</v>
      </c>
      <c r="B824" s="48" t="s">
        <v>6533</v>
      </c>
      <c r="C824" s="74">
        <f t="shared" si="50"/>
        <v>8000000000</v>
      </c>
      <c r="D824" s="75"/>
      <c r="E824" s="93"/>
      <c r="F824" s="77">
        <v>2000000000</v>
      </c>
      <c r="G824" s="77">
        <v>10000000000</v>
      </c>
      <c r="H824" s="74">
        <f t="shared" si="49"/>
        <v>8000000000</v>
      </c>
      <c r="I824" s="78">
        <v>60000000</v>
      </c>
      <c r="J824" s="79" t="s">
        <v>5701</v>
      </c>
      <c r="K824" s="80">
        <f t="shared" si="47"/>
        <v>6</v>
      </c>
      <c r="L824" s="48" t="s">
        <v>249</v>
      </c>
      <c r="M824" s="79" t="s">
        <v>5738</v>
      </c>
      <c r="N824" s="232">
        <v>6</v>
      </c>
      <c r="O824" s="48" t="s">
        <v>5703</v>
      </c>
      <c r="P824" s="81">
        <v>45955</v>
      </c>
      <c r="Q824" s="93"/>
      <c r="R824" s="75">
        <v>40179</v>
      </c>
      <c r="S824" s="48">
        <v>1</v>
      </c>
      <c r="T824" s="48" t="s">
        <v>274</v>
      </c>
      <c r="U824" s="48" t="s">
        <v>1112</v>
      </c>
      <c r="V824" s="82" t="s">
        <v>5704</v>
      </c>
      <c r="W824" s="75">
        <v>43465</v>
      </c>
      <c r="X824" s="77">
        <v>15000000</v>
      </c>
      <c r="Y824" s="77">
        <v>2000000000</v>
      </c>
      <c r="Z824" s="78">
        <v>60000000</v>
      </c>
      <c r="AA824" s="77">
        <f>Y824*0.05</f>
        <v>100000000</v>
      </c>
      <c r="AB824" s="48">
        <v>2</v>
      </c>
      <c r="AC824" s="81">
        <v>44195</v>
      </c>
      <c r="AD824" s="77">
        <v>2500000000</v>
      </c>
      <c r="AE824" s="77">
        <v>2500000000</v>
      </c>
      <c r="AF824" s="77">
        <v>15000000</v>
      </c>
    </row>
    <row r="825" spans="1:32" x14ac:dyDescent="0.25">
      <c r="A825" s="230" t="s">
        <v>2776</v>
      </c>
      <c r="B825" s="48" t="s">
        <v>6534</v>
      </c>
      <c r="C825" s="74">
        <f t="shared" si="50"/>
        <v>8000000000</v>
      </c>
      <c r="D825" s="75"/>
      <c r="E825" s="93"/>
      <c r="F825" s="77">
        <v>2000000000</v>
      </c>
      <c r="G825" s="77">
        <v>10000000000</v>
      </c>
      <c r="H825" s="74">
        <f t="shared" si="49"/>
        <v>8000000000</v>
      </c>
      <c r="I825" s="78">
        <v>60000000</v>
      </c>
      <c r="J825" s="79" t="s">
        <v>5701</v>
      </c>
      <c r="K825" s="80">
        <f t="shared" si="47"/>
        <v>6</v>
      </c>
      <c r="L825" s="48" t="s">
        <v>249</v>
      </c>
      <c r="M825" s="79" t="s">
        <v>5738</v>
      </c>
      <c r="N825" s="232">
        <v>6</v>
      </c>
      <c r="O825" s="48" t="s">
        <v>5703</v>
      </c>
      <c r="P825" s="81">
        <v>45955</v>
      </c>
      <c r="Q825" s="93"/>
      <c r="R825" s="75">
        <v>40179</v>
      </c>
      <c r="S825" s="48">
        <v>1</v>
      </c>
      <c r="T825" s="48" t="s">
        <v>253</v>
      </c>
      <c r="U825" s="48" t="s">
        <v>1112</v>
      </c>
      <c r="V825" s="82" t="s">
        <v>5704</v>
      </c>
      <c r="W825" s="75">
        <v>43465</v>
      </c>
      <c r="X825" s="77">
        <v>15000000</v>
      </c>
      <c r="Y825" s="77">
        <v>2000000000</v>
      </c>
      <c r="Z825" s="78">
        <v>60000000</v>
      </c>
      <c r="AA825" s="77">
        <v>0</v>
      </c>
      <c r="AB825" s="48">
        <v>2</v>
      </c>
      <c r="AC825" s="81">
        <v>44195</v>
      </c>
      <c r="AD825" s="77">
        <v>2500000000</v>
      </c>
      <c r="AE825" s="77">
        <v>2500000000</v>
      </c>
      <c r="AF825" s="77">
        <v>15000000</v>
      </c>
    </row>
    <row r="826" spans="1:32" x14ac:dyDescent="0.25">
      <c r="A826" s="230" t="s">
        <v>2778</v>
      </c>
      <c r="B826" s="48" t="s">
        <v>6535</v>
      </c>
      <c r="C826" s="74">
        <f t="shared" si="50"/>
        <v>8000000000</v>
      </c>
      <c r="D826" s="75"/>
      <c r="E826" s="93"/>
      <c r="F826" s="77">
        <v>2000000000</v>
      </c>
      <c r="G826" s="77">
        <v>10000000000</v>
      </c>
      <c r="H826" s="74">
        <f t="shared" si="49"/>
        <v>8000000000</v>
      </c>
      <c r="I826" s="78">
        <v>60000000</v>
      </c>
      <c r="J826" s="79" t="s">
        <v>5701</v>
      </c>
      <c r="K826" s="80">
        <f t="shared" si="47"/>
        <v>6</v>
      </c>
      <c r="L826" s="48" t="s">
        <v>249</v>
      </c>
      <c r="M826" s="79" t="s">
        <v>5738</v>
      </c>
      <c r="N826" s="232">
        <v>6</v>
      </c>
      <c r="O826" s="48" t="s">
        <v>5703</v>
      </c>
      <c r="P826" s="81">
        <v>45955</v>
      </c>
      <c r="Q826" s="93"/>
      <c r="R826" s="75">
        <v>40179</v>
      </c>
      <c r="S826" s="48">
        <v>1</v>
      </c>
      <c r="T826" s="48" t="s">
        <v>274</v>
      </c>
      <c r="U826" s="48" t="s">
        <v>1112</v>
      </c>
      <c r="V826" s="82" t="s">
        <v>5704</v>
      </c>
      <c r="W826" s="75">
        <v>43465</v>
      </c>
      <c r="X826" s="77">
        <v>15000000</v>
      </c>
      <c r="Y826" s="77">
        <v>2000000000</v>
      </c>
      <c r="Z826" s="78">
        <v>60000000</v>
      </c>
      <c r="AA826" s="77">
        <v>0</v>
      </c>
      <c r="AB826" s="48">
        <v>2</v>
      </c>
      <c r="AC826" s="81">
        <v>44195</v>
      </c>
      <c r="AD826" s="77">
        <v>2500000000</v>
      </c>
      <c r="AE826" s="77">
        <v>2500000000</v>
      </c>
      <c r="AF826" s="77">
        <v>15000000</v>
      </c>
    </row>
    <row r="827" spans="1:32" x14ac:dyDescent="0.25">
      <c r="A827" s="230" t="s">
        <v>2780</v>
      </c>
      <c r="B827" s="48" t="s">
        <v>6536</v>
      </c>
      <c r="C827" s="74">
        <f t="shared" si="50"/>
        <v>8000000000</v>
      </c>
      <c r="D827" s="75"/>
      <c r="E827" s="93"/>
      <c r="F827" s="77">
        <v>2000000000</v>
      </c>
      <c r="G827" s="77">
        <v>10000000000</v>
      </c>
      <c r="H827" s="74">
        <f t="shared" si="49"/>
        <v>8000000000</v>
      </c>
      <c r="I827" s="78">
        <v>60000000</v>
      </c>
      <c r="J827" s="79" t="s">
        <v>5701</v>
      </c>
      <c r="K827" s="80">
        <f t="shared" si="47"/>
        <v>6</v>
      </c>
      <c r="L827" s="48" t="s">
        <v>249</v>
      </c>
      <c r="M827" s="79" t="s">
        <v>5738</v>
      </c>
      <c r="N827" s="232">
        <v>6</v>
      </c>
      <c r="O827" s="48" t="s">
        <v>5703</v>
      </c>
      <c r="P827" s="81">
        <v>45955</v>
      </c>
      <c r="Q827" s="93"/>
      <c r="R827" s="75">
        <v>40179</v>
      </c>
      <c r="S827" s="48">
        <v>1</v>
      </c>
      <c r="T827" s="48" t="s">
        <v>253</v>
      </c>
      <c r="U827" s="48" t="s">
        <v>1112</v>
      </c>
      <c r="V827" s="82" t="s">
        <v>5704</v>
      </c>
      <c r="W827" s="75">
        <v>43465</v>
      </c>
      <c r="X827" s="77">
        <v>15000000</v>
      </c>
      <c r="Y827" s="77">
        <v>2000000000</v>
      </c>
      <c r="Z827" s="78">
        <v>60000000</v>
      </c>
      <c r="AA827" s="77">
        <v>0</v>
      </c>
      <c r="AB827" s="48">
        <v>2</v>
      </c>
      <c r="AC827" s="81">
        <v>44195</v>
      </c>
      <c r="AD827" s="77">
        <v>2500000000</v>
      </c>
      <c r="AE827" s="77">
        <v>2500000000</v>
      </c>
      <c r="AF827" s="77">
        <v>15000000</v>
      </c>
    </row>
    <row r="828" spans="1:32" x14ac:dyDescent="0.25">
      <c r="A828" s="230" t="s">
        <v>2782</v>
      </c>
      <c r="B828" s="48" t="s">
        <v>6537</v>
      </c>
      <c r="C828" s="74">
        <f t="shared" si="50"/>
        <v>8000000000</v>
      </c>
      <c r="D828" s="75"/>
      <c r="E828" s="93"/>
      <c r="F828" s="77">
        <v>2000000000</v>
      </c>
      <c r="G828" s="77">
        <v>10000000000</v>
      </c>
      <c r="H828" s="74">
        <f t="shared" si="49"/>
        <v>8000000000</v>
      </c>
      <c r="I828" s="78">
        <v>60000000</v>
      </c>
      <c r="J828" s="79" t="s">
        <v>5701</v>
      </c>
      <c r="K828" s="80">
        <f t="shared" si="47"/>
        <v>6</v>
      </c>
      <c r="L828" s="48" t="s">
        <v>249</v>
      </c>
      <c r="M828" s="79" t="s">
        <v>5738</v>
      </c>
      <c r="N828" s="232">
        <v>6</v>
      </c>
      <c r="O828" s="48" t="s">
        <v>5703</v>
      </c>
      <c r="P828" s="81">
        <v>45955</v>
      </c>
      <c r="Q828" s="93"/>
      <c r="R828" s="75">
        <v>40179</v>
      </c>
      <c r="S828" s="48">
        <v>1</v>
      </c>
      <c r="T828" s="48" t="s">
        <v>274</v>
      </c>
      <c r="U828" s="48" t="s">
        <v>1112</v>
      </c>
      <c r="V828" s="82" t="s">
        <v>5704</v>
      </c>
      <c r="W828" s="75">
        <v>43465</v>
      </c>
      <c r="X828" s="77">
        <v>15000000</v>
      </c>
      <c r="Y828" s="77">
        <v>2000000000</v>
      </c>
      <c r="Z828" s="78">
        <v>60000000</v>
      </c>
      <c r="AA828" s="77">
        <v>0</v>
      </c>
      <c r="AB828" s="48">
        <v>2</v>
      </c>
      <c r="AC828" s="81">
        <v>44195</v>
      </c>
      <c r="AD828" s="77">
        <v>2500000000</v>
      </c>
      <c r="AE828" s="77">
        <v>2500000000</v>
      </c>
      <c r="AF828" s="77">
        <v>15000000</v>
      </c>
    </row>
    <row r="829" spans="1:32" x14ac:dyDescent="0.25">
      <c r="A829" s="230" t="s">
        <v>2784</v>
      </c>
      <c r="B829" s="48" t="s">
        <v>6538</v>
      </c>
      <c r="C829" s="74">
        <f t="shared" si="50"/>
        <v>8000000000</v>
      </c>
      <c r="D829" s="75"/>
      <c r="E829" s="93"/>
      <c r="F829" s="77">
        <v>2000000000</v>
      </c>
      <c r="G829" s="77">
        <v>10000000000</v>
      </c>
      <c r="H829" s="74">
        <f t="shared" si="49"/>
        <v>8000000000</v>
      </c>
      <c r="I829" s="78">
        <v>60000000</v>
      </c>
      <c r="J829" s="79" t="s">
        <v>5701</v>
      </c>
      <c r="K829" s="80">
        <f t="shared" si="47"/>
        <v>6</v>
      </c>
      <c r="L829" s="48" t="s">
        <v>249</v>
      </c>
      <c r="M829" s="79" t="s">
        <v>5738</v>
      </c>
      <c r="N829" s="232">
        <v>6</v>
      </c>
      <c r="O829" s="48" t="s">
        <v>5703</v>
      </c>
      <c r="P829" s="81">
        <v>45955</v>
      </c>
      <c r="Q829" s="93"/>
      <c r="R829" s="75">
        <v>40179</v>
      </c>
      <c r="S829" s="48">
        <v>1</v>
      </c>
      <c r="T829" s="48" t="s">
        <v>253</v>
      </c>
      <c r="U829" s="48" t="s">
        <v>1112</v>
      </c>
      <c r="V829" s="82" t="s">
        <v>5704</v>
      </c>
      <c r="W829" s="75">
        <v>43465</v>
      </c>
      <c r="X829" s="77">
        <v>15000000</v>
      </c>
      <c r="Y829" s="77">
        <v>2000000000</v>
      </c>
      <c r="Z829" s="78">
        <v>60000000</v>
      </c>
      <c r="AA829" s="77">
        <f>Y829*0.05</f>
        <v>100000000</v>
      </c>
      <c r="AB829" s="48">
        <v>2</v>
      </c>
      <c r="AC829" s="81">
        <v>44195</v>
      </c>
      <c r="AD829" s="77">
        <v>2500000000</v>
      </c>
      <c r="AE829" s="77">
        <v>2500000000</v>
      </c>
      <c r="AF829" s="77">
        <v>15000000</v>
      </c>
    </row>
    <row r="830" spans="1:32" x14ac:dyDescent="0.25">
      <c r="A830" s="230" t="s">
        <v>2786</v>
      </c>
      <c r="B830" s="48" t="s">
        <v>6539</v>
      </c>
      <c r="C830" s="74">
        <f t="shared" si="50"/>
        <v>8000000000</v>
      </c>
      <c r="D830" s="75"/>
      <c r="E830" s="93"/>
      <c r="F830" s="77">
        <v>2000000000</v>
      </c>
      <c r="G830" s="77">
        <v>10000000000</v>
      </c>
      <c r="H830" s="74">
        <f t="shared" si="49"/>
        <v>8000000000</v>
      </c>
      <c r="I830" s="78">
        <v>60000000</v>
      </c>
      <c r="J830" s="79" t="s">
        <v>5701</v>
      </c>
      <c r="K830" s="80">
        <f t="shared" si="47"/>
        <v>6</v>
      </c>
      <c r="L830" s="48" t="s">
        <v>249</v>
      </c>
      <c r="M830" s="79" t="s">
        <v>5738</v>
      </c>
      <c r="N830" s="232">
        <v>6</v>
      </c>
      <c r="O830" s="48" t="s">
        <v>5703</v>
      </c>
      <c r="P830" s="81">
        <v>45955</v>
      </c>
      <c r="Q830" s="93"/>
      <c r="R830" s="75">
        <v>40179</v>
      </c>
      <c r="S830" s="48">
        <v>1</v>
      </c>
      <c r="T830" s="48" t="s">
        <v>274</v>
      </c>
      <c r="U830" s="48" t="s">
        <v>1112</v>
      </c>
      <c r="V830" s="82" t="s">
        <v>5704</v>
      </c>
      <c r="W830" s="75">
        <v>43465</v>
      </c>
      <c r="X830" s="77">
        <v>15000000</v>
      </c>
      <c r="Y830" s="77">
        <v>2000000000</v>
      </c>
      <c r="Z830" s="78">
        <v>60000000</v>
      </c>
      <c r="AA830" s="77">
        <f>Y830*0.05</f>
        <v>100000000</v>
      </c>
      <c r="AB830" s="48">
        <v>2</v>
      </c>
      <c r="AC830" s="81">
        <v>44195</v>
      </c>
      <c r="AD830" s="77">
        <v>2500000000</v>
      </c>
      <c r="AE830" s="77">
        <v>2500000000</v>
      </c>
      <c r="AF830" s="77">
        <v>15000000</v>
      </c>
    </row>
    <row r="831" spans="1:32" x14ac:dyDescent="0.25">
      <c r="A831" s="230" t="s">
        <v>2788</v>
      </c>
      <c r="B831" s="48" t="s">
        <v>6540</v>
      </c>
      <c r="C831" s="74">
        <f t="shared" si="50"/>
        <v>8000000000</v>
      </c>
      <c r="D831" s="75"/>
      <c r="E831" s="93"/>
      <c r="F831" s="77">
        <v>2000000000</v>
      </c>
      <c r="G831" s="77">
        <v>10000000000</v>
      </c>
      <c r="H831" s="74">
        <f t="shared" si="49"/>
        <v>8000000000</v>
      </c>
      <c r="I831" s="78">
        <v>60000000</v>
      </c>
      <c r="J831" s="79" t="s">
        <v>5701</v>
      </c>
      <c r="K831" s="80">
        <f t="shared" si="47"/>
        <v>6</v>
      </c>
      <c r="L831" s="48" t="s">
        <v>249</v>
      </c>
      <c r="M831" s="79" t="s">
        <v>5738</v>
      </c>
      <c r="N831" s="232">
        <v>6</v>
      </c>
      <c r="O831" s="48" t="s">
        <v>5703</v>
      </c>
      <c r="P831" s="81">
        <v>45955</v>
      </c>
      <c r="Q831" s="93"/>
      <c r="R831" s="75">
        <v>40179</v>
      </c>
      <c r="S831" s="48">
        <v>1</v>
      </c>
      <c r="T831" s="48" t="s">
        <v>253</v>
      </c>
      <c r="U831" s="48" t="s">
        <v>1112</v>
      </c>
      <c r="V831" s="82" t="s">
        <v>5704</v>
      </c>
      <c r="W831" s="75">
        <v>43465</v>
      </c>
      <c r="X831" s="77">
        <v>15000000</v>
      </c>
      <c r="Y831" s="77">
        <v>2000000000</v>
      </c>
      <c r="Z831" s="78">
        <v>60000000</v>
      </c>
      <c r="AA831" s="77">
        <v>0</v>
      </c>
      <c r="AB831" s="48">
        <v>2</v>
      </c>
      <c r="AC831" s="81">
        <v>44195</v>
      </c>
      <c r="AD831" s="77">
        <v>2500000000</v>
      </c>
      <c r="AE831" s="77">
        <v>2500000000</v>
      </c>
      <c r="AF831" s="77">
        <v>15000000</v>
      </c>
    </row>
    <row r="832" spans="1:32" x14ac:dyDescent="0.25">
      <c r="A832" s="230" t="s">
        <v>2790</v>
      </c>
      <c r="B832" s="48" t="s">
        <v>6541</v>
      </c>
      <c r="C832" s="74">
        <f t="shared" si="50"/>
        <v>8000000000</v>
      </c>
      <c r="D832" s="75"/>
      <c r="E832" s="93"/>
      <c r="F832" s="77">
        <v>2000000000</v>
      </c>
      <c r="G832" s="77">
        <v>10000000000</v>
      </c>
      <c r="H832" s="74">
        <f t="shared" si="49"/>
        <v>8000000000</v>
      </c>
      <c r="I832" s="78">
        <v>60000000</v>
      </c>
      <c r="J832" s="79" t="s">
        <v>5701</v>
      </c>
      <c r="K832" s="80">
        <f t="shared" si="47"/>
        <v>6</v>
      </c>
      <c r="L832" s="48" t="s">
        <v>249</v>
      </c>
      <c r="M832" s="79" t="s">
        <v>5738</v>
      </c>
      <c r="N832" s="232">
        <v>6</v>
      </c>
      <c r="O832" s="48" t="s">
        <v>5703</v>
      </c>
      <c r="P832" s="81">
        <v>45955</v>
      </c>
      <c r="Q832" s="93"/>
      <c r="R832" s="75">
        <v>40179</v>
      </c>
      <c r="S832" s="48">
        <v>1</v>
      </c>
      <c r="T832" s="48" t="s">
        <v>274</v>
      </c>
      <c r="U832" s="48" t="s">
        <v>1112</v>
      </c>
      <c r="V832" s="82" t="s">
        <v>5704</v>
      </c>
      <c r="W832" s="75">
        <v>43465</v>
      </c>
      <c r="X832" s="77">
        <v>15000000</v>
      </c>
      <c r="Y832" s="77">
        <v>2000000000</v>
      </c>
      <c r="Z832" s="78">
        <v>60000000</v>
      </c>
      <c r="AA832" s="77">
        <v>0</v>
      </c>
      <c r="AB832" s="48">
        <v>2</v>
      </c>
      <c r="AC832" s="81">
        <v>44195</v>
      </c>
      <c r="AD832" s="77">
        <v>2500000000</v>
      </c>
      <c r="AE832" s="77">
        <v>2500000000</v>
      </c>
      <c r="AF832" s="77">
        <v>15000000</v>
      </c>
    </row>
    <row r="833" spans="1:32" x14ac:dyDescent="0.25">
      <c r="A833" s="230" t="s">
        <v>2792</v>
      </c>
      <c r="B833" s="48" t="s">
        <v>6542</v>
      </c>
      <c r="C833" s="74">
        <f t="shared" si="50"/>
        <v>8000000000</v>
      </c>
      <c r="D833" s="75"/>
      <c r="E833" s="93"/>
      <c r="F833" s="77">
        <v>2000000000</v>
      </c>
      <c r="G833" s="77">
        <v>10000000000</v>
      </c>
      <c r="H833" s="74">
        <f t="shared" si="49"/>
        <v>8000000000</v>
      </c>
      <c r="I833" s="78">
        <v>60000000</v>
      </c>
      <c r="J833" s="79" t="s">
        <v>5701</v>
      </c>
      <c r="K833" s="80">
        <f t="shared" si="47"/>
        <v>6</v>
      </c>
      <c r="L833" s="48" t="s">
        <v>249</v>
      </c>
      <c r="M833" s="79" t="s">
        <v>5738</v>
      </c>
      <c r="N833" s="232">
        <v>6</v>
      </c>
      <c r="O833" s="48" t="s">
        <v>5703</v>
      </c>
      <c r="P833" s="81">
        <v>45955</v>
      </c>
      <c r="Q833" s="93"/>
      <c r="R833" s="75">
        <v>40179</v>
      </c>
      <c r="S833" s="48">
        <v>1</v>
      </c>
      <c r="T833" s="48" t="s">
        <v>253</v>
      </c>
      <c r="U833" s="48" t="s">
        <v>1112</v>
      </c>
      <c r="V833" s="82" t="s">
        <v>5704</v>
      </c>
      <c r="W833" s="75">
        <v>43465</v>
      </c>
      <c r="X833" s="77">
        <v>15000000</v>
      </c>
      <c r="Y833" s="77">
        <v>2000000000</v>
      </c>
      <c r="Z833" s="78">
        <v>60000000</v>
      </c>
      <c r="AA833" s="77">
        <v>0</v>
      </c>
      <c r="AB833" s="48">
        <v>2</v>
      </c>
      <c r="AC833" s="81">
        <v>44195</v>
      </c>
      <c r="AD833" s="77">
        <v>2500000000</v>
      </c>
      <c r="AE833" s="77">
        <v>2500000000</v>
      </c>
      <c r="AF833" s="77">
        <v>15000000</v>
      </c>
    </row>
    <row r="834" spans="1:32" x14ac:dyDescent="0.25">
      <c r="A834" s="230" t="s">
        <v>2794</v>
      </c>
      <c r="B834" s="48" t="s">
        <v>6543</v>
      </c>
      <c r="C834" s="74">
        <f t="shared" si="50"/>
        <v>8000000000</v>
      </c>
      <c r="D834" s="75"/>
      <c r="E834" s="93"/>
      <c r="F834" s="77">
        <v>2000000000</v>
      </c>
      <c r="G834" s="77">
        <v>10000000000</v>
      </c>
      <c r="H834" s="74">
        <f t="shared" si="49"/>
        <v>8000000000</v>
      </c>
      <c r="I834" s="78">
        <v>60000000</v>
      </c>
      <c r="J834" s="79" t="s">
        <v>5701</v>
      </c>
      <c r="K834" s="80">
        <f t="shared" si="47"/>
        <v>6</v>
      </c>
      <c r="L834" s="48" t="s">
        <v>249</v>
      </c>
      <c r="M834" s="79" t="s">
        <v>5738</v>
      </c>
      <c r="N834" s="232">
        <v>6</v>
      </c>
      <c r="O834" s="48" t="s">
        <v>5703</v>
      </c>
      <c r="P834" s="81">
        <v>45955</v>
      </c>
      <c r="Q834" s="93"/>
      <c r="R834" s="75">
        <v>40179</v>
      </c>
      <c r="S834" s="48">
        <v>1</v>
      </c>
      <c r="T834" s="48" t="s">
        <v>274</v>
      </c>
      <c r="U834" s="48" t="s">
        <v>1112</v>
      </c>
      <c r="V834" s="82" t="s">
        <v>5704</v>
      </c>
      <c r="W834" s="75">
        <v>43465</v>
      </c>
      <c r="X834" s="77">
        <v>15000000</v>
      </c>
      <c r="Y834" s="77">
        <v>2000000000</v>
      </c>
      <c r="Z834" s="78">
        <v>60000000</v>
      </c>
      <c r="AA834" s="77">
        <v>0</v>
      </c>
      <c r="AB834" s="48">
        <v>2</v>
      </c>
      <c r="AC834" s="81">
        <v>44195</v>
      </c>
      <c r="AD834" s="77">
        <v>2500000000</v>
      </c>
      <c r="AE834" s="77">
        <v>2500000000</v>
      </c>
      <c r="AF834" s="77">
        <v>15000000</v>
      </c>
    </row>
    <row r="835" spans="1:32" x14ac:dyDescent="0.25">
      <c r="A835" s="230" t="s">
        <v>2796</v>
      </c>
      <c r="B835" s="48" t="s">
        <v>6544</v>
      </c>
      <c r="C835" s="74">
        <f t="shared" si="50"/>
        <v>8000000000</v>
      </c>
      <c r="D835" s="75"/>
      <c r="E835" s="93"/>
      <c r="F835" s="77">
        <v>2000000000</v>
      </c>
      <c r="G835" s="77">
        <v>10000000000</v>
      </c>
      <c r="H835" s="74">
        <f t="shared" si="49"/>
        <v>8000000000</v>
      </c>
      <c r="I835" s="78">
        <v>60000000</v>
      </c>
      <c r="J835" s="79" t="s">
        <v>5701</v>
      </c>
      <c r="K835" s="80">
        <f t="shared" ref="K835:K898" si="51">N835</f>
        <v>6</v>
      </c>
      <c r="L835" s="48" t="s">
        <v>249</v>
      </c>
      <c r="M835" s="79" t="s">
        <v>5738</v>
      </c>
      <c r="N835" s="232">
        <v>6</v>
      </c>
      <c r="O835" s="48" t="s">
        <v>5703</v>
      </c>
      <c r="P835" s="81">
        <v>45955</v>
      </c>
      <c r="Q835" s="93"/>
      <c r="R835" s="75">
        <v>40179</v>
      </c>
      <c r="S835" s="48">
        <v>1</v>
      </c>
      <c r="T835" s="48" t="s">
        <v>253</v>
      </c>
      <c r="U835" s="48" t="s">
        <v>1112</v>
      </c>
      <c r="V835" s="82" t="s">
        <v>5704</v>
      </c>
      <c r="W835" s="75">
        <v>43465</v>
      </c>
      <c r="X835" s="77">
        <v>15000000</v>
      </c>
      <c r="Y835" s="77">
        <v>2000000000</v>
      </c>
      <c r="Z835" s="78">
        <v>60000000</v>
      </c>
      <c r="AA835" s="77">
        <f>Y835*0.05</f>
        <v>100000000</v>
      </c>
      <c r="AB835" s="48">
        <v>2</v>
      </c>
      <c r="AC835" s="81">
        <v>44195</v>
      </c>
      <c r="AD835" s="77">
        <v>2500000000</v>
      </c>
      <c r="AE835" s="77">
        <v>2500000000</v>
      </c>
      <c r="AF835" s="77">
        <v>15000000</v>
      </c>
    </row>
    <row r="836" spans="1:32" x14ac:dyDescent="0.25">
      <c r="A836" s="230" t="s">
        <v>2798</v>
      </c>
      <c r="B836" s="48" t="s">
        <v>6545</v>
      </c>
      <c r="C836" s="74">
        <f t="shared" si="50"/>
        <v>8000000000</v>
      </c>
      <c r="D836" s="75"/>
      <c r="E836" s="93"/>
      <c r="F836" s="77">
        <v>2000000000</v>
      </c>
      <c r="G836" s="77">
        <v>10000000000</v>
      </c>
      <c r="H836" s="74">
        <f t="shared" si="49"/>
        <v>8000000000</v>
      </c>
      <c r="I836" s="78">
        <v>60000000</v>
      </c>
      <c r="J836" s="79" t="s">
        <v>5701</v>
      </c>
      <c r="K836" s="80">
        <f t="shared" si="51"/>
        <v>6</v>
      </c>
      <c r="L836" s="48" t="s">
        <v>249</v>
      </c>
      <c r="M836" s="79" t="s">
        <v>5738</v>
      </c>
      <c r="N836" s="232">
        <v>6</v>
      </c>
      <c r="O836" s="48" t="s">
        <v>5703</v>
      </c>
      <c r="P836" s="81">
        <v>45955</v>
      </c>
      <c r="Q836" s="93"/>
      <c r="R836" s="75">
        <v>40179</v>
      </c>
      <c r="S836" s="48">
        <v>1</v>
      </c>
      <c r="T836" s="48" t="s">
        <v>274</v>
      </c>
      <c r="U836" s="48" t="s">
        <v>1112</v>
      </c>
      <c r="V836" s="82" t="s">
        <v>5704</v>
      </c>
      <c r="W836" s="75">
        <v>43465</v>
      </c>
      <c r="X836" s="77">
        <v>15000000</v>
      </c>
      <c r="Y836" s="77">
        <v>2000000000</v>
      </c>
      <c r="Z836" s="78">
        <v>60000000</v>
      </c>
      <c r="AA836" s="77">
        <f>Y836*0.05</f>
        <v>100000000</v>
      </c>
      <c r="AB836" s="48">
        <v>2</v>
      </c>
      <c r="AC836" s="81">
        <v>44195</v>
      </c>
      <c r="AD836" s="77">
        <v>2500000000</v>
      </c>
      <c r="AE836" s="77">
        <v>2500000000</v>
      </c>
      <c r="AF836" s="77">
        <v>15000000</v>
      </c>
    </row>
    <row r="837" spans="1:32" x14ac:dyDescent="0.25">
      <c r="A837" s="230" t="s">
        <v>2800</v>
      </c>
      <c r="B837" s="48" t="s">
        <v>6546</v>
      </c>
      <c r="C837" s="74">
        <f t="shared" si="50"/>
        <v>8000000000</v>
      </c>
      <c r="D837" s="75"/>
      <c r="E837" s="93"/>
      <c r="F837" s="77">
        <v>2000000000</v>
      </c>
      <c r="G837" s="77">
        <v>10000000000</v>
      </c>
      <c r="H837" s="74">
        <f t="shared" si="49"/>
        <v>8000000000</v>
      </c>
      <c r="I837" s="78">
        <v>60000000</v>
      </c>
      <c r="J837" s="79" t="s">
        <v>5701</v>
      </c>
      <c r="K837" s="80">
        <f t="shared" si="51"/>
        <v>8</v>
      </c>
      <c r="L837" s="48" t="s">
        <v>249</v>
      </c>
      <c r="M837" s="79" t="s">
        <v>5738</v>
      </c>
      <c r="N837" s="80">
        <v>8</v>
      </c>
      <c r="O837" s="48" t="s">
        <v>5703</v>
      </c>
      <c r="P837" s="81">
        <v>45955</v>
      </c>
      <c r="Q837" s="93"/>
      <c r="R837" s="75">
        <v>40179</v>
      </c>
      <c r="S837" s="48">
        <v>1</v>
      </c>
      <c r="T837" s="48" t="s">
        <v>253</v>
      </c>
      <c r="U837" s="48" t="s">
        <v>1112</v>
      </c>
      <c r="V837" s="82" t="s">
        <v>5704</v>
      </c>
      <c r="W837" s="75">
        <v>43465</v>
      </c>
      <c r="X837" s="77">
        <v>15000000</v>
      </c>
      <c r="Y837" s="77">
        <v>2000000000</v>
      </c>
      <c r="Z837" s="78">
        <v>60000000</v>
      </c>
      <c r="AA837" s="77">
        <v>0</v>
      </c>
      <c r="AB837" s="48">
        <v>2</v>
      </c>
      <c r="AC837" s="81">
        <v>44195</v>
      </c>
      <c r="AD837" s="77">
        <v>2500000000</v>
      </c>
      <c r="AE837" s="77">
        <v>2500000000</v>
      </c>
      <c r="AF837" s="77">
        <v>15000000</v>
      </c>
    </row>
    <row r="838" spans="1:32" x14ac:dyDescent="0.25">
      <c r="A838" s="230" t="s">
        <v>2802</v>
      </c>
      <c r="B838" s="48" t="s">
        <v>6547</v>
      </c>
      <c r="C838" s="74">
        <f t="shared" si="50"/>
        <v>8000000000</v>
      </c>
      <c r="D838" s="75"/>
      <c r="E838" s="93"/>
      <c r="F838" s="77">
        <v>2000000000</v>
      </c>
      <c r="G838" s="77">
        <v>10000000000</v>
      </c>
      <c r="H838" s="74">
        <f t="shared" si="49"/>
        <v>8000000000</v>
      </c>
      <c r="I838" s="78">
        <v>60000000</v>
      </c>
      <c r="J838" s="79" t="s">
        <v>5701</v>
      </c>
      <c r="K838" s="80">
        <f t="shared" si="51"/>
        <v>8</v>
      </c>
      <c r="L838" s="48" t="s">
        <v>249</v>
      </c>
      <c r="M838" s="79" t="s">
        <v>5738</v>
      </c>
      <c r="N838" s="80">
        <v>8</v>
      </c>
      <c r="O838" s="48" t="s">
        <v>5703</v>
      </c>
      <c r="P838" s="81">
        <v>45955</v>
      </c>
      <c r="Q838" s="93"/>
      <c r="R838" s="75">
        <v>40179</v>
      </c>
      <c r="S838" s="48">
        <v>1</v>
      </c>
      <c r="T838" s="48" t="s">
        <v>274</v>
      </c>
      <c r="U838" s="48" t="s">
        <v>1112</v>
      </c>
      <c r="V838" s="82" t="s">
        <v>5704</v>
      </c>
      <c r="W838" s="75">
        <v>43465</v>
      </c>
      <c r="X838" s="77">
        <v>15000000</v>
      </c>
      <c r="Y838" s="77">
        <v>2000000000</v>
      </c>
      <c r="Z838" s="78">
        <v>60000000</v>
      </c>
      <c r="AA838" s="77">
        <v>0</v>
      </c>
      <c r="AB838" s="48">
        <v>2</v>
      </c>
      <c r="AC838" s="81">
        <v>44195</v>
      </c>
      <c r="AD838" s="77">
        <v>2500000000</v>
      </c>
      <c r="AE838" s="77">
        <v>2500000000</v>
      </c>
      <c r="AF838" s="77">
        <v>15000000</v>
      </c>
    </row>
    <row r="839" spans="1:32" x14ac:dyDescent="0.25">
      <c r="A839" s="230" t="s">
        <v>2804</v>
      </c>
      <c r="B839" s="48" t="s">
        <v>6548</v>
      </c>
      <c r="C839" s="74">
        <f t="shared" si="50"/>
        <v>8000000000</v>
      </c>
      <c r="D839" s="75"/>
      <c r="E839" s="93"/>
      <c r="F839" s="77">
        <v>2000000000</v>
      </c>
      <c r="G839" s="77">
        <v>10000000000</v>
      </c>
      <c r="H839" s="74">
        <f t="shared" si="49"/>
        <v>8000000000</v>
      </c>
      <c r="I839" s="78">
        <v>60000000</v>
      </c>
      <c r="J839" s="79" t="s">
        <v>5701</v>
      </c>
      <c r="K839" s="80">
        <f t="shared" si="51"/>
        <v>8</v>
      </c>
      <c r="L839" s="48" t="s">
        <v>249</v>
      </c>
      <c r="M839" s="79" t="s">
        <v>5738</v>
      </c>
      <c r="N839" s="80">
        <v>8</v>
      </c>
      <c r="O839" s="48" t="s">
        <v>5703</v>
      </c>
      <c r="P839" s="81">
        <v>45955</v>
      </c>
      <c r="Q839" s="93"/>
      <c r="R839" s="75">
        <v>40179</v>
      </c>
      <c r="S839" s="48">
        <v>1</v>
      </c>
      <c r="T839" s="48" t="s">
        <v>253</v>
      </c>
      <c r="U839" s="48" t="s">
        <v>1112</v>
      </c>
      <c r="V839" s="82" t="s">
        <v>5704</v>
      </c>
      <c r="W839" s="75">
        <v>43465</v>
      </c>
      <c r="X839" s="77">
        <v>15000000</v>
      </c>
      <c r="Y839" s="77">
        <v>2000000000</v>
      </c>
      <c r="Z839" s="78">
        <v>60000000</v>
      </c>
      <c r="AA839" s="77">
        <v>0</v>
      </c>
      <c r="AB839" s="48">
        <v>2</v>
      </c>
      <c r="AC839" s="81">
        <v>44195</v>
      </c>
      <c r="AD839" s="77">
        <v>2500000000</v>
      </c>
      <c r="AE839" s="77">
        <v>2500000000</v>
      </c>
      <c r="AF839" s="77">
        <v>15000000</v>
      </c>
    </row>
    <row r="840" spans="1:32" x14ac:dyDescent="0.25">
      <c r="A840" s="230" t="s">
        <v>2806</v>
      </c>
      <c r="B840" s="48" t="s">
        <v>6549</v>
      </c>
      <c r="C840" s="74">
        <f t="shared" si="50"/>
        <v>8000000000</v>
      </c>
      <c r="D840" s="75"/>
      <c r="E840" s="93"/>
      <c r="F840" s="77">
        <v>2000000000</v>
      </c>
      <c r="G840" s="77">
        <v>10000000000</v>
      </c>
      <c r="H840" s="74">
        <f t="shared" si="49"/>
        <v>8000000000</v>
      </c>
      <c r="I840" s="78">
        <v>60000000</v>
      </c>
      <c r="J840" s="79" t="s">
        <v>5701</v>
      </c>
      <c r="K840" s="80">
        <f t="shared" si="51"/>
        <v>8</v>
      </c>
      <c r="L840" s="48" t="s">
        <v>249</v>
      </c>
      <c r="M840" s="79" t="s">
        <v>5738</v>
      </c>
      <c r="N840" s="80">
        <v>8</v>
      </c>
      <c r="O840" s="48" t="s">
        <v>5703</v>
      </c>
      <c r="P840" s="81">
        <v>45955</v>
      </c>
      <c r="Q840" s="93"/>
      <c r="R840" s="75">
        <v>40179</v>
      </c>
      <c r="S840" s="48">
        <v>1</v>
      </c>
      <c r="T840" s="48" t="s">
        <v>274</v>
      </c>
      <c r="U840" s="48" t="s">
        <v>1112</v>
      </c>
      <c r="V840" s="82" t="s">
        <v>5704</v>
      </c>
      <c r="W840" s="75">
        <v>43465</v>
      </c>
      <c r="X840" s="77">
        <v>15000000</v>
      </c>
      <c r="Y840" s="77">
        <v>2000000000</v>
      </c>
      <c r="Z840" s="78">
        <v>60000000</v>
      </c>
      <c r="AA840" s="77">
        <v>0</v>
      </c>
      <c r="AB840" s="48">
        <v>2</v>
      </c>
      <c r="AC840" s="81">
        <v>44195</v>
      </c>
      <c r="AD840" s="77">
        <v>2500000000</v>
      </c>
      <c r="AE840" s="77">
        <v>2500000000</v>
      </c>
      <c r="AF840" s="77">
        <v>15000000</v>
      </c>
    </row>
    <row r="841" spans="1:32" x14ac:dyDescent="0.25">
      <c r="A841" s="230" t="s">
        <v>2808</v>
      </c>
      <c r="B841" s="48" t="s">
        <v>6550</v>
      </c>
      <c r="C841" s="74">
        <f t="shared" si="50"/>
        <v>8000000000</v>
      </c>
      <c r="D841" s="75"/>
      <c r="E841" s="93"/>
      <c r="F841" s="77">
        <v>2000000000</v>
      </c>
      <c r="G841" s="77">
        <v>10000000000</v>
      </c>
      <c r="H841" s="74">
        <f t="shared" si="49"/>
        <v>8000000000</v>
      </c>
      <c r="I841" s="78">
        <v>60000000</v>
      </c>
      <c r="J841" s="79" t="s">
        <v>5701</v>
      </c>
      <c r="K841" s="80">
        <f t="shared" si="51"/>
        <v>8</v>
      </c>
      <c r="L841" s="48" t="s">
        <v>249</v>
      </c>
      <c r="M841" s="79" t="s">
        <v>5738</v>
      </c>
      <c r="N841" s="80">
        <v>8</v>
      </c>
      <c r="O841" s="48" t="s">
        <v>5703</v>
      </c>
      <c r="P841" s="81">
        <v>45955</v>
      </c>
      <c r="Q841" s="93"/>
      <c r="R841" s="75">
        <v>40179</v>
      </c>
      <c r="S841" s="48">
        <v>1</v>
      </c>
      <c r="T841" s="48" t="s">
        <v>253</v>
      </c>
      <c r="U841" s="48" t="s">
        <v>1112</v>
      </c>
      <c r="V841" s="82" t="s">
        <v>5704</v>
      </c>
      <c r="W841" s="75">
        <v>43465</v>
      </c>
      <c r="X841" s="77">
        <v>15000000</v>
      </c>
      <c r="Y841" s="77">
        <v>2000000000</v>
      </c>
      <c r="Z841" s="78">
        <v>60000000</v>
      </c>
      <c r="AA841" s="77">
        <f>Y841*0.05</f>
        <v>100000000</v>
      </c>
      <c r="AB841" s="48">
        <v>2</v>
      </c>
      <c r="AC841" s="81">
        <v>44195</v>
      </c>
      <c r="AD841" s="77">
        <v>2500000000</v>
      </c>
      <c r="AE841" s="77">
        <v>2500000000</v>
      </c>
      <c r="AF841" s="77">
        <v>15000000</v>
      </c>
    </row>
    <row r="842" spans="1:32" x14ac:dyDescent="0.25">
      <c r="A842" s="230" t="s">
        <v>2810</v>
      </c>
      <c r="B842" s="48" t="s">
        <v>6551</v>
      </c>
      <c r="C842" s="74">
        <f t="shared" si="50"/>
        <v>8000000000</v>
      </c>
      <c r="D842" s="75"/>
      <c r="E842" s="93"/>
      <c r="F842" s="77">
        <v>2000000000</v>
      </c>
      <c r="G842" s="77">
        <v>10000000000</v>
      </c>
      <c r="H842" s="74">
        <f t="shared" si="49"/>
        <v>8000000000</v>
      </c>
      <c r="I842" s="78">
        <v>60000000</v>
      </c>
      <c r="J842" s="79" t="s">
        <v>5701</v>
      </c>
      <c r="K842" s="80">
        <f t="shared" si="51"/>
        <v>8</v>
      </c>
      <c r="L842" s="48" t="s">
        <v>249</v>
      </c>
      <c r="M842" s="79" t="s">
        <v>5738</v>
      </c>
      <c r="N842" s="80">
        <v>8</v>
      </c>
      <c r="O842" s="48" t="s">
        <v>5703</v>
      </c>
      <c r="P842" s="81">
        <v>45955</v>
      </c>
      <c r="Q842" s="93"/>
      <c r="R842" s="75">
        <v>40179</v>
      </c>
      <c r="S842" s="48">
        <v>1</v>
      </c>
      <c r="T842" s="48" t="s">
        <v>274</v>
      </c>
      <c r="U842" s="48" t="s">
        <v>1112</v>
      </c>
      <c r="V842" s="82" t="s">
        <v>5704</v>
      </c>
      <c r="W842" s="75">
        <v>43465</v>
      </c>
      <c r="X842" s="77">
        <v>15000000</v>
      </c>
      <c r="Y842" s="77">
        <v>2000000000</v>
      </c>
      <c r="Z842" s="78">
        <v>60000000</v>
      </c>
      <c r="AA842" s="77">
        <f>Y842*0.05</f>
        <v>100000000</v>
      </c>
      <c r="AB842" s="48">
        <v>2</v>
      </c>
      <c r="AC842" s="81">
        <v>44195</v>
      </c>
      <c r="AD842" s="77">
        <v>2500000000</v>
      </c>
      <c r="AE842" s="77">
        <v>2500000000</v>
      </c>
      <c r="AF842" s="77">
        <v>15000000</v>
      </c>
    </row>
    <row r="843" spans="1:32" x14ac:dyDescent="0.25">
      <c r="A843" s="230" t="s">
        <v>2812</v>
      </c>
      <c r="B843" s="48" t="s">
        <v>6552</v>
      </c>
      <c r="C843" s="74">
        <f t="shared" si="50"/>
        <v>8000000000</v>
      </c>
      <c r="D843" s="75"/>
      <c r="E843" s="93"/>
      <c r="F843" s="77">
        <v>2000000000</v>
      </c>
      <c r="G843" s="77">
        <v>10000000000</v>
      </c>
      <c r="H843" s="74">
        <f t="shared" si="49"/>
        <v>8000000000</v>
      </c>
      <c r="I843" s="78">
        <v>60000000</v>
      </c>
      <c r="J843" s="79" t="s">
        <v>5701</v>
      </c>
      <c r="K843" s="80">
        <f t="shared" si="51"/>
        <v>8</v>
      </c>
      <c r="L843" s="48" t="s">
        <v>249</v>
      </c>
      <c r="M843" s="79" t="s">
        <v>5738</v>
      </c>
      <c r="N843" s="80">
        <v>8</v>
      </c>
      <c r="O843" s="48" t="s">
        <v>5703</v>
      </c>
      <c r="P843" s="81">
        <v>45955</v>
      </c>
      <c r="Q843" s="93"/>
      <c r="R843" s="75">
        <v>40179</v>
      </c>
      <c r="S843" s="48">
        <v>1</v>
      </c>
      <c r="T843" s="48" t="s">
        <v>253</v>
      </c>
      <c r="U843" s="48" t="s">
        <v>1112</v>
      </c>
      <c r="V843" s="82" t="s">
        <v>5704</v>
      </c>
      <c r="W843" s="75">
        <v>43465</v>
      </c>
      <c r="X843" s="77">
        <v>15000000</v>
      </c>
      <c r="Y843" s="77">
        <v>2000000000</v>
      </c>
      <c r="Z843" s="78">
        <v>60000000</v>
      </c>
      <c r="AA843" s="77">
        <v>0</v>
      </c>
      <c r="AB843" s="48">
        <v>2</v>
      </c>
      <c r="AC843" s="81">
        <v>44195</v>
      </c>
      <c r="AD843" s="77">
        <v>2500000000</v>
      </c>
      <c r="AE843" s="77">
        <v>2500000000</v>
      </c>
      <c r="AF843" s="77">
        <v>15000000</v>
      </c>
    </row>
    <row r="844" spans="1:32" x14ac:dyDescent="0.25">
      <c r="A844" s="230" t="s">
        <v>2814</v>
      </c>
      <c r="B844" s="48" t="s">
        <v>6553</v>
      </c>
      <c r="C844" s="74">
        <f t="shared" si="50"/>
        <v>8000000000</v>
      </c>
      <c r="D844" s="75"/>
      <c r="E844" s="93"/>
      <c r="F844" s="77">
        <v>2000000000</v>
      </c>
      <c r="G844" s="77">
        <v>10000000000</v>
      </c>
      <c r="H844" s="74">
        <f t="shared" ref="H844:H907" si="52">C844</f>
        <v>8000000000</v>
      </c>
      <c r="I844" s="78">
        <v>60000000</v>
      </c>
      <c r="J844" s="79" t="s">
        <v>5701</v>
      </c>
      <c r="K844" s="80">
        <f t="shared" si="51"/>
        <v>8</v>
      </c>
      <c r="L844" s="48" t="s">
        <v>249</v>
      </c>
      <c r="M844" s="79" t="s">
        <v>5738</v>
      </c>
      <c r="N844" s="80">
        <v>8</v>
      </c>
      <c r="O844" s="48" t="s">
        <v>5703</v>
      </c>
      <c r="P844" s="81">
        <v>45955</v>
      </c>
      <c r="Q844" s="93"/>
      <c r="R844" s="75">
        <v>40179</v>
      </c>
      <c r="S844" s="48">
        <v>1</v>
      </c>
      <c r="T844" s="48" t="s">
        <v>274</v>
      </c>
      <c r="U844" s="48" t="s">
        <v>1112</v>
      </c>
      <c r="V844" s="82" t="s">
        <v>5704</v>
      </c>
      <c r="W844" s="75">
        <v>43465</v>
      </c>
      <c r="X844" s="77">
        <v>15000000</v>
      </c>
      <c r="Y844" s="77">
        <v>2000000000</v>
      </c>
      <c r="Z844" s="78">
        <v>60000000</v>
      </c>
      <c r="AA844" s="77">
        <v>0</v>
      </c>
      <c r="AB844" s="48">
        <v>2</v>
      </c>
      <c r="AC844" s="81">
        <v>44195</v>
      </c>
      <c r="AD844" s="77">
        <v>2500000000</v>
      </c>
      <c r="AE844" s="77">
        <v>2500000000</v>
      </c>
      <c r="AF844" s="77">
        <v>15000000</v>
      </c>
    </row>
    <row r="845" spans="1:32" x14ac:dyDescent="0.25">
      <c r="A845" s="230" t="s">
        <v>2816</v>
      </c>
      <c r="B845" s="48" t="s">
        <v>6554</v>
      </c>
      <c r="C845" s="74">
        <f t="shared" si="50"/>
        <v>8000000000</v>
      </c>
      <c r="D845" s="75"/>
      <c r="E845" s="93"/>
      <c r="F845" s="77">
        <v>2000000000</v>
      </c>
      <c r="G845" s="77">
        <v>10000000000</v>
      </c>
      <c r="H845" s="74">
        <f t="shared" si="52"/>
        <v>8000000000</v>
      </c>
      <c r="I845" s="78">
        <v>60000000</v>
      </c>
      <c r="J845" s="79" t="s">
        <v>5701</v>
      </c>
      <c r="K845" s="80">
        <f t="shared" si="51"/>
        <v>8</v>
      </c>
      <c r="L845" s="48" t="s">
        <v>249</v>
      </c>
      <c r="M845" s="79" t="s">
        <v>5738</v>
      </c>
      <c r="N845" s="80">
        <v>8</v>
      </c>
      <c r="O845" s="48" t="s">
        <v>5703</v>
      </c>
      <c r="P845" s="81">
        <v>45955</v>
      </c>
      <c r="Q845" s="93"/>
      <c r="R845" s="75">
        <v>40179</v>
      </c>
      <c r="S845" s="48">
        <v>1</v>
      </c>
      <c r="T845" s="48" t="s">
        <v>253</v>
      </c>
      <c r="U845" s="48" t="s">
        <v>1112</v>
      </c>
      <c r="V845" s="82" t="s">
        <v>5704</v>
      </c>
      <c r="W845" s="75">
        <v>43465</v>
      </c>
      <c r="X845" s="77">
        <v>15000000</v>
      </c>
      <c r="Y845" s="77">
        <v>2000000000</v>
      </c>
      <c r="Z845" s="78">
        <v>60000000</v>
      </c>
      <c r="AA845" s="77">
        <v>0</v>
      </c>
      <c r="AB845" s="48">
        <v>2</v>
      </c>
      <c r="AC845" s="81">
        <v>44195</v>
      </c>
      <c r="AD845" s="77">
        <v>2500000000</v>
      </c>
      <c r="AE845" s="77">
        <v>2500000000</v>
      </c>
      <c r="AF845" s="77">
        <v>15000000</v>
      </c>
    </row>
    <row r="846" spans="1:32" x14ac:dyDescent="0.25">
      <c r="A846" s="230" t="s">
        <v>2818</v>
      </c>
      <c r="B846" s="48" t="s">
        <v>6555</v>
      </c>
      <c r="C846" s="74">
        <f t="shared" si="50"/>
        <v>8000000000</v>
      </c>
      <c r="D846" s="75"/>
      <c r="E846" s="93"/>
      <c r="F846" s="77">
        <v>2000000000</v>
      </c>
      <c r="G846" s="77">
        <v>10000000000</v>
      </c>
      <c r="H846" s="74">
        <f t="shared" si="52"/>
        <v>8000000000</v>
      </c>
      <c r="I846" s="78">
        <v>60000000</v>
      </c>
      <c r="J846" s="79" t="s">
        <v>5701</v>
      </c>
      <c r="K846" s="80">
        <f t="shared" si="51"/>
        <v>8</v>
      </c>
      <c r="L846" s="48" t="s">
        <v>249</v>
      </c>
      <c r="M846" s="79" t="s">
        <v>5738</v>
      </c>
      <c r="N846" s="80">
        <v>8</v>
      </c>
      <c r="O846" s="48" t="s">
        <v>5703</v>
      </c>
      <c r="P846" s="81">
        <v>45955</v>
      </c>
      <c r="Q846" s="93"/>
      <c r="R846" s="75">
        <v>40179</v>
      </c>
      <c r="S846" s="48">
        <v>1</v>
      </c>
      <c r="T846" s="48" t="s">
        <v>274</v>
      </c>
      <c r="U846" s="48" t="s">
        <v>1112</v>
      </c>
      <c r="V846" s="82" t="s">
        <v>5704</v>
      </c>
      <c r="W846" s="75">
        <v>43465</v>
      </c>
      <c r="X846" s="77">
        <v>15000000</v>
      </c>
      <c r="Y846" s="77">
        <v>2000000000</v>
      </c>
      <c r="Z846" s="78">
        <v>60000000</v>
      </c>
      <c r="AA846" s="77">
        <v>0</v>
      </c>
      <c r="AB846" s="48">
        <v>2</v>
      </c>
      <c r="AC846" s="81">
        <v>44195</v>
      </c>
      <c r="AD846" s="77">
        <v>2500000000</v>
      </c>
      <c r="AE846" s="77">
        <v>2500000000</v>
      </c>
      <c r="AF846" s="77">
        <v>15000000</v>
      </c>
    </row>
    <row r="847" spans="1:32" x14ac:dyDescent="0.25">
      <c r="A847" s="230" t="s">
        <v>2820</v>
      </c>
      <c r="B847" s="48" t="s">
        <v>6556</v>
      </c>
      <c r="C847" s="74">
        <f t="shared" si="50"/>
        <v>8000000000</v>
      </c>
      <c r="D847" s="75"/>
      <c r="E847" s="93"/>
      <c r="F847" s="77">
        <v>2000000000</v>
      </c>
      <c r="G847" s="77">
        <v>10000000000</v>
      </c>
      <c r="H847" s="74">
        <f t="shared" si="52"/>
        <v>8000000000</v>
      </c>
      <c r="I847" s="78">
        <v>60000000</v>
      </c>
      <c r="J847" s="79" t="s">
        <v>5701</v>
      </c>
      <c r="K847" s="80">
        <f t="shared" si="51"/>
        <v>8</v>
      </c>
      <c r="L847" s="48" t="s">
        <v>249</v>
      </c>
      <c r="M847" s="79" t="s">
        <v>5738</v>
      </c>
      <c r="N847" s="80">
        <v>8</v>
      </c>
      <c r="O847" s="48" t="s">
        <v>5703</v>
      </c>
      <c r="P847" s="81">
        <v>45955</v>
      </c>
      <c r="Q847" s="93"/>
      <c r="R847" s="75">
        <v>40179</v>
      </c>
      <c r="S847" s="48">
        <v>1</v>
      </c>
      <c r="T847" s="48" t="s">
        <v>253</v>
      </c>
      <c r="U847" s="48" t="s">
        <v>1112</v>
      </c>
      <c r="V847" s="82" t="s">
        <v>5704</v>
      </c>
      <c r="W847" s="75">
        <v>43465</v>
      </c>
      <c r="X847" s="77">
        <v>15000000</v>
      </c>
      <c r="Y847" s="77">
        <v>2000000000</v>
      </c>
      <c r="Z847" s="78">
        <v>60000000</v>
      </c>
      <c r="AA847" s="77">
        <f>Y847*0.05</f>
        <v>100000000</v>
      </c>
      <c r="AB847" s="48">
        <v>2</v>
      </c>
      <c r="AC847" s="81">
        <v>44195</v>
      </c>
      <c r="AD847" s="77">
        <v>2500000000</v>
      </c>
      <c r="AE847" s="77">
        <v>2500000000</v>
      </c>
      <c r="AF847" s="77">
        <v>15000000</v>
      </c>
    </row>
    <row r="848" spans="1:32" x14ac:dyDescent="0.25">
      <c r="A848" s="230" t="s">
        <v>2822</v>
      </c>
      <c r="B848" s="48" t="s">
        <v>6557</v>
      </c>
      <c r="C848" s="74">
        <f t="shared" si="50"/>
        <v>8000000000</v>
      </c>
      <c r="D848" s="75"/>
      <c r="E848" s="93"/>
      <c r="F848" s="77">
        <v>2000000000</v>
      </c>
      <c r="G848" s="77">
        <v>10000000000</v>
      </c>
      <c r="H848" s="74">
        <f t="shared" si="52"/>
        <v>8000000000</v>
      </c>
      <c r="I848" s="78">
        <v>60000000</v>
      </c>
      <c r="J848" s="79" t="s">
        <v>5701</v>
      </c>
      <c r="K848" s="80">
        <f t="shared" si="51"/>
        <v>8</v>
      </c>
      <c r="L848" s="48" t="s">
        <v>249</v>
      </c>
      <c r="M848" s="79" t="s">
        <v>5738</v>
      </c>
      <c r="N848" s="80">
        <v>8</v>
      </c>
      <c r="O848" s="48" t="s">
        <v>5703</v>
      </c>
      <c r="P848" s="81">
        <v>45955</v>
      </c>
      <c r="Q848" s="93"/>
      <c r="R848" s="75">
        <v>40179</v>
      </c>
      <c r="S848" s="48">
        <v>1</v>
      </c>
      <c r="T848" s="48" t="s">
        <v>274</v>
      </c>
      <c r="U848" s="48" t="s">
        <v>1112</v>
      </c>
      <c r="V848" s="82" t="s">
        <v>5704</v>
      </c>
      <c r="W848" s="75">
        <v>43465</v>
      </c>
      <c r="X848" s="77">
        <v>15000000</v>
      </c>
      <c r="Y848" s="77">
        <v>2000000000</v>
      </c>
      <c r="Z848" s="78">
        <v>60000000</v>
      </c>
      <c r="AA848" s="77">
        <f>Y848*0.05</f>
        <v>100000000</v>
      </c>
      <c r="AB848" s="48">
        <v>2</v>
      </c>
      <c r="AC848" s="81">
        <v>44195</v>
      </c>
      <c r="AD848" s="77">
        <v>2500000000</v>
      </c>
      <c r="AE848" s="77">
        <v>2500000000</v>
      </c>
      <c r="AF848" s="77">
        <v>15000000</v>
      </c>
    </row>
    <row r="849" spans="1:32" x14ac:dyDescent="0.25">
      <c r="A849" s="230" t="s">
        <v>2824</v>
      </c>
      <c r="B849" s="48" t="s">
        <v>6558</v>
      </c>
      <c r="C849" s="74">
        <f t="shared" si="50"/>
        <v>8000000000</v>
      </c>
      <c r="D849" s="75"/>
      <c r="E849" s="93"/>
      <c r="F849" s="77">
        <v>2000000000</v>
      </c>
      <c r="G849" s="77">
        <v>10000000000</v>
      </c>
      <c r="H849" s="74">
        <f t="shared" si="52"/>
        <v>8000000000</v>
      </c>
      <c r="I849" s="78">
        <v>60000000</v>
      </c>
      <c r="J849" s="79" t="s">
        <v>5701</v>
      </c>
      <c r="K849" s="80">
        <f t="shared" si="51"/>
        <v>8</v>
      </c>
      <c r="L849" s="48" t="s">
        <v>249</v>
      </c>
      <c r="M849" s="79" t="s">
        <v>5738</v>
      </c>
      <c r="N849" s="80">
        <v>8</v>
      </c>
      <c r="O849" s="48" t="s">
        <v>5703</v>
      </c>
      <c r="P849" s="81">
        <v>45955</v>
      </c>
      <c r="Q849" s="93"/>
      <c r="R849" s="75">
        <v>40179</v>
      </c>
      <c r="S849" s="48">
        <v>1</v>
      </c>
      <c r="T849" s="48" t="s">
        <v>253</v>
      </c>
      <c r="U849" s="48" t="s">
        <v>1112</v>
      </c>
      <c r="V849" s="82" t="s">
        <v>5704</v>
      </c>
      <c r="W849" s="75">
        <v>43465</v>
      </c>
      <c r="X849" s="77">
        <v>15000000</v>
      </c>
      <c r="Y849" s="77">
        <v>2000000000</v>
      </c>
      <c r="Z849" s="78">
        <v>60000000</v>
      </c>
      <c r="AA849" s="77">
        <v>0</v>
      </c>
      <c r="AB849" s="48">
        <v>2</v>
      </c>
      <c r="AC849" s="81">
        <v>44195</v>
      </c>
      <c r="AD849" s="77">
        <v>2500000000</v>
      </c>
      <c r="AE849" s="77">
        <v>2500000000</v>
      </c>
      <c r="AF849" s="77">
        <v>15000000</v>
      </c>
    </row>
    <row r="850" spans="1:32" x14ac:dyDescent="0.25">
      <c r="A850" s="230" t="s">
        <v>2826</v>
      </c>
      <c r="B850" s="48" t="s">
        <v>6559</v>
      </c>
      <c r="C850" s="74">
        <f t="shared" si="50"/>
        <v>8000000000</v>
      </c>
      <c r="D850" s="75"/>
      <c r="E850" s="93"/>
      <c r="F850" s="77">
        <v>2000000000</v>
      </c>
      <c r="G850" s="77">
        <v>10000000000</v>
      </c>
      <c r="H850" s="74">
        <f t="shared" si="52"/>
        <v>8000000000</v>
      </c>
      <c r="I850" s="78">
        <v>60000000</v>
      </c>
      <c r="J850" s="79" t="s">
        <v>5701</v>
      </c>
      <c r="K850" s="80">
        <f t="shared" si="51"/>
        <v>8</v>
      </c>
      <c r="L850" s="48" t="s">
        <v>249</v>
      </c>
      <c r="M850" s="79" t="s">
        <v>5738</v>
      </c>
      <c r="N850" s="80">
        <v>8</v>
      </c>
      <c r="O850" s="48" t="s">
        <v>5703</v>
      </c>
      <c r="P850" s="81">
        <v>45955</v>
      </c>
      <c r="Q850" s="93"/>
      <c r="R850" s="75">
        <v>40179</v>
      </c>
      <c r="S850" s="48">
        <v>1</v>
      </c>
      <c r="T850" s="48" t="s">
        <v>274</v>
      </c>
      <c r="U850" s="48" t="s">
        <v>1112</v>
      </c>
      <c r="V850" s="82" t="s">
        <v>5704</v>
      </c>
      <c r="W850" s="75">
        <v>43465</v>
      </c>
      <c r="X850" s="77">
        <v>15000000</v>
      </c>
      <c r="Y850" s="77">
        <v>2000000000</v>
      </c>
      <c r="Z850" s="78">
        <v>60000000</v>
      </c>
      <c r="AA850" s="77">
        <v>0</v>
      </c>
      <c r="AB850" s="48">
        <v>2</v>
      </c>
      <c r="AC850" s="81">
        <v>44195</v>
      </c>
      <c r="AD850" s="77">
        <v>2500000000</v>
      </c>
      <c r="AE850" s="77">
        <v>2500000000</v>
      </c>
      <c r="AF850" s="77">
        <v>15000000</v>
      </c>
    </row>
    <row r="851" spans="1:32" x14ac:dyDescent="0.25">
      <c r="A851" s="230" t="s">
        <v>2828</v>
      </c>
      <c r="B851" s="48" t="s">
        <v>6560</v>
      </c>
      <c r="C851" s="74">
        <f t="shared" si="50"/>
        <v>8000000000</v>
      </c>
      <c r="D851" s="75"/>
      <c r="E851" s="93"/>
      <c r="F851" s="77">
        <v>2000000000</v>
      </c>
      <c r="G851" s="77">
        <v>10000000000</v>
      </c>
      <c r="H851" s="74">
        <f t="shared" si="52"/>
        <v>8000000000</v>
      </c>
      <c r="I851" s="78">
        <v>60000000</v>
      </c>
      <c r="J851" s="79" t="s">
        <v>5701</v>
      </c>
      <c r="K851" s="80">
        <f t="shared" si="51"/>
        <v>8</v>
      </c>
      <c r="L851" s="48" t="s">
        <v>249</v>
      </c>
      <c r="M851" s="79" t="s">
        <v>5738</v>
      </c>
      <c r="N851" s="80">
        <v>8</v>
      </c>
      <c r="O851" s="48" t="s">
        <v>5703</v>
      </c>
      <c r="P851" s="81">
        <v>45955</v>
      </c>
      <c r="Q851" s="93"/>
      <c r="R851" s="75">
        <v>40179</v>
      </c>
      <c r="S851" s="48">
        <v>1</v>
      </c>
      <c r="T851" s="48" t="s">
        <v>253</v>
      </c>
      <c r="U851" s="48" t="s">
        <v>1112</v>
      </c>
      <c r="V851" s="82" t="s">
        <v>5704</v>
      </c>
      <c r="W851" s="75">
        <v>43465</v>
      </c>
      <c r="X851" s="77">
        <v>15000000</v>
      </c>
      <c r="Y851" s="77">
        <v>2000000000</v>
      </c>
      <c r="Z851" s="78">
        <v>60000000</v>
      </c>
      <c r="AA851" s="77">
        <v>0</v>
      </c>
      <c r="AB851" s="48">
        <v>2</v>
      </c>
      <c r="AC851" s="81">
        <v>44195</v>
      </c>
      <c r="AD851" s="77">
        <v>2500000000</v>
      </c>
      <c r="AE851" s="77">
        <v>2500000000</v>
      </c>
      <c r="AF851" s="77">
        <v>15000000</v>
      </c>
    </row>
    <row r="852" spans="1:32" x14ac:dyDescent="0.25">
      <c r="A852" s="230" t="s">
        <v>2830</v>
      </c>
      <c r="B852" s="48" t="s">
        <v>6561</v>
      </c>
      <c r="C852" s="74">
        <f t="shared" si="50"/>
        <v>8000000000</v>
      </c>
      <c r="D852" s="75"/>
      <c r="E852" s="93"/>
      <c r="F852" s="77">
        <v>2000000000</v>
      </c>
      <c r="G852" s="77">
        <v>10000000000</v>
      </c>
      <c r="H852" s="74">
        <f t="shared" si="52"/>
        <v>8000000000</v>
      </c>
      <c r="I852" s="78">
        <v>60000000</v>
      </c>
      <c r="J852" s="79" t="s">
        <v>5701</v>
      </c>
      <c r="K852" s="80">
        <f t="shared" si="51"/>
        <v>8</v>
      </c>
      <c r="L852" s="48" t="s">
        <v>249</v>
      </c>
      <c r="M852" s="79" t="s">
        <v>5738</v>
      </c>
      <c r="N852" s="80">
        <v>8</v>
      </c>
      <c r="O852" s="48" t="s">
        <v>5703</v>
      </c>
      <c r="P852" s="81">
        <v>45955</v>
      </c>
      <c r="Q852" s="93"/>
      <c r="R852" s="75">
        <v>40179</v>
      </c>
      <c r="S852" s="48">
        <v>1</v>
      </c>
      <c r="T852" s="48" t="s">
        <v>274</v>
      </c>
      <c r="U852" s="48" t="s">
        <v>1112</v>
      </c>
      <c r="V852" s="82" t="s">
        <v>5704</v>
      </c>
      <c r="W852" s="75">
        <v>43465</v>
      </c>
      <c r="X852" s="77">
        <v>15000000</v>
      </c>
      <c r="Y852" s="77">
        <v>2000000000</v>
      </c>
      <c r="Z852" s="78">
        <v>60000000</v>
      </c>
      <c r="AA852" s="77">
        <v>0</v>
      </c>
      <c r="AB852" s="48">
        <v>2</v>
      </c>
      <c r="AC852" s="81">
        <v>44195</v>
      </c>
      <c r="AD852" s="77">
        <v>2500000000</v>
      </c>
      <c r="AE852" s="77">
        <v>2500000000</v>
      </c>
      <c r="AF852" s="77">
        <v>15000000</v>
      </c>
    </row>
    <row r="853" spans="1:32" x14ac:dyDescent="0.25">
      <c r="A853" s="230" t="s">
        <v>2832</v>
      </c>
      <c r="B853" s="48" t="s">
        <v>6562</v>
      </c>
      <c r="C853" s="74">
        <f t="shared" si="50"/>
        <v>8000000000</v>
      </c>
      <c r="D853" s="75"/>
      <c r="E853" s="93"/>
      <c r="F853" s="77">
        <v>2000000000</v>
      </c>
      <c r="G853" s="77">
        <v>10000000000</v>
      </c>
      <c r="H853" s="74">
        <f t="shared" si="52"/>
        <v>8000000000</v>
      </c>
      <c r="I853" s="78">
        <v>60000000</v>
      </c>
      <c r="J853" s="79" t="s">
        <v>5701</v>
      </c>
      <c r="K853" s="80">
        <f t="shared" si="51"/>
        <v>8</v>
      </c>
      <c r="L853" s="48" t="s">
        <v>249</v>
      </c>
      <c r="M853" s="79" t="s">
        <v>5738</v>
      </c>
      <c r="N853" s="80">
        <v>8</v>
      </c>
      <c r="O853" s="48" t="s">
        <v>5703</v>
      </c>
      <c r="P853" s="81">
        <v>45955</v>
      </c>
      <c r="Q853" s="93"/>
      <c r="R853" s="75">
        <v>40179</v>
      </c>
      <c r="S853" s="48">
        <v>1</v>
      </c>
      <c r="T853" s="48" t="s">
        <v>253</v>
      </c>
      <c r="U853" s="48" t="s">
        <v>1112</v>
      </c>
      <c r="V853" s="82" t="s">
        <v>5704</v>
      </c>
      <c r="W853" s="75">
        <v>43465</v>
      </c>
      <c r="X853" s="77">
        <v>15000000</v>
      </c>
      <c r="Y853" s="77">
        <v>2000000000</v>
      </c>
      <c r="Z853" s="78">
        <v>60000000</v>
      </c>
      <c r="AA853" s="77">
        <f>Y853*0.05</f>
        <v>100000000</v>
      </c>
      <c r="AB853" s="48">
        <v>2</v>
      </c>
      <c r="AC853" s="81">
        <v>44195</v>
      </c>
      <c r="AD853" s="77">
        <v>2500000000</v>
      </c>
      <c r="AE853" s="77">
        <v>2500000000</v>
      </c>
      <c r="AF853" s="77">
        <v>15000000</v>
      </c>
    </row>
    <row r="854" spans="1:32" x14ac:dyDescent="0.25">
      <c r="A854" s="230" t="s">
        <v>2834</v>
      </c>
      <c r="B854" s="48" t="s">
        <v>6563</v>
      </c>
      <c r="C854" s="74">
        <f t="shared" si="50"/>
        <v>8000000000</v>
      </c>
      <c r="D854" s="75"/>
      <c r="E854" s="93"/>
      <c r="F854" s="77">
        <v>2000000000</v>
      </c>
      <c r="G854" s="77">
        <v>10000000000</v>
      </c>
      <c r="H854" s="74">
        <f t="shared" si="52"/>
        <v>8000000000</v>
      </c>
      <c r="I854" s="78">
        <v>60000000</v>
      </c>
      <c r="J854" s="79" t="s">
        <v>5701</v>
      </c>
      <c r="K854" s="80">
        <f t="shared" si="51"/>
        <v>8</v>
      </c>
      <c r="L854" s="48" t="s">
        <v>249</v>
      </c>
      <c r="M854" s="79" t="s">
        <v>5738</v>
      </c>
      <c r="N854" s="80">
        <v>8</v>
      </c>
      <c r="O854" s="48" t="s">
        <v>5703</v>
      </c>
      <c r="P854" s="81">
        <v>45955</v>
      </c>
      <c r="Q854" s="93"/>
      <c r="R854" s="75">
        <v>40179</v>
      </c>
      <c r="S854" s="48">
        <v>1</v>
      </c>
      <c r="T854" s="48" t="s">
        <v>274</v>
      </c>
      <c r="U854" s="48" t="s">
        <v>1112</v>
      </c>
      <c r="V854" s="82" t="s">
        <v>5704</v>
      </c>
      <c r="W854" s="75">
        <v>43465</v>
      </c>
      <c r="X854" s="77">
        <v>15000000</v>
      </c>
      <c r="Y854" s="77">
        <v>2000000000</v>
      </c>
      <c r="Z854" s="78">
        <v>60000000</v>
      </c>
      <c r="AA854" s="77">
        <f>Y854*0.05</f>
        <v>100000000</v>
      </c>
      <c r="AB854" s="48">
        <v>2</v>
      </c>
      <c r="AC854" s="81">
        <v>44195</v>
      </c>
      <c r="AD854" s="77">
        <v>2500000000</v>
      </c>
      <c r="AE854" s="77">
        <v>2500000000</v>
      </c>
      <c r="AF854" s="77">
        <v>15000000</v>
      </c>
    </row>
    <row r="855" spans="1:32" x14ac:dyDescent="0.25">
      <c r="A855" s="230" t="s">
        <v>2836</v>
      </c>
      <c r="B855" s="48" t="s">
        <v>6564</v>
      </c>
      <c r="C855" s="74">
        <f t="shared" si="50"/>
        <v>8000000000</v>
      </c>
      <c r="D855" s="75"/>
      <c r="E855" s="93"/>
      <c r="F855" s="77">
        <v>2000000000</v>
      </c>
      <c r="G855" s="77">
        <v>10000000000</v>
      </c>
      <c r="H855" s="74">
        <f t="shared" si="52"/>
        <v>8000000000</v>
      </c>
      <c r="I855" s="78">
        <v>60000000</v>
      </c>
      <c r="J855" s="79" t="s">
        <v>5701</v>
      </c>
      <c r="K855" s="80">
        <f t="shared" si="51"/>
        <v>2</v>
      </c>
      <c r="L855" s="48" t="s">
        <v>249</v>
      </c>
      <c r="M855" s="79" t="s">
        <v>5738</v>
      </c>
      <c r="N855" s="80">
        <v>2</v>
      </c>
      <c r="O855" s="48" t="s">
        <v>5703</v>
      </c>
      <c r="P855" s="81">
        <v>45955</v>
      </c>
      <c r="Q855" s="93"/>
      <c r="R855" s="75">
        <v>40179</v>
      </c>
      <c r="S855" s="48">
        <v>1</v>
      </c>
      <c r="T855" s="48" t="s">
        <v>253</v>
      </c>
      <c r="U855" s="48" t="s">
        <v>1112</v>
      </c>
      <c r="V855" s="82" t="s">
        <v>5704</v>
      </c>
      <c r="W855" s="75">
        <v>43465</v>
      </c>
      <c r="X855" s="77">
        <v>15000000</v>
      </c>
      <c r="Y855" s="77">
        <v>2000000000</v>
      </c>
      <c r="Z855" s="78">
        <v>60000000</v>
      </c>
      <c r="AA855" s="77">
        <v>0</v>
      </c>
      <c r="AB855" s="48">
        <v>2</v>
      </c>
      <c r="AC855" s="81">
        <v>44195</v>
      </c>
      <c r="AD855" s="77">
        <v>2500000000</v>
      </c>
      <c r="AE855" s="77">
        <v>2500000000</v>
      </c>
      <c r="AF855" s="77">
        <v>15000000</v>
      </c>
    </row>
    <row r="856" spans="1:32" x14ac:dyDescent="0.25">
      <c r="A856" s="230" t="s">
        <v>2838</v>
      </c>
      <c r="B856" s="48" t="s">
        <v>6565</v>
      </c>
      <c r="C856" s="74">
        <f t="shared" si="50"/>
        <v>8000000000</v>
      </c>
      <c r="D856" s="75"/>
      <c r="E856" s="93"/>
      <c r="F856" s="77">
        <v>2000000000</v>
      </c>
      <c r="G856" s="77">
        <v>10000000000</v>
      </c>
      <c r="H856" s="74">
        <f t="shared" si="52"/>
        <v>8000000000</v>
      </c>
      <c r="I856" s="78">
        <v>60000000</v>
      </c>
      <c r="J856" s="79" t="s">
        <v>5701</v>
      </c>
      <c r="K856" s="80">
        <f t="shared" si="51"/>
        <v>2</v>
      </c>
      <c r="L856" s="48" t="s">
        <v>249</v>
      </c>
      <c r="M856" s="79" t="s">
        <v>5738</v>
      </c>
      <c r="N856" s="80">
        <v>2</v>
      </c>
      <c r="O856" s="48" t="s">
        <v>5703</v>
      </c>
      <c r="P856" s="81">
        <v>45955</v>
      </c>
      <c r="Q856" s="93"/>
      <c r="R856" s="75">
        <v>40179</v>
      </c>
      <c r="S856" s="48">
        <v>1</v>
      </c>
      <c r="T856" s="48" t="s">
        <v>274</v>
      </c>
      <c r="U856" s="48" t="s">
        <v>1112</v>
      </c>
      <c r="V856" s="82" t="s">
        <v>5704</v>
      </c>
      <c r="W856" s="75">
        <v>43465</v>
      </c>
      <c r="X856" s="77">
        <v>15000000</v>
      </c>
      <c r="Y856" s="77">
        <v>2000000000</v>
      </c>
      <c r="Z856" s="78">
        <v>60000000</v>
      </c>
      <c r="AA856" s="77">
        <v>0</v>
      </c>
      <c r="AB856" s="48">
        <v>2</v>
      </c>
      <c r="AC856" s="81">
        <v>44195</v>
      </c>
      <c r="AD856" s="77">
        <v>2500000000</v>
      </c>
      <c r="AE856" s="77">
        <v>2500000000</v>
      </c>
      <c r="AF856" s="77">
        <v>15000000</v>
      </c>
    </row>
    <row r="857" spans="1:32" x14ac:dyDescent="0.25">
      <c r="A857" s="230" t="s">
        <v>2840</v>
      </c>
      <c r="B857" s="48" t="s">
        <v>6566</v>
      </c>
      <c r="C857" s="74">
        <f t="shared" si="50"/>
        <v>8000000000</v>
      </c>
      <c r="D857" s="75"/>
      <c r="E857" s="93"/>
      <c r="F857" s="77">
        <v>2000000000</v>
      </c>
      <c r="G857" s="77">
        <v>10000000000</v>
      </c>
      <c r="H857" s="74">
        <f t="shared" si="52"/>
        <v>8000000000</v>
      </c>
      <c r="I857" s="78">
        <v>60000000</v>
      </c>
      <c r="J857" s="79" t="s">
        <v>5701</v>
      </c>
      <c r="K857" s="80">
        <f t="shared" si="51"/>
        <v>2</v>
      </c>
      <c r="L857" s="48" t="s">
        <v>249</v>
      </c>
      <c r="M857" s="79" t="s">
        <v>5738</v>
      </c>
      <c r="N857" s="80">
        <v>2</v>
      </c>
      <c r="O857" s="48" t="s">
        <v>5703</v>
      </c>
      <c r="P857" s="81">
        <v>45955</v>
      </c>
      <c r="Q857" s="93"/>
      <c r="R857" s="75">
        <v>40179</v>
      </c>
      <c r="S857" s="48">
        <v>1</v>
      </c>
      <c r="T857" s="48" t="s">
        <v>253</v>
      </c>
      <c r="U857" s="48" t="s">
        <v>1112</v>
      </c>
      <c r="V857" s="82" t="s">
        <v>5704</v>
      </c>
      <c r="W857" s="75">
        <v>43465</v>
      </c>
      <c r="X857" s="77">
        <v>15000000</v>
      </c>
      <c r="Y857" s="77">
        <v>2000000000</v>
      </c>
      <c r="Z857" s="78">
        <v>60000000</v>
      </c>
      <c r="AA857" s="77">
        <v>0</v>
      </c>
      <c r="AB857" s="48">
        <v>2</v>
      </c>
      <c r="AC857" s="81">
        <v>44195</v>
      </c>
      <c r="AD857" s="77">
        <v>2500000000</v>
      </c>
      <c r="AE857" s="77">
        <v>2500000000</v>
      </c>
      <c r="AF857" s="77">
        <v>15000000</v>
      </c>
    </row>
    <row r="858" spans="1:32" x14ac:dyDescent="0.25">
      <c r="A858" s="230" t="s">
        <v>2842</v>
      </c>
      <c r="B858" s="48" t="s">
        <v>6567</v>
      </c>
      <c r="C858" s="74">
        <f t="shared" si="50"/>
        <v>8000000000</v>
      </c>
      <c r="D858" s="75"/>
      <c r="E858" s="93"/>
      <c r="F858" s="77">
        <v>2000000000</v>
      </c>
      <c r="G858" s="77">
        <v>10000000000</v>
      </c>
      <c r="H858" s="74">
        <f t="shared" si="52"/>
        <v>8000000000</v>
      </c>
      <c r="I858" s="78">
        <v>60000000</v>
      </c>
      <c r="J858" s="79" t="s">
        <v>5701</v>
      </c>
      <c r="K858" s="80">
        <f t="shared" si="51"/>
        <v>2</v>
      </c>
      <c r="L858" s="48" t="s">
        <v>249</v>
      </c>
      <c r="M858" s="79" t="s">
        <v>5738</v>
      </c>
      <c r="N858" s="80">
        <v>2</v>
      </c>
      <c r="O858" s="48" t="s">
        <v>5703</v>
      </c>
      <c r="P858" s="81">
        <v>45955</v>
      </c>
      <c r="Q858" s="93"/>
      <c r="R858" s="75">
        <v>40179</v>
      </c>
      <c r="S858" s="48">
        <v>1</v>
      </c>
      <c r="T858" s="48" t="s">
        <v>274</v>
      </c>
      <c r="U858" s="48" t="s">
        <v>1112</v>
      </c>
      <c r="V858" s="82" t="s">
        <v>5704</v>
      </c>
      <c r="W858" s="75">
        <v>43465</v>
      </c>
      <c r="X858" s="77">
        <v>15000000</v>
      </c>
      <c r="Y858" s="77">
        <v>2000000000</v>
      </c>
      <c r="Z858" s="78">
        <v>60000000</v>
      </c>
      <c r="AA858" s="77">
        <v>0</v>
      </c>
      <c r="AB858" s="48">
        <v>2</v>
      </c>
      <c r="AC858" s="81">
        <v>44195</v>
      </c>
      <c r="AD858" s="77">
        <v>2500000000</v>
      </c>
      <c r="AE858" s="77">
        <v>2500000000</v>
      </c>
      <c r="AF858" s="77">
        <v>15000000</v>
      </c>
    </row>
    <row r="859" spans="1:32" x14ac:dyDescent="0.25">
      <c r="A859" s="230" t="s">
        <v>2844</v>
      </c>
      <c r="B859" s="48" t="s">
        <v>6568</v>
      </c>
      <c r="C859" s="74">
        <f t="shared" ref="C859:C922" si="53">G859-Y859</f>
        <v>8000000000</v>
      </c>
      <c r="D859" s="75"/>
      <c r="E859" s="93"/>
      <c r="F859" s="77">
        <v>2000000000</v>
      </c>
      <c r="G859" s="77">
        <v>10000000000</v>
      </c>
      <c r="H859" s="74">
        <f t="shared" si="52"/>
        <v>8000000000</v>
      </c>
      <c r="I859" s="78">
        <v>60000000</v>
      </c>
      <c r="J859" s="79" t="s">
        <v>5701</v>
      </c>
      <c r="K859" s="80">
        <f t="shared" si="51"/>
        <v>2</v>
      </c>
      <c r="L859" s="48" t="s">
        <v>249</v>
      </c>
      <c r="M859" s="79" t="s">
        <v>5738</v>
      </c>
      <c r="N859" s="80">
        <v>2</v>
      </c>
      <c r="O859" s="48" t="s">
        <v>5703</v>
      </c>
      <c r="P859" s="81">
        <v>45955</v>
      </c>
      <c r="Q859" s="93"/>
      <c r="R859" s="75">
        <v>40179</v>
      </c>
      <c r="S859" s="48">
        <v>1</v>
      </c>
      <c r="T859" s="48" t="s">
        <v>253</v>
      </c>
      <c r="U859" s="48" t="s">
        <v>1112</v>
      </c>
      <c r="V859" s="82" t="s">
        <v>5704</v>
      </c>
      <c r="W859" s="75">
        <v>43465</v>
      </c>
      <c r="X859" s="77">
        <v>15000000</v>
      </c>
      <c r="Y859" s="77">
        <v>2000000000</v>
      </c>
      <c r="Z859" s="78">
        <v>60000000</v>
      </c>
      <c r="AA859" s="77">
        <f>Y859*0.05</f>
        <v>100000000</v>
      </c>
      <c r="AB859" s="48">
        <v>2</v>
      </c>
      <c r="AC859" s="81">
        <v>44195</v>
      </c>
      <c r="AD859" s="77">
        <v>2500000000</v>
      </c>
      <c r="AE859" s="77">
        <v>2500000000</v>
      </c>
      <c r="AF859" s="77">
        <v>15000000</v>
      </c>
    </row>
    <row r="860" spans="1:32" x14ac:dyDescent="0.25">
      <c r="A860" s="230" t="s">
        <v>2846</v>
      </c>
      <c r="B860" s="48" t="s">
        <v>6569</v>
      </c>
      <c r="C860" s="74">
        <f t="shared" si="53"/>
        <v>8000000000</v>
      </c>
      <c r="D860" s="75"/>
      <c r="E860" s="93"/>
      <c r="F860" s="77">
        <v>2000000000</v>
      </c>
      <c r="G860" s="77">
        <v>10000000000</v>
      </c>
      <c r="H860" s="74">
        <f t="shared" si="52"/>
        <v>8000000000</v>
      </c>
      <c r="I860" s="78">
        <v>60000000</v>
      </c>
      <c r="J860" s="79" t="s">
        <v>5701</v>
      </c>
      <c r="K860" s="80">
        <f t="shared" si="51"/>
        <v>2</v>
      </c>
      <c r="L860" s="48" t="s">
        <v>249</v>
      </c>
      <c r="M860" s="79" t="s">
        <v>5738</v>
      </c>
      <c r="N860" s="80">
        <v>2</v>
      </c>
      <c r="O860" s="48" t="s">
        <v>5703</v>
      </c>
      <c r="P860" s="81">
        <v>45955</v>
      </c>
      <c r="Q860" s="93"/>
      <c r="R860" s="75">
        <v>40179</v>
      </c>
      <c r="S860" s="48">
        <v>1</v>
      </c>
      <c r="T860" s="48" t="s">
        <v>274</v>
      </c>
      <c r="U860" s="48" t="s">
        <v>1112</v>
      </c>
      <c r="V860" s="82" t="s">
        <v>5704</v>
      </c>
      <c r="W860" s="75">
        <v>43465</v>
      </c>
      <c r="X860" s="77">
        <v>15000000</v>
      </c>
      <c r="Y860" s="77">
        <v>2000000000</v>
      </c>
      <c r="Z860" s="78">
        <v>60000000</v>
      </c>
      <c r="AA860" s="77">
        <f>Y860*0.05</f>
        <v>100000000</v>
      </c>
      <c r="AB860" s="48">
        <v>2</v>
      </c>
      <c r="AC860" s="81">
        <v>44195</v>
      </c>
      <c r="AD860" s="77">
        <v>2500000000</v>
      </c>
      <c r="AE860" s="77">
        <v>2500000000</v>
      </c>
      <c r="AF860" s="77">
        <v>15000000</v>
      </c>
    </row>
    <row r="861" spans="1:32" x14ac:dyDescent="0.25">
      <c r="A861" s="230" t="s">
        <v>2848</v>
      </c>
      <c r="B861" s="48" t="s">
        <v>6570</v>
      </c>
      <c r="C861" s="74">
        <f t="shared" si="53"/>
        <v>8000000000</v>
      </c>
      <c r="D861" s="75"/>
      <c r="E861" s="93"/>
      <c r="F861" s="77">
        <v>2000000000</v>
      </c>
      <c r="G861" s="77">
        <v>10000000000</v>
      </c>
      <c r="H861" s="74">
        <f t="shared" si="52"/>
        <v>8000000000</v>
      </c>
      <c r="I861" s="78">
        <v>60000000</v>
      </c>
      <c r="J861" s="79" t="s">
        <v>5701</v>
      </c>
      <c r="K861" s="80">
        <f t="shared" si="51"/>
        <v>2</v>
      </c>
      <c r="L861" s="48" t="s">
        <v>249</v>
      </c>
      <c r="M861" s="79" t="s">
        <v>5738</v>
      </c>
      <c r="N861" s="80">
        <v>2</v>
      </c>
      <c r="O861" s="48" t="s">
        <v>5703</v>
      </c>
      <c r="P861" s="81">
        <v>45955</v>
      </c>
      <c r="Q861" s="93"/>
      <c r="R861" s="75">
        <v>40179</v>
      </c>
      <c r="S861" s="48">
        <v>1</v>
      </c>
      <c r="T861" s="48" t="s">
        <v>253</v>
      </c>
      <c r="U861" s="48" t="s">
        <v>1112</v>
      </c>
      <c r="V861" s="82" t="s">
        <v>5704</v>
      </c>
      <c r="W861" s="75">
        <v>43465</v>
      </c>
      <c r="X861" s="77">
        <v>15000000</v>
      </c>
      <c r="Y861" s="77">
        <v>2000000000</v>
      </c>
      <c r="Z861" s="78">
        <v>60000000</v>
      </c>
      <c r="AA861" s="77">
        <v>0</v>
      </c>
      <c r="AB861" s="48">
        <v>2</v>
      </c>
      <c r="AC861" s="81">
        <v>44195</v>
      </c>
      <c r="AD861" s="77">
        <v>2500000000</v>
      </c>
      <c r="AE861" s="77">
        <v>2500000000</v>
      </c>
      <c r="AF861" s="77">
        <v>15000000</v>
      </c>
    </row>
    <row r="862" spans="1:32" x14ac:dyDescent="0.25">
      <c r="A862" s="230" t="s">
        <v>2850</v>
      </c>
      <c r="B862" s="48" t="s">
        <v>6571</v>
      </c>
      <c r="C862" s="74">
        <f t="shared" si="53"/>
        <v>8000000000</v>
      </c>
      <c r="D862" s="75"/>
      <c r="E862" s="93"/>
      <c r="F862" s="77">
        <v>2000000000</v>
      </c>
      <c r="G862" s="77">
        <v>10000000000</v>
      </c>
      <c r="H862" s="74">
        <f t="shared" si="52"/>
        <v>8000000000</v>
      </c>
      <c r="I862" s="78">
        <v>60000000</v>
      </c>
      <c r="J862" s="79" t="s">
        <v>5701</v>
      </c>
      <c r="K862" s="80">
        <f t="shared" si="51"/>
        <v>2</v>
      </c>
      <c r="L862" s="48" t="s">
        <v>249</v>
      </c>
      <c r="M862" s="79" t="s">
        <v>5738</v>
      </c>
      <c r="N862" s="80">
        <v>2</v>
      </c>
      <c r="O862" s="48" t="s">
        <v>5703</v>
      </c>
      <c r="P862" s="81">
        <v>45955</v>
      </c>
      <c r="Q862" s="93"/>
      <c r="R862" s="75">
        <v>40179</v>
      </c>
      <c r="S862" s="48">
        <v>1</v>
      </c>
      <c r="T862" s="48" t="s">
        <v>274</v>
      </c>
      <c r="U862" s="48" t="s">
        <v>1112</v>
      </c>
      <c r="V862" s="82" t="s">
        <v>5704</v>
      </c>
      <c r="W862" s="75">
        <v>43465</v>
      </c>
      <c r="X862" s="77">
        <v>15000000</v>
      </c>
      <c r="Y862" s="77">
        <v>2000000000</v>
      </c>
      <c r="Z862" s="78">
        <v>60000000</v>
      </c>
      <c r="AA862" s="77">
        <v>0</v>
      </c>
      <c r="AB862" s="48">
        <v>2</v>
      </c>
      <c r="AC862" s="81">
        <v>44195</v>
      </c>
      <c r="AD862" s="77">
        <v>2500000000</v>
      </c>
      <c r="AE862" s="77">
        <v>2500000000</v>
      </c>
      <c r="AF862" s="77">
        <v>15000000</v>
      </c>
    </row>
    <row r="863" spans="1:32" x14ac:dyDescent="0.25">
      <c r="A863" s="230" t="s">
        <v>2852</v>
      </c>
      <c r="B863" s="48" t="s">
        <v>6572</v>
      </c>
      <c r="C863" s="74">
        <f t="shared" si="53"/>
        <v>8000000000</v>
      </c>
      <c r="D863" s="75"/>
      <c r="E863" s="93"/>
      <c r="F863" s="77">
        <v>2000000000</v>
      </c>
      <c r="G863" s="77">
        <v>10000000000</v>
      </c>
      <c r="H863" s="74">
        <f t="shared" si="52"/>
        <v>8000000000</v>
      </c>
      <c r="I863" s="78">
        <v>60000000</v>
      </c>
      <c r="J863" s="79" t="s">
        <v>5701</v>
      </c>
      <c r="K863" s="80">
        <f t="shared" si="51"/>
        <v>2</v>
      </c>
      <c r="L863" s="48" t="s">
        <v>249</v>
      </c>
      <c r="M863" s="79" t="s">
        <v>5738</v>
      </c>
      <c r="N863" s="80">
        <v>2</v>
      </c>
      <c r="O863" s="48" t="s">
        <v>5703</v>
      </c>
      <c r="P863" s="81">
        <v>45955</v>
      </c>
      <c r="Q863" s="93"/>
      <c r="R863" s="75">
        <v>40179</v>
      </c>
      <c r="S863" s="48">
        <v>1</v>
      </c>
      <c r="T863" s="48" t="s">
        <v>253</v>
      </c>
      <c r="U863" s="48" t="s">
        <v>1112</v>
      </c>
      <c r="V863" s="82" t="s">
        <v>5704</v>
      </c>
      <c r="W863" s="75">
        <v>43465</v>
      </c>
      <c r="X863" s="77">
        <v>15000000</v>
      </c>
      <c r="Y863" s="77">
        <v>2000000000</v>
      </c>
      <c r="Z863" s="78">
        <v>60000000</v>
      </c>
      <c r="AA863" s="77">
        <v>0</v>
      </c>
      <c r="AB863" s="48">
        <v>2</v>
      </c>
      <c r="AC863" s="81">
        <v>44195</v>
      </c>
      <c r="AD863" s="77">
        <v>2500000000</v>
      </c>
      <c r="AE863" s="77">
        <v>2500000000</v>
      </c>
      <c r="AF863" s="77">
        <v>15000000</v>
      </c>
    </row>
    <row r="864" spans="1:32" x14ac:dyDescent="0.25">
      <c r="A864" s="230" t="s">
        <v>2854</v>
      </c>
      <c r="B864" s="48" t="s">
        <v>6573</v>
      </c>
      <c r="C864" s="74">
        <f t="shared" si="53"/>
        <v>8000000000</v>
      </c>
      <c r="D864" s="75"/>
      <c r="E864" s="93"/>
      <c r="F864" s="77">
        <v>2000000000</v>
      </c>
      <c r="G864" s="77">
        <v>10000000000</v>
      </c>
      <c r="H864" s="74">
        <f t="shared" si="52"/>
        <v>8000000000</v>
      </c>
      <c r="I864" s="78">
        <v>60000000</v>
      </c>
      <c r="J864" s="79" t="s">
        <v>5701</v>
      </c>
      <c r="K864" s="80">
        <f t="shared" si="51"/>
        <v>2</v>
      </c>
      <c r="L864" s="48" t="s">
        <v>249</v>
      </c>
      <c r="M864" s="79" t="s">
        <v>5738</v>
      </c>
      <c r="N864" s="80">
        <v>2</v>
      </c>
      <c r="O864" s="48" t="s">
        <v>5703</v>
      </c>
      <c r="P864" s="81">
        <v>45955</v>
      </c>
      <c r="Q864" s="93"/>
      <c r="R864" s="75">
        <v>40179</v>
      </c>
      <c r="S864" s="48">
        <v>1</v>
      </c>
      <c r="T864" s="48" t="s">
        <v>274</v>
      </c>
      <c r="U864" s="48" t="s">
        <v>1112</v>
      </c>
      <c r="V864" s="82" t="s">
        <v>5704</v>
      </c>
      <c r="W864" s="75">
        <v>43465</v>
      </c>
      <c r="X864" s="77">
        <v>15000000</v>
      </c>
      <c r="Y864" s="77">
        <v>2000000000</v>
      </c>
      <c r="Z864" s="78">
        <v>60000000</v>
      </c>
      <c r="AA864" s="77">
        <v>0</v>
      </c>
      <c r="AB864" s="48">
        <v>2</v>
      </c>
      <c r="AC864" s="81">
        <v>44195</v>
      </c>
      <c r="AD864" s="77">
        <v>2500000000</v>
      </c>
      <c r="AE864" s="77">
        <v>2500000000</v>
      </c>
      <c r="AF864" s="77">
        <v>15000000</v>
      </c>
    </row>
    <row r="865" spans="1:32" x14ac:dyDescent="0.25">
      <c r="A865" s="230" t="s">
        <v>2856</v>
      </c>
      <c r="B865" s="48" t="s">
        <v>6574</v>
      </c>
      <c r="C865" s="74">
        <f t="shared" si="53"/>
        <v>8000000000</v>
      </c>
      <c r="D865" s="75"/>
      <c r="E865" s="93"/>
      <c r="F865" s="77">
        <v>2000000000</v>
      </c>
      <c r="G865" s="77">
        <v>10000000000</v>
      </c>
      <c r="H865" s="74">
        <f t="shared" si="52"/>
        <v>8000000000</v>
      </c>
      <c r="I865" s="78">
        <v>60000000</v>
      </c>
      <c r="J865" s="79" t="s">
        <v>5701</v>
      </c>
      <c r="K865" s="80">
        <f t="shared" si="51"/>
        <v>2</v>
      </c>
      <c r="L865" s="48" t="s">
        <v>249</v>
      </c>
      <c r="M865" s="79" t="s">
        <v>5738</v>
      </c>
      <c r="N865" s="80">
        <v>2</v>
      </c>
      <c r="O865" s="48" t="s">
        <v>5703</v>
      </c>
      <c r="P865" s="81">
        <v>45955</v>
      </c>
      <c r="Q865" s="93"/>
      <c r="R865" s="75">
        <v>40179</v>
      </c>
      <c r="S865" s="48">
        <v>1</v>
      </c>
      <c r="T865" s="48" t="s">
        <v>253</v>
      </c>
      <c r="U865" s="48" t="s">
        <v>1112</v>
      </c>
      <c r="V865" s="82" t="s">
        <v>5704</v>
      </c>
      <c r="W865" s="75">
        <v>43465</v>
      </c>
      <c r="X865" s="77">
        <v>15000000</v>
      </c>
      <c r="Y865" s="77">
        <v>2000000000</v>
      </c>
      <c r="Z865" s="78">
        <v>60000000</v>
      </c>
      <c r="AA865" s="77">
        <f>Y865*0.05</f>
        <v>100000000</v>
      </c>
      <c r="AB865" s="48">
        <v>2</v>
      </c>
      <c r="AC865" s="81">
        <v>44195</v>
      </c>
      <c r="AD865" s="77">
        <v>2500000000</v>
      </c>
      <c r="AE865" s="77">
        <v>2500000000</v>
      </c>
      <c r="AF865" s="77">
        <v>15000000</v>
      </c>
    </row>
    <row r="866" spans="1:32" x14ac:dyDescent="0.25">
      <c r="A866" s="230" t="s">
        <v>2858</v>
      </c>
      <c r="B866" s="48" t="s">
        <v>6575</v>
      </c>
      <c r="C866" s="74">
        <f t="shared" si="53"/>
        <v>8000000000</v>
      </c>
      <c r="D866" s="75"/>
      <c r="E866" s="93"/>
      <c r="F866" s="77">
        <v>2000000000</v>
      </c>
      <c r="G866" s="77">
        <v>10000000000</v>
      </c>
      <c r="H866" s="74">
        <f t="shared" si="52"/>
        <v>8000000000</v>
      </c>
      <c r="I866" s="78">
        <v>60000000</v>
      </c>
      <c r="J866" s="79" t="s">
        <v>5701</v>
      </c>
      <c r="K866" s="80">
        <f t="shared" si="51"/>
        <v>2</v>
      </c>
      <c r="L866" s="48" t="s">
        <v>249</v>
      </c>
      <c r="M866" s="79" t="s">
        <v>5738</v>
      </c>
      <c r="N866" s="80">
        <v>2</v>
      </c>
      <c r="O866" s="48" t="s">
        <v>5703</v>
      </c>
      <c r="P866" s="81">
        <v>45955</v>
      </c>
      <c r="Q866" s="93"/>
      <c r="R866" s="75">
        <v>40179</v>
      </c>
      <c r="S866" s="48">
        <v>1</v>
      </c>
      <c r="T866" s="48" t="s">
        <v>274</v>
      </c>
      <c r="U866" s="48" t="s">
        <v>1112</v>
      </c>
      <c r="V866" s="82" t="s">
        <v>5704</v>
      </c>
      <c r="W866" s="75">
        <v>43465</v>
      </c>
      <c r="X866" s="77">
        <v>15000000</v>
      </c>
      <c r="Y866" s="77">
        <v>2000000000</v>
      </c>
      <c r="Z866" s="78">
        <v>60000000</v>
      </c>
      <c r="AA866" s="77">
        <f>Y866*0.05</f>
        <v>100000000</v>
      </c>
      <c r="AB866" s="48">
        <v>2</v>
      </c>
      <c r="AC866" s="81">
        <v>44195</v>
      </c>
      <c r="AD866" s="77">
        <v>2500000000</v>
      </c>
      <c r="AE866" s="77">
        <v>2500000000</v>
      </c>
      <c r="AF866" s="77">
        <v>15000000</v>
      </c>
    </row>
    <row r="867" spans="1:32" x14ac:dyDescent="0.25">
      <c r="A867" s="230" t="s">
        <v>2860</v>
      </c>
      <c r="B867" s="48" t="s">
        <v>6576</v>
      </c>
      <c r="C867" s="74">
        <f t="shared" si="53"/>
        <v>8000000000</v>
      </c>
      <c r="D867" s="75"/>
      <c r="E867" s="93"/>
      <c r="F867" s="77">
        <v>2000000000</v>
      </c>
      <c r="G867" s="77">
        <v>10000000000</v>
      </c>
      <c r="H867" s="74">
        <f t="shared" si="52"/>
        <v>8000000000</v>
      </c>
      <c r="I867" s="78">
        <v>60000000</v>
      </c>
      <c r="J867" s="79" t="s">
        <v>5701</v>
      </c>
      <c r="K867" s="80">
        <f t="shared" si="51"/>
        <v>2</v>
      </c>
      <c r="L867" s="48" t="s">
        <v>249</v>
      </c>
      <c r="M867" s="79" t="s">
        <v>5738</v>
      </c>
      <c r="N867" s="80">
        <v>2</v>
      </c>
      <c r="O867" s="48" t="s">
        <v>5703</v>
      </c>
      <c r="P867" s="81">
        <v>45955</v>
      </c>
      <c r="Q867" s="93"/>
      <c r="R867" s="75">
        <v>40179</v>
      </c>
      <c r="S867" s="48">
        <v>1</v>
      </c>
      <c r="T867" s="48" t="s">
        <v>253</v>
      </c>
      <c r="U867" s="48" t="s">
        <v>1112</v>
      </c>
      <c r="V867" s="82" t="s">
        <v>5704</v>
      </c>
      <c r="W867" s="75">
        <v>43465</v>
      </c>
      <c r="X867" s="77">
        <v>15000000</v>
      </c>
      <c r="Y867" s="77">
        <v>2000000000</v>
      </c>
      <c r="Z867" s="78">
        <v>60000000</v>
      </c>
      <c r="AA867" s="77">
        <v>0</v>
      </c>
      <c r="AB867" s="48">
        <v>2</v>
      </c>
      <c r="AC867" s="81">
        <v>44195</v>
      </c>
      <c r="AD867" s="77">
        <v>2500000000</v>
      </c>
      <c r="AE867" s="77">
        <v>2500000000</v>
      </c>
      <c r="AF867" s="77">
        <v>15000000</v>
      </c>
    </row>
    <row r="868" spans="1:32" x14ac:dyDescent="0.25">
      <c r="A868" s="230" t="s">
        <v>2862</v>
      </c>
      <c r="B868" s="48" t="s">
        <v>6577</v>
      </c>
      <c r="C868" s="74">
        <f t="shared" si="53"/>
        <v>8000000000</v>
      </c>
      <c r="D868" s="75"/>
      <c r="E868" s="93"/>
      <c r="F868" s="77">
        <v>2000000000</v>
      </c>
      <c r="G868" s="77">
        <v>10000000000</v>
      </c>
      <c r="H868" s="74">
        <f t="shared" si="52"/>
        <v>8000000000</v>
      </c>
      <c r="I868" s="78">
        <v>60000000</v>
      </c>
      <c r="J868" s="79" t="s">
        <v>5701</v>
      </c>
      <c r="K868" s="80">
        <f t="shared" si="51"/>
        <v>2</v>
      </c>
      <c r="L868" s="48" t="s">
        <v>249</v>
      </c>
      <c r="M868" s="79" t="s">
        <v>5738</v>
      </c>
      <c r="N868" s="80">
        <v>2</v>
      </c>
      <c r="O868" s="48" t="s">
        <v>5703</v>
      </c>
      <c r="P868" s="81">
        <v>45955</v>
      </c>
      <c r="Q868" s="93"/>
      <c r="R868" s="75">
        <v>40179</v>
      </c>
      <c r="S868" s="48">
        <v>1</v>
      </c>
      <c r="T868" s="48" t="s">
        <v>274</v>
      </c>
      <c r="U868" s="48" t="s">
        <v>1112</v>
      </c>
      <c r="V868" s="82" t="s">
        <v>5704</v>
      </c>
      <c r="W868" s="75">
        <v>43465</v>
      </c>
      <c r="X868" s="77">
        <v>15000000</v>
      </c>
      <c r="Y868" s="77">
        <v>2000000000</v>
      </c>
      <c r="Z868" s="78">
        <v>60000000</v>
      </c>
      <c r="AA868" s="77">
        <v>0</v>
      </c>
      <c r="AB868" s="48">
        <v>2</v>
      </c>
      <c r="AC868" s="81">
        <v>44195</v>
      </c>
      <c r="AD868" s="77">
        <v>2500000000</v>
      </c>
      <c r="AE868" s="77">
        <v>2500000000</v>
      </c>
      <c r="AF868" s="77">
        <v>15000000</v>
      </c>
    </row>
    <row r="869" spans="1:32" x14ac:dyDescent="0.25">
      <c r="A869" s="230" t="s">
        <v>2864</v>
      </c>
      <c r="B869" s="48" t="s">
        <v>6578</v>
      </c>
      <c r="C869" s="74">
        <f t="shared" si="53"/>
        <v>8000000000</v>
      </c>
      <c r="D869" s="75"/>
      <c r="E869" s="93"/>
      <c r="F869" s="77">
        <v>2000000000</v>
      </c>
      <c r="G869" s="77">
        <v>10000000000</v>
      </c>
      <c r="H869" s="74">
        <f t="shared" si="52"/>
        <v>8000000000</v>
      </c>
      <c r="I869" s="78">
        <v>60000000</v>
      </c>
      <c r="J869" s="79" t="s">
        <v>5701</v>
      </c>
      <c r="K869" s="80">
        <f t="shared" si="51"/>
        <v>2</v>
      </c>
      <c r="L869" s="48" t="s">
        <v>249</v>
      </c>
      <c r="M869" s="79" t="s">
        <v>5738</v>
      </c>
      <c r="N869" s="80">
        <v>2</v>
      </c>
      <c r="O869" s="48" t="s">
        <v>5703</v>
      </c>
      <c r="P869" s="81">
        <v>45955</v>
      </c>
      <c r="Q869" s="93"/>
      <c r="R869" s="75">
        <v>40179</v>
      </c>
      <c r="S869" s="48">
        <v>1</v>
      </c>
      <c r="T869" s="48" t="s">
        <v>253</v>
      </c>
      <c r="U869" s="48" t="s">
        <v>1112</v>
      </c>
      <c r="V869" s="82" t="s">
        <v>5704</v>
      </c>
      <c r="W869" s="75">
        <v>43465</v>
      </c>
      <c r="X869" s="77">
        <v>15000000</v>
      </c>
      <c r="Y869" s="77">
        <v>2000000000</v>
      </c>
      <c r="Z869" s="78">
        <v>60000000</v>
      </c>
      <c r="AA869" s="77">
        <v>0</v>
      </c>
      <c r="AB869" s="48">
        <v>2</v>
      </c>
      <c r="AC869" s="81">
        <v>44195</v>
      </c>
      <c r="AD869" s="77">
        <v>2500000000</v>
      </c>
      <c r="AE869" s="77">
        <v>2500000000</v>
      </c>
      <c r="AF869" s="77">
        <v>15000000</v>
      </c>
    </row>
    <row r="870" spans="1:32" x14ac:dyDescent="0.25">
      <c r="A870" s="230" t="s">
        <v>2866</v>
      </c>
      <c r="B870" s="48" t="s">
        <v>6579</v>
      </c>
      <c r="C870" s="74">
        <f t="shared" si="53"/>
        <v>8000000000</v>
      </c>
      <c r="D870" s="75"/>
      <c r="E870" s="93"/>
      <c r="F870" s="77">
        <v>2000000000</v>
      </c>
      <c r="G870" s="77">
        <v>10000000000</v>
      </c>
      <c r="H870" s="74">
        <f t="shared" si="52"/>
        <v>8000000000</v>
      </c>
      <c r="I870" s="78">
        <v>60000000</v>
      </c>
      <c r="J870" s="79" t="s">
        <v>5701</v>
      </c>
      <c r="K870" s="80">
        <f t="shared" si="51"/>
        <v>2</v>
      </c>
      <c r="L870" s="48" t="s">
        <v>249</v>
      </c>
      <c r="M870" s="79" t="s">
        <v>5738</v>
      </c>
      <c r="N870" s="80">
        <v>2</v>
      </c>
      <c r="O870" s="48" t="s">
        <v>5703</v>
      </c>
      <c r="P870" s="81">
        <v>45955</v>
      </c>
      <c r="Q870" s="93"/>
      <c r="R870" s="75">
        <v>40179</v>
      </c>
      <c r="S870" s="48">
        <v>1</v>
      </c>
      <c r="T870" s="48" t="s">
        <v>274</v>
      </c>
      <c r="U870" s="48" t="s">
        <v>1112</v>
      </c>
      <c r="V870" s="82" t="s">
        <v>5704</v>
      </c>
      <c r="W870" s="75">
        <v>43465</v>
      </c>
      <c r="X870" s="77">
        <v>15000000</v>
      </c>
      <c r="Y870" s="77">
        <v>2000000000</v>
      </c>
      <c r="Z870" s="78">
        <v>60000000</v>
      </c>
      <c r="AA870" s="77">
        <v>0</v>
      </c>
      <c r="AB870" s="48">
        <v>2</v>
      </c>
      <c r="AC870" s="81">
        <v>44195</v>
      </c>
      <c r="AD870" s="77">
        <v>2500000000</v>
      </c>
      <c r="AE870" s="77">
        <v>2500000000</v>
      </c>
      <c r="AF870" s="77">
        <v>15000000</v>
      </c>
    </row>
    <row r="871" spans="1:32" x14ac:dyDescent="0.25">
      <c r="A871" s="230" t="s">
        <v>2868</v>
      </c>
      <c r="B871" s="48" t="s">
        <v>6580</v>
      </c>
      <c r="C871" s="74">
        <f t="shared" si="53"/>
        <v>8000000000</v>
      </c>
      <c r="D871" s="75"/>
      <c r="E871" s="93"/>
      <c r="F871" s="77">
        <v>2000000000</v>
      </c>
      <c r="G871" s="77">
        <v>10000000000</v>
      </c>
      <c r="H871" s="74">
        <f t="shared" si="52"/>
        <v>8000000000</v>
      </c>
      <c r="I871" s="78">
        <v>60000000</v>
      </c>
      <c r="J871" s="79" t="s">
        <v>5701</v>
      </c>
      <c r="K871" s="80">
        <f t="shared" si="51"/>
        <v>2</v>
      </c>
      <c r="L871" s="48" t="s">
        <v>249</v>
      </c>
      <c r="M871" s="79" t="s">
        <v>5738</v>
      </c>
      <c r="N871" s="80">
        <v>2</v>
      </c>
      <c r="O871" s="48" t="s">
        <v>5703</v>
      </c>
      <c r="P871" s="81">
        <v>45955</v>
      </c>
      <c r="Q871" s="93"/>
      <c r="R871" s="75">
        <v>40179</v>
      </c>
      <c r="S871" s="48">
        <v>1</v>
      </c>
      <c r="T871" s="48" t="s">
        <v>253</v>
      </c>
      <c r="U871" s="48" t="s">
        <v>1112</v>
      </c>
      <c r="V871" s="82" t="s">
        <v>5704</v>
      </c>
      <c r="W871" s="75">
        <v>43465</v>
      </c>
      <c r="X871" s="77">
        <v>15000000</v>
      </c>
      <c r="Y871" s="77">
        <v>2000000000</v>
      </c>
      <c r="Z871" s="78">
        <v>60000000</v>
      </c>
      <c r="AA871" s="77">
        <f>Y871*0.05</f>
        <v>100000000</v>
      </c>
      <c r="AB871" s="48">
        <v>2</v>
      </c>
      <c r="AC871" s="81">
        <v>44195</v>
      </c>
      <c r="AD871" s="77">
        <v>2500000000</v>
      </c>
      <c r="AE871" s="77">
        <v>2500000000</v>
      </c>
      <c r="AF871" s="77">
        <v>15000000</v>
      </c>
    </row>
    <row r="872" spans="1:32" x14ac:dyDescent="0.25">
      <c r="A872" s="230" t="s">
        <v>2870</v>
      </c>
      <c r="B872" s="48" t="s">
        <v>6581</v>
      </c>
      <c r="C872" s="74">
        <f t="shared" si="53"/>
        <v>8000000000</v>
      </c>
      <c r="D872" s="75"/>
      <c r="E872" s="93"/>
      <c r="F872" s="77">
        <v>2000000000</v>
      </c>
      <c r="G872" s="77">
        <v>10000000000</v>
      </c>
      <c r="H872" s="74">
        <f t="shared" si="52"/>
        <v>8000000000</v>
      </c>
      <c r="I872" s="78">
        <v>60000000</v>
      </c>
      <c r="J872" s="79" t="s">
        <v>5701</v>
      </c>
      <c r="K872" s="80">
        <f t="shared" si="51"/>
        <v>2</v>
      </c>
      <c r="L872" s="48" t="s">
        <v>249</v>
      </c>
      <c r="M872" s="79" t="s">
        <v>5738</v>
      </c>
      <c r="N872" s="80">
        <v>2</v>
      </c>
      <c r="O872" s="48" t="s">
        <v>5703</v>
      </c>
      <c r="P872" s="81">
        <v>45955</v>
      </c>
      <c r="Q872" s="93"/>
      <c r="R872" s="75">
        <v>40179</v>
      </c>
      <c r="S872" s="48">
        <v>1</v>
      </c>
      <c r="T872" s="48" t="s">
        <v>274</v>
      </c>
      <c r="U872" s="48" t="s">
        <v>1112</v>
      </c>
      <c r="V872" s="82" t="s">
        <v>5704</v>
      </c>
      <c r="W872" s="75">
        <v>43465</v>
      </c>
      <c r="X872" s="77">
        <v>15000000</v>
      </c>
      <c r="Y872" s="77">
        <v>2000000000</v>
      </c>
      <c r="Z872" s="78">
        <v>60000000</v>
      </c>
      <c r="AA872" s="77">
        <f>Y872*0.05</f>
        <v>100000000</v>
      </c>
      <c r="AB872" s="48">
        <v>2</v>
      </c>
      <c r="AC872" s="81">
        <v>44195</v>
      </c>
      <c r="AD872" s="77">
        <v>2500000000</v>
      </c>
      <c r="AE872" s="77">
        <v>2500000000</v>
      </c>
      <c r="AF872" s="77">
        <v>15000000</v>
      </c>
    </row>
    <row r="873" spans="1:32" x14ac:dyDescent="0.25">
      <c r="A873" s="230" t="s">
        <v>2872</v>
      </c>
      <c r="B873" s="48" t="s">
        <v>6582</v>
      </c>
      <c r="C873" s="74">
        <f t="shared" si="53"/>
        <v>8000000000</v>
      </c>
      <c r="D873" s="75"/>
      <c r="E873" s="93"/>
      <c r="F873" s="77">
        <v>2000000000</v>
      </c>
      <c r="G873" s="77">
        <v>10000000000</v>
      </c>
      <c r="H873" s="74">
        <f t="shared" si="52"/>
        <v>8000000000</v>
      </c>
      <c r="I873" s="78">
        <v>60000000</v>
      </c>
      <c r="J873" s="79" t="s">
        <v>5701</v>
      </c>
      <c r="K873" s="80">
        <f t="shared" si="51"/>
        <v>8</v>
      </c>
      <c r="L873" s="48" t="s">
        <v>249</v>
      </c>
      <c r="M873" s="79" t="s">
        <v>5738</v>
      </c>
      <c r="N873" s="80">
        <v>8</v>
      </c>
      <c r="O873" s="48" t="s">
        <v>5703</v>
      </c>
      <c r="P873" s="81">
        <v>45955</v>
      </c>
      <c r="Q873" s="93"/>
      <c r="R873" s="75">
        <v>40179</v>
      </c>
      <c r="S873" s="48">
        <v>1</v>
      </c>
      <c r="T873" s="48" t="s">
        <v>253</v>
      </c>
      <c r="U873" s="48" t="s">
        <v>1112</v>
      </c>
      <c r="V873" s="82" t="s">
        <v>5704</v>
      </c>
      <c r="W873" s="75">
        <v>43465</v>
      </c>
      <c r="X873" s="77">
        <v>15000000</v>
      </c>
      <c r="Y873" s="77">
        <v>2000000000</v>
      </c>
      <c r="Z873" s="78">
        <v>60000000</v>
      </c>
      <c r="AA873" s="77">
        <v>0</v>
      </c>
      <c r="AB873" s="48">
        <v>2</v>
      </c>
      <c r="AC873" s="81">
        <v>44195</v>
      </c>
      <c r="AD873" s="77">
        <v>2500000000</v>
      </c>
      <c r="AE873" s="77">
        <v>2500000000</v>
      </c>
      <c r="AF873" s="77">
        <v>15000000</v>
      </c>
    </row>
    <row r="874" spans="1:32" x14ac:dyDescent="0.25">
      <c r="A874" s="230" t="s">
        <v>2874</v>
      </c>
      <c r="B874" s="48" t="s">
        <v>6583</v>
      </c>
      <c r="C874" s="74">
        <f t="shared" si="53"/>
        <v>8000000000</v>
      </c>
      <c r="D874" s="75"/>
      <c r="E874" s="93"/>
      <c r="F874" s="77">
        <v>2000000000</v>
      </c>
      <c r="G874" s="77">
        <v>10000000000</v>
      </c>
      <c r="H874" s="74">
        <f t="shared" si="52"/>
        <v>8000000000</v>
      </c>
      <c r="I874" s="78">
        <v>60000000</v>
      </c>
      <c r="J874" s="79" t="s">
        <v>5701</v>
      </c>
      <c r="K874" s="80">
        <f t="shared" si="51"/>
        <v>8</v>
      </c>
      <c r="L874" s="48" t="s">
        <v>249</v>
      </c>
      <c r="M874" s="79" t="s">
        <v>5738</v>
      </c>
      <c r="N874" s="80">
        <v>8</v>
      </c>
      <c r="O874" s="48" t="s">
        <v>5703</v>
      </c>
      <c r="P874" s="81">
        <v>45955</v>
      </c>
      <c r="Q874" s="93"/>
      <c r="R874" s="75">
        <v>40179</v>
      </c>
      <c r="S874" s="48">
        <v>1</v>
      </c>
      <c r="T874" s="48" t="s">
        <v>274</v>
      </c>
      <c r="U874" s="48" t="s">
        <v>1112</v>
      </c>
      <c r="V874" s="82" t="s">
        <v>5704</v>
      </c>
      <c r="W874" s="75">
        <v>43465</v>
      </c>
      <c r="X874" s="77">
        <v>15000000</v>
      </c>
      <c r="Y874" s="77">
        <v>2000000000</v>
      </c>
      <c r="Z874" s="78">
        <v>60000000</v>
      </c>
      <c r="AA874" s="77">
        <v>0</v>
      </c>
      <c r="AB874" s="48">
        <v>2</v>
      </c>
      <c r="AC874" s="81">
        <v>44195</v>
      </c>
      <c r="AD874" s="77">
        <v>2500000000</v>
      </c>
      <c r="AE874" s="77">
        <v>2500000000</v>
      </c>
      <c r="AF874" s="77">
        <v>15000000</v>
      </c>
    </row>
    <row r="875" spans="1:32" x14ac:dyDescent="0.25">
      <c r="A875" s="230" t="s">
        <v>2876</v>
      </c>
      <c r="B875" s="48" t="s">
        <v>6584</v>
      </c>
      <c r="C875" s="74">
        <f t="shared" si="53"/>
        <v>8000000000</v>
      </c>
      <c r="D875" s="75"/>
      <c r="E875" s="93"/>
      <c r="F875" s="77">
        <v>2000000000</v>
      </c>
      <c r="G875" s="77">
        <v>10000000000</v>
      </c>
      <c r="H875" s="74">
        <f t="shared" si="52"/>
        <v>8000000000</v>
      </c>
      <c r="I875" s="78">
        <v>60000000</v>
      </c>
      <c r="J875" s="79" t="s">
        <v>5701</v>
      </c>
      <c r="K875" s="80">
        <f t="shared" si="51"/>
        <v>8</v>
      </c>
      <c r="L875" s="48" t="s">
        <v>249</v>
      </c>
      <c r="M875" s="79" t="s">
        <v>5738</v>
      </c>
      <c r="N875" s="80">
        <v>8</v>
      </c>
      <c r="O875" s="48" t="s">
        <v>5703</v>
      </c>
      <c r="P875" s="81">
        <v>45955</v>
      </c>
      <c r="Q875" s="93"/>
      <c r="R875" s="75">
        <v>40179</v>
      </c>
      <c r="S875" s="48">
        <v>1</v>
      </c>
      <c r="T875" s="48" t="s">
        <v>253</v>
      </c>
      <c r="U875" s="48" t="s">
        <v>1112</v>
      </c>
      <c r="V875" s="82" t="s">
        <v>5704</v>
      </c>
      <c r="W875" s="75">
        <v>43465</v>
      </c>
      <c r="X875" s="77">
        <v>15000000</v>
      </c>
      <c r="Y875" s="77">
        <v>2000000000</v>
      </c>
      <c r="Z875" s="78">
        <v>60000000</v>
      </c>
      <c r="AA875" s="77">
        <v>0</v>
      </c>
      <c r="AB875" s="48">
        <v>2</v>
      </c>
      <c r="AC875" s="81">
        <v>44195</v>
      </c>
      <c r="AD875" s="77">
        <v>2500000000</v>
      </c>
      <c r="AE875" s="77">
        <v>2500000000</v>
      </c>
      <c r="AF875" s="77">
        <v>15000000</v>
      </c>
    </row>
    <row r="876" spans="1:32" x14ac:dyDescent="0.25">
      <c r="A876" s="230" t="s">
        <v>2878</v>
      </c>
      <c r="B876" s="48" t="s">
        <v>6585</v>
      </c>
      <c r="C876" s="74">
        <f t="shared" si="53"/>
        <v>8000000000</v>
      </c>
      <c r="D876" s="75"/>
      <c r="E876" s="93"/>
      <c r="F876" s="77">
        <v>2000000000</v>
      </c>
      <c r="G876" s="77">
        <v>10000000000</v>
      </c>
      <c r="H876" s="74">
        <f t="shared" si="52"/>
        <v>8000000000</v>
      </c>
      <c r="I876" s="78">
        <v>60000000</v>
      </c>
      <c r="J876" s="79" t="s">
        <v>5701</v>
      </c>
      <c r="K876" s="80">
        <f t="shared" si="51"/>
        <v>8</v>
      </c>
      <c r="L876" s="48" t="s">
        <v>249</v>
      </c>
      <c r="M876" s="79" t="s">
        <v>5738</v>
      </c>
      <c r="N876" s="80">
        <v>8</v>
      </c>
      <c r="O876" s="48" t="s">
        <v>5703</v>
      </c>
      <c r="P876" s="81">
        <v>45955</v>
      </c>
      <c r="Q876" s="93"/>
      <c r="R876" s="75">
        <v>40179</v>
      </c>
      <c r="S876" s="48">
        <v>1</v>
      </c>
      <c r="T876" s="48" t="s">
        <v>274</v>
      </c>
      <c r="U876" s="48" t="s">
        <v>1112</v>
      </c>
      <c r="V876" s="82" t="s">
        <v>5704</v>
      </c>
      <c r="W876" s="75">
        <v>43465</v>
      </c>
      <c r="X876" s="77">
        <v>15000000</v>
      </c>
      <c r="Y876" s="77">
        <v>2000000000</v>
      </c>
      <c r="Z876" s="78">
        <v>60000000</v>
      </c>
      <c r="AA876" s="77">
        <v>0</v>
      </c>
      <c r="AB876" s="48">
        <v>2</v>
      </c>
      <c r="AC876" s="81">
        <v>44195</v>
      </c>
      <c r="AD876" s="77">
        <v>2500000000</v>
      </c>
      <c r="AE876" s="77">
        <v>2500000000</v>
      </c>
      <c r="AF876" s="77">
        <v>15000000</v>
      </c>
    </row>
    <row r="877" spans="1:32" x14ac:dyDescent="0.25">
      <c r="A877" s="230" t="s">
        <v>2880</v>
      </c>
      <c r="B877" s="48" t="s">
        <v>6586</v>
      </c>
      <c r="C877" s="74">
        <f t="shared" si="53"/>
        <v>8000000000</v>
      </c>
      <c r="D877" s="75"/>
      <c r="E877" s="93"/>
      <c r="F877" s="77">
        <v>2000000000</v>
      </c>
      <c r="G877" s="77">
        <v>10000000000</v>
      </c>
      <c r="H877" s="74">
        <f t="shared" si="52"/>
        <v>8000000000</v>
      </c>
      <c r="I877" s="78">
        <v>60000000</v>
      </c>
      <c r="J877" s="79" t="s">
        <v>5701</v>
      </c>
      <c r="K877" s="80">
        <f t="shared" si="51"/>
        <v>8</v>
      </c>
      <c r="L877" s="48" t="s">
        <v>249</v>
      </c>
      <c r="M877" s="79" t="s">
        <v>5738</v>
      </c>
      <c r="N877" s="80">
        <v>8</v>
      </c>
      <c r="O877" s="48" t="s">
        <v>5703</v>
      </c>
      <c r="P877" s="81">
        <v>45955</v>
      </c>
      <c r="Q877" s="93"/>
      <c r="R877" s="75">
        <v>40179</v>
      </c>
      <c r="S877" s="48">
        <v>1</v>
      </c>
      <c r="T877" s="48" t="s">
        <v>253</v>
      </c>
      <c r="U877" s="48" t="s">
        <v>1112</v>
      </c>
      <c r="V877" s="82" t="s">
        <v>5704</v>
      </c>
      <c r="W877" s="75">
        <v>43465</v>
      </c>
      <c r="X877" s="77">
        <v>15000000</v>
      </c>
      <c r="Y877" s="77">
        <v>2000000000</v>
      </c>
      <c r="Z877" s="78">
        <v>60000000</v>
      </c>
      <c r="AA877" s="77">
        <f>Y877*0.05</f>
        <v>100000000</v>
      </c>
      <c r="AB877" s="48">
        <v>2</v>
      </c>
      <c r="AC877" s="81">
        <v>44195</v>
      </c>
      <c r="AD877" s="77">
        <v>2500000000</v>
      </c>
      <c r="AE877" s="77">
        <v>2500000000</v>
      </c>
      <c r="AF877" s="77">
        <v>15000000</v>
      </c>
    </row>
    <row r="878" spans="1:32" x14ac:dyDescent="0.25">
      <c r="A878" s="230" t="s">
        <v>2882</v>
      </c>
      <c r="B878" s="48" t="s">
        <v>6587</v>
      </c>
      <c r="C878" s="74">
        <f t="shared" si="53"/>
        <v>8000000000</v>
      </c>
      <c r="D878" s="75"/>
      <c r="E878" s="93"/>
      <c r="F878" s="77">
        <v>2000000000</v>
      </c>
      <c r="G878" s="77">
        <v>10000000000</v>
      </c>
      <c r="H878" s="74">
        <f t="shared" si="52"/>
        <v>8000000000</v>
      </c>
      <c r="I878" s="78">
        <v>60000000</v>
      </c>
      <c r="J878" s="79" t="s">
        <v>5701</v>
      </c>
      <c r="K878" s="80">
        <f t="shared" si="51"/>
        <v>8</v>
      </c>
      <c r="L878" s="48" t="s">
        <v>249</v>
      </c>
      <c r="M878" s="79" t="s">
        <v>5738</v>
      </c>
      <c r="N878" s="80">
        <v>8</v>
      </c>
      <c r="O878" s="48" t="s">
        <v>5703</v>
      </c>
      <c r="P878" s="81">
        <v>45955</v>
      </c>
      <c r="Q878" s="93"/>
      <c r="R878" s="75">
        <v>40179</v>
      </c>
      <c r="S878" s="48">
        <v>1</v>
      </c>
      <c r="T878" s="48" t="s">
        <v>274</v>
      </c>
      <c r="U878" s="48" t="s">
        <v>1112</v>
      </c>
      <c r="V878" s="82" t="s">
        <v>5704</v>
      </c>
      <c r="W878" s="75">
        <v>43465</v>
      </c>
      <c r="X878" s="77">
        <v>15000000</v>
      </c>
      <c r="Y878" s="77">
        <v>2000000000</v>
      </c>
      <c r="Z878" s="78">
        <v>60000000</v>
      </c>
      <c r="AA878" s="77">
        <f>Y878*0.05</f>
        <v>100000000</v>
      </c>
      <c r="AB878" s="48">
        <v>2</v>
      </c>
      <c r="AC878" s="81">
        <v>44195</v>
      </c>
      <c r="AD878" s="77">
        <v>2500000000</v>
      </c>
      <c r="AE878" s="77">
        <v>2500000000</v>
      </c>
      <c r="AF878" s="77">
        <v>15000000</v>
      </c>
    </row>
    <row r="879" spans="1:32" x14ac:dyDescent="0.25">
      <c r="A879" s="230" t="s">
        <v>2884</v>
      </c>
      <c r="B879" s="48" t="s">
        <v>6588</v>
      </c>
      <c r="C879" s="74">
        <f t="shared" si="53"/>
        <v>8000000000</v>
      </c>
      <c r="D879" s="75"/>
      <c r="E879" s="93"/>
      <c r="F879" s="77">
        <v>2000000000</v>
      </c>
      <c r="G879" s="77">
        <v>10000000000</v>
      </c>
      <c r="H879" s="74">
        <f t="shared" si="52"/>
        <v>8000000000</v>
      </c>
      <c r="I879" s="78">
        <v>60000000</v>
      </c>
      <c r="J879" s="79" t="s">
        <v>5701</v>
      </c>
      <c r="K879" s="80">
        <f t="shared" si="51"/>
        <v>8</v>
      </c>
      <c r="L879" s="48" t="s">
        <v>249</v>
      </c>
      <c r="M879" s="79" t="s">
        <v>5738</v>
      </c>
      <c r="N879" s="80">
        <v>8</v>
      </c>
      <c r="O879" s="48" t="s">
        <v>5703</v>
      </c>
      <c r="P879" s="81">
        <v>45955</v>
      </c>
      <c r="Q879" s="93"/>
      <c r="R879" s="75">
        <v>40179</v>
      </c>
      <c r="S879" s="48">
        <v>1</v>
      </c>
      <c r="T879" s="48" t="s">
        <v>253</v>
      </c>
      <c r="U879" s="48" t="s">
        <v>1112</v>
      </c>
      <c r="V879" s="82" t="s">
        <v>5704</v>
      </c>
      <c r="W879" s="75">
        <v>43465</v>
      </c>
      <c r="X879" s="77">
        <v>15000000</v>
      </c>
      <c r="Y879" s="77">
        <v>2000000000</v>
      </c>
      <c r="Z879" s="78">
        <v>60000000</v>
      </c>
      <c r="AA879" s="77">
        <v>0</v>
      </c>
      <c r="AB879" s="48">
        <v>2</v>
      </c>
      <c r="AC879" s="81">
        <v>44195</v>
      </c>
      <c r="AD879" s="77">
        <v>2500000000</v>
      </c>
      <c r="AE879" s="77">
        <v>2500000000</v>
      </c>
      <c r="AF879" s="77">
        <v>15000000</v>
      </c>
    </row>
    <row r="880" spans="1:32" x14ac:dyDescent="0.25">
      <c r="A880" s="230" t="s">
        <v>2886</v>
      </c>
      <c r="B880" s="48" t="s">
        <v>6589</v>
      </c>
      <c r="C880" s="74">
        <f t="shared" si="53"/>
        <v>8000000000</v>
      </c>
      <c r="D880" s="75"/>
      <c r="E880" s="93"/>
      <c r="F880" s="77">
        <v>2000000000</v>
      </c>
      <c r="G880" s="77">
        <v>10000000000</v>
      </c>
      <c r="H880" s="74">
        <f t="shared" si="52"/>
        <v>8000000000</v>
      </c>
      <c r="I880" s="78">
        <v>60000000</v>
      </c>
      <c r="J880" s="79" t="s">
        <v>5701</v>
      </c>
      <c r="K880" s="80">
        <f t="shared" si="51"/>
        <v>8</v>
      </c>
      <c r="L880" s="48" t="s">
        <v>249</v>
      </c>
      <c r="M880" s="79" t="s">
        <v>5738</v>
      </c>
      <c r="N880" s="80">
        <v>8</v>
      </c>
      <c r="O880" s="48" t="s">
        <v>5703</v>
      </c>
      <c r="P880" s="81">
        <v>45955</v>
      </c>
      <c r="Q880" s="93"/>
      <c r="R880" s="75">
        <v>40179</v>
      </c>
      <c r="S880" s="48">
        <v>1</v>
      </c>
      <c r="T880" s="48" t="s">
        <v>274</v>
      </c>
      <c r="U880" s="48" t="s">
        <v>1112</v>
      </c>
      <c r="V880" s="82" t="s">
        <v>5704</v>
      </c>
      <c r="W880" s="75">
        <v>43465</v>
      </c>
      <c r="X880" s="77">
        <v>15000000</v>
      </c>
      <c r="Y880" s="77">
        <v>2000000000</v>
      </c>
      <c r="Z880" s="78">
        <v>60000000</v>
      </c>
      <c r="AA880" s="77">
        <v>0</v>
      </c>
      <c r="AB880" s="48">
        <v>2</v>
      </c>
      <c r="AC880" s="81">
        <v>44195</v>
      </c>
      <c r="AD880" s="77">
        <v>2500000000</v>
      </c>
      <c r="AE880" s="77">
        <v>2500000000</v>
      </c>
      <c r="AF880" s="77">
        <v>15000000</v>
      </c>
    </row>
    <row r="881" spans="1:32" x14ac:dyDescent="0.25">
      <c r="A881" s="230" t="s">
        <v>2888</v>
      </c>
      <c r="B881" s="48" t="s">
        <v>6590</v>
      </c>
      <c r="C881" s="74">
        <f t="shared" si="53"/>
        <v>8000000000</v>
      </c>
      <c r="D881" s="75"/>
      <c r="E881" s="93"/>
      <c r="F881" s="77">
        <v>2000000000</v>
      </c>
      <c r="G881" s="77">
        <v>10000000000</v>
      </c>
      <c r="H881" s="74">
        <f t="shared" si="52"/>
        <v>8000000000</v>
      </c>
      <c r="I881" s="78">
        <v>60000000</v>
      </c>
      <c r="J881" s="79" t="s">
        <v>5701</v>
      </c>
      <c r="K881" s="80">
        <f t="shared" si="51"/>
        <v>8</v>
      </c>
      <c r="L881" s="48" t="s">
        <v>249</v>
      </c>
      <c r="M881" s="79" t="s">
        <v>5738</v>
      </c>
      <c r="N881" s="80">
        <v>8</v>
      </c>
      <c r="O881" s="48" t="s">
        <v>5703</v>
      </c>
      <c r="P881" s="81">
        <v>45955</v>
      </c>
      <c r="Q881" s="93"/>
      <c r="R881" s="75">
        <v>40179</v>
      </c>
      <c r="S881" s="48">
        <v>1</v>
      </c>
      <c r="T881" s="48" t="s">
        <v>253</v>
      </c>
      <c r="U881" s="48" t="s">
        <v>1112</v>
      </c>
      <c r="V881" s="82" t="s">
        <v>5704</v>
      </c>
      <c r="W881" s="75">
        <v>43465</v>
      </c>
      <c r="X881" s="77">
        <v>15000000</v>
      </c>
      <c r="Y881" s="77">
        <v>2000000000</v>
      </c>
      <c r="Z881" s="78">
        <v>60000000</v>
      </c>
      <c r="AA881" s="77">
        <v>0</v>
      </c>
      <c r="AB881" s="48">
        <v>2</v>
      </c>
      <c r="AC881" s="81">
        <v>44195</v>
      </c>
      <c r="AD881" s="77">
        <v>2500000000</v>
      </c>
      <c r="AE881" s="77">
        <v>2500000000</v>
      </c>
      <c r="AF881" s="77">
        <v>15000000</v>
      </c>
    </row>
    <row r="882" spans="1:32" x14ac:dyDescent="0.25">
      <c r="A882" s="230" t="s">
        <v>2890</v>
      </c>
      <c r="B882" s="48" t="s">
        <v>6591</v>
      </c>
      <c r="C882" s="74">
        <f t="shared" si="53"/>
        <v>8000000000</v>
      </c>
      <c r="D882" s="75"/>
      <c r="E882" s="93"/>
      <c r="F882" s="77">
        <v>2000000000</v>
      </c>
      <c r="G882" s="77">
        <v>10000000000</v>
      </c>
      <c r="H882" s="74">
        <f t="shared" si="52"/>
        <v>8000000000</v>
      </c>
      <c r="I882" s="78">
        <v>60000000</v>
      </c>
      <c r="J882" s="79" t="s">
        <v>5701</v>
      </c>
      <c r="K882" s="80">
        <f t="shared" si="51"/>
        <v>8</v>
      </c>
      <c r="L882" s="48" t="s">
        <v>249</v>
      </c>
      <c r="M882" s="79" t="s">
        <v>5738</v>
      </c>
      <c r="N882" s="80">
        <v>8</v>
      </c>
      <c r="O882" s="48" t="s">
        <v>5703</v>
      </c>
      <c r="P882" s="81">
        <v>45955</v>
      </c>
      <c r="Q882" s="93"/>
      <c r="R882" s="75">
        <v>40179</v>
      </c>
      <c r="S882" s="48">
        <v>1</v>
      </c>
      <c r="T882" s="48" t="s">
        <v>274</v>
      </c>
      <c r="U882" s="48" t="s">
        <v>1112</v>
      </c>
      <c r="V882" s="82" t="s">
        <v>5704</v>
      </c>
      <c r="W882" s="75">
        <v>43465</v>
      </c>
      <c r="X882" s="77">
        <v>15000000</v>
      </c>
      <c r="Y882" s="77">
        <v>2000000000</v>
      </c>
      <c r="Z882" s="78">
        <v>60000000</v>
      </c>
      <c r="AA882" s="77">
        <v>0</v>
      </c>
      <c r="AB882" s="48">
        <v>2</v>
      </c>
      <c r="AC882" s="81">
        <v>44195</v>
      </c>
      <c r="AD882" s="77">
        <v>2500000000</v>
      </c>
      <c r="AE882" s="77">
        <v>2500000000</v>
      </c>
      <c r="AF882" s="77">
        <v>15000000</v>
      </c>
    </row>
    <row r="883" spans="1:32" x14ac:dyDescent="0.25">
      <c r="A883" s="230" t="s">
        <v>2892</v>
      </c>
      <c r="B883" s="48" t="s">
        <v>6592</v>
      </c>
      <c r="C883" s="74">
        <f t="shared" si="53"/>
        <v>8000000000</v>
      </c>
      <c r="D883" s="75"/>
      <c r="E883" s="93"/>
      <c r="F883" s="77">
        <v>2000000000</v>
      </c>
      <c r="G883" s="77">
        <v>10000000000</v>
      </c>
      <c r="H883" s="74">
        <f t="shared" si="52"/>
        <v>8000000000</v>
      </c>
      <c r="I883" s="78">
        <v>60000000</v>
      </c>
      <c r="J883" s="79" t="s">
        <v>5701</v>
      </c>
      <c r="K883" s="80">
        <f t="shared" si="51"/>
        <v>8</v>
      </c>
      <c r="L883" s="48" t="s">
        <v>249</v>
      </c>
      <c r="M883" s="79" t="s">
        <v>5738</v>
      </c>
      <c r="N883" s="80">
        <v>8</v>
      </c>
      <c r="O883" s="48" t="s">
        <v>5703</v>
      </c>
      <c r="P883" s="81">
        <v>45955</v>
      </c>
      <c r="Q883" s="93"/>
      <c r="R883" s="75">
        <v>40179</v>
      </c>
      <c r="S883" s="48">
        <v>1</v>
      </c>
      <c r="T883" s="48" t="s">
        <v>253</v>
      </c>
      <c r="U883" s="48" t="s">
        <v>1112</v>
      </c>
      <c r="V883" s="82" t="s">
        <v>5704</v>
      </c>
      <c r="W883" s="75">
        <v>43465</v>
      </c>
      <c r="X883" s="77">
        <v>15000000</v>
      </c>
      <c r="Y883" s="77">
        <v>2000000000</v>
      </c>
      <c r="Z883" s="78">
        <v>60000000</v>
      </c>
      <c r="AA883" s="77">
        <f>Y883*0.05</f>
        <v>100000000</v>
      </c>
      <c r="AB883" s="48">
        <v>2</v>
      </c>
      <c r="AC883" s="81">
        <v>44195</v>
      </c>
      <c r="AD883" s="77">
        <v>2500000000</v>
      </c>
      <c r="AE883" s="77">
        <v>2500000000</v>
      </c>
      <c r="AF883" s="77">
        <v>15000000</v>
      </c>
    </row>
    <row r="884" spans="1:32" x14ac:dyDescent="0.25">
      <c r="A884" s="230" t="s">
        <v>2894</v>
      </c>
      <c r="B884" s="48" t="s">
        <v>6593</v>
      </c>
      <c r="C884" s="74">
        <f t="shared" si="53"/>
        <v>8000000000</v>
      </c>
      <c r="D884" s="75"/>
      <c r="E884" s="93"/>
      <c r="F884" s="77">
        <v>2000000000</v>
      </c>
      <c r="G884" s="77">
        <v>10000000000</v>
      </c>
      <c r="H884" s="74">
        <f t="shared" si="52"/>
        <v>8000000000</v>
      </c>
      <c r="I884" s="78">
        <v>60000000</v>
      </c>
      <c r="J884" s="79" t="s">
        <v>5701</v>
      </c>
      <c r="K884" s="80">
        <f t="shared" si="51"/>
        <v>8</v>
      </c>
      <c r="L884" s="48" t="s">
        <v>249</v>
      </c>
      <c r="M884" s="79" t="s">
        <v>5738</v>
      </c>
      <c r="N884" s="80">
        <v>8</v>
      </c>
      <c r="O884" s="48" t="s">
        <v>5703</v>
      </c>
      <c r="P884" s="81">
        <v>45955</v>
      </c>
      <c r="Q884" s="93"/>
      <c r="R884" s="75">
        <v>40179</v>
      </c>
      <c r="S884" s="48">
        <v>1</v>
      </c>
      <c r="T884" s="48" t="s">
        <v>274</v>
      </c>
      <c r="U884" s="48" t="s">
        <v>1112</v>
      </c>
      <c r="V884" s="82" t="s">
        <v>5704</v>
      </c>
      <c r="W884" s="75">
        <v>43465</v>
      </c>
      <c r="X884" s="77">
        <v>15000000</v>
      </c>
      <c r="Y884" s="77">
        <v>2000000000</v>
      </c>
      <c r="Z884" s="78">
        <v>60000000</v>
      </c>
      <c r="AA884" s="77">
        <f>Y884*0.05</f>
        <v>100000000</v>
      </c>
      <c r="AB884" s="48">
        <v>2</v>
      </c>
      <c r="AC884" s="81">
        <v>44195</v>
      </c>
      <c r="AD884" s="77">
        <v>2500000000</v>
      </c>
      <c r="AE884" s="77">
        <v>2500000000</v>
      </c>
      <c r="AF884" s="77">
        <v>15000000</v>
      </c>
    </row>
    <row r="885" spans="1:32" x14ac:dyDescent="0.25">
      <c r="A885" s="230" t="s">
        <v>2896</v>
      </c>
      <c r="B885" s="48" t="s">
        <v>6594</v>
      </c>
      <c r="C885" s="74">
        <f t="shared" si="53"/>
        <v>8000000000</v>
      </c>
      <c r="D885" s="75"/>
      <c r="E885" s="93"/>
      <c r="F885" s="77">
        <v>2000000000</v>
      </c>
      <c r="G885" s="77">
        <v>10000000000</v>
      </c>
      <c r="H885" s="74">
        <f t="shared" si="52"/>
        <v>8000000000</v>
      </c>
      <c r="I885" s="78">
        <v>60000000</v>
      </c>
      <c r="J885" s="79" t="s">
        <v>5701</v>
      </c>
      <c r="K885" s="80">
        <f t="shared" si="51"/>
        <v>8</v>
      </c>
      <c r="L885" s="48" t="s">
        <v>249</v>
      </c>
      <c r="M885" s="79" t="s">
        <v>5738</v>
      </c>
      <c r="N885" s="80">
        <v>8</v>
      </c>
      <c r="O885" s="48" t="s">
        <v>5703</v>
      </c>
      <c r="P885" s="81">
        <v>45955</v>
      </c>
      <c r="Q885" s="93"/>
      <c r="R885" s="75">
        <v>40179</v>
      </c>
      <c r="S885" s="48">
        <v>1</v>
      </c>
      <c r="T885" s="48" t="s">
        <v>253</v>
      </c>
      <c r="U885" s="48" t="s">
        <v>1112</v>
      </c>
      <c r="V885" s="82" t="s">
        <v>5704</v>
      </c>
      <c r="W885" s="75">
        <v>43465</v>
      </c>
      <c r="X885" s="77">
        <v>15000000</v>
      </c>
      <c r="Y885" s="77">
        <v>2000000000</v>
      </c>
      <c r="Z885" s="78">
        <v>60000000</v>
      </c>
      <c r="AA885" s="77">
        <v>0</v>
      </c>
      <c r="AB885" s="48">
        <v>2</v>
      </c>
      <c r="AC885" s="81">
        <v>44195</v>
      </c>
      <c r="AD885" s="77">
        <v>2500000000</v>
      </c>
      <c r="AE885" s="77">
        <v>2500000000</v>
      </c>
      <c r="AF885" s="77">
        <v>15000000</v>
      </c>
    </row>
    <row r="886" spans="1:32" x14ac:dyDescent="0.25">
      <c r="A886" s="230" t="s">
        <v>2898</v>
      </c>
      <c r="B886" s="48" t="s">
        <v>6595</v>
      </c>
      <c r="C886" s="74">
        <f t="shared" si="53"/>
        <v>8000000000</v>
      </c>
      <c r="D886" s="75"/>
      <c r="E886" s="93"/>
      <c r="F886" s="77">
        <v>2000000000</v>
      </c>
      <c r="G886" s="77">
        <v>10000000000</v>
      </c>
      <c r="H886" s="74">
        <f t="shared" si="52"/>
        <v>8000000000</v>
      </c>
      <c r="I886" s="78">
        <v>60000000</v>
      </c>
      <c r="J886" s="79" t="s">
        <v>5701</v>
      </c>
      <c r="K886" s="80">
        <f t="shared" si="51"/>
        <v>8</v>
      </c>
      <c r="L886" s="48" t="s">
        <v>249</v>
      </c>
      <c r="M886" s="79" t="s">
        <v>5738</v>
      </c>
      <c r="N886" s="80">
        <v>8</v>
      </c>
      <c r="O886" s="48" t="s">
        <v>5703</v>
      </c>
      <c r="P886" s="81">
        <v>45955</v>
      </c>
      <c r="Q886" s="93"/>
      <c r="R886" s="75">
        <v>40179</v>
      </c>
      <c r="S886" s="48">
        <v>1</v>
      </c>
      <c r="T886" s="48" t="s">
        <v>274</v>
      </c>
      <c r="U886" s="48" t="s">
        <v>1112</v>
      </c>
      <c r="V886" s="82" t="s">
        <v>5704</v>
      </c>
      <c r="W886" s="75">
        <v>43465</v>
      </c>
      <c r="X886" s="77">
        <v>15000000</v>
      </c>
      <c r="Y886" s="77">
        <v>2000000000</v>
      </c>
      <c r="Z886" s="78">
        <v>60000000</v>
      </c>
      <c r="AA886" s="77">
        <v>0</v>
      </c>
      <c r="AB886" s="48">
        <v>2</v>
      </c>
      <c r="AC886" s="81">
        <v>44195</v>
      </c>
      <c r="AD886" s="77">
        <v>2500000000</v>
      </c>
      <c r="AE886" s="77">
        <v>2500000000</v>
      </c>
      <c r="AF886" s="77">
        <v>15000000</v>
      </c>
    </row>
    <row r="887" spans="1:32" x14ac:dyDescent="0.25">
      <c r="A887" s="230" t="s">
        <v>2900</v>
      </c>
      <c r="B887" s="48" t="s">
        <v>6596</v>
      </c>
      <c r="C887" s="74">
        <f t="shared" si="53"/>
        <v>8000000000</v>
      </c>
      <c r="D887" s="75"/>
      <c r="E887" s="93"/>
      <c r="F887" s="77">
        <v>2000000000</v>
      </c>
      <c r="G887" s="77">
        <v>10000000000</v>
      </c>
      <c r="H887" s="74">
        <f t="shared" si="52"/>
        <v>8000000000</v>
      </c>
      <c r="I887" s="78">
        <v>60000000</v>
      </c>
      <c r="J887" s="79" t="s">
        <v>5701</v>
      </c>
      <c r="K887" s="80">
        <f t="shared" si="51"/>
        <v>8</v>
      </c>
      <c r="L887" s="48" t="s">
        <v>249</v>
      </c>
      <c r="M887" s="79" t="s">
        <v>5738</v>
      </c>
      <c r="N887" s="80">
        <v>8</v>
      </c>
      <c r="O887" s="48" t="s">
        <v>5703</v>
      </c>
      <c r="P887" s="81">
        <v>45955</v>
      </c>
      <c r="Q887" s="93"/>
      <c r="R887" s="75">
        <v>40179</v>
      </c>
      <c r="S887" s="48">
        <v>1</v>
      </c>
      <c r="T887" s="48" t="s">
        <v>253</v>
      </c>
      <c r="U887" s="48" t="s">
        <v>1112</v>
      </c>
      <c r="V887" s="82" t="s">
        <v>5704</v>
      </c>
      <c r="W887" s="75">
        <v>43465</v>
      </c>
      <c r="X887" s="77">
        <v>15000000</v>
      </c>
      <c r="Y887" s="77">
        <v>2000000000</v>
      </c>
      <c r="Z887" s="78">
        <v>60000000</v>
      </c>
      <c r="AA887" s="77">
        <v>0</v>
      </c>
      <c r="AB887" s="48">
        <v>2</v>
      </c>
      <c r="AC887" s="81">
        <v>44195</v>
      </c>
      <c r="AD887" s="77">
        <v>2500000000</v>
      </c>
      <c r="AE887" s="77">
        <v>2500000000</v>
      </c>
      <c r="AF887" s="77">
        <v>15000000</v>
      </c>
    </row>
    <row r="888" spans="1:32" x14ac:dyDescent="0.25">
      <c r="A888" s="230" t="s">
        <v>2902</v>
      </c>
      <c r="B888" s="48" t="s">
        <v>6597</v>
      </c>
      <c r="C888" s="74">
        <f t="shared" si="53"/>
        <v>8000000000</v>
      </c>
      <c r="D888" s="75"/>
      <c r="E888" s="93"/>
      <c r="F888" s="77">
        <v>2000000000</v>
      </c>
      <c r="G888" s="77">
        <v>10000000000</v>
      </c>
      <c r="H888" s="74">
        <f t="shared" si="52"/>
        <v>8000000000</v>
      </c>
      <c r="I888" s="78">
        <v>60000000</v>
      </c>
      <c r="J888" s="79" t="s">
        <v>5701</v>
      </c>
      <c r="K888" s="80">
        <f t="shared" si="51"/>
        <v>8</v>
      </c>
      <c r="L888" s="48" t="s">
        <v>249</v>
      </c>
      <c r="M888" s="79" t="s">
        <v>5738</v>
      </c>
      <c r="N888" s="80">
        <v>8</v>
      </c>
      <c r="O888" s="48" t="s">
        <v>5703</v>
      </c>
      <c r="P888" s="81">
        <v>45955</v>
      </c>
      <c r="Q888" s="93"/>
      <c r="R888" s="75">
        <v>40179</v>
      </c>
      <c r="S888" s="48">
        <v>1</v>
      </c>
      <c r="T888" s="48" t="s">
        <v>274</v>
      </c>
      <c r="U888" s="48" t="s">
        <v>1112</v>
      </c>
      <c r="V888" s="82" t="s">
        <v>5704</v>
      </c>
      <c r="W888" s="75">
        <v>43465</v>
      </c>
      <c r="X888" s="77">
        <v>15000000</v>
      </c>
      <c r="Y888" s="77">
        <v>2000000000</v>
      </c>
      <c r="Z888" s="78">
        <v>60000000</v>
      </c>
      <c r="AA888" s="77">
        <v>0</v>
      </c>
      <c r="AB888" s="48">
        <v>2</v>
      </c>
      <c r="AC888" s="81">
        <v>44195</v>
      </c>
      <c r="AD888" s="77">
        <v>2500000000</v>
      </c>
      <c r="AE888" s="77">
        <v>2500000000</v>
      </c>
      <c r="AF888" s="77">
        <v>15000000</v>
      </c>
    </row>
    <row r="889" spans="1:32" x14ac:dyDescent="0.25">
      <c r="A889" s="230" t="s">
        <v>2904</v>
      </c>
      <c r="B889" s="48" t="s">
        <v>6598</v>
      </c>
      <c r="C889" s="74">
        <f t="shared" si="53"/>
        <v>8000000000</v>
      </c>
      <c r="D889" s="75"/>
      <c r="E889" s="93"/>
      <c r="F889" s="77">
        <v>2000000000</v>
      </c>
      <c r="G889" s="77">
        <v>10000000000</v>
      </c>
      <c r="H889" s="74">
        <f t="shared" si="52"/>
        <v>8000000000</v>
      </c>
      <c r="I889" s="78">
        <v>60000000</v>
      </c>
      <c r="J889" s="79" t="s">
        <v>5701</v>
      </c>
      <c r="K889" s="80">
        <f t="shared" si="51"/>
        <v>8</v>
      </c>
      <c r="L889" s="48" t="s">
        <v>249</v>
      </c>
      <c r="M889" s="79" t="s">
        <v>5738</v>
      </c>
      <c r="N889" s="80">
        <v>8</v>
      </c>
      <c r="O889" s="48" t="s">
        <v>5703</v>
      </c>
      <c r="P889" s="81">
        <v>45955</v>
      </c>
      <c r="Q889" s="93"/>
      <c r="R889" s="75">
        <v>40179</v>
      </c>
      <c r="S889" s="48">
        <v>1</v>
      </c>
      <c r="T889" s="48" t="s">
        <v>253</v>
      </c>
      <c r="U889" s="48" t="s">
        <v>1112</v>
      </c>
      <c r="V889" s="82" t="s">
        <v>5704</v>
      </c>
      <c r="W889" s="75">
        <v>43465</v>
      </c>
      <c r="X889" s="77">
        <v>15000000</v>
      </c>
      <c r="Y889" s="77">
        <v>2000000000</v>
      </c>
      <c r="Z889" s="78">
        <v>60000000</v>
      </c>
      <c r="AA889" s="77">
        <f>Y889*0.05</f>
        <v>100000000</v>
      </c>
      <c r="AB889" s="48">
        <v>2</v>
      </c>
      <c r="AC889" s="81">
        <v>44195</v>
      </c>
      <c r="AD889" s="77">
        <v>2500000000</v>
      </c>
      <c r="AE889" s="77">
        <v>2500000000</v>
      </c>
      <c r="AF889" s="77">
        <v>15000000</v>
      </c>
    </row>
    <row r="890" spans="1:32" x14ac:dyDescent="0.25">
      <c r="A890" s="230" t="s">
        <v>2906</v>
      </c>
      <c r="B890" s="48" t="s">
        <v>6599</v>
      </c>
      <c r="C890" s="74">
        <f t="shared" si="53"/>
        <v>8000000000</v>
      </c>
      <c r="D890" s="75"/>
      <c r="E890" s="93"/>
      <c r="F890" s="77">
        <v>2000000000</v>
      </c>
      <c r="G890" s="77">
        <v>10000000000</v>
      </c>
      <c r="H890" s="74">
        <f t="shared" si="52"/>
        <v>8000000000</v>
      </c>
      <c r="I890" s="78">
        <v>60000000</v>
      </c>
      <c r="J890" s="79" t="s">
        <v>5701</v>
      </c>
      <c r="K890" s="80">
        <f t="shared" si="51"/>
        <v>8</v>
      </c>
      <c r="L890" s="48" t="s">
        <v>249</v>
      </c>
      <c r="M890" s="79" t="s">
        <v>5738</v>
      </c>
      <c r="N890" s="80">
        <v>8</v>
      </c>
      <c r="O890" s="48" t="s">
        <v>5703</v>
      </c>
      <c r="P890" s="81">
        <v>45955</v>
      </c>
      <c r="Q890" s="93"/>
      <c r="R890" s="75">
        <v>40179</v>
      </c>
      <c r="S890" s="48">
        <v>1</v>
      </c>
      <c r="T890" s="48" t="s">
        <v>274</v>
      </c>
      <c r="U890" s="48" t="s">
        <v>1112</v>
      </c>
      <c r="V890" s="82" t="s">
        <v>5704</v>
      </c>
      <c r="W890" s="75">
        <v>43465</v>
      </c>
      <c r="X890" s="77">
        <v>15000000</v>
      </c>
      <c r="Y890" s="77">
        <v>2000000000</v>
      </c>
      <c r="Z890" s="78">
        <v>60000000</v>
      </c>
      <c r="AA890" s="77">
        <f>Y890*0.05</f>
        <v>100000000</v>
      </c>
      <c r="AB890" s="48">
        <v>2</v>
      </c>
      <c r="AC890" s="81">
        <v>44195</v>
      </c>
      <c r="AD890" s="77">
        <v>2500000000</v>
      </c>
      <c r="AE890" s="77">
        <v>2500000000</v>
      </c>
      <c r="AF890" s="77">
        <v>15000000</v>
      </c>
    </row>
    <row r="891" spans="1:32" x14ac:dyDescent="0.25">
      <c r="A891" s="230" t="s">
        <v>2908</v>
      </c>
      <c r="B891" s="48" t="s">
        <v>6600</v>
      </c>
      <c r="C891" s="74">
        <f t="shared" si="53"/>
        <v>8000000000</v>
      </c>
      <c r="D891" s="75"/>
      <c r="E891" s="93"/>
      <c r="F891" s="77">
        <v>2000000000</v>
      </c>
      <c r="G891" s="77">
        <v>10000000000</v>
      </c>
      <c r="H891" s="74">
        <f t="shared" si="52"/>
        <v>8000000000</v>
      </c>
      <c r="I891" s="78">
        <v>60000000</v>
      </c>
      <c r="J891" s="79" t="s">
        <v>5701</v>
      </c>
      <c r="K891" s="80">
        <f t="shared" si="51"/>
        <v>8</v>
      </c>
      <c r="L891" s="48" t="s">
        <v>249</v>
      </c>
      <c r="M891" s="79" t="s">
        <v>5738</v>
      </c>
      <c r="N891" s="80">
        <v>8</v>
      </c>
      <c r="O891" s="48" t="s">
        <v>5703</v>
      </c>
      <c r="P891" s="81">
        <v>45955</v>
      </c>
      <c r="Q891" s="93"/>
      <c r="R891" s="75">
        <v>40179</v>
      </c>
      <c r="S891" s="48">
        <v>1</v>
      </c>
      <c r="T891" s="48" t="s">
        <v>253</v>
      </c>
      <c r="U891" s="48" t="s">
        <v>1112</v>
      </c>
      <c r="V891" s="82" t="s">
        <v>5704</v>
      </c>
      <c r="W891" s="75">
        <v>43465</v>
      </c>
      <c r="X891" s="77">
        <v>15000000</v>
      </c>
      <c r="Y891" s="77">
        <v>2000000000</v>
      </c>
      <c r="Z891" s="78">
        <v>60000000</v>
      </c>
      <c r="AA891" s="77">
        <v>0</v>
      </c>
      <c r="AB891" s="48">
        <v>2</v>
      </c>
      <c r="AC891" s="81">
        <v>44195</v>
      </c>
      <c r="AD891" s="77">
        <v>2500000000</v>
      </c>
      <c r="AE891" s="77">
        <v>2500000000</v>
      </c>
      <c r="AF891" s="77">
        <v>15000000</v>
      </c>
    </row>
    <row r="892" spans="1:32" x14ac:dyDescent="0.25">
      <c r="A892" s="230" t="s">
        <v>2910</v>
      </c>
      <c r="B892" s="48" t="s">
        <v>6601</v>
      </c>
      <c r="C892" s="74">
        <f t="shared" si="53"/>
        <v>8000000000</v>
      </c>
      <c r="D892" s="75"/>
      <c r="E892" s="93"/>
      <c r="F892" s="77">
        <v>2000000000</v>
      </c>
      <c r="G892" s="77">
        <v>10000000000</v>
      </c>
      <c r="H892" s="74">
        <f t="shared" si="52"/>
        <v>8000000000</v>
      </c>
      <c r="I892" s="78">
        <v>60000000</v>
      </c>
      <c r="J892" s="79" t="s">
        <v>5701</v>
      </c>
      <c r="K892" s="80">
        <f t="shared" si="51"/>
        <v>8</v>
      </c>
      <c r="L892" s="48" t="s">
        <v>249</v>
      </c>
      <c r="M892" s="79" t="s">
        <v>5738</v>
      </c>
      <c r="N892" s="80">
        <v>8</v>
      </c>
      <c r="O892" s="48" t="s">
        <v>5703</v>
      </c>
      <c r="P892" s="81">
        <v>45955</v>
      </c>
      <c r="Q892" s="93"/>
      <c r="R892" s="75">
        <v>40179</v>
      </c>
      <c r="S892" s="48">
        <v>1</v>
      </c>
      <c r="T892" s="48" t="s">
        <v>274</v>
      </c>
      <c r="U892" s="48" t="s">
        <v>1112</v>
      </c>
      <c r="V892" s="82" t="s">
        <v>5704</v>
      </c>
      <c r="W892" s="75">
        <v>43465</v>
      </c>
      <c r="X892" s="77">
        <v>15000000</v>
      </c>
      <c r="Y892" s="77">
        <v>2000000000</v>
      </c>
      <c r="Z892" s="78">
        <v>60000000</v>
      </c>
      <c r="AA892" s="77">
        <v>0</v>
      </c>
      <c r="AB892" s="48">
        <v>2</v>
      </c>
      <c r="AC892" s="81">
        <v>44195</v>
      </c>
      <c r="AD892" s="77">
        <v>2500000000</v>
      </c>
      <c r="AE892" s="77">
        <v>2500000000</v>
      </c>
      <c r="AF892" s="77">
        <v>15000000</v>
      </c>
    </row>
    <row r="893" spans="1:32" x14ac:dyDescent="0.25">
      <c r="A893" s="230" t="s">
        <v>2912</v>
      </c>
      <c r="B893" s="48" t="s">
        <v>6602</v>
      </c>
      <c r="C893" s="74">
        <f t="shared" si="53"/>
        <v>8000000000</v>
      </c>
      <c r="D893" s="75"/>
      <c r="E893" s="93"/>
      <c r="F893" s="77">
        <v>2000000000</v>
      </c>
      <c r="G893" s="77">
        <v>10000000000</v>
      </c>
      <c r="H893" s="74">
        <f t="shared" si="52"/>
        <v>8000000000</v>
      </c>
      <c r="I893" s="78">
        <v>60000000</v>
      </c>
      <c r="J893" s="79" t="s">
        <v>5701</v>
      </c>
      <c r="K893" s="80">
        <f t="shared" si="51"/>
        <v>8</v>
      </c>
      <c r="L893" s="48" t="s">
        <v>249</v>
      </c>
      <c r="M893" s="79" t="s">
        <v>5738</v>
      </c>
      <c r="N893" s="80">
        <v>8</v>
      </c>
      <c r="O893" s="48" t="s">
        <v>5703</v>
      </c>
      <c r="P893" s="81">
        <v>45955</v>
      </c>
      <c r="Q893" s="93"/>
      <c r="R893" s="75">
        <v>40179</v>
      </c>
      <c r="S893" s="48">
        <v>1</v>
      </c>
      <c r="T893" s="48" t="s">
        <v>253</v>
      </c>
      <c r="U893" s="48" t="s">
        <v>1112</v>
      </c>
      <c r="V893" s="82" t="s">
        <v>5704</v>
      </c>
      <c r="W893" s="75">
        <v>43465</v>
      </c>
      <c r="X893" s="77">
        <v>15000000</v>
      </c>
      <c r="Y893" s="77">
        <v>2000000000</v>
      </c>
      <c r="Z893" s="78">
        <v>60000000</v>
      </c>
      <c r="AA893" s="77">
        <v>0</v>
      </c>
      <c r="AB893" s="48">
        <v>2</v>
      </c>
      <c r="AC893" s="81">
        <v>44195</v>
      </c>
      <c r="AD893" s="77">
        <v>2500000000</v>
      </c>
      <c r="AE893" s="77">
        <v>2500000000</v>
      </c>
      <c r="AF893" s="77">
        <v>15000000</v>
      </c>
    </row>
    <row r="894" spans="1:32" x14ac:dyDescent="0.25">
      <c r="A894" s="230" t="s">
        <v>2914</v>
      </c>
      <c r="B894" s="48" t="s">
        <v>6603</v>
      </c>
      <c r="C894" s="74">
        <f t="shared" si="53"/>
        <v>8000000000</v>
      </c>
      <c r="D894" s="75"/>
      <c r="E894" s="93"/>
      <c r="F894" s="77">
        <v>2000000000</v>
      </c>
      <c r="G894" s="77">
        <v>10000000000</v>
      </c>
      <c r="H894" s="74">
        <f t="shared" si="52"/>
        <v>8000000000</v>
      </c>
      <c r="I894" s="78">
        <v>60000000</v>
      </c>
      <c r="J894" s="79" t="s">
        <v>5701</v>
      </c>
      <c r="K894" s="80">
        <f t="shared" si="51"/>
        <v>8</v>
      </c>
      <c r="L894" s="48" t="s">
        <v>249</v>
      </c>
      <c r="M894" s="79" t="s">
        <v>5738</v>
      </c>
      <c r="N894" s="80">
        <v>8</v>
      </c>
      <c r="O894" s="48" t="s">
        <v>5703</v>
      </c>
      <c r="P894" s="81">
        <v>45955</v>
      </c>
      <c r="Q894" s="93"/>
      <c r="R894" s="75">
        <v>40179</v>
      </c>
      <c r="S894" s="48">
        <v>1</v>
      </c>
      <c r="T894" s="48" t="s">
        <v>274</v>
      </c>
      <c r="U894" s="48" t="s">
        <v>1112</v>
      </c>
      <c r="V894" s="82" t="s">
        <v>5704</v>
      </c>
      <c r="W894" s="75">
        <v>43465</v>
      </c>
      <c r="X894" s="77">
        <v>15000000</v>
      </c>
      <c r="Y894" s="77">
        <v>2000000000</v>
      </c>
      <c r="Z894" s="78">
        <v>60000000</v>
      </c>
      <c r="AA894" s="77">
        <v>0</v>
      </c>
      <c r="AB894" s="48">
        <v>2</v>
      </c>
      <c r="AC894" s="81">
        <v>44195</v>
      </c>
      <c r="AD894" s="77">
        <v>2500000000</v>
      </c>
      <c r="AE894" s="77">
        <v>2500000000</v>
      </c>
      <c r="AF894" s="77">
        <v>15000000</v>
      </c>
    </row>
    <row r="895" spans="1:32" x14ac:dyDescent="0.25">
      <c r="A895" s="230" t="s">
        <v>2916</v>
      </c>
      <c r="B895" s="48" t="s">
        <v>6604</v>
      </c>
      <c r="C895" s="74">
        <f t="shared" si="53"/>
        <v>8000000000</v>
      </c>
      <c r="D895" s="75"/>
      <c r="E895" s="93"/>
      <c r="F895" s="77">
        <v>2000000000</v>
      </c>
      <c r="G895" s="77">
        <v>10000000000</v>
      </c>
      <c r="H895" s="74">
        <f t="shared" si="52"/>
        <v>8000000000</v>
      </c>
      <c r="I895" s="78">
        <v>60000000</v>
      </c>
      <c r="J895" s="79" t="s">
        <v>5701</v>
      </c>
      <c r="K895" s="80">
        <f t="shared" si="51"/>
        <v>8</v>
      </c>
      <c r="L895" s="48" t="s">
        <v>249</v>
      </c>
      <c r="M895" s="79" t="s">
        <v>5738</v>
      </c>
      <c r="N895" s="80">
        <v>8</v>
      </c>
      <c r="O895" s="48" t="s">
        <v>5703</v>
      </c>
      <c r="P895" s="81">
        <v>45955</v>
      </c>
      <c r="Q895" s="93"/>
      <c r="R895" s="75">
        <v>40179</v>
      </c>
      <c r="S895" s="48">
        <v>1</v>
      </c>
      <c r="T895" s="48" t="s">
        <v>253</v>
      </c>
      <c r="U895" s="48" t="s">
        <v>1112</v>
      </c>
      <c r="V895" s="82" t="s">
        <v>5704</v>
      </c>
      <c r="W895" s="75">
        <v>43465</v>
      </c>
      <c r="X895" s="77">
        <v>15000000</v>
      </c>
      <c r="Y895" s="77">
        <v>2000000000</v>
      </c>
      <c r="Z895" s="78">
        <v>60000000</v>
      </c>
      <c r="AA895" s="77">
        <f>Y895*0.05</f>
        <v>100000000</v>
      </c>
      <c r="AB895" s="48">
        <v>2</v>
      </c>
      <c r="AC895" s="81">
        <v>44195</v>
      </c>
      <c r="AD895" s="77">
        <v>2500000000</v>
      </c>
      <c r="AE895" s="77">
        <v>2500000000</v>
      </c>
      <c r="AF895" s="77">
        <v>15000000</v>
      </c>
    </row>
    <row r="896" spans="1:32" x14ac:dyDescent="0.25">
      <c r="A896" s="230" t="s">
        <v>2918</v>
      </c>
      <c r="B896" s="48" t="s">
        <v>6605</v>
      </c>
      <c r="C896" s="74">
        <f t="shared" si="53"/>
        <v>8000000000</v>
      </c>
      <c r="D896" s="75"/>
      <c r="E896" s="93"/>
      <c r="F896" s="77">
        <v>2000000000</v>
      </c>
      <c r="G896" s="77">
        <v>10000000000</v>
      </c>
      <c r="H896" s="74">
        <f t="shared" si="52"/>
        <v>8000000000</v>
      </c>
      <c r="I896" s="78">
        <v>60000000</v>
      </c>
      <c r="J896" s="79" t="s">
        <v>5701</v>
      </c>
      <c r="K896" s="80">
        <f t="shared" si="51"/>
        <v>8</v>
      </c>
      <c r="L896" s="48" t="s">
        <v>249</v>
      </c>
      <c r="M896" s="79" t="s">
        <v>5738</v>
      </c>
      <c r="N896" s="80">
        <v>8</v>
      </c>
      <c r="O896" s="48" t="s">
        <v>5703</v>
      </c>
      <c r="P896" s="81">
        <v>45955</v>
      </c>
      <c r="Q896" s="93"/>
      <c r="R896" s="75">
        <v>40179</v>
      </c>
      <c r="S896" s="48">
        <v>1</v>
      </c>
      <c r="T896" s="48" t="s">
        <v>274</v>
      </c>
      <c r="U896" s="48" t="s">
        <v>1112</v>
      </c>
      <c r="V896" s="82" t="s">
        <v>5704</v>
      </c>
      <c r="W896" s="75">
        <v>43465</v>
      </c>
      <c r="X896" s="77">
        <v>15000000</v>
      </c>
      <c r="Y896" s="77">
        <v>2000000000</v>
      </c>
      <c r="Z896" s="78">
        <v>60000000</v>
      </c>
      <c r="AA896" s="77">
        <f>Y896*0.05</f>
        <v>100000000</v>
      </c>
      <c r="AB896" s="48">
        <v>2</v>
      </c>
      <c r="AC896" s="81">
        <v>44195</v>
      </c>
      <c r="AD896" s="77">
        <v>2500000000</v>
      </c>
      <c r="AE896" s="77">
        <v>2500000000</v>
      </c>
      <c r="AF896" s="77">
        <v>15000000</v>
      </c>
    </row>
    <row r="897" spans="1:32" x14ac:dyDescent="0.25">
      <c r="A897" s="230" t="s">
        <v>2920</v>
      </c>
      <c r="B897" s="48" t="s">
        <v>6606</v>
      </c>
      <c r="C897" s="74">
        <f t="shared" si="53"/>
        <v>8000000000</v>
      </c>
      <c r="D897" s="75"/>
      <c r="E897" s="93"/>
      <c r="F897" s="77">
        <v>2000000000</v>
      </c>
      <c r="G897" s="77">
        <v>10000000000</v>
      </c>
      <c r="H897" s="74">
        <f t="shared" si="52"/>
        <v>8000000000</v>
      </c>
      <c r="I897" s="78">
        <v>60000000</v>
      </c>
      <c r="J897" s="79" t="s">
        <v>5701</v>
      </c>
      <c r="K897" s="80">
        <f t="shared" si="51"/>
        <v>8</v>
      </c>
      <c r="L897" s="48" t="s">
        <v>249</v>
      </c>
      <c r="M897" s="79" t="s">
        <v>5738</v>
      </c>
      <c r="N897" s="80">
        <v>8</v>
      </c>
      <c r="O897" s="48" t="s">
        <v>5703</v>
      </c>
      <c r="P897" s="81">
        <v>45955</v>
      </c>
      <c r="Q897" s="93"/>
      <c r="R897" s="75">
        <v>40179</v>
      </c>
      <c r="S897" s="48">
        <v>1</v>
      </c>
      <c r="T897" s="48" t="s">
        <v>253</v>
      </c>
      <c r="U897" s="48" t="s">
        <v>1112</v>
      </c>
      <c r="V897" s="82" t="s">
        <v>5704</v>
      </c>
      <c r="W897" s="75">
        <v>43465</v>
      </c>
      <c r="X897" s="77">
        <v>15000000</v>
      </c>
      <c r="Y897" s="77">
        <v>2000000000</v>
      </c>
      <c r="Z897" s="78">
        <v>60000000</v>
      </c>
      <c r="AA897" s="77">
        <v>0</v>
      </c>
      <c r="AB897" s="48">
        <v>2</v>
      </c>
      <c r="AC897" s="81">
        <v>44195</v>
      </c>
      <c r="AD897" s="77">
        <v>2500000000</v>
      </c>
      <c r="AE897" s="77">
        <v>2500000000</v>
      </c>
      <c r="AF897" s="77">
        <v>15000000</v>
      </c>
    </row>
    <row r="898" spans="1:32" x14ac:dyDescent="0.25">
      <c r="A898" s="230" t="s">
        <v>2922</v>
      </c>
      <c r="B898" s="48" t="s">
        <v>6607</v>
      </c>
      <c r="C898" s="74">
        <f t="shared" si="53"/>
        <v>8000000000</v>
      </c>
      <c r="D898" s="75"/>
      <c r="E898" s="93"/>
      <c r="F898" s="77">
        <v>2000000000</v>
      </c>
      <c r="G898" s="77">
        <v>10000000000</v>
      </c>
      <c r="H898" s="74">
        <f t="shared" si="52"/>
        <v>8000000000</v>
      </c>
      <c r="I898" s="78">
        <v>60000000</v>
      </c>
      <c r="J898" s="79" t="s">
        <v>5701</v>
      </c>
      <c r="K898" s="80">
        <f t="shared" si="51"/>
        <v>8</v>
      </c>
      <c r="L898" s="48" t="s">
        <v>249</v>
      </c>
      <c r="M898" s="79" t="s">
        <v>5738</v>
      </c>
      <c r="N898" s="80">
        <v>8</v>
      </c>
      <c r="O898" s="48" t="s">
        <v>5703</v>
      </c>
      <c r="P898" s="81">
        <v>45955</v>
      </c>
      <c r="Q898" s="93"/>
      <c r="R898" s="75">
        <v>40179</v>
      </c>
      <c r="S898" s="48">
        <v>1</v>
      </c>
      <c r="T898" s="48" t="s">
        <v>274</v>
      </c>
      <c r="U898" s="48" t="s">
        <v>1112</v>
      </c>
      <c r="V898" s="82" t="s">
        <v>5704</v>
      </c>
      <c r="W898" s="75">
        <v>43465</v>
      </c>
      <c r="X898" s="77">
        <v>15000000</v>
      </c>
      <c r="Y898" s="77">
        <v>2000000000</v>
      </c>
      <c r="Z898" s="78">
        <v>60000000</v>
      </c>
      <c r="AA898" s="77">
        <v>0</v>
      </c>
      <c r="AB898" s="48">
        <v>2</v>
      </c>
      <c r="AC898" s="81">
        <v>44195</v>
      </c>
      <c r="AD898" s="77">
        <v>2500000000</v>
      </c>
      <c r="AE898" s="77">
        <v>2500000000</v>
      </c>
      <c r="AF898" s="77">
        <v>15000000</v>
      </c>
    </row>
    <row r="899" spans="1:32" x14ac:dyDescent="0.25">
      <c r="A899" s="230" t="s">
        <v>2924</v>
      </c>
      <c r="B899" s="48" t="s">
        <v>6608</v>
      </c>
      <c r="C899" s="74">
        <f t="shared" si="53"/>
        <v>8000000000</v>
      </c>
      <c r="D899" s="75"/>
      <c r="E899" s="93"/>
      <c r="F899" s="77">
        <v>2000000000</v>
      </c>
      <c r="G899" s="77">
        <v>10000000000</v>
      </c>
      <c r="H899" s="74">
        <f t="shared" si="52"/>
        <v>8000000000</v>
      </c>
      <c r="I899" s="78">
        <v>60000000</v>
      </c>
      <c r="J899" s="79" t="s">
        <v>5701</v>
      </c>
      <c r="K899" s="80">
        <f t="shared" ref="K899:K962" si="54">N899</f>
        <v>8</v>
      </c>
      <c r="L899" s="48" t="s">
        <v>249</v>
      </c>
      <c r="M899" s="79" t="s">
        <v>5738</v>
      </c>
      <c r="N899" s="80">
        <v>8</v>
      </c>
      <c r="O899" s="48" t="s">
        <v>5703</v>
      </c>
      <c r="P899" s="81">
        <v>45955</v>
      </c>
      <c r="Q899" s="93"/>
      <c r="R899" s="75">
        <v>40179</v>
      </c>
      <c r="S899" s="48">
        <v>1</v>
      </c>
      <c r="T899" s="48" t="s">
        <v>253</v>
      </c>
      <c r="U899" s="48" t="s">
        <v>1112</v>
      </c>
      <c r="V899" s="82" t="s">
        <v>5704</v>
      </c>
      <c r="W899" s="75">
        <v>43465</v>
      </c>
      <c r="X899" s="77">
        <v>15000000</v>
      </c>
      <c r="Y899" s="77">
        <v>2000000000</v>
      </c>
      <c r="Z899" s="78">
        <v>60000000</v>
      </c>
      <c r="AA899" s="77">
        <v>0</v>
      </c>
      <c r="AB899" s="48">
        <v>2</v>
      </c>
      <c r="AC899" s="81">
        <v>44195</v>
      </c>
      <c r="AD899" s="77">
        <v>2500000000</v>
      </c>
      <c r="AE899" s="77">
        <v>2500000000</v>
      </c>
      <c r="AF899" s="77">
        <v>15000000</v>
      </c>
    </row>
    <row r="900" spans="1:32" x14ac:dyDescent="0.25">
      <c r="A900" s="230" t="s">
        <v>2926</v>
      </c>
      <c r="B900" s="48" t="s">
        <v>6609</v>
      </c>
      <c r="C900" s="74">
        <f t="shared" si="53"/>
        <v>8000000000</v>
      </c>
      <c r="D900" s="75"/>
      <c r="E900" s="93"/>
      <c r="F900" s="77">
        <v>2000000000</v>
      </c>
      <c r="G900" s="77">
        <v>10000000000</v>
      </c>
      <c r="H900" s="74">
        <f t="shared" si="52"/>
        <v>8000000000</v>
      </c>
      <c r="I900" s="78">
        <v>60000000</v>
      </c>
      <c r="J900" s="79" t="s">
        <v>5701</v>
      </c>
      <c r="K900" s="80">
        <f t="shared" si="54"/>
        <v>8</v>
      </c>
      <c r="L900" s="48" t="s">
        <v>249</v>
      </c>
      <c r="M900" s="79" t="s">
        <v>5738</v>
      </c>
      <c r="N900" s="80">
        <v>8</v>
      </c>
      <c r="O900" s="48" t="s">
        <v>5703</v>
      </c>
      <c r="P900" s="81">
        <v>45955</v>
      </c>
      <c r="Q900" s="93"/>
      <c r="R900" s="75">
        <v>40179</v>
      </c>
      <c r="S900" s="48">
        <v>1</v>
      </c>
      <c r="T900" s="48" t="s">
        <v>274</v>
      </c>
      <c r="U900" s="48" t="s">
        <v>1112</v>
      </c>
      <c r="V900" s="82" t="s">
        <v>5704</v>
      </c>
      <c r="W900" s="75">
        <v>43465</v>
      </c>
      <c r="X900" s="77">
        <v>15000000</v>
      </c>
      <c r="Y900" s="77">
        <v>2000000000</v>
      </c>
      <c r="Z900" s="78">
        <v>60000000</v>
      </c>
      <c r="AA900" s="77">
        <v>0</v>
      </c>
      <c r="AB900" s="48">
        <v>2</v>
      </c>
      <c r="AC900" s="81">
        <v>44195</v>
      </c>
      <c r="AD900" s="77">
        <v>2500000000</v>
      </c>
      <c r="AE900" s="77">
        <v>2500000000</v>
      </c>
      <c r="AF900" s="77">
        <v>15000000</v>
      </c>
    </row>
    <row r="901" spans="1:32" x14ac:dyDescent="0.25">
      <c r="A901" s="230" t="s">
        <v>2928</v>
      </c>
      <c r="B901" s="48" t="s">
        <v>6610</v>
      </c>
      <c r="C901" s="74">
        <f t="shared" si="53"/>
        <v>8000000000</v>
      </c>
      <c r="D901" s="75"/>
      <c r="E901" s="93"/>
      <c r="F901" s="77">
        <v>2000000000</v>
      </c>
      <c r="G901" s="77">
        <v>10000000000</v>
      </c>
      <c r="H901" s="74">
        <f t="shared" si="52"/>
        <v>8000000000</v>
      </c>
      <c r="I901" s="78">
        <v>60000000</v>
      </c>
      <c r="J901" s="79" t="s">
        <v>5701</v>
      </c>
      <c r="K901" s="80">
        <f t="shared" si="54"/>
        <v>8</v>
      </c>
      <c r="L901" s="48" t="s">
        <v>249</v>
      </c>
      <c r="M901" s="79" t="s">
        <v>5738</v>
      </c>
      <c r="N901" s="80">
        <v>8</v>
      </c>
      <c r="O901" s="48" t="s">
        <v>5703</v>
      </c>
      <c r="P901" s="81">
        <v>45955</v>
      </c>
      <c r="Q901" s="93"/>
      <c r="R901" s="75">
        <v>40179</v>
      </c>
      <c r="S901" s="48">
        <v>1</v>
      </c>
      <c r="T901" s="48" t="s">
        <v>253</v>
      </c>
      <c r="U901" s="48" t="s">
        <v>1112</v>
      </c>
      <c r="V901" s="82" t="s">
        <v>5704</v>
      </c>
      <c r="W901" s="75">
        <v>43465</v>
      </c>
      <c r="X901" s="77">
        <v>15000000</v>
      </c>
      <c r="Y901" s="77">
        <v>2000000000</v>
      </c>
      <c r="Z901" s="78">
        <v>60000000</v>
      </c>
      <c r="AA901" s="77">
        <f>Y901*0.05</f>
        <v>100000000</v>
      </c>
      <c r="AB901" s="48">
        <v>2</v>
      </c>
      <c r="AC901" s="81">
        <v>44195</v>
      </c>
      <c r="AD901" s="77">
        <v>2500000000</v>
      </c>
      <c r="AE901" s="77">
        <v>2500000000</v>
      </c>
      <c r="AF901" s="77">
        <v>15000000</v>
      </c>
    </row>
    <row r="902" spans="1:32" x14ac:dyDescent="0.25">
      <c r="A902" s="230" t="s">
        <v>2930</v>
      </c>
      <c r="B902" s="48" t="s">
        <v>6611</v>
      </c>
      <c r="C902" s="74">
        <f t="shared" si="53"/>
        <v>8000000000</v>
      </c>
      <c r="D902" s="75"/>
      <c r="E902" s="93"/>
      <c r="F902" s="77">
        <v>2000000000</v>
      </c>
      <c r="G902" s="77">
        <v>10000000000</v>
      </c>
      <c r="H902" s="74">
        <f t="shared" si="52"/>
        <v>8000000000</v>
      </c>
      <c r="I902" s="78">
        <v>60000000</v>
      </c>
      <c r="J902" s="79" t="s">
        <v>5701</v>
      </c>
      <c r="K902" s="80">
        <f t="shared" si="54"/>
        <v>8</v>
      </c>
      <c r="L902" s="48" t="s">
        <v>249</v>
      </c>
      <c r="M902" s="79" t="s">
        <v>5738</v>
      </c>
      <c r="N902" s="80">
        <v>8</v>
      </c>
      <c r="O902" s="48" t="s">
        <v>5703</v>
      </c>
      <c r="P902" s="81">
        <v>45955</v>
      </c>
      <c r="Q902" s="93"/>
      <c r="R902" s="75">
        <v>40179</v>
      </c>
      <c r="S902" s="48">
        <v>1</v>
      </c>
      <c r="T902" s="48" t="s">
        <v>274</v>
      </c>
      <c r="U902" s="48" t="s">
        <v>1112</v>
      </c>
      <c r="V902" s="82" t="s">
        <v>5704</v>
      </c>
      <c r="W902" s="75">
        <v>43465</v>
      </c>
      <c r="X902" s="77">
        <v>15000000</v>
      </c>
      <c r="Y902" s="77">
        <v>2000000000</v>
      </c>
      <c r="Z902" s="78">
        <v>60000000</v>
      </c>
      <c r="AA902" s="77">
        <f>Y902*0.05</f>
        <v>100000000</v>
      </c>
      <c r="AB902" s="48">
        <v>2</v>
      </c>
      <c r="AC902" s="81">
        <v>44195</v>
      </c>
      <c r="AD902" s="77">
        <v>2500000000</v>
      </c>
      <c r="AE902" s="77">
        <v>2500000000</v>
      </c>
      <c r="AF902" s="77">
        <v>15000000</v>
      </c>
    </row>
    <row r="903" spans="1:32" x14ac:dyDescent="0.25">
      <c r="A903" s="230" t="s">
        <v>2932</v>
      </c>
      <c r="B903" s="48" t="s">
        <v>6612</v>
      </c>
      <c r="C903" s="74">
        <f t="shared" si="53"/>
        <v>8000000000</v>
      </c>
      <c r="D903" s="75"/>
      <c r="E903" s="93"/>
      <c r="F903" s="77">
        <v>2000000000</v>
      </c>
      <c r="G903" s="77">
        <v>10000000000</v>
      </c>
      <c r="H903" s="74">
        <f t="shared" si="52"/>
        <v>8000000000</v>
      </c>
      <c r="I903" s="78">
        <v>60000000</v>
      </c>
      <c r="J903" s="79" t="s">
        <v>5701</v>
      </c>
      <c r="K903" s="80">
        <f t="shared" si="54"/>
        <v>8</v>
      </c>
      <c r="L903" s="48" t="s">
        <v>249</v>
      </c>
      <c r="M903" s="79" t="s">
        <v>5738</v>
      </c>
      <c r="N903" s="80">
        <v>8</v>
      </c>
      <c r="O903" s="48" t="s">
        <v>5703</v>
      </c>
      <c r="P903" s="81">
        <v>45955</v>
      </c>
      <c r="Q903" s="93"/>
      <c r="R903" s="75">
        <v>40179</v>
      </c>
      <c r="S903" s="48">
        <v>1</v>
      </c>
      <c r="T903" s="48" t="s">
        <v>253</v>
      </c>
      <c r="U903" s="48" t="s">
        <v>1112</v>
      </c>
      <c r="V903" s="82" t="s">
        <v>5704</v>
      </c>
      <c r="W903" s="75">
        <v>43465</v>
      </c>
      <c r="X903" s="77">
        <v>15000000</v>
      </c>
      <c r="Y903" s="77">
        <v>2000000000</v>
      </c>
      <c r="Z903" s="78">
        <v>60000000</v>
      </c>
      <c r="AA903" s="77">
        <v>0</v>
      </c>
      <c r="AB903" s="48">
        <v>2</v>
      </c>
      <c r="AC903" s="81">
        <v>44195</v>
      </c>
      <c r="AD903" s="77">
        <v>2500000000</v>
      </c>
      <c r="AE903" s="77">
        <v>2500000000</v>
      </c>
      <c r="AF903" s="77">
        <v>15000000</v>
      </c>
    </row>
    <row r="904" spans="1:32" x14ac:dyDescent="0.25">
      <c r="A904" s="230" t="s">
        <v>2934</v>
      </c>
      <c r="B904" s="48" t="s">
        <v>6613</v>
      </c>
      <c r="C904" s="74">
        <f t="shared" si="53"/>
        <v>8000000000</v>
      </c>
      <c r="D904" s="75"/>
      <c r="E904" s="93"/>
      <c r="F904" s="77">
        <v>2000000000</v>
      </c>
      <c r="G904" s="77">
        <v>10000000000</v>
      </c>
      <c r="H904" s="74">
        <f t="shared" si="52"/>
        <v>8000000000</v>
      </c>
      <c r="I904" s="78">
        <v>60000000</v>
      </c>
      <c r="J904" s="79" t="s">
        <v>5701</v>
      </c>
      <c r="K904" s="80">
        <f t="shared" si="54"/>
        <v>8</v>
      </c>
      <c r="L904" s="48" t="s">
        <v>249</v>
      </c>
      <c r="M904" s="79" t="s">
        <v>5738</v>
      </c>
      <c r="N904" s="80">
        <v>8</v>
      </c>
      <c r="O904" s="48" t="s">
        <v>5703</v>
      </c>
      <c r="P904" s="81">
        <v>45955</v>
      </c>
      <c r="Q904" s="93"/>
      <c r="R904" s="75">
        <v>40179</v>
      </c>
      <c r="S904" s="48">
        <v>1</v>
      </c>
      <c r="T904" s="48" t="s">
        <v>274</v>
      </c>
      <c r="U904" s="48" t="s">
        <v>1112</v>
      </c>
      <c r="V904" s="82" t="s">
        <v>5704</v>
      </c>
      <c r="W904" s="75">
        <v>43465</v>
      </c>
      <c r="X904" s="77">
        <v>15000000</v>
      </c>
      <c r="Y904" s="77">
        <v>2000000000</v>
      </c>
      <c r="Z904" s="78">
        <v>60000000</v>
      </c>
      <c r="AA904" s="77">
        <v>0</v>
      </c>
      <c r="AB904" s="48">
        <v>2</v>
      </c>
      <c r="AC904" s="81">
        <v>44195</v>
      </c>
      <c r="AD904" s="77">
        <v>2500000000</v>
      </c>
      <c r="AE904" s="77">
        <v>2500000000</v>
      </c>
      <c r="AF904" s="77">
        <v>15000000</v>
      </c>
    </row>
    <row r="905" spans="1:32" x14ac:dyDescent="0.25">
      <c r="A905" s="230" t="s">
        <v>2936</v>
      </c>
      <c r="B905" s="48" t="s">
        <v>6614</v>
      </c>
      <c r="C905" s="74">
        <f t="shared" si="53"/>
        <v>8000000000</v>
      </c>
      <c r="D905" s="75"/>
      <c r="E905" s="93"/>
      <c r="F905" s="77">
        <v>2000000000</v>
      </c>
      <c r="G905" s="77">
        <v>10000000000</v>
      </c>
      <c r="H905" s="74">
        <f t="shared" si="52"/>
        <v>8000000000</v>
      </c>
      <c r="I905" s="78">
        <v>60000000</v>
      </c>
      <c r="J905" s="79" t="s">
        <v>5701</v>
      </c>
      <c r="K905" s="80">
        <f t="shared" si="54"/>
        <v>8</v>
      </c>
      <c r="L905" s="48" t="s">
        <v>249</v>
      </c>
      <c r="M905" s="79" t="s">
        <v>5738</v>
      </c>
      <c r="N905" s="80">
        <v>8</v>
      </c>
      <c r="O905" s="48" t="s">
        <v>5703</v>
      </c>
      <c r="P905" s="81">
        <v>45955</v>
      </c>
      <c r="Q905" s="93"/>
      <c r="R905" s="75">
        <v>40179</v>
      </c>
      <c r="S905" s="48">
        <v>1</v>
      </c>
      <c r="T905" s="48" t="s">
        <v>253</v>
      </c>
      <c r="U905" s="48" t="s">
        <v>1112</v>
      </c>
      <c r="V905" s="82" t="s">
        <v>5704</v>
      </c>
      <c r="W905" s="75">
        <v>43465</v>
      </c>
      <c r="X905" s="77">
        <v>15000000</v>
      </c>
      <c r="Y905" s="77">
        <v>2000000000</v>
      </c>
      <c r="Z905" s="78">
        <v>60000000</v>
      </c>
      <c r="AA905" s="77">
        <v>0</v>
      </c>
      <c r="AB905" s="48">
        <v>2</v>
      </c>
      <c r="AC905" s="81">
        <v>44195</v>
      </c>
      <c r="AD905" s="77">
        <v>2500000000</v>
      </c>
      <c r="AE905" s="77">
        <v>2500000000</v>
      </c>
      <c r="AF905" s="77">
        <v>15000000</v>
      </c>
    </row>
    <row r="906" spans="1:32" x14ac:dyDescent="0.25">
      <c r="A906" s="230" t="s">
        <v>2938</v>
      </c>
      <c r="B906" s="48" t="s">
        <v>6615</v>
      </c>
      <c r="C906" s="74">
        <f t="shared" si="53"/>
        <v>8000000000</v>
      </c>
      <c r="D906" s="75"/>
      <c r="E906" s="93"/>
      <c r="F906" s="77">
        <v>2000000000</v>
      </c>
      <c r="G906" s="77">
        <v>10000000000</v>
      </c>
      <c r="H906" s="74">
        <f t="shared" si="52"/>
        <v>8000000000</v>
      </c>
      <c r="I906" s="78">
        <v>60000000</v>
      </c>
      <c r="J906" s="79" t="s">
        <v>5701</v>
      </c>
      <c r="K906" s="80">
        <f t="shared" si="54"/>
        <v>8</v>
      </c>
      <c r="L906" s="48" t="s">
        <v>249</v>
      </c>
      <c r="M906" s="79" t="s">
        <v>5738</v>
      </c>
      <c r="N906" s="80">
        <v>8</v>
      </c>
      <c r="O906" s="48" t="s">
        <v>5703</v>
      </c>
      <c r="P906" s="81">
        <v>45955</v>
      </c>
      <c r="Q906" s="93"/>
      <c r="R906" s="75">
        <v>40179</v>
      </c>
      <c r="S906" s="48">
        <v>1</v>
      </c>
      <c r="T906" s="48" t="s">
        <v>274</v>
      </c>
      <c r="U906" s="48" t="s">
        <v>1112</v>
      </c>
      <c r="V906" s="82" t="s">
        <v>5704</v>
      </c>
      <c r="W906" s="75">
        <v>43465</v>
      </c>
      <c r="X906" s="77">
        <v>15000000</v>
      </c>
      <c r="Y906" s="77">
        <v>2000000000</v>
      </c>
      <c r="Z906" s="78">
        <v>60000000</v>
      </c>
      <c r="AA906" s="77">
        <v>0</v>
      </c>
      <c r="AB906" s="48">
        <v>2</v>
      </c>
      <c r="AC906" s="81">
        <v>44195</v>
      </c>
      <c r="AD906" s="77">
        <v>2500000000</v>
      </c>
      <c r="AE906" s="77">
        <v>2500000000</v>
      </c>
      <c r="AF906" s="77">
        <v>15000000</v>
      </c>
    </row>
    <row r="907" spans="1:32" x14ac:dyDescent="0.25">
      <c r="A907" s="230" t="s">
        <v>2940</v>
      </c>
      <c r="B907" s="48" t="s">
        <v>6616</v>
      </c>
      <c r="C907" s="74">
        <f t="shared" si="53"/>
        <v>8000000000</v>
      </c>
      <c r="D907" s="75"/>
      <c r="E907" s="93"/>
      <c r="F907" s="77">
        <v>2000000000</v>
      </c>
      <c r="G907" s="77">
        <v>10000000000</v>
      </c>
      <c r="H907" s="74">
        <f t="shared" si="52"/>
        <v>8000000000</v>
      </c>
      <c r="I907" s="78">
        <v>60000000</v>
      </c>
      <c r="J907" s="79" t="s">
        <v>5701</v>
      </c>
      <c r="K907" s="80">
        <f t="shared" si="54"/>
        <v>8</v>
      </c>
      <c r="L907" s="48" t="s">
        <v>249</v>
      </c>
      <c r="M907" s="79" t="s">
        <v>5738</v>
      </c>
      <c r="N907" s="80">
        <v>8</v>
      </c>
      <c r="O907" s="48" t="s">
        <v>5703</v>
      </c>
      <c r="P907" s="81">
        <v>45955</v>
      </c>
      <c r="Q907" s="93"/>
      <c r="R907" s="75">
        <v>40179</v>
      </c>
      <c r="S907" s="48">
        <v>1</v>
      </c>
      <c r="T907" s="48" t="s">
        <v>253</v>
      </c>
      <c r="U907" s="48" t="s">
        <v>1112</v>
      </c>
      <c r="V907" s="82" t="s">
        <v>5704</v>
      </c>
      <c r="W907" s="75">
        <v>43465</v>
      </c>
      <c r="X907" s="77">
        <v>15000000</v>
      </c>
      <c r="Y907" s="77">
        <v>2000000000</v>
      </c>
      <c r="Z907" s="78">
        <v>60000000</v>
      </c>
      <c r="AA907" s="77">
        <f>Y907*0.05</f>
        <v>100000000</v>
      </c>
      <c r="AB907" s="48">
        <v>2</v>
      </c>
      <c r="AC907" s="81">
        <v>44195</v>
      </c>
      <c r="AD907" s="77">
        <v>2500000000</v>
      </c>
      <c r="AE907" s="77">
        <v>2500000000</v>
      </c>
      <c r="AF907" s="77">
        <v>15000000</v>
      </c>
    </row>
    <row r="908" spans="1:32" x14ac:dyDescent="0.25">
      <c r="A908" s="230" t="s">
        <v>2942</v>
      </c>
      <c r="B908" s="48" t="s">
        <v>6617</v>
      </c>
      <c r="C908" s="74">
        <f t="shared" si="53"/>
        <v>8000000000</v>
      </c>
      <c r="D908" s="75"/>
      <c r="E908" s="93"/>
      <c r="F908" s="77">
        <v>2000000000</v>
      </c>
      <c r="G908" s="77">
        <v>10000000000</v>
      </c>
      <c r="H908" s="74">
        <f t="shared" ref="H908:H971" si="55">C908</f>
        <v>8000000000</v>
      </c>
      <c r="I908" s="78">
        <v>60000000</v>
      </c>
      <c r="J908" s="79" t="s">
        <v>5701</v>
      </c>
      <c r="K908" s="80">
        <f t="shared" si="54"/>
        <v>8</v>
      </c>
      <c r="L908" s="48" t="s">
        <v>249</v>
      </c>
      <c r="M908" s="79" t="s">
        <v>5738</v>
      </c>
      <c r="N908" s="80">
        <v>8</v>
      </c>
      <c r="O908" s="48" t="s">
        <v>5703</v>
      </c>
      <c r="P908" s="81">
        <v>45955</v>
      </c>
      <c r="Q908" s="93"/>
      <c r="R908" s="75">
        <v>40179</v>
      </c>
      <c r="S908" s="48">
        <v>1</v>
      </c>
      <c r="T908" s="48" t="s">
        <v>274</v>
      </c>
      <c r="U908" s="48" t="s">
        <v>1112</v>
      </c>
      <c r="V908" s="82" t="s">
        <v>5704</v>
      </c>
      <c r="W908" s="75">
        <v>43465</v>
      </c>
      <c r="X908" s="77">
        <v>15000000</v>
      </c>
      <c r="Y908" s="77">
        <v>2000000000</v>
      </c>
      <c r="Z908" s="78">
        <v>60000000</v>
      </c>
      <c r="AA908" s="77">
        <f>Y908*0.05</f>
        <v>100000000</v>
      </c>
      <c r="AB908" s="48">
        <v>2</v>
      </c>
      <c r="AC908" s="81">
        <v>44195</v>
      </c>
      <c r="AD908" s="77">
        <v>2500000000</v>
      </c>
      <c r="AE908" s="77">
        <v>2500000000</v>
      </c>
      <c r="AF908" s="77">
        <v>15000000</v>
      </c>
    </row>
    <row r="909" spans="1:32" x14ac:dyDescent="0.25">
      <c r="A909" s="230" t="s">
        <v>2944</v>
      </c>
      <c r="B909" s="48" t="s">
        <v>6618</v>
      </c>
      <c r="C909" s="74">
        <f t="shared" si="53"/>
        <v>8000000000</v>
      </c>
      <c r="D909" s="75"/>
      <c r="E909" s="93"/>
      <c r="F909" s="77">
        <v>2000000000</v>
      </c>
      <c r="G909" s="77">
        <v>10000000000</v>
      </c>
      <c r="H909" s="74">
        <f t="shared" si="55"/>
        <v>8000000000</v>
      </c>
      <c r="I909" s="78">
        <v>60000000</v>
      </c>
      <c r="J909" s="79" t="s">
        <v>5701</v>
      </c>
      <c r="K909" s="80">
        <f t="shared" si="54"/>
        <v>8</v>
      </c>
      <c r="L909" s="48" t="s">
        <v>249</v>
      </c>
      <c r="M909" s="79" t="s">
        <v>5738</v>
      </c>
      <c r="N909" s="80">
        <v>8</v>
      </c>
      <c r="O909" s="48" t="s">
        <v>5703</v>
      </c>
      <c r="P909" s="81">
        <v>45955</v>
      </c>
      <c r="Q909" s="93"/>
      <c r="R909" s="75">
        <v>40179</v>
      </c>
      <c r="S909" s="48">
        <v>1</v>
      </c>
      <c r="T909" s="48" t="s">
        <v>253</v>
      </c>
      <c r="U909" s="48" t="s">
        <v>1112</v>
      </c>
      <c r="V909" s="82" t="s">
        <v>5704</v>
      </c>
      <c r="W909" s="75">
        <v>43465</v>
      </c>
      <c r="X909" s="77">
        <v>15000000</v>
      </c>
      <c r="Y909" s="77">
        <v>2000000000</v>
      </c>
      <c r="Z909" s="78">
        <v>60000000</v>
      </c>
      <c r="AA909" s="77">
        <v>0</v>
      </c>
      <c r="AB909" s="48">
        <v>2</v>
      </c>
      <c r="AC909" s="81">
        <v>44195</v>
      </c>
      <c r="AD909" s="77">
        <v>2500000000</v>
      </c>
      <c r="AE909" s="77">
        <v>2500000000</v>
      </c>
      <c r="AF909" s="77">
        <v>15000000</v>
      </c>
    </row>
    <row r="910" spans="1:32" x14ac:dyDescent="0.25">
      <c r="A910" s="230" t="s">
        <v>2946</v>
      </c>
      <c r="B910" s="48" t="s">
        <v>6619</v>
      </c>
      <c r="C910" s="74">
        <f t="shared" si="53"/>
        <v>8000000000</v>
      </c>
      <c r="D910" s="75"/>
      <c r="E910" s="93"/>
      <c r="F910" s="77">
        <v>2000000000</v>
      </c>
      <c r="G910" s="77">
        <v>10000000000</v>
      </c>
      <c r="H910" s="74">
        <f t="shared" si="55"/>
        <v>8000000000</v>
      </c>
      <c r="I910" s="78">
        <v>60000000</v>
      </c>
      <c r="J910" s="79" t="s">
        <v>5701</v>
      </c>
      <c r="K910" s="80">
        <f t="shared" si="54"/>
        <v>8</v>
      </c>
      <c r="L910" s="48" t="s">
        <v>249</v>
      </c>
      <c r="M910" s="79" t="s">
        <v>5738</v>
      </c>
      <c r="N910" s="80">
        <v>8</v>
      </c>
      <c r="O910" s="48" t="s">
        <v>5703</v>
      </c>
      <c r="P910" s="81">
        <v>45955</v>
      </c>
      <c r="Q910" s="93"/>
      <c r="R910" s="75">
        <v>40179</v>
      </c>
      <c r="S910" s="48">
        <v>1</v>
      </c>
      <c r="T910" s="48" t="s">
        <v>274</v>
      </c>
      <c r="U910" s="48" t="s">
        <v>1112</v>
      </c>
      <c r="V910" s="82" t="s">
        <v>5704</v>
      </c>
      <c r="W910" s="75">
        <v>43465</v>
      </c>
      <c r="X910" s="77">
        <v>15000000</v>
      </c>
      <c r="Y910" s="77">
        <v>2000000000</v>
      </c>
      <c r="Z910" s="78">
        <v>60000000</v>
      </c>
      <c r="AA910" s="77">
        <v>0</v>
      </c>
      <c r="AB910" s="48">
        <v>2</v>
      </c>
      <c r="AC910" s="81">
        <v>44195</v>
      </c>
      <c r="AD910" s="77">
        <v>2500000000</v>
      </c>
      <c r="AE910" s="77">
        <v>2500000000</v>
      </c>
      <c r="AF910" s="77">
        <v>15000000</v>
      </c>
    </row>
    <row r="911" spans="1:32" x14ac:dyDescent="0.25">
      <c r="A911" s="230" t="s">
        <v>2948</v>
      </c>
      <c r="B911" s="48" t="s">
        <v>6620</v>
      </c>
      <c r="C911" s="74">
        <f t="shared" si="53"/>
        <v>8000000000</v>
      </c>
      <c r="D911" s="75"/>
      <c r="E911" s="93"/>
      <c r="F911" s="77">
        <v>2000000000</v>
      </c>
      <c r="G911" s="77">
        <v>10000000000</v>
      </c>
      <c r="H911" s="74">
        <f t="shared" si="55"/>
        <v>8000000000</v>
      </c>
      <c r="I911" s="78">
        <v>60000000</v>
      </c>
      <c r="J911" s="79" t="s">
        <v>5701</v>
      </c>
      <c r="K911" s="80">
        <f t="shared" si="54"/>
        <v>8</v>
      </c>
      <c r="L911" s="48" t="s">
        <v>249</v>
      </c>
      <c r="M911" s="79" t="s">
        <v>5738</v>
      </c>
      <c r="N911" s="80">
        <v>8</v>
      </c>
      <c r="O911" s="48" t="s">
        <v>5703</v>
      </c>
      <c r="P911" s="81">
        <v>45955</v>
      </c>
      <c r="Q911" s="93"/>
      <c r="R911" s="75">
        <v>40179</v>
      </c>
      <c r="S911" s="48">
        <v>1</v>
      </c>
      <c r="T911" s="48" t="s">
        <v>253</v>
      </c>
      <c r="U911" s="48" t="s">
        <v>1112</v>
      </c>
      <c r="V911" s="82" t="s">
        <v>5704</v>
      </c>
      <c r="W911" s="75">
        <v>43465</v>
      </c>
      <c r="X911" s="77">
        <v>15000000</v>
      </c>
      <c r="Y911" s="77">
        <v>2000000000</v>
      </c>
      <c r="Z911" s="78">
        <v>60000000</v>
      </c>
      <c r="AA911" s="77">
        <v>0</v>
      </c>
      <c r="AB911" s="48">
        <v>2</v>
      </c>
      <c r="AC911" s="81">
        <v>44195</v>
      </c>
      <c r="AD911" s="77">
        <v>2500000000</v>
      </c>
      <c r="AE911" s="77">
        <v>2500000000</v>
      </c>
      <c r="AF911" s="77">
        <v>15000000</v>
      </c>
    </row>
    <row r="912" spans="1:32" x14ac:dyDescent="0.25">
      <c r="A912" s="230" t="s">
        <v>2950</v>
      </c>
      <c r="B912" s="48" t="s">
        <v>6621</v>
      </c>
      <c r="C912" s="74">
        <f t="shared" si="53"/>
        <v>8000000000</v>
      </c>
      <c r="D912" s="75"/>
      <c r="E912" s="93"/>
      <c r="F912" s="77">
        <v>2000000000</v>
      </c>
      <c r="G912" s="77">
        <v>10000000000</v>
      </c>
      <c r="H912" s="74">
        <f t="shared" si="55"/>
        <v>8000000000</v>
      </c>
      <c r="I912" s="78">
        <v>60000000</v>
      </c>
      <c r="J912" s="79" t="s">
        <v>5701</v>
      </c>
      <c r="K912" s="80">
        <f t="shared" si="54"/>
        <v>8</v>
      </c>
      <c r="L912" s="48" t="s">
        <v>249</v>
      </c>
      <c r="M912" s="79" t="s">
        <v>5738</v>
      </c>
      <c r="N912" s="80">
        <v>8</v>
      </c>
      <c r="O912" s="48" t="s">
        <v>5703</v>
      </c>
      <c r="P912" s="81">
        <v>45955</v>
      </c>
      <c r="Q912" s="93"/>
      <c r="R912" s="75">
        <v>40179</v>
      </c>
      <c r="S912" s="48">
        <v>1</v>
      </c>
      <c r="T912" s="48" t="s">
        <v>274</v>
      </c>
      <c r="U912" s="48" t="s">
        <v>1112</v>
      </c>
      <c r="V912" s="82" t="s">
        <v>5704</v>
      </c>
      <c r="W912" s="75">
        <v>43465</v>
      </c>
      <c r="X912" s="77">
        <v>15000000</v>
      </c>
      <c r="Y912" s="77">
        <v>2000000000</v>
      </c>
      <c r="Z912" s="78">
        <v>60000000</v>
      </c>
      <c r="AA912" s="77">
        <v>0</v>
      </c>
      <c r="AB912" s="48">
        <v>2</v>
      </c>
      <c r="AC912" s="81">
        <v>44195</v>
      </c>
      <c r="AD912" s="77">
        <v>2500000000</v>
      </c>
      <c r="AE912" s="77">
        <v>2500000000</v>
      </c>
      <c r="AF912" s="77">
        <v>15000000</v>
      </c>
    </row>
    <row r="913" spans="1:32" x14ac:dyDescent="0.25">
      <c r="A913" s="230" t="s">
        <v>2952</v>
      </c>
      <c r="B913" s="48" t="s">
        <v>6622</v>
      </c>
      <c r="C913" s="74">
        <f t="shared" si="53"/>
        <v>8000000000</v>
      </c>
      <c r="D913" s="75"/>
      <c r="E913" s="93"/>
      <c r="F913" s="77">
        <v>2000000000</v>
      </c>
      <c r="G913" s="77">
        <v>10000000000</v>
      </c>
      <c r="H913" s="74">
        <f t="shared" si="55"/>
        <v>8000000000</v>
      </c>
      <c r="I913" s="78">
        <v>60000000</v>
      </c>
      <c r="J913" s="79" t="s">
        <v>5701</v>
      </c>
      <c r="K913" s="80">
        <f t="shared" si="54"/>
        <v>8</v>
      </c>
      <c r="L913" s="48" t="s">
        <v>249</v>
      </c>
      <c r="M913" s="79" t="s">
        <v>5738</v>
      </c>
      <c r="N913" s="80">
        <v>8</v>
      </c>
      <c r="O913" s="48" t="s">
        <v>5703</v>
      </c>
      <c r="P913" s="81">
        <v>45955</v>
      </c>
      <c r="Q913" s="93"/>
      <c r="R913" s="75">
        <v>40179</v>
      </c>
      <c r="S913" s="48">
        <v>1</v>
      </c>
      <c r="T913" s="48" t="s">
        <v>253</v>
      </c>
      <c r="U913" s="48" t="s">
        <v>1112</v>
      </c>
      <c r="V913" s="82" t="s">
        <v>5704</v>
      </c>
      <c r="W913" s="75">
        <v>43465</v>
      </c>
      <c r="X913" s="77">
        <v>15000000</v>
      </c>
      <c r="Y913" s="77">
        <v>2000000000</v>
      </c>
      <c r="Z913" s="78">
        <v>60000000</v>
      </c>
      <c r="AA913" s="77">
        <f>Y913*0.05</f>
        <v>100000000</v>
      </c>
      <c r="AB913" s="48">
        <v>2</v>
      </c>
      <c r="AC913" s="81">
        <v>44195</v>
      </c>
      <c r="AD913" s="77">
        <v>2500000000</v>
      </c>
      <c r="AE913" s="77">
        <v>2500000000</v>
      </c>
      <c r="AF913" s="77">
        <v>15000000</v>
      </c>
    </row>
    <row r="914" spans="1:32" x14ac:dyDescent="0.25">
      <c r="A914" s="230" t="s">
        <v>2954</v>
      </c>
      <c r="B914" s="48" t="s">
        <v>6623</v>
      </c>
      <c r="C914" s="74">
        <f t="shared" si="53"/>
        <v>8000000000</v>
      </c>
      <c r="D914" s="75"/>
      <c r="E914" s="93"/>
      <c r="F914" s="77">
        <v>2000000000</v>
      </c>
      <c r="G914" s="77">
        <v>10000000000</v>
      </c>
      <c r="H914" s="74">
        <f t="shared" si="55"/>
        <v>8000000000</v>
      </c>
      <c r="I914" s="78">
        <v>60000000</v>
      </c>
      <c r="J914" s="79" t="s">
        <v>5701</v>
      </c>
      <c r="K914" s="80">
        <f t="shared" si="54"/>
        <v>8</v>
      </c>
      <c r="L914" s="48" t="s">
        <v>249</v>
      </c>
      <c r="M914" s="79" t="s">
        <v>5738</v>
      </c>
      <c r="N914" s="80">
        <v>8</v>
      </c>
      <c r="O914" s="48" t="s">
        <v>5703</v>
      </c>
      <c r="P914" s="81">
        <v>45955</v>
      </c>
      <c r="Q914" s="93"/>
      <c r="R914" s="75">
        <v>40179</v>
      </c>
      <c r="S914" s="48">
        <v>1</v>
      </c>
      <c r="T914" s="48" t="s">
        <v>274</v>
      </c>
      <c r="U914" s="48" t="s">
        <v>1112</v>
      </c>
      <c r="V914" s="82" t="s">
        <v>5704</v>
      </c>
      <c r="W914" s="75">
        <v>43465</v>
      </c>
      <c r="X914" s="77">
        <v>15000000</v>
      </c>
      <c r="Y914" s="77">
        <v>2000000000</v>
      </c>
      <c r="Z914" s="78">
        <v>60000000</v>
      </c>
      <c r="AA914" s="77">
        <f>Y914*0.05</f>
        <v>100000000</v>
      </c>
      <c r="AB914" s="48">
        <v>2</v>
      </c>
      <c r="AC914" s="81">
        <v>44195</v>
      </c>
      <c r="AD914" s="77">
        <v>2500000000</v>
      </c>
      <c r="AE914" s="77">
        <v>2500000000</v>
      </c>
      <c r="AF914" s="77">
        <v>15000000</v>
      </c>
    </row>
    <row r="915" spans="1:32" x14ac:dyDescent="0.25">
      <c r="A915" s="230" t="s">
        <v>2956</v>
      </c>
      <c r="B915" s="48" t="s">
        <v>6624</v>
      </c>
      <c r="C915" s="74">
        <f t="shared" si="53"/>
        <v>8000000000</v>
      </c>
      <c r="D915" s="75"/>
      <c r="E915" s="93"/>
      <c r="F915" s="77">
        <v>2000000000</v>
      </c>
      <c r="G915" s="77">
        <v>10000000000</v>
      </c>
      <c r="H915" s="74">
        <f t="shared" si="55"/>
        <v>8000000000</v>
      </c>
      <c r="I915" s="78">
        <v>60000000</v>
      </c>
      <c r="J915" s="79" t="s">
        <v>5701</v>
      </c>
      <c r="K915" s="80">
        <f t="shared" si="54"/>
        <v>8</v>
      </c>
      <c r="L915" s="48" t="s">
        <v>249</v>
      </c>
      <c r="M915" s="79" t="s">
        <v>5738</v>
      </c>
      <c r="N915" s="80">
        <v>8</v>
      </c>
      <c r="O915" s="48" t="s">
        <v>5703</v>
      </c>
      <c r="P915" s="81">
        <v>45955</v>
      </c>
      <c r="Q915" s="93"/>
      <c r="R915" s="75">
        <v>40179</v>
      </c>
      <c r="S915" s="48">
        <v>1</v>
      </c>
      <c r="T915" s="48" t="s">
        <v>253</v>
      </c>
      <c r="U915" s="48" t="s">
        <v>1112</v>
      </c>
      <c r="V915" s="82" t="s">
        <v>5704</v>
      </c>
      <c r="W915" s="75">
        <v>43465</v>
      </c>
      <c r="X915" s="77">
        <v>15000000</v>
      </c>
      <c r="Y915" s="77">
        <v>2000000000</v>
      </c>
      <c r="Z915" s="78">
        <v>60000000</v>
      </c>
      <c r="AA915" s="77">
        <v>0</v>
      </c>
      <c r="AB915" s="48">
        <v>2</v>
      </c>
      <c r="AC915" s="81">
        <v>44195</v>
      </c>
      <c r="AD915" s="77">
        <v>2500000000</v>
      </c>
      <c r="AE915" s="77">
        <v>2500000000</v>
      </c>
      <c r="AF915" s="77">
        <v>15000000</v>
      </c>
    </row>
    <row r="916" spans="1:32" x14ac:dyDescent="0.25">
      <c r="A916" s="230" t="s">
        <v>2958</v>
      </c>
      <c r="B916" s="48" t="s">
        <v>6625</v>
      </c>
      <c r="C916" s="74">
        <f t="shared" si="53"/>
        <v>8000000000</v>
      </c>
      <c r="D916" s="75"/>
      <c r="E916" s="93"/>
      <c r="F916" s="77">
        <v>2000000000</v>
      </c>
      <c r="G916" s="77">
        <v>10000000000</v>
      </c>
      <c r="H916" s="74">
        <f t="shared" si="55"/>
        <v>8000000000</v>
      </c>
      <c r="I916" s="78">
        <v>60000000</v>
      </c>
      <c r="J916" s="79" t="s">
        <v>5701</v>
      </c>
      <c r="K916" s="80">
        <f t="shared" si="54"/>
        <v>8</v>
      </c>
      <c r="L916" s="48" t="s">
        <v>249</v>
      </c>
      <c r="M916" s="79" t="s">
        <v>5738</v>
      </c>
      <c r="N916" s="80">
        <v>8</v>
      </c>
      <c r="O916" s="48" t="s">
        <v>5703</v>
      </c>
      <c r="P916" s="81">
        <v>45955</v>
      </c>
      <c r="Q916" s="93"/>
      <c r="R916" s="75">
        <v>40179</v>
      </c>
      <c r="S916" s="48">
        <v>1</v>
      </c>
      <c r="T916" s="48" t="s">
        <v>274</v>
      </c>
      <c r="U916" s="48" t="s">
        <v>1112</v>
      </c>
      <c r="V916" s="82" t="s">
        <v>5704</v>
      </c>
      <c r="W916" s="75">
        <v>43465</v>
      </c>
      <c r="X916" s="77">
        <v>15000000</v>
      </c>
      <c r="Y916" s="77">
        <v>2000000000</v>
      </c>
      <c r="Z916" s="78">
        <v>60000000</v>
      </c>
      <c r="AA916" s="77">
        <v>0</v>
      </c>
      <c r="AB916" s="48">
        <v>2</v>
      </c>
      <c r="AC916" s="81">
        <v>44195</v>
      </c>
      <c r="AD916" s="77">
        <v>2500000000</v>
      </c>
      <c r="AE916" s="77">
        <v>2500000000</v>
      </c>
      <c r="AF916" s="77">
        <v>15000000</v>
      </c>
    </row>
    <row r="917" spans="1:32" x14ac:dyDescent="0.25">
      <c r="A917" s="230" t="s">
        <v>2960</v>
      </c>
      <c r="B917" s="48" t="s">
        <v>6626</v>
      </c>
      <c r="C917" s="74">
        <f t="shared" si="53"/>
        <v>8000000000</v>
      </c>
      <c r="D917" s="75"/>
      <c r="E917" s="93"/>
      <c r="F917" s="77">
        <v>2000000000</v>
      </c>
      <c r="G917" s="77">
        <v>10000000000</v>
      </c>
      <c r="H917" s="74">
        <f t="shared" si="55"/>
        <v>8000000000</v>
      </c>
      <c r="I917" s="78">
        <v>60000000</v>
      </c>
      <c r="J917" s="79" t="s">
        <v>5701</v>
      </c>
      <c r="K917" s="80">
        <f t="shared" si="54"/>
        <v>8</v>
      </c>
      <c r="L917" s="48" t="s">
        <v>249</v>
      </c>
      <c r="M917" s="79" t="s">
        <v>5738</v>
      </c>
      <c r="N917" s="80">
        <v>8</v>
      </c>
      <c r="O917" s="48" t="s">
        <v>5703</v>
      </c>
      <c r="P917" s="81">
        <v>45955</v>
      </c>
      <c r="Q917" s="93"/>
      <c r="R917" s="75">
        <v>40179</v>
      </c>
      <c r="S917" s="48">
        <v>1</v>
      </c>
      <c r="T917" s="48" t="s">
        <v>253</v>
      </c>
      <c r="U917" s="48" t="s">
        <v>1112</v>
      </c>
      <c r="V917" s="82" t="s">
        <v>5704</v>
      </c>
      <c r="W917" s="75">
        <v>43465</v>
      </c>
      <c r="X917" s="77">
        <v>15000000</v>
      </c>
      <c r="Y917" s="77">
        <v>2000000000</v>
      </c>
      <c r="Z917" s="78">
        <v>60000000</v>
      </c>
      <c r="AA917" s="77">
        <v>0</v>
      </c>
      <c r="AB917" s="48">
        <v>2</v>
      </c>
      <c r="AC917" s="81">
        <v>44195</v>
      </c>
      <c r="AD917" s="77">
        <v>2500000000</v>
      </c>
      <c r="AE917" s="77">
        <v>2500000000</v>
      </c>
      <c r="AF917" s="77">
        <v>15000000</v>
      </c>
    </row>
    <row r="918" spans="1:32" x14ac:dyDescent="0.25">
      <c r="A918" s="230" t="s">
        <v>2962</v>
      </c>
      <c r="B918" s="48" t="s">
        <v>6627</v>
      </c>
      <c r="C918" s="74">
        <f t="shared" si="53"/>
        <v>8000000000</v>
      </c>
      <c r="D918" s="75"/>
      <c r="E918" s="93"/>
      <c r="F918" s="77">
        <v>2000000000</v>
      </c>
      <c r="G918" s="77">
        <v>10000000000</v>
      </c>
      <c r="H918" s="74">
        <f t="shared" si="55"/>
        <v>8000000000</v>
      </c>
      <c r="I918" s="78">
        <v>60000000</v>
      </c>
      <c r="J918" s="79" t="s">
        <v>5701</v>
      </c>
      <c r="K918" s="80">
        <f t="shared" si="54"/>
        <v>8</v>
      </c>
      <c r="L918" s="48" t="s">
        <v>249</v>
      </c>
      <c r="M918" s="79" t="s">
        <v>5738</v>
      </c>
      <c r="N918" s="80">
        <v>8</v>
      </c>
      <c r="O918" s="48" t="s">
        <v>5703</v>
      </c>
      <c r="P918" s="81">
        <v>45955</v>
      </c>
      <c r="Q918" s="93"/>
      <c r="R918" s="75">
        <v>40179</v>
      </c>
      <c r="S918" s="48">
        <v>1</v>
      </c>
      <c r="T918" s="48" t="s">
        <v>274</v>
      </c>
      <c r="U918" s="48" t="s">
        <v>1112</v>
      </c>
      <c r="V918" s="82" t="s">
        <v>5704</v>
      </c>
      <c r="W918" s="75">
        <v>43465</v>
      </c>
      <c r="X918" s="77">
        <v>15000000</v>
      </c>
      <c r="Y918" s="77">
        <v>2000000000</v>
      </c>
      <c r="Z918" s="78">
        <v>60000000</v>
      </c>
      <c r="AA918" s="77">
        <v>0</v>
      </c>
      <c r="AB918" s="48">
        <v>2</v>
      </c>
      <c r="AC918" s="81">
        <v>44195</v>
      </c>
      <c r="AD918" s="77">
        <v>2500000000</v>
      </c>
      <c r="AE918" s="77">
        <v>2500000000</v>
      </c>
      <c r="AF918" s="77">
        <v>15000000</v>
      </c>
    </row>
    <row r="919" spans="1:32" x14ac:dyDescent="0.25">
      <c r="A919" s="230" t="s">
        <v>2964</v>
      </c>
      <c r="B919" s="48" t="s">
        <v>6628</v>
      </c>
      <c r="C919" s="74">
        <f t="shared" si="53"/>
        <v>8000000000</v>
      </c>
      <c r="D919" s="75"/>
      <c r="E919" s="93"/>
      <c r="F919" s="77">
        <v>2000000000</v>
      </c>
      <c r="G919" s="77">
        <v>10000000000</v>
      </c>
      <c r="H919" s="74">
        <f t="shared" si="55"/>
        <v>8000000000</v>
      </c>
      <c r="I919" s="78">
        <v>60000000</v>
      </c>
      <c r="J919" s="79" t="s">
        <v>5701</v>
      </c>
      <c r="K919" s="80">
        <f t="shared" si="54"/>
        <v>8</v>
      </c>
      <c r="L919" s="48" t="s">
        <v>249</v>
      </c>
      <c r="M919" s="79" t="s">
        <v>5738</v>
      </c>
      <c r="N919" s="80">
        <v>8</v>
      </c>
      <c r="O919" s="48" t="s">
        <v>5703</v>
      </c>
      <c r="P919" s="81">
        <v>45955</v>
      </c>
      <c r="Q919" s="93"/>
      <c r="R919" s="75">
        <v>40179</v>
      </c>
      <c r="S919" s="48">
        <v>1</v>
      </c>
      <c r="T919" s="48" t="s">
        <v>253</v>
      </c>
      <c r="U919" s="48" t="s">
        <v>1112</v>
      </c>
      <c r="V919" s="82" t="s">
        <v>5704</v>
      </c>
      <c r="W919" s="75">
        <v>43465</v>
      </c>
      <c r="X919" s="77">
        <v>15000000</v>
      </c>
      <c r="Y919" s="77">
        <v>2000000000</v>
      </c>
      <c r="Z919" s="78">
        <v>60000000</v>
      </c>
      <c r="AA919" s="77">
        <f>Y919*0.05</f>
        <v>100000000</v>
      </c>
      <c r="AB919" s="48">
        <v>2</v>
      </c>
      <c r="AC919" s="81">
        <v>44195</v>
      </c>
      <c r="AD919" s="77">
        <v>2500000000</v>
      </c>
      <c r="AE919" s="77">
        <v>2500000000</v>
      </c>
      <c r="AF919" s="77">
        <v>15000000</v>
      </c>
    </row>
    <row r="920" spans="1:32" x14ac:dyDescent="0.25">
      <c r="A920" s="230" t="s">
        <v>2966</v>
      </c>
      <c r="B920" s="48" t="s">
        <v>6629</v>
      </c>
      <c r="C920" s="74">
        <f t="shared" si="53"/>
        <v>8000000000</v>
      </c>
      <c r="D920" s="75"/>
      <c r="E920" s="93"/>
      <c r="F920" s="77">
        <v>2000000000</v>
      </c>
      <c r="G920" s="77">
        <v>10000000000</v>
      </c>
      <c r="H920" s="74">
        <f t="shared" si="55"/>
        <v>8000000000</v>
      </c>
      <c r="I920" s="78">
        <v>60000000</v>
      </c>
      <c r="J920" s="79" t="s">
        <v>5701</v>
      </c>
      <c r="K920" s="80">
        <f t="shared" si="54"/>
        <v>8</v>
      </c>
      <c r="L920" s="48" t="s">
        <v>249</v>
      </c>
      <c r="M920" s="79" t="s">
        <v>5738</v>
      </c>
      <c r="N920" s="80">
        <v>8</v>
      </c>
      <c r="O920" s="48" t="s">
        <v>5703</v>
      </c>
      <c r="P920" s="81">
        <v>45955</v>
      </c>
      <c r="Q920" s="93"/>
      <c r="R920" s="75">
        <v>40179</v>
      </c>
      <c r="S920" s="48">
        <v>1</v>
      </c>
      <c r="T920" s="48" t="s">
        <v>274</v>
      </c>
      <c r="U920" s="48" t="s">
        <v>1112</v>
      </c>
      <c r="V920" s="82" t="s">
        <v>5704</v>
      </c>
      <c r="W920" s="75">
        <v>43465</v>
      </c>
      <c r="X920" s="77">
        <v>15000000</v>
      </c>
      <c r="Y920" s="77">
        <v>2000000000</v>
      </c>
      <c r="Z920" s="78">
        <v>60000000</v>
      </c>
      <c r="AA920" s="77">
        <f>Y920*0.05</f>
        <v>100000000</v>
      </c>
      <c r="AB920" s="48">
        <v>2</v>
      </c>
      <c r="AC920" s="81">
        <v>44195</v>
      </c>
      <c r="AD920" s="77">
        <v>2500000000</v>
      </c>
      <c r="AE920" s="77">
        <v>2500000000</v>
      </c>
      <c r="AF920" s="77">
        <v>15000000</v>
      </c>
    </row>
    <row r="921" spans="1:32" x14ac:dyDescent="0.25">
      <c r="A921" s="230" t="s">
        <v>2968</v>
      </c>
      <c r="B921" s="48" t="s">
        <v>6630</v>
      </c>
      <c r="C921" s="74">
        <f t="shared" si="53"/>
        <v>8000000000</v>
      </c>
      <c r="D921" s="75"/>
      <c r="E921" s="93"/>
      <c r="F921" s="77">
        <v>2000000000</v>
      </c>
      <c r="G921" s="77">
        <v>10000000000</v>
      </c>
      <c r="H921" s="74">
        <f t="shared" si="55"/>
        <v>8000000000</v>
      </c>
      <c r="I921" s="78">
        <v>60000000</v>
      </c>
      <c r="J921" s="79" t="s">
        <v>5701</v>
      </c>
      <c r="K921" s="80">
        <f t="shared" si="54"/>
        <v>8</v>
      </c>
      <c r="L921" s="48" t="s">
        <v>249</v>
      </c>
      <c r="M921" s="79" t="s">
        <v>5738</v>
      </c>
      <c r="N921" s="80">
        <v>8</v>
      </c>
      <c r="O921" s="48" t="s">
        <v>5703</v>
      </c>
      <c r="P921" s="81">
        <v>45955</v>
      </c>
      <c r="Q921" s="93"/>
      <c r="R921" s="75">
        <v>40179</v>
      </c>
      <c r="S921" s="48">
        <v>1</v>
      </c>
      <c r="T921" s="48" t="s">
        <v>253</v>
      </c>
      <c r="U921" s="48" t="s">
        <v>1112</v>
      </c>
      <c r="V921" s="82" t="s">
        <v>5704</v>
      </c>
      <c r="W921" s="75">
        <v>43465</v>
      </c>
      <c r="X921" s="77">
        <v>15000000</v>
      </c>
      <c r="Y921" s="77">
        <v>2000000000</v>
      </c>
      <c r="Z921" s="78">
        <v>60000000</v>
      </c>
      <c r="AA921" s="77">
        <v>0</v>
      </c>
      <c r="AB921" s="48">
        <v>2</v>
      </c>
      <c r="AC921" s="81">
        <v>44195</v>
      </c>
      <c r="AD921" s="77">
        <v>2500000000</v>
      </c>
      <c r="AE921" s="77">
        <v>2500000000</v>
      </c>
      <c r="AF921" s="77">
        <v>15000000</v>
      </c>
    </row>
    <row r="922" spans="1:32" x14ac:dyDescent="0.25">
      <c r="A922" s="230" t="s">
        <v>2970</v>
      </c>
      <c r="B922" s="48" t="s">
        <v>6631</v>
      </c>
      <c r="C922" s="74">
        <f t="shared" si="53"/>
        <v>8000000000</v>
      </c>
      <c r="D922" s="75"/>
      <c r="E922" s="93"/>
      <c r="F922" s="77">
        <v>2000000000</v>
      </c>
      <c r="G922" s="77">
        <v>10000000000</v>
      </c>
      <c r="H922" s="74">
        <f t="shared" si="55"/>
        <v>8000000000</v>
      </c>
      <c r="I922" s="78">
        <v>60000000</v>
      </c>
      <c r="J922" s="79" t="s">
        <v>5701</v>
      </c>
      <c r="K922" s="80">
        <f t="shared" si="54"/>
        <v>8</v>
      </c>
      <c r="L922" s="48" t="s">
        <v>249</v>
      </c>
      <c r="M922" s="79" t="s">
        <v>5738</v>
      </c>
      <c r="N922" s="80">
        <v>8</v>
      </c>
      <c r="O922" s="48" t="s">
        <v>5703</v>
      </c>
      <c r="P922" s="81">
        <v>45955</v>
      </c>
      <c r="Q922" s="93"/>
      <c r="R922" s="75">
        <v>40179</v>
      </c>
      <c r="S922" s="48">
        <v>1</v>
      </c>
      <c r="T922" s="48" t="s">
        <v>274</v>
      </c>
      <c r="U922" s="48" t="s">
        <v>1112</v>
      </c>
      <c r="V922" s="82" t="s">
        <v>5704</v>
      </c>
      <c r="W922" s="75">
        <v>43465</v>
      </c>
      <c r="X922" s="77">
        <v>15000000</v>
      </c>
      <c r="Y922" s="77">
        <v>2000000000</v>
      </c>
      <c r="Z922" s="78">
        <v>60000000</v>
      </c>
      <c r="AA922" s="77">
        <v>0</v>
      </c>
      <c r="AB922" s="48">
        <v>2</v>
      </c>
      <c r="AC922" s="81">
        <v>44195</v>
      </c>
      <c r="AD922" s="77">
        <v>2500000000</v>
      </c>
      <c r="AE922" s="77">
        <v>2500000000</v>
      </c>
      <c r="AF922" s="77">
        <v>15000000</v>
      </c>
    </row>
    <row r="923" spans="1:32" x14ac:dyDescent="0.25">
      <c r="A923" s="230" t="s">
        <v>2972</v>
      </c>
      <c r="B923" s="48" t="s">
        <v>6632</v>
      </c>
      <c r="C923" s="74">
        <f t="shared" ref="C923:C986" si="56">G923-Y923</f>
        <v>8000000000</v>
      </c>
      <c r="D923" s="75"/>
      <c r="E923" s="93"/>
      <c r="F923" s="77">
        <v>2000000000</v>
      </c>
      <c r="G923" s="77">
        <v>10000000000</v>
      </c>
      <c r="H923" s="74">
        <f t="shared" si="55"/>
        <v>8000000000</v>
      </c>
      <c r="I923" s="78">
        <v>60000000</v>
      </c>
      <c r="J923" s="79" t="s">
        <v>5701</v>
      </c>
      <c r="K923" s="80">
        <f t="shared" si="54"/>
        <v>8</v>
      </c>
      <c r="L923" s="48" t="s">
        <v>249</v>
      </c>
      <c r="M923" s="79" t="s">
        <v>5738</v>
      </c>
      <c r="N923" s="80">
        <v>8</v>
      </c>
      <c r="O923" s="48" t="s">
        <v>5703</v>
      </c>
      <c r="P923" s="81">
        <v>45955</v>
      </c>
      <c r="Q923" s="93"/>
      <c r="R923" s="75">
        <v>40179</v>
      </c>
      <c r="S923" s="48">
        <v>1</v>
      </c>
      <c r="T923" s="48" t="s">
        <v>253</v>
      </c>
      <c r="U923" s="48" t="s">
        <v>1112</v>
      </c>
      <c r="V923" s="82" t="s">
        <v>5704</v>
      </c>
      <c r="W923" s="75">
        <v>43465</v>
      </c>
      <c r="X923" s="77">
        <v>15000000</v>
      </c>
      <c r="Y923" s="77">
        <v>2000000000</v>
      </c>
      <c r="Z923" s="78">
        <v>60000000</v>
      </c>
      <c r="AA923" s="77">
        <v>0</v>
      </c>
      <c r="AB923" s="48">
        <v>2</v>
      </c>
      <c r="AC923" s="81">
        <v>44195</v>
      </c>
      <c r="AD923" s="77">
        <v>2500000000</v>
      </c>
      <c r="AE923" s="77">
        <v>2500000000</v>
      </c>
      <c r="AF923" s="77">
        <v>15000000</v>
      </c>
    </row>
    <row r="924" spans="1:32" x14ac:dyDescent="0.25">
      <c r="A924" s="230" t="s">
        <v>2974</v>
      </c>
      <c r="B924" s="48" t="s">
        <v>6633</v>
      </c>
      <c r="C924" s="74">
        <f t="shared" si="56"/>
        <v>8000000000</v>
      </c>
      <c r="D924" s="75"/>
      <c r="E924" s="93"/>
      <c r="F924" s="77">
        <v>2000000000</v>
      </c>
      <c r="G924" s="77">
        <v>10000000000</v>
      </c>
      <c r="H924" s="74">
        <f t="shared" si="55"/>
        <v>8000000000</v>
      </c>
      <c r="I924" s="78">
        <v>60000000</v>
      </c>
      <c r="J924" s="79" t="s">
        <v>5701</v>
      </c>
      <c r="K924" s="80">
        <f t="shared" si="54"/>
        <v>8</v>
      </c>
      <c r="L924" s="48" t="s">
        <v>249</v>
      </c>
      <c r="M924" s="79" t="s">
        <v>5738</v>
      </c>
      <c r="N924" s="80">
        <v>8</v>
      </c>
      <c r="O924" s="48" t="s">
        <v>5703</v>
      </c>
      <c r="P924" s="81">
        <v>45955</v>
      </c>
      <c r="Q924" s="93"/>
      <c r="R924" s="75">
        <v>40179</v>
      </c>
      <c r="S924" s="48">
        <v>1</v>
      </c>
      <c r="T924" s="48" t="s">
        <v>274</v>
      </c>
      <c r="U924" s="48" t="s">
        <v>1112</v>
      </c>
      <c r="V924" s="82" t="s">
        <v>5704</v>
      </c>
      <c r="W924" s="75">
        <v>43465</v>
      </c>
      <c r="X924" s="77">
        <v>15000000</v>
      </c>
      <c r="Y924" s="77">
        <v>2000000000</v>
      </c>
      <c r="Z924" s="78">
        <v>60000000</v>
      </c>
      <c r="AA924" s="77">
        <v>0</v>
      </c>
      <c r="AB924" s="48">
        <v>2</v>
      </c>
      <c r="AC924" s="81">
        <v>44195</v>
      </c>
      <c r="AD924" s="77">
        <v>2500000000</v>
      </c>
      <c r="AE924" s="77">
        <v>2500000000</v>
      </c>
      <c r="AF924" s="77">
        <v>15000000</v>
      </c>
    </row>
    <row r="925" spans="1:32" x14ac:dyDescent="0.25">
      <c r="A925" s="230" t="s">
        <v>2976</v>
      </c>
      <c r="B925" s="48" t="s">
        <v>6634</v>
      </c>
      <c r="C925" s="74">
        <f t="shared" si="56"/>
        <v>8000000000</v>
      </c>
      <c r="D925" s="75"/>
      <c r="E925" s="93"/>
      <c r="F925" s="77">
        <v>2000000000</v>
      </c>
      <c r="G925" s="77">
        <v>10000000000</v>
      </c>
      <c r="H925" s="74">
        <f t="shared" si="55"/>
        <v>8000000000</v>
      </c>
      <c r="I925" s="78">
        <v>60000000</v>
      </c>
      <c r="J925" s="79" t="s">
        <v>5701</v>
      </c>
      <c r="K925" s="80">
        <f t="shared" si="54"/>
        <v>8</v>
      </c>
      <c r="L925" s="48" t="s">
        <v>249</v>
      </c>
      <c r="M925" s="79" t="s">
        <v>5738</v>
      </c>
      <c r="N925" s="80">
        <v>8</v>
      </c>
      <c r="O925" s="48" t="s">
        <v>5703</v>
      </c>
      <c r="P925" s="81">
        <v>45955</v>
      </c>
      <c r="Q925" s="93"/>
      <c r="R925" s="75">
        <v>40179</v>
      </c>
      <c r="S925" s="48">
        <v>1</v>
      </c>
      <c r="T925" s="48" t="s">
        <v>253</v>
      </c>
      <c r="U925" s="48" t="s">
        <v>1112</v>
      </c>
      <c r="V925" s="82" t="s">
        <v>5704</v>
      </c>
      <c r="W925" s="75">
        <v>43465</v>
      </c>
      <c r="X925" s="77">
        <v>15000000</v>
      </c>
      <c r="Y925" s="77">
        <v>2000000000</v>
      </c>
      <c r="Z925" s="78">
        <v>60000000</v>
      </c>
      <c r="AA925" s="77">
        <f>Y925*0.05</f>
        <v>100000000</v>
      </c>
      <c r="AB925" s="48">
        <v>2</v>
      </c>
      <c r="AC925" s="81">
        <v>44195</v>
      </c>
      <c r="AD925" s="77">
        <v>2500000000</v>
      </c>
      <c r="AE925" s="77">
        <v>2500000000</v>
      </c>
      <c r="AF925" s="77">
        <v>15000000</v>
      </c>
    </row>
    <row r="926" spans="1:32" x14ac:dyDescent="0.25">
      <c r="A926" s="230" t="s">
        <v>2978</v>
      </c>
      <c r="B926" s="48" t="s">
        <v>6635</v>
      </c>
      <c r="C926" s="74">
        <f t="shared" si="56"/>
        <v>8000000000</v>
      </c>
      <c r="D926" s="75"/>
      <c r="E926" s="93"/>
      <c r="F926" s="77">
        <v>2000000000</v>
      </c>
      <c r="G926" s="77">
        <v>10000000000</v>
      </c>
      <c r="H926" s="74">
        <f t="shared" si="55"/>
        <v>8000000000</v>
      </c>
      <c r="I926" s="78">
        <v>60000000</v>
      </c>
      <c r="J926" s="79" t="s">
        <v>5701</v>
      </c>
      <c r="K926" s="80">
        <f t="shared" si="54"/>
        <v>8</v>
      </c>
      <c r="L926" s="48" t="s">
        <v>249</v>
      </c>
      <c r="M926" s="79" t="s">
        <v>5738</v>
      </c>
      <c r="N926" s="80">
        <v>8</v>
      </c>
      <c r="O926" s="48" t="s">
        <v>5703</v>
      </c>
      <c r="P926" s="81">
        <v>45955</v>
      </c>
      <c r="Q926" s="93"/>
      <c r="R926" s="75">
        <v>40179</v>
      </c>
      <c r="S926" s="48">
        <v>1</v>
      </c>
      <c r="T926" s="48" t="s">
        <v>274</v>
      </c>
      <c r="U926" s="48" t="s">
        <v>1112</v>
      </c>
      <c r="V926" s="82" t="s">
        <v>5704</v>
      </c>
      <c r="W926" s="75">
        <v>43465</v>
      </c>
      <c r="X926" s="77">
        <v>15000000</v>
      </c>
      <c r="Y926" s="77">
        <v>2000000000</v>
      </c>
      <c r="Z926" s="78">
        <v>60000000</v>
      </c>
      <c r="AA926" s="77">
        <f>Y926*0.05</f>
        <v>100000000</v>
      </c>
      <c r="AB926" s="48">
        <v>2</v>
      </c>
      <c r="AC926" s="81">
        <v>44195</v>
      </c>
      <c r="AD926" s="77">
        <v>2500000000</v>
      </c>
      <c r="AE926" s="77">
        <v>2500000000</v>
      </c>
      <c r="AF926" s="77">
        <v>15000000</v>
      </c>
    </row>
    <row r="927" spans="1:32" x14ac:dyDescent="0.25">
      <c r="A927" s="230" t="s">
        <v>2980</v>
      </c>
      <c r="B927" s="48" t="s">
        <v>6636</v>
      </c>
      <c r="C927" s="74">
        <f t="shared" si="56"/>
        <v>8000000000</v>
      </c>
      <c r="D927" s="75"/>
      <c r="E927" s="93"/>
      <c r="F927" s="77">
        <v>2000000000</v>
      </c>
      <c r="G927" s="77">
        <v>10000000000</v>
      </c>
      <c r="H927" s="74">
        <f t="shared" si="55"/>
        <v>8000000000</v>
      </c>
      <c r="I927" s="78">
        <v>60000000</v>
      </c>
      <c r="J927" s="79" t="s">
        <v>5701</v>
      </c>
      <c r="K927" s="80">
        <f t="shared" si="54"/>
        <v>8</v>
      </c>
      <c r="L927" s="48" t="s">
        <v>249</v>
      </c>
      <c r="M927" s="79" t="s">
        <v>5738</v>
      </c>
      <c r="N927" s="80">
        <v>8</v>
      </c>
      <c r="O927" s="48" t="s">
        <v>5703</v>
      </c>
      <c r="P927" s="81">
        <v>45955</v>
      </c>
      <c r="Q927" s="93"/>
      <c r="R927" s="75">
        <v>40179</v>
      </c>
      <c r="S927" s="48">
        <v>1</v>
      </c>
      <c r="T927" s="48" t="s">
        <v>253</v>
      </c>
      <c r="U927" s="48" t="s">
        <v>1112</v>
      </c>
      <c r="V927" s="82" t="s">
        <v>5704</v>
      </c>
      <c r="W927" s="75">
        <v>43465</v>
      </c>
      <c r="X927" s="77">
        <v>15000000</v>
      </c>
      <c r="Y927" s="77">
        <v>2000000000</v>
      </c>
      <c r="Z927" s="78">
        <v>60000000</v>
      </c>
      <c r="AA927" s="77">
        <v>0</v>
      </c>
      <c r="AB927" s="48">
        <v>2</v>
      </c>
      <c r="AC927" s="81">
        <v>44195</v>
      </c>
      <c r="AD927" s="77">
        <v>2500000000</v>
      </c>
      <c r="AE927" s="77">
        <v>2500000000</v>
      </c>
      <c r="AF927" s="77">
        <v>15000000</v>
      </c>
    </row>
    <row r="928" spans="1:32" x14ac:dyDescent="0.25">
      <c r="A928" s="230" t="s">
        <v>2982</v>
      </c>
      <c r="B928" s="48" t="s">
        <v>6637</v>
      </c>
      <c r="C928" s="74">
        <f t="shared" si="56"/>
        <v>8000000000</v>
      </c>
      <c r="D928" s="75"/>
      <c r="E928" s="93"/>
      <c r="F928" s="77">
        <v>2000000000</v>
      </c>
      <c r="G928" s="77">
        <v>10000000000</v>
      </c>
      <c r="H928" s="74">
        <f t="shared" si="55"/>
        <v>8000000000</v>
      </c>
      <c r="I928" s="78">
        <v>60000000</v>
      </c>
      <c r="J928" s="79" t="s">
        <v>5701</v>
      </c>
      <c r="K928" s="80">
        <f t="shared" si="54"/>
        <v>8</v>
      </c>
      <c r="L928" s="48" t="s">
        <v>249</v>
      </c>
      <c r="M928" s="79" t="s">
        <v>5738</v>
      </c>
      <c r="N928" s="80">
        <v>8</v>
      </c>
      <c r="O928" s="48" t="s">
        <v>5703</v>
      </c>
      <c r="P928" s="81">
        <v>45955</v>
      </c>
      <c r="Q928" s="93"/>
      <c r="R928" s="75">
        <v>40179</v>
      </c>
      <c r="S928" s="48">
        <v>1</v>
      </c>
      <c r="T928" s="48" t="s">
        <v>274</v>
      </c>
      <c r="U928" s="48" t="s">
        <v>1112</v>
      </c>
      <c r="V928" s="82" t="s">
        <v>5704</v>
      </c>
      <c r="W928" s="75">
        <v>43465</v>
      </c>
      <c r="X928" s="77">
        <v>15000000</v>
      </c>
      <c r="Y928" s="77">
        <v>2000000000</v>
      </c>
      <c r="Z928" s="78">
        <v>60000000</v>
      </c>
      <c r="AA928" s="77">
        <v>0</v>
      </c>
      <c r="AB928" s="48">
        <v>2</v>
      </c>
      <c r="AC928" s="81">
        <v>44195</v>
      </c>
      <c r="AD928" s="77">
        <v>2500000000</v>
      </c>
      <c r="AE928" s="77">
        <v>2500000000</v>
      </c>
      <c r="AF928" s="77">
        <v>15000000</v>
      </c>
    </row>
    <row r="929" spans="1:32" x14ac:dyDescent="0.25">
      <c r="A929" s="230" t="s">
        <v>2984</v>
      </c>
      <c r="B929" s="48" t="s">
        <v>6638</v>
      </c>
      <c r="C929" s="74">
        <f t="shared" si="56"/>
        <v>8000000000</v>
      </c>
      <c r="D929" s="75"/>
      <c r="E929" s="93"/>
      <c r="F929" s="77">
        <v>2000000000</v>
      </c>
      <c r="G929" s="77">
        <v>10000000000</v>
      </c>
      <c r="H929" s="74">
        <f t="shared" si="55"/>
        <v>8000000000</v>
      </c>
      <c r="I929" s="78">
        <v>60000000</v>
      </c>
      <c r="J929" s="79" t="s">
        <v>5701</v>
      </c>
      <c r="K929" s="80">
        <f t="shared" si="54"/>
        <v>8</v>
      </c>
      <c r="L929" s="48" t="s">
        <v>249</v>
      </c>
      <c r="M929" s="79" t="s">
        <v>5738</v>
      </c>
      <c r="N929" s="80">
        <v>8</v>
      </c>
      <c r="O929" s="48" t="s">
        <v>5703</v>
      </c>
      <c r="P929" s="81">
        <v>45955</v>
      </c>
      <c r="Q929" s="93"/>
      <c r="R929" s="75">
        <v>40179</v>
      </c>
      <c r="S929" s="48">
        <v>1</v>
      </c>
      <c r="T929" s="48" t="s">
        <v>253</v>
      </c>
      <c r="U929" s="48" t="s">
        <v>1112</v>
      </c>
      <c r="V929" s="82" t="s">
        <v>5704</v>
      </c>
      <c r="W929" s="75">
        <v>43465</v>
      </c>
      <c r="X929" s="77">
        <v>15000000</v>
      </c>
      <c r="Y929" s="77">
        <v>2000000000</v>
      </c>
      <c r="Z929" s="78">
        <v>60000000</v>
      </c>
      <c r="AA929" s="77">
        <v>0</v>
      </c>
      <c r="AB929" s="48">
        <v>2</v>
      </c>
      <c r="AC929" s="81">
        <v>44195</v>
      </c>
      <c r="AD929" s="77">
        <v>2500000000</v>
      </c>
      <c r="AE929" s="77">
        <v>2500000000</v>
      </c>
      <c r="AF929" s="77">
        <v>15000000</v>
      </c>
    </row>
    <row r="930" spans="1:32" x14ac:dyDescent="0.25">
      <c r="A930" s="230" t="s">
        <v>2986</v>
      </c>
      <c r="B930" s="48" t="s">
        <v>6639</v>
      </c>
      <c r="C930" s="74">
        <f t="shared" si="56"/>
        <v>8000000000</v>
      </c>
      <c r="D930" s="75"/>
      <c r="E930" s="93"/>
      <c r="F930" s="77">
        <v>2000000000</v>
      </c>
      <c r="G930" s="77">
        <v>10000000000</v>
      </c>
      <c r="H930" s="74">
        <f t="shared" si="55"/>
        <v>8000000000</v>
      </c>
      <c r="I930" s="78">
        <v>60000000</v>
      </c>
      <c r="J930" s="79" t="s">
        <v>5701</v>
      </c>
      <c r="K930" s="80">
        <f t="shared" si="54"/>
        <v>8</v>
      </c>
      <c r="L930" s="48" t="s">
        <v>249</v>
      </c>
      <c r="M930" s="79" t="s">
        <v>5738</v>
      </c>
      <c r="N930" s="80">
        <v>8</v>
      </c>
      <c r="O930" s="48" t="s">
        <v>5703</v>
      </c>
      <c r="P930" s="81">
        <v>45955</v>
      </c>
      <c r="Q930" s="93"/>
      <c r="R930" s="75">
        <v>40179</v>
      </c>
      <c r="S930" s="48">
        <v>1</v>
      </c>
      <c r="T930" s="48" t="s">
        <v>274</v>
      </c>
      <c r="U930" s="48" t="s">
        <v>1112</v>
      </c>
      <c r="V930" s="82" t="s">
        <v>5704</v>
      </c>
      <c r="W930" s="75">
        <v>43465</v>
      </c>
      <c r="X930" s="77">
        <v>15000000</v>
      </c>
      <c r="Y930" s="77">
        <v>2000000000</v>
      </c>
      <c r="Z930" s="78">
        <v>60000000</v>
      </c>
      <c r="AA930" s="77">
        <v>0</v>
      </c>
      <c r="AB930" s="48">
        <v>2</v>
      </c>
      <c r="AC930" s="81">
        <v>44195</v>
      </c>
      <c r="AD930" s="77">
        <v>2500000000</v>
      </c>
      <c r="AE930" s="77">
        <v>2500000000</v>
      </c>
      <c r="AF930" s="77">
        <v>15000000</v>
      </c>
    </row>
    <row r="931" spans="1:32" x14ac:dyDescent="0.25">
      <c r="A931" s="230" t="s">
        <v>2988</v>
      </c>
      <c r="B931" s="48" t="s">
        <v>6640</v>
      </c>
      <c r="C931" s="74">
        <f t="shared" si="56"/>
        <v>8000000000</v>
      </c>
      <c r="D931" s="75"/>
      <c r="E931" s="93"/>
      <c r="F931" s="77">
        <v>2000000000</v>
      </c>
      <c r="G931" s="77">
        <v>10000000000</v>
      </c>
      <c r="H931" s="74">
        <f t="shared" si="55"/>
        <v>8000000000</v>
      </c>
      <c r="I931" s="78">
        <v>60000000</v>
      </c>
      <c r="J931" s="79" t="s">
        <v>5701</v>
      </c>
      <c r="K931" s="80">
        <f t="shared" si="54"/>
        <v>8</v>
      </c>
      <c r="L931" s="48" t="s">
        <v>249</v>
      </c>
      <c r="M931" s="79" t="s">
        <v>5738</v>
      </c>
      <c r="N931" s="80">
        <v>8</v>
      </c>
      <c r="O931" s="48" t="s">
        <v>5703</v>
      </c>
      <c r="P931" s="81">
        <v>45955</v>
      </c>
      <c r="Q931" s="93"/>
      <c r="R931" s="75">
        <v>40179</v>
      </c>
      <c r="S931" s="48">
        <v>1</v>
      </c>
      <c r="T931" s="48" t="s">
        <v>253</v>
      </c>
      <c r="U931" s="48" t="s">
        <v>1112</v>
      </c>
      <c r="V931" s="82" t="s">
        <v>5704</v>
      </c>
      <c r="W931" s="75">
        <v>43465</v>
      </c>
      <c r="X931" s="77">
        <v>15000000</v>
      </c>
      <c r="Y931" s="77">
        <v>2000000000</v>
      </c>
      <c r="Z931" s="78">
        <v>60000000</v>
      </c>
      <c r="AA931" s="77">
        <f>Y931*0.05</f>
        <v>100000000</v>
      </c>
      <c r="AB931" s="48">
        <v>2</v>
      </c>
      <c r="AC931" s="81">
        <v>44195</v>
      </c>
      <c r="AD931" s="77">
        <v>2500000000</v>
      </c>
      <c r="AE931" s="77">
        <v>2500000000</v>
      </c>
      <c r="AF931" s="77">
        <v>15000000</v>
      </c>
    </row>
    <row r="932" spans="1:32" x14ac:dyDescent="0.25">
      <c r="A932" s="230" t="s">
        <v>2990</v>
      </c>
      <c r="B932" s="48" t="s">
        <v>6641</v>
      </c>
      <c r="C932" s="74">
        <f t="shared" si="56"/>
        <v>8000000000</v>
      </c>
      <c r="D932" s="75"/>
      <c r="E932" s="93"/>
      <c r="F932" s="77">
        <v>2000000000</v>
      </c>
      <c r="G932" s="77">
        <v>10000000000</v>
      </c>
      <c r="H932" s="74">
        <f t="shared" si="55"/>
        <v>8000000000</v>
      </c>
      <c r="I932" s="78">
        <v>60000000</v>
      </c>
      <c r="J932" s="79" t="s">
        <v>5701</v>
      </c>
      <c r="K932" s="80">
        <f t="shared" si="54"/>
        <v>8</v>
      </c>
      <c r="L932" s="48" t="s">
        <v>249</v>
      </c>
      <c r="M932" s="79" t="s">
        <v>5738</v>
      </c>
      <c r="N932" s="80">
        <v>8</v>
      </c>
      <c r="O932" s="48" t="s">
        <v>5703</v>
      </c>
      <c r="P932" s="81">
        <v>45955</v>
      </c>
      <c r="Q932" s="93"/>
      <c r="R932" s="75">
        <v>40179</v>
      </c>
      <c r="S932" s="48">
        <v>1</v>
      </c>
      <c r="T932" s="48" t="s">
        <v>274</v>
      </c>
      <c r="U932" s="48" t="s">
        <v>1112</v>
      </c>
      <c r="V932" s="82" t="s">
        <v>5704</v>
      </c>
      <c r="W932" s="75">
        <v>43465</v>
      </c>
      <c r="X932" s="77">
        <v>15000000</v>
      </c>
      <c r="Y932" s="77">
        <v>2000000000</v>
      </c>
      <c r="Z932" s="78">
        <v>60000000</v>
      </c>
      <c r="AA932" s="77">
        <f>Y932*0.05</f>
        <v>100000000</v>
      </c>
      <c r="AB932" s="48">
        <v>2</v>
      </c>
      <c r="AC932" s="81">
        <v>44195</v>
      </c>
      <c r="AD932" s="77">
        <v>2500000000</v>
      </c>
      <c r="AE932" s="77">
        <v>2500000000</v>
      </c>
      <c r="AF932" s="77">
        <v>15000000</v>
      </c>
    </row>
    <row r="933" spans="1:32" x14ac:dyDescent="0.25">
      <c r="A933" s="230" t="s">
        <v>2992</v>
      </c>
      <c r="B933" s="48" t="s">
        <v>6642</v>
      </c>
      <c r="C933" s="74">
        <f t="shared" si="56"/>
        <v>8000000000</v>
      </c>
      <c r="D933" s="75"/>
      <c r="E933" s="93"/>
      <c r="F933" s="77">
        <v>2000000000</v>
      </c>
      <c r="G933" s="77">
        <v>10000000000</v>
      </c>
      <c r="H933" s="74">
        <f t="shared" si="55"/>
        <v>8000000000</v>
      </c>
      <c r="I933" s="78">
        <v>60000000</v>
      </c>
      <c r="J933" s="79" t="s">
        <v>5701</v>
      </c>
      <c r="K933" s="80">
        <f t="shared" si="54"/>
        <v>8</v>
      </c>
      <c r="L933" s="48" t="s">
        <v>249</v>
      </c>
      <c r="M933" s="79" t="s">
        <v>5738</v>
      </c>
      <c r="N933" s="80">
        <v>8</v>
      </c>
      <c r="O933" s="48" t="s">
        <v>5703</v>
      </c>
      <c r="P933" s="81">
        <v>45955</v>
      </c>
      <c r="Q933" s="93"/>
      <c r="R933" s="75">
        <v>40179</v>
      </c>
      <c r="S933" s="48">
        <v>1</v>
      </c>
      <c r="T933" s="48" t="s">
        <v>253</v>
      </c>
      <c r="U933" s="48" t="s">
        <v>1112</v>
      </c>
      <c r="V933" s="82" t="s">
        <v>5704</v>
      </c>
      <c r="W933" s="75">
        <v>43465</v>
      </c>
      <c r="X933" s="77">
        <v>15000000</v>
      </c>
      <c r="Y933" s="77">
        <v>2000000000</v>
      </c>
      <c r="Z933" s="78">
        <v>60000000</v>
      </c>
      <c r="AA933" s="77">
        <v>0</v>
      </c>
      <c r="AB933" s="48">
        <v>2</v>
      </c>
      <c r="AC933" s="81">
        <v>44195</v>
      </c>
      <c r="AD933" s="77">
        <v>2500000000</v>
      </c>
      <c r="AE933" s="77">
        <v>2500000000</v>
      </c>
      <c r="AF933" s="77">
        <v>15000000</v>
      </c>
    </row>
    <row r="934" spans="1:32" x14ac:dyDescent="0.25">
      <c r="A934" s="230" t="s">
        <v>2994</v>
      </c>
      <c r="B934" s="48" t="s">
        <v>6643</v>
      </c>
      <c r="C934" s="74">
        <f t="shared" si="56"/>
        <v>8000000000</v>
      </c>
      <c r="D934" s="75"/>
      <c r="E934" s="93"/>
      <c r="F934" s="77">
        <v>2000000000</v>
      </c>
      <c r="G934" s="77">
        <v>10000000000</v>
      </c>
      <c r="H934" s="74">
        <f t="shared" si="55"/>
        <v>8000000000</v>
      </c>
      <c r="I934" s="78">
        <v>60000000</v>
      </c>
      <c r="J934" s="79" t="s">
        <v>5701</v>
      </c>
      <c r="K934" s="80">
        <f t="shared" si="54"/>
        <v>8</v>
      </c>
      <c r="L934" s="48" t="s">
        <v>249</v>
      </c>
      <c r="M934" s="79" t="s">
        <v>5738</v>
      </c>
      <c r="N934" s="80">
        <v>8</v>
      </c>
      <c r="O934" s="48" t="s">
        <v>5703</v>
      </c>
      <c r="P934" s="81">
        <v>45955</v>
      </c>
      <c r="Q934" s="93"/>
      <c r="R934" s="75">
        <v>40179</v>
      </c>
      <c r="S934" s="48">
        <v>1</v>
      </c>
      <c r="T934" s="48" t="s">
        <v>274</v>
      </c>
      <c r="U934" s="48" t="s">
        <v>1112</v>
      </c>
      <c r="V934" s="82" t="s">
        <v>5704</v>
      </c>
      <c r="W934" s="75">
        <v>43465</v>
      </c>
      <c r="X934" s="77">
        <v>15000000</v>
      </c>
      <c r="Y934" s="77">
        <v>2000000000</v>
      </c>
      <c r="Z934" s="78">
        <v>60000000</v>
      </c>
      <c r="AA934" s="77">
        <v>0</v>
      </c>
      <c r="AB934" s="48">
        <v>2</v>
      </c>
      <c r="AC934" s="81">
        <v>44195</v>
      </c>
      <c r="AD934" s="77">
        <v>2500000000</v>
      </c>
      <c r="AE934" s="77">
        <v>2500000000</v>
      </c>
      <c r="AF934" s="77">
        <v>15000000</v>
      </c>
    </row>
    <row r="935" spans="1:32" x14ac:dyDescent="0.25">
      <c r="A935" s="230" t="s">
        <v>2996</v>
      </c>
      <c r="B935" s="48" t="s">
        <v>6644</v>
      </c>
      <c r="C935" s="74">
        <f t="shared" si="56"/>
        <v>8000000000</v>
      </c>
      <c r="D935" s="75"/>
      <c r="E935" s="93"/>
      <c r="F935" s="77">
        <v>2000000000</v>
      </c>
      <c r="G935" s="77">
        <v>10000000000</v>
      </c>
      <c r="H935" s="74">
        <f t="shared" si="55"/>
        <v>8000000000</v>
      </c>
      <c r="I935" s="78">
        <v>60000000</v>
      </c>
      <c r="J935" s="79" t="s">
        <v>5701</v>
      </c>
      <c r="K935" s="80">
        <f t="shared" si="54"/>
        <v>8</v>
      </c>
      <c r="L935" s="48" t="s">
        <v>249</v>
      </c>
      <c r="M935" s="79" t="s">
        <v>5738</v>
      </c>
      <c r="N935" s="80">
        <v>8</v>
      </c>
      <c r="O935" s="48" t="s">
        <v>5703</v>
      </c>
      <c r="P935" s="81">
        <v>45955</v>
      </c>
      <c r="Q935" s="93"/>
      <c r="R935" s="75">
        <v>40179</v>
      </c>
      <c r="S935" s="48">
        <v>1</v>
      </c>
      <c r="T935" s="48" t="s">
        <v>253</v>
      </c>
      <c r="U935" s="48" t="s">
        <v>1112</v>
      </c>
      <c r="V935" s="82" t="s">
        <v>5704</v>
      </c>
      <c r="W935" s="75">
        <v>43465</v>
      </c>
      <c r="X935" s="77">
        <v>15000000</v>
      </c>
      <c r="Y935" s="77">
        <v>2000000000</v>
      </c>
      <c r="Z935" s="78">
        <v>60000000</v>
      </c>
      <c r="AA935" s="77">
        <v>0</v>
      </c>
      <c r="AB935" s="48">
        <v>2</v>
      </c>
      <c r="AC935" s="81">
        <v>44195</v>
      </c>
      <c r="AD935" s="77">
        <v>2500000000</v>
      </c>
      <c r="AE935" s="77">
        <v>2500000000</v>
      </c>
      <c r="AF935" s="77">
        <v>15000000</v>
      </c>
    </row>
    <row r="936" spans="1:32" x14ac:dyDescent="0.25">
      <c r="A936" s="230" t="s">
        <v>2998</v>
      </c>
      <c r="B936" s="48" t="s">
        <v>6645</v>
      </c>
      <c r="C936" s="74">
        <f t="shared" si="56"/>
        <v>8000000000</v>
      </c>
      <c r="D936" s="75"/>
      <c r="E936" s="93"/>
      <c r="F936" s="77">
        <v>2000000000</v>
      </c>
      <c r="G936" s="77">
        <v>10000000000</v>
      </c>
      <c r="H936" s="74">
        <f t="shared" si="55"/>
        <v>8000000000</v>
      </c>
      <c r="I936" s="78">
        <v>60000000</v>
      </c>
      <c r="J936" s="79" t="s">
        <v>5701</v>
      </c>
      <c r="K936" s="80">
        <f t="shared" si="54"/>
        <v>8</v>
      </c>
      <c r="L936" s="48" t="s">
        <v>249</v>
      </c>
      <c r="M936" s="79" t="s">
        <v>5738</v>
      </c>
      <c r="N936" s="80">
        <v>8</v>
      </c>
      <c r="O936" s="48" t="s">
        <v>5703</v>
      </c>
      <c r="P936" s="81">
        <v>45955</v>
      </c>
      <c r="Q936" s="93"/>
      <c r="R936" s="75">
        <v>40179</v>
      </c>
      <c r="S936" s="48">
        <v>1</v>
      </c>
      <c r="T936" s="48" t="s">
        <v>274</v>
      </c>
      <c r="U936" s="48" t="s">
        <v>1112</v>
      </c>
      <c r="V936" s="82" t="s">
        <v>5704</v>
      </c>
      <c r="W936" s="75">
        <v>43465</v>
      </c>
      <c r="X936" s="77">
        <v>15000000</v>
      </c>
      <c r="Y936" s="77">
        <v>2000000000</v>
      </c>
      <c r="Z936" s="78">
        <v>60000000</v>
      </c>
      <c r="AA936" s="77">
        <v>0</v>
      </c>
      <c r="AB936" s="48">
        <v>2</v>
      </c>
      <c r="AC936" s="81">
        <v>44195</v>
      </c>
      <c r="AD936" s="77">
        <v>2500000000</v>
      </c>
      <c r="AE936" s="77">
        <v>2500000000</v>
      </c>
      <c r="AF936" s="77">
        <v>15000000</v>
      </c>
    </row>
    <row r="937" spans="1:32" x14ac:dyDescent="0.25">
      <c r="A937" s="230" t="s">
        <v>3000</v>
      </c>
      <c r="B937" s="48" t="s">
        <v>6646</v>
      </c>
      <c r="C937" s="74">
        <f t="shared" si="56"/>
        <v>8000000000</v>
      </c>
      <c r="D937" s="75"/>
      <c r="E937" s="93"/>
      <c r="F937" s="77">
        <v>2000000000</v>
      </c>
      <c r="G937" s="77">
        <v>10000000000</v>
      </c>
      <c r="H937" s="74">
        <f t="shared" si="55"/>
        <v>8000000000</v>
      </c>
      <c r="I937" s="78">
        <v>60000000</v>
      </c>
      <c r="J937" s="79" t="s">
        <v>5701</v>
      </c>
      <c r="K937" s="80">
        <f t="shared" si="54"/>
        <v>8</v>
      </c>
      <c r="L937" s="48" t="s">
        <v>249</v>
      </c>
      <c r="M937" s="79" t="s">
        <v>5738</v>
      </c>
      <c r="N937" s="80">
        <v>8</v>
      </c>
      <c r="O937" s="48" t="s">
        <v>5703</v>
      </c>
      <c r="P937" s="81">
        <v>45955</v>
      </c>
      <c r="Q937" s="93"/>
      <c r="R937" s="75">
        <v>40179</v>
      </c>
      <c r="S937" s="48">
        <v>1</v>
      </c>
      <c r="T937" s="48" t="s">
        <v>253</v>
      </c>
      <c r="U937" s="48" t="s">
        <v>1112</v>
      </c>
      <c r="V937" s="82" t="s">
        <v>5704</v>
      </c>
      <c r="W937" s="75">
        <v>43465</v>
      </c>
      <c r="X937" s="77">
        <v>15000000</v>
      </c>
      <c r="Y937" s="77">
        <v>2000000000</v>
      </c>
      <c r="Z937" s="78">
        <v>60000000</v>
      </c>
      <c r="AA937" s="77">
        <f>Y937*0.05</f>
        <v>100000000</v>
      </c>
      <c r="AB937" s="48">
        <v>2</v>
      </c>
      <c r="AC937" s="81">
        <v>44195</v>
      </c>
      <c r="AD937" s="77">
        <v>2500000000</v>
      </c>
      <c r="AE937" s="77">
        <v>2500000000</v>
      </c>
      <c r="AF937" s="77">
        <v>15000000</v>
      </c>
    </row>
    <row r="938" spans="1:32" x14ac:dyDescent="0.25">
      <c r="A938" s="230" t="s">
        <v>3002</v>
      </c>
      <c r="B938" s="48" t="s">
        <v>6647</v>
      </c>
      <c r="C938" s="74">
        <f t="shared" si="56"/>
        <v>8000000000</v>
      </c>
      <c r="D938" s="75"/>
      <c r="E938" s="93"/>
      <c r="F938" s="77">
        <v>2000000000</v>
      </c>
      <c r="G938" s="77">
        <v>10000000000</v>
      </c>
      <c r="H938" s="74">
        <f t="shared" si="55"/>
        <v>8000000000</v>
      </c>
      <c r="I938" s="78">
        <v>60000000</v>
      </c>
      <c r="J938" s="79" t="s">
        <v>5701</v>
      </c>
      <c r="K938" s="80">
        <f t="shared" si="54"/>
        <v>8</v>
      </c>
      <c r="L938" s="48" t="s">
        <v>249</v>
      </c>
      <c r="M938" s="79" t="s">
        <v>5738</v>
      </c>
      <c r="N938" s="80">
        <v>8</v>
      </c>
      <c r="O938" s="48" t="s">
        <v>5703</v>
      </c>
      <c r="P938" s="81">
        <v>45955</v>
      </c>
      <c r="Q938" s="93"/>
      <c r="R938" s="75">
        <v>40179</v>
      </c>
      <c r="S938" s="48">
        <v>1</v>
      </c>
      <c r="T938" s="48" t="s">
        <v>274</v>
      </c>
      <c r="U938" s="48" t="s">
        <v>1112</v>
      </c>
      <c r="V938" s="82" t="s">
        <v>5704</v>
      </c>
      <c r="W938" s="75">
        <v>43465</v>
      </c>
      <c r="X938" s="77">
        <v>15000000</v>
      </c>
      <c r="Y938" s="77">
        <v>2000000000</v>
      </c>
      <c r="Z938" s="78">
        <v>60000000</v>
      </c>
      <c r="AA938" s="77">
        <f>Y938*0.05</f>
        <v>100000000</v>
      </c>
      <c r="AB938" s="48">
        <v>2</v>
      </c>
      <c r="AC938" s="81">
        <v>44195</v>
      </c>
      <c r="AD938" s="77">
        <v>2500000000</v>
      </c>
      <c r="AE938" s="77">
        <v>2500000000</v>
      </c>
      <c r="AF938" s="77">
        <v>15000000</v>
      </c>
    </row>
    <row r="939" spans="1:32" x14ac:dyDescent="0.25">
      <c r="A939" s="230" t="s">
        <v>3004</v>
      </c>
      <c r="B939" s="48" t="s">
        <v>6648</v>
      </c>
      <c r="C939" s="74">
        <f t="shared" si="56"/>
        <v>8000000000</v>
      </c>
      <c r="D939" s="75"/>
      <c r="E939" s="93"/>
      <c r="F939" s="77">
        <v>2000000000</v>
      </c>
      <c r="G939" s="77">
        <v>10000000000</v>
      </c>
      <c r="H939" s="74">
        <f t="shared" si="55"/>
        <v>8000000000</v>
      </c>
      <c r="I939" s="78">
        <v>60000000</v>
      </c>
      <c r="J939" s="79" t="s">
        <v>5701</v>
      </c>
      <c r="K939" s="80">
        <f t="shared" si="54"/>
        <v>8</v>
      </c>
      <c r="L939" s="48" t="s">
        <v>249</v>
      </c>
      <c r="M939" s="79" t="s">
        <v>5738</v>
      </c>
      <c r="N939" s="80">
        <v>8</v>
      </c>
      <c r="O939" s="48" t="s">
        <v>5703</v>
      </c>
      <c r="P939" s="81">
        <v>45955</v>
      </c>
      <c r="Q939" s="93"/>
      <c r="R939" s="75">
        <v>40179</v>
      </c>
      <c r="S939" s="48">
        <v>1</v>
      </c>
      <c r="T939" s="48" t="s">
        <v>253</v>
      </c>
      <c r="U939" s="48" t="s">
        <v>1112</v>
      </c>
      <c r="V939" s="82" t="s">
        <v>5704</v>
      </c>
      <c r="W939" s="75">
        <v>43465</v>
      </c>
      <c r="X939" s="77">
        <v>15000000</v>
      </c>
      <c r="Y939" s="77">
        <v>2000000000</v>
      </c>
      <c r="Z939" s="78">
        <v>60000000</v>
      </c>
      <c r="AA939" s="77">
        <v>0</v>
      </c>
      <c r="AB939" s="48">
        <v>2</v>
      </c>
      <c r="AC939" s="81">
        <v>44195</v>
      </c>
      <c r="AD939" s="77">
        <v>2500000000</v>
      </c>
      <c r="AE939" s="77">
        <v>2500000000</v>
      </c>
      <c r="AF939" s="77">
        <v>15000000</v>
      </c>
    </row>
    <row r="940" spans="1:32" x14ac:dyDescent="0.25">
      <c r="A940" s="230" t="s">
        <v>3006</v>
      </c>
      <c r="B940" s="48" t="s">
        <v>6649</v>
      </c>
      <c r="C940" s="74">
        <f t="shared" si="56"/>
        <v>8000000000</v>
      </c>
      <c r="D940" s="75"/>
      <c r="E940" s="93"/>
      <c r="F940" s="77">
        <v>2000000000</v>
      </c>
      <c r="G940" s="77">
        <v>10000000000</v>
      </c>
      <c r="H940" s="74">
        <f t="shared" si="55"/>
        <v>8000000000</v>
      </c>
      <c r="I940" s="78">
        <v>60000000</v>
      </c>
      <c r="J940" s="79" t="s">
        <v>5701</v>
      </c>
      <c r="K940" s="80">
        <f t="shared" si="54"/>
        <v>8</v>
      </c>
      <c r="L940" s="48" t="s">
        <v>249</v>
      </c>
      <c r="M940" s="79" t="s">
        <v>5738</v>
      </c>
      <c r="N940" s="80">
        <v>8</v>
      </c>
      <c r="O940" s="48" t="s">
        <v>5703</v>
      </c>
      <c r="P940" s="81">
        <v>45955</v>
      </c>
      <c r="Q940" s="93"/>
      <c r="R940" s="75">
        <v>40179</v>
      </c>
      <c r="S940" s="48">
        <v>1</v>
      </c>
      <c r="T940" s="48" t="s">
        <v>274</v>
      </c>
      <c r="U940" s="48" t="s">
        <v>1112</v>
      </c>
      <c r="V940" s="82" t="s">
        <v>5704</v>
      </c>
      <c r="W940" s="75">
        <v>43465</v>
      </c>
      <c r="X940" s="77">
        <v>15000000</v>
      </c>
      <c r="Y940" s="77">
        <v>2000000000</v>
      </c>
      <c r="Z940" s="78">
        <v>60000000</v>
      </c>
      <c r="AA940" s="77">
        <v>0</v>
      </c>
      <c r="AB940" s="48">
        <v>2</v>
      </c>
      <c r="AC940" s="81">
        <v>44195</v>
      </c>
      <c r="AD940" s="77">
        <v>2500000000</v>
      </c>
      <c r="AE940" s="77">
        <v>2500000000</v>
      </c>
      <c r="AF940" s="77">
        <v>15000000</v>
      </c>
    </row>
    <row r="941" spans="1:32" x14ac:dyDescent="0.25">
      <c r="A941" s="230" t="s">
        <v>3008</v>
      </c>
      <c r="B941" s="48" t="s">
        <v>6650</v>
      </c>
      <c r="C941" s="74">
        <f t="shared" si="56"/>
        <v>8000000000</v>
      </c>
      <c r="D941" s="75"/>
      <c r="E941" s="93"/>
      <c r="F941" s="77">
        <v>2000000000</v>
      </c>
      <c r="G941" s="77">
        <v>10000000000</v>
      </c>
      <c r="H941" s="74">
        <f t="shared" si="55"/>
        <v>8000000000</v>
      </c>
      <c r="I941" s="78">
        <v>60000000</v>
      </c>
      <c r="J941" s="79" t="s">
        <v>5701</v>
      </c>
      <c r="K941" s="80">
        <f t="shared" si="54"/>
        <v>8</v>
      </c>
      <c r="L941" s="48" t="s">
        <v>249</v>
      </c>
      <c r="M941" s="79" t="s">
        <v>5738</v>
      </c>
      <c r="N941" s="80">
        <v>8</v>
      </c>
      <c r="O941" s="48" t="s">
        <v>5703</v>
      </c>
      <c r="P941" s="81">
        <v>45955</v>
      </c>
      <c r="Q941" s="93"/>
      <c r="R941" s="75">
        <v>40179</v>
      </c>
      <c r="S941" s="48">
        <v>1</v>
      </c>
      <c r="T941" s="48" t="s">
        <v>253</v>
      </c>
      <c r="U941" s="48" t="s">
        <v>1112</v>
      </c>
      <c r="V941" s="82" t="s">
        <v>5704</v>
      </c>
      <c r="W941" s="75">
        <v>43465</v>
      </c>
      <c r="X941" s="77">
        <v>15000000</v>
      </c>
      <c r="Y941" s="77">
        <v>2000000000</v>
      </c>
      <c r="Z941" s="78">
        <v>60000000</v>
      </c>
      <c r="AA941" s="77">
        <v>0</v>
      </c>
      <c r="AB941" s="48">
        <v>2</v>
      </c>
      <c r="AC941" s="81">
        <v>44195</v>
      </c>
      <c r="AD941" s="77">
        <v>2500000000</v>
      </c>
      <c r="AE941" s="77">
        <v>2500000000</v>
      </c>
      <c r="AF941" s="77">
        <v>15000000</v>
      </c>
    </row>
    <row r="942" spans="1:32" x14ac:dyDescent="0.25">
      <c r="A942" s="230" t="s">
        <v>3010</v>
      </c>
      <c r="B942" s="48" t="s">
        <v>6651</v>
      </c>
      <c r="C942" s="74">
        <f t="shared" si="56"/>
        <v>8000000000</v>
      </c>
      <c r="D942" s="75"/>
      <c r="E942" s="93"/>
      <c r="F942" s="77">
        <v>2000000000</v>
      </c>
      <c r="G942" s="77">
        <v>10000000000</v>
      </c>
      <c r="H942" s="74">
        <f t="shared" si="55"/>
        <v>8000000000</v>
      </c>
      <c r="I942" s="78">
        <v>60000000</v>
      </c>
      <c r="J942" s="79" t="s">
        <v>5701</v>
      </c>
      <c r="K942" s="80">
        <f t="shared" si="54"/>
        <v>8</v>
      </c>
      <c r="L942" s="48" t="s">
        <v>249</v>
      </c>
      <c r="M942" s="79" t="s">
        <v>5738</v>
      </c>
      <c r="N942" s="80">
        <v>8</v>
      </c>
      <c r="O942" s="48" t="s">
        <v>5703</v>
      </c>
      <c r="P942" s="81">
        <v>45955</v>
      </c>
      <c r="Q942" s="93"/>
      <c r="R942" s="75">
        <v>40179</v>
      </c>
      <c r="S942" s="48">
        <v>1</v>
      </c>
      <c r="T942" s="48" t="s">
        <v>274</v>
      </c>
      <c r="U942" s="48" t="s">
        <v>1112</v>
      </c>
      <c r="V942" s="82" t="s">
        <v>5704</v>
      </c>
      <c r="W942" s="75">
        <v>43465</v>
      </c>
      <c r="X942" s="77">
        <v>15000000</v>
      </c>
      <c r="Y942" s="77">
        <v>2000000000</v>
      </c>
      <c r="Z942" s="78">
        <v>60000000</v>
      </c>
      <c r="AA942" s="77">
        <v>0</v>
      </c>
      <c r="AB942" s="48">
        <v>2</v>
      </c>
      <c r="AC942" s="81">
        <v>44195</v>
      </c>
      <c r="AD942" s="77">
        <v>2500000000</v>
      </c>
      <c r="AE942" s="77">
        <v>2500000000</v>
      </c>
      <c r="AF942" s="77">
        <v>15000000</v>
      </c>
    </row>
    <row r="943" spans="1:32" x14ac:dyDescent="0.25">
      <c r="A943" s="230" t="s">
        <v>3012</v>
      </c>
      <c r="B943" s="48" t="s">
        <v>6652</v>
      </c>
      <c r="C943" s="74">
        <f t="shared" si="56"/>
        <v>8000000000</v>
      </c>
      <c r="D943" s="75"/>
      <c r="E943" s="93"/>
      <c r="F943" s="77">
        <v>2000000000</v>
      </c>
      <c r="G943" s="77">
        <v>10000000000</v>
      </c>
      <c r="H943" s="74">
        <f t="shared" si="55"/>
        <v>8000000000</v>
      </c>
      <c r="I943" s="78">
        <v>60000000</v>
      </c>
      <c r="J943" s="79" t="s">
        <v>5701</v>
      </c>
      <c r="K943" s="80">
        <f t="shared" si="54"/>
        <v>8</v>
      </c>
      <c r="L943" s="48" t="s">
        <v>249</v>
      </c>
      <c r="M943" s="79" t="s">
        <v>5738</v>
      </c>
      <c r="N943" s="80">
        <v>8</v>
      </c>
      <c r="O943" s="48" t="s">
        <v>5703</v>
      </c>
      <c r="P943" s="81">
        <v>45955</v>
      </c>
      <c r="Q943" s="93"/>
      <c r="R943" s="75">
        <v>40179</v>
      </c>
      <c r="S943" s="48">
        <v>1</v>
      </c>
      <c r="T943" s="48" t="s">
        <v>253</v>
      </c>
      <c r="U943" s="48" t="s">
        <v>1112</v>
      </c>
      <c r="V943" s="82" t="s">
        <v>5704</v>
      </c>
      <c r="W943" s="75">
        <v>43465</v>
      </c>
      <c r="X943" s="77">
        <v>15000000</v>
      </c>
      <c r="Y943" s="77">
        <v>2000000000</v>
      </c>
      <c r="Z943" s="78">
        <v>60000000</v>
      </c>
      <c r="AA943" s="77">
        <f>Y943*0.05</f>
        <v>100000000</v>
      </c>
      <c r="AB943" s="48">
        <v>2</v>
      </c>
      <c r="AC943" s="81">
        <v>44195</v>
      </c>
      <c r="AD943" s="77">
        <v>2500000000</v>
      </c>
      <c r="AE943" s="77">
        <v>2500000000</v>
      </c>
      <c r="AF943" s="77">
        <v>15000000</v>
      </c>
    </row>
    <row r="944" spans="1:32" x14ac:dyDescent="0.25">
      <c r="A944" s="230" t="s">
        <v>3014</v>
      </c>
      <c r="B944" s="48" t="s">
        <v>6653</v>
      </c>
      <c r="C944" s="74">
        <f t="shared" si="56"/>
        <v>8000000000</v>
      </c>
      <c r="D944" s="75"/>
      <c r="E944" s="93"/>
      <c r="F944" s="77">
        <v>2000000000</v>
      </c>
      <c r="G944" s="77">
        <v>10000000000</v>
      </c>
      <c r="H944" s="74">
        <f t="shared" si="55"/>
        <v>8000000000</v>
      </c>
      <c r="I944" s="78">
        <v>60000000</v>
      </c>
      <c r="J944" s="79" t="s">
        <v>5701</v>
      </c>
      <c r="K944" s="80">
        <f t="shared" si="54"/>
        <v>8</v>
      </c>
      <c r="L944" s="48" t="s">
        <v>249</v>
      </c>
      <c r="M944" s="79" t="s">
        <v>5738</v>
      </c>
      <c r="N944" s="80">
        <v>8</v>
      </c>
      <c r="O944" s="48" t="s">
        <v>5703</v>
      </c>
      <c r="P944" s="81">
        <v>45955</v>
      </c>
      <c r="Q944" s="93"/>
      <c r="R944" s="75">
        <v>40179</v>
      </c>
      <c r="S944" s="48">
        <v>1</v>
      </c>
      <c r="T944" s="48" t="s">
        <v>274</v>
      </c>
      <c r="U944" s="48" t="s">
        <v>1112</v>
      </c>
      <c r="V944" s="82" t="s">
        <v>5704</v>
      </c>
      <c r="W944" s="75">
        <v>43465</v>
      </c>
      <c r="X944" s="77">
        <v>15000000</v>
      </c>
      <c r="Y944" s="77">
        <v>2000000000</v>
      </c>
      <c r="Z944" s="78">
        <v>60000000</v>
      </c>
      <c r="AA944" s="77">
        <f>Y944*0.05</f>
        <v>100000000</v>
      </c>
      <c r="AB944" s="48">
        <v>2</v>
      </c>
      <c r="AC944" s="81">
        <v>44195</v>
      </c>
      <c r="AD944" s="77">
        <v>2500000000</v>
      </c>
      <c r="AE944" s="77">
        <v>2500000000</v>
      </c>
      <c r="AF944" s="77">
        <v>15000000</v>
      </c>
    </row>
    <row r="945" spans="1:32" x14ac:dyDescent="0.25">
      <c r="A945" s="230" t="s">
        <v>3016</v>
      </c>
      <c r="B945" s="48" t="s">
        <v>6654</v>
      </c>
      <c r="C945" s="74">
        <f t="shared" si="56"/>
        <v>8000000000</v>
      </c>
      <c r="D945" s="75"/>
      <c r="E945" s="93"/>
      <c r="F945" s="77">
        <v>2000000000</v>
      </c>
      <c r="G945" s="77">
        <v>10000000000</v>
      </c>
      <c r="H945" s="74">
        <f t="shared" si="55"/>
        <v>8000000000</v>
      </c>
      <c r="I945" s="78">
        <v>60000000</v>
      </c>
      <c r="J945" s="79" t="s">
        <v>5701</v>
      </c>
      <c r="K945" s="80">
        <f t="shared" si="54"/>
        <v>8</v>
      </c>
      <c r="L945" s="48" t="s">
        <v>249</v>
      </c>
      <c r="M945" s="79" t="s">
        <v>5738</v>
      </c>
      <c r="N945" s="80">
        <v>8</v>
      </c>
      <c r="O945" s="48" t="s">
        <v>5703</v>
      </c>
      <c r="P945" s="81">
        <v>45955</v>
      </c>
      <c r="Q945" s="93"/>
      <c r="R945" s="75">
        <v>40179</v>
      </c>
      <c r="S945" s="48">
        <v>1</v>
      </c>
      <c r="T945" s="48" t="s">
        <v>253</v>
      </c>
      <c r="U945" s="48" t="s">
        <v>1112</v>
      </c>
      <c r="V945" s="82" t="s">
        <v>5704</v>
      </c>
      <c r="W945" s="75">
        <v>43465</v>
      </c>
      <c r="X945" s="77">
        <v>15000000</v>
      </c>
      <c r="Y945" s="77">
        <v>2000000000</v>
      </c>
      <c r="Z945" s="78">
        <v>60000000</v>
      </c>
      <c r="AA945" s="77">
        <v>0</v>
      </c>
      <c r="AB945" s="48">
        <v>2</v>
      </c>
      <c r="AC945" s="81">
        <v>44195</v>
      </c>
      <c r="AD945" s="77">
        <v>2500000000</v>
      </c>
      <c r="AE945" s="77">
        <v>2500000000</v>
      </c>
      <c r="AF945" s="77">
        <v>15000000</v>
      </c>
    </row>
    <row r="946" spans="1:32" x14ac:dyDescent="0.25">
      <c r="A946" s="230" t="s">
        <v>3018</v>
      </c>
      <c r="B946" s="48" t="s">
        <v>6655</v>
      </c>
      <c r="C946" s="74">
        <f t="shared" si="56"/>
        <v>8000000000</v>
      </c>
      <c r="D946" s="75"/>
      <c r="E946" s="93"/>
      <c r="F946" s="77">
        <v>2000000000</v>
      </c>
      <c r="G946" s="77">
        <v>10000000000</v>
      </c>
      <c r="H946" s="74">
        <f t="shared" si="55"/>
        <v>8000000000</v>
      </c>
      <c r="I946" s="78">
        <v>60000000</v>
      </c>
      <c r="J946" s="79" t="s">
        <v>5701</v>
      </c>
      <c r="K946" s="80">
        <f t="shared" si="54"/>
        <v>8</v>
      </c>
      <c r="L946" s="48" t="s">
        <v>249</v>
      </c>
      <c r="M946" s="79" t="s">
        <v>5738</v>
      </c>
      <c r="N946" s="80">
        <v>8</v>
      </c>
      <c r="O946" s="48" t="s">
        <v>5703</v>
      </c>
      <c r="P946" s="81">
        <v>45955</v>
      </c>
      <c r="Q946" s="93"/>
      <c r="R946" s="75">
        <v>40179</v>
      </c>
      <c r="S946" s="48">
        <v>1</v>
      </c>
      <c r="T946" s="48" t="s">
        <v>274</v>
      </c>
      <c r="U946" s="48" t="s">
        <v>1112</v>
      </c>
      <c r="V946" s="82" t="s">
        <v>5704</v>
      </c>
      <c r="W946" s="75">
        <v>43465</v>
      </c>
      <c r="X946" s="77">
        <v>15000000</v>
      </c>
      <c r="Y946" s="77">
        <v>2000000000</v>
      </c>
      <c r="Z946" s="78">
        <v>60000000</v>
      </c>
      <c r="AA946" s="77">
        <v>0</v>
      </c>
      <c r="AB946" s="48">
        <v>2</v>
      </c>
      <c r="AC946" s="81">
        <v>44195</v>
      </c>
      <c r="AD946" s="77">
        <v>2500000000</v>
      </c>
      <c r="AE946" s="77">
        <v>2500000000</v>
      </c>
      <c r="AF946" s="77">
        <v>15000000</v>
      </c>
    </row>
    <row r="947" spans="1:32" x14ac:dyDescent="0.25">
      <c r="A947" s="230" t="s">
        <v>3020</v>
      </c>
      <c r="B947" s="48" t="s">
        <v>6656</v>
      </c>
      <c r="C947" s="74">
        <f t="shared" si="56"/>
        <v>8000000000</v>
      </c>
      <c r="D947" s="75"/>
      <c r="E947" s="93"/>
      <c r="F947" s="77">
        <v>2000000000</v>
      </c>
      <c r="G947" s="77">
        <v>10000000000</v>
      </c>
      <c r="H947" s="74">
        <f t="shared" si="55"/>
        <v>8000000000</v>
      </c>
      <c r="I947" s="78">
        <v>60000000</v>
      </c>
      <c r="J947" s="79" t="s">
        <v>5701</v>
      </c>
      <c r="K947" s="80">
        <f t="shared" si="54"/>
        <v>8</v>
      </c>
      <c r="L947" s="48" t="s">
        <v>249</v>
      </c>
      <c r="M947" s="79" t="s">
        <v>5738</v>
      </c>
      <c r="N947" s="80">
        <v>8</v>
      </c>
      <c r="O947" s="48" t="s">
        <v>5703</v>
      </c>
      <c r="P947" s="81">
        <v>45955</v>
      </c>
      <c r="Q947" s="93"/>
      <c r="R947" s="75">
        <v>40179</v>
      </c>
      <c r="S947" s="48">
        <v>1</v>
      </c>
      <c r="T947" s="48" t="s">
        <v>253</v>
      </c>
      <c r="U947" s="48" t="s">
        <v>1112</v>
      </c>
      <c r="V947" s="82" t="s">
        <v>5704</v>
      </c>
      <c r="W947" s="75">
        <v>43465</v>
      </c>
      <c r="X947" s="77">
        <v>15000000</v>
      </c>
      <c r="Y947" s="77">
        <v>2000000000</v>
      </c>
      <c r="Z947" s="78">
        <v>60000000</v>
      </c>
      <c r="AA947" s="77">
        <v>0</v>
      </c>
      <c r="AB947" s="48">
        <v>2</v>
      </c>
      <c r="AC947" s="81">
        <v>44195</v>
      </c>
      <c r="AD947" s="77">
        <v>2500000000</v>
      </c>
      <c r="AE947" s="77">
        <v>2500000000</v>
      </c>
      <c r="AF947" s="77">
        <v>15000000</v>
      </c>
    </row>
    <row r="948" spans="1:32" x14ac:dyDescent="0.25">
      <c r="A948" s="230" t="s">
        <v>3022</v>
      </c>
      <c r="B948" s="48" t="s">
        <v>6657</v>
      </c>
      <c r="C948" s="74">
        <f t="shared" si="56"/>
        <v>8000000000</v>
      </c>
      <c r="D948" s="75"/>
      <c r="E948" s="93"/>
      <c r="F948" s="77">
        <v>2000000000</v>
      </c>
      <c r="G948" s="77">
        <v>10000000000</v>
      </c>
      <c r="H948" s="74">
        <f t="shared" si="55"/>
        <v>8000000000</v>
      </c>
      <c r="I948" s="78">
        <v>60000000</v>
      </c>
      <c r="J948" s="79" t="s">
        <v>5701</v>
      </c>
      <c r="K948" s="80">
        <f t="shared" si="54"/>
        <v>8</v>
      </c>
      <c r="L948" s="48" t="s">
        <v>249</v>
      </c>
      <c r="M948" s="79" t="s">
        <v>5738</v>
      </c>
      <c r="N948" s="80">
        <v>8</v>
      </c>
      <c r="O948" s="48" t="s">
        <v>5703</v>
      </c>
      <c r="P948" s="81">
        <v>45955</v>
      </c>
      <c r="Q948" s="93"/>
      <c r="R948" s="75">
        <v>40179</v>
      </c>
      <c r="S948" s="48">
        <v>1</v>
      </c>
      <c r="T948" s="48" t="s">
        <v>274</v>
      </c>
      <c r="U948" s="48" t="s">
        <v>1112</v>
      </c>
      <c r="V948" s="82" t="s">
        <v>5704</v>
      </c>
      <c r="W948" s="75">
        <v>43465</v>
      </c>
      <c r="X948" s="77">
        <v>15000000</v>
      </c>
      <c r="Y948" s="77">
        <v>2000000000</v>
      </c>
      <c r="Z948" s="78">
        <v>60000000</v>
      </c>
      <c r="AA948" s="77">
        <v>0</v>
      </c>
      <c r="AB948" s="48">
        <v>2</v>
      </c>
      <c r="AC948" s="81">
        <v>44195</v>
      </c>
      <c r="AD948" s="77">
        <v>2500000000</v>
      </c>
      <c r="AE948" s="77">
        <v>2500000000</v>
      </c>
      <c r="AF948" s="77">
        <v>15000000</v>
      </c>
    </row>
    <row r="949" spans="1:32" x14ac:dyDescent="0.25">
      <c r="A949" s="230" t="s">
        <v>3024</v>
      </c>
      <c r="B949" s="48" t="s">
        <v>6658</v>
      </c>
      <c r="C949" s="74">
        <f t="shared" si="56"/>
        <v>8000000000</v>
      </c>
      <c r="D949" s="75"/>
      <c r="E949" s="93"/>
      <c r="F949" s="77">
        <v>2000000000</v>
      </c>
      <c r="G949" s="77">
        <v>10000000000</v>
      </c>
      <c r="H949" s="74">
        <f t="shared" si="55"/>
        <v>8000000000</v>
      </c>
      <c r="I949" s="78">
        <v>60000000</v>
      </c>
      <c r="J949" s="79" t="s">
        <v>5701</v>
      </c>
      <c r="K949" s="80">
        <f t="shared" si="54"/>
        <v>8</v>
      </c>
      <c r="L949" s="48" t="s">
        <v>249</v>
      </c>
      <c r="M949" s="79" t="s">
        <v>5738</v>
      </c>
      <c r="N949" s="80">
        <v>8</v>
      </c>
      <c r="O949" s="48" t="s">
        <v>5703</v>
      </c>
      <c r="P949" s="81">
        <v>45955</v>
      </c>
      <c r="Q949" s="93"/>
      <c r="R949" s="75">
        <v>40179</v>
      </c>
      <c r="S949" s="48">
        <v>1</v>
      </c>
      <c r="T949" s="48" t="s">
        <v>253</v>
      </c>
      <c r="U949" s="48" t="s">
        <v>1112</v>
      </c>
      <c r="V949" s="82" t="s">
        <v>5704</v>
      </c>
      <c r="W949" s="75">
        <v>43465</v>
      </c>
      <c r="X949" s="77">
        <v>15000000</v>
      </c>
      <c r="Y949" s="77">
        <v>2000000000</v>
      </c>
      <c r="Z949" s="78">
        <v>60000000</v>
      </c>
      <c r="AA949" s="77">
        <f>Y949*0.05</f>
        <v>100000000</v>
      </c>
      <c r="AB949" s="48">
        <v>2</v>
      </c>
      <c r="AC949" s="81">
        <v>44195</v>
      </c>
      <c r="AD949" s="77">
        <v>2500000000</v>
      </c>
      <c r="AE949" s="77">
        <v>2500000000</v>
      </c>
      <c r="AF949" s="77">
        <v>15000000</v>
      </c>
    </row>
    <row r="950" spans="1:32" x14ac:dyDescent="0.25">
      <c r="A950" s="230" t="s">
        <v>3026</v>
      </c>
      <c r="B950" s="48" t="s">
        <v>6659</v>
      </c>
      <c r="C950" s="74">
        <f t="shared" si="56"/>
        <v>8000000000</v>
      </c>
      <c r="D950" s="75"/>
      <c r="E950" s="93"/>
      <c r="F950" s="77">
        <v>2000000000</v>
      </c>
      <c r="G950" s="77">
        <v>10000000000</v>
      </c>
      <c r="H950" s="74">
        <f t="shared" si="55"/>
        <v>8000000000</v>
      </c>
      <c r="I950" s="78">
        <v>60000000</v>
      </c>
      <c r="J950" s="79" t="s">
        <v>5701</v>
      </c>
      <c r="K950" s="80">
        <f t="shared" si="54"/>
        <v>8</v>
      </c>
      <c r="L950" s="48" t="s">
        <v>249</v>
      </c>
      <c r="M950" s="79" t="s">
        <v>5738</v>
      </c>
      <c r="N950" s="80">
        <v>8</v>
      </c>
      <c r="O950" s="48" t="s">
        <v>5703</v>
      </c>
      <c r="P950" s="81">
        <v>45955</v>
      </c>
      <c r="Q950" s="93"/>
      <c r="R950" s="75">
        <v>40179</v>
      </c>
      <c r="S950" s="48">
        <v>1</v>
      </c>
      <c r="T950" s="48" t="s">
        <v>274</v>
      </c>
      <c r="U950" s="48" t="s">
        <v>1112</v>
      </c>
      <c r="V950" s="82" t="s">
        <v>5704</v>
      </c>
      <c r="W950" s="75">
        <v>43465</v>
      </c>
      <c r="X950" s="77">
        <v>15000000</v>
      </c>
      <c r="Y950" s="77">
        <v>2000000000</v>
      </c>
      <c r="Z950" s="78">
        <v>60000000</v>
      </c>
      <c r="AA950" s="77">
        <f>Y950*0.05</f>
        <v>100000000</v>
      </c>
      <c r="AB950" s="48">
        <v>2</v>
      </c>
      <c r="AC950" s="81">
        <v>44195</v>
      </c>
      <c r="AD950" s="77">
        <v>2500000000</v>
      </c>
      <c r="AE950" s="77">
        <v>2500000000</v>
      </c>
      <c r="AF950" s="77">
        <v>15000000</v>
      </c>
    </row>
    <row r="951" spans="1:32" x14ac:dyDescent="0.25">
      <c r="A951" s="230" t="s">
        <v>3028</v>
      </c>
      <c r="B951" s="48" t="s">
        <v>6660</v>
      </c>
      <c r="C951" s="74">
        <f t="shared" si="56"/>
        <v>8000000000</v>
      </c>
      <c r="D951" s="75"/>
      <c r="E951" s="93"/>
      <c r="F951" s="77">
        <v>2000000000</v>
      </c>
      <c r="G951" s="77">
        <v>10000000000</v>
      </c>
      <c r="H951" s="74">
        <f t="shared" si="55"/>
        <v>8000000000</v>
      </c>
      <c r="I951" s="78">
        <v>60000000</v>
      </c>
      <c r="J951" s="79" t="s">
        <v>5701</v>
      </c>
      <c r="K951" s="80">
        <f t="shared" si="54"/>
        <v>8</v>
      </c>
      <c r="L951" s="48" t="s">
        <v>249</v>
      </c>
      <c r="M951" s="79" t="s">
        <v>5738</v>
      </c>
      <c r="N951" s="80">
        <v>8</v>
      </c>
      <c r="O951" s="48" t="s">
        <v>5703</v>
      </c>
      <c r="P951" s="81">
        <v>45955</v>
      </c>
      <c r="Q951" s="93"/>
      <c r="R951" s="75">
        <v>40179</v>
      </c>
      <c r="S951" s="48">
        <v>1</v>
      </c>
      <c r="T951" s="48" t="s">
        <v>253</v>
      </c>
      <c r="U951" s="48" t="s">
        <v>1112</v>
      </c>
      <c r="V951" s="82" t="s">
        <v>5704</v>
      </c>
      <c r="W951" s="75">
        <v>43465</v>
      </c>
      <c r="X951" s="77">
        <v>15000000</v>
      </c>
      <c r="Y951" s="77">
        <v>2000000000</v>
      </c>
      <c r="Z951" s="78">
        <v>60000000</v>
      </c>
      <c r="AA951" s="77">
        <v>0</v>
      </c>
      <c r="AB951" s="48">
        <v>2</v>
      </c>
      <c r="AC951" s="81">
        <v>44195</v>
      </c>
      <c r="AD951" s="77">
        <v>2500000000</v>
      </c>
      <c r="AE951" s="77">
        <v>2500000000</v>
      </c>
      <c r="AF951" s="77">
        <v>15000000</v>
      </c>
    </row>
    <row r="952" spans="1:32" x14ac:dyDescent="0.25">
      <c r="A952" s="230" t="s">
        <v>3030</v>
      </c>
      <c r="B952" s="48" t="s">
        <v>6661</v>
      </c>
      <c r="C952" s="74">
        <f t="shared" si="56"/>
        <v>8000000000</v>
      </c>
      <c r="D952" s="75"/>
      <c r="E952" s="93"/>
      <c r="F952" s="77">
        <v>2000000000</v>
      </c>
      <c r="G952" s="77">
        <v>10000000000</v>
      </c>
      <c r="H952" s="74">
        <f t="shared" si="55"/>
        <v>8000000000</v>
      </c>
      <c r="I952" s="78">
        <v>60000000</v>
      </c>
      <c r="J952" s="79" t="s">
        <v>5701</v>
      </c>
      <c r="K952" s="80">
        <f t="shared" si="54"/>
        <v>8</v>
      </c>
      <c r="L952" s="48" t="s">
        <v>249</v>
      </c>
      <c r="M952" s="79" t="s">
        <v>5738</v>
      </c>
      <c r="N952" s="80">
        <v>8</v>
      </c>
      <c r="O952" s="48" t="s">
        <v>5703</v>
      </c>
      <c r="P952" s="81">
        <v>45955</v>
      </c>
      <c r="Q952" s="93"/>
      <c r="R952" s="75">
        <v>40179</v>
      </c>
      <c r="S952" s="48">
        <v>1</v>
      </c>
      <c r="T952" s="48" t="s">
        <v>274</v>
      </c>
      <c r="U952" s="48" t="s">
        <v>1112</v>
      </c>
      <c r="V952" s="82" t="s">
        <v>5704</v>
      </c>
      <c r="W952" s="75">
        <v>43465</v>
      </c>
      <c r="X952" s="77">
        <v>15000000</v>
      </c>
      <c r="Y952" s="77">
        <v>2000000000</v>
      </c>
      <c r="Z952" s="78">
        <v>60000000</v>
      </c>
      <c r="AA952" s="77">
        <v>0</v>
      </c>
      <c r="AB952" s="48">
        <v>2</v>
      </c>
      <c r="AC952" s="81">
        <v>44195</v>
      </c>
      <c r="AD952" s="77">
        <v>2500000000</v>
      </c>
      <c r="AE952" s="77">
        <v>2500000000</v>
      </c>
      <c r="AF952" s="77">
        <v>15000000</v>
      </c>
    </row>
    <row r="953" spans="1:32" x14ac:dyDescent="0.25">
      <c r="A953" s="230" t="s">
        <v>3032</v>
      </c>
      <c r="B953" s="48" t="s">
        <v>6662</v>
      </c>
      <c r="C953" s="74">
        <f t="shared" si="56"/>
        <v>8000000000</v>
      </c>
      <c r="D953" s="75"/>
      <c r="E953" s="93"/>
      <c r="F953" s="77">
        <v>2000000000</v>
      </c>
      <c r="G953" s="77">
        <v>10000000000</v>
      </c>
      <c r="H953" s="74">
        <f t="shared" si="55"/>
        <v>8000000000</v>
      </c>
      <c r="I953" s="78">
        <v>60000000</v>
      </c>
      <c r="J953" s="79" t="s">
        <v>5701</v>
      </c>
      <c r="K953" s="80">
        <f t="shared" si="54"/>
        <v>8</v>
      </c>
      <c r="L953" s="48" t="s">
        <v>249</v>
      </c>
      <c r="M953" s="79" t="s">
        <v>5738</v>
      </c>
      <c r="N953" s="80">
        <v>8</v>
      </c>
      <c r="O953" s="48" t="s">
        <v>5703</v>
      </c>
      <c r="P953" s="81">
        <v>45955</v>
      </c>
      <c r="Q953" s="93"/>
      <c r="R953" s="75">
        <v>40179</v>
      </c>
      <c r="S953" s="48">
        <v>1</v>
      </c>
      <c r="T953" s="48" t="s">
        <v>253</v>
      </c>
      <c r="U953" s="48" t="s">
        <v>1112</v>
      </c>
      <c r="V953" s="82" t="s">
        <v>5704</v>
      </c>
      <c r="W953" s="75">
        <v>43465</v>
      </c>
      <c r="X953" s="77">
        <v>15000000</v>
      </c>
      <c r="Y953" s="77">
        <v>2000000000</v>
      </c>
      <c r="Z953" s="78">
        <v>60000000</v>
      </c>
      <c r="AA953" s="77">
        <v>0</v>
      </c>
      <c r="AB953" s="48">
        <v>2</v>
      </c>
      <c r="AC953" s="81">
        <v>44195</v>
      </c>
      <c r="AD953" s="77">
        <v>2500000000</v>
      </c>
      <c r="AE953" s="77">
        <v>2500000000</v>
      </c>
      <c r="AF953" s="77">
        <v>15000000</v>
      </c>
    </row>
    <row r="954" spans="1:32" x14ac:dyDescent="0.25">
      <c r="A954" s="230" t="s">
        <v>3034</v>
      </c>
      <c r="B954" s="48" t="s">
        <v>6663</v>
      </c>
      <c r="C954" s="74">
        <f t="shared" si="56"/>
        <v>8000000000</v>
      </c>
      <c r="D954" s="75"/>
      <c r="E954" s="93"/>
      <c r="F954" s="77">
        <v>2000000000</v>
      </c>
      <c r="G954" s="77">
        <v>10000000000</v>
      </c>
      <c r="H954" s="74">
        <f t="shared" si="55"/>
        <v>8000000000</v>
      </c>
      <c r="I954" s="78">
        <v>60000000</v>
      </c>
      <c r="J954" s="79" t="s">
        <v>5701</v>
      </c>
      <c r="K954" s="80">
        <f t="shared" si="54"/>
        <v>8</v>
      </c>
      <c r="L954" s="48" t="s">
        <v>249</v>
      </c>
      <c r="M954" s="79" t="s">
        <v>5738</v>
      </c>
      <c r="N954" s="80">
        <v>8</v>
      </c>
      <c r="O954" s="48" t="s">
        <v>5703</v>
      </c>
      <c r="P954" s="81">
        <v>45955</v>
      </c>
      <c r="Q954" s="93"/>
      <c r="R954" s="75">
        <v>40179</v>
      </c>
      <c r="S954" s="48">
        <v>1</v>
      </c>
      <c r="T954" s="48" t="s">
        <v>274</v>
      </c>
      <c r="U954" s="48" t="s">
        <v>1112</v>
      </c>
      <c r="V954" s="82" t="s">
        <v>5704</v>
      </c>
      <c r="W954" s="75">
        <v>43465</v>
      </c>
      <c r="X954" s="77">
        <v>15000000</v>
      </c>
      <c r="Y954" s="77">
        <v>2000000000</v>
      </c>
      <c r="Z954" s="78">
        <v>60000000</v>
      </c>
      <c r="AA954" s="77">
        <v>0</v>
      </c>
      <c r="AB954" s="48">
        <v>2</v>
      </c>
      <c r="AC954" s="81">
        <v>44195</v>
      </c>
      <c r="AD954" s="77">
        <v>2500000000</v>
      </c>
      <c r="AE954" s="77">
        <v>2500000000</v>
      </c>
      <c r="AF954" s="77">
        <v>15000000</v>
      </c>
    </row>
    <row r="955" spans="1:32" x14ac:dyDescent="0.25">
      <c r="A955" s="230" t="s">
        <v>3036</v>
      </c>
      <c r="B955" s="48" t="s">
        <v>6664</v>
      </c>
      <c r="C955" s="74">
        <f t="shared" si="56"/>
        <v>8000000000</v>
      </c>
      <c r="D955" s="75"/>
      <c r="E955" s="93"/>
      <c r="F955" s="77">
        <v>2000000000</v>
      </c>
      <c r="G955" s="77">
        <v>10000000000</v>
      </c>
      <c r="H955" s="74">
        <f t="shared" si="55"/>
        <v>8000000000</v>
      </c>
      <c r="I955" s="78">
        <v>60000000</v>
      </c>
      <c r="J955" s="79" t="s">
        <v>5701</v>
      </c>
      <c r="K955" s="80">
        <f t="shared" si="54"/>
        <v>8</v>
      </c>
      <c r="L955" s="48" t="s">
        <v>249</v>
      </c>
      <c r="M955" s="79" t="s">
        <v>5738</v>
      </c>
      <c r="N955" s="80">
        <v>8</v>
      </c>
      <c r="O955" s="48" t="s">
        <v>5703</v>
      </c>
      <c r="P955" s="81">
        <v>45955</v>
      </c>
      <c r="Q955" s="93"/>
      <c r="R955" s="75">
        <v>40179</v>
      </c>
      <c r="S955" s="48">
        <v>1</v>
      </c>
      <c r="T955" s="48" t="s">
        <v>253</v>
      </c>
      <c r="U955" s="48" t="s">
        <v>1112</v>
      </c>
      <c r="V955" s="82" t="s">
        <v>5704</v>
      </c>
      <c r="W955" s="75">
        <v>43465</v>
      </c>
      <c r="X955" s="77">
        <v>15000000</v>
      </c>
      <c r="Y955" s="77">
        <v>2000000000</v>
      </c>
      <c r="Z955" s="78">
        <v>60000000</v>
      </c>
      <c r="AA955" s="77">
        <f>Y955*0.05</f>
        <v>100000000</v>
      </c>
      <c r="AB955" s="48">
        <v>2</v>
      </c>
      <c r="AC955" s="81">
        <v>44195</v>
      </c>
      <c r="AD955" s="77">
        <v>2500000000</v>
      </c>
      <c r="AE955" s="77">
        <v>2500000000</v>
      </c>
      <c r="AF955" s="77">
        <v>15000000</v>
      </c>
    </row>
    <row r="956" spans="1:32" x14ac:dyDescent="0.25">
      <c r="A956" s="230" t="s">
        <v>3038</v>
      </c>
      <c r="B956" s="48" t="s">
        <v>6665</v>
      </c>
      <c r="C956" s="74">
        <f t="shared" si="56"/>
        <v>8000000000</v>
      </c>
      <c r="D956" s="75"/>
      <c r="E956" s="93"/>
      <c r="F956" s="77">
        <v>2000000000</v>
      </c>
      <c r="G956" s="77">
        <v>10000000000</v>
      </c>
      <c r="H956" s="74">
        <f t="shared" si="55"/>
        <v>8000000000</v>
      </c>
      <c r="I956" s="78">
        <v>60000000</v>
      </c>
      <c r="J956" s="79" t="s">
        <v>5701</v>
      </c>
      <c r="K956" s="80">
        <f t="shared" si="54"/>
        <v>8</v>
      </c>
      <c r="L956" s="48" t="s">
        <v>249</v>
      </c>
      <c r="M956" s="79" t="s">
        <v>5738</v>
      </c>
      <c r="N956" s="80">
        <v>8</v>
      </c>
      <c r="O956" s="48" t="s">
        <v>5703</v>
      </c>
      <c r="P956" s="81">
        <v>45955</v>
      </c>
      <c r="Q956" s="93"/>
      <c r="R956" s="75">
        <v>40179</v>
      </c>
      <c r="S956" s="48">
        <v>1</v>
      </c>
      <c r="T956" s="48" t="s">
        <v>274</v>
      </c>
      <c r="U956" s="48" t="s">
        <v>1112</v>
      </c>
      <c r="V956" s="82" t="s">
        <v>5704</v>
      </c>
      <c r="W956" s="75">
        <v>43465</v>
      </c>
      <c r="X956" s="77">
        <v>15000000</v>
      </c>
      <c r="Y956" s="77">
        <v>2000000000</v>
      </c>
      <c r="Z956" s="78">
        <v>60000000</v>
      </c>
      <c r="AA956" s="77">
        <f>Y956*0.05</f>
        <v>100000000</v>
      </c>
      <c r="AB956" s="48">
        <v>2</v>
      </c>
      <c r="AC956" s="81">
        <v>44195</v>
      </c>
      <c r="AD956" s="77">
        <v>2500000000</v>
      </c>
      <c r="AE956" s="77">
        <v>2500000000</v>
      </c>
      <c r="AF956" s="77">
        <v>15000000</v>
      </c>
    </row>
    <row r="957" spans="1:32" x14ac:dyDescent="0.25">
      <c r="A957" s="230" t="s">
        <v>3040</v>
      </c>
      <c r="B957" s="48" t="s">
        <v>6666</v>
      </c>
      <c r="C957" s="74">
        <f t="shared" si="56"/>
        <v>8000000000</v>
      </c>
      <c r="D957" s="75"/>
      <c r="E957" s="93"/>
      <c r="F957" s="77">
        <v>2000000000</v>
      </c>
      <c r="G957" s="77">
        <v>10000000000</v>
      </c>
      <c r="H957" s="74">
        <f t="shared" si="55"/>
        <v>8000000000</v>
      </c>
      <c r="I957" s="78">
        <v>60000000</v>
      </c>
      <c r="J957" s="79" t="s">
        <v>5701</v>
      </c>
      <c r="K957" s="80">
        <f t="shared" si="54"/>
        <v>8</v>
      </c>
      <c r="L957" s="48" t="s">
        <v>249</v>
      </c>
      <c r="M957" s="79" t="s">
        <v>5738</v>
      </c>
      <c r="N957" s="80">
        <v>8</v>
      </c>
      <c r="O957" s="48" t="s">
        <v>5703</v>
      </c>
      <c r="P957" s="81">
        <v>45955</v>
      </c>
      <c r="Q957" s="93"/>
      <c r="R957" s="75">
        <v>40179</v>
      </c>
      <c r="S957" s="48">
        <v>1</v>
      </c>
      <c r="T957" s="48" t="s">
        <v>253</v>
      </c>
      <c r="U957" s="48" t="s">
        <v>1112</v>
      </c>
      <c r="V957" s="82" t="s">
        <v>5704</v>
      </c>
      <c r="W957" s="75">
        <v>43465</v>
      </c>
      <c r="X957" s="77">
        <v>15000000</v>
      </c>
      <c r="Y957" s="77">
        <v>2000000000</v>
      </c>
      <c r="Z957" s="78">
        <v>60000000</v>
      </c>
      <c r="AA957" s="77">
        <v>0</v>
      </c>
      <c r="AB957" s="48">
        <v>2</v>
      </c>
      <c r="AC957" s="81">
        <v>44195</v>
      </c>
      <c r="AD957" s="77">
        <v>2500000000</v>
      </c>
      <c r="AE957" s="77">
        <v>2500000000</v>
      </c>
      <c r="AF957" s="77">
        <v>15000000</v>
      </c>
    </row>
    <row r="958" spans="1:32" x14ac:dyDescent="0.25">
      <c r="A958" s="230" t="s">
        <v>3042</v>
      </c>
      <c r="B958" s="48" t="s">
        <v>6667</v>
      </c>
      <c r="C958" s="74">
        <f t="shared" si="56"/>
        <v>8000000000</v>
      </c>
      <c r="D958" s="75"/>
      <c r="E958" s="93"/>
      <c r="F958" s="77">
        <v>2000000000</v>
      </c>
      <c r="G958" s="77">
        <v>10000000000</v>
      </c>
      <c r="H958" s="74">
        <f t="shared" si="55"/>
        <v>8000000000</v>
      </c>
      <c r="I958" s="78">
        <v>60000000</v>
      </c>
      <c r="J958" s="79" t="s">
        <v>5701</v>
      </c>
      <c r="K958" s="80">
        <f t="shared" si="54"/>
        <v>8</v>
      </c>
      <c r="L958" s="48" t="s">
        <v>249</v>
      </c>
      <c r="M958" s="79" t="s">
        <v>5738</v>
      </c>
      <c r="N958" s="80">
        <v>8</v>
      </c>
      <c r="O958" s="48" t="s">
        <v>5703</v>
      </c>
      <c r="P958" s="81">
        <v>45955</v>
      </c>
      <c r="Q958" s="93"/>
      <c r="R958" s="75">
        <v>40179</v>
      </c>
      <c r="S958" s="48">
        <v>1</v>
      </c>
      <c r="T958" s="48" t="s">
        <v>274</v>
      </c>
      <c r="U958" s="48" t="s">
        <v>1112</v>
      </c>
      <c r="V958" s="82" t="s">
        <v>5704</v>
      </c>
      <c r="W958" s="75">
        <v>43465</v>
      </c>
      <c r="X958" s="77">
        <v>15000000</v>
      </c>
      <c r="Y958" s="77">
        <v>2000000000</v>
      </c>
      <c r="Z958" s="78">
        <v>60000000</v>
      </c>
      <c r="AA958" s="77">
        <v>0</v>
      </c>
      <c r="AB958" s="48">
        <v>2</v>
      </c>
      <c r="AC958" s="81">
        <v>44195</v>
      </c>
      <c r="AD958" s="77">
        <v>2500000000</v>
      </c>
      <c r="AE958" s="77">
        <v>2500000000</v>
      </c>
      <c r="AF958" s="77">
        <v>15000000</v>
      </c>
    </row>
    <row r="959" spans="1:32" x14ac:dyDescent="0.25">
      <c r="A959" s="230" t="s">
        <v>3044</v>
      </c>
      <c r="B959" s="48" t="s">
        <v>6668</v>
      </c>
      <c r="C959" s="74">
        <f t="shared" si="56"/>
        <v>8000000000</v>
      </c>
      <c r="D959" s="75"/>
      <c r="E959" s="93"/>
      <c r="F959" s="77">
        <v>2000000000</v>
      </c>
      <c r="G959" s="77">
        <v>10000000000</v>
      </c>
      <c r="H959" s="74">
        <f t="shared" si="55"/>
        <v>8000000000</v>
      </c>
      <c r="I959" s="78">
        <v>60000000</v>
      </c>
      <c r="J959" s="79" t="s">
        <v>5701</v>
      </c>
      <c r="K959" s="80">
        <f t="shared" si="54"/>
        <v>8</v>
      </c>
      <c r="L959" s="48" t="s">
        <v>249</v>
      </c>
      <c r="M959" s="79" t="s">
        <v>5738</v>
      </c>
      <c r="N959" s="80">
        <v>8</v>
      </c>
      <c r="O959" s="48" t="s">
        <v>5703</v>
      </c>
      <c r="P959" s="81">
        <v>45955</v>
      </c>
      <c r="Q959" s="93"/>
      <c r="R959" s="75">
        <v>40179</v>
      </c>
      <c r="S959" s="48">
        <v>1</v>
      </c>
      <c r="T959" s="48" t="s">
        <v>253</v>
      </c>
      <c r="U959" s="48" t="s">
        <v>1112</v>
      </c>
      <c r="V959" s="82" t="s">
        <v>5704</v>
      </c>
      <c r="W959" s="75">
        <v>43465</v>
      </c>
      <c r="X959" s="77">
        <v>15000000</v>
      </c>
      <c r="Y959" s="77">
        <v>2000000000</v>
      </c>
      <c r="Z959" s="78">
        <v>60000000</v>
      </c>
      <c r="AA959" s="77">
        <v>0</v>
      </c>
      <c r="AB959" s="48">
        <v>2</v>
      </c>
      <c r="AC959" s="81">
        <v>44195</v>
      </c>
      <c r="AD959" s="77">
        <v>2500000000</v>
      </c>
      <c r="AE959" s="77">
        <v>2500000000</v>
      </c>
      <c r="AF959" s="77">
        <v>15000000</v>
      </c>
    </row>
    <row r="960" spans="1:32" x14ac:dyDescent="0.25">
      <c r="A960" s="230" t="s">
        <v>3046</v>
      </c>
      <c r="B960" s="48" t="s">
        <v>6669</v>
      </c>
      <c r="C960" s="74">
        <f t="shared" si="56"/>
        <v>8000000000</v>
      </c>
      <c r="D960" s="75"/>
      <c r="E960" s="93"/>
      <c r="F960" s="77">
        <v>2000000000</v>
      </c>
      <c r="G960" s="77">
        <v>10000000000</v>
      </c>
      <c r="H960" s="74">
        <f t="shared" si="55"/>
        <v>8000000000</v>
      </c>
      <c r="I960" s="78">
        <v>60000000</v>
      </c>
      <c r="J960" s="79" t="s">
        <v>5701</v>
      </c>
      <c r="K960" s="80">
        <f t="shared" si="54"/>
        <v>8</v>
      </c>
      <c r="L960" s="48" t="s">
        <v>249</v>
      </c>
      <c r="M960" s="79" t="s">
        <v>5738</v>
      </c>
      <c r="N960" s="80">
        <v>8</v>
      </c>
      <c r="O960" s="48" t="s">
        <v>5703</v>
      </c>
      <c r="P960" s="81">
        <v>45955</v>
      </c>
      <c r="Q960" s="93"/>
      <c r="R960" s="75">
        <v>40179</v>
      </c>
      <c r="S960" s="48">
        <v>1</v>
      </c>
      <c r="T960" s="48" t="s">
        <v>274</v>
      </c>
      <c r="U960" s="48" t="s">
        <v>1112</v>
      </c>
      <c r="V960" s="82" t="s">
        <v>5704</v>
      </c>
      <c r="W960" s="75">
        <v>43465</v>
      </c>
      <c r="X960" s="77">
        <v>15000000</v>
      </c>
      <c r="Y960" s="77">
        <v>2000000000</v>
      </c>
      <c r="Z960" s="78">
        <v>60000000</v>
      </c>
      <c r="AA960" s="77">
        <v>0</v>
      </c>
      <c r="AB960" s="48">
        <v>2</v>
      </c>
      <c r="AC960" s="81">
        <v>44195</v>
      </c>
      <c r="AD960" s="77">
        <v>2500000000</v>
      </c>
      <c r="AE960" s="77">
        <v>2500000000</v>
      </c>
      <c r="AF960" s="77">
        <v>15000000</v>
      </c>
    </row>
    <row r="961" spans="1:32" x14ac:dyDescent="0.25">
      <c r="A961" s="230" t="s">
        <v>3048</v>
      </c>
      <c r="B961" s="48" t="s">
        <v>6670</v>
      </c>
      <c r="C961" s="74">
        <f t="shared" si="56"/>
        <v>8000000000</v>
      </c>
      <c r="D961" s="75"/>
      <c r="E961" s="93"/>
      <c r="F961" s="77">
        <v>2000000000</v>
      </c>
      <c r="G961" s="77">
        <v>10000000000</v>
      </c>
      <c r="H961" s="74">
        <f t="shared" si="55"/>
        <v>8000000000</v>
      </c>
      <c r="I961" s="78">
        <v>60000000</v>
      </c>
      <c r="J961" s="79" t="s">
        <v>5701</v>
      </c>
      <c r="K961" s="80">
        <f t="shared" si="54"/>
        <v>8</v>
      </c>
      <c r="L961" s="48" t="s">
        <v>249</v>
      </c>
      <c r="M961" s="79" t="s">
        <v>5738</v>
      </c>
      <c r="N961" s="80">
        <v>8</v>
      </c>
      <c r="O961" s="48" t="s">
        <v>5703</v>
      </c>
      <c r="P961" s="81">
        <v>45955</v>
      </c>
      <c r="Q961" s="93"/>
      <c r="R961" s="75">
        <v>40179</v>
      </c>
      <c r="S961" s="48">
        <v>1</v>
      </c>
      <c r="T961" s="48" t="s">
        <v>253</v>
      </c>
      <c r="U961" s="48" t="s">
        <v>1112</v>
      </c>
      <c r="V961" s="82" t="s">
        <v>5704</v>
      </c>
      <c r="W961" s="75">
        <v>43465</v>
      </c>
      <c r="X961" s="77">
        <v>15000000</v>
      </c>
      <c r="Y961" s="77">
        <v>2000000000</v>
      </c>
      <c r="Z961" s="78">
        <v>60000000</v>
      </c>
      <c r="AA961" s="77">
        <f>Y961*0.05</f>
        <v>100000000</v>
      </c>
      <c r="AB961" s="48">
        <v>2</v>
      </c>
      <c r="AC961" s="81">
        <v>44195</v>
      </c>
      <c r="AD961" s="77">
        <v>2500000000</v>
      </c>
      <c r="AE961" s="77">
        <v>2500000000</v>
      </c>
      <c r="AF961" s="77">
        <v>15000000</v>
      </c>
    </row>
    <row r="962" spans="1:32" x14ac:dyDescent="0.25">
      <c r="A962" s="230" t="s">
        <v>3050</v>
      </c>
      <c r="B962" s="48" t="s">
        <v>6671</v>
      </c>
      <c r="C962" s="74">
        <f t="shared" si="56"/>
        <v>8000000000</v>
      </c>
      <c r="D962" s="75"/>
      <c r="E962" s="93"/>
      <c r="F962" s="77">
        <v>2000000000</v>
      </c>
      <c r="G962" s="77">
        <v>10000000000</v>
      </c>
      <c r="H962" s="74">
        <f t="shared" si="55"/>
        <v>8000000000</v>
      </c>
      <c r="I962" s="78">
        <v>60000000</v>
      </c>
      <c r="J962" s="79" t="s">
        <v>5701</v>
      </c>
      <c r="K962" s="80">
        <f t="shared" si="54"/>
        <v>8</v>
      </c>
      <c r="L962" s="48" t="s">
        <v>249</v>
      </c>
      <c r="M962" s="79" t="s">
        <v>5738</v>
      </c>
      <c r="N962" s="80">
        <v>8</v>
      </c>
      <c r="O962" s="48" t="s">
        <v>5703</v>
      </c>
      <c r="P962" s="81">
        <v>45955</v>
      </c>
      <c r="Q962" s="93"/>
      <c r="R962" s="75">
        <v>40179</v>
      </c>
      <c r="S962" s="48">
        <v>1</v>
      </c>
      <c r="T962" s="48" t="s">
        <v>274</v>
      </c>
      <c r="U962" s="48" t="s">
        <v>1112</v>
      </c>
      <c r="V962" s="82" t="s">
        <v>5704</v>
      </c>
      <c r="W962" s="75">
        <v>43465</v>
      </c>
      <c r="X962" s="77">
        <v>15000000</v>
      </c>
      <c r="Y962" s="77">
        <v>2000000000</v>
      </c>
      <c r="Z962" s="78">
        <v>60000000</v>
      </c>
      <c r="AA962" s="77">
        <f>Y962*0.05</f>
        <v>100000000</v>
      </c>
      <c r="AB962" s="48">
        <v>2</v>
      </c>
      <c r="AC962" s="81">
        <v>44195</v>
      </c>
      <c r="AD962" s="77">
        <v>2500000000</v>
      </c>
      <c r="AE962" s="77">
        <v>2500000000</v>
      </c>
      <c r="AF962" s="77">
        <v>15000000</v>
      </c>
    </row>
    <row r="963" spans="1:32" x14ac:dyDescent="0.25">
      <c r="A963" s="230" t="s">
        <v>3052</v>
      </c>
      <c r="B963" s="48" t="s">
        <v>6672</v>
      </c>
      <c r="C963" s="74">
        <f t="shared" si="56"/>
        <v>8000000000</v>
      </c>
      <c r="D963" s="75"/>
      <c r="E963" s="93"/>
      <c r="F963" s="77">
        <v>2000000000</v>
      </c>
      <c r="G963" s="77">
        <v>10000000000</v>
      </c>
      <c r="H963" s="74">
        <f t="shared" si="55"/>
        <v>8000000000</v>
      </c>
      <c r="I963" s="78">
        <v>60000000</v>
      </c>
      <c r="J963" s="79" t="s">
        <v>5701</v>
      </c>
      <c r="K963" s="80">
        <f t="shared" ref="K963:K1026" si="57">N963</f>
        <v>2</v>
      </c>
      <c r="L963" s="48" t="s">
        <v>249</v>
      </c>
      <c r="M963" s="79" t="s">
        <v>5738</v>
      </c>
      <c r="N963" s="80">
        <v>2</v>
      </c>
      <c r="O963" s="48" t="s">
        <v>5703</v>
      </c>
      <c r="P963" s="81">
        <v>45955</v>
      </c>
      <c r="Q963" s="93"/>
      <c r="R963" s="75">
        <v>40179</v>
      </c>
      <c r="S963" s="48">
        <v>1</v>
      </c>
      <c r="T963" s="48" t="s">
        <v>253</v>
      </c>
      <c r="U963" s="48" t="s">
        <v>1112</v>
      </c>
      <c r="V963" s="82" t="s">
        <v>5704</v>
      </c>
      <c r="W963" s="75">
        <v>43465</v>
      </c>
      <c r="X963" s="77">
        <v>15000000</v>
      </c>
      <c r="Y963" s="77">
        <v>2000000000</v>
      </c>
      <c r="Z963" s="78">
        <v>60000000</v>
      </c>
      <c r="AA963" s="77">
        <v>0</v>
      </c>
      <c r="AB963" s="48">
        <v>2</v>
      </c>
      <c r="AC963" s="81">
        <v>44195</v>
      </c>
      <c r="AD963" s="77">
        <v>2500000000</v>
      </c>
      <c r="AE963" s="77">
        <v>2500000000</v>
      </c>
      <c r="AF963" s="77">
        <v>15000000</v>
      </c>
    </row>
    <row r="964" spans="1:32" x14ac:dyDescent="0.25">
      <c r="A964" s="230" t="s">
        <v>3054</v>
      </c>
      <c r="B964" s="48" t="s">
        <v>6673</v>
      </c>
      <c r="C964" s="74">
        <f t="shared" si="56"/>
        <v>8000000000</v>
      </c>
      <c r="D964" s="75"/>
      <c r="E964" s="93"/>
      <c r="F964" s="77">
        <v>2000000000</v>
      </c>
      <c r="G964" s="77">
        <v>10000000000</v>
      </c>
      <c r="H964" s="74">
        <f t="shared" si="55"/>
        <v>8000000000</v>
      </c>
      <c r="I964" s="78">
        <v>60000000</v>
      </c>
      <c r="J964" s="79" t="s">
        <v>5701</v>
      </c>
      <c r="K964" s="80">
        <f t="shared" si="57"/>
        <v>2</v>
      </c>
      <c r="L964" s="48" t="s">
        <v>249</v>
      </c>
      <c r="M964" s="79" t="s">
        <v>5738</v>
      </c>
      <c r="N964" s="80">
        <v>2</v>
      </c>
      <c r="O964" s="48" t="s">
        <v>5703</v>
      </c>
      <c r="P964" s="81">
        <v>45955</v>
      </c>
      <c r="Q964" s="93"/>
      <c r="R964" s="75">
        <v>40179</v>
      </c>
      <c r="S964" s="48">
        <v>1</v>
      </c>
      <c r="T964" s="48" t="s">
        <v>274</v>
      </c>
      <c r="U964" s="48" t="s">
        <v>1112</v>
      </c>
      <c r="V964" s="82" t="s">
        <v>5704</v>
      </c>
      <c r="W964" s="75">
        <v>43465</v>
      </c>
      <c r="X964" s="77">
        <v>15000000</v>
      </c>
      <c r="Y964" s="77">
        <v>2000000000</v>
      </c>
      <c r="Z964" s="78">
        <v>60000000</v>
      </c>
      <c r="AA964" s="77">
        <v>0</v>
      </c>
      <c r="AB964" s="48">
        <v>2</v>
      </c>
      <c r="AC964" s="81">
        <v>44195</v>
      </c>
      <c r="AD964" s="77">
        <v>2500000000</v>
      </c>
      <c r="AE964" s="77">
        <v>2500000000</v>
      </c>
      <c r="AF964" s="77">
        <v>15000000</v>
      </c>
    </row>
    <row r="965" spans="1:32" x14ac:dyDescent="0.25">
      <c r="A965" s="230" t="s">
        <v>3056</v>
      </c>
      <c r="B965" s="48" t="s">
        <v>6674</v>
      </c>
      <c r="C965" s="74">
        <f t="shared" si="56"/>
        <v>8000000000</v>
      </c>
      <c r="D965" s="75"/>
      <c r="E965" s="93"/>
      <c r="F965" s="77">
        <v>2000000000</v>
      </c>
      <c r="G965" s="77">
        <v>10000000000</v>
      </c>
      <c r="H965" s="74">
        <f t="shared" si="55"/>
        <v>8000000000</v>
      </c>
      <c r="I965" s="78">
        <v>60000000</v>
      </c>
      <c r="J965" s="79" t="s">
        <v>5701</v>
      </c>
      <c r="K965" s="80">
        <f t="shared" si="57"/>
        <v>2</v>
      </c>
      <c r="L965" s="48" t="s">
        <v>249</v>
      </c>
      <c r="M965" s="79" t="s">
        <v>5738</v>
      </c>
      <c r="N965" s="80">
        <v>2</v>
      </c>
      <c r="O965" s="48" t="s">
        <v>5703</v>
      </c>
      <c r="P965" s="81">
        <v>45955</v>
      </c>
      <c r="Q965" s="93"/>
      <c r="R965" s="75">
        <v>40179</v>
      </c>
      <c r="S965" s="48">
        <v>1</v>
      </c>
      <c r="T965" s="48" t="s">
        <v>253</v>
      </c>
      <c r="U965" s="48" t="s">
        <v>1112</v>
      </c>
      <c r="V965" s="82" t="s">
        <v>5704</v>
      </c>
      <c r="W965" s="75">
        <v>43465</v>
      </c>
      <c r="X965" s="77">
        <v>15000000</v>
      </c>
      <c r="Y965" s="77">
        <v>2000000000</v>
      </c>
      <c r="Z965" s="78">
        <v>60000000</v>
      </c>
      <c r="AA965" s="77">
        <v>0</v>
      </c>
      <c r="AB965" s="48">
        <v>2</v>
      </c>
      <c r="AC965" s="81">
        <v>44195</v>
      </c>
      <c r="AD965" s="77">
        <v>2500000000</v>
      </c>
      <c r="AE965" s="77">
        <v>2500000000</v>
      </c>
      <c r="AF965" s="77">
        <v>15000000</v>
      </c>
    </row>
    <row r="966" spans="1:32" x14ac:dyDescent="0.25">
      <c r="A966" s="230" t="s">
        <v>3058</v>
      </c>
      <c r="B966" s="48" t="s">
        <v>6675</v>
      </c>
      <c r="C966" s="74">
        <f t="shared" si="56"/>
        <v>8000000000</v>
      </c>
      <c r="D966" s="75"/>
      <c r="E966" s="93"/>
      <c r="F966" s="77">
        <v>2000000000</v>
      </c>
      <c r="G966" s="77">
        <v>10000000000</v>
      </c>
      <c r="H966" s="74">
        <f t="shared" si="55"/>
        <v>8000000000</v>
      </c>
      <c r="I966" s="78">
        <v>60000000</v>
      </c>
      <c r="J966" s="79" t="s">
        <v>5701</v>
      </c>
      <c r="K966" s="80">
        <f t="shared" si="57"/>
        <v>2</v>
      </c>
      <c r="L966" s="48" t="s">
        <v>249</v>
      </c>
      <c r="M966" s="79" t="s">
        <v>5738</v>
      </c>
      <c r="N966" s="80">
        <v>2</v>
      </c>
      <c r="O966" s="48" t="s">
        <v>5703</v>
      </c>
      <c r="P966" s="81">
        <v>45955</v>
      </c>
      <c r="Q966" s="93"/>
      <c r="R966" s="75">
        <v>40179</v>
      </c>
      <c r="S966" s="48">
        <v>1</v>
      </c>
      <c r="T966" s="48" t="s">
        <v>274</v>
      </c>
      <c r="U966" s="48" t="s">
        <v>1112</v>
      </c>
      <c r="V966" s="82" t="s">
        <v>5704</v>
      </c>
      <c r="W966" s="75">
        <v>43465</v>
      </c>
      <c r="X966" s="77">
        <v>15000000</v>
      </c>
      <c r="Y966" s="77">
        <v>2000000000</v>
      </c>
      <c r="Z966" s="78">
        <v>60000000</v>
      </c>
      <c r="AA966" s="77">
        <v>0</v>
      </c>
      <c r="AB966" s="48">
        <v>2</v>
      </c>
      <c r="AC966" s="81">
        <v>44195</v>
      </c>
      <c r="AD966" s="77">
        <v>2500000000</v>
      </c>
      <c r="AE966" s="77">
        <v>2500000000</v>
      </c>
      <c r="AF966" s="77">
        <v>15000000</v>
      </c>
    </row>
    <row r="967" spans="1:32" x14ac:dyDescent="0.25">
      <c r="A967" s="230" t="s">
        <v>3060</v>
      </c>
      <c r="B967" s="48" t="s">
        <v>6676</v>
      </c>
      <c r="C967" s="74">
        <f t="shared" si="56"/>
        <v>8000000000</v>
      </c>
      <c r="D967" s="75"/>
      <c r="E967" s="93"/>
      <c r="F967" s="77">
        <v>2000000000</v>
      </c>
      <c r="G967" s="77">
        <v>10000000000</v>
      </c>
      <c r="H967" s="74">
        <f t="shared" si="55"/>
        <v>8000000000</v>
      </c>
      <c r="I967" s="78">
        <v>60000000</v>
      </c>
      <c r="J967" s="79" t="s">
        <v>5701</v>
      </c>
      <c r="K967" s="80">
        <f t="shared" si="57"/>
        <v>3</v>
      </c>
      <c r="L967" s="48" t="s">
        <v>249</v>
      </c>
      <c r="M967" s="79" t="s">
        <v>5738</v>
      </c>
      <c r="N967" s="80">
        <v>3</v>
      </c>
      <c r="O967" s="48" t="s">
        <v>5703</v>
      </c>
      <c r="P967" s="81">
        <v>45955</v>
      </c>
      <c r="Q967" s="93"/>
      <c r="R967" s="75">
        <v>40179</v>
      </c>
      <c r="S967" s="48">
        <v>1</v>
      </c>
      <c r="T967" s="48" t="s">
        <v>253</v>
      </c>
      <c r="U967" s="48" t="s">
        <v>1112</v>
      </c>
      <c r="V967" s="82" t="s">
        <v>5704</v>
      </c>
      <c r="W967" s="75">
        <v>43465</v>
      </c>
      <c r="X967" s="77">
        <v>15000000</v>
      </c>
      <c r="Y967" s="77">
        <v>2000000000</v>
      </c>
      <c r="Z967" s="78">
        <v>60000000</v>
      </c>
      <c r="AA967" s="77">
        <v>0</v>
      </c>
      <c r="AB967" s="48">
        <v>2</v>
      </c>
      <c r="AC967" s="81">
        <v>44195</v>
      </c>
      <c r="AD967" s="77">
        <v>2500000000</v>
      </c>
      <c r="AE967" s="77">
        <v>2500000000</v>
      </c>
      <c r="AF967" s="77">
        <v>15000000</v>
      </c>
    </row>
    <row r="968" spans="1:32" x14ac:dyDescent="0.25">
      <c r="A968" s="230" t="s">
        <v>3062</v>
      </c>
      <c r="B968" s="48" t="s">
        <v>6677</v>
      </c>
      <c r="C968" s="74">
        <f t="shared" si="56"/>
        <v>8000000000</v>
      </c>
      <c r="D968" s="75"/>
      <c r="E968" s="93"/>
      <c r="F968" s="77">
        <v>2000000000</v>
      </c>
      <c r="G968" s="77">
        <v>10000000000</v>
      </c>
      <c r="H968" s="74">
        <f t="shared" si="55"/>
        <v>8000000000</v>
      </c>
      <c r="I968" s="78">
        <v>60000000</v>
      </c>
      <c r="J968" s="79" t="s">
        <v>5701</v>
      </c>
      <c r="K968" s="80">
        <f t="shared" si="57"/>
        <v>3</v>
      </c>
      <c r="L968" s="48" t="s">
        <v>249</v>
      </c>
      <c r="M968" s="79" t="s">
        <v>5738</v>
      </c>
      <c r="N968" s="80">
        <v>3</v>
      </c>
      <c r="O968" s="48" t="s">
        <v>5703</v>
      </c>
      <c r="P968" s="81">
        <v>45955</v>
      </c>
      <c r="Q968" s="93"/>
      <c r="R968" s="75">
        <v>40179</v>
      </c>
      <c r="S968" s="48">
        <v>1</v>
      </c>
      <c r="T968" s="48" t="s">
        <v>274</v>
      </c>
      <c r="U968" s="48" t="s">
        <v>1112</v>
      </c>
      <c r="V968" s="82" t="s">
        <v>5704</v>
      </c>
      <c r="W968" s="75">
        <v>43465</v>
      </c>
      <c r="X968" s="77">
        <v>15000000</v>
      </c>
      <c r="Y968" s="77">
        <v>2000000000</v>
      </c>
      <c r="Z968" s="78">
        <v>60000000</v>
      </c>
      <c r="AA968" s="77">
        <v>0</v>
      </c>
      <c r="AB968" s="48">
        <v>2</v>
      </c>
      <c r="AC968" s="81">
        <v>44195</v>
      </c>
      <c r="AD968" s="77">
        <v>2500000000</v>
      </c>
      <c r="AE968" s="77">
        <v>2500000000</v>
      </c>
      <c r="AF968" s="77">
        <v>15000000</v>
      </c>
    </row>
    <row r="969" spans="1:32" x14ac:dyDescent="0.25">
      <c r="A969" s="230" t="s">
        <v>3064</v>
      </c>
      <c r="B969" s="48" t="s">
        <v>6678</v>
      </c>
      <c r="C969" s="74">
        <f t="shared" si="56"/>
        <v>8000000000</v>
      </c>
      <c r="D969" s="75"/>
      <c r="E969" s="93"/>
      <c r="F969" s="77">
        <v>2000000000</v>
      </c>
      <c r="G969" s="77">
        <v>10000000000</v>
      </c>
      <c r="H969" s="74">
        <f t="shared" si="55"/>
        <v>8000000000</v>
      </c>
      <c r="I969" s="78">
        <v>60000000</v>
      </c>
      <c r="J969" s="79" t="s">
        <v>5701</v>
      </c>
      <c r="K969" s="80">
        <f t="shared" si="57"/>
        <v>3</v>
      </c>
      <c r="L969" s="48" t="s">
        <v>249</v>
      </c>
      <c r="M969" s="79" t="s">
        <v>5738</v>
      </c>
      <c r="N969" s="80">
        <v>3</v>
      </c>
      <c r="O969" s="48" t="s">
        <v>5703</v>
      </c>
      <c r="P969" s="81">
        <v>45955</v>
      </c>
      <c r="Q969" s="93"/>
      <c r="R969" s="75">
        <v>40179</v>
      </c>
      <c r="S969" s="48">
        <v>1</v>
      </c>
      <c r="T969" s="48" t="s">
        <v>253</v>
      </c>
      <c r="U969" s="48" t="s">
        <v>1112</v>
      </c>
      <c r="V969" s="82" t="s">
        <v>5704</v>
      </c>
      <c r="W969" s="75">
        <v>43465</v>
      </c>
      <c r="X969" s="77">
        <v>15000000</v>
      </c>
      <c r="Y969" s="77">
        <v>2000000000</v>
      </c>
      <c r="Z969" s="78">
        <v>60000000</v>
      </c>
      <c r="AA969" s="77">
        <v>0</v>
      </c>
      <c r="AB969" s="48">
        <v>2</v>
      </c>
      <c r="AC969" s="81">
        <v>44195</v>
      </c>
      <c r="AD969" s="77">
        <v>2500000000</v>
      </c>
      <c r="AE969" s="77">
        <v>2500000000</v>
      </c>
      <c r="AF969" s="77">
        <v>15000000</v>
      </c>
    </row>
    <row r="970" spans="1:32" x14ac:dyDescent="0.25">
      <c r="A970" s="230" t="s">
        <v>3066</v>
      </c>
      <c r="B970" s="48" t="s">
        <v>6679</v>
      </c>
      <c r="C970" s="74">
        <f t="shared" si="56"/>
        <v>8000000000</v>
      </c>
      <c r="D970" s="75"/>
      <c r="E970" s="93"/>
      <c r="F970" s="77">
        <v>2000000000</v>
      </c>
      <c r="G970" s="77">
        <v>10000000000</v>
      </c>
      <c r="H970" s="74">
        <f t="shared" si="55"/>
        <v>8000000000</v>
      </c>
      <c r="I970" s="78">
        <v>60000000</v>
      </c>
      <c r="J970" s="79" t="s">
        <v>5701</v>
      </c>
      <c r="K970" s="80">
        <f t="shared" si="57"/>
        <v>3</v>
      </c>
      <c r="L970" s="48" t="s">
        <v>249</v>
      </c>
      <c r="M970" s="79" t="s">
        <v>5738</v>
      </c>
      <c r="N970" s="80">
        <v>3</v>
      </c>
      <c r="O970" s="48" t="s">
        <v>5703</v>
      </c>
      <c r="P970" s="81">
        <v>45955</v>
      </c>
      <c r="Q970" s="93"/>
      <c r="R970" s="75">
        <v>40179</v>
      </c>
      <c r="S970" s="48">
        <v>1</v>
      </c>
      <c r="T970" s="48" t="s">
        <v>274</v>
      </c>
      <c r="U970" s="48" t="s">
        <v>1112</v>
      </c>
      <c r="V970" s="82" t="s">
        <v>5704</v>
      </c>
      <c r="W970" s="75">
        <v>43465</v>
      </c>
      <c r="X970" s="77">
        <v>15000000</v>
      </c>
      <c r="Y970" s="77">
        <v>2000000000</v>
      </c>
      <c r="Z970" s="78">
        <v>60000000</v>
      </c>
      <c r="AA970" s="77">
        <v>0</v>
      </c>
      <c r="AB970" s="48">
        <v>2</v>
      </c>
      <c r="AC970" s="81">
        <v>44195</v>
      </c>
      <c r="AD970" s="77">
        <v>2500000000</v>
      </c>
      <c r="AE970" s="77">
        <v>2500000000</v>
      </c>
      <c r="AF970" s="77">
        <v>15000000</v>
      </c>
    </row>
    <row r="971" spans="1:32" x14ac:dyDescent="0.25">
      <c r="A971" s="230" t="s">
        <v>3068</v>
      </c>
      <c r="B971" s="48" t="s">
        <v>6680</v>
      </c>
      <c r="C971" s="74">
        <f t="shared" si="56"/>
        <v>8000000000</v>
      </c>
      <c r="D971" s="75"/>
      <c r="E971" s="93"/>
      <c r="F971" s="77">
        <v>2000000000</v>
      </c>
      <c r="G971" s="77">
        <v>10000000000</v>
      </c>
      <c r="H971" s="74">
        <f t="shared" si="55"/>
        <v>8000000000</v>
      </c>
      <c r="I971" s="78">
        <v>60000000</v>
      </c>
      <c r="J971" s="79" t="s">
        <v>5701</v>
      </c>
      <c r="K971" s="80">
        <f t="shared" si="57"/>
        <v>2</v>
      </c>
      <c r="L971" s="48" t="s">
        <v>249</v>
      </c>
      <c r="M971" s="79" t="s">
        <v>5738</v>
      </c>
      <c r="N971" s="80">
        <v>2</v>
      </c>
      <c r="O971" s="48" t="s">
        <v>5703</v>
      </c>
      <c r="P971" s="81">
        <v>45955</v>
      </c>
      <c r="Q971" s="93"/>
      <c r="R971" s="75">
        <v>40179</v>
      </c>
      <c r="S971" s="48">
        <v>1</v>
      </c>
      <c r="T971" s="48" t="s">
        <v>253</v>
      </c>
      <c r="U971" s="48" t="s">
        <v>1112</v>
      </c>
      <c r="V971" s="82" t="s">
        <v>5704</v>
      </c>
      <c r="W971" s="75">
        <v>43465</v>
      </c>
      <c r="X971" s="77">
        <v>15000000</v>
      </c>
      <c r="Y971" s="77">
        <v>2000000000</v>
      </c>
      <c r="Z971" s="78">
        <v>60000000</v>
      </c>
      <c r="AA971" s="77">
        <v>0</v>
      </c>
      <c r="AB971" s="48">
        <v>2</v>
      </c>
      <c r="AC971" s="81">
        <v>44195</v>
      </c>
      <c r="AD971" s="77">
        <v>2500000000</v>
      </c>
      <c r="AE971" s="77">
        <v>2500000000</v>
      </c>
      <c r="AF971" s="77">
        <v>15000000</v>
      </c>
    </row>
    <row r="972" spans="1:32" x14ac:dyDescent="0.25">
      <c r="A972" s="230" t="s">
        <v>3070</v>
      </c>
      <c r="B972" s="48" t="s">
        <v>6681</v>
      </c>
      <c r="C972" s="74">
        <f t="shared" si="56"/>
        <v>8000000000</v>
      </c>
      <c r="D972" s="75"/>
      <c r="E972" s="93"/>
      <c r="F972" s="77">
        <v>2000000000</v>
      </c>
      <c r="G972" s="77">
        <v>10000000000</v>
      </c>
      <c r="H972" s="74">
        <f t="shared" ref="H972:H1035" si="58">C972</f>
        <v>8000000000</v>
      </c>
      <c r="I972" s="78">
        <v>60000000</v>
      </c>
      <c r="J972" s="79" t="s">
        <v>5701</v>
      </c>
      <c r="K972" s="80">
        <f t="shared" si="57"/>
        <v>2</v>
      </c>
      <c r="L972" s="48" t="s">
        <v>249</v>
      </c>
      <c r="M972" s="79" t="s">
        <v>5738</v>
      </c>
      <c r="N972" s="80">
        <v>2</v>
      </c>
      <c r="O972" s="48" t="s">
        <v>5703</v>
      </c>
      <c r="P972" s="81">
        <v>45955</v>
      </c>
      <c r="Q972" s="93"/>
      <c r="R972" s="75">
        <v>40179</v>
      </c>
      <c r="S972" s="48">
        <v>1</v>
      </c>
      <c r="T972" s="48" t="s">
        <v>274</v>
      </c>
      <c r="U972" s="48" t="s">
        <v>1112</v>
      </c>
      <c r="V972" s="82" t="s">
        <v>5704</v>
      </c>
      <c r="W972" s="75">
        <v>43465</v>
      </c>
      <c r="X972" s="77">
        <v>15000000</v>
      </c>
      <c r="Y972" s="77">
        <v>2000000000</v>
      </c>
      <c r="Z972" s="78">
        <v>60000000</v>
      </c>
      <c r="AA972" s="77">
        <v>0</v>
      </c>
      <c r="AB972" s="48">
        <v>2</v>
      </c>
      <c r="AC972" s="81">
        <v>44195</v>
      </c>
      <c r="AD972" s="77">
        <v>2500000000</v>
      </c>
      <c r="AE972" s="77">
        <v>2500000000</v>
      </c>
      <c r="AF972" s="77">
        <v>15000000</v>
      </c>
    </row>
    <row r="973" spans="1:32" x14ac:dyDescent="0.25">
      <c r="A973" s="230" t="s">
        <v>3072</v>
      </c>
      <c r="B973" s="48" t="s">
        <v>6682</v>
      </c>
      <c r="C973" s="74">
        <f t="shared" si="56"/>
        <v>8000000000</v>
      </c>
      <c r="D973" s="75"/>
      <c r="E973" s="93"/>
      <c r="F973" s="77">
        <v>2000000000</v>
      </c>
      <c r="G973" s="77">
        <v>10000000000</v>
      </c>
      <c r="H973" s="74">
        <f t="shared" si="58"/>
        <v>8000000000</v>
      </c>
      <c r="I973" s="78">
        <v>60000000</v>
      </c>
      <c r="J973" s="79" t="s">
        <v>5701</v>
      </c>
      <c r="K973" s="80">
        <f t="shared" si="57"/>
        <v>2</v>
      </c>
      <c r="L973" s="48" t="s">
        <v>249</v>
      </c>
      <c r="M973" s="79" t="s">
        <v>5738</v>
      </c>
      <c r="N973" s="80">
        <v>2</v>
      </c>
      <c r="O973" s="48" t="s">
        <v>5703</v>
      </c>
      <c r="P973" s="81">
        <v>45955</v>
      </c>
      <c r="Q973" s="93"/>
      <c r="R973" s="75">
        <v>40179</v>
      </c>
      <c r="S973" s="48">
        <v>1</v>
      </c>
      <c r="T973" s="48" t="s">
        <v>253</v>
      </c>
      <c r="U973" s="48" t="s">
        <v>1112</v>
      </c>
      <c r="V973" s="82" t="s">
        <v>5704</v>
      </c>
      <c r="W973" s="75">
        <v>43465</v>
      </c>
      <c r="X973" s="77">
        <v>15000000</v>
      </c>
      <c r="Y973" s="77">
        <v>2000000000</v>
      </c>
      <c r="Z973" s="78">
        <v>60000000</v>
      </c>
      <c r="AA973" s="77">
        <v>0</v>
      </c>
      <c r="AB973" s="48">
        <v>2</v>
      </c>
      <c r="AC973" s="81">
        <v>44195</v>
      </c>
      <c r="AD973" s="77">
        <v>2500000000</v>
      </c>
      <c r="AE973" s="77">
        <v>2500000000</v>
      </c>
      <c r="AF973" s="77">
        <v>15000000</v>
      </c>
    </row>
    <row r="974" spans="1:32" x14ac:dyDescent="0.25">
      <c r="A974" s="230" t="s">
        <v>3074</v>
      </c>
      <c r="B974" s="48" t="s">
        <v>6683</v>
      </c>
      <c r="C974" s="74">
        <f t="shared" si="56"/>
        <v>8000000000</v>
      </c>
      <c r="D974" s="75"/>
      <c r="E974" s="93"/>
      <c r="F974" s="77">
        <v>2000000000</v>
      </c>
      <c r="G974" s="77">
        <v>10000000000</v>
      </c>
      <c r="H974" s="74">
        <f t="shared" si="58"/>
        <v>8000000000</v>
      </c>
      <c r="I974" s="78">
        <v>60000000</v>
      </c>
      <c r="J974" s="79" t="s">
        <v>5701</v>
      </c>
      <c r="K974" s="80">
        <f t="shared" si="57"/>
        <v>2</v>
      </c>
      <c r="L974" s="48" t="s">
        <v>249</v>
      </c>
      <c r="M974" s="79" t="s">
        <v>5738</v>
      </c>
      <c r="N974" s="80">
        <v>2</v>
      </c>
      <c r="O974" s="48" t="s">
        <v>5703</v>
      </c>
      <c r="P974" s="81">
        <v>45955</v>
      </c>
      <c r="Q974" s="93"/>
      <c r="R974" s="75">
        <v>40179</v>
      </c>
      <c r="S974" s="48">
        <v>1</v>
      </c>
      <c r="T974" s="48" t="s">
        <v>274</v>
      </c>
      <c r="U974" s="48" t="s">
        <v>1112</v>
      </c>
      <c r="V974" s="82" t="s">
        <v>5704</v>
      </c>
      <c r="W974" s="75">
        <v>43465</v>
      </c>
      <c r="X974" s="77">
        <v>15000000</v>
      </c>
      <c r="Y974" s="77">
        <v>2000000000</v>
      </c>
      <c r="Z974" s="78">
        <v>60000000</v>
      </c>
      <c r="AA974" s="77">
        <v>0</v>
      </c>
      <c r="AB974" s="48">
        <v>2</v>
      </c>
      <c r="AC974" s="81">
        <v>44195</v>
      </c>
      <c r="AD974" s="77">
        <v>2500000000</v>
      </c>
      <c r="AE974" s="77">
        <v>2500000000</v>
      </c>
      <c r="AF974" s="77">
        <v>15000000</v>
      </c>
    </row>
    <row r="975" spans="1:32" x14ac:dyDescent="0.25">
      <c r="A975" s="230" t="s">
        <v>3076</v>
      </c>
      <c r="B975" s="48" t="s">
        <v>6684</v>
      </c>
      <c r="C975" s="74">
        <f t="shared" si="56"/>
        <v>8000000000</v>
      </c>
      <c r="D975" s="75"/>
      <c r="E975" s="93"/>
      <c r="F975" s="77">
        <v>2000000000</v>
      </c>
      <c r="G975" s="77">
        <v>10000000000</v>
      </c>
      <c r="H975" s="74">
        <f t="shared" si="58"/>
        <v>8000000000</v>
      </c>
      <c r="I975" s="78">
        <v>60000000</v>
      </c>
      <c r="J975" s="79" t="s">
        <v>5701</v>
      </c>
      <c r="K975" s="80">
        <f t="shared" si="57"/>
        <v>3</v>
      </c>
      <c r="L975" s="48" t="s">
        <v>249</v>
      </c>
      <c r="M975" s="79" t="s">
        <v>5738</v>
      </c>
      <c r="N975" s="80">
        <v>3</v>
      </c>
      <c r="O975" s="48" t="s">
        <v>5703</v>
      </c>
      <c r="P975" s="81">
        <v>45955</v>
      </c>
      <c r="Q975" s="93"/>
      <c r="R975" s="75">
        <v>40179</v>
      </c>
      <c r="S975" s="48">
        <v>1</v>
      </c>
      <c r="T975" s="48" t="s">
        <v>253</v>
      </c>
      <c r="U975" s="48" t="s">
        <v>1112</v>
      </c>
      <c r="V975" s="82" t="s">
        <v>5704</v>
      </c>
      <c r="W975" s="75">
        <v>43465</v>
      </c>
      <c r="X975" s="77">
        <v>15000000</v>
      </c>
      <c r="Y975" s="77">
        <v>2000000000</v>
      </c>
      <c r="Z975" s="78">
        <v>60000000</v>
      </c>
      <c r="AA975" s="77">
        <v>0</v>
      </c>
      <c r="AB975" s="48">
        <v>2</v>
      </c>
      <c r="AC975" s="81">
        <v>44195</v>
      </c>
      <c r="AD975" s="77">
        <v>2500000000</v>
      </c>
      <c r="AE975" s="77">
        <v>2500000000</v>
      </c>
      <c r="AF975" s="77">
        <v>15000000</v>
      </c>
    </row>
    <row r="976" spans="1:32" x14ac:dyDescent="0.25">
      <c r="A976" s="230" t="s">
        <v>3078</v>
      </c>
      <c r="B976" s="48" t="s">
        <v>6685</v>
      </c>
      <c r="C976" s="74">
        <f t="shared" si="56"/>
        <v>8000000000</v>
      </c>
      <c r="D976" s="75"/>
      <c r="E976" s="93"/>
      <c r="F976" s="77">
        <v>2000000000</v>
      </c>
      <c r="G976" s="77">
        <v>10000000000</v>
      </c>
      <c r="H976" s="74">
        <f t="shared" si="58"/>
        <v>8000000000</v>
      </c>
      <c r="I976" s="78">
        <v>60000000</v>
      </c>
      <c r="J976" s="79" t="s">
        <v>5701</v>
      </c>
      <c r="K976" s="80">
        <f t="shared" si="57"/>
        <v>3</v>
      </c>
      <c r="L976" s="48" t="s">
        <v>249</v>
      </c>
      <c r="M976" s="79" t="s">
        <v>5738</v>
      </c>
      <c r="N976" s="80">
        <v>3</v>
      </c>
      <c r="O976" s="48" t="s">
        <v>5703</v>
      </c>
      <c r="P976" s="81">
        <v>45955</v>
      </c>
      <c r="Q976" s="93"/>
      <c r="R976" s="75">
        <v>40179</v>
      </c>
      <c r="S976" s="48">
        <v>1</v>
      </c>
      <c r="T976" s="48" t="s">
        <v>274</v>
      </c>
      <c r="U976" s="48" t="s">
        <v>1112</v>
      </c>
      <c r="V976" s="82" t="s">
        <v>5704</v>
      </c>
      <c r="W976" s="75">
        <v>43465</v>
      </c>
      <c r="X976" s="77">
        <v>15000000</v>
      </c>
      <c r="Y976" s="77">
        <v>2000000000</v>
      </c>
      <c r="Z976" s="78">
        <v>60000000</v>
      </c>
      <c r="AA976" s="77">
        <v>0</v>
      </c>
      <c r="AB976" s="48">
        <v>2</v>
      </c>
      <c r="AC976" s="81">
        <v>44195</v>
      </c>
      <c r="AD976" s="77">
        <v>2500000000</v>
      </c>
      <c r="AE976" s="77">
        <v>2500000000</v>
      </c>
      <c r="AF976" s="77">
        <v>15000000</v>
      </c>
    </row>
    <row r="977" spans="1:32" x14ac:dyDescent="0.25">
      <c r="A977" s="230" t="s">
        <v>3080</v>
      </c>
      <c r="B977" s="48" t="s">
        <v>6686</v>
      </c>
      <c r="C977" s="74">
        <f t="shared" si="56"/>
        <v>8000000000</v>
      </c>
      <c r="D977" s="75"/>
      <c r="E977" s="93"/>
      <c r="F977" s="77">
        <v>2000000000</v>
      </c>
      <c r="G977" s="77">
        <v>10000000000</v>
      </c>
      <c r="H977" s="74">
        <f t="shared" si="58"/>
        <v>8000000000</v>
      </c>
      <c r="I977" s="78">
        <v>60000000</v>
      </c>
      <c r="J977" s="79" t="s">
        <v>5701</v>
      </c>
      <c r="K977" s="80">
        <f t="shared" si="57"/>
        <v>3</v>
      </c>
      <c r="L977" s="48" t="s">
        <v>249</v>
      </c>
      <c r="M977" s="79" t="s">
        <v>5738</v>
      </c>
      <c r="N977" s="80">
        <v>3</v>
      </c>
      <c r="O977" s="48" t="s">
        <v>5703</v>
      </c>
      <c r="P977" s="81">
        <v>45955</v>
      </c>
      <c r="Q977" s="93"/>
      <c r="R977" s="75">
        <v>40179</v>
      </c>
      <c r="S977" s="48">
        <v>1</v>
      </c>
      <c r="T977" s="48" t="s">
        <v>253</v>
      </c>
      <c r="U977" s="48" t="s">
        <v>1112</v>
      </c>
      <c r="V977" s="82" t="s">
        <v>5704</v>
      </c>
      <c r="W977" s="75">
        <v>43465</v>
      </c>
      <c r="X977" s="77">
        <v>15000000</v>
      </c>
      <c r="Y977" s="77">
        <v>2000000000</v>
      </c>
      <c r="Z977" s="78">
        <v>60000000</v>
      </c>
      <c r="AA977" s="77">
        <v>0</v>
      </c>
      <c r="AB977" s="48">
        <v>2</v>
      </c>
      <c r="AC977" s="81">
        <v>44195</v>
      </c>
      <c r="AD977" s="77">
        <v>2500000000</v>
      </c>
      <c r="AE977" s="77">
        <v>2500000000</v>
      </c>
      <c r="AF977" s="77">
        <v>15000000</v>
      </c>
    </row>
    <row r="978" spans="1:32" x14ac:dyDescent="0.25">
      <c r="A978" s="230" t="s">
        <v>3082</v>
      </c>
      <c r="B978" s="48" t="s">
        <v>6687</v>
      </c>
      <c r="C978" s="74">
        <f t="shared" si="56"/>
        <v>8000000000</v>
      </c>
      <c r="D978" s="75"/>
      <c r="E978" s="93"/>
      <c r="F978" s="77">
        <v>2000000000</v>
      </c>
      <c r="G978" s="77">
        <v>10000000000</v>
      </c>
      <c r="H978" s="74">
        <f t="shared" si="58"/>
        <v>8000000000</v>
      </c>
      <c r="I978" s="78">
        <v>60000000</v>
      </c>
      <c r="J978" s="79" t="s">
        <v>5701</v>
      </c>
      <c r="K978" s="80">
        <f t="shared" si="57"/>
        <v>3</v>
      </c>
      <c r="L978" s="48" t="s">
        <v>249</v>
      </c>
      <c r="M978" s="79" t="s">
        <v>5738</v>
      </c>
      <c r="N978" s="80">
        <v>3</v>
      </c>
      <c r="O978" s="48" t="s">
        <v>5703</v>
      </c>
      <c r="P978" s="81">
        <v>45955</v>
      </c>
      <c r="Q978" s="93"/>
      <c r="R978" s="75">
        <v>40179</v>
      </c>
      <c r="S978" s="48">
        <v>1</v>
      </c>
      <c r="T978" s="48" t="s">
        <v>274</v>
      </c>
      <c r="U978" s="48" t="s">
        <v>1112</v>
      </c>
      <c r="V978" s="82" t="s">
        <v>5704</v>
      </c>
      <c r="W978" s="75">
        <v>43465</v>
      </c>
      <c r="X978" s="77">
        <v>15000000</v>
      </c>
      <c r="Y978" s="77">
        <v>2000000000</v>
      </c>
      <c r="Z978" s="78">
        <v>60000000</v>
      </c>
      <c r="AA978" s="77">
        <v>0</v>
      </c>
      <c r="AB978" s="48">
        <v>2</v>
      </c>
      <c r="AC978" s="81">
        <v>44195</v>
      </c>
      <c r="AD978" s="77">
        <v>2500000000</v>
      </c>
      <c r="AE978" s="77">
        <v>2500000000</v>
      </c>
      <c r="AF978" s="77">
        <v>15000000</v>
      </c>
    </row>
    <row r="979" spans="1:32" x14ac:dyDescent="0.25">
      <c r="A979" s="230" t="s">
        <v>3084</v>
      </c>
      <c r="B979" s="48" t="s">
        <v>6688</v>
      </c>
      <c r="C979" s="74">
        <f t="shared" si="56"/>
        <v>8000000000</v>
      </c>
      <c r="D979" s="75"/>
      <c r="E979" s="93"/>
      <c r="F979" s="77">
        <v>2000000000</v>
      </c>
      <c r="G979" s="77">
        <v>10000000000</v>
      </c>
      <c r="H979" s="74">
        <f t="shared" si="58"/>
        <v>8000000000</v>
      </c>
      <c r="I979" s="78">
        <v>60000000</v>
      </c>
      <c r="J979" s="79" t="s">
        <v>5701</v>
      </c>
      <c r="K979" s="80">
        <f t="shared" si="57"/>
        <v>2</v>
      </c>
      <c r="L979" s="48" t="s">
        <v>249</v>
      </c>
      <c r="M979" s="79" t="s">
        <v>5738</v>
      </c>
      <c r="N979" s="80">
        <v>2</v>
      </c>
      <c r="O979" s="48" t="s">
        <v>5703</v>
      </c>
      <c r="P979" s="81">
        <v>45955</v>
      </c>
      <c r="Q979" s="93"/>
      <c r="R979" s="75">
        <v>40179</v>
      </c>
      <c r="S979" s="48">
        <v>1</v>
      </c>
      <c r="T979" s="48" t="s">
        <v>253</v>
      </c>
      <c r="U979" s="48" t="s">
        <v>1112</v>
      </c>
      <c r="V979" s="82" t="s">
        <v>5704</v>
      </c>
      <c r="W979" s="75">
        <v>43465</v>
      </c>
      <c r="X979" s="77">
        <v>15000000</v>
      </c>
      <c r="Y979" s="77">
        <v>2000000000</v>
      </c>
      <c r="Z979" s="78">
        <v>60000000</v>
      </c>
      <c r="AA979" s="77">
        <v>0</v>
      </c>
      <c r="AB979" s="48">
        <v>2</v>
      </c>
      <c r="AC979" s="81">
        <v>44195</v>
      </c>
      <c r="AD979" s="77">
        <v>2500000000</v>
      </c>
      <c r="AE979" s="77">
        <v>2500000000</v>
      </c>
      <c r="AF979" s="77">
        <v>15000000</v>
      </c>
    </row>
    <row r="980" spans="1:32" x14ac:dyDescent="0.25">
      <c r="A980" s="230" t="s">
        <v>3086</v>
      </c>
      <c r="B980" s="48" t="s">
        <v>6689</v>
      </c>
      <c r="C980" s="74">
        <f t="shared" si="56"/>
        <v>8000000000</v>
      </c>
      <c r="D980" s="75"/>
      <c r="E980" s="93"/>
      <c r="F980" s="77">
        <v>2000000000</v>
      </c>
      <c r="G980" s="77">
        <v>10000000000</v>
      </c>
      <c r="H980" s="74">
        <f t="shared" si="58"/>
        <v>8000000000</v>
      </c>
      <c r="I980" s="78">
        <v>60000000</v>
      </c>
      <c r="J980" s="79" t="s">
        <v>5701</v>
      </c>
      <c r="K980" s="80">
        <f t="shared" si="57"/>
        <v>2</v>
      </c>
      <c r="L980" s="48" t="s">
        <v>249</v>
      </c>
      <c r="M980" s="79" t="s">
        <v>5738</v>
      </c>
      <c r="N980" s="80">
        <v>2</v>
      </c>
      <c r="O980" s="48" t="s">
        <v>5703</v>
      </c>
      <c r="P980" s="81">
        <v>45955</v>
      </c>
      <c r="Q980" s="93"/>
      <c r="R980" s="75">
        <v>40179</v>
      </c>
      <c r="S980" s="48">
        <v>1</v>
      </c>
      <c r="T980" s="48" t="s">
        <v>274</v>
      </c>
      <c r="U980" s="48" t="s">
        <v>1112</v>
      </c>
      <c r="V980" s="82" t="s">
        <v>5704</v>
      </c>
      <c r="W980" s="75">
        <v>43465</v>
      </c>
      <c r="X980" s="77">
        <v>15000000</v>
      </c>
      <c r="Y980" s="77">
        <v>2000000000</v>
      </c>
      <c r="Z980" s="78">
        <v>60000000</v>
      </c>
      <c r="AA980" s="77">
        <v>0</v>
      </c>
      <c r="AB980" s="48">
        <v>2</v>
      </c>
      <c r="AC980" s="81">
        <v>44195</v>
      </c>
      <c r="AD980" s="77">
        <v>2500000000</v>
      </c>
      <c r="AE980" s="77">
        <v>2500000000</v>
      </c>
      <c r="AF980" s="77">
        <v>15000000</v>
      </c>
    </row>
    <row r="981" spans="1:32" x14ac:dyDescent="0.25">
      <c r="A981" s="230" t="s">
        <v>3088</v>
      </c>
      <c r="B981" s="48" t="s">
        <v>6690</v>
      </c>
      <c r="C981" s="74">
        <f t="shared" si="56"/>
        <v>8000000000</v>
      </c>
      <c r="D981" s="75"/>
      <c r="E981" s="93"/>
      <c r="F981" s="77">
        <v>2000000000</v>
      </c>
      <c r="G981" s="77">
        <v>10000000000</v>
      </c>
      <c r="H981" s="74">
        <f t="shared" si="58"/>
        <v>8000000000</v>
      </c>
      <c r="I981" s="78">
        <v>60000000</v>
      </c>
      <c r="J981" s="79" t="s">
        <v>5701</v>
      </c>
      <c r="K981" s="80">
        <f t="shared" si="57"/>
        <v>2</v>
      </c>
      <c r="L981" s="48" t="s">
        <v>249</v>
      </c>
      <c r="M981" s="79" t="s">
        <v>5738</v>
      </c>
      <c r="N981" s="80">
        <v>2</v>
      </c>
      <c r="O981" s="48" t="s">
        <v>5703</v>
      </c>
      <c r="P981" s="81">
        <v>45955</v>
      </c>
      <c r="Q981" s="93"/>
      <c r="R981" s="75">
        <v>40179</v>
      </c>
      <c r="S981" s="48">
        <v>1</v>
      </c>
      <c r="T981" s="48" t="s">
        <v>253</v>
      </c>
      <c r="U981" s="48" t="s">
        <v>1112</v>
      </c>
      <c r="V981" s="82" t="s">
        <v>5704</v>
      </c>
      <c r="W981" s="75">
        <v>43465</v>
      </c>
      <c r="X981" s="77">
        <v>15000000</v>
      </c>
      <c r="Y981" s="77">
        <v>2000000000</v>
      </c>
      <c r="Z981" s="78">
        <v>60000000</v>
      </c>
      <c r="AA981" s="77">
        <v>0</v>
      </c>
      <c r="AB981" s="48">
        <v>2</v>
      </c>
      <c r="AC981" s="81">
        <v>44195</v>
      </c>
      <c r="AD981" s="77">
        <v>2500000000</v>
      </c>
      <c r="AE981" s="77">
        <v>2500000000</v>
      </c>
      <c r="AF981" s="77">
        <v>15000000</v>
      </c>
    </row>
    <row r="982" spans="1:32" x14ac:dyDescent="0.25">
      <c r="A982" s="230" t="s">
        <v>3090</v>
      </c>
      <c r="B982" s="48" t="s">
        <v>6691</v>
      </c>
      <c r="C982" s="74">
        <f t="shared" si="56"/>
        <v>8000000000</v>
      </c>
      <c r="D982" s="75"/>
      <c r="E982" s="93"/>
      <c r="F982" s="77">
        <v>2000000000</v>
      </c>
      <c r="G982" s="77">
        <v>10000000000</v>
      </c>
      <c r="H982" s="74">
        <f t="shared" si="58"/>
        <v>8000000000</v>
      </c>
      <c r="I982" s="78">
        <v>60000000</v>
      </c>
      <c r="J982" s="79" t="s">
        <v>5701</v>
      </c>
      <c r="K982" s="80">
        <f t="shared" si="57"/>
        <v>2</v>
      </c>
      <c r="L982" s="48" t="s">
        <v>249</v>
      </c>
      <c r="M982" s="79" t="s">
        <v>5738</v>
      </c>
      <c r="N982" s="80">
        <v>2</v>
      </c>
      <c r="O982" s="48" t="s">
        <v>5703</v>
      </c>
      <c r="P982" s="81">
        <v>45955</v>
      </c>
      <c r="Q982" s="93"/>
      <c r="R982" s="75">
        <v>40179</v>
      </c>
      <c r="S982" s="48">
        <v>1</v>
      </c>
      <c r="T982" s="48" t="s">
        <v>274</v>
      </c>
      <c r="U982" s="48" t="s">
        <v>1112</v>
      </c>
      <c r="V982" s="82" t="s">
        <v>5704</v>
      </c>
      <c r="W982" s="75">
        <v>43465</v>
      </c>
      <c r="X982" s="77">
        <v>15000000</v>
      </c>
      <c r="Y982" s="77">
        <v>2000000000</v>
      </c>
      <c r="Z982" s="78">
        <v>60000000</v>
      </c>
      <c r="AA982" s="77">
        <v>0</v>
      </c>
      <c r="AB982" s="48">
        <v>2</v>
      </c>
      <c r="AC982" s="81">
        <v>44195</v>
      </c>
      <c r="AD982" s="77">
        <v>2500000000</v>
      </c>
      <c r="AE982" s="77">
        <v>2500000000</v>
      </c>
      <c r="AF982" s="77">
        <v>15000000</v>
      </c>
    </row>
    <row r="983" spans="1:32" x14ac:dyDescent="0.25">
      <c r="A983" s="230" t="s">
        <v>3092</v>
      </c>
      <c r="B983" s="48" t="s">
        <v>6692</v>
      </c>
      <c r="C983" s="74">
        <f t="shared" si="56"/>
        <v>8000000000</v>
      </c>
      <c r="D983" s="75"/>
      <c r="E983" s="93"/>
      <c r="F983" s="77">
        <v>2000000000</v>
      </c>
      <c r="G983" s="77">
        <v>10000000000</v>
      </c>
      <c r="H983" s="74">
        <f t="shared" si="58"/>
        <v>8000000000</v>
      </c>
      <c r="I983" s="78">
        <v>60000000</v>
      </c>
      <c r="J983" s="79" t="s">
        <v>5701</v>
      </c>
      <c r="K983" s="80">
        <f t="shared" si="57"/>
        <v>2</v>
      </c>
      <c r="L983" s="48" t="s">
        <v>249</v>
      </c>
      <c r="M983" s="79" t="s">
        <v>5738</v>
      </c>
      <c r="N983" s="80">
        <v>2</v>
      </c>
      <c r="O983" s="48" t="s">
        <v>5703</v>
      </c>
      <c r="P983" s="81">
        <v>45955</v>
      </c>
      <c r="Q983" s="93"/>
      <c r="R983" s="75">
        <v>40179</v>
      </c>
      <c r="S983" s="48">
        <v>1</v>
      </c>
      <c r="T983" s="48" t="s">
        <v>253</v>
      </c>
      <c r="U983" s="48" t="s">
        <v>1112</v>
      </c>
      <c r="V983" s="82" t="s">
        <v>5704</v>
      </c>
      <c r="W983" s="75">
        <v>43465</v>
      </c>
      <c r="X983" s="77">
        <v>15000000</v>
      </c>
      <c r="Y983" s="77">
        <v>2000000000</v>
      </c>
      <c r="Z983" s="78">
        <v>60000000</v>
      </c>
      <c r="AA983" s="77">
        <f>Y983*0.05</f>
        <v>100000000</v>
      </c>
      <c r="AB983" s="48">
        <v>2</v>
      </c>
      <c r="AC983" s="81">
        <v>44195</v>
      </c>
      <c r="AD983" s="77">
        <v>2500000000</v>
      </c>
      <c r="AE983" s="77">
        <v>2500000000</v>
      </c>
      <c r="AF983" s="77">
        <v>15000000</v>
      </c>
    </row>
    <row r="984" spans="1:32" x14ac:dyDescent="0.25">
      <c r="A984" s="230" t="s">
        <v>3094</v>
      </c>
      <c r="B984" s="48" t="s">
        <v>6693</v>
      </c>
      <c r="C984" s="74">
        <f t="shared" si="56"/>
        <v>8000000000</v>
      </c>
      <c r="D984" s="75"/>
      <c r="E984" s="93"/>
      <c r="F984" s="77">
        <v>2000000000</v>
      </c>
      <c r="G984" s="77">
        <v>10000000000</v>
      </c>
      <c r="H984" s="74">
        <f t="shared" si="58"/>
        <v>8000000000</v>
      </c>
      <c r="I984" s="78">
        <v>60000000</v>
      </c>
      <c r="J984" s="79" t="s">
        <v>5701</v>
      </c>
      <c r="K984" s="80">
        <f t="shared" si="57"/>
        <v>2</v>
      </c>
      <c r="L984" s="48" t="s">
        <v>249</v>
      </c>
      <c r="M984" s="79" t="s">
        <v>5738</v>
      </c>
      <c r="N984" s="80">
        <v>2</v>
      </c>
      <c r="O984" s="48" t="s">
        <v>5703</v>
      </c>
      <c r="P984" s="81">
        <v>45955</v>
      </c>
      <c r="Q984" s="93"/>
      <c r="R984" s="75">
        <v>40179</v>
      </c>
      <c r="S984" s="48">
        <v>1</v>
      </c>
      <c r="T984" s="48" t="s">
        <v>274</v>
      </c>
      <c r="U984" s="48" t="s">
        <v>1112</v>
      </c>
      <c r="V984" s="82" t="s">
        <v>5704</v>
      </c>
      <c r="W984" s="75">
        <v>43465</v>
      </c>
      <c r="X984" s="77">
        <v>15000000</v>
      </c>
      <c r="Y984" s="77">
        <v>2000000000</v>
      </c>
      <c r="Z984" s="78">
        <v>60000000</v>
      </c>
      <c r="AA984" s="77">
        <f>Y984*0.05</f>
        <v>100000000</v>
      </c>
      <c r="AB984" s="48">
        <v>2</v>
      </c>
      <c r="AC984" s="81">
        <v>44195</v>
      </c>
      <c r="AD984" s="77">
        <v>2500000000</v>
      </c>
      <c r="AE984" s="77">
        <v>2500000000</v>
      </c>
      <c r="AF984" s="77">
        <v>15000000</v>
      </c>
    </row>
    <row r="985" spans="1:32" x14ac:dyDescent="0.25">
      <c r="A985" s="230" t="s">
        <v>3096</v>
      </c>
      <c r="B985" s="48" t="s">
        <v>6694</v>
      </c>
      <c r="C985" s="74">
        <f t="shared" si="56"/>
        <v>8000000000</v>
      </c>
      <c r="D985" s="75"/>
      <c r="E985" s="93"/>
      <c r="F985" s="77">
        <v>2000000000</v>
      </c>
      <c r="G985" s="77">
        <v>10000000000</v>
      </c>
      <c r="H985" s="74">
        <f t="shared" si="58"/>
        <v>8000000000</v>
      </c>
      <c r="I985" s="78">
        <v>60000000</v>
      </c>
      <c r="J985" s="79" t="s">
        <v>5701</v>
      </c>
      <c r="K985" s="80">
        <f t="shared" si="57"/>
        <v>2</v>
      </c>
      <c r="L985" s="48" t="s">
        <v>249</v>
      </c>
      <c r="M985" s="79" t="s">
        <v>5738</v>
      </c>
      <c r="N985" s="80">
        <v>2</v>
      </c>
      <c r="O985" s="48" t="s">
        <v>5703</v>
      </c>
      <c r="P985" s="81">
        <v>45955</v>
      </c>
      <c r="Q985" s="93"/>
      <c r="R985" s="75">
        <v>40179</v>
      </c>
      <c r="S985" s="48">
        <v>1</v>
      </c>
      <c r="T985" s="48" t="s">
        <v>253</v>
      </c>
      <c r="U985" s="48" t="s">
        <v>1112</v>
      </c>
      <c r="V985" s="82" t="s">
        <v>5704</v>
      </c>
      <c r="W985" s="75">
        <v>43465</v>
      </c>
      <c r="X985" s="77">
        <v>15000000</v>
      </c>
      <c r="Y985" s="77">
        <v>2000000000</v>
      </c>
      <c r="Z985" s="78">
        <v>60000000</v>
      </c>
      <c r="AA985" s="77">
        <v>0</v>
      </c>
      <c r="AB985" s="48">
        <v>2</v>
      </c>
      <c r="AC985" s="81">
        <v>44195</v>
      </c>
      <c r="AD985" s="77">
        <v>2500000000</v>
      </c>
      <c r="AE985" s="77">
        <v>2500000000</v>
      </c>
      <c r="AF985" s="77">
        <v>15000000</v>
      </c>
    </row>
    <row r="986" spans="1:32" x14ac:dyDescent="0.25">
      <c r="A986" s="230" t="s">
        <v>3098</v>
      </c>
      <c r="B986" s="48" t="s">
        <v>6695</v>
      </c>
      <c r="C986" s="74">
        <f t="shared" si="56"/>
        <v>8000000000</v>
      </c>
      <c r="D986" s="75"/>
      <c r="E986" s="93"/>
      <c r="F986" s="77">
        <v>2000000000</v>
      </c>
      <c r="G986" s="77">
        <v>10000000000</v>
      </c>
      <c r="H986" s="74">
        <f t="shared" si="58"/>
        <v>8000000000</v>
      </c>
      <c r="I986" s="78">
        <v>60000000</v>
      </c>
      <c r="J986" s="79" t="s">
        <v>5701</v>
      </c>
      <c r="K986" s="80">
        <f t="shared" si="57"/>
        <v>2</v>
      </c>
      <c r="L986" s="48" t="s">
        <v>249</v>
      </c>
      <c r="M986" s="79" t="s">
        <v>5738</v>
      </c>
      <c r="N986" s="80">
        <v>2</v>
      </c>
      <c r="O986" s="48" t="s">
        <v>5703</v>
      </c>
      <c r="P986" s="81">
        <v>45955</v>
      </c>
      <c r="Q986" s="93"/>
      <c r="R986" s="75">
        <v>40179</v>
      </c>
      <c r="S986" s="48">
        <v>1</v>
      </c>
      <c r="T986" s="48" t="s">
        <v>274</v>
      </c>
      <c r="U986" s="48" t="s">
        <v>1112</v>
      </c>
      <c r="V986" s="82" t="s">
        <v>5704</v>
      </c>
      <c r="W986" s="75">
        <v>43465</v>
      </c>
      <c r="X986" s="77">
        <v>15000000</v>
      </c>
      <c r="Y986" s="77">
        <v>2000000000</v>
      </c>
      <c r="Z986" s="78">
        <v>60000000</v>
      </c>
      <c r="AA986" s="77">
        <v>0</v>
      </c>
      <c r="AB986" s="48">
        <v>2</v>
      </c>
      <c r="AC986" s="81">
        <v>44195</v>
      </c>
      <c r="AD986" s="77">
        <v>2500000000</v>
      </c>
      <c r="AE986" s="77">
        <v>2500000000</v>
      </c>
      <c r="AF986" s="77">
        <v>15000000</v>
      </c>
    </row>
    <row r="987" spans="1:32" x14ac:dyDescent="0.25">
      <c r="A987" s="230" t="s">
        <v>3100</v>
      </c>
      <c r="B987" s="48" t="s">
        <v>6696</v>
      </c>
      <c r="C987" s="74">
        <f t="shared" ref="C987:C1050" si="59">G987-Y987</f>
        <v>8000000000</v>
      </c>
      <c r="D987" s="75"/>
      <c r="E987" s="93"/>
      <c r="F987" s="77">
        <v>2000000000</v>
      </c>
      <c r="G987" s="77">
        <v>10000000000</v>
      </c>
      <c r="H987" s="74">
        <f t="shared" si="58"/>
        <v>8000000000</v>
      </c>
      <c r="I987" s="78">
        <v>60000000</v>
      </c>
      <c r="J987" s="79" t="s">
        <v>5701</v>
      </c>
      <c r="K987" s="80">
        <f t="shared" si="57"/>
        <v>2</v>
      </c>
      <c r="L987" s="48" t="s">
        <v>249</v>
      </c>
      <c r="M987" s="79" t="s">
        <v>5738</v>
      </c>
      <c r="N987" s="80">
        <v>2</v>
      </c>
      <c r="O987" s="48" t="s">
        <v>5703</v>
      </c>
      <c r="P987" s="81">
        <v>45955</v>
      </c>
      <c r="Q987" s="93"/>
      <c r="R987" s="75">
        <v>40179</v>
      </c>
      <c r="S987" s="48">
        <v>1</v>
      </c>
      <c r="T987" s="48" t="s">
        <v>253</v>
      </c>
      <c r="U987" s="48" t="s">
        <v>1112</v>
      </c>
      <c r="V987" s="82" t="s">
        <v>5704</v>
      </c>
      <c r="W987" s="75">
        <v>43465</v>
      </c>
      <c r="X987" s="77">
        <v>15000000</v>
      </c>
      <c r="Y987" s="77">
        <v>2000000000</v>
      </c>
      <c r="Z987" s="78">
        <v>60000000</v>
      </c>
      <c r="AA987" s="77">
        <v>0</v>
      </c>
      <c r="AB987" s="48">
        <v>2</v>
      </c>
      <c r="AC987" s="81">
        <v>44195</v>
      </c>
      <c r="AD987" s="77">
        <v>2500000000</v>
      </c>
      <c r="AE987" s="77">
        <v>2500000000</v>
      </c>
      <c r="AF987" s="77">
        <v>15000000</v>
      </c>
    </row>
    <row r="988" spans="1:32" x14ac:dyDescent="0.25">
      <c r="A988" s="230" t="s">
        <v>3102</v>
      </c>
      <c r="B988" s="48" t="s">
        <v>6697</v>
      </c>
      <c r="C988" s="74">
        <f t="shared" si="59"/>
        <v>8000000000</v>
      </c>
      <c r="D988" s="75"/>
      <c r="E988" s="93"/>
      <c r="F988" s="77">
        <v>2000000000</v>
      </c>
      <c r="G988" s="77">
        <v>10000000000</v>
      </c>
      <c r="H988" s="74">
        <f t="shared" si="58"/>
        <v>8000000000</v>
      </c>
      <c r="I988" s="78">
        <v>60000000</v>
      </c>
      <c r="J988" s="79" t="s">
        <v>5701</v>
      </c>
      <c r="K988" s="80">
        <f t="shared" si="57"/>
        <v>2</v>
      </c>
      <c r="L988" s="48" t="s">
        <v>249</v>
      </c>
      <c r="M988" s="79" t="s">
        <v>5738</v>
      </c>
      <c r="N988" s="80">
        <v>2</v>
      </c>
      <c r="O988" s="48" t="s">
        <v>5703</v>
      </c>
      <c r="P988" s="81">
        <v>45955</v>
      </c>
      <c r="Q988" s="93"/>
      <c r="R988" s="75">
        <v>40179</v>
      </c>
      <c r="S988" s="48">
        <v>1</v>
      </c>
      <c r="T988" s="48" t="s">
        <v>274</v>
      </c>
      <c r="U988" s="48" t="s">
        <v>1112</v>
      </c>
      <c r="V988" s="82" t="s">
        <v>5704</v>
      </c>
      <c r="W988" s="75">
        <v>43465</v>
      </c>
      <c r="X988" s="77">
        <v>15000000</v>
      </c>
      <c r="Y988" s="77">
        <v>2000000000</v>
      </c>
      <c r="Z988" s="78">
        <v>60000000</v>
      </c>
      <c r="AA988" s="77">
        <v>0</v>
      </c>
      <c r="AB988" s="48">
        <v>2</v>
      </c>
      <c r="AC988" s="81">
        <v>44195</v>
      </c>
      <c r="AD988" s="77">
        <v>2500000000</v>
      </c>
      <c r="AE988" s="77">
        <v>2500000000</v>
      </c>
      <c r="AF988" s="77">
        <v>15000000</v>
      </c>
    </row>
    <row r="989" spans="1:32" x14ac:dyDescent="0.25">
      <c r="A989" s="230" t="s">
        <v>3104</v>
      </c>
      <c r="B989" s="48" t="s">
        <v>6698</v>
      </c>
      <c r="C989" s="74">
        <f t="shared" si="59"/>
        <v>8000000000</v>
      </c>
      <c r="D989" s="75"/>
      <c r="E989" s="93"/>
      <c r="F989" s="77">
        <v>2000000000</v>
      </c>
      <c r="G989" s="77">
        <v>10000000000</v>
      </c>
      <c r="H989" s="74">
        <f t="shared" si="58"/>
        <v>8000000000</v>
      </c>
      <c r="I989" s="78">
        <v>60000000</v>
      </c>
      <c r="J989" s="79" t="s">
        <v>5701</v>
      </c>
      <c r="K989" s="80">
        <f t="shared" si="57"/>
        <v>2</v>
      </c>
      <c r="L989" s="48" t="s">
        <v>249</v>
      </c>
      <c r="M989" s="79" t="s">
        <v>5738</v>
      </c>
      <c r="N989" s="80">
        <v>2</v>
      </c>
      <c r="O989" s="48" t="s">
        <v>5703</v>
      </c>
      <c r="P989" s="81">
        <v>45955</v>
      </c>
      <c r="Q989" s="93"/>
      <c r="R989" s="75">
        <v>40179</v>
      </c>
      <c r="S989" s="48">
        <v>1</v>
      </c>
      <c r="T989" s="48" t="s">
        <v>253</v>
      </c>
      <c r="U989" s="48" t="s">
        <v>1112</v>
      </c>
      <c r="V989" s="82" t="s">
        <v>5704</v>
      </c>
      <c r="W989" s="75">
        <v>43465</v>
      </c>
      <c r="X989" s="77">
        <v>15000000</v>
      </c>
      <c r="Y989" s="77">
        <v>2000000000</v>
      </c>
      <c r="Z989" s="78">
        <v>60000000</v>
      </c>
      <c r="AA989" s="77">
        <f>Y989*0.05</f>
        <v>100000000</v>
      </c>
      <c r="AB989" s="48">
        <v>2</v>
      </c>
      <c r="AC989" s="81">
        <v>44195</v>
      </c>
      <c r="AD989" s="77">
        <v>2500000000</v>
      </c>
      <c r="AE989" s="77">
        <v>2500000000</v>
      </c>
      <c r="AF989" s="77">
        <v>15000000</v>
      </c>
    </row>
    <row r="990" spans="1:32" x14ac:dyDescent="0.25">
      <c r="A990" s="230" t="s">
        <v>3106</v>
      </c>
      <c r="B990" s="48" t="s">
        <v>6699</v>
      </c>
      <c r="C990" s="74">
        <f t="shared" si="59"/>
        <v>8000000000</v>
      </c>
      <c r="D990" s="75"/>
      <c r="E990" s="93"/>
      <c r="F990" s="77">
        <v>2000000000</v>
      </c>
      <c r="G990" s="77">
        <v>10000000000</v>
      </c>
      <c r="H990" s="74">
        <f t="shared" si="58"/>
        <v>8000000000</v>
      </c>
      <c r="I990" s="78">
        <v>60000000</v>
      </c>
      <c r="J990" s="79" t="s">
        <v>5701</v>
      </c>
      <c r="K990" s="80">
        <f t="shared" si="57"/>
        <v>2</v>
      </c>
      <c r="L990" s="48" t="s">
        <v>249</v>
      </c>
      <c r="M990" s="79" t="s">
        <v>5738</v>
      </c>
      <c r="N990" s="80">
        <v>2</v>
      </c>
      <c r="O990" s="48" t="s">
        <v>5703</v>
      </c>
      <c r="P990" s="81">
        <v>45955</v>
      </c>
      <c r="Q990" s="93"/>
      <c r="R990" s="75">
        <v>40179</v>
      </c>
      <c r="S990" s="48">
        <v>1</v>
      </c>
      <c r="T990" s="48" t="s">
        <v>274</v>
      </c>
      <c r="U990" s="48" t="s">
        <v>1112</v>
      </c>
      <c r="V990" s="82" t="s">
        <v>5704</v>
      </c>
      <c r="W990" s="75">
        <v>43465</v>
      </c>
      <c r="X990" s="77">
        <v>15000000</v>
      </c>
      <c r="Y990" s="77">
        <v>2000000000</v>
      </c>
      <c r="Z990" s="78">
        <v>60000000</v>
      </c>
      <c r="AA990" s="77">
        <f>Y990*0.05</f>
        <v>100000000</v>
      </c>
      <c r="AB990" s="48">
        <v>2</v>
      </c>
      <c r="AC990" s="81">
        <v>44195</v>
      </c>
      <c r="AD990" s="77">
        <v>2500000000</v>
      </c>
      <c r="AE990" s="77">
        <v>2500000000</v>
      </c>
      <c r="AF990" s="77">
        <v>15000000</v>
      </c>
    </row>
    <row r="991" spans="1:32" x14ac:dyDescent="0.25">
      <c r="A991" s="230" t="s">
        <v>3108</v>
      </c>
      <c r="B991" s="48" t="s">
        <v>6700</v>
      </c>
      <c r="C991" s="74">
        <f t="shared" si="59"/>
        <v>8000000000</v>
      </c>
      <c r="D991" s="75"/>
      <c r="E991" s="93"/>
      <c r="F991" s="77">
        <v>2000000000</v>
      </c>
      <c r="G991" s="77">
        <v>10000000000</v>
      </c>
      <c r="H991" s="74">
        <f t="shared" si="58"/>
        <v>8000000000</v>
      </c>
      <c r="I991" s="78">
        <v>60000000</v>
      </c>
      <c r="J991" s="79" t="s">
        <v>5701</v>
      </c>
      <c r="K991" s="80">
        <f t="shared" si="57"/>
        <v>5</v>
      </c>
      <c r="L991" s="48" t="s">
        <v>249</v>
      </c>
      <c r="M991" s="79" t="s">
        <v>5738</v>
      </c>
      <c r="N991" s="232">
        <v>5</v>
      </c>
      <c r="O991" s="48" t="s">
        <v>5703</v>
      </c>
      <c r="P991" s="81">
        <v>45955</v>
      </c>
      <c r="Q991" s="93"/>
      <c r="R991" s="75">
        <v>40179</v>
      </c>
      <c r="S991" s="48">
        <v>1</v>
      </c>
      <c r="T991" s="48" t="s">
        <v>253</v>
      </c>
      <c r="U991" s="48" t="s">
        <v>1112</v>
      </c>
      <c r="V991" s="82" t="s">
        <v>5704</v>
      </c>
      <c r="W991" s="75">
        <v>43465</v>
      </c>
      <c r="X991" s="77">
        <v>15000000</v>
      </c>
      <c r="Y991" s="77">
        <v>2000000000</v>
      </c>
      <c r="Z991" s="78">
        <v>60000000</v>
      </c>
      <c r="AA991" s="77">
        <v>0</v>
      </c>
      <c r="AB991" s="48">
        <v>2</v>
      </c>
      <c r="AC991" s="81">
        <v>44195</v>
      </c>
      <c r="AD991" s="77">
        <v>2500000000</v>
      </c>
      <c r="AE991" s="77">
        <v>2500000000</v>
      </c>
      <c r="AF991" s="77">
        <v>15000000</v>
      </c>
    </row>
    <row r="992" spans="1:32" x14ac:dyDescent="0.25">
      <c r="A992" s="230" t="s">
        <v>3110</v>
      </c>
      <c r="B992" s="48" t="s">
        <v>6701</v>
      </c>
      <c r="C992" s="74">
        <f t="shared" si="59"/>
        <v>8000000000</v>
      </c>
      <c r="D992" s="75"/>
      <c r="E992" s="93"/>
      <c r="F992" s="77">
        <v>2000000000</v>
      </c>
      <c r="G992" s="77">
        <v>10000000000</v>
      </c>
      <c r="H992" s="74">
        <f t="shared" si="58"/>
        <v>8000000000</v>
      </c>
      <c r="I992" s="78">
        <v>60000000</v>
      </c>
      <c r="J992" s="79" t="s">
        <v>5701</v>
      </c>
      <c r="K992" s="80">
        <f t="shared" si="57"/>
        <v>5</v>
      </c>
      <c r="L992" s="48" t="s">
        <v>249</v>
      </c>
      <c r="M992" s="79" t="s">
        <v>5738</v>
      </c>
      <c r="N992" s="232">
        <v>5</v>
      </c>
      <c r="O992" s="48" t="s">
        <v>5703</v>
      </c>
      <c r="P992" s="81">
        <v>45955</v>
      </c>
      <c r="Q992" s="93"/>
      <c r="R992" s="75">
        <v>40179</v>
      </c>
      <c r="S992" s="48">
        <v>1</v>
      </c>
      <c r="T992" s="48" t="s">
        <v>274</v>
      </c>
      <c r="U992" s="48" t="s">
        <v>1112</v>
      </c>
      <c r="V992" s="82" t="s">
        <v>5704</v>
      </c>
      <c r="W992" s="75">
        <v>43465</v>
      </c>
      <c r="X992" s="77">
        <v>15000000</v>
      </c>
      <c r="Y992" s="77">
        <v>2000000000</v>
      </c>
      <c r="Z992" s="78">
        <v>60000000</v>
      </c>
      <c r="AA992" s="77">
        <v>0</v>
      </c>
      <c r="AB992" s="48">
        <v>2</v>
      </c>
      <c r="AC992" s="81">
        <v>44195</v>
      </c>
      <c r="AD992" s="77">
        <v>2500000000</v>
      </c>
      <c r="AE992" s="77">
        <v>2500000000</v>
      </c>
      <c r="AF992" s="77">
        <v>15000000</v>
      </c>
    </row>
    <row r="993" spans="1:32" x14ac:dyDescent="0.25">
      <c r="A993" s="230" t="s">
        <v>3112</v>
      </c>
      <c r="B993" s="48" t="s">
        <v>6702</v>
      </c>
      <c r="C993" s="74">
        <f t="shared" si="59"/>
        <v>8000000000</v>
      </c>
      <c r="D993" s="75"/>
      <c r="E993" s="93"/>
      <c r="F993" s="77">
        <v>2000000000</v>
      </c>
      <c r="G993" s="77">
        <v>10000000000</v>
      </c>
      <c r="H993" s="74">
        <f t="shared" si="58"/>
        <v>8000000000</v>
      </c>
      <c r="I993" s="78">
        <v>60000000</v>
      </c>
      <c r="J993" s="79" t="s">
        <v>5701</v>
      </c>
      <c r="K993" s="80">
        <f t="shared" si="57"/>
        <v>5</v>
      </c>
      <c r="L993" s="48" t="s">
        <v>249</v>
      </c>
      <c r="M993" s="79" t="s">
        <v>5738</v>
      </c>
      <c r="N993" s="232">
        <v>5</v>
      </c>
      <c r="O993" s="48" t="s">
        <v>5703</v>
      </c>
      <c r="P993" s="81">
        <v>45955</v>
      </c>
      <c r="Q993" s="93"/>
      <c r="R993" s="75">
        <v>40179</v>
      </c>
      <c r="S993" s="48">
        <v>1</v>
      </c>
      <c r="T993" s="48" t="s">
        <v>253</v>
      </c>
      <c r="U993" s="48" t="s">
        <v>1112</v>
      </c>
      <c r="V993" s="82" t="s">
        <v>5704</v>
      </c>
      <c r="W993" s="75">
        <v>43465</v>
      </c>
      <c r="X993" s="77">
        <v>15000000</v>
      </c>
      <c r="Y993" s="77">
        <v>2000000000</v>
      </c>
      <c r="Z993" s="78">
        <v>60000000</v>
      </c>
      <c r="AA993" s="77">
        <v>0</v>
      </c>
      <c r="AB993" s="48">
        <v>2</v>
      </c>
      <c r="AC993" s="81">
        <v>44195</v>
      </c>
      <c r="AD993" s="77">
        <v>2500000000</v>
      </c>
      <c r="AE993" s="77">
        <v>2500000000</v>
      </c>
      <c r="AF993" s="77">
        <v>15000000</v>
      </c>
    </row>
    <row r="994" spans="1:32" x14ac:dyDescent="0.25">
      <c r="A994" s="230" t="s">
        <v>3114</v>
      </c>
      <c r="B994" s="48" t="s">
        <v>6703</v>
      </c>
      <c r="C994" s="74">
        <f t="shared" si="59"/>
        <v>8000000000</v>
      </c>
      <c r="D994" s="75"/>
      <c r="E994" s="93"/>
      <c r="F994" s="77">
        <v>2000000000</v>
      </c>
      <c r="G994" s="77">
        <v>10000000000</v>
      </c>
      <c r="H994" s="74">
        <f t="shared" si="58"/>
        <v>8000000000</v>
      </c>
      <c r="I994" s="78">
        <v>60000000</v>
      </c>
      <c r="J994" s="79" t="s">
        <v>5701</v>
      </c>
      <c r="K994" s="80">
        <f t="shared" si="57"/>
        <v>5</v>
      </c>
      <c r="L994" s="48" t="s">
        <v>249</v>
      </c>
      <c r="M994" s="79" t="s">
        <v>5738</v>
      </c>
      <c r="N994" s="232">
        <v>5</v>
      </c>
      <c r="O994" s="48" t="s">
        <v>5703</v>
      </c>
      <c r="P994" s="81">
        <v>45955</v>
      </c>
      <c r="Q994" s="93"/>
      <c r="R994" s="75">
        <v>40179</v>
      </c>
      <c r="S994" s="48">
        <v>1</v>
      </c>
      <c r="T994" s="48" t="s">
        <v>274</v>
      </c>
      <c r="U994" s="48" t="s">
        <v>1112</v>
      </c>
      <c r="V994" s="82" t="s">
        <v>5704</v>
      </c>
      <c r="W994" s="75">
        <v>43465</v>
      </c>
      <c r="X994" s="77">
        <v>15000000</v>
      </c>
      <c r="Y994" s="77">
        <v>2000000000</v>
      </c>
      <c r="Z994" s="78">
        <v>60000000</v>
      </c>
      <c r="AA994" s="77">
        <v>0</v>
      </c>
      <c r="AB994" s="48">
        <v>2</v>
      </c>
      <c r="AC994" s="81">
        <v>44195</v>
      </c>
      <c r="AD994" s="77">
        <v>2500000000</v>
      </c>
      <c r="AE994" s="77">
        <v>2500000000</v>
      </c>
      <c r="AF994" s="77">
        <v>15000000</v>
      </c>
    </row>
    <row r="995" spans="1:32" x14ac:dyDescent="0.25">
      <c r="A995" s="230" t="s">
        <v>3116</v>
      </c>
      <c r="B995" s="48" t="s">
        <v>6704</v>
      </c>
      <c r="C995" s="74">
        <f t="shared" si="59"/>
        <v>8000000000</v>
      </c>
      <c r="D995" s="75"/>
      <c r="E995" s="93"/>
      <c r="F995" s="77">
        <v>2000000000</v>
      </c>
      <c r="G995" s="77">
        <v>10000000000</v>
      </c>
      <c r="H995" s="74">
        <f t="shared" si="58"/>
        <v>8000000000</v>
      </c>
      <c r="I995" s="78">
        <v>60000000</v>
      </c>
      <c r="J995" s="79" t="s">
        <v>5701</v>
      </c>
      <c r="K995" s="80">
        <f t="shared" si="57"/>
        <v>5</v>
      </c>
      <c r="L995" s="48" t="s">
        <v>249</v>
      </c>
      <c r="M995" s="79" t="s">
        <v>5738</v>
      </c>
      <c r="N995" s="232">
        <v>5</v>
      </c>
      <c r="O995" s="48" t="s">
        <v>5703</v>
      </c>
      <c r="P995" s="81">
        <v>45955</v>
      </c>
      <c r="Q995" s="93"/>
      <c r="R995" s="75">
        <v>40179</v>
      </c>
      <c r="S995" s="48">
        <v>1</v>
      </c>
      <c r="T995" s="48" t="s">
        <v>253</v>
      </c>
      <c r="U995" s="48" t="s">
        <v>1112</v>
      </c>
      <c r="V995" s="82" t="s">
        <v>5704</v>
      </c>
      <c r="W995" s="75">
        <v>43465</v>
      </c>
      <c r="X995" s="77">
        <v>15000000</v>
      </c>
      <c r="Y995" s="77">
        <v>2000000000</v>
      </c>
      <c r="Z995" s="78">
        <v>60000000</v>
      </c>
      <c r="AA995" s="77">
        <v>0</v>
      </c>
      <c r="AB995" s="48">
        <v>2</v>
      </c>
      <c r="AC995" s="81">
        <v>44195</v>
      </c>
      <c r="AD995" s="77">
        <v>2500000000</v>
      </c>
      <c r="AE995" s="77">
        <v>2500000000</v>
      </c>
      <c r="AF995" s="77">
        <v>15000000</v>
      </c>
    </row>
    <row r="996" spans="1:32" x14ac:dyDescent="0.25">
      <c r="A996" s="230" t="s">
        <v>3118</v>
      </c>
      <c r="B996" s="48" t="s">
        <v>6705</v>
      </c>
      <c r="C996" s="74">
        <f t="shared" si="59"/>
        <v>8000000000</v>
      </c>
      <c r="D996" s="75"/>
      <c r="E996" s="93"/>
      <c r="F996" s="77">
        <v>2000000000</v>
      </c>
      <c r="G996" s="77">
        <v>10000000000</v>
      </c>
      <c r="H996" s="74">
        <f t="shared" si="58"/>
        <v>8000000000</v>
      </c>
      <c r="I996" s="78">
        <v>60000000</v>
      </c>
      <c r="J996" s="79" t="s">
        <v>5701</v>
      </c>
      <c r="K996" s="80">
        <f t="shared" si="57"/>
        <v>5</v>
      </c>
      <c r="L996" s="48" t="s">
        <v>249</v>
      </c>
      <c r="M996" s="79" t="s">
        <v>5738</v>
      </c>
      <c r="N996" s="232">
        <v>5</v>
      </c>
      <c r="O996" s="48" t="s">
        <v>5703</v>
      </c>
      <c r="P996" s="81">
        <v>45955</v>
      </c>
      <c r="Q996" s="93"/>
      <c r="R996" s="75">
        <v>40179</v>
      </c>
      <c r="S996" s="48">
        <v>1</v>
      </c>
      <c r="T996" s="48" t="s">
        <v>274</v>
      </c>
      <c r="U996" s="48" t="s">
        <v>1112</v>
      </c>
      <c r="V996" s="82" t="s">
        <v>5704</v>
      </c>
      <c r="W996" s="75">
        <v>43465</v>
      </c>
      <c r="X996" s="77">
        <v>15000000</v>
      </c>
      <c r="Y996" s="77">
        <v>2000000000</v>
      </c>
      <c r="Z996" s="78">
        <v>60000000</v>
      </c>
      <c r="AA996" s="77">
        <v>0</v>
      </c>
      <c r="AB996" s="48">
        <v>2</v>
      </c>
      <c r="AC996" s="81">
        <v>44195</v>
      </c>
      <c r="AD996" s="77">
        <v>2500000000</v>
      </c>
      <c r="AE996" s="77">
        <v>2500000000</v>
      </c>
      <c r="AF996" s="77">
        <v>15000000</v>
      </c>
    </row>
    <row r="997" spans="1:32" x14ac:dyDescent="0.25">
      <c r="A997" s="230" t="s">
        <v>3120</v>
      </c>
      <c r="B997" s="48" t="s">
        <v>6706</v>
      </c>
      <c r="C997" s="74">
        <f t="shared" si="59"/>
        <v>8000000000</v>
      </c>
      <c r="D997" s="75"/>
      <c r="E997" s="93"/>
      <c r="F997" s="77">
        <v>2000000000</v>
      </c>
      <c r="G997" s="77">
        <v>10000000000</v>
      </c>
      <c r="H997" s="74">
        <f t="shared" si="58"/>
        <v>8000000000</v>
      </c>
      <c r="I997" s="78">
        <v>60000000</v>
      </c>
      <c r="J997" s="79" t="s">
        <v>5701</v>
      </c>
      <c r="K997" s="80">
        <f t="shared" si="57"/>
        <v>5</v>
      </c>
      <c r="L997" s="48" t="s">
        <v>249</v>
      </c>
      <c r="M997" s="79" t="s">
        <v>5738</v>
      </c>
      <c r="N997" s="232">
        <v>5</v>
      </c>
      <c r="O997" s="48" t="s">
        <v>5703</v>
      </c>
      <c r="P997" s="81">
        <v>45955</v>
      </c>
      <c r="Q997" s="93"/>
      <c r="R997" s="75">
        <v>40179</v>
      </c>
      <c r="S997" s="48">
        <v>1</v>
      </c>
      <c r="T997" s="48" t="s">
        <v>253</v>
      </c>
      <c r="U997" s="48" t="s">
        <v>1112</v>
      </c>
      <c r="V997" s="82" t="s">
        <v>5704</v>
      </c>
      <c r="W997" s="75">
        <v>43465</v>
      </c>
      <c r="X997" s="77">
        <v>15000000</v>
      </c>
      <c r="Y997" s="77">
        <v>2000000000</v>
      </c>
      <c r="Z997" s="78">
        <v>60000000</v>
      </c>
      <c r="AA997" s="77">
        <v>0</v>
      </c>
      <c r="AB997" s="48">
        <v>2</v>
      </c>
      <c r="AC997" s="81">
        <v>44195</v>
      </c>
      <c r="AD997" s="77">
        <v>2500000000</v>
      </c>
      <c r="AE997" s="77">
        <v>2500000000</v>
      </c>
      <c r="AF997" s="77">
        <v>15000000</v>
      </c>
    </row>
    <row r="998" spans="1:32" x14ac:dyDescent="0.25">
      <c r="A998" s="230" t="s">
        <v>3122</v>
      </c>
      <c r="B998" s="48" t="s">
        <v>6707</v>
      </c>
      <c r="C998" s="74">
        <f t="shared" si="59"/>
        <v>8000000000</v>
      </c>
      <c r="D998" s="75"/>
      <c r="E998" s="93"/>
      <c r="F998" s="77">
        <v>2000000000</v>
      </c>
      <c r="G998" s="77">
        <v>10000000000</v>
      </c>
      <c r="H998" s="74">
        <f t="shared" si="58"/>
        <v>8000000000</v>
      </c>
      <c r="I998" s="78">
        <v>60000000</v>
      </c>
      <c r="J998" s="79" t="s">
        <v>5701</v>
      </c>
      <c r="K998" s="80">
        <f t="shared" si="57"/>
        <v>5</v>
      </c>
      <c r="L998" s="48" t="s">
        <v>249</v>
      </c>
      <c r="M998" s="79" t="s">
        <v>5738</v>
      </c>
      <c r="N998" s="232">
        <v>5</v>
      </c>
      <c r="O998" s="48" t="s">
        <v>5703</v>
      </c>
      <c r="P998" s="81">
        <v>45955</v>
      </c>
      <c r="Q998" s="93"/>
      <c r="R998" s="75">
        <v>40179</v>
      </c>
      <c r="S998" s="48">
        <v>1</v>
      </c>
      <c r="T998" s="48" t="s">
        <v>274</v>
      </c>
      <c r="U998" s="48" t="s">
        <v>1112</v>
      </c>
      <c r="V998" s="82" t="s">
        <v>5704</v>
      </c>
      <c r="W998" s="75">
        <v>43465</v>
      </c>
      <c r="X998" s="77">
        <v>15000000</v>
      </c>
      <c r="Y998" s="77">
        <v>2000000000</v>
      </c>
      <c r="Z998" s="78">
        <v>60000000</v>
      </c>
      <c r="AA998" s="77">
        <v>0</v>
      </c>
      <c r="AB998" s="48">
        <v>2</v>
      </c>
      <c r="AC998" s="81">
        <v>44195</v>
      </c>
      <c r="AD998" s="77">
        <v>2500000000</v>
      </c>
      <c r="AE998" s="77">
        <v>2500000000</v>
      </c>
      <c r="AF998" s="77">
        <v>15000000</v>
      </c>
    </row>
    <row r="999" spans="1:32" x14ac:dyDescent="0.25">
      <c r="A999" s="230" t="s">
        <v>3124</v>
      </c>
      <c r="B999" s="48" t="s">
        <v>6708</v>
      </c>
      <c r="C999" s="74">
        <f t="shared" si="59"/>
        <v>8000000000</v>
      </c>
      <c r="D999" s="75"/>
      <c r="E999" s="93"/>
      <c r="F999" s="77">
        <v>2000000000</v>
      </c>
      <c r="G999" s="77">
        <v>10000000000</v>
      </c>
      <c r="H999" s="74">
        <f t="shared" si="58"/>
        <v>8000000000</v>
      </c>
      <c r="I999" s="78">
        <v>60000000</v>
      </c>
      <c r="J999" s="79" t="s">
        <v>5701</v>
      </c>
      <c r="K999" s="80">
        <f t="shared" si="57"/>
        <v>5</v>
      </c>
      <c r="L999" s="48" t="s">
        <v>249</v>
      </c>
      <c r="M999" s="79" t="s">
        <v>5738</v>
      </c>
      <c r="N999" s="232">
        <v>5</v>
      </c>
      <c r="O999" s="48" t="s">
        <v>5703</v>
      </c>
      <c r="P999" s="81">
        <v>45955</v>
      </c>
      <c r="Q999" s="93"/>
      <c r="R999" s="75">
        <v>40179</v>
      </c>
      <c r="S999" s="48">
        <v>1</v>
      </c>
      <c r="T999" s="48" t="s">
        <v>253</v>
      </c>
      <c r="U999" s="48" t="s">
        <v>1112</v>
      </c>
      <c r="V999" s="82" t="s">
        <v>5704</v>
      </c>
      <c r="W999" s="75">
        <v>43465</v>
      </c>
      <c r="X999" s="77">
        <v>15000000</v>
      </c>
      <c r="Y999" s="77">
        <v>2000000000</v>
      </c>
      <c r="Z999" s="78">
        <v>60000000</v>
      </c>
      <c r="AA999" s="77">
        <v>0</v>
      </c>
      <c r="AB999" s="48">
        <v>2</v>
      </c>
      <c r="AC999" s="81">
        <v>44195</v>
      </c>
      <c r="AD999" s="77">
        <v>2500000000</v>
      </c>
      <c r="AE999" s="77">
        <v>2500000000</v>
      </c>
      <c r="AF999" s="77">
        <v>15000000</v>
      </c>
    </row>
    <row r="1000" spans="1:32" x14ac:dyDescent="0.25">
      <c r="A1000" s="230" t="s">
        <v>3126</v>
      </c>
      <c r="B1000" s="48" t="s">
        <v>6709</v>
      </c>
      <c r="C1000" s="74">
        <f t="shared" si="59"/>
        <v>8000000000</v>
      </c>
      <c r="D1000" s="75"/>
      <c r="E1000" s="93"/>
      <c r="F1000" s="77">
        <v>2000000000</v>
      </c>
      <c r="G1000" s="77">
        <v>10000000000</v>
      </c>
      <c r="H1000" s="74">
        <f t="shared" si="58"/>
        <v>8000000000</v>
      </c>
      <c r="I1000" s="78">
        <v>60000000</v>
      </c>
      <c r="J1000" s="79" t="s">
        <v>5701</v>
      </c>
      <c r="K1000" s="80">
        <f t="shared" si="57"/>
        <v>5</v>
      </c>
      <c r="L1000" s="48" t="s">
        <v>249</v>
      </c>
      <c r="M1000" s="79" t="s">
        <v>5738</v>
      </c>
      <c r="N1000" s="232">
        <v>5</v>
      </c>
      <c r="O1000" s="48" t="s">
        <v>5703</v>
      </c>
      <c r="P1000" s="81">
        <v>45955</v>
      </c>
      <c r="Q1000" s="93"/>
      <c r="R1000" s="75">
        <v>40179</v>
      </c>
      <c r="S1000" s="48">
        <v>1</v>
      </c>
      <c r="T1000" s="48" t="s">
        <v>274</v>
      </c>
      <c r="U1000" s="48" t="s">
        <v>1112</v>
      </c>
      <c r="V1000" s="82" t="s">
        <v>5704</v>
      </c>
      <c r="W1000" s="75">
        <v>43465</v>
      </c>
      <c r="X1000" s="77">
        <v>15000000</v>
      </c>
      <c r="Y1000" s="77">
        <v>2000000000</v>
      </c>
      <c r="Z1000" s="78">
        <v>60000000</v>
      </c>
      <c r="AA1000" s="77">
        <v>0</v>
      </c>
      <c r="AB1000" s="48">
        <v>2</v>
      </c>
      <c r="AC1000" s="81">
        <v>44195</v>
      </c>
      <c r="AD1000" s="77">
        <v>2500000000</v>
      </c>
      <c r="AE1000" s="77">
        <v>2500000000</v>
      </c>
      <c r="AF1000" s="77">
        <v>15000000</v>
      </c>
    </row>
    <row r="1001" spans="1:32" x14ac:dyDescent="0.25">
      <c r="A1001" s="230" t="s">
        <v>3128</v>
      </c>
      <c r="B1001" s="48" t="s">
        <v>6710</v>
      </c>
      <c r="C1001" s="74">
        <f t="shared" si="59"/>
        <v>8000000000</v>
      </c>
      <c r="D1001" s="75"/>
      <c r="E1001" s="93"/>
      <c r="F1001" s="77">
        <v>2000000000</v>
      </c>
      <c r="G1001" s="77">
        <v>10000000000</v>
      </c>
      <c r="H1001" s="74">
        <f t="shared" si="58"/>
        <v>8000000000</v>
      </c>
      <c r="I1001" s="78">
        <v>60000000</v>
      </c>
      <c r="J1001" s="79" t="s">
        <v>5701</v>
      </c>
      <c r="K1001" s="80">
        <f t="shared" si="57"/>
        <v>5</v>
      </c>
      <c r="L1001" s="48" t="s">
        <v>249</v>
      </c>
      <c r="M1001" s="79" t="s">
        <v>5738</v>
      </c>
      <c r="N1001" s="232">
        <v>5</v>
      </c>
      <c r="O1001" s="48" t="s">
        <v>5703</v>
      </c>
      <c r="P1001" s="81">
        <v>45955</v>
      </c>
      <c r="Q1001" s="93"/>
      <c r="R1001" s="75">
        <v>40179</v>
      </c>
      <c r="S1001" s="48">
        <v>1</v>
      </c>
      <c r="T1001" s="48" t="s">
        <v>253</v>
      </c>
      <c r="U1001" s="48" t="s">
        <v>1112</v>
      </c>
      <c r="V1001" s="82" t="s">
        <v>5704</v>
      </c>
      <c r="W1001" s="75">
        <v>43465</v>
      </c>
      <c r="X1001" s="77">
        <v>15000000</v>
      </c>
      <c r="Y1001" s="77">
        <v>2000000000</v>
      </c>
      <c r="Z1001" s="78">
        <v>60000000</v>
      </c>
      <c r="AA1001" s="77">
        <v>0</v>
      </c>
      <c r="AB1001" s="48">
        <v>2</v>
      </c>
      <c r="AC1001" s="81">
        <v>44195</v>
      </c>
      <c r="AD1001" s="77">
        <v>2500000000</v>
      </c>
      <c r="AE1001" s="77">
        <v>2500000000</v>
      </c>
      <c r="AF1001" s="77">
        <v>15000000</v>
      </c>
    </row>
    <row r="1002" spans="1:32" x14ac:dyDescent="0.25">
      <c r="A1002" s="230" t="s">
        <v>3130</v>
      </c>
      <c r="B1002" s="48" t="s">
        <v>6711</v>
      </c>
      <c r="C1002" s="74">
        <f t="shared" si="59"/>
        <v>8000000000</v>
      </c>
      <c r="D1002" s="75"/>
      <c r="E1002" s="93"/>
      <c r="F1002" s="77">
        <v>2000000000</v>
      </c>
      <c r="G1002" s="77">
        <v>10000000000</v>
      </c>
      <c r="H1002" s="74">
        <f t="shared" si="58"/>
        <v>8000000000</v>
      </c>
      <c r="I1002" s="78">
        <v>60000000</v>
      </c>
      <c r="J1002" s="79" t="s">
        <v>5701</v>
      </c>
      <c r="K1002" s="80">
        <f t="shared" si="57"/>
        <v>5</v>
      </c>
      <c r="L1002" s="48" t="s">
        <v>249</v>
      </c>
      <c r="M1002" s="79" t="s">
        <v>5738</v>
      </c>
      <c r="N1002" s="232">
        <v>5</v>
      </c>
      <c r="O1002" s="48" t="s">
        <v>5703</v>
      </c>
      <c r="P1002" s="81">
        <v>45955</v>
      </c>
      <c r="Q1002" s="93"/>
      <c r="R1002" s="75">
        <v>40179</v>
      </c>
      <c r="S1002" s="48">
        <v>1</v>
      </c>
      <c r="T1002" s="48" t="s">
        <v>274</v>
      </c>
      <c r="U1002" s="48" t="s">
        <v>1112</v>
      </c>
      <c r="V1002" s="82" t="s">
        <v>5704</v>
      </c>
      <c r="W1002" s="75">
        <v>43465</v>
      </c>
      <c r="X1002" s="77">
        <v>15000000</v>
      </c>
      <c r="Y1002" s="77">
        <v>2000000000</v>
      </c>
      <c r="Z1002" s="78">
        <v>60000000</v>
      </c>
      <c r="AA1002" s="77">
        <v>0</v>
      </c>
      <c r="AB1002" s="48">
        <v>2</v>
      </c>
      <c r="AC1002" s="81">
        <v>44195</v>
      </c>
      <c r="AD1002" s="77">
        <v>2500000000</v>
      </c>
      <c r="AE1002" s="77">
        <v>2500000000</v>
      </c>
      <c r="AF1002" s="77">
        <v>15000000</v>
      </c>
    </row>
    <row r="1003" spans="1:32" x14ac:dyDescent="0.25">
      <c r="A1003" s="230" t="s">
        <v>3132</v>
      </c>
      <c r="B1003" s="48" t="s">
        <v>6712</v>
      </c>
      <c r="C1003" s="74">
        <f t="shared" si="59"/>
        <v>8000000000</v>
      </c>
      <c r="D1003" s="75"/>
      <c r="E1003" s="93"/>
      <c r="F1003" s="77">
        <v>2000000000</v>
      </c>
      <c r="G1003" s="77">
        <v>10000000000</v>
      </c>
      <c r="H1003" s="74">
        <f t="shared" si="58"/>
        <v>8000000000</v>
      </c>
      <c r="I1003" s="78">
        <v>60000000</v>
      </c>
      <c r="J1003" s="79" t="s">
        <v>5701</v>
      </c>
      <c r="K1003" s="80">
        <f t="shared" si="57"/>
        <v>5</v>
      </c>
      <c r="L1003" s="48" t="s">
        <v>249</v>
      </c>
      <c r="M1003" s="79" t="s">
        <v>5738</v>
      </c>
      <c r="N1003" s="232">
        <v>5</v>
      </c>
      <c r="O1003" s="48" t="s">
        <v>5703</v>
      </c>
      <c r="P1003" s="81">
        <v>45955</v>
      </c>
      <c r="Q1003" s="93"/>
      <c r="R1003" s="75">
        <v>40179</v>
      </c>
      <c r="S1003" s="48">
        <v>1</v>
      </c>
      <c r="T1003" s="48" t="s">
        <v>253</v>
      </c>
      <c r="U1003" s="48" t="s">
        <v>1112</v>
      </c>
      <c r="V1003" s="82" t="s">
        <v>5704</v>
      </c>
      <c r="W1003" s="75">
        <v>43465</v>
      </c>
      <c r="X1003" s="77">
        <v>15000000</v>
      </c>
      <c r="Y1003" s="77">
        <v>2000000000</v>
      </c>
      <c r="Z1003" s="78">
        <v>60000000</v>
      </c>
      <c r="AA1003" s="77">
        <v>0</v>
      </c>
      <c r="AB1003" s="48">
        <v>2</v>
      </c>
      <c r="AC1003" s="81">
        <v>44195</v>
      </c>
      <c r="AD1003" s="77">
        <v>2500000000</v>
      </c>
      <c r="AE1003" s="77">
        <v>2500000000</v>
      </c>
      <c r="AF1003" s="77">
        <v>15000000</v>
      </c>
    </row>
    <row r="1004" spans="1:32" x14ac:dyDescent="0.25">
      <c r="A1004" s="230" t="s">
        <v>3134</v>
      </c>
      <c r="B1004" s="48" t="s">
        <v>6713</v>
      </c>
      <c r="C1004" s="74">
        <f t="shared" si="59"/>
        <v>8000000000</v>
      </c>
      <c r="D1004" s="75"/>
      <c r="E1004" s="93"/>
      <c r="F1004" s="77">
        <v>2000000000</v>
      </c>
      <c r="G1004" s="77">
        <v>10000000000</v>
      </c>
      <c r="H1004" s="74">
        <f t="shared" si="58"/>
        <v>8000000000</v>
      </c>
      <c r="I1004" s="78">
        <v>60000000</v>
      </c>
      <c r="J1004" s="79" t="s">
        <v>5701</v>
      </c>
      <c r="K1004" s="80">
        <f t="shared" si="57"/>
        <v>5</v>
      </c>
      <c r="L1004" s="48" t="s">
        <v>249</v>
      </c>
      <c r="M1004" s="79" t="s">
        <v>5738</v>
      </c>
      <c r="N1004" s="232">
        <v>5</v>
      </c>
      <c r="O1004" s="48" t="s">
        <v>5703</v>
      </c>
      <c r="P1004" s="81">
        <v>45955</v>
      </c>
      <c r="Q1004" s="93"/>
      <c r="R1004" s="75">
        <v>40179</v>
      </c>
      <c r="S1004" s="48">
        <v>1</v>
      </c>
      <c r="T1004" s="48" t="s">
        <v>274</v>
      </c>
      <c r="U1004" s="48" t="s">
        <v>1112</v>
      </c>
      <c r="V1004" s="82" t="s">
        <v>5704</v>
      </c>
      <c r="W1004" s="75">
        <v>43465</v>
      </c>
      <c r="X1004" s="77">
        <v>15000000</v>
      </c>
      <c r="Y1004" s="77">
        <v>2000000000</v>
      </c>
      <c r="Z1004" s="78">
        <v>60000000</v>
      </c>
      <c r="AA1004" s="77">
        <v>0</v>
      </c>
      <c r="AB1004" s="48">
        <v>2</v>
      </c>
      <c r="AC1004" s="81">
        <v>44195</v>
      </c>
      <c r="AD1004" s="77">
        <v>2500000000</v>
      </c>
      <c r="AE1004" s="77">
        <v>2500000000</v>
      </c>
      <c r="AF1004" s="77">
        <v>15000000</v>
      </c>
    </row>
    <row r="1005" spans="1:32" x14ac:dyDescent="0.25">
      <c r="A1005" s="230" t="s">
        <v>3136</v>
      </c>
      <c r="B1005" s="48" t="s">
        <v>6714</v>
      </c>
      <c r="C1005" s="74">
        <f t="shared" si="59"/>
        <v>8000000000</v>
      </c>
      <c r="D1005" s="75"/>
      <c r="E1005" s="93"/>
      <c r="F1005" s="77">
        <v>2000000000</v>
      </c>
      <c r="G1005" s="77">
        <v>10000000000</v>
      </c>
      <c r="H1005" s="74">
        <f t="shared" si="58"/>
        <v>8000000000</v>
      </c>
      <c r="I1005" s="78">
        <v>60000000</v>
      </c>
      <c r="J1005" s="79" t="s">
        <v>5701</v>
      </c>
      <c r="K1005" s="80">
        <f t="shared" si="57"/>
        <v>5</v>
      </c>
      <c r="L1005" s="48" t="s">
        <v>249</v>
      </c>
      <c r="M1005" s="79" t="s">
        <v>5738</v>
      </c>
      <c r="N1005" s="232">
        <v>5</v>
      </c>
      <c r="O1005" s="48" t="s">
        <v>5703</v>
      </c>
      <c r="P1005" s="81">
        <v>45955</v>
      </c>
      <c r="Q1005" s="93"/>
      <c r="R1005" s="75">
        <v>40179</v>
      </c>
      <c r="S1005" s="48">
        <v>1</v>
      </c>
      <c r="T1005" s="48" t="s">
        <v>253</v>
      </c>
      <c r="U1005" s="48" t="s">
        <v>1112</v>
      </c>
      <c r="V1005" s="82" t="s">
        <v>5704</v>
      </c>
      <c r="W1005" s="75">
        <v>43465</v>
      </c>
      <c r="X1005" s="77">
        <v>15000000</v>
      </c>
      <c r="Y1005" s="77">
        <v>2000000000</v>
      </c>
      <c r="Z1005" s="78">
        <v>60000000</v>
      </c>
      <c r="AA1005" s="77">
        <v>0</v>
      </c>
      <c r="AB1005" s="48">
        <v>2</v>
      </c>
      <c r="AC1005" s="81">
        <v>44195</v>
      </c>
      <c r="AD1005" s="77">
        <v>2500000000</v>
      </c>
      <c r="AE1005" s="77">
        <v>2500000000</v>
      </c>
      <c r="AF1005" s="77">
        <v>15000000</v>
      </c>
    </row>
    <row r="1006" spans="1:32" x14ac:dyDescent="0.25">
      <c r="A1006" s="230" t="s">
        <v>3138</v>
      </c>
      <c r="B1006" s="48" t="s">
        <v>6715</v>
      </c>
      <c r="C1006" s="74">
        <f t="shared" si="59"/>
        <v>8000000000</v>
      </c>
      <c r="D1006" s="75"/>
      <c r="E1006" s="93"/>
      <c r="F1006" s="77">
        <v>2000000000</v>
      </c>
      <c r="G1006" s="77">
        <v>10000000000</v>
      </c>
      <c r="H1006" s="74">
        <f t="shared" si="58"/>
        <v>8000000000</v>
      </c>
      <c r="I1006" s="78">
        <v>60000000</v>
      </c>
      <c r="J1006" s="79" t="s">
        <v>5701</v>
      </c>
      <c r="K1006" s="80">
        <f t="shared" si="57"/>
        <v>5</v>
      </c>
      <c r="L1006" s="48" t="s">
        <v>249</v>
      </c>
      <c r="M1006" s="79" t="s">
        <v>5738</v>
      </c>
      <c r="N1006" s="232">
        <v>5</v>
      </c>
      <c r="O1006" s="48" t="s">
        <v>5703</v>
      </c>
      <c r="P1006" s="81">
        <v>45955</v>
      </c>
      <c r="Q1006" s="93"/>
      <c r="R1006" s="75">
        <v>40179</v>
      </c>
      <c r="S1006" s="48">
        <v>1</v>
      </c>
      <c r="T1006" s="48" t="s">
        <v>274</v>
      </c>
      <c r="U1006" s="48" t="s">
        <v>1112</v>
      </c>
      <c r="V1006" s="82" t="s">
        <v>5704</v>
      </c>
      <c r="W1006" s="75">
        <v>43465</v>
      </c>
      <c r="X1006" s="77">
        <v>15000000</v>
      </c>
      <c r="Y1006" s="77">
        <v>2000000000</v>
      </c>
      <c r="Z1006" s="78">
        <v>60000000</v>
      </c>
      <c r="AA1006" s="77">
        <v>0</v>
      </c>
      <c r="AB1006" s="48">
        <v>2</v>
      </c>
      <c r="AC1006" s="81">
        <v>44195</v>
      </c>
      <c r="AD1006" s="77">
        <v>2500000000</v>
      </c>
      <c r="AE1006" s="77">
        <v>2500000000</v>
      </c>
      <c r="AF1006" s="77">
        <v>15000000</v>
      </c>
    </row>
    <row r="1007" spans="1:32" x14ac:dyDescent="0.25">
      <c r="A1007" s="230" t="s">
        <v>3140</v>
      </c>
      <c r="B1007" s="48" t="s">
        <v>6716</v>
      </c>
      <c r="C1007" s="74">
        <f t="shared" si="59"/>
        <v>8000000000</v>
      </c>
      <c r="D1007" s="75"/>
      <c r="E1007" s="93"/>
      <c r="F1007" s="77">
        <v>2000000000</v>
      </c>
      <c r="G1007" s="77">
        <v>10000000000</v>
      </c>
      <c r="H1007" s="74">
        <f t="shared" si="58"/>
        <v>8000000000</v>
      </c>
      <c r="I1007" s="78">
        <v>60000000</v>
      </c>
      <c r="J1007" s="79" t="s">
        <v>5701</v>
      </c>
      <c r="K1007" s="80">
        <f t="shared" si="57"/>
        <v>5</v>
      </c>
      <c r="L1007" s="48" t="s">
        <v>249</v>
      </c>
      <c r="M1007" s="79" t="s">
        <v>5738</v>
      </c>
      <c r="N1007" s="232">
        <v>5</v>
      </c>
      <c r="O1007" s="48" t="s">
        <v>5703</v>
      </c>
      <c r="P1007" s="81">
        <v>45955</v>
      </c>
      <c r="Q1007" s="93"/>
      <c r="R1007" s="75">
        <v>40179</v>
      </c>
      <c r="S1007" s="48">
        <v>1</v>
      </c>
      <c r="T1007" s="48" t="s">
        <v>253</v>
      </c>
      <c r="U1007" s="48" t="s">
        <v>1112</v>
      </c>
      <c r="V1007" s="82" t="s">
        <v>5704</v>
      </c>
      <c r="W1007" s="75">
        <v>43465</v>
      </c>
      <c r="X1007" s="77">
        <v>15000000</v>
      </c>
      <c r="Y1007" s="77">
        <v>2000000000</v>
      </c>
      <c r="Z1007" s="78">
        <v>60000000</v>
      </c>
      <c r="AA1007" s="77">
        <v>0</v>
      </c>
      <c r="AB1007" s="48">
        <v>2</v>
      </c>
      <c r="AC1007" s="81">
        <v>44195</v>
      </c>
      <c r="AD1007" s="77">
        <v>2500000000</v>
      </c>
      <c r="AE1007" s="77">
        <v>2500000000</v>
      </c>
      <c r="AF1007" s="77">
        <v>15000000</v>
      </c>
    </row>
    <row r="1008" spans="1:32" x14ac:dyDescent="0.25">
      <c r="A1008" s="230" t="s">
        <v>3142</v>
      </c>
      <c r="B1008" s="48" t="s">
        <v>6717</v>
      </c>
      <c r="C1008" s="74">
        <f t="shared" si="59"/>
        <v>8000000000</v>
      </c>
      <c r="D1008" s="75"/>
      <c r="E1008" s="93"/>
      <c r="F1008" s="77">
        <v>2000000000</v>
      </c>
      <c r="G1008" s="77">
        <v>10000000000</v>
      </c>
      <c r="H1008" s="74">
        <f t="shared" si="58"/>
        <v>8000000000</v>
      </c>
      <c r="I1008" s="78">
        <v>60000000</v>
      </c>
      <c r="J1008" s="79" t="s">
        <v>5701</v>
      </c>
      <c r="K1008" s="80">
        <f t="shared" si="57"/>
        <v>5</v>
      </c>
      <c r="L1008" s="48" t="s">
        <v>249</v>
      </c>
      <c r="M1008" s="79" t="s">
        <v>5738</v>
      </c>
      <c r="N1008" s="232">
        <v>5</v>
      </c>
      <c r="O1008" s="48" t="s">
        <v>5703</v>
      </c>
      <c r="P1008" s="81">
        <v>45955</v>
      </c>
      <c r="Q1008" s="93"/>
      <c r="R1008" s="75">
        <v>40179</v>
      </c>
      <c r="S1008" s="48">
        <v>1</v>
      </c>
      <c r="T1008" s="48" t="s">
        <v>274</v>
      </c>
      <c r="U1008" s="48" t="s">
        <v>1112</v>
      </c>
      <c r="V1008" s="82" t="s">
        <v>5704</v>
      </c>
      <c r="W1008" s="75">
        <v>43465</v>
      </c>
      <c r="X1008" s="77">
        <v>15000000</v>
      </c>
      <c r="Y1008" s="77">
        <v>2000000000</v>
      </c>
      <c r="Z1008" s="78">
        <v>60000000</v>
      </c>
      <c r="AA1008" s="77">
        <v>0</v>
      </c>
      <c r="AB1008" s="48">
        <v>2</v>
      </c>
      <c r="AC1008" s="81">
        <v>44195</v>
      </c>
      <c r="AD1008" s="77">
        <v>2500000000</v>
      </c>
      <c r="AE1008" s="77">
        <v>2500000000</v>
      </c>
      <c r="AF1008" s="77">
        <v>15000000</v>
      </c>
    </row>
    <row r="1009" spans="1:32" x14ac:dyDescent="0.25">
      <c r="A1009" s="230" t="s">
        <v>3144</v>
      </c>
      <c r="B1009" s="48" t="s">
        <v>6718</v>
      </c>
      <c r="C1009" s="74">
        <f t="shared" si="59"/>
        <v>8000000000</v>
      </c>
      <c r="D1009" s="75"/>
      <c r="E1009" s="93"/>
      <c r="F1009" s="77">
        <v>2000000000</v>
      </c>
      <c r="G1009" s="77">
        <v>10000000000</v>
      </c>
      <c r="H1009" s="74">
        <f t="shared" si="58"/>
        <v>8000000000</v>
      </c>
      <c r="I1009" s="78">
        <v>60000000</v>
      </c>
      <c r="J1009" s="79" t="s">
        <v>5701</v>
      </c>
      <c r="K1009" s="80">
        <f t="shared" si="57"/>
        <v>5</v>
      </c>
      <c r="L1009" s="48" t="s">
        <v>249</v>
      </c>
      <c r="M1009" s="79" t="s">
        <v>5738</v>
      </c>
      <c r="N1009" s="232">
        <v>5</v>
      </c>
      <c r="O1009" s="48" t="s">
        <v>5703</v>
      </c>
      <c r="P1009" s="81">
        <v>45955</v>
      </c>
      <c r="Q1009" s="93"/>
      <c r="R1009" s="75">
        <v>40179</v>
      </c>
      <c r="S1009" s="48">
        <v>1</v>
      </c>
      <c r="T1009" s="48" t="s">
        <v>253</v>
      </c>
      <c r="U1009" s="48" t="s">
        <v>1112</v>
      </c>
      <c r="V1009" s="82" t="s">
        <v>5704</v>
      </c>
      <c r="W1009" s="75">
        <v>43465</v>
      </c>
      <c r="X1009" s="77">
        <v>15000000</v>
      </c>
      <c r="Y1009" s="77">
        <v>2000000000</v>
      </c>
      <c r="Z1009" s="78">
        <v>60000000</v>
      </c>
      <c r="AA1009" s="77">
        <v>0</v>
      </c>
      <c r="AB1009" s="48">
        <v>2</v>
      </c>
      <c r="AC1009" s="81">
        <v>44195</v>
      </c>
      <c r="AD1009" s="77">
        <v>2500000000</v>
      </c>
      <c r="AE1009" s="77">
        <v>2500000000</v>
      </c>
      <c r="AF1009" s="77">
        <v>15000000</v>
      </c>
    </row>
    <row r="1010" spans="1:32" x14ac:dyDescent="0.25">
      <c r="A1010" s="230" t="s">
        <v>3146</v>
      </c>
      <c r="B1010" s="48" t="s">
        <v>6719</v>
      </c>
      <c r="C1010" s="74">
        <f t="shared" si="59"/>
        <v>8000000000</v>
      </c>
      <c r="D1010" s="75"/>
      <c r="E1010" s="93"/>
      <c r="F1010" s="77">
        <v>2000000000</v>
      </c>
      <c r="G1010" s="77">
        <v>10000000000</v>
      </c>
      <c r="H1010" s="74">
        <f t="shared" si="58"/>
        <v>8000000000</v>
      </c>
      <c r="I1010" s="78">
        <v>60000000</v>
      </c>
      <c r="J1010" s="79" t="s">
        <v>5701</v>
      </c>
      <c r="K1010" s="80">
        <f t="shared" si="57"/>
        <v>5</v>
      </c>
      <c r="L1010" s="48" t="s">
        <v>249</v>
      </c>
      <c r="M1010" s="79" t="s">
        <v>5738</v>
      </c>
      <c r="N1010" s="232">
        <v>5</v>
      </c>
      <c r="O1010" s="48" t="s">
        <v>5703</v>
      </c>
      <c r="P1010" s="81">
        <v>45955</v>
      </c>
      <c r="Q1010" s="93"/>
      <c r="R1010" s="75">
        <v>40179</v>
      </c>
      <c r="S1010" s="48">
        <v>1</v>
      </c>
      <c r="T1010" s="48" t="s">
        <v>274</v>
      </c>
      <c r="U1010" s="48" t="s">
        <v>1112</v>
      </c>
      <c r="V1010" s="82" t="s">
        <v>5704</v>
      </c>
      <c r="W1010" s="75">
        <v>43465</v>
      </c>
      <c r="X1010" s="77">
        <v>15000000</v>
      </c>
      <c r="Y1010" s="77">
        <v>2000000000</v>
      </c>
      <c r="Z1010" s="78">
        <v>60000000</v>
      </c>
      <c r="AA1010" s="77">
        <v>0</v>
      </c>
      <c r="AB1010" s="48">
        <v>2</v>
      </c>
      <c r="AC1010" s="81">
        <v>44195</v>
      </c>
      <c r="AD1010" s="77">
        <v>2500000000</v>
      </c>
      <c r="AE1010" s="77">
        <v>2500000000</v>
      </c>
      <c r="AF1010" s="77">
        <v>15000000</v>
      </c>
    </row>
    <row r="1011" spans="1:32" x14ac:dyDescent="0.25">
      <c r="A1011" s="230" t="s">
        <v>3148</v>
      </c>
      <c r="B1011" s="48" t="s">
        <v>6720</v>
      </c>
      <c r="C1011" s="74">
        <f t="shared" si="59"/>
        <v>8000000000</v>
      </c>
      <c r="D1011" s="75"/>
      <c r="E1011" s="93"/>
      <c r="F1011" s="77">
        <v>2000000000</v>
      </c>
      <c r="G1011" s="77">
        <v>10000000000</v>
      </c>
      <c r="H1011" s="74">
        <f t="shared" si="58"/>
        <v>8000000000</v>
      </c>
      <c r="I1011" s="78">
        <v>60000000</v>
      </c>
      <c r="J1011" s="79" t="s">
        <v>5701</v>
      </c>
      <c r="K1011" s="80">
        <f t="shared" si="57"/>
        <v>5</v>
      </c>
      <c r="L1011" s="48" t="s">
        <v>249</v>
      </c>
      <c r="M1011" s="79" t="s">
        <v>5738</v>
      </c>
      <c r="N1011" s="232">
        <v>5</v>
      </c>
      <c r="O1011" s="48" t="s">
        <v>5703</v>
      </c>
      <c r="P1011" s="81">
        <v>45955</v>
      </c>
      <c r="Q1011" s="93"/>
      <c r="R1011" s="75">
        <v>40179</v>
      </c>
      <c r="S1011" s="48">
        <v>1</v>
      </c>
      <c r="T1011" s="48" t="s">
        <v>253</v>
      </c>
      <c r="U1011" s="48" t="s">
        <v>1112</v>
      </c>
      <c r="V1011" s="82" t="s">
        <v>5704</v>
      </c>
      <c r="W1011" s="75">
        <v>43465</v>
      </c>
      <c r="X1011" s="77">
        <v>15000000</v>
      </c>
      <c r="Y1011" s="77">
        <v>2000000000</v>
      </c>
      <c r="Z1011" s="78">
        <v>60000000</v>
      </c>
      <c r="AA1011" s="77">
        <v>0</v>
      </c>
      <c r="AB1011" s="48">
        <v>2</v>
      </c>
      <c r="AC1011" s="81">
        <v>44195</v>
      </c>
      <c r="AD1011" s="77">
        <v>2500000000</v>
      </c>
      <c r="AE1011" s="77">
        <v>2500000000</v>
      </c>
      <c r="AF1011" s="77">
        <v>15000000</v>
      </c>
    </row>
    <row r="1012" spans="1:32" x14ac:dyDescent="0.25">
      <c r="A1012" s="230" t="s">
        <v>3150</v>
      </c>
      <c r="B1012" s="48" t="s">
        <v>6721</v>
      </c>
      <c r="C1012" s="74">
        <f t="shared" si="59"/>
        <v>8000000000</v>
      </c>
      <c r="D1012" s="75"/>
      <c r="E1012" s="93"/>
      <c r="F1012" s="77">
        <v>2000000000</v>
      </c>
      <c r="G1012" s="77">
        <v>10000000000</v>
      </c>
      <c r="H1012" s="74">
        <f t="shared" si="58"/>
        <v>8000000000</v>
      </c>
      <c r="I1012" s="78">
        <v>60000000</v>
      </c>
      <c r="J1012" s="79" t="s">
        <v>5701</v>
      </c>
      <c r="K1012" s="80">
        <f t="shared" si="57"/>
        <v>5</v>
      </c>
      <c r="L1012" s="48" t="s">
        <v>249</v>
      </c>
      <c r="M1012" s="79" t="s">
        <v>5738</v>
      </c>
      <c r="N1012" s="232">
        <v>5</v>
      </c>
      <c r="O1012" s="48" t="s">
        <v>5703</v>
      </c>
      <c r="P1012" s="81">
        <v>45955</v>
      </c>
      <c r="Q1012" s="93"/>
      <c r="R1012" s="75">
        <v>40179</v>
      </c>
      <c r="S1012" s="48">
        <v>1</v>
      </c>
      <c r="T1012" s="48" t="s">
        <v>274</v>
      </c>
      <c r="U1012" s="48" t="s">
        <v>1112</v>
      </c>
      <c r="V1012" s="82" t="s">
        <v>5704</v>
      </c>
      <c r="W1012" s="75">
        <v>43465</v>
      </c>
      <c r="X1012" s="77">
        <v>15000000</v>
      </c>
      <c r="Y1012" s="77">
        <v>2000000000</v>
      </c>
      <c r="Z1012" s="78">
        <v>60000000</v>
      </c>
      <c r="AA1012" s="77">
        <v>0</v>
      </c>
      <c r="AB1012" s="48">
        <v>2</v>
      </c>
      <c r="AC1012" s="81">
        <v>44195</v>
      </c>
      <c r="AD1012" s="77">
        <v>2500000000</v>
      </c>
      <c r="AE1012" s="77">
        <v>2500000000</v>
      </c>
      <c r="AF1012" s="77">
        <v>15000000</v>
      </c>
    </row>
    <row r="1013" spans="1:32" x14ac:dyDescent="0.25">
      <c r="A1013" s="230" t="s">
        <v>3152</v>
      </c>
      <c r="B1013" s="48" t="s">
        <v>6722</v>
      </c>
      <c r="C1013" s="74">
        <f t="shared" si="59"/>
        <v>8000000000</v>
      </c>
      <c r="D1013" s="75"/>
      <c r="E1013" s="93"/>
      <c r="F1013" s="77">
        <v>2000000000</v>
      </c>
      <c r="G1013" s="77">
        <v>10000000000</v>
      </c>
      <c r="H1013" s="74">
        <f t="shared" si="58"/>
        <v>8000000000</v>
      </c>
      <c r="I1013" s="78">
        <v>60000000</v>
      </c>
      <c r="J1013" s="79" t="s">
        <v>5701</v>
      </c>
      <c r="K1013" s="80">
        <f t="shared" si="57"/>
        <v>5</v>
      </c>
      <c r="L1013" s="48" t="s">
        <v>249</v>
      </c>
      <c r="M1013" s="79" t="s">
        <v>5738</v>
      </c>
      <c r="N1013" s="232">
        <v>5</v>
      </c>
      <c r="O1013" s="48" t="s">
        <v>5703</v>
      </c>
      <c r="P1013" s="81">
        <v>45955</v>
      </c>
      <c r="Q1013" s="93"/>
      <c r="R1013" s="75">
        <v>40179</v>
      </c>
      <c r="S1013" s="48">
        <v>1</v>
      </c>
      <c r="T1013" s="48" t="s">
        <v>253</v>
      </c>
      <c r="U1013" s="48" t="s">
        <v>1112</v>
      </c>
      <c r="V1013" s="82" t="s">
        <v>5704</v>
      </c>
      <c r="W1013" s="75">
        <v>43465</v>
      </c>
      <c r="X1013" s="77">
        <v>15000000</v>
      </c>
      <c r="Y1013" s="77">
        <v>2000000000</v>
      </c>
      <c r="Z1013" s="78">
        <v>60000000</v>
      </c>
      <c r="AA1013" s="77">
        <v>0</v>
      </c>
      <c r="AB1013" s="48">
        <v>2</v>
      </c>
      <c r="AC1013" s="81">
        <v>44195</v>
      </c>
      <c r="AD1013" s="77">
        <v>2500000000</v>
      </c>
      <c r="AE1013" s="77">
        <v>2500000000</v>
      </c>
      <c r="AF1013" s="77">
        <v>15000000</v>
      </c>
    </row>
    <row r="1014" spans="1:32" x14ac:dyDescent="0.25">
      <c r="A1014" s="230" t="s">
        <v>3154</v>
      </c>
      <c r="B1014" s="48" t="s">
        <v>6723</v>
      </c>
      <c r="C1014" s="74">
        <f t="shared" si="59"/>
        <v>8000000000</v>
      </c>
      <c r="D1014" s="75"/>
      <c r="E1014" s="93"/>
      <c r="F1014" s="77">
        <v>2000000000</v>
      </c>
      <c r="G1014" s="77">
        <v>10000000000</v>
      </c>
      <c r="H1014" s="74">
        <f t="shared" si="58"/>
        <v>8000000000</v>
      </c>
      <c r="I1014" s="78">
        <v>60000000</v>
      </c>
      <c r="J1014" s="79" t="s">
        <v>5701</v>
      </c>
      <c r="K1014" s="80">
        <f t="shared" si="57"/>
        <v>5</v>
      </c>
      <c r="L1014" s="48" t="s">
        <v>249</v>
      </c>
      <c r="M1014" s="79" t="s">
        <v>5738</v>
      </c>
      <c r="N1014" s="232">
        <v>5</v>
      </c>
      <c r="O1014" s="48" t="s">
        <v>5703</v>
      </c>
      <c r="P1014" s="81">
        <v>45955</v>
      </c>
      <c r="Q1014" s="93"/>
      <c r="R1014" s="75">
        <v>40179</v>
      </c>
      <c r="S1014" s="48">
        <v>1</v>
      </c>
      <c r="T1014" s="48" t="s">
        <v>274</v>
      </c>
      <c r="U1014" s="48" t="s">
        <v>1112</v>
      </c>
      <c r="V1014" s="82" t="s">
        <v>5704</v>
      </c>
      <c r="W1014" s="75">
        <v>43465</v>
      </c>
      <c r="X1014" s="77">
        <v>15000000</v>
      </c>
      <c r="Y1014" s="77">
        <v>2000000000</v>
      </c>
      <c r="Z1014" s="78">
        <v>60000000</v>
      </c>
      <c r="AA1014" s="77">
        <v>0</v>
      </c>
      <c r="AB1014" s="48">
        <v>2</v>
      </c>
      <c r="AC1014" s="81">
        <v>44195</v>
      </c>
      <c r="AD1014" s="77">
        <v>2500000000</v>
      </c>
      <c r="AE1014" s="77">
        <v>2500000000</v>
      </c>
      <c r="AF1014" s="77">
        <v>15000000</v>
      </c>
    </row>
    <row r="1015" spans="1:32" x14ac:dyDescent="0.25">
      <c r="A1015" s="230" t="s">
        <v>3156</v>
      </c>
      <c r="B1015" s="48" t="s">
        <v>6724</v>
      </c>
      <c r="C1015" s="74">
        <f t="shared" si="59"/>
        <v>8000000000</v>
      </c>
      <c r="D1015" s="75"/>
      <c r="E1015" s="93"/>
      <c r="F1015" s="77">
        <v>2000000000</v>
      </c>
      <c r="G1015" s="77">
        <v>10000000000</v>
      </c>
      <c r="H1015" s="74">
        <f t="shared" si="58"/>
        <v>8000000000</v>
      </c>
      <c r="I1015" s="78">
        <v>60000000</v>
      </c>
      <c r="J1015" s="79" t="s">
        <v>5701</v>
      </c>
      <c r="K1015" s="80">
        <f t="shared" si="57"/>
        <v>5</v>
      </c>
      <c r="L1015" s="48" t="s">
        <v>249</v>
      </c>
      <c r="M1015" s="79" t="s">
        <v>5738</v>
      </c>
      <c r="N1015" s="232">
        <v>5</v>
      </c>
      <c r="O1015" s="48" t="s">
        <v>5703</v>
      </c>
      <c r="P1015" s="81">
        <v>45955</v>
      </c>
      <c r="Q1015" s="93"/>
      <c r="R1015" s="75">
        <v>40179</v>
      </c>
      <c r="S1015" s="48">
        <v>1</v>
      </c>
      <c r="T1015" s="48" t="s">
        <v>253</v>
      </c>
      <c r="U1015" s="48" t="s">
        <v>1112</v>
      </c>
      <c r="V1015" s="82" t="s">
        <v>5704</v>
      </c>
      <c r="W1015" s="75">
        <v>43465</v>
      </c>
      <c r="X1015" s="77">
        <v>15000000</v>
      </c>
      <c r="Y1015" s="77">
        <v>2000000000</v>
      </c>
      <c r="Z1015" s="78">
        <v>60000000</v>
      </c>
      <c r="AA1015" s="77">
        <v>0</v>
      </c>
      <c r="AB1015" s="48">
        <v>2</v>
      </c>
      <c r="AC1015" s="81">
        <v>44195</v>
      </c>
      <c r="AD1015" s="77">
        <v>2500000000</v>
      </c>
      <c r="AE1015" s="77">
        <v>2500000000</v>
      </c>
      <c r="AF1015" s="77">
        <v>15000000</v>
      </c>
    </row>
    <row r="1016" spans="1:32" x14ac:dyDescent="0.25">
      <c r="A1016" s="230" t="s">
        <v>3158</v>
      </c>
      <c r="B1016" s="48" t="s">
        <v>6725</v>
      </c>
      <c r="C1016" s="74">
        <f t="shared" si="59"/>
        <v>8000000000</v>
      </c>
      <c r="D1016" s="75"/>
      <c r="E1016" s="93"/>
      <c r="F1016" s="77">
        <v>2000000000</v>
      </c>
      <c r="G1016" s="77">
        <v>10000000000</v>
      </c>
      <c r="H1016" s="74">
        <f t="shared" si="58"/>
        <v>8000000000</v>
      </c>
      <c r="I1016" s="78">
        <v>60000000</v>
      </c>
      <c r="J1016" s="79" t="s">
        <v>5701</v>
      </c>
      <c r="K1016" s="80">
        <f t="shared" si="57"/>
        <v>5</v>
      </c>
      <c r="L1016" s="48" t="s">
        <v>249</v>
      </c>
      <c r="M1016" s="79" t="s">
        <v>5738</v>
      </c>
      <c r="N1016" s="232">
        <v>5</v>
      </c>
      <c r="O1016" s="48" t="s">
        <v>5703</v>
      </c>
      <c r="P1016" s="81">
        <v>45955</v>
      </c>
      <c r="Q1016" s="93"/>
      <c r="R1016" s="75">
        <v>40179</v>
      </c>
      <c r="S1016" s="48">
        <v>1</v>
      </c>
      <c r="T1016" s="48" t="s">
        <v>274</v>
      </c>
      <c r="U1016" s="48" t="s">
        <v>1112</v>
      </c>
      <c r="V1016" s="82" t="s">
        <v>5704</v>
      </c>
      <c r="W1016" s="75">
        <v>43465</v>
      </c>
      <c r="X1016" s="77">
        <v>15000000</v>
      </c>
      <c r="Y1016" s="77">
        <v>2000000000</v>
      </c>
      <c r="Z1016" s="78">
        <v>60000000</v>
      </c>
      <c r="AA1016" s="77">
        <v>0</v>
      </c>
      <c r="AB1016" s="48">
        <v>2</v>
      </c>
      <c r="AC1016" s="81">
        <v>44195</v>
      </c>
      <c r="AD1016" s="77">
        <v>2500000000</v>
      </c>
      <c r="AE1016" s="77">
        <v>2500000000</v>
      </c>
      <c r="AF1016" s="77">
        <v>15000000</v>
      </c>
    </row>
    <row r="1017" spans="1:32" x14ac:dyDescent="0.25">
      <c r="A1017" s="230" t="s">
        <v>3160</v>
      </c>
      <c r="B1017" s="48" t="s">
        <v>6726</v>
      </c>
      <c r="C1017" s="74">
        <f t="shared" si="59"/>
        <v>8000000000</v>
      </c>
      <c r="D1017" s="75"/>
      <c r="E1017" s="93"/>
      <c r="F1017" s="77">
        <v>2000000000</v>
      </c>
      <c r="G1017" s="77">
        <v>10000000000</v>
      </c>
      <c r="H1017" s="74">
        <f t="shared" si="58"/>
        <v>8000000000</v>
      </c>
      <c r="I1017" s="78">
        <v>60000000</v>
      </c>
      <c r="J1017" s="79" t="s">
        <v>5701</v>
      </c>
      <c r="K1017" s="80">
        <f t="shared" si="57"/>
        <v>5</v>
      </c>
      <c r="L1017" s="48" t="s">
        <v>249</v>
      </c>
      <c r="M1017" s="79" t="s">
        <v>5738</v>
      </c>
      <c r="N1017" s="232">
        <v>5</v>
      </c>
      <c r="O1017" s="48" t="s">
        <v>5703</v>
      </c>
      <c r="P1017" s="81">
        <v>45955</v>
      </c>
      <c r="Q1017" s="93"/>
      <c r="R1017" s="75">
        <v>40179</v>
      </c>
      <c r="S1017" s="48">
        <v>1</v>
      </c>
      <c r="T1017" s="48" t="s">
        <v>253</v>
      </c>
      <c r="U1017" s="48" t="s">
        <v>1112</v>
      </c>
      <c r="V1017" s="82" t="s">
        <v>5704</v>
      </c>
      <c r="W1017" s="75">
        <v>43465</v>
      </c>
      <c r="X1017" s="77">
        <v>15000000</v>
      </c>
      <c r="Y1017" s="77">
        <v>2000000000</v>
      </c>
      <c r="Z1017" s="78">
        <v>60000000</v>
      </c>
      <c r="AA1017" s="77">
        <v>0</v>
      </c>
      <c r="AB1017" s="48">
        <v>2</v>
      </c>
      <c r="AC1017" s="81">
        <v>44195</v>
      </c>
      <c r="AD1017" s="77">
        <v>2500000000</v>
      </c>
      <c r="AE1017" s="77">
        <v>2500000000</v>
      </c>
      <c r="AF1017" s="77">
        <v>15000000</v>
      </c>
    </row>
    <row r="1018" spans="1:32" x14ac:dyDescent="0.25">
      <c r="A1018" s="230" t="s">
        <v>3162</v>
      </c>
      <c r="B1018" s="48" t="s">
        <v>6727</v>
      </c>
      <c r="C1018" s="74">
        <f t="shared" si="59"/>
        <v>8000000000</v>
      </c>
      <c r="D1018" s="75"/>
      <c r="E1018" s="93"/>
      <c r="F1018" s="77">
        <v>2000000000</v>
      </c>
      <c r="G1018" s="77">
        <v>10000000000</v>
      </c>
      <c r="H1018" s="74">
        <f t="shared" si="58"/>
        <v>8000000000</v>
      </c>
      <c r="I1018" s="78">
        <v>60000000</v>
      </c>
      <c r="J1018" s="79" t="s">
        <v>5701</v>
      </c>
      <c r="K1018" s="80">
        <f t="shared" si="57"/>
        <v>5</v>
      </c>
      <c r="L1018" s="48" t="s">
        <v>249</v>
      </c>
      <c r="M1018" s="79" t="s">
        <v>5738</v>
      </c>
      <c r="N1018" s="232">
        <v>5</v>
      </c>
      <c r="O1018" s="48" t="s">
        <v>5703</v>
      </c>
      <c r="P1018" s="81">
        <v>45955</v>
      </c>
      <c r="Q1018" s="93"/>
      <c r="R1018" s="75">
        <v>40179</v>
      </c>
      <c r="S1018" s="48">
        <v>1</v>
      </c>
      <c r="T1018" s="48" t="s">
        <v>274</v>
      </c>
      <c r="U1018" s="48" t="s">
        <v>1112</v>
      </c>
      <c r="V1018" s="82" t="s">
        <v>5704</v>
      </c>
      <c r="W1018" s="75">
        <v>43465</v>
      </c>
      <c r="X1018" s="77">
        <v>15000000</v>
      </c>
      <c r="Y1018" s="77">
        <v>2000000000</v>
      </c>
      <c r="Z1018" s="78">
        <v>60000000</v>
      </c>
      <c r="AA1018" s="77">
        <v>0</v>
      </c>
      <c r="AB1018" s="48">
        <v>2</v>
      </c>
      <c r="AC1018" s="81">
        <v>44195</v>
      </c>
      <c r="AD1018" s="77">
        <v>2500000000</v>
      </c>
      <c r="AE1018" s="77">
        <v>2500000000</v>
      </c>
      <c r="AF1018" s="77">
        <v>15000000</v>
      </c>
    </row>
    <row r="1019" spans="1:32" x14ac:dyDescent="0.25">
      <c r="A1019" s="230" t="s">
        <v>3164</v>
      </c>
      <c r="B1019" s="48" t="s">
        <v>6728</v>
      </c>
      <c r="C1019" s="74">
        <f t="shared" si="59"/>
        <v>8000000000</v>
      </c>
      <c r="D1019" s="75"/>
      <c r="E1019" s="93"/>
      <c r="F1019" s="77">
        <v>2000000000</v>
      </c>
      <c r="G1019" s="77">
        <v>10000000000</v>
      </c>
      <c r="H1019" s="74">
        <f t="shared" si="58"/>
        <v>8000000000</v>
      </c>
      <c r="I1019" s="78">
        <v>60000000</v>
      </c>
      <c r="J1019" s="79" t="s">
        <v>5701</v>
      </c>
      <c r="K1019" s="80">
        <f t="shared" si="57"/>
        <v>5</v>
      </c>
      <c r="L1019" s="48" t="s">
        <v>249</v>
      </c>
      <c r="M1019" s="79" t="s">
        <v>5738</v>
      </c>
      <c r="N1019" s="232">
        <v>5</v>
      </c>
      <c r="O1019" s="48" t="s">
        <v>5703</v>
      </c>
      <c r="P1019" s="81">
        <v>45955</v>
      </c>
      <c r="Q1019" s="93"/>
      <c r="R1019" s="75">
        <v>40179</v>
      </c>
      <c r="S1019" s="48">
        <v>1</v>
      </c>
      <c r="T1019" s="48" t="s">
        <v>253</v>
      </c>
      <c r="U1019" s="48" t="s">
        <v>1112</v>
      </c>
      <c r="V1019" s="82" t="s">
        <v>5704</v>
      </c>
      <c r="W1019" s="75">
        <v>43465</v>
      </c>
      <c r="X1019" s="77">
        <v>15000000</v>
      </c>
      <c r="Y1019" s="77">
        <v>2000000000</v>
      </c>
      <c r="Z1019" s="78">
        <v>60000000</v>
      </c>
      <c r="AA1019" s="77">
        <v>0</v>
      </c>
      <c r="AB1019" s="48">
        <v>2</v>
      </c>
      <c r="AC1019" s="81">
        <v>44195</v>
      </c>
      <c r="AD1019" s="77">
        <v>2500000000</v>
      </c>
      <c r="AE1019" s="77">
        <v>2500000000</v>
      </c>
      <c r="AF1019" s="77">
        <v>15000000</v>
      </c>
    </row>
    <row r="1020" spans="1:32" x14ac:dyDescent="0.25">
      <c r="A1020" s="230" t="s">
        <v>3166</v>
      </c>
      <c r="B1020" s="48" t="s">
        <v>6729</v>
      </c>
      <c r="C1020" s="74">
        <f t="shared" si="59"/>
        <v>8000000000</v>
      </c>
      <c r="D1020" s="75"/>
      <c r="E1020" s="93"/>
      <c r="F1020" s="77">
        <v>2000000000</v>
      </c>
      <c r="G1020" s="77">
        <v>10000000000</v>
      </c>
      <c r="H1020" s="74">
        <f t="shared" si="58"/>
        <v>8000000000</v>
      </c>
      <c r="I1020" s="78">
        <v>60000000</v>
      </c>
      <c r="J1020" s="79" t="s">
        <v>5701</v>
      </c>
      <c r="K1020" s="80">
        <f t="shared" si="57"/>
        <v>5</v>
      </c>
      <c r="L1020" s="48" t="s">
        <v>249</v>
      </c>
      <c r="M1020" s="79" t="s">
        <v>5738</v>
      </c>
      <c r="N1020" s="232">
        <v>5</v>
      </c>
      <c r="O1020" s="48" t="s">
        <v>5703</v>
      </c>
      <c r="P1020" s="81">
        <v>45955</v>
      </c>
      <c r="Q1020" s="93"/>
      <c r="R1020" s="75">
        <v>40179</v>
      </c>
      <c r="S1020" s="48">
        <v>1</v>
      </c>
      <c r="T1020" s="48" t="s">
        <v>274</v>
      </c>
      <c r="U1020" s="48" t="s">
        <v>1112</v>
      </c>
      <c r="V1020" s="82" t="s">
        <v>5704</v>
      </c>
      <c r="W1020" s="75">
        <v>43465</v>
      </c>
      <c r="X1020" s="77">
        <v>15000000</v>
      </c>
      <c r="Y1020" s="77">
        <v>2000000000</v>
      </c>
      <c r="Z1020" s="78">
        <v>60000000</v>
      </c>
      <c r="AA1020" s="77">
        <v>0</v>
      </c>
      <c r="AB1020" s="48">
        <v>2</v>
      </c>
      <c r="AC1020" s="81">
        <v>44195</v>
      </c>
      <c r="AD1020" s="77">
        <v>2500000000</v>
      </c>
      <c r="AE1020" s="77">
        <v>2500000000</v>
      </c>
      <c r="AF1020" s="77">
        <v>15000000</v>
      </c>
    </row>
    <row r="1021" spans="1:32" x14ac:dyDescent="0.25">
      <c r="A1021" s="230" t="s">
        <v>3168</v>
      </c>
      <c r="B1021" s="48" t="s">
        <v>6730</v>
      </c>
      <c r="C1021" s="74">
        <f t="shared" si="59"/>
        <v>8000000000</v>
      </c>
      <c r="D1021" s="75"/>
      <c r="E1021" s="93"/>
      <c r="F1021" s="77">
        <v>2000000000</v>
      </c>
      <c r="G1021" s="77">
        <v>10000000000</v>
      </c>
      <c r="H1021" s="74">
        <f t="shared" si="58"/>
        <v>8000000000</v>
      </c>
      <c r="I1021" s="78">
        <v>60000000</v>
      </c>
      <c r="J1021" s="79" t="s">
        <v>5701</v>
      </c>
      <c r="K1021" s="80">
        <f t="shared" si="57"/>
        <v>5</v>
      </c>
      <c r="L1021" s="48" t="s">
        <v>249</v>
      </c>
      <c r="M1021" s="79" t="s">
        <v>5738</v>
      </c>
      <c r="N1021" s="232">
        <v>5</v>
      </c>
      <c r="O1021" s="48" t="s">
        <v>5703</v>
      </c>
      <c r="P1021" s="81">
        <v>45955</v>
      </c>
      <c r="Q1021" s="93"/>
      <c r="R1021" s="75">
        <v>40179</v>
      </c>
      <c r="S1021" s="48">
        <v>1</v>
      </c>
      <c r="T1021" s="48" t="s">
        <v>253</v>
      </c>
      <c r="U1021" s="48" t="s">
        <v>1112</v>
      </c>
      <c r="V1021" s="82" t="s">
        <v>5704</v>
      </c>
      <c r="W1021" s="75">
        <v>43465</v>
      </c>
      <c r="X1021" s="77">
        <v>15000000</v>
      </c>
      <c r="Y1021" s="77">
        <v>2000000000</v>
      </c>
      <c r="Z1021" s="78">
        <v>60000000</v>
      </c>
      <c r="AA1021" s="77">
        <v>0</v>
      </c>
      <c r="AB1021" s="48">
        <v>2</v>
      </c>
      <c r="AC1021" s="81">
        <v>44195</v>
      </c>
      <c r="AD1021" s="77">
        <v>2500000000</v>
      </c>
      <c r="AE1021" s="77">
        <v>2500000000</v>
      </c>
      <c r="AF1021" s="77">
        <v>15000000</v>
      </c>
    </row>
    <row r="1022" spans="1:32" x14ac:dyDescent="0.25">
      <c r="A1022" s="230" t="s">
        <v>3170</v>
      </c>
      <c r="B1022" s="48" t="s">
        <v>6731</v>
      </c>
      <c r="C1022" s="74">
        <f t="shared" si="59"/>
        <v>8000000000</v>
      </c>
      <c r="D1022" s="75"/>
      <c r="E1022" s="93"/>
      <c r="F1022" s="77">
        <v>2000000000</v>
      </c>
      <c r="G1022" s="77">
        <v>10000000000</v>
      </c>
      <c r="H1022" s="74">
        <f t="shared" si="58"/>
        <v>8000000000</v>
      </c>
      <c r="I1022" s="78">
        <v>60000000</v>
      </c>
      <c r="J1022" s="79" t="s">
        <v>5701</v>
      </c>
      <c r="K1022" s="80">
        <f t="shared" si="57"/>
        <v>5</v>
      </c>
      <c r="L1022" s="48" t="s">
        <v>249</v>
      </c>
      <c r="M1022" s="79" t="s">
        <v>5738</v>
      </c>
      <c r="N1022" s="232">
        <v>5</v>
      </c>
      <c r="O1022" s="48" t="s">
        <v>5703</v>
      </c>
      <c r="P1022" s="81">
        <v>45955</v>
      </c>
      <c r="Q1022" s="93"/>
      <c r="R1022" s="75">
        <v>40179</v>
      </c>
      <c r="S1022" s="48">
        <v>1</v>
      </c>
      <c r="T1022" s="48" t="s">
        <v>274</v>
      </c>
      <c r="U1022" s="48" t="s">
        <v>1112</v>
      </c>
      <c r="V1022" s="82" t="s">
        <v>5704</v>
      </c>
      <c r="W1022" s="75">
        <v>43465</v>
      </c>
      <c r="X1022" s="77">
        <v>15000000</v>
      </c>
      <c r="Y1022" s="77">
        <v>2000000000</v>
      </c>
      <c r="Z1022" s="78">
        <v>60000000</v>
      </c>
      <c r="AA1022" s="77">
        <v>0</v>
      </c>
      <c r="AB1022" s="48">
        <v>2</v>
      </c>
      <c r="AC1022" s="81">
        <v>44195</v>
      </c>
      <c r="AD1022" s="77">
        <v>2500000000</v>
      </c>
      <c r="AE1022" s="77">
        <v>2500000000</v>
      </c>
      <c r="AF1022" s="77">
        <v>15000000</v>
      </c>
    </row>
    <row r="1023" spans="1:32" x14ac:dyDescent="0.25">
      <c r="A1023" s="230" t="s">
        <v>3172</v>
      </c>
      <c r="B1023" s="48" t="s">
        <v>6732</v>
      </c>
      <c r="C1023" s="74">
        <f t="shared" si="59"/>
        <v>8000000000</v>
      </c>
      <c r="D1023" s="75"/>
      <c r="E1023" s="93"/>
      <c r="F1023" s="77">
        <v>2000000000</v>
      </c>
      <c r="G1023" s="77">
        <v>10000000000</v>
      </c>
      <c r="H1023" s="74">
        <f t="shared" si="58"/>
        <v>8000000000</v>
      </c>
      <c r="I1023" s="78">
        <v>60000000</v>
      </c>
      <c r="J1023" s="79" t="s">
        <v>5701</v>
      </c>
      <c r="K1023" s="80">
        <f t="shared" si="57"/>
        <v>5</v>
      </c>
      <c r="L1023" s="48" t="s">
        <v>249</v>
      </c>
      <c r="M1023" s="79" t="s">
        <v>5738</v>
      </c>
      <c r="N1023" s="232">
        <v>5</v>
      </c>
      <c r="O1023" s="48" t="s">
        <v>5703</v>
      </c>
      <c r="P1023" s="81">
        <v>45955</v>
      </c>
      <c r="Q1023" s="93"/>
      <c r="R1023" s="75">
        <v>40179</v>
      </c>
      <c r="S1023" s="48">
        <v>1</v>
      </c>
      <c r="T1023" s="48" t="s">
        <v>253</v>
      </c>
      <c r="U1023" s="48" t="s">
        <v>1112</v>
      </c>
      <c r="V1023" s="82" t="s">
        <v>5704</v>
      </c>
      <c r="W1023" s="75">
        <v>43465</v>
      </c>
      <c r="X1023" s="77">
        <v>15000000</v>
      </c>
      <c r="Y1023" s="77">
        <v>2000000000</v>
      </c>
      <c r="Z1023" s="78">
        <v>60000000</v>
      </c>
      <c r="AA1023" s="77">
        <v>0</v>
      </c>
      <c r="AB1023" s="48">
        <v>2</v>
      </c>
      <c r="AC1023" s="81">
        <v>44195</v>
      </c>
      <c r="AD1023" s="77">
        <v>2500000000</v>
      </c>
      <c r="AE1023" s="77">
        <v>2500000000</v>
      </c>
      <c r="AF1023" s="77">
        <v>15000000</v>
      </c>
    </row>
    <row r="1024" spans="1:32" x14ac:dyDescent="0.25">
      <c r="A1024" s="230" t="s">
        <v>3174</v>
      </c>
      <c r="B1024" s="48" t="s">
        <v>6733</v>
      </c>
      <c r="C1024" s="74">
        <f t="shared" si="59"/>
        <v>8000000000</v>
      </c>
      <c r="D1024" s="75"/>
      <c r="E1024" s="93"/>
      <c r="F1024" s="77">
        <v>2000000000</v>
      </c>
      <c r="G1024" s="77">
        <v>10000000000</v>
      </c>
      <c r="H1024" s="74">
        <f t="shared" si="58"/>
        <v>8000000000</v>
      </c>
      <c r="I1024" s="78">
        <v>60000000</v>
      </c>
      <c r="J1024" s="79" t="s">
        <v>5701</v>
      </c>
      <c r="K1024" s="80">
        <f t="shared" si="57"/>
        <v>5</v>
      </c>
      <c r="L1024" s="48" t="s">
        <v>249</v>
      </c>
      <c r="M1024" s="79" t="s">
        <v>5738</v>
      </c>
      <c r="N1024" s="232">
        <v>5</v>
      </c>
      <c r="O1024" s="48" t="s">
        <v>5703</v>
      </c>
      <c r="P1024" s="81">
        <v>45955</v>
      </c>
      <c r="Q1024" s="93"/>
      <c r="R1024" s="75">
        <v>40179</v>
      </c>
      <c r="S1024" s="48">
        <v>1</v>
      </c>
      <c r="T1024" s="48" t="s">
        <v>274</v>
      </c>
      <c r="U1024" s="48" t="s">
        <v>1112</v>
      </c>
      <c r="V1024" s="82" t="s">
        <v>5704</v>
      </c>
      <c r="W1024" s="75">
        <v>43465</v>
      </c>
      <c r="X1024" s="77">
        <v>15000000</v>
      </c>
      <c r="Y1024" s="77">
        <v>2000000000</v>
      </c>
      <c r="Z1024" s="78">
        <v>60000000</v>
      </c>
      <c r="AA1024" s="77">
        <v>0</v>
      </c>
      <c r="AB1024" s="48">
        <v>2</v>
      </c>
      <c r="AC1024" s="81">
        <v>44195</v>
      </c>
      <c r="AD1024" s="77">
        <v>2500000000</v>
      </c>
      <c r="AE1024" s="77">
        <v>2500000000</v>
      </c>
      <c r="AF1024" s="77">
        <v>15000000</v>
      </c>
    </row>
    <row r="1025" spans="1:32" x14ac:dyDescent="0.25">
      <c r="A1025" s="230" t="s">
        <v>3176</v>
      </c>
      <c r="B1025" s="48" t="s">
        <v>6734</v>
      </c>
      <c r="C1025" s="74">
        <f t="shared" si="59"/>
        <v>8000000000</v>
      </c>
      <c r="D1025" s="75"/>
      <c r="E1025" s="93"/>
      <c r="F1025" s="77">
        <v>2000000000</v>
      </c>
      <c r="G1025" s="77">
        <v>10000000000</v>
      </c>
      <c r="H1025" s="74">
        <f t="shared" si="58"/>
        <v>8000000000</v>
      </c>
      <c r="I1025" s="78">
        <v>60000000</v>
      </c>
      <c r="J1025" s="79" t="s">
        <v>5701</v>
      </c>
      <c r="K1025" s="80">
        <f t="shared" si="57"/>
        <v>5</v>
      </c>
      <c r="L1025" s="48" t="s">
        <v>249</v>
      </c>
      <c r="M1025" s="79" t="s">
        <v>5738</v>
      </c>
      <c r="N1025" s="232">
        <v>5</v>
      </c>
      <c r="O1025" s="48" t="s">
        <v>5703</v>
      </c>
      <c r="P1025" s="81">
        <v>45955</v>
      </c>
      <c r="Q1025" s="93"/>
      <c r="R1025" s="75">
        <v>40179</v>
      </c>
      <c r="S1025" s="48">
        <v>1</v>
      </c>
      <c r="T1025" s="48" t="s">
        <v>253</v>
      </c>
      <c r="U1025" s="48" t="s">
        <v>1112</v>
      </c>
      <c r="V1025" s="82" t="s">
        <v>5704</v>
      </c>
      <c r="W1025" s="75">
        <v>43465</v>
      </c>
      <c r="X1025" s="77">
        <v>15000000</v>
      </c>
      <c r="Y1025" s="77">
        <v>2000000000</v>
      </c>
      <c r="Z1025" s="78">
        <v>60000000</v>
      </c>
      <c r="AA1025" s="77">
        <v>0</v>
      </c>
      <c r="AB1025" s="48">
        <v>2</v>
      </c>
      <c r="AC1025" s="81">
        <v>44195</v>
      </c>
      <c r="AD1025" s="77">
        <v>2500000000</v>
      </c>
      <c r="AE1025" s="77">
        <v>2500000000</v>
      </c>
      <c r="AF1025" s="77">
        <v>15000000</v>
      </c>
    </row>
    <row r="1026" spans="1:32" x14ac:dyDescent="0.25">
      <c r="A1026" s="230" t="s">
        <v>3178</v>
      </c>
      <c r="B1026" s="48" t="s">
        <v>6735</v>
      </c>
      <c r="C1026" s="74">
        <f t="shared" si="59"/>
        <v>8000000000</v>
      </c>
      <c r="D1026" s="75"/>
      <c r="E1026" s="93"/>
      <c r="F1026" s="77">
        <v>2000000000</v>
      </c>
      <c r="G1026" s="77">
        <v>10000000000</v>
      </c>
      <c r="H1026" s="74">
        <f t="shared" si="58"/>
        <v>8000000000</v>
      </c>
      <c r="I1026" s="78">
        <v>60000000</v>
      </c>
      <c r="J1026" s="79" t="s">
        <v>5701</v>
      </c>
      <c r="K1026" s="80">
        <f t="shared" si="57"/>
        <v>5</v>
      </c>
      <c r="L1026" s="48" t="s">
        <v>249</v>
      </c>
      <c r="M1026" s="79" t="s">
        <v>5738</v>
      </c>
      <c r="N1026" s="232">
        <v>5</v>
      </c>
      <c r="O1026" s="48" t="s">
        <v>5703</v>
      </c>
      <c r="P1026" s="81">
        <v>45955</v>
      </c>
      <c r="Q1026" s="93"/>
      <c r="R1026" s="75">
        <v>40179</v>
      </c>
      <c r="S1026" s="48">
        <v>1</v>
      </c>
      <c r="T1026" s="48" t="s">
        <v>274</v>
      </c>
      <c r="U1026" s="48" t="s">
        <v>1112</v>
      </c>
      <c r="V1026" s="82" t="s">
        <v>5704</v>
      </c>
      <c r="W1026" s="75">
        <v>43465</v>
      </c>
      <c r="X1026" s="77">
        <v>15000000</v>
      </c>
      <c r="Y1026" s="77">
        <v>2000000000</v>
      </c>
      <c r="Z1026" s="78">
        <v>60000000</v>
      </c>
      <c r="AA1026" s="77">
        <v>0</v>
      </c>
      <c r="AB1026" s="48">
        <v>2</v>
      </c>
      <c r="AC1026" s="81">
        <v>44195</v>
      </c>
      <c r="AD1026" s="77">
        <v>2500000000</v>
      </c>
      <c r="AE1026" s="77">
        <v>2500000000</v>
      </c>
      <c r="AF1026" s="77">
        <v>15000000</v>
      </c>
    </row>
    <row r="1027" spans="1:32" x14ac:dyDescent="0.25">
      <c r="A1027" s="230" t="s">
        <v>3180</v>
      </c>
      <c r="B1027" s="48" t="s">
        <v>6736</v>
      </c>
      <c r="C1027" s="74">
        <f t="shared" si="59"/>
        <v>8000000000</v>
      </c>
      <c r="D1027" s="75"/>
      <c r="E1027" s="93"/>
      <c r="F1027" s="77">
        <v>2000000000</v>
      </c>
      <c r="G1027" s="77">
        <v>10000000000</v>
      </c>
      <c r="H1027" s="74">
        <f t="shared" si="58"/>
        <v>8000000000</v>
      </c>
      <c r="I1027" s="78">
        <v>60000000</v>
      </c>
      <c r="J1027" s="79" t="s">
        <v>5701</v>
      </c>
      <c r="K1027" s="80">
        <f t="shared" ref="K1027:K1090" si="60">N1027</f>
        <v>5</v>
      </c>
      <c r="L1027" s="48" t="s">
        <v>249</v>
      </c>
      <c r="M1027" s="79" t="s">
        <v>5738</v>
      </c>
      <c r="N1027" s="232">
        <v>5</v>
      </c>
      <c r="O1027" s="48" t="s">
        <v>5703</v>
      </c>
      <c r="P1027" s="81">
        <v>45955</v>
      </c>
      <c r="Q1027" s="93"/>
      <c r="R1027" s="75">
        <v>40179</v>
      </c>
      <c r="S1027" s="48">
        <v>1</v>
      </c>
      <c r="T1027" s="48" t="s">
        <v>253</v>
      </c>
      <c r="U1027" s="48" t="s">
        <v>1112</v>
      </c>
      <c r="V1027" s="82" t="s">
        <v>5704</v>
      </c>
      <c r="W1027" s="75">
        <v>43465</v>
      </c>
      <c r="X1027" s="77">
        <v>15000000</v>
      </c>
      <c r="Y1027" s="77">
        <v>2000000000</v>
      </c>
      <c r="Z1027" s="78">
        <v>60000000</v>
      </c>
      <c r="AA1027" s="77">
        <v>0</v>
      </c>
      <c r="AB1027" s="48">
        <v>2</v>
      </c>
      <c r="AC1027" s="81">
        <v>44195</v>
      </c>
      <c r="AD1027" s="77">
        <v>2500000000</v>
      </c>
      <c r="AE1027" s="77">
        <v>2500000000</v>
      </c>
      <c r="AF1027" s="77">
        <v>15000000</v>
      </c>
    </row>
    <row r="1028" spans="1:32" x14ac:dyDescent="0.25">
      <c r="A1028" s="230" t="s">
        <v>3182</v>
      </c>
      <c r="B1028" s="48" t="s">
        <v>6737</v>
      </c>
      <c r="C1028" s="74">
        <f t="shared" si="59"/>
        <v>8000000000</v>
      </c>
      <c r="D1028" s="75"/>
      <c r="E1028" s="93"/>
      <c r="F1028" s="77">
        <v>2000000000</v>
      </c>
      <c r="G1028" s="77">
        <v>10000000000</v>
      </c>
      <c r="H1028" s="74">
        <f t="shared" si="58"/>
        <v>8000000000</v>
      </c>
      <c r="I1028" s="78">
        <v>60000000</v>
      </c>
      <c r="J1028" s="79" t="s">
        <v>5701</v>
      </c>
      <c r="K1028" s="80">
        <f t="shared" si="60"/>
        <v>5</v>
      </c>
      <c r="L1028" s="48" t="s">
        <v>249</v>
      </c>
      <c r="M1028" s="79" t="s">
        <v>5738</v>
      </c>
      <c r="N1028" s="232">
        <v>5</v>
      </c>
      <c r="O1028" s="48" t="s">
        <v>5703</v>
      </c>
      <c r="P1028" s="81">
        <v>45955</v>
      </c>
      <c r="Q1028" s="93"/>
      <c r="R1028" s="75">
        <v>40179</v>
      </c>
      <c r="S1028" s="48">
        <v>1</v>
      </c>
      <c r="T1028" s="48" t="s">
        <v>274</v>
      </c>
      <c r="U1028" s="48" t="s">
        <v>1112</v>
      </c>
      <c r="V1028" s="82" t="s">
        <v>5704</v>
      </c>
      <c r="W1028" s="75">
        <v>43465</v>
      </c>
      <c r="X1028" s="77">
        <v>15000000</v>
      </c>
      <c r="Y1028" s="77">
        <v>2000000000</v>
      </c>
      <c r="Z1028" s="78">
        <v>60000000</v>
      </c>
      <c r="AA1028" s="77">
        <v>0</v>
      </c>
      <c r="AB1028" s="48">
        <v>2</v>
      </c>
      <c r="AC1028" s="81">
        <v>44195</v>
      </c>
      <c r="AD1028" s="77">
        <v>2500000000</v>
      </c>
      <c r="AE1028" s="77">
        <v>2500000000</v>
      </c>
      <c r="AF1028" s="77">
        <v>15000000</v>
      </c>
    </row>
    <row r="1029" spans="1:32" x14ac:dyDescent="0.25">
      <c r="A1029" s="230" t="s">
        <v>3184</v>
      </c>
      <c r="B1029" s="48" t="s">
        <v>6738</v>
      </c>
      <c r="C1029" s="74">
        <f t="shared" si="59"/>
        <v>8000000000</v>
      </c>
      <c r="D1029" s="75"/>
      <c r="E1029" s="93"/>
      <c r="F1029" s="77">
        <v>2000000000</v>
      </c>
      <c r="G1029" s="77">
        <v>10000000000</v>
      </c>
      <c r="H1029" s="74">
        <f t="shared" si="58"/>
        <v>8000000000</v>
      </c>
      <c r="I1029" s="78">
        <v>60000000</v>
      </c>
      <c r="J1029" s="79" t="s">
        <v>5701</v>
      </c>
      <c r="K1029" s="80">
        <f t="shared" si="60"/>
        <v>5</v>
      </c>
      <c r="L1029" s="48" t="s">
        <v>249</v>
      </c>
      <c r="M1029" s="79" t="s">
        <v>5738</v>
      </c>
      <c r="N1029" s="232">
        <v>5</v>
      </c>
      <c r="O1029" s="48" t="s">
        <v>5703</v>
      </c>
      <c r="P1029" s="81">
        <v>45955</v>
      </c>
      <c r="Q1029" s="93"/>
      <c r="R1029" s="75">
        <v>40179</v>
      </c>
      <c r="S1029" s="48">
        <v>1</v>
      </c>
      <c r="T1029" s="48" t="s">
        <v>253</v>
      </c>
      <c r="U1029" s="48" t="s">
        <v>1112</v>
      </c>
      <c r="V1029" s="82" t="s">
        <v>5704</v>
      </c>
      <c r="W1029" s="75">
        <v>43465</v>
      </c>
      <c r="X1029" s="77">
        <v>15000000</v>
      </c>
      <c r="Y1029" s="77">
        <v>2000000000</v>
      </c>
      <c r="Z1029" s="78">
        <v>60000000</v>
      </c>
      <c r="AA1029" s="77">
        <v>0</v>
      </c>
      <c r="AB1029" s="48">
        <v>2</v>
      </c>
      <c r="AC1029" s="81">
        <v>44195</v>
      </c>
      <c r="AD1029" s="77">
        <v>2500000000</v>
      </c>
      <c r="AE1029" s="77">
        <v>2500000000</v>
      </c>
      <c r="AF1029" s="77">
        <v>15000000</v>
      </c>
    </row>
    <row r="1030" spans="1:32" x14ac:dyDescent="0.25">
      <c r="A1030" s="230" t="s">
        <v>3186</v>
      </c>
      <c r="B1030" s="48" t="s">
        <v>6739</v>
      </c>
      <c r="C1030" s="74">
        <f t="shared" si="59"/>
        <v>8000000000</v>
      </c>
      <c r="D1030" s="75"/>
      <c r="E1030" s="93"/>
      <c r="F1030" s="77">
        <v>2000000000</v>
      </c>
      <c r="G1030" s="77">
        <v>10000000000</v>
      </c>
      <c r="H1030" s="74">
        <f t="shared" si="58"/>
        <v>8000000000</v>
      </c>
      <c r="I1030" s="78">
        <v>60000000</v>
      </c>
      <c r="J1030" s="79" t="s">
        <v>5701</v>
      </c>
      <c r="K1030" s="80">
        <f t="shared" si="60"/>
        <v>5</v>
      </c>
      <c r="L1030" s="48" t="s">
        <v>249</v>
      </c>
      <c r="M1030" s="79" t="s">
        <v>5738</v>
      </c>
      <c r="N1030" s="232">
        <v>5</v>
      </c>
      <c r="O1030" s="48" t="s">
        <v>5703</v>
      </c>
      <c r="P1030" s="81">
        <v>45955</v>
      </c>
      <c r="Q1030" s="93"/>
      <c r="R1030" s="75">
        <v>40179</v>
      </c>
      <c r="S1030" s="48">
        <v>1</v>
      </c>
      <c r="T1030" s="48" t="s">
        <v>274</v>
      </c>
      <c r="U1030" s="48" t="s">
        <v>1112</v>
      </c>
      <c r="V1030" s="82" t="s">
        <v>5704</v>
      </c>
      <c r="W1030" s="75">
        <v>43465</v>
      </c>
      <c r="X1030" s="77">
        <v>15000000</v>
      </c>
      <c r="Y1030" s="77">
        <v>2000000000</v>
      </c>
      <c r="Z1030" s="78">
        <v>60000000</v>
      </c>
      <c r="AA1030" s="77">
        <v>0</v>
      </c>
      <c r="AB1030" s="48">
        <v>2</v>
      </c>
      <c r="AC1030" s="81">
        <v>44195</v>
      </c>
      <c r="AD1030" s="77">
        <v>2500000000</v>
      </c>
      <c r="AE1030" s="77">
        <v>2500000000</v>
      </c>
      <c r="AF1030" s="77">
        <v>15000000</v>
      </c>
    </row>
    <row r="1031" spans="1:32" x14ac:dyDescent="0.25">
      <c r="A1031" s="230" t="s">
        <v>3188</v>
      </c>
      <c r="B1031" s="48" t="s">
        <v>6740</v>
      </c>
      <c r="C1031" s="74">
        <f t="shared" si="59"/>
        <v>8000000000</v>
      </c>
      <c r="D1031" s="75"/>
      <c r="E1031" s="93"/>
      <c r="F1031" s="77">
        <v>2000000000</v>
      </c>
      <c r="G1031" s="77">
        <v>10000000000</v>
      </c>
      <c r="H1031" s="74">
        <f t="shared" si="58"/>
        <v>8000000000</v>
      </c>
      <c r="I1031" s="78">
        <v>60000000</v>
      </c>
      <c r="J1031" s="79" t="s">
        <v>5701</v>
      </c>
      <c r="K1031" s="80">
        <f t="shared" si="60"/>
        <v>5</v>
      </c>
      <c r="L1031" s="48" t="s">
        <v>249</v>
      </c>
      <c r="M1031" s="79" t="s">
        <v>5738</v>
      </c>
      <c r="N1031" s="232">
        <v>5</v>
      </c>
      <c r="O1031" s="48" t="s">
        <v>5703</v>
      </c>
      <c r="P1031" s="81">
        <v>45955</v>
      </c>
      <c r="Q1031" s="93"/>
      <c r="R1031" s="75">
        <v>40179</v>
      </c>
      <c r="S1031" s="48">
        <v>1</v>
      </c>
      <c r="T1031" s="48" t="s">
        <v>253</v>
      </c>
      <c r="U1031" s="48" t="s">
        <v>1112</v>
      </c>
      <c r="V1031" s="82" t="s">
        <v>5704</v>
      </c>
      <c r="W1031" s="75">
        <v>43465</v>
      </c>
      <c r="X1031" s="77">
        <v>15000000</v>
      </c>
      <c r="Y1031" s="77">
        <v>2000000000</v>
      </c>
      <c r="Z1031" s="78">
        <v>60000000</v>
      </c>
      <c r="AA1031" s="77">
        <v>0</v>
      </c>
      <c r="AB1031" s="48">
        <v>2</v>
      </c>
      <c r="AC1031" s="81">
        <v>44195</v>
      </c>
      <c r="AD1031" s="77">
        <v>2500000000</v>
      </c>
      <c r="AE1031" s="77">
        <v>2500000000</v>
      </c>
      <c r="AF1031" s="77">
        <v>15000000</v>
      </c>
    </row>
    <row r="1032" spans="1:32" x14ac:dyDescent="0.25">
      <c r="A1032" s="230" t="s">
        <v>3190</v>
      </c>
      <c r="B1032" s="48" t="s">
        <v>6741</v>
      </c>
      <c r="C1032" s="74">
        <f t="shared" si="59"/>
        <v>8000000000</v>
      </c>
      <c r="D1032" s="75"/>
      <c r="E1032" s="93"/>
      <c r="F1032" s="77">
        <v>2000000000</v>
      </c>
      <c r="G1032" s="77">
        <v>10000000000</v>
      </c>
      <c r="H1032" s="74">
        <f t="shared" si="58"/>
        <v>8000000000</v>
      </c>
      <c r="I1032" s="78">
        <v>60000000</v>
      </c>
      <c r="J1032" s="79" t="s">
        <v>5701</v>
      </c>
      <c r="K1032" s="80">
        <f t="shared" si="60"/>
        <v>5</v>
      </c>
      <c r="L1032" s="48" t="s">
        <v>249</v>
      </c>
      <c r="M1032" s="79" t="s">
        <v>5738</v>
      </c>
      <c r="N1032" s="232">
        <v>5</v>
      </c>
      <c r="O1032" s="48" t="s">
        <v>5703</v>
      </c>
      <c r="P1032" s="81">
        <v>45955</v>
      </c>
      <c r="Q1032" s="93"/>
      <c r="R1032" s="75">
        <v>40179</v>
      </c>
      <c r="S1032" s="48">
        <v>1</v>
      </c>
      <c r="T1032" s="48" t="s">
        <v>274</v>
      </c>
      <c r="U1032" s="48" t="s">
        <v>1112</v>
      </c>
      <c r="V1032" s="82" t="s">
        <v>5704</v>
      </c>
      <c r="W1032" s="75">
        <v>43465</v>
      </c>
      <c r="X1032" s="77">
        <v>15000000</v>
      </c>
      <c r="Y1032" s="77">
        <v>2000000000</v>
      </c>
      <c r="Z1032" s="78">
        <v>60000000</v>
      </c>
      <c r="AA1032" s="77">
        <v>0</v>
      </c>
      <c r="AB1032" s="48">
        <v>2</v>
      </c>
      <c r="AC1032" s="81">
        <v>44195</v>
      </c>
      <c r="AD1032" s="77">
        <v>2500000000</v>
      </c>
      <c r="AE1032" s="77">
        <v>2500000000</v>
      </c>
      <c r="AF1032" s="77">
        <v>15000000</v>
      </c>
    </row>
    <row r="1033" spans="1:32" x14ac:dyDescent="0.25">
      <c r="A1033" s="230" t="s">
        <v>3192</v>
      </c>
      <c r="B1033" s="48" t="s">
        <v>6742</v>
      </c>
      <c r="C1033" s="74">
        <f t="shared" si="59"/>
        <v>8000000000</v>
      </c>
      <c r="D1033" s="75"/>
      <c r="E1033" s="93"/>
      <c r="F1033" s="77">
        <v>2000000000</v>
      </c>
      <c r="G1033" s="77">
        <v>10000000000</v>
      </c>
      <c r="H1033" s="74">
        <f t="shared" si="58"/>
        <v>8000000000</v>
      </c>
      <c r="I1033" s="78">
        <v>60000000</v>
      </c>
      <c r="J1033" s="79" t="s">
        <v>5701</v>
      </c>
      <c r="K1033" s="80">
        <f t="shared" si="60"/>
        <v>5</v>
      </c>
      <c r="L1033" s="48" t="s">
        <v>249</v>
      </c>
      <c r="M1033" s="79" t="s">
        <v>5738</v>
      </c>
      <c r="N1033" s="232">
        <v>5</v>
      </c>
      <c r="O1033" s="48" t="s">
        <v>5703</v>
      </c>
      <c r="P1033" s="81">
        <v>45955</v>
      </c>
      <c r="Q1033" s="93"/>
      <c r="R1033" s="75">
        <v>40179</v>
      </c>
      <c r="S1033" s="48">
        <v>1</v>
      </c>
      <c r="T1033" s="48" t="s">
        <v>253</v>
      </c>
      <c r="U1033" s="48" t="s">
        <v>1112</v>
      </c>
      <c r="V1033" s="82" t="s">
        <v>5704</v>
      </c>
      <c r="W1033" s="75">
        <v>43465</v>
      </c>
      <c r="X1033" s="77">
        <v>15000000</v>
      </c>
      <c r="Y1033" s="77">
        <v>2000000000</v>
      </c>
      <c r="Z1033" s="78">
        <v>60000000</v>
      </c>
      <c r="AA1033" s="77">
        <v>0</v>
      </c>
      <c r="AB1033" s="48">
        <v>2</v>
      </c>
      <c r="AC1033" s="81">
        <v>44195</v>
      </c>
      <c r="AD1033" s="77">
        <v>2500000000</v>
      </c>
      <c r="AE1033" s="77">
        <v>2500000000</v>
      </c>
      <c r="AF1033" s="77">
        <v>15000000</v>
      </c>
    </row>
    <row r="1034" spans="1:32" x14ac:dyDescent="0.25">
      <c r="A1034" s="230" t="s">
        <v>3194</v>
      </c>
      <c r="B1034" s="48" t="s">
        <v>6743</v>
      </c>
      <c r="C1034" s="74">
        <f t="shared" si="59"/>
        <v>8000000000</v>
      </c>
      <c r="D1034" s="75"/>
      <c r="E1034" s="93"/>
      <c r="F1034" s="77">
        <v>2000000000</v>
      </c>
      <c r="G1034" s="77">
        <v>10000000000</v>
      </c>
      <c r="H1034" s="74">
        <f t="shared" si="58"/>
        <v>8000000000</v>
      </c>
      <c r="I1034" s="78">
        <v>60000000</v>
      </c>
      <c r="J1034" s="79" t="s">
        <v>5701</v>
      </c>
      <c r="K1034" s="80">
        <f t="shared" si="60"/>
        <v>5</v>
      </c>
      <c r="L1034" s="48" t="s">
        <v>249</v>
      </c>
      <c r="M1034" s="79" t="s">
        <v>5738</v>
      </c>
      <c r="N1034" s="232">
        <v>5</v>
      </c>
      <c r="O1034" s="48" t="s">
        <v>5703</v>
      </c>
      <c r="P1034" s="81">
        <v>45955</v>
      </c>
      <c r="Q1034" s="93"/>
      <c r="R1034" s="75">
        <v>40179</v>
      </c>
      <c r="S1034" s="48">
        <v>1</v>
      </c>
      <c r="T1034" s="48" t="s">
        <v>274</v>
      </c>
      <c r="U1034" s="48" t="s">
        <v>1112</v>
      </c>
      <c r="V1034" s="82" t="s">
        <v>5704</v>
      </c>
      <c r="W1034" s="75">
        <v>43465</v>
      </c>
      <c r="X1034" s="77">
        <v>15000000</v>
      </c>
      <c r="Y1034" s="77">
        <v>2000000000</v>
      </c>
      <c r="Z1034" s="78">
        <v>60000000</v>
      </c>
      <c r="AA1034" s="77">
        <v>0</v>
      </c>
      <c r="AB1034" s="48">
        <v>2</v>
      </c>
      <c r="AC1034" s="81">
        <v>44195</v>
      </c>
      <c r="AD1034" s="77">
        <v>2500000000</v>
      </c>
      <c r="AE1034" s="77">
        <v>2500000000</v>
      </c>
      <c r="AF1034" s="77">
        <v>15000000</v>
      </c>
    </row>
    <row r="1035" spans="1:32" x14ac:dyDescent="0.25">
      <c r="A1035" s="230" t="s">
        <v>3196</v>
      </c>
      <c r="B1035" s="48" t="s">
        <v>6744</v>
      </c>
      <c r="C1035" s="74">
        <f t="shared" si="59"/>
        <v>8000000000</v>
      </c>
      <c r="D1035" s="75"/>
      <c r="E1035" s="93"/>
      <c r="F1035" s="77">
        <v>2000000000</v>
      </c>
      <c r="G1035" s="77">
        <v>10000000000</v>
      </c>
      <c r="H1035" s="74">
        <f t="shared" si="58"/>
        <v>8000000000</v>
      </c>
      <c r="I1035" s="78">
        <v>60000000</v>
      </c>
      <c r="J1035" s="79" t="s">
        <v>5701</v>
      </c>
      <c r="K1035" s="80">
        <f t="shared" si="60"/>
        <v>5</v>
      </c>
      <c r="L1035" s="48" t="s">
        <v>249</v>
      </c>
      <c r="M1035" s="79" t="s">
        <v>5738</v>
      </c>
      <c r="N1035" s="232">
        <v>5</v>
      </c>
      <c r="O1035" s="48" t="s">
        <v>5703</v>
      </c>
      <c r="P1035" s="81">
        <v>45955</v>
      </c>
      <c r="Q1035" s="93"/>
      <c r="R1035" s="75">
        <v>40179</v>
      </c>
      <c r="S1035" s="48">
        <v>1</v>
      </c>
      <c r="T1035" s="48" t="s">
        <v>253</v>
      </c>
      <c r="U1035" s="48" t="s">
        <v>1112</v>
      </c>
      <c r="V1035" s="82" t="s">
        <v>5704</v>
      </c>
      <c r="W1035" s="75">
        <v>43465</v>
      </c>
      <c r="X1035" s="77">
        <v>15000000</v>
      </c>
      <c r="Y1035" s="77">
        <v>2000000000</v>
      </c>
      <c r="Z1035" s="78">
        <v>60000000</v>
      </c>
      <c r="AA1035" s="77">
        <v>0</v>
      </c>
      <c r="AB1035" s="48">
        <v>2</v>
      </c>
      <c r="AC1035" s="81">
        <v>44195</v>
      </c>
      <c r="AD1035" s="77">
        <v>2500000000</v>
      </c>
      <c r="AE1035" s="77">
        <v>2500000000</v>
      </c>
      <c r="AF1035" s="77">
        <v>15000000</v>
      </c>
    </row>
    <row r="1036" spans="1:32" x14ac:dyDescent="0.25">
      <c r="A1036" s="230" t="s">
        <v>3198</v>
      </c>
      <c r="B1036" s="48" t="s">
        <v>6745</v>
      </c>
      <c r="C1036" s="74">
        <f t="shared" si="59"/>
        <v>8000000000</v>
      </c>
      <c r="D1036" s="75"/>
      <c r="E1036" s="93"/>
      <c r="F1036" s="77">
        <v>2000000000</v>
      </c>
      <c r="G1036" s="77">
        <v>10000000000</v>
      </c>
      <c r="H1036" s="74">
        <f t="shared" ref="H1036:H1099" si="61">C1036</f>
        <v>8000000000</v>
      </c>
      <c r="I1036" s="78">
        <v>60000000</v>
      </c>
      <c r="J1036" s="79" t="s">
        <v>5701</v>
      </c>
      <c r="K1036" s="80">
        <f t="shared" si="60"/>
        <v>5</v>
      </c>
      <c r="L1036" s="48" t="s">
        <v>249</v>
      </c>
      <c r="M1036" s="79" t="s">
        <v>5738</v>
      </c>
      <c r="N1036" s="232">
        <v>5</v>
      </c>
      <c r="O1036" s="48" t="s">
        <v>5703</v>
      </c>
      <c r="P1036" s="81">
        <v>45955</v>
      </c>
      <c r="Q1036" s="93"/>
      <c r="R1036" s="75">
        <v>40179</v>
      </c>
      <c r="S1036" s="48">
        <v>1</v>
      </c>
      <c r="T1036" s="48" t="s">
        <v>274</v>
      </c>
      <c r="U1036" s="48" t="s">
        <v>1112</v>
      </c>
      <c r="V1036" s="82" t="s">
        <v>5704</v>
      </c>
      <c r="W1036" s="75">
        <v>43465</v>
      </c>
      <c r="X1036" s="77">
        <v>15000000</v>
      </c>
      <c r="Y1036" s="77">
        <v>2000000000</v>
      </c>
      <c r="Z1036" s="78">
        <v>60000000</v>
      </c>
      <c r="AA1036" s="77">
        <v>0</v>
      </c>
      <c r="AB1036" s="48">
        <v>2</v>
      </c>
      <c r="AC1036" s="81">
        <v>44195</v>
      </c>
      <c r="AD1036" s="77">
        <v>2500000000</v>
      </c>
      <c r="AE1036" s="77">
        <v>2500000000</v>
      </c>
      <c r="AF1036" s="77">
        <v>15000000</v>
      </c>
    </row>
    <row r="1037" spans="1:32" x14ac:dyDescent="0.25">
      <c r="A1037" s="230" t="s">
        <v>3200</v>
      </c>
      <c r="B1037" s="48" t="s">
        <v>6746</v>
      </c>
      <c r="C1037" s="74">
        <f t="shared" si="59"/>
        <v>8000000000</v>
      </c>
      <c r="D1037" s="75"/>
      <c r="E1037" s="93"/>
      <c r="F1037" s="77">
        <v>2000000000</v>
      </c>
      <c r="G1037" s="77">
        <v>10000000000</v>
      </c>
      <c r="H1037" s="74">
        <f t="shared" si="61"/>
        <v>8000000000</v>
      </c>
      <c r="I1037" s="78">
        <v>60000000</v>
      </c>
      <c r="J1037" s="79" t="s">
        <v>5701</v>
      </c>
      <c r="K1037" s="80">
        <f t="shared" si="60"/>
        <v>5</v>
      </c>
      <c r="L1037" s="48" t="s">
        <v>249</v>
      </c>
      <c r="M1037" s="79" t="s">
        <v>5738</v>
      </c>
      <c r="N1037" s="232">
        <v>5</v>
      </c>
      <c r="O1037" s="48" t="s">
        <v>5703</v>
      </c>
      <c r="P1037" s="81">
        <v>45955</v>
      </c>
      <c r="Q1037" s="93"/>
      <c r="R1037" s="75">
        <v>40179</v>
      </c>
      <c r="S1037" s="48">
        <v>1</v>
      </c>
      <c r="T1037" s="48" t="s">
        <v>253</v>
      </c>
      <c r="U1037" s="48" t="s">
        <v>1112</v>
      </c>
      <c r="V1037" s="82" t="s">
        <v>5704</v>
      </c>
      <c r="W1037" s="75">
        <v>43465</v>
      </c>
      <c r="X1037" s="77">
        <v>15000000</v>
      </c>
      <c r="Y1037" s="77">
        <v>2000000000</v>
      </c>
      <c r="Z1037" s="78">
        <v>60000000</v>
      </c>
      <c r="AA1037" s="77">
        <v>0</v>
      </c>
      <c r="AB1037" s="48">
        <v>2</v>
      </c>
      <c r="AC1037" s="81">
        <v>44195</v>
      </c>
      <c r="AD1037" s="77">
        <v>2500000000</v>
      </c>
      <c r="AE1037" s="77">
        <v>2500000000</v>
      </c>
      <c r="AF1037" s="77">
        <v>15000000</v>
      </c>
    </row>
    <row r="1038" spans="1:32" x14ac:dyDescent="0.25">
      <c r="A1038" s="230" t="s">
        <v>3202</v>
      </c>
      <c r="B1038" s="48" t="s">
        <v>6747</v>
      </c>
      <c r="C1038" s="74">
        <f t="shared" si="59"/>
        <v>8000000000</v>
      </c>
      <c r="D1038" s="75"/>
      <c r="E1038" s="93"/>
      <c r="F1038" s="77">
        <v>2000000000</v>
      </c>
      <c r="G1038" s="77">
        <v>10000000000</v>
      </c>
      <c r="H1038" s="74">
        <f t="shared" si="61"/>
        <v>8000000000</v>
      </c>
      <c r="I1038" s="78">
        <v>60000000</v>
      </c>
      <c r="J1038" s="79" t="s">
        <v>5701</v>
      </c>
      <c r="K1038" s="80">
        <f t="shared" si="60"/>
        <v>5</v>
      </c>
      <c r="L1038" s="48" t="s">
        <v>249</v>
      </c>
      <c r="M1038" s="79" t="s">
        <v>5738</v>
      </c>
      <c r="N1038" s="232">
        <v>5</v>
      </c>
      <c r="O1038" s="48" t="s">
        <v>5703</v>
      </c>
      <c r="P1038" s="81">
        <v>45955</v>
      </c>
      <c r="Q1038" s="93"/>
      <c r="R1038" s="75">
        <v>40179</v>
      </c>
      <c r="S1038" s="48">
        <v>1</v>
      </c>
      <c r="T1038" s="48" t="s">
        <v>274</v>
      </c>
      <c r="U1038" s="48" t="s">
        <v>1112</v>
      </c>
      <c r="V1038" s="82" t="s">
        <v>5704</v>
      </c>
      <c r="W1038" s="75">
        <v>43465</v>
      </c>
      <c r="X1038" s="77">
        <v>15000000</v>
      </c>
      <c r="Y1038" s="77">
        <v>2000000000</v>
      </c>
      <c r="Z1038" s="78">
        <v>60000000</v>
      </c>
      <c r="AA1038" s="77">
        <v>0</v>
      </c>
      <c r="AB1038" s="48">
        <v>2</v>
      </c>
      <c r="AC1038" s="81">
        <v>44195</v>
      </c>
      <c r="AD1038" s="77">
        <v>2500000000</v>
      </c>
      <c r="AE1038" s="77">
        <v>2500000000</v>
      </c>
      <c r="AF1038" s="77">
        <v>15000000</v>
      </c>
    </row>
    <row r="1039" spans="1:32" x14ac:dyDescent="0.25">
      <c r="A1039" s="230" t="s">
        <v>3204</v>
      </c>
      <c r="B1039" s="48" t="s">
        <v>6748</v>
      </c>
      <c r="C1039" s="74">
        <f t="shared" si="59"/>
        <v>8000000000</v>
      </c>
      <c r="D1039" s="75"/>
      <c r="E1039" s="93"/>
      <c r="F1039" s="77">
        <v>2000000000</v>
      </c>
      <c r="G1039" s="77">
        <v>10000000000</v>
      </c>
      <c r="H1039" s="74">
        <f t="shared" si="61"/>
        <v>8000000000</v>
      </c>
      <c r="I1039" s="78">
        <v>60000000</v>
      </c>
      <c r="J1039" s="79" t="s">
        <v>5701</v>
      </c>
      <c r="K1039" s="80">
        <f t="shared" si="60"/>
        <v>5</v>
      </c>
      <c r="L1039" s="48" t="s">
        <v>249</v>
      </c>
      <c r="M1039" s="79" t="s">
        <v>5738</v>
      </c>
      <c r="N1039" s="232">
        <v>5</v>
      </c>
      <c r="O1039" s="48" t="s">
        <v>5703</v>
      </c>
      <c r="P1039" s="81">
        <v>45955</v>
      </c>
      <c r="Q1039" s="93"/>
      <c r="R1039" s="75">
        <v>40179</v>
      </c>
      <c r="S1039" s="48">
        <v>1</v>
      </c>
      <c r="T1039" s="48" t="s">
        <v>253</v>
      </c>
      <c r="U1039" s="48" t="s">
        <v>1112</v>
      </c>
      <c r="V1039" s="82" t="s">
        <v>5704</v>
      </c>
      <c r="W1039" s="75">
        <v>43465</v>
      </c>
      <c r="X1039" s="77">
        <v>15000000</v>
      </c>
      <c r="Y1039" s="77">
        <v>2000000000</v>
      </c>
      <c r="Z1039" s="78">
        <v>60000000</v>
      </c>
      <c r="AA1039" s="77">
        <v>0</v>
      </c>
      <c r="AB1039" s="48">
        <v>2</v>
      </c>
      <c r="AC1039" s="81">
        <v>44195</v>
      </c>
      <c r="AD1039" s="77">
        <v>2500000000</v>
      </c>
      <c r="AE1039" s="77">
        <v>2500000000</v>
      </c>
      <c r="AF1039" s="77">
        <v>15000000</v>
      </c>
    </row>
    <row r="1040" spans="1:32" x14ac:dyDescent="0.25">
      <c r="A1040" s="230" t="s">
        <v>3206</v>
      </c>
      <c r="B1040" s="48" t="s">
        <v>6749</v>
      </c>
      <c r="C1040" s="74">
        <f t="shared" si="59"/>
        <v>8000000000</v>
      </c>
      <c r="D1040" s="75"/>
      <c r="E1040" s="93"/>
      <c r="F1040" s="77">
        <v>2000000000</v>
      </c>
      <c r="G1040" s="77">
        <v>10000000000</v>
      </c>
      <c r="H1040" s="74">
        <f t="shared" si="61"/>
        <v>8000000000</v>
      </c>
      <c r="I1040" s="78">
        <v>60000000</v>
      </c>
      <c r="J1040" s="79" t="s">
        <v>5701</v>
      </c>
      <c r="K1040" s="80">
        <f t="shared" si="60"/>
        <v>5</v>
      </c>
      <c r="L1040" s="48" t="s">
        <v>249</v>
      </c>
      <c r="M1040" s="79" t="s">
        <v>5738</v>
      </c>
      <c r="N1040" s="232">
        <v>5</v>
      </c>
      <c r="O1040" s="48" t="s">
        <v>5703</v>
      </c>
      <c r="P1040" s="81">
        <v>45955</v>
      </c>
      <c r="Q1040" s="93"/>
      <c r="R1040" s="75">
        <v>40179</v>
      </c>
      <c r="S1040" s="48">
        <v>1</v>
      </c>
      <c r="T1040" s="48" t="s">
        <v>274</v>
      </c>
      <c r="U1040" s="48" t="s">
        <v>1112</v>
      </c>
      <c r="V1040" s="82" t="s">
        <v>5704</v>
      </c>
      <c r="W1040" s="75">
        <v>43465</v>
      </c>
      <c r="X1040" s="77">
        <v>15000000</v>
      </c>
      <c r="Y1040" s="77">
        <v>2000000000</v>
      </c>
      <c r="Z1040" s="78">
        <v>60000000</v>
      </c>
      <c r="AA1040" s="77">
        <v>0</v>
      </c>
      <c r="AB1040" s="48">
        <v>2</v>
      </c>
      <c r="AC1040" s="81">
        <v>44195</v>
      </c>
      <c r="AD1040" s="77">
        <v>2500000000</v>
      </c>
      <c r="AE1040" s="77">
        <v>2500000000</v>
      </c>
      <c r="AF1040" s="77">
        <v>15000000</v>
      </c>
    </row>
    <row r="1041" spans="1:32" x14ac:dyDescent="0.25">
      <c r="A1041" s="230" t="s">
        <v>3208</v>
      </c>
      <c r="B1041" s="48" t="s">
        <v>6750</v>
      </c>
      <c r="C1041" s="74">
        <f t="shared" si="59"/>
        <v>8000000000</v>
      </c>
      <c r="D1041" s="75"/>
      <c r="E1041" s="93"/>
      <c r="F1041" s="77">
        <v>2000000000</v>
      </c>
      <c r="G1041" s="77">
        <v>10000000000</v>
      </c>
      <c r="H1041" s="74">
        <f t="shared" si="61"/>
        <v>8000000000</v>
      </c>
      <c r="I1041" s="78">
        <v>60000000</v>
      </c>
      <c r="J1041" s="79" t="s">
        <v>5701</v>
      </c>
      <c r="K1041" s="80">
        <f t="shared" si="60"/>
        <v>5</v>
      </c>
      <c r="L1041" s="48" t="s">
        <v>249</v>
      </c>
      <c r="M1041" s="79" t="s">
        <v>5738</v>
      </c>
      <c r="N1041" s="232">
        <v>5</v>
      </c>
      <c r="O1041" s="48" t="s">
        <v>5703</v>
      </c>
      <c r="P1041" s="81">
        <v>45955</v>
      </c>
      <c r="Q1041" s="93"/>
      <c r="R1041" s="75">
        <v>40179</v>
      </c>
      <c r="S1041" s="48">
        <v>1</v>
      </c>
      <c r="T1041" s="48" t="s">
        <v>253</v>
      </c>
      <c r="U1041" s="48" t="s">
        <v>1112</v>
      </c>
      <c r="V1041" s="82" t="s">
        <v>5704</v>
      </c>
      <c r="W1041" s="75">
        <v>43465</v>
      </c>
      <c r="X1041" s="77">
        <v>15000000</v>
      </c>
      <c r="Y1041" s="77">
        <v>2000000000</v>
      </c>
      <c r="Z1041" s="78">
        <v>60000000</v>
      </c>
      <c r="AA1041" s="77">
        <v>0</v>
      </c>
      <c r="AB1041" s="48">
        <v>2</v>
      </c>
      <c r="AC1041" s="81">
        <v>44195</v>
      </c>
      <c r="AD1041" s="77">
        <v>2500000000</v>
      </c>
      <c r="AE1041" s="77">
        <v>2500000000</v>
      </c>
      <c r="AF1041" s="77">
        <v>15000000</v>
      </c>
    </row>
    <row r="1042" spans="1:32" x14ac:dyDescent="0.25">
      <c r="A1042" s="230" t="s">
        <v>3210</v>
      </c>
      <c r="B1042" s="48" t="s">
        <v>6751</v>
      </c>
      <c r="C1042" s="74">
        <f t="shared" si="59"/>
        <v>8000000000</v>
      </c>
      <c r="D1042" s="75"/>
      <c r="E1042" s="93"/>
      <c r="F1042" s="77">
        <v>2000000000</v>
      </c>
      <c r="G1042" s="77">
        <v>10000000000</v>
      </c>
      <c r="H1042" s="74">
        <f t="shared" si="61"/>
        <v>8000000000</v>
      </c>
      <c r="I1042" s="78">
        <v>60000000</v>
      </c>
      <c r="J1042" s="79" t="s">
        <v>5701</v>
      </c>
      <c r="K1042" s="80">
        <f t="shared" si="60"/>
        <v>5</v>
      </c>
      <c r="L1042" s="48" t="s">
        <v>249</v>
      </c>
      <c r="M1042" s="79" t="s">
        <v>5738</v>
      </c>
      <c r="N1042" s="232">
        <v>5</v>
      </c>
      <c r="O1042" s="48" t="s">
        <v>5703</v>
      </c>
      <c r="P1042" s="81">
        <v>45955</v>
      </c>
      <c r="Q1042" s="93"/>
      <c r="R1042" s="75">
        <v>40179</v>
      </c>
      <c r="S1042" s="48">
        <v>1</v>
      </c>
      <c r="T1042" s="48" t="s">
        <v>274</v>
      </c>
      <c r="U1042" s="48" t="s">
        <v>1112</v>
      </c>
      <c r="V1042" s="82" t="s">
        <v>5704</v>
      </c>
      <c r="W1042" s="75">
        <v>43465</v>
      </c>
      <c r="X1042" s="77">
        <v>15000000</v>
      </c>
      <c r="Y1042" s="77">
        <v>2000000000</v>
      </c>
      <c r="Z1042" s="78">
        <v>60000000</v>
      </c>
      <c r="AA1042" s="77">
        <v>0</v>
      </c>
      <c r="AB1042" s="48">
        <v>2</v>
      </c>
      <c r="AC1042" s="81">
        <v>44195</v>
      </c>
      <c r="AD1042" s="77">
        <v>2500000000</v>
      </c>
      <c r="AE1042" s="77">
        <v>2500000000</v>
      </c>
      <c r="AF1042" s="77">
        <v>15000000</v>
      </c>
    </row>
    <row r="1043" spans="1:32" x14ac:dyDescent="0.25">
      <c r="A1043" s="230" t="s">
        <v>3212</v>
      </c>
      <c r="B1043" s="48" t="s">
        <v>6752</v>
      </c>
      <c r="C1043" s="74">
        <f t="shared" si="59"/>
        <v>8000000000</v>
      </c>
      <c r="D1043" s="75"/>
      <c r="E1043" s="93"/>
      <c r="F1043" s="77">
        <v>2000000000</v>
      </c>
      <c r="G1043" s="77">
        <v>10000000000</v>
      </c>
      <c r="H1043" s="74">
        <f t="shared" si="61"/>
        <v>8000000000</v>
      </c>
      <c r="I1043" s="78">
        <v>60000000</v>
      </c>
      <c r="J1043" s="79" t="s">
        <v>5701</v>
      </c>
      <c r="K1043" s="80">
        <f t="shared" si="60"/>
        <v>5</v>
      </c>
      <c r="L1043" s="48" t="s">
        <v>249</v>
      </c>
      <c r="M1043" s="79" t="s">
        <v>5738</v>
      </c>
      <c r="N1043" s="232">
        <v>5</v>
      </c>
      <c r="O1043" s="48" t="s">
        <v>5703</v>
      </c>
      <c r="P1043" s="81">
        <v>45955</v>
      </c>
      <c r="Q1043" s="93"/>
      <c r="R1043" s="75">
        <v>40179</v>
      </c>
      <c r="S1043" s="48">
        <v>1</v>
      </c>
      <c r="T1043" s="48" t="s">
        <v>253</v>
      </c>
      <c r="U1043" s="48" t="s">
        <v>1112</v>
      </c>
      <c r="V1043" s="82" t="s">
        <v>5704</v>
      </c>
      <c r="W1043" s="75">
        <v>43465</v>
      </c>
      <c r="X1043" s="77">
        <v>15000000</v>
      </c>
      <c r="Y1043" s="77">
        <v>2000000000</v>
      </c>
      <c r="Z1043" s="78">
        <v>60000000</v>
      </c>
      <c r="AA1043" s="77">
        <v>0</v>
      </c>
      <c r="AB1043" s="48">
        <v>2</v>
      </c>
      <c r="AC1043" s="81">
        <v>44195</v>
      </c>
      <c r="AD1043" s="77">
        <v>2500000000</v>
      </c>
      <c r="AE1043" s="77">
        <v>2500000000</v>
      </c>
      <c r="AF1043" s="77">
        <v>15000000</v>
      </c>
    </row>
    <row r="1044" spans="1:32" x14ac:dyDescent="0.25">
      <c r="A1044" s="230" t="s">
        <v>3214</v>
      </c>
      <c r="B1044" s="48" t="s">
        <v>6753</v>
      </c>
      <c r="C1044" s="74">
        <f t="shared" si="59"/>
        <v>8000000000</v>
      </c>
      <c r="D1044" s="75"/>
      <c r="E1044" s="93"/>
      <c r="F1044" s="77">
        <v>2000000000</v>
      </c>
      <c r="G1044" s="77">
        <v>10000000000</v>
      </c>
      <c r="H1044" s="74">
        <f t="shared" si="61"/>
        <v>8000000000</v>
      </c>
      <c r="I1044" s="78">
        <v>60000000</v>
      </c>
      <c r="J1044" s="79" t="s">
        <v>5701</v>
      </c>
      <c r="K1044" s="80">
        <f t="shared" si="60"/>
        <v>5</v>
      </c>
      <c r="L1044" s="48" t="s">
        <v>249</v>
      </c>
      <c r="M1044" s="79" t="s">
        <v>5738</v>
      </c>
      <c r="N1044" s="232">
        <v>5</v>
      </c>
      <c r="O1044" s="48" t="s">
        <v>5703</v>
      </c>
      <c r="P1044" s="81">
        <v>45955</v>
      </c>
      <c r="Q1044" s="93"/>
      <c r="R1044" s="75">
        <v>40179</v>
      </c>
      <c r="S1044" s="48">
        <v>1</v>
      </c>
      <c r="T1044" s="48" t="s">
        <v>274</v>
      </c>
      <c r="U1044" s="48" t="s">
        <v>1112</v>
      </c>
      <c r="V1044" s="82" t="s">
        <v>5704</v>
      </c>
      <c r="W1044" s="75">
        <v>43465</v>
      </c>
      <c r="X1044" s="77">
        <v>15000000</v>
      </c>
      <c r="Y1044" s="77">
        <v>2000000000</v>
      </c>
      <c r="Z1044" s="78">
        <v>60000000</v>
      </c>
      <c r="AA1044" s="77">
        <v>0</v>
      </c>
      <c r="AB1044" s="48">
        <v>2</v>
      </c>
      <c r="AC1044" s="81">
        <v>44195</v>
      </c>
      <c r="AD1044" s="77">
        <v>2500000000</v>
      </c>
      <c r="AE1044" s="77">
        <v>2500000000</v>
      </c>
      <c r="AF1044" s="77">
        <v>15000000</v>
      </c>
    </row>
    <row r="1045" spans="1:32" x14ac:dyDescent="0.25">
      <c r="A1045" s="230" t="s">
        <v>3216</v>
      </c>
      <c r="B1045" s="48" t="s">
        <v>6754</v>
      </c>
      <c r="C1045" s="74">
        <f t="shared" si="59"/>
        <v>8000000000</v>
      </c>
      <c r="D1045" s="75"/>
      <c r="E1045" s="93"/>
      <c r="F1045" s="77">
        <v>2000000000</v>
      </c>
      <c r="G1045" s="77">
        <v>10000000000</v>
      </c>
      <c r="H1045" s="74">
        <f t="shared" si="61"/>
        <v>8000000000</v>
      </c>
      <c r="I1045" s="78">
        <v>60000000</v>
      </c>
      <c r="J1045" s="79" t="s">
        <v>5701</v>
      </c>
      <c r="K1045" s="80">
        <f t="shared" si="60"/>
        <v>5</v>
      </c>
      <c r="L1045" s="48" t="s">
        <v>249</v>
      </c>
      <c r="M1045" s="79" t="s">
        <v>5738</v>
      </c>
      <c r="N1045" s="232">
        <v>5</v>
      </c>
      <c r="O1045" s="48" t="s">
        <v>5703</v>
      </c>
      <c r="P1045" s="81">
        <v>45955</v>
      </c>
      <c r="Q1045" s="93"/>
      <c r="R1045" s="75">
        <v>40179</v>
      </c>
      <c r="S1045" s="48">
        <v>1</v>
      </c>
      <c r="T1045" s="48" t="s">
        <v>253</v>
      </c>
      <c r="U1045" s="48" t="s">
        <v>1112</v>
      </c>
      <c r="V1045" s="82" t="s">
        <v>5704</v>
      </c>
      <c r="W1045" s="75">
        <v>43465</v>
      </c>
      <c r="X1045" s="77">
        <v>15000000</v>
      </c>
      <c r="Y1045" s="77">
        <v>2000000000</v>
      </c>
      <c r="Z1045" s="78">
        <v>60000000</v>
      </c>
      <c r="AA1045" s="77">
        <v>0</v>
      </c>
      <c r="AB1045" s="48">
        <v>2</v>
      </c>
      <c r="AC1045" s="81">
        <v>44195</v>
      </c>
      <c r="AD1045" s="77">
        <v>2500000000</v>
      </c>
      <c r="AE1045" s="77">
        <v>2500000000</v>
      </c>
      <c r="AF1045" s="77">
        <v>15000000</v>
      </c>
    </row>
    <row r="1046" spans="1:32" x14ac:dyDescent="0.25">
      <c r="A1046" s="230" t="s">
        <v>3218</v>
      </c>
      <c r="B1046" s="48" t="s">
        <v>6755</v>
      </c>
      <c r="C1046" s="74">
        <f t="shared" si="59"/>
        <v>8000000000</v>
      </c>
      <c r="D1046" s="75"/>
      <c r="E1046" s="93"/>
      <c r="F1046" s="77">
        <v>2000000000</v>
      </c>
      <c r="G1046" s="77">
        <v>10000000000</v>
      </c>
      <c r="H1046" s="74">
        <f t="shared" si="61"/>
        <v>8000000000</v>
      </c>
      <c r="I1046" s="78">
        <v>60000000</v>
      </c>
      <c r="J1046" s="79" t="s">
        <v>5701</v>
      </c>
      <c r="K1046" s="80">
        <f t="shared" si="60"/>
        <v>5</v>
      </c>
      <c r="L1046" s="48" t="s">
        <v>249</v>
      </c>
      <c r="M1046" s="79" t="s">
        <v>5738</v>
      </c>
      <c r="N1046" s="232">
        <v>5</v>
      </c>
      <c r="O1046" s="48" t="s">
        <v>5703</v>
      </c>
      <c r="P1046" s="81">
        <v>45955</v>
      </c>
      <c r="Q1046" s="93"/>
      <c r="R1046" s="75">
        <v>40179</v>
      </c>
      <c r="S1046" s="48">
        <v>1</v>
      </c>
      <c r="T1046" s="48" t="s">
        <v>274</v>
      </c>
      <c r="U1046" s="48" t="s">
        <v>1112</v>
      </c>
      <c r="V1046" s="82" t="s">
        <v>5704</v>
      </c>
      <c r="W1046" s="75">
        <v>43465</v>
      </c>
      <c r="X1046" s="77">
        <v>15000000</v>
      </c>
      <c r="Y1046" s="77">
        <v>2000000000</v>
      </c>
      <c r="Z1046" s="78">
        <v>60000000</v>
      </c>
      <c r="AA1046" s="77">
        <v>0</v>
      </c>
      <c r="AB1046" s="48">
        <v>2</v>
      </c>
      <c r="AC1046" s="81">
        <v>44195</v>
      </c>
      <c r="AD1046" s="77">
        <v>2500000000</v>
      </c>
      <c r="AE1046" s="77">
        <v>2500000000</v>
      </c>
      <c r="AF1046" s="77">
        <v>15000000</v>
      </c>
    </row>
    <row r="1047" spans="1:32" x14ac:dyDescent="0.25">
      <c r="A1047" s="230" t="s">
        <v>3220</v>
      </c>
      <c r="B1047" s="48" t="s">
        <v>6756</v>
      </c>
      <c r="C1047" s="74">
        <f t="shared" si="59"/>
        <v>8000000000</v>
      </c>
      <c r="D1047" s="75"/>
      <c r="E1047" s="93"/>
      <c r="F1047" s="77">
        <v>2000000000</v>
      </c>
      <c r="G1047" s="77">
        <v>10000000000</v>
      </c>
      <c r="H1047" s="74">
        <f t="shared" si="61"/>
        <v>8000000000</v>
      </c>
      <c r="I1047" s="78">
        <v>60000000</v>
      </c>
      <c r="J1047" s="79" t="s">
        <v>5701</v>
      </c>
      <c r="K1047" s="80">
        <f t="shared" si="60"/>
        <v>5</v>
      </c>
      <c r="L1047" s="48" t="s">
        <v>249</v>
      </c>
      <c r="M1047" s="79" t="s">
        <v>5738</v>
      </c>
      <c r="N1047" s="232">
        <v>5</v>
      </c>
      <c r="O1047" s="48" t="s">
        <v>5703</v>
      </c>
      <c r="P1047" s="81">
        <v>45955</v>
      </c>
      <c r="Q1047" s="93"/>
      <c r="R1047" s="75">
        <v>40179</v>
      </c>
      <c r="S1047" s="48">
        <v>1</v>
      </c>
      <c r="T1047" s="48" t="s">
        <v>253</v>
      </c>
      <c r="U1047" s="48" t="s">
        <v>1112</v>
      </c>
      <c r="V1047" s="82" t="s">
        <v>5704</v>
      </c>
      <c r="W1047" s="75">
        <v>43465</v>
      </c>
      <c r="X1047" s="77">
        <v>15000000</v>
      </c>
      <c r="Y1047" s="77">
        <v>2000000000</v>
      </c>
      <c r="Z1047" s="78">
        <v>60000000</v>
      </c>
      <c r="AA1047" s="77">
        <v>0</v>
      </c>
      <c r="AB1047" s="48">
        <v>2</v>
      </c>
      <c r="AC1047" s="81">
        <v>44195</v>
      </c>
      <c r="AD1047" s="77">
        <v>2500000000</v>
      </c>
      <c r="AE1047" s="77">
        <v>2500000000</v>
      </c>
      <c r="AF1047" s="77">
        <v>15000000</v>
      </c>
    </row>
    <row r="1048" spans="1:32" x14ac:dyDescent="0.25">
      <c r="A1048" s="230" t="s">
        <v>3222</v>
      </c>
      <c r="B1048" s="48" t="s">
        <v>6757</v>
      </c>
      <c r="C1048" s="74">
        <f t="shared" si="59"/>
        <v>8000000000</v>
      </c>
      <c r="D1048" s="75"/>
      <c r="E1048" s="93"/>
      <c r="F1048" s="77">
        <v>2000000000</v>
      </c>
      <c r="G1048" s="77">
        <v>10000000000</v>
      </c>
      <c r="H1048" s="74">
        <f t="shared" si="61"/>
        <v>8000000000</v>
      </c>
      <c r="I1048" s="78">
        <v>60000000</v>
      </c>
      <c r="J1048" s="79" t="s">
        <v>5701</v>
      </c>
      <c r="K1048" s="80">
        <f t="shared" si="60"/>
        <v>5</v>
      </c>
      <c r="L1048" s="48" t="s">
        <v>249</v>
      </c>
      <c r="M1048" s="79" t="s">
        <v>5738</v>
      </c>
      <c r="N1048" s="232">
        <v>5</v>
      </c>
      <c r="O1048" s="48" t="s">
        <v>5703</v>
      </c>
      <c r="P1048" s="81">
        <v>45955</v>
      </c>
      <c r="Q1048" s="93"/>
      <c r="R1048" s="75">
        <v>40179</v>
      </c>
      <c r="S1048" s="48">
        <v>1</v>
      </c>
      <c r="T1048" s="48" t="s">
        <v>274</v>
      </c>
      <c r="U1048" s="48" t="s">
        <v>1112</v>
      </c>
      <c r="V1048" s="82" t="s">
        <v>5704</v>
      </c>
      <c r="W1048" s="75">
        <v>43465</v>
      </c>
      <c r="X1048" s="77">
        <v>15000000</v>
      </c>
      <c r="Y1048" s="77">
        <v>2000000000</v>
      </c>
      <c r="Z1048" s="78">
        <v>60000000</v>
      </c>
      <c r="AA1048" s="77">
        <v>0</v>
      </c>
      <c r="AB1048" s="48">
        <v>2</v>
      </c>
      <c r="AC1048" s="81">
        <v>44195</v>
      </c>
      <c r="AD1048" s="77">
        <v>2500000000</v>
      </c>
      <c r="AE1048" s="77">
        <v>2500000000</v>
      </c>
      <c r="AF1048" s="77">
        <v>15000000</v>
      </c>
    </row>
    <row r="1049" spans="1:32" x14ac:dyDescent="0.25">
      <c r="A1049" s="230" t="s">
        <v>3224</v>
      </c>
      <c r="B1049" s="48" t="s">
        <v>6758</v>
      </c>
      <c r="C1049" s="74">
        <f t="shared" si="59"/>
        <v>8000000000</v>
      </c>
      <c r="D1049" s="75"/>
      <c r="E1049" s="93"/>
      <c r="F1049" s="77">
        <v>2000000000</v>
      </c>
      <c r="G1049" s="77">
        <v>10000000000</v>
      </c>
      <c r="H1049" s="74">
        <f t="shared" si="61"/>
        <v>8000000000</v>
      </c>
      <c r="I1049" s="78">
        <v>60000000</v>
      </c>
      <c r="J1049" s="79" t="s">
        <v>5701</v>
      </c>
      <c r="K1049" s="80">
        <f t="shared" si="60"/>
        <v>5</v>
      </c>
      <c r="L1049" s="48" t="s">
        <v>249</v>
      </c>
      <c r="M1049" s="79" t="s">
        <v>5738</v>
      </c>
      <c r="N1049" s="232">
        <v>5</v>
      </c>
      <c r="O1049" s="48" t="s">
        <v>5703</v>
      </c>
      <c r="P1049" s="81">
        <v>45955</v>
      </c>
      <c r="Q1049" s="93"/>
      <c r="R1049" s="75">
        <v>40179</v>
      </c>
      <c r="S1049" s="48">
        <v>1</v>
      </c>
      <c r="T1049" s="48" t="s">
        <v>253</v>
      </c>
      <c r="U1049" s="48" t="s">
        <v>1112</v>
      </c>
      <c r="V1049" s="82" t="s">
        <v>5704</v>
      </c>
      <c r="W1049" s="75">
        <v>43465</v>
      </c>
      <c r="X1049" s="77">
        <v>15000000</v>
      </c>
      <c r="Y1049" s="77">
        <v>2000000000</v>
      </c>
      <c r="Z1049" s="78">
        <v>60000000</v>
      </c>
      <c r="AA1049" s="77">
        <v>0</v>
      </c>
      <c r="AB1049" s="48">
        <v>2</v>
      </c>
      <c r="AC1049" s="81">
        <v>44195</v>
      </c>
      <c r="AD1049" s="77">
        <v>2500000000</v>
      </c>
      <c r="AE1049" s="77">
        <v>2500000000</v>
      </c>
      <c r="AF1049" s="77">
        <v>15000000</v>
      </c>
    </row>
    <row r="1050" spans="1:32" x14ac:dyDescent="0.25">
      <c r="A1050" s="230" t="s">
        <v>3226</v>
      </c>
      <c r="B1050" s="48" t="s">
        <v>6759</v>
      </c>
      <c r="C1050" s="74">
        <f t="shared" si="59"/>
        <v>8000000000</v>
      </c>
      <c r="D1050" s="75"/>
      <c r="E1050" s="93"/>
      <c r="F1050" s="77">
        <v>2000000000</v>
      </c>
      <c r="G1050" s="77">
        <v>10000000000</v>
      </c>
      <c r="H1050" s="74">
        <f t="shared" si="61"/>
        <v>8000000000</v>
      </c>
      <c r="I1050" s="78">
        <v>60000000</v>
      </c>
      <c r="J1050" s="79" t="s">
        <v>5701</v>
      </c>
      <c r="K1050" s="80">
        <f t="shared" si="60"/>
        <v>5</v>
      </c>
      <c r="L1050" s="48" t="s">
        <v>249</v>
      </c>
      <c r="M1050" s="79" t="s">
        <v>5738</v>
      </c>
      <c r="N1050" s="232">
        <v>5</v>
      </c>
      <c r="O1050" s="48" t="s">
        <v>5703</v>
      </c>
      <c r="P1050" s="81">
        <v>45955</v>
      </c>
      <c r="Q1050" s="93"/>
      <c r="R1050" s="75">
        <v>40179</v>
      </c>
      <c r="S1050" s="48">
        <v>1</v>
      </c>
      <c r="T1050" s="48" t="s">
        <v>274</v>
      </c>
      <c r="U1050" s="48" t="s">
        <v>1112</v>
      </c>
      <c r="V1050" s="82" t="s">
        <v>5704</v>
      </c>
      <c r="W1050" s="75">
        <v>43465</v>
      </c>
      <c r="X1050" s="77">
        <v>15000000</v>
      </c>
      <c r="Y1050" s="77">
        <v>2000000000</v>
      </c>
      <c r="Z1050" s="78">
        <v>60000000</v>
      </c>
      <c r="AA1050" s="77">
        <v>0</v>
      </c>
      <c r="AB1050" s="48">
        <v>2</v>
      </c>
      <c r="AC1050" s="81">
        <v>44195</v>
      </c>
      <c r="AD1050" s="77">
        <v>2500000000</v>
      </c>
      <c r="AE1050" s="77">
        <v>2500000000</v>
      </c>
      <c r="AF1050" s="77">
        <v>15000000</v>
      </c>
    </row>
    <row r="1051" spans="1:32" x14ac:dyDescent="0.25">
      <c r="A1051" s="230" t="s">
        <v>3228</v>
      </c>
      <c r="B1051" s="48" t="s">
        <v>6760</v>
      </c>
      <c r="C1051" s="74">
        <f t="shared" ref="C1051:C1114" si="62">G1051-Y1051</f>
        <v>8000000000</v>
      </c>
      <c r="D1051" s="75"/>
      <c r="E1051" s="93"/>
      <c r="F1051" s="77">
        <v>2000000000</v>
      </c>
      <c r="G1051" s="77">
        <v>10000000000</v>
      </c>
      <c r="H1051" s="74">
        <f t="shared" si="61"/>
        <v>8000000000</v>
      </c>
      <c r="I1051" s="78">
        <v>60000000</v>
      </c>
      <c r="J1051" s="79" t="s">
        <v>5701</v>
      </c>
      <c r="K1051" s="80">
        <f t="shared" si="60"/>
        <v>5</v>
      </c>
      <c r="L1051" s="48" t="s">
        <v>249</v>
      </c>
      <c r="M1051" s="79" t="s">
        <v>5738</v>
      </c>
      <c r="N1051" s="232">
        <v>5</v>
      </c>
      <c r="O1051" s="48" t="s">
        <v>5703</v>
      </c>
      <c r="P1051" s="81">
        <v>45955</v>
      </c>
      <c r="Q1051" s="93"/>
      <c r="R1051" s="75">
        <v>40179</v>
      </c>
      <c r="S1051" s="48">
        <v>1</v>
      </c>
      <c r="T1051" s="48" t="s">
        <v>253</v>
      </c>
      <c r="U1051" s="48" t="s">
        <v>1112</v>
      </c>
      <c r="V1051" s="82" t="s">
        <v>5704</v>
      </c>
      <c r="W1051" s="75">
        <v>43465</v>
      </c>
      <c r="X1051" s="77">
        <v>15000000</v>
      </c>
      <c r="Y1051" s="77">
        <v>2000000000</v>
      </c>
      <c r="Z1051" s="78">
        <v>60000000</v>
      </c>
      <c r="AA1051" s="77">
        <v>0</v>
      </c>
      <c r="AB1051" s="48">
        <v>2</v>
      </c>
      <c r="AC1051" s="81">
        <v>44195</v>
      </c>
      <c r="AD1051" s="77">
        <v>2500000000</v>
      </c>
      <c r="AE1051" s="77">
        <v>2500000000</v>
      </c>
      <c r="AF1051" s="77">
        <v>15000000</v>
      </c>
    </row>
    <row r="1052" spans="1:32" x14ac:dyDescent="0.25">
      <c r="A1052" s="230" t="s">
        <v>3230</v>
      </c>
      <c r="B1052" s="48" t="s">
        <v>6761</v>
      </c>
      <c r="C1052" s="74">
        <f t="shared" si="62"/>
        <v>8000000000</v>
      </c>
      <c r="D1052" s="75"/>
      <c r="E1052" s="93"/>
      <c r="F1052" s="77">
        <v>2000000000</v>
      </c>
      <c r="G1052" s="77">
        <v>10000000000</v>
      </c>
      <c r="H1052" s="74">
        <f t="shared" si="61"/>
        <v>8000000000</v>
      </c>
      <c r="I1052" s="78">
        <v>60000000</v>
      </c>
      <c r="J1052" s="79" t="s">
        <v>5701</v>
      </c>
      <c r="K1052" s="80">
        <f t="shared" si="60"/>
        <v>5</v>
      </c>
      <c r="L1052" s="48" t="s">
        <v>249</v>
      </c>
      <c r="M1052" s="79" t="s">
        <v>5738</v>
      </c>
      <c r="N1052" s="232">
        <v>5</v>
      </c>
      <c r="O1052" s="48" t="s">
        <v>5703</v>
      </c>
      <c r="P1052" s="81">
        <v>45955</v>
      </c>
      <c r="Q1052" s="93"/>
      <c r="R1052" s="75">
        <v>40179</v>
      </c>
      <c r="S1052" s="48">
        <v>1</v>
      </c>
      <c r="T1052" s="48" t="s">
        <v>274</v>
      </c>
      <c r="U1052" s="48" t="s">
        <v>1112</v>
      </c>
      <c r="V1052" s="82" t="s">
        <v>5704</v>
      </c>
      <c r="W1052" s="75">
        <v>43465</v>
      </c>
      <c r="X1052" s="77">
        <v>15000000</v>
      </c>
      <c r="Y1052" s="77">
        <v>2000000000</v>
      </c>
      <c r="Z1052" s="78">
        <v>60000000</v>
      </c>
      <c r="AA1052" s="77">
        <v>0</v>
      </c>
      <c r="AB1052" s="48">
        <v>2</v>
      </c>
      <c r="AC1052" s="81">
        <v>44195</v>
      </c>
      <c r="AD1052" s="77">
        <v>2500000000</v>
      </c>
      <c r="AE1052" s="77">
        <v>2500000000</v>
      </c>
      <c r="AF1052" s="77">
        <v>15000000</v>
      </c>
    </row>
    <row r="1053" spans="1:32" x14ac:dyDescent="0.25">
      <c r="A1053" s="230" t="s">
        <v>3232</v>
      </c>
      <c r="B1053" s="48" t="s">
        <v>6762</v>
      </c>
      <c r="C1053" s="74">
        <f t="shared" si="62"/>
        <v>8000000000</v>
      </c>
      <c r="D1053" s="75"/>
      <c r="E1053" s="93"/>
      <c r="F1053" s="77">
        <v>2000000000</v>
      </c>
      <c r="G1053" s="77">
        <v>10000000000</v>
      </c>
      <c r="H1053" s="74">
        <f t="shared" si="61"/>
        <v>8000000000</v>
      </c>
      <c r="I1053" s="78">
        <v>60000000</v>
      </c>
      <c r="J1053" s="79" t="s">
        <v>5701</v>
      </c>
      <c r="K1053" s="80">
        <f t="shared" si="60"/>
        <v>5</v>
      </c>
      <c r="L1053" s="48" t="s">
        <v>249</v>
      </c>
      <c r="M1053" s="79" t="s">
        <v>5738</v>
      </c>
      <c r="N1053" s="232">
        <v>5</v>
      </c>
      <c r="O1053" s="48" t="s">
        <v>5703</v>
      </c>
      <c r="P1053" s="81">
        <v>45955</v>
      </c>
      <c r="Q1053" s="93"/>
      <c r="R1053" s="75">
        <v>40179</v>
      </c>
      <c r="S1053" s="48">
        <v>1</v>
      </c>
      <c r="T1053" s="48" t="s">
        <v>253</v>
      </c>
      <c r="U1053" s="48" t="s">
        <v>1112</v>
      </c>
      <c r="V1053" s="82" t="s">
        <v>5704</v>
      </c>
      <c r="W1053" s="75">
        <v>43465</v>
      </c>
      <c r="X1053" s="77">
        <v>15000000</v>
      </c>
      <c r="Y1053" s="77">
        <v>2000000000</v>
      </c>
      <c r="Z1053" s="78">
        <v>60000000</v>
      </c>
      <c r="AA1053" s="77">
        <v>0</v>
      </c>
      <c r="AB1053" s="48">
        <v>2</v>
      </c>
      <c r="AC1053" s="81">
        <v>44195</v>
      </c>
      <c r="AD1053" s="77">
        <v>2500000000</v>
      </c>
      <c r="AE1053" s="77">
        <v>2500000000</v>
      </c>
      <c r="AF1053" s="77">
        <v>15000000</v>
      </c>
    </row>
    <row r="1054" spans="1:32" x14ac:dyDescent="0.25">
      <c r="A1054" s="230" t="s">
        <v>3234</v>
      </c>
      <c r="B1054" s="48" t="s">
        <v>6763</v>
      </c>
      <c r="C1054" s="74">
        <f t="shared" si="62"/>
        <v>8000000000</v>
      </c>
      <c r="D1054" s="75"/>
      <c r="E1054" s="93"/>
      <c r="F1054" s="77">
        <v>2000000000</v>
      </c>
      <c r="G1054" s="77">
        <v>10000000000</v>
      </c>
      <c r="H1054" s="74">
        <f t="shared" si="61"/>
        <v>8000000000</v>
      </c>
      <c r="I1054" s="78">
        <v>60000000</v>
      </c>
      <c r="J1054" s="79" t="s">
        <v>5701</v>
      </c>
      <c r="K1054" s="80">
        <f t="shared" si="60"/>
        <v>5</v>
      </c>
      <c r="L1054" s="48" t="s">
        <v>249</v>
      </c>
      <c r="M1054" s="79" t="s">
        <v>5738</v>
      </c>
      <c r="N1054" s="232">
        <v>5</v>
      </c>
      <c r="O1054" s="48" t="s">
        <v>5703</v>
      </c>
      <c r="P1054" s="81">
        <v>45955</v>
      </c>
      <c r="Q1054" s="93"/>
      <c r="R1054" s="75">
        <v>40179</v>
      </c>
      <c r="S1054" s="48">
        <v>1</v>
      </c>
      <c r="T1054" s="48" t="s">
        <v>274</v>
      </c>
      <c r="U1054" s="48" t="s">
        <v>1112</v>
      </c>
      <c r="V1054" s="82" t="s">
        <v>5704</v>
      </c>
      <c r="W1054" s="75">
        <v>43465</v>
      </c>
      <c r="X1054" s="77">
        <v>15000000</v>
      </c>
      <c r="Y1054" s="77">
        <v>2000000000</v>
      </c>
      <c r="Z1054" s="78">
        <v>60000000</v>
      </c>
      <c r="AA1054" s="77">
        <v>0</v>
      </c>
      <c r="AB1054" s="48">
        <v>2</v>
      </c>
      <c r="AC1054" s="81">
        <v>44195</v>
      </c>
      <c r="AD1054" s="77">
        <v>2500000000</v>
      </c>
      <c r="AE1054" s="77">
        <v>2500000000</v>
      </c>
      <c r="AF1054" s="77">
        <v>15000000</v>
      </c>
    </row>
    <row r="1055" spans="1:32" x14ac:dyDescent="0.25">
      <c r="A1055" s="230" t="s">
        <v>3236</v>
      </c>
      <c r="B1055" s="48" t="s">
        <v>6764</v>
      </c>
      <c r="C1055" s="74">
        <f t="shared" si="62"/>
        <v>8000000000</v>
      </c>
      <c r="D1055" s="75"/>
      <c r="E1055" s="93"/>
      <c r="F1055" s="77">
        <v>2000000000</v>
      </c>
      <c r="G1055" s="77">
        <v>10000000000</v>
      </c>
      <c r="H1055" s="74">
        <f t="shared" si="61"/>
        <v>8000000000</v>
      </c>
      <c r="I1055" s="78">
        <v>60000000</v>
      </c>
      <c r="J1055" s="79" t="s">
        <v>5701</v>
      </c>
      <c r="K1055" s="80">
        <f t="shared" si="60"/>
        <v>5</v>
      </c>
      <c r="L1055" s="48" t="s">
        <v>249</v>
      </c>
      <c r="M1055" s="79" t="s">
        <v>5738</v>
      </c>
      <c r="N1055" s="232">
        <v>5</v>
      </c>
      <c r="O1055" s="48" t="s">
        <v>5703</v>
      </c>
      <c r="P1055" s="81">
        <v>45955</v>
      </c>
      <c r="Q1055" s="93"/>
      <c r="R1055" s="75">
        <v>40179</v>
      </c>
      <c r="S1055" s="48">
        <v>1</v>
      </c>
      <c r="T1055" s="48" t="s">
        <v>253</v>
      </c>
      <c r="U1055" s="48" t="s">
        <v>1112</v>
      </c>
      <c r="V1055" s="82" t="s">
        <v>5704</v>
      </c>
      <c r="W1055" s="75">
        <v>43465</v>
      </c>
      <c r="X1055" s="77">
        <v>15000000</v>
      </c>
      <c r="Y1055" s="77">
        <v>2000000000</v>
      </c>
      <c r="Z1055" s="78">
        <v>60000000</v>
      </c>
      <c r="AA1055" s="77">
        <v>0</v>
      </c>
      <c r="AB1055" s="48">
        <v>2</v>
      </c>
      <c r="AC1055" s="81">
        <v>44195</v>
      </c>
      <c r="AD1055" s="77">
        <v>2500000000</v>
      </c>
      <c r="AE1055" s="77">
        <v>2500000000</v>
      </c>
      <c r="AF1055" s="77">
        <v>15000000</v>
      </c>
    </row>
    <row r="1056" spans="1:32" x14ac:dyDescent="0.25">
      <c r="A1056" s="230" t="s">
        <v>3238</v>
      </c>
      <c r="B1056" s="48" t="s">
        <v>6765</v>
      </c>
      <c r="C1056" s="74">
        <f t="shared" si="62"/>
        <v>8000000000</v>
      </c>
      <c r="D1056" s="75"/>
      <c r="E1056" s="93"/>
      <c r="F1056" s="77">
        <v>2000000000</v>
      </c>
      <c r="G1056" s="77">
        <v>10000000000</v>
      </c>
      <c r="H1056" s="74">
        <f t="shared" si="61"/>
        <v>8000000000</v>
      </c>
      <c r="I1056" s="78">
        <v>60000000</v>
      </c>
      <c r="J1056" s="79" t="s">
        <v>5701</v>
      </c>
      <c r="K1056" s="80">
        <f t="shared" si="60"/>
        <v>5</v>
      </c>
      <c r="L1056" s="48" t="s">
        <v>249</v>
      </c>
      <c r="M1056" s="79" t="s">
        <v>5738</v>
      </c>
      <c r="N1056" s="232">
        <v>5</v>
      </c>
      <c r="O1056" s="48" t="s">
        <v>5703</v>
      </c>
      <c r="P1056" s="81">
        <v>45955</v>
      </c>
      <c r="Q1056" s="93"/>
      <c r="R1056" s="75">
        <v>40179</v>
      </c>
      <c r="S1056" s="48">
        <v>1</v>
      </c>
      <c r="T1056" s="48" t="s">
        <v>274</v>
      </c>
      <c r="U1056" s="48" t="s">
        <v>1112</v>
      </c>
      <c r="V1056" s="82" t="s">
        <v>5704</v>
      </c>
      <c r="W1056" s="75">
        <v>43465</v>
      </c>
      <c r="X1056" s="77">
        <v>15000000</v>
      </c>
      <c r="Y1056" s="77">
        <v>2000000000</v>
      </c>
      <c r="Z1056" s="78">
        <v>60000000</v>
      </c>
      <c r="AA1056" s="77">
        <v>0</v>
      </c>
      <c r="AB1056" s="48">
        <v>2</v>
      </c>
      <c r="AC1056" s="81">
        <v>44195</v>
      </c>
      <c r="AD1056" s="77">
        <v>2500000000</v>
      </c>
      <c r="AE1056" s="77">
        <v>2500000000</v>
      </c>
      <c r="AF1056" s="77">
        <v>15000000</v>
      </c>
    </row>
    <row r="1057" spans="1:32" x14ac:dyDescent="0.25">
      <c r="A1057" s="230" t="s">
        <v>3240</v>
      </c>
      <c r="B1057" s="48" t="s">
        <v>6766</v>
      </c>
      <c r="C1057" s="74">
        <f t="shared" si="62"/>
        <v>8000000000</v>
      </c>
      <c r="D1057" s="75"/>
      <c r="E1057" s="93"/>
      <c r="F1057" s="77">
        <v>2000000000</v>
      </c>
      <c r="G1057" s="77">
        <v>10000000000</v>
      </c>
      <c r="H1057" s="74">
        <f t="shared" si="61"/>
        <v>8000000000</v>
      </c>
      <c r="I1057" s="78">
        <v>60000000</v>
      </c>
      <c r="J1057" s="79" t="s">
        <v>5701</v>
      </c>
      <c r="K1057" s="80">
        <f t="shared" si="60"/>
        <v>5</v>
      </c>
      <c r="L1057" s="48" t="s">
        <v>249</v>
      </c>
      <c r="M1057" s="79" t="s">
        <v>5738</v>
      </c>
      <c r="N1057" s="232">
        <v>5</v>
      </c>
      <c r="O1057" s="48" t="s">
        <v>5703</v>
      </c>
      <c r="P1057" s="81">
        <v>45955</v>
      </c>
      <c r="Q1057" s="93"/>
      <c r="R1057" s="75">
        <v>40179</v>
      </c>
      <c r="S1057" s="48">
        <v>1</v>
      </c>
      <c r="T1057" s="48" t="s">
        <v>253</v>
      </c>
      <c r="U1057" s="48" t="s">
        <v>1112</v>
      </c>
      <c r="V1057" s="82" t="s">
        <v>5704</v>
      </c>
      <c r="W1057" s="75">
        <v>43465</v>
      </c>
      <c r="X1057" s="77">
        <v>15000000</v>
      </c>
      <c r="Y1057" s="77">
        <v>2000000000</v>
      </c>
      <c r="Z1057" s="78">
        <v>60000000</v>
      </c>
      <c r="AA1057" s="77">
        <v>0</v>
      </c>
      <c r="AB1057" s="48">
        <v>2</v>
      </c>
      <c r="AC1057" s="81">
        <v>44195</v>
      </c>
      <c r="AD1057" s="77">
        <v>2500000000</v>
      </c>
      <c r="AE1057" s="77">
        <v>2500000000</v>
      </c>
      <c r="AF1057" s="77">
        <v>15000000</v>
      </c>
    </row>
    <row r="1058" spans="1:32" x14ac:dyDescent="0.25">
      <c r="A1058" s="230" t="s">
        <v>3242</v>
      </c>
      <c r="B1058" s="48" t="s">
        <v>6767</v>
      </c>
      <c r="C1058" s="74">
        <f t="shared" si="62"/>
        <v>8000000000</v>
      </c>
      <c r="D1058" s="75"/>
      <c r="E1058" s="93"/>
      <c r="F1058" s="77">
        <v>2000000000</v>
      </c>
      <c r="G1058" s="77">
        <v>10000000000</v>
      </c>
      <c r="H1058" s="74">
        <f t="shared" si="61"/>
        <v>8000000000</v>
      </c>
      <c r="I1058" s="78">
        <v>60000000</v>
      </c>
      <c r="J1058" s="79" t="s">
        <v>5701</v>
      </c>
      <c r="K1058" s="80">
        <f t="shared" si="60"/>
        <v>5</v>
      </c>
      <c r="L1058" s="48" t="s">
        <v>249</v>
      </c>
      <c r="M1058" s="79" t="s">
        <v>5738</v>
      </c>
      <c r="N1058" s="232">
        <v>5</v>
      </c>
      <c r="O1058" s="48" t="s">
        <v>5703</v>
      </c>
      <c r="P1058" s="81">
        <v>45955</v>
      </c>
      <c r="Q1058" s="93"/>
      <c r="R1058" s="75">
        <v>40179</v>
      </c>
      <c r="S1058" s="48">
        <v>1</v>
      </c>
      <c r="T1058" s="48" t="s">
        <v>274</v>
      </c>
      <c r="U1058" s="48" t="s">
        <v>1112</v>
      </c>
      <c r="V1058" s="82" t="s">
        <v>5704</v>
      </c>
      <c r="W1058" s="75">
        <v>43465</v>
      </c>
      <c r="X1058" s="77">
        <v>15000000</v>
      </c>
      <c r="Y1058" s="77">
        <v>2000000000</v>
      </c>
      <c r="Z1058" s="78">
        <v>60000000</v>
      </c>
      <c r="AA1058" s="77">
        <v>0</v>
      </c>
      <c r="AB1058" s="48">
        <v>2</v>
      </c>
      <c r="AC1058" s="81">
        <v>44195</v>
      </c>
      <c r="AD1058" s="77">
        <v>2500000000</v>
      </c>
      <c r="AE1058" s="77">
        <v>2500000000</v>
      </c>
      <c r="AF1058" s="77">
        <v>15000000</v>
      </c>
    </row>
    <row r="1059" spans="1:32" x14ac:dyDescent="0.25">
      <c r="A1059" s="230" t="s">
        <v>3244</v>
      </c>
      <c r="B1059" s="48" t="s">
        <v>6768</v>
      </c>
      <c r="C1059" s="74">
        <f t="shared" si="62"/>
        <v>8000000000</v>
      </c>
      <c r="D1059" s="75"/>
      <c r="E1059" s="93"/>
      <c r="F1059" s="77">
        <v>2000000000</v>
      </c>
      <c r="G1059" s="77">
        <v>10000000000</v>
      </c>
      <c r="H1059" s="74">
        <f t="shared" si="61"/>
        <v>8000000000</v>
      </c>
      <c r="I1059" s="78">
        <v>60000000</v>
      </c>
      <c r="J1059" s="79" t="s">
        <v>5701</v>
      </c>
      <c r="K1059" s="80">
        <f t="shared" si="60"/>
        <v>5</v>
      </c>
      <c r="L1059" s="48" t="s">
        <v>249</v>
      </c>
      <c r="M1059" s="79" t="s">
        <v>5738</v>
      </c>
      <c r="N1059" s="232">
        <v>5</v>
      </c>
      <c r="O1059" s="48" t="s">
        <v>5703</v>
      </c>
      <c r="P1059" s="81">
        <v>45955</v>
      </c>
      <c r="Q1059" s="93"/>
      <c r="R1059" s="75">
        <v>40179</v>
      </c>
      <c r="S1059" s="48">
        <v>1</v>
      </c>
      <c r="T1059" s="48" t="s">
        <v>253</v>
      </c>
      <c r="U1059" s="48" t="s">
        <v>1112</v>
      </c>
      <c r="V1059" s="82" t="s">
        <v>5704</v>
      </c>
      <c r="W1059" s="75">
        <v>43465</v>
      </c>
      <c r="X1059" s="77">
        <v>15000000</v>
      </c>
      <c r="Y1059" s="77">
        <v>2000000000</v>
      </c>
      <c r="Z1059" s="78">
        <v>60000000</v>
      </c>
      <c r="AA1059" s="77">
        <v>0</v>
      </c>
      <c r="AB1059" s="48">
        <v>2</v>
      </c>
      <c r="AC1059" s="81">
        <v>44195</v>
      </c>
      <c r="AD1059" s="77">
        <v>2500000000</v>
      </c>
      <c r="AE1059" s="77">
        <v>2500000000</v>
      </c>
      <c r="AF1059" s="77">
        <v>15000000</v>
      </c>
    </row>
    <row r="1060" spans="1:32" x14ac:dyDescent="0.25">
      <c r="A1060" s="230" t="s">
        <v>3246</v>
      </c>
      <c r="B1060" s="48" t="s">
        <v>6769</v>
      </c>
      <c r="C1060" s="74">
        <f t="shared" si="62"/>
        <v>8000000000</v>
      </c>
      <c r="D1060" s="75"/>
      <c r="E1060" s="93"/>
      <c r="F1060" s="77">
        <v>2000000000</v>
      </c>
      <c r="G1060" s="77">
        <v>10000000000</v>
      </c>
      <c r="H1060" s="74">
        <f t="shared" si="61"/>
        <v>8000000000</v>
      </c>
      <c r="I1060" s="78">
        <v>60000000</v>
      </c>
      <c r="J1060" s="79" t="s">
        <v>5701</v>
      </c>
      <c r="K1060" s="80">
        <f t="shared" si="60"/>
        <v>5</v>
      </c>
      <c r="L1060" s="48" t="s">
        <v>249</v>
      </c>
      <c r="M1060" s="79" t="s">
        <v>5738</v>
      </c>
      <c r="N1060" s="232">
        <v>5</v>
      </c>
      <c r="O1060" s="48" t="s">
        <v>5703</v>
      </c>
      <c r="P1060" s="81">
        <v>45955</v>
      </c>
      <c r="Q1060" s="93"/>
      <c r="R1060" s="75">
        <v>40179</v>
      </c>
      <c r="S1060" s="48">
        <v>1</v>
      </c>
      <c r="T1060" s="48" t="s">
        <v>274</v>
      </c>
      <c r="U1060" s="48" t="s">
        <v>1112</v>
      </c>
      <c r="V1060" s="82" t="s">
        <v>5704</v>
      </c>
      <c r="W1060" s="75">
        <v>43465</v>
      </c>
      <c r="X1060" s="77">
        <v>15000000</v>
      </c>
      <c r="Y1060" s="77">
        <v>2000000000</v>
      </c>
      <c r="Z1060" s="78">
        <v>60000000</v>
      </c>
      <c r="AA1060" s="77">
        <v>0</v>
      </c>
      <c r="AB1060" s="48">
        <v>2</v>
      </c>
      <c r="AC1060" s="81">
        <v>44195</v>
      </c>
      <c r="AD1060" s="77">
        <v>2500000000</v>
      </c>
      <c r="AE1060" s="77">
        <v>2500000000</v>
      </c>
      <c r="AF1060" s="77">
        <v>15000000</v>
      </c>
    </row>
    <row r="1061" spans="1:32" x14ac:dyDescent="0.25">
      <c r="A1061" s="230" t="s">
        <v>3248</v>
      </c>
      <c r="B1061" s="48" t="s">
        <v>6770</v>
      </c>
      <c r="C1061" s="74">
        <f t="shared" si="62"/>
        <v>8000000000</v>
      </c>
      <c r="D1061" s="75"/>
      <c r="E1061" s="93"/>
      <c r="F1061" s="77">
        <v>2000000000</v>
      </c>
      <c r="G1061" s="77">
        <v>10000000000</v>
      </c>
      <c r="H1061" s="74">
        <f t="shared" si="61"/>
        <v>8000000000</v>
      </c>
      <c r="I1061" s="78">
        <v>60000000</v>
      </c>
      <c r="J1061" s="79" t="s">
        <v>5701</v>
      </c>
      <c r="K1061" s="80">
        <f t="shared" si="60"/>
        <v>5</v>
      </c>
      <c r="L1061" s="48" t="s">
        <v>249</v>
      </c>
      <c r="M1061" s="79" t="s">
        <v>5738</v>
      </c>
      <c r="N1061" s="232">
        <v>5</v>
      </c>
      <c r="O1061" s="48" t="s">
        <v>5703</v>
      </c>
      <c r="P1061" s="81">
        <v>45955</v>
      </c>
      <c r="Q1061" s="93"/>
      <c r="R1061" s="75">
        <v>40179</v>
      </c>
      <c r="S1061" s="48">
        <v>1</v>
      </c>
      <c r="T1061" s="48" t="s">
        <v>253</v>
      </c>
      <c r="U1061" s="48" t="s">
        <v>1112</v>
      </c>
      <c r="V1061" s="82" t="s">
        <v>5704</v>
      </c>
      <c r="W1061" s="75">
        <v>43465</v>
      </c>
      <c r="X1061" s="77">
        <v>15000000</v>
      </c>
      <c r="Y1061" s="77">
        <v>2000000000</v>
      </c>
      <c r="Z1061" s="78">
        <v>60000000</v>
      </c>
      <c r="AA1061" s="77">
        <v>0</v>
      </c>
      <c r="AB1061" s="48">
        <v>2</v>
      </c>
      <c r="AC1061" s="81">
        <v>44195</v>
      </c>
      <c r="AD1061" s="77">
        <v>2500000000</v>
      </c>
      <c r="AE1061" s="77">
        <v>2500000000</v>
      </c>
      <c r="AF1061" s="77">
        <v>15000000</v>
      </c>
    </row>
    <row r="1062" spans="1:32" x14ac:dyDescent="0.25">
      <c r="A1062" s="230" t="s">
        <v>3250</v>
      </c>
      <c r="B1062" s="48" t="s">
        <v>6771</v>
      </c>
      <c r="C1062" s="74">
        <f t="shared" si="62"/>
        <v>8000000000</v>
      </c>
      <c r="D1062" s="75"/>
      <c r="E1062" s="93"/>
      <c r="F1062" s="77">
        <v>2000000000</v>
      </c>
      <c r="G1062" s="77">
        <v>10000000000</v>
      </c>
      <c r="H1062" s="74">
        <f t="shared" si="61"/>
        <v>8000000000</v>
      </c>
      <c r="I1062" s="78">
        <v>60000000</v>
      </c>
      <c r="J1062" s="79" t="s">
        <v>5701</v>
      </c>
      <c r="K1062" s="80">
        <f t="shared" si="60"/>
        <v>5</v>
      </c>
      <c r="L1062" s="48" t="s">
        <v>249</v>
      </c>
      <c r="M1062" s="79" t="s">
        <v>5738</v>
      </c>
      <c r="N1062" s="232">
        <v>5</v>
      </c>
      <c r="O1062" s="48" t="s">
        <v>5703</v>
      </c>
      <c r="P1062" s="81">
        <v>45955</v>
      </c>
      <c r="Q1062" s="93"/>
      <c r="R1062" s="75">
        <v>40179</v>
      </c>
      <c r="S1062" s="48">
        <v>1</v>
      </c>
      <c r="T1062" s="48" t="s">
        <v>274</v>
      </c>
      <c r="U1062" s="48" t="s">
        <v>1112</v>
      </c>
      <c r="V1062" s="82" t="s">
        <v>5704</v>
      </c>
      <c r="W1062" s="75">
        <v>43465</v>
      </c>
      <c r="X1062" s="77">
        <v>15000000</v>
      </c>
      <c r="Y1062" s="77">
        <v>2000000000</v>
      </c>
      <c r="Z1062" s="78">
        <v>60000000</v>
      </c>
      <c r="AA1062" s="77">
        <v>0</v>
      </c>
      <c r="AB1062" s="48">
        <v>2</v>
      </c>
      <c r="AC1062" s="81">
        <v>44195</v>
      </c>
      <c r="AD1062" s="77">
        <v>2500000000</v>
      </c>
      <c r="AE1062" s="77">
        <v>2500000000</v>
      </c>
      <c r="AF1062" s="77">
        <v>15000000</v>
      </c>
    </row>
    <row r="1063" spans="1:32" x14ac:dyDescent="0.25">
      <c r="A1063" s="230" t="s">
        <v>3252</v>
      </c>
      <c r="B1063" s="48" t="s">
        <v>6772</v>
      </c>
      <c r="C1063" s="74">
        <f t="shared" si="62"/>
        <v>8000000000</v>
      </c>
      <c r="D1063" s="75"/>
      <c r="E1063" s="75">
        <v>44129</v>
      </c>
      <c r="F1063" s="77">
        <v>2000000000</v>
      </c>
      <c r="G1063" s="77">
        <v>10000000000</v>
      </c>
      <c r="H1063" s="74">
        <f t="shared" si="61"/>
        <v>8000000000</v>
      </c>
      <c r="I1063" s="78">
        <v>60000000</v>
      </c>
      <c r="J1063" s="79" t="s">
        <v>5701</v>
      </c>
      <c r="K1063" s="80">
        <f t="shared" si="60"/>
        <v>8</v>
      </c>
      <c r="L1063" s="48" t="s">
        <v>249</v>
      </c>
      <c r="M1063" s="79" t="s">
        <v>5738</v>
      </c>
      <c r="N1063" s="80">
        <v>8</v>
      </c>
      <c r="O1063" s="48" t="s">
        <v>5703</v>
      </c>
      <c r="P1063" s="81">
        <v>45955</v>
      </c>
      <c r="Q1063" s="75">
        <v>44129</v>
      </c>
      <c r="R1063" s="75">
        <v>43434</v>
      </c>
      <c r="S1063" s="48">
        <v>1</v>
      </c>
      <c r="T1063" s="48" t="s">
        <v>253</v>
      </c>
      <c r="U1063" s="48" t="s">
        <v>1112</v>
      </c>
      <c r="V1063" s="82" t="s">
        <v>5704</v>
      </c>
      <c r="W1063" s="75">
        <v>43465</v>
      </c>
      <c r="X1063" s="77">
        <v>15000000</v>
      </c>
      <c r="Y1063" s="77">
        <v>2000000000</v>
      </c>
      <c r="Z1063" s="78">
        <v>60000000</v>
      </c>
      <c r="AA1063" s="77">
        <v>0</v>
      </c>
      <c r="AB1063" s="48">
        <v>2</v>
      </c>
      <c r="AC1063" s="81">
        <v>44195</v>
      </c>
      <c r="AD1063" s="77">
        <v>3000000000</v>
      </c>
      <c r="AE1063" s="77">
        <v>3000000000</v>
      </c>
      <c r="AF1063" s="77">
        <v>15000000</v>
      </c>
    </row>
    <row r="1064" spans="1:32" x14ac:dyDescent="0.25">
      <c r="A1064" s="230" t="s">
        <v>3254</v>
      </c>
      <c r="B1064" s="48" t="s">
        <v>6773</v>
      </c>
      <c r="C1064" s="74">
        <f t="shared" si="62"/>
        <v>8000000000</v>
      </c>
      <c r="D1064" s="75"/>
      <c r="E1064" s="75">
        <v>44129</v>
      </c>
      <c r="F1064" s="77">
        <v>2000000000</v>
      </c>
      <c r="G1064" s="77">
        <v>10000000000</v>
      </c>
      <c r="H1064" s="74">
        <f t="shared" si="61"/>
        <v>8000000000</v>
      </c>
      <c r="I1064" s="78">
        <v>60000000</v>
      </c>
      <c r="J1064" s="79" t="s">
        <v>5701</v>
      </c>
      <c r="K1064" s="80">
        <f t="shared" si="60"/>
        <v>8</v>
      </c>
      <c r="L1064" s="48" t="s">
        <v>249</v>
      </c>
      <c r="M1064" s="79" t="s">
        <v>5738</v>
      </c>
      <c r="N1064" s="80">
        <v>8</v>
      </c>
      <c r="O1064" s="48" t="s">
        <v>5703</v>
      </c>
      <c r="P1064" s="81">
        <v>45955</v>
      </c>
      <c r="Q1064" s="75">
        <v>44129</v>
      </c>
      <c r="R1064" s="75">
        <v>43434</v>
      </c>
      <c r="S1064" s="48">
        <v>1</v>
      </c>
      <c r="T1064" s="48" t="s">
        <v>274</v>
      </c>
      <c r="U1064" s="48" t="s">
        <v>1112</v>
      </c>
      <c r="V1064" s="82" t="s">
        <v>5704</v>
      </c>
      <c r="W1064" s="75">
        <v>43465</v>
      </c>
      <c r="X1064" s="77">
        <v>15000000</v>
      </c>
      <c r="Y1064" s="77">
        <v>2000000000</v>
      </c>
      <c r="Z1064" s="78">
        <v>60000000</v>
      </c>
      <c r="AA1064" s="77">
        <v>0</v>
      </c>
      <c r="AB1064" s="48">
        <v>2</v>
      </c>
      <c r="AC1064" s="81">
        <v>44195</v>
      </c>
      <c r="AD1064" s="77">
        <v>3000000000</v>
      </c>
      <c r="AE1064" s="77">
        <v>3000000000</v>
      </c>
      <c r="AF1064" s="77">
        <v>15000000</v>
      </c>
    </row>
    <row r="1065" spans="1:32" x14ac:dyDescent="0.25">
      <c r="A1065" s="230" t="s">
        <v>3256</v>
      </c>
      <c r="B1065" s="48" t="s">
        <v>6774</v>
      </c>
      <c r="C1065" s="74">
        <f t="shared" si="62"/>
        <v>8000000000</v>
      </c>
      <c r="D1065" s="75"/>
      <c r="E1065" s="75">
        <v>44129</v>
      </c>
      <c r="F1065" s="77">
        <v>2000000000</v>
      </c>
      <c r="G1065" s="77">
        <v>10000000000</v>
      </c>
      <c r="H1065" s="74">
        <f t="shared" si="61"/>
        <v>8000000000</v>
      </c>
      <c r="I1065" s="78">
        <v>60000000</v>
      </c>
      <c r="J1065" s="79" t="s">
        <v>5701</v>
      </c>
      <c r="K1065" s="80">
        <f t="shared" si="60"/>
        <v>8</v>
      </c>
      <c r="L1065" s="48" t="s">
        <v>249</v>
      </c>
      <c r="M1065" s="79" t="s">
        <v>5738</v>
      </c>
      <c r="N1065" s="80">
        <v>8</v>
      </c>
      <c r="O1065" s="48" t="s">
        <v>5703</v>
      </c>
      <c r="P1065" s="81">
        <v>45955</v>
      </c>
      <c r="Q1065" s="75">
        <v>44129</v>
      </c>
      <c r="R1065" s="75">
        <v>43434</v>
      </c>
      <c r="S1065" s="48">
        <v>1</v>
      </c>
      <c r="T1065" s="48" t="s">
        <v>253</v>
      </c>
      <c r="U1065" s="48" t="s">
        <v>1112</v>
      </c>
      <c r="V1065" s="82" t="s">
        <v>5704</v>
      </c>
      <c r="W1065" s="75">
        <v>43465</v>
      </c>
      <c r="X1065" s="77">
        <v>15000000</v>
      </c>
      <c r="Y1065" s="77">
        <v>2000000000</v>
      </c>
      <c r="Z1065" s="78">
        <v>60000000</v>
      </c>
      <c r="AA1065" s="77">
        <v>0</v>
      </c>
      <c r="AB1065" s="48">
        <v>2</v>
      </c>
      <c r="AC1065" s="81">
        <v>44195</v>
      </c>
      <c r="AD1065" s="77">
        <v>3000000000</v>
      </c>
      <c r="AE1065" s="77">
        <v>3000000000</v>
      </c>
      <c r="AF1065" s="77">
        <v>15000000</v>
      </c>
    </row>
    <row r="1066" spans="1:32" x14ac:dyDescent="0.25">
      <c r="A1066" s="230" t="s">
        <v>3258</v>
      </c>
      <c r="B1066" s="48" t="s">
        <v>6775</v>
      </c>
      <c r="C1066" s="74">
        <f t="shared" si="62"/>
        <v>8000000000</v>
      </c>
      <c r="D1066" s="75"/>
      <c r="E1066" s="75">
        <v>44129</v>
      </c>
      <c r="F1066" s="77">
        <v>2000000000</v>
      </c>
      <c r="G1066" s="77">
        <v>10000000000</v>
      </c>
      <c r="H1066" s="74">
        <f t="shared" si="61"/>
        <v>8000000000</v>
      </c>
      <c r="I1066" s="78">
        <v>60000000</v>
      </c>
      <c r="J1066" s="79" t="s">
        <v>5701</v>
      </c>
      <c r="K1066" s="80">
        <f t="shared" si="60"/>
        <v>8</v>
      </c>
      <c r="L1066" s="48" t="s">
        <v>249</v>
      </c>
      <c r="M1066" s="79" t="s">
        <v>5738</v>
      </c>
      <c r="N1066" s="80">
        <v>8</v>
      </c>
      <c r="O1066" s="48" t="s">
        <v>5703</v>
      </c>
      <c r="P1066" s="81">
        <v>45955</v>
      </c>
      <c r="Q1066" s="75">
        <v>44129</v>
      </c>
      <c r="R1066" s="75">
        <v>43434</v>
      </c>
      <c r="S1066" s="48">
        <v>1</v>
      </c>
      <c r="T1066" s="48" t="s">
        <v>274</v>
      </c>
      <c r="U1066" s="48" t="s">
        <v>1112</v>
      </c>
      <c r="V1066" s="82" t="s">
        <v>5704</v>
      </c>
      <c r="W1066" s="75">
        <v>43465</v>
      </c>
      <c r="X1066" s="77">
        <v>15000000</v>
      </c>
      <c r="Y1066" s="77">
        <v>2000000000</v>
      </c>
      <c r="Z1066" s="78">
        <v>60000000</v>
      </c>
      <c r="AA1066" s="77">
        <v>0</v>
      </c>
      <c r="AB1066" s="48">
        <v>2</v>
      </c>
      <c r="AC1066" s="81">
        <v>44195</v>
      </c>
      <c r="AD1066" s="77">
        <v>3000000000</v>
      </c>
      <c r="AE1066" s="77">
        <v>3000000000</v>
      </c>
      <c r="AF1066" s="77">
        <v>15000000</v>
      </c>
    </row>
    <row r="1067" spans="1:32" x14ac:dyDescent="0.25">
      <c r="A1067" s="230" t="s">
        <v>3260</v>
      </c>
      <c r="B1067" s="48" t="s">
        <v>6776</v>
      </c>
      <c r="C1067" s="74">
        <f t="shared" si="62"/>
        <v>8000000000</v>
      </c>
      <c r="D1067" s="75"/>
      <c r="E1067" s="75">
        <v>44129</v>
      </c>
      <c r="F1067" s="77">
        <v>2000000000</v>
      </c>
      <c r="G1067" s="77">
        <v>10000000000</v>
      </c>
      <c r="H1067" s="74">
        <f t="shared" si="61"/>
        <v>8000000000</v>
      </c>
      <c r="I1067" s="78">
        <v>60000000</v>
      </c>
      <c r="J1067" s="79" t="s">
        <v>5701</v>
      </c>
      <c r="K1067" s="80">
        <f t="shared" si="60"/>
        <v>8</v>
      </c>
      <c r="L1067" s="48" t="s">
        <v>249</v>
      </c>
      <c r="M1067" s="79" t="s">
        <v>5738</v>
      </c>
      <c r="N1067" s="80">
        <v>8</v>
      </c>
      <c r="O1067" s="48" t="s">
        <v>5703</v>
      </c>
      <c r="P1067" s="81">
        <v>45955</v>
      </c>
      <c r="Q1067" s="75">
        <v>44129</v>
      </c>
      <c r="R1067" s="75">
        <v>43434</v>
      </c>
      <c r="S1067" s="48">
        <v>1</v>
      </c>
      <c r="T1067" s="48" t="s">
        <v>253</v>
      </c>
      <c r="U1067" s="48" t="s">
        <v>1112</v>
      </c>
      <c r="V1067" s="82" t="s">
        <v>5704</v>
      </c>
      <c r="W1067" s="75">
        <v>43465</v>
      </c>
      <c r="X1067" s="77">
        <v>15000000</v>
      </c>
      <c r="Y1067" s="77">
        <v>2000000000</v>
      </c>
      <c r="Z1067" s="78">
        <v>60000000</v>
      </c>
      <c r="AA1067" s="77">
        <v>0</v>
      </c>
      <c r="AB1067" s="48">
        <v>2</v>
      </c>
      <c r="AC1067" s="81">
        <v>44195</v>
      </c>
      <c r="AD1067" s="77">
        <v>3000000000</v>
      </c>
      <c r="AE1067" s="77">
        <v>3000000000</v>
      </c>
      <c r="AF1067" s="77">
        <v>15000000</v>
      </c>
    </row>
    <row r="1068" spans="1:32" x14ac:dyDescent="0.25">
      <c r="A1068" s="230" t="s">
        <v>3262</v>
      </c>
      <c r="B1068" s="48" t="s">
        <v>6777</v>
      </c>
      <c r="C1068" s="74">
        <f t="shared" si="62"/>
        <v>8000000000</v>
      </c>
      <c r="D1068" s="75"/>
      <c r="E1068" s="75">
        <v>44129</v>
      </c>
      <c r="F1068" s="77">
        <v>2000000000</v>
      </c>
      <c r="G1068" s="77">
        <v>10000000000</v>
      </c>
      <c r="H1068" s="74">
        <f t="shared" si="61"/>
        <v>8000000000</v>
      </c>
      <c r="I1068" s="78">
        <v>60000000</v>
      </c>
      <c r="J1068" s="79" t="s">
        <v>5701</v>
      </c>
      <c r="K1068" s="80">
        <f t="shared" si="60"/>
        <v>8</v>
      </c>
      <c r="L1068" s="48" t="s">
        <v>249</v>
      </c>
      <c r="M1068" s="79" t="s">
        <v>5738</v>
      </c>
      <c r="N1068" s="80">
        <v>8</v>
      </c>
      <c r="O1068" s="48" t="s">
        <v>5703</v>
      </c>
      <c r="P1068" s="81">
        <v>45955</v>
      </c>
      <c r="Q1068" s="75">
        <v>44129</v>
      </c>
      <c r="R1068" s="75">
        <v>43434</v>
      </c>
      <c r="S1068" s="48">
        <v>1</v>
      </c>
      <c r="T1068" s="48" t="s">
        <v>274</v>
      </c>
      <c r="U1068" s="48" t="s">
        <v>1112</v>
      </c>
      <c r="V1068" s="82" t="s">
        <v>5704</v>
      </c>
      <c r="W1068" s="75">
        <v>43465</v>
      </c>
      <c r="X1068" s="77">
        <v>15000000</v>
      </c>
      <c r="Y1068" s="77">
        <v>2000000000</v>
      </c>
      <c r="Z1068" s="78">
        <v>60000000</v>
      </c>
      <c r="AA1068" s="77">
        <v>0</v>
      </c>
      <c r="AB1068" s="48">
        <v>2</v>
      </c>
      <c r="AC1068" s="81">
        <v>44195</v>
      </c>
      <c r="AD1068" s="77">
        <v>3000000000</v>
      </c>
      <c r="AE1068" s="77">
        <v>3000000000</v>
      </c>
      <c r="AF1068" s="77">
        <v>15000000</v>
      </c>
    </row>
    <row r="1069" spans="1:32" x14ac:dyDescent="0.25">
      <c r="A1069" s="230" t="s">
        <v>3264</v>
      </c>
      <c r="B1069" s="48" t="s">
        <v>6778</v>
      </c>
      <c r="C1069" s="74">
        <f t="shared" si="62"/>
        <v>8000000000</v>
      </c>
      <c r="D1069" s="75"/>
      <c r="E1069" s="75">
        <v>44129</v>
      </c>
      <c r="F1069" s="77">
        <v>2000000000</v>
      </c>
      <c r="G1069" s="77">
        <v>10000000000</v>
      </c>
      <c r="H1069" s="74">
        <f t="shared" si="61"/>
        <v>8000000000</v>
      </c>
      <c r="I1069" s="78">
        <v>60000000</v>
      </c>
      <c r="J1069" s="79" t="s">
        <v>5701</v>
      </c>
      <c r="K1069" s="80">
        <f t="shared" si="60"/>
        <v>8</v>
      </c>
      <c r="L1069" s="48" t="s">
        <v>249</v>
      </c>
      <c r="M1069" s="79" t="s">
        <v>5738</v>
      </c>
      <c r="N1069" s="80">
        <v>8</v>
      </c>
      <c r="O1069" s="48" t="s">
        <v>5703</v>
      </c>
      <c r="P1069" s="81">
        <v>45955</v>
      </c>
      <c r="Q1069" s="75">
        <v>44129</v>
      </c>
      <c r="R1069" s="75">
        <v>43434</v>
      </c>
      <c r="S1069" s="48">
        <v>1</v>
      </c>
      <c r="T1069" s="48" t="s">
        <v>253</v>
      </c>
      <c r="U1069" s="48" t="s">
        <v>1112</v>
      </c>
      <c r="V1069" s="82" t="s">
        <v>5704</v>
      </c>
      <c r="W1069" s="75">
        <v>43465</v>
      </c>
      <c r="X1069" s="77">
        <v>15000000</v>
      </c>
      <c r="Y1069" s="77">
        <v>2000000000</v>
      </c>
      <c r="Z1069" s="78">
        <v>60000000</v>
      </c>
      <c r="AA1069" s="77">
        <v>0</v>
      </c>
      <c r="AB1069" s="48">
        <v>2</v>
      </c>
      <c r="AC1069" s="81">
        <v>44195</v>
      </c>
      <c r="AD1069" s="77">
        <v>3000000000</v>
      </c>
      <c r="AE1069" s="77">
        <v>3000000000</v>
      </c>
      <c r="AF1069" s="77">
        <v>15000000</v>
      </c>
    </row>
    <row r="1070" spans="1:32" x14ac:dyDescent="0.25">
      <c r="A1070" s="230" t="s">
        <v>3266</v>
      </c>
      <c r="B1070" s="48" t="s">
        <v>6779</v>
      </c>
      <c r="C1070" s="74">
        <f t="shared" si="62"/>
        <v>8000000000</v>
      </c>
      <c r="D1070" s="75"/>
      <c r="E1070" s="75">
        <v>44129</v>
      </c>
      <c r="F1070" s="77">
        <v>2000000000</v>
      </c>
      <c r="G1070" s="77">
        <v>10000000000</v>
      </c>
      <c r="H1070" s="74">
        <f t="shared" si="61"/>
        <v>8000000000</v>
      </c>
      <c r="I1070" s="78">
        <v>60000000</v>
      </c>
      <c r="J1070" s="79" t="s">
        <v>5701</v>
      </c>
      <c r="K1070" s="80">
        <f t="shared" si="60"/>
        <v>8</v>
      </c>
      <c r="L1070" s="48" t="s">
        <v>249</v>
      </c>
      <c r="M1070" s="79" t="s">
        <v>5738</v>
      </c>
      <c r="N1070" s="80">
        <v>8</v>
      </c>
      <c r="O1070" s="48" t="s">
        <v>5703</v>
      </c>
      <c r="P1070" s="81">
        <v>45955</v>
      </c>
      <c r="Q1070" s="75">
        <v>44129</v>
      </c>
      <c r="R1070" s="75">
        <v>43434</v>
      </c>
      <c r="S1070" s="48">
        <v>1</v>
      </c>
      <c r="T1070" s="48" t="s">
        <v>274</v>
      </c>
      <c r="U1070" s="48" t="s">
        <v>1112</v>
      </c>
      <c r="V1070" s="82" t="s">
        <v>5704</v>
      </c>
      <c r="W1070" s="75">
        <v>43465</v>
      </c>
      <c r="X1070" s="77">
        <v>15000000</v>
      </c>
      <c r="Y1070" s="77">
        <v>2000000000</v>
      </c>
      <c r="Z1070" s="78">
        <v>60000000</v>
      </c>
      <c r="AA1070" s="77">
        <v>0</v>
      </c>
      <c r="AB1070" s="48">
        <v>2</v>
      </c>
      <c r="AC1070" s="81">
        <v>44195</v>
      </c>
      <c r="AD1070" s="77">
        <v>3000000000</v>
      </c>
      <c r="AE1070" s="77">
        <v>3000000000</v>
      </c>
      <c r="AF1070" s="77">
        <v>15000000</v>
      </c>
    </row>
    <row r="1071" spans="1:32" x14ac:dyDescent="0.25">
      <c r="A1071" s="230" t="s">
        <v>3268</v>
      </c>
      <c r="B1071" s="48" t="s">
        <v>6780</v>
      </c>
      <c r="C1071" s="74">
        <f t="shared" si="62"/>
        <v>8000000000</v>
      </c>
      <c r="D1071" s="75"/>
      <c r="E1071" s="75">
        <v>44129</v>
      </c>
      <c r="F1071" s="77">
        <v>2000000000</v>
      </c>
      <c r="G1071" s="77">
        <v>10000000000</v>
      </c>
      <c r="H1071" s="74">
        <f t="shared" si="61"/>
        <v>8000000000</v>
      </c>
      <c r="I1071" s="78">
        <v>60000000</v>
      </c>
      <c r="J1071" s="79" t="s">
        <v>5701</v>
      </c>
      <c r="K1071" s="80">
        <f t="shared" si="60"/>
        <v>8</v>
      </c>
      <c r="L1071" s="48" t="s">
        <v>249</v>
      </c>
      <c r="M1071" s="79" t="s">
        <v>5738</v>
      </c>
      <c r="N1071" s="80">
        <v>8</v>
      </c>
      <c r="O1071" s="48" t="s">
        <v>5703</v>
      </c>
      <c r="P1071" s="81">
        <v>45955</v>
      </c>
      <c r="Q1071" s="75">
        <v>44129</v>
      </c>
      <c r="R1071" s="75">
        <v>43434</v>
      </c>
      <c r="S1071" s="48">
        <v>1</v>
      </c>
      <c r="T1071" s="48" t="s">
        <v>253</v>
      </c>
      <c r="U1071" s="48" t="s">
        <v>1112</v>
      </c>
      <c r="V1071" s="82" t="s">
        <v>5704</v>
      </c>
      <c r="W1071" s="75">
        <v>43465</v>
      </c>
      <c r="X1071" s="77">
        <v>15000000</v>
      </c>
      <c r="Y1071" s="77">
        <v>2000000000</v>
      </c>
      <c r="Z1071" s="78">
        <v>60000000</v>
      </c>
      <c r="AA1071" s="77">
        <f t="shared" ref="AA1071:AA1126" si="63">Y1071*0.05</f>
        <v>100000000</v>
      </c>
      <c r="AB1071" s="48">
        <v>2</v>
      </c>
      <c r="AC1071" s="81">
        <v>44195</v>
      </c>
      <c r="AD1071" s="77">
        <v>3000000000</v>
      </c>
      <c r="AE1071" s="77">
        <v>3000000000</v>
      </c>
      <c r="AF1071" s="77">
        <v>15000000</v>
      </c>
    </row>
    <row r="1072" spans="1:32" x14ac:dyDescent="0.25">
      <c r="A1072" s="230" t="s">
        <v>3270</v>
      </c>
      <c r="B1072" s="48" t="s">
        <v>6781</v>
      </c>
      <c r="C1072" s="74">
        <f t="shared" si="62"/>
        <v>8000000000</v>
      </c>
      <c r="D1072" s="75"/>
      <c r="E1072" s="75">
        <v>44129</v>
      </c>
      <c r="F1072" s="77">
        <v>2000000000</v>
      </c>
      <c r="G1072" s="77">
        <v>10000000000</v>
      </c>
      <c r="H1072" s="74">
        <f t="shared" si="61"/>
        <v>8000000000</v>
      </c>
      <c r="I1072" s="78">
        <v>60000000</v>
      </c>
      <c r="J1072" s="79" t="s">
        <v>5701</v>
      </c>
      <c r="K1072" s="80">
        <f t="shared" si="60"/>
        <v>8</v>
      </c>
      <c r="L1072" s="48" t="s">
        <v>249</v>
      </c>
      <c r="M1072" s="79" t="s">
        <v>5738</v>
      </c>
      <c r="N1072" s="80">
        <v>8</v>
      </c>
      <c r="O1072" s="48" t="s">
        <v>5703</v>
      </c>
      <c r="P1072" s="81">
        <v>45955</v>
      </c>
      <c r="Q1072" s="75">
        <v>44129</v>
      </c>
      <c r="R1072" s="75">
        <v>43434</v>
      </c>
      <c r="S1072" s="48">
        <v>1</v>
      </c>
      <c r="T1072" s="48" t="s">
        <v>274</v>
      </c>
      <c r="U1072" s="48" t="s">
        <v>1112</v>
      </c>
      <c r="V1072" s="82" t="s">
        <v>5704</v>
      </c>
      <c r="W1072" s="75">
        <v>43465</v>
      </c>
      <c r="X1072" s="77">
        <v>15000000</v>
      </c>
      <c r="Y1072" s="77">
        <v>2000000000</v>
      </c>
      <c r="Z1072" s="78">
        <v>60000000</v>
      </c>
      <c r="AA1072" s="77">
        <f t="shared" si="63"/>
        <v>100000000</v>
      </c>
      <c r="AB1072" s="48">
        <v>2</v>
      </c>
      <c r="AC1072" s="81">
        <v>44195</v>
      </c>
      <c r="AD1072" s="77">
        <v>3000000000</v>
      </c>
      <c r="AE1072" s="77">
        <v>3000000000</v>
      </c>
      <c r="AF1072" s="77">
        <v>15000000</v>
      </c>
    </row>
    <row r="1073" spans="1:32" x14ac:dyDescent="0.25">
      <c r="A1073" s="230" t="s">
        <v>3272</v>
      </c>
      <c r="B1073" s="48" t="s">
        <v>6782</v>
      </c>
      <c r="C1073" s="74">
        <f t="shared" si="62"/>
        <v>8000000000</v>
      </c>
      <c r="D1073" s="75"/>
      <c r="E1073" s="75">
        <v>44129</v>
      </c>
      <c r="F1073" s="77">
        <v>2000000000</v>
      </c>
      <c r="G1073" s="77">
        <v>10000000000</v>
      </c>
      <c r="H1073" s="74">
        <f t="shared" si="61"/>
        <v>8000000000</v>
      </c>
      <c r="I1073" s="78">
        <v>60000000</v>
      </c>
      <c r="J1073" s="79" t="s">
        <v>5701</v>
      </c>
      <c r="K1073" s="80">
        <f t="shared" si="60"/>
        <v>8</v>
      </c>
      <c r="L1073" s="48" t="s">
        <v>249</v>
      </c>
      <c r="M1073" s="79" t="s">
        <v>5738</v>
      </c>
      <c r="N1073" s="80">
        <v>8</v>
      </c>
      <c r="O1073" s="48" t="s">
        <v>5703</v>
      </c>
      <c r="P1073" s="81">
        <v>45955</v>
      </c>
      <c r="Q1073" s="75">
        <v>44129</v>
      </c>
      <c r="R1073" s="75">
        <v>43434</v>
      </c>
      <c r="S1073" s="48">
        <v>1</v>
      </c>
      <c r="T1073" s="48" t="s">
        <v>253</v>
      </c>
      <c r="U1073" s="48" t="s">
        <v>1112</v>
      </c>
      <c r="V1073" s="82" t="s">
        <v>5704</v>
      </c>
      <c r="W1073" s="75">
        <v>43465</v>
      </c>
      <c r="X1073" s="77">
        <v>15000000</v>
      </c>
      <c r="Y1073" s="77">
        <v>2000000000</v>
      </c>
      <c r="Z1073" s="78">
        <v>60000000</v>
      </c>
      <c r="AA1073" s="77">
        <f t="shared" si="63"/>
        <v>100000000</v>
      </c>
      <c r="AB1073" s="48">
        <v>2</v>
      </c>
      <c r="AC1073" s="81">
        <v>44195</v>
      </c>
      <c r="AD1073" s="77">
        <v>3000000000</v>
      </c>
      <c r="AE1073" s="77">
        <v>3000000000</v>
      </c>
      <c r="AF1073" s="77">
        <v>15000000</v>
      </c>
    </row>
    <row r="1074" spans="1:32" x14ac:dyDescent="0.25">
      <c r="A1074" s="230" t="s">
        <v>3274</v>
      </c>
      <c r="B1074" s="48" t="s">
        <v>6783</v>
      </c>
      <c r="C1074" s="74">
        <f t="shared" si="62"/>
        <v>8000000000</v>
      </c>
      <c r="D1074" s="75"/>
      <c r="E1074" s="75">
        <v>44129</v>
      </c>
      <c r="F1074" s="77">
        <v>2000000000</v>
      </c>
      <c r="G1074" s="77">
        <v>10000000000</v>
      </c>
      <c r="H1074" s="74">
        <f t="shared" si="61"/>
        <v>8000000000</v>
      </c>
      <c r="I1074" s="78">
        <v>60000000</v>
      </c>
      <c r="J1074" s="79" t="s">
        <v>5701</v>
      </c>
      <c r="K1074" s="80">
        <f t="shared" si="60"/>
        <v>8</v>
      </c>
      <c r="L1074" s="48" t="s">
        <v>249</v>
      </c>
      <c r="M1074" s="79" t="s">
        <v>5738</v>
      </c>
      <c r="N1074" s="80">
        <v>8</v>
      </c>
      <c r="O1074" s="48" t="s">
        <v>5703</v>
      </c>
      <c r="P1074" s="81">
        <v>45955</v>
      </c>
      <c r="Q1074" s="75">
        <v>44129</v>
      </c>
      <c r="R1074" s="75">
        <v>43434</v>
      </c>
      <c r="S1074" s="48">
        <v>1</v>
      </c>
      <c r="T1074" s="48" t="s">
        <v>274</v>
      </c>
      <c r="U1074" s="48" t="s">
        <v>1112</v>
      </c>
      <c r="V1074" s="82" t="s">
        <v>5704</v>
      </c>
      <c r="W1074" s="75">
        <v>43465</v>
      </c>
      <c r="X1074" s="77">
        <v>15000000</v>
      </c>
      <c r="Y1074" s="77">
        <v>2000000000</v>
      </c>
      <c r="Z1074" s="78">
        <v>60000000</v>
      </c>
      <c r="AA1074" s="77">
        <f t="shared" si="63"/>
        <v>100000000</v>
      </c>
      <c r="AB1074" s="48">
        <v>2</v>
      </c>
      <c r="AC1074" s="81">
        <v>44195</v>
      </c>
      <c r="AD1074" s="77">
        <v>3000000000</v>
      </c>
      <c r="AE1074" s="77">
        <v>3000000000</v>
      </c>
      <c r="AF1074" s="77">
        <v>15000000</v>
      </c>
    </row>
    <row r="1075" spans="1:32" x14ac:dyDescent="0.25">
      <c r="A1075" s="230" t="s">
        <v>3276</v>
      </c>
      <c r="B1075" s="48" t="s">
        <v>6784</v>
      </c>
      <c r="C1075" s="74">
        <f t="shared" si="62"/>
        <v>8000000000</v>
      </c>
      <c r="D1075" s="75"/>
      <c r="E1075" s="75">
        <v>44129</v>
      </c>
      <c r="F1075" s="77">
        <v>2000000000</v>
      </c>
      <c r="G1075" s="77">
        <v>10000000000</v>
      </c>
      <c r="H1075" s="74">
        <f t="shared" si="61"/>
        <v>8000000000</v>
      </c>
      <c r="I1075" s="78">
        <v>60000000</v>
      </c>
      <c r="J1075" s="79" t="s">
        <v>5701</v>
      </c>
      <c r="K1075" s="80">
        <f t="shared" si="60"/>
        <v>8</v>
      </c>
      <c r="L1075" s="48" t="s">
        <v>249</v>
      </c>
      <c r="M1075" s="79" t="s">
        <v>5738</v>
      </c>
      <c r="N1075" s="80">
        <v>8</v>
      </c>
      <c r="O1075" s="48" t="s">
        <v>5703</v>
      </c>
      <c r="P1075" s="81">
        <v>45955</v>
      </c>
      <c r="Q1075" s="75">
        <v>44129</v>
      </c>
      <c r="R1075" s="75">
        <v>43434</v>
      </c>
      <c r="S1075" s="48">
        <v>1</v>
      </c>
      <c r="T1075" s="48" t="s">
        <v>253</v>
      </c>
      <c r="U1075" s="48" t="s">
        <v>1112</v>
      </c>
      <c r="V1075" s="82" t="s">
        <v>5704</v>
      </c>
      <c r="W1075" s="75">
        <v>43465</v>
      </c>
      <c r="X1075" s="77">
        <v>15000000</v>
      </c>
      <c r="Y1075" s="77">
        <v>2000000000</v>
      </c>
      <c r="Z1075" s="78">
        <v>60000000</v>
      </c>
      <c r="AA1075" s="77">
        <f t="shared" si="63"/>
        <v>100000000</v>
      </c>
      <c r="AB1075" s="48">
        <v>2</v>
      </c>
      <c r="AC1075" s="81">
        <v>44195</v>
      </c>
      <c r="AD1075" s="77">
        <v>3000000000</v>
      </c>
      <c r="AE1075" s="77">
        <v>3000000000</v>
      </c>
      <c r="AF1075" s="77">
        <v>15000000</v>
      </c>
    </row>
    <row r="1076" spans="1:32" x14ac:dyDescent="0.25">
      <c r="A1076" s="230" t="s">
        <v>3278</v>
      </c>
      <c r="B1076" s="48" t="s">
        <v>6785</v>
      </c>
      <c r="C1076" s="74">
        <f t="shared" si="62"/>
        <v>8000000000</v>
      </c>
      <c r="D1076" s="75"/>
      <c r="E1076" s="75">
        <v>44129</v>
      </c>
      <c r="F1076" s="77">
        <v>2000000000</v>
      </c>
      <c r="G1076" s="77">
        <v>10000000000</v>
      </c>
      <c r="H1076" s="74">
        <f t="shared" si="61"/>
        <v>8000000000</v>
      </c>
      <c r="I1076" s="78">
        <v>60000000</v>
      </c>
      <c r="J1076" s="79" t="s">
        <v>5701</v>
      </c>
      <c r="K1076" s="80">
        <f t="shared" si="60"/>
        <v>8</v>
      </c>
      <c r="L1076" s="48" t="s">
        <v>249</v>
      </c>
      <c r="M1076" s="79" t="s">
        <v>5738</v>
      </c>
      <c r="N1076" s="80">
        <v>8</v>
      </c>
      <c r="O1076" s="48" t="s">
        <v>5703</v>
      </c>
      <c r="P1076" s="81">
        <v>45955</v>
      </c>
      <c r="Q1076" s="75">
        <v>44129</v>
      </c>
      <c r="R1076" s="75">
        <v>43434</v>
      </c>
      <c r="S1076" s="48">
        <v>1</v>
      </c>
      <c r="T1076" s="48" t="s">
        <v>274</v>
      </c>
      <c r="U1076" s="48" t="s">
        <v>1112</v>
      </c>
      <c r="V1076" s="82" t="s">
        <v>5704</v>
      </c>
      <c r="W1076" s="75">
        <v>43465</v>
      </c>
      <c r="X1076" s="77">
        <v>15000000</v>
      </c>
      <c r="Y1076" s="77">
        <v>2000000000</v>
      </c>
      <c r="Z1076" s="78">
        <v>60000000</v>
      </c>
      <c r="AA1076" s="77">
        <f t="shared" si="63"/>
        <v>100000000</v>
      </c>
      <c r="AB1076" s="48">
        <v>2</v>
      </c>
      <c r="AC1076" s="81">
        <v>44195</v>
      </c>
      <c r="AD1076" s="77">
        <v>3000000000</v>
      </c>
      <c r="AE1076" s="77">
        <v>3000000000</v>
      </c>
      <c r="AF1076" s="77">
        <v>15000000</v>
      </c>
    </row>
    <row r="1077" spans="1:32" x14ac:dyDescent="0.25">
      <c r="A1077" s="230" t="s">
        <v>3280</v>
      </c>
      <c r="B1077" s="48" t="s">
        <v>6786</v>
      </c>
      <c r="C1077" s="74">
        <f t="shared" si="62"/>
        <v>8000000000</v>
      </c>
      <c r="D1077" s="75"/>
      <c r="E1077" s="75">
        <v>44129</v>
      </c>
      <c r="F1077" s="77">
        <v>2000000000</v>
      </c>
      <c r="G1077" s="77">
        <v>10000000000</v>
      </c>
      <c r="H1077" s="74">
        <f t="shared" si="61"/>
        <v>8000000000</v>
      </c>
      <c r="I1077" s="78">
        <v>60000000</v>
      </c>
      <c r="J1077" s="79" t="s">
        <v>5701</v>
      </c>
      <c r="K1077" s="80">
        <f t="shared" si="60"/>
        <v>8</v>
      </c>
      <c r="L1077" s="48" t="s">
        <v>249</v>
      </c>
      <c r="M1077" s="79" t="s">
        <v>5738</v>
      </c>
      <c r="N1077" s="80">
        <v>8</v>
      </c>
      <c r="O1077" s="48" t="s">
        <v>5703</v>
      </c>
      <c r="P1077" s="81">
        <v>45955</v>
      </c>
      <c r="Q1077" s="75">
        <v>44129</v>
      </c>
      <c r="R1077" s="75">
        <v>43434</v>
      </c>
      <c r="S1077" s="48">
        <v>1</v>
      </c>
      <c r="T1077" s="48" t="s">
        <v>253</v>
      </c>
      <c r="U1077" s="48" t="s">
        <v>1112</v>
      </c>
      <c r="V1077" s="82" t="s">
        <v>5704</v>
      </c>
      <c r="W1077" s="75">
        <v>43465</v>
      </c>
      <c r="X1077" s="77">
        <v>15000000</v>
      </c>
      <c r="Y1077" s="77">
        <v>2000000000</v>
      </c>
      <c r="Z1077" s="78">
        <v>60000000</v>
      </c>
      <c r="AA1077" s="77">
        <f t="shared" si="63"/>
        <v>100000000</v>
      </c>
      <c r="AB1077" s="48">
        <v>2</v>
      </c>
      <c r="AC1077" s="81">
        <v>44195</v>
      </c>
      <c r="AD1077" s="77">
        <v>3000000000</v>
      </c>
      <c r="AE1077" s="77">
        <v>3000000000</v>
      </c>
      <c r="AF1077" s="77">
        <v>15000000</v>
      </c>
    </row>
    <row r="1078" spans="1:32" x14ac:dyDescent="0.25">
      <c r="A1078" s="230" t="s">
        <v>3282</v>
      </c>
      <c r="B1078" s="48" t="s">
        <v>6787</v>
      </c>
      <c r="C1078" s="74">
        <f t="shared" si="62"/>
        <v>8000000000</v>
      </c>
      <c r="D1078" s="75"/>
      <c r="E1078" s="75">
        <v>44129</v>
      </c>
      <c r="F1078" s="77">
        <v>2000000000</v>
      </c>
      <c r="G1078" s="77">
        <v>10000000000</v>
      </c>
      <c r="H1078" s="74">
        <f t="shared" si="61"/>
        <v>8000000000</v>
      </c>
      <c r="I1078" s="78">
        <v>60000000</v>
      </c>
      <c r="J1078" s="79" t="s">
        <v>5701</v>
      </c>
      <c r="K1078" s="80">
        <f t="shared" si="60"/>
        <v>8</v>
      </c>
      <c r="L1078" s="48" t="s">
        <v>249</v>
      </c>
      <c r="M1078" s="79" t="s">
        <v>5738</v>
      </c>
      <c r="N1078" s="80">
        <v>8</v>
      </c>
      <c r="O1078" s="48" t="s">
        <v>5703</v>
      </c>
      <c r="P1078" s="81">
        <v>45955</v>
      </c>
      <c r="Q1078" s="75">
        <v>44129</v>
      </c>
      <c r="R1078" s="75">
        <v>43434</v>
      </c>
      <c r="S1078" s="48">
        <v>1</v>
      </c>
      <c r="T1078" s="48" t="s">
        <v>274</v>
      </c>
      <c r="U1078" s="48" t="s">
        <v>1112</v>
      </c>
      <c r="V1078" s="82" t="s">
        <v>5704</v>
      </c>
      <c r="W1078" s="75">
        <v>43465</v>
      </c>
      <c r="X1078" s="77">
        <v>15000000</v>
      </c>
      <c r="Y1078" s="77">
        <v>2000000000</v>
      </c>
      <c r="Z1078" s="78">
        <v>60000000</v>
      </c>
      <c r="AA1078" s="77">
        <f t="shared" si="63"/>
        <v>100000000</v>
      </c>
      <c r="AB1078" s="48">
        <v>2</v>
      </c>
      <c r="AC1078" s="81">
        <v>44195</v>
      </c>
      <c r="AD1078" s="77">
        <v>3000000000</v>
      </c>
      <c r="AE1078" s="77">
        <v>3000000000</v>
      </c>
      <c r="AF1078" s="77">
        <v>15000000</v>
      </c>
    </row>
    <row r="1079" spans="1:32" x14ac:dyDescent="0.25">
      <c r="A1079" s="230" t="s">
        <v>3284</v>
      </c>
      <c r="B1079" s="48" t="s">
        <v>6788</v>
      </c>
      <c r="C1079" s="74">
        <f t="shared" si="62"/>
        <v>8000000000</v>
      </c>
      <c r="D1079" s="75"/>
      <c r="E1079" s="75">
        <v>44129</v>
      </c>
      <c r="F1079" s="77">
        <v>2000000000</v>
      </c>
      <c r="G1079" s="77">
        <v>10000000000</v>
      </c>
      <c r="H1079" s="74">
        <f t="shared" si="61"/>
        <v>8000000000</v>
      </c>
      <c r="I1079" s="78">
        <v>60000000</v>
      </c>
      <c r="J1079" s="79" t="s">
        <v>5701</v>
      </c>
      <c r="K1079" s="80">
        <f t="shared" si="60"/>
        <v>8</v>
      </c>
      <c r="L1079" s="48" t="s">
        <v>249</v>
      </c>
      <c r="M1079" s="79" t="s">
        <v>5738</v>
      </c>
      <c r="N1079" s="80">
        <v>8</v>
      </c>
      <c r="O1079" s="48" t="s">
        <v>5703</v>
      </c>
      <c r="P1079" s="81">
        <v>45955</v>
      </c>
      <c r="Q1079" s="75">
        <v>44129</v>
      </c>
      <c r="R1079" s="75">
        <v>43434</v>
      </c>
      <c r="S1079" s="48">
        <v>1</v>
      </c>
      <c r="T1079" s="48" t="s">
        <v>253</v>
      </c>
      <c r="U1079" s="48" t="s">
        <v>1112</v>
      </c>
      <c r="V1079" s="82" t="s">
        <v>5704</v>
      </c>
      <c r="W1079" s="75">
        <v>43465</v>
      </c>
      <c r="X1079" s="77">
        <v>15000000</v>
      </c>
      <c r="Y1079" s="77">
        <v>2000000000</v>
      </c>
      <c r="Z1079" s="78">
        <v>60000000</v>
      </c>
      <c r="AA1079" s="77">
        <v>0</v>
      </c>
      <c r="AB1079" s="48">
        <v>2</v>
      </c>
      <c r="AC1079" s="81">
        <v>44195</v>
      </c>
      <c r="AD1079" s="77">
        <v>3000000000</v>
      </c>
      <c r="AE1079" s="77">
        <v>3000000000</v>
      </c>
      <c r="AF1079" s="77">
        <v>15000000</v>
      </c>
    </row>
    <row r="1080" spans="1:32" x14ac:dyDescent="0.25">
      <c r="A1080" s="230" t="s">
        <v>3286</v>
      </c>
      <c r="B1080" s="48" t="s">
        <v>6789</v>
      </c>
      <c r="C1080" s="74">
        <f t="shared" si="62"/>
        <v>8000000000</v>
      </c>
      <c r="D1080" s="75"/>
      <c r="E1080" s="75">
        <v>44129</v>
      </c>
      <c r="F1080" s="77">
        <v>2000000000</v>
      </c>
      <c r="G1080" s="77">
        <v>10000000000</v>
      </c>
      <c r="H1080" s="74">
        <f t="shared" si="61"/>
        <v>8000000000</v>
      </c>
      <c r="I1080" s="78">
        <v>60000000</v>
      </c>
      <c r="J1080" s="79" t="s">
        <v>5701</v>
      </c>
      <c r="K1080" s="80">
        <f t="shared" si="60"/>
        <v>8</v>
      </c>
      <c r="L1080" s="48" t="s">
        <v>249</v>
      </c>
      <c r="M1080" s="79" t="s">
        <v>5738</v>
      </c>
      <c r="N1080" s="80">
        <v>8</v>
      </c>
      <c r="O1080" s="48" t="s">
        <v>5703</v>
      </c>
      <c r="P1080" s="81">
        <v>45955</v>
      </c>
      <c r="Q1080" s="75">
        <v>44129</v>
      </c>
      <c r="R1080" s="75">
        <v>43434</v>
      </c>
      <c r="S1080" s="48">
        <v>1</v>
      </c>
      <c r="T1080" s="48" t="s">
        <v>274</v>
      </c>
      <c r="U1080" s="48" t="s">
        <v>1112</v>
      </c>
      <c r="V1080" s="82" t="s">
        <v>5704</v>
      </c>
      <c r="W1080" s="75">
        <v>43465</v>
      </c>
      <c r="X1080" s="77">
        <v>15000000</v>
      </c>
      <c r="Y1080" s="77">
        <v>2000000000</v>
      </c>
      <c r="Z1080" s="78">
        <v>60000000</v>
      </c>
      <c r="AA1080" s="77">
        <v>0</v>
      </c>
      <c r="AB1080" s="48">
        <v>2</v>
      </c>
      <c r="AC1080" s="81">
        <v>44195</v>
      </c>
      <c r="AD1080" s="77">
        <v>3000000000</v>
      </c>
      <c r="AE1080" s="77">
        <v>3000000000</v>
      </c>
      <c r="AF1080" s="77">
        <v>15000000</v>
      </c>
    </row>
    <row r="1081" spans="1:32" x14ac:dyDescent="0.25">
      <c r="A1081" s="230" t="s">
        <v>3288</v>
      </c>
      <c r="B1081" s="48" t="s">
        <v>6790</v>
      </c>
      <c r="C1081" s="74">
        <f t="shared" si="62"/>
        <v>8000000000</v>
      </c>
      <c r="D1081" s="75"/>
      <c r="E1081" s="75">
        <v>44129</v>
      </c>
      <c r="F1081" s="77">
        <v>2000000000</v>
      </c>
      <c r="G1081" s="77">
        <v>10000000000</v>
      </c>
      <c r="H1081" s="74">
        <f t="shared" si="61"/>
        <v>8000000000</v>
      </c>
      <c r="I1081" s="78">
        <v>60000000</v>
      </c>
      <c r="J1081" s="79" t="s">
        <v>5701</v>
      </c>
      <c r="K1081" s="80">
        <f t="shared" si="60"/>
        <v>8</v>
      </c>
      <c r="L1081" s="48" t="s">
        <v>249</v>
      </c>
      <c r="M1081" s="79" t="s">
        <v>5738</v>
      </c>
      <c r="N1081" s="80">
        <v>8</v>
      </c>
      <c r="O1081" s="48" t="s">
        <v>5703</v>
      </c>
      <c r="P1081" s="81">
        <v>45955</v>
      </c>
      <c r="Q1081" s="75">
        <v>44129</v>
      </c>
      <c r="R1081" s="75">
        <v>43434</v>
      </c>
      <c r="S1081" s="48">
        <v>1</v>
      </c>
      <c r="T1081" s="48" t="s">
        <v>253</v>
      </c>
      <c r="U1081" s="48" t="s">
        <v>1112</v>
      </c>
      <c r="V1081" s="82" t="s">
        <v>5704</v>
      </c>
      <c r="W1081" s="75">
        <v>43465</v>
      </c>
      <c r="X1081" s="77">
        <v>15000000</v>
      </c>
      <c r="Y1081" s="77">
        <v>2000000000</v>
      </c>
      <c r="Z1081" s="78">
        <v>60000000</v>
      </c>
      <c r="AA1081" s="77">
        <v>0</v>
      </c>
      <c r="AB1081" s="48">
        <v>2</v>
      </c>
      <c r="AC1081" s="81">
        <v>44195</v>
      </c>
      <c r="AD1081" s="77">
        <v>3000000000</v>
      </c>
      <c r="AE1081" s="77">
        <v>3000000000</v>
      </c>
      <c r="AF1081" s="77">
        <v>15000000</v>
      </c>
    </row>
    <row r="1082" spans="1:32" x14ac:dyDescent="0.25">
      <c r="A1082" s="230" t="s">
        <v>3290</v>
      </c>
      <c r="B1082" s="48" t="s">
        <v>6791</v>
      </c>
      <c r="C1082" s="74">
        <f t="shared" si="62"/>
        <v>8000000000</v>
      </c>
      <c r="D1082" s="75"/>
      <c r="E1082" s="75">
        <v>44129</v>
      </c>
      <c r="F1082" s="77">
        <v>2000000000</v>
      </c>
      <c r="G1082" s="77">
        <v>10000000000</v>
      </c>
      <c r="H1082" s="74">
        <f t="shared" si="61"/>
        <v>8000000000</v>
      </c>
      <c r="I1082" s="78">
        <v>60000000</v>
      </c>
      <c r="J1082" s="79" t="s">
        <v>5701</v>
      </c>
      <c r="K1082" s="80">
        <f t="shared" si="60"/>
        <v>8</v>
      </c>
      <c r="L1082" s="48" t="s">
        <v>249</v>
      </c>
      <c r="M1082" s="79" t="s">
        <v>5738</v>
      </c>
      <c r="N1082" s="80">
        <v>8</v>
      </c>
      <c r="O1082" s="48" t="s">
        <v>5703</v>
      </c>
      <c r="P1082" s="81">
        <v>45955</v>
      </c>
      <c r="Q1082" s="75">
        <v>44129</v>
      </c>
      <c r="R1082" s="75">
        <v>43434</v>
      </c>
      <c r="S1082" s="48">
        <v>1</v>
      </c>
      <c r="T1082" s="48" t="s">
        <v>274</v>
      </c>
      <c r="U1082" s="48" t="s">
        <v>1112</v>
      </c>
      <c r="V1082" s="82" t="s">
        <v>5704</v>
      </c>
      <c r="W1082" s="75">
        <v>43465</v>
      </c>
      <c r="X1082" s="77">
        <v>15000000</v>
      </c>
      <c r="Y1082" s="77">
        <v>2000000000</v>
      </c>
      <c r="Z1082" s="78">
        <v>60000000</v>
      </c>
      <c r="AA1082" s="77">
        <v>0</v>
      </c>
      <c r="AB1082" s="48">
        <v>2</v>
      </c>
      <c r="AC1082" s="81">
        <v>44195</v>
      </c>
      <c r="AD1082" s="77">
        <v>3000000000</v>
      </c>
      <c r="AE1082" s="77">
        <v>3000000000</v>
      </c>
      <c r="AF1082" s="77">
        <v>15000000</v>
      </c>
    </row>
    <row r="1083" spans="1:32" x14ac:dyDescent="0.25">
      <c r="A1083" s="230" t="s">
        <v>3292</v>
      </c>
      <c r="B1083" s="48" t="s">
        <v>6792</v>
      </c>
      <c r="C1083" s="74">
        <f t="shared" si="62"/>
        <v>8000000000</v>
      </c>
      <c r="D1083" s="75"/>
      <c r="E1083" s="75">
        <v>44129</v>
      </c>
      <c r="F1083" s="77">
        <v>2000000000</v>
      </c>
      <c r="G1083" s="77">
        <v>10000000000</v>
      </c>
      <c r="H1083" s="74">
        <f t="shared" si="61"/>
        <v>8000000000</v>
      </c>
      <c r="I1083" s="78">
        <v>60000000</v>
      </c>
      <c r="J1083" s="79" t="s">
        <v>5701</v>
      </c>
      <c r="K1083" s="80">
        <f t="shared" si="60"/>
        <v>8</v>
      </c>
      <c r="L1083" s="48" t="s">
        <v>249</v>
      </c>
      <c r="M1083" s="79" t="s">
        <v>5738</v>
      </c>
      <c r="N1083" s="80">
        <v>8</v>
      </c>
      <c r="O1083" s="48" t="s">
        <v>5703</v>
      </c>
      <c r="P1083" s="81">
        <v>45955</v>
      </c>
      <c r="Q1083" s="75">
        <v>44129</v>
      </c>
      <c r="R1083" s="75">
        <v>43434</v>
      </c>
      <c r="S1083" s="48">
        <v>1</v>
      </c>
      <c r="T1083" s="48" t="s">
        <v>253</v>
      </c>
      <c r="U1083" s="48" t="s">
        <v>1112</v>
      </c>
      <c r="V1083" s="82" t="s">
        <v>5704</v>
      </c>
      <c r="W1083" s="75">
        <v>43465</v>
      </c>
      <c r="X1083" s="77">
        <v>15000000</v>
      </c>
      <c r="Y1083" s="77">
        <v>2000000000</v>
      </c>
      <c r="Z1083" s="78">
        <v>60000000</v>
      </c>
      <c r="AA1083" s="77">
        <v>0</v>
      </c>
      <c r="AB1083" s="48">
        <v>2</v>
      </c>
      <c r="AC1083" s="81">
        <v>44195</v>
      </c>
      <c r="AD1083" s="77">
        <v>3000000000</v>
      </c>
      <c r="AE1083" s="77">
        <v>3000000000</v>
      </c>
      <c r="AF1083" s="77">
        <v>15000000</v>
      </c>
    </row>
    <row r="1084" spans="1:32" x14ac:dyDescent="0.25">
      <c r="A1084" s="230" t="s">
        <v>3294</v>
      </c>
      <c r="B1084" s="48" t="s">
        <v>6793</v>
      </c>
      <c r="C1084" s="74">
        <f t="shared" si="62"/>
        <v>8000000000</v>
      </c>
      <c r="D1084" s="75"/>
      <c r="E1084" s="75">
        <v>44129</v>
      </c>
      <c r="F1084" s="77">
        <v>2000000000</v>
      </c>
      <c r="G1084" s="77">
        <v>10000000000</v>
      </c>
      <c r="H1084" s="74">
        <f t="shared" si="61"/>
        <v>8000000000</v>
      </c>
      <c r="I1084" s="78">
        <v>60000000</v>
      </c>
      <c r="J1084" s="79" t="s">
        <v>5701</v>
      </c>
      <c r="K1084" s="80">
        <f t="shared" si="60"/>
        <v>8</v>
      </c>
      <c r="L1084" s="48" t="s">
        <v>249</v>
      </c>
      <c r="M1084" s="79" t="s">
        <v>5738</v>
      </c>
      <c r="N1084" s="80">
        <v>8</v>
      </c>
      <c r="O1084" s="48" t="s">
        <v>5703</v>
      </c>
      <c r="P1084" s="81">
        <v>45955</v>
      </c>
      <c r="Q1084" s="75">
        <v>44129</v>
      </c>
      <c r="R1084" s="75">
        <v>43434</v>
      </c>
      <c r="S1084" s="48">
        <v>1</v>
      </c>
      <c r="T1084" s="48" t="s">
        <v>274</v>
      </c>
      <c r="U1084" s="48" t="s">
        <v>1112</v>
      </c>
      <c r="V1084" s="82" t="s">
        <v>5704</v>
      </c>
      <c r="W1084" s="75">
        <v>43465</v>
      </c>
      <c r="X1084" s="77">
        <v>15000000</v>
      </c>
      <c r="Y1084" s="77">
        <v>2000000000</v>
      </c>
      <c r="Z1084" s="78">
        <v>60000000</v>
      </c>
      <c r="AA1084" s="77">
        <v>0</v>
      </c>
      <c r="AB1084" s="48">
        <v>2</v>
      </c>
      <c r="AC1084" s="81">
        <v>44195</v>
      </c>
      <c r="AD1084" s="77">
        <v>3000000000</v>
      </c>
      <c r="AE1084" s="77">
        <v>3000000000</v>
      </c>
      <c r="AF1084" s="77">
        <v>15000000</v>
      </c>
    </row>
    <row r="1085" spans="1:32" x14ac:dyDescent="0.25">
      <c r="A1085" s="230" t="s">
        <v>3296</v>
      </c>
      <c r="B1085" s="48" t="s">
        <v>6794</v>
      </c>
      <c r="C1085" s="74">
        <f t="shared" si="62"/>
        <v>8000000000</v>
      </c>
      <c r="D1085" s="75"/>
      <c r="E1085" s="75">
        <v>44129</v>
      </c>
      <c r="F1085" s="77">
        <v>2000000000</v>
      </c>
      <c r="G1085" s="77">
        <v>10000000000</v>
      </c>
      <c r="H1085" s="74">
        <f t="shared" si="61"/>
        <v>8000000000</v>
      </c>
      <c r="I1085" s="78">
        <v>60000000</v>
      </c>
      <c r="J1085" s="79" t="s">
        <v>5701</v>
      </c>
      <c r="K1085" s="80">
        <f t="shared" si="60"/>
        <v>8</v>
      </c>
      <c r="L1085" s="48" t="s">
        <v>249</v>
      </c>
      <c r="M1085" s="79" t="s">
        <v>5738</v>
      </c>
      <c r="N1085" s="80">
        <v>8</v>
      </c>
      <c r="O1085" s="48" t="s">
        <v>5703</v>
      </c>
      <c r="P1085" s="81">
        <v>45955</v>
      </c>
      <c r="Q1085" s="75">
        <v>44129</v>
      </c>
      <c r="R1085" s="75">
        <v>43434</v>
      </c>
      <c r="S1085" s="48">
        <v>1</v>
      </c>
      <c r="T1085" s="48" t="s">
        <v>253</v>
      </c>
      <c r="U1085" s="48" t="s">
        <v>1112</v>
      </c>
      <c r="V1085" s="82" t="s">
        <v>5704</v>
      </c>
      <c r="W1085" s="75">
        <v>43465</v>
      </c>
      <c r="X1085" s="77">
        <v>15000000</v>
      </c>
      <c r="Y1085" s="77">
        <v>2000000000</v>
      </c>
      <c r="Z1085" s="78">
        <v>60000000</v>
      </c>
      <c r="AA1085" s="77">
        <v>0</v>
      </c>
      <c r="AB1085" s="48">
        <v>2</v>
      </c>
      <c r="AC1085" s="81">
        <v>44195</v>
      </c>
      <c r="AD1085" s="77">
        <v>3000000000</v>
      </c>
      <c r="AE1085" s="77">
        <v>3000000000</v>
      </c>
      <c r="AF1085" s="77">
        <v>15000000</v>
      </c>
    </row>
    <row r="1086" spans="1:32" x14ac:dyDescent="0.25">
      <c r="A1086" s="230" t="s">
        <v>3298</v>
      </c>
      <c r="B1086" s="48" t="s">
        <v>6795</v>
      </c>
      <c r="C1086" s="74">
        <f t="shared" si="62"/>
        <v>8000000000</v>
      </c>
      <c r="D1086" s="75"/>
      <c r="E1086" s="75">
        <v>44129</v>
      </c>
      <c r="F1086" s="77">
        <v>2000000000</v>
      </c>
      <c r="G1086" s="77">
        <v>10000000000</v>
      </c>
      <c r="H1086" s="74">
        <f t="shared" si="61"/>
        <v>8000000000</v>
      </c>
      <c r="I1086" s="78">
        <v>60000000</v>
      </c>
      <c r="J1086" s="79" t="s">
        <v>5701</v>
      </c>
      <c r="K1086" s="80">
        <f t="shared" si="60"/>
        <v>8</v>
      </c>
      <c r="L1086" s="48" t="s">
        <v>249</v>
      </c>
      <c r="M1086" s="79" t="s">
        <v>5738</v>
      </c>
      <c r="N1086" s="80">
        <v>8</v>
      </c>
      <c r="O1086" s="48" t="s">
        <v>5703</v>
      </c>
      <c r="P1086" s="81">
        <v>45955</v>
      </c>
      <c r="Q1086" s="75">
        <v>44129</v>
      </c>
      <c r="R1086" s="75">
        <v>43434</v>
      </c>
      <c r="S1086" s="48">
        <v>1</v>
      </c>
      <c r="T1086" s="48" t="s">
        <v>274</v>
      </c>
      <c r="U1086" s="48" t="s">
        <v>1112</v>
      </c>
      <c r="V1086" s="82" t="s">
        <v>5704</v>
      </c>
      <c r="W1086" s="75">
        <v>43465</v>
      </c>
      <c r="X1086" s="77">
        <v>15000000</v>
      </c>
      <c r="Y1086" s="77">
        <v>2000000000</v>
      </c>
      <c r="Z1086" s="78">
        <v>60000000</v>
      </c>
      <c r="AA1086" s="77">
        <v>0</v>
      </c>
      <c r="AB1086" s="48">
        <v>2</v>
      </c>
      <c r="AC1086" s="81">
        <v>44195</v>
      </c>
      <c r="AD1086" s="77">
        <v>3000000000</v>
      </c>
      <c r="AE1086" s="77">
        <v>3000000000</v>
      </c>
      <c r="AF1086" s="77">
        <v>15000000</v>
      </c>
    </row>
    <row r="1087" spans="1:32" x14ac:dyDescent="0.25">
      <c r="A1087" s="230" t="s">
        <v>3300</v>
      </c>
      <c r="B1087" s="48" t="s">
        <v>6796</v>
      </c>
      <c r="C1087" s="74">
        <f t="shared" si="62"/>
        <v>8000000000</v>
      </c>
      <c r="D1087" s="75"/>
      <c r="E1087" s="75">
        <v>44129</v>
      </c>
      <c r="F1087" s="77">
        <v>2000000000</v>
      </c>
      <c r="G1087" s="77">
        <v>10000000000</v>
      </c>
      <c r="H1087" s="74">
        <f t="shared" si="61"/>
        <v>8000000000</v>
      </c>
      <c r="I1087" s="78">
        <v>60000000</v>
      </c>
      <c r="J1087" s="79" t="s">
        <v>5701</v>
      </c>
      <c r="K1087" s="80">
        <f t="shared" si="60"/>
        <v>8</v>
      </c>
      <c r="L1087" s="48" t="s">
        <v>249</v>
      </c>
      <c r="M1087" s="79" t="s">
        <v>5738</v>
      </c>
      <c r="N1087" s="80">
        <v>8</v>
      </c>
      <c r="O1087" s="48" t="s">
        <v>5703</v>
      </c>
      <c r="P1087" s="81">
        <v>45955</v>
      </c>
      <c r="Q1087" s="75">
        <v>44129</v>
      </c>
      <c r="R1087" s="75">
        <v>43434</v>
      </c>
      <c r="S1087" s="48">
        <v>1</v>
      </c>
      <c r="T1087" s="48" t="s">
        <v>253</v>
      </c>
      <c r="U1087" s="48" t="s">
        <v>1112</v>
      </c>
      <c r="V1087" s="82" t="s">
        <v>5704</v>
      </c>
      <c r="W1087" s="75">
        <v>43465</v>
      </c>
      <c r="X1087" s="77">
        <v>15000000</v>
      </c>
      <c r="Y1087" s="77">
        <v>2000000000</v>
      </c>
      <c r="Z1087" s="78">
        <v>60000000</v>
      </c>
      <c r="AA1087" s="77">
        <v>0</v>
      </c>
      <c r="AB1087" s="48">
        <v>2</v>
      </c>
      <c r="AC1087" s="81">
        <v>44195</v>
      </c>
      <c r="AD1087" s="77">
        <v>3000000000</v>
      </c>
      <c r="AE1087" s="77">
        <v>3000000000</v>
      </c>
      <c r="AF1087" s="77">
        <v>15000000</v>
      </c>
    </row>
    <row r="1088" spans="1:32" x14ac:dyDescent="0.25">
      <c r="A1088" s="230" t="s">
        <v>3302</v>
      </c>
      <c r="B1088" s="48" t="s">
        <v>6797</v>
      </c>
      <c r="C1088" s="74">
        <f t="shared" si="62"/>
        <v>8000000000</v>
      </c>
      <c r="D1088" s="75"/>
      <c r="E1088" s="75">
        <v>44129</v>
      </c>
      <c r="F1088" s="77">
        <v>2000000000</v>
      </c>
      <c r="G1088" s="77">
        <v>10000000000</v>
      </c>
      <c r="H1088" s="74">
        <f t="shared" si="61"/>
        <v>8000000000</v>
      </c>
      <c r="I1088" s="78">
        <v>60000000</v>
      </c>
      <c r="J1088" s="79" t="s">
        <v>5701</v>
      </c>
      <c r="K1088" s="80">
        <f t="shared" si="60"/>
        <v>8</v>
      </c>
      <c r="L1088" s="48" t="s">
        <v>249</v>
      </c>
      <c r="M1088" s="79" t="s">
        <v>5738</v>
      </c>
      <c r="N1088" s="80">
        <v>8</v>
      </c>
      <c r="O1088" s="48" t="s">
        <v>5703</v>
      </c>
      <c r="P1088" s="81">
        <v>45955</v>
      </c>
      <c r="Q1088" s="75">
        <v>44129</v>
      </c>
      <c r="R1088" s="75">
        <v>43434</v>
      </c>
      <c r="S1088" s="48">
        <v>1</v>
      </c>
      <c r="T1088" s="48" t="s">
        <v>274</v>
      </c>
      <c r="U1088" s="48" t="s">
        <v>1112</v>
      </c>
      <c r="V1088" s="82" t="s">
        <v>5704</v>
      </c>
      <c r="W1088" s="75">
        <v>43465</v>
      </c>
      <c r="X1088" s="77">
        <v>15000000</v>
      </c>
      <c r="Y1088" s="77">
        <v>2000000000</v>
      </c>
      <c r="Z1088" s="78">
        <v>60000000</v>
      </c>
      <c r="AA1088" s="77">
        <v>0</v>
      </c>
      <c r="AB1088" s="48">
        <v>2</v>
      </c>
      <c r="AC1088" s="81">
        <v>44195</v>
      </c>
      <c r="AD1088" s="77">
        <v>3000000000</v>
      </c>
      <c r="AE1088" s="77">
        <v>3000000000</v>
      </c>
      <c r="AF1088" s="77">
        <v>15000000</v>
      </c>
    </row>
    <row r="1089" spans="1:32" x14ac:dyDescent="0.25">
      <c r="A1089" s="230" t="s">
        <v>3304</v>
      </c>
      <c r="B1089" s="48" t="s">
        <v>6798</v>
      </c>
      <c r="C1089" s="74">
        <f t="shared" si="62"/>
        <v>8000000000</v>
      </c>
      <c r="D1089" s="75"/>
      <c r="E1089" s="75">
        <v>44129</v>
      </c>
      <c r="F1089" s="77">
        <v>2000000000</v>
      </c>
      <c r="G1089" s="77">
        <v>10000000000</v>
      </c>
      <c r="H1089" s="74">
        <f t="shared" si="61"/>
        <v>8000000000</v>
      </c>
      <c r="I1089" s="78">
        <v>60000000</v>
      </c>
      <c r="J1089" s="79" t="s">
        <v>5701</v>
      </c>
      <c r="K1089" s="80">
        <f t="shared" si="60"/>
        <v>8</v>
      </c>
      <c r="L1089" s="48" t="s">
        <v>249</v>
      </c>
      <c r="M1089" s="79" t="s">
        <v>5738</v>
      </c>
      <c r="N1089" s="80">
        <v>8</v>
      </c>
      <c r="O1089" s="48" t="s">
        <v>5703</v>
      </c>
      <c r="P1089" s="81">
        <v>45955</v>
      </c>
      <c r="Q1089" s="75">
        <v>44129</v>
      </c>
      <c r="R1089" s="75">
        <v>43434</v>
      </c>
      <c r="S1089" s="48">
        <v>1</v>
      </c>
      <c r="T1089" s="48" t="s">
        <v>253</v>
      </c>
      <c r="U1089" s="48" t="s">
        <v>1112</v>
      </c>
      <c r="V1089" s="82" t="s">
        <v>5704</v>
      </c>
      <c r="W1089" s="75">
        <v>43465</v>
      </c>
      <c r="X1089" s="77">
        <v>15000000</v>
      </c>
      <c r="Y1089" s="77">
        <v>2000000000</v>
      </c>
      <c r="Z1089" s="78">
        <v>60000000</v>
      </c>
      <c r="AA1089" s="77">
        <v>0</v>
      </c>
      <c r="AB1089" s="48">
        <v>2</v>
      </c>
      <c r="AC1089" s="81">
        <v>44195</v>
      </c>
      <c r="AD1089" s="77">
        <v>3000000000</v>
      </c>
      <c r="AE1089" s="77">
        <v>3000000000</v>
      </c>
      <c r="AF1089" s="77">
        <v>15000000</v>
      </c>
    </row>
    <row r="1090" spans="1:32" x14ac:dyDescent="0.25">
      <c r="A1090" s="230" t="s">
        <v>3306</v>
      </c>
      <c r="B1090" s="48" t="s">
        <v>6799</v>
      </c>
      <c r="C1090" s="74">
        <f t="shared" si="62"/>
        <v>8000000000</v>
      </c>
      <c r="D1090" s="75"/>
      <c r="E1090" s="75">
        <v>44129</v>
      </c>
      <c r="F1090" s="77">
        <v>2000000000</v>
      </c>
      <c r="G1090" s="77">
        <v>10000000000</v>
      </c>
      <c r="H1090" s="74">
        <f t="shared" si="61"/>
        <v>8000000000</v>
      </c>
      <c r="I1090" s="78">
        <v>60000000</v>
      </c>
      <c r="J1090" s="79" t="s">
        <v>5701</v>
      </c>
      <c r="K1090" s="80">
        <f t="shared" si="60"/>
        <v>8</v>
      </c>
      <c r="L1090" s="48" t="s">
        <v>249</v>
      </c>
      <c r="M1090" s="79" t="s">
        <v>5738</v>
      </c>
      <c r="N1090" s="80">
        <v>8</v>
      </c>
      <c r="O1090" s="48" t="s">
        <v>5703</v>
      </c>
      <c r="P1090" s="81">
        <v>45955</v>
      </c>
      <c r="Q1090" s="75">
        <v>44129</v>
      </c>
      <c r="R1090" s="75">
        <v>43434</v>
      </c>
      <c r="S1090" s="48">
        <v>1</v>
      </c>
      <c r="T1090" s="48" t="s">
        <v>274</v>
      </c>
      <c r="U1090" s="48" t="s">
        <v>1112</v>
      </c>
      <c r="V1090" s="82" t="s">
        <v>5704</v>
      </c>
      <c r="W1090" s="75">
        <v>43465</v>
      </c>
      <c r="X1090" s="77">
        <v>15000000</v>
      </c>
      <c r="Y1090" s="77">
        <v>2000000000</v>
      </c>
      <c r="Z1090" s="78">
        <v>60000000</v>
      </c>
      <c r="AA1090" s="77">
        <v>0</v>
      </c>
      <c r="AB1090" s="48">
        <v>2</v>
      </c>
      <c r="AC1090" s="81">
        <v>44195</v>
      </c>
      <c r="AD1090" s="77">
        <v>3000000000</v>
      </c>
      <c r="AE1090" s="77">
        <v>3000000000</v>
      </c>
      <c r="AF1090" s="77">
        <v>15000000</v>
      </c>
    </row>
    <row r="1091" spans="1:32" x14ac:dyDescent="0.25">
      <c r="A1091" s="230" t="s">
        <v>3308</v>
      </c>
      <c r="B1091" s="48" t="s">
        <v>6800</v>
      </c>
      <c r="C1091" s="74">
        <f t="shared" si="62"/>
        <v>8000000000</v>
      </c>
      <c r="D1091" s="75"/>
      <c r="E1091" s="75">
        <v>44129</v>
      </c>
      <c r="F1091" s="77">
        <v>2000000000</v>
      </c>
      <c r="G1091" s="77">
        <v>10000000000</v>
      </c>
      <c r="H1091" s="74">
        <f t="shared" si="61"/>
        <v>8000000000</v>
      </c>
      <c r="I1091" s="78">
        <v>60000000</v>
      </c>
      <c r="J1091" s="79" t="s">
        <v>5701</v>
      </c>
      <c r="K1091" s="80">
        <f t="shared" ref="K1091:K1154" si="64">N1091</f>
        <v>8</v>
      </c>
      <c r="L1091" s="48" t="s">
        <v>249</v>
      </c>
      <c r="M1091" s="79" t="s">
        <v>5738</v>
      </c>
      <c r="N1091" s="80">
        <v>8</v>
      </c>
      <c r="O1091" s="48" t="s">
        <v>5703</v>
      </c>
      <c r="P1091" s="81">
        <v>45955</v>
      </c>
      <c r="Q1091" s="75">
        <v>44129</v>
      </c>
      <c r="R1091" s="75">
        <v>43434</v>
      </c>
      <c r="S1091" s="48">
        <v>1</v>
      </c>
      <c r="T1091" s="48" t="s">
        <v>253</v>
      </c>
      <c r="U1091" s="48" t="s">
        <v>1112</v>
      </c>
      <c r="V1091" s="82" t="s">
        <v>5704</v>
      </c>
      <c r="W1091" s="75">
        <v>43465</v>
      </c>
      <c r="X1091" s="77">
        <v>15000000</v>
      </c>
      <c r="Y1091" s="77">
        <v>2000000000</v>
      </c>
      <c r="Z1091" s="78">
        <v>60000000</v>
      </c>
      <c r="AA1091" s="77">
        <f t="shared" si="63"/>
        <v>100000000</v>
      </c>
      <c r="AB1091" s="48">
        <v>2</v>
      </c>
      <c r="AC1091" s="81">
        <v>44195</v>
      </c>
      <c r="AD1091" s="77">
        <v>3000000000</v>
      </c>
      <c r="AE1091" s="77">
        <v>3000000000</v>
      </c>
      <c r="AF1091" s="77">
        <v>15000000</v>
      </c>
    </row>
    <row r="1092" spans="1:32" x14ac:dyDescent="0.25">
      <c r="A1092" s="230" t="s">
        <v>3310</v>
      </c>
      <c r="B1092" s="48" t="s">
        <v>6801</v>
      </c>
      <c r="C1092" s="74">
        <f t="shared" si="62"/>
        <v>8000000000</v>
      </c>
      <c r="D1092" s="75"/>
      <c r="E1092" s="75">
        <v>44129</v>
      </c>
      <c r="F1092" s="77">
        <v>2000000000</v>
      </c>
      <c r="G1092" s="77">
        <v>10000000000</v>
      </c>
      <c r="H1092" s="74">
        <f t="shared" si="61"/>
        <v>8000000000</v>
      </c>
      <c r="I1092" s="78">
        <v>60000000</v>
      </c>
      <c r="J1092" s="79" t="s">
        <v>5701</v>
      </c>
      <c r="K1092" s="80">
        <f t="shared" si="64"/>
        <v>8</v>
      </c>
      <c r="L1092" s="48" t="s">
        <v>249</v>
      </c>
      <c r="M1092" s="79" t="s">
        <v>5738</v>
      </c>
      <c r="N1092" s="80">
        <v>8</v>
      </c>
      <c r="O1092" s="48" t="s">
        <v>5703</v>
      </c>
      <c r="P1092" s="81">
        <v>45955</v>
      </c>
      <c r="Q1092" s="75">
        <v>44129</v>
      </c>
      <c r="R1092" s="75">
        <v>43434</v>
      </c>
      <c r="S1092" s="48">
        <v>1</v>
      </c>
      <c r="T1092" s="48" t="s">
        <v>274</v>
      </c>
      <c r="U1092" s="48" t="s">
        <v>1112</v>
      </c>
      <c r="V1092" s="82" t="s">
        <v>5704</v>
      </c>
      <c r="W1092" s="75">
        <v>43465</v>
      </c>
      <c r="X1092" s="77">
        <v>15000000</v>
      </c>
      <c r="Y1092" s="77">
        <v>2000000000</v>
      </c>
      <c r="Z1092" s="78">
        <v>60000000</v>
      </c>
      <c r="AA1092" s="77">
        <f t="shared" si="63"/>
        <v>100000000</v>
      </c>
      <c r="AB1092" s="48">
        <v>2</v>
      </c>
      <c r="AC1092" s="81">
        <v>44195</v>
      </c>
      <c r="AD1092" s="77">
        <v>3000000000</v>
      </c>
      <c r="AE1092" s="77">
        <v>3000000000</v>
      </c>
      <c r="AF1092" s="77">
        <v>15000000</v>
      </c>
    </row>
    <row r="1093" spans="1:32" x14ac:dyDescent="0.25">
      <c r="A1093" s="230" t="s">
        <v>3312</v>
      </c>
      <c r="B1093" s="48" t="s">
        <v>6802</v>
      </c>
      <c r="C1093" s="74">
        <f t="shared" si="62"/>
        <v>8000000000</v>
      </c>
      <c r="D1093" s="75"/>
      <c r="E1093" s="75">
        <v>44129</v>
      </c>
      <c r="F1093" s="77">
        <v>2000000000</v>
      </c>
      <c r="G1093" s="77">
        <v>10000000000</v>
      </c>
      <c r="H1093" s="74">
        <f t="shared" si="61"/>
        <v>8000000000</v>
      </c>
      <c r="I1093" s="78">
        <v>60000000</v>
      </c>
      <c r="J1093" s="79" t="s">
        <v>5701</v>
      </c>
      <c r="K1093" s="80">
        <f t="shared" si="64"/>
        <v>8</v>
      </c>
      <c r="L1093" s="48" t="s">
        <v>249</v>
      </c>
      <c r="M1093" s="79" t="s">
        <v>5738</v>
      </c>
      <c r="N1093" s="80">
        <v>8</v>
      </c>
      <c r="O1093" s="48" t="s">
        <v>5703</v>
      </c>
      <c r="P1093" s="81">
        <v>45955</v>
      </c>
      <c r="Q1093" s="75">
        <v>44129</v>
      </c>
      <c r="R1093" s="75">
        <v>43434</v>
      </c>
      <c r="S1093" s="48">
        <v>1</v>
      </c>
      <c r="T1093" s="48" t="s">
        <v>253</v>
      </c>
      <c r="U1093" s="48" t="s">
        <v>1112</v>
      </c>
      <c r="V1093" s="82" t="s">
        <v>5704</v>
      </c>
      <c r="W1093" s="75">
        <v>43465</v>
      </c>
      <c r="X1093" s="77">
        <v>15000000</v>
      </c>
      <c r="Y1093" s="77">
        <v>2000000000</v>
      </c>
      <c r="Z1093" s="78">
        <v>60000000</v>
      </c>
      <c r="AA1093" s="77">
        <f t="shared" si="63"/>
        <v>100000000</v>
      </c>
      <c r="AB1093" s="48">
        <v>2</v>
      </c>
      <c r="AC1093" s="81">
        <v>44195</v>
      </c>
      <c r="AD1093" s="77">
        <v>3000000000</v>
      </c>
      <c r="AE1093" s="77">
        <v>3000000000</v>
      </c>
      <c r="AF1093" s="77">
        <v>15000000</v>
      </c>
    </row>
    <row r="1094" spans="1:32" x14ac:dyDescent="0.25">
      <c r="A1094" s="230" t="s">
        <v>3314</v>
      </c>
      <c r="B1094" s="48" t="s">
        <v>6803</v>
      </c>
      <c r="C1094" s="74">
        <f t="shared" si="62"/>
        <v>8000000000</v>
      </c>
      <c r="D1094" s="75"/>
      <c r="E1094" s="75">
        <v>44129</v>
      </c>
      <c r="F1094" s="77">
        <v>2000000000</v>
      </c>
      <c r="G1094" s="77">
        <v>10000000000</v>
      </c>
      <c r="H1094" s="74">
        <f t="shared" si="61"/>
        <v>8000000000</v>
      </c>
      <c r="I1094" s="78">
        <v>60000000</v>
      </c>
      <c r="J1094" s="79" t="s">
        <v>5701</v>
      </c>
      <c r="K1094" s="80">
        <f t="shared" si="64"/>
        <v>8</v>
      </c>
      <c r="L1094" s="48" t="s">
        <v>249</v>
      </c>
      <c r="M1094" s="79" t="s">
        <v>5738</v>
      </c>
      <c r="N1094" s="80">
        <v>8</v>
      </c>
      <c r="O1094" s="48" t="s">
        <v>5703</v>
      </c>
      <c r="P1094" s="81">
        <v>45955</v>
      </c>
      <c r="Q1094" s="75">
        <v>44129</v>
      </c>
      <c r="R1094" s="75">
        <v>43434</v>
      </c>
      <c r="S1094" s="48">
        <v>1</v>
      </c>
      <c r="T1094" s="48" t="s">
        <v>274</v>
      </c>
      <c r="U1094" s="48" t="s">
        <v>1112</v>
      </c>
      <c r="V1094" s="82" t="s">
        <v>5704</v>
      </c>
      <c r="W1094" s="75">
        <v>43465</v>
      </c>
      <c r="X1094" s="77">
        <v>15000000</v>
      </c>
      <c r="Y1094" s="77">
        <v>2000000000</v>
      </c>
      <c r="Z1094" s="78">
        <v>60000000</v>
      </c>
      <c r="AA1094" s="77">
        <f t="shared" si="63"/>
        <v>100000000</v>
      </c>
      <c r="AB1094" s="48">
        <v>2</v>
      </c>
      <c r="AC1094" s="81">
        <v>44195</v>
      </c>
      <c r="AD1094" s="77">
        <v>3000000000</v>
      </c>
      <c r="AE1094" s="77">
        <v>3000000000</v>
      </c>
      <c r="AF1094" s="77">
        <v>15000000</v>
      </c>
    </row>
    <row r="1095" spans="1:32" x14ac:dyDescent="0.25">
      <c r="A1095" s="230" t="s">
        <v>3316</v>
      </c>
      <c r="B1095" s="48" t="s">
        <v>6804</v>
      </c>
      <c r="C1095" s="74">
        <f t="shared" si="62"/>
        <v>8000000000</v>
      </c>
      <c r="D1095" s="75"/>
      <c r="E1095" s="75">
        <v>44129</v>
      </c>
      <c r="F1095" s="77">
        <v>2000000000</v>
      </c>
      <c r="G1095" s="77">
        <v>10000000000</v>
      </c>
      <c r="H1095" s="74">
        <f t="shared" si="61"/>
        <v>8000000000</v>
      </c>
      <c r="I1095" s="78">
        <v>60000000</v>
      </c>
      <c r="J1095" s="79" t="s">
        <v>5701</v>
      </c>
      <c r="K1095" s="80">
        <f t="shared" si="64"/>
        <v>8</v>
      </c>
      <c r="L1095" s="48" t="s">
        <v>249</v>
      </c>
      <c r="M1095" s="79" t="s">
        <v>5738</v>
      </c>
      <c r="N1095" s="80">
        <v>8</v>
      </c>
      <c r="O1095" s="48" t="s">
        <v>5703</v>
      </c>
      <c r="P1095" s="81">
        <v>45955</v>
      </c>
      <c r="Q1095" s="75">
        <v>44129</v>
      </c>
      <c r="R1095" s="75">
        <v>43434</v>
      </c>
      <c r="S1095" s="48">
        <v>1</v>
      </c>
      <c r="T1095" s="48" t="s">
        <v>253</v>
      </c>
      <c r="U1095" s="48" t="s">
        <v>1112</v>
      </c>
      <c r="V1095" s="82" t="s">
        <v>5704</v>
      </c>
      <c r="W1095" s="75">
        <v>43465</v>
      </c>
      <c r="X1095" s="77">
        <v>15000000</v>
      </c>
      <c r="Y1095" s="77">
        <v>2000000000</v>
      </c>
      <c r="Z1095" s="78">
        <v>60000000</v>
      </c>
      <c r="AA1095" s="77">
        <f t="shared" si="63"/>
        <v>100000000</v>
      </c>
      <c r="AB1095" s="48">
        <v>2</v>
      </c>
      <c r="AC1095" s="81">
        <v>44195</v>
      </c>
      <c r="AD1095" s="77">
        <v>3000000000</v>
      </c>
      <c r="AE1095" s="77">
        <v>3000000000</v>
      </c>
      <c r="AF1095" s="77">
        <v>15000000</v>
      </c>
    </row>
    <row r="1096" spans="1:32" x14ac:dyDescent="0.25">
      <c r="A1096" s="230" t="s">
        <v>3318</v>
      </c>
      <c r="B1096" s="48" t="s">
        <v>6805</v>
      </c>
      <c r="C1096" s="74">
        <f t="shared" si="62"/>
        <v>8000000000</v>
      </c>
      <c r="D1096" s="75"/>
      <c r="E1096" s="75">
        <v>44129</v>
      </c>
      <c r="F1096" s="77">
        <v>2000000000</v>
      </c>
      <c r="G1096" s="77">
        <v>10000000000</v>
      </c>
      <c r="H1096" s="74">
        <f t="shared" si="61"/>
        <v>8000000000</v>
      </c>
      <c r="I1096" s="78">
        <v>60000000</v>
      </c>
      <c r="J1096" s="79" t="s">
        <v>5701</v>
      </c>
      <c r="K1096" s="80">
        <f t="shared" si="64"/>
        <v>8</v>
      </c>
      <c r="L1096" s="48" t="s">
        <v>249</v>
      </c>
      <c r="M1096" s="79" t="s">
        <v>5738</v>
      </c>
      <c r="N1096" s="80">
        <v>8</v>
      </c>
      <c r="O1096" s="48" t="s">
        <v>5703</v>
      </c>
      <c r="P1096" s="81">
        <v>45955</v>
      </c>
      <c r="Q1096" s="75">
        <v>44129</v>
      </c>
      <c r="R1096" s="75">
        <v>43434</v>
      </c>
      <c r="S1096" s="48">
        <v>1</v>
      </c>
      <c r="T1096" s="48" t="s">
        <v>274</v>
      </c>
      <c r="U1096" s="48" t="s">
        <v>1112</v>
      </c>
      <c r="V1096" s="82" t="s">
        <v>5704</v>
      </c>
      <c r="W1096" s="75">
        <v>43465</v>
      </c>
      <c r="X1096" s="77">
        <v>15000000</v>
      </c>
      <c r="Y1096" s="77">
        <v>2000000000</v>
      </c>
      <c r="Z1096" s="78">
        <v>60000000</v>
      </c>
      <c r="AA1096" s="77">
        <f t="shared" si="63"/>
        <v>100000000</v>
      </c>
      <c r="AB1096" s="48">
        <v>2</v>
      </c>
      <c r="AC1096" s="81">
        <v>44195</v>
      </c>
      <c r="AD1096" s="77">
        <v>3000000000</v>
      </c>
      <c r="AE1096" s="77">
        <v>3000000000</v>
      </c>
      <c r="AF1096" s="77">
        <v>15000000</v>
      </c>
    </row>
    <row r="1097" spans="1:32" x14ac:dyDescent="0.25">
      <c r="A1097" s="230" t="s">
        <v>3320</v>
      </c>
      <c r="B1097" s="48" t="s">
        <v>6806</v>
      </c>
      <c r="C1097" s="74">
        <f t="shared" si="62"/>
        <v>8000000000</v>
      </c>
      <c r="D1097" s="75"/>
      <c r="E1097" s="75">
        <v>44129</v>
      </c>
      <c r="F1097" s="77">
        <v>2000000000</v>
      </c>
      <c r="G1097" s="77">
        <v>10000000000</v>
      </c>
      <c r="H1097" s="74">
        <f t="shared" si="61"/>
        <v>8000000000</v>
      </c>
      <c r="I1097" s="78">
        <v>60000000</v>
      </c>
      <c r="J1097" s="79" t="s">
        <v>5701</v>
      </c>
      <c r="K1097" s="80">
        <f t="shared" si="64"/>
        <v>8</v>
      </c>
      <c r="L1097" s="48" t="s">
        <v>249</v>
      </c>
      <c r="M1097" s="79" t="s">
        <v>5738</v>
      </c>
      <c r="N1097" s="80">
        <v>8</v>
      </c>
      <c r="O1097" s="48" t="s">
        <v>5703</v>
      </c>
      <c r="P1097" s="81">
        <v>45955</v>
      </c>
      <c r="Q1097" s="75">
        <v>44129</v>
      </c>
      <c r="R1097" s="75">
        <v>43434</v>
      </c>
      <c r="S1097" s="48">
        <v>1</v>
      </c>
      <c r="T1097" s="48" t="s">
        <v>253</v>
      </c>
      <c r="U1097" s="48" t="s">
        <v>1112</v>
      </c>
      <c r="V1097" s="82" t="s">
        <v>5704</v>
      </c>
      <c r="W1097" s="75">
        <v>43465</v>
      </c>
      <c r="X1097" s="77">
        <v>15000000</v>
      </c>
      <c r="Y1097" s="77">
        <v>2000000000</v>
      </c>
      <c r="Z1097" s="78">
        <v>60000000</v>
      </c>
      <c r="AA1097" s="77">
        <f t="shared" si="63"/>
        <v>100000000</v>
      </c>
      <c r="AB1097" s="48">
        <v>2</v>
      </c>
      <c r="AC1097" s="81">
        <v>44195</v>
      </c>
      <c r="AD1097" s="77">
        <v>3000000000</v>
      </c>
      <c r="AE1097" s="77">
        <v>3000000000</v>
      </c>
      <c r="AF1097" s="77">
        <v>15000000</v>
      </c>
    </row>
    <row r="1098" spans="1:32" x14ac:dyDescent="0.25">
      <c r="A1098" s="230" t="s">
        <v>3322</v>
      </c>
      <c r="B1098" s="48" t="s">
        <v>6807</v>
      </c>
      <c r="C1098" s="74">
        <f t="shared" si="62"/>
        <v>8000000000</v>
      </c>
      <c r="D1098" s="75"/>
      <c r="E1098" s="75">
        <v>44129</v>
      </c>
      <c r="F1098" s="77">
        <v>2000000000</v>
      </c>
      <c r="G1098" s="77">
        <v>10000000000</v>
      </c>
      <c r="H1098" s="74">
        <f t="shared" si="61"/>
        <v>8000000000</v>
      </c>
      <c r="I1098" s="78">
        <v>60000000</v>
      </c>
      <c r="J1098" s="79" t="s">
        <v>5701</v>
      </c>
      <c r="K1098" s="80">
        <f t="shared" si="64"/>
        <v>8</v>
      </c>
      <c r="L1098" s="48" t="s">
        <v>249</v>
      </c>
      <c r="M1098" s="79" t="s">
        <v>5738</v>
      </c>
      <c r="N1098" s="80">
        <v>8</v>
      </c>
      <c r="O1098" s="48" t="s">
        <v>5703</v>
      </c>
      <c r="P1098" s="81">
        <v>45955</v>
      </c>
      <c r="Q1098" s="75">
        <v>44129</v>
      </c>
      <c r="R1098" s="75">
        <v>43434</v>
      </c>
      <c r="S1098" s="48">
        <v>1</v>
      </c>
      <c r="T1098" s="48" t="s">
        <v>274</v>
      </c>
      <c r="U1098" s="48" t="s">
        <v>1112</v>
      </c>
      <c r="V1098" s="82" t="s">
        <v>5704</v>
      </c>
      <c r="W1098" s="75">
        <v>43465</v>
      </c>
      <c r="X1098" s="77">
        <v>15000000</v>
      </c>
      <c r="Y1098" s="77">
        <v>2000000000</v>
      </c>
      <c r="Z1098" s="78">
        <v>60000000</v>
      </c>
      <c r="AA1098" s="77">
        <f t="shared" si="63"/>
        <v>100000000</v>
      </c>
      <c r="AB1098" s="48">
        <v>2</v>
      </c>
      <c r="AC1098" s="81">
        <v>44195</v>
      </c>
      <c r="AD1098" s="77">
        <v>3000000000</v>
      </c>
      <c r="AE1098" s="77">
        <v>3000000000</v>
      </c>
      <c r="AF1098" s="77">
        <v>15000000</v>
      </c>
    </row>
    <row r="1099" spans="1:32" x14ac:dyDescent="0.25">
      <c r="A1099" s="230" t="s">
        <v>3324</v>
      </c>
      <c r="B1099" s="48" t="s">
        <v>6808</v>
      </c>
      <c r="C1099" s="74">
        <f t="shared" si="62"/>
        <v>8000000000</v>
      </c>
      <c r="D1099" s="75"/>
      <c r="E1099" s="75">
        <v>44129</v>
      </c>
      <c r="F1099" s="77">
        <v>2000000000</v>
      </c>
      <c r="G1099" s="77">
        <v>10000000000</v>
      </c>
      <c r="H1099" s="74">
        <f t="shared" si="61"/>
        <v>8000000000</v>
      </c>
      <c r="I1099" s="78">
        <v>60000000</v>
      </c>
      <c r="J1099" s="79" t="s">
        <v>5701</v>
      </c>
      <c r="K1099" s="80">
        <f t="shared" si="64"/>
        <v>8</v>
      </c>
      <c r="L1099" s="48" t="s">
        <v>249</v>
      </c>
      <c r="M1099" s="79" t="s">
        <v>5738</v>
      </c>
      <c r="N1099" s="80">
        <v>8</v>
      </c>
      <c r="O1099" s="48" t="s">
        <v>5703</v>
      </c>
      <c r="P1099" s="81">
        <v>45955</v>
      </c>
      <c r="Q1099" s="75">
        <v>44129</v>
      </c>
      <c r="R1099" s="75">
        <v>43434</v>
      </c>
      <c r="S1099" s="48">
        <v>1</v>
      </c>
      <c r="T1099" s="48" t="s">
        <v>253</v>
      </c>
      <c r="U1099" s="48" t="s">
        <v>1112</v>
      </c>
      <c r="V1099" s="82" t="s">
        <v>5704</v>
      </c>
      <c r="W1099" s="75">
        <v>43465</v>
      </c>
      <c r="X1099" s="77">
        <v>15000000</v>
      </c>
      <c r="Y1099" s="77">
        <v>2000000000</v>
      </c>
      <c r="Z1099" s="78">
        <v>60000000</v>
      </c>
      <c r="AA1099" s="77">
        <f t="shared" si="63"/>
        <v>100000000</v>
      </c>
      <c r="AB1099" s="48">
        <v>2</v>
      </c>
      <c r="AC1099" s="81">
        <v>44195</v>
      </c>
      <c r="AD1099" s="77">
        <v>3000000000</v>
      </c>
      <c r="AE1099" s="77">
        <v>3000000000</v>
      </c>
      <c r="AF1099" s="77">
        <v>15000000</v>
      </c>
    </row>
    <row r="1100" spans="1:32" x14ac:dyDescent="0.25">
      <c r="A1100" s="230" t="s">
        <v>3326</v>
      </c>
      <c r="B1100" s="48" t="s">
        <v>6809</v>
      </c>
      <c r="C1100" s="74">
        <f t="shared" si="62"/>
        <v>8000000000</v>
      </c>
      <c r="D1100" s="75"/>
      <c r="E1100" s="75">
        <v>44129</v>
      </c>
      <c r="F1100" s="77">
        <v>2000000000</v>
      </c>
      <c r="G1100" s="77">
        <v>10000000000</v>
      </c>
      <c r="H1100" s="74">
        <f t="shared" ref="H1100:H1163" si="65">C1100</f>
        <v>8000000000</v>
      </c>
      <c r="I1100" s="78">
        <v>60000000</v>
      </c>
      <c r="J1100" s="79" t="s">
        <v>5701</v>
      </c>
      <c r="K1100" s="80">
        <f t="shared" si="64"/>
        <v>8</v>
      </c>
      <c r="L1100" s="48" t="s">
        <v>249</v>
      </c>
      <c r="M1100" s="79" t="s">
        <v>5738</v>
      </c>
      <c r="N1100" s="80">
        <v>8</v>
      </c>
      <c r="O1100" s="48" t="s">
        <v>5703</v>
      </c>
      <c r="P1100" s="81">
        <v>45955</v>
      </c>
      <c r="Q1100" s="75">
        <v>44129</v>
      </c>
      <c r="R1100" s="75">
        <v>43434</v>
      </c>
      <c r="S1100" s="48">
        <v>1</v>
      </c>
      <c r="T1100" s="48" t="s">
        <v>274</v>
      </c>
      <c r="U1100" s="48" t="s">
        <v>1112</v>
      </c>
      <c r="V1100" s="82" t="s">
        <v>5704</v>
      </c>
      <c r="W1100" s="75">
        <v>43465</v>
      </c>
      <c r="X1100" s="77">
        <v>15000000</v>
      </c>
      <c r="Y1100" s="77">
        <v>2000000000</v>
      </c>
      <c r="Z1100" s="78">
        <v>60000000</v>
      </c>
      <c r="AA1100" s="77">
        <f t="shared" si="63"/>
        <v>100000000</v>
      </c>
      <c r="AB1100" s="48">
        <v>2</v>
      </c>
      <c r="AC1100" s="81">
        <v>44195</v>
      </c>
      <c r="AD1100" s="77">
        <v>3000000000</v>
      </c>
      <c r="AE1100" s="77">
        <v>3000000000</v>
      </c>
      <c r="AF1100" s="77">
        <v>15000000</v>
      </c>
    </row>
    <row r="1101" spans="1:32" x14ac:dyDescent="0.25">
      <c r="A1101" s="230" t="s">
        <v>3328</v>
      </c>
      <c r="B1101" s="48" t="s">
        <v>6810</v>
      </c>
      <c r="C1101" s="74">
        <f t="shared" si="62"/>
        <v>8000000000</v>
      </c>
      <c r="D1101" s="75"/>
      <c r="E1101" s="75">
        <v>44129</v>
      </c>
      <c r="F1101" s="77">
        <v>2000000000</v>
      </c>
      <c r="G1101" s="77">
        <v>10000000000</v>
      </c>
      <c r="H1101" s="74">
        <f t="shared" si="65"/>
        <v>8000000000</v>
      </c>
      <c r="I1101" s="78">
        <v>60000000</v>
      </c>
      <c r="J1101" s="79" t="s">
        <v>5701</v>
      </c>
      <c r="K1101" s="80">
        <f t="shared" si="64"/>
        <v>8</v>
      </c>
      <c r="L1101" s="48" t="s">
        <v>249</v>
      </c>
      <c r="M1101" s="79" t="s">
        <v>5738</v>
      </c>
      <c r="N1101" s="80">
        <v>8</v>
      </c>
      <c r="O1101" s="48" t="s">
        <v>5703</v>
      </c>
      <c r="P1101" s="81">
        <v>45955</v>
      </c>
      <c r="Q1101" s="75">
        <v>44129</v>
      </c>
      <c r="R1101" s="75">
        <v>43434</v>
      </c>
      <c r="S1101" s="48">
        <v>1</v>
      </c>
      <c r="T1101" s="48" t="s">
        <v>253</v>
      </c>
      <c r="U1101" s="48" t="s">
        <v>1112</v>
      </c>
      <c r="V1101" s="82" t="s">
        <v>5704</v>
      </c>
      <c r="W1101" s="75">
        <v>43465</v>
      </c>
      <c r="X1101" s="77">
        <v>15000000</v>
      </c>
      <c r="Y1101" s="77">
        <v>2000000000</v>
      </c>
      <c r="Z1101" s="78">
        <v>60000000</v>
      </c>
      <c r="AA1101" s="77">
        <f t="shared" si="63"/>
        <v>100000000</v>
      </c>
      <c r="AB1101" s="48">
        <v>2</v>
      </c>
      <c r="AC1101" s="81">
        <v>44195</v>
      </c>
      <c r="AD1101" s="77">
        <v>3000000000</v>
      </c>
      <c r="AE1101" s="77">
        <v>3000000000</v>
      </c>
      <c r="AF1101" s="77">
        <v>15000000</v>
      </c>
    </row>
    <row r="1102" spans="1:32" x14ac:dyDescent="0.25">
      <c r="A1102" s="230" t="s">
        <v>3330</v>
      </c>
      <c r="B1102" s="48" t="s">
        <v>6811</v>
      </c>
      <c r="C1102" s="74">
        <f t="shared" si="62"/>
        <v>8000000000</v>
      </c>
      <c r="D1102" s="75"/>
      <c r="E1102" s="75">
        <v>44129</v>
      </c>
      <c r="F1102" s="77">
        <v>2000000000</v>
      </c>
      <c r="G1102" s="77">
        <v>10000000000</v>
      </c>
      <c r="H1102" s="74">
        <f t="shared" si="65"/>
        <v>8000000000</v>
      </c>
      <c r="I1102" s="78">
        <v>60000000</v>
      </c>
      <c r="J1102" s="79" t="s">
        <v>5701</v>
      </c>
      <c r="K1102" s="80">
        <f t="shared" si="64"/>
        <v>8</v>
      </c>
      <c r="L1102" s="48" t="s">
        <v>249</v>
      </c>
      <c r="M1102" s="79" t="s">
        <v>5738</v>
      </c>
      <c r="N1102" s="80">
        <v>8</v>
      </c>
      <c r="O1102" s="48" t="s">
        <v>5703</v>
      </c>
      <c r="P1102" s="81">
        <v>45955</v>
      </c>
      <c r="Q1102" s="75">
        <v>44129</v>
      </c>
      <c r="R1102" s="75">
        <v>43434</v>
      </c>
      <c r="S1102" s="48">
        <v>1</v>
      </c>
      <c r="T1102" s="48" t="s">
        <v>274</v>
      </c>
      <c r="U1102" s="48" t="s">
        <v>1112</v>
      </c>
      <c r="V1102" s="82" t="s">
        <v>5704</v>
      </c>
      <c r="W1102" s="75">
        <v>43465</v>
      </c>
      <c r="X1102" s="77">
        <v>15000000</v>
      </c>
      <c r="Y1102" s="77">
        <v>2000000000</v>
      </c>
      <c r="Z1102" s="78">
        <v>60000000</v>
      </c>
      <c r="AA1102" s="77">
        <f t="shared" si="63"/>
        <v>100000000</v>
      </c>
      <c r="AB1102" s="48">
        <v>2</v>
      </c>
      <c r="AC1102" s="81">
        <v>44195</v>
      </c>
      <c r="AD1102" s="77">
        <v>3000000000</v>
      </c>
      <c r="AE1102" s="77">
        <v>3000000000</v>
      </c>
      <c r="AF1102" s="77">
        <v>15000000</v>
      </c>
    </row>
    <row r="1103" spans="1:32" x14ac:dyDescent="0.25">
      <c r="A1103" s="230" t="s">
        <v>3332</v>
      </c>
      <c r="B1103" s="48" t="s">
        <v>6812</v>
      </c>
      <c r="C1103" s="74">
        <f t="shared" si="62"/>
        <v>8000000000</v>
      </c>
      <c r="D1103" s="75"/>
      <c r="E1103" s="75">
        <v>44129</v>
      </c>
      <c r="F1103" s="77">
        <v>2000000000</v>
      </c>
      <c r="G1103" s="77">
        <v>10000000000</v>
      </c>
      <c r="H1103" s="74">
        <f t="shared" si="65"/>
        <v>8000000000</v>
      </c>
      <c r="I1103" s="78">
        <v>60000000</v>
      </c>
      <c r="J1103" s="79" t="s">
        <v>5701</v>
      </c>
      <c r="K1103" s="80">
        <f t="shared" si="64"/>
        <v>8</v>
      </c>
      <c r="L1103" s="48" t="s">
        <v>249</v>
      </c>
      <c r="M1103" s="79" t="s">
        <v>5738</v>
      </c>
      <c r="N1103" s="80">
        <v>8</v>
      </c>
      <c r="O1103" s="48" t="s">
        <v>5703</v>
      </c>
      <c r="P1103" s="81">
        <v>45955</v>
      </c>
      <c r="Q1103" s="75">
        <v>44129</v>
      </c>
      <c r="R1103" s="75">
        <v>43434</v>
      </c>
      <c r="S1103" s="48">
        <v>1</v>
      </c>
      <c r="T1103" s="48" t="s">
        <v>253</v>
      </c>
      <c r="U1103" s="48" t="s">
        <v>1112</v>
      </c>
      <c r="V1103" s="82" t="s">
        <v>5704</v>
      </c>
      <c r="W1103" s="75">
        <v>43465</v>
      </c>
      <c r="X1103" s="77">
        <v>15000000</v>
      </c>
      <c r="Y1103" s="77">
        <v>2000000000</v>
      </c>
      <c r="Z1103" s="78">
        <v>60000000</v>
      </c>
      <c r="AA1103" s="77">
        <v>0</v>
      </c>
      <c r="AB1103" s="48">
        <v>2</v>
      </c>
      <c r="AC1103" s="81">
        <v>44195</v>
      </c>
      <c r="AD1103" s="77">
        <v>3000000000</v>
      </c>
      <c r="AE1103" s="77">
        <v>3000000000</v>
      </c>
      <c r="AF1103" s="77">
        <v>15000000</v>
      </c>
    </row>
    <row r="1104" spans="1:32" x14ac:dyDescent="0.25">
      <c r="A1104" s="230" t="s">
        <v>3334</v>
      </c>
      <c r="B1104" s="48" t="s">
        <v>6813</v>
      </c>
      <c r="C1104" s="74">
        <f t="shared" si="62"/>
        <v>8000000000</v>
      </c>
      <c r="D1104" s="75"/>
      <c r="E1104" s="75">
        <v>44129</v>
      </c>
      <c r="F1104" s="77">
        <v>2000000000</v>
      </c>
      <c r="G1104" s="77">
        <v>10000000000</v>
      </c>
      <c r="H1104" s="74">
        <f t="shared" si="65"/>
        <v>8000000000</v>
      </c>
      <c r="I1104" s="78">
        <v>60000000</v>
      </c>
      <c r="J1104" s="79" t="s">
        <v>5701</v>
      </c>
      <c r="K1104" s="80">
        <f t="shared" si="64"/>
        <v>8</v>
      </c>
      <c r="L1104" s="48" t="s">
        <v>249</v>
      </c>
      <c r="M1104" s="79" t="s">
        <v>5738</v>
      </c>
      <c r="N1104" s="80">
        <v>8</v>
      </c>
      <c r="O1104" s="48" t="s">
        <v>5703</v>
      </c>
      <c r="P1104" s="81">
        <v>45955</v>
      </c>
      <c r="Q1104" s="75">
        <v>44129</v>
      </c>
      <c r="R1104" s="75">
        <v>43434</v>
      </c>
      <c r="S1104" s="48">
        <v>1</v>
      </c>
      <c r="T1104" s="48" t="s">
        <v>274</v>
      </c>
      <c r="U1104" s="48" t="s">
        <v>1112</v>
      </c>
      <c r="V1104" s="82" t="s">
        <v>5704</v>
      </c>
      <c r="W1104" s="75">
        <v>43465</v>
      </c>
      <c r="X1104" s="77">
        <v>15000000</v>
      </c>
      <c r="Y1104" s="77">
        <v>2000000000</v>
      </c>
      <c r="Z1104" s="78">
        <v>60000000</v>
      </c>
      <c r="AA1104" s="77">
        <v>0</v>
      </c>
      <c r="AB1104" s="48">
        <v>2</v>
      </c>
      <c r="AC1104" s="81">
        <v>44195</v>
      </c>
      <c r="AD1104" s="77">
        <v>3000000000</v>
      </c>
      <c r="AE1104" s="77">
        <v>3000000000</v>
      </c>
      <c r="AF1104" s="77">
        <v>15000000</v>
      </c>
    </row>
    <row r="1105" spans="1:32" x14ac:dyDescent="0.25">
      <c r="A1105" s="230" t="s">
        <v>3336</v>
      </c>
      <c r="B1105" s="48" t="s">
        <v>6814</v>
      </c>
      <c r="C1105" s="74">
        <f t="shared" si="62"/>
        <v>8000000000</v>
      </c>
      <c r="D1105" s="75"/>
      <c r="E1105" s="75">
        <v>44129</v>
      </c>
      <c r="F1105" s="77">
        <v>2000000000</v>
      </c>
      <c r="G1105" s="77">
        <v>10000000000</v>
      </c>
      <c r="H1105" s="74">
        <f t="shared" si="65"/>
        <v>8000000000</v>
      </c>
      <c r="I1105" s="78">
        <v>60000000</v>
      </c>
      <c r="J1105" s="79" t="s">
        <v>5701</v>
      </c>
      <c r="K1105" s="80">
        <f t="shared" si="64"/>
        <v>8</v>
      </c>
      <c r="L1105" s="48" t="s">
        <v>249</v>
      </c>
      <c r="M1105" s="79" t="s">
        <v>5738</v>
      </c>
      <c r="N1105" s="80">
        <v>8</v>
      </c>
      <c r="O1105" s="48" t="s">
        <v>5703</v>
      </c>
      <c r="P1105" s="81">
        <v>45955</v>
      </c>
      <c r="Q1105" s="75">
        <v>44129</v>
      </c>
      <c r="R1105" s="75">
        <v>43434</v>
      </c>
      <c r="S1105" s="48">
        <v>1</v>
      </c>
      <c r="T1105" s="48" t="s">
        <v>253</v>
      </c>
      <c r="U1105" s="48" t="s">
        <v>1112</v>
      </c>
      <c r="V1105" s="82" t="s">
        <v>5704</v>
      </c>
      <c r="W1105" s="75">
        <v>43465</v>
      </c>
      <c r="X1105" s="77">
        <v>15000000</v>
      </c>
      <c r="Y1105" s="77">
        <v>2000000000</v>
      </c>
      <c r="Z1105" s="78">
        <v>60000000</v>
      </c>
      <c r="AA1105" s="77">
        <v>0</v>
      </c>
      <c r="AB1105" s="48">
        <v>2</v>
      </c>
      <c r="AC1105" s="81">
        <v>44195</v>
      </c>
      <c r="AD1105" s="77">
        <v>3000000000</v>
      </c>
      <c r="AE1105" s="77">
        <v>3000000000</v>
      </c>
      <c r="AF1105" s="77">
        <v>15000000</v>
      </c>
    </row>
    <row r="1106" spans="1:32" x14ac:dyDescent="0.25">
      <c r="A1106" s="230" t="s">
        <v>3338</v>
      </c>
      <c r="B1106" s="48" t="s">
        <v>6815</v>
      </c>
      <c r="C1106" s="74">
        <f t="shared" si="62"/>
        <v>8000000000</v>
      </c>
      <c r="D1106" s="75"/>
      <c r="E1106" s="75">
        <v>44129</v>
      </c>
      <c r="F1106" s="77">
        <v>2000000000</v>
      </c>
      <c r="G1106" s="77">
        <v>10000000000</v>
      </c>
      <c r="H1106" s="74">
        <f t="shared" si="65"/>
        <v>8000000000</v>
      </c>
      <c r="I1106" s="78">
        <v>60000000</v>
      </c>
      <c r="J1106" s="79" t="s">
        <v>5701</v>
      </c>
      <c r="K1106" s="80">
        <f t="shared" si="64"/>
        <v>8</v>
      </c>
      <c r="L1106" s="48" t="s">
        <v>249</v>
      </c>
      <c r="M1106" s="79" t="s">
        <v>5738</v>
      </c>
      <c r="N1106" s="80">
        <v>8</v>
      </c>
      <c r="O1106" s="48" t="s">
        <v>5703</v>
      </c>
      <c r="P1106" s="81">
        <v>45955</v>
      </c>
      <c r="Q1106" s="75">
        <v>44129</v>
      </c>
      <c r="R1106" s="75">
        <v>43434</v>
      </c>
      <c r="S1106" s="48">
        <v>1</v>
      </c>
      <c r="T1106" s="48" t="s">
        <v>274</v>
      </c>
      <c r="U1106" s="48" t="s">
        <v>1112</v>
      </c>
      <c r="V1106" s="82" t="s">
        <v>5704</v>
      </c>
      <c r="W1106" s="75">
        <v>43465</v>
      </c>
      <c r="X1106" s="77">
        <v>15000000</v>
      </c>
      <c r="Y1106" s="77">
        <v>2000000000</v>
      </c>
      <c r="Z1106" s="78">
        <v>60000000</v>
      </c>
      <c r="AA1106" s="77">
        <v>0</v>
      </c>
      <c r="AB1106" s="48">
        <v>2</v>
      </c>
      <c r="AC1106" s="81">
        <v>44195</v>
      </c>
      <c r="AD1106" s="77">
        <v>3000000000</v>
      </c>
      <c r="AE1106" s="77">
        <v>3000000000</v>
      </c>
      <c r="AF1106" s="77">
        <v>15000000</v>
      </c>
    </row>
    <row r="1107" spans="1:32" x14ac:dyDescent="0.25">
      <c r="A1107" s="230" t="s">
        <v>3340</v>
      </c>
      <c r="B1107" s="48" t="s">
        <v>6816</v>
      </c>
      <c r="C1107" s="74">
        <f t="shared" si="62"/>
        <v>8000000000</v>
      </c>
      <c r="D1107" s="75"/>
      <c r="E1107" s="75">
        <v>44129</v>
      </c>
      <c r="F1107" s="77">
        <v>2000000000</v>
      </c>
      <c r="G1107" s="77">
        <v>10000000000</v>
      </c>
      <c r="H1107" s="74">
        <f t="shared" si="65"/>
        <v>8000000000</v>
      </c>
      <c r="I1107" s="78">
        <v>60000000</v>
      </c>
      <c r="J1107" s="79" t="s">
        <v>5701</v>
      </c>
      <c r="K1107" s="80">
        <f t="shared" si="64"/>
        <v>8</v>
      </c>
      <c r="L1107" s="48" t="s">
        <v>249</v>
      </c>
      <c r="M1107" s="79" t="s">
        <v>5738</v>
      </c>
      <c r="N1107" s="80">
        <v>8</v>
      </c>
      <c r="O1107" s="48" t="s">
        <v>5703</v>
      </c>
      <c r="P1107" s="81">
        <v>45955</v>
      </c>
      <c r="Q1107" s="75">
        <v>44129</v>
      </c>
      <c r="R1107" s="75">
        <v>43434</v>
      </c>
      <c r="S1107" s="48">
        <v>1</v>
      </c>
      <c r="T1107" s="48" t="s">
        <v>253</v>
      </c>
      <c r="U1107" s="48" t="s">
        <v>1112</v>
      </c>
      <c r="V1107" s="82" t="s">
        <v>5704</v>
      </c>
      <c r="W1107" s="75">
        <v>43465</v>
      </c>
      <c r="X1107" s="77">
        <v>15000000</v>
      </c>
      <c r="Y1107" s="77">
        <v>2000000000</v>
      </c>
      <c r="Z1107" s="78">
        <v>60000000</v>
      </c>
      <c r="AA1107" s="77">
        <v>0</v>
      </c>
      <c r="AB1107" s="48">
        <v>2</v>
      </c>
      <c r="AC1107" s="81">
        <v>44195</v>
      </c>
      <c r="AD1107" s="77">
        <v>3000000000</v>
      </c>
      <c r="AE1107" s="77">
        <v>3000000000</v>
      </c>
      <c r="AF1107" s="77">
        <v>15000000</v>
      </c>
    </row>
    <row r="1108" spans="1:32" x14ac:dyDescent="0.25">
      <c r="A1108" s="230" t="s">
        <v>3342</v>
      </c>
      <c r="B1108" s="48" t="s">
        <v>6817</v>
      </c>
      <c r="C1108" s="74">
        <f t="shared" si="62"/>
        <v>8000000000</v>
      </c>
      <c r="D1108" s="75"/>
      <c r="E1108" s="75">
        <v>44129</v>
      </c>
      <c r="F1108" s="77">
        <v>2000000000</v>
      </c>
      <c r="G1108" s="77">
        <v>10000000000</v>
      </c>
      <c r="H1108" s="74">
        <f t="shared" si="65"/>
        <v>8000000000</v>
      </c>
      <c r="I1108" s="78">
        <v>60000000</v>
      </c>
      <c r="J1108" s="79" t="s">
        <v>5701</v>
      </c>
      <c r="K1108" s="80">
        <f t="shared" si="64"/>
        <v>8</v>
      </c>
      <c r="L1108" s="48" t="s">
        <v>249</v>
      </c>
      <c r="M1108" s="79" t="s">
        <v>5738</v>
      </c>
      <c r="N1108" s="80">
        <v>8</v>
      </c>
      <c r="O1108" s="48" t="s">
        <v>5703</v>
      </c>
      <c r="P1108" s="81">
        <v>45955</v>
      </c>
      <c r="Q1108" s="75">
        <v>44129</v>
      </c>
      <c r="R1108" s="75">
        <v>43434</v>
      </c>
      <c r="S1108" s="48">
        <v>1</v>
      </c>
      <c r="T1108" s="48" t="s">
        <v>274</v>
      </c>
      <c r="U1108" s="48" t="s">
        <v>1112</v>
      </c>
      <c r="V1108" s="82" t="s">
        <v>5704</v>
      </c>
      <c r="W1108" s="75">
        <v>43465</v>
      </c>
      <c r="X1108" s="77">
        <v>15000000</v>
      </c>
      <c r="Y1108" s="77">
        <v>2000000000</v>
      </c>
      <c r="Z1108" s="78">
        <v>60000000</v>
      </c>
      <c r="AA1108" s="77">
        <v>0</v>
      </c>
      <c r="AB1108" s="48">
        <v>2</v>
      </c>
      <c r="AC1108" s="81">
        <v>44195</v>
      </c>
      <c r="AD1108" s="77">
        <v>3000000000</v>
      </c>
      <c r="AE1108" s="77">
        <v>3000000000</v>
      </c>
      <c r="AF1108" s="77">
        <v>15000000</v>
      </c>
    </row>
    <row r="1109" spans="1:32" x14ac:dyDescent="0.25">
      <c r="A1109" s="230" t="s">
        <v>3344</v>
      </c>
      <c r="B1109" s="48" t="s">
        <v>6818</v>
      </c>
      <c r="C1109" s="74">
        <f t="shared" si="62"/>
        <v>8000000000</v>
      </c>
      <c r="D1109" s="75"/>
      <c r="E1109" s="75">
        <v>44129</v>
      </c>
      <c r="F1109" s="77">
        <v>2000000000</v>
      </c>
      <c r="G1109" s="77">
        <v>10000000000</v>
      </c>
      <c r="H1109" s="74">
        <f t="shared" si="65"/>
        <v>8000000000</v>
      </c>
      <c r="I1109" s="78">
        <v>60000000</v>
      </c>
      <c r="J1109" s="79" t="s">
        <v>5701</v>
      </c>
      <c r="K1109" s="80">
        <f t="shared" si="64"/>
        <v>8</v>
      </c>
      <c r="L1109" s="48" t="s">
        <v>249</v>
      </c>
      <c r="M1109" s="79" t="s">
        <v>5738</v>
      </c>
      <c r="N1109" s="80">
        <v>8</v>
      </c>
      <c r="O1109" s="48" t="s">
        <v>5703</v>
      </c>
      <c r="P1109" s="81">
        <v>45955</v>
      </c>
      <c r="Q1109" s="75">
        <v>44129</v>
      </c>
      <c r="R1109" s="75">
        <v>43434</v>
      </c>
      <c r="S1109" s="48">
        <v>1</v>
      </c>
      <c r="T1109" s="48" t="s">
        <v>253</v>
      </c>
      <c r="U1109" s="48" t="s">
        <v>1112</v>
      </c>
      <c r="V1109" s="82" t="s">
        <v>5704</v>
      </c>
      <c r="W1109" s="75">
        <v>43465</v>
      </c>
      <c r="X1109" s="77">
        <v>15000000</v>
      </c>
      <c r="Y1109" s="77">
        <v>2000000000</v>
      </c>
      <c r="Z1109" s="78">
        <v>60000000</v>
      </c>
      <c r="AA1109" s="77">
        <f t="shared" si="63"/>
        <v>100000000</v>
      </c>
      <c r="AB1109" s="48">
        <v>2</v>
      </c>
      <c r="AC1109" s="81">
        <v>44195</v>
      </c>
      <c r="AD1109" s="77">
        <v>3000000000</v>
      </c>
      <c r="AE1109" s="77">
        <v>3000000000</v>
      </c>
      <c r="AF1109" s="77">
        <v>15000000</v>
      </c>
    </row>
    <row r="1110" spans="1:32" x14ac:dyDescent="0.25">
      <c r="A1110" s="230" t="s">
        <v>3346</v>
      </c>
      <c r="B1110" s="48" t="s">
        <v>6819</v>
      </c>
      <c r="C1110" s="74">
        <f t="shared" si="62"/>
        <v>8000000000</v>
      </c>
      <c r="D1110" s="75"/>
      <c r="E1110" s="75">
        <v>44129</v>
      </c>
      <c r="F1110" s="77">
        <v>2000000000</v>
      </c>
      <c r="G1110" s="77">
        <v>10000000000</v>
      </c>
      <c r="H1110" s="74">
        <f t="shared" si="65"/>
        <v>8000000000</v>
      </c>
      <c r="I1110" s="78">
        <v>60000000</v>
      </c>
      <c r="J1110" s="79" t="s">
        <v>5701</v>
      </c>
      <c r="K1110" s="80">
        <f t="shared" si="64"/>
        <v>8</v>
      </c>
      <c r="L1110" s="48" t="s">
        <v>249</v>
      </c>
      <c r="M1110" s="79" t="s">
        <v>5738</v>
      </c>
      <c r="N1110" s="80">
        <v>8</v>
      </c>
      <c r="O1110" s="48" t="s">
        <v>5703</v>
      </c>
      <c r="P1110" s="81">
        <v>45955</v>
      </c>
      <c r="Q1110" s="75">
        <v>44129</v>
      </c>
      <c r="R1110" s="75">
        <v>43434</v>
      </c>
      <c r="S1110" s="48">
        <v>1</v>
      </c>
      <c r="T1110" s="48" t="s">
        <v>274</v>
      </c>
      <c r="U1110" s="48" t="s">
        <v>1112</v>
      </c>
      <c r="V1110" s="82" t="s">
        <v>5704</v>
      </c>
      <c r="W1110" s="75">
        <v>43465</v>
      </c>
      <c r="X1110" s="77">
        <v>15000000</v>
      </c>
      <c r="Y1110" s="77">
        <v>2000000000</v>
      </c>
      <c r="Z1110" s="78">
        <v>60000000</v>
      </c>
      <c r="AA1110" s="77">
        <f t="shared" si="63"/>
        <v>100000000</v>
      </c>
      <c r="AB1110" s="48">
        <v>2</v>
      </c>
      <c r="AC1110" s="81">
        <v>44195</v>
      </c>
      <c r="AD1110" s="77">
        <v>3000000000</v>
      </c>
      <c r="AE1110" s="77">
        <v>3000000000</v>
      </c>
      <c r="AF1110" s="77">
        <v>15000000</v>
      </c>
    </row>
    <row r="1111" spans="1:32" x14ac:dyDescent="0.25">
      <c r="A1111" s="230" t="s">
        <v>3348</v>
      </c>
      <c r="B1111" s="48" t="s">
        <v>6820</v>
      </c>
      <c r="C1111" s="74">
        <f t="shared" si="62"/>
        <v>8000000000</v>
      </c>
      <c r="D1111" s="75"/>
      <c r="E1111" s="75">
        <v>44129</v>
      </c>
      <c r="F1111" s="77">
        <v>2000000000</v>
      </c>
      <c r="G1111" s="77">
        <v>10000000000</v>
      </c>
      <c r="H1111" s="74">
        <f t="shared" si="65"/>
        <v>8000000000</v>
      </c>
      <c r="I1111" s="78">
        <v>60000000</v>
      </c>
      <c r="J1111" s="79" t="s">
        <v>5701</v>
      </c>
      <c r="K1111" s="80">
        <f t="shared" si="64"/>
        <v>8</v>
      </c>
      <c r="L1111" s="48" t="s">
        <v>249</v>
      </c>
      <c r="M1111" s="79" t="s">
        <v>5738</v>
      </c>
      <c r="N1111" s="80">
        <v>8</v>
      </c>
      <c r="O1111" s="48" t="s">
        <v>5703</v>
      </c>
      <c r="P1111" s="81">
        <v>45955</v>
      </c>
      <c r="Q1111" s="75">
        <v>44129</v>
      </c>
      <c r="R1111" s="75">
        <v>43434</v>
      </c>
      <c r="S1111" s="48">
        <v>1</v>
      </c>
      <c r="T1111" s="48" t="s">
        <v>253</v>
      </c>
      <c r="U1111" s="48" t="s">
        <v>1112</v>
      </c>
      <c r="V1111" s="82" t="s">
        <v>5704</v>
      </c>
      <c r="W1111" s="75">
        <v>43465</v>
      </c>
      <c r="X1111" s="77">
        <v>15000000</v>
      </c>
      <c r="Y1111" s="77">
        <v>2000000000</v>
      </c>
      <c r="Z1111" s="78">
        <v>60000000</v>
      </c>
      <c r="AA1111" s="77">
        <f t="shared" si="63"/>
        <v>100000000</v>
      </c>
      <c r="AB1111" s="48">
        <v>2</v>
      </c>
      <c r="AC1111" s="81">
        <v>44195</v>
      </c>
      <c r="AD1111" s="77">
        <v>3000000000</v>
      </c>
      <c r="AE1111" s="77">
        <v>3000000000</v>
      </c>
      <c r="AF1111" s="77">
        <v>15000000</v>
      </c>
    </row>
    <row r="1112" spans="1:32" x14ac:dyDescent="0.25">
      <c r="A1112" s="230" t="s">
        <v>3350</v>
      </c>
      <c r="B1112" s="48" t="s">
        <v>6821</v>
      </c>
      <c r="C1112" s="74">
        <f t="shared" si="62"/>
        <v>8000000000</v>
      </c>
      <c r="D1112" s="75"/>
      <c r="E1112" s="75">
        <v>44129</v>
      </c>
      <c r="F1112" s="77">
        <v>2000000000</v>
      </c>
      <c r="G1112" s="77">
        <v>10000000000</v>
      </c>
      <c r="H1112" s="74">
        <f t="shared" si="65"/>
        <v>8000000000</v>
      </c>
      <c r="I1112" s="78">
        <v>60000000</v>
      </c>
      <c r="J1112" s="79" t="s">
        <v>5701</v>
      </c>
      <c r="K1112" s="80">
        <f t="shared" si="64"/>
        <v>8</v>
      </c>
      <c r="L1112" s="48" t="s">
        <v>249</v>
      </c>
      <c r="M1112" s="79" t="s">
        <v>5738</v>
      </c>
      <c r="N1112" s="80">
        <v>8</v>
      </c>
      <c r="O1112" s="48" t="s">
        <v>5703</v>
      </c>
      <c r="P1112" s="81">
        <v>45955</v>
      </c>
      <c r="Q1112" s="75">
        <v>44129</v>
      </c>
      <c r="R1112" s="75">
        <v>43434</v>
      </c>
      <c r="S1112" s="48">
        <v>1</v>
      </c>
      <c r="T1112" s="48" t="s">
        <v>274</v>
      </c>
      <c r="U1112" s="48" t="s">
        <v>1112</v>
      </c>
      <c r="V1112" s="82" t="s">
        <v>5704</v>
      </c>
      <c r="W1112" s="75">
        <v>43465</v>
      </c>
      <c r="X1112" s="77">
        <v>15000000</v>
      </c>
      <c r="Y1112" s="77">
        <v>2000000000</v>
      </c>
      <c r="Z1112" s="78">
        <v>60000000</v>
      </c>
      <c r="AA1112" s="77">
        <f t="shared" si="63"/>
        <v>100000000</v>
      </c>
      <c r="AB1112" s="48">
        <v>2</v>
      </c>
      <c r="AC1112" s="81">
        <v>44195</v>
      </c>
      <c r="AD1112" s="77">
        <v>3000000000</v>
      </c>
      <c r="AE1112" s="77">
        <v>3000000000</v>
      </c>
      <c r="AF1112" s="77">
        <v>15000000</v>
      </c>
    </row>
    <row r="1113" spans="1:32" x14ac:dyDescent="0.25">
      <c r="A1113" s="230" t="s">
        <v>3352</v>
      </c>
      <c r="B1113" s="48" t="s">
        <v>6822</v>
      </c>
      <c r="C1113" s="74">
        <f t="shared" si="62"/>
        <v>8000000000</v>
      </c>
      <c r="D1113" s="75"/>
      <c r="E1113" s="75">
        <v>44129</v>
      </c>
      <c r="F1113" s="77">
        <v>2000000000</v>
      </c>
      <c r="G1113" s="77">
        <v>10000000000</v>
      </c>
      <c r="H1113" s="74">
        <f t="shared" si="65"/>
        <v>8000000000</v>
      </c>
      <c r="I1113" s="78">
        <v>60000000</v>
      </c>
      <c r="J1113" s="79" t="s">
        <v>5701</v>
      </c>
      <c r="K1113" s="80">
        <f t="shared" si="64"/>
        <v>8</v>
      </c>
      <c r="L1113" s="48" t="s">
        <v>249</v>
      </c>
      <c r="M1113" s="79" t="s">
        <v>5738</v>
      </c>
      <c r="N1113" s="80">
        <v>8</v>
      </c>
      <c r="O1113" s="48" t="s">
        <v>5703</v>
      </c>
      <c r="P1113" s="81">
        <v>45955</v>
      </c>
      <c r="Q1113" s="75">
        <v>44129</v>
      </c>
      <c r="R1113" s="75">
        <v>43434</v>
      </c>
      <c r="S1113" s="48">
        <v>1</v>
      </c>
      <c r="T1113" s="48" t="s">
        <v>253</v>
      </c>
      <c r="U1113" s="48" t="s">
        <v>1112</v>
      </c>
      <c r="V1113" s="82" t="s">
        <v>5704</v>
      </c>
      <c r="W1113" s="75">
        <v>43465</v>
      </c>
      <c r="X1113" s="77">
        <v>15000000</v>
      </c>
      <c r="Y1113" s="77">
        <v>2000000000</v>
      </c>
      <c r="Z1113" s="78">
        <v>60000000</v>
      </c>
      <c r="AA1113" s="77">
        <f t="shared" si="63"/>
        <v>100000000</v>
      </c>
      <c r="AB1113" s="48">
        <v>2</v>
      </c>
      <c r="AC1113" s="81">
        <v>44195</v>
      </c>
      <c r="AD1113" s="77">
        <v>3000000000</v>
      </c>
      <c r="AE1113" s="77">
        <v>3000000000</v>
      </c>
      <c r="AF1113" s="77">
        <v>15000000</v>
      </c>
    </row>
    <row r="1114" spans="1:32" x14ac:dyDescent="0.25">
      <c r="A1114" s="230" t="s">
        <v>3354</v>
      </c>
      <c r="B1114" s="48" t="s">
        <v>6823</v>
      </c>
      <c r="C1114" s="74">
        <f t="shared" si="62"/>
        <v>8000000000</v>
      </c>
      <c r="D1114" s="75"/>
      <c r="E1114" s="75">
        <v>44129</v>
      </c>
      <c r="F1114" s="77">
        <v>2000000000</v>
      </c>
      <c r="G1114" s="77">
        <v>10000000000</v>
      </c>
      <c r="H1114" s="74">
        <f t="shared" si="65"/>
        <v>8000000000</v>
      </c>
      <c r="I1114" s="78">
        <v>60000000</v>
      </c>
      <c r="J1114" s="79" t="s">
        <v>5701</v>
      </c>
      <c r="K1114" s="80">
        <f t="shared" si="64"/>
        <v>8</v>
      </c>
      <c r="L1114" s="48" t="s">
        <v>249</v>
      </c>
      <c r="M1114" s="79" t="s">
        <v>5738</v>
      </c>
      <c r="N1114" s="80">
        <v>8</v>
      </c>
      <c r="O1114" s="48" t="s">
        <v>5703</v>
      </c>
      <c r="P1114" s="81">
        <v>45955</v>
      </c>
      <c r="Q1114" s="75">
        <v>44129</v>
      </c>
      <c r="R1114" s="75">
        <v>43434</v>
      </c>
      <c r="S1114" s="48">
        <v>1</v>
      </c>
      <c r="T1114" s="48" t="s">
        <v>274</v>
      </c>
      <c r="U1114" s="48" t="s">
        <v>1112</v>
      </c>
      <c r="V1114" s="82" t="s">
        <v>5704</v>
      </c>
      <c r="W1114" s="75">
        <v>43465</v>
      </c>
      <c r="X1114" s="77">
        <v>15000000</v>
      </c>
      <c r="Y1114" s="77">
        <v>2000000000</v>
      </c>
      <c r="Z1114" s="78">
        <v>60000000</v>
      </c>
      <c r="AA1114" s="77">
        <f t="shared" si="63"/>
        <v>100000000</v>
      </c>
      <c r="AB1114" s="48">
        <v>2</v>
      </c>
      <c r="AC1114" s="81">
        <v>44195</v>
      </c>
      <c r="AD1114" s="77">
        <v>3000000000</v>
      </c>
      <c r="AE1114" s="77">
        <v>3000000000</v>
      </c>
      <c r="AF1114" s="77">
        <v>15000000</v>
      </c>
    </row>
    <row r="1115" spans="1:32" x14ac:dyDescent="0.25">
      <c r="A1115" s="230" t="s">
        <v>3356</v>
      </c>
      <c r="B1115" s="48" t="s">
        <v>6824</v>
      </c>
      <c r="C1115" s="74">
        <f t="shared" ref="C1115:C1178" si="66">G1115-Y1115</f>
        <v>8000000000</v>
      </c>
      <c r="D1115" s="75"/>
      <c r="E1115" s="75">
        <v>44129</v>
      </c>
      <c r="F1115" s="77">
        <v>2000000000</v>
      </c>
      <c r="G1115" s="77">
        <v>10000000000</v>
      </c>
      <c r="H1115" s="74">
        <f t="shared" si="65"/>
        <v>8000000000</v>
      </c>
      <c r="I1115" s="78">
        <v>60000000</v>
      </c>
      <c r="J1115" s="79" t="s">
        <v>5701</v>
      </c>
      <c r="K1115" s="80">
        <f t="shared" si="64"/>
        <v>8</v>
      </c>
      <c r="L1115" s="48" t="s">
        <v>249</v>
      </c>
      <c r="M1115" s="79" t="s">
        <v>5738</v>
      </c>
      <c r="N1115" s="80">
        <v>8</v>
      </c>
      <c r="O1115" s="48" t="s">
        <v>5703</v>
      </c>
      <c r="P1115" s="81">
        <v>45955</v>
      </c>
      <c r="Q1115" s="75">
        <v>44129</v>
      </c>
      <c r="R1115" s="75">
        <v>43434</v>
      </c>
      <c r="S1115" s="48">
        <v>1</v>
      </c>
      <c r="T1115" s="48" t="s">
        <v>253</v>
      </c>
      <c r="U1115" s="48" t="s">
        <v>1112</v>
      </c>
      <c r="V1115" s="82" t="s">
        <v>5704</v>
      </c>
      <c r="W1115" s="75">
        <v>43465</v>
      </c>
      <c r="X1115" s="77">
        <v>15000000</v>
      </c>
      <c r="Y1115" s="77">
        <v>2000000000</v>
      </c>
      <c r="Z1115" s="78">
        <v>60000000</v>
      </c>
      <c r="AA1115" s="77">
        <v>0</v>
      </c>
      <c r="AB1115" s="48">
        <v>2</v>
      </c>
      <c r="AC1115" s="81">
        <v>44195</v>
      </c>
      <c r="AD1115" s="77">
        <v>3000000000</v>
      </c>
      <c r="AE1115" s="77">
        <v>3000000000</v>
      </c>
      <c r="AF1115" s="77">
        <v>15000000</v>
      </c>
    </row>
    <row r="1116" spans="1:32" x14ac:dyDescent="0.25">
      <c r="A1116" s="230" t="s">
        <v>3358</v>
      </c>
      <c r="B1116" s="48" t="s">
        <v>6825</v>
      </c>
      <c r="C1116" s="74">
        <f t="shared" si="66"/>
        <v>8000000000</v>
      </c>
      <c r="D1116" s="75"/>
      <c r="E1116" s="75">
        <v>44129</v>
      </c>
      <c r="F1116" s="77">
        <v>2000000000</v>
      </c>
      <c r="G1116" s="77">
        <v>10000000000</v>
      </c>
      <c r="H1116" s="74">
        <f t="shared" si="65"/>
        <v>8000000000</v>
      </c>
      <c r="I1116" s="78">
        <v>60000000</v>
      </c>
      <c r="J1116" s="79" t="s">
        <v>5701</v>
      </c>
      <c r="K1116" s="80">
        <f t="shared" si="64"/>
        <v>8</v>
      </c>
      <c r="L1116" s="48" t="s">
        <v>249</v>
      </c>
      <c r="M1116" s="79" t="s">
        <v>5738</v>
      </c>
      <c r="N1116" s="80">
        <v>8</v>
      </c>
      <c r="O1116" s="48" t="s">
        <v>5703</v>
      </c>
      <c r="P1116" s="81">
        <v>45955</v>
      </c>
      <c r="Q1116" s="75">
        <v>44129</v>
      </c>
      <c r="R1116" s="75">
        <v>43434</v>
      </c>
      <c r="S1116" s="48">
        <v>1</v>
      </c>
      <c r="T1116" s="48" t="s">
        <v>274</v>
      </c>
      <c r="U1116" s="48" t="s">
        <v>1112</v>
      </c>
      <c r="V1116" s="82" t="s">
        <v>5704</v>
      </c>
      <c r="W1116" s="75">
        <v>43465</v>
      </c>
      <c r="X1116" s="77">
        <v>15000000</v>
      </c>
      <c r="Y1116" s="77">
        <v>2000000000</v>
      </c>
      <c r="Z1116" s="78">
        <v>60000000</v>
      </c>
      <c r="AA1116" s="77">
        <v>0</v>
      </c>
      <c r="AB1116" s="48">
        <v>2</v>
      </c>
      <c r="AC1116" s="81">
        <v>44195</v>
      </c>
      <c r="AD1116" s="77">
        <v>3000000000</v>
      </c>
      <c r="AE1116" s="77">
        <v>3000000000</v>
      </c>
      <c r="AF1116" s="77">
        <v>15000000</v>
      </c>
    </row>
    <row r="1117" spans="1:32" x14ac:dyDescent="0.25">
      <c r="A1117" s="230" t="s">
        <v>3360</v>
      </c>
      <c r="B1117" s="48" t="s">
        <v>6826</v>
      </c>
      <c r="C1117" s="74">
        <f t="shared" si="66"/>
        <v>8000000000</v>
      </c>
      <c r="D1117" s="75"/>
      <c r="E1117" s="75">
        <v>44129</v>
      </c>
      <c r="F1117" s="77">
        <v>2000000000</v>
      </c>
      <c r="G1117" s="77">
        <v>10000000000</v>
      </c>
      <c r="H1117" s="74">
        <f t="shared" si="65"/>
        <v>8000000000</v>
      </c>
      <c r="I1117" s="78">
        <v>60000000</v>
      </c>
      <c r="J1117" s="79" t="s">
        <v>5701</v>
      </c>
      <c r="K1117" s="80">
        <f t="shared" si="64"/>
        <v>8</v>
      </c>
      <c r="L1117" s="48" t="s">
        <v>249</v>
      </c>
      <c r="M1117" s="79" t="s">
        <v>5738</v>
      </c>
      <c r="N1117" s="80">
        <v>8</v>
      </c>
      <c r="O1117" s="48" t="s">
        <v>5703</v>
      </c>
      <c r="P1117" s="81">
        <v>45955</v>
      </c>
      <c r="Q1117" s="75">
        <v>44129</v>
      </c>
      <c r="R1117" s="75">
        <v>43434</v>
      </c>
      <c r="S1117" s="48">
        <v>1</v>
      </c>
      <c r="T1117" s="48" t="s">
        <v>253</v>
      </c>
      <c r="U1117" s="48" t="s">
        <v>1112</v>
      </c>
      <c r="V1117" s="82" t="s">
        <v>5704</v>
      </c>
      <c r="W1117" s="75">
        <v>43465</v>
      </c>
      <c r="X1117" s="77">
        <v>15000000</v>
      </c>
      <c r="Y1117" s="77">
        <v>2000000000</v>
      </c>
      <c r="Z1117" s="78">
        <v>60000000</v>
      </c>
      <c r="AA1117" s="77">
        <v>0</v>
      </c>
      <c r="AB1117" s="48">
        <v>2</v>
      </c>
      <c r="AC1117" s="81">
        <v>44195</v>
      </c>
      <c r="AD1117" s="77">
        <v>3000000000</v>
      </c>
      <c r="AE1117" s="77">
        <v>3000000000</v>
      </c>
      <c r="AF1117" s="77">
        <v>15000000</v>
      </c>
    </row>
    <row r="1118" spans="1:32" x14ac:dyDescent="0.25">
      <c r="A1118" s="230" t="s">
        <v>3362</v>
      </c>
      <c r="B1118" s="48" t="s">
        <v>6827</v>
      </c>
      <c r="C1118" s="74">
        <f t="shared" si="66"/>
        <v>8000000000</v>
      </c>
      <c r="D1118" s="75"/>
      <c r="E1118" s="75">
        <v>44129</v>
      </c>
      <c r="F1118" s="77">
        <v>2000000000</v>
      </c>
      <c r="G1118" s="77">
        <v>10000000000</v>
      </c>
      <c r="H1118" s="74">
        <f t="shared" si="65"/>
        <v>8000000000</v>
      </c>
      <c r="I1118" s="78">
        <v>60000000</v>
      </c>
      <c r="J1118" s="79" t="s">
        <v>5701</v>
      </c>
      <c r="K1118" s="80">
        <f t="shared" si="64"/>
        <v>8</v>
      </c>
      <c r="L1118" s="48" t="s">
        <v>249</v>
      </c>
      <c r="M1118" s="79" t="s">
        <v>5738</v>
      </c>
      <c r="N1118" s="80">
        <v>8</v>
      </c>
      <c r="O1118" s="48" t="s">
        <v>5703</v>
      </c>
      <c r="P1118" s="81">
        <v>45955</v>
      </c>
      <c r="Q1118" s="75">
        <v>44129</v>
      </c>
      <c r="R1118" s="75">
        <v>43434</v>
      </c>
      <c r="S1118" s="48">
        <v>1</v>
      </c>
      <c r="T1118" s="48" t="s">
        <v>274</v>
      </c>
      <c r="U1118" s="48" t="s">
        <v>1112</v>
      </c>
      <c r="V1118" s="82" t="s">
        <v>5704</v>
      </c>
      <c r="W1118" s="75">
        <v>43465</v>
      </c>
      <c r="X1118" s="77">
        <v>15000000</v>
      </c>
      <c r="Y1118" s="77">
        <v>2000000000</v>
      </c>
      <c r="Z1118" s="78">
        <v>60000000</v>
      </c>
      <c r="AA1118" s="77">
        <v>0</v>
      </c>
      <c r="AB1118" s="48">
        <v>2</v>
      </c>
      <c r="AC1118" s="81">
        <v>44195</v>
      </c>
      <c r="AD1118" s="77">
        <v>3000000000</v>
      </c>
      <c r="AE1118" s="77">
        <v>3000000000</v>
      </c>
      <c r="AF1118" s="77">
        <v>15000000</v>
      </c>
    </row>
    <row r="1119" spans="1:32" x14ac:dyDescent="0.25">
      <c r="A1119" s="230" t="s">
        <v>3364</v>
      </c>
      <c r="B1119" s="48" t="s">
        <v>6828</v>
      </c>
      <c r="C1119" s="74">
        <f t="shared" si="66"/>
        <v>8000000000</v>
      </c>
      <c r="D1119" s="75"/>
      <c r="E1119" s="75">
        <v>44129</v>
      </c>
      <c r="F1119" s="77">
        <v>2000000000</v>
      </c>
      <c r="G1119" s="77">
        <v>10000000000</v>
      </c>
      <c r="H1119" s="74">
        <f t="shared" si="65"/>
        <v>8000000000</v>
      </c>
      <c r="I1119" s="78">
        <v>60000000</v>
      </c>
      <c r="J1119" s="79" t="s">
        <v>5701</v>
      </c>
      <c r="K1119" s="80">
        <f t="shared" si="64"/>
        <v>8</v>
      </c>
      <c r="L1119" s="48" t="s">
        <v>249</v>
      </c>
      <c r="M1119" s="79" t="s">
        <v>5738</v>
      </c>
      <c r="N1119" s="80">
        <v>8</v>
      </c>
      <c r="O1119" s="48" t="s">
        <v>5703</v>
      </c>
      <c r="P1119" s="81">
        <v>45955</v>
      </c>
      <c r="Q1119" s="75">
        <v>44129</v>
      </c>
      <c r="R1119" s="75">
        <v>43434</v>
      </c>
      <c r="S1119" s="48">
        <v>1</v>
      </c>
      <c r="T1119" s="48" t="s">
        <v>253</v>
      </c>
      <c r="U1119" s="48" t="s">
        <v>1112</v>
      </c>
      <c r="V1119" s="82" t="s">
        <v>5704</v>
      </c>
      <c r="W1119" s="75">
        <v>43465</v>
      </c>
      <c r="X1119" s="77">
        <v>15000000</v>
      </c>
      <c r="Y1119" s="77">
        <v>2000000000</v>
      </c>
      <c r="Z1119" s="78">
        <v>60000000</v>
      </c>
      <c r="AA1119" s="77">
        <v>0</v>
      </c>
      <c r="AB1119" s="48">
        <v>2</v>
      </c>
      <c r="AC1119" s="81">
        <v>44195</v>
      </c>
      <c r="AD1119" s="77">
        <v>3000000000</v>
      </c>
      <c r="AE1119" s="77">
        <v>3000000000</v>
      </c>
      <c r="AF1119" s="77">
        <v>15000000</v>
      </c>
    </row>
    <row r="1120" spans="1:32" x14ac:dyDescent="0.25">
      <c r="A1120" s="230" t="s">
        <v>3366</v>
      </c>
      <c r="B1120" s="48" t="s">
        <v>6829</v>
      </c>
      <c r="C1120" s="74">
        <f t="shared" si="66"/>
        <v>8000000000</v>
      </c>
      <c r="D1120" s="75"/>
      <c r="E1120" s="75">
        <v>44129</v>
      </c>
      <c r="F1120" s="77">
        <v>2000000000</v>
      </c>
      <c r="G1120" s="77">
        <v>10000000000</v>
      </c>
      <c r="H1120" s="74">
        <f t="shared" si="65"/>
        <v>8000000000</v>
      </c>
      <c r="I1120" s="78">
        <v>60000000</v>
      </c>
      <c r="J1120" s="79" t="s">
        <v>5701</v>
      </c>
      <c r="K1120" s="80">
        <f t="shared" si="64"/>
        <v>8</v>
      </c>
      <c r="L1120" s="48" t="s">
        <v>249</v>
      </c>
      <c r="M1120" s="79" t="s">
        <v>5738</v>
      </c>
      <c r="N1120" s="80">
        <v>8</v>
      </c>
      <c r="O1120" s="48" t="s">
        <v>5703</v>
      </c>
      <c r="P1120" s="81">
        <v>45955</v>
      </c>
      <c r="Q1120" s="75">
        <v>44129</v>
      </c>
      <c r="R1120" s="75">
        <v>43434</v>
      </c>
      <c r="S1120" s="48">
        <v>1</v>
      </c>
      <c r="T1120" s="48" t="s">
        <v>274</v>
      </c>
      <c r="U1120" s="48" t="s">
        <v>1112</v>
      </c>
      <c r="V1120" s="82" t="s">
        <v>5704</v>
      </c>
      <c r="W1120" s="75">
        <v>43465</v>
      </c>
      <c r="X1120" s="77">
        <v>15000000</v>
      </c>
      <c r="Y1120" s="77">
        <v>2000000000</v>
      </c>
      <c r="Z1120" s="78">
        <v>60000000</v>
      </c>
      <c r="AA1120" s="77">
        <v>0</v>
      </c>
      <c r="AB1120" s="48">
        <v>2</v>
      </c>
      <c r="AC1120" s="81">
        <v>44195</v>
      </c>
      <c r="AD1120" s="77">
        <v>3000000000</v>
      </c>
      <c r="AE1120" s="77">
        <v>3000000000</v>
      </c>
      <c r="AF1120" s="77">
        <v>15000000</v>
      </c>
    </row>
    <row r="1121" spans="1:32" x14ac:dyDescent="0.25">
      <c r="A1121" s="230" t="s">
        <v>3368</v>
      </c>
      <c r="B1121" s="48" t="s">
        <v>6830</v>
      </c>
      <c r="C1121" s="74">
        <f t="shared" si="66"/>
        <v>8000000000</v>
      </c>
      <c r="D1121" s="75"/>
      <c r="E1121" s="75">
        <v>44129</v>
      </c>
      <c r="F1121" s="77">
        <v>2000000000</v>
      </c>
      <c r="G1121" s="77">
        <v>10000000000</v>
      </c>
      <c r="H1121" s="74">
        <f t="shared" si="65"/>
        <v>8000000000</v>
      </c>
      <c r="I1121" s="78">
        <v>60000000</v>
      </c>
      <c r="J1121" s="79" t="s">
        <v>5701</v>
      </c>
      <c r="K1121" s="80">
        <f t="shared" si="64"/>
        <v>8</v>
      </c>
      <c r="L1121" s="48" t="s">
        <v>249</v>
      </c>
      <c r="M1121" s="79" t="s">
        <v>5738</v>
      </c>
      <c r="N1121" s="80">
        <v>8</v>
      </c>
      <c r="O1121" s="48" t="s">
        <v>5703</v>
      </c>
      <c r="P1121" s="81">
        <v>45955</v>
      </c>
      <c r="Q1121" s="75">
        <v>44129</v>
      </c>
      <c r="R1121" s="75">
        <v>43434</v>
      </c>
      <c r="S1121" s="48">
        <v>1</v>
      </c>
      <c r="T1121" s="48" t="s">
        <v>253</v>
      </c>
      <c r="U1121" s="48" t="s">
        <v>1112</v>
      </c>
      <c r="V1121" s="82" t="s">
        <v>5704</v>
      </c>
      <c r="W1121" s="75">
        <v>43465</v>
      </c>
      <c r="X1121" s="77">
        <v>15000000</v>
      </c>
      <c r="Y1121" s="77">
        <v>2000000000</v>
      </c>
      <c r="Z1121" s="78">
        <v>60000000</v>
      </c>
      <c r="AA1121" s="77">
        <f t="shared" si="63"/>
        <v>100000000</v>
      </c>
      <c r="AB1121" s="48">
        <v>2</v>
      </c>
      <c r="AC1121" s="81">
        <v>44195</v>
      </c>
      <c r="AD1121" s="77">
        <v>3000000000</v>
      </c>
      <c r="AE1121" s="77">
        <v>3000000000</v>
      </c>
      <c r="AF1121" s="77">
        <v>15000000</v>
      </c>
    </row>
    <row r="1122" spans="1:32" x14ac:dyDescent="0.25">
      <c r="A1122" s="230" t="s">
        <v>3370</v>
      </c>
      <c r="B1122" s="48" t="s">
        <v>6831</v>
      </c>
      <c r="C1122" s="74">
        <f t="shared" si="66"/>
        <v>8000000000</v>
      </c>
      <c r="D1122" s="75"/>
      <c r="E1122" s="75">
        <v>44129</v>
      </c>
      <c r="F1122" s="77">
        <v>2000000000</v>
      </c>
      <c r="G1122" s="77">
        <v>10000000000</v>
      </c>
      <c r="H1122" s="74">
        <f t="shared" si="65"/>
        <v>8000000000</v>
      </c>
      <c r="I1122" s="78">
        <v>60000000</v>
      </c>
      <c r="J1122" s="79" t="s">
        <v>5701</v>
      </c>
      <c r="K1122" s="80">
        <f t="shared" si="64"/>
        <v>8</v>
      </c>
      <c r="L1122" s="48" t="s">
        <v>249</v>
      </c>
      <c r="M1122" s="79" t="s">
        <v>5738</v>
      </c>
      <c r="N1122" s="80">
        <v>8</v>
      </c>
      <c r="O1122" s="48" t="s">
        <v>5703</v>
      </c>
      <c r="P1122" s="81">
        <v>45955</v>
      </c>
      <c r="Q1122" s="75">
        <v>44129</v>
      </c>
      <c r="R1122" s="75">
        <v>43434</v>
      </c>
      <c r="S1122" s="48">
        <v>1</v>
      </c>
      <c r="T1122" s="48" t="s">
        <v>274</v>
      </c>
      <c r="U1122" s="48" t="s">
        <v>1112</v>
      </c>
      <c r="V1122" s="82" t="s">
        <v>5704</v>
      </c>
      <c r="W1122" s="75">
        <v>43465</v>
      </c>
      <c r="X1122" s="77">
        <v>15000000</v>
      </c>
      <c r="Y1122" s="77">
        <v>2000000000</v>
      </c>
      <c r="Z1122" s="78">
        <v>60000000</v>
      </c>
      <c r="AA1122" s="77">
        <f t="shared" si="63"/>
        <v>100000000</v>
      </c>
      <c r="AB1122" s="48">
        <v>2</v>
      </c>
      <c r="AC1122" s="81">
        <v>44195</v>
      </c>
      <c r="AD1122" s="77">
        <v>3000000000</v>
      </c>
      <c r="AE1122" s="77">
        <v>3000000000</v>
      </c>
      <c r="AF1122" s="77">
        <v>15000000</v>
      </c>
    </row>
    <row r="1123" spans="1:32" x14ac:dyDescent="0.25">
      <c r="A1123" s="230" t="s">
        <v>3372</v>
      </c>
      <c r="B1123" s="48" t="s">
        <v>6832</v>
      </c>
      <c r="C1123" s="74">
        <f t="shared" si="66"/>
        <v>8000000000</v>
      </c>
      <c r="D1123" s="75"/>
      <c r="E1123" s="75">
        <v>44129</v>
      </c>
      <c r="F1123" s="77">
        <v>2000000000</v>
      </c>
      <c r="G1123" s="77">
        <v>10000000000</v>
      </c>
      <c r="H1123" s="74">
        <f t="shared" si="65"/>
        <v>8000000000</v>
      </c>
      <c r="I1123" s="78">
        <v>60000000</v>
      </c>
      <c r="J1123" s="79" t="s">
        <v>5701</v>
      </c>
      <c r="K1123" s="80">
        <f t="shared" si="64"/>
        <v>8</v>
      </c>
      <c r="L1123" s="48" t="s">
        <v>249</v>
      </c>
      <c r="M1123" s="79" t="s">
        <v>5738</v>
      </c>
      <c r="N1123" s="80">
        <v>8</v>
      </c>
      <c r="O1123" s="48" t="s">
        <v>5703</v>
      </c>
      <c r="P1123" s="81">
        <v>45955</v>
      </c>
      <c r="Q1123" s="75">
        <v>44129</v>
      </c>
      <c r="R1123" s="75">
        <v>43434</v>
      </c>
      <c r="S1123" s="48">
        <v>1</v>
      </c>
      <c r="T1123" s="48" t="s">
        <v>253</v>
      </c>
      <c r="U1123" s="48" t="s">
        <v>1112</v>
      </c>
      <c r="V1123" s="82" t="s">
        <v>5704</v>
      </c>
      <c r="W1123" s="75">
        <v>43465</v>
      </c>
      <c r="X1123" s="77">
        <v>15000000</v>
      </c>
      <c r="Y1123" s="77">
        <v>2000000000</v>
      </c>
      <c r="Z1123" s="78">
        <v>60000000</v>
      </c>
      <c r="AA1123" s="77">
        <f t="shared" si="63"/>
        <v>100000000</v>
      </c>
      <c r="AB1123" s="48">
        <v>2</v>
      </c>
      <c r="AC1123" s="81">
        <v>44195</v>
      </c>
      <c r="AD1123" s="77">
        <v>3000000000</v>
      </c>
      <c r="AE1123" s="77">
        <v>3000000000</v>
      </c>
      <c r="AF1123" s="77">
        <v>15000000</v>
      </c>
    </row>
    <row r="1124" spans="1:32" x14ac:dyDescent="0.25">
      <c r="A1124" s="230" t="s">
        <v>3374</v>
      </c>
      <c r="B1124" s="48" t="s">
        <v>6833</v>
      </c>
      <c r="C1124" s="74">
        <f t="shared" si="66"/>
        <v>8000000000</v>
      </c>
      <c r="D1124" s="75"/>
      <c r="E1124" s="75">
        <v>44129</v>
      </c>
      <c r="F1124" s="77">
        <v>2000000000</v>
      </c>
      <c r="G1124" s="77">
        <v>10000000000</v>
      </c>
      <c r="H1124" s="74">
        <f t="shared" si="65"/>
        <v>8000000000</v>
      </c>
      <c r="I1124" s="78">
        <v>60000000</v>
      </c>
      <c r="J1124" s="79" t="s">
        <v>5701</v>
      </c>
      <c r="K1124" s="80">
        <f t="shared" si="64"/>
        <v>8</v>
      </c>
      <c r="L1124" s="48" t="s">
        <v>249</v>
      </c>
      <c r="M1124" s="79" t="s">
        <v>5738</v>
      </c>
      <c r="N1124" s="80">
        <v>8</v>
      </c>
      <c r="O1124" s="48" t="s">
        <v>5703</v>
      </c>
      <c r="P1124" s="81">
        <v>45955</v>
      </c>
      <c r="Q1124" s="75">
        <v>44129</v>
      </c>
      <c r="R1124" s="75">
        <v>43434</v>
      </c>
      <c r="S1124" s="48">
        <v>1</v>
      </c>
      <c r="T1124" s="48" t="s">
        <v>274</v>
      </c>
      <c r="U1124" s="48" t="s">
        <v>1112</v>
      </c>
      <c r="V1124" s="82" t="s">
        <v>5704</v>
      </c>
      <c r="W1124" s="75">
        <v>43465</v>
      </c>
      <c r="X1124" s="77">
        <v>15000000</v>
      </c>
      <c r="Y1124" s="77">
        <v>2000000000</v>
      </c>
      <c r="Z1124" s="78">
        <v>60000000</v>
      </c>
      <c r="AA1124" s="77">
        <f t="shared" si="63"/>
        <v>100000000</v>
      </c>
      <c r="AB1124" s="48">
        <v>2</v>
      </c>
      <c r="AC1124" s="81">
        <v>44195</v>
      </c>
      <c r="AD1124" s="77">
        <v>3000000000</v>
      </c>
      <c r="AE1124" s="77">
        <v>3000000000</v>
      </c>
      <c r="AF1124" s="77">
        <v>15000000</v>
      </c>
    </row>
    <row r="1125" spans="1:32" x14ac:dyDescent="0.25">
      <c r="A1125" s="230" t="s">
        <v>3376</v>
      </c>
      <c r="B1125" s="48" t="s">
        <v>6834</v>
      </c>
      <c r="C1125" s="74">
        <f t="shared" si="66"/>
        <v>8000000000</v>
      </c>
      <c r="D1125" s="75"/>
      <c r="E1125" s="75">
        <v>44129</v>
      </c>
      <c r="F1125" s="77">
        <v>2000000000</v>
      </c>
      <c r="G1125" s="77">
        <v>10000000000</v>
      </c>
      <c r="H1125" s="74">
        <f t="shared" si="65"/>
        <v>8000000000</v>
      </c>
      <c r="I1125" s="78">
        <v>60000000</v>
      </c>
      <c r="J1125" s="79" t="s">
        <v>5701</v>
      </c>
      <c r="K1125" s="80">
        <f t="shared" si="64"/>
        <v>8</v>
      </c>
      <c r="L1125" s="48" t="s">
        <v>249</v>
      </c>
      <c r="M1125" s="79" t="s">
        <v>5738</v>
      </c>
      <c r="N1125" s="80">
        <v>8</v>
      </c>
      <c r="O1125" s="48" t="s">
        <v>5703</v>
      </c>
      <c r="P1125" s="81">
        <v>45955</v>
      </c>
      <c r="Q1125" s="75">
        <v>44129</v>
      </c>
      <c r="R1125" s="75">
        <v>43434</v>
      </c>
      <c r="S1125" s="48">
        <v>1</v>
      </c>
      <c r="T1125" s="48" t="s">
        <v>253</v>
      </c>
      <c r="U1125" s="48" t="s">
        <v>1112</v>
      </c>
      <c r="V1125" s="82" t="s">
        <v>5704</v>
      </c>
      <c r="W1125" s="75">
        <v>43465</v>
      </c>
      <c r="X1125" s="77">
        <v>15000000</v>
      </c>
      <c r="Y1125" s="77">
        <v>2000000000</v>
      </c>
      <c r="Z1125" s="78">
        <v>60000000</v>
      </c>
      <c r="AA1125" s="77">
        <f t="shared" si="63"/>
        <v>100000000</v>
      </c>
      <c r="AB1125" s="48">
        <v>2</v>
      </c>
      <c r="AC1125" s="81">
        <v>44195</v>
      </c>
      <c r="AD1125" s="77">
        <v>3000000000</v>
      </c>
      <c r="AE1125" s="77">
        <v>3000000000</v>
      </c>
      <c r="AF1125" s="77">
        <v>15000000</v>
      </c>
    </row>
    <row r="1126" spans="1:32" x14ac:dyDescent="0.25">
      <c r="A1126" s="230" t="s">
        <v>3378</v>
      </c>
      <c r="B1126" s="48" t="s">
        <v>6835</v>
      </c>
      <c r="C1126" s="74">
        <f t="shared" si="66"/>
        <v>8000000000</v>
      </c>
      <c r="D1126" s="75"/>
      <c r="E1126" s="75">
        <v>44129</v>
      </c>
      <c r="F1126" s="77">
        <v>2000000000</v>
      </c>
      <c r="G1126" s="77">
        <v>10000000000</v>
      </c>
      <c r="H1126" s="74">
        <f t="shared" si="65"/>
        <v>8000000000</v>
      </c>
      <c r="I1126" s="78">
        <v>60000000</v>
      </c>
      <c r="J1126" s="79" t="s">
        <v>5701</v>
      </c>
      <c r="K1126" s="80">
        <f t="shared" si="64"/>
        <v>8</v>
      </c>
      <c r="L1126" s="48" t="s">
        <v>249</v>
      </c>
      <c r="M1126" s="79" t="s">
        <v>5738</v>
      </c>
      <c r="N1126" s="80">
        <v>8</v>
      </c>
      <c r="O1126" s="48" t="s">
        <v>5703</v>
      </c>
      <c r="P1126" s="81">
        <v>45955</v>
      </c>
      <c r="Q1126" s="75">
        <v>44129</v>
      </c>
      <c r="R1126" s="75">
        <v>43434</v>
      </c>
      <c r="S1126" s="48">
        <v>1</v>
      </c>
      <c r="T1126" s="48" t="s">
        <v>274</v>
      </c>
      <c r="U1126" s="48" t="s">
        <v>1112</v>
      </c>
      <c r="V1126" s="82" t="s">
        <v>5704</v>
      </c>
      <c r="W1126" s="75">
        <v>43465</v>
      </c>
      <c r="X1126" s="77">
        <v>15000000</v>
      </c>
      <c r="Y1126" s="77">
        <v>2000000000</v>
      </c>
      <c r="Z1126" s="78">
        <v>60000000</v>
      </c>
      <c r="AA1126" s="77">
        <f t="shared" si="63"/>
        <v>100000000</v>
      </c>
      <c r="AB1126" s="48">
        <v>2</v>
      </c>
      <c r="AC1126" s="81">
        <v>44195</v>
      </c>
      <c r="AD1126" s="77">
        <v>3000000000</v>
      </c>
      <c r="AE1126" s="77">
        <v>3000000000</v>
      </c>
      <c r="AF1126" s="77">
        <v>15000000</v>
      </c>
    </row>
    <row r="1127" spans="1:32" x14ac:dyDescent="0.25">
      <c r="A1127" s="230" t="s">
        <v>3380</v>
      </c>
      <c r="B1127" s="48" t="s">
        <v>6836</v>
      </c>
      <c r="C1127" s="74">
        <f t="shared" si="66"/>
        <v>8000000000</v>
      </c>
      <c r="D1127" s="75"/>
      <c r="E1127" s="75">
        <v>44129</v>
      </c>
      <c r="F1127" s="77">
        <v>2000000000</v>
      </c>
      <c r="G1127" s="77">
        <v>10000000000</v>
      </c>
      <c r="H1127" s="74">
        <f t="shared" si="65"/>
        <v>8000000000</v>
      </c>
      <c r="I1127" s="78">
        <v>60000000</v>
      </c>
      <c r="J1127" s="79" t="s">
        <v>5701</v>
      </c>
      <c r="K1127" s="80">
        <f t="shared" si="64"/>
        <v>8</v>
      </c>
      <c r="L1127" s="48" t="s">
        <v>249</v>
      </c>
      <c r="M1127" s="79" t="s">
        <v>5738</v>
      </c>
      <c r="N1127" s="80">
        <v>8</v>
      </c>
      <c r="O1127" s="48" t="s">
        <v>5703</v>
      </c>
      <c r="P1127" s="81">
        <v>45955</v>
      </c>
      <c r="Q1127" s="75">
        <v>44129</v>
      </c>
      <c r="R1127" s="75">
        <v>43434</v>
      </c>
      <c r="S1127" s="48">
        <v>1</v>
      </c>
      <c r="T1127" s="48" t="s">
        <v>253</v>
      </c>
      <c r="U1127" s="48" t="s">
        <v>1112</v>
      </c>
      <c r="V1127" s="82" t="s">
        <v>5704</v>
      </c>
      <c r="W1127" s="75">
        <v>43465</v>
      </c>
      <c r="X1127" s="77">
        <v>15000000</v>
      </c>
      <c r="Y1127" s="77">
        <v>2000000000</v>
      </c>
      <c r="Z1127" s="78">
        <v>60000000</v>
      </c>
      <c r="AA1127" s="77">
        <v>0</v>
      </c>
      <c r="AB1127" s="48">
        <v>2</v>
      </c>
      <c r="AC1127" s="81">
        <v>44195</v>
      </c>
      <c r="AD1127" s="77">
        <v>3000000000</v>
      </c>
      <c r="AE1127" s="77">
        <v>3000000000</v>
      </c>
      <c r="AF1127" s="77">
        <v>15000000</v>
      </c>
    </row>
    <row r="1128" spans="1:32" x14ac:dyDescent="0.25">
      <c r="A1128" s="230" t="s">
        <v>3382</v>
      </c>
      <c r="B1128" s="48" t="s">
        <v>6837</v>
      </c>
      <c r="C1128" s="74">
        <f t="shared" si="66"/>
        <v>8000000000</v>
      </c>
      <c r="D1128" s="75"/>
      <c r="E1128" s="75">
        <v>44129</v>
      </c>
      <c r="F1128" s="77">
        <v>2000000000</v>
      </c>
      <c r="G1128" s="77">
        <v>10000000000</v>
      </c>
      <c r="H1128" s="74">
        <f t="shared" si="65"/>
        <v>8000000000</v>
      </c>
      <c r="I1128" s="78">
        <v>60000000</v>
      </c>
      <c r="J1128" s="79" t="s">
        <v>5701</v>
      </c>
      <c r="K1128" s="80">
        <f t="shared" si="64"/>
        <v>8</v>
      </c>
      <c r="L1128" s="48" t="s">
        <v>249</v>
      </c>
      <c r="M1128" s="79" t="s">
        <v>5738</v>
      </c>
      <c r="N1128" s="80">
        <v>8</v>
      </c>
      <c r="O1128" s="48" t="s">
        <v>5703</v>
      </c>
      <c r="P1128" s="81">
        <v>45955</v>
      </c>
      <c r="Q1128" s="75">
        <v>44129</v>
      </c>
      <c r="R1128" s="75">
        <v>43434</v>
      </c>
      <c r="S1128" s="48">
        <v>1</v>
      </c>
      <c r="T1128" s="48" t="s">
        <v>274</v>
      </c>
      <c r="U1128" s="48" t="s">
        <v>1112</v>
      </c>
      <c r="V1128" s="82" t="s">
        <v>5704</v>
      </c>
      <c r="W1128" s="75">
        <v>43465</v>
      </c>
      <c r="X1128" s="77">
        <v>15000000</v>
      </c>
      <c r="Y1128" s="77">
        <v>2000000000</v>
      </c>
      <c r="Z1128" s="78">
        <v>60000000</v>
      </c>
      <c r="AA1128" s="77">
        <v>0</v>
      </c>
      <c r="AB1128" s="48">
        <v>2</v>
      </c>
      <c r="AC1128" s="81">
        <v>44195</v>
      </c>
      <c r="AD1128" s="77">
        <v>3000000000</v>
      </c>
      <c r="AE1128" s="77">
        <v>3000000000</v>
      </c>
      <c r="AF1128" s="77">
        <v>15000000</v>
      </c>
    </row>
    <row r="1129" spans="1:32" x14ac:dyDescent="0.25">
      <c r="A1129" s="230" t="s">
        <v>3384</v>
      </c>
      <c r="B1129" s="48" t="s">
        <v>6838</v>
      </c>
      <c r="C1129" s="74">
        <f t="shared" si="66"/>
        <v>8000000000</v>
      </c>
      <c r="D1129" s="75"/>
      <c r="E1129" s="75">
        <v>44129</v>
      </c>
      <c r="F1129" s="77">
        <v>2000000000</v>
      </c>
      <c r="G1129" s="77">
        <v>10000000000</v>
      </c>
      <c r="H1129" s="74">
        <f t="shared" si="65"/>
        <v>8000000000</v>
      </c>
      <c r="I1129" s="78">
        <v>60000000</v>
      </c>
      <c r="J1129" s="79" t="s">
        <v>5701</v>
      </c>
      <c r="K1129" s="80">
        <f t="shared" si="64"/>
        <v>8</v>
      </c>
      <c r="L1129" s="48" t="s">
        <v>249</v>
      </c>
      <c r="M1129" s="79" t="s">
        <v>5738</v>
      </c>
      <c r="N1129" s="80">
        <v>8</v>
      </c>
      <c r="O1129" s="48" t="s">
        <v>5703</v>
      </c>
      <c r="P1129" s="81">
        <v>45955</v>
      </c>
      <c r="Q1129" s="75">
        <v>44129</v>
      </c>
      <c r="R1129" s="75">
        <v>43434</v>
      </c>
      <c r="S1129" s="48">
        <v>1</v>
      </c>
      <c r="T1129" s="48" t="s">
        <v>253</v>
      </c>
      <c r="U1129" s="48" t="s">
        <v>1112</v>
      </c>
      <c r="V1129" s="82" t="s">
        <v>5704</v>
      </c>
      <c r="W1129" s="75">
        <v>43465</v>
      </c>
      <c r="X1129" s="77">
        <v>15000000</v>
      </c>
      <c r="Y1129" s="77">
        <v>2000000000</v>
      </c>
      <c r="Z1129" s="78">
        <v>60000000</v>
      </c>
      <c r="AA1129" s="77">
        <f t="shared" ref="AA1129:AA1190" si="67">Y1129*0.05</f>
        <v>100000000</v>
      </c>
      <c r="AB1129" s="48">
        <v>2</v>
      </c>
      <c r="AC1129" s="81">
        <v>44195</v>
      </c>
      <c r="AD1129" s="77">
        <v>3000000000</v>
      </c>
      <c r="AE1129" s="77">
        <v>3000000000</v>
      </c>
      <c r="AF1129" s="77">
        <v>15000000</v>
      </c>
    </row>
    <row r="1130" spans="1:32" x14ac:dyDescent="0.25">
      <c r="A1130" s="230" t="s">
        <v>3386</v>
      </c>
      <c r="B1130" s="48" t="s">
        <v>6839</v>
      </c>
      <c r="C1130" s="74">
        <f t="shared" si="66"/>
        <v>8000000000</v>
      </c>
      <c r="D1130" s="75"/>
      <c r="E1130" s="75">
        <v>44129</v>
      </c>
      <c r="F1130" s="77">
        <v>2000000000</v>
      </c>
      <c r="G1130" s="77">
        <v>10000000000</v>
      </c>
      <c r="H1130" s="74">
        <f t="shared" si="65"/>
        <v>8000000000</v>
      </c>
      <c r="I1130" s="78">
        <v>60000000</v>
      </c>
      <c r="J1130" s="79" t="s">
        <v>5701</v>
      </c>
      <c r="K1130" s="80">
        <f t="shared" si="64"/>
        <v>8</v>
      </c>
      <c r="L1130" s="48" t="s">
        <v>249</v>
      </c>
      <c r="M1130" s="79" t="s">
        <v>5738</v>
      </c>
      <c r="N1130" s="80">
        <v>8</v>
      </c>
      <c r="O1130" s="48" t="s">
        <v>5703</v>
      </c>
      <c r="P1130" s="81">
        <v>45955</v>
      </c>
      <c r="Q1130" s="75">
        <v>44129</v>
      </c>
      <c r="R1130" s="75">
        <v>43434</v>
      </c>
      <c r="S1130" s="48">
        <v>1</v>
      </c>
      <c r="T1130" s="48" t="s">
        <v>274</v>
      </c>
      <c r="U1130" s="48" t="s">
        <v>1112</v>
      </c>
      <c r="V1130" s="82" t="s">
        <v>5704</v>
      </c>
      <c r="W1130" s="75">
        <v>43465</v>
      </c>
      <c r="X1130" s="77">
        <v>15000000</v>
      </c>
      <c r="Y1130" s="77">
        <v>2000000000</v>
      </c>
      <c r="Z1130" s="78">
        <v>60000000</v>
      </c>
      <c r="AA1130" s="77">
        <f t="shared" si="67"/>
        <v>100000000</v>
      </c>
      <c r="AB1130" s="48">
        <v>2</v>
      </c>
      <c r="AC1130" s="81">
        <v>44195</v>
      </c>
      <c r="AD1130" s="77">
        <v>3000000000</v>
      </c>
      <c r="AE1130" s="77">
        <v>3000000000</v>
      </c>
      <c r="AF1130" s="77">
        <v>15000000</v>
      </c>
    </row>
    <row r="1131" spans="1:32" x14ac:dyDescent="0.25">
      <c r="A1131" s="230" t="s">
        <v>3388</v>
      </c>
      <c r="B1131" s="48" t="s">
        <v>6840</v>
      </c>
      <c r="C1131" s="74">
        <f t="shared" si="66"/>
        <v>8000000000</v>
      </c>
      <c r="D1131" s="75"/>
      <c r="E1131" s="75">
        <v>44129</v>
      </c>
      <c r="F1131" s="77">
        <v>2000000000</v>
      </c>
      <c r="G1131" s="77">
        <v>10000000000</v>
      </c>
      <c r="H1131" s="74">
        <f t="shared" si="65"/>
        <v>8000000000</v>
      </c>
      <c r="I1131" s="78">
        <v>60000000</v>
      </c>
      <c r="J1131" s="79" t="s">
        <v>5701</v>
      </c>
      <c r="K1131" s="80">
        <f t="shared" si="64"/>
        <v>8</v>
      </c>
      <c r="L1131" s="48" t="s">
        <v>249</v>
      </c>
      <c r="M1131" s="79" t="s">
        <v>5738</v>
      </c>
      <c r="N1131" s="80">
        <v>8</v>
      </c>
      <c r="O1131" s="48" t="s">
        <v>5703</v>
      </c>
      <c r="P1131" s="81">
        <v>45955</v>
      </c>
      <c r="Q1131" s="75">
        <v>44129</v>
      </c>
      <c r="R1131" s="75">
        <v>43434</v>
      </c>
      <c r="S1131" s="48">
        <v>1</v>
      </c>
      <c r="T1131" s="48" t="s">
        <v>253</v>
      </c>
      <c r="U1131" s="48" t="s">
        <v>1112</v>
      </c>
      <c r="V1131" s="82" t="s">
        <v>5704</v>
      </c>
      <c r="W1131" s="75">
        <v>43465</v>
      </c>
      <c r="X1131" s="77">
        <v>15000000</v>
      </c>
      <c r="Y1131" s="77">
        <v>2000000000</v>
      </c>
      <c r="Z1131" s="78">
        <v>60000000</v>
      </c>
      <c r="AA1131" s="77">
        <v>0</v>
      </c>
      <c r="AB1131" s="48">
        <v>2</v>
      </c>
      <c r="AC1131" s="81">
        <v>44195</v>
      </c>
      <c r="AD1131" s="77">
        <v>3000000000</v>
      </c>
      <c r="AE1131" s="77">
        <v>3000000000</v>
      </c>
      <c r="AF1131" s="77">
        <v>15000000</v>
      </c>
    </row>
    <row r="1132" spans="1:32" x14ac:dyDescent="0.25">
      <c r="A1132" s="230" t="s">
        <v>3390</v>
      </c>
      <c r="B1132" s="48" t="s">
        <v>6841</v>
      </c>
      <c r="C1132" s="74">
        <f t="shared" si="66"/>
        <v>8000000000</v>
      </c>
      <c r="D1132" s="75"/>
      <c r="E1132" s="75">
        <v>44129</v>
      </c>
      <c r="F1132" s="77">
        <v>2000000000</v>
      </c>
      <c r="G1132" s="77">
        <v>10000000000</v>
      </c>
      <c r="H1132" s="74">
        <f t="shared" si="65"/>
        <v>8000000000</v>
      </c>
      <c r="I1132" s="78">
        <v>60000000</v>
      </c>
      <c r="J1132" s="79" t="s">
        <v>5701</v>
      </c>
      <c r="K1132" s="80">
        <f t="shared" si="64"/>
        <v>8</v>
      </c>
      <c r="L1132" s="48" t="s">
        <v>249</v>
      </c>
      <c r="M1132" s="79" t="s">
        <v>5738</v>
      </c>
      <c r="N1132" s="80">
        <v>8</v>
      </c>
      <c r="O1132" s="48" t="s">
        <v>5703</v>
      </c>
      <c r="P1132" s="81">
        <v>45955</v>
      </c>
      <c r="Q1132" s="75">
        <v>44129</v>
      </c>
      <c r="R1132" s="75">
        <v>43434</v>
      </c>
      <c r="S1132" s="48">
        <v>1</v>
      </c>
      <c r="T1132" s="48" t="s">
        <v>274</v>
      </c>
      <c r="U1132" s="48" t="s">
        <v>1112</v>
      </c>
      <c r="V1132" s="82" t="s">
        <v>5704</v>
      </c>
      <c r="W1132" s="75">
        <v>43465</v>
      </c>
      <c r="X1132" s="77">
        <v>15000000</v>
      </c>
      <c r="Y1132" s="77">
        <v>2000000000</v>
      </c>
      <c r="Z1132" s="78">
        <v>60000000</v>
      </c>
      <c r="AA1132" s="77">
        <v>0</v>
      </c>
      <c r="AB1132" s="48">
        <v>2</v>
      </c>
      <c r="AC1132" s="81">
        <v>44195</v>
      </c>
      <c r="AD1132" s="77">
        <v>3000000000</v>
      </c>
      <c r="AE1132" s="77">
        <v>3000000000</v>
      </c>
      <c r="AF1132" s="77">
        <v>15000000</v>
      </c>
    </row>
    <row r="1133" spans="1:32" x14ac:dyDescent="0.25">
      <c r="A1133" s="230" t="s">
        <v>3392</v>
      </c>
      <c r="B1133" s="48" t="s">
        <v>6842</v>
      </c>
      <c r="C1133" s="74">
        <f t="shared" si="66"/>
        <v>8000000000</v>
      </c>
      <c r="D1133" s="75"/>
      <c r="E1133" s="75">
        <v>44129</v>
      </c>
      <c r="F1133" s="77">
        <v>2000000000</v>
      </c>
      <c r="G1133" s="77">
        <v>10000000000</v>
      </c>
      <c r="H1133" s="74">
        <f t="shared" si="65"/>
        <v>8000000000</v>
      </c>
      <c r="I1133" s="78">
        <v>60000000</v>
      </c>
      <c r="J1133" s="79" t="s">
        <v>5701</v>
      </c>
      <c r="K1133" s="80">
        <f t="shared" si="64"/>
        <v>8</v>
      </c>
      <c r="L1133" s="48" t="s">
        <v>249</v>
      </c>
      <c r="M1133" s="79" t="s">
        <v>5738</v>
      </c>
      <c r="N1133" s="80">
        <v>8</v>
      </c>
      <c r="O1133" s="48" t="s">
        <v>5703</v>
      </c>
      <c r="P1133" s="81">
        <v>45955</v>
      </c>
      <c r="Q1133" s="75">
        <v>44129</v>
      </c>
      <c r="R1133" s="75">
        <v>43434</v>
      </c>
      <c r="S1133" s="48">
        <v>1</v>
      </c>
      <c r="T1133" s="48" t="s">
        <v>253</v>
      </c>
      <c r="U1133" s="48" t="s">
        <v>1112</v>
      </c>
      <c r="V1133" s="82" t="s">
        <v>5704</v>
      </c>
      <c r="W1133" s="75">
        <v>43465</v>
      </c>
      <c r="X1133" s="77">
        <v>15000000</v>
      </c>
      <c r="Y1133" s="77">
        <v>2000000000</v>
      </c>
      <c r="Z1133" s="78">
        <v>60000000</v>
      </c>
      <c r="AA1133" s="77">
        <f t="shared" si="67"/>
        <v>100000000</v>
      </c>
      <c r="AB1133" s="48">
        <v>2</v>
      </c>
      <c r="AC1133" s="81">
        <v>44195</v>
      </c>
      <c r="AD1133" s="77">
        <v>3000000000</v>
      </c>
      <c r="AE1133" s="77">
        <v>3000000000</v>
      </c>
      <c r="AF1133" s="77">
        <v>15000000</v>
      </c>
    </row>
    <row r="1134" spans="1:32" x14ac:dyDescent="0.25">
      <c r="A1134" s="230" t="s">
        <v>3394</v>
      </c>
      <c r="B1134" s="48" t="s">
        <v>6843</v>
      </c>
      <c r="C1134" s="74">
        <f t="shared" si="66"/>
        <v>8000000000</v>
      </c>
      <c r="D1134" s="75"/>
      <c r="E1134" s="75">
        <v>44129</v>
      </c>
      <c r="F1134" s="77">
        <v>2000000000</v>
      </c>
      <c r="G1134" s="77">
        <v>10000000000</v>
      </c>
      <c r="H1134" s="74">
        <f t="shared" si="65"/>
        <v>8000000000</v>
      </c>
      <c r="I1134" s="78">
        <v>60000000</v>
      </c>
      <c r="J1134" s="79" t="s">
        <v>5701</v>
      </c>
      <c r="K1134" s="80">
        <f t="shared" si="64"/>
        <v>8</v>
      </c>
      <c r="L1134" s="48" t="s">
        <v>249</v>
      </c>
      <c r="M1134" s="79" t="s">
        <v>5738</v>
      </c>
      <c r="N1134" s="80">
        <v>8</v>
      </c>
      <c r="O1134" s="48" t="s">
        <v>5703</v>
      </c>
      <c r="P1134" s="81">
        <v>45955</v>
      </c>
      <c r="Q1134" s="75">
        <v>44129</v>
      </c>
      <c r="R1134" s="75">
        <v>43434</v>
      </c>
      <c r="S1134" s="48">
        <v>1</v>
      </c>
      <c r="T1134" s="48" t="s">
        <v>274</v>
      </c>
      <c r="U1134" s="48" t="s">
        <v>1112</v>
      </c>
      <c r="V1134" s="82" t="s">
        <v>5704</v>
      </c>
      <c r="W1134" s="75">
        <v>43465</v>
      </c>
      <c r="X1134" s="77">
        <v>15000000</v>
      </c>
      <c r="Y1134" s="77">
        <v>2000000000</v>
      </c>
      <c r="Z1134" s="78">
        <v>60000000</v>
      </c>
      <c r="AA1134" s="77">
        <f t="shared" si="67"/>
        <v>100000000</v>
      </c>
      <c r="AB1134" s="48">
        <v>2</v>
      </c>
      <c r="AC1134" s="81">
        <v>44195</v>
      </c>
      <c r="AD1134" s="77">
        <v>3000000000</v>
      </c>
      <c r="AE1134" s="77">
        <v>3000000000</v>
      </c>
      <c r="AF1134" s="77">
        <v>15000000</v>
      </c>
    </row>
    <row r="1135" spans="1:32" x14ac:dyDescent="0.25">
      <c r="A1135" s="230" t="s">
        <v>3396</v>
      </c>
      <c r="B1135" s="48" t="s">
        <v>6844</v>
      </c>
      <c r="C1135" s="83">
        <f t="shared" si="66"/>
        <v>8000000000</v>
      </c>
      <c r="D1135" s="75"/>
      <c r="E1135" s="75">
        <v>44129</v>
      </c>
      <c r="F1135" s="77">
        <v>2000000000</v>
      </c>
      <c r="G1135" s="77">
        <v>10000000000</v>
      </c>
      <c r="H1135" s="83">
        <f t="shared" si="65"/>
        <v>8000000000</v>
      </c>
      <c r="I1135" s="78">
        <v>60000000</v>
      </c>
      <c r="J1135" s="79" t="s">
        <v>5701</v>
      </c>
      <c r="K1135" s="80">
        <f t="shared" si="64"/>
        <v>8</v>
      </c>
      <c r="L1135" s="84" t="s">
        <v>249</v>
      </c>
      <c r="M1135" s="79" t="s">
        <v>5738</v>
      </c>
      <c r="N1135" s="80">
        <v>8</v>
      </c>
      <c r="O1135" s="48" t="s">
        <v>5703</v>
      </c>
      <c r="P1135" s="81">
        <v>45955</v>
      </c>
      <c r="Q1135" s="75">
        <v>44129</v>
      </c>
      <c r="R1135" s="75">
        <v>43434</v>
      </c>
      <c r="S1135" s="48">
        <v>1</v>
      </c>
      <c r="T1135" s="84" t="s">
        <v>253</v>
      </c>
      <c r="U1135" s="48" t="s">
        <v>1112</v>
      </c>
      <c r="V1135" s="82" t="s">
        <v>5704</v>
      </c>
      <c r="W1135" s="75">
        <v>43465</v>
      </c>
      <c r="X1135" s="77">
        <v>15000000</v>
      </c>
      <c r="Y1135" s="77">
        <v>2000000000</v>
      </c>
      <c r="Z1135" s="78">
        <v>60000000</v>
      </c>
      <c r="AA1135" s="77">
        <v>0</v>
      </c>
      <c r="AB1135" s="48">
        <v>2</v>
      </c>
      <c r="AC1135" s="81">
        <v>44195</v>
      </c>
      <c r="AD1135" s="77">
        <v>3000000000</v>
      </c>
      <c r="AE1135" s="77">
        <v>3000000000</v>
      </c>
      <c r="AF1135" s="77">
        <v>15000000</v>
      </c>
    </row>
    <row r="1136" spans="1:32" x14ac:dyDescent="0.25">
      <c r="A1136" s="230" t="s">
        <v>3398</v>
      </c>
      <c r="B1136" s="48" t="s">
        <v>6845</v>
      </c>
      <c r="C1136" s="83">
        <f t="shared" si="66"/>
        <v>8000000000</v>
      </c>
      <c r="D1136" s="75"/>
      <c r="E1136" s="75">
        <v>44129</v>
      </c>
      <c r="F1136" s="77">
        <v>2000000000</v>
      </c>
      <c r="G1136" s="77">
        <v>10000000000</v>
      </c>
      <c r="H1136" s="83">
        <f t="shared" si="65"/>
        <v>8000000000</v>
      </c>
      <c r="I1136" s="78">
        <v>60000000</v>
      </c>
      <c r="J1136" s="79" t="s">
        <v>5701</v>
      </c>
      <c r="K1136" s="80">
        <f t="shared" si="64"/>
        <v>8</v>
      </c>
      <c r="L1136" s="84" t="s">
        <v>249</v>
      </c>
      <c r="M1136" s="79" t="s">
        <v>5738</v>
      </c>
      <c r="N1136" s="80">
        <v>8</v>
      </c>
      <c r="O1136" s="48" t="s">
        <v>5703</v>
      </c>
      <c r="P1136" s="81">
        <v>45955</v>
      </c>
      <c r="Q1136" s="75">
        <v>44129</v>
      </c>
      <c r="R1136" s="75">
        <v>43434</v>
      </c>
      <c r="S1136" s="48">
        <v>1</v>
      </c>
      <c r="T1136" s="84" t="s">
        <v>274</v>
      </c>
      <c r="U1136" s="48" t="s">
        <v>1112</v>
      </c>
      <c r="V1136" s="82" t="s">
        <v>5704</v>
      </c>
      <c r="W1136" s="75">
        <v>43465</v>
      </c>
      <c r="X1136" s="77">
        <v>15000000</v>
      </c>
      <c r="Y1136" s="77">
        <v>2000000000</v>
      </c>
      <c r="Z1136" s="78">
        <v>60000000</v>
      </c>
      <c r="AA1136" s="77">
        <v>0</v>
      </c>
      <c r="AB1136" s="48">
        <v>2</v>
      </c>
      <c r="AC1136" s="81">
        <v>44195</v>
      </c>
      <c r="AD1136" s="77">
        <v>3000000000</v>
      </c>
      <c r="AE1136" s="77">
        <v>3000000000</v>
      </c>
      <c r="AF1136" s="77">
        <v>15000000</v>
      </c>
    </row>
    <row r="1137" spans="1:32" x14ac:dyDescent="0.25">
      <c r="A1137" s="230" t="s">
        <v>3400</v>
      </c>
      <c r="B1137" s="48" t="s">
        <v>6846</v>
      </c>
      <c r="C1137" s="83">
        <f t="shared" si="66"/>
        <v>8000000000</v>
      </c>
      <c r="D1137" s="75"/>
      <c r="E1137" s="75">
        <v>44129</v>
      </c>
      <c r="F1137" s="77">
        <v>2000000000</v>
      </c>
      <c r="G1137" s="77">
        <v>10000000000</v>
      </c>
      <c r="H1137" s="83">
        <f t="shared" si="65"/>
        <v>8000000000</v>
      </c>
      <c r="I1137" s="78">
        <v>60000000</v>
      </c>
      <c r="J1137" s="79" t="s">
        <v>5701</v>
      </c>
      <c r="K1137" s="80">
        <f t="shared" si="64"/>
        <v>8</v>
      </c>
      <c r="L1137" s="84" t="s">
        <v>249</v>
      </c>
      <c r="M1137" s="79" t="s">
        <v>5738</v>
      </c>
      <c r="N1137" s="80">
        <v>8</v>
      </c>
      <c r="O1137" s="48" t="s">
        <v>5703</v>
      </c>
      <c r="P1137" s="81">
        <v>45955</v>
      </c>
      <c r="Q1137" s="75">
        <v>44129</v>
      </c>
      <c r="R1137" s="75">
        <v>43434</v>
      </c>
      <c r="S1137" s="48">
        <v>1</v>
      </c>
      <c r="T1137" s="84" t="s">
        <v>253</v>
      </c>
      <c r="U1137" s="48" t="s">
        <v>1112</v>
      </c>
      <c r="V1137" s="82" t="s">
        <v>5704</v>
      </c>
      <c r="W1137" s="75">
        <v>43465</v>
      </c>
      <c r="X1137" s="77">
        <v>15000000</v>
      </c>
      <c r="Y1137" s="77">
        <v>2000000000</v>
      </c>
      <c r="Z1137" s="78">
        <v>60000000</v>
      </c>
      <c r="AA1137" s="77">
        <f t="shared" si="67"/>
        <v>100000000</v>
      </c>
      <c r="AB1137" s="48">
        <v>2</v>
      </c>
      <c r="AC1137" s="81">
        <v>44195</v>
      </c>
      <c r="AD1137" s="77">
        <v>3000000000</v>
      </c>
      <c r="AE1137" s="77">
        <v>3000000000</v>
      </c>
      <c r="AF1137" s="77">
        <v>15000000</v>
      </c>
    </row>
    <row r="1138" spans="1:32" x14ac:dyDescent="0.25">
      <c r="A1138" s="230" t="s">
        <v>3402</v>
      </c>
      <c r="B1138" s="48" t="s">
        <v>6847</v>
      </c>
      <c r="C1138" s="83">
        <f t="shared" si="66"/>
        <v>8000000000</v>
      </c>
      <c r="D1138" s="75"/>
      <c r="E1138" s="75">
        <v>44129</v>
      </c>
      <c r="F1138" s="77">
        <v>2000000000</v>
      </c>
      <c r="G1138" s="77">
        <v>10000000000</v>
      </c>
      <c r="H1138" s="83">
        <f t="shared" si="65"/>
        <v>8000000000</v>
      </c>
      <c r="I1138" s="78">
        <v>60000000</v>
      </c>
      <c r="J1138" s="79" t="s">
        <v>5701</v>
      </c>
      <c r="K1138" s="80">
        <f t="shared" si="64"/>
        <v>8</v>
      </c>
      <c r="L1138" s="84" t="s">
        <v>249</v>
      </c>
      <c r="M1138" s="79" t="s">
        <v>5738</v>
      </c>
      <c r="N1138" s="80">
        <v>8</v>
      </c>
      <c r="O1138" s="48" t="s">
        <v>5703</v>
      </c>
      <c r="P1138" s="81">
        <v>45955</v>
      </c>
      <c r="Q1138" s="75">
        <v>44129</v>
      </c>
      <c r="R1138" s="75">
        <v>43434</v>
      </c>
      <c r="S1138" s="48">
        <v>1</v>
      </c>
      <c r="T1138" s="84" t="s">
        <v>274</v>
      </c>
      <c r="U1138" s="48" t="s">
        <v>1112</v>
      </c>
      <c r="V1138" s="82" t="s">
        <v>5704</v>
      </c>
      <c r="W1138" s="75">
        <v>43465</v>
      </c>
      <c r="X1138" s="77">
        <v>15000000</v>
      </c>
      <c r="Y1138" s="77">
        <v>2000000000</v>
      </c>
      <c r="Z1138" s="78">
        <v>60000000</v>
      </c>
      <c r="AA1138" s="77">
        <f t="shared" si="67"/>
        <v>100000000</v>
      </c>
      <c r="AB1138" s="48">
        <v>2</v>
      </c>
      <c r="AC1138" s="81">
        <v>44195</v>
      </c>
      <c r="AD1138" s="77">
        <v>3000000000</v>
      </c>
      <c r="AE1138" s="77">
        <v>3000000000</v>
      </c>
      <c r="AF1138" s="77">
        <v>15000000</v>
      </c>
    </row>
    <row r="1139" spans="1:32" x14ac:dyDescent="0.25">
      <c r="A1139" s="230" t="s">
        <v>3404</v>
      </c>
      <c r="B1139" s="48" t="s">
        <v>6848</v>
      </c>
      <c r="C1139" s="74">
        <f t="shared" si="66"/>
        <v>8000000000</v>
      </c>
      <c r="D1139" s="75"/>
      <c r="E1139" s="75">
        <v>43490</v>
      </c>
      <c r="F1139" s="77">
        <v>2000000000</v>
      </c>
      <c r="G1139" s="77">
        <v>10000000000</v>
      </c>
      <c r="H1139" s="74">
        <f t="shared" si="65"/>
        <v>8000000000</v>
      </c>
      <c r="I1139" s="78">
        <v>60000000</v>
      </c>
      <c r="J1139" s="79" t="s">
        <v>5701</v>
      </c>
      <c r="K1139" s="80">
        <f t="shared" si="64"/>
        <v>8</v>
      </c>
      <c r="L1139" s="48" t="s">
        <v>249</v>
      </c>
      <c r="M1139" s="79" t="s">
        <v>5738</v>
      </c>
      <c r="N1139" s="80">
        <v>8</v>
      </c>
      <c r="O1139" s="48" t="s">
        <v>5703</v>
      </c>
      <c r="P1139" s="81">
        <v>45955</v>
      </c>
      <c r="Q1139" s="75">
        <v>43490</v>
      </c>
      <c r="R1139" s="75">
        <v>43434</v>
      </c>
      <c r="S1139" s="48">
        <v>1</v>
      </c>
      <c r="T1139" s="48" t="s">
        <v>253</v>
      </c>
      <c r="U1139" s="48" t="s">
        <v>1112</v>
      </c>
      <c r="V1139" s="82" t="s">
        <v>5704</v>
      </c>
      <c r="W1139" s="75">
        <v>43465</v>
      </c>
      <c r="X1139" s="77">
        <v>15000000</v>
      </c>
      <c r="Y1139" s="77">
        <v>2000000000</v>
      </c>
      <c r="Z1139" s="78">
        <v>60000000</v>
      </c>
      <c r="AA1139" s="77">
        <v>0</v>
      </c>
      <c r="AB1139" s="48">
        <v>2</v>
      </c>
      <c r="AC1139" s="81">
        <v>44195</v>
      </c>
      <c r="AD1139" s="77">
        <v>3000000000</v>
      </c>
      <c r="AE1139" s="77">
        <v>3000000000</v>
      </c>
      <c r="AF1139" s="77">
        <v>15000000</v>
      </c>
    </row>
    <row r="1140" spans="1:32" x14ac:dyDescent="0.25">
      <c r="A1140" s="230" t="s">
        <v>3406</v>
      </c>
      <c r="B1140" s="48" t="s">
        <v>6849</v>
      </c>
      <c r="C1140" s="74">
        <f t="shared" si="66"/>
        <v>8000000000</v>
      </c>
      <c r="D1140" s="75"/>
      <c r="E1140" s="75">
        <v>43490</v>
      </c>
      <c r="F1140" s="77">
        <v>2000000000</v>
      </c>
      <c r="G1140" s="77">
        <v>10000000000</v>
      </c>
      <c r="H1140" s="74">
        <f t="shared" si="65"/>
        <v>8000000000</v>
      </c>
      <c r="I1140" s="78">
        <v>60000000</v>
      </c>
      <c r="J1140" s="79" t="s">
        <v>5701</v>
      </c>
      <c r="K1140" s="80">
        <f t="shared" si="64"/>
        <v>8</v>
      </c>
      <c r="L1140" s="48" t="s">
        <v>249</v>
      </c>
      <c r="M1140" s="79" t="s">
        <v>5738</v>
      </c>
      <c r="N1140" s="80">
        <v>8</v>
      </c>
      <c r="O1140" s="48" t="s">
        <v>5703</v>
      </c>
      <c r="P1140" s="81">
        <v>45955</v>
      </c>
      <c r="Q1140" s="75">
        <v>43490</v>
      </c>
      <c r="R1140" s="75">
        <v>43434</v>
      </c>
      <c r="S1140" s="48">
        <v>1</v>
      </c>
      <c r="T1140" s="48" t="s">
        <v>274</v>
      </c>
      <c r="U1140" s="48" t="s">
        <v>1112</v>
      </c>
      <c r="V1140" s="82" t="s">
        <v>5704</v>
      </c>
      <c r="W1140" s="75">
        <v>43465</v>
      </c>
      <c r="X1140" s="77">
        <v>15000000</v>
      </c>
      <c r="Y1140" s="77">
        <v>2000000000</v>
      </c>
      <c r="Z1140" s="78">
        <v>60000000</v>
      </c>
      <c r="AA1140" s="77">
        <v>0</v>
      </c>
      <c r="AB1140" s="48">
        <v>2</v>
      </c>
      <c r="AC1140" s="81">
        <v>44195</v>
      </c>
      <c r="AD1140" s="77">
        <v>3000000000</v>
      </c>
      <c r="AE1140" s="77">
        <v>3000000000</v>
      </c>
      <c r="AF1140" s="77">
        <v>15000000</v>
      </c>
    </row>
    <row r="1141" spans="1:32" x14ac:dyDescent="0.25">
      <c r="A1141" s="230" t="s">
        <v>3408</v>
      </c>
      <c r="B1141" s="48" t="s">
        <v>6850</v>
      </c>
      <c r="C1141" s="74">
        <f t="shared" si="66"/>
        <v>8000000000</v>
      </c>
      <c r="D1141" s="75"/>
      <c r="E1141" s="75">
        <v>43490</v>
      </c>
      <c r="F1141" s="77">
        <v>2000000000</v>
      </c>
      <c r="G1141" s="77">
        <v>10000000000</v>
      </c>
      <c r="H1141" s="74">
        <f t="shared" si="65"/>
        <v>8000000000</v>
      </c>
      <c r="I1141" s="78">
        <v>60000000</v>
      </c>
      <c r="J1141" s="79" t="s">
        <v>5701</v>
      </c>
      <c r="K1141" s="80">
        <f t="shared" si="64"/>
        <v>8</v>
      </c>
      <c r="L1141" s="48" t="s">
        <v>249</v>
      </c>
      <c r="M1141" s="79" t="s">
        <v>5738</v>
      </c>
      <c r="N1141" s="80">
        <v>8</v>
      </c>
      <c r="O1141" s="48" t="s">
        <v>5703</v>
      </c>
      <c r="P1141" s="81">
        <v>45955</v>
      </c>
      <c r="Q1141" s="75">
        <v>43490</v>
      </c>
      <c r="R1141" s="75">
        <v>43434</v>
      </c>
      <c r="S1141" s="48">
        <v>1</v>
      </c>
      <c r="T1141" s="48" t="s">
        <v>253</v>
      </c>
      <c r="U1141" s="48" t="s">
        <v>1112</v>
      </c>
      <c r="V1141" s="82" t="s">
        <v>5704</v>
      </c>
      <c r="W1141" s="75">
        <v>43465</v>
      </c>
      <c r="X1141" s="77">
        <v>15000000</v>
      </c>
      <c r="Y1141" s="77">
        <v>2000000000</v>
      </c>
      <c r="Z1141" s="78">
        <v>60000000</v>
      </c>
      <c r="AA1141" s="77">
        <v>0</v>
      </c>
      <c r="AB1141" s="48">
        <v>2</v>
      </c>
      <c r="AC1141" s="81">
        <v>44195</v>
      </c>
      <c r="AD1141" s="77">
        <v>3000000000</v>
      </c>
      <c r="AE1141" s="77">
        <v>3000000000</v>
      </c>
      <c r="AF1141" s="77">
        <v>15000000</v>
      </c>
    </row>
    <row r="1142" spans="1:32" x14ac:dyDescent="0.25">
      <c r="A1142" s="230" t="s">
        <v>3410</v>
      </c>
      <c r="B1142" s="48" t="s">
        <v>6851</v>
      </c>
      <c r="C1142" s="74">
        <f t="shared" si="66"/>
        <v>8000000000</v>
      </c>
      <c r="D1142" s="75"/>
      <c r="E1142" s="75">
        <v>43490</v>
      </c>
      <c r="F1142" s="77">
        <v>2000000000</v>
      </c>
      <c r="G1142" s="77">
        <v>10000000000</v>
      </c>
      <c r="H1142" s="74">
        <f t="shared" si="65"/>
        <v>8000000000</v>
      </c>
      <c r="I1142" s="78">
        <v>60000000</v>
      </c>
      <c r="J1142" s="79" t="s">
        <v>5701</v>
      </c>
      <c r="K1142" s="80">
        <f t="shared" si="64"/>
        <v>8</v>
      </c>
      <c r="L1142" s="48" t="s">
        <v>249</v>
      </c>
      <c r="M1142" s="79" t="s">
        <v>5738</v>
      </c>
      <c r="N1142" s="80">
        <v>8</v>
      </c>
      <c r="O1142" s="48" t="s">
        <v>5703</v>
      </c>
      <c r="P1142" s="81">
        <v>45955</v>
      </c>
      <c r="Q1142" s="75">
        <v>43490</v>
      </c>
      <c r="R1142" s="75">
        <v>43434</v>
      </c>
      <c r="S1142" s="48">
        <v>1</v>
      </c>
      <c r="T1142" s="48" t="s">
        <v>274</v>
      </c>
      <c r="U1142" s="48" t="s">
        <v>1112</v>
      </c>
      <c r="V1142" s="82" t="s">
        <v>5704</v>
      </c>
      <c r="W1142" s="75">
        <v>43465</v>
      </c>
      <c r="X1142" s="77">
        <v>15000000</v>
      </c>
      <c r="Y1142" s="77">
        <v>2000000000</v>
      </c>
      <c r="Z1142" s="78">
        <v>60000000</v>
      </c>
      <c r="AA1142" s="77">
        <v>0</v>
      </c>
      <c r="AB1142" s="48">
        <v>2</v>
      </c>
      <c r="AC1142" s="81">
        <v>44195</v>
      </c>
      <c r="AD1142" s="77">
        <v>3000000000</v>
      </c>
      <c r="AE1142" s="77">
        <v>3000000000</v>
      </c>
      <c r="AF1142" s="77">
        <v>15000000</v>
      </c>
    </row>
    <row r="1143" spans="1:32" x14ac:dyDescent="0.25">
      <c r="A1143" s="230" t="s">
        <v>3412</v>
      </c>
      <c r="B1143" s="48" t="s">
        <v>6852</v>
      </c>
      <c r="C1143" s="74">
        <f t="shared" si="66"/>
        <v>8000000000</v>
      </c>
      <c r="D1143" s="75"/>
      <c r="E1143" s="75">
        <v>43490</v>
      </c>
      <c r="F1143" s="77">
        <v>2000000000</v>
      </c>
      <c r="G1143" s="77">
        <v>10000000000</v>
      </c>
      <c r="H1143" s="74">
        <f t="shared" si="65"/>
        <v>8000000000</v>
      </c>
      <c r="I1143" s="78">
        <v>60000000</v>
      </c>
      <c r="J1143" s="79" t="s">
        <v>5701</v>
      </c>
      <c r="K1143" s="80">
        <f t="shared" si="64"/>
        <v>8</v>
      </c>
      <c r="L1143" s="48" t="s">
        <v>249</v>
      </c>
      <c r="M1143" s="79" t="s">
        <v>5738</v>
      </c>
      <c r="N1143" s="80">
        <v>8</v>
      </c>
      <c r="O1143" s="48" t="s">
        <v>5703</v>
      </c>
      <c r="P1143" s="81">
        <v>45955</v>
      </c>
      <c r="Q1143" s="75">
        <v>43490</v>
      </c>
      <c r="R1143" s="75">
        <v>43434</v>
      </c>
      <c r="S1143" s="48">
        <v>1</v>
      </c>
      <c r="T1143" s="48" t="s">
        <v>253</v>
      </c>
      <c r="U1143" s="48" t="s">
        <v>1112</v>
      </c>
      <c r="V1143" s="82" t="s">
        <v>5704</v>
      </c>
      <c r="W1143" s="75">
        <v>43465</v>
      </c>
      <c r="X1143" s="77">
        <v>15000000</v>
      </c>
      <c r="Y1143" s="77">
        <v>2000000000</v>
      </c>
      <c r="Z1143" s="78">
        <v>60000000</v>
      </c>
      <c r="AA1143" s="77">
        <v>0</v>
      </c>
      <c r="AB1143" s="48">
        <v>2</v>
      </c>
      <c r="AC1143" s="81">
        <v>44195</v>
      </c>
      <c r="AD1143" s="77">
        <v>3000000000</v>
      </c>
      <c r="AE1143" s="77">
        <v>3000000000</v>
      </c>
      <c r="AF1143" s="77">
        <v>15000000</v>
      </c>
    </row>
    <row r="1144" spans="1:32" x14ac:dyDescent="0.25">
      <c r="A1144" s="230" t="s">
        <v>3414</v>
      </c>
      <c r="B1144" s="48" t="s">
        <v>6853</v>
      </c>
      <c r="C1144" s="74">
        <f t="shared" si="66"/>
        <v>8000000000</v>
      </c>
      <c r="D1144" s="75"/>
      <c r="E1144" s="75">
        <v>43490</v>
      </c>
      <c r="F1144" s="77">
        <v>2000000000</v>
      </c>
      <c r="G1144" s="77">
        <v>10000000000</v>
      </c>
      <c r="H1144" s="74">
        <f t="shared" si="65"/>
        <v>8000000000</v>
      </c>
      <c r="I1144" s="78">
        <v>60000000</v>
      </c>
      <c r="J1144" s="79" t="s">
        <v>5701</v>
      </c>
      <c r="K1144" s="80">
        <f t="shared" si="64"/>
        <v>8</v>
      </c>
      <c r="L1144" s="48" t="s">
        <v>249</v>
      </c>
      <c r="M1144" s="79" t="s">
        <v>5738</v>
      </c>
      <c r="N1144" s="80">
        <v>8</v>
      </c>
      <c r="O1144" s="48" t="s">
        <v>5703</v>
      </c>
      <c r="P1144" s="81">
        <v>45955</v>
      </c>
      <c r="Q1144" s="75">
        <v>43490</v>
      </c>
      <c r="R1144" s="75">
        <v>43434</v>
      </c>
      <c r="S1144" s="48">
        <v>1</v>
      </c>
      <c r="T1144" s="48" t="s">
        <v>274</v>
      </c>
      <c r="U1144" s="48" t="s">
        <v>1112</v>
      </c>
      <c r="V1144" s="82" t="s">
        <v>5704</v>
      </c>
      <c r="W1144" s="75">
        <v>43465</v>
      </c>
      <c r="X1144" s="77">
        <v>15000000</v>
      </c>
      <c r="Y1144" s="77">
        <v>2000000000</v>
      </c>
      <c r="Z1144" s="78">
        <v>60000000</v>
      </c>
      <c r="AA1144" s="77">
        <v>0</v>
      </c>
      <c r="AB1144" s="48">
        <v>2</v>
      </c>
      <c r="AC1144" s="81">
        <v>44195</v>
      </c>
      <c r="AD1144" s="77">
        <v>3000000000</v>
      </c>
      <c r="AE1144" s="77">
        <v>3000000000</v>
      </c>
      <c r="AF1144" s="77">
        <v>15000000</v>
      </c>
    </row>
    <row r="1145" spans="1:32" x14ac:dyDescent="0.25">
      <c r="A1145" s="230" t="s">
        <v>3416</v>
      </c>
      <c r="B1145" s="48" t="s">
        <v>6854</v>
      </c>
      <c r="C1145" s="74">
        <f t="shared" si="66"/>
        <v>8000000000</v>
      </c>
      <c r="D1145" s="75"/>
      <c r="E1145" s="75">
        <v>43490</v>
      </c>
      <c r="F1145" s="77">
        <v>2000000000</v>
      </c>
      <c r="G1145" s="77">
        <v>10000000000</v>
      </c>
      <c r="H1145" s="74">
        <f t="shared" si="65"/>
        <v>8000000000</v>
      </c>
      <c r="I1145" s="78">
        <v>60000000</v>
      </c>
      <c r="J1145" s="79" t="s">
        <v>5701</v>
      </c>
      <c r="K1145" s="80">
        <f t="shared" si="64"/>
        <v>8</v>
      </c>
      <c r="L1145" s="48" t="s">
        <v>249</v>
      </c>
      <c r="M1145" s="79" t="s">
        <v>5738</v>
      </c>
      <c r="N1145" s="80">
        <v>8</v>
      </c>
      <c r="O1145" s="48" t="s">
        <v>5703</v>
      </c>
      <c r="P1145" s="81">
        <v>45955</v>
      </c>
      <c r="Q1145" s="75">
        <v>43490</v>
      </c>
      <c r="R1145" s="75">
        <v>43434</v>
      </c>
      <c r="S1145" s="48">
        <v>1</v>
      </c>
      <c r="T1145" s="48" t="s">
        <v>253</v>
      </c>
      <c r="U1145" s="48" t="s">
        <v>1112</v>
      </c>
      <c r="V1145" s="82" t="s">
        <v>5704</v>
      </c>
      <c r="W1145" s="75">
        <v>43465</v>
      </c>
      <c r="X1145" s="77">
        <v>15000000</v>
      </c>
      <c r="Y1145" s="77">
        <v>2000000000</v>
      </c>
      <c r="Z1145" s="78">
        <v>60000000</v>
      </c>
      <c r="AA1145" s="77">
        <v>0</v>
      </c>
      <c r="AB1145" s="48">
        <v>2</v>
      </c>
      <c r="AC1145" s="81">
        <v>44195</v>
      </c>
      <c r="AD1145" s="77">
        <v>3000000000</v>
      </c>
      <c r="AE1145" s="77">
        <v>3000000000</v>
      </c>
      <c r="AF1145" s="77">
        <v>15000000</v>
      </c>
    </row>
    <row r="1146" spans="1:32" x14ac:dyDescent="0.25">
      <c r="A1146" s="230" t="s">
        <v>3418</v>
      </c>
      <c r="B1146" s="48" t="s">
        <v>6855</v>
      </c>
      <c r="C1146" s="74">
        <f t="shared" si="66"/>
        <v>8000000000</v>
      </c>
      <c r="D1146" s="75"/>
      <c r="E1146" s="75">
        <v>43490</v>
      </c>
      <c r="F1146" s="77">
        <v>2000000000</v>
      </c>
      <c r="G1146" s="77">
        <v>10000000000</v>
      </c>
      <c r="H1146" s="74">
        <f t="shared" si="65"/>
        <v>8000000000</v>
      </c>
      <c r="I1146" s="78">
        <v>60000000</v>
      </c>
      <c r="J1146" s="79" t="s">
        <v>5701</v>
      </c>
      <c r="K1146" s="80">
        <f t="shared" si="64"/>
        <v>8</v>
      </c>
      <c r="L1146" s="48" t="s">
        <v>249</v>
      </c>
      <c r="M1146" s="79" t="s">
        <v>5738</v>
      </c>
      <c r="N1146" s="80">
        <v>8</v>
      </c>
      <c r="O1146" s="48" t="s">
        <v>5703</v>
      </c>
      <c r="P1146" s="81">
        <v>45955</v>
      </c>
      <c r="Q1146" s="75">
        <v>43490</v>
      </c>
      <c r="R1146" s="75">
        <v>43434</v>
      </c>
      <c r="S1146" s="48">
        <v>1</v>
      </c>
      <c r="T1146" s="48" t="s">
        <v>274</v>
      </c>
      <c r="U1146" s="48" t="s">
        <v>1112</v>
      </c>
      <c r="V1146" s="82" t="s">
        <v>5704</v>
      </c>
      <c r="W1146" s="75">
        <v>43465</v>
      </c>
      <c r="X1146" s="77">
        <v>15000000</v>
      </c>
      <c r="Y1146" s="77">
        <v>2000000000</v>
      </c>
      <c r="Z1146" s="78">
        <v>60000000</v>
      </c>
      <c r="AA1146" s="77">
        <v>0</v>
      </c>
      <c r="AB1146" s="48">
        <v>2</v>
      </c>
      <c r="AC1146" s="81">
        <v>44195</v>
      </c>
      <c r="AD1146" s="77">
        <v>3000000000</v>
      </c>
      <c r="AE1146" s="77">
        <v>3000000000</v>
      </c>
      <c r="AF1146" s="77">
        <v>15000000</v>
      </c>
    </row>
    <row r="1147" spans="1:32" x14ac:dyDescent="0.25">
      <c r="A1147" s="230" t="s">
        <v>3420</v>
      </c>
      <c r="B1147" s="48" t="s">
        <v>6856</v>
      </c>
      <c r="C1147" s="74">
        <f t="shared" si="66"/>
        <v>8000000000</v>
      </c>
      <c r="D1147" s="75"/>
      <c r="E1147" s="75">
        <v>43490</v>
      </c>
      <c r="F1147" s="77">
        <v>2000000000</v>
      </c>
      <c r="G1147" s="77">
        <v>10000000000</v>
      </c>
      <c r="H1147" s="74">
        <f t="shared" si="65"/>
        <v>8000000000</v>
      </c>
      <c r="I1147" s="78">
        <v>60000000</v>
      </c>
      <c r="J1147" s="79" t="s">
        <v>5701</v>
      </c>
      <c r="K1147" s="80">
        <f t="shared" si="64"/>
        <v>8</v>
      </c>
      <c r="L1147" s="48" t="s">
        <v>249</v>
      </c>
      <c r="M1147" s="79" t="s">
        <v>5738</v>
      </c>
      <c r="N1147" s="80">
        <v>8</v>
      </c>
      <c r="O1147" s="48" t="s">
        <v>5703</v>
      </c>
      <c r="P1147" s="81">
        <v>45955</v>
      </c>
      <c r="Q1147" s="75">
        <v>43490</v>
      </c>
      <c r="R1147" s="75">
        <v>43434</v>
      </c>
      <c r="S1147" s="48">
        <v>1</v>
      </c>
      <c r="T1147" s="48" t="s">
        <v>253</v>
      </c>
      <c r="U1147" s="48" t="s">
        <v>1112</v>
      </c>
      <c r="V1147" s="82" t="s">
        <v>5704</v>
      </c>
      <c r="W1147" s="75">
        <v>43465</v>
      </c>
      <c r="X1147" s="77">
        <v>15000000</v>
      </c>
      <c r="Y1147" s="77">
        <v>2000000000</v>
      </c>
      <c r="Z1147" s="78">
        <v>60000000</v>
      </c>
      <c r="AA1147" s="77">
        <f t="shared" si="67"/>
        <v>100000000</v>
      </c>
      <c r="AB1147" s="48">
        <v>2</v>
      </c>
      <c r="AC1147" s="81">
        <v>44195</v>
      </c>
      <c r="AD1147" s="77">
        <v>3000000000</v>
      </c>
      <c r="AE1147" s="77">
        <v>3000000000</v>
      </c>
      <c r="AF1147" s="77">
        <v>15000000</v>
      </c>
    </row>
    <row r="1148" spans="1:32" x14ac:dyDescent="0.25">
      <c r="A1148" s="230" t="s">
        <v>3422</v>
      </c>
      <c r="B1148" s="48" t="s">
        <v>6857</v>
      </c>
      <c r="C1148" s="74">
        <f t="shared" si="66"/>
        <v>8000000000</v>
      </c>
      <c r="D1148" s="75"/>
      <c r="E1148" s="75">
        <v>43490</v>
      </c>
      <c r="F1148" s="77">
        <v>2000000000</v>
      </c>
      <c r="G1148" s="77">
        <v>10000000000</v>
      </c>
      <c r="H1148" s="74">
        <f t="shared" si="65"/>
        <v>8000000000</v>
      </c>
      <c r="I1148" s="78">
        <v>60000000</v>
      </c>
      <c r="J1148" s="79" t="s">
        <v>5701</v>
      </c>
      <c r="K1148" s="80">
        <f t="shared" si="64"/>
        <v>8</v>
      </c>
      <c r="L1148" s="48" t="s">
        <v>249</v>
      </c>
      <c r="M1148" s="79" t="s">
        <v>5738</v>
      </c>
      <c r="N1148" s="80">
        <v>8</v>
      </c>
      <c r="O1148" s="48" t="s">
        <v>5703</v>
      </c>
      <c r="P1148" s="81">
        <v>45955</v>
      </c>
      <c r="Q1148" s="75">
        <v>43490</v>
      </c>
      <c r="R1148" s="75">
        <v>43434</v>
      </c>
      <c r="S1148" s="48">
        <v>1</v>
      </c>
      <c r="T1148" s="48" t="s">
        <v>274</v>
      </c>
      <c r="U1148" s="48" t="s">
        <v>1112</v>
      </c>
      <c r="V1148" s="82" t="s">
        <v>5704</v>
      </c>
      <c r="W1148" s="75">
        <v>43465</v>
      </c>
      <c r="X1148" s="77">
        <v>15000000</v>
      </c>
      <c r="Y1148" s="77">
        <v>2000000000</v>
      </c>
      <c r="Z1148" s="78">
        <v>60000000</v>
      </c>
      <c r="AA1148" s="77">
        <f t="shared" si="67"/>
        <v>100000000</v>
      </c>
      <c r="AB1148" s="48">
        <v>2</v>
      </c>
      <c r="AC1148" s="81">
        <v>44195</v>
      </c>
      <c r="AD1148" s="77">
        <v>3000000000</v>
      </c>
      <c r="AE1148" s="77">
        <v>3000000000</v>
      </c>
      <c r="AF1148" s="77">
        <v>15000000</v>
      </c>
    </row>
    <row r="1149" spans="1:32" x14ac:dyDescent="0.25">
      <c r="A1149" s="230" t="s">
        <v>3424</v>
      </c>
      <c r="B1149" s="48" t="s">
        <v>6858</v>
      </c>
      <c r="C1149" s="74">
        <f t="shared" si="66"/>
        <v>8000000000</v>
      </c>
      <c r="D1149" s="75"/>
      <c r="E1149" s="75">
        <v>43490</v>
      </c>
      <c r="F1149" s="77">
        <v>2000000000</v>
      </c>
      <c r="G1149" s="77">
        <v>10000000000</v>
      </c>
      <c r="H1149" s="74">
        <f t="shared" si="65"/>
        <v>8000000000</v>
      </c>
      <c r="I1149" s="78">
        <v>60000000</v>
      </c>
      <c r="J1149" s="79" t="s">
        <v>5701</v>
      </c>
      <c r="K1149" s="80">
        <f t="shared" si="64"/>
        <v>8</v>
      </c>
      <c r="L1149" s="48" t="s">
        <v>249</v>
      </c>
      <c r="M1149" s="79" t="s">
        <v>5738</v>
      </c>
      <c r="N1149" s="80">
        <v>8</v>
      </c>
      <c r="O1149" s="48" t="s">
        <v>5703</v>
      </c>
      <c r="P1149" s="81">
        <v>45955</v>
      </c>
      <c r="Q1149" s="75">
        <v>43490</v>
      </c>
      <c r="R1149" s="75">
        <v>43434</v>
      </c>
      <c r="S1149" s="48">
        <v>1</v>
      </c>
      <c r="T1149" s="48" t="s">
        <v>253</v>
      </c>
      <c r="U1149" s="48" t="s">
        <v>1112</v>
      </c>
      <c r="V1149" s="82" t="s">
        <v>5704</v>
      </c>
      <c r="W1149" s="75">
        <v>43465</v>
      </c>
      <c r="X1149" s="77">
        <v>15000000</v>
      </c>
      <c r="Y1149" s="77">
        <v>2000000000</v>
      </c>
      <c r="Z1149" s="78">
        <v>60000000</v>
      </c>
      <c r="AA1149" s="77">
        <f t="shared" si="67"/>
        <v>100000000</v>
      </c>
      <c r="AB1149" s="48">
        <v>2</v>
      </c>
      <c r="AC1149" s="81">
        <v>44195</v>
      </c>
      <c r="AD1149" s="77">
        <v>3000000000</v>
      </c>
      <c r="AE1149" s="77">
        <v>3000000000</v>
      </c>
      <c r="AF1149" s="77">
        <v>15000000</v>
      </c>
    </row>
    <row r="1150" spans="1:32" x14ac:dyDescent="0.25">
      <c r="A1150" s="230" t="s">
        <v>3426</v>
      </c>
      <c r="B1150" s="48" t="s">
        <v>6859</v>
      </c>
      <c r="C1150" s="74">
        <f t="shared" si="66"/>
        <v>8000000000</v>
      </c>
      <c r="D1150" s="75"/>
      <c r="E1150" s="75">
        <v>43490</v>
      </c>
      <c r="F1150" s="77">
        <v>2000000000</v>
      </c>
      <c r="G1150" s="77">
        <v>10000000000</v>
      </c>
      <c r="H1150" s="74">
        <f t="shared" si="65"/>
        <v>8000000000</v>
      </c>
      <c r="I1150" s="78">
        <v>60000000</v>
      </c>
      <c r="J1150" s="79" t="s">
        <v>5701</v>
      </c>
      <c r="K1150" s="80">
        <f t="shared" si="64"/>
        <v>8</v>
      </c>
      <c r="L1150" s="48" t="s">
        <v>249</v>
      </c>
      <c r="M1150" s="79" t="s">
        <v>5738</v>
      </c>
      <c r="N1150" s="80">
        <v>8</v>
      </c>
      <c r="O1150" s="48" t="s">
        <v>5703</v>
      </c>
      <c r="P1150" s="81">
        <v>45955</v>
      </c>
      <c r="Q1150" s="75">
        <v>43490</v>
      </c>
      <c r="R1150" s="75">
        <v>43434</v>
      </c>
      <c r="S1150" s="48">
        <v>1</v>
      </c>
      <c r="T1150" s="48" t="s">
        <v>274</v>
      </c>
      <c r="U1150" s="48" t="s">
        <v>1112</v>
      </c>
      <c r="V1150" s="82" t="s">
        <v>5704</v>
      </c>
      <c r="W1150" s="75">
        <v>43465</v>
      </c>
      <c r="X1150" s="77">
        <v>15000000</v>
      </c>
      <c r="Y1150" s="77">
        <v>2000000000</v>
      </c>
      <c r="Z1150" s="78">
        <v>60000000</v>
      </c>
      <c r="AA1150" s="77">
        <f t="shared" si="67"/>
        <v>100000000</v>
      </c>
      <c r="AB1150" s="48">
        <v>2</v>
      </c>
      <c r="AC1150" s="81">
        <v>44195</v>
      </c>
      <c r="AD1150" s="77">
        <v>3000000000</v>
      </c>
      <c r="AE1150" s="77">
        <v>3000000000</v>
      </c>
      <c r="AF1150" s="77">
        <v>15000000</v>
      </c>
    </row>
    <row r="1151" spans="1:32" x14ac:dyDescent="0.25">
      <c r="A1151" s="230" t="s">
        <v>3428</v>
      </c>
      <c r="B1151" s="48" t="s">
        <v>6860</v>
      </c>
      <c r="C1151" s="74">
        <f t="shared" si="66"/>
        <v>8000000000</v>
      </c>
      <c r="D1151" s="75"/>
      <c r="E1151" s="75">
        <v>43490</v>
      </c>
      <c r="F1151" s="77">
        <v>2000000000</v>
      </c>
      <c r="G1151" s="77">
        <v>10000000000</v>
      </c>
      <c r="H1151" s="74">
        <f t="shared" si="65"/>
        <v>8000000000</v>
      </c>
      <c r="I1151" s="78">
        <v>60000000</v>
      </c>
      <c r="J1151" s="79" t="s">
        <v>5701</v>
      </c>
      <c r="K1151" s="80">
        <f t="shared" si="64"/>
        <v>8</v>
      </c>
      <c r="L1151" s="48" t="s">
        <v>249</v>
      </c>
      <c r="M1151" s="79" t="s">
        <v>5738</v>
      </c>
      <c r="N1151" s="80">
        <v>8</v>
      </c>
      <c r="O1151" s="48" t="s">
        <v>5703</v>
      </c>
      <c r="P1151" s="81">
        <v>45955</v>
      </c>
      <c r="Q1151" s="75">
        <v>43490</v>
      </c>
      <c r="R1151" s="75">
        <v>43434</v>
      </c>
      <c r="S1151" s="48">
        <v>1</v>
      </c>
      <c r="T1151" s="48" t="s">
        <v>253</v>
      </c>
      <c r="U1151" s="48" t="s">
        <v>1112</v>
      </c>
      <c r="V1151" s="82" t="s">
        <v>5704</v>
      </c>
      <c r="W1151" s="75">
        <v>43465</v>
      </c>
      <c r="X1151" s="77">
        <v>15000000</v>
      </c>
      <c r="Y1151" s="77">
        <v>2000000000</v>
      </c>
      <c r="Z1151" s="78">
        <v>60000000</v>
      </c>
      <c r="AA1151" s="77">
        <f t="shared" si="67"/>
        <v>100000000</v>
      </c>
      <c r="AB1151" s="48">
        <v>2</v>
      </c>
      <c r="AC1151" s="81">
        <v>44195</v>
      </c>
      <c r="AD1151" s="77">
        <v>3000000000</v>
      </c>
      <c r="AE1151" s="77">
        <v>3000000000</v>
      </c>
      <c r="AF1151" s="77">
        <v>15000000</v>
      </c>
    </row>
    <row r="1152" spans="1:32" x14ac:dyDescent="0.25">
      <c r="A1152" s="230" t="s">
        <v>3430</v>
      </c>
      <c r="B1152" s="48" t="s">
        <v>6861</v>
      </c>
      <c r="C1152" s="74">
        <f t="shared" si="66"/>
        <v>8000000000</v>
      </c>
      <c r="D1152" s="75"/>
      <c r="E1152" s="75">
        <v>43490</v>
      </c>
      <c r="F1152" s="77">
        <v>2000000000</v>
      </c>
      <c r="G1152" s="77">
        <v>10000000000</v>
      </c>
      <c r="H1152" s="74">
        <f t="shared" si="65"/>
        <v>8000000000</v>
      </c>
      <c r="I1152" s="78">
        <v>60000000</v>
      </c>
      <c r="J1152" s="79" t="s">
        <v>5701</v>
      </c>
      <c r="K1152" s="80">
        <f t="shared" si="64"/>
        <v>8</v>
      </c>
      <c r="L1152" s="48" t="s">
        <v>249</v>
      </c>
      <c r="M1152" s="79" t="s">
        <v>5738</v>
      </c>
      <c r="N1152" s="80">
        <v>8</v>
      </c>
      <c r="O1152" s="48" t="s">
        <v>5703</v>
      </c>
      <c r="P1152" s="81">
        <v>45955</v>
      </c>
      <c r="Q1152" s="75">
        <v>43490</v>
      </c>
      <c r="R1152" s="75">
        <v>43434</v>
      </c>
      <c r="S1152" s="48">
        <v>1</v>
      </c>
      <c r="T1152" s="48" t="s">
        <v>274</v>
      </c>
      <c r="U1152" s="48" t="s">
        <v>1112</v>
      </c>
      <c r="V1152" s="82" t="s">
        <v>5704</v>
      </c>
      <c r="W1152" s="75">
        <v>43465</v>
      </c>
      <c r="X1152" s="77">
        <v>15000000</v>
      </c>
      <c r="Y1152" s="77">
        <v>2000000000</v>
      </c>
      <c r="Z1152" s="78">
        <v>60000000</v>
      </c>
      <c r="AA1152" s="77">
        <f t="shared" si="67"/>
        <v>100000000</v>
      </c>
      <c r="AB1152" s="48">
        <v>2</v>
      </c>
      <c r="AC1152" s="81">
        <v>44195</v>
      </c>
      <c r="AD1152" s="77">
        <v>3000000000</v>
      </c>
      <c r="AE1152" s="77">
        <v>3000000000</v>
      </c>
      <c r="AF1152" s="77">
        <v>15000000</v>
      </c>
    </row>
    <row r="1153" spans="1:32" x14ac:dyDescent="0.25">
      <c r="A1153" s="230" t="s">
        <v>3432</v>
      </c>
      <c r="B1153" s="48" t="s">
        <v>6862</v>
      </c>
      <c r="C1153" s="74">
        <f t="shared" si="66"/>
        <v>8000000000</v>
      </c>
      <c r="D1153" s="75"/>
      <c r="E1153" s="75">
        <v>43490</v>
      </c>
      <c r="F1153" s="77">
        <v>2000000000</v>
      </c>
      <c r="G1153" s="77">
        <v>10000000000</v>
      </c>
      <c r="H1153" s="74">
        <f t="shared" si="65"/>
        <v>8000000000</v>
      </c>
      <c r="I1153" s="78">
        <v>60000000</v>
      </c>
      <c r="J1153" s="79" t="s">
        <v>5701</v>
      </c>
      <c r="K1153" s="80">
        <f t="shared" si="64"/>
        <v>8</v>
      </c>
      <c r="L1153" s="48" t="s">
        <v>249</v>
      </c>
      <c r="M1153" s="79" t="s">
        <v>5738</v>
      </c>
      <c r="N1153" s="80">
        <v>8</v>
      </c>
      <c r="O1153" s="48" t="s">
        <v>5703</v>
      </c>
      <c r="P1153" s="81">
        <v>45955</v>
      </c>
      <c r="Q1153" s="75">
        <v>43490</v>
      </c>
      <c r="R1153" s="75">
        <v>43434</v>
      </c>
      <c r="S1153" s="48">
        <v>1</v>
      </c>
      <c r="T1153" s="48" t="s">
        <v>253</v>
      </c>
      <c r="U1153" s="48" t="s">
        <v>1112</v>
      </c>
      <c r="V1153" s="82" t="s">
        <v>5704</v>
      </c>
      <c r="W1153" s="75">
        <v>43465</v>
      </c>
      <c r="X1153" s="77">
        <v>15000000</v>
      </c>
      <c r="Y1153" s="77">
        <v>2000000000</v>
      </c>
      <c r="Z1153" s="78">
        <v>60000000</v>
      </c>
      <c r="AA1153" s="77">
        <f t="shared" si="67"/>
        <v>100000000</v>
      </c>
      <c r="AB1153" s="48">
        <v>2</v>
      </c>
      <c r="AC1153" s="81">
        <v>44195</v>
      </c>
      <c r="AD1153" s="77">
        <v>3000000000</v>
      </c>
      <c r="AE1153" s="77">
        <v>3000000000</v>
      </c>
      <c r="AF1153" s="77">
        <v>15000000</v>
      </c>
    </row>
    <row r="1154" spans="1:32" x14ac:dyDescent="0.25">
      <c r="A1154" s="230" t="s">
        <v>3434</v>
      </c>
      <c r="B1154" s="48" t="s">
        <v>6863</v>
      </c>
      <c r="C1154" s="74">
        <f t="shared" si="66"/>
        <v>8000000000</v>
      </c>
      <c r="D1154" s="75"/>
      <c r="E1154" s="75">
        <v>43490</v>
      </c>
      <c r="F1154" s="77">
        <v>2000000000</v>
      </c>
      <c r="G1154" s="77">
        <v>10000000000</v>
      </c>
      <c r="H1154" s="74">
        <f t="shared" si="65"/>
        <v>8000000000</v>
      </c>
      <c r="I1154" s="78">
        <v>60000000</v>
      </c>
      <c r="J1154" s="79" t="s">
        <v>5701</v>
      </c>
      <c r="K1154" s="80">
        <f t="shared" si="64"/>
        <v>8</v>
      </c>
      <c r="L1154" s="48" t="s">
        <v>249</v>
      </c>
      <c r="M1154" s="79" t="s">
        <v>5738</v>
      </c>
      <c r="N1154" s="80">
        <v>8</v>
      </c>
      <c r="O1154" s="48" t="s">
        <v>5703</v>
      </c>
      <c r="P1154" s="81">
        <v>45955</v>
      </c>
      <c r="Q1154" s="75">
        <v>43490</v>
      </c>
      <c r="R1154" s="75">
        <v>43434</v>
      </c>
      <c r="S1154" s="48">
        <v>1</v>
      </c>
      <c r="T1154" s="48" t="s">
        <v>274</v>
      </c>
      <c r="U1154" s="48" t="s">
        <v>1112</v>
      </c>
      <c r="V1154" s="82" t="s">
        <v>5704</v>
      </c>
      <c r="W1154" s="75">
        <v>43465</v>
      </c>
      <c r="X1154" s="77">
        <v>15000000</v>
      </c>
      <c r="Y1154" s="77">
        <v>2000000000</v>
      </c>
      <c r="Z1154" s="78">
        <v>60000000</v>
      </c>
      <c r="AA1154" s="77">
        <f t="shared" si="67"/>
        <v>100000000</v>
      </c>
      <c r="AB1154" s="48">
        <v>2</v>
      </c>
      <c r="AC1154" s="81">
        <v>44195</v>
      </c>
      <c r="AD1154" s="77">
        <v>3000000000</v>
      </c>
      <c r="AE1154" s="77">
        <v>3000000000</v>
      </c>
      <c r="AF1154" s="77">
        <v>15000000</v>
      </c>
    </row>
    <row r="1155" spans="1:32" x14ac:dyDescent="0.25">
      <c r="A1155" s="230" t="s">
        <v>3436</v>
      </c>
      <c r="B1155" s="48" t="s">
        <v>6864</v>
      </c>
      <c r="C1155" s="74">
        <f t="shared" si="66"/>
        <v>8000000000</v>
      </c>
      <c r="D1155" s="75"/>
      <c r="E1155" s="75">
        <v>43490</v>
      </c>
      <c r="F1155" s="77">
        <v>2000000000</v>
      </c>
      <c r="G1155" s="77">
        <v>10000000000</v>
      </c>
      <c r="H1155" s="74">
        <f t="shared" si="65"/>
        <v>8000000000</v>
      </c>
      <c r="I1155" s="78">
        <v>60000000</v>
      </c>
      <c r="J1155" s="79" t="s">
        <v>5701</v>
      </c>
      <c r="K1155" s="80">
        <f t="shared" ref="K1155:K1218" si="68">N1155</f>
        <v>8</v>
      </c>
      <c r="L1155" s="48" t="s">
        <v>249</v>
      </c>
      <c r="M1155" s="79" t="s">
        <v>5738</v>
      </c>
      <c r="N1155" s="80">
        <v>8</v>
      </c>
      <c r="O1155" s="48" t="s">
        <v>5703</v>
      </c>
      <c r="P1155" s="81">
        <v>45955</v>
      </c>
      <c r="Q1155" s="75">
        <v>43490</v>
      </c>
      <c r="R1155" s="75">
        <v>43434</v>
      </c>
      <c r="S1155" s="48">
        <v>1</v>
      </c>
      <c r="T1155" s="48" t="s">
        <v>253</v>
      </c>
      <c r="U1155" s="48" t="s">
        <v>1112</v>
      </c>
      <c r="V1155" s="82" t="s">
        <v>5704</v>
      </c>
      <c r="W1155" s="75">
        <v>43465</v>
      </c>
      <c r="X1155" s="77">
        <v>15000000</v>
      </c>
      <c r="Y1155" s="77">
        <v>2000000000</v>
      </c>
      <c r="Z1155" s="78">
        <v>60000000</v>
      </c>
      <c r="AA1155" s="77">
        <v>0</v>
      </c>
      <c r="AB1155" s="48">
        <v>2</v>
      </c>
      <c r="AC1155" s="81">
        <v>44195</v>
      </c>
      <c r="AD1155" s="77">
        <v>3000000000</v>
      </c>
      <c r="AE1155" s="77">
        <v>3000000000</v>
      </c>
      <c r="AF1155" s="77">
        <v>15000000</v>
      </c>
    </row>
    <row r="1156" spans="1:32" x14ac:dyDescent="0.25">
      <c r="A1156" s="230" t="s">
        <v>3438</v>
      </c>
      <c r="B1156" s="48" t="s">
        <v>6865</v>
      </c>
      <c r="C1156" s="74">
        <f t="shared" si="66"/>
        <v>8000000000</v>
      </c>
      <c r="D1156" s="75"/>
      <c r="E1156" s="75">
        <v>43490</v>
      </c>
      <c r="F1156" s="77">
        <v>2000000000</v>
      </c>
      <c r="G1156" s="77">
        <v>10000000000</v>
      </c>
      <c r="H1156" s="74">
        <f t="shared" si="65"/>
        <v>8000000000</v>
      </c>
      <c r="I1156" s="78">
        <v>60000000</v>
      </c>
      <c r="J1156" s="79" t="s">
        <v>5701</v>
      </c>
      <c r="K1156" s="80">
        <f t="shared" si="68"/>
        <v>8</v>
      </c>
      <c r="L1156" s="48" t="s">
        <v>249</v>
      </c>
      <c r="M1156" s="79" t="s">
        <v>5738</v>
      </c>
      <c r="N1156" s="80">
        <v>8</v>
      </c>
      <c r="O1156" s="48" t="s">
        <v>5703</v>
      </c>
      <c r="P1156" s="81">
        <v>45955</v>
      </c>
      <c r="Q1156" s="75">
        <v>43490</v>
      </c>
      <c r="R1156" s="75">
        <v>43434</v>
      </c>
      <c r="S1156" s="48">
        <v>1</v>
      </c>
      <c r="T1156" s="48" t="s">
        <v>274</v>
      </c>
      <c r="U1156" s="48" t="s">
        <v>1112</v>
      </c>
      <c r="V1156" s="82" t="s">
        <v>5704</v>
      </c>
      <c r="W1156" s="75">
        <v>43465</v>
      </c>
      <c r="X1156" s="77">
        <v>15000000</v>
      </c>
      <c r="Y1156" s="77">
        <v>2000000000</v>
      </c>
      <c r="Z1156" s="78">
        <v>60000000</v>
      </c>
      <c r="AA1156" s="77">
        <v>0</v>
      </c>
      <c r="AB1156" s="48">
        <v>2</v>
      </c>
      <c r="AC1156" s="81">
        <v>44195</v>
      </c>
      <c r="AD1156" s="77">
        <v>3000000000</v>
      </c>
      <c r="AE1156" s="77">
        <v>3000000000</v>
      </c>
      <c r="AF1156" s="77">
        <v>15000000</v>
      </c>
    </row>
    <row r="1157" spans="1:32" x14ac:dyDescent="0.25">
      <c r="A1157" s="230" t="s">
        <v>3440</v>
      </c>
      <c r="B1157" s="48" t="s">
        <v>6866</v>
      </c>
      <c r="C1157" s="74">
        <f t="shared" si="66"/>
        <v>8000000000</v>
      </c>
      <c r="D1157" s="75"/>
      <c r="E1157" s="75">
        <v>43490</v>
      </c>
      <c r="F1157" s="77">
        <v>2000000000</v>
      </c>
      <c r="G1157" s="77">
        <v>10000000000</v>
      </c>
      <c r="H1157" s="74">
        <f t="shared" si="65"/>
        <v>8000000000</v>
      </c>
      <c r="I1157" s="78">
        <v>60000000</v>
      </c>
      <c r="J1157" s="79" t="s">
        <v>5701</v>
      </c>
      <c r="K1157" s="80">
        <f t="shared" si="68"/>
        <v>8</v>
      </c>
      <c r="L1157" s="48" t="s">
        <v>249</v>
      </c>
      <c r="M1157" s="79" t="s">
        <v>5738</v>
      </c>
      <c r="N1157" s="80">
        <v>8</v>
      </c>
      <c r="O1157" s="48" t="s">
        <v>5703</v>
      </c>
      <c r="P1157" s="81">
        <v>45955</v>
      </c>
      <c r="Q1157" s="75">
        <v>43490</v>
      </c>
      <c r="R1157" s="75">
        <v>43434</v>
      </c>
      <c r="S1157" s="48">
        <v>1</v>
      </c>
      <c r="T1157" s="48" t="s">
        <v>253</v>
      </c>
      <c r="U1157" s="48" t="s">
        <v>1112</v>
      </c>
      <c r="V1157" s="82" t="s">
        <v>5704</v>
      </c>
      <c r="W1157" s="75">
        <v>43465</v>
      </c>
      <c r="X1157" s="77">
        <v>15000000</v>
      </c>
      <c r="Y1157" s="77">
        <v>2000000000</v>
      </c>
      <c r="Z1157" s="78">
        <v>60000000</v>
      </c>
      <c r="AA1157" s="77">
        <v>0</v>
      </c>
      <c r="AB1157" s="48">
        <v>2</v>
      </c>
      <c r="AC1157" s="81">
        <v>44195</v>
      </c>
      <c r="AD1157" s="77">
        <v>3000000000</v>
      </c>
      <c r="AE1157" s="77">
        <v>3000000000</v>
      </c>
      <c r="AF1157" s="77">
        <v>15000000</v>
      </c>
    </row>
    <row r="1158" spans="1:32" x14ac:dyDescent="0.25">
      <c r="A1158" s="230" t="s">
        <v>3442</v>
      </c>
      <c r="B1158" s="48" t="s">
        <v>6867</v>
      </c>
      <c r="C1158" s="74">
        <f t="shared" si="66"/>
        <v>8000000000</v>
      </c>
      <c r="D1158" s="75"/>
      <c r="E1158" s="75">
        <v>43490</v>
      </c>
      <c r="F1158" s="77">
        <v>2000000000</v>
      </c>
      <c r="G1158" s="77">
        <v>10000000000</v>
      </c>
      <c r="H1158" s="74">
        <f t="shared" si="65"/>
        <v>8000000000</v>
      </c>
      <c r="I1158" s="78">
        <v>60000000</v>
      </c>
      <c r="J1158" s="79" t="s">
        <v>5701</v>
      </c>
      <c r="K1158" s="80">
        <f t="shared" si="68"/>
        <v>8</v>
      </c>
      <c r="L1158" s="48" t="s">
        <v>249</v>
      </c>
      <c r="M1158" s="79" t="s">
        <v>5738</v>
      </c>
      <c r="N1158" s="80">
        <v>8</v>
      </c>
      <c r="O1158" s="48" t="s">
        <v>5703</v>
      </c>
      <c r="P1158" s="81">
        <v>45955</v>
      </c>
      <c r="Q1158" s="75">
        <v>43490</v>
      </c>
      <c r="R1158" s="75">
        <v>43434</v>
      </c>
      <c r="S1158" s="48">
        <v>1</v>
      </c>
      <c r="T1158" s="48" t="s">
        <v>274</v>
      </c>
      <c r="U1158" s="48" t="s">
        <v>1112</v>
      </c>
      <c r="V1158" s="82" t="s">
        <v>5704</v>
      </c>
      <c r="W1158" s="75">
        <v>43465</v>
      </c>
      <c r="X1158" s="77">
        <v>15000000</v>
      </c>
      <c r="Y1158" s="77">
        <v>2000000000</v>
      </c>
      <c r="Z1158" s="78">
        <v>60000000</v>
      </c>
      <c r="AA1158" s="77">
        <v>0</v>
      </c>
      <c r="AB1158" s="48">
        <v>2</v>
      </c>
      <c r="AC1158" s="81">
        <v>44195</v>
      </c>
      <c r="AD1158" s="77">
        <v>3000000000</v>
      </c>
      <c r="AE1158" s="77">
        <v>3000000000</v>
      </c>
      <c r="AF1158" s="77">
        <v>15000000</v>
      </c>
    </row>
    <row r="1159" spans="1:32" x14ac:dyDescent="0.25">
      <c r="A1159" s="230" t="s">
        <v>3444</v>
      </c>
      <c r="B1159" s="48" t="s">
        <v>6868</v>
      </c>
      <c r="C1159" s="74">
        <f t="shared" si="66"/>
        <v>8000000000</v>
      </c>
      <c r="D1159" s="75"/>
      <c r="E1159" s="75">
        <v>43490</v>
      </c>
      <c r="F1159" s="77">
        <v>2000000000</v>
      </c>
      <c r="G1159" s="77">
        <v>10000000000</v>
      </c>
      <c r="H1159" s="74">
        <f t="shared" si="65"/>
        <v>8000000000</v>
      </c>
      <c r="I1159" s="78">
        <v>60000000</v>
      </c>
      <c r="J1159" s="79" t="s">
        <v>5701</v>
      </c>
      <c r="K1159" s="80">
        <f t="shared" si="68"/>
        <v>8</v>
      </c>
      <c r="L1159" s="48" t="s">
        <v>249</v>
      </c>
      <c r="M1159" s="79" t="s">
        <v>5738</v>
      </c>
      <c r="N1159" s="80">
        <v>8</v>
      </c>
      <c r="O1159" s="48" t="s">
        <v>5703</v>
      </c>
      <c r="P1159" s="81">
        <v>45955</v>
      </c>
      <c r="Q1159" s="75">
        <v>43490</v>
      </c>
      <c r="R1159" s="75">
        <v>43434</v>
      </c>
      <c r="S1159" s="48">
        <v>1</v>
      </c>
      <c r="T1159" s="48" t="s">
        <v>253</v>
      </c>
      <c r="U1159" s="48" t="s">
        <v>1112</v>
      </c>
      <c r="V1159" s="82" t="s">
        <v>5704</v>
      </c>
      <c r="W1159" s="75">
        <v>43465</v>
      </c>
      <c r="X1159" s="77">
        <v>15000000</v>
      </c>
      <c r="Y1159" s="77">
        <v>2000000000</v>
      </c>
      <c r="Z1159" s="78">
        <v>60000000</v>
      </c>
      <c r="AA1159" s="77">
        <v>0</v>
      </c>
      <c r="AB1159" s="48">
        <v>2</v>
      </c>
      <c r="AC1159" s="81">
        <v>44195</v>
      </c>
      <c r="AD1159" s="77">
        <v>3000000000</v>
      </c>
      <c r="AE1159" s="77">
        <v>3000000000</v>
      </c>
      <c r="AF1159" s="77">
        <v>15000000</v>
      </c>
    </row>
    <row r="1160" spans="1:32" x14ac:dyDescent="0.25">
      <c r="A1160" s="230" t="s">
        <v>3446</v>
      </c>
      <c r="B1160" s="48" t="s">
        <v>6869</v>
      </c>
      <c r="C1160" s="74">
        <f t="shared" si="66"/>
        <v>8000000000</v>
      </c>
      <c r="D1160" s="75"/>
      <c r="E1160" s="75">
        <v>43490</v>
      </c>
      <c r="F1160" s="77">
        <v>2000000000</v>
      </c>
      <c r="G1160" s="77">
        <v>10000000000</v>
      </c>
      <c r="H1160" s="74">
        <f t="shared" si="65"/>
        <v>8000000000</v>
      </c>
      <c r="I1160" s="78">
        <v>60000000</v>
      </c>
      <c r="J1160" s="79" t="s">
        <v>5701</v>
      </c>
      <c r="K1160" s="80">
        <f t="shared" si="68"/>
        <v>8</v>
      </c>
      <c r="L1160" s="48" t="s">
        <v>249</v>
      </c>
      <c r="M1160" s="79" t="s">
        <v>5738</v>
      </c>
      <c r="N1160" s="80">
        <v>8</v>
      </c>
      <c r="O1160" s="48" t="s">
        <v>5703</v>
      </c>
      <c r="P1160" s="81">
        <v>45955</v>
      </c>
      <c r="Q1160" s="75">
        <v>43490</v>
      </c>
      <c r="R1160" s="75">
        <v>43434</v>
      </c>
      <c r="S1160" s="48">
        <v>1</v>
      </c>
      <c r="T1160" s="48" t="s">
        <v>274</v>
      </c>
      <c r="U1160" s="48" t="s">
        <v>1112</v>
      </c>
      <c r="V1160" s="82" t="s">
        <v>5704</v>
      </c>
      <c r="W1160" s="75">
        <v>43465</v>
      </c>
      <c r="X1160" s="77">
        <v>15000000</v>
      </c>
      <c r="Y1160" s="77">
        <v>2000000000</v>
      </c>
      <c r="Z1160" s="78">
        <v>60000000</v>
      </c>
      <c r="AA1160" s="77">
        <v>0</v>
      </c>
      <c r="AB1160" s="48">
        <v>2</v>
      </c>
      <c r="AC1160" s="81">
        <v>44195</v>
      </c>
      <c r="AD1160" s="77">
        <v>3000000000</v>
      </c>
      <c r="AE1160" s="77">
        <v>3000000000</v>
      </c>
      <c r="AF1160" s="77">
        <v>15000000</v>
      </c>
    </row>
    <row r="1161" spans="1:32" x14ac:dyDescent="0.25">
      <c r="A1161" s="230" t="s">
        <v>3448</v>
      </c>
      <c r="B1161" s="48" t="s">
        <v>6870</v>
      </c>
      <c r="C1161" s="74">
        <f t="shared" si="66"/>
        <v>8000000000</v>
      </c>
      <c r="D1161" s="75"/>
      <c r="E1161" s="75">
        <v>43490</v>
      </c>
      <c r="F1161" s="77">
        <v>2000000000</v>
      </c>
      <c r="G1161" s="77">
        <v>10000000000</v>
      </c>
      <c r="H1161" s="74">
        <f t="shared" si="65"/>
        <v>8000000000</v>
      </c>
      <c r="I1161" s="78">
        <v>60000000</v>
      </c>
      <c r="J1161" s="79" t="s">
        <v>5701</v>
      </c>
      <c r="K1161" s="80">
        <f t="shared" si="68"/>
        <v>8</v>
      </c>
      <c r="L1161" s="48" t="s">
        <v>249</v>
      </c>
      <c r="M1161" s="79" t="s">
        <v>5738</v>
      </c>
      <c r="N1161" s="80">
        <v>8</v>
      </c>
      <c r="O1161" s="48" t="s">
        <v>5703</v>
      </c>
      <c r="P1161" s="81">
        <v>45955</v>
      </c>
      <c r="Q1161" s="75">
        <v>43490</v>
      </c>
      <c r="R1161" s="75">
        <v>43434</v>
      </c>
      <c r="S1161" s="48">
        <v>1</v>
      </c>
      <c r="T1161" s="48" t="s">
        <v>253</v>
      </c>
      <c r="U1161" s="48" t="s">
        <v>1112</v>
      </c>
      <c r="V1161" s="82" t="s">
        <v>5704</v>
      </c>
      <c r="W1161" s="75">
        <v>43465</v>
      </c>
      <c r="X1161" s="77">
        <v>15000000</v>
      </c>
      <c r="Y1161" s="77">
        <v>2000000000</v>
      </c>
      <c r="Z1161" s="78">
        <v>60000000</v>
      </c>
      <c r="AA1161" s="77">
        <v>0</v>
      </c>
      <c r="AB1161" s="48">
        <v>2</v>
      </c>
      <c r="AC1161" s="81">
        <v>44195</v>
      </c>
      <c r="AD1161" s="77">
        <v>3000000000</v>
      </c>
      <c r="AE1161" s="77">
        <v>3000000000</v>
      </c>
      <c r="AF1161" s="77">
        <v>15000000</v>
      </c>
    </row>
    <row r="1162" spans="1:32" x14ac:dyDescent="0.25">
      <c r="A1162" s="230" t="s">
        <v>3450</v>
      </c>
      <c r="B1162" s="48" t="s">
        <v>6871</v>
      </c>
      <c r="C1162" s="74">
        <f t="shared" si="66"/>
        <v>8000000000</v>
      </c>
      <c r="D1162" s="75"/>
      <c r="E1162" s="75">
        <v>43490</v>
      </c>
      <c r="F1162" s="77">
        <v>2000000000</v>
      </c>
      <c r="G1162" s="77">
        <v>10000000000</v>
      </c>
      <c r="H1162" s="74">
        <f t="shared" si="65"/>
        <v>8000000000</v>
      </c>
      <c r="I1162" s="78">
        <v>60000000</v>
      </c>
      <c r="J1162" s="79" t="s">
        <v>5701</v>
      </c>
      <c r="K1162" s="80">
        <f t="shared" si="68"/>
        <v>8</v>
      </c>
      <c r="L1162" s="48" t="s">
        <v>249</v>
      </c>
      <c r="M1162" s="79" t="s">
        <v>5738</v>
      </c>
      <c r="N1162" s="80">
        <v>8</v>
      </c>
      <c r="O1162" s="48" t="s">
        <v>5703</v>
      </c>
      <c r="P1162" s="81">
        <v>45955</v>
      </c>
      <c r="Q1162" s="75">
        <v>43490</v>
      </c>
      <c r="R1162" s="75">
        <v>43434</v>
      </c>
      <c r="S1162" s="48">
        <v>1</v>
      </c>
      <c r="T1162" s="48" t="s">
        <v>274</v>
      </c>
      <c r="U1162" s="48" t="s">
        <v>1112</v>
      </c>
      <c r="V1162" s="82" t="s">
        <v>5704</v>
      </c>
      <c r="W1162" s="75">
        <v>43465</v>
      </c>
      <c r="X1162" s="77">
        <v>15000000</v>
      </c>
      <c r="Y1162" s="77">
        <v>2000000000</v>
      </c>
      <c r="Z1162" s="78">
        <v>60000000</v>
      </c>
      <c r="AA1162" s="77">
        <v>0</v>
      </c>
      <c r="AB1162" s="48">
        <v>2</v>
      </c>
      <c r="AC1162" s="81">
        <v>44195</v>
      </c>
      <c r="AD1162" s="77">
        <v>3000000000</v>
      </c>
      <c r="AE1162" s="77">
        <v>3000000000</v>
      </c>
      <c r="AF1162" s="77">
        <v>15000000</v>
      </c>
    </row>
    <row r="1163" spans="1:32" x14ac:dyDescent="0.25">
      <c r="A1163" s="230" t="s">
        <v>3452</v>
      </c>
      <c r="B1163" s="48" t="s">
        <v>6872</v>
      </c>
      <c r="C1163" s="74">
        <f t="shared" si="66"/>
        <v>8000000000</v>
      </c>
      <c r="D1163" s="75"/>
      <c r="E1163" s="75">
        <v>43490</v>
      </c>
      <c r="F1163" s="77">
        <v>2000000000</v>
      </c>
      <c r="G1163" s="77">
        <v>10000000000</v>
      </c>
      <c r="H1163" s="74">
        <f t="shared" si="65"/>
        <v>8000000000</v>
      </c>
      <c r="I1163" s="78">
        <v>60000000</v>
      </c>
      <c r="J1163" s="79" t="s">
        <v>5701</v>
      </c>
      <c r="K1163" s="80">
        <f t="shared" si="68"/>
        <v>8</v>
      </c>
      <c r="L1163" s="48" t="s">
        <v>249</v>
      </c>
      <c r="M1163" s="79" t="s">
        <v>5738</v>
      </c>
      <c r="N1163" s="80">
        <v>8</v>
      </c>
      <c r="O1163" s="48" t="s">
        <v>5703</v>
      </c>
      <c r="P1163" s="81">
        <v>45955</v>
      </c>
      <c r="Q1163" s="75">
        <v>43490</v>
      </c>
      <c r="R1163" s="75">
        <v>43434</v>
      </c>
      <c r="S1163" s="48">
        <v>1</v>
      </c>
      <c r="T1163" s="48" t="s">
        <v>253</v>
      </c>
      <c r="U1163" s="48" t="s">
        <v>1112</v>
      </c>
      <c r="V1163" s="82" t="s">
        <v>5704</v>
      </c>
      <c r="W1163" s="75">
        <v>43465</v>
      </c>
      <c r="X1163" s="77">
        <v>15000000</v>
      </c>
      <c r="Y1163" s="77">
        <v>2000000000</v>
      </c>
      <c r="Z1163" s="78">
        <v>60000000</v>
      </c>
      <c r="AA1163" s="77">
        <v>0</v>
      </c>
      <c r="AB1163" s="48">
        <v>2</v>
      </c>
      <c r="AC1163" s="81">
        <v>44195</v>
      </c>
      <c r="AD1163" s="77">
        <v>3000000000</v>
      </c>
      <c r="AE1163" s="77">
        <v>3000000000</v>
      </c>
      <c r="AF1163" s="77">
        <v>15000000</v>
      </c>
    </row>
    <row r="1164" spans="1:32" x14ac:dyDescent="0.25">
      <c r="A1164" s="230" t="s">
        <v>3454</v>
      </c>
      <c r="B1164" s="48" t="s">
        <v>6873</v>
      </c>
      <c r="C1164" s="74">
        <f t="shared" si="66"/>
        <v>8000000000</v>
      </c>
      <c r="D1164" s="75"/>
      <c r="E1164" s="75">
        <v>43490</v>
      </c>
      <c r="F1164" s="77">
        <v>2000000000</v>
      </c>
      <c r="G1164" s="77">
        <v>10000000000</v>
      </c>
      <c r="H1164" s="74">
        <f t="shared" ref="H1164:H1227" si="69">C1164</f>
        <v>8000000000</v>
      </c>
      <c r="I1164" s="78">
        <v>60000000</v>
      </c>
      <c r="J1164" s="79" t="s">
        <v>5701</v>
      </c>
      <c r="K1164" s="80">
        <f t="shared" si="68"/>
        <v>8</v>
      </c>
      <c r="L1164" s="48" t="s">
        <v>249</v>
      </c>
      <c r="M1164" s="79" t="s">
        <v>5738</v>
      </c>
      <c r="N1164" s="80">
        <v>8</v>
      </c>
      <c r="O1164" s="48" t="s">
        <v>5703</v>
      </c>
      <c r="P1164" s="81">
        <v>45955</v>
      </c>
      <c r="Q1164" s="75">
        <v>43490</v>
      </c>
      <c r="R1164" s="75">
        <v>43434</v>
      </c>
      <c r="S1164" s="48">
        <v>1</v>
      </c>
      <c r="T1164" s="48" t="s">
        <v>274</v>
      </c>
      <c r="U1164" s="48" t="s">
        <v>1112</v>
      </c>
      <c r="V1164" s="82" t="s">
        <v>5704</v>
      </c>
      <c r="W1164" s="75">
        <v>43465</v>
      </c>
      <c r="X1164" s="77">
        <v>15000000</v>
      </c>
      <c r="Y1164" s="77">
        <v>2000000000</v>
      </c>
      <c r="Z1164" s="78">
        <v>60000000</v>
      </c>
      <c r="AA1164" s="77">
        <v>0</v>
      </c>
      <c r="AB1164" s="48">
        <v>2</v>
      </c>
      <c r="AC1164" s="81">
        <v>44195</v>
      </c>
      <c r="AD1164" s="77">
        <v>3000000000</v>
      </c>
      <c r="AE1164" s="77">
        <v>3000000000</v>
      </c>
      <c r="AF1164" s="77">
        <v>15000000</v>
      </c>
    </row>
    <row r="1165" spans="1:32" x14ac:dyDescent="0.25">
      <c r="A1165" s="230" t="s">
        <v>3456</v>
      </c>
      <c r="B1165" s="48" t="s">
        <v>6874</v>
      </c>
      <c r="C1165" s="74">
        <f t="shared" si="66"/>
        <v>8000000000</v>
      </c>
      <c r="D1165" s="75"/>
      <c r="E1165" s="75">
        <v>43490</v>
      </c>
      <c r="F1165" s="77">
        <v>2000000000</v>
      </c>
      <c r="G1165" s="77">
        <v>10000000000</v>
      </c>
      <c r="H1165" s="74">
        <f t="shared" si="69"/>
        <v>8000000000</v>
      </c>
      <c r="I1165" s="78">
        <v>60000000</v>
      </c>
      <c r="J1165" s="79" t="s">
        <v>5701</v>
      </c>
      <c r="K1165" s="80">
        <f t="shared" si="68"/>
        <v>8</v>
      </c>
      <c r="L1165" s="48" t="s">
        <v>249</v>
      </c>
      <c r="M1165" s="79" t="s">
        <v>5738</v>
      </c>
      <c r="N1165" s="80">
        <v>8</v>
      </c>
      <c r="O1165" s="48" t="s">
        <v>5703</v>
      </c>
      <c r="P1165" s="81">
        <v>45955</v>
      </c>
      <c r="Q1165" s="75">
        <v>43490</v>
      </c>
      <c r="R1165" s="75">
        <v>43434</v>
      </c>
      <c r="S1165" s="48">
        <v>1</v>
      </c>
      <c r="T1165" s="48" t="s">
        <v>253</v>
      </c>
      <c r="U1165" s="48" t="s">
        <v>1112</v>
      </c>
      <c r="V1165" s="82" t="s">
        <v>5704</v>
      </c>
      <c r="W1165" s="75">
        <v>43465</v>
      </c>
      <c r="X1165" s="77">
        <v>15000000</v>
      </c>
      <c r="Y1165" s="77">
        <v>2000000000</v>
      </c>
      <c r="Z1165" s="78">
        <v>60000000</v>
      </c>
      <c r="AA1165" s="77">
        <v>0</v>
      </c>
      <c r="AB1165" s="48">
        <v>2</v>
      </c>
      <c r="AC1165" s="81">
        <v>44195</v>
      </c>
      <c r="AD1165" s="77">
        <v>3000000000</v>
      </c>
      <c r="AE1165" s="77">
        <v>3000000000</v>
      </c>
      <c r="AF1165" s="77">
        <v>15000000</v>
      </c>
    </row>
    <row r="1166" spans="1:32" x14ac:dyDescent="0.25">
      <c r="A1166" s="230" t="s">
        <v>3458</v>
      </c>
      <c r="B1166" s="48" t="s">
        <v>6875</v>
      </c>
      <c r="C1166" s="74">
        <f t="shared" si="66"/>
        <v>8000000000</v>
      </c>
      <c r="D1166" s="75"/>
      <c r="E1166" s="75">
        <v>43490</v>
      </c>
      <c r="F1166" s="77">
        <v>2000000000</v>
      </c>
      <c r="G1166" s="77">
        <v>10000000000</v>
      </c>
      <c r="H1166" s="74">
        <f t="shared" si="69"/>
        <v>8000000000</v>
      </c>
      <c r="I1166" s="78">
        <v>60000000</v>
      </c>
      <c r="J1166" s="79" t="s">
        <v>5701</v>
      </c>
      <c r="K1166" s="80">
        <f t="shared" si="68"/>
        <v>8</v>
      </c>
      <c r="L1166" s="48" t="s">
        <v>249</v>
      </c>
      <c r="M1166" s="79" t="s">
        <v>5738</v>
      </c>
      <c r="N1166" s="80">
        <v>8</v>
      </c>
      <c r="O1166" s="48" t="s">
        <v>5703</v>
      </c>
      <c r="P1166" s="81">
        <v>45955</v>
      </c>
      <c r="Q1166" s="75">
        <v>43490</v>
      </c>
      <c r="R1166" s="75">
        <v>43434</v>
      </c>
      <c r="S1166" s="48">
        <v>1</v>
      </c>
      <c r="T1166" s="48" t="s">
        <v>274</v>
      </c>
      <c r="U1166" s="48" t="s">
        <v>1112</v>
      </c>
      <c r="V1166" s="82" t="s">
        <v>5704</v>
      </c>
      <c r="W1166" s="75">
        <v>43465</v>
      </c>
      <c r="X1166" s="77">
        <v>15000000</v>
      </c>
      <c r="Y1166" s="77">
        <v>2000000000</v>
      </c>
      <c r="Z1166" s="78">
        <v>60000000</v>
      </c>
      <c r="AA1166" s="77">
        <v>0</v>
      </c>
      <c r="AB1166" s="48">
        <v>2</v>
      </c>
      <c r="AC1166" s="81">
        <v>44195</v>
      </c>
      <c r="AD1166" s="77">
        <v>3000000000</v>
      </c>
      <c r="AE1166" s="77">
        <v>3000000000</v>
      </c>
      <c r="AF1166" s="77">
        <v>15000000</v>
      </c>
    </row>
    <row r="1167" spans="1:32" x14ac:dyDescent="0.25">
      <c r="A1167" s="230" t="s">
        <v>3460</v>
      </c>
      <c r="B1167" s="48" t="s">
        <v>6876</v>
      </c>
      <c r="C1167" s="74">
        <f t="shared" si="66"/>
        <v>8000000000</v>
      </c>
      <c r="D1167" s="75"/>
      <c r="E1167" s="75">
        <v>43490</v>
      </c>
      <c r="F1167" s="77">
        <v>2000000000</v>
      </c>
      <c r="G1167" s="77">
        <v>10000000000</v>
      </c>
      <c r="H1167" s="74">
        <f t="shared" si="69"/>
        <v>8000000000</v>
      </c>
      <c r="I1167" s="78">
        <v>60000000</v>
      </c>
      <c r="J1167" s="79" t="s">
        <v>5701</v>
      </c>
      <c r="K1167" s="80">
        <f t="shared" si="68"/>
        <v>8</v>
      </c>
      <c r="L1167" s="48" t="s">
        <v>249</v>
      </c>
      <c r="M1167" s="79" t="s">
        <v>5738</v>
      </c>
      <c r="N1167" s="80">
        <v>8</v>
      </c>
      <c r="O1167" s="48" t="s">
        <v>5703</v>
      </c>
      <c r="P1167" s="81">
        <v>45955</v>
      </c>
      <c r="Q1167" s="75">
        <v>43490</v>
      </c>
      <c r="R1167" s="75">
        <v>43434</v>
      </c>
      <c r="S1167" s="48">
        <v>1</v>
      </c>
      <c r="T1167" s="48" t="s">
        <v>253</v>
      </c>
      <c r="U1167" s="48" t="s">
        <v>1112</v>
      </c>
      <c r="V1167" s="82" t="s">
        <v>5704</v>
      </c>
      <c r="W1167" s="75">
        <v>43465</v>
      </c>
      <c r="X1167" s="77">
        <v>15000000</v>
      </c>
      <c r="Y1167" s="77">
        <v>2000000000</v>
      </c>
      <c r="Z1167" s="78">
        <v>60000000</v>
      </c>
      <c r="AA1167" s="77">
        <f t="shared" si="67"/>
        <v>100000000</v>
      </c>
      <c r="AB1167" s="48">
        <v>2</v>
      </c>
      <c r="AC1167" s="81">
        <v>44195</v>
      </c>
      <c r="AD1167" s="77">
        <v>3000000000</v>
      </c>
      <c r="AE1167" s="77">
        <v>3000000000</v>
      </c>
      <c r="AF1167" s="77">
        <v>15000000</v>
      </c>
    </row>
    <row r="1168" spans="1:32" x14ac:dyDescent="0.25">
      <c r="A1168" s="230" t="s">
        <v>3462</v>
      </c>
      <c r="B1168" s="48" t="s">
        <v>6877</v>
      </c>
      <c r="C1168" s="74">
        <f t="shared" si="66"/>
        <v>8000000000</v>
      </c>
      <c r="D1168" s="75"/>
      <c r="E1168" s="75">
        <v>43490</v>
      </c>
      <c r="F1168" s="77">
        <v>2000000000</v>
      </c>
      <c r="G1168" s="77">
        <v>10000000000</v>
      </c>
      <c r="H1168" s="74">
        <f t="shared" si="69"/>
        <v>8000000000</v>
      </c>
      <c r="I1168" s="78">
        <v>60000000</v>
      </c>
      <c r="J1168" s="79" t="s">
        <v>5701</v>
      </c>
      <c r="K1168" s="80">
        <f t="shared" si="68"/>
        <v>8</v>
      </c>
      <c r="L1168" s="48" t="s">
        <v>249</v>
      </c>
      <c r="M1168" s="79" t="s">
        <v>5738</v>
      </c>
      <c r="N1168" s="80">
        <v>8</v>
      </c>
      <c r="O1168" s="48" t="s">
        <v>5703</v>
      </c>
      <c r="P1168" s="81">
        <v>45955</v>
      </c>
      <c r="Q1168" s="75">
        <v>43490</v>
      </c>
      <c r="R1168" s="75">
        <v>43434</v>
      </c>
      <c r="S1168" s="48">
        <v>1</v>
      </c>
      <c r="T1168" s="48" t="s">
        <v>274</v>
      </c>
      <c r="U1168" s="48" t="s">
        <v>1112</v>
      </c>
      <c r="V1168" s="82" t="s">
        <v>5704</v>
      </c>
      <c r="W1168" s="75">
        <v>43465</v>
      </c>
      <c r="X1168" s="77">
        <v>15000000</v>
      </c>
      <c r="Y1168" s="77">
        <v>2000000000</v>
      </c>
      <c r="Z1168" s="78">
        <v>60000000</v>
      </c>
      <c r="AA1168" s="77">
        <f t="shared" si="67"/>
        <v>100000000</v>
      </c>
      <c r="AB1168" s="48">
        <v>2</v>
      </c>
      <c r="AC1168" s="81">
        <v>44195</v>
      </c>
      <c r="AD1168" s="77">
        <v>3000000000</v>
      </c>
      <c r="AE1168" s="77">
        <v>3000000000</v>
      </c>
      <c r="AF1168" s="77">
        <v>15000000</v>
      </c>
    </row>
    <row r="1169" spans="1:32" x14ac:dyDescent="0.25">
      <c r="A1169" s="230" t="s">
        <v>3464</v>
      </c>
      <c r="B1169" s="48" t="s">
        <v>6878</v>
      </c>
      <c r="C1169" s="74">
        <f t="shared" si="66"/>
        <v>8000000000</v>
      </c>
      <c r="D1169" s="75"/>
      <c r="E1169" s="75">
        <v>43490</v>
      </c>
      <c r="F1169" s="77">
        <v>2000000000</v>
      </c>
      <c r="G1169" s="77">
        <v>10000000000</v>
      </c>
      <c r="H1169" s="74">
        <f t="shared" si="69"/>
        <v>8000000000</v>
      </c>
      <c r="I1169" s="78">
        <v>60000000</v>
      </c>
      <c r="J1169" s="79" t="s">
        <v>5701</v>
      </c>
      <c r="K1169" s="80">
        <f t="shared" si="68"/>
        <v>8</v>
      </c>
      <c r="L1169" s="48" t="s">
        <v>249</v>
      </c>
      <c r="M1169" s="79" t="s">
        <v>5738</v>
      </c>
      <c r="N1169" s="80">
        <v>8</v>
      </c>
      <c r="O1169" s="48" t="s">
        <v>5703</v>
      </c>
      <c r="P1169" s="81">
        <v>45955</v>
      </c>
      <c r="Q1169" s="75">
        <v>43490</v>
      </c>
      <c r="R1169" s="75">
        <v>43434</v>
      </c>
      <c r="S1169" s="48">
        <v>1</v>
      </c>
      <c r="T1169" s="48" t="s">
        <v>253</v>
      </c>
      <c r="U1169" s="48" t="s">
        <v>1112</v>
      </c>
      <c r="V1169" s="82" t="s">
        <v>5704</v>
      </c>
      <c r="W1169" s="75">
        <v>43465</v>
      </c>
      <c r="X1169" s="77">
        <v>15000000</v>
      </c>
      <c r="Y1169" s="77">
        <v>2000000000</v>
      </c>
      <c r="Z1169" s="78">
        <v>60000000</v>
      </c>
      <c r="AA1169" s="77">
        <f t="shared" si="67"/>
        <v>100000000</v>
      </c>
      <c r="AB1169" s="48">
        <v>2</v>
      </c>
      <c r="AC1169" s="81">
        <v>44195</v>
      </c>
      <c r="AD1169" s="77">
        <v>3000000000</v>
      </c>
      <c r="AE1169" s="77">
        <v>3000000000</v>
      </c>
      <c r="AF1169" s="77">
        <v>15000000</v>
      </c>
    </row>
    <row r="1170" spans="1:32" x14ac:dyDescent="0.25">
      <c r="A1170" s="230" t="s">
        <v>3466</v>
      </c>
      <c r="B1170" s="48" t="s">
        <v>6879</v>
      </c>
      <c r="C1170" s="74">
        <f t="shared" si="66"/>
        <v>8000000000</v>
      </c>
      <c r="D1170" s="75"/>
      <c r="E1170" s="75">
        <v>43490</v>
      </c>
      <c r="F1170" s="77">
        <v>2000000000</v>
      </c>
      <c r="G1170" s="77">
        <v>10000000000</v>
      </c>
      <c r="H1170" s="74">
        <f t="shared" si="69"/>
        <v>8000000000</v>
      </c>
      <c r="I1170" s="78">
        <v>60000000</v>
      </c>
      <c r="J1170" s="79" t="s">
        <v>5701</v>
      </c>
      <c r="K1170" s="80">
        <f t="shared" si="68"/>
        <v>8</v>
      </c>
      <c r="L1170" s="48" t="s">
        <v>249</v>
      </c>
      <c r="M1170" s="79" t="s">
        <v>5738</v>
      </c>
      <c r="N1170" s="80">
        <v>8</v>
      </c>
      <c r="O1170" s="48" t="s">
        <v>5703</v>
      </c>
      <c r="P1170" s="81">
        <v>45955</v>
      </c>
      <c r="Q1170" s="75">
        <v>43490</v>
      </c>
      <c r="R1170" s="75">
        <v>43434</v>
      </c>
      <c r="S1170" s="48">
        <v>1</v>
      </c>
      <c r="T1170" s="48" t="s">
        <v>274</v>
      </c>
      <c r="U1170" s="48" t="s">
        <v>1112</v>
      </c>
      <c r="V1170" s="82" t="s">
        <v>5704</v>
      </c>
      <c r="W1170" s="75">
        <v>43465</v>
      </c>
      <c r="X1170" s="77">
        <v>15000000</v>
      </c>
      <c r="Y1170" s="77">
        <v>2000000000</v>
      </c>
      <c r="Z1170" s="78">
        <v>60000000</v>
      </c>
      <c r="AA1170" s="77">
        <f t="shared" si="67"/>
        <v>100000000</v>
      </c>
      <c r="AB1170" s="48">
        <v>2</v>
      </c>
      <c r="AC1170" s="81">
        <v>44195</v>
      </c>
      <c r="AD1170" s="77">
        <v>3000000000</v>
      </c>
      <c r="AE1170" s="77">
        <v>3000000000</v>
      </c>
      <c r="AF1170" s="77">
        <v>15000000</v>
      </c>
    </row>
    <row r="1171" spans="1:32" x14ac:dyDescent="0.25">
      <c r="A1171" s="230" t="s">
        <v>3468</v>
      </c>
      <c r="B1171" s="48" t="s">
        <v>6880</v>
      </c>
      <c r="C1171" s="74">
        <f t="shared" si="66"/>
        <v>8000000000</v>
      </c>
      <c r="D1171" s="75"/>
      <c r="E1171" s="75">
        <v>43490</v>
      </c>
      <c r="F1171" s="77">
        <v>2000000000</v>
      </c>
      <c r="G1171" s="77">
        <v>10000000000</v>
      </c>
      <c r="H1171" s="74">
        <f t="shared" si="69"/>
        <v>8000000000</v>
      </c>
      <c r="I1171" s="78">
        <v>60000000</v>
      </c>
      <c r="J1171" s="79" t="s">
        <v>5701</v>
      </c>
      <c r="K1171" s="80">
        <f t="shared" si="68"/>
        <v>8</v>
      </c>
      <c r="L1171" s="48" t="s">
        <v>249</v>
      </c>
      <c r="M1171" s="79" t="s">
        <v>5738</v>
      </c>
      <c r="N1171" s="80">
        <v>8</v>
      </c>
      <c r="O1171" s="48" t="s">
        <v>5703</v>
      </c>
      <c r="P1171" s="81">
        <v>45955</v>
      </c>
      <c r="Q1171" s="75">
        <v>43490</v>
      </c>
      <c r="R1171" s="75">
        <v>43434</v>
      </c>
      <c r="S1171" s="48">
        <v>1</v>
      </c>
      <c r="T1171" s="48" t="s">
        <v>253</v>
      </c>
      <c r="U1171" s="48" t="s">
        <v>1112</v>
      </c>
      <c r="V1171" s="82" t="s">
        <v>5704</v>
      </c>
      <c r="W1171" s="75">
        <v>43465</v>
      </c>
      <c r="X1171" s="77">
        <v>15000000</v>
      </c>
      <c r="Y1171" s="77">
        <v>2000000000</v>
      </c>
      <c r="Z1171" s="78">
        <v>60000000</v>
      </c>
      <c r="AA1171" s="77">
        <f t="shared" si="67"/>
        <v>100000000</v>
      </c>
      <c r="AB1171" s="48">
        <v>2</v>
      </c>
      <c r="AC1171" s="81">
        <v>44195</v>
      </c>
      <c r="AD1171" s="77">
        <v>3000000000</v>
      </c>
      <c r="AE1171" s="77">
        <v>3000000000</v>
      </c>
      <c r="AF1171" s="77">
        <v>15000000</v>
      </c>
    </row>
    <row r="1172" spans="1:32" x14ac:dyDescent="0.25">
      <c r="A1172" s="230" t="s">
        <v>3470</v>
      </c>
      <c r="B1172" s="48" t="s">
        <v>6881</v>
      </c>
      <c r="C1172" s="74">
        <f t="shared" si="66"/>
        <v>8000000000</v>
      </c>
      <c r="D1172" s="75"/>
      <c r="E1172" s="75">
        <v>43490</v>
      </c>
      <c r="F1172" s="77">
        <v>2000000000</v>
      </c>
      <c r="G1172" s="77">
        <v>10000000000</v>
      </c>
      <c r="H1172" s="74">
        <f t="shared" si="69"/>
        <v>8000000000</v>
      </c>
      <c r="I1172" s="78">
        <v>60000000</v>
      </c>
      <c r="J1172" s="79" t="s">
        <v>5701</v>
      </c>
      <c r="K1172" s="80">
        <f t="shared" si="68"/>
        <v>8</v>
      </c>
      <c r="L1172" s="48" t="s">
        <v>249</v>
      </c>
      <c r="M1172" s="79" t="s">
        <v>5738</v>
      </c>
      <c r="N1172" s="80">
        <v>8</v>
      </c>
      <c r="O1172" s="48" t="s">
        <v>5703</v>
      </c>
      <c r="P1172" s="81">
        <v>45955</v>
      </c>
      <c r="Q1172" s="75">
        <v>43490</v>
      </c>
      <c r="R1172" s="75">
        <v>43434</v>
      </c>
      <c r="S1172" s="48">
        <v>1</v>
      </c>
      <c r="T1172" s="48" t="s">
        <v>274</v>
      </c>
      <c r="U1172" s="48" t="s">
        <v>1112</v>
      </c>
      <c r="V1172" s="82" t="s">
        <v>5704</v>
      </c>
      <c r="W1172" s="75">
        <v>43465</v>
      </c>
      <c r="X1172" s="77">
        <v>15000000</v>
      </c>
      <c r="Y1172" s="77">
        <v>2000000000</v>
      </c>
      <c r="Z1172" s="78">
        <v>60000000</v>
      </c>
      <c r="AA1172" s="77">
        <f t="shared" si="67"/>
        <v>100000000</v>
      </c>
      <c r="AB1172" s="48">
        <v>2</v>
      </c>
      <c r="AC1172" s="81">
        <v>44195</v>
      </c>
      <c r="AD1172" s="77">
        <v>3000000000</v>
      </c>
      <c r="AE1172" s="77">
        <v>3000000000</v>
      </c>
      <c r="AF1172" s="77">
        <v>15000000</v>
      </c>
    </row>
    <row r="1173" spans="1:32" x14ac:dyDescent="0.25">
      <c r="A1173" s="230" t="s">
        <v>3472</v>
      </c>
      <c r="B1173" s="48" t="s">
        <v>6882</v>
      </c>
      <c r="C1173" s="74">
        <f t="shared" si="66"/>
        <v>8000000000</v>
      </c>
      <c r="D1173" s="75"/>
      <c r="E1173" s="75">
        <v>43490</v>
      </c>
      <c r="F1173" s="77">
        <v>2000000000</v>
      </c>
      <c r="G1173" s="77">
        <v>10000000000</v>
      </c>
      <c r="H1173" s="74">
        <f t="shared" si="69"/>
        <v>8000000000</v>
      </c>
      <c r="I1173" s="78">
        <v>60000000</v>
      </c>
      <c r="J1173" s="79" t="s">
        <v>5701</v>
      </c>
      <c r="K1173" s="80">
        <f t="shared" si="68"/>
        <v>8</v>
      </c>
      <c r="L1173" s="48" t="s">
        <v>249</v>
      </c>
      <c r="M1173" s="79" t="s">
        <v>5738</v>
      </c>
      <c r="N1173" s="80">
        <v>8</v>
      </c>
      <c r="O1173" s="48" t="s">
        <v>5703</v>
      </c>
      <c r="P1173" s="81">
        <v>45955</v>
      </c>
      <c r="Q1173" s="75">
        <v>43490</v>
      </c>
      <c r="R1173" s="75">
        <v>43434</v>
      </c>
      <c r="S1173" s="48">
        <v>1</v>
      </c>
      <c r="T1173" s="48" t="s">
        <v>253</v>
      </c>
      <c r="U1173" s="48" t="s">
        <v>1112</v>
      </c>
      <c r="V1173" s="82" t="s">
        <v>5704</v>
      </c>
      <c r="W1173" s="75">
        <v>43465</v>
      </c>
      <c r="X1173" s="77">
        <v>15000000</v>
      </c>
      <c r="Y1173" s="77">
        <v>2000000000</v>
      </c>
      <c r="Z1173" s="78">
        <v>60000000</v>
      </c>
      <c r="AA1173" s="77">
        <f t="shared" si="67"/>
        <v>100000000</v>
      </c>
      <c r="AB1173" s="48">
        <v>2</v>
      </c>
      <c r="AC1173" s="81">
        <v>44195</v>
      </c>
      <c r="AD1173" s="77">
        <v>3000000000</v>
      </c>
      <c r="AE1173" s="77">
        <v>3000000000</v>
      </c>
      <c r="AF1173" s="77">
        <v>15000000</v>
      </c>
    </row>
    <row r="1174" spans="1:32" x14ac:dyDescent="0.25">
      <c r="A1174" s="230" t="s">
        <v>3474</v>
      </c>
      <c r="B1174" s="48" t="s">
        <v>6883</v>
      </c>
      <c r="C1174" s="74">
        <f t="shared" si="66"/>
        <v>8000000000</v>
      </c>
      <c r="D1174" s="75"/>
      <c r="E1174" s="75">
        <v>43490</v>
      </c>
      <c r="F1174" s="77">
        <v>2000000000</v>
      </c>
      <c r="G1174" s="77">
        <v>10000000000</v>
      </c>
      <c r="H1174" s="74">
        <f t="shared" si="69"/>
        <v>8000000000</v>
      </c>
      <c r="I1174" s="78">
        <v>60000000</v>
      </c>
      <c r="J1174" s="79" t="s">
        <v>5701</v>
      </c>
      <c r="K1174" s="80">
        <f t="shared" si="68"/>
        <v>8</v>
      </c>
      <c r="L1174" s="48" t="s">
        <v>249</v>
      </c>
      <c r="M1174" s="79" t="s">
        <v>5738</v>
      </c>
      <c r="N1174" s="80">
        <v>8</v>
      </c>
      <c r="O1174" s="48" t="s">
        <v>5703</v>
      </c>
      <c r="P1174" s="81">
        <v>45955</v>
      </c>
      <c r="Q1174" s="75">
        <v>43490</v>
      </c>
      <c r="R1174" s="75">
        <v>43434</v>
      </c>
      <c r="S1174" s="48">
        <v>1</v>
      </c>
      <c r="T1174" s="48" t="s">
        <v>274</v>
      </c>
      <c r="U1174" s="48" t="s">
        <v>1112</v>
      </c>
      <c r="V1174" s="82" t="s">
        <v>5704</v>
      </c>
      <c r="W1174" s="75">
        <v>43465</v>
      </c>
      <c r="X1174" s="77">
        <v>15000000</v>
      </c>
      <c r="Y1174" s="77">
        <v>2000000000</v>
      </c>
      <c r="Z1174" s="78">
        <v>60000000</v>
      </c>
      <c r="AA1174" s="77">
        <f t="shared" si="67"/>
        <v>100000000</v>
      </c>
      <c r="AB1174" s="48">
        <v>2</v>
      </c>
      <c r="AC1174" s="81">
        <v>44195</v>
      </c>
      <c r="AD1174" s="77">
        <v>3000000000</v>
      </c>
      <c r="AE1174" s="77">
        <v>3000000000</v>
      </c>
      <c r="AF1174" s="77">
        <v>15000000</v>
      </c>
    </row>
    <row r="1175" spans="1:32" x14ac:dyDescent="0.25">
      <c r="A1175" s="230" t="s">
        <v>3476</v>
      </c>
      <c r="B1175" s="48" t="s">
        <v>6884</v>
      </c>
      <c r="C1175" s="74">
        <f t="shared" si="66"/>
        <v>8000000000</v>
      </c>
      <c r="D1175" s="75"/>
      <c r="E1175" s="75">
        <v>43490</v>
      </c>
      <c r="F1175" s="77">
        <v>2000000000</v>
      </c>
      <c r="G1175" s="77">
        <v>10000000000</v>
      </c>
      <c r="H1175" s="74">
        <f t="shared" si="69"/>
        <v>8000000000</v>
      </c>
      <c r="I1175" s="78">
        <v>60000000</v>
      </c>
      <c r="J1175" s="79" t="s">
        <v>5701</v>
      </c>
      <c r="K1175" s="80">
        <f t="shared" si="68"/>
        <v>8</v>
      </c>
      <c r="L1175" s="48" t="s">
        <v>249</v>
      </c>
      <c r="M1175" s="79" t="s">
        <v>5738</v>
      </c>
      <c r="N1175" s="80">
        <v>8</v>
      </c>
      <c r="O1175" s="48" t="s">
        <v>5703</v>
      </c>
      <c r="P1175" s="81">
        <v>45955</v>
      </c>
      <c r="Q1175" s="75">
        <v>43490</v>
      </c>
      <c r="R1175" s="75">
        <v>43434</v>
      </c>
      <c r="S1175" s="48">
        <v>1</v>
      </c>
      <c r="T1175" s="48" t="s">
        <v>253</v>
      </c>
      <c r="U1175" s="48" t="s">
        <v>1112</v>
      </c>
      <c r="V1175" s="82" t="s">
        <v>5704</v>
      </c>
      <c r="W1175" s="75">
        <v>43465</v>
      </c>
      <c r="X1175" s="77">
        <v>15000000</v>
      </c>
      <c r="Y1175" s="77">
        <v>2000000000</v>
      </c>
      <c r="Z1175" s="78">
        <v>60000000</v>
      </c>
      <c r="AA1175" s="77">
        <f t="shared" si="67"/>
        <v>100000000</v>
      </c>
      <c r="AB1175" s="48">
        <v>2</v>
      </c>
      <c r="AC1175" s="81">
        <v>44195</v>
      </c>
      <c r="AD1175" s="77">
        <v>3000000000</v>
      </c>
      <c r="AE1175" s="77">
        <v>3000000000</v>
      </c>
      <c r="AF1175" s="77">
        <v>15000000</v>
      </c>
    </row>
    <row r="1176" spans="1:32" x14ac:dyDescent="0.25">
      <c r="A1176" s="230" t="s">
        <v>3478</v>
      </c>
      <c r="B1176" s="48" t="s">
        <v>6885</v>
      </c>
      <c r="C1176" s="74">
        <f t="shared" si="66"/>
        <v>8000000000</v>
      </c>
      <c r="D1176" s="75"/>
      <c r="E1176" s="75">
        <v>43490</v>
      </c>
      <c r="F1176" s="77">
        <v>2000000000</v>
      </c>
      <c r="G1176" s="77">
        <v>10000000000</v>
      </c>
      <c r="H1176" s="74">
        <f t="shared" si="69"/>
        <v>8000000000</v>
      </c>
      <c r="I1176" s="78">
        <v>60000000</v>
      </c>
      <c r="J1176" s="79" t="s">
        <v>5701</v>
      </c>
      <c r="K1176" s="80">
        <f t="shared" si="68"/>
        <v>8</v>
      </c>
      <c r="L1176" s="48" t="s">
        <v>249</v>
      </c>
      <c r="M1176" s="79" t="s">
        <v>5738</v>
      </c>
      <c r="N1176" s="80">
        <v>8</v>
      </c>
      <c r="O1176" s="48" t="s">
        <v>5703</v>
      </c>
      <c r="P1176" s="81">
        <v>45955</v>
      </c>
      <c r="Q1176" s="75">
        <v>43490</v>
      </c>
      <c r="R1176" s="75">
        <v>43434</v>
      </c>
      <c r="S1176" s="48">
        <v>1</v>
      </c>
      <c r="T1176" s="48" t="s">
        <v>274</v>
      </c>
      <c r="U1176" s="48" t="s">
        <v>1112</v>
      </c>
      <c r="V1176" s="82" t="s">
        <v>5704</v>
      </c>
      <c r="W1176" s="75">
        <v>43465</v>
      </c>
      <c r="X1176" s="77">
        <v>15000000</v>
      </c>
      <c r="Y1176" s="77">
        <v>2000000000</v>
      </c>
      <c r="Z1176" s="78">
        <v>60000000</v>
      </c>
      <c r="AA1176" s="77">
        <f t="shared" si="67"/>
        <v>100000000</v>
      </c>
      <c r="AB1176" s="48">
        <v>2</v>
      </c>
      <c r="AC1176" s="81">
        <v>44195</v>
      </c>
      <c r="AD1176" s="77">
        <v>3000000000</v>
      </c>
      <c r="AE1176" s="77">
        <v>3000000000</v>
      </c>
      <c r="AF1176" s="77">
        <v>15000000</v>
      </c>
    </row>
    <row r="1177" spans="1:32" x14ac:dyDescent="0.25">
      <c r="A1177" s="230" t="s">
        <v>3480</v>
      </c>
      <c r="B1177" s="48" t="s">
        <v>6886</v>
      </c>
      <c r="C1177" s="74">
        <f t="shared" si="66"/>
        <v>8000000000</v>
      </c>
      <c r="D1177" s="75"/>
      <c r="E1177" s="75">
        <v>43490</v>
      </c>
      <c r="F1177" s="77">
        <v>2000000000</v>
      </c>
      <c r="G1177" s="77">
        <v>10000000000</v>
      </c>
      <c r="H1177" s="74">
        <f t="shared" si="69"/>
        <v>8000000000</v>
      </c>
      <c r="I1177" s="78">
        <v>60000000</v>
      </c>
      <c r="J1177" s="79" t="s">
        <v>5701</v>
      </c>
      <c r="K1177" s="80">
        <f t="shared" si="68"/>
        <v>8</v>
      </c>
      <c r="L1177" s="48" t="s">
        <v>249</v>
      </c>
      <c r="M1177" s="79" t="s">
        <v>5738</v>
      </c>
      <c r="N1177" s="80">
        <v>8</v>
      </c>
      <c r="O1177" s="48" t="s">
        <v>5703</v>
      </c>
      <c r="P1177" s="81">
        <v>45955</v>
      </c>
      <c r="Q1177" s="75">
        <v>43490</v>
      </c>
      <c r="R1177" s="75">
        <v>43434</v>
      </c>
      <c r="S1177" s="48">
        <v>1</v>
      </c>
      <c r="T1177" s="48" t="s">
        <v>253</v>
      </c>
      <c r="U1177" s="48" t="s">
        <v>1112</v>
      </c>
      <c r="V1177" s="82" t="s">
        <v>5704</v>
      </c>
      <c r="W1177" s="75">
        <v>43465</v>
      </c>
      <c r="X1177" s="77">
        <v>15000000</v>
      </c>
      <c r="Y1177" s="77">
        <v>2000000000</v>
      </c>
      <c r="Z1177" s="78">
        <v>60000000</v>
      </c>
      <c r="AA1177" s="77">
        <f t="shared" si="67"/>
        <v>100000000</v>
      </c>
      <c r="AB1177" s="48">
        <v>2</v>
      </c>
      <c r="AC1177" s="81">
        <v>44195</v>
      </c>
      <c r="AD1177" s="77">
        <v>3000000000</v>
      </c>
      <c r="AE1177" s="77">
        <v>3000000000</v>
      </c>
      <c r="AF1177" s="77">
        <v>15000000</v>
      </c>
    </row>
    <row r="1178" spans="1:32" x14ac:dyDescent="0.25">
      <c r="A1178" s="230" t="s">
        <v>3482</v>
      </c>
      <c r="B1178" s="48" t="s">
        <v>6887</v>
      </c>
      <c r="C1178" s="74">
        <f t="shared" si="66"/>
        <v>8000000000</v>
      </c>
      <c r="D1178" s="75"/>
      <c r="E1178" s="75">
        <v>43490</v>
      </c>
      <c r="F1178" s="77">
        <v>2000000000</v>
      </c>
      <c r="G1178" s="77">
        <v>10000000000</v>
      </c>
      <c r="H1178" s="74">
        <f t="shared" si="69"/>
        <v>8000000000</v>
      </c>
      <c r="I1178" s="78">
        <v>60000000</v>
      </c>
      <c r="J1178" s="79" t="s">
        <v>5701</v>
      </c>
      <c r="K1178" s="80">
        <f t="shared" si="68"/>
        <v>8</v>
      </c>
      <c r="L1178" s="48" t="s">
        <v>249</v>
      </c>
      <c r="M1178" s="79" t="s">
        <v>5738</v>
      </c>
      <c r="N1178" s="80">
        <v>8</v>
      </c>
      <c r="O1178" s="48" t="s">
        <v>5703</v>
      </c>
      <c r="P1178" s="81">
        <v>45955</v>
      </c>
      <c r="Q1178" s="75">
        <v>43490</v>
      </c>
      <c r="R1178" s="75">
        <v>43434</v>
      </c>
      <c r="S1178" s="48">
        <v>1</v>
      </c>
      <c r="T1178" s="48" t="s">
        <v>274</v>
      </c>
      <c r="U1178" s="48" t="s">
        <v>1112</v>
      </c>
      <c r="V1178" s="82" t="s">
        <v>5704</v>
      </c>
      <c r="W1178" s="75">
        <v>43465</v>
      </c>
      <c r="X1178" s="77">
        <v>15000000</v>
      </c>
      <c r="Y1178" s="77">
        <v>2000000000</v>
      </c>
      <c r="Z1178" s="78">
        <v>60000000</v>
      </c>
      <c r="AA1178" s="77">
        <f t="shared" si="67"/>
        <v>100000000</v>
      </c>
      <c r="AB1178" s="48">
        <v>2</v>
      </c>
      <c r="AC1178" s="81">
        <v>44195</v>
      </c>
      <c r="AD1178" s="77">
        <v>3000000000</v>
      </c>
      <c r="AE1178" s="77">
        <v>3000000000</v>
      </c>
      <c r="AF1178" s="77">
        <v>15000000</v>
      </c>
    </row>
    <row r="1179" spans="1:32" x14ac:dyDescent="0.25">
      <c r="A1179" s="230" t="s">
        <v>3484</v>
      </c>
      <c r="B1179" s="48" t="s">
        <v>6888</v>
      </c>
      <c r="C1179" s="74">
        <f t="shared" ref="C1179:C1242" si="70">G1179-Y1179</f>
        <v>8000000000</v>
      </c>
      <c r="D1179" s="75"/>
      <c r="E1179" s="75">
        <v>43490</v>
      </c>
      <c r="F1179" s="77">
        <v>2000000000</v>
      </c>
      <c r="G1179" s="77">
        <v>10000000000</v>
      </c>
      <c r="H1179" s="74">
        <f t="shared" si="69"/>
        <v>8000000000</v>
      </c>
      <c r="I1179" s="78">
        <v>60000000</v>
      </c>
      <c r="J1179" s="79" t="s">
        <v>5701</v>
      </c>
      <c r="K1179" s="80">
        <f t="shared" si="68"/>
        <v>8</v>
      </c>
      <c r="L1179" s="48" t="s">
        <v>249</v>
      </c>
      <c r="M1179" s="79" t="s">
        <v>5738</v>
      </c>
      <c r="N1179" s="80">
        <v>8</v>
      </c>
      <c r="O1179" s="48" t="s">
        <v>5703</v>
      </c>
      <c r="P1179" s="81">
        <v>45955</v>
      </c>
      <c r="Q1179" s="75">
        <v>43490</v>
      </c>
      <c r="R1179" s="75">
        <v>43434</v>
      </c>
      <c r="S1179" s="48">
        <v>1</v>
      </c>
      <c r="T1179" s="48" t="s">
        <v>253</v>
      </c>
      <c r="U1179" s="48" t="s">
        <v>1112</v>
      </c>
      <c r="V1179" s="82" t="s">
        <v>5704</v>
      </c>
      <c r="W1179" s="75">
        <v>43465</v>
      </c>
      <c r="X1179" s="77">
        <v>15000000</v>
      </c>
      <c r="Y1179" s="77">
        <v>2000000000</v>
      </c>
      <c r="Z1179" s="78">
        <v>60000000</v>
      </c>
      <c r="AA1179" s="77">
        <v>0</v>
      </c>
      <c r="AB1179" s="48">
        <v>2</v>
      </c>
      <c r="AC1179" s="81">
        <v>44195</v>
      </c>
      <c r="AD1179" s="77">
        <v>3000000000</v>
      </c>
      <c r="AE1179" s="77">
        <v>3000000000</v>
      </c>
      <c r="AF1179" s="77">
        <v>15000000</v>
      </c>
    </row>
    <row r="1180" spans="1:32" x14ac:dyDescent="0.25">
      <c r="A1180" s="230" t="s">
        <v>3486</v>
      </c>
      <c r="B1180" s="48" t="s">
        <v>6889</v>
      </c>
      <c r="C1180" s="74">
        <f t="shared" si="70"/>
        <v>8000000000</v>
      </c>
      <c r="D1180" s="75"/>
      <c r="E1180" s="75">
        <v>43490</v>
      </c>
      <c r="F1180" s="77">
        <v>2000000000</v>
      </c>
      <c r="G1180" s="77">
        <v>10000000000</v>
      </c>
      <c r="H1180" s="74">
        <f t="shared" si="69"/>
        <v>8000000000</v>
      </c>
      <c r="I1180" s="78">
        <v>60000000</v>
      </c>
      <c r="J1180" s="79" t="s">
        <v>5701</v>
      </c>
      <c r="K1180" s="80">
        <f t="shared" si="68"/>
        <v>8</v>
      </c>
      <c r="L1180" s="48" t="s">
        <v>249</v>
      </c>
      <c r="M1180" s="79" t="s">
        <v>5738</v>
      </c>
      <c r="N1180" s="80">
        <v>8</v>
      </c>
      <c r="O1180" s="48" t="s">
        <v>5703</v>
      </c>
      <c r="P1180" s="81">
        <v>45955</v>
      </c>
      <c r="Q1180" s="75">
        <v>43490</v>
      </c>
      <c r="R1180" s="75">
        <v>43434</v>
      </c>
      <c r="S1180" s="48">
        <v>1</v>
      </c>
      <c r="T1180" s="48" t="s">
        <v>274</v>
      </c>
      <c r="U1180" s="48" t="s">
        <v>1112</v>
      </c>
      <c r="V1180" s="82" t="s">
        <v>5704</v>
      </c>
      <c r="W1180" s="75">
        <v>43465</v>
      </c>
      <c r="X1180" s="77">
        <v>15000000</v>
      </c>
      <c r="Y1180" s="77">
        <v>2000000000</v>
      </c>
      <c r="Z1180" s="78">
        <v>60000000</v>
      </c>
      <c r="AA1180" s="77">
        <v>0</v>
      </c>
      <c r="AB1180" s="48">
        <v>2</v>
      </c>
      <c r="AC1180" s="81">
        <v>44195</v>
      </c>
      <c r="AD1180" s="77">
        <v>3000000000</v>
      </c>
      <c r="AE1180" s="77">
        <v>3000000000</v>
      </c>
      <c r="AF1180" s="77">
        <v>15000000</v>
      </c>
    </row>
    <row r="1181" spans="1:32" x14ac:dyDescent="0.25">
      <c r="A1181" s="230" t="s">
        <v>3488</v>
      </c>
      <c r="B1181" s="48" t="s">
        <v>6890</v>
      </c>
      <c r="C1181" s="74">
        <f t="shared" si="70"/>
        <v>8000000000</v>
      </c>
      <c r="D1181" s="75"/>
      <c r="E1181" s="75">
        <v>43490</v>
      </c>
      <c r="F1181" s="77">
        <v>2000000000</v>
      </c>
      <c r="G1181" s="77">
        <v>10000000000</v>
      </c>
      <c r="H1181" s="74">
        <f t="shared" si="69"/>
        <v>8000000000</v>
      </c>
      <c r="I1181" s="78">
        <v>60000000</v>
      </c>
      <c r="J1181" s="79" t="s">
        <v>5701</v>
      </c>
      <c r="K1181" s="80">
        <f t="shared" si="68"/>
        <v>8</v>
      </c>
      <c r="L1181" s="48" t="s">
        <v>249</v>
      </c>
      <c r="M1181" s="79" t="s">
        <v>5738</v>
      </c>
      <c r="N1181" s="80">
        <v>8</v>
      </c>
      <c r="O1181" s="48" t="s">
        <v>5703</v>
      </c>
      <c r="P1181" s="81">
        <v>45955</v>
      </c>
      <c r="Q1181" s="75">
        <v>43490</v>
      </c>
      <c r="R1181" s="75">
        <v>43434</v>
      </c>
      <c r="S1181" s="48">
        <v>1</v>
      </c>
      <c r="T1181" s="48" t="s">
        <v>253</v>
      </c>
      <c r="U1181" s="48" t="s">
        <v>1112</v>
      </c>
      <c r="V1181" s="82" t="s">
        <v>5704</v>
      </c>
      <c r="W1181" s="75">
        <v>43465</v>
      </c>
      <c r="X1181" s="77">
        <v>15000000</v>
      </c>
      <c r="Y1181" s="77">
        <v>2000000000</v>
      </c>
      <c r="Z1181" s="78">
        <v>60000000</v>
      </c>
      <c r="AA1181" s="77">
        <v>0</v>
      </c>
      <c r="AB1181" s="48">
        <v>2</v>
      </c>
      <c r="AC1181" s="81">
        <v>44195</v>
      </c>
      <c r="AD1181" s="77">
        <v>3000000000</v>
      </c>
      <c r="AE1181" s="77">
        <v>3000000000</v>
      </c>
      <c r="AF1181" s="77">
        <v>15000000</v>
      </c>
    </row>
    <row r="1182" spans="1:32" x14ac:dyDescent="0.25">
      <c r="A1182" s="230" t="s">
        <v>3490</v>
      </c>
      <c r="B1182" s="48" t="s">
        <v>6891</v>
      </c>
      <c r="C1182" s="74">
        <f t="shared" si="70"/>
        <v>8000000000</v>
      </c>
      <c r="D1182" s="75"/>
      <c r="E1182" s="75">
        <v>43490</v>
      </c>
      <c r="F1182" s="77">
        <v>2000000000</v>
      </c>
      <c r="G1182" s="77">
        <v>10000000000</v>
      </c>
      <c r="H1182" s="74">
        <f t="shared" si="69"/>
        <v>8000000000</v>
      </c>
      <c r="I1182" s="78">
        <v>60000000</v>
      </c>
      <c r="J1182" s="79" t="s">
        <v>5701</v>
      </c>
      <c r="K1182" s="80">
        <f t="shared" si="68"/>
        <v>8</v>
      </c>
      <c r="L1182" s="48" t="s">
        <v>249</v>
      </c>
      <c r="M1182" s="79" t="s">
        <v>5738</v>
      </c>
      <c r="N1182" s="80">
        <v>8</v>
      </c>
      <c r="O1182" s="48" t="s">
        <v>5703</v>
      </c>
      <c r="P1182" s="81">
        <v>45955</v>
      </c>
      <c r="Q1182" s="75">
        <v>43490</v>
      </c>
      <c r="R1182" s="75">
        <v>43434</v>
      </c>
      <c r="S1182" s="48">
        <v>1</v>
      </c>
      <c r="T1182" s="48" t="s">
        <v>274</v>
      </c>
      <c r="U1182" s="48" t="s">
        <v>1112</v>
      </c>
      <c r="V1182" s="82" t="s">
        <v>5704</v>
      </c>
      <c r="W1182" s="75">
        <v>43465</v>
      </c>
      <c r="X1182" s="77">
        <v>15000000</v>
      </c>
      <c r="Y1182" s="77">
        <v>2000000000</v>
      </c>
      <c r="Z1182" s="78">
        <v>60000000</v>
      </c>
      <c r="AA1182" s="77">
        <v>0</v>
      </c>
      <c r="AB1182" s="48">
        <v>2</v>
      </c>
      <c r="AC1182" s="81">
        <v>44195</v>
      </c>
      <c r="AD1182" s="77">
        <v>3000000000</v>
      </c>
      <c r="AE1182" s="77">
        <v>3000000000</v>
      </c>
      <c r="AF1182" s="77">
        <v>15000000</v>
      </c>
    </row>
    <row r="1183" spans="1:32" x14ac:dyDescent="0.25">
      <c r="A1183" s="230" t="s">
        <v>3492</v>
      </c>
      <c r="B1183" s="48" t="s">
        <v>6892</v>
      </c>
      <c r="C1183" s="74">
        <f t="shared" si="70"/>
        <v>8000000000</v>
      </c>
      <c r="D1183" s="75"/>
      <c r="E1183" s="75">
        <v>43490</v>
      </c>
      <c r="F1183" s="77">
        <v>2000000000</v>
      </c>
      <c r="G1183" s="77">
        <v>10000000000</v>
      </c>
      <c r="H1183" s="74">
        <f t="shared" si="69"/>
        <v>8000000000</v>
      </c>
      <c r="I1183" s="78">
        <v>60000000</v>
      </c>
      <c r="J1183" s="79" t="s">
        <v>5701</v>
      </c>
      <c r="K1183" s="80">
        <f t="shared" si="68"/>
        <v>8</v>
      </c>
      <c r="L1183" s="48" t="s">
        <v>249</v>
      </c>
      <c r="M1183" s="79" t="s">
        <v>5738</v>
      </c>
      <c r="N1183" s="80">
        <v>8</v>
      </c>
      <c r="O1183" s="48" t="s">
        <v>5703</v>
      </c>
      <c r="P1183" s="81">
        <v>45955</v>
      </c>
      <c r="Q1183" s="75">
        <v>43490</v>
      </c>
      <c r="R1183" s="75">
        <v>43434</v>
      </c>
      <c r="S1183" s="48">
        <v>1</v>
      </c>
      <c r="T1183" s="48" t="s">
        <v>253</v>
      </c>
      <c r="U1183" s="48" t="s">
        <v>1112</v>
      </c>
      <c r="V1183" s="82" t="s">
        <v>5704</v>
      </c>
      <c r="W1183" s="75">
        <v>43465</v>
      </c>
      <c r="X1183" s="77">
        <v>15000000</v>
      </c>
      <c r="Y1183" s="77">
        <v>2000000000</v>
      </c>
      <c r="Z1183" s="78">
        <v>60000000</v>
      </c>
      <c r="AA1183" s="77">
        <v>0</v>
      </c>
      <c r="AB1183" s="48">
        <v>2</v>
      </c>
      <c r="AC1183" s="81">
        <v>44195</v>
      </c>
      <c r="AD1183" s="77">
        <v>3000000000</v>
      </c>
      <c r="AE1183" s="77">
        <v>3000000000</v>
      </c>
      <c r="AF1183" s="77">
        <v>15000000</v>
      </c>
    </row>
    <row r="1184" spans="1:32" x14ac:dyDescent="0.25">
      <c r="A1184" s="230" t="s">
        <v>3494</v>
      </c>
      <c r="B1184" s="48" t="s">
        <v>6893</v>
      </c>
      <c r="C1184" s="74">
        <f t="shared" si="70"/>
        <v>8000000000</v>
      </c>
      <c r="D1184" s="75"/>
      <c r="E1184" s="75">
        <v>43490</v>
      </c>
      <c r="F1184" s="77">
        <v>2000000000</v>
      </c>
      <c r="G1184" s="77">
        <v>10000000000</v>
      </c>
      <c r="H1184" s="74">
        <f t="shared" si="69"/>
        <v>8000000000</v>
      </c>
      <c r="I1184" s="78">
        <v>60000000</v>
      </c>
      <c r="J1184" s="79" t="s">
        <v>5701</v>
      </c>
      <c r="K1184" s="80">
        <f t="shared" si="68"/>
        <v>8</v>
      </c>
      <c r="L1184" s="48" t="s">
        <v>249</v>
      </c>
      <c r="M1184" s="79" t="s">
        <v>5738</v>
      </c>
      <c r="N1184" s="80">
        <v>8</v>
      </c>
      <c r="O1184" s="48" t="s">
        <v>5703</v>
      </c>
      <c r="P1184" s="81">
        <v>45955</v>
      </c>
      <c r="Q1184" s="75">
        <v>43490</v>
      </c>
      <c r="R1184" s="75">
        <v>43434</v>
      </c>
      <c r="S1184" s="48">
        <v>1</v>
      </c>
      <c r="T1184" s="48" t="s">
        <v>274</v>
      </c>
      <c r="U1184" s="48" t="s">
        <v>1112</v>
      </c>
      <c r="V1184" s="82" t="s">
        <v>5704</v>
      </c>
      <c r="W1184" s="75">
        <v>43465</v>
      </c>
      <c r="X1184" s="77">
        <v>15000000</v>
      </c>
      <c r="Y1184" s="77">
        <v>2000000000</v>
      </c>
      <c r="Z1184" s="78">
        <v>60000000</v>
      </c>
      <c r="AA1184" s="77">
        <v>0</v>
      </c>
      <c r="AB1184" s="48">
        <v>2</v>
      </c>
      <c r="AC1184" s="81">
        <v>44195</v>
      </c>
      <c r="AD1184" s="77">
        <v>3000000000</v>
      </c>
      <c r="AE1184" s="77">
        <v>3000000000</v>
      </c>
      <c r="AF1184" s="77">
        <v>15000000</v>
      </c>
    </row>
    <row r="1185" spans="1:32" x14ac:dyDescent="0.25">
      <c r="A1185" s="230" t="s">
        <v>3496</v>
      </c>
      <c r="B1185" s="48" t="s">
        <v>6894</v>
      </c>
      <c r="C1185" s="74">
        <f t="shared" si="70"/>
        <v>8000000000</v>
      </c>
      <c r="D1185" s="75"/>
      <c r="E1185" s="75">
        <v>43490</v>
      </c>
      <c r="F1185" s="77">
        <v>2000000000</v>
      </c>
      <c r="G1185" s="77">
        <v>10000000000</v>
      </c>
      <c r="H1185" s="74">
        <f t="shared" si="69"/>
        <v>8000000000</v>
      </c>
      <c r="I1185" s="78">
        <v>60000000</v>
      </c>
      <c r="J1185" s="79" t="s">
        <v>5701</v>
      </c>
      <c r="K1185" s="80">
        <f t="shared" si="68"/>
        <v>8</v>
      </c>
      <c r="L1185" s="48" t="s">
        <v>249</v>
      </c>
      <c r="M1185" s="79" t="s">
        <v>5738</v>
      </c>
      <c r="N1185" s="80">
        <v>8</v>
      </c>
      <c r="O1185" s="48" t="s">
        <v>5703</v>
      </c>
      <c r="P1185" s="81">
        <v>45955</v>
      </c>
      <c r="Q1185" s="75">
        <v>43490</v>
      </c>
      <c r="R1185" s="75">
        <v>43434</v>
      </c>
      <c r="S1185" s="48">
        <v>1</v>
      </c>
      <c r="T1185" s="48" t="s">
        <v>253</v>
      </c>
      <c r="U1185" s="48" t="s">
        <v>1112</v>
      </c>
      <c r="V1185" s="82" t="s">
        <v>5704</v>
      </c>
      <c r="W1185" s="75">
        <v>43465</v>
      </c>
      <c r="X1185" s="77">
        <v>15000000</v>
      </c>
      <c r="Y1185" s="77">
        <v>2000000000</v>
      </c>
      <c r="Z1185" s="78">
        <v>60000000</v>
      </c>
      <c r="AA1185" s="77">
        <f t="shared" si="67"/>
        <v>100000000</v>
      </c>
      <c r="AB1185" s="48">
        <v>2</v>
      </c>
      <c r="AC1185" s="81">
        <v>44195</v>
      </c>
      <c r="AD1185" s="77">
        <v>3000000000</v>
      </c>
      <c r="AE1185" s="77">
        <v>3000000000</v>
      </c>
      <c r="AF1185" s="77">
        <v>15000000</v>
      </c>
    </row>
    <row r="1186" spans="1:32" x14ac:dyDescent="0.25">
      <c r="A1186" s="230" t="s">
        <v>3498</v>
      </c>
      <c r="B1186" s="48" t="s">
        <v>6895</v>
      </c>
      <c r="C1186" s="74">
        <f t="shared" si="70"/>
        <v>8000000000</v>
      </c>
      <c r="D1186" s="75"/>
      <c r="E1186" s="75">
        <v>43490</v>
      </c>
      <c r="F1186" s="77">
        <v>2000000000</v>
      </c>
      <c r="G1186" s="77">
        <v>10000000000</v>
      </c>
      <c r="H1186" s="74">
        <f t="shared" si="69"/>
        <v>8000000000</v>
      </c>
      <c r="I1186" s="78">
        <v>60000000</v>
      </c>
      <c r="J1186" s="79" t="s">
        <v>5701</v>
      </c>
      <c r="K1186" s="80">
        <f t="shared" si="68"/>
        <v>8</v>
      </c>
      <c r="L1186" s="48" t="s">
        <v>249</v>
      </c>
      <c r="M1186" s="79" t="s">
        <v>5738</v>
      </c>
      <c r="N1186" s="80">
        <v>8</v>
      </c>
      <c r="O1186" s="48" t="s">
        <v>5703</v>
      </c>
      <c r="P1186" s="81">
        <v>45955</v>
      </c>
      <c r="Q1186" s="75">
        <v>43490</v>
      </c>
      <c r="R1186" s="75">
        <v>43434</v>
      </c>
      <c r="S1186" s="48">
        <v>1</v>
      </c>
      <c r="T1186" s="48" t="s">
        <v>274</v>
      </c>
      <c r="U1186" s="48" t="s">
        <v>1112</v>
      </c>
      <c r="V1186" s="82" t="s">
        <v>5704</v>
      </c>
      <c r="W1186" s="75">
        <v>43465</v>
      </c>
      <c r="X1186" s="77">
        <v>15000000</v>
      </c>
      <c r="Y1186" s="77">
        <v>2000000000</v>
      </c>
      <c r="Z1186" s="78">
        <v>60000000</v>
      </c>
      <c r="AA1186" s="77">
        <f t="shared" si="67"/>
        <v>100000000</v>
      </c>
      <c r="AB1186" s="48">
        <v>2</v>
      </c>
      <c r="AC1186" s="81">
        <v>44195</v>
      </c>
      <c r="AD1186" s="77">
        <v>3000000000</v>
      </c>
      <c r="AE1186" s="77">
        <v>3000000000</v>
      </c>
      <c r="AF1186" s="77">
        <v>15000000</v>
      </c>
    </row>
    <row r="1187" spans="1:32" x14ac:dyDescent="0.25">
      <c r="A1187" s="230" t="s">
        <v>3500</v>
      </c>
      <c r="B1187" s="48" t="s">
        <v>6896</v>
      </c>
      <c r="C1187" s="74">
        <f t="shared" si="70"/>
        <v>8000000000</v>
      </c>
      <c r="D1187" s="75"/>
      <c r="E1187" s="75">
        <v>43490</v>
      </c>
      <c r="F1187" s="77">
        <v>2000000000</v>
      </c>
      <c r="G1187" s="77">
        <v>10000000000</v>
      </c>
      <c r="H1187" s="74">
        <f t="shared" si="69"/>
        <v>8000000000</v>
      </c>
      <c r="I1187" s="78">
        <v>60000000</v>
      </c>
      <c r="J1187" s="79" t="s">
        <v>5701</v>
      </c>
      <c r="K1187" s="80">
        <f t="shared" si="68"/>
        <v>8</v>
      </c>
      <c r="L1187" s="48" t="s">
        <v>249</v>
      </c>
      <c r="M1187" s="79" t="s">
        <v>5738</v>
      </c>
      <c r="N1187" s="80">
        <v>8</v>
      </c>
      <c r="O1187" s="48" t="s">
        <v>5703</v>
      </c>
      <c r="P1187" s="81">
        <v>45955</v>
      </c>
      <c r="Q1187" s="75">
        <v>43490</v>
      </c>
      <c r="R1187" s="75">
        <v>43434</v>
      </c>
      <c r="S1187" s="48">
        <v>1</v>
      </c>
      <c r="T1187" s="48" t="s">
        <v>253</v>
      </c>
      <c r="U1187" s="48" t="s">
        <v>1112</v>
      </c>
      <c r="V1187" s="82" t="s">
        <v>5704</v>
      </c>
      <c r="W1187" s="75">
        <v>43465</v>
      </c>
      <c r="X1187" s="77">
        <v>15000000</v>
      </c>
      <c r="Y1187" s="77">
        <v>2000000000</v>
      </c>
      <c r="Z1187" s="78">
        <v>60000000</v>
      </c>
      <c r="AA1187" s="77">
        <f t="shared" si="67"/>
        <v>100000000</v>
      </c>
      <c r="AB1187" s="48">
        <v>2</v>
      </c>
      <c r="AC1187" s="81">
        <v>44195</v>
      </c>
      <c r="AD1187" s="77">
        <v>3000000000</v>
      </c>
      <c r="AE1187" s="77">
        <v>3000000000</v>
      </c>
      <c r="AF1187" s="77">
        <v>15000000</v>
      </c>
    </row>
    <row r="1188" spans="1:32" x14ac:dyDescent="0.25">
      <c r="A1188" s="230" t="s">
        <v>3502</v>
      </c>
      <c r="B1188" s="48" t="s">
        <v>6897</v>
      </c>
      <c r="C1188" s="74">
        <f t="shared" si="70"/>
        <v>8000000000</v>
      </c>
      <c r="D1188" s="75"/>
      <c r="E1188" s="75">
        <v>43490</v>
      </c>
      <c r="F1188" s="77">
        <v>2000000000</v>
      </c>
      <c r="G1188" s="77">
        <v>10000000000</v>
      </c>
      <c r="H1188" s="74">
        <f t="shared" si="69"/>
        <v>8000000000</v>
      </c>
      <c r="I1188" s="78">
        <v>60000000</v>
      </c>
      <c r="J1188" s="79" t="s">
        <v>5701</v>
      </c>
      <c r="K1188" s="80">
        <f t="shared" si="68"/>
        <v>8</v>
      </c>
      <c r="L1188" s="48" t="s">
        <v>249</v>
      </c>
      <c r="M1188" s="79" t="s">
        <v>5738</v>
      </c>
      <c r="N1188" s="80">
        <v>8</v>
      </c>
      <c r="O1188" s="48" t="s">
        <v>5703</v>
      </c>
      <c r="P1188" s="81">
        <v>45955</v>
      </c>
      <c r="Q1188" s="75">
        <v>43490</v>
      </c>
      <c r="R1188" s="75">
        <v>43434</v>
      </c>
      <c r="S1188" s="48">
        <v>1</v>
      </c>
      <c r="T1188" s="48" t="s">
        <v>274</v>
      </c>
      <c r="U1188" s="48" t="s">
        <v>1112</v>
      </c>
      <c r="V1188" s="82" t="s">
        <v>5704</v>
      </c>
      <c r="W1188" s="75">
        <v>43465</v>
      </c>
      <c r="X1188" s="77">
        <v>15000000</v>
      </c>
      <c r="Y1188" s="77">
        <v>2000000000</v>
      </c>
      <c r="Z1188" s="78">
        <v>60000000</v>
      </c>
      <c r="AA1188" s="77">
        <f t="shared" si="67"/>
        <v>100000000</v>
      </c>
      <c r="AB1188" s="48">
        <v>2</v>
      </c>
      <c r="AC1188" s="81">
        <v>44195</v>
      </c>
      <c r="AD1188" s="77">
        <v>3000000000</v>
      </c>
      <c r="AE1188" s="77">
        <v>3000000000</v>
      </c>
      <c r="AF1188" s="77">
        <v>15000000</v>
      </c>
    </row>
    <row r="1189" spans="1:32" x14ac:dyDescent="0.25">
      <c r="A1189" s="230" t="s">
        <v>3504</v>
      </c>
      <c r="B1189" s="48" t="s">
        <v>6898</v>
      </c>
      <c r="C1189" s="74">
        <f t="shared" si="70"/>
        <v>8000000000</v>
      </c>
      <c r="D1189" s="75"/>
      <c r="E1189" s="75">
        <v>43490</v>
      </c>
      <c r="F1189" s="77">
        <v>2000000000</v>
      </c>
      <c r="G1189" s="77">
        <v>10000000000</v>
      </c>
      <c r="H1189" s="74">
        <f t="shared" si="69"/>
        <v>8000000000</v>
      </c>
      <c r="I1189" s="78">
        <v>60000000</v>
      </c>
      <c r="J1189" s="79" t="s">
        <v>5701</v>
      </c>
      <c r="K1189" s="80">
        <f t="shared" si="68"/>
        <v>8</v>
      </c>
      <c r="L1189" s="48" t="s">
        <v>249</v>
      </c>
      <c r="M1189" s="79" t="s">
        <v>5738</v>
      </c>
      <c r="N1189" s="80">
        <v>8</v>
      </c>
      <c r="O1189" s="48" t="s">
        <v>5703</v>
      </c>
      <c r="P1189" s="81">
        <v>45955</v>
      </c>
      <c r="Q1189" s="75">
        <v>43490</v>
      </c>
      <c r="R1189" s="75">
        <v>43434</v>
      </c>
      <c r="S1189" s="48">
        <v>1</v>
      </c>
      <c r="T1189" s="48" t="s">
        <v>253</v>
      </c>
      <c r="U1189" s="48" t="s">
        <v>1112</v>
      </c>
      <c r="V1189" s="82" t="s">
        <v>5704</v>
      </c>
      <c r="W1189" s="75">
        <v>43465</v>
      </c>
      <c r="X1189" s="77">
        <v>15000000</v>
      </c>
      <c r="Y1189" s="77">
        <v>2000000000</v>
      </c>
      <c r="Z1189" s="78">
        <v>60000000</v>
      </c>
      <c r="AA1189" s="77">
        <f t="shared" si="67"/>
        <v>100000000</v>
      </c>
      <c r="AB1189" s="48">
        <v>2</v>
      </c>
      <c r="AC1189" s="81">
        <v>44195</v>
      </c>
      <c r="AD1189" s="77">
        <v>3000000000</v>
      </c>
      <c r="AE1189" s="77">
        <v>3000000000</v>
      </c>
      <c r="AF1189" s="77">
        <v>15000000</v>
      </c>
    </row>
    <row r="1190" spans="1:32" x14ac:dyDescent="0.25">
      <c r="A1190" s="230" t="s">
        <v>3506</v>
      </c>
      <c r="B1190" s="48" t="s">
        <v>6899</v>
      </c>
      <c r="C1190" s="74">
        <f t="shared" si="70"/>
        <v>8000000000</v>
      </c>
      <c r="D1190" s="75"/>
      <c r="E1190" s="75">
        <v>43490</v>
      </c>
      <c r="F1190" s="77">
        <v>2000000000</v>
      </c>
      <c r="G1190" s="77">
        <v>10000000000</v>
      </c>
      <c r="H1190" s="74">
        <f t="shared" si="69"/>
        <v>8000000000</v>
      </c>
      <c r="I1190" s="78">
        <v>60000000</v>
      </c>
      <c r="J1190" s="79" t="s">
        <v>5701</v>
      </c>
      <c r="K1190" s="80">
        <f t="shared" si="68"/>
        <v>8</v>
      </c>
      <c r="L1190" s="48" t="s">
        <v>249</v>
      </c>
      <c r="M1190" s="79" t="s">
        <v>5738</v>
      </c>
      <c r="N1190" s="80">
        <v>8</v>
      </c>
      <c r="O1190" s="48" t="s">
        <v>5703</v>
      </c>
      <c r="P1190" s="81">
        <v>45955</v>
      </c>
      <c r="Q1190" s="75">
        <v>43490</v>
      </c>
      <c r="R1190" s="75">
        <v>43434</v>
      </c>
      <c r="S1190" s="48">
        <v>1</v>
      </c>
      <c r="T1190" s="48" t="s">
        <v>274</v>
      </c>
      <c r="U1190" s="48" t="s">
        <v>1112</v>
      </c>
      <c r="V1190" s="82" t="s">
        <v>5704</v>
      </c>
      <c r="W1190" s="75">
        <v>43465</v>
      </c>
      <c r="X1190" s="77">
        <v>15000000</v>
      </c>
      <c r="Y1190" s="77">
        <v>2000000000</v>
      </c>
      <c r="Z1190" s="78">
        <v>60000000</v>
      </c>
      <c r="AA1190" s="77">
        <f t="shared" si="67"/>
        <v>100000000</v>
      </c>
      <c r="AB1190" s="48">
        <v>2</v>
      </c>
      <c r="AC1190" s="81">
        <v>44195</v>
      </c>
      <c r="AD1190" s="77">
        <v>3000000000</v>
      </c>
      <c r="AE1190" s="77">
        <v>3000000000</v>
      </c>
      <c r="AF1190" s="77">
        <v>15000000</v>
      </c>
    </row>
    <row r="1191" spans="1:32" x14ac:dyDescent="0.25">
      <c r="A1191" s="230" t="s">
        <v>3508</v>
      </c>
      <c r="B1191" s="48" t="s">
        <v>6900</v>
      </c>
      <c r="C1191" s="74">
        <f t="shared" si="70"/>
        <v>8000000000</v>
      </c>
      <c r="D1191" s="75"/>
      <c r="E1191" s="75">
        <v>43490</v>
      </c>
      <c r="F1191" s="77">
        <v>2000000000</v>
      </c>
      <c r="G1191" s="77">
        <v>10000000000</v>
      </c>
      <c r="H1191" s="74">
        <f t="shared" si="69"/>
        <v>8000000000</v>
      </c>
      <c r="I1191" s="78">
        <v>60000000</v>
      </c>
      <c r="J1191" s="79" t="s">
        <v>5701</v>
      </c>
      <c r="K1191" s="80">
        <f t="shared" si="68"/>
        <v>8</v>
      </c>
      <c r="L1191" s="48" t="s">
        <v>249</v>
      </c>
      <c r="M1191" s="79" t="s">
        <v>5738</v>
      </c>
      <c r="N1191" s="80">
        <v>8</v>
      </c>
      <c r="O1191" s="48" t="s">
        <v>5703</v>
      </c>
      <c r="P1191" s="81">
        <v>45955</v>
      </c>
      <c r="Q1191" s="75">
        <v>43490</v>
      </c>
      <c r="R1191" s="75">
        <v>43434</v>
      </c>
      <c r="S1191" s="48">
        <v>1</v>
      </c>
      <c r="T1191" s="48" t="s">
        <v>253</v>
      </c>
      <c r="U1191" s="48" t="s">
        <v>1112</v>
      </c>
      <c r="V1191" s="82" t="s">
        <v>5704</v>
      </c>
      <c r="W1191" s="75">
        <v>43465</v>
      </c>
      <c r="X1191" s="77">
        <v>15000000</v>
      </c>
      <c r="Y1191" s="77">
        <v>2000000000</v>
      </c>
      <c r="Z1191" s="78">
        <v>60000000</v>
      </c>
      <c r="AA1191" s="77">
        <v>0</v>
      </c>
      <c r="AB1191" s="48">
        <v>2</v>
      </c>
      <c r="AC1191" s="81">
        <v>44195</v>
      </c>
      <c r="AD1191" s="77">
        <v>3000000000</v>
      </c>
      <c r="AE1191" s="77">
        <v>3000000000</v>
      </c>
      <c r="AF1191" s="77">
        <v>15000000</v>
      </c>
    </row>
    <row r="1192" spans="1:32" x14ac:dyDescent="0.25">
      <c r="A1192" s="230" t="s">
        <v>3510</v>
      </c>
      <c r="B1192" s="48" t="s">
        <v>6901</v>
      </c>
      <c r="C1192" s="74">
        <f t="shared" si="70"/>
        <v>8000000000</v>
      </c>
      <c r="D1192" s="75"/>
      <c r="E1192" s="75">
        <v>43490</v>
      </c>
      <c r="F1192" s="77">
        <v>2000000000</v>
      </c>
      <c r="G1192" s="77">
        <v>10000000000</v>
      </c>
      <c r="H1192" s="74">
        <f t="shared" si="69"/>
        <v>8000000000</v>
      </c>
      <c r="I1192" s="78">
        <v>60000000</v>
      </c>
      <c r="J1192" s="79" t="s">
        <v>5701</v>
      </c>
      <c r="K1192" s="80">
        <f t="shared" si="68"/>
        <v>8</v>
      </c>
      <c r="L1192" s="48" t="s">
        <v>249</v>
      </c>
      <c r="M1192" s="79" t="s">
        <v>5738</v>
      </c>
      <c r="N1192" s="80">
        <v>8</v>
      </c>
      <c r="O1192" s="48" t="s">
        <v>5703</v>
      </c>
      <c r="P1192" s="81">
        <v>45955</v>
      </c>
      <c r="Q1192" s="75">
        <v>43490</v>
      </c>
      <c r="R1192" s="75">
        <v>43434</v>
      </c>
      <c r="S1192" s="48">
        <v>1</v>
      </c>
      <c r="T1192" s="48" t="s">
        <v>274</v>
      </c>
      <c r="U1192" s="48" t="s">
        <v>1112</v>
      </c>
      <c r="V1192" s="82" t="s">
        <v>5704</v>
      </c>
      <c r="W1192" s="75">
        <v>43465</v>
      </c>
      <c r="X1192" s="77">
        <v>15000000</v>
      </c>
      <c r="Y1192" s="77">
        <v>2000000000</v>
      </c>
      <c r="Z1192" s="78">
        <v>60000000</v>
      </c>
      <c r="AA1192" s="77">
        <v>0</v>
      </c>
      <c r="AB1192" s="48">
        <v>2</v>
      </c>
      <c r="AC1192" s="81">
        <v>44195</v>
      </c>
      <c r="AD1192" s="77">
        <v>3000000000</v>
      </c>
      <c r="AE1192" s="77">
        <v>3000000000</v>
      </c>
      <c r="AF1192" s="77">
        <v>15000000</v>
      </c>
    </row>
    <row r="1193" spans="1:32" x14ac:dyDescent="0.25">
      <c r="A1193" s="230" t="s">
        <v>3512</v>
      </c>
      <c r="B1193" s="48" t="s">
        <v>6902</v>
      </c>
      <c r="C1193" s="74">
        <f t="shared" si="70"/>
        <v>8000000000</v>
      </c>
      <c r="D1193" s="75"/>
      <c r="E1193" s="75">
        <v>43490</v>
      </c>
      <c r="F1193" s="77">
        <v>2000000000</v>
      </c>
      <c r="G1193" s="77">
        <v>10000000000</v>
      </c>
      <c r="H1193" s="74">
        <f t="shared" si="69"/>
        <v>8000000000</v>
      </c>
      <c r="I1193" s="78">
        <v>60000000</v>
      </c>
      <c r="J1193" s="79" t="s">
        <v>5701</v>
      </c>
      <c r="K1193" s="80">
        <f t="shared" si="68"/>
        <v>8</v>
      </c>
      <c r="L1193" s="48" t="s">
        <v>249</v>
      </c>
      <c r="M1193" s="79" t="s">
        <v>5738</v>
      </c>
      <c r="N1193" s="80">
        <v>8</v>
      </c>
      <c r="O1193" s="48" t="s">
        <v>5703</v>
      </c>
      <c r="P1193" s="81">
        <v>45955</v>
      </c>
      <c r="Q1193" s="75">
        <v>43490</v>
      </c>
      <c r="R1193" s="75">
        <v>43434</v>
      </c>
      <c r="S1193" s="48">
        <v>1</v>
      </c>
      <c r="T1193" s="48" t="s">
        <v>253</v>
      </c>
      <c r="U1193" s="48" t="s">
        <v>1112</v>
      </c>
      <c r="V1193" s="82" t="s">
        <v>5704</v>
      </c>
      <c r="W1193" s="75">
        <v>43465</v>
      </c>
      <c r="X1193" s="77">
        <v>15000000</v>
      </c>
      <c r="Y1193" s="77">
        <v>2000000000</v>
      </c>
      <c r="Z1193" s="78">
        <v>60000000</v>
      </c>
      <c r="AA1193" s="77">
        <v>0</v>
      </c>
      <c r="AB1193" s="48">
        <v>2</v>
      </c>
      <c r="AC1193" s="81">
        <v>44195</v>
      </c>
      <c r="AD1193" s="77">
        <v>3000000000</v>
      </c>
      <c r="AE1193" s="77">
        <v>3000000000</v>
      </c>
      <c r="AF1193" s="77">
        <v>15000000</v>
      </c>
    </row>
    <row r="1194" spans="1:32" x14ac:dyDescent="0.25">
      <c r="A1194" s="230" t="s">
        <v>3514</v>
      </c>
      <c r="B1194" s="48" t="s">
        <v>6903</v>
      </c>
      <c r="C1194" s="74">
        <f t="shared" si="70"/>
        <v>8000000000</v>
      </c>
      <c r="D1194" s="75"/>
      <c r="E1194" s="75">
        <v>43490</v>
      </c>
      <c r="F1194" s="77">
        <v>2000000000</v>
      </c>
      <c r="G1194" s="77">
        <v>10000000000</v>
      </c>
      <c r="H1194" s="74">
        <f t="shared" si="69"/>
        <v>8000000000</v>
      </c>
      <c r="I1194" s="78">
        <v>60000000</v>
      </c>
      <c r="J1194" s="79" t="s">
        <v>5701</v>
      </c>
      <c r="K1194" s="80">
        <f t="shared" si="68"/>
        <v>8</v>
      </c>
      <c r="L1194" s="48" t="s">
        <v>249</v>
      </c>
      <c r="M1194" s="79" t="s">
        <v>5738</v>
      </c>
      <c r="N1194" s="80">
        <v>8</v>
      </c>
      <c r="O1194" s="48" t="s">
        <v>5703</v>
      </c>
      <c r="P1194" s="81">
        <v>45955</v>
      </c>
      <c r="Q1194" s="75">
        <v>43490</v>
      </c>
      <c r="R1194" s="75">
        <v>43434</v>
      </c>
      <c r="S1194" s="48">
        <v>1</v>
      </c>
      <c r="T1194" s="48" t="s">
        <v>274</v>
      </c>
      <c r="U1194" s="48" t="s">
        <v>1112</v>
      </c>
      <c r="V1194" s="82" t="s">
        <v>5704</v>
      </c>
      <c r="W1194" s="75">
        <v>43465</v>
      </c>
      <c r="X1194" s="77">
        <v>15000000</v>
      </c>
      <c r="Y1194" s="77">
        <v>2000000000</v>
      </c>
      <c r="Z1194" s="78">
        <v>60000000</v>
      </c>
      <c r="AA1194" s="77">
        <v>0</v>
      </c>
      <c r="AB1194" s="48">
        <v>2</v>
      </c>
      <c r="AC1194" s="81">
        <v>44195</v>
      </c>
      <c r="AD1194" s="77">
        <v>3000000000</v>
      </c>
      <c r="AE1194" s="77">
        <v>3000000000</v>
      </c>
      <c r="AF1194" s="77">
        <v>15000000</v>
      </c>
    </row>
    <row r="1195" spans="1:32" x14ac:dyDescent="0.25">
      <c r="A1195" s="230" t="s">
        <v>3516</v>
      </c>
      <c r="B1195" s="48" t="s">
        <v>6904</v>
      </c>
      <c r="C1195" s="74">
        <f t="shared" si="70"/>
        <v>8000000000</v>
      </c>
      <c r="D1195" s="75"/>
      <c r="E1195" s="75">
        <v>43490</v>
      </c>
      <c r="F1195" s="77">
        <v>2000000000</v>
      </c>
      <c r="G1195" s="77">
        <v>10000000000</v>
      </c>
      <c r="H1195" s="74">
        <f t="shared" si="69"/>
        <v>8000000000</v>
      </c>
      <c r="I1195" s="78">
        <v>60000000</v>
      </c>
      <c r="J1195" s="79" t="s">
        <v>5701</v>
      </c>
      <c r="K1195" s="80">
        <f t="shared" si="68"/>
        <v>8</v>
      </c>
      <c r="L1195" s="48" t="s">
        <v>249</v>
      </c>
      <c r="M1195" s="79" t="s">
        <v>5738</v>
      </c>
      <c r="N1195" s="80">
        <v>8</v>
      </c>
      <c r="O1195" s="48" t="s">
        <v>5703</v>
      </c>
      <c r="P1195" s="81">
        <v>45955</v>
      </c>
      <c r="Q1195" s="75">
        <v>43490</v>
      </c>
      <c r="R1195" s="75">
        <v>43434</v>
      </c>
      <c r="S1195" s="48">
        <v>1</v>
      </c>
      <c r="T1195" s="48" t="s">
        <v>253</v>
      </c>
      <c r="U1195" s="48" t="s">
        <v>1112</v>
      </c>
      <c r="V1195" s="82" t="s">
        <v>5704</v>
      </c>
      <c r="W1195" s="75">
        <v>43465</v>
      </c>
      <c r="X1195" s="77">
        <v>15000000</v>
      </c>
      <c r="Y1195" s="77">
        <v>2000000000</v>
      </c>
      <c r="Z1195" s="78">
        <v>60000000</v>
      </c>
      <c r="AA1195" s="77">
        <v>0</v>
      </c>
      <c r="AB1195" s="48">
        <v>2</v>
      </c>
      <c r="AC1195" s="81">
        <v>44195</v>
      </c>
      <c r="AD1195" s="77">
        <v>3000000000</v>
      </c>
      <c r="AE1195" s="77">
        <v>3000000000</v>
      </c>
      <c r="AF1195" s="77">
        <v>15000000</v>
      </c>
    </row>
    <row r="1196" spans="1:32" x14ac:dyDescent="0.25">
      <c r="A1196" s="230" t="s">
        <v>3518</v>
      </c>
      <c r="B1196" s="48" t="s">
        <v>6905</v>
      </c>
      <c r="C1196" s="74">
        <f t="shared" si="70"/>
        <v>8000000000</v>
      </c>
      <c r="D1196" s="75"/>
      <c r="E1196" s="75">
        <v>43490</v>
      </c>
      <c r="F1196" s="77">
        <v>2000000000</v>
      </c>
      <c r="G1196" s="77">
        <v>10000000000</v>
      </c>
      <c r="H1196" s="74">
        <f t="shared" si="69"/>
        <v>8000000000</v>
      </c>
      <c r="I1196" s="78">
        <v>60000000</v>
      </c>
      <c r="J1196" s="79" t="s">
        <v>5701</v>
      </c>
      <c r="K1196" s="80">
        <f t="shared" si="68"/>
        <v>8</v>
      </c>
      <c r="L1196" s="48" t="s">
        <v>249</v>
      </c>
      <c r="M1196" s="79" t="s">
        <v>5738</v>
      </c>
      <c r="N1196" s="80">
        <v>8</v>
      </c>
      <c r="O1196" s="48" t="s">
        <v>5703</v>
      </c>
      <c r="P1196" s="81">
        <v>45955</v>
      </c>
      <c r="Q1196" s="75">
        <v>43490</v>
      </c>
      <c r="R1196" s="75">
        <v>43434</v>
      </c>
      <c r="S1196" s="48">
        <v>1</v>
      </c>
      <c r="T1196" s="48" t="s">
        <v>274</v>
      </c>
      <c r="U1196" s="48" t="s">
        <v>1112</v>
      </c>
      <c r="V1196" s="82" t="s">
        <v>5704</v>
      </c>
      <c r="W1196" s="75">
        <v>43465</v>
      </c>
      <c r="X1196" s="77">
        <v>15000000</v>
      </c>
      <c r="Y1196" s="77">
        <v>2000000000</v>
      </c>
      <c r="Z1196" s="78">
        <v>60000000</v>
      </c>
      <c r="AA1196" s="77">
        <v>0</v>
      </c>
      <c r="AB1196" s="48">
        <v>2</v>
      </c>
      <c r="AC1196" s="81">
        <v>44195</v>
      </c>
      <c r="AD1196" s="77">
        <v>3000000000</v>
      </c>
      <c r="AE1196" s="77">
        <v>3000000000</v>
      </c>
      <c r="AF1196" s="77">
        <v>15000000</v>
      </c>
    </row>
    <row r="1197" spans="1:32" x14ac:dyDescent="0.25">
      <c r="A1197" s="230" t="s">
        <v>3520</v>
      </c>
      <c r="B1197" s="48" t="s">
        <v>6906</v>
      </c>
      <c r="C1197" s="74">
        <f t="shared" si="70"/>
        <v>8000000000</v>
      </c>
      <c r="D1197" s="75"/>
      <c r="E1197" s="75">
        <v>43490</v>
      </c>
      <c r="F1197" s="77">
        <v>2000000000</v>
      </c>
      <c r="G1197" s="77">
        <v>10000000000</v>
      </c>
      <c r="H1197" s="74">
        <f t="shared" si="69"/>
        <v>8000000000</v>
      </c>
      <c r="I1197" s="78">
        <v>60000000</v>
      </c>
      <c r="J1197" s="79" t="s">
        <v>5701</v>
      </c>
      <c r="K1197" s="80">
        <f t="shared" si="68"/>
        <v>8</v>
      </c>
      <c r="L1197" s="48" t="s">
        <v>249</v>
      </c>
      <c r="M1197" s="79" t="s">
        <v>5738</v>
      </c>
      <c r="N1197" s="80">
        <v>8</v>
      </c>
      <c r="O1197" s="48" t="s">
        <v>5703</v>
      </c>
      <c r="P1197" s="81">
        <v>45955</v>
      </c>
      <c r="Q1197" s="75">
        <v>43490</v>
      </c>
      <c r="R1197" s="75">
        <v>43434</v>
      </c>
      <c r="S1197" s="48">
        <v>1</v>
      </c>
      <c r="T1197" s="48" t="s">
        <v>253</v>
      </c>
      <c r="U1197" s="48" t="s">
        <v>1112</v>
      </c>
      <c r="V1197" s="82" t="s">
        <v>5704</v>
      </c>
      <c r="W1197" s="75">
        <v>43465</v>
      </c>
      <c r="X1197" s="77">
        <v>15000000</v>
      </c>
      <c r="Y1197" s="77">
        <v>2000000000</v>
      </c>
      <c r="Z1197" s="78">
        <v>60000000</v>
      </c>
      <c r="AA1197" s="77">
        <f t="shared" ref="AA1197:AA1254" si="71">Y1197*0.05</f>
        <v>100000000</v>
      </c>
      <c r="AB1197" s="48">
        <v>2</v>
      </c>
      <c r="AC1197" s="81">
        <v>44195</v>
      </c>
      <c r="AD1197" s="77">
        <v>3000000000</v>
      </c>
      <c r="AE1197" s="77">
        <v>3000000000</v>
      </c>
      <c r="AF1197" s="77">
        <v>15000000</v>
      </c>
    </row>
    <row r="1198" spans="1:32" x14ac:dyDescent="0.25">
      <c r="A1198" s="230" t="s">
        <v>3522</v>
      </c>
      <c r="B1198" s="48" t="s">
        <v>6907</v>
      </c>
      <c r="C1198" s="74">
        <f t="shared" si="70"/>
        <v>8000000000</v>
      </c>
      <c r="D1198" s="75"/>
      <c r="E1198" s="75">
        <v>43490</v>
      </c>
      <c r="F1198" s="77">
        <v>2000000000</v>
      </c>
      <c r="G1198" s="77">
        <v>10000000000</v>
      </c>
      <c r="H1198" s="74">
        <f t="shared" si="69"/>
        <v>8000000000</v>
      </c>
      <c r="I1198" s="78">
        <v>60000000</v>
      </c>
      <c r="J1198" s="79" t="s">
        <v>5701</v>
      </c>
      <c r="K1198" s="80">
        <f t="shared" si="68"/>
        <v>8</v>
      </c>
      <c r="L1198" s="48" t="s">
        <v>249</v>
      </c>
      <c r="M1198" s="79" t="s">
        <v>5738</v>
      </c>
      <c r="N1198" s="80">
        <v>8</v>
      </c>
      <c r="O1198" s="48" t="s">
        <v>5703</v>
      </c>
      <c r="P1198" s="81">
        <v>45955</v>
      </c>
      <c r="Q1198" s="75">
        <v>43490</v>
      </c>
      <c r="R1198" s="75">
        <v>43434</v>
      </c>
      <c r="S1198" s="48">
        <v>1</v>
      </c>
      <c r="T1198" s="48" t="s">
        <v>274</v>
      </c>
      <c r="U1198" s="48" t="s">
        <v>1112</v>
      </c>
      <c r="V1198" s="82" t="s">
        <v>5704</v>
      </c>
      <c r="W1198" s="75">
        <v>43465</v>
      </c>
      <c r="X1198" s="77">
        <v>15000000</v>
      </c>
      <c r="Y1198" s="77">
        <v>2000000000</v>
      </c>
      <c r="Z1198" s="78">
        <v>60000000</v>
      </c>
      <c r="AA1198" s="77">
        <f t="shared" si="71"/>
        <v>100000000</v>
      </c>
      <c r="AB1198" s="48">
        <v>2</v>
      </c>
      <c r="AC1198" s="81">
        <v>44195</v>
      </c>
      <c r="AD1198" s="77">
        <v>3000000000</v>
      </c>
      <c r="AE1198" s="77">
        <v>3000000000</v>
      </c>
      <c r="AF1198" s="77">
        <v>15000000</v>
      </c>
    </row>
    <row r="1199" spans="1:32" x14ac:dyDescent="0.25">
      <c r="A1199" s="230" t="s">
        <v>3524</v>
      </c>
      <c r="B1199" s="48" t="s">
        <v>6908</v>
      </c>
      <c r="C1199" s="74">
        <f t="shared" si="70"/>
        <v>8000000000</v>
      </c>
      <c r="D1199" s="75"/>
      <c r="E1199" s="75">
        <v>43490</v>
      </c>
      <c r="F1199" s="77">
        <v>2000000000</v>
      </c>
      <c r="G1199" s="77">
        <v>10000000000</v>
      </c>
      <c r="H1199" s="74">
        <f t="shared" si="69"/>
        <v>8000000000</v>
      </c>
      <c r="I1199" s="78">
        <v>60000000</v>
      </c>
      <c r="J1199" s="79" t="s">
        <v>5701</v>
      </c>
      <c r="K1199" s="80">
        <f t="shared" si="68"/>
        <v>8</v>
      </c>
      <c r="L1199" s="48" t="s">
        <v>249</v>
      </c>
      <c r="M1199" s="79" t="s">
        <v>5738</v>
      </c>
      <c r="N1199" s="80">
        <v>8</v>
      </c>
      <c r="O1199" s="48" t="s">
        <v>5703</v>
      </c>
      <c r="P1199" s="81">
        <v>45955</v>
      </c>
      <c r="Q1199" s="75">
        <v>43490</v>
      </c>
      <c r="R1199" s="75">
        <v>43434</v>
      </c>
      <c r="S1199" s="48">
        <v>1</v>
      </c>
      <c r="T1199" s="48" t="s">
        <v>253</v>
      </c>
      <c r="U1199" s="48" t="s">
        <v>1112</v>
      </c>
      <c r="V1199" s="82" t="s">
        <v>5704</v>
      </c>
      <c r="W1199" s="75">
        <v>43465</v>
      </c>
      <c r="X1199" s="77">
        <v>15000000</v>
      </c>
      <c r="Y1199" s="77">
        <v>2000000000</v>
      </c>
      <c r="Z1199" s="78">
        <v>60000000</v>
      </c>
      <c r="AA1199" s="77">
        <f t="shared" si="71"/>
        <v>100000000</v>
      </c>
      <c r="AB1199" s="48">
        <v>2</v>
      </c>
      <c r="AC1199" s="81">
        <v>44195</v>
      </c>
      <c r="AD1199" s="77">
        <v>3000000000</v>
      </c>
      <c r="AE1199" s="77">
        <v>3000000000</v>
      </c>
      <c r="AF1199" s="77">
        <v>15000000</v>
      </c>
    </row>
    <row r="1200" spans="1:32" x14ac:dyDescent="0.25">
      <c r="A1200" s="230" t="s">
        <v>3526</v>
      </c>
      <c r="B1200" s="48" t="s">
        <v>6909</v>
      </c>
      <c r="C1200" s="74">
        <f t="shared" si="70"/>
        <v>8000000000</v>
      </c>
      <c r="D1200" s="75"/>
      <c r="E1200" s="75">
        <v>43490</v>
      </c>
      <c r="F1200" s="77">
        <v>2000000000</v>
      </c>
      <c r="G1200" s="77">
        <v>10000000000</v>
      </c>
      <c r="H1200" s="74">
        <f t="shared" si="69"/>
        <v>8000000000</v>
      </c>
      <c r="I1200" s="78">
        <v>60000000</v>
      </c>
      <c r="J1200" s="79" t="s">
        <v>5701</v>
      </c>
      <c r="K1200" s="80">
        <f t="shared" si="68"/>
        <v>8</v>
      </c>
      <c r="L1200" s="48" t="s">
        <v>249</v>
      </c>
      <c r="M1200" s="79" t="s">
        <v>5738</v>
      </c>
      <c r="N1200" s="80">
        <v>8</v>
      </c>
      <c r="O1200" s="48" t="s">
        <v>5703</v>
      </c>
      <c r="P1200" s="81">
        <v>45955</v>
      </c>
      <c r="Q1200" s="75">
        <v>43490</v>
      </c>
      <c r="R1200" s="75">
        <v>43434</v>
      </c>
      <c r="S1200" s="48">
        <v>1</v>
      </c>
      <c r="T1200" s="48" t="s">
        <v>274</v>
      </c>
      <c r="U1200" s="48" t="s">
        <v>1112</v>
      </c>
      <c r="V1200" s="82" t="s">
        <v>5704</v>
      </c>
      <c r="W1200" s="75">
        <v>43465</v>
      </c>
      <c r="X1200" s="77">
        <v>15000000</v>
      </c>
      <c r="Y1200" s="77">
        <v>2000000000</v>
      </c>
      <c r="Z1200" s="78">
        <v>60000000</v>
      </c>
      <c r="AA1200" s="77">
        <f t="shared" si="71"/>
        <v>100000000</v>
      </c>
      <c r="AB1200" s="48">
        <v>2</v>
      </c>
      <c r="AC1200" s="81">
        <v>44195</v>
      </c>
      <c r="AD1200" s="77">
        <v>3000000000</v>
      </c>
      <c r="AE1200" s="77">
        <v>3000000000</v>
      </c>
      <c r="AF1200" s="77">
        <v>15000000</v>
      </c>
    </row>
    <row r="1201" spans="1:32" x14ac:dyDescent="0.25">
      <c r="A1201" s="230" t="s">
        <v>3528</v>
      </c>
      <c r="B1201" s="48" t="s">
        <v>6910</v>
      </c>
      <c r="C1201" s="74">
        <f t="shared" si="70"/>
        <v>8000000000</v>
      </c>
      <c r="D1201" s="75"/>
      <c r="E1201" s="75">
        <v>43490</v>
      </c>
      <c r="F1201" s="77">
        <v>2000000000</v>
      </c>
      <c r="G1201" s="77">
        <v>10000000000</v>
      </c>
      <c r="H1201" s="74">
        <f t="shared" si="69"/>
        <v>8000000000</v>
      </c>
      <c r="I1201" s="78">
        <v>60000000</v>
      </c>
      <c r="J1201" s="79" t="s">
        <v>5701</v>
      </c>
      <c r="K1201" s="80">
        <f t="shared" si="68"/>
        <v>8</v>
      </c>
      <c r="L1201" s="48" t="s">
        <v>249</v>
      </c>
      <c r="M1201" s="79" t="s">
        <v>5738</v>
      </c>
      <c r="N1201" s="80">
        <v>8</v>
      </c>
      <c r="O1201" s="48" t="s">
        <v>5703</v>
      </c>
      <c r="P1201" s="81">
        <v>45955</v>
      </c>
      <c r="Q1201" s="75">
        <v>43490</v>
      </c>
      <c r="R1201" s="75">
        <v>43434</v>
      </c>
      <c r="S1201" s="48">
        <v>1</v>
      </c>
      <c r="T1201" s="48" t="s">
        <v>253</v>
      </c>
      <c r="U1201" s="48" t="s">
        <v>1112</v>
      </c>
      <c r="V1201" s="82" t="s">
        <v>5704</v>
      </c>
      <c r="W1201" s="75">
        <v>43465</v>
      </c>
      <c r="X1201" s="77">
        <v>15000000</v>
      </c>
      <c r="Y1201" s="77">
        <v>2000000000</v>
      </c>
      <c r="Z1201" s="78">
        <v>60000000</v>
      </c>
      <c r="AA1201" s="77">
        <f t="shared" si="71"/>
        <v>100000000</v>
      </c>
      <c r="AB1201" s="48">
        <v>2</v>
      </c>
      <c r="AC1201" s="81">
        <v>44195</v>
      </c>
      <c r="AD1201" s="77">
        <v>3000000000</v>
      </c>
      <c r="AE1201" s="77">
        <v>3000000000</v>
      </c>
      <c r="AF1201" s="77">
        <v>15000000</v>
      </c>
    </row>
    <row r="1202" spans="1:32" x14ac:dyDescent="0.25">
      <c r="A1202" s="230" t="s">
        <v>3530</v>
      </c>
      <c r="B1202" s="48" t="s">
        <v>6911</v>
      </c>
      <c r="C1202" s="74">
        <f t="shared" si="70"/>
        <v>8000000000</v>
      </c>
      <c r="D1202" s="75"/>
      <c r="E1202" s="75">
        <v>43490</v>
      </c>
      <c r="F1202" s="77">
        <v>2000000000</v>
      </c>
      <c r="G1202" s="77">
        <v>10000000000</v>
      </c>
      <c r="H1202" s="74">
        <f t="shared" si="69"/>
        <v>8000000000</v>
      </c>
      <c r="I1202" s="78">
        <v>60000000</v>
      </c>
      <c r="J1202" s="79" t="s">
        <v>5701</v>
      </c>
      <c r="K1202" s="80">
        <f t="shared" si="68"/>
        <v>8</v>
      </c>
      <c r="L1202" s="48" t="s">
        <v>249</v>
      </c>
      <c r="M1202" s="79" t="s">
        <v>5738</v>
      </c>
      <c r="N1202" s="80">
        <v>8</v>
      </c>
      <c r="O1202" s="48" t="s">
        <v>5703</v>
      </c>
      <c r="P1202" s="81">
        <v>45955</v>
      </c>
      <c r="Q1202" s="75">
        <v>43490</v>
      </c>
      <c r="R1202" s="75">
        <v>43434</v>
      </c>
      <c r="S1202" s="48">
        <v>1</v>
      </c>
      <c r="T1202" s="48" t="s">
        <v>274</v>
      </c>
      <c r="U1202" s="48" t="s">
        <v>1112</v>
      </c>
      <c r="V1202" s="82" t="s">
        <v>5704</v>
      </c>
      <c r="W1202" s="75">
        <v>43465</v>
      </c>
      <c r="X1202" s="77">
        <v>15000000</v>
      </c>
      <c r="Y1202" s="77">
        <v>2000000000</v>
      </c>
      <c r="Z1202" s="78">
        <v>60000000</v>
      </c>
      <c r="AA1202" s="77">
        <f t="shared" si="71"/>
        <v>100000000</v>
      </c>
      <c r="AB1202" s="48">
        <v>2</v>
      </c>
      <c r="AC1202" s="81">
        <v>44195</v>
      </c>
      <c r="AD1202" s="77">
        <v>3000000000</v>
      </c>
      <c r="AE1202" s="77">
        <v>3000000000</v>
      </c>
      <c r="AF1202" s="77">
        <v>15000000</v>
      </c>
    </row>
    <row r="1203" spans="1:32" x14ac:dyDescent="0.25">
      <c r="A1203" s="230" t="s">
        <v>3532</v>
      </c>
      <c r="B1203" s="48" t="s">
        <v>6912</v>
      </c>
      <c r="C1203" s="74">
        <f t="shared" si="70"/>
        <v>8000000000</v>
      </c>
      <c r="D1203" s="75"/>
      <c r="E1203" s="75">
        <v>43490</v>
      </c>
      <c r="F1203" s="77">
        <v>2000000000</v>
      </c>
      <c r="G1203" s="77">
        <v>10000000000</v>
      </c>
      <c r="H1203" s="74">
        <f t="shared" si="69"/>
        <v>8000000000</v>
      </c>
      <c r="I1203" s="78">
        <v>60000000</v>
      </c>
      <c r="J1203" s="79" t="s">
        <v>5701</v>
      </c>
      <c r="K1203" s="80">
        <f t="shared" si="68"/>
        <v>8</v>
      </c>
      <c r="L1203" s="48" t="s">
        <v>249</v>
      </c>
      <c r="M1203" s="79" t="s">
        <v>5738</v>
      </c>
      <c r="N1203" s="80">
        <v>8</v>
      </c>
      <c r="O1203" s="48" t="s">
        <v>5703</v>
      </c>
      <c r="P1203" s="81">
        <v>45955</v>
      </c>
      <c r="Q1203" s="75">
        <v>43490</v>
      </c>
      <c r="R1203" s="75">
        <v>43434</v>
      </c>
      <c r="S1203" s="48">
        <v>1</v>
      </c>
      <c r="T1203" s="48" t="s">
        <v>253</v>
      </c>
      <c r="U1203" s="48" t="s">
        <v>1112</v>
      </c>
      <c r="V1203" s="82" t="s">
        <v>5704</v>
      </c>
      <c r="W1203" s="75">
        <v>43465</v>
      </c>
      <c r="X1203" s="77">
        <v>15000000</v>
      </c>
      <c r="Y1203" s="77">
        <v>2000000000</v>
      </c>
      <c r="Z1203" s="78">
        <v>60000000</v>
      </c>
      <c r="AA1203" s="77">
        <v>0</v>
      </c>
      <c r="AB1203" s="48">
        <v>2</v>
      </c>
      <c r="AC1203" s="81">
        <v>44195</v>
      </c>
      <c r="AD1203" s="77">
        <v>3000000000</v>
      </c>
      <c r="AE1203" s="77">
        <v>3000000000</v>
      </c>
      <c r="AF1203" s="77">
        <v>15000000</v>
      </c>
    </row>
    <row r="1204" spans="1:32" x14ac:dyDescent="0.25">
      <c r="A1204" s="230" t="s">
        <v>3534</v>
      </c>
      <c r="B1204" s="48" t="s">
        <v>6913</v>
      </c>
      <c r="C1204" s="74">
        <f t="shared" si="70"/>
        <v>8000000000</v>
      </c>
      <c r="D1204" s="75"/>
      <c r="E1204" s="75">
        <v>43490</v>
      </c>
      <c r="F1204" s="77">
        <v>2000000000</v>
      </c>
      <c r="G1204" s="77">
        <v>10000000000</v>
      </c>
      <c r="H1204" s="74">
        <f t="shared" si="69"/>
        <v>8000000000</v>
      </c>
      <c r="I1204" s="78">
        <v>60000000</v>
      </c>
      <c r="J1204" s="79" t="s">
        <v>5701</v>
      </c>
      <c r="K1204" s="80">
        <f t="shared" si="68"/>
        <v>8</v>
      </c>
      <c r="L1204" s="48" t="s">
        <v>249</v>
      </c>
      <c r="M1204" s="79" t="s">
        <v>5738</v>
      </c>
      <c r="N1204" s="80">
        <v>8</v>
      </c>
      <c r="O1204" s="48" t="s">
        <v>5703</v>
      </c>
      <c r="P1204" s="81">
        <v>45955</v>
      </c>
      <c r="Q1204" s="75">
        <v>43490</v>
      </c>
      <c r="R1204" s="75">
        <v>43434</v>
      </c>
      <c r="S1204" s="48">
        <v>1</v>
      </c>
      <c r="T1204" s="48" t="s">
        <v>274</v>
      </c>
      <c r="U1204" s="48" t="s">
        <v>1112</v>
      </c>
      <c r="V1204" s="82" t="s">
        <v>5704</v>
      </c>
      <c r="W1204" s="75">
        <v>43465</v>
      </c>
      <c r="X1204" s="77">
        <v>15000000</v>
      </c>
      <c r="Y1204" s="77">
        <v>2000000000</v>
      </c>
      <c r="Z1204" s="78">
        <v>60000000</v>
      </c>
      <c r="AA1204" s="77">
        <v>0</v>
      </c>
      <c r="AB1204" s="48">
        <v>2</v>
      </c>
      <c r="AC1204" s="81">
        <v>44195</v>
      </c>
      <c r="AD1204" s="77">
        <v>3000000000</v>
      </c>
      <c r="AE1204" s="77">
        <v>3000000000</v>
      </c>
      <c r="AF1204" s="77">
        <v>15000000</v>
      </c>
    </row>
    <row r="1205" spans="1:32" x14ac:dyDescent="0.25">
      <c r="A1205" s="230" t="s">
        <v>3536</v>
      </c>
      <c r="B1205" s="48" t="s">
        <v>6914</v>
      </c>
      <c r="C1205" s="74">
        <f t="shared" si="70"/>
        <v>8000000000</v>
      </c>
      <c r="D1205" s="75"/>
      <c r="E1205" s="75">
        <v>43490</v>
      </c>
      <c r="F1205" s="77">
        <v>2000000000</v>
      </c>
      <c r="G1205" s="77">
        <v>10000000000</v>
      </c>
      <c r="H1205" s="74">
        <f t="shared" si="69"/>
        <v>8000000000</v>
      </c>
      <c r="I1205" s="78">
        <v>60000000</v>
      </c>
      <c r="J1205" s="79" t="s">
        <v>5701</v>
      </c>
      <c r="K1205" s="80">
        <f t="shared" si="68"/>
        <v>8</v>
      </c>
      <c r="L1205" s="48" t="s">
        <v>249</v>
      </c>
      <c r="M1205" s="79" t="s">
        <v>5738</v>
      </c>
      <c r="N1205" s="80">
        <v>8</v>
      </c>
      <c r="O1205" s="48" t="s">
        <v>5703</v>
      </c>
      <c r="P1205" s="81">
        <v>45955</v>
      </c>
      <c r="Q1205" s="75">
        <v>43490</v>
      </c>
      <c r="R1205" s="75">
        <v>43434</v>
      </c>
      <c r="S1205" s="48">
        <v>1</v>
      </c>
      <c r="T1205" s="48" t="s">
        <v>253</v>
      </c>
      <c r="U1205" s="48" t="s">
        <v>1112</v>
      </c>
      <c r="V1205" s="82" t="s">
        <v>5704</v>
      </c>
      <c r="W1205" s="75">
        <v>43465</v>
      </c>
      <c r="X1205" s="77">
        <v>15000000</v>
      </c>
      <c r="Y1205" s="77">
        <v>2000000000</v>
      </c>
      <c r="Z1205" s="78">
        <v>60000000</v>
      </c>
      <c r="AA1205" s="77">
        <f t="shared" si="71"/>
        <v>100000000</v>
      </c>
      <c r="AB1205" s="48">
        <v>2</v>
      </c>
      <c r="AC1205" s="81">
        <v>44195</v>
      </c>
      <c r="AD1205" s="77">
        <v>3000000000</v>
      </c>
      <c r="AE1205" s="77">
        <v>3000000000</v>
      </c>
      <c r="AF1205" s="77">
        <v>15000000</v>
      </c>
    </row>
    <row r="1206" spans="1:32" x14ac:dyDescent="0.25">
      <c r="A1206" s="230" t="s">
        <v>3538</v>
      </c>
      <c r="B1206" s="48" t="s">
        <v>6915</v>
      </c>
      <c r="C1206" s="74">
        <f t="shared" si="70"/>
        <v>8000000000</v>
      </c>
      <c r="D1206" s="75"/>
      <c r="E1206" s="75">
        <v>43490</v>
      </c>
      <c r="F1206" s="77">
        <v>2000000000</v>
      </c>
      <c r="G1206" s="77">
        <v>10000000000</v>
      </c>
      <c r="H1206" s="74">
        <f t="shared" si="69"/>
        <v>8000000000</v>
      </c>
      <c r="I1206" s="78">
        <v>60000000</v>
      </c>
      <c r="J1206" s="79" t="s">
        <v>5701</v>
      </c>
      <c r="K1206" s="80">
        <f t="shared" si="68"/>
        <v>8</v>
      </c>
      <c r="L1206" s="48" t="s">
        <v>249</v>
      </c>
      <c r="M1206" s="79" t="s">
        <v>5738</v>
      </c>
      <c r="N1206" s="80">
        <v>8</v>
      </c>
      <c r="O1206" s="48" t="s">
        <v>5703</v>
      </c>
      <c r="P1206" s="81">
        <v>45955</v>
      </c>
      <c r="Q1206" s="75">
        <v>43490</v>
      </c>
      <c r="R1206" s="75">
        <v>43434</v>
      </c>
      <c r="S1206" s="48">
        <v>1</v>
      </c>
      <c r="T1206" s="48" t="s">
        <v>274</v>
      </c>
      <c r="U1206" s="48" t="s">
        <v>1112</v>
      </c>
      <c r="V1206" s="82" t="s">
        <v>5704</v>
      </c>
      <c r="W1206" s="75">
        <v>43465</v>
      </c>
      <c r="X1206" s="77">
        <v>15000000</v>
      </c>
      <c r="Y1206" s="77">
        <v>2000000000</v>
      </c>
      <c r="Z1206" s="78">
        <v>60000000</v>
      </c>
      <c r="AA1206" s="77">
        <f t="shared" si="71"/>
        <v>100000000</v>
      </c>
      <c r="AB1206" s="48">
        <v>2</v>
      </c>
      <c r="AC1206" s="81">
        <v>44195</v>
      </c>
      <c r="AD1206" s="77">
        <v>3000000000</v>
      </c>
      <c r="AE1206" s="77">
        <v>3000000000</v>
      </c>
      <c r="AF1206" s="77">
        <v>15000000</v>
      </c>
    </row>
    <row r="1207" spans="1:32" x14ac:dyDescent="0.25">
      <c r="A1207" s="230" t="s">
        <v>3540</v>
      </c>
      <c r="B1207" s="48" t="s">
        <v>6916</v>
      </c>
      <c r="C1207" s="74">
        <f t="shared" si="70"/>
        <v>8000000000</v>
      </c>
      <c r="D1207" s="75"/>
      <c r="E1207" s="75">
        <v>43490</v>
      </c>
      <c r="F1207" s="77">
        <v>2000000000</v>
      </c>
      <c r="G1207" s="77">
        <v>10000000000</v>
      </c>
      <c r="H1207" s="74">
        <f t="shared" si="69"/>
        <v>8000000000</v>
      </c>
      <c r="I1207" s="78">
        <v>60000000</v>
      </c>
      <c r="J1207" s="79" t="s">
        <v>5701</v>
      </c>
      <c r="K1207" s="80">
        <f t="shared" si="68"/>
        <v>8</v>
      </c>
      <c r="L1207" s="48" t="s">
        <v>249</v>
      </c>
      <c r="M1207" s="79" t="s">
        <v>5738</v>
      </c>
      <c r="N1207" s="80">
        <v>8</v>
      </c>
      <c r="O1207" s="48" t="s">
        <v>5703</v>
      </c>
      <c r="P1207" s="81">
        <v>45955</v>
      </c>
      <c r="Q1207" s="75">
        <v>43490</v>
      </c>
      <c r="R1207" s="75">
        <v>43434</v>
      </c>
      <c r="S1207" s="48">
        <v>1</v>
      </c>
      <c r="T1207" s="48" t="s">
        <v>253</v>
      </c>
      <c r="U1207" s="48" t="s">
        <v>1112</v>
      </c>
      <c r="V1207" s="82" t="s">
        <v>5704</v>
      </c>
      <c r="W1207" s="75">
        <v>43465</v>
      </c>
      <c r="X1207" s="77">
        <v>15000000</v>
      </c>
      <c r="Y1207" s="77">
        <v>2000000000</v>
      </c>
      <c r="Z1207" s="78">
        <v>60000000</v>
      </c>
      <c r="AA1207" s="77">
        <v>0</v>
      </c>
      <c r="AB1207" s="48">
        <v>2</v>
      </c>
      <c r="AC1207" s="81">
        <v>44195</v>
      </c>
      <c r="AD1207" s="77">
        <v>3000000000</v>
      </c>
      <c r="AE1207" s="77">
        <v>3000000000</v>
      </c>
      <c r="AF1207" s="77">
        <v>15000000</v>
      </c>
    </row>
    <row r="1208" spans="1:32" x14ac:dyDescent="0.25">
      <c r="A1208" s="230" t="s">
        <v>3542</v>
      </c>
      <c r="B1208" s="48" t="s">
        <v>6917</v>
      </c>
      <c r="C1208" s="74">
        <f t="shared" si="70"/>
        <v>8000000000</v>
      </c>
      <c r="D1208" s="75"/>
      <c r="E1208" s="75">
        <v>43490</v>
      </c>
      <c r="F1208" s="77">
        <v>2000000000</v>
      </c>
      <c r="G1208" s="77">
        <v>10000000000</v>
      </c>
      <c r="H1208" s="74">
        <f t="shared" si="69"/>
        <v>8000000000</v>
      </c>
      <c r="I1208" s="78">
        <v>60000000</v>
      </c>
      <c r="J1208" s="79" t="s">
        <v>5701</v>
      </c>
      <c r="K1208" s="80">
        <f t="shared" si="68"/>
        <v>8</v>
      </c>
      <c r="L1208" s="48" t="s">
        <v>249</v>
      </c>
      <c r="M1208" s="79" t="s">
        <v>5738</v>
      </c>
      <c r="N1208" s="80">
        <v>8</v>
      </c>
      <c r="O1208" s="48" t="s">
        <v>5703</v>
      </c>
      <c r="P1208" s="81">
        <v>45955</v>
      </c>
      <c r="Q1208" s="75">
        <v>43490</v>
      </c>
      <c r="R1208" s="75">
        <v>43434</v>
      </c>
      <c r="S1208" s="48">
        <v>1</v>
      </c>
      <c r="T1208" s="48" t="s">
        <v>274</v>
      </c>
      <c r="U1208" s="48" t="s">
        <v>1112</v>
      </c>
      <c r="V1208" s="82" t="s">
        <v>5704</v>
      </c>
      <c r="W1208" s="75">
        <v>43465</v>
      </c>
      <c r="X1208" s="77">
        <v>15000000</v>
      </c>
      <c r="Y1208" s="77">
        <v>2000000000</v>
      </c>
      <c r="Z1208" s="78">
        <v>60000000</v>
      </c>
      <c r="AA1208" s="77">
        <v>0</v>
      </c>
      <c r="AB1208" s="48">
        <v>2</v>
      </c>
      <c r="AC1208" s="81">
        <v>44195</v>
      </c>
      <c r="AD1208" s="77">
        <v>3000000000</v>
      </c>
      <c r="AE1208" s="77">
        <v>3000000000</v>
      </c>
      <c r="AF1208" s="77">
        <v>15000000</v>
      </c>
    </row>
    <row r="1209" spans="1:32" x14ac:dyDescent="0.25">
      <c r="A1209" s="230" t="s">
        <v>3544</v>
      </c>
      <c r="B1209" s="48" t="s">
        <v>6918</v>
      </c>
      <c r="C1209" s="74">
        <f t="shared" si="70"/>
        <v>8000000000</v>
      </c>
      <c r="D1209" s="75"/>
      <c r="E1209" s="75">
        <v>43490</v>
      </c>
      <c r="F1209" s="77">
        <v>2000000000</v>
      </c>
      <c r="G1209" s="77">
        <v>10000000000</v>
      </c>
      <c r="H1209" s="74">
        <f t="shared" si="69"/>
        <v>8000000000</v>
      </c>
      <c r="I1209" s="78">
        <v>60000000</v>
      </c>
      <c r="J1209" s="79" t="s">
        <v>5701</v>
      </c>
      <c r="K1209" s="80">
        <f t="shared" si="68"/>
        <v>8</v>
      </c>
      <c r="L1209" s="48" t="s">
        <v>249</v>
      </c>
      <c r="M1209" s="79" t="s">
        <v>5738</v>
      </c>
      <c r="N1209" s="80">
        <v>8</v>
      </c>
      <c r="O1209" s="48" t="s">
        <v>5703</v>
      </c>
      <c r="P1209" s="81">
        <v>45955</v>
      </c>
      <c r="Q1209" s="75">
        <v>43490</v>
      </c>
      <c r="R1209" s="75">
        <v>43434</v>
      </c>
      <c r="S1209" s="48">
        <v>1</v>
      </c>
      <c r="T1209" s="48" t="s">
        <v>253</v>
      </c>
      <c r="U1209" s="48" t="s">
        <v>1112</v>
      </c>
      <c r="V1209" s="82" t="s">
        <v>5704</v>
      </c>
      <c r="W1209" s="75">
        <v>43465</v>
      </c>
      <c r="X1209" s="77">
        <v>15000000</v>
      </c>
      <c r="Y1209" s="77">
        <v>2000000000</v>
      </c>
      <c r="Z1209" s="78">
        <v>60000000</v>
      </c>
      <c r="AA1209" s="77">
        <f t="shared" si="71"/>
        <v>100000000</v>
      </c>
      <c r="AB1209" s="48">
        <v>2</v>
      </c>
      <c r="AC1209" s="81">
        <v>44195</v>
      </c>
      <c r="AD1209" s="77">
        <v>3000000000</v>
      </c>
      <c r="AE1209" s="77">
        <v>3000000000</v>
      </c>
      <c r="AF1209" s="77">
        <v>15000000</v>
      </c>
    </row>
    <row r="1210" spans="1:32" x14ac:dyDescent="0.25">
      <c r="A1210" s="230" t="s">
        <v>3546</v>
      </c>
      <c r="B1210" s="48" t="s">
        <v>6919</v>
      </c>
      <c r="C1210" s="74">
        <f t="shared" si="70"/>
        <v>8000000000</v>
      </c>
      <c r="D1210" s="75"/>
      <c r="E1210" s="75">
        <v>43490</v>
      </c>
      <c r="F1210" s="77">
        <v>2000000000</v>
      </c>
      <c r="G1210" s="77">
        <v>10000000000</v>
      </c>
      <c r="H1210" s="74">
        <f t="shared" si="69"/>
        <v>8000000000</v>
      </c>
      <c r="I1210" s="78">
        <v>60000000</v>
      </c>
      <c r="J1210" s="79" t="s">
        <v>5701</v>
      </c>
      <c r="K1210" s="80">
        <f t="shared" si="68"/>
        <v>8</v>
      </c>
      <c r="L1210" s="48" t="s">
        <v>249</v>
      </c>
      <c r="M1210" s="79" t="s">
        <v>5738</v>
      </c>
      <c r="N1210" s="80">
        <v>8</v>
      </c>
      <c r="O1210" s="48" t="s">
        <v>5703</v>
      </c>
      <c r="P1210" s="81">
        <v>45955</v>
      </c>
      <c r="Q1210" s="75">
        <v>43490</v>
      </c>
      <c r="R1210" s="75">
        <v>43434</v>
      </c>
      <c r="S1210" s="48">
        <v>1</v>
      </c>
      <c r="T1210" s="48" t="s">
        <v>274</v>
      </c>
      <c r="U1210" s="48" t="s">
        <v>1112</v>
      </c>
      <c r="V1210" s="82" t="s">
        <v>5704</v>
      </c>
      <c r="W1210" s="75">
        <v>43465</v>
      </c>
      <c r="X1210" s="77">
        <v>15000000</v>
      </c>
      <c r="Y1210" s="77">
        <v>2000000000</v>
      </c>
      <c r="Z1210" s="78">
        <v>60000000</v>
      </c>
      <c r="AA1210" s="77">
        <f t="shared" si="71"/>
        <v>100000000</v>
      </c>
      <c r="AB1210" s="48">
        <v>2</v>
      </c>
      <c r="AC1210" s="81">
        <v>44195</v>
      </c>
      <c r="AD1210" s="77">
        <v>3000000000</v>
      </c>
      <c r="AE1210" s="77">
        <v>3000000000</v>
      </c>
      <c r="AF1210" s="77">
        <v>15000000</v>
      </c>
    </row>
    <row r="1211" spans="1:32" x14ac:dyDescent="0.25">
      <c r="A1211" s="230" t="s">
        <v>3548</v>
      </c>
      <c r="B1211" s="48" t="s">
        <v>6920</v>
      </c>
      <c r="C1211" s="83">
        <f t="shared" si="70"/>
        <v>8000000000</v>
      </c>
      <c r="D1211" s="75"/>
      <c r="E1211" s="75">
        <v>43490</v>
      </c>
      <c r="F1211" s="77">
        <v>2000000000</v>
      </c>
      <c r="G1211" s="77">
        <v>10000000000</v>
      </c>
      <c r="H1211" s="83">
        <f t="shared" si="69"/>
        <v>8000000000</v>
      </c>
      <c r="I1211" s="78">
        <v>60000000</v>
      </c>
      <c r="J1211" s="79" t="s">
        <v>5701</v>
      </c>
      <c r="K1211" s="80">
        <f t="shared" si="68"/>
        <v>8</v>
      </c>
      <c r="L1211" s="84" t="s">
        <v>249</v>
      </c>
      <c r="M1211" s="79" t="s">
        <v>5738</v>
      </c>
      <c r="N1211" s="80">
        <v>8</v>
      </c>
      <c r="O1211" s="48" t="s">
        <v>5703</v>
      </c>
      <c r="P1211" s="81">
        <v>45955</v>
      </c>
      <c r="Q1211" s="75">
        <v>43490</v>
      </c>
      <c r="R1211" s="75">
        <v>43434</v>
      </c>
      <c r="S1211" s="48">
        <v>1</v>
      </c>
      <c r="T1211" s="84" t="s">
        <v>253</v>
      </c>
      <c r="U1211" s="48" t="s">
        <v>1112</v>
      </c>
      <c r="V1211" s="82" t="s">
        <v>5704</v>
      </c>
      <c r="W1211" s="75">
        <v>43465</v>
      </c>
      <c r="X1211" s="77">
        <v>15000000</v>
      </c>
      <c r="Y1211" s="77">
        <v>2000000000</v>
      </c>
      <c r="Z1211" s="78">
        <v>60000000</v>
      </c>
      <c r="AA1211" s="77">
        <v>0</v>
      </c>
      <c r="AB1211" s="48">
        <v>2</v>
      </c>
      <c r="AC1211" s="81">
        <v>44195</v>
      </c>
      <c r="AD1211" s="77">
        <v>3000000000</v>
      </c>
      <c r="AE1211" s="77">
        <v>3000000000</v>
      </c>
      <c r="AF1211" s="77">
        <v>15000000</v>
      </c>
    </row>
    <row r="1212" spans="1:32" x14ac:dyDescent="0.25">
      <c r="A1212" s="230" t="s">
        <v>3550</v>
      </c>
      <c r="B1212" s="48" t="s">
        <v>6921</v>
      </c>
      <c r="C1212" s="83">
        <f t="shared" si="70"/>
        <v>8000000000</v>
      </c>
      <c r="D1212" s="75"/>
      <c r="E1212" s="75">
        <v>43490</v>
      </c>
      <c r="F1212" s="77">
        <v>2000000000</v>
      </c>
      <c r="G1212" s="77">
        <v>10000000000</v>
      </c>
      <c r="H1212" s="83">
        <f t="shared" si="69"/>
        <v>8000000000</v>
      </c>
      <c r="I1212" s="78">
        <v>60000000</v>
      </c>
      <c r="J1212" s="79" t="s">
        <v>5701</v>
      </c>
      <c r="K1212" s="80">
        <f t="shared" si="68"/>
        <v>8</v>
      </c>
      <c r="L1212" s="84" t="s">
        <v>249</v>
      </c>
      <c r="M1212" s="79" t="s">
        <v>5738</v>
      </c>
      <c r="N1212" s="80">
        <v>8</v>
      </c>
      <c r="O1212" s="48" t="s">
        <v>5703</v>
      </c>
      <c r="P1212" s="81">
        <v>45955</v>
      </c>
      <c r="Q1212" s="75">
        <v>43490</v>
      </c>
      <c r="R1212" s="75">
        <v>43434</v>
      </c>
      <c r="S1212" s="48">
        <v>1</v>
      </c>
      <c r="T1212" s="84" t="s">
        <v>274</v>
      </c>
      <c r="U1212" s="48" t="s">
        <v>1112</v>
      </c>
      <c r="V1212" s="82" t="s">
        <v>5704</v>
      </c>
      <c r="W1212" s="75">
        <v>43465</v>
      </c>
      <c r="X1212" s="77">
        <v>15000000</v>
      </c>
      <c r="Y1212" s="77">
        <v>2000000000</v>
      </c>
      <c r="Z1212" s="78">
        <v>60000000</v>
      </c>
      <c r="AA1212" s="77">
        <v>0</v>
      </c>
      <c r="AB1212" s="48">
        <v>2</v>
      </c>
      <c r="AC1212" s="81">
        <v>44195</v>
      </c>
      <c r="AD1212" s="77">
        <v>3000000000</v>
      </c>
      <c r="AE1212" s="77">
        <v>3000000000</v>
      </c>
      <c r="AF1212" s="77">
        <v>15000000</v>
      </c>
    </row>
    <row r="1213" spans="1:32" x14ac:dyDescent="0.25">
      <c r="A1213" s="230" t="s">
        <v>3552</v>
      </c>
      <c r="B1213" s="48" t="s">
        <v>6922</v>
      </c>
      <c r="C1213" s="83">
        <f t="shared" si="70"/>
        <v>8000000000</v>
      </c>
      <c r="D1213" s="75"/>
      <c r="E1213" s="75">
        <v>43490</v>
      </c>
      <c r="F1213" s="77">
        <v>2000000000</v>
      </c>
      <c r="G1213" s="77">
        <v>10000000000</v>
      </c>
      <c r="H1213" s="83">
        <f t="shared" si="69"/>
        <v>8000000000</v>
      </c>
      <c r="I1213" s="78">
        <v>60000000</v>
      </c>
      <c r="J1213" s="79" t="s">
        <v>5701</v>
      </c>
      <c r="K1213" s="80">
        <f t="shared" si="68"/>
        <v>8</v>
      </c>
      <c r="L1213" s="84" t="s">
        <v>249</v>
      </c>
      <c r="M1213" s="79" t="s">
        <v>5738</v>
      </c>
      <c r="N1213" s="80">
        <v>8</v>
      </c>
      <c r="O1213" s="48" t="s">
        <v>5703</v>
      </c>
      <c r="P1213" s="81">
        <v>45955</v>
      </c>
      <c r="Q1213" s="75">
        <v>43490</v>
      </c>
      <c r="R1213" s="75">
        <v>43434</v>
      </c>
      <c r="S1213" s="48">
        <v>1</v>
      </c>
      <c r="T1213" s="84" t="s">
        <v>253</v>
      </c>
      <c r="U1213" s="48" t="s">
        <v>1112</v>
      </c>
      <c r="V1213" s="82" t="s">
        <v>5704</v>
      </c>
      <c r="W1213" s="75">
        <v>43465</v>
      </c>
      <c r="X1213" s="77">
        <v>15000000</v>
      </c>
      <c r="Y1213" s="77">
        <v>2000000000</v>
      </c>
      <c r="Z1213" s="78">
        <v>60000000</v>
      </c>
      <c r="AA1213" s="77">
        <f t="shared" si="71"/>
        <v>100000000</v>
      </c>
      <c r="AB1213" s="48">
        <v>2</v>
      </c>
      <c r="AC1213" s="81">
        <v>44195</v>
      </c>
      <c r="AD1213" s="77">
        <v>3000000000</v>
      </c>
      <c r="AE1213" s="77">
        <v>3000000000</v>
      </c>
      <c r="AF1213" s="77">
        <v>15000000</v>
      </c>
    </row>
    <row r="1214" spans="1:32" x14ac:dyDescent="0.25">
      <c r="A1214" s="230" t="s">
        <v>3554</v>
      </c>
      <c r="B1214" s="48" t="s">
        <v>6923</v>
      </c>
      <c r="C1214" s="83">
        <f t="shared" si="70"/>
        <v>8000000000</v>
      </c>
      <c r="D1214" s="75"/>
      <c r="E1214" s="75">
        <v>43490</v>
      </c>
      <c r="F1214" s="77">
        <v>2000000000</v>
      </c>
      <c r="G1214" s="77">
        <v>10000000000</v>
      </c>
      <c r="H1214" s="83">
        <f t="shared" si="69"/>
        <v>8000000000</v>
      </c>
      <c r="I1214" s="78">
        <v>60000000</v>
      </c>
      <c r="J1214" s="79" t="s">
        <v>5701</v>
      </c>
      <c r="K1214" s="80">
        <f t="shared" si="68"/>
        <v>8</v>
      </c>
      <c r="L1214" s="84" t="s">
        <v>249</v>
      </c>
      <c r="M1214" s="79" t="s">
        <v>5738</v>
      </c>
      <c r="N1214" s="80">
        <v>8</v>
      </c>
      <c r="O1214" s="48" t="s">
        <v>5703</v>
      </c>
      <c r="P1214" s="81">
        <v>45955</v>
      </c>
      <c r="Q1214" s="75">
        <v>43490</v>
      </c>
      <c r="R1214" s="75">
        <v>43434</v>
      </c>
      <c r="S1214" s="48">
        <v>1</v>
      </c>
      <c r="T1214" s="84" t="s">
        <v>274</v>
      </c>
      <c r="U1214" s="48" t="s">
        <v>1112</v>
      </c>
      <c r="V1214" s="82" t="s">
        <v>5704</v>
      </c>
      <c r="W1214" s="75">
        <v>43465</v>
      </c>
      <c r="X1214" s="77">
        <v>15000000</v>
      </c>
      <c r="Y1214" s="77">
        <v>2000000000</v>
      </c>
      <c r="Z1214" s="78">
        <v>60000000</v>
      </c>
      <c r="AA1214" s="77">
        <f t="shared" si="71"/>
        <v>100000000</v>
      </c>
      <c r="AB1214" s="48">
        <v>2</v>
      </c>
      <c r="AC1214" s="81">
        <v>44195</v>
      </c>
      <c r="AD1214" s="77">
        <v>3000000000</v>
      </c>
      <c r="AE1214" s="77">
        <v>3000000000</v>
      </c>
      <c r="AF1214" s="77">
        <v>15000000</v>
      </c>
    </row>
    <row r="1215" spans="1:32" x14ac:dyDescent="0.25">
      <c r="A1215" s="230" t="s">
        <v>3556</v>
      </c>
      <c r="B1215" s="48" t="s">
        <v>6924</v>
      </c>
      <c r="C1215" s="74">
        <f t="shared" si="70"/>
        <v>8000000000</v>
      </c>
      <c r="D1215" s="75"/>
      <c r="E1215" s="75">
        <v>44129</v>
      </c>
      <c r="F1215" s="77">
        <v>2000000000</v>
      </c>
      <c r="G1215" s="77">
        <v>10000000000</v>
      </c>
      <c r="H1215" s="74">
        <f t="shared" si="69"/>
        <v>8000000000</v>
      </c>
      <c r="I1215" s="78">
        <v>60000000</v>
      </c>
      <c r="J1215" s="79" t="s">
        <v>5701</v>
      </c>
      <c r="K1215" s="80">
        <f t="shared" si="68"/>
        <v>8</v>
      </c>
      <c r="L1215" s="48" t="s">
        <v>249</v>
      </c>
      <c r="M1215" s="79" t="s">
        <v>5738</v>
      </c>
      <c r="N1215" s="80">
        <v>8</v>
      </c>
      <c r="O1215" s="48" t="s">
        <v>5703</v>
      </c>
      <c r="P1215" s="81">
        <v>45955</v>
      </c>
      <c r="Q1215" s="75">
        <v>44129</v>
      </c>
      <c r="R1215" s="75">
        <v>43434</v>
      </c>
      <c r="S1215" s="48">
        <v>1</v>
      </c>
      <c r="T1215" s="48" t="s">
        <v>253</v>
      </c>
      <c r="U1215" s="48" t="s">
        <v>1112</v>
      </c>
      <c r="V1215" s="82" t="s">
        <v>5704</v>
      </c>
      <c r="W1215" s="75">
        <v>43465</v>
      </c>
      <c r="X1215" s="77">
        <v>15000000</v>
      </c>
      <c r="Y1215" s="77">
        <v>2000000000</v>
      </c>
      <c r="Z1215" s="78">
        <v>60000000</v>
      </c>
      <c r="AA1215" s="77">
        <v>0</v>
      </c>
      <c r="AB1215" s="48">
        <v>2</v>
      </c>
      <c r="AC1215" s="81">
        <v>44195</v>
      </c>
      <c r="AD1215" s="77">
        <v>3000000000</v>
      </c>
      <c r="AE1215" s="77">
        <v>3000000000</v>
      </c>
      <c r="AF1215" s="77">
        <v>15000000</v>
      </c>
    </row>
    <row r="1216" spans="1:32" x14ac:dyDescent="0.25">
      <c r="A1216" s="230" t="s">
        <v>3558</v>
      </c>
      <c r="B1216" s="48" t="s">
        <v>6925</v>
      </c>
      <c r="C1216" s="74">
        <f t="shared" si="70"/>
        <v>8000000000</v>
      </c>
      <c r="D1216" s="75"/>
      <c r="E1216" s="75">
        <v>44129</v>
      </c>
      <c r="F1216" s="77">
        <v>2000000000</v>
      </c>
      <c r="G1216" s="77">
        <v>10000000000</v>
      </c>
      <c r="H1216" s="74">
        <f t="shared" si="69"/>
        <v>8000000000</v>
      </c>
      <c r="I1216" s="78">
        <v>60000000</v>
      </c>
      <c r="J1216" s="79" t="s">
        <v>5701</v>
      </c>
      <c r="K1216" s="80">
        <f t="shared" si="68"/>
        <v>8</v>
      </c>
      <c r="L1216" s="48" t="s">
        <v>249</v>
      </c>
      <c r="M1216" s="79" t="s">
        <v>5738</v>
      </c>
      <c r="N1216" s="80">
        <v>8</v>
      </c>
      <c r="O1216" s="48" t="s">
        <v>5703</v>
      </c>
      <c r="P1216" s="81">
        <v>45955</v>
      </c>
      <c r="Q1216" s="75">
        <v>44129</v>
      </c>
      <c r="R1216" s="75">
        <v>43434</v>
      </c>
      <c r="S1216" s="48">
        <v>1</v>
      </c>
      <c r="T1216" s="48" t="s">
        <v>274</v>
      </c>
      <c r="U1216" s="48" t="s">
        <v>1112</v>
      </c>
      <c r="V1216" s="82" t="s">
        <v>5704</v>
      </c>
      <c r="W1216" s="75">
        <v>43465</v>
      </c>
      <c r="X1216" s="77">
        <v>15000000</v>
      </c>
      <c r="Y1216" s="77">
        <v>2000000000</v>
      </c>
      <c r="Z1216" s="78">
        <v>60000000</v>
      </c>
      <c r="AA1216" s="77">
        <v>0</v>
      </c>
      <c r="AB1216" s="48">
        <v>2</v>
      </c>
      <c r="AC1216" s="81">
        <v>44195</v>
      </c>
      <c r="AD1216" s="77">
        <v>3000000000</v>
      </c>
      <c r="AE1216" s="77">
        <v>3000000000</v>
      </c>
      <c r="AF1216" s="77">
        <v>15000000</v>
      </c>
    </row>
    <row r="1217" spans="1:32" x14ac:dyDescent="0.25">
      <c r="A1217" s="230" t="s">
        <v>3560</v>
      </c>
      <c r="B1217" s="48" t="s">
        <v>6926</v>
      </c>
      <c r="C1217" s="74">
        <f t="shared" si="70"/>
        <v>8000000000</v>
      </c>
      <c r="D1217" s="75"/>
      <c r="E1217" s="75">
        <v>44129</v>
      </c>
      <c r="F1217" s="77">
        <v>2000000000</v>
      </c>
      <c r="G1217" s="77">
        <v>10000000000</v>
      </c>
      <c r="H1217" s="74">
        <f t="shared" si="69"/>
        <v>8000000000</v>
      </c>
      <c r="I1217" s="78">
        <v>60000000</v>
      </c>
      <c r="J1217" s="79" t="s">
        <v>5701</v>
      </c>
      <c r="K1217" s="80">
        <f t="shared" si="68"/>
        <v>8</v>
      </c>
      <c r="L1217" s="48" t="s">
        <v>249</v>
      </c>
      <c r="M1217" s="79" t="s">
        <v>5738</v>
      </c>
      <c r="N1217" s="80">
        <v>8</v>
      </c>
      <c r="O1217" s="48" t="s">
        <v>5703</v>
      </c>
      <c r="P1217" s="81">
        <v>45955</v>
      </c>
      <c r="Q1217" s="75">
        <v>44129</v>
      </c>
      <c r="R1217" s="75">
        <v>43434</v>
      </c>
      <c r="S1217" s="48">
        <v>1</v>
      </c>
      <c r="T1217" s="48" t="s">
        <v>253</v>
      </c>
      <c r="U1217" s="48" t="s">
        <v>1112</v>
      </c>
      <c r="V1217" s="82" t="s">
        <v>5704</v>
      </c>
      <c r="W1217" s="75">
        <v>43465</v>
      </c>
      <c r="X1217" s="77">
        <v>15000000</v>
      </c>
      <c r="Y1217" s="77">
        <v>2000000000</v>
      </c>
      <c r="Z1217" s="78">
        <v>60000000</v>
      </c>
      <c r="AA1217" s="77">
        <v>0</v>
      </c>
      <c r="AB1217" s="48">
        <v>2</v>
      </c>
      <c r="AC1217" s="81">
        <v>44195</v>
      </c>
      <c r="AD1217" s="77">
        <v>3000000000</v>
      </c>
      <c r="AE1217" s="77">
        <v>3000000000</v>
      </c>
      <c r="AF1217" s="77">
        <v>15000000</v>
      </c>
    </row>
    <row r="1218" spans="1:32" x14ac:dyDescent="0.25">
      <c r="A1218" s="230" t="s">
        <v>3562</v>
      </c>
      <c r="B1218" s="48" t="s">
        <v>6927</v>
      </c>
      <c r="C1218" s="74">
        <f t="shared" si="70"/>
        <v>8000000000</v>
      </c>
      <c r="D1218" s="75"/>
      <c r="E1218" s="75">
        <v>44129</v>
      </c>
      <c r="F1218" s="77">
        <v>2000000000</v>
      </c>
      <c r="G1218" s="77">
        <v>10000000000</v>
      </c>
      <c r="H1218" s="74">
        <f t="shared" si="69"/>
        <v>8000000000</v>
      </c>
      <c r="I1218" s="78">
        <v>60000000</v>
      </c>
      <c r="J1218" s="79" t="s">
        <v>5701</v>
      </c>
      <c r="K1218" s="80">
        <f t="shared" si="68"/>
        <v>8</v>
      </c>
      <c r="L1218" s="48" t="s">
        <v>249</v>
      </c>
      <c r="M1218" s="79" t="s">
        <v>5738</v>
      </c>
      <c r="N1218" s="80">
        <v>8</v>
      </c>
      <c r="O1218" s="48" t="s">
        <v>5703</v>
      </c>
      <c r="P1218" s="81">
        <v>45955</v>
      </c>
      <c r="Q1218" s="75">
        <v>44129</v>
      </c>
      <c r="R1218" s="75">
        <v>43434</v>
      </c>
      <c r="S1218" s="48">
        <v>1</v>
      </c>
      <c r="T1218" s="48" t="s">
        <v>274</v>
      </c>
      <c r="U1218" s="48" t="s">
        <v>1112</v>
      </c>
      <c r="V1218" s="82" t="s">
        <v>5704</v>
      </c>
      <c r="W1218" s="75">
        <v>43465</v>
      </c>
      <c r="X1218" s="77">
        <v>15000000</v>
      </c>
      <c r="Y1218" s="77">
        <v>2000000000</v>
      </c>
      <c r="Z1218" s="78">
        <v>60000000</v>
      </c>
      <c r="AA1218" s="77">
        <v>0</v>
      </c>
      <c r="AB1218" s="48">
        <v>2</v>
      </c>
      <c r="AC1218" s="81">
        <v>44195</v>
      </c>
      <c r="AD1218" s="77">
        <v>3000000000</v>
      </c>
      <c r="AE1218" s="77">
        <v>3000000000</v>
      </c>
      <c r="AF1218" s="77">
        <v>15000000</v>
      </c>
    </row>
    <row r="1219" spans="1:32" x14ac:dyDescent="0.25">
      <c r="A1219" s="230" t="s">
        <v>3564</v>
      </c>
      <c r="B1219" s="48" t="s">
        <v>6928</v>
      </c>
      <c r="C1219" s="74">
        <f t="shared" si="70"/>
        <v>8000000000</v>
      </c>
      <c r="D1219" s="75"/>
      <c r="E1219" s="75">
        <v>44129</v>
      </c>
      <c r="F1219" s="77">
        <v>2000000000</v>
      </c>
      <c r="G1219" s="77">
        <v>10000000000</v>
      </c>
      <c r="H1219" s="74">
        <f t="shared" si="69"/>
        <v>8000000000</v>
      </c>
      <c r="I1219" s="78">
        <v>60000000</v>
      </c>
      <c r="J1219" s="79" t="s">
        <v>5701</v>
      </c>
      <c r="K1219" s="80">
        <f t="shared" ref="K1219:K1282" si="72">N1219</f>
        <v>8</v>
      </c>
      <c r="L1219" s="48" t="s">
        <v>249</v>
      </c>
      <c r="M1219" s="79" t="s">
        <v>5738</v>
      </c>
      <c r="N1219" s="80">
        <v>8</v>
      </c>
      <c r="O1219" s="48" t="s">
        <v>5703</v>
      </c>
      <c r="P1219" s="81">
        <v>45955</v>
      </c>
      <c r="Q1219" s="75">
        <v>44129</v>
      </c>
      <c r="R1219" s="75">
        <v>43434</v>
      </c>
      <c r="S1219" s="48">
        <v>1</v>
      </c>
      <c r="T1219" s="48" t="s">
        <v>253</v>
      </c>
      <c r="U1219" s="48" t="s">
        <v>1112</v>
      </c>
      <c r="V1219" s="82" t="s">
        <v>5704</v>
      </c>
      <c r="W1219" s="75">
        <v>43465</v>
      </c>
      <c r="X1219" s="77">
        <v>15000000</v>
      </c>
      <c r="Y1219" s="77">
        <v>2000000000</v>
      </c>
      <c r="Z1219" s="78">
        <v>60000000</v>
      </c>
      <c r="AA1219" s="77">
        <v>0</v>
      </c>
      <c r="AB1219" s="48">
        <v>2</v>
      </c>
      <c r="AC1219" s="81">
        <v>44195</v>
      </c>
      <c r="AD1219" s="77">
        <v>3000000000</v>
      </c>
      <c r="AE1219" s="77">
        <v>3000000000</v>
      </c>
      <c r="AF1219" s="77">
        <v>15000000</v>
      </c>
    </row>
    <row r="1220" spans="1:32" x14ac:dyDescent="0.25">
      <c r="A1220" s="230" t="s">
        <v>3566</v>
      </c>
      <c r="B1220" s="48" t="s">
        <v>6929</v>
      </c>
      <c r="C1220" s="74">
        <f t="shared" si="70"/>
        <v>8000000000</v>
      </c>
      <c r="D1220" s="75"/>
      <c r="E1220" s="75">
        <v>44129</v>
      </c>
      <c r="F1220" s="77">
        <v>2000000000</v>
      </c>
      <c r="G1220" s="77">
        <v>10000000000</v>
      </c>
      <c r="H1220" s="74">
        <f t="shared" si="69"/>
        <v>8000000000</v>
      </c>
      <c r="I1220" s="78">
        <v>60000000</v>
      </c>
      <c r="J1220" s="79" t="s">
        <v>5701</v>
      </c>
      <c r="K1220" s="80">
        <f t="shared" si="72"/>
        <v>8</v>
      </c>
      <c r="L1220" s="48" t="s">
        <v>249</v>
      </c>
      <c r="M1220" s="79" t="s">
        <v>5738</v>
      </c>
      <c r="N1220" s="80">
        <v>8</v>
      </c>
      <c r="O1220" s="48" t="s">
        <v>5703</v>
      </c>
      <c r="P1220" s="81">
        <v>45955</v>
      </c>
      <c r="Q1220" s="75">
        <v>44129</v>
      </c>
      <c r="R1220" s="75">
        <v>43434</v>
      </c>
      <c r="S1220" s="48">
        <v>1</v>
      </c>
      <c r="T1220" s="48" t="s">
        <v>274</v>
      </c>
      <c r="U1220" s="48" t="s">
        <v>1112</v>
      </c>
      <c r="V1220" s="82" t="s">
        <v>5704</v>
      </c>
      <c r="W1220" s="75">
        <v>43465</v>
      </c>
      <c r="X1220" s="77">
        <v>15000000</v>
      </c>
      <c r="Y1220" s="77">
        <v>2000000000</v>
      </c>
      <c r="Z1220" s="78">
        <v>60000000</v>
      </c>
      <c r="AA1220" s="77">
        <v>0</v>
      </c>
      <c r="AB1220" s="48">
        <v>2</v>
      </c>
      <c r="AC1220" s="81">
        <v>44195</v>
      </c>
      <c r="AD1220" s="77">
        <v>3000000000</v>
      </c>
      <c r="AE1220" s="77">
        <v>3000000000</v>
      </c>
      <c r="AF1220" s="77">
        <v>15000000</v>
      </c>
    </row>
    <row r="1221" spans="1:32" x14ac:dyDescent="0.25">
      <c r="A1221" s="230" t="s">
        <v>3568</v>
      </c>
      <c r="B1221" s="48" t="s">
        <v>6930</v>
      </c>
      <c r="C1221" s="74">
        <f t="shared" si="70"/>
        <v>8000000000</v>
      </c>
      <c r="D1221" s="75"/>
      <c r="E1221" s="75">
        <v>44129</v>
      </c>
      <c r="F1221" s="77">
        <v>2000000000</v>
      </c>
      <c r="G1221" s="77">
        <v>10000000000</v>
      </c>
      <c r="H1221" s="74">
        <f t="shared" si="69"/>
        <v>8000000000</v>
      </c>
      <c r="I1221" s="78">
        <v>60000000</v>
      </c>
      <c r="J1221" s="79" t="s">
        <v>5701</v>
      </c>
      <c r="K1221" s="80">
        <f t="shared" si="72"/>
        <v>8</v>
      </c>
      <c r="L1221" s="48" t="s">
        <v>249</v>
      </c>
      <c r="M1221" s="79" t="s">
        <v>5738</v>
      </c>
      <c r="N1221" s="80">
        <v>8</v>
      </c>
      <c r="O1221" s="48" t="s">
        <v>5703</v>
      </c>
      <c r="P1221" s="81">
        <v>45955</v>
      </c>
      <c r="Q1221" s="75">
        <v>44129</v>
      </c>
      <c r="R1221" s="75">
        <v>43434</v>
      </c>
      <c r="S1221" s="48">
        <v>1</v>
      </c>
      <c r="T1221" s="48" t="s">
        <v>253</v>
      </c>
      <c r="U1221" s="48" t="s">
        <v>1112</v>
      </c>
      <c r="V1221" s="82" t="s">
        <v>5704</v>
      </c>
      <c r="W1221" s="75">
        <v>43465</v>
      </c>
      <c r="X1221" s="77">
        <v>15000000</v>
      </c>
      <c r="Y1221" s="77">
        <v>2000000000</v>
      </c>
      <c r="Z1221" s="78">
        <v>60000000</v>
      </c>
      <c r="AA1221" s="77">
        <v>0</v>
      </c>
      <c r="AB1221" s="48">
        <v>2</v>
      </c>
      <c r="AC1221" s="81">
        <v>44195</v>
      </c>
      <c r="AD1221" s="77">
        <v>3000000000</v>
      </c>
      <c r="AE1221" s="77">
        <v>3000000000</v>
      </c>
      <c r="AF1221" s="77">
        <v>15000000</v>
      </c>
    </row>
    <row r="1222" spans="1:32" x14ac:dyDescent="0.25">
      <c r="A1222" s="230" t="s">
        <v>3570</v>
      </c>
      <c r="B1222" s="48" t="s">
        <v>6931</v>
      </c>
      <c r="C1222" s="74">
        <f t="shared" si="70"/>
        <v>8000000000</v>
      </c>
      <c r="D1222" s="75"/>
      <c r="E1222" s="75">
        <v>44129</v>
      </c>
      <c r="F1222" s="77">
        <v>2000000000</v>
      </c>
      <c r="G1222" s="77">
        <v>10000000000</v>
      </c>
      <c r="H1222" s="74">
        <f t="shared" si="69"/>
        <v>8000000000</v>
      </c>
      <c r="I1222" s="78">
        <v>60000000</v>
      </c>
      <c r="J1222" s="79" t="s">
        <v>5701</v>
      </c>
      <c r="K1222" s="80">
        <f t="shared" si="72"/>
        <v>8</v>
      </c>
      <c r="L1222" s="48" t="s">
        <v>249</v>
      </c>
      <c r="M1222" s="79" t="s">
        <v>5738</v>
      </c>
      <c r="N1222" s="80">
        <v>8</v>
      </c>
      <c r="O1222" s="48" t="s">
        <v>5703</v>
      </c>
      <c r="P1222" s="81">
        <v>45955</v>
      </c>
      <c r="Q1222" s="75">
        <v>44129</v>
      </c>
      <c r="R1222" s="75">
        <v>43434</v>
      </c>
      <c r="S1222" s="48">
        <v>1</v>
      </c>
      <c r="T1222" s="48" t="s">
        <v>274</v>
      </c>
      <c r="U1222" s="48" t="s">
        <v>1112</v>
      </c>
      <c r="V1222" s="82" t="s">
        <v>5704</v>
      </c>
      <c r="W1222" s="75">
        <v>43465</v>
      </c>
      <c r="X1222" s="77">
        <v>15000000</v>
      </c>
      <c r="Y1222" s="77">
        <v>2000000000</v>
      </c>
      <c r="Z1222" s="78">
        <v>60000000</v>
      </c>
      <c r="AA1222" s="77">
        <v>0</v>
      </c>
      <c r="AB1222" s="48">
        <v>2</v>
      </c>
      <c r="AC1222" s="81">
        <v>44195</v>
      </c>
      <c r="AD1222" s="77">
        <v>3000000000</v>
      </c>
      <c r="AE1222" s="77">
        <v>3000000000</v>
      </c>
      <c r="AF1222" s="77">
        <v>15000000</v>
      </c>
    </row>
    <row r="1223" spans="1:32" x14ac:dyDescent="0.25">
      <c r="A1223" s="230" t="s">
        <v>3572</v>
      </c>
      <c r="B1223" s="48" t="s">
        <v>6932</v>
      </c>
      <c r="C1223" s="74">
        <f t="shared" si="70"/>
        <v>8000000000</v>
      </c>
      <c r="D1223" s="75"/>
      <c r="E1223" s="75">
        <v>44129</v>
      </c>
      <c r="F1223" s="77">
        <v>2000000000</v>
      </c>
      <c r="G1223" s="77">
        <v>10000000000</v>
      </c>
      <c r="H1223" s="74">
        <f t="shared" si="69"/>
        <v>8000000000</v>
      </c>
      <c r="I1223" s="78">
        <v>60000000</v>
      </c>
      <c r="J1223" s="79" t="s">
        <v>5701</v>
      </c>
      <c r="K1223" s="80">
        <f t="shared" si="72"/>
        <v>8</v>
      </c>
      <c r="L1223" s="48" t="s">
        <v>249</v>
      </c>
      <c r="M1223" s="79" t="s">
        <v>5738</v>
      </c>
      <c r="N1223" s="80">
        <v>8</v>
      </c>
      <c r="O1223" s="48" t="s">
        <v>5703</v>
      </c>
      <c r="P1223" s="81">
        <v>45955</v>
      </c>
      <c r="Q1223" s="75">
        <v>44129</v>
      </c>
      <c r="R1223" s="75">
        <v>43434</v>
      </c>
      <c r="S1223" s="48">
        <v>1</v>
      </c>
      <c r="T1223" s="48" t="s">
        <v>253</v>
      </c>
      <c r="U1223" s="48" t="s">
        <v>1112</v>
      </c>
      <c r="V1223" s="82" t="s">
        <v>5704</v>
      </c>
      <c r="W1223" s="75">
        <v>43465</v>
      </c>
      <c r="X1223" s="77">
        <v>15000000</v>
      </c>
      <c r="Y1223" s="77">
        <v>2000000000</v>
      </c>
      <c r="Z1223" s="78">
        <v>60000000</v>
      </c>
      <c r="AA1223" s="77">
        <f t="shared" si="71"/>
        <v>100000000</v>
      </c>
      <c r="AB1223" s="48">
        <v>2</v>
      </c>
      <c r="AC1223" s="81">
        <v>44195</v>
      </c>
      <c r="AD1223" s="77">
        <v>3000000000</v>
      </c>
      <c r="AE1223" s="77">
        <v>3000000000</v>
      </c>
      <c r="AF1223" s="77">
        <v>15000000</v>
      </c>
    </row>
    <row r="1224" spans="1:32" x14ac:dyDescent="0.25">
      <c r="A1224" s="230" t="s">
        <v>3574</v>
      </c>
      <c r="B1224" s="48" t="s">
        <v>6933</v>
      </c>
      <c r="C1224" s="74">
        <f t="shared" si="70"/>
        <v>8000000000</v>
      </c>
      <c r="D1224" s="75"/>
      <c r="E1224" s="75">
        <v>44129</v>
      </c>
      <c r="F1224" s="77">
        <v>2000000000</v>
      </c>
      <c r="G1224" s="77">
        <v>10000000000</v>
      </c>
      <c r="H1224" s="74">
        <f t="shared" si="69"/>
        <v>8000000000</v>
      </c>
      <c r="I1224" s="78">
        <v>60000000</v>
      </c>
      <c r="J1224" s="79" t="s">
        <v>5701</v>
      </c>
      <c r="K1224" s="80">
        <f t="shared" si="72"/>
        <v>8</v>
      </c>
      <c r="L1224" s="48" t="s">
        <v>249</v>
      </c>
      <c r="M1224" s="79" t="s">
        <v>5738</v>
      </c>
      <c r="N1224" s="80">
        <v>8</v>
      </c>
      <c r="O1224" s="48" t="s">
        <v>5703</v>
      </c>
      <c r="P1224" s="81">
        <v>45955</v>
      </c>
      <c r="Q1224" s="75">
        <v>44129</v>
      </c>
      <c r="R1224" s="75">
        <v>43434</v>
      </c>
      <c r="S1224" s="48">
        <v>1</v>
      </c>
      <c r="T1224" s="48" t="s">
        <v>274</v>
      </c>
      <c r="U1224" s="48" t="s">
        <v>1112</v>
      </c>
      <c r="V1224" s="82" t="s">
        <v>5704</v>
      </c>
      <c r="W1224" s="75">
        <v>43465</v>
      </c>
      <c r="X1224" s="77">
        <v>15000000</v>
      </c>
      <c r="Y1224" s="77">
        <v>2000000000</v>
      </c>
      <c r="Z1224" s="78">
        <v>60000000</v>
      </c>
      <c r="AA1224" s="77">
        <f t="shared" si="71"/>
        <v>100000000</v>
      </c>
      <c r="AB1224" s="48">
        <v>2</v>
      </c>
      <c r="AC1224" s="81">
        <v>44195</v>
      </c>
      <c r="AD1224" s="77">
        <v>3000000000</v>
      </c>
      <c r="AE1224" s="77">
        <v>3000000000</v>
      </c>
      <c r="AF1224" s="77">
        <v>15000000</v>
      </c>
    </row>
    <row r="1225" spans="1:32" x14ac:dyDescent="0.25">
      <c r="A1225" s="230" t="s">
        <v>3576</v>
      </c>
      <c r="B1225" s="48" t="s">
        <v>6934</v>
      </c>
      <c r="C1225" s="74">
        <f t="shared" si="70"/>
        <v>8000000000</v>
      </c>
      <c r="D1225" s="75"/>
      <c r="E1225" s="75">
        <v>44129</v>
      </c>
      <c r="F1225" s="77">
        <v>2000000000</v>
      </c>
      <c r="G1225" s="77">
        <v>10000000000</v>
      </c>
      <c r="H1225" s="74">
        <f t="shared" si="69"/>
        <v>8000000000</v>
      </c>
      <c r="I1225" s="78">
        <v>60000000</v>
      </c>
      <c r="J1225" s="79" t="s">
        <v>5701</v>
      </c>
      <c r="K1225" s="80">
        <f t="shared" si="72"/>
        <v>8</v>
      </c>
      <c r="L1225" s="48" t="s">
        <v>249</v>
      </c>
      <c r="M1225" s="79" t="s">
        <v>5738</v>
      </c>
      <c r="N1225" s="80">
        <v>8</v>
      </c>
      <c r="O1225" s="48" t="s">
        <v>5703</v>
      </c>
      <c r="P1225" s="81">
        <v>45955</v>
      </c>
      <c r="Q1225" s="75">
        <v>44129</v>
      </c>
      <c r="R1225" s="75">
        <v>43434</v>
      </c>
      <c r="S1225" s="48">
        <v>1</v>
      </c>
      <c r="T1225" s="48" t="s">
        <v>253</v>
      </c>
      <c r="U1225" s="48" t="s">
        <v>1112</v>
      </c>
      <c r="V1225" s="82" t="s">
        <v>5704</v>
      </c>
      <c r="W1225" s="75">
        <v>43465</v>
      </c>
      <c r="X1225" s="77">
        <v>15000000</v>
      </c>
      <c r="Y1225" s="77">
        <v>2000000000</v>
      </c>
      <c r="Z1225" s="78">
        <v>60000000</v>
      </c>
      <c r="AA1225" s="77">
        <f t="shared" si="71"/>
        <v>100000000</v>
      </c>
      <c r="AB1225" s="48">
        <v>2</v>
      </c>
      <c r="AC1225" s="81">
        <v>44195</v>
      </c>
      <c r="AD1225" s="77">
        <v>3000000000</v>
      </c>
      <c r="AE1225" s="77">
        <v>3000000000</v>
      </c>
      <c r="AF1225" s="77">
        <v>15000000</v>
      </c>
    </row>
    <row r="1226" spans="1:32" x14ac:dyDescent="0.25">
      <c r="A1226" s="230" t="s">
        <v>3578</v>
      </c>
      <c r="B1226" s="48" t="s">
        <v>6935</v>
      </c>
      <c r="C1226" s="74">
        <f t="shared" si="70"/>
        <v>8000000000</v>
      </c>
      <c r="D1226" s="75"/>
      <c r="E1226" s="75">
        <v>44129</v>
      </c>
      <c r="F1226" s="77">
        <v>2000000000</v>
      </c>
      <c r="G1226" s="77">
        <v>10000000000</v>
      </c>
      <c r="H1226" s="74">
        <f t="shared" si="69"/>
        <v>8000000000</v>
      </c>
      <c r="I1226" s="78">
        <v>60000000</v>
      </c>
      <c r="J1226" s="79" t="s">
        <v>5701</v>
      </c>
      <c r="K1226" s="80">
        <f t="shared" si="72"/>
        <v>8</v>
      </c>
      <c r="L1226" s="48" t="s">
        <v>249</v>
      </c>
      <c r="M1226" s="79" t="s">
        <v>5738</v>
      </c>
      <c r="N1226" s="80">
        <v>8</v>
      </c>
      <c r="O1226" s="48" t="s">
        <v>5703</v>
      </c>
      <c r="P1226" s="81">
        <v>45955</v>
      </c>
      <c r="Q1226" s="75">
        <v>44129</v>
      </c>
      <c r="R1226" s="75">
        <v>43434</v>
      </c>
      <c r="S1226" s="48">
        <v>1</v>
      </c>
      <c r="T1226" s="48" t="s">
        <v>274</v>
      </c>
      <c r="U1226" s="48" t="s">
        <v>1112</v>
      </c>
      <c r="V1226" s="82" t="s">
        <v>5704</v>
      </c>
      <c r="W1226" s="75">
        <v>43465</v>
      </c>
      <c r="X1226" s="77">
        <v>15000000</v>
      </c>
      <c r="Y1226" s="77">
        <v>2000000000</v>
      </c>
      <c r="Z1226" s="78">
        <v>60000000</v>
      </c>
      <c r="AA1226" s="77">
        <f t="shared" si="71"/>
        <v>100000000</v>
      </c>
      <c r="AB1226" s="48">
        <v>2</v>
      </c>
      <c r="AC1226" s="81">
        <v>44195</v>
      </c>
      <c r="AD1226" s="77">
        <v>3000000000</v>
      </c>
      <c r="AE1226" s="77">
        <v>3000000000</v>
      </c>
      <c r="AF1226" s="77">
        <v>15000000</v>
      </c>
    </row>
    <row r="1227" spans="1:32" x14ac:dyDescent="0.25">
      <c r="A1227" s="230" t="s">
        <v>3580</v>
      </c>
      <c r="B1227" s="48" t="s">
        <v>6936</v>
      </c>
      <c r="C1227" s="74">
        <f t="shared" si="70"/>
        <v>8000000000</v>
      </c>
      <c r="D1227" s="75"/>
      <c r="E1227" s="75">
        <v>44129</v>
      </c>
      <c r="F1227" s="77">
        <v>2000000000</v>
      </c>
      <c r="G1227" s="77">
        <v>10000000000</v>
      </c>
      <c r="H1227" s="74">
        <f t="shared" si="69"/>
        <v>8000000000</v>
      </c>
      <c r="I1227" s="78">
        <v>60000000</v>
      </c>
      <c r="J1227" s="79" t="s">
        <v>5701</v>
      </c>
      <c r="K1227" s="80">
        <f t="shared" si="72"/>
        <v>8</v>
      </c>
      <c r="L1227" s="48" t="s">
        <v>249</v>
      </c>
      <c r="M1227" s="79" t="s">
        <v>5738</v>
      </c>
      <c r="N1227" s="80">
        <v>8</v>
      </c>
      <c r="O1227" s="48" t="s">
        <v>5703</v>
      </c>
      <c r="P1227" s="81">
        <v>45955</v>
      </c>
      <c r="Q1227" s="75">
        <v>44129</v>
      </c>
      <c r="R1227" s="75">
        <v>43434</v>
      </c>
      <c r="S1227" s="48">
        <v>1</v>
      </c>
      <c r="T1227" s="48" t="s">
        <v>253</v>
      </c>
      <c r="U1227" s="48" t="s">
        <v>1112</v>
      </c>
      <c r="V1227" s="82" t="s">
        <v>5704</v>
      </c>
      <c r="W1227" s="75">
        <v>43465</v>
      </c>
      <c r="X1227" s="77">
        <v>15000000</v>
      </c>
      <c r="Y1227" s="77">
        <v>2000000000</v>
      </c>
      <c r="Z1227" s="78">
        <v>60000000</v>
      </c>
      <c r="AA1227" s="77">
        <f t="shared" si="71"/>
        <v>100000000</v>
      </c>
      <c r="AB1227" s="48">
        <v>2</v>
      </c>
      <c r="AC1227" s="81">
        <v>44195</v>
      </c>
      <c r="AD1227" s="77">
        <v>3000000000</v>
      </c>
      <c r="AE1227" s="77">
        <v>3000000000</v>
      </c>
      <c r="AF1227" s="77">
        <v>15000000</v>
      </c>
    </row>
    <row r="1228" spans="1:32" x14ac:dyDescent="0.25">
      <c r="A1228" s="230" t="s">
        <v>3582</v>
      </c>
      <c r="B1228" s="48" t="s">
        <v>6937</v>
      </c>
      <c r="C1228" s="74">
        <f t="shared" si="70"/>
        <v>8000000000</v>
      </c>
      <c r="D1228" s="75"/>
      <c r="E1228" s="75">
        <v>44129</v>
      </c>
      <c r="F1228" s="77">
        <v>2000000000</v>
      </c>
      <c r="G1228" s="77">
        <v>10000000000</v>
      </c>
      <c r="H1228" s="74">
        <f t="shared" ref="H1228:H1291" si="73">C1228</f>
        <v>8000000000</v>
      </c>
      <c r="I1228" s="78">
        <v>60000000</v>
      </c>
      <c r="J1228" s="79" t="s">
        <v>5701</v>
      </c>
      <c r="K1228" s="80">
        <f t="shared" si="72"/>
        <v>8</v>
      </c>
      <c r="L1228" s="48" t="s">
        <v>249</v>
      </c>
      <c r="M1228" s="79" t="s">
        <v>5738</v>
      </c>
      <c r="N1228" s="80">
        <v>8</v>
      </c>
      <c r="O1228" s="48" t="s">
        <v>5703</v>
      </c>
      <c r="P1228" s="81">
        <v>45955</v>
      </c>
      <c r="Q1228" s="75">
        <v>44129</v>
      </c>
      <c r="R1228" s="75">
        <v>43434</v>
      </c>
      <c r="S1228" s="48">
        <v>1</v>
      </c>
      <c r="T1228" s="48" t="s">
        <v>274</v>
      </c>
      <c r="U1228" s="48" t="s">
        <v>1112</v>
      </c>
      <c r="V1228" s="82" t="s">
        <v>5704</v>
      </c>
      <c r="W1228" s="75">
        <v>43465</v>
      </c>
      <c r="X1228" s="77">
        <v>15000000</v>
      </c>
      <c r="Y1228" s="77">
        <v>2000000000</v>
      </c>
      <c r="Z1228" s="78">
        <v>60000000</v>
      </c>
      <c r="AA1228" s="77">
        <f t="shared" si="71"/>
        <v>100000000</v>
      </c>
      <c r="AB1228" s="48">
        <v>2</v>
      </c>
      <c r="AC1228" s="81">
        <v>44195</v>
      </c>
      <c r="AD1228" s="77">
        <v>3000000000</v>
      </c>
      <c r="AE1228" s="77">
        <v>3000000000</v>
      </c>
      <c r="AF1228" s="77">
        <v>15000000</v>
      </c>
    </row>
    <row r="1229" spans="1:32" x14ac:dyDescent="0.25">
      <c r="A1229" s="230" t="s">
        <v>3584</v>
      </c>
      <c r="B1229" s="48" t="s">
        <v>6938</v>
      </c>
      <c r="C1229" s="74">
        <f t="shared" si="70"/>
        <v>8000000000</v>
      </c>
      <c r="D1229" s="75"/>
      <c r="E1229" s="75">
        <v>44129</v>
      </c>
      <c r="F1229" s="77">
        <v>2000000000</v>
      </c>
      <c r="G1229" s="77">
        <v>10000000000</v>
      </c>
      <c r="H1229" s="74">
        <f t="shared" si="73"/>
        <v>8000000000</v>
      </c>
      <c r="I1229" s="78">
        <v>60000000</v>
      </c>
      <c r="J1229" s="79" t="s">
        <v>5701</v>
      </c>
      <c r="K1229" s="80">
        <f t="shared" si="72"/>
        <v>8</v>
      </c>
      <c r="L1229" s="48" t="s">
        <v>249</v>
      </c>
      <c r="M1229" s="79" t="s">
        <v>5738</v>
      </c>
      <c r="N1229" s="80">
        <v>8</v>
      </c>
      <c r="O1229" s="48" t="s">
        <v>5703</v>
      </c>
      <c r="P1229" s="81">
        <v>45955</v>
      </c>
      <c r="Q1229" s="75">
        <v>44129</v>
      </c>
      <c r="R1229" s="75">
        <v>43434</v>
      </c>
      <c r="S1229" s="48">
        <v>1</v>
      </c>
      <c r="T1229" s="48" t="s">
        <v>253</v>
      </c>
      <c r="U1229" s="48" t="s">
        <v>1112</v>
      </c>
      <c r="V1229" s="82" t="s">
        <v>5704</v>
      </c>
      <c r="W1229" s="75">
        <v>43465</v>
      </c>
      <c r="X1229" s="77">
        <v>15000000</v>
      </c>
      <c r="Y1229" s="77">
        <v>2000000000</v>
      </c>
      <c r="Z1229" s="78">
        <v>60000000</v>
      </c>
      <c r="AA1229" s="77">
        <f t="shared" si="71"/>
        <v>100000000</v>
      </c>
      <c r="AB1229" s="48">
        <v>2</v>
      </c>
      <c r="AC1229" s="81">
        <v>44195</v>
      </c>
      <c r="AD1229" s="77">
        <v>3000000000</v>
      </c>
      <c r="AE1229" s="77">
        <v>3000000000</v>
      </c>
      <c r="AF1229" s="77">
        <v>15000000</v>
      </c>
    </row>
    <row r="1230" spans="1:32" x14ac:dyDescent="0.25">
      <c r="A1230" s="230" t="s">
        <v>3586</v>
      </c>
      <c r="B1230" s="48" t="s">
        <v>6939</v>
      </c>
      <c r="C1230" s="74">
        <f t="shared" si="70"/>
        <v>8000000000</v>
      </c>
      <c r="D1230" s="75"/>
      <c r="E1230" s="75">
        <v>44129</v>
      </c>
      <c r="F1230" s="77">
        <v>2000000000</v>
      </c>
      <c r="G1230" s="77">
        <v>10000000000</v>
      </c>
      <c r="H1230" s="74">
        <f t="shared" si="73"/>
        <v>8000000000</v>
      </c>
      <c r="I1230" s="78">
        <v>60000000</v>
      </c>
      <c r="J1230" s="79" t="s">
        <v>5701</v>
      </c>
      <c r="K1230" s="80">
        <f t="shared" si="72"/>
        <v>8</v>
      </c>
      <c r="L1230" s="48" t="s">
        <v>249</v>
      </c>
      <c r="M1230" s="79" t="s">
        <v>5738</v>
      </c>
      <c r="N1230" s="80">
        <v>8</v>
      </c>
      <c r="O1230" s="48" t="s">
        <v>5703</v>
      </c>
      <c r="P1230" s="81">
        <v>45955</v>
      </c>
      <c r="Q1230" s="75">
        <v>44129</v>
      </c>
      <c r="R1230" s="75">
        <v>43434</v>
      </c>
      <c r="S1230" s="48">
        <v>1</v>
      </c>
      <c r="T1230" s="48" t="s">
        <v>274</v>
      </c>
      <c r="U1230" s="48" t="s">
        <v>1112</v>
      </c>
      <c r="V1230" s="82" t="s">
        <v>5704</v>
      </c>
      <c r="W1230" s="75">
        <v>43465</v>
      </c>
      <c r="X1230" s="77">
        <v>15000000</v>
      </c>
      <c r="Y1230" s="77">
        <v>2000000000</v>
      </c>
      <c r="Z1230" s="78">
        <v>60000000</v>
      </c>
      <c r="AA1230" s="77">
        <f t="shared" si="71"/>
        <v>100000000</v>
      </c>
      <c r="AB1230" s="48">
        <v>2</v>
      </c>
      <c r="AC1230" s="81">
        <v>44195</v>
      </c>
      <c r="AD1230" s="77">
        <v>3000000000</v>
      </c>
      <c r="AE1230" s="77">
        <v>3000000000</v>
      </c>
      <c r="AF1230" s="77">
        <v>15000000</v>
      </c>
    </row>
    <row r="1231" spans="1:32" x14ac:dyDescent="0.25">
      <c r="A1231" s="230" t="s">
        <v>3588</v>
      </c>
      <c r="B1231" s="48" t="s">
        <v>6940</v>
      </c>
      <c r="C1231" s="74">
        <f t="shared" si="70"/>
        <v>8000000000</v>
      </c>
      <c r="D1231" s="75"/>
      <c r="E1231" s="75">
        <v>44129</v>
      </c>
      <c r="F1231" s="77">
        <v>2000000000</v>
      </c>
      <c r="G1231" s="77">
        <v>10000000000</v>
      </c>
      <c r="H1231" s="74">
        <f t="shared" si="73"/>
        <v>8000000000</v>
      </c>
      <c r="I1231" s="78">
        <v>60000000</v>
      </c>
      <c r="J1231" s="79" t="s">
        <v>5701</v>
      </c>
      <c r="K1231" s="80">
        <f t="shared" si="72"/>
        <v>8</v>
      </c>
      <c r="L1231" s="48" t="s">
        <v>249</v>
      </c>
      <c r="M1231" s="79" t="s">
        <v>5738</v>
      </c>
      <c r="N1231" s="80">
        <v>8</v>
      </c>
      <c r="O1231" s="48" t="s">
        <v>5703</v>
      </c>
      <c r="P1231" s="81">
        <v>45955</v>
      </c>
      <c r="Q1231" s="75">
        <v>44129</v>
      </c>
      <c r="R1231" s="75">
        <v>43434</v>
      </c>
      <c r="S1231" s="48">
        <v>1</v>
      </c>
      <c r="T1231" s="48" t="s">
        <v>253</v>
      </c>
      <c r="U1231" s="48" t="s">
        <v>1112</v>
      </c>
      <c r="V1231" s="82" t="s">
        <v>5704</v>
      </c>
      <c r="W1231" s="75">
        <v>43465</v>
      </c>
      <c r="X1231" s="77">
        <v>15000000</v>
      </c>
      <c r="Y1231" s="77">
        <v>2000000000</v>
      </c>
      <c r="Z1231" s="78">
        <v>60000000</v>
      </c>
      <c r="AA1231" s="77">
        <v>0</v>
      </c>
      <c r="AB1231" s="48">
        <v>2</v>
      </c>
      <c r="AC1231" s="81">
        <v>44195</v>
      </c>
      <c r="AD1231" s="77">
        <v>3000000000</v>
      </c>
      <c r="AE1231" s="77">
        <v>3000000000</v>
      </c>
      <c r="AF1231" s="77">
        <v>15000000</v>
      </c>
    </row>
    <row r="1232" spans="1:32" x14ac:dyDescent="0.25">
      <c r="A1232" s="230" t="s">
        <v>3590</v>
      </c>
      <c r="B1232" s="48" t="s">
        <v>6941</v>
      </c>
      <c r="C1232" s="74">
        <f t="shared" si="70"/>
        <v>8000000000</v>
      </c>
      <c r="D1232" s="75"/>
      <c r="E1232" s="75">
        <v>44129</v>
      </c>
      <c r="F1232" s="77">
        <v>2000000000</v>
      </c>
      <c r="G1232" s="77">
        <v>10000000000</v>
      </c>
      <c r="H1232" s="74">
        <f t="shared" si="73"/>
        <v>8000000000</v>
      </c>
      <c r="I1232" s="78">
        <v>60000000</v>
      </c>
      <c r="J1232" s="79" t="s">
        <v>5701</v>
      </c>
      <c r="K1232" s="80">
        <f t="shared" si="72"/>
        <v>8</v>
      </c>
      <c r="L1232" s="48" t="s">
        <v>249</v>
      </c>
      <c r="M1232" s="79" t="s">
        <v>5738</v>
      </c>
      <c r="N1232" s="80">
        <v>8</v>
      </c>
      <c r="O1232" s="48" t="s">
        <v>5703</v>
      </c>
      <c r="P1232" s="81">
        <v>45955</v>
      </c>
      <c r="Q1232" s="75">
        <v>44129</v>
      </c>
      <c r="R1232" s="75">
        <v>43434</v>
      </c>
      <c r="S1232" s="48">
        <v>1</v>
      </c>
      <c r="T1232" s="48" t="s">
        <v>274</v>
      </c>
      <c r="U1232" s="48" t="s">
        <v>1112</v>
      </c>
      <c r="V1232" s="82" t="s">
        <v>5704</v>
      </c>
      <c r="W1232" s="75">
        <v>43465</v>
      </c>
      <c r="X1232" s="77">
        <v>15000000</v>
      </c>
      <c r="Y1232" s="77">
        <v>2000000000</v>
      </c>
      <c r="Z1232" s="78">
        <v>60000000</v>
      </c>
      <c r="AA1232" s="77">
        <v>0</v>
      </c>
      <c r="AB1232" s="48">
        <v>2</v>
      </c>
      <c r="AC1232" s="81">
        <v>44195</v>
      </c>
      <c r="AD1232" s="77">
        <v>3000000000</v>
      </c>
      <c r="AE1232" s="77">
        <v>3000000000</v>
      </c>
      <c r="AF1232" s="77">
        <v>15000000</v>
      </c>
    </row>
    <row r="1233" spans="1:32" x14ac:dyDescent="0.25">
      <c r="A1233" s="230" t="s">
        <v>3592</v>
      </c>
      <c r="B1233" s="48" t="s">
        <v>6942</v>
      </c>
      <c r="C1233" s="74">
        <f t="shared" si="70"/>
        <v>8000000000</v>
      </c>
      <c r="D1233" s="75"/>
      <c r="E1233" s="75">
        <v>44129</v>
      </c>
      <c r="F1233" s="77">
        <v>2000000000</v>
      </c>
      <c r="G1233" s="77">
        <v>10000000000</v>
      </c>
      <c r="H1233" s="74">
        <f t="shared" si="73"/>
        <v>8000000000</v>
      </c>
      <c r="I1233" s="78">
        <v>60000000</v>
      </c>
      <c r="J1233" s="79" t="s">
        <v>5701</v>
      </c>
      <c r="K1233" s="80">
        <f t="shared" si="72"/>
        <v>8</v>
      </c>
      <c r="L1233" s="48" t="s">
        <v>249</v>
      </c>
      <c r="M1233" s="79" t="s">
        <v>5738</v>
      </c>
      <c r="N1233" s="80">
        <v>8</v>
      </c>
      <c r="O1233" s="48" t="s">
        <v>5703</v>
      </c>
      <c r="P1233" s="81">
        <v>45955</v>
      </c>
      <c r="Q1233" s="75">
        <v>44129</v>
      </c>
      <c r="R1233" s="75">
        <v>43434</v>
      </c>
      <c r="S1233" s="48">
        <v>1</v>
      </c>
      <c r="T1233" s="48" t="s">
        <v>253</v>
      </c>
      <c r="U1233" s="48" t="s">
        <v>1112</v>
      </c>
      <c r="V1233" s="82" t="s">
        <v>5704</v>
      </c>
      <c r="W1233" s="75">
        <v>43465</v>
      </c>
      <c r="X1233" s="77">
        <v>15000000</v>
      </c>
      <c r="Y1233" s="77">
        <v>2000000000</v>
      </c>
      <c r="Z1233" s="78">
        <v>60000000</v>
      </c>
      <c r="AA1233" s="77">
        <v>0</v>
      </c>
      <c r="AB1233" s="48">
        <v>2</v>
      </c>
      <c r="AC1233" s="81">
        <v>44195</v>
      </c>
      <c r="AD1233" s="77">
        <v>3000000000</v>
      </c>
      <c r="AE1233" s="77">
        <v>3000000000</v>
      </c>
      <c r="AF1233" s="77">
        <v>15000000</v>
      </c>
    </row>
    <row r="1234" spans="1:32" x14ac:dyDescent="0.25">
      <c r="A1234" s="230" t="s">
        <v>3594</v>
      </c>
      <c r="B1234" s="48" t="s">
        <v>6943</v>
      </c>
      <c r="C1234" s="74">
        <f t="shared" si="70"/>
        <v>8000000000</v>
      </c>
      <c r="D1234" s="75"/>
      <c r="E1234" s="75">
        <v>44129</v>
      </c>
      <c r="F1234" s="77">
        <v>2000000000</v>
      </c>
      <c r="G1234" s="77">
        <v>10000000000</v>
      </c>
      <c r="H1234" s="74">
        <f t="shared" si="73"/>
        <v>8000000000</v>
      </c>
      <c r="I1234" s="78">
        <v>60000000</v>
      </c>
      <c r="J1234" s="79" t="s">
        <v>5701</v>
      </c>
      <c r="K1234" s="80">
        <f t="shared" si="72"/>
        <v>8</v>
      </c>
      <c r="L1234" s="48" t="s">
        <v>249</v>
      </c>
      <c r="M1234" s="79" t="s">
        <v>5738</v>
      </c>
      <c r="N1234" s="80">
        <v>8</v>
      </c>
      <c r="O1234" s="48" t="s">
        <v>5703</v>
      </c>
      <c r="P1234" s="81">
        <v>45955</v>
      </c>
      <c r="Q1234" s="75">
        <v>44129</v>
      </c>
      <c r="R1234" s="75">
        <v>43434</v>
      </c>
      <c r="S1234" s="48">
        <v>1</v>
      </c>
      <c r="T1234" s="48" t="s">
        <v>274</v>
      </c>
      <c r="U1234" s="48" t="s">
        <v>1112</v>
      </c>
      <c r="V1234" s="82" t="s">
        <v>5704</v>
      </c>
      <c r="W1234" s="75">
        <v>43465</v>
      </c>
      <c r="X1234" s="77">
        <v>15000000</v>
      </c>
      <c r="Y1234" s="77">
        <v>2000000000</v>
      </c>
      <c r="Z1234" s="78">
        <v>60000000</v>
      </c>
      <c r="AA1234" s="77">
        <v>0</v>
      </c>
      <c r="AB1234" s="48">
        <v>2</v>
      </c>
      <c r="AC1234" s="81">
        <v>44195</v>
      </c>
      <c r="AD1234" s="77">
        <v>3000000000</v>
      </c>
      <c r="AE1234" s="77">
        <v>3000000000</v>
      </c>
      <c r="AF1234" s="77">
        <v>15000000</v>
      </c>
    </row>
    <row r="1235" spans="1:32" x14ac:dyDescent="0.25">
      <c r="A1235" s="230" t="s">
        <v>3596</v>
      </c>
      <c r="B1235" s="48" t="s">
        <v>6944</v>
      </c>
      <c r="C1235" s="74">
        <f t="shared" si="70"/>
        <v>8000000000</v>
      </c>
      <c r="D1235" s="75"/>
      <c r="E1235" s="75">
        <v>44129</v>
      </c>
      <c r="F1235" s="77">
        <v>2000000000</v>
      </c>
      <c r="G1235" s="77">
        <v>10000000000</v>
      </c>
      <c r="H1235" s="74">
        <f t="shared" si="73"/>
        <v>8000000000</v>
      </c>
      <c r="I1235" s="78">
        <v>60000000</v>
      </c>
      <c r="J1235" s="79" t="s">
        <v>5701</v>
      </c>
      <c r="K1235" s="80">
        <f t="shared" si="72"/>
        <v>8</v>
      </c>
      <c r="L1235" s="48" t="s">
        <v>249</v>
      </c>
      <c r="M1235" s="79" t="s">
        <v>5738</v>
      </c>
      <c r="N1235" s="80">
        <v>8</v>
      </c>
      <c r="O1235" s="48" t="s">
        <v>5703</v>
      </c>
      <c r="P1235" s="81">
        <v>45955</v>
      </c>
      <c r="Q1235" s="75">
        <v>44129</v>
      </c>
      <c r="R1235" s="75">
        <v>43434</v>
      </c>
      <c r="S1235" s="48">
        <v>1</v>
      </c>
      <c r="T1235" s="48" t="s">
        <v>253</v>
      </c>
      <c r="U1235" s="48" t="s">
        <v>1112</v>
      </c>
      <c r="V1235" s="82" t="s">
        <v>5704</v>
      </c>
      <c r="W1235" s="75">
        <v>43465</v>
      </c>
      <c r="X1235" s="77">
        <v>15000000</v>
      </c>
      <c r="Y1235" s="77">
        <v>2000000000</v>
      </c>
      <c r="Z1235" s="78">
        <v>60000000</v>
      </c>
      <c r="AA1235" s="77">
        <v>0</v>
      </c>
      <c r="AB1235" s="48">
        <v>2</v>
      </c>
      <c r="AC1235" s="81">
        <v>44195</v>
      </c>
      <c r="AD1235" s="77">
        <v>3000000000</v>
      </c>
      <c r="AE1235" s="77">
        <v>3000000000</v>
      </c>
      <c r="AF1235" s="77">
        <v>15000000</v>
      </c>
    </row>
    <row r="1236" spans="1:32" x14ac:dyDescent="0.25">
      <c r="A1236" s="230" t="s">
        <v>3598</v>
      </c>
      <c r="B1236" s="48" t="s">
        <v>6945</v>
      </c>
      <c r="C1236" s="74">
        <f t="shared" si="70"/>
        <v>8000000000</v>
      </c>
      <c r="D1236" s="75"/>
      <c r="E1236" s="75">
        <v>44129</v>
      </c>
      <c r="F1236" s="77">
        <v>2000000000</v>
      </c>
      <c r="G1236" s="77">
        <v>10000000000</v>
      </c>
      <c r="H1236" s="74">
        <f t="shared" si="73"/>
        <v>8000000000</v>
      </c>
      <c r="I1236" s="78">
        <v>60000000</v>
      </c>
      <c r="J1236" s="79" t="s">
        <v>5701</v>
      </c>
      <c r="K1236" s="80">
        <f t="shared" si="72"/>
        <v>8</v>
      </c>
      <c r="L1236" s="48" t="s">
        <v>249</v>
      </c>
      <c r="M1236" s="79" t="s">
        <v>5738</v>
      </c>
      <c r="N1236" s="80">
        <v>8</v>
      </c>
      <c r="O1236" s="48" t="s">
        <v>5703</v>
      </c>
      <c r="P1236" s="81">
        <v>45955</v>
      </c>
      <c r="Q1236" s="75">
        <v>44129</v>
      </c>
      <c r="R1236" s="75">
        <v>43434</v>
      </c>
      <c r="S1236" s="48">
        <v>1</v>
      </c>
      <c r="T1236" s="48" t="s">
        <v>274</v>
      </c>
      <c r="U1236" s="48" t="s">
        <v>1112</v>
      </c>
      <c r="V1236" s="82" t="s">
        <v>5704</v>
      </c>
      <c r="W1236" s="75">
        <v>43465</v>
      </c>
      <c r="X1236" s="77">
        <v>15000000</v>
      </c>
      <c r="Y1236" s="77">
        <v>2000000000</v>
      </c>
      <c r="Z1236" s="78">
        <v>60000000</v>
      </c>
      <c r="AA1236" s="77">
        <v>0</v>
      </c>
      <c r="AB1236" s="48">
        <v>2</v>
      </c>
      <c r="AC1236" s="81">
        <v>44195</v>
      </c>
      <c r="AD1236" s="77">
        <v>3000000000</v>
      </c>
      <c r="AE1236" s="77">
        <v>3000000000</v>
      </c>
      <c r="AF1236" s="77">
        <v>15000000</v>
      </c>
    </row>
    <row r="1237" spans="1:32" x14ac:dyDescent="0.25">
      <c r="A1237" s="230" t="s">
        <v>3600</v>
      </c>
      <c r="B1237" s="48" t="s">
        <v>6946</v>
      </c>
      <c r="C1237" s="74">
        <f t="shared" si="70"/>
        <v>8000000000</v>
      </c>
      <c r="D1237" s="75"/>
      <c r="E1237" s="75">
        <v>44129</v>
      </c>
      <c r="F1237" s="77">
        <v>2000000000</v>
      </c>
      <c r="G1237" s="77">
        <v>10000000000</v>
      </c>
      <c r="H1237" s="74">
        <f t="shared" si="73"/>
        <v>8000000000</v>
      </c>
      <c r="I1237" s="78">
        <v>60000000</v>
      </c>
      <c r="J1237" s="79" t="s">
        <v>5701</v>
      </c>
      <c r="K1237" s="80">
        <f t="shared" si="72"/>
        <v>8</v>
      </c>
      <c r="L1237" s="48" t="s">
        <v>249</v>
      </c>
      <c r="M1237" s="79" t="s">
        <v>5738</v>
      </c>
      <c r="N1237" s="80">
        <v>8</v>
      </c>
      <c r="O1237" s="48" t="s">
        <v>5703</v>
      </c>
      <c r="P1237" s="81">
        <v>45955</v>
      </c>
      <c r="Q1237" s="75">
        <v>44129</v>
      </c>
      <c r="R1237" s="75">
        <v>43434</v>
      </c>
      <c r="S1237" s="48">
        <v>1</v>
      </c>
      <c r="T1237" s="48" t="s">
        <v>253</v>
      </c>
      <c r="U1237" s="48" t="s">
        <v>1112</v>
      </c>
      <c r="V1237" s="82" t="s">
        <v>5704</v>
      </c>
      <c r="W1237" s="75">
        <v>43465</v>
      </c>
      <c r="X1237" s="77">
        <v>15000000</v>
      </c>
      <c r="Y1237" s="77">
        <v>2000000000</v>
      </c>
      <c r="Z1237" s="78">
        <v>60000000</v>
      </c>
      <c r="AA1237" s="77">
        <v>0</v>
      </c>
      <c r="AB1237" s="48">
        <v>2</v>
      </c>
      <c r="AC1237" s="81">
        <v>44195</v>
      </c>
      <c r="AD1237" s="77">
        <v>3000000000</v>
      </c>
      <c r="AE1237" s="77">
        <v>3000000000</v>
      </c>
      <c r="AF1237" s="77">
        <v>15000000</v>
      </c>
    </row>
    <row r="1238" spans="1:32" x14ac:dyDescent="0.25">
      <c r="A1238" s="230" t="s">
        <v>3602</v>
      </c>
      <c r="B1238" s="48" t="s">
        <v>6947</v>
      </c>
      <c r="C1238" s="74">
        <f t="shared" si="70"/>
        <v>8000000000</v>
      </c>
      <c r="D1238" s="75"/>
      <c r="E1238" s="75">
        <v>44129</v>
      </c>
      <c r="F1238" s="77">
        <v>2000000000</v>
      </c>
      <c r="G1238" s="77">
        <v>10000000000</v>
      </c>
      <c r="H1238" s="74">
        <f t="shared" si="73"/>
        <v>8000000000</v>
      </c>
      <c r="I1238" s="78">
        <v>60000000</v>
      </c>
      <c r="J1238" s="79" t="s">
        <v>5701</v>
      </c>
      <c r="K1238" s="80">
        <f t="shared" si="72"/>
        <v>8</v>
      </c>
      <c r="L1238" s="48" t="s">
        <v>249</v>
      </c>
      <c r="M1238" s="79" t="s">
        <v>5738</v>
      </c>
      <c r="N1238" s="80">
        <v>8</v>
      </c>
      <c r="O1238" s="48" t="s">
        <v>5703</v>
      </c>
      <c r="P1238" s="81">
        <v>45955</v>
      </c>
      <c r="Q1238" s="75">
        <v>44129</v>
      </c>
      <c r="R1238" s="75">
        <v>43434</v>
      </c>
      <c r="S1238" s="48">
        <v>1</v>
      </c>
      <c r="T1238" s="48" t="s">
        <v>274</v>
      </c>
      <c r="U1238" s="48" t="s">
        <v>1112</v>
      </c>
      <c r="V1238" s="82" t="s">
        <v>5704</v>
      </c>
      <c r="W1238" s="75">
        <v>43465</v>
      </c>
      <c r="X1238" s="77">
        <v>15000000</v>
      </c>
      <c r="Y1238" s="77">
        <v>2000000000</v>
      </c>
      <c r="Z1238" s="78">
        <v>60000000</v>
      </c>
      <c r="AA1238" s="77">
        <v>0</v>
      </c>
      <c r="AB1238" s="48">
        <v>2</v>
      </c>
      <c r="AC1238" s="81">
        <v>44195</v>
      </c>
      <c r="AD1238" s="77">
        <v>3000000000</v>
      </c>
      <c r="AE1238" s="77">
        <v>3000000000</v>
      </c>
      <c r="AF1238" s="77">
        <v>15000000</v>
      </c>
    </row>
    <row r="1239" spans="1:32" x14ac:dyDescent="0.25">
      <c r="A1239" s="230" t="s">
        <v>3604</v>
      </c>
      <c r="B1239" s="48" t="s">
        <v>6948</v>
      </c>
      <c r="C1239" s="74">
        <f t="shared" si="70"/>
        <v>8000000000</v>
      </c>
      <c r="D1239" s="75"/>
      <c r="E1239" s="75">
        <v>44129</v>
      </c>
      <c r="F1239" s="77">
        <v>2000000000</v>
      </c>
      <c r="G1239" s="77">
        <v>10000000000</v>
      </c>
      <c r="H1239" s="74">
        <f t="shared" si="73"/>
        <v>8000000000</v>
      </c>
      <c r="I1239" s="78">
        <v>60000000</v>
      </c>
      <c r="J1239" s="79" t="s">
        <v>5701</v>
      </c>
      <c r="K1239" s="80">
        <f t="shared" si="72"/>
        <v>8</v>
      </c>
      <c r="L1239" s="48" t="s">
        <v>249</v>
      </c>
      <c r="M1239" s="79" t="s">
        <v>5738</v>
      </c>
      <c r="N1239" s="80">
        <v>8</v>
      </c>
      <c r="O1239" s="48" t="s">
        <v>5703</v>
      </c>
      <c r="P1239" s="81">
        <v>45955</v>
      </c>
      <c r="Q1239" s="75">
        <v>44129</v>
      </c>
      <c r="R1239" s="75">
        <v>43434</v>
      </c>
      <c r="S1239" s="48">
        <v>1</v>
      </c>
      <c r="T1239" s="48" t="s">
        <v>253</v>
      </c>
      <c r="U1239" s="48" t="s">
        <v>1112</v>
      </c>
      <c r="V1239" s="82" t="s">
        <v>5704</v>
      </c>
      <c r="W1239" s="75">
        <v>43465</v>
      </c>
      <c r="X1239" s="77">
        <v>15000000</v>
      </c>
      <c r="Y1239" s="77">
        <v>2000000000</v>
      </c>
      <c r="Z1239" s="78">
        <v>60000000</v>
      </c>
      <c r="AA1239" s="77">
        <v>0</v>
      </c>
      <c r="AB1239" s="48">
        <v>2</v>
      </c>
      <c r="AC1239" s="81">
        <v>44195</v>
      </c>
      <c r="AD1239" s="77">
        <v>3000000000</v>
      </c>
      <c r="AE1239" s="77">
        <v>3000000000</v>
      </c>
      <c r="AF1239" s="77">
        <v>15000000</v>
      </c>
    </row>
    <row r="1240" spans="1:32" x14ac:dyDescent="0.25">
      <c r="A1240" s="230" t="s">
        <v>3606</v>
      </c>
      <c r="B1240" s="48" t="s">
        <v>6949</v>
      </c>
      <c r="C1240" s="74">
        <f t="shared" si="70"/>
        <v>8000000000</v>
      </c>
      <c r="D1240" s="75"/>
      <c r="E1240" s="75">
        <v>44129</v>
      </c>
      <c r="F1240" s="77">
        <v>2000000000</v>
      </c>
      <c r="G1240" s="77">
        <v>10000000000</v>
      </c>
      <c r="H1240" s="74">
        <f t="shared" si="73"/>
        <v>8000000000</v>
      </c>
      <c r="I1240" s="78">
        <v>60000000</v>
      </c>
      <c r="J1240" s="79" t="s">
        <v>5701</v>
      </c>
      <c r="K1240" s="80">
        <f t="shared" si="72"/>
        <v>8</v>
      </c>
      <c r="L1240" s="48" t="s">
        <v>249</v>
      </c>
      <c r="M1240" s="79" t="s">
        <v>5738</v>
      </c>
      <c r="N1240" s="80">
        <v>8</v>
      </c>
      <c r="O1240" s="48" t="s">
        <v>5703</v>
      </c>
      <c r="P1240" s="81">
        <v>45955</v>
      </c>
      <c r="Q1240" s="75">
        <v>44129</v>
      </c>
      <c r="R1240" s="75">
        <v>43434</v>
      </c>
      <c r="S1240" s="48">
        <v>1</v>
      </c>
      <c r="T1240" s="48" t="s">
        <v>274</v>
      </c>
      <c r="U1240" s="48" t="s">
        <v>1112</v>
      </c>
      <c r="V1240" s="82" t="s">
        <v>5704</v>
      </c>
      <c r="W1240" s="75">
        <v>43465</v>
      </c>
      <c r="X1240" s="77">
        <v>15000000</v>
      </c>
      <c r="Y1240" s="77">
        <v>2000000000</v>
      </c>
      <c r="Z1240" s="78">
        <v>60000000</v>
      </c>
      <c r="AA1240" s="77">
        <v>0</v>
      </c>
      <c r="AB1240" s="48">
        <v>2</v>
      </c>
      <c r="AC1240" s="81">
        <v>44195</v>
      </c>
      <c r="AD1240" s="77">
        <v>3000000000</v>
      </c>
      <c r="AE1240" s="77">
        <v>3000000000</v>
      </c>
      <c r="AF1240" s="77">
        <v>15000000</v>
      </c>
    </row>
    <row r="1241" spans="1:32" x14ac:dyDescent="0.25">
      <c r="A1241" s="230" t="s">
        <v>3608</v>
      </c>
      <c r="B1241" s="48" t="s">
        <v>6950</v>
      </c>
      <c r="C1241" s="74">
        <f t="shared" si="70"/>
        <v>8000000000</v>
      </c>
      <c r="D1241" s="75"/>
      <c r="E1241" s="75">
        <v>44129</v>
      </c>
      <c r="F1241" s="77">
        <v>2000000000</v>
      </c>
      <c r="G1241" s="77">
        <v>10000000000</v>
      </c>
      <c r="H1241" s="74">
        <f t="shared" si="73"/>
        <v>8000000000</v>
      </c>
      <c r="I1241" s="78">
        <v>60000000</v>
      </c>
      <c r="J1241" s="79" t="s">
        <v>5701</v>
      </c>
      <c r="K1241" s="80">
        <f t="shared" si="72"/>
        <v>8</v>
      </c>
      <c r="L1241" s="48" t="s">
        <v>249</v>
      </c>
      <c r="M1241" s="79" t="s">
        <v>5738</v>
      </c>
      <c r="N1241" s="80">
        <v>8</v>
      </c>
      <c r="O1241" s="48" t="s">
        <v>5703</v>
      </c>
      <c r="P1241" s="81">
        <v>45955</v>
      </c>
      <c r="Q1241" s="75">
        <v>44129</v>
      </c>
      <c r="R1241" s="75">
        <v>43434</v>
      </c>
      <c r="S1241" s="48">
        <v>1</v>
      </c>
      <c r="T1241" s="48" t="s">
        <v>253</v>
      </c>
      <c r="U1241" s="48" t="s">
        <v>1112</v>
      </c>
      <c r="V1241" s="82" t="s">
        <v>5704</v>
      </c>
      <c r="W1241" s="75">
        <v>43465</v>
      </c>
      <c r="X1241" s="77">
        <v>15000000</v>
      </c>
      <c r="Y1241" s="77">
        <v>2000000000</v>
      </c>
      <c r="Z1241" s="78">
        <v>60000000</v>
      </c>
      <c r="AA1241" s="77">
        <v>0</v>
      </c>
      <c r="AB1241" s="48">
        <v>2</v>
      </c>
      <c r="AC1241" s="81">
        <v>44195</v>
      </c>
      <c r="AD1241" s="77">
        <v>3000000000</v>
      </c>
      <c r="AE1241" s="77">
        <v>3000000000</v>
      </c>
      <c r="AF1241" s="77">
        <v>15000000</v>
      </c>
    </row>
    <row r="1242" spans="1:32" x14ac:dyDescent="0.25">
      <c r="A1242" s="230" t="s">
        <v>3610</v>
      </c>
      <c r="B1242" s="48" t="s">
        <v>6951</v>
      </c>
      <c r="C1242" s="74">
        <f t="shared" si="70"/>
        <v>8000000000</v>
      </c>
      <c r="D1242" s="75"/>
      <c r="E1242" s="75">
        <v>44129</v>
      </c>
      <c r="F1242" s="77">
        <v>2000000000</v>
      </c>
      <c r="G1242" s="77">
        <v>10000000000</v>
      </c>
      <c r="H1242" s="74">
        <f t="shared" si="73"/>
        <v>8000000000</v>
      </c>
      <c r="I1242" s="78">
        <v>60000000</v>
      </c>
      <c r="J1242" s="79" t="s">
        <v>5701</v>
      </c>
      <c r="K1242" s="80">
        <f t="shared" si="72"/>
        <v>8</v>
      </c>
      <c r="L1242" s="48" t="s">
        <v>249</v>
      </c>
      <c r="M1242" s="79" t="s">
        <v>5738</v>
      </c>
      <c r="N1242" s="80">
        <v>8</v>
      </c>
      <c r="O1242" s="48" t="s">
        <v>5703</v>
      </c>
      <c r="P1242" s="81">
        <v>45955</v>
      </c>
      <c r="Q1242" s="75">
        <v>44129</v>
      </c>
      <c r="R1242" s="75">
        <v>43434</v>
      </c>
      <c r="S1242" s="48">
        <v>1</v>
      </c>
      <c r="T1242" s="48" t="s">
        <v>274</v>
      </c>
      <c r="U1242" s="48" t="s">
        <v>1112</v>
      </c>
      <c r="V1242" s="82" t="s">
        <v>5704</v>
      </c>
      <c r="W1242" s="75">
        <v>43465</v>
      </c>
      <c r="X1242" s="77">
        <v>15000000</v>
      </c>
      <c r="Y1242" s="77">
        <v>2000000000</v>
      </c>
      <c r="Z1242" s="78">
        <v>60000000</v>
      </c>
      <c r="AA1242" s="77">
        <v>0</v>
      </c>
      <c r="AB1242" s="48">
        <v>2</v>
      </c>
      <c r="AC1242" s="81">
        <v>44195</v>
      </c>
      <c r="AD1242" s="77">
        <v>3000000000</v>
      </c>
      <c r="AE1242" s="77">
        <v>3000000000</v>
      </c>
      <c r="AF1242" s="77">
        <v>15000000</v>
      </c>
    </row>
    <row r="1243" spans="1:32" x14ac:dyDescent="0.25">
      <c r="A1243" s="230" t="s">
        <v>3612</v>
      </c>
      <c r="B1243" s="48" t="s">
        <v>6952</v>
      </c>
      <c r="C1243" s="74">
        <f t="shared" ref="C1243:C1306" si="74">G1243-Y1243</f>
        <v>8000000000</v>
      </c>
      <c r="D1243" s="75"/>
      <c r="E1243" s="75">
        <v>44129</v>
      </c>
      <c r="F1243" s="77">
        <v>2000000000</v>
      </c>
      <c r="G1243" s="77">
        <v>10000000000</v>
      </c>
      <c r="H1243" s="74">
        <f t="shared" si="73"/>
        <v>8000000000</v>
      </c>
      <c r="I1243" s="78">
        <v>60000000</v>
      </c>
      <c r="J1243" s="79" t="s">
        <v>5701</v>
      </c>
      <c r="K1243" s="80">
        <f t="shared" si="72"/>
        <v>8</v>
      </c>
      <c r="L1243" s="48" t="s">
        <v>249</v>
      </c>
      <c r="M1243" s="79" t="s">
        <v>5738</v>
      </c>
      <c r="N1243" s="80">
        <v>8</v>
      </c>
      <c r="O1243" s="48" t="s">
        <v>5703</v>
      </c>
      <c r="P1243" s="81">
        <v>45955</v>
      </c>
      <c r="Q1243" s="75">
        <v>44129</v>
      </c>
      <c r="R1243" s="75">
        <v>43434</v>
      </c>
      <c r="S1243" s="48">
        <v>1</v>
      </c>
      <c r="T1243" s="48" t="s">
        <v>253</v>
      </c>
      <c r="U1243" s="48" t="s">
        <v>1112</v>
      </c>
      <c r="V1243" s="82" t="s">
        <v>5704</v>
      </c>
      <c r="W1243" s="75">
        <v>43465</v>
      </c>
      <c r="X1243" s="77">
        <v>15000000</v>
      </c>
      <c r="Y1243" s="77">
        <v>2000000000</v>
      </c>
      <c r="Z1243" s="78">
        <v>60000000</v>
      </c>
      <c r="AA1243" s="77">
        <f t="shared" si="71"/>
        <v>100000000</v>
      </c>
      <c r="AB1243" s="48">
        <v>2</v>
      </c>
      <c r="AC1243" s="81">
        <v>44195</v>
      </c>
      <c r="AD1243" s="77">
        <v>3000000000</v>
      </c>
      <c r="AE1243" s="77">
        <v>3000000000</v>
      </c>
      <c r="AF1243" s="77">
        <v>15000000</v>
      </c>
    </row>
    <row r="1244" spans="1:32" x14ac:dyDescent="0.25">
      <c r="A1244" s="230" t="s">
        <v>3614</v>
      </c>
      <c r="B1244" s="48" t="s">
        <v>6953</v>
      </c>
      <c r="C1244" s="74">
        <f t="shared" si="74"/>
        <v>8000000000</v>
      </c>
      <c r="D1244" s="75"/>
      <c r="E1244" s="75">
        <v>44129</v>
      </c>
      <c r="F1244" s="77">
        <v>2000000000</v>
      </c>
      <c r="G1244" s="77">
        <v>10000000000</v>
      </c>
      <c r="H1244" s="74">
        <f t="shared" si="73"/>
        <v>8000000000</v>
      </c>
      <c r="I1244" s="78">
        <v>60000000</v>
      </c>
      <c r="J1244" s="79" t="s">
        <v>5701</v>
      </c>
      <c r="K1244" s="80">
        <f t="shared" si="72"/>
        <v>8</v>
      </c>
      <c r="L1244" s="48" t="s">
        <v>249</v>
      </c>
      <c r="M1244" s="79" t="s">
        <v>5738</v>
      </c>
      <c r="N1244" s="80">
        <v>8</v>
      </c>
      <c r="O1244" s="48" t="s">
        <v>5703</v>
      </c>
      <c r="P1244" s="81">
        <v>45955</v>
      </c>
      <c r="Q1244" s="75">
        <v>44129</v>
      </c>
      <c r="R1244" s="75">
        <v>43434</v>
      </c>
      <c r="S1244" s="48">
        <v>1</v>
      </c>
      <c r="T1244" s="48" t="s">
        <v>274</v>
      </c>
      <c r="U1244" s="48" t="s">
        <v>1112</v>
      </c>
      <c r="V1244" s="82" t="s">
        <v>5704</v>
      </c>
      <c r="W1244" s="75">
        <v>43465</v>
      </c>
      <c r="X1244" s="77">
        <v>15000000</v>
      </c>
      <c r="Y1244" s="77">
        <v>2000000000</v>
      </c>
      <c r="Z1244" s="78">
        <v>60000000</v>
      </c>
      <c r="AA1244" s="77">
        <f t="shared" si="71"/>
        <v>100000000</v>
      </c>
      <c r="AB1244" s="48">
        <v>2</v>
      </c>
      <c r="AC1244" s="81">
        <v>44195</v>
      </c>
      <c r="AD1244" s="77">
        <v>3000000000</v>
      </c>
      <c r="AE1244" s="77">
        <v>3000000000</v>
      </c>
      <c r="AF1244" s="77">
        <v>15000000</v>
      </c>
    </row>
    <row r="1245" spans="1:32" x14ac:dyDescent="0.25">
      <c r="A1245" s="230" t="s">
        <v>3616</v>
      </c>
      <c r="B1245" s="48" t="s">
        <v>6954</v>
      </c>
      <c r="C1245" s="74">
        <f t="shared" si="74"/>
        <v>8000000000</v>
      </c>
      <c r="D1245" s="75"/>
      <c r="E1245" s="75">
        <v>44129</v>
      </c>
      <c r="F1245" s="77">
        <v>2000000000</v>
      </c>
      <c r="G1245" s="77">
        <v>10000000000</v>
      </c>
      <c r="H1245" s="74">
        <f t="shared" si="73"/>
        <v>8000000000</v>
      </c>
      <c r="I1245" s="78">
        <v>60000000</v>
      </c>
      <c r="J1245" s="79" t="s">
        <v>5701</v>
      </c>
      <c r="K1245" s="80">
        <f t="shared" si="72"/>
        <v>8</v>
      </c>
      <c r="L1245" s="48" t="s">
        <v>249</v>
      </c>
      <c r="M1245" s="79" t="s">
        <v>5738</v>
      </c>
      <c r="N1245" s="80">
        <v>8</v>
      </c>
      <c r="O1245" s="48" t="s">
        <v>5703</v>
      </c>
      <c r="P1245" s="81">
        <v>45955</v>
      </c>
      <c r="Q1245" s="75">
        <v>44129</v>
      </c>
      <c r="R1245" s="75">
        <v>43434</v>
      </c>
      <c r="S1245" s="48">
        <v>1</v>
      </c>
      <c r="T1245" s="48" t="s">
        <v>253</v>
      </c>
      <c r="U1245" s="48" t="s">
        <v>1112</v>
      </c>
      <c r="V1245" s="82" t="s">
        <v>5704</v>
      </c>
      <c r="W1245" s="75">
        <v>43465</v>
      </c>
      <c r="X1245" s="77">
        <v>15000000</v>
      </c>
      <c r="Y1245" s="77">
        <v>2000000000</v>
      </c>
      <c r="Z1245" s="78">
        <v>60000000</v>
      </c>
      <c r="AA1245" s="77">
        <f t="shared" si="71"/>
        <v>100000000</v>
      </c>
      <c r="AB1245" s="48">
        <v>2</v>
      </c>
      <c r="AC1245" s="81">
        <v>44195</v>
      </c>
      <c r="AD1245" s="77">
        <v>3000000000</v>
      </c>
      <c r="AE1245" s="77">
        <v>3000000000</v>
      </c>
      <c r="AF1245" s="77">
        <v>15000000</v>
      </c>
    </row>
    <row r="1246" spans="1:32" x14ac:dyDescent="0.25">
      <c r="A1246" s="230" t="s">
        <v>3618</v>
      </c>
      <c r="B1246" s="48" t="s">
        <v>6955</v>
      </c>
      <c r="C1246" s="74">
        <f t="shared" si="74"/>
        <v>8000000000</v>
      </c>
      <c r="D1246" s="75"/>
      <c r="E1246" s="75">
        <v>44129</v>
      </c>
      <c r="F1246" s="77">
        <v>2000000000</v>
      </c>
      <c r="G1246" s="77">
        <v>10000000000</v>
      </c>
      <c r="H1246" s="74">
        <f t="shared" si="73"/>
        <v>8000000000</v>
      </c>
      <c r="I1246" s="78">
        <v>60000000</v>
      </c>
      <c r="J1246" s="79" t="s">
        <v>5701</v>
      </c>
      <c r="K1246" s="80">
        <f t="shared" si="72"/>
        <v>8</v>
      </c>
      <c r="L1246" s="48" t="s">
        <v>249</v>
      </c>
      <c r="M1246" s="79" t="s">
        <v>5738</v>
      </c>
      <c r="N1246" s="80">
        <v>8</v>
      </c>
      <c r="O1246" s="48" t="s">
        <v>5703</v>
      </c>
      <c r="P1246" s="81">
        <v>45955</v>
      </c>
      <c r="Q1246" s="75">
        <v>44129</v>
      </c>
      <c r="R1246" s="75">
        <v>43434</v>
      </c>
      <c r="S1246" s="48">
        <v>1</v>
      </c>
      <c r="T1246" s="48" t="s">
        <v>274</v>
      </c>
      <c r="U1246" s="48" t="s">
        <v>1112</v>
      </c>
      <c r="V1246" s="82" t="s">
        <v>5704</v>
      </c>
      <c r="W1246" s="75">
        <v>43465</v>
      </c>
      <c r="X1246" s="77">
        <v>15000000</v>
      </c>
      <c r="Y1246" s="77">
        <v>2000000000</v>
      </c>
      <c r="Z1246" s="78">
        <v>60000000</v>
      </c>
      <c r="AA1246" s="77">
        <f t="shared" si="71"/>
        <v>100000000</v>
      </c>
      <c r="AB1246" s="48">
        <v>2</v>
      </c>
      <c r="AC1246" s="81">
        <v>44195</v>
      </c>
      <c r="AD1246" s="77">
        <v>3000000000</v>
      </c>
      <c r="AE1246" s="77">
        <v>3000000000</v>
      </c>
      <c r="AF1246" s="77">
        <v>15000000</v>
      </c>
    </row>
    <row r="1247" spans="1:32" x14ac:dyDescent="0.25">
      <c r="A1247" s="230" t="s">
        <v>3620</v>
      </c>
      <c r="B1247" s="48" t="s">
        <v>6956</v>
      </c>
      <c r="C1247" s="74">
        <f t="shared" si="74"/>
        <v>8000000000</v>
      </c>
      <c r="D1247" s="75"/>
      <c r="E1247" s="75">
        <v>44129</v>
      </c>
      <c r="F1247" s="77">
        <v>2000000000</v>
      </c>
      <c r="G1247" s="77">
        <v>10000000000</v>
      </c>
      <c r="H1247" s="74">
        <f t="shared" si="73"/>
        <v>8000000000</v>
      </c>
      <c r="I1247" s="78">
        <v>60000000</v>
      </c>
      <c r="J1247" s="79" t="s">
        <v>5701</v>
      </c>
      <c r="K1247" s="80">
        <f t="shared" si="72"/>
        <v>8</v>
      </c>
      <c r="L1247" s="48" t="s">
        <v>249</v>
      </c>
      <c r="M1247" s="79" t="s">
        <v>5738</v>
      </c>
      <c r="N1247" s="80">
        <v>8</v>
      </c>
      <c r="O1247" s="48" t="s">
        <v>5703</v>
      </c>
      <c r="P1247" s="81">
        <v>45955</v>
      </c>
      <c r="Q1247" s="75">
        <v>44129</v>
      </c>
      <c r="R1247" s="75">
        <v>43434</v>
      </c>
      <c r="S1247" s="48">
        <v>1</v>
      </c>
      <c r="T1247" s="48" t="s">
        <v>253</v>
      </c>
      <c r="U1247" s="48" t="s">
        <v>1112</v>
      </c>
      <c r="V1247" s="82" t="s">
        <v>5704</v>
      </c>
      <c r="W1247" s="75">
        <v>43465</v>
      </c>
      <c r="X1247" s="77">
        <v>15000000</v>
      </c>
      <c r="Y1247" s="77">
        <v>2000000000</v>
      </c>
      <c r="Z1247" s="78">
        <v>60000000</v>
      </c>
      <c r="AA1247" s="77">
        <f t="shared" si="71"/>
        <v>100000000</v>
      </c>
      <c r="AB1247" s="48">
        <v>2</v>
      </c>
      <c r="AC1247" s="81">
        <v>44195</v>
      </c>
      <c r="AD1247" s="77">
        <v>3000000000</v>
      </c>
      <c r="AE1247" s="77">
        <v>3000000000</v>
      </c>
      <c r="AF1247" s="77">
        <v>15000000</v>
      </c>
    </row>
    <row r="1248" spans="1:32" x14ac:dyDescent="0.25">
      <c r="A1248" s="230" t="s">
        <v>3622</v>
      </c>
      <c r="B1248" s="48" t="s">
        <v>6957</v>
      </c>
      <c r="C1248" s="74">
        <f t="shared" si="74"/>
        <v>8000000000</v>
      </c>
      <c r="D1248" s="75"/>
      <c r="E1248" s="75">
        <v>44129</v>
      </c>
      <c r="F1248" s="77">
        <v>2000000000</v>
      </c>
      <c r="G1248" s="77">
        <v>10000000000</v>
      </c>
      <c r="H1248" s="74">
        <f t="shared" si="73"/>
        <v>8000000000</v>
      </c>
      <c r="I1248" s="78">
        <v>60000000</v>
      </c>
      <c r="J1248" s="79" t="s">
        <v>5701</v>
      </c>
      <c r="K1248" s="80">
        <f t="shared" si="72"/>
        <v>8</v>
      </c>
      <c r="L1248" s="48" t="s">
        <v>249</v>
      </c>
      <c r="M1248" s="79" t="s">
        <v>5738</v>
      </c>
      <c r="N1248" s="80">
        <v>8</v>
      </c>
      <c r="O1248" s="48" t="s">
        <v>5703</v>
      </c>
      <c r="P1248" s="81">
        <v>45955</v>
      </c>
      <c r="Q1248" s="75">
        <v>44129</v>
      </c>
      <c r="R1248" s="75">
        <v>43434</v>
      </c>
      <c r="S1248" s="48">
        <v>1</v>
      </c>
      <c r="T1248" s="48" t="s">
        <v>274</v>
      </c>
      <c r="U1248" s="48" t="s">
        <v>1112</v>
      </c>
      <c r="V1248" s="82" t="s">
        <v>5704</v>
      </c>
      <c r="W1248" s="75">
        <v>43465</v>
      </c>
      <c r="X1248" s="77">
        <v>15000000</v>
      </c>
      <c r="Y1248" s="77">
        <v>2000000000</v>
      </c>
      <c r="Z1248" s="78">
        <v>60000000</v>
      </c>
      <c r="AA1248" s="77">
        <f t="shared" si="71"/>
        <v>100000000</v>
      </c>
      <c r="AB1248" s="48">
        <v>2</v>
      </c>
      <c r="AC1248" s="81">
        <v>44195</v>
      </c>
      <c r="AD1248" s="77">
        <v>3000000000</v>
      </c>
      <c r="AE1248" s="77">
        <v>3000000000</v>
      </c>
      <c r="AF1248" s="77">
        <v>15000000</v>
      </c>
    </row>
    <row r="1249" spans="1:32" x14ac:dyDescent="0.25">
      <c r="A1249" s="230" t="s">
        <v>3624</v>
      </c>
      <c r="B1249" s="48" t="s">
        <v>6958</v>
      </c>
      <c r="C1249" s="74">
        <f t="shared" si="74"/>
        <v>8000000000</v>
      </c>
      <c r="D1249" s="75"/>
      <c r="E1249" s="75">
        <v>44129</v>
      </c>
      <c r="F1249" s="77">
        <v>2000000000</v>
      </c>
      <c r="G1249" s="77">
        <v>10000000000</v>
      </c>
      <c r="H1249" s="74">
        <f t="shared" si="73"/>
        <v>8000000000</v>
      </c>
      <c r="I1249" s="78">
        <v>60000000</v>
      </c>
      <c r="J1249" s="79" t="s">
        <v>5701</v>
      </c>
      <c r="K1249" s="80">
        <f t="shared" si="72"/>
        <v>8</v>
      </c>
      <c r="L1249" s="48" t="s">
        <v>249</v>
      </c>
      <c r="M1249" s="79" t="s">
        <v>5738</v>
      </c>
      <c r="N1249" s="80">
        <v>8</v>
      </c>
      <c r="O1249" s="48" t="s">
        <v>5703</v>
      </c>
      <c r="P1249" s="81">
        <v>45955</v>
      </c>
      <c r="Q1249" s="75">
        <v>44129</v>
      </c>
      <c r="R1249" s="75">
        <v>43434</v>
      </c>
      <c r="S1249" s="48">
        <v>1</v>
      </c>
      <c r="T1249" s="48" t="s">
        <v>253</v>
      </c>
      <c r="U1249" s="48" t="s">
        <v>1112</v>
      </c>
      <c r="V1249" s="82" t="s">
        <v>5704</v>
      </c>
      <c r="W1249" s="75">
        <v>43465</v>
      </c>
      <c r="X1249" s="77">
        <v>15000000</v>
      </c>
      <c r="Y1249" s="77">
        <v>2000000000</v>
      </c>
      <c r="Z1249" s="78">
        <v>60000000</v>
      </c>
      <c r="AA1249" s="77">
        <f t="shared" si="71"/>
        <v>100000000</v>
      </c>
      <c r="AB1249" s="48">
        <v>2</v>
      </c>
      <c r="AC1249" s="81">
        <v>44195</v>
      </c>
      <c r="AD1249" s="77">
        <v>3000000000</v>
      </c>
      <c r="AE1249" s="77">
        <v>3000000000</v>
      </c>
      <c r="AF1249" s="77">
        <v>15000000</v>
      </c>
    </row>
    <row r="1250" spans="1:32" x14ac:dyDescent="0.25">
      <c r="A1250" s="230" t="s">
        <v>3626</v>
      </c>
      <c r="B1250" s="48" t="s">
        <v>6959</v>
      </c>
      <c r="C1250" s="74">
        <f t="shared" si="74"/>
        <v>8000000000</v>
      </c>
      <c r="D1250" s="75"/>
      <c r="E1250" s="75">
        <v>44129</v>
      </c>
      <c r="F1250" s="77">
        <v>2000000000</v>
      </c>
      <c r="G1250" s="77">
        <v>10000000000</v>
      </c>
      <c r="H1250" s="74">
        <f t="shared" si="73"/>
        <v>8000000000</v>
      </c>
      <c r="I1250" s="78">
        <v>60000000</v>
      </c>
      <c r="J1250" s="79" t="s">
        <v>5701</v>
      </c>
      <c r="K1250" s="80">
        <f t="shared" si="72"/>
        <v>8</v>
      </c>
      <c r="L1250" s="48" t="s">
        <v>249</v>
      </c>
      <c r="M1250" s="79" t="s">
        <v>5738</v>
      </c>
      <c r="N1250" s="80">
        <v>8</v>
      </c>
      <c r="O1250" s="48" t="s">
        <v>5703</v>
      </c>
      <c r="P1250" s="81">
        <v>45955</v>
      </c>
      <c r="Q1250" s="75">
        <v>44129</v>
      </c>
      <c r="R1250" s="75">
        <v>43434</v>
      </c>
      <c r="S1250" s="48">
        <v>1</v>
      </c>
      <c r="T1250" s="48" t="s">
        <v>274</v>
      </c>
      <c r="U1250" s="48" t="s">
        <v>1112</v>
      </c>
      <c r="V1250" s="82" t="s">
        <v>5704</v>
      </c>
      <c r="W1250" s="75">
        <v>43465</v>
      </c>
      <c r="X1250" s="77">
        <v>15000000</v>
      </c>
      <c r="Y1250" s="77">
        <v>2000000000</v>
      </c>
      <c r="Z1250" s="78">
        <v>60000000</v>
      </c>
      <c r="AA1250" s="77">
        <f t="shared" si="71"/>
        <v>100000000</v>
      </c>
      <c r="AB1250" s="48">
        <v>2</v>
      </c>
      <c r="AC1250" s="81">
        <v>44195</v>
      </c>
      <c r="AD1250" s="77">
        <v>3000000000</v>
      </c>
      <c r="AE1250" s="77">
        <v>3000000000</v>
      </c>
      <c r="AF1250" s="77">
        <v>15000000</v>
      </c>
    </row>
    <row r="1251" spans="1:32" x14ac:dyDescent="0.25">
      <c r="A1251" s="230" t="s">
        <v>3628</v>
      </c>
      <c r="B1251" s="48" t="s">
        <v>6960</v>
      </c>
      <c r="C1251" s="74">
        <f t="shared" si="74"/>
        <v>8000000000</v>
      </c>
      <c r="D1251" s="75"/>
      <c r="E1251" s="75">
        <v>44129</v>
      </c>
      <c r="F1251" s="77">
        <v>2000000000</v>
      </c>
      <c r="G1251" s="77">
        <v>10000000000</v>
      </c>
      <c r="H1251" s="74">
        <f t="shared" si="73"/>
        <v>8000000000</v>
      </c>
      <c r="I1251" s="78">
        <v>60000000</v>
      </c>
      <c r="J1251" s="79" t="s">
        <v>5701</v>
      </c>
      <c r="K1251" s="80">
        <f t="shared" si="72"/>
        <v>8</v>
      </c>
      <c r="L1251" s="48" t="s">
        <v>249</v>
      </c>
      <c r="M1251" s="79" t="s">
        <v>5738</v>
      </c>
      <c r="N1251" s="80">
        <v>8</v>
      </c>
      <c r="O1251" s="48" t="s">
        <v>5703</v>
      </c>
      <c r="P1251" s="81">
        <v>45955</v>
      </c>
      <c r="Q1251" s="75">
        <v>44129</v>
      </c>
      <c r="R1251" s="75">
        <v>43434</v>
      </c>
      <c r="S1251" s="48">
        <v>1</v>
      </c>
      <c r="T1251" s="48" t="s">
        <v>253</v>
      </c>
      <c r="U1251" s="48" t="s">
        <v>1112</v>
      </c>
      <c r="V1251" s="82" t="s">
        <v>5704</v>
      </c>
      <c r="W1251" s="75">
        <v>43465</v>
      </c>
      <c r="X1251" s="77">
        <v>15000000</v>
      </c>
      <c r="Y1251" s="77">
        <v>2000000000</v>
      </c>
      <c r="Z1251" s="78">
        <v>60000000</v>
      </c>
      <c r="AA1251" s="77">
        <f t="shared" si="71"/>
        <v>100000000</v>
      </c>
      <c r="AB1251" s="48">
        <v>2</v>
      </c>
      <c r="AC1251" s="81">
        <v>44195</v>
      </c>
      <c r="AD1251" s="77">
        <v>3000000000</v>
      </c>
      <c r="AE1251" s="77">
        <v>3000000000</v>
      </c>
      <c r="AF1251" s="77">
        <v>15000000</v>
      </c>
    </row>
    <row r="1252" spans="1:32" x14ac:dyDescent="0.25">
      <c r="A1252" s="230" t="s">
        <v>3630</v>
      </c>
      <c r="B1252" s="48" t="s">
        <v>6961</v>
      </c>
      <c r="C1252" s="74">
        <f t="shared" si="74"/>
        <v>8000000000</v>
      </c>
      <c r="D1252" s="75"/>
      <c r="E1252" s="75">
        <v>44129</v>
      </c>
      <c r="F1252" s="77">
        <v>2000000000</v>
      </c>
      <c r="G1252" s="77">
        <v>10000000000</v>
      </c>
      <c r="H1252" s="74">
        <f t="shared" si="73"/>
        <v>8000000000</v>
      </c>
      <c r="I1252" s="78">
        <v>60000000</v>
      </c>
      <c r="J1252" s="79" t="s">
        <v>5701</v>
      </c>
      <c r="K1252" s="80">
        <f t="shared" si="72"/>
        <v>8</v>
      </c>
      <c r="L1252" s="48" t="s">
        <v>249</v>
      </c>
      <c r="M1252" s="79" t="s">
        <v>5738</v>
      </c>
      <c r="N1252" s="80">
        <v>8</v>
      </c>
      <c r="O1252" s="48" t="s">
        <v>5703</v>
      </c>
      <c r="P1252" s="81">
        <v>45955</v>
      </c>
      <c r="Q1252" s="75">
        <v>44129</v>
      </c>
      <c r="R1252" s="75">
        <v>43434</v>
      </c>
      <c r="S1252" s="48">
        <v>1</v>
      </c>
      <c r="T1252" s="48" t="s">
        <v>274</v>
      </c>
      <c r="U1252" s="48" t="s">
        <v>1112</v>
      </c>
      <c r="V1252" s="82" t="s">
        <v>5704</v>
      </c>
      <c r="W1252" s="75">
        <v>43465</v>
      </c>
      <c r="X1252" s="77">
        <v>15000000</v>
      </c>
      <c r="Y1252" s="77">
        <v>2000000000</v>
      </c>
      <c r="Z1252" s="78">
        <v>60000000</v>
      </c>
      <c r="AA1252" s="77">
        <f t="shared" si="71"/>
        <v>100000000</v>
      </c>
      <c r="AB1252" s="48">
        <v>2</v>
      </c>
      <c r="AC1252" s="81">
        <v>44195</v>
      </c>
      <c r="AD1252" s="77">
        <v>3000000000</v>
      </c>
      <c r="AE1252" s="77">
        <v>3000000000</v>
      </c>
      <c r="AF1252" s="77">
        <v>15000000</v>
      </c>
    </row>
    <row r="1253" spans="1:32" x14ac:dyDescent="0.25">
      <c r="A1253" s="230" t="s">
        <v>3632</v>
      </c>
      <c r="B1253" s="48" t="s">
        <v>6962</v>
      </c>
      <c r="C1253" s="74">
        <f t="shared" si="74"/>
        <v>8000000000</v>
      </c>
      <c r="D1253" s="75"/>
      <c r="E1253" s="75">
        <v>44129</v>
      </c>
      <c r="F1253" s="77">
        <v>2000000000</v>
      </c>
      <c r="G1253" s="77">
        <v>10000000000</v>
      </c>
      <c r="H1253" s="74">
        <f t="shared" si="73"/>
        <v>8000000000</v>
      </c>
      <c r="I1253" s="78">
        <v>60000000</v>
      </c>
      <c r="J1253" s="79" t="s">
        <v>5701</v>
      </c>
      <c r="K1253" s="80">
        <f t="shared" si="72"/>
        <v>8</v>
      </c>
      <c r="L1253" s="48" t="s">
        <v>249</v>
      </c>
      <c r="M1253" s="79" t="s">
        <v>5738</v>
      </c>
      <c r="N1253" s="80">
        <v>8</v>
      </c>
      <c r="O1253" s="48" t="s">
        <v>5703</v>
      </c>
      <c r="P1253" s="81">
        <v>45955</v>
      </c>
      <c r="Q1253" s="75">
        <v>44129</v>
      </c>
      <c r="R1253" s="75">
        <v>43434</v>
      </c>
      <c r="S1253" s="48">
        <v>1</v>
      </c>
      <c r="T1253" s="48" t="s">
        <v>253</v>
      </c>
      <c r="U1253" s="48" t="s">
        <v>1112</v>
      </c>
      <c r="V1253" s="82" t="s">
        <v>5704</v>
      </c>
      <c r="W1253" s="75">
        <v>43465</v>
      </c>
      <c r="X1253" s="77">
        <v>15000000</v>
      </c>
      <c r="Y1253" s="77">
        <v>2000000000</v>
      </c>
      <c r="Z1253" s="78">
        <v>60000000</v>
      </c>
      <c r="AA1253" s="77">
        <f t="shared" si="71"/>
        <v>100000000</v>
      </c>
      <c r="AB1253" s="48">
        <v>2</v>
      </c>
      <c r="AC1253" s="81">
        <v>44195</v>
      </c>
      <c r="AD1253" s="77">
        <v>3000000000</v>
      </c>
      <c r="AE1253" s="77">
        <v>3000000000</v>
      </c>
      <c r="AF1253" s="77">
        <v>15000000</v>
      </c>
    </row>
    <row r="1254" spans="1:32" x14ac:dyDescent="0.25">
      <c r="A1254" s="230" t="s">
        <v>3634</v>
      </c>
      <c r="B1254" s="48" t="s">
        <v>6963</v>
      </c>
      <c r="C1254" s="74">
        <f t="shared" si="74"/>
        <v>8000000000</v>
      </c>
      <c r="D1254" s="75"/>
      <c r="E1254" s="75">
        <v>44129</v>
      </c>
      <c r="F1254" s="77">
        <v>2000000000</v>
      </c>
      <c r="G1254" s="77">
        <v>10000000000</v>
      </c>
      <c r="H1254" s="74">
        <f t="shared" si="73"/>
        <v>8000000000</v>
      </c>
      <c r="I1254" s="78">
        <v>60000000</v>
      </c>
      <c r="J1254" s="79" t="s">
        <v>5701</v>
      </c>
      <c r="K1254" s="80">
        <f t="shared" si="72"/>
        <v>8</v>
      </c>
      <c r="L1254" s="48" t="s">
        <v>249</v>
      </c>
      <c r="M1254" s="79" t="s">
        <v>5738</v>
      </c>
      <c r="N1254" s="80">
        <v>8</v>
      </c>
      <c r="O1254" s="48" t="s">
        <v>5703</v>
      </c>
      <c r="P1254" s="81">
        <v>45955</v>
      </c>
      <c r="Q1254" s="75">
        <v>44129</v>
      </c>
      <c r="R1254" s="75">
        <v>43434</v>
      </c>
      <c r="S1254" s="48">
        <v>1</v>
      </c>
      <c r="T1254" s="48" t="s">
        <v>274</v>
      </c>
      <c r="U1254" s="48" t="s">
        <v>1112</v>
      </c>
      <c r="V1254" s="82" t="s">
        <v>5704</v>
      </c>
      <c r="W1254" s="75">
        <v>43465</v>
      </c>
      <c r="X1254" s="77">
        <v>15000000</v>
      </c>
      <c r="Y1254" s="77">
        <v>2000000000</v>
      </c>
      <c r="Z1254" s="78">
        <v>60000000</v>
      </c>
      <c r="AA1254" s="77">
        <f t="shared" si="71"/>
        <v>100000000</v>
      </c>
      <c r="AB1254" s="48">
        <v>2</v>
      </c>
      <c r="AC1254" s="81">
        <v>44195</v>
      </c>
      <c r="AD1254" s="77">
        <v>3000000000</v>
      </c>
      <c r="AE1254" s="77">
        <v>3000000000</v>
      </c>
      <c r="AF1254" s="77">
        <v>15000000</v>
      </c>
    </row>
    <row r="1255" spans="1:32" x14ac:dyDescent="0.25">
      <c r="A1255" s="230" t="s">
        <v>3636</v>
      </c>
      <c r="B1255" s="48" t="s">
        <v>6964</v>
      </c>
      <c r="C1255" s="74">
        <f t="shared" si="74"/>
        <v>8000000000</v>
      </c>
      <c r="D1255" s="75"/>
      <c r="E1255" s="75">
        <v>44129</v>
      </c>
      <c r="F1255" s="77">
        <v>2000000000</v>
      </c>
      <c r="G1255" s="77">
        <v>10000000000</v>
      </c>
      <c r="H1255" s="74">
        <f t="shared" si="73"/>
        <v>8000000000</v>
      </c>
      <c r="I1255" s="78">
        <v>60000000</v>
      </c>
      <c r="J1255" s="79" t="s">
        <v>5701</v>
      </c>
      <c r="K1255" s="80">
        <f t="shared" si="72"/>
        <v>8</v>
      </c>
      <c r="L1255" s="48" t="s">
        <v>249</v>
      </c>
      <c r="M1255" s="79" t="s">
        <v>5738</v>
      </c>
      <c r="N1255" s="80">
        <v>8</v>
      </c>
      <c r="O1255" s="48" t="s">
        <v>5703</v>
      </c>
      <c r="P1255" s="81">
        <v>45955</v>
      </c>
      <c r="Q1255" s="75">
        <v>44129</v>
      </c>
      <c r="R1255" s="75">
        <v>43434</v>
      </c>
      <c r="S1255" s="48">
        <v>1</v>
      </c>
      <c r="T1255" s="48" t="s">
        <v>253</v>
      </c>
      <c r="U1255" s="48" t="s">
        <v>1112</v>
      </c>
      <c r="V1255" s="82" t="s">
        <v>5704</v>
      </c>
      <c r="W1255" s="75">
        <v>43465</v>
      </c>
      <c r="X1255" s="77">
        <v>15000000</v>
      </c>
      <c r="Y1255" s="77">
        <v>2000000000</v>
      </c>
      <c r="Z1255" s="78">
        <v>60000000</v>
      </c>
      <c r="AA1255" s="77">
        <v>0</v>
      </c>
      <c r="AB1255" s="48">
        <v>2</v>
      </c>
      <c r="AC1255" s="81">
        <v>44195</v>
      </c>
      <c r="AD1255" s="77">
        <v>3000000000</v>
      </c>
      <c r="AE1255" s="77">
        <v>3000000000</v>
      </c>
      <c r="AF1255" s="77">
        <v>15000000</v>
      </c>
    </row>
    <row r="1256" spans="1:32" x14ac:dyDescent="0.25">
      <c r="A1256" s="230" t="s">
        <v>3638</v>
      </c>
      <c r="B1256" s="48" t="s">
        <v>6965</v>
      </c>
      <c r="C1256" s="74">
        <f t="shared" si="74"/>
        <v>8000000000</v>
      </c>
      <c r="D1256" s="75"/>
      <c r="E1256" s="75">
        <v>44129</v>
      </c>
      <c r="F1256" s="77">
        <v>2000000000</v>
      </c>
      <c r="G1256" s="77">
        <v>10000000000</v>
      </c>
      <c r="H1256" s="74">
        <f t="shared" si="73"/>
        <v>8000000000</v>
      </c>
      <c r="I1256" s="78">
        <v>60000000</v>
      </c>
      <c r="J1256" s="79" t="s">
        <v>5701</v>
      </c>
      <c r="K1256" s="80">
        <f t="shared" si="72"/>
        <v>8</v>
      </c>
      <c r="L1256" s="48" t="s">
        <v>249</v>
      </c>
      <c r="M1256" s="79" t="s">
        <v>5738</v>
      </c>
      <c r="N1256" s="80">
        <v>8</v>
      </c>
      <c r="O1256" s="48" t="s">
        <v>5703</v>
      </c>
      <c r="P1256" s="81">
        <v>45955</v>
      </c>
      <c r="Q1256" s="75">
        <v>44129</v>
      </c>
      <c r="R1256" s="75">
        <v>43434</v>
      </c>
      <c r="S1256" s="48">
        <v>1</v>
      </c>
      <c r="T1256" s="48" t="s">
        <v>274</v>
      </c>
      <c r="U1256" s="48" t="s">
        <v>1112</v>
      </c>
      <c r="V1256" s="82" t="s">
        <v>5704</v>
      </c>
      <c r="W1256" s="75">
        <v>43465</v>
      </c>
      <c r="X1256" s="77">
        <v>15000000</v>
      </c>
      <c r="Y1256" s="77">
        <v>2000000000</v>
      </c>
      <c r="Z1256" s="78">
        <v>60000000</v>
      </c>
      <c r="AA1256" s="77">
        <v>0</v>
      </c>
      <c r="AB1256" s="48">
        <v>2</v>
      </c>
      <c r="AC1256" s="81">
        <v>44195</v>
      </c>
      <c r="AD1256" s="77">
        <v>3000000000</v>
      </c>
      <c r="AE1256" s="77">
        <v>3000000000</v>
      </c>
      <c r="AF1256" s="77">
        <v>15000000</v>
      </c>
    </row>
    <row r="1257" spans="1:32" x14ac:dyDescent="0.25">
      <c r="A1257" s="230" t="s">
        <v>3640</v>
      </c>
      <c r="B1257" s="48" t="s">
        <v>6966</v>
      </c>
      <c r="C1257" s="74">
        <f t="shared" si="74"/>
        <v>8000000000</v>
      </c>
      <c r="D1257" s="75"/>
      <c r="E1257" s="75">
        <v>44129</v>
      </c>
      <c r="F1257" s="77">
        <v>2000000000</v>
      </c>
      <c r="G1257" s="77">
        <v>10000000000</v>
      </c>
      <c r="H1257" s="74">
        <f t="shared" si="73"/>
        <v>8000000000</v>
      </c>
      <c r="I1257" s="78">
        <v>60000000</v>
      </c>
      <c r="J1257" s="79" t="s">
        <v>5701</v>
      </c>
      <c r="K1257" s="80">
        <f t="shared" si="72"/>
        <v>8</v>
      </c>
      <c r="L1257" s="48" t="s">
        <v>249</v>
      </c>
      <c r="M1257" s="79" t="s">
        <v>5738</v>
      </c>
      <c r="N1257" s="80">
        <v>8</v>
      </c>
      <c r="O1257" s="48" t="s">
        <v>5703</v>
      </c>
      <c r="P1257" s="81">
        <v>45955</v>
      </c>
      <c r="Q1257" s="75">
        <v>44129</v>
      </c>
      <c r="R1257" s="75">
        <v>43434</v>
      </c>
      <c r="S1257" s="48">
        <v>1</v>
      </c>
      <c r="T1257" s="48" t="s">
        <v>253</v>
      </c>
      <c r="U1257" s="48" t="s">
        <v>1112</v>
      </c>
      <c r="V1257" s="82" t="s">
        <v>5704</v>
      </c>
      <c r="W1257" s="75">
        <v>43465</v>
      </c>
      <c r="X1257" s="77">
        <v>15000000</v>
      </c>
      <c r="Y1257" s="77">
        <v>2000000000</v>
      </c>
      <c r="Z1257" s="78">
        <v>60000000</v>
      </c>
      <c r="AA1257" s="77">
        <v>0</v>
      </c>
      <c r="AB1257" s="48">
        <v>2</v>
      </c>
      <c r="AC1257" s="81">
        <v>44195</v>
      </c>
      <c r="AD1257" s="77">
        <v>3000000000</v>
      </c>
      <c r="AE1257" s="77">
        <v>3000000000</v>
      </c>
      <c r="AF1257" s="77">
        <v>15000000</v>
      </c>
    </row>
    <row r="1258" spans="1:32" x14ac:dyDescent="0.25">
      <c r="A1258" s="230" t="s">
        <v>3642</v>
      </c>
      <c r="B1258" s="48" t="s">
        <v>6967</v>
      </c>
      <c r="C1258" s="74">
        <f t="shared" si="74"/>
        <v>8000000000</v>
      </c>
      <c r="D1258" s="75"/>
      <c r="E1258" s="75">
        <v>44129</v>
      </c>
      <c r="F1258" s="77">
        <v>2000000000</v>
      </c>
      <c r="G1258" s="77">
        <v>10000000000</v>
      </c>
      <c r="H1258" s="74">
        <f t="shared" si="73"/>
        <v>8000000000</v>
      </c>
      <c r="I1258" s="78">
        <v>60000000</v>
      </c>
      <c r="J1258" s="79" t="s">
        <v>5701</v>
      </c>
      <c r="K1258" s="80">
        <f t="shared" si="72"/>
        <v>8</v>
      </c>
      <c r="L1258" s="48" t="s">
        <v>249</v>
      </c>
      <c r="M1258" s="79" t="s">
        <v>5738</v>
      </c>
      <c r="N1258" s="80">
        <v>8</v>
      </c>
      <c r="O1258" s="48" t="s">
        <v>5703</v>
      </c>
      <c r="P1258" s="81">
        <v>45955</v>
      </c>
      <c r="Q1258" s="75">
        <v>44129</v>
      </c>
      <c r="R1258" s="75">
        <v>43434</v>
      </c>
      <c r="S1258" s="48">
        <v>1</v>
      </c>
      <c r="T1258" s="48" t="s">
        <v>274</v>
      </c>
      <c r="U1258" s="48" t="s">
        <v>1112</v>
      </c>
      <c r="V1258" s="82" t="s">
        <v>5704</v>
      </c>
      <c r="W1258" s="75">
        <v>43465</v>
      </c>
      <c r="X1258" s="77">
        <v>15000000</v>
      </c>
      <c r="Y1258" s="77">
        <v>2000000000</v>
      </c>
      <c r="Z1258" s="78">
        <v>60000000</v>
      </c>
      <c r="AA1258" s="77">
        <v>0</v>
      </c>
      <c r="AB1258" s="48">
        <v>2</v>
      </c>
      <c r="AC1258" s="81">
        <v>44195</v>
      </c>
      <c r="AD1258" s="77">
        <v>3000000000</v>
      </c>
      <c r="AE1258" s="77">
        <v>3000000000</v>
      </c>
      <c r="AF1258" s="77">
        <v>15000000</v>
      </c>
    </row>
    <row r="1259" spans="1:32" x14ac:dyDescent="0.25">
      <c r="A1259" s="230" t="s">
        <v>3644</v>
      </c>
      <c r="B1259" s="48" t="s">
        <v>6968</v>
      </c>
      <c r="C1259" s="74">
        <f t="shared" si="74"/>
        <v>8000000000</v>
      </c>
      <c r="D1259" s="75"/>
      <c r="E1259" s="75">
        <v>44129</v>
      </c>
      <c r="F1259" s="77">
        <v>2000000000</v>
      </c>
      <c r="G1259" s="77">
        <v>10000000000</v>
      </c>
      <c r="H1259" s="74">
        <f t="shared" si="73"/>
        <v>8000000000</v>
      </c>
      <c r="I1259" s="78">
        <v>60000000</v>
      </c>
      <c r="J1259" s="79" t="s">
        <v>5701</v>
      </c>
      <c r="K1259" s="80">
        <f t="shared" si="72"/>
        <v>8</v>
      </c>
      <c r="L1259" s="48" t="s">
        <v>249</v>
      </c>
      <c r="M1259" s="79" t="s">
        <v>5738</v>
      </c>
      <c r="N1259" s="80">
        <v>8</v>
      </c>
      <c r="O1259" s="48" t="s">
        <v>5703</v>
      </c>
      <c r="P1259" s="81">
        <v>45955</v>
      </c>
      <c r="Q1259" s="75">
        <v>44129</v>
      </c>
      <c r="R1259" s="75">
        <v>43434</v>
      </c>
      <c r="S1259" s="48">
        <v>1</v>
      </c>
      <c r="T1259" s="48" t="s">
        <v>253</v>
      </c>
      <c r="U1259" s="48" t="s">
        <v>1112</v>
      </c>
      <c r="V1259" s="82" t="s">
        <v>5704</v>
      </c>
      <c r="W1259" s="75">
        <v>43465</v>
      </c>
      <c r="X1259" s="77">
        <v>15000000</v>
      </c>
      <c r="Y1259" s="77">
        <v>2000000000</v>
      </c>
      <c r="Z1259" s="78">
        <v>60000000</v>
      </c>
      <c r="AA1259" s="77">
        <v>0</v>
      </c>
      <c r="AB1259" s="48">
        <v>2</v>
      </c>
      <c r="AC1259" s="81">
        <v>44195</v>
      </c>
      <c r="AD1259" s="77">
        <v>3000000000</v>
      </c>
      <c r="AE1259" s="77">
        <v>3000000000</v>
      </c>
      <c r="AF1259" s="77">
        <v>15000000</v>
      </c>
    </row>
    <row r="1260" spans="1:32" x14ac:dyDescent="0.25">
      <c r="A1260" s="230" t="s">
        <v>3646</v>
      </c>
      <c r="B1260" s="48" t="s">
        <v>6969</v>
      </c>
      <c r="C1260" s="74">
        <f t="shared" si="74"/>
        <v>8000000000</v>
      </c>
      <c r="D1260" s="75"/>
      <c r="E1260" s="75">
        <v>44129</v>
      </c>
      <c r="F1260" s="77">
        <v>2000000000</v>
      </c>
      <c r="G1260" s="77">
        <v>10000000000</v>
      </c>
      <c r="H1260" s="74">
        <f t="shared" si="73"/>
        <v>8000000000</v>
      </c>
      <c r="I1260" s="78">
        <v>60000000</v>
      </c>
      <c r="J1260" s="79" t="s">
        <v>5701</v>
      </c>
      <c r="K1260" s="80">
        <f t="shared" si="72"/>
        <v>8</v>
      </c>
      <c r="L1260" s="48" t="s">
        <v>249</v>
      </c>
      <c r="M1260" s="79" t="s">
        <v>5738</v>
      </c>
      <c r="N1260" s="80">
        <v>8</v>
      </c>
      <c r="O1260" s="48" t="s">
        <v>5703</v>
      </c>
      <c r="P1260" s="81">
        <v>45955</v>
      </c>
      <c r="Q1260" s="75">
        <v>44129</v>
      </c>
      <c r="R1260" s="75">
        <v>43434</v>
      </c>
      <c r="S1260" s="48">
        <v>1</v>
      </c>
      <c r="T1260" s="48" t="s">
        <v>274</v>
      </c>
      <c r="U1260" s="48" t="s">
        <v>1112</v>
      </c>
      <c r="V1260" s="82" t="s">
        <v>5704</v>
      </c>
      <c r="W1260" s="75">
        <v>43465</v>
      </c>
      <c r="X1260" s="77">
        <v>15000000</v>
      </c>
      <c r="Y1260" s="77">
        <v>2000000000</v>
      </c>
      <c r="Z1260" s="78">
        <v>60000000</v>
      </c>
      <c r="AA1260" s="77">
        <v>0</v>
      </c>
      <c r="AB1260" s="48">
        <v>2</v>
      </c>
      <c r="AC1260" s="81">
        <v>44195</v>
      </c>
      <c r="AD1260" s="77">
        <v>3000000000</v>
      </c>
      <c r="AE1260" s="77">
        <v>3000000000</v>
      </c>
      <c r="AF1260" s="77">
        <v>15000000</v>
      </c>
    </row>
    <row r="1261" spans="1:32" x14ac:dyDescent="0.25">
      <c r="A1261" s="230" t="s">
        <v>3648</v>
      </c>
      <c r="B1261" s="48" t="s">
        <v>6970</v>
      </c>
      <c r="C1261" s="74">
        <f t="shared" si="74"/>
        <v>8000000000</v>
      </c>
      <c r="D1261" s="75"/>
      <c r="E1261" s="75">
        <v>44129</v>
      </c>
      <c r="F1261" s="77">
        <v>2000000000</v>
      </c>
      <c r="G1261" s="77">
        <v>10000000000</v>
      </c>
      <c r="H1261" s="74">
        <f t="shared" si="73"/>
        <v>8000000000</v>
      </c>
      <c r="I1261" s="78">
        <v>60000000</v>
      </c>
      <c r="J1261" s="79" t="s">
        <v>5701</v>
      </c>
      <c r="K1261" s="80">
        <f t="shared" si="72"/>
        <v>8</v>
      </c>
      <c r="L1261" s="48" t="s">
        <v>249</v>
      </c>
      <c r="M1261" s="79" t="s">
        <v>5738</v>
      </c>
      <c r="N1261" s="80">
        <v>8</v>
      </c>
      <c r="O1261" s="48" t="s">
        <v>5703</v>
      </c>
      <c r="P1261" s="81">
        <v>45955</v>
      </c>
      <c r="Q1261" s="75">
        <v>44129</v>
      </c>
      <c r="R1261" s="75">
        <v>43434</v>
      </c>
      <c r="S1261" s="48">
        <v>1</v>
      </c>
      <c r="T1261" s="48" t="s">
        <v>253</v>
      </c>
      <c r="U1261" s="48" t="s">
        <v>1112</v>
      </c>
      <c r="V1261" s="82" t="s">
        <v>5704</v>
      </c>
      <c r="W1261" s="75">
        <v>43465</v>
      </c>
      <c r="X1261" s="77">
        <v>15000000</v>
      </c>
      <c r="Y1261" s="77">
        <v>2000000000</v>
      </c>
      <c r="Z1261" s="78">
        <v>60000000</v>
      </c>
      <c r="AA1261" s="77">
        <f t="shared" ref="AA1261:AA1306" si="75">Y1261*0.05</f>
        <v>100000000</v>
      </c>
      <c r="AB1261" s="48">
        <v>2</v>
      </c>
      <c r="AC1261" s="81">
        <v>44195</v>
      </c>
      <c r="AD1261" s="77">
        <v>3000000000</v>
      </c>
      <c r="AE1261" s="77">
        <v>3000000000</v>
      </c>
      <c r="AF1261" s="77">
        <v>15000000</v>
      </c>
    </row>
    <row r="1262" spans="1:32" x14ac:dyDescent="0.25">
      <c r="A1262" s="230" t="s">
        <v>3650</v>
      </c>
      <c r="B1262" s="48" t="s">
        <v>6971</v>
      </c>
      <c r="C1262" s="74">
        <f t="shared" si="74"/>
        <v>8000000000</v>
      </c>
      <c r="D1262" s="75"/>
      <c r="E1262" s="75">
        <v>44129</v>
      </c>
      <c r="F1262" s="77">
        <v>2000000000</v>
      </c>
      <c r="G1262" s="77">
        <v>10000000000</v>
      </c>
      <c r="H1262" s="74">
        <f t="shared" si="73"/>
        <v>8000000000</v>
      </c>
      <c r="I1262" s="78">
        <v>60000000</v>
      </c>
      <c r="J1262" s="79" t="s">
        <v>5701</v>
      </c>
      <c r="K1262" s="80">
        <f t="shared" si="72"/>
        <v>8</v>
      </c>
      <c r="L1262" s="48" t="s">
        <v>249</v>
      </c>
      <c r="M1262" s="79" t="s">
        <v>5738</v>
      </c>
      <c r="N1262" s="80">
        <v>8</v>
      </c>
      <c r="O1262" s="48" t="s">
        <v>5703</v>
      </c>
      <c r="P1262" s="81">
        <v>45955</v>
      </c>
      <c r="Q1262" s="75">
        <v>44129</v>
      </c>
      <c r="R1262" s="75">
        <v>43434</v>
      </c>
      <c r="S1262" s="48">
        <v>1</v>
      </c>
      <c r="T1262" s="48" t="s">
        <v>274</v>
      </c>
      <c r="U1262" s="48" t="s">
        <v>1112</v>
      </c>
      <c r="V1262" s="82" t="s">
        <v>5704</v>
      </c>
      <c r="W1262" s="75">
        <v>43465</v>
      </c>
      <c r="X1262" s="77">
        <v>15000000</v>
      </c>
      <c r="Y1262" s="77">
        <v>2000000000</v>
      </c>
      <c r="Z1262" s="78">
        <v>60000000</v>
      </c>
      <c r="AA1262" s="77">
        <f t="shared" si="75"/>
        <v>100000000</v>
      </c>
      <c r="AB1262" s="48">
        <v>2</v>
      </c>
      <c r="AC1262" s="81">
        <v>44195</v>
      </c>
      <c r="AD1262" s="77">
        <v>3000000000</v>
      </c>
      <c r="AE1262" s="77">
        <v>3000000000</v>
      </c>
      <c r="AF1262" s="77">
        <v>15000000</v>
      </c>
    </row>
    <row r="1263" spans="1:32" x14ac:dyDescent="0.25">
      <c r="A1263" s="230" t="s">
        <v>3652</v>
      </c>
      <c r="B1263" s="48" t="s">
        <v>6972</v>
      </c>
      <c r="C1263" s="74">
        <f t="shared" si="74"/>
        <v>8000000000</v>
      </c>
      <c r="D1263" s="75"/>
      <c r="E1263" s="75">
        <v>44129</v>
      </c>
      <c r="F1263" s="77">
        <v>2000000000</v>
      </c>
      <c r="G1263" s="77">
        <v>10000000000</v>
      </c>
      <c r="H1263" s="74">
        <f t="shared" si="73"/>
        <v>8000000000</v>
      </c>
      <c r="I1263" s="78">
        <v>60000000</v>
      </c>
      <c r="J1263" s="79" t="s">
        <v>5701</v>
      </c>
      <c r="K1263" s="80">
        <f t="shared" si="72"/>
        <v>8</v>
      </c>
      <c r="L1263" s="48" t="s">
        <v>249</v>
      </c>
      <c r="M1263" s="79" t="s">
        <v>5738</v>
      </c>
      <c r="N1263" s="80">
        <v>8</v>
      </c>
      <c r="O1263" s="48" t="s">
        <v>5703</v>
      </c>
      <c r="P1263" s="81">
        <v>45955</v>
      </c>
      <c r="Q1263" s="75">
        <v>44129</v>
      </c>
      <c r="R1263" s="75">
        <v>43434</v>
      </c>
      <c r="S1263" s="48">
        <v>1</v>
      </c>
      <c r="T1263" s="48" t="s">
        <v>253</v>
      </c>
      <c r="U1263" s="48" t="s">
        <v>1112</v>
      </c>
      <c r="V1263" s="82" t="s">
        <v>5704</v>
      </c>
      <c r="W1263" s="75">
        <v>43465</v>
      </c>
      <c r="X1263" s="77">
        <v>15000000</v>
      </c>
      <c r="Y1263" s="77">
        <v>2000000000</v>
      </c>
      <c r="Z1263" s="78">
        <v>60000000</v>
      </c>
      <c r="AA1263" s="77">
        <f t="shared" si="75"/>
        <v>100000000</v>
      </c>
      <c r="AB1263" s="48">
        <v>2</v>
      </c>
      <c r="AC1263" s="81">
        <v>44195</v>
      </c>
      <c r="AD1263" s="77">
        <v>3000000000</v>
      </c>
      <c r="AE1263" s="77">
        <v>3000000000</v>
      </c>
      <c r="AF1263" s="77">
        <v>15000000</v>
      </c>
    </row>
    <row r="1264" spans="1:32" x14ac:dyDescent="0.25">
      <c r="A1264" s="230" t="s">
        <v>3654</v>
      </c>
      <c r="B1264" s="48" t="s">
        <v>6973</v>
      </c>
      <c r="C1264" s="74">
        <f t="shared" si="74"/>
        <v>8000000000</v>
      </c>
      <c r="D1264" s="75"/>
      <c r="E1264" s="75">
        <v>44129</v>
      </c>
      <c r="F1264" s="77">
        <v>2000000000</v>
      </c>
      <c r="G1264" s="77">
        <v>10000000000</v>
      </c>
      <c r="H1264" s="74">
        <f t="shared" si="73"/>
        <v>8000000000</v>
      </c>
      <c r="I1264" s="78">
        <v>60000000</v>
      </c>
      <c r="J1264" s="79" t="s">
        <v>5701</v>
      </c>
      <c r="K1264" s="80">
        <f t="shared" si="72"/>
        <v>8</v>
      </c>
      <c r="L1264" s="48" t="s">
        <v>249</v>
      </c>
      <c r="M1264" s="79" t="s">
        <v>5738</v>
      </c>
      <c r="N1264" s="80">
        <v>8</v>
      </c>
      <c r="O1264" s="48" t="s">
        <v>5703</v>
      </c>
      <c r="P1264" s="81">
        <v>45955</v>
      </c>
      <c r="Q1264" s="75">
        <v>44129</v>
      </c>
      <c r="R1264" s="75">
        <v>43434</v>
      </c>
      <c r="S1264" s="48">
        <v>1</v>
      </c>
      <c r="T1264" s="48" t="s">
        <v>274</v>
      </c>
      <c r="U1264" s="48" t="s">
        <v>1112</v>
      </c>
      <c r="V1264" s="82" t="s">
        <v>5704</v>
      </c>
      <c r="W1264" s="75">
        <v>43465</v>
      </c>
      <c r="X1264" s="77">
        <v>15000000</v>
      </c>
      <c r="Y1264" s="77">
        <v>2000000000</v>
      </c>
      <c r="Z1264" s="78">
        <v>60000000</v>
      </c>
      <c r="AA1264" s="77">
        <f t="shared" si="75"/>
        <v>100000000</v>
      </c>
      <c r="AB1264" s="48">
        <v>2</v>
      </c>
      <c r="AC1264" s="81">
        <v>44195</v>
      </c>
      <c r="AD1264" s="77">
        <v>3000000000</v>
      </c>
      <c r="AE1264" s="77">
        <v>3000000000</v>
      </c>
      <c r="AF1264" s="77">
        <v>15000000</v>
      </c>
    </row>
    <row r="1265" spans="1:32" x14ac:dyDescent="0.25">
      <c r="A1265" s="230" t="s">
        <v>3656</v>
      </c>
      <c r="B1265" s="48" t="s">
        <v>6974</v>
      </c>
      <c r="C1265" s="74">
        <f t="shared" si="74"/>
        <v>8000000000</v>
      </c>
      <c r="D1265" s="75"/>
      <c r="E1265" s="75">
        <v>44129</v>
      </c>
      <c r="F1265" s="77">
        <v>2000000000</v>
      </c>
      <c r="G1265" s="77">
        <v>10000000000</v>
      </c>
      <c r="H1265" s="74">
        <f t="shared" si="73"/>
        <v>8000000000</v>
      </c>
      <c r="I1265" s="78">
        <v>60000000</v>
      </c>
      <c r="J1265" s="79" t="s">
        <v>5701</v>
      </c>
      <c r="K1265" s="80">
        <f t="shared" si="72"/>
        <v>8</v>
      </c>
      <c r="L1265" s="48" t="s">
        <v>249</v>
      </c>
      <c r="M1265" s="79" t="s">
        <v>5738</v>
      </c>
      <c r="N1265" s="80">
        <v>8</v>
      </c>
      <c r="O1265" s="48" t="s">
        <v>5703</v>
      </c>
      <c r="P1265" s="81">
        <v>45955</v>
      </c>
      <c r="Q1265" s="75">
        <v>44129</v>
      </c>
      <c r="R1265" s="75">
        <v>43434</v>
      </c>
      <c r="S1265" s="48">
        <v>1</v>
      </c>
      <c r="T1265" s="48" t="s">
        <v>253</v>
      </c>
      <c r="U1265" s="48" t="s">
        <v>1112</v>
      </c>
      <c r="V1265" s="82" t="s">
        <v>5704</v>
      </c>
      <c r="W1265" s="75">
        <v>43465</v>
      </c>
      <c r="X1265" s="77">
        <v>15000000</v>
      </c>
      <c r="Y1265" s="77">
        <v>2000000000</v>
      </c>
      <c r="Z1265" s="78">
        <v>60000000</v>
      </c>
      <c r="AA1265" s="77">
        <f t="shared" si="75"/>
        <v>100000000</v>
      </c>
      <c r="AB1265" s="48">
        <v>2</v>
      </c>
      <c r="AC1265" s="81">
        <v>44195</v>
      </c>
      <c r="AD1265" s="77">
        <v>3000000000</v>
      </c>
      <c r="AE1265" s="77">
        <v>3000000000</v>
      </c>
      <c r="AF1265" s="77">
        <v>15000000</v>
      </c>
    </row>
    <row r="1266" spans="1:32" x14ac:dyDescent="0.25">
      <c r="A1266" s="230" t="s">
        <v>3658</v>
      </c>
      <c r="B1266" s="48" t="s">
        <v>6975</v>
      </c>
      <c r="C1266" s="74">
        <f t="shared" si="74"/>
        <v>8000000000</v>
      </c>
      <c r="D1266" s="75"/>
      <c r="E1266" s="75">
        <v>44129</v>
      </c>
      <c r="F1266" s="77">
        <v>2000000000</v>
      </c>
      <c r="G1266" s="77">
        <v>10000000000</v>
      </c>
      <c r="H1266" s="74">
        <f t="shared" si="73"/>
        <v>8000000000</v>
      </c>
      <c r="I1266" s="78">
        <v>60000000</v>
      </c>
      <c r="J1266" s="79" t="s">
        <v>5701</v>
      </c>
      <c r="K1266" s="80">
        <f t="shared" si="72"/>
        <v>8</v>
      </c>
      <c r="L1266" s="48" t="s">
        <v>249</v>
      </c>
      <c r="M1266" s="79" t="s">
        <v>5738</v>
      </c>
      <c r="N1266" s="80">
        <v>8</v>
      </c>
      <c r="O1266" s="48" t="s">
        <v>5703</v>
      </c>
      <c r="P1266" s="81">
        <v>45955</v>
      </c>
      <c r="Q1266" s="75">
        <v>44129</v>
      </c>
      <c r="R1266" s="75">
        <v>43434</v>
      </c>
      <c r="S1266" s="48">
        <v>1</v>
      </c>
      <c r="T1266" s="48" t="s">
        <v>274</v>
      </c>
      <c r="U1266" s="48" t="s">
        <v>1112</v>
      </c>
      <c r="V1266" s="82" t="s">
        <v>5704</v>
      </c>
      <c r="W1266" s="75">
        <v>43465</v>
      </c>
      <c r="X1266" s="77">
        <v>15000000</v>
      </c>
      <c r="Y1266" s="77">
        <v>2000000000</v>
      </c>
      <c r="Z1266" s="78">
        <v>60000000</v>
      </c>
      <c r="AA1266" s="77">
        <f t="shared" si="75"/>
        <v>100000000</v>
      </c>
      <c r="AB1266" s="48">
        <v>2</v>
      </c>
      <c r="AC1266" s="81">
        <v>44195</v>
      </c>
      <c r="AD1266" s="77">
        <v>3000000000</v>
      </c>
      <c r="AE1266" s="77">
        <v>3000000000</v>
      </c>
      <c r="AF1266" s="77">
        <v>15000000</v>
      </c>
    </row>
    <row r="1267" spans="1:32" x14ac:dyDescent="0.25">
      <c r="A1267" s="230" t="s">
        <v>3660</v>
      </c>
      <c r="B1267" s="48" t="s">
        <v>6976</v>
      </c>
      <c r="C1267" s="74">
        <f t="shared" si="74"/>
        <v>8000000000</v>
      </c>
      <c r="D1267" s="75"/>
      <c r="E1267" s="75">
        <v>44129</v>
      </c>
      <c r="F1267" s="77">
        <v>2000000000</v>
      </c>
      <c r="G1267" s="77">
        <v>10000000000</v>
      </c>
      <c r="H1267" s="74">
        <f t="shared" si="73"/>
        <v>8000000000</v>
      </c>
      <c r="I1267" s="78">
        <v>60000000</v>
      </c>
      <c r="J1267" s="79" t="s">
        <v>5701</v>
      </c>
      <c r="K1267" s="80">
        <f t="shared" si="72"/>
        <v>8</v>
      </c>
      <c r="L1267" s="48" t="s">
        <v>249</v>
      </c>
      <c r="M1267" s="79" t="s">
        <v>5738</v>
      </c>
      <c r="N1267" s="80">
        <v>8</v>
      </c>
      <c r="O1267" s="48" t="s">
        <v>5703</v>
      </c>
      <c r="P1267" s="81">
        <v>45955</v>
      </c>
      <c r="Q1267" s="75">
        <v>44129</v>
      </c>
      <c r="R1267" s="75">
        <v>43434</v>
      </c>
      <c r="S1267" s="48">
        <v>1</v>
      </c>
      <c r="T1267" s="48" t="s">
        <v>253</v>
      </c>
      <c r="U1267" s="48" t="s">
        <v>1112</v>
      </c>
      <c r="V1267" s="82" t="s">
        <v>5704</v>
      </c>
      <c r="W1267" s="75">
        <v>43465</v>
      </c>
      <c r="X1267" s="77">
        <v>15000000</v>
      </c>
      <c r="Y1267" s="77">
        <v>2000000000</v>
      </c>
      <c r="Z1267" s="78">
        <v>60000000</v>
      </c>
      <c r="AA1267" s="77">
        <v>0</v>
      </c>
      <c r="AB1267" s="48">
        <v>2</v>
      </c>
      <c r="AC1267" s="81">
        <v>44195</v>
      </c>
      <c r="AD1267" s="77">
        <v>3000000000</v>
      </c>
      <c r="AE1267" s="77">
        <v>3000000000</v>
      </c>
      <c r="AF1267" s="77">
        <v>15000000</v>
      </c>
    </row>
    <row r="1268" spans="1:32" x14ac:dyDescent="0.25">
      <c r="A1268" s="230" t="s">
        <v>3662</v>
      </c>
      <c r="B1268" s="48" t="s">
        <v>6977</v>
      </c>
      <c r="C1268" s="74">
        <f t="shared" si="74"/>
        <v>8000000000</v>
      </c>
      <c r="D1268" s="75"/>
      <c r="E1268" s="75">
        <v>44129</v>
      </c>
      <c r="F1268" s="77">
        <v>2000000000</v>
      </c>
      <c r="G1268" s="77">
        <v>10000000000</v>
      </c>
      <c r="H1268" s="74">
        <f t="shared" si="73"/>
        <v>8000000000</v>
      </c>
      <c r="I1268" s="78">
        <v>60000000</v>
      </c>
      <c r="J1268" s="79" t="s">
        <v>5701</v>
      </c>
      <c r="K1268" s="80">
        <f t="shared" si="72"/>
        <v>8</v>
      </c>
      <c r="L1268" s="48" t="s">
        <v>249</v>
      </c>
      <c r="M1268" s="79" t="s">
        <v>5738</v>
      </c>
      <c r="N1268" s="80">
        <v>8</v>
      </c>
      <c r="O1268" s="48" t="s">
        <v>5703</v>
      </c>
      <c r="P1268" s="81">
        <v>45955</v>
      </c>
      <c r="Q1268" s="75">
        <v>44129</v>
      </c>
      <c r="R1268" s="75">
        <v>43434</v>
      </c>
      <c r="S1268" s="48">
        <v>1</v>
      </c>
      <c r="T1268" s="48" t="s">
        <v>274</v>
      </c>
      <c r="U1268" s="48" t="s">
        <v>1112</v>
      </c>
      <c r="V1268" s="82" t="s">
        <v>5704</v>
      </c>
      <c r="W1268" s="75">
        <v>43465</v>
      </c>
      <c r="X1268" s="77">
        <v>15000000</v>
      </c>
      <c r="Y1268" s="77">
        <v>2000000000</v>
      </c>
      <c r="Z1268" s="78">
        <v>60000000</v>
      </c>
      <c r="AA1268" s="77">
        <v>0</v>
      </c>
      <c r="AB1268" s="48">
        <v>2</v>
      </c>
      <c r="AC1268" s="81">
        <v>44195</v>
      </c>
      <c r="AD1268" s="77">
        <v>3000000000</v>
      </c>
      <c r="AE1268" s="77">
        <v>3000000000</v>
      </c>
      <c r="AF1268" s="77">
        <v>15000000</v>
      </c>
    </row>
    <row r="1269" spans="1:32" x14ac:dyDescent="0.25">
      <c r="A1269" s="230" t="s">
        <v>3664</v>
      </c>
      <c r="B1269" s="48" t="s">
        <v>6978</v>
      </c>
      <c r="C1269" s="74">
        <f t="shared" si="74"/>
        <v>8000000000</v>
      </c>
      <c r="D1269" s="75"/>
      <c r="E1269" s="75">
        <v>44129</v>
      </c>
      <c r="F1269" s="77">
        <v>2000000000</v>
      </c>
      <c r="G1269" s="77">
        <v>10000000000</v>
      </c>
      <c r="H1269" s="74">
        <f t="shared" si="73"/>
        <v>8000000000</v>
      </c>
      <c r="I1269" s="78">
        <v>60000000</v>
      </c>
      <c r="J1269" s="79" t="s">
        <v>5701</v>
      </c>
      <c r="K1269" s="80">
        <f t="shared" si="72"/>
        <v>8</v>
      </c>
      <c r="L1269" s="48" t="s">
        <v>249</v>
      </c>
      <c r="M1269" s="79" t="s">
        <v>5738</v>
      </c>
      <c r="N1269" s="80">
        <v>8</v>
      </c>
      <c r="O1269" s="48" t="s">
        <v>5703</v>
      </c>
      <c r="P1269" s="81">
        <v>45955</v>
      </c>
      <c r="Q1269" s="75">
        <v>44129</v>
      </c>
      <c r="R1269" s="75">
        <v>43434</v>
      </c>
      <c r="S1269" s="48">
        <v>1</v>
      </c>
      <c r="T1269" s="48" t="s">
        <v>253</v>
      </c>
      <c r="U1269" s="48" t="s">
        <v>1112</v>
      </c>
      <c r="V1269" s="82" t="s">
        <v>5704</v>
      </c>
      <c r="W1269" s="75">
        <v>43465</v>
      </c>
      <c r="X1269" s="77">
        <v>15000000</v>
      </c>
      <c r="Y1269" s="77">
        <v>2000000000</v>
      </c>
      <c r="Z1269" s="78">
        <v>60000000</v>
      </c>
      <c r="AA1269" s="77">
        <v>0</v>
      </c>
      <c r="AB1269" s="48">
        <v>2</v>
      </c>
      <c r="AC1269" s="81">
        <v>44195</v>
      </c>
      <c r="AD1269" s="77">
        <v>3000000000</v>
      </c>
      <c r="AE1269" s="77">
        <v>3000000000</v>
      </c>
      <c r="AF1269" s="77">
        <v>15000000</v>
      </c>
    </row>
    <row r="1270" spans="1:32" x14ac:dyDescent="0.25">
      <c r="A1270" s="230" t="s">
        <v>3666</v>
      </c>
      <c r="B1270" s="48" t="s">
        <v>6979</v>
      </c>
      <c r="C1270" s="74">
        <f t="shared" si="74"/>
        <v>8000000000</v>
      </c>
      <c r="D1270" s="75"/>
      <c r="E1270" s="75">
        <v>44129</v>
      </c>
      <c r="F1270" s="77">
        <v>2000000000</v>
      </c>
      <c r="G1270" s="77">
        <v>10000000000</v>
      </c>
      <c r="H1270" s="74">
        <f t="shared" si="73"/>
        <v>8000000000</v>
      </c>
      <c r="I1270" s="78">
        <v>60000000</v>
      </c>
      <c r="J1270" s="79" t="s">
        <v>5701</v>
      </c>
      <c r="K1270" s="80">
        <f t="shared" si="72"/>
        <v>8</v>
      </c>
      <c r="L1270" s="48" t="s">
        <v>249</v>
      </c>
      <c r="M1270" s="79" t="s">
        <v>5738</v>
      </c>
      <c r="N1270" s="80">
        <v>8</v>
      </c>
      <c r="O1270" s="48" t="s">
        <v>5703</v>
      </c>
      <c r="P1270" s="81">
        <v>45955</v>
      </c>
      <c r="Q1270" s="75">
        <v>44129</v>
      </c>
      <c r="R1270" s="75">
        <v>43434</v>
      </c>
      <c r="S1270" s="48">
        <v>1</v>
      </c>
      <c r="T1270" s="48" t="s">
        <v>274</v>
      </c>
      <c r="U1270" s="48" t="s">
        <v>1112</v>
      </c>
      <c r="V1270" s="82" t="s">
        <v>5704</v>
      </c>
      <c r="W1270" s="75">
        <v>43465</v>
      </c>
      <c r="X1270" s="77">
        <v>15000000</v>
      </c>
      <c r="Y1270" s="77">
        <v>2000000000</v>
      </c>
      <c r="Z1270" s="78">
        <v>60000000</v>
      </c>
      <c r="AA1270" s="77">
        <v>0</v>
      </c>
      <c r="AB1270" s="48">
        <v>2</v>
      </c>
      <c r="AC1270" s="81">
        <v>44195</v>
      </c>
      <c r="AD1270" s="77">
        <v>3000000000</v>
      </c>
      <c r="AE1270" s="77">
        <v>3000000000</v>
      </c>
      <c r="AF1270" s="77">
        <v>15000000</v>
      </c>
    </row>
    <row r="1271" spans="1:32" x14ac:dyDescent="0.25">
      <c r="A1271" s="230" t="s">
        <v>3668</v>
      </c>
      <c r="B1271" s="48" t="s">
        <v>6980</v>
      </c>
      <c r="C1271" s="74">
        <f t="shared" si="74"/>
        <v>8000000000</v>
      </c>
      <c r="D1271" s="75"/>
      <c r="E1271" s="75">
        <v>44129</v>
      </c>
      <c r="F1271" s="77">
        <v>2000000000</v>
      </c>
      <c r="G1271" s="77">
        <v>10000000000</v>
      </c>
      <c r="H1271" s="74">
        <f t="shared" si="73"/>
        <v>8000000000</v>
      </c>
      <c r="I1271" s="78">
        <v>60000000</v>
      </c>
      <c r="J1271" s="79" t="s">
        <v>5701</v>
      </c>
      <c r="K1271" s="80">
        <f t="shared" si="72"/>
        <v>8</v>
      </c>
      <c r="L1271" s="48" t="s">
        <v>249</v>
      </c>
      <c r="M1271" s="79" t="s">
        <v>5738</v>
      </c>
      <c r="N1271" s="80">
        <v>8</v>
      </c>
      <c r="O1271" s="48" t="s">
        <v>5703</v>
      </c>
      <c r="P1271" s="81">
        <v>45955</v>
      </c>
      <c r="Q1271" s="75">
        <v>44129</v>
      </c>
      <c r="R1271" s="75">
        <v>43434</v>
      </c>
      <c r="S1271" s="48">
        <v>1</v>
      </c>
      <c r="T1271" s="48" t="s">
        <v>253</v>
      </c>
      <c r="U1271" s="48" t="s">
        <v>1112</v>
      </c>
      <c r="V1271" s="82" t="s">
        <v>5704</v>
      </c>
      <c r="W1271" s="75">
        <v>43465</v>
      </c>
      <c r="X1271" s="77">
        <v>15000000</v>
      </c>
      <c r="Y1271" s="77">
        <v>2000000000</v>
      </c>
      <c r="Z1271" s="78">
        <v>60000000</v>
      </c>
      <c r="AA1271" s="77">
        <v>0</v>
      </c>
      <c r="AB1271" s="48">
        <v>2</v>
      </c>
      <c r="AC1271" s="81">
        <v>44195</v>
      </c>
      <c r="AD1271" s="77">
        <v>3000000000</v>
      </c>
      <c r="AE1271" s="77">
        <v>3000000000</v>
      </c>
      <c r="AF1271" s="77">
        <v>15000000</v>
      </c>
    </row>
    <row r="1272" spans="1:32" x14ac:dyDescent="0.25">
      <c r="A1272" s="230" t="s">
        <v>3670</v>
      </c>
      <c r="B1272" s="48" t="s">
        <v>6981</v>
      </c>
      <c r="C1272" s="74">
        <f t="shared" si="74"/>
        <v>8000000000</v>
      </c>
      <c r="D1272" s="75"/>
      <c r="E1272" s="75">
        <v>44129</v>
      </c>
      <c r="F1272" s="77">
        <v>2000000000</v>
      </c>
      <c r="G1272" s="77">
        <v>10000000000</v>
      </c>
      <c r="H1272" s="74">
        <f t="shared" si="73"/>
        <v>8000000000</v>
      </c>
      <c r="I1272" s="78">
        <v>60000000</v>
      </c>
      <c r="J1272" s="79" t="s">
        <v>5701</v>
      </c>
      <c r="K1272" s="80">
        <f t="shared" si="72"/>
        <v>8</v>
      </c>
      <c r="L1272" s="48" t="s">
        <v>249</v>
      </c>
      <c r="M1272" s="79" t="s">
        <v>5738</v>
      </c>
      <c r="N1272" s="80">
        <v>8</v>
      </c>
      <c r="O1272" s="48" t="s">
        <v>5703</v>
      </c>
      <c r="P1272" s="81">
        <v>45955</v>
      </c>
      <c r="Q1272" s="75">
        <v>44129</v>
      </c>
      <c r="R1272" s="75">
        <v>43434</v>
      </c>
      <c r="S1272" s="48">
        <v>1</v>
      </c>
      <c r="T1272" s="48" t="s">
        <v>274</v>
      </c>
      <c r="U1272" s="48" t="s">
        <v>1112</v>
      </c>
      <c r="V1272" s="82" t="s">
        <v>5704</v>
      </c>
      <c r="W1272" s="75">
        <v>43465</v>
      </c>
      <c r="X1272" s="77">
        <v>15000000</v>
      </c>
      <c r="Y1272" s="77">
        <v>2000000000</v>
      </c>
      <c r="Z1272" s="78">
        <v>60000000</v>
      </c>
      <c r="AA1272" s="77">
        <v>0</v>
      </c>
      <c r="AB1272" s="48">
        <v>2</v>
      </c>
      <c r="AC1272" s="81">
        <v>44195</v>
      </c>
      <c r="AD1272" s="77">
        <v>3000000000</v>
      </c>
      <c r="AE1272" s="77">
        <v>3000000000</v>
      </c>
      <c r="AF1272" s="77">
        <v>15000000</v>
      </c>
    </row>
    <row r="1273" spans="1:32" x14ac:dyDescent="0.25">
      <c r="A1273" s="230" t="s">
        <v>3672</v>
      </c>
      <c r="B1273" s="48" t="s">
        <v>6982</v>
      </c>
      <c r="C1273" s="74">
        <f t="shared" si="74"/>
        <v>8000000000</v>
      </c>
      <c r="D1273" s="75"/>
      <c r="E1273" s="75">
        <v>44129</v>
      </c>
      <c r="F1273" s="77">
        <v>2000000000</v>
      </c>
      <c r="G1273" s="77">
        <v>10000000000</v>
      </c>
      <c r="H1273" s="74">
        <f t="shared" si="73"/>
        <v>8000000000</v>
      </c>
      <c r="I1273" s="78">
        <v>60000000</v>
      </c>
      <c r="J1273" s="79" t="s">
        <v>5701</v>
      </c>
      <c r="K1273" s="80">
        <f t="shared" si="72"/>
        <v>8</v>
      </c>
      <c r="L1273" s="48" t="s">
        <v>249</v>
      </c>
      <c r="M1273" s="79" t="s">
        <v>5738</v>
      </c>
      <c r="N1273" s="80">
        <v>8</v>
      </c>
      <c r="O1273" s="48" t="s">
        <v>5703</v>
      </c>
      <c r="P1273" s="81">
        <v>45955</v>
      </c>
      <c r="Q1273" s="75">
        <v>44129</v>
      </c>
      <c r="R1273" s="75">
        <v>43434</v>
      </c>
      <c r="S1273" s="48">
        <v>1</v>
      </c>
      <c r="T1273" s="48" t="s">
        <v>253</v>
      </c>
      <c r="U1273" s="48" t="s">
        <v>1112</v>
      </c>
      <c r="V1273" s="82" t="s">
        <v>5704</v>
      </c>
      <c r="W1273" s="75">
        <v>43465</v>
      </c>
      <c r="X1273" s="77">
        <v>15000000</v>
      </c>
      <c r="Y1273" s="77">
        <v>2000000000</v>
      </c>
      <c r="Z1273" s="78">
        <v>60000000</v>
      </c>
      <c r="AA1273" s="77">
        <f t="shared" si="75"/>
        <v>100000000</v>
      </c>
      <c r="AB1273" s="48">
        <v>2</v>
      </c>
      <c r="AC1273" s="81">
        <v>44195</v>
      </c>
      <c r="AD1273" s="77">
        <v>3000000000</v>
      </c>
      <c r="AE1273" s="77">
        <v>3000000000</v>
      </c>
      <c r="AF1273" s="77">
        <v>15000000</v>
      </c>
    </row>
    <row r="1274" spans="1:32" x14ac:dyDescent="0.25">
      <c r="A1274" s="230" t="s">
        <v>3674</v>
      </c>
      <c r="B1274" s="48" t="s">
        <v>6983</v>
      </c>
      <c r="C1274" s="74">
        <f t="shared" si="74"/>
        <v>8000000000</v>
      </c>
      <c r="D1274" s="75"/>
      <c r="E1274" s="75">
        <v>44129</v>
      </c>
      <c r="F1274" s="77">
        <v>2000000000</v>
      </c>
      <c r="G1274" s="77">
        <v>10000000000</v>
      </c>
      <c r="H1274" s="74">
        <f t="shared" si="73"/>
        <v>8000000000</v>
      </c>
      <c r="I1274" s="78">
        <v>60000000</v>
      </c>
      <c r="J1274" s="79" t="s">
        <v>5701</v>
      </c>
      <c r="K1274" s="80">
        <f t="shared" si="72"/>
        <v>8</v>
      </c>
      <c r="L1274" s="48" t="s">
        <v>249</v>
      </c>
      <c r="M1274" s="79" t="s">
        <v>5738</v>
      </c>
      <c r="N1274" s="80">
        <v>8</v>
      </c>
      <c r="O1274" s="48" t="s">
        <v>5703</v>
      </c>
      <c r="P1274" s="81">
        <v>45955</v>
      </c>
      <c r="Q1274" s="75">
        <v>44129</v>
      </c>
      <c r="R1274" s="75">
        <v>43434</v>
      </c>
      <c r="S1274" s="48">
        <v>1</v>
      </c>
      <c r="T1274" s="48" t="s">
        <v>274</v>
      </c>
      <c r="U1274" s="48" t="s">
        <v>1112</v>
      </c>
      <c r="V1274" s="82" t="s">
        <v>5704</v>
      </c>
      <c r="W1274" s="75">
        <v>43465</v>
      </c>
      <c r="X1274" s="77">
        <v>15000000</v>
      </c>
      <c r="Y1274" s="77">
        <v>2000000000</v>
      </c>
      <c r="Z1274" s="78">
        <v>60000000</v>
      </c>
      <c r="AA1274" s="77">
        <f t="shared" si="75"/>
        <v>100000000</v>
      </c>
      <c r="AB1274" s="48">
        <v>2</v>
      </c>
      <c r="AC1274" s="81">
        <v>44195</v>
      </c>
      <c r="AD1274" s="77">
        <v>3000000000</v>
      </c>
      <c r="AE1274" s="77">
        <v>3000000000</v>
      </c>
      <c r="AF1274" s="77">
        <v>15000000</v>
      </c>
    </row>
    <row r="1275" spans="1:32" x14ac:dyDescent="0.25">
      <c r="A1275" s="230" t="s">
        <v>3676</v>
      </c>
      <c r="B1275" s="48" t="s">
        <v>6984</v>
      </c>
      <c r="C1275" s="74">
        <f t="shared" si="74"/>
        <v>8000000000</v>
      </c>
      <c r="D1275" s="75"/>
      <c r="E1275" s="75">
        <v>44129</v>
      </c>
      <c r="F1275" s="77">
        <v>2000000000</v>
      </c>
      <c r="G1275" s="77">
        <v>10000000000</v>
      </c>
      <c r="H1275" s="74">
        <f t="shared" si="73"/>
        <v>8000000000</v>
      </c>
      <c r="I1275" s="78">
        <v>60000000</v>
      </c>
      <c r="J1275" s="79" t="s">
        <v>5701</v>
      </c>
      <c r="K1275" s="80">
        <f t="shared" si="72"/>
        <v>8</v>
      </c>
      <c r="L1275" s="48" t="s">
        <v>249</v>
      </c>
      <c r="M1275" s="79" t="s">
        <v>5738</v>
      </c>
      <c r="N1275" s="80">
        <v>8</v>
      </c>
      <c r="O1275" s="48" t="s">
        <v>5703</v>
      </c>
      <c r="P1275" s="81">
        <v>45955</v>
      </c>
      <c r="Q1275" s="75">
        <v>44129</v>
      </c>
      <c r="R1275" s="75">
        <v>43434</v>
      </c>
      <c r="S1275" s="48">
        <v>1</v>
      </c>
      <c r="T1275" s="48" t="s">
        <v>253</v>
      </c>
      <c r="U1275" s="48" t="s">
        <v>1112</v>
      </c>
      <c r="V1275" s="82" t="s">
        <v>5704</v>
      </c>
      <c r="W1275" s="75">
        <v>43465</v>
      </c>
      <c r="X1275" s="77">
        <v>15000000</v>
      </c>
      <c r="Y1275" s="77">
        <v>2000000000</v>
      </c>
      <c r="Z1275" s="78">
        <v>60000000</v>
      </c>
      <c r="AA1275" s="77">
        <f t="shared" si="75"/>
        <v>100000000</v>
      </c>
      <c r="AB1275" s="48">
        <v>2</v>
      </c>
      <c r="AC1275" s="81">
        <v>44195</v>
      </c>
      <c r="AD1275" s="77">
        <v>3000000000</v>
      </c>
      <c r="AE1275" s="77">
        <v>3000000000</v>
      </c>
      <c r="AF1275" s="77">
        <v>15000000</v>
      </c>
    </row>
    <row r="1276" spans="1:32" x14ac:dyDescent="0.25">
      <c r="A1276" s="230" t="s">
        <v>3678</v>
      </c>
      <c r="B1276" s="48" t="s">
        <v>6985</v>
      </c>
      <c r="C1276" s="74">
        <f t="shared" si="74"/>
        <v>8000000000</v>
      </c>
      <c r="D1276" s="75"/>
      <c r="E1276" s="75">
        <v>44129</v>
      </c>
      <c r="F1276" s="77">
        <v>2000000000</v>
      </c>
      <c r="G1276" s="77">
        <v>10000000000</v>
      </c>
      <c r="H1276" s="74">
        <f t="shared" si="73"/>
        <v>8000000000</v>
      </c>
      <c r="I1276" s="78">
        <v>60000000</v>
      </c>
      <c r="J1276" s="79" t="s">
        <v>5701</v>
      </c>
      <c r="K1276" s="80">
        <f t="shared" si="72"/>
        <v>8</v>
      </c>
      <c r="L1276" s="48" t="s">
        <v>249</v>
      </c>
      <c r="M1276" s="79" t="s">
        <v>5738</v>
      </c>
      <c r="N1276" s="80">
        <v>8</v>
      </c>
      <c r="O1276" s="48" t="s">
        <v>5703</v>
      </c>
      <c r="P1276" s="81">
        <v>45955</v>
      </c>
      <c r="Q1276" s="75">
        <v>44129</v>
      </c>
      <c r="R1276" s="75">
        <v>43434</v>
      </c>
      <c r="S1276" s="48">
        <v>1</v>
      </c>
      <c r="T1276" s="48" t="s">
        <v>274</v>
      </c>
      <c r="U1276" s="48" t="s">
        <v>1112</v>
      </c>
      <c r="V1276" s="82" t="s">
        <v>5704</v>
      </c>
      <c r="W1276" s="75">
        <v>43465</v>
      </c>
      <c r="X1276" s="77">
        <v>15000000</v>
      </c>
      <c r="Y1276" s="77">
        <v>2000000000</v>
      </c>
      <c r="Z1276" s="78">
        <v>60000000</v>
      </c>
      <c r="AA1276" s="77">
        <f t="shared" si="75"/>
        <v>100000000</v>
      </c>
      <c r="AB1276" s="48">
        <v>2</v>
      </c>
      <c r="AC1276" s="81">
        <v>44195</v>
      </c>
      <c r="AD1276" s="77">
        <v>3000000000</v>
      </c>
      <c r="AE1276" s="77">
        <v>3000000000</v>
      </c>
      <c r="AF1276" s="77">
        <v>15000000</v>
      </c>
    </row>
    <row r="1277" spans="1:32" x14ac:dyDescent="0.25">
      <c r="A1277" s="230" t="s">
        <v>3680</v>
      </c>
      <c r="B1277" s="48" t="s">
        <v>6986</v>
      </c>
      <c r="C1277" s="74">
        <f t="shared" si="74"/>
        <v>8000000000</v>
      </c>
      <c r="D1277" s="75"/>
      <c r="E1277" s="75">
        <v>44129</v>
      </c>
      <c r="F1277" s="77">
        <v>2000000000</v>
      </c>
      <c r="G1277" s="77">
        <v>10000000000</v>
      </c>
      <c r="H1277" s="74">
        <f t="shared" si="73"/>
        <v>8000000000</v>
      </c>
      <c r="I1277" s="78">
        <v>60000000</v>
      </c>
      <c r="J1277" s="79" t="s">
        <v>5701</v>
      </c>
      <c r="K1277" s="80">
        <f t="shared" si="72"/>
        <v>8</v>
      </c>
      <c r="L1277" s="48" t="s">
        <v>249</v>
      </c>
      <c r="M1277" s="79" t="s">
        <v>5738</v>
      </c>
      <c r="N1277" s="80">
        <v>8</v>
      </c>
      <c r="O1277" s="48" t="s">
        <v>5703</v>
      </c>
      <c r="P1277" s="81">
        <v>45955</v>
      </c>
      <c r="Q1277" s="75">
        <v>44129</v>
      </c>
      <c r="R1277" s="75">
        <v>43434</v>
      </c>
      <c r="S1277" s="48">
        <v>1</v>
      </c>
      <c r="T1277" s="48" t="s">
        <v>253</v>
      </c>
      <c r="U1277" s="48" t="s">
        <v>1112</v>
      </c>
      <c r="V1277" s="82" t="s">
        <v>5704</v>
      </c>
      <c r="W1277" s="75">
        <v>43465</v>
      </c>
      <c r="X1277" s="77">
        <v>15000000</v>
      </c>
      <c r="Y1277" s="77">
        <v>2000000000</v>
      </c>
      <c r="Z1277" s="78">
        <v>60000000</v>
      </c>
      <c r="AA1277" s="77">
        <f t="shared" si="75"/>
        <v>100000000</v>
      </c>
      <c r="AB1277" s="48">
        <v>2</v>
      </c>
      <c r="AC1277" s="81">
        <v>44195</v>
      </c>
      <c r="AD1277" s="77">
        <v>3000000000</v>
      </c>
      <c r="AE1277" s="77">
        <v>3000000000</v>
      </c>
      <c r="AF1277" s="77">
        <v>15000000</v>
      </c>
    </row>
    <row r="1278" spans="1:32" x14ac:dyDescent="0.25">
      <c r="A1278" s="230" t="s">
        <v>3682</v>
      </c>
      <c r="B1278" s="48" t="s">
        <v>6987</v>
      </c>
      <c r="C1278" s="74">
        <f t="shared" si="74"/>
        <v>8000000000</v>
      </c>
      <c r="D1278" s="75"/>
      <c r="E1278" s="75">
        <v>44129</v>
      </c>
      <c r="F1278" s="77">
        <v>2000000000</v>
      </c>
      <c r="G1278" s="77">
        <v>10000000000</v>
      </c>
      <c r="H1278" s="74">
        <f t="shared" si="73"/>
        <v>8000000000</v>
      </c>
      <c r="I1278" s="78">
        <v>60000000</v>
      </c>
      <c r="J1278" s="79" t="s">
        <v>5701</v>
      </c>
      <c r="K1278" s="80">
        <f t="shared" si="72"/>
        <v>8</v>
      </c>
      <c r="L1278" s="48" t="s">
        <v>249</v>
      </c>
      <c r="M1278" s="79" t="s">
        <v>5738</v>
      </c>
      <c r="N1278" s="80">
        <v>8</v>
      </c>
      <c r="O1278" s="48" t="s">
        <v>5703</v>
      </c>
      <c r="P1278" s="81">
        <v>45955</v>
      </c>
      <c r="Q1278" s="75">
        <v>44129</v>
      </c>
      <c r="R1278" s="75">
        <v>43434</v>
      </c>
      <c r="S1278" s="48">
        <v>1</v>
      </c>
      <c r="T1278" s="48" t="s">
        <v>274</v>
      </c>
      <c r="U1278" s="48" t="s">
        <v>1112</v>
      </c>
      <c r="V1278" s="82" t="s">
        <v>5704</v>
      </c>
      <c r="W1278" s="75">
        <v>43465</v>
      </c>
      <c r="X1278" s="77">
        <v>15000000</v>
      </c>
      <c r="Y1278" s="77">
        <v>2000000000</v>
      </c>
      <c r="Z1278" s="78">
        <v>60000000</v>
      </c>
      <c r="AA1278" s="77">
        <f t="shared" si="75"/>
        <v>100000000</v>
      </c>
      <c r="AB1278" s="48">
        <v>2</v>
      </c>
      <c r="AC1278" s="81">
        <v>44195</v>
      </c>
      <c r="AD1278" s="77">
        <v>3000000000</v>
      </c>
      <c r="AE1278" s="77">
        <v>3000000000</v>
      </c>
      <c r="AF1278" s="77">
        <v>15000000</v>
      </c>
    </row>
    <row r="1279" spans="1:32" x14ac:dyDescent="0.25">
      <c r="A1279" s="230" t="s">
        <v>3684</v>
      </c>
      <c r="B1279" s="48" t="s">
        <v>6988</v>
      </c>
      <c r="C1279" s="74">
        <f t="shared" si="74"/>
        <v>8000000000</v>
      </c>
      <c r="D1279" s="75"/>
      <c r="E1279" s="75">
        <v>44129</v>
      </c>
      <c r="F1279" s="77">
        <v>2000000000</v>
      </c>
      <c r="G1279" s="77">
        <v>10000000000</v>
      </c>
      <c r="H1279" s="74">
        <f t="shared" si="73"/>
        <v>8000000000</v>
      </c>
      <c r="I1279" s="78">
        <v>60000000</v>
      </c>
      <c r="J1279" s="79" t="s">
        <v>5701</v>
      </c>
      <c r="K1279" s="80">
        <f t="shared" si="72"/>
        <v>8</v>
      </c>
      <c r="L1279" s="48" t="s">
        <v>249</v>
      </c>
      <c r="M1279" s="79" t="s">
        <v>5738</v>
      </c>
      <c r="N1279" s="80">
        <v>8</v>
      </c>
      <c r="O1279" s="48" t="s">
        <v>5703</v>
      </c>
      <c r="P1279" s="81">
        <v>45955</v>
      </c>
      <c r="Q1279" s="75">
        <v>44129</v>
      </c>
      <c r="R1279" s="75">
        <v>43434</v>
      </c>
      <c r="S1279" s="48">
        <v>1</v>
      </c>
      <c r="T1279" s="48" t="s">
        <v>253</v>
      </c>
      <c r="U1279" s="48" t="s">
        <v>1112</v>
      </c>
      <c r="V1279" s="82" t="s">
        <v>5704</v>
      </c>
      <c r="W1279" s="75">
        <v>43465</v>
      </c>
      <c r="X1279" s="77">
        <v>15000000</v>
      </c>
      <c r="Y1279" s="77">
        <v>2000000000</v>
      </c>
      <c r="Z1279" s="78">
        <v>60000000</v>
      </c>
      <c r="AA1279" s="77">
        <v>0</v>
      </c>
      <c r="AB1279" s="48">
        <v>2</v>
      </c>
      <c r="AC1279" s="81">
        <v>44195</v>
      </c>
      <c r="AD1279" s="77">
        <v>3000000000</v>
      </c>
      <c r="AE1279" s="77">
        <v>3000000000</v>
      </c>
      <c r="AF1279" s="77">
        <v>15000000</v>
      </c>
    </row>
    <row r="1280" spans="1:32" x14ac:dyDescent="0.25">
      <c r="A1280" s="230" t="s">
        <v>3686</v>
      </c>
      <c r="B1280" s="48" t="s">
        <v>6989</v>
      </c>
      <c r="C1280" s="74">
        <f t="shared" si="74"/>
        <v>8000000000</v>
      </c>
      <c r="D1280" s="75"/>
      <c r="E1280" s="75">
        <v>44129</v>
      </c>
      <c r="F1280" s="77">
        <v>2000000000</v>
      </c>
      <c r="G1280" s="77">
        <v>10000000000</v>
      </c>
      <c r="H1280" s="74">
        <f t="shared" si="73"/>
        <v>8000000000</v>
      </c>
      <c r="I1280" s="78">
        <v>60000000</v>
      </c>
      <c r="J1280" s="79" t="s">
        <v>5701</v>
      </c>
      <c r="K1280" s="80">
        <f t="shared" si="72"/>
        <v>8</v>
      </c>
      <c r="L1280" s="48" t="s">
        <v>249</v>
      </c>
      <c r="M1280" s="79" t="s">
        <v>5738</v>
      </c>
      <c r="N1280" s="80">
        <v>8</v>
      </c>
      <c r="O1280" s="48" t="s">
        <v>5703</v>
      </c>
      <c r="P1280" s="81">
        <v>45955</v>
      </c>
      <c r="Q1280" s="75">
        <v>44129</v>
      </c>
      <c r="R1280" s="75">
        <v>43434</v>
      </c>
      <c r="S1280" s="48">
        <v>1</v>
      </c>
      <c r="T1280" s="48" t="s">
        <v>274</v>
      </c>
      <c r="U1280" s="48" t="s">
        <v>1112</v>
      </c>
      <c r="V1280" s="82" t="s">
        <v>5704</v>
      </c>
      <c r="W1280" s="75">
        <v>43465</v>
      </c>
      <c r="X1280" s="77">
        <v>15000000</v>
      </c>
      <c r="Y1280" s="77">
        <v>2000000000</v>
      </c>
      <c r="Z1280" s="78">
        <v>60000000</v>
      </c>
      <c r="AA1280" s="77">
        <v>0</v>
      </c>
      <c r="AB1280" s="48">
        <v>2</v>
      </c>
      <c r="AC1280" s="81">
        <v>44195</v>
      </c>
      <c r="AD1280" s="77">
        <v>3000000000</v>
      </c>
      <c r="AE1280" s="77">
        <v>3000000000</v>
      </c>
      <c r="AF1280" s="77">
        <v>15000000</v>
      </c>
    </row>
    <row r="1281" spans="1:32" x14ac:dyDescent="0.25">
      <c r="A1281" s="230" t="s">
        <v>3688</v>
      </c>
      <c r="B1281" s="48" t="s">
        <v>6990</v>
      </c>
      <c r="C1281" s="74">
        <f t="shared" si="74"/>
        <v>8000000000</v>
      </c>
      <c r="D1281" s="75"/>
      <c r="E1281" s="75">
        <v>44129</v>
      </c>
      <c r="F1281" s="77">
        <v>2000000000</v>
      </c>
      <c r="G1281" s="77">
        <v>10000000000</v>
      </c>
      <c r="H1281" s="74">
        <f t="shared" si="73"/>
        <v>8000000000</v>
      </c>
      <c r="I1281" s="78">
        <v>60000000</v>
      </c>
      <c r="J1281" s="79" t="s">
        <v>5701</v>
      </c>
      <c r="K1281" s="80">
        <f t="shared" si="72"/>
        <v>8</v>
      </c>
      <c r="L1281" s="48" t="s">
        <v>249</v>
      </c>
      <c r="M1281" s="79" t="s">
        <v>5738</v>
      </c>
      <c r="N1281" s="80">
        <v>8</v>
      </c>
      <c r="O1281" s="48" t="s">
        <v>5703</v>
      </c>
      <c r="P1281" s="81">
        <v>45955</v>
      </c>
      <c r="Q1281" s="75">
        <v>44129</v>
      </c>
      <c r="R1281" s="75">
        <v>43434</v>
      </c>
      <c r="S1281" s="48">
        <v>1</v>
      </c>
      <c r="T1281" s="48" t="s">
        <v>253</v>
      </c>
      <c r="U1281" s="48" t="s">
        <v>1112</v>
      </c>
      <c r="V1281" s="82" t="s">
        <v>5704</v>
      </c>
      <c r="W1281" s="75">
        <v>43465</v>
      </c>
      <c r="X1281" s="77">
        <v>15000000</v>
      </c>
      <c r="Y1281" s="77">
        <v>2000000000</v>
      </c>
      <c r="Z1281" s="78">
        <v>60000000</v>
      </c>
      <c r="AA1281" s="77">
        <f t="shared" si="75"/>
        <v>100000000</v>
      </c>
      <c r="AB1281" s="48">
        <v>2</v>
      </c>
      <c r="AC1281" s="81">
        <v>44195</v>
      </c>
      <c r="AD1281" s="77">
        <v>3000000000</v>
      </c>
      <c r="AE1281" s="77">
        <v>3000000000</v>
      </c>
      <c r="AF1281" s="77">
        <v>15000000</v>
      </c>
    </row>
    <row r="1282" spans="1:32" x14ac:dyDescent="0.25">
      <c r="A1282" s="230" t="s">
        <v>3690</v>
      </c>
      <c r="B1282" s="48" t="s">
        <v>6991</v>
      </c>
      <c r="C1282" s="74">
        <f t="shared" si="74"/>
        <v>8000000000</v>
      </c>
      <c r="D1282" s="75"/>
      <c r="E1282" s="75">
        <v>44129</v>
      </c>
      <c r="F1282" s="77">
        <v>2000000000</v>
      </c>
      <c r="G1282" s="77">
        <v>10000000000</v>
      </c>
      <c r="H1282" s="74">
        <f t="shared" si="73"/>
        <v>8000000000</v>
      </c>
      <c r="I1282" s="78">
        <v>60000000</v>
      </c>
      <c r="J1282" s="79" t="s">
        <v>5701</v>
      </c>
      <c r="K1282" s="80">
        <f t="shared" si="72"/>
        <v>8</v>
      </c>
      <c r="L1282" s="48" t="s">
        <v>249</v>
      </c>
      <c r="M1282" s="79" t="s">
        <v>5738</v>
      </c>
      <c r="N1282" s="80">
        <v>8</v>
      </c>
      <c r="O1282" s="48" t="s">
        <v>5703</v>
      </c>
      <c r="P1282" s="81">
        <v>45955</v>
      </c>
      <c r="Q1282" s="75">
        <v>44129</v>
      </c>
      <c r="R1282" s="75">
        <v>43434</v>
      </c>
      <c r="S1282" s="48">
        <v>1</v>
      </c>
      <c r="T1282" s="48" t="s">
        <v>274</v>
      </c>
      <c r="U1282" s="48" t="s">
        <v>1112</v>
      </c>
      <c r="V1282" s="82" t="s">
        <v>5704</v>
      </c>
      <c r="W1282" s="75">
        <v>43465</v>
      </c>
      <c r="X1282" s="77">
        <v>15000000</v>
      </c>
      <c r="Y1282" s="77">
        <v>2000000000</v>
      </c>
      <c r="Z1282" s="78">
        <v>60000000</v>
      </c>
      <c r="AA1282" s="77">
        <f t="shared" si="75"/>
        <v>100000000</v>
      </c>
      <c r="AB1282" s="48">
        <v>2</v>
      </c>
      <c r="AC1282" s="81">
        <v>44195</v>
      </c>
      <c r="AD1282" s="77">
        <v>3000000000</v>
      </c>
      <c r="AE1282" s="77">
        <v>3000000000</v>
      </c>
      <c r="AF1282" s="77">
        <v>15000000</v>
      </c>
    </row>
    <row r="1283" spans="1:32" x14ac:dyDescent="0.25">
      <c r="A1283" s="230" t="s">
        <v>3692</v>
      </c>
      <c r="B1283" s="48" t="s">
        <v>6992</v>
      </c>
      <c r="C1283" s="74">
        <f t="shared" si="74"/>
        <v>8000000000</v>
      </c>
      <c r="D1283" s="75"/>
      <c r="E1283" s="75">
        <v>44129</v>
      </c>
      <c r="F1283" s="77">
        <v>2000000000</v>
      </c>
      <c r="G1283" s="77">
        <v>10000000000</v>
      </c>
      <c r="H1283" s="74">
        <f t="shared" si="73"/>
        <v>8000000000</v>
      </c>
      <c r="I1283" s="78">
        <v>60000000</v>
      </c>
      <c r="J1283" s="79" t="s">
        <v>5701</v>
      </c>
      <c r="K1283" s="80">
        <f t="shared" ref="K1283:K1346" si="76">N1283</f>
        <v>8</v>
      </c>
      <c r="L1283" s="48" t="s">
        <v>249</v>
      </c>
      <c r="M1283" s="79" t="s">
        <v>5738</v>
      </c>
      <c r="N1283" s="80">
        <v>8</v>
      </c>
      <c r="O1283" s="48" t="s">
        <v>5703</v>
      </c>
      <c r="P1283" s="81">
        <v>45955</v>
      </c>
      <c r="Q1283" s="75">
        <v>44129</v>
      </c>
      <c r="R1283" s="75">
        <v>43434</v>
      </c>
      <c r="S1283" s="48">
        <v>1</v>
      </c>
      <c r="T1283" s="48" t="s">
        <v>253</v>
      </c>
      <c r="U1283" s="48" t="s">
        <v>1112</v>
      </c>
      <c r="V1283" s="82" t="s">
        <v>5704</v>
      </c>
      <c r="W1283" s="75">
        <v>43465</v>
      </c>
      <c r="X1283" s="77">
        <v>15000000</v>
      </c>
      <c r="Y1283" s="77">
        <v>2000000000</v>
      </c>
      <c r="Z1283" s="78">
        <v>60000000</v>
      </c>
      <c r="AA1283" s="77">
        <v>0</v>
      </c>
      <c r="AB1283" s="48">
        <v>2</v>
      </c>
      <c r="AC1283" s="81">
        <v>44195</v>
      </c>
      <c r="AD1283" s="77">
        <v>3000000000</v>
      </c>
      <c r="AE1283" s="77">
        <v>3000000000</v>
      </c>
      <c r="AF1283" s="77">
        <v>15000000</v>
      </c>
    </row>
    <row r="1284" spans="1:32" x14ac:dyDescent="0.25">
      <c r="A1284" s="230" t="s">
        <v>3694</v>
      </c>
      <c r="B1284" s="48" t="s">
        <v>6993</v>
      </c>
      <c r="C1284" s="74">
        <f t="shared" si="74"/>
        <v>8000000000</v>
      </c>
      <c r="D1284" s="75"/>
      <c r="E1284" s="75">
        <v>44129</v>
      </c>
      <c r="F1284" s="77">
        <v>2000000000</v>
      </c>
      <c r="G1284" s="77">
        <v>10000000000</v>
      </c>
      <c r="H1284" s="74">
        <f t="shared" si="73"/>
        <v>8000000000</v>
      </c>
      <c r="I1284" s="78">
        <v>60000000</v>
      </c>
      <c r="J1284" s="79" t="s">
        <v>5701</v>
      </c>
      <c r="K1284" s="80">
        <f t="shared" si="76"/>
        <v>8</v>
      </c>
      <c r="L1284" s="48" t="s">
        <v>249</v>
      </c>
      <c r="M1284" s="79" t="s">
        <v>5738</v>
      </c>
      <c r="N1284" s="80">
        <v>8</v>
      </c>
      <c r="O1284" s="48" t="s">
        <v>5703</v>
      </c>
      <c r="P1284" s="81">
        <v>45955</v>
      </c>
      <c r="Q1284" s="75">
        <v>44129</v>
      </c>
      <c r="R1284" s="75">
        <v>43434</v>
      </c>
      <c r="S1284" s="48">
        <v>1</v>
      </c>
      <c r="T1284" s="48" t="s">
        <v>274</v>
      </c>
      <c r="U1284" s="48" t="s">
        <v>1112</v>
      </c>
      <c r="V1284" s="82" t="s">
        <v>5704</v>
      </c>
      <c r="W1284" s="75">
        <v>43465</v>
      </c>
      <c r="X1284" s="77">
        <v>15000000</v>
      </c>
      <c r="Y1284" s="77">
        <v>2000000000</v>
      </c>
      <c r="Z1284" s="78">
        <v>60000000</v>
      </c>
      <c r="AA1284" s="77">
        <v>0</v>
      </c>
      <c r="AB1284" s="48">
        <v>2</v>
      </c>
      <c r="AC1284" s="81">
        <v>44195</v>
      </c>
      <c r="AD1284" s="77">
        <v>3000000000</v>
      </c>
      <c r="AE1284" s="77">
        <v>3000000000</v>
      </c>
      <c r="AF1284" s="77">
        <v>15000000</v>
      </c>
    </row>
    <row r="1285" spans="1:32" x14ac:dyDescent="0.25">
      <c r="A1285" s="230" t="s">
        <v>3696</v>
      </c>
      <c r="B1285" s="48" t="s">
        <v>6994</v>
      </c>
      <c r="C1285" s="74">
        <f t="shared" si="74"/>
        <v>8000000000</v>
      </c>
      <c r="D1285" s="75"/>
      <c r="E1285" s="75">
        <v>44129</v>
      </c>
      <c r="F1285" s="77">
        <v>2000000000</v>
      </c>
      <c r="G1285" s="77">
        <v>10000000000</v>
      </c>
      <c r="H1285" s="74">
        <f t="shared" si="73"/>
        <v>8000000000</v>
      </c>
      <c r="I1285" s="78">
        <v>60000000</v>
      </c>
      <c r="J1285" s="79" t="s">
        <v>5701</v>
      </c>
      <c r="K1285" s="80">
        <f t="shared" si="76"/>
        <v>8</v>
      </c>
      <c r="L1285" s="48" t="s">
        <v>249</v>
      </c>
      <c r="M1285" s="79" t="s">
        <v>5738</v>
      </c>
      <c r="N1285" s="80">
        <v>8</v>
      </c>
      <c r="O1285" s="48" t="s">
        <v>5703</v>
      </c>
      <c r="P1285" s="81">
        <v>45955</v>
      </c>
      <c r="Q1285" s="75">
        <v>44129</v>
      </c>
      <c r="R1285" s="75">
        <v>43434</v>
      </c>
      <c r="S1285" s="48">
        <v>1</v>
      </c>
      <c r="T1285" s="48" t="s">
        <v>253</v>
      </c>
      <c r="U1285" s="48" t="s">
        <v>1112</v>
      </c>
      <c r="V1285" s="82" t="s">
        <v>5704</v>
      </c>
      <c r="W1285" s="75">
        <v>43465</v>
      </c>
      <c r="X1285" s="77">
        <v>15000000</v>
      </c>
      <c r="Y1285" s="77">
        <v>2000000000</v>
      </c>
      <c r="Z1285" s="78">
        <v>60000000</v>
      </c>
      <c r="AA1285" s="77">
        <f t="shared" si="75"/>
        <v>100000000</v>
      </c>
      <c r="AB1285" s="48">
        <v>2</v>
      </c>
      <c r="AC1285" s="81">
        <v>44195</v>
      </c>
      <c r="AD1285" s="77">
        <v>3000000000</v>
      </c>
      <c r="AE1285" s="77">
        <v>3000000000</v>
      </c>
      <c r="AF1285" s="77">
        <v>15000000</v>
      </c>
    </row>
    <row r="1286" spans="1:32" x14ac:dyDescent="0.25">
      <c r="A1286" s="230" t="s">
        <v>3698</v>
      </c>
      <c r="B1286" s="48" t="s">
        <v>6995</v>
      </c>
      <c r="C1286" s="74">
        <f t="shared" si="74"/>
        <v>8000000000</v>
      </c>
      <c r="D1286" s="75"/>
      <c r="E1286" s="75">
        <v>44129</v>
      </c>
      <c r="F1286" s="77">
        <v>2000000000</v>
      </c>
      <c r="G1286" s="77">
        <v>10000000000</v>
      </c>
      <c r="H1286" s="74">
        <f t="shared" si="73"/>
        <v>8000000000</v>
      </c>
      <c r="I1286" s="78">
        <v>60000000</v>
      </c>
      <c r="J1286" s="79" t="s">
        <v>5701</v>
      </c>
      <c r="K1286" s="80">
        <f t="shared" si="76"/>
        <v>8</v>
      </c>
      <c r="L1286" s="48" t="s">
        <v>249</v>
      </c>
      <c r="M1286" s="79" t="s">
        <v>5738</v>
      </c>
      <c r="N1286" s="80">
        <v>8</v>
      </c>
      <c r="O1286" s="48" t="s">
        <v>5703</v>
      </c>
      <c r="P1286" s="81">
        <v>45955</v>
      </c>
      <c r="Q1286" s="75">
        <v>44129</v>
      </c>
      <c r="R1286" s="75">
        <v>43434</v>
      </c>
      <c r="S1286" s="48">
        <v>1</v>
      </c>
      <c r="T1286" s="48" t="s">
        <v>274</v>
      </c>
      <c r="U1286" s="48" t="s">
        <v>1112</v>
      </c>
      <c r="V1286" s="82" t="s">
        <v>5704</v>
      </c>
      <c r="W1286" s="75">
        <v>43465</v>
      </c>
      <c r="X1286" s="77">
        <v>15000000</v>
      </c>
      <c r="Y1286" s="77">
        <v>2000000000</v>
      </c>
      <c r="Z1286" s="78">
        <v>60000000</v>
      </c>
      <c r="AA1286" s="77">
        <f t="shared" si="75"/>
        <v>100000000</v>
      </c>
      <c r="AB1286" s="48">
        <v>2</v>
      </c>
      <c r="AC1286" s="81">
        <v>44195</v>
      </c>
      <c r="AD1286" s="77">
        <v>3000000000</v>
      </c>
      <c r="AE1286" s="77">
        <v>3000000000</v>
      </c>
      <c r="AF1286" s="77">
        <v>15000000</v>
      </c>
    </row>
    <row r="1287" spans="1:32" x14ac:dyDescent="0.25">
      <c r="A1287" s="230" t="s">
        <v>3700</v>
      </c>
      <c r="B1287" s="48" t="s">
        <v>6996</v>
      </c>
      <c r="C1287" s="83">
        <f t="shared" si="74"/>
        <v>8000000000</v>
      </c>
      <c r="D1287" s="75"/>
      <c r="E1287" s="75">
        <v>44129</v>
      </c>
      <c r="F1287" s="77">
        <v>2000000000</v>
      </c>
      <c r="G1287" s="77">
        <v>10000000000</v>
      </c>
      <c r="H1287" s="83">
        <f t="shared" si="73"/>
        <v>8000000000</v>
      </c>
      <c r="I1287" s="78">
        <v>60000000</v>
      </c>
      <c r="J1287" s="79" t="s">
        <v>5701</v>
      </c>
      <c r="K1287" s="80">
        <f t="shared" si="76"/>
        <v>8</v>
      </c>
      <c r="L1287" s="84" t="s">
        <v>249</v>
      </c>
      <c r="M1287" s="79" t="s">
        <v>5738</v>
      </c>
      <c r="N1287" s="80">
        <v>8</v>
      </c>
      <c r="O1287" s="48" t="s">
        <v>5703</v>
      </c>
      <c r="P1287" s="81">
        <v>45955</v>
      </c>
      <c r="Q1287" s="75">
        <v>44129</v>
      </c>
      <c r="R1287" s="75">
        <v>43434</v>
      </c>
      <c r="S1287" s="48">
        <v>1</v>
      </c>
      <c r="T1287" s="84" t="s">
        <v>253</v>
      </c>
      <c r="U1287" s="48" t="s">
        <v>1112</v>
      </c>
      <c r="V1287" s="82" t="s">
        <v>5704</v>
      </c>
      <c r="W1287" s="75">
        <v>43465</v>
      </c>
      <c r="X1287" s="77">
        <v>15000000</v>
      </c>
      <c r="Y1287" s="77">
        <v>2000000000</v>
      </c>
      <c r="Z1287" s="78">
        <v>60000000</v>
      </c>
      <c r="AA1287" s="77">
        <v>0</v>
      </c>
      <c r="AB1287" s="48">
        <v>2</v>
      </c>
      <c r="AC1287" s="81">
        <v>44195</v>
      </c>
      <c r="AD1287" s="77">
        <v>3000000000</v>
      </c>
      <c r="AE1287" s="77">
        <v>3000000000</v>
      </c>
      <c r="AF1287" s="77">
        <v>15000000</v>
      </c>
    </row>
    <row r="1288" spans="1:32" x14ac:dyDescent="0.25">
      <c r="A1288" s="230" t="s">
        <v>3702</v>
      </c>
      <c r="B1288" s="48" t="s">
        <v>6997</v>
      </c>
      <c r="C1288" s="83">
        <f t="shared" si="74"/>
        <v>8000000000</v>
      </c>
      <c r="D1288" s="75"/>
      <c r="E1288" s="75">
        <v>44129</v>
      </c>
      <c r="F1288" s="77">
        <v>2000000000</v>
      </c>
      <c r="G1288" s="77">
        <v>10000000000</v>
      </c>
      <c r="H1288" s="83">
        <f t="shared" si="73"/>
        <v>8000000000</v>
      </c>
      <c r="I1288" s="78">
        <v>60000000</v>
      </c>
      <c r="J1288" s="79" t="s">
        <v>5701</v>
      </c>
      <c r="K1288" s="80">
        <f t="shared" si="76"/>
        <v>8</v>
      </c>
      <c r="L1288" s="84" t="s">
        <v>249</v>
      </c>
      <c r="M1288" s="79" t="s">
        <v>5738</v>
      </c>
      <c r="N1288" s="80">
        <v>8</v>
      </c>
      <c r="O1288" s="48" t="s">
        <v>5703</v>
      </c>
      <c r="P1288" s="81">
        <v>45955</v>
      </c>
      <c r="Q1288" s="75">
        <v>44129</v>
      </c>
      <c r="R1288" s="75">
        <v>43434</v>
      </c>
      <c r="S1288" s="48">
        <v>1</v>
      </c>
      <c r="T1288" s="84" t="s">
        <v>274</v>
      </c>
      <c r="U1288" s="48" t="s">
        <v>1112</v>
      </c>
      <c r="V1288" s="82" t="s">
        <v>5704</v>
      </c>
      <c r="W1288" s="75">
        <v>43465</v>
      </c>
      <c r="X1288" s="77">
        <v>15000000</v>
      </c>
      <c r="Y1288" s="77">
        <v>2000000000</v>
      </c>
      <c r="Z1288" s="78">
        <v>60000000</v>
      </c>
      <c r="AA1288" s="77">
        <v>0</v>
      </c>
      <c r="AB1288" s="48">
        <v>2</v>
      </c>
      <c r="AC1288" s="81">
        <v>44195</v>
      </c>
      <c r="AD1288" s="77">
        <v>3000000000</v>
      </c>
      <c r="AE1288" s="77">
        <v>3000000000</v>
      </c>
      <c r="AF1288" s="77">
        <v>15000000</v>
      </c>
    </row>
    <row r="1289" spans="1:32" x14ac:dyDescent="0.25">
      <c r="A1289" s="230" t="s">
        <v>3704</v>
      </c>
      <c r="B1289" s="48" t="s">
        <v>6998</v>
      </c>
      <c r="C1289" s="83">
        <f t="shared" si="74"/>
        <v>8000000000</v>
      </c>
      <c r="D1289" s="75"/>
      <c r="E1289" s="75">
        <v>44129</v>
      </c>
      <c r="F1289" s="77">
        <v>2000000000</v>
      </c>
      <c r="G1289" s="77">
        <v>10000000000</v>
      </c>
      <c r="H1289" s="83">
        <f t="shared" si="73"/>
        <v>8000000000</v>
      </c>
      <c r="I1289" s="78">
        <v>60000000</v>
      </c>
      <c r="J1289" s="79" t="s">
        <v>5701</v>
      </c>
      <c r="K1289" s="80">
        <f t="shared" si="76"/>
        <v>8</v>
      </c>
      <c r="L1289" s="84" t="s">
        <v>249</v>
      </c>
      <c r="M1289" s="79" t="s">
        <v>5738</v>
      </c>
      <c r="N1289" s="80">
        <v>8</v>
      </c>
      <c r="O1289" s="48" t="s">
        <v>5703</v>
      </c>
      <c r="P1289" s="81">
        <v>45955</v>
      </c>
      <c r="Q1289" s="75">
        <v>44129</v>
      </c>
      <c r="R1289" s="75">
        <v>43434</v>
      </c>
      <c r="S1289" s="48">
        <v>1</v>
      </c>
      <c r="T1289" s="84" t="s">
        <v>253</v>
      </c>
      <c r="U1289" s="48" t="s">
        <v>1112</v>
      </c>
      <c r="V1289" s="82" t="s">
        <v>5704</v>
      </c>
      <c r="W1289" s="75">
        <v>43465</v>
      </c>
      <c r="X1289" s="77">
        <v>15000000</v>
      </c>
      <c r="Y1289" s="77">
        <v>2000000000</v>
      </c>
      <c r="Z1289" s="78">
        <v>60000000</v>
      </c>
      <c r="AA1289" s="77">
        <f t="shared" si="75"/>
        <v>100000000</v>
      </c>
      <c r="AB1289" s="48">
        <v>2</v>
      </c>
      <c r="AC1289" s="81">
        <v>44195</v>
      </c>
      <c r="AD1289" s="77">
        <v>3000000000</v>
      </c>
      <c r="AE1289" s="77">
        <v>3000000000</v>
      </c>
      <c r="AF1289" s="77">
        <v>15000000</v>
      </c>
    </row>
    <row r="1290" spans="1:32" x14ac:dyDescent="0.25">
      <c r="A1290" s="230" t="s">
        <v>3706</v>
      </c>
      <c r="B1290" s="48" t="s">
        <v>6999</v>
      </c>
      <c r="C1290" s="83">
        <f t="shared" si="74"/>
        <v>8000000000</v>
      </c>
      <c r="D1290" s="75"/>
      <c r="E1290" s="75">
        <v>44129</v>
      </c>
      <c r="F1290" s="77">
        <v>2000000000</v>
      </c>
      <c r="G1290" s="77">
        <v>10000000000</v>
      </c>
      <c r="H1290" s="83">
        <f t="shared" si="73"/>
        <v>8000000000</v>
      </c>
      <c r="I1290" s="78">
        <v>60000000</v>
      </c>
      <c r="J1290" s="79" t="s">
        <v>5701</v>
      </c>
      <c r="K1290" s="80">
        <f t="shared" si="76"/>
        <v>8</v>
      </c>
      <c r="L1290" s="84" t="s">
        <v>249</v>
      </c>
      <c r="M1290" s="79" t="s">
        <v>5738</v>
      </c>
      <c r="N1290" s="80">
        <v>8</v>
      </c>
      <c r="O1290" s="48" t="s">
        <v>5703</v>
      </c>
      <c r="P1290" s="81">
        <v>45955</v>
      </c>
      <c r="Q1290" s="75">
        <v>44129</v>
      </c>
      <c r="R1290" s="75">
        <v>43434</v>
      </c>
      <c r="S1290" s="48">
        <v>1</v>
      </c>
      <c r="T1290" s="84" t="s">
        <v>274</v>
      </c>
      <c r="U1290" s="48" t="s">
        <v>1112</v>
      </c>
      <c r="V1290" s="82" t="s">
        <v>5704</v>
      </c>
      <c r="W1290" s="75">
        <v>43465</v>
      </c>
      <c r="X1290" s="77">
        <v>15000000</v>
      </c>
      <c r="Y1290" s="77">
        <v>2000000000</v>
      </c>
      <c r="Z1290" s="78">
        <v>60000000</v>
      </c>
      <c r="AA1290" s="77">
        <f t="shared" si="75"/>
        <v>100000000</v>
      </c>
      <c r="AB1290" s="48">
        <v>2</v>
      </c>
      <c r="AC1290" s="81">
        <v>44195</v>
      </c>
      <c r="AD1290" s="77">
        <v>3000000000</v>
      </c>
      <c r="AE1290" s="77">
        <v>3000000000</v>
      </c>
      <c r="AF1290" s="77">
        <v>15000000</v>
      </c>
    </row>
    <row r="1291" spans="1:32" x14ac:dyDescent="0.25">
      <c r="A1291" s="230" t="s">
        <v>3708</v>
      </c>
      <c r="B1291" s="48" t="s">
        <v>7000</v>
      </c>
      <c r="C1291" s="74">
        <f t="shared" si="74"/>
        <v>8000000000</v>
      </c>
      <c r="D1291" s="75"/>
      <c r="E1291" s="75">
        <v>43490</v>
      </c>
      <c r="F1291" s="77">
        <v>2000000000</v>
      </c>
      <c r="G1291" s="77">
        <v>10000000000</v>
      </c>
      <c r="H1291" s="74">
        <f t="shared" si="73"/>
        <v>8000000000</v>
      </c>
      <c r="I1291" s="78">
        <v>60000000</v>
      </c>
      <c r="J1291" s="79" t="s">
        <v>5701</v>
      </c>
      <c r="K1291" s="80">
        <f t="shared" si="76"/>
        <v>8</v>
      </c>
      <c r="L1291" s="48" t="s">
        <v>249</v>
      </c>
      <c r="M1291" s="79" t="s">
        <v>5738</v>
      </c>
      <c r="N1291" s="80">
        <v>8</v>
      </c>
      <c r="O1291" s="48" t="s">
        <v>5703</v>
      </c>
      <c r="P1291" s="81">
        <v>45955</v>
      </c>
      <c r="Q1291" s="75">
        <v>43490</v>
      </c>
      <c r="R1291" s="75">
        <v>43434</v>
      </c>
      <c r="S1291" s="48">
        <v>1</v>
      </c>
      <c r="T1291" s="48" t="s">
        <v>253</v>
      </c>
      <c r="U1291" s="48" t="s">
        <v>1112</v>
      </c>
      <c r="V1291" s="82" t="s">
        <v>5704</v>
      </c>
      <c r="W1291" s="75">
        <v>43465</v>
      </c>
      <c r="X1291" s="77">
        <v>15000000</v>
      </c>
      <c r="Y1291" s="77">
        <v>2000000000</v>
      </c>
      <c r="Z1291" s="78">
        <v>60000000</v>
      </c>
      <c r="AA1291" s="77">
        <v>0</v>
      </c>
      <c r="AB1291" s="48">
        <v>2</v>
      </c>
      <c r="AC1291" s="81">
        <v>44195</v>
      </c>
      <c r="AD1291" s="77">
        <v>3000000000</v>
      </c>
      <c r="AE1291" s="77">
        <v>3000000000</v>
      </c>
      <c r="AF1291" s="77">
        <v>15000000</v>
      </c>
    </row>
    <row r="1292" spans="1:32" x14ac:dyDescent="0.25">
      <c r="A1292" s="230" t="s">
        <v>3710</v>
      </c>
      <c r="B1292" s="48" t="s">
        <v>7001</v>
      </c>
      <c r="C1292" s="74">
        <f t="shared" si="74"/>
        <v>8000000000</v>
      </c>
      <c r="D1292" s="75"/>
      <c r="E1292" s="75">
        <v>43490</v>
      </c>
      <c r="F1292" s="77">
        <v>2000000000</v>
      </c>
      <c r="G1292" s="77">
        <v>10000000000</v>
      </c>
      <c r="H1292" s="74">
        <f t="shared" ref="H1292:H1355" si="77">C1292</f>
        <v>8000000000</v>
      </c>
      <c r="I1292" s="78">
        <v>60000000</v>
      </c>
      <c r="J1292" s="79" t="s">
        <v>5701</v>
      </c>
      <c r="K1292" s="80">
        <f t="shared" si="76"/>
        <v>8</v>
      </c>
      <c r="L1292" s="48" t="s">
        <v>249</v>
      </c>
      <c r="M1292" s="79" t="s">
        <v>5738</v>
      </c>
      <c r="N1292" s="80">
        <v>8</v>
      </c>
      <c r="O1292" s="48" t="s">
        <v>5703</v>
      </c>
      <c r="P1292" s="81">
        <v>45955</v>
      </c>
      <c r="Q1292" s="75">
        <v>43490</v>
      </c>
      <c r="R1292" s="75">
        <v>43434</v>
      </c>
      <c r="S1292" s="48">
        <v>1</v>
      </c>
      <c r="T1292" s="48" t="s">
        <v>274</v>
      </c>
      <c r="U1292" s="48" t="s">
        <v>1112</v>
      </c>
      <c r="V1292" s="82" t="s">
        <v>5704</v>
      </c>
      <c r="W1292" s="75">
        <v>43465</v>
      </c>
      <c r="X1292" s="77">
        <v>15000000</v>
      </c>
      <c r="Y1292" s="77">
        <v>2000000000</v>
      </c>
      <c r="Z1292" s="78">
        <v>60000000</v>
      </c>
      <c r="AA1292" s="77">
        <v>0</v>
      </c>
      <c r="AB1292" s="48">
        <v>2</v>
      </c>
      <c r="AC1292" s="81">
        <v>44195</v>
      </c>
      <c r="AD1292" s="77">
        <v>3000000000</v>
      </c>
      <c r="AE1292" s="77">
        <v>3000000000</v>
      </c>
      <c r="AF1292" s="77">
        <v>15000000</v>
      </c>
    </row>
    <row r="1293" spans="1:32" x14ac:dyDescent="0.25">
      <c r="A1293" s="230" t="s">
        <v>3712</v>
      </c>
      <c r="B1293" s="48" t="s">
        <v>7002</v>
      </c>
      <c r="C1293" s="74">
        <f t="shared" si="74"/>
        <v>8000000000</v>
      </c>
      <c r="D1293" s="75"/>
      <c r="E1293" s="75">
        <v>43490</v>
      </c>
      <c r="F1293" s="77">
        <v>2000000000</v>
      </c>
      <c r="G1293" s="77">
        <v>10000000000</v>
      </c>
      <c r="H1293" s="74">
        <f t="shared" si="77"/>
        <v>8000000000</v>
      </c>
      <c r="I1293" s="78">
        <v>60000000</v>
      </c>
      <c r="J1293" s="79" t="s">
        <v>5701</v>
      </c>
      <c r="K1293" s="80">
        <f t="shared" si="76"/>
        <v>8</v>
      </c>
      <c r="L1293" s="48" t="s">
        <v>249</v>
      </c>
      <c r="M1293" s="79" t="s">
        <v>5738</v>
      </c>
      <c r="N1293" s="80">
        <v>8</v>
      </c>
      <c r="O1293" s="48" t="s">
        <v>5703</v>
      </c>
      <c r="P1293" s="81">
        <v>45955</v>
      </c>
      <c r="Q1293" s="75">
        <v>43490</v>
      </c>
      <c r="R1293" s="75">
        <v>43434</v>
      </c>
      <c r="S1293" s="48">
        <v>1</v>
      </c>
      <c r="T1293" s="48" t="s">
        <v>253</v>
      </c>
      <c r="U1293" s="48" t="s">
        <v>1112</v>
      </c>
      <c r="V1293" s="82" t="s">
        <v>5704</v>
      </c>
      <c r="W1293" s="75">
        <v>43465</v>
      </c>
      <c r="X1293" s="77">
        <v>15000000</v>
      </c>
      <c r="Y1293" s="77">
        <v>2000000000</v>
      </c>
      <c r="Z1293" s="78">
        <v>60000000</v>
      </c>
      <c r="AA1293" s="77">
        <v>0</v>
      </c>
      <c r="AB1293" s="48">
        <v>2</v>
      </c>
      <c r="AC1293" s="81">
        <v>44195</v>
      </c>
      <c r="AD1293" s="77">
        <v>3000000000</v>
      </c>
      <c r="AE1293" s="77">
        <v>3000000000</v>
      </c>
      <c r="AF1293" s="77">
        <v>15000000</v>
      </c>
    </row>
    <row r="1294" spans="1:32" x14ac:dyDescent="0.25">
      <c r="A1294" s="230" t="s">
        <v>3714</v>
      </c>
      <c r="B1294" s="48" t="s">
        <v>7003</v>
      </c>
      <c r="C1294" s="74">
        <f t="shared" si="74"/>
        <v>8000000000</v>
      </c>
      <c r="D1294" s="75"/>
      <c r="E1294" s="75">
        <v>43490</v>
      </c>
      <c r="F1294" s="77">
        <v>2000000000</v>
      </c>
      <c r="G1294" s="77">
        <v>10000000000</v>
      </c>
      <c r="H1294" s="74">
        <f t="shared" si="77"/>
        <v>8000000000</v>
      </c>
      <c r="I1294" s="78">
        <v>60000000</v>
      </c>
      <c r="J1294" s="79" t="s">
        <v>5701</v>
      </c>
      <c r="K1294" s="80">
        <f t="shared" si="76"/>
        <v>8</v>
      </c>
      <c r="L1294" s="48" t="s">
        <v>249</v>
      </c>
      <c r="M1294" s="79" t="s">
        <v>5738</v>
      </c>
      <c r="N1294" s="80">
        <v>8</v>
      </c>
      <c r="O1294" s="48" t="s">
        <v>5703</v>
      </c>
      <c r="P1294" s="81">
        <v>45955</v>
      </c>
      <c r="Q1294" s="75">
        <v>43490</v>
      </c>
      <c r="R1294" s="75">
        <v>43434</v>
      </c>
      <c r="S1294" s="48">
        <v>1</v>
      </c>
      <c r="T1294" s="48" t="s">
        <v>274</v>
      </c>
      <c r="U1294" s="48" t="s">
        <v>1112</v>
      </c>
      <c r="V1294" s="82" t="s">
        <v>5704</v>
      </c>
      <c r="W1294" s="75">
        <v>43465</v>
      </c>
      <c r="X1294" s="77">
        <v>15000000</v>
      </c>
      <c r="Y1294" s="77">
        <v>2000000000</v>
      </c>
      <c r="Z1294" s="78">
        <v>60000000</v>
      </c>
      <c r="AA1294" s="77">
        <v>0</v>
      </c>
      <c r="AB1294" s="48">
        <v>2</v>
      </c>
      <c r="AC1294" s="81">
        <v>44195</v>
      </c>
      <c r="AD1294" s="77">
        <v>3000000000</v>
      </c>
      <c r="AE1294" s="77">
        <v>3000000000</v>
      </c>
      <c r="AF1294" s="77">
        <v>15000000</v>
      </c>
    </row>
    <row r="1295" spans="1:32" x14ac:dyDescent="0.25">
      <c r="A1295" s="230" t="s">
        <v>3716</v>
      </c>
      <c r="B1295" s="48" t="s">
        <v>7004</v>
      </c>
      <c r="C1295" s="74">
        <f t="shared" si="74"/>
        <v>8000000000</v>
      </c>
      <c r="D1295" s="75"/>
      <c r="E1295" s="75">
        <v>43490</v>
      </c>
      <c r="F1295" s="77">
        <v>2000000000</v>
      </c>
      <c r="G1295" s="77">
        <v>10000000000</v>
      </c>
      <c r="H1295" s="74">
        <f t="shared" si="77"/>
        <v>8000000000</v>
      </c>
      <c r="I1295" s="78">
        <v>60000000</v>
      </c>
      <c r="J1295" s="79" t="s">
        <v>5701</v>
      </c>
      <c r="K1295" s="80">
        <f t="shared" si="76"/>
        <v>8</v>
      </c>
      <c r="L1295" s="48" t="s">
        <v>249</v>
      </c>
      <c r="M1295" s="79" t="s">
        <v>5738</v>
      </c>
      <c r="N1295" s="80">
        <v>8</v>
      </c>
      <c r="O1295" s="48" t="s">
        <v>5703</v>
      </c>
      <c r="P1295" s="81">
        <v>45955</v>
      </c>
      <c r="Q1295" s="75">
        <v>43490</v>
      </c>
      <c r="R1295" s="75">
        <v>43434</v>
      </c>
      <c r="S1295" s="48">
        <v>1</v>
      </c>
      <c r="T1295" s="48" t="s">
        <v>253</v>
      </c>
      <c r="U1295" s="48" t="s">
        <v>1112</v>
      </c>
      <c r="V1295" s="82" t="s">
        <v>5704</v>
      </c>
      <c r="W1295" s="75">
        <v>43465</v>
      </c>
      <c r="X1295" s="77">
        <v>15000000</v>
      </c>
      <c r="Y1295" s="77">
        <v>2000000000</v>
      </c>
      <c r="Z1295" s="78">
        <v>60000000</v>
      </c>
      <c r="AA1295" s="77">
        <v>0</v>
      </c>
      <c r="AB1295" s="48">
        <v>2</v>
      </c>
      <c r="AC1295" s="81">
        <v>44195</v>
      </c>
      <c r="AD1295" s="77">
        <v>3000000000</v>
      </c>
      <c r="AE1295" s="77">
        <v>3000000000</v>
      </c>
      <c r="AF1295" s="77">
        <v>15000000</v>
      </c>
    </row>
    <row r="1296" spans="1:32" x14ac:dyDescent="0.25">
      <c r="A1296" s="230" t="s">
        <v>3718</v>
      </c>
      <c r="B1296" s="48" t="s">
        <v>7005</v>
      </c>
      <c r="C1296" s="74">
        <f t="shared" si="74"/>
        <v>8000000000</v>
      </c>
      <c r="D1296" s="75"/>
      <c r="E1296" s="75">
        <v>43490</v>
      </c>
      <c r="F1296" s="77">
        <v>2000000000</v>
      </c>
      <c r="G1296" s="77">
        <v>10000000000</v>
      </c>
      <c r="H1296" s="74">
        <f t="shared" si="77"/>
        <v>8000000000</v>
      </c>
      <c r="I1296" s="78">
        <v>60000000</v>
      </c>
      <c r="J1296" s="79" t="s">
        <v>5701</v>
      </c>
      <c r="K1296" s="80">
        <f t="shared" si="76"/>
        <v>8</v>
      </c>
      <c r="L1296" s="48" t="s">
        <v>249</v>
      </c>
      <c r="M1296" s="79" t="s">
        <v>5738</v>
      </c>
      <c r="N1296" s="80">
        <v>8</v>
      </c>
      <c r="O1296" s="48" t="s">
        <v>5703</v>
      </c>
      <c r="P1296" s="81">
        <v>45955</v>
      </c>
      <c r="Q1296" s="75">
        <v>43490</v>
      </c>
      <c r="R1296" s="75">
        <v>43434</v>
      </c>
      <c r="S1296" s="48">
        <v>1</v>
      </c>
      <c r="T1296" s="48" t="s">
        <v>274</v>
      </c>
      <c r="U1296" s="48" t="s">
        <v>1112</v>
      </c>
      <c r="V1296" s="82" t="s">
        <v>5704</v>
      </c>
      <c r="W1296" s="75">
        <v>43465</v>
      </c>
      <c r="X1296" s="77">
        <v>15000000</v>
      </c>
      <c r="Y1296" s="77">
        <v>2000000000</v>
      </c>
      <c r="Z1296" s="78">
        <v>60000000</v>
      </c>
      <c r="AA1296" s="77">
        <v>0</v>
      </c>
      <c r="AB1296" s="48">
        <v>2</v>
      </c>
      <c r="AC1296" s="81">
        <v>44195</v>
      </c>
      <c r="AD1296" s="77">
        <v>3000000000</v>
      </c>
      <c r="AE1296" s="77">
        <v>3000000000</v>
      </c>
      <c r="AF1296" s="77">
        <v>15000000</v>
      </c>
    </row>
    <row r="1297" spans="1:32" x14ac:dyDescent="0.25">
      <c r="A1297" s="230" t="s">
        <v>3720</v>
      </c>
      <c r="B1297" s="48" t="s">
        <v>7006</v>
      </c>
      <c r="C1297" s="74">
        <f t="shared" si="74"/>
        <v>8000000000</v>
      </c>
      <c r="D1297" s="75"/>
      <c r="E1297" s="75">
        <v>43490</v>
      </c>
      <c r="F1297" s="77">
        <v>2000000000</v>
      </c>
      <c r="G1297" s="77">
        <v>10000000000</v>
      </c>
      <c r="H1297" s="74">
        <f t="shared" si="77"/>
        <v>8000000000</v>
      </c>
      <c r="I1297" s="78">
        <v>60000000</v>
      </c>
      <c r="J1297" s="79" t="s">
        <v>5701</v>
      </c>
      <c r="K1297" s="80">
        <f t="shared" si="76"/>
        <v>8</v>
      </c>
      <c r="L1297" s="48" t="s">
        <v>249</v>
      </c>
      <c r="M1297" s="79" t="s">
        <v>5738</v>
      </c>
      <c r="N1297" s="80">
        <v>8</v>
      </c>
      <c r="O1297" s="48" t="s">
        <v>5703</v>
      </c>
      <c r="P1297" s="81">
        <v>45955</v>
      </c>
      <c r="Q1297" s="75">
        <v>43490</v>
      </c>
      <c r="R1297" s="75">
        <v>43434</v>
      </c>
      <c r="S1297" s="48">
        <v>1</v>
      </c>
      <c r="T1297" s="48" t="s">
        <v>253</v>
      </c>
      <c r="U1297" s="48" t="s">
        <v>1112</v>
      </c>
      <c r="V1297" s="82" t="s">
        <v>5704</v>
      </c>
      <c r="W1297" s="75">
        <v>43465</v>
      </c>
      <c r="X1297" s="77">
        <v>15000000</v>
      </c>
      <c r="Y1297" s="77">
        <v>2000000000</v>
      </c>
      <c r="Z1297" s="78">
        <v>60000000</v>
      </c>
      <c r="AA1297" s="77">
        <v>0</v>
      </c>
      <c r="AB1297" s="48">
        <v>2</v>
      </c>
      <c r="AC1297" s="81">
        <v>44195</v>
      </c>
      <c r="AD1297" s="77">
        <v>3000000000</v>
      </c>
      <c r="AE1297" s="77">
        <v>3000000000</v>
      </c>
      <c r="AF1297" s="77">
        <v>15000000</v>
      </c>
    </row>
    <row r="1298" spans="1:32" x14ac:dyDescent="0.25">
      <c r="A1298" s="230" t="s">
        <v>3722</v>
      </c>
      <c r="B1298" s="48" t="s">
        <v>7007</v>
      </c>
      <c r="C1298" s="74">
        <f t="shared" si="74"/>
        <v>8000000000</v>
      </c>
      <c r="D1298" s="75"/>
      <c r="E1298" s="75">
        <v>43490</v>
      </c>
      <c r="F1298" s="77">
        <v>2000000000</v>
      </c>
      <c r="G1298" s="77">
        <v>10000000000</v>
      </c>
      <c r="H1298" s="74">
        <f t="shared" si="77"/>
        <v>8000000000</v>
      </c>
      <c r="I1298" s="78">
        <v>60000000</v>
      </c>
      <c r="J1298" s="79" t="s">
        <v>5701</v>
      </c>
      <c r="K1298" s="80">
        <f t="shared" si="76"/>
        <v>8</v>
      </c>
      <c r="L1298" s="48" t="s">
        <v>249</v>
      </c>
      <c r="M1298" s="79" t="s">
        <v>5738</v>
      </c>
      <c r="N1298" s="80">
        <v>8</v>
      </c>
      <c r="O1298" s="48" t="s">
        <v>5703</v>
      </c>
      <c r="P1298" s="81">
        <v>45955</v>
      </c>
      <c r="Q1298" s="75">
        <v>43490</v>
      </c>
      <c r="R1298" s="75">
        <v>43434</v>
      </c>
      <c r="S1298" s="48">
        <v>1</v>
      </c>
      <c r="T1298" s="48" t="s">
        <v>274</v>
      </c>
      <c r="U1298" s="48" t="s">
        <v>1112</v>
      </c>
      <c r="V1298" s="82" t="s">
        <v>5704</v>
      </c>
      <c r="W1298" s="75">
        <v>43465</v>
      </c>
      <c r="X1298" s="77">
        <v>15000000</v>
      </c>
      <c r="Y1298" s="77">
        <v>2000000000</v>
      </c>
      <c r="Z1298" s="78">
        <v>60000000</v>
      </c>
      <c r="AA1298" s="77">
        <v>0</v>
      </c>
      <c r="AB1298" s="48">
        <v>2</v>
      </c>
      <c r="AC1298" s="81">
        <v>44195</v>
      </c>
      <c r="AD1298" s="77">
        <v>3000000000</v>
      </c>
      <c r="AE1298" s="77">
        <v>3000000000</v>
      </c>
      <c r="AF1298" s="77">
        <v>15000000</v>
      </c>
    </row>
    <row r="1299" spans="1:32" x14ac:dyDescent="0.25">
      <c r="A1299" s="230" t="s">
        <v>3724</v>
      </c>
      <c r="B1299" s="48" t="s">
        <v>7008</v>
      </c>
      <c r="C1299" s="74">
        <f t="shared" si="74"/>
        <v>8000000000</v>
      </c>
      <c r="D1299" s="75"/>
      <c r="E1299" s="75">
        <v>43490</v>
      </c>
      <c r="F1299" s="77">
        <v>2000000000</v>
      </c>
      <c r="G1299" s="77">
        <v>10000000000</v>
      </c>
      <c r="H1299" s="74">
        <f t="shared" si="77"/>
        <v>8000000000</v>
      </c>
      <c r="I1299" s="78">
        <v>60000000</v>
      </c>
      <c r="J1299" s="79" t="s">
        <v>5701</v>
      </c>
      <c r="K1299" s="80">
        <f t="shared" si="76"/>
        <v>8</v>
      </c>
      <c r="L1299" s="48" t="s">
        <v>249</v>
      </c>
      <c r="M1299" s="79" t="s">
        <v>5738</v>
      </c>
      <c r="N1299" s="80">
        <v>8</v>
      </c>
      <c r="O1299" s="48" t="s">
        <v>5703</v>
      </c>
      <c r="P1299" s="81">
        <v>45955</v>
      </c>
      <c r="Q1299" s="75">
        <v>43490</v>
      </c>
      <c r="R1299" s="75">
        <v>43434</v>
      </c>
      <c r="S1299" s="48">
        <v>1</v>
      </c>
      <c r="T1299" s="48" t="s">
        <v>253</v>
      </c>
      <c r="U1299" s="48" t="s">
        <v>1112</v>
      </c>
      <c r="V1299" s="82" t="s">
        <v>5704</v>
      </c>
      <c r="W1299" s="75">
        <v>43465</v>
      </c>
      <c r="X1299" s="77">
        <v>15000000</v>
      </c>
      <c r="Y1299" s="77">
        <v>2000000000</v>
      </c>
      <c r="Z1299" s="78">
        <v>60000000</v>
      </c>
      <c r="AA1299" s="77">
        <f t="shared" si="75"/>
        <v>100000000</v>
      </c>
      <c r="AB1299" s="48">
        <v>2</v>
      </c>
      <c r="AC1299" s="81">
        <v>44195</v>
      </c>
      <c r="AD1299" s="77">
        <v>3000000000</v>
      </c>
      <c r="AE1299" s="77">
        <v>3000000000</v>
      </c>
      <c r="AF1299" s="77">
        <v>15000000</v>
      </c>
    </row>
    <row r="1300" spans="1:32" x14ac:dyDescent="0.25">
      <c r="A1300" s="230" t="s">
        <v>3726</v>
      </c>
      <c r="B1300" s="48" t="s">
        <v>7009</v>
      </c>
      <c r="C1300" s="74">
        <f t="shared" si="74"/>
        <v>8000000000</v>
      </c>
      <c r="D1300" s="75"/>
      <c r="E1300" s="75">
        <v>43490</v>
      </c>
      <c r="F1300" s="77">
        <v>2000000000</v>
      </c>
      <c r="G1300" s="77">
        <v>10000000000</v>
      </c>
      <c r="H1300" s="74">
        <f t="shared" si="77"/>
        <v>8000000000</v>
      </c>
      <c r="I1300" s="78">
        <v>60000000</v>
      </c>
      <c r="J1300" s="79" t="s">
        <v>5701</v>
      </c>
      <c r="K1300" s="80">
        <f t="shared" si="76"/>
        <v>8</v>
      </c>
      <c r="L1300" s="48" t="s">
        <v>249</v>
      </c>
      <c r="M1300" s="79" t="s">
        <v>5738</v>
      </c>
      <c r="N1300" s="80">
        <v>8</v>
      </c>
      <c r="O1300" s="48" t="s">
        <v>5703</v>
      </c>
      <c r="P1300" s="81">
        <v>45955</v>
      </c>
      <c r="Q1300" s="75">
        <v>43490</v>
      </c>
      <c r="R1300" s="75">
        <v>43434</v>
      </c>
      <c r="S1300" s="48">
        <v>1</v>
      </c>
      <c r="T1300" s="48" t="s">
        <v>274</v>
      </c>
      <c r="U1300" s="48" t="s">
        <v>1112</v>
      </c>
      <c r="V1300" s="82" t="s">
        <v>5704</v>
      </c>
      <c r="W1300" s="75">
        <v>43465</v>
      </c>
      <c r="X1300" s="77">
        <v>15000000</v>
      </c>
      <c r="Y1300" s="77">
        <v>2000000000</v>
      </c>
      <c r="Z1300" s="78">
        <v>60000000</v>
      </c>
      <c r="AA1300" s="77">
        <f t="shared" si="75"/>
        <v>100000000</v>
      </c>
      <c r="AB1300" s="48">
        <v>2</v>
      </c>
      <c r="AC1300" s="81">
        <v>44195</v>
      </c>
      <c r="AD1300" s="77">
        <v>3000000000</v>
      </c>
      <c r="AE1300" s="77">
        <v>3000000000</v>
      </c>
      <c r="AF1300" s="77">
        <v>15000000</v>
      </c>
    </row>
    <row r="1301" spans="1:32" x14ac:dyDescent="0.25">
      <c r="A1301" s="230" t="s">
        <v>3728</v>
      </c>
      <c r="B1301" s="48" t="s">
        <v>7010</v>
      </c>
      <c r="C1301" s="74">
        <f t="shared" si="74"/>
        <v>8000000000</v>
      </c>
      <c r="D1301" s="75"/>
      <c r="E1301" s="75">
        <v>43490</v>
      </c>
      <c r="F1301" s="77">
        <v>2000000000</v>
      </c>
      <c r="G1301" s="77">
        <v>10000000000</v>
      </c>
      <c r="H1301" s="74">
        <f t="shared" si="77"/>
        <v>8000000000</v>
      </c>
      <c r="I1301" s="78">
        <v>60000000</v>
      </c>
      <c r="J1301" s="79" t="s">
        <v>5701</v>
      </c>
      <c r="K1301" s="80">
        <f t="shared" si="76"/>
        <v>8</v>
      </c>
      <c r="L1301" s="48" t="s">
        <v>249</v>
      </c>
      <c r="M1301" s="79" t="s">
        <v>5738</v>
      </c>
      <c r="N1301" s="80">
        <v>8</v>
      </c>
      <c r="O1301" s="48" t="s">
        <v>5703</v>
      </c>
      <c r="P1301" s="81">
        <v>45955</v>
      </c>
      <c r="Q1301" s="75">
        <v>43490</v>
      </c>
      <c r="R1301" s="75">
        <v>43434</v>
      </c>
      <c r="S1301" s="48">
        <v>1</v>
      </c>
      <c r="T1301" s="48" t="s">
        <v>253</v>
      </c>
      <c r="U1301" s="48" t="s">
        <v>1112</v>
      </c>
      <c r="V1301" s="82" t="s">
        <v>5704</v>
      </c>
      <c r="W1301" s="75">
        <v>43465</v>
      </c>
      <c r="X1301" s="77">
        <v>15000000</v>
      </c>
      <c r="Y1301" s="77">
        <v>2000000000</v>
      </c>
      <c r="Z1301" s="78">
        <v>60000000</v>
      </c>
      <c r="AA1301" s="77">
        <f t="shared" si="75"/>
        <v>100000000</v>
      </c>
      <c r="AB1301" s="48">
        <v>2</v>
      </c>
      <c r="AC1301" s="81">
        <v>44195</v>
      </c>
      <c r="AD1301" s="77">
        <v>3000000000</v>
      </c>
      <c r="AE1301" s="77">
        <v>3000000000</v>
      </c>
      <c r="AF1301" s="77">
        <v>15000000</v>
      </c>
    </row>
    <row r="1302" spans="1:32" x14ac:dyDescent="0.25">
      <c r="A1302" s="230" t="s">
        <v>3730</v>
      </c>
      <c r="B1302" s="48" t="s">
        <v>7011</v>
      </c>
      <c r="C1302" s="74">
        <f t="shared" si="74"/>
        <v>8000000000</v>
      </c>
      <c r="D1302" s="75"/>
      <c r="E1302" s="75">
        <v>43490</v>
      </c>
      <c r="F1302" s="77">
        <v>2000000000</v>
      </c>
      <c r="G1302" s="77">
        <v>10000000000</v>
      </c>
      <c r="H1302" s="74">
        <f t="shared" si="77"/>
        <v>8000000000</v>
      </c>
      <c r="I1302" s="78">
        <v>60000000</v>
      </c>
      <c r="J1302" s="79" t="s">
        <v>5701</v>
      </c>
      <c r="K1302" s="80">
        <f t="shared" si="76"/>
        <v>8</v>
      </c>
      <c r="L1302" s="48" t="s">
        <v>249</v>
      </c>
      <c r="M1302" s="79" t="s">
        <v>5738</v>
      </c>
      <c r="N1302" s="80">
        <v>8</v>
      </c>
      <c r="O1302" s="48" t="s">
        <v>5703</v>
      </c>
      <c r="P1302" s="81">
        <v>45955</v>
      </c>
      <c r="Q1302" s="75">
        <v>43490</v>
      </c>
      <c r="R1302" s="75">
        <v>43434</v>
      </c>
      <c r="S1302" s="48">
        <v>1</v>
      </c>
      <c r="T1302" s="48" t="s">
        <v>274</v>
      </c>
      <c r="U1302" s="48" t="s">
        <v>1112</v>
      </c>
      <c r="V1302" s="82" t="s">
        <v>5704</v>
      </c>
      <c r="W1302" s="75">
        <v>43465</v>
      </c>
      <c r="X1302" s="77">
        <v>15000000</v>
      </c>
      <c r="Y1302" s="77">
        <v>2000000000</v>
      </c>
      <c r="Z1302" s="78">
        <v>60000000</v>
      </c>
      <c r="AA1302" s="77">
        <f t="shared" si="75"/>
        <v>100000000</v>
      </c>
      <c r="AB1302" s="48">
        <v>2</v>
      </c>
      <c r="AC1302" s="81">
        <v>44195</v>
      </c>
      <c r="AD1302" s="77">
        <v>3000000000</v>
      </c>
      <c r="AE1302" s="77">
        <v>3000000000</v>
      </c>
      <c r="AF1302" s="77">
        <v>15000000</v>
      </c>
    </row>
    <row r="1303" spans="1:32" x14ac:dyDescent="0.25">
      <c r="A1303" s="230" t="s">
        <v>3732</v>
      </c>
      <c r="B1303" s="48" t="s">
        <v>7012</v>
      </c>
      <c r="C1303" s="74">
        <f t="shared" si="74"/>
        <v>8000000000</v>
      </c>
      <c r="D1303" s="75"/>
      <c r="E1303" s="75">
        <v>43490</v>
      </c>
      <c r="F1303" s="77">
        <v>2000000000</v>
      </c>
      <c r="G1303" s="77">
        <v>10000000000</v>
      </c>
      <c r="H1303" s="74">
        <f t="shared" si="77"/>
        <v>8000000000</v>
      </c>
      <c r="I1303" s="78">
        <v>60000000</v>
      </c>
      <c r="J1303" s="79" t="s">
        <v>5701</v>
      </c>
      <c r="K1303" s="80">
        <f t="shared" si="76"/>
        <v>8</v>
      </c>
      <c r="L1303" s="48" t="s">
        <v>249</v>
      </c>
      <c r="M1303" s="79" t="s">
        <v>5738</v>
      </c>
      <c r="N1303" s="80">
        <v>8</v>
      </c>
      <c r="O1303" s="48" t="s">
        <v>5703</v>
      </c>
      <c r="P1303" s="81">
        <v>45955</v>
      </c>
      <c r="Q1303" s="75">
        <v>43490</v>
      </c>
      <c r="R1303" s="75">
        <v>43434</v>
      </c>
      <c r="S1303" s="48">
        <v>1</v>
      </c>
      <c r="T1303" s="48" t="s">
        <v>253</v>
      </c>
      <c r="U1303" s="48" t="s">
        <v>1112</v>
      </c>
      <c r="V1303" s="82" t="s">
        <v>5704</v>
      </c>
      <c r="W1303" s="75">
        <v>43465</v>
      </c>
      <c r="X1303" s="77">
        <v>15000000</v>
      </c>
      <c r="Y1303" s="77">
        <v>2000000000</v>
      </c>
      <c r="Z1303" s="78">
        <v>60000000</v>
      </c>
      <c r="AA1303" s="77">
        <f t="shared" si="75"/>
        <v>100000000</v>
      </c>
      <c r="AB1303" s="48">
        <v>2</v>
      </c>
      <c r="AC1303" s="81">
        <v>44195</v>
      </c>
      <c r="AD1303" s="77">
        <v>3000000000</v>
      </c>
      <c r="AE1303" s="77">
        <v>3000000000</v>
      </c>
      <c r="AF1303" s="77">
        <v>15000000</v>
      </c>
    </row>
    <row r="1304" spans="1:32" x14ac:dyDescent="0.25">
      <c r="A1304" s="230" t="s">
        <v>3734</v>
      </c>
      <c r="B1304" s="48" t="s">
        <v>7013</v>
      </c>
      <c r="C1304" s="74">
        <f t="shared" si="74"/>
        <v>8000000000</v>
      </c>
      <c r="D1304" s="75"/>
      <c r="E1304" s="75">
        <v>43490</v>
      </c>
      <c r="F1304" s="77">
        <v>2000000000</v>
      </c>
      <c r="G1304" s="77">
        <v>10000000000</v>
      </c>
      <c r="H1304" s="74">
        <f t="shared" si="77"/>
        <v>8000000000</v>
      </c>
      <c r="I1304" s="78">
        <v>60000000</v>
      </c>
      <c r="J1304" s="79" t="s">
        <v>5701</v>
      </c>
      <c r="K1304" s="80">
        <f t="shared" si="76"/>
        <v>8</v>
      </c>
      <c r="L1304" s="48" t="s">
        <v>249</v>
      </c>
      <c r="M1304" s="79" t="s">
        <v>5738</v>
      </c>
      <c r="N1304" s="80">
        <v>8</v>
      </c>
      <c r="O1304" s="48" t="s">
        <v>5703</v>
      </c>
      <c r="P1304" s="81">
        <v>45955</v>
      </c>
      <c r="Q1304" s="75">
        <v>43490</v>
      </c>
      <c r="R1304" s="75">
        <v>43434</v>
      </c>
      <c r="S1304" s="48">
        <v>1</v>
      </c>
      <c r="T1304" s="48" t="s">
        <v>274</v>
      </c>
      <c r="U1304" s="48" t="s">
        <v>1112</v>
      </c>
      <c r="V1304" s="82" t="s">
        <v>5704</v>
      </c>
      <c r="W1304" s="75">
        <v>43465</v>
      </c>
      <c r="X1304" s="77">
        <v>15000000</v>
      </c>
      <c r="Y1304" s="77">
        <v>2000000000</v>
      </c>
      <c r="Z1304" s="78">
        <v>60000000</v>
      </c>
      <c r="AA1304" s="77">
        <f t="shared" si="75"/>
        <v>100000000</v>
      </c>
      <c r="AB1304" s="48">
        <v>2</v>
      </c>
      <c r="AC1304" s="81">
        <v>44195</v>
      </c>
      <c r="AD1304" s="77">
        <v>3000000000</v>
      </c>
      <c r="AE1304" s="77">
        <v>3000000000</v>
      </c>
      <c r="AF1304" s="77">
        <v>15000000</v>
      </c>
    </row>
    <row r="1305" spans="1:32" x14ac:dyDescent="0.25">
      <c r="A1305" s="230" t="s">
        <v>3736</v>
      </c>
      <c r="B1305" s="48" t="s">
        <v>7014</v>
      </c>
      <c r="C1305" s="74">
        <f t="shared" si="74"/>
        <v>8000000000</v>
      </c>
      <c r="D1305" s="75"/>
      <c r="E1305" s="75">
        <v>43490</v>
      </c>
      <c r="F1305" s="77">
        <v>2000000000</v>
      </c>
      <c r="G1305" s="77">
        <v>10000000000</v>
      </c>
      <c r="H1305" s="74">
        <f t="shared" si="77"/>
        <v>8000000000</v>
      </c>
      <c r="I1305" s="78">
        <v>60000000</v>
      </c>
      <c r="J1305" s="79" t="s">
        <v>5701</v>
      </c>
      <c r="K1305" s="80">
        <f t="shared" si="76"/>
        <v>8</v>
      </c>
      <c r="L1305" s="48" t="s">
        <v>249</v>
      </c>
      <c r="M1305" s="79" t="s">
        <v>5738</v>
      </c>
      <c r="N1305" s="80">
        <v>8</v>
      </c>
      <c r="O1305" s="48" t="s">
        <v>5703</v>
      </c>
      <c r="P1305" s="81">
        <v>45955</v>
      </c>
      <c r="Q1305" s="75">
        <v>43490</v>
      </c>
      <c r="R1305" s="75">
        <v>43434</v>
      </c>
      <c r="S1305" s="48">
        <v>1</v>
      </c>
      <c r="T1305" s="48" t="s">
        <v>253</v>
      </c>
      <c r="U1305" s="48" t="s">
        <v>1112</v>
      </c>
      <c r="V1305" s="82" t="s">
        <v>5704</v>
      </c>
      <c r="W1305" s="75">
        <v>43465</v>
      </c>
      <c r="X1305" s="77">
        <v>15000000</v>
      </c>
      <c r="Y1305" s="77">
        <v>2000000000</v>
      </c>
      <c r="Z1305" s="78">
        <v>60000000</v>
      </c>
      <c r="AA1305" s="77">
        <f t="shared" si="75"/>
        <v>100000000</v>
      </c>
      <c r="AB1305" s="48">
        <v>2</v>
      </c>
      <c r="AC1305" s="81">
        <v>44195</v>
      </c>
      <c r="AD1305" s="77">
        <v>3000000000</v>
      </c>
      <c r="AE1305" s="77">
        <v>3000000000</v>
      </c>
      <c r="AF1305" s="77">
        <v>15000000</v>
      </c>
    </row>
    <row r="1306" spans="1:32" x14ac:dyDescent="0.25">
      <c r="A1306" s="230" t="s">
        <v>3738</v>
      </c>
      <c r="B1306" s="48" t="s">
        <v>7015</v>
      </c>
      <c r="C1306" s="74">
        <f t="shared" si="74"/>
        <v>8000000000</v>
      </c>
      <c r="D1306" s="75"/>
      <c r="E1306" s="75">
        <v>43490</v>
      </c>
      <c r="F1306" s="77">
        <v>2000000000</v>
      </c>
      <c r="G1306" s="77">
        <v>10000000000</v>
      </c>
      <c r="H1306" s="74">
        <f t="shared" si="77"/>
        <v>8000000000</v>
      </c>
      <c r="I1306" s="78">
        <v>60000000</v>
      </c>
      <c r="J1306" s="79" t="s">
        <v>5701</v>
      </c>
      <c r="K1306" s="80">
        <f t="shared" si="76"/>
        <v>8</v>
      </c>
      <c r="L1306" s="48" t="s">
        <v>249</v>
      </c>
      <c r="M1306" s="79" t="s">
        <v>5738</v>
      </c>
      <c r="N1306" s="80">
        <v>8</v>
      </c>
      <c r="O1306" s="48" t="s">
        <v>5703</v>
      </c>
      <c r="P1306" s="81">
        <v>45955</v>
      </c>
      <c r="Q1306" s="75">
        <v>43490</v>
      </c>
      <c r="R1306" s="75">
        <v>43434</v>
      </c>
      <c r="S1306" s="48">
        <v>1</v>
      </c>
      <c r="T1306" s="48" t="s">
        <v>274</v>
      </c>
      <c r="U1306" s="48" t="s">
        <v>1112</v>
      </c>
      <c r="V1306" s="82" t="s">
        <v>5704</v>
      </c>
      <c r="W1306" s="75">
        <v>43465</v>
      </c>
      <c r="X1306" s="77">
        <v>15000000</v>
      </c>
      <c r="Y1306" s="77">
        <v>2000000000</v>
      </c>
      <c r="Z1306" s="78">
        <v>60000000</v>
      </c>
      <c r="AA1306" s="77">
        <f t="shared" si="75"/>
        <v>100000000</v>
      </c>
      <c r="AB1306" s="48">
        <v>2</v>
      </c>
      <c r="AC1306" s="81">
        <v>44195</v>
      </c>
      <c r="AD1306" s="77">
        <v>3000000000</v>
      </c>
      <c r="AE1306" s="77">
        <v>3000000000</v>
      </c>
      <c r="AF1306" s="77">
        <v>15000000</v>
      </c>
    </row>
    <row r="1307" spans="1:32" x14ac:dyDescent="0.25">
      <c r="A1307" s="230" t="s">
        <v>3740</v>
      </c>
      <c r="B1307" s="48" t="s">
        <v>7016</v>
      </c>
      <c r="C1307" s="74">
        <f t="shared" ref="C1307:C1366" si="78">G1307-Y1307</f>
        <v>8000000000</v>
      </c>
      <c r="D1307" s="75"/>
      <c r="E1307" s="75">
        <v>43490</v>
      </c>
      <c r="F1307" s="77">
        <v>2000000000</v>
      </c>
      <c r="G1307" s="77">
        <v>10000000000</v>
      </c>
      <c r="H1307" s="74">
        <f t="shared" si="77"/>
        <v>8000000000</v>
      </c>
      <c r="I1307" s="78">
        <v>60000000</v>
      </c>
      <c r="J1307" s="79" t="s">
        <v>5701</v>
      </c>
      <c r="K1307" s="80">
        <f t="shared" si="76"/>
        <v>8</v>
      </c>
      <c r="L1307" s="48" t="s">
        <v>249</v>
      </c>
      <c r="M1307" s="79" t="s">
        <v>5738</v>
      </c>
      <c r="N1307" s="80">
        <v>8</v>
      </c>
      <c r="O1307" s="48" t="s">
        <v>5703</v>
      </c>
      <c r="P1307" s="81">
        <v>45955</v>
      </c>
      <c r="Q1307" s="75">
        <v>43490</v>
      </c>
      <c r="R1307" s="75">
        <v>43434</v>
      </c>
      <c r="S1307" s="48">
        <v>1</v>
      </c>
      <c r="T1307" s="48" t="s">
        <v>253</v>
      </c>
      <c r="U1307" s="48" t="s">
        <v>1112</v>
      </c>
      <c r="V1307" s="82" t="s">
        <v>5704</v>
      </c>
      <c r="W1307" s="75">
        <v>43465</v>
      </c>
      <c r="X1307" s="77">
        <v>15000000</v>
      </c>
      <c r="Y1307" s="77">
        <v>2000000000</v>
      </c>
      <c r="Z1307" s="78">
        <v>60000000</v>
      </c>
      <c r="AA1307" s="77">
        <v>0</v>
      </c>
      <c r="AB1307" s="48">
        <v>2</v>
      </c>
      <c r="AC1307" s="81">
        <v>44195</v>
      </c>
      <c r="AD1307" s="77">
        <v>3000000000</v>
      </c>
      <c r="AE1307" s="77">
        <v>3000000000</v>
      </c>
      <c r="AF1307" s="77">
        <v>15000000</v>
      </c>
    </row>
    <row r="1308" spans="1:32" x14ac:dyDescent="0.25">
      <c r="A1308" s="230" t="s">
        <v>3742</v>
      </c>
      <c r="B1308" s="48" t="s">
        <v>7017</v>
      </c>
      <c r="C1308" s="74">
        <f t="shared" si="78"/>
        <v>8000000000</v>
      </c>
      <c r="D1308" s="75"/>
      <c r="E1308" s="75">
        <v>43490</v>
      </c>
      <c r="F1308" s="77">
        <v>2000000000</v>
      </c>
      <c r="G1308" s="77">
        <v>10000000000</v>
      </c>
      <c r="H1308" s="74">
        <f t="shared" si="77"/>
        <v>8000000000</v>
      </c>
      <c r="I1308" s="78">
        <v>60000000</v>
      </c>
      <c r="J1308" s="79" t="s">
        <v>5701</v>
      </c>
      <c r="K1308" s="80">
        <f t="shared" si="76"/>
        <v>8</v>
      </c>
      <c r="L1308" s="48" t="s">
        <v>249</v>
      </c>
      <c r="M1308" s="79" t="s">
        <v>5738</v>
      </c>
      <c r="N1308" s="80">
        <v>8</v>
      </c>
      <c r="O1308" s="48" t="s">
        <v>5703</v>
      </c>
      <c r="P1308" s="81">
        <v>45955</v>
      </c>
      <c r="Q1308" s="75">
        <v>43490</v>
      </c>
      <c r="R1308" s="75">
        <v>43434</v>
      </c>
      <c r="S1308" s="48">
        <v>1</v>
      </c>
      <c r="T1308" s="48" t="s">
        <v>274</v>
      </c>
      <c r="U1308" s="48" t="s">
        <v>1112</v>
      </c>
      <c r="V1308" s="82" t="s">
        <v>5704</v>
      </c>
      <c r="W1308" s="75">
        <v>43465</v>
      </c>
      <c r="X1308" s="77">
        <v>15000000</v>
      </c>
      <c r="Y1308" s="77">
        <v>2000000000</v>
      </c>
      <c r="Z1308" s="78">
        <v>60000000</v>
      </c>
      <c r="AA1308" s="77">
        <v>0</v>
      </c>
      <c r="AB1308" s="48">
        <v>2</v>
      </c>
      <c r="AC1308" s="81">
        <v>44195</v>
      </c>
      <c r="AD1308" s="77">
        <v>3000000000</v>
      </c>
      <c r="AE1308" s="77">
        <v>3000000000</v>
      </c>
      <c r="AF1308" s="77">
        <v>15000000</v>
      </c>
    </row>
    <row r="1309" spans="1:32" x14ac:dyDescent="0.25">
      <c r="A1309" s="230" t="s">
        <v>3744</v>
      </c>
      <c r="B1309" s="48" t="s">
        <v>7018</v>
      </c>
      <c r="C1309" s="74">
        <f t="shared" si="78"/>
        <v>8000000000</v>
      </c>
      <c r="D1309" s="75"/>
      <c r="E1309" s="75">
        <v>43490</v>
      </c>
      <c r="F1309" s="77">
        <v>2000000000</v>
      </c>
      <c r="G1309" s="77">
        <v>10000000000</v>
      </c>
      <c r="H1309" s="74">
        <f t="shared" si="77"/>
        <v>8000000000</v>
      </c>
      <c r="I1309" s="78">
        <v>60000000</v>
      </c>
      <c r="J1309" s="79" t="s">
        <v>5701</v>
      </c>
      <c r="K1309" s="80">
        <f t="shared" si="76"/>
        <v>8</v>
      </c>
      <c r="L1309" s="48" t="s">
        <v>249</v>
      </c>
      <c r="M1309" s="79" t="s">
        <v>5738</v>
      </c>
      <c r="N1309" s="80">
        <v>8</v>
      </c>
      <c r="O1309" s="48" t="s">
        <v>5703</v>
      </c>
      <c r="P1309" s="81">
        <v>45955</v>
      </c>
      <c r="Q1309" s="75">
        <v>43490</v>
      </c>
      <c r="R1309" s="75">
        <v>43434</v>
      </c>
      <c r="S1309" s="48">
        <v>1</v>
      </c>
      <c r="T1309" s="48" t="s">
        <v>253</v>
      </c>
      <c r="U1309" s="48" t="s">
        <v>1112</v>
      </c>
      <c r="V1309" s="82" t="s">
        <v>5704</v>
      </c>
      <c r="W1309" s="75">
        <v>43465</v>
      </c>
      <c r="X1309" s="77">
        <v>15000000</v>
      </c>
      <c r="Y1309" s="77">
        <v>2000000000</v>
      </c>
      <c r="Z1309" s="78">
        <v>60000000</v>
      </c>
      <c r="AA1309" s="77">
        <v>0</v>
      </c>
      <c r="AB1309" s="48">
        <v>2</v>
      </c>
      <c r="AC1309" s="81">
        <v>44195</v>
      </c>
      <c r="AD1309" s="77">
        <v>3000000000</v>
      </c>
      <c r="AE1309" s="77">
        <v>3000000000</v>
      </c>
      <c r="AF1309" s="77">
        <v>15000000</v>
      </c>
    </row>
    <row r="1310" spans="1:32" x14ac:dyDescent="0.25">
      <c r="A1310" s="230" t="s">
        <v>3746</v>
      </c>
      <c r="B1310" s="48" t="s">
        <v>7019</v>
      </c>
      <c r="C1310" s="74">
        <f t="shared" si="78"/>
        <v>8000000000</v>
      </c>
      <c r="D1310" s="75"/>
      <c r="E1310" s="75">
        <v>43490</v>
      </c>
      <c r="F1310" s="77">
        <v>2000000000</v>
      </c>
      <c r="G1310" s="77">
        <v>10000000000</v>
      </c>
      <c r="H1310" s="74">
        <f t="shared" si="77"/>
        <v>8000000000</v>
      </c>
      <c r="I1310" s="78">
        <v>60000000</v>
      </c>
      <c r="J1310" s="79" t="s">
        <v>5701</v>
      </c>
      <c r="K1310" s="80">
        <f t="shared" si="76"/>
        <v>8</v>
      </c>
      <c r="L1310" s="48" t="s">
        <v>249</v>
      </c>
      <c r="M1310" s="79" t="s">
        <v>5738</v>
      </c>
      <c r="N1310" s="80">
        <v>8</v>
      </c>
      <c r="O1310" s="48" t="s">
        <v>5703</v>
      </c>
      <c r="P1310" s="81">
        <v>45955</v>
      </c>
      <c r="Q1310" s="75">
        <v>43490</v>
      </c>
      <c r="R1310" s="75">
        <v>43434</v>
      </c>
      <c r="S1310" s="48">
        <v>1</v>
      </c>
      <c r="T1310" s="48" t="s">
        <v>274</v>
      </c>
      <c r="U1310" s="48" t="s">
        <v>1112</v>
      </c>
      <c r="V1310" s="82" t="s">
        <v>5704</v>
      </c>
      <c r="W1310" s="75">
        <v>43465</v>
      </c>
      <c r="X1310" s="77">
        <v>15000000</v>
      </c>
      <c r="Y1310" s="77">
        <v>2000000000</v>
      </c>
      <c r="Z1310" s="78">
        <v>60000000</v>
      </c>
      <c r="AA1310" s="77">
        <v>0</v>
      </c>
      <c r="AB1310" s="48">
        <v>2</v>
      </c>
      <c r="AC1310" s="81">
        <v>44195</v>
      </c>
      <c r="AD1310" s="77">
        <v>3000000000</v>
      </c>
      <c r="AE1310" s="77">
        <v>3000000000</v>
      </c>
      <c r="AF1310" s="77">
        <v>15000000</v>
      </c>
    </row>
    <row r="1311" spans="1:32" x14ac:dyDescent="0.25">
      <c r="A1311" s="230" t="s">
        <v>3748</v>
      </c>
      <c r="B1311" s="48" t="s">
        <v>7020</v>
      </c>
      <c r="C1311" s="74">
        <f t="shared" si="78"/>
        <v>8000000000</v>
      </c>
      <c r="D1311" s="75"/>
      <c r="E1311" s="75">
        <v>43490</v>
      </c>
      <c r="F1311" s="77">
        <v>2000000000</v>
      </c>
      <c r="G1311" s="77">
        <v>10000000000</v>
      </c>
      <c r="H1311" s="74">
        <f t="shared" si="77"/>
        <v>8000000000</v>
      </c>
      <c r="I1311" s="78">
        <v>60000000</v>
      </c>
      <c r="J1311" s="79" t="s">
        <v>5701</v>
      </c>
      <c r="K1311" s="80">
        <f t="shared" si="76"/>
        <v>8</v>
      </c>
      <c r="L1311" s="48" t="s">
        <v>249</v>
      </c>
      <c r="M1311" s="79" t="s">
        <v>5738</v>
      </c>
      <c r="N1311" s="80">
        <v>8</v>
      </c>
      <c r="O1311" s="48" t="s">
        <v>5703</v>
      </c>
      <c r="P1311" s="81">
        <v>45955</v>
      </c>
      <c r="Q1311" s="75">
        <v>43490</v>
      </c>
      <c r="R1311" s="75">
        <v>43434</v>
      </c>
      <c r="S1311" s="48">
        <v>1</v>
      </c>
      <c r="T1311" s="48" t="s">
        <v>253</v>
      </c>
      <c r="U1311" s="48" t="s">
        <v>1112</v>
      </c>
      <c r="V1311" s="82" t="s">
        <v>5704</v>
      </c>
      <c r="W1311" s="75">
        <v>43465</v>
      </c>
      <c r="X1311" s="77">
        <v>15000000</v>
      </c>
      <c r="Y1311" s="77">
        <v>2000000000</v>
      </c>
      <c r="Z1311" s="78">
        <v>60000000</v>
      </c>
      <c r="AA1311" s="77">
        <v>0</v>
      </c>
      <c r="AB1311" s="48">
        <v>2</v>
      </c>
      <c r="AC1311" s="81">
        <v>44195</v>
      </c>
      <c r="AD1311" s="77">
        <v>3000000000</v>
      </c>
      <c r="AE1311" s="77">
        <v>3000000000</v>
      </c>
      <c r="AF1311" s="77">
        <v>15000000</v>
      </c>
    </row>
    <row r="1312" spans="1:32" x14ac:dyDescent="0.25">
      <c r="A1312" s="230" t="s">
        <v>3750</v>
      </c>
      <c r="B1312" s="48" t="s">
        <v>7021</v>
      </c>
      <c r="C1312" s="74">
        <f t="shared" si="78"/>
        <v>8000000000</v>
      </c>
      <c r="D1312" s="75"/>
      <c r="E1312" s="75">
        <v>43490</v>
      </c>
      <c r="F1312" s="77">
        <v>2000000000</v>
      </c>
      <c r="G1312" s="77">
        <v>10000000000</v>
      </c>
      <c r="H1312" s="74">
        <f t="shared" si="77"/>
        <v>8000000000</v>
      </c>
      <c r="I1312" s="78">
        <v>60000000</v>
      </c>
      <c r="J1312" s="79" t="s">
        <v>5701</v>
      </c>
      <c r="K1312" s="80">
        <f t="shared" si="76"/>
        <v>8</v>
      </c>
      <c r="L1312" s="48" t="s">
        <v>249</v>
      </c>
      <c r="M1312" s="79" t="s">
        <v>5738</v>
      </c>
      <c r="N1312" s="80">
        <v>8</v>
      </c>
      <c r="O1312" s="48" t="s">
        <v>5703</v>
      </c>
      <c r="P1312" s="81">
        <v>45955</v>
      </c>
      <c r="Q1312" s="75">
        <v>43490</v>
      </c>
      <c r="R1312" s="75">
        <v>43434</v>
      </c>
      <c r="S1312" s="48">
        <v>1</v>
      </c>
      <c r="T1312" s="48" t="s">
        <v>274</v>
      </c>
      <c r="U1312" s="48" t="s">
        <v>1112</v>
      </c>
      <c r="V1312" s="82" t="s">
        <v>5704</v>
      </c>
      <c r="W1312" s="75">
        <v>43465</v>
      </c>
      <c r="X1312" s="77">
        <v>15000000</v>
      </c>
      <c r="Y1312" s="77">
        <v>2000000000</v>
      </c>
      <c r="Z1312" s="78">
        <v>60000000</v>
      </c>
      <c r="AA1312" s="77">
        <v>0</v>
      </c>
      <c r="AB1312" s="48">
        <v>2</v>
      </c>
      <c r="AC1312" s="81">
        <v>44195</v>
      </c>
      <c r="AD1312" s="77">
        <v>3000000000</v>
      </c>
      <c r="AE1312" s="77">
        <v>3000000000</v>
      </c>
      <c r="AF1312" s="77">
        <v>15000000</v>
      </c>
    </row>
    <row r="1313" spans="1:32" x14ac:dyDescent="0.25">
      <c r="A1313" s="230" t="s">
        <v>3752</v>
      </c>
      <c r="B1313" s="48" t="s">
        <v>7022</v>
      </c>
      <c r="C1313" s="74">
        <f t="shared" si="78"/>
        <v>8000000000</v>
      </c>
      <c r="D1313" s="75"/>
      <c r="E1313" s="75">
        <v>43490</v>
      </c>
      <c r="F1313" s="77">
        <v>2000000000</v>
      </c>
      <c r="G1313" s="77">
        <v>10000000000</v>
      </c>
      <c r="H1313" s="74">
        <f t="shared" si="77"/>
        <v>8000000000</v>
      </c>
      <c r="I1313" s="78">
        <v>60000000</v>
      </c>
      <c r="J1313" s="79" t="s">
        <v>5701</v>
      </c>
      <c r="K1313" s="80">
        <f t="shared" si="76"/>
        <v>8</v>
      </c>
      <c r="L1313" s="48" t="s">
        <v>249</v>
      </c>
      <c r="M1313" s="79" t="s">
        <v>5738</v>
      </c>
      <c r="N1313" s="80">
        <v>8</v>
      </c>
      <c r="O1313" s="48" t="s">
        <v>5703</v>
      </c>
      <c r="P1313" s="81">
        <v>45955</v>
      </c>
      <c r="Q1313" s="75">
        <v>43490</v>
      </c>
      <c r="R1313" s="75">
        <v>43434</v>
      </c>
      <c r="S1313" s="48">
        <v>1</v>
      </c>
      <c r="T1313" s="48" t="s">
        <v>253</v>
      </c>
      <c r="U1313" s="48" t="s">
        <v>1112</v>
      </c>
      <c r="V1313" s="82" t="s">
        <v>5704</v>
      </c>
      <c r="W1313" s="75">
        <v>43465</v>
      </c>
      <c r="X1313" s="77">
        <v>15000000</v>
      </c>
      <c r="Y1313" s="77">
        <v>2000000000</v>
      </c>
      <c r="Z1313" s="78">
        <v>60000000</v>
      </c>
      <c r="AA1313" s="77">
        <v>0</v>
      </c>
      <c r="AB1313" s="48">
        <v>2</v>
      </c>
      <c r="AC1313" s="81">
        <v>44195</v>
      </c>
      <c r="AD1313" s="77">
        <v>3000000000</v>
      </c>
      <c r="AE1313" s="77">
        <v>3000000000</v>
      </c>
      <c r="AF1313" s="77">
        <v>15000000</v>
      </c>
    </row>
    <row r="1314" spans="1:32" x14ac:dyDescent="0.25">
      <c r="A1314" s="230" t="s">
        <v>3754</v>
      </c>
      <c r="B1314" s="48" t="s">
        <v>7023</v>
      </c>
      <c r="C1314" s="74">
        <f t="shared" si="78"/>
        <v>8000000000</v>
      </c>
      <c r="D1314" s="75"/>
      <c r="E1314" s="75">
        <v>43490</v>
      </c>
      <c r="F1314" s="77">
        <v>2000000000</v>
      </c>
      <c r="G1314" s="77">
        <v>10000000000</v>
      </c>
      <c r="H1314" s="74">
        <f t="shared" si="77"/>
        <v>8000000000</v>
      </c>
      <c r="I1314" s="78">
        <v>60000000</v>
      </c>
      <c r="J1314" s="79" t="s">
        <v>5701</v>
      </c>
      <c r="K1314" s="80">
        <f t="shared" si="76"/>
        <v>8</v>
      </c>
      <c r="L1314" s="48" t="s">
        <v>249</v>
      </c>
      <c r="M1314" s="79" t="s">
        <v>5738</v>
      </c>
      <c r="N1314" s="80">
        <v>8</v>
      </c>
      <c r="O1314" s="48" t="s">
        <v>5703</v>
      </c>
      <c r="P1314" s="81">
        <v>45955</v>
      </c>
      <c r="Q1314" s="75">
        <v>43490</v>
      </c>
      <c r="R1314" s="75">
        <v>43434</v>
      </c>
      <c r="S1314" s="48">
        <v>1</v>
      </c>
      <c r="T1314" s="48" t="s">
        <v>274</v>
      </c>
      <c r="U1314" s="48" t="s">
        <v>1112</v>
      </c>
      <c r="V1314" s="82" t="s">
        <v>5704</v>
      </c>
      <c r="W1314" s="75">
        <v>43465</v>
      </c>
      <c r="X1314" s="77">
        <v>15000000</v>
      </c>
      <c r="Y1314" s="77">
        <v>2000000000</v>
      </c>
      <c r="Z1314" s="78">
        <v>60000000</v>
      </c>
      <c r="AA1314" s="77">
        <v>0</v>
      </c>
      <c r="AB1314" s="48">
        <v>2</v>
      </c>
      <c r="AC1314" s="81">
        <v>44195</v>
      </c>
      <c r="AD1314" s="77">
        <v>3000000000</v>
      </c>
      <c r="AE1314" s="77">
        <v>3000000000</v>
      </c>
      <c r="AF1314" s="77">
        <v>15000000</v>
      </c>
    </row>
    <row r="1315" spans="1:32" x14ac:dyDescent="0.25">
      <c r="A1315" s="230" t="s">
        <v>3756</v>
      </c>
      <c r="B1315" s="48" t="s">
        <v>7024</v>
      </c>
      <c r="C1315" s="74">
        <f t="shared" si="78"/>
        <v>8000000000</v>
      </c>
      <c r="D1315" s="75"/>
      <c r="E1315" s="75">
        <v>43490</v>
      </c>
      <c r="F1315" s="77">
        <v>2000000000</v>
      </c>
      <c r="G1315" s="77">
        <v>10000000000</v>
      </c>
      <c r="H1315" s="74">
        <f t="shared" si="77"/>
        <v>8000000000</v>
      </c>
      <c r="I1315" s="78">
        <v>60000000</v>
      </c>
      <c r="J1315" s="79" t="s">
        <v>5701</v>
      </c>
      <c r="K1315" s="80">
        <f t="shared" si="76"/>
        <v>8</v>
      </c>
      <c r="L1315" s="48" t="s">
        <v>249</v>
      </c>
      <c r="M1315" s="79" t="s">
        <v>5738</v>
      </c>
      <c r="N1315" s="80">
        <v>8</v>
      </c>
      <c r="O1315" s="48" t="s">
        <v>5703</v>
      </c>
      <c r="P1315" s="81">
        <v>45955</v>
      </c>
      <c r="Q1315" s="75">
        <v>43490</v>
      </c>
      <c r="R1315" s="75">
        <v>43434</v>
      </c>
      <c r="S1315" s="48">
        <v>1</v>
      </c>
      <c r="T1315" s="48" t="s">
        <v>253</v>
      </c>
      <c r="U1315" s="48" t="s">
        <v>1112</v>
      </c>
      <c r="V1315" s="82" t="s">
        <v>5704</v>
      </c>
      <c r="W1315" s="75">
        <v>43465</v>
      </c>
      <c r="X1315" s="77">
        <v>15000000</v>
      </c>
      <c r="Y1315" s="77">
        <v>2000000000</v>
      </c>
      <c r="Z1315" s="78">
        <v>60000000</v>
      </c>
      <c r="AA1315" s="77">
        <v>0</v>
      </c>
      <c r="AB1315" s="48">
        <v>2</v>
      </c>
      <c r="AC1315" s="81">
        <v>44195</v>
      </c>
      <c r="AD1315" s="77">
        <v>3000000000</v>
      </c>
      <c r="AE1315" s="77">
        <v>3000000000</v>
      </c>
      <c r="AF1315" s="77">
        <v>15000000</v>
      </c>
    </row>
    <row r="1316" spans="1:32" x14ac:dyDescent="0.25">
      <c r="A1316" s="230" t="s">
        <v>3758</v>
      </c>
      <c r="B1316" s="48" t="s">
        <v>7025</v>
      </c>
      <c r="C1316" s="74">
        <f t="shared" si="78"/>
        <v>8000000000</v>
      </c>
      <c r="D1316" s="75"/>
      <c r="E1316" s="75">
        <v>43490</v>
      </c>
      <c r="F1316" s="77">
        <v>2000000000</v>
      </c>
      <c r="G1316" s="77">
        <v>10000000000</v>
      </c>
      <c r="H1316" s="74">
        <f t="shared" si="77"/>
        <v>8000000000</v>
      </c>
      <c r="I1316" s="78">
        <v>60000000</v>
      </c>
      <c r="J1316" s="79" t="s">
        <v>5701</v>
      </c>
      <c r="K1316" s="80">
        <f t="shared" si="76"/>
        <v>8</v>
      </c>
      <c r="L1316" s="48" t="s">
        <v>249</v>
      </c>
      <c r="M1316" s="79" t="s">
        <v>5738</v>
      </c>
      <c r="N1316" s="80">
        <v>8</v>
      </c>
      <c r="O1316" s="48" t="s">
        <v>5703</v>
      </c>
      <c r="P1316" s="81">
        <v>45955</v>
      </c>
      <c r="Q1316" s="75">
        <v>43490</v>
      </c>
      <c r="R1316" s="75">
        <v>43434</v>
      </c>
      <c r="S1316" s="48">
        <v>1</v>
      </c>
      <c r="T1316" s="48" t="s">
        <v>274</v>
      </c>
      <c r="U1316" s="48" t="s">
        <v>1112</v>
      </c>
      <c r="V1316" s="82" t="s">
        <v>5704</v>
      </c>
      <c r="W1316" s="75">
        <v>43465</v>
      </c>
      <c r="X1316" s="77">
        <v>15000000</v>
      </c>
      <c r="Y1316" s="77">
        <v>2000000000</v>
      </c>
      <c r="Z1316" s="78">
        <v>60000000</v>
      </c>
      <c r="AA1316" s="77">
        <v>0</v>
      </c>
      <c r="AB1316" s="48">
        <v>2</v>
      </c>
      <c r="AC1316" s="81">
        <v>44195</v>
      </c>
      <c r="AD1316" s="77">
        <v>3000000000</v>
      </c>
      <c r="AE1316" s="77">
        <v>3000000000</v>
      </c>
      <c r="AF1316" s="77">
        <v>15000000</v>
      </c>
    </row>
    <row r="1317" spans="1:32" x14ac:dyDescent="0.25">
      <c r="A1317" s="230" t="s">
        <v>3760</v>
      </c>
      <c r="B1317" s="48" t="s">
        <v>7026</v>
      </c>
      <c r="C1317" s="74">
        <f t="shared" si="78"/>
        <v>8000000000</v>
      </c>
      <c r="D1317" s="75"/>
      <c r="E1317" s="75">
        <v>43490</v>
      </c>
      <c r="F1317" s="77">
        <v>2000000000</v>
      </c>
      <c r="G1317" s="77">
        <v>10000000000</v>
      </c>
      <c r="H1317" s="74">
        <f t="shared" si="77"/>
        <v>8000000000</v>
      </c>
      <c r="I1317" s="78">
        <v>60000000</v>
      </c>
      <c r="J1317" s="79" t="s">
        <v>5701</v>
      </c>
      <c r="K1317" s="80">
        <f t="shared" si="76"/>
        <v>8</v>
      </c>
      <c r="L1317" s="48" t="s">
        <v>249</v>
      </c>
      <c r="M1317" s="79" t="s">
        <v>5738</v>
      </c>
      <c r="N1317" s="80">
        <v>8</v>
      </c>
      <c r="O1317" s="48" t="s">
        <v>5703</v>
      </c>
      <c r="P1317" s="81">
        <v>45955</v>
      </c>
      <c r="Q1317" s="75">
        <v>43490</v>
      </c>
      <c r="R1317" s="75">
        <v>43434</v>
      </c>
      <c r="S1317" s="48">
        <v>1</v>
      </c>
      <c r="T1317" s="48" t="s">
        <v>253</v>
      </c>
      <c r="U1317" s="48" t="s">
        <v>1112</v>
      </c>
      <c r="V1317" s="82" t="s">
        <v>5704</v>
      </c>
      <c r="W1317" s="75">
        <v>43465</v>
      </c>
      <c r="X1317" s="77">
        <v>15000000</v>
      </c>
      <c r="Y1317" s="77">
        <v>2000000000</v>
      </c>
      <c r="Z1317" s="78">
        <v>60000000</v>
      </c>
      <c r="AA1317" s="77">
        <v>0</v>
      </c>
      <c r="AB1317" s="48">
        <v>2</v>
      </c>
      <c r="AC1317" s="81">
        <v>44195</v>
      </c>
      <c r="AD1317" s="77">
        <v>3000000000</v>
      </c>
      <c r="AE1317" s="77">
        <v>3000000000</v>
      </c>
      <c r="AF1317" s="77">
        <v>15000000</v>
      </c>
    </row>
    <row r="1318" spans="1:32" x14ac:dyDescent="0.25">
      <c r="A1318" s="230" t="s">
        <v>3762</v>
      </c>
      <c r="B1318" s="48" t="s">
        <v>7027</v>
      </c>
      <c r="C1318" s="74">
        <f t="shared" si="78"/>
        <v>8000000000</v>
      </c>
      <c r="D1318" s="75"/>
      <c r="E1318" s="75">
        <v>43490</v>
      </c>
      <c r="F1318" s="77">
        <v>2000000000</v>
      </c>
      <c r="G1318" s="77">
        <v>10000000000</v>
      </c>
      <c r="H1318" s="74">
        <f t="shared" si="77"/>
        <v>8000000000</v>
      </c>
      <c r="I1318" s="78">
        <v>60000000</v>
      </c>
      <c r="J1318" s="79" t="s">
        <v>5701</v>
      </c>
      <c r="K1318" s="80">
        <f t="shared" si="76"/>
        <v>8</v>
      </c>
      <c r="L1318" s="48" t="s">
        <v>249</v>
      </c>
      <c r="M1318" s="79" t="s">
        <v>5738</v>
      </c>
      <c r="N1318" s="80">
        <v>8</v>
      </c>
      <c r="O1318" s="48" t="s">
        <v>5703</v>
      </c>
      <c r="P1318" s="81">
        <v>45955</v>
      </c>
      <c r="Q1318" s="75">
        <v>43490</v>
      </c>
      <c r="R1318" s="75">
        <v>43434</v>
      </c>
      <c r="S1318" s="48">
        <v>1</v>
      </c>
      <c r="T1318" s="48" t="s">
        <v>274</v>
      </c>
      <c r="U1318" s="48" t="s">
        <v>1112</v>
      </c>
      <c r="V1318" s="82" t="s">
        <v>5704</v>
      </c>
      <c r="W1318" s="75">
        <v>43465</v>
      </c>
      <c r="X1318" s="77">
        <v>15000000</v>
      </c>
      <c r="Y1318" s="77">
        <v>2000000000</v>
      </c>
      <c r="Z1318" s="78">
        <v>60000000</v>
      </c>
      <c r="AA1318" s="77">
        <v>0</v>
      </c>
      <c r="AB1318" s="48">
        <v>2</v>
      </c>
      <c r="AC1318" s="81">
        <v>44195</v>
      </c>
      <c r="AD1318" s="77">
        <v>3000000000</v>
      </c>
      <c r="AE1318" s="77">
        <v>3000000000</v>
      </c>
      <c r="AF1318" s="77">
        <v>15000000</v>
      </c>
    </row>
    <row r="1319" spans="1:32" x14ac:dyDescent="0.25">
      <c r="A1319" s="230" t="s">
        <v>3764</v>
      </c>
      <c r="B1319" s="48" t="s">
        <v>7028</v>
      </c>
      <c r="C1319" s="74">
        <f t="shared" si="78"/>
        <v>8000000000</v>
      </c>
      <c r="D1319" s="75"/>
      <c r="E1319" s="75">
        <v>43490</v>
      </c>
      <c r="F1319" s="77">
        <v>2000000000</v>
      </c>
      <c r="G1319" s="77">
        <v>10000000000</v>
      </c>
      <c r="H1319" s="74">
        <f t="shared" si="77"/>
        <v>8000000000</v>
      </c>
      <c r="I1319" s="78">
        <v>60000000</v>
      </c>
      <c r="J1319" s="79" t="s">
        <v>5701</v>
      </c>
      <c r="K1319" s="80">
        <f t="shared" si="76"/>
        <v>8</v>
      </c>
      <c r="L1319" s="48" t="s">
        <v>249</v>
      </c>
      <c r="M1319" s="79" t="s">
        <v>5738</v>
      </c>
      <c r="N1319" s="80">
        <v>8</v>
      </c>
      <c r="O1319" s="48" t="s">
        <v>5703</v>
      </c>
      <c r="P1319" s="81">
        <v>45955</v>
      </c>
      <c r="Q1319" s="75">
        <v>43490</v>
      </c>
      <c r="R1319" s="75">
        <v>43434</v>
      </c>
      <c r="S1319" s="48">
        <v>1</v>
      </c>
      <c r="T1319" s="48" t="s">
        <v>253</v>
      </c>
      <c r="U1319" s="48" t="s">
        <v>1112</v>
      </c>
      <c r="V1319" s="82" t="s">
        <v>5704</v>
      </c>
      <c r="W1319" s="75">
        <v>43465</v>
      </c>
      <c r="X1319" s="77">
        <v>15000000</v>
      </c>
      <c r="Y1319" s="77">
        <v>2000000000</v>
      </c>
      <c r="Z1319" s="78">
        <v>60000000</v>
      </c>
      <c r="AA1319" s="77">
        <f t="shared" ref="AA1319:AA1366" si="79">Y1319*0.05</f>
        <v>100000000</v>
      </c>
      <c r="AB1319" s="48">
        <v>2</v>
      </c>
      <c r="AC1319" s="81">
        <v>44195</v>
      </c>
      <c r="AD1319" s="77">
        <v>3000000000</v>
      </c>
      <c r="AE1319" s="77">
        <v>3000000000</v>
      </c>
      <c r="AF1319" s="77">
        <v>15000000</v>
      </c>
    </row>
    <row r="1320" spans="1:32" x14ac:dyDescent="0.25">
      <c r="A1320" s="230" t="s">
        <v>3766</v>
      </c>
      <c r="B1320" s="48" t="s">
        <v>7029</v>
      </c>
      <c r="C1320" s="74">
        <f t="shared" si="78"/>
        <v>8000000000</v>
      </c>
      <c r="D1320" s="75"/>
      <c r="E1320" s="75">
        <v>43490</v>
      </c>
      <c r="F1320" s="77">
        <v>2000000000</v>
      </c>
      <c r="G1320" s="77">
        <v>10000000000</v>
      </c>
      <c r="H1320" s="74">
        <f t="shared" si="77"/>
        <v>8000000000</v>
      </c>
      <c r="I1320" s="78">
        <v>60000000</v>
      </c>
      <c r="J1320" s="79" t="s">
        <v>5701</v>
      </c>
      <c r="K1320" s="80">
        <f t="shared" si="76"/>
        <v>8</v>
      </c>
      <c r="L1320" s="48" t="s">
        <v>249</v>
      </c>
      <c r="M1320" s="79" t="s">
        <v>5738</v>
      </c>
      <c r="N1320" s="80">
        <v>8</v>
      </c>
      <c r="O1320" s="48" t="s">
        <v>5703</v>
      </c>
      <c r="P1320" s="81">
        <v>45955</v>
      </c>
      <c r="Q1320" s="75">
        <v>43490</v>
      </c>
      <c r="R1320" s="75">
        <v>43434</v>
      </c>
      <c r="S1320" s="48">
        <v>1</v>
      </c>
      <c r="T1320" s="48" t="s">
        <v>274</v>
      </c>
      <c r="U1320" s="48" t="s">
        <v>1112</v>
      </c>
      <c r="V1320" s="82" t="s">
        <v>5704</v>
      </c>
      <c r="W1320" s="75">
        <v>43465</v>
      </c>
      <c r="X1320" s="77">
        <v>15000000</v>
      </c>
      <c r="Y1320" s="77">
        <v>2000000000</v>
      </c>
      <c r="Z1320" s="78">
        <v>60000000</v>
      </c>
      <c r="AA1320" s="77">
        <f t="shared" si="79"/>
        <v>100000000</v>
      </c>
      <c r="AB1320" s="48">
        <v>2</v>
      </c>
      <c r="AC1320" s="81">
        <v>44195</v>
      </c>
      <c r="AD1320" s="77">
        <v>3000000000</v>
      </c>
      <c r="AE1320" s="77">
        <v>3000000000</v>
      </c>
      <c r="AF1320" s="77">
        <v>15000000</v>
      </c>
    </row>
    <row r="1321" spans="1:32" x14ac:dyDescent="0.25">
      <c r="A1321" s="230" t="s">
        <v>3768</v>
      </c>
      <c r="B1321" s="48" t="s">
        <v>7030</v>
      </c>
      <c r="C1321" s="74">
        <f t="shared" si="78"/>
        <v>8000000000</v>
      </c>
      <c r="D1321" s="75"/>
      <c r="E1321" s="75">
        <v>43490</v>
      </c>
      <c r="F1321" s="77">
        <v>2000000000</v>
      </c>
      <c r="G1321" s="77">
        <v>10000000000</v>
      </c>
      <c r="H1321" s="74">
        <f t="shared" si="77"/>
        <v>8000000000</v>
      </c>
      <c r="I1321" s="78">
        <v>60000000</v>
      </c>
      <c r="J1321" s="79" t="s">
        <v>5701</v>
      </c>
      <c r="K1321" s="80">
        <f t="shared" si="76"/>
        <v>8</v>
      </c>
      <c r="L1321" s="48" t="s">
        <v>249</v>
      </c>
      <c r="M1321" s="79" t="s">
        <v>5738</v>
      </c>
      <c r="N1321" s="80">
        <v>8</v>
      </c>
      <c r="O1321" s="48" t="s">
        <v>5703</v>
      </c>
      <c r="P1321" s="81">
        <v>45955</v>
      </c>
      <c r="Q1321" s="75">
        <v>43490</v>
      </c>
      <c r="R1321" s="75">
        <v>43434</v>
      </c>
      <c r="S1321" s="48">
        <v>1</v>
      </c>
      <c r="T1321" s="48" t="s">
        <v>253</v>
      </c>
      <c r="U1321" s="48" t="s">
        <v>1112</v>
      </c>
      <c r="V1321" s="82" t="s">
        <v>5704</v>
      </c>
      <c r="W1321" s="75">
        <v>43465</v>
      </c>
      <c r="X1321" s="77">
        <v>15000000</v>
      </c>
      <c r="Y1321" s="77">
        <v>2000000000</v>
      </c>
      <c r="Z1321" s="78">
        <v>60000000</v>
      </c>
      <c r="AA1321" s="77">
        <f t="shared" si="79"/>
        <v>100000000</v>
      </c>
      <c r="AB1321" s="48">
        <v>2</v>
      </c>
      <c r="AC1321" s="81">
        <v>44195</v>
      </c>
      <c r="AD1321" s="77">
        <v>3000000000</v>
      </c>
      <c r="AE1321" s="77">
        <v>3000000000</v>
      </c>
      <c r="AF1321" s="77">
        <v>15000000</v>
      </c>
    </row>
    <row r="1322" spans="1:32" x14ac:dyDescent="0.25">
      <c r="A1322" s="230" t="s">
        <v>3770</v>
      </c>
      <c r="B1322" s="48" t="s">
        <v>7031</v>
      </c>
      <c r="C1322" s="74">
        <f t="shared" si="78"/>
        <v>8000000000</v>
      </c>
      <c r="D1322" s="75"/>
      <c r="E1322" s="75">
        <v>43490</v>
      </c>
      <c r="F1322" s="77">
        <v>2000000000</v>
      </c>
      <c r="G1322" s="77">
        <v>10000000000</v>
      </c>
      <c r="H1322" s="74">
        <f t="shared" si="77"/>
        <v>8000000000</v>
      </c>
      <c r="I1322" s="78">
        <v>60000000</v>
      </c>
      <c r="J1322" s="79" t="s">
        <v>5701</v>
      </c>
      <c r="K1322" s="80">
        <f t="shared" si="76"/>
        <v>8</v>
      </c>
      <c r="L1322" s="48" t="s">
        <v>249</v>
      </c>
      <c r="M1322" s="79" t="s">
        <v>5738</v>
      </c>
      <c r="N1322" s="80">
        <v>8</v>
      </c>
      <c r="O1322" s="48" t="s">
        <v>5703</v>
      </c>
      <c r="P1322" s="81">
        <v>45955</v>
      </c>
      <c r="Q1322" s="75">
        <v>43490</v>
      </c>
      <c r="R1322" s="75">
        <v>43434</v>
      </c>
      <c r="S1322" s="48">
        <v>1</v>
      </c>
      <c r="T1322" s="48" t="s">
        <v>274</v>
      </c>
      <c r="U1322" s="48" t="s">
        <v>1112</v>
      </c>
      <c r="V1322" s="82" t="s">
        <v>5704</v>
      </c>
      <c r="W1322" s="75">
        <v>43465</v>
      </c>
      <c r="X1322" s="77">
        <v>15000000</v>
      </c>
      <c r="Y1322" s="77">
        <v>2000000000</v>
      </c>
      <c r="Z1322" s="78">
        <v>60000000</v>
      </c>
      <c r="AA1322" s="77">
        <f t="shared" si="79"/>
        <v>100000000</v>
      </c>
      <c r="AB1322" s="48">
        <v>2</v>
      </c>
      <c r="AC1322" s="81">
        <v>44195</v>
      </c>
      <c r="AD1322" s="77">
        <v>3000000000</v>
      </c>
      <c r="AE1322" s="77">
        <v>3000000000</v>
      </c>
      <c r="AF1322" s="77">
        <v>15000000</v>
      </c>
    </row>
    <row r="1323" spans="1:32" x14ac:dyDescent="0.25">
      <c r="A1323" s="230" t="s">
        <v>3772</v>
      </c>
      <c r="B1323" s="48" t="s">
        <v>7032</v>
      </c>
      <c r="C1323" s="74">
        <f t="shared" si="78"/>
        <v>8000000000</v>
      </c>
      <c r="D1323" s="75"/>
      <c r="E1323" s="75">
        <v>43490</v>
      </c>
      <c r="F1323" s="77">
        <v>2000000000</v>
      </c>
      <c r="G1323" s="77">
        <v>10000000000</v>
      </c>
      <c r="H1323" s="74">
        <f t="shared" si="77"/>
        <v>8000000000</v>
      </c>
      <c r="I1323" s="78">
        <v>60000000</v>
      </c>
      <c r="J1323" s="79" t="s">
        <v>5701</v>
      </c>
      <c r="K1323" s="80">
        <f t="shared" si="76"/>
        <v>8</v>
      </c>
      <c r="L1323" s="48" t="s">
        <v>249</v>
      </c>
      <c r="M1323" s="79" t="s">
        <v>5738</v>
      </c>
      <c r="N1323" s="80">
        <v>8</v>
      </c>
      <c r="O1323" s="48" t="s">
        <v>5703</v>
      </c>
      <c r="P1323" s="81">
        <v>45955</v>
      </c>
      <c r="Q1323" s="75">
        <v>43490</v>
      </c>
      <c r="R1323" s="75">
        <v>43434</v>
      </c>
      <c r="S1323" s="48">
        <v>1</v>
      </c>
      <c r="T1323" s="48" t="s">
        <v>253</v>
      </c>
      <c r="U1323" s="48" t="s">
        <v>1112</v>
      </c>
      <c r="V1323" s="82" t="s">
        <v>5704</v>
      </c>
      <c r="W1323" s="75">
        <v>43465</v>
      </c>
      <c r="X1323" s="77">
        <v>15000000</v>
      </c>
      <c r="Y1323" s="77">
        <v>2000000000</v>
      </c>
      <c r="Z1323" s="78">
        <v>60000000</v>
      </c>
      <c r="AA1323" s="77">
        <f t="shared" si="79"/>
        <v>100000000</v>
      </c>
      <c r="AB1323" s="48">
        <v>2</v>
      </c>
      <c r="AC1323" s="81">
        <v>44195</v>
      </c>
      <c r="AD1323" s="77">
        <v>3000000000</v>
      </c>
      <c r="AE1323" s="77">
        <v>3000000000</v>
      </c>
      <c r="AF1323" s="77">
        <v>15000000</v>
      </c>
    </row>
    <row r="1324" spans="1:32" x14ac:dyDescent="0.25">
      <c r="A1324" s="230" t="s">
        <v>3774</v>
      </c>
      <c r="B1324" s="48" t="s">
        <v>7033</v>
      </c>
      <c r="C1324" s="74">
        <f t="shared" si="78"/>
        <v>8000000000</v>
      </c>
      <c r="D1324" s="75"/>
      <c r="E1324" s="75">
        <v>43490</v>
      </c>
      <c r="F1324" s="77">
        <v>2000000000</v>
      </c>
      <c r="G1324" s="77">
        <v>10000000000</v>
      </c>
      <c r="H1324" s="74">
        <f t="shared" si="77"/>
        <v>8000000000</v>
      </c>
      <c r="I1324" s="78">
        <v>60000000</v>
      </c>
      <c r="J1324" s="79" t="s">
        <v>5701</v>
      </c>
      <c r="K1324" s="80">
        <f t="shared" si="76"/>
        <v>8</v>
      </c>
      <c r="L1324" s="48" t="s">
        <v>249</v>
      </c>
      <c r="M1324" s="79" t="s">
        <v>5738</v>
      </c>
      <c r="N1324" s="80">
        <v>8</v>
      </c>
      <c r="O1324" s="48" t="s">
        <v>5703</v>
      </c>
      <c r="P1324" s="81">
        <v>45955</v>
      </c>
      <c r="Q1324" s="75">
        <v>43490</v>
      </c>
      <c r="R1324" s="75">
        <v>43434</v>
      </c>
      <c r="S1324" s="48">
        <v>1</v>
      </c>
      <c r="T1324" s="48" t="s">
        <v>274</v>
      </c>
      <c r="U1324" s="48" t="s">
        <v>1112</v>
      </c>
      <c r="V1324" s="82" t="s">
        <v>5704</v>
      </c>
      <c r="W1324" s="75">
        <v>43465</v>
      </c>
      <c r="X1324" s="77">
        <v>15000000</v>
      </c>
      <c r="Y1324" s="77">
        <v>2000000000</v>
      </c>
      <c r="Z1324" s="78">
        <v>60000000</v>
      </c>
      <c r="AA1324" s="77">
        <f t="shared" si="79"/>
        <v>100000000</v>
      </c>
      <c r="AB1324" s="48">
        <v>2</v>
      </c>
      <c r="AC1324" s="81">
        <v>44195</v>
      </c>
      <c r="AD1324" s="77">
        <v>3000000000</v>
      </c>
      <c r="AE1324" s="77">
        <v>3000000000</v>
      </c>
      <c r="AF1324" s="77">
        <v>15000000</v>
      </c>
    </row>
    <row r="1325" spans="1:32" x14ac:dyDescent="0.25">
      <c r="A1325" s="230" t="s">
        <v>3776</v>
      </c>
      <c r="B1325" s="48" t="s">
        <v>7034</v>
      </c>
      <c r="C1325" s="74">
        <f t="shared" si="78"/>
        <v>8000000000</v>
      </c>
      <c r="D1325" s="75"/>
      <c r="E1325" s="75">
        <v>43490</v>
      </c>
      <c r="F1325" s="77">
        <v>2000000000</v>
      </c>
      <c r="G1325" s="77">
        <v>10000000000</v>
      </c>
      <c r="H1325" s="74">
        <f t="shared" si="77"/>
        <v>8000000000</v>
      </c>
      <c r="I1325" s="78">
        <v>60000000</v>
      </c>
      <c r="J1325" s="79" t="s">
        <v>5701</v>
      </c>
      <c r="K1325" s="80">
        <f t="shared" si="76"/>
        <v>8</v>
      </c>
      <c r="L1325" s="48" t="s">
        <v>249</v>
      </c>
      <c r="M1325" s="79" t="s">
        <v>5738</v>
      </c>
      <c r="N1325" s="80">
        <v>8</v>
      </c>
      <c r="O1325" s="48" t="s">
        <v>5703</v>
      </c>
      <c r="P1325" s="81">
        <v>45955</v>
      </c>
      <c r="Q1325" s="75">
        <v>43490</v>
      </c>
      <c r="R1325" s="75">
        <v>43434</v>
      </c>
      <c r="S1325" s="48">
        <v>1</v>
      </c>
      <c r="T1325" s="48" t="s">
        <v>253</v>
      </c>
      <c r="U1325" s="48" t="s">
        <v>1112</v>
      </c>
      <c r="V1325" s="82" t="s">
        <v>5704</v>
      </c>
      <c r="W1325" s="75">
        <v>43465</v>
      </c>
      <c r="X1325" s="77">
        <v>15000000</v>
      </c>
      <c r="Y1325" s="77">
        <v>2000000000</v>
      </c>
      <c r="Z1325" s="78">
        <v>60000000</v>
      </c>
      <c r="AA1325" s="77">
        <f t="shared" si="79"/>
        <v>100000000</v>
      </c>
      <c r="AB1325" s="48">
        <v>2</v>
      </c>
      <c r="AC1325" s="81">
        <v>44195</v>
      </c>
      <c r="AD1325" s="77">
        <v>3000000000</v>
      </c>
      <c r="AE1325" s="77">
        <v>3000000000</v>
      </c>
      <c r="AF1325" s="77">
        <v>15000000</v>
      </c>
    </row>
    <row r="1326" spans="1:32" x14ac:dyDescent="0.25">
      <c r="A1326" s="230" t="s">
        <v>3778</v>
      </c>
      <c r="B1326" s="48" t="s">
        <v>7035</v>
      </c>
      <c r="C1326" s="74">
        <f t="shared" si="78"/>
        <v>8000000000</v>
      </c>
      <c r="D1326" s="75"/>
      <c r="E1326" s="75">
        <v>43490</v>
      </c>
      <c r="F1326" s="77">
        <v>2000000000</v>
      </c>
      <c r="G1326" s="77">
        <v>10000000000</v>
      </c>
      <c r="H1326" s="74">
        <f t="shared" si="77"/>
        <v>8000000000</v>
      </c>
      <c r="I1326" s="78">
        <v>60000000</v>
      </c>
      <c r="J1326" s="79" t="s">
        <v>5701</v>
      </c>
      <c r="K1326" s="80">
        <f t="shared" si="76"/>
        <v>8</v>
      </c>
      <c r="L1326" s="48" t="s">
        <v>249</v>
      </c>
      <c r="M1326" s="79" t="s">
        <v>5738</v>
      </c>
      <c r="N1326" s="80">
        <v>8</v>
      </c>
      <c r="O1326" s="48" t="s">
        <v>5703</v>
      </c>
      <c r="P1326" s="81">
        <v>45955</v>
      </c>
      <c r="Q1326" s="75">
        <v>43490</v>
      </c>
      <c r="R1326" s="75">
        <v>43434</v>
      </c>
      <c r="S1326" s="48">
        <v>1</v>
      </c>
      <c r="T1326" s="48" t="s">
        <v>274</v>
      </c>
      <c r="U1326" s="48" t="s">
        <v>1112</v>
      </c>
      <c r="V1326" s="82" t="s">
        <v>5704</v>
      </c>
      <c r="W1326" s="75">
        <v>43465</v>
      </c>
      <c r="X1326" s="77">
        <v>15000000</v>
      </c>
      <c r="Y1326" s="77">
        <v>2000000000</v>
      </c>
      <c r="Z1326" s="78">
        <v>60000000</v>
      </c>
      <c r="AA1326" s="77">
        <f t="shared" si="79"/>
        <v>100000000</v>
      </c>
      <c r="AB1326" s="48">
        <v>2</v>
      </c>
      <c r="AC1326" s="81">
        <v>44195</v>
      </c>
      <c r="AD1326" s="77">
        <v>3000000000</v>
      </c>
      <c r="AE1326" s="77">
        <v>3000000000</v>
      </c>
      <c r="AF1326" s="77">
        <v>15000000</v>
      </c>
    </row>
    <row r="1327" spans="1:32" x14ac:dyDescent="0.25">
      <c r="A1327" s="230" t="s">
        <v>3780</v>
      </c>
      <c r="B1327" s="48" t="s">
        <v>7036</v>
      </c>
      <c r="C1327" s="74">
        <f t="shared" si="78"/>
        <v>8000000000</v>
      </c>
      <c r="D1327" s="75"/>
      <c r="E1327" s="75">
        <v>43490</v>
      </c>
      <c r="F1327" s="77">
        <v>2000000000</v>
      </c>
      <c r="G1327" s="77">
        <v>10000000000</v>
      </c>
      <c r="H1327" s="74">
        <f t="shared" si="77"/>
        <v>8000000000</v>
      </c>
      <c r="I1327" s="78">
        <v>60000000</v>
      </c>
      <c r="J1327" s="79" t="s">
        <v>5701</v>
      </c>
      <c r="K1327" s="80">
        <f t="shared" si="76"/>
        <v>8</v>
      </c>
      <c r="L1327" s="48" t="s">
        <v>249</v>
      </c>
      <c r="M1327" s="79" t="s">
        <v>5738</v>
      </c>
      <c r="N1327" s="80">
        <v>8</v>
      </c>
      <c r="O1327" s="48" t="s">
        <v>5703</v>
      </c>
      <c r="P1327" s="81">
        <v>45955</v>
      </c>
      <c r="Q1327" s="75">
        <v>43490</v>
      </c>
      <c r="R1327" s="75">
        <v>43434</v>
      </c>
      <c r="S1327" s="48">
        <v>1</v>
      </c>
      <c r="T1327" s="48" t="s">
        <v>253</v>
      </c>
      <c r="U1327" s="48" t="s">
        <v>1112</v>
      </c>
      <c r="V1327" s="82" t="s">
        <v>5704</v>
      </c>
      <c r="W1327" s="75">
        <v>43465</v>
      </c>
      <c r="X1327" s="77">
        <v>15000000</v>
      </c>
      <c r="Y1327" s="77">
        <v>2000000000</v>
      </c>
      <c r="Z1327" s="78">
        <v>60000000</v>
      </c>
      <c r="AA1327" s="77">
        <f t="shared" si="79"/>
        <v>100000000</v>
      </c>
      <c r="AB1327" s="48">
        <v>2</v>
      </c>
      <c r="AC1327" s="81">
        <v>44195</v>
      </c>
      <c r="AD1327" s="77">
        <v>3000000000</v>
      </c>
      <c r="AE1327" s="77">
        <v>3000000000</v>
      </c>
      <c r="AF1327" s="77">
        <v>15000000</v>
      </c>
    </row>
    <row r="1328" spans="1:32" x14ac:dyDescent="0.25">
      <c r="A1328" s="230" t="s">
        <v>3782</v>
      </c>
      <c r="B1328" s="48" t="s">
        <v>7037</v>
      </c>
      <c r="C1328" s="74">
        <f t="shared" si="78"/>
        <v>8000000000</v>
      </c>
      <c r="D1328" s="75"/>
      <c r="E1328" s="75">
        <v>43490</v>
      </c>
      <c r="F1328" s="77">
        <v>2000000000</v>
      </c>
      <c r="G1328" s="77">
        <v>10000000000</v>
      </c>
      <c r="H1328" s="74">
        <f t="shared" si="77"/>
        <v>8000000000</v>
      </c>
      <c r="I1328" s="78">
        <v>60000000</v>
      </c>
      <c r="J1328" s="79" t="s">
        <v>5701</v>
      </c>
      <c r="K1328" s="80">
        <f t="shared" si="76"/>
        <v>8</v>
      </c>
      <c r="L1328" s="48" t="s">
        <v>249</v>
      </c>
      <c r="M1328" s="79" t="s">
        <v>5738</v>
      </c>
      <c r="N1328" s="80">
        <v>8</v>
      </c>
      <c r="O1328" s="48" t="s">
        <v>5703</v>
      </c>
      <c r="P1328" s="81">
        <v>45955</v>
      </c>
      <c r="Q1328" s="75">
        <v>43490</v>
      </c>
      <c r="R1328" s="75">
        <v>43434</v>
      </c>
      <c r="S1328" s="48">
        <v>1</v>
      </c>
      <c r="T1328" s="48" t="s">
        <v>274</v>
      </c>
      <c r="U1328" s="48" t="s">
        <v>1112</v>
      </c>
      <c r="V1328" s="82" t="s">
        <v>5704</v>
      </c>
      <c r="W1328" s="75">
        <v>43465</v>
      </c>
      <c r="X1328" s="77">
        <v>15000000</v>
      </c>
      <c r="Y1328" s="77">
        <v>2000000000</v>
      </c>
      <c r="Z1328" s="78">
        <v>60000000</v>
      </c>
      <c r="AA1328" s="77">
        <f t="shared" si="79"/>
        <v>100000000</v>
      </c>
      <c r="AB1328" s="48">
        <v>2</v>
      </c>
      <c r="AC1328" s="81">
        <v>44195</v>
      </c>
      <c r="AD1328" s="77">
        <v>3000000000</v>
      </c>
      <c r="AE1328" s="77">
        <v>3000000000</v>
      </c>
      <c r="AF1328" s="77">
        <v>15000000</v>
      </c>
    </row>
    <row r="1329" spans="1:32" x14ac:dyDescent="0.25">
      <c r="A1329" s="230" t="s">
        <v>3784</v>
      </c>
      <c r="B1329" s="48" t="s">
        <v>7038</v>
      </c>
      <c r="C1329" s="74">
        <f t="shared" si="78"/>
        <v>8000000000</v>
      </c>
      <c r="D1329" s="75"/>
      <c r="E1329" s="75">
        <v>43490</v>
      </c>
      <c r="F1329" s="77">
        <v>2000000000</v>
      </c>
      <c r="G1329" s="77">
        <v>10000000000</v>
      </c>
      <c r="H1329" s="74">
        <f t="shared" si="77"/>
        <v>8000000000</v>
      </c>
      <c r="I1329" s="78">
        <v>60000000</v>
      </c>
      <c r="J1329" s="79" t="s">
        <v>5701</v>
      </c>
      <c r="K1329" s="80">
        <f t="shared" si="76"/>
        <v>8</v>
      </c>
      <c r="L1329" s="48" t="s">
        <v>249</v>
      </c>
      <c r="M1329" s="79" t="s">
        <v>5738</v>
      </c>
      <c r="N1329" s="80">
        <v>8</v>
      </c>
      <c r="O1329" s="48" t="s">
        <v>5703</v>
      </c>
      <c r="P1329" s="81">
        <v>45955</v>
      </c>
      <c r="Q1329" s="75">
        <v>43490</v>
      </c>
      <c r="R1329" s="75">
        <v>43434</v>
      </c>
      <c r="S1329" s="48">
        <v>1</v>
      </c>
      <c r="T1329" s="48" t="s">
        <v>253</v>
      </c>
      <c r="U1329" s="48" t="s">
        <v>1112</v>
      </c>
      <c r="V1329" s="82" t="s">
        <v>5704</v>
      </c>
      <c r="W1329" s="75">
        <v>43465</v>
      </c>
      <c r="X1329" s="77">
        <v>15000000</v>
      </c>
      <c r="Y1329" s="77">
        <v>2000000000</v>
      </c>
      <c r="Z1329" s="78">
        <v>60000000</v>
      </c>
      <c r="AA1329" s="77">
        <f t="shared" si="79"/>
        <v>100000000</v>
      </c>
      <c r="AB1329" s="48">
        <v>2</v>
      </c>
      <c r="AC1329" s="81">
        <v>44195</v>
      </c>
      <c r="AD1329" s="77">
        <v>3000000000</v>
      </c>
      <c r="AE1329" s="77">
        <v>3000000000</v>
      </c>
      <c r="AF1329" s="77">
        <v>15000000</v>
      </c>
    </row>
    <row r="1330" spans="1:32" x14ac:dyDescent="0.25">
      <c r="A1330" s="230" t="s">
        <v>3786</v>
      </c>
      <c r="B1330" s="48" t="s">
        <v>7039</v>
      </c>
      <c r="C1330" s="74">
        <f t="shared" si="78"/>
        <v>8000000000</v>
      </c>
      <c r="D1330" s="75"/>
      <c r="E1330" s="75">
        <v>43490</v>
      </c>
      <c r="F1330" s="77">
        <v>2000000000</v>
      </c>
      <c r="G1330" s="77">
        <v>10000000000</v>
      </c>
      <c r="H1330" s="74">
        <f t="shared" si="77"/>
        <v>8000000000</v>
      </c>
      <c r="I1330" s="78">
        <v>60000000</v>
      </c>
      <c r="J1330" s="79" t="s">
        <v>5701</v>
      </c>
      <c r="K1330" s="80">
        <f t="shared" si="76"/>
        <v>8</v>
      </c>
      <c r="L1330" s="48" t="s">
        <v>249</v>
      </c>
      <c r="M1330" s="79" t="s">
        <v>5738</v>
      </c>
      <c r="N1330" s="80">
        <v>8</v>
      </c>
      <c r="O1330" s="48" t="s">
        <v>5703</v>
      </c>
      <c r="P1330" s="81">
        <v>45955</v>
      </c>
      <c r="Q1330" s="75">
        <v>43490</v>
      </c>
      <c r="R1330" s="75">
        <v>43434</v>
      </c>
      <c r="S1330" s="48">
        <v>1</v>
      </c>
      <c r="T1330" s="48" t="s">
        <v>274</v>
      </c>
      <c r="U1330" s="48" t="s">
        <v>1112</v>
      </c>
      <c r="V1330" s="82" t="s">
        <v>5704</v>
      </c>
      <c r="W1330" s="75">
        <v>43465</v>
      </c>
      <c r="X1330" s="77">
        <v>15000000</v>
      </c>
      <c r="Y1330" s="77">
        <v>2000000000</v>
      </c>
      <c r="Z1330" s="78">
        <v>60000000</v>
      </c>
      <c r="AA1330" s="77">
        <f t="shared" si="79"/>
        <v>100000000</v>
      </c>
      <c r="AB1330" s="48">
        <v>2</v>
      </c>
      <c r="AC1330" s="81">
        <v>44195</v>
      </c>
      <c r="AD1330" s="77">
        <v>3000000000</v>
      </c>
      <c r="AE1330" s="77">
        <v>3000000000</v>
      </c>
      <c r="AF1330" s="77">
        <v>15000000</v>
      </c>
    </row>
    <row r="1331" spans="1:32" x14ac:dyDescent="0.25">
      <c r="A1331" s="230" t="s">
        <v>3788</v>
      </c>
      <c r="B1331" s="48" t="s">
        <v>7040</v>
      </c>
      <c r="C1331" s="74">
        <f t="shared" si="78"/>
        <v>8000000000</v>
      </c>
      <c r="D1331" s="75"/>
      <c r="E1331" s="75">
        <v>43490</v>
      </c>
      <c r="F1331" s="77">
        <v>2000000000</v>
      </c>
      <c r="G1331" s="77">
        <v>10000000000</v>
      </c>
      <c r="H1331" s="74">
        <f t="shared" si="77"/>
        <v>8000000000</v>
      </c>
      <c r="I1331" s="78">
        <v>60000000</v>
      </c>
      <c r="J1331" s="79" t="s">
        <v>5701</v>
      </c>
      <c r="K1331" s="80">
        <f t="shared" si="76"/>
        <v>8</v>
      </c>
      <c r="L1331" s="48" t="s">
        <v>249</v>
      </c>
      <c r="M1331" s="79" t="s">
        <v>5738</v>
      </c>
      <c r="N1331" s="80">
        <v>8</v>
      </c>
      <c r="O1331" s="48" t="s">
        <v>5703</v>
      </c>
      <c r="P1331" s="81">
        <v>45955</v>
      </c>
      <c r="Q1331" s="75">
        <v>43490</v>
      </c>
      <c r="R1331" s="75">
        <v>43434</v>
      </c>
      <c r="S1331" s="48">
        <v>1</v>
      </c>
      <c r="T1331" s="48" t="s">
        <v>253</v>
      </c>
      <c r="U1331" s="48" t="s">
        <v>1112</v>
      </c>
      <c r="V1331" s="82" t="s">
        <v>5704</v>
      </c>
      <c r="W1331" s="75">
        <v>43465</v>
      </c>
      <c r="X1331" s="77">
        <v>15000000</v>
      </c>
      <c r="Y1331" s="77">
        <v>2000000000</v>
      </c>
      <c r="Z1331" s="78">
        <v>60000000</v>
      </c>
      <c r="AA1331" s="77">
        <v>0</v>
      </c>
      <c r="AB1331" s="48">
        <v>2</v>
      </c>
      <c r="AC1331" s="81">
        <v>44195</v>
      </c>
      <c r="AD1331" s="77">
        <v>3000000000</v>
      </c>
      <c r="AE1331" s="77">
        <v>3000000000</v>
      </c>
      <c r="AF1331" s="77">
        <v>15000000</v>
      </c>
    </row>
    <row r="1332" spans="1:32" x14ac:dyDescent="0.25">
      <c r="A1332" s="230" t="s">
        <v>3790</v>
      </c>
      <c r="B1332" s="48" t="s">
        <v>7041</v>
      </c>
      <c r="C1332" s="74">
        <f t="shared" si="78"/>
        <v>8000000000</v>
      </c>
      <c r="D1332" s="75"/>
      <c r="E1332" s="75">
        <v>43490</v>
      </c>
      <c r="F1332" s="77">
        <v>2000000000</v>
      </c>
      <c r="G1332" s="77">
        <v>10000000000</v>
      </c>
      <c r="H1332" s="74">
        <f t="shared" si="77"/>
        <v>8000000000</v>
      </c>
      <c r="I1332" s="78">
        <v>60000000</v>
      </c>
      <c r="J1332" s="79" t="s">
        <v>5701</v>
      </c>
      <c r="K1332" s="80">
        <f t="shared" si="76"/>
        <v>8</v>
      </c>
      <c r="L1332" s="48" t="s">
        <v>249</v>
      </c>
      <c r="M1332" s="79" t="s">
        <v>5738</v>
      </c>
      <c r="N1332" s="80">
        <v>8</v>
      </c>
      <c r="O1332" s="48" t="s">
        <v>5703</v>
      </c>
      <c r="P1332" s="81">
        <v>45955</v>
      </c>
      <c r="Q1332" s="75">
        <v>43490</v>
      </c>
      <c r="R1332" s="75">
        <v>43434</v>
      </c>
      <c r="S1332" s="48">
        <v>1</v>
      </c>
      <c r="T1332" s="48" t="s">
        <v>274</v>
      </c>
      <c r="U1332" s="48" t="s">
        <v>1112</v>
      </c>
      <c r="V1332" s="82" t="s">
        <v>5704</v>
      </c>
      <c r="W1332" s="75">
        <v>43465</v>
      </c>
      <c r="X1332" s="77">
        <v>15000000</v>
      </c>
      <c r="Y1332" s="77">
        <v>2000000000</v>
      </c>
      <c r="Z1332" s="78">
        <v>60000000</v>
      </c>
      <c r="AA1332" s="77">
        <v>0</v>
      </c>
      <c r="AB1332" s="48">
        <v>2</v>
      </c>
      <c r="AC1332" s="81">
        <v>44195</v>
      </c>
      <c r="AD1332" s="77">
        <v>3000000000</v>
      </c>
      <c r="AE1332" s="77">
        <v>3000000000</v>
      </c>
      <c r="AF1332" s="77">
        <v>15000000</v>
      </c>
    </row>
    <row r="1333" spans="1:32" x14ac:dyDescent="0.25">
      <c r="A1333" s="230" t="s">
        <v>3792</v>
      </c>
      <c r="B1333" s="48" t="s">
        <v>7042</v>
      </c>
      <c r="C1333" s="74">
        <f t="shared" si="78"/>
        <v>8000000000</v>
      </c>
      <c r="D1333" s="75"/>
      <c r="E1333" s="75">
        <v>43490</v>
      </c>
      <c r="F1333" s="77">
        <v>2000000000</v>
      </c>
      <c r="G1333" s="77">
        <v>10000000000</v>
      </c>
      <c r="H1333" s="74">
        <f t="shared" si="77"/>
        <v>8000000000</v>
      </c>
      <c r="I1333" s="78">
        <v>60000000</v>
      </c>
      <c r="J1333" s="79" t="s">
        <v>5701</v>
      </c>
      <c r="K1333" s="80">
        <f t="shared" si="76"/>
        <v>8</v>
      </c>
      <c r="L1333" s="48" t="s">
        <v>249</v>
      </c>
      <c r="M1333" s="79" t="s">
        <v>5738</v>
      </c>
      <c r="N1333" s="80">
        <v>8</v>
      </c>
      <c r="O1333" s="48" t="s">
        <v>5703</v>
      </c>
      <c r="P1333" s="81">
        <v>45955</v>
      </c>
      <c r="Q1333" s="75">
        <v>43490</v>
      </c>
      <c r="R1333" s="75">
        <v>43434</v>
      </c>
      <c r="S1333" s="48">
        <v>1</v>
      </c>
      <c r="T1333" s="48" t="s">
        <v>253</v>
      </c>
      <c r="U1333" s="48" t="s">
        <v>1112</v>
      </c>
      <c r="V1333" s="82" t="s">
        <v>5704</v>
      </c>
      <c r="W1333" s="75">
        <v>43465</v>
      </c>
      <c r="X1333" s="77">
        <v>15000000</v>
      </c>
      <c r="Y1333" s="77">
        <v>2000000000</v>
      </c>
      <c r="Z1333" s="78">
        <v>60000000</v>
      </c>
      <c r="AA1333" s="77">
        <v>0</v>
      </c>
      <c r="AB1333" s="48">
        <v>2</v>
      </c>
      <c r="AC1333" s="81">
        <v>44195</v>
      </c>
      <c r="AD1333" s="77">
        <v>3000000000</v>
      </c>
      <c r="AE1333" s="77">
        <v>3000000000</v>
      </c>
      <c r="AF1333" s="77">
        <v>15000000</v>
      </c>
    </row>
    <row r="1334" spans="1:32" x14ac:dyDescent="0.25">
      <c r="A1334" s="230" t="s">
        <v>3794</v>
      </c>
      <c r="B1334" s="48" t="s">
        <v>7043</v>
      </c>
      <c r="C1334" s="74">
        <f t="shared" si="78"/>
        <v>8000000000</v>
      </c>
      <c r="D1334" s="75"/>
      <c r="E1334" s="75">
        <v>43490</v>
      </c>
      <c r="F1334" s="77">
        <v>2000000000</v>
      </c>
      <c r="G1334" s="77">
        <v>10000000000</v>
      </c>
      <c r="H1334" s="74">
        <f t="shared" si="77"/>
        <v>8000000000</v>
      </c>
      <c r="I1334" s="78">
        <v>60000000</v>
      </c>
      <c r="J1334" s="79" t="s">
        <v>5701</v>
      </c>
      <c r="K1334" s="80">
        <f t="shared" si="76"/>
        <v>8</v>
      </c>
      <c r="L1334" s="48" t="s">
        <v>249</v>
      </c>
      <c r="M1334" s="79" t="s">
        <v>5738</v>
      </c>
      <c r="N1334" s="80">
        <v>8</v>
      </c>
      <c r="O1334" s="48" t="s">
        <v>5703</v>
      </c>
      <c r="P1334" s="81">
        <v>45955</v>
      </c>
      <c r="Q1334" s="75">
        <v>43490</v>
      </c>
      <c r="R1334" s="75">
        <v>43434</v>
      </c>
      <c r="S1334" s="48">
        <v>1</v>
      </c>
      <c r="T1334" s="48" t="s">
        <v>274</v>
      </c>
      <c r="U1334" s="48" t="s">
        <v>1112</v>
      </c>
      <c r="V1334" s="82" t="s">
        <v>5704</v>
      </c>
      <c r="W1334" s="75">
        <v>43465</v>
      </c>
      <c r="X1334" s="77">
        <v>15000000</v>
      </c>
      <c r="Y1334" s="77">
        <v>2000000000</v>
      </c>
      <c r="Z1334" s="78">
        <v>60000000</v>
      </c>
      <c r="AA1334" s="77">
        <v>0</v>
      </c>
      <c r="AB1334" s="48">
        <v>2</v>
      </c>
      <c r="AC1334" s="81">
        <v>44195</v>
      </c>
      <c r="AD1334" s="77">
        <v>3000000000</v>
      </c>
      <c r="AE1334" s="77">
        <v>3000000000</v>
      </c>
      <c r="AF1334" s="77">
        <v>15000000</v>
      </c>
    </row>
    <row r="1335" spans="1:32" x14ac:dyDescent="0.25">
      <c r="A1335" s="230" t="s">
        <v>3796</v>
      </c>
      <c r="B1335" s="48" t="s">
        <v>7044</v>
      </c>
      <c r="C1335" s="74">
        <f t="shared" si="78"/>
        <v>8000000000</v>
      </c>
      <c r="D1335" s="75"/>
      <c r="E1335" s="75">
        <v>43490</v>
      </c>
      <c r="F1335" s="77">
        <v>2000000000</v>
      </c>
      <c r="G1335" s="77">
        <v>10000000000</v>
      </c>
      <c r="H1335" s="74">
        <f t="shared" si="77"/>
        <v>8000000000</v>
      </c>
      <c r="I1335" s="78">
        <v>60000000</v>
      </c>
      <c r="J1335" s="79" t="s">
        <v>5701</v>
      </c>
      <c r="K1335" s="80">
        <f t="shared" si="76"/>
        <v>8</v>
      </c>
      <c r="L1335" s="48" t="s">
        <v>249</v>
      </c>
      <c r="M1335" s="79" t="s">
        <v>5738</v>
      </c>
      <c r="N1335" s="80">
        <v>8</v>
      </c>
      <c r="O1335" s="48" t="s">
        <v>5703</v>
      </c>
      <c r="P1335" s="81">
        <v>45955</v>
      </c>
      <c r="Q1335" s="75">
        <v>43490</v>
      </c>
      <c r="R1335" s="75">
        <v>43434</v>
      </c>
      <c r="S1335" s="48">
        <v>1</v>
      </c>
      <c r="T1335" s="48" t="s">
        <v>253</v>
      </c>
      <c r="U1335" s="48" t="s">
        <v>1112</v>
      </c>
      <c r="V1335" s="82" t="s">
        <v>5704</v>
      </c>
      <c r="W1335" s="75">
        <v>43465</v>
      </c>
      <c r="X1335" s="77">
        <v>15000000</v>
      </c>
      <c r="Y1335" s="77">
        <v>2000000000</v>
      </c>
      <c r="Z1335" s="78">
        <v>60000000</v>
      </c>
      <c r="AA1335" s="77">
        <v>0</v>
      </c>
      <c r="AB1335" s="48">
        <v>2</v>
      </c>
      <c r="AC1335" s="81">
        <v>44195</v>
      </c>
      <c r="AD1335" s="77">
        <v>3000000000</v>
      </c>
      <c r="AE1335" s="77">
        <v>3000000000</v>
      </c>
      <c r="AF1335" s="77">
        <v>15000000</v>
      </c>
    </row>
    <row r="1336" spans="1:32" x14ac:dyDescent="0.25">
      <c r="A1336" s="230" t="s">
        <v>3798</v>
      </c>
      <c r="B1336" s="48" t="s">
        <v>7045</v>
      </c>
      <c r="C1336" s="74">
        <f t="shared" si="78"/>
        <v>8000000000</v>
      </c>
      <c r="D1336" s="75"/>
      <c r="E1336" s="75">
        <v>43490</v>
      </c>
      <c r="F1336" s="77">
        <v>2000000000</v>
      </c>
      <c r="G1336" s="77">
        <v>10000000000</v>
      </c>
      <c r="H1336" s="74">
        <f t="shared" si="77"/>
        <v>8000000000</v>
      </c>
      <c r="I1336" s="78">
        <v>60000000</v>
      </c>
      <c r="J1336" s="79" t="s">
        <v>5701</v>
      </c>
      <c r="K1336" s="80">
        <f t="shared" si="76"/>
        <v>8</v>
      </c>
      <c r="L1336" s="48" t="s">
        <v>249</v>
      </c>
      <c r="M1336" s="79" t="s">
        <v>5738</v>
      </c>
      <c r="N1336" s="80">
        <v>8</v>
      </c>
      <c r="O1336" s="48" t="s">
        <v>5703</v>
      </c>
      <c r="P1336" s="81">
        <v>45955</v>
      </c>
      <c r="Q1336" s="75">
        <v>43490</v>
      </c>
      <c r="R1336" s="75">
        <v>43434</v>
      </c>
      <c r="S1336" s="48">
        <v>1</v>
      </c>
      <c r="T1336" s="48" t="s">
        <v>274</v>
      </c>
      <c r="U1336" s="48" t="s">
        <v>1112</v>
      </c>
      <c r="V1336" s="82" t="s">
        <v>5704</v>
      </c>
      <c r="W1336" s="75">
        <v>43465</v>
      </c>
      <c r="X1336" s="77">
        <v>15000000</v>
      </c>
      <c r="Y1336" s="77">
        <v>2000000000</v>
      </c>
      <c r="Z1336" s="78">
        <v>60000000</v>
      </c>
      <c r="AA1336" s="77">
        <v>0</v>
      </c>
      <c r="AB1336" s="48">
        <v>2</v>
      </c>
      <c r="AC1336" s="81">
        <v>44195</v>
      </c>
      <c r="AD1336" s="77">
        <v>3000000000</v>
      </c>
      <c r="AE1336" s="77">
        <v>3000000000</v>
      </c>
      <c r="AF1336" s="77">
        <v>15000000</v>
      </c>
    </row>
    <row r="1337" spans="1:32" x14ac:dyDescent="0.25">
      <c r="A1337" s="230" t="s">
        <v>3800</v>
      </c>
      <c r="B1337" s="48" t="s">
        <v>7046</v>
      </c>
      <c r="C1337" s="74">
        <f t="shared" si="78"/>
        <v>8000000000</v>
      </c>
      <c r="D1337" s="75"/>
      <c r="E1337" s="75">
        <v>43490</v>
      </c>
      <c r="F1337" s="77">
        <v>2000000000</v>
      </c>
      <c r="G1337" s="77">
        <v>10000000000</v>
      </c>
      <c r="H1337" s="74">
        <f t="shared" si="77"/>
        <v>8000000000</v>
      </c>
      <c r="I1337" s="78">
        <v>60000000</v>
      </c>
      <c r="J1337" s="79" t="s">
        <v>5701</v>
      </c>
      <c r="K1337" s="80">
        <f t="shared" si="76"/>
        <v>8</v>
      </c>
      <c r="L1337" s="48" t="s">
        <v>249</v>
      </c>
      <c r="M1337" s="79" t="s">
        <v>5738</v>
      </c>
      <c r="N1337" s="80">
        <v>8</v>
      </c>
      <c r="O1337" s="48" t="s">
        <v>5703</v>
      </c>
      <c r="P1337" s="81">
        <v>45955</v>
      </c>
      <c r="Q1337" s="75">
        <v>43490</v>
      </c>
      <c r="R1337" s="75">
        <v>43434</v>
      </c>
      <c r="S1337" s="48">
        <v>1</v>
      </c>
      <c r="T1337" s="48" t="s">
        <v>253</v>
      </c>
      <c r="U1337" s="48" t="s">
        <v>1112</v>
      </c>
      <c r="V1337" s="82" t="s">
        <v>5704</v>
      </c>
      <c r="W1337" s="75">
        <v>43465</v>
      </c>
      <c r="X1337" s="77">
        <v>15000000</v>
      </c>
      <c r="Y1337" s="77">
        <v>2000000000</v>
      </c>
      <c r="Z1337" s="78">
        <v>60000000</v>
      </c>
      <c r="AA1337" s="77">
        <f t="shared" si="79"/>
        <v>100000000</v>
      </c>
      <c r="AB1337" s="48">
        <v>2</v>
      </c>
      <c r="AC1337" s="81">
        <v>44195</v>
      </c>
      <c r="AD1337" s="77">
        <v>3000000000</v>
      </c>
      <c r="AE1337" s="77">
        <v>3000000000</v>
      </c>
      <c r="AF1337" s="77">
        <v>15000000</v>
      </c>
    </row>
    <row r="1338" spans="1:32" x14ac:dyDescent="0.25">
      <c r="A1338" s="230" t="s">
        <v>3802</v>
      </c>
      <c r="B1338" s="48" t="s">
        <v>7047</v>
      </c>
      <c r="C1338" s="74">
        <f t="shared" si="78"/>
        <v>8000000000</v>
      </c>
      <c r="D1338" s="75"/>
      <c r="E1338" s="75">
        <v>43490</v>
      </c>
      <c r="F1338" s="77">
        <v>2000000000</v>
      </c>
      <c r="G1338" s="77">
        <v>10000000000</v>
      </c>
      <c r="H1338" s="74">
        <f t="shared" si="77"/>
        <v>8000000000</v>
      </c>
      <c r="I1338" s="78">
        <v>60000000</v>
      </c>
      <c r="J1338" s="79" t="s">
        <v>5701</v>
      </c>
      <c r="K1338" s="80">
        <f t="shared" si="76"/>
        <v>8</v>
      </c>
      <c r="L1338" s="48" t="s">
        <v>249</v>
      </c>
      <c r="M1338" s="79" t="s">
        <v>5738</v>
      </c>
      <c r="N1338" s="80">
        <v>8</v>
      </c>
      <c r="O1338" s="48" t="s">
        <v>5703</v>
      </c>
      <c r="P1338" s="81">
        <v>45955</v>
      </c>
      <c r="Q1338" s="75">
        <v>43490</v>
      </c>
      <c r="R1338" s="75">
        <v>43434</v>
      </c>
      <c r="S1338" s="48">
        <v>1</v>
      </c>
      <c r="T1338" s="48" t="s">
        <v>274</v>
      </c>
      <c r="U1338" s="48" t="s">
        <v>1112</v>
      </c>
      <c r="V1338" s="82" t="s">
        <v>5704</v>
      </c>
      <c r="W1338" s="75">
        <v>43465</v>
      </c>
      <c r="X1338" s="77">
        <v>15000000</v>
      </c>
      <c r="Y1338" s="77">
        <v>2000000000</v>
      </c>
      <c r="Z1338" s="78">
        <v>60000000</v>
      </c>
      <c r="AA1338" s="77">
        <f t="shared" si="79"/>
        <v>100000000</v>
      </c>
      <c r="AB1338" s="48">
        <v>2</v>
      </c>
      <c r="AC1338" s="81">
        <v>44195</v>
      </c>
      <c r="AD1338" s="77">
        <v>3000000000</v>
      </c>
      <c r="AE1338" s="77">
        <v>3000000000</v>
      </c>
      <c r="AF1338" s="77">
        <v>15000000</v>
      </c>
    </row>
    <row r="1339" spans="1:32" x14ac:dyDescent="0.25">
      <c r="A1339" s="230" t="s">
        <v>3804</v>
      </c>
      <c r="B1339" s="48" t="s">
        <v>7048</v>
      </c>
      <c r="C1339" s="74">
        <f t="shared" si="78"/>
        <v>8000000000</v>
      </c>
      <c r="D1339" s="75"/>
      <c r="E1339" s="75">
        <v>43490</v>
      </c>
      <c r="F1339" s="77">
        <v>2000000000</v>
      </c>
      <c r="G1339" s="77">
        <v>10000000000</v>
      </c>
      <c r="H1339" s="74">
        <f t="shared" si="77"/>
        <v>8000000000</v>
      </c>
      <c r="I1339" s="78">
        <v>60000000</v>
      </c>
      <c r="J1339" s="79" t="s">
        <v>5701</v>
      </c>
      <c r="K1339" s="80">
        <f t="shared" si="76"/>
        <v>8</v>
      </c>
      <c r="L1339" s="48" t="s">
        <v>249</v>
      </c>
      <c r="M1339" s="79" t="s">
        <v>5738</v>
      </c>
      <c r="N1339" s="80">
        <v>8</v>
      </c>
      <c r="O1339" s="48" t="s">
        <v>5703</v>
      </c>
      <c r="P1339" s="81">
        <v>45955</v>
      </c>
      <c r="Q1339" s="75">
        <v>43490</v>
      </c>
      <c r="R1339" s="75">
        <v>43434</v>
      </c>
      <c r="S1339" s="48">
        <v>1</v>
      </c>
      <c r="T1339" s="48" t="s">
        <v>253</v>
      </c>
      <c r="U1339" s="48" t="s">
        <v>1112</v>
      </c>
      <c r="V1339" s="82" t="s">
        <v>5704</v>
      </c>
      <c r="W1339" s="75">
        <v>43465</v>
      </c>
      <c r="X1339" s="77">
        <v>15000000</v>
      </c>
      <c r="Y1339" s="77">
        <v>2000000000</v>
      </c>
      <c r="Z1339" s="78">
        <v>60000000</v>
      </c>
      <c r="AA1339" s="77">
        <f t="shared" si="79"/>
        <v>100000000</v>
      </c>
      <c r="AB1339" s="48">
        <v>2</v>
      </c>
      <c r="AC1339" s="81">
        <v>44195</v>
      </c>
      <c r="AD1339" s="77">
        <v>3000000000</v>
      </c>
      <c r="AE1339" s="77">
        <v>3000000000</v>
      </c>
      <c r="AF1339" s="77">
        <v>15000000</v>
      </c>
    </row>
    <row r="1340" spans="1:32" x14ac:dyDescent="0.25">
      <c r="A1340" s="230" t="s">
        <v>3806</v>
      </c>
      <c r="B1340" s="48" t="s">
        <v>7049</v>
      </c>
      <c r="C1340" s="74">
        <f t="shared" si="78"/>
        <v>8000000000</v>
      </c>
      <c r="D1340" s="75"/>
      <c r="E1340" s="75">
        <v>43490</v>
      </c>
      <c r="F1340" s="77">
        <v>2000000000</v>
      </c>
      <c r="G1340" s="77">
        <v>10000000000</v>
      </c>
      <c r="H1340" s="74">
        <f t="shared" si="77"/>
        <v>8000000000</v>
      </c>
      <c r="I1340" s="78">
        <v>60000000</v>
      </c>
      <c r="J1340" s="79" t="s">
        <v>5701</v>
      </c>
      <c r="K1340" s="80">
        <f t="shared" si="76"/>
        <v>8</v>
      </c>
      <c r="L1340" s="48" t="s">
        <v>249</v>
      </c>
      <c r="M1340" s="79" t="s">
        <v>5738</v>
      </c>
      <c r="N1340" s="80">
        <v>8</v>
      </c>
      <c r="O1340" s="48" t="s">
        <v>5703</v>
      </c>
      <c r="P1340" s="81">
        <v>45955</v>
      </c>
      <c r="Q1340" s="75">
        <v>43490</v>
      </c>
      <c r="R1340" s="75">
        <v>43434</v>
      </c>
      <c r="S1340" s="48">
        <v>1</v>
      </c>
      <c r="T1340" s="48" t="s">
        <v>274</v>
      </c>
      <c r="U1340" s="48" t="s">
        <v>1112</v>
      </c>
      <c r="V1340" s="82" t="s">
        <v>5704</v>
      </c>
      <c r="W1340" s="75">
        <v>43465</v>
      </c>
      <c r="X1340" s="77">
        <v>15000000</v>
      </c>
      <c r="Y1340" s="77">
        <v>2000000000</v>
      </c>
      <c r="Z1340" s="78">
        <v>60000000</v>
      </c>
      <c r="AA1340" s="77">
        <f t="shared" si="79"/>
        <v>100000000</v>
      </c>
      <c r="AB1340" s="48">
        <v>2</v>
      </c>
      <c r="AC1340" s="81">
        <v>44195</v>
      </c>
      <c r="AD1340" s="77">
        <v>3000000000</v>
      </c>
      <c r="AE1340" s="77">
        <v>3000000000</v>
      </c>
      <c r="AF1340" s="77">
        <v>15000000</v>
      </c>
    </row>
    <row r="1341" spans="1:32" x14ac:dyDescent="0.25">
      <c r="A1341" s="230" t="s">
        <v>3808</v>
      </c>
      <c r="B1341" s="48" t="s">
        <v>7050</v>
      </c>
      <c r="C1341" s="74">
        <f t="shared" si="78"/>
        <v>8000000000</v>
      </c>
      <c r="D1341" s="75"/>
      <c r="E1341" s="75">
        <v>43490</v>
      </c>
      <c r="F1341" s="77">
        <v>2000000000</v>
      </c>
      <c r="G1341" s="77">
        <v>10000000000</v>
      </c>
      <c r="H1341" s="74">
        <f t="shared" si="77"/>
        <v>8000000000</v>
      </c>
      <c r="I1341" s="78">
        <v>60000000</v>
      </c>
      <c r="J1341" s="79" t="s">
        <v>5701</v>
      </c>
      <c r="K1341" s="80">
        <f t="shared" si="76"/>
        <v>8</v>
      </c>
      <c r="L1341" s="48" t="s">
        <v>249</v>
      </c>
      <c r="M1341" s="79" t="s">
        <v>5738</v>
      </c>
      <c r="N1341" s="80">
        <v>8</v>
      </c>
      <c r="O1341" s="48" t="s">
        <v>5703</v>
      </c>
      <c r="P1341" s="81">
        <v>45955</v>
      </c>
      <c r="Q1341" s="75">
        <v>43490</v>
      </c>
      <c r="R1341" s="75">
        <v>43434</v>
      </c>
      <c r="S1341" s="48">
        <v>1</v>
      </c>
      <c r="T1341" s="48" t="s">
        <v>253</v>
      </c>
      <c r="U1341" s="48" t="s">
        <v>1112</v>
      </c>
      <c r="V1341" s="82" t="s">
        <v>5704</v>
      </c>
      <c r="W1341" s="75">
        <v>43465</v>
      </c>
      <c r="X1341" s="77">
        <v>15000000</v>
      </c>
      <c r="Y1341" s="77">
        <v>2000000000</v>
      </c>
      <c r="Z1341" s="78">
        <v>60000000</v>
      </c>
      <c r="AA1341" s="77">
        <f t="shared" si="79"/>
        <v>100000000</v>
      </c>
      <c r="AB1341" s="48">
        <v>2</v>
      </c>
      <c r="AC1341" s="81">
        <v>44195</v>
      </c>
      <c r="AD1341" s="77">
        <v>3000000000</v>
      </c>
      <c r="AE1341" s="77">
        <v>3000000000</v>
      </c>
      <c r="AF1341" s="77">
        <v>15000000</v>
      </c>
    </row>
    <row r="1342" spans="1:32" x14ac:dyDescent="0.25">
      <c r="A1342" s="230" t="s">
        <v>3810</v>
      </c>
      <c r="B1342" s="48" t="s">
        <v>7051</v>
      </c>
      <c r="C1342" s="74">
        <f t="shared" si="78"/>
        <v>8000000000</v>
      </c>
      <c r="D1342" s="75"/>
      <c r="E1342" s="75">
        <v>43490</v>
      </c>
      <c r="F1342" s="77">
        <v>2000000000</v>
      </c>
      <c r="G1342" s="77">
        <v>10000000000</v>
      </c>
      <c r="H1342" s="74">
        <f t="shared" si="77"/>
        <v>8000000000</v>
      </c>
      <c r="I1342" s="78">
        <v>60000000</v>
      </c>
      <c r="J1342" s="79" t="s">
        <v>5701</v>
      </c>
      <c r="K1342" s="80">
        <f t="shared" si="76"/>
        <v>8</v>
      </c>
      <c r="L1342" s="48" t="s">
        <v>249</v>
      </c>
      <c r="M1342" s="79" t="s">
        <v>5738</v>
      </c>
      <c r="N1342" s="80">
        <v>8</v>
      </c>
      <c r="O1342" s="48" t="s">
        <v>5703</v>
      </c>
      <c r="P1342" s="81">
        <v>45955</v>
      </c>
      <c r="Q1342" s="75">
        <v>43490</v>
      </c>
      <c r="R1342" s="75">
        <v>43434</v>
      </c>
      <c r="S1342" s="48">
        <v>1</v>
      </c>
      <c r="T1342" s="48" t="s">
        <v>274</v>
      </c>
      <c r="U1342" s="48" t="s">
        <v>1112</v>
      </c>
      <c r="V1342" s="82" t="s">
        <v>5704</v>
      </c>
      <c r="W1342" s="75">
        <v>43465</v>
      </c>
      <c r="X1342" s="77">
        <v>15000000</v>
      </c>
      <c r="Y1342" s="77">
        <v>2000000000</v>
      </c>
      <c r="Z1342" s="78">
        <v>60000000</v>
      </c>
      <c r="AA1342" s="77">
        <f t="shared" si="79"/>
        <v>100000000</v>
      </c>
      <c r="AB1342" s="48">
        <v>2</v>
      </c>
      <c r="AC1342" s="81">
        <v>44195</v>
      </c>
      <c r="AD1342" s="77">
        <v>3000000000</v>
      </c>
      <c r="AE1342" s="77">
        <v>3000000000</v>
      </c>
      <c r="AF1342" s="77">
        <v>15000000</v>
      </c>
    </row>
    <row r="1343" spans="1:32" x14ac:dyDescent="0.25">
      <c r="A1343" s="230" t="s">
        <v>3812</v>
      </c>
      <c r="B1343" s="48" t="s">
        <v>7052</v>
      </c>
      <c r="C1343" s="74">
        <f t="shared" si="78"/>
        <v>8000000000</v>
      </c>
      <c r="D1343" s="75"/>
      <c r="E1343" s="75">
        <v>43490</v>
      </c>
      <c r="F1343" s="77">
        <v>2000000000</v>
      </c>
      <c r="G1343" s="77">
        <v>10000000000</v>
      </c>
      <c r="H1343" s="74">
        <f t="shared" si="77"/>
        <v>8000000000</v>
      </c>
      <c r="I1343" s="78">
        <v>60000000</v>
      </c>
      <c r="J1343" s="79" t="s">
        <v>5701</v>
      </c>
      <c r="K1343" s="80">
        <f t="shared" si="76"/>
        <v>8</v>
      </c>
      <c r="L1343" s="48" t="s">
        <v>249</v>
      </c>
      <c r="M1343" s="79" t="s">
        <v>5738</v>
      </c>
      <c r="N1343" s="80">
        <v>8</v>
      </c>
      <c r="O1343" s="48" t="s">
        <v>5703</v>
      </c>
      <c r="P1343" s="81">
        <v>45955</v>
      </c>
      <c r="Q1343" s="75">
        <v>43490</v>
      </c>
      <c r="R1343" s="75">
        <v>43434</v>
      </c>
      <c r="S1343" s="48">
        <v>1</v>
      </c>
      <c r="T1343" s="48" t="s">
        <v>253</v>
      </c>
      <c r="U1343" s="48" t="s">
        <v>1112</v>
      </c>
      <c r="V1343" s="82" t="s">
        <v>5704</v>
      </c>
      <c r="W1343" s="75">
        <v>43465</v>
      </c>
      <c r="X1343" s="77">
        <v>15000000</v>
      </c>
      <c r="Y1343" s="77">
        <v>2000000000</v>
      </c>
      <c r="Z1343" s="78">
        <v>60000000</v>
      </c>
      <c r="AA1343" s="77">
        <v>0</v>
      </c>
      <c r="AB1343" s="48">
        <v>2</v>
      </c>
      <c r="AC1343" s="81">
        <v>44195</v>
      </c>
      <c r="AD1343" s="77">
        <v>3000000000</v>
      </c>
      <c r="AE1343" s="77">
        <v>3000000000</v>
      </c>
      <c r="AF1343" s="77">
        <v>15000000</v>
      </c>
    </row>
    <row r="1344" spans="1:32" x14ac:dyDescent="0.25">
      <c r="A1344" s="230" t="s">
        <v>3814</v>
      </c>
      <c r="B1344" s="48" t="s">
        <v>7053</v>
      </c>
      <c r="C1344" s="74">
        <f t="shared" si="78"/>
        <v>8000000000</v>
      </c>
      <c r="D1344" s="75"/>
      <c r="E1344" s="75">
        <v>43490</v>
      </c>
      <c r="F1344" s="77">
        <v>2000000000</v>
      </c>
      <c r="G1344" s="77">
        <v>10000000000</v>
      </c>
      <c r="H1344" s="74">
        <f t="shared" si="77"/>
        <v>8000000000</v>
      </c>
      <c r="I1344" s="78">
        <v>60000000</v>
      </c>
      <c r="J1344" s="79" t="s">
        <v>5701</v>
      </c>
      <c r="K1344" s="80">
        <f t="shared" si="76"/>
        <v>8</v>
      </c>
      <c r="L1344" s="48" t="s">
        <v>249</v>
      </c>
      <c r="M1344" s="79" t="s">
        <v>5738</v>
      </c>
      <c r="N1344" s="80">
        <v>8</v>
      </c>
      <c r="O1344" s="48" t="s">
        <v>5703</v>
      </c>
      <c r="P1344" s="81">
        <v>45955</v>
      </c>
      <c r="Q1344" s="75">
        <v>43490</v>
      </c>
      <c r="R1344" s="75">
        <v>43434</v>
      </c>
      <c r="S1344" s="48">
        <v>1</v>
      </c>
      <c r="T1344" s="48" t="s">
        <v>274</v>
      </c>
      <c r="U1344" s="48" t="s">
        <v>1112</v>
      </c>
      <c r="V1344" s="82" t="s">
        <v>5704</v>
      </c>
      <c r="W1344" s="75">
        <v>43465</v>
      </c>
      <c r="X1344" s="77">
        <v>15000000</v>
      </c>
      <c r="Y1344" s="77">
        <v>2000000000</v>
      </c>
      <c r="Z1344" s="78">
        <v>60000000</v>
      </c>
      <c r="AA1344" s="77">
        <v>0</v>
      </c>
      <c r="AB1344" s="48">
        <v>2</v>
      </c>
      <c r="AC1344" s="81">
        <v>44195</v>
      </c>
      <c r="AD1344" s="77">
        <v>3000000000</v>
      </c>
      <c r="AE1344" s="77">
        <v>3000000000</v>
      </c>
      <c r="AF1344" s="77">
        <v>15000000</v>
      </c>
    </row>
    <row r="1345" spans="1:32" x14ac:dyDescent="0.25">
      <c r="A1345" s="230" t="s">
        <v>3816</v>
      </c>
      <c r="B1345" s="48" t="s">
        <v>7054</v>
      </c>
      <c r="C1345" s="74">
        <f t="shared" si="78"/>
        <v>8000000000</v>
      </c>
      <c r="D1345" s="75"/>
      <c r="E1345" s="75">
        <v>43490</v>
      </c>
      <c r="F1345" s="77">
        <v>2000000000</v>
      </c>
      <c r="G1345" s="77">
        <v>10000000000</v>
      </c>
      <c r="H1345" s="74">
        <f t="shared" si="77"/>
        <v>8000000000</v>
      </c>
      <c r="I1345" s="78">
        <v>60000000</v>
      </c>
      <c r="J1345" s="79" t="s">
        <v>5701</v>
      </c>
      <c r="K1345" s="80">
        <f t="shared" si="76"/>
        <v>8</v>
      </c>
      <c r="L1345" s="48" t="s">
        <v>249</v>
      </c>
      <c r="M1345" s="79" t="s">
        <v>5738</v>
      </c>
      <c r="N1345" s="80">
        <v>8</v>
      </c>
      <c r="O1345" s="48" t="s">
        <v>5703</v>
      </c>
      <c r="P1345" s="81">
        <v>45955</v>
      </c>
      <c r="Q1345" s="75">
        <v>43490</v>
      </c>
      <c r="R1345" s="75">
        <v>43434</v>
      </c>
      <c r="S1345" s="48">
        <v>1</v>
      </c>
      <c r="T1345" s="48" t="s">
        <v>253</v>
      </c>
      <c r="U1345" s="48" t="s">
        <v>1112</v>
      </c>
      <c r="V1345" s="82" t="s">
        <v>5704</v>
      </c>
      <c r="W1345" s="75">
        <v>43465</v>
      </c>
      <c r="X1345" s="77">
        <v>15000000</v>
      </c>
      <c r="Y1345" s="77">
        <v>2000000000</v>
      </c>
      <c r="Z1345" s="78">
        <v>60000000</v>
      </c>
      <c r="AA1345" s="77">
        <v>0</v>
      </c>
      <c r="AB1345" s="48">
        <v>2</v>
      </c>
      <c r="AC1345" s="81">
        <v>44195</v>
      </c>
      <c r="AD1345" s="77">
        <v>3000000000</v>
      </c>
      <c r="AE1345" s="77">
        <v>3000000000</v>
      </c>
      <c r="AF1345" s="77">
        <v>15000000</v>
      </c>
    </row>
    <row r="1346" spans="1:32" x14ac:dyDescent="0.25">
      <c r="A1346" s="230" t="s">
        <v>3818</v>
      </c>
      <c r="B1346" s="48" t="s">
        <v>7055</v>
      </c>
      <c r="C1346" s="74">
        <f t="shared" si="78"/>
        <v>8000000000</v>
      </c>
      <c r="D1346" s="75"/>
      <c r="E1346" s="75">
        <v>43490</v>
      </c>
      <c r="F1346" s="77">
        <v>2000000000</v>
      </c>
      <c r="G1346" s="77">
        <v>10000000000</v>
      </c>
      <c r="H1346" s="74">
        <f t="shared" si="77"/>
        <v>8000000000</v>
      </c>
      <c r="I1346" s="78">
        <v>60000000</v>
      </c>
      <c r="J1346" s="79" t="s">
        <v>5701</v>
      </c>
      <c r="K1346" s="80">
        <f t="shared" si="76"/>
        <v>8</v>
      </c>
      <c r="L1346" s="48" t="s">
        <v>249</v>
      </c>
      <c r="M1346" s="79" t="s">
        <v>5738</v>
      </c>
      <c r="N1346" s="80">
        <v>8</v>
      </c>
      <c r="O1346" s="48" t="s">
        <v>5703</v>
      </c>
      <c r="P1346" s="81">
        <v>45955</v>
      </c>
      <c r="Q1346" s="75">
        <v>43490</v>
      </c>
      <c r="R1346" s="75">
        <v>43434</v>
      </c>
      <c r="S1346" s="48">
        <v>1</v>
      </c>
      <c r="T1346" s="48" t="s">
        <v>274</v>
      </c>
      <c r="U1346" s="48" t="s">
        <v>1112</v>
      </c>
      <c r="V1346" s="82" t="s">
        <v>5704</v>
      </c>
      <c r="W1346" s="75">
        <v>43465</v>
      </c>
      <c r="X1346" s="77">
        <v>15000000</v>
      </c>
      <c r="Y1346" s="77">
        <v>2000000000</v>
      </c>
      <c r="Z1346" s="78">
        <v>60000000</v>
      </c>
      <c r="AA1346" s="77">
        <v>0</v>
      </c>
      <c r="AB1346" s="48">
        <v>2</v>
      </c>
      <c r="AC1346" s="81">
        <v>44195</v>
      </c>
      <c r="AD1346" s="77">
        <v>3000000000</v>
      </c>
      <c r="AE1346" s="77">
        <v>3000000000</v>
      </c>
      <c r="AF1346" s="77">
        <v>15000000</v>
      </c>
    </row>
    <row r="1347" spans="1:32" x14ac:dyDescent="0.25">
      <c r="A1347" s="230" t="s">
        <v>3820</v>
      </c>
      <c r="B1347" s="48" t="s">
        <v>7056</v>
      </c>
      <c r="C1347" s="74">
        <f t="shared" si="78"/>
        <v>8000000000</v>
      </c>
      <c r="D1347" s="75"/>
      <c r="E1347" s="75">
        <v>43490</v>
      </c>
      <c r="F1347" s="77">
        <v>2000000000</v>
      </c>
      <c r="G1347" s="77">
        <v>10000000000</v>
      </c>
      <c r="H1347" s="74">
        <f t="shared" si="77"/>
        <v>8000000000</v>
      </c>
      <c r="I1347" s="78">
        <v>60000000</v>
      </c>
      <c r="J1347" s="79" t="s">
        <v>5701</v>
      </c>
      <c r="K1347" s="80">
        <f t="shared" ref="K1347:K1410" si="80">N1347</f>
        <v>8</v>
      </c>
      <c r="L1347" s="48" t="s">
        <v>249</v>
      </c>
      <c r="M1347" s="79" t="s">
        <v>5738</v>
      </c>
      <c r="N1347" s="80">
        <v>8</v>
      </c>
      <c r="O1347" s="48" t="s">
        <v>5703</v>
      </c>
      <c r="P1347" s="81">
        <v>45955</v>
      </c>
      <c r="Q1347" s="75">
        <v>43490</v>
      </c>
      <c r="R1347" s="75">
        <v>43434</v>
      </c>
      <c r="S1347" s="48">
        <v>1</v>
      </c>
      <c r="T1347" s="48" t="s">
        <v>253</v>
      </c>
      <c r="U1347" s="48" t="s">
        <v>1112</v>
      </c>
      <c r="V1347" s="82" t="s">
        <v>5704</v>
      </c>
      <c r="W1347" s="75">
        <v>43465</v>
      </c>
      <c r="X1347" s="77">
        <v>15000000</v>
      </c>
      <c r="Y1347" s="77">
        <v>2000000000</v>
      </c>
      <c r="Z1347" s="78">
        <v>60000000</v>
      </c>
      <c r="AA1347" s="77">
        <v>0</v>
      </c>
      <c r="AB1347" s="48">
        <v>2</v>
      </c>
      <c r="AC1347" s="81">
        <v>44195</v>
      </c>
      <c r="AD1347" s="77">
        <v>3000000000</v>
      </c>
      <c r="AE1347" s="77">
        <v>3000000000</v>
      </c>
      <c r="AF1347" s="77">
        <v>15000000</v>
      </c>
    </row>
    <row r="1348" spans="1:32" x14ac:dyDescent="0.25">
      <c r="A1348" s="230" t="s">
        <v>3822</v>
      </c>
      <c r="B1348" s="48" t="s">
        <v>7057</v>
      </c>
      <c r="C1348" s="74">
        <f t="shared" si="78"/>
        <v>8000000000</v>
      </c>
      <c r="D1348" s="75"/>
      <c r="E1348" s="75">
        <v>43490</v>
      </c>
      <c r="F1348" s="77">
        <v>2000000000</v>
      </c>
      <c r="G1348" s="77">
        <v>10000000000</v>
      </c>
      <c r="H1348" s="74">
        <f t="shared" si="77"/>
        <v>8000000000</v>
      </c>
      <c r="I1348" s="78">
        <v>60000000</v>
      </c>
      <c r="J1348" s="79" t="s">
        <v>5701</v>
      </c>
      <c r="K1348" s="80">
        <f t="shared" si="80"/>
        <v>8</v>
      </c>
      <c r="L1348" s="48" t="s">
        <v>249</v>
      </c>
      <c r="M1348" s="79" t="s">
        <v>5738</v>
      </c>
      <c r="N1348" s="80">
        <v>8</v>
      </c>
      <c r="O1348" s="48" t="s">
        <v>5703</v>
      </c>
      <c r="P1348" s="81">
        <v>45955</v>
      </c>
      <c r="Q1348" s="75">
        <v>43490</v>
      </c>
      <c r="R1348" s="75">
        <v>43434</v>
      </c>
      <c r="S1348" s="48">
        <v>1</v>
      </c>
      <c r="T1348" s="48" t="s">
        <v>274</v>
      </c>
      <c r="U1348" s="48" t="s">
        <v>1112</v>
      </c>
      <c r="V1348" s="82" t="s">
        <v>5704</v>
      </c>
      <c r="W1348" s="75">
        <v>43465</v>
      </c>
      <c r="X1348" s="77">
        <v>15000000</v>
      </c>
      <c r="Y1348" s="77">
        <v>2000000000</v>
      </c>
      <c r="Z1348" s="78">
        <v>60000000</v>
      </c>
      <c r="AA1348" s="77">
        <v>0</v>
      </c>
      <c r="AB1348" s="48">
        <v>2</v>
      </c>
      <c r="AC1348" s="81">
        <v>44195</v>
      </c>
      <c r="AD1348" s="77">
        <v>3000000000</v>
      </c>
      <c r="AE1348" s="77">
        <v>3000000000</v>
      </c>
      <c r="AF1348" s="77">
        <v>15000000</v>
      </c>
    </row>
    <row r="1349" spans="1:32" x14ac:dyDescent="0.25">
      <c r="A1349" s="230" t="s">
        <v>3824</v>
      </c>
      <c r="B1349" s="48" t="s">
        <v>7058</v>
      </c>
      <c r="C1349" s="74">
        <f t="shared" si="78"/>
        <v>8000000000</v>
      </c>
      <c r="D1349" s="75"/>
      <c r="E1349" s="75">
        <v>43490</v>
      </c>
      <c r="F1349" s="77">
        <v>2000000000</v>
      </c>
      <c r="G1349" s="77">
        <v>10000000000</v>
      </c>
      <c r="H1349" s="74">
        <f t="shared" si="77"/>
        <v>8000000000</v>
      </c>
      <c r="I1349" s="78">
        <v>60000000</v>
      </c>
      <c r="J1349" s="79" t="s">
        <v>5701</v>
      </c>
      <c r="K1349" s="80">
        <f t="shared" si="80"/>
        <v>8</v>
      </c>
      <c r="L1349" s="48" t="s">
        <v>249</v>
      </c>
      <c r="M1349" s="79" t="s">
        <v>5738</v>
      </c>
      <c r="N1349" s="80">
        <v>8</v>
      </c>
      <c r="O1349" s="48" t="s">
        <v>5703</v>
      </c>
      <c r="P1349" s="81">
        <v>45955</v>
      </c>
      <c r="Q1349" s="75">
        <v>43490</v>
      </c>
      <c r="R1349" s="75">
        <v>43434</v>
      </c>
      <c r="S1349" s="48">
        <v>1</v>
      </c>
      <c r="T1349" s="48" t="s">
        <v>253</v>
      </c>
      <c r="U1349" s="48" t="s">
        <v>1112</v>
      </c>
      <c r="V1349" s="82" t="s">
        <v>5704</v>
      </c>
      <c r="W1349" s="75">
        <v>43465</v>
      </c>
      <c r="X1349" s="77">
        <v>15000000</v>
      </c>
      <c r="Y1349" s="77">
        <v>2000000000</v>
      </c>
      <c r="Z1349" s="78">
        <v>60000000</v>
      </c>
      <c r="AA1349" s="77">
        <f t="shared" si="79"/>
        <v>100000000</v>
      </c>
      <c r="AB1349" s="48">
        <v>2</v>
      </c>
      <c r="AC1349" s="81">
        <v>44195</v>
      </c>
      <c r="AD1349" s="77">
        <v>3000000000</v>
      </c>
      <c r="AE1349" s="77">
        <v>3000000000</v>
      </c>
      <c r="AF1349" s="77">
        <v>15000000</v>
      </c>
    </row>
    <row r="1350" spans="1:32" x14ac:dyDescent="0.25">
      <c r="A1350" s="230" t="s">
        <v>3826</v>
      </c>
      <c r="B1350" s="48" t="s">
        <v>7059</v>
      </c>
      <c r="C1350" s="74">
        <f t="shared" si="78"/>
        <v>8000000000</v>
      </c>
      <c r="D1350" s="75"/>
      <c r="E1350" s="75">
        <v>43490</v>
      </c>
      <c r="F1350" s="77">
        <v>2000000000</v>
      </c>
      <c r="G1350" s="77">
        <v>10000000000</v>
      </c>
      <c r="H1350" s="74">
        <f t="shared" si="77"/>
        <v>8000000000</v>
      </c>
      <c r="I1350" s="78">
        <v>60000000</v>
      </c>
      <c r="J1350" s="79" t="s">
        <v>5701</v>
      </c>
      <c r="K1350" s="80">
        <f t="shared" si="80"/>
        <v>8</v>
      </c>
      <c r="L1350" s="48" t="s">
        <v>249</v>
      </c>
      <c r="M1350" s="79" t="s">
        <v>5738</v>
      </c>
      <c r="N1350" s="80">
        <v>8</v>
      </c>
      <c r="O1350" s="48" t="s">
        <v>5703</v>
      </c>
      <c r="P1350" s="81">
        <v>45955</v>
      </c>
      <c r="Q1350" s="75">
        <v>43490</v>
      </c>
      <c r="R1350" s="75">
        <v>43434</v>
      </c>
      <c r="S1350" s="48">
        <v>1</v>
      </c>
      <c r="T1350" s="48" t="s">
        <v>274</v>
      </c>
      <c r="U1350" s="48" t="s">
        <v>1112</v>
      </c>
      <c r="V1350" s="82" t="s">
        <v>5704</v>
      </c>
      <c r="W1350" s="75">
        <v>43465</v>
      </c>
      <c r="X1350" s="77">
        <v>15000000</v>
      </c>
      <c r="Y1350" s="77">
        <v>2000000000</v>
      </c>
      <c r="Z1350" s="78">
        <v>60000000</v>
      </c>
      <c r="AA1350" s="77">
        <f t="shared" si="79"/>
        <v>100000000</v>
      </c>
      <c r="AB1350" s="48">
        <v>2</v>
      </c>
      <c r="AC1350" s="81">
        <v>44195</v>
      </c>
      <c r="AD1350" s="77">
        <v>3000000000</v>
      </c>
      <c r="AE1350" s="77">
        <v>3000000000</v>
      </c>
      <c r="AF1350" s="77">
        <v>15000000</v>
      </c>
    </row>
    <row r="1351" spans="1:32" x14ac:dyDescent="0.25">
      <c r="A1351" s="230" t="s">
        <v>3828</v>
      </c>
      <c r="B1351" s="48" t="s">
        <v>7060</v>
      </c>
      <c r="C1351" s="74">
        <f t="shared" si="78"/>
        <v>8000000000</v>
      </c>
      <c r="D1351" s="75"/>
      <c r="E1351" s="75">
        <v>43490</v>
      </c>
      <c r="F1351" s="77">
        <v>2000000000</v>
      </c>
      <c r="G1351" s="77">
        <v>10000000000</v>
      </c>
      <c r="H1351" s="74">
        <f t="shared" si="77"/>
        <v>8000000000</v>
      </c>
      <c r="I1351" s="78">
        <v>60000000</v>
      </c>
      <c r="J1351" s="79" t="s">
        <v>5701</v>
      </c>
      <c r="K1351" s="80">
        <f t="shared" si="80"/>
        <v>8</v>
      </c>
      <c r="L1351" s="48" t="s">
        <v>249</v>
      </c>
      <c r="M1351" s="79" t="s">
        <v>5738</v>
      </c>
      <c r="N1351" s="80">
        <v>8</v>
      </c>
      <c r="O1351" s="48" t="s">
        <v>5703</v>
      </c>
      <c r="P1351" s="81">
        <v>45955</v>
      </c>
      <c r="Q1351" s="75">
        <v>43490</v>
      </c>
      <c r="R1351" s="75">
        <v>43434</v>
      </c>
      <c r="S1351" s="48">
        <v>1</v>
      </c>
      <c r="T1351" s="48" t="s">
        <v>253</v>
      </c>
      <c r="U1351" s="48" t="s">
        <v>1112</v>
      </c>
      <c r="V1351" s="82" t="s">
        <v>5704</v>
      </c>
      <c r="W1351" s="75">
        <v>43465</v>
      </c>
      <c r="X1351" s="77">
        <v>15000000</v>
      </c>
      <c r="Y1351" s="77">
        <v>2000000000</v>
      </c>
      <c r="Z1351" s="78">
        <v>60000000</v>
      </c>
      <c r="AA1351" s="77">
        <f t="shared" si="79"/>
        <v>100000000</v>
      </c>
      <c r="AB1351" s="48">
        <v>2</v>
      </c>
      <c r="AC1351" s="81">
        <v>44195</v>
      </c>
      <c r="AD1351" s="77">
        <v>3000000000</v>
      </c>
      <c r="AE1351" s="77">
        <v>3000000000</v>
      </c>
      <c r="AF1351" s="77">
        <v>15000000</v>
      </c>
    </row>
    <row r="1352" spans="1:32" x14ac:dyDescent="0.25">
      <c r="A1352" s="230" t="s">
        <v>3830</v>
      </c>
      <c r="B1352" s="48" t="s">
        <v>7061</v>
      </c>
      <c r="C1352" s="74">
        <f t="shared" si="78"/>
        <v>8000000000</v>
      </c>
      <c r="D1352" s="75"/>
      <c r="E1352" s="75">
        <v>43490</v>
      </c>
      <c r="F1352" s="77">
        <v>2000000000</v>
      </c>
      <c r="G1352" s="77">
        <v>10000000000</v>
      </c>
      <c r="H1352" s="74">
        <f t="shared" si="77"/>
        <v>8000000000</v>
      </c>
      <c r="I1352" s="78">
        <v>60000000</v>
      </c>
      <c r="J1352" s="79" t="s">
        <v>5701</v>
      </c>
      <c r="K1352" s="80">
        <f t="shared" si="80"/>
        <v>8</v>
      </c>
      <c r="L1352" s="48" t="s">
        <v>249</v>
      </c>
      <c r="M1352" s="79" t="s">
        <v>5738</v>
      </c>
      <c r="N1352" s="80">
        <v>8</v>
      </c>
      <c r="O1352" s="48" t="s">
        <v>5703</v>
      </c>
      <c r="P1352" s="81">
        <v>45955</v>
      </c>
      <c r="Q1352" s="75">
        <v>43490</v>
      </c>
      <c r="R1352" s="75">
        <v>43434</v>
      </c>
      <c r="S1352" s="48">
        <v>1</v>
      </c>
      <c r="T1352" s="48" t="s">
        <v>274</v>
      </c>
      <c r="U1352" s="48" t="s">
        <v>1112</v>
      </c>
      <c r="V1352" s="82" t="s">
        <v>5704</v>
      </c>
      <c r="W1352" s="75">
        <v>43465</v>
      </c>
      <c r="X1352" s="77">
        <v>15000000</v>
      </c>
      <c r="Y1352" s="77">
        <v>2000000000</v>
      </c>
      <c r="Z1352" s="78">
        <v>60000000</v>
      </c>
      <c r="AA1352" s="77">
        <f t="shared" si="79"/>
        <v>100000000</v>
      </c>
      <c r="AB1352" s="48">
        <v>2</v>
      </c>
      <c r="AC1352" s="81">
        <v>44195</v>
      </c>
      <c r="AD1352" s="77">
        <v>3000000000</v>
      </c>
      <c r="AE1352" s="77">
        <v>3000000000</v>
      </c>
      <c r="AF1352" s="77">
        <v>15000000</v>
      </c>
    </row>
    <row r="1353" spans="1:32" x14ac:dyDescent="0.25">
      <c r="A1353" s="230" t="s">
        <v>3832</v>
      </c>
      <c r="B1353" s="48" t="s">
        <v>7062</v>
      </c>
      <c r="C1353" s="74">
        <f t="shared" si="78"/>
        <v>8000000000</v>
      </c>
      <c r="D1353" s="75"/>
      <c r="E1353" s="75">
        <v>43490</v>
      </c>
      <c r="F1353" s="77">
        <v>2000000000</v>
      </c>
      <c r="G1353" s="77">
        <v>10000000000</v>
      </c>
      <c r="H1353" s="74">
        <f t="shared" si="77"/>
        <v>8000000000</v>
      </c>
      <c r="I1353" s="78">
        <v>60000000</v>
      </c>
      <c r="J1353" s="79" t="s">
        <v>5701</v>
      </c>
      <c r="K1353" s="80">
        <f t="shared" si="80"/>
        <v>8</v>
      </c>
      <c r="L1353" s="48" t="s">
        <v>249</v>
      </c>
      <c r="M1353" s="79" t="s">
        <v>5738</v>
      </c>
      <c r="N1353" s="80">
        <v>8</v>
      </c>
      <c r="O1353" s="48" t="s">
        <v>5703</v>
      </c>
      <c r="P1353" s="81">
        <v>45955</v>
      </c>
      <c r="Q1353" s="75">
        <v>43490</v>
      </c>
      <c r="R1353" s="75">
        <v>43434</v>
      </c>
      <c r="S1353" s="48">
        <v>1</v>
      </c>
      <c r="T1353" s="48" t="s">
        <v>253</v>
      </c>
      <c r="U1353" s="48" t="s">
        <v>1112</v>
      </c>
      <c r="V1353" s="82" t="s">
        <v>5704</v>
      </c>
      <c r="W1353" s="75">
        <v>43465</v>
      </c>
      <c r="X1353" s="77">
        <v>15000000</v>
      </c>
      <c r="Y1353" s="77">
        <v>2000000000</v>
      </c>
      <c r="Z1353" s="78">
        <v>60000000</v>
      </c>
      <c r="AA1353" s="77">
        <f t="shared" si="79"/>
        <v>100000000</v>
      </c>
      <c r="AB1353" s="48">
        <v>2</v>
      </c>
      <c r="AC1353" s="81">
        <v>44195</v>
      </c>
      <c r="AD1353" s="77">
        <v>3000000000</v>
      </c>
      <c r="AE1353" s="77">
        <v>3000000000</v>
      </c>
      <c r="AF1353" s="77">
        <v>15000000</v>
      </c>
    </row>
    <row r="1354" spans="1:32" x14ac:dyDescent="0.25">
      <c r="A1354" s="230" t="s">
        <v>3834</v>
      </c>
      <c r="B1354" s="48" t="s">
        <v>7063</v>
      </c>
      <c r="C1354" s="74">
        <f t="shared" si="78"/>
        <v>8000000000</v>
      </c>
      <c r="D1354" s="75"/>
      <c r="E1354" s="75">
        <v>43490</v>
      </c>
      <c r="F1354" s="77">
        <v>2000000000</v>
      </c>
      <c r="G1354" s="77">
        <v>10000000000</v>
      </c>
      <c r="H1354" s="74">
        <f t="shared" si="77"/>
        <v>8000000000</v>
      </c>
      <c r="I1354" s="78">
        <v>60000000</v>
      </c>
      <c r="J1354" s="79" t="s">
        <v>5701</v>
      </c>
      <c r="K1354" s="80">
        <f t="shared" si="80"/>
        <v>8</v>
      </c>
      <c r="L1354" s="48" t="s">
        <v>249</v>
      </c>
      <c r="M1354" s="79" t="s">
        <v>5738</v>
      </c>
      <c r="N1354" s="80">
        <v>8</v>
      </c>
      <c r="O1354" s="48" t="s">
        <v>5703</v>
      </c>
      <c r="P1354" s="81">
        <v>45955</v>
      </c>
      <c r="Q1354" s="75">
        <v>43490</v>
      </c>
      <c r="R1354" s="75">
        <v>43434</v>
      </c>
      <c r="S1354" s="48">
        <v>1</v>
      </c>
      <c r="T1354" s="48" t="s">
        <v>274</v>
      </c>
      <c r="U1354" s="48" t="s">
        <v>1112</v>
      </c>
      <c r="V1354" s="82" t="s">
        <v>5704</v>
      </c>
      <c r="W1354" s="75">
        <v>43465</v>
      </c>
      <c r="X1354" s="77">
        <v>15000000</v>
      </c>
      <c r="Y1354" s="77">
        <v>2000000000</v>
      </c>
      <c r="Z1354" s="78">
        <v>60000000</v>
      </c>
      <c r="AA1354" s="77">
        <f t="shared" si="79"/>
        <v>100000000</v>
      </c>
      <c r="AB1354" s="48">
        <v>2</v>
      </c>
      <c r="AC1354" s="81">
        <v>44195</v>
      </c>
      <c r="AD1354" s="77">
        <v>3000000000</v>
      </c>
      <c r="AE1354" s="77">
        <v>3000000000</v>
      </c>
      <c r="AF1354" s="77">
        <v>15000000</v>
      </c>
    </row>
    <row r="1355" spans="1:32" x14ac:dyDescent="0.25">
      <c r="A1355" s="230" t="s">
        <v>3836</v>
      </c>
      <c r="B1355" s="48" t="s">
        <v>7064</v>
      </c>
      <c r="C1355" s="74">
        <f t="shared" si="78"/>
        <v>8000000000</v>
      </c>
      <c r="D1355" s="75"/>
      <c r="E1355" s="75">
        <v>43490</v>
      </c>
      <c r="F1355" s="77">
        <v>2000000000</v>
      </c>
      <c r="G1355" s="77">
        <v>10000000000</v>
      </c>
      <c r="H1355" s="74">
        <f t="shared" si="77"/>
        <v>8000000000</v>
      </c>
      <c r="I1355" s="78">
        <v>60000000</v>
      </c>
      <c r="J1355" s="79" t="s">
        <v>5701</v>
      </c>
      <c r="K1355" s="80">
        <f t="shared" si="80"/>
        <v>8</v>
      </c>
      <c r="L1355" s="48" t="s">
        <v>249</v>
      </c>
      <c r="M1355" s="79" t="s">
        <v>5738</v>
      </c>
      <c r="N1355" s="80">
        <v>8</v>
      </c>
      <c r="O1355" s="48" t="s">
        <v>5703</v>
      </c>
      <c r="P1355" s="81">
        <v>45955</v>
      </c>
      <c r="Q1355" s="75">
        <v>43490</v>
      </c>
      <c r="R1355" s="75">
        <v>43434</v>
      </c>
      <c r="S1355" s="48">
        <v>1</v>
      </c>
      <c r="T1355" s="48" t="s">
        <v>253</v>
      </c>
      <c r="U1355" s="48" t="s">
        <v>1112</v>
      </c>
      <c r="V1355" s="82" t="s">
        <v>5704</v>
      </c>
      <c r="W1355" s="75">
        <v>43465</v>
      </c>
      <c r="X1355" s="77">
        <v>15000000</v>
      </c>
      <c r="Y1355" s="77">
        <v>2000000000</v>
      </c>
      <c r="Z1355" s="78">
        <v>60000000</v>
      </c>
      <c r="AA1355" s="77">
        <v>0</v>
      </c>
      <c r="AB1355" s="48">
        <v>2</v>
      </c>
      <c r="AC1355" s="81">
        <v>44195</v>
      </c>
      <c r="AD1355" s="77">
        <v>3000000000</v>
      </c>
      <c r="AE1355" s="77">
        <v>3000000000</v>
      </c>
      <c r="AF1355" s="77">
        <v>15000000</v>
      </c>
    </row>
    <row r="1356" spans="1:32" x14ac:dyDescent="0.25">
      <c r="A1356" s="230" t="s">
        <v>3838</v>
      </c>
      <c r="B1356" s="48" t="s">
        <v>7065</v>
      </c>
      <c r="C1356" s="74">
        <f t="shared" si="78"/>
        <v>8000000000</v>
      </c>
      <c r="D1356" s="75"/>
      <c r="E1356" s="75">
        <v>43490</v>
      </c>
      <c r="F1356" s="77">
        <v>2000000000</v>
      </c>
      <c r="G1356" s="77">
        <v>10000000000</v>
      </c>
      <c r="H1356" s="74">
        <f t="shared" ref="H1356:H1366" si="81">C1356</f>
        <v>8000000000</v>
      </c>
      <c r="I1356" s="78">
        <v>60000000</v>
      </c>
      <c r="J1356" s="79" t="s">
        <v>5701</v>
      </c>
      <c r="K1356" s="80">
        <f t="shared" si="80"/>
        <v>8</v>
      </c>
      <c r="L1356" s="48" t="s">
        <v>249</v>
      </c>
      <c r="M1356" s="79" t="s">
        <v>5738</v>
      </c>
      <c r="N1356" s="80">
        <v>8</v>
      </c>
      <c r="O1356" s="48" t="s">
        <v>5703</v>
      </c>
      <c r="P1356" s="81">
        <v>45955</v>
      </c>
      <c r="Q1356" s="75">
        <v>43490</v>
      </c>
      <c r="R1356" s="75">
        <v>43434</v>
      </c>
      <c r="S1356" s="48">
        <v>1</v>
      </c>
      <c r="T1356" s="48" t="s">
        <v>274</v>
      </c>
      <c r="U1356" s="48" t="s">
        <v>1112</v>
      </c>
      <c r="V1356" s="82" t="s">
        <v>5704</v>
      </c>
      <c r="W1356" s="75">
        <v>43465</v>
      </c>
      <c r="X1356" s="77">
        <v>15000000</v>
      </c>
      <c r="Y1356" s="77">
        <v>2000000000</v>
      </c>
      <c r="Z1356" s="78">
        <v>60000000</v>
      </c>
      <c r="AA1356" s="77">
        <v>0</v>
      </c>
      <c r="AB1356" s="48">
        <v>2</v>
      </c>
      <c r="AC1356" s="81">
        <v>44195</v>
      </c>
      <c r="AD1356" s="77">
        <v>3000000000</v>
      </c>
      <c r="AE1356" s="77">
        <v>3000000000</v>
      </c>
      <c r="AF1356" s="77">
        <v>15000000</v>
      </c>
    </row>
    <row r="1357" spans="1:32" x14ac:dyDescent="0.25">
      <c r="A1357" s="230" t="s">
        <v>3840</v>
      </c>
      <c r="B1357" s="48" t="s">
        <v>7066</v>
      </c>
      <c r="C1357" s="74">
        <f t="shared" si="78"/>
        <v>8000000000</v>
      </c>
      <c r="D1357" s="75"/>
      <c r="E1357" s="75">
        <v>43490</v>
      </c>
      <c r="F1357" s="77">
        <v>2000000000</v>
      </c>
      <c r="G1357" s="77">
        <v>10000000000</v>
      </c>
      <c r="H1357" s="74">
        <f t="shared" si="81"/>
        <v>8000000000</v>
      </c>
      <c r="I1357" s="78">
        <v>60000000</v>
      </c>
      <c r="J1357" s="79" t="s">
        <v>5701</v>
      </c>
      <c r="K1357" s="80">
        <f t="shared" si="80"/>
        <v>8</v>
      </c>
      <c r="L1357" s="48" t="s">
        <v>249</v>
      </c>
      <c r="M1357" s="79" t="s">
        <v>5738</v>
      </c>
      <c r="N1357" s="80">
        <v>8</v>
      </c>
      <c r="O1357" s="48" t="s">
        <v>5703</v>
      </c>
      <c r="P1357" s="81">
        <v>45955</v>
      </c>
      <c r="Q1357" s="75">
        <v>43490</v>
      </c>
      <c r="R1357" s="75">
        <v>43434</v>
      </c>
      <c r="S1357" s="48">
        <v>1</v>
      </c>
      <c r="T1357" s="48" t="s">
        <v>253</v>
      </c>
      <c r="U1357" s="48" t="s">
        <v>1112</v>
      </c>
      <c r="V1357" s="82" t="s">
        <v>5704</v>
      </c>
      <c r="W1357" s="75">
        <v>43465</v>
      </c>
      <c r="X1357" s="77">
        <v>15000000</v>
      </c>
      <c r="Y1357" s="77">
        <v>2000000000</v>
      </c>
      <c r="Z1357" s="78">
        <v>60000000</v>
      </c>
      <c r="AA1357" s="77">
        <f t="shared" si="79"/>
        <v>100000000</v>
      </c>
      <c r="AB1357" s="48">
        <v>2</v>
      </c>
      <c r="AC1357" s="81">
        <v>44195</v>
      </c>
      <c r="AD1357" s="77">
        <v>3000000000</v>
      </c>
      <c r="AE1357" s="77">
        <v>3000000000</v>
      </c>
      <c r="AF1357" s="77">
        <v>15000000</v>
      </c>
    </row>
    <row r="1358" spans="1:32" x14ac:dyDescent="0.25">
      <c r="A1358" s="230" t="s">
        <v>3842</v>
      </c>
      <c r="B1358" s="48" t="s">
        <v>7067</v>
      </c>
      <c r="C1358" s="74">
        <f t="shared" si="78"/>
        <v>8000000000</v>
      </c>
      <c r="D1358" s="75"/>
      <c r="E1358" s="75">
        <v>43490</v>
      </c>
      <c r="F1358" s="77">
        <v>2000000000</v>
      </c>
      <c r="G1358" s="77">
        <v>10000000000</v>
      </c>
      <c r="H1358" s="74">
        <f t="shared" si="81"/>
        <v>8000000000</v>
      </c>
      <c r="I1358" s="78">
        <v>60000000</v>
      </c>
      <c r="J1358" s="79" t="s">
        <v>5701</v>
      </c>
      <c r="K1358" s="80">
        <f t="shared" si="80"/>
        <v>8</v>
      </c>
      <c r="L1358" s="48" t="s">
        <v>249</v>
      </c>
      <c r="M1358" s="79" t="s">
        <v>5738</v>
      </c>
      <c r="N1358" s="80">
        <v>8</v>
      </c>
      <c r="O1358" s="48" t="s">
        <v>5703</v>
      </c>
      <c r="P1358" s="81">
        <v>45955</v>
      </c>
      <c r="Q1358" s="75">
        <v>43490</v>
      </c>
      <c r="R1358" s="75">
        <v>43434</v>
      </c>
      <c r="S1358" s="48">
        <v>1</v>
      </c>
      <c r="T1358" s="48" t="s">
        <v>274</v>
      </c>
      <c r="U1358" s="48" t="s">
        <v>1112</v>
      </c>
      <c r="V1358" s="82" t="s">
        <v>5704</v>
      </c>
      <c r="W1358" s="75">
        <v>43465</v>
      </c>
      <c r="X1358" s="77">
        <v>15000000</v>
      </c>
      <c r="Y1358" s="77">
        <v>2000000000</v>
      </c>
      <c r="Z1358" s="78">
        <v>60000000</v>
      </c>
      <c r="AA1358" s="77">
        <f t="shared" si="79"/>
        <v>100000000</v>
      </c>
      <c r="AB1358" s="48">
        <v>2</v>
      </c>
      <c r="AC1358" s="81">
        <v>44195</v>
      </c>
      <c r="AD1358" s="77">
        <v>3000000000</v>
      </c>
      <c r="AE1358" s="77">
        <v>3000000000</v>
      </c>
      <c r="AF1358" s="77">
        <v>15000000</v>
      </c>
    </row>
    <row r="1359" spans="1:32" x14ac:dyDescent="0.25">
      <c r="A1359" s="230" t="s">
        <v>3844</v>
      </c>
      <c r="B1359" s="48" t="s">
        <v>7068</v>
      </c>
      <c r="C1359" s="74">
        <f t="shared" si="78"/>
        <v>8000000000</v>
      </c>
      <c r="D1359" s="75"/>
      <c r="E1359" s="75">
        <v>43490</v>
      </c>
      <c r="F1359" s="77">
        <v>2000000000</v>
      </c>
      <c r="G1359" s="77">
        <v>10000000000</v>
      </c>
      <c r="H1359" s="74">
        <f t="shared" si="81"/>
        <v>8000000000</v>
      </c>
      <c r="I1359" s="78">
        <v>60000000</v>
      </c>
      <c r="J1359" s="79" t="s">
        <v>5701</v>
      </c>
      <c r="K1359" s="80">
        <f t="shared" si="80"/>
        <v>8</v>
      </c>
      <c r="L1359" s="48" t="s">
        <v>249</v>
      </c>
      <c r="M1359" s="79" t="s">
        <v>5738</v>
      </c>
      <c r="N1359" s="80">
        <v>8</v>
      </c>
      <c r="O1359" s="48" t="s">
        <v>5703</v>
      </c>
      <c r="P1359" s="81">
        <v>45955</v>
      </c>
      <c r="Q1359" s="75">
        <v>43490</v>
      </c>
      <c r="R1359" s="75">
        <v>43434</v>
      </c>
      <c r="S1359" s="48">
        <v>1</v>
      </c>
      <c r="T1359" s="48" t="s">
        <v>253</v>
      </c>
      <c r="U1359" s="48" t="s">
        <v>1112</v>
      </c>
      <c r="V1359" s="82" t="s">
        <v>5704</v>
      </c>
      <c r="W1359" s="75">
        <v>43465</v>
      </c>
      <c r="X1359" s="77">
        <v>15000000</v>
      </c>
      <c r="Y1359" s="77">
        <v>2000000000</v>
      </c>
      <c r="Z1359" s="78">
        <v>60000000</v>
      </c>
      <c r="AA1359" s="77">
        <v>0</v>
      </c>
      <c r="AB1359" s="48">
        <v>2</v>
      </c>
      <c r="AC1359" s="81">
        <v>44195</v>
      </c>
      <c r="AD1359" s="77">
        <v>3000000000</v>
      </c>
      <c r="AE1359" s="77">
        <v>3000000000</v>
      </c>
      <c r="AF1359" s="77">
        <v>15000000</v>
      </c>
    </row>
    <row r="1360" spans="1:32" x14ac:dyDescent="0.25">
      <c r="A1360" s="230" t="s">
        <v>3846</v>
      </c>
      <c r="B1360" s="48" t="s">
        <v>7069</v>
      </c>
      <c r="C1360" s="74">
        <f t="shared" si="78"/>
        <v>8000000000</v>
      </c>
      <c r="D1360" s="75"/>
      <c r="E1360" s="75">
        <v>43490</v>
      </c>
      <c r="F1360" s="77">
        <v>2000000000</v>
      </c>
      <c r="G1360" s="77">
        <v>10000000000</v>
      </c>
      <c r="H1360" s="74">
        <f t="shared" si="81"/>
        <v>8000000000</v>
      </c>
      <c r="I1360" s="78">
        <v>60000000</v>
      </c>
      <c r="J1360" s="79" t="s">
        <v>5701</v>
      </c>
      <c r="K1360" s="80">
        <f t="shared" si="80"/>
        <v>8</v>
      </c>
      <c r="L1360" s="48" t="s">
        <v>249</v>
      </c>
      <c r="M1360" s="79" t="s">
        <v>5738</v>
      </c>
      <c r="N1360" s="80">
        <v>8</v>
      </c>
      <c r="O1360" s="48" t="s">
        <v>5703</v>
      </c>
      <c r="P1360" s="81">
        <v>45955</v>
      </c>
      <c r="Q1360" s="75">
        <v>43490</v>
      </c>
      <c r="R1360" s="75">
        <v>43434</v>
      </c>
      <c r="S1360" s="48">
        <v>1</v>
      </c>
      <c r="T1360" s="48" t="s">
        <v>274</v>
      </c>
      <c r="U1360" s="48" t="s">
        <v>1112</v>
      </c>
      <c r="V1360" s="82" t="s">
        <v>5704</v>
      </c>
      <c r="W1360" s="75">
        <v>43465</v>
      </c>
      <c r="X1360" s="77">
        <v>15000000</v>
      </c>
      <c r="Y1360" s="77">
        <v>2000000000</v>
      </c>
      <c r="Z1360" s="78">
        <v>60000000</v>
      </c>
      <c r="AA1360" s="77">
        <v>0</v>
      </c>
      <c r="AB1360" s="48">
        <v>2</v>
      </c>
      <c r="AC1360" s="81">
        <v>44195</v>
      </c>
      <c r="AD1360" s="77">
        <v>3000000000</v>
      </c>
      <c r="AE1360" s="77">
        <v>3000000000</v>
      </c>
      <c r="AF1360" s="77">
        <v>15000000</v>
      </c>
    </row>
    <row r="1361" spans="1:32" x14ac:dyDescent="0.25">
      <c r="A1361" s="230" t="s">
        <v>3848</v>
      </c>
      <c r="B1361" s="48" t="s">
        <v>7070</v>
      </c>
      <c r="C1361" s="74">
        <f t="shared" si="78"/>
        <v>8000000000</v>
      </c>
      <c r="D1361" s="75"/>
      <c r="E1361" s="75">
        <v>43490</v>
      </c>
      <c r="F1361" s="77">
        <v>2000000000</v>
      </c>
      <c r="G1361" s="77">
        <v>10000000000</v>
      </c>
      <c r="H1361" s="74">
        <f t="shared" si="81"/>
        <v>8000000000</v>
      </c>
      <c r="I1361" s="78">
        <v>60000000</v>
      </c>
      <c r="J1361" s="79" t="s">
        <v>5701</v>
      </c>
      <c r="K1361" s="80">
        <f t="shared" si="80"/>
        <v>8</v>
      </c>
      <c r="L1361" s="48" t="s">
        <v>249</v>
      </c>
      <c r="M1361" s="79" t="s">
        <v>5738</v>
      </c>
      <c r="N1361" s="80">
        <v>8</v>
      </c>
      <c r="O1361" s="48" t="s">
        <v>5703</v>
      </c>
      <c r="P1361" s="81">
        <v>45955</v>
      </c>
      <c r="Q1361" s="75">
        <v>43490</v>
      </c>
      <c r="R1361" s="75">
        <v>43434</v>
      </c>
      <c r="S1361" s="48">
        <v>1</v>
      </c>
      <c r="T1361" s="48" t="s">
        <v>253</v>
      </c>
      <c r="U1361" s="48" t="s">
        <v>1112</v>
      </c>
      <c r="V1361" s="82" t="s">
        <v>5704</v>
      </c>
      <c r="W1361" s="75">
        <v>43465</v>
      </c>
      <c r="X1361" s="77">
        <v>15000000</v>
      </c>
      <c r="Y1361" s="77">
        <v>2000000000</v>
      </c>
      <c r="Z1361" s="78">
        <v>60000000</v>
      </c>
      <c r="AA1361" s="77">
        <f t="shared" si="79"/>
        <v>100000000</v>
      </c>
      <c r="AB1361" s="48">
        <v>2</v>
      </c>
      <c r="AC1361" s="81">
        <v>44195</v>
      </c>
      <c r="AD1361" s="77">
        <v>3000000000</v>
      </c>
      <c r="AE1361" s="77">
        <v>3000000000</v>
      </c>
      <c r="AF1361" s="77">
        <v>15000000</v>
      </c>
    </row>
    <row r="1362" spans="1:32" x14ac:dyDescent="0.25">
      <c r="A1362" s="230" t="s">
        <v>3850</v>
      </c>
      <c r="B1362" s="48" t="s">
        <v>7071</v>
      </c>
      <c r="C1362" s="74">
        <f t="shared" si="78"/>
        <v>8000000000</v>
      </c>
      <c r="D1362" s="75"/>
      <c r="E1362" s="75">
        <v>43490</v>
      </c>
      <c r="F1362" s="77">
        <v>2000000000</v>
      </c>
      <c r="G1362" s="77">
        <v>10000000000</v>
      </c>
      <c r="H1362" s="74">
        <f t="shared" si="81"/>
        <v>8000000000</v>
      </c>
      <c r="I1362" s="78">
        <v>60000000</v>
      </c>
      <c r="J1362" s="79" t="s">
        <v>5701</v>
      </c>
      <c r="K1362" s="80">
        <f t="shared" si="80"/>
        <v>8</v>
      </c>
      <c r="L1362" s="48" t="s">
        <v>249</v>
      </c>
      <c r="M1362" s="79" t="s">
        <v>5738</v>
      </c>
      <c r="N1362" s="80">
        <v>8</v>
      </c>
      <c r="O1362" s="48" t="s">
        <v>5703</v>
      </c>
      <c r="P1362" s="81">
        <v>45955</v>
      </c>
      <c r="Q1362" s="75">
        <v>43490</v>
      </c>
      <c r="R1362" s="75">
        <v>43434</v>
      </c>
      <c r="S1362" s="48">
        <v>1</v>
      </c>
      <c r="T1362" s="48" t="s">
        <v>274</v>
      </c>
      <c r="U1362" s="48" t="s">
        <v>1112</v>
      </c>
      <c r="V1362" s="82" t="s">
        <v>5704</v>
      </c>
      <c r="W1362" s="75">
        <v>43465</v>
      </c>
      <c r="X1362" s="77">
        <v>15000000</v>
      </c>
      <c r="Y1362" s="77">
        <v>2000000000</v>
      </c>
      <c r="Z1362" s="78">
        <v>60000000</v>
      </c>
      <c r="AA1362" s="77">
        <f t="shared" si="79"/>
        <v>100000000</v>
      </c>
      <c r="AB1362" s="48">
        <v>2</v>
      </c>
      <c r="AC1362" s="81">
        <v>44195</v>
      </c>
      <c r="AD1362" s="77">
        <v>3000000000</v>
      </c>
      <c r="AE1362" s="77">
        <v>3000000000</v>
      </c>
      <c r="AF1362" s="77">
        <v>15000000</v>
      </c>
    </row>
    <row r="1363" spans="1:32" x14ac:dyDescent="0.25">
      <c r="A1363" s="230" t="s">
        <v>3852</v>
      </c>
      <c r="B1363" s="48" t="s">
        <v>7072</v>
      </c>
      <c r="C1363" s="83">
        <f t="shared" si="78"/>
        <v>8000000000</v>
      </c>
      <c r="D1363" s="75"/>
      <c r="E1363" s="75">
        <v>43490</v>
      </c>
      <c r="F1363" s="77">
        <v>2000000000</v>
      </c>
      <c r="G1363" s="77">
        <v>10000000000</v>
      </c>
      <c r="H1363" s="83">
        <f t="shared" si="81"/>
        <v>8000000000</v>
      </c>
      <c r="I1363" s="78">
        <v>60000000</v>
      </c>
      <c r="J1363" s="79" t="s">
        <v>5701</v>
      </c>
      <c r="K1363" s="80">
        <f t="shared" si="80"/>
        <v>8</v>
      </c>
      <c r="L1363" s="84" t="s">
        <v>249</v>
      </c>
      <c r="M1363" s="79" t="s">
        <v>5738</v>
      </c>
      <c r="N1363" s="80">
        <v>8</v>
      </c>
      <c r="O1363" s="48" t="s">
        <v>5703</v>
      </c>
      <c r="P1363" s="81">
        <v>45955</v>
      </c>
      <c r="Q1363" s="75">
        <v>43490</v>
      </c>
      <c r="R1363" s="75">
        <v>43434</v>
      </c>
      <c r="S1363" s="48">
        <v>1</v>
      </c>
      <c r="T1363" s="84" t="s">
        <v>253</v>
      </c>
      <c r="U1363" s="48" t="s">
        <v>1112</v>
      </c>
      <c r="V1363" s="82" t="s">
        <v>5704</v>
      </c>
      <c r="W1363" s="75">
        <v>43465</v>
      </c>
      <c r="X1363" s="77">
        <v>15000000</v>
      </c>
      <c r="Y1363" s="77">
        <v>2000000000</v>
      </c>
      <c r="Z1363" s="78">
        <v>60000000</v>
      </c>
      <c r="AA1363" s="77">
        <v>0</v>
      </c>
      <c r="AB1363" s="48">
        <v>2</v>
      </c>
      <c r="AC1363" s="81">
        <v>44195</v>
      </c>
      <c r="AD1363" s="77">
        <v>3000000000</v>
      </c>
      <c r="AE1363" s="77">
        <v>3000000000</v>
      </c>
      <c r="AF1363" s="77">
        <v>15000000</v>
      </c>
    </row>
    <row r="1364" spans="1:32" x14ac:dyDescent="0.25">
      <c r="A1364" s="230" t="s">
        <v>3854</v>
      </c>
      <c r="B1364" s="48" t="s">
        <v>7073</v>
      </c>
      <c r="C1364" s="83">
        <f t="shared" si="78"/>
        <v>8000000000</v>
      </c>
      <c r="D1364" s="75"/>
      <c r="E1364" s="75">
        <v>43490</v>
      </c>
      <c r="F1364" s="77">
        <v>2000000000</v>
      </c>
      <c r="G1364" s="77">
        <v>10000000000</v>
      </c>
      <c r="H1364" s="83">
        <f t="shared" si="81"/>
        <v>8000000000</v>
      </c>
      <c r="I1364" s="78">
        <v>60000000</v>
      </c>
      <c r="J1364" s="79" t="s">
        <v>5701</v>
      </c>
      <c r="K1364" s="80">
        <f t="shared" si="80"/>
        <v>8</v>
      </c>
      <c r="L1364" s="84" t="s">
        <v>249</v>
      </c>
      <c r="M1364" s="79" t="s">
        <v>5738</v>
      </c>
      <c r="N1364" s="80">
        <v>8</v>
      </c>
      <c r="O1364" s="48" t="s">
        <v>5703</v>
      </c>
      <c r="P1364" s="81">
        <v>45955</v>
      </c>
      <c r="Q1364" s="75">
        <v>43490</v>
      </c>
      <c r="R1364" s="75">
        <v>43434</v>
      </c>
      <c r="S1364" s="48">
        <v>1</v>
      </c>
      <c r="T1364" s="84" t="s">
        <v>274</v>
      </c>
      <c r="U1364" s="48" t="s">
        <v>1112</v>
      </c>
      <c r="V1364" s="82" t="s">
        <v>5704</v>
      </c>
      <c r="W1364" s="75">
        <v>43465</v>
      </c>
      <c r="X1364" s="77">
        <v>15000000</v>
      </c>
      <c r="Y1364" s="77">
        <v>2000000000</v>
      </c>
      <c r="Z1364" s="78">
        <v>60000000</v>
      </c>
      <c r="AA1364" s="77">
        <v>0</v>
      </c>
      <c r="AB1364" s="48">
        <v>2</v>
      </c>
      <c r="AC1364" s="81">
        <v>44195</v>
      </c>
      <c r="AD1364" s="77">
        <v>3000000000</v>
      </c>
      <c r="AE1364" s="77">
        <v>3000000000</v>
      </c>
      <c r="AF1364" s="77">
        <v>15000000</v>
      </c>
    </row>
    <row r="1365" spans="1:32" x14ac:dyDescent="0.25">
      <c r="A1365" s="230" t="s">
        <v>3856</v>
      </c>
      <c r="B1365" s="48" t="s">
        <v>7074</v>
      </c>
      <c r="C1365" s="83">
        <f t="shared" si="78"/>
        <v>8000000000</v>
      </c>
      <c r="D1365" s="75"/>
      <c r="E1365" s="75">
        <v>43490</v>
      </c>
      <c r="F1365" s="77">
        <v>2000000000</v>
      </c>
      <c r="G1365" s="77">
        <v>10000000000</v>
      </c>
      <c r="H1365" s="83">
        <f t="shared" si="81"/>
        <v>8000000000</v>
      </c>
      <c r="I1365" s="78">
        <v>60000000</v>
      </c>
      <c r="J1365" s="79" t="s">
        <v>5701</v>
      </c>
      <c r="K1365" s="80">
        <f t="shared" si="80"/>
        <v>8</v>
      </c>
      <c r="L1365" s="84" t="s">
        <v>249</v>
      </c>
      <c r="M1365" s="79" t="s">
        <v>5738</v>
      </c>
      <c r="N1365" s="80">
        <v>8</v>
      </c>
      <c r="O1365" s="48" t="s">
        <v>5703</v>
      </c>
      <c r="P1365" s="81">
        <v>45955</v>
      </c>
      <c r="Q1365" s="75">
        <v>43490</v>
      </c>
      <c r="R1365" s="75">
        <v>43434</v>
      </c>
      <c r="S1365" s="48">
        <v>1</v>
      </c>
      <c r="T1365" s="84" t="s">
        <v>253</v>
      </c>
      <c r="U1365" s="48" t="s">
        <v>1112</v>
      </c>
      <c r="V1365" s="82" t="s">
        <v>5704</v>
      </c>
      <c r="W1365" s="75">
        <v>43465</v>
      </c>
      <c r="X1365" s="77">
        <v>15000000</v>
      </c>
      <c r="Y1365" s="77">
        <v>2000000000</v>
      </c>
      <c r="Z1365" s="78">
        <v>60000000</v>
      </c>
      <c r="AA1365" s="77">
        <f t="shared" si="79"/>
        <v>100000000</v>
      </c>
      <c r="AB1365" s="48">
        <v>2</v>
      </c>
      <c r="AC1365" s="81">
        <v>44195</v>
      </c>
      <c r="AD1365" s="77">
        <v>3000000000</v>
      </c>
      <c r="AE1365" s="77">
        <v>3000000000</v>
      </c>
      <c r="AF1365" s="77">
        <v>15000000</v>
      </c>
    </row>
    <row r="1366" spans="1:32" x14ac:dyDescent="0.25">
      <c r="A1366" s="230" t="s">
        <v>3858</v>
      </c>
      <c r="B1366" s="48" t="s">
        <v>7075</v>
      </c>
      <c r="C1366" s="83">
        <f t="shared" si="78"/>
        <v>8000000000</v>
      </c>
      <c r="D1366" s="75"/>
      <c r="E1366" s="75">
        <v>43490</v>
      </c>
      <c r="F1366" s="77">
        <v>2000000000</v>
      </c>
      <c r="G1366" s="77">
        <v>10000000000</v>
      </c>
      <c r="H1366" s="83">
        <f t="shared" si="81"/>
        <v>8000000000</v>
      </c>
      <c r="I1366" s="78">
        <v>60000000</v>
      </c>
      <c r="J1366" s="79" t="s">
        <v>5701</v>
      </c>
      <c r="K1366" s="80">
        <f t="shared" si="80"/>
        <v>8</v>
      </c>
      <c r="L1366" s="84" t="s">
        <v>249</v>
      </c>
      <c r="M1366" s="79" t="s">
        <v>5738</v>
      </c>
      <c r="N1366" s="80">
        <v>8</v>
      </c>
      <c r="O1366" s="48" t="s">
        <v>5703</v>
      </c>
      <c r="P1366" s="81">
        <v>45955</v>
      </c>
      <c r="Q1366" s="75">
        <v>43490</v>
      </c>
      <c r="R1366" s="75">
        <v>43434</v>
      </c>
      <c r="S1366" s="48">
        <v>1</v>
      </c>
      <c r="T1366" s="84" t="s">
        <v>274</v>
      </c>
      <c r="U1366" s="48" t="s">
        <v>1112</v>
      </c>
      <c r="V1366" s="82" t="s">
        <v>5704</v>
      </c>
      <c r="W1366" s="75">
        <v>43465</v>
      </c>
      <c r="X1366" s="77">
        <v>15000000</v>
      </c>
      <c r="Y1366" s="77">
        <v>2000000000</v>
      </c>
      <c r="Z1366" s="78">
        <v>60000000</v>
      </c>
      <c r="AA1366" s="77">
        <f t="shared" si="79"/>
        <v>100000000</v>
      </c>
      <c r="AB1366" s="48">
        <v>2</v>
      </c>
      <c r="AC1366" s="81">
        <v>44195</v>
      </c>
      <c r="AD1366" s="77">
        <v>3000000000</v>
      </c>
      <c r="AE1366" s="77">
        <v>3000000000</v>
      </c>
      <c r="AF1366" s="77">
        <v>15000000</v>
      </c>
    </row>
    <row r="1367" spans="1:32" x14ac:dyDescent="0.25">
      <c r="A1367" s="230" t="s">
        <v>3860</v>
      </c>
      <c r="B1367" s="48" t="s">
        <v>7076</v>
      </c>
      <c r="C1367" s="77">
        <v>2000000000</v>
      </c>
      <c r="D1367" s="48"/>
      <c r="E1367" s="75">
        <v>46022</v>
      </c>
      <c r="F1367" s="77">
        <v>5000000000</v>
      </c>
      <c r="G1367" s="77">
        <v>7000000000</v>
      </c>
      <c r="H1367" s="77">
        <v>2000000000</v>
      </c>
      <c r="I1367" s="77">
        <v>150000000</v>
      </c>
      <c r="J1367" s="79" t="s">
        <v>5701</v>
      </c>
      <c r="K1367" s="80">
        <f t="shared" si="80"/>
        <v>4</v>
      </c>
      <c r="L1367" s="48" t="s">
        <v>249</v>
      </c>
      <c r="M1367" s="79" t="s">
        <v>7077</v>
      </c>
      <c r="N1367" s="80">
        <v>4</v>
      </c>
      <c r="O1367" s="48" t="s">
        <v>7078</v>
      </c>
      <c r="P1367" s="75">
        <v>46022</v>
      </c>
      <c r="Q1367" s="75">
        <v>46022</v>
      </c>
      <c r="R1367" s="75">
        <v>42369</v>
      </c>
      <c r="S1367" s="48">
        <v>1</v>
      </c>
      <c r="T1367" s="48" t="s">
        <v>253</v>
      </c>
      <c r="U1367" s="48" t="s">
        <v>1112</v>
      </c>
      <c r="V1367" s="82" t="s">
        <v>5704</v>
      </c>
      <c r="W1367" s="75">
        <v>43465</v>
      </c>
      <c r="X1367" s="48">
        <v>15000000</v>
      </c>
      <c r="Y1367" s="77">
        <v>5000000000</v>
      </c>
      <c r="Z1367" s="94">
        <v>150000000</v>
      </c>
      <c r="AA1367" s="77">
        <v>500000000</v>
      </c>
      <c r="AB1367" s="48">
        <v>2</v>
      </c>
      <c r="AC1367" s="75">
        <v>46022</v>
      </c>
      <c r="AD1367" s="77">
        <v>5000000000</v>
      </c>
      <c r="AE1367" s="77">
        <v>5000000000</v>
      </c>
      <c r="AF1367" s="48">
        <v>15000000</v>
      </c>
    </row>
    <row r="1368" spans="1:32" x14ac:dyDescent="0.25">
      <c r="A1368" s="230" t="s">
        <v>3862</v>
      </c>
      <c r="B1368" s="48" t="s">
        <v>7079</v>
      </c>
      <c r="C1368" s="77">
        <v>2000000000</v>
      </c>
      <c r="D1368" s="48"/>
      <c r="E1368" s="75">
        <v>46022</v>
      </c>
      <c r="F1368" s="77">
        <v>5000000000</v>
      </c>
      <c r="G1368" s="77">
        <v>7000000000</v>
      </c>
      <c r="H1368" s="77">
        <v>2000000000</v>
      </c>
      <c r="I1368" s="77">
        <v>150000000</v>
      </c>
      <c r="J1368" s="79" t="s">
        <v>5701</v>
      </c>
      <c r="K1368" s="80">
        <f t="shared" si="80"/>
        <v>4</v>
      </c>
      <c r="L1368" s="48" t="s">
        <v>249</v>
      </c>
      <c r="M1368" s="79" t="s">
        <v>5702</v>
      </c>
      <c r="N1368" s="80">
        <v>4</v>
      </c>
      <c r="O1368" s="48" t="s">
        <v>7078</v>
      </c>
      <c r="P1368" s="75">
        <v>46022</v>
      </c>
      <c r="Q1368" s="75">
        <v>46022</v>
      </c>
      <c r="R1368" s="75">
        <v>42369</v>
      </c>
      <c r="S1368" s="48">
        <v>1</v>
      </c>
      <c r="T1368" s="48" t="s">
        <v>253</v>
      </c>
      <c r="U1368" s="48" t="s">
        <v>1112</v>
      </c>
      <c r="V1368" s="82" t="s">
        <v>5704</v>
      </c>
      <c r="W1368" s="75">
        <v>43465</v>
      </c>
      <c r="X1368" s="48">
        <v>15000000</v>
      </c>
      <c r="Y1368" s="77">
        <v>5000000000</v>
      </c>
      <c r="Z1368" s="94">
        <v>150000000</v>
      </c>
      <c r="AA1368" s="77">
        <v>1000000000</v>
      </c>
      <c r="AB1368" s="48">
        <v>2</v>
      </c>
      <c r="AC1368" s="75">
        <v>46022</v>
      </c>
      <c r="AD1368" s="77">
        <v>5000000000</v>
      </c>
      <c r="AE1368" s="77">
        <v>5000000000</v>
      </c>
      <c r="AF1368" s="48">
        <v>15000000</v>
      </c>
    </row>
    <row r="1369" spans="1:32" x14ac:dyDescent="0.25">
      <c r="A1369" s="230" t="s">
        <v>3864</v>
      </c>
      <c r="B1369" s="48" t="s">
        <v>7080</v>
      </c>
      <c r="C1369" s="77">
        <v>2000000000</v>
      </c>
      <c r="D1369" s="48"/>
      <c r="E1369" s="75">
        <v>46022</v>
      </c>
      <c r="F1369" s="77">
        <v>5000000000</v>
      </c>
      <c r="G1369" s="77">
        <v>7000000000</v>
      </c>
      <c r="H1369" s="77">
        <v>2000000000</v>
      </c>
      <c r="I1369" s="77">
        <v>150000000</v>
      </c>
      <c r="J1369" s="79" t="s">
        <v>5701</v>
      </c>
      <c r="K1369" s="80">
        <f t="shared" si="80"/>
        <v>4</v>
      </c>
      <c r="L1369" s="48" t="s">
        <v>249</v>
      </c>
      <c r="M1369" s="79" t="s">
        <v>7081</v>
      </c>
      <c r="N1369" s="80">
        <v>4</v>
      </c>
      <c r="O1369" s="48" t="s">
        <v>7078</v>
      </c>
      <c r="P1369" s="75">
        <v>46022</v>
      </c>
      <c r="Q1369" s="75">
        <v>46022</v>
      </c>
      <c r="R1369" s="75">
        <v>42369</v>
      </c>
      <c r="S1369" s="48">
        <v>1</v>
      </c>
      <c r="T1369" s="48" t="s">
        <v>253</v>
      </c>
      <c r="U1369" s="48" t="s">
        <v>1112</v>
      </c>
      <c r="V1369" s="82" t="s">
        <v>5704</v>
      </c>
      <c r="W1369" s="75">
        <v>43465</v>
      </c>
      <c r="X1369" s="48">
        <v>15000000</v>
      </c>
      <c r="Y1369" s="77">
        <v>5000000000</v>
      </c>
      <c r="Z1369" s="94">
        <v>150000000</v>
      </c>
      <c r="AA1369" s="77">
        <v>2500000000</v>
      </c>
      <c r="AB1369" s="48">
        <v>2</v>
      </c>
      <c r="AC1369" s="75">
        <v>46022</v>
      </c>
      <c r="AD1369" s="77">
        <v>5000000000</v>
      </c>
      <c r="AE1369" s="77">
        <v>5000000000</v>
      </c>
      <c r="AF1369" s="48">
        <v>15000000</v>
      </c>
    </row>
    <row r="1370" spans="1:32" x14ac:dyDescent="0.25">
      <c r="A1370" s="230" t="s">
        <v>3866</v>
      </c>
      <c r="B1370" s="48" t="s">
        <v>7082</v>
      </c>
      <c r="C1370" s="77">
        <v>2000000000</v>
      </c>
      <c r="D1370" s="48"/>
      <c r="E1370" s="75">
        <v>46022</v>
      </c>
      <c r="F1370" s="77">
        <v>5000000000</v>
      </c>
      <c r="G1370" s="77">
        <v>7000000000</v>
      </c>
      <c r="H1370" s="77">
        <v>2000000000</v>
      </c>
      <c r="I1370" s="77">
        <v>150000000</v>
      </c>
      <c r="J1370" s="79" t="s">
        <v>5701</v>
      </c>
      <c r="K1370" s="80">
        <f t="shared" si="80"/>
        <v>4</v>
      </c>
      <c r="L1370" s="48" t="s">
        <v>249</v>
      </c>
      <c r="M1370" s="79" t="s">
        <v>7083</v>
      </c>
      <c r="N1370" s="80">
        <v>4</v>
      </c>
      <c r="O1370" s="48" t="s">
        <v>7078</v>
      </c>
      <c r="P1370" s="75">
        <v>46022</v>
      </c>
      <c r="Q1370" s="75">
        <v>46022</v>
      </c>
      <c r="R1370" s="75">
        <v>42369</v>
      </c>
      <c r="S1370" s="48">
        <v>1</v>
      </c>
      <c r="T1370" s="48" t="s">
        <v>253</v>
      </c>
      <c r="U1370" s="48" t="s">
        <v>1112</v>
      </c>
      <c r="V1370" s="82" t="s">
        <v>5704</v>
      </c>
      <c r="W1370" s="75">
        <v>43465</v>
      </c>
      <c r="X1370" s="48">
        <v>15000000</v>
      </c>
      <c r="Y1370" s="77">
        <v>5000000000</v>
      </c>
      <c r="Z1370" s="94">
        <v>150000000</v>
      </c>
      <c r="AA1370" s="77">
        <v>0</v>
      </c>
      <c r="AB1370" s="48">
        <v>2</v>
      </c>
      <c r="AC1370" s="75">
        <v>46022</v>
      </c>
      <c r="AD1370" s="77">
        <v>5000000000</v>
      </c>
      <c r="AE1370" s="77">
        <v>5000000000</v>
      </c>
      <c r="AF1370" s="48">
        <v>15000000</v>
      </c>
    </row>
    <row r="1371" spans="1:32" x14ac:dyDescent="0.25">
      <c r="A1371" s="230" t="s">
        <v>3868</v>
      </c>
      <c r="B1371" s="48" t="s">
        <v>7084</v>
      </c>
      <c r="C1371" s="77">
        <v>2000000000</v>
      </c>
      <c r="D1371" s="48"/>
      <c r="E1371" s="75">
        <v>46022</v>
      </c>
      <c r="F1371" s="77">
        <v>5000000000</v>
      </c>
      <c r="G1371" s="77">
        <v>7000000000</v>
      </c>
      <c r="H1371" s="77">
        <v>2000000000</v>
      </c>
      <c r="I1371" s="77">
        <v>150000000</v>
      </c>
      <c r="J1371" s="79" t="s">
        <v>5701</v>
      </c>
      <c r="K1371" s="80">
        <f t="shared" si="80"/>
        <v>4</v>
      </c>
      <c r="L1371" s="48" t="s">
        <v>249</v>
      </c>
      <c r="M1371" s="79" t="s">
        <v>7085</v>
      </c>
      <c r="N1371" s="80">
        <v>4</v>
      </c>
      <c r="O1371" s="48" t="s">
        <v>7078</v>
      </c>
      <c r="P1371" s="75">
        <v>46022</v>
      </c>
      <c r="Q1371" s="75">
        <v>46022</v>
      </c>
      <c r="R1371" s="75">
        <v>42369</v>
      </c>
      <c r="S1371" s="48">
        <v>1</v>
      </c>
      <c r="T1371" s="48" t="s">
        <v>253</v>
      </c>
      <c r="U1371" s="48" t="s">
        <v>1112</v>
      </c>
      <c r="V1371" s="82" t="s">
        <v>5704</v>
      </c>
      <c r="W1371" s="75">
        <v>43465</v>
      </c>
      <c r="X1371" s="48">
        <v>15000000</v>
      </c>
      <c r="Y1371" s="77">
        <v>5000000000</v>
      </c>
      <c r="Z1371" s="94">
        <v>150000000</v>
      </c>
      <c r="AA1371" s="77">
        <v>500000000</v>
      </c>
      <c r="AB1371" s="48">
        <v>2</v>
      </c>
      <c r="AC1371" s="75">
        <v>46022</v>
      </c>
      <c r="AD1371" s="77">
        <v>5000000000</v>
      </c>
      <c r="AE1371" s="77">
        <v>5000000000</v>
      </c>
      <c r="AF1371" s="48">
        <v>15000000</v>
      </c>
    </row>
    <row r="1372" spans="1:32" x14ac:dyDescent="0.25">
      <c r="A1372" s="230" t="s">
        <v>3870</v>
      </c>
      <c r="B1372" s="48" t="s">
        <v>7086</v>
      </c>
      <c r="C1372" s="77">
        <v>2000000000</v>
      </c>
      <c r="D1372" s="48"/>
      <c r="E1372" s="75">
        <v>46022</v>
      </c>
      <c r="F1372" s="77">
        <v>5000000000</v>
      </c>
      <c r="G1372" s="77">
        <v>7000000000</v>
      </c>
      <c r="H1372" s="77">
        <v>2000000000</v>
      </c>
      <c r="I1372" s="77">
        <v>150000000</v>
      </c>
      <c r="J1372" s="79" t="s">
        <v>5701</v>
      </c>
      <c r="K1372" s="80">
        <f t="shared" si="80"/>
        <v>4</v>
      </c>
      <c r="L1372" s="48" t="s">
        <v>249</v>
      </c>
      <c r="M1372" s="79" t="s">
        <v>7087</v>
      </c>
      <c r="N1372" s="80">
        <v>4</v>
      </c>
      <c r="O1372" s="48" t="s">
        <v>7078</v>
      </c>
      <c r="P1372" s="75">
        <v>46022</v>
      </c>
      <c r="Q1372" s="75">
        <v>46022</v>
      </c>
      <c r="R1372" s="75">
        <v>42369</v>
      </c>
      <c r="S1372" s="48">
        <v>1</v>
      </c>
      <c r="T1372" s="48" t="s">
        <v>253</v>
      </c>
      <c r="U1372" s="48" t="s">
        <v>1112</v>
      </c>
      <c r="V1372" s="82" t="s">
        <v>5704</v>
      </c>
      <c r="W1372" s="75">
        <v>43465</v>
      </c>
      <c r="X1372" s="48">
        <v>15000000</v>
      </c>
      <c r="Y1372" s="77">
        <v>5000000000</v>
      </c>
      <c r="Z1372" s="94">
        <v>150000000</v>
      </c>
      <c r="AA1372" s="77">
        <v>1000000000</v>
      </c>
      <c r="AB1372" s="48">
        <v>2</v>
      </c>
      <c r="AC1372" s="75">
        <v>46022</v>
      </c>
      <c r="AD1372" s="77">
        <v>5000000000</v>
      </c>
      <c r="AE1372" s="77">
        <v>5000000000</v>
      </c>
      <c r="AF1372" s="48">
        <v>15000000</v>
      </c>
    </row>
    <row r="1373" spans="1:32" x14ac:dyDescent="0.25">
      <c r="A1373" s="230" t="s">
        <v>3872</v>
      </c>
      <c r="B1373" s="48" t="s">
        <v>7088</v>
      </c>
      <c r="C1373" s="77">
        <v>2000000000</v>
      </c>
      <c r="D1373" s="48"/>
      <c r="E1373" s="75">
        <v>46022</v>
      </c>
      <c r="F1373" s="77">
        <v>5000000000</v>
      </c>
      <c r="G1373" s="77">
        <v>7000000000</v>
      </c>
      <c r="H1373" s="77">
        <v>2000000000</v>
      </c>
      <c r="I1373" s="77">
        <v>150000000</v>
      </c>
      <c r="J1373" s="79" t="s">
        <v>5701</v>
      </c>
      <c r="K1373" s="80">
        <f t="shared" si="80"/>
        <v>4</v>
      </c>
      <c r="L1373" s="48" t="s">
        <v>249</v>
      </c>
      <c r="M1373" s="79" t="s">
        <v>7089</v>
      </c>
      <c r="N1373" s="80">
        <v>4</v>
      </c>
      <c r="O1373" s="48" t="s">
        <v>7078</v>
      </c>
      <c r="P1373" s="75">
        <v>46022</v>
      </c>
      <c r="Q1373" s="75">
        <v>46022</v>
      </c>
      <c r="R1373" s="75">
        <v>42369</v>
      </c>
      <c r="S1373" s="48">
        <v>1</v>
      </c>
      <c r="T1373" s="48" t="s">
        <v>253</v>
      </c>
      <c r="U1373" s="48" t="s">
        <v>1112</v>
      </c>
      <c r="V1373" s="82" t="s">
        <v>5704</v>
      </c>
      <c r="W1373" s="75">
        <v>43465</v>
      </c>
      <c r="X1373" s="48">
        <v>15000000</v>
      </c>
      <c r="Y1373" s="77">
        <v>5000000000</v>
      </c>
      <c r="Z1373" s="94">
        <v>150000000</v>
      </c>
      <c r="AA1373" s="77">
        <v>2500000000</v>
      </c>
      <c r="AB1373" s="48">
        <v>2</v>
      </c>
      <c r="AC1373" s="75">
        <v>46022</v>
      </c>
      <c r="AD1373" s="77">
        <v>5000000000</v>
      </c>
      <c r="AE1373" s="77">
        <v>5000000000</v>
      </c>
      <c r="AF1373" s="48">
        <v>15000000</v>
      </c>
    </row>
    <row r="1374" spans="1:32" x14ac:dyDescent="0.25">
      <c r="A1374" s="230" t="s">
        <v>3874</v>
      </c>
      <c r="B1374" s="48" t="s">
        <v>7090</v>
      </c>
      <c r="C1374" s="77">
        <v>2000000000</v>
      </c>
      <c r="D1374" s="48"/>
      <c r="E1374" s="75">
        <v>46022</v>
      </c>
      <c r="F1374" s="77">
        <v>5000000000</v>
      </c>
      <c r="G1374" s="77">
        <v>7000000000</v>
      </c>
      <c r="H1374" s="77">
        <v>2000000000</v>
      </c>
      <c r="I1374" s="77">
        <v>150000000</v>
      </c>
      <c r="J1374" s="79" t="s">
        <v>5701</v>
      </c>
      <c r="K1374" s="80">
        <f t="shared" si="80"/>
        <v>4</v>
      </c>
      <c r="L1374" s="48" t="s">
        <v>249</v>
      </c>
      <c r="M1374" s="79" t="s">
        <v>7091</v>
      </c>
      <c r="N1374" s="80">
        <v>4</v>
      </c>
      <c r="O1374" s="48" t="s">
        <v>7078</v>
      </c>
      <c r="P1374" s="75">
        <v>46022</v>
      </c>
      <c r="Q1374" s="75">
        <v>46022</v>
      </c>
      <c r="R1374" s="75">
        <v>42369</v>
      </c>
      <c r="S1374" s="48">
        <v>1</v>
      </c>
      <c r="T1374" s="48" t="s">
        <v>253</v>
      </c>
      <c r="U1374" s="48" t="s">
        <v>1112</v>
      </c>
      <c r="V1374" s="82" t="s">
        <v>5704</v>
      </c>
      <c r="W1374" s="75">
        <v>43465</v>
      </c>
      <c r="X1374" s="48">
        <v>15000000</v>
      </c>
      <c r="Y1374" s="77">
        <v>5000000000</v>
      </c>
      <c r="Z1374" s="94">
        <v>150000000</v>
      </c>
      <c r="AA1374" s="77">
        <v>0</v>
      </c>
      <c r="AB1374" s="48">
        <v>2</v>
      </c>
      <c r="AC1374" s="75">
        <v>46022</v>
      </c>
      <c r="AD1374" s="77">
        <v>5000000000</v>
      </c>
      <c r="AE1374" s="77">
        <v>5000000000</v>
      </c>
      <c r="AF1374" s="48">
        <v>15000000</v>
      </c>
    </row>
    <row r="1375" spans="1:32" x14ac:dyDescent="0.25">
      <c r="A1375" s="230" t="s">
        <v>3876</v>
      </c>
      <c r="B1375" s="48" t="s">
        <v>7092</v>
      </c>
      <c r="C1375" s="77">
        <v>2000000000</v>
      </c>
      <c r="D1375" s="48"/>
      <c r="E1375" s="75">
        <v>46022</v>
      </c>
      <c r="F1375" s="77">
        <v>5000000000</v>
      </c>
      <c r="G1375" s="77">
        <v>7000000000</v>
      </c>
      <c r="H1375" s="77">
        <v>2000000000</v>
      </c>
      <c r="I1375" s="77">
        <v>150000000</v>
      </c>
      <c r="J1375" s="79" t="s">
        <v>5701</v>
      </c>
      <c r="K1375" s="80">
        <f t="shared" si="80"/>
        <v>4</v>
      </c>
      <c r="L1375" s="48" t="s">
        <v>249</v>
      </c>
      <c r="M1375" s="79" t="s">
        <v>7093</v>
      </c>
      <c r="N1375" s="80">
        <v>4</v>
      </c>
      <c r="O1375" s="48" t="s">
        <v>7078</v>
      </c>
      <c r="P1375" s="75">
        <v>46022</v>
      </c>
      <c r="Q1375" s="75">
        <v>46022</v>
      </c>
      <c r="R1375" s="75">
        <v>42369</v>
      </c>
      <c r="S1375" s="48">
        <v>1</v>
      </c>
      <c r="T1375" s="48" t="s">
        <v>253</v>
      </c>
      <c r="U1375" s="48" t="s">
        <v>1112</v>
      </c>
      <c r="V1375" s="82" t="s">
        <v>5704</v>
      </c>
      <c r="W1375" s="75">
        <v>43465</v>
      </c>
      <c r="X1375" s="48">
        <v>15000000</v>
      </c>
      <c r="Y1375" s="77">
        <v>5000000000</v>
      </c>
      <c r="Z1375" s="94">
        <v>150000000</v>
      </c>
      <c r="AA1375" s="77">
        <v>500000000</v>
      </c>
      <c r="AB1375" s="48">
        <v>2</v>
      </c>
      <c r="AC1375" s="75">
        <v>46022</v>
      </c>
      <c r="AD1375" s="77">
        <v>5000000000</v>
      </c>
      <c r="AE1375" s="77">
        <v>5000000000</v>
      </c>
      <c r="AF1375" s="48">
        <v>15000000</v>
      </c>
    </row>
    <row r="1376" spans="1:32" x14ac:dyDescent="0.25">
      <c r="A1376" s="230" t="s">
        <v>3878</v>
      </c>
      <c r="B1376" s="48" t="s">
        <v>7094</v>
      </c>
      <c r="C1376" s="77">
        <v>2000000000</v>
      </c>
      <c r="D1376" s="48"/>
      <c r="E1376" s="75">
        <v>46022</v>
      </c>
      <c r="F1376" s="77">
        <v>5000000000</v>
      </c>
      <c r="G1376" s="77">
        <v>7000000000</v>
      </c>
      <c r="H1376" s="77">
        <v>2000000000</v>
      </c>
      <c r="I1376" s="77">
        <v>150000000</v>
      </c>
      <c r="J1376" s="79" t="s">
        <v>5701</v>
      </c>
      <c r="K1376" s="80">
        <f t="shared" si="80"/>
        <v>4</v>
      </c>
      <c r="L1376" s="48" t="s">
        <v>249</v>
      </c>
      <c r="M1376" s="79" t="s">
        <v>7095</v>
      </c>
      <c r="N1376" s="80">
        <v>4</v>
      </c>
      <c r="O1376" s="48" t="s">
        <v>7078</v>
      </c>
      <c r="P1376" s="75">
        <v>46022</v>
      </c>
      <c r="Q1376" s="75">
        <v>46022</v>
      </c>
      <c r="R1376" s="75">
        <v>42369</v>
      </c>
      <c r="S1376" s="48">
        <v>1</v>
      </c>
      <c r="T1376" s="48" t="s">
        <v>253</v>
      </c>
      <c r="U1376" s="48" t="s">
        <v>1112</v>
      </c>
      <c r="V1376" s="82" t="s">
        <v>5704</v>
      </c>
      <c r="W1376" s="75">
        <v>43465</v>
      </c>
      <c r="X1376" s="48">
        <v>15000000</v>
      </c>
      <c r="Y1376" s="77">
        <v>5000000000</v>
      </c>
      <c r="Z1376" s="94">
        <v>150000000</v>
      </c>
      <c r="AA1376" s="77">
        <v>1000000000</v>
      </c>
      <c r="AB1376" s="48">
        <v>2</v>
      </c>
      <c r="AC1376" s="75">
        <v>46022</v>
      </c>
      <c r="AD1376" s="77">
        <v>5000000000</v>
      </c>
      <c r="AE1376" s="77">
        <v>5000000000</v>
      </c>
      <c r="AF1376" s="48">
        <v>15000000</v>
      </c>
    </row>
    <row r="1377" spans="1:32" x14ac:dyDescent="0.25">
      <c r="A1377" s="230" t="s">
        <v>3880</v>
      </c>
      <c r="B1377" s="48" t="s">
        <v>7096</v>
      </c>
      <c r="C1377" s="77">
        <v>2000000000</v>
      </c>
      <c r="D1377" s="48"/>
      <c r="E1377" s="75">
        <v>46022</v>
      </c>
      <c r="F1377" s="77">
        <v>5000000000</v>
      </c>
      <c r="G1377" s="77">
        <v>7000000000</v>
      </c>
      <c r="H1377" s="77">
        <v>2000000000</v>
      </c>
      <c r="I1377" s="77">
        <v>150000000</v>
      </c>
      <c r="J1377" s="79" t="s">
        <v>5701</v>
      </c>
      <c r="K1377" s="80">
        <f t="shared" si="80"/>
        <v>4</v>
      </c>
      <c r="L1377" s="48" t="s">
        <v>249</v>
      </c>
      <c r="M1377" s="79" t="s">
        <v>7097</v>
      </c>
      <c r="N1377" s="80">
        <v>4</v>
      </c>
      <c r="O1377" s="48" t="s">
        <v>7078</v>
      </c>
      <c r="P1377" s="75">
        <v>46022</v>
      </c>
      <c r="Q1377" s="75">
        <v>46022</v>
      </c>
      <c r="R1377" s="75">
        <v>42369</v>
      </c>
      <c r="S1377" s="48">
        <v>1</v>
      </c>
      <c r="T1377" s="48" t="s">
        <v>253</v>
      </c>
      <c r="U1377" s="48" t="s">
        <v>1112</v>
      </c>
      <c r="V1377" s="82" t="s">
        <v>5704</v>
      </c>
      <c r="W1377" s="75">
        <v>43465</v>
      </c>
      <c r="X1377" s="48">
        <v>15000000</v>
      </c>
      <c r="Y1377" s="77">
        <v>5000000000</v>
      </c>
      <c r="Z1377" s="94">
        <v>150000000</v>
      </c>
      <c r="AA1377" s="77">
        <v>2500000000</v>
      </c>
      <c r="AB1377" s="48">
        <v>2</v>
      </c>
      <c r="AC1377" s="75">
        <v>46022</v>
      </c>
      <c r="AD1377" s="77">
        <v>5000000000</v>
      </c>
      <c r="AE1377" s="77">
        <v>5000000000</v>
      </c>
      <c r="AF1377" s="48">
        <v>15000000</v>
      </c>
    </row>
    <row r="1378" spans="1:32" x14ac:dyDescent="0.25">
      <c r="A1378" s="230" t="s">
        <v>3882</v>
      </c>
      <c r="B1378" s="48" t="s">
        <v>7098</v>
      </c>
      <c r="C1378" s="77">
        <v>2000000000</v>
      </c>
      <c r="D1378" s="48"/>
      <c r="E1378" s="75">
        <v>46022</v>
      </c>
      <c r="F1378" s="77">
        <v>5000000000</v>
      </c>
      <c r="G1378" s="77">
        <v>7000000000</v>
      </c>
      <c r="H1378" s="77">
        <v>2000000000</v>
      </c>
      <c r="I1378" s="77">
        <v>150000000</v>
      </c>
      <c r="J1378" s="79" t="s">
        <v>5701</v>
      </c>
      <c r="K1378" s="80">
        <f t="shared" si="80"/>
        <v>4</v>
      </c>
      <c r="L1378" s="48" t="s">
        <v>249</v>
      </c>
      <c r="M1378" s="79" t="s">
        <v>7099</v>
      </c>
      <c r="N1378" s="80">
        <v>4</v>
      </c>
      <c r="O1378" s="48" t="s">
        <v>7078</v>
      </c>
      <c r="P1378" s="75">
        <v>46022</v>
      </c>
      <c r="Q1378" s="75">
        <v>46022</v>
      </c>
      <c r="R1378" s="75">
        <v>42369</v>
      </c>
      <c r="S1378" s="48">
        <v>1</v>
      </c>
      <c r="T1378" s="48" t="s">
        <v>253</v>
      </c>
      <c r="U1378" s="48" t="s">
        <v>1112</v>
      </c>
      <c r="V1378" s="82" t="s">
        <v>5704</v>
      </c>
      <c r="W1378" s="75">
        <v>43465</v>
      </c>
      <c r="X1378" s="48">
        <v>15000000</v>
      </c>
      <c r="Y1378" s="77">
        <v>5000000000</v>
      </c>
      <c r="Z1378" s="94">
        <v>150000000</v>
      </c>
      <c r="AA1378" s="77">
        <v>0</v>
      </c>
      <c r="AB1378" s="48">
        <v>2</v>
      </c>
      <c r="AC1378" s="75">
        <v>46022</v>
      </c>
      <c r="AD1378" s="77">
        <v>5000000000</v>
      </c>
      <c r="AE1378" s="77">
        <v>5000000000</v>
      </c>
      <c r="AF1378" s="48">
        <v>15000000</v>
      </c>
    </row>
    <row r="1379" spans="1:32" x14ac:dyDescent="0.25">
      <c r="A1379" s="230" t="s">
        <v>3884</v>
      </c>
      <c r="B1379" s="48" t="s">
        <v>7100</v>
      </c>
      <c r="C1379" s="77">
        <v>2000000000</v>
      </c>
      <c r="D1379" s="48"/>
      <c r="E1379" s="75">
        <v>46022</v>
      </c>
      <c r="F1379" s="77">
        <v>5000000000</v>
      </c>
      <c r="G1379" s="77">
        <v>7000000000</v>
      </c>
      <c r="H1379" s="77">
        <v>2000000000</v>
      </c>
      <c r="I1379" s="77">
        <v>150000000</v>
      </c>
      <c r="J1379" s="79" t="s">
        <v>5701</v>
      </c>
      <c r="K1379" s="80">
        <f t="shared" si="80"/>
        <v>4</v>
      </c>
      <c r="L1379" s="48" t="s">
        <v>249</v>
      </c>
      <c r="M1379" s="79" t="s">
        <v>7101</v>
      </c>
      <c r="N1379" s="80">
        <v>4</v>
      </c>
      <c r="O1379" s="48" t="s">
        <v>7078</v>
      </c>
      <c r="P1379" s="75">
        <v>46022</v>
      </c>
      <c r="Q1379" s="75">
        <v>46022</v>
      </c>
      <c r="R1379" s="75">
        <v>42369</v>
      </c>
      <c r="S1379" s="48">
        <v>1</v>
      </c>
      <c r="T1379" s="48" t="s">
        <v>253</v>
      </c>
      <c r="U1379" s="48" t="s">
        <v>1112</v>
      </c>
      <c r="V1379" s="82" t="s">
        <v>5704</v>
      </c>
      <c r="W1379" s="75">
        <v>43465</v>
      </c>
      <c r="X1379" s="48">
        <v>15000000</v>
      </c>
      <c r="Y1379" s="77">
        <v>5000000000</v>
      </c>
      <c r="Z1379" s="94">
        <v>150000000</v>
      </c>
      <c r="AA1379" s="77">
        <v>500000000</v>
      </c>
      <c r="AB1379" s="48">
        <v>2</v>
      </c>
      <c r="AC1379" s="75">
        <v>46022</v>
      </c>
      <c r="AD1379" s="77">
        <v>5000000000</v>
      </c>
      <c r="AE1379" s="77">
        <v>5000000000</v>
      </c>
      <c r="AF1379" s="48">
        <v>15000000</v>
      </c>
    </row>
    <row r="1380" spans="1:32" x14ac:dyDescent="0.25">
      <c r="A1380" s="230" t="s">
        <v>3886</v>
      </c>
      <c r="B1380" s="48" t="s">
        <v>7102</v>
      </c>
      <c r="C1380" s="77">
        <v>2000000000</v>
      </c>
      <c r="D1380" s="48"/>
      <c r="E1380" s="75">
        <v>46022</v>
      </c>
      <c r="F1380" s="77">
        <v>5000000000</v>
      </c>
      <c r="G1380" s="77">
        <v>7000000000</v>
      </c>
      <c r="H1380" s="77">
        <v>2000000000</v>
      </c>
      <c r="I1380" s="77">
        <v>150000000</v>
      </c>
      <c r="J1380" s="79" t="s">
        <v>5701</v>
      </c>
      <c r="K1380" s="80">
        <f t="shared" si="80"/>
        <v>4</v>
      </c>
      <c r="L1380" s="48" t="s">
        <v>249</v>
      </c>
      <c r="M1380" s="79" t="s">
        <v>7103</v>
      </c>
      <c r="N1380" s="80">
        <v>4</v>
      </c>
      <c r="O1380" s="48" t="s">
        <v>7078</v>
      </c>
      <c r="P1380" s="75">
        <v>46022</v>
      </c>
      <c r="Q1380" s="75">
        <v>46022</v>
      </c>
      <c r="R1380" s="75">
        <v>42369</v>
      </c>
      <c r="S1380" s="48">
        <v>1</v>
      </c>
      <c r="T1380" s="48" t="s">
        <v>253</v>
      </c>
      <c r="U1380" s="48" t="s">
        <v>1112</v>
      </c>
      <c r="V1380" s="82" t="s">
        <v>5704</v>
      </c>
      <c r="W1380" s="75">
        <v>43465</v>
      </c>
      <c r="X1380" s="48">
        <v>15000000</v>
      </c>
      <c r="Y1380" s="77">
        <v>5000000000</v>
      </c>
      <c r="Z1380" s="94">
        <v>150000000</v>
      </c>
      <c r="AA1380" s="77">
        <v>2500000000</v>
      </c>
      <c r="AB1380" s="48">
        <v>2</v>
      </c>
      <c r="AC1380" s="75">
        <v>46022</v>
      </c>
      <c r="AD1380" s="77">
        <v>5000000000</v>
      </c>
      <c r="AE1380" s="77">
        <v>5000000000</v>
      </c>
      <c r="AF1380" s="48">
        <v>15000000</v>
      </c>
    </row>
    <row r="1381" spans="1:32" x14ac:dyDescent="0.25">
      <c r="A1381" s="230" t="s">
        <v>3888</v>
      </c>
      <c r="B1381" s="48" t="s">
        <v>7104</v>
      </c>
      <c r="C1381" s="77">
        <v>2000000000</v>
      </c>
      <c r="D1381" s="48"/>
      <c r="E1381" s="75">
        <v>46022</v>
      </c>
      <c r="F1381" s="77">
        <v>5000000000</v>
      </c>
      <c r="G1381" s="77">
        <v>7000000000</v>
      </c>
      <c r="H1381" s="77">
        <v>2000000000</v>
      </c>
      <c r="I1381" s="77">
        <v>150000000</v>
      </c>
      <c r="J1381" s="79" t="s">
        <v>5701</v>
      </c>
      <c r="K1381" s="80">
        <f t="shared" si="80"/>
        <v>4</v>
      </c>
      <c r="L1381" s="48" t="s">
        <v>249</v>
      </c>
      <c r="M1381" s="79" t="s">
        <v>7105</v>
      </c>
      <c r="N1381" s="80">
        <v>4</v>
      </c>
      <c r="O1381" s="48" t="s">
        <v>7078</v>
      </c>
      <c r="P1381" s="75">
        <v>46022</v>
      </c>
      <c r="Q1381" s="75">
        <v>46022</v>
      </c>
      <c r="R1381" s="75">
        <v>42369</v>
      </c>
      <c r="S1381" s="48">
        <v>1</v>
      </c>
      <c r="T1381" s="48" t="s">
        <v>253</v>
      </c>
      <c r="U1381" s="48" t="s">
        <v>1112</v>
      </c>
      <c r="V1381" s="82" t="s">
        <v>5704</v>
      </c>
      <c r="W1381" s="75">
        <v>43465</v>
      </c>
      <c r="X1381" s="48">
        <v>15000000</v>
      </c>
      <c r="Y1381" s="77">
        <v>5000000000</v>
      </c>
      <c r="Z1381" s="94">
        <v>150000000</v>
      </c>
      <c r="AA1381" s="77">
        <v>0</v>
      </c>
      <c r="AB1381" s="48">
        <v>2</v>
      </c>
      <c r="AC1381" s="75">
        <v>46022</v>
      </c>
      <c r="AD1381" s="77">
        <v>5000000000</v>
      </c>
      <c r="AE1381" s="77">
        <v>5000000000</v>
      </c>
      <c r="AF1381" s="48">
        <v>15000000</v>
      </c>
    </row>
    <row r="1382" spans="1:32" x14ac:dyDescent="0.25">
      <c r="A1382" s="230" t="s">
        <v>3890</v>
      </c>
      <c r="B1382" s="48" t="s">
        <v>7106</v>
      </c>
      <c r="C1382" s="77">
        <v>2000000000</v>
      </c>
      <c r="D1382" s="48"/>
      <c r="E1382" s="75">
        <v>46022</v>
      </c>
      <c r="F1382" s="77">
        <v>5000000000</v>
      </c>
      <c r="G1382" s="77">
        <v>7000000000</v>
      </c>
      <c r="H1382" s="77">
        <v>2000000000</v>
      </c>
      <c r="I1382" s="77">
        <v>150000000</v>
      </c>
      <c r="J1382" s="79" t="s">
        <v>5701</v>
      </c>
      <c r="K1382" s="80">
        <f t="shared" si="80"/>
        <v>1</v>
      </c>
      <c r="L1382" s="48" t="s">
        <v>249</v>
      </c>
      <c r="M1382" s="79" t="s">
        <v>7107</v>
      </c>
      <c r="N1382" s="80">
        <v>1</v>
      </c>
      <c r="O1382" s="48" t="s">
        <v>7078</v>
      </c>
      <c r="P1382" s="75">
        <v>46022</v>
      </c>
      <c r="Q1382" s="75">
        <v>46022</v>
      </c>
      <c r="R1382" s="75">
        <v>42369</v>
      </c>
      <c r="S1382" s="48">
        <v>1</v>
      </c>
      <c r="T1382" s="48" t="s">
        <v>253</v>
      </c>
      <c r="U1382" s="48" t="s">
        <v>1112</v>
      </c>
      <c r="V1382" s="82" t="s">
        <v>5704</v>
      </c>
      <c r="W1382" s="75">
        <v>43465</v>
      </c>
      <c r="X1382" s="48">
        <v>15000000</v>
      </c>
      <c r="Y1382" s="77">
        <v>5000000000</v>
      </c>
      <c r="Z1382" s="94">
        <v>150000000</v>
      </c>
      <c r="AA1382" s="77">
        <v>500000000</v>
      </c>
      <c r="AB1382" s="48">
        <v>2</v>
      </c>
      <c r="AC1382" s="75">
        <v>46022</v>
      </c>
      <c r="AD1382" s="77">
        <v>5000000000</v>
      </c>
      <c r="AE1382" s="77">
        <v>5000000000</v>
      </c>
      <c r="AF1382" s="48">
        <v>15000000</v>
      </c>
    </row>
    <row r="1383" spans="1:32" x14ac:dyDescent="0.25">
      <c r="A1383" s="230" t="s">
        <v>3892</v>
      </c>
      <c r="B1383" s="48" t="s">
        <v>7108</v>
      </c>
      <c r="C1383" s="77">
        <v>2000000000</v>
      </c>
      <c r="D1383" s="48"/>
      <c r="E1383" s="75">
        <v>46022</v>
      </c>
      <c r="F1383" s="77">
        <v>5000000000</v>
      </c>
      <c r="G1383" s="77">
        <v>7000000000</v>
      </c>
      <c r="H1383" s="77">
        <v>2000000000</v>
      </c>
      <c r="I1383" s="77">
        <v>150000000</v>
      </c>
      <c r="J1383" s="79" t="s">
        <v>5701</v>
      </c>
      <c r="K1383" s="80">
        <f t="shared" si="80"/>
        <v>2</v>
      </c>
      <c r="L1383" s="48" t="s">
        <v>249</v>
      </c>
      <c r="M1383" s="79" t="s">
        <v>7109</v>
      </c>
      <c r="N1383" s="80">
        <v>2</v>
      </c>
      <c r="O1383" s="48" t="s">
        <v>7078</v>
      </c>
      <c r="P1383" s="75">
        <v>46022</v>
      </c>
      <c r="Q1383" s="75">
        <v>46022</v>
      </c>
      <c r="R1383" s="75">
        <v>42369</v>
      </c>
      <c r="S1383" s="48">
        <v>1</v>
      </c>
      <c r="T1383" s="48" t="s">
        <v>253</v>
      </c>
      <c r="U1383" s="48" t="s">
        <v>1112</v>
      </c>
      <c r="V1383" s="82" t="s">
        <v>5704</v>
      </c>
      <c r="W1383" s="75">
        <v>43465</v>
      </c>
      <c r="X1383" s="48">
        <v>15000000</v>
      </c>
      <c r="Y1383" s="77">
        <v>5000000000</v>
      </c>
      <c r="Z1383" s="94">
        <v>150000000</v>
      </c>
      <c r="AA1383" s="77">
        <v>1000000000</v>
      </c>
      <c r="AB1383" s="48">
        <v>2</v>
      </c>
      <c r="AC1383" s="75">
        <v>46022</v>
      </c>
      <c r="AD1383" s="77">
        <v>5000000000</v>
      </c>
      <c r="AE1383" s="77">
        <v>5000000000</v>
      </c>
      <c r="AF1383" s="48">
        <v>15000000</v>
      </c>
    </row>
    <row r="1384" spans="1:32" x14ac:dyDescent="0.25">
      <c r="A1384" s="230" t="s">
        <v>3894</v>
      </c>
      <c r="B1384" s="48" t="s">
        <v>7110</v>
      </c>
      <c r="C1384" s="77">
        <v>2000000000</v>
      </c>
      <c r="D1384" s="48"/>
      <c r="E1384" s="75">
        <v>46022</v>
      </c>
      <c r="F1384" s="77">
        <v>5000000000</v>
      </c>
      <c r="G1384" s="77">
        <v>7000000000</v>
      </c>
      <c r="H1384" s="77">
        <v>2000000000</v>
      </c>
      <c r="I1384" s="77">
        <v>150000000</v>
      </c>
      <c r="J1384" s="79" t="s">
        <v>5701</v>
      </c>
      <c r="K1384" s="80">
        <f t="shared" si="80"/>
        <v>3</v>
      </c>
      <c r="L1384" s="48" t="s">
        <v>249</v>
      </c>
      <c r="M1384" s="79" t="s">
        <v>7111</v>
      </c>
      <c r="N1384" s="80">
        <v>3</v>
      </c>
      <c r="O1384" s="48" t="s">
        <v>7078</v>
      </c>
      <c r="P1384" s="75">
        <v>46022</v>
      </c>
      <c r="Q1384" s="75">
        <v>46022</v>
      </c>
      <c r="R1384" s="75">
        <v>42369</v>
      </c>
      <c r="S1384" s="48">
        <v>1</v>
      </c>
      <c r="T1384" s="48" t="s">
        <v>253</v>
      </c>
      <c r="U1384" s="48" t="s">
        <v>1112</v>
      </c>
      <c r="V1384" s="82" t="s">
        <v>5704</v>
      </c>
      <c r="W1384" s="75">
        <v>43465</v>
      </c>
      <c r="X1384" s="48">
        <v>15000000</v>
      </c>
      <c r="Y1384" s="77">
        <v>5000000000</v>
      </c>
      <c r="Z1384" s="94">
        <v>150000000</v>
      </c>
      <c r="AA1384" s="77">
        <v>2500000000</v>
      </c>
      <c r="AB1384" s="48">
        <v>2</v>
      </c>
      <c r="AC1384" s="75">
        <v>46022</v>
      </c>
      <c r="AD1384" s="77">
        <v>5000000000</v>
      </c>
      <c r="AE1384" s="77">
        <v>5000000000</v>
      </c>
      <c r="AF1384" s="48">
        <v>15000000</v>
      </c>
    </row>
    <row r="1385" spans="1:32" x14ac:dyDescent="0.25">
      <c r="A1385" s="230" t="s">
        <v>3896</v>
      </c>
      <c r="B1385" s="48" t="s">
        <v>7112</v>
      </c>
      <c r="C1385" s="77">
        <v>2000000000</v>
      </c>
      <c r="D1385" s="48"/>
      <c r="E1385" s="75">
        <v>46022</v>
      </c>
      <c r="F1385" s="77">
        <v>5000000000</v>
      </c>
      <c r="G1385" s="77">
        <v>7000000000</v>
      </c>
      <c r="H1385" s="77">
        <v>2000000000</v>
      </c>
      <c r="I1385" s="77">
        <v>150000000</v>
      </c>
      <c r="J1385" s="79" t="s">
        <v>5701</v>
      </c>
      <c r="K1385" s="80">
        <f t="shared" si="80"/>
        <v>2</v>
      </c>
      <c r="L1385" s="48" t="s">
        <v>249</v>
      </c>
      <c r="M1385" s="79" t="s">
        <v>7113</v>
      </c>
      <c r="N1385" s="80">
        <v>2</v>
      </c>
      <c r="O1385" s="48" t="s">
        <v>7078</v>
      </c>
      <c r="P1385" s="75">
        <v>46022</v>
      </c>
      <c r="Q1385" s="75">
        <v>46022</v>
      </c>
      <c r="R1385" s="75">
        <v>42369</v>
      </c>
      <c r="S1385" s="48">
        <v>1</v>
      </c>
      <c r="T1385" s="48" t="s">
        <v>253</v>
      </c>
      <c r="U1385" s="48" t="s">
        <v>1112</v>
      </c>
      <c r="V1385" s="82" t="s">
        <v>5704</v>
      </c>
      <c r="W1385" s="75">
        <v>43465</v>
      </c>
      <c r="X1385" s="48">
        <v>15000000</v>
      </c>
      <c r="Y1385" s="77">
        <v>5000000000</v>
      </c>
      <c r="Z1385" s="94">
        <v>150000000</v>
      </c>
      <c r="AA1385" s="77">
        <v>1000000000</v>
      </c>
      <c r="AB1385" s="48">
        <v>2</v>
      </c>
      <c r="AC1385" s="75">
        <v>46022</v>
      </c>
      <c r="AD1385" s="77">
        <v>5000000000</v>
      </c>
      <c r="AE1385" s="77">
        <v>5000000000</v>
      </c>
      <c r="AF1385" s="48">
        <v>15000000</v>
      </c>
    </row>
    <row r="1386" spans="1:32" x14ac:dyDescent="0.25">
      <c r="A1386" s="230" t="s">
        <v>3898</v>
      </c>
      <c r="B1386" s="48" t="s">
        <v>7114</v>
      </c>
      <c r="C1386" s="77">
        <v>2000000000</v>
      </c>
      <c r="D1386" s="48"/>
      <c r="E1386" s="75">
        <v>46022</v>
      </c>
      <c r="F1386" s="77">
        <v>5000000000</v>
      </c>
      <c r="G1386" s="77">
        <v>7000000000</v>
      </c>
      <c r="H1386" s="77">
        <v>2000000000</v>
      </c>
      <c r="I1386" s="77">
        <v>150000000</v>
      </c>
      <c r="J1386" s="79" t="s">
        <v>5701</v>
      </c>
      <c r="K1386" s="80">
        <f t="shared" si="80"/>
        <v>3</v>
      </c>
      <c r="L1386" s="48" t="s">
        <v>249</v>
      </c>
      <c r="M1386" s="79" t="s">
        <v>7115</v>
      </c>
      <c r="N1386" s="80">
        <v>3</v>
      </c>
      <c r="O1386" s="48" t="s">
        <v>7078</v>
      </c>
      <c r="P1386" s="75">
        <v>46022</v>
      </c>
      <c r="Q1386" s="75">
        <v>46022</v>
      </c>
      <c r="R1386" s="75">
        <v>42369</v>
      </c>
      <c r="S1386" s="48">
        <v>1</v>
      </c>
      <c r="T1386" s="48" t="s">
        <v>253</v>
      </c>
      <c r="U1386" s="48" t="s">
        <v>1112</v>
      </c>
      <c r="V1386" s="82" t="s">
        <v>5704</v>
      </c>
      <c r="W1386" s="75">
        <v>43465</v>
      </c>
      <c r="X1386" s="48">
        <v>15000000</v>
      </c>
      <c r="Y1386" s="77">
        <v>5000000000</v>
      </c>
      <c r="Z1386" s="94">
        <v>150000000</v>
      </c>
      <c r="AA1386" s="77">
        <v>2500000000</v>
      </c>
      <c r="AB1386" s="48">
        <v>2</v>
      </c>
      <c r="AC1386" s="75">
        <v>46022</v>
      </c>
      <c r="AD1386" s="77">
        <v>5000000000</v>
      </c>
      <c r="AE1386" s="77">
        <v>5000000000</v>
      </c>
      <c r="AF1386" s="48">
        <v>15000000</v>
      </c>
    </row>
    <row r="1387" spans="1:32" x14ac:dyDescent="0.25">
      <c r="A1387" s="230" t="s">
        <v>3900</v>
      </c>
      <c r="B1387" s="48" t="s">
        <v>7116</v>
      </c>
      <c r="C1387" s="77">
        <v>2000000000</v>
      </c>
      <c r="D1387" s="48"/>
      <c r="E1387" s="75">
        <v>46022</v>
      </c>
      <c r="F1387" s="77">
        <v>5000000000</v>
      </c>
      <c r="G1387" s="77">
        <v>7000000000</v>
      </c>
      <c r="H1387" s="77">
        <v>2000000000</v>
      </c>
      <c r="I1387" s="77">
        <v>150000000</v>
      </c>
      <c r="J1387" s="79" t="s">
        <v>5701</v>
      </c>
      <c r="K1387" s="80">
        <f t="shared" si="80"/>
        <v>8</v>
      </c>
      <c r="L1387" s="48" t="s">
        <v>249</v>
      </c>
      <c r="M1387" s="79" t="s">
        <v>7117</v>
      </c>
      <c r="N1387" s="80">
        <v>8</v>
      </c>
      <c r="O1387" s="48" t="s">
        <v>7078</v>
      </c>
      <c r="P1387" s="75">
        <v>46022</v>
      </c>
      <c r="Q1387" s="75">
        <v>46022</v>
      </c>
      <c r="R1387" s="75">
        <v>42369</v>
      </c>
      <c r="S1387" s="48">
        <v>1</v>
      </c>
      <c r="T1387" s="48" t="s">
        <v>253</v>
      </c>
      <c r="U1387" s="48" t="s">
        <v>1112</v>
      </c>
      <c r="V1387" s="82" t="s">
        <v>5704</v>
      </c>
      <c r="W1387" s="75">
        <v>43465</v>
      </c>
      <c r="X1387" s="48">
        <v>15000000</v>
      </c>
      <c r="Y1387" s="77">
        <v>5000000000</v>
      </c>
      <c r="Z1387" s="94">
        <v>150000000</v>
      </c>
      <c r="AA1387" s="77">
        <v>3000000000</v>
      </c>
      <c r="AB1387" s="48">
        <v>2</v>
      </c>
      <c r="AC1387" s="75">
        <v>46022</v>
      </c>
      <c r="AD1387" s="77">
        <v>5000000000</v>
      </c>
      <c r="AE1387" s="77">
        <v>5000000000</v>
      </c>
      <c r="AF1387" s="48">
        <v>15000000</v>
      </c>
    </row>
    <row r="1388" spans="1:32" x14ac:dyDescent="0.25">
      <c r="A1388" s="230" t="s">
        <v>3902</v>
      </c>
      <c r="B1388" s="48" t="s">
        <v>7118</v>
      </c>
      <c r="C1388" s="77">
        <v>2000000000</v>
      </c>
      <c r="D1388" s="48"/>
      <c r="E1388" s="75">
        <v>46022</v>
      </c>
      <c r="F1388" s="77">
        <v>5000000000</v>
      </c>
      <c r="G1388" s="77">
        <v>7000000000</v>
      </c>
      <c r="H1388" s="77">
        <v>2000000000</v>
      </c>
      <c r="I1388" s="77">
        <v>150000000</v>
      </c>
      <c r="J1388" s="79" t="s">
        <v>5701</v>
      </c>
      <c r="K1388" s="80">
        <f t="shared" si="80"/>
        <v>4</v>
      </c>
      <c r="L1388" s="48" t="s">
        <v>249</v>
      </c>
      <c r="M1388" s="79" t="s">
        <v>7119</v>
      </c>
      <c r="N1388" s="80">
        <v>4</v>
      </c>
      <c r="O1388" s="48" t="s">
        <v>7078</v>
      </c>
      <c r="P1388" s="75">
        <v>46022</v>
      </c>
      <c r="Q1388" s="75">
        <v>46022</v>
      </c>
      <c r="R1388" s="75">
        <v>42369</v>
      </c>
      <c r="S1388" s="48">
        <v>1</v>
      </c>
      <c r="T1388" s="48" t="s">
        <v>253</v>
      </c>
      <c r="U1388" s="48" t="s">
        <v>1112</v>
      </c>
      <c r="V1388" s="82" t="s">
        <v>5704</v>
      </c>
      <c r="W1388" s="75">
        <v>43465</v>
      </c>
      <c r="X1388" s="48">
        <v>15000000</v>
      </c>
      <c r="Y1388" s="77">
        <v>5000000000</v>
      </c>
      <c r="Z1388" s="94">
        <v>150000000</v>
      </c>
      <c r="AA1388" s="77">
        <v>500000000</v>
      </c>
      <c r="AB1388" s="48">
        <v>2</v>
      </c>
      <c r="AC1388" s="75">
        <v>46022</v>
      </c>
      <c r="AD1388" s="77">
        <v>5000000000</v>
      </c>
      <c r="AE1388" s="77">
        <v>5000000000</v>
      </c>
      <c r="AF1388" s="48">
        <v>15000000</v>
      </c>
    </row>
    <row r="1389" spans="1:32" x14ac:dyDescent="0.25">
      <c r="A1389" s="230" t="s">
        <v>3904</v>
      </c>
      <c r="B1389" s="48" t="s">
        <v>7120</v>
      </c>
      <c r="C1389" s="77">
        <v>2000000000</v>
      </c>
      <c r="D1389" s="48"/>
      <c r="E1389" s="75">
        <v>46022</v>
      </c>
      <c r="F1389" s="77">
        <v>5000000000</v>
      </c>
      <c r="G1389" s="77">
        <v>7000000000</v>
      </c>
      <c r="H1389" s="77">
        <v>2000000000</v>
      </c>
      <c r="I1389" s="77">
        <v>150000000</v>
      </c>
      <c r="J1389" s="79" t="s">
        <v>5701</v>
      </c>
      <c r="K1389" s="80">
        <f t="shared" si="80"/>
        <v>4</v>
      </c>
      <c r="L1389" s="48" t="s">
        <v>249</v>
      </c>
      <c r="M1389" s="79" t="s">
        <v>7121</v>
      </c>
      <c r="N1389" s="80">
        <v>4</v>
      </c>
      <c r="O1389" s="48" t="s">
        <v>7078</v>
      </c>
      <c r="P1389" s="75">
        <v>46022</v>
      </c>
      <c r="Q1389" s="75">
        <v>46022</v>
      </c>
      <c r="R1389" s="75">
        <v>42369</v>
      </c>
      <c r="S1389" s="48">
        <v>1</v>
      </c>
      <c r="T1389" s="48" t="s">
        <v>253</v>
      </c>
      <c r="U1389" s="48" t="s">
        <v>1112</v>
      </c>
      <c r="V1389" s="82" t="s">
        <v>5704</v>
      </c>
      <c r="W1389" s="75">
        <v>43465</v>
      </c>
      <c r="X1389" s="48">
        <v>15000000</v>
      </c>
      <c r="Y1389" s="77">
        <v>5000000000</v>
      </c>
      <c r="Z1389" s="94">
        <v>150000000</v>
      </c>
      <c r="AA1389" s="77">
        <v>1000000000</v>
      </c>
      <c r="AB1389" s="48">
        <v>2</v>
      </c>
      <c r="AC1389" s="75">
        <v>46022</v>
      </c>
      <c r="AD1389" s="77">
        <v>5000000000</v>
      </c>
      <c r="AE1389" s="77">
        <v>5000000000</v>
      </c>
      <c r="AF1389" s="48">
        <v>15000000</v>
      </c>
    </row>
    <row r="1390" spans="1:32" x14ac:dyDescent="0.25">
      <c r="A1390" s="230" t="s">
        <v>3906</v>
      </c>
      <c r="B1390" s="48" t="s">
        <v>7122</v>
      </c>
      <c r="C1390" s="77">
        <v>2000000000</v>
      </c>
      <c r="D1390" s="48"/>
      <c r="E1390" s="75">
        <v>46022</v>
      </c>
      <c r="F1390" s="77">
        <v>5000000000</v>
      </c>
      <c r="G1390" s="77">
        <v>7000000000</v>
      </c>
      <c r="H1390" s="77">
        <v>2000000000</v>
      </c>
      <c r="I1390" s="77">
        <v>150000000</v>
      </c>
      <c r="J1390" s="79" t="s">
        <v>5701</v>
      </c>
      <c r="K1390" s="80">
        <f t="shared" si="80"/>
        <v>4</v>
      </c>
      <c r="L1390" s="48" t="s">
        <v>249</v>
      </c>
      <c r="M1390" s="79" t="s">
        <v>7123</v>
      </c>
      <c r="N1390" s="80">
        <v>4</v>
      </c>
      <c r="O1390" s="48" t="s">
        <v>7078</v>
      </c>
      <c r="P1390" s="75">
        <v>46022</v>
      </c>
      <c r="Q1390" s="75">
        <v>46022</v>
      </c>
      <c r="R1390" s="75">
        <v>42369</v>
      </c>
      <c r="S1390" s="48">
        <v>1</v>
      </c>
      <c r="T1390" s="48" t="s">
        <v>253</v>
      </c>
      <c r="U1390" s="48" t="s">
        <v>1112</v>
      </c>
      <c r="V1390" s="82" t="s">
        <v>5704</v>
      </c>
      <c r="W1390" s="75">
        <v>43465</v>
      </c>
      <c r="X1390" s="48">
        <v>15000000</v>
      </c>
      <c r="Y1390" s="77">
        <v>5000000000</v>
      </c>
      <c r="Z1390" s="94">
        <v>150000000</v>
      </c>
      <c r="AA1390" s="77">
        <v>2500000000</v>
      </c>
      <c r="AB1390" s="48">
        <v>2</v>
      </c>
      <c r="AC1390" s="75">
        <v>46022</v>
      </c>
      <c r="AD1390" s="77">
        <v>5000000000</v>
      </c>
      <c r="AE1390" s="77">
        <v>5000000000</v>
      </c>
      <c r="AF1390" s="48">
        <v>15000000</v>
      </c>
    </row>
    <row r="1391" spans="1:32" x14ac:dyDescent="0.25">
      <c r="A1391" s="230" t="s">
        <v>3908</v>
      </c>
      <c r="B1391" s="48" t="s">
        <v>7124</v>
      </c>
      <c r="C1391" s="77">
        <v>2000000000</v>
      </c>
      <c r="D1391" s="48"/>
      <c r="E1391" s="75">
        <v>46022</v>
      </c>
      <c r="F1391" s="77">
        <v>5000000000</v>
      </c>
      <c r="G1391" s="77">
        <v>7000000000</v>
      </c>
      <c r="H1391" s="77">
        <v>2000000000</v>
      </c>
      <c r="I1391" s="77">
        <v>150000000</v>
      </c>
      <c r="J1391" s="79" t="s">
        <v>5701</v>
      </c>
      <c r="K1391" s="80">
        <f t="shared" si="80"/>
        <v>4</v>
      </c>
      <c r="L1391" s="48" t="s">
        <v>249</v>
      </c>
      <c r="M1391" s="79" t="s">
        <v>7125</v>
      </c>
      <c r="N1391" s="80">
        <v>4</v>
      </c>
      <c r="O1391" s="48" t="s">
        <v>7078</v>
      </c>
      <c r="P1391" s="75">
        <v>46022</v>
      </c>
      <c r="Q1391" s="75">
        <v>46022</v>
      </c>
      <c r="R1391" s="75">
        <v>42369</v>
      </c>
      <c r="S1391" s="48">
        <v>1</v>
      </c>
      <c r="T1391" s="48" t="s">
        <v>253</v>
      </c>
      <c r="U1391" s="48" t="s">
        <v>1112</v>
      </c>
      <c r="V1391" s="82" t="s">
        <v>5704</v>
      </c>
      <c r="W1391" s="75">
        <v>43465</v>
      </c>
      <c r="X1391" s="48">
        <v>15000000</v>
      </c>
      <c r="Y1391" s="77">
        <v>5000000000</v>
      </c>
      <c r="Z1391" s="94">
        <v>150000000</v>
      </c>
      <c r="AA1391" s="77">
        <v>3000000000</v>
      </c>
      <c r="AB1391" s="48">
        <v>2</v>
      </c>
      <c r="AC1391" s="75">
        <v>46022</v>
      </c>
      <c r="AD1391" s="77">
        <v>5000000000</v>
      </c>
      <c r="AE1391" s="77">
        <v>5000000000</v>
      </c>
      <c r="AF1391" s="48">
        <v>15000000</v>
      </c>
    </row>
    <row r="1392" spans="1:32" x14ac:dyDescent="0.25">
      <c r="A1392" s="230" t="s">
        <v>3910</v>
      </c>
      <c r="B1392" s="48" t="s">
        <v>7126</v>
      </c>
      <c r="C1392" s="77">
        <v>2000000000</v>
      </c>
      <c r="D1392" s="48"/>
      <c r="E1392" s="75">
        <v>46022</v>
      </c>
      <c r="F1392" s="77">
        <v>5000000000</v>
      </c>
      <c r="G1392" s="77">
        <v>7000000000</v>
      </c>
      <c r="H1392" s="77">
        <v>2000000000</v>
      </c>
      <c r="I1392" s="77">
        <v>150000000</v>
      </c>
      <c r="J1392" s="79" t="s">
        <v>5701</v>
      </c>
      <c r="K1392" s="80">
        <f t="shared" si="80"/>
        <v>1</v>
      </c>
      <c r="L1392" s="48" t="s">
        <v>249</v>
      </c>
      <c r="M1392" s="79" t="s">
        <v>7127</v>
      </c>
      <c r="N1392" s="80">
        <v>1</v>
      </c>
      <c r="O1392" s="48" t="s">
        <v>7078</v>
      </c>
      <c r="P1392" s="75">
        <v>46022</v>
      </c>
      <c r="Q1392" s="75">
        <v>46022</v>
      </c>
      <c r="R1392" s="75">
        <v>42369</v>
      </c>
      <c r="S1392" s="48">
        <v>1</v>
      </c>
      <c r="T1392" s="48" t="s">
        <v>253</v>
      </c>
      <c r="U1392" s="48" t="s">
        <v>1112</v>
      </c>
      <c r="V1392" s="82" t="s">
        <v>5704</v>
      </c>
      <c r="W1392" s="75">
        <v>43465</v>
      </c>
      <c r="X1392" s="48">
        <v>15000000</v>
      </c>
      <c r="Y1392" s="77">
        <v>5000000000</v>
      </c>
      <c r="Z1392" s="94">
        <v>150000000</v>
      </c>
      <c r="AA1392" s="77">
        <v>500000000</v>
      </c>
      <c r="AB1392" s="48">
        <v>2</v>
      </c>
      <c r="AC1392" s="75">
        <v>46022</v>
      </c>
      <c r="AD1392" s="77">
        <v>5000000000</v>
      </c>
      <c r="AE1392" s="77">
        <v>5000000000</v>
      </c>
      <c r="AF1392" s="48">
        <v>15000000</v>
      </c>
    </row>
    <row r="1393" spans="1:32" x14ac:dyDescent="0.25">
      <c r="A1393" s="230" t="s">
        <v>3912</v>
      </c>
      <c r="B1393" s="48" t="s">
        <v>7128</v>
      </c>
      <c r="C1393" s="77">
        <v>2000000000</v>
      </c>
      <c r="D1393" s="48"/>
      <c r="E1393" s="75">
        <v>46022</v>
      </c>
      <c r="F1393" s="77">
        <v>5000000000</v>
      </c>
      <c r="G1393" s="77">
        <v>7000000000</v>
      </c>
      <c r="H1393" s="77">
        <v>2000000000</v>
      </c>
      <c r="I1393" s="77">
        <v>150000000</v>
      </c>
      <c r="J1393" s="79" t="s">
        <v>5701</v>
      </c>
      <c r="K1393" s="80">
        <f t="shared" si="80"/>
        <v>2</v>
      </c>
      <c r="L1393" s="48" t="s">
        <v>249</v>
      </c>
      <c r="M1393" s="79" t="s">
        <v>7129</v>
      </c>
      <c r="N1393" s="80">
        <v>2</v>
      </c>
      <c r="O1393" s="48" t="s">
        <v>7078</v>
      </c>
      <c r="P1393" s="75">
        <v>46022</v>
      </c>
      <c r="Q1393" s="75">
        <v>46022</v>
      </c>
      <c r="R1393" s="75">
        <v>42369</v>
      </c>
      <c r="S1393" s="48">
        <v>1</v>
      </c>
      <c r="T1393" s="48" t="s">
        <v>253</v>
      </c>
      <c r="U1393" s="48" t="s">
        <v>1112</v>
      </c>
      <c r="V1393" s="82" t="s">
        <v>5704</v>
      </c>
      <c r="W1393" s="75">
        <v>43465</v>
      </c>
      <c r="X1393" s="48">
        <v>15000000</v>
      </c>
      <c r="Y1393" s="77">
        <v>5000000000</v>
      </c>
      <c r="Z1393" s="94">
        <v>150000000</v>
      </c>
      <c r="AA1393" s="77">
        <v>1000000000</v>
      </c>
      <c r="AB1393" s="48">
        <v>2</v>
      </c>
      <c r="AC1393" s="75">
        <v>46022</v>
      </c>
      <c r="AD1393" s="77">
        <v>5000000000</v>
      </c>
      <c r="AE1393" s="77">
        <v>5000000000</v>
      </c>
      <c r="AF1393" s="48">
        <v>15000000</v>
      </c>
    </row>
    <row r="1394" spans="1:32" x14ac:dyDescent="0.25">
      <c r="A1394" s="230" t="s">
        <v>3914</v>
      </c>
      <c r="B1394" s="48" t="s">
        <v>7130</v>
      </c>
      <c r="C1394" s="77">
        <v>2000000000</v>
      </c>
      <c r="D1394" s="48"/>
      <c r="E1394" s="75">
        <v>46022</v>
      </c>
      <c r="F1394" s="77">
        <v>5000000000</v>
      </c>
      <c r="G1394" s="77">
        <v>7000000000</v>
      </c>
      <c r="H1394" s="77">
        <v>2000000000</v>
      </c>
      <c r="I1394" s="77">
        <v>150000000</v>
      </c>
      <c r="J1394" s="79" t="s">
        <v>5701</v>
      </c>
      <c r="K1394" s="80">
        <f t="shared" si="80"/>
        <v>3</v>
      </c>
      <c r="L1394" s="48" t="s">
        <v>249</v>
      </c>
      <c r="M1394" s="79" t="s">
        <v>7131</v>
      </c>
      <c r="N1394" s="80">
        <v>3</v>
      </c>
      <c r="O1394" s="48" t="s">
        <v>7078</v>
      </c>
      <c r="P1394" s="75">
        <v>46022</v>
      </c>
      <c r="Q1394" s="75">
        <v>46022</v>
      </c>
      <c r="R1394" s="75">
        <v>42369</v>
      </c>
      <c r="S1394" s="48">
        <v>1</v>
      </c>
      <c r="T1394" s="48" t="s">
        <v>253</v>
      </c>
      <c r="U1394" s="48" t="s">
        <v>1112</v>
      </c>
      <c r="V1394" s="82" t="s">
        <v>5704</v>
      </c>
      <c r="W1394" s="75">
        <v>43465</v>
      </c>
      <c r="X1394" s="48">
        <v>15000000</v>
      </c>
      <c r="Y1394" s="77">
        <v>5000000000</v>
      </c>
      <c r="Z1394" s="94">
        <v>150000000</v>
      </c>
      <c r="AA1394" s="77">
        <v>2500000000</v>
      </c>
      <c r="AB1394" s="48">
        <v>2</v>
      </c>
      <c r="AC1394" s="75">
        <v>46022</v>
      </c>
      <c r="AD1394" s="77">
        <v>5000000000</v>
      </c>
      <c r="AE1394" s="77">
        <v>5000000000</v>
      </c>
      <c r="AF1394" s="48">
        <v>15000000</v>
      </c>
    </row>
    <row r="1395" spans="1:32" x14ac:dyDescent="0.25">
      <c r="A1395" s="230" t="s">
        <v>3916</v>
      </c>
      <c r="B1395" s="48" t="s">
        <v>7132</v>
      </c>
      <c r="C1395" s="77">
        <v>2000000000</v>
      </c>
      <c r="D1395" s="48"/>
      <c r="E1395" s="75">
        <v>46022</v>
      </c>
      <c r="F1395" s="77">
        <v>5000000000</v>
      </c>
      <c r="G1395" s="77">
        <v>7000000000</v>
      </c>
      <c r="H1395" s="77">
        <v>2000000000</v>
      </c>
      <c r="I1395" s="77">
        <v>150000000</v>
      </c>
      <c r="J1395" s="79" t="s">
        <v>5701</v>
      </c>
      <c r="K1395" s="80">
        <f t="shared" si="80"/>
        <v>2</v>
      </c>
      <c r="L1395" s="48" t="s">
        <v>249</v>
      </c>
      <c r="M1395" s="79" t="s">
        <v>7133</v>
      </c>
      <c r="N1395" s="80">
        <v>2</v>
      </c>
      <c r="O1395" s="48" t="s">
        <v>7078</v>
      </c>
      <c r="P1395" s="75">
        <v>46022</v>
      </c>
      <c r="Q1395" s="75">
        <v>46022</v>
      </c>
      <c r="R1395" s="75">
        <v>42369</v>
      </c>
      <c r="S1395" s="48">
        <v>1</v>
      </c>
      <c r="T1395" s="48" t="s">
        <v>253</v>
      </c>
      <c r="U1395" s="48" t="s">
        <v>1112</v>
      </c>
      <c r="V1395" s="82" t="s">
        <v>5704</v>
      </c>
      <c r="W1395" s="75">
        <v>43465</v>
      </c>
      <c r="X1395" s="48">
        <v>15000000</v>
      </c>
      <c r="Y1395" s="77">
        <v>5000000000</v>
      </c>
      <c r="Z1395" s="94">
        <v>150000000</v>
      </c>
      <c r="AA1395" s="77">
        <v>1000000000</v>
      </c>
      <c r="AB1395" s="48">
        <v>2</v>
      </c>
      <c r="AC1395" s="75">
        <v>46022</v>
      </c>
      <c r="AD1395" s="77">
        <v>5000000000</v>
      </c>
      <c r="AE1395" s="77">
        <v>5000000000</v>
      </c>
      <c r="AF1395" s="48">
        <v>15000000</v>
      </c>
    </row>
    <row r="1396" spans="1:32" x14ac:dyDescent="0.25">
      <c r="A1396" s="230" t="s">
        <v>3918</v>
      </c>
      <c r="B1396" s="48" t="s">
        <v>7134</v>
      </c>
      <c r="C1396" s="77">
        <v>2000000000</v>
      </c>
      <c r="D1396" s="48"/>
      <c r="E1396" s="75">
        <v>46022</v>
      </c>
      <c r="F1396" s="77">
        <v>5000000000</v>
      </c>
      <c r="G1396" s="77">
        <v>7000000000</v>
      </c>
      <c r="H1396" s="77">
        <v>2000000000</v>
      </c>
      <c r="I1396" s="77">
        <v>150000000</v>
      </c>
      <c r="J1396" s="79" t="s">
        <v>5701</v>
      </c>
      <c r="K1396" s="80">
        <f t="shared" si="80"/>
        <v>3</v>
      </c>
      <c r="L1396" s="48" t="s">
        <v>249</v>
      </c>
      <c r="M1396" s="79" t="s">
        <v>7135</v>
      </c>
      <c r="N1396" s="80">
        <v>3</v>
      </c>
      <c r="O1396" s="48" t="s">
        <v>7078</v>
      </c>
      <c r="P1396" s="75">
        <v>46022</v>
      </c>
      <c r="Q1396" s="75">
        <v>46022</v>
      </c>
      <c r="R1396" s="75">
        <v>42369</v>
      </c>
      <c r="S1396" s="48">
        <v>1</v>
      </c>
      <c r="T1396" s="48" t="s">
        <v>253</v>
      </c>
      <c r="U1396" s="48" t="s">
        <v>1112</v>
      </c>
      <c r="V1396" s="82" t="s">
        <v>5704</v>
      </c>
      <c r="W1396" s="75">
        <v>43465</v>
      </c>
      <c r="X1396" s="48">
        <v>15000000</v>
      </c>
      <c r="Y1396" s="77">
        <v>5000000000</v>
      </c>
      <c r="Z1396" s="94">
        <v>150000000</v>
      </c>
      <c r="AA1396" s="77">
        <v>2500000000</v>
      </c>
      <c r="AB1396" s="48">
        <v>2</v>
      </c>
      <c r="AC1396" s="75">
        <v>46022</v>
      </c>
      <c r="AD1396" s="77">
        <v>5000000000</v>
      </c>
      <c r="AE1396" s="77">
        <v>5000000000</v>
      </c>
      <c r="AF1396" s="48">
        <v>15000000</v>
      </c>
    </row>
    <row r="1397" spans="1:32" x14ac:dyDescent="0.25">
      <c r="A1397" s="230" t="s">
        <v>3920</v>
      </c>
      <c r="B1397" s="48" t="s">
        <v>7136</v>
      </c>
      <c r="C1397" s="77">
        <v>2000000000</v>
      </c>
      <c r="D1397" s="48"/>
      <c r="E1397" s="75">
        <v>46022</v>
      </c>
      <c r="F1397" s="77">
        <v>5000000000</v>
      </c>
      <c r="G1397" s="77">
        <v>7000000000</v>
      </c>
      <c r="H1397" s="77">
        <v>2000000000</v>
      </c>
      <c r="I1397" s="77">
        <v>150000000</v>
      </c>
      <c r="J1397" s="79" t="s">
        <v>5701</v>
      </c>
      <c r="K1397" s="80">
        <f t="shared" si="80"/>
        <v>8</v>
      </c>
      <c r="L1397" s="48" t="s">
        <v>249</v>
      </c>
      <c r="M1397" s="79" t="s">
        <v>7137</v>
      </c>
      <c r="N1397" s="80">
        <v>8</v>
      </c>
      <c r="O1397" s="48" t="s">
        <v>7078</v>
      </c>
      <c r="P1397" s="75">
        <v>46022</v>
      </c>
      <c r="Q1397" s="75">
        <v>46022</v>
      </c>
      <c r="R1397" s="75">
        <v>42369</v>
      </c>
      <c r="S1397" s="48">
        <v>1</v>
      </c>
      <c r="T1397" s="48" t="s">
        <v>253</v>
      </c>
      <c r="U1397" s="48" t="s">
        <v>1112</v>
      </c>
      <c r="V1397" s="82" t="s">
        <v>5704</v>
      </c>
      <c r="W1397" s="75">
        <v>43465</v>
      </c>
      <c r="X1397" s="48">
        <v>15000000</v>
      </c>
      <c r="Y1397" s="77">
        <v>5000000000</v>
      </c>
      <c r="Z1397" s="94">
        <v>150000000</v>
      </c>
      <c r="AA1397" s="77">
        <v>3000000000</v>
      </c>
      <c r="AB1397" s="48">
        <v>2</v>
      </c>
      <c r="AC1397" s="75">
        <v>46022</v>
      </c>
      <c r="AD1397" s="77">
        <v>5000000000</v>
      </c>
      <c r="AE1397" s="77">
        <v>5000000000</v>
      </c>
      <c r="AF1397" s="48">
        <v>15000000</v>
      </c>
    </row>
    <row r="1398" spans="1:32" x14ac:dyDescent="0.25">
      <c r="A1398" s="230" t="s">
        <v>3922</v>
      </c>
      <c r="B1398" s="48" t="s">
        <v>7138</v>
      </c>
      <c r="C1398" s="77">
        <v>2000000000</v>
      </c>
      <c r="D1398" s="48"/>
      <c r="E1398" s="75">
        <v>46022</v>
      </c>
      <c r="F1398" s="77">
        <v>5000000000</v>
      </c>
      <c r="G1398" s="77">
        <v>7000000000</v>
      </c>
      <c r="H1398" s="77">
        <v>2000000000</v>
      </c>
      <c r="I1398" s="77">
        <v>150000000</v>
      </c>
      <c r="J1398" s="79" t="s">
        <v>5701</v>
      </c>
      <c r="K1398" s="80">
        <f t="shared" si="80"/>
        <v>4</v>
      </c>
      <c r="L1398" s="48" t="s">
        <v>249</v>
      </c>
      <c r="M1398" s="79" t="s">
        <v>7139</v>
      </c>
      <c r="N1398" s="80">
        <v>4</v>
      </c>
      <c r="O1398" s="48" t="s">
        <v>7078</v>
      </c>
      <c r="P1398" s="75">
        <v>46022</v>
      </c>
      <c r="Q1398" s="75">
        <v>46022</v>
      </c>
      <c r="R1398" s="75">
        <v>42369</v>
      </c>
      <c r="S1398" s="48">
        <v>1</v>
      </c>
      <c r="T1398" s="48" t="s">
        <v>253</v>
      </c>
      <c r="U1398" s="48" t="s">
        <v>1112</v>
      </c>
      <c r="V1398" s="82" t="s">
        <v>5704</v>
      </c>
      <c r="W1398" s="75">
        <v>43465</v>
      </c>
      <c r="X1398" s="48">
        <v>15000000</v>
      </c>
      <c r="Y1398" s="77">
        <v>5000000000</v>
      </c>
      <c r="Z1398" s="94">
        <v>150000000</v>
      </c>
      <c r="AA1398" s="77">
        <v>500000000</v>
      </c>
      <c r="AB1398" s="48">
        <v>2</v>
      </c>
      <c r="AC1398" s="75">
        <v>46022</v>
      </c>
      <c r="AD1398" s="77">
        <v>5000000000</v>
      </c>
      <c r="AE1398" s="77">
        <v>5000000000</v>
      </c>
      <c r="AF1398" s="48">
        <v>15000000</v>
      </c>
    </row>
    <row r="1399" spans="1:32" x14ac:dyDescent="0.25">
      <c r="A1399" s="230" t="s">
        <v>3924</v>
      </c>
      <c r="B1399" s="48" t="s">
        <v>7140</v>
      </c>
      <c r="C1399" s="77">
        <v>2000000000</v>
      </c>
      <c r="D1399" s="48"/>
      <c r="E1399" s="75">
        <v>46022</v>
      </c>
      <c r="F1399" s="77">
        <v>5000000000</v>
      </c>
      <c r="G1399" s="77">
        <v>7000000000</v>
      </c>
      <c r="H1399" s="77">
        <v>2000000000</v>
      </c>
      <c r="I1399" s="77">
        <v>150000000</v>
      </c>
      <c r="J1399" s="79" t="s">
        <v>5701</v>
      </c>
      <c r="K1399" s="80">
        <f t="shared" si="80"/>
        <v>4</v>
      </c>
      <c r="L1399" s="48" t="s">
        <v>249</v>
      </c>
      <c r="M1399" s="79" t="s">
        <v>7141</v>
      </c>
      <c r="N1399" s="80">
        <v>4</v>
      </c>
      <c r="O1399" s="48" t="s">
        <v>7078</v>
      </c>
      <c r="P1399" s="75">
        <v>46022</v>
      </c>
      <c r="Q1399" s="75">
        <v>46022</v>
      </c>
      <c r="R1399" s="75">
        <v>42369</v>
      </c>
      <c r="S1399" s="48">
        <v>1</v>
      </c>
      <c r="T1399" s="48" t="s">
        <v>253</v>
      </c>
      <c r="U1399" s="48" t="s">
        <v>1112</v>
      </c>
      <c r="V1399" s="82" t="s">
        <v>5704</v>
      </c>
      <c r="W1399" s="75">
        <v>43465</v>
      </c>
      <c r="X1399" s="48">
        <v>15000000</v>
      </c>
      <c r="Y1399" s="77">
        <v>5000000000</v>
      </c>
      <c r="Z1399" s="94">
        <v>150000000</v>
      </c>
      <c r="AA1399" s="77">
        <v>1000000000</v>
      </c>
      <c r="AB1399" s="48">
        <v>2</v>
      </c>
      <c r="AC1399" s="75">
        <v>46022</v>
      </c>
      <c r="AD1399" s="77">
        <v>5000000000</v>
      </c>
      <c r="AE1399" s="77">
        <v>5000000000</v>
      </c>
      <c r="AF1399" s="48">
        <v>15000000</v>
      </c>
    </row>
    <row r="1400" spans="1:32" x14ac:dyDescent="0.25">
      <c r="A1400" s="230" t="s">
        <v>3926</v>
      </c>
      <c r="B1400" s="48" t="s">
        <v>7142</v>
      </c>
      <c r="C1400" s="77">
        <v>2000000000</v>
      </c>
      <c r="D1400" s="48"/>
      <c r="E1400" s="75">
        <v>46022</v>
      </c>
      <c r="F1400" s="77">
        <v>5000000000</v>
      </c>
      <c r="G1400" s="77">
        <v>7000000000</v>
      </c>
      <c r="H1400" s="77">
        <v>2000000000</v>
      </c>
      <c r="I1400" s="77">
        <v>150000000</v>
      </c>
      <c r="J1400" s="79" t="s">
        <v>5701</v>
      </c>
      <c r="K1400" s="80">
        <f t="shared" si="80"/>
        <v>4</v>
      </c>
      <c r="L1400" s="48" t="s">
        <v>249</v>
      </c>
      <c r="M1400" s="79" t="s">
        <v>7143</v>
      </c>
      <c r="N1400" s="80">
        <v>4</v>
      </c>
      <c r="O1400" s="48" t="s">
        <v>7078</v>
      </c>
      <c r="P1400" s="75">
        <v>46022</v>
      </c>
      <c r="Q1400" s="75">
        <v>46022</v>
      </c>
      <c r="R1400" s="75">
        <v>42369</v>
      </c>
      <c r="S1400" s="48">
        <v>1</v>
      </c>
      <c r="T1400" s="48" t="s">
        <v>253</v>
      </c>
      <c r="U1400" s="48" t="s">
        <v>1112</v>
      </c>
      <c r="V1400" s="82" t="s">
        <v>5704</v>
      </c>
      <c r="W1400" s="75">
        <v>43465</v>
      </c>
      <c r="X1400" s="48">
        <v>15000000</v>
      </c>
      <c r="Y1400" s="77">
        <v>5000000000</v>
      </c>
      <c r="Z1400" s="94">
        <v>150000000</v>
      </c>
      <c r="AA1400" s="77">
        <v>2500000000</v>
      </c>
      <c r="AB1400" s="48">
        <v>2</v>
      </c>
      <c r="AC1400" s="75">
        <v>46022</v>
      </c>
      <c r="AD1400" s="77">
        <v>5000000000</v>
      </c>
      <c r="AE1400" s="77">
        <v>5000000000</v>
      </c>
      <c r="AF1400" s="48">
        <v>15000000</v>
      </c>
    </row>
    <row r="1401" spans="1:32" x14ac:dyDescent="0.25">
      <c r="A1401" s="230" t="s">
        <v>3928</v>
      </c>
      <c r="B1401" s="48" t="s">
        <v>7144</v>
      </c>
      <c r="C1401" s="77">
        <v>2000000000</v>
      </c>
      <c r="D1401" s="48"/>
      <c r="E1401" s="75">
        <v>46022</v>
      </c>
      <c r="F1401" s="77">
        <v>5000000000</v>
      </c>
      <c r="G1401" s="77">
        <v>7000000000</v>
      </c>
      <c r="H1401" s="77">
        <v>2000000000</v>
      </c>
      <c r="I1401" s="77">
        <v>150000000</v>
      </c>
      <c r="J1401" s="79" t="s">
        <v>5701</v>
      </c>
      <c r="K1401" s="80">
        <f t="shared" si="80"/>
        <v>4</v>
      </c>
      <c r="L1401" s="48" t="s">
        <v>249</v>
      </c>
      <c r="M1401" s="79" t="s">
        <v>7109</v>
      </c>
      <c r="N1401" s="80">
        <v>4</v>
      </c>
      <c r="O1401" s="48" t="s">
        <v>7078</v>
      </c>
      <c r="P1401" s="75">
        <v>46022</v>
      </c>
      <c r="Q1401" s="75">
        <v>46022</v>
      </c>
      <c r="R1401" s="75">
        <v>42369</v>
      </c>
      <c r="S1401" s="48">
        <v>1</v>
      </c>
      <c r="T1401" s="48" t="s">
        <v>253</v>
      </c>
      <c r="U1401" s="48" t="s">
        <v>1112</v>
      </c>
      <c r="V1401" s="82" t="s">
        <v>5704</v>
      </c>
      <c r="W1401" s="75">
        <v>43465</v>
      </c>
      <c r="X1401" s="48">
        <v>15000000</v>
      </c>
      <c r="Y1401" s="77">
        <v>5000000000</v>
      </c>
      <c r="Z1401" s="94">
        <v>150000000</v>
      </c>
      <c r="AA1401" s="77">
        <v>3000000000</v>
      </c>
      <c r="AB1401" s="48">
        <v>2</v>
      </c>
      <c r="AC1401" s="75">
        <v>46022</v>
      </c>
      <c r="AD1401" s="77">
        <v>5000000000</v>
      </c>
      <c r="AE1401" s="77">
        <v>5000000000</v>
      </c>
      <c r="AF1401" s="48">
        <v>15000000</v>
      </c>
    </row>
    <row r="1402" spans="1:32" x14ac:dyDescent="0.25">
      <c r="A1402" s="230" t="s">
        <v>3930</v>
      </c>
      <c r="B1402" s="48" t="s">
        <v>7145</v>
      </c>
      <c r="C1402" s="77">
        <v>2000000000</v>
      </c>
      <c r="D1402" s="48"/>
      <c r="E1402" s="75">
        <v>46022</v>
      </c>
      <c r="F1402" s="77">
        <v>5000000000</v>
      </c>
      <c r="G1402" s="77">
        <v>7000000000</v>
      </c>
      <c r="H1402" s="77">
        <v>2000000000</v>
      </c>
      <c r="I1402" s="77">
        <v>150000000</v>
      </c>
      <c r="J1402" s="79" t="s">
        <v>5701</v>
      </c>
      <c r="K1402" s="80">
        <f t="shared" si="80"/>
        <v>1</v>
      </c>
      <c r="L1402" s="48" t="s">
        <v>249</v>
      </c>
      <c r="M1402" s="79" t="s">
        <v>7146</v>
      </c>
      <c r="N1402" s="80">
        <v>1</v>
      </c>
      <c r="O1402" s="48" t="s">
        <v>7078</v>
      </c>
      <c r="P1402" s="75">
        <v>46022</v>
      </c>
      <c r="Q1402" s="75">
        <v>46022</v>
      </c>
      <c r="R1402" s="75">
        <v>42369</v>
      </c>
      <c r="S1402" s="48">
        <v>1</v>
      </c>
      <c r="T1402" s="48" t="s">
        <v>253</v>
      </c>
      <c r="U1402" s="48" t="s">
        <v>1112</v>
      </c>
      <c r="V1402" s="82" t="s">
        <v>5704</v>
      </c>
      <c r="W1402" s="75">
        <v>43465</v>
      </c>
      <c r="X1402" s="48">
        <v>15000000</v>
      </c>
      <c r="Y1402" s="77">
        <v>5000000000</v>
      </c>
      <c r="Z1402" s="94">
        <v>150000000</v>
      </c>
      <c r="AA1402" s="77">
        <v>0</v>
      </c>
      <c r="AB1402" s="48">
        <v>2</v>
      </c>
      <c r="AC1402" s="75">
        <v>46022</v>
      </c>
      <c r="AD1402" s="77">
        <v>5000000000</v>
      </c>
      <c r="AE1402" s="77">
        <v>5000000000</v>
      </c>
      <c r="AF1402" s="48">
        <v>15000000</v>
      </c>
    </row>
    <row r="1403" spans="1:32" x14ac:dyDescent="0.25">
      <c r="A1403" s="230" t="s">
        <v>3932</v>
      </c>
      <c r="B1403" s="48" t="s">
        <v>7147</v>
      </c>
      <c r="C1403" s="77">
        <v>2000000000</v>
      </c>
      <c r="D1403" s="48"/>
      <c r="E1403" s="75">
        <v>46022</v>
      </c>
      <c r="F1403" s="77">
        <v>5000000000</v>
      </c>
      <c r="G1403" s="77">
        <v>7000000000</v>
      </c>
      <c r="H1403" s="77">
        <v>2000000000</v>
      </c>
      <c r="I1403" s="77">
        <v>150000000</v>
      </c>
      <c r="J1403" s="79" t="s">
        <v>5701</v>
      </c>
      <c r="K1403" s="80">
        <f t="shared" si="80"/>
        <v>1</v>
      </c>
      <c r="L1403" s="48" t="s">
        <v>249</v>
      </c>
      <c r="M1403" s="79" t="s">
        <v>7111</v>
      </c>
      <c r="N1403" s="80">
        <v>1</v>
      </c>
      <c r="O1403" s="48" t="s">
        <v>7078</v>
      </c>
      <c r="P1403" s="75">
        <v>46022</v>
      </c>
      <c r="Q1403" s="75">
        <v>46022</v>
      </c>
      <c r="R1403" s="75">
        <v>42369</v>
      </c>
      <c r="S1403" s="48">
        <v>1</v>
      </c>
      <c r="T1403" s="48" t="s">
        <v>253</v>
      </c>
      <c r="U1403" s="48" t="s">
        <v>1112</v>
      </c>
      <c r="V1403" s="82" t="s">
        <v>5704</v>
      </c>
      <c r="W1403" s="75">
        <v>43465</v>
      </c>
      <c r="X1403" s="48">
        <v>15000000</v>
      </c>
      <c r="Y1403" s="77">
        <v>5000000000</v>
      </c>
      <c r="Z1403" s="94">
        <v>150000000</v>
      </c>
      <c r="AA1403" s="77">
        <v>250000000</v>
      </c>
      <c r="AB1403" s="48">
        <v>2</v>
      </c>
      <c r="AC1403" s="75">
        <v>46022</v>
      </c>
      <c r="AD1403" s="77">
        <v>5000000000</v>
      </c>
      <c r="AE1403" s="77">
        <v>5000000000</v>
      </c>
      <c r="AF1403" s="48">
        <v>15000000</v>
      </c>
    </row>
    <row r="1404" spans="1:32" x14ac:dyDescent="0.25">
      <c r="A1404" s="230" t="s">
        <v>3934</v>
      </c>
      <c r="B1404" s="48" t="s">
        <v>7148</v>
      </c>
      <c r="C1404" s="77">
        <v>2000000000</v>
      </c>
      <c r="D1404" s="48"/>
      <c r="E1404" s="75">
        <v>46022</v>
      </c>
      <c r="F1404" s="77">
        <v>5000000000</v>
      </c>
      <c r="G1404" s="77">
        <v>7000000000</v>
      </c>
      <c r="H1404" s="77">
        <v>2000000000</v>
      </c>
      <c r="I1404" s="77">
        <v>150000000</v>
      </c>
      <c r="J1404" s="79" t="s">
        <v>5701</v>
      </c>
      <c r="K1404" s="80">
        <f t="shared" si="80"/>
        <v>1</v>
      </c>
      <c r="L1404" s="48" t="s">
        <v>249</v>
      </c>
      <c r="M1404" s="79" t="s">
        <v>7149</v>
      </c>
      <c r="N1404" s="80">
        <v>1</v>
      </c>
      <c r="O1404" s="48" t="s">
        <v>7078</v>
      </c>
      <c r="P1404" s="75">
        <v>46022</v>
      </c>
      <c r="Q1404" s="75">
        <v>46022</v>
      </c>
      <c r="R1404" s="75">
        <v>42369</v>
      </c>
      <c r="S1404" s="48">
        <v>1</v>
      </c>
      <c r="T1404" s="48" t="s">
        <v>253</v>
      </c>
      <c r="U1404" s="48" t="s">
        <v>1112</v>
      </c>
      <c r="V1404" s="82" t="s">
        <v>5704</v>
      </c>
      <c r="W1404" s="75">
        <v>43465</v>
      </c>
      <c r="X1404" s="48">
        <v>15000000</v>
      </c>
      <c r="Y1404" s="77">
        <v>5000000000</v>
      </c>
      <c r="Z1404" s="94">
        <v>150000000</v>
      </c>
      <c r="AA1404" s="77">
        <v>0</v>
      </c>
      <c r="AB1404" s="48">
        <v>2</v>
      </c>
      <c r="AC1404" s="75">
        <v>46022</v>
      </c>
      <c r="AD1404" s="77">
        <v>5000000000</v>
      </c>
      <c r="AE1404" s="77">
        <v>5000000000</v>
      </c>
      <c r="AF1404" s="48">
        <v>15000000</v>
      </c>
    </row>
    <row r="1405" spans="1:32" x14ac:dyDescent="0.25">
      <c r="A1405" s="230" t="s">
        <v>3936</v>
      </c>
      <c r="B1405" s="48" t="s">
        <v>7150</v>
      </c>
      <c r="C1405" s="77">
        <v>2000000000</v>
      </c>
      <c r="D1405" s="48"/>
      <c r="E1405" s="75">
        <v>46022</v>
      </c>
      <c r="F1405" s="77">
        <v>5000000000</v>
      </c>
      <c r="G1405" s="77">
        <v>7000000000</v>
      </c>
      <c r="H1405" s="77">
        <v>2000000000</v>
      </c>
      <c r="I1405" s="77">
        <v>150000000</v>
      </c>
      <c r="J1405" s="79" t="s">
        <v>5701</v>
      </c>
      <c r="K1405" s="80">
        <f t="shared" si="80"/>
        <v>1</v>
      </c>
      <c r="L1405" s="48" t="s">
        <v>249</v>
      </c>
      <c r="M1405" s="79" t="s">
        <v>7151</v>
      </c>
      <c r="N1405" s="80">
        <v>1</v>
      </c>
      <c r="O1405" s="48" t="s">
        <v>7078</v>
      </c>
      <c r="P1405" s="75">
        <v>46022</v>
      </c>
      <c r="Q1405" s="75">
        <v>46022</v>
      </c>
      <c r="R1405" s="75">
        <v>42369</v>
      </c>
      <c r="S1405" s="48">
        <v>1</v>
      </c>
      <c r="T1405" s="48" t="s">
        <v>253</v>
      </c>
      <c r="U1405" s="48" t="s">
        <v>1112</v>
      </c>
      <c r="V1405" s="82" t="s">
        <v>5704</v>
      </c>
      <c r="W1405" s="75">
        <v>43465</v>
      </c>
      <c r="X1405" s="48">
        <v>15000000</v>
      </c>
      <c r="Y1405" s="77">
        <v>5000000000</v>
      </c>
      <c r="Z1405" s="94">
        <v>150000000</v>
      </c>
      <c r="AA1405" s="77">
        <v>250000000</v>
      </c>
      <c r="AB1405" s="48">
        <v>2</v>
      </c>
      <c r="AC1405" s="75">
        <v>46022</v>
      </c>
      <c r="AD1405" s="77">
        <v>5000000000</v>
      </c>
      <c r="AE1405" s="77">
        <v>5000000000</v>
      </c>
      <c r="AF1405" s="48">
        <v>15000000</v>
      </c>
    </row>
    <row r="1406" spans="1:32" x14ac:dyDescent="0.25">
      <c r="A1406" s="230" t="s">
        <v>3938</v>
      </c>
      <c r="B1406" s="48" t="s">
        <v>7152</v>
      </c>
      <c r="C1406" s="77">
        <v>2000000000</v>
      </c>
      <c r="D1406" s="48"/>
      <c r="E1406" s="75">
        <v>46022</v>
      </c>
      <c r="F1406" s="77">
        <v>5000000000</v>
      </c>
      <c r="G1406" s="77">
        <v>7000000000</v>
      </c>
      <c r="H1406" s="77">
        <v>2000000000</v>
      </c>
      <c r="I1406" s="77">
        <v>150000000</v>
      </c>
      <c r="J1406" s="79" t="s">
        <v>5701</v>
      </c>
      <c r="K1406" s="80">
        <f t="shared" si="80"/>
        <v>1</v>
      </c>
      <c r="L1406" s="48" t="s">
        <v>249</v>
      </c>
      <c r="M1406" s="79" t="s">
        <v>7089</v>
      </c>
      <c r="N1406" s="80">
        <v>1</v>
      </c>
      <c r="O1406" s="48" t="s">
        <v>7078</v>
      </c>
      <c r="P1406" s="75">
        <v>46022</v>
      </c>
      <c r="Q1406" s="75">
        <v>46022</v>
      </c>
      <c r="R1406" s="75">
        <v>42369</v>
      </c>
      <c r="S1406" s="48">
        <v>1</v>
      </c>
      <c r="T1406" s="48" t="s">
        <v>253</v>
      </c>
      <c r="U1406" s="48" t="s">
        <v>1112</v>
      </c>
      <c r="V1406" s="82" t="s">
        <v>5704</v>
      </c>
      <c r="W1406" s="75">
        <v>43465</v>
      </c>
      <c r="X1406" s="48">
        <v>15000000</v>
      </c>
      <c r="Y1406" s="77">
        <v>5000000000</v>
      </c>
      <c r="Z1406" s="94">
        <v>150000000</v>
      </c>
      <c r="AA1406" s="77">
        <v>0</v>
      </c>
      <c r="AB1406" s="48">
        <v>2</v>
      </c>
      <c r="AC1406" s="75">
        <v>46022</v>
      </c>
      <c r="AD1406" s="77">
        <v>5000000000</v>
      </c>
      <c r="AE1406" s="77">
        <v>5000000000</v>
      </c>
      <c r="AF1406" s="48">
        <v>15000000</v>
      </c>
    </row>
    <row r="1407" spans="1:32" x14ac:dyDescent="0.25">
      <c r="A1407" s="230" t="s">
        <v>3940</v>
      </c>
      <c r="B1407" s="48" t="s">
        <v>7153</v>
      </c>
      <c r="C1407" s="77">
        <v>2000000000</v>
      </c>
      <c r="D1407" s="48"/>
      <c r="E1407" s="75">
        <v>46022</v>
      </c>
      <c r="F1407" s="77">
        <v>5000000000</v>
      </c>
      <c r="G1407" s="77">
        <v>7000000000</v>
      </c>
      <c r="H1407" s="77">
        <v>2000000000</v>
      </c>
      <c r="I1407" s="77">
        <v>150000000</v>
      </c>
      <c r="J1407" s="79" t="s">
        <v>5701</v>
      </c>
      <c r="K1407" s="80">
        <f t="shared" si="80"/>
        <v>1</v>
      </c>
      <c r="L1407" s="48" t="s">
        <v>249</v>
      </c>
      <c r="M1407" s="79" t="s">
        <v>7154</v>
      </c>
      <c r="N1407" s="80">
        <v>1</v>
      </c>
      <c r="O1407" s="48" t="s">
        <v>7078</v>
      </c>
      <c r="P1407" s="75">
        <v>46022</v>
      </c>
      <c r="Q1407" s="75">
        <v>46022</v>
      </c>
      <c r="R1407" s="75">
        <v>42369</v>
      </c>
      <c r="S1407" s="48">
        <v>1</v>
      </c>
      <c r="T1407" s="48" t="s">
        <v>253</v>
      </c>
      <c r="U1407" s="48" t="s">
        <v>1112</v>
      </c>
      <c r="V1407" s="82" t="s">
        <v>5704</v>
      </c>
      <c r="W1407" s="75">
        <v>43465</v>
      </c>
      <c r="X1407" s="48">
        <v>15000000</v>
      </c>
      <c r="Y1407" s="77">
        <v>5000000000</v>
      </c>
      <c r="Z1407" s="94">
        <v>150000000</v>
      </c>
      <c r="AA1407" s="77">
        <v>250000000</v>
      </c>
      <c r="AB1407" s="48">
        <v>2</v>
      </c>
      <c r="AC1407" s="75">
        <v>46022</v>
      </c>
      <c r="AD1407" s="77">
        <v>5000000000</v>
      </c>
      <c r="AE1407" s="77">
        <v>5000000000</v>
      </c>
      <c r="AF1407" s="48">
        <v>15000000</v>
      </c>
    </row>
    <row r="1408" spans="1:32" x14ac:dyDescent="0.25">
      <c r="A1408" s="230" t="s">
        <v>3942</v>
      </c>
      <c r="B1408" s="48" t="s">
        <v>7155</v>
      </c>
      <c r="C1408" s="77">
        <v>2000000000</v>
      </c>
      <c r="D1408" s="48"/>
      <c r="E1408" s="75">
        <v>46022</v>
      </c>
      <c r="F1408" s="77">
        <v>5000000000</v>
      </c>
      <c r="G1408" s="77">
        <v>7000000000</v>
      </c>
      <c r="H1408" s="77">
        <v>2000000000</v>
      </c>
      <c r="I1408" s="77">
        <v>150000000</v>
      </c>
      <c r="J1408" s="79" t="s">
        <v>5701</v>
      </c>
      <c r="K1408" s="80">
        <f t="shared" si="80"/>
        <v>2</v>
      </c>
      <c r="L1408" s="48" t="s">
        <v>249</v>
      </c>
      <c r="M1408" s="79" t="s">
        <v>7156</v>
      </c>
      <c r="N1408" s="80">
        <v>2</v>
      </c>
      <c r="O1408" s="48" t="s">
        <v>7078</v>
      </c>
      <c r="P1408" s="75">
        <v>46022</v>
      </c>
      <c r="Q1408" s="75">
        <v>46022</v>
      </c>
      <c r="R1408" s="75">
        <v>42369</v>
      </c>
      <c r="S1408" s="48">
        <v>1</v>
      </c>
      <c r="T1408" s="48" t="s">
        <v>253</v>
      </c>
      <c r="U1408" s="48" t="s">
        <v>1112</v>
      </c>
      <c r="V1408" s="82" t="s">
        <v>5704</v>
      </c>
      <c r="W1408" s="75">
        <v>43465</v>
      </c>
      <c r="X1408" s="48">
        <v>15000000</v>
      </c>
      <c r="Y1408" s="77">
        <v>5000000000</v>
      </c>
      <c r="Z1408" s="94">
        <v>150000000</v>
      </c>
      <c r="AA1408" s="77">
        <v>0</v>
      </c>
      <c r="AB1408" s="48">
        <v>2</v>
      </c>
      <c r="AC1408" s="75">
        <v>46022</v>
      </c>
      <c r="AD1408" s="77">
        <v>5000000000</v>
      </c>
      <c r="AE1408" s="77">
        <v>5000000000</v>
      </c>
      <c r="AF1408" s="48">
        <v>15000000</v>
      </c>
    </row>
    <row r="1409" spans="1:32" x14ac:dyDescent="0.25">
      <c r="A1409" s="230" t="s">
        <v>3944</v>
      </c>
      <c r="B1409" s="48" t="s">
        <v>7157</v>
      </c>
      <c r="C1409" s="77">
        <v>2000000000</v>
      </c>
      <c r="D1409" s="48"/>
      <c r="E1409" s="75">
        <v>46022</v>
      </c>
      <c r="F1409" s="77">
        <v>5000000000</v>
      </c>
      <c r="G1409" s="77">
        <v>7000000000</v>
      </c>
      <c r="H1409" s="77">
        <v>2000000000</v>
      </c>
      <c r="I1409" s="77">
        <v>150000000</v>
      </c>
      <c r="J1409" s="79" t="s">
        <v>5701</v>
      </c>
      <c r="K1409" s="80">
        <f t="shared" si="80"/>
        <v>2</v>
      </c>
      <c r="L1409" s="48" t="s">
        <v>249</v>
      </c>
      <c r="M1409" s="79" t="s">
        <v>7158</v>
      </c>
      <c r="N1409" s="80">
        <v>2</v>
      </c>
      <c r="O1409" s="48" t="s">
        <v>7078</v>
      </c>
      <c r="P1409" s="75">
        <v>46022</v>
      </c>
      <c r="Q1409" s="75">
        <v>46022</v>
      </c>
      <c r="R1409" s="75">
        <v>42369</v>
      </c>
      <c r="S1409" s="48">
        <v>1</v>
      </c>
      <c r="T1409" s="48" t="s">
        <v>253</v>
      </c>
      <c r="U1409" s="48" t="s">
        <v>1112</v>
      </c>
      <c r="V1409" s="82" t="s">
        <v>5704</v>
      </c>
      <c r="W1409" s="75">
        <v>43465</v>
      </c>
      <c r="X1409" s="48">
        <v>15000000</v>
      </c>
      <c r="Y1409" s="77">
        <v>5000000000</v>
      </c>
      <c r="Z1409" s="94">
        <v>150000000</v>
      </c>
      <c r="AA1409" s="77">
        <v>0</v>
      </c>
      <c r="AB1409" s="48">
        <v>2</v>
      </c>
      <c r="AC1409" s="75">
        <v>46022</v>
      </c>
      <c r="AD1409" s="77">
        <v>5000000000</v>
      </c>
      <c r="AE1409" s="77">
        <v>5000000000</v>
      </c>
      <c r="AF1409" s="48">
        <v>15000000</v>
      </c>
    </row>
    <row r="1410" spans="1:32" x14ac:dyDescent="0.25">
      <c r="A1410" s="230" t="s">
        <v>3946</v>
      </c>
      <c r="B1410" s="48" t="s">
        <v>7159</v>
      </c>
      <c r="C1410" s="77">
        <v>2000000000</v>
      </c>
      <c r="D1410" s="48"/>
      <c r="E1410" s="75">
        <v>46022</v>
      </c>
      <c r="F1410" s="77">
        <v>5000000000</v>
      </c>
      <c r="G1410" s="77">
        <v>7000000000</v>
      </c>
      <c r="H1410" s="77">
        <v>2000000000</v>
      </c>
      <c r="I1410" s="77">
        <v>150000000</v>
      </c>
      <c r="J1410" s="79" t="s">
        <v>5701</v>
      </c>
      <c r="K1410" s="80">
        <f t="shared" si="80"/>
        <v>2</v>
      </c>
      <c r="L1410" s="48" t="s">
        <v>249</v>
      </c>
      <c r="M1410" s="79" t="s">
        <v>7160</v>
      </c>
      <c r="N1410" s="80">
        <v>2</v>
      </c>
      <c r="O1410" s="48" t="s">
        <v>7078</v>
      </c>
      <c r="P1410" s="75">
        <v>46022</v>
      </c>
      <c r="Q1410" s="75">
        <v>46022</v>
      </c>
      <c r="R1410" s="75">
        <v>42369</v>
      </c>
      <c r="S1410" s="48">
        <v>1</v>
      </c>
      <c r="T1410" s="48" t="s">
        <v>253</v>
      </c>
      <c r="U1410" s="48" t="s">
        <v>1112</v>
      </c>
      <c r="V1410" s="82" t="s">
        <v>5704</v>
      </c>
      <c r="W1410" s="75">
        <v>43465</v>
      </c>
      <c r="X1410" s="48">
        <v>15000000</v>
      </c>
      <c r="Y1410" s="77">
        <v>5000000000</v>
      </c>
      <c r="Z1410" s="94">
        <v>150000000</v>
      </c>
      <c r="AA1410" s="77">
        <v>0</v>
      </c>
      <c r="AB1410" s="48">
        <v>2</v>
      </c>
      <c r="AC1410" s="75">
        <v>46022</v>
      </c>
      <c r="AD1410" s="77">
        <v>5000000000</v>
      </c>
      <c r="AE1410" s="77">
        <v>5000000000</v>
      </c>
      <c r="AF1410" s="48">
        <v>15000000</v>
      </c>
    </row>
    <row r="1411" spans="1:32" x14ac:dyDescent="0.25">
      <c r="A1411" s="230" t="s">
        <v>3948</v>
      </c>
      <c r="B1411" s="48" t="s">
        <v>7161</v>
      </c>
      <c r="C1411" s="77">
        <v>2000000000</v>
      </c>
      <c r="D1411" s="48"/>
      <c r="E1411" s="75">
        <v>46022</v>
      </c>
      <c r="F1411" s="77">
        <v>5000000000</v>
      </c>
      <c r="G1411" s="77">
        <v>7000000000</v>
      </c>
      <c r="H1411" s="77">
        <v>2000000000</v>
      </c>
      <c r="I1411" s="77">
        <v>150000000</v>
      </c>
      <c r="J1411" s="79" t="s">
        <v>5701</v>
      </c>
      <c r="K1411" s="80">
        <f t="shared" ref="K1411:K1474" si="82">N1411</f>
        <v>2</v>
      </c>
      <c r="L1411" s="48" t="s">
        <v>249</v>
      </c>
      <c r="M1411" s="79" t="s">
        <v>7162</v>
      </c>
      <c r="N1411" s="80">
        <v>2</v>
      </c>
      <c r="O1411" s="48" t="s">
        <v>7078</v>
      </c>
      <c r="P1411" s="75">
        <v>46022</v>
      </c>
      <c r="Q1411" s="75">
        <v>46022</v>
      </c>
      <c r="R1411" s="75">
        <v>42369</v>
      </c>
      <c r="S1411" s="48">
        <v>1</v>
      </c>
      <c r="T1411" s="48" t="s">
        <v>253</v>
      </c>
      <c r="U1411" s="48" t="s">
        <v>1112</v>
      </c>
      <c r="V1411" s="82" t="s">
        <v>5704</v>
      </c>
      <c r="W1411" s="75">
        <v>43465</v>
      </c>
      <c r="X1411" s="48">
        <v>15000000</v>
      </c>
      <c r="Y1411" s="77">
        <v>5000000000</v>
      </c>
      <c r="Z1411" s="94">
        <v>150000000</v>
      </c>
      <c r="AA1411" s="77">
        <v>0</v>
      </c>
      <c r="AB1411" s="48">
        <v>2</v>
      </c>
      <c r="AC1411" s="75">
        <v>46022</v>
      </c>
      <c r="AD1411" s="77">
        <v>5000000000</v>
      </c>
      <c r="AE1411" s="77">
        <v>5000000000</v>
      </c>
      <c r="AF1411" s="48">
        <v>15000000</v>
      </c>
    </row>
    <row r="1412" spans="1:32" x14ac:dyDescent="0.25">
      <c r="A1412" s="230" t="s">
        <v>3950</v>
      </c>
      <c r="B1412" s="48" t="s">
        <v>7163</v>
      </c>
      <c r="C1412" s="77">
        <v>2000000000</v>
      </c>
      <c r="D1412" s="48"/>
      <c r="E1412" s="75">
        <v>46022</v>
      </c>
      <c r="F1412" s="77">
        <v>5000000000</v>
      </c>
      <c r="G1412" s="77">
        <v>7000000000</v>
      </c>
      <c r="H1412" s="77">
        <v>2000000000</v>
      </c>
      <c r="I1412" s="77">
        <v>150000000</v>
      </c>
      <c r="J1412" s="79" t="s">
        <v>5701</v>
      </c>
      <c r="K1412" s="80">
        <f t="shared" si="82"/>
        <v>2</v>
      </c>
      <c r="L1412" s="48" t="s">
        <v>249</v>
      </c>
      <c r="M1412" s="79" t="s">
        <v>7164</v>
      </c>
      <c r="N1412" s="80">
        <v>2</v>
      </c>
      <c r="O1412" s="48" t="s">
        <v>7078</v>
      </c>
      <c r="P1412" s="75">
        <v>46022</v>
      </c>
      <c r="Q1412" s="75">
        <v>46022</v>
      </c>
      <c r="R1412" s="75">
        <v>42369</v>
      </c>
      <c r="S1412" s="48">
        <v>1</v>
      </c>
      <c r="T1412" s="48" t="s">
        <v>253</v>
      </c>
      <c r="U1412" s="48" t="s">
        <v>1112</v>
      </c>
      <c r="V1412" s="82" t="s">
        <v>5704</v>
      </c>
      <c r="W1412" s="75">
        <v>43465</v>
      </c>
      <c r="X1412" s="48">
        <v>15000000</v>
      </c>
      <c r="Y1412" s="77">
        <v>5000000000</v>
      </c>
      <c r="Z1412" s="94">
        <v>150000000</v>
      </c>
      <c r="AA1412" s="77">
        <v>0</v>
      </c>
      <c r="AB1412" s="48">
        <v>2</v>
      </c>
      <c r="AC1412" s="75">
        <v>46022</v>
      </c>
      <c r="AD1412" s="77">
        <v>5000000000</v>
      </c>
      <c r="AE1412" s="77">
        <v>5000000000</v>
      </c>
      <c r="AF1412" s="48">
        <v>15000000</v>
      </c>
    </row>
    <row r="1413" spans="1:32" x14ac:dyDescent="0.25">
      <c r="A1413" s="230" t="s">
        <v>3952</v>
      </c>
      <c r="B1413" s="48" t="s">
        <v>7165</v>
      </c>
      <c r="C1413" s="77">
        <v>2000000000</v>
      </c>
      <c r="D1413" s="48"/>
      <c r="E1413" s="75">
        <v>46022</v>
      </c>
      <c r="F1413" s="77">
        <v>5000000000</v>
      </c>
      <c r="G1413" s="77">
        <v>7000000000</v>
      </c>
      <c r="H1413" s="77">
        <v>2000000000</v>
      </c>
      <c r="I1413" s="77">
        <v>150000000</v>
      </c>
      <c r="J1413" s="79" t="s">
        <v>5701</v>
      </c>
      <c r="K1413" s="80">
        <f t="shared" si="82"/>
        <v>2</v>
      </c>
      <c r="L1413" s="48" t="s">
        <v>249</v>
      </c>
      <c r="M1413" s="79" t="s">
        <v>7154</v>
      </c>
      <c r="N1413" s="80">
        <v>2</v>
      </c>
      <c r="O1413" s="48" t="s">
        <v>7078</v>
      </c>
      <c r="P1413" s="75">
        <v>46022</v>
      </c>
      <c r="Q1413" s="75">
        <v>46022</v>
      </c>
      <c r="R1413" s="75">
        <v>42369</v>
      </c>
      <c r="S1413" s="48">
        <v>1</v>
      </c>
      <c r="T1413" s="48" t="s">
        <v>253</v>
      </c>
      <c r="U1413" s="48" t="s">
        <v>1112</v>
      </c>
      <c r="V1413" s="82" t="s">
        <v>5704</v>
      </c>
      <c r="W1413" s="75">
        <v>43465</v>
      </c>
      <c r="X1413" s="48">
        <v>15000000</v>
      </c>
      <c r="Y1413" s="77">
        <v>5000000000</v>
      </c>
      <c r="Z1413" s="94">
        <v>150000000</v>
      </c>
      <c r="AA1413" s="77">
        <v>0</v>
      </c>
      <c r="AB1413" s="48">
        <v>2</v>
      </c>
      <c r="AC1413" s="75">
        <v>46022</v>
      </c>
      <c r="AD1413" s="77">
        <v>5000000000</v>
      </c>
      <c r="AE1413" s="77">
        <v>5000000000</v>
      </c>
      <c r="AF1413" s="48">
        <v>15000000</v>
      </c>
    </row>
    <row r="1414" spans="1:32" x14ac:dyDescent="0.25">
      <c r="A1414" s="230" t="s">
        <v>3954</v>
      </c>
      <c r="B1414" s="48" t="s">
        <v>7166</v>
      </c>
      <c r="C1414" s="77">
        <v>2000000000</v>
      </c>
      <c r="D1414" s="48"/>
      <c r="E1414" s="75">
        <v>46022</v>
      </c>
      <c r="F1414" s="77">
        <v>5000000000</v>
      </c>
      <c r="G1414" s="77">
        <v>7000000000</v>
      </c>
      <c r="H1414" s="77">
        <v>2000000000</v>
      </c>
      <c r="I1414" s="77">
        <v>150000000</v>
      </c>
      <c r="J1414" s="79" t="s">
        <v>5701</v>
      </c>
      <c r="K1414" s="80">
        <f t="shared" si="82"/>
        <v>2</v>
      </c>
      <c r="L1414" s="48" t="s">
        <v>249</v>
      </c>
      <c r="M1414" s="79" t="s">
        <v>7167</v>
      </c>
      <c r="N1414" s="80">
        <v>2</v>
      </c>
      <c r="O1414" s="48" t="s">
        <v>7078</v>
      </c>
      <c r="P1414" s="75">
        <v>46022</v>
      </c>
      <c r="Q1414" s="75">
        <v>46022</v>
      </c>
      <c r="R1414" s="75">
        <v>42369</v>
      </c>
      <c r="S1414" s="48">
        <v>1</v>
      </c>
      <c r="T1414" s="48" t="s">
        <v>253</v>
      </c>
      <c r="U1414" s="48" t="s">
        <v>1112</v>
      </c>
      <c r="V1414" s="82" t="s">
        <v>5704</v>
      </c>
      <c r="W1414" s="75">
        <v>43465</v>
      </c>
      <c r="X1414" s="48">
        <v>15000000</v>
      </c>
      <c r="Y1414" s="77">
        <v>5000000000</v>
      </c>
      <c r="Z1414" s="94">
        <v>150000000</v>
      </c>
      <c r="AA1414" s="77">
        <v>0</v>
      </c>
      <c r="AB1414" s="48">
        <v>2</v>
      </c>
      <c r="AC1414" s="75">
        <v>46022</v>
      </c>
      <c r="AD1414" s="77">
        <v>5000000000</v>
      </c>
      <c r="AE1414" s="77">
        <v>5000000000</v>
      </c>
      <c r="AF1414" s="48">
        <v>15000000</v>
      </c>
    </row>
    <row r="1415" spans="1:32" x14ac:dyDescent="0.25">
      <c r="A1415" s="230" t="s">
        <v>3956</v>
      </c>
      <c r="B1415" s="48" t="s">
        <v>7168</v>
      </c>
      <c r="C1415" s="77">
        <v>2000000000</v>
      </c>
      <c r="D1415" s="48"/>
      <c r="E1415" s="75">
        <v>46022</v>
      </c>
      <c r="F1415" s="77">
        <v>5000000000</v>
      </c>
      <c r="G1415" s="77">
        <v>7000000000</v>
      </c>
      <c r="H1415" s="77">
        <v>2000000000</v>
      </c>
      <c r="I1415" s="77">
        <v>150000000</v>
      </c>
      <c r="J1415" s="79" t="s">
        <v>5701</v>
      </c>
      <c r="K1415" s="80">
        <f t="shared" si="82"/>
        <v>2</v>
      </c>
      <c r="L1415" s="48" t="s">
        <v>249</v>
      </c>
      <c r="M1415" s="79" t="s">
        <v>7169</v>
      </c>
      <c r="N1415" s="80">
        <v>2</v>
      </c>
      <c r="O1415" s="48" t="s">
        <v>7078</v>
      </c>
      <c r="P1415" s="75">
        <v>46022</v>
      </c>
      <c r="Q1415" s="75">
        <v>46022</v>
      </c>
      <c r="R1415" s="75">
        <v>42369</v>
      </c>
      <c r="S1415" s="48">
        <v>1</v>
      </c>
      <c r="T1415" s="48" t="s">
        <v>253</v>
      </c>
      <c r="U1415" s="48" t="s">
        <v>1112</v>
      </c>
      <c r="V1415" s="82" t="s">
        <v>5704</v>
      </c>
      <c r="W1415" s="75">
        <v>43465</v>
      </c>
      <c r="X1415" s="48">
        <v>15000000</v>
      </c>
      <c r="Y1415" s="77">
        <v>5000000000</v>
      </c>
      <c r="Z1415" s="94">
        <v>150000000</v>
      </c>
      <c r="AA1415" s="77">
        <v>0</v>
      </c>
      <c r="AB1415" s="48">
        <v>2</v>
      </c>
      <c r="AC1415" s="75">
        <v>46022</v>
      </c>
      <c r="AD1415" s="77">
        <v>5000000000</v>
      </c>
      <c r="AE1415" s="77">
        <v>5000000000</v>
      </c>
      <c r="AF1415" s="48">
        <v>15000000</v>
      </c>
    </row>
    <row r="1416" spans="1:32" x14ac:dyDescent="0.25">
      <c r="A1416" s="230" t="s">
        <v>3958</v>
      </c>
      <c r="B1416" s="48" t="s">
        <v>7170</v>
      </c>
      <c r="C1416" s="77">
        <v>2000000000</v>
      </c>
      <c r="D1416" s="48"/>
      <c r="E1416" s="75">
        <v>46022</v>
      </c>
      <c r="F1416" s="77">
        <v>5000000000</v>
      </c>
      <c r="G1416" s="77">
        <v>7000000000</v>
      </c>
      <c r="H1416" s="77">
        <v>2000000000</v>
      </c>
      <c r="I1416" s="77">
        <v>150000000</v>
      </c>
      <c r="J1416" s="79" t="s">
        <v>5701</v>
      </c>
      <c r="K1416" s="80">
        <f t="shared" si="82"/>
        <v>2</v>
      </c>
      <c r="L1416" s="48" t="s">
        <v>249</v>
      </c>
      <c r="M1416" s="79" t="s">
        <v>7171</v>
      </c>
      <c r="N1416" s="80">
        <v>2</v>
      </c>
      <c r="O1416" s="48" t="s">
        <v>7078</v>
      </c>
      <c r="P1416" s="75">
        <v>46022</v>
      </c>
      <c r="Q1416" s="75">
        <v>46022</v>
      </c>
      <c r="R1416" s="75">
        <v>42369</v>
      </c>
      <c r="S1416" s="48">
        <v>1</v>
      </c>
      <c r="T1416" s="48" t="s">
        <v>253</v>
      </c>
      <c r="U1416" s="48" t="s">
        <v>1112</v>
      </c>
      <c r="V1416" s="82" t="s">
        <v>5704</v>
      </c>
      <c r="W1416" s="75">
        <v>43465</v>
      </c>
      <c r="X1416" s="48">
        <v>15000000</v>
      </c>
      <c r="Y1416" s="77">
        <v>5000000000</v>
      </c>
      <c r="Z1416" s="94">
        <v>150000000</v>
      </c>
      <c r="AA1416" s="77">
        <v>0</v>
      </c>
      <c r="AB1416" s="48">
        <v>2</v>
      </c>
      <c r="AC1416" s="75">
        <v>46022</v>
      </c>
      <c r="AD1416" s="77">
        <v>5000000000</v>
      </c>
      <c r="AE1416" s="77">
        <v>5000000000</v>
      </c>
      <c r="AF1416" s="48">
        <v>15000000</v>
      </c>
    </row>
    <row r="1417" spans="1:32" x14ac:dyDescent="0.25">
      <c r="A1417" s="230" t="s">
        <v>3960</v>
      </c>
      <c r="B1417" s="48" t="s">
        <v>7172</v>
      </c>
      <c r="C1417" s="77">
        <v>2000000000</v>
      </c>
      <c r="D1417" s="48"/>
      <c r="E1417" s="75">
        <v>46022</v>
      </c>
      <c r="F1417" s="77">
        <v>5000000000</v>
      </c>
      <c r="G1417" s="77">
        <v>7000000000</v>
      </c>
      <c r="H1417" s="77">
        <v>2000000000</v>
      </c>
      <c r="I1417" s="77">
        <v>150000000</v>
      </c>
      <c r="J1417" s="79" t="s">
        <v>5701</v>
      </c>
      <c r="K1417" s="80">
        <f t="shared" si="82"/>
        <v>2</v>
      </c>
      <c r="L1417" s="48" t="s">
        <v>249</v>
      </c>
      <c r="M1417" s="79" t="s">
        <v>7173</v>
      </c>
      <c r="N1417" s="80">
        <v>2</v>
      </c>
      <c r="O1417" s="48" t="s">
        <v>7078</v>
      </c>
      <c r="P1417" s="75">
        <v>46022</v>
      </c>
      <c r="Q1417" s="75">
        <v>46022</v>
      </c>
      <c r="R1417" s="75">
        <v>42369</v>
      </c>
      <c r="S1417" s="48">
        <v>1</v>
      </c>
      <c r="T1417" s="48" t="s">
        <v>253</v>
      </c>
      <c r="U1417" s="48" t="s">
        <v>1112</v>
      </c>
      <c r="V1417" s="82" t="s">
        <v>5704</v>
      </c>
      <c r="W1417" s="75">
        <v>43465</v>
      </c>
      <c r="X1417" s="48">
        <v>15000000</v>
      </c>
      <c r="Y1417" s="77">
        <v>5000000000</v>
      </c>
      <c r="Z1417" s="94">
        <v>150000000</v>
      </c>
      <c r="AA1417" s="77">
        <v>250000000</v>
      </c>
      <c r="AB1417" s="48">
        <v>2</v>
      </c>
      <c r="AC1417" s="75">
        <v>46022</v>
      </c>
      <c r="AD1417" s="77">
        <v>5000000000</v>
      </c>
      <c r="AE1417" s="77">
        <v>5000000000</v>
      </c>
      <c r="AF1417" s="48">
        <v>15000000</v>
      </c>
    </row>
    <row r="1418" spans="1:32" x14ac:dyDescent="0.25">
      <c r="A1418" s="230" t="s">
        <v>3962</v>
      </c>
      <c r="B1418" s="48" t="s">
        <v>7174</v>
      </c>
      <c r="C1418" s="77">
        <v>2000000000</v>
      </c>
      <c r="D1418" s="48"/>
      <c r="E1418" s="75">
        <v>46022</v>
      </c>
      <c r="F1418" s="77">
        <v>5000000000</v>
      </c>
      <c r="G1418" s="77">
        <v>7000000000</v>
      </c>
      <c r="H1418" s="77">
        <v>2000000000</v>
      </c>
      <c r="I1418" s="77">
        <v>150000000</v>
      </c>
      <c r="J1418" s="79" t="s">
        <v>5701</v>
      </c>
      <c r="K1418" s="80">
        <f t="shared" si="82"/>
        <v>2</v>
      </c>
      <c r="L1418" s="48" t="s">
        <v>249</v>
      </c>
      <c r="M1418" s="79" t="s">
        <v>7175</v>
      </c>
      <c r="N1418" s="80">
        <v>2</v>
      </c>
      <c r="O1418" s="48" t="s">
        <v>7078</v>
      </c>
      <c r="P1418" s="75">
        <v>46022</v>
      </c>
      <c r="Q1418" s="75">
        <v>46022</v>
      </c>
      <c r="R1418" s="75">
        <v>42369</v>
      </c>
      <c r="S1418" s="48">
        <v>1</v>
      </c>
      <c r="T1418" s="48" t="s">
        <v>253</v>
      </c>
      <c r="U1418" s="48" t="s">
        <v>1112</v>
      </c>
      <c r="V1418" s="82" t="s">
        <v>5704</v>
      </c>
      <c r="W1418" s="75">
        <v>43465</v>
      </c>
      <c r="X1418" s="48">
        <v>15000000</v>
      </c>
      <c r="Y1418" s="77">
        <v>5000000000</v>
      </c>
      <c r="Z1418" s="94">
        <v>150000000</v>
      </c>
      <c r="AA1418" s="77">
        <v>250000000</v>
      </c>
      <c r="AB1418" s="48">
        <v>2</v>
      </c>
      <c r="AC1418" s="75">
        <v>46022</v>
      </c>
      <c r="AD1418" s="77">
        <v>5000000000</v>
      </c>
      <c r="AE1418" s="77">
        <v>5000000000</v>
      </c>
      <c r="AF1418" s="48">
        <v>15000000</v>
      </c>
    </row>
    <row r="1419" spans="1:32" x14ac:dyDescent="0.25">
      <c r="A1419" s="230" t="s">
        <v>3964</v>
      </c>
      <c r="B1419" s="48" t="s">
        <v>7176</v>
      </c>
      <c r="C1419" s="77">
        <v>2000000000</v>
      </c>
      <c r="D1419" s="48"/>
      <c r="E1419" s="75">
        <v>46022</v>
      </c>
      <c r="F1419" s="77">
        <v>5000000000</v>
      </c>
      <c r="G1419" s="77">
        <v>7000000000</v>
      </c>
      <c r="H1419" s="77">
        <v>2000000000</v>
      </c>
      <c r="I1419" s="77">
        <v>150000000</v>
      </c>
      <c r="J1419" s="79" t="s">
        <v>5701</v>
      </c>
      <c r="K1419" s="80">
        <f t="shared" si="82"/>
        <v>2</v>
      </c>
      <c r="L1419" s="48" t="s">
        <v>249</v>
      </c>
      <c r="M1419" s="79" t="s">
        <v>7177</v>
      </c>
      <c r="N1419" s="80">
        <v>2</v>
      </c>
      <c r="O1419" s="48" t="s">
        <v>7078</v>
      </c>
      <c r="P1419" s="75">
        <v>46022</v>
      </c>
      <c r="Q1419" s="75">
        <v>46022</v>
      </c>
      <c r="R1419" s="75">
        <v>42369</v>
      </c>
      <c r="S1419" s="48">
        <v>1</v>
      </c>
      <c r="T1419" s="48" t="s">
        <v>253</v>
      </c>
      <c r="U1419" s="48" t="s">
        <v>1112</v>
      </c>
      <c r="V1419" s="82" t="s">
        <v>5704</v>
      </c>
      <c r="W1419" s="75">
        <v>43465</v>
      </c>
      <c r="X1419" s="48">
        <v>15000000</v>
      </c>
      <c r="Y1419" s="77">
        <v>5000000000</v>
      </c>
      <c r="Z1419" s="94">
        <v>150000000</v>
      </c>
      <c r="AA1419" s="77">
        <v>250000000</v>
      </c>
      <c r="AB1419" s="48">
        <v>2</v>
      </c>
      <c r="AC1419" s="75">
        <v>46022</v>
      </c>
      <c r="AD1419" s="77">
        <v>5000000000</v>
      </c>
      <c r="AE1419" s="77">
        <v>5000000000</v>
      </c>
      <c r="AF1419" s="48">
        <v>15000000</v>
      </c>
    </row>
    <row r="1420" spans="1:32" x14ac:dyDescent="0.25">
      <c r="A1420" s="230" t="s">
        <v>3966</v>
      </c>
      <c r="B1420" s="48" t="s">
        <v>7178</v>
      </c>
      <c r="C1420" s="77">
        <v>2000000000</v>
      </c>
      <c r="D1420" s="48"/>
      <c r="E1420" s="75">
        <v>46022</v>
      </c>
      <c r="F1420" s="77">
        <v>5000000000</v>
      </c>
      <c r="G1420" s="77">
        <v>7000000000</v>
      </c>
      <c r="H1420" s="77">
        <v>2000000000</v>
      </c>
      <c r="I1420" s="77">
        <v>150000000</v>
      </c>
      <c r="J1420" s="79" t="s">
        <v>5701</v>
      </c>
      <c r="K1420" s="80">
        <f t="shared" si="82"/>
        <v>2</v>
      </c>
      <c r="L1420" s="48" t="s">
        <v>249</v>
      </c>
      <c r="M1420" s="79" t="s">
        <v>7179</v>
      </c>
      <c r="N1420" s="80">
        <v>2</v>
      </c>
      <c r="O1420" s="48" t="s">
        <v>7078</v>
      </c>
      <c r="P1420" s="75">
        <v>46022</v>
      </c>
      <c r="Q1420" s="75">
        <v>46022</v>
      </c>
      <c r="R1420" s="75">
        <v>42369</v>
      </c>
      <c r="S1420" s="48">
        <v>1</v>
      </c>
      <c r="T1420" s="48" t="s">
        <v>253</v>
      </c>
      <c r="U1420" s="48" t="s">
        <v>1112</v>
      </c>
      <c r="V1420" s="82" t="s">
        <v>5704</v>
      </c>
      <c r="W1420" s="75">
        <v>43465</v>
      </c>
      <c r="X1420" s="48">
        <v>15000000</v>
      </c>
      <c r="Y1420" s="77">
        <v>5000000000</v>
      </c>
      <c r="Z1420" s="94">
        <v>150000000</v>
      </c>
      <c r="AA1420" s="77">
        <v>250000000</v>
      </c>
      <c r="AB1420" s="48">
        <v>2</v>
      </c>
      <c r="AC1420" s="75">
        <v>46022</v>
      </c>
      <c r="AD1420" s="77">
        <v>5000000000</v>
      </c>
      <c r="AE1420" s="77">
        <v>5000000000</v>
      </c>
      <c r="AF1420" s="48">
        <v>15000000</v>
      </c>
    </row>
    <row r="1421" spans="1:32" x14ac:dyDescent="0.25">
      <c r="A1421" s="230" t="s">
        <v>3968</v>
      </c>
      <c r="B1421" s="48" t="s">
        <v>7180</v>
      </c>
      <c r="C1421" s="77">
        <v>2000000000</v>
      </c>
      <c r="D1421" s="48"/>
      <c r="E1421" s="75">
        <v>46022</v>
      </c>
      <c r="F1421" s="77">
        <v>5000000000</v>
      </c>
      <c r="G1421" s="77">
        <v>7000000000</v>
      </c>
      <c r="H1421" s="77">
        <v>2000000000</v>
      </c>
      <c r="I1421" s="77">
        <v>150000000</v>
      </c>
      <c r="J1421" s="79" t="s">
        <v>5701</v>
      </c>
      <c r="K1421" s="80">
        <f t="shared" si="82"/>
        <v>2</v>
      </c>
      <c r="L1421" s="48" t="s">
        <v>249</v>
      </c>
      <c r="M1421" s="79" t="s">
        <v>7181</v>
      </c>
      <c r="N1421" s="80">
        <v>2</v>
      </c>
      <c r="O1421" s="48" t="s">
        <v>7078</v>
      </c>
      <c r="P1421" s="75">
        <v>46022</v>
      </c>
      <c r="Q1421" s="75">
        <v>46022</v>
      </c>
      <c r="R1421" s="75">
        <v>42369</v>
      </c>
      <c r="S1421" s="48">
        <v>1</v>
      </c>
      <c r="T1421" s="48" t="s">
        <v>253</v>
      </c>
      <c r="U1421" s="48" t="s">
        <v>1112</v>
      </c>
      <c r="V1421" s="82" t="s">
        <v>5704</v>
      </c>
      <c r="W1421" s="75">
        <v>43465</v>
      </c>
      <c r="X1421" s="48">
        <v>15000000</v>
      </c>
      <c r="Y1421" s="77">
        <v>5000000000</v>
      </c>
      <c r="Z1421" s="94">
        <v>150000000</v>
      </c>
      <c r="AA1421" s="77">
        <v>250000000</v>
      </c>
      <c r="AB1421" s="48">
        <v>2</v>
      </c>
      <c r="AC1421" s="75">
        <v>46022</v>
      </c>
      <c r="AD1421" s="77">
        <v>5000000000</v>
      </c>
      <c r="AE1421" s="77">
        <v>5000000000</v>
      </c>
      <c r="AF1421" s="48">
        <v>15000000</v>
      </c>
    </row>
    <row r="1422" spans="1:32" x14ac:dyDescent="0.25">
      <c r="A1422" s="230" t="s">
        <v>3970</v>
      </c>
      <c r="B1422" s="48" t="s">
        <v>7182</v>
      </c>
      <c r="C1422" s="77">
        <v>2000000000</v>
      </c>
      <c r="D1422" s="48"/>
      <c r="E1422" s="75">
        <v>46022</v>
      </c>
      <c r="F1422" s="77">
        <v>5000000000</v>
      </c>
      <c r="G1422" s="77">
        <v>7000000000</v>
      </c>
      <c r="H1422" s="77">
        <v>2000000000</v>
      </c>
      <c r="I1422" s="77">
        <v>150000000</v>
      </c>
      <c r="J1422" s="79" t="s">
        <v>5701</v>
      </c>
      <c r="K1422" s="80">
        <f t="shared" si="82"/>
        <v>2</v>
      </c>
      <c r="L1422" s="48" t="s">
        <v>249</v>
      </c>
      <c r="M1422" s="79" t="s">
        <v>7183</v>
      </c>
      <c r="N1422" s="80">
        <v>2</v>
      </c>
      <c r="O1422" s="48" t="s">
        <v>7078</v>
      </c>
      <c r="P1422" s="75">
        <v>46022</v>
      </c>
      <c r="Q1422" s="75">
        <v>46022</v>
      </c>
      <c r="R1422" s="75">
        <v>42369</v>
      </c>
      <c r="S1422" s="48">
        <v>1</v>
      </c>
      <c r="T1422" s="48" t="s">
        <v>253</v>
      </c>
      <c r="U1422" s="48" t="s">
        <v>1112</v>
      </c>
      <c r="V1422" s="82" t="s">
        <v>5704</v>
      </c>
      <c r="W1422" s="75">
        <v>43465</v>
      </c>
      <c r="X1422" s="48">
        <v>15000000</v>
      </c>
      <c r="Y1422" s="77">
        <v>5000000000</v>
      </c>
      <c r="Z1422" s="94">
        <v>150000000</v>
      </c>
      <c r="AA1422" s="77">
        <v>250000000</v>
      </c>
      <c r="AB1422" s="48">
        <v>2</v>
      </c>
      <c r="AC1422" s="75">
        <v>46022</v>
      </c>
      <c r="AD1422" s="77">
        <v>5000000000</v>
      </c>
      <c r="AE1422" s="77">
        <v>5000000000</v>
      </c>
      <c r="AF1422" s="48">
        <v>15000000</v>
      </c>
    </row>
    <row r="1423" spans="1:32" x14ac:dyDescent="0.25">
      <c r="A1423" s="230" t="s">
        <v>3972</v>
      </c>
      <c r="B1423" s="48" t="s">
        <v>7184</v>
      </c>
      <c r="C1423" s="77">
        <v>2000000000</v>
      </c>
      <c r="D1423" s="48"/>
      <c r="E1423" s="75">
        <v>46022</v>
      </c>
      <c r="F1423" s="77">
        <v>5000000000</v>
      </c>
      <c r="G1423" s="77">
        <v>7000000000</v>
      </c>
      <c r="H1423" s="77">
        <v>2000000000</v>
      </c>
      <c r="I1423" s="77">
        <v>150000000</v>
      </c>
      <c r="J1423" s="79" t="s">
        <v>5701</v>
      </c>
      <c r="K1423" s="80">
        <f t="shared" si="82"/>
        <v>2</v>
      </c>
      <c r="L1423" s="48" t="s">
        <v>249</v>
      </c>
      <c r="M1423" s="79" t="s">
        <v>7185</v>
      </c>
      <c r="N1423" s="80">
        <v>2</v>
      </c>
      <c r="O1423" s="48" t="s">
        <v>7078</v>
      </c>
      <c r="P1423" s="75">
        <v>46022</v>
      </c>
      <c r="Q1423" s="75">
        <v>46022</v>
      </c>
      <c r="R1423" s="75">
        <v>42369</v>
      </c>
      <c r="S1423" s="48">
        <v>1</v>
      </c>
      <c r="T1423" s="48" t="s">
        <v>253</v>
      </c>
      <c r="U1423" s="48" t="s">
        <v>1112</v>
      </c>
      <c r="V1423" s="82" t="s">
        <v>5704</v>
      </c>
      <c r="W1423" s="75">
        <v>43465</v>
      </c>
      <c r="X1423" s="48">
        <v>15000000</v>
      </c>
      <c r="Y1423" s="77">
        <v>5000000000</v>
      </c>
      <c r="Z1423" s="94">
        <v>150000000</v>
      </c>
      <c r="AA1423" s="77">
        <v>250000000</v>
      </c>
      <c r="AB1423" s="48">
        <v>2</v>
      </c>
      <c r="AC1423" s="75">
        <v>46022</v>
      </c>
      <c r="AD1423" s="77">
        <v>5000000000</v>
      </c>
      <c r="AE1423" s="77">
        <v>5000000000</v>
      </c>
      <c r="AF1423" s="48">
        <v>15000000</v>
      </c>
    </row>
    <row r="1424" spans="1:32" x14ac:dyDescent="0.25">
      <c r="A1424" s="230" t="s">
        <v>3974</v>
      </c>
      <c r="B1424" s="48" t="s">
        <v>7186</v>
      </c>
      <c r="C1424" s="77">
        <v>2000000000</v>
      </c>
      <c r="D1424" s="48"/>
      <c r="E1424" s="75">
        <v>46022</v>
      </c>
      <c r="F1424" s="77">
        <v>5000000000</v>
      </c>
      <c r="G1424" s="77">
        <v>7000000000</v>
      </c>
      <c r="H1424" s="77">
        <v>2000000000</v>
      </c>
      <c r="I1424" s="77">
        <v>150000000</v>
      </c>
      <c r="J1424" s="79" t="s">
        <v>5701</v>
      </c>
      <c r="K1424" s="80">
        <f t="shared" si="82"/>
        <v>2</v>
      </c>
      <c r="L1424" s="48" t="s">
        <v>249</v>
      </c>
      <c r="M1424" s="79" t="s">
        <v>7187</v>
      </c>
      <c r="N1424" s="80">
        <v>2</v>
      </c>
      <c r="O1424" s="48" t="s">
        <v>7078</v>
      </c>
      <c r="P1424" s="75">
        <v>46022</v>
      </c>
      <c r="Q1424" s="75">
        <v>46022</v>
      </c>
      <c r="R1424" s="75">
        <v>42369</v>
      </c>
      <c r="S1424" s="48">
        <v>1</v>
      </c>
      <c r="T1424" s="48" t="s">
        <v>253</v>
      </c>
      <c r="U1424" s="48" t="s">
        <v>1112</v>
      </c>
      <c r="V1424" s="82" t="s">
        <v>5704</v>
      </c>
      <c r="W1424" s="75">
        <v>43465</v>
      </c>
      <c r="X1424" s="48">
        <v>15000000</v>
      </c>
      <c r="Y1424" s="77">
        <v>5000000000</v>
      </c>
      <c r="Z1424" s="94">
        <v>150000000</v>
      </c>
      <c r="AA1424" s="77">
        <v>250000000</v>
      </c>
      <c r="AB1424" s="48">
        <v>2</v>
      </c>
      <c r="AC1424" s="75">
        <v>46022</v>
      </c>
      <c r="AD1424" s="77">
        <v>5000000000</v>
      </c>
      <c r="AE1424" s="77">
        <v>5000000000</v>
      </c>
      <c r="AF1424" s="48">
        <v>15000000</v>
      </c>
    </row>
    <row r="1425" spans="1:32" x14ac:dyDescent="0.25">
      <c r="A1425" s="230" t="s">
        <v>3976</v>
      </c>
      <c r="B1425" s="48" t="s">
        <v>7188</v>
      </c>
      <c r="C1425" s="77">
        <v>2000000000</v>
      </c>
      <c r="D1425" s="48"/>
      <c r="E1425" s="75">
        <v>46022</v>
      </c>
      <c r="F1425" s="77">
        <v>5000000000</v>
      </c>
      <c r="G1425" s="77">
        <v>7000000000</v>
      </c>
      <c r="H1425" s="77">
        <v>2000000000</v>
      </c>
      <c r="I1425" s="77">
        <v>150000000</v>
      </c>
      <c r="J1425" s="79" t="s">
        <v>5701</v>
      </c>
      <c r="K1425" s="80">
        <f t="shared" si="82"/>
        <v>2</v>
      </c>
      <c r="L1425" s="48" t="s">
        <v>249</v>
      </c>
      <c r="M1425" s="79" t="s">
        <v>7189</v>
      </c>
      <c r="N1425" s="80">
        <v>2</v>
      </c>
      <c r="O1425" s="48" t="s">
        <v>7078</v>
      </c>
      <c r="P1425" s="75">
        <v>46022</v>
      </c>
      <c r="Q1425" s="75">
        <v>46022</v>
      </c>
      <c r="R1425" s="75">
        <v>42369</v>
      </c>
      <c r="S1425" s="48">
        <v>1</v>
      </c>
      <c r="T1425" s="48" t="s">
        <v>253</v>
      </c>
      <c r="U1425" s="48" t="s">
        <v>1112</v>
      </c>
      <c r="V1425" s="82" t="s">
        <v>5704</v>
      </c>
      <c r="W1425" s="75">
        <v>43465</v>
      </c>
      <c r="X1425" s="48">
        <v>15000000</v>
      </c>
      <c r="Y1425" s="77">
        <v>5000000000</v>
      </c>
      <c r="Z1425" s="94">
        <v>150000000</v>
      </c>
      <c r="AA1425" s="77">
        <v>250000000</v>
      </c>
      <c r="AB1425" s="48">
        <v>2</v>
      </c>
      <c r="AC1425" s="75">
        <v>46022</v>
      </c>
      <c r="AD1425" s="77">
        <v>5000000000</v>
      </c>
      <c r="AE1425" s="77">
        <v>5000000000</v>
      </c>
      <c r="AF1425" s="48">
        <v>15000000</v>
      </c>
    </row>
    <row r="1426" spans="1:32" x14ac:dyDescent="0.25">
      <c r="A1426" s="230" t="s">
        <v>3978</v>
      </c>
      <c r="B1426" s="48" t="s">
        <v>7190</v>
      </c>
      <c r="C1426" s="77">
        <v>2000000000</v>
      </c>
      <c r="D1426" s="48"/>
      <c r="E1426" s="75">
        <v>46022</v>
      </c>
      <c r="F1426" s="77">
        <v>5000000000</v>
      </c>
      <c r="G1426" s="77">
        <v>7000000000</v>
      </c>
      <c r="H1426" s="77">
        <v>2000000000</v>
      </c>
      <c r="I1426" s="77">
        <v>150000000</v>
      </c>
      <c r="J1426" s="79" t="s">
        <v>5701</v>
      </c>
      <c r="K1426" s="80">
        <f t="shared" si="82"/>
        <v>3</v>
      </c>
      <c r="L1426" s="48" t="s">
        <v>249</v>
      </c>
      <c r="M1426" s="79" t="s">
        <v>7158</v>
      </c>
      <c r="N1426" s="80">
        <v>3</v>
      </c>
      <c r="O1426" s="48" t="s">
        <v>7078</v>
      </c>
      <c r="P1426" s="75">
        <v>46022</v>
      </c>
      <c r="Q1426" s="75">
        <v>46022</v>
      </c>
      <c r="R1426" s="75">
        <v>42369</v>
      </c>
      <c r="S1426" s="48">
        <v>1</v>
      </c>
      <c r="T1426" s="48" t="s">
        <v>253</v>
      </c>
      <c r="U1426" s="48" t="s">
        <v>1112</v>
      </c>
      <c r="V1426" s="82" t="s">
        <v>5704</v>
      </c>
      <c r="W1426" s="75">
        <v>43465</v>
      </c>
      <c r="X1426" s="48">
        <v>15000000</v>
      </c>
      <c r="Y1426" s="77">
        <v>5000000000</v>
      </c>
      <c r="Z1426" s="94">
        <v>150000000</v>
      </c>
      <c r="AA1426" s="77">
        <v>0</v>
      </c>
      <c r="AB1426" s="48">
        <v>2</v>
      </c>
      <c r="AC1426" s="75">
        <v>46022</v>
      </c>
      <c r="AD1426" s="77">
        <v>5000000000</v>
      </c>
      <c r="AE1426" s="77">
        <v>5000000000</v>
      </c>
      <c r="AF1426" s="48">
        <v>15000000</v>
      </c>
    </row>
    <row r="1427" spans="1:32" x14ac:dyDescent="0.25">
      <c r="A1427" s="230" t="s">
        <v>3980</v>
      </c>
      <c r="B1427" s="48" t="s">
        <v>7191</v>
      </c>
      <c r="C1427" s="77">
        <v>2000000000</v>
      </c>
      <c r="D1427" s="48"/>
      <c r="E1427" s="75">
        <v>46022</v>
      </c>
      <c r="F1427" s="77">
        <v>5000000000</v>
      </c>
      <c r="G1427" s="77">
        <v>7000000000</v>
      </c>
      <c r="H1427" s="77">
        <v>2000000000</v>
      </c>
      <c r="I1427" s="77">
        <v>150000000</v>
      </c>
      <c r="J1427" s="79" t="s">
        <v>5701</v>
      </c>
      <c r="K1427" s="80">
        <f t="shared" si="82"/>
        <v>3</v>
      </c>
      <c r="L1427" s="48" t="s">
        <v>249</v>
      </c>
      <c r="M1427" s="79" t="s">
        <v>7192</v>
      </c>
      <c r="N1427" s="80">
        <v>3</v>
      </c>
      <c r="O1427" s="48" t="s">
        <v>7078</v>
      </c>
      <c r="P1427" s="75">
        <v>46022</v>
      </c>
      <c r="Q1427" s="75">
        <v>46022</v>
      </c>
      <c r="R1427" s="75">
        <v>42369</v>
      </c>
      <c r="S1427" s="48">
        <v>1</v>
      </c>
      <c r="T1427" s="48" t="s">
        <v>253</v>
      </c>
      <c r="U1427" s="48" t="s">
        <v>1112</v>
      </c>
      <c r="V1427" s="82" t="s">
        <v>5704</v>
      </c>
      <c r="W1427" s="75">
        <v>43465</v>
      </c>
      <c r="X1427" s="48">
        <v>15000000</v>
      </c>
      <c r="Y1427" s="77">
        <v>5000000000</v>
      </c>
      <c r="Z1427" s="94">
        <v>150000000</v>
      </c>
      <c r="AA1427" s="77">
        <v>0</v>
      </c>
      <c r="AB1427" s="48">
        <v>2</v>
      </c>
      <c r="AC1427" s="75">
        <v>46022</v>
      </c>
      <c r="AD1427" s="77">
        <v>5000000000</v>
      </c>
      <c r="AE1427" s="77">
        <v>5000000000</v>
      </c>
      <c r="AF1427" s="48">
        <v>15000000</v>
      </c>
    </row>
    <row r="1428" spans="1:32" x14ac:dyDescent="0.25">
      <c r="A1428" s="230" t="s">
        <v>3982</v>
      </c>
      <c r="B1428" s="48" t="s">
        <v>7193</v>
      </c>
      <c r="C1428" s="77">
        <v>2000000000</v>
      </c>
      <c r="D1428" s="48"/>
      <c r="E1428" s="75">
        <v>46022</v>
      </c>
      <c r="F1428" s="77">
        <v>5000000000</v>
      </c>
      <c r="G1428" s="77">
        <v>7000000000</v>
      </c>
      <c r="H1428" s="77">
        <v>2000000000</v>
      </c>
      <c r="I1428" s="77">
        <v>150000000</v>
      </c>
      <c r="J1428" s="79" t="s">
        <v>5701</v>
      </c>
      <c r="K1428" s="80">
        <f t="shared" si="82"/>
        <v>3</v>
      </c>
      <c r="L1428" s="48" t="s">
        <v>249</v>
      </c>
      <c r="M1428" s="79" t="s">
        <v>7183</v>
      </c>
      <c r="N1428" s="80">
        <v>3</v>
      </c>
      <c r="O1428" s="48" t="s">
        <v>7078</v>
      </c>
      <c r="P1428" s="75">
        <v>46022</v>
      </c>
      <c r="Q1428" s="75">
        <v>46022</v>
      </c>
      <c r="R1428" s="75">
        <v>42369</v>
      </c>
      <c r="S1428" s="48">
        <v>1</v>
      </c>
      <c r="T1428" s="48" t="s">
        <v>253</v>
      </c>
      <c r="U1428" s="48" t="s">
        <v>1112</v>
      </c>
      <c r="V1428" s="82" t="s">
        <v>5704</v>
      </c>
      <c r="W1428" s="75">
        <v>43465</v>
      </c>
      <c r="X1428" s="48">
        <v>15000000</v>
      </c>
      <c r="Y1428" s="77">
        <v>5000000000</v>
      </c>
      <c r="Z1428" s="94">
        <v>150000000</v>
      </c>
      <c r="AA1428" s="77">
        <v>0</v>
      </c>
      <c r="AB1428" s="48">
        <v>2</v>
      </c>
      <c r="AC1428" s="75">
        <v>46022</v>
      </c>
      <c r="AD1428" s="77">
        <v>5000000000</v>
      </c>
      <c r="AE1428" s="77">
        <v>5000000000</v>
      </c>
      <c r="AF1428" s="48">
        <v>15000000</v>
      </c>
    </row>
    <row r="1429" spans="1:32" x14ac:dyDescent="0.25">
      <c r="A1429" s="230" t="s">
        <v>3984</v>
      </c>
      <c r="B1429" s="48" t="s">
        <v>7194</v>
      </c>
      <c r="C1429" s="77">
        <v>2000000000</v>
      </c>
      <c r="D1429" s="48"/>
      <c r="E1429" s="75">
        <v>46022</v>
      </c>
      <c r="F1429" s="77">
        <v>5000000000</v>
      </c>
      <c r="G1429" s="77">
        <v>7000000000</v>
      </c>
      <c r="H1429" s="77">
        <v>2000000000</v>
      </c>
      <c r="I1429" s="77">
        <v>150000000</v>
      </c>
      <c r="J1429" s="79" t="s">
        <v>5701</v>
      </c>
      <c r="K1429" s="80">
        <f t="shared" si="82"/>
        <v>3</v>
      </c>
      <c r="L1429" s="48" t="s">
        <v>249</v>
      </c>
      <c r="M1429" s="79" t="s">
        <v>7131</v>
      </c>
      <c r="N1429" s="80">
        <v>3</v>
      </c>
      <c r="O1429" s="48" t="s">
        <v>7078</v>
      </c>
      <c r="P1429" s="75">
        <v>46022</v>
      </c>
      <c r="Q1429" s="75">
        <v>46022</v>
      </c>
      <c r="R1429" s="75">
        <v>42369</v>
      </c>
      <c r="S1429" s="48">
        <v>1</v>
      </c>
      <c r="T1429" s="48" t="s">
        <v>253</v>
      </c>
      <c r="U1429" s="48" t="s">
        <v>1112</v>
      </c>
      <c r="V1429" s="82" t="s">
        <v>5704</v>
      </c>
      <c r="W1429" s="75">
        <v>43465</v>
      </c>
      <c r="X1429" s="48">
        <v>15000000</v>
      </c>
      <c r="Y1429" s="77">
        <v>5000000000</v>
      </c>
      <c r="Z1429" s="94">
        <v>150000000</v>
      </c>
      <c r="AA1429" s="77">
        <v>0</v>
      </c>
      <c r="AB1429" s="48">
        <v>2</v>
      </c>
      <c r="AC1429" s="75">
        <v>46022</v>
      </c>
      <c r="AD1429" s="77">
        <v>5000000000</v>
      </c>
      <c r="AE1429" s="77">
        <v>5000000000</v>
      </c>
      <c r="AF1429" s="48">
        <v>15000000</v>
      </c>
    </row>
    <row r="1430" spans="1:32" x14ac:dyDescent="0.25">
      <c r="A1430" s="230" t="s">
        <v>3986</v>
      </c>
      <c r="B1430" s="48" t="s">
        <v>7195</v>
      </c>
      <c r="C1430" s="77">
        <v>2000000000</v>
      </c>
      <c r="D1430" s="48"/>
      <c r="E1430" s="75">
        <v>46022</v>
      </c>
      <c r="F1430" s="77">
        <v>5000000000</v>
      </c>
      <c r="G1430" s="77">
        <v>7000000000</v>
      </c>
      <c r="H1430" s="77">
        <v>2000000000</v>
      </c>
      <c r="I1430" s="77">
        <v>150000000</v>
      </c>
      <c r="J1430" s="79" t="s">
        <v>5701</v>
      </c>
      <c r="K1430" s="80">
        <f t="shared" si="82"/>
        <v>3</v>
      </c>
      <c r="L1430" s="48" t="s">
        <v>249</v>
      </c>
      <c r="M1430" s="79" t="s">
        <v>7103</v>
      </c>
      <c r="N1430" s="80">
        <v>3</v>
      </c>
      <c r="O1430" s="48" t="s">
        <v>7078</v>
      </c>
      <c r="P1430" s="75">
        <v>46022</v>
      </c>
      <c r="Q1430" s="75">
        <v>46022</v>
      </c>
      <c r="R1430" s="75">
        <v>42369</v>
      </c>
      <c r="S1430" s="48">
        <v>1</v>
      </c>
      <c r="T1430" s="48" t="s">
        <v>253</v>
      </c>
      <c r="U1430" s="48" t="s">
        <v>1112</v>
      </c>
      <c r="V1430" s="82" t="s">
        <v>5704</v>
      </c>
      <c r="W1430" s="75">
        <v>43465</v>
      </c>
      <c r="X1430" s="48">
        <v>15000000</v>
      </c>
      <c r="Y1430" s="77">
        <v>5000000000</v>
      </c>
      <c r="Z1430" s="94">
        <v>150000000</v>
      </c>
      <c r="AA1430" s="77">
        <v>0</v>
      </c>
      <c r="AB1430" s="48">
        <v>2</v>
      </c>
      <c r="AC1430" s="75">
        <v>46022</v>
      </c>
      <c r="AD1430" s="77">
        <v>5000000000</v>
      </c>
      <c r="AE1430" s="77">
        <v>5000000000</v>
      </c>
      <c r="AF1430" s="48">
        <v>15000000</v>
      </c>
    </row>
    <row r="1431" spans="1:32" x14ac:dyDescent="0.25">
      <c r="A1431" s="230" t="s">
        <v>3988</v>
      </c>
      <c r="B1431" s="48" t="s">
        <v>7196</v>
      </c>
      <c r="C1431" s="77">
        <v>2000000000</v>
      </c>
      <c r="D1431" s="48"/>
      <c r="E1431" s="75">
        <v>46022</v>
      </c>
      <c r="F1431" s="77">
        <v>5000000000</v>
      </c>
      <c r="G1431" s="77">
        <v>7000000000</v>
      </c>
      <c r="H1431" s="77">
        <v>2000000000</v>
      </c>
      <c r="I1431" s="77">
        <v>150000000</v>
      </c>
      <c r="J1431" s="79" t="s">
        <v>5701</v>
      </c>
      <c r="K1431" s="80">
        <f t="shared" si="82"/>
        <v>3</v>
      </c>
      <c r="L1431" s="48" t="s">
        <v>249</v>
      </c>
      <c r="M1431" s="79" t="s">
        <v>7197</v>
      </c>
      <c r="N1431" s="80">
        <v>3</v>
      </c>
      <c r="O1431" s="48" t="s">
        <v>7078</v>
      </c>
      <c r="P1431" s="75">
        <v>46022</v>
      </c>
      <c r="Q1431" s="75">
        <v>46022</v>
      </c>
      <c r="R1431" s="75">
        <v>42369</v>
      </c>
      <c r="S1431" s="48">
        <v>1</v>
      </c>
      <c r="T1431" s="48" t="s">
        <v>253</v>
      </c>
      <c r="U1431" s="48" t="s">
        <v>1112</v>
      </c>
      <c r="V1431" s="82" t="s">
        <v>5704</v>
      </c>
      <c r="W1431" s="75">
        <v>43465</v>
      </c>
      <c r="X1431" s="48">
        <v>15000000</v>
      </c>
      <c r="Y1431" s="77">
        <v>5000000000</v>
      </c>
      <c r="Z1431" s="94">
        <v>150000000</v>
      </c>
      <c r="AA1431" s="77">
        <v>0</v>
      </c>
      <c r="AB1431" s="48">
        <v>2</v>
      </c>
      <c r="AC1431" s="75">
        <v>46022</v>
      </c>
      <c r="AD1431" s="77">
        <v>5000000000</v>
      </c>
      <c r="AE1431" s="77">
        <v>5000000000</v>
      </c>
      <c r="AF1431" s="48">
        <v>15000000</v>
      </c>
    </row>
    <row r="1432" spans="1:32" x14ac:dyDescent="0.25">
      <c r="A1432" s="230" t="s">
        <v>3990</v>
      </c>
      <c r="B1432" s="48" t="s">
        <v>7198</v>
      </c>
      <c r="C1432" s="77">
        <v>2000000000</v>
      </c>
      <c r="D1432" s="48"/>
      <c r="E1432" s="75">
        <v>46022</v>
      </c>
      <c r="F1432" s="77">
        <v>5000000000</v>
      </c>
      <c r="G1432" s="77">
        <v>7000000000</v>
      </c>
      <c r="H1432" s="77">
        <v>2000000000</v>
      </c>
      <c r="I1432" s="77">
        <v>150000000</v>
      </c>
      <c r="J1432" s="79" t="s">
        <v>5701</v>
      </c>
      <c r="K1432" s="80">
        <f t="shared" si="82"/>
        <v>3</v>
      </c>
      <c r="L1432" s="48" t="s">
        <v>249</v>
      </c>
      <c r="M1432" s="79" t="s">
        <v>7199</v>
      </c>
      <c r="N1432" s="80">
        <v>3</v>
      </c>
      <c r="O1432" s="48" t="s">
        <v>7078</v>
      </c>
      <c r="P1432" s="75">
        <v>46022</v>
      </c>
      <c r="Q1432" s="75">
        <v>46022</v>
      </c>
      <c r="R1432" s="75">
        <v>42369</v>
      </c>
      <c r="S1432" s="48">
        <v>1</v>
      </c>
      <c r="T1432" s="48" t="s">
        <v>253</v>
      </c>
      <c r="U1432" s="48" t="s">
        <v>1112</v>
      </c>
      <c r="V1432" s="82" t="s">
        <v>5704</v>
      </c>
      <c r="W1432" s="75">
        <v>43465</v>
      </c>
      <c r="X1432" s="48">
        <v>15000000</v>
      </c>
      <c r="Y1432" s="77">
        <v>5000000000</v>
      </c>
      <c r="Z1432" s="94">
        <v>150000000</v>
      </c>
      <c r="AA1432" s="77">
        <v>0</v>
      </c>
      <c r="AB1432" s="48">
        <v>2</v>
      </c>
      <c r="AC1432" s="75">
        <v>46022</v>
      </c>
      <c r="AD1432" s="77">
        <v>5000000000</v>
      </c>
      <c r="AE1432" s="77">
        <v>5000000000</v>
      </c>
      <c r="AF1432" s="48">
        <v>15000000</v>
      </c>
    </row>
    <row r="1433" spans="1:32" x14ac:dyDescent="0.25">
      <c r="A1433" s="230" t="s">
        <v>3992</v>
      </c>
      <c r="B1433" s="48" t="s">
        <v>7200</v>
      </c>
      <c r="C1433" s="77">
        <v>2000000000</v>
      </c>
      <c r="D1433" s="48"/>
      <c r="E1433" s="75">
        <v>46022</v>
      </c>
      <c r="F1433" s="77">
        <v>5000000000</v>
      </c>
      <c r="G1433" s="77">
        <v>7000000000</v>
      </c>
      <c r="H1433" s="77">
        <v>2000000000</v>
      </c>
      <c r="I1433" s="77">
        <v>150000000</v>
      </c>
      <c r="J1433" s="79" t="s">
        <v>5701</v>
      </c>
      <c r="K1433" s="80">
        <f t="shared" si="82"/>
        <v>3</v>
      </c>
      <c r="L1433" s="48" t="s">
        <v>249</v>
      </c>
      <c r="M1433" s="79" t="s">
        <v>7201</v>
      </c>
      <c r="N1433" s="80">
        <v>3</v>
      </c>
      <c r="O1433" s="48" t="s">
        <v>7078</v>
      </c>
      <c r="P1433" s="75">
        <v>46022</v>
      </c>
      <c r="Q1433" s="75">
        <v>46022</v>
      </c>
      <c r="R1433" s="75">
        <v>42369</v>
      </c>
      <c r="S1433" s="48">
        <v>1</v>
      </c>
      <c r="T1433" s="48" t="s">
        <v>253</v>
      </c>
      <c r="U1433" s="48" t="s">
        <v>1112</v>
      </c>
      <c r="V1433" s="82" t="s">
        <v>5704</v>
      </c>
      <c r="W1433" s="75">
        <v>43465</v>
      </c>
      <c r="X1433" s="48">
        <v>15000000</v>
      </c>
      <c r="Y1433" s="77">
        <v>5000000000</v>
      </c>
      <c r="Z1433" s="94">
        <v>150000000</v>
      </c>
      <c r="AA1433" s="77">
        <v>0</v>
      </c>
      <c r="AB1433" s="48">
        <v>2</v>
      </c>
      <c r="AC1433" s="75">
        <v>46022</v>
      </c>
      <c r="AD1433" s="77">
        <v>5000000000</v>
      </c>
      <c r="AE1433" s="77">
        <v>5000000000</v>
      </c>
      <c r="AF1433" s="48">
        <v>15000000</v>
      </c>
    </row>
    <row r="1434" spans="1:32" x14ac:dyDescent="0.25">
      <c r="A1434" s="230" t="s">
        <v>3994</v>
      </c>
      <c r="B1434" s="48" t="s">
        <v>7202</v>
      </c>
      <c r="C1434" s="77">
        <v>2000000000</v>
      </c>
      <c r="D1434" s="48"/>
      <c r="E1434" s="75">
        <v>46022</v>
      </c>
      <c r="F1434" s="77">
        <v>5000000000</v>
      </c>
      <c r="G1434" s="77">
        <v>7000000000</v>
      </c>
      <c r="H1434" s="77">
        <v>2000000000</v>
      </c>
      <c r="I1434" s="77">
        <v>150000000</v>
      </c>
      <c r="J1434" s="79" t="s">
        <v>5701</v>
      </c>
      <c r="K1434" s="80">
        <f t="shared" si="82"/>
        <v>3</v>
      </c>
      <c r="L1434" s="48" t="s">
        <v>249</v>
      </c>
      <c r="M1434" s="79" t="s">
        <v>7203</v>
      </c>
      <c r="N1434" s="80">
        <v>3</v>
      </c>
      <c r="O1434" s="48" t="s">
        <v>7078</v>
      </c>
      <c r="P1434" s="75">
        <v>46022</v>
      </c>
      <c r="Q1434" s="75">
        <v>46022</v>
      </c>
      <c r="R1434" s="75">
        <v>42369</v>
      </c>
      <c r="S1434" s="48">
        <v>1</v>
      </c>
      <c r="T1434" s="48" t="s">
        <v>253</v>
      </c>
      <c r="U1434" s="48" t="s">
        <v>1112</v>
      </c>
      <c r="V1434" s="82" t="s">
        <v>5704</v>
      </c>
      <c r="W1434" s="75">
        <v>43465</v>
      </c>
      <c r="X1434" s="48">
        <v>15000000</v>
      </c>
      <c r="Y1434" s="77">
        <v>5000000000</v>
      </c>
      <c r="Z1434" s="94">
        <v>150000000</v>
      </c>
      <c r="AA1434" s="77">
        <v>0</v>
      </c>
      <c r="AB1434" s="48">
        <v>2</v>
      </c>
      <c r="AC1434" s="75">
        <v>46022</v>
      </c>
      <c r="AD1434" s="77">
        <v>5000000000</v>
      </c>
      <c r="AE1434" s="77">
        <v>5000000000</v>
      </c>
      <c r="AF1434" s="48">
        <v>15000000</v>
      </c>
    </row>
    <row r="1435" spans="1:32" x14ac:dyDescent="0.25">
      <c r="A1435" s="230" t="s">
        <v>3996</v>
      </c>
      <c r="B1435" s="48" t="s">
        <v>7204</v>
      </c>
      <c r="C1435" s="77">
        <v>2000000000</v>
      </c>
      <c r="D1435" s="48"/>
      <c r="E1435" s="75">
        <v>46022</v>
      </c>
      <c r="F1435" s="77">
        <v>5000000000</v>
      </c>
      <c r="G1435" s="77">
        <v>7000000000</v>
      </c>
      <c r="H1435" s="77">
        <v>2000000000</v>
      </c>
      <c r="I1435" s="77">
        <v>150000000</v>
      </c>
      <c r="J1435" s="79" t="s">
        <v>5701</v>
      </c>
      <c r="K1435" s="80">
        <f t="shared" si="82"/>
        <v>4</v>
      </c>
      <c r="L1435" s="48" t="s">
        <v>249</v>
      </c>
      <c r="M1435" s="79" t="s">
        <v>7205</v>
      </c>
      <c r="N1435" s="80">
        <v>4</v>
      </c>
      <c r="O1435" s="48" t="s">
        <v>7078</v>
      </c>
      <c r="P1435" s="75">
        <v>46022</v>
      </c>
      <c r="Q1435" s="75">
        <v>46022</v>
      </c>
      <c r="R1435" s="75">
        <v>42369</v>
      </c>
      <c r="S1435" s="48">
        <v>1</v>
      </c>
      <c r="T1435" s="48" t="s">
        <v>253</v>
      </c>
      <c r="U1435" s="48" t="s">
        <v>1112</v>
      </c>
      <c r="V1435" s="82" t="s">
        <v>5704</v>
      </c>
      <c r="W1435" s="75">
        <v>43465</v>
      </c>
      <c r="X1435" s="48">
        <v>15000000</v>
      </c>
      <c r="Y1435" s="77">
        <v>5000000000</v>
      </c>
      <c r="Z1435" s="94">
        <v>150000000</v>
      </c>
      <c r="AA1435" s="77">
        <v>150000000</v>
      </c>
      <c r="AB1435" s="48">
        <v>2</v>
      </c>
      <c r="AC1435" s="75">
        <v>46022</v>
      </c>
      <c r="AD1435" s="77">
        <v>5000000000</v>
      </c>
      <c r="AE1435" s="77">
        <v>5000000000</v>
      </c>
      <c r="AF1435" s="48">
        <v>15000000</v>
      </c>
    </row>
    <row r="1436" spans="1:32" x14ac:dyDescent="0.25">
      <c r="A1436" s="230" t="s">
        <v>3998</v>
      </c>
      <c r="B1436" s="48" t="s">
        <v>7206</v>
      </c>
      <c r="C1436" s="77">
        <v>2000000000</v>
      </c>
      <c r="D1436" s="48"/>
      <c r="E1436" s="75">
        <v>46022</v>
      </c>
      <c r="F1436" s="77">
        <v>5000000000</v>
      </c>
      <c r="G1436" s="77">
        <v>7000000000</v>
      </c>
      <c r="H1436" s="77">
        <v>2000000000</v>
      </c>
      <c r="I1436" s="77">
        <v>150000000</v>
      </c>
      <c r="J1436" s="79" t="s">
        <v>5701</v>
      </c>
      <c r="K1436" s="80">
        <f t="shared" si="82"/>
        <v>4</v>
      </c>
      <c r="L1436" s="48" t="s">
        <v>249</v>
      </c>
      <c r="M1436" s="79" t="s">
        <v>7146</v>
      </c>
      <c r="N1436" s="80">
        <v>4</v>
      </c>
      <c r="O1436" s="48" t="s">
        <v>7078</v>
      </c>
      <c r="P1436" s="75">
        <v>46022</v>
      </c>
      <c r="Q1436" s="75">
        <v>46022</v>
      </c>
      <c r="R1436" s="75">
        <v>42369</v>
      </c>
      <c r="S1436" s="48">
        <v>1</v>
      </c>
      <c r="T1436" s="48" t="s">
        <v>253</v>
      </c>
      <c r="U1436" s="48" t="s">
        <v>1112</v>
      </c>
      <c r="V1436" s="82" t="s">
        <v>5704</v>
      </c>
      <c r="W1436" s="75">
        <v>43465</v>
      </c>
      <c r="X1436" s="48">
        <v>15000000</v>
      </c>
      <c r="Y1436" s="77">
        <v>5000000000</v>
      </c>
      <c r="Z1436" s="94">
        <v>150000000</v>
      </c>
      <c r="AA1436" s="77">
        <v>150000000</v>
      </c>
      <c r="AB1436" s="48">
        <v>2</v>
      </c>
      <c r="AC1436" s="75">
        <v>46022</v>
      </c>
      <c r="AD1436" s="77">
        <v>5000000000</v>
      </c>
      <c r="AE1436" s="77">
        <v>5000000000</v>
      </c>
      <c r="AF1436" s="48">
        <v>15000000</v>
      </c>
    </row>
    <row r="1437" spans="1:32" x14ac:dyDescent="0.25">
      <c r="A1437" s="230" t="s">
        <v>4000</v>
      </c>
      <c r="B1437" s="48" t="s">
        <v>7207</v>
      </c>
      <c r="C1437" s="77">
        <v>2000000000</v>
      </c>
      <c r="D1437" s="48"/>
      <c r="E1437" s="75">
        <v>46022</v>
      </c>
      <c r="F1437" s="77">
        <v>5000000000</v>
      </c>
      <c r="G1437" s="77">
        <v>7000000000</v>
      </c>
      <c r="H1437" s="77">
        <v>2000000000</v>
      </c>
      <c r="I1437" s="77">
        <v>150000000</v>
      </c>
      <c r="J1437" s="79" t="s">
        <v>5701</v>
      </c>
      <c r="K1437" s="80">
        <f t="shared" si="82"/>
        <v>4</v>
      </c>
      <c r="L1437" s="48" t="s">
        <v>249</v>
      </c>
      <c r="M1437" s="79" t="s">
        <v>7208</v>
      </c>
      <c r="N1437" s="80">
        <v>4</v>
      </c>
      <c r="O1437" s="48" t="s">
        <v>7078</v>
      </c>
      <c r="P1437" s="75">
        <v>46022</v>
      </c>
      <c r="Q1437" s="75">
        <v>46022</v>
      </c>
      <c r="R1437" s="75">
        <v>42369</v>
      </c>
      <c r="S1437" s="48">
        <v>1</v>
      </c>
      <c r="T1437" s="48" t="s">
        <v>253</v>
      </c>
      <c r="U1437" s="48" t="s">
        <v>1112</v>
      </c>
      <c r="V1437" s="82" t="s">
        <v>5704</v>
      </c>
      <c r="W1437" s="75">
        <v>43465</v>
      </c>
      <c r="X1437" s="48">
        <v>15000000</v>
      </c>
      <c r="Y1437" s="77">
        <v>5000000000</v>
      </c>
      <c r="Z1437" s="94">
        <v>150000000</v>
      </c>
      <c r="AA1437" s="77">
        <v>150000000</v>
      </c>
      <c r="AB1437" s="48">
        <v>2</v>
      </c>
      <c r="AC1437" s="75">
        <v>46022</v>
      </c>
      <c r="AD1437" s="77">
        <v>5000000000</v>
      </c>
      <c r="AE1437" s="77">
        <v>5000000000</v>
      </c>
      <c r="AF1437" s="48">
        <v>15000000</v>
      </c>
    </row>
    <row r="1438" spans="1:32" x14ac:dyDescent="0.25">
      <c r="A1438" s="230" t="s">
        <v>4002</v>
      </c>
      <c r="B1438" s="48" t="s">
        <v>7209</v>
      </c>
      <c r="C1438" s="77">
        <v>2000000000</v>
      </c>
      <c r="D1438" s="48"/>
      <c r="E1438" s="75">
        <v>46022</v>
      </c>
      <c r="F1438" s="77">
        <v>5000000000</v>
      </c>
      <c r="G1438" s="77">
        <v>7000000000</v>
      </c>
      <c r="H1438" s="77">
        <v>2000000000</v>
      </c>
      <c r="I1438" s="77">
        <v>150000000</v>
      </c>
      <c r="J1438" s="79" t="s">
        <v>5701</v>
      </c>
      <c r="K1438" s="80">
        <f t="shared" si="82"/>
        <v>4</v>
      </c>
      <c r="L1438" s="48" t="s">
        <v>249</v>
      </c>
      <c r="M1438" s="79" t="s">
        <v>7210</v>
      </c>
      <c r="N1438" s="80">
        <v>4</v>
      </c>
      <c r="O1438" s="48" t="s">
        <v>7078</v>
      </c>
      <c r="P1438" s="75">
        <v>46022</v>
      </c>
      <c r="Q1438" s="75">
        <v>46022</v>
      </c>
      <c r="R1438" s="75">
        <v>42369</v>
      </c>
      <c r="S1438" s="48">
        <v>1</v>
      </c>
      <c r="T1438" s="48" t="s">
        <v>253</v>
      </c>
      <c r="U1438" s="48" t="s">
        <v>1112</v>
      </c>
      <c r="V1438" s="82" t="s">
        <v>5704</v>
      </c>
      <c r="W1438" s="75">
        <v>43465</v>
      </c>
      <c r="X1438" s="48">
        <v>15000000</v>
      </c>
      <c r="Y1438" s="77">
        <v>5000000000</v>
      </c>
      <c r="Z1438" s="94">
        <v>150000000</v>
      </c>
      <c r="AA1438" s="77">
        <v>150000000</v>
      </c>
      <c r="AB1438" s="48">
        <v>2</v>
      </c>
      <c r="AC1438" s="75">
        <v>46022</v>
      </c>
      <c r="AD1438" s="77">
        <v>5000000000</v>
      </c>
      <c r="AE1438" s="77">
        <v>5000000000</v>
      </c>
      <c r="AF1438" s="48">
        <v>15000000</v>
      </c>
    </row>
    <row r="1439" spans="1:32" x14ac:dyDescent="0.25">
      <c r="A1439" s="230" t="s">
        <v>4004</v>
      </c>
      <c r="B1439" s="48" t="s">
        <v>7211</v>
      </c>
      <c r="C1439" s="77">
        <v>2000000000</v>
      </c>
      <c r="D1439" s="48"/>
      <c r="E1439" s="75">
        <v>46022</v>
      </c>
      <c r="F1439" s="77">
        <v>5000000000</v>
      </c>
      <c r="G1439" s="77">
        <v>7000000000</v>
      </c>
      <c r="H1439" s="77">
        <v>2000000000</v>
      </c>
      <c r="I1439" s="77">
        <v>150000000</v>
      </c>
      <c r="J1439" s="79" t="s">
        <v>5701</v>
      </c>
      <c r="K1439" s="80">
        <f t="shared" si="82"/>
        <v>4</v>
      </c>
      <c r="L1439" s="48" t="s">
        <v>249</v>
      </c>
      <c r="M1439" s="79" t="s">
        <v>7093</v>
      </c>
      <c r="N1439" s="80">
        <v>4</v>
      </c>
      <c r="O1439" s="48" t="s">
        <v>7078</v>
      </c>
      <c r="P1439" s="75">
        <v>46022</v>
      </c>
      <c r="Q1439" s="75">
        <v>46022</v>
      </c>
      <c r="R1439" s="75">
        <v>42369</v>
      </c>
      <c r="S1439" s="48">
        <v>1</v>
      </c>
      <c r="T1439" s="48" t="s">
        <v>253</v>
      </c>
      <c r="U1439" s="48" t="s">
        <v>1112</v>
      </c>
      <c r="V1439" s="82" t="s">
        <v>5704</v>
      </c>
      <c r="W1439" s="75">
        <v>43465</v>
      </c>
      <c r="X1439" s="48">
        <v>15000000</v>
      </c>
      <c r="Y1439" s="77">
        <v>5000000000</v>
      </c>
      <c r="Z1439" s="94">
        <v>150000000</v>
      </c>
      <c r="AA1439" s="77">
        <v>150000000</v>
      </c>
      <c r="AB1439" s="48">
        <v>2</v>
      </c>
      <c r="AC1439" s="75">
        <v>46022</v>
      </c>
      <c r="AD1439" s="77">
        <v>5000000000</v>
      </c>
      <c r="AE1439" s="77">
        <v>5000000000</v>
      </c>
      <c r="AF1439" s="48">
        <v>15000000</v>
      </c>
    </row>
    <row r="1440" spans="1:32" x14ac:dyDescent="0.25">
      <c r="A1440" s="230" t="s">
        <v>4006</v>
      </c>
      <c r="B1440" s="48" t="s">
        <v>7212</v>
      </c>
      <c r="C1440" s="77">
        <v>2000000000</v>
      </c>
      <c r="D1440" s="48"/>
      <c r="E1440" s="75">
        <v>46022</v>
      </c>
      <c r="F1440" s="77">
        <v>5000000000</v>
      </c>
      <c r="G1440" s="77">
        <v>7000000000</v>
      </c>
      <c r="H1440" s="77">
        <v>2000000000</v>
      </c>
      <c r="I1440" s="77">
        <v>150000000</v>
      </c>
      <c r="J1440" s="79" t="s">
        <v>5701</v>
      </c>
      <c r="K1440" s="80">
        <f t="shared" si="82"/>
        <v>4</v>
      </c>
      <c r="L1440" s="48" t="s">
        <v>249</v>
      </c>
      <c r="M1440" s="79" t="s">
        <v>7213</v>
      </c>
      <c r="N1440" s="80">
        <v>4</v>
      </c>
      <c r="O1440" s="48" t="s">
        <v>7078</v>
      </c>
      <c r="P1440" s="75">
        <v>46022</v>
      </c>
      <c r="Q1440" s="75">
        <v>46022</v>
      </c>
      <c r="R1440" s="75">
        <v>42369</v>
      </c>
      <c r="S1440" s="48">
        <v>1</v>
      </c>
      <c r="T1440" s="48" t="s">
        <v>253</v>
      </c>
      <c r="U1440" s="48" t="s">
        <v>1112</v>
      </c>
      <c r="V1440" s="82" t="s">
        <v>5704</v>
      </c>
      <c r="W1440" s="75">
        <v>43465</v>
      </c>
      <c r="X1440" s="48">
        <v>15000000</v>
      </c>
      <c r="Y1440" s="77">
        <v>5000000000</v>
      </c>
      <c r="Z1440" s="94">
        <v>150000000</v>
      </c>
      <c r="AA1440" s="77">
        <v>150000000</v>
      </c>
      <c r="AB1440" s="48">
        <v>2</v>
      </c>
      <c r="AC1440" s="75">
        <v>46022</v>
      </c>
      <c r="AD1440" s="77">
        <v>5000000000</v>
      </c>
      <c r="AE1440" s="77">
        <v>5000000000</v>
      </c>
      <c r="AF1440" s="48">
        <v>15000000</v>
      </c>
    </row>
    <row r="1441" spans="1:32" x14ac:dyDescent="0.25">
      <c r="A1441" s="230" t="s">
        <v>4008</v>
      </c>
      <c r="B1441" s="48" t="s">
        <v>7214</v>
      </c>
      <c r="C1441" s="77">
        <v>2000000000</v>
      </c>
      <c r="D1441" s="48"/>
      <c r="E1441" s="75">
        <v>46022</v>
      </c>
      <c r="F1441" s="77">
        <v>5000000000</v>
      </c>
      <c r="G1441" s="77">
        <v>7000000000</v>
      </c>
      <c r="H1441" s="77">
        <v>2000000000</v>
      </c>
      <c r="I1441" s="77">
        <v>150000000</v>
      </c>
      <c r="J1441" s="79" t="s">
        <v>5701</v>
      </c>
      <c r="K1441" s="80">
        <f t="shared" si="82"/>
        <v>4</v>
      </c>
      <c r="L1441" s="48" t="s">
        <v>249</v>
      </c>
      <c r="M1441" s="79" t="s">
        <v>7215</v>
      </c>
      <c r="N1441" s="80">
        <v>4</v>
      </c>
      <c r="O1441" s="48" t="s">
        <v>7078</v>
      </c>
      <c r="P1441" s="75">
        <v>46022</v>
      </c>
      <c r="Q1441" s="75">
        <v>46022</v>
      </c>
      <c r="R1441" s="75">
        <v>42369</v>
      </c>
      <c r="S1441" s="48">
        <v>1</v>
      </c>
      <c r="T1441" s="48" t="s">
        <v>253</v>
      </c>
      <c r="U1441" s="48" t="s">
        <v>1112</v>
      </c>
      <c r="V1441" s="82" t="s">
        <v>5704</v>
      </c>
      <c r="W1441" s="75">
        <v>43465</v>
      </c>
      <c r="X1441" s="48">
        <v>15000000</v>
      </c>
      <c r="Y1441" s="77">
        <v>5000000000</v>
      </c>
      <c r="Z1441" s="94">
        <v>150000000</v>
      </c>
      <c r="AA1441" s="77">
        <v>150000000</v>
      </c>
      <c r="AB1441" s="48">
        <v>2</v>
      </c>
      <c r="AC1441" s="75">
        <v>46022</v>
      </c>
      <c r="AD1441" s="77">
        <v>5000000000</v>
      </c>
      <c r="AE1441" s="77">
        <v>5000000000</v>
      </c>
      <c r="AF1441" s="48">
        <v>15000000</v>
      </c>
    </row>
    <row r="1442" spans="1:32" x14ac:dyDescent="0.25">
      <c r="A1442" s="230" t="s">
        <v>4010</v>
      </c>
      <c r="B1442" s="48" t="s">
        <v>7216</v>
      </c>
      <c r="C1442" s="77">
        <v>2000000000</v>
      </c>
      <c r="D1442" s="48"/>
      <c r="E1442" s="75">
        <v>46022</v>
      </c>
      <c r="F1442" s="77">
        <v>5000000000</v>
      </c>
      <c r="G1442" s="77">
        <v>7000000000</v>
      </c>
      <c r="H1442" s="77">
        <v>2000000000</v>
      </c>
      <c r="I1442" s="77">
        <v>150000000</v>
      </c>
      <c r="J1442" s="79" t="s">
        <v>5701</v>
      </c>
      <c r="K1442" s="80">
        <f t="shared" si="82"/>
        <v>4</v>
      </c>
      <c r="L1442" s="48" t="s">
        <v>249</v>
      </c>
      <c r="M1442" s="79" t="s">
        <v>7217</v>
      </c>
      <c r="N1442" s="80">
        <v>4</v>
      </c>
      <c r="O1442" s="48" t="s">
        <v>7078</v>
      </c>
      <c r="P1442" s="75">
        <v>46022</v>
      </c>
      <c r="Q1442" s="75">
        <v>46022</v>
      </c>
      <c r="R1442" s="75">
        <v>42369</v>
      </c>
      <c r="S1442" s="48">
        <v>1</v>
      </c>
      <c r="T1442" s="48" t="s">
        <v>253</v>
      </c>
      <c r="U1442" s="48" t="s">
        <v>1112</v>
      </c>
      <c r="V1442" s="82" t="s">
        <v>5704</v>
      </c>
      <c r="W1442" s="75">
        <v>43465</v>
      </c>
      <c r="X1442" s="48">
        <v>15000000</v>
      </c>
      <c r="Y1442" s="77">
        <v>5000000000</v>
      </c>
      <c r="Z1442" s="94">
        <v>150000000</v>
      </c>
      <c r="AA1442" s="77">
        <v>150000000</v>
      </c>
      <c r="AB1442" s="48">
        <v>2</v>
      </c>
      <c r="AC1442" s="75">
        <v>46022</v>
      </c>
      <c r="AD1442" s="77">
        <v>5000000000</v>
      </c>
      <c r="AE1442" s="77">
        <v>5000000000</v>
      </c>
      <c r="AF1442" s="48">
        <v>15000000</v>
      </c>
    </row>
    <row r="1443" spans="1:32" x14ac:dyDescent="0.25">
      <c r="A1443" s="230" t="s">
        <v>4012</v>
      </c>
      <c r="B1443" s="48" t="s">
        <v>7218</v>
      </c>
      <c r="C1443" s="77">
        <v>2000000000</v>
      </c>
      <c r="D1443" s="48"/>
      <c r="E1443" s="75">
        <v>46022</v>
      </c>
      <c r="F1443" s="77">
        <v>5000000000</v>
      </c>
      <c r="G1443" s="77">
        <v>7000000000</v>
      </c>
      <c r="H1443" s="77">
        <v>2000000000</v>
      </c>
      <c r="I1443" s="77">
        <v>150000000</v>
      </c>
      <c r="J1443" s="79" t="s">
        <v>5701</v>
      </c>
      <c r="K1443" s="80">
        <f t="shared" si="82"/>
        <v>4</v>
      </c>
      <c r="L1443" s="48" t="s">
        <v>249</v>
      </c>
      <c r="M1443" s="79" t="s">
        <v>7219</v>
      </c>
      <c r="N1443" s="80">
        <v>4</v>
      </c>
      <c r="O1443" s="48" t="s">
        <v>7078</v>
      </c>
      <c r="P1443" s="75">
        <v>46022</v>
      </c>
      <c r="Q1443" s="75">
        <v>46022</v>
      </c>
      <c r="R1443" s="75">
        <v>42369</v>
      </c>
      <c r="S1443" s="48">
        <v>1</v>
      </c>
      <c r="T1443" s="48" t="s">
        <v>253</v>
      </c>
      <c r="U1443" s="48" t="s">
        <v>1112</v>
      </c>
      <c r="V1443" s="82" t="s">
        <v>5704</v>
      </c>
      <c r="W1443" s="75">
        <v>43465</v>
      </c>
      <c r="X1443" s="48">
        <v>15000000</v>
      </c>
      <c r="Y1443" s="77">
        <v>5000000000</v>
      </c>
      <c r="Z1443" s="94">
        <v>150000000</v>
      </c>
      <c r="AA1443" s="77">
        <v>150000000</v>
      </c>
      <c r="AB1443" s="48">
        <v>2</v>
      </c>
      <c r="AC1443" s="75">
        <v>46022</v>
      </c>
      <c r="AD1443" s="77">
        <v>5000000000</v>
      </c>
      <c r="AE1443" s="77">
        <v>5000000000</v>
      </c>
      <c r="AF1443" s="48">
        <v>15000000</v>
      </c>
    </row>
    <row r="1444" spans="1:32" x14ac:dyDescent="0.25">
      <c r="A1444" s="230" t="s">
        <v>4014</v>
      </c>
      <c r="B1444" s="48" t="s">
        <v>7220</v>
      </c>
      <c r="C1444" s="77">
        <v>2000000000</v>
      </c>
      <c r="D1444" s="48"/>
      <c r="E1444" s="75">
        <v>46022</v>
      </c>
      <c r="F1444" s="77">
        <v>5000000000</v>
      </c>
      <c r="G1444" s="77">
        <v>7000000000</v>
      </c>
      <c r="H1444" s="77">
        <v>2000000000</v>
      </c>
      <c r="I1444" s="77">
        <v>150000000</v>
      </c>
      <c r="J1444" s="79" t="s">
        <v>5701</v>
      </c>
      <c r="K1444" s="80">
        <f t="shared" si="82"/>
        <v>2</v>
      </c>
      <c r="L1444" s="48" t="s">
        <v>249</v>
      </c>
      <c r="M1444" s="79" t="s">
        <v>7221</v>
      </c>
      <c r="N1444" s="80">
        <v>2</v>
      </c>
      <c r="O1444" s="48" t="s">
        <v>7078</v>
      </c>
      <c r="P1444" s="75">
        <v>46022</v>
      </c>
      <c r="Q1444" s="75">
        <v>46022</v>
      </c>
      <c r="R1444" s="75">
        <v>42369</v>
      </c>
      <c r="S1444" s="48">
        <v>1</v>
      </c>
      <c r="T1444" s="48" t="s">
        <v>253</v>
      </c>
      <c r="U1444" s="48" t="s">
        <v>1112</v>
      </c>
      <c r="V1444" s="82" t="s">
        <v>5704</v>
      </c>
      <c r="W1444" s="75">
        <v>43465</v>
      </c>
      <c r="X1444" s="48">
        <v>15000000</v>
      </c>
      <c r="Y1444" s="77">
        <v>5000000000</v>
      </c>
      <c r="Z1444" s="94">
        <v>150000000</v>
      </c>
      <c r="AA1444" s="77">
        <v>0</v>
      </c>
      <c r="AB1444" s="48">
        <v>2</v>
      </c>
      <c r="AC1444" s="75">
        <v>46022</v>
      </c>
      <c r="AD1444" s="77">
        <v>5000000000</v>
      </c>
      <c r="AE1444" s="77">
        <v>5000000000</v>
      </c>
      <c r="AF1444" s="48">
        <v>15000000</v>
      </c>
    </row>
    <row r="1445" spans="1:32" x14ac:dyDescent="0.25">
      <c r="A1445" s="230" t="s">
        <v>4016</v>
      </c>
      <c r="B1445" s="48" t="s">
        <v>7222</v>
      </c>
      <c r="C1445" s="77">
        <v>2000000000</v>
      </c>
      <c r="D1445" s="48"/>
      <c r="E1445" s="75">
        <v>46022</v>
      </c>
      <c r="F1445" s="77">
        <v>5000000000</v>
      </c>
      <c r="G1445" s="77">
        <v>7000000000</v>
      </c>
      <c r="H1445" s="77">
        <v>2000000000</v>
      </c>
      <c r="I1445" s="77">
        <v>150000000</v>
      </c>
      <c r="J1445" s="79" t="s">
        <v>5701</v>
      </c>
      <c r="K1445" s="80">
        <f t="shared" si="82"/>
        <v>2</v>
      </c>
      <c r="L1445" s="48" t="s">
        <v>249</v>
      </c>
      <c r="M1445" s="79" t="s">
        <v>7223</v>
      </c>
      <c r="N1445" s="80">
        <v>2</v>
      </c>
      <c r="O1445" s="48" t="s">
        <v>7078</v>
      </c>
      <c r="P1445" s="75">
        <v>46022</v>
      </c>
      <c r="Q1445" s="75">
        <v>46022</v>
      </c>
      <c r="R1445" s="75">
        <v>42369</v>
      </c>
      <c r="S1445" s="48">
        <v>1</v>
      </c>
      <c r="T1445" s="48" t="s">
        <v>253</v>
      </c>
      <c r="U1445" s="48" t="s">
        <v>1112</v>
      </c>
      <c r="V1445" s="82" t="s">
        <v>5704</v>
      </c>
      <c r="W1445" s="75">
        <v>43465</v>
      </c>
      <c r="X1445" s="48">
        <v>15000000</v>
      </c>
      <c r="Y1445" s="77">
        <v>5000000000</v>
      </c>
      <c r="Z1445" s="94">
        <v>150000000</v>
      </c>
      <c r="AA1445" s="77">
        <v>0</v>
      </c>
      <c r="AB1445" s="48">
        <v>2</v>
      </c>
      <c r="AC1445" s="75">
        <v>46022</v>
      </c>
      <c r="AD1445" s="77">
        <v>5000000000</v>
      </c>
      <c r="AE1445" s="77">
        <v>5000000000</v>
      </c>
      <c r="AF1445" s="48">
        <v>15000000</v>
      </c>
    </row>
    <row r="1446" spans="1:32" x14ac:dyDescent="0.25">
      <c r="A1446" s="230" t="s">
        <v>4018</v>
      </c>
      <c r="B1446" s="48" t="s">
        <v>7224</v>
      </c>
      <c r="C1446" s="77">
        <v>2000000000</v>
      </c>
      <c r="D1446" s="48"/>
      <c r="E1446" s="75">
        <v>46022</v>
      </c>
      <c r="F1446" s="77">
        <v>5000000000</v>
      </c>
      <c r="G1446" s="77">
        <v>7000000000</v>
      </c>
      <c r="H1446" s="77">
        <v>2000000000</v>
      </c>
      <c r="I1446" s="77">
        <v>150000000</v>
      </c>
      <c r="J1446" s="79" t="s">
        <v>5701</v>
      </c>
      <c r="K1446" s="80">
        <f t="shared" si="82"/>
        <v>2</v>
      </c>
      <c r="L1446" s="48" t="s">
        <v>249</v>
      </c>
      <c r="M1446" s="79" t="s">
        <v>7225</v>
      </c>
      <c r="N1446" s="80">
        <v>2</v>
      </c>
      <c r="O1446" s="48" t="s">
        <v>7078</v>
      </c>
      <c r="P1446" s="75">
        <v>46022</v>
      </c>
      <c r="Q1446" s="75">
        <v>46022</v>
      </c>
      <c r="R1446" s="75">
        <v>42369</v>
      </c>
      <c r="S1446" s="48">
        <v>1</v>
      </c>
      <c r="T1446" s="48" t="s">
        <v>253</v>
      </c>
      <c r="U1446" s="48" t="s">
        <v>1112</v>
      </c>
      <c r="V1446" s="82" t="s">
        <v>5704</v>
      </c>
      <c r="W1446" s="75">
        <v>43465</v>
      </c>
      <c r="X1446" s="48">
        <v>15000000</v>
      </c>
      <c r="Y1446" s="77">
        <v>5000000000</v>
      </c>
      <c r="Z1446" s="94">
        <v>150000000</v>
      </c>
      <c r="AA1446" s="77">
        <v>0</v>
      </c>
      <c r="AB1446" s="48">
        <v>2</v>
      </c>
      <c r="AC1446" s="75">
        <v>46022</v>
      </c>
      <c r="AD1446" s="77">
        <v>5000000000</v>
      </c>
      <c r="AE1446" s="77">
        <v>5000000000</v>
      </c>
      <c r="AF1446" s="48">
        <v>15000000</v>
      </c>
    </row>
    <row r="1447" spans="1:32" x14ac:dyDescent="0.25">
      <c r="A1447" s="230" t="s">
        <v>4020</v>
      </c>
      <c r="B1447" s="48" t="s">
        <v>7226</v>
      </c>
      <c r="C1447" s="77">
        <v>2000000000</v>
      </c>
      <c r="D1447" s="48"/>
      <c r="E1447" s="75">
        <v>46022</v>
      </c>
      <c r="F1447" s="77">
        <v>5000000000</v>
      </c>
      <c r="G1447" s="77">
        <v>7000000000</v>
      </c>
      <c r="H1447" s="77">
        <v>2000000000</v>
      </c>
      <c r="I1447" s="77">
        <v>150000000</v>
      </c>
      <c r="J1447" s="79" t="s">
        <v>5701</v>
      </c>
      <c r="K1447" s="80">
        <f t="shared" si="82"/>
        <v>2</v>
      </c>
      <c r="L1447" s="48" t="s">
        <v>249</v>
      </c>
      <c r="M1447" s="79" t="s">
        <v>5734</v>
      </c>
      <c r="N1447" s="80">
        <v>2</v>
      </c>
      <c r="O1447" s="48" t="s">
        <v>7078</v>
      </c>
      <c r="P1447" s="75">
        <v>46022</v>
      </c>
      <c r="Q1447" s="75">
        <v>46022</v>
      </c>
      <c r="R1447" s="75">
        <v>42369</v>
      </c>
      <c r="S1447" s="48">
        <v>1</v>
      </c>
      <c r="T1447" s="48" t="s">
        <v>253</v>
      </c>
      <c r="U1447" s="48" t="s">
        <v>1112</v>
      </c>
      <c r="V1447" s="82" t="s">
        <v>5704</v>
      </c>
      <c r="W1447" s="75">
        <v>43465</v>
      </c>
      <c r="X1447" s="48">
        <v>15000000</v>
      </c>
      <c r="Y1447" s="77">
        <v>5000000000</v>
      </c>
      <c r="Z1447" s="94">
        <v>150000000</v>
      </c>
      <c r="AA1447" s="77">
        <v>0</v>
      </c>
      <c r="AB1447" s="48">
        <v>2</v>
      </c>
      <c r="AC1447" s="75">
        <v>46022</v>
      </c>
      <c r="AD1447" s="77">
        <v>5000000000</v>
      </c>
      <c r="AE1447" s="77">
        <v>5000000000</v>
      </c>
      <c r="AF1447" s="48">
        <v>15000000</v>
      </c>
    </row>
    <row r="1448" spans="1:32" x14ac:dyDescent="0.25">
      <c r="A1448" s="230" t="s">
        <v>4022</v>
      </c>
      <c r="B1448" s="48" t="s">
        <v>7227</v>
      </c>
      <c r="C1448" s="77">
        <v>2000000000</v>
      </c>
      <c r="D1448" s="48"/>
      <c r="E1448" s="75">
        <v>46022</v>
      </c>
      <c r="F1448" s="77">
        <v>5000000000</v>
      </c>
      <c r="G1448" s="77">
        <v>7000000000</v>
      </c>
      <c r="H1448" s="77">
        <v>2000000000</v>
      </c>
      <c r="I1448" s="77">
        <v>150000000</v>
      </c>
      <c r="J1448" s="79" t="s">
        <v>5701</v>
      </c>
      <c r="K1448" s="80">
        <f t="shared" si="82"/>
        <v>2</v>
      </c>
      <c r="L1448" s="48" t="s">
        <v>249</v>
      </c>
      <c r="M1448" s="79" t="s">
        <v>7228</v>
      </c>
      <c r="N1448" s="80">
        <v>2</v>
      </c>
      <c r="O1448" s="48" t="s">
        <v>7078</v>
      </c>
      <c r="P1448" s="75">
        <v>46022</v>
      </c>
      <c r="Q1448" s="75">
        <v>46022</v>
      </c>
      <c r="R1448" s="75">
        <v>42369</v>
      </c>
      <c r="S1448" s="48">
        <v>1</v>
      </c>
      <c r="T1448" s="48" t="s">
        <v>253</v>
      </c>
      <c r="U1448" s="48" t="s">
        <v>1112</v>
      </c>
      <c r="V1448" s="82" t="s">
        <v>5704</v>
      </c>
      <c r="W1448" s="75">
        <v>43465</v>
      </c>
      <c r="X1448" s="48">
        <v>15000000</v>
      </c>
      <c r="Y1448" s="77">
        <v>5000000000</v>
      </c>
      <c r="Z1448" s="94">
        <v>150000000</v>
      </c>
      <c r="AA1448" s="77">
        <v>0</v>
      </c>
      <c r="AB1448" s="48">
        <v>2</v>
      </c>
      <c r="AC1448" s="75">
        <v>46022</v>
      </c>
      <c r="AD1448" s="77">
        <v>5000000000</v>
      </c>
      <c r="AE1448" s="77">
        <v>5000000000</v>
      </c>
      <c r="AF1448" s="48">
        <v>15000000</v>
      </c>
    </row>
    <row r="1449" spans="1:32" x14ac:dyDescent="0.25">
      <c r="A1449" s="230" t="s">
        <v>4024</v>
      </c>
      <c r="B1449" s="48" t="s">
        <v>7229</v>
      </c>
      <c r="C1449" s="77">
        <v>2000000000</v>
      </c>
      <c r="D1449" s="48"/>
      <c r="E1449" s="75">
        <v>46022</v>
      </c>
      <c r="F1449" s="77">
        <v>5000000000</v>
      </c>
      <c r="G1449" s="77">
        <v>7000000000</v>
      </c>
      <c r="H1449" s="77">
        <v>2000000000</v>
      </c>
      <c r="I1449" s="77">
        <v>150000000</v>
      </c>
      <c r="J1449" s="79" t="s">
        <v>5701</v>
      </c>
      <c r="K1449" s="80">
        <f t="shared" si="82"/>
        <v>2</v>
      </c>
      <c r="L1449" s="48" t="s">
        <v>249</v>
      </c>
      <c r="M1449" s="79" t="s">
        <v>7219</v>
      </c>
      <c r="N1449" s="80">
        <v>2</v>
      </c>
      <c r="O1449" s="48" t="s">
        <v>7078</v>
      </c>
      <c r="P1449" s="75">
        <v>46022</v>
      </c>
      <c r="Q1449" s="75">
        <v>46022</v>
      </c>
      <c r="R1449" s="75">
        <v>42369</v>
      </c>
      <c r="S1449" s="48">
        <v>1</v>
      </c>
      <c r="T1449" s="48" t="s">
        <v>253</v>
      </c>
      <c r="U1449" s="48" t="s">
        <v>1112</v>
      </c>
      <c r="V1449" s="82" t="s">
        <v>5704</v>
      </c>
      <c r="W1449" s="75">
        <v>43465</v>
      </c>
      <c r="X1449" s="48">
        <v>15000000</v>
      </c>
      <c r="Y1449" s="77">
        <v>5000000000</v>
      </c>
      <c r="Z1449" s="94">
        <v>150000000</v>
      </c>
      <c r="AA1449" s="77">
        <v>0</v>
      </c>
      <c r="AB1449" s="48">
        <v>2</v>
      </c>
      <c r="AC1449" s="75">
        <v>46022</v>
      </c>
      <c r="AD1449" s="77">
        <v>5000000000</v>
      </c>
      <c r="AE1449" s="77">
        <v>5000000000</v>
      </c>
      <c r="AF1449" s="48">
        <v>15000000</v>
      </c>
    </row>
    <row r="1450" spans="1:32" x14ac:dyDescent="0.25">
      <c r="A1450" s="230" t="s">
        <v>4026</v>
      </c>
      <c r="B1450" s="48" t="s">
        <v>7230</v>
      </c>
      <c r="C1450" s="77">
        <v>2000000000</v>
      </c>
      <c r="D1450" s="48"/>
      <c r="E1450" s="75">
        <v>46022</v>
      </c>
      <c r="F1450" s="77">
        <v>5000000000</v>
      </c>
      <c r="G1450" s="77">
        <v>7000000000</v>
      </c>
      <c r="H1450" s="77">
        <v>2000000000</v>
      </c>
      <c r="I1450" s="77">
        <v>150000000</v>
      </c>
      <c r="J1450" s="79" t="s">
        <v>5701</v>
      </c>
      <c r="K1450" s="80">
        <f t="shared" si="82"/>
        <v>2</v>
      </c>
      <c r="L1450" s="48" t="s">
        <v>249</v>
      </c>
      <c r="M1450" s="79" t="s">
        <v>7231</v>
      </c>
      <c r="N1450" s="80">
        <v>2</v>
      </c>
      <c r="O1450" s="48" t="s">
        <v>7078</v>
      </c>
      <c r="P1450" s="75">
        <v>46022</v>
      </c>
      <c r="Q1450" s="75">
        <v>46022</v>
      </c>
      <c r="R1450" s="75">
        <v>42369</v>
      </c>
      <c r="S1450" s="48">
        <v>1</v>
      </c>
      <c r="T1450" s="48" t="s">
        <v>253</v>
      </c>
      <c r="U1450" s="48" t="s">
        <v>1112</v>
      </c>
      <c r="V1450" s="82" t="s">
        <v>5704</v>
      </c>
      <c r="W1450" s="75">
        <v>43465</v>
      </c>
      <c r="X1450" s="48">
        <v>15000000</v>
      </c>
      <c r="Y1450" s="77">
        <v>5000000000</v>
      </c>
      <c r="Z1450" s="94">
        <v>150000000</v>
      </c>
      <c r="AA1450" s="77">
        <v>0</v>
      </c>
      <c r="AB1450" s="48">
        <v>2</v>
      </c>
      <c r="AC1450" s="75">
        <v>46022</v>
      </c>
      <c r="AD1450" s="77">
        <v>5000000000</v>
      </c>
      <c r="AE1450" s="77">
        <v>5000000000</v>
      </c>
      <c r="AF1450" s="48">
        <v>15000000</v>
      </c>
    </row>
    <row r="1451" spans="1:32" x14ac:dyDescent="0.25">
      <c r="A1451" s="230" t="s">
        <v>4028</v>
      </c>
      <c r="B1451" s="48" t="s">
        <v>7232</v>
      </c>
      <c r="C1451" s="77">
        <v>2000000000</v>
      </c>
      <c r="D1451" s="48"/>
      <c r="E1451" s="75">
        <v>46022</v>
      </c>
      <c r="F1451" s="77">
        <v>5000000000</v>
      </c>
      <c r="G1451" s="77">
        <v>7000000000</v>
      </c>
      <c r="H1451" s="77">
        <v>2000000000</v>
      </c>
      <c r="I1451" s="77">
        <v>150000000</v>
      </c>
      <c r="J1451" s="79" t="s">
        <v>5701</v>
      </c>
      <c r="K1451" s="80">
        <f t="shared" si="82"/>
        <v>2</v>
      </c>
      <c r="L1451" s="48" t="s">
        <v>249</v>
      </c>
      <c r="M1451" s="79" t="s">
        <v>7233</v>
      </c>
      <c r="N1451" s="80">
        <v>2</v>
      </c>
      <c r="O1451" s="48" t="s">
        <v>7078</v>
      </c>
      <c r="P1451" s="75">
        <v>46022</v>
      </c>
      <c r="Q1451" s="75">
        <v>46022</v>
      </c>
      <c r="R1451" s="75">
        <v>42369</v>
      </c>
      <c r="S1451" s="48">
        <v>1</v>
      </c>
      <c r="T1451" s="48" t="s">
        <v>253</v>
      </c>
      <c r="U1451" s="48" t="s">
        <v>1112</v>
      </c>
      <c r="V1451" s="82" t="s">
        <v>5704</v>
      </c>
      <c r="W1451" s="75">
        <v>43465</v>
      </c>
      <c r="X1451" s="48">
        <v>15000000</v>
      </c>
      <c r="Y1451" s="77">
        <v>5000000000</v>
      </c>
      <c r="Z1451" s="94">
        <v>150000000</v>
      </c>
      <c r="AA1451" s="77">
        <v>0</v>
      </c>
      <c r="AB1451" s="48">
        <v>2</v>
      </c>
      <c r="AC1451" s="75">
        <v>46022</v>
      </c>
      <c r="AD1451" s="77">
        <v>5000000000</v>
      </c>
      <c r="AE1451" s="77">
        <v>5000000000</v>
      </c>
      <c r="AF1451" s="48">
        <v>15000000</v>
      </c>
    </row>
    <row r="1452" spans="1:32" x14ac:dyDescent="0.25">
      <c r="A1452" s="230" t="s">
        <v>4030</v>
      </c>
      <c r="B1452" s="48" t="s">
        <v>7234</v>
      </c>
      <c r="C1452" s="77">
        <v>2000000000</v>
      </c>
      <c r="D1452" s="48"/>
      <c r="E1452" s="75">
        <v>46022</v>
      </c>
      <c r="F1452" s="77">
        <v>5000000000</v>
      </c>
      <c r="G1452" s="77">
        <v>7000000000</v>
      </c>
      <c r="H1452" s="77">
        <v>2000000000</v>
      </c>
      <c r="I1452" s="77">
        <v>150000000</v>
      </c>
      <c r="J1452" s="79" t="s">
        <v>5701</v>
      </c>
      <c r="K1452" s="80">
        <f t="shared" si="82"/>
        <v>2</v>
      </c>
      <c r="L1452" s="48" t="s">
        <v>249</v>
      </c>
      <c r="M1452" s="79" t="s">
        <v>7235</v>
      </c>
      <c r="N1452" s="80">
        <v>2</v>
      </c>
      <c r="O1452" s="48" t="s">
        <v>7078</v>
      </c>
      <c r="P1452" s="75">
        <v>46022</v>
      </c>
      <c r="Q1452" s="75">
        <v>46022</v>
      </c>
      <c r="R1452" s="75">
        <v>42369</v>
      </c>
      <c r="S1452" s="48">
        <v>1</v>
      </c>
      <c r="T1452" s="48" t="s">
        <v>253</v>
      </c>
      <c r="U1452" s="48" t="s">
        <v>1112</v>
      </c>
      <c r="V1452" s="82" t="s">
        <v>5704</v>
      </c>
      <c r="W1452" s="75">
        <v>43465</v>
      </c>
      <c r="X1452" s="48">
        <v>15000000</v>
      </c>
      <c r="Y1452" s="77">
        <v>5000000000</v>
      </c>
      <c r="Z1452" s="94">
        <v>150000000</v>
      </c>
      <c r="AA1452" s="77">
        <v>150000000</v>
      </c>
      <c r="AB1452" s="48">
        <v>2</v>
      </c>
      <c r="AC1452" s="75">
        <v>46022</v>
      </c>
      <c r="AD1452" s="77">
        <v>5000000000</v>
      </c>
      <c r="AE1452" s="77">
        <v>5000000000</v>
      </c>
      <c r="AF1452" s="48">
        <v>15000000</v>
      </c>
    </row>
    <row r="1453" spans="1:32" x14ac:dyDescent="0.25">
      <c r="A1453" s="230" t="s">
        <v>4032</v>
      </c>
      <c r="B1453" s="48" t="s">
        <v>7236</v>
      </c>
      <c r="C1453" s="77">
        <v>2000000000</v>
      </c>
      <c r="D1453" s="48"/>
      <c r="E1453" s="75">
        <v>46022</v>
      </c>
      <c r="F1453" s="77">
        <v>5000000000</v>
      </c>
      <c r="G1453" s="77">
        <v>7000000000</v>
      </c>
      <c r="H1453" s="77">
        <v>2000000000</v>
      </c>
      <c r="I1453" s="77">
        <v>150000000</v>
      </c>
      <c r="J1453" s="79" t="s">
        <v>5701</v>
      </c>
      <c r="K1453" s="80">
        <f t="shared" si="82"/>
        <v>2</v>
      </c>
      <c r="L1453" s="48" t="s">
        <v>249</v>
      </c>
      <c r="M1453" s="79" t="s">
        <v>7237</v>
      </c>
      <c r="N1453" s="80">
        <v>2</v>
      </c>
      <c r="O1453" s="48" t="s">
        <v>7078</v>
      </c>
      <c r="P1453" s="75">
        <v>46022</v>
      </c>
      <c r="Q1453" s="75">
        <v>46022</v>
      </c>
      <c r="R1453" s="75">
        <v>42369</v>
      </c>
      <c r="S1453" s="48">
        <v>1</v>
      </c>
      <c r="T1453" s="48" t="s">
        <v>253</v>
      </c>
      <c r="U1453" s="48" t="s">
        <v>1112</v>
      </c>
      <c r="V1453" s="82" t="s">
        <v>5704</v>
      </c>
      <c r="W1453" s="75">
        <v>43465</v>
      </c>
      <c r="X1453" s="48">
        <v>15000000</v>
      </c>
      <c r="Y1453" s="77">
        <v>5000000000</v>
      </c>
      <c r="Z1453" s="94">
        <v>150000000</v>
      </c>
      <c r="AA1453" s="77">
        <v>150000000</v>
      </c>
      <c r="AB1453" s="48">
        <v>2</v>
      </c>
      <c r="AC1453" s="75">
        <v>46022</v>
      </c>
      <c r="AD1453" s="77">
        <v>5000000000</v>
      </c>
      <c r="AE1453" s="77">
        <v>5000000000</v>
      </c>
      <c r="AF1453" s="48">
        <v>15000000</v>
      </c>
    </row>
    <row r="1454" spans="1:32" x14ac:dyDescent="0.25">
      <c r="A1454" s="230" t="s">
        <v>4034</v>
      </c>
      <c r="B1454" s="48" t="s">
        <v>7238</v>
      </c>
      <c r="C1454" s="77">
        <v>2000000000</v>
      </c>
      <c r="D1454" s="48"/>
      <c r="E1454" s="75">
        <v>46022</v>
      </c>
      <c r="F1454" s="77">
        <v>5000000000</v>
      </c>
      <c r="G1454" s="77">
        <v>7000000000</v>
      </c>
      <c r="H1454" s="77">
        <v>2000000000</v>
      </c>
      <c r="I1454" s="77">
        <v>150000000</v>
      </c>
      <c r="J1454" s="79" t="s">
        <v>5701</v>
      </c>
      <c r="K1454" s="80">
        <f t="shared" si="82"/>
        <v>2</v>
      </c>
      <c r="L1454" s="48" t="s">
        <v>249</v>
      </c>
      <c r="M1454" s="79" t="s">
        <v>7239</v>
      </c>
      <c r="N1454" s="80">
        <v>2</v>
      </c>
      <c r="O1454" s="48" t="s">
        <v>7078</v>
      </c>
      <c r="P1454" s="75">
        <v>46022</v>
      </c>
      <c r="Q1454" s="75">
        <v>46022</v>
      </c>
      <c r="R1454" s="75">
        <v>42369</v>
      </c>
      <c r="S1454" s="48">
        <v>1</v>
      </c>
      <c r="T1454" s="48" t="s">
        <v>253</v>
      </c>
      <c r="U1454" s="48" t="s">
        <v>1112</v>
      </c>
      <c r="V1454" s="82" t="s">
        <v>5704</v>
      </c>
      <c r="W1454" s="75">
        <v>43465</v>
      </c>
      <c r="X1454" s="48">
        <v>15000000</v>
      </c>
      <c r="Y1454" s="77">
        <v>5000000000</v>
      </c>
      <c r="Z1454" s="94">
        <v>150000000</v>
      </c>
      <c r="AA1454" s="77">
        <v>150000000</v>
      </c>
      <c r="AB1454" s="48">
        <v>2</v>
      </c>
      <c r="AC1454" s="75">
        <v>46022</v>
      </c>
      <c r="AD1454" s="77">
        <v>5000000000</v>
      </c>
      <c r="AE1454" s="77">
        <v>5000000000</v>
      </c>
      <c r="AF1454" s="48">
        <v>15000000</v>
      </c>
    </row>
    <row r="1455" spans="1:32" x14ac:dyDescent="0.25">
      <c r="A1455" s="230" t="s">
        <v>4036</v>
      </c>
      <c r="B1455" s="48" t="s">
        <v>7240</v>
      </c>
      <c r="C1455" s="77">
        <v>2000000000</v>
      </c>
      <c r="D1455" s="48"/>
      <c r="E1455" s="75">
        <v>46022</v>
      </c>
      <c r="F1455" s="77">
        <v>5000000000</v>
      </c>
      <c r="G1455" s="77">
        <v>7000000000</v>
      </c>
      <c r="H1455" s="77">
        <v>2000000000</v>
      </c>
      <c r="I1455" s="77">
        <v>150000000</v>
      </c>
      <c r="J1455" s="79" t="s">
        <v>5701</v>
      </c>
      <c r="K1455" s="80">
        <f t="shared" si="82"/>
        <v>2</v>
      </c>
      <c r="L1455" s="48" t="s">
        <v>249</v>
      </c>
      <c r="M1455" s="79" t="s">
        <v>7241</v>
      </c>
      <c r="N1455" s="80">
        <v>2</v>
      </c>
      <c r="O1455" s="48" t="s">
        <v>7078</v>
      </c>
      <c r="P1455" s="75">
        <v>46022</v>
      </c>
      <c r="Q1455" s="75">
        <v>46022</v>
      </c>
      <c r="R1455" s="75">
        <v>42369</v>
      </c>
      <c r="S1455" s="48">
        <v>1</v>
      </c>
      <c r="T1455" s="48" t="s">
        <v>253</v>
      </c>
      <c r="U1455" s="48" t="s">
        <v>1112</v>
      </c>
      <c r="V1455" s="82" t="s">
        <v>5704</v>
      </c>
      <c r="W1455" s="75">
        <v>43465</v>
      </c>
      <c r="X1455" s="48">
        <v>15000000</v>
      </c>
      <c r="Y1455" s="77">
        <v>5000000000</v>
      </c>
      <c r="Z1455" s="94">
        <v>150000000</v>
      </c>
      <c r="AA1455" s="77">
        <v>150000000</v>
      </c>
      <c r="AB1455" s="48">
        <v>2</v>
      </c>
      <c r="AC1455" s="75">
        <v>46022</v>
      </c>
      <c r="AD1455" s="77">
        <v>5000000000</v>
      </c>
      <c r="AE1455" s="77">
        <v>5000000000</v>
      </c>
      <c r="AF1455" s="48">
        <v>15000000</v>
      </c>
    </row>
    <row r="1456" spans="1:32" x14ac:dyDescent="0.25">
      <c r="A1456" s="230" t="s">
        <v>4038</v>
      </c>
      <c r="B1456" s="48" t="s">
        <v>7242</v>
      </c>
      <c r="C1456" s="77">
        <v>2000000000</v>
      </c>
      <c r="D1456" s="48"/>
      <c r="E1456" s="75">
        <v>46022</v>
      </c>
      <c r="F1456" s="77">
        <v>5000000000</v>
      </c>
      <c r="G1456" s="77">
        <v>7000000000</v>
      </c>
      <c r="H1456" s="77">
        <v>2000000000</v>
      </c>
      <c r="I1456" s="77">
        <v>150000000</v>
      </c>
      <c r="J1456" s="79" t="s">
        <v>5701</v>
      </c>
      <c r="K1456" s="80">
        <f t="shared" si="82"/>
        <v>2</v>
      </c>
      <c r="L1456" s="48" t="s">
        <v>249</v>
      </c>
      <c r="M1456" s="79" t="s">
        <v>7243</v>
      </c>
      <c r="N1456" s="80">
        <v>2</v>
      </c>
      <c r="O1456" s="48" t="s">
        <v>7078</v>
      </c>
      <c r="P1456" s="75">
        <v>46022</v>
      </c>
      <c r="Q1456" s="75">
        <v>46022</v>
      </c>
      <c r="R1456" s="75">
        <v>42369</v>
      </c>
      <c r="S1456" s="48">
        <v>1</v>
      </c>
      <c r="T1456" s="48" t="s">
        <v>253</v>
      </c>
      <c r="U1456" s="48" t="s">
        <v>1112</v>
      </c>
      <c r="V1456" s="82" t="s">
        <v>5704</v>
      </c>
      <c r="W1456" s="75">
        <v>43465</v>
      </c>
      <c r="X1456" s="48">
        <v>15000000</v>
      </c>
      <c r="Y1456" s="77">
        <v>5000000000</v>
      </c>
      <c r="Z1456" s="94">
        <v>150000000</v>
      </c>
      <c r="AA1456" s="77">
        <v>150000000</v>
      </c>
      <c r="AB1456" s="48">
        <v>2</v>
      </c>
      <c r="AC1456" s="75">
        <v>46022</v>
      </c>
      <c r="AD1456" s="77">
        <v>5000000000</v>
      </c>
      <c r="AE1456" s="77">
        <v>5000000000</v>
      </c>
      <c r="AF1456" s="48">
        <v>15000000</v>
      </c>
    </row>
    <row r="1457" spans="1:32" x14ac:dyDescent="0.25">
      <c r="A1457" s="230" t="s">
        <v>4040</v>
      </c>
      <c r="B1457" s="48" t="s">
        <v>7244</v>
      </c>
      <c r="C1457" s="77">
        <v>2000000000</v>
      </c>
      <c r="D1457" s="48"/>
      <c r="E1457" s="75">
        <v>46022</v>
      </c>
      <c r="F1457" s="77">
        <v>5000000000</v>
      </c>
      <c r="G1457" s="77">
        <v>7000000000</v>
      </c>
      <c r="H1457" s="77">
        <v>2000000000</v>
      </c>
      <c r="I1457" s="77">
        <v>150000000</v>
      </c>
      <c r="J1457" s="79" t="s">
        <v>5701</v>
      </c>
      <c r="K1457" s="80">
        <f t="shared" si="82"/>
        <v>2</v>
      </c>
      <c r="L1457" s="48" t="s">
        <v>249</v>
      </c>
      <c r="M1457" s="79" t="s">
        <v>7245</v>
      </c>
      <c r="N1457" s="80">
        <v>2</v>
      </c>
      <c r="O1457" s="48" t="s">
        <v>7078</v>
      </c>
      <c r="P1457" s="75">
        <v>46022</v>
      </c>
      <c r="Q1457" s="75">
        <v>46022</v>
      </c>
      <c r="R1457" s="75">
        <v>42369</v>
      </c>
      <c r="S1457" s="48">
        <v>1</v>
      </c>
      <c r="T1457" s="48" t="s">
        <v>253</v>
      </c>
      <c r="U1457" s="48" t="s">
        <v>1112</v>
      </c>
      <c r="V1457" s="82" t="s">
        <v>5704</v>
      </c>
      <c r="W1457" s="75">
        <v>43465</v>
      </c>
      <c r="X1457" s="48">
        <v>15000000</v>
      </c>
      <c r="Y1457" s="77">
        <v>5000000000</v>
      </c>
      <c r="Z1457" s="94">
        <v>150000000</v>
      </c>
      <c r="AA1457" s="77">
        <v>150000000</v>
      </c>
      <c r="AB1457" s="48">
        <v>2</v>
      </c>
      <c r="AC1457" s="75">
        <v>46022</v>
      </c>
      <c r="AD1457" s="77">
        <v>5000000000</v>
      </c>
      <c r="AE1457" s="77">
        <v>5000000000</v>
      </c>
      <c r="AF1457" s="48">
        <v>15000000</v>
      </c>
    </row>
    <row r="1458" spans="1:32" x14ac:dyDescent="0.25">
      <c r="A1458" s="230" t="s">
        <v>4042</v>
      </c>
      <c r="B1458" s="48" t="s">
        <v>7246</v>
      </c>
      <c r="C1458" s="77">
        <v>2000000000</v>
      </c>
      <c r="D1458" s="48"/>
      <c r="E1458" s="75">
        <v>46022</v>
      </c>
      <c r="F1458" s="77">
        <v>5000000000</v>
      </c>
      <c r="G1458" s="77">
        <v>7000000000</v>
      </c>
      <c r="H1458" s="77">
        <v>2000000000</v>
      </c>
      <c r="I1458" s="77">
        <v>150000000</v>
      </c>
      <c r="J1458" s="79" t="s">
        <v>5701</v>
      </c>
      <c r="K1458" s="80">
        <f t="shared" si="82"/>
        <v>2</v>
      </c>
      <c r="L1458" s="48" t="s">
        <v>249</v>
      </c>
      <c r="M1458" s="79" t="s">
        <v>7247</v>
      </c>
      <c r="N1458" s="80">
        <v>2</v>
      </c>
      <c r="O1458" s="48" t="s">
        <v>7078</v>
      </c>
      <c r="P1458" s="75">
        <v>46022</v>
      </c>
      <c r="Q1458" s="75">
        <v>46022</v>
      </c>
      <c r="R1458" s="75">
        <v>42369</v>
      </c>
      <c r="S1458" s="48">
        <v>1</v>
      </c>
      <c r="T1458" s="48" t="s">
        <v>253</v>
      </c>
      <c r="U1458" s="48" t="s">
        <v>1112</v>
      </c>
      <c r="V1458" s="82" t="s">
        <v>5704</v>
      </c>
      <c r="W1458" s="75">
        <v>43465</v>
      </c>
      <c r="X1458" s="48">
        <v>15000000</v>
      </c>
      <c r="Y1458" s="77">
        <v>5000000000</v>
      </c>
      <c r="Z1458" s="94">
        <v>150000000</v>
      </c>
      <c r="AA1458" s="77">
        <v>150000000</v>
      </c>
      <c r="AB1458" s="48">
        <v>2</v>
      </c>
      <c r="AC1458" s="75">
        <v>46022</v>
      </c>
      <c r="AD1458" s="77">
        <v>5000000000</v>
      </c>
      <c r="AE1458" s="77">
        <v>5000000000</v>
      </c>
      <c r="AF1458" s="48">
        <v>15000000</v>
      </c>
    </row>
    <row r="1459" spans="1:32" x14ac:dyDescent="0.25">
      <c r="A1459" s="230" t="s">
        <v>4044</v>
      </c>
      <c r="B1459" s="48" t="s">
        <v>7248</v>
      </c>
      <c r="C1459" s="77">
        <v>2000000000</v>
      </c>
      <c r="D1459" s="48"/>
      <c r="E1459" s="75">
        <v>46022</v>
      </c>
      <c r="F1459" s="77">
        <v>5000000000</v>
      </c>
      <c r="G1459" s="77">
        <v>7000000000</v>
      </c>
      <c r="H1459" s="77">
        <v>2000000000</v>
      </c>
      <c r="I1459" s="77">
        <v>150000000</v>
      </c>
      <c r="J1459" s="79" t="s">
        <v>5701</v>
      </c>
      <c r="K1459" s="80">
        <f t="shared" si="82"/>
        <v>2</v>
      </c>
      <c r="L1459" s="48" t="s">
        <v>249</v>
      </c>
      <c r="M1459" s="79" t="s">
        <v>7249</v>
      </c>
      <c r="N1459" s="80">
        <v>2</v>
      </c>
      <c r="O1459" s="48" t="s">
        <v>7078</v>
      </c>
      <c r="P1459" s="75">
        <v>46022</v>
      </c>
      <c r="Q1459" s="75">
        <v>46022</v>
      </c>
      <c r="R1459" s="75">
        <v>42369</v>
      </c>
      <c r="S1459" s="48">
        <v>1</v>
      </c>
      <c r="T1459" s="48" t="s">
        <v>253</v>
      </c>
      <c r="U1459" s="48" t="s">
        <v>1112</v>
      </c>
      <c r="V1459" s="82" t="s">
        <v>5704</v>
      </c>
      <c r="W1459" s="75">
        <v>43465</v>
      </c>
      <c r="X1459" s="48">
        <v>15000000</v>
      </c>
      <c r="Y1459" s="77">
        <v>5000000000</v>
      </c>
      <c r="Z1459" s="94">
        <v>150000000</v>
      </c>
      <c r="AA1459" s="77">
        <v>150000000</v>
      </c>
      <c r="AB1459" s="48">
        <v>2</v>
      </c>
      <c r="AC1459" s="75">
        <v>46022</v>
      </c>
      <c r="AD1459" s="77">
        <v>5000000000</v>
      </c>
      <c r="AE1459" s="77">
        <v>5000000000</v>
      </c>
      <c r="AF1459" s="48">
        <v>15000000</v>
      </c>
    </row>
    <row r="1460" spans="1:32" x14ac:dyDescent="0.25">
      <c r="A1460" s="230" t="s">
        <v>4046</v>
      </c>
      <c r="B1460" s="48" t="s">
        <v>7250</v>
      </c>
      <c r="C1460" s="77">
        <v>2000000000</v>
      </c>
      <c r="D1460" s="48"/>
      <c r="E1460" s="75">
        <v>46022</v>
      </c>
      <c r="F1460" s="77">
        <v>5000000000</v>
      </c>
      <c r="G1460" s="77">
        <v>7000000000</v>
      </c>
      <c r="H1460" s="77">
        <v>2000000000</v>
      </c>
      <c r="I1460" s="77">
        <v>150000000</v>
      </c>
      <c r="J1460" s="79" t="s">
        <v>5701</v>
      </c>
      <c r="K1460" s="80">
        <f t="shared" si="82"/>
        <v>3</v>
      </c>
      <c r="L1460" s="48" t="s">
        <v>249</v>
      </c>
      <c r="M1460" s="79" t="s">
        <v>7251</v>
      </c>
      <c r="N1460" s="80">
        <v>3</v>
      </c>
      <c r="O1460" s="48" t="s">
        <v>7078</v>
      </c>
      <c r="P1460" s="75">
        <v>46022</v>
      </c>
      <c r="Q1460" s="75">
        <v>46022</v>
      </c>
      <c r="R1460" s="75">
        <v>42369</v>
      </c>
      <c r="S1460" s="48">
        <v>1</v>
      </c>
      <c r="T1460" s="48" t="s">
        <v>253</v>
      </c>
      <c r="U1460" s="48" t="s">
        <v>1112</v>
      </c>
      <c r="V1460" s="82" t="s">
        <v>5704</v>
      </c>
      <c r="W1460" s="75">
        <v>43465</v>
      </c>
      <c r="X1460" s="48">
        <v>15000000</v>
      </c>
      <c r="Y1460" s="77">
        <v>5000000000</v>
      </c>
      <c r="Z1460" s="94">
        <v>150000000</v>
      </c>
      <c r="AA1460" s="77">
        <v>0</v>
      </c>
      <c r="AB1460" s="48">
        <v>2</v>
      </c>
      <c r="AC1460" s="75">
        <v>46022</v>
      </c>
      <c r="AD1460" s="77">
        <v>5000000000</v>
      </c>
      <c r="AE1460" s="77">
        <v>5000000000</v>
      </c>
      <c r="AF1460" s="48">
        <v>15000000</v>
      </c>
    </row>
    <row r="1461" spans="1:32" x14ac:dyDescent="0.25">
      <c r="A1461" s="230" t="s">
        <v>4048</v>
      </c>
      <c r="B1461" s="48" t="s">
        <v>7252</v>
      </c>
      <c r="C1461" s="77">
        <v>2000000000</v>
      </c>
      <c r="D1461" s="48"/>
      <c r="E1461" s="75">
        <v>46022</v>
      </c>
      <c r="F1461" s="77">
        <v>5000000000</v>
      </c>
      <c r="G1461" s="77">
        <v>7000000000</v>
      </c>
      <c r="H1461" s="77">
        <v>2000000000</v>
      </c>
      <c r="I1461" s="77">
        <v>150000000</v>
      </c>
      <c r="J1461" s="79" t="s">
        <v>5701</v>
      </c>
      <c r="K1461" s="80">
        <f t="shared" si="82"/>
        <v>3</v>
      </c>
      <c r="L1461" s="48" t="s">
        <v>249</v>
      </c>
      <c r="M1461" s="79" t="s">
        <v>7253</v>
      </c>
      <c r="N1461" s="80">
        <v>3</v>
      </c>
      <c r="O1461" s="48" t="s">
        <v>7078</v>
      </c>
      <c r="P1461" s="75">
        <v>46022</v>
      </c>
      <c r="Q1461" s="75">
        <v>46022</v>
      </c>
      <c r="R1461" s="75">
        <v>42369</v>
      </c>
      <c r="S1461" s="48">
        <v>1</v>
      </c>
      <c r="T1461" s="48" t="s">
        <v>253</v>
      </c>
      <c r="U1461" s="48" t="s">
        <v>1112</v>
      </c>
      <c r="V1461" s="82" t="s">
        <v>5704</v>
      </c>
      <c r="W1461" s="75">
        <v>43465</v>
      </c>
      <c r="X1461" s="48">
        <v>15000000</v>
      </c>
      <c r="Y1461" s="77">
        <v>5000000000</v>
      </c>
      <c r="Z1461" s="94">
        <v>150000000</v>
      </c>
      <c r="AA1461" s="77">
        <v>0</v>
      </c>
      <c r="AB1461" s="48">
        <v>2</v>
      </c>
      <c r="AC1461" s="75">
        <v>46022</v>
      </c>
      <c r="AD1461" s="77">
        <v>5000000000</v>
      </c>
      <c r="AE1461" s="77">
        <v>5000000000</v>
      </c>
      <c r="AF1461" s="48">
        <v>15000000</v>
      </c>
    </row>
    <row r="1462" spans="1:32" x14ac:dyDescent="0.25">
      <c r="A1462" s="230" t="s">
        <v>4050</v>
      </c>
      <c r="B1462" s="48" t="s">
        <v>7254</v>
      </c>
      <c r="C1462" s="77">
        <v>2000000000</v>
      </c>
      <c r="D1462" s="48"/>
      <c r="E1462" s="75">
        <v>46022</v>
      </c>
      <c r="F1462" s="77">
        <v>5000000000</v>
      </c>
      <c r="G1462" s="77">
        <v>7000000000</v>
      </c>
      <c r="H1462" s="77">
        <v>2000000000</v>
      </c>
      <c r="I1462" s="77">
        <v>150000000</v>
      </c>
      <c r="J1462" s="79" t="s">
        <v>5701</v>
      </c>
      <c r="K1462" s="80">
        <f t="shared" si="82"/>
        <v>3</v>
      </c>
      <c r="L1462" s="48" t="s">
        <v>249</v>
      </c>
      <c r="M1462" s="79" t="s">
        <v>7255</v>
      </c>
      <c r="N1462" s="80">
        <v>3</v>
      </c>
      <c r="O1462" s="48" t="s">
        <v>7078</v>
      </c>
      <c r="P1462" s="75">
        <v>46022</v>
      </c>
      <c r="Q1462" s="75">
        <v>46022</v>
      </c>
      <c r="R1462" s="75">
        <v>42369</v>
      </c>
      <c r="S1462" s="48">
        <v>1</v>
      </c>
      <c r="T1462" s="48" t="s">
        <v>253</v>
      </c>
      <c r="U1462" s="48" t="s">
        <v>1112</v>
      </c>
      <c r="V1462" s="82" t="s">
        <v>5704</v>
      </c>
      <c r="W1462" s="75">
        <v>43465</v>
      </c>
      <c r="X1462" s="48">
        <v>15000000</v>
      </c>
      <c r="Y1462" s="77">
        <v>5000000000</v>
      </c>
      <c r="Z1462" s="94">
        <v>150000000</v>
      </c>
      <c r="AA1462" s="77">
        <v>0</v>
      </c>
      <c r="AB1462" s="48">
        <v>2</v>
      </c>
      <c r="AC1462" s="75">
        <v>46022</v>
      </c>
      <c r="AD1462" s="77">
        <v>5000000000</v>
      </c>
      <c r="AE1462" s="77">
        <v>5000000000</v>
      </c>
      <c r="AF1462" s="48">
        <v>15000000</v>
      </c>
    </row>
    <row r="1463" spans="1:32" x14ac:dyDescent="0.25">
      <c r="A1463" s="230" t="s">
        <v>4052</v>
      </c>
      <c r="B1463" s="48" t="s">
        <v>7256</v>
      </c>
      <c r="C1463" s="77">
        <v>2000000000</v>
      </c>
      <c r="D1463" s="48"/>
      <c r="E1463" s="75">
        <v>46022</v>
      </c>
      <c r="F1463" s="77">
        <v>5000000000</v>
      </c>
      <c r="G1463" s="77">
        <v>7000000000</v>
      </c>
      <c r="H1463" s="77">
        <v>2000000000</v>
      </c>
      <c r="I1463" s="77">
        <v>150000000</v>
      </c>
      <c r="J1463" s="79" t="s">
        <v>5701</v>
      </c>
      <c r="K1463" s="80">
        <f t="shared" si="82"/>
        <v>3</v>
      </c>
      <c r="L1463" s="48" t="s">
        <v>249</v>
      </c>
      <c r="M1463" s="79" t="s">
        <v>7257</v>
      </c>
      <c r="N1463" s="80">
        <v>3</v>
      </c>
      <c r="O1463" s="48" t="s">
        <v>7078</v>
      </c>
      <c r="P1463" s="75">
        <v>46022</v>
      </c>
      <c r="Q1463" s="75">
        <v>46022</v>
      </c>
      <c r="R1463" s="75">
        <v>42369</v>
      </c>
      <c r="S1463" s="48">
        <v>1</v>
      </c>
      <c r="T1463" s="48" t="s">
        <v>253</v>
      </c>
      <c r="U1463" s="48" t="s">
        <v>1112</v>
      </c>
      <c r="V1463" s="82" t="s">
        <v>5704</v>
      </c>
      <c r="W1463" s="75">
        <v>43465</v>
      </c>
      <c r="X1463" s="48">
        <v>15000000</v>
      </c>
      <c r="Y1463" s="77">
        <v>5000000000</v>
      </c>
      <c r="Z1463" s="94">
        <v>150000000</v>
      </c>
      <c r="AA1463" s="77">
        <v>0</v>
      </c>
      <c r="AB1463" s="48">
        <v>2</v>
      </c>
      <c r="AC1463" s="75">
        <v>46022</v>
      </c>
      <c r="AD1463" s="77">
        <v>5000000000</v>
      </c>
      <c r="AE1463" s="77">
        <v>5000000000</v>
      </c>
      <c r="AF1463" s="48">
        <v>15000000</v>
      </c>
    </row>
    <row r="1464" spans="1:32" x14ac:dyDescent="0.25">
      <c r="A1464" s="230" t="s">
        <v>4054</v>
      </c>
      <c r="B1464" s="48" t="s">
        <v>7258</v>
      </c>
      <c r="C1464" s="77">
        <v>2000000000</v>
      </c>
      <c r="D1464" s="48"/>
      <c r="E1464" s="75">
        <v>46022</v>
      </c>
      <c r="F1464" s="77">
        <v>5000000000</v>
      </c>
      <c r="G1464" s="77">
        <v>7000000000</v>
      </c>
      <c r="H1464" s="77">
        <v>2000000000</v>
      </c>
      <c r="I1464" s="77">
        <v>150000000</v>
      </c>
      <c r="J1464" s="79" t="s">
        <v>5701</v>
      </c>
      <c r="K1464" s="80">
        <f t="shared" si="82"/>
        <v>3</v>
      </c>
      <c r="L1464" s="48" t="s">
        <v>249</v>
      </c>
      <c r="M1464" s="79" t="s">
        <v>7259</v>
      </c>
      <c r="N1464" s="80">
        <v>3</v>
      </c>
      <c r="O1464" s="48" t="s">
        <v>7078</v>
      </c>
      <c r="P1464" s="75">
        <v>46022</v>
      </c>
      <c r="Q1464" s="75">
        <v>46022</v>
      </c>
      <c r="R1464" s="75">
        <v>42369</v>
      </c>
      <c r="S1464" s="48">
        <v>1</v>
      </c>
      <c r="T1464" s="48" t="s">
        <v>253</v>
      </c>
      <c r="U1464" s="48" t="s">
        <v>1112</v>
      </c>
      <c r="V1464" s="82" t="s">
        <v>5704</v>
      </c>
      <c r="W1464" s="75">
        <v>43465</v>
      </c>
      <c r="X1464" s="48">
        <v>15000000</v>
      </c>
      <c r="Y1464" s="77">
        <v>5000000000</v>
      </c>
      <c r="Z1464" s="94">
        <v>150000000</v>
      </c>
      <c r="AA1464" s="77">
        <v>0</v>
      </c>
      <c r="AB1464" s="48">
        <v>2</v>
      </c>
      <c r="AC1464" s="75">
        <v>46022</v>
      </c>
      <c r="AD1464" s="77">
        <v>5000000000</v>
      </c>
      <c r="AE1464" s="77">
        <v>5000000000</v>
      </c>
      <c r="AF1464" s="48">
        <v>15000000</v>
      </c>
    </row>
    <row r="1465" spans="1:32" x14ac:dyDescent="0.25">
      <c r="A1465" s="230" t="s">
        <v>4056</v>
      </c>
      <c r="B1465" s="48" t="s">
        <v>7260</v>
      </c>
      <c r="C1465" s="77">
        <v>2000000000</v>
      </c>
      <c r="D1465" s="48"/>
      <c r="E1465" s="75">
        <v>46022</v>
      </c>
      <c r="F1465" s="77">
        <v>5000000000</v>
      </c>
      <c r="G1465" s="77">
        <v>7000000000</v>
      </c>
      <c r="H1465" s="77">
        <v>2000000000</v>
      </c>
      <c r="I1465" s="77">
        <v>150000000</v>
      </c>
      <c r="J1465" s="79" t="s">
        <v>5701</v>
      </c>
      <c r="K1465" s="80">
        <f t="shared" si="82"/>
        <v>3</v>
      </c>
      <c r="L1465" s="48" t="s">
        <v>249</v>
      </c>
      <c r="M1465" s="79" t="s">
        <v>7261</v>
      </c>
      <c r="N1465" s="80">
        <v>3</v>
      </c>
      <c r="O1465" s="48" t="s">
        <v>7078</v>
      </c>
      <c r="P1465" s="75">
        <v>46022</v>
      </c>
      <c r="Q1465" s="75">
        <v>46022</v>
      </c>
      <c r="R1465" s="75">
        <v>42369</v>
      </c>
      <c r="S1465" s="48">
        <v>1</v>
      </c>
      <c r="T1465" s="48" t="s">
        <v>253</v>
      </c>
      <c r="U1465" s="48" t="s">
        <v>1112</v>
      </c>
      <c r="V1465" s="82" t="s">
        <v>5704</v>
      </c>
      <c r="W1465" s="75">
        <v>43465</v>
      </c>
      <c r="X1465" s="48">
        <v>15000000</v>
      </c>
      <c r="Y1465" s="77">
        <v>5000000000</v>
      </c>
      <c r="Z1465" s="94">
        <v>150000000</v>
      </c>
      <c r="AA1465" s="77">
        <v>0</v>
      </c>
      <c r="AB1465" s="48">
        <v>2</v>
      </c>
      <c r="AC1465" s="75">
        <v>46022</v>
      </c>
      <c r="AD1465" s="77">
        <v>5000000000</v>
      </c>
      <c r="AE1465" s="77">
        <v>5000000000</v>
      </c>
      <c r="AF1465" s="48">
        <v>15000000</v>
      </c>
    </row>
    <row r="1466" spans="1:32" x14ac:dyDescent="0.25">
      <c r="A1466" s="230" t="s">
        <v>4058</v>
      </c>
      <c r="B1466" s="48" t="s">
        <v>7262</v>
      </c>
      <c r="C1466" s="77">
        <v>2000000000</v>
      </c>
      <c r="D1466" s="48"/>
      <c r="E1466" s="75">
        <v>46022</v>
      </c>
      <c r="F1466" s="77">
        <v>5000000000</v>
      </c>
      <c r="G1466" s="77">
        <v>7000000000</v>
      </c>
      <c r="H1466" s="77">
        <v>2000000000</v>
      </c>
      <c r="I1466" s="77">
        <v>150000000</v>
      </c>
      <c r="J1466" s="79" t="s">
        <v>5701</v>
      </c>
      <c r="K1466" s="80">
        <f t="shared" si="82"/>
        <v>3</v>
      </c>
      <c r="L1466" s="48" t="s">
        <v>249</v>
      </c>
      <c r="M1466" s="79" t="s">
        <v>7107</v>
      </c>
      <c r="N1466" s="80">
        <v>3</v>
      </c>
      <c r="O1466" s="48" t="s">
        <v>7078</v>
      </c>
      <c r="P1466" s="75">
        <v>46022</v>
      </c>
      <c r="Q1466" s="75">
        <v>46022</v>
      </c>
      <c r="R1466" s="75">
        <v>42369</v>
      </c>
      <c r="S1466" s="48">
        <v>1</v>
      </c>
      <c r="T1466" s="48" t="s">
        <v>253</v>
      </c>
      <c r="U1466" s="48" t="s">
        <v>1112</v>
      </c>
      <c r="V1466" s="82" t="s">
        <v>5704</v>
      </c>
      <c r="W1466" s="75">
        <v>43465</v>
      </c>
      <c r="X1466" s="48">
        <v>15000000</v>
      </c>
      <c r="Y1466" s="77">
        <v>5000000000</v>
      </c>
      <c r="Z1466" s="94">
        <v>150000000</v>
      </c>
      <c r="AA1466" s="77">
        <v>0</v>
      </c>
      <c r="AB1466" s="48">
        <v>2</v>
      </c>
      <c r="AC1466" s="75">
        <v>46022</v>
      </c>
      <c r="AD1466" s="77">
        <v>5000000000</v>
      </c>
      <c r="AE1466" s="77">
        <v>5000000000</v>
      </c>
      <c r="AF1466" s="48">
        <v>15000000</v>
      </c>
    </row>
    <row r="1467" spans="1:32" x14ac:dyDescent="0.25">
      <c r="A1467" s="230" t="s">
        <v>4060</v>
      </c>
      <c r="B1467" s="48" t="s">
        <v>7263</v>
      </c>
      <c r="C1467" s="77">
        <v>2000000000</v>
      </c>
      <c r="D1467" s="48"/>
      <c r="E1467" s="75">
        <v>46022</v>
      </c>
      <c r="F1467" s="77">
        <v>5000000000</v>
      </c>
      <c r="G1467" s="77">
        <v>7000000000</v>
      </c>
      <c r="H1467" s="77">
        <v>2000000000</v>
      </c>
      <c r="I1467" s="77">
        <v>150000000</v>
      </c>
      <c r="J1467" s="79" t="s">
        <v>5701</v>
      </c>
      <c r="K1467" s="80">
        <f t="shared" si="82"/>
        <v>3</v>
      </c>
      <c r="L1467" s="48" t="s">
        <v>249</v>
      </c>
      <c r="M1467" s="79" t="s">
        <v>7077</v>
      </c>
      <c r="N1467" s="80">
        <v>3</v>
      </c>
      <c r="O1467" s="48" t="s">
        <v>7078</v>
      </c>
      <c r="P1467" s="75">
        <v>46022</v>
      </c>
      <c r="Q1467" s="75">
        <v>46022</v>
      </c>
      <c r="R1467" s="75">
        <v>42369</v>
      </c>
      <c r="S1467" s="48">
        <v>1</v>
      </c>
      <c r="T1467" s="48" t="s">
        <v>253</v>
      </c>
      <c r="U1467" s="48" t="s">
        <v>1112</v>
      </c>
      <c r="V1467" s="82" t="s">
        <v>5704</v>
      </c>
      <c r="W1467" s="75">
        <v>43465</v>
      </c>
      <c r="X1467" s="48">
        <v>15000000</v>
      </c>
      <c r="Y1467" s="77">
        <v>5000000000</v>
      </c>
      <c r="Z1467" s="94">
        <v>150000000</v>
      </c>
      <c r="AA1467" s="77">
        <v>0</v>
      </c>
      <c r="AB1467" s="48">
        <v>2</v>
      </c>
      <c r="AC1467" s="75">
        <v>46022</v>
      </c>
      <c r="AD1467" s="77">
        <v>5000000000</v>
      </c>
      <c r="AE1467" s="77">
        <v>5000000000</v>
      </c>
      <c r="AF1467" s="48">
        <v>15000000</v>
      </c>
    </row>
    <row r="1468" spans="1:32" x14ac:dyDescent="0.25">
      <c r="A1468" s="230" t="s">
        <v>4062</v>
      </c>
      <c r="B1468" s="48" t="s">
        <v>7264</v>
      </c>
      <c r="C1468" s="77">
        <v>2000000000</v>
      </c>
      <c r="D1468" s="48"/>
      <c r="E1468" s="75">
        <v>46022</v>
      </c>
      <c r="F1468" s="77">
        <v>5000000000</v>
      </c>
      <c r="G1468" s="77">
        <v>7000000000</v>
      </c>
      <c r="H1468" s="77">
        <v>2000000000</v>
      </c>
      <c r="I1468" s="77">
        <v>150000000</v>
      </c>
      <c r="J1468" s="79" t="s">
        <v>5701</v>
      </c>
      <c r="K1468" s="80">
        <f t="shared" si="82"/>
        <v>4</v>
      </c>
      <c r="L1468" s="48" t="s">
        <v>249</v>
      </c>
      <c r="M1468" s="79" t="s">
        <v>5702</v>
      </c>
      <c r="N1468" s="80">
        <v>4</v>
      </c>
      <c r="O1468" s="48" t="s">
        <v>7078</v>
      </c>
      <c r="P1468" s="75">
        <v>46022</v>
      </c>
      <c r="Q1468" s="75">
        <v>46022</v>
      </c>
      <c r="R1468" s="75">
        <v>42369</v>
      </c>
      <c r="S1468" s="48">
        <v>1</v>
      </c>
      <c r="T1468" s="48" t="s">
        <v>253</v>
      </c>
      <c r="U1468" s="48" t="s">
        <v>1112</v>
      </c>
      <c r="V1468" s="82" t="s">
        <v>5704</v>
      </c>
      <c r="W1468" s="75">
        <v>43465</v>
      </c>
      <c r="X1468" s="48">
        <v>15000000</v>
      </c>
      <c r="Y1468" s="77">
        <v>5000000000</v>
      </c>
      <c r="Z1468" s="94">
        <v>150000000</v>
      </c>
      <c r="AA1468" s="77">
        <v>150000000</v>
      </c>
      <c r="AB1468" s="48">
        <v>2</v>
      </c>
      <c r="AC1468" s="75">
        <v>46022</v>
      </c>
      <c r="AD1468" s="77">
        <v>5000000000</v>
      </c>
      <c r="AE1468" s="77">
        <v>5000000000</v>
      </c>
      <c r="AF1468" s="48">
        <v>15000000</v>
      </c>
    </row>
    <row r="1469" spans="1:32" x14ac:dyDescent="0.25">
      <c r="A1469" s="230" t="s">
        <v>4064</v>
      </c>
      <c r="B1469" s="48" t="s">
        <v>7265</v>
      </c>
      <c r="C1469" s="77">
        <v>2000000000</v>
      </c>
      <c r="D1469" s="48"/>
      <c r="E1469" s="75">
        <v>46022</v>
      </c>
      <c r="F1469" s="77">
        <v>5000000000</v>
      </c>
      <c r="G1469" s="77">
        <v>7000000000</v>
      </c>
      <c r="H1469" s="77">
        <v>2000000000</v>
      </c>
      <c r="I1469" s="77">
        <v>150000000</v>
      </c>
      <c r="J1469" s="79" t="s">
        <v>5701</v>
      </c>
      <c r="K1469" s="80">
        <f t="shared" si="82"/>
        <v>4</v>
      </c>
      <c r="L1469" s="48" t="s">
        <v>249</v>
      </c>
      <c r="M1469" s="79" t="s">
        <v>7081</v>
      </c>
      <c r="N1469" s="80">
        <v>4</v>
      </c>
      <c r="O1469" s="48" t="s">
        <v>7078</v>
      </c>
      <c r="P1469" s="75">
        <v>46022</v>
      </c>
      <c r="Q1469" s="75">
        <v>46022</v>
      </c>
      <c r="R1469" s="75">
        <v>42369</v>
      </c>
      <c r="S1469" s="48">
        <v>1</v>
      </c>
      <c r="T1469" s="48" t="s">
        <v>253</v>
      </c>
      <c r="U1469" s="48" t="s">
        <v>1112</v>
      </c>
      <c r="V1469" s="82" t="s">
        <v>5704</v>
      </c>
      <c r="W1469" s="75">
        <v>43465</v>
      </c>
      <c r="X1469" s="48">
        <v>15000000</v>
      </c>
      <c r="Y1469" s="77">
        <v>5000000000</v>
      </c>
      <c r="Z1469" s="94">
        <v>150000000</v>
      </c>
      <c r="AA1469" s="77">
        <v>150000000</v>
      </c>
      <c r="AB1469" s="48">
        <v>2</v>
      </c>
      <c r="AC1469" s="75">
        <v>46022</v>
      </c>
      <c r="AD1469" s="77">
        <v>5000000000</v>
      </c>
      <c r="AE1469" s="77">
        <v>5000000000</v>
      </c>
      <c r="AF1469" s="48">
        <v>15000000</v>
      </c>
    </row>
    <row r="1470" spans="1:32" x14ac:dyDescent="0.25">
      <c r="A1470" s="230" t="s">
        <v>4066</v>
      </c>
      <c r="B1470" s="48" t="s">
        <v>7266</v>
      </c>
      <c r="C1470" s="77">
        <v>2000000000</v>
      </c>
      <c r="D1470" s="48"/>
      <c r="E1470" s="75">
        <v>46022</v>
      </c>
      <c r="F1470" s="77">
        <v>5000000000</v>
      </c>
      <c r="G1470" s="77">
        <v>7000000000</v>
      </c>
      <c r="H1470" s="77">
        <v>2000000000</v>
      </c>
      <c r="I1470" s="77">
        <v>150000000</v>
      </c>
      <c r="J1470" s="79" t="s">
        <v>5701</v>
      </c>
      <c r="K1470" s="80">
        <f t="shared" si="82"/>
        <v>4</v>
      </c>
      <c r="L1470" s="48" t="s">
        <v>249</v>
      </c>
      <c r="M1470" s="79" t="s">
        <v>7083</v>
      </c>
      <c r="N1470" s="80">
        <v>4</v>
      </c>
      <c r="O1470" s="48" t="s">
        <v>7078</v>
      </c>
      <c r="P1470" s="75">
        <v>46022</v>
      </c>
      <c r="Q1470" s="75">
        <v>46022</v>
      </c>
      <c r="R1470" s="75">
        <v>42369</v>
      </c>
      <c r="S1470" s="48">
        <v>1</v>
      </c>
      <c r="T1470" s="48" t="s">
        <v>253</v>
      </c>
      <c r="U1470" s="48" t="s">
        <v>1112</v>
      </c>
      <c r="V1470" s="82" t="s">
        <v>5704</v>
      </c>
      <c r="W1470" s="75">
        <v>43465</v>
      </c>
      <c r="X1470" s="48">
        <v>15000000</v>
      </c>
      <c r="Y1470" s="77">
        <v>5000000000</v>
      </c>
      <c r="Z1470" s="94">
        <v>150000000</v>
      </c>
      <c r="AA1470" s="77">
        <v>150000000</v>
      </c>
      <c r="AB1470" s="48">
        <v>2</v>
      </c>
      <c r="AC1470" s="75">
        <v>46022</v>
      </c>
      <c r="AD1470" s="77">
        <v>5000000000</v>
      </c>
      <c r="AE1470" s="77">
        <v>5000000000</v>
      </c>
      <c r="AF1470" s="48">
        <v>15000000</v>
      </c>
    </row>
    <row r="1471" spans="1:32" x14ac:dyDescent="0.25">
      <c r="A1471" s="230" t="s">
        <v>4068</v>
      </c>
      <c r="B1471" s="48" t="s">
        <v>7267</v>
      </c>
      <c r="C1471" s="77">
        <v>2000000000</v>
      </c>
      <c r="D1471" s="48"/>
      <c r="E1471" s="75">
        <v>46022</v>
      </c>
      <c r="F1471" s="77">
        <v>5000000000</v>
      </c>
      <c r="G1471" s="77">
        <v>7000000000</v>
      </c>
      <c r="H1471" s="77">
        <v>2000000000</v>
      </c>
      <c r="I1471" s="77">
        <v>150000000</v>
      </c>
      <c r="J1471" s="79" t="s">
        <v>5701</v>
      </c>
      <c r="K1471" s="80">
        <f t="shared" si="82"/>
        <v>4</v>
      </c>
      <c r="L1471" s="48" t="s">
        <v>249</v>
      </c>
      <c r="M1471" s="79" t="s">
        <v>7085</v>
      </c>
      <c r="N1471" s="80">
        <v>4</v>
      </c>
      <c r="O1471" s="48" t="s">
        <v>7078</v>
      </c>
      <c r="P1471" s="75">
        <v>46022</v>
      </c>
      <c r="Q1471" s="75">
        <v>46022</v>
      </c>
      <c r="R1471" s="75">
        <v>42369</v>
      </c>
      <c r="S1471" s="48">
        <v>1</v>
      </c>
      <c r="T1471" s="48" t="s">
        <v>253</v>
      </c>
      <c r="U1471" s="48" t="s">
        <v>1112</v>
      </c>
      <c r="V1471" s="82" t="s">
        <v>5704</v>
      </c>
      <c r="W1471" s="75">
        <v>43465</v>
      </c>
      <c r="X1471" s="48">
        <v>15000000</v>
      </c>
      <c r="Y1471" s="77">
        <v>5000000000</v>
      </c>
      <c r="Z1471" s="94">
        <v>150000000</v>
      </c>
      <c r="AA1471" s="77">
        <v>150000000</v>
      </c>
      <c r="AB1471" s="48">
        <v>2</v>
      </c>
      <c r="AC1471" s="75">
        <v>46022</v>
      </c>
      <c r="AD1471" s="77">
        <v>5000000000</v>
      </c>
      <c r="AE1471" s="77">
        <v>5000000000</v>
      </c>
      <c r="AF1471" s="48">
        <v>15000000</v>
      </c>
    </row>
    <row r="1472" spans="1:32" x14ac:dyDescent="0.25">
      <c r="A1472" s="230" t="s">
        <v>4070</v>
      </c>
      <c r="B1472" s="48" t="s">
        <v>7268</v>
      </c>
      <c r="C1472" s="77">
        <v>2000000000</v>
      </c>
      <c r="D1472" s="48"/>
      <c r="E1472" s="75">
        <v>46022</v>
      </c>
      <c r="F1472" s="77">
        <v>5000000000</v>
      </c>
      <c r="G1472" s="77">
        <v>7000000000</v>
      </c>
      <c r="H1472" s="77">
        <v>2000000000</v>
      </c>
      <c r="I1472" s="77">
        <v>150000000</v>
      </c>
      <c r="J1472" s="79" t="s">
        <v>5701</v>
      </c>
      <c r="K1472" s="80">
        <f t="shared" si="82"/>
        <v>4</v>
      </c>
      <c r="L1472" s="48" t="s">
        <v>249</v>
      </c>
      <c r="M1472" s="79" t="s">
        <v>7087</v>
      </c>
      <c r="N1472" s="80">
        <v>4</v>
      </c>
      <c r="O1472" s="48" t="s">
        <v>7078</v>
      </c>
      <c r="P1472" s="75">
        <v>46022</v>
      </c>
      <c r="Q1472" s="75">
        <v>46022</v>
      </c>
      <c r="R1472" s="75">
        <v>42369</v>
      </c>
      <c r="S1472" s="48">
        <v>1</v>
      </c>
      <c r="T1472" s="48" t="s">
        <v>253</v>
      </c>
      <c r="U1472" s="48" t="s">
        <v>1112</v>
      </c>
      <c r="V1472" s="82" t="s">
        <v>5704</v>
      </c>
      <c r="W1472" s="75">
        <v>43465</v>
      </c>
      <c r="X1472" s="48">
        <v>15000000</v>
      </c>
      <c r="Y1472" s="77">
        <v>5000000000</v>
      </c>
      <c r="Z1472" s="94">
        <v>150000000</v>
      </c>
      <c r="AA1472" s="77">
        <v>150000000</v>
      </c>
      <c r="AB1472" s="48">
        <v>2</v>
      </c>
      <c r="AC1472" s="75">
        <v>46022</v>
      </c>
      <c r="AD1472" s="77">
        <v>5000000000</v>
      </c>
      <c r="AE1472" s="77">
        <v>5000000000</v>
      </c>
      <c r="AF1472" s="48">
        <v>15000000</v>
      </c>
    </row>
    <row r="1473" spans="1:32" x14ac:dyDescent="0.25">
      <c r="A1473" s="230" t="s">
        <v>4072</v>
      </c>
      <c r="B1473" s="48" t="s">
        <v>7269</v>
      </c>
      <c r="C1473" s="77">
        <v>2000000000</v>
      </c>
      <c r="D1473" s="48"/>
      <c r="E1473" s="75">
        <v>46022</v>
      </c>
      <c r="F1473" s="77">
        <v>5000000000</v>
      </c>
      <c r="G1473" s="77">
        <v>7000000000</v>
      </c>
      <c r="H1473" s="77">
        <v>2000000000</v>
      </c>
      <c r="I1473" s="77">
        <v>150000000</v>
      </c>
      <c r="J1473" s="79" t="s">
        <v>5701</v>
      </c>
      <c r="K1473" s="80">
        <f t="shared" si="82"/>
        <v>4</v>
      </c>
      <c r="L1473" s="48" t="s">
        <v>249</v>
      </c>
      <c r="M1473" s="79" t="s">
        <v>7089</v>
      </c>
      <c r="N1473" s="80">
        <v>4</v>
      </c>
      <c r="O1473" s="48" t="s">
        <v>7078</v>
      </c>
      <c r="P1473" s="75">
        <v>46022</v>
      </c>
      <c r="Q1473" s="75">
        <v>46022</v>
      </c>
      <c r="R1473" s="75">
        <v>42369</v>
      </c>
      <c r="S1473" s="48">
        <v>1</v>
      </c>
      <c r="T1473" s="48" t="s">
        <v>253</v>
      </c>
      <c r="U1473" s="48" t="s">
        <v>1112</v>
      </c>
      <c r="V1473" s="82" t="s">
        <v>5704</v>
      </c>
      <c r="W1473" s="75">
        <v>43465</v>
      </c>
      <c r="X1473" s="48">
        <v>15000000</v>
      </c>
      <c r="Y1473" s="77">
        <v>5000000000</v>
      </c>
      <c r="Z1473" s="94">
        <v>150000000</v>
      </c>
      <c r="AA1473" s="77">
        <v>150000000</v>
      </c>
      <c r="AB1473" s="48">
        <v>2</v>
      </c>
      <c r="AC1473" s="75">
        <v>46022</v>
      </c>
      <c r="AD1473" s="77">
        <v>5000000000</v>
      </c>
      <c r="AE1473" s="77">
        <v>5000000000</v>
      </c>
      <c r="AF1473" s="48">
        <v>15000000</v>
      </c>
    </row>
    <row r="1474" spans="1:32" x14ac:dyDescent="0.25">
      <c r="A1474" s="230" t="s">
        <v>4074</v>
      </c>
      <c r="B1474" s="48" t="s">
        <v>7270</v>
      </c>
      <c r="C1474" s="77">
        <v>2000000000</v>
      </c>
      <c r="D1474" s="48"/>
      <c r="E1474" s="75">
        <v>46022</v>
      </c>
      <c r="F1474" s="77">
        <v>5000000000</v>
      </c>
      <c r="G1474" s="77">
        <v>7000000000</v>
      </c>
      <c r="H1474" s="77">
        <v>2000000000</v>
      </c>
      <c r="I1474" s="77">
        <v>150000000</v>
      </c>
      <c r="J1474" s="79" t="s">
        <v>5701</v>
      </c>
      <c r="K1474" s="80">
        <f t="shared" si="82"/>
        <v>4</v>
      </c>
      <c r="L1474" s="48" t="s">
        <v>249</v>
      </c>
      <c r="M1474" s="79" t="s">
        <v>7091</v>
      </c>
      <c r="N1474" s="80">
        <v>4</v>
      </c>
      <c r="O1474" s="48" t="s">
        <v>7078</v>
      </c>
      <c r="P1474" s="75">
        <v>46022</v>
      </c>
      <c r="Q1474" s="75">
        <v>46022</v>
      </c>
      <c r="R1474" s="75">
        <v>42369</v>
      </c>
      <c r="S1474" s="48">
        <v>1</v>
      </c>
      <c r="T1474" s="48" t="s">
        <v>253</v>
      </c>
      <c r="U1474" s="48" t="s">
        <v>1112</v>
      </c>
      <c r="V1474" s="82" t="s">
        <v>5704</v>
      </c>
      <c r="W1474" s="75">
        <v>43465</v>
      </c>
      <c r="X1474" s="48">
        <v>15000000</v>
      </c>
      <c r="Y1474" s="77">
        <v>5000000000</v>
      </c>
      <c r="Z1474" s="94">
        <v>150000000</v>
      </c>
      <c r="AA1474" s="77">
        <v>150000000</v>
      </c>
      <c r="AB1474" s="48">
        <v>2</v>
      </c>
      <c r="AC1474" s="75">
        <v>46022</v>
      </c>
      <c r="AD1474" s="77">
        <v>5000000000</v>
      </c>
      <c r="AE1474" s="77">
        <v>5000000000</v>
      </c>
      <c r="AF1474" s="48">
        <v>15000000</v>
      </c>
    </row>
    <row r="1475" spans="1:32" x14ac:dyDescent="0.25">
      <c r="A1475" s="230" t="s">
        <v>4076</v>
      </c>
      <c r="B1475" s="48" t="s">
        <v>7271</v>
      </c>
      <c r="C1475" s="77">
        <v>2000000000</v>
      </c>
      <c r="D1475" s="48"/>
      <c r="E1475" s="75">
        <v>46022</v>
      </c>
      <c r="F1475" s="77">
        <v>5000000000</v>
      </c>
      <c r="G1475" s="77">
        <v>7000000000</v>
      </c>
      <c r="H1475" s="77">
        <v>2000000000</v>
      </c>
      <c r="I1475" s="77">
        <v>150000000</v>
      </c>
      <c r="J1475" s="79" t="s">
        <v>5701</v>
      </c>
      <c r="K1475" s="80">
        <f t="shared" ref="K1475:K1538" si="83">N1475</f>
        <v>4</v>
      </c>
      <c r="L1475" s="48" t="s">
        <v>249</v>
      </c>
      <c r="M1475" s="79" t="s">
        <v>7093</v>
      </c>
      <c r="N1475" s="80">
        <v>4</v>
      </c>
      <c r="O1475" s="48" t="s">
        <v>7078</v>
      </c>
      <c r="P1475" s="75">
        <v>46022</v>
      </c>
      <c r="Q1475" s="75">
        <v>46022</v>
      </c>
      <c r="R1475" s="75">
        <v>42369</v>
      </c>
      <c r="S1475" s="48">
        <v>1</v>
      </c>
      <c r="T1475" s="48" t="s">
        <v>253</v>
      </c>
      <c r="U1475" s="48" t="s">
        <v>1112</v>
      </c>
      <c r="V1475" s="82" t="s">
        <v>5704</v>
      </c>
      <c r="W1475" s="75">
        <v>43465</v>
      </c>
      <c r="X1475" s="48">
        <v>15000000</v>
      </c>
      <c r="Y1475" s="77">
        <v>5000000000</v>
      </c>
      <c r="Z1475" s="94">
        <v>150000000</v>
      </c>
      <c r="AA1475" s="77">
        <v>150000000</v>
      </c>
      <c r="AB1475" s="48">
        <v>2</v>
      </c>
      <c r="AC1475" s="75">
        <v>46022</v>
      </c>
      <c r="AD1475" s="77">
        <v>5000000000</v>
      </c>
      <c r="AE1475" s="77">
        <v>5000000000</v>
      </c>
      <c r="AF1475" s="48">
        <v>15000000</v>
      </c>
    </row>
    <row r="1476" spans="1:32" x14ac:dyDescent="0.25">
      <c r="A1476" s="230" t="s">
        <v>4078</v>
      </c>
      <c r="B1476" s="48" t="s">
        <v>7272</v>
      </c>
      <c r="C1476" s="77">
        <v>2000000000</v>
      </c>
      <c r="D1476" s="48"/>
      <c r="E1476" s="75">
        <v>46022</v>
      </c>
      <c r="F1476" s="77">
        <v>5000000000</v>
      </c>
      <c r="G1476" s="77">
        <v>7000000000</v>
      </c>
      <c r="H1476" s="77">
        <v>2000000000</v>
      </c>
      <c r="I1476" s="77">
        <v>150000000</v>
      </c>
      <c r="J1476" s="79" t="s">
        <v>5701</v>
      </c>
      <c r="K1476" s="80">
        <f t="shared" si="83"/>
        <v>2</v>
      </c>
      <c r="L1476" s="48" t="s">
        <v>249</v>
      </c>
      <c r="M1476" s="79" t="s">
        <v>7095</v>
      </c>
      <c r="N1476" s="80">
        <v>2</v>
      </c>
      <c r="O1476" s="48" t="s">
        <v>7078</v>
      </c>
      <c r="P1476" s="75">
        <v>46022</v>
      </c>
      <c r="Q1476" s="75">
        <v>46022</v>
      </c>
      <c r="R1476" s="75">
        <v>42369</v>
      </c>
      <c r="S1476" s="48">
        <v>1</v>
      </c>
      <c r="T1476" s="48" t="s">
        <v>253</v>
      </c>
      <c r="U1476" s="48" t="s">
        <v>1112</v>
      </c>
      <c r="V1476" s="82" t="s">
        <v>5704</v>
      </c>
      <c r="W1476" s="75">
        <v>43465</v>
      </c>
      <c r="X1476" s="48">
        <v>15000000</v>
      </c>
      <c r="Y1476" s="77">
        <v>5000000000</v>
      </c>
      <c r="Z1476" s="94">
        <v>150000000</v>
      </c>
      <c r="AA1476" s="77">
        <v>0</v>
      </c>
      <c r="AB1476" s="48">
        <v>2</v>
      </c>
      <c r="AC1476" s="75">
        <v>46022</v>
      </c>
      <c r="AD1476" s="77">
        <v>5000000000</v>
      </c>
      <c r="AE1476" s="77">
        <v>5000000000</v>
      </c>
      <c r="AF1476" s="48">
        <v>15000000</v>
      </c>
    </row>
    <row r="1477" spans="1:32" x14ac:dyDescent="0.25">
      <c r="A1477" s="230" t="s">
        <v>4080</v>
      </c>
      <c r="B1477" s="48" t="s">
        <v>7273</v>
      </c>
      <c r="C1477" s="77">
        <v>2000000000</v>
      </c>
      <c r="D1477" s="48"/>
      <c r="E1477" s="75">
        <v>46022</v>
      </c>
      <c r="F1477" s="77">
        <v>5000000000</v>
      </c>
      <c r="G1477" s="77">
        <v>7000000000</v>
      </c>
      <c r="H1477" s="77">
        <v>2000000000</v>
      </c>
      <c r="I1477" s="77">
        <v>150000000</v>
      </c>
      <c r="J1477" s="79" t="s">
        <v>5701</v>
      </c>
      <c r="K1477" s="80">
        <f t="shared" si="83"/>
        <v>2</v>
      </c>
      <c r="L1477" s="48" t="s">
        <v>249</v>
      </c>
      <c r="M1477" s="79" t="s">
        <v>7097</v>
      </c>
      <c r="N1477" s="80">
        <v>2</v>
      </c>
      <c r="O1477" s="48" t="s">
        <v>7078</v>
      </c>
      <c r="P1477" s="75">
        <v>46022</v>
      </c>
      <c r="Q1477" s="75">
        <v>46022</v>
      </c>
      <c r="R1477" s="75">
        <v>42369</v>
      </c>
      <c r="S1477" s="48">
        <v>1</v>
      </c>
      <c r="T1477" s="48" t="s">
        <v>253</v>
      </c>
      <c r="U1477" s="48" t="s">
        <v>1112</v>
      </c>
      <c r="V1477" s="82" t="s">
        <v>5704</v>
      </c>
      <c r="W1477" s="75">
        <v>43465</v>
      </c>
      <c r="X1477" s="48">
        <v>15000000</v>
      </c>
      <c r="Y1477" s="77">
        <v>5000000000</v>
      </c>
      <c r="Z1477" s="94">
        <v>150000000</v>
      </c>
      <c r="AA1477" s="77">
        <v>0</v>
      </c>
      <c r="AB1477" s="48">
        <v>2</v>
      </c>
      <c r="AC1477" s="75">
        <v>46022</v>
      </c>
      <c r="AD1477" s="77">
        <v>5000000000</v>
      </c>
      <c r="AE1477" s="77">
        <v>5000000000</v>
      </c>
      <c r="AF1477" s="48">
        <v>15000000</v>
      </c>
    </row>
    <row r="1478" spans="1:32" x14ac:dyDescent="0.25">
      <c r="A1478" s="230" t="s">
        <v>4082</v>
      </c>
      <c r="B1478" s="48" t="s">
        <v>7274</v>
      </c>
      <c r="C1478" s="77">
        <v>2000000000</v>
      </c>
      <c r="D1478" s="48"/>
      <c r="E1478" s="75">
        <v>46022</v>
      </c>
      <c r="F1478" s="77">
        <v>5000000000</v>
      </c>
      <c r="G1478" s="77">
        <v>7000000000</v>
      </c>
      <c r="H1478" s="77">
        <v>2000000000</v>
      </c>
      <c r="I1478" s="77">
        <v>150000000</v>
      </c>
      <c r="J1478" s="79" t="s">
        <v>5701</v>
      </c>
      <c r="K1478" s="80">
        <f t="shared" si="83"/>
        <v>2</v>
      </c>
      <c r="L1478" s="48" t="s">
        <v>249</v>
      </c>
      <c r="M1478" s="79" t="s">
        <v>7099</v>
      </c>
      <c r="N1478" s="80">
        <v>2</v>
      </c>
      <c r="O1478" s="48" t="s">
        <v>7078</v>
      </c>
      <c r="P1478" s="75">
        <v>46022</v>
      </c>
      <c r="Q1478" s="75">
        <v>46022</v>
      </c>
      <c r="R1478" s="75">
        <v>42369</v>
      </c>
      <c r="S1478" s="48">
        <v>1</v>
      </c>
      <c r="T1478" s="48" t="s">
        <v>253</v>
      </c>
      <c r="U1478" s="48" t="s">
        <v>1112</v>
      </c>
      <c r="V1478" s="82" t="s">
        <v>5704</v>
      </c>
      <c r="W1478" s="75">
        <v>43465</v>
      </c>
      <c r="X1478" s="48">
        <v>15000000</v>
      </c>
      <c r="Y1478" s="77">
        <v>5000000000</v>
      </c>
      <c r="Z1478" s="94">
        <v>150000000</v>
      </c>
      <c r="AA1478" s="77">
        <v>0</v>
      </c>
      <c r="AB1478" s="48">
        <v>2</v>
      </c>
      <c r="AC1478" s="75">
        <v>46022</v>
      </c>
      <c r="AD1478" s="77">
        <v>5000000000</v>
      </c>
      <c r="AE1478" s="77">
        <v>5000000000</v>
      </c>
      <c r="AF1478" s="48">
        <v>15000000</v>
      </c>
    </row>
    <row r="1479" spans="1:32" x14ac:dyDescent="0.25">
      <c r="A1479" s="230" t="s">
        <v>4084</v>
      </c>
      <c r="B1479" s="48" t="s">
        <v>7275</v>
      </c>
      <c r="C1479" s="77">
        <v>2000000000</v>
      </c>
      <c r="D1479" s="48"/>
      <c r="E1479" s="75">
        <v>46022</v>
      </c>
      <c r="F1479" s="77">
        <v>5000000000</v>
      </c>
      <c r="G1479" s="77">
        <v>7000000000</v>
      </c>
      <c r="H1479" s="77">
        <v>2000000000</v>
      </c>
      <c r="I1479" s="77">
        <v>150000000</v>
      </c>
      <c r="J1479" s="79" t="s">
        <v>5701</v>
      </c>
      <c r="K1479" s="80">
        <f t="shared" si="83"/>
        <v>2</v>
      </c>
      <c r="L1479" s="48" t="s">
        <v>249</v>
      </c>
      <c r="M1479" s="79" t="s">
        <v>7101</v>
      </c>
      <c r="N1479" s="80">
        <v>2</v>
      </c>
      <c r="O1479" s="48" t="s">
        <v>7078</v>
      </c>
      <c r="P1479" s="75">
        <v>46022</v>
      </c>
      <c r="Q1479" s="75">
        <v>46022</v>
      </c>
      <c r="R1479" s="75">
        <v>42369</v>
      </c>
      <c r="S1479" s="48">
        <v>1</v>
      </c>
      <c r="T1479" s="48" t="s">
        <v>253</v>
      </c>
      <c r="U1479" s="48" t="s">
        <v>1112</v>
      </c>
      <c r="V1479" s="82" t="s">
        <v>5704</v>
      </c>
      <c r="W1479" s="75">
        <v>43465</v>
      </c>
      <c r="X1479" s="48">
        <v>15000000</v>
      </c>
      <c r="Y1479" s="77">
        <v>5000000000</v>
      </c>
      <c r="Z1479" s="94">
        <v>150000000</v>
      </c>
      <c r="AA1479" s="77">
        <v>0</v>
      </c>
      <c r="AB1479" s="48">
        <v>2</v>
      </c>
      <c r="AC1479" s="75">
        <v>46022</v>
      </c>
      <c r="AD1479" s="77">
        <v>5000000000</v>
      </c>
      <c r="AE1479" s="77">
        <v>5000000000</v>
      </c>
      <c r="AF1479" s="48">
        <v>15000000</v>
      </c>
    </row>
    <row r="1480" spans="1:32" x14ac:dyDescent="0.25">
      <c r="A1480" s="230" t="s">
        <v>4086</v>
      </c>
      <c r="B1480" s="48" t="s">
        <v>7276</v>
      </c>
      <c r="C1480" s="77">
        <v>2000000000</v>
      </c>
      <c r="D1480" s="48"/>
      <c r="E1480" s="75">
        <v>46022</v>
      </c>
      <c r="F1480" s="77">
        <v>5000000000</v>
      </c>
      <c r="G1480" s="77">
        <v>7000000000</v>
      </c>
      <c r="H1480" s="77">
        <v>2000000000</v>
      </c>
      <c r="I1480" s="77">
        <v>150000000</v>
      </c>
      <c r="J1480" s="79" t="s">
        <v>5701</v>
      </c>
      <c r="K1480" s="80">
        <f t="shared" si="83"/>
        <v>2</v>
      </c>
      <c r="L1480" s="48" t="s">
        <v>249</v>
      </c>
      <c r="M1480" s="79" t="s">
        <v>7103</v>
      </c>
      <c r="N1480" s="80">
        <v>2</v>
      </c>
      <c r="O1480" s="48" t="s">
        <v>7078</v>
      </c>
      <c r="P1480" s="75">
        <v>46022</v>
      </c>
      <c r="Q1480" s="75">
        <v>46022</v>
      </c>
      <c r="R1480" s="75">
        <v>42369</v>
      </c>
      <c r="S1480" s="48">
        <v>1</v>
      </c>
      <c r="T1480" s="48" t="s">
        <v>253</v>
      </c>
      <c r="U1480" s="48" t="s">
        <v>1112</v>
      </c>
      <c r="V1480" s="82" t="s">
        <v>5704</v>
      </c>
      <c r="W1480" s="75">
        <v>43465</v>
      </c>
      <c r="X1480" s="48">
        <v>15000000</v>
      </c>
      <c r="Y1480" s="77">
        <v>5000000000</v>
      </c>
      <c r="Z1480" s="94">
        <v>150000000</v>
      </c>
      <c r="AA1480" s="77">
        <v>0</v>
      </c>
      <c r="AB1480" s="48">
        <v>2</v>
      </c>
      <c r="AC1480" s="75">
        <v>46022</v>
      </c>
      <c r="AD1480" s="77">
        <v>5000000000</v>
      </c>
      <c r="AE1480" s="77">
        <v>5000000000</v>
      </c>
      <c r="AF1480" s="48">
        <v>15000000</v>
      </c>
    </row>
    <row r="1481" spans="1:32" x14ac:dyDescent="0.25">
      <c r="A1481" s="230" t="s">
        <v>4088</v>
      </c>
      <c r="B1481" s="48" t="s">
        <v>7277</v>
      </c>
      <c r="C1481" s="77">
        <v>2000000000</v>
      </c>
      <c r="D1481" s="48"/>
      <c r="E1481" s="75">
        <v>46022</v>
      </c>
      <c r="F1481" s="77">
        <v>5000000000</v>
      </c>
      <c r="G1481" s="77">
        <v>7000000000</v>
      </c>
      <c r="H1481" s="77">
        <v>2000000000</v>
      </c>
      <c r="I1481" s="77">
        <v>150000000</v>
      </c>
      <c r="J1481" s="79" t="s">
        <v>5701</v>
      </c>
      <c r="K1481" s="80">
        <f t="shared" si="83"/>
        <v>2</v>
      </c>
      <c r="L1481" s="48" t="s">
        <v>249</v>
      </c>
      <c r="M1481" s="79" t="s">
        <v>7105</v>
      </c>
      <c r="N1481" s="80">
        <v>2</v>
      </c>
      <c r="O1481" s="48" t="s">
        <v>7078</v>
      </c>
      <c r="P1481" s="75">
        <v>46022</v>
      </c>
      <c r="Q1481" s="75">
        <v>46022</v>
      </c>
      <c r="R1481" s="75">
        <v>42369</v>
      </c>
      <c r="S1481" s="48">
        <v>1</v>
      </c>
      <c r="T1481" s="48" t="s">
        <v>253</v>
      </c>
      <c r="U1481" s="48" t="s">
        <v>1112</v>
      </c>
      <c r="V1481" s="82" t="s">
        <v>5704</v>
      </c>
      <c r="W1481" s="75">
        <v>43465</v>
      </c>
      <c r="X1481" s="48">
        <v>15000000</v>
      </c>
      <c r="Y1481" s="77">
        <v>5000000000</v>
      </c>
      <c r="Z1481" s="94">
        <v>150000000</v>
      </c>
      <c r="AA1481" s="77">
        <v>0</v>
      </c>
      <c r="AB1481" s="48">
        <v>2</v>
      </c>
      <c r="AC1481" s="75">
        <v>46022</v>
      </c>
      <c r="AD1481" s="77">
        <v>5000000000</v>
      </c>
      <c r="AE1481" s="77">
        <v>5000000000</v>
      </c>
      <c r="AF1481" s="48">
        <v>15000000</v>
      </c>
    </row>
    <row r="1482" spans="1:32" x14ac:dyDescent="0.25">
      <c r="A1482" s="230" t="s">
        <v>4090</v>
      </c>
      <c r="B1482" s="48" t="s">
        <v>7278</v>
      </c>
      <c r="C1482" s="77">
        <v>2000000000</v>
      </c>
      <c r="D1482" s="48"/>
      <c r="E1482" s="75">
        <v>46022</v>
      </c>
      <c r="F1482" s="77">
        <v>5000000000</v>
      </c>
      <c r="G1482" s="77">
        <v>7000000000</v>
      </c>
      <c r="H1482" s="77">
        <v>2000000000</v>
      </c>
      <c r="I1482" s="77">
        <v>150000000</v>
      </c>
      <c r="J1482" s="79" t="s">
        <v>5701</v>
      </c>
      <c r="K1482" s="80">
        <f t="shared" si="83"/>
        <v>2</v>
      </c>
      <c r="L1482" s="48" t="s">
        <v>249</v>
      </c>
      <c r="M1482" s="79" t="s">
        <v>7107</v>
      </c>
      <c r="N1482" s="80">
        <v>2</v>
      </c>
      <c r="O1482" s="48" t="s">
        <v>7078</v>
      </c>
      <c r="P1482" s="75">
        <v>46022</v>
      </c>
      <c r="Q1482" s="75">
        <v>46022</v>
      </c>
      <c r="R1482" s="75">
        <v>42369</v>
      </c>
      <c r="S1482" s="48">
        <v>1</v>
      </c>
      <c r="T1482" s="48" t="s">
        <v>253</v>
      </c>
      <c r="U1482" s="48" t="s">
        <v>1112</v>
      </c>
      <c r="V1482" s="82" t="s">
        <v>5704</v>
      </c>
      <c r="W1482" s="75">
        <v>43465</v>
      </c>
      <c r="X1482" s="48">
        <v>15000000</v>
      </c>
      <c r="Y1482" s="77">
        <v>5000000000</v>
      </c>
      <c r="Z1482" s="94">
        <v>150000000</v>
      </c>
      <c r="AA1482" s="77">
        <v>0</v>
      </c>
      <c r="AB1482" s="48">
        <v>2</v>
      </c>
      <c r="AC1482" s="75">
        <v>46022</v>
      </c>
      <c r="AD1482" s="77">
        <v>5000000000</v>
      </c>
      <c r="AE1482" s="77">
        <v>5000000000</v>
      </c>
      <c r="AF1482" s="48">
        <v>15000000</v>
      </c>
    </row>
    <row r="1483" spans="1:32" x14ac:dyDescent="0.25">
      <c r="A1483" s="230" t="s">
        <v>4092</v>
      </c>
      <c r="B1483" s="48" t="s">
        <v>7279</v>
      </c>
      <c r="C1483" s="77">
        <v>2000000000</v>
      </c>
      <c r="D1483" s="48"/>
      <c r="E1483" s="75">
        <v>46022</v>
      </c>
      <c r="F1483" s="77">
        <v>5000000000</v>
      </c>
      <c r="G1483" s="77">
        <v>7000000000</v>
      </c>
      <c r="H1483" s="77">
        <v>2000000000</v>
      </c>
      <c r="I1483" s="77">
        <v>150000000</v>
      </c>
      <c r="J1483" s="79" t="s">
        <v>5701</v>
      </c>
      <c r="K1483" s="80">
        <f t="shared" si="83"/>
        <v>2</v>
      </c>
      <c r="L1483" s="48" t="s">
        <v>249</v>
      </c>
      <c r="M1483" s="79" t="s">
        <v>7109</v>
      </c>
      <c r="N1483" s="80">
        <v>2</v>
      </c>
      <c r="O1483" s="48" t="s">
        <v>7078</v>
      </c>
      <c r="P1483" s="75">
        <v>46022</v>
      </c>
      <c r="Q1483" s="75">
        <v>46022</v>
      </c>
      <c r="R1483" s="75">
        <v>42369</v>
      </c>
      <c r="S1483" s="48">
        <v>1</v>
      </c>
      <c r="T1483" s="48" t="s">
        <v>253</v>
      </c>
      <c r="U1483" s="48" t="s">
        <v>1112</v>
      </c>
      <c r="V1483" s="82" t="s">
        <v>5704</v>
      </c>
      <c r="W1483" s="75">
        <v>43465</v>
      </c>
      <c r="X1483" s="48">
        <v>15000000</v>
      </c>
      <c r="Y1483" s="77">
        <v>5000000000</v>
      </c>
      <c r="Z1483" s="94">
        <v>150000000</v>
      </c>
      <c r="AA1483" s="77">
        <v>0</v>
      </c>
      <c r="AB1483" s="48">
        <v>2</v>
      </c>
      <c r="AC1483" s="75">
        <v>46022</v>
      </c>
      <c r="AD1483" s="77">
        <v>5000000000</v>
      </c>
      <c r="AE1483" s="77">
        <v>5000000000</v>
      </c>
      <c r="AF1483" s="48">
        <v>15000000</v>
      </c>
    </row>
    <row r="1484" spans="1:32" x14ac:dyDescent="0.25">
      <c r="A1484" s="230" t="s">
        <v>4094</v>
      </c>
      <c r="B1484" s="48" t="s">
        <v>7280</v>
      </c>
      <c r="C1484" s="77">
        <v>2000000000</v>
      </c>
      <c r="D1484" s="48"/>
      <c r="E1484" s="75">
        <v>46022</v>
      </c>
      <c r="F1484" s="77">
        <v>5000000000</v>
      </c>
      <c r="G1484" s="77">
        <v>7000000000</v>
      </c>
      <c r="H1484" s="77">
        <v>2000000000</v>
      </c>
      <c r="I1484" s="77">
        <v>150000000</v>
      </c>
      <c r="J1484" s="79" t="s">
        <v>5701</v>
      </c>
      <c r="K1484" s="80">
        <f t="shared" si="83"/>
        <v>2</v>
      </c>
      <c r="L1484" s="48" t="s">
        <v>249</v>
      </c>
      <c r="M1484" s="79" t="s">
        <v>7111</v>
      </c>
      <c r="N1484" s="80">
        <v>2</v>
      </c>
      <c r="O1484" s="48" t="s">
        <v>7078</v>
      </c>
      <c r="P1484" s="75">
        <v>46022</v>
      </c>
      <c r="Q1484" s="75">
        <v>46022</v>
      </c>
      <c r="R1484" s="75">
        <v>42369</v>
      </c>
      <c r="S1484" s="48">
        <v>1</v>
      </c>
      <c r="T1484" s="48" t="s">
        <v>253</v>
      </c>
      <c r="U1484" s="48" t="s">
        <v>1112</v>
      </c>
      <c r="V1484" s="82" t="s">
        <v>5704</v>
      </c>
      <c r="W1484" s="75">
        <v>43465</v>
      </c>
      <c r="X1484" s="48">
        <v>15000000</v>
      </c>
      <c r="Y1484" s="77">
        <v>5000000000</v>
      </c>
      <c r="Z1484" s="94">
        <v>150000000</v>
      </c>
      <c r="AA1484" s="77">
        <v>150000000</v>
      </c>
      <c r="AB1484" s="48">
        <v>2</v>
      </c>
      <c r="AC1484" s="75">
        <v>46022</v>
      </c>
      <c r="AD1484" s="77">
        <v>5000000000</v>
      </c>
      <c r="AE1484" s="77">
        <v>5000000000</v>
      </c>
      <c r="AF1484" s="48">
        <v>15000000</v>
      </c>
    </row>
    <row r="1485" spans="1:32" x14ac:dyDescent="0.25">
      <c r="A1485" s="230" t="s">
        <v>4096</v>
      </c>
      <c r="B1485" s="48" t="s">
        <v>7281</v>
      </c>
      <c r="C1485" s="77">
        <v>2000000000</v>
      </c>
      <c r="D1485" s="48"/>
      <c r="E1485" s="75">
        <v>46022</v>
      </c>
      <c r="F1485" s="77">
        <v>5000000000</v>
      </c>
      <c r="G1485" s="77">
        <v>7000000000</v>
      </c>
      <c r="H1485" s="77">
        <v>2000000000</v>
      </c>
      <c r="I1485" s="77">
        <v>150000000</v>
      </c>
      <c r="J1485" s="79" t="s">
        <v>5701</v>
      </c>
      <c r="K1485" s="80">
        <f t="shared" si="83"/>
        <v>2</v>
      </c>
      <c r="L1485" s="48" t="s">
        <v>249</v>
      </c>
      <c r="M1485" s="79" t="s">
        <v>7113</v>
      </c>
      <c r="N1485" s="80">
        <v>2</v>
      </c>
      <c r="O1485" s="48" t="s">
        <v>7078</v>
      </c>
      <c r="P1485" s="75">
        <v>46022</v>
      </c>
      <c r="Q1485" s="75">
        <v>46022</v>
      </c>
      <c r="R1485" s="75">
        <v>42369</v>
      </c>
      <c r="S1485" s="48">
        <v>1</v>
      </c>
      <c r="T1485" s="48" t="s">
        <v>253</v>
      </c>
      <c r="U1485" s="48" t="s">
        <v>1112</v>
      </c>
      <c r="V1485" s="82" t="s">
        <v>5704</v>
      </c>
      <c r="W1485" s="75">
        <v>43465</v>
      </c>
      <c r="X1485" s="48">
        <v>15000000</v>
      </c>
      <c r="Y1485" s="77">
        <v>5000000000</v>
      </c>
      <c r="Z1485" s="94">
        <v>150000000</v>
      </c>
      <c r="AA1485" s="77">
        <v>150000000</v>
      </c>
      <c r="AB1485" s="48">
        <v>2</v>
      </c>
      <c r="AC1485" s="75">
        <v>46022</v>
      </c>
      <c r="AD1485" s="77">
        <v>5000000000</v>
      </c>
      <c r="AE1485" s="77">
        <v>5000000000</v>
      </c>
      <c r="AF1485" s="48">
        <v>15000000</v>
      </c>
    </row>
    <row r="1486" spans="1:32" x14ac:dyDescent="0.25">
      <c r="A1486" s="230" t="s">
        <v>4098</v>
      </c>
      <c r="B1486" s="48" t="s">
        <v>7282</v>
      </c>
      <c r="C1486" s="77">
        <v>2000000000</v>
      </c>
      <c r="D1486" s="48"/>
      <c r="E1486" s="75">
        <v>46022</v>
      </c>
      <c r="F1486" s="77">
        <v>5000000000</v>
      </c>
      <c r="G1486" s="77">
        <v>7000000000</v>
      </c>
      <c r="H1486" s="77">
        <v>2000000000</v>
      </c>
      <c r="I1486" s="77">
        <v>150000000</v>
      </c>
      <c r="J1486" s="79" t="s">
        <v>5701</v>
      </c>
      <c r="K1486" s="80">
        <f t="shared" si="83"/>
        <v>2</v>
      </c>
      <c r="L1486" s="48" t="s">
        <v>249</v>
      </c>
      <c r="M1486" s="79" t="s">
        <v>7115</v>
      </c>
      <c r="N1486" s="80">
        <v>2</v>
      </c>
      <c r="O1486" s="48" t="s">
        <v>7078</v>
      </c>
      <c r="P1486" s="75">
        <v>46022</v>
      </c>
      <c r="Q1486" s="75">
        <v>46022</v>
      </c>
      <c r="R1486" s="75">
        <v>42369</v>
      </c>
      <c r="S1486" s="48">
        <v>1</v>
      </c>
      <c r="T1486" s="48" t="s">
        <v>253</v>
      </c>
      <c r="U1486" s="48" t="s">
        <v>1112</v>
      </c>
      <c r="V1486" s="82" t="s">
        <v>5704</v>
      </c>
      <c r="W1486" s="75">
        <v>43465</v>
      </c>
      <c r="X1486" s="48">
        <v>15000000</v>
      </c>
      <c r="Y1486" s="77">
        <v>5000000000</v>
      </c>
      <c r="Z1486" s="94">
        <v>150000000</v>
      </c>
      <c r="AA1486" s="77">
        <v>150000000</v>
      </c>
      <c r="AB1486" s="48">
        <v>2</v>
      </c>
      <c r="AC1486" s="75">
        <v>46022</v>
      </c>
      <c r="AD1486" s="77">
        <v>5000000000</v>
      </c>
      <c r="AE1486" s="77">
        <v>5000000000</v>
      </c>
      <c r="AF1486" s="48">
        <v>15000000</v>
      </c>
    </row>
    <row r="1487" spans="1:32" x14ac:dyDescent="0.25">
      <c r="A1487" s="230" t="s">
        <v>4100</v>
      </c>
      <c r="B1487" s="48" t="s">
        <v>7283</v>
      </c>
      <c r="C1487" s="77">
        <v>2000000000</v>
      </c>
      <c r="D1487" s="48"/>
      <c r="E1487" s="75">
        <v>46022</v>
      </c>
      <c r="F1487" s="77">
        <v>5000000000</v>
      </c>
      <c r="G1487" s="77">
        <v>7000000000</v>
      </c>
      <c r="H1487" s="77">
        <v>2000000000</v>
      </c>
      <c r="I1487" s="77">
        <v>150000000</v>
      </c>
      <c r="J1487" s="79" t="s">
        <v>5701</v>
      </c>
      <c r="K1487" s="80">
        <f t="shared" si="83"/>
        <v>2</v>
      </c>
      <c r="L1487" s="48" t="s">
        <v>249</v>
      </c>
      <c r="M1487" s="79" t="s">
        <v>7117</v>
      </c>
      <c r="N1487" s="80">
        <v>2</v>
      </c>
      <c r="O1487" s="48" t="s">
        <v>7078</v>
      </c>
      <c r="P1487" s="75">
        <v>46022</v>
      </c>
      <c r="Q1487" s="75">
        <v>46022</v>
      </c>
      <c r="R1487" s="75">
        <v>42369</v>
      </c>
      <c r="S1487" s="48">
        <v>1</v>
      </c>
      <c r="T1487" s="48" t="s">
        <v>253</v>
      </c>
      <c r="U1487" s="48" t="s">
        <v>1112</v>
      </c>
      <c r="V1487" s="82" t="s">
        <v>5704</v>
      </c>
      <c r="W1487" s="75">
        <v>43465</v>
      </c>
      <c r="X1487" s="48">
        <v>15000000</v>
      </c>
      <c r="Y1487" s="77">
        <v>5000000000</v>
      </c>
      <c r="Z1487" s="94">
        <v>150000000</v>
      </c>
      <c r="AA1487" s="77">
        <v>150000000</v>
      </c>
      <c r="AB1487" s="48">
        <v>2</v>
      </c>
      <c r="AC1487" s="75">
        <v>46022</v>
      </c>
      <c r="AD1487" s="77">
        <v>5000000000</v>
      </c>
      <c r="AE1487" s="77">
        <v>5000000000</v>
      </c>
      <c r="AF1487" s="48">
        <v>15000000</v>
      </c>
    </row>
    <row r="1488" spans="1:32" x14ac:dyDescent="0.25">
      <c r="A1488" s="230" t="s">
        <v>4102</v>
      </c>
      <c r="B1488" s="48" t="s">
        <v>7284</v>
      </c>
      <c r="C1488" s="77">
        <v>2000000000</v>
      </c>
      <c r="D1488" s="48"/>
      <c r="E1488" s="75">
        <v>46022</v>
      </c>
      <c r="F1488" s="77">
        <v>5000000000</v>
      </c>
      <c r="G1488" s="77">
        <v>7000000000</v>
      </c>
      <c r="H1488" s="77">
        <v>2000000000</v>
      </c>
      <c r="I1488" s="77">
        <v>150000000</v>
      </c>
      <c r="J1488" s="79" t="s">
        <v>5701</v>
      </c>
      <c r="K1488" s="80">
        <f t="shared" si="83"/>
        <v>2</v>
      </c>
      <c r="L1488" s="48" t="s">
        <v>249</v>
      </c>
      <c r="M1488" s="79" t="s">
        <v>7119</v>
      </c>
      <c r="N1488" s="80">
        <v>2</v>
      </c>
      <c r="O1488" s="48" t="s">
        <v>7078</v>
      </c>
      <c r="P1488" s="75">
        <v>46022</v>
      </c>
      <c r="Q1488" s="75">
        <v>46022</v>
      </c>
      <c r="R1488" s="75">
        <v>42369</v>
      </c>
      <c r="S1488" s="48">
        <v>1</v>
      </c>
      <c r="T1488" s="48" t="s">
        <v>253</v>
      </c>
      <c r="U1488" s="48" t="s">
        <v>1112</v>
      </c>
      <c r="V1488" s="82" t="s">
        <v>5704</v>
      </c>
      <c r="W1488" s="75">
        <v>43465</v>
      </c>
      <c r="X1488" s="48">
        <v>15000000</v>
      </c>
      <c r="Y1488" s="77">
        <v>5000000000</v>
      </c>
      <c r="Z1488" s="94">
        <v>150000000</v>
      </c>
      <c r="AA1488" s="77">
        <v>150000000</v>
      </c>
      <c r="AB1488" s="48">
        <v>2</v>
      </c>
      <c r="AC1488" s="75">
        <v>46022</v>
      </c>
      <c r="AD1488" s="77">
        <v>5000000000</v>
      </c>
      <c r="AE1488" s="77">
        <v>5000000000</v>
      </c>
      <c r="AF1488" s="48">
        <v>15000000</v>
      </c>
    </row>
    <row r="1489" spans="1:32" x14ac:dyDescent="0.25">
      <c r="A1489" s="230" t="s">
        <v>4104</v>
      </c>
      <c r="B1489" s="48" t="s">
        <v>7285</v>
      </c>
      <c r="C1489" s="77">
        <v>2000000000</v>
      </c>
      <c r="D1489" s="48"/>
      <c r="E1489" s="75">
        <v>46022</v>
      </c>
      <c r="F1489" s="77">
        <v>5000000000</v>
      </c>
      <c r="G1489" s="77">
        <v>7000000000</v>
      </c>
      <c r="H1489" s="77">
        <v>2000000000</v>
      </c>
      <c r="I1489" s="77">
        <v>150000000</v>
      </c>
      <c r="J1489" s="79" t="s">
        <v>5701</v>
      </c>
      <c r="K1489" s="80">
        <f t="shared" si="83"/>
        <v>2</v>
      </c>
      <c r="L1489" s="48" t="s">
        <v>249</v>
      </c>
      <c r="M1489" s="79" t="s">
        <v>7121</v>
      </c>
      <c r="N1489" s="80">
        <v>2</v>
      </c>
      <c r="O1489" s="48" t="s">
        <v>7078</v>
      </c>
      <c r="P1489" s="75">
        <v>46022</v>
      </c>
      <c r="Q1489" s="75">
        <v>46022</v>
      </c>
      <c r="R1489" s="75">
        <v>42369</v>
      </c>
      <c r="S1489" s="48">
        <v>1</v>
      </c>
      <c r="T1489" s="48" t="s">
        <v>253</v>
      </c>
      <c r="U1489" s="48" t="s">
        <v>1112</v>
      </c>
      <c r="V1489" s="82" t="s">
        <v>5704</v>
      </c>
      <c r="W1489" s="75">
        <v>43465</v>
      </c>
      <c r="X1489" s="48">
        <v>15000000</v>
      </c>
      <c r="Y1489" s="77">
        <v>5000000000</v>
      </c>
      <c r="Z1489" s="94">
        <v>150000000</v>
      </c>
      <c r="AA1489" s="77">
        <v>150000000</v>
      </c>
      <c r="AB1489" s="48">
        <v>2</v>
      </c>
      <c r="AC1489" s="75">
        <v>46022</v>
      </c>
      <c r="AD1489" s="77">
        <v>5000000000</v>
      </c>
      <c r="AE1489" s="77">
        <v>5000000000</v>
      </c>
      <c r="AF1489" s="48">
        <v>15000000</v>
      </c>
    </row>
    <row r="1490" spans="1:32" x14ac:dyDescent="0.25">
      <c r="A1490" s="230" t="s">
        <v>4106</v>
      </c>
      <c r="B1490" s="48" t="s">
        <v>7286</v>
      </c>
      <c r="C1490" s="77">
        <v>2000000000</v>
      </c>
      <c r="D1490" s="48"/>
      <c r="E1490" s="75">
        <v>46022</v>
      </c>
      <c r="F1490" s="77">
        <v>5000000000</v>
      </c>
      <c r="G1490" s="77">
        <v>7000000000</v>
      </c>
      <c r="H1490" s="77">
        <v>2000000000</v>
      </c>
      <c r="I1490" s="77">
        <v>150000000</v>
      </c>
      <c r="J1490" s="79" t="s">
        <v>5701</v>
      </c>
      <c r="K1490" s="80">
        <f t="shared" si="83"/>
        <v>2</v>
      </c>
      <c r="L1490" s="48" t="s">
        <v>249</v>
      </c>
      <c r="M1490" s="79" t="s">
        <v>7123</v>
      </c>
      <c r="N1490" s="80">
        <v>2</v>
      </c>
      <c r="O1490" s="48" t="s">
        <v>7078</v>
      </c>
      <c r="P1490" s="75">
        <v>46022</v>
      </c>
      <c r="Q1490" s="75">
        <v>46022</v>
      </c>
      <c r="R1490" s="75">
        <v>42369</v>
      </c>
      <c r="S1490" s="48">
        <v>1</v>
      </c>
      <c r="T1490" s="48" t="s">
        <v>253</v>
      </c>
      <c r="U1490" s="48" t="s">
        <v>1112</v>
      </c>
      <c r="V1490" s="82" t="s">
        <v>5704</v>
      </c>
      <c r="W1490" s="75">
        <v>43465</v>
      </c>
      <c r="X1490" s="48">
        <v>15000000</v>
      </c>
      <c r="Y1490" s="77">
        <v>5000000000</v>
      </c>
      <c r="Z1490" s="94">
        <v>150000000</v>
      </c>
      <c r="AA1490" s="77">
        <v>150000000</v>
      </c>
      <c r="AB1490" s="48">
        <v>2</v>
      </c>
      <c r="AC1490" s="75">
        <v>46022</v>
      </c>
      <c r="AD1490" s="77">
        <v>5000000000</v>
      </c>
      <c r="AE1490" s="77">
        <v>5000000000</v>
      </c>
      <c r="AF1490" s="48">
        <v>15000000</v>
      </c>
    </row>
    <row r="1491" spans="1:32" x14ac:dyDescent="0.25">
      <c r="A1491" s="230" t="s">
        <v>4108</v>
      </c>
      <c r="B1491" s="48" t="s">
        <v>7287</v>
      </c>
      <c r="C1491" s="77">
        <v>2000000000</v>
      </c>
      <c r="D1491" s="48"/>
      <c r="E1491" s="75">
        <v>46022</v>
      </c>
      <c r="F1491" s="77">
        <v>5000000000</v>
      </c>
      <c r="G1491" s="77">
        <v>7000000000</v>
      </c>
      <c r="H1491" s="77">
        <v>2000000000</v>
      </c>
      <c r="I1491" s="77">
        <v>150000000</v>
      </c>
      <c r="J1491" s="79" t="s">
        <v>5701</v>
      </c>
      <c r="K1491" s="80">
        <f t="shared" si="83"/>
        <v>2</v>
      </c>
      <c r="L1491" s="48" t="s">
        <v>249</v>
      </c>
      <c r="M1491" s="79" t="s">
        <v>7125</v>
      </c>
      <c r="N1491" s="80">
        <v>2</v>
      </c>
      <c r="O1491" s="48" t="s">
        <v>7078</v>
      </c>
      <c r="P1491" s="75">
        <v>46022</v>
      </c>
      <c r="Q1491" s="75">
        <v>46022</v>
      </c>
      <c r="R1491" s="75">
        <v>42369</v>
      </c>
      <c r="S1491" s="48">
        <v>1</v>
      </c>
      <c r="T1491" s="48" t="s">
        <v>253</v>
      </c>
      <c r="U1491" s="48" t="s">
        <v>1112</v>
      </c>
      <c r="V1491" s="82" t="s">
        <v>5704</v>
      </c>
      <c r="W1491" s="75">
        <v>43465</v>
      </c>
      <c r="X1491" s="48">
        <v>15000000</v>
      </c>
      <c r="Y1491" s="77">
        <v>5000000000</v>
      </c>
      <c r="Z1491" s="94">
        <v>150000000</v>
      </c>
      <c r="AA1491" s="77">
        <v>150000000</v>
      </c>
      <c r="AB1491" s="48">
        <v>2</v>
      </c>
      <c r="AC1491" s="75">
        <v>46022</v>
      </c>
      <c r="AD1491" s="77">
        <v>5000000000</v>
      </c>
      <c r="AE1491" s="77">
        <v>5000000000</v>
      </c>
      <c r="AF1491" s="48">
        <v>15000000</v>
      </c>
    </row>
    <row r="1492" spans="1:32" x14ac:dyDescent="0.25">
      <c r="A1492" s="230" t="s">
        <v>4110</v>
      </c>
      <c r="B1492" s="48" t="s">
        <v>7288</v>
      </c>
      <c r="C1492" s="77">
        <v>2000000000</v>
      </c>
      <c r="D1492" s="48"/>
      <c r="E1492" s="75">
        <v>46022</v>
      </c>
      <c r="F1492" s="77">
        <v>5000000000</v>
      </c>
      <c r="G1492" s="77">
        <v>7000000000</v>
      </c>
      <c r="H1492" s="77">
        <v>2000000000</v>
      </c>
      <c r="I1492" s="77">
        <v>150000000</v>
      </c>
      <c r="J1492" s="79" t="s">
        <v>5701</v>
      </c>
      <c r="K1492" s="80">
        <f t="shared" si="83"/>
        <v>3</v>
      </c>
      <c r="L1492" s="48" t="s">
        <v>249</v>
      </c>
      <c r="M1492" s="79" t="s">
        <v>7127</v>
      </c>
      <c r="N1492" s="80">
        <v>3</v>
      </c>
      <c r="O1492" s="48" t="s">
        <v>7078</v>
      </c>
      <c r="P1492" s="75">
        <v>46022</v>
      </c>
      <c r="Q1492" s="75">
        <v>46022</v>
      </c>
      <c r="R1492" s="75">
        <v>42369</v>
      </c>
      <c r="S1492" s="48">
        <v>1</v>
      </c>
      <c r="T1492" s="48" t="s">
        <v>253</v>
      </c>
      <c r="U1492" s="48" t="s">
        <v>1112</v>
      </c>
      <c r="V1492" s="82" t="s">
        <v>5704</v>
      </c>
      <c r="W1492" s="75">
        <v>43465</v>
      </c>
      <c r="X1492" s="48">
        <v>15000000</v>
      </c>
      <c r="Y1492" s="77">
        <v>5000000000</v>
      </c>
      <c r="Z1492" s="94">
        <v>150000000</v>
      </c>
      <c r="AA1492" s="77">
        <v>0</v>
      </c>
      <c r="AB1492" s="48">
        <v>2</v>
      </c>
      <c r="AC1492" s="75">
        <v>46022</v>
      </c>
      <c r="AD1492" s="77">
        <v>5000000000</v>
      </c>
      <c r="AE1492" s="77">
        <v>5000000000</v>
      </c>
      <c r="AF1492" s="48">
        <v>15000000</v>
      </c>
    </row>
    <row r="1493" spans="1:32" x14ac:dyDescent="0.25">
      <c r="A1493" s="230" t="s">
        <v>4112</v>
      </c>
      <c r="B1493" s="48" t="s">
        <v>7289</v>
      </c>
      <c r="C1493" s="77">
        <v>2000000000</v>
      </c>
      <c r="D1493" s="48"/>
      <c r="E1493" s="75">
        <v>46022</v>
      </c>
      <c r="F1493" s="77">
        <v>5000000000</v>
      </c>
      <c r="G1493" s="77">
        <v>7000000000</v>
      </c>
      <c r="H1493" s="77">
        <v>2000000000</v>
      </c>
      <c r="I1493" s="77">
        <v>150000000</v>
      </c>
      <c r="J1493" s="79" t="s">
        <v>5701</v>
      </c>
      <c r="K1493" s="80">
        <f t="shared" si="83"/>
        <v>3</v>
      </c>
      <c r="L1493" s="48" t="s">
        <v>249</v>
      </c>
      <c r="M1493" s="79" t="s">
        <v>7129</v>
      </c>
      <c r="N1493" s="80">
        <v>3</v>
      </c>
      <c r="O1493" s="48" t="s">
        <v>7078</v>
      </c>
      <c r="P1493" s="75">
        <v>46022</v>
      </c>
      <c r="Q1493" s="75">
        <v>46022</v>
      </c>
      <c r="R1493" s="75">
        <v>42369</v>
      </c>
      <c r="S1493" s="48">
        <v>1</v>
      </c>
      <c r="T1493" s="48" t="s">
        <v>253</v>
      </c>
      <c r="U1493" s="48" t="s">
        <v>1112</v>
      </c>
      <c r="V1493" s="82" t="s">
        <v>5704</v>
      </c>
      <c r="W1493" s="75">
        <v>43465</v>
      </c>
      <c r="X1493" s="48">
        <v>15000000</v>
      </c>
      <c r="Y1493" s="77">
        <v>5000000000</v>
      </c>
      <c r="Z1493" s="94">
        <v>150000000</v>
      </c>
      <c r="AA1493" s="77">
        <v>0</v>
      </c>
      <c r="AB1493" s="48">
        <v>2</v>
      </c>
      <c r="AC1493" s="75">
        <v>46022</v>
      </c>
      <c r="AD1493" s="77">
        <v>5000000000</v>
      </c>
      <c r="AE1493" s="77">
        <v>5000000000</v>
      </c>
      <c r="AF1493" s="48">
        <v>15000000</v>
      </c>
    </row>
    <row r="1494" spans="1:32" x14ac:dyDescent="0.25">
      <c r="A1494" s="230" t="s">
        <v>4114</v>
      </c>
      <c r="B1494" s="48" t="s">
        <v>7290</v>
      </c>
      <c r="C1494" s="77">
        <v>2000000000</v>
      </c>
      <c r="D1494" s="48"/>
      <c r="E1494" s="75">
        <v>46022</v>
      </c>
      <c r="F1494" s="77">
        <v>5000000000</v>
      </c>
      <c r="G1494" s="77">
        <v>7000000000</v>
      </c>
      <c r="H1494" s="77">
        <v>2000000000</v>
      </c>
      <c r="I1494" s="77">
        <v>150000000</v>
      </c>
      <c r="J1494" s="79" t="s">
        <v>5701</v>
      </c>
      <c r="K1494" s="80">
        <f t="shared" si="83"/>
        <v>3</v>
      </c>
      <c r="L1494" s="48" t="s">
        <v>249</v>
      </c>
      <c r="M1494" s="79" t="s">
        <v>7131</v>
      </c>
      <c r="N1494" s="80">
        <v>3</v>
      </c>
      <c r="O1494" s="48" t="s">
        <v>7078</v>
      </c>
      <c r="P1494" s="75">
        <v>46022</v>
      </c>
      <c r="Q1494" s="75">
        <v>46022</v>
      </c>
      <c r="R1494" s="75">
        <v>42369</v>
      </c>
      <c r="S1494" s="48">
        <v>1</v>
      </c>
      <c r="T1494" s="48" t="s">
        <v>253</v>
      </c>
      <c r="U1494" s="48" t="s">
        <v>1112</v>
      </c>
      <c r="V1494" s="82" t="s">
        <v>5704</v>
      </c>
      <c r="W1494" s="75">
        <v>43465</v>
      </c>
      <c r="X1494" s="48">
        <v>15000000</v>
      </c>
      <c r="Y1494" s="77">
        <v>5000000000</v>
      </c>
      <c r="Z1494" s="94">
        <v>150000000</v>
      </c>
      <c r="AA1494" s="77">
        <v>0</v>
      </c>
      <c r="AB1494" s="48">
        <v>2</v>
      </c>
      <c r="AC1494" s="75">
        <v>46022</v>
      </c>
      <c r="AD1494" s="77">
        <v>5000000000</v>
      </c>
      <c r="AE1494" s="77">
        <v>5000000000</v>
      </c>
      <c r="AF1494" s="48">
        <v>15000000</v>
      </c>
    </row>
    <row r="1495" spans="1:32" x14ac:dyDescent="0.25">
      <c r="A1495" s="230" t="s">
        <v>4116</v>
      </c>
      <c r="B1495" s="48" t="s">
        <v>7291</v>
      </c>
      <c r="C1495" s="77">
        <v>2000000000</v>
      </c>
      <c r="D1495" s="48"/>
      <c r="E1495" s="75">
        <v>46022</v>
      </c>
      <c r="F1495" s="77">
        <v>5000000000</v>
      </c>
      <c r="G1495" s="77">
        <v>7000000000</v>
      </c>
      <c r="H1495" s="77">
        <v>2000000000</v>
      </c>
      <c r="I1495" s="77">
        <v>150000000</v>
      </c>
      <c r="J1495" s="79" t="s">
        <v>5701</v>
      </c>
      <c r="K1495" s="80">
        <f t="shared" si="83"/>
        <v>3</v>
      </c>
      <c r="L1495" s="48" t="s">
        <v>249</v>
      </c>
      <c r="M1495" s="79" t="s">
        <v>7133</v>
      </c>
      <c r="N1495" s="80">
        <v>3</v>
      </c>
      <c r="O1495" s="48" t="s">
        <v>7078</v>
      </c>
      <c r="P1495" s="75">
        <v>46022</v>
      </c>
      <c r="Q1495" s="75">
        <v>46022</v>
      </c>
      <c r="R1495" s="75">
        <v>42369</v>
      </c>
      <c r="S1495" s="48">
        <v>1</v>
      </c>
      <c r="T1495" s="48" t="s">
        <v>253</v>
      </c>
      <c r="U1495" s="48" t="s">
        <v>1112</v>
      </c>
      <c r="V1495" s="82" t="s">
        <v>5704</v>
      </c>
      <c r="W1495" s="75">
        <v>43465</v>
      </c>
      <c r="X1495" s="48">
        <v>15000000</v>
      </c>
      <c r="Y1495" s="77">
        <v>5000000000</v>
      </c>
      <c r="Z1495" s="94">
        <v>150000000</v>
      </c>
      <c r="AA1495" s="77">
        <v>0</v>
      </c>
      <c r="AB1495" s="48">
        <v>2</v>
      </c>
      <c r="AC1495" s="75">
        <v>46022</v>
      </c>
      <c r="AD1495" s="77">
        <v>5000000000</v>
      </c>
      <c r="AE1495" s="77">
        <v>5000000000</v>
      </c>
      <c r="AF1495" s="48">
        <v>15000000</v>
      </c>
    </row>
    <row r="1496" spans="1:32" x14ac:dyDescent="0.25">
      <c r="A1496" s="230" t="s">
        <v>4118</v>
      </c>
      <c r="B1496" s="48" t="s">
        <v>7292</v>
      </c>
      <c r="C1496" s="77">
        <v>2000000000</v>
      </c>
      <c r="D1496" s="48"/>
      <c r="E1496" s="75">
        <v>46022</v>
      </c>
      <c r="F1496" s="77">
        <v>5000000000</v>
      </c>
      <c r="G1496" s="77">
        <v>7000000000</v>
      </c>
      <c r="H1496" s="77">
        <v>2000000000</v>
      </c>
      <c r="I1496" s="77">
        <v>150000000</v>
      </c>
      <c r="J1496" s="79" t="s">
        <v>5701</v>
      </c>
      <c r="K1496" s="80">
        <f t="shared" si="83"/>
        <v>3</v>
      </c>
      <c r="L1496" s="48" t="s">
        <v>249</v>
      </c>
      <c r="M1496" s="79" t="s">
        <v>7135</v>
      </c>
      <c r="N1496" s="80">
        <v>3</v>
      </c>
      <c r="O1496" s="48" t="s">
        <v>7078</v>
      </c>
      <c r="P1496" s="75">
        <v>46022</v>
      </c>
      <c r="Q1496" s="75">
        <v>46022</v>
      </c>
      <c r="R1496" s="75">
        <v>42369</v>
      </c>
      <c r="S1496" s="48">
        <v>1</v>
      </c>
      <c r="T1496" s="48" t="s">
        <v>253</v>
      </c>
      <c r="U1496" s="48" t="s">
        <v>1112</v>
      </c>
      <c r="V1496" s="82" t="s">
        <v>5704</v>
      </c>
      <c r="W1496" s="75">
        <v>43465</v>
      </c>
      <c r="X1496" s="48">
        <v>15000000</v>
      </c>
      <c r="Y1496" s="77">
        <v>5000000000</v>
      </c>
      <c r="Z1496" s="94">
        <v>150000000</v>
      </c>
      <c r="AA1496" s="77">
        <v>0</v>
      </c>
      <c r="AB1496" s="48">
        <v>2</v>
      </c>
      <c r="AC1496" s="75">
        <v>46022</v>
      </c>
      <c r="AD1496" s="77">
        <v>5000000000</v>
      </c>
      <c r="AE1496" s="77">
        <v>5000000000</v>
      </c>
      <c r="AF1496" s="48">
        <v>15000000</v>
      </c>
    </row>
    <row r="1497" spans="1:32" x14ac:dyDescent="0.25">
      <c r="A1497" s="230" t="s">
        <v>4120</v>
      </c>
      <c r="B1497" s="48" t="s">
        <v>7293</v>
      </c>
      <c r="C1497" s="77">
        <v>2000000000</v>
      </c>
      <c r="D1497" s="48"/>
      <c r="E1497" s="75">
        <v>46022</v>
      </c>
      <c r="F1497" s="77">
        <v>5000000000</v>
      </c>
      <c r="G1497" s="77">
        <v>7000000000</v>
      </c>
      <c r="H1497" s="77">
        <v>2000000000</v>
      </c>
      <c r="I1497" s="77">
        <v>150000000</v>
      </c>
      <c r="J1497" s="79" t="s">
        <v>5701</v>
      </c>
      <c r="K1497" s="80">
        <f t="shared" si="83"/>
        <v>3</v>
      </c>
      <c r="L1497" s="48" t="s">
        <v>249</v>
      </c>
      <c r="M1497" s="79" t="s">
        <v>7137</v>
      </c>
      <c r="N1497" s="80">
        <v>3</v>
      </c>
      <c r="O1497" s="48" t="s">
        <v>7078</v>
      </c>
      <c r="P1497" s="75">
        <v>46022</v>
      </c>
      <c r="Q1497" s="75">
        <v>46022</v>
      </c>
      <c r="R1497" s="75">
        <v>42369</v>
      </c>
      <c r="S1497" s="48">
        <v>1</v>
      </c>
      <c r="T1497" s="48" t="s">
        <v>253</v>
      </c>
      <c r="U1497" s="48" t="s">
        <v>1112</v>
      </c>
      <c r="V1497" s="82" t="s">
        <v>5704</v>
      </c>
      <c r="W1497" s="75">
        <v>43465</v>
      </c>
      <c r="X1497" s="48">
        <v>15000000</v>
      </c>
      <c r="Y1497" s="77">
        <v>5000000000</v>
      </c>
      <c r="Z1497" s="94">
        <v>150000000</v>
      </c>
      <c r="AA1497" s="77">
        <v>0</v>
      </c>
      <c r="AB1497" s="48">
        <v>2</v>
      </c>
      <c r="AC1497" s="75">
        <v>46022</v>
      </c>
      <c r="AD1497" s="77">
        <v>5000000000</v>
      </c>
      <c r="AE1497" s="77">
        <v>5000000000</v>
      </c>
      <c r="AF1497" s="48">
        <v>15000000</v>
      </c>
    </row>
    <row r="1498" spans="1:32" x14ac:dyDescent="0.25">
      <c r="A1498" s="230" t="s">
        <v>4122</v>
      </c>
      <c r="B1498" s="48" t="s">
        <v>7294</v>
      </c>
      <c r="C1498" s="77">
        <v>2000000000</v>
      </c>
      <c r="D1498" s="48"/>
      <c r="E1498" s="75">
        <v>46022</v>
      </c>
      <c r="F1498" s="77">
        <v>5000000000</v>
      </c>
      <c r="G1498" s="77">
        <v>7000000000</v>
      </c>
      <c r="H1498" s="77">
        <v>2000000000</v>
      </c>
      <c r="I1498" s="77">
        <v>150000000</v>
      </c>
      <c r="J1498" s="79" t="s">
        <v>5701</v>
      </c>
      <c r="K1498" s="80">
        <f t="shared" si="83"/>
        <v>3</v>
      </c>
      <c r="L1498" s="48" t="s">
        <v>249</v>
      </c>
      <c r="M1498" s="79" t="s">
        <v>7139</v>
      </c>
      <c r="N1498" s="80">
        <v>3</v>
      </c>
      <c r="O1498" s="48" t="s">
        <v>7078</v>
      </c>
      <c r="P1498" s="75">
        <v>46022</v>
      </c>
      <c r="Q1498" s="75">
        <v>46022</v>
      </c>
      <c r="R1498" s="75">
        <v>42369</v>
      </c>
      <c r="S1498" s="48">
        <v>1</v>
      </c>
      <c r="T1498" s="48" t="s">
        <v>253</v>
      </c>
      <c r="U1498" s="48" t="s">
        <v>1112</v>
      </c>
      <c r="V1498" s="82" t="s">
        <v>5704</v>
      </c>
      <c r="W1498" s="75">
        <v>43465</v>
      </c>
      <c r="X1498" s="48">
        <v>15000000</v>
      </c>
      <c r="Y1498" s="77">
        <v>5000000000</v>
      </c>
      <c r="Z1498" s="94">
        <v>150000000</v>
      </c>
      <c r="AA1498" s="77">
        <v>0</v>
      </c>
      <c r="AB1498" s="48">
        <v>2</v>
      </c>
      <c r="AC1498" s="75">
        <v>46022</v>
      </c>
      <c r="AD1498" s="77">
        <v>5000000000</v>
      </c>
      <c r="AE1498" s="77">
        <v>5000000000</v>
      </c>
      <c r="AF1498" s="48">
        <v>15000000</v>
      </c>
    </row>
    <row r="1499" spans="1:32" x14ac:dyDescent="0.25">
      <c r="A1499" s="230" t="s">
        <v>4124</v>
      </c>
      <c r="B1499" s="48" t="s">
        <v>7295</v>
      </c>
      <c r="C1499" s="77">
        <v>2000000000</v>
      </c>
      <c r="D1499" s="48"/>
      <c r="E1499" s="75">
        <v>46022</v>
      </c>
      <c r="F1499" s="77">
        <v>5000000000</v>
      </c>
      <c r="G1499" s="77">
        <v>7000000000</v>
      </c>
      <c r="H1499" s="77">
        <v>2000000000</v>
      </c>
      <c r="I1499" s="77">
        <v>150000000</v>
      </c>
      <c r="J1499" s="79" t="s">
        <v>5701</v>
      </c>
      <c r="K1499" s="80">
        <f t="shared" si="83"/>
        <v>3</v>
      </c>
      <c r="L1499" s="48" t="s">
        <v>249</v>
      </c>
      <c r="M1499" s="79" t="s">
        <v>7141</v>
      </c>
      <c r="N1499" s="80">
        <v>3</v>
      </c>
      <c r="O1499" s="48" t="s">
        <v>7078</v>
      </c>
      <c r="P1499" s="75">
        <v>46022</v>
      </c>
      <c r="Q1499" s="75">
        <v>46022</v>
      </c>
      <c r="R1499" s="75">
        <v>42369</v>
      </c>
      <c r="S1499" s="48">
        <v>1</v>
      </c>
      <c r="T1499" s="48" t="s">
        <v>253</v>
      </c>
      <c r="U1499" s="48" t="s">
        <v>1112</v>
      </c>
      <c r="V1499" s="82" t="s">
        <v>5704</v>
      </c>
      <c r="W1499" s="75">
        <v>43465</v>
      </c>
      <c r="X1499" s="48">
        <v>15000000</v>
      </c>
      <c r="Y1499" s="77">
        <v>5000000000</v>
      </c>
      <c r="Z1499" s="94">
        <v>150000000</v>
      </c>
      <c r="AA1499" s="77">
        <v>0</v>
      </c>
      <c r="AB1499" s="48">
        <v>2</v>
      </c>
      <c r="AC1499" s="75">
        <v>46022</v>
      </c>
      <c r="AD1499" s="77">
        <v>5000000000</v>
      </c>
      <c r="AE1499" s="77">
        <v>5000000000</v>
      </c>
      <c r="AF1499" s="48">
        <v>15000000</v>
      </c>
    </row>
    <row r="1500" spans="1:32" x14ac:dyDescent="0.25">
      <c r="A1500" s="230" t="s">
        <v>4126</v>
      </c>
      <c r="B1500" s="48" t="s">
        <v>7296</v>
      </c>
      <c r="C1500" s="77">
        <v>2000000000</v>
      </c>
      <c r="D1500" s="48"/>
      <c r="E1500" s="75">
        <v>46022</v>
      </c>
      <c r="F1500" s="77">
        <v>5000000000</v>
      </c>
      <c r="G1500" s="77">
        <v>7000000000</v>
      </c>
      <c r="H1500" s="77">
        <v>2000000000</v>
      </c>
      <c r="I1500" s="77">
        <v>150000000</v>
      </c>
      <c r="J1500" s="79" t="s">
        <v>5701</v>
      </c>
      <c r="K1500" s="80">
        <f t="shared" si="83"/>
        <v>4</v>
      </c>
      <c r="L1500" s="48" t="s">
        <v>249</v>
      </c>
      <c r="M1500" s="79" t="s">
        <v>7143</v>
      </c>
      <c r="N1500" s="80">
        <v>4</v>
      </c>
      <c r="O1500" s="48" t="s">
        <v>7078</v>
      </c>
      <c r="P1500" s="75">
        <v>46022</v>
      </c>
      <c r="Q1500" s="75">
        <v>46022</v>
      </c>
      <c r="R1500" s="75">
        <v>42369</v>
      </c>
      <c r="S1500" s="48">
        <v>1</v>
      </c>
      <c r="T1500" s="48" t="s">
        <v>253</v>
      </c>
      <c r="U1500" s="48" t="s">
        <v>1112</v>
      </c>
      <c r="V1500" s="82" t="s">
        <v>5704</v>
      </c>
      <c r="W1500" s="75">
        <v>43465</v>
      </c>
      <c r="X1500" s="48">
        <v>15000000</v>
      </c>
      <c r="Y1500" s="77">
        <v>5000000000</v>
      </c>
      <c r="Z1500" s="94">
        <v>150000000</v>
      </c>
      <c r="AA1500" s="77">
        <v>0</v>
      </c>
      <c r="AB1500" s="48">
        <v>2</v>
      </c>
      <c r="AC1500" s="75">
        <v>46022</v>
      </c>
      <c r="AD1500" s="77">
        <v>5000000000</v>
      </c>
      <c r="AE1500" s="77">
        <v>5000000000</v>
      </c>
      <c r="AF1500" s="48">
        <v>15000000</v>
      </c>
    </row>
    <row r="1501" spans="1:32" x14ac:dyDescent="0.25">
      <c r="A1501" s="230" t="s">
        <v>4128</v>
      </c>
      <c r="B1501" s="48" t="s">
        <v>7297</v>
      </c>
      <c r="C1501" s="77">
        <v>2000000000</v>
      </c>
      <c r="D1501" s="48"/>
      <c r="E1501" s="75">
        <v>46022</v>
      </c>
      <c r="F1501" s="77">
        <v>5000000000</v>
      </c>
      <c r="G1501" s="77">
        <v>7000000000</v>
      </c>
      <c r="H1501" s="77">
        <v>2000000000</v>
      </c>
      <c r="I1501" s="77">
        <v>150000000</v>
      </c>
      <c r="J1501" s="79" t="s">
        <v>5701</v>
      </c>
      <c r="K1501" s="80">
        <f t="shared" si="83"/>
        <v>4</v>
      </c>
      <c r="L1501" s="48" t="s">
        <v>249</v>
      </c>
      <c r="M1501" s="79" t="s">
        <v>7109</v>
      </c>
      <c r="N1501" s="80">
        <v>4</v>
      </c>
      <c r="O1501" s="48" t="s">
        <v>7078</v>
      </c>
      <c r="P1501" s="75">
        <v>46022</v>
      </c>
      <c r="Q1501" s="75">
        <v>46022</v>
      </c>
      <c r="R1501" s="75">
        <v>42369</v>
      </c>
      <c r="S1501" s="48">
        <v>1</v>
      </c>
      <c r="T1501" s="48" t="s">
        <v>253</v>
      </c>
      <c r="U1501" s="48" t="s">
        <v>1112</v>
      </c>
      <c r="V1501" s="82" t="s">
        <v>5704</v>
      </c>
      <c r="W1501" s="75">
        <v>43465</v>
      </c>
      <c r="X1501" s="48">
        <v>15000000</v>
      </c>
      <c r="Y1501" s="77">
        <v>5000000000</v>
      </c>
      <c r="Z1501" s="94">
        <v>150000000</v>
      </c>
      <c r="AA1501" s="77">
        <v>0</v>
      </c>
      <c r="AB1501" s="48">
        <v>2</v>
      </c>
      <c r="AC1501" s="75">
        <v>46022</v>
      </c>
      <c r="AD1501" s="77">
        <v>5000000000</v>
      </c>
      <c r="AE1501" s="77">
        <v>5000000000</v>
      </c>
      <c r="AF1501" s="48">
        <v>15000000</v>
      </c>
    </row>
    <row r="1502" spans="1:32" x14ac:dyDescent="0.25">
      <c r="A1502" s="230" t="s">
        <v>4130</v>
      </c>
      <c r="B1502" s="48" t="s">
        <v>7298</v>
      </c>
      <c r="C1502" s="77">
        <v>2000000000</v>
      </c>
      <c r="D1502" s="48"/>
      <c r="E1502" s="75">
        <v>46022</v>
      </c>
      <c r="F1502" s="77">
        <v>5000000000</v>
      </c>
      <c r="G1502" s="77">
        <v>7000000000</v>
      </c>
      <c r="H1502" s="77">
        <v>2000000000</v>
      </c>
      <c r="I1502" s="77">
        <v>150000000</v>
      </c>
      <c r="J1502" s="79" t="s">
        <v>5701</v>
      </c>
      <c r="K1502" s="80">
        <f t="shared" si="83"/>
        <v>4</v>
      </c>
      <c r="L1502" s="48" t="s">
        <v>249</v>
      </c>
      <c r="M1502" s="79" t="s">
        <v>7146</v>
      </c>
      <c r="N1502" s="80">
        <v>4</v>
      </c>
      <c r="O1502" s="48" t="s">
        <v>7078</v>
      </c>
      <c r="P1502" s="75">
        <v>46022</v>
      </c>
      <c r="Q1502" s="75">
        <v>46022</v>
      </c>
      <c r="R1502" s="75">
        <v>42369</v>
      </c>
      <c r="S1502" s="48">
        <v>1</v>
      </c>
      <c r="T1502" s="48" t="s">
        <v>253</v>
      </c>
      <c r="U1502" s="48" t="s">
        <v>1112</v>
      </c>
      <c r="V1502" s="82" t="s">
        <v>5704</v>
      </c>
      <c r="W1502" s="75">
        <v>43465</v>
      </c>
      <c r="X1502" s="48">
        <v>15000000</v>
      </c>
      <c r="Y1502" s="77">
        <v>5000000000</v>
      </c>
      <c r="Z1502" s="94">
        <v>150000000</v>
      </c>
      <c r="AA1502" s="77">
        <v>0</v>
      </c>
      <c r="AB1502" s="48">
        <v>2</v>
      </c>
      <c r="AC1502" s="75">
        <v>46022</v>
      </c>
      <c r="AD1502" s="77">
        <v>5000000000</v>
      </c>
      <c r="AE1502" s="77">
        <v>5000000000</v>
      </c>
      <c r="AF1502" s="48">
        <v>15000000</v>
      </c>
    </row>
    <row r="1503" spans="1:32" x14ac:dyDescent="0.25">
      <c r="A1503" s="230" t="s">
        <v>4132</v>
      </c>
      <c r="B1503" s="48" t="s">
        <v>7299</v>
      </c>
      <c r="C1503" s="77">
        <v>2000000000</v>
      </c>
      <c r="D1503" s="48"/>
      <c r="E1503" s="75">
        <v>46022</v>
      </c>
      <c r="F1503" s="77">
        <v>5000000000</v>
      </c>
      <c r="G1503" s="77">
        <v>7000000000</v>
      </c>
      <c r="H1503" s="77">
        <v>2000000000</v>
      </c>
      <c r="I1503" s="77">
        <v>150000000</v>
      </c>
      <c r="J1503" s="79" t="s">
        <v>5701</v>
      </c>
      <c r="K1503" s="80">
        <f t="shared" si="83"/>
        <v>4</v>
      </c>
      <c r="L1503" s="48" t="s">
        <v>249</v>
      </c>
      <c r="M1503" s="79" t="s">
        <v>7111</v>
      </c>
      <c r="N1503" s="80">
        <v>4</v>
      </c>
      <c r="O1503" s="48" t="s">
        <v>7078</v>
      </c>
      <c r="P1503" s="75">
        <v>46022</v>
      </c>
      <c r="Q1503" s="75">
        <v>46022</v>
      </c>
      <c r="R1503" s="75">
        <v>42369</v>
      </c>
      <c r="S1503" s="48">
        <v>1</v>
      </c>
      <c r="T1503" s="48" t="s">
        <v>253</v>
      </c>
      <c r="U1503" s="48" t="s">
        <v>1112</v>
      </c>
      <c r="V1503" s="82" t="s">
        <v>5704</v>
      </c>
      <c r="W1503" s="75">
        <v>43465</v>
      </c>
      <c r="X1503" s="48">
        <v>15000000</v>
      </c>
      <c r="Y1503" s="77">
        <v>5000000000</v>
      </c>
      <c r="Z1503" s="94">
        <v>150000000</v>
      </c>
      <c r="AA1503" s="77">
        <v>0</v>
      </c>
      <c r="AB1503" s="48">
        <v>2</v>
      </c>
      <c r="AC1503" s="75">
        <v>46022</v>
      </c>
      <c r="AD1503" s="77">
        <v>5000000000</v>
      </c>
      <c r="AE1503" s="77">
        <v>5000000000</v>
      </c>
      <c r="AF1503" s="48">
        <v>15000000</v>
      </c>
    </row>
    <row r="1504" spans="1:32" x14ac:dyDescent="0.25">
      <c r="A1504" s="230" t="s">
        <v>4134</v>
      </c>
      <c r="B1504" s="48" t="s">
        <v>7300</v>
      </c>
      <c r="C1504" s="77">
        <v>2000000000</v>
      </c>
      <c r="D1504" s="48"/>
      <c r="E1504" s="75">
        <v>46022</v>
      </c>
      <c r="F1504" s="77">
        <v>5000000000</v>
      </c>
      <c r="G1504" s="77">
        <v>7000000000</v>
      </c>
      <c r="H1504" s="77">
        <v>2000000000</v>
      </c>
      <c r="I1504" s="77">
        <v>150000000</v>
      </c>
      <c r="J1504" s="79" t="s">
        <v>5701</v>
      </c>
      <c r="K1504" s="80">
        <f t="shared" si="83"/>
        <v>4</v>
      </c>
      <c r="L1504" s="48" t="s">
        <v>249</v>
      </c>
      <c r="M1504" s="79" t="s">
        <v>7149</v>
      </c>
      <c r="N1504" s="80">
        <v>4</v>
      </c>
      <c r="O1504" s="48" t="s">
        <v>7078</v>
      </c>
      <c r="P1504" s="75">
        <v>46022</v>
      </c>
      <c r="Q1504" s="75">
        <v>46022</v>
      </c>
      <c r="R1504" s="75">
        <v>42369</v>
      </c>
      <c r="S1504" s="48">
        <v>1</v>
      </c>
      <c r="T1504" s="48" t="s">
        <v>253</v>
      </c>
      <c r="U1504" s="48" t="s">
        <v>1112</v>
      </c>
      <c r="V1504" s="82" t="s">
        <v>5704</v>
      </c>
      <c r="W1504" s="75">
        <v>43465</v>
      </c>
      <c r="X1504" s="48">
        <v>15000000</v>
      </c>
      <c r="Y1504" s="77">
        <v>5000000000</v>
      </c>
      <c r="Z1504" s="94">
        <v>150000000</v>
      </c>
      <c r="AA1504" s="77">
        <v>0</v>
      </c>
      <c r="AB1504" s="48">
        <v>2</v>
      </c>
      <c r="AC1504" s="75">
        <v>46022</v>
      </c>
      <c r="AD1504" s="77">
        <v>5000000000</v>
      </c>
      <c r="AE1504" s="77">
        <v>5000000000</v>
      </c>
      <c r="AF1504" s="48">
        <v>15000000</v>
      </c>
    </row>
    <row r="1505" spans="1:32" x14ac:dyDescent="0.25">
      <c r="A1505" s="230" t="s">
        <v>4136</v>
      </c>
      <c r="B1505" s="48" t="s">
        <v>7301</v>
      </c>
      <c r="C1505" s="77">
        <v>2000000000</v>
      </c>
      <c r="D1505" s="48"/>
      <c r="E1505" s="75">
        <v>46022</v>
      </c>
      <c r="F1505" s="77">
        <v>5000000000</v>
      </c>
      <c r="G1505" s="77">
        <v>7000000000</v>
      </c>
      <c r="H1505" s="77">
        <v>2000000000</v>
      </c>
      <c r="I1505" s="77">
        <v>150000000</v>
      </c>
      <c r="J1505" s="79" t="s">
        <v>5701</v>
      </c>
      <c r="K1505" s="80">
        <f t="shared" si="83"/>
        <v>4</v>
      </c>
      <c r="L1505" s="48" t="s">
        <v>249</v>
      </c>
      <c r="M1505" s="79" t="s">
        <v>7151</v>
      </c>
      <c r="N1505" s="80">
        <v>4</v>
      </c>
      <c r="O1505" s="48" t="s">
        <v>7078</v>
      </c>
      <c r="P1505" s="75">
        <v>46022</v>
      </c>
      <c r="Q1505" s="75">
        <v>46022</v>
      </c>
      <c r="R1505" s="75">
        <v>42369</v>
      </c>
      <c r="S1505" s="48">
        <v>1</v>
      </c>
      <c r="T1505" s="48" t="s">
        <v>253</v>
      </c>
      <c r="U1505" s="48" t="s">
        <v>1112</v>
      </c>
      <c r="V1505" s="82" t="s">
        <v>5704</v>
      </c>
      <c r="W1505" s="75">
        <v>43465</v>
      </c>
      <c r="X1505" s="48">
        <v>15000000</v>
      </c>
      <c r="Y1505" s="77">
        <v>5000000000</v>
      </c>
      <c r="Z1505" s="94">
        <v>150000000</v>
      </c>
      <c r="AA1505" s="77">
        <v>0</v>
      </c>
      <c r="AB1505" s="48">
        <v>2</v>
      </c>
      <c r="AC1505" s="75">
        <v>46022</v>
      </c>
      <c r="AD1505" s="77">
        <v>5000000000</v>
      </c>
      <c r="AE1505" s="77">
        <v>5000000000</v>
      </c>
      <c r="AF1505" s="48">
        <v>15000000</v>
      </c>
    </row>
    <row r="1506" spans="1:32" x14ac:dyDescent="0.25">
      <c r="A1506" s="230" t="s">
        <v>4138</v>
      </c>
      <c r="B1506" s="48" t="s">
        <v>7302</v>
      </c>
      <c r="C1506" s="77">
        <v>2000000000</v>
      </c>
      <c r="D1506" s="48"/>
      <c r="E1506" s="75">
        <v>46022</v>
      </c>
      <c r="F1506" s="77">
        <v>5000000000</v>
      </c>
      <c r="G1506" s="77">
        <v>7000000000</v>
      </c>
      <c r="H1506" s="77">
        <v>2000000000</v>
      </c>
      <c r="I1506" s="77">
        <v>150000000</v>
      </c>
      <c r="J1506" s="79" t="s">
        <v>5701</v>
      </c>
      <c r="K1506" s="80">
        <f t="shared" si="83"/>
        <v>4</v>
      </c>
      <c r="L1506" s="48" t="s">
        <v>249</v>
      </c>
      <c r="M1506" s="79" t="s">
        <v>7089</v>
      </c>
      <c r="N1506" s="80">
        <v>4</v>
      </c>
      <c r="O1506" s="48" t="s">
        <v>7078</v>
      </c>
      <c r="P1506" s="75">
        <v>46022</v>
      </c>
      <c r="Q1506" s="75">
        <v>46022</v>
      </c>
      <c r="R1506" s="75">
        <v>42369</v>
      </c>
      <c r="S1506" s="48">
        <v>1</v>
      </c>
      <c r="T1506" s="48" t="s">
        <v>253</v>
      </c>
      <c r="U1506" s="48" t="s">
        <v>1112</v>
      </c>
      <c r="V1506" s="82" t="s">
        <v>5704</v>
      </c>
      <c r="W1506" s="75">
        <v>43465</v>
      </c>
      <c r="X1506" s="48">
        <v>15000000</v>
      </c>
      <c r="Y1506" s="77">
        <v>5000000000</v>
      </c>
      <c r="Z1506" s="94">
        <v>150000000</v>
      </c>
      <c r="AA1506" s="77">
        <v>0</v>
      </c>
      <c r="AB1506" s="48">
        <v>2</v>
      </c>
      <c r="AC1506" s="75">
        <v>46022</v>
      </c>
      <c r="AD1506" s="77">
        <v>5000000000</v>
      </c>
      <c r="AE1506" s="77">
        <v>5000000000</v>
      </c>
      <c r="AF1506" s="48">
        <v>15000000</v>
      </c>
    </row>
    <row r="1507" spans="1:32" x14ac:dyDescent="0.25">
      <c r="A1507" s="230" t="s">
        <v>4140</v>
      </c>
      <c r="B1507" s="48" t="s">
        <v>7303</v>
      </c>
      <c r="C1507" s="77">
        <v>2000000000</v>
      </c>
      <c r="D1507" s="48"/>
      <c r="E1507" s="75">
        <v>46022</v>
      </c>
      <c r="F1507" s="77">
        <v>5000000000</v>
      </c>
      <c r="G1507" s="77">
        <v>7000000000</v>
      </c>
      <c r="H1507" s="77">
        <v>2000000000</v>
      </c>
      <c r="I1507" s="77">
        <v>150000000</v>
      </c>
      <c r="J1507" s="79" t="s">
        <v>5701</v>
      </c>
      <c r="K1507" s="80">
        <f t="shared" si="83"/>
        <v>4</v>
      </c>
      <c r="L1507" s="48" t="s">
        <v>249</v>
      </c>
      <c r="M1507" s="79" t="s">
        <v>7154</v>
      </c>
      <c r="N1507" s="80">
        <v>4</v>
      </c>
      <c r="O1507" s="48" t="s">
        <v>7078</v>
      </c>
      <c r="P1507" s="75">
        <v>46022</v>
      </c>
      <c r="Q1507" s="75">
        <v>46022</v>
      </c>
      <c r="R1507" s="75">
        <v>42369</v>
      </c>
      <c r="S1507" s="48">
        <v>1</v>
      </c>
      <c r="T1507" s="48" t="s">
        <v>253</v>
      </c>
      <c r="U1507" s="48" t="s">
        <v>1112</v>
      </c>
      <c r="V1507" s="82" t="s">
        <v>5704</v>
      </c>
      <c r="W1507" s="75">
        <v>43465</v>
      </c>
      <c r="X1507" s="48">
        <v>15000000</v>
      </c>
      <c r="Y1507" s="77">
        <v>5000000000</v>
      </c>
      <c r="Z1507" s="94">
        <v>150000000</v>
      </c>
      <c r="AA1507" s="77">
        <v>0</v>
      </c>
      <c r="AB1507" s="48">
        <v>2</v>
      </c>
      <c r="AC1507" s="75">
        <v>46022</v>
      </c>
      <c r="AD1507" s="77">
        <v>5000000000</v>
      </c>
      <c r="AE1507" s="77">
        <v>5000000000</v>
      </c>
      <c r="AF1507" s="48">
        <v>15000000</v>
      </c>
    </row>
    <row r="1508" spans="1:32" x14ac:dyDescent="0.25">
      <c r="A1508" s="230" t="s">
        <v>4142</v>
      </c>
      <c r="B1508" s="48" t="s">
        <v>7304</v>
      </c>
      <c r="C1508" s="77">
        <v>2000000000</v>
      </c>
      <c r="D1508" s="48"/>
      <c r="E1508" s="75">
        <v>46022</v>
      </c>
      <c r="F1508" s="77">
        <v>5000000000</v>
      </c>
      <c r="G1508" s="77">
        <v>7000000000</v>
      </c>
      <c r="H1508" s="77">
        <v>2000000000</v>
      </c>
      <c r="I1508" s="77">
        <v>150000000</v>
      </c>
      <c r="J1508" s="79" t="s">
        <v>5701</v>
      </c>
      <c r="K1508" s="80">
        <f t="shared" si="83"/>
        <v>4</v>
      </c>
      <c r="L1508" s="48" t="s">
        <v>249</v>
      </c>
      <c r="M1508" s="79" t="s">
        <v>7156</v>
      </c>
      <c r="N1508" s="80">
        <v>4</v>
      </c>
      <c r="O1508" s="48" t="s">
        <v>7078</v>
      </c>
      <c r="P1508" s="75">
        <v>46022</v>
      </c>
      <c r="Q1508" s="75">
        <v>46022</v>
      </c>
      <c r="R1508" s="75">
        <v>42369</v>
      </c>
      <c r="S1508" s="48">
        <v>1</v>
      </c>
      <c r="T1508" s="48" t="s">
        <v>253</v>
      </c>
      <c r="U1508" s="48" t="s">
        <v>1112</v>
      </c>
      <c r="V1508" s="82" t="s">
        <v>5704</v>
      </c>
      <c r="W1508" s="75">
        <v>43465</v>
      </c>
      <c r="X1508" s="48">
        <v>15000000</v>
      </c>
      <c r="Y1508" s="77">
        <v>5000000000</v>
      </c>
      <c r="Z1508" s="94">
        <v>150000000</v>
      </c>
      <c r="AA1508" s="77">
        <v>0</v>
      </c>
      <c r="AB1508" s="48">
        <v>2</v>
      </c>
      <c r="AC1508" s="75">
        <v>46022</v>
      </c>
      <c r="AD1508" s="77">
        <v>5000000000</v>
      </c>
      <c r="AE1508" s="77">
        <v>5000000000</v>
      </c>
      <c r="AF1508" s="48">
        <v>15000000</v>
      </c>
    </row>
    <row r="1509" spans="1:32" x14ac:dyDescent="0.25">
      <c r="A1509" s="230" t="s">
        <v>4144</v>
      </c>
      <c r="B1509" s="48" t="s">
        <v>7305</v>
      </c>
      <c r="C1509" s="77">
        <v>2000000000</v>
      </c>
      <c r="D1509" s="48"/>
      <c r="E1509" s="75">
        <v>46022</v>
      </c>
      <c r="F1509" s="77">
        <v>5000000000</v>
      </c>
      <c r="G1509" s="77">
        <v>7000000000</v>
      </c>
      <c r="H1509" s="77">
        <v>2000000000</v>
      </c>
      <c r="I1509" s="77">
        <v>150000000</v>
      </c>
      <c r="J1509" s="79" t="s">
        <v>5701</v>
      </c>
      <c r="K1509" s="80">
        <f t="shared" si="83"/>
        <v>4</v>
      </c>
      <c r="L1509" s="48" t="s">
        <v>249</v>
      </c>
      <c r="M1509" s="79" t="s">
        <v>7158</v>
      </c>
      <c r="N1509" s="80">
        <v>4</v>
      </c>
      <c r="O1509" s="48" t="s">
        <v>7078</v>
      </c>
      <c r="P1509" s="75">
        <v>46022</v>
      </c>
      <c r="Q1509" s="75">
        <v>46022</v>
      </c>
      <c r="R1509" s="75">
        <v>42369</v>
      </c>
      <c r="S1509" s="48">
        <v>1</v>
      </c>
      <c r="T1509" s="48" t="s">
        <v>253</v>
      </c>
      <c r="U1509" s="48" t="s">
        <v>1112</v>
      </c>
      <c r="V1509" s="82" t="s">
        <v>5704</v>
      </c>
      <c r="W1509" s="75">
        <v>43465</v>
      </c>
      <c r="X1509" s="48">
        <v>15000000</v>
      </c>
      <c r="Y1509" s="77">
        <v>5000000000</v>
      </c>
      <c r="Z1509" s="94">
        <v>150000000</v>
      </c>
      <c r="AA1509" s="77">
        <v>0</v>
      </c>
      <c r="AB1509" s="48">
        <v>2</v>
      </c>
      <c r="AC1509" s="75">
        <v>46022</v>
      </c>
      <c r="AD1509" s="77">
        <v>5000000000</v>
      </c>
      <c r="AE1509" s="77">
        <v>5000000000</v>
      </c>
      <c r="AF1509" s="48">
        <v>15000000</v>
      </c>
    </row>
    <row r="1510" spans="1:32" x14ac:dyDescent="0.25">
      <c r="A1510" s="230" t="s">
        <v>4146</v>
      </c>
      <c r="B1510" s="48" t="s">
        <v>7306</v>
      </c>
      <c r="C1510" s="77">
        <v>2000000000</v>
      </c>
      <c r="D1510" s="48"/>
      <c r="E1510" s="75">
        <v>46022</v>
      </c>
      <c r="F1510" s="77">
        <v>5000000000</v>
      </c>
      <c r="G1510" s="77">
        <v>7000000000</v>
      </c>
      <c r="H1510" s="77">
        <v>2000000000</v>
      </c>
      <c r="I1510" s="77">
        <v>150000000</v>
      </c>
      <c r="J1510" s="79" t="s">
        <v>5701</v>
      </c>
      <c r="K1510" s="80">
        <f t="shared" si="83"/>
        <v>4</v>
      </c>
      <c r="L1510" s="48" t="s">
        <v>249</v>
      </c>
      <c r="M1510" s="79" t="s">
        <v>7160</v>
      </c>
      <c r="N1510" s="80">
        <v>4</v>
      </c>
      <c r="O1510" s="48" t="s">
        <v>7078</v>
      </c>
      <c r="P1510" s="75">
        <v>46022</v>
      </c>
      <c r="Q1510" s="75">
        <v>46022</v>
      </c>
      <c r="R1510" s="75">
        <v>42369</v>
      </c>
      <c r="S1510" s="48">
        <v>1</v>
      </c>
      <c r="T1510" s="48" t="s">
        <v>253</v>
      </c>
      <c r="U1510" s="48" t="s">
        <v>1112</v>
      </c>
      <c r="V1510" s="82" t="s">
        <v>5704</v>
      </c>
      <c r="W1510" s="75">
        <v>43465</v>
      </c>
      <c r="X1510" s="48">
        <v>15000000</v>
      </c>
      <c r="Y1510" s="77">
        <v>5000000000</v>
      </c>
      <c r="Z1510" s="94">
        <v>150000000</v>
      </c>
      <c r="AA1510" s="77">
        <v>0</v>
      </c>
      <c r="AB1510" s="48">
        <v>2</v>
      </c>
      <c r="AC1510" s="75">
        <v>46022</v>
      </c>
      <c r="AD1510" s="77">
        <v>5000000000</v>
      </c>
      <c r="AE1510" s="77">
        <v>5000000000</v>
      </c>
      <c r="AF1510" s="48">
        <v>15000000</v>
      </c>
    </row>
    <row r="1511" spans="1:32" x14ac:dyDescent="0.25">
      <c r="A1511" s="230" t="s">
        <v>4148</v>
      </c>
      <c r="B1511" s="48" t="s">
        <v>7307</v>
      </c>
      <c r="C1511" s="77">
        <v>2000000000</v>
      </c>
      <c r="D1511" s="48"/>
      <c r="E1511" s="75">
        <v>46022</v>
      </c>
      <c r="F1511" s="77">
        <v>5000000000</v>
      </c>
      <c r="G1511" s="77">
        <v>7000000000</v>
      </c>
      <c r="H1511" s="77">
        <v>2000000000</v>
      </c>
      <c r="I1511" s="77">
        <v>150000000</v>
      </c>
      <c r="J1511" s="79" t="s">
        <v>5701</v>
      </c>
      <c r="K1511" s="80">
        <f t="shared" si="83"/>
        <v>4</v>
      </c>
      <c r="L1511" s="48" t="s">
        <v>249</v>
      </c>
      <c r="M1511" s="79" t="s">
        <v>7162</v>
      </c>
      <c r="N1511" s="80">
        <v>4</v>
      </c>
      <c r="O1511" s="48" t="s">
        <v>7078</v>
      </c>
      <c r="P1511" s="75">
        <v>46022</v>
      </c>
      <c r="Q1511" s="75">
        <v>46022</v>
      </c>
      <c r="R1511" s="75">
        <v>42369</v>
      </c>
      <c r="S1511" s="48">
        <v>1</v>
      </c>
      <c r="T1511" s="48" t="s">
        <v>253</v>
      </c>
      <c r="U1511" s="48" t="s">
        <v>1112</v>
      </c>
      <c r="V1511" s="82" t="s">
        <v>5704</v>
      </c>
      <c r="W1511" s="75">
        <v>43465</v>
      </c>
      <c r="X1511" s="48">
        <v>15000000</v>
      </c>
      <c r="Y1511" s="77">
        <v>5000000000</v>
      </c>
      <c r="Z1511" s="94">
        <v>150000000</v>
      </c>
      <c r="AA1511" s="77">
        <v>0</v>
      </c>
      <c r="AB1511" s="48">
        <v>2</v>
      </c>
      <c r="AC1511" s="75">
        <v>46022</v>
      </c>
      <c r="AD1511" s="77">
        <v>5000000000</v>
      </c>
      <c r="AE1511" s="77">
        <v>5000000000</v>
      </c>
      <c r="AF1511" s="48">
        <v>15000000</v>
      </c>
    </row>
    <row r="1512" spans="1:32" x14ac:dyDescent="0.25">
      <c r="A1512" s="230" t="s">
        <v>4150</v>
      </c>
      <c r="B1512" s="48" t="s">
        <v>7308</v>
      </c>
      <c r="C1512" s="77">
        <v>2000000000</v>
      </c>
      <c r="D1512" s="48"/>
      <c r="E1512" s="75">
        <v>46022</v>
      </c>
      <c r="F1512" s="77">
        <v>5000000000</v>
      </c>
      <c r="G1512" s="77">
        <v>7000000000</v>
      </c>
      <c r="H1512" s="77">
        <v>2000000000</v>
      </c>
      <c r="I1512" s="77">
        <v>150000000</v>
      </c>
      <c r="J1512" s="79" t="s">
        <v>5701</v>
      </c>
      <c r="K1512" s="80">
        <f t="shared" si="83"/>
        <v>4</v>
      </c>
      <c r="L1512" s="48" t="s">
        <v>249</v>
      </c>
      <c r="M1512" s="79" t="s">
        <v>7164</v>
      </c>
      <c r="N1512" s="80">
        <v>4</v>
      </c>
      <c r="O1512" s="48" t="s">
        <v>7078</v>
      </c>
      <c r="P1512" s="75">
        <v>46022</v>
      </c>
      <c r="Q1512" s="75">
        <v>46022</v>
      </c>
      <c r="R1512" s="75">
        <v>42369</v>
      </c>
      <c r="S1512" s="48">
        <v>1</v>
      </c>
      <c r="T1512" s="48" t="s">
        <v>253</v>
      </c>
      <c r="U1512" s="48" t="s">
        <v>1112</v>
      </c>
      <c r="V1512" s="82" t="s">
        <v>5704</v>
      </c>
      <c r="W1512" s="75">
        <v>43465</v>
      </c>
      <c r="X1512" s="48">
        <v>15000000</v>
      </c>
      <c r="Y1512" s="77">
        <v>5000000000</v>
      </c>
      <c r="Z1512" s="94">
        <v>150000000</v>
      </c>
      <c r="AA1512" s="77">
        <v>0</v>
      </c>
      <c r="AB1512" s="48">
        <v>2</v>
      </c>
      <c r="AC1512" s="75">
        <v>46022</v>
      </c>
      <c r="AD1512" s="77">
        <v>5000000000</v>
      </c>
      <c r="AE1512" s="77">
        <v>5000000000</v>
      </c>
      <c r="AF1512" s="48">
        <v>15000000</v>
      </c>
    </row>
    <row r="1513" spans="1:32" x14ac:dyDescent="0.25">
      <c r="A1513" s="230" t="s">
        <v>4152</v>
      </c>
      <c r="B1513" s="48" t="s">
        <v>7309</v>
      </c>
      <c r="C1513" s="77">
        <v>2000000000</v>
      </c>
      <c r="D1513" s="48"/>
      <c r="E1513" s="75">
        <v>46022</v>
      </c>
      <c r="F1513" s="77">
        <v>5000000000</v>
      </c>
      <c r="G1513" s="77">
        <v>7000000000</v>
      </c>
      <c r="H1513" s="77">
        <v>2000000000</v>
      </c>
      <c r="I1513" s="77">
        <v>150000000</v>
      </c>
      <c r="J1513" s="79" t="s">
        <v>5701</v>
      </c>
      <c r="K1513" s="80">
        <f t="shared" si="83"/>
        <v>4</v>
      </c>
      <c r="L1513" s="48" t="s">
        <v>249</v>
      </c>
      <c r="M1513" s="79" t="s">
        <v>7154</v>
      </c>
      <c r="N1513" s="80">
        <v>4</v>
      </c>
      <c r="O1513" s="48" t="s">
        <v>7078</v>
      </c>
      <c r="P1513" s="75">
        <v>46022</v>
      </c>
      <c r="Q1513" s="75">
        <v>46022</v>
      </c>
      <c r="R1513" s="75">
        <v>42369</v>
      </c>
      <c r="S1513" s="48">
        <v>1</v>
      </c>
      <c r="T1513" s="48" t="s">
        <v>253</v>
      </c>
      <c r="U1513" s="48" t="s">
        <v>1112</v>
      </c>
      <c r="V1513" s="82" t="s">
        <v>5704</v>
      </c>
      <c r="W1513" s="75">
        <v>43465</v>
      </c>
      <c r="X1513" s="48">
        <v>15000000</v>
      </c>
      <c r="Y1513" s="77">
        <v>5000000000</v>
      </c>
      <c r="Z1513" s="94">
        <v>150000000</v>
      </c>
      <c r="AA1513" s="77">
        <v>0</v>
      </c>
      <c r="AB1513" s="48">
        <v>2</v>
      </c>
      <c r="AC1513" s="75">
        <v>46022</v>
      </c>
      <c r="AD1513" s="77">
        <v>5000000000</v>
      </c>
      <c r="AE1513" s="77">
        <v>5000000000</v>
      </c>
      <c r="AF1513" s="48">
        <v>15000000</v>
      </c>
    </row>
    <row r="1514" spans="1:32" x14ac:dyDescent="0.25">
      <c r="A1514" s="230" t="s">
        <v>4154</v>
      </c>
      <c r="B1514" s="48" t="s">
        <v>7310</v>
      </c>
      <c r="C1514" s="77">
        <v>2000000000</v>
      </c>
      <c r="D1514" s="48"/>
      <c r="E1514" s="75">
        <v>46022</v>
      </c>
      <c r="F1514" s="77">
        <v>5000000000</v>
      </c>
      <c r="G1514" s="77">
        <v>7000000000</v>
      </c>
      <c r="H1514" s="77">
        <v>2000000000</v>
      </c>
      <c r="I1514" s="77">
        <v>150000000</v>
      </c>
      <c r="J1514" s="79" t="s">
        <v>5701</v>
      </c>
      <c r="K1514" s="80">
        <f t="shared" si="83"/>
        <v>4</v>
      </c>
      <c r="L1514" s="48" t="s">
        <v>249</v>
      </c>
      <c r="M1514" s="79" t="s">
        <v>7167</v>
      </c>
      <c r="N1514" s="80">
        <v>4</v>
      </c>
      <c r="O1514" s="48" t="s">
        <v>7078</v>
      </c>
      <c r="P1514" s="75">
        <v>46022</v>
      </c>
      <c r="Q1514" s="75">
        <v>46022</v>
      </c>
      <c r="R1514" s="75">
        <v>42369</v>
      </c>
      <c r="S1514" s="48">
        <v>1</v>
      </c>
      <c r="T1514" s="48" t="s">
        <v>253</v>
      </c>
      <c r="U1514" s="48" t="s">
        <v>1112</v>
      </c>
      <c r="V1514" s="82" t="s">
        <v>5704</v>
      </c>
      <c r="W1514" s="75">
        <v>43465</v>
      </c>
      <c r="X1514" s="48">
        <v>15000000</v>
      </c>
      <c r="Y1514" s="77">
        <v>5000000000</v>
      </c>
      <c r="Z1514" s="94">
        <v>150000000</v>
      </c>
      <c r="AA1514" s="77">
        <v>0</v>
      </c>
      <c r="AB1514" s="48">
        <v>2</v>
      </c>
      <c r="AC1514" s="75">
        <v>46022</v>
      </c>
      <c r="AD1514" s="77">
        <v>5000000000</v>
      </c>
      <c r="AE1514" s="77">
        <v>5000000000</v>
      </c>
      <c r="AF1514" s="48">
        <v>15000000</v>
      </c>
    </row>
    <row r="1515" spans="1:32" x14ac:dyDescent="0.25">
      <c r="A1515" s="230" t="s">
        <v>4156</v>
      </c>
      <c r="B1515" s="48" t="s">
        <v>7311</v>
      </c>
      <c r="C1515" s="77">
        <v>2000000000</v>
      </c>
      <c r="D1515" s="48"/>
      <c r="E1515" s="75">
        <v>46022</v>
      </c>
      <c r="F1515" s="77">
        <v>5000000000</v>
      </c>
      <c r="G1515" s="77">
        <v>7000000000</v>
      </c>
      <c r="H1515" s="77">
        <v>2000000000</v>
      </c>
      <c r="I1515" s="77">
        <v>150000000</v>
      </c>
      <c r="J1515" s="79" t="s">
        <v>5701</v>
      </c>
      <c r="K1515" s="80">
        <f t="shared" si="83"/>
        <v>4</v>
      </c>
      <c r="L1515" s="48" t="s">
        <v>249</v>
      </c>
      <c r="M1515" s="79" t="s">
        <v>7169</v>
      </c>
      <c r="N1515" s="80">
        <v>4</v>
      </c>
      <c r="O1515" s="48" t="s">
        <v>7078</v>
      </c>
      <c r="P1515" s="75">
        <v>46022</v>
      </c>
      <c r="Q1515" s="75">
        <v>46022</v>
      </c>
      <c r="R1515" s="75">
        <v>42369</v>
      </c>
      <c r="S1515" s="48">
        <v>1</v>
      </c>
      <c r="T1515" s="48" t="s">
        <v>253</v>
      </c>
      <c r="U1515" s="48" t="s">
        <v>1112</v>
      </c>
      <c r="V1515" s="82" t="s">
        <v>5704</v>
      </c>
      <c r="W1515" s="75">
        <v>43465</v>
      </c>
      <c r="X1515" s="48">
        <v>15000000</v>
      </c>
      <c r="Y1515" s="77">
        <v>5000000000</v>
      </c>
      <c r="Z1515" s="94">
        <v>150000000</v>
      </c>
      <c r="AA1515" s="77">
        <v>0</v>
      </c>
      <c r="AB1515" s="48">
        <v>2</v>
      </c>
      <c r="AC1515" s="75">
        <v>46022</v>
      </c>
      <c r="AD1515" s="77">
        <v>5000000000</v>
      </c>
      <c r="AE1515" s="77">
        <v>5000000000</v>
      </c>
      <c r="AF1515" s="48">
        <v>15000000</v>
      </c>
    </row>
    <row r="1516" spans="1:32" x14ac:dyDescent="0.25">
      <c r="A1516" s="230" t="s">
        <v>4158</v>
      </c>
      <c r="B1516" s="48" t="s">
        <v>7312</v>
      </c>
      <c r="C1516" s="77">
        <v>2000000000</v>
      </c>
      <c r="D1516" s="48"/>
      <c r="E1516" s="75">
        <v>46022</v>
      </c>
      <c r="F1516" s="77">
        <v>5000000000</v>
      </c>
      <c r="G1516" s="77">
        <v>7000000000</v>
      </c>
      <c r="H1516" s="77">
        <v>2000000000</v>
      </c>
      <c r="I1516" s="77">
        <v>150000000</v>
      </c>
      <c r="J1516" s="79" t="s">
        <v>5701</v>
      </c>
      <c r="K1516" s="80">
        <f t="shared" si="83"/>
        <v>4</v>
      </c>
      <c r="L1516" s="48" t="s">
        <v>249</v>
      </c>
      <c r="M1516" s="79" t="s">
        <v>7171</v>
      </c>
      <c r="N1516" s="80">
        <v>4</v>
      </c>
      <c r="O1516" s="48" t="s">
        <v>7078</v>
      </c>
      <c r="P1516" s="75">
        <v>46022</v>
      </c>
      <c r="Q1516" s="75">
        <v>46022</v>
      </c>
      <c r="R1516" s="75">
        <v>42369</v>
      </c>
      <c r="S1516" s="48">
        <v>1</v>
      </c>
      <c r="T1516" s="48" t="s">
        <v>253</v>
      </c>
      <c r="U1516" s="48" t="s">
        <v>1112</v>
      </c>
      <c r="V1516" s="82" t="s">
        <v>5704</v>
      </c>
      <c r="W1516" s="75">
        <v>43465</v>
      </c>
      <c r="X1516" s="48">
        <v>15000000</v>
      </c>
      <c r="Y1516" s="77">
        <v>5000000000</v>
      </c>
      <c r="Z1516" s="94">
        <v>150000000</v>
      </c>
      <c r="AA1516" s="77">
        <v>0</v>
      </c>
      <c r="AB1516" s="48">
        <v>2</v>
      </c>
      <c r="AC1516" s="75">
        <v>46022</v>
      </c>
      <c r="AD1516" s="77">
        <v>5000000000</v>
      </c>
      <c r="AE1516" s="77">
        <v>5000000000</v>
      </c>
      <c r="AF1516" s="48">
        <v>15000000</v>
      </c>
    </row>
    <row r="1517" spans="1:32" x14ac:dyDescent="0.25">
      <c r="A1517" s="230" t="s">
        <v>4160</v>
      </c>
      <c r="B1517" s="48" t="s">
        <v>7313</v>
      </c>
      <c r="C1517" s="77">
        <v>2000000000</v>
      </c>
      <c r="D1517" s="48"/>
      <c r="E1517" s="75">
        <v>46022</v>
      </c>
      <c r="F1517" s="77">
        <v>5000000000</v>
      </c>
      <c r="G1517" s="77">
        <v>7000000000</v>
      </c>
      <c r="H1517" s="77">
        <v>2000000000</v>
      </c>
      <c r="I1517" s="77">
        <v>150000000</v>
      </c>
      <c r="J1517" s="79" t="s">
        <v>5701</v>
      </c>
      <c r="K1517" s="80">
        <f t="shared" si="83"/>
        <v>4</v>
      </c>
      <c r="L1517" s="48" t="s">
        <v>249</v>
      </c>
      <c r="M1517" s="79" t="s">
        <v>7173</v>
      </c>
      <c r="N1517" s="80">
        <v>4</v>
      </c>
      <c r="O1517" s="48" t="s">
        <v>7078</v>
      </c>
      <c r="P1517" s="75">
        <v>46022</v>
      </c>
      <c r="Q1517" s="75">
        <v>46022</v>
      </c>
      <c r="R1517" s="75">
        <v>42369</v>
      </c>
      <c r="S1517" s="48">
        <v>1</v>
      </c>
      <c r="T1517" s="48" t="s">
        <v>253</v>
      </c>
      <c r="U1517" s="48" t="s">
        <v>1112</v>
      </c>
      <c r="V1517" s="82" t="s">
        <v>5704</v>
      </c>
      <c r="W1517" s="75">
        <v>43465</v>
      </c>
      <c r="X1517" s="48">
        <v>15000000</v>
      </c>
      <c r="Y1517" s="77">
        <v>5000000000</v>
      </c>
      <c r="Z1517" s="94">
        <v>150000000</v>
      </c>
      <c r="AA1517" s="77">
        <v>150000000</v>
      </c>
      <c r="AB1517" s="48">
        <v>2</v>
      </c>
      <c r="AC1517" s="75">
        <v>46022</v>
      </c>
      <c r="AD1517" s="77">
        <v>5000000000</v>
      </c>
      <c r="AE1517" s="77">
        <v>5000000000</v>
      </c>
      <c r="AF1517" s="48">
        <v>15000000</v>
      </c>
    </row>
    <row r="1518" spans="1:32" x14ac:dyDescent="0.25">
      <c r="A1518" s="230" t="s">
        <v>4162</v>
      </c>
      <c r="B1518" s="48" t="s">
        <v>7314</v>
      </c>
      <c r="C1518" s="77">
        <v>2000000000</v>
      </c>
      <c r="D1518" s="48"/>
      <c r="E1518" s="75">
        <v>46022</v>
      </c>
      <c r="F1518" s="77">
        <v>5000000000</v>
      </c>
      <c r="G1518" s="77">
        <v>7000000000</v>
      </c>
      <c r="H1518" s="77">
        <v>2000000000</v>
      </c>
      <c r="I1518" s="77">
        <v>150000000</v>
      </c>
      <c r="J1518" s="79" t="s">
        <v>5701</v>
      </c>
      <c r="K1518" s="80">
        <f t="shared" si="83"/>
        <v>4</v>
      </c>
      <c r="L1518" s="48" t="s">
        <v>249</v>
      </c>
      <c r="M1518" s="79" t="s">
        <v>7175</v>
      </c>
      <c r="N1518" s="80">
        <v>4</v>
      </c>
      <c r="O1518" s="48" t="s">
        <v>7078</v>
      </c>
      <c r="P1518" s="75">
        <v>46022</v>
      </c>
      <c r="Q1518" s="75">
        <v>46022</v>
      </c>
      <c r="R1518" s="75">
        <v>42369</v>
      </c>
      <c r="S1518" s="48">
        <v>1</v>
      </c>
      <c r="T1518" s="48" t="s">
        <v>253</v>
      </c>
      <c r="U1518" s="48" t="s">
        <v>1112</v>
      </c>
      <c r="V1518" s="82" t="s">
        <v>5704</v>
      </c>
      <c r="W1518" s="75">
        <v>43465</v>
      </c>
      <c r="X1518" s="48">
        <v>15000000</v>
      </c>
      <c r="Y1518" s="77">
        <v>5000000000</v>
      </c>
      <c r="Z1518" s="94">
        <v>150000000</v>
      </c>
      <c r="AA1518" s="77">
        <v>0</v>
      </c>
      <c r="AB1518" s="48">
        <v>2</v>
      </c>
      <c r="AC1518" s="75">
        <v>46022</v>
      </c>
      <c r="AD1518" s="77">
        <v>5000000000</v>
      </c>
      <c r="AE1518" s="77">
        <v>5000000000</v>
      </c>
      <c r="AF1518" s="48">
        <v>15000000</v>
      </c>
    </row>
    <row r="1519" spans="1:32" x14ac:dyDescent="0.25">
      <c r="A1519" s="230" t="s">
        <v>4164</v>
      </c>
      <c r="B1519" s="48" t="s">
        <v>7315</v>
      </c>
      <c r="C1519" s="77">
        <v>2000000000</v>
      </c>
      <c r="D1519" s="48"/>
      <c r="E1519" s="75">
        <v>46022</v>
      </c>
      <c r="F1519" s="77">
        <v>5000000000</v>
      </c>
      <c r="G1519" s="77">
        <v>7000000000</v>
      </c>
      <c r="H1519" s="77">
        <v>2000000000</v>
      </c>
      <c r="I1519" s="77">
        <v>150000000</v>
      </c>
      <c r="J1519" s="79" t="s">
        <v>5701</v>
      </c>
      <c r="K1519" s="80">
        <f t="shared" si="83"/>
        <v>4</v>
      </c>
      <c r="L1519" s="48" t="s">
        <v>249</v>
      </c>
      <c r="M1519" s="79" t="s">
        <v>7177</v>
      </c>
      <c r="N1519" s="80">
        <v>4</v>
      </c>
      <c r="O1519" s="48" t="s">
        <v>7078</v>
      </c>
      <c r="P1519" s="75">
        <v>46022</v>
      </c>
      <c r="Q1519" s="75">
        <v>46022</v>
      </c>
      <c r="R1519" s="75">
        <v>42369</v>
      </c>
      <c r="S1519" s="48">
        <v>1</v>
      </c>
      <c r="T1519" s="48" t="s">
        <v>253</v>
      </c>
      <c r="U1519" s="48" t="s">
        <v>1112</v>
      </c>
      <c r="V1519" s="82" t="s">
        <v>5704</v>
      </c>
      <c r="W1519" s="75">
        <v>43465</v>
      </c>
      <c r="X1519" s="48">
        <v>15000000</v>
      </c>
      <c r="Y1519" s="77">
        <v>5000000000</v>
      </c>
      <c r="Z1519" s="94">
        <v>150000000</v>
      </c>
      <c r="AA1519" s="77">
        <v>0</v>
      </c>
      <c r="AB1519" s="48">
        <v>2</v>
      </c>
      <c r="AC1519" s="75">
        <v>46022</v>
      </c>
      <c r="AD1519" s="77">
        <v>5000000000</v>
      </c>
      <c r="AE1519" s="77">
        <v>5000000000</v>
      </c>
      <c r="AF1519" s="48">
        <v>15000000</v>
      </c>
    </row>
    <row r="1520" spans="1:32" x14ac:dyDescent="0.25">
      <c r="A1520" s="230" t="s">
        <v>4166</v>
      </c>
      <c r="B1520" s="48" t="s">
        <v>7316</v>
      </c>
      <c r="C1520" s="77">
        <v>2000000000</v>
      </c>
      <c r="D1520" s="48"/>
      <c r="E1520" s="75">
        <v>46022</v>
      </c>
      <c r="F1520" s="77">
        <v>5000000000</v>
      </c>
      <c r="G1520" s="77">
        <v>7000000000</v>
      </c>
      <c r="H1520" s="77">
        <v>2000000000</v>
      </c>
      <c r="I1520" s="77">
        <v>150000000</v>
      </c>
      <c r="J1520" s="79" t="s">
        <v>5701</v>
      </c>
      <c r="K1520" s="80">
        <f t="shared" si="83"/>
        <v>4</v>
      </c>
      <c r="L1520" s="48" t="s">
        <v>249</v>
      </c>
      <c r="M1520" s="79" t="s">
        <v>7179</v>
      </c>
      <c r="N1520" s="80">
        <v>4</v>
      </c>
      <c r="O1520" s="48" t="s">
        <v>7078</v>
      </c>
      <c r="P1520" s="75">
        <v>46022</v>
      </c>
      <c r="Q1520" s="75">
        <v>46022</v>
      </c>
      <c r="R1520" s="75">
        <v>42369</v>
      </c>
      <c r="S1520" s="48">
        <v>1</v>
      </c>
      <c r="T1520" s="48" t="s">
        <v>253</v>
      </c>
      <c r="U1520" s="48" t="s">
        <v>1112</v>
      </c>
      <c r="V1520" s="82" t="s">
        <v>5704</v>
      </c>
      <c r="W1520" s="75">
        <v>43465</v>
      </c>
      <c r="X1520" s="48">
        <v>15000000</v>
      </c>
      <c r="Y1520" s="77">
        <v>5000000000</v>
      </c>
      <c r="Z1520" s="94">
        <v>150000000</v>
      </c>
      <c r="AA1520" s="77">
        <v>0</v>
      </c>
      <c r="AB1520" s="48">
        <v>2</v>
      </c>
      <c r="AC1520" s="75">
        <v>46022</v>
      </c>
      <c r="AD1520" s="77">
        <v>5000000000</v>
      </c>
      <c r="AE1520" s="77">
        <v>5000000000</v>
      </c>
      <c r="AF1520" s="48">
        <v>15000000</v>
      </c>
    </row>
    <row r="1521" spans="1:32" x14ac:dyDescent="0.25">
      <c r="A1521" s="230" t="s">
        <v>4168</v>
      </c>
      <c r="B1521" s="48" t="s">
        <v>7317</v>
      </c>
      <c r="C1521" s="77">
        <v>2000000000</v>
      </c>
      <c r="D1521" s="48"/>
      <c r="E1521" s="75">
        <v>46022</v>
      </c>
      <c r="F1521" s="77">
        <v>5000000000</v>
      </c>
      <c r="G1521" s="77">
        <v>7000000000</v>
      </c>
      <c r="H1521" s="77">
        <v>2000000000</v>
      </c>
      <c r="I1521" s="77">
        <v>150000000</v>
      </c>
      <c r="J1521" s="79" t="s">
        <v>5701</v>
      </c>
      <c r="K1521" s="80">
        <f t="shared" si="83"/>
        <v>4</v>
      </c>
      <c r="L1521" s="48" t="s">
        <v>249</v>
      </c>
      <c r="M1521" s="79" t="s">
        <v>7181</v>
      </c>
      <c r="N1521" s="80">
        <v>4</v>
      </c>
      <c r="O1521" s="48" t="s">
        <v>7078</v>
      </c>
      <c r="P1521" s="75">
        <v>46022</v>
      </c>
      <c r="Q1521" s="75">
        <v>46022</v>
      </c>
      <c r="R1521" s="75">
        <v>42369</v>
      </c>
      <c r="S1521" s="48">
        <v>1</v>
      </c>
      <c r="T1521" s="48" t="s">
        <v>253</v>
      </c>
      <c r="U1521" s="48" t="s">
        <v>1112</v>
      </c>
      <c r="V1521" s="82" t="s">
        <v>5704</v>
      </c>
      <c r="W1521" s="75">
        <v>43465</v>
      </c>
      <c r="X1521" s="48">
        <v>15000000</v>
      </c>
      <c r="Y1521" s="77">
        <v>5000000000</v>
      </c>
      <c r="Z1521" s="94">
        <v>150000000</v>
      </c>
      <c r="AA1521" s="77">
        <v>0</v>
      </c>
      <c r="AB1521" s="48">
        <v>2</v>
      </c>
      <c r="AC1521" s="75">
        <v>46022</v>
      </c>
      <c r="AD1521" s="77">
        <v>5000000000</v>
      </c>
      <c r="AE1521" s="77">
        <v>5000000000</v>
      </c>
      <c r="AF1521" s="48">
        <v>15000000</v>
      </c>
    </row>
    <row r="1522" spans="1:32" x14ac:dyDescent="0.25">
      <c r="A1522" s="230" t="s">
        <v>4170</v>
      </c>
      <c r="B1522" s="48" t="s">
        <v>7318</v>
      </c>
      <c r="C1522" s="77">
        <v>2000000000</v>
      </c>
      <c r="D1522" s="48"/>
      <c r="E1522" s="75">
        <v>46022</v>
      </c>
      <c r="F1522" s="77">
        <v>5000000000</v>
      </c>
      <c r="G1522" s="77">
        <v>7000000000</v>
      </c>
      <c r="H1522" s="77">
        <v>2000000000</v>
      </c>
      <c r="I1522" s="77">
        <v>150000000</v>
      </c>
      <c r="J1522" s="79" t="s">
        <v>5701</v>
      </c>
      <c r="K1522" s="80">
        <f t="shared" si="83"/>
        <v>4</v>
      </c>
      <c r="L1522" s="48" t="s">
        <v>249</v>
      </c>
      <c r="M1522" s="79" t="s">
        <v>7183</v>
      </c>
      <c r="N1522" s="80">
        <v>4</v>
      </c>
      <c r="O1522" s="48" t="s">
        <v>7078</v>
      </c>
      <c r="P1522" s="75">
        <v>46022</v>
      </c>
      <c r="Q1522" s="75">
        <v>46022</v>
      </c>
      <c r="R1522" s="75">
        <v>42369</v>
      </c>
      <c r="S1522" s="48">
        <v>1</v>
      </c>
      <c r="T1522" s="48" t="s">
        <v>253</v>
      </c>
      <c r="U1522" s="48" t="s">
        <v>1112</v>
      </c>
      <c r="V1522" s="82" t="s">
        <v>5704</v>
      </c>
      <c r="W1522" s="75">
        <v>43465</v>
      </c>
      <c r="X1522" s="48">
        <v>15000000</v>
      </c>
      <c r="Y1522" s="77">
        <v>5000000000</v>
      </c>
      <c r="Z1522" s="94">
        <v>150000000</v>
      </c>
      <c r="AA1522" s="77">
        <v>0</v>
      </c>
      <c r="AB1522" s="48">
        <v>2</v>
      </c>
      <c r="AC1522" s="75">
        <v>46022</v>
      </c>
      <c r="AD1522" s="77">
        <v>5000000000</v>
      </c>
      <c r="AE1522" s="77">
        <v>5000000000</v>
      </c>
      <c r="AF1522" s="48">
        <v>15000000</v>
      </c>
    </row>
    <row r="1523" spans="1:32" x14ac:dyDescent="0.25">
      <c r="A1523" s="230" t="s">
        <v>4172</v>
      </c>
      <c r="B1523" s="48" t="s">
        <v>7319</v>
      </c>
      <c r="C1523" s="77">
        <v>2000000000</v>
      </c>
      <c r="D1523" s="48"/>
      <c r="E1523" s="75">
        <v>46022</v>
      </c>
      <c r="F1523" s="77">
        <v>5000000000</v>
      </c>
      <c r="G1523" s="77">
        <v>7000000000</v>
      </c>
      <c r="H1523" s="77">
        <v>2000000000</v>
      </c>
      <c r="I1523" s="77">
        <v>150000000</v>
      </c>
      <c r="J1523" s="79" t="s">
        <v>5701</v>
      </c>
      <c r="K1523" s="80">
        <f t="shared" si="83"/>
        <v>2</v>
      </c>
      <c r="L1523" s="48" t="s">
        <v>249</v>
      </c>
      <c r="M1523" s="79" t="s">
        <v>7185</v>
      </c>
      <c r="N1523" s="80">
        <v>2</v>
      </c>
      <c r="O1523" s="48" t="s">
        <v>7078</v>
      </c>
      <c r="P1523" s="75">
        <v>46022</v>
      </c>
      <c r="Q1523" s="75">
        <v>46022</v>
      </c>
      <c r="R1523" s="75">
        <v>42369</v>
      </c>
      <c r="S1523" s="48">
        <v>1</v>
      </c>
      <c r="T1523" s="48" t="s">
        <v>253</v>
      </c>
      <c r="U1523" s="48" t="s">
        <v>1112</v>
      </c>
      <c r="V1523" s="82" t="s">
        <v>5704</v>
      </c>
      <c r="W1523" s="75">
        <v>43465</v>
      </c>
      <c r="X1523" s="48">
        <v>15000000</v>
      </c>
      <c r="Y1523" s="77">
        <v>5000000000</v>
      </c>
      <c r="Z1523" s="94">
        <v>150000000</v>
      </c>
      <c r="AA1523" s="77">
        <v>0</v>
      </c>
      <c r="AB1523" s="48">
        <v>2</v>
      </c>
      <c r="AC1523" s="75">
        <v>46022</v>
      </c>
      <c r="AD1523" s="77">
        <v>5000000000</v>
      </c>
      <c r="AE1523" s="77">
        <v>5000000000</v>
      </c>
      <c r="AF1523" s="48">
        <v>15000000</v>
      </c>
    </row>
    <row r="1524" spans="1:32" x14ac:dyDescent="0.25">
      <c r="A1524" s="230" t="s">
        <v>4174</v>
      </c>
      <c r="B1524" s="48" t="s">
        <v>7320</v>
      </c>
      <c r="C1524" s="77">
        <v>2000000000</v>
      </c>
      <c r="D1524" s="48"/>
      <c r="E1524" s="75">
        <v>46022</v>
      </c>
      <c r="F1524" s="77">
        <v>5000000000</v>
      </c>
      <c r="G1524" s="77">
        <v>7000000000</v>
      </c>
      <c r="H1524" s="77">
        <v>2000000000</v>
      </c>
      <c r="I1524" s="77">
        <v>150000000</v>
      </c>
      <c r="J1524" s="79" t="s">
        <v>5701</v>
      </c>
      <c r="K1524" s="80">
        <f t="shared" si="83"/>
        <v>2</v>
      </c>
      <c r="L1524" s="48" t="s">
        <v>249</v>
      </c>
      <c r="M1524" s="79" t="s">
        <v>7187</v>
      </c>
      <c r="N1524" s="80">
        <v>2</v>
      </c>
      <c r="O1524" s="48" t="s">
        <v>7078</v>
      </c>
      <c r="P1524" s="75">
        <v>46022</v>
      </c>
      <c r="Q1524" s="75">
        <v>46022</v>
      </c>
      <c r="R1524" s="75">
        <v>42369</v>
      </c>
      <c r="S1524" s="48">
        <v>1</v>
      </c>
      <c r="T1524" s="48" t="s">
        <v>253</v>
      </c>
      <c r="U1524" s="48" t="s">
        <v>1112</v>
      </c>
      <c r="V1524" s="82" t="s">
        <v>5704</v>
      </c>
      <c r="W1524" s="75">
        <v>43465</v>
      </c>
      <c r="X1524" s="48">
        <v>15000000</v>
      </c>
      <c r="Y1524" s="77">
        <v>5000000000</v>
      </c>
      <c r="Z1524" s="94">
        <v>150000000</v>
      </c>
      <c r="AA1524" s="77">
        <v>0</v>
      </c>
      <c r="AB1524" s="48">
        <v>2</v>
      </c>
      <c r="AC1524" s="75">
        <v>46022</v>
      </c>
      <c r="AD1524" s="77">
        <v>5000000000</v>
      </c>
      <c r="AE1524" s="77">
        <v>5000000000</v>
      </c>
      <c r="AF1524" s="48">
        <v>15000000</v>
      </c>
    </row>
    <row r="1525" spans="1:32" x14ac:dyDescent="0.25">
      <c r="A1525" s="230" t="s">
        <v>4176</v>
      </c>
      <c r="B1525" s="48" t="s">
        <v>7321</v>
      </c>
      <c r="C1525" s="77">
        <v>2000000000</v>
      </c>
      <c r="D1525" s="48"/>
      <c r="E1525" s="75">
        <v>46022</v>
      </c>
      <c r="F1525" s="77">
        <v>5000000000</v>
      </c>
      <c r="G1525" s="77">
        <v>7000000000</v>
      </c>
      <c r="H1525" s="77">
        <v>2000000000</v>
      </c>
      <c r="I1525" s="77">
        <v>150000000</v>
      </c>
      <c r="J1525" s="79" t="s">
        <v>5701</v>
      </c>
      <c r="K1525" s="80">
        <f t="shared" si="83"/>
        <v>2</v>
      </c>
      <c r="L1525" s="48" t="s">
        <v>249</v>
      </c>
      <c r="M1525" s="79" t="s">
        <v>7189</v>
      </c>
      <c r="N1525" s="80">
        <v>2</v>
      </c>
      <c r="O1525" s="48" t="s">
        <v>7078</v>
      </c>
      <c r="P1525" s="75">
        <v>46022</v>
      </c>
      <c r="Q1525" s="75">
        <v>46022</v>
      </c>
      <c r="R1525" s="75">
        <v>42369</v>
      </c>
      <c r="S1525" s="48">
        <v>1</v>
      </c>
      <c r="T1525" s="48" t="s">
        <v>253</v>
      </c>
      <c r="U1525" s="48" t="s">
        <v>1112</v>
      </c>
      <c r="V1525" s="82" t="s">
        <v>5704</v>
      </c>
      <c r="W1525" s="75">
        <v>43465</v>
      </c>
      <c r="X1525" s="48">
        <v>15000000</v>
      </c>
      <c r="Y1525" s="77">
        <v>5000000000</v>
      </c>
      <c r="Z1525" s="94">
        <v>150000000</v>
      </c>
      <c r="AA1525" s="77">
        <v>0</v>
      </c>
      <c r="AB1525" s="48">
        <v>2</v>
      </c>
      <c r="AC1525" s="75">
        <v>46022</v>
      </c>
      <c r="AD1525" s="77">
        <v>5000000000</v>
      </c>
      <c r="AE1525" s="77">
        <v>5000000000</v>
      </c>
      <c r="AF1525" s="48">
        <v>15000000</v>
      </c>
    </row>
    <row r="1526" spans="1:32" x14ac:dyDescent="0.25">
      <c r="A1526" s="230" t="s">
        <v>4178</v>
      </c>
      <c r="B1526" s="48" t="s">
        <v>7322</v>
      </c>
      <c r="C1526" s="77">
        <v>2000000000</v>
      </c>
      <c r="D1526" s="48"/>
      <c r="E1526" s="75">
        <v>46022</v>
      </c>
      <c r="F1526" s="77">
        <v>5000000000</v>
      </c>
      <c r="G1526" s="77">
        <v>7000000000</v>
      </c>
      <c r="H1526" s="77">
        <v>2000000000</v>
      </c>
      <c r="I1526" s="77">
        <v>150000000</v>
      </c>
      <c r="J1526" s="79" t="s">
        <v>5701</v>
      </c>
      <c r="K1526" s="80">
        <f t="shared" si="83"/>
        <v>2</v>
      </c>
      <c r="L1526" s="48" t="s">
        <v>249</v>
      </c>
      <c r="M1526" s="79" t="s">
        <v>7158</v>
      </c>
      <c r="N1526" s="80">
        <v>2</v>
      </c>
      <c r="O1526" s="48" t="s">
        <v>7078</v>
      </c>
      <c r="P1526" s="75">
        <v>46022</v>
      </c>
      <c r="Q1526" s="75">
        <v>46022</v>
      </c>
      <c r="R1526" s="75">
        <v>42369</v>
      </c>
      <c r="S1526" s="48">
        <v>1</v>
      </c>
      <c r="T1526" s="48" t="s">
        <v>253</v>
      </c>
      <c r="U1526" s="48" t="s">
        <v>1112</v>
      </c>
      <c r="V1526" s="82" t="s">
        <v>5704</v>
      </c>
      <c r="W1526" s="75">
        <v>43465</v>
      </c>
      <c r="X1526" s="48">
        <v>15000000</v>
      </c>
      <c r="Y1526" s="77">
        <v>5000000000</v>
      </c>
      <c r="Z1526" s="94">
        <v>150000000</v>
      </c>
      <c r="AA1526" s="77">
        <v>0</v>
      </c>
      <c r="AB1526" s="48">
        <v>2</v>
      </c>
      <c r="AC1526" s="75">
        <v>46022</v>
      </c>
      <c r="AD1526" s="77">
        <v>5000000000</v>
      </c>
      <c r="AE1526" s="77">
        <v>5000000000</v>
      </c>
      <c r="AF1526" s="48">
        <v>15000000</v>
      </c>
    </row>
    <row r="1527" spans="1:32" x14ac:dyDescent="0.25">
      <c r="A1527" s="230" t="s">
        <v>4180</v>
      </c>
      <c r="B1527" s="48" t="s">
        <v>7323</v>
      </c>
      <c r="C1527" s="77">
        <v>2000000000</v>
      </c>
      <c r="D1527" s="48"/>
      <c r="E1527" s="75">
        <v>46022</v>
      </c>
      <c r="F1527" s="77">
        <v>5000000000</v>
      </c>
      <c r="G1527" s="77">
        <v>7000000000</v>
      </c>
      <c r="H1527" s="77">
        <v>2000000000</v>
      </c>
      <c r="I1527" s="77">
        <v>150000000</v>
      </c>
      <c r="J1527" s="79" t="s">
        <v>5701</v>
      </c>
      <c r="K1527" s="80">
        <f t="shared" si="83"/>
        <v>2</v>
      </c>
      <c r="L1527" s="48" t="s">
        <v>249</v>
      </c>
      <c r="M1527" s="79" t="s">
        <v>7192</v>
      </c>
      <c r="N1527" s="80">
        <v>2</v>
      </c>
      <c r="O1527" s="48" t="s">
        <v>7078</v>
      </c>
      <c r="P1527" s="75">
        <v>46022</v>
      </c>
      <c r="Q1527" s="75">
        <v>46022</v>
      </c>
      <c r="R1527" s="75">
        <v>42369</v>
      </c>
      <c r="S1527" s="48">
        <v>1</v>
      </c>
      <c r="T1527" s="48" t="s">
        <v>253</v>
      </c>
      <c r="U1527" s="48" t="s">
        <v>1112</v>
      </c>
      <c r="V1527" s="82" t="s">
        <v>5704</v>
      </c>
      <c r="W1527" s="75">
        <v>43465</v>
      </c>
      <c r="X1527" s="48">
        <v>15000000</v>
      </c>
      <c r="Y1527" s="77">
        <v>5000000000</v>
      </c>
      <c r="Z1527" s="94">
        <v>150000000</v>
      </c>
      <c r="AA1527" s="77">
        <v>0</v>
      </c>
      <c r="AB1527" s="48">
        <v>2</v>
      </c>
      <c r="AC1527" s="75">
        <v>46022</v>
      </c>
      <c r="AD1527" s="77">
        <v>5000000000</v>
      </c>
      <c r="AE1527" s="77">
        <v>5000000000</v>
      </c>
      <c r="AF1527" s="48">
        <v>15000000</v>
      </c>
    </row>
    <row r="1528" spans="1:32" x14ac:dyDescent="0.25">
      <c r="A1528" s="230" t="s">
        <v>4182</v>
      </c>
      <c r="B1528" s="48" t="s">
        <v>7324</v>
      </c>
      <c r="C1528" s="77">
        <v>2000000000</v>
      </c>
      <c r="D1528" s="48"/>
      <c r="E1528" s="75">
        <v>46022</v>
      </c>
      <c r="F1528" s="77">
        <v>5000000000</v>
      </c>
      <c r="G1528" s="77">
        <v>7000000000</v>
      </c>
      <c r="H1528" s="77">
        <v>2000000000</v>
      </c>
      <c r="I1528" s="77">
        <v>150000000</v>
      </c>
      <c r="J1528" s="79" t="s">
        <v>5701</v>
      </c>
      <c r="K1528" s="80">
        <f t="shared" si="83"/>
        <v>2</v>
      </c>
      <c r="L1528" s="48" t="s">
        <v>249</v>
      </c>
      <c r="M1528" s="79" t="s">
        <v>7183</v>
      </c>
      <c r="N1528" s="80">
        <v>2</v>
      </c>
      <c r="O1528" s="48" t="s">
        <v>7078</v>
      </c>
      <c r="P1528" s="75">
        <v>46022</v>
      </c>
      <c r="Q1528" s="75">
        <v>46022</v>
      </c>
      <c r="R1528" s="75">
        <v>42369</v>
      </c>
      <c r="S1528" s="48">
        <v>1</v>
      </c>
      <c r="T1528" s="48" t="s">
        <v>253</v>
      </c>
      <c r="U1528" s="48" t="s">
        <v>1112</v>
      </c>
      <c r="V1528" s="82" t="s">
        <v>5704</v>
      </c>
      <c r="W1528" s="75">
        <v>43465</v>
      </c>
      <c r="X1528" s="48">
        <v>15000000</v>
      </c>
      <c r="Y1528" s="77">
        <v>5000000000</v>
      </c>
      <c r="Z1528" s="94">
        <v>150000000</v>
      </c>
      <c r="AA1528" s="77">
        <v>0</v>
      </c>
      <c r="AB1528" s="48">
        <v>2</v>
      </c>
      <c r="AC1528" s="75">
        <v>46022</v>
      </c>
      <c r="AD1528" s="77">
        <v>5000000000</v>
      </c>
      <c r="AE1528" s="77">
        <v>5000000000</v>
      </c>
      <c r="AF1528" s="48">
        <v>15000000</v>
      </c>
    </row>
    <row r="1529" spans="1:32" x14ac:dyDescent="0.25">
      <c r="A1529" s="230" t="s">
        <v>4184</v>
      </c>
      <c r="B1529" s="48" t="s">
        <v>7325</v>
      </c>
      <c r="C1529" s="77">
        <v>2000000000</v>
      </c>
      <c r="D1529" s="48"/>
      <c r="E1529" s="75">
        <v>46022</v>
      </c>
      <c r="F1529" s="77">
        <v>5000000000</v>
      </c>
      <c r="G1529" s="77">
        <v>7000000000</v>
      </c>
      <c r="H1529" s="77">
        <v>2000000000</v>
      </c>
      <c r="I1529" s="77">
        <v>150000000</v>
      </c>
      <c r="J1529" s="79" t="s">
        <v>5701</v>
      </c>
      <c r="K1529" s="80">
        <f t="shared" si="83"/>
        <v>2</v>
      </c>
      <c r="L1529" s="48" t="s">
        <v>249</v>
      </c>
      <c r="M1529" s="79" t="s">
        <v>7131</v>
      </c>
      <c r="N1529" s="80">
        <v>2</v>
      </c>
      <c r="O1529" s="48" t="s">
        <v>7078</v>
      </c>
      <c r="P1529" s="75">
        <v>46022</v>
      </c>
      <c r="Q1529" s="75">
        <v>46022</v>
      </c>
      <c r="R1529" s="75">
        <v>42369</v>
      </c>
      <c r="S1529" s="48">
        <v>1</v>
      </c>
      <c r="T1529" s="48" t="s">
        <v>253</v>
      </c>
      <c r="U1529" s="48" t="s">
        <v>1112</v>
      </c>
      <c r="V1529" s="82" t="s">
        <v>5704</v>
      </c>
      <c r="W1529" s="75">
        <v>43465</v>
      </c>
      <c r="X1529" s="48">
        <v>15000000</v>
      </c>
      <c r="Y1529" s="77">
        <v>5000000000</v>
      </c>
      <c r="Z1529" s="94">
        <v>150000000</v>
      </c>
      <c r="AA1529" s="77">
        <v>0</v>
      </c>
      <c r="AB1529" s="48">
        <v>2</v>
      </c>
      <c r="AC1529" s="75">
        <v>46022</v>
      </c>
      <c r="AD1529" s="77">
        <v>5000000000</v>
      </c>
      <c r="AE1529" s="77">
        <v>5000000000</v>
      </c>
      <c r="AF1529" s="48">
        <v>15000000</v>
      </c>
    </row>
    <row r="1530" spans="1:32" x14ac:dyDescent="0.25">
      <c r="A1530" s="230" t="s">
        <v>4186</v>
      </c>
      <c r="B1530" s="48" t="s">
        <v>7326</v>
      </c>
      <c r="C1530" s="77">
        <v>2000000000</v>
      </c>
      <c r="D1530" s="48"/>
      <c r="E1530" s="75">
        <v>46022</v>
      </c>
      <c r="F1530" s="77">
        <v>5000000000</v>
      </c>
      <c r="G1530" s="77">
        <v>7000000000</v>
      </c>
      <c r="H1530" s="77">
        <v>2000000000</v>
      </c>
      <c r="I1530" s="77">
        <v>150000000</v>
      </c>
      <c r="J1530" s="79" t="s">
        <v>5701</v>
      </c>
      <c r="K1530" s="80">
        <f t="shared" si="83"/>
        <v>2</v>
      </c>
      <c r="L1530" s="48" t="s">
        <v>249</v>
      </c>
      <c r="M1530" s="79" t="s">
        <v>7103</v>
      </c>
      <c r="N1530" s="80">
        <v>2</v>
      </c>
      <c r="O1530" s="48" t="s">
        <v>7078</v>
      </c>
      <c r="P1530" s="75">
        <v>46022</v>
      </c>
      <c r="Q1530" s="75">
        <v>46022</v>
      </c>
      <c r="R1530" s="75">
        <v>42369</v>
      </c>
      <c r="S1530" s="48">
        <v>1</v>
      </c>
      <c r="T1530" s="48" t="s">
        <v>253</v>
      </c>
      <c r="U1530" s="48" t="s">
        <v>1112</v>
      </c>
      <c r="V1530" s="82" t="s">
        <v>5704</v>
      </c>
      <c r="W1530" s="75">
        <v>43465</v>
      </c>
      <c r="X1530" s="48">
        <v>15000000</v>
      </c>
      <c r="Y1530" s="77">
        <v>5000000000</v>
      </c>
      <c r="Z1530" s="94">
        <v>150000000</v>
      </c>
      <c r="AA1530" s="77">
        <v>250000000</v>
      </c>
      <c r="AB1530" s="48">
        <v>2</v>
      </c>
      <c r="AC1530" s="75">
        <v>46022</v>
      </c>
      <c r="AD1530" s="77">
        <v>5000000000</v>
      </c>
      <c r="AE1530" s="77">
        <v>5000000000</v>
      </c>
      <c r="AF1530" s="48">
        <v>15000000</v>
      </c>
    </row>
    <row r="1531" spans="1:32" x14ac:dyDescent="0.25">
      <c r="A1531" s="230" t="s">
        <v>4188</v>
      </c>
      <c r="B1531" s="48" t="s">
        <v>7327</v>
      </c>
      <c r="C1531" s="77">
        <v>2000000000</v>
      </c>
      <c r="D1531" s="48"/>
      <c r="E1531" s="75">
        <v>46022</v>
      </c>
      <c r="F1531" s="77">
        <v>5000000000</v>
      </c>
      <c r="G1531" s="77">
        <v>7000000000</v>
      </c>
      <c r="H1531" s="77">
        <v>2000000000</v>
      </c>
      <c r="I1531" s="77">
        <v>150000000</v>
      </c>
      <c r="J1531" s="79" t="s">
        <v>5701</v>
      </c>
      <c r="K1531" s="80">
        <f t="shared" si="83"/>
        <v>2</v>
      </c>
      <c r="L1531" s="48" t="s">
        <v>249</v>
      </c>
      <c r="M1531" s="79" t="s">
        <v>7197</v>
      </c>
      <c r="N1531" s="80">
        <v>2</v>
      </c>
      <c r="O1531" s="48" t="s">
        <v>7078</v>
      </c>
      <c r="P1531" s="75">
        <v>46022</v>
      </c>
      <c r="Q1531" s="75">
        <v>46022</v>
      </c>
      <c r="R1531" s="75">
        <v>42369</v>
      </c>
      <c r="S1531" s="48">
        <v>1</v>
      </c>
      <c r="T1531" s="48" t="s">
        <v>253</v>
      </c>
      <c r="U1531" s="48" t="s">
        <v>1112</v>
      </c>
      <c r="V1531" s="82" t="s">
        <v>5704</v>
      </c>
      <c r="W1531" s="75">
        <v>43465</v>
      </c>
      <c r="X1531" s="48">
        <v>15000000</v>
      </c>
      <c r="Y1531" s="77">
        <v>5000000000</v>
      </c>
      <c r="Z1531" s="94">
        <v>150000000</v>
      </c>
      <c r="AA1531" s="77">
        <v>250000000</v>
      </c>
      <c r="AB1531" s="48">
        <v>2</v>
      </c>
      <c r="AC1531" s="75">
        <v>46022</v>
      </c>
      <c r="AD1531" s="77">
        <v>5000000000</v>
      </c>
      <c r="AE1531" s="77">
        <v>5000000000</v>
      </c>
      <c r="AF1531" s="48">
        <v>15000000</v>
      </c>
    </row>
    <row r="1532" spans="1:32" x14ac:dyDescent="0.25">
      <c r="A1532" s="230" t="s">
        <v>4190</v>
      </c>
      <c r="B1532" s="48" t="s">
        <v>7328</v>
      </c>
      <c r="C1532" s="77">
        <v>2000000000</v>
      </c>
      <c r="D1532" s="48"/>
      <c r="E1532" s="75">
        <v>46022</v>
      </c>
      <c r="F1532" s="77">
        <v>5000000000</v>
      </c>
      <c r="G1532" s="77">
        <v>7000000000</v>
      </c>
      <c r="H1532" s="77">
        <v>2000000000</v>
      </c>
      <c r="I1532" s="77">
        <v>150000000</v>
      </c>
      <c r="J1532" s="79" t="s">
        <v>5701</v>
      </c>
      <c r="K1532" s="80">
        <f t="shared" si="83"/>
        <v>2</v>
      </c>
      <c r="L1532" s="48" t="s">
        <v>249</v>
      </c>
      <c r="M1532" s="79" t="s">
        <v>7199</v>
      </c>
      <c r="N1532" s="80">
        <v>2</v>
      </c>
      <c r="O1532" s="48" t="s">
        <v>7078</v>
      </c>
      <c r="P1532" s="75">
        <v>46022</v>
      </c>
      <c r="Q1532" s="75">
        <v>46022</v>
      </c>
      <c r="R1532" s="75">
        <v>42369</v>
      </c>
      <c r="S1532" s="48">
        <v>1</v>
      </c>
      <c r="T1532" s="48" t="s">
        <v>253</v>
      </c>
      <c r="U1532" s="48" t="s">
        <v>1112</v>
      </c>
      <c r="V1532" s="82" t="s">
        <v>5704</v>
      </c>
      <c r="W1532" s="75">
        <v>43465</v>
      </c>
      <c r="X1532" s="48">
        <v>15000000</v>
      </c>
      <c r="Y1532" s="77">
        <v>5000000000</v>
      </c>
      <c r="Z1532" s="94">
        <v>150000000</v>
      </c>
      <c r="AA1532" s="77">
        <v>250000000</v>
      </c>
      <c r="AB1532" s="48">
        <v>2</v>
      </c>
      <c r="AC1532" s="75">
        <v>46022</v>
      </c>
      <c r="AD1532" s="77">
        <v>5000000000</v>
      </c>
      <c r="AE1532" s="77">
        <v>5000000000</v>
      </c>
      <c r="AF1532" s="48">
        <v>15000000</v>
      </c>
    </row>
    <row r="1533" spans="1:32" x14ac:dyDescent="0.25">
      <c r="A1533" s="230" t="s">
        <v>4192</v>
      </c>
      <c r="B1533" s="48" t="s">
        <v>7329</v>
      </c>
      <c r="C1533" s="77">
        <v>2000000000</v>
      </c>
      <c r="D1533" s="48"/>
      <c r="E1533" s="75">
        <v>46022</v>
      </c>
      <c r="F1533" s="77">
        <v>5000000000</v>
      </c>
      <c r="G1533" s="77">
        <v>7000000000</v>
      </c>
      <c r="H1533" s="77">
        <v>2000000000</v>
      </c>
      <c r="I1533" s="77">
        <v>150000000</v>
      </c>
      <c r="J1533" s="79" t="s">
        <v>5701</v>
      </c>
      <c r="K1533" s="80">
        <f t="shared" si="83"/>
        <v>2</v>
      </c>
      <c r="L1533" s="48" t="s">
        <v>249</v>
      </c>
      <c r="M1533" s="79" t="s">
        <v>7201</v>
      </c>
      <c r="N1533" s="80">
        <v>2</v>
      </c>
      <c r="O1533" s="48" t="s">
        <v>7078</v>
      </c>
      <c r="P1533" s="75">
        <v>46022</v>
      </c>
      <c r="Q1533" s="75">
        <v>46022</v>
      </c>
      <c r="R1533" s="75">
        <v>42369</v>
      </c>
      <c r="S1533" s="48">
        <v>1</v>
      </c>
      <c r="T1533" s="48" t="s">
        <v>253</v>
      </c>
      <c r="U1533" s="48" t="s">
        <v>1112</v>
      </c>
      <c r="V1533" s="82" t="s">
        <v>5704</v>
      </c>
      <c r="W1533" s="75">
        <v>43465</v>
      </c>
      <c r="X1533" s="48">
        <v>15000000</v>
      </c>
      <c r="Y1533" s="77">
        <v>5000000000</v>
      </c>
      <c r="Z1533" s="94">
        <v>150000000</v>
      </c>
      <c r="AA1533" s="77">
        <v>250000000</v>
      </c>
      <c r="AB1533" s="48">
        <v>2</v>
      </c>
      <c r="AC1533" s="75">
        <v>46022</v>
      </c>
      <c r="AD1533" s="77">
        <v>5000000000</v>
      </c>
      <c r="AE1533" s="77">
        <v>5000000000</v>
      </c>
      <c r="AF1533" s="48">
        <v>15000000</v>
      </c>
    </row>
    <row r="1534" spans="1:32" x14ac:dyDescent="0.25">
      <c r="A1534" s="230" t="s">
        <v>4194</v>
      </c>
      <c r="B1534" s="48" t="s">
        <v>7330</v>
      </c>
      <c r="C1534" s="77">
        <v>2000000000</v>
      </c>
      <c r="D1534" s="48"/>
      <c r="E1534" s="75">
        <v>46022</v>
      </c>
      <c r="F1534" s="77">
        <v>5000000000</v>
      </c>
      <c r="G1534" s="77">
        <v>7000000000</v>
      </c>
      <c r="H1534" s="77">
        <v>2000000000</v>
      </c>
      <c r="I1534" s="77">
        <v>150000000</v>
      </c>
      <c r="J1534" s="79" t="s">
        <v>5701</v>
      </c>
      <c r="K1534" s="80">
        <f t="shared" si="83"/>
        <v>2</v>
      </c>
      <c r="L1534" s="48" t="s">
        <v>249</v>
      </c>
      <c r="M1534" s="79" t="s">
        <v>7203</v>
      </c>
      <c r="N1534" s="80">
        <v>2</v>
      </c>
      <c r="O1534" s="48" t="s">
        <v>7078</v>
      </c>
      <c r="P1534" s="75">
        <v>46022</v>
      </c>
      <c r="Q1534" s="75">
        <v>46022</v>
      </c>
      <c r="R1534" s="75">
        <v>42369</v>
      </c>
      <c r="S1534" s="48">
        <v>1</v>
      </c>
      <c r="T1534" s="48" t="s">
        <v>253</v>
      </c>
      <c r="U1534" s="48" t="s">
        <v>1112</v>
      </c>
      <c r="V1534" s="82" t="s">
        <v>5704</v>
      </c>
      <c r="W1534" s="75">
        <v>43465</v>
      </c>
      <c r="X1534" s="48">
        <v>15000000</v>
      </c>
      <c r="Y1534" s="77">
        <v>5000000000</v>
      </c>
      <c r="Z1534" s="94">
        <v>150000000</v>
      </c>
      <c r="AA1534" s="77">
        <v>250000000</v>
      </c>
      <c r="AB1534" s="48">
        <v>2</v>
      </c>
      <c r="AC1534" s="75">
        <v>46022</v>
      </c>
      <c r="AD1534" s="77">
        <v>5000000000</v>
      </c>
      <c r="AE1534" s="77">
        <v>5000000000</v>
      </c>
      <c r="AF1534" s="48">
        <v>15000000</v>
      </c>
    </row>
    <row r="1535" spans="1:32" x14ac:dyDescent="0.25">
      <c r="A1535" s="230" t="s">
        <v>4196</v>
      </c>
      <c r="B1535" s="48" t="s">
        <v>7331</v>
      </c>
      <c r="C1535" s="77">
        <v>2000000000</v>
      </c>
      <c r="D1535" s="48"/>
      <c r="E1535" s="75">
        <v>46022</v>
      </c>
      <c r="F1535" s="77">
        <v>5000000000</v>
      </c>
      <c r="G1535" s="77">
        <v>7000000000</v>
      </c>
      <c r="H1535" s="77">
        <v>2000000000</v>
      </c>
      <c r="I1535" s="77">
        <v>150000000</v>
      </c>
      <c r="J1535" s="79" t="s">
        <v>5701</v>
      </c>
      <c r="K1535" s="80">
        <f t="shared" si="83"/>
        <v>2</v>
      </c>
      <c r="L1535" s="48" t="s">
        <v>249</v>
      </c>
      <c r="M1535" s="79" t="s">
        <v>7205</v>
      </c>
      <c r="N1535" s="80">
        <v>2</v>
      </c>
      <c r="O1535" s="48" t="s">
        <v>7078</v>
      </c>
      <c r="P1535" s="75">
        <v>46022</v>
      </c>
      <c r="Q1535" s="75">
        <v>46022</v>
      </c>
      <c r="R1535" s="75">
        <v>42369</v>
      </c>
      <c r="S1535" s="48">
        <v>1</v>
      </c>
      <c r="T1535" s="48" t="s">
        <v>253</v>
      </c>
      <c r="U1535" s="48" t="s">
        <v>1112</v>
      </c>
      <c r="V1535" s="82" t="s">
        <v>5704</v>
      </c>
      <c r="W1535" s="75">
        <v>43465</v>
      </c>
      <c r="X1535" s="48">
        <v>15000000</v>
      </c>
      <c r="Y1535" s="77">
        <v>5000000000</v>
      </c>
      <c r="Z1535" s="94">
        <v>150000000</v>
      </c>
      <c r="AA1535" s="77">
        <v>250000000</v>
      </c>
      <c r="AB1535" s="48">
        <v>2</v>
      </c>
      <c r="AC1535" s="75">
        <v>46022</v>
      </c>
      <c r="AD1535" s="77">
        <v>5000000000</v>
      </c>
      <c r="AE1535" s="77">
        <v>5000000000</v>
      </c>
      <c r="AF1535" s="48">
        <v>15000000</v>
      </c>
    </row>
    <row r="1536" spans="1:32" x14ac:dyDescent="0.25">
      <c r="A1536" s="230" t="s">
        <v>4198</v>
      </c>
      <c r="B1536" s="48" t="s">
        <v>7332</v>
      </c>
      <c r="C1536" s="77">
        <v>2000000000</v>
      </c>
      <c r="D1536" s="48"/>
      <c r="E1536" s="75">
        <v>46022</v>
      </c>
      <c r="F1536" s="77">
        <v>5000000000</v>
      </c>
      <c r="G1536" s="77">
        <v>7000000000</v>
      </c>
      <c r="H1536" s="77">
        <v>2000000000</v>
      </c>
      <c r="I1536" s="77">
        <v>150000000</v>
      </c>
      <c r="J1536" s="79" t="s">
        <v>5701</v>
      </c>
      <c r="K1536" s="80">
        <f t="shared" si="83"/>
        <v>2</v>
      </c>
      <c r="L1536" s="48" t="s">
        <v>249</v>
      </c>
      <c r="M1536" s="79" t="s">
        <v>7146</v>
      </c>
      <c r="N1536" s="80">
        <v>2</v>
      </c>
      <c r="O1536" s="48" t="s">
        <v>7078</v>
      </c>
      <c r="P1536" s="75">
        <v>46022</v>
      </c>
      <c r="Q1536" s="75">
        <v>46022</v>
      </c>
      <c r="R1536" s="75">
        <v>42369</v>
      </c>
      <c r="S1536" s="48">
        <v>1</v>
      </c>
      <c r="T1536" s="48" t="s">
        <v>253</v>
      </c>
      <c r="U1536" s="48" t="s">
        <v>1112</v>
      </c>
      <c r="V1536" s="82" t="s">
        <v>5704</v>
      </c>
      <c r="W1536" s="75">
        <v>43465</v>
      </c>
      <c r="X1536" s="48">
        <v>15000000</v>
      </c>
      <c r="Y1536" s="77">
        <v>5000000000</v>
      </c>
      <c r="Z1536" s="94">
        <v>150000000</v>
      </c>
      <c r="AA1536" s="77">
        <v>250000000</v>
      </c>
      <c r="AB1536" s="48">
        <v>2</v>
      </c>
      <c r="AC1536" s="75">
        <v>46022</v>
      </c>
      <c r="AD1536" s="77">
        <v>5000000000</v>
      </c>
      <c r="AE1536" s="77">
        <v>5000000000</v>
      </c>
      <c r="AF1536" s="48">
        <v>15000000</v>
      </c>
    </row>
    <row r="1537" spans="1:32" x14ac:dyDescent="0.25">
      <c r="A1537" s="230" t="s">
        <v>4200</v>
      </c>
      <c r="B1537" s="48" t="s">
        <v>7333</v>
      </c>
      <c r="C1537" s="77">
        <v>2000000000</v>
      </c>
      <c r="D1537" s="48"/>
      <c r="E1537" s="75">
        <v>46022</v>
      </c>
      <c r="F1537" s="77">
        <v>5000000000</v>
      </c>
      <c r="G1537" s="77">
        <v>7000000000</v>
      </c>
      <c r="H1537" s="77">
        <v>2000000000</v>
      </c>
      <c r="I1537" s="77">
        <v>150000000</v>
      </c>
      <c r="J1537" s="79" t="s">
        <v>5701</v>
      </c>
      <c r="K1537" s="80">
        <f t="shared" si="83"/>
        <v>3</v>
      </c>
      <c r="L1537" s="48" t="s">
        <v>249</v>
      </c>
      <c r="M1537" s="79" t="s">
        <v>7208</v>
      </c>
      <c r="N1537" s="80">
        <v>3</v>
      </c>
      <c r="O1537" s="48" t="s">
        <v>7078</v>
      </c>
      <c r="P1537" s="75">
        <v>46022</v>
      </c>
      <c r="Q1537" s="75">
        <v>46022</v>
      </c>
      <c r="R1537" s="75">
        <v>42369</v>
      </c>
      <c r="S1537" s="48">
        <v>1</v>
      </c>
      <c r="T1537" s="48" t="s">
        <v>253</v>
      </c>
      <c r="U1537" s="48" t="s">
        <v>1112</v>
      </c>
      <c r="V1537" s="82" t="s">
        <v>5704</v>
      </c>
      <c r="W1537" s="75">
        <v>43465</v>
      </c>
      <c r="X1537" s="48">
        <v>15000000</v>
      </c>
      <c r="Y1537" s="77">
        <v>5000000000</v>
      </c>
      <c r="Z1537" s="94">
        <v>150000000</v>
      </c>
      <c r="AA1537" s="77">
        <v>0</v>
      </c>
      <c r="AB1537" s="48">
        <v>2</v>
      </c>
      <c r="AC1537" s="75">
        <v>46022</v>
      </c>
      <c r="AD1537" s="77">
        <v>5000000000</v>
      </c>
      <c r="AE1537" s="77">
        <v>5000000000</v>
      </c>
      <c r="AF1537" s="48">
        <v>15000000</v>
      </c>
    </row>
    <row r="1538" spans="1:32" x14ac:dyDescent="0.25">
      <c r="A1538" s="230" t="s">
        <v>4202</v>
      </c>
      <c r="B1538" s="48" t="s">
        <v>7334</v>
      </c>
      <c r="C1538" s="77">
        <v>2000000000</v>
      </c>
      <c r="D1538" s="48"/>
      <c r="E1538" s="75">
        <v>46022</v>
      </c>
      <c r="F1538" s="77">
        <v>5000000000</v>
      </c>
      <c r="G1538" s="77">
        <v>7000000000</v>
      </c>
      <c r="H1538" s="77">
        <v>2000000000</v>
      </c>
      <c r="I1538" s="77">
        <v>150000000</v>
      </c>
      <c r="J1538" s="79" t="s">
        <v>5701</v>
      </c>
      <c r="K1538" s="80">
        <f t="shared" si="83"/>
        <v>3</v>
      </c>
      <c r="L1538" s="48" t="s">
        <v>249</v>
      </c>
      <c r="M1538" s="79" t="s">
        <v>7210</v>
      </c>
      <c r="N1538" s="80">
        <v>3</v>
      </c>
      <c r="O1538" s="48" t="s">
        <v>7078</v>
      </c>
      <c r="P1538" s="75">
        <v>46022</v>
      </c>
      <c r="Q1538" s="75">
        <v>46022</v>
      </c>
      <c r="R1538" s="75">
        <v>42369</v>
      </c>
      <c r="S1538" s="48">
        <v>1</v>
      </c>
      <c r="T1538" s="48" t="s">
        <v>253</v>
      </c>
      <c r="U1538" s="48" t="s">
        <v>1112</v>
      </c>
      <c r="V1538" s="82" t="s">
        <v>5704</v>
      </c>
      <c r="W1538" s="75">
        <v>43465</v>
      </c>
      <c r="X1538" s="48">
        <v>15000000</v>
      </c>
      <c r="Y1538" s="77">
        <v>5000000000</v>
      </c>
      <c r="Z1538" s="94">
        <v>150000000</v>
      </c>
      <c r="AA1538" s="77">
        <v>0</v>
      </c>
      <c r="AB1538" s="48">
        <v>2</v>
      </c>
      <c r="AC1538" s="75">
        <v>46022</v>
      </c>
      <c r="AD1538" s="77">
        <v>5000000000</v>
      </c>
      <c r="AE1538" s="77">
        <v>5000000000</v>
      </c>
      <c r="AF1538" s="48">
        <v>15000000</v>
      </c>
    </row>
    <row r="1539" spans="1:32" x14ac:dyDescent="0.25">
      <c r="A1539" s="230" t="s">
        <v>4204</v>
      </c>
      <c r="B1539" s="48" t="s">
        <v>7335</v>
      </c>
      <c r="C1539" s="77">
        <v>2000000000</v>
      </c>
      <c r="D1539" s="48"/>
      <c r="E1539" s="75">
        <v>46022</v>
      </c>
      <c r="F1539" s="77">
        <v>5000000000</v>
      </c>
      <c r="G1539" s="77">
        <v>7000000000</v>
      </c>
      <c r="H1539" s="77">
        <v>2000000000</v>
      </c>
      <c r="I1539" s="77">
        <v>150000000</v>
      </c>
      <c r="J1539" s="79" t="s">
        <v>5701</v>
      </c>
      <c r="K1539" s="80">
        <f t="shared" ref="K1539:K1602" si="84">N1539</f>
        <v>3</v>
      </c>
      <c r="L1539" s="48" t="s">
        <v>249</v>
      </c>
      <c r="M1539" s="79" t="s">
        <v>7093</v>
      </c>
      <c r="N1539" s="80">
        <v>3</v>
      </c>
      <c r="O1539" s="48" t="s">
        <v>7078</v>
      </c>
      <c r="P1539" s="75">
        <v>46022</v>
      </c>
      <c r="Q1539" s="75">
        <v>46022</v>
      </c>
      <c r="R1539" s="75">
        <v>42369</v>
      </c>
      <c r="S1539" s="48">
        <v>1</v>
      </c>
      <c r="T1539" s="48" t="s">
        <v>253</v>
      </c>
      <c r="U1539" s="48" t="s">
        <v>1112</v>
      </c>
      <c r="V1539" s="82" t="s">
        <v>5704</v>
      </c>
      <c r="W1539" s="75">
        <v>43465</v>
      </c>
      <c r="X1539" s="48">
        <v>15000000</v>
      </c>
      <c r="Y1539" s="77">
        <v>5000000000</v>
      </c>
      <c r="Z1539" s="94">
        <v>150000000</v>
      </c>
      <c r="AA1539" s="77">
        <v>0</v>
      </c>
      <c r="AB1539" s="48">
        <v>2</v>
      </c>
      <c r="AC1539" s="75">
        <v>46022</v>
      </c>
      <c r="AD1539" s="77">
        <v>5000000000</v>
      </c>
      <c r="AE1539" s="77">
        <v>5000000000</v>
      </c>
      <c r="AF1539" s="48">
        <v>15000000</v>
      </c>
    </row>
    <row r="1540" spans="1:32" x14ac:dyDescent="0.25">
      <c r="A1540" s="230" t="s">
        <v>4206</v>
      </c>
      <c r="B1540" s="48" t="s">
        <v>7336</v>
      </c>
      <c r="C1540" s="77">
        <v>2000000000</v>
      </c>
      <c r="D1540" s="48"/>
      <c r="E1540" s="75">
        <v>46022</v>
      </c>
      <c r="F1540" s="77">
        <v>5000000000</v>
      </c>
      <c r="G1540" s="77">
        <v>7000000000</v>
      </c>
      <c r="H1540" s="77">
        <v>2000000000</v>
      </c>
      <c r="I1540" s="77">
        <v>150000000</v>
      </c>
      <c r="J1540" s="79" t="s">
        <v>5701</v>
      </c>
      <c r="K1540" s="80">
        <f t="shared" si="84"/>
        <v>3</v>
      </c>
      <c r="L1540" s="48" t="s">
        <v>249</v>
      </c>
      <c r="M1540" s="79" t="s">
        <v>7213</v>
      </c>
      <c r="N1540" s="80">
        <v>3</v>
      </c>
      <c r="O1540" s="48" t="s">
        <v>7078</v>
      </c>
      <c r="P1540" s="75">
        <v>46022</v>
      </c>
      <c r="Q1540" s="75">
        <v>46022</v>
      </c>
      <c r="R1540" s="75">
        <v>42369</v>
      </c>
      <c r="S1540" s="48">
        <v>1</v>
      </c>
      <c r="T1540" s="48" t="s">
        <v>253</v>
      </c>
      <c r="U1540" s="48" t="s">
        <v>1112</v>
      </c>
      <c r="V1540" s="82" t="s">
        <v>5704</v>
      </c>
      <c r="W1540" s="75">
        <v>43465</v>
      </c>
      <c r="X1540" s="48">
        <v>15000000</v>
      </c>
      <c r="Y1540" s="77">
        <v>5000000000</v>
      </c>
      <c r="Z1540" s="94">
        <v>150000000</v>
      </c>
      <c r="AA1540" s="77">
        <v>0</v>
      </c>
      <c r="AB1540" s="48">
        <v>2</v>
      </c>
      <c r="AC1540" s="75">
        <v>46022</v>
      </c>
      <c r="AD1540" s="77">
        <v>5000000000</v>
      </c>
      <c r="AE1540" s="77">
        <v>5000000000</v>
      </c>
      <c r="AF1540" s="48">
        <v>15000000</v>
      </c>
    </row>
    <row r="1541" spans="1:32" x14ac:dyDescent="0.25">
      <c r="A1541" s="230" t="s">
        <v>4208</v>
      </c>
      <c r="B1541" s="48" t="s">
        <v>7337</v>
      </c>
      <c r="C1541" s="77">
        <v>2000000000</v>
      </c>
      <c r="D1541" s="48"/>
      <c r="E1541" s="75">
        <v>46022</v>
      </c>
      <c r="F1541" s="77">
        <v>5000000000</v>
      </c>
      <c r="G1541" s="77">
        <v>7000000000</v>
      </c>
      <c r="H1541" s="77">
        <v>2000000000</v>
      </c>
      <c r="I1541" s="77">
        <v>150000000</v>
      </c>
      <c r="J1541" s="79" t="s">
        <v>5701</v>
      </c>
      <c r="K1541" s="80">
        <f t="shared" si="84"/>
        <v>3</v>
      </c>
      <c r="L1541" s="48" t="s">
        <v>249</v>
      </c>
      <c r="M1541" s="79" t="s">
        <v>7215</v>
      </c>
      <c r="N1541" s="80">
        <v>3</v>
      </c>
      <c r="O1541" s="48" t="s">
        <v>7078</v>
      </c>
      <c r="P1541" s="75">
        <v>46022</v>
      </c>
      <c r="Q1541" s="75">
        <v>46022</v>
      </c>
      <c r="R1541" s="75">
        <v>42369</v>
      </c>
      <c r="S1541" s="48">
        <v>1</v>
      </c>
      <c r="T1541" s="48" t="s">
        <v>253</v>
      </c>
      <c r="U1541" s="48" t="s">
        <v>1112</v>
      </c>
      <c r="V1541" s="82" t="s">
        <v>5704</v>
      </c>
      <c r="W1541" s="75">
        <v>43465</v>
      </c>
      <c r="X1541" s="48">
        <v>15000000</v>
      </c>
      <c r="Y1541" s="77">
        <v>5000000000</v>
      </c>
      <c r="Z1541" s="94">
        <v>150000000</v>
      </c>
      <c r="AA1541" s="77">
        <v>0</v>
      </c>
      <c r="AB1541" s="48">
        <v>2</v>
      </c>
      <c r="AC1541" s="75">
        <v>46022</v>
      </c>
      <c r="AD1541" s="77">
        <v>5000000000</v>
      </c>
      <c r="AE1541" s="77">
        <v>5000000000</v>
      </c>
      <c r="AF1541" s="48">
        <v>15000000</v>
      </c>
    </row>
    <row r="1542" spans="1:32" x14ac:dyDescent="0.25">
      <c r="A1542" s="230" t="s">
        <v>4210</v>
      </c>
      <c r="B1542" s="48" t="s">
        <v>7338</v>
      </c>
      <c r="C1542" s="77">
        <v>2000000000</v>
      </c>
      <c r="D1542" s="48"/>
      <c r="E1542" s="75">
        <v>46022</v>
      </c>
      <c r="F1542" s="77">
        <v>5000000000</v>
      </c>
      <c r="G1542" s="77">
        <v>7000000000</v>
      </c>
      <c r="H1542" s="77">
        <v>2000000000</v>
      </c>
      <c r="I1542" s="77">
        <v>150000000</v>
      </c>
      <c r="J1542" s="79" t="s">
        <v>5701</v>
      </c>
      <c r="K1542" s="80">
        <f t="shared" si="84"/>
        <v>3</v>
      </c>
      <c r="L1542" s="48" t="s">
        <v>249</v>
      </c>
      <c r="M1542" s="79" t="s">
        <v>7217</v>
      </c>
      <c r="N1542" s="80">
        <v>3</v>
      </c>
      <c r="O1542" s="48" t="s">
        <v>7078</v>
      </c>
      <c r="P1542" s="75">
        <v>46022</v>
      </c>
      <c r="Q1542" s="75">
        <v>46022</v>
      </c>
      <c r="R1542" s="75">
        <v>42369</v>
      </c>
      <c r="S1542" s="48">
        <v>1</v>
      </c>
      <c r="T1542" s="48" t="s">
        <v>253</v>
      </c>
      <c r="U1542" s="48" t="s">
        <v>1112</v>
      </c>
      <c r="V1542" s="82" t="s">
        <v>5704</v>
      </c>
      <c r="W1542" s="75">
        <v>43465</v>
      </c>
      <c r="X1542" s="48">
        <v>15000000</v>
      </c>
      <c r="Y1542" s="77">
        <v>5000000000</v>
      </c>
      <c r="Z1542" s="94">
        <v>150000000</v>
      </c>
      <c r="AA1542" s="77">
        <v>0</v>
      </c>
      <c r="AB1542" s="48">
        <v>2</v>
      </c>
      <c r="AC1542" s="75">
        <v>46022</v>
      </c>
      <c r="AD1542" s="77">
        <v>5000000000</v>
      </c>
      <c r="AE1542" s="77">
        <v>5000000000</v>
      </c>
      <c r="AF1542" s="48">
        <v>15000000</v>
      </c>
    </row>
    <row r="1543" spans="1:32" x14ac:dyDescent="0.25">
      <c r="A1543" s="230" t="s">
        <v>4212</v>
      </c>
      <c r="B1543" s="48" t="s">
        <v>7339</v>
      </c>
      <c r="C1543" s="77">
        <v>2000000000</v>
      </c>
      <c r="D1543" s="48"/>
      <c r="E1543" s="75">
        <v>46022</v>
      </c>
      <c r="F1543" s="77">
        <v>5000000000</v>
      </c>
      <c r="G1543" s="77">
        <v>7000000000</v>
      </c>
      <c r="H1543" s="77">
        <v>2000000000</v>
      </c>
      <c r="I1543" s="77">
        <v>150000000</v>
      </c>
      <c r="J1543" s="79" t="s">
        <v>5701</v>
      </c>
      <c r="K1543" s="80">
        <f t="shared" si="84"/>
        <v>3</v>
      </c>
      <c r="L1543" s="48" t="s">
        <v>249</v>
      </c>
      <c r="M1543" s="79" t="s">
        <v>7219</v>
      </c>
      <c r="N1543" s="80">
        <v>3</v>
      </c>
      <c r="O1543" s="48" t="s">
        <v>7078</v>
      </c>
      <c r="P1543" s="75">
        <v>46022</v>
      </c>
      <c r="Q1543" s="75">
        <v>46022</v>
      </c>
      <c r="R1543" s="75">
        <v>42369</v>
      </c>
      <c r="S1543" s="48">
        <v>1</v>
      </c>
      <c r="T1543" s="48" t="s">
        <v>253</v>
      </c>
      <c r="U1543" s="48" t="s">
        <v>1112</v>
      </c>
      <c r="V1543" s="82" t="s">
        <v>5704</v>
      </c>
      <c r="W1543" s="75">
        <v>43465</v>
      </c>
      <c r="X1543" s="48">
        <v>15000000</v>
      </c>
      <c r="Y1543" s="77">
        <v>5000000000</v>
      </c>
      <c r="Z1543" s="94">
        <v>150000000</v>
      </c>
      <c r="AA1543" s="77">
        <v>0</v>
      </c>
      <c r="AB1543" s="48">
        <v>2</v>
      </c>
      <c r="AC1543" s="75">
        <v>46022</v>
      </c>
      <c r="AD1543" s="77">
        <v>5000000000</v>
      </c>
      <c r="AE1543" s="77">
        <v>5000000000</v>
      </c>
      <c r="AF1543" s="48">
        <v>15000000</v>
      </c>
    </row>
    <row r="1544" spans="1:32" x14ac:dyDescent="0.25">
      <c r="A1544" s="230" t="s">
        <v>4214</v>
      </c>
      <c r="B1544" s="48" t="s">
        <v>7340</v>
      </c>
      <c r="C1544" s="77">
        <v>2000000000</v>
      </c>
      <c r="D1544" s="48"/>
      <c r="E1544" s="75">
        <v>46022</v>
      </c>
      <c r="F1544" s="77">
        <v>5000000000</v>
      </c>
      <c r="G1544" s="77">
        <v>7000000000</v>
      </c>
      <c r="H1544" s="77">
        <v>2000000000</v>
      </c>
      <c r="I1544" s="77">
        <v>150000000</v>
      </c>
      <c r="J1544" s="79" t="s">
        <v>5701</v>
      </c>
      <c r="K1544" s="80">
        <f t="shared" si="84"/>
        <v>3</v>
      </c>
      <c r="L1544" s="48" t="s">
        <v>249</v>
      </c>
      <c r="M1544" s="79" t="s">
        <v>7221</v>
      </c>
      <c r="N1544" s="80">
        <v>3</v>
      </c>
      <c r="O1544" s="48" t="s">
        <v>7078</v>
      </c>
      <c r="P1544" s="75">
        <v>46022</v>
      </c>
      <c r="Q1544" s="75">
        <v>46022</v>
      </c>
      <c r="R1544" s="75">
        <v>42369</v>
      </c>
      <c r="S1544" s="48">
        <v>1</v>
      </c>
      <c r="T1544" s="48" t="s">
        <v>253</v>
      </c>
      <c r="U1544" s="48" t="s">
        <v>1112</v>
      </c>
      <c r="V1544" s="82" t="s">
        <v>5704</v>
      </c>
      <c r="W1544" s="75">
        <v>43465</v>
      </c>
      <c r="X1544" s="48">
        <v>15000000</v>
      </c>
      <c r="Y1544" s="77">
        <v>5000000000</v>
      </c>
      <c r="Z1544" s="94">
        <v>150000000</v>
      </c>
      <c r="AA1544" s="77">
        <v>0</v>
      </c>
      <c r="AB1544" s="48">
        <v>2</v>
      </c>
      <c r="AC1544" s="75">
        <v>46022</v>
      </c>
      <c r="AD1544" s="77">
        <v>5000000000</v>
      </c>
      <c r="AE1544" s="77">
        <v>5000000000</v>
      </c>
      <c r="AF1544" s="48">
        <v>15000000</v>
      </c>
    </row>
    <row r="1545" spans="1:32" x14ac:dyDescent="0.25">
      <c r="A1545" s="230" t="s">
        <v>4216</v>
      </c>
      <c r="B1545" s="48" t="s">
        <v>7341</v>
      </c>
      <c r="C1545" s="77">
        <v>2000000000</v>
      </c>
      <c r="D1545" s="48"/>
      <c r="E1545" s="75">
        <v>46022</v>
      </c>
      <c r="F1545" s="77">
        <v>5000000000</v>
      </c>
      <c r="G1545" s="77">
        <v>7000000000</v>
      </c>
      <c r="H1545" s="77">
        <v>2000000000</v>
      </c>
      <c r="I1545" s="77">
        <v>150000000</v>
      </c>
      <c r="J1545" s="79" t="s">
        <v>5701</v>
      </c>
      <c r="K1545" s="80">
        <f t="shared" si="84"/>
        <v>3</v>
      </c>
      <c r="L1545" s="48" t="s">
        <v>249</v>
      </c>
      <c r="M1545" s="79" t="s">
        <v>7223</v>
      </c>
      <c r="N1545" s="80">
        <v>3</v>
      </c>
      <c r="O1545" s="48" t="s">
        <v>7078</v>
      </c>
      <c r="P1545" s="75">
        <v>46022</v>
      </c>
      <c r="Q1545" s="75">
        <v>46022</v>
      </c>
      <c r="R1545" s="75">
        <v>42369</v>
      </c>
      <c r="S1545" s="48">
        <v>1</v>
      </c>
      <c r="T1545" s="48" t="s">
        <v>253</v>
      </c>
      <c r="U1545" s="48" t="s">
        <v>1112</v>
      </c>
      <c r="V1545" s="82" t="s">
        <v>5704</v>
      </c>
      <c r="W1545" s="75">
        <v>43465</v>
      </c>
      <c r="X1545" s="48">
        <v>15000000</v>
      </c>
      <c r="Y1545" s="77">
        <v>5000000000</v>
      </c>
      <c r="Z1545" s="94">
        <v>150000000</v>
      </c>
      <c r="AA1545" s="77">
        <v>0</v>
      </c>
      <c r="AB1545" s="48">
        <v>2</v>
      </c>
      <c r="AC1545" s="75">
        <v>46022</v>
      </c>
      <c r="AD1545" s="77">
        <v>5000000000</v>
      </c>
      <c r="AE1545" s="77">
        <v>5000000000</v>
      </c>
      <c r="AF1545" s="48">
        <v>15000000</v>
      </c>
    </row>
    <row r="1546" spans="1:32" x14ac:dyDescent="0.25">
      <c r="A1546" s="230" t="s">
        <v>4218</v>
      </c>
      <c r="B1546" s="48" t="s">
        <v>7342</v>
      </c>
      <c r="C1546" s="77">
        <v>2000000000</v>
      </c>
      <c r="D1546" s="48"/>
      <c r="E1546" s="75">
        <v>46022</v>
      </c>
      <c r="F1546" s="77">
        <v>5000000000</v>
      </c>
      <c r="G1546" s="77">
        <v>7000000000</v>
      </c>
      <c r="H1546" s="77">
        <v>2000000000</v>
      </c>
      <c r="I1546" s="77">
        <v>150000000</v>
      </c>
      <c r="J1546" s="79" t="s">
        <v>5701</v>
      </c>
      <c r="K1546" s="80">
        <f t="shared" si="84"/>
        <v>3</v>
      </c>
      <c r="L1546" s="48" t="s">
        <v>249</v>
      </c>
      <c r="M1546" s="79" t="s">
        <v>7225</v>
      </c>
      <c r="N1546" s="80">
        <v>3</v>
      </c>
      <c r="O1546" s="48" t="s">
        <v>7078</v>
      </c>
      <c r="P1546" s="75">
        <v>46022</v>
      </c>
      <c r="Q1546" s="75">
        <v>46022</v>
      </c>
      <c r="R1546" s="75">
        <v>42369</v>
      </c>
      <c r="S1546" s="48">
        <v>1</v>
      </c>
      <c r="T1546" s="48" t="s">
        <v>253</v>
      </c>
      <c r="U1546" s="48" t="s">
        <v>1112</v>
      </c>
      <c r="V1546" s="82" t="s">
        <v>5704</v>
      </c>
      <c r="W1546" s="75">
        <v>43465</v>
      </c>
      <c r="X1546" s="48">
        <v>15000000</v>
      </c>
      <c r="Y1546" s="77">
        <v>5000000000</v>
      </c>
      <c r="Z1546" s="94">
        <v>150000000</v>
      </c>
      <c r="AA1546" s="77">
        <v>0</v>
      </c>
      <c r="AB1546" s="48">
        <v>2</v>
      </c>
      <c r="AC1546" s="75">
        <v>46022</v>
      </c>
      <c r="AD1546" s="77">
        <v>5000000000</v>
      </c>
      <c r="AE1546" s="77">
        <v>5000000000</v>
      </c>
      <c r="AF1546" s="48">
        <v>15000000</v>
      </c>
    </row>
    <row r="1547" spans="1:32" x14ac:dyDescent="0.25">
      <c r="A1547" s="230" t="s">
        <v>4220</v>
      </c>
      <c r="B1547" s="48" t="s">
        <v>7343</v>
      </c>
      <c r="C1547" s="77">
        <v>2000000000</v>
      </c>
      <c r="D1547" s="48"/>
      <c r="E1547" s="75">
        <v>46022</v>
      </c>
      <c r="F1547" s="77">
        <v>5000000000</v>
      </c>
      <c r="G1547" s="77">
        <v>7000000000</v>
      </c>
      <c r="H1547" s="77">
        <v>2000000000</v>
      </c>
      <c r="I1547" s="77">
        <v>150000000</v>
      </c>
      <c r="J1547" s="79" t="s">
        <v>5701</v>
      </c>
      <c r="K1547" s="80">
        <f t="shared" si="84"/>
        <v>3</v>
      </c>
      <c r="L1547" s="48" t="s">
        <v>249</v>
      </c>
      <c r="M1547" s="79" t="s">
        <v>5734</v>
      </c>
      <c r="N1547" s="80">
        <v>3</v>
      </c>
      <c r="O1547" s="48" t="s">
        <v>7078</v>
      </c>
      <c r="P1547" s="75">
        <v>46022</v>
      </c>
      <c r="Q1547" s="75">
        <v>46022</v>
      </c>
      <c r="R1547" s="75">
        <v>42369</v>
      </c>
      <c r="S1547" s="48">
        <v>1</v>
      </c>
      <c r="T1547" s="48" t="s">
        <v>253</v>
      </c>
      <c r="U1547" s="48" t="s">
        <v>1112</v>
      </c>
      <c r="V1547" s="82" t="s">
        <v>5704</v>
      </c>
      <c r="W1547" s="75">
        <v>43465</v>
      </c>
      <c r="X1547" s="48">
        <v>15000000</v>
      </c>
      <c r="Y1547" s="77">
        <v>5000000000</v>
      </c>
      <c r="Z1547" s="94">
        <v>150000000</v>
      </c>
      <c r="AA1547" s="77">
        <v>0</v>
      </c>
      <c r="AB1547" s="48">
        <v>2</v>
      </c>
      <c r="AC1547" s="75">
        <v>46022</v>
      </c>
      <c r="AD1547" s="77">
        <v>5000000000</v>
      </c>
      <c r="AE1547" s="77">
        <v>5000000000</v>
      </c>
      <c r="AF1547" s="48">
        <v>15000000</v>
      </c>
    </row>
    <row r="1548" spans="1:32" x14ac:dyDescent="0.25">
      <c r="A1548" s="230" t="s">
        <v>4222</v>
      </c>
      <c r="B1548" s="48" t="s">
        <v>7344</v>
      </c>
      <c r="C1548" s="77">
        <v>2000000000</v>
      </c>
      <c r="D1548" s="48"/>
      <c r="E1548" s="75">
        <v>46022</v>
      </c>
      <c r="F1548" s="77">
        <v>5000000000</v>
      </c>
      <c r="G1548" s="77">
        <v>7000000000</v>
      </c>
      <c r="H1548" s="77">
        <v>2000000000</v>
      </c>
      <c r="I1548" s="77">
        <v>150000000</v>
      </c>
      <c r="J1548" s="79" t="s">
        <v>5701</v>
      </c>
      <c r="K1548" s="80">
        <f t="shared" si="84"/>
        <v>3</v>
      </c>
      <c r="L1548" s="48" t="s">
        <v>249</v>
      </c>
      <c r="M1548" s="79" t="s">
        <v>7228</v>
      </c>
      <c r="N1548" s="80">
        <v>3</v>
      </c>
      <c r="O1548" s="48" t="s">
        <v>7078</v>
      </c>
      <c r="P1548" s="75">
        <v>46022</v>
      </c>
      <c r="Q1548" s="75">
        <v>46022</v>
      </c>
      <c r="R1548" s="75">
        <v>42369</v>
      </c>
      <c r="S1548" s="48">
        <v>1</v>
      </c>
      <c r="T1548" s="48" t="s">
        <v>253</v>
      </c>
      <c r="U1548" s="48" t="s">
        <v>1112</v>
      </c>
      <c r="V1548" s="82" t="s">
        <v>5704</v>
      </c>
      <c r="W1548" s="75">
        <v>43465</v>
      </c>
      <c r="X1548" s="48">
        <v>15000000</v>
      </c>
      <c r="Y1548" s="77">
        <v>5000000000</v>
      </c>
      <c r="Z1548" s="94">
        <v>150000000</v>
      </c>
      <c r="AA1548" s="77">
        <v>0</v>
      </c>
      <c r="AB1548" s="48">
        <v>2</v>
      </c>
      <c r="AC1548" s="75">
        <v>46022</v>
      </c>
      <c r="AD1548" s="77">
        <v>5000000000</v>
      </c>
      <c r="AE1548" s="77">
        <v>5000000000</v>
      </c>
      <c r="AF1548" s="48">
        <v>15000000</v>
      </c>
    </row>
    <row r="1549" spans="1:32" x14ac:dyDescent="0.25">
      <c r="A1549" s="230" t="s">
        <v>4224</v>
      </c>
      <c r="B1549" s="48" t="s">
        <v>7345</v>
      </c>
      <c r="C1549" s="77">
        <v>2000000000</v>
      </c>
      <c r="D1549" s="48"/>
      <c r="E1549" s="75">
        <v>46022</v>
      </c>
      <c r="F1549" s="77">
        <v>5000000000</v>
      </c>
      <c r="G1549" s="77">
        <v>7000000000</v>
      </c>
      <c r="H1549" s="77">
        <v>2000000000</v>
      </c>
      <c r="I1549" s="77">
        <v>150000000</v>
      </c>
      <c r="J1549" s="79" t="s">
        <v>5701</v>
      </c>
      <c r="K1549" s="80">
        <f t="shared" si="84"/>
        <v>3</v>
      </c>
      <c r="L1549" s="48" t="s">
        <v>249</v>
      </c>
      <c r="M1549" s="79" t="s">
        <v>7219</v>
      </c>
      <c r="N1549" s="80">
        <v>3</v>
      </c>
      <c r="O1549" s="48" t="s">
        <v>7078</v>
      </c>
      <c r="P1549" s="75">
        <v>46022</v>
      </c>
      <c r="Q1549" s="75">
        <v>46022</v>
      </c>
      <c r="R1549" s="75">
        <v>42369</v>
      </c>
      <c r="S1549" s="48">
        <v>1</v>
      </c>
      <c r="T1549" s="48" t="s">
        <v>253</v>
      </c>
      <c r="U1549" s="48" t="s">
        <v>1112</v>
      </c>
      <c r="V1549" s="82" t="s">
        <v>5704</v>
      </c>
      <c r="W1549" s="75">
        <v>43465</v>
      </c>
      <c r="X1549" s="48">
        <v>15000000</v>
      </c>
      <c r="Y1549" s="77">
        <v>5000000000</v>
      </c>
      <c r="Z1549" s="94">
        <v>150000000</v>
      </c>
      <c r="AA1549" s="77">
        <v>0</v>
      </c>
      <c r="AB1549" s="48">
        <v>2</v>
      </c>
      <c r="AC1549" s="75">
        <v>46022</v>
      </c>
      <c r="AD1549" s="77">
        <v>5000000000</v>
      </c>
      <c r="AE1549" s="77">
        <v>5000000000</v>
      </c>
      <c r="AF1549" s="48">
        <v>15000000</v>
      </c>
    </row>
    <row r="1550" spans="1:32" x14ac:dyDescent="0.25">
      <c r="A1550" s="230" t="s">
        <v>4226</v>
      </c>
      <c r="B1550" s="48" t="s">
        <v>7346</v>
      </c>
      <c r="C1550" s="77">
        <v>2000000000</v>
      </c>
      <c r="D1550" s="48"/>
      <c r="E1550" s="75">
        <v>46022</v>
      </c>
      <c r="F1550" s="77">
        <v>5000000000</v>
      </c>
      <c r="G1550" s="77">
        <v>7000000000</v>
      </c>
      <c r="H1550" s="77">
        <v>2000000000</v>
      </c>
      <c r="I1550" s="77">
        <v>150000000</v>
      </c>
      <c r="J1550" s="79" t="s">
        <v>5701</v>
      </c>
      <c r="K1550" s="80">
        <f t="shared" si="84"/>
        <v>3</v>
      </c>
      <c r="L1550" s="48" t="s">
        <v>249</v>
      </c>
      <c r="M1550" s="79" t="s">
        <v>7231</v>
      </c>
      <c r="N1550" s="80">
        <v>3</v>
      </c>
      <c r="O1550" s="48" t="s">
        <v>7078</v>
      </c>
      <c r="P1550" s="75">
        <v>46022</v>
      </c>
      <c r="Q1550" s="75">
        <v>46022</v>
      </c>
      <c r="R1550" s="75">
        <v>42369</v>
      </c>
      <c r="S1550" s="48">
        <v>1</v>
      </c>
      <c r="T1550" s="48" t="s">
        <v>253</v>
      </c>
      <c r="U1550" s="48" t="s">
        <v>1112</v>
      </c>
      <c r="V1550" s="82" t="s">
        <v>5704</v>
      </c>
      <c r="W1550" s="75">
        <v>43465</v>
      </c>
      <c r="X1550" s="48">
        <v>15000000</v>
      </c>
      <c r="Y1550" s="77">
        <v>5000000000</v>
      </c>
      <c r="Z1550" s="94">
        <v>150000000</v>
      </c>
      <c r="AA1550" s="77">
        <v>0</v>
      </c>
      <c r="AB1550" s="48">
        <v>2</v>
      </c>
      <c r="AC1550" s="75">
        <v>46022</v>
      </c>
      <c r="AD1550" s="77">
        <v>5000000000</v>
      </c>
      <c r="AE1550" s="77">
        <v>5000000000</v>
      </c>
      <c r="AF1550" s="48">
        <v>15000000</v>
      </c>
    </row>
    <row r="1551" spans="1:32" x14ac:dyDescent="0.25">
      <c r="A1551" s="230" t="s">
        <v>4228</v>
      </c>
      <c r="B1551" s="48" t="s">
        <v>7347</v>
      </c>
      <c r="C1551" s="77">
        <v>2000000000</v>
      </c>
      <c r="D1551" s="48"/>
      <c r="E1551" s="75">
        <v>46022</v>
      </c>
      <c r="F1551" s="77">
        <v>5000000000</v>
      </c>
      <c r="G1551" s="77">
        <v>7000000000</v>
      </c>
      <c r="H1551" s="77">
        <v>2000000000</v>
      </c>
      <c r="I1551" s="77">
        <v>150000000</v>
      </c>
      <c r="J1551" s="79" t="s">
        <v>5701</v>
      </c>
      <c r="K1551" s="80">
        <f t="shared" si="84"/>
        <v>4</v>
      </c>
      <c r="L1551" s="48" t="s">
        <v>249</v>
      </c>
      <c r="M1551" s="79" t="s">
        <v>7233</v>
      </c>
      <c r="N1551" s="80">
        <v>4</v>
      </c>
      <c r="O1551" s="48" t="s">
        <v>7078</v>
      </c>
      <c r="P1551" s="75">
        <v>46022</v>
      </c>
      <c r="Q1551" s="75">
        <v>46022</v>
      </c>
      <c r="R1551" s="75">
        <v>42369</v>
      </c>
      <c r="S1551" s="48">
        <v>1</v>
      </c>
      <c r="T1551" s="48" t="s">
        <v>253</v>
      </c>
      <c r="U1551" s="48" t="s">
        <v>1112</v>
      </c>
      <c r="V1551" s="82" t="s">
        <v>5704</v>
      </c>
      <c r="W1551" s="75">
        <v>43465</v>
      </c>
      <c r="X1551" s="48">
        <v>15000000</v>
      </c>
      <c r="Y1551" s="77">
        <v>5000000000</v>
      </c>
      <c r="Z1551" s="94">
        <v>150000000</v>
      </c>
      <c r="AA1551" s="77">
        <v>0</v>
      </c>
      <c r="AB1551" s="48">
        <v>2</v>
      </c>
      <c r="AC1551" s="75">
        <v>46022</v>
      </c>
      <c r="AD1551" s="77">
        <v>5000000000</v>
      </c>
      <c r="AE1551" s="77">
        <v>5000000000</v>
      </c>
      <c r="AF1551" s="48">
        <v>15000000</v>
      </c>
    </row>
    <row r="1552" spans="1:32" x14ac:dyDescent="0.25">
      <c r="A1552" s="230" t="s">
        <v>4230</v>
      </c>
      <c r="B1552" s="48" t="s">
        <v>7348</v>
      </c>
      <c r="C1552" s="77">
        <v>2000000000</v>
      </c>
      <c r="D1552" s="48"/>
      <c r="E1552" s="75">
        <v>46022</v>
      </c>
      <c r="F1552" s="77">
        <v>5000000000</v>
      </c>
      <c r="G1552" s="77">
        <v>7000000000</v>
      </c>
      <c r="H1552" s="77">
        <v>2000000000</v>
      </c>
      <c r="I1552" s="77">
        <v>150000000</v>
      </c>
      <c r="J1552" s="79" t="s">
        <v>5701</v>
      </c>
      <c r="K1552" s="80">
        <f t="shared" si="84"/>
        <v>4</v>
      </c>
      <c r="L1552" s="48" t="s">
        <v>249</v>
      </c>
      <c r="M1552" s="79" t="s">
        <v>7235</v>
      </c>
      <c r="N1552" s="80">
        <v>4</v>
      </c>
      <c r="O1552" s="48" t="s">
        <v>7078</v>
      </c>
      <c r="P1552" s="75">
        <v>46022</v>
      </c>
      <c r="Q1552" s="75">
        <v>46022</v>
      </c>
      <c r="R1552" s="75">
        <v>42369</v>
      </c>
      <c r="S1552" s="48">
        <v>1</v>
      </c>
      <c r="T1552" s="48" t="s">
        <v>253</v>
      </c>
      <c r="U1552" s="48" t="s">
        <v>1112</v>
      </c>
      <c r="V1552" s="82" t="s">
        <v>5704</v>
      </c>
      <c r="W1552" s="75">
        <v>43465</v>
      </c>
      <c r="X1552" s="48">
        <v>15000000</v>
      </c>
      <c r="Y1552" s="77">
        <v>5000000000</v>
      </c>
      <c r="Z1552" s="94">
        <v>150000000</v>
      </c>
      <c r="AA1552" s="77">
        <v>0</v>
      </c>
      <c r="AB1552" s="48">
        <v>2</v>
      </c>
      <c r="AC1552" s="75">
        <v>46022</v>
      </c>
      <c r="AD1552" s="77">
        <v>5000000000</v>
      </c>
      <c r="AE1552" s="77">
        <v>5000000000</v>
      </c>
      <c r="AF1552" s="48">
        <v>15000000</v>
      </c>
    </row>
    <row r="1553" spans="1:32" x14ac:dyDescent="0.25">
      <c r="A1553" s="230" t="s">
        <v>4232</v>
      </c>
      <c r="B1553" s="48" t="s">
        <v>7349</v>
      </c>
      <c r="C1553" s="77">
        <v>2000000000</v>
      </c>
      <c r="D1553" s="48"/>
      <c r="E1553" s="75">
        <v>46022</v>
      </c>
      <c r="F1553" s="77">
        <v>5000000000</v>
      </c>
      <c r="G1553" s="77">
        <v>7000000000</v>
      </c>
      <c r="H1553" s="77">
        <v>2000000000</v>
      </c>
      <c r="I1553" s="77">
        <v>150000000</v>
      </c>
      <c r="J1553" s="79" t="s">
        <v>5701</v>
      </c>
      <c r="K1553" s="80">
        <f t="shared" si="84"/>
        <v>4</v>
      </c>
      <c r="L1553" s="48" t="s">
        <v>249</v>
      </c>
      <c r="M1553" s="79" t="s">
        <v>7237</v>
      </c>
      <c r="N1553" s="80">
        <v>4</v>
      </c>
      <c r="O1553" s="48" t="s">
        <v>7078</v>
      </c>
      <c r="P1553" s="75">
        <v>46022</v>
      </c>
      <c r="Q1553" s="75">
        <v>46022</v>
      </c>
      <c r="R1553" s="75">
        <v>42369</v>
      </c>
      <c r="S1553" s="48">
        <v>1</v>
      </c>
      <c r="T1553" s="48" t="s">
        <v>253</v>
      </c>
      <c r="U1553" s="48" t="s">
        <v>1112</v>
      </c>
      <c r="V1553" s="82" t="s">
        <v>5704</v>
      </c>
      <c r="W1553" s="75">
        <v>43465</v>
      </c>
      <c r="X1553" s="48">
        <v>15000000</v>
      </c>
      <c r="Y1553" s="77">
        <v>5000000000</v>
      </c>
      <c r="Z1553" s="94">
        <v>150000000</v>
      </c>
      <c r="AA1553" s="77">
        <v>0</v>
      </c>
      <c r="AB1553" s="48">
        <v>2</v>
      </c>
      <c r="AC1553" s="75">
        <v>46022</v>
      </c>
      <c r="AD1553" s="77">
        <v>5000000000</v>
      </c>
      <c r="AE1553" s="77">
        <v>5000000000</v>
      </c>
      <c r="AF1553" s="48">
        <v>15000000</v>
      </c>
    </row>
    <row r="1554" spans="1:32" x14ac:dyDescent="0.25">
      <c r="A1554" s="230" t="s">
        <v>4234</v>
      </c>
      <c r="B1554" s="48" t="s">
        <v>7350</v>
      </c>
      <c r="C1554" s="77">
        <v>2000000000</v>
      </c>
      <c r="D1554" s="48"/>
      <c r="E1554" s="75">
        <v>46022</v>
      </c>
      <c r="F1554" s="77">
        <v>5000000000</v>
      </c>
      <c r="G1554" s="77">
        <v>7000000000</v>
      </c>
      <c r="H1554" s="77">
        <v>2000000000</v>
      </c>
      <c r="I1554" s="77">
        <v>150000000</v>
      </c>
      <c r="J1554" s="79" t="s">
        <v>5701</v>
      </c>
      <c r="K1554" s="80">
        <f t="shared" si="84"/>
        <v>4</v>
      </c>
      <c r="L1554" s="48" t="s">
        <v>249</v>
      </c>
      <c r="M1554" s="79" t="s">
        <v>7239</v>
      </c>
      <c r="N1554" s="80">
        <v>4</v>
      </c>
      <c r="O1554" s="48" t="s">
        <v>7078</v>
      </c>
      <c r="P1554" s="75">
        <v>46022</v>
      </c>
      <c r="Q1554" s="75">
        <v>46022</v>
      </c>
      <c r="R1554" s="75">
        <v>42369</v>
      </c>
      <c r="S1554" s="48">
        <v>1</v>
      </c>
      <c r="T1554" s="48" t="s">
        <v>253</v>
      </c>
      <c r="U1554" s="48" t="s">
        <v>1112</v>
      </c>
      <c r="V1554" s="82" t="s">
        <v>5704</v>
      </c>
      <c r="W1554" s="75">
        <v>43465</v>
      </c>
      <c r="X1554" s="48">
        <v>15000000</v>
      </c>
      <c r="Y1554" s="77">
        <v>5000000000</v>
      </c>
      <c r="Z1554" s="94">
        <v>150000000</v>
      </c>
      <c r="AA1554" s="77">
        <v>0</v>
      </c>
      <c r="AB1554" s="48">
        <v>2</v>
      </c>
      <c r="AC1554" s="75">
        <v>46022</v>
      </c>
      <c r="AD1554" s="77">
        <v>5000000000</v>
      </c>
      <c r="AE1554" s="77">
        <v>5000000000</v>
      </c>
      <c r="AF1554" s="48">
        <v>15000000</v>
      </c>
    </row>
    <row r="1555" spans="1:32" x14ac:dyDescent="0.25">
      <c r="A1555" s="230" t="s">
        <v>4236</v>
      </c>
      <c r="B1555" s="48" t="s">
        <v>7351</v>
      </c>
      <c r="C1555" s="77">
        <v>2000000000</v>
      </c>
      <c r="D1555" s="48"/>
      <c r="E1555" s="75">
        <v>46022</v>
      </c>
      <c r="F1555" s="77">
        <v>5000000000</v>
      </c>
      <c r="G1555" s="77">
        <v>7000000000</v>
      </c>
      <c r="H1555" s="77">
        <v>2000000000</v>
      </c>
      <c r="I1555" s="77">
        <v>150000000</v>
      </c>
      <c r="J1555" s="79" t="s">
        <v>5701</v>
      </c>
      <c r="K1555" s="80">
        <f t="shared" si="84"/>
        <v>4</v>
      </c>
      <c r="L1555" s="48" t="s">
        <v>249</v>
      </c>
      <c r="M1555" s="79" t="s">
        <v>7241</v>
      </c>
      <c r="N1555" s="80">
        <v>4</v>
      </c>
      <c r="O1555" s="48" t="s">
        <v>7078</v>
      </c>
      <c r="P1555" s="75">
        <v>46022</v>
      </c>
      <c r="Q1555" s="75">
        <v>46022</v>
      </c>
      <c r="R1555" s="75">
        <v>42369</v>
      </c>
      <c r="S1555" s="48">
        <v>1</v>
      </c>
      <c r="T1555" s="48" t="s">
        <v>253</v>
      </c>
      <c r="U1555" s="48" t="s">
        <v>1112</v>
      </c>
      <c r="V1555" s="82" t="s">
        <v>5704</v>
      </c>
      <c r="W1555" s="75">
        <v>43465</v>
      </c>
      <c r="X1555" s="48">
        <v>15000000</v>
      </c>
      <c r="Y1555" s="77">
        <v>5000000000</v>
      </c>
      <c r="Z1555" s="94">
        <v>150000000</v>
      </c>
      <c r="AA1555" s="77">
        <v>0</v>
      </c>
      <c r="AB1555" s="48">
        <v>2</v>
      </c>
      <c r="AC1555" s="75">
        <v>46022</v>
      </c>
      <c r="AD1555" s="77">
        <v>5000000000</v>
      </c>
      <c r="AE1555" s="77">
        <v>5000000000</v>
      </c>
      <c r="AF1555" s="48">
        <v>15000000</v>
      </c>
    </row>
    <row r="1556" spans="1:32" x14ac:dyDescent="0.25">
      <c r="A1556" s="230" t="s">
        <v>4238</v>
      </c>
      <c r="B1556" s="48" t="s">
        <v>7352</v>
      </c>
      <c r="C1556" s="77">
        <v>2000000000</v>
      </c>
      <c r="D1556" s="48"/>
      <c r="E1556" s="75">
        <v>46022</v>
      </c>
      <c r="F1556" s="77">
        <v>5000000000</v>
      </c>
      <c r="G1556" s="77">
        <v>7000000000</v>
      </c>
      <c r="H1556" s="77">
        <v>2000000000</v>
      </c>
      <c r="I1556" s="77">
        <v>150000000</v>
      </c>
      <c r="J1556" s="79" t="s">
        <v>5701</v>
      </c>
      <c r="K1556" s="80">
        <f t="shared" si="84"/>
        <v>4</v>
      </c>
      <c r="L1556" s="48" t="s">
        <v>249</v>
      </c>
      <c r="M1556" s="79" t="s">
        <v>7243</v>
      </c>
      <c r="N1556" s="80">
        <v>4</v>
      </c>
      <c r="O1556" s="48" t="s">
        <v>7078</v>
      </c>
      <c r="P1556" s="75">
        <v>46022</v>
      </c>
      <c r="Q1556" s="75">
        <v>46022</v>
      </c>
      <c r="R1556" s="75">
        <v>42369</v>
      </c>
      <c r="S1556" s="48">
        <v>1</v>
      </c>
      <c r="T1556" s="48" t="s">
        <v>253</v>
      </c>
      <c r="U1556" s="48" t="s">
        <v>1112</v>
      </c>
      <c r="V1556" s="82" t="s">
        <v>5704</v>
      </c>
      <c r="W1556" s="75">
        <v>43465</v>
      </c>
      <c r="X1556" s="48">
        <v>15000000</v>
      </c>
      <c r="Y1556" s="77">
        <v>5000000000</v>
      </c>
      <c r="Z1556" s="94">
        <v>150000000</v>
      </c>
      <c r="AA1556" s="77">
        <v>0</v>
      </c>
      <c r="AB1556" s="48">
        <v>2</v>
      </c>
      <c r="AC1556" s="75">
        <v>46022</v>
      </c>
      <c r="AD1556" s="77">
        <v>5000000000</v>
      </c>
      <c r="AE1556" s="77">
        <v>5000000000</v>
      </c>
      <c r="AF1556" s="48">
        <v>15000000</v>
      </c>
    </row>
    <row r="1557" spans="1:32" x14ac:dyDescent="0.25">
      <c r="A1557" s="230" t="s">
        <v>4240</v>
      </c>
      <c r="B1557" s="48" t="s">
        <v>7353</v>
      </c>
      <c r="C1557" s="77">
        <v>2000000000</v>
      </c>
      <c r="D1557" s="48"/>
      <c r="E1557" s="75">
        <v>46022</v>
      </c>
      <c r="F1557" s="77">
        <v>5000000000</v>
      </c>
      <c r="G1557" s="77">
        <v>7000000000</v>
      </c>
      <c r="H1557" s="77">
        <v>2000000000</v>
      </c>
      <c r="I1557" s="77">
        <v>150000000</v>
      </c>
      <c r="J1557" s="79" t="s">
        <v>5701</v>
      </c>
      <c r="K1557" s="80">
        <f t="shared" si="84"/>
        <v>4</v>
      </c>
      <c r="L1557" s="48" t="s">
        <v>249</v>
      </c>
      <c r="M1557" s="79" t="s">
        <v>7245</v>
      </c>
      <c r="N1557" s="80">
        <v>4</v>
      </c>
      <c r="O1557" s="48" t="s">
        <v>7078</v>
      </c>
      <c r="P1557" s="75">
        <v>46022</v>
      </c>
      <c r="Q1557" s="75">
        <v>46022</v>
      </c>
      <c r="R1557" s="75">
        <v>42369</v>
      </c>
      <c r="S1557" s="48">
        <v>1</v>
      </c>
      <c r="T1557" s="48" t="s">
        <v>253</v>
      </c>
      <c r="U1557" s="48" t="s">
        <v>1112</v>
      </c>
      <c r="V1557" s="82" t="s">
        <v>5704</v>
      </c>
      <c r="W1557" s="75">
        <v>43465</v>
      </c>
      <c r="X1557" s="48">
        <v>15000000</v>
      </c>
      <c r="Y1557" s="77">
        <v>5000000000</v>
      </c>
      <c r="Z1557" s="94">
        <v>150000000</v>
      </c>
      <c r="AA1557" s="77">
        <v>0</v>
      </c>
      <c r="AB1557" s="48">
        <v>2</v>
      </c>
      <c r="AC1557" s="75">
        <v>46022</v>
      </c>
      <c r="AD1557" s="77">
        <v>5000000000</v>
      </c>
      <c r="AE1557" s="77">
        <v>5000000000</v>
      </c>
      <c r="AF1557" s="48">
        <v>15000000</v>
      </c>
    </row>
    <row r="1558" spans="1:32" x14ac:dyDescent="0.25">
      <c r="A1558" s="230" t="s">
        <v>4242</v>
      </c>
      <c r="B1558" s="48" t="s">
        <v>7354</v>
      </c>
      <c r="C1558" s="77">
        <v>2000000000</v>
      </c>
      <c r="D1558" s="48"/>
      <c r="E1558" s="75">
        <v>46022</v>
      </c>
      <c r="F1558" s="77">
        <v>5000000000</v>
      </c>
      <c r="G1558" s="77">
        <v>7000000000</v>
      </c>
      <c r="H1558" s="77">
        <v>2000000000</v>
      </c>
      <c r="I1558" s="77">
        <v>150000000</v>
      </c>
      <c r="J1558" s="79" t="s">
        <v>5701</v>
      </c>
      <c r="K1558" s="80">
        <f t="shared" si="84"/>
        <v>4</v>
      </c>
      <c r="L1558" s="48" t="s">
        <v>249</v>
      </c>
      <c r="M1558" s="79" t="s">
        <v>7247</v>
      </c>
      <c r="N1558" s="80">
        <v>4</v>
      </c>
      <c r="O1558" s="48" t="s">
        <v>7078</v>
      </c>
      <c r="P1558" s="75">
        <v>46022</v>
      </c>
      <c r="Q1558" s="75">
        <v>46022</v>
      </c>
      <c r="R1558" s="75">
        <v>42369</v>
      </c>
      <c r="S1558" s="48">
        <v>1</v>
      </c>
      <c r="T1558" s="48" t="s">
        <v>253</v>
      </c>
      <c r="U1558" s="48" t="s">
        <v>1112</v>
      </c>
      <c r="V1558" s="82" t="s">
        <v>5704</v>
      </c>
      <c r="W1558" s="75">
        <v>43465</v>
      </c>
      <c r="X1558" s="48">
        <v>15000000</v>
      </c>
      <c r="Y1558" s="77">
        <v>5000000000</v>
      </c>
      <c r="Z1558" s="94">
        <v>150000000</v>
      </c>
      <c r="AA1558" s="77">
        <v>0</v>
      </c>
      <c r="AB1558" s="48">
        <v>2</v>
      </c>
      <c r="AC1558" s="75">
        <v>46022</v>
      </c>
      <c r="AD1558" s="77">
        <v>5000000000</v>
      </c>
      <c r="AE1558" s="77">
        <v>5000000000</v>
      </c>
      <c r="AF1558" s="48">
        <v>15000000</v>
      </c>
    </row>
    <row r="1559" spans="1:32" x14ac:dyDescent="0.25">
      <c r="A1559" s="230" t="s">
        <v>4244</v>
      </c>
      <c r="B1559" s="48" t="s">
        <v>7355</v>
      </c>
      <c r="C1559" s="77">
        <v>2000000000</v>
      </c>
      <c r="D1559" s="48"/>
      <c r="E1559" s="75">
        <v>46022</v>
      </c>
      <c r="F1559" s="77">
        <v>5000000000</v>
      </c>
      <c r="G1559" s="77">
        <v>7000000000</v>
      </c>
      <c r="H1559" s="77">
        <v>2000000000</v>
      </c>
      <c r="I1559" s="77">
        <v>150000000</v>
      </c>
      <c r="J1559" s="79" t="s">
        <v>5701</v>
      </c>
      <c r="K1559" s="80">
        <f t="shared" si="84"/>
        <v>4</v>
      </c>
      <c r="L1559" s="48" t="s">
        <v>249</v>
      </c>
      <c r="M1559" s="79" t="s">
        <v>7249</v>
      </c>
      <c r="N1559" s="80">
        <v>4</v>
      </c>
      <c r="O1559" s="48" t="s">
        <v>7078</v>
      </c>
      <c r="P1559" s="75">
        <v>46022</v>
      </c>
      <c r="Q1559" s="75">
        <v>46022</v>
      </c>
      <c r="R1559" s="75">
        <v>42369</v>
      </c>
      <c r="S1559" s="48">
        <v>1</v>
      </c>
      <c r="T1559" s="48" t="s">
        <v>253</v>
      </c>
      <c r="U1559" s="48" t="s">
        <v>1112</v>
      </c>
      <c r="V1559" s="82" t="s">
        <v>5704</v>
      </c>
      <c r="W1559" s="75">
        <v>43465</v>
      </c>
      <c r="X1559" s="48">
        <v>15000000</v>
      </c>
      <c r="Y1559" s="77">
        <v>5000000000</v>
      </c>
      <c r="Z1559" s="94">
        <v>150000000</v>
      </c>
      <c r="AA1559" s="77">
        <v>0</v>
      </c>
      <c r="AB1559" s="48">
        <v>2</v>
      </c>
      <c r="AC1559" s="75">
        <v>46022</v>
      </c>
      <c r="AD1559" s="77">
        <v>5000000000</v>
      </c>
      <c r="AE1559" s="77">
        <v>5000000000</v>
      </c>
      <c r="AF1559" s="48">
        <v>15000000</v>
      </c>
    </row>
    <row r="1560" spans="1:32" x14ac:dyDescent="0.25">
      <c r="A1560" s="230" t="s">
        <v>4246</v>
      </c>
      <c r="B1560" s="48" t="s">
        <v>7356</v>
      </c>
      <c r="C1560" s="77">
        <v>2000000000</v>
      </c>
      <c r="D1560" s="48"/>
      <c r="E1560" s="75">
        <v>46022</v>
      </c>
      <c r="F1560" s="77">
        <v>5000000000</v>
      </c>
      <c r="G1560" s="77">
        <v>7000000000</v>
      </c>
      <c r="H1560" s="77">
        <v>2000000000</v>
      </c>
      <c r="I1560" s="77">
        <v>150000000</v>
      </c>
      <c r="J1560" s="79" t="s">
        <v>5701</v>
      </c>
      <c r="K1560" s="80">
        <f t="shared" si="84"/>
        <v>4</v>
      </c>
      <c r="L1560" s="48" t="s">
        <v>249</v>
      </c>
      <c r="M1560" s="79" t="s">
        <v>7251</v>
      </c>
      <c r="N1560" s="80">
        <v>4</v>
      </c>
      <c r="O1560" s="48" t="s">
        <v>7078</v>
      </c>
      <c r="P1560" s="75">
        <v>46022</v>
      </c>
      <c r="Q1560" s="75">
        <v>46022</v>
      </c>
      <c r="R1560" s="75">
        <v>42369</v>
      </c>
      <c r="S1560" s="48">
        <v>1</v>
      </c>
      <c r="T1560" s="48" t="s">
        <v>253</v>
      </c>
      <c r="U1560" s="48" t="s">
        <v>1112</v>
      </c>
      <c r="V1560" s="82" t="s">
        <v>5704</v>
      </c>
      <c r="W1560" s="75">
        <v>43465</v>
      </c>
      <c r="X1560" s="48">
        <v>15000000</v>
      </c>
      <c r="Y1560" s="77">
        <v>5000000000</v>
      </c>
      <c r="Z1560" s="94">
        <v>150000000</v>
      </c>
      <c r="AA1560" s="77">
        <v>0</v>
      </c>
      <c r="AB1560" s="48">
        <v>2</v>
      </c>
      <c r="AC1560" s="75">
        <v>46022</v>
      </c>
      <c r="AD1560" s="77">
        <v>5000000000</v>
      </c>
      <c r="AE1560" s="77">
        <v>5000000000</v>
      </c>
      <c r="AF1560" s="48">
        <v>15000000</v>
      </c>
    </row>
    <row r="1561" spans="1:32" x14ac:dyDescent="0.25">
      <c r="A1561" s="230" t="s">
        <v>4248</v>
      </c>
      <c r="B1561" s="48" t="s">
        <v>7357</v>
      </c>
      <c r="C1561" s="77">
        <v>2000000000</v>
      </c>
      <c r="D1561" s="48"/>
      <c r="E1561" s="75">
        <v>46022</v>
      </c>
      <c r="F1561" s="77">
        <v>5000000000</v>
      </c>
      <c r="G1561" s="77">
        <v>7000000000</v>
      </c>
      <c r="H1561" s="77">
        <v>2000000000</v>
      </c>
      <c r="I1561" s="77">
        <v>150000000</v>
      </c>
      <c r="J1561" s="79" t="s">
        <v>5701</v>
      </c>
      <c r="K1561" s="80">
        <f t="shared" si="84"/>
        <v>4</v>
      </c>
      <c r="L1561" s="48" t="s">
        <v>249</v>
      </c>
      <c r="M1561" s="79" t="s">
        <v>7253</v>
      </c>
      <c r="N1561" s="80">
        <v>4</v>
      </c>
      <c r="O1561" s="48" t="s">
        <v>7078</v>
      </c>
      <c r="P1561" s="75">
        <v>46022</v>
      </c>
      <c r="Q1561" s="75">
        <v>46022</v>
      </c>
      <c r="R1561" s="75">
        <v>42369</v>
      </c>
      <c r="S1561" s="48">
        <v>1</v>
      </c>
      <c r="T1561" s="48" t="s">
        <v>253</v>
      </c>
      <c r="U1561" s="48" t="s">
        <v>1112</v>
      </c>
      <c r="V1561" s="82" t="s">
        <v>5704</v>
      </c>
      <c r="W1561" s="75">
        <v>43465</v>
      </c>
      <c r="X1561" s="48">
        <v>15000000</v>
      </c>
      <c r="Y1561" s="77">
        <v>5000000000</v>
      </c>
      <c r="Z1561" s="94">
        <v>150000000</v>
      </c>
      <c r="AA1561" s="77">
        <v>0</v>
      </c>
      <c r="AB1561" s="48">
        <v>2</v>
      </c>
      <c r="AC1561" s="75">
        <v>46022</v>
      </c>
      <c r="AD1561" s="77">
        <v>5000000000</v>
      </c>
      <c r="AE1561" s="77">
        <v>5000000000</v>
      </c>
      <c r="AF1561" s="48">
        <v>15000000</v>
      </c>
    </row>
    <row r="1562" spans="1:32" x14ac:dyDescent="0.25">
      <c r="A1562" s="230" t="s">
        <v>4250</v>
      </c>
      <c r="B1562" s="48" t="s">
        <v>7358</v>
      </c>
      <c r="C1562" s="77">
        <v>2000000000</v>
      </c>
      <c r="D1562" s="48"/>
      <c r="E1562" s="75">
        <v>46022</v>
      </c>
      <c r="F1562" s="77">
        <v>5000000000</v>
      </c>
      <c r="G1562" s="77">
        <v>7000000000</v>
      </c>
      <c r="H1562" s="77">
        <v>2000000000</v>
      </c>
      <c r="I1562" s="77">
        <v>150000000</v>
      </c>
      <c r="J1562" s="79" t="s">
        <v>5701</v>
      </c>
      <c r="K1562" s="80">
        <f t="shared" si="84"/>
        <v>4</v>
      </c>
      <c r="L1562" s="48" t="s">
        <v>249</v>
      </c>
      <c r="M1562" s="79" t="s">
        <v>7255</v>
      </c>
      <c r="N1562" s="80">
        <v>4</v>
      </c>
      <c r="O1562" s="48" t="s">
        <v>7078</v>
      </c>
      <c r="P1562" s="75">
        <v>46022</v>
      </c>
      <c r="Q1562" s="75">
        <v>46022</v>
      </c>
      <c r="R1562" s="75">
        <v>42369</v>
      </c>
      <c r="S1562" s="48">
        <v>1</v>
      </c>
      <c r="T1562" s="48" t="s">
        <v>253</v>
      </c>
      <c r="U1562" s="48" t="s">
        <v>1112</v>
      </c>
      <c r="V1562" s="82" t="s">
        <v>5704</v>
      </c>
      <c r="W1562" s="75">
        <v>43465</v>
      </c>
      <c r="X1562" s="48">
        <v>15000000</v>
      </c>
      <c r="Y1562" s="77">
        <v>5000000000</v>
      </c>
      <c r="Z1562" s="94">
        <v>150000000</v>
      </c>
      <c r="AA1562" s="77">
        <v>0</v>
      </c>
      <c r="AB1562" s="48">
        <v>2</v>
      </c>
      <c r="AC1562" s="75">
        <v>46022</v>
      </c>
      <c r="AD1562" s="77">
        <v>5000000000</v>
      </c>
      <c r="AE1562" s="77">
        <v>5000000000</v>
      </c>
      <c r="AF1562" s="48">
        <v>15000000</v>
      </c>
    </row>
    <row r="1563" spans="1:32" x14ac:dyDescent="0.25">
      <c r="A1563" s="230" t="s">
        <v>4252</v>
      </c>
      <c r="B1563" s="48" t="s">
        <v>7359</v>
      </c>
      <c r="C1563" s="77">
        <v>2000000000</v>
      </c>
      <c r="D1563" s="48"/>
      <c r="E1563" s="75">
        <v>46022</v>
      </c>
      <c r="F1563" s="77">
        <v>5000000000</v>
      </c>
      <c r="G1563" s="77">
        <v>7000000000</v>
      </c>
      <c r="H1563" s="77">
        <v>2000000000</v>
      </c>
      <c r="I1563" s="77">
        <v>150000000</v>
      </c>
      <c r="J1563" s="79" t="s">
        <v>5701</v>
      </c>
      <c r="K1563" s="80">
        <f t="shared" si="84"/>
        <v>4</v>
      </c>
      <c r="L1563" s="48" t="s">
        <v>249</v>
      </c>
      <c r="M1563" s="79" t="s">
        <v>7257</v>
      </c>
      <c r="N1563" s="80">
        <v>4</v>
      </c>
      <c r="O1563" s="48" t="s">
        <v>7078</v>
      </c>
      <c r="P1563" s="75">
        <v>46022</v>
      </c>
      <c r="Q1563" s="75">
        <v>46022</v>
      </c>
      <c r="R1563" s="75">
        <v>42369</v>
      </c>
      <c r="S1563" s="48">
        <v>1</v>
      </c>
      <c r="T1563" s="48" t="s">
        <v>253</v>
      </c>
      <c r="U1563" s="48" t="s">
        <v>1112</v>
      </c>
      <c r="V1563" s="82" t="s">
        <v>5704</v>
      </c>
      <c r="W1563" s="75">
        <v>43465</v>
      </c>
      <c r="X1563" s="48">
        <v>15000000</v>
      </c>
      <c r="Y1563" s="77">
        <v>5000000000</v>
      </c>
      <c r="Z1563" s="94">
        <v>150000000</v>
      </c>
      <c r="AA1563" s="77">
        <v>0</v>
      </c>
      <c r="AB1563" s="48">
        <v>2</v>
      </c>
      <c r="AC1563" s="75">
        <v>46022</v>
      </c>
      <c r="AD1563" s="77">
        <v>5000000000</v>
      </c>
      <c r="AE1563" s="77">
        <v>5000000000</v>
      </c>
      <c r="AF1563" s="48">
        <v>15000000</v>
      </c>
    </row>
    <row r="1564" spans="1:32" x14ac:dyDescent="0.25">
      <c r="A1564" s="230" t="s">
        <v>4254</v>
      </c>
      <c r="B1564" s="48" t="s">
        <v>7360</v>
      </c>
      <c r="C1564" s="77">
        <v>2000000000</v>
      </c>
      <c r="D1564" s="48"/>
      <c r="E1564" s="75">
        <v>46022</v>
      </c>
      <c r="F1564" s="77">
        <v>5000000000</v>
      </c>
      <c r="G1564" s="77">
        <v>7000000000</v>
      </c>
      <c r="H1564" s="77">
        <v>2000000000</v>
      </c>
      <c r="I1564" s="77">
        <v>150000000</v>
      </c>
      <c r="J1564" s="79" t="s">
        <v>5701</v>
      </c>
      <c r="K1564" s="80">
        <f t="shared" si="84"/>
        <v>4</v>
      </c>
      <c r="L1564" s="48" t="s">
        <v>249</v>
      </c>
      <c r="M1564" s="79" t="s">
        <v>7259</v>
      </c>
      <c r="N1564" s="80">
        <v>4</v>
      </c>
      <c r="O1564" s="48" t="s">
        <v>7078</v>
      </c>
      <c r="P1564" s="75">
        <v>46022</v>
      </c>
      <c r="Q1564" s="75">
        <v>46022</v>
      </c>
      <c r="R1564" s="75">
        <v>42369</v>
      </c>
      <c r="S1564" s="48">
        <v>1</v>
      </c>
      <c r="T1564" s="48" t="s">
        <v>253</v>
      </c>
      <c r="U1564" s="48" t="s">
        <v>1112</v>
      </c>
      <c r="V1564" s="82" t="s">
        <v>5704</v>
      </c>
      <c r="W1564" s="75">
        <v>43465</v>
      </c>
      <c r="X1564" s="48">
        <v>15000000</v>
      </c>
      <c r="Y1564" s="77">
        <v>5000000000</v>
      </c>
      <c r="Z1564" s="94">
        <v>150000000</v>
      </c>
      <c r="AA1564" s="77">
        <v>0</v>
      </c>
      <c r="AB1564" s="48">
        <v>2</v>
      </c>
      <c r="AC1564" s="75">
        <v>46022</v>
      </c>
      <c r="AD1564" s="77">
        <v>5000000000</v>
      </c>
      <c r="AE1564" s="77">
        <v>5000000000</v>
      </c>
      <c r="AF1564" s="48">
        <v>15000000</v>
      </c>
    </row>
    <row r="1565" spans="1:32" x14ac:dyDescent="0.25">
      <c r="A1565" s="230" t="s">
        <v>4256</v>
      </c>
      <c r="B1565" s="48" t="s">
        <v>7361</v>
      </c>
      <c r="C1565" s="77">
        <v>2000000000</v>
      </c>
      <c r="D1565" s="48"/>
      <c r="E1565" s="75">
        <v>46022</v>
      </c>
      <c r="F1565" s="77">
        <v>5000000000</v>
      </c>
      <c r="G1565" s="77">
        <v>7000000000</v>
      </c>
      <c r="H1565" s="77">
        <v>2000000000</v>
      </c>
      <c r="I1565" s="77">
        <v>150000000</v>
      </c>
      <c r="J1565" s="79" t="s">
        <v>5701</v>
      </c>
      <c r="K1565" s="80">
        <f t="shared" si="84"/>
        <v>8</v>
      </c>
      <c r="L1565" s="48" t="s">
        <v>249</v>
      </c>
      <c r="M1565" s="79" t="s">
        <v>7261</v>
      </c>
      <c r="N1565" s="80">
        <v>8</v>
      </c>
      <c r="O1565" s="48" t="s">
        <v>7078</v>
      </c>
      <c r="P1565" s="75">
        <v>46022</v>
      </c>
      <c r="Q1565" s="75">
        <v>46022</v>
      </c>
      <c r="R1565" s="75">
        <v>42369</v>
      </c>
      <c r="S1565" s="48">
        <v>1</v>
      </c>
      <c r="T1565" s="48" t="s">
        <v>253</v>
      </c>
      <c r="U1565" s="48" t="s">
        <v>1112</v>
      </c>
      <c r="V1565" s="82" t="s">
        <v>5704</v>
      </c>
      <c r="W1565" s="75">
        <v>43465</v>
      </c>
      <c r="X1565" s="48">
        <v>15000000</v>
      </c>
      <c r="Y1565" s="77">
        <v>5000000000</v>
      </c>
      <c r="Z1565" s="94">
        <v>150000000</v>
      </c>
      <c r="AA1565" s="77">
        <v>0</v>
      </c>
      <c r="AB1565" s="48">
        <v>2</v>
      </c>
      <c r="AC1565" s="75">
        <v>46022</v>
      </c>
      <c r="AD1565" s="77">
        <v>5000000000</v>
      </c>
      <c r="AE1565" s="77">
        <v>5000000000</v>
      </c>
      <c r="AF1565" s="48">
        <v>15000000</v>
      </c>
    </row>
    <row r="1566" spans="1:32" x14ac:dyDescent="0.25">
      <c r="A1566" s="230" t="s">
        <v>4258</v>
      </c>
      <c r="B1566" s="48" t="s">
        <v>7362</v>
      </c>
      <c r="C1566" s="77">
        <v>2000000000</v>
      </c>
      <c r="D1566" s="48"/>
      <c r="E1566" s="75">
        <v>46022</v>
      </c>
      <c r="F1566" s="77">
        <v>5000000000</v>
      </c>
      <c r="G1566" s="77">
        <v>7000000000</v>
      </c>
      <c r="H1566" s="77">
        <v>2000000000</v>
      </c>
      <c r="I1566" s="77">
        <v>150000000</v>
      </c>
      <c r="J1566" s="79" t="s">
        <v>5701</v>
      </c>
      <c r="K1566" s="80">
        <f t="shared" si="84"/>
        <v>8</v>
      </c>
      <c r="L1566" s="48" t="s">
        <v>249</v>
      </c>
      <c r="M1566" s="79" t="s">
        <v>7107</v>
      </c>
      <c r="N1566" s="80">
        <v>8</v>
      </c>
      <c r="O1566" s="48" t="s">
        <v>7078</v>
      </c>
      <c r="P1566" s="75">
        <v>46022</v>
      </c>
      <c r="Q1566" s="75">
        <v>46022</v>
      </c>
      <c r="R1566" s="75">
        <v>42369</v>
      </c>
      <c r="S1566" s="48">
        <v>1</v>
      </c>
      <c r="T1566" s="48" t="s">
        <v>253</v>
      </c>
      <c r="U1566" s="48" t="s">
        <v>1112</v>
      </c>
      <c r="V1566" s="82" t="s">
        <v>5704</v>
      </c>
      <c r="W1566" s="75">
        <v>43465</v>
      </c>
      <c r="X1566" s="48">
        <v>15000000</v>
      </c>
      <c r="Y1566" s="77">
        <v>5000000000</v>
      </c>
      <c r="Z1566" s="94">
        <v>150000000</v>
      </c>
      <c r="AA1566" s="77">
        <v>0</v>
      </c>
      <c r="AB1566" s="48">
        <v>2</v>
      </c>
      <c r="AC1566" s="75">
        <v>46022</v>
      </c>
      <c r="AD1566" s="77">
        <v>5000000000</v>
      </c>
      <c r="AE1566" s="77">
        <v>5000000000</v>
      </c>
      <c r="AF1566" s="48">
        <v>15000000</v>
      </c>
    </row>
    <row r="1567" spans="1:32" x14ac:dyDescent="0.25">
      <c r="A1567" s="230" t="s">
        <v>4260</v>
      </c>
      <c r="B1567" s="48" t="s">
        <v>7363</v>
      </c>
      <c r="C1567" s="77">
        <v>2000000000</v>
      </c>
      <c r="D1567" s="48"/>
      <c r="E1567" s="75">
        <v>46022</v>
      </c>
      <c r="F1567" s="77">
        <v>5000000000</v>
      </c>
      <c r="G1567" s="77">
        <v>7000000000</v>
      </c>
      <c r="H1567" s="77">
        <v>2000000000</v>
      </c>
      <c r="I1567" s="77">
        <v>150000000</v>
      </c>
      <c r="J1567" s="79" t="s">
        <v>5701</v>
      </c>
      <c r="K1567" s="80">
        <f t="shared" si="84"/>
        <v>8</v>
      </c>
      <c r="L1567" s="48" t="s">
        <v>249</v>
      </c>
      <c r="M1567" s="79" t="s">
        <v>7077</v>
      </c>
      <c r="N1567" s="80">
        <v>8</v>
      </c>
      <c r="O1567" s="48" t="s">
        <v>7078</v>
      </c>
      <c r="P1567" s="75">
        <v>46022</v>
      </c>
      <c r="Q1567" s="75">
        <v>46022</v>
      </c>
      <c r="R1567" s="75">
        <v>42369</v>
      </c>
      <c r="S1567" s="48">
        <v>1</v>
      </c>
      <c r="T1567" s="48" t="s">
        <v>253</v>
      </c>
      <c r="U1567" s="48" t="s">
        <v>1112</v>
      </c>
      <c r="V1567" s="82" t="s">
        <v>5704</v>
      </c>
      <c r="W1567" s="75">
        <v>43465</v>
      </c>
      <c r="X1567" s="48">
        <v>15000000</v>
      </c>
      <c r="Y1567" s="77">
        <v>5000000000</v>
      </c>
      <c r="Z1567" s="94">
        <v>150000000</v>
      </c>
      <c r="AA1567" s="77">
        <v>0</v>
      </c>
      <c r="AB1567" s="48">
        <v>2</v>
      </c>
      <c r="AC1567" s="75">
        <v>46022</v>
      </c>
      <c r="AD1567" s="77">
        <v>5000000000</v>
      </c>
      <c r="AE1567" s="77">
        <v>5000000000</v>
      </c>
      <c r="AF1567" s="48">
        <v>15000000</v>
      </c>
    </row>
    <row r="1568" spans="1:32" x14ac:dyDescent="0.25">
      <c r="A1568" s="230" t="s">
        <v>4262</v>
      </c>
      <c r="B1568" s="48" t="s">
        <v>7364</v>
      </c>
      <c r="C1568" s="77">
        <v>2000000000</v>
      </c>
      <c r="D1568" s="48"/>
      <c r="E1568" s="75">
        <v>46022</v>
      </c>
      <c r="F1568" s="77">
        <v>5000000000</v>
      </c>
      <c r="G1568" s="77">
        <v>7000000000</v>
      </c>
      <c r="H1568" s="77">
        <v>2000000000</v>
      </c>
      <c r="I1568" s="77">
        <v>150000000</v>
      </c>
      <c r="J1568" s="79" t="s">
        <v>5701</v>
      </c>
      <c r="K1568" s="80">
        <f t="shared" si="84"/>
        <v>8</v>
      </c>
      <c r="L1568" s="48" t="s">
        <v>249</v>
      </c>
      <c r="M1568" s="79" t="s">
        <v>5702</v>
      </c>
      <c r="N1568" s="80">
        <v>8</v>
      </c>
      <c r="O1568" s="48" t="s">
        <v>7078</v>
      </c>
      <c r="P1568" s="75">
        <v>46022</v>
      </c>
      <c r="Q1568" s="75">
        <v>46022</v>
      </c>
      <c r="R1568" s="75">
        <v>42369</v>
      </c>
      <c r="S1568" s="48">
        <v>1</v>
      </c>
      <c r="T1568" s="48" t="s">
        <v>253</v>
      </c>
      <c r="U1568" s="48" t="s">
        <v>1112</v>
      </c>
      <c r="V1568" s="82" t="s">
        <v>5704</v>
      </c>
      <c r="W1568" s="75">
        <v>43465</v>
      </c>
      <c r="X1568" s="48">
        <v>15000000</v>
      </c>
      <c r="Y1568" s="77">
        <v>5000000000</v>
      </c>
      <c r="Z1568" s="94">
        <v>150000000</v>
      </c>
      <c r="AA1568" s="77">
        <v>0</v>
      </c>
      <c r="AB1568" s="48">
        <v>2</v>
      </c>
      <c r="AC1568" s="75">
        <v>46022</v>
      </c>
      <c r="AD1568" s="77">
        <v>5000000000</v>
      </c>
      <c r="AE1568" s="77">
        <v>5000000000</v>
      </c>
      <c r="AF1568" s="48">
        <v>15000000</v>
      </c>
    </row>
    <row r="1569" spans="1:32" x14ac:dyDescent="0.25">
      <c r="A1569" s="230" t="s">
        <v>4264</v>
      </c>
      <c r="B1569" s="48" t="s">
        <v>7365</v>
      </c>
      <c r="C1569" s="77">
        <v>2000000000</v>
      </c>
      <c r="D1569" s="48"/>
      <c r="E1569" s="75">
        <v>46022</v>
      </c>
      <c r="F1569" s="77">
        <v>5000000000</v>
      </c>
      <c r="G1569" s="77">
        <v>7000000000</v>
      </c>
      <c r="H1569" s="77">
        <v>2000000000</v>
      </c>
      <c r="I1569" s="77">
        <v>150000000</v>
      </c>
      <c r="J1569" s="79" t="s">
        <v>5701</v>
      </c>
      <c r="K1569" s="80">
        <f t="shared" si="84"/>
        <v>8</v>
      </c>
      <c r="L1569" s="48" t="s">
        <v>249</v>
      </c>
      <c r="M1569" s="79" t="s">
        <v>7081</v>
      </c>
      <c r="N1569" s="80">
        <v>8</v>
      </c>
      <c r="O1569" s="48" t="s">
        <v>7078</v>
      </c>
      <c r="P1569" s="75">
        <v>46022</v>
      </c>
      <c r="Q1569" s="75">
        <v>46022</v>
      </c>
      <c r="R1569" s="75">
        <v>42369</v>
      </c>
      <c r="S1569" s="48">
        <v>1</v>
      </c>
      <c r="T1569" s="48" t="s">
        <v>253</v>
      </c>
      <c r="U1569" s="48" t="s">
        <v>1112</v>
      </c>
      <c r="V1569" s="82" t="s">
        <v>5704</v>
      </c>
      <c r="W1569" s="75">
        <v>43465</v>
      </c>
      <c r="X1569" s="48">
        <v>15000000</v>
      </c>
      <c r="Y1569" s="77">
        <v>5000000000</v>
      </c>
      <c r="Z1569" s="94">
        <v>150000000</v>
      </c>
      <c r="AA1569" s="77">
        <v>0</v>
      </c>
      <c r="AB1569" s="48">
        <v>2</v>
      </c>
      <c r="AC1569" s="75">
        <v>46022</v>
      </c>
      <c r="AD1569" s="77">
        <v>5000000000</v>
      </c>
      <c r="AE1569" s="77">
        <v>5000000000</v>
      </c>
      <c r="AF1569" s="48">
        <v>15000000</v>
      </c>
    </row>
    <row r="1570" spans="1:32" x14ac:dyDescent="0.25">
      <c r="A1570" s="230" t="s">
        <v>4266</v>
      </c>
      <c r="B1570" s="48" t="s">
        <v>7366</v>
      </c>
      <c r="C1570" s="77">
        <v>2000000000</v>
      </c>
      <c r="D1570" s="48"/>
      <c r="E1570" s="75">
        <v>46022</v>
      </c>
      <c r="F1570" s="77">
        <v>5000000000</v>
      </c>
      <c r="G1570" s="77">
        <v>7000000000</v>
      </c>
      <c r="H1570" s="77">
        <v>2000000000</v>
      </c>
      <c r="I1570" s="77">
        <v>150000000</v>
      </c>
      <c r="J1570" s="79" t="s">
        <v>5701</v>
      </c>
      <c r="K1570" s="80">
        <f t="shared" si="84"/>
        <v>8</v>
      </c>
      <c r="L1570" s="48" t="s">
        <v>249</v>
      </c>
      <c r="M1570" s="79" t="s">
        <v>7083</v>
      </c>
      <c r="N1570" s="80">
        <v>8</v>
      </c>
      <c r="O1570" s="48" t="s">
        <v>7078</v>
      </c>
      <c r="P1570" s="75">
        <v>46022</v>
      </c>
      <c r="Q1570" s="75">
        <v>46022</v>
      </c>
      <c r="R1570" s="75">
        <v>42369</v>
      </c>
      <c r="S1570" s="48">
        <v>1</v>
      </c>
      <c r="T1570" s="48" t="s">
        <v>253</v>
      </c>
      <c r="U1570" s="48" t="s">
        <v>1112</v>
      </c>
      <c r="V1570" s="82" t="s">
        <v>5704</v>
      </c>
      <c r="W1570" s="75">
        <v>43465</v>
      </c>
      <c r="X1570" s="48">
        <v>15000000</v>
      </c>
      <c r="Y1570" s="77">
        <v>5000000000</v>
      </c>
      <c r="Z1570" s="94">
        <v>150000000</v>
      </c>
      <c r="AA1570" s="77">
        <v>0</v>
      </c>
      <c r="AB1570" s="48">
        <v>2</v>
      </c>
      <c r="AC1570" s="75">
        <v>46022</v>
      </c>
      <c r="AD1570" s="77">
        <v>5000000000</v>
      </c>
      <c r="AE1570" s="77">
        <v>5000000000</v>
      </c>
      <c r="AF1570" s="48">
        <v>15000000</v>
      </c>
    </row>
    <row r="1571" spans="1:32" x14ac:dyDescent="0.25">
      <c r="A1571" s="230" t="s">
        <v>4268</v>
      </c>
      <c r="B1571" s="48" t="s">
        <v>7367</v>
      </c>
      <c r="C1571" s="77">
        <v>2000000000</v>
      </c>
      <c r="D1571" s="48"/>
      <c r="E1571" s="75">
        <v>46022</v>
      </c>
      <c r="F1571" s="77">
        <v>5000000000</v>
      </c>
      <c r="G1571" s="77">
        <v>7000000000</v>
      </c>
      <c r="H1571" s="77">
        <v>2000000000</v>
      </c>
      <c r="I1571" s="77">
        <v>150000000</v>
      </c>
      <c r="J1571" s="79" t="s">
        <v>5701</v>
      </c>
      <c r="K1571" s="80">
        <f t="shared" si="84"/>
        <v>8</v>
      </c>
      <c r="L1571" s="48" t="s">
        <v>249</v>
      </c>
      <c r="M1571" s="79" t="s">
        <v>7085</v>
      </c>
      <c r="N1571" s="80">
        <v>8</v>
      </c>
      <c r="O1571" s="48" t="s">
        <v>7078</v>
      </c>
      <c r="P1571" s="75">
        <v>46022</v>
      </c>
      <c r="Q1571" s="75">
        <v>46022</v>
      </c>
      <c r="R1571" s="75">
        <v>42369</v>
      </c>
      <c r="S1571" s="48">
        <v>1</v>
      </c>
      <c r="T1571" s="48" t="s">
        <v>253</v>
      </c>
      <c r="U1571" s="48" t="s">
        <v>1112</v>
      </c>
      <c r="V1571" s="82" t="s">
        <v>5704</v>
      </c>
      <c r="W1571" s="75">
        <v>43465</v>
      </c>
      <c r="X1571" s="48">
        <v>15000000</v>
      </c>
      <c r="Y1571" s="77">
        <v>5000000000</v>
      </c>
      <c r="Z1571" s="94">
        <v>150000000</v>
      </c>
      <c r="AA1571" s="77">
        <v>0</v>
      </c>
      <c r="AB1571" s="48">
        <v>2</v>
      </c>
      <c r="AC1571" s="75">
        <v>46022</v>
      </c>
      <c r="AD1571" s="77">
        <v>5000000000</v>
      </c>
      <c r="AE1571" s="77">
        <v>5000000000</v>
      </c>
      <c r="AF1571" s="48">
        <v>15000000</v>
      </c>
    </row>
    <row r="1572" spans="1:32" x14ac:dyDescent="0.25">
      <c r="A1572" s="230" t="s">
        <v>4270</v>
      </c>
      <c r="B1572" s="48" t="s">
        <v>7368</v>
      </c>
      <c r="C1572" s="77">
        <v>2000000000</v>
      </c>
      <c r="D1572" s="48"/>
      <c r="E1572" s="75">
        <v>46022</v>
      </c>
      <c r="F1572" s="77">
        <v>5000000000</v>
      </c>
      <c r="G1572" s="77">
        <v>7000000000</v>
      </c>
      <c r="H1572" s="77">
        <v>2000000000</v>
      </c>
      <c r="I1572" s="77">
        <v>150000000</v>
      </c>
      <c r="J1572" s="79" t="s">
        <v>5701</v>
      </c>
      <c r="K1572" s="80">
        <f t="shared" si="84"/>
        <v>8</v>
      </c>
      <c r="L1572" s="48" t="s">
        <v>249</v>
      </c>
      <c r="M1572" s="79" t="s">
        <v>7087</v>
      </c>
      <c r="N1572" s="80">
        <v>8</v>
      </c>
      <c r="O1572" s="48" t="s">
        <v>7078</v>
      </c>
      <c r="P1572" s="75">
        <v>46022</v>
      </c>
      <c r="Q1572" s="75">
        <v>46022</v>
      </c>
      <c r="R1572" s="75">
        <v>42369</v>
      </c>
      <c r="S1572" s="48">
        <v>1</v>
      </c>
      <c r="T1572" s="48" t="s">
        <v>253</v>
      </c>
      <c r="U1572" s="48" t="s">
        <v>1112</v>
      </c>
      <c r="V1572" s="82" t="s">
        <v>5704</v>
      </c>
      <c r="W1572" s="75">
        <v>43465</v>
      </c>
      <c r="X1572" s="48">
        <v>15000000</v>
      </c>
      <c r="Y1572" s="77">
        <v>5000000000</v>
      </c>
      <c r="Z1572" s="94">
        <v>150000000</v>
      </c>
      <c r="AA1572" s="77">
        <v>0</v>
      </c>
      <c r="AB1572" s="48">
        <v>2</v>
      </c>
      <c r="AC1572" s="75">
        <v>46022</v>
      </c>
      <c r="AD1572" s="77">
        <v>5000000000</v>
      </c>
      <c r="AE1572" s="77">
        <v>5000000000</v>
      </c>
      <c r="AF1572" s="48">
        <v>15000000</v>
      </c>
    </row>
    <row r="1573" spans="1:32" x14ac:dyDescent="0.25">
      <c r="A1573" s="230" t="s">
        <v>4272</v>
      </c>
      <c r="B1573" s="48" t="s">
        <v>7369</v>
      </c>
      <c r="C1573" s="77">
        <v>2000000000</v>
      </c>
      <c r="D1573" s="48"/>
      <c r="E1573" s="75">
        <v>46022</v>
      </c>
      <c r="F1573" s="77">
        <v>5000000000</v>
      </c>
      <c r="G1573" s="77">
        <v>7000000000</v>
      </c>
      <c r="H1573" s="77">
        <v>2000000000</v>
      </c>
      <c r="I1573" s="77">
        <v>150000000</v>
      </c>
      <c r="J1573" s="79" t="s">
        <v>5701</v>
      </c>
      <c r="K1573" s="80">
        <f t="shared" si="84"/>
        <v>8</v>
      </c>
      <c r="L1573" s="48" t="s">
        <v>249</v>
      </c>
      <c r="M1573" s="79" t="s">
        <v>7089</v>
      </c>
      <c r="N1573" s="80">
        <v>8</v>
      </c>
      <c r="O1573" s="48" t="s">
        <v>7078</v>
      </c>
      <c r="P1573" s="75">
        <v>46022</v>
      </c>
      <c r="Q1573" s="75">
        <v>46022</v>
      </c>
      <c r="R1573" s="75">
        <v>42369</v>
      </c>
      <c r="S1573" s="48">
        <v>1</v>
      </c>
      <c r="T1573" s="48" t="s">
        <v>253</v>
      </c>
      <c r="U1573" s="48" t="s">
        <v>1112</v>
      </c>
      <c r="V1573" s="82" t="s">
        <v>5704</v>
      </c>
      <c r="W1573" s="75">
        <v>43465</v>
      </c>
      <c r="X1573" s="48">
        <v>15000000</v>
      </c>
      <c r="Y1573" s="77">
        <v>5000000000</v>
      </c>
      <c r="Z1573" s="94">
        <v>150000000</v>
      </c>
      <c r="AA1573" s="77">
        <v>0</v>
      </c>
      <c r="AB1573" s="48">
        <v>2</v>
      </c>
      <c r="AC1573" s="75">
        <v>46022</v>
      </c>
      <c r="AD1573" s="77">
        <v>5000000000</v>
      </c>
      <c r="AE1573" s="77">
        <v>5000000000</v>
      </c>
      <c r="AF1573" s="48">
        <v>15000000</v>
      </c>
    </row>
    <row r="1574" spans="1:32" x14ac:dyDescent="0.25">
      <c r="A1574" s="230" t="s">
        <v>4274</v>
      </c>
      <c r="B1574" s="48" t="s">
        <v>7370</v>
      </c>
      <c r="C1574" s="77">
        <v>2000000000</v>
      </c>
      <c r="D1574" s="48"/>
      <c r="E1574" s="75">
        <v>46022</v>
      </c>
      <c r="F1574" s="77">
        <v>5000000000</v>
      </c>
      <c r="G1574" s="77">
        <v>7000000000</v>
      </c>
      <c r="H1574" s="77">
        <v>2000000000</v>
      </c>
      <c r="I1574" s="77">
        <v>150000000</v>
      </c>
      <c r="J1574" s="79" t="s">
        <v>5701</v>
      </c>
      <c r="K1574" s="80">
        <f t="shared" si="84"/>
        <v>8</v>
      </c>
      <c r="L1574" s="48" t="s">
        <v>249</v>
      </c>
      <c r="M1574" s="79" t="s">
        <v>7091</v>
      </c>
      <c r="N1574" s="80">
        <v>8</v>
      </c>
      <c r="O1574" s="48" t="s">
        <v>7078</v>
      </c>
      <c r="P1574" s="75">
        <v>46022</v>
      </c>
      <c r="Q1574" s="75">
        <v>46022</v>
      </c>
      <c r="R1574" s="75">
        <v>42369</v>
      </c>
      <c r="S1574" s="48">
        <v>1</v>
      </c>
      <c r="T1574" s="48" t="s">
        <v>253</v>
      </c>
      <c r="U1574" s="48" t="s">
        <v>1112</v>
      </c>
      <c r="V1574" s="82" t="s">
        <v>5704</v>
      </c>
      <c r="W1574" s="75">
        <v>43465</v>
      </c>
      <c r="X1574" s="48">
        <v>15000000</v>
      </c>
      <c r="Y1574" s="77">
        <v>5000000000</v>
      </c>
      <c r="Z1574" s="94">
        <v>150000000</v>
      </c>
      <c r="AA1574" s="77">
        <v>0</v>
      </c>
      <c r="AB1574" s="48">
        <v>2</v>
      </c>
      <c r="AC1574" s="75">
        <v>46022</v>
      </c>
      <c r="AD1574" s="77">
        <v>5000000000</v>
      </c>
      <c r="AE1574" s="77">
        <v>5000000000</v>
      </c>
      <c r="AF1574" s="48">
        <v>15000000</v>
      </c>
    </row>
    <row r="1575" spans="1:32" x14ac:dyDescent="0.25">
      <c r="A1575" s="230" t="s">
        <v>4276</v>
      </c>
      <c r="B1575" s="48" t="s">
        <v>7371</v>
      </c>
      <c r="C1575" s="77">
        <v>2000000000</v>
      </c>
      <c r="D1575" s="48"/>
      <c r="E1575" s="75">
        <v>46022</v>
      </c>
      <c r="F1575" s="77">
        <v>5000000000</v>
      </c>
      <c r="G1575" s="77">
        <v>7000000000</v>
      </c>
      <c r="H1575" s="77">
        <v>2000000000</v>
      </c>
      <c r="I1575" s="77">
        <v>150000000</v>
      </c>
      <c r="J1575" s="79" t="s">
        <v>5701</v>
      </c>
      <c r="K1575" s="80">
        <f t="shared" si="84"/>
        <v>8</v>
      </c>
      <c r="L1575" s="48" t="s">
        <v>249</v>
      </c>
      <c r="M1575" s="79" t="s">
        <v>7093</v>
      </c>
      <c r="N1575" s="80">
        <v>8</v>
      </c>
      <c r="O1575" s="48" t="s">
        <v>7078</v>
      </c>
      <c r="P1575" s="75">
        <v>46022</v>
      </c>
      <c r="Q1575" s="75">
        <v>46022</v>
      </c>
      <c r="R1575" s="75">
        <v>42369</v>
      </c>
      <c r="S1575" s="48">
        <v>1</v>
      </c>
      <c r="T1575" s="48" t="s">
        <v>253</v>
      </c>
      <c r="U1575" s="48" t="s">
        <v>1112</v>
      </c>
      <c r="V1575" s="82" t="s">
        <v>5704</v>
      </c>
      <c r="W1575" s="75">
        <v>43465</v>
      </c>
      <c r="X1575" s="48">
        <v>15000000</v>
      </c>
      <c r="Y1575" s="77">
        <v>5000000000</v>
      </c>
      <c r="Z1575" s="94">
        <v>150000000</v>
      </c>
      <c r="AA1575" s="77">
        <v>0</v>
      </c>
      <c r="AB1575" s="48">
        <v>2</v>
      </c>
      <c r="AC1575" s="75">
        <v>46022</v>
      </c>
      <c r="AD1575" s="77">
        <v>5000000000</v>
      </c>
      <c r="AE1575" s="77">
        <v>5000000000</v>
      </c>
      <c r="AF1575" s="48">
        <v>15000000</v>
      </c>
    </row>
    <row r="1576" spans="1:32" x14ac:dyDescent="0.25">
      <c r="A1576" s="230" t="s">
        <v>4278</v>
      </c>
      <c r="B1576" s="48" t="s">
        <v>7372</v>
      </c>
      <c r="C1576" s="77">
        <v>2000000000</v>
      </c>
      <c r="D1576" s="48"/>
      <c r="E1576" s="75">
        <v>46022</v>
      </c>
      <c r="F1576" s="77">
        <v>5000000000</v>
      </c>
      <c r="G1576" s="77">
        <v>7000000000</v>
      </c>
      <c r="H1576" s="77">
        <v>2000000000</v>
      </c>
      <c r="I1576" s="77">
        <v>150000000</v>
      </c>
      <c r="J1576" s="79" t="s">
        <v>5701</v>
      </c>
      <c r="K1576" s="80">
        <f t="shared" si="84"/>
        <v>8</v>
      </c>
      <c r="L1576" s="48" t="s">
        <v>249</v>
      </c>
      <c r="M1576" s="79" t="s">
        <v>7095</v>
      </c>
      <c r="N1576" s="80">
        <v>8</v>
      </c>
      <c r="O1576" s="48" t="s">
        <v>7078</v>
      </c>
      <c r="P1576" s="75">
        <v>46022</v>
      </c>
      <c r="Q1576" s="75">
        <v>46022</v>
      </c>
      <c r="R1576" s="75">
        <v>42369</v>
      </c>
      <c r="S1576" s="48">
        <v>1</v>
      </c>
      <c r="T1576" s="48" t="s">
        <v>253</v>
      </c>
      <c r="U1576" s="48" t="s">
        <v>1112</v>
      </c>
      <c r="V1576" s="82" t="s">
        <v>5704</v>
      </c>
      <c r="W1576" s="75">
        <v>43465</v>
      </c>
      <c r="X1576" s="48">
        <v>15000000</v>
      </c>
      <c r="Y1576" s="77">
        <v>5000000000</v>
      </c>
      <c r="Z1576" s="94">
        <v>150000000</v>
      </c>
      <c r="AA1576" s="77">
        <v>0</v>
      </c>
      <c r="AB1576" s="48">
        <v>2</v>
      </c>
      <c r="AC1576" s="75">
        <v>46022</v>
      </c>
      <c r="AD1576" s="77">
        <v>5000000000</v>
      </c>
      <c r="AE1576" s="77">
        <v>5000000000</v>
      </c>
      <c r="AF1576" s="48">
        <v>15000000</v>
      </c>
    </row>
    <row r="1577" spans="1:32" x14ac:dyDescent="0.25">
      <c r="A1577" s="230" t="s">
        <v>4280</v>
      </c>
      <c r="B1577" s="48" t="s">
        <v>7373</v>
      </c>
      <c r="C1577" s="77">
        <v>2000000000</v>
      </c>
      <c r="D1577" s="48"/>
      <c r="E1577" s="75">
        <v>46022</v>
      </c>
      <c r="F1577" s="77">
        <v>5000000000</v>
      </c>
      <c r="G1577" s="77">
        <v>7000000000</v>
      </c>
      <c r="H1577" s="77">
        <v>2000000000</v>
      </c>
      <c r="I1577" s="77">
        <v>150000000</v>
      </c>
      <c r="J1577" s="79" t="s">
        <v>5701</v>
      </c>
      <c r="K1577" s="80">
        <f t="shared" si="84"/>
        <v>8</v>
      </c>
      <c r="L1577" s="48" t="s">
        <v>249</v>
      </c>
      <c r="M1577" s="79" t="s">
        <v>7097</v>
      </c>
      <c r="N1577" s="80">
        <v>8</v>
      </c>
      <c r="O1577" s="48" t="s">
        <v>7078</v>
      </c>
      <c r="P1577" s="75">
        <v>46022</v>
      </c>
      <c r="Q1577" s="75">
        <v>46022</v>
      </c>
      <c r="R1577" s="75">
        <v>42369</v>
      </c>
      <c r="S1577" s="48">
        <v>1</v>
      </c>
      <c r="T1577" s="48" t="s">
        <v>253</v>
      </c>
      <c r="U1577" s="48" t="s">
        <v>1112</v>
      </c>
      <c r="V1577" s="82" t="s">
        <v>5704</v>
      </c>
      <c r="W1577" s="75">
        <v>43465</v>
      </c>
      <c r="X1577" s="48">
        <v>15000000</v>
      </c>
      <c r="Y1577" s="77">
        <v>5000000000</v>
      </c>
      <c r="Z1577" s="94">
        <v>150000000</v>
      </c>
      <c r="AA1577" s="77">
        <v>0</v>
      </c>
      <c r="AB1577" s="48">
        <v>2</v>
      </c>
      <c r="AC1577" s="75">
        <v>46022</v>
      </c>
      <c r="AD1577" s="77">
        <v>5000000000</v>
      </c>
      <c r="AE1577" s="77">
        <v>5000000000</v>
      </c>
      <c r="AF1577" s="48">
        <v>15000000</v>
      </c>
    </row>
    <row r="1578" spans="1:32" x14ac:dyDescent="0.25">
      <c r="A1578" s="230" t="s">
        <v>4282</v>
      </c>
      <c r="B1578" s="48" t="s">
        <v>7374</v>
      </c>
      <c r="C1578" s="77">
        <v>2000000000</v>
      </c>
      <c r="D1578" s="48"/>
      <c r="E1578" s="75">
        <v>46022</v>
      </c>
      <c r="F1578" s="77">
        <v>5000000000</v>
      </c>
      <c r="G1578" s="77">
        <v>7000000000</v>
      </c>
      <c r="H1578" s="77">
        <v>2000000000</v>
      </c>
      <c r="I1578" s="77">
        <v>150000000</v>
      </c>
      <c r="J1578" s="79" t="s">
        <v>5701</v>
      </c>
      <c r="K1578" s="80">
        <f t="shared" si="84"/>
        <v>8</v>
      </c>
      <c r="L1578" s="48" t="s">
        <v>249</v>
      </c>
      <c r="M1578" s="79" t="s">
        <v>7099</v>
      </c>
      <c r="N1578" s="80">
        <v>8</v>
      </c>
      <c r="O1578" s="48" t="s">
        <v>7078</v>
      </c>
      <c r="P1578" s="75">
        <v>46022</v>
      </c>
      <c r="Q1578" s="75">
        <v>46022</v>
      </c>
      <c r="R1578" s="75">
        <v>42369</v>
      </c>
      <c r="S1578" s="48">
        <v>1</v>
      </c>
      <c r="T1578" s="48" t="s">
        <v>253</v>
      </c>
      <c r="U1578" s="48" t="s">
        <v>1112</v>
      </c>
      <c r="V1578" s="82" t="s">
        <v>5704</v>
      </c>
      <c r="W1578" s="75">
        <v>43465</v>
      </c>
      <c r="X1578" s="48">
        <v>15000000</v>
      </c>
      <c r="Y1578" s="77">
        <v>5000000000</v>
      </c>
      <c r="Z1578" s="94">
        <v>150000000</v>
      </c>
      <c r="AA1578" s="77">
        <v>0</v>
      </c>
      <c r="AB1578" s="48">
        <v>2</v>
      </c>
      <c r="AC1578" s="75">
        <v>46022</v>
      </c>
      <c r="AD1578" s="77">
        <v>5000000000</v>
      </c>
      <c r="AE1578" s="77">
        <v>5000000000</v>
      </c>
      <c r="AF1578" s="48">
        <v>15000000</v>
      </c>
    </row>
    <row r="1579" spans="1:32" x14ac:dyDescent="0.25">
      <c r="A1579" s="230" t="s">
        <v>4284</v>
      </c>
      <c r="B1579" s="48" t="s">
        <v>7375</v>
      </c>
      <c r="C1579" s="77">
        <v>2000000000</v>
      </c>
      <c r="D1579" s="48"/>
      <c r="E1579" s="75">
        <v>46022</v>
      </c>
      <c r="F1579" s="77">
        <v>5000000000</v>
      </c>
      <c r="G1579" s="77">
        <v>7000000000</v>
      </c>
      <c r="H1579" s="77">
        <v>2000000000</v>
      </c>
      <c r="I1579" s="77">
        <v>150000000</v>
      </c>
      <c r="J1579" s="79" t="s">
        <v>5701</v>
      </c>
      <c r="K1579" s="80">
        <f t="shared" si="84"/>
        <v>8</v>
      </c>
      <c r="L1579" s="48" t="s">
        <v>249</v>
      </c>
      <c r="M1579" s="79" t="s">
        <v>7101</v>
      </c>
      <c r="N1579" s="80">
        <v>8</v>
      </c>
      <c r="O1579" s="48" t="s">
        <v>7078</v>
      </c>
      <c r="P1579" s="75">
        <v>46022</v>
      </c>
      <c r="Q1579" s="75">
        <v>46022</v>
      </c>
      <c r="R1579" s="75">
        <v>42369</v>
      </c>
      <c r="S1579" s="48">
        <v>1</v>
      </c>
      <c r="T1579" s="48" t="s">
        <v>253</v>
      </c>
      <c r="U1579" s="48" t="s">
        <v>1112</v>
      </c>
      <c r="V1579" s="82" t="s">
        <v>5704</v>
      </c>
      <c r="W1579" s="75">
        <v>43465</v>
      </c>
      <c r="X1579" s="48">
        <v>15000000</v>
      </c>
      <c r="Y1579" s="77">
        <v>5000000000</v>
      </c>
      <c r="Z1579" s="94">
        <v>150000000</v>
      </c>
      <c r="AA1579" s="77">
        <v>0</v>
      </c>
      <c r="AB1579" s="48">
        <v>2</v>
      </c>
      <c r="AC1579" s="75">
        <v>46022</v>
      </c>
      <c r="AD1579" s="77">
        <v>5000000000</v>
      </c>
      <c r="AE1579" s="77">
        <v>5000000000</v>
      </c>
      <c r="AF1579" s="48">
        <v>15000000</v>
      </c>
    </row>
    <row r="1580" spans="1:32" x14ac:dyDescent="0.25">
      <c r="A1580" s="230" t="s">
        <v>4286</v>
      </c>
      <c r="B1580" s="48" t="s">
        <v>7376</v>
      </c>
      <c r="C1580" s="77">
        <v>2000000000</v>
      </c>
      <c r="D1580" s="48"/>
      <c r="E1580" s="75">
        <v>46022</v>
      </c>
      <c r="F1580" s="77">
        <v>5000000000</v>
      </c>
      <c r="G1580" s="77">
        <v>7000000000</v>
      </c>
      <c r="H1580" s="77">
        <v>2000000000</v>
      </c>
      <c r="I1580" s="77">
        <v>150000000</v>
      </c>
      <c r="J1580" s="79" t="s">
        <v>5701</v>
      </c>
      <c r="K1580" s="80">
        <f t="shared" si="84"/>
        <v>8</v>
      </c>
      <c r="L1580" s="48" t="s">
        <v>249</v>
      </c>
      <c r="M1580" s="79" t="s">
        <v>7103</v>
      </c>
      <c r="N1580" s="80">
        <v>8</v>
      </c>
      <c r="O1580" s="48" t="s">
        <v>7078</v>
      </c>
      <c r="P1580" s="75">
        <v>46022</v>
      </c>
      <c r="Q1580" s="75">
        <v>46022</v>
      </c>
      <c r="R1580" s="75">
        <v>42369</v>
      </c>
      <c r="S1580" s="48">
        <v>1</v>
      </c>
      <c r="T1580" s="48" t="s">
        <v>253</v>
      </c>
      <c r="U1580" s="48" t="s">
        <v>1112</v>
      </c>
      <c r="V1580" s="82" t="s">
        <v>5704</v>
      </c>
      <c r="W1580" s="75">
        <v>43465</v>
      </c>
      <c r="X1580" s="48">
        <v>15000000</v>
      </c>
      <c r="Y1580" s="77">
        <v>5000000000</v>
      </c>
      <c r="Z1580" s="94">
        <v>150000000</v>
      </c>
      <c r="AA1580" s="77">
        <v>0</v>
      </c>
      <c r="AB1580" s="48">
        <v>2</v>
      </c>
      <c r="AC1580" s="75">
        <v>46022</v>
      </c>
      <c r="AD1580" s="77">
        <v>5000000000</v>
      </c>
      <c r="AE1580" s="77">
        <v>5000000000</v>
      </c>
      <c r="AF1580" s="48">
        <v>15000000</v>
      </c>
    </row>
    <row r="1581" spans="1:32" x14ac:dyDescent="0.25">
      <c r="A1581" s="230" t="s">
        <v>4288</v>
      </c>
      <c r="B1581" s="48" t="s">
        <v>7377</v>
      </c>
      <c r="C1581" s="77">
        <v>2000000000</v>
      </c>
      <c r="D1581" s="48"/>
      <c r="E1581" s="75">
        <v>46022</v>
      </c>
      <c r="F1581" s="77">
        <v>5000000000</v>
      </c>
      <c r="G1581" s="77">
        <v>7000000000</v>
      </c>
      <c r="H1581" s="77">
        <v>2000000000</v>
      </c>
      <c r="I1581" s="77">
        <v>150000000</v>
      </c>
      <c r="J1581" s="79" t="s">
        <v>5701</v>
      </c>
      <c r="K1581" s="80">
        <f t="shared" si="84"/>
        <v>8</v>
      </c>
      <c r="L1581" s="48" t="s">
        <v>249</v>
      </c>
      <c r="M1581" s="79" t="s">
        <v>7105</v>
      </c>
      <c r="N1581" s="80">
        <v>8</v>
      </c>
      <c r="O1581" s="48" t="s">
        <v>7078</v>
      </c>
      <c r="P1581" s="75">
        <v>46022</v>
      </c>
      <c r="Q1581" s="75">
        <v>46022</v>
      </c>
      <c r="R1581" s="75">
        <v>42369</v>
      </c>
      <c r="S1581" s="48">
        <v>1</v>
      </c>
      <c r="T1581" s="48" t="s">
        <v>253</v>
      </c>
      <c r="U1581" s="48" t="s">
        <v>1112</v>
      </c>
      <c r="V1581" s="82" t="s">
        <v>5704</v>
      </c>
      <c r="W1581" s="75">
        <v>43465</v>
      </c>
      <c r="X1581" s="48">
        <v>15000000</v>
      </c>
      <c r="Y1581" s="77">
        <v>5000000000</v>
      </c>
      <c r="Z1581" s="94">
        <v>150000000</v>
      </c>
      <c r="AA1581" s="77">
        <v>0</v>
      </c>
      <c r="AB1581" s="48">
        <v>2</v>
      </c>
      <c r="AC1581" s="75">
        <v>46022</v>
      </c>
      <c r="AD1581" s="77">
        <v>5000000000</v>
      </c>
      <c r="AE1581" s="77">
        <v>5000000000</v>
      </c>
      <c r="AF1581" s="48">
        <v>15000000</v>
      </c>
    </row>
    <row r="1582" spans="1:32" x14ac:dyDescent="0.25">
      <c r="A1582" s="230" t="s">
        <v>4290</v>
      </c>
      <c r="B1582" s="48" t="s">
        <v>7378</v>
      </c>
      <c r="C1582" s="77">
        <v>2000000000</v>
      </c>
      <c r="D1582" s="48"/>
      <c r="E1582" s="75">
        <v>46022</v>
      </c>
      <c r="F1582" s="77">
        <v>5000000000</v>
      </c>
      <c r="G1582" s="77">
        <v>7000000000</v>
      </c>
      <c r="H1582" s="77">
        <v>2000000000</v>
      </c>
      <c r="I1582" s="77">
        <v>150000000</v>
      </c>
      <c r="J1582" s="79" t="s">
        <v>5701</v>
      </c>
      <c r="K1582" s="80">
        <f t="shared" si="84"/>
        <v>8</v>
      </c>
      <c r="L1582" s="48" t="s">
        <v>249</v>
      </c>
      <c r="M1582" s="79" t="s">
        <v>7107</v>
      </c>
      <c r="N1582" s="80">
        <v>8</v>
      </c>
      <c r="O1582" s="48" t="s">
        <v>7078</v>
      </c>
      <c r="P1582" s="75">
        <v>46022</v>
      </c>
      <c r="Q1582" s="75">
        <v>46022</v>
      </c>
      <c r="R1582" s="75">
        <v>42369</v>
      </c>
      <c r="S1582" s="48">
        <v>1</v>
      </c>
      <c r="T1582" s="48" t="s">
        <v>253</v>
      </c>
      <c r="U1582" s="48" t="s">
        <v>1112</v>
      </c>
      <c r="V1582" s="82" t="s">
        <v>5704</v>
      </c>
      <c r="W1582" s="75">
        <v>43465</v>
      </c>
      <c r="X1582" s="48">
        <v>15000000</v>
      </c>
      <c r="Y1582" s="77">
        <v>5000000000</v>
      </c>
      <c r="Z1582" s="94">
        <v>150000000</v>
      </c>
      <c r="AA1582" s="77">
        <v>0</v>
      </c>
      <c r="AB1582" s="48">
        <v>2</v>
      </c>
      <c r="AC1582" s="75">
        <v>46022</v>
      </c>
      <c r="AD1582" s="77">
        <v>5000000000</v>
      </c>
      <c r="AE1582" s="77">
        <v>5000000000</v>
      </c>
      <c r="AF1582" s="48">
        <v>15000000</v>
      </c>
    </row>
    <row r="1583" spans="1:32" x14ac:dyDescent="0.25">
      <c r="A1583" s="230" t="s">
        <v>4292</v>
      </c>
      <c r="B1583" s="48" t="s">
        <v>7379</v>
      </c>
      <c r="C1583" s="77">
        <v>2000000000</v>
      </c>
      <c r="D1583" s="48"/>
      <c r="E1583" s="75">
        <v>46022</v>
      </c>
      <c r="F1583" s="77">
        <v>5000000000</v>
      </c>
      <c r="G1583" s="77">
        <v>7000000000</v>
      </c>
      <c r="H1583" s="77">
        <v>2000000000</v>
      </c>
      <c r="I1583" s="77">
        <v>150000000</v>
      </c>
      <c r="J1583" s="79" t="s">
        <v>5701</v>
      </c>
      <c r="K1583" s="80">
        <f t="shared" si="84"/>
        <v>8</v>
      </c>
      <c r="L1583" s="48" t="s">
        <v>249</v>
      </c>
      <c r="M1583" s="79" t="s">
        <v>7109</v>
      </c>
      <c r="N1583" s="80">
        <v>8</v>
      </c>
      <c r="O1583" s="48" t="s">
        <v>7078</v>
      </c>
      <c r="P1583" s="75">
        <v>46022</v>
      </c>
      <c r="Q1583" s="75">
        <v>46022</v>
      </c>
      <c r="R1583" s="75">
        <v>42369</v>
      </c>
      <c r="S1583" s="48">
        <v>1</v>
      </c>
      <c r="T1583" s="48" t="s">
        <v>253</v>
      </c>
      <c r="U1583" s="48" t="s">
        <v>1112</v>
      </c>
      <c r="V1583" s="82" t="s">
        <v>5704</v>
      </c>
      <c r="W1583" s="75">
        <v>43465</v>
      </c>
      <c r="X1583" s="48">
        <v>15000000</v>
      </c>
      <c r="Y1583" s="77">
        <v>5000000000</v>
      </c>
      <c r="Z1583" s="94">
        <v>150000000</v>
      </c>
      <c r="AA1583" s="77">
        <v>0</v>
      </c>
      <c r="AB1583" s="48">
        <v>2</v>
      </c>
      <c r="AC1583" s="75">
        <v>46022</v>
      </c>
      <c r="AD1583" s="77">
        <v>5000000000</v>
      </c>
      <c r="AE1583" s="77">
        <v>5000000000</v>
      </c>
      <c r="AF1583" s="48">
        <v>15000000</v>
      </c>
    </row>
    <row r="1584" spans="1:32" x14ac:dyDescent="0.25">
      <c r="A1584" s="230" t="s">
        <v>4294</v>
      </c>
      <c r="B1584" s="48" t="s">
        <v>7380</v>
      </c>
      <c r="C1584" s="77">
        <v>2000000000</v>
      </c>
      <c r="D1584" s="48"/>
      <c r="E1584" s="75">
        <v>46022</v>
      </c>
      <c r="F1584" s="77">
        <v>5000000000</v>
      </c>
      <c r="G1584" s="77">
        <v>7000000000</v>
      </c>
      <c r="H1584" s="77">
        <v>2000000000</v>
      </c>
      <c r="I1584" s="77">
        <v>150000000</v>
      </c>
      <c r="J1584" s="79" t="s">
        <v>5701</v>
      </c>
      <c r="K1584" s="80">
        <f t="shared" si="84"/>
        <v>8</v>
      </c>
      <c r="L1584" s="48" t="s">
        <v>249</v>
      </c>
      <c r="M1584" s="79" t="s">
        <v>7111</v>
      </c>
      <c r="N1584" s="80">
        <v>8</v>
      </c>
      <c r="O1584" s="48" t="s">
        <v>7078</v>
      </c>
      <c r="P1584" s="75">
        <v>46022</v>
      </c>
      <c r="Q1584" s="75">
        <v>46022</v>
      </c>
      <c r="R1584" s="75">
        <v>42369</v>
      </c>
      <c r="S1584" s="48">
        <v>1</v>
      </c>
      <c r="T1584" s="48" t="s">
        <v>253</v>
      </c>
      <c r="U1584" s="48" t="s">
        <v>1112</v>
      </c>
      <c r="V1584" s="82" t="s">
        <v>5704</v>
      </c>
      <c r="W1584" s="75">
        <v>43465</v>
      </c>
      <c r="X1584" s="48">
        <v>15000000</v>
      </c>
      <c r="Y1584" s="77">
        <v>5000000000</v>
      </c>
      <c r="Z1584" s="94">
        <v>150000000</v>
      </c>
      <c r="AA1584" s="77">
        <v>0</v>
      </c>
      <c r="AB1584" s="48">
        <v>2</v>
      </c>
      <c r="AC1584" s="75">
        <v>46022</v>
      </c>
      <c r="AD1584" s="77">
        <v>5000000000</v>
      </c>
      <c r="AE1584" s="77">
        <v>5000000000</v>
      </c>
      <c r="AF1584" s="48">
        <v>15000000</v>
      </c>
    </row>
    <row r="1585" spans="1:32" x14ac:dyDescent="0.25">
      <c r="A1585" s="230" t="s">
        <v>4296</v>
      </c>
      <c r="B1585" s="48" t="s">
        <v>7381</v>
      </c>
      <c r="C1585" s="77">
        <v>2000000000</v>
      </c>
      <c r="D1585" s="48"/>
      <c r="E1585" s="75">
        <v>46022</v>
      </c>
      <c r="F1585" s="77">
        <v>5000000000</v>
      </c>
      <c r="G1585" s="77">
        <v>7000000000</v>
      </c>
      <c r="H1585" s="77">
        <v>2000000000</v>
      </c>
      <c r="I1585" s="77">
        <v>150000000</v>
      </c>
      <c r="J1585" s="79" t="s">
        <v>5701</v>
      </c>
      <c r="K1585" s="80">
        <f t="shared" si="84"/>
        <v>8</v>
      </c>
      <c r="L1585" s="48" t="s">
        <v>249</v>
      </c>
      <c r="M1585" s="79" t="s">
        <v>7113</v>
      </c>
      <c r="N1585" s="80">
        <v>8</v>
      </c>
      <c r="O1585" s="48" t="s">
        <v>7078</v>
      </c>
      <c r="P1585" s="75">
        <v>46022</v>
      </c>
      <c r="Q1585" s="75">
        <v>46022</v>
      </c>
      <c r="R1585" s="75">
        <v>42369</v>
      </c>
      <c r="S1585" s="48">
        <v>1</v>
      </c>
      <c r="T1585" s="48" t="s">
        <v>253</v>
      </c>
      <c r="U1585" s="48" t="s">
        <v>1112</v>
      </c>
      <c r="V1585" s="82" t="s">
        <v>5704</v>
      </c>
      <c r="W1585" s="75">
        <v>43465</v>
      </c>
      <c r="X1585" s="48">
        <v>15000000</v>
      </c>
      <c r="Y1585" s="77">
        <v>5000000000</v>
      </c>
      <c r="Z1585" s="94">
        <v>150000000</v>
      </c>
      <c r="AA1585" s="77">
        <v>0</v>
      </c>
      <c r="AB1585" s="48">
        <v>2</v>
      </c>
      <c r="AC1585" s="75">
        <v>46022</v>
      </c>
      <c r="AD1585" s="77">
        <v>5000000000</v>
      </c>
      <c r="AE1585" s="77">
        <v>5000000000</v>
      </c>
      <c r="AF1585" s="48">
        <v>15000000</v>
      </c>
    </row>
    <row r="1586" spans="1:32" x14ac:dyDescent="0.25">
      <c r="A1586" s="230" t="s">
        <v>4298</v>
      </c>
      <c r="B1586" s="48" t="s">
        <v>7382</v>
      </c>
      <c r="C1586" s="77">
        <v>2000000000</v>
      </c>
      <c r="D1586" s="48"/>
      <c r="E1586" s="75">
        <v>46022</v>
      </c>
      <c r="F1586" s="77">
        <v>5000000000</v>
      </c>
      <c r="G1586" s="77">
        <v>7000000000</v>
      </c>
      <c r="H1586" s="77">
        <v>2000000000</v>
      </c>
      <c r="I1586" s="77">
        <v>150000000</v>
      </c>
      <c r="J1586" s="79" t="s">
        <v>5701</v>
      </c>
      <c r="K1586" s="80">
        <f t="shared" si="84"/>
        <v>8</v>
      </c>
      <c r="L1586" s="48" t="s">
        <v>249</v>
      </c>
      <c r="M1586" s="79" t="s">
        <v>7115</v>
      </c>
      <c r="N1586" s="80">
        <v>8</v>
      </c>
      <c r="O1586" s="48" t="s">
        <v>7078</v>
      </c>
      <c r="P1586" s="75">
        <v>46022</v>
      </c>
      <c r="Q1586" s="75">
        <v>46022</v>
      </c>
      <c r="R1586" s="75">
        <v>42369</v>
      </c>
      <c r="S1586" s="48">
        <v>1</v>
      </c>
      <c r="T1586" s="48" t="s">
        <v>253</v>
      </c>
      <c r="U1586" s="48" t="s">
        <v>1112</v>
      </c>
      <c r="V1586" s="82" t="s">
        <v>5704</v>
      </c>
      <c r="W1586" s="75">
        <v>43465</v>
      </c>
      <c r="X1586" s="48">
        <v>15000000</v>
      </c>
      <c r="Y1586" s="77">
        <v>5000000000</v>
      </c>
      <c r="Z1586" s="94">
        <v>150000000</v>
      </c>
      <c r="AA1586" s="77">
        <v>0</v>
      </c>
      <c r="AB1586" s="48">
        <v>2</v>
      </c>
      <c r="AC1586" s="75">
        <v>46022</v>
      </c>
      <c r="AD1586" s="77">
        <v>5000000000</v>
      </c>
      <c r="AE1586" s="77">
        <v>5000000000</v>
      </c>
      <c r="AF1586" s="48">
        <v>15000000</v>
      </c>
    </row>
    <row r="1587" spans="1:32" x14ac:dyDescent="0.25">
      <c r="A1587" s="230" t="s">
        <v>4300</v>
      </c>
      <c r="B1587" s="48" t="s">
        <v>7383</v>
      </c>
      <c r="C1587" s="77">
        <v>2000000000</v>
      </c>
      <c r="D1587" s="48"/>
      <c r="E1587" s="75">
        <v>46022</v>
      </c>
      <c r="F1587" s="77">
        <v>5000000000</v>
      </c>
      <c r="G1587" s="77">
        <v>7000000000</v>
      </c>
      <c r="H1587" s="77">
        <v>2000000000</v>
      </c>
      <c r="I1587" s="77">
        <v>150000000</v>
      </c>
      <c r="J1587" s="79" t="s">
        <v>5701</v>
      </c>
      <c r="K1587" s="80">
        <f t="shared" si="84"/>
        <v>8</v>
      </c>
      <c r="L1587" s="48" t="s">
        <v>249</v>
      </c>
      <c r="M1587" s="79" t="s">
        <v>7117</v>
      </c>
      <c r="N1587" s="80">
        <v>8</v>
      </c>
      <c r="O1587" s="48" t="s">
        <v>7078</v>
      </c>
      <c r="P1587" s="75">
        <v>46022</v>
      </c>
      <c r="Q1587" s="75">
        <v>46022</v>
      </c>
      <c r="R1587" s="75">
        <v>42369</v>
      </c>
      <c r="S1587" s="48">
        <v>1</v>
      </c>
      <c r="T1587" s="48" t="s">
        <v>253</v>
      </c>
      <c r="U1587" s="48" t="s">
        <v>1112</v>
      </c>
      <c r="V1587" s="82" t="s">
        <v>5704</v>
      </c>
      <c r="W1587" s="75">
        <v>43465</v>
      </c>
      <c r="X1587" s="48">
        <v>15000000</v>
      </c>
      <c r="Y1587" s="77">
        <v>5000000000</v>
      </c>
      <c r="Z1587" s="94">
        <v>150000000</v>
      </c>
      <c r="AA1587" s="77">
        <v>0</v>
      </c>
      <c r="AB1587" s="48">
        <v>2</v>
      </c>
      <c r="AC1587" s="75">
        <v>46022</v>
      </c>
      <c r="AD1587" s="77">
        <v>5000000000</v>
      </c>
      <c r="AE1587" s="77">
        <v>5000000000</v>
      </c>
      <c r="AF1587" s="48">
        <v>15000000</v>
      </c>
    </row>
    <row r="1588" spans="1:32" x14ac:dyDescent="0.25">
      <c r="A1588" s="230" t="s">
        <v>4302</v>
      </c>
      <c r="B1588" s="48" t="s">
        <v>7384</v>
      </c>
      <c r="C1588" s="77">
        <v>2000000000</v>
      </c>
      <c r="D1588" s="48"/>
      <c r="E1588" s="75">
        <v>46022</v>
      </c>
      <c r="F1588" s="77">
        <v>5000000000</v>
      </c>
      <c r="G1588" s="77">
        <v>7000000000</v>
      </c>
      <c r="H1588" s="77">
        <v>2000000000</v>
      </c>
      <c r="I1588" s="77">
        <v>150000000</v>
      </c>
      <c r="J1588" s="79" t="s">
        <v>5701</v>
      </c>
      <c r="K1588" s="80">
        <f t="shared" si="84"/>
        <v>8</v>
      </c>
      <c r="L1588" s="48" t="s">
        <v>249</v>
      </c>
      <c r="M1588" s="79" t="s">
        <v>7119</v>
      </c>
      <c r="N1588" s="80">
        <v>8</v>
      </c>
      <c r="O1588" s="48" t="s">
        <v>7078</v>
      </c>
      <c r="P1588" s="75">
        <v>46022</v>
      </c>
      <c r="Q1588" s="75">
        <v>46022</v>
      </c>
      <c r="R1588" s="75">
        <v>42369</v>
      </c>
      <c r="S1588" s="48">
        <v>1</v>
      </c>
      <c r="T1588" s="48" t="s">
        <v>253</v>
      </c>
      <c r="U1588" s="48" t="s">
        <v>1112</v>
      </c>
      <c r="V1588" s="82" t="s">
        <v>5704</v>
      </c>
      <c r="W1588" s="75">
        <v>43465</v>
      </c>
      <c r="X1588" s="48">
        <v>15000000</v>
      </c>
      <c r="Y1588" s="77">
        <v>5000000000</v>
      </c>
      <c r="Z1588" s="94">
        <v>150000000</v>
      </c>
      <c r="AA1588" s="77">
        <v>0</v>
      </c>
      <c r="AB1588" s="48">
        <v>2</v>
      </c>
      <c r="AC1588" s="75">
        <v>46022</v>
      </c>
      <c r="AD1588" s="77">
        <v>5000000000</v>
      </c>
      <c r="AE1588" s="77">
        <v>5000000000</v>
      </c>
      <c r="AF1588" s="48">
        <v>15000000</v>
      </c>
    </row>
    <row r="1589" spans="1:32" x14ac:dyDescent="0.25">
      <c r="A1589" s="230" t="s">
        <v>4304</v>
      </c>
      <c r="B1589" s="48" t="s">
        <v>7385</v>
      </c>
      <c r="C1589" s="77">
        <v>2000000000</v>
      </c>
      <c r="D1589" s="48"/>
      <c r="E1589" s="75">
        <v>46022</v>
      </c>
      <c r="F1589" s="77">
        <v>5000000000</v>
      </c>
      <c r="G1589" s="77">
        <v>7000000000</v>
      </c>
      <c r="H1589" s="77">
        <v>2000000000</v>
      </c>
      <c r="I1589" s="77">
        <v>150000000</v>
      </c>
      <c r="J1589" s="79" t="s">
        <v>5701</v>
      </c>
      <c r="K1589" s="80">
        <f t="shared" si="84"/>
        <v>8</v>
      </c>
      <c r="L1589" s="48" t="s">
        <v>249</v>
      </c>
      <c r="M1589" s="79" t="s">
        <v>7121</v>
      </c>
      <c r="N1589" s="80">
        <v>8</v>
      </c>
      <c r="O1589" s="48" t="s">
        <v>7078</v>
      </c>
      <c r="P1589" s="75">
        <v>46022</v>
      </c>
      <c r="Q1589" s="75">
        <v>46022</v>
      </c>
      <c r="R1589" s="75">
        <v>42369</v>
      </c>
      <c r="S1589" s="48">
        <v>1</v>
      </c>
      <c r="T1589" s="48" t="s">
        <v>253</v>
      </c>
      <c r="U1589" s="48" t="s">
        <v>1112</v>
      </c>
      <c r="V1589" s="82" t="s">
        <v>5704</v>
      </c>
      <c r="W1589" s="75">
        <v>43465</v>
      </c>
      <c r="X1589" s="48">
        <v>15000000</v>
      </c>
      <c r="Y1589" s="77">
        <v>5000000000</v>
      </c>
      <c r="Z1589" s="94">
        <v>150000000</v>
      </c>
      <c r="AA1589" s="77">
        <v>0</v>
      </c>
      <c r="AB1589" s="48">
        <v>2</v>
      </c>
      <c r="AC1589" s="75">
        <v>46022</v>
      </c>
      <c r="AD1589" s="77">
        <v>5000000000</v>
      </c>
      <c r="AE1589" s="77">
        <v>5000000000</v>
      </c>
      <c r="AF1589" s="48">
        <v>15000000</v>
      </c>
    </row>
    <row r="1590" spans="1:32" x14ac:dyDescent="0.25">
      <c r="A1590" s="230" t="s">
        <v>4306</v>
      </c>
      <c r="B1590" s="48" t="s">
        <v>7386</v>
      </c>
      <c r="C1590" s="77">
        <v>2000000000</v>
      </c>
      <c r="D1590" s="48"/>
      <c r="E1590" s="75">
        <v>46022</v>
      </c>
      <c r="F1590" s="77">
        <v>5000000000</v>
      </c>
      <c r="G1590" s="77">
        <v>7000000000</v>
      </c>
      <c r="H1590" s="77">
        <v>2000000000</v>
      </c>
      <c r="I1590" s="77">
        <v>150000000</v>
      </c>
      <c r="J1590" s="79" t="s">
        <v>5701</v>
      </c>
      <c r="K1590" s="80">
        <f t="shared" si="84"/>
        <v>8</v>
      </c>
      <c r="L1590" s="48" t="s">
        <v>249</v>
      </c>
      <c r="M1590" s="79" t="s">
        <v>7123</v>
      </c>
      <c r="N1590" s="80">
        <v>8</v>
      </c>
      <c r="O1590" s="48" t="s">
        <v>7078</v>
      </c>
      <c r="P1590" s="75">
        <v>46022</v>
      </c>
      <c r="Q1590" s="75">
        <v>46022</v>
      </c>
      <c r="R1590" s="75">
        <v>42369</v>
      </c>
      <c r="S1590" s="48">
        <v>1</v>
      </c>
      <c r="T1590" s="48" t="s">
        <v>253</v>
      </c>
      <c r="U1590" s="48" t="s">
        <v>1112</v>
      </c>
      <c r="V1590" s="82" t="s">
        <v>5704</v>
      </c>
      <c r="W1590" s="75">
        <v>43465</v>
      </c>
      <c r="X1590" s="48">
        <v>15000000</v>
      </c>
      <c r="Y1590" s="77">
        <v>5000000000</v>
      </c>
      <c r="Z1590" s="94">
        <v>150000000</v>
      </c>
      <c r="AA1590" s="77">
        <v>0</v>
      </c>
      <c r="AB1590" s="48">
        <v>2</v>
      </c>
      <c r="AC1590" s="75">
        <v>46022</v>
      </c>
      <c r="AD1590" s="77">
        <v>5000000000</v>
      </c>
      <c r="AE1590" s="77">
        <v>5000000000</v>
      </c>
      <c r="AF1590" s="48">
        <v>15000000</v>
      </c>
    </row>
    <row r="1591" spans="1:32" x14ac:dyDescent="0.25">
      <c r="A1591" s="230" t="s">
        <v>4308</v>
      </c>
      <c r="B1591" s="48" t="s">
        <v>7387</v>
      </c>
      <c r="C1591" s="77">
        <v>2000000000</v>
      </c>
      <c r="D1591" s="48"/>
      <c r="E1591" s="75">
        <v>46022</v>
      </c>
      <c r="F1591" s="77">
        <v>5000000000</v>
      </c>
      <c r="G1591" s="77">
        <v>7000000000</v>
      </c>
      <c r="H1591" s="77">
        <v>2000000000</v>
      </c>
      <c r="I1591" s="77">
        <v>150000000</v>
      </c>
      <c r="J1591" s="79" t="s">
        <v>5701</v>
      </c>
      <c r="K1591" s="80">
        <f t="shared" si="84"/>
        <v>8</v>
      </c>
      <c r="L1591" s="48" t="s">
        <v>249</v>
      </c>
      <c r="M1591" s="79" t="s">
        <v>7125</v>
      </c>
      <c r="N1591" s="80">
        <v>8</v>
      </c>
      <c r="O1591" s="48" t="s">
        <v>7078</v>
      </c>
      <c r="P1591" s="75">
        <v>46022</v>
      </c>
      <c r="Q1591" s="75">
        <v>46022</v>
      </c>
      <c r="R1591" s="75">
        <v>42369</v>
      </c>
      <c r="S1591" s="48">
        <v>1</v>
      </c>
      <c r="T1591" s="48" t="s">
        <v>253</v>
      </c>
      <c r="U1591" s="48" t="s">
        <v>1112</v>
      </c>
      <c r="V1591" s="82" t="s">
        <v>5704</v>
      </c>
      <c r="W1591" s="75">
        <v>43465</v>
      </c>
      <c r="X1591" s="48">
        <v>15000000</v>
      </c>
      <c r="Y1591" s="77">
        <v>5000000000</v>
      </c>
      <c r="Z1591" s="94">
        <v>150000000</v>
      </c>
      <c r="AA1591" s="77">
        <v>0</v>
      </c>
      <c r="AB1591" s="48">
        <v>2</v>
      </c>
      <c r="AC1591" s="75">
        <v>46022</v>
      </c>
      <c r="AD1591" s="77">
        <v>5000000000</v>
      </c>
      <c r="AE1591" s="77">
        <v>5000000000</v>
      </c>
      <c r="AF1591" s="48">
        <v>15000000</v>
      </c>
    </row>
    <row r="1592" spans="1:32" x14ac:dyDescent="0.25">
      <c r="A1592" s="230" t="s">
        <v>4310</v>
      </c>
      <c r="B1592" s="48" t="s">
        <v>7388</v>
      </c>
      <c r="C1592" s="77">
        <v>2000000000</v>
      </c>
      <c r="D1592" s="48"/>
      <c r="E1592" s="75">
        <v>46022</v>
      </c>
      <c r="F1592" s="77">
        <v>5000000000</v>
      </c>
      <c r="G1592" s="77">
        <v>7000000000</v>
      </c>
      <c r="H1592" s="77">
        <v>2000000000</v>
      </c>
      <c r="I1592" s="77">
        <v>150000000</v>
      </c>
      <c r="J1592" s="79" t="s">
        <v>5701</v>
      </c>
      <c r="K1592" s="80">
        <f t="shared" si="84"/>
        <v>8</v>
      </c>
      <c r="L1592" s="48" t="s">
        <v>249</v>
      </c>
      <c r="M1592" s="79" t="s">
        <v>7127</v>
      </c>
      <c r="N1592" s="80">
        <v>8</v>
      </c>
      <c r="O1592" s="48" t="s">
        <v>7078</v>
      </c>
      <c r="P1592" s="75">
        <v>46022</v>
      </c>
      <c r="Q1592" s="75">
        <v>46022</v>
      </c>
      <c r="R1592" s="75">
        <v>42369</v>
      </c>
      <c r="S1592" s="48">
        <v>1</v>
      </c>
      <c r="T1592" s="48" t="s">
        <v>253</v>
      </c>
      <c r="U1592" s="48" t="s">
        <v>1112</v>
      </c>
      <c r="V1592" s="82" t="s">
        <v>5704</v>
      </c>
      <c r="W1592" s="75">
        <v>43465</v>
      </c>
      <c r="X1592" s="48">
        <v>15000000</v>
      </c>
      <c r="Y1592" s="77">
        <v>5000000000</v>
      </c>
      <c r="Z1592" s="94">
        <v>150000000</v>
      </c>
      <c r="AA1592" s="77">
        <v>0</v>
      </c>
      <c r="AB1592" s="48">
        <v>2</v>
      </c>
      <c r="AC1592" s="75">
        <v>46022</v>
      </c>
      <c r="AD1592" s="77">
        <v>5000000000</v>
      </c>
      <c r="AE1592" s="77">
        <v>5000000000</v>
      </c>
      <c r="AF1592" s="48">
        <v>15000000</v>
      </c>
    </row>
    <row r="1593" spans="1:32" x14ac:dyDescent="0.25">
      <c r="A1593" s="230" t="s">
        <v>4312</v>
      </c>
      <c r="B1593" s="48" t="s">
        <v>7389</v>
      </c>
      <c r="C1593" s="77">
        <v>3000000000</v>
      </c>
      <c r="D1593" s="48"/>
      <c r="E1593" s="75">
        <v>46022</v>
      </c>
      <c r="F1593" s="77">
        <v>7000000000</v>
      </c>
      <c r="G1593" s="77">
        <v>10000000000</v>
      </c>
      <c r="H1593" s="77">
        <v>3000000000</v>
      </c>
      <c r="I1593" s="77">
        <v>210000</v>
      </c>
      <c r="J1593" s="79" t="s">
        <v>5701</v>
      </c>
      <c r="K1593" s="80">
        <f t="shared" si="84"/>
        <v>8</v>
      </c>
      <c r="L1593" s="48" t="s">
        <v>249</v>
      </c>
      <c r="M1593" s="79" t="s">
        <v>7129</v>
      </c>
      <c r="N1593" s="80">
        <v>8</v>
      </c>
      <c r="O1593" s="48" t="s">
        <v>7078</v>
      </c>
      <c r="P1593" s="75">
        <v>46022</v>
      </c>
      <c r="Q1593" s="75">
        <v>46022</v>
      </c>
      <c r="R1593" s="75">
        <v>42369</v>
      </c>
      <c r="S1593" s="48">
        <v>1</v>
      </c>
      <c r="T1593" s="48" t="s">
        <v>253</v>
      </c>
      <c r="U1593" s="48" t="s">
        <v>1112</v>
      </c>
      <c r="V1593" s="82" t="s">
        <v>5704</v>
      </c>
      <c r="W1593" s="75">
        <v>43465</v>
      </c>
      <c r="X1593" s="48">
        <v>15000000</v>
      </c>
      <c r="Y1593" s="77">
        <v>7000000000</v>
      </c>
      <c r="Z1593" s="94">
        <v>210000000</v>
      </c>
      <c r="AA1593" s="77">
        <v>0</v>
      </c>
      <c r="AB1593" s="48">
        <v>2</v>
      </c>
      <c r="AC1593" s="75">
        <v>46022</v>
      </c>
      <c r="AD1593" s="77">
        <v>7000000000</v>
      </c>
      <c r="AE1593" s="77">
        <v>7000000000</v>
      </c>
      <c r="AF1593" s="48">
        <v>15000000</v>
      </c>
    </row>
    <row r="1594" spans="1:32" x14ac:dyDescent="0.25">
      <c r="A1594" s="230" t="s">
        <v>4314</v>
      </c>
      <c r="B1594" s="48" t="s">
        <v>7390</v>
      </c>
      <c r="C1594" s="77">
        <v>3000000000</v>
      </c>
      <c r="D1594" s="48"/>
      <c r="E1594" s="75">
        <v>46022</v>
      </c>
      <c r="F1594" s="77">
        <v>7000000000</v>
      </c>
      <c r="G1594" s="77">
        <v>10000000000</v>
      </c>
      <c r="H1594" s="77">
        <v>3000000000</v>
      </c>
      <c r="I1594" s="77">
        <v>210000</v>
      </c>
      <c r="J1594" s="79" t="s">
        <v>5701</v>
      </c>
      <c r="K1594" s="80">
        <f t="shared" si="84"/>
        <v>8</v>
      </c>
      <c r="L1594" s="48" t="s">
        <v>249</v>
      </c>
      <c r="M1594" s="79" t="s">
        <v>7131</v>
      </c>
      <c r="N1594" s="80">
        <v>8</v>
      </c>
      <c r="O1594" s="48" t="s">
        <v>7078</v>
      </c>
      <c r="P1594" s="75">
        <v>46022</v>
      </c>
      <c r="Q1594" s="75">
        <v>46022</v>
      </c>
      <c r="R1594" s="75">
        <v>42369</v>
      </c>
      <c r="S1594" s="48">
        <v>1</v>
      </c>
      <c r="T1594" s="48" t="s">
        <v>253</v>
      </c>
      <c r="U1594" s="48" t="s">
        <v>1112</v>
      </c>
      <c r="V1594" s="82" t="s">
        <v>5704</v>
      </c>
      <c r="W1594" s="75">
        <v>43465</v>
      </c>
      <c r="X1594" s="48">
        <v>15000000</v>
      </c>
      <c r="Y1594" s="77">
        <v>7000000000</v>
      </c>
      <c r="Z1594" s="94">
        <v>210000000</v>
      </c>
      <c r="AA1594" s="77">
        <v>0</v>
      </c>
      <c r="AB1594" s="48">
        <v>2</v>
      </c>
      <c r="AC1594" s="75">
        <v>46022</v>
      </c>
      <c r="AD1594" s="77">
        <v>7000000000</v>
      </c>
      <c r="AE1594" s="77">
        <v>7000000000</v>
      </c>
      <c r="AF1594" s="48">
        <v>15000000</v>
      </c>
    </row>
    <row r="1595" spans="1:32" x14ac:dyDescent="0.25">
      <c r="A1595" s="230" t="s">
        <v>4316</v>
      </c>
      <c r="B1595" s="48" t="s">
        <v>7391</v>
      </c>
      <c r="C1595" s="77">
        <v>3000000000</v>
      </c>
      <c r="D1595" s="48"/>
      <c r="E1595" s="75">
        <v>46022</v>
      </c>
      <c r="F1595" s="77">
        <v>7000000000</v>
      </c>
      <c r="G1595" s="77">
        <v>10000000000</v>
      </c>
      <c r="H1595" s="77">
        <v>3000000000</v>
      </c>
      <c r="I1595" s="77">
        <v>210000</v>
      </c>
      <c r="J1595" s="79" t="s">
        <v>5701</v>
      </c>
      <c r="K1595" s="80">
        <f t="shared" si="84"/>
        <v>8</v>
      </c>
      <c r="L1595" s="48" t="s">
        <v>249</v>
      </c>
      <c r="M1595" s="79" t="s">
        <v>7133</v>
      </c>
      <c r="N1595" s="80">
        <v>8</v>
      </c>
      <c r="O1595" s="48" t="s">
        <v>7078</v>
      </c>
      <c r="P1595" s="75">
        <v>46022</v>
      </c>
      <c r="Q1595" s="75">
        <v>46022</v>
      </c>
      <c r="R1595" s="75">
        <v>42369</v>
      </c>
      <c r="S1595" s="48">
        <v>1</v>
      </c>
      <c r="T1595" s="48" t="s">
        <v>253</v>
      </c>
      <c r="U1595" s="48" t="s">
        <v>1112</v>
      </c>
      <c r="V1595" s="82" t="s">
        <v>5704</v>
      </c>
      <c r="W1595" s="75">
        <v>43465</v>
      </c>
      <c r="X1595" s="48">
        <v>15000000</v>
      </c>
      <c r="Y1595" s="77">
        <v>7000000000</v>
      </c>
      <c r="Z1595" s="94">
        <v>210000000</v>
      </c>
      <c r="AA1595" s="77">
        <v>0</v>
      </c>
      <c r="AB1595" s="48">
        <v>2</v>
      </c>
      <c r="AC1595" s="75">
        <v>46022</v>
      </c>
      <c r="AD1595" s="77">
        <v>7000000000</v>
      </c>
      <c r="AE1595" s="77">
        <v>7000000000</v>
      </c>
      <c r="AF1595" s="48">
        <v>15000000</v>
      </c>
    </row>
    <row r="1596" spans="1:32" x14ac:dyDescent="0.25">
      <c r="A1596" s="230" t="s">
        <v>4318</v>
      </c>
      <c r="B1596" s="48" t="s">
        <v>7392</v>
      </c>
      <c r="C1596" s="77">
        <v>3000000000</v>
      </c>
      <c r="D1596" s="48"/>
      <c r="E1596" s="75">
        <v>46022</v>
      </c>
      <c r="F1596" s="77">
        <v>7000000000</v>
      </c>
      <c r="G1596" s="77">
        <v>10000000000</v>
      </c>
      <c r="H1596" s="77">
        <v>3000000000</v>
      </c>
      <c r="I1596" s="77">
        <v>210000</v>
      </c>
      <c r="J1596" s="79" t="s">
        <v>5701</v>
      </c>
      <c r="K1596" s="80">
        <f t="shared" si="84"/>
        <v>8</v>
      </c>
      <c r="L1596" s="48" t="s">
        <v>249</v>
      </c>
      <c r="M1596" s="79" t="s">
        <v>7135</v>
      </c>
      <c r="N1596" s="80">
        <v>8</v>
      </c>
      <c r="O1596" s="48" t="s">
        <v>7078</v>
      </c>
      <c r="P1596" s="75">
        <v>46022</v>
      </c>
      <c r="Q1596" s="75">
        <v>46022</v>
      </c>
      <c r="R1596" s="75">
        <v>42369</v>
      </c>
      <c r="S1596" s="48">
        <v>1</v>
      </c>
      <c r="T1596" s="48" t="s">
        <v>253</v>
      </c>
      <c r="U1596" s="48" t="s">
        <v>1112</v>
      </c>
      <c r="V1596" s="82" t="s">
        <v>5704</v>
      </c>
      <c r="W1596" s="75">
        <v>43465</v>
      </c>
      <c r="X1596" s="48">
        <v>15000000</v>
      </c>
      <c r="Y1596" s="77">
        <v>7000000000</v>
      </c>
      <c r="Z1596" s="94">
        <v>210000000</v>
      </c>
      <c r="AA1596" s="77">
        <v>0</v>
      </c>
      <c r="AB1596" s="48">
        <v>2</v>
      </c>
      <c r="AC1596" s="75">
        <v>46022</v>
      </c>
      <c r="AD1596" s="77">
        <v>7000000000</v>
      </c>
      <c r="AE1596" s="77">
        <v>7000000000</v>
      </c>
      <c r="AF1596" s="48">
        <v>15000000</v>
      </c>
    </row>
    <row r="1597" spans="1:32" x14ac:dyDescent="0.25">
      <c r="A1597" s="230" t="s">
        <v>4320</v>
      </c>
      <c r="B1597" s="48" t="s">
        <v>7393</v>
      </c>
      <c r="C1597" s="77">
        <v>3000000000</v>
      </c>
      <c r="D1597" s="48"/>
      <c r="E1597" s="75">
        <v>46022</v>
      </c>
      <c r="F1597" s="77">
        <v>7000000000</v>
      </c>
      <c r="G1597" s="77">
        <v>10000000000</v>
      </c>
      <c r="H1597" s="77">
        <v>3000000000</v>
      </c>
      <c r="I1597" s="77">
        <v>210000</v>
      </c>
      <c r="J1597" s="79" t="s">
        <v>5701</v>
      </c>
      <c r="K1597" s="80">
        <f t="shared" si="84"/>
        <v>8</v>
      </c>
      <c r="L1597" s="48" t="s">
        <v>249</v>
      </c>
      <c r="M1597" s="79" t="s">
        <v>7137</v>
      </c>
      <c r="N1597" s="80">
        <v>8</v>
      </c>
      <c r="O1597" s="48" t="s">
        <v>7078</v>
      </c>
      <c r="P1597" s="75">
        <v>46022</v>
      </c>
      <c r="Q1597" s="75">
        <v>46022</v>
      </c>
      <c r="R1597" s="75">
        <v>42369</v>
      </c>
      <c r="S1597" s="48">
        <v>1</v>
      </c>
      <c r="T1597" s="48" t="s">
        <v>253</v>
      </c>
      <c r="U1597" s="48" t="s">
        <v>1112</v>
      </c>
      <c r="V1597" s="82" t="s">
        <v>5704</v>
      </c>
      <c r="W1597" s="75">
        <v>43465</v>
      </c>
      <c r="X1597" s="48">
        <v>15000000</v>
      </c>
      <c r="Y1597" s="77">
        <v>7000000000</v>
      </c>
      <c r="Z1597" s="94">
        <v>210000000</v>
      </c>
      <c r="AA1597" s="77">
        <v>0</v>
      </c>
      <c r="AB1597" s="48">
        <v>2</v>
      </c>
      <c r="AC1597" s="75">
        <v>46022</v>
      </c>
      <c r="AD1597" s="77">
        <v>7000000000</v>
      </c>
      <c r="AE1597" s="77">
        <v>7000000000</v>
      </c>
      <c r="AF1597" s="48">
        <v>15000000</v>
      </c>
    </row>
    <row r="1598" spans="1:32" x14ac:dyDescent="0.25">
      <c r="A1598" s="230" t="s">
        <v>4322</v>
      </c>
      <c r="B1598" s="48" t="s">
        <v>7394</v>
      </c>
      <c r="C1598" s="77">
        <v>3000000000</v>
      </c>
      <c r="D1598" s="48"/>
      <c r="E1598" s="75">
        <v>46022</v>
      </c>
      <c r="F1598" s="77">
        <v>7000000000</v>
      </c>
      <c r="G1598" s="77">
        <v>10000000000</v>
      </c>
      <c r="H1598" s="77">
        <v>3000000000</v>
      </c>
      <c r="I1598" s="77">
        <v>210000</v>
      </c>
      <c r="J1598" s="79" t="s">
        <v>5701</v>
      </c>
      <c r="K1598" s="80">
        <f t="shared" si="84"/>
        <v>8</v>
      </c>
      <c r="L1598" s="48" t="s">
        <v>249</v>
      </c>
      <c r="M1598" s="79" t="s">
        <v>7139</v>
      </c>
      <c r="N1598" s="80">
        <v>8</v>
      </c>
      <c r="O1598" s="48" t="s">
        <v>7078</v>
      </c>
      <c r="P1598" s="75">
        <v>46022</v>
      </c>
      <c r="Q1598" s="75">
        <v>46022</v>
      </c>
      <c r="R1598" s="75">
        <v>42369</v>
      </c>
      <c r="S1598" s="48">
        <v>1</v>
      </c>
      <c r="T1598" s="48" t="s">
        <v>253</v>
      </c>
      <c r="U1598" s="48" t="s">
        <v>1112</v>
      </c>
      <c r="V1598" s="82" t="s">
        <v>5704</v>
      </c>
      <c r="W1598" s="75">
        <v>43465</v>
      </c>
      <c r="X1598" s="48">
        <v>15000000</v>
      </c>
      <c r="Y1598" s="77">
        <v>7000000000</v>
      </c>
      <c r="Z1598" s="94">
        <v>210000000</v>
      </c>
      <c r="AA1598" s="77">
        <v>0</v>
      </c>
      <c r="AB1598" s="48">
        <v>2</v>
      </c>
      <c r="AC1598" s="75">
        <v>46022</v>
      </c>
      <c r="AD1598" s="77">
        <v>7000000000</v>
      </c>
      <c r="AE1598" s="77">
        <v>7000000000</v>
      </c>
      <c r="AF1598" s="48">
        <v>15000000</v>
      </c>
    </row>
    <row r="1599" spans="1:32" x14ac:dyDescent="0.25">
      <c r="A1599" s="230" t="s">
        <v>4324</v>
      </c>
      <c r="B1599" s="48" t="s">
        <v>7395</v>
      </c>
      <c r="C1599" s="77">
        <v>3000000000</v>
      </c>
      <c r="D1599" s="48"/>
      <c r="E1599" s="75">
        <v>46022</v>
      </c>
      <c r="F1599" s="77">
        <v>7000000000</v>
      </c>
      <c r="G1599" s="77">
        <v>10000000000</v>
      </c>
      <c r="H1599" s="77">
        <v>3000000000</v>
      </c>
      <c r="I1599" s="77">
        <v>210000</v>
      </c>
      <c r="J1599" s="79" t="s">
        <v>5701</v>
      </c>
      <c r="K1599" s="80">
        <f t="shared" si="84"/>
        <v>8</v>
      </c>
      <c r="L1599" s="48" t="s">
        <v>249</v>
      </c>
      <c r="M1599" s="79" t="s">
        <v>7141</v>
      </c>
      <c r="N1599" s="80">
        <v>8</v>
      </c>
      <c r="O1599" s="48" t="s">
        <v>7078</v>
      </c>
      <c r="P1599" s="75">
        <v>46022</v>
      </c>
      <c r="Q1599" s="75">
        <v>46022</v>
      </c>
      <c r="R1599" s="75">
        <v>42369</v>
      </c>
      <c r="S1599" s="48">
        <v>1</v>
      </c>
      <c r="T1599" s="48" t="s">
        <v>253</v>
      </c>
      <c r="U1599" s="48" t="s">
        <v>1112</v>
      </c>
      <c r="V1599" s="82" t="s">
        <v>5704</v>
      </c>
      <c r="W1599" s="75">
        <v>43465</v>
      </c>
      <c r="X1599" s="48">
        <v>15000000</v>
      </c>
      <c r="Y1599" s="77">
        <v>7000000000</v>
      </c>
      <c r="Z1599" s="94">
        <v>210000000</v>
      </c>
      <c r="AA1599" s="77">
        <v>0</v>
      </c>
      <c r="AB1599" s="48">
        <v>2</v>
      </c>
      <c r="AC1599" s="75">
        <v>46022</v>
      </c>
      <c r="AD1599" s="77">
        <v>7000000000</v>
      </c>
      <c r="AE1599" s="77">
        <v>7000000000</v>
      </c>
      <c r="AF1599" s="48">
        <v>15000000</v>
      </c>
    </row>
    <row r="1600" spans="1:32" x14ac:dyDescent="0.25">
      <c r="A1600" s="230" t="s">
        <v>4326</v>
      </c>
      <c r="B1600" s="48" t="s">
        <v>7396</v>
      </c>
      <c r="C1600" s="77">
        <v>3000000000</v>
      </c>
      <c r="D1600" s="48"/>
      <c r="E1600" s="75">
        <v>46022</v>
      </c>
      <c r="F1600" s="77">
        <v>7000000000</v>
      </c>
      <c r="G1600" s="77">
        <v>10000000000</v>
      </c>
      <c r="H1600" s="77">
        <v>3000000000</v>
      </c>
      <c r="I1600" s="77">
        <v>210000</v>
      </c>
      <c r="J1600" s="79" t="s">
        <v>5701</v>
      </c>
      <c r="K1600" s="80">
        <f t="shared" si="84"/>
        <v>8</v>
      </c>
      <c r="L1600" s="48" t="s">
        <v>249</v>
      </c>
      <c r="M1600" s="79" t="s">
        <v>7143</v>
      </c>
      <c r="N1600" s="80">
        <v>8</v>
      </c>
      <c r="O1600" s="48" t="s">
        <v>7078</v>
      </c>
      <c r="P1600" s="75">
        <v>46022</v>
      </c>
      <c r="Q1600" s="75">
        <v>46022</v>
      </c>
      <c r="R1600" s="75">
        <v>42369</v>
      </c>
      <c r="S1600" s="48">
        <v>1</v>
      </c>
      <c r="T1600" s="48" t="s">
        <v>253</v>
      </c>
      <c r="U1600" s="48" t="s">
        <v>1112</v>
      </c>
      <c r="V1600" s="82" t="s">
        <v>5704</v>
      </c>
      <c r="W1600" s="75">
        <v>43465</v>
      </c>
      <c r="X1600" s="48">
        <v>15000000</v>
      </c>
      <c r="Y1600" s="77">
        <v>7000000000</v>
      </c>
      <c r="Z1600" s="94">
        <v>210000000</v>
      </c>
      <c r="AA1600" s="77">
        <v>350000000</v>
      </c>
      <c r="AB1600" s="48">
        <v>2</v>
      </c>
      <c r="AC1600" s="75">
        <v>46022</v>
      </c>
      <c r="AD1600" s="77">
        <v>7000000000</v>
      </c>
      <c r="AE1600" s="77">
        <v>7000000000</v>
      </c>
      <c r="AF1600" s="48">
        <v>15000000</v>
      </c>
    </row>
    <row r="1601" spans="1:32" x14ac:dyDescent="0.25">
      <c r="A1601" s="230" t="s">
        <v>4328</v>
      </c>
      <c r="B1601" s="48" t="s">
        <v>7397</v>
      </c>
      <c r="C1601" s="77">
        <v>3000000000</v>
      </c>
      <c r="D1601" s="48"/>
      <c r="E1601" s="75">
        <v>46022</v>
      </c>
      <c r="F1601" s="77">
        <v>7000000000</v>
      </c>
      <c r="G1601" s="77">
        <v>10000000000</v>
      </c>
      <c r="H1601" s="77">
        <v>3000000000</v>
      </c>
      <c r="I1601" s="77">
        <v>210000</v>
      </c>
      <c r="J1601" s="79" t="s">
        <v>5701</v>
      </c>
      <c r="K1601" s="80">
        <f t="shared" si="84"/>
        <v>8</v>
      </c>
      <c r="L1601" s="48" t="s">
        <v>249</v>
      </c>
      <c r="M1601" s="79" t="s">
        <v>7109</v>
      </c>
      <c r="N1601" s="80">
        <v>8</v>
      </c>
      <c r="O1601" s="48" t="s">
        <v>7078</v>
      </c>
      <c r="P1601" s="75">
        <v>46022</v>
      </c>
      <c r="Q1601" s="75">
        <v>46022</v>
      </c>
      <c r="R1601" s="75">
        <v>42369</v>
      </c>
      <c r="S1601" s="48">
        <v>1</v>
      </c>
      <c r="T1601" s="48" t="s">
        <v>253</v>
      </c>
      <c r="U1601" s="48" t="s">
        <v>1112</v>
      </c>
      <c r="V1601" s="82" t="s">
        <v>5704</v>
      </c>
      <c r="W1601" s="75">
        <v>43465</v>
      </c>
      <c r="X1601" s="48">
        <v>15000000</v>
      </c>
      <c r="Y1601" s="77">
        <v>7000000000</v>
      </c>
      <c r="Z1601" s="94">
        <v>210000000</v>
      </c>
      <c r="AA1601" s="77">
        <v>350000000</v>
      </c>
      <c r="AB1601" s="48">
        <v>2</v>
      </c>
      <c r="AC1601" s="75">
        <v>46022</v>
      </c>
      <c r="AD1601" s="77">
        <v>7000000000</v>
      </c>
      <c r="AE1601" s="77">
        <v>7000000000</v>
      </c>
      <c r="AF1601" s="48">
        <v>15000000</v>
      </c>
    </row>
    <row r="1602" spans="1:32" x14ac:dyDescent="0.25">
      <c r="A1602" s="230" t="s">
        <v>4330</v>
      </c>
      <c r="B1602" s="48" t="s">
        <v>7398</v>
      </c>
      <c r="C1602" s="77">
        <v>3000000000</v>
      </c>
      <c r="D1602" s="48"/>
      <c r="E1602" s="75">
        <v>46022</v>
      </c>
      <c r="F1602" s="77">
        <v>7000000000</v>
      </c>
      <c r="G1602" s="77">
        <v>10000000000</v>
      </c>
      <c r="H1602" s="77">
        <v>3000000000</v>
      </c>
      <c r="I1602" s="77">
        <v>210000</v>
      </c>
      <c r="J1602" s="79" t="s">
        <v>5701</v>
      </c>
      <c r="K1602" s="80">
        <f t="shared" si="84"/>
        <v>8</v>
      </c>
      <c r="L1602" s="48" t="s">
        <v>249</v>
      </c>
      <c r="M1602" s="79" t="s">
        <v>7146</v>
      </c>
      <c r="N1602" s="80">
        <v>8</v>
      </c>
      <c r="O1602" s="48" t="s">
        <v>7078</v>
      </c>
      <c r="P1602" s="75">
        <v>46022</v>
      </c>
      <c r="Q1602" s="75">
        <v>46022</v>
      </c>
      <c r="R1602" s="75">
        <v>42369</v>
      </c>
      <c r="S1602" s="48">
        <v>1</v>
      </c>
      <c r="T1602" s="48" t="s">
        <v>253</v>
      </c>
      <c r="U1602" s="48" t="s">
        <v>1112</v>
      </c>
      <c r="V1602" s="82" t="s">
        <v>5704</v>
      </c>
      <c r="W1602" s="75">
        <v>43465</v>
      </c>
      <c r="X1602" s="48">
        <v>15000000</v>
      </c>
      <c r="Y1602" s="77">
        <v>7000000000</v>
      </c>
      <c r="Z1602" s="94">
        <v>210000000</v>
      </c>
      <c r="AA1602" s="77">
        <v>350000000</v>
      </c>
      <c r="AB1602" s="48">
        <v>2</v>
      </c>
      <c r="AC1602" s="75">
        <v>46022</v>
      </c>
      <c r="AD1602" s="77">
        <v>7000000000</v>
      </c>
      <c r="AE1602" s="77">
        <v>7000000000</v>
      </c>
      <c r="AF1602" s="48">
        <v>15000000</v>
      </c>
    </row>
    <row r="1603" spans="1:32" x14ac:dyDescent="0.25">
      <c r="A1603" s="230" t="s">
        <v>4332</v>
      </c>
      <c r="B1603" s="48" t="s">
        <v>7399</v>
      </c>
      <c r="C1603" s="77">
        <v>3000000000</v>
      </c>
      <c r="D1603" s="48"/>
      <c r="E1603" s="75">
        <v>46022</v>
      </c>
      <c r="F1603" s="77">
        <v>7000000000</v>
      </c>
      <c r="G1603" s="77">
        <v>10000000000</v>
      </c>
      <c r="H1603" s="77">
        <v>3000000000</v>
      </c>
      <c r="I1603" s="77">
        <v>210000</v>
      </c>
      <c r="J1603" s="79" t="s">
        <v>5701</v>
      </c>
      <c r="K1603" s="80">
        <f t="shared" ref="K1603:K1666" si="85">N1603</f>
        <v>8</v>
      </c>
      <c r="L1603" s="48" t="s">
        <v>249</v>
      </c>
      <c r="M1603" s="79" t="s">
        <v>7111</v>
      </c>
      <c r="N1603" s="80">
        <v>8</v>
      </c>
      <c r="O1603" s="48" t="s">
        <v>7078</v>
      </c>
      <c r="P1603" s="75">
        <v>46022</v>
      </c>
      <c r="Q1603" s="75">
        <v>46022</v>
      </c>
      <c r="R1603" s="75">
        <v>42369</v>
      </c>
      <c r="S1603" s="48">
        <v>1</v>
      </c>
      <c r="T1603" s="48" t="s">
        <v>253</v>
      </c>
      <c r="U1603" s="48" t="s">
        <v>1112</v>
      </c>
      <c r="V1603" s="82" t="s">
        <v>5704</v>
      </c>
      <c r="W1603" s="75">
        <v>43465</v>
      </c>
      <c r="X1603" s="48">
        <v>15000000</v>
      </c>
      <c r="Y1603" s="77">
        <v>7000000000</v>
      </c>
      <c r="Z1603" s="94">
        <v>210000000</v>
      </c>
      <c r="AA1603" s="77">
        <v>350000000</v>
      </c>
      <c r="AB1603" s="48">
        <v>2</v>
      </c>
      <c r="AC1603" s="75">
        <v>46022</v>
      </c>
      <c r="AD1603" s="77">
        <v>7000000000</v>
      </c>
      <c r="AE1603" s="77">
        <v>7000000000</v>
      </c>
      <c r="AF1603" s="48">
        <v>15000000</v>
      </c>
    </row>
    <row r="1604" spans="1:32" x14ac:dyDescent="0.25">
      <c r="A1604" s="230" t="s">
        <v>4334</v>
      </c>
      <c r="B1604" s="48" t="s">
        <v>7400</v>
      </c>
      <c r="C1604" s="77">
        <v>3000000000</v>
      </c>
      <c r="D1604" s="48"/>
      <c r="E1604" s="75">
        <v>46022</v>
      </c>
      <c r="F1604" s="77">
        <v>7000000000</v>
      </c>
      <c r="G1604" s="77">
        <v>10000000000</v>
      </c>
      <c r="H1604" s="77">
        <v>3000000000</v>
      </c>
      <c r="I1604" s="77">
        <v>210000</v>
      </c>
      <c r="J1604" s="79" t="s">
        <v>5701</v>
      </c>
      <c r="K1604" s="80">
        <f t="shared" si="85"/>
        <v>8</v>
      </c>
      <c r="L1604" s="48" t="s">
        <v>249</v>
      </c>
      <c r="M1604" s="79" t="s">
        <v>7149</v>
      </c>
      <c r="N1604" s="80">
        <v>8</v>
      </c>
      <c r="O1604" s="48" t="s">
        <v>7078</v>
      </c>
      <c r="P1604" s="75">
        <v>46022</v>
      </c>
      <c r="Q1604" s="75">
        <v>46022</v>
      </c>
      <c r="R1604" s="75">
        <v>42369</v>
      </c>
      <c r="S1604" s="48">
        <v>1</v>
      </c>
      <c r="T1604" s="48" t="s">
        <v>253</v>
      </c>
      <c r="U1604" s="48" t="s">
        <v>1112</v>
      </c>
      <c r="V1604" s="82" t="s">
        <v>5704</v>
      </c>
      <c r="W1604" s="75">
        <v>43465</v>
      </c>
      <c r="X1604" s="48">
        <v>15000000</v>
      </c>
      <c r="Y1604" s="77">
        <v>7000000000</v>
      </c>
      <c r="Z1604" s="94">
        <v>210000000</v>
      </c>
      <c r="AA1604" s="77">
        <v>350000000</v>
      </c>
      <c r="AB1604" s="48">
        <v>2</v>
      </c>
      <c r="AC1604" s="75">
        <v>46022</v>
      </c>
      <c r="AD1604" s="77">
        <v>7000000000</v>
      </c>
      <c r="AE1604" s="77">
        <v>7000000000</v>
      </c>
      <c r="AF1604" s="48">
        <v>15000000</v>
      </c>
    </row>
    <row r="1605" spans="1:32" x14ac:dyDescent="0.25">
      <c r="A1605" s="230" t="s">
        <v>4336</v>
      </c>
      <c r="B1605" s="48" t="s">
        <v>7401</v>
      </c>
      <c r="C1605" s="77">
        <v>3000000000</v>
      </c>
      <c r="D1605" s="48"/>
      <c r="E1605" s="75">
        <v>46022</v>
      </c>
      <c r="F1605" s="77">
        <v>7000000000</v>
      </c>
      <c r="G1605" s="77">
        <v>10000000000</v>
      </c>
      <c r="H1605" s="77">
        <v>3000000000</v>
      </c>
      <c r="I1605" s="77">
        <v>210000</v>
      </c>
      <c r="J1605" s="79" t="s">
        <v>5701</v>
      </c>
      <c r="K1605" s="80">
        <f t="shared" si="85"/>
        <v>8</v>
      </c>
      <c r="L1605" s="48" t="s">
        <v>249</v>
      </c>
      <c r="M1605" s="79" t="s">
        <v>7151</v>
      </c>
      <c r="N1605" s="80">
        <v>8</v>
      </c>
      <c r="O1605" s="48" t="s">
        <v>7078</v>
      </c>
      <c r="P1605" s="75">
        <v>46022</v>
      </c>
      <c r="Q1605" s="75">
        <v>46022</v>
      </c>
      <c r="R1605" s="75">
        <v>42369</v>
      </c>
      <c r="S1605" s="48">
        <v>1</v>
      </c>
      <c r="T1605" s="48" t="s">
        <v>253</v>
      </c>
      <c r="U1605" s="48" t="s">
        <v>1112</v>
      </c>
      <c r="V1605" s="82" t="s">
        <v>5704</v>
      </c>
      <c r="W1605" s="75">
        <v>43465</v>
      </c>
      <c r="X1605" s="48">
        <v>15000000</v>
      </c>
      <c r="Y1605" s="77">
        <v>7000000000</v>
      </c>
      <c r="Z1605" s="94">
        <v>210000000</v>
      </c>
      <c r="AA1605" s="77">
        <v>350000000</v>
      </c>
      <c r="AB1605" s="48">
        <v>2</v>
      </c>
      <c r="AC1605" s="75">
        <v>46022</v>
      </c>
      <c r="AD1605" s="77">
        <v>7000000000</v>
      </c>
      <c r="AE1605" s="77">
        <v>7000000000</v>
      </c>
      <c r="AF1605" s="48">
        <v>15000000</v>
      </c>
    </row>
    <row r="1606" spans="1:32" x14ac:dyDescent="0.25">
      <c r="A1606" s="230" t="s">
        <v>4338</v>
      </c>
      <c r="B1606" s="48" t="s">
        <v>7402</v>
      </c>
      <c r="C1606" s="77">
        <v>3000000000</v>
      </c>
      <c r="D1606" s="48"/>
      <c r="E1606" s="75">
        <v>46022</v>
      </c>
      <c r="F1606" s="77">
        <v>7000000000</v>
      </c>
      <c r="G1606" s="77">
        <v>10000000000</v>
      </c>
      <c r="H1606" s="77">
        <v>3000000000</v>
      </c>
      <c r="I1606" s="77">
        <v>210000</v>
      </c>
      <c r="J1606" s="79" t="s">
        <v>5701</v>
      </c>
      <c r="K1606" s="80">
        <f t="shared" si="85"/>
        <v>8</v>
      </c>
      <c r="L1606" s="48" t="s">
        <v>249</v>
      </c>
      <c r="M1606" s="79" t="s">
        <v>7089</v>
      </c>
      <c r="N1606" s="80">
        <v>8</v>
      </c>
      <c r="O1606" s="48" t="s">
        <v>7078</v>
      </c>
      <c r="P1606" s="75">
        <v>46022</v>
      </c>
      <c r="Q1606" s="75">
        <v>46022</v>
      </c>
      <c r="R1606" s="75">
        <v>42369</v>
      </c>
      <c r="S1606" s="48">
        <v>1</v>
      </c>
      <c r="T1606" s="48" t="s">
        <v>253</v>
      </c>
      <c r="U1606" s="48" t="s">
        <v>1112</v>
      </c>
      <c r="V1606" s="82" t="s">
        <v>5704</v>
      </c>
      <c r="W1606" s="75">
        <v>43465</v>
      </c>
      <c r="X1606" s="48">
        <v>15000000</v>
      </c>
      <c r="Y1606" s="77">
        <v>7000000000</v>
      </c>
      <c r="Z1606" s="94">
        <v>210000000</v>
      </c>
      <c r="AA1606" s="77">
        <v>350000000</v>
      </c>
      <c r="AB1606" s="48">
        <v>2</v>
      </c>
      <c r="AC1606" s="75">
        <v>46022</v>
      </c>
      <c r="AD1606" s="77">
        <v>7000000000</v>
      </c>
      <c r="AE1606" s="77">
        <v>7000000000</v>
      </c>
      <c r="AF1606" s="48">
        <v>15000000</v>
      </c>
    </row>
    <row r="1607" spans="1:32" x14ac:dyDescent="0.25">
      <c r="A1607" s="230" t="s">
        <v>4340</v>
      </c>
      <c r="B1607" s="48" t="s">
        <v>7403</v>
      </c>
      <c r="C1607" s="77">
        <v>3000000000</v>
      </c>
      <c r="D1607" s="48"/>
      <c r="E1607" s="75">
        <v>46022</v>
      </c>
      <c r="F1607" s="77">
        <v>7000000000</v>
      </c>
      <c r="G1607" s="77">
        <v>10000000000</v>
      </c>
      <c r="H1607" s="77">
        <v>3000000000</v>
      </c>
      <c r="I1607" s="77">
        <v>210000</v>
      </c>
      <c r="J1607" s="79" t="s">
        <v>5701</v>
      </c>
      <c r="K1607" s="80">
        <f t="shared" si="85"/>
        <v>3</v>
      </c>
      <c r="L1607" s="48" t="s">
        <v>249</v>
      </c>
      <c r="M1607" s="79" t="s">
        <v>7154</v>
      </c>
      <c r="N1607" s="80">
        <v>3</v>
      </c>
      <c r="O1607" s="48" t="s">
        <v>7078</v>
      </c>
      <c r="P1607" s="75">
        <v>46022</v>
      </c>
      <c r="Q1607" s="75">
        <v>46022</v>
      </c>
      <c r="R1607" s="75">
        <v>42369</v>
      </c>
      <c r="S1607" s="48">
        <v>1</v>
      </c>
      <c r="T1607" s="48" t="s">
        <v>253</v>
      </c>
      <c r="U1607" s="48" t="s">
        <v>1112</v>
      </c>
      <c r="V1607" s="82" t="s">
        <v>5704</v>
      </c>
      <c r="W1607" s="75">
        <v>43465</v>
      </c>
      <c r="X1607" s="48">
        <v>15000000</v>
      </c>
      <c r="Y1607" s="77">
        <v>7000000000</v>
      </c>
      <c r="Z1607" s="94">
        <v>210000000</v>
      </c>
      <c r="AA1607" s="77">
        <v>0</v>
      </c>
      <c r="AB1607" s="48">
        <v>2</v>
      </c>
      <c r="AC1607" s="75">
        <v>46022</v>
      </c>
      <c r="AD1607" s="77">
        <v>7000000000</v>
      </c>
      <c r="AE1607" s="77">
        <v>7000000000</v>
      </c>
      <c r="AF1607" s="48">
        <v>15000000</v>
      </c>
    </row>
    <row r="1608" spans="1:32" x14ac:dyDescent="0.25">
      <c r="A1608" s="230" t="s">
        <v>4342</v>
      </c>
      <c r="B1608" s="48" t="s">
        <v>7404</v>
      </c>
      <c r="C1608" s="77">
        <v>3000000000</v>
      </c>
      <c r="D1608" s="48"/>
      <c r="E1608" s="75">
        <v>46022</v>
      </c>
      <c r="F1608" s="77">
        <v>7000000000</v>
      </c>
      <c r="G1608" s="77">
        <v>10000000000</v>
      </c>
      <c r="H1608" s="77">
        <v>3000000000</v>
      </c>
      <c r="I1608" s="77">
        <v>210000</v>
      </c>
      <c r="J1608" s="79" t="s">
        <v>5701</v>
      </c>
      <c r="K1608" s="80">
        <f t="shared" si="85"/>
        <v>3</v>
      </c>
      <c r="L1608" s="48" t="s">
        <v>249</v>
      </c>
      <c r="M1608" s="79" t="s">
        <v>7156</v>
      </c>
      <c r="N1608" s="80">
        <v>3</v>
      </c>
      <c r="O1608" s="48" t="s">
        <v>7078</v>
      </c>
      <c r="P1608" s="75">
        <v>46022</v>
      </c>
      <c r="Q1608" s="75">
        <v>46022</v>
      </c>
      <c r="R1608" s="75">
        <v>42369</v>
      </c>
      <c r="S1608" s="48">
        <v>1</v>
      </c>
      <c r="T1608" s="48" t="s">
        <v>253</v>
      </c>
      <c r="U1608" s="48" t="s">
        <v>1112</v>
      </c>
      <c r="V1608" s="82" t="s">
        <v>5704</v>
      </c>
      <c r="W1608" s="75">
        <v>43465</v>
      </c>
      <c r="X1608" s="48">
        <v>15000000</v>
      </c>
      <c r="Y1608" s="77">
        <v>7000000000</v>
      </c>
      <c r="Z1608" s="94">
        <v>210000000</v>
      </c>
      <c r="AA1608" s="77">
        <v>0</v>
      </c>
      <c r="AB1608" s="48">
        <v>2</v>
      </c>
      <c r="AC1608" s="75">
        <v>46022</v>
      </c>
      <c r="AD1608" s="77">
        <v>7000000000</v>
      </c>
      <c r="AE1608" s="77">
        <v>7000000000</v>
      </c>
      <c r="AF1608" s="48">
        <v>15000000</v>
      </c>
    </row>
    <row r="1609" spans="1:32" x14ac:dyDescent="0.25">
      <c r="A1609" s="230" t="s">
        <v>4344</v>
      </c>
      <c r="B1609" s="48" t="s">
        <v>7405</v>
      </c>
      <c r="C1609" s="77">
        <v>3000000000</v>
      </c>
      <c r="D1609" s="48"/>
      <c r="E1609" s="75">
        <v>46022</v>
      </c>
      <c r="F1609" s="77">
        <v>7000000000</v>
      </c>
      <c r="G1609" s="77">
        <v>10000000000</v>
      </c>
      <c r="H1609" s="77">
        <v>3000000000</v>
      </c>
      <c r="I1609" s="77">
        <v>210000</v>
      </c>
      <c r="J1609" s="79" t="s">
        <v>5701</v>
      </c>
      <c r="K1609" s="80">
        <f t="shared" si="85"/>
        <v>3</v>
      </c>
      <c r="L1609" s="48" t="s">
        <v>249</v>
      </c>
      <c r="M1609" s="79" t="s">
        <v>7158</v>
      </c>
      <c r="N1609" s="80">
        <v>3</v>
      </c>
      <c r="O1609" s="48" t="s">
        <v>7078</v>
      </c>
      <c r="P1609" s="75">
        <v>46022</v>
      </c>
      <c r="Q1609" s="75">
        <v>46022</v>
      </c>
      <c r="R1609" s="75">
        <v>42369</v>
      </c>
      <c r="S1609" s="48">
        <v>1</v>
      </c>
      <c r="T1609" s="48" t="s">
        <v>253</v>
      </c>
      <c r="U1609" s="48" t="s">
        <v>1112</v>
      </c>
      <c r="V1609" s="82" t="s">
        <v>5704</v>
      </c>
      <c r="W1609" s="75">
        <v>43465</v>
      </c>
      <c r="X1609" s="48">
        <v>15000000</v>
      </c>
      <c r="Y1609" s="77">
        <v>7000000000</v>
      </c>
      <c r="Z1609" s="94">
        <v>210000000</v>
      </c>
      <c r="AA1609" s="77">
        <v>0</v>
      </c>
      <c r="AB1609" s="48">
        <v>2</v>
      </c>
      <c r="AC1609" s="75">
        <v>46022</v>
      </c>
      <c r="AD1609" s="77">
        <v>7000000000</v>
      </c>
      <c r="AE1609" s="77">
        <v>7000000000</v>
      </c>
      <c r="AF1609" s="48">
        <v>15000000</v>
      </c>
    </row>
    <row r="1610" spans="1:32" x14ac:dyDescent="0.25">
      <c r="A1610" s="230" t="s">
        <v>4346</v>
      </c>
      <c r="B1610" s="48" t="s">
        <v>7406</v>
      </c>
      <c r="C1610" s="77">
        <v>3000000000</v>
      </c>
      <c r="D1610" s="48"/>
      <c r="E1610" s="75">
        <v>46022</v>
      </c>
      <c r="F1610" s="77">
        <v>7000000000</v>
      </c>
      <c r="G1610" s="77">
        <v>10000000000</v>
      </c>
      <c r="H1610" s="77">
        <v>3000000000</v>
      </c>
      <c r="I1610" s="77">
        <v>210000</v>
      </c>
      <c r="J1610" s="79" t="s">
        <v>5701</v>
      </c>
      <c r="K1610" s="80">
        <f t="shared" si="85"/>
        <v>3</v>
      </c>
      <c r="L1610" s="48" t="s">
        <v>249</v>
      </c>
      <c r="M1610" s="79" t="s">
        <v>7160</v>
      </c>
      <c r="N1610" s="80">
        <v>3</v>
      </c>
      <c r="O1610" s="48" t="s">
        <v>7078</v>
      </c>
      <c r="P1610" s="75">
        <v>46022</v>
      </c>
      <c r="Q1610" s="75">
        <v>46022</v>
      </c>
      <c r="R1610" s="75">
        <v>42369</v>
      </c>
      <c r="S1610" s="48">
        <v>1</v>
      </c>
      <c r="T1610" s="48" t="s">
        <v>253</v>
      </c>
      <c r="U1610" s="48" t="s">
        <v>1112</v>
      </c>
      <c r="V1610" s="82" t="s">
        <v>5704</v>
      </c>
      <c r="W1610" s="75">
        <v>43465</v>
      </c>
      <c r="X1610" s="48">
        <v>15000000</v>
      </c>
      <c r="Y1610" s="77">
        <v>7000000000</v>
      </c>
      <c r="Z1610" s="94">
        <v>210000000</v>
      </c>
      <c r="AA1610" s="77">
        <v>0</v>
      </c>
      <c r="AB1610" s="48">
        <v>2</v>
      </c>
      <c r="AC1610" s="75">
        <v>46022</v>
      </c>
      <c r="AD1610" s="77">
        <v>7000000000</v>
      </c>
      <c r="AE1610" s="77">
        <v>7000000000</v>
      </c>
      <c r="AF1610" s="48">
        <v>15000000</v>
      </c>
    </row>
    <row r="1611" spans="1:32" x14ac:dyDescent="0.25">
      <c r="A1611" s="230" t="s">
        <v>4348</v>
      </c>
      <c r="B1611" s="48" t="s">
        <v>7407</v>
      </c>
      <c r="C1611" s="77">
        <v>3000000000</v>
      </c>
      <c r="D1611" s="48"/>
      <c r="E1611" s="75">
        <v>46022</v>
      </c>
      <c r="F1611" s="77">
        <v>7000000000</v>
      </c>
      <c r="G1611" s="77">
        <v>10000000000</v>
      </c>
      <c r="H1611" s="77">
        <v>3000000000</v>
      </c>
      <c r="I1611" s="77">
        <v>210000</v>
      </c>
      <c r="J1611" s="79" t="s">
        <v>5701</v>
      </c>
      <c r="K1611" s="80">
        <f t="shared" si="85"/>
        <v>3</v>
      </c>
      <c r="L1611" s="48" t="s">
        <v>249</v>
      </c>
      <c r="M1611" s="79" t="s">
        <v>7162</v>
      </c>
      <c r="N1611" s="80">
        <v>3</v>
      </c>
      <c r="O1611" s="48" t="s">
        <v>7078</v>
      </c>
      <c r="P1611" s="75">
        <v>46022</v>
      </c>
      <c r="Q1611" s="75">
        <v>46022</v>
      </c>
      <c r="R1611" s="75">
        <v>42369</v>
      </c>
      <c r="S1611" s="48">
        <v>1</v>
      </c>
      <c r="T1611" s="48" t="s">
        <v>253</v>
      </c>
      <c r="U1611" s="48" t="s">
        <v>1112</v>
      </c>
      <c r="V1611" s="82" t="s">
        <v>5704</v>
      </c>
      <c r="W1611" s="75">
        <v>43465</v>
      </c>
      <c r="X1611" s="48">
        <v>15000000</v>
      </c>
      <c r="Y1611" s="77">
        <v>7000000000</v>
      </c>
      <c r="Z1611" s="94">
        <v>210000000</v>
      </c>
      <c r="AA1611" s="77">
        <v>0</v>
      </c>
      <c r="AB1611" s="48">
        <v>2</v>
      </c>
      <c r="AC1611" s="75">
        <v>46022</v>
      </c>
      <c r="AD1611" s="77">
        <v>7000000000</v>
      </c>
      <c r="AE1611" s="77">
        <v>7000000000</v>
      </c>
      <c r="AF1611" s="48">
        <v>15000000</v>
      </c>
    </row>
    <row r="1612" spans="1:32" x14ac:dyDescent="0.25">
      <c r="A1612" s="230" t="s">
        <v>4350</v>
      </c>
      <c r="B1612" s="48" t="s">
        <v>7408</v>
      </c>
      <c r="C1612" s="77">
        <v>3000000000</v>
      </c>
      <c r="D1612" s="48"/>
      <c r="E1612" s="75">
        <v>46022</v>
      </c>
      <c r="F1612" s="77">
        <v>7000000000</v>
      </c>
      <c r="G1612" s="77">
        <v>10000000000</v>
      </c>
      <c r="H1612" s="77">
        <v>3000000000</v>
      </c>
      <c r="I1612" s="77">
        <v>210000</v>
      </c>
      <c r="J1612" s="79" t="s">
        <v>5701</v>
      </c>
      <c r="K1612" s="80">
        <f t="shared" si="85"/>
        <v>3</v>
      </c>
      <c r="L1612" s="48" t="s">
        <v>249</v>
      </c>
      <c r="M1612" s="79" t="s">
        <v>7164</v>
      </c>
      <c r="N1612" s="80">
        <v>3</v>
      </c>
      <c r="O1612" s="48" t="s">
        <v>7078</v>
      </c>
      <c r="P1612" s="75">
        <v>46022</v>
      </c>
      <c r="Q1612" s="75">
        <v>46022</v>
      </c>
      <c r="R1612" s="75">
        <v>42369</v>
      </c>
      <c r="S1612" s="48">
        <v>1</v>
      </c>
      <c r="T1612" s="48" t="s">
        <v>253</v>
      </c>
      <c r="U1612" s="48" t="s">
        <v>1112</v>
      </c>
      <c r="V1612" s="82" t="s">
        <v>5704</v>
      </c>
      <c r="W1612" s="75">
        <v>43465</v>
      </c>
      <c r="X1612" s="48">
        <v>15000000</v>
      </c>
      <c r="Y1612" s="77">
        <v>7000000000</v>
      </c>
      <c r="Z1612" s="94">
        <v>210000000</v>
      </c>
      <c r="AA1612" s="77">
        <v>0</v>
      </c>
      <c r="AB1612" s="48">
        <v>2</v>
      </c>
      <c r="AC1612" s="75">
        <v>46022</v>
      </c>
      <c r="AD1612" s="77">
        <v>7000000000</v>
      </c>
      <c r="AE1612" s="77">
        <v>7000000000</v>
      </c>
      <c r="AF1612" s="48">
        <v>15000000</v>
      </c>
    </row>
    <row r="1613" spans="1:32" x14ac:dyDescent="0.25">
      <c r="A1613" s="230" t="s">
        <v>4352</v>
      </c>
      <c r="B1613" s="48" t="s">
        <v>7409</v>
      </c>
      <c r="C1613" s="77">
        <v>3000000000</v>
      </c>
      <c r="D1613" s="48"/>
      <c r="E1613" s="75">
        <v>46022</v>
      </c>
      <c r="F1613" s="77">
        <v>7000000000</v>
      </c>
      <c r="G1613" s="77">
        <v>10000000000</v>
      </c>
      <c r="H1613" s="77">
        <v>3000000000</v>
      </c>
      <c r="I1613" s="77">
        <v>210000</v>
      </c>
      <c r="J1613" s="79" t="s">
        <v>5701</v>
      </c>
      <c r="K1613" s="80">
        <f t="shared" si="85"/>
        <v>3</v>
      </c>
      <c r="L1613" s="48" t="s">
        <v>249</v>
      </c>
      <c r="M1613" s="79" t="s">
        <v>7154</v>
      </c>
      <c r="N1613" s="80">
        <v>3</v>
      </c>
      <c r="O1613" s="48" t="s">
        <v>7078</v>
      </c>
      <c r="P1613" s="75">
        <v>46022</v>
      </c>
      <c r="Q1613" s="75">
        <v>46022</v>
      </c>
      <c r="R1613" s="75">
        <v>42369</v>
      </c>
      <c r="S1613" s="48">
        <v>1</v>
      </c>
      <c r="T1613" s="48" t="s">
        <v>253</v>
      </c>
      <c r="U1613" s="48" t="s">
        <v>1112</v>
      </c>
      <c r="V1613" s="82" t="s">
        <v>5704</v>
      </c>
      <c r="W1613" s="75">
        <v>43465</v>
      </c>
      <c r="X1613" s="48">
        <v>15000000</v>
      </c>
      <c r="Y1613" s="77">
        <v>7000000000</v>
      </c>
      <c r="Z1613" s="94">
        <v>210000000</v>
      </c>
      <c r="AA1613" s="77">
        <v>0</v>
      </c>
      <c r="AB1613" s="48">
        <v>2</v>
      </c>
      <c r="AC1613" s="75">
        <v>46022</v>
      </c>
      <c r="AD1613" s="77">
        <v>7000000000</v>
      </c>
      <c r="AE1613" s="77">
        <v>7000000000</v>
      </c>
      <c r="AF1613" s="48">
        <v>15000000</v>
      </c>
    </row>
    <row r="1614" spans="1:32" x14ac:dyDescent="0.25">
      <c r="A1614" s="230" t="s">
        <v>4354</v>
      </c>
      <c r="B1614" s="48" t="s">
        <v>7410</v>
      </c>
      <c r="C1614" s="77">
        <v>3000000000</v>
      </c>
      <c r="D1614" s="48"/>
      <c r="E1614" s="75">
        <v>46022</v>
      </c>
      <c r="F1614" s="77">
        <v>7000000000</v>
      </c>
      <c r="G1614" s="77">
        <v>10000000000</v>
      </c>
      <c r="H1614" s="77">
        <v>3000000000</v>
      </c>
      <c r="I1614" s="77">
        <v>210000</v>
      </c>
      <c r="J1614" s="79" t="s">
        <v>5701</v>
      </c>
      <c r="K1614" s="80">
        <f t="shared" si="85"/>
        <v>3</v>
      </c>
      <c r="L1614" s="48" t="s">
        <v>249</v>
      </c>
      <c r="M1614" s="79" t="s">
        <v>7167</v>
      </c>
      <c r="N1614" s="80">
        <v>3</v>
      </c>
      <c r="O1614" s="48" t="s">
        <v>7078</v>
      </c>
      <c r="P1614" s="75">
        <v>46022</v>
      </c>
      <c r="Q1614" s="75">
        <v>46022</v>
      </c>
      <c r="R1614" s="75">
        <v>42369</v>
      </c>
      <c r="S1614" s="48">
        <v>1</v>
      </c>
      <c r="T1614" s="48" t="s">
        <v>253</v>
      </c>
      <c r="U1614" s="48" t="s">
        <v>1112</v>
      </c>
      <c r="V1614" s="82" t="s">
        <v>5704</v>
      </c>
      <c r="W1614" s="75">
        <v>43465</v>
      </c>
      <c r="X1614" s="48">
        <v>15000000</v>
      </c>
      <c r="Y1614" s="77">
        <v>7000000000</v>
      </c>
      <c r="Z1614" s="94">
        <v>210000000</v>
      </c>
      <c r="AA1614" s="77">
        <v>0</v>
      </c>
      <c r="AB1614" s="48">
        <v>2</v>
      </c>
      <c r="AC1614" s="75">
        <v>46022</v>
      </c>
      <c r="AD1614" s="77">
        <v>7000000000</v>
      </c>
      <c r="AE1614" s="77">
        <v>7000000000</v>
      </c>
      <c r="AF1614" s="48">
        <v>15000000</v>
      </c>
    </row>
    <row r="1615" spans="1:32" x14ac:dyDescent="0.25">
      <c r="A1615" s="230" t="s">
        <v>4356</v>
      </c>
      <c r="B1615" s="48" t="s">
        <v>7411</v>
      </c>
      <c r="C1615" s="77">
        <v>3000000000</v>
      </c>
      <c r="D1615" s="48"/>
      <c r="E1615" s="75">
        <v>46022</v>
      </c>
      <c r="F1615" s="77">
        <v>7000000000</v>
      </c>
      <c r="G1615" s="77">
        <v>10000000000</v>
      </c>
      <c r="H1615" s="77">
        <v>3000000000</v>
      </c>
      <c r="I1615" s="77">
        <v>210000</v>
      </c>
      <c r="J1615" s="79" t="s">
        <v>5701</v>
      </c>
      <c r="K1615" s="80">
        <f t="shared" si="85"/>
        <v>3</v>
      </c>
      <c r="L1615" s="48" t="s">
        <v>249</v>
      </c>
      <c r="M1615" s="79" t="s">
        <v>7169</v>
      </c>
      <c r="N1615" s="80">
        <v>3</v>
      </c>
      <c r="O1615" s="48" t="s">
        <v>7078</v>
      </c>
      <c r="P1615" s="75">
        <v>46022</v>
      </c>
      <c r="Q1615" s="75">
        <v>46022</v>
      </c>
      <c r="R1615" s="75">
        <v>42369</v>
      </c>
      <c r="S1615" s="48">
        <v>1</v>
      </c>
      <c r="T1615" s="48" t="s">
        <v>253</v>
      </c>
      <c r="U1615" s="48" t="s">
        <v>1112</v>
      </c>
      <c r="V1615" s="82" t="s">
        <v>5704</v>
      </c>
      <c r="W1615" s="75">
        <v>43465</v>
      </c>
      <c r="X1615" s="48">
        <v>15000000</v>
      </c>
      <c r="Y1615" s="77">
        <v>7000000000</v>
      </c>
      <c r="Z1615" s="94">
        <v>210000000</v>
      </c>
      <c r="AA1615" s="77">
        <v>0</v>
      </c>
      <c r="AB1615" s="48">
        <v>2</v>
      </c>
      <c r="AC1615" s="75">
        <v>46022</v>
      </c>
      <c r="AD1615" s="77">
        <v>7000000000</v>
      </c>
      <c r="AE1615" s="77">
        <v>7000000000</v>
      </c>
      <c r="AF1615" s="48">
        <v>15000000</v>
      </c>
    </row>
    <row r="1616" spans="1:32" x14ac:dyDescent="0.25">
      <c r="A1616" s="230" t="s">
        <v>4358</v>
      </c>
      <c r="B1616" s="48" t="s">
        <v>7412</v>
      </c>
      <c r="C1616" s="77">
        <v>3000000000</v>
      </c>
      <c r="D1616" s="48"/>
      <c r="E1616" s="75">
        <v>46022</v>
      </c>
      <c r="F1616" s="77">
        <v>7000000000</v>
      </c>
      <c r="G1616" s="77">
        <v>10000000000</v>
      </c>
      <c r="H1616" s="77">
        <v>3000000000</v>
      </c>
      <c r="I1616" s="77">
        <v>210000</v>
      </c>
      <c r="J1616" s="79" t="s">
        <v>5701</v>
      </c>
      <c r="K1616" s="80">
        <f t="shared" si="85"/>
        <v>3</v>
      </c>
      <c r="L1616" s="48" t="s">
        <v>249</v>
      </c>
      <c r="M1616" s="79" t="s">
        <v>7171</v>
      </c>
      <c r="N1616" s="80">
        <v>3</v>
      </c>
      <c r="O1616" s="48" t="s">
        <v>7078</v>
      </c>
      <c r="P1616" s="75">
        <v>46022</v>
      </c>
      <c r="Q1616" s="75">
        <v>46022</v>
      </c>
      <c r="R1616" s="75">
        <v>42369</v>
      </c>
      <c r="S1616" s="48">
        <v>1</v>
      </c>
      <c r="T1616" s="48" t="s">
        <v>253</v>
      </c>
      <c r="U1616" s="48" t="s">
        <v>1112</v>
      </c>
      <c r="V1616" s="82" t="s">
        <v>5704</v>
      </c>
      <c r="W1616" s="75">
        <v>43465</v>
      </c>
      <c r="X1616" s="48">
        <v>15000000</v>
      </c>
      <c r="Y1616" s="77">
        <v>7000000000</v>
      </c>
      <c r="Z1616" s="94">
        <v>210000000</v>
      </c>
      <c r="AA1616" s="77">
        <v>0</v>
      </c>
      <c r="AB1616" s="48">
        <v>2</v>
      </c>
      <c r="AC1616" s="75">
        <v>46022</v>
      </c>
      <c r="AD1616" s="77">
        <v>7000000000</v>
      </c>
      <c r="AE1616" s="77">
        <v>7000000000</v>
      </c>
      <c r="AF1616" s="48">
        <v>15000000</v>
      </c>
    </row>
    <row r="1617" spans="1:32" x14ac:dyDescent="0.25">
      <c r="A1617" s="230" t="s">
        <v>4360</v>
      </c>
      <c r="B1617" s="48" t="s">
        <v>7413</v>
      </c>
      <c r="C1617" s="77">
        <v>3000000000</v>
      </c>
      <c r="D1617" s="48"/>
      <c r="E1617" s="75">
        <v>46022</v>
      </c>
      <c r="F1617" s="77">
        <v>7000000000</v>
      </c>
      <c r="G1617" s="77">
        <v>10000000000</v>
      </c>
      <c r="H1617" s="77">
        <v>3000000000</v>
      </c>
      <c r="I1617" s="77">
        <v>210000</v>
      </c>
      <c r="J1617" s="79" t="s">
        <v>5701</v>
      </c>
      <c r="K1617" s="80">
        <f t="shared" si="85"/>
        <v>3</v>
      </c>
      <c r="L1617" s="48" t="s">
        <v>249</v>
      </c>
      <c r="M1617" s="79" t="s">
        <v>7173</v>
      </c>
      <c r="N1617" s="80">
        <v>3</v>
      </c>
      <c r="O1617" s="48" t="s">
        <v>7078</v>
      </c>
      <c r="P1617" s="75">
        <v>46022</v>
      </c>
      <c r="Q1617" s="75">
        <v>46022</v>
      </c>
      <c r="R1617" s="75">
        <v>42369</v>
      </c>
      <c r="S1617" s="48">
        <v>1</v>
      </c>
      <c r="T1617" s="48" t="s">
        <v>253</v>
      </c>
      <c r="U1617" s="48" t="s">
        <v>1112</v>
      </c>
      <c r="V1617" s="82" t="s">
        <v>5704</v>
      </c>
      <c r="W1617" s="75">
        <v>43465</v>
      </c>
      <c r="X1617" s="48">
        <v>15000000</v>
      </c>
      <c r="Y1617" s="77">
        <v>7000000000</v>
      </c>
      <c r="Z1617" s="94">
        <v>210000000</v>
      </c>
      <c r="AA1617" s="77">
        <v>0</v>
      </c>
      <c r="AB1617" s="48">
        <v>2</v>
      </c>
      <c r="AC1617" s="75">
        <v>46022</v>
      </c>
      <c r="AD1617" s="77">
        <v>7000000000</v>
      </c>
      <c r="AE1617" s="77">
        <v>7000000000</v>
      </c>
      <c r="AF1617" s="48">
        <v>15000000</v>
      </c>
    </row>
    <row r="1618" spans="1:32" x14ac:dyDescent="0.25">
      <c r="A1618" s="230" t="s">
        <v>4362</v>
      </c>
      <c r="B1618" s="48" t="s">
        <v>7414</v>
      </c>
      <c r="C1618" s="77">
        <v>3000000000</v>
      </c>
      <c r="D1618" s="48"/>
      <c r="E1618" s="75">
        <v>46022</v>
      </c>
      <c r="F1618" s="77">
        <v>7000000000</v>
      </c>
      <c r="G1618" s="77">
        <v>10000000000</v>
      </c>
      <c r="H1618" s="77">
        <v>3000000000</v>
      </c>
      <c r="I1618" s="77">
        <v>210000</v>
      </c>
      <c r="J1618" s="79" t="s">
        <v>5701</v>
      </c>
      <c r="K1618" s="80">
        <f t="shared" si="85"/>
        <v>3</v>
      </c>
      <c r="L1618" s="48" t="s">
        <v>249</v>
      </c>
      <c r="M1618" s="79" t="s">
        <v>7175</v>
      </c>
      <c r="N1618" s="80">
        <v>3</v>
      </c>
      <c r="O1618" s="48" t="s">
        <v>7078</v>
      </c>
      <c r="P1618" s="75">
        <v>46022</v>
      </c>
      <c r="Q1618" s="75">
        <v>46022</v>
      </c>
      <c r="R1618" s="75">
        <v>42369</v>
      </c>
      <c r="S1618" s="48">
        <v>1</v>
      </c>
      <c r="T1618" s="48" t="s">
        <v>253</v>
      </c>
      <c r="U1618" s="48" t="s">
        <v>1112</v>
      </c>
      <c r="V1618" s="82" t="s">
        <v>5704</v>
      </c>
      <c r="W1618" s="75">
        <v>43465</v>
      </c>
      <c r="X1618" s="48">
        <v>15000000</v>
      </c>
      <c r="Y1618" s="77">
        <v>7000000000</v>
      </c>
      <c r="Z1618" s="94">
        <v>210000000</v>
      </c>
      <c r="AA1618" s="77">
        <v>0</v>
      </c>
      <c r="AB1618" s="48">
        <v>2</v>
      </c>
      <c r="AC1618" s="75">
        <v>46022</v>
      </c>
      <c r="AD1618" s="77">
        <v>7000000000</v>
      </c>
      <c r="AE1618" s="77">
        <v>7000000000</v>
      </c>
      <c r="AF1618" s="48">
        <v>15000000</v>
      </c>
    </row>
    <row r="1619" spans="1:32" x14ac:dyDescent="0.25">
      <c r="A1619" s="230" t="s">
        <v>4364</v>
      </c>
      <c r="B1619" s="48" t="s">
        <v>7415</v>
      </c>
      <c r="C1619" s="77">
        <v>3000000000</v>
      </c>
      <c r="D1619" s="48"/>
      <c r="E1619" s="75">
        <v>46022</v>
      </c>
      <c r="F1619" s="77">
        <v>7000000000</v>
      </c>
      <c r="G1619" s="77">
        <v>10000000000</v>
      </c>
      <c r="H1619" s="77">
        <v>3000000000</v>
      </c>
      <c r="I1619" s="77">
        <v>210000</v>
      </c>
      <c r="J1619" s="79" t="s">
        <v>5701</v>
      </c>
      <c r="K1619" s="80">
        <f t="shared" si="85"/>
        <v>3</v>
      </c>
      <c r="L1619" s="48" t="s">
        <v>249</v>
      </c>
      <c r="M1619" s="79" t="s">
        <v>7177</v>
      </c>
      <c r="N1619" s="80">
        <v>3</v>
      </c>
      <c r="O1619" s="48" t="s">
        <v>7078</v>
      </c>
      <c r="P1619" s="75">
        <v>46022</v>
      </c>
      <c r="Q1619" s="75">
        <v>46022</v>
      </c>
      <c r="R1619" s="75">
        <v>42369</v>
      </c>
      <c r="S1619" s="48">
        <v>1</v>
      </c>
      <c r="T1619" s="48" t="s">
        <v>253</v>
      </c>
      <c r="U1619" s="48" t="s">
        <v>1112</v>
      </c>
      <c r="V1619" s="82" t="s">
        <v>5704</v>
      </c>
      <c r="W1619" s="75">
        <v>43465</v>
      </c>
      <c r="X1619" s="48">
        <v>15000000</v>
      </c>
      <c r="Y1619" s="77">
        <v>7000000000</v>
      </c>
      <c r="Z1619" s="94">
        <v>210000000</v>
      </c>
      <c r="AA1619" s="77">
        <v>0</v>
      </c>
      <c r="AB1619" s="48">
        <v>2</v>
      </c>
      <c r="AC1619" s="75">
        <v>46022</v>
      </c>
      <c r="AD1619" s="77">
        <v>7000000000</v>
      </c>
      <c r="AE1619" s="77">
        <v>7000000000</v>
      </c>
      <c r="AF1619" s="48">
        <v>15000000</v>
      </c>
    </row>
    <row r="1620" spans="1:32" x14ac:dyDescent="0.25">
      <c r="A1620" s="230" t="s">
        <v>4366</v>
      </c>
      <c r="B1620" s="48" t="s">
        <v>7416</v>
      </c>
      <c r="C1620" s="77">
        <v>3000000000</v>
      </c>
      <c r="D1620" s="48"/>
      <c r="E1620" s="75">
        <v>46022</v>
      </c>
      <c r="F1620" s="77">
        <v>7000000000</v>
      </c>
      <c r="G1620" s="77">
        <v>10000000000</v>
      </c>
      <c r="H1620" s="77">
        <v>3000000000</v>
      </c>
      <c r="I1620" s="77">
        <v>210000</v>
      </c>
      <c r="J1620" s="79" t="s">
        <v>5701</v>
      </c>
      <c r="K1620" s="80">
        <f t="shared" si="85"/>
        <v>3</v>
      </c>
      <c r="L1620" s="48" t="s">
        <v>249</v>
      </c>
      <c r="M1620" s="79" t="s">
        <v>7179</v>
      </c>
      <c r="N1620" s="80">
        <v>3</v>
      </c>
      <c r="O1620" s="48" t="s">
        <v>7078</v>
      </c>
      <c r="P1620" s="75">
        <v>46022</v>
      </c>
      <c r="Q1620" s="75">
        <v>46022</v>
      </c>
      <c r="R1620" s="75">
        <v>42369</v>
      </c>
      <c r="S1620" s="48">
        <v>1</v>
      </c>
      <c r="T1620" s="48" t="s">
        <v>253</v>
      </c>
      <c r="U1620" s="48" t="s">
        <v>1112</v>
      </c>
      <c r="V1620" s="82" t="s">
        <v>5704</v>
      </c>
      <c r="W1620" s="75">
        <v>43465</v>
      </c>
      <c r="X1620" s="48">
        <v>15000000</v>
      </c>
      <c r="Y1620" s="77">
        <v>7000000000</v>
      </c>
      <c r="Z1620" s="94">
        <v>210000000</v>
      </c>
      <c r="AA1620" s="77">
        <v>0</v>
      </c>
      <c r="AB1620" s="48">
        <v>2</v>
      </c>
      <c r="AC1620" s="75">
        <v>46022</v>
      </c>
      <c r="AD1620" s="77">
        <v>7000000000</v>
      </c>
      <c r="AE1620" s="77">
        <v>7000000000</v>
      </c>
      <c r="AF1620" s="48">
        <v>15000000</v>
      </c>
    </row>
    <row r="1621" spans="1:32" x14ac:dyDescent="0.25">
      <c r="A1621" s="230" t="s">
        <v>4368</v>
      </c>
      <c r="B1621" s="48" t="s">
        <v>7417</v>
      </c>
      <c r="C1621" s="77">
        <v>3000000000</v>
      </c>
      <c r="D1621" s="48"/>
      <c r="E1621" s="75">
        <v>46022</v>
      </c>
      <c r="F1621" s="77">
        <v>7000000000</v>
      </c>
      <c r="G1621" s="77">
        <v>10000000000</v>
      </c>
      <c r="H1621" s="77">
        <v>3000000000</v>
      </c>
      <c r="I1621" s="77">
        <v>210000</v>
      </c>
      <c r="J1621" s="79" t="s">
        <v>5701</v>
      </c>
      <c r="K1621" s="80">
        <f t="shared" si="85"/>
        <v>4</v>
      </c>
      <c r="L1621" s="48" t="s">
        <v>249</v>
      </c>
      <c r="M1621" s="79" t="s">
        <v>7181</v>
      </c>
      <c r="N1621" s="80">
        <v>4</v>
      </c>
      <c r="O1621" s="48" t="s">
        <v>7078</v>
      </c>
      <c r="P1621" s="75">
        <v>46022</v>
      </c>
      <c r="Q1621" s="75">
        <v>46022</v>
      </c>
      <c r="R1621" s="75">
        <v>42369</v>
      </c>
      <c r="S1621" s="48">
        <v>1</v>
      </c>
      <c r="T1621" s="48" t="s">
        <v>253</v>
      </c>
      <c r="U1621" s="48" t="s">
        <v>1112</v>
      </c>
      <c r="V1621" s="82" t="s">
        <v>5704</v>
      </c>
      <c r="W1621" s="75">
        <v>43465</v>
      </c>
      <c r="X1621" s="48">
        <v>15000000</v>
      </c>
      <c r="Y1621" s="77">
        <v>7000000000</v>
      </c>
      <c r="Z1621" s="94">
        <v>210000000</v>
      </c>
      <c r="AA1621" s="77">
        <v>0</v>
      </c>
      <c r="AB1621" s="48">
        <v>2</v>
      </c>
      <c r="AC1621" s="75">
        <v>46022</v>
      </c>
      <c r="AD1621" s="77">
        <v>7000000000</v>
      </c>
      <c r="AE1621" s="77">
        <v>7000000000</v>
      </c>
      <c r="AF1621" s="48">
        <v>15000000</v>
      </c>
    </row>
    <row r="1622" spans="1:32" x14ac:dyDescent="0.25">
      <c r="A1622" s="230" t="s">
        <v>4370</v>
      </c>
      <c r="B1622" s="48" t="s">
        <v>7418</v>
      </c>
      <c r="C1622" s="77">
        <v>3000000000</v>
      </c>
      <c r="D1622" s="48"/>
      <c r="E1622" s="75">
        <v>46022</v>
      </c>
      <c r="F1622" s="77">
        <v>7000000000</v>
      </c>
      <c r="G1622" s="77">
        <v>10000000000</v>
      </c>
      <c r="H1622" s="77">
        <v>3000000000</v>
      </c>
      <c r="I1622" s="77">
        <v>210000</v>
      </c>
      <c r="J1622" s="79" t="s">
        <v>5701</v>
      </c>
      <c r="K1622" s="80">
        <f t="shared" si="85"/>
        <v>4</v>
      </c>
      <c r="L1622" s="48" t="s">
        <v>249</v>
      </c>
      <c r="M1622" s="79" t="s">
        <v>7183</v>
      </c>
      <c r="N1622" s="80">
        <v>4</v>
      </c>
      <c r="O1622" s="48" t="s">
        <v>7078</v>
      </c>
      <c r="P1622" s="75">
        <v>46022</v>
      </c>
      <c r="Q1622" s="75">
        <v>46022</v>
      </c>
      <c r="R1622" s="75">
        <v>42369</v>
      </c>
      <c r="S1622" s="48">
        <v>1</v>
      </c>
      <c r="T1622" s="48" t="s">
        <v>253</v>
      </c>
      <c r="U1622" s="48" t="s">
        <v>1112</v>
      </c>
      <c r="V1622" s="82" t="s">
        <v>5704</v>
      </c>
      <c r="W1622" s="75">
        <v>43465</v>
      </c>
      <c r="X1622" s="48">
        <v>15000000</v>
      </c>
      <c r="Y1622" s="77">
        <v>7000000000</v>
      </c>
      <c r="Z1622" s="94">
        <v>210000000</v>
      </c>
      <c r="AA1622" s="77">
        <v>0</v>
      </c>
      <c r="AB1622" s="48">
        <v>2</v>
      </c>
      <c r="AC1622" s="75">
        <v>46022</v>
      </c>
      <c r="AD1622" s="77">
        <v>7000000000</v>
      </c>
      <c r="AE1622" s="77">
        <v>7000000000</v>
      </c>
      <c r="AF1622" s="48">
        <v>15000000</v>
      </c>
    </row>
    <row r="1623" spans="1:32" x14ac:dyDescent="0.25">
      <c r="A1623" s="230" t="s">
        <v>4372</v>
      </c>
      <c r="B1623" s="48" t="s">
        <v>7419</v>
      </c>
      <c r="C1623" s="77">
        <v>3000000000</v>
      </c>
      <c r="D1623" s="48"/>
      <c r="E1623" s="75">
        <v>46022</v>
      </c>
      <c r="F1623" s="77">
        <v>7000000000</v>
      </c>
      <c r="G1623" s="77">
        <v>10000000000</v>
      </c>
      <c r="H1623" s="77">
        <v>3000000000</v>
      </c>
      <c r="I1623" s="77">
        <v>210000</v>
      </c>
      <c r="J1623" s="79" t="s">
        <v>5701</v>
      </c>
      <c r="K1623" s="80">
        <f t="shared" si="85"/>
        <v>4</v>
      </c>
      <c r="L1623" s="48" t="s">
        <v>249</v>
      </c>
      <c r="M1623" s="79" t="s">
        <v>7185</v>
      </c>
      <c r="N1623" s="80">
        <v>4</v>
      </c>
      <c r="O1623" s="48" t="s">
        <v>7078</v>
      </c>
      <c r="P1623" s="75">
        <v>46022</v>
      </c>
      <c r="Q1623" s="75">
        <v>46022</v>
      </c>
      <c r="R1623" s="75">
        <v>42369</v>
      </c>
      <c r="S1623" s="48">
        <v>1</v>
      </c>
      <c r="T1623" s="48" t="s">
        <v>253</v>
      </c>
      <c r="U1623" s="48" t="s">
        <v>1112</v>
      </c>
      <c r="V1623" s="82" t="s">
        <v>5704</v>
      </c>
      <c r="W1623" s="75">
        <v>43465</v>
      </c>
      <c r="X1623" s="48">
        <v>15000000</v>
      </c>
      <c r="Y1623" s="77">
        <v>7000000000</v>
      </c>
      <c r="Z1623" s="94">
        <v>210000000</v>
      </c>
      <c r="AA1623" s="77">
        <v>0</v>
      </c>
      <c r="AB1623" s="48">
        <v>2</v>
      </c>
      <c r="AC1623" s="75">
        <v>46022</v>
      </c>
      <c r="AD1623" s="77">
        <v>7000000000</v>
      </c>
      <c r="AE1623" s="77">
        <v>7000000000</v>
      </c>
      <c r="AF1623" s="48">
        <v>15000000</v>
      </c>
    </row>
    <row r="1624" spans="1:32" x14ac:dyDescent="0.25">
      <c r="A1624" s="230" t="s">
        <v>4374</v>
      </c>
      <c r="B1624" s="48" t="s">
        <v>7420</v>
      </c>
      <c r="C1624" s="77">
        <v>3000000000</v>
      </c>
      <c r="D1624" s="48"/>
      <c r="E1624" s="75">
        <v>46022</v>
      </c>
      <c r="F1624" s="77">
        <v>7000000000</v>
      </c>
      <c r="G1624" s="77">
        <v>10000000000</v>
      </c>
      <c r="H1624" s="77">
        <v>3000000000</v>
      </c>
      <c r="I1624" s="77">
        <v>210000</v>
      </c>
      <c r="J1624" s="79" t="s">
        <v>5701</v>
      </c>
      <c r="K1624" s="80">
        <f t="shared" si="85"/>
        <v>4</v>
      </c>
      <c r="L1624" s="48" t="s">
        <v>249</v>
      </c>
      <c r="M1624" s="79" t="s">
        <v>7187</v>
      </c>
      <c r="N1624" s="80">
        <v>4</v>
      </c>
      <c r="O1624" s="48" t="s">
        <v>7078</v>
      </c>
      <c r="P1624" s="75">
        <v>46022</v>
      </c>
      <c r="Q1624" s="75">
        <v>46022</v>
      </c>
      <c r="R1624" s="75">
        <v>42369</v>
      </c>
      <c r="S1624" s="48">
        <v>1</v>
      </c>
      <c r="T1624" s="48" t="s">
        <v>253</v>
      </c>
      <c r="U1624" s="48" t="s">
        <v>1112</v>
      </c>
      <c r="V1624" s="82" t="s">
        <v>5704</v>
      </c>
      <c r="W1624" s="75">
        <v>43465</v>
      </c>
      <c r="X1624" s="48">
        <v>15000000</v>
      </c>
      <c r="Y1624" s="77">
        <v>7000000000</v>
      </c>
      <c r="Z1624" s="94">
        <v>210000000</v>
      </c>
      <c r="AA1624" s="77">
        <v>0</v>
      </c>
      <c r="AB1624" s="48">
        <v>2</v>
      </c>
      <c r="AC1624" s="75">
        <v>46022</v>
      </c>
      <c r="AD1624" s="77">
        <v>7000000000</v>
      </c>
      <c r="AE1624" s="77">
        <v>7000000000</v>
      </c>
      <c r="AF1624" s="48">
        <v>15000000</v>
      </c>
    </row>
    <row r="1625" spans="1:32" x14ac:dyDescent="0.25">
      <c r="A1625" s="230" t="s">
        <v>4376</v>
      </c>
      <c r="B1625" s="48" t="s">
        <v>7421</v>
      </c>
      <c r="C1625" s="77">
        <v>3000000000</v>
      </c>
      <c r="D1625" s="48"/>
      <c r="E1625" s="75">
        <v>46022</v>
      </c>
      <c r="F1625" s="77">
        <v>7000000000</v>
      </c>
      <c r="G1625" s="77">
        <v>10000000000</v>
      </c>
      <c r="H1625" s="77">
        <v>3000000000</v>
      </c>
      <c r="I1625" s="77">
        <v>210000</v>
      </c>
      <c r="J1625" s="79" t="s">
        <v>5701</v>
      </c>
      <c r="K1625" s="80">
        <f t="shared" si="85"/>
        <v>4</v>
      </c>
      <c r="L1625" s="48" t="s">
        <v>249</v>
      </c>
      <c r="M1625" s="79" t="s">
        <v>7189</v>
      </c>
      <c r="N1625" s="80">
        <v>4</v>
      </c>
      <c r="O1625" s="48" t="s">
        <v>7078</v>
      </c>
      <c r="P1625" s="75">
        <v>46022</v>
      </c>
      <c r="Q1625" s="75">
        <v>46022</v>
      </c>
      <c r="R1625" s="75">
        <v>42369</v>
      </c>
      <c r="S1625" s="48">
        <v>1</v>
      </c>
      <c r="T1625" s="48" t="s">
        <v>253</v>
      </c>
      <c r="U1625" s="48" t="s">
        <v>1112</v>
      </c>
      <c r="V1625" s="82" t="s">
        <v>5704</v>
      </c>
      <c r="W1625" s="75">
        <v>43465</v>
      </c>
      <c r="X1625" s="48">
        <v>15000000</v>
      </c>
      <c r="Y1625" s="77">
        <v>7000000000</v>
      </c>
      <c r="Z1625" s="94">
        <v>210000000</v>
      </c>
      <c r="AA1625" s="77">
        <v>0</v>
      </c>
      <c r="AB1625" s="48">
        <v>2</v>
      </c>
      <c r="AC1625" s="75">
        <v>46022</v>
      </c>
      <c r="AD1625" s="77">
        <v>7000000000</v>
      </c>
      <c r="AE1625" s="77">
        <v>7000000000</v>
      </c>
      <c r="AF1625" s="48">
        <v>15000000</v>
      </c>
    </row>
    <row r="1626" spans="1:32" x14ac:dyDescent="0.25">
      <c r="A1626" s="230" t="s">
        <v>4378</v>
      </c>
      <c r="B1626" s="48" t="s">
        <v>7422</v>
      </c>
      <c r="C1626" s="77">
        <v>3000000000</v>
      </c>
      <c r="D1626" s="48"/>
      <c r="E1626" s="75">
        <v>46022</v>
      </c>
      <c r="F1626" s="77">
        <v>7000000000</v>
      </c>
      <c r="G1626" s="77">
        <v>10000000000</v>
      </c>
      <c r="H1626" s="77">
        <v>3000000000</v>
      </c>
      <c r="I1626" s="77">
        <v>210000</v>
      </c>
      <c r="J1626" s="79" t="s">
        <v>5701</v>
      </c>
      <c r="K1626" s="80">
        <f t="shared" si="85"/>
        <v>4</v>
      </c>
      <c r="L1626" s="48" t="s">
        <v>249</v>
      </c>
      <c r="M1626" s="79" t="s">
        <v>7158</v>
      </c>
      <c r="N1626" s="80">
        <v>4</v>
      </c>
      <c r="O1626" s="48" t="s">
        <v>7078</v>
      </c>
      <c r="P1626" s="75">
        <v>46022</v>
      </c>
      <c r="Q1626" s="75">
        <v>46022</v>
      </c>
      <c r="R1626" s="75">
        <v>42369</v>
      </c>
      <c r="S1626" s="48">
        <v>1</v>
      </c>
      <c r="T1626" s="48" t="s">
        <v>253</v>
      </c>
      <c r="U1626" s="48" t="s">
        <v>1112</v>
      </c>
      <c r="V1626" s="82" t="s">
        <v>5704</v>
      </c>
      <c r="W1626" s="75">
        <v>43465</v>
      </c>
      <c r="X1626" s="48">
        <v>15000000</v>
      </c>
      <c r="Y1626" s="77">
        <v>7000000000</v>
      </c>
      <c r="Z1626" s="94">
        <v>210000000</v>
      </c>
      <c r="AA1626" s="77">
        <v>0</v>
      </c>
      <c r="AB1626" s="48">
        <v>2</v>
      </c>
      <c r="AC1626" s="75">
        <v>46022</v>
      </c>
      <c r="AD1626" s="77">
        <v>7000000000</v>
      </c>
      <c r="AE1626" s="77">
        <v>7000000000</v>
      </c>
      <c r="AF1626" s="48">
        <v>15000000</v>
      </c>
    </row>
    <row r="1627" spans="1:32" x14ac:dyDescent="0.25">
      <c r="A1627" s="230" t="s">
        <v>4380</v>
      </c>
      <c r="B1627" s="48" t="s">
        <v>7423</v>
      </c>
      <c r="C1627" s="77">
        <v>3000000000</v>
      </c>
      <c r="D1627" s="48"/>
      <c r="E1627" s="75">
        <v>46022</v>
      </c>
      <c r="F1627" s="77">
        <v>7000000000</v>
      </c>
      <c r="G1627" s="77">
        <v>10000000000</v>
      </c>
      <c r="H1627" s="77">
        <v>3000000000</v>
      </c>
      <c r="I1627" s="77">
        <v>210000</v>
      </c>
      <c r="J1627" s="79" t="s">
        <v>5701</v>
      </c>
      <c r="K1627" s="80">
        <f t="shared" si="85"/>
        <v>4</v>
      </c>
      <c r="L1627" s="48" t="s">
        <v>249</v>
      </c>
      <c r="M1627" s="79" t="s">
        <v>7192</v>
      </c>
      <c r="N1627" s="80">
        <v>4</v>
      </c>
      <c r="O1627" s="48" t="s">
        <v>7078</v>
      </c>
      <c r="P1627" s="75">
        <v>46022</v>
      </c>
      <c r="Q1627" s="75">
        <v>46022</v>
      </c>
      <c r="R1627" s="75">
        <v>42369</v>
      </c>
      <c r="S1627" s="48">
        <v>1</v>
      </c>
      <c r="T1627" s="48" t="s">
        <v>253</v>
      </c>
      <c r="U1627" s="48" t="s">
        <v>1112</v>
      </c>
      <c r="V1627" s="82" t="s">
        <v>5704</v>
      </c>
      <c r="W1627" s="75">
        <v>43465</v>
      </c>
      <c r="X1627" s="48">
        <v>15000000</v>
      </c>
      <c r="Y1627" s="77">
        <v>7000000000</v>
      </c>
      <c r="Z1627" s="94">
        <v>210000000</v>
      </c>
      <c r="AA1627" s="77">
        <v>0</v>
      </c>
      <c r="AB1627" s="48">
        <v>2</v>
      </c>
      <c r="AC1627" s="75">
        <v>46022</v>
      </c>
      <c r="AD1627" s="77">
        <v>7000000000</v>
      </c>
      <c r="AE1627" s="77">
        <v>7000000000</v>
      </c>
      <c r="AF1627" s="48">
        <v>15000000</v>
      </c>
    </row>
    <row r="1628" spans="1:32" x14ac:dyDescent="0.25">
      <c r="A1628" s="230" t="s">
        <v>4382</v>
      </c>
      <c r="B1628" s="48" t="s">
        <v>7424</v>
      </c>
      <c r="C1628" s="77">
        <v>3000000000</v>
      </c>
      <c r="D1628" s="48"/>
      <c r="E1628" s="75">
        <v>46022</v>
      </c>
      <c r="F1628" s="77">
        <v>7000000000</v>
      </c>
      <c r="G1628" s="77">
        <v>10000000000</v>
      </c>
      <c r="H1628" s="77">
        <v>3000000000</v>
      </c>
      <c r="I1628" s="77">
        <v>210000</v>
      </c>
      <c r="J1628" s="79" t="s">
        <v>5701</v>
      </c>
      <c r="K1628" s="80">
        <f t="shared" si="85"/>
        <v>4</v>
      </c>
      <c r="L1628" s="48" t="s">
        <v>249</v>
      </c>
      <c r="M1628" s="79" t="s">
        <v>7183</v>
      </c>
      <c r="N1628" s="80">
        <v>4</v>
      </c>
      <c r="O1628" s="48" t="s">
        <v>7078</v>
      </c>
      <c r="P1628" s="75">
        <v>46022</v>
      </c>
      <c r="Q1628" s="75">
        <v>46022</v>
      </c>
      <c r="R1628" s="75">
        <v>42369</v>
      </c>
      <c r="S1628" s="48">
        <v>1</v>
      </c>
      <c r="T1628" s="48" t="s">
        <v>253</v>
      </c>
      <c r="U1628" s="48" t="s">
        <v>1112</v>
      </c>
      <c r="V1628" s="82" t="s">
        <v>5704</v>
      </c>
      <c r="W1628" s="75">
        <v>43465</v>
      </c>
      <c r="X1628" s="48">
        <v>15000000</v>
      </c>
      <c r="Y1628" s="77">
        <v>7000000000</v>
      </c>
      <c r="Z1628" s="94">
        <v>210000000</v>
      </c>
      <c r="AA1628" s="77">
        <v>0</v>
      </c>
      <c r="AB1628" s="48">
        <v>2</v>
      </c>
      <c r="AC1628" s="75">
        <v>46022</v>
      </c>
      <c r="AD1628" s="77">
        <v>7000000000</v>
      </c>
      <c r="AE1628" s="77">
        <v>7000000000</v>
      </c>
      <c r="AF1628" s="48">
        <v>15000000</v>
      </c>
    </row>
    <row r="1629" spans="1:32" x14ac:dyDescent="0.25">
      <c r="A1629" s="230" t="s">
        <v>4384</v>
      </c>
      <c r="B1629" s="48" t="s">
        <v>7425</v>
      </c>
      <c r="C1629" s="77">
        <v>3000000000</v>
      </c>
      <c r="D1629" s="48"/>
      <c r="E1629" s="75">
        <v>46022</v>
      </c>
      <c r="F1629" s="77">
        <v>7000000000</v>
      </c>
      <c r="G1629" s="77">
        <v>10000000000</v>
      </c>
      <c r="H1629" s="77">
        <v>3000000000</v>
      </c>
      <c r="I1629" s="77">
        <v>210000</v>
      </c>
      <c r="J1629" s="79" t="s">
        <v>5701</v>
      </c>
      <c r="K1629" s="80">
        <f t="shared" si="85"/>
        <v>4</v>
      </c>
      <c r="L1629" s="48" t="s">
        <v>249</v>
      </c>
      <c r="M1629" s="79" t="s">
        <v>7131</v>
      </c>
      <c r="N1629" s="80">
        <v>4</v>
      </c>
      <c r="O1629" s="48" t="s">
        <v>7078</v>
      </c>
      <c r="P1629" s="75">
        <v>46022</v>
      </c>
      <c r="Q1629" s="75">
        <v>46022</v>
      </c>
      <c r="R1629" s="75">
        <v>42369</v>
      </c>
      <c r="S1629" s="48">
        <v>1</v>
      </c>
      <c r="T1629" s="48" t="s">
        <v>253</v>
      </c>
      <c r="U1629" s="48" t="s">
        <v>1112</v>
      </c>
      <c r="V1629" s="82" t="s">
        <v>5704</v>
      </c>
      <c r="W1629" s="75">
        <v>43465</v>
      </c>
      <c r="X1629" s="48">
        <v>15000000</v>
      </c>
      <c r="Y1629" s="77">
        <v>7000000000</v>
      </c>
      <c r="Z1629" s="94">
        <v>210000000</v>
      </c>
      <c r="AA1629" s="77">
        <v>0</v>
      </c>
      <c r="AB1629" s="48">
        <v>2</v>
      </c>
      <c r="AC1629" s="75">
        <v>46022</v>
      </c>
      <c r="AD1629" s="77">
        <v>7000000000</v>
      </c>
      <c r="AE1629" s="77">
        <v>7000000000</v>
      </c>
      <c r="AF1629" s="48">
        <v>15000000</v>
      </c>
    </row>
    <row r="1630" spans="1:32" x14ac:dyDescent="0.25">
      <c r="A1630" s="230" t="s">
        <v>4386</v>
      </c>
      <c r="B1630" s="48" t="s">
        <v>7426</v>
      </c>
      <c r="C1630" s="77">
        <v>3000000000</v>
      </c>
      <c r="D1630" s="48"/>
      <c r="E1630" s="75">
        <v>46022</v>
      </c>
      <c r="F1630" s="77">
        <v>7000000000</v>
      </c>
      <c r="G1630" s="77">
        <v>10000000000</v>
      </c>
      <c r="H1630" s="77">
        <v>3000000000</v>
      </c>
      <c r="I1630" s="77">
        <v>210000</v>
      </c>
      <c r="J1630" s="79" t="s">
        <v>5701</v>
      </c>
      <c r="K1630" s="80">
        <f t="shared" si="85"/>
        <v>4</v>
      </c>
      <c r="L1630" s="48" t="s">
        <v>249</v>
      </c>
      <c r="M1630" s="79" t="s">
        <v>7103</v>
      </c>
      <c r="N1630" s="80">
        <v>4</v>
      </c>
      <c r="O1630" s="48" t="s">
        <v>7078</v>
      </c>
      <c r="P1630" s="75">
        <v>46022</v>
      </c>
      <c r="Q1630" s="75">
        <v>46022</v>
      </c>
      <c r="R1630" s="75">
        <v>42369</v>
      </c>
      <c r="S1630" s="48">
        <v>1</v>
      </c>
      <c r="T1630" s="48" t="s">
        <v>253</v>
      </c>
      <c r="U1630" s="48" t="s">
        <v>1112</v>
      </c>
      <c r="V1630" s="82" t="s">
        <v>5704</v>
      </c>
      <c r="W1630" s="75">
        <v>43465</v>
      </c>
      <c r="X1630" s="48">
        <v>15000000</v>
      </c>
      <c r="Y1630" s="77">
        <v>7000000000</v>
      </c>
      <c r="Z1630" s="94">
        <v>210000000</v>
      </c>
      <c r="AA1630" s="77">
        <v>0</v>
      </c>
      <c r="AB1630" s="48">
        <v>2</v>
      </c>
      <c r="AC1630" s="75">
        <v>46022</v>
      </c>
      <c r="AD1630" s="77">
        <v>7000000000</v>
      </c>
      <c r="AE1630" s="77">
        <v>7000000000</v>
      </c>
      <c r="AF1630" s="48">
        <v>15000000</v>
      </c>
    </row>
    <row r="1631" spans="1:32" x14ac:dyDescent="0.25">
      <c r="A1631" s="230" t="s">
        <v>4388</v>
      </c>
      <c r="B1631" s="48" t="s">
        <v>7427</v>
      </c>
      <c r="C1631" s="77">
        <v>3000000000</v>
      </c>
      <c r="D1631" s="48"/>
      <c r="E1631" s="75">
        <v>46022</v>
      </c>
      <c r="F1631" s="77">
        <v>7000000000</v>
      </c>
      <c r="G1631" s="77">
        <v>10000000000</v>
      </c>
      <c r="H1631" s="77">
        <v>3000000000</v>
      </c>
      <c r="I1631" s="77">
        <v>210000</v>
      </c>
      <c r="J1631" s="79" t="s">
        <v>5701</v>
      </c>
      <c r="K1631" s="80">
        <f t="shared" si="85"/>
        <v>4</v>
      </c>
      <c r="L1631" s="48" t="s">
        <v>249</v>
      </c>
      <c r="M1631" s="79" t="s">
        <v>7197</v>
      </c>
      <c r="N1631" s="80">
        <v>4</v>
      </c>
      <c r="O1631" s="48" t="s">
        <v>7078</v>
      </c>
      <c r="P1631" s="75">
        <v>46022</v>
      </c>
      <c r="Q1631" s="75">
        <v>46022</v>
      </c>
      <c r="R1631" s="75">
        <v>42369</v>
      </c>
      <c r="S1631" s="48">
        <v>1</v>
      </c>
      <c r="T1631" s="48" t="s">
        <v>253</v>
      </c>
      <c r="U1631" s="48" t="s">
        <v>1112</v>
      </c>
      <c r="V1631" s="82" t="s">
        <v>5704</v>
      </c>
      <c r="W1631" s="75">
        <v>43465</v>
      </c>
      <c r="X1631" s="48">
        <v>15000000</v>
      </c>
      <c r="Y1631" s="77">
        <v>7000000000</v>
      </c>
      <c r="Z1631" s="94">
        <v>210000000</v>
      </c>
      <c r="AA1631" s="77">
        <v>0</v>
      </c>
      <c r="AB1631" s="48">
        <v>2</v>
      </c>
      <c r="AC1631" s="75">
        <v>46022</v>
      </c>
      <c r="AD1631" s="77">
        <v>7000000000</v>
      </c>
      <c r="AE1631" s="77">
        <v>7000000000</v>
      </c>
      <c r="AF1631" s="48">
        <v>15000000</v>
      </c>
    </row>
    <row r="1632" spans="1:32" x14ac:dyDescent="0.25">
      <c r="A1632" s="230" t="s">
        <v>4390</v>
      </c>
      <c r="B1632" s="48" t="s">
        <v>7428</v>
      </c>
      <c r="C1632" s="77">
        <v>3000000000</v>
      </c>
      <c r="D1632" s="48"/>
      <c r="E1632" s="75">
        <v>46022</v>
      </c>
      <c r="F1632" s="77">
        <v>7000000000</v>
      </c>
      <c r="G1632" s="77">
        <v>10000000000</v>
      </c>
      <c r="H1632" s="77">
        <v>3000000000</v>
      </c>
      <c r="I1632" s="77">
        <v>210000</v>
      </c>
      <c r="J1632" s="79" t="s">
        <v>5701</v>
      </c>
      <c r="K1632" s="80">
        <f t="shared" si="85"/>
        <v>4</v>
      </c>
      <c r="L1632" s="48" t="s">
        <v>249</v>
      </c>
      <c r="M1632" s="79" t="s">
        <v>7199</v>
      </c>
      <c r="N1632" s="80">
        <v>4</v>
      </c>
      <c r="O1632" s="48" t="s">
        <v>7078</v>
      </c>
      <c r="P1632" s="75">
        <v>46022</v>
      </c>
      <c r="Q1632" s="75">
        <v>46022</v>
      </c>
      <c r="R1632" s="75">
        <v>42369</v>
      </c>
      <c r="S1632" s="48">
        <v>1</v>
      </c>
      <c r="T1632" s="48" t="s">
        <v>253</v>
      </c>
      <c r="U1632" s="48" t="s">
        <v>1112</v>
      </c>
      <c r="V1632" s="82" t="s">
        <v>5704</v>
      </c>
      <c r="W1632" s="75">
        <v>43465</v>
      </c>
      <c r="X1632" s="48">
        <v>15000000</v>
      </c>
      <c r="Y1632" s="77">
        <v>7000000000</v>
      </c>
      <c r="Z1632" s="94">
        <v>210000000</v>
      </c>
      <c r="AA1632" s="77">
        <v>0</v>
      </c>
      <c r="AB1632" s="48">
        <v>2</v>
      </c>
      <c r="AC1632" s="75">
        <v>46022</v>
      </c>
      <c r="AD1632" s="77">
        <v>7000000000</v>
      </c>
      <c r="AE1632" s="77">
        <v>7000000000</v>
      </c>
      <c r="AF1632" s="48">
        <v>15000000</v>
      </c>
    </row>
    <row r="1633" spans="1:32" x14ac:dyDescent="0.25">
      <c r="A1633" s="230" t="s">
        <v>4392</v>
      </c>
      <c r="B1633" s="48" t="s">
        <v>7429</v>
      </c>
      <c r="C1633" s="77">
        <v>3000000000</v>
      </c>
      <c r="D1633" s="48"/>
      <c r="E1633" s="75">
        <v>46022</v>
      </c>
      <c r="F1633" s="77">
        <v>7000000000</v>
      </c>
      <c r="G1633" s="77">
        <v>10000000000</v>
      </c>
      <c r="H1633" s="77">
        <v>3000000000</v>
      </c>
      <c r="I1633" s="77">
        <v>210000</v>
      </c>
      <c r="J1633" s="79" t="s">
        <v>5701</v>
      </c>
      <c r="K1633" s="80">
        <f t="shared" si="85"/>
        <v>4</v>
      </c>
      <c r="L1633" s="48" t="s">
        <v>249</v>
      </c>
      <c r="M1633" s="79" t="s">
        <v>7201</v>
      </c>
      <c r="N1633" s="80">
        <v>4</v>
      </c>
      <c r="O1633" s="48" t="s">
        <v>7078</v>
      </c>
      <c r="P1633" s="75">
        <v>46022</v>
      </c>
      <c r="Q1633" s="75">
        <v>46022</v>
      </c>
      <c r="R1633" s="75">
        <v>42369</v>
      </c>
      <c r="S1633" s="48">
        <v>1</v>
      </c>
      <c r="T1633" s="48" t="s">
        <v>253</v>
      </c>
      <c r="U1633" s="48" t="s">
        <v>1112</v>
      </c>
      <c r="V1633" s="82" t="s">
        <v>5704</v>
      </c>
      <c r="W1633" s="75">
        <v>43465</v>
      </c>
      <c r="X1633" s="48">
        <v>15000000</v>
      </c>
      <c r="Y1633" s="77">
        <v>7000000000</v>
      </c>
      <c r="Z1633" s="94">
        <v>210000000</v>
      </c>
      <c r="AA1633" s="77">
        <v>0</v>
      </c>
      <c r="AB1633" s="48">
        <v>2</v>
      </c>
      <c r="AC1633" s="75">
        <v>46022</v>
      </c>
      <c r="AD1633" s="77">
        <v>7000000000</v>
      </c>
      <c r="AE1633" s="77">
        <v>7000000000</v>
      </c>
      <c r="AF1633" s="48">
        <v>15000000</v>
      </c>
    </row>
    <row r="1634" spans="1:32" x14ac:dyDescent="0.25">
      <c r="A1634" s="230" t="s">
        <v>4394</v>
      </c>
      <c r="B1634" s="48" t="s">
        <v>7430</v>
      </c>
      <c r="C1634" s="77">
        <v>3000000000</v>
      </c>
      <c r="D1634" s="48"/>
      <c r="E1634" s="75">
        <v>46022</v>
      </c>
      <c r="F1634" s="77">
        <v>7000000000</v>
      </c>
      <c r="G1634" s="77">
        <v>10000000000</v>
      </c>
      <c r="H1634" s="77">
        <v>3000000000</v>
      </c>
      <c r="I1634" s="77">
        <v>210000</v>
      </c>
      <c r="J1634" s="79" t="s">
        <v>5701</v>
      </c>
      <c r="K1634" s="80">
        <f t="shared" si="85"/>
        <v>4</v>
      </c>
      <c r="L1634" s="48" t="s">
        <v>249</v>
      </c>
      <c r="M1634" s="79" t="s">
        <v>7203</v>
      </c>
      <c r="N1634" s="80">
        <v>4</v>
      </c>
      <c r="O1634" s="48" t="s">
        <v>7078</v>
      </c>
      <c r="P1634" s="75">
        <v>46022</v>
      </c>
      <c r="Q1634" s="75">
        <v>46022</v>
      </c>
      <c r="R1634" s="75">
        <v>42369</v>
      </c>
      <c r="S1634" s="48">
        <v>1</v>
      </c>
      <c r="T1634" s="48" t="s">
        <v>253</v>
      </c>
      <c r="U1634" s="48" t="s">
        <v>1112</v>
      </c>
      <c r="V1634" s="82" t="s">
        <v>5704</v>
      </c>
      <c r="W1634" s="75">
        <v>43465</v>
      </c>
      <c r="X1634" s="48">
        <v>15000000</v>
      </c>
      <c r="Y1634" s="77">
        <v>7000000000</v>
      </c>
      <c r="Z1634" s="94">
        <v>210000000</v>
      </c>
      <c r="AA1634" s="77">
        <v>0</v>
      </c>
      <c r="AB1634" s="48">
        <v>2</v>
      </c>
      <c r="AC1634" s="75">
        <v>46022</v>
      </c>
      <c r="AD1634" s="77">
        <v>7000000000</v>
      </c>
      <c r="AE1634" s="77">
        <v>7000000000</v>
      </c>
      <c r="AF1634" s="48">
        <v>15000000</v>
      </c>
    </row>
    <row r="1635" spans="1:32" x14ac:dyDescent="0.25">
      <c r="A1635" s="230" t="s">
        <v>4396</v>
      </c>
      <c r="B1635" s="48" t="s">
        <v>7431</v>
      </c>
      <c r="C1635" s="77">
        <v>3000000000</v>
      </c>
      <c r="D1635" s="48"/>
      <c r="E1635" s="75">
        <v>46022</v>
      </c>
      <c r="F1635" s="77">
        <v>7000000000</v>
      </c>
      <c r="G1635" s="77">
        <v>10000000000</v>
      </c>
      <c r="H1635" s="77">
        <v>3000000000</v>
      </c>
      <c r="I1635" s="77">
        <v>210000</v>
      </c>
      <c r="J1635" s="79" t="s">
        <v>5701</v>
      </c>
      <c r="K1635" s="80">
        <f t="shared" si="85"/>
        <v>8</v>
      </c>
      <c r="L1635" s="48" t="s">
        <v>249</v>
      </c>
      <c r="M1635" s="79" t="s">
        <v>7205</v>
      </c>
      <c r="N1635" s="80">
        <v>8</v>
      </c>
      <c r="O1635" s="48" t="s">
        <v>7078</v>
      </c>
      <c r="P1635" s="75">
        <v>46022</v>
      </c>
      <c r="Q1635" s="75">
        <v>46022</v>
      </c>
      <c r="R1635" s="75">
        <v>42369</v>
      </c>
      <c r="S1635" s="48">
        <v>1</v>
      </c>
      <c r="T1635" s="48" t="s">
        <v>253</v>
      </c>
      <c r="U1635" s="48" t="s">
        <v>1112</v>
      </c>
      <c r="V1635" s="82" t="s">
        <v>5704</v>
      </c>
      <c r="W1635" s="75">
        <v>43465</v>
      </c>
      <c r="X1635" s="48">
        <v>15000000</v>
      </c>
      <c r="Y1635" s="77">
        <v>7000000000</v>
      </c>
      <c r="Z1635" s="94">
        <v>210000000</v>
      </c>
      <c r="AA1635" s="77">
        <v>0</v>
      </c>
      <c r="AB1635" s="48">
        <v>2</v>
      </c>
      <c r="AC1635" s="75">
        <v>46022</v>
      </c>
      <c r="AD1635" s="77">
        <v>7000000000</v>
      </c>
      <c r="AE1635" s="77">
        <v>7000000000</v>
      </c>
      <c r="AF1635" s="48">
        <v>15000000</v>
      </c>
    </row>
    <row r="1636" spans="1:32" x14ac:dyDescent="0.25">
      <c r="A1636" s="230" t="s">
        <v>4398</v>
      </c>
      <c r="B1636" s="48" t="s">
        <v>7432</v>
      </c>
      <c r="C1636" s="77">
        <v>3000000000</v>
      </c>
      <c r="D1636" s="48"/>
      <c r="E1636" s="75">
        <v>46022</v>
      </c>
      <c r="F1636" s="77">
        <v>7000000000</v>
      </c>
      <c r="G1636" s="77">
        <v>10000000000</v>
      </c>
      <c r="H1636" s="77">
        <v>3000000000</v>
      </c>
      <c r="I1636" s="77">
        <v>210000</v>
      </c>
      <c r="J1636" s="79" t="s">
        <v>5701</v>
      </c>
      <c r="K1636" s="80">
        <f t="shared" si="85"/>
        <v>8</v>
      </c>
      <c r="L1636" s="48" t="s">
        <v>249</v>
      </c>
      <c r="M1636" s="79" t="s">
        <v>7146</v>
      </c>
      <c r="N1636" s="80">
        <v>8</v>
      </c>
      <c r="O1636" s="48" t="s">
        <v>7078</v>
      </c>
      <c r="P1636" s="75">
        <v>46022</v>
      </c>
      <c r="Q1636" s="75">
        <v>46022</v>
      </c>
      <c r="R1636" s="75">
        <v>42369</v>
      </c>
      <c r="S1636" s="48">
        <v>1</v>
      </c>
      <c r="T1636" s="48" t="s">
        <v>253</v>
      </c>
      <c r="U1636" s="48" t="s">
        <v>1112</v>
      </c>
      <c r="V1636" s="82" t="s">
        <v>5704</v>
      </c>
      <c r="W1636" s="75">
        <v>43465</v>
      </c>
      <c r="X1636" s="48">
        <v>15000000</v>
      </c>
      <c r="Y1636" s="77">
        <v>7000000000</v>
      </c>
      <c r="Z1636" s="94">
        <v>210000000</v>
      </c>
      <c r="AA1636" s="77">
        <v>0</v>
      </c>
      <c r="AB1636" s="48">
        <v>2</v>
      </c>
      <c r="AC1636" s="75">
        <v>46022</v>
      </c>
      <c r="AD1636" s="77">
        <v>7000000000</v>
      </c>
      <c r="AE1636" s="77">
        <v>7000000000</v>
      </c>
      <c r="AF1636" s="48">
        <v>15000000</v>
      </c>
    </row>
    <row r="1637" spans="1:32" x14ac:dyDescent="0.25">
      <c r="A1637" s="230" t="s">
        <v>4400</v>
      </c>
      <c r="B1637" s="48" t="s">
        <v>7433</v>
      </c>
      <c r="C1637" s="77">
        <v>3000000000</v>
      </c>
      <c r="D1637" s="48"/>
      <c r="E1637" s="75">
        <v>46022</v>
      </c>
      <c r="F1637" s="77">
        <v>7000000000</v>
      </c>
      <c r="G1637" s="77">
        <v>10000000000</v>
      </c>
      <c r="H1637" s="77">
        <v>3000000000</v>
      </c>
      <c r="I1637" s="77">
        <v>210000</v>
      </c>
      <c r="J1637" s="79" t="s">
        <v>5701</v>
      </c>
      <c r="K1637" s="80">
        <f t="shared" si="85"/>
        <v>8</v>
      </c>
      <c r="L1637" s="48" t="s">
        <v>249</v>
      </c>
      <c r="M1637" s="79" t="s">
        <v>7208</v>
      </c>
      <c r="N1637" s="80">
        <v>8</v>
      </c>
      <c r="O1637" s="48" t="s">
        <v>7078</v>
      </c>
      <c r="P1637" s="75">
        <v>46022</v>
      </c>
      <c r="Q1637" s="75">
        <v>46022</v>
      </c>
      <c r="R1637" s="75">
        <v>42369</v>
      </c>
      <c r="S1637" s="48">
        <v>1</v>
      </c>
      <c r="T1637" s="48" t="s">
        <v>253</v>
      </c>
      <c r="U1637" s="48" t="s">
        <v>1112</v>
      </c>
      <c r="V1637" s="82" t="s">
        <v>5704</v>
      </c>
      <c r="W1637" s="75">
        <v>43465</v>
      </c>
      <c r="X1637" s="48">
        <v>15000000</v>
      </c>
      <c r="Y1637" s="77">
        <v>7000000000</v>
      </c>
      <c r="Z1637" s="94">
        <v>210000000</v>
      </c>
      <c r="AA1637" s="77">
        <v>0</v>
      </c>
      <c r="AB1637" s="48">
        <v>2</v>
      </c>
      <c r="AC1637" s="75">
        <v>46022</v>
      </c>
      <c r="AD1637" s="77">
        <v>7000000000</v>
      </c>
      <c r="AE1637" s="77">
        <v>7000000000</v>
      </c>
      <c r="AF1637" s="48">
        <v>15000000</v>
      </c>
    </row>
    <row r="1638" spans="1:32" x14ac:dyDescent="0.25">
      <c r="A1638" s="230" t="s">
        <v>4402</v>
      </c>
      <c r="B1638" s="48" t="s">
        <v>7434</v>
      </c>
      <c r="C1638" s="77">
        <v>3000000000</v>
      </c>
      <c r="D1638" s="48"/>
      <c r="E1638" s="75">
        <v>46022</v>
      </c>
      <c r="F1638" s="77">
        <v>7000000000</v>
      </c>
      <c r="G1638" s="77">
        <v>10000000000</v>
      </c>
      <c r="H1638" s="77">
        <v>3000000000</v>
      </c>
      <c r="I1638" s="77">
        <v>210000</v>
      </c>
      <c r="J1638" s="79" t="s">
        <v>5701</v>
      </c>
      <c r="K1638" s="80">
        <f t="shared" si="85"/>
        <v>8</v>
      </c>
      <c r="L1638" s="48" t="s">
        <v>249</v>
      </c>
      <c r="M1638" s="79" t="s">
        <v>7210</v>
      </c>
      <c r="N1638" s="80">
        <v>8</v>
      </c>
      <c r="O1638" s="48" t="s">
        <v>7078</v>
      </c>
      <c r="P1638" s="75">
        <v>46022</v>
      </c>
      <c r="Q1638" s="75">
        <v>46022</v>
      </c>
      <c r="R1638" s="75">
        <v>42369</v>
      </c>
      <c r="S1638" s="48">
        <v>1</v>
      </c>
      <c r="T1638" s="48" t="s">
        <v>253</v>
      </c>
      <c r="U1638" s="48" t="s">
        <v>1112</v>
      </c>
      <c r="V1638" s="82" t="s">
        <v>5704</v>
      </c>
      <c r="W1638" s="75">
        <v>43465</v>
      </c>
      <c r="X1638" s="48">
        <v>15000000</v>
      </c>
      <c r="Y1638" s="77">
        <v>7000000000</v>
      </c>
      <c r="Z1638" s="94">
        <v>210000000</v>
      </c>
      <c r="AA1638" s="77">
        <v>0</v>
      </c>
      <c r="AB1638" s="48">
        <v>2</v>
      </c>
      <c r="AC1638" s="75">
        <v>46022</v>
      </c>
      <c r="AD1638" s="77">
        <v>7000000000</v>
      </c>
      <c r="AE1638" s="77">
        <v>7000000000</v>
      </c>
      <c r="AF1638" s="48">
        <v>15000000</v>
      </c>
    </row>
    <row r="1639" spans="1:32" x14ac:dyDescent="0.25">
      <c r="A1639" s="230" t="s">
        <v>4404</v>
      </c>
      <c r="B1639" s="48" t="s">
        <v>7435</v>
      </c>
      <c r="C1639" s="77">
        <v>3000000000</v>
      </c>
      <c r="D1639" s="48"/>
      <c r="E1639" s="75">
        <v>46022</v>
      </c>
      <c r="F1639" s="77">
        <v>7000000000</v>
      </c>
      <c r="G1639" s="77">
        <v>10000000000</v>
      </c>
      <c r="H1639" s="77">
        <v>3000000000</v>
      </c>
      <c r="I1639" s="77">
        <v>210000</v>
      </c>
      <c r="J1639" s="79" t="s">
        <v>5701</v>
      </c>
      <c r="K1639" s="80">
        <f t="shared" si="85"/>
        <v>8</v>
      </c>
      <c r="L1639" s="48" t="s">
        <v>249</v>
      </c>
      <c r="M1639" s="79" t="s">
        <v>7093</v>
      </c>
      <c r="N1639" s="80">
        <v>8</v>
      </c>
      <c r="O1639" s="48" t="s">
        <v>7078</v>
      </c>
      <c r="P1639" s="75">
        <v>46022</v>
      </c>
      <c r="Q1639" s="75">
        <v>46022</v>
      </c>
      <c r="R1639" s="75">
        <v>42369</v>
      </c>
      <c r="S1639" s="48">
        <v>1</v>
      </c>
      <c r="T1639" s="48" t="s">
        <v>253</v>
      </c>
      <c r="U1639" s="48" t="s">
        <v>1112</v>
      </c>
      <c r="V1639" s="82" t="s">
        <v>5704</v>
      </c>
      <c r="W1639" s="75">
        <v>43465</v>
      </c>
      <c r="X1639" s="48">
        <v>15000000</v>
      </c>
      <c r="Y1639" s="77">
        <v>7000000000</v>
      </c>
      <c r="Z1639" s="94">
        <v>210000000</v>
      </c>
      <c r="AA1639" s="77">
        <v>0</v>
      </c>
      <c r="AB1639" s="48">
        <v>2</v>
      </c>
      <c r="AC1639" s="75">
        <v>46022</v>
      </c>
      <c r="AD1639" s="77">
        <v>7000000000</v>
      </c>
      <c r="AE1639" s="77">
        <v>7000000000</v>
      </c>
      <c r="AF1639" s="48">
        <v>15000000</v>
      </c>
    </row>
    <row r="1640" spans="1:32" x14ac:dyDescent="0.25">
      <c r="A1640" s="230" t="s">
        <v>4406</v>
      </c>
      <c r="B1640" s="48" t="s">
        <v>7436</v>
      </c>
      <c r="C1640" s="77">
        <v>3000000000</v>
      </c>
      <c r="D1640" s="48"/>
      <c r="E1640" s="75">
        <v>46022</v>
      </c>
      <c r="F1640" s="77">
        <v>7000000000</v>
      </c>
      <c r="G1640" s="77">
        <v>10000000000</v>
      </c>
      <c r="H1640" s="77">
        <v>3000000000</v>
      </c>
      <c r="I1640" s="77">
        <v>210000</v>
      </c>
      <c r="J1640" s="79" t="s">
        <v>5701</v>
      </c>
      <c r="K1640" s="80">
        <f t="shared" si="85"/>
        <v>8</v>
      </c>
      <c r="L1640" s="48" t="s">
        <v>249</v>
      </c>
      <c r="M1640" s="79" t="s">
        <v>7213</v>
      </c>
      <c r="N1640" s="80">
        <v>8</v>
      </c>
      <c r="O1640" s="48" t="s">
        <v>7078</v>
      </c>
      <c r="P1640" s="75">
        <v>46022</v>
      </c>
      <c r="Q1640" s="75">
        <v>46022</v>
      </c>
      <c r="R1640" s="75">
        <v>42369</v>
      </c>
      <c r="S1640" s="48">
        <v>1</v>
      </c>
      <c r="T1640" s="48" t="s">
        <v>253</v>
      </c>
      <c r="U1640" s="48" t="s">
        <v>1112</v>
      </c>
      <c r="V1640" s="82" t="s">
        <v>5704</v>
      </c>
      <c r="W1640" s="75">
        <v>43465</v>
      </c>
      <c r="X1640" s="48">
        <v>15000000</v>
      </c>
      <c r="Y1640" s="77">
        <v>7000000000</v>
      </c>
      <c r="Z1640" s="94">
        <v>210000000</v>
      </c>
      <c r="AA1640" s="77">
        <v>0</v>
      </c>
      <c r="AB1640" s="48">
        <v>2</v>
      </c>
      <c r="AC1640" s="75">
        <v>46022</v>
      </c>
      <c r="AD1640" s="77">
        <v>7000000000</v>
      </c>
      <c r="AE1640" s="77">
        <v>7000000000</v>
      </c>
      <c r="AF1640" s="48">
        <v>15000000</v>
      </c>
    </row>
    <row r="1641" spans="1:32" x14ac:dyDescent="0.25">
      <c r="A1641" s="230" t="s">
        <v>4408</v>
      </c>
      <c r="B1641" s="48" t="s">
        <v>7437</v>
      </c>
      <c r="C1641" s="77">
        <v>3000000000</v>
      </c>
      <c r="D1641" s="48"/>
      <c r="E1641" s="75">
        <v>46022</v>
      </c>
      <c r="F1641" s="77">
        <v>7000000000</v>
      </c>
      <c r="G1641" s="77">
        <v>10000000000</v>
      </c>
      <c r="H1641" s="77">
        <v>3000000000</v>
      </c>
      <c r="I1641" s="77">
        <v>210000</v>
      </c>
      <c r="J1641" s="79" t="s">
        <v>5701</v>
      </c>
      <c r="K1641" s="80">
        <f t="shared" si="85"/>
        <v>8</v>
      </c>
      <c r="L1641" s="48" t="s">
        <v>249</v>
      </c>
      <c r="M1641" s="79" t="s">
        <v>7215</v>
      </c>
      <c r="N1641" s="80">
        <v>8</v>
      </c>
      <c r="O1641" s="48" t="s">
        <v>7078</v>
      </c>
      <c r="P1641" s="75">
        <v>46022</v>
      </c>
      <c r="Q1641" s="75">
        <v>46022</v>
      </c>
      <c r="R1641" s="75">
        <v>42369</v>
      </c>
      <c r="S1641" s="48">
        <v>1</v>
      </c>
      <c r="T1641" s="48" t="s">
        <v>253</v>
      </c>
      <c r="U1641" s="48" t="s">
        <v>1112</v>
      </c>
      <c r="V1641" s="82" t="s">
        <v>5704</v>
      </c>
      <c r="W1641" s="75">
        <v>43465</v>
      </c>
      <c r="X1641" s="48">
        <v>15000000</v>
      </c>
      <c r="Y1641" s="77">
        <v>7000000000</v>
      </c>
      <c r="Z1641" s="94">
        <v>210000000</v>
      </c>
      <c r="AA1641" s="77">
        <v>0</v>
      </c>
      <c r="AB1641" s="48">
        <v>2</v>
      </c>
      <c r="AC1641" s="75">
        <v>46022</v>
      </c>
      <c r="AD1641" s="77">
        <v>7000000000</v>
      </c>
      <c r="AE1641" s="77">
        <v>7000000000</v>
      </c>
      <c r="AF1641" s="48">
        <v>15000000</v>
      </c>
    </row>
    <row r="1642" spans="1:32" x14ac:dyDescent="0.25">
      <c r="A1642" s="230" t="s">
        <v>4410</v>
      </c>
      <c r="B1642" s="48" t="s">
        <v>7438</v>
      </c>
      <c r="C1642" s="77">
        <v>3000000000</v>
      </c>
      <c r="D1642" s="48"/>
      <c r="E1642" s="75">
        <v>46022</v>
      </c>
      <c r="F1642" s="77">
        <v>7000000000</v>
      </c>
      <c r="G1642" s="77">
        <v>10000000000</v>
      </c>
      <c r="H1642" s="77">
        <v>3000000000</v>
      </c>
      <c r="I1642" s="77">
        <v>210000</v>
      </c>
      <c r="J1642" s="79" t="s">
        <v>5701</v>
      </c>
      <c r="K1642" s="80">
        <f t="shared" si="85"/>
        <v>8</v>
      </c>
      <c r="L1642" s="48" t="s">
        <v>249</v>
      </c>
      <c r="M1642" s="79" t="s">
        <v>7217</v>
      </c>
      <c r="N1642" s="80">
        <v>8</v>
      </c>
      <c r="O1642" s="48" t="s">
        <v>7078</v>
      </c>
      <c r="P1642" s="75">
        <v>46022</v>
      </c>
      <c r="Q1642" s="75">
        <v>46022</v>
      </c>
      <c r="R1642" s="75">
        <v>42369</v>
      </c>
      <c r="S1642" s="48">
        <v>1</v>
      </c>
      <c r="T1642" s="48" t="s">
        <v>253</v>
      </c>
      <c r="U1642" s="48" t="s">
        <v>1112</v>
      </c>
      <c r="V1642" s="82" t="s">
        <v>5704</v>
      </c>
      <c r="W1642" s="75">
        <v>43465</v>
      </c>
      <c r="X1642" s="48">
        <v>15000000</v>
      </c>
      <c r="Y1642" s="77">
        <v>7000000000</v>
      </c>
      <c r="Z1642" s="94">
        <v>210000000</v>
      </c>
      <c r="AA1642" s="77">
        <v>0</v>
      </c>
      <c r="AB1642" s="48">
        <v>2</v>
      </c>
      <c r="AC1642" s="75">
        <v>46022</v>
      </c>
      <c r="AD1642" s="77">
        <v>7000000000</v>
      </c>
      <c r="AE1642" s="77">
        <v>7000000000</v>
      </c>
      <c r="AF1642" s="48">
        <v>15000000</v>
      </c>
    </row>
    <row r="1643" spans="1:32" x14ac:dyDescent="0.25">
      <c r="A1643" s="230" t="s">
        <v>4412</v>
      </c>
      <c r="B1643" s="48" t="s">
        <v>7439</v>
      </c>
      <c r="C1643" s="77">
        <v>3000000000</v>
      </c>
      <c r="D1643" s="48"/>
      <c r="E1643" s="75">
        <v>46022</v>
      </c>
      <c r="F1643" s="77">
        <v>7000000000</v>
      </c>
      <c r="G1643" s="77">
        <v>10000000000</v>
      </c>
      <c r="H1643" s="77">
        <v>3000000000</v>
      </c>
      <c r="I1643" s="77">
        <v>210000</v>
      </c>
      <c r="J1643" s="79" t="s">
        <v>5701</v>
      </c>
      <c r="K1643" s="80">
        <f t="shared" si="85"/>
        <v>8</v>
      </c>
      <c r="L1643" s="48" t="s">
        <v>249</v>
      </c>
      <c r="M1643" s="79" t="s">
        <v>7219</v>
      </c>
      <c r="N1643" s="80">
        <v>8</v>
      </c>
      <c r="O1643" s="48" t="s">
        <v>7078</v>
      </c>
      <c r="P1643" s="75">
        <v>46022</v>
      </c>
      <c r="Q1643" s="75">
        <v>46022</v>
      </c>
      <c r="R1643" s="75">
        <v>42369</v>
      </c>
      <c r="S1643" s="48">
        <v>1</v>
      </c>
      <c r="T1643" s="48" t="s">
        <v>253</v>
      </c>
      <c r="U1643" s="48" t="s">
        <v>1112</v>
      </c>
      <c r="V1643" s="82" t="s">
        <v>5704</v>
      </c>
      <c r="W1643" s="75">
        <v>43465</v>
      </c>
      <c r="X1643" s="48">
        <v>15000000</v>
      </c>
      <c r="Y1643" s="77">
        <v>7000000000</v>
      </c>
      <c r="Z1643" s="94">
        <v>210000000</v>
      </c>
      <c r="AA1643" s="77">
        <v>0</v>
      </c>
      <c r="AB1643" s="48">
        <v>2</v>
      </c>
      <c r="AC1643" s="75">
        <v>46022</v>
      </c>
      <c r="AD1643" s="77">
        <v>7000000000</v>
      </c>
      <c r="AE1643" s="77">
        <v>7000000000</v>
      </c>
      <c r="AF1643" s="48">
        <v>15000000</v>
      </c>
    </row>
    <row r="1644" spans="1:32" x14ac:dyDescent="0.25">
      <c r="A1644" s="230" t="s">
        <v>4414</v>
      </c>
      <c r="B1644" s="48" t="s">
        <v>7440</v>
      </c>
      <c r="C1644" s="77">
        <v>3000000000</v>
      </c>
      <c r="D1644" s="48"/>
      <c r="E1644" s="75">
        <v>46022</v>
      </c>
      <c r="F1644" s="77">
        <v>7000000000</v>
      </c>
      <c r="G1644" s="77">
        <v>10000000000</v>
      </c>
      <c r="H1644" s="77">
        <v>3000000000</v>
      </c>
      <c r="I1644" s="77">
        <v>210000</v>
      </c>
      <c r="J1644" s="79" t="s">
        <v>5701</v>
      </c>
      <c r="K1644" s="80">
        <f t="shared" si="85"/>
        <v>8</v>
      </c>
      <c r="L1644" s="48" t="s">
        <v>249</v>
      </c>
      <c r="M1644" s="79" t="s">
        <v>7221</v>
      </c>
      <c r="N1644" s="80">
        <v>8</v>
      </c>
      <c r="O1644" s="48" t="s">
        <v>7078</v>
      </c>
      <c r="P1644" s="75">
        <v>46022</v>
      </c>
      <c r="Q1644" s="75">
        <v>46022</v>
      </c>
      <c r="R1644" s="75">
        <v>42369</v>
      </c>
      <c r="S1644" s="48">
        <v>1</v>
      </c>
      <c r="T1644" s="48" t="s">
        <v>253</v>
      </c>
      <c r="U1644" s="48" t="s">
        <v>1112</v>
      </c>
      <c r="V1644" s="82" t="s">
        <v>5704</v>
      </c>
      <c r="W1644" s="75">
        <v>43465</v>
      </c>
      <c r="X1644" s="48">
        <v>15000000</v>
      </c>
      <c r="Y1644" s="77">
        <v>7000000000</v>
      </c>
      <c r="Z1644" s="94">
        <v>210000000</v>
      </c>
      <c r="AA1644" s="77">
        <v>0</v>
      </c>
      <c r="AB1644" s="48">
        <v>2</v>
      </c>
      <c r="AC1644" s="75">
        <v>46022</v>
      </c>
      <c r="AD1644" s="77">
        <v>7000000000</v>
      </c>
      <c r="AE1644" s="77">
        <v>7000000000</v>
      </c>
      <c r="AF1644" s="48">
        <v>15000000</v>
      </c>
    </row>
    <row r="1645" spans="1:32" x14ac:dyDescent="0.25">
      <c r="A1645" s="230" t="s">
        <v>4416</v>
      </c>
      <c r="B1645" s="48" t="s">
        <v>7441</v>
      </c>
      <c r="C1645" s="77">
        <v>3000000000</v>
      </c>
      <c r="D1645" s="48"/>
      <c r="E1645" s="75">
        <v>46022</v>
      </c>
      <c r="F1645" s="77">
        <v>7000000000</v>
      </c>
      <c r="G1645" s="77">
        <v>10000000000</v>
      </c>
      <c r="H1645" s="77">
        <v>3000000000</v>
      </c>
      <c r="I1645" s="77">
        <v>210000</v>
      </c>
      <c r="J1645" s="79" t="s">
        <v>5701</v>
      </c>
      <c r="K1645" s="80">
        <f t="shared" si="85"/>
        <v>8</v>
      </c>
      <c r="L1645" s="48" t="s">
        <v>249</v>
      </c>
      <c r="M1645" s="79" t="s">
        <v>7223</v>
      </c>
      <c r="N1645" s="80">
        <v>8</v>
      </c>
      <c r="O1645" s="48" t="s">
        <v>7078</v>
      </c>
      <c r="P1645" s="75">
        <v>46022</v>
      </c>
      <c r="Q1645" s="75">
        <v>46022</v>
      </c>
      <c r="R1645" s="75">
        <v>42369</v>
      </c>
      <c r="S1645" s="48">
        <v>1</v>
      </c>
      <c r="T1645" s="48" t="s">
        <v>253</v>
      </c>
      <c r="U1645" s="48" t="s">
        <v>1112</v>
      </c>
      <c r="V1645" s="82" t="s">
        <v>5704</v>
      </c>
      <c r="W1645" s="75">
        <v>43465</v>
      </c>
      <c r="X1645" s="48">
        <v>15000000</v>
      </c>
      <c r="Y1645" s="77">
        <v>7000000000</v>
      </c>
      <c r="Z1645" s="94">
        <v>210000000</v>
      </c>
      <c r="AA1645" s="77">
        <v>0</v>
      </c>
      <c r="AB1645" s="48">
        <v>2</v>
      </c>
      <c r="AC1645" s="75">
        <v>46022</v>
      </c>
      <c r="AD1645" s="77">
        <v>7000000000</v>
      </c>
      <c r="AE1645" s="77">
        <v>7000000000</v>
      </c>
      <c r="AF1645" s="48">
        <v>15000000</v>
      </c>
    </row>
    <row r="1646" spans="1:32" x14ac:dyDescent="0.25">
      <c r="A1646" s="230" t="s">
        <v>4418</v>
      </c>
      <c r="B1646" s="48" t="s">
        <v>7442</v>
      </c>
      <c r="C1646" s="77">
        <v>3000000000</v>
      </c>
      <c r="D1646" s="48"/>
      <c r="E1646" s="75">
        <v>46022</v>
      </c>
      <c r="F1646" s="77">
        <v>7000000000</v>
      </c>
      <c r="G1646" s="77">
        <v>10000000000</v>
      </c>
      <c r="H1646" s="77">
        <v>3000000000</v>
      </c>
      <c r="I1646" s="77">
        <v>210000</v>
      </c>
      <c r="J1646" s="79" t="s">
        <v>5701</v>
      </c>
      <c r="K1646" s="80">
        <f t="shared" si="85"/>
        <v>8</v>
      </c>
      <c r="L1646" s="48" t="s">
        <v>249</v>
      </c>
      <c r="M1646" s="79" t="s">
        <v>7225</v>
      </c>
      <c r="N1646" s="80">
        <v>8</v>
      </c>
      <c r="O1646" s="48" t="s">
        <v>7078</v>
      </c>
      <c r="P1646" s="75">
        <v>46022</v>
      </c>
      <c r="Q1646" s="75">
        <v>46022</v>
      </c>
      <c r="R1646" s="75">
        <v>42369</v>
      </c>
      <c r="S1646" s="48">
        <v>1</v>
      </c>
      <c r="T1646" s="48" t="s">
        <v>253</v>
      </c>
      <c r="U1646" s="48" t="s">
        <v>1112</v>
      </c>
      <c r="V1646" s="82" t="s">
        <v>5704</v>
      </c>
      <c r="W1646" s="75">
        <v>43465</v>
      </c>
      <c r="X1646" s="48">
        <v>15000000</v>
      </c>
      <c r="Y1646" s="77">
        <v>7000000000</v>
      </c>
      <c r="Z1646" s="94">
        <v>210000000</v>
      </c>
      <c r="AA1646" s="77">
        <v>0</v>
      </c>
      <c r="AB1646" s="48">
        <v>2</v>
      </c>
      <c r="AC1646" s="75">
        <v>46022</v>
      </c>
      <c r="AD1646" s="77">
        <v>7000000000</v>
      </c>
      <c r="AE1646" s="77">
        <v>7000000000</v>
      </c>
      <c r="AF1646" s="48">
        <v>15000000</v>
      </c>
    </row>
    <row r="1647" spans="1:32" x14ac:dyDescent="0.25">
      <c r="A1647" s="230" t="s">
        <v>4420</v>
      </c>
      <c r="B1647" s="48" t="s">
        <v>7443</v>
      </c>
      <c r="C1647" s="77">
        <v>3000000000</v>
      </c>
      <c r="D1647" s="48"/>
      <c r="E1647" s="75">
        <v>46022</v>
      </c>
      <c r="F1647" s="77">
        <v>7000000000</v>
      </c>
      <c r="G1647" s="77">
        <v>10000000000</v>
      </c>
      <c r="H1647" s="77">
        <v>3000000000</v>
      </c>
      <c r="I1647" s="77">
        <v>210000</v>
      </c>
      <c r="J1647" s="79" t="s">
        <v>5701</v>
      </c>
      <c r="K1647" s="80">
        <f t="shared" si="85"/>
        <v>8</v>
      </c>
      <c r="L1647" s="48" t="s">
        <v>249</v>
      </c>
      <c r="M1647" s="79" t="s">
        <v>5734</v>
      </c>
      <c r="N1647" s="80">
        <v>8</v>
      </c>
      <c r="O1647" s="48" t="s">
        <v>7078</v>
      </c>
      <c r="P1647" s="75">
        <v>46022</v>
      </c>
      <c r="Q1647" s="75">
        <v>46022</v>
      </c>
      <c r="R1647" s="75">
        <v>42369</v>
      </c>
      <c r="S1647" s="48">
        <v>1</v>
      </c>
      <c r="T1647" s="48" t="s">
        <v>253</v>
      </c>
      <c r="U1647" s="48" t="s">
        <v>1112</v>
      </c>
      <c r="V1647" s="82" t="s">
        <v>5704</v>
      </c>
      <c r="W1647" s="75">
        <v>43465</v>
      </c>
      <c r="X1647" s="48">
        <v>15000000</v>
      </c>
      <c r="Y1647" s="77">
        <v>7000000000</v>
      </c>
      <c r="Z1647" s="94">
        <v>210000000</v>
      </c>
      <c r="AA1647" s="77">
        <v>0</v>
      </c>
      <c r="AB1647" s="48">
        <v>2</v>
      </c>
      <c r="AC1647" s="75">
        <v>46022</v>
      </c>
      <c r="AD1647" s="77">
        <v>7000000000</v>
      </c>
      <c r="AE1647" s="77">
        <v>7000000000</v>
      </c>
      <c r="AF1647" s="48">
        <v>15000000</v>
      </c>
    </row>
    <row r="1648" spans="1:32" x14ac:dyDescent="0.25">
      <c r="A1648" s="230" t="s">
        <v>4422</v>
      </c>
      <c r="B1648" s="48" t="s">
        <v>7444</v>
      </c>
      <c r="C1648" s="77">
        <v>3000000000</v>
      </c>
      <c r="D1648" s="48"/>
      <c r="E1648" s="75">
        <v>46022</v>
      </c>
      <c r="F1648" s="77">
        <v>7000000000</v>
      </c>
      <c r="G1648" s="77">
        <v>10000000000</v>
      </c>
      <c r="H1648" s="77">
        <v>3000000000</v>
      </c>
      <c r="I1648" s="77">
        <v>210000</v>
      </c>
      <c r="J1648" s="79" t="s">
        <v>5701</v>
      </c>
      <c r="K1648" s="80">
        <f t="shared" si="85"/>
        <v>8</v>
      </c>
      <c r="L1648" s="48" t="s">
        <v>249</v>
      </c>
      <c r="M1648" s="79" t="s">
        <v>7228</v>
      </c>
      <c r="N1648" s="80">
        <v>8</v>
      </c>
      <c r="O1648" s="48" t="s">
        <v>7078</v>
      </c>
      <c r="P1648" s="75">
        <v>46022</v>
      </c>
      <c r="Q1648" s="75">
        <v>46022</v>
      </c>
      <c r="R1648" s="75">
        <v>42369</v>
      </c>
      <c r="S1648" s="48">
        <v>1</v>
      </c>
      <c r="T1648" s="48" t="s">
        <v>253</v>
      </c>
      <c r="U1648" s="48" t="s">
        <v>1112</v>
      </c>
      <c r="V1648" s="82" t="s">
        <v>5704</v>
      </c>
      <c r="W1648" s="75">
        <v>43465</v>
      </c>
      <c r="X1648" s="48">
        <v>15000000</v>
      </c>
      <c r="Y1648" s="77">
        <v>7000000000</v>
      </c>
      <c r="Z1648" s="94">
        <v>210000000</v>
      </c>
      <c r="AA1648" s="77">
        <v>0</v>
      </c>
      <c r="AB1648" s="48">
        <v>2</v>
      </c>
      <c r="AC1648" s="75">
        <v>46022</v>
      </c>
      <c r="AD1648" s="77">
        <v>7000000000</v>
      </c>
      <c r="AE1648" s="77">
        <v>7000000000</v>
      </c>
      <c r="AF1648" s="48">
        <v>15000000</v>
      </c>
    </row>
    <row r="1649" spans="1:32" x14ac:dyDescent="0.25">
      <c r="A1649" s="230" t="s">
        <v>4424</v>
      </c>
      <c r="B1649" s="48" t="s">
        <v>7445</v>
      </c>
      <c r="C1649" s="77">
        <v>3000000000</v>
      </c>
      <c r="D1649" s="48"/>
      <c r="E1649" s="75">
        <v>46022</v>
      </c>
      <c r="F1649" s="77">
        <v>7000000000</v>
      </c>
      <c r="G1649" s="77">
        <v>10000000000</v>
      </c>
      <c r="H1649" s="77">
        <v>3000000000</v>
      </c>
      <c r="I1649" s="77">
        <v>210000</v>
      </c>
      <c r="J1649" s="79" t="s">
        <v>5701</v>
      </c>
      <c r="K1649" s="80">
        <f t="shared" si="85"/>
        <v>8</v>
      </c>
      <c r="L1649" s="48" t="s">
        <v>249</v>
      </c>
      <c r="M1649" s="79" t="s">
        <v>7219</v>
      </c>
      <c r="N1649" s="80">
        <v>8</v>
      </c>
      <c r="O1649" s="48" t="s">
        <v>7078</v>
      </c>
      <c r="P1649" s="75">
        <v>46022</v>
      </c>
      <c r="Q1649" s="75">
        <v>46022</v>
      </c>
      <c r="R1649" s="75">
        <v>42369</v>
      </c>
      <c r="S1649" s="48">
        <v>1</v>
      </c>
      <c r="T1649" s="48" t="s">
        <v>253</v>
      </c>
      <c r="U1649" s="48" t="s">
        <v>1112</v>
      </c>
      <c r="V1649" s="82" t="s">
        <v>5704</v>
      </c>
      <c r="W1649" s="75">
        <v>43465</v>
      </c>
      <c r="X1649" s="48">
        <v>15000000</v>
      </c>
      <c r="Y1649" s="77">
        <v>7000000000</v>
      </c>
      <c r="Z1649" s="94">
        <v>210000000</v>
      </c>
      <c r="AA1649" s="77">
        <v>0</v>
      </c>
      <c r="AB1649" s="48">
        <v>2</v>
      </c>
      <c r="AC1649" s="75">
        <v>46022</v>
      </c>
      <c r="AD1649" s="77">
        <v>7000000000</v>
      </c>
      <c r="AE1649" s="77">
        <v>7000000000</v>
      </c>
      <c r="AF1649" s="48">
        <v>15000000</v>
      </c>
    </row>
    <row r="1650" spans="1:32" x14ac:dyDescent="0.25">
      <c r="A1650" s="230" t="s">
        <v>4426</v>
      </c>
      <c r="B1650" s="48" t="s">
        <v>7446</v>
      </c>
      <c r="C1650" s="77">
        <v>3000000000</v>
      </c>
      <c r="D1650" s="48"/>
      <c r="E1650" s="75">
        <v>46022</v>
      </c>
      <c r="F1650" s="77">
        <v>7000000000</v>
      </c>
      <c r="G1650" s="77">
        <v>10000000000</v>
      </c>
      <c r="H1650" s="77">
        <v>3000000000</v>
      </c>
      <c r="I1650" s="77">
        <v>210000</v>
      </c>
      <c r="J1650" s="79" t="s">
        <v>5701</v>
      </c>
      <c r="K1650" s="80">
        <f t="shared" si="85"/>
        <v>8</v>
      </c>
      <c r="L1650" s="48" t="s">
        <v>249</v>
      </c>
      <c r="M1650" s="79" t="s">
        <v>7231</v>
      </c>
      <c r="N1650" s="80">
        <v>8</v>
      </c>
      <c r="O1650" s="48" t="s">
        <v>7078</v>
      </c>
      <c r="P1650" s="75">
        <v>46022</v>
      </c>
      <c r="Q1650" s="75">
        <v>46022</v>
      </c>
      <c r="R1650" s="75">
        <v>42369</v>
      </c>
      <c r="S1650" s="48">
        <v>1</v>
      </c>
      <c r="T1650" s="48" t="s">
        <v>253</v>
      </c>
      <c r="U1650" s="48" t="s">
        <v>1112</v>
      </c>
      <c r="V1650" s="82" t="s">
        <v>5704</v>
      </c>
      <c r="W1650" s="75">
        <v>43465</v>
      </c>
      <c r="X1650" s="48">
        <v>15000000</v>
      </c>
      <c r="Y1650" s="77">
        <v>7000000000</v>
      </c>
      <c r="Z1650" s="94">
        <v>210000000</v>
      </c>
      <c r="AA1650" s="77">
        <v>0</v>
      </c>
      <c r="AB1650" s="48">
        <v>2</v>
      </c>
      <c r="AC1650" s="75">
        <v>46022</v>
      </c>
      <c r="AD1650" s="77">
        <v>7000000000</v>
      </c>
      <c r="AE1650" s="77">
        <v>7000000000</v>
      </c>
      <c r="AF1650" s="48">
        <v>15000000</v>
      </c>
    </row>
    <row r="1651" spans="1:32" x14ac:dyDescent="0.25">
      <c r="A1651" s="230" t="s">
        <v>4428</v>
      </c>
      <c r="B1651" s="48" t="s">
        <v>7447</v>
      </c>
      <c r="C1651" s="77">
        <v>3000000000</v>
      </c>
      <c r="D1651" s="48"/>
      <c r="E1651" s="75">
        <v>46022</v>
      </c>
      <c r="F1651" s="77">
        <v>7000000000</v>
      </c>
      <c r="G1651" s="77">
        <v>10000000000</v>
      </c>
      <c r="H1651" s="77">
        <v>3000000000</v>
      </c>
      <c r="I1651" s="77">
        <v>210000</v>
      </c>
      <c r="J1651" s="79" t="s">
        <v>5701</v>
      </c>
      <c r="K1651" s="80">
        <f t="shared" si="85"/>
        <v>8</v>
      </c>
      <c r="L1651" s="48" t="s">
        <v>249</v>
      </c>
      <c r="M1651" s="79" t="s">
        <v>7233</v>
      </c>
      <c r="N1651" s="80">
        <v>8</v>
      </c>
      <c r="O1651" s="48" t="s">
        <v>7078</v>
      </c>
      <c r="P1651" s="75">
        <v>46022</v>
      </c>
      <c r="Q1651" s="75">
        <v>46022</v>
      </c>
      <c r="R1651" s="75">
        <v>42369</v>
      </c>
      <c r="S1651" s="48">
        <v>1</v>
      </c>
      <c r="T1651" s="48" t="s">
        <v>253</v>
      </c>
      <c r="U1651" s="48" t="s">
        <v>1112</v>
      </c>
      <c r="V1651" s="82" t="s">
        <v>5704</v>
      </c>
      <c r="W1651" s="75">
        <v>43465</v>
      </c>
      <c r="X1651" s="48">
        <v>15000000</v>
      </c>
      <c r="Y1651" s="77">
        <v>7000000000</v>
      </c>
      <c r="Z1651" s="94">
        <v>210000000</v>
      </c>
      <c r="AA1651" s="77">
        <v>0</v>
      </c>
      <c r="AB1651" s="48">
        <v>2</v>
      </c>
      <c r="AC1651" s="75">
        <v>46022</v>
      </c>
      <c r="AD1651" s="77">
        <v>7000000000</v>
      </c>
      <c r="AE1651" s="77">
        <v>7000000000</v>
      </c>
      <c r="AF1651" s="48">
        <v>15000000</v>
      </c>
    </row>
    <row r="1652" spans="1:32" x14ac:dyDescent="0.25">
      <c r="A1652" s="230" t="s">
        <v>4430</v>
      </c>
      <c r="B1652" s="48" t="s">
        <v>7448</v>
      </c>
      <c r="C1652" s="77">
        <v>3000000000</v>
      </c>
      <c r="D1652" s="48"/>
      <c r="E1652" s="75">
        <v>46022</v>
      </c>
      <c r="F1652" s="77">
        <v>7000000000</v>
      </c>
      <c r="G1652" s="77">
        <v>10000000000</v>
      </c>
      <c r="H1652" s="77">
        <v>3000000000</v>
      </c>
      <c r="I1652" s="77">
        <v>210000</v>
      </c>
      <c r="J1652" s="79" t="s">
        <v>5701</v>
      </c>
      <c r="K1652" s="80">
        <f t="shared" si="85"/>
        <v>8</v>
      </c>
      <c r="L1652" s="48" t="s">
        <v>249</v>
      </c>
      <c r="M1652" s="79" t="s">
        <v>7235</v>
      </c>
      <c r="N1652" s="80">
        <v>8</v>
      </c>
      <c r="O1652" s="48" t="s">
        <v>7078</v>
      </c>
      <c r="P1652" s="75">
        <v>46022</v>
      </c>
      <c r="Q1652" s="75">
        <v>46022</v>
      </c>
      <c r="R1652" s="75">
        <v>42369</v>
      </c>
      <c r="S1652" s="48">
        <v>1</v>
      </c>
      <c r="T1652" s="48" t="s">
        <v>253</v>
      </c>
      <c r="U1652" s="48" t="s">
        <v>1112</v>
      </c>
      <c r="V1652" s="82" t="s">
        <v>5704</v>
      </c>
      <c r="W1652" s="75">
        <v>43465</v>
      </c>
      <c r="X1652" s="48">
        <v>15000000</v>
      </c>
      <c r="Y1652" s="77">
        <v>7000000000</v>
      </c>
      <c r="Z1652" s="94">
        <v>210000000</v>
      </c>
      <c r="AA1652" s="77">
        <v>0</v>
      </c>
      <c r="AB1652" s="48">
        <v>2</v>
      </c>
      <c r="AC1652" s="75">
        <v>46022</v>
      </c>
      <c r="AD1652" s="77">
        <v>7000000000</v>
      </c>
      <c r="AE1652" s="77">
        <v>7000000000</v>
      </c>
      <c r="AF1652" s="48">
        <v>15000000</v>
      </c>
    </row>
    <row r="1653" spans="1:32" x14ac:dyDescent="0.25">
      <c r="A1653" s="230" t="s">
        <v>4432</v>
      </c>
      <c r="B1653" s="48" t="s">
        <v>7449</v>
      </c>
      <c r="C1653" s="77">
        <v>3000000000</v>
      </c>
      <c r="D1653" s="48"/>
      <c r="E1653" s="75">
        <v>46022</v>
      </c>
      <c r="F1653" s="77">
        <v>7000000000</v>
      </c>
      <c r="G1653" s="77">
        <v>10000000000</v>
      </c>
      <c r="H1653" s="77">
        <v>3000000000</v>
      </c>
      <c r="I1653" s="77">
        <v>210000</v>
      </c>
      <c r="J1653" s="79" t="s">
        <v>5701</v>
      </c>
      <c r="K1653" s="80">
        <f t="shared" si="85"/>
        <v>8</v>
      </c>
      <c r="L1653" s="48" t="s">
        <v>249</v>
      </c>
      <c r="M1653" s="79" t="s">
        <v>7237</v>
      </c>
      <c r="N1653" s="80">
        <v>8</v>
      </c>
      <c r="O1653" s="48" t="s">
        <v>7078</v>
      </c>
      <c r="P1653" s="75">
        <v>46022</v>
      </c>
      <c r="Q1653" s="75">
        <v>46022</v>
      </c>
      <c r="R1653" s="75">
        <v>42369</v>
      </c>
      <c r="S1653" s="48">
        <v>1</v>
      </c>
      <c r="T1653" s="48" t="s">
        <v>253</v>
      </c>
      <c r="U1653" s="48" t="s">
        <v>1112</v>
      </c>
      <c r="V1653" s="82" t="s">
        <v>5704</v>
      </c>
      <c r="W1653" s="75">
        <v>43465</v>
      </c>
      <c r="X1653" s="48">
        <v>15000000</v>
      </c>
      <c r="Y1653" s="77">
        <v>7000000000</v>
      </c>
      <c r="Z1653" s="94">
        <v>210000000</v>
      </c>
      <c r="AA1653" s="77">
        <v>0</v>
      </c>
      <c r="AB1653" s="48">
        <v>2</v>
      </c>
      <c r="AC1653" s="75">
        <v>46022</v>
      </c>
      <c r="AD1653" s="77">
        <v>7000000000</v>
      </c>
      <c r="AE1653" s="77">
        <v>7000000000</v>
      </c>
      <c r="AF1653" s="48">
        <v>15000000</v>
      </c>
    </row>
    <row r="1654" spans="1:32" x14ac:dyDescent="0.25">
      <c r="A1654" s="230" t="s">
        <v>4434</v>
      </c>
      <c r="B1654" s="48" t="s">
        <v>7450</v>
      </c>
      <c r="C1654" s="77">
        <v>3000000000</v>
      </c>
      <c r="D1654" s="48"/>
      <c r="E1654" s="75">
        <v>46022</v>
      </c>
      <c r="F1654" s="77">
        <v>7000000000</v>
      </c>
      <c r="G1654" s="77">
        <v>10000000000</v>
      </c>
      <c r="H1654" s="77">
        <v>3000000000</v>
      </c>
      <c r="I1654" s="77">
        <v>210000</v>
      </c>
      <c r="J1654" s="79" t="s">
        <v>5701</v>
      </c>
      <c r="K1654" s="80">
        <f t="shared" si="85"/>
        <v>8</v>
      </c>
      <c r="L1654" s="48" t="s">
        <v>249</v>
      </c>
      <c r="M1654" s="79" t="s">
        <v>7239</v>
      </c>
      <c r="N1654" s="80">
        <v>8</v>
      </c>
      <c r="O1654" s="48" t="s">
        <v>7078</v>
      </c>
      <c r="P1654" s="75">
        <v>46022</v>
      </c>
      <c r="Q1654" s="75">
        <v>46022</v>
      </c>
      <c r="R1654" s="75">
        <v>42369</v>
      </c>
      <c r="S1654" s="48">
        <v>1</v>
      </c>
      <c r="T1654" s="48" t="s">
        <v>253</v>
      </c>
      <c r="U1654" s="48" t="s">
        <v>1112</v>
      </c>
      <c r="V1654" s="82" t="s">
        <v>5704</v>
      </c>
      <c r="W1654" s="75">
        <v>43465</v>
      </c>
      <c r="X1654" s="48">
        <v>15000000</v>
      </c>
      <c r="Y1654" s="77">
        <v>7000000000</v>
      </c>
      <c r="Z1654" s="94">
        <v>210000000</v>
      </c>
      <c r="AA1654" s="77">
        <v>0</v>
      </c>
      <c r="AB1654" s="48">
        <v>2</v>
      </c>
      <c r="AC1654" s="75">
        <v>46022</v>
      </c>
      <c r="AD1654" s="77">
        <v>7000000000</v>
      </c>
      <c r="AE1654" s="77">
        <v>7000000000</v>
      </c>
      <c r="AF1654" s="48">
        <v>15000000</v>
      </c>
    </row>
    <row r="1655" spans="1:32" x14ac:dyDescent="0.25">
      <c r="A1655" s="230" t="s">
        <v>4436</v>
      </c>
      <c r="B1655" s="48" t="s">
        <v>7451</v>
      </c>
      <c r="C1655" s="77">
        <v>3000000000</v>
      </c>
      <c r="D1655" s="48"/>
      <c r="E1655" s="75">
        <v>46022</v>
      </c>
      <c r="F1655" s="77">
        <v>7000000000</v>
      </c>
      <c r="G1655" s="77">
        <v>10000000000</v>
      </c>
      <c r="H1655" s="77">
        <v>3000000000</v>
      </c>
      <c r="I1655" s="77">
        <v>210000</v>
      </c>
      <c r="J1655" s="79" t="s">
        <v>5701</v>
      </c>
      <c r="K1655" s="80">
        <f t="shared" si="85"/>
        <v>8</v>
      </c>
      <c r="L1655" s="48" t="s">
        <v>249</v>
      </c>
      <c r="M1655" s="79" t="s">
        <v>7241</v>
      </c>
      <c r="N1655" s="80">
        <v>8</v>
      </c>
      <c r="O1655" s="48" t="s">
        <v>7078</v>
      </c>
      <c r="P1655" s="75">
        <v>46022</v>
      </c>
      <c r="Q1655" s="75">
        <v>46022</v>
      </c>
      <c r="R1655" s="75">
        <v>42369</v>
      </c>
      <c r="S1655" s="48">
        <v>1</v>
      </c>
      <c r="T1655" s="48" t="s">
        <v>253</v>
      </c>
      <c r="U1655" s="48" t="s">
        <v>1112</v>
      </c>
      <c r="V1655" s="82" t="s">
        <v>5704</v>
      </c>
      <c r="W1655" s="75">
        <v>43465</v>
      </c>
      <c r="X1655" s="48">
        <v>15000000</v>
      </c>
      <c r="Y1655" s="77">
        <v>7000000000</v>
      </c>
      <c r="Z1655" s="94">
        <v>210000000</v>
      </c>
      <c r="AA1655" s="77">
        <v>0</v>
      </c>
      <c r="AB1655" s="48">
        <v>2</v>
      </c>
      <c r="AC1655" s="75">
        <v>46022</v>
      </c>
      <c r="AD1655" s="77">
        <v>7000000000</v>
      </c>
      <c r="AE1655" s="77">
        <v>7000000000</v>
      </c>
      <c r="AF1655" s="48">
        <v>15000000</v>
      </c>
    </row>
    <row r="1656" spans="1:32" x14ac:dyDescent="0.25">
      <c r="A1656" s="230" t="s">
        <v>4438</v>
      </c>
      <c r="B1656" s="48" t="s">
        <v>7452</v>
      </c>
      <c r="C1656" s="77">
        <v>3000000000</v>
      </c>
      <c r="D1656" s="48"/>
      <c r="E1656" s="75">
        <v>46022</v>
      </c>
      <c r="F1656" s="77">
        <v>7000000000</v>
      </c>
      <c r="G1656" s="77">
        <v>10000000000</v>
      </c>
      <c r="H1656" s="77">
        <v>3000000000</v>
      </c>
      <c r="I1656" s="77">
        <v>210000</v>
      </c>
      <c r="J1656" s="79" t="s">
        <v>5701</v>
      </c>
      <c r="K1656" s="80">
        <f t="shared" si="85"/>
        <v>8</v>
      </c>
      <c r="L1656" s="48" t="s">
        <v>249</v>
      </c>
      <c r="M1656" s="79" t="s">
        <v>7243</v>
      </c>
      <c r="N1656" s="80">
        <v>8</v>
      </c>
      <c r="O1656" s="48" t="s">
        <v>7078</v>
      </c>
      <c r="P1656" s="75">
        <v>46022</v>
      </c>
      <c r="Q1656" s="75">
        <v>46022</v>
      </c>
      <c r="R1656" s="75">
        <v>42369</v>
      </c>
      <c r="S1656" s="48">
        <v>1</v>
      </c>
      <c r="T1656" s="48" t="s">
        <v>253</v>
      </c>
      <c r="U1656" s="48" t="s">
        <v>1112</v>
      </c>
      <c r="V1656" s="82" t="s">
        <v>5704</v>
      </c>
      <c r="W1656" s="75">
        <v>43465</v>
      </c>
      <c r="X1656" s="48">
        <v>15000000</v>
      </c>
      <c r="Y1656" s="77">
        <v>7000000000</v>
      </c>
      <c r="Z1656" s="94">
        <v>210000000</v>
      </c>
      <c r="AA1656" s="77">
        <v>0</v>
      </c>
      <c r="AB1656" s="48">
        <v>2</v>
      </c>
      <c r="AC1656" s="75">
        <v>46022</v>
      </c>
      <c r="AD1656" s="77">
        <v>7000000000</v>
      </c>
      <c r="AE1656" s="77">
        <v>7000000000</v>
      </c>
      <c r="AF1656" s="48">
        <v>15000000</v>
      </c>
    </row>
    <row r="1657" spans="1:32" x14ac:dyDescent="0.25">
      <c r="A1657" s="230" t="s">
        <v>4440</v>
      </c>
      <c r="B1657" s="48" t="s">
        <v>7453</v>
      </c>
      <c r="C1657" s="77">
        <v>3000000000</v>
      </c>
      <c r="D1657" s="48"/>
      <c r="E1657" s="75">
        <v>46022</v>
      </c>
      <c r="F1657" s="77">
        <v>7000000000</v>
      </c>
      <c r="G1657" s="77">
        <v>10000000000</v>
      </c>
      <c r="H1657" s="77">
        <v>3000000000</v>
      </c>
      <c r="I1657" s="77">
        <v>210000</v>
      </c>
      <c r="J1657" s="79" t="s">
        <v>5701</v>
      </c>
      <c r="K1657" s="80">
        <f t="shared" si="85"/>
        <v>8</v>
      </c>
      <c r="L1657" s="48" t="s">
        <v>249</v>
      </c>
      <c r="M1657" s="79" t="s">
        <v>7245</v>
      </c>
      <c r="N1657" s="80">
        <v>8</v>
      </c>
      <c r="O1657" s="48" t="s">
        <v>7078</v>
      </c>
      <c r="P1657" s="75">
        <v>46022</v>
      </c>
      <c r="Q1657" s="75">
        <v>46022</v>
      </c>
      <c r="R1657" s="75">
        <v>42369</v>
      </c>
      <c r="S1657" s="48">
        <v>1</v>
      </c>
      <c r="T1657" s="48" t="s">
        <v>253</v>
      </c>
      <c r="U1657" s="48" t="s">
        <v>1112</v>
      </c>
      <c r="V1657" s="82" t="s">
        <v>5704</v>
      </c>
      <c r="W1657" s="75">
        <v>43465</v>
      </c>
      <c r="X1657" s="48">
        <v>15000000</v>
      </c>
      <c r="Y1657" s="77">
        <v>7000000000</v>
      </c>
      <c r="Z1657" s="94">
        <v>210000000</v>
      </c>
      <c r="AA1657" s="77">
        <v>0</v>
      </c>
      <c r="AB1657" s="48">
        <v>2</v>
      </c>
      <c r="AC1657" s="75">
        <v>46022</v>
      </c>
      <c r="AD1657" s="77">
        <v>7000000000</v>
      </c>
      <c r="AE1657" s="77">
        <v>7000000000</v>
      </c>
      <c r="AF1657" s="48">
        <v>15000000</v>
      </c>
    </row>
    <row r="1658" spans="1:32" x14ac:dyDescent="0.25">
      <c r="A1658" s="230" t="s">
        <v>4442</v>
      </c>
      <c r="B1658" s="48" t="s">
        <v>7454</v>
      </c>
      <c r="C1658" s="77">
        <v>3000000000</v>
      </c>
      <c r="D1658" s="48"/>
      <c r="E1658" s="75">
        <v>46022</v>
      </c>
      <c r="F1658" s="77">
        <v>7000000000</v>
      </c>
      <c r="G1658" s="77">
        <v>10000000000</v>
      </c>
      <c r="H1658" s="77">
        <v>3000000000</v>
      </c>
      <c r="I1658" s="77">
        <v>210000</v>
      </c>
      <c r="J1658" s="79" t="s">
        <v>5701</v>
      </c>
      <c r="K1658" s="80">
        <f t="shared" si="85"/>
        <v>8</v>
      </c>
      <c r="L1658" s="48" t="s">
        <v>249</v>
      </c>
      <c r="M1658" s="79" t="s">
        <v>7247</v>
      </c>
      <c r="N1658" s="80">
        <v>8</v>
      </c>
      <c r="O1658" s="48" t="s">
        <v>7078</v>
      </c>
      <c r="P1658" s="75">
        <v>46022</v>
      </c>
      <c r="Q1658" s="75">
        <v>46022</v>
      </c>
      <c r="R1658" s="75">
        <v>42369</v>
      </c>
      <c r="S1658" s="48">
        <v>1</v>
      </c>
      <c r="T1658" s="48" t="s">
        <v>253</v>
      </c>
      <c r="U1658" s="48" t="s">
        <v>1112</v>
      </c>
      <c r="V1658" s="82" t="s">
        <v>5704</v>
      </c>
      <c r="W1658" s="75">
        <v>43465</v>
      </c>
      <c r="X1658" s="48">
        <v>15000000</v>
      </c>
      <c r="Y1658" s="77">
        <v>7000000000</v>
      </c>
      <c r="Z1658" s="94">
        <v>210000000</v>
      </c>
      <c r="AA1658" s="77">
        <v>0</v>
      </c>
      <c r="AB1658" s="48">
        <v>2</v>
      </c>
      <c r="AC1658" s="75">
        <v>46022</v>
      </c>
      <c r="AD1658" s="77">
        <v>7000000000</v>
      </c>
      <c r="AE1658" s="77">
        <v>7000000000</v>
      </c>
      <c r="AF1658" s="48">
        <v>15000000</v>
      </c>
    </row>
    <row r="1659" spans="1:32" x14ac:dyDescent="0.25">
      <c r="A1659" s="230" t="s">
        <v>4444</v>
      </c>
      <c r="B1659" s="48" t="s">
        <v>7455</v>
      </c>
      <c r="C1659" s="77">
        <v>3000000000</v>
      </c>
      <c r="D1659" s="48"/>
      <c r="E1659" s="75">
        <v>46022</v>
      </c>
      <c r="F1659" s="77">
        <v>7000000000</v>
      </c>
      <c r="G1659" s="77">
        <v>10000000000</v>
      </c>
      <c r="H1659" s="77">
        <v>3000000000</v>
      </c>
      <c r="I1659" s="77">
        <v>210000</v>
      </c>
      <c r="J1659" s="79" t="s">
        <v>5701</v>
      </c>
      <c r="K1659" s="80">
        <f t="shared" si="85"/>
        <v>8</v>
      </c>
      <c r="L1659" s="48" t="s">
        <v>249</v>
      </c>
      <c r="M1659" s="79" t="s">
        <v>7249</v>
      </c>
      <c r="N1659" s="80">
        <v>8</v>
      </c>
      <c r="O1659" s="48" t="s">
        <v>7078</v>
      </c>
      <c r="P1659" s="75">
        <v>46022</v>
      </c>
      <c r="Q1659" s="75">
        <v>46022</v>
      </c>
      <c r="R1659" s="75">
        <v>42369</v>
      </c>
      <c r="S1659" s="48">
        <v>1</v>
      </c>
      <c r="T1659" s="48" t="s">
        <v>253</v>
      </c>
      <c r="U1659" s="48" t="s">
        <v>1112</v>
      </c>
      <c r="V1659" s="82" t="s">
        <v>5704</v>
      </c>
      <c r="W1659" s="75">
        <v>43465</v>
      </c>
      <c r="X1659" s="48">
        <v>15000000</v>
      </c>
      <c r="Y1659" s="77">
        <v>7000000000</v>
      </c>
      <c r="Z1659" s="94">
        <v>210000000</v>
      </c>
      <c r="AA1659" s="77">
        <v>0</v>
      </c>
      <c r="AB1659" s="48">
        <v>2</v>
      </c>
      <c r="AC1659" s="75">
        <v>46022</v>
      </c>
      <c r="AD1659" s="77">
        <v>7000000000</v>
      </c>
      <c r="AE1659" s="77">
        <v>7000000000</v>
      </c>
      <c r="AF1659" s="48">
        <v>15000000</v>
      </c>
    </row>
    <row r="1660" spans="1:32" x14ac:dyDescent="0.25">
      <c r="A1660" s="230" t="s">
        <v>4446</v>
      </c>
      <c r="B1660" s="48" t="s">
        <v>7456</v>
      </c>
      <c r="C1660" s="77">
        <v>3000000000</v>
      </c>
      <c r="D1660" s="48"/>
      <c r="E1660" s="75">
        <v>46022</v>
      </c>
      <c r="F1660" s="77">
        <v>7000000000</v>
      </c>
      <c r="G1660" s="77">
        <v>10000000000</v>
      </c>
      <c r="H1660" s="77">
        <v>3000000000</v>
      </c>
      <c r="I1660" s="77">
        <v>210000</v>
      </c>
      <c r="J1660" s="79" t="s">
        <v>5701</v>
      </c>
      <c r="K1660" s="80">
        <f t="shared" si="85"/>
        <v>8</v>
      </c>
      <c r="L1660" s="48" t="s">
        <v>249</v>
      </c>
      <c r="M1660" s="79" t="s">
        <v>7251</v>
      </c>
      <c r="N1660" s="80">
        <v>8</v>
      </c>
      <c r="O1660" s="48" t="s">
        <v>7078</v>
      </c>
      <c r="P1660" s="75">
        <v>46022</v>
      </c>
      <c r="Q1660" s="75">
        <v>46022</v>
      </c>
      <c r="R1660" s="75">
        <v>42369</v>
      </c>
      <c r="S1660" s="48">
        <v>1</v>
      </c>
      <c r="T1660" s="48" t="s">
        <v>253</v>
      </c>
      <c r="U1660" s="48" t="s">
        <v>1112</v>
      </c>
      <c r="V1660" s="82" t="s">
        <v>5704</v>
      </c>
      <c r="W1660" s="75">
        <v>43465</v>
      </c>
      <c r="X1660" s="48">
        <v>15000000</v>
      </c>
      <c r="Y1660" s="77">
        <v>7000000000</v>
      </c>
      <c r="Z1660" s="94">
        <v>210000000</v>
      </c>
      <c r="AA1660" s="77">
        <v>0</v>
      </c>
      <c r="AB1660" s="48">
        <v>2</v>
      </c>
      <c r="AC1660" s="75">
        <v>46022</v>
      </c>
      <c r="AD1660" s="77">
        <v>7000000000</v>
      </c>
      <c r="AE1660" s="77">
        <v>7000000000</v>
      </c>
      <c r="AF1660" s="48">
        <v>15000000</v>
      </c>
    </row>
    <row r="1661" spans="1:32" x14ac:dyDescent="0.25">
      <c r="A1661" s="230" t="s">
        <v>4448</v>
      </c>
      <c r="B1661" s="48" t="s">
        <v>7457</v>
      </c>
      <c r="C1661" s="77">
        <v>3000000000</v>
      </c>
      <c r="D1661" s="48"/>
      <c r="E1661" s="75">
        <v>46022</v>
      </c>
      <c r="F1661" s="77">
        <v>7000000000</v>
      </c>
      <c r="G1661" s="77">
        <v>10000000000</v>
      </c>
      <c r="H1661" s="77">
        <v>3000000000</v>
      </c>
      <c r="I1661" s="77">
        <v>210000</v>
      </c>
      <c r="J1661" s="79" t="s">
        <v>5701</v>
      </c>
      <c r="K1661" s="80">
        <f t="shared" si="85"/>
        <v>8</v>
      </c>
      <c r="L1661" s="48" t="s">
        <v>249</v>
      </c>
      <c r="M1661" s="79" t="s">
        <v>7253</v>
      </c>
      <c r="N1661" s="80">
        <v>8</v>
      </c>
      <c r="O1661" s="48" t="s">
        <v>7078</v>
      </c>
      <c r="P1661" s="75">
        <v>46022</v>
      </c>
      <c r="Q1661" s="75">
        <v>46022</v>
      </c>
      <c r="R1661" s="75">
        <v>42369</v>
      </c>
      <c r="S1661" s="48">
        <v>1</v>
      </c>
      <c r="T1661" s="48" t="s">
        <v>253</v>
      </c>
      <c r="U1661" s="48" t="s">
        <v>1112</v>
      </c>
      <c r="V1661" s="82" t="s">
        <v>5704</v>
      </c>
      <c r="W1661" s="75">
        <v>43465</v>
      </c>
      <c r="X1661" s="48">
        <v>15000000</v>
      </c>
      <c r="Y1661" s="77">
        <v>7000000000</v>
      </c>
      <c r="Z1661" s="94">
        <v>210000000</v>
      </c>
      <c r="AA1661" s="77">
        <v>0</v>
      </c>
      <c r="AB1661" s="48">
        <v>2</v>
      </c>
      <c r="AC1661" s="75">
        <v>46022</v>
      </c>
      <c r="AD1661" s="77">
        <v>7000000000</v>
      </c>
      <c r="AE1661" s="77">
        <v>7000000000</v>
      </c>
      <c r="AF1661" s="48">
        <v>15000000</v>
      </c>
    </row>
    <row r="1662" spans="1:32" x14ac:dyDescent="0.25">
      <c r="A1662" s="230" t="s">
        <v>4450</v>
      </c>
      <c r="B1662" s="48" t="s">
        <v>7458</v>
      </c>
      <c r="C1662" s="77">
        <v>3000000000</v>
      </c>
      <c r="D1662" s="48"/>
      <c r="E1662" s="75">
        <v>46022</v>
      </c>
      <c r="F1662" s="77">
        <v>7000000000</v>
      </c>
      <c r="G1662" s="77">
        <v>10000000000</v>
      </c>
      <c r="H1662" s="77">
        <v>3000000000</v>
      </c>
      <c r="I1662" s="77">
        <v>210000</v>
      </c>
      <c r="J1662" s="79" t="s">
        <v>5701</v>
      </c>
      <c r="K1662" s="80">
        <f t="shared" si="85"/>
        <v>8</v>
      </c>
      <c r="L1662" s="48" t="s">
        <v>249</v>
      </c>
      <c r="M1662" s="79" t="s">
        <v>7255</v>
      </c>
      <c r="N1662" s="80">
        <v>8</v>
      </c>
      <c r="O1662" s="48" t="s">
        <v>7078</v>
      </c>
      <c r="P1662" s="75">
        <v>46022</v>
      </c>
      <c r="Q1662" s="75">
        <v>46022</v>
      </c>
      <c r="R1662" s="75">
        <v>42369</v>
      </c>
      <c r="S1662" s="48">
        <v>1</v>
      </c>
      <c r="T1662" s="48" t="s">
        <v>253</v>
      </c>
      <c r="U1662" s="48" t="s">
        <v>1112</v>
      </c>
      <c r="V1662" s="82" t="s">
        <v>5704</v>
      </c>
      <c r="W1662" s="75">
        <v>43465</v>
      </c>
      <c r="X1662" s="48">
        <v>15000000</v>
      </c>
      <c r="Y1662" s="77">
        <v>7000000000</v>
      </c>
      <c r="Z1662" s="94">
        <v>210000000</v>
      </c>
      <c r="AA1662" s="77">
        <v>0</v>
      </c>
      <c r="AB1662" s="48">
        <v>2</v>
      </c>
      <c r="AC1662" s="75">
        <v>46022</v>
      </c>
      <c r="AD1662" s="77">
        <v>7000000000</v>
      </c>
      <c r="AE1662" s="77">
        <v>7000000000</v>
      </c>
      <c r="AF1662" s="48">
        <v>15000000</v>
      </c>
    </row>
    <row r="1663" spans="1:32" x14ac:dyDescent="0.25">
      <c r="A1663" s="230" t="s">
        <v>4452</v>
      </c>
      <c r="B1663" s="48" t="s">
        <v>7459</v>
      </c>
      <c r="C1663" s="77">
        <v>2000000000</v>
      </c>
      <c r="D1663" s="48"/>
      <c r="E1663" s="75">
        <v>46022</v>
      </c>
      <c r="F1663" s="77">
        <v>5000000000</v>
      </c>
      <c r="G1663" s="77">
        <v>7000000000</v>
      </c>
      <c r="H1663" s="77">
        <v>2000000000</v>
      </c>
      <c r="I1663" s="77">
        <v>150000000</v>
      </c>
      <c r="J1663" s="79" t="s">
        <v>5701</v>
      </c>
      <c r="K1663" s="80">
        <f t="shared" si="85"/>
        <v>4</v>
      </c>
      <c r="L1663" s="48" t="s">
        <v>249</v>
      </c>
      <c r="M1663" s="79" t="s">
        <v>7077</v>
      </c>
      <c r="N1663" s="80">
        <v>4</v>
      </c>
      <c r="O1663" s="48" t="s">
        <v>7078</v>
      </c>
      <c r="P1663" s="75">
        <v>46022</v>
      </c>
      <c r="Q1663" s="75">
        <v>46022</v>
      </c>
      <c r="R1663" s="75">
        <v>42369</v>
      </c>
      <c r="S1663" s="48">
        <v>1</v>
      </c>
      <c r="T1663" s="48" t="s">
        <v>274</v>
      </c>
      <c r="U1663" s="48" t="s">
        <v>1112</v>
      </c>
      <c r="V1663" s="82" t="s">
        <v>5704</v>
      </c>
      <c r="W1663" s="75">
        <v>43465</v>
      </c>
      <c r="X1663" s="48">
        <v>15000000</v>
      </c>
      <c r="Y1663" s="77">
        <v>5000000000</v>
      </c>
      <c r="Z1663" s="94">
        <v>150000000</v>
      </c>
      <c r="AA1663" s="77">
        <v>500000000</v>
      </c>
      <c r="AB1663" s="48">
        <v>2</v>
      </c>
      <c r="AC1663" s="75">
        <v>46022</v>
      </c>
      <c r="AD1663" s="77">
        <v>5000000000</v>
      </c>
      <c r="AE1663" s="77">
        <v>5000000000</v>
      </c>
      <c r="AF1663" s="48">
        <v>15000000</v>
      </c>
    </row>
    <row r="1664" spans="1:32" x14ac:dyDescent="0.25">
      <c r="A1664" s="230" t="s">
        <v>4454</v>
      </c>
      <c r="B1664" s="48" t="s">
        <v>7460</v>
      </c>
      <c r="C1664" s="77">
        <v>2000000000</v>
      </c>
      <c r="D1664" s="48"/>
      <c r="E1664" s="75">
        <v>46022</v>
      </c>
      <c r="F1664" s="77">
        <v>5000000000</v>
      </c>
      <c r="G1664" s="77">
        <v>7000000000</v>
      </c>
      <c r="H1664" s="77">
        <v>2000000000</v>
      </c>
      <c r="I1664" s="77">
        <v>150000000</v>
      </c>
      <c r="J1664" s="79" t="s">
        <v>5701</v>
      </c>
      <c r="K1664" s="80">
        <f t="shared" si="85"/>
        <v>4</v>
      </c>
      <c r="L1664" s="48" t="s">
        <v>249</v>
      </c>
      <c r="M1664" s="79" t="s">
        <v>5702</v>
      </c>
      <c r="N1664" s="80">
        <v>4</v>
      </c>
      <c r="O1664" s="48" t="s">
        <v>7078</v>
      </c>
      <c r="P1664" s="75">
        <v>46022</v>
      </c>
      <c r="Q1664" s="75">
        <v>46022</v>
      </c>
      <c r="R1664" s="75">
        <v>42369</v>
      </c>
      <c r="S1664" s="48">
        <v>1</v>
      </c>
      <c r="T1664" s="48" t="s">
        <v>274</v>
      </c>
      <c r="U1664" s="48" t="s">
        <v>1112</v>
      </c>
      <c r="V1664" s="82" t="s">
        <v>5704</v>
      </c>
      <c r="W1664" s="75">
        <v>43465</v>
      </c>
      <c r="X1664" s="48">
        <v>15000000</v>
      </c>
      <c r="Y1664" s="77">
        <v>5000000000</v>
      </c>
      <c r="Z1664" s="94">
        <v>150000000</v>
      </c>
      <c r="AA1664" s="77">
        <v>1000000000</v>
      </c>
      <c r="AB1664" s="48">
        <v>2</v>
      </c>
      <c r="AC1664" s="75">
        <v>46022</v>
      </c>
      <c r="AD1664" s="77">
        <v>5000000000</v>
      </c>
      <c r="AE1664" s="77">
        <v>5000000000</v>
      </c>
      <c r="AF1664" s="48">
        <v>15000000</v>
      </c>
    </row>
    <row r="1665" spans="1:32" x14ac:dyDescent="0.25">
      <c r="A1665" s="230" t="s">
        <v>4456</v>
      </c>
      <c r="B1665" s="48" t="s">
        <v>7461</v>
      </c>
      <c r="C1665" s="77">
        <v>2000000000</v>
      </c>
      <c r="D1665" s="48"/>
      <c r="E1665" s="75">
        <v>46022</v>
      </c>
      <c r="F1665" s="77">
        <v>5000000000</v>
      </c>
      <c r="G1665" s="77">
        <v>7000000000</v>
      </c>
      <c r="H1665" s="77">
        <v>2000000000</v>
      </c>
      <c r="I1665" s="77">
        <v>150000000</v>
      </c>
      <c r="J1665" s="79" t="s">
        <v>5701</v>
      </c>
      <c r="K1665" s="80">
        <f t="shared" si="85"/>
        <v>4</v>
      </c>
      <c r="L1665" s="48" t="s">
        <v>249</v>
      </c>
      <c r="M1665" s="79" t="s">
        <v>7081</v>
      </c>
      <c r="N1665" s="80">
        <v>4</v>
      </c>
      <c r="O1665" s="48" t="s">
        <v>7078</v>
      </c>
      <c r="P1665" s="75">
        <v>46022</v>
      </c>
      <c r="Q1665" s="75">
        <v>46022</v>
      </c>
      <c r="R1665" s="75">
        <v>42369</v>
      </c>
      <c r="S1665" s="48">
        <v>1</v>
      </c>
      <c r="T1665" s="48" t="s">
        <v>274</v>
      </c>
      <c r="U1665" s="48" t="s">
        <v>1112</v>
      </c>
      <c r="V1665" s="82" t="s">
        <v>5704</v>
      </c>
      <c r="W1665" s="75">
        <v>43465</v>
      </c>
      <c r="X1665" s="48">
        <v>15000000</v>
      </c>
      <c r="Y1665" s="77">
        <v>5000000000</v>
      </c>
      <c r="Z1665" s="94">
        <v>150000000</v>
      </c>
      <c r="AA1665" s="77">
        <v>2500000000</v>
      </c>
      <c r="AB1665" s="48">
        <v>2</v>
      </c>
      <c r="AC1665" s="75">
        <v>46022</v>
      </c>
      <c r="AD1665" s="77">
        <v>5000000000</v>
      </c>
      <c r="AE1665" s="77">
        <v>5000000000</v>
      </c>
      <c r="AF1665" s="48">
        <v>15000000</v>
      </c>
    </row>
    <row r="1666" spans="1:32" x14ac:dyDescent="0.25">
      <c r="A1666" s="230" t="s">
        <v>4458</v>
      </c>
      <c r="B1666" s="48" t="s">
        <v>7462</v>
      </c>
      <c r="C1666" s="77">
        <v>2000000000</v>
      </c>
      <c r="D1666" s="48"/>
      <c r="E1666" s="75">
        <v>46022</v>
      </c>
      <c r="F1666" s="77">
        <v>5000000000</v>
      </c>
      <c r="G1666" s="77">
        <v>7000000000</v>
      </c>
      <c r="H1666" s="77">
        <v>2000000000</v>
      </c>
      <c r="I1666" s="77">
        <v>150000000</v>
      </c>
      <c r="J1666" s="79" t="s">
        <v>5701</v>
      </c>
      <c r="K1666" s="80">
        <f t="shared" si="85"/>
        <v>4</v>
      </c>
      <c r="L1666" s="48" t="s">
        <v>249</v>
      </c>
      <c r="M1666" s="79" t="s">
        <v>7083</v>
      </c>
      <c r="N1666" s="80">
        <v>4</v>
      </c>
      <c r="O1666" s="48" t="s">
        <v>7078</v>
      </c>
      <c r="P1666" s="75">
        <v>46022</v>
      </c>
      <c r="Q1666" s="75">
        <v>46022</v>
      </c>
      <c r="R1666" s="75">
        <v>42369</v>
      </c>
      <c r="S1666" s="48">
        <v>1</v>
      </c>
      <c r="T1666" s="48" t="s">
        <v>274</v>
      </c>
      <c r="U1666" s="48" t="s">
        <v>1112</v>
      </c>
      <c r="V1666" s="82" t="s">
        <v>5704</v>
      </c>
      <c r="W1666" s="75">
        <v>43465</v>
      </c>
      <c r="X1666" s="48">
        <v>15000000</v>
      </c>
      <c r="Y1666" s="77">
        <v>5000000000</v>
      </c>
      <c r="Z1666" s="94">
        <v>150000000</v>
      </c>
      <c r="AA1666" s="77">
        <v>0</v>
      </c>
      <c r="AB1666" s="48">
        <v>2</v>
      </c>
      <c r="AC1666" s="75">
        <v>46022</v>
      </c>
      <c r="AD1666" s="77">
        <v>5000000000</v>
      </c>
      <c r="AE1666" s="77">
        <v>5000000000</v>
      </c>
      <c r="AF1666" s="48">
        <v>15000000</v>
      </c>
    </row>
    <row r="1667" spans="1:32" x14ac:dyDescent="0.25">
      <c r="A1667" s="230" t="s">
        <v>4460</v>
      </c>
      <c r="B1667" s="48" t="s">
        <v>7463</v>
      </c>
      <c r="C1667" s="77">
        <v>2000000000</v>
      </c>
      <c r="D1667" s="48"/>
      <c r="E1667" s="75">
        <v>46022</v>
      </c>
      <c r="F1667" s="77">
        <v>5000000000</v>
      </c>
      <c r="G1667" s="77">
        <v>7000000000</v>
      </c>
      <c r="H1667" s="77">
        <v>2000000000</v>
      </c>
      <c r="I1667" s="77">
        <v>150000000</v>
      </c>
      <c r="J1667" s="79" t="s">
        <v>5701</v>
      </c>
      <c r="K1667" s="80">
        <f t="shared" ref="K1667:K1730" si="86">N1667</f>
        <v>4</v>
      </c>
      <c r="L1667" s="48" t="s">
        <v>249</v>
      </c>
      <c r="M1667" s="79" t="s">
        <v>7085</v>
      </c>
      <c r="N1667" s="80">
        <v>4</v>
      </c>
      <c r="O1667" s="48" t="s">
        <v>7078</v>
      </c>
      <c r="P1667" s="75">
        <v>46022</v>
      </c>
      <c r="Q1667" s="75">
        <v>46022</v>
      </c>
      <c r="R1667" s="75">
        <v>42369</v>
      </c>
      <c r="S1667" s="48">
        <v>1</v>
      </c>
      <c r="T1667" s="48" t="s">
        <v>274</v>
      </c>
      <c r="U1667" s="48" t="s">
        <v>1112</v>
      </c>
      <c r="V1667" s="82" t="s">
        <v>5704</v>
      </c>
      <c r="W1667" s="75">
        <v>43465</v>
      </c>
      <c r="X1667" s="48">
        <v>15000000</v>
      </c>
      <c r="Y1667" s="77">
        <v>5000000000</v>
      </c>
      <c r="Z1667" s="94">
        <v>150000000</v>
      </c>
      <c r="AA1667" s="77">
        <v>500000000</v>
      </c>
      <c r="AB1667" s="48">
        <v>2</v>
      </c>
      <c r="AC1667" s="75">
        <v>46022</v>
      </c>
      <c r="AD1667" s="77">
        <v>5000000000</v>
      </c>
      <c r="AE1667" s="77">
        <v>5000000000</v>
      </c>
      <c r="AF1667" s="48">
        <v>15000000</v>
      </c>
    </row>
    <row r="1668" spans="1:32" x14ac:dyDescent="0.25">
      <c r="A1668" s="230" t="s">
        <v>4462</v>
      </c>
      <c r="B1668" s="48" t="s">
        <v>7464</v>
      </c>
      <c r="C1668" s="77">
        <v>2000000000</v>
      </c>
      <c r="D1668" s="48"/>
      <c r="E1668" s="75">
        <v>46022</v>
      </c>
      <c r="F1668" s="77">
        <v>5000000000</v>
      </c>
      <c r="G1668" s="77">
        <v>7000000000</v>
      </c>
      <c r="H1668" s="77">
        <v>2000000000</v>
      </c>
      <c r="I1668" s="77">
        <v>150000000</v>
      </c>
      <c r="J1668" s="79" t="s">
        <v>5701</v>
      </c>
      <c r="K1668" s="80">
        <f t="shared" si="86"/>
        <v>4</v>
      </c>
      <c r="L1668" s="48" t="s">
        <v>249</v>
      </c>
      <c r="M1668" s="79" t="s">
        <v>7087</v>
      </c>
      <c r="N1668" s="80">
        <v>4</v>
      </c>
      <c r="O1668" s="48" t="s">
        <v>7078</v>
      </c>
      <c r="P1668" s="75">
        <v>46022</v>
      </c>
      <c r="Q1668" s="75">
        <v>46022</v>
      </c>
      <c r="R1668" s="75">
        <v>42369</v>
      </c>
      <c r="S1668" s="48">
        <v>1</v>
      </c>
      <c r="T1668" s="48" t="s">
        <v>274</v>
      </c>
      <c r="U1668" s="48" t="s">
        <v>1112</v>
      </c>
      <c r="V1668" s="82" t="s">
        <v>5704</v>
      </c>
      <c r="W1668" s="75">
        <v>43465</v>
      </c>
      <c r="X1668" s="48">
        <v>15000000</v>
      </c>
      <c r="Y1668" s="77">
        <v>5000000000</v>
      </c>
      <c r="Z1668" s="94">
        <v>150000000</v>
      </c>
      <c r="AA1668" s="77">
        <v>1000000000</v>
      </c>
      <c r="AB1668" s="48">
        <v>2</v>
      </c>
      <c r="AC1668" s="75">
        <v>46022</v>
      </c>
      <c r="AD1668" s="77">
        <v>5000000000</v>
      </c>
      <c r="AE1668" s="77">
        <v>5000000000</v>
      </c>
      <c r="AF1668" s="48">
        <v>15000000</v>
      </c>
    </row>
    <row r="1669" spans="1:32" x14ac:dyDescent="0.25">
      <c r="A1669" s="230" t="s">
        <v>4464</v>
      </c>
      <c r="B1669" s="48" t="s">
        <v>7465</v>
      </c>
      <c r="C1669" s="77">
        <v>2000000000</v>
      </c>
      <c r="D1669" s="48"/>
      <c r="E1669" s="75">
        <v>46022</v>
      </c>
      <c r="F1669" s="77">
        <v>5000000000</v>
      </c>
      <c r="G1669" s="77">
        <v>7000000000</v>
      </c>
      <c r="H1669" s="77">
        <v>2000000000</v>
      </c>
      <c r="I1669" s="77">
        <v>150000000</v>
      </c>
      <c r="J1669" s="79" t="s">
        <v>5701</v>
      </c>
      <c r="K1669" s="80">
        <f t="shared" si="86"/>
        <v>4</v>
      </c>
      <c r="L1669" s="48" t="s">
        <v>249</v>
      </c>
      <c r="M1669" s="79" t="s">
        <v>7089</v>
      </c>
      <c r="N1669" s="80">
        <v>4</v>
      </c>
      <c r="O1669" s="48" t="s">
        <v>7078</v>
      </c>
      <c r="P1669" s="75">
        <v>46022</v>
      </c>
      <c r="Q1669" s="75">
        <v>46022</v>
      </c>
      <c r="R1669" s="75">
        <v>42369</v>
      </c>
      <c r="S1669" s="48">
        <v>1</v>
      </c>
      <c r="T1669" s="48" t="s">
        <v>274</v>
      </c>
      <c r="U1669" s="48" t="s">
        <v>1112</v>
      </c>
      <c r="V1669" s="82" t="s">
        <v>5704</v>
      </c>
      <c r="W1669" s="75">
        <v>43465</v>
      </c>
      <c r="X1669" s="48">
        <v>15000000</v>
      </c>
      <c r="Y1669" s="77">
        <v>5000000000</v>
      </c>
      <c r="Z1669" s="94">
        <v>150000000</v>
      </c>
      <c r="AA1669" s="77">
        <v>2500000000</v>
      </c>
      <c r="AB1669" s="48">
        <v>2</v>
      </c>
      <c r="AC1669" s="75">
        <v>46022</v>
      </c>
      <c r="AD1669" s="77">
        <v>5000000000</v>
      </c>
      <c r="AE1669" s="77">
        <v>5000000000</v>
      </c>
      <c r="AF1669" s="48">
        <v>15000000</v>
      </c>
    </row>
    <row r="1670" spans="1:32" x14ac:dyDescent="0.25">
      <c r="A1670" s="230" t="s">
        <v>4466</v>
      </c>
      <c r="B1670" s="48" t="s">
        <v>7466</v>
      </c>
      <c r="C1670" s="77">
        <v>2000000000</v>
      </c>
      <c r="D1670" s="48"/>
      <c r="E1670" s="75">
        <v>46022</v>
      </c>
      <c r="F1670" s="77">
        <v>5000000000</v>
      </c>
      <c r="G1670" s="77">
        <v>7000000000</v>
      </c>
      <c r="H1670" s="77">
        <v>2000000000</v>
      </c>
      <c r="I1670" s="77">
        <v>150000000</v>
      </c>
      <c r="J1670" s="79" t="s">
        <v>5701</v>
      </c>
      <c r="K1670" s="80">
        <f t="shared" si="86"/>
        <v>4</v>
      </c>
      <c r="L1670" s="48" t="s">
        <v>249</v>
      </c>
      <c r="M1670" s="79" t="s">
        <v>7091</v>
      </c>
      <c r="N1670" s="80">
        <v>4</v>
      </c>
      <c r="O1670" s="48" t="s">
        <v>7078</v>
      </c>
      <c r="P1670" s="75">
        <v>46022</v>
      </c>
      <c r="Q1670" s="75">
        <v>46022</v>
      </c>
      <c r="R1670" s="75">
        <v>42369</v>
      </c>
      <c r="S1670" s="48">
        <v>1</v>
      </c>
      <c r="T1670" s="48" t="s">
        <v>274</v>
      </c>
      <c r="U1670" s="48" t="s">
        <v>1112</v>
      </c>
      <c r="V1670" s="82" t="s">
        <v>5704</v>
      </c>
      <c r="W1670" s="75">
        <v>43465</v>
      </c>
      <c r="X1670" s="48">
        <v>15000000</v>
      </c>
      <c r="Y1670" s="77">
        <v>5000000000</v>
      </c>
      <c r="Z1670" s="94">
        <v>150000000</v>
      </c>
      <c r="AA1670" s="77">
        <v>0</v>
      </c>
      <c r="AB1670" s="48">
        <v>2</v>
      </c>
      <c r="AC1670" s="75">
        <v>46022</v>
      </c>
      <c r="AD1670" s="77">
        <v>5000000000</v>
      </c>
      <c r="AE1670" s="77">
        <v>5000000000</v>
      </c>
      <c r="AF1670" s="48">
        <v>15000000</v>
      </c>
    </row>
    <row r="1671" spans="1:32" x14ac:dyDescent="0.25">
      <c r="A1671" s="230" t="s">
        <v>4468</v>
      </c>
      <c r="B1671" s="48" t="s">
        <v>7467</v>
      </c>
      <c r="C1671" s="77">
        <v>2000000000</v>
      </c>
      <c r="D1671" s="48"/>
      <c r="E1671" s="75">
        <v>46022</v>
      </c>
      <c r="F1671" s="77">
        <v>5000000000</v>
      </c>
      <c r="G1671" s="77">
        <v>7000000000</v>
      </c>
      <c r="H1671" s="77">
        <v>2000000000</v>
      </c>
      <c r="I1671" s="77">
        <v>150000000</v>
      </c>
      <c r="J1671" s="79" t="s">
        <v>5701</v>
      </c>
      <c r="K1671" s="80">
        <f t="shared" si="86"/>
        <v>4</v>
      </c>
      <c r="L1671" s="48" t="s">
        <v>249</v>
      </c>
      <c r="M1671" s="79" t="s">
        <v>7093</v>
      </c>
      <c r="N1671" s="80">
        <v>4</v>
      </c>
      <c r="O1671" s="48" t="s">
        <v>7078</v>
      </c>
      <c r="P1671" s="75">
        <v>46022</v>
      </c>
      <c r="Q1671" s="75">
        <v>46022</v>
      </c>
      <c r="R1671" s="75">
        <v>42369</v>
      </c>
      <c r="S1671" s="48">
        <v>1</v>
      </c>
      <c r="T1671" s="48" t="s">
        <v>274</v>
      </c>
      <c r="U1671" s="48" t="s">
        <v>1112</v>
      </c>
      <c r="V1671" s="82" t="s">
        <v>5704</v>
      </c>
      <c r="W1671" s="75">
        <v>43465</v>
      </c>
      <c r="X1671" s="48">
        <v>15000000</v>
      </c>
      <c r="Y1671" s="77">
        <v>5000000000</v>
      </c>
      <c r="Z1671" s="94">
        <v>150000000</v>
      </c>
      <c r="AA1671" s="77">
        <v>500000000</v>
      </c>
      <c r="AB1671" s="48">
        <v>2</v>
      </c>
      <c r="AC1671" s="75">
        <v>46022</v>
      </c>
      <c r="AD1671" s="77">
        <v>5000000000</v>
      </c>
      <c r="AE1671" s="77">
        <v>5000000000</v>
      </c>
      <c r="AF1671" s="48">
        <v>15000000</v>
      </c>
    </row>
    <row r="1672" spans="1:32" x14ac:dyDescent="0.25">
      <c r="A1672" s="230" t="s">
        <v>4470</v>
      </c>
      <c r="B1672" s="48" t="s">
        <v>7468</v>
      </c>
      <c r="C1672" s="77">
        <v>2000000000</v>
      </c>
      <c r="D1672" s="48"/>
      <c r="E1672" s="75">
        <v>46022</v>
      </c>
      <c r="F1672" s="77">
        <v>5000000000</v>
      </c>
      <c r="G1672" s="77">
        <v>7000000000</v>
      </c>
      <c r="H1672" s="77">
        <v>2000000000</v>
      </c>
      <c r="I1672" s="77">
        <v>150000000</v>
      </c>
      <c r="J1672" s="79" t="s">
        <v>5701</v>
      </c>
      <c r="K1672" s="80">
        <f t="shared" si="86"/>
        <v>4</v>
      </c>
      <c r="L1672" s="48" t="s">
        <v>249</v>
      </c>
      <c r="M1672" s="79" t="s">
        <v>7095</v>
      </c>
      <c r="N1672" s="80">
        <v>4</v>
      </c>
      <c r="O1672" s="48" t="s">
        <v>7078</v>
      </c>
      <c r="P1672" s="75">
        <v>46022</v>
      </c>
      <c r="Q1672" s="75">
        <v>46022</v>
      </c>
      <c r="R1672" s="75">
        <v>42369</v>
      </c>
      <c r="S1672" s="48">
        <v>1</v>
      </c>
      <c r="T1672" s="48" t="s">
        <v>274</v>
      </c>
      <c r="U1672" s="48" t="s">
        <v>1112</v>
      </c>
      <c r="V1672" s="82" t="s">
        <v>5704</v>
      </c>
      <c r="W1672" s="75">
        <v>43465</v>
      </c>
      <c r="X1672" s="48">
        <v>15000000</v>
      </c>
      <c r="Y1672" s="77">
        <v>5000000000</v>
      </c>
      <c r="Z1672" s="94">
        <v>150000000</v>
      </c>
      <c r="AA1672" s="77">
        <v>1000000000</v>
      </c>
      <c r="AB1672" s="48">
        <v>2</v>
      </c>
      <c r="AC1672" s="75">
        <v>46022</v>
      </c>
      <c r="AD1672" s="77">
        <v>5000000000</v>
      </c>
      <c r="AE1672" s="77">
        <v>5000000000</v>
      </c>
      <c r="AF1672" s="48">
        <v>15000000</v>
      </c>
    </row>
    <row r="1673" spans="1:32" x14ac:dyDescent="0.25">
      <c r="A1673" s="230" t="s">
        <v>4472</v>
      </c>
      <c r="B1673" s="48" t="s">
        <v>7469</v>
      </c>
      <c r="C1673" s="77">
        <v>2000000000</v>
      </c>
      <c r="D1673" s="48"/>
      <c r="E1673" s="75">
        <v>46022</v>
      </c>
      <c r="F1673" s="77">
        <v>5000000000</v>
      </c>
      <c r="G1673" s="77">
        <v>7000000000</v>
      </c>
      <c r="H1673" s="77">
        <v>2000000000</v>
      </c>
      <c r="I1673" s="77">
        <v>150000000</v>
      </c>
      <c r="J1673" s="79" t="s">
        <v>5701</v>
      </c>
      <c r="K1673" s="80">
        <f t="shared" si="86"/>
        <v>4</v>
      </c>
      <c r="L1673" s="48" t="s">
        <v>249</v>
      </c>
      <c r="M1673" s="79" t="s">
        <v>7097</v>
      </c>
      <c r="N1673" s="80">
        <v>4</v>
      </c>
      <c r="O1673" s="48" t="s">
        <v>7078</v>
      </c>
      <c r="P1673" s="75">
        <v>46022</v>
      </c>
      <c r="Q1673" s="75">
        <v>46022</v>
      </c>
      <c r="R1673" s="75">
        <v>42369</v>
      </c>
      <c r="S1673" s="48">
        <v>1</v>
      </c>
      <c r="T1673" s="48" t="s">
        <v>274</v>
      </c>
      <c r="U1673" s="48" t="s">
        <v>1112</v>
      </c>
      <c r="V1673" s="82" t="s">
        <v>5704</v>
      </c>
      <c r="W1673" s="75">
        <v>43465</v>
      </c>
      <c r="X1673" s="48">
        <v>15000000</v>
      </c>
      <c r="Y1673" s="77">
        <v>5000000000</v>
      </c>
      <c r="Z1673" s="94">
        <v>150000000</v>
      </c>
      <c r="AA1673" s="77">
        <v>2500000000</v>
      </c>
      <c r="AB1673" s="48">
        <v>2</v>
      </c>
      <c r="AC1673" s="75">
        <v>46022</v>
      </c>
      <c r="AD1673" s="77">
        <v>5000000000</v>
      </c>
      <c r="AE1673" s="77">
        <v>5000000000</v>
      </c>
      <c r="AF1673" s="48">
        <v>15000000</v>
      </c>
    </row>
    <row r="1674" spans="1:32" x14ac:dyDescent="0.25">
      <c r="A1674" s="230" t="s">
        <v>4474</v>
      </c>
      <c r="B1674" s="48" t="s">
        <v>7470</v>
      </c>
      <c r="C1674" s="77">
        <v>2000000000</v>
      </c>
      <c r="D1674" s="48"/>
      <c r="E1674" s="75">
        <v>46022</v>
      </c>
      <c r="F1674" s="77">
        <v>5000000000</v>
      </c>
      <c r="G1674" s="77">
        <v>7000000000</v>
      </c>
      <c r="H1674" s="77">
        <v>2000000000</v>
      </c>
      <c r="I1674" s="77">
        <v>150000000</v>
      </c>
      <c r="J1674" s="79" t="s">
        <v>5701</v>
      </c>
      <c r="K1674" s="80">
        <f t="shared" si="86"/>
        <v>4</v>
      </c>
      <c r="L1674" s="48" t="s">
        <v>249</v>
      </c>
      <c r="M1674" s="79" t="s">
        <v>7099</v>
      </c>
      <c r="N1674" s="80">
        <v>4</v>
      </c>
      <c r="O1674" s="48" t="s">
        <v>7078</v>
      </c>
      <c r="P1674" s="75">
        <v>46022</v>
      </c>
      <c r="Q1674" s="75">
        <v>46022</v>
      </c>
      <c r="R1674" s="75">
        <v>42369</v>
      </c>
      <c r="S1674" s="48">
        <v>1</v>
      </c>
      <c r="T1674" s="48" t="s">
        <v>274</v>
      </c>
      <c r="U1674" s="48" t="s">
        <v>1112</v>
      </c>
      <c r="V1674" s="82" t="s">
        <v>5704</v>
      </c>
      <c r="W1674" s="75">
        <v>43465</v>
      </c>
      <c r="X1674" s="48">
        <v>15000000</v>
      </c>
      <c r="Y1674" s="77">
        <v>5000000000</v>
      </c>
      <c r="Z1674" s="94">
        <v>150000000</v>
      </c>
      <c r="AA1674" s="77">
        <v>0</v>
      </c>
      <c r="AB1674" s="48">
        <v>2</v>
      </c>
      <c r="AC1674" s="75">
        <v>46022</v>
      </c>
      <c r="AD1674" s="77">
        <v>5000000000</v>
      </c>
      <c r="AE1674" s="77">
        <v>5000000000</v>
      </c>
      <c r="AF1674" s="48">
        <v>15000000</v>
      </c>
    </row>
    <row r="1675" spans="1:32" x14ac:dyDescent="0.25">
      <c r="A1675" s="230" t="s">
        <v>4476</v>
      </c>
      <c r="B1675" s="48" t="s">
        <v>7471</v>
      </c>
      <c r="C1675" s="77">
        <v>2000000000</v>
      </c>
      <c r="D1675" s="48"/>
      <c r="E1675" s="75">
        <v>46022</v>
      </c>
      <c r="F1675" s="77">
        <v>5000000000</v>
      </c>
      <c r="G1675" s="77">
        <v>7000000000</v>
      </c>
      <c r="H1675" s="77">
        <v>2000000000</v>
      </c>
      <c r="I1675" s="77">
        <v>150000000</v>
      </c>
      <c r="J1675" s="79" t="s">
        <v>5701</v>
      </c>
      <c r="K1675" s="80">
        <f t="shared" si="86"/>
        <v>4</v>
      </c>
      <c r="L1675" s="48" t="s">
        <v>249</v>
      </c>
      <c r="M1675" s="79" t="s">
        <v>7101</v>
      </c>
      <c r="N1675" s="80">
        <v>4</v>
      </c>
      <c r="O1675" s="48" t="s">
        <v>7078</v>
      </c>
      <c r="P1675" s="75">
        <v>46022</v>
      </c>
      <c r="Q1675" s="75">
        <v>46022</v>
      </c>
      <c r="R1675" s="75">
        <v>42369</v>
      </c>
      <c r="S1675" s="48">
        <v>1</v>
      </c>
      <c r="T1675" s="48" t="s">
        <v>274</v>
      </c>
      <c r="U1675" s="48" t="s">
        <v>1112</v>
      </c>
      <c r="V1675" s="82" t="s">
        <v>5704</v>
      </c>
      <c r="W1675" s="75">
        <v>43465</v>
      </c>
      <c r="X1675" s="48">
        <v>15000000</v>
      </c>
      <c r="Y1675" s="77">
        <v>5000000000</v>
      </c>
      <c r="Z1675" s="94">
        <v>150000000</v>
      </c>
      <c r="AA1675" s="77">
        <v>500000000</v>
      </c>
      <c r="AB1675" s="48">
        <v>2</v>
      </c>
      <c r="AC1675" s="75">
        <v>46022</v>
      </c>
      <c r="AD1675" s="77">
        <v>5000000000</v>
      </c>
      <c r="AE1675" s="77">
        <v>5000000000</v>
      </c>
      <c r="AF1675" s="48">
        <v>15000000</v>
      </c>
    </row>
    <row r="1676" spans="1:32" x14ac:dyDescent="0.25">
      <c r="A1676" s="230" t="s">
        <v>4478</v>
      </c>
      <c r="B1676" s="48" t="s">
        <v>7472</v>
      </c>
      <c r="C1676" s="77">
        <v>2000000000</v>
      </c>
      <c r="D1676" s="48"/>
      <c r="E1676" s="75">
        <v>46022</v>
      </c>
      <c r="F1676" s="77">
        <v>5000000000</v>
      </c>
      <c r="G1676" s="77">
        <v>7000000000</v>
      </c>
      <c r="H1676" s="77">
        <v>2000000000</v>
      </c>
      <c r="I1676" s="77">
        <v>150000000</v>
      </c>
      <c r="J1676" s="79" t="s">
        <v>5701</v>
      </c>
      <c r="K1676" s="80">
        <f t="shared" si="86"/>
        <v>4</v>
      </c>
      <c r="L1676" s="48" t="s">
        <v>249</v>
      </c>
      <c r="M1676" s="79" t="s">
        <v>7103</v>
      </c>
      <c r="N1676" s="80">
        <v>4</v>
      </c>
      <c r="O1676" s="48" t="s">
        <v>7078</v>
      </c>
      <c r="P1676" s="75">
        <v>46022</v>
      </c>
      <c r="Q1676" s="75">
        <v>46022</v>
      </c>
      <c r="R1676" s="75">
        <v>42369</v>
      </c>
      <c r="S1676" s="48">
        <v>1</v>
      </c>
      <c r="T1676" s="48" t="s">
        <v>274</v>
      </c>
      <c r="U1676" s="48" t="s">
        <v>1112</v>
      </c>
      <c r="V1676" s="82" t="s">
        <v>5704</v>
      </c>
      <c r="W1676" s="75">
        <v>43465</v>
      </c>
      <c r="X1676" s="48">
        <v>15000000</v>
      </c>
      <c r="Y1676" s="77">
        <v>5000000000</v>
      </c>
      <c r="Z1676" s="94">
        <v>150000000</v>
      </c>
      <c r="AA1676" s="77">
        <v>2500000000</v>
      </c>
      <c r="AB1676" s="48">
        <v>2</v>
      </c>
      <c r="AC1676" s="75">
        <v>46022</v>
      </c>
      <c r="AD1676" s="77">
        <v>5000000000</v>
      </c>
      <c r="AE1676" s="77">
        <v>5000000000</v>
      </c>
      <c r="AF1676" s="48">
        <v>15000000</v>
      </c>
    </row>
    <row r="1677" spans="1:32" x14ac:dyDescent="0.25">
      <c r="A1677" s="230" t="s">
        <v>4480</v>
      </c>
      <c r="B1677" s="48" t="s">
        <v>7473</v>
      </c>
      <c r="C1677" s="77">
        <v>2000000000</v>
      </c>
      <c r="D1677" s="48"/>
      <c r="E1677" s="75">
        <v>46022</v>
      </c>
      <c r="F1677" s="77">
        <v>5000000000</v>
      </c>
      <c r="G1677" s="77">
        <v>7000000000</v>
      </c>
      <c r="H1677" s="77">
        <v>2000000000</v>
      </c>
      <c r="I1677" s="77">
        <v>150000000</v>
      </c>
      <c r="J1677" s="79" t="s">
        <v>5701</v>
      </c>
      <c r="K1677" s="80">
        <f t="shared" si="86"/>
        <v>4</v>
      </c>
      <c r="L1677" s="48" t="s">
        <v>249</v>
      </c>
      <c r="M1677" s="79" t="s">
        <v>7105</v>
      </c>
      <c r="N1677" s="80">
        <v>4</v>
      </c>
      <c r="O1677" s="48" t="s">
        <v>7078</v>
      </c>
      <c r="P1677" s="75">
        <v>46022</v>
      </c>
      <c r="Q1677" s="75">
        <v>46022</v>
      </c>
      <c r="R1677" s="75">
        <v>42369</v>
      </c>
      <c r="S1677" s="48">
        <v>1</v>
      </c>
      <c r="T1677" s="48" t="s">
        <v>274</v>
      </c>
      <c r="U1677" s="48" t="s">
        <v>1112</v>
      </c>
      <c r="V1677" s="82" t="s">
        <v>5704</v>
      </c>
      <c r="W1677" s="75">
        <v>43465</v>
      </c>
      <c r="X1677" s="48">
        <v>15000000</v>
      </c>
      <c r="Y1677" s="77">
        <v>5000000000</v>
      </c>
      <c r="Z1677" s="94">
        <v>150000000</v>
      </c>
      <c r="AA1677" s="77">
        <v>0</v>
      </c>
      <c r="AB1677" s="48">
        <v>2</v>
      </c>
      <c r="AC1677" s="75">
        <v>46022</v>
      </c>
      <c r="AD1677" s="77">
        <v>5000000000</v>
      </c>
      <c r="AE1677" s="77">
        <v>5000000000</v>
      </c>
      <c r="AF1677" s="48">
        <v>15000000</v>
      </c>
    </row>
    <row r="1678" spans="1:32" x14ac:dyDescent="0.25">
      <c r="A1678" s="230" t="s">
        <v>4482</v>
      </c>
      <c r="B1678" s="48" t="s">
        <v>7474</v>
      </c>
      <c r="C1678" s="77">
        <v>2000000000</v>
      </c>
      <c r="D1678" s="48"/>
      <c r="E1678" s="75">
        <v>46022</v>
      </c>
      <c r="F1678" s="77">
        <v>5000000000</v>
      </c>
      <c r="G1678" s="77">
        <v>7000000000</v>
      </c>
      <c r="H1678" s="77">
        <v>2000000000</v>
      </c>
      <c r="I1678" s="77">
        <v>150000000</v>
      </c>
      <c r="J1678" s="79" t="s">
        <v>5701</v>
      </c>
      <c r="K1678" s="80">
        <f t="shared" si="86"/>
        <v>1</v>
      </c>
      <c r="L1678" s="48" t="s">
        <v>249</v>
      </c>
      <c r="M1678" s="79" t="s">
        <v>7107</v>
      </c>
      <c r="N1678" s="80">
        <v>1</v>
      </c>
      <c r="O1678" s="48" t="s">
        <v>7078</v>
      </c>
      <c r="P1678" s="75">
        <v>46022</v>
      </c>
      <c r="Q1678" s="75">
        <v>46022</v>
      </c>
      <c r="R1678" s="75">
        <v>42369</v>
      </c>
      <c r="S1678" s="48">
        <v>1</v>
      </c>
      <c r="T1678" s="48" t="s">
        <v>274</v>
      </c>
      <c r="U1678" s="48" t="s">
        <v>1112</v>
      </c>
      <c r="V1678" s="82" t="s">
        <v>5704</v>
      </c>
      <c r="W1678" s="75">
        <v>43465</v>
      </c>
      <c r="X1678" s="48">
        <v>15000000</v>
      </c>
      <c r="Y1678" s="77">
        <v>5000000000</v>
      </c>
      <c r="Z1678" s="94">
        <v>150000000</v>
      </c>
      <c r="AA1678" s="77">
        <v>500000000</v>
      </c>
      <c r="AB1678" s="48">
        <v>2</v>
      </c>
      <c r="AC1678" s="75">
        <v>46022</v>
      </c>
      <c r="AD1678" s="77">
        <v>5000000000</v>
      </c>
      <c r="AE1678" s="77">
        <v>5000000000</v>
      </c>
      <c r="AF1678" s="48">
        <v>15000000</v>
      </c>
    </row>
    <row r="1679" spans="1:32" x14ac:dyDescent="0.25">
      <c r="A1679" s="230" t="s">
        <v>4484</v>
      </c>
      <c r="B1679" s="48" t="s">
        <v>7475</v>
      </c>
      <c r="C1679" s="77">
        <v>2000000000</v>
      </c>
      <c r="D1679" s="48"/>
      <c r="E1679" s="75">
        <v>46022</v>
      </c>
      <c r="F1679" s="77">
        <v>5000000000</v>
      </c>
      <c r="G1679" s="77">
        <v>7000000000</v>
      </c>
      <c r="H1679" s="77">
        <v>2000000000</v>
      </c>
      <c r="I1679" s="77">
        <v>150000000</v>
      </c>
      <c r="J1679" s="79" t="s">
        <v>5701</v>
      </c>
      <c r="K1679" s="80">
        <f t="shared" si="86"/>
        <v>2</v>
      </c>
      <c r="L1679" s="48" t="s">
        <v>249</v>
      </c>
      <c r="M1679" s="79" t="s">
        <v>7109</v>
      </c>
      <c r="N1679" s="80">
        <v>2</v>
      </c>
      <c r="O1679" s="48" t="s">
        <v>7078</v>
      </c>
      <c r="P1679" s="75">
        <v>46022</v>
      </c>
      <c r="Q1679" s="75">
        <v>46022</v>
      </c>
      <c r="R1679" s="75">
        <v>42369</v>
      </c>
      <c r="S1679" s="48">
        <v>1</v>
      </c>
      <c r="T1679" s="48" t="s">
        <v>274</v>
      </c>
      <c r="U1679" s="48" t="s">
        <v>1112</v>
      </c>
      <c r="V1679" s="82" t="s">
        <v>5704</v>
      </c>
      <c r="W1679" s="75">
        <v>43465</v>
      </c>
      <c r="X1679" s="48">
        <v>15000000</v>
      </c>
      <c r="Y1679" s="77">
        <v>5000000000</v>
      </c>
      <c r="Z1679" s="94">
        <v>150000000</v>
      </c>
      <c r="AA1679" s="77">
        <v>1000000000</v>
      </c>
      <c r="AB1679" s="48">
        <v>2</v>
      </c>
      <c r="AC1679" s="75">
        <v>46022</v>
      </c>
      <c r="AD1679" s="77">
        <v>5000000000</v>
      </c>
      <c r="AE1679" s="77">
        <v>5000000000</v>
      </c>
      <c r="AF1679" s="48">
        <v>15000000</v>
      </c>
    </row>
    <row r="1680" spans="1:32" x14ac:dyDescent="0.25">
      <c r="A1680" s="230" t="s">
        <v>4486</v>
      </c>
      <c r="B1680" s="48" t="s">
        <v>7476</v>
      </c>
      <c r="C1680" s="77">
        <v>2000000000</v>
      </c>
      <c r="D1680" s="48"/>
      <c r="E1680" s="75">
        <v>46022</v>
      </c>
      <c r="F1680" s="77">
        <v>5000000000</v>
      </c>
      <c r="G1680" s="77">
        <v>7000000000</v>
      </c>
      <c r="H1680" s="77">
        <v>2000000000</v>
      </c>
      <c r="I1680" s="77">
        <v>150000000</v>
      </c>
      <c r="J1680" s="79" t="s">
        <v>5701</v>
      </c>
      <c r="K1680" s="80">
        <f t="shared" si="86"/>
        <v>3</v>
      </c>
      <c r="L1680" s="48" t="s">
        <v>249</v>
      </c>
      <c r="M1680" s="79" t="s">
        <v>7111</v>
      </c>
      <c r="N1680" s="80">
        <v>3</v>
      </c>
      <c r="O1680" s="48" t="s">
        <v>7078</v>
      </c>
      <c r="P1680" s="75">
        <v>46022</v>
      </c>
      <c r="Q1680" s="75">
        <v>46022</v>
      </c>
      <c r="R1680" s="75">
        <v>42369</v>
      </c>
      <c r="S1680" s="48">
        <v>1</v>
      </c>
      <c r="T1680" s="48" t="s">
        <v>274</v>
      </c>
      <c r="U1680" s="48" t="s">
        <v>1112</v>
      </c>
      <c r="V1680" s="82" t="s">
        <v>5704</v>
      </c>
      <c r="W1680" s="75">
        <v>43465</v>
      </c>
      <c r="X1680" s="48">
        <v>15000000</v>
      </c>
      <c r="Y1680" s="77">
        <v>5000000000</v>
      </c>
      <c r="Z1680" s="94">
        <v>150000000</v>
      </c>
      <c r="AA1680" s="77">
        <v>2500000000</v>
      </c>
      <c r="AB1680" s="48">
        <v>2</v>
      </c>
      <c r="AC1680" s="75">
        <v>46022</v>
      </c>
      <c r="AD1680" s="77">
        <v>5000000000</v>
      </c>
      <c r="AE1680" s="77">
        <v>5000000000</v>
      </c>
      <c r="AF1680" s="48">
        <v>15000000</v>
      </c>
    </row>
    <row r="1681" spans="1:32" x14ac:dyDescent="0.25">
      <c r="A1681" s="230" t="s">
        <v>4488</v>
      </c>
      <c r="B1681" s="48" t="s">
        <v>7477</v>
      </c>
      <c r="C1681" s="77">
        <v>2000000000</v>
      </c>
      <c r="D1681" s="48"/>
      <c r="E1681" s="75">
        <v>46022</v>
      </c>
      <c r="F1681" s="77">
        <v>5000000000</v>
      </c>
      <c r="G1681" s="77">
        <v>7000000000</v>
      </c>
      <c r="H1681" s="77">
        <v>2000000000</v>
      </c>
      <c r="I1681" s="77">
        <v>150000000</v>
      </c>
      <c r="J1681" s="79" t="s">
        <v>5701</v>
      </c>
      <c r="K1681" s="80">
        <f t="shared" si="86"/>
        <v>2</v>
      </c>
      <c r="L1681" s="48" t="s">
        <v>249</v>
      </c>
      <c r="M1681" s="79" t="s">
        <v>7113</v>
      </c>
      <c r="N1681" s="80">
        <v>2</v>
      </c>
      <c r="O1681" s="48" t="s">
        <v>7078</v>
      </c>
      <c r="P1681" s="75">
        <v>46022</v>
      </c>
      <c r="Q1681" s="75">
        <v>46022</v>
      </c>
      <c r="R1681" s="75">
        <v>42369</v>
      </c>
      <c r="S1681" s="48">
        <v>1</v>
      </c>
      <c r="T1681" s="48" t="s">
        <v>274</v>
      </c>
      <c r="U1681" s="48" t="s">
        <v>1112</v>
      </c>
      <c r="V1681" s="82" t="s">
        <v>5704</v>
      </c>
      <c r="W1681" s="75">
        <v>43465</v>
      </c>
      <c r="X1681" s="48">
        <v>15000000</v>
      </c>
      <c r="Y1681" s="77">
        <v>5000000000</v>
      </c>
      <c r="Z1681" s="94">
        <v>150000000</v>
      </c>
      <c r="AA1681" s="77">
        <v>1000000000</v>
      </c>
      <c r="AB1681" s="48">
        <v>2</v>
      </c>
      <c r="AC1681" s="75">
        <v>46022</v>
      </c>
      <c r="AD1681" s="77">
        <v>5000000000</v>
      </c>
      <c r="AE1681" s="77">
        <v>5000000000</v>
      </c>
      <c r="AF1681" s="48">
        <v>15000000</v>
      </c>
    </row>
    <row r="1682" spans="1:32" x14ac:dyDescent="0.25">
      <c r="A1682" s="230" t="s">
        <v>4490</v>
      </c>
      <c r="B1682" s="48" t="s">
        <v>7478</v>
      </c>
      <c r="C1682" s="77">
        <v>2000000000</v>
      </c>
      <c r="D1682" s="48"/>
      <c r="E1682" s="75">
        <v>46022</v>
      </c>
      <c r="F1682" s="77">
        <v>5000000000</v>
      </c>
      <c r="G1682" s="77">
        <v>7000000000</v>
      </c>
      <c r="H1682" s="77">
        <v>2000000000</v>
      </c>
      <c r="I1682" s="77">
        <v>150000000</v>
      </c>
      <c r="J1682" s="79" t="s">
        <v>5701</v>
      </c>
      <c r="K1682" s="80">
        <f t="shared" si="86"/>
        <v>3</v>
      </c>
      <c r="L1682" s="48" t="s">
        <v>249</v>
      </c>
      <c r="M1682" s="79" t="s">
        <v>7115</v>
      </c>
      <c r="N1682" s="80">
        <v>3</v>
      </c>
      <c r="O1682" s="48" t="s">
        <v>7078</v>
      </c>
      <c r="P1682" s="75">
        <v>46022</v>
      </c>
      <c r="Q1682" s="75">
        <v>46022</v>
      </c>
      <c r="R1682" s="75">
        <v>42369</v>
      </c>
      <c r="S1682" s="48">
        <v>1</v>
      </c>
      <c r="T1682" s="48" t="s">
        <v>274</v>
      </c>
      <c r="U1682" s="48" t="s">
        <v>1112</v>
      </c>
      <c r="V1682" s="82" t="s">
        <v>5704</v>
      </c>
      <c r="W1682" s="75">
        <v>43465</v>
      </c>
      <c r="X1682" s="48">
        <v>15000000</v>
      </c>
      <c r="Y1682" s="77">
        <v>5000000000</v>
      </c>
      <c r="Z1682" s="94">
        <v>150000000</v>
      </c>
      <c r="AA1682" s="77">
        <v>2500000000</v>
      </c>
      <c r="AB1682" s="48">
        <v>2</v>
      </c>
      <c r="AC1682" s="75">
        <v>46022</v>
      </c>
      <c r="AD1682" s="77">
        <v>5000000000</v>
      </c>
      <c r="AE1682" s="77">
        <v>5000000000</v>
      </c>
      <c r="AF1682" s="48">
        <v>15000000</v>
      </c>
    </row>
    <row r="1683" spans="1:32" x14ac:dyDescent="0.25">
      <c r="A1683" s="230" t="s">
        <v>4492</v>
      </c>
      <c r="B1683" s="48" t="s">
        <v>7479</v>
      </c>
      <c r="C1683" s="77">
        <v>2000000000</v>
      </c>
      <c r="D1683" s="48"/>
      <c r="E1683" s="75">
        <v>46022</v>
      </c>
      <c r="F1683" s="77">
        <v>5000000000</v>
      </c>
      <c r="G1683" s="77">
        <v>7000000000</v>
      </c>
      <c r="H1683" s="77">
        <v>2000000000</v>
      </c>
      <c r="I1683" s="77">
        <v>150000000</v>
      </c>
      <c r="J1683" s="79" t="s">
        <v>5701</v>
      </c>
      <c r="K1683" s="80">
        <f t="shared" si="86"/>
        <v>8</v>
      </c>
      <c r="L1683" s="48" t="s">
        <v>249</v>
      </c>
      <c r="M1683" s="79" t="s">
        <v>7117</v>
      </c>
      <c r="N1683" s="80">
        <v>8</v>
      </c>
      <c r="O1683" s="48" t="s">
        <v>7078</v>
      </c>
      <c r="P1683" s="75">
        <v>46022</v>
      </c>
      <c r="Q1683" s="75">
        <v>46022</v>
      </c>
      <c r="R1683" s="75">
        <v>42369</v>
      </c>
      <c r="S1683" s="48">
        <v>1</v>
      </c>
      <c r="T1683" s="48" t="s">
        <v>274</v>
      </c>
      <c r="U1683" s="48" t="s">
        <v>1112</v>
      </c>
      <c r="V1683" s="82" t="s">
        <v>5704</v>
      </c>
      <c r="W1683" s="75">
        <v>43465</v>
      </c>
      <c r="X1683" s="48">
        <v>15000000</v>
      </c>
      <c r="Y1683" s="77">
        <v>5000000000</v>
      </c>
      <c r="Z1683" s="94">
        <v>150000000</v>
      </c>
      <c r="AA1683" s="77">
        <v>3000000000</v>
      </c>
      <c r="AB1683" s="48">
        <v>2</v>
      </c>
      <c r="AC1683" s="75">
        <v>46022</v>
      </c>
      <c r="AD1683" s="77">
        <v>5000000000</v>
      </c>
      <c r="AE1683" s="77">
        <v>5000000000</v>
      </c>
      <c r="AF1683" s="48">
        <v>15000000</v>
      </c>
    </row>
    <row r="1684" spans="1:32" x14ac:dyDescent="0.25">
      <c r="A1684" s="230" t="s">
        <v>4494</v>
      </c>
      <c r="B1684" s="48" t="s">
        <v>7480</v>
      </c>
      <c r="C1684" s="77">
        <v>2000000000</v>
      </c>
      <c r="D1684" s="48"/>
      <c r="E1684" s="75">
        <v>46022</v>
      </c>
      <c r="F1684" s="77">
        <v>5000000000</v>
      </c>
      <c r="G1684" s="77">
        <v>7000000000</v>
      </c>
      <c r="H1684" s="77">
        <v>2000000000</v>
      </c>
      <c r="I1684" s="77">
        <v>150000000</v>
      </c>
      <c r="J1684" s="79" t="s">
        <v>5701</v>
      </c>
      <c r="K1684" s="80">
        <f t="shared" si="86"/>
        <v>4</v>
      </c>
      <c r="L1684" s="48" t="s">
        <v>249</v>
      </c>
      <c r="M1684" s="79" t="s">
        <v>7119</v>
      </c>
      <c r="N1684" s="80">
        <v>4</v>
      </c>
      <c r="O1684" s="48" t="s">
        <v>7078</v>
      </c>
      <c r="P1684" s="75">
        <v>46022</v>
      </c>
      <c r="Q1684" s="75">
        <v>46022</v>
      </c>
      <c r="R1684" s="75">
        <v>42369</v>
      </c>
      <c r="S1684" s="48">
        <v>1</v>
      </c>
      <c r="T1684" s="48" t="s">
        <v>274</v>
      </c>
      <c r="U1684" s="48" t="s">
        <v>1112</v>
      </c>
      <c r="V1684" s="82" t="s">
        <v>5704</v>
      </c>
      <c r="W1684" s="75">
        <v>43465</v>
      </c>
      <c r="X1684" s="48">
        <v>15000000</v>
      </c>
      <c r="Y1684" s="77">
        <v>5000000000</v>
      </c>
      <c r="Z1684" s="94">
        <v>150000000</v>
      </c>
      <c r="AA1684" s="77">
        <v>500000000</v>
      </c>
      <c r="AB1684" s="48">
        <v>2</v>
      </c>
      <c r="AC1684" s="75">
        <v>46022</v>
      </c>
      <c r="AD1684" s="77">
        <v>5000000000</v>
      </c>
      <c r="AE1684" s="77">
        <v>5000000000</v>
      </c>
      <c r="AF1684" s="48">
        <v>15000000</v>
      </c>
    </row>
    <row r="1685" spans="1:32" x14ac:dyDescent="0.25">
      <c r="A1685" s="230" t="s">
        <v>4496</v>
      </c>
      <c r="B1685" s="48" t="s">
        <v>7481</v>
      </c>
      <c r="C1685" s="77">
        <v>2000000000</v>
      </c>
      <c r="D1685" s="48"/>
      <c r="E1685" s="75">
        <v>46022</v>
      </c>
      <c r="F1685" s="77">
        <v>5000000000</v>
      </c>
      <c r="G1685" s="77">
        <v>7000000000</v>
      </c>
      <c r="H1685" s="77">
        <v>2000000000</v>
      </c>
      <c r="I1685" s="77">
        <v>150000000</v>
      </c>
      <c r="J1685" s="79" t="s">
        <v>5701</v>
      </c>
      <c r="K1685" s="80">
        <f t="shared" si="86"/>
        <v>4</v>
      </c>
      <c r="L1685" s="48" t="s">
        <v>249</v>
      </c>
      <c r="M1685" s="79" t="s">
        <v>7121</v>
      </c>
      <c r="N1685" s="80">
        <v>4</v>
      </c>
      <c r="O1685" s="48" t="s">
        <v>7078</v>
      </c>
      <c r="P1685" s="75">
        <v>46022</v>
      </c>
      <c r="Q1685" s="75">
        <v>46022</v>
      </c>
      <c r="R1685" s="75">
        <v>42369</v>
      </c>
      <c r="S1685" s="48">
        <v>1</v>
      </c>
      <c r="T1685" s="48" t="s">
        <v>274</v>
      </c>
      <c r="U1685" s="48" t="s">
        <v>1112</v>
      </c>
      <c r="V1685" s="82" t="s">
        <v>5704</v>
      </c>
      <c r="W1685" s="75">
        <v>43465</v>
      </c>
      <c r="X1685" s="48">
        <v>15000000</v>
      </c>
      <c r="Y1685" s="77">
        <v>5000000000</v>
      </c>
      <c r="Z1685" s="94">
        <v>150000000</v>
      </c>
      <c r="AA1685" s="77">
        <v>1000000000</v>
      </c>
      <c r="AB1685" s="48">
        <v>2</v>
      </c>
      <c r="AC1685" s="75">
        <v>46022</v>
      </c>
      <c r="AD1685" s="77">
        <v>5000000000</v>
      </c>
      <c r="AE1685" s="77">
        <v>5000000000</v>
      </c>
      <c r="AF1685" s="48">
        <v>15000000</v>
      </c>
    </row>
    <row r="1686" spans="1:32" x14ac:dyDescent="0.25">
      <c r="A1686" s="230" t="s">
        <v>4498</v>
      </c>
      <c r="B1686" s="48" t="s">
        <v>7482</v>
      </c>
      <c r="C1686" s="77">
        <v>2000000000</v>
      </c>
      <c r="D1686" s="48"/>
      <c r="E1686" s="75">
        <v>46022</v>
      </c>
      <c r="F1686" s="77">
        <v>5000000000</v>
      </c>
      <c r="G1686" s="77">
        <v>7000000000</v>
      </c>
      <c r="H1686" s="77">
        <v>2000000000</v>
      </c>
      <c r="I1686" s="77">
        <v>150000000</v>
      </c>
      <c r="J1686" s="79" t="s">
        <v>5701</v>
      </c>
      <c r="K1686" s="80">
        <f t="shared" si="86"/>
        <v>4</v>
      </c>
      <c r="L1686" s="48" t="s">
        <v>249</v>
      </c>
      <c r="M1686" s="79" t="s">
        <v>7123</v>
      </c>
      <c r="N1686" s="80">
        <v>4</v>
      </c>
      <c r="O1686" s="48" t="s">
        <v>7078</v>
      </c>
      <c r="P1686" s="75">
        <v>46022</v>
      </c>
      <c r="Q1686" s="75">
        <v>46022</v>
      </c>
      <c r="R1686" s="75">
        <v>42369</v>
      </c>
      <c r="S1686" s="48">
        <v>1</v>
      </c>
      <c r="T1686" s="48" t="s">
        <v>274</v>
      </c>
      <c r="U1686" s="48" t="s">
        <v>1112</v>
      </c>
      <c r="V1686" s="82" t="s">
        <v>5704</v>
      </c>
      <c r="W1686" s="75">
        <v>43465</v>
      </c>
      <c r="X1686" s="48">
        <v>15000000</v>
      </c>
      <c r="Y1686" s="77">
        <v>5000000000</v>
      </c>
      <c r="Z1686" s="94">
        <v>150000000</v>
      </c>
      <c r="AA1686" s="77">
        <v>2500000000</v>
      </c>
      <c r="AB1686" s="48">
        <v>2</v>
      </c>
      <c r="AC1686" s="75">
        <v>46022</v>
      </c>
      <c r="AD1686" s="77">
        <v>5000000000</v>
      </c>
      <c r="AE1686" s="77">
        <v>5000000000</v>
      </c>
      <c r="AF1686" s="48">
        <v>15000000</v>
      </c>
    </row>
    <row r="1687" spans="1:32" x14ac:dyDescent="0.25">
      <c r="A1687" s="230" t="s">
        <v>4500</v>
      </c>
      <c r="B1687" s="48" t="s">
        <v>7483</v>
      </c>
      <c r="C1687" s="77">
        <v>2000000000</v>
      </c>
      <c r="D1687" s="48"/>
      <c r="E1687" s="75">
        <v>46022</v>
      </c>
      <c r="F1687" s="77">
        <v>5000000000</v>
      </c>
      <c r="G1687" s="77">
        <v>7000000000</v>
      </c>
      <c r="H1687" s="77">
        <v>2000000000</v>
      </c>
      <c r="I1687" s="77">
        <v>150000000</v>
      </c>
      <c r="J1687" s="79" t="s">
        <v>5701</v>
      </c>
      <c r="K1687" s="80">
        <f t="shared" si="86"/>
        <v>4</v>
      </c>
      <c r="L1687" s="48" t="s">
        <v>249</v>
      </c>
      <c r="M1687" s="79" t="s">
        <v>7125</v>
      </c>
      <c r="N1687" s="80">
        <v>4</v>
      </c>
      <c r="O1687" s="48" t="s">
        <v>7078</v>
      </c>
      <c r="P1687" s="75">
        <v>46022</v>
      </c>
      <c r="Q1687" s="75">
        <v>46022</v>
      </c>
      <c r="R1687" s="75">
        <v>42369</v>
      </c>
      <c r="S1687" s="48">
        <v>1</v>
      </c>
      <c r="T1687" s="48" t="s">
        <v>274</v>
      </c>
      <c r="U1687" s="48" t="s">
        <v>1112</v>
      </c>
      <c r="V1687" s="82" t="s">
        <v>5704</v>
      </c>
      <c r="W1687" s="75">
        <v>43465</v>
      </c>
      <c r="X1687" s="48">
        <v>15000000</v>
      </c>
      <c r="Y1687" s="77">
        <v>5000000000</v>
      </c>
      <c r="Z1687" s="94">
        <v>150000000</v>
      </c>
      <c r="AA1687" s="77">
        <v>3000000000</v>
      </c>
      <c r="AB1687" s="48">
        <v>2</v>
      </c>
      <c r="AC1687" s="75">
        <v>46022</v>
      </c>
      <c r="AD1687" s="77">
        <v>5000000000</v>
      </c>
      <c r="AE1687" s="77">
        <v>5000000000</v>
      </c>
      <c r="AF1687" s="48">
        <v>15000000</v>
      </c>
    </row>
    <row r="1688" spans="1:32" x14ac:dyDescent="0.25">
      <c r="A1688" s="230" t="s">
        <v>4502</v>
      </c>
      <c r="B1688" s="48" t="s">
        <v>7484</v>
      </c>
      <c r="C1688" s="77">
        <v>2000000000</v>
      </c>
      <c r="D1688" s="48"/>
      <c r="E1688" s="75">
        <v>46022</v>
      </c>
      <c r="F1688" s="77">
        <v>5000000000</v>
      </c>
      <c r="G1688" s="77">
        <v>7000000000</v>
      </c>
      <c r="H1688" s="77">
        <v>2000000000</v>
      </c>
      <c r="I1688" s="77">
        <v>150000000</v>
      </c>
      <c r="J1688" s="79" t="s">
        <v>5701</v>
      </c>
      <c r="K1688" s="80">
        <f t="shared" si="86"/>
        <v>1</v>
      </c>
      <c r="L1688" s="48" t="s">
        <v>249</v>
      </c>
      <c r="M1688" s="79" t="s">
        <v>7127</v>
      </c>
      <c r="N1688" s="80">
        <v>1</v>
      </c>
      <c r="O1688" s="48" t="s">
        <v>7078</v>
      </c>
      <c r="P1688" s="75">
        <v>46022</v>
      </c>
      <c r="Q1688" s="75">
        <v>46022</v>
      </c>
      <c r="R1688" s="75">
        <v>42369</v>
      </c>
      <c r="S1688" s="48">
        <v>1</v>
      </c>
      <c r="T1688" s="48" t="s">
        <v>274</v>
      </c>
      <c r="U1688" s="48" t="s">
        <v>1112</v>
      </c>
      <c r="V1688" s="82" t="s">
        <v>5704</v>
      </c>
      <c r="W1688" s="75">
        <v>43465</v>
      </c>
      <c r="X1688" s="48">
        <v>15000000</v>
      </c>
      <c r="Y1688" s="77">
        <v>5000000000</v>
      </c>
      <c r="Z1688" s="94">
        <v>150000000</v>
      </c>
      <c r="AA1688" s="77">
        <v>500000000</v>
      </c>
      <c r="AB1688" s="48">
        <v>2</v>
      </c>
      <c r="AC1688" s="75">
        <v>46022</v>
      </c>
      <c r="AD1688" s="77">
        <v>5000000000</v>
      </c>
      <c r="AE1688" s="77">
        <v>5000000000</v>
      </c>
      <c r="AF1688" s="48">
        <v>15000000</v>
      </c>
    </row>
    <row r="1689" spans="1:32" x14ac:dyDescent="0.25">
      <c r="A1689" s="230" t="s">
        <v>4504</v>
      </c>
      <c r="B1689" s="48" t="s">
        <v>7485</v>
      </c>
      <c r="C1689" s="77">
        <v>2000000000</v>
      </c>
      <c r="D1689" s="48"/>
      <c r="E1689" s="75">
        <v>46022</v>
      </c>
      <c r="F1689" s="77">
        <v>5000000000</v>
      </c>
      <c r="G1689" s="77">
        <v>7000000000</v>
      </c>
      <c r="H1689" s="77">
        <v>2000000000</v>
      </c>
      <c r="I1689" s="77">
        <v>150000000</v>
      </c>
      <c r="J1689" s="79" t="s">
        <v>5701</v>
      </c>
      <c r="K1689" s="80">
        <f t="shared" si="86"/>
        <v>2</v>
      </c>
      <c r="L1689" s="48" t="s">
        <v>249</v>
      </c>
      <c r="M1689" s="79" t="s">
        <v>7129</v>
      </c>
      <c r="N1689" s="80">
        <v>2</v>
      </c>
      <c r="O1689" s="48" t="s">
        <v>7078</v>
      </c>
      <c r="P1689" s="75">
        <v>46022</v>
      </c>
      <c r="Q1689" s="75">
        <v>46022</v>
      </c>
      <c r="R1689" s="75">
        <v>42369</v>
      </c>
      <c r="S1689" s="48">
        <v>1</v>
      </c>
      <c r="T1689" s="48" t="s">
        <v>274</v>
      </c>
      <c r="U1689" s="48" t="s">
        <v>1112</v>
      </c>
      <c r="V1689" s="82" t="s">
        <v>5704</v>
      </c>
      <c r="W1689" s="75">
        <v>43465</v>
      </c>
      <c r="X1689" s="48">
        <v>15000000</v>
      </c>
      <c r="Y1689" s="77">
        <v>5000000000</v>
      </c>
      <c r="Z1689" s="94">
        <v>150000000</v>
      </c>
      <c r="AA1689" s="77">
        <v>1000000000</v>
      </c>
      <c r="AB1689" s="48">
        <v>2</v>
      </c>
      <c r="AC1689" s="75">
        <v>46022</v>
      </c>
      <c r="AD1689" s="77">
        <v>5000000000</v>
      </c>
      <c r="AE1689" s="77">
        <v>5000000000</v>
      </c>
      <c r="AF1689" s="48">
        <v>15000000</v>
      </c>
    </row>
    <row r="1690" spans="1:32" x14ac:dyDescent="0.25">
      <c r="A1690" s="230" t="s">
        <v>4506</v>
      </c>
      <c r="B1690" s="48" t="s">
        <v>7486</v>
      </c>
      <c r="C1690" s="77">
        <v>2000000000</v>
      </c>
      <c r="D1690" s="48"/>
      <c r="E1690" s="75">
        <v>46022</v>
      </c>
      <c r="F1690" s="77">
        <v>5000000000</v>
      </c>
      <c r="G1690" s="77">
        <v>7000000000</v>
      </c>
      <c r="H1690" s="77">
        <v>2000000000</v>
      </c>
      <c r="I1690" s="77">
        <v>150000000</v>
      </c>
      <c r="J1690" s="79" t="s">
        <v>5701</v>
      </c>
      <c r="K1690" s="80">
        <f t="shared" si="86"/>
        <v>3</v>
      </c>
      <c r="L1690" s="48" t="s">
        <v>249</v>
      </c>
      <c r="M1690" s="79" t="s">
        <v>7131</v>
      </c>
      <c r="N1690" s="80">
        <v>3</v>
      </c>
      <c r="O1690" s="48" t="s">
        <v>7078</v>
      </c>
      <c r="P1690" s="75">
        <v>46022</v>
      </c>
      <c r="Q1690" s="75">
        <v>46022</v>
      </c>
      <c r="R1690" s="75">
        <v>42369</v>
      </c>
      <c r="S1690" s="48">
        <v>1</v>
      </c>
      <c r="T1690" s="48" t="s">
        <v>274</v>
      </c>
      <c r="U1690" s="48" t="s">
        <v>1112</v>
      </c>
      <c r="V1690" s="82" t="s">
        <v>5704</v>
      </c>
      <c r="W1690" s="75">
        <v>43465</v>
      </c>
      <c r="X1690" s="48">
        <v>15000000</v>
      </c>
      <c r="Y1690" s="77">
        <v>5000000000</v>
      </c>
      <c r="Z1690" s="94">
        <v>150000000</v>
      </c>
      <c r="AA1690" s="77">
        <v>2500000000</v>
      </c>
      <c r="AB1690" s="48">
        <v>2</v>
      </c>
      <c r="AC1690" s="75">
        <v>46022</v>
      </c>
      <c r="AD1690" s="77">
        <v>5000000000</v>
      </c>
      <c r="AE1690" s="77">
        <v>5000000000</v>
      </c>
      <c r="AF1690" s="48">
        <v>15000000</v>
      </c>
    </row>
    <row r="1691" spans="1:32" x14ac:dyDescent="0.25">
      <c r="A1691" s="230" t="s">
        <v>4508</v>
      </c>
      <c r="B1691" s="48" t="s">
        <v>7487</v>
      </c>
      <c r="C1691" s="77">
        <v>2000000000</v>
      </c>
      <c r="D1691" s="48"/>
      <c r="E1691" s="75">
        <v>46022</v>
      </c>
      <c r="F1691" s="77">
        <v>5000000000</v>
      </c>
      <c r="G1691" s="77">
        <v>7000000000</v>
      </c>
      <c r="H1691" s="77">
        <v>2000000000</v>
      </c>
      <c r="I1691" s="77">
        <v>150000000</v>
      </c>
      <c r="J1691" s="79" t="s">
        <v>5701</v>
      </c>
      <c r="K1691" s="80">
        <f t="shared" si="86"/>
        <v>2</v>
      </c>
      <c r="L1691" s="48" t="s">
        <v>249</v>
      </c>
      <c r="M1691" s="79" t="s">
        <v>7133</v>
      </c>
      <c r="N1691" s="80">
        <v>2</v>
      </c>
      <c r="O1691" s="48" t="s">
        <v>7078</v>
      </c>
      <c r="P1691" s="75">
        <v>46022</v>
      </c>
      <c r="Q1691" s="75">
        <v>46022</v>
      </c>
      <c r="R1691" s="75">
        <v>42369</v>
      </c>
      <c r="S1691" s="48">
        <v>1</v>
      </c>
      <c r="T1691" s="48" t="s">
        <v>274</v>
      </c>
      <c r="U1691" s="48" t="s">
        <v>1112</v>
      </c>
      <c r="V1691" s="82" t="s">
        <v>5704</v>
      </c>
      <c r="W1691" s="75">
        <v>43465</v>
      </c>
      <c r="X1691" s="48">
        <v>15000000</v>
      </c>
      <c r="Y1691" s="77">
        <v>5000000000</v>
      </c>
      <c r="Z1691" s="94">
        <v>150000000</v>
      </c>
      <c r="AA1691" s="77">
        <v>1000000000</v>
      </c>
      <c r="AB1691" s="48">
        <v>2</v>
      </c>
      <c r="AC1691" s="75">
        <v>46022</v>
      </c>
      <c r="AD1691" s="77">
        <v>5000000000</v>
      </c>
      <c r="AE1691" s="77">
        <v>5000000000</v>
      </c>
      <c r="AF1691" s="48">
        <v>15000000</v>
      </c>
    </row>
    <row r="1692" spans="1:32" x14ac:dyDescent="0.25">
      <c r="A1692" s="230" t="s">
        <v>4510</v>
      </c>
      <c r="B1692" s="48" t="s">
        <v>7488</v>
      </c>
      <c r="C1692" s="77">
        <v>2000000000</v>
      </c>
      <c r="D1692" s="48"/>
      <c r="E1692" s="75">
        <v>46022</v>
      </c>
      <c r="F1692" s="77">
        <v>5000000000</v>
      </c>
      <c r="G1692" s="77">
        <v>7000000000</v>
      </c>
      <c r="H1692" s="77">
        <v>2000000000</v>
      </c>
      <c r="I1692" s="77">
        <v>150000000</v>
      </c>
      <c r="J1692" s="79" t="s">
        <v>5701</v>
      </c>
      <c r="K1692" s="80">
        <f t="shared" si="86"/>
        <v>3</v>
      </c>
      <c r="L1692" s="48" t="s">
        <v>249</v>
      </c>
      <c r="M1692" s="79" t="s">
        <v>7135</v>
      </c>
      <c r="N1692" s="80">
        <v>3</v>
      </c>
      <c r="O1692" s="48" t="s">
        <v>7078</v>
      </c>
      <c r="P1692" s="75">
        <v>46022</v>
      </c>
      <c r="Q1692" s="75">
        <v>46022</v>
      </c>
      <c r="R1692" s="75">
        <v>42369</v>
      </c>
      <c r="S1692" s="48">
        <v>1</v>
      </c>
      <c r="T1692" s="48" t="s">
        <v>274</v>
      </c>
      <c r="U1692" s="48" t="s">
        <v>1112</v>
      </c>
      <c r="V1692" s="82" t="s">
        <v>5704</v>
      </c>
      <c r="W1692" s="75">
        <v>43465</v>
      </c>
      <c r="X1692" s="48">
        <v>15000000</v>
      </c>
      <c r="Y1692" s="77">
        <v>5000000000</v>
      </c>
      <c r="Z1692" s="94">
        <v>150000000</v>
      </c>
      <c r="AA1692" s="77">
        <v>2500000000</v>
      </c>
      <c r="AB1692" s="48">
        <v>2</v>
      </c>
      <c r="AC1692" s="75">
        <v>46022</v>
      </c>
      <c r="AD1692" s="77">
        <v>5000000000</v>
      </c>
      <c r="AE1692" s="77">
        <v>5000000000</v>
      </c>
      <c r="AF1692" s="48">
        <v>15000000</v>
      </c>
    </row>
    <row r="1693" spans="1:32" x14ac:dyDescent="0.25">
      <c r="A1693" s="230" t="s">
        <v>4512</v>
      </c>
      <c r="B1693" s="48" t="s">
        <v>7489</v>
      </c>
      <c r="C1693" s="77">
        <v>2000000000</v>
      </c>
      <c r="D1693" s="48"/>
      <c r="E1693" s="75">
        <v>46022</v>
      </c>
      <c r="F1693" s="77">
        <v>5000000000</v>
      </c>
      <c r="G1693" s="77">
        <v>7000000000</v>
      </c>
      <c r="H1693" s="77">
        <v>2000000000</v>
      </c>
      <c r="I1693" s="77">
        <v>150000000</v>
      </c>
      <c r="J1693" s="79" t="s">
        <v>5701</v>
      </c>
      <c r="K1693" s="80">
        <f t="shared" si="86"/>
        <v>8</v>
      </c>
      <c r="L1693" s="48" t="s">
        <v>249</v>
      </c>
      <c r="M1693" s="79" t="s">
        <v>7137</v>
      </c>
      <c r="N1693" s="80">
        <v>8</v>
      </c>
      <c r="O1693" s="48" t="s">
        <v>7078</v>
      </c>
      <c r="P1693" s="75">
        <v>46022</v>
      </c>
      <c r="Q1693" s="75">
        <v>46022</v>
      </c>
      <c r="R1693" s="75">
        <v>42369</v>
      </c>
      <c r="S1693" s="48">
        <v>1</v>
      </c>
      <c r="T1693" s="48" t="s">
        <v>274</v>
      </c>
      <c r="U1693" s="48" t="s">
        <v>1112</v>
      </c>
      <c r="V1693" s="82" t="s">
        <v>5704</v>
      </c>
      <c r="W1693" s="75">
        <v>43465</v>
      </c>
      <c r="X1693" s="48">
        <v>15000000</v>
      </c>
      <c r="Y1693" s="77">
        <v>5000000000</v>
      </c>
      <c r="Z1693" s="94">
        <v>150000000</v>
      </c>
      <c r="AA1693" s="77">
        <v>3000000000</v>
      </c>
      <c r="AB1693" s="48">
        <v>2</v>
      </c>
      <c r="AC1693" s="75">
        <v>46022</v>
      </c>
      <c r="AD1693" s="77">
        <v>5000000000</v>
      </c>
      <c r="AE1693" s="77">
        <v>5000000000</v>
      </c>
      <c r="AF1693" s="48">
        <v>15000000</v>
      </c>
    </row>
    <row r="1694" spans="1:32" x14ac:dyDescent="0.25">
      <c r="A1694" s="230" t="s">
        <v>4514</v>
      </c>
      <c r="B1694" s="48" t="s">
        <v>7490</v>
      </c>
      <c r="C1694" s="77">
        <v>2000000000</v>
      </c>
      <c r="D1694" s="48"/>
      <c r="E1694" s="75">
        <v>46022</v>
      </c>
      <c r="F1694" s="77">
        <v>5000000000</v>
      </c>
      <c r="G1694" s="77">
        <v>7000000000</v>
      </c>
      <c r="H1694" s="77">
        <v>2000000000</v>
      </c>
      <c r="I1694" s="77">
        <v>150000000</v>
      </c>
      <c r="J1694" s="79" t="s">
        <v>5701</v>
      </c>
      <c r="K1694" s="80">
        <f t="shared" si="86"/>
        <v>4</v>
      </c>
      <c r="L1694" s="48" t="s">
        <v>249</v>
      </c>
      <c r="M1694" s="79" t="s">
        <v>7139</v>
      </c>
      <c r="N1694" s="80">
        <v>4</v>
      </c>
      <c r="O1694" s="48" t="s">
        <v>7078</v>
      </c>
      <c r="P1694" s="75">
        <v>46022</v>
      </c>
      <c r="Q1694" s="75">
        <v>46022</v>
      </c>
      <c r="R1694" s="75">
        <v>42369</v>
      </c>
      <c r="S1694" s="48">
        <v>1</v>
      </c>
      <c r="T1694" s="48" t="s">
        <v>274</v>
      </c>
      <c r="U1694" s="48" t="s">
        <v>1112</v>
      </c>
      <c r="V1694" s="82" t="s">
        <v>5704</v>
      </c>
      <c r="W1694" s="75">
        <v>43465</v>
      </c>
      <c r="X1694" s="48">
        <v>15000000</v>
      </c>
      <c r="Y1694" s="77">
        <v>5000000000</v>
      </c>
      <c r="Z1694" s="94">
        <v>150000000</v>
      </c>
      <c r="AA1694" s="77">
        <v>500000000</v>
      </c>
      <c r="AB1694" s="48">
        <v>2</v>
      </c>
      <c r="AC1694" s="75">
        <v>46022</v>
      </c>
      <c r="AD1694" s="77">
        <v>5000000000</v>
      </c>
      <c r="AE1694" s="77">
        <v>5000000000</v>
      </c>
      <c r="AF1694" s="48">
        <v>15000000</v>
      </c>
    </row>
    <row r="1695" spans="1:32" x14ac:dyDescent="0.25">
      <c r="A1695" s="230" t="s">
        <v>4516</v>
      </c>
      <c r="B1695" s="48" t="s">
        <v>7491</v>
      </c>
      <c r="C1695" s="77">
        <v>2000000000</v>
      </c>
      <c r="D1695" s="48"/>
      <c r="E1695" s="75">
        <v>46022</v>
      </c>
      <c r="F1695" s="77">
        <v>5000000000</v>
      </c>
      <c r="G1695" s="77">
        <v>7000000000</v>
      </c>
      <c r="H1695" s="77">
        <v>2000000000</v>
      </c>
      <c r="I1695" s="77">
        <v>150000000</v>
      </c>
      <c r="J1695" s="79" t="s">
        <v>5701</v>
      </c>
      <c r="K1695" s="80">
        <f t="shared" si="86"/>
        <v>4</v>
      </c>
      <c r="L1695" s="48" t="s">
        <v>249</v>
      </c>
      <c r="M1695" s="79" t="s">
        <v>7141</v>
      </c>
      <c r="N1695" s="80">
        <v>4</v>
      </c>
      <c r="O1695" s="48" t="s">
        <v>7078</v>
      </c>
      <c r="P1695" s="75">
        <v>46022</v>
      </c>
      <c r="Q1695" s="75">
        <v>46022</v>
      </c>
      <c r="R1695" s="75">
        <v>42369</v>
      </c>
      <c r="S1695" s="48">
        <v>1</v>
      </c>
      <c r="T1695" s="48" t="s">
        <v>274</v>
      </c>
      <c r="U1695" s="48" t="s">
        <v>1112</v>
      </c>
      <c r="V1695" s="82" t="s">
        <v>5704</v>
      </c>
      <c r="W1695" s="75">
        <v>43465</v>
      </c>
      <c r="X1695" s="48">
        <v>15000000</v>
      </c>
      <c r="Y1695" s="77">
        <v>5000000000</v>
      </c>
      <c r="Z1695" s="94">
        <v>150000000</v>
      </c>
      <c r="AA1695" s="77">
        <v>1000000000</v>
      </c>
      <c r="AB1695" s="48">
        <v>2</v>
      </c>
      <c r="AC1695" s="75">
        <v>46022</v>
      </c>
      <c r="AD1695" s="77">
        <v>5000000000</v>
      </c>
      <c r="AE1695" s="77">
        <v>5000000000</v>
      </c>
      <c r="AF1695" s="48">
        <v>15000000</v>
      </c>
    </row>
    <row r="1696" spans="1:32" x14ac:dyDescent="0.25">
      <c r="A1696" s="230" t="s">
        <v>4518</v>
      </c>
      <c r="B1696" s="48" t="s">
        <v>7492</v>
      </c>
      <c r="C1696" s="77">
        <v>2000000000</v>
      </c>
      <c r="D1696" s="48"/>
      <c r="E1696" s="75">
        <v>46022</v>
      </c>
      <c r="F1696" s="77">
        <v>5000000000</v>
      </c>
      <c r="G1696" s="77">
        <v>7000000000</v>
      </c>
      <c r="H1696" s="77">
        <v>2000000000</v>
      </c>
      <c r="I1696" s="77">
        <v>150000000</v>
      </c>
      <c r="J1696" s="79" t="s">
        <v>5701</v>
      </c>
      <c r="K1696" s="80">
        <f t="shared" si="86"/>
        <v>4</v>
      </c>
      <c r="L1696" s="48" t="s">
        <v>249</v>
      </c>
      <c r="M1696" s="79" t="s">
        <v>7143</v>
      </c>
      <c r="N1696" s="80">
        <v>4</v>
      </c>
      <c r="O1696" s="48" t="s">
        <v>7078</v>
      </c>
      <c r="P1696" s="75">
        <v>46022</v>
      </c>
      <c r="Q1696" s="75">
        <v>46022</v>
      </c>
      <c r="R1696" s="75">
        <v>42369</v>
      </c>
      <c r="S1696" s="48">
        <v>1</v>
      </c>
      <c r="T1696" s="48" t="s">
        <v>274</v>
      </c>
      <c r="U1696" s="48" t="s">
        <v>1112</v>
      </c>
      <c r="V1696" s="82" t="s">
        <v>5704</v>
      </c>
      <c r="W1696" s="75">
        <v>43465</v>
      </c>
      <c r="X1696" s="48">
        <v>15000000</v>
      </c>
      <c r="Y1696" s="77">
        <v>5000000000</v>
      </c>
      <c r="Z1696" s="94">
        <v>150000000</v>
      </c>
      <c r="AA1696" s="77">
        <v>2500000000</v>
      </c>
      <c r="AB1696" s="48">
        <v>2</v>
      </c>
      <c r="AC1696" s="75">
        <v>46022</v>
      </c>
      <c r="AD1696" s="77">
        <v>5000000000</v>
      </c>
      <c r="AE1696" s="77">
        <v>5000000000</v>
      </c>
      <c r="AF1696" s="48">
        <v>15000000</v>
      </c>
    </row>
    <row r="1697" spans="1:32" x14ac:dyDescent="0.25">
      <c r="A1697" s="230" t="s">
        <v>4520</v>
      </c>
      <c r="B1697" s="48" t="s">
        <v>7493</v>
      </c>
      <c r="C1697" s="77">
        <v>2000000000</v>
      </c>
      <c r="D1697" s="48"/>
      <c r="E1697" s="75">
        <v>46022</v>
      </c>
      <c r="F1697" s="77">
        <v>5000000000</v>
      </c>
      <c r="G1697" s="77">
        <v>7000000000</v>
      </c>
      <c r="H1697" s="77">
        <v>2000000000</v>
      </c>
      <c r="I1697" s="77">
        <v>150000000</v>
      </c>
      <c r="J1697" s="79" t="s">
        <v>5701</v>
      </c>
      <c r="K1697" s="80">
        <f t="shared" si="86"/>
        <v>4</v>
      </c>
      <c r="L1697" s="48" t="s">
        <v>249</v>
      </c>
      <c r="M1697" s="79" t="s">
        <v>7109</v>
      </c>
      <c r="N1697" s="80">
        <v>4</v>
      </c>
      <c r="O1697" s="48" t="s">
        <v>7078</v>
      </c>
      <c r="P1697" s="75">
        <v>46022</v>
      </c>
      <c r="Q1697" s="75">
        <v>46022</v>
      </c>
      <c r="R1697" s="75">
        <v>42369</v>
      </c>
      <c r="S1697" s="48">
        <v>1</v>
      </c>
      <c r="T1697" s="48" t="s">
        <v>274</v>
      </c>
      <c r="U1697" s="48" t="s">
        <v>1112</v>
      </c>
      <c r="V1697" s="82" t="s">
        <v>5704</v>
      </c>
      <c r="W1697" s="75">
        <v>43465</v>
      </c>
      <c r="X1697" s="48">
        <v>15000000</v>
      </c>
      <c r="Y1697" s="77">
        <v>5000000000</v>
      </c>
      <c r="Z1697" s="94">
        <v>150000000</v>
      </c>
      <c r="AA1697" s="77">
        <v>3000000000</v>
      </c>
      <c r="AB1697" s="48">
        <v>2</v>
      </c>
      <c r="AC1697" s="75">
        <v>46022</v>
      </c>
      <c r="AD1697" s="77">
        <v>5000000000</v>
      </c>
      <c r="AE1697" s="77">
        <v>5000000000</v>
      </c>
      <c r="AF1697" s="48">
        <v>15000000</v>
      </c>
    </row>
    <row r="1698" spans="1:32" x14ac:dyDescent="0.25">
      <c r="A1698" s="230" t="s">
        <v>4522</v>
      </c>
      <c r="B1698" s="48" t="s">
        <v>7494</v>
      </c>
      <c r="C1698" s="77">
        <v>2000000000</v>
      </c>
      <c r="D1698" s="48"/>
      <c r="E1698" s="75">
        <v>46022</v>
      </c>
      <c r="F1698" s="77">
        <v>5000000000</v>
      </c>
      <c r="G1698" s="77">
        <v>7000000000</v>
      </c>
      <c r="H1698" s="77">
        <v>2000000000</v>
      </c>
      <c r="I1698" s="77">
        <v>150000000</v>
      </c>
      <c r="J1698" s="79" t="s">
        <v>5701</v>
      </c>
      <c r="K1698" s="80">
        <f t="shared" si="86"/>
        <v>1</v>
      </c>
      <c r="L1698" s="48" t="s">
        <v>249</v>
      </c>
      <c r="M1698" s="79" t="s">
        <v>7146</v>
      </c>
      <c r="N1698" s="80">
        <v>1</v>
      </c>
      <c r="O1698" s="48" t="s">
        <v>7078</v>
      </c>
      <c r="P1698" s="75">
        <v>46022</v>
      </c>
      <c r="Q1698" s="75">
        <v>46022</v>
      </c>
      <c r="R1698" s="75">
        <v>42369</v>
      </c>
      <c r="S1698" s="48">
        <v>1</v>
      </c>
      <c r="T1698" s="48" t="s">
        <v>274</v>
      </c>
      <c r="U1698" s="48" t="s">
        <v>1112</v>
      </c>
      <c r="V1698" s="82" t="s">
        <v>5704</v>
      </c>
      <c r="W1698" s="75">
        <v>43465</v>
      </c>
      <c r="X1698" s="48">
        <v>15000000</v>
      </c>
      <c r="Y1698" s="77">
        <v>5000000000</v>
      </c>
      <c r="Z1698" s="94">
        <v>150000000</v>
      </c>
      <c r="AA1698" s="77">
        <v>0</v>
      </c>
      <c r="AB1698" s="48">
        <v>2</v>
      </c>
      <c r="AC1698" s="75">
        <v>46022</v>
      </c>
      <c r="AD1698" s="77">
        <v>5000000000</v>
      </c>
      <c r="AE1698" s="77">
        <v>5000000000</v>
      </c>
      <c r="AF1698" s="48">
        <v>15000000</v>
      </c>
    </row>
    <row r="1699" spans="1:32" x14ac:dyDescent="0.25">
      <c r="A1699" s="230" t="s">
        <v>4524</v>
      </c>
      <c r="B1699" s="48" t="s">
        <v>7495</v>
      </c>
      <c r="C1699" s="77">
        <v>2000000000</v>
      </c>
      <c r="D1699" s="48"/>
      <c r="E1699" s="75">
        <v>46022</v>
      </c>
      <c r="F1699" s="77">
        <v>5000000000</v>
      </c>
      <c r="G1699" s="77">
        <v>7000000000</v>
      </c>
      <c r="H1699" s="77">
        <v>2000000000</v>
      </c>
      <c r="I1699" s="77">
        <v>150000000</v>
      </c>
      <c r="J1699" s="79" t="s">
        <v>5701</v>
      </c>
      <c r="K1699" s="80">
        <f t="shared" si="86"/>
        <v>1</v>
      </c>
      <c r="L1699" s="48" t="s">
        <v>249</v>
      </c>
      <c r="M1699" s="79" t="s">
        <v>7111</v>
      </c>
      <c r="N1699" s="80">
        <v>1</v>
      </c>
      <c r="O1699" s="48" t="s">
        <v>7078</v>
      </c>
      <c r="P1699" s="75">
        <v>46022</v>
      </c>
      <c r="Q1699" s="75">
        <v>46022</v>
      </c>
      <c r="R1699" s="75">
        <v>42369</v>
      </c>
      <c r="S1699" s="48">
        <v>1</v>
      </c>
      <c r="T1699" s="48" t="s">
        <v>274</v>
      </c>
      <c r="U1699" s="48" t="s">
        <v>1112</v>
      </c>
      <c r="V1699" s="82" t="s">
        <v>5704</v>
      </c>
      <c r="W1699" s="75">
        <v>43465</v>
      </c>
      <c r="X1699" s="48">
        <v>15000000</v>
      </c>
      <c r="Y1699" s="77">
        <v>5000000000</v>
      </c>
      <c r="Z1699" s="94">
        <v>150000000</v>
      </c>
      <c r="AA1699" s="77">
        <v>250000000</v>
      </c>
      <c r="AB1699" s="48">
        <v>2</v>
      </c>
      <c r="AC1699" s="75">
        <v>46022</v>
      </c>
      <c r="AD1699" s="77">
        <v>5000000000</v>
      </c>
      <c r="AE1699" s="77">
        <v>5000000000</v>
      </c>
      <c r="AF1699" s="48">
        <v>15000000</v>
      </c>
    </row>
    <row r="1700" spans="1:32" x14ac:dyDescent="0.25">
      <c r="A1700" s="230" t="s">
        <v>4526</v>
      </c>
      <c r="B1700" s="48" t="s">
        <v>7496</v>
      </c>
      <c r="C1700" s="77">
        <v>2000000000</v>
      </c>
      <c r="D1700" s="48"/>
      <c r="E1700" s="75">
        <v>46022</v>
      </c>
      <c r="F1700" s="77">
        <v>5000000000</v>
      </c>
      <c r="G1700" s="77">
        <v>7000000000</v>
      </c>
      <c r="H1700" s="77">
        <v>2000000000</v>
      </c>
      <c r="I1700" s="77">
        <v>150000000</v>
      </c>
      <c r="J1700" s="79" t="s">
        <v>5701</v>
      </c>
      <c r="K1700" s="80">
        <f t="shared" si="86"/>
        <v>1</v>
      </c>
      <c r="L1700" s="48" t="s">
        <v>249</v>
      </c>
      <c r="M1700" s="79" t="s">
        <v>7149</v>
      </c>
      <c r="N1700" s="80">
        <v>1</v>
      </c>
      <c r="O1700" s="48" t="s">
        <v>7078</v>
      </c>
      <c r="P1700" s="75">
        <v>46022</v>
      </c>
      <c r="Q1700" s="75">
        <v>46022</v>
      </c>
      <c r="R1700" s="75">
        <v>42369</v>
      </c>
      <c r="S1700" s="48">
        <v>1</v>
      </c>
      <c r="T1700" s="48" t="s">
        <v>274</v>
      </c>
      <c r="U1700" s="48" t="s">
        <v>1112</v>
      </c>
      <c r="V1700" s="82" t="s">
        <v>5704</v>
      </c>
      <c r="W1700" s="75">
        <v>43465</v>
      </c>
      <c r="X1700" s="48">
        <v>15000000</v>
      </c>
      <c r="Y1700" s="77">
        <v>5000000000</v>
      </c>
      <c r="Z1700" s="94">
        <v>150000000</v>
      </c>
      <c r="AA1700" s="77">
        <v>0</v>
      </c>
      <c r="AB1700" s="48">
        <v>2</v>
      </c>
      <c r="AC1700" s="75">
        <v>46022</v>
      </c>
      <c r="AD1700" s="77">
        <v>5000000000</v>
      </c>
      <c r="AE1700" s="77">
        <v>5000000000</v>
      </c>
      <c r="AF1700" s="48">
        <v>15000000</v>
      </c>
    </row>
    <row r="1701" spans="1:32" x14ac:dyDescent="0.25">
      <c r="A1701" s="230" t="s">
        <v>4528</v>
      </c>
      <c r="B1701" s="48" t="s">
        <v>7497</v>
      </c>
      <c r="C1701" s="77">
        <v>2000000000</v>
      </c>
      <c r="D1701" s="48"/>
      <c r="E1701" s="75">
        <v>46022</v>
      </c>
      <c r="F1701" s="77">
        <v>5000000000</v>
      </c>
      <c r="G1701" s="77">
        <v>7000000000</v>
      </c>
      <c r="H1701" s="77">
        <v>2000000000</v>
      </c>
      <c r="I1701" s="77">
        <v>150000000</v>
      </c>
      <c r="J1701" s="79" t="s">
        <v>5701</v>
      </c>
      <c r="K1701" s="80">
        <f t="shared" si="86"/>
        <v>1</v>
      </c>
      <c r="L1701" s="48" t="s">
        <v>249</v>
      </c>
      <c r="M1701" s="79" t="s">
        <v>7151</v>
      </c>
      <c r="N1701" s="80">
        <v>1</v>
      </c>
      <c r="O1701" s="48" t="s">
        <v>7078</v>
      </c>
      <c r="P1701" s="75">
        <v>46022</v>
      </c>
      <c r="Q1701" s="75">
        <v>46022</v>
      </c>
      <c r="R1701" s="75">
        <v>42369</v>
      </c>
      <c r="S1701" s="48">
        <v>1</v>
      </c>
      <c r="T1701" s="48" t="s">
        <v>274</v>
      </c>
      <c r="U1701" s="48" t="s">
        <v>1112</v>
      </c>
      <c r="V1701" s="82" t="s">
        <v>5704</v>
      </c>
      <c r="W1701" s="75">
        <v>43465</v>
      </c>
      <c r="X1701" s="48">
        <v>15000000</v>
      </c>
      <c r="Y1701" s="77">
        <v>5000000000</v>
      </c>
      <c r="Z1701" s="94">
        <v>150000000</v>
      </c>
      <c r="AA1701" s="77">
        <v>250000000</v>
      </c>
      <c r="AB1701" s="48">
        <v>2</v>
      </c>
      <c r="AC1701" s="75">
        <v>46022</v>
      </c>
      <c r="AD1701" s="77">
        <v>5000000000</v>
      </c>
      <c r="AE1701" s="77">
        <v>5000000000</v>
      </c>
      <c r="AF1701" s="48">
        <v>15000000</v>
      </c>
    </row>
    <row r="1702" spans="1:32" x14ac:dyDescent="0.25">
      <c r="A1702" s="230" t="s">
        <v>4530</v>
      </c>
      <c r="B1702" s="48" t="s">
        <v>7498</v>
      </c>
      <c r="C1702" s="77">
        <v>2000000000</v>
      </c>
      <c r="D1702" s="48"/>
      <c r="E1702" s="75">
        <v>46022</v>
      </c>
      <c r="F1702" s="77">
        <v>5000000000</v>
      </c>
      <c r="G1702" s="77">
        <v>7000000000</v>
      </c>
      <c r="H1702" s="77">
        <v>2000000000</v>
      </c>
      <c r="I1702" s="77">
        <v>150000000</v>
      </c>
      <c r="J1702" s="79" t="s">
        <v>5701</v>
      </c>
      <c r="K1702" s="80">
        <f t="shared" si="86"/>
        <v>1</v>
      </c>
      <c r="L1702" s="48" t="s">
        <v>249</v>
      </c>
      <c r="M1702" s="79" t="s">
        <v>7089</v>
      </c>
      <c r="N1702" s="80">
        <v>1</v>
      </c>
      <c r="O1702" s="48" t="s">
        <v>7078</v>
      </c>
      <c r="P1702" s="75">
        <v>46022</v>
      </c>
      <c r="Q1702" s="75">
        <v>46022</v>
      </c>
      <c r="R1702" s="75">
        <v>42369</v>
      </c>
      <c r="S1702" s="48">
        <v>1</v>
      </c>
      <c r="T1702" s="48" t="s">
        <v>274</v>
      </c>
      <c r="U1702" s="48" t="s">
        <v>1112</v>
      </c>
      <c r="V1702" s="82" t="s">
        <v>5704</v>
      </c>
      <c r="W1702" s="75">
        <v>43465</v>
      </c>
      <c r="X1702" s="48">
        <v>15000000</v>
      </c>
      <c r="Y1702" s="77">
        <v>5000000000</v>
      </c>
      <c r="Z1702" s="94">
        <v>150000000</v>
      </c>
      <c r="AA1702" s="77">
        <v>0</v>
      </c>
      <c r="AB1702" s="48">
        <v>2</v>
      </c>
      <c r="AC1702" s="75">
        <v>46022</v>
      </c>
      <c r="AD1702" s="77">
        <v>5000000000</v>
      </c>
      <c r="AE1702" s="77">
        <v>5000000000</v>
      </c>
      <c r="AF1702" s="48">
        <v>15000000</v>
      </c>
    </row>
    <row r="1703" spans="1:32" x14ac:dyDescent="0.25">
      <c r="A1703" s="230" t="s">
        <v>4532</v>
      </c>
      <c r="B1703" s="48" t="s">
        <v>7499</v>
      </c>
      <c r="C1703" s="77">
        <v>2000000000</v>
      </c>
      <c r="D1703" s="48"/>
      <c r="E1703" s="75">
        <v>46022</v>
      </c>
      <c r="F1703" s="77">
        <v>5000000000</v>
      </c>
      <c r="G1703" s="77">
        <v>7000000000</v>
      </c>
      <c r="H1703" s="77">
        <v>2000000000</v>
      </c>
      <c r="I1703" s="77">
        <v>150000000</v>
      </c>
      <c r="J1703" s="79" t="s">
        <v>5701</v>
      </c>
      <c r="K1703" s="80">
        <f t="shared" si="86"/>
        <v>1</v>
      </c>
      <c r="L1703" s="48" t="s">
        <v>249</v>
      </c>
      <c r="M1703" s="79" t="s">
        <v>7154</v>
      </c>
      <c r="N1703" s="80">
        <v>1</v>
      </c>
      <c r="O1703" s="48" t="s">
        <v>7078</v>
      </c>
      <c r="P1703" s="75">
        <v>46022</v>
      </c>
      <c r="Q1703" s="75">
        <v>46022</v>
      </c>
      <c r="R1703" s="75">
        <v>42369</v>
      </c>
      <c r="S1703" s="48">
        <v>1</v>
      </c>
      <c r="T1703" s="48" t="s">
        <v>274</v>
      </c>
      <c r="U1703" s="48" t="s">
        <v>1112</v>
      </c>
      <c r="V1703" s="82" t="s">
        <v>5704</v>
      </c>
      <c r="W1703" s="75">
        <v>43465</v>
      </c>
      <c r="X1703" s="48">
        <v>15000000</v>
      </c>
      <c r="Y1703" s="77">
        <v>5000000000</v>
      </c>
      <c r="Z1703" s="94">
        <v>150000000</v>
      </c>
      <c r="AA1703" s="77">
        <v>250000000</v>
      </c>
      <c r="AB1703" s="48">
        <v>2</v>
      </c>
      <c r="AC1703" s="75">
        <v>46022</v>
      </c>
      <c r="AD1703" s="77">
        <v>5000000000</v>
      </c>
      <c r="AE1703" s="77">
        <v>5000000000</v>
      </c>
      <c r="AF1703" s="48">
        <v>15000000</v>
      </c>
    </row>
    <row r="1704" spans="1:32" x14ac:dyDescent="0.25">
      <c r="A1704" s="230" t="s">
        <v>4534</v>
      </c>
      <c r="B1704" s="48" t="s">
        <v>7500</v>
      </c>
      <c r="C1704" s="77">
        <v>2000000000</v>
      </c>
      <c r="D1704" s="48"/>
      <c r="E1704" s="75">
        <v>46022</v>
      </c>
      <c r="F1704" s="77">
        <v>5000000000</v>
      </c>
      <c r="G1704" s="77">
        <v>7000000000</v>
      </c>
      <c r="H1704" s="77">
        <v>2000000000</v>
      </c>
      <c r="I1704" s="77">
        <v>150000000</v>
      </c>
      <c r="J1704" s="79" t="s">
        <v>5701</v>
      </c>
      <c r="K1704" s="80">
        <f t="shared" si="86"/>
        <v>2</v>
      </c>
      <c r="L1704" s="48" t="s">
        <v>249</v>
      </c>
      <c r="M1704" s="79" t="s">
        <v>7156</v>
      </c>
      <c r="N1704" s="80">
        <v>2</v>
      </c>
      <c r="O1704" s="48" t="s">
        <v>7078</v>
      </c>
      <c r="P1704" s="75">
        <v>46022</v>
      </c>
      <c r="Q1704" s="75">
        <v>46022</v>
      </c>
      <c r="R1704" s="75">
        <v>42369</v>
      </c>
      <c r="S1704" s="48">
        <v>1</v>
      </c>
      <c r="T1704" s="48" t="s">
        <v>274</v>
      </c>
      <c r="U1704" s="48" t="s">
        <v>1112</v>
      </c>
      <c r="V1704" s="82" t="s">
        <v>5704</v>
      </c>
      <c r="W1704" s="75">
        <v>43465</v>
      </c>
      <c r="X1704" s="48">
        <v>15000000</v>
      </c>
      <c r="Y1704" s="77">
        <v>5000000000</v>
      </c>
      <c r="Z1704" s="94">
        <v>150000000</v>
      </c>
      <c r="AA1704" s="77">
        <v>0</v>
      </c>
      <c r="AB1704" s="48">
        <v>2</v>
      </c>
      <c r="AC1704" s="75">
        <v>46022</v>
      </c>
      <c r="AD1704" s="77">
        <v>5000000000</v>
      </c>
      <c r="AE1704" s="77">
        <v>5000000000</v>
      </c>
      <c r="AF1704" s="48">
        <v>15000000</v>
      </c>
    </row>
    <row r="1705" spans="1:32" x14ac:dyDescent="0.25">
      <c r="A1705" s="230" t="s">
        <v>4536</v>
      </c>
      <c r="B1705" s="48" t="s">
        <v>7501</v>
      </c>
      <c r="C1705" s="77">
        <v>2000000000</v>
      </c>
      <c r="D1705" s="48"/>
      <c r="E1705" s="75">
        <v>46022</v>
      </c>
      <c r="F1705" s="77">
        <v>5000000000</v>
      </c>
      <c r="G1705" s="77">
        <v>7000000000</v>
      </c>
      <c r="H1705" s="77">
        <v>2000000000</v>
      </c>
      <c r="I1705" s="77">
        <v>150000000</v>
      </c>
      <c r="J1705" s="79" t="s">
        <v>5701</v>
      </c>
      <c r="K1705" s="80">
        <f t="shared" si="86"/>
        <v>2</v>
      </c>
      <c r="L1705" s="48" t="s">
        <v>249</v>
      </c>
      <c r="M1705" s="79" t="s">
        <v>7158</v>
      </c>
      <c r="N1705" s="80">
        <v>2</v>
      </c>
      <c r="O1705" s="48" t="s">
        <v>7078</v>
      </c>
      <c r="P1705" s="75">
        <v>46022</v>
      </c>
      <c r="Q1705" s="75">
        <v>46022</v>
      </c>
      <c r="R1705" s="75">
        <v>42369</v>
      </c>
      <c r="S1705" s="48">
        <v>1</v>
      </c>
      <c r="T1705" s="48" t="s">
        <v>274</v>
      </c>
      <c r="U1705" s="48" t="s">
        <v>1112</v>
      </c>
      <c r="V1705" s="82" t="s">
        <v>5704</v>
      </c>
      <c r="W1705" s="75">
        <v>43465</v>
      </c>
      <c r="X1705" s="48">
        <v>15000000</v>
      </c>
      <c r="Y1705" s="77">
        <v>5000000000</v>
      </c>
      <c r="Z1705" s="94">
        <v>150000000</v>
      </c>
      <c r="AA1705" s="77">
        <v>0</v>
      </c>
      <c r="AB1705" s="48">
        <v>2</v>
      </c>
      <c r="AC1705" s="75">
        <v>46022</v>
      </c>
      <c r="AD1705" s="77">
        <v>5000000000</v>
      </c>
      <c r="AE1705" s="77">
        <v>5000000000</v>
      </c>
      <c r="AF1705" s="48">
        <v>15000000</v>
      </c>
    </row>
    <row r="1706" spans="1:32" x14ac:dyDescent="0.25">
      <c r="A1706" s="230" t="s">
        <v>4538</v>
      </c>
      <c r="B1706" s="48" t="s">
        <v>7502</v>
      </c>
      <c r="C1706" s="77">
        <v>2000000000</v>
      </c>
      <c r="D1706" s="48"/>
      <c r="E1706" s="75">
        <v>46022</v>
      </c>
      <c r="F1706" s="77">
        <v>5000000000</v>
      </c>
      <c r="G1706" s="77">
        <v>7000000000</v>
      </c>
      <c r="H1706" s="77">
        <v>2000000000</v>
      </c>
      <c r="I1706" s="77">
        <v>150000000</v>
      </c>
      <c r="J1706" s="79" t="s">
        <v>5701</v>
      </c>
      <c r="K1706" s="80">
        <f t="shared" si="86"/>
        <v>2</v>
      </c>
      <c r="L1706" s="48" t="s">
        <v>249</v>
      </c>
      <c r="M1706" s="79" t="s">
        <v>7160</v>
      </c>
      <c r="N1706" s="80">
        <v>2</v>
      </c>
      <c r="O1706" s="48" t="s">
        <v>7078</v>
      </c>
      <c r="P1706" s="75">
        <v>46022</v>
      </c>
      <c r="Q1706" s="75">
        <v>46022</v>
      </c>
      <c r="R1706" s="75">
        <v>42369</v>
      </c>
      <c r="S1706" s="48">
        <v>1</v>
      </c>
      <c r="T1706" s="48" t="s">
        <v>274</v>
      </c>
      <c r="U1706" s="48" t="s">
        <v>1112</v>
      </c>
      <c r="V1706" s="82" t="s">
        <v>5704</v>
      </c>
      <c r="W1706" s="75">
        <v>43465</v>
      </c>
      <c r="X1706" s="48">
        <v>15000000</v>
      </c>
      <c r="Y1706" s="77">
        <v>5000000000</v>
      </c>
      <c r="Z1706" s="94">
        <v>150000000</v>
      </c>
      <c r="AA1706" s="77">
        <v>0</v>
      </c>
      <c r="AB1706" s="48">
        <v>2</v>
      </c>
      <c r="AC1706" s="75">
        <v>46022</v>
      </c>
      <c r="AD1706" s="77">
        <v>5000000000</v>
      </c>
      <c r="AE1706" s="77">
        <v>5000000000</v>
      </c>
      <c r="AF1706" s="48">
        <v>15000000</v>
      </c>
    </row>
    <row r="1707" spans="1:32" x14ac:dyDescent="0.25">
      <c r="A1707" s="230" t="s">
        <v>4540</v>
      </c>
      <c r="B1707" s="48" t="s">
        <v>7503</v>
      </c>
      <c r="C1707" s="77">
        <v>2000000000</v>
      </c>
      <c r="D1707" s="48"/>
      <c r="E1707" s="75">
        <v>46022</v>
      </c>
      <c r="F1707" s="77">
        <v>5000000000</v>
      </c>
      <c r="G1707" s="77">
        <v>7000000000</v>
      </c>
      <c r="H1707" s="77">
        <v>2000000000</v>
      </c>
      <c r="I1707" s="77">
        <v>150000000</v>
      </c>
      <c r="J1707" s="79" t="s">
        <v>5701</v>
      </c>
      <c r="K1707" s="80">
        <f t="shared" si="86"/>
        <v>2</v>
      </c>
      <c r="L1707" s="48" t="s">
        <v>249</v>
      </c>
      <c r="M1707" s="79" t="s">
        <v>7162</v>
      </c>
      <c r="N1707" s="80">
        <v>2</v>
      </c>
      <c r="O1707" s="48" t="s">
        <v>7078</v>
      </c>
      <c r="P1707" s="75">
        <v>46022</v>
      </c>
      <c r="Q1707" s="75">
        <v>46022</v>
      </c>
      <c r="R1707" s="75">
        <v>42369</v>
      </c>
      <c r="S1707" s="48">
        <v>1</v>
      </c>
      <c r="T1707" s="48" t="s">
        <v>274</v>
      </c>
      <c r="U1707" s="48" t="s">
        <v>1112</v>
      </c>
      <c r="V1707" s="82" t="s">
        <v>5704</v>
      </c>
      <c r="W1707" s="75">
        <v>43465</v>
      </c>
      <c r="X1707" s="48">
        <v>15000000</v>
      </c>
      <c r="Y1707" s="77">
        <v>5000000000</v>
      </c>
      <c r="Z1707" s="94">
        <v>150000000</v>
      </c>
      <c r="AA1707" s="77">
        <v>0</v>
      </c>
      <c r="AB1707" s="48">
        <v>2</v>
      </c>
      <c r="AC1707" s="75">
        <v>46022</v>
      </c>
      <c r="AD1707" s="77">
        <v>5000000000</v>
      </c>
      <c r="AE1707" s="77">
        <v>5000000000</v>
      </c>
      <c r="AF1707" s="48">
        <v>15000000</v>
      </c>
    </row>
    <row r="1708" spans="1:32" x14ac:dyDescent="0.25">
      <c r="A1708" s="230" t="s">
        <v>4542</v>
      </c>
      <c r="B1708" s="48" t="s">
        <v>7504</v>
      </c>
      <c r="C1708" s="77">
        <v>2000000000</v>
      </c>
      <c r="D1708" s="48"/>
      <c r="E1708" s="75">
        <v>46022</v>
      </c>
      <c r="F1708" s="77">
        <v>5000000000</v>
      </c>
      <c r="G1708" s="77">
        <v>7000000000</v>
      </c>
      <c r="H1708" s="77">
        <v>2000000000</v>
      </c>
      <c r="I1708" s="77">
        <v>150000000</v>
      </c>
      <c r="J1708" s="79" t="s">
        <v>5701</v>
      </c>
      <c r="K1708" s="80">
        <f t="shared" si="86"/>
        <v>2</v>
      </c>
      <c r="L1708" s="48" t="s">
        <v>249</v>
      </c>
      <c r="M1708" s="79" t="s">
        <v>7164</v>
      </c>
      <c r="N1708" s="80">
        <v>2</v>
      </c>
      <c r="O1708" s="48" t="s">
        <v>7078</v>
      </c>
      <c r="P1708" s="75">
        <v>46022</v>
      </c>
      <c r="Q1708" s="75">
        <v>46022</v>
      </c>
      <c r="R1708" s="75">
        <v>42369</v>
      </c>
      <c r="S1708" s="48">
        <v>1</v>
      </c>
      <c r="T1708" s="48" t="s">
        <v>274</v>
      </c>
      <c r="U1708" s="48" t="s">
        <v>1112</v>
      </c>
      <c r="V1708" s="82" t="s">
        <v>5704</v>
      </c>
      <c r="W1708" s="75">
        <v>43465</v>
      </c>
      <c r="X1708" s="48">
        <v>15000000</v>
      </c>
      <c r="Y1708" s="77">
        <v>5000000000</v>
      </c>
      <c r="Z1708" s="94">
        <v>150000000</v>
      </c>
      <c r="AA1708" s="77">
        <v>0</v>
      </c>
      <c r="AB1708" s="48">
        <v>2</v>
      </c>
      <c r="AC1708" s="75">
        <v>46022</v>
      </c>
      <c r="AD1708" s="77">
        <v>5000000000</v>
      </c>
      <c r="AE1708" s="77">
        <v>5000000000</v>
      </c>
      <c r="AF1708" s="48">
        <v>15000000</v>
      </c>
    </row>
    <row r="1709" spans="1:32" x14ac:dyDescent="0.25">
      <c r="A1709" s="230" t="s">
        <v>4544</v>
      </c>
      <c r="B1709" s="48" t="s">
        <v>7505</v>
      </c>
      <c r="C1709" s="77">
        <v>2000000000</v>
      </c>
      <c r="D1709" s="48"/>
      <c r="E1709" s="75">
        <v>46022</v>
      </c>
      <c r="F1709" s="77">
        <v>5000000000</v>
      </c>
      <c r="G1709" s="77">
        <v>7000000000</v>
      </c>
      <c r="H1709" s="77">
        <v>2000000000</v>
      </c>
      <c r="I1709" s="77">
        <v>150000000</v>
      </c>
      <c r="J1709" s="79" t="s">
        <v>5701</v>
      </c>
      <c r="K1709" s="80">
        <f t="shared" si="86"/>
        <v>2</v>
      </c>
      <c r="L1709" s="48" t="s">
        <v>249</v>
      </c>
      <c r="M1709" s="79" t="s">
        <v>7154</v>
      </c>
      <c r="N1709" s="80">
        <v>2</v>
      </c>
      <c r="O1709" s="48" t="s">
        <v>7078</v>
      </c>
      <c r="P1709" s="75">
        <v>46022</v>
      </c>
      <c r="Q1709" s="75">
        <v>46022</v>
      </c>
      <c r="R1709" s="75">
        <v>42369</v>
      </c>
      <c r="S1709" s="48">
        <v>1</v>
      </c>
      <c r="T1709" s="48" t="s">
        <v>274</v>
      </c>
      <c r="U1709" s="48" t="s">
        <v>1112</v>
      </c>
      <c r="V1709" s="82" t="s">
        <v>5704</v>
      </c>
      <c r="W1709" s="75">
        <v>43465</v>
      </c>
      <c r="X1709" s="48">
        <v>15000000</v>
      </c>
      <c r="Y1709" s="77">
        <v>5000000000</v>
      </c>
      <c r="Z1709" s="94">
        <v>150000000</v>
      </c>
      <c r="AA1709" s="77">
        <v>0</v>
      </c>
      <c r="AB1709" s="48">
        <v>2</v>
      </c>
      <c r="AC1709" s="75">
        <v>46022</v>
      </c>
      <c r="AD1709" s="77">
        <v>5000000000</v>
      </c>
      <c r="AE1709" s="77">
        <v>5000000000</v>
      </c>
      <c r="AF1709" s="48">
        <v>15000000</v>
      </c>
    </row>
    <row r="1710" spans="1:32" x14ac:dyDescent="0.25">
      <c r="A1710" s="230" t="s">
        <v>4546</v>
      </c>
      <c r="B1710" s="48" t="s">
        <v>7506</v>
      </c>
      <c r="C1710" s="77">
        <v>2000000000</v>
      </c>
      <c r="D1710" s="48"/>
      <c r="E1710" s="75">
        <v>46022</v>
      </c>
      <c r="F1710" s="77">
        <v>5000000000</v>
      </c>
      <c r="G1710" s="77">
        <v>7000000000</v>
      </c>
      <c r="H1710" s="77">
        <v>2000000000</v>
      </c>
      <c r="I1710" s="77">
        <v>150000000</v>
      </c>
      <c r="J1710" s="79" t="s">
        <v>5701</v>
      </c>
      <c r="K1710" s="80">
        <f t="shared" si="86"/>
        <v>2</v>
      </c>
      <c r="L1710" s="48" t="s">
        <v>249</v>
      </c>
      <c r="M1710" s="79" t="s">
        <v>7167</v>
      </c>
      <c r="N1710" s="80">
        <v>2</v>
      </c>
      <c r="O1710" s="48" t="s">
        <v>7078</v>
      </c>
      <c r="P1710" s="75">
        <v>46022</v>
      </c>
      <c r="Q1710" s="75">
        <v>46022</v>
      </c>
      <c r="R1710" s="75">
        <v>42369</v>
      </c>
      <c r="S1710" s="48">
        <v>1</v>
      </c>
      <c r="T1710" s="48" t="s">
        <v>274</v>
      </c>
      <c r="U1710" s="48" t="s">
        <v>1112</v>
      </c>
      <c r="V1710" s="82" t="s">
        <v>5704</v>
      </c>
      <c r="W1710" s="75">
        <v>43465</v>
      </c>
      <c r="X1710" s="48">
        <v>15000000</v>
      </c>
      <c r="Y1710" s="77">
        <v>5000000000</v>
      </c>
      <c r="Z1710" s="94">
        <v>150000000</v>
      </c>
      <c r="AA1710" s="77">
        <v>0</v>
      </c>
      <c r="AB1710" s="48">
        <v>2</v>
      </c>
      <c r="AC1710" s="75">
        <v>46022</v>
      </c>
      <c r="AD1710" s="77">
        <v>5000000000</v>
      </c>
      <c r="AE1710" s="77">
        <v>5000000000</v>
      </c>
      <c r="AF1710" s="48">
        <v>15000000</v>
      </c>
    </row>
    <row r="1711" spans="1:32" x14ac:dyDescent="0.25">
      <c r="A1711" s="230" t="s">
        <v>4548</v>
      </c>
      <c r="B1711" s="48" t="s">
        <v>7507</v>
      </c>
      <c r="C1711" s="77">
        <v>2000000000</v>
      </c>
      <c r="D1711" s="48"/>
      <c r="E1711" s="75">
        <v>46022</v>
      </c>
      <c r="F1711" s="77">
        <v>5000000000</v>
      </c>
      <c r="G1711" s="77">
        <v>7000000000</v>
      </c>
      <c r="H1711" s="77">
        <v>2000000000</v>
      </c>
      <c r="I1711" s="77">
        <v>150000000</v>
      </c>
      <c r="J1711" s="79" t="s">
        <v>5701</v>
      </c>
      <c r="K1711" s="80">
        <f t="shared" si="86"/>
        <v>2</v>
      </c>
      <c r="L1711" s="48" t="s">
        <v>249</v>
      </c>
      <c r="M1711" s="79" t="s">
        <v>7169</v>
      </c>
      <c r="N1711" s="80">
        <v>2</v>
      </c>
      <c r="O1711" s="48" t="s">
        <v>7078</v>
      </c>
      <c r="P1711" s="75">
        <v>46022</v>
      </c>
      <c r="Q1711" s="75">
        <v>46022</v>
      </c>
      <c r="R1711" s="75">
        <v>42369</v>
      </c>
      <c r="S1711" s="48">
        <v>1</v>
      </c>
      <c r="T1711" s="48" t="s">
        <v>274</v>
      </c>
      <c r="U1711" s="48" t="s">
        <v>1112</v>
      </c>
      <c r="V1711" s="82" t="s">
        <v>5704</v>
      </c>
      <c r="W1711" s="75">
        <v>43465</v>
      </c>
      <c r="X1711" s="48">
        <v>15000000</v>
      </c>
      <c r="Y1711" s="77">
        <v>5000000000</v>
      </c>
      <c r="Z1711" s="94">
        <v>150000000</v>
      </c>
      <c r="AA1711" s="77">
        <v>0</v>
      </c>
      <c r="AB1711" s="48">
        <v>2</v>
      </c>
      <c r="AC1711" s="75">
        <v>46022</v>
      </c>
      <c r="AD1711" s="77">
        <v>5000000000</v>
      </c>
      <c r="AE1711" s="77">
        <v>5000000000</v>
      </c>
      <c r="AF1711" s="48">
        <v>15000000</v>
      </c>
    </row>
    <row r="1712" spans="1:32" x14ac:dyDescent="0.25">
      <c r="A1712" s="230" t="s">
        <v>4550</v>
      </c>
      <c r="B1712" s="48" t="s">
        <v>7508</v>
      </c>
      <c r="C1712" s="77">
        <v>2000000000</v>
      </c>
      <c r="D1712" s="48"/>
      <c r="E1712" s="75">
        <v>46022</v>
      </c>
      <c r="F1712" s="77">
        <v>5000000000</v>
      </c>
      <c r="G1712" s="77">
        <v>7000000000</v>
      </c>
      <c r="H1712" s="77">
        <v>2000000000</v>
      </c>
      <c r="I1712" s="77">
        <v>150000000</v>
      </c>
      <c r="J1712" s="79" t="s">
        <v>5701</v>
      </c>
      <c r="K1712" s="80">
        <f t="shared" si="86"/>
        <v>2</v>
      </c>
      <c r="L1712" s="48" t="s">
        <v>249</v>
      </c>
      <c r="M1712" s="79" t="s">
        <v>7171</v>
      </c>
      <c r="N1712" s="80">
        <v>2</v>
      </c>
      <c r="O1712" s="48" t="s">
        <v>7078</v>
      </c>
      <c r="P1712" s="75">
        <v>46022</v>
      </c>
      <c r="Q1712" s="75">
        <v>46022</v>
      </c>
      <c r="R1712" s="75">
        <v>42369</v>
      </c>
      <c r="S1712" s="48">
        <v>1</v>
      </c>
      <c r="T1712" s="48" t="s">
        <v>274</v>
      </c>
      <c r="U1712" s="48" t="s">
        <v>1112</v>
      </c>
      <c r="V1712" s="82" t="s">
        <v>5704</v>
      </c>
      <c r="W1712" s="75">
        <v>43465</v>
      </c>
      <c r="X1712" s="48">
        <v>15000000</v>
      </c>
      <c r="Y1712" s="77">
        <v>5000000000</v>
      </c>
      <c r="Z1712" s="94">
        <v>150000000</v>
      </c>
      <c r="AA1712" s="77">
        <v>0</v>
      </c>
      <c r="AB1712" s="48">
        <v>2</v>
      </c>
      <c r="AC1712" s="75">
        <v>46022</v>
      </c>
      <c r="AD1712" s="77">
        <v>5000000000</v>
      </c>
      <c r="AE1712" s="77">
        <v>5000000000</v>
      </c>
      <c r="AF1712" s="48">
        <v>15000000</v>
      </c>
    </row>
    <row r="1713" spans="1:32" x14ac:dyDescent="0.25">
      <c r="A1713" s="230" t="s">
        <v>4552</v>
      </c>
      <c r="B1713" s="48" t="s">
        <v>7509</v>
      </c>
      <c r="C1713" s="77">
        <v>2000000000</v>
      </c>
      <c r="D1713" s="48"/>
      <c r="E1713" s="75">
        <v>46022</v>
      </c>
      <c r="F1713" s="77">
        <v>5000000000</v>
      </c>
      <c r="G1713" s="77">
        <v>7000000000</v>
      </c>
      <c r="H1713" s="77">
        <v>2000000000</v>
      </c>
      <c r="I1713" s="77">
        <v>150000000</v>
      </c>
      <c r="J1713" s="79" t="s">
        <v>5701</v>
      </c>
      <c r="K1713" s="80">
        <f t="shared" si="86"/>
        <v>2</v>
      </c>
      <c r="L1713" s="48" t="s">
        <v>249</v>
      </c>
      <c r="M1713" s="79" t="s">
        <v>7173</v>
      </c>
      <c r="N1713" s="80">
        <v>2</v>
      </c>
      <c r="O1713" s="48" t="s">
        <v>7078</v>
      </c>
      <c r="P1713" s="75">
        <v>46022</v>
      </c>
      <c r="Q1713" s="75">
        <v>46022</v>
      </c>
      <c r="R1713" s="75">
        <v>42369</v>
      </c>
      <c r="S1713" s="48">
        <v>1</v>
      </c>
      <c r="T1713" s="48" t="s">
        <v>274</v>
      </c>
      <c r="U1713" s="48" t="s">
        <v>1112</v>
      </c>
      <c r="V1713" s="82" t="s">
        <v>5704</v>
      </c>
      <c r="W1713" s="75">
        <v>43465</v>
      </c>
      <c r="X1713" s="48">
        <v>15000000</v>
      </c>
      <c r="Y1713" s="77">
        <v>5000000000</v>
      </c>
      <c r="Z1713" s="94">
        <v>150000000</v>
      </c>
      <c r="AA1713" s="77">
        <v>250000000</v>
      </c>
      <c r="AB1713" s="48">
        <v>2</v>
      </c>
      <c r="AC1713" s="75">
        <v>46022</v>
      </c>
      <c r="AD1713" s="77">
        <v>5000000000</v>
      </c>
      <c r="AE1713" s="77">
        <v>5000000000</v>
      </c>
      <c r="AF1713" s="48">
        <v>15000000</v>
      </c>
    </row>
    <row r="1714" spans="1:32" x14ac:dyDescent="0.25">
      <c r="A1714" s="230" t="s">
        <v>4554</v>
      </c>
      <c r="B1714" s="48" t="s">
        <v>7510</v>
      </c>
      <c r="C1714" s="77">
        <v>2000000000</v>
      </c>
      <c r="D1714" s="48"/>
      <c r="E1714" s="75">
        <v>46022</v>
      </c>
      <c r="F1714" s="77">
        <v>5000000000</v>
      </c>
      <c r="G1714" s="77">
        <v>7000000000</v>
      </c>
      <c r="H1714" s="77">
        <v>2000000000</v>
      </c>
      <c r="I1714" s="77">
        <v>150000000</v>
      </c>
      <c r="J1714" s="79" t="s">
        <v>5701</v>
      </c>
      <c r="K1714" s="80">
        <f t="shared" si="86"/>
        <v>2</v>
      </c>
      <c r="L1714" s="48" t="s">
        <v>249</v>
      </c>
      <c r="M1714" s="79" t="s">
        <v>7175</v>
      </c>
      <c r="N1714" s="80">
        <v>2</v>
      </c>
      <c r="O1714" s="48" t="s">
        <v>7078</v>
      </c>
      <c r="P1714" s="75">
        <v>46022</v>
      </c>
      <c r="Q1714" s="75">
        <v>46022</v>
      </c>
      <c r="R1714" s="75">
        <v>42369</v>
      </c>
      <c r="S1714" s="48">
        <v>1</v>
      </c>
      <c r="T1714" s="48" t="s">
        <v>274</v>
      </c>
      <c r="U1714" s="48" t="s">
        <v>1112</v>
      </c>
      <c r="V1714" s="82" t="s">
        <v>5704</v>
      </c>
      <c r="W1714" s="75">
        <v>43465</v>
      </c>
      <c r="X1714" s="48">
        <v>15000000</v>
      </c>
      <c r="Y1714" s="77">
        <v>5000000000</v>
      </c>
      <c r="Z1714" s="94">
        <v>150000000</v>
      </c>
      <c r="AA1714" s="77">
        <v>250000000</v>
      </c>
      <c r="AB1714" s="48">
        <v>2</v>
      </c>
      <c r="AC1714" s="75">
        <v>46022</v>
      </c>
      <c r="AD1714" s="77">
        <v>5000000000</v>
      </c>
      <c r="AE1714" s="77">
        <v>5000000000</v>
      </c>
      <c r="AF1714" s="48">
        <v>15000000</v>
      </c>
    </row>
    <row r="1715" spans="1:32" x14ac:dyDescent="0.25">
      <c r="A1715" s="230" t="s">
        <v>4556</v>
      </c>
      <c r="B1715" s="48" t="s">
        <v>7511</v>
      </c>
      <c r="C1715" s="77">
        <v>2000000000</v>
      </c>
      <c r="D1715" s="48"/>
      <c r="E1715" s="75">
        <v>46022</v>
      </c>
      <c r="F1715" s="77">
        <v>5000000000</v>
      </c>
      <c r="G1715" s="77">
        <v>7000000000</v>
      </c>
      <c r="H1715" s="77">
        <v>2000000000</v>
      </c>
      <c r="I1715" s="77">
        <v>150000000</v>
      </c>
      <c r="J1715" s="79" t="s">
        <v>5701</v>
      </c>
      <c r="K1715" s="80">
        <f t="shared" si="86"/>
        <v>2</v>
      </c>
      <c r="L1715" s="48" t="s">
        <v>249</v>
      </c>
      <c r="M1715" s="79" t="s">
        <v>7177</v>
      </c>
      <c r="N1715" s="80">
        <v>2</v>
      </c>
      <c r="O1715" s="48" t="s">
        <v>7078</v>
      </c>
      <c r="P1715" s="75">
        <v>46022</v>
      </c>
      <c r="Q1715" s="75">
        <v>46022</v>
      </c>
      <c r="R1715" s="75">
        <v>42369</v>
      </c>
      <c r="S1715" s="48">
        <v>1</v>
      </c>
      <c r="T1715" s="48" t="s">
        <v>274</v>
      </c>
      <c r="U1715" s="48" t="s">
        <v>1112</v>
      </c>
      <c r="V1715" s="82" t="s">
        <v>5704</v>
      </c>
      <c r="W1715" s="75">
        <v>43465</v>
      </c>
      <c r="X1715" s="48">
        <v>15000000</v>
      </c>
      <c r="Y1715" s="77">
        <v>5000000000</v>
      </c>
      <c r="Z1715" s="94">
        <v>150000000</v>
      </c>
      <c r="AA1715" s="77">
        <v>250000000</v>
      </c>
      <c r="AB1715" s="48">
        <v>2</v>
      </c>
      <c r="AC1715" s="75">
        <v>46022</v>
      </c>
      <c r="AD1715" s="77">
        <v>5000000000</v>
      </c>
      <c r="AE1715" s="77">
        <v>5000000000</v>
      </c>
      <c r="AF1715" s="48">
        <v>15000000</v>
      </c>
    </row>
    <row r="1716" spans="1:32" x14ac:dyDescent="0.25">
      <c r="A1716" s="230" t="s">
        <v>4558</v>
      </c>
      <c r="B1716" s="48" t="s">
        <v>7512</v>
      </c>
      <c r="C1716" s="77">
        <v>2000000000</v>
      </c>
      <c r="D1716" s="48"/>
      <c r="E1716" s="75">
        <v>46022</v>
      </c>
      <c r="F1716" s="77">
        <v>5000000000</v>
      </c>
      <c r="G1716" s="77">
        <v>7000000000</v>
      </c>
      <c r="H1716" s="77">
        <v>2000000000</v>
      </c>
      <c r="I1716" s="77">
        <v>150000000</v>
      </c>
      <c r="J1716" s="79" t="s">
        <v>5701</v>
      </c>
      <c r="K1716" s="80">
        <f t="shared" si="86"/>
        <v>2</v>
      </c>
      <c r="L1716" s="48" t="s">
        <v>249</v>
      </c>
      <c r="M1716" s="79" t="s">
        <v>7179</v>
      </c>
      <c r="N1716" s="80">
        <v>2</v>
      </c>
      <c r="O1716" s="48" t="s">
        <v>7078</v>
      </c>
      <c r="P1716" s="75">
        <v>46022</v>
      </c>
      <c r="Q1716" s="75">
        <v>46022</v>
      </c>
      <c r="R1716" s="75">
        <v>42369</v>
      </c>
      <c r="S1716" s="48">
        <v>1</v>
      </c>
      <c r="T1716" s="48" t="s">
        <v>274</v>
      </c>
      <c r="U1716" s="48" t="s">
        <v>1112</v>
      </c>
      <c r="V1716" s="82" t="s">
        <v>5704</v>
      </c>
      <c r="W1716" s="75">
        <v>43465</v>
      </c>
      <c r="X1716" s="48">
        <v>15000000</v>
      </c>
      <c r="Y1716" s="77">
        <v>5000000000</v>
      </c>
      <c r="Z1716" s="94">
        <v>150000000</v>
      </c>
      <c r="AA1716" s="77">
        <v>250000000</v>
      </c>
      <c r="AB1716" s="48">
        <v>2</v>
      </c>
      <c r="AC1716" s="75">
        <v>46022</v>
      </c>
      <c r="AD1716" s="77">
        <v>5000000000</v>
      </c>
      <c r="AE1716" s="77">
        <v>5000000000</v>
      </c>
      <c r="AF1716" s="48">
        <v>15000000</v>
      </c>
    </row>
    <row r="1717" spans="1:32" x14ac:dyDescent="0.25">
      <c r="A1717" s="230" t="s">
        <v>4560</v>
      </c>
      <c r="B1717" s="48" t="s">
        <v>7513</v>
      </c>
      <c r="C1717" s="77">
        <v>2000000000</v>
      </c>
      <c r="D1717" s="48"/>
      <c r="E1717" s="75">
        <v>46022</v>
      </c>
      <c r="F1717" s="77">
        <v>5000000000</v>
      </c>
      <c r="G1717" s="77">
        <v>7000000000</v>
      </c>
      <c r="H1717" s="77">
        <v>2000000000</v>
      </c>
      <c r="I1717" s="77">
        <v>150000000</v>
      </c>
      <c r="J1717" s="79" t="s">
        <v>5701</v>
      </c>
      <c r="K1717" s="80">
        <f t="shared" si="86"/>
        <v>2</v>
      </c>
      <c r="L1717" s="48" t="s">
        <v>249</v>
      </c>
      <c r="M1717" s="79" t="s">
        <v>7181</v>
      </c>
      <c r="N1717" s="80">
        <v>2</v>
      </c>
      <c r="O1717" s="48" t="s">
        <v>7078</v>
      </c>
      <c r="P1717" s="75">
        <v>46022</v>
      </c>
      <c r="Q1717" s="75">
        <v>46022</v>
      </c>
      <c r="R1717" s="75">
        <v>42369</v>
      </c>
      <c r="S1717" s="48">
        <v>1</v>
      </c>
      <c r="T1717" s="48" t="s">
        <v>274</v>
      </c>
      <c r="U1717" s="48" t="s">
        <v>1112</v>
      </c>
      <c r="V1717" s="82" t="s">
        <v>5704</v>
      </c>
      <c r="W1717" s="75">
        <v>43465</v>
      </c>
      <c r="X1717" s="48">
        <v>15000000</v>
      </c>
      <c r="Y1717" s="77">
        <v>5000000000</v>
      </c>
      <c r="Z1717" s="94">
        <v>150000000</v>
      </c>
      <c r="AA1717" s="77">
        <v>250000000</v>
      </c>
      <c r="AB1717" s="48">
        <v>2</v>
      </c>
      <c r="AC1717" s="75">
        <v>46022</v>
      </c>
      <c r="AD1717" s="77">
        <v>5000000000</v>
      </c>
      <c r="AE1717" s="77">
        <v>5000000000</v>
      </c>
      <c r="AF1717" s="48">
        <v>15000000</v>
      </c>
    </row>
    <row r="1718" spans="1:32" x14ac:dyDescent="0.25">
      <c r="A1718" s="230" t="s">
        <v>4562</v>
      </c>
      <c r="B1718" s="48" t="s">
        <v>7514</v>
      </c>
      <c r="C1718" s="77">
        <v>2000000000</v>
      </c>
      <c r="D1718" s="48"/>
      <c r="E1718" s="75">
        <v>46022</v>
      </c>
      <c r="F1718" s="77">
        <v>5000000000</v>
      </c>
      <c r="G1718" s="77">
        <v>7000000000</v>
      </c>
      <c r="H1718" s="77">
        <v>2000000000</v>
      </c>
      <c r="I1718" s="77">
        <v>150000000</v>
      </c>
      <c r="J1718" s="79" t="s">
        <v>5701</v>
      </c>
      <c r="K1718" s="80">
        <f t="shared" si="86"/>
        <v>2</v>
      </c>
      <c r="L1718" s="48" t="s">
        <v>249</v>
      </c>
      <c r="M1718" s="79" t="s">
        <v>7183</v>
      </c>
      <c r="N1718" s="80">
        <v>2</v>
      </c>
      <c r="O1718" s="48" t="s">
        <v>7078</v>
      </c>
      <c r="P1718" s="75">
        <v>46022</v>
      </c>
      <c r="Q1718" s="75">
        <v>46022</v>
      </c>
      <c r="R1718" s="75">
        <v>42369</v>
      </c>
      <c r="S1718" s="48">
        <v>1</v>
      </c>
      <c r="T1718" s="48" t="s">
        <v>274</v>
      </c>
      <c r="U1718" s="48" t="s">
        <v>1112</v>
      </c>
      <c r="V1718" s="82" t="s">
        <v>5704</v>
      </c>
      <c r="W1718" s="75">
        <v>43465</v>
      </c>
      <c r="X1718" s="48">
        <v>15000000</v>
      </c>
      <c r="Y1718" s="77">
        <v>5000000000</v>
      </c>
      <c r="Z1718" s="94">
        <v>150000000</v>
      </c>
      <c r="AA1718" s="77">
        <v>250000000</v>
      </c>
      <c r="AB1718" s="48">
        <v>2</v>
      </c>
      <c r="AC1718" s="75">
        <v>46022</v>
      </c>
      <c r="AD1718" s="77">
        <v>5000000000</v>
      </c>
      <c r="AE1718" s="77">
        <v>5000000000</v>
      </c>
      <c r="AF1718" s="48">
        <v>15000000</v>
      </c>
    </row>
    <row r="1719" spans="1:32" x14ac:dyDescent="0.25">
      <c r="A1719" s="230" t="s">
        <v>4564</v>
      </c>
      <c r="B1719" s="48" t="s">
        <v>7515</v>
      </c>
      <c r="C1719" s="77">
        <v>2000000000</v>
      </c>
      <c r="D1719" s="48"/>
      <c r="E1719" s="75">
        <v>46022</v>
      </c>
      <c r="F1719" s="77">
        <v>5000000000</v>
      </c>
      <c r="G1719" s="77">
        <v>7000000000</v>
      </c>
      <c r="H1719" s="77">
        <v>2000000000</v>
      </c>
      <c r="I1719" s="77">
        <v>150000000</v>
      </c>
      <c r="J1719" s="79" t="s">
        <v>5701</v>
      </c>
      <c r="K1719" s="80">
        <f t="shared" si="86"/>
        <v>2</v>
      </c>
      <c r="L1719" s="48" t="s">
        <v>249</v>
      </c>
      <c r="M1719" s="79" t="s">
        <v>7185</v>
      </c>
      <c r="N1719" s="80">
        <v>2</v>
      </c>
      <c r="O1719" s="48" t="s">
        <v>7078</v>
      </c>
      <c r="P1719" s="75">
        <v>46022</v>
      </c>
      <c r="Q1719" s="75">
        <v>46022</v>
      </c>
      <c r="R1719" s="75">
        <v>42369</v>
      </c>
      <c r="S1719" s="48">
        <v>1</v>
      </c>
      <c r="T1719" s="48" t="s">
        <v>274</v>
      </c>
      <c r="U1719" s="48" t="s">
        <v>1112</v>
      </c>
      <c r="V1719" s="82" t="s">
        <v>5704</v>
      </c>
      <c r="W1719" s="75">
        <v>43465</v>
      </c>
      <c r="X1719" s="48">
        <v>15000000</v>
      </c>
      <c r="Y1719" s="77">
        <v>5000000000</v>
      </c>
      <c r="Z1719" s="94">
        <v>150000000</v>
      </c>
      <c r="AA1719" s="77">
        <v>250000000</v>
      </c>
      <c r="AB1719" s="48">
        <v>2</v>
      </c>
      <c r="AC1719" s="75">
        <v>46022</v>
      </c>
      <c r="AD1719" s="77">
        <v>5000000000</v>
      </c>
      <c r="AE1719" s="77">
        <v>5000000000</v>
      </c>
      <c r="AF1719" s="48">
        <v>15000000</v>
      </c>
    </row>
    <row r="1720" spans="1:32" x14ac:dyDescent="0.25">
      <c r="A1720" s="230" t="s">
        <v>4566</v>
      </c>
      <c r="B1720" s="48" t="s">
        <v>7516</v>
      </c>
      <c r="C1720" s="77">
        <v>2000000000</v>
      </c>
      <c r="D1720" s="48"/>
      <c r="E1720" s="75">
        <v>46022</v>
      </c>
      <c r="F1720" s="77">
        <v>5000000000</v>
      </c>
      <c r="G1720" s="77">
        <v>7000000000</v>
      </c>
      <c r="H1720" s="77">
        <v>2000000000</v>
      </c>
      <c r="I1720" s="77">
        <v>150000000</v>
      </c>
      <c r="J1720" s="79" t="s">
        <v>5701</v>
      </c>
      <c r="K1720" s="80">
        <f t="shared" si="86"/>
        <v>2</v>
      </c>
      <c r="L1720" s="48" t="s">
        <v>249</v>
      </c>
      <c r="M1720" s="79" t="s">
        <v>7187</v>
      </c>
      <c r="N1720" s="80">
        <v>2</v>
      </c>
      <c r="O1720" s="48" t="s">
        <v>7078</v>
      </c>
      <c r="P1720" s="75">
        <v>46022</v>
      </c>
      <c r="Q1720" s="75">
        <v>46022</v>
      </c>
      <c r="R1720" s="75">
        <v>42369</v>
      </c>
      <c r="S1720" s="48">
        <v>1</v>
      </c>
      <c r="T1720" s="48" t="s">
        <v>274</v>
      </c>
      <c r="U1720" s="48" t="s">
        <v>1112</v>
      </c>
      <c r="V1720" s="82" t="s">
        <v>5704</v>
      </c>
      <c r="W1720" s="75">
        <v>43465</v>
      </c>
      <c r="X1720" s="48">
        <v>15000000</v>
      </c>
      <c r="Y1720" s="77">
        <v>5000000000</v>
      </c>
      <c r="Z1720" s="94">
        <v>150000000</v>
      </c>
      <c r="AA1720" s="77">
        <v>250000000</v>
      </c>
      <c r="AB1720" s="48">
        <v>2</v>
      </c>
      <c r="AC1720" s="75">
        <v>46022</v>
      </c>
      <c r="AD1720" s="77">
        <v>5000000000</v>
      </c>
      <c r="AE1720" s="77">
        <v>5000000000</v>
      </c>
      <c r="AF1720" s="48">
        <v>15000000</v>
      </c>
    </row>
    <row r="1721" spans="1:32" x14ac:dyDescent="0.25">
      <c r="A1721" s="230" t="s">
        <v>4568</v>
      </c>
      <c r="B1721" s="48" t="s">
        <v>7517</v>
      </c>
      <c r="C1721" s="77">
        <v>2000000000</v>
      </c>
      <c r="D1721" s="48"/>
      <c r="E1721" s="75">
        <v>46022</v>
      </c>
      <c r="F1721" s="77">
        <v>5000000000</v>
      </c>
      <c r="G1721" s="77">
        <v>7000000000</v>
      </c>
      <c r="H1721" s="77">
        <v>2000000000</v>
      </c>
      <c r="I1721" s="77">
        <v>150000000</v>
      </c>
      <c r="J1721" s="79" t="s">
        <v>5701</v>
      </c>
      <c r="K1721" s="80">
        <f t="shared" si="86"/>
        <v>2</v>
      </c>
      <c r="L1721" s="48" t="s">
        <v>249</v>
      </c>
      <c r="M1721" s="79" t="s">
        <v>7189</v>
      </c>
      <c r="N1721" s="80">
        <v>2</v>
      </c>
      <c r="O1721" s="48" t="s">
        <v>7078</v>
      </c>
      <c r="P1721" s="75">
        <v>46022</v>
      </c>
      <c r="Q1721" s="75">
        <v>46022</v>
      </c>
      <c r="R1721" s="75">
        <v>42369</v>
      </c>
      <c r="S1721" s="48">
        <v>1</v>
      </c>
      <c r="T1721" s="48" t="s">
        <v>274</v>
      </c>
      <c r="U1721" s="48" t="s">
        <v>1112</v>
      </c>
      <c r="V1721" s="82" t="s">
        <v>5704</v>
      </c>
      <c r="W1721" s="75">
        <v>43465</v>
      </c>
      <c r="X1721" s="48">
        <v>15000000</v>
      </c>
      <c r="Y1721" s="77">
        <v>5000000000</v>
      </c>
      <c r="Z1721" s="94">
        <v>150000000</v>
      </c>
      <c r="AA1721" s="77">
        <v>250000000</v>
      </c>
      <c r="AB1721" s="48">
        <v>2</v>
      </c>
      <c r="AC1721" s="75">
        <v>46022</v>
      </c>
      <c r="AD1721" s="77">
        <v>5000000000</v>
      </c>
      <c r="AE1721" s="77">
        <v>5000000000</v>
      </c>
      <c r="AF1721" s="48">
        <v>15000000</v>
      </c>
    </row>
    <row r="1722" spans="1:32" x14ac:dyDescent="0.25">
      <c r="A1722" s="230" t="s">
        <v>4570</v>
      </c>
      <c r="B1722" s="48" t="s">
        <v>7518</v>
      </c>
      <c r="C1722" s="77">
        <v>2000000000</v>
      </c>
      <c r="D1722" s="48"/>
      <c r="E1722" s="75">
        <v>46022</v>
      </c>
      <c r="F1722" s="77">
        <v>5000000000</v>
      </c>
      <c r="G1722" s="77">
        <v>7000000000</v>
      </c>
      <c r="H1722" s="77">
        <v>2000000000</v>
      </c>
      <c r="I1722" s="77">
        <v>150000000</v>
      </c>
      <c r="J1722" s="79" t="s">
        <v>5701</v>
      </c>
      <c r="K1722" s="80">
        <f t="shared" si="86"/>
        <v>3</v>
      </c>
      <c r="L1722" s="48" t="s">
        <v>249</v>
      </c>
      <c r="M1722" s="79" t="s">
        <v>7158</v>
      </c>
      <c r="N1722" s="80">
        <v>3</v>
      </c>
      <c r="O1722" s="48" t="s">
        <v>7078</v>
      </c>
      <c r="P1722" s="75">
        <v>46022</v>
      </c>
      <c r="Q1722" s="75">
        <v>46022</v>
      </c>
      <c r="R1722" s="75">
        <v>42369</v>
      </c>
      <c r="S1722" s="48">
        <v>1</v>
      </c>
      <c r="T1722" s="48" t="s">
        <v>274</v>
      </c>
      <c r="U1722" s="48" t="s">
        <v>1112</v>
      </c>
      <c r="V1722" s="82" t="s">
        <v>5704</v>
      </c>
      <c r="W1722" s="75">
        <v>43465</v>
      </c>
      <c r="X1722" s="48">
        <v>15000000</v>
      </c>
      <c r="Y1722" s="77">
        <v>5000000000</v>
      </c>
      <c r="Z1722" s="94">
        <v>150000000</v>
      </c>
      <c r="AA1722" s="77">
        <v>0</v>
      </c>
      <c r="AB1722" s="48">
        <v>2</v>
      </c>
      <c r="AC1722" s="75">
        <v>46022</v>
      </c>
      <c r="AD1722" s="77">
        <v>5000000000</v>
      </c>
      <c r="AE1722" s="77">
        <v>5000000000</v>
      </c>
      <c r="AF1722" s="48">
        <v>15000000</v>
      </c>
    </row>
    <row r="1723" spans="1:32" x14ac:dyDescent="0.25">
      <c r="A1723" s="230" t="s">
        <v>4572</v>
      </c>
      <c r="B1723" s="48" t="s">
        <v>7519</v>
      </c>
      <c r="C1723" s="77">
        <v>2000000000</v>
      </c>
      <c r="D1723" s="48"/>
      <c r="E1723" s="75">
        <v>46022</v>
      </c>
      <c r="F1723" s="77">
        <v>5000000000</v>
      </c>
      <c r="G1723" s="77">
        <v>7000000000</v>
      </c>
      <c r="H1723" s="77">
        <v>2000000000</v>
      </c>
      <c r="I1723" s="77">
        <v>150000000</v>
      </c>
      <c r="J1723" s="79" t="s">
        <v>5701</v>
      </c>
      <c r="K1723" s="80">
        <f t="shared" si="86"/>
        <v>3</v>
      </c>
      <c r="L1723" s="48" t="s">
        <v>249</v>
      </c>
      <c r="M1723" s="79" t="s">
        <v>7192</v>
      </c>
      <c r="N1723" s="80">
        <v>3</v>
      </c>
      <c r="O1723" s="48" t="s">
        <v>7078</v>
      </c>
      <c r="P1723" s="75">
        <v>46022</v>
      </c>
      <c r="Q1723" s="75">
        <v>46022</v>
      </c>
      <c r="R1723" s="75">
        <v>42369</v>
      </c>
      <c r="S1723" s="48">
        <v>1</v>
      </c>
      <c r="T1723" s="48" t="s">
        <v>274</v>
      </c>
      <c r="U1723" s="48" t="s">
        <v>1112</v>
      </c>
      <c r="V1723" s="82" t="s">
        <v>5704</v>
      </c>
      <c r="W1723" s="75">
        <v>43465</v>
      </c>
      <c r="X1723" s="48">
        <v>15000000</v>
      </c>
      <c r="Y1723" s="77">
        <v>5000000000</v>
      </c>
      <c r="Z1723" s="94">
        <v>150000000</v>
      </c>
      <c r="AA1723" s="77">
        <v>0</v>
      </c>
      <c r="AB1723" s="48">
        <v>2</v>
      </c>
      <c r="AC1723" s="75">
        <v>46022</v>
      </c>
      <c r="AD1723" s="77">
        <v>5000000000</v>
      </c>
      <c r="AE1723" s="77">
        <v>5000000000</v>
      </c>
      <c r="AF1723" s="48">
        <v>15000000</v>
      </c>
    </row>
    <row r="1724" spans="1:32" x14ac:dyDescent="0.25">
      <c r="A1724" s="230" t="s">
        <v>4574</v>
      </c>
      <c r="B1724" s="48" t="s">
        <v>7520</v>
      </c>
      <c r="C1724" s="77">
        <v>2000000000</v>
      </c>
      <c r="D1724" s="48"/>
      <c r="E1724" s="75">
        <v>46022</v>
      </c>
      <c r="F1724" s="77">
        <v>5000000000</v>
      </c>
      <c r="G1724" s="77">
        <v>7000000000</v>
      </c>
      <c r="H1724" s="77">
        <v>2000000000</v>
      </c>
      <c r="I1724" s="77">
        <v>150000000</v>
      </c>
      <c r="J1724" s="79" t="s">
        <v>5701</v>
      </c>
      <c r="K1724" s="80">
        <f t="shared" si="86"/>
        <v>3</v>
      </c>
      <c r="L1724" s="48" t="s">
        <v>249</v>
      </c>
      <c r="M1724" s="79" t="s">
        <v>7183</v>
      </c>
      <c r="N1724" s="80">
        <v>3</v>
      </c>
      <c r="O1724" s="48" t="s">
        <v>7078</v>
      </c>
      <c r="P1724" s="75">
        <v>46022</v>
      </c>
      <c r="Q1724" s="75">
        <v>46022</v>
      </c>
      <c r="R1724" s="75">
        <v>42369</v>
      </c>
      <c r="S1724" s="48">
        <v>1</v>
      </c>
      <c r="T1724" s="48" t="s">
        <v>274</v>
      </c>
      <c r="U1724" s="48" t="s">
        <v>1112</v>
      </c>
      <c r="V1724" s="82" t="s">
        <v>5704</v>
      </c>
      <c r="W1724" s="75">
        <v>43465</v>
      </c>
      <c r="X1724" s="48">
        <v>15000000</v>
      </c>
      <c r="Y1724" s="77">
        <v>5000000000</v>
      </c>
      <c r="Z1724" s="94">
        <v>150000000</v>
      </c>
      <c r="AA1724" s="77">
        <v>0</v>
      </c>
      <c r="AB1724" s="48">
        <v>2</v>
      </c>
      <c r="AC1724" s="75">
        <v>46022</v>
      </c>
      <c r="AD1724" s="77">
        <v>5000000000</v>
      </c>
      <c r="AE1724" s="77">
        <v>5000000000</v>
      </c>
      <c r="AF1724" s="48">
        <v>15000000</v>
      </c>
    </row>
    <row r="1725" spans="1:32" x14ac:dyDescent="0.25">
      <c r="A1725" s="230" t="s">
        <v>4576</v>
      </c>
      <c r="B1725" s="48" t="s">
        <v>7521</v>
      </c>
      <c r="C1725" s="77">
        <v>2000000000</v>
      </c>
      <c r="D1725" s="48"/>
      <c r="E1725" s="75">
        <v>46022</v>
      </c>
      <c r="F1725" s="77">
        <v>5000000000</v>
      </c>
      <c r="G1725" s="77">
        <v>7000000000</v>
      </c>
      <c r="H1725" s="77">
        <v>2000000000</v>
      </c>
      <c r="I1725" s="77">
        <v>150000000</v>
      </c>
      <c r="J1725" s="79" t="s">
        <v>5701</v>
      </c>
      <c r="K1725" s="80">
        <f t="shared" si="86"/>
        <v>3</v>
      </c>
      <c r="L1725" s="48" t="s">
        <v>249</v>
      </c>
      <c r="M1725" s="79" t="s">
        <v>7131</v>
      </c>
      <c r="N1725" s="80">
        <v>3</v>
      </c>
      <c r="O1725" s="48" t="s">
        <v>7078</v>
      </c>
      <c r="P1725" s="75">
        <v>46022</v>
      </c>
      <c r="Q1725" s="75">
        <v>46022</v>
      </c>
      <c r="R1725" s="75">
        <v>42369</v>
      </c>
      <c r="S1725" s="48">
        <v>1</v>
      </c>
      <c r="T1725" s="48" t="s">
        <v>274</v>
      </c>
      <c r="U1725" s="48" t="s">
        <v>1112</v>
      </c>
      <c r="V1725" s="82" t="s">
        <v>5704</v>
      </c>
      <c r="W1725" s="75">
        <v>43465</v>
      </c>
      <c r="X1725" s="48">
        <v>15000000</v>
      </c>
      <c r="Y1725" s="77">
        <v>5000000000</v>
      </c>
      <c r="Z1725" s="94">
        <v>150000000</v>
      </c>
      <c r="AA1725" s="77">
        <v>0</v>
      </c>
      <c r="AB1725" s="48">
        <v>2</v>
      </c>
      <c r="AC1725" s="75">
        <v>46022</v>
      </c>
      <c r="AD1725" s="77">
        <v>5000000000</v>
      </c>
      <c r="AE1725" s="77">
        <v>5000000000</v>
      </c>
      <c r="AF1725" s="48">
        <v>15000000</v>
      </c>
    </row>
    <row r="1726" spans="1:32" x14ac:dyDescent="0.25">
      <c r="A1726" s="230" t="s">
        <v>4578</v>
      </c>
      <c r="B1726" s="48" t="s">
        <v>7522</v>
      </c>
      <c r="C1726" s="77">
        <v>2000000000</v>
      </c>
      <c r="D1726" s="48"/>
      <c r="E1726" s="75">
        <v>46022</v>
      </c>
      <c r="F1726" s="77">
        <v>5000000000</v>
      </c>
      <c r="G1726" s="77">
        <v>7000000000</v>
      </c>
      <c r="H1726" s="77">
        <v>2000000000</v>
      </c>
      <c r="I1726" s="77">
        <v>150000000</v>
      </c>
      <c r="J1726" s="79" t="s">
        <v>5701</v>
      </c>
      <c r="K1726" s="80">
        <f t="shared" si="86"/>
        <v>3</v>
      </c>
      <c r="L1726" s="48" t="s">
        <v>249</v>
      </c>
      <c r="M1726" s="79" t="s">
        <v>7103</v>
      </c>
      <c r="N1726" s="80">
        <v>3</v>
      </c>
      <c r="O1726" s="48" t="s">
        <v>7078</v>
      </c>
      <c r="P1726" s="75">
        <v>46022</v>
      </c>
      <c r="Q1726" s="75">
        <v>46022</v>
      </c>
      <c r="R1726" s="75">
        <v>42369</v>
      </c>
      <c r="S1726" s="48">
        <v>1</v>
      </c>
      <c r="T1726" s="48" t="s">
        <v>274</v>
      </c>
      <c r="U1726" s="48" t="s">
        <v>1112</v>
      </c>
      <c r="V1726" s="82" t="s">
        <v>5704</v>
      </c>
      <c r="W1726" s="75">
        <v>43465</v>
      </c>
      <c r="X1726" s="48">
        <v>15000000</v>
      </c>
      <c r="Y1726" s="77">
        <v>5000000000</v>
      </c>
      <c r="Z1726" s="94">
        <v>150000000</v>
      </c>
      <c r="AA1726" s="77">
        <v>0</v>
      </c>
      <c r="AB1726" s="48">
        <v>2</v>
      </c>
      <c r="AC1726" s="75">
        <v>46022</v>
      </c>
      <c r="AD1726" s="77">
        <v>5000000000</v>
      </c>
      <c r="AE1726" s="77">
        <v>5000000000</v>
      </c>
      <c r="AF1726" s="48">
        <v>15000000</v>
      </c>
    </row>
    <row r="1727" spans="1:32" x14ac:dyDescent="0.25">
      <c r="A1727" s="230" t="s">
        <v>4580</v>
      </c>
      <c r="B1727" s="48" t="s">
        <v>7523</v>
      </c>
      <c r="C1727" s="77">
        <v>2000000000</v>
      </c>
      <c r="D1727" s="48"/>
      <c r="E1727" s="75">
        <v>46022</v>
      </c>
      <c r="F1727" s="77">
        <v>5000000000</v>
      </c>
      <c r="G1727" s="77">
        <v>7000000000</v>
      </c>
      <c r="H1727" s="77">
        <v>2000000000</v>
      </c>
      <c r="I1727" s="77">
        <v>150000000</v>
      </c>
      <c r="J1727" s="79" t="s">
        <v>5701</v>
      </c>
      <c r="K1727" s="80">
        <f t="shared" si="86"/>
        <v>3</v>
      </c>
      <c r="L1727" s="48" t="s">
        <v>249</v>
      </c>
      <c r="M1727" s="79" t="s">
        <v>7197</v>
      </c>
      <c r="N1727" s="80">
        <v>3</v>
      </c>
      <c r="O1727" s="48" t="s">
        <v>7078</v>
      </c>
      <c r="P1727" s="75">
        <v>46022</v>
      </c>
      <c r="Q1727" s="75">
        <v>46022</v>
      </c>
      <c r="R1727" s="75">
        <v>42369</v>
      </c>
      <c r="S1727" s="48">
        <v>1</v>
      </c>
      <c r="T1727" s="48" t="s">
        <v>274</v>
      </c>
      <c r="U1727" s="48" t="s">
        <v>1112</v>
      </c>
      <c r="V1727" s="82" t="s">
        <v>5704</v>
      </c>
      <c r="W1727" s="75">
        <v>43465</v>
      </c>
      <c r="X1727" s="48">
        <v>15000000</v>
      </c>
      <c r="Y1727" s="77">
        <v>5000000000</v>
      </c>
      <c r="Z1727" s="94">
        <v>150000000</v>
      </c>
      <c r="AA1727" s="77">
        <v>0</v>
      </c>
      <c r="AB1727" s="48">
        <v>2</v>
      </c>
      <c r="AC1727" s="75">
        <v>46022</v>
      </c>
      <c r="AD1727" s="77">
        <v>5000000000</v>
      </c>
      <c r="AE1727" s="77">
        <v>5000000000</v>
      </c>
      <c r="AF1727" s="48">
        <v>15000000</v>
      </c>
    </row>
    <row r="1728" spans="1:32" x14ac:dyDescent="0.25">
      <c r="A1728" s="230" t="s">
        <v>4582</v>
      </c>
      <c r="B1728" s="48" t="s">
        <v>7524</v>
      </c>
      <c r="C1728" s="77">
        <v>2000000000</v>
      </c>
      <c r="D1728" s="48"/>
      <c r="E1728" s="75">
        <v>46022</v>
      </c>
      <c r="F1728" s="77">
        <v>5000000000</v>
      </c>
      <c r="G1728" s="77">
        <v>7000000000</v>
      </c>
      <c r="H1728" s="77">
        <v>2000000000</v>
      </c>
      <c r="I1728" s="77">
        <v>150000000</v>
      </c>
      <c r="J1728" s="79" t="s">
        <v>5701</v>
      </c>
      <c r="K1728" s="80">
        <f t="shared" si="86"/>
        <v>3</v>
      </c>
      <c r="L1728" s="48" t="s">
        <v>249</v>
      </c>
      <c r="M1728" s="79" t="s">
        <v>7199</v>
      </c>
      <c r="N1728" s="80">
        <v>3</v>
      </c>
      <c r="O1728" s="48" t="s">
        <v>7078</v>
      </c>
      <c r="P1728" s="75">
        <v>46022</v>
      </c>
      <c r="Q1728" s="75">
        <v>46022</v>
      </c>
      <c r="R1728" s="75">
        <v>42369</v>
      </c>
      <c r="S1728" s="48">
        <v>1</v>
      </c>
      <c r="T1728" s="48" t="s">
        <v>274</v>
      </c>
      <c r="U1728" s="48" t="s">
        <v>1112</v>
      </c>
      <c r="V1728" s="82" t="s">
        <v>5704</v>
      </c>
      <c r="W1728" s="75">
        <v>43465</v>
      </c>
      <c r="X1728" s="48">
        <v>15000000</v>
      </c>
      <c r="Y1728" s="77">
        <v>5000000000</v>
      </c>
      <c r="Z1728" s="94">
        <v>150000000</v>
      </c>
      <c r="AA1728" s="77">
        <v>0</v>
      </c>
      <c r="AB1728" s="48">
        <v>2</v>
      </c>
      <c r="AC1728" s="75">
        <v>46022</v>
      </c>
      <c r="AD1728" s="77">
        <v>5000000000</v>
      </c>
      <c r="AE1728" s="77">
        <v>5000000000</v>
      </c>
      <c r="AF1728" s="48">
        <v>15000000</v>
      </c>
    </row>
    <row r="1729" spans="1:32" x14ac:dyDescent="0.25">
      <c r="A1729" s="230" t="s">
        <v>4584</v>
      </c>
      <c r="B1729" s="48" t="s">
        <v>7525</v>
      </c>
      <c r="C1729" s="77">
        <v>2000000000</v>
      </c>
      <c r="D1729" s="48"/>
      <c r="E1729" s="75">
        <v>46022</v>
      </c>
      <c r="F1729" s="77">
        <v>5000000000</v>
      </c>
      <c r="G1729" s="77">
        <v>7000000000</v>
      </c>
      <c r="H1729" s="77">
        <v>2000000000</v>
      </c>
      <c r="I1729" s="77">
        <v>150000000</v>
      </c>
      <c r="J1729" s="79" t="s">
        <v>5701</v>
      </c>
      <c r="K1729" s="80">
        <f t="shared" si="86"/>
        <v>3</v>
      </c>
      <c r="L1729" s="48" t="s">
        <v>249</v>
      </c>
      <c r="M1729" s="79" t="s">
        <v>7201</v>
      </c>
      <c r="N1729" s="80">
        <v>3</v>
      </c>
      <c r="O1729" s="48" t="s">
        <v>7078</v>
      </c>
      <c r="P1729" s="75">
        <v>46022</v>
      </c>
      <c r="Q1729" s="75">
        <v>46022</v>
      </c>
      <c r="R1729" s="75">
        <v>42369</v>
      </c>
      <c r="S1729" s="48">
        <v>1</v>
      </c>
      <c r="T1729" s="48" t="s">
        <v>274</v>
      </c>
      <c r="U1729" s="48" t="s">
        <v>1112</v>
      </c>
      <c r="V1729" s="82" t="s">
        <v>5704</v>
      </c>
      <c r="W1729" s="75">
        <v>43465</v>
      </c>
      <c r="X1729" s="48">
        <v>15000000</v>
      </c>
      <c r="Y1729" s="77">
        <v>5000000000</v>
      </c>
      <c r="Z1729" s="94">
        <v>150000000</v>
      </c>
      <c r="AA1729" s="77">
        <v>0</v>
      </c>
      <c r="AB1729" s="48">
        <v>2</v>
      </c>
      <c r="AC1729" s="75">
        <v>46022</v>
      </c>
      <c r="AD1729" s="77">
        <v>5000000000</v>
      </c>
      <c r="AE1729" s="77">
        <v>5000000000</v>
      </c>
      <c r="AF1729" s="48">
        <v>15000000</v>
      </c>
    </row>
    <row r="1730" spans="1:32" x14ac:dyDescent="0.25">
      <c r="A1730" s="230" t="s">
        <v>4586</v>
      </c>
      <c r="B1730" s="48" t="s">
        <v>7526</v>
      </c>
      <c r="C1730" s="77">
        <v>2000000000</v>
      </c>
      <c r="D1730" s="48"/>
      <c r="E1730" s="75">
        <v>46022</v>
      </c>
      <c r="F1730" s="77">
        <v>5000000000</v>
      </c>
      <c r="G1730" s="77">
        <v>7000000000</v>
      </c>
      <c r="H1730" s="77">
        <v>2000000000</v>
      </c>
      <c r="I1730" s="77">
        <v>150000000</v>
      </c>
      <c r="J1730" s="79" t="s">
        <v>5701</v>
      </c>
      <c r="K1730" s="80">
        <f t="shared" si="86"/>
        <v>3</v>
      </c>
      <c r="L1730" s="48" t="s">
        <v>249</v>
      </c>
      <c r="M1730" s="79" t="s">
        <v>7203</v>
      </c>
      <c r="N1730" s="80">
        <v>3</v>
      </c>
      <c r="O1730" s="48" t="s">
        <v>7078</v>
      </c>
      <c r="P1730" s="75">
        <v>46022</v>
      </c>
      <c r="Q1730" s="75">
        <v>46022</v>
      </c>
      <c r="R1730" s="75">
        <v>42369</v>
      </c>
      <c r="S1730" s="48">
        <v>1</v>
      </c>
      <c r="T1730" s="48" t="s">
        <v>274</v>
      </c>
      <c r="U1730" s="48" t="s">
        <v>1112</v>
      </c>
      <c r="V1730" s="82" t="s">
        <v>5704</v>
      </c>
      <c r="W1730" s="75">
        <v>43465</v>
      </c>
      <c r="X1730" s="48">
        <v>15000000</v>
      </c>
      <c r="Y1730" s="77">
        <v>5000000000</v>
      </c>
      <c r="Z1730" s="94">
        <v>150000000</v>
      </c>
      <c r="AA1730" s="77">
        <v>0</v>
      </c>
      <c r="AB1730" s="48">
        <v>2</v>
      </c>
      <c r="AC1730" s="75">
        <v>46022</v>
      </c>
      <c r="AD1730" s="77">
        <v>5000000000</v>
      </c>
      <c r="AE1730" s="77">
        <v>5000000000</v>
      </c>
      <c r="AF1730" s="48">
        <v>15000000</v>
      </c>
    </row>
    <row r="1731" spans="1:32" x14ac:dyDescent="0.25">
      <c r="A1731" s="230" t="s">
        <v>4588</v>
      </c>
      <c r="B1731" s="48" t="s">
        <v>7527</v>
      </c>
      <c r="C1731" s="77">
        <v>2000000000</v>
      </c>
      <c r="D1731" s="48"/>
      <c r="E1731" s="75">
        <v>46022</v>
      </c>
      <c r="F1731" s="77">
        <v>5000000000</v>
      </c>
      <c r="G1731" s="77">
        <v>7000000000</v>
      </c>
      <c r="H1731" s="77">
        <v>2000000000</v>
      </c>
      <c r="I1731" s="77">
        <v>150000000</v>
      </c>
      <c r="J1731" s="79" t="s">
        <v>5701</v>
      </c>
      <c r="K1731" s="80">
        <f t="shared" ref="K1731:K1794" si="87">N1731</f>
        <v>4</v>
      </c>
      <c r="L1731" s="48" t="s">
        <v>249</v>
      </c>
      <c r="M1731" s="79" t="s">
        <v>7205</v>
      </c>
      <c r="N1731" s="80">
        <v>4</v>
      </c>
      <c r="O1731" s="48" t="s">
        <v>7078</v>
      </c>
      <c r="P1731" s="75">
        <v>46022</v>
      </c>
      <c r="Q1731" s="75">
        <v>46022</v>
      </c>
      <c r="R1731" s="75">
        <v>42369</v>
      </c>
      <c r="S1731" s="48">
        <v>1</v>
      </c>
      <c r="T1731" s="48" t="s">
        <v>274</v>
      </c>
      <c r="U1731" s="48" t="s">
        <v>1112</v>
      </c>
      <c r="V1731" s="82" t="s">
        <v>5704</v>
      </c>
      <c r="W1731" s="75">
        <v>43465</v>
      </c>
      <c r="X1731" s="48">
        <v>15000000</v>
      </c>
      <c r="Y1731" s="77">
        <v>5000000000</v>
      </c>
      <c r="Z1731" s="94">
        <v>150000000</v>
      </c>
      <c r="AA1731" s="77">
        <v>150000000</v>
      </c>
      <c r="AB1731" s="48">
        <v>2</v>
      </c>
      <c r="AC1731" s="75">
        <v>46022</v>
      </c>
      <c r="AD1731" s="77">
        <v>5000000000</v>
      </c>
      <c r="AE1731" s="77">
        <v>5000000000</v>
      </c>
      <c r="AF1731" s="48">
        <v>15000000</v>
      </c>
    </row>
    <row r="1732" spans="1:32" x14ac:dyDescent="0.25">
      <c r="A1732" s="230" t="s">
        <v>4590</v>
      </c>
      <c r="B1732" s="48" t="s">
        <v>7528</v>
      </c>
      <c r="C1732" s="77">
        <v>2000000000</v>
      </c>
      <c r="D1732" s="48"/>
      <c r="E1732" s="75">
        <v>46022</v>
      </c>
      <c r="F1732" s="77">
        <v>5000000000</v>
      </c>
      <c r="G1732" s="77">
        <v>7000000000</v>
      </c>
      <c r="H1732" s="77">
        <v>2000000000</v>
      </c>
      <c r="I1732" s="77">
        <v>150000000</v>
      </c>
      <c r="J1732" s="79" t="s">
        <v>5701</v>
      </c>
      <c r="K1732" s="80">
        <f t="shared" si="87"/>
        <v>4</v>
      </c>
      <c r="L1732" s="48" t="s">
        <v>249</v>
      </c>
      <c r="M1732" s="79" t="s">
        <v>7146</v>
      </c>
      <c r="N1732" s="80">
        <v>4</v>
      </c>
      <c r="O1732" s="48" t="s">
        <v>7078</v>
      </c>
      <c r="P1732" s="75">
        <v>46022</v>
      </c>
      <c r="Q1732" s="75">
        <v>46022</v>
      </c>
      <c r="R1732" s="75">
        <v>42369</v>
      </c>
      <c r="S1732" s="48">
        <v>1</v>
      </c>
      <c r="T1732" s="48" t="s">
        <v>274</v>
      </c>
      <c r="U1732" s="48" t="s">
        <v>1112</v>
      </c>
      <c r="V1732" s="82" t="s">
        <v>5704</v>
      </c>
      <c r="W1732" s="75">
        <v>43465</v>
      </c>
      <c r="X1732" s="48">
        <v>15000000</v>
      </c>
      <c r="Y1732" s="77">
        <v>5000000000</v>
      </c>
      <c r="Z1732" s="94">
        <v>150000000</v>
      </c>
      <c r="AA1732" s="77">
        <v>150000000</v>
      </c>
      <c r="AB1732" s="48">
        <v>2</v>
      </c>
      <c r="AC1732" s="75">
        <v>46022</v>
      </c>
      <c r="AD1732" s="77">
        <v>5000000000</v>
      </c>
      <c r="AE1732" s="77">
        <v>5000000000</v>
      </c>
      <c r="AF1732" s="48">
        <v>15000000</v>
      </c>
    </row>
    <row r="1733" spans="1:32" x14ac:dyDescent="0.25">
      <c r="A1733" s="230" t="s">
        <v>4592</v>
      </c>
      <c r="B1733" s="48" t="s">
        <v>7529</v>
      </c>
      <c r="C1733" s="77">
        <v>2000000000</v>
      </c>
      <c r="D1733" s="48"/>
      <c r="E1733" s="75">
        <v>46022</v>
      </c>
      <c r="F1733" s="77">
        <v>5000000000</v>
      </c>
      <c r="G1733" s="77">
        <v>7000000000</v>
      </c>
      <c r="H1733" s="77">
        <v>2000000000</v>
      </c>
      <c r="I1733" s="77">
        <v>150000000</v>
      </c>
      <c r="J1733" s="79" t="s">
        <v>5701</v>
      </c>
      <c r="K1733" s="80">
        <f t="shared" si="87"/>
        <v>4</v>
      </c>
      <c r="L1733" s="48" t="s">
        <v>249</v>
      </c>
      <c r="M1733" s="79" t="s">
        <v>7208</v>
      </c>
      <c r="N1733" s="80">
        <v>4</v>
      </c>
      <c r="O1733" s="48" t="s">
        <v>7078</v>
      </c>
      <c r="P1733" s="75">
        <v>46022</v>
      </c>
      <c r="Q1733" s="75">
        <v>46022</v>
      </c>
      <c r="R1733" s="75">
        <v>42369</v>
      </c>
      <c r="S1733" s="48">
        <v>1</v>
      </c>
      <c r="T1733" s="48" t="s">
        <v>274</v>
      </c>
      <c r="U1733" s="48" t="s">
        <v>1112</v>
      </c>
      <c r="V1733" s="82" t="s">
        <v>5704</v>
      </c>
      <c r="W1733" s="75">
        <v>43465</v>
      </c>
      <c r="X1733" s="48">
        <v>15000000</v>
      </c>
      <c r="Y1733" s="77">
        <v>5000000000</v>
      </c>
      <c r="Z1733" s="94">
        <v>150000000</v>
      </c>
      <c r="AA1733" s="77">
        <v>150000000</v>
      </c>
      <c r="AB1733" s="48">
        <v>2</v>
      </c>
      <c r="AC1733" s="75">
        <v>46022</v>
      </c>
      <c r="AD1733" s="77">
        <v>5000000000</v>
      </c>
      <c r="AE1733" s="77">
        <v>5000000000</v>
      </c>
      <c r="AF1733" s="48">
        <v>15000000</v>
      </c>
    </row>
    <row r="1734" spans="1:32" x14ac:dyDescent="0.25">
      <c r="A1734" s="230" t="s">
        <v>4594</v>
      </c>
      <c r="B1734" s="48" t="s">
        <v>7530</v>
      </c>
      <c r="C1734" s="77">
        <v>2000000000</v>
      </c>
      <c r="D1734" s="48"/>
      <c r="E1734" s="75">
        <v>46022</v>
      </c>
      <c r="F1734" s="77">
        <v>5000000000</v>
      </c>
      <c r="G1734" s="77">
        <v>7000000000</v>
      </c>
      <c r="H1734" s="77">
        <v>2000000000</v>
      </c>
      <c r="I1734" s="77">
        <v>150000000</v>
      </c>
      <c r="J1734" s="79" t="s">
        <v>5701</v>
      </c>
      <c r="K1734" s="80">
        <f t="shared" si="87"/>
        <v>4</v>
      </c>
      <c r="L1734" s="48" t="s">
        <v>249</v>
      </c>
      <c r="M1734" s="79" t="s">
        <v>7210</v>
      </c>
      <c r="N1734" s="80">
        <v>4</v>
      </c>
      <c r="O1734" s="48" t="s">
        <v>7078</v>
      </c>
      <c r="P1734" s="75">
        <v>46022</v>
      </c>
      <c r="Q1734" s="75">
        <v>46022</v>
      </c>
      <c r="R1734" s="75">
        <v>42369</v>
      </c>
      <c r="S1734" s="48">
        <v>1</v>
      </c>
      <c r="T1734" s="48" t="s">
        <v>274</v>
      </c>
      <c r="U1734" s="48" t="s">
        <v>1112</v>
      </c>
      <c r="V1734" s="82" t="s">
        <v>5704</v>
      </c>
      <c r="W1734" s="75">
        <v>43465</v>
      </c>
      <c r="X1734" s="48">
        <v>15000000</v>
      </c>
      <c r="Y1734" s="77">
        <v>5000000000</v>
      </c>
      <c r="Z1734" s="94">
        <v>150000000</v>
      </c>
      <c r="AA1734" s="77">
        <v>150000000</v>
      </c>
      <c r="AB1734" s="48">
        <v>2</v>
      </c>
      <c r="AC1734" s="75">
        <v>46022</v>
      </c>
      <c r="AD1734" s="77">
        <v>5000000000</v>
      </c>
      <c r="AE1734" s="77">
        <v>5000000000</v>
      </c>
      <c r="AF1734" s="48">
        <v>15000000</v>
      </c>
    </row>
    <row r="1735" spans="1:32" x14ac:dyDescent="0.25">
      <c r="A1735" s="230" t="s">
        <v>4596</v>
      </c>
      <c r="B1735" s="48" t="s">
        <v>7531</v>
      </c>
      <c r="C1735" s="77">
        <v>2000000000</v>
      </c>
      <c r="D1735" s="48"/>
      <c r="E1735" s="75">
        <v>46022</v>
      </c>
      <c r="F1735" s="77">
        <v>5000000000</v>
      </c>
      <c r="G1735" s="77">
        <v>7000000000</v>
      </c>
      <c r="H1735" s="77">
        <v>2000000000</v>
      </c>
      <c r="I1735" s="77">
        <v>150000000</v>
      </c>
      <c r="J1735" s="79" t="s">
        <v>5701</v>
      </c>
      <c r="K1735" s="80">
        <f t="shared" si="87"/>
        <v>4</v>
      </c>
      <c r="L1735" s="48" t="s">
        <v>249</v>
      </c>
      <c r="M1735" s="79" t="s">
        <v>7093</v>
      </c>
      <c r="N1735" s="80">
        <v>4</v>
      </c>
      <c r="O1735" s="48" t="s">
        <v>7078</v>
      </c>
      <c r="P1735" s="75">
        <v>46022</v>
      </c>
      <c r="Q1735" s="75">
        <v>46022</v>
      </c>
      <c r="R1735" s="75">
        <v>42369</v>
      </c>
      <c r="S1735" s="48">
        <v>1</v>
      </c>
      <c r="T1735" s="48" t="s">
        <v>274</v>
      </c>
      <c r="U1735" s="48" t="s">
        <v>1112</v>
      </c>
      <c r="V1735" s="82" t="s">
        <v>5704</v>
      </c>
      <c r="W1735" s="75">
        <v>43465</v>
      </c>
      <c r="X1735" s="48">
        <v>15000000</v>
      </c>
      <c r="Y1735" s="77">
        <v>5000000000</v>
      </c>
      <c r="Z1735" s="94">
        <v>150000000</v>
      </c>
      <c r="AA1735" s="77">
        <v>150000000</v>
      </c>
      <c r="AB1735" s="48">
        <v>2</v>
      </c>
      <c r="AC1735" s="75">
        <v>46022</v>
      </c>
      <c r="AD1735" s="77">
        <v>5000000000</v>
      </c>
      <c r="AE1735" s="77">
        <v>5000000000</v>
      </c>
      <c r="AF1735" s="48">
        <v>15000000</v>
      </c>
    </row>
    <row r="1736" spans="1:32" x14ac:dyDescent="0.25">
      <c r="A1736" s="230" t="s">
        <v>4598</v>
      </c>
      <c r="B1736" s="48" t="s">
        <v>7532</v>
      </c>
      <c r="C1736" s="77">
        <v>2000000000</v>
      </c>
      <c r="D1736" s="48"/>
      <c r="E1736" s="75">
        <v>46022</v>
      </c>
      <c r="F1736" s="77">
        <v>5000000000</v>
      </c>
      <c r="G1736" s="77">
        <v>7000000000</v>
      </c>
      <c r="H1736" s="77">
        <v>2000000000</v>
      </c>
      <c r="I1736" s="77">
        <v>150000000</v>
      </c>
      <c r="J1736" s="79" t="s">
        <v>5701</v>
      </c>
      <c r="K1736" s="80">
        <f t="shared" si="87"/>
        <v>4</v>
      </c>
      <c r="L1736" s="48" t="s">
        <v>249</v>
      </c>
      <c r="M1736" s="79" t="s">
        <v>7213</v>
      </c>
      <c r="N1736" s="80">
        <v>4</v>
      </c>
      <c r="O1736" s="48" t="s">
        <v>7078</v>
      </c>
      <c r="P1736" s="75">
        <v>46022</v>
      </c>
      <c r="Q1736" s="75">
        <v>46022</v>
      </c>
      <c r="R1736" s="75">
        <v>42369</v>
      </c>
      <c r="S1736" s="48">
        <v>1</v>
      </c>
      <c r="T1736" s="48" t="s">
        <v>274</v>
      </c>
      <c r="U1736" s="48" t="s">
        <v>1112</v>
      </c>
      <c r="V1736" s="82" t="s">
        <v>5704</v>
      </c>
      <c r="W1736" s="75">
        <v>43465</v>
      </c>
      <c r="X1736" s="48">
        <v>15000000</v>
      </c>
      <c r="Y1736" s="77">
        <v>5000000000</v>
      </c>
      <c r="Z1736" s="94">
        <v>150000000</v>
      </c>
      <c r="AA1736" s="77">
        <v>150000000</v>
      </c>
      <c r="AB1736" s="48">
        <v>2</v>
      </c>
      <c r="AC1736" s="75">
        <v>46022</v>
      </c>
      <c r="AD1736" s="77">
        <v>5000000000</v>
      </c>
      <c r="AE1736" s="77">
        <v>5000000000</v>
      </c>
      <c r="AF1736" s="48">
        <v>15000000</v>
      </c>
    </row>
    <row r="1737" spans="1:32" x14ac:dyDescent="0.25">
      <c r="A1737" s="230" t="s">
        <v>4600</v>
      </c>
      <c r="B1737" s="48" t="s">
        <v>7533</v>
      </c>
      <c r="C1737" s="77">
        <v>2000000000</v>
      </c>
      <c r="D1737" s="48"/>
      <c r="E1737" s="75">
        <v>46022</v>
      </c>
      <c r="F1737" s="77">
        <v>5000000000</v>
      </c>
      <c r="G1737" s="77">
        <v>7000000000</v>
      </c>
      <c r="H1737" s="77">
        <v>2000000000</v>
      </c>
      <c r="I1737" s="77">
        <v>150000000</v>
      </c>
      <c r="J1737" s="79" t="s">
        <v>5701</v>
      </c>
      <c r="K1737" s="80">
        <f t="shared" si="87"/>
        <v>4</v>
      </c>
      <c r="L1737" s="48" t="s">
        <v>249</v>
      </c>
      <c r="M1737" s="79" t="s">
        <v>7215</v>
      </c>
      <c r="N1737" s="80">
        <v>4</v>
      </c>
      <c r="O1737" s="48" t="s">
        <v>7078</v>
      </c>
      <c r="P1737" s="75">
        <v>46022</v>
      </c>
      <c r="Q1737" s="75">
        <v>46022</v>
      </c>
      <c r="R1737" s="75">
        <v>42369</v>
      </c>
      <c r="S1737" s="48">
        <v>1</v>
      </c>
      <c r="T1737" s="48" t="s">
        <v>274</v>
      </c>
      <c r="U1737" s="48" t="s">
        <v>1112</v>
      </c>
      <c r="V1737" s="82" t="s">
        <v>5704</v>
      </c>
      <c r="W1737" s="75">
        <v>43465</v>
      </c>
      <c r="X1737" s="48">
        <v>15000000</v>
      </c>
      <c r="Y1737" s="77">
        <v>5000000000</v>
      </c>
      <c r="Z1737" s="94">
        <v>150000000</v>
      </c>
      <c r="AA1737" s="77">
        <v>150000000</v>
      </c>
      <c r="AB1737" s="48">
        <v>2</v>
      </c>
      <c r="AC1737" s="75">
        <v>46022</v>
      </c>
      <c r="AD1737" s="77">
        <v>5000000000</v>
      </c>
      <c r="AE1737" s="77">
        <v>5000000000</v>
      </c>
      <c r="AF1737" s="48">
        <v>15000000</v>
      </c>
    </row>
    <row r="1738" spans="1:32" x14ac:dyDescent="0.25">
      <c r="A1738" s="230" t="s">
        <v>4602</v>
      </c>
      <c r="B1738" s="48" t="s">
        <v>7534</v>
      </c>
      <c r="C1738" s="77">
        <v>2000000000</v>
      </c>
      <c r="D1738" s="48"/>
      <c r="E1738" s="75">
        <v>46022</v>
      </c>
      <c r="F1738" s="77">
        <v>5000000000</v>
      </c>
      <c r="G1738" s="77">
        <v>7000000000</v>
      </c>
      <c r="H1738" s="77">
        <v>2000000000</v>
      </c>
      <c r="I1738" s="77">
        <v>150000000</v>
      </c>
      <c r="J1738" s="79" t="s">
        <v>5701</v>
      </c>
      <c r="K1738" s="80">
        <f t="shared" si="87"/>
        <v>4</v>
      </c>
      <c r="L1738" s="48" t="s">
        <v>249</v>
      </c>
      <c r="M1738" s="79" t="s">
        <v>7217</v>
      </c>
      <c r="N1738" s="80">
        <v>4</v>
      </c>
      <c r="O1738" s="48" t="s">
        <v>7078</v>
      </c>
      <c r="P1738" s="75">
        <v>46022</v>
      </c>
      <c r="Q1738" s="75">
        <v>46022</v>
      </c>
      <c r="R1738" s="75">
        <v>42369</v>
      </c>
      <c r="S1738" s="48">
        <v>1</v>
      </c>
      <c r="T1738" s="48" t="s">
        <v>274</v>
      </c>
      <c r="U1738" s="48" t="s">
        <v>1112</v>
      </c>
      <c r="V1738" s="82" t="s">
        <v>5704</v>
      </c>
      <c r="W1738" s="75">
        <v>43465</v>
      </c>
      <c r="X1738" s="48">
        <v>15000000</v>
      </c>
      <c r="Y1738" s="77">
        <v>5000000000</v>
      </c>
      <c r="Z1738" s="94">
        <v>150000000</v>
      </c>
      <c r="AA1738" s="77">
        <v>150000000</v>
      </c>
      <c r="AB1738" s="48">
        <v>2</v>
      </c>
      <c r="AC1738" s="75">
        <v>46022</v>
      </c>
      <c r="AD1738" s="77">
        <v>5000000000</v>
      </c>
      <c r="AE1738" s="77">
        <v>5000000000</v>
      </c>
      <c r="AF1738" s="48">
        <v>15000000</v>
      </c>
    </row>
    <row r="1739" spans="1:32" x14ac:dyDescent="0.25">
      <c r="A1739" s="230" t="s">
        <v>4604</v>
      </c>
      <c r="B1739" s="48" t="s">
        <v>7535</v>
      </c>
      <c r="C1739" s="77">
        <v>2000000000</v>
      </c>
      <c r="D1739" s="48"/>
      <c r="E1739" s="75">
        <v>46022</v>
      </c>
      <c r="F1739" s="77">
        <v>5000000000</v>
      </c>
      <c r="G1739" s="77">
        <v>7000000000</v>
      </c>
      <c r="H1739" s="77">
        <v>2000000000</v>
      </c>
      <c r="I1739" s="77">
        <v>150000000</v>
      </c>
      <c r="J1739" s="79" t="s">
        <v>5701</v>
      </c>
      <c r="K1739" s="80">
        <f t="shared" si="87"/>
        <v>4</v>
      </c>
      <c r="L1739" s="48" t="s">
        <v>249</v>
      </c>
      <c r="M1739" s="79" t="s">
        <v>7219</v>
      </c>
      <c r="N1739" s="80">
        <v>4</v>
      </c>
      <c r="O1739" s="48" t="s">
        <v>7078</v>
      </c>
      <c r="P1739" s="75">
        <v>46022</v>
      </c>
      <c r="Q1739" s="75">
        <v>46022</v>
      </c>
      <c r="R1739" s="75">
        <v>42369</v>
      </c>
      <c r="S1739" s="48">
        <v>1</v>
      </c>
      <c r="T1739" s="48" t="s">
        <v>274</v>
      </c>
      <c r="U1739" s="48" t="s">
        <v>1112</v>
      </c>
      <c r="V1739" s="82" t="s">
        <v>5704</v>
      </c>
      <c r="W1739" s="75">
        <v>43465</v>
      </c>
      <c r="X1739" s="48">
        <v>15000000</v>
      </c>
      <c r="Y1739" s="77">
        <v>5000000000</v>
      </c>
      <c r="Z1739" s="94">
        <v>150000000</v>
      </c>
      <c r="AA1739" s="77">
        <v>150000000</v>
      </c>
      <c r="AB1739" s="48">
        <v>2</v>
      </c>
      <c r="AC1739" s="75">
        <v>46022</v>
      </c>
      <c r="AD1739" s="77">
        <v>5000000000</v>
      </c>
      <c r="AE1739" s="77">
        <v>5000000000</v>
      </c>
      <c r="AF1739" s="48">
        <v>15000000</v>
      </c>
    </row>
    <row r="1740" spans="1:32" x14ac:dyDescent="0.25">
      <c r="A1740" s="230" t="s">
        <v>4606</v>
      </c>
      <c r="B1740" s="48" t="s">
        <v>7536</v>
      </c>
      <c r="C1740" s="77">
        <v>2000000000</v>
      </c>
      <c r="D1740" s="48"/>
      <c r="E1740" s="75">
        <v>46022</v>
      </c>
      <c r="F1740" s="77">
        <v>5000000000</v>
      </c>
      <c r="G1740" s="77">
        <v>7000000000</v>
      </c>
      <c r="H1740" s="77">
        <v>2000000000</v>
      </c>
      <c r="I1740" s="77">
        <v>150000000</v>
      </c>
      <c r="J1740" s="79" t="s">
        <v>5701</v>
      </c>
      <c r="K1740" s="80">
        <f t="shared" si="87"/>
        <v>2</v>
      </c>
      <c r="L1740" s="48" t="s">
        <v>249</v>
      </c>
      <c r="M1740" s="79" t="s">
        <v>7221</v>
      </c>
      <c r="N1740" s="80">
        <v>2</v>
      </c>
      <c r="O1740" s="48" t="s">
        <v>7078</v>
      </c>
      <c r="P1740" s="75">
        <v>46022</v>
      </c>
      <c r="Q1740" s="75">
        <v>46022</v>
      </c>
      <c r="R1740" s="75">
        <v>42369</v>
      </c>
      <c r="S1740" s="48">
        <v>1</v>
      </c>
      <c r="T1740" s="48" t="s">
        <v>274</v>
      </c>
      <c r="U1740" s="48" t="s">
        <v>1112</v>
      </c>
      <c r="V1740" s="82" t="s">
        <v>5704</v>
      </c>
      <c r="W1740" s="75">
        <v>43465</v>
      </c>
      <c r="X1740" s="48">
        <v>15000000</v>
      </c>
      <c r="Y1740" s="77">
        <v>5000000000</v>
      </c>
      <c r="Z1740" s="94">
        <v>150000000</v>
      </c>
      <c r="AA1740" s="77">
        <v>0</v>
      </c>
      <c r="AB1740" s="48">
        <v>2</v>
      </c>
      <c r="AC1740" s="75">
        <v>46022</v>
      </c>
      <c r="AD1740" s="77">
        <v>5000000000</v>
      </c>
      <c r="AE1740" s="77">
        <v>5000000000</v>
      </c>
      <c r="AF1740" s="48">
        <v>15000000</v>
      </c>
    </row>
    <row r="1741" spans="1:32" x14ac:dyDescent="0.25">
      <c r="A1741" s="230" t="s">
        <v>4608</v>
      </c>
      <c r="B1741" s="48" t="s">
        <v>7537</v>
      </c>
      <c r="C1741" s="77">
        <v>2000000000</v>
      </c>
      <c r="D1741" s="48"/>
      <c r="E1741" s="75">
        <v>46022</v>
      </c>
      <c r="F1741" s="77">
        <v>5000000000</v>
      </c>
      <c r="G1741" s="77">
        <v>7000000000</v>
      </c>
      <c r="H1741" s="77">
        <v>2000000000</v>
      </c>
      <c r="I1741" s="77">
        <v>150000000</v>
      </c>
      <c r="J1741" s="79" t="s">
        <v>5701</v>
      </c>
      <c r="K1741" s="80">
        <f t="shared" si="87"/>
        <v>2</v>
      </c>
      <c r="L1741" s="48" t="s">
        <v>249</v>
      </c>
      <c r="M1741" s="79" t="s">
        <v>7223</v>
      </c>
      <c r="N1741" s="80">
        <v>2</v>
      </c>
      <c r="O1741" s="48" t="s">
        <v>7078</v>
      </c>
      <c r="P1741" s="75">
        <v>46022</v>
      </c>
      <c r="Q1741" s="75">
        <v>46022</v>
      </c>
      <c r="R1741" s="75">
        <v>42369</v>
      </c>
      <c r="S1741" s="48">
        <v>1</v>
      </c>
      <c r="T1741" s="48" t="s">
        <v>274</v>
      </c>
      <c r="U1741" s="48" t="s">
        <v>1112</v>
      </c>
      <c r="V1741" s="82" t="s">
        <v>5704</v>
      </c>
      <c r="W1741" s="75">
        <v>43465</v>
      </c>
      <c r="X1741" s="48">
        <v>15000000</v>
      </c>
      <c r="Y1741" s="77">
        <v>5000000000</v>
      </c>
      <c r="Z1741" s="94">
        <v>150000000</v>
      </c>
      <c r="AA1741" s="77">
        <v>0</v>
      </c>
      <c r="AB1741" s="48">
        <v>2</v>
      </c>
      <c r="AC1741" s="75">
        <v>46022</v>
      </c>
      <c r="AD1741" s="77">
        <v>5000000000</v>
      </c>
      <c r="AE1741" s="77">
        <v>5000000000</v>
      </c>
      <c r="AF1741" s="48">
        <v>15000000</v>
      </c>
    </row>
    <row r="1742" spans="1:32" x14ac:dyDescent="0.25">
      <c r="A1742" s="230" t="s">
        <v>4610</v>
      </c>
      <c r="B1742" s="48" t="s">
        <v>7538</v>
      </c>
      <c r="C1742" s="77">
        <v>2000000000</v>
      </c>
      <c r="D1742" s="48"/>
      <c r="E1742" s="75">
        <v>46022</v>
      </c>
      <c r="F1742" s="77">
        <v>5000000000</v>
      </c>
      <c r="G1742" s="77">
        <v>7000000000</v>
      </c>
      <c r="H1742" s="77">
        <v>2000000000</v>
      </c>
      <c r="I1742" s="77">
        <v>150000000</v>
      </c>
      <c r="J1742" s="79" t="s">
        <v>5701</v>
      </c>
      <c r="K1742" s="80">
        <f t="shared" si="87"/>
        <v>2</v>
      </c>
      <c r="L1742" s="48" t="s">
        <v>249</v>
      </c>
      <c r="M1742" s="79" t="s">
        <v>7225</v>
      </c>
      <c r="N1742" s="80">
        <v>2</v>
      </c>
      <c r="O1742" s="48" t="s">
        <v>7078</v>
      </c>
      <c r="P1742" s="75">
        <v>46022</v>
      </c>
      <c r="Q1742" s="75">
        <v>46022</v>
      </c>
      <c r="R1742" s="75">
        <v>42369</v>
      </c>
      <c r="S1742" s="48">
        <v>1</v>
      </c>
      <c r="T1742" s="48" t="s">
        <v>274</v>
      </c>
      <c r="U1742" s="48" t="s">
        <v>1112</v>
      </c>
      <c r="V1742" s="82" t="s">
        <v>5704</v>
      </c>
      <c r="W1742" s="75">
        <v>43465</v>
      </c>
      <c r="X1742" s="48">
        <v>15000000</v>
      </c>
      <c r="Y1742" s="77">
        <v>5000000000</v>
      </c>
      <c r="Z1742" s="94">
        <v>150000000</v>
      </c>
      <c r="AA1742" s="77">
        <v>0</v>
      </c>
      <c r="AB1742" s="48">
        <v>2</v>
      </c>
      <c r="AC1742" s="75">
        <v>46022</v>
      </c>
      <c r="AD1742" s="77">
        <v>5000000000</v>
      </c>
      <c r="AE1742" s="77">
        <v>5000000000</v>
      </c>
      <c r="AF1742" s="48">
        <v>15000000</v>
      </c>
    </row>
    <row r="1743" spans="1:32" x14ac:dyDescent="0.25">
      <c r="A1743" s="230" t="s">
        <v>4612</v>
      </c>
      <c r="B1743" s="48" t="s">
        <v>7539</v>
      </c>
      <c r="C1743" s="77">
        <v>2000000000</v>
      </c>
      <c r="D1743" s="48"/>
      <c r="E1743" s="75">
        <v>46022</v>
      </c>
      <c r="F1743" s="77">
        <v>5000000000</v>
      </c>
      <c r="G1743" s="77">
        <v>7000000000</v>
      </c>
      <c r="H1743" s="77">
        <v>2000000000</v>
      </c>
      <c r="I1743" s="77">
        <v>150000000</v>
      </c>
      <c r="J1743" s="79" t="s">
        <v>5701</v>
      </c>
      <c r="K1743" s="80">
        <f t="shared" si="87"/>
        <v>2</v>
      </c>
      <c r="L1743" s="48" t="s">
        <v>249</v>
      </c>
      <c r="M1743" s="79" t="s">
        <v>5734</v>
      </c>
      <c r="N1743" s="80">
        <v>2</v>
      </c>
      <c r="O1743" s="48" t="s">
        <v>7078</v>
      </c>
      <c r="P1743" s="75">
        <v>46022</v>
      </c>
      <c r="Q1743" s="75">
        <v>46022</v>
      </c>
      <c r="R1743" s="75">
        <v>42369</v>
      </c>
      <c r="S1743" s="48">
        <v>1</v>
      </c>
      <c r="T1743" s="48" t="s">
        <v>274</v>
      </c>
      <c r="U1743" s="48" t="s">
        <v>1112</v>
      </c>
      <c r="V1743" s="82" t="s">
        <v>5704</v>
      </c>
      <c r="W1743" s="75">
        <v>43465</v>
      </c>
      <c r="X1743" s="48">
        <v>15000000</v>
      </c>
      <c r="Y1743" s="77">
        <v>5000000000</v>
      </c>
      <c r="Z1743" s="94">
        <v>150000000</v>
      </c>
      <c r="AA1743" s="77">
        <v>0</v>
      </c>
      <c r="AB1743" s="48">
        <v>2</v>
      </c>
      <c r="AC1743" s="75">
        <v>46022</v>
      </c>
      <c r="AD1743" s="77">
        <v>5000000000</v>
      </c>
      <c r="AE1743" s="77">
        <v>5000000000</v>
      </c>
      <c r="AF1743" s="48">
        <v>15000000</v>
      </c>
    </row>
    <row r="1744" spans="1:32" x14ac:dyDescent="0.25">
      <c r="A1744" s="230" t="s">
        <v>4614</v>
      </c>
      <c r="B1744" s="48" t="s">
        <v>7540</v>
      </c>
      <c r="C1744" s="77">
        <v>2000000000</v>
      </c>
      <c r="D1744" s="48"/>
      <c r="E1744" s="75">
        <v>46022</v>
      </c>
      <c r="F1744" s="77">
        <v>5000000000</v>
      </c>
      <c r="G1744" s="77">
        <v>7000000000</v>
      </c>
      <c r="H1744" s="77">
        <v>2000000000</v>
      </c>
      <c r="I1744" s="77">
        <v>150000000</v>
      </c>
      <c r="J1744" s="79" t="s">
        <v>5701</v>
      </c>
      <c r="K1744" s="80">
        <f t="shared" si="87"/>
        <v>2</v>
      </c>
      <c r="L1744" s="48" t="s">
        <v>249</v>
      </c>
      <c r="M1744" s="79" t="s">
        <v>7228</v>
      </c>
      <c r="N1744" s="80">
        <v>2</v>
      </c>
      <c r="O1744" s="48" t="s">
        <v>7078</v>
      </c>
      <c r="P1744" s="75">
        <v>46022</v>
      </c>
      <c r="Q1744" s="75">
        <v>46022</v>
      </c>
      <c r="R1744" s="75">
        <v>42369</v>
      </c>
      <c r="S1744" s="48">
        <v>1</v>
      </c>
      <c r="T1744" s="48" t="s">
        <v>274</v>
      </c>
      <c r="U1744" s="48" t="s">
        <v>1112</v>
      </c>
      <c r="V1744" s="82" t="s">
        <v>5704</v>
      </c>
      <c r="W1744" s="75">
        <v>43465</v>
      </c>
      <c r="X1744" s="48">
        <v>15000000</v>
      </c>
      <c r="Y1744" s="77">
        <v>5000000000</v>
      </c>
      <c r="Z1744" s="94">
        <v>150000000</v>
      </c>
      <c r="AA1744" s="77">
        <v>0</v>
      </c>
      <c r="AB1744" s="48">
        <v>2</v>
      </c>
      <c r="AC1744" s="75">
        <v>46022</v>
      </c>
      <c r="AD1744" s="77">
        <v>5000000000</v>
      </c>
      <c r="AE1744" s="77">
        <v>5000000000</v>
      </c>
      <c r="AF1744" s="48">
        <v>15000000</v>
      </c>
    </row>
    <row r="1745" spans="1:32" x14ac:dyDescent="0.25">
      <c r="A1745" s="230" t="s">
        <v>4616</v>
      </c>
      <c r="B1745" s="48" t="s">
        <v>7541</v>
      </c>
      <c r="C1745" s="77">
        <v>2000000000</v>
      </c>
      <c r="D1745" s="48"/>
      <c r="E1745" s="75">
        <v>46022</v>
      </c>
      <c r="F1745" s="77">
        <v>5000000000</v>
      </c>
      <c r="G1745" s="77">
        <v>7000000000</v>
      </c>
      <c r="H1745" s="77">
        <v>2000000000</v>
      </c>
      <c r="I1745" s="77">
        <v>150000000</v>
      </c>
      <c r="J1745" s="79" t="s">
        <v>5701</v>
      </c>
      <c r="K1745" s="80">
        <f t="shared" si="87"/>
        <v>2</v>
      </c>
      <c r="L1745" s="48" t="s">
        <v>249</v>
      </c>
      <c r="M1745" s="79" t="s">
        <v>7219</v>
      </c>
      <c r="N1745" s="80">
        <v>2</v>
      </c>
      <c r="O1745" s="48" t="s">
        <v>7078</v>
      </c>
      <c r="P1745" s="75">
        <v>46022</v>
      </c>
      <c r="Q1745" s="75">
        <v>46022</v>
      </c>
      <c r="R1745" s="75">
        <v>42369</v>
      </c>
      <c r="S1745" s="48">
        <v>1</v>
      </c>
      <c r="T1745" s="48" t="s">
        <v>274</v>
      </c>
      <c r="U1745" s="48" t="s">
        <v>1112</v>
      </c>
      <c r="V1745" s="82" t="s">
        <v>5704</v>
      </c>
      <c r="W1745" s="75">
        <v>43465</v>
      </c>
      <c r="X1745" s="48">
        <v>15000000</v>
      </c>
      <c r="Y1745" s="77">
        <v>5000000000</v>
      </c>
      <c r="Z1745" s="94">
        <v>150000000</v>
      </c>
      <c r="AA1745" s="77">
        <v>0</v>
      </c>
      <c r="AB1745" s="48">
        <v>2</v>
      </c>
      <c r="AC1745" s="75">
        <v>46022</v>
      </c>
      <c r="AD1745" s="77">
        <v>5000000000</v>
      </c>
      <c r="AE1745" s="77">
        <v>5000000000</v>
      </c>
      <c r="AF1745" s="48">
        <v>15000000</v>
      </c>
    </row>
    <row r="1746" spans="1:32" x14ac:dyDescent="0.25">
      <c r="A1746" s="230" t="s">
        <v>4618</v>
      </c>
      <c r="B1746" s="48" t="s">
        <v>7542</v>
      </c>
      <c r="C1746" s="77">
        <v>2000000000</v>
      </c>
      <c r="D1746" s="48"/>
      <c r="E1746" s="75">
        <v>46022</v>
      </c>
      <c r="F1746" s="77">
        <v>5000000000</v>
      </c>
      <c r="G1746" s="77">
        <v>7000000000</v>
      </c>
      <c r="H1746" s="77">
        <v>2000000000</v>
      </c>
      <c r="I1746" s="77">
        <v>150000000</v>
      </c>
      <c r="J1746" s="79" t="s">
        <v>5701</v>
      </c>
      <c r="K1746" s="80">
        <f t="shared" si="87"/>
        <v>2</v>
      </c>
      <c r="L1746" s="48" t="s">
        <v>249</v>
      </c>
      <c r="M1746" s="79" t="s">
        <v>7231</v>
      </c>
      <c r="N1746" s="80">
        <v>2</v>
      </c>
      <c r="O1746" s="48" t="s">
        <v>7078</v>
      </c>
      <c r="P1746" s="75">
        <v>46022</v>
      </c>
      <c r="Q1746" s="75">
        <v>46022</v>
      </c>
      <c r="R1746" s="75">
        <v>42369</v>
      </c>
      <c r="S1746" s="48">
        <v>1</v>
      </c>
      <c r="T1746" s="48" t="s">
        <v>274</v>
      </c>
      <c r="U1746" s="48" t="s">
        <v>1112</v>
      </c>
      <c r="V1746" s="82" t="s">
        <v>5704</v>
      </c>
      <c r="W1746" s="75">
        <v>43465</v>
      </c>
      <c r="X1746" s="48">
        <v>15000000</v>
      </c>
      <c r="Y1746" s="77">
        <v>5000000000</v>
      </c>
      <c r="Z1746" s="94">
        <v>150000000</v>
      </c>
      <c r="AA1746" s="77">
        <v>0</v>
      </c>
      <c r="AB1746" s="48">
        <v>2</v>
      </c>
      <c r="AC1746" s="75">
        <v>46022</v>
      </c>
      <c r="AD1746" s="77">
        <v>5000000000</v>
      </c>
      <c r="AE1746" s="77">
        <v>5000000000</v>
      </c>
      <c r="AF1746" s="48">
        <v>15000000</v>
      </c>
    </row>
    <row r="1747" spans="1:32" x14ac:dyDescent="0.25">
      <c r="A1747" s="230" t="s">
        <v>4620</v>
      </c>
      <c r="B1747" s="48" t="s">
        <v>7543</v>
      </c>
      <c r="C1747" s="77">
        <v>2000000000</v>
      </c>
      <c r="D1747" s="48"/>
      <c r="E1747" s="75">
        <v>46022</v>
      </c>
      <c r="F1747" s="77">
        <v>5000000000</v>
      </c>
      <c r="G1747" s="77">
        <v>7000000000</v>
      </c>
      <c r="H1747" s="77">
        <v>2000000000</v>
      </c>
      <c r="I1747" s="77">
        <v>150000000</v>
      </c>
      <c r="J1747" s="79" t="s">
        <v>5701</v>
      </c>
      <c r="K1747" s="80">
        <f t="shared" si="87"/>
        <v>2</v>
      </c>
      <c r="L1747" s="48" t="s">
        <v>249</v>
      </c>
      <c r="M1747" s="79" t="s">
        <v>7233</v>
      </c>
      <c r="N1747" s="80">
        <v>2</v>
      </c>
      <c r="O1747" s="48" t="s">
        <v>7078</v>
      </c>
      <c r="P1747" s="75">
        <v>46022</v>
      </c>
      <c r="Q1747" s="75">
        <v>46022</v>
      </c>
      <c r="R1747" s="75">
        <v>42369</v>
      </c>
      <c r="S1747" s="48">
        <v>1</v>
      </c>
      <c r="T1747" s="48" t="s">
        <v>274</v>
      </c>
      <c r="U1747" s="48" t="s">
        <v>1112</v>
      </c>
      <c r="V1747" s="82" t="s">
        <v>5704</v>
      </c>
      <c r="W1747" s="75">
        <v>43465</v>
      </c>
      <c r="X1747" s="48">
        <v>15000000</v>
      </c>
      <c r="Y1747" s="77">
        <v>5000000000</v>
      </c>
      <c r="Z1747" s="94">
        <v>150000000</v>
      </c>
      <c r="AA1747" s="77">
        <v>0</v>
      </c>
      <c r="AB1747" s="48">
        <v>2</v>
      </c>
      <c r="AC1747" s="75">
        <v>46022</v>
      </c>
      <c r="AD1747" s="77">
        <v>5000000000</v>
      </c>
      <c r="AE1747" s="77">
        <v>5000000000</v>
      </c>
      <c r="AF1747" s="48">
        <v>15000000</v>
      </c>
    </row>
    <row r="1748" spans="1:32" x14ac:dyDescent="0.25">
      <c r="A1748" s="230" t="s">
        <v>4622</v>
      </c>
      <c r="B1748" s="48" t="s">
        <v>7544</v>
      </c>
      <c r="C1748" s="77">
        <v>2000000000</v>
      </c>
      <c r="D1748" s="48"/>
      <c r="E1748" s="75">
        <v>46022</v>
      </c>
      <c r="F1748" s="77">
        <v>5000000000</v>
      </c>
      <c r="G1748" s="77">
        <v>7000000000</v>
      </c>
      <c r="H1748" s="77">
        <v>2000000000</v>
      </c>
      <c r="I1748" s="77">
        <v>150000000</v>
      </c>
      <c r="J1748" s="79" t="s">
        <v>5701</v>
      </c>
      <c r="K1748" s="80">
        <f t="shared" si="87"/>
        <v>2</v>
      </c>
      <c r="L1748" s="48" t="s">
        <v>249</v>
      </c>
      <c r="M1748" s="79" t="s">
        <v>7235</v>
      </c>
      <c r="N1748" s="80">
        <v>2</v>
      </c>
      <c r="O1748" s="48" t="s">
        <v>7078</v>
      </c>
      <c r="P1748" s="75">
        <v>46022</v>
      </c>
      <c r="Q1748" s="75">
        <v>46022</v>
      </c>
      <c r="R1748" s="75">
        <v>42369</v>
      </c>
      <c r="S1748" s="48">
        <v>1</v>
      </c>
      <c r="T1748" s="48" t="s">
        <v>274</v>
      </c>
      <c r="U1748" s="48" t="s">
        <v>1112</v>
      </c>
      <c r="V1748" s="82" t="s">
        <v>5704</v>
      </c>
      <c r="W1748" s="75">
        <v>43465</v>
      </c>
      <c r="X1748" s="48">
        <v>15000000</v>
      </c>
      <c r="Y1748" s="77">
        <v>5000000000</v>
      </c>
      <c r="Z1748" s="94">
        <v>150000000</v>
      </c>
      <c r="AA1748" s="77">
        <v>150000000</v>
      </c>
      <c r="AB1748" s="48">
        <v>2</v>
      </c>
      <c r="AC1748" s="75">
        <v>46022</v>
      </c>
      <c r="AD1748" s="77">
        <v>5000000000</v>
      </c>
      <c r="AE1748" s="77">
        <v>5000000000</v>
      </c>
      <c r="AF1748" s="48">
        <v>15000000</v>
      </c>
    </row>
    <row r="1749" spans="1:32" x14ac:dyDescent="0.25">
      <c r="A1749" s="230" t="s">
        <v>4624</v>
      </c>
      <c r="B1749" s="48" t="s">
        <v>7545</v>
      </c>
      <c r="C1749" s="77">
        <v>2000000000</v>
      </c>
      <c r="D1749" s="48"/>
      <c r="E1749" s="75">
        <v>46022</v>
      </c>
      <c r="F1749" s="77">
        <v>5000000000</v>
      </c>
      <c r="G1749" s="77">
        <v>7000000000</v>
      </c>
      <c r="H1749" s="77">
        <v>2000000000</v>
      </c>
      <c r="I1749" s="77">
        <v>150000000</v>
      </c>
      <c r="J1749" s="79" t="s">
        <v>5701</v>
      </c>
      <c r="K1749" s="80">
        <f t="shared" si="87"/>
        <v>2</v>
      </c>
      <c r="L1749" s="48" t="s">
        <v>249</v>
      </c>
      <c r="M1749" s="79" t="s">
        <v>7237</v>
      </c>
      <c r="N1749" s="80">
        <v>2</v>
      </c>
      <c r="O1749" s="48" t="s">
        <v>7078</v>
      </c>
      <c r="P1749" s="75">
        <v>46022</v>
      </c>
      <c r="Q1749" s="75">
        <v>46022</v>
      </c>
      <c r="R1749" s="75">
        <v>42369</v>
      </c>
      <c r="S1749" s="48">
        <v>1</v>
      </c>
      <c r="T1749" s="48" t="s">
        <v>274</v>
      </c>
      <c r="U1749" s="48" t="s">
        <v>1112</v>
      </c>
      <c r="V1749" s="82" t="s">
        <v>5704</v>
      </c>
      <c r="W1749" s="75">
        <v>43465</v>
      </c>
      <c r="X1749" s="48">
        <v>15000000</v>
      </c>
      <c r="Y1749" s="77">
        <v>5000000000</v>
      </c>
      <c r="Z1749" s="94">
        <v>150000000</v>
      </c>
      <c r="AA1749" s="77">
        <v>150000000</v>
      </c>
      <c r="AB1749" s="48">
        <v>2</v>
      </c>
      <c r="AC1749" s="75">
        <v>46022</v>
      </c>
      <c r="AD1749" s="77">
        <v>5000000000</v>
      </c>
      <c r="AE1749" s="77">
        <v>5000000000</v>
      </c>
      <c r="AF1749" s="48">
        <v>15000000</v>
      </c>
    </row>
    <row r="1750" spans="1:32" x14ac:dyDescent="0.25">
      <c r="A1750" s="230" t="s">
        <v>4626</v>
      </c>
      <c r="B1750" s="48" t="s">
        <v>7546</v>
      </c>
      <c r="C1750" s="77">
        <v>2000000000</v>
      </c>
      <c r="D1750" s="48"/>
      <c r="E1750" s="75">
        <v>46022</v>
      </c>
      <c r="F1750" s="77">
        <v>5000000000</v>
      </c>
      <c r="G1750" s="77">
        <v>7000000000</v>
      </c>
      <c r="H1750" s="77">
        <v>2000000000</v>
      </c>
      <c r="I1750" s="77">
        <v>150000000</v>
      </c>
      <c r="J1750" s="79" t="s">
        <v>5701</v>
      </c>
      <c r="K1750" s="80">
        <f t="shared" si="87"/>
        <v>2</v>
      </c>
      <c r="L1750" s="48" t="s">
        <v>249</v>
      </c>
      <c r="M1750" s="79" t="s">
        <v>7239</v>
      </c>
      <c r="N1750" s="80">
        <v>2</v>
      </c>
      <c r="O1750" s="48" t="s">
        <v>7078</v>
      </c>
      <c r="P1750" s="75">
        <v>46022</v>
      </c>
      <c r="Q1750" s="75">
        <v>46022</v>
      </c>
      <c r="R1750" s="75">
        <v>42369</v>
      </c>
      <c r="S1750" s="48">
        <v>1</v>
      </c>
      <c r="T1750" s="48" t="s">
        <v>274</v>
      </c>
      <c r="U1750" s="48" t="s">
        <v>1112</v>
      </c>
      <c r="V1750" s="82" t="s">
        <v>5704</v>
      </c>
      <c r="W1750" s="75">
        <v>43465</v>
      </c>
      <c r="X1750" s="48">
        <v>15000000</v>
      </c>
      <c r="Y1750" s="77">
        <v>5000000000</v>
      </c>
      <c r="Z1750" s="94">
        <v>150000000</v>
      </c>
      <c r="AA1750" s="77">
        <v>150000000</v>
      </c>
      <c r="AB1750" s="48">
        <v>2</v>
      </c>
      <c r="AC1750" s="75">
        <v>46022</v>
      </c>
      <c r="AD1750" s="77">
        <v>5000000000</v>
      </c>
      <c r="AE1750" s="77">
        <v>5000000000</v>
      </c>
      <c r="AF1750" s="48">
        <v>15000000</v>
      </c>
    </row>
    <row r="1751" spans="1:32" x14ac:dyDescent="0.25">
      <c r="A1751" s="230" t="s">
        <v>4628</v>
      </c>
      <c r="B1751" s="48" t="s">
        <v>7547</v>
      </c>
      <c r="C1751" s="77">
        <v>2000000000</v>
      </c>
      <c r="D1751" s="48"/>
      <c r="E1751" s="75">
        <v>46022</v>
      </c>
      <c r="F1751" s="77">
        <v>5000000000</v>
      </c>
      <c r="G1751" s="77">
        <v>7000000000</v>
      </c>
      <c r="H1751" s="77">
        <v>2000000000</v>
      </c>
      <c r="I1751" s="77">
        <v>150000000</v>
      </c>
      <c r="J1751" s="79" t="s">
        <v>5701</v>
      </c>
      <c r="K1751" s="80">
        <f t="shared" si="87"/>
        <v>2</v>
      </c>
      <c r="L1751" s="48" t="s">
        <v>249</v>
      </c>
      <c r="M1751" s="79" t="s">
        <v>7241</v>
      </c>
      <c r="N1751" s="80">
        <v>2</v>
      </c>
      <c r="O1751" s="48" t="s">
        <v>7078</v>
      </c>
      <c r="P1751" s="75">
        <v>46022</v>
      </c>
      <c r="Q1751" s="75">
        <v>46022</v>
      </c>
      <c r="R1751" s="75">
        <v>42369</v>
      </c>
      <c r="S1751" s="48">
        <v>1</v>
      </c>
      <c r="T1751" s="48" t="s">
        <v>274</v>
      </c>
      <c r="U1751" s="48" t="s">
        <v>1112</v>
      </c>
      <c r="V1751" s="82" t="s">
        <v>5704</v>
      </c>
      <c r="W1751" s="75">
        <v>43465</v>
      </c>
      <c r="X1751" s="48">
        <v>15000000</v>
      </c>
      <c r="Y1751" s="77">
        <v>5000000000</v>
      </c>
      <c r="Z1751" s="94">
        <v>150000000</v>
      </c>
      <c r="AA1751" s="77">
        <v>150000000</v>
      </c>
      <c r="AB1751" s="48">
        <v>2</v>
      </c>
      <c r="AC1751" s="75">
        <v>46022</v>
      </c>
      <c r="AD1751" s="77">
        <v>5000000000</v>
      </c>
      <c r="AE1751" s="77">
        <v>5000000000</v>
      </c>
      <c r="AF1751" s="48">
        <v>15000000</v>
      </c>
    </row>
    <row r="1752" spans="1:32" x14ac:dyDescent="0.25">
      <c r="A1752" s="230" t="s">
        <v>4630</v>
      </c>
      <c r="B1752" s="48" t="s">
        <v>7548</v>
      </c>
      <c r="C1752" s="77">
        <v>2000000000</v>
      </c>
      <c r="D1752" s="48"/>
      <c r="E1752" s="75">
        <v>46022</v>
      </c>
      <c r="F1752" s="77">
        <v>5000000000</v>
      </c>
      <c r="G1752" s="77">
        <v>7000000000</v>
      </c>
      <c r="H1752" s="77">
        <v>2000000000</v>
      </c>
      <c r="I1752" s="77">
        <v>150000000</v>
      </c>
      <c r="J1752" s="79" t="s">
        <v>5701</v>
      </c>
      <c r="K1752" s="80">
        <f t="shared" si="87"/>
        <v>2</v>
      </c>
      <c r="L1752" s="48" t="s">
        <v>249</v>
      </c>
      <c r="M1752" s="79" t="s">
        <v>7243</v>
      </c>
      <c r="N1752" s="80">
        <v>2</v>
      </c>
      <c r="O1752" s="48" t="s">
        <v>7078</v>
      </c>
      <c r="P1752" s="75">
        <v>46022</v>
      </c>
      <c r="Q1752" s="75">
        <v>46022</v>
      </c>
      <c r="R1752" s="75">
        <v>42369</v>
      </c>
      <c r="S1752" s="48">
        <v>1</v>
      </c>
      <c r="T1752" s="48" t="s">
        <v>274</v>
      </c>
      <c r="U1752" s="48" t="s">
        <v>1112</v>
      </c>
      <c r="V1752" s="82" t="s">
        <v>5704</v>
      </c>
      <c r="W1752" s="75">
        <v>43465</v>
      </c>
      <c r="X1752" s="48">
        <v>15000000</v>
      </c>
      <c r="Y1752" s="77">
        <v>5000000000</v>
      </c>
      <c r="Z1752" s="94">
        <v>150000000</v>
      </c>
      <c r="AA1752" s="77">
        <v>150000000</v>
      </c>
      <c r="AB1752" s="48">
        <v>2</v>
      </c>
      <c r="AC1752" s="75">
        <v>46022</v>
      </c>
      <c r="AD1752" s="77">
        <v>5000000000</v>
      </c>
      <c r="AE1752" s="77">
        <v>5000000000</v>
      </c>
      <c r="AF1752" s="48">
        <v>15000000</v>
      </c>
    </row>
    <row r="1753" spans="1:32" x14ac:dyDescent="0.25">
      <c r="A1753" s="230" t="s">
        <v>4632</v>
      </c>
      <c r="B1753" s="48" t="s">
        <v>7549</v>
      </c>
      <c r="C1753" s="77">
        <v>2000000000</v>
      </c>
      <c r="D1753" s="48"/>
      <c r="E1753" s="75">
        <v>46022</v>
      </c>
      <c r="F1753" s="77">
        <v>5000000000</v>
      </c>
      <c r="G1753" s="77">
        <v>7000000000</v>
      </c>
      <c r="H1753" s="77">
        <v>2000000000</v>
      </c>
      <c r="I1753" s="77">
        <v>150000000</v>
      </c>
      <c r="J1753" s="79" t="s">
        <v>5701</v>
      </c>
      <c r="K1753" s="80">
        <f t="shared" si="87"/>
        <v>2</v>
      </c>
      <c r="L1753" s="48" t="s">
        <v>249</v>
      </c>
      <c r="M1753" s="79" t="s">
        <v>7245</v>
      </c>
      <c r="N1753" s="80">
        <v>2</v>
      </c>
      <c r="O1753" s="48" t="s">
        <v>7078</v>
      </c>
      <c r="P1753" s="75">
        <v>46022</v>
      </c>
      <c r="Q1753" s="75">
        <v>46022</v>
      </c>
      <c r="R1753" s="75">
        <v>42369</v>
      </c>
      <c r="S1753" s="48">
        <v>1</v>
      </c>
      <c r="T1753" s="48" t="s">
        <v>274</v>
      </c>
      <c r="U1753" s="48" t="s">
        <v>1112</v>
      </c>
      <c r="V1753" s="82" t="s">
        <v>5704</v>
      </c>
      <c r="W1753" s="75">
        <v>43465</v>
      </c>
      <c r="X1753" s="48">
        <v>15000000</v>
      </c>
      <c r="Y1753" s="77">
        <v>5000000000</v>
      </c>
      <c r="Z1753" s="94">
        <v>150000000</v>
      </c>
      <c r="AA1753" s="77">
        <v>150000000</v>
      </c>
      <c r="AB1753" s="48">
        <v>2</v>
      </c>
      <c r="AC1753" s="75">
        <v>46022</v>
      </c>
      <c r="AD1753" s="77">
        <v>5000000000</v>
      </c>
      <c r="AE1753" s="77">
        <v>5000000000</v>
      </c>
      <c r="AF1753" s="48">
        <v>15000000</v>
      </c>
    </row>
    <row r="1754" spans="1:32" x14ac:dyDescent="0.25">
      <c r="A1754" s="230" t="s">
        <v>4634</v>
      </c>
      <c r="B1754" s="48" t="s">
        <v>7550</v>
      </c>
      <c r="C1754" s="77">
        <v>2000000000</v>
      </c>
      <c r="D1754" s="48"/>
      <c r="E1754" s="75">
        <v>46022</v>
      </c>
      <c r="F1754" s="77">
        <v>5000000000</v>
      </c>
      <c r="G1754" s="77">
        <v>7000000000</v>
      </c>
      <c r="H1754" s="77">
        <v>2000000000</v>
      </c>
      <c r="I1754" s="77">
        <v>150000000</v>
      </c>
      <c r="J1754" s="79" t="s">
        <v>5701</v>
      </c>
      <c r="K1754" s="80">
        <f t="shared" si="87"/>
        <v>2</v>
      </c>
      <c r="L1754" s="48" t="s">
        <v>249</v>
      </c>
      <c r="M1754" s="79" t="s">
        <v>7247</v>
      </c>
      <c r="N1754" s="80">
        <v>2</v>
      </c>
      <c r="O1754" s="48" t="s">
        <v>7078</v>
      </c>
      <c r="P1754" s="75">
        <v>46022</v>
      </c>
      <c r="Q1754" s="75">
        <v>46022</v>
      </c>
      <c r="R1754" s="75">
        <v>42369</v>
      </c>
      <c r="S1754" s="48">
        <v>1</v>
      </c>
      <c r="T1754" s="48" t="s">
        <v>274</v>
      </c>
      <c r="U1754" s="48" t="s">
        <v>1112</v>
      </c>
      <c r="V1754" s="82" t="s">
        <v>5704</v>
      </c>
      <c r="W1754" s="75">
        <v>43465</v>
      </c>
      <c r="X1754" s="48">
        <v>15000000</v>
      </c>
      <c r="Y1754" s="77">
        <v>5000000000</v>
      </c>
      <c r="Z1754" s="94">
        <v>150000000</v>
      </c>
      <c r="AA1754" s="77">
        <v>150000000</v>
      </c>
      <c r="AB1754" s="48">
        <v>2</v>
      </c>
      <c r="AC1754" s="75">
        <v>46022</v>
      </c>
      <c r="AD1754" s="77">
        <v>5000000000</v>
      </c>
      <c r="AE1754" s="77">
        <v>5000000000</v>
      </c>
      <c r="AF1754" s="48">
        <v>15000000</v>
      </c>
    </row>
    <row r="1755" spans="1:32" x14ac:dyDescent="0.25">
      <c r="A1755" s="230" t="s">
        <v>4636</v>
      </c>
      <c r="B1755" s="48" t="s">
        <v>7551</v>
      </c>
      <c r="C1755" s="77">
        <v>2000000000</v>
      </c>
      <c r="D1755" s="48"/>
      <c r="E1755" s="75">
        <v>46022</v>
      </c>
      <c r="F1755" s="77">
        <v>5000000000</v>
      </c>
      <c r="G1755" s="77">
        <v>7000000000</v>
      </c>
      <c r="H1755" s="77">
        <v>2000000000</v>
      </c>
      <c r="I1755" s="77">
        <v>150000000</v>
      </c>
      <c r="J1755" s="79" t="s">
        <v>5701</v>
      </c>
      <c r="K1755" s="80">
        <f t="shared" si="87"/>
        <v>2</v>
      </c>
      <c r="L1755" s="48" t="s">
        <v>249</v>
      </c>
      <c r="M1755" s="79" t="s">
        <v>7249</v>
      </c>
      <c r="N1755" s="80">
        <v>2</v>
      </c>
      <c r="O1755" s="48" t="s">
        <v>7078</v>
      </c>
      <c r="P1755" s="75">
        <v>46022</v>
      </c>
      <c r="Q1755" s="75">
        <v>46022</v>
      </c>
      <c r="R1755" s="75">
        <v>42369</v>
      </c>
      <c r="S1755" s="48">
        <v>1</v>
      </c>
      <c r="T1755" s="48" t="s">
        <v>274</v>
      </c>
      <c r="U1755" s="48" t="s">
        <v>1112</v>
      </c>
      <c r="V1755" s="82" t="s">
        <v>5704</v>
      </c>
      <c r="W1755" s="75">
        <v>43465</v>
      </c>
      <c r="X1755" s="48">
        <v>15000000</v>
      </c>
      <c r="Y1755" s="77">
        <v>5000000000</v>
      </c>
      <c r="Z1755" s="94">
        <v>150000000</v>
      </c>
      <c r="AA1755" s="77">
        <v>150000000</v>
      </c>
      <c r="AB1755" s="48">
        <v>2</v>
      </c>
      <c r="AC1755" s="75">
        <v>46022</v>
      </c>
      <c r="AD1755" s="77">
        <v>5000000000</v>
      </c>
      <c r="AE1755" s="77">
        <v>5000000000</v>
      </c>
      <c r="AF1755" s="48">
        <v>15000000</v>
      </c>
    </row>
    <row r="1756" spans="1:32" x14ac:dyDescent="0.25">
      <c r="A1756" s="230" t="s">
        <v>4638</v>
      </c>
      <c r="B1756" s="48" t="s">
        <v>7552</v>
      </c>
      <c r="C1756" s="77">
        <v>2000000000</v>
      </c>
      <c r="D1756" s="48"/>
      <c r="E1756" s="75">
        <v>46022</v>
      </c>
      <c r="F1756" s="77">
        <v>5000000000</v>
      </c>
      <c r="G1756" s="77">
        <v>7000000000</v>
      </c>
      <c r="H1756" s="77">
        <v>2000000000</v>
      </c>
      <c r="I1756" s="77">
        <v>150000000</v>
      </c>
      <c r="J1756" s="79" t="s">
        <v>5701</v>
      </c>
      <c r="K1756" s="80">
        <f t="shared" si="87"/>
        <v>3</v>
      </c>
      <c r="L1756" s="48" t="s">
        <v>249</v>
      </c>
      <c r="M1756" s="79" t="s">
        <v>7251</v>
      </c>
      <c r="N1756" s="80">
        <v>3</v>
      </c>
      <c r="O1756" s="48" t="s">
        <v>7078</v>
      </c>
      <c r="P1756" s="75">
        <v>46022</v>
      </c>
      <c r="Q1756" s="75">
        <v>46022</v>
      </c>
      <c r="R1756" s="75">
        <v>42369</v>
      </c>
      <c r="S1756" s="48">
        <v>1</v>
      </c>
      <c r="T1756" s="48" t="s">
        <v>274</v>
      </c>
      <c r="U1756" s="48" t="s">
        <v>1112</v>
      </c>
      <c r="V1756" s="82" t="s">
        <v>5704</v>
      </c>
      <c r="W1756" s="75">
        <v>43465</v>
      </c>
      <c r="X1756" s="48">
        <v>15000000</v>
      </c>
      <c r="Y1756" s="77">
        <v>5000000000</v>
      </c>
      <c r="Z1756" s="94">
        <v>150000000</v>
      </c>
      <c r="AA1756" s="77">
        <v>0</v>
      </c>
      <c r="AB1756" s="48">
        <v>2</v>
      </c>
      <c r="AC1756" s="75">
        <v>46022</v>
      </c>
      <c r="AD1756" s="77">
        <v>5000000000</v>
      </c>
      <c r="AE1756" s="77">
        <v>5000000000</v>
      </c>
      <c r="AF1756" s="48">
        <v>15000000</v>
      </c>
    </row>
    <row r="1757" spans="1:32" x14ac:dyDescent="0.25">
      <c r="A1757" s="230" t="s">
        <v>4640</v>
      </c>
      <c r="B1757" s="48" t="s">
        <v>7553</v>
      </c>
      <c r="C1757" s="77">
        <v>2000000000</v>
      </c>
      <c r="D1757" s="48"/>
      <c r="E1757" s="75">
        <v>46022</v>
      </c>
      <c r="F1757" s="77">
        <v>5000000000</v>
      </c>
      <c r="G1757" s="77">
        <v>7000000000</v>
      </c>
      <c r="H1757" s="77">
        <v>2000000000</v>
      </c>
      <c r="I1757" s="77">
        <v>150000000</v>
      </c>
      <c r="J1757" s="79" t="s">
        <v>5701</v>
      </c>
      <c r="K1757" s="80">
        <f t="shared" si="87"/>
        <v>3</v>
      </c>
      <c r="L1757" s="48" t="s">
        <v>249</v>
      </c>
      <c r="M1757" s="79" t="s">
        <v>7253</v>
      </c>
      <c r="N1757" s="80">
        <v>3</v>
      </c>
      <c r="O1757" s="48" t="s">
        <v>7078</v>
      </c>
      <c r="P1757" s="75">
        <v>46022</v>
      </c>
      <c r="Q1757" s="75">
        <v>46022</v>
      </c>
      <c r="R1757" s="75">
        <v>42369</v>
      </c>
      <c r="S1757" s="48">
        <v>1</v>
      </c>
      <c r="T1757" s="48" t="s">
        <v>274</v>
      </c>
      <c r="U1757" s="48" t="s">
        <v>1112</v>
      </c>
      <c r="V1757" s="82" t="s">
        <v>5704</v>
      </c>
      <c r="W1757" s="75">
        <v>43465</v>
      </c>
      <c r="X1757" s="48">
        <v>15000000</v>
      </c>
      <c r="Y1757" s="77">
        <v>5000000000</v>
      </c>
      <c r="Z1757" s="94">
        <v>150000000</v>
      </c>
      <c r="AA1757" s="77">
        <v>0</v>
      </c>
      <c r="AB1757" s="48">
        <v>2</v>
      </c>
      <c r="AC1757" s="75">
        <v>46022</v>
      </c>
      <c r="AD1757" s="77">
        <v>5000000000</v>
      </c>
      <c r="AE1757" s="77">
        <v>5000000000</v>
      </c>
      <c r="AF1757" s="48">
        <v>15000000</v>
      </c>
    </row>
    <row r="1758" spans="1:32" x14ac:dyDescent="0.25">
      <c r="A1758" s="230" t="s">
        <v>4642</v>
      </c>
      <c r="B1758" s="48" t="s">
        <v>7554</v>
      </c>
      <c r="C1758" s="77">
        <v>2000000000</v>
      </c>
      <c r="D1758" s="48"/>
      <c r="E1758" s="75">
        <v>46022</v>
      </c>
      <c r="F1758" s="77">
        <v>5000000000</v>
      </c>
      <c r="G1758" s="77">
        <v>7000000000</v>
      </c>
      <c r="H1758" s="77">
        <v>2000000000</v>
      </c>
      <c r="I1758" s="77">
        <v>150000000</v>
      </c>
      <c r="J1758" s="79" t="s">
        <v>5701</v>
      </c>
      <c r="K1758" s="80">
        <f t="shared" si="87"/>
        <v>3</v>
      </c>
      <c r="L1758" s="48" t="s">
        <v>249</v>
      </c>
      <c r="M1758" s="79" t="s">
        <v>7255</v>
      </c>
      <c r="N1758" s="80">
        <v>3</v>
      </c>
      <c r="O1758" s="48" t="s">
        <v>7078</v>
      </c>
      <c r="P1758" s="75">
        <v>46022</v>
      </c>
      <c r="Q1758" s="75">
        <v>46022</v>
      </c>
      <c r="R1758" s="75">
        <v>42369</v>
      </c>
      <c r="S1758" s="48">
        <v>1</v>
      </c>
      <c r="T1758" s="48" t="s">
        <v>274</v>
      </c>
      <c r="U1758" s="48" t="s">
        <v>1112</v>
      </c>
      <c r="V1758" s="82" t="s">
        <v>5704</v>
      </c>
      <c r="W1758" s="75">
        <v>43465</v>
      </c>
      <c r="X1758" s="48">
        <v>15000000</v>
      </c>
      <c r="Y1758" s="77">
        <v>5000000000</v>
      </c>
      <c r="Z1758" s="94">
        <v>150000000</v>
      </c>
      <c r="AA1758" s="77">
        <v>0</v>
      </c>
      <c r="AB1758" s="48">
        <v>2</v>
      </c>
      <c r="AC1758" s="75">
        <v>46022</v>
      </c>
      <c r="AD1758" s="77">
        <v>5000000000</v>
      </c>
      <c r="AE1758" s="77">
        <v>5000000000</v>
      </c>
      <c r="AF1758" s="48">
        <v>15000000</v>
      </c>
    </row>
    <row r="1759" spans="1:32" x14ac:dyDescent="0.25">
      <c r="A1759" s="230" t="s">
        <v>4644</v>
      </c>
      <c r="B1759" s="48" t="s">
        <v>7555</v>
      </c>
      <c r="C1759" s="77">
        <v>2000000000</v>
      </c>
      <c r="D1759" s="48"/>
      <c r="E1759" s="75">
        <v>46022</v>
      </c>
      <c r="F1759" s="77">
        <v>5000000000</v>
      </c>
      <c r="G1759" s="77">
        <v>7000000000</v>
      </c>
      <c r="H1759" s="77">
        <v>2000000000</v>
      </c>
      <c r="I1759" s="77">
        <v>150000000</v>
      </c>
      <c r="J1759" s="79" t="s">
        <v>5701</v>
      </c>
      <c r="K1759" s="80">
        <f t="shared" si="87"/>
        <v>3</v>
      </c>
      <c r="L1759" s="48" t="s">
        <v>249</v>
      </c>
      <c r="M1759" s="79" t="s">
        <v>7257</v>
      </c>
      <c r="N1759" s="80">
        <v>3</v>
      </c>
      <c r="O1759" s="48" t="s">
        <v>7078</v>
      </c>
      <c r="P1759" s="75">
        <v>46022</v>
      </c>
      <c r="Q1759" s="75">
        <v>46022</v>
      </c>
      <c r="R1759" s="75">
        <v>42369</v>
      </c>
      <c r="S1759" s="48">
        <v>1</v>
      </c>
      <c r="T1759" s="48" t="s">
        <v>274</v>
      </c>
      <c r="U1759" s="48" t="s">
        <v>1112</v>
      </c>
      <c r="V1759" s="82" t="s">
        <v>5704</v>
      </c>
      <c r="W1759" s="75">
        <v>43465</v>
      </c>
      <c r="X1759" s="48">
        <v>15000000</v>
      </c>
      <c r="Y1759" s="77">
        <v>5000000000</v>
      </c>
      <c r="Z1759" s="94">
        <v>150000000</v>
      </c>
      <c r="AA1759" s="77">
        <v>0</v>
      </c>
      <c r="AB1759" s="48">
        <v>2</v>
      </c>
      <c r="AC1759" s="75">
        <v>46022</v>
      </c>
      <c r="AD1759" s="77">
        <v>5000000000</v>
      </c>
      <c r="AE1759" s="77">
        <v>5000000000</v>
      </c>
      <c r="AF1759" s="48">
        <v>15000000</v>
      </c>
    </row>
    <row r="1760" spans="1:32" x14ac:dyDescent="0.25">
      <c r="A1760" s="230" t="s">
        <v>4646</v>
      </c>
      <c r="B1760" s="48" t="s">
        <v>7556</v>
      </c>
      <c r="C1760" s="77">
        <v>2000000000</v>
      </c>
      <c r="D1760" s="48"/>
      <c r="E1760" s="75">
        <v>46022</v>
      </c>
      <c r="F1760" s="77">
        <v>5000000000</v>
      </c>
      <c r="G1760" s="77">
        <v>7000000000</v>
      </c>
      <c r="H1760" s="77">
        <v>2000000000</v>
      </c>
      <c r="I1760" s="77">
        <v>150000000</v>
      </c>
      <c r="J1760" s="79" t="s">
        <v>5701</v>
      </c>
      <c r="K1760" s="80">
        <f t="shared" si="87"/>
        <v>3</v>
      </c>
      <c r="L1760" s="48" t="s">
        <v>249</v>
      </c>
      <c r="M1760" s="79" t="s">
        <v>7259</v>
      </c>
      <c r="N1760" s="80">
        <v>3</v>
      </c>
      <c r="O1760" s="48" t="s">
        <v>7078</v>
      </c>
      <c r="P1760" s="75">
        <v>46022</v>
      </c>
      <c r="Q1760" s="75">
        <v>46022</v>
      </c>
      <c r="R1760" s="75">
        <v>42369</v>
      </c>
      <c r="S1760" s="48">
        <v>1</v>
      </c>
      <c r="T1760" s="48" t="s">
        <v>274</v>
      </c>
      <c r="U1760" s="48" t="s">
        <v>1112</v>
      </c>
      <c r="V1760" s="82" t="s">
        <v>5704</v>
      </c>
      <c r="W1760" s="75">
        <v>43465</v>
      </c>
      <c r="X1760" s="48">
        <v>15000000</v>
      </c>
      <c r="Y1760" s="77">
        <v>5000000000</v>
      </c>
      <c r="Z1760" s="94">
        <v>150000000</v>
      </c>
      <c r="AA1760" s="77">
        <v>0</v>
      </c>
      <c r="AB1760" s="48">
        <v>2</v>
      </c>
      <c r="AC1760" s="75">
        <v>46022</v>
      </c>
      <c r="AD1760" s="77">
        <v>5000000000</v>
      </c>
      <c r="AE1760" s="77">
        <v>5000000000</v>
      </c>
      <c r="AF1760" s="48">
        <v>15000000</v>
      </c>
    </row>
    <row r="1761" spans="1:32" x14ac:dyDescent="0.25">
      <c r="A1761" s="230" t="s">
        <v>4648</v>
      </c>
      <c r="B1761" s="48" t="s">
        <v>7557</v>
      </c>
      <c r="C1761" s="77">
        <v>2000000000</v>
      </c>
      <c r="D1761" s="48"/>
      <c r="E1761" s="75">
        <v>46022</v>
      </c>
      <c r="F1761" s="77">
        <v>5000000000</v>
      </c>
      <c r="G1761" s="77">
        <v>7000000000</v>
      </c>
      <c r="H1761" s="77">
        <v>2000000000</v>
      </c>
      <c r="I1761" s="77">
        <v>150000000</v>
      </c>
      <c r="J1761" s="79" t="s">
        <v>5701</v>
      </c>
      <c r="K1761" s="80">
        <f t="shared" si="87"/>
        <v>3</v>
      </c>
      <c r="L1761" s="48" t="s">
        <v>249</v>
      </c>
      <c r="M1761" s="79" t="s">
        <v>7261</v>
      </c>
      <c r="N1761" s="80">
        <v>3</v>
      </c>
      <c r="O1761" s="48" t="s">
        <v>7078</v>
      </c>
      <c r="P1761" s="75">
        <v>46022</v>
      </c>
      <c r="Q1761" s="75">
        <v>46022</v>
      </c>
      <c r="R1761" s="75">
        <v>42369</v>
      </c>
      <c r="S1761" s="48">
        <v>1</v>
      </c>
      <c r="T1761" s="48" t="s">
        <v>274</v>
      </c>
      <c r="U1761" s="48" t="s">
        <v>1112</v>
      </c>
      <c r="V1761" s="82" t="s">
        <v>5704</v>
      </c>
      <c r="W1761" s="75">
        <v>43465</v>
      </c>
      <c r="X1761" s="48">
        <v>15000000</v>
      </c>
      <c r="Y1761" s="77">
        <v>5000000000</v>
      </c>
      <c r="Z1761" s="94">
        <v>150000000</v>
      </c>
      <c r="AA1761" s="77">
        <v>0</v>
      </c>
      <c r="AB1761" s="48">
        <v>2</v>
      </c>
      <c r="AC1761" s="75">
        <v>46022</v>
      </c>
      <c r="AD1761" s="77">
        <v>5000000000</v>
      </c>
      <c r="AE1761" s="77">
        <v>5000000000</v>
      </c>
      <c r="AF1761" s="48">
        <v>15000000</v>
      </c>
    </row>
    <row r="1762" spans="1:32" x14ac:dyDescent="0.25">
      <c r="A1762" s="230" t="s">
        <v>4650</v>
      </c>
      <c r="B1762" s="48" t="s">
        <v>7558</v>
      </c>
      <c r="C1762" s="77">
        <v>2000000000</v>
      </c>
      <c r="D1762" s="48"/>
      <c r="E1762" s="75">
        <v>46022</v>
      </c>
      <c r="F1762" s="77">
        <v>5000000000</v>
      </c>
      <c r="G1762" s="77">
        <v>7000000000</v>
      </c>
      <c r="H1762" s="77">
        <v>2000000000</v>
      </c>
      <c r="I1762" s="77">
        <v>150000000</v>
      </c>
      <c r="J1762" s="79" t="s">
        <v>5701</v>
      </c>
      <c r="K1762" s="80">
        <f t="shared" si="87"/>
        <v>3</v>
      </c>
      <c r="L1762" s="48" t="s">
        <v>249</v>
      </c>
      <c r="M1762" s="79" t="s">
        <v>7107</v>
      </c>
      <c r="N1762" s="80">
        <v>3</v>
      </c>
      <c r="O1762" s="48" t="s">
        <v>7078</v>
      </c>
      <c r="P1762" s="75">
        <v>46022</v>
      </c>
      <c r="Q1762" s="75">
        <v>46022</v>
      </c>
      <c r="R1762" s="75">
        <v>42369</v>
      </c>
      <c r="S1762" s="48">
        <v>1</v>
      </c>
      <c r="T1762" s="48" t="s">
        <v>274</v>
      </c>
      <c r="U1762" s="48" t="s">
        <v>1112</v>
      </c>
      <c r="V1762" s="82" t="s">
        <v>5704</v>
      </c>
      <c r="W1762" s="75">
        <v>43465</v>
      </c>
      <c r="X1762" s="48">
        <v>15000000</v>
      </c>
      <c r="Y1762" s="77">
        <v>5000000000</v>
      </c>
      <c r="Z1762" s="94">
        <v>150000000</v>
      </c>
      <c r="AA1762" s="77">
        <v>0</v>
      </c>
      <c r="AB1762" s="48">
        <v>2</v>
      </c>
      <c r="AC1762" s="75">
        <v>46022</v>
      </c>
      <c r="AD1762" s="77">
        <v>5000000000</v>
      </c>
      <c r="AE1762" s="77">
        <v>5000000000</v>
      </c>
      <c r="AF1762" s="48">
        <v>15000000</v>
      </c>
    </row>
    <row r="1763" spans="1:32" x14ac:dyDescent="0.25">
      <c r="A1763" s="230" t="s">
        <v>4652</v>
      </c>
      <c r="B1763" s="48" t="s">
        <v>7559</v>
      </c>
      <c r="C1763" s="77">
        <v>2000000000</v>
      </c>
      <c r="D1763" s="48"/>
      <c r="E1763" s="75">
        <v>46022</v>
      </c>
      <c r="F1763" s="77">
        <v>5000000000</v>
      </c>
      <c r="G1763" s="77">
        <v>7000000000</v>
      </c>
      <c r="H1763" s="77">
        <v>2000000000</v>
      </c>
      <c r="I1763" s="77">
        <v>150000000</v>
      </c>
      <c r="J1763" s="79" t="s">
        <v>5701</v>
      </c>
      <c r="K1763" s="80">
        <f t="shared" si="87"/>
        <v>3</v>
      </c>
      <c r="L1763" s="48" t="s">
        <v>249</v>
      </c>
      <c r="M1763" s="79" t="s">
        <v>7077</v>
      </c>
      <c r="N1763" s="80">
        <v>3</v>
      </c>
      <c r="O1763" s="48" t="s">
        <v>7078</v>
      </c>
      <c r="P1763" s="75">
        <v>46022</v>
      </c>
      <c r="Q1763" s="75">
        <v>46022</v>
      </c>
      <c r="R1763" s="75">
        <v>42369</v>
      </c>
      <c r="S1763" s="48">
        <v>1</v>
      </c>
      <c r="T1763" s="48" t="s">
        <v>274</v>
      </c>
      <c r="U1763" s="48" t="s">
        <v>1112</v>
      </c>
      <c r="V1763" s="82" t="s">
        <v>5704</v>
      </c>
      <c r="W1763" s="75">
        <v>43465</v>
      </c>
      <c r="X1763" s="48">
        <v>15000000</v>
      </c>
      <c r="Y1763" s="77">
        <v>5000000000</v>
      </c>
      <c r="Z1763" s="94">
        <v>150000000</v>
      </c>
      <c r="AA1763" s="77">
        <v>0</v>
      </c>
      <c r="AB1763" s="48">
        <v>2</v>
      </c>
      <c r="AC1763" s="75">
        <v>46022</v>
      </c>
      <c r="AD1763" s="77">
        <v>5000000000</v>
      </c>
      <c r="AE1763" s="77">
        <v>5000000000</v>
      </c>
      <c r="AF1763" s="48">
        <v>15000000</v>
      </c>
    </row>
    <row r="1764" spans="1:32" x14ac:dyDescent="0.25">
      <c r="A1764" s="230" t="s">
        <v>4654</v>
      </c>
      <c r="B1764" s="48" t="s">
        <v>7560</v>
      </c>
      <c r="C1764" s="77">
        <v>2000000000</v>
      </c>
      <c r="D1764" s="48"/>
      <c r="E1764" s="75">
        <v>46022</v>
      </c>
      <c r="F1764" s="77">
        <v>5000000000</v>
      </c>
      <c r="G1764" s="77">
        <v>7000000000</v>
      </c>
      <c r="H1764" s="77">
        <v>2000000000</v>
      </c>
      <c r="I1764" s="77">
        <v>150000000</v>
      </c>
      <c r="J1764" s="79" t="s">
        <v>5701</v>
      </c>
      <c r="K1764" s="80">
        <f t="shared" si="87"/>
        <v>4</v>
      </c>
      <c r="L1764" s="48" t="s">
        <v>249</v>
      </c>
      <c r="M1764" s="79" t="s">
        <v>5702</v>
      </c>
      <c r="N1764" s="80">
        <v>4</v>
      </c>
      <c r="O1764" s="48" t="s">
        <v>7078</v>
      </c>
      <c r="P1764" s="75">
        <v>46022</v>
      </c>
      <c r="Q1764" s="75">
        <v>46022</v>
      </c>
      <c r="R1764" s="75">
        <v>42369</v>
      </c>
      <c r="S1764" s="48">
        <v>1</v>
      </c>
      <c r="T1764" s="48" t="s">
        <v>274</v>
      </c>
      <c r="U1764" s="48" t="s">
        <v>1112</v>
      </c>
      <c r="V1764" s="82" t="s">
        <v>5704</v>
      </c>
      <c r="W1764" s="75">
        <v>43465</v>
      </c>
      <c r="X1764" s="48">
        <v>15000000</v>
      </c>
      <c r="Y1764" s="77">
        <v>5000000000</v>
      </c>
      <c r="Z1764" s="94">
        <v>150000000</v>
      </c>
      <c r="AA1764" s="77">
        <v>150000000</v>
      </c>
      <c r="AB1764" s="48">
        <v>2</v>
      </c>
      <c r="AC1764" s="75">
        <v>46022</v>
      </c>
      <c r="AD1764" s="77">
        <v>5000000000</v>
      </c>
      <c r="AE1764" s="77">
        <v>5000000000</v>
      </c>
      <c r="AF1764" s="48">
        <v>15000000</v>
      </c>
    </row>
    <row r="1765" spans="1:32" x14ac:dyDescent="0.25">
      <c r="A1765" s="230" t="s">
        <v>4656</v>
      </c>
      <c r="B1765" s="48" t="s">
        <v>7561</v>
      </c>
      <c r="C1765" s="77">
        <v>2000000000</v>
      </c>
      <c r="D1765" s="48"/>
      <c r="E1765" s="75">
        <v>46022</v>
      </c>
      <c r="F1765" s="77">
        <v>5000000000</v>
      </c>
      <c r="G1765" s="77">
        <v>7000000000</v>
      </c>
      <c r="H1765" s="77">
        <v>2000000000</v>
      </c>
      <c r="I1765" s="77">
        <v>150000000</v>
      </c>
      <c r="J1765" s="79" t="s">
        <v>5701</v>
      </c>
      <c r="K1765" s="80">
        <f t="shared" si="87"/>
        <v>4</v>
      </c>
      <c r="L1765" s="48" t="s">
        <v>249</v>
      </c>
      <c r="M1765" s="79" t="s">
        <v>7081</v>
      </c>
      <c r="N1765" s="80">
        <v>4</v>
      </c>
      <c r="O1765" s="48" t="s">
        <v>7078</v>
      </c>
      <c r="P1765" s="75">
        <v>46022</v>
      </c>
      <c r="Q1765" s="75">
        <v>46022</v>
      </c>
      <c r="R1765" s="75">
        <v>42369</v>
      </c>
      <c r="S1765" s="48">
        <v>1</v>
      </c>
      <c r="T1765" s="48" t="s">
        <v>274</v>
      </c>
      <c r="U1765" s="48" t="s">
        <v>1112</v>
      </c>
      <c r="V1765" s="82" t="s">
        <v>5704</v>
      </c>
      <c r="W1765" s="75">
        <v>43465</v>
      </c>
      <c r="X1765" s="48">
        <v>15000000</v>
      </c>
      <c r="Y1765" s="77">
        <v>5000000000</v>
      </c>
      <c r="Z1765" s="94">
        <v>150000000</v>
      </c>
      <c r="AA1765" s="77">
        <v>150000000</v>
      </c>
      <c r="AB1765" s="48">
        <v>2</v>
      </c>
      <c r="AC1765" s="75">
        <v>46022</v>
      </c>
      <c r="AD1765" s="77">
        <v>5000000000</v>
      </c>
      <c r="AE1765" s="77">
        <v>5000000000</v>
      </c>
      <c r="AF1765" s="48">
        <v>15000000</v>
      </c>
    </row>
    <row r="1766" spans="1:32" x14ac:dyDescent="0.25">
      <c r="A1766" s="230" t="s">
        <v>4658</v>
      </c>
      <c r="B1766" s="48" t="s">
        <v>7562</v>
      </c>
      <c r="C1766" s="77">
        <v>2000000000</v>
      </c>
      <c r="D1766" s="48"/>
      <c r="E1766" s="75">
        <v>46022</v>
      </c>
      <c r="F1766" s="77">
        <v>5000000000</v>
      </c>
      <c r="G1766" s="77">
        <v>7000000000</v>
      </c>
      <c r="H1766" s="77">
        <v>2000000000</v>
      </c>
      <c r="I1766" s="77">
        <v>150000000</v>
      </c>
      <c r="J1766" s="79" t="s">
        <v>5701</v>
      </c>
      <c r="K1766" s="80">
        <f t="shared" si="87"/>
        <v>4</v>
      </c>
      <c r="L1766" s="48" t="s">
        <v>249</v>
      </c>
      <c r="M1766" s="79" t="s">
        <v>7083</v>
      </c>
      <c r="N1766" s="80">
        <v>4</v>
      </c>
      <c r="O1766" s="48" t="s">
        <v>7078</v>
      </c>
      <c r="P1766" s="75">
        <v>46022</v>
      </c>
      <c r="Q1766" s="75">
        <v>46022</v>
      </c>
      <c r="R1766" s="75">
        <v>42369</v>
      </c>
      <c r="S1766" s="48">
        <v>1</v>
      </c>
      <c r="T1766" s="48" t="s">
        <v>274</v>
      </c>
      <c r="U1766" s="48" t="s">
        <v>1112</v>
      </c>
      <c r="V1766" s="82" t="s">
        <v>5704</v>
      </c>
      <c r="W1766" s="75">
        <v>43465</v>
      </c>
      <c r="X1766" s="48">
        <v>15000000</v>
      </c>
      <c r="Y1766" s="77">
        <v>5000000000</v>
      </c>
      <c r="Z1766" s="94">
        <v>150000000</v>
      </c>
      <c r="AA1766" s="77">
        <v>150000000</v>
      </c>
      <c r="AB1766" s="48">
        <v>2</v>
      </c>
      <c r="AC1766" s="75">
        <v>46022</v>
      </c>
      <c r="AD1766" s="77">
        <v>5000000000</v>
      </c>
      <c r="AE1766" s="77">
        <v>5000000000</v>
      </c>
      <c r="AF1766" s="48">
        <v>15000000</v>
      </c>
    </row>
    <row r="1767" spans="1:32" x14ac:dyDescent="0.25">
      <c r="A1767" s="230" t="s">
        <v>4660</v>
      </c>
      <c r="B1767" s="48" t="s">
        <v>7563</v>
      </c>
      <c r="C1767" s="77">
        <v>2000000000</v>
      </c>
      <c r="D1767" s="48"/>
      <c r="E1767" s="75">
        <v>46022</v>
      </c>
      <c r="F1767" s="77">
        <v>5000000000</v>
      </c>
      <c r="G1767" s="77">
        <v>7000000000</v>
      </c>
      <c r="H1767" s="77">
        <v>2000000000</v>
      </c>
      <c r="I1767" s="77">
        <v>150000000</v>
      </c>
      <c r="J1767" s="79" t="s">
        <v>5701</v>
      </c>
      <c r="K1767" s="80">
        <f t="shared" si="87"/>
        <v>4</v>
      </c>
      <c r="L1767" s="48" t="s">
        <v>249</v>
      </c>
      <c r="M1767" s="79" t="s">
        <v>7085</v>
      </c>
      <c r="N1767" s="80">
        <v>4</v>
      </c>
      <c r="O1767" s="48" t="s">
        <v>7078</v>
      </c>
      <c r="P1767" s="75">
        <v>46022</v>
      </c>
      <c r="Q1767" s="75">
        <v>46022</v>
      </c>
      <c r="R1767" s="75">
        <v>42369</v>
      </c>
      <c r="S1767" s="48">
        <v>1</v>
      </c>
      <c r="T1767" s="48" t="s">
        <v>274</v>
      </c>
      <c r="U1767" s="48" t="s">
        <v>1112</v>
      </c>
      <c r="V1767" s="82" t="s">
        <v>5704</v>
      </c>
      <c r="W1767" s="75">
        <v>43465</v>
      </c>
      <c r="X1767" s="48">
        <v>15000000</v>
      </c>
      <c r="Y1767" s="77">
        <v>5000000000</v>
      </c>
      <c r="Z1767" s="94">
        <v>150000000</v>
      </c>
      <c r="AA1767" s="77">
        <v>150000000</v>
      </c>
      <c r="AB1767" s="48">
        <v>2</v>
      </c>
      <c r="AC1767" s="75">
        <v>46022</v>
      </c>
      <c r="AD1767" s="77">
        <v>5000000000</v>
      </c>
      <c r="AE1767" s="77">
        <v>5000000000</v>
      </c>
      <c r="AF1767" s="48">
        <v>15000000</v>
      </c>
    </row>
    <row r="1768" spans="1:32" x14ac:dyDescent="0.25">
      <c r="A1768" s="230" t="s">
        <v>4662</v>
      </c>
      <c r="B1768" s="48" t="s">
        <v>7564</v>
      </c>
      <c r="C1768" s="77">
        <v>2000000000</v>
      </c>
      <c r="D1768" s="48"/>
      <c r="E1768" s="75">
        <v>46022</v>
      </c>
      <c r="F1768" s="77">
        <v>5000000000</v>
      </c>
      <c r="G1768" s="77">
        <v>7000000000</v>
      </c>
      <c r="H1768" s="77">
        <v>2000000000</v>
      </c>
      <c r="I1768" s="77">
        <v>150000000</v>
      </c>
      <c r="J1768" s="79" t="s">
        <v>5701</v>
      </c>
      <c r="K1768" s="80">
        <f t="shared" si="87"/>
        <v>4</v>
      </c>
      <c r="L1768" s="48" t="s">
        <v>249</v>
      </c>
      <c r="M1768" s="79" t="s">
        <v>7087</v>
      </c>
      <c r="N1768" s="80">
        <v>4</v>
      </c>
      <c r="O1768" s="48" t="s">
        <v>7078</v>
      </c>
      <c r="P1768" s="75">
        <v>46022</v>
      </c>
      <c r="Q1768" s="75">
        <v>46022</v>
      </c>
      <c r="R1768" s="75">
        <v>42369</v>
      </c>
      <c r="S1768" s="48">
        <v>1</v>
      </c>
      <c r="T1768" s="48" t="s">
        <v>274</v>
      </c>
      <c r="U1768" s="48" t="s">
        <v>1112</v>
      </c>
      <c r="V1768" s="82" t="s">
        <v>5704</v>
      </c>
      <c r="W1768" s="75">
        <v>43465</v>
      </c>
      <c r="X1768" s="48">
        <v>15000000</v>
      </c>
      <c r="Y1768" s="77">
        <v>5000000000</v>
      </c>
      <c r="Z1768" s="94">
        <v>150000000</v>
      </c>
      <c r="AA1768" s="77">
        <v>150000000</v>
      </c>
      <c r="AB1768" s="48">
        <v>2</v>
      </c>
      <c r="AC1768" s="75">
        <v>46022</v>
      </c>
      <c r="AD1768" s="77">
        <v>5000000000</v>
      </c>
      <c r="AE1768" s="77">
        <v>5000000000</v>
      </c>
      <c r="AF1768" s="48">
        <v>15000000</v>
      </c>
    </row>
    <row r="1769" spans="1:32" x14ac:dyDescent="0.25">
      <c r="A1769" s="230" t="s">
        <v>4664</v>
      </c>
      <c r="B1769" s="48" t="s">
        <v>7565</v>
      </c>
      <c r="C1769" s="77">
        <v>2000000000</v>
      </c>
      <c r="D1769" s="48"/>
      <c r="E1769" s="75">
        <v>46022</v>
      </c>
      <c r="F1769" s="77">
        <v>5000000000</v>
      </c>
      <c r="G1769" s="77">
        <v>7000000000</v>
      </c>
      <c r="H1769" s="77">
        <v>2000000000</v>
      </c>
      <c r="I1769" s="77">
        <v>150000000</v>
      </c>
      <c r="J1769" s="79" t="s">
        <v>5701</v>
      </c>
      <c r="K1769" s="80">
        <f t="shared" si="87"/>
        <v>4</v>
      </c>
      <c r="L1769" s="48" t="s">
        <v>249</v>
      </c>
      <c r="M1769" s="79" t="s">
        <v>7089</v>
      </c>
      <c r="N1769" s="80">
        <v>4</v>
      </c>
      <c r="O1769" s="48" t="s">
        <v>7078</v>
      </c>
      <c r="P1769" s="75">
        <v>46022</v>
      </c>
      <c r="Q1769" s="75">
        <v>46022</v>
      </c>
      <c r="R1769" s="75">
        <v>42369</v>
      </c>
      <c r="S1769" s="48">
        <v>1</v>
      </c>
      <c r="T1769" s="48" t="s">
        <v>274</v>
      </c>
      <c r="U1769" s="48" t="s">
        <v>1112</v>
      </c>
      <c r="V1769" s="82" t="s">
        <v>5704</v>
      </c>
      <c r="W1769" s="75">
        <v>43465</v>
      </c>
      <c r="X1769" s="48">
        <v>15000000</v>
      </c>
      <c r="Y1769" s="77">
        <v>5000000000</v>
      </c>
      <c r="Z1769" s="94">
        <v>150000000</v>
      </c>
      <c r="AA1769" s="77">
        <v>150000000</v>
      </c>
      <c r="AB1769" s="48">
        <v>2</v>
      </c>
      <c r="AC1769" s="75">
        <v>46022</v>
      </c>
      <c r="AD1769" s="77">
        <v>5000000000</v>
      </c>
      <c r="AE1769" s="77">
        <v>5000000000</v>
      </c>
      <c r="AF1769" s="48">
        <v>15000000</v>
      </c>
    </row>
    <row r="1770" spans="1:32" x14ac:dyDescent="0.25">
      <c r="A1770" s="230" t="s">
        <v>4666</v>
      </c>
      <c r="B1770" s="48" t="s">
        <v>7566</v>
      </c>
      <c r="C1770" s="77">
        <v>2000000000</v>
      </c>
      <c r="D1770" s="48"/>
      <c r="E1770" s="75">
        <v>46022</v>
      </c>
      <c r="F1770" s="77">
        <v>5000000000</v>
      </c>
      <c r="G1770" s="77">
        <v>7000000000</v>
      </c>
      <c r="H1770" s="77">
        <v>2000000000</v>
      </c>
      <c r="I1770" s="77">
        <v>150000000</v>
      </c>
      <c r="J1770" s="79" t="s">
        <v>5701</v>
      </c>
      <c r="K1770" s="80">
        <f t="shared" si="87"/>
        <v>4</v>
      </c>
      <c r="L1770" s="48" t="s">
        <v>249</v>
      </c>
      <c r="M1770" s="79" t="s">
        <v>7091</v>
      </c>
      <c r="N1770" s="80">
        <v>4</v>
      </c>
      <c r="O1770" s="48" t="s">
        <v>7078</v>
      </c>
      <c r="P1770" s="75">
        <v>46022</v>
      </c>
      <c r="Q1770" s="75">
        <v>46022</v>
      </c>
      <c r="R1770" s="75">
        <v>42369</v>
      </c>
      <c r="S1770" s="48">
        <v>1</v>
      </c>
      <c r="T1770" s="48" t="s">
        <v>274</v>
      </c>
      <c r="U1770" s="48" t="s">
        <v>1112</v>
      </c>
      <c r="V1770" s="82" t="s">
        <v>5704</v>
      </c>
      <c r="W1770" s="75">
        <v>43465</v>
      </c>
      <c r="X1770" s="48">
        <v>15000000</v>
      </c>
      <c r="Y1770" s="77">
        <v>5000000000</v>
      </c>
      <c r="Z1770" s="94">
        <v>150000000</v>
      </c>
      <c r="AA1770" s="77">
        <v>150000000</v>
      </c>
      <c r="AB1770" s="48">
        <v>2</v>
      </c>
      <c r="AC1770" s="75">
        <v>46022</v>
      </c>
      <c r="AD1770" s="77">
        <v>5000000000</v>
      </c>
      <c r="AE1770" s="77">
        <v>5000000000</v>
      </c>
      <c r="AF1770" s="48">
        <v>15000000</v>
      </c>
    </row>
    <row r="1771" spans="1:32" x14ac:dyDescent="0.25">
      <c r="A1771" s="230" t="s">
        <v>4668</v>
      </c>
      <c r="B1771" s="48" t="s">
        <v>7567</v>
      </c>
      <c r="C1771" s="77">
        <v>2000000000</v>
      </c>
      <c r="D1771" s="48"/>
      <c r="E1771" s="75">
        <v>46022</v>
      </c>
      <c r="F1771" s="77">
        <v>5000000000</v>
      </c>
      <c r="G1771" s="77">
        <v>7000000000</v>
      </c>
      <c r="H1771" s="77">
        <v>2000000000</v>
      </c>
      <c r="I1771" s="77">
        <v>150000000</v>
      </c>
      <c r="J1771" s="79" t="s">
        <v>5701</v>
      </c>
      <c r="K1771" s="80">
        <f t="shared" si="87"/>
        <v>4</v>
      </c>
      <c r="L1771" s="48" t="s">
        <v>249</v>
      </c>
      <c r="M1771" s="79" t="s">
        <v>7093</v>
      </c>
      <c r="N1771" s="80">
        <v>4</v>
      </c>
      <c r="O1771" s="48" t="s">
        <v>7078</v>
      </c>
      <c r="P1771" s="75">
        <v>46022</v>
      </c>
      <c r="Q1771" s="75">
        <v>46022</v>
      </c>
      <c r="R1771" s="75">
        <v>42369</v>
      </c>
      <c r="S1771" s="48">
        <v>1</v>
      </c>
      <c r="T1771" s="48" t="s">
        <v>274</v>
      </c>
      <c r="U1771" s="48" t="s">
        <v>1112</v>
      </c>
      <c r="V1771" s="82" t="s">
        <v>5704</v>
      </c>
      <c r="W1771" s="75">
        <v>43465</v>
      </c>
      <c r="X1771" s="48">
        <v>15000000</v>
      </c>
      <c r="Y1771" s="77">
        <v>5000000000</v>
      </c>
      <c r="Z1771" s="94">
        <v>150000000</v>
      </c>
      <c r="AA1771" s="77">
        <v>150000000</v>
      </c>
      <c r="AB1771" s="48">
        <v>2</v>
      </c>
      <c r="AC1771" s="75">
        <v>46022</v>
      </c>
      <c r="AD1771" s="77">
        <v>5000000000</v>
      </c>
      <c r="AE1771" s="77">
        <v>5000000000</v>
      </c>
      <c r="AF1771" s="48">
        <v>15000000</v>
      </c>
    </row>
    <row r="1772" spans="1:32" x14ac:dyDescent="0.25">
      <c r="A1772" s="230" t="s">
        <v>4670</v>
      </c>
      <c r="B1772" s="48" t="s">
        <v>7568</v>
      </c>
      <c r="C1772" s="77">
        <v>2000000000</v>
      </c>
      <c r="D1772" s="48"/>
      <c r="E1772" s="75">
        <v>46022</v>
      </c>
      <c r="F1772" s="77">
        <v>5000000000</v>
      </c>
      <c r="G1772" s="77">
        <v>7000000000</v>
      </c>
      <c r="H1772" s="77">
        <v>2000000000</v>
      </c>
      <c r="I1772" s="77">
        <v>150000000</v>
      </c>
      <c r="J1772" s="79" t="s">
        <v>5701</v>
      </c>
      <c r="K1772" s="80">
        <f t="shared" si="87"/>
        <v>2</v>
      </c>
      <c r="L1772" s="48" t="s">
        <v>249</v>
      </c>
      <c r="M1772" s="79" t="s">
        <v>7095</v>
      </c>
      <c r="N1772" s="80">
        <v>2</v>
      </c>
      <c r="O1772" s="48" t="s">
        <v>7078</v>
      </c>
      <c r="P1772" s="75">
        <v>46022</v>
      </c>
      <c r="Q1772" s="75">
        <v>46022</v>
      </c>
      <c r="R1772" s="75">
        <v>42369</v>
      </c>
      <c r="S1772" s="48">
        <v>1</v>
      </c>
      <c r="T1772" s="48" t="s">
        <v>274</v>
      </c>
      <c r="U1772" s="48" t="s">
        <v>1112</v>
      </c>
      <c r="V1772" s="82" t="s">
        <v>5704</v>
      </c>
      <c r="W1772" s="75">
        <v>43465</v>
      </c>
      <c r="X1772" s="48">
        <v>15000000</v>
      </c>
      <c r="Y1772" s="77">
        <v>5000000000</v>
      </c>
      <c r="Z1772" s="94">
        <v>150000000</v>
      </c>
      <c r="AA1772" s="77">
        <v>0</v>
      </c>
      <c r="AB1772" s="48">
        <v>2</v>
      </c>
      <c r="AC1772" s="75">
        <v>46022</v>
      </c>
      <c r="AD1772" s="77">
        <v>5000000000</v>
      </c>
      <c r="AE1772" s="77">
        <v>5000000000</v>
      </c>
      <c r="AF1772" s="48">
        <v>15000000</v>
      </c>
    </row>
    <row r="1773" spans="1:32" x14ac:dyDescent="0.25">
      <c r="A1773" s="230" t="s">
        <v>4672</v>
      </c>
      <c r="B1773" s="48" t="s">
        <v>7569</v>
      </c>
      <c r="C1773" s="77">
        <v>2000000000</v>
      </c>
      <c r="D1773" s="48"/>
      <c r="E1773" s="75">
        <v>46022</v>
      </c>
      <c r="F1773" s="77">
        <v>5000000000</v>
      </c>
      <c r="G1773" s="77">
        <v>7000000000</v>
      </c>
      <c r="H1773" s="77">
        <v>2000000000</v>
      </c>
      <c r="I1773" s="77">
        <v>150000000</v>
      </c>
      <c r="J1773" s="79" t="s">
        <v>5701</v>
      </c>
      <c r="K1773" s="80">
        <f t="shared" si="87"/>
        <v>2</v>
      </c>
      <c r="L1773" s="48" t="s">
        <v>249</v>
      </c>
      <c r="M1773" s="79" t="s">
        <v>7097</v>
      </c>
      <c r="N1773" s="80">
        <v>2</v>
      </c>
      <c r="O1773" s="48" t="s">
        <v>7078</v>
      </c>
      <c r="P1773" s="75">
        <v>46022</v>
      </c>
      <c r="Q1773" s="75">
        <v>46022</v>
      </c>
      <c r="R1773" s="75">
        <v>42369</v>
      </c>
      <c r="S1773" s="48">
        <v>1</v>
      </c>
      <c r="T1773" s="48" t="s">
        <v>274</v>
      </c>
      <c r="U1773" s="48" t="s">
        <v>1112</v>
      </c>
      <c r="V1773" s="82" t="s">
        <v>5704</v>
      </c>
      <c r="W1773" s="75">
        <v>43465</v>
      </c>
      <c r="X1773" s="48">
        <v>15000000</v>
      </c>
      <c r="Y1773" s="77">
        <v>5000000000</v>
      </c>
      <c r="Z1773" s="94">
        <v>150000000</v>
      </c>
      <c r="AA1773" s="77">
        <v>0</v>
      </c>
      <c r="AB1773" s="48">
        <v>2</v>
      </c>
      <c r="AC1773" s="75">
        <v>46022</v>
      </c>
      <c r="AD1773" s="77">
        <v>5000000000</v>
      </c>
      <c r="AE1773" s="77">
        <v>5000000000</v>
      </c>
      <c r="AF1773" s="48">
        <v>15000000</v>
      </c>
    </row>
    <row r="1774" spans="1:32" x14ac:dyDescent="0.25">
      <c r="A1774" s="230" t="s">
        <v>4674</v>
      </c>
      <c r="B1774" s="48" t="s">
        <v>7570</v>
      </c>
      <c r="C1774" s="77">
        <v>2000000000</v>
      </c>
      <c r="D1774" s="48"/>
      <c r="E1774" s="75">
        <v>46022</v>
      </c>
      <c r="F1774" s="77">
        <v>5000000000</v>
      </c>
      <c r="G1774" s="77">
        <v>7000000000</v>
      </c>
      <c r="H1774" s="77">
        <v>2000000000</v>
      </c>
      <c r="I1774" s="77">
        <v>150000000</v>
      </c>
      <c r="J1774" s="79" t="s">
        <v>5701</v>
      </c>
      <c r="K1774" s="80">
        <f t="shared" si="87"/>
        <v>2</v>
      </c>
      <c r="L1774" s="48" t="s">
        <v>249</v>
      </c>
      <c r="M1774" s="79" t="s">
        <v>7099</v>
      </c>
      <c r="N1774" s="80">
        <v>2</v>
      </c>
      <c r="O1774" s="48" t="s">
        <v>7078</v>
      </c>
      <c r="P1774" s="75">
        <v>46022</v>
      </c>
      <c r="Q1774" s="75">
        <v>46022</v>
      </c>
      <c r="R1774" s="75">
        <v>42369</v>
      </c>
      <c r="S1774" s="48">
        <v>1</v>
      </c>
      <c r="T1774" s="48" t="s">
        <v>274</v>
      </c>
      <c r="U1774" s="48" t="s">
        <v>1112</v>
      </c>
      <c r="V1774" s="82" t="s">
        <v>5704</v>
      </c>
      <c r="W1774" s="75">
        <v>43465</v>
      </c>
      <c r="X1774" s="48">
        <v>15000000</v>
      </c>
      <c r="Y1774" s="77">
        <v>5000000000</v>
      </c>
      <c r="Z1774" s="94">
        <v>150000000</v>
      </c>
      <c r="AA1774" s="77">
        <v>0</v>
      </c>
      <c r="AB1774" s="48">
        <v>2</v>
      </c>
      <c r="AC1774" s="75">
        <v>46022</v>
      </c>
      <c r="AD1774" s="77">
        <v>5000000000</v>
      </c>
      <c r="AE1774" s="77">
        <v>5000000000</v>
      </c>
      <c r="AF1774" s="48">
        <v>15000000</v>
      </c>
    </row>
    <row r="1775" spans="1:32" x14ac:dyDescent="0.25">
      <c r="A1775" s="230" t="s">
        <v>4676</v>
      </c>
      <c r="B1775" s="48" t="s">
        <v>7571</v>
      </c>
      <c r="C1775" s="77">
        <v>2000000000</v>
      </c>
      <c r="D1775" s="48"/>
      <c r="E1775" s="75">
        <v>46022</v>
      </c>
      <c r="F1775" s="77">
        <v>5000000000</v>
      </c>
      <c r="G1775" s="77">
        <v>7000000000</v>
      </c>
      <c r="H1775" s="77">
        <v>2000000000</v>
      </c>
      <c r="I1775" s="77">
        <v>150000000</v>
      </c>
      <c r="J1775" s="79" t="s">
        <v>5701</v>
      </c>
      <c r="K1775" s="80">
        <f t="shared" si="87"/>
        <v>2</v>
      </c>
      <c r="L1775" s="48" t="s">
        <v>249</v>
      </c>
      <c r="M1775" s="79" t="s">
        <v>7101</v>
      </c>
      <c r="N1775" s="80">
        <v>2</v>
      </c>
      <c r="O1775" s="48" t="s">
        <v>7078</v>
      </c>
      <c r="P1775" s="75">
        <v>46022</v>
      </c>
      <c r="Q1775" s="75">
        <v>46022</v>
      </c>
      <c r="R1775" s="75">
        <v>42369</v>
      </c>
      <c r="S1775" s="48">
        <v>1</v>
      </c>
      <c r="T1775" s="48" t="s">
        <v>274</v>
      </c>
      <c r="U1775" s="48" t="s">
        <v>1112</v>
      </c>
      <c r="V1775" s="82" t="s">
        <v>5704</v>
      </c>
      <c r="W1775" s="75">
        <v>43465</v>
      </c>
      <c r="X1775" s="48">
        <v>15000000</v>
      </c>
      <c r="Y1775" s="77">
        <v>5000000000</v>
      </c>
      <c r="Z1775" s="94">
        <v>150000000</v>
      </c>
      <c r="AA1775" s="77">
        <v>0</v>
      </c>
      <c r="AB1775" s="48">
        <v>2</v>
      </c>
      <c r="AC1775" s="75">
        <v>46022</v>
      </c>
      <c r="AD1775" s="77">
        <v>5000000000</v>
      </c>
      <c r="AE1775" s="77">
        <v>5000000000</v>
      </c>
      <c r="AF1775" s="48">
        <v>15000000</v>
      </c>
    </row>
    <row r="1776" spans="1:32" x14ac:dyDescent="0.25">
      <c r="A1776" s="230" t="s">
        <v>4678</v>
      </c>
      <c r="B1776" s="48" t="s">
        <v>7572</v>
      </c>
      <c r="C1776" s="77">
        <v>2000000000</v>
      </c>
      <c r="D1776" s="48"/>
      <c r="E1776" s="75">
        <v>46022</v>
      </c>
      <c r="F1776" s="77">
        <v>5000000000</v>
      </c>
      <c r="G1776" s="77">
        <v>7000000000</v>
      </c>
      <c r="H1776" s="77">
        <v>2000000000</v>
      </c>
      <c r="I1776" s="77">
        <v>150000000</v>
      </c>
      <c r="J1776" s="79" t="s">
        <v>5701</v>
      </c>
      <c r="K1776" s="80">
        <f t="shared" si="87"/>
        <v>2</v>
      </c>
      <c r="L1776" s="48" t="s">
        <v>249</v>
      </c>
      <c r="M1776" s="79" t="s">
        <v>7103</v>
      </c>
      <c r="N1776" s="80">
        <v>2</v>
      </c>
      <c r="O1776" s="48" t="s">
        <v>7078</v>
      </c>
      <c r="P1776" s="75">
        <v>46022</v>
      </c>
      <c r="Q1776" s="75">
        <v>46022</v>
      </c>
      <c r="R1776" s="75">
        <v>42369</v>
      </c>
      <c r="S1776" s="48">
        <v>1</v>
      </c>
      <c r="T1776" s="48" t="s">
        <v>274</v>
      </c>
      <c r="U1776" s="48" t="s">
        <v>1112</v>
      </c>
      <c r="V1776" s="82" t="s">
        <v>5704</v>
      </c>
      <c r="W1776" s="75">
        <v>43465</v>
      </c>
      <c r="X1776" s="48">
        <v>15000000</v>
      </c>
      <c r="Y1776" s="77">
        <v>5000000000</v>
      </c>
      <c r="Z1776" s="94">
        <v>150000000</v>
      </c>
      <c r="AA1776" s="77">
        <v>0</v>
      </c>
      <c r="AB1776" s="48">
        <v>2</v>
      </c>
      <c r="AC1776" s="75">
        <v>46022</v>
      </c>
      <c r="AD1776" s="77">
        <v>5000000000</v>
      </c>
      <c r="AE1776" s="77">
        <v>5000000000</v>
      </c>
      <c r="AF1776" s="48">
        <v>15000000</v>
      </c>
    </row>
    <row r="1777" spans="1:32" x14ac:dyDescent="0.25">
      <c r="A1777" s="230" t="s">
        <v>4680</v>
      </c>
      <c r="B1777" s="48" t="s">
        <v>7573</v>
      </c>
      <c r="C1777" s="77">
        <v>2000000000</v>
      </c>
      <c r="D1777" s="48"/>
      <c r="E1777" s="75">
        <v>46022</v>
      </c>
      <c r="F1777" s="77">
        <v>5000000000</v>
      </c>
      <c r="G1777" s="77">
        <v>7000000000</v>
      </c>
      <c r="H1777" s="77">
        <v>2000000000</v>
      </c>
      <c r="I1777" s="77">
        <v>150000000</v>
      </c>
      <c r="J1777" s="79" t="s">
        <v>5701</v>
      </c>
      <c r="K1777" s="80">
        <f t="shared" si="87"/>
        <v>2</v>
      </c>
      <c r="L1777" s="48" t="s">
        <v>249</v>
      </c>
      <c r="M1777" s="79" t="s">
        <v>7105</v>
      </c>
      <c r="N1777" s="80">
        <v>2</v>
      </c>
      <c r="O1777" s="48" t="s">
        <v>7078</v>
      </c>
      <c r="P1777" s="75">
        <v>46022</v>
      </c>
      <c r="Q1777" s="75">
        <v>46022</v>
      </c>
      <c r="R1777" s="75">
        <v>42369</v>
      </c>
      <c r="S1777" s="48">
        <v>1</v>
      </c>
      <c r="T1777" s="48" t="s">
        <v>274</v>
      </c>
      <c r="U1777" s="48" t="s">
        <v>1112</v>
      </c>
      <c r="V1777" s="82" t="s">
        <v>5704</v>
      </c>
      <c r="W1777" s="75">
        <v>43465</v>
      </c>
      <c r="X1777" s="48">
        <v>15000000</v>
      </c>
      <c r="Y1777" s="77">
        <v>5000000000</v>
      </c>
      <c r="Z1777" s="94">
        <v>150000000</v>
      </c>
      <c r="AA1777" s="77">
        <v>0</v>
      </c>
      <c r="AB1777" s="48">
        <v>2</v>
      </c>
      <c r="AC1777" s="75">
        <v>46022</v>
      </c>
      <c r="AD1777" s="77">
        <v>5000000000</v>
      </c>
      <c r="AE1777" s="77">
        <v>5000000000</v>
      </c>
      <c r="AF1777" s="48">
        <v>15000000</v>
      </c>
    </row>
    <row r="1778" spans="1:32" x14ac:dyDescent="0.25">
      <c r="A1778" s="230" t="s">
        <v>4682</v>
      </c>
      <c r="B1778" s="48" t="s">
        <v>7574</v>
      </c>
      <c r="C1778" s="77">
        <v>2000000000</v>
      </c>
      <c r="D1778" s="48"/>
      <c r="E1778" s="75">
        <v>46022</v>
      </c>
      <c r="F1778" s="77">
        <v>5000000000</v>
      </c>
      <c r="G1778" s="77">
        <v>7000000000</v>
      </c>
      <c r="H1778" s="77">
        <v>2000000000</v>
      </c>
      <c r="I1778" s="77">
        <v>150000000</v>
      </c>
      <c r="J1778" s="79" t="s">
        <v>5701</v>
      </c>
      <c r="K1778" s="80">
        <f t="shared" si="87"/>
        <v>2</v>
      </c>
      <c r="L1778" s="48" t="s">
        <v>249</v>
      </c>
      <c r="M1778" s="79" t="s">
        <v>7107</v>
      </c>
      <c r="N1778" s="80">
        <v>2</v>
      </c>
      <c r="O1778" s="48" t="s">
        <v>7078</v>
      </c>
      <c r="P1778" s="75">
        <v>46022</v>
      </c>
      <c r="Q1778" s="75">
        <v>46022</v>
      </c>
      <c r="R1778" s="75">
        <v>42369</v>
      </c>
      <c r="S1778" s="48">
        <v>1</v>
      </c>
      <c r="T1778" s="48" t="s">
        <v>274</v>
      </c>
      <c r="U1778" s="48" t="s">
        <v>1112</v>
      </c>
      <c r="V1778" s="82" t="s">
        <v>5704</v>
      </c>
      <c r="W1778" s="75">
        <v>43465</v>
      </c>
      <c r="X1778" s="48">
        <v>15000000</v>
      </c>
      <c r="Y1778" s="77">
        <v>5000000000</v>
      </c>
      <c r="Z1778" s="94">
        <v>150000000</v>
      </c>
      <c r="AA1778" s="77">
        <v>0</v>
      </c>
      <c r="AB1778" s="48">
        <v>2</v>
      </c>
      <c r="AC1778" s="75">
        <v>46022</v>
      </c>
      <c r="AD1778" s="77">
        <v>5000000000</v>
      </c>
      <c r="AE1778" s="77">
        <v>5000000000</v>
      </c>
      <c r="AF1778" s="48">
        <v>15000000</v>
      </c>
    </row>
    <row r="1779" spans="1:32" x14ac:dyDescent="0.25">
      <c r="A1779" s="230" t="s">
        <v>4684</v>
      </c>
      <c r="B1779" s="48" t="s">
        <v>7575</v>
      </c>
      <c r="C1779" s="77">
        <v>2000000000</v>
      </c>
      <c r="D1779" s="48"/>
      <c r="E1779" s="75">
        <v>46022</v>
      </c>
      <c r="F1779" s="77">
        <v>5000000000</v>
      </c>
      <c r="G1779" s="77">
        <v>7000000000</v>
      </c>
      <c r="H1779" s="77">
        <v>2000000000</v>
      </c>
      <c r="I1779" s="77">
        <v>150000000</v>
      </c>
      <c r="J1779" s="79" t="s">
        <v>5701</v>
      </c>
      <c r="K1779" s="80">
        <f t="shared" si="87"/>
        <v>2</v>
      </c>
      <c r="L1779" s="48" t="s">
        <v>249</v>
      </c>
      <c r="M1779" s="79" t="s">
        <v>7109</v>
      </c>
      <c r="N1779" s="80">
        <v>2</v>
      </c>
      <c r="O1779" s="48" t="s">
        <v>7078</v>
      </c>
      <c r="P1779" s="75">
        <v>46022</v>
      </c>
      <c r="Q1779" s="75">
        <v>46022</v>
      </c>
      <c r="R1779" s="75">
        <v>42369</v>
      </c>
      <c r="S1779" s="48">
        <v>1</v>
      </c>
      <c r="T1779" s="48" t="s">
        <v>274</v>
      </c>
      <c r="U1779" s="48" t="s">
        <v>1112</v>
      </c>
      <c r="V1779" s="82" t="s">
        <v>5704</v>
      </c>
      <c r="W1779" s="75">
        <v>43465</v>
      </c>
      <c r="X1779" s="48">
        <v>15000000</v>
      </c>
      <c r="Y1779" s="77">
        <v>5000000000</v>
      </c>
      <c r="Z1779" s="94">
        <v>150000000</v>
      </c>
      <c r="AA1779" s="77">
        <v>0</v>
      </c>
      <c r="AB1779" s="48">
        <v>2</v>
      </c>
      <c r="AC1779" s="75">
        <v>46022</v>
      </c>
      <c r="AD1779" s="77">
        <v>5000000000</v>
      </c>
      <c r="AE1779" s="77">
        <v>5000000000</v>
      </c>
      <c r="AF1779" s="48">
        <v>15000000</v>
      </c>
    </row>
    <row r="1780" spans="1:32" x14ac:dyDescent="0.25">
      <c r="A1780" s="230" t="s">
        <v>4686</v>
      </c>
      <c r="B1780" s="48" t="s">
        <v>7576</v>
      </c>
      <c r="C1780" s="77">
        <v>2000000000</v>
      </c>
      <c r="D1780" s="48"/>
      <c r="E1780" s="75">
        <v>46022</v>
      </c>
      <c r="F1780" s="77">
        <v>5000000000</v>
      </c>
      <c r="G1780" s="77">
        <v>7000000000</v>
      </c>
      <c r="H1780" s="77">
        <v>2000000000</v>
      </c>
      <c r="I1780" s="77">
        <v>150000000</v>
      </c>
      <c r="J1780" s="79" t="s">
        <v>5701</v>
      </c>
      <c r="K1780" s="80">
        <f t="shared" si="87"/>
        <v>2</v>
      </c>
      <c r="L1780" s="48" t="s">
        <v>249</v>
      </c>
      <c r="M1780" s="79" t="s">
        <v>7111</v>
      </c>
      <c r="N1780" s="80">
        <v>2</v>
      </c>
      <c r="O1780" s="48" t="s">
        <v>7078</v>
      </c>
      <c r="P1780" s="75">
        <v>46022</v>
      </c>
      <c r="Q1780" s="75">
        <v>46022</v>
      </c>
      <c r="R1780" s="75">
        <v>42369</v>
      </c>
      <c r="S1780" s="48">
        <v>1</v>
      </c>
      <c r="T1780" s="48" t="s">
        <v>274</v>
      </c>
      <c r="U1780" s="48" t="s">
        <v>1112</v>
      </c>
      <c r="V1780" s="82" t="s">
        <v>5704</v>
      </c>
      <c r="W1780" s="75">
        <v>43465</v>
      </c>
      <c r="X1780" s="48">
        <v>15000000</v>
      </c>
      <c r="Y1780" s="77">
        <v>5000000000</v>
      </c>
      <c r="Z1780" s="94">
        <v>150000000</v>
      </c>
      <c r="AA1780" s="77">
        <v>150000000</v>
      </c>
      <c r="AB1780" s="48">
        <v>2</v>
      </c>
      <c r="AC1780" s="75">
        <v>46022</v>
      </c>
      <c r="AD1780" s="77">
        <v>5000000000</v>
      </c>
      <c r="AE1780" s="77">
        <v>5000000000</v>
      </c>
      <c r="AF1780" s="48">
        <v>15000000</v>
      </c>
    </row>
    <row r="1781" spans="1:32" x14ac:dyDescent="0.25">
      <c r="A1781" s="230" t="s">
        <v>4688</v>
      </c>
      <c r="B1781" s="48" t="s">
        <v>7577</v>
      </c>
      <c r="C1781" s="77">
        <v>2000000000</v>
      </c>
      <c r="D1781" s="48"/>
      <c r="E1781" s="75">
        <v>46022</v>
      </c>
      <c r="F1781" s="77">
        <v>5000000000</v>
      </c>
      <c r="G1781" s="77">
        <v>7000000000</v>
      </c>
      <c r="H1781" s="77">
        <v>2000000000</v>
      </c>
      <c r="I1781" s="77">
        <v>150000000</v>
      </c>
      <c r="J1781" s="79" t="s">
        <v>5701</v>
      </c>
      <c r="K1781" s="80">
        <f t="shared" si="87"/>
        <v>2</v>
      </c>
      <c r="L1781" s="48" t="s">
        <v>249</v>
      </c>
      <c r="M1781" s="79" t="s">
        <v>7113</v>
      </c>
      <c r="N1781" s="80">
        <v>2</v>
      </c>
      <c r="O1781" s="48" t="s">
        <v>7078</v>
      </c>
      <c r="P1781" s="75">
        <v>46022</v>
      </c>
      <c r="Q1781" s="75">
        <v>46022</v>
      </c>
      <c r="R1781" s="75">
        <v>42369</v>
      </c>
      <c r="S1781" s="48">
        <v>1</v>
      </c>
      <c r="T1781" s="48" t="s">
        <v>274</v>
      </c>
      <c r="U1781" s="48" t="s">
        <v>1112</v>
      </c>
      <c r="V1781" s="82" t="s">
        <v>5704</v>
      </c>
      <c r="W1781" s="75">
        <v>43465</v>
      </c>
      <c r="X1781" s="48">
        <v>15000000</v>
      </c>
      <c r="Y1781" s="77">
        <v>5000000000</v>
      </c>
      <c r="Z1781" s="94">
        <v>150000000</v>
      </c>
      <c r="AA1781" s="77">
        <v>150000000</v>
      </c>
      <c r="AB1781" s="48">
        <v>2</v>
      </c>
      <c r="AC1781" s="75">
        <v>46022</v>
      </c>
      <c r="AD1781" s="77">
        <v>5000000000</v>
      </c>
      <c r="AE1781" s="77">
        <v>5000000000</v>
      </c>
      <c r="AF1781" s="48">
        <v>15000000</v>
      </c>
    </row>
    <row r="1782" spans="1:32" x14ac:dyDescent="0.25">
      <c r="A1782" s="230" t="s">
        <v>4690</v>
      </c>
      <c r="B1782" s="48" t="s">
        <v>7578</v>
      </c>
      <c r="C1782" s="77">
        <v>2000000000</v>
      </c>
      <c r="D1782" s="48"/>
      <c r="E1782" s="75">
        <v>46022</v>
      </c>
      <c r="F1782" s="77">
        <v>5000000000</v>
      </c>
      <c r="G1782" s="77">
        <v>7000000000</v>
      </c>
      <c r="H1782" s="77">
        <v>2000000000</v>
      </c>
      <c r="I1782" s="77">
        <v>150000000</v>
      </c>
      <c r="J1782" s="79" t="s">
        <v>5701</v>
      </c>
      <c r="K1782" s="80">
        <f t="shared" si="87"/>
        <v>2</v>
      </c>
      <c r="L1782" s="48" t="s">
        <v>249</v>
      </c>
      <c r="M1782" s="79" t="s">
        <v>7115</v>
      </c>
      <c r="N1782" s="80">
        <v>2</v>
      </c>
      <c r="O1782" s="48" t="s">
        <v>7078</v>
      </c>
      <c r="P1782" s="75">
        <v>46022</v>
      </c>
      <c r="Q1782" s="75">
        <v>46022</v>
      </c>
      <c r="R1782" s="75">
        <v>42369</v>
      </c>
      <c r="S1782" s="48">
        <v>1</v>
      </c>
      <c r="T1782" s="48" t="s">
        <v>274</v>
      </c>
      <c r="U1782" s="48" t="s">
        <v>1112</v>
      </c>
      <c r="V1782" s="82" t="s">
        <v>5704</v>
      </c>
      <c r="W1782" s="75">
        <v>43465</v>
      </c>
      <c r="X1782" s="48">
        <v>15000000</v>
      </c>
      <c r="Y1782" s="77">
        <v>5000000000</v>
      </c>
      <c r="Z1782" s="94">
        <v>150000000</v>
      </c>
      <c r="AA1782" s="77">
        <v>150000000</v>
      </c>
      <c r="AB1782" s="48">
        <v>2</v>
      </c>
      <c r="AC1782" s="75">
        <v>46022</v>
      </c>
      <c r="AD1782" s="77">
        <v>5000000000</v>
      </c>
      <c r="AE1782" s="77">
        <v>5000000000</v>
      </c>
      <c r="AF1782" s="48">
        <v>15000000</v>
      </c>
    </row>
    <row r="1783" spans="1:32" x14ac:dyDescent="0.25">
      <c r="A1783" s="230" t="s">
        <v>4692</v>
      </c>
      <c r="B1783" s="48" t="s">
        <v>7579</v>
      </c>
      <c r="C1783" s="77">
        <v>2000000000</v>
      </c>
      <c r="D1783" s="48"/>
      <c r="E1783" s="75">
        <v>46022</v>
      </c>
      <c r="F1783" s="77">
        <v>5000000000</v>
      </c>
      <c r="G1783" s="77">
        <v>7000000000</v>
      </c>
      <c r="H1783" s="77">
        <v>2000000000</v>
      </c>
      <c r="I1783" s="77">
        <v>150000000</v>
      </c>
      <c r="J1783" s="79" t="s">
        <v>5701</v>
      </c>
      <c r="K1783" s="80">
        <f t="shared" si="87"/>
        <v>2</v>
      </c>
      <c r="L1783" s="48" t="s">
        <v>249</v>
      </c>
      <c r="M1783" s="79" t="s">
        <v>7117</v>
      </c>
      <c r="N1783" s="80">
        <v>2</v>
      </c>
      <c r="O1783" s="48" t="s">
        <v>7078</v>
      </c>
      <c r="P1783" s="75">
        <v>46022</v>
      </c>
      <c r="Q1783" s="75">
        <v>46022</v>
      </c>
      <c r="R1783" s="75">
        <v>42369</v>
      </c>
      <c r="S1783" s="48">
        <v>1</v>
      </c>
      <c r="T1783" s="48" t="s">
        <v>274</v>
      </c>
      <c r="U1783" s="48" t="s">
        <v>1112</v>
      </c>
      <c r="V1783" s="82" t="s">
        <v>5704</v>
      </c>
      <c r="W1783" s="75">
        <v>43465</v>
      </c>
      <c r="X1783" s="48">
        <v>15000000</v>
      </c>
      <c r="Y1783" s="77">
        <v>5000000000</v>
      </c>
      <c r="Z1783" s="94">
        <v>150000000</v>
      </c>
      <c r="AA1783" s="77">
        <v>150000000</v>
      </c>
      <c r="AB1783" s="48">
        <v>2</v>
      </c>
      <c r="AC1783" s="75">
        <v>46022</v>
      </c>
      <c r="AD1783" s="77">
        <v>5000000000</v>
      </c>
      <c r="AE1783" s="77">
        <v>5000000000</v>
      </c>
      <c r="AF1783" s="48">
        <v>15000000</v>
      </c>
    </row>
    <row r="1784" spans="1:32" x14ac:dyDescent="0.25">
      <c r="A1784" s="230" t="s">
        <v>4694</v>
      </c>
      <c r="B1784" s="48" t="s">
        <v>7580</v>
      </c>
      <c r="C1784" s="77">
        <v>2000000000</v>
      </c>
      <c r="D1784" s="48"/>
      <c r="E1784" s="75">
        <v>46022</v>
      </c>
      <c r="F1784" s="77">
        <v>5000000000</v>
      </c>
      <c r="G1784" s="77">
        <v>7000000000</v>
      </c>
      <c r="H1784" s="77">
        <v>2000000000</v>
      </c>
      <c r="I1784" s="77">
        <v>150000000</v>
      </c>
      <c r="J1784" s="79" t="s">
        <v>5701</v>
      </c>
      <c r="K1784" s="80">
        <f t="shared" si="87"/>
        <v>2</v>
      </c>
      <c r="L1784" s="48" t="s">
        <v>249</v>
      </c>
      <c r="M1784" s="79" t="s">
        <v>7119</v>
      </c>
      <c r="N1784" s="80">
        <v>2</v>
      </c>
      <c r="O1784" s="48" t="s">
        <v>7078</v>
      </c>
      <c r="P1784" s="75">
        <v>46022</v>
      </c>
      <c r="Q1784" s="75">
        <v>46022</v>
      </c>
      <c r="R1784" s="75">
        <v>42369</v>
      </c>
      <c r="S1784" s="48">
        <v>1</v>
      </c>
      <c r="T1784" s="48" t="s">
        <v>274</v>
      </c>
      <c r="U1784" s="48" t="s">
        <v>1112</v>
      </c>
      <c r="V1784" s="82" t="s">
        <v>5704</v>
      </c>
      <c r="W1784" s="75">
        <v>43465</v>
      </c>
      <c r="X1784" s="48">
        <v>15000000</v>
      </c>
      <c r="Y1784" s="77">
        <v>5000000000</v>
      </c>
      <c r="Z1784" s="94">
        <v>150000000</v>
      </c>
      <c r="AA1784" s="77">
        <v>150000000</v>
      </c>
      <c r="AB1784" s="48">
        <v>2</v>
      </c>
      <c r="AC1784" s="75">
        <v>46022</v>
      </c>
      <c r="AD1784" s="77">
        <v>5000000000</v>
      </c>
      <c r="AE1784" s="77">
        <v>5000000000</v>
      </c>
      <c r="AF1784" s="48">
        <v>15000000</v>
      </c>
    </row>
    <row r="1785" spans="1:32" x14ac:dyDescent="0.25">
      <c r="A1785" s="230" t="s">
        <v>4696</v>
      </c>
      <c r="B1785" s="48" t="s">
        <v>7581</v>
      </c>
      <c r="C1785" s="77">
        <v>2000000000</v>
      </c>
      <c r="D1785" s="48"/>
      <c r="E1785" s="75">
        <v>46022</v>
      </c>
      <c r="F1785" s="77">
        <v>5000000000</v>
      </c>
      <c r="G1785" s="77">
        <v>7000000000</v>
      </c>
      <c r="H1785" s="77">
        <v>2000000000</v>
      </c>
      <c r="I1785" s="77">
        <v>150000000</v>
      </c>
      <c r="J1785" s="79" t="s">
        <v>5701</v>
      </c>
      <c r="K1785" s="80">
        <f t="shared" si="87"/>
        <v>2</v>
      </c>
      <c r="L1785" s="48" t="s">
        <v>249</v>
      </c>
      <c r="M1785" s="79" t="s">
        <v>7121</v>
      </c>
      <c r="N1785" s="80">
        <v>2</v>
      </c>
      <c r="O1785" s="48" t="s">
        <v>7078</v>
      </c>
      <c r="P1785" s="75">
        <v>46022</v>
      </c>
      <c r="Q1785" s="75">
        <v>46022</v>
      </c>
      <c r="R1785" s="75">
        <v>42369</v>
      </c>
      <c r="S1785" s="48">
        <v>1</v>
      </c>
      <c r="T1785" s="48" t="s">
        <v>274</v>
      </c>
      <c r="U1785" s="48" t="s">
        <v>1112</v>
      </c>
      <c r="V1785" s="82" t="s">
        <v>5704</v>
      </c>
      <c r="W1785" s="75">
        <v>43465</v>
      </c>
      <c r="X1785" s="48">
        <v>15000000</v>
      </c>
      <c r="Y1785" s="77">
        <v>5000000000</v>
      </c>
      <c r="Z1785" s="94">
        <v>150000000</v>
      </c>
      <c r="AA1785" s="77">
        <v>150000000</v>
      </c>
      <c r="AB1785" s="48">
        <v>2</v>
      </c>
      <c r="AC1785" s="75">
        <v>46022</v>
      </c>
      <c r="AD1785" s="77">
        <v>5000000000</v>
      </c>
      <c r="AE1785" s="77">
        <v>5000000000</v>
      </c>
      <c r="AF1785" s="48">
        <v>15000000</v>
      </c>
    </row>
    <row r="1786" spans="1:32" x14ac:dyDescent="0.25">
      <c r="A1786" s="230" t="s">
        <v>4698</v>
      </c>
      <c r="B1786" s="48" t="s">
        <v>7582</v>
      </c>
      <c r="C1786" s="77">
        <v>2000000000</v>
      </c>
      <c r="D1786" s="48"/>
      <c r="E1786" s="75">
        <v>46022</v>
      </c>
      <c r="F1786" s="77">
        <v>5000000000</v>
      </c>
      <c r="G1786" s="77">
        <v>7000000000</v>
      </c>
      <c r="H1786" s="77">
        <v>2000000000</v>
      </c>
      <c r="I1786" s="77">
        <v>150000000</v>
      </c>
      <c r="J1786" s="79" t="s">
        <v>5701</v>
      </c>
      <c r="K1786" s="80">
        <f t="shared" si="87"/>
        <v>2</v>
      </c>
      <c r="L1786" s="48" t="s">
        <v>249</v>
      </c>
      <c r="M1786" s="79" t="s">
        <v>7123</v>
      </c>
      <c r="N1786" s="80">
        <v>2</v>
      </c>
      <c r="O1786" s="48" t="s">
        <v>7078</v>
      </c>
      <c r="P1786" s="75">
        <v>46022</v>
      </c>
      <c r="Q1786" s="75">
        <v>46022</v>
      </c>
      <c r="R1786" s="75">
        <v>42369</v>
      </c>
      <c r="S1786" s="48">
        <v>1</v>
      </c>
      <c r="T1786" s="48" t="s">
        <v>274</v>
      </c>
      <c r="U1786" s="48" t="s">
        <v>1112</v>
      </c>
      <c r="V1786" s="82" t="s">
        <v>5704</v>
      </c>
      <c r="W1786" s="75">
        <v>43465</v>
      </c>
      <c r="X1786" s="48">
        <v>15000000</v>
      </c>
      <c r="Y1786" s="77">
        <v>5000000000</v>
      </c>
      <c r="Z1786" s="94">
        <v>150000000</v>
      </c>
      <c r="AA1786" s="77">
        <v>150000000</v>
      </c>
      <c r="AB1786" s="48">
        <v>2</v>
      </c>
      <c r="AC1786" s="75">
        <v>46022</v>
      </c>
      <c r="AD1786" s="77">
        <v>5000000000</v>
      </c>
      <c r="AE1786" s="77">
        <v>5000000000</v>
      </c>
      <c r="AF1786" s="48">
        <v>15000000</v>
      </c>
    </row>
    <row r="1787" spans="1:32" x14ac:dyDescent="0.25">
      <c r="A1787" s="230" t="s">
        <v>4700</v>
      </c>
      <c r="B1787" s="48" t="s">
        <v>7583</v>
      </c>
      <c r="C1787" s="77">
        <v>2000000000</v>
      </c>
      <c r="D1787" s="48"/>
      <c r="E1787" s="75">
        <v>46022</v>
      </c>
      <c r="F1787" s="77">
        <v>5000000000</v>
      </c>
      <c r="G1787" s="77">
        <v>7000000000</v>
      </c>
      <c r="H1787" s="77">
        <v>2000000000</v>
      </c>
      <c r="I1787" s="77">
        <v>150000000</v>
      </c>
      <c r="J1787" s="79" t="s">
        <v>5701</v>
      </c>
      <c r="K1787" s="80">
        <f t="shared" si="87"/>
        <v>2</v>
      </c>
      <c r="L1787" s="48" t="s">
        <v>249</v>
      </c>
      <c r="M1787" s="79" t="s">
        <v>7125</v>
      </c>
      <c r="N1787" s="80">
        <v>2</v>
      </c>
      <c r="O1787" s="48" t="s">
        <v>7078</v>
      </c>
      <c r="P1787" s="75">
        <v>46022</v>
      </c>
      <c r="Q1787" s="75">
        <v>46022</v>
      </c>
      <c r="R1787" s="75">
        <v>42369</v>
      </c>
      <c r="S1787" s="48">
        <v>1</v>
      </c>
      <c r="T1787" s="48" t="s">
        <v>274</v>
      </c>
      <c r="U1787" s="48" t="s">
        <v>1112</v>
      </c>
      <c r="V1787" s="82" t="s">
        <v>5704</v>
      </c>
      <c r="W1787" s="75">
        <v>43465</v>
      </c>
      <c r="X1787" s="48">
        <v>15000000</v>
      </c>
      <c r="Y1787" s="77">
        <v>5000000000</v>
      </c>
      <c r="Z1787" s="94">
        <v>150000000</v>
      </c>
      <c r="AA1787" s="77">
        <v>150000000</v>
      </c>
      <c r="AB1787" s="48">
        <v>2</v>
      </c>
      <c r="AC1787" s="75">
        <v>46022</v>
      </c>
      <c r="AD1787" s="77">
        <v>5000000000</v>
      </c>
      <c r="AE1787" s="77">
        <v>5000000000</v>
      </c>
      <c r="AF1787" s="48">
        <v>15000000</v>
      </c>
    </row>
    <row r="1788" spans="1:32" x14ac:dyDescent="0.25">
      <c r="A1788" s="230" t="s">
        <v>4702</v>
      </c>
      <c r="B1788" s="48" t="s">
        <v>7584</v>
      </c>
      <c r="C1788" s="77">
        <v>2000000000</v>
      </c>
      <c r="D1788" s="48"/>
      <c r="E1788" s="75">
        <v>46022</v>
      </c>
      <c r="F1788" s="77">
        <v>5000000000</v>
      </c>
      <c r="G1788" s="77">
        <v>7000000000</v>
      </c>
      <c r="H1788" s="77">
        <v>2000000000</v>
      </c>
      <c r="I1788" s="77">
        <v>150000000</v>
      </c>
      <c r="J1788" s="79" t="s">
        <v>5701</v>
      </c>
      <c r="K1788" s="80">
        <f t="shared" si="87"/>
        <v>3</v>
      </c>
      <c r="L1788" s="48" t="s">
        <v>249</v>
      </c>
      <c r="M1788" s="79" t="s">
        <v>7127</v>
      </c>
      <c r="N1788" s="80">
        <v>3</v>
      </c>
      <c r="O1788" s="48" t="s">
        <v>7078</v>
      </c>
      <c r="P1788" s="75">
        <v>46022</v>
      </c>
      <c r="Q1788" s="75">
        <v>46022</v>
      </c>
      <c r="R1788" s="75">
        <v>42369</v>
      </c>
      <c r="S1788" s="48">
        <v>1</v>
      </c>
      <c r="T1788" s="48" t="s">
        <v>274</v>
      </c>
      <c r="U1788" s="48" t="s">
        <v>1112</v>
      </c>
      <c r="V1788" s="82" t="s">
        <v>5704</v>
      </c>
      <c r="W1788" s="75">
        <v>43465</v>
      </c>
      <c r="X1788" s="48">
        <v>15000000</v>
      </c>
      <c r="Y1788" s="77">
        <v>5000000000</v>
      </c>
      <c r="Z1788" s="94">
        <v>150000000</v>
      </c>
      <c r="AA1788" s="77">
        <v>0</v>
      </c>
      <c r="AB1788" s="48">
        <v>2</v>
      </c>
      <c r="AC1788" s="75">
        <v>46022</v>
      </c>
      <c r="AD1788" s="77">
        <v>5000000000</v>
      </c>
      <c r="AE1788" s="77">
        <v>5000000000</v>
      </c>
      <c r="AF1788" s="48">
        <v>15000000</v>
      </c>
    </row>
    <row r="1789" spans="1:32" x14ac:dyDescent="0.25">
      <c r="A1789" s="230" t="s">
        <v>4704</v>
      </c>
      <c r="B1789" s="48" t="s">
        <v>7585</v>
      </c>
      <c r="C1789" s="77">
        <v>2000000000</v>
      </c>
      <c r="D1789" s="48"/>
      <c r="E1789" s="75">
        <v>46022</v>
      </c>
      <c r="F1789" s="77">
        <v>5000000000</v>
      </c>
      <c r="G1789" s="77">
        <v>7000000000</v>
      </c>
      <c r="H1789" s="77">
        <v>2000000000</v>
      </c>
      <c r="I1789" s="77">
        <v>150000000</v>
      </c>
      <c r="J1789" s="79" t="s">
        <v>5701</v>
      </c>
      <c r="K1789" s="80">
        <f t="shared" si="87"/>
        <v>3</v>
      </c>
      <c r="L1789" s="48" t="s">
        <v>249</v>
      </c>
      <c r="M1789" s="79" t="s">
        <v>7129</v>
      </c>
      <c r="N1789" s="80">
        <v>3</v>
      </c>
      <c r="O1789" s="48" t="s">
        <v>7078</v>
      </c>
      <c r="P1789" s="75">
        <v>46022</v>
      </c>
      <c r="Q1789" s="75">
        <v>46022</v>
      </c>
      <c r="R1789" s="75">
        <v>42369</v>
      </c>
      <c r="S1789" s="48">
        <v>1</v>
      </c>
      <c r="T1789" s="48" t="s">
        <v>274</v>
      </c>
      <c r="U1789" s="48" t="s">
        <v>1112</v>
      </c>
      <c r="V1789" s="82" t="s">
        <v>5704</v>
      </c>
      <c r="W1789" s="75">
        <v>43465</v>
      </c>
      <c r="X1789" s="48">
        <v>15000000</v>
      </c>
      <c r="Y1789" s="77">
        <v>5000000000</v>
      </c>
      <c r="Z1789" s="94">
        <v>150000000</v>
      </c>
      <c r="AA1789" s="77">
        <v>0</v>
      </c>
      <c r="AB1789" s="48">
        <v>2</v>
      </c>
      <c r="AC1789" s="75">
        <v>46022</v>
      </c>
      <c r="AD1789" s="77">
        <v>5000000000</v>
      </c>
      <c r="AE1789" s="77">
        <v>5000000000</v>
      </c>
      <c r="AF1789" s="48">
        <v>15000000</v>
      </c>
    </row>
    <row r="1790" spans="1:32" x14ac:dyDescent="0.25">
      <c r="A1790" s="230" t="s">
        <v>4706</v>
      </c>
      <c r="B1790" s="48" t="s">
        <v>7586</v>
      </c>
      <c r="C1790" s="77">
        <v>2000000000</v>
      </c>
      <c r="D1790" s="48"/>
      <c r="E1790" s="75">
        <v>46022</v>
      </c>
      <c r="F1790" s="77">
        <v>5000000000</v>
      </c>
      <c r="G1790" s="77">
        <v>7000000000</v>
      </c>
      <c r="H1790" s="77">
        <v>2000000000</v>
      </c>
      <c r="I1790" s="77">
        <v>150000000</v>
      </c>
      <c r="J1790" s="79" t="s">
        <v>5701</v>
      </c>
      <c r="K1790" s="80">
        <f t="shared" si="87"/>
        <v>3</v>
      </c>
      <c r="L1790" s="48" t="s">
        <v>249</v>
      </c>
      <c r="M1790" s="79" t="s">
        <v>7131</v>
      </c>
      <c r="N1790" s="80">
        <v>3</v>
      </c>
      <c r="O1790" s="48" t="s">
        <v>7078</v>
      </c>
      <c r="P1790" s="75">
        <v>46022</v>
      </c>
      <c r="Q1790" s="75">
        <v>46022</v>
      </c>
      <c r="R1790" s="75">
        <v>42369</v>
      </c>
      <c r="S1790" s="48">
        <v>1</v>
      </c>
      <c r="T1790" s="48" t="s">
        <v>274</v>
      </c>
      <c r="U1790" s="48" t="s">
        <v>1112</v>
      </c>
      <c r="V1790" s="82" t="s">
        <v>5704</v>
      </c>
      <c r="W1790" s="75">
        <v>43465</v>
      </c>
      <c r="X1790" s="48">
        <v>15000000</v>
      </c>
      <c r="Y1790" s="77">
        <v>5000000000</v>
      </c>
      <c r="Z1790" s="94">
        <v>150000000</v>
      </c>
      <c r="AA1790" s="77">
        <v>0</v>
      </c>
      <c r="AB1790" s="48">
        <v>2</v>
      </c>
      <c r="AC1790" s="75">
        <v>46022</v>
      </c>
      <c r="AD1790" s="77">
        <v>5000000000</v>
      </c>
      <c r="AE1790" s="77">
        <v>5000000000</v>
      </c>
      <c r="AF1790" s="48">
        <v>15000000</v>
      </c>
    </row>
    <row r="1791" spans="1:32" x14ac:dyDescent="0.25">
      <c r="A1791" s="230" t="s">
        <v>4708</v>
      </c>
      <c r="B1791" s="48" t="s">
        <v>7587</v>
      </c>
      <c r="C1791" s="77">
        <v>2000000000</v>
      </c>
      <c r="D1791" s="48"/>
      <c r="E1791" s="75">
        <v>46022</v>
      </c>
      <c r="F1791" s="77">
        <v>5000000000</v>
      </c>
      <c r="G1791" s="77">
        <v>7000000000</v>
      </c>
      <c r="H1791" s="77">
        <v>2000000000</v>
      </c>
      <c r="I1791" s="77">
        <v>150000000</v>
      </c>
      <c r="J1791" s="79" t="s">
        <v>5701</v>
      </c>
      <c r="K1791" s="80">
        <f t="shared" si="87"/>
        <v>3</v>
      </c>
      <c r="L1791" s="48" t="s">
        <v>249</v>
      </c>
      <c r="M1791" s="79" t="s">
        <v>7133</v>
      </c>
      <c r="N1791" s="80">
        <v>3</v>
      </c>
      <c r="O1791" s="48" t="s">
        <v>7078</v>
      </c>
      <c r="P1791" s="75">
        <v>46022</v>
      </c>
      <c r="Q1791" s="75">
        <v>46022</v>
      </c>
      <c r="R1791" s="75">
        <v>42369</v>
      </c>
      <c r="S1791" s="48">
        <v>1</v>
      </c>
      <c r="T1791" s="48" t="s">
        <v>274</v>
      </c>
      <c r="U1791" s="48" t="s">
        <v>1112</v>
      </c>
      <c r="V1791" s="82" t="s">
        <v>5704</v>
      </c>
      <c r="W1791" s="75">
        <v>43465</v>
      </c>
      <c r="X1791" s="48">
        <v>15000000</v>
      </c>
      <c r="Y1791" s="77">
        <v>5000000000</v>
      </c>
      <c r="Z1791" s="94">
        <v>150000000</v>
      </c>
      <c r="AA1791" s="77">
        <v>0</v>
      </c>
      <c r="AB1791" s="48">
        <v>2</v>
      </c>
      <c r="AC1791" s="75">
        <v>46022</v>
      </c>
      <c r="AD1791" s="77">
        <v>5000000000</v>
      </c>
      <c r="AE1791" s="77">
        <v>5000000000</v>
      </c>
      <c r="AF1791" s="48">
        <v>15000000</v>
      </c>
    </row>
    <row r="1792" spans="1:32" x14ac:dyDescent="0.25">
      <c r="A1792" s="230" t="s">
        <v>4710</v>
      </c>
      <c r="B1792" s="48" t="s">
        <v>7588</v>
      </c>
      <c r="C1792" s="77">
        <v>2000000000</v>
      </c>
      <c r="D1792" s="48"/>
      <c r="E1792" s="75">
        <v>46022</v>
      </c>
      <c r="F1792" s="77">
        <v>5000000000</v>
      </c>
      <c r="G1792" s="77">
        <v>7000000000</v>
      </c>
      <c r="H1792" s="77">
        <v>2000000000</v>
      </c>
      <c r="I1792" s="77">
        <v>150000000</v>
      </c>
      <c r="J1792" s="79" t="s">
        <v>5701</v>
      </c>
      <c r="K1792" s="80">
        <f t="shared" si="87"/>
        <v>3</v>
      </c>
      <c r="L1792" s="48" t="s">
        <v>249</v>
      </c>
      <c r="M1792" s="79" t="s">
        <v>7135</v>
      </c>
      <c r="N1792" s="80">
        <v>3</v>
      </c>
      <c r="O1792" s="48" t="s">
        <v>7078</v>
      </c>
      <c r="P1792" s="75">
        <v>46022</v>
      </c>
      <c r="Q1792" s="75">
        <v>46022</v>
      </c>
      <c r="R1792" s="75">
        <v>42369</v>
      </c>
      <c r="S1792" s="48">
        <v>1</v>
      </c>
      <c r="T1792" s="48" t="s">
        <v>274</v>
      </c>
      <c r="U1792" s="48" t="s">
        <v>1112</v>
      </c>
      <c r="V1792" s="82" t="s">
        <v>5704</v>
      </c>
      <c r="W1792" s="75">
        <v>43465</v>
      </c>
      <c r="X1792" s="48">
        <v>15000000</v>
      </c>
      <c r="Y1792" s="77">
        <v>5000000000</v>
      </c>
      <c r="Z1792" s="94">
        <v>150000000</v>
      </c>
      <c r="AA1792" s="77">
        <v>0</v>
      </c>
      <c r="AB1792" s="48">
        <v>2</v>
      </c>
      <c r="AC1792" s="75">
        <v>46022</v>
      </c>
      <c r="AD1792" s="77">
        <v>5000000000</v>
      </c>
      <c r="AE1792" s="77">
        <v>5000000000</v>
      </c>
      <c r="AF1792" s="48">
        <v>15000000</v>
      </c>
    </row>
    <row r="1793" spans="1:32" x14ac:dyDescent="0.25">
      <c r="A1793" s="230" t="s">
        <v>4712</v>
      </c>
      <c r="B1793" s="48" t="s">
        <v>7589</v>
      </c>
      <c r="C1793" s="77">
        <v>2000000000</v>
      </c>
      <c r="D1793" s="48"/>
      <c r="E1793" s="75">
        <v>46022</v>
      </c>
      <c r="F1793" s="77">
        <v>5000000000</v>
      </c>
      <c r="G1793" s="77">
        <v>7000000000</v>
      </c>
      <c r="H1793" s="77">
        <v>2000000000</v>
      </c>
      <c r="I1793" s="77">
        <v>150000000</v>
      </c>
      <c r="J1793" s="79" t="s">
        <v>5701</v>
      </c>
      <c r="K1793" s="80">
        <f t="shared" si="87"/>
        <v>3</v>
      </c>
      <c r="L1793" s="48" t="s">
        <v>249</v>
      </c>
      <c r="M1793" s="79" t="s">
        <v>7137</v>
      </c>
      <c r="N1793" s="80">
        <v>3</v>
      </c>
      <c r="O1793" s="48" t="s">
        <v>7078</v>
      </c>
      <c r="P1793" s="75">
        <v>46022</v>
      </c>
      <c r="Q1793" s="75">
        <v>46022</v>
      </c>
      <c r="R1793" s="75">
        <v>42369</v>
      </c>
      <c r="S1793" s="48">
        <v>1</v>
      </c>
      <c r="T1793" s="48" t="s">
        <v>274</v>
      </c>
      <c r="U1793" s="48" t="s">
        <v>1112</v>
      </c>
      <c r="V1793" s="82" t="s">
        <v>5704</v>
      </c>
      <c r="W1793" s="75">
        <v>43465</v>
      </c>
      <c r="X1793" s="48">
        <v>15000000</v>
      </c>
      <c r="Y1793" s="77">
        <v>5000000000</v>
      </c>
      <c r="Z1793" s="94">
        <v>150000000</v>
      </c>
      <c r="AA1793" s="77">
        <v>0</v>
      </c>
      <c r="AB1793" s="48">
        <v>2</v>
      </c>
      <c r="AC1793" s="75">
        <v>46022</v>
      </c>
      <c r="AD1793" s="77">
        <v>5000000000</v>
      </c>
      <c r="AE1793" s="77">
        <v>5000000000</v>
      </c>
      <c r="AF1793" s="48">
        <v>15000000</v>
      </c>
    </row>
    <row r="1794" spans="1:32" x14ac:dyDescent="0.25">
      <c r="A1794" s="230" t="s">
        <v>4714</v>
      </c>
      <c r="B1794" s="48" t="s">
        <v>7590</v>
      </c>
      <c r="C1794" s="77">
        <v>2000000000</v>
      </c>
      <c r="D1794" s="48"/>
      <c r="E1794" s="75">
        <v>46022</v>
      </c>
      <c r="F1794" s="77">
        <v>5000000000</v>
      </c>
      <c r="G1794" s="77">
        <v>7000000000</v>
      </c>
      <c r="H1794" s="77">
        <v>2000000000</v>
      </c>
      <c r="I1794" s="77">
        <v>150000000</v>
      </c>
      <c r="J1794" s="79" t="s">
        <v>5701</v>
      </c>
      <c r="K1794" s="80">
        <f t="shared" si="87"/>
        <v>3</v>
      </c>
      <c r="L1794" s="48" t="s">
        <v>249</v>
      </c>
      <c r="M1794" s="79" t="s">
        <v>7139</v>
      </c>
      <c r="N1794" s="80">
        <v>3</v>
      </c>
      <c r="O1794" s="48" t="s">
        <v>7078</v>
      </c>
      <c r="P1794" s="75">
        <v>46022</v>
      </c>
      <c r="Q1794" s="75">
        <v>46022</v>
      </c>
      <c r="R1794" s="75">
        <v>42369</v>
      </c>
      <c r="S1794" s="48">
        <v>1</v>
      </c>
      <c r="T1794" s="48" t="s">
        <v>274</v>
      </c>
      <c r="U1794" s="48" t="s">
        <v>1112</v>
      </c>
      <c r="V1794" s="82" t="s">
        <v>5704</v>
      </c>
      <c r="W1794" s="75">
        <v>43465</v>
      </c>
      <c r="X1794" s="48">
        <v>15000000</v>
      </c>
      <c r="Y1794" s="77">
        <v>5000000000</v>
      </c>
      <c r="Z1794" s="94">
        <v>150000000</v>
      </c>
      <c r="AA1794" s="77">
        <v>0</v>
      </c>
      <c r="AB1794" s="48">
        <v>2</v>
      </c>
      <c r="AC1794" s="75">
        <v>46022</v>
      </c>
      <c r="AD1794" s="77">
        <v>5000000000</v>
      </c>
      <c r="AE1794" s="77">
        <v>5000000000</v>
      </c>
      <c r="AF1794" s="48">
        <v>15000000</v>
      </c>
    </row>
    <row r="1795" spans="1:32" x14ac:dyDescent="0.25">
      <c r="A1795" s="230" t="s">
        <v>4716</v>
      </c>
      <c r="B1795" s="48" t="s">
        <v>7591</v>
      </c>
      <c r="C1795" s="77">
        <v>2000000000</v>
      </c>
      <c r="D1795" s="48"/>
      <c r="E1795" s="75">
        <v>46022</v>
      </c>
      <c r="F1795" s="77">
        <v>5000000000</v>
      </c>
      <c r="G1795" s="77">
        <v>7000000000</v>
      </c>
      <c r="H1795" s="77">
        <v>2000000000</v>
      </c>
      <c r="I1795" s="77">
        <v>150000000</v>
      </c>
      <c r="J1795" s="79" t="s">
        <v>5701</v>
      </c>
      <c r="K1795" s="80">
        <f t="shared" ref="K1795:K1858" si="88">N1795</f>
        <v>3</v>
      </c>
      <c r="L1795" s="48" t="s">
        <v>249</v>
      </c>
      <c r="M1795" s="79" t="s">
        <v>7141</v>
      </c>
      <c r="N1795" s="80">
        <v>3</v>
      </c>
      <c r="O1795" s="48" t="s">
        <v>7078</v>
      </c>
      <c r="P1795" s="75">
        <v>46022</v>
      </c>
      <c r="Q1795" s="75">
        <v>46022</v>
      </c>
      <c r="R1795" s="75">
        <v>42369</v>
      </c>
      <c r="S1795" s="48">
        <v>1</v>
      </c>
      <c r="T1795" s="48" t="s">
        <v>274</v>
      </c>
      <c r="U1795" s="48" t="s">
        <v>1112</v>
      </c>
      <c r="V1795" s="82" t="s">
        <v>5704</v>
      </c>
      <c r="W1795" s="75">
        <v>43465</v>
      </c>
      <c r="X1795" s="48">
        <v>15000000</v>
      </c>
      <c r="Y1795" s="77">
        <v>5000000000</v>
      </c>
      <c r="Z1795" s="94">
        <v>150000000</v>
      </c>
      <c r="AA1795" s="77">
        <v>0</v>
      </c>
      <c r="AB1795" s="48">
        <v>2</v>
      </c>
      <c r="AC1795" s="75">
        <v>46022</v>
      </c>
      <c r="AD1795" s="77">
        <v>5000000000</v>
      </c>
      <c r="AE1795" s="77">
        <v>5000000000</v>
      </c>
      <c r="AF1795" s="48">
        <v>15000000</v>
      </c>
    </row>
    <row r="1796" spans="1:32" x14ac:dyDescent="0.25">
      <c r="A1796" s="230" t="s">
        <v>4718</v>
      </c>
      <c r="B1796" s="48" t="s">
        <v>7592</v>
      </c>
      <c r="C1796" s="77">
        <v>2000000000</v>
      </c>
      <c r="D1796" s="48"/>
      <c r="E1796" s="75">
        <v>46022</v>
      </c>
      <c r="F1796" s="77">
        <v>5000000000</v>
      </c>
      <c r="G1796" s="77">
        <v>7000000000</v>
      </c>
      <c r="H1796" s="77">
        <v>2000000000</v>
      </c>
      <c r="I1796" s="77">
        <v>150000000</v>
      </c>
      <c r="J1796" s="79" t="s">
        <v>5701</v>
      </c>
      <c r="K1796" s="80">
        <f t="shared" si="88"/>
        <v>4</v>
      </c>
      <c r="L1796" s="48" t="s">
        <v>249</v>
      </c>
      <c r="M1796" s="79" t="s">
        <v>7143</v>
      </c>
      <c r="N1796" s="80">
        <v>4</v>
      </c>
      <c r="O1796" s="48" t="s">
        <v>7078</v>
      </c>
      <c r="P1796" s="75">
        <v>46022</v>
      </c>
      <c r="Q1796" s="75">
        <v>46022</v>
      </c>
      <c r="R1796" s="75">
        <v>42369</v>
      </c>
      <c r="S1796" s="48">
        <v>1</v>
      </c>
      <c r="T1796" s="48" t="s">
        <v>274</v>
      </c>
      <c r="U1796" s="48" t="s">
        <v>1112</v>
      </c>
      <c r="V1796" s="82" t="s">
        <v>5704</v>
      </c>
      <c r="W1796" s="75">
        <v>43465</v>
      </c>
      <c r="X1796" s="48">
        <v>15000000</v>
      </c>
      <c r="Y1796" s="77">
        <v>5000000000</v>
      </c>
      <c r="Z1796" s="94">
        <v>150000000</v>
      </c>
      <c r="AA1796" s="77">
        <v>0</v>
      </c>
      <c r="AB1796" s="48">
        <v>2</v>
      </c>
      <c r="AC1796" s="75">
        <v>46022</v>
      </c>
      <c r="AD1796" s="77">
        <v>5000000000</v>
      </c>
      <c r="AE1796" s="77">
        <v>5000000000</v>
      </c>
      <c r="AF1796" s="48">
        <v>15000000</v>
      </c>
    </row>
    <row r="1797" spans="1:32" x14ac:dyDescent="0.25">
      <c r="A1797" s="230" t="s">
        <v>4720</v>
      </c>
      <c r="B1797" s="48" t="s">
        <v>7593</v>
      </c>
      <c r="C1797" s="77">
        <v>2000000000</v>
      </c>
      <c r="D1797" s="48"/>
      <c r="E1797" s="75">
        <v>46022</v>
      </c>
      <c r="F1797" s="77">
        <v>5000000000</v>
      </c>
      <c r="G1797" s="77">
        <v>7000000000</v>
      </c>
      <c r="H1797" s="77">
        <v>2000000000</v>
      </c>
      <c r="I1797" s="77">
        <v>150000000</v>
      </c>
      <c r="J1797" s="79" t="s">
        <v>5701</v>
      </c>
      <c r="K1797" s="80">
        <f t="shared" si="88"/>
        <v>4</v>
      </c>
      <c r="L1797" s="48" t="s">
        <v>249</v>
      </c>
      <c r="M1797" s="79" t="s">
        <v>7109</v>
      </c>
      <c r="N1797" s="80">
        <v>4</v>
      </c>
      <c r="O1797" s="48" t="s">
        <v>7078</v>
      </c>
      <c r="P1797" s="75">
        <v>46022</v>
      </c>
      <c r="Q1797" s="75">
        <v>46022</v>
      </c>
      <c r="R1797" s="75">
        <v>42369</v>
      </c>
      <c r="S1797" s="48">
        <v>1</v>
      </c>
      <c r="T1797" s="48" t="s">
        <v>274</v>
      </c>
      <c r="U1797" s="48" t="s">
        <v>1112</v>
      </c>
      <c r="V1797" s="82" t="s">
        <v>5704</v>
      </c>
      <c r="W1797" s="75">
        <v>43465</v>
      </c>
      <c r="X1797" s="48">
        <v>15000000</v>
      </c>
      <c r="Y1797" s="77">
        <v>5000000000</v>
      </c>
      <c r="Z1797" s="94">
        <v>150000000</v>
      </c>
      <c r="AA1797" s="77">
        <v>0</v>
      </c>
      <c r="AB1797" s="48">
        <v>2</v>
      </c>
      <c r="AC1797" s="75">
        <v>46022</v>
      </c>
      <c r="AD1797" s="77">
        <v>5000000000</v>
      </c>
      <c r="AE1797" s="77">
        <v>5000000000</v>
      </c>
      <c r="AF1797" s="48">
        <v>15000000</v>
      </c>
    </row>
    <row r="1798" spans="1:32" x14ac:dyDescent="0.25">
      <c r="A1798" s="230" t="s">
        <v>4722</v>
      </c>
      <c r="B1798" s="48" t="s">
        <v>7594</v>
      </c>
      <c r="C1798" s="77">
        <v>2000000000</v>
      </c>
      <c r="D1798" s="48"/>
      <c r="E1798" s="75">
        <v>46022</v>
      </c>
      <c r="F1798" s="77">
        <v>5000000000</v>
      </c>
      <c r="G1798" s="77">
        <v>7000000000</v>
      </c>
      <c r="H1798" s="77">
        <v>2000000000</v>
      </c>
      <c r="I1798" s="77">
        <v>150000000</v>
      </c>
      <c r="J1798" s="79" t="s">
        <v>5701</v>
      </c>
      <c r="K1798" s="80">
        <f t="shared" si="88"/>
        <v>4</v>
      </c>
      <c r="L1798" s="48" t="s">
        <v>249</v>
      </c>
      <c r="M1798" s="79" t="s">
        <v>7146</v>
      </c>
      <c r="N1798" s="80">
        <v>4</v>
      </c>
      <c r="O1798" s="48" t="s">
        <v>7078</v>
      </c>
      <c r="P1798" s="75">
        <v>46022</v>
      </c>
      <c r="Q1798" s="75">
        <v>46022</v>
      </c>
      <c r="R1798" s="75">
        <v>42369</v>
      </c>
      <c r="S1798" s="48">
        <v>1</v>
      </c>
      <c r="T1798" s="48" t="s">
        <v>274</v>
      </c>
      <c r="U1798" s="48" t="s">
        <v>1112</v>
      </c>
      <c r="V1798" s="82" t="s">
        <v>5704</v>
      </c>
      <c r="W1798" s="75">
        <v>43465</v>
      </c>
      <c r="X1798" s="48">
        <v>15000000</v>
      </c>
      <c r="Y1798" s="77">
        <v>5000000000</v>
      </c>
      <c r="Z1798" s="94">
        <v>150000000</v>
      </c>
      <c r="AA1798" s="77">
        <v>0</v>
      </c>
      <c r="AB1798" s="48">
        <v>2</v>
      </c>
      <c r="AC1798" s="75">
        <v>46022</v>
      </c>
      <c r="AD1798" s="77">
        <v>5000000000</v>
      </c>
      <c r="AE1798" s="77">
        <v>5000000000</v>
      </c>
      <c r="AF1798" s="48">
        <v>15000000</v>
      </c>
    </row>
    <row r="1799" spans="1:32" x14ac:dyDescent="0.25">
      <c r="A1799" s="230" t="s">
        <v>4724</v>
      </c>
      <c r="B1799" s="48" t="s">
        <v>7595</v>
      </c>
      <c r="C1799" s="77">
        <v>2000000000</v>
      </c>
      <c r="D1799" s="48"/>
      <c r="E1799" s="75">
        <v>46022</v>
      </c>
      <c r="F1799" s="77">
        <v>5000000000</v>
      </c>
      <c r="G1799" s="77">
        <v>7000000000</v>
      </c>
      <c r="H1799" s="77">
        <v>2000000000</v>
      </c>
      <c r="I1799" s="77">
        <v>150000000</v>
      </c>
      <c r="J1799" s="79" t="s">
        <v>5701</v>
      </c>
      <c r="K1799" s="80">
        <f t="shared" si="88"/>
        <v>4</v>
      </c>
      <c r="L1799" s="48" t="s">
        <v>249</v>
      </c>
      <c r="M1799" s="79" t="s">
        <v>7111</v>
      </c>
      <c r="N1799" s="80">
        <v>4</v>
      </c>
      <c r="O1799" s="48" t="s">
        <v>7078</v>
      </c>
      <c r="P1799" s="75">
        <v>46022</v>
      </c>
      <c r="Q1799" s="75">
        <v>46022</v>
      </c>
      <c r="R1799" s="75">
        <v>42369</v>
      </c>
      <c r="S1799" s="48">
        <v>1</v>
      </c>
      <c r="T1799" s="48" t="s">
        <v>274</v>
      </c>
      <c r="U1799" s="48" t="s">
        <v>1112</v>
      </c>
      <c r="V1799" s="82" t="s">
        <v>5704</v>
      </c>
      <c r="W1799" s="75">
        <v>43465</v>
      </c>
      <c r="X1799" s="48">
        <v>15000000</v>
      </c>
      <c r="Y1799" s="77">
        <v>5000000000</v>
      </c>
      <c r="Z1799" s="94">
        <v>150000000</v>
      </c>
      <c r="AA1799" s="77">
        <v>0</v>
      </c>
      <c r="AB1799" s="48">
        <v>2</v>
      </c>
      <c r="AC1799" s="75">
        <v>46022</v>
      </c>
      <c r="AD1799" s="77">
        <v>5000000000</v>
      </c>
      <c r="AE1799" s="77">
        <v>5000000000</v>
      </c>
      <c r="AF1799" s="48">
        <v>15000000</v>
      </c>
    </row>
    <row r="1800" spans="1:32" x14ac:dyDescent="0.25">
      <c r="A1800" s="230" t="s">
        <v>4726</v>
      </c>
      <c r="B1800" s="48" t="s">
        <v>7596</v>
      </c>
      <c r="C1800" s="77">
        <v>2000000000</v>
      </c>
      <c r="D1800" s="48"/>
      <c r="E1800" s="75">
        <v>46022</v>
      </c>
      <c r="F1800" s="77">
        <v>5000000000</v>
      </c>
      <c r="G1800" s="77">
        <v>7000000000</v>
      </c>
      <c r="H1800" s="77">
        <v>2000000000</v>
      </c>
      <c r="I1800" s="77">
        <v>150000000</v>
      </c>
      <c r="J1800" s="79" t="s">
        <v>5701</v>
      </c>
      <c r="K1800" s="80">
        <f t="shared" si="88"/>
        <v>4</v>
      </c>
      <c r="L1800" s="48" t="s">
        <v>249</v>
      </c>
      <c r="M1800" s="79" t="s">
        <v>7149</v>
      </c>
      <c r="N1800" s="80">
        <v>4</v>
      </c>
      <c r="O1800" s="48" t="s">
        <v>7078</v>
      </c>
      <c r="P1800" s="75">
        <v>46022</v>
      </c>
      <c r="Q1800" s="75">
        <v>46022</v>
      </c>
      <c r="R1800" s="75">
        <v>42369</v>
      </c>
      <c r="S1800" s="48">
        <v>1</v>
      </c>
      <c r="T1800" s="48" t="s">
        <v>274</v>
      </c>
      <c r="U1800" s="48" t="s">
        <v>1112</v>
      </c>
      <c r="V1800" s="82" t="s">
        <v>5704</v>
      </c>
      <c r="W1800" s="75">
        <v>43465</v>
      </c>
      <c r="X1800" s="48">
        <v>15000000</v>
      </c>
      <c r="Y1800" s="77">
        <v>5000000000</v>
      </c>
      <c r="Z1800" s="94">
        <v>150000000</v>
      </c>
      <c r="AA1800" s="77">
        <v>0</v>
      </c>
      <c r="AB1800" s="48">
        <v>2</v>
      </c>
      <c r="AC1800" s="75">
        <v>46022</v>
      </c>
      <c r="AD1800" s="77">
        <v>5000000000</v>
      </c>
      <c r="AE1800" s="77">
        <v>5000000000</v>
      </c>
      <c r="AF1800" s="48">
        <v>15000000</v>
      </c>
    </row>
    <row r="1801" spans="1:32" x14ac:dyDescent="0.25">
      <c r="A1801" s="230" t="s">
        <v>4728</v>
      </c>
      <c r="B1801" s="48" t="s">
        <v>7597</v>
      </c>
      <c r="C1801" s="77">
        <v>2000000000</v>
      </c>
      <c r="D1801" s="48"/>
      <c r="E1801" s="75">
        <v>46022</v>
      </c>
      <c r="F1801" s="77">
        <v>5000000000</v>
      </c>
      <c r="G1801" s="77">
        <v>7000000000</v>
      </c>
      <c r="H1801" s="77">
        <v>2000000000</v>
      </c>
      <c r="I1801" s="77">
        <v>150000000</v>
      </c>
      <c r="J1801" s="79" t="s">
        <v>5701</v>
      </c>
      <c r="K1801" s="80">
        <f t="shared" si="88"/>
        <v>4</v>
      </c>
      <c r="L1801" s="48" t="s">
        <v>249</v>
      </c>
      <c r="M1801" s="79" t="s">
        <v>7151</v>
      </c>
      <c r="N1801" s="80">
        <v>4</v>
      </c>
      <c r="O1801" s="48" t="s">
        <v>7078</v>
      </c>
      <c r="P1801" s="75">
        <v>46022</v>
      </c>
      <c r="Q1801" s="75">
        <v>46022</v>
      </c>
      <c r="R1801" s="75">
        <v>42369</v>
      </c>
      <c r="S1801" s="48">
        <v>1</v>
      </c>
      <c r="T1801" s="48" t="s">
        <v>274</v>
      </c>
      <c r="U1801" s="48" t="s">
        <v>1112</v>
      </c>
      <c r="V1801" s="82" t="s">
        <v>5704</v>
      </c>
      <c r="W1801" s="75">
        <v>43465</v>
      </c>
      <c r="X1801" s="48">
        <v>15000000</v>
      </c>
      <c r="Y1801" s="77">
        <v>5000000000</v>
      </c>
      <c r="Z1801" s="94">
        <v>150000000</v>
      </c>
      <c r="AA1801" s="77">
        <v>0</v>
      </c>
      <c r="AB1801" s="48">
        <v>2</v>
      </c>
      <c r="AC1801" s="75">
        <v>46022</v>
      </c>
      <c r="AD1801" s="77">
        <v>5000000000</v>
      </c>
      <c r="AE1801" s="77">
        <v>5000000000</v>
      </c>
      <c r="AF1801" s="48">
        <v>15000000</v>
      </c>
    </row>
    <row r="1802" spans="1:32" x14ac:dyDescent="0.25">
      <c r="A1802" s="230" t="s">
        <v>4730</v>
      </c>
      <c r="B1802" s="48" t="s">
        <v>7598</v>
      </c>
      <c r="C1802" s="77">
        <v>2000000000</v>
      </c>
      <c r="D1802" s="48"/>
      <c r="E1802" s="75">
        <v>46022</v>
      </c>
      <c r="F1802" s="77">
        <v>5000000000</v>
      </c>
      <c r="G1802" s="77">
        <v>7000000000</v>
      </c>
      <c r="H1802" s="77">
        <v>2000000000</v>
      </c>
      <c r="I1802" s="77">
        <v>150000000</v>
      </c>
      <c r="J1802" s="79" t="s">
        <v>5701</v>
      </c>
      <c r="K1802" s="80">
        <f t="shared" si="88"/>
        <v>4</v>
      </c>
      <c r="L1802" s="48" t="s">
        <v>249</v>
      </c>
      <c r="M1802" s="79" t="s">
        <v>7089</v>
      </c>
      <c r="N1802" s="80">
        <v>4</v>
      </c>
      <c r="O1802" s="48" t="s">
        <v>7078</v>
      </c>
      <c r="P1802" s="75">
        <v>46022</v>
      </c>
      <c r="Q1802" s="75">
        <v>46022</v>
      </c>
      <c r="R1802" s="75">
        <v>42369</v>
      </c>
      <c r="S1802" s="48">
        <v>1</v>
      </c>
      <c r="T1802" s="48" t="s">
        <v>274</v>
      </c>
      <c r="U1802" s="48" t="s">
        <v>1112</v>
      </c>
      <c r="V1802" s="82" t="s">
        <v>5704</v>
      </c>
      <c r="W1802" s="75">
        <v>43465</v>
      </c>
      <c r="X1802" s="48">
        <v>15000000</v>
      </c>
      <c r="Y1802" s="77">
        <v>5000000000</v>
      </c>
      <c r="Z1802" s="94">
        <v>150000000</v>
      </c>
      <c r="AA1802" s="77">
        <v>0</v>
      </c>
      <c r="AB1802" s="48">
        <v>2</v>
      </c>
      <c r="AC1802" s="75">
        <v>46022</v>
      </c>
      <c r="AD1802" s="77">
        <v>5000000000</v>
      </c>
      <c r="AE1802" s="77">
        <v>5000000000</v>
      </c>
      <c r="AF1802" s="48">
        <v>15000000</v>
      </c>
    </row>
    <row r="1803" spans="1:32" x14ac:dyDescent="0.25">
      <c r="A1803" s="230" t="s">
        <v>4732</v>
      </c>
      <c r="B1803" s="48" t="s">
        <v>7599</v>
      </c>
      <c r="C1803" s="77">
        <v>2000000000</v>
      </c>
      <c r="D1803" s="48"/>
      <c r="E1803" s="75">
        <v>46022</v>
      </c>
      <c r="F1803" s="77">
        <v>5000000000</v>
      </c>
      <c r="G1803" s="77">
        <v>7000000000</v>
      </c>
      <c r="H1803" s="77">
        <v>2000000000</v>
      </c>
      <c r="I1803" s="77">
        <v>150000000</v>
      </c>
      <c r="J1803" s="79" t="s">
        <v>5701</v>
      </c>
      <c r="K1803" s="80">
        <f t="shared" si="88"/>
        <v>4</v>
      </c>
      <c r="L1803" s="48" t="s">
        <v>249</v>
      </c>
      <c r="M1803" s="79" t="s">
        <v>7154</v>
      </c>
      <c r="N1803" s="80">
        <v>4</v>
      </c>
      <c r="O1803" s="48" t="s">
        <v>7078</v>
      </c>
      <c r="P1803" s="75">
        <v>46022</v>
      </c>
      <c r="Q1803" s="75">
        <v>46022</v>
      </c>
      <c r="R1803" s="75">
        <v>42369</v>
      </c>
      <c r="S1803" s="48">
        <v>1</v>
      </c>
      <c r="T1803" s="48" t="s">
        <v>274</v>
      </c>
      <c r="U1803" s="48" t="s">
        <v>1112</v>
      </c>
      <c r="V1803" s="82" t="s">
        <v>5704</v>
      </c>
      <c r="W1803" s="75">
        <v>43465</v>
      </c>
      <c r="X1803" s="48">
        <v>15000000</v>
      </c>
      <c r="Y1803" s="77">
        <v>5000000000</v>
      </c>
      <c r="Z1803" s="94">
        <v>150000000</v>
      </c>
      <c r="AA1803" s="77">
        <v>0</v>
      </c>
      <c r="AB1803" s="48">
        <v>2</v>
      </c>
      <c r="AC1803" s="75">
        <v>46022</v>
      </c>
      <c r="AD1803" s="77">
        <v>5000000000</v>
      </c>
      <c r="AE1803" s="77">
        <v>5000000000</v>
      </c>
      <c r="AF1803" s="48">
        <v>15000000</v>
      </c>
    </row>
    <row r="1804" spans="1:32" x14ac:dyDescent="0.25">
      <c r="A1804" s="230" t="s">
        <v>4734</v>
      </c>
      <c r="B1804" s="48" t="s">
        <v>7600</v>
      </c>
      <c r="C1804" s="77">
        <v>2000000000</v>
      </c>
      <c r="D1804" s="48"/>
      <c r="E1804" s="75">
        <v>46022</v>
      </c>
      <c r="F1804" s="77">
        <v>5000000000</v>
      </c>
      <c r="G1804" s="77">
        <v>7000000000</v>
      </c>
      <c r="H1804" s="77">
        <v>2000000000</v>
      </c>
      <c r="I1804" s="77">
        <v>150000000</v>
      </c>
      <c r="J1804" s="79" t="s">
        <v>5701</v>
      </c>
      <c r="K1804" s="80">
        <f t="shared" si="88"/>
        <v>4</v>
      </c>
      <c r="L1804" s="48" t="s">
        <v>249</v>
      </c>
      <c r="M1804" s="79" t="s">
        <v>7156</v>
      </c>
      <c r="N1804" s="80">
        <v>4</v>
      </c>
      <c r="O1804" s="48" t="s">
        <v>7078</v>
      </c>
      <c r="P1804" s="75">
        <v>46022</v>
      </c>
      <c r="Q1804" s="75">
        <v>46022</v>
      </c>
      <c r="R1804" s="75">
        <v>42369</v>
      </c>
      <c r="S1804" s="48">
        <v>1</v>
      </c>
      <c r="T1804" s="48" t="s">
        <v>274</v>
      </c>
      <c r="U1804" s="48" t="s">
        <v>1112</v>
      </c>
      <c r="V1804" s="82" t="s">
        <v>5704</v>
      </c>
      <c r="W1804" s="75">
        <v>43465</v>
      </c>
      <c r="X1804" s="48">
        <v>15000000</v>
      </c>
      <c r="Y1804" s="77">
        <v>5000000000</v>
      </c>
      <c r="Z1804" s="94">
        <v>150000000</v>
      </c>
      <c r="AA1804" s="77">
        <v>0</v>
      </c>
      <c r="AB1804" s="48">
        <v>2</v>
      </c>
      <c r="AC1804" s="75">
        <v>46022</v>
      </c>
      <c r="AD1804" s="77">
        <v>5000000000</v>
      </c>
      <c r="AE1804" s="77">
        <v>5000000000</v>
      </c>
      <c r="AF1804" s="48">
        <v>15000000</v>
      </c>
    </row>
    <row r="1805" spans="1:32" x14ac:dyDescent="0.25">
      <c r="A1805" s="230" t="s">
        <v>4736</v>
      </c>
      <c r="B1805" s="48" t="s">
        <v>7601</v>
      </c>
      <c r="C1805" s="77">
        <v>2000000000</v>
      </c>
      <c r="D1805" s="48"/>
      <c r="E1805" s="75">
        <v>46022</v>
      </c>
      <c r="F1805" s="77">
        <v>5000000000</v>
      </c>
      <c r="G1805" s="77">
        <v>7000000000</v>
      </c>
      <c r="H1805" s="77">
        <v>2000000000</v>
      </c>
      <c r="I1805" s="77">
        <v>150000000</v>
      </c>
      <c r="J1805" s="79" t="s">
        <v>5701</v>
      </c>
      <c r="K1805" s="80">
        <f t="shared" si="88"/>
        <v>4</v>
      </c>
      <c r="L1805" s="48" t="s">
        <v>249</v>
      </c>
      <c r="M1805" s="79" t="s">
        <v>7158</v>
      </c>
      <c r="N1805" s="80">
        <v>4</v>
      </c>
      <c r="O1805" s="48" t="s">
        <v>7078</v>
      </c>
      <c r="P1805" s="75">
        <v>46022</v>
      </c>
      <c r="Q1805" s="75">
        <v>46022</v>
      </c>
      <c r="R1805" s="75">
        <v>42369</v>
      </c>
      <c r="S1805" s="48">
        <v>1</v>
      </c>
      <c r="T1805" s="48" t="s">
        <v>274</v>
      </c>
      <c r="U1805" s="48" t="s">
        <v>1112</v>
      </c>
      <c r="V1805" s="82" t="s">
        <v>5704</v>
      </c>
      <c r="W1805" s="75">
        <v>43465</v>
      </c>
      <c r="X1805" s="48">
        <v>15000000</v>
      </c>
      <c r="Y1805" s="77">
        <v>5000000000</v>
      </c>
      <c r="Z1805" s="94">
        <v>150000000</v>
      </c>
      <c r="AA1805" s="77">
        <v>0</v>
      </c>
      <c r="AB1805" s="48">
        <v>2</v>
      </c>
      <c r="AC1805" s="75">
        <v>46022</v>
      </c>
      <c r="AD1805" s="77">
        <v>5000000000</v>
      </c>
      <c r="AE1805" s="77">
        <v>5000000000</v>
      </c>
      <c r="AF1805" s="48">
        <v>15000000</v>
      </c>
    </row>
    <row r="1806" spans="1:32" x14ac:dyDescent="0.25">
      <c r="A1806" s="230" t="s">
        <v>4738</v>
      </c>
      <c r="B1806" s="48" t="s">
        <v>7602</v>
      </c>
      <c r="C1806" s="77">
        <v>2000000000</v>
      </c>
      <c r="D1806" s="48"/>
      <c r="E1806" s="75">
        <v>46022</v>
      </c>
      <c r="F1806" s="77">
        <v>5000000000</v>
      </c>
      <c r="G1806" s="77">
        <v>7000000000</v>
      </c>
      <c r="H1806" s="77">
        <v>2000000000</v>
      </c>
      <c r="I1806" s="77">
        <v>150000000</v>
      </c>
      <c r="J1806" s="79" t="s">
        <v>5701</v>
      </c>
      <c r="K1806" s="80">
        <f t="shared" si="88"/>
        <v>4</v>
      </c>
      <c r="L1806" s="48" t="s">
        <v>249</v>
      </c>
      <c r="M1806" s="79" t="s">
        <v>7160</v>
      </c>
      <c r="N1806" s="80">
        <v>4</v>
      </c>
      <c r="O1806" s="48" t="s">
        <v>7078</v>
      </c>
      <c r="P1806" s="75">
        <v>46022</v>
      </c>
      <c r="Q1806" s="75">
        <v>46022</v>
      </c>
      <c r="R1806" s="75">
        <v>42369</v>
      </c>
      <c r="S1806" s="48">
        <v>1</v>
      </c>
      <c r="T1806" s="48" t="s">
        <v>274</v>
      </c>
      <c r="U1806" s="48" t="s">
        <v>1112</v>
      </c>
      <c r="V1806" s="82" t="s">
        <v>5704</v>
      </c>
      <c r="W1806" s="75">
        <v>43465</v>
      </c>
      <c r="X1806" s="48">
        <v>15000000</v>
      </c>
      <c r="Y1806" s="77">
        <v>5000000000</v>
      </c>
      <c r="Z1806" s="94">
        <v>150000000</v>
      </c>
      <c r="AA1806" s="77">
        <v>0</v>
      </c>
      <c r="AB1806" s="48">
        <v>2</v>
      </c>
      <c r="AC1806" s="75">
        <v>46022</v>
      </c>
      <c r="AD1806" s="77">
        <v>5000000000</v>
      </c>
      <c r="AE1806" s="77">
        <v>5000000000</v>
      </c>
      <c r="AF1806" s="48">
        <v>15000000</v>
      </c>
    </row>
    <row r="1807" spans="1:32" x14ac:dyDescent="0.25">
      <c r="A1807" s="230" t="s">
        <v>4740</v>
      </c>
      <c r="B1807" s="48" t="s">
        <v>7603</v>
      </c>
      <c r="C1807" s="77">
        <v>2000000000</v>
      </c>
      <c r="D1807" s="48"/>
      <c r="E1807" s="75">
        <v>46022</v>
      </c>
      <c r="F1807" s="77">
        <v>5000000000</v>
      </c>
      <c r="G1807" s="77">
        <v>7000000000</v>
      </c>
      <c r="H1807" s="77">
        <v>2000000000</v>
      </c>
      <c r="I1807" s="77">
        <v>150000000</v>
      </c>
      <c r="J1807" s="79" t="s">
        <v>5701</v>
      </c>
      <c r="K1807" s="80">
        <f t="shared" si="88"/>
        <v>4</v>
      </c>
      <c r="L1807" s="48" t="s">
        <v>249</v>
      </c>
      <c r="M1807" s="79" t="s">
        <v>7162</v>
      </c>
      <c r="N1807" s="80">
        <v>4</v>
      </c>
      <c r="O1807" s="48" t="s">
        <v>7078</v>
      </c>
      <c r="P1807" s="75">
        <v>46022</v>
      </c>
      <c r="Q1807" s="75">
        <v>46022</v>
      </c>
      <c r="R1807" s="75">
        <v>42369</v>
      </c>
      <c r="S1807" s="48">
        <v>1</v>
      </c>
      <c r="T1807" s="48" t="s">
        <v>274</v>
      </c>
      <c r="U1807" s="48" t="s">
        <v>1112</v>
      </c>
      <c r="V1807" s="82" t="s">
        <v>5704</v>
      </c>
      <c r="W1807" s="75">
        <v>43465</v>
      </c>
      <c r="X1807" s="48">
        <v>15000000</v>
      </c>
      <c r="Y1807" s="77">
        <v>5000000000</v>
      </c>
      <c r="Z1807" s="94">
        <v>150000000</v>
      </c>
      <c r="AA1807" s="77">
        <v>0</v>
      </c>
      <c r="AB1807" s="48">
        <v>2</v>
      </c>
      <c r="AC1807" s="75">
        <v>46022</v>
      </c>
      <c r="AD1807" s="77">
        <v>5000000000</v>
      </c>
      <c r="AE1807" s="77">
        <v>5000000000</v>
      </c>
      <c r="AF1807" s="48">
        <v>15000000</v>
      </c>
    </row>
    <row r="1808" spans="1:32" x14ac:dyDescent="0.25">
      <c r="A1808" s="230" t="s">
        <v>4742</v>
      </c>
      <c r="B1808" s="48" t="s">
        <v>7604</v>
      </c>
      <c r="C1808" s="77">
        <v>2000000000</v>
      </c>
      <c r="D1808" s="48"/>
      <c r="E1808" s="75">
        <v>46022</v>
      </c>
      <c r="F1808" s="77">
        <v>5000000000</v>
      </c>
      <c r="G1808" s="77">
        <v>7000000000</v>
      </c>
      <c r="H1808" s="77">
        <v>2000000000</v>
      </c>
      <c r="I1808" s="77">
        <v>150000000</v>
      </c>
      <c r="J1808" s="79" t="s">
        <v>5701</v>
      </c>
      <c r="K1808" s="80">
        <f t="shared" si="88"/>
        <v>4</v>
      </c>
      <c r="L1808" s="48" t="s">
        <v>249</v>
      </c>
      <c r="M1808" s="79" t="s">
        <v>7164</v>
      </c>
      <c r="N1808" s="80">
        <v>4</v>
      </c>
      <c r="O1808" s="48" t="s">
        <v>7078</v>
      </c>
      <c r="P1808" s="75">
        <v>46022</v>
      </c>
      <c r="Q1808" s="75">
        <v>46022</v>
      </c>
      <c r="R1808" s="75">
        <v>42369</v>
      </c>
      <c r="S1808" s="48">
        <v>1</v>
      </c>
      <c r="T1808" s="48" t="s">
        <v>274</v>
      </c>
      <c r="U1808" s="48" t="s">
        <v>1112</v>
      </c>
      <c r="V1808" s="82" t="s">
        <v>5704</v>
      </c>
      <c r="W1808" s="75">
        <v>43465</v>
      </c>
      <c r="X1808" s="48">
        <v>15000000</v>
      </c>
      <c r="Y1808" s="77">
        <v>5000000000</v>
      </c>
      <c r="Z1808" s="94">
        <v>150000000</v>
      </c>
      <c r="AA1808" s="77">
        <v>0</v>
      </c>
      <c r="AB1808" s="48">
        <v>2</v>
      </c>
      <c r="AC1808" s="75">
        <v>46022</v>
      </c>
      <c r="AD1808" s="77">
        <v>5000000000</v>
      </c>
      <c r="AE1808" s="77">
        <v>5000000000</v>
      </c>
      <c r="AF1808" s="48">
        <v>15000000</v>
      </c>
    </row>
    <row r="1809" spans="1:32" x14ac:dyDescent="0.25">
      <c r="A1809" s="230" t="s">
        <v>4744</v>
      </c>
      <c r="B1809" s="48" t="s">
        <v>7605</v>
      </c>
      <c r="C1809" s="77">
        <v>2000000000</v>
      </c>
      <c r="D1809" s="48"/>
      <c r="E1809" s="75">
        <v>46022</v>
      </c>
      <c r="F1809" s="77">
        <v>5000000000</v>
      </c>
      <c r="G1809" s="77">
        <v>7000000000</v>
      </c>
      <c r="H1809" s="77">
        <v>2000000000</v>
      </c>
      <c r="I1809" s="77">
        <v>150000000</v>
      </c>
      <c r="J1809" s="79" t="s">
        <v>5701</v>
      </c>
      <c r="K1809" s="80">
        <f t="shared" si="88"/>
        <v>4</v>
      </c>
      <c r="L1809" s="48" t="s">
        <v>249</v>
      </c>
      <c r="M1809" s="79" t="s">
        <v>7154</v>
      </c>
      <c r="N1809" s="80">
        <v>4</v>
      </c>
      <c r="O1809" s="48" t="s">
        <v>7078</v>
      </c>
      <c r="P1809" s="75">
        <v>46022</v>
      </c>
      <c r="Q1809" s="75">
        <v>46022</v>
      </c>
      <c r="R1809" s="75">
        <v>42369</v>
      </c>
      <c r="S1809" s="48">
        <v>1</v>
      </c>
      <c r="T1809" s="48" t="s">
        <v>274</v>
      </c>
      <c r="U1809" s="48" t="s">
        <v>1112</v>
      </c>
      <c r="V1809" s="82" t="s">
        <v>5704</v>
      </c>
      <c r="W1809" s="75">
        <v>43465</v>
      </c>
      <c r="X1809" s="48">
        <v>15000000</v>
      </c>
      <c r="Y1809" s="77">
        <v>5000000000</v>
      </c>
      <c r="Z1809" s="94">
        <v>150000000</v>
      </c>
      <c r="AA1809" s="77">
        <v>0</v>
      </c>
      <c r="AB1809" s="48">
        <v>2</v>
      </c>
      <c r="AC1809" s="75">
        <v>46022</v>
      </c>
      <c r="AD1809" s="77">
        <v>5000000000</v>
      </c>
      <c r="AE1809" s="77">
        <v>5000000000</v>
      </c>
      <c r="AF1809" s="48">
        <v>15000000</v>
      </c>
    </row>
    <row r="1810" spans="1:32" x14ac:dyDescent="0.25">
      <c r="A1810" s="230" t="s">
        <v>4746</v>
      </c>
      <c r="B1810" s="48" t="s">
        <v>7606</v>
      </c>
      <c r="C1810" s="77">
        <v>2000000000</v>
      </c>
      <c r="D1810" s="48"/>
      <c r="E1810" s="75">
        <v>46022</v>
      </c>
      <c r="F1810" s="77">
        <v>5000000000</v>
      </c>
      <c r="G1810" s="77">
        <v>7000000000</v>
      </c>
      <c r="H1810" s="77">
        <v>2000000000</v>
      </c>
      <c r="I1810" s="77">
        <v>150000000</v>
      </c>
      <c r="J1810" s="79" t="s">
        <v>5701</v>
      </c>
      <c r="K1810" s="80">
        <f t="shared" si="88"/>
        <v>4</v>
      </c>
      <c r="L1810" s="48" t="s">
        <v>249</v>
      </c>
      <c r="M1810" s="79" t="s">
        <v>7167</v>
      </c>
      <c r="N1810" s="80">
        <v>4</v>
      </c>
      <c r="O1810" s="48" t="s">
        <v>7078</v>
      </c>
      <c r="P1810" s="75">
        <v>46022</v>
      </c>
      <c r="Q1810" s="75">
        <v>46022</v>
      </c>
      <c r="R1810" s="75">
        <v>42369</v>
      </c>
      <c r="S1810" s="48">
        <v>1</v>
      </c>
      <c r="T1810" s="48" t="s">
        <v>274</v>
      </c>
      <c r="U1810" s="48" t="s">
        <v>1112</v>
      </c>
      <c r="V1810" s="82" t="s">
        <v>5704</v>
      </c>
      <c r="W1810" s="75">
        <v>43465</v>
      </c>
      <c r="X1810" s="48">
        <v>15000000</v>
      </c>
      <c r="Y1810" s="77">
        <v>5000000000</v>
      </c>
      <c r="Z1810" s="94">
        <v>150000000</v>
      </c>
      <c r="AA1810" s="77">
        <v>0</v>
      </c>
      <c r="AB1810" s="48">
        <v>2</v>
      </c>
      <c r="AC1810" s="75">
        <v>46022</v>
      </c>
      <c r="AD1810" s="77">
        <v>5000000000</v>
      </c>
      <c r="AE1810" s="77">
        <v>5000000000</v>
      </c>
      <c r="AF1810" s="48">
        <v>15000000</v>
      </c>
    </row>
    <row r="1811" spans="1:32" x14ac:dyDescent="0.25">
      <c r="A1811" s="230" t="s">
        <v>4748</v>
      </c>
      <c r="B1811" s="48" t="s">
        <v>7607</v>
      </c>
      <c r="C1811" s="77">
        <v>2000000000</v>
      </c>
      <c r="D1811" s="48"/>
      <c r="E1811" s="75">
        <v>46022</v>
      </c>
      <c r="F1811" s="77">
        <v>5000000000</v>
      </c>
      <c r="G1811" s="77">
        <v>7000000000</v>
      </c>
      <c r="H1811" s="77">
        <v>2000000000</v>
      </c>
      <c r="I1811" s="77">
        <v>150000000</v>
      </c>
      <c r="J1811" s="79" t="s">
        <v>5701</v>
      </c>
      <c r="K1811" s="80">
        <f t="shared" si="88"/>
        <v>4</v>
      </c>
      <c r="L1811" s="48" t="s">
        <v>249</v>
      </c>
      <c r="M1811" s="79" t="s">
        <v>7169</v>
      </c>
      <c r="N1811" s="80">
        <v>4</v>
      </c>
      <c r="O1811" s="48" t="s">
        <v>7078</v>
      </c>
      <c r="P1811" s="75">
        <v>46022</v>
      </c>
      <c r="Q1811" s="75">
        <v>46022</v>
      </c>
      <c r="R1811" s="75">
        <v>42369</v>
      </c>
      <c r="S1811" s="48">
        <v>1</v>
      </c>
      <c r="T1811" s="48" t="s">
        <v>274</v>
      </c>
      <c r="U1811" s="48" t="s">
        <v>1112</v>
      </c>
      <c r="V1811" s="82" t="s">
        <v>5704</v>
      </c>
      <c r="W1811" s="75">
        <v>43465</v>
      </c>
      <c r="X1811" s="48">
        <v>15000000</v>
      </c>
      <c r="Y1811" s="77">
        <v>5000000000</v>
      </c>
      <c r="Z1811" s="94">
        <v>150000000</v>
      </c>
      <c r="AA1811" s="77">
        <v>0</v>
      </c>
      <c r="AB1811" s="48">
        <v>2</v>
      </c>
      <c r="AC1811" s="75">
        <v>46022</v>
      </c>
      <c r="AD1811" s="77">
        <v>5000000000</v>
      </c>
      <c r="AE1811" s="77">
        <v>5000000000</v>
      </c>
      <c r="AF1811" s="48">
        <v>15000000</v>
      </c>
    </row>
    <row r="1812" spans="1:32" x14ac:dyDescent="0.25">
      <c r="A1812" s="230" t="s">
        <v>4750</v>
      </c>
      <c r="B1812" s="48" t="s">
        <v>7608</v>
      </c>
      <c r="C1812" s="77">
        <v>2000000000</v>
      </c>
      <c r="D1812" s="48"/>
      <c r="E1812" s="75">
        <v>46022</v>
      </c>
      <c r="F1812" s="77">
        <v>5000000000</v>
      </c>
      <c r="G1812" s="77">
        <v>7000000000</v>
      </c>
      <c r="H1812" s="77">
        <v>2000000000</v>
      </c>
      <c r="I1812" s="77">
        <v>150000000</v>
      </c>
      <c r="J1812" s="79" t="s">
        <v>5701</v>
      </c>
      <c r="K1812" s="80">
        <f t="shared" si="88"/>
        <v>4</v>
      </c>
      <c r="L1812" s="48" t="s">
        <v>249</v>
      </c>
      <c r="M1812" s="79" t="s">
        <v>7171</v>
      </c>
      <c r="N1812" s="80">
        <v>4</v>
      </c>
      <c r="O1812" s="48" t="s">
        <v>7078</v>
      </c>
      <c r="P1812" s="75">
        <v>46022</v>
      </c>
      <c r="Q1812" s="75">
        <v>46022</v>
      </c>
      <c r="R1812" s="75">
        <v>42369</v>
      </c>
      <c r="S1812" s="48">
        <v>1</v>
      </c>
      <c r="T1812" s="48" t="s">
        <v>274</v>
      </c>
      <c r="U1812" s="48" t="s">
        <v>1112</v>
      </c>
      <c r="V1812" s="82" t="s">
        <v>5704</v>
      </c>
      <c r="W1812" s="75">
        <v>43465</v>
      </c>
      <c r="X1812" s="48">
        <v>15000000</v>
      </c>
      <c r="Y1812" s="77">
        <v>5000000000</v>
      </c>
      <c r="Z1812" s="94">
        <v>150000000</v>
      </c>
      <c r="AA1812" s="77">
        <v>0</v>
      </c>
      <c r="AB1812" s="48">
        <v>2</v>
      </c>
      <c r="AC1812" s="75">
        <v>46022</v>
      </c>
      <c r="AD1812" s="77">
        <v>5000000000</v>
      </c>
      <c r="AE1812" s="77">
        <v>5000000000</v>
      </c>
      <c r="AF1812" s="48">
        <v>15000000</v>
      </c>
    </row>
    <row r="1813" spans="1:32" x14ac:dyDescent="0.25">
      <c r="A1813" s="230" t="s">
        <v>4752</v>
      </c>
      <c r="B1813" s="48" t="s">
        <v>7609</v>
      </c>
      <c r="C1813" s="77">
        <v>2000000000</v>
      </c>
      <c r="D1813" s="48"/>
      <c r="E1813" s="75">
        <v>46022</v>
      </c>
      <c r="F1813" s="77">
        <v>5000000000</v>
      </c>
      <c r="G1813" s="77">
        <v>7000000000</v>
      </c>
      <c r="H1813" s="77">
        <v>2000000000</v>
      </c>
      <c r="I1813" s="77">
        <v>150000000</v>
      </c>
      <c r="J1813" s="79" t="s">
        <v>5701</v>
      </c>
      <c r="K1813" s="80">
        <f t="shared" si="88"/>
        <v>4</v>
      </c>
      <c r="L1813" s="48" t="s">
        <v>249</v>
      </c>
      <c r="M1813" s="79" t="s">
        <v>7173</v>
      </c>
      <c r="N1813" s="80">
        <v>4</v>
      </c>
      <c r="O1813" s="48" t="s">
        <v>7078</v>
      </c>
      <c r="P1813" s="75">
        <v>46022</v>
      </c>
      <c r="Q1813" s="75">
        <v>46022</v>
      </c>
      <c r="R1813" s="75">
        <v>42369</v>
      </c>
      <c r="S1813" s="48">
        <v>1</v>
      </c>
      <c r="T1813" s="48" t="s">
        <v>274</v>
      </c>
      <c r="U1813" s="48" t="s">
        <v>1112</v>
      </c>
      <c r="V1813" s="82" t="s">
        <v>5704</v>
      </c>
      <c r="W1813" s="75">
        <v>43465</v>
      </c>
      <c r="X1813" s="48">
        <v>15000000</v>
      </c>
      <c r="Y1813" s="77">
        <v>5000000000</v>
      </c>
      <c r="Z1813" s="94">
        <v>150000000</v>
      </c>
      <c r="AA1813" s="77">
        <v>150000000</v>
      </c>
      <c r="AB1813" s="48">
        <v>2</v>
      </c>
      <c r="AC1813" s="75">
        <v>46022</v>
      </c>
      <c r="AD1813" s="77">
        <v>5000000000</v>
      </c>
      <c r="AE1813" s="77">
        <v>5000000000</v>
      </c>
      <c r="AF1813" s="48">
        <v>15000000</v>
      </c>
    </row>
    <row r="1814" spans="1:32" x14ac:dyDescent="0.25">
      <c r="A1814" s="230" t="s">
        <v>4754</v>
      </c>
      <c r="B1814" s="48" t="s">
        <v>7610</v>
      </c>
      <c r="C1814" s="77">
        <v>2000000000</v>
      </c>
      <c r="D1814" s="48"/>
      <c r="E1814" s="75">
        <v>46022</v>
      </c>
      <c r="F1814" s="77">
        <v>5000000000</v>
      </c>
      <c r="G1814" s="77">
        <v>7000000000</v>
      </c>
      <c r="H1814" s="77">
        <v>2000000000</v>
      </c>
      <c r="I1814" s="77">
        <v>150000000</v>
      </c>
      <c r="J1814" s="79" t="s">
        <v>5701</v>
      </c>
      <c r="K1814" s="80">
        <f t="shared" si="88"/>
        <v>4</v>
      </c>
      <c r="L1814" s="48" t="s">
        <v>249</v>
      </c>
      <c r="M1814" s="79" t="s">
        <v>7175</v>
      </c>
      <c r="N1814" s="80">
        <v>4</v>
      </c>
      <c r="O1814" s="48" t="s">
        <v>7078</v>
      </c>
      <c r="P1814" s="75">
        <v>46022</v>
      </c>
      <c r="Q1814" s="75">
        <v>46022</v>
      </c>
      <c r="R1814" s="75">
        <v>42369</v>
      </c>
      <c r="S1814" s="48">
        <v>1</v>
      </c>
      <c r="T1814" s="48" t="s">
        <v>274</v>
      </c>
      <c r="U1814" s="48" t="s">
        <v>1112</v>
      </c>
      <c r="V1814" s="82" t="s">
        <v>5704</v>
      </c>
      <c r="W1814" s="75">
        <v>43465</v>
      </c>
      <c r="X1814" s="48">
        <v>15000000</v>
      </c>
      <c r="Y1814" s="77">
        <v>5000000000</v>
      </c>
      <c r="Z1814" s="94">
        <v>150000000</v>
      </c>
      <c r="AA1814" s="77">
        <v>0</v>
      </c>
      <c r="AB1814" s="48">
        <v>2</v>
      </c>
      <c r="AC1814" s="75">
        <v>46022</v>
      </c>
      <c r="AD1814" s="77">
        <v>5000000000</v>
      </c>
      <c r="AE1814" s="77">
        <v>5000000000</v>
      </c>
      <c r="AF1814" s="48">
        <v>15000000</v>
      </c>
    </row>
    <row r="1815" spans="1:32" x14ac:dyDescent="0.25">
      <c r="A1815" s="230" t="s">
        <v>4756</v>
      </c>
      <c r="B1815" s="48" t="s">
        <v>7611</v>
      </c>
      <c r="C1815" s="77">
        <v>2000000000</v>
      </c>
      <c r="D1815" s="48"/>
      <c r="E1815" s="75">
        <v>46022</v>
      </c>
      <c r="F1815" s="77">
        <v>5000000000</v>
      </c>
      <c r="G1815" s="77">
        <v>7000000000</v>
      </c>
      <c r="H1815" s="77">
        <v>2000000000</v>
      </c>
      <c r="I1815" s="77">
        <v>150000000</v>
      </c>
      <c r="J1815" s="79" t="s">
        <v>5701</v>
      </c>
      <c r="K1815" s="80">
        <f t="shared" si="88"/>
        <v>4</v>
      </c>
      <c r="L1815" s="48" t="s">
        <v>249</v>
      </c>
      <c r="M1815" s="79" t="s">
        <v>7177</v>
      </c>
      <c r="N1815" s="80">
        <v>4</v>
      </c>
      <c r="O1815" s="48" t="s">
        <v>7078</v>
      </c>
      <c r="P1815" s="75">
        <v>46022</v>
      </c>
      <c r="Q1815" s="75">
        <v>46022</v>
      </c>
      <c r="R1815" s="75">
        <v>42369</v>
      </c>
      <c r="S1815" s="48">
        <v>1</v>
      </c>
      <c r="T1815" s="48" t="s">
        <v>274</v>
      </c>
      <c r="U1815" s="48" t="s">
        <v>1112</v>
      </c>
      <c r="V1815" s="82" t="s">
        <v>5704</v>
      </c>
      <c r="W1815" s="75">
        <v>43465</v>
      </c>
      <c r="X1815" s="48">
        <v>15000000</v>
      </c>
      <c r="Y1815" s="77">
        <v>5000000000</v>
      </c>
      <c r="Z1815" s="94">
        <v>150000000</v>
      </c>
      <c r="AA1815" s="77">
        <v>0</v>
      </c>
      <c r="AB1815" s="48">
        <v>2</v>
      </c>
      <c r="AC1815" s="75">
        <v>46022</v>
      </c>
      <c r="AD1815" s="77">
        <v>5000000000</v>
      </c>
      <c r="AE1815" s="77">
        <v>5000000000</v>
      </c>
      <c r="AF1815" s="48">
        <v>15000000</v>
      </c>
    </row>
    <row r="1816" spans="1:32" x14ac:dyDescent="0.25">
      <c r="A1816" s="230" t="s">
        <v>4758</v>
      </c>
      <c r="B1816" s="48" t="s">
        <v>7612</v>
      </c>
      <c r="C1816" s="77">
        <v>2000000000</v>
      </c>
      <c r="D1816" s="48"/>
      <c r="E1816" s="75">
        <v>46022</v>
      </c>
      <c r="F1816" s="77">
        <v>5000000000</v>
      </c>
      <c r="G1816" s="77">
        <v>7000000000</v>
      </c>
      <c r="H1816" s="77">
        <v>2000000000</v>
      </c>
      <c r="I1816" s="77">
        <v>150000000</v>
      </c>
      <c r="J1816" s="79" t="s">
        <v>5701</v>
      </c>
      <c r="K1816" s="80">
        <f t="shared" si="88"/>
        <v>4</v>
      </c>
      <c r="L1816" s="48" t="s">
        <v>249</v>
      </c>
      <c r="M1816" s="79" t="s">
        <v>7179</v>
      </c>
      <c r="N1816" s="80">
        <v>4</v>
      </c>
      <c r="O1816" s="48" t="s">
        <v>7078</v>
      </c>
      <c r="P1816" s="75">
        <v>46022</v>
      </c>
      <c r="Q1816" s="75">
        <v>46022</v>
      </c>
      <c r="R1816" s="75">
        <v>42369</v>
      </c>
      <c r="S1816" s="48">
        <v>1</v>
      </c>
      <c r="T1816" s="48" t="s">
        <v>274</v>
      </c>
      <c r="U1816" s="48" t="s">
        <v>1112</v>
      </c>
      <c r="V1816" s="82" t="s">
        <v>5704</v>
      </c>
      <c r="W1816" s="75">
        <v>43465</v>
      </c>
      <c r="X1816" s="48">
        <v>15000000</v>
      </c>
      <c r="Y1816" s="77">
        <v>5000000000</v>
      </c>
      <c r="Z1816" s="94">
        <v>150000000</v>
      </c>
      <c r="AA1816" s="77">
        <v>0</v>
      </c>
      <c r="AB1816" s="48">
        <v>2</v>
      </c>
      <c r="AC1816" s="75">
        <v>46022</v>
      </c>
      <c r="AD1816" s="77">
        <v>5000000000</v>
      </c>
      <c r="AE1816" s="77">
        <v>5000000000</v>
      </c>
      <c r="AF1816" s="48">
        <v>15000000</v>
      </c>
    </row>
    <row r="1817" spans="1:32" x14ac:dyDescent="0.25">
      <c r="A1817" s="230" t="s">
        <v>4760</v>
      </c>
      <c r="B1817" s="48" t="s">
        <v>7613</v>
      </c>
      <c r="C1817" s="77">
        <v>2000000000</v>
      </c>
      <c r="D1817" s="48"/>
      <c r="E1817" s="75">
        <v>46022</v>
      </c>
      <c r="F1817" s="77">
        <v>5000000000</v>
      </c>
      <c r="G1817" s="77">
        <v>7000000000</v>
      </c>
      <c r="H1817" s="77">
        <v>2000000000</v>
      </c>
      <c r="I1817" s="77">
        <v>150000000</v>
      </c>
      <c r="J1817" s="79" t="s">
        <v>5701</v>
      </c>
      <c r="K1817" s="80">
        <f t="shared" si="88"/>
        <v>4</v>
      </c>
      <c r="L1817" s="48" t="s">
        <v>249</v>
      </c>
      <c r="M1817" s="79" t="s">
        <v>7181</v>
      </c>
      <c r="N1817" s="80">
        <v>4</v>
      </c>
      <c r="O1817" s="48" t="s">
        <v>7078</v>
      </c>
      <c r="P1817" s="75">
        <v>46022</v>
      </c>
      <c r="Q1817" s="75">
        <v>46022</v>
      </c>
      <c r="R1817" s="75">
        <v>42369</v>
      </c>
      <c r="S1817" s="48">
        <v>1</v>
      </c>
      <c r="T1817" s="48" t="s">
        <v>274</v>
      </c>
      <c r="U1817" s="48" t="s">
        <v>1112</v>
      </c>
      <c r="V1817" s="82" t="s">
        <v>5704</v>
      </c>
      <c r="W1817" s="75">
        <v>43465</v>
      </c>
      <c r="X1817" s="48">
        <v>15000000</v>
      </c>
      <c r="Y1817" s="77">
        <v>5000000000</v>
      </c>
      <c r="Z1817" s="94">
        <v>150000000</v>
      </c>
      <c r="AA1817" s="77">
        <v>0</v>
      </c>
      <c r="AB1817" s="48">
        <v>2</v>
      </c>
      <c r="AC1817" s="75">
        <v>46022</v>
      </c>
      <c r="AD1817" s="77">
        <v>5000000000</v>
      </c>
      <c r="AE1817" s="77">
        <v>5000000000</v>
      </c>
      <c r="AF1817" s="48">
        <v>15000000</v>
      </c>
    </row>
    <row r="1818" spans="1:32" x14ac:dyDescent="0.25">
      <c r="A1818" s="230" t="s">
        <v>4762</v>
      </c>
      <c r="B1818" s="48" t="s">
        <v>7614</v>
      </c>
      <c r="C1818" s="77">
        <v>2000000000</v>
      </c>
      <c r="D1818" s="48"/>
      <c r="E1818" s="75">
        <v>46022</v>
      </c>
      <c r="F1818" s="77">
        <v>5000000000</v>
      </c>
      <c r="G1818" s="77">
        <v>7000000000</v>
      </c>
      <c r="H1818" s="77">
        <v>2000000000</v>
      </c>
      <c r="I1818" s="77">
        <v>150000000</v>
      </c>
      <c r="J1818" s="79" t="s">
        <v>5701</v>
      </c>
      <c r="K1818" s="80">
        <f t="shared" si="88"/>
        <v>4</v>
      </c>
      <c r="L1818" s="48" t="s">
        <v>249</v>
      </c>
      <c r="M1818" s="79" t="s">
        <v>7183</v>
      </c>
      <c r="N1818" s="80">
        <v>4</v>
      </c>
      <c r="O1818" s="48" t="s">
        <v>7078</v>
      </c>
      <c r="P1818" s="75">
        <v>46022</v>
      </c>
      <c r="Q1818" s="75">
        <v>46022</v>
      </c>
      <c r="R1818" s="75">
        <v>42369</v>
      </c>
      <c r="S1818" s="48">
        <v>1</v>
      </c>
      <c r="T1818" s="48" t="s">
        <v>274</v>
      </c>
      <c r="U1818" s="48" t="s">
        <v>1112</v>
      </c>
      <c r="V1818" s="82" t="s">
        <v>5704</v>
      </c>
      <c r="W1818" s="75">
        <v>43465</v>
      </c>
      <c r="X1818" s="48">
        <v>15000000</v>
      </c>
      <c r="Y1818" s="77">
        <v>5000000000</v>
      </c>
      <c r="Z1818" s="94">
        <v>150000000</v>
      </c>
      <c r="AA1818" s="77">
        <v>0</v>
      </c>
      <c r="AB1818" s="48">
        <v>2</v>
      </c>
      <c r="AC1818" s="75">
        <v>46022</v>
      </c>
      <c r="AD1818" s="77">
        <v>5000000000</v>
      </c>
      <c r="AE1818" s="77">
        <v>5000000000</v>
      </c>
      <c r="AF1818" s="48">
        <v>15000000</v>
      </c>
    </row>
    <row r="1819" spans="1:32" x14ac:dyDescent="0.25">
      <c r="A1819" s="230" t="s">
        <v>4764</v>
      </c>
      <c r="B1819" s="48" t="s">
        <v>7615</v>
      </c>
      <c r="C1819" s="77">
        <v>2000000000</v>
      </c>
      <c r="D1819" s="48"/>
      <c r="E1819" s="75">
        <v>46022</v>
      </c>
      <c r="F1819" s="77">
        <v>5000000000</v>
      </c>
      <c r="G1819" s="77">
        <v>7000000000</v>
      </c>
      <c r="H1819" s="77">
        <v>2000000000</v>
      </c>
      <c r="I1819" s="77">
        <v>150000000</v>
      </c>
      <c r="J1819" s="79" t="s">
        <v>5701</v>
      </c>
      <c r="K1819" s="80">
        <f t="shared" si="88"/>
        <v>2</v>
      </c>
      <c r="L1819" s="48" t="s">
        <v>249</v>
      </c>
      <c r="M1819" s="79" t="s">
        <v>7185</v>
      </c>
      <c r="N1819" s="80">
        <v>2</v>
      </c>
      <c r="O1819" s="48" t="s">
        <v>7078</v>
      </c>
      <c r="P1819" s="75">
        <v>46022</v>
      </c>
      <c r="Q1819" s="75">
        <v>46022</v>
      </c>
      <c r="R1819" s="75">
        <v>42369</v>
      </c>
      <c r="S1819" s="48">
        <v>1</v>
      </c>
      <c r="T1819" s="48" t="s">
        <v>274</v>
      </c>
      <c r="U1819" s="48" t="s">
        <v>1112</v>
      </c>
      <c r="V1819" s="82" t="s">
        <v>5704</v>
      </c>
      <c r="W1819" s="75">
        <v>43465</v>
      </c>
      <c r="X1819" s="48">
        <v>15000000</v>
      </c>
      <c r="Y1819" s="77">
        <v>5000000000</v>
      </c>
      <c r="Z1819" s="94">
        <v>150000000</v>
      </c>
      <c r="AA1819" s="77">
        <v>0</v>
      </c>
      <c r="AB1819" s="48">
        <v>2</v>
      </c>
      <c r="AC1819" s="75">
        <v>46022</v>
      </c>
      <c r="AD1819" s="77">
        <v>5000000000</v>
      </c>
      <c r="AE1819" s="77">
        <v>5000000000</v>
      </c>
      <c r="AF1819" s="48">
        <v>15000000</v>
      </c>
    </row>
    <row r="1820" spans="1:32" x14ac:dyDescent="0.25">
      <c r="A1820" s="230" t="s">
        <v>4766</v>
      </c>
      <c r="B1820" s="48" t="s">
        <v>7616</v>
      </c>
      <c r="C1820" s="77">
        <v>2000000000</v>
      </c>
      <c r="D1820" s="48"/>
      <c r="E1820" s="75">
        <v>46022</v>
      </c>
      <c r="F1820" s="77">
        <v>5000000000</v>
      </c>
      <c r="G1820" s="77">
        <v>7000000000</v>
      </c>
      <c r="H1820" s="77">
        <v>2000000000</v>
      </c>
      <c r="I1820" s="77">
        <v>150000000</v>
      </c>
      <c r="J1820" s="79" t="s">
        <v>5701</v>
      </c>
      <c r="K1820" s="80">
        <f t="shared" si="88"/>
        <v>2</v>
      </c>
      <c r="L1820" s="48" t="s">
        <v>249</v>
      </c>
      <c r="M1820" s="79" t="s">
        <v>7187</v>
      </c>
      <c r="N1820" s="80">
        <v>2</v>
      </c>
      <c r="O1820" s="48" t="s">
        <v>7078</v>
      </c>
      <c r="P1820" s="75">
        <v>46022</v>
      </c>
      <c r="Q1820" s="75">
        <v>46022</v>
      </c>
      <c r="R1820" s="75">
        <v>42369</v>
      </c>
      <c r="S1820" s="48">
        <v>1</v>
      </c>
      <c r="T1820" s="48" t="s">
        <v>274</v>
      </c>
      <c r="U1820" s="48" t="s">
        <v>1112</v>
      </c>
      <c r="V1820" s="82" t="s">
        <v>5704</v>
      </c>
      <c r="W1820" s="75">
        <v>43465</v>
      </c>
      <c r="X1820" s="48">
        <v>15000000</v>
      </c>
      <c r="Y1820" s="77">
        <v>5000000000</v>
      </c>
      <c r="Z1820" s="94">
        <v>150000000</v>
      </c>
      <c r="AA1820" s="77">
        <v>0</v>
      </c>
      <c r="AB1820" s="48">
        <v>2</v>
      </c>
      <c r="AC1820" s="75">
        <v>46022</v>
      </c>
      <c r="AD1820" s="77">
        <v>5000000000</v>
      </c>
      <c r="AE1820" s="77">
        <v>5000000000</v>
      </c>
      <c r="AF1820" s="48">
        <v>15000000</v>
      </c>
    </row>
    <row r="1821" spans="1:32" x14ac:dyDescent="0.25">
      <c r="A1821" s="230" t="s">
        <v>4768</v>
      </c>
      <c r="B1821" s="48" t="s">
        <v>7617</v>
      </c>
      <c r="C1821" s="77">
        <v>2000000000</v>
      </c>
      <c r="D1821" s="48"/>
      <c r="E1821" s="75">
        <v>46022</v>
      </c>
      <c r="F1821" s="77">
        <v>5000000000</v>
      </c>
      <c r="G1821" s="77">
        <v>7000000000</v>
      </c>
      <c r="H1821" s="77">
        <v>2000000000</v>
      </c>
      <c r="I1821" s="77">
        <v>150000000</v>
      </c>
      <c r="J1821" s="79" t="s">
        <v>5701</v>
      </c>
      <c r="K1821" s="80">
        <f t="shared" si="88"/>
        <v>2</v>
      </c>
      <c r="L1821" s="48" t="s">
        <v>249</v>
      </c>
      <c r="M1821" s="79" t="s">
        <v>7189</v>
      </c>
      <c r="N1821" s="80">
        <v>2</v>
      </c>
      <c r="O1821" s="48" t="s">
        <v>7078</v>
      </c>
      <c r="P1821" s="75">
        <v>46022</v>
      </c>
      <c r="Q1821" s="75">
        <v>46022</v>
      </c>
      <c r="R1821" s="75">
        <v>42369</v>
      </c>
      <c r="S1821" s="48">
        <v>1</v>
      </c>
      <c r="T1821" s="48" t="s">
        <v>274</v>
      </c>
      <c r="U1821" s="48" t="s">
        <v>1112</v>
      </c>
      <c r="V1821" s="82" t="s">
        <v>5704</v>
      </c>
      <c r="W1821" s="75">
        <v>43465</v>
      </c>
      <c r="X1821" s="48">
        <v>15000000</v>
      </c>
      <c r="Y1821" s="77">
        <v>5000000000</v>
      </c>
      <c r="Z1821" s="94">
        <v>150000000</v>
      </c>
      <c r="AA1821" s="77">
        <v>0</v>
      </c>
      <c r="AB1821" s="48">
        <v>2</v>
      </c>
      <c r="AC1821" s="75">
        <v>46022</v>
      </c>
      <c r="AD1821" s="77">
        <v>5000000000</v>
      </c>
      <c r="AE1821" s="77">
        <v>5000000000</v>
      </c>
      <c r="AF1821" s="48">
        <v>15000000</v>
      </c>
    </row>
    <row r="1822" spans="1:32" x14ac:dyDescent="0.25">
      <c r="A1822" s="230" t="s">
        <v>4770</v>
      </c>
      <c r="B1822" s="48" t="s">
        <v>7618</v>
      </c>
      <c r="C1822" s="77">
        <v>2000000000</v>
      </c>
      <c r="D1822" s="48"/>
      <c r="E1822" s="75">
        <v>46022</v>
      </c>
      <c r="F1822" s="77">
        <v>5000000000</v>
      </c>
      <c r="G1822" s="77">
        <v>7000000000</v>
      </c>
      <c r="H1822" s="77">
        <v>2000000000</v>
      </c>
      <c r="I1822" s="77">
        <v>150000000</v>
      </c>
      <c r="J1822" s="79" t="s">
        <v>5701</v>
      </c>
      <c r="K1822" s="80">
        <f t="shared" si="88"/>
        <v>2</v>
      </c>
      <c r="L1822" s="48" t="s">
        <v>249</v>
      </c>
      <c r="M1822" s="79" t="s">
        <v>7158</v>
      </c>
      <c r="N1822" s="80">
        <v>2</v>
      </c>
      <c r="O1822" s="48" t="s">
        <v>7078</v>
      </c>
      <c r="P1822" s="75">
        <v>46022</v>
      </c>
      <c r="Q1822" s="75">
        <v>46022</v>
      </c>
      <c r="R1822" s="75">
        <v>42369</v>
      </c>
      <c r="S1822" s="48">
        <v>1</v>
      </c>
      <c r="T1822" s="48" t="s">
        <v>274</v>
      </c>
      <c r="U1822" s="48" t="s">
        <v>1112</v>
      </c>
      <c r="V1822" s="82" t="s">
        <v>5704</v>
      </c>
      <c r="W1822" s="75">
        <v>43465</v>
      </c>
      <c r="X1822" s="48">
        <v>15000000</v>
      </c>
      <c r="Y1822" s="77">
        <v>5000000000</v>
      </c>
      <c r="Z1822" s="94">
        <v>150000000</v>
      </c>
      <c r="AA1822" s="77">
        <v>0</v>
      </c>
      <c r="AB1822" s="48">
        <v>2</v>
      </c>
      <c r="AC1822" s="75">
        <v>46022</v>
      </c>
      <c r="AD1822" s="77">
        <v>5000000000</v>
      </c>
      <c r="AE1822" s="77">
        <v>5000000000</v>
      </c>
      <c r="AF1822" s="48">
        <v>15000000</v>
      </c>
    </row>
    <row r="1823" spans="1:32" x14ac:dyDescent="0.25">
      <c r="A1823" s="230" t="s">
        <v>4772</v>
      </c>
      <c r="B1823" s="48" t="s">
        <v>7619</v>
      </c>
      <c r="C1823" s="77">
        <v>2000000000</v>
      </c>
      <c r="D1823" s="48"/>
      <c r="E1823" s="75">
        <v>46022</v>
      </c>
      <c r="F1823" s="77">
        <v>5000000000</v>
      </c>
      <c r="G1823" s="77">
        <v>7000000000</v>
      </c>
      <c r="H1823" s="77">
        <v>2000000000</v>
      </c>
      <c r="I1823" s="77">
        <v>150000000</v>
      </c>
      <c r="J1823" s="79" t="s">
        <v>5701</v>
      </c>
      <c r="K1823" s="80">
        <f t="shared" si="88"/>
        <v>2</v>
      </c>
      <c r="L1823" s="48" t="s">
        <v>249</v>
      </c>
      <c r="M1823" s="79" t="s">
        <v>7192</v>
      </c>
      <c r="N1823" s="80">
        <v>2</v>
      </c>
      <c r="O1823" s="48" t="s">
        <v>7078</v>
      </c>
      <c r="P1823" s="75">
        <v>46022</v>
      </c>
      <c r="Q1823" s="75">
        <v>46022</v>
      </c>
      <c r="R1823" s="75">
        <v>42369</v>
      </c>
      <c r="S1823" s="48">
        <v>1</v>
      </c>
      <c r="T1823" s="48" t="s">
        <v>274</v>
      </c>
      <c r="U1823" s="48" t="s">
        <v>1112</v>
      </c>
      <c r="V1823" s="82" t="s">
        <v>5704</v>
      </c>
      <c r="W1823" s="75">
        <v>43465</v>
      </c>
      <c r="X1823" s="48">
        <v>15000000</v>
      </c>
      <c r="Y1823" s="77">
        <v>5000000000</v>
      </c>
      <c r="Z1823" s="94">
        <v>150000000</v>
      </c>
      <c r="AA1823" s="77">
        <v>0</v>
      </c>
      <c r="AB1823" s="48">
        <v>2</v>
      </c>
      <c r="AC1823" s="75">
        <v>46022</v>
      </c>
      <c r="AD1823" s="77">
        <v>5000000000</v>
      </c>
      <c r="AE1823" s="77">
        <v>5000000000</v>
      </c>
      <c r="AF1823" s="48">
        <v>15000000</v>
      </c>
    </row>
    <row r="1824" spans="1:32" x14ac:dyDescent="0.25">
      <c r="A1824" s="230" t="s">
        <v>4774</v>
      </c>
      <c r="B1824" s="48" t="s">
        <v>7620</v>
      </c>
      <c r="C1824" s="77">
        <v>2000000000</v>
      </c>
      <c r="D1824" s="48"/>
      <c r="E1824" s="75">
        <v>46022</v>
      </c>
      <c r="F1824" s="77">
        <v>5000000000</v>
      </c>
      <c r="G1824" s="77">
        <v>7000000000</v>
      </c>
      <c r="H1824" s="77">
        <v>2000000000</v>
      </c>
      <c r="I1824" s="77">
        <v>150000000</v>
      </c>
      <c r="J1824" s="79" t="s">
        <v>5701</v>
      </c>
      <c r="K1824" s="80">
        <f t="shared" si="88"/>
        <v>2</v>
      </c>
      <c r="L1824" s="48" t="s">
        <v>249</v>
      </c>
      <c r="M1824" s="79" t="s">
        <v>7183</v>
      </c>
      <c r="N1824" s="80">
        <v>2</v>
      </c>
      <c r="O1824" s="48" t="s">
        <v>7078</v>
      </c>
      <c r="P1824" s="75">
        <v>46022</v>
      </c>
      <c r="Q1824" s="75">
        <v>46022</v>
      </c>
      <c r="R1824" s="75">
        <v>42369</v>
      </c>
      <c r="S1824" s="48">
        <v>1</v>
      </c>
      <c r="T1824" s="48" t="s">
        <v>274</v>
      </c>
      <c r="U1824" s="48" t="s">
        <v>1112</v>
      </c>
      <c r="V1824" s="82" t="s">
        <v>5704</v>
      </c>
      <c r="W1824" s="75">
        <v>43465</v>
      </c>
      <c r="X1824" s="48">
        <v>15000000</v>
      </c>
      <c r="Y1824" s="77">
        <v>5000000000</v>
      </c>
      <c r="Z1824" s="94">
        <v>150000000</v>
      </c>
      <c r="AA1824" s="77">
        <v>0</v>
      </c>
      <c r="AB1824" s="48">
        <v>2</v>
      </c>
      <c r="AC1824" s="75">
        <v>46022</v>
      </c>
      <c r="AD1824" s="77">
        <v>5000000000</v>
      </c>
      <c r="AE1824" s="77">
        <v>5000000000</v>
      </c>
      <c r="AF1824" s="48">
        <v>15000000</v>
      </c>
    </row>
    <row r="1825" spans="1:32" x14ac:dyDescent="0.25">
      <c r="A1825" s="230" t="s">
        <v>4776</v>
      </c>
      <c r="B1825" s="48" t="s">
        <v>7621</v>
      </c>
      <c r="C1825" s="77">
        <v>2000000000</v>
      </c>
      <c r="D1825" s="48"/>
      <c r="E1825" s="75">
        <v>46022</v>
      </c>
      <c r="F1825" s="77">
        <v>5000000000</v>
      </c>
      <c r="G1825" s="77">
        <v>7000000000</v>
      </c>
      <c r="H1825" s="77">
        <v>2000000000</v>
      </c>
      <c r="I1825" s="77">
        <v>150000000</v>
      </c>
      <c r="J1825" s="79" t="s">
        <v>5701</v>
      </c>
      <c r="K1825" s="80">
        <f t="shared" si="88"/>
        <v>2</v>
      </c>
      <c r="L1825" s="48" t="s">
        <v>249</v>
      </c>
      <c r="M1825" s="79" t="s">
        <v>7131</v>
      </c>
      <c r="N1825" s="80">
        <v>2</v>
      </c>
      <c r="O1825" s="48" t="s">
        <v>7078</v>
      </c>
      <c r="P1825" s="75">
        <v>46022</v>
      </c>
      <c r="Q1825" s="75">
        <v>46022</v>
      </c>
      <c r="R1825" s="75">
        <v>42369</v>
      </c>
      <c r="S1825" s="48">
        <v>1</v>
      </c>
      <c r="T1825" s="48" t="s">
        <v>274</v>
      </c>
      <c r="U1825" s="48" t="s">
        <v>1112</v>
      </c>
      <c r="V1825" s="82" t="s">
        <v>5704</v>
      </c>
      <c r="W1825" s="75">
        <v>43465</v>
      </c>
      <c r="X1825" s="48">
        <v>15000000</v>
      </c>
      <c r="Y1825" s="77">
        <v>5000000000</v>
      </c>
      <c r="Z1825" s="94">
        <v>150000000</v>
      </c>
      <c r="AA1825" s="77">
        <v>0</v>
      </c>
      <c r="AB1825" s="48">
        <v>2</v>
      </c>
      <c r="AC1825" s="75">
        <v>46022</v>
      </c>
      <c r="AD1825" s="77">
        <v>5000000000</v>
      </c>
      <c r="AE1825" s="77">
        <v>5000000000</v>
      </c>
      <c r="AF1825" s="48">
        <v>15000000</v>
      </c>
    </row>
    <row r="1826" spans="1:32" x14ac:dyDescent="0.25">
      <c r="A1826" s="230" t="s">
        <v>4778</v>
      </c>
      <c r="B1826" s="48" t="s">
        <v>7622</v>
      </c>
      <c r="C1826" s="77">
        <v>2000000000</v>
      </c>
      <c r="D1826" s="48"/>
      <c r="E1826" s="75">
        <v>46022</v>
      </c>
      <c r="F1826" s="77">
        <v>5000000000</v>
      </c>
      <c r="G1826" s="77">
        <v>7000000000</v>
      </c>
      <c r="H1826" s="77">
        <v>2000000000</v>
      </c>
      <c r="I1826" s="77">
        <v>150000000</v>
      </c>
      <c r="J1826" s="79" t="s">
        <v>5701</v>
      </c>
      <c r="K1826" s="80">
        <f t="shared" si="88"/>
        <v>2</v>
      </c>
      <c r="L1826" s="48" t="s">
        <v>249</v>
      </c>
      <c r="M1826" s="79" t="s">
        <v>7103</v>
      </c>
      <c r="N1826" s="80">
        <v>2</v>
      </c>
      <c r="O1826" s="48" t="s">
        <v>7078</v>
      </c>
      <c r="P1826" s="75">
        <v>46022</v>
      </c>
      <c r="Q1826" s="75">
        <v>46022</v>
      </c>
      <c r="R1826" s="75">
        <v>42369</v>
      </c>
      <c r="S1826" s="48">
        <v>1</v>
      </c>
      <c r="T1826" s="48" t="s">
        <v>274</v>
      </c>
      <c r="U1826" s="48" t="s">
        <v>1112</v>
      </c>
      <c r="V1826" s="82" t="s">
        <v>5704</v>
      </c>
      <c r="W1826" s="75">
        <v>43465</v>
      </c>
      <c r="X1826" s="48">
        <v>15000000</v>
      </c>
      <c r="Y1826" s="77">
        <v>5000000000</v>
      </c>
      <c r="Z1826" s="94">
        <v>150000000</v>
      </c>
      <c r="AA1826" s="77">
        <v>250000000</v>
      </c>
      <c r="AB1826" s="48">
        <v>2</v>
      </c>
      <c r="AC1826" s="75">
        <v>46022</v>
      </c>
      <c r="AD1826" s="77">
        <v>5000000000</v>
      </c>
      <c r="AE1826" s="77">
        <v>5000000000</v>
      </c>
      <c r="AF1826" s="48">
        <v>15000000</v>
      </c>
    </row>
    <row r="1827" spans="1:32" x14ac:dyDescent="0.25">
      <c r="A1827" s="230" t="s">
        <v>4780</v>
      </c>
      <c r="B1827" s="48" t="s">
        <v>7623</v>
      </c>
      <c r="C1827" s="77">
        <v>2000000000</v>
      </c>
      <c r="D1827" s="48"/>
      <c r="E1827" s="75">
        <v>46022</v>
      </c>
      <c r="F1827" s="77">
        <v>5000000000</v>
      </c>
      <c r="G1827" s="77">
        <v>7000000000</v>
      </c>
      <c r="H1827" s="77">
        <v>2000000000</v>
      </c>
      <c r="I1827" s="77">
        <v>150000000</v>
      </c>
      <c r="J1827" s="79" t="s">
        <v>5701</v>
      </c>
      <c r="K1827" s="80">
        <f t="shared" si="88"/>
        <v>2</v>
      </c>
      <c r="L1827" s="48" t="s">
        <v>249</v>
      </c>
      <c r="M1827" s="79" t="s">
        <v>7197</v>
      </c>
      <c r="N1827" s="80">
        <v>2</v>
      </c>
      <c r="O1827" s="48" t="s">
        <v>7078</v>
      </c>
      <c r="P1827" s="75">
        <v>46022</v>
      </c>
      <c r="Q1827" s="75">
        <v>46022</v>
      </c>
      <c r="R1827" s="75">
        <v>42369</v>
      </c>
      <c r="S1827" s="48">
        <v>1</v>
      </c>
      <c r="T1827" s="48" t="s">
        <v>274</v>
      </c>
      <c r="U1827" s="48" t="s">
        <v>1112</v>
      </c>
      <c r="V1827" s="82" t="s">
        <v>5704</v>
      </c>
      <c r="W1827" s="75">
        <v>43465</v>
      </c>
      <c r="X1827" s="48">
        <v>15000000</v>
      </c>
      <c r="Y1827" s="77">
        <v>5000000000</v>
      </c>
      <c r="Z1827" s="94">
        <v>150000000</v>
      </c>
      <c r="AA1827" s="77">
        <v>250000000</v>
      </c>
      <c r="AB1827" s="48">
        <v>2</v>
      </c>
      <c r="AC1827" s="75">
        <v>46022</v>
      </c>
      <c r="AD1827" s="77">
        <v>5000000000</v>
      </c>
      <c r="AE1827" s="77">
        <v>5000000000</v>
      </c>
      <c r="AF1827" s="48">
        <v>15000000</v>
      </c>
    </row>
    <row r="1828" spans="1:32" x14ac:dyDescent="0.25">
      <c r="A1828" s="230" t="s">
        <v>4782</v>
      </c>
      <c r="B1828" s="48" t="s">
        <v>7624</v>
      </c>
      <c r="C1828" s="77">
        <v>2000000000</v>
      </c>
      <c r="D1828" s="48"/>
      <c r="E1828" s="75">
        <v>46022</v>
      </c>
      <c r="F1828" s="77">
        <v>5000000000</v>
      </c>
      <c r="G1828" s="77">
        <v>7000000000</v>
      </c>
      <c r="H1828" s="77">
        <v>2000000000</v>
      </c>
      <c r="I1828" s="77">
        <v>150000000</v>
      </c>
      <c r="J1828" s="79" t="s">
        <v>5701</v>
      </c>
      <c r="K1828" s="80">
        <f t="shared" si="88"/>
        <v>2</v>
      </c>
      <c r="L1828" s="48" t="s">
        <v>249</v>
      </c>
      <c r="M1828" s="79" t="s">
        <v>7199</v>
      </c>
      <c r="N1828" s="80">
        <v>2</v>
      </c>
      <c r="O1828" s="48" t="s">
        <v>7078</v>
      </c>
      <c r="P1828" s="75">
        <v>46022</v>
      </c>
      <c r="Q1828" s="75">
        <v>46022</v>
      </c>
      <c r="R1828" s="75">
        <v>42369</v>
      </c>
      <c r="S1828" s="48">
        <v>1</v>
      </c>
      <c r="T1828" s="48" t="s">
        <v>274</v>
      </c>
      <c r="U1828" s="48" t="s">
        <v>1112</v>
      </c>
      <c r="V1828" s="82" t="s">
        <v>5704</v>
      </c>
      <c r="W1828" s="75">
        <v>43465</v>
      </c>
      <c r="X1828" s="48">
        <v>15000000</v>
      </c>
      <c r="Y1828" s="77">
        <v>5000000000</v>
      </c>
      <c r="Z1828" s="94">
        <v>150000000</v>
      </c>
      <c r="AA1828" s="77">
        <v>250000000</v>
      </c>
      <c r="AB1828" s="48">
        <v>2</v>
      </c>
      <c r="AC1828" s="75">
        <v>46022</v>
      </c>
      <c r="AD1828" s="77">
        <v>5000000000</v>
      </c>
      <c r="AE1828" s="77">
        <v>5000000000</v>
      </c>
      <c r="AF1828" s="48">
        <v>15000000</v>
      </c>
    </row>
    <row r="1829" spans="1:32" x14ac:dyDescent="0.25">
      <c r="A1829" s="230" t="s">
        <v>4784</v>
      </c>
      <c r="B1829" s="48" t="s">
        <v>7625</v>
      </c>
      <c r="C1829" s="77">
        <v>2000000000</v>
      </c>
      <c r="D1829" s="48"/>
      <c r="E1829" s="75">
        <v>46022</v>
      </c>
      <c r="F1829" s="77">
        <v>5000000000</v>
      </c>
      <c r="G1829" s="77">
        <v>7000000000</v>
      </c>
      <c r="H1829" s="77">
        <v>2000000000</v>
      </c>
      <c r="I1829" s="77">
        <v>150000000</v>
      </c>
      <c r="J1829" s="79" t="s">
        <v>5701</v>
      </c>
      <c r="K1829" s="80">
        <f t="shared" si="88"/>
        <v>2</v>
      </c>
      <c r="L1829" s="48" t="s">
        <v>249</v>
      </c>
      <c r="M1829" s="79" t="s">
        <v>7201</v>
      </c>
      <c r="N1829" s="80">
        <v>2</v>
      </c>
      <c r="O1829" s="48" t="s">
        <v>7078</v>
      </c>
      <c r="P1829" s="75">
        <v>46022</v>
      </c>
      <c r="Q1829" s="75">
        <v>46022</v>
      </c>
      <c r="R1829" s="75">
        <v>42369</v>
      </c>
      <c r="S1829" s="48">
        <v>1</v>
      </c>
      <c r="T1829" s="48" t="s">
        <v>274</v>
      </c>
      <c r="U1829" s="48" t="s">
        <v>1112</v>
      </c>
      <c r="V1829" s="82" t="s">
        <v>5704</v>
      </c>
      <c r="W1829" s="75">
        <v>43465</v>
      </c>
      <c r="X1829" s="48">
        <v>15000000</v>
      </c>
      <c r="Y1829" s="77">
        <v>5000000000</v>
      </c>
      <c r="Z1829" s="94">
        <v>150000000</v>
      </c>
      <c r="AA1829" s="77">
        <v>250000000</v>
      </c>
      <c r="AB1829" s="48">
        <v>2</v>
      </c>
      <c r="AC1829" s="75">
        <v>46022</v>
      </c>
      <c r="AD1829" s="77">
        <v>5000000000</v>
      </c>
      <c r="AE1829" s="77">
        <v>5000000000</v>
      </c>
      <c r="AF1829" s="48">
        <v>15000000</v>
      </c>
    </row>
    <row r="1830" spans="1:32" x14ac:dyDescent="0.25">
      <c r="A1830" s="230" t="s">
        <v>4786</v>
      </c>
      <c r="B1830" s="48" t="s">
        <v>7626</v>
      </c>
      <c r="C1830" s="77">
        <v>2000000000</v>
      </c>
      <c r="D1830" s="48"/>
      <c r="E1830" s="75">
        <v>46022</v>
      </c>
      <c r="F1830" s="77">
        <v>5000000000</v>
      </c>
      <c r="G1830" s="77">
        <v>7000000000</v>
      </c>
      <c r="H1830" s="77">
        <v>2000000000</v>
      </c>
      <c r="I1830" s="77">
        <v>150000000</v>
      </c>
      <c r="J1830" s="79" t="s">
        <v>5701</v>
      </c>
      <c r="K1830" s="80">
        <f t="shared" si="88"/>
        <v>2</v>
      </c>
      <c r="L1830" s="48" t="s">
        <v>249</v>
      </c>
      <c r="M1830" s="79" t="s">
        <v>7203</v>
      </c>
      <c r="N1830" s="80">
        <v>2</v>
      </c>
      <c r="O1830" s="48" t="s">
        <v>7078</v>
      </c>
      <c r="P1830" s="75">
        <v>46022</v>
      </c>
      <c r="Q1830" s="75">
        <v>46022</v>
      </c>
      <c r="R1830" s="75">
        <v>42369</v>
      </c>
      <c r="S1830" s="48">
        <v>1</v>
      </c>
      <c r="T1830" s="48" t="s">
        <v>274</v>
      </c>
      <c r="U1830" s="48" t="s">
        <v>1112</v>
      </c>
      <c r="V1830" s="82" t="s">
        <v>5704</v>
      </c>
      <c r="W1830" s="75">
        <v>43465</v>
      </c>
      <c r="X1830" s="48">
        <v>15000000</v>
      </c>
      <c r="Y1830" s="77">
        <v>5000000000</v>
      </c>
      <c r="Z1830" s="94">
        <v>150000000</v>
      </c>
      <c r="AA1830" s="77">
        <v>250000000</v>
      </c>
      <c r="AB1830" s="48">
        <v>2</v>
      </c>
      <c r="AC1830" s="75">
        <v>46022</v>
      </c>
      <c r="AD1830" s="77">
        <v>5000000000</v>
      </c>
      <c r="AE1830" s="77">
        <v>5000000000</v>
      </c>
      <c r="AF1830" s="48">
        <v>15000000</v>
      </c>
    </row>
    <row r="1831" spans="1:32" x14ac:dyDescent="0.25">
      <c r="A1831" s="230" t="s">
        <v>4788</v>
      </c>
      <c r="B1831" s="48" t="s">
        <v>7627</v>
      </c>
      <c r="C1831" s="77">
        <v>2000000000</v>
      </c>
      <c r="D1831" s="48"/>
      <c r="E1831" s="75">
        <v>46022</v>
      </c>
      <c r="F1831" s="77">
        <v>5000000000</v>
      </c>
      <c r="G1831" s="77">
        <v>7000000000</v>
      </c>
      <c r="H1831" s="77">
        <v>2000000000</v>
      </c>
      <c r="I1831" s="77">
        <v>150000000</v>
      </c>
      <c r="J1831" s="79" t="s">
        <v>5701</v>
      </c>
      <c r="K1831" s="80">
        <f t="shared" si="88"/>
        <v>2</v>
      </c>
      <c r="L1831" s="48" t="s">
        <v>249</v>
      </c>
      <c r="M1831" s="79" t="s">
        <v>7205</v>
      </c>
      <c r="N1831" s="80">
        <v>2</v>
      </c>
      <c r="O1831" s="48" t="s">
        <v>7078</v>
      </c>
      <c r="P1831" s="75">
        <v>46022</v>
      </c>
      <c r="Q1831" s="75">
        <v>46022</v>
      </c>
      <c r="R1831" s="75">
        <v>42369</v>
      </c>
      <c r="S1831" s="48">
        <v>1</v>
      </c>
      <c r="T1831" s="48" t="s">
        <v>274</v>
      </c>
      <c r="U1831" s="48" t="s">
        <v>1112</v>
      </c>
      <c r="V1831" s="82" t="s">
        <v>5704</v>
      </c>
      <c r="W1831" s="75">
        <v>43465</v>
      </c>
      <c r="X1831" s="48">
        <v>15000000</v>
      </c>
      <c r="Y1831" s="77">
        <v>5000000000</v>
      </c>
      <c r="Z1831" s="94">
        <v>150000000</v>
      </c>
      <c r="AA1831" s="77">
        <v>250000000</v>
      </c>
      <c r="AB1831" s="48">
        <v>2</v>
      </c>
      <c r="AC1831" s="75">
        <v>46022</v>
      </c>
      <c r="AD1831" s="77">
        <v>5000000000</v>
      </c>
      <c r="AE1831" s="77">
        <v>5000000000</v>
      </c>
      <c r="AF1831" s="48">
        <v>15000000</v>
      </c>
    </row>
    <row r="1832" spans="1:32" x14ac:dyDescent="0.25">
      <c r="A1832" s="230" t="s">
        <v>4790</v>
      </c>
      <c r="B1832" s="48" t="s">
        <v>7628</v>
      </c>
      <c r="C1832" s="77">
        <v>2000000000</v>
      </c>
      <c r="D1832" s="48"/>
      <c r="E1832" s="75">
        <v>46022</v>
      </c>
      <c r="F1832" s="77">
        <v>5000000000</v>
      </c>
      <c r="G1832" s="77">
        <v>7000000000</v>
      </c>
      <c r="H1832" s="77">
        <v>2000000000</v>
      </c>
      <c r="I1832" s="77">
        <v>150000000</v>
      </c>
      <c r="J1832" s="79" t="s">
        <v>5701</v>
      </c>
      <c r="K1832" s="80">
        <f t="shared" si="88"/>
        <v>2</v>
      </c>
      <c r="L1832" s="48" t="s">
        <v>249</v>
      </c>
      <c r="M1832" s="79" t="s">
        <v>7146</v>
      </c>
      <c r="N1832" s="80">
        <v>2</v>
      </c>
      <c r="O1832" s="48" t="s">
        <v>7078</v>
      </c>
      <c r="P1832" s="75">
        <v>46022</v>
      </c>
      <c r="Q1832" s="75">
        <v>46022</v>
      </c>
      <c r="R1832" s="75">
        <v>42369</v>
      </c>
      <c r="S1832" s="48">
        <v>1</v>
      </c>
      <c r="T1832" s="48" t="s">
        <v>274</v>
      </c>
      <c r="U1832" s="48" t="s">
        <v>1112</v>
      </c>
      <c r="V1832" s="82" t="s">
        <v>5704</v>
      </c>
      <c r="W1832" s="75">
        <v>43465</v>
      </c>
      <c r="X1832" s="48">
        <v>15000000</v>
      </c>
      <c r="Y1832" s="77">
        <v>5000000000</v>
      </c>
      <c r="Z1832" s="94">
        <v>150000000</v>
      </c>
      <c r="AA1832" s="77">
        <v>250000000</v>
      </c>
      <c r="AB1832" s="48">
        <v>2</v>
      </c>
      <c r="AC1832" s="75">
        <v>46022</v>
      </c>
      <c r="AD1832" s="77">
        <v>5000000000</v>
      </c>
      <c r="AE1832" s="77">
        <v>5000000000</v>
      </c>
      <c r="AF1832" s="48">
        <v>15000000</v>
      </c>
    </row>
    <row r="1833" spans="1:32" x14ac:dyDescent="0.25">
      <c r="A1833" s="230" t="s">
        <v>4792</v>
      </c>
      <c r="B1833" s="48" t="s">
        <v>7629</v>
      </c>
      <c r="C1833" s="77">
        <v>2000000000</v>
      </c>
      <c r="D1833" s="48"/>
      <c r="E1833" s="75">
        <v>46022</v>
      </c>
      <c r="F1833" s="77">
        <v>5000000000</v>
      </c>
      <c r="G1833" s="77">
        <v>7000000000</v>
      </c>
      <c r="H1833" s="77">
        <v>2000000000</v>
      </c>
      <c r="I1833" s="77">
        <v>150000000</v>
      </c>
      <c r="J1833" s="79" t="s">
        <v>5701</v>
      </c>
      <c r="K1833" s="80">
        <f t="shared" si="88"/>
        <v>3</v>
      </c>
      <c r="L1833" s="48" t="s">
        <v>249</v>
      </c>
      <c r="M1833" s="79" t="s">
        <v>7208</v>
      </c>
      <c r="N1833" s="80">
        <v>3</v>
      </c>
      <c r="O1833" s="48" t="s">
        <v>7078</v>
      </c>
      <c r="P1833" s="75">
        <v>46022</v>
      </c>
      <c r="Q1833" s="75">
        <v>46022</v>
      </c>
      <c r="R1833" s="75">
        <v>42369</v>
      </c>
      <c r="S1833" s="48">
        <v>1</v>
      </c>
      <c r="T1833" s="48" t="s">
        <v>274</v>
      </c>
      <c r="U1833" s="48" t="s">
        <v>1112</v>
      </c>
      <c r="V1833" s="82" t="s">
        <v>5704</v>
      </c>
      <c r="W1833" s="75">
        <v>43465</v>
      </c>
      <c r="X1833" s="48">
        <v>15000000</v>
      </c>
      <c r="Y1833" s="77">
        <v>5000000000</v>
      </c>
      <c r="Z1833" s="94">
        <v>150000000</v>
      </c>
      <c r="AA1833" s="77">
        <v>0</v>
      </c>
      <c r="AB1833" s="48">
        <v>2</v>
      </c>
      <c r="AC1833" s="75">
        <v>46022</v>
      </c>
      <c r="AD1833" s="77">
        <v>5000000000</v>
      </c>
      <c r="AE1833" s="77">
        <v>5000000000</v>
      </c>
      <c r="AF1833" s="48">
        <v>15000000</v>
      </c>
    </row>
    <row r="1834" spans="1:32" x14ac:dyDescent="0.25">
      <c r="A1834" s="230" t="s">
        <v>4794</v>
      </c>
      <c r="B1834" s="48" t="s">
        <v>7630</v>
      </c>
      <c r="C1834" s="77">
        <v>2000000000</v>
      </c>
      <c r="D1834" s="48"/>
      <c r="E1834" s="75">
        <v>46022</v>
      </c>
      <c r="F1834" s="77">
        <v>5000000000</v>
      </c>
      <c r="G1834" s="77">
        <v>7000000000</v>
      </c>
      <c r="H1834" s="77">
        <v>2000000000</v>
      </c>
      <c r="I1834" s="77">
        <v>150000000</v>
      </c>
      <c r="J1834" s="79" t="s">
        <v>5701</v>
      </c>
      <c r="K1834" s="80">
        <f t="shared" si="88"/>
        <v>3</v>
      </c>
      <c r="L1834" s="48" t="s">
        <v>249</v>
      </c>
      <c r="M1834" s="79" t="s">
        <v>7210</v>
      </c>
      <c r="N1834" s="80">
        <v>3</v>
      </c>
      <c r="O1834" s="48" t="s">
        <v>7078</v>
      </c>
      <c r="P1834" s="75">
        <v>46022</v>
      </c>
      <c r="Q1834" s="75">
        <v>46022</v>
      </c>
      <c r="R1834" s="75">
        <v>42369</v>
      </c>
      <c r="S1834" s="48">
        <v>1</v>
      </c>
      <c r="T1834" s="48" t="s">
        <v>274</v>
      </c>
      <c r="U1834" s="48" t="s">
        <v>1112</v>
      </c>
      <c r="V1834" s="82" t="s">
        <v>5704</v>
      </c>
      <c r="W1834" s="75">
        <v>43465</v>
      </c>
      <c r="X1834" s="48">
        <v>15000000</v>
      </c>
      <c r="Y1834" s="77">
        <v>5000000000</v>
      </c>
      <c r="Z1834" s="94">
        <v>150000000</v>
      </c>
      <c r="AA1834" s="77">
        <v>0</v>
      </c>
      <c r="AB1834" s="48">
        <v>2</v>
      </c>
      <c r="AC1834" s="75">
        <v>46022</v>
      </c>
      <c r="AD1834" s="77">
        <v>5000000000</v>
      </c>
      <c r="AE1834" s="77">
        <v>5000000000</v>
      </c>
      <c r="AF1834" s="48">
        <v>15000000</v>
      </c>
    </row>
    <row r="1835" spans="1:32" x14ac:dyDescent="0.25">
      <c r="A1835" s="230" t="s">
        <v>4796</v>
      </c>
      <c r="B1835" s="48" t="s">
        <v>7631</v>
      </c>
      <c r="C1835" s="77">
        <v>2000000000</v>
      </c>
      <c r="D1835" s="48"/>
      <c r="E1835" s="75">
        <v>46022</v>
      </c>
      <c r="F1835" s="77">
        <v>5000000000</v>
      </c>
      <c r="G1835" s="77">
        <v>7000000000</v>
      </c>
      <c r="H1835" s="77">
        <v>2000000000</v>
      </c>
      <c r="I1835" s="77">
        <v>150000000</v>
      </c>
      <c r="J1835" s="79" t="s">
        <v>5701</v>
      </c>
      <c r="K1835" s="80">
        <f t="shared" si="88"/>
        <v>3</v>
      </c>
      <c r="L1835" s="48" t="s">
        <v>249</v>
      </c>
      <c r="M1835" s="79" t="s">
        <v>7093</v>
      </c>
      <c r="N1835" s="80">
        <v>3</v>
      </c>
      <c r="O1835" s="48" t="s">
        <v>7078</v>
      </c>
      <c r="P1835" s="75">
        <v>46022</v>
      </c>
      <c r="Q1835" s="75">
        <v>46022</v>
      </c>
      <c r="R1835" s="75">
        <v>42369</v>
      </c>
      <c r="S1835" s="48">
        <v>1</v>
      </c>
      <c r="T1835" s="48" t="s">
        <v>274</v>
      </c>
      <c r="U1835" s="48" t="s">
        <v>1112</v>
      </c>
      <c r="V1835" s="82" t="s">
        <v>5704</v>
      </c>
      <c r="W1835" s="75">
        <v>43465</v>
      </c>
      <c r="X1835" s="48">
        <v>15000000</v>
      </c>
      <c r="Y1835" s="77">
        <v>5000000000</v>
      </c>
      <c r="Z1835" s="94">
        <v>150000000</v>
      </c>
      <c r="AA1835" s="77">
        <v>0</v>
      </c>
      <c r="AB1835" s="48">
        <v>2</v>
      </c>
      <c r="AC1835" s="75">
        <v>46022</v>
      </c>
      <c r="AD1835" s="77">
        <v>5000000000</v>
      </c>
      <c r="AE1835" s="77">
        <v>5000000000</v>
      </c>
      <c r="AF1835" s="48">
        <v>15000000</v>
      </c>
    </row>
    <row r="1836" spans="1:32" x14ac:dyDescent="0.25">
      <c r="A1836" s="230" t="s">
        <v>4798</v>
      </c>
      <c r="B1836" s="48" t="s">
        <v>7632</v>
      </c>
      <c r="C1836" s="77">
        <v>2000000000</v>
      </c>
      <c r="D1836" s="48"/>
      <c r="E1836" s="75">
        <v>46022</v>
      </c>
      <c r="F1836" s="77">
        <v>5000000000</v>
      </c>
      <c r="G1836" s="77">
        <v>7000000000</v>
      </c>
      <c r="H1836" s="77">
        <v>2000000000</v>
      </c>
      <c r="I1836" s="77">
        <v>150000000</v>
      </c>
      <c r="J1836" s="79" t="s">
        <v>5701</v>
      </c>
      <c r="K1836" s="80">
        <f t="shared" si="88"/>
        <v>3</v>
      </c>
      <c r="L1836" s="48" t="s">
        <v>249</v>
      </c>
      <c r="M1836" s="79" t="s">
        <v>7213</v>
      </c>
      <c r="N1836" s="80">
        <v>3</v>
      </c>
      <c r="O1836" s="48" t="s">
        <v>7078</v>
      </c>
      <c r="P1836" s="75">
        <v>46022</v>
      </c>
      <c r="Q1836" s="75">
        <v>46022</v>
      </c>
      <c r="R1836" s="75">
        <v>42369</v>
      </c>
      <c r="S1836" s="48">
        <v>1</v>
      </c>
      <c r="T1836" s="48" t="s">
        <v>274</v>
      </c>
      <c r="U1836" s="48" t="s">
        <v>1112</v>
      </c>
      <c r="V1836" s="82" t="s">
        <v>5704</v>
      </c>
      <c r="W1836" s="75">
        <v>43465</v>
      </c>
      <c r="X1836" s="48">
        <v>15000000</v>
      </c>
      <c r="Y1836" s="77">
        <v>5000000000</v>
      </c>
      <c r="Z1836" s="94">
        <v>150000000</v>
      </c>
      <c r="AA1836" s="77">
        <v>0</v>
      </c>
      <c r="AB1836" s="48">
        <v>2</v>
      </c>
      <c r="AC1836" s="75">
        <v>46022</v>
      </c>
      <c r="AD1836" s="77">
        <v>5000000000</v>
      </c>
      <c r="AE1836" s="77">
        <v>5000000000</v>
      </c>
      <c r="AF1836" s="48">
        <v>15000000</v>
      </c>
    </row>
    <row r="1837" spans="1:32" x14ac:dyDescent="0.25">
      <c r="A1837" s="230" t="s">
        <v>4800</v>
      </c>
      <c r="B1837" s="48" t="s">
        <v>7633</v>
      </c>
      <c r="C1837" s="77">
        <v>2000000000</v>
      </c>
      <c r="D1837" s="48"/>
      <c r="E1837" s="75">
        <v>46022</v>
      </c>
      <c r="F1837" s="77">
        <v>5000000000</v>
      </c>
      <c r="G1837" s="77">
        <v>7000000000</v>
      </c>
      <c r="H1837" s="77">
        <v>2000000000</v>
      </c>
      <c r="I1837" s="77">
        <v>150000000</v>
      </c>
      <c r="J1837" s="79" t="s">
        <v>5701</v>
      </c>
      <c r="K1837" s="80">
        <f t="shared" si="88"/>
        <v>3</v>
      </c>
      <c r="L1837" s="48" t="s">
        <v>249</v>
      </c>
      <c r="M1837" s="79" t="s">
        <v>7215</v>
      </c>
      <c r="N1837" s="80">
        <v>3</v>
      </c>
      <c r="O1837" s="48" t="s">
        <v>7078</v>
      </c>
      <c r="P1837" s="75">
        <v>46022</v>
      </c>
      <c r="Q1837" s="75">
        <v>46022</v>
      </c>
      <c r="R1837" s="75">
        <v>42369</v>
      </c>
      <c r="S1837" s="48">
        <v>1</v>
      </c>
      <c r="T1837" s="48" t="s">
        <v>274</v>
      </c>
      <c r="U1837" s="48" t="s">
        <v>1112</v>
      </c>
      <c r="V1837" s="82" t="s">
        <v>5704</v>
      </c>
      <c r="W1837" s="75">
        <v>43465</v>
      </c>
      <c r="X1837" s="48">
        <v>15000000</v>
      </c>
      <c r="Y1837" s="77">
        <v>5000000000</v>
      </c>
      <c r="Z1837" s="94">
        <v>150000000</v>
      </c>
      <c r="AA1837" s="77">
        <v>0</v>
      </c>
      <c r="AB1837" s="48">
        <v>2</v>
      </c>
      <c r="AC1837" s="75">
        <v>46022</v>
      </c>
      <c r="AD1837" s="77">
        <v>5000000000</v>
      </c>
      <c r="AE1837" s="77">
        <v>5000000000</v>
      </c>
      <c r="AF1837" s="48">
        <v>15000000</v>
      </c>
    </row>
    <row r="1838" spans="1:32" x14ac:dyDescent="0.25">
      <c r="A1838" s="230" t="s">
        <v>4802</v>
      </c>
      <c r="B1838" s="48" t="s">
        <v>7634</v>
      </c>
      <c r="C1838" s="77">
        <v>2000000000</v>
      </c>
      <c r="D1838" s="48"/>
      <c r="E1838" s="75">
        <v>46022</v>
      </c>
      <c r="F1838" s="77">
        <v>5000000000</v>
      </c>
      <c r="G1838" s="77">
        <v>7000000000</v>
      </c>
      <c r="H1838" s="77">
        <v>2000000000</v>
      </c>
      <c r="I1838" s="77">
        <v>150000000</v>
      </c>
      <c r="J1838" s="79" t="s">
        <v>5701</v>
      </c>
      <c r="K1838" s="80">
        <f t="shared" si="88"/>
        <v>3</v>
      </c>
      <c r="L1838" s="48" t="s">
        <v>249</v>
      </c>
      <c r="M1838" s="79" t="s">
        <v>7217</v>
      </c>
      <c r="N1838" s="80">
        <v>3</v>
      </c>
      <c r="O1838" s="48" t="s">
        <v>7078</v>
      </c>
      <c r="P1838" s="75">
        <v>46022</v>
      </c>
      <c r="Q1838" s="75">
        <v>46022</v>
      </c>
      <c r="R1838" s="75">
        <v>42369</v>
      </c>
      <c r="S1838" s="48">
        <v>1</v>
      </c>
      <c r="T1838" s="48" t="s">
        <v>274</v>
      </c>
      <c r="U1838" s="48" t="s">
        <v>1112</v>
      </c>
      <c r="V1838" s="82" t="s">
        <v>5704</v>
      </c>
      <c r="W1838" s="75">
        <v>43465</v>
      </c>
      <c r="X1838" s="48">
        <v>15000000</v>
      </c>
      <c r="Y1838" s="77">
        <v>5000000000</v>
      </c>
      <c r="Z1838" s="94">
        <v>150000000</v>
      </c>
      <c r="AA1838" s="77">
        <v>0</v>
      </c>
      <c r="AB1838" s="48">
        <v>2</v>
      </c>
      <c r="AC1838" s="75">
        <v>46022</v>
      </c>
      <c r="AD1838" s="77">
        <v>5000000000</v>
      </c>
      <c r="AE1838" s="77">
        <v>5000000000</v>
      </c>
      <c r="AF1838" s="48">
        <v>15000000</v>
      </c>
    </row>
    <row r="1839" spans="1:32" x14ac:dyDescent="0.25">
      <c r="A1839" s="230" t="s">
        <v>4804</v>
      </c>
      <c r="B1839" s="48" t="s">
        <v>7635</v>
      </c>
      <c r="C1839" s="77">
        <v>2000000000</v>
      </c>
      <c r="D1839" s="48"/>
      <c r="E1839" s="75">
        <v>46022</v>
      </c>
      <c r="F1839" s="77">
        <v>5000000000</v>
      </c>
      <c r="G1839" s="77">
        <v>7000000000</v>
      </c>
      <c r="H1839" s="77">
        <v>2000000000</v>
      </c>
      <c r="I1839" s="77">
        <v>150000000</v>
      </c>
      <c r="J1839" s="79" t="s">
        <v>5701</v>
      </c>
      <c r="K1839" s="80">
        <f t="shared" si="88"/>
        <v>3</v>
      </c>
      <c r="L1839" s="48" t="s">
        <v>249</v>
      </c>
      <c r="M1839" s="79" t="s">
        <v>7219</v>
      </c>
      <c r="N1839" s="80">
        <v>3</v>
      </c>
      <c r="O1839" s="48" t="s">
        <v>7078</v>
      </c>
      <c r="P1839" s="75">
        <v>46022</v>
      </c>
      <c r="Q1839" s="75">
        <v>46022</v>
      </c>
      <c r="R1839" s="75">
        <v>42369</v>
      </c>
      <c r="S1839" s="48">
        <v>1</v>
      </c>
      <c r="T1839" s="48" t="s">
        <v>274</v>
      </c>
      <c r="U1839" s="48" t="s">
        <v>1112</v>
      </c>
      <c r="V1839" s="82" t="s">
        <v>5704</v>
      </c>
      <c r="W1839" s="75">
        <v>43465</v>
      </c>
      <c r="X1839" s="48">
        <v>15000000</v>
      </c>
      <c r="Y1839" s="77">
        <v>5000000000</v>
      </c>
      <c r="Z1839" s="94">
        <v>150000000</v>
      </c>
      <c r="AA1839" s="77">
        <v>0</v>
      </c>
      <c r="AB1839" s="48">
        <v>2</v>
      </c>
      <c r="AC1839" s="75">
        <v>46022</v>
      </c>
      <c r="AD1839" s="77">
        <v>5000000000</v>
      </c>
      <c r="AE1839" s="77">
        <v>5000000000</v>
      </c>
      <c r="AF1839" s="48">
        <v>15000000</v>
      </c>
    </row>
    <row r="1840" spans="1:32" x14ac:dyDescent="0.25">
      <c r="A1840" s="230" t="s">
        <v>4806</v>
      </c>
      <c r="B1840" s="48" t="s">
        <v>7636</v>
      </c>
      <c r="C1840" s="77">
        <v>2000000000</v>
      </c>
      <c r="D1840" s="48"/>
      <c r="E1840" s="75">
        <v>46022</v>
      </c>
      <c r="F1840" s="77">
        <v>5000000000</v>
      </c>
      <c r="G1840" s="77">
        <v>7000000000</v>
      </c>
      <c r="H1840" s="77">
        <v>2000000000</v>
      </c>
      <c r="I1840" s="77">
        <v>150000000</v>
      </c>
      <c r="J1840" s="79" t="s">
        <v>5701</v>
      </c>
      <c r="K1840" s="80">
        <f t="shared" si="88"/>
        <v>3</v>
      </c>
      <c r="L1840" s="48" t="s">
        <v>249</v>
      </c>
      <c r="M1840" s="79" t="s">
        <v>7221</v>
      </c>
      <c r="N1840" s="80">
        <v>3</v>
      </c>
      <c r="O1840" s="48" t="s">
        <v>7078</v>
      </c>
      <c r="P1840" s="75">
        <v>46022</v>
      </c>
      <c r="Q1840" s="75">
        <v>46022</v>
      </c>
      <c r="R1840" s="75">
        <v>42369</v>
      </c>
      <c r="S1840" s="48">
        <v>1</v>
      </c>
      <c r="T1840" s="48" t="s">
        <v>274</v>
      </c>
      <c r="U1840" s="48" t="s">
        <v>1112</v>
      </c>
      <c r="V1840" s="82" t="s">
        <v>5704</v>
      </c>
      <c r="W1840" s="75">
        <v>43465</v>
      </c>
      <c r="X1840" s="48">
        <v>15000000</v>
      </c>
      <c r="Y1840" s="77">
        <v>5000000000</v>
      </c>
      <c r="Z1840" s="94">
        <v>150000000</v>
      </c>
      <c r="AA1840" s="77">
        <v>0</v>
      </c>
      <c r="AB1840" s="48">
        <v>2</v>
      </c>
      <c r="AC1840" s="75">
        <v>46022</v>
      </c>
      <c r="AD1840" s="77">
        <v>5000000000</v>
      </c>
      <c r="AE1840" s="77">
        <v>5000000000</v>
      </c>
      <c r="AF1840" s="48">
        <v>15000000</v>
      </c>
    </row>
    <row r="1841" spans="1:32" x14ac:dyDescent="0.25">
      <c r="A1841" s="230" t="s">
        <v>4808</v>
      </c>
      <c r="B1841" s="48" t="s">
        <v>7637</v>
      </c>
      <c r="C1841" s="77">
        <v>2000000000</v>
      </c>
      <c r="D1841" s="48"/>
      <c r="E1841" s="75">
        <v>46022</v>
      </c>
      <c r="F1841" s="77">
        <v>5000000000</v>
      </c>
      <c r="G1841" s="77">
        <v>7000000000</v>
      </c>
      <c r="H1841" s="77">
        <v>2000000000</v>
      </c>
      <c r="I1841" s="77">
        <v>150000000</v>
      </c>
      <c r="J1841" s="79" t="s">
        <v>5701</v>
      </c>
      <c r="K1841" s="80">
        <f t="shared" si="88"/>
        <v>3</v>
      </c>
      <c r="L1841" s="48" t="s">
        <v>249</v>
      </c>
      <c r="M1841" s="79" t="s">
        <v>7223</v>
      </c>
      <c r="N1841" s="80">
        <v>3</v>
      </c>
      <c r="O1841" s="48" t="s">
        <v>7078</v>
      </c>
      <c r="P1841" s="75">
        <v>46022</v>
      </c>
      <c r="Q1841" s="75">
        <v>46022</v>
      </c>
      <c r="R1841" s="75">
        <v>42369</v>
      </c>
      <c r="S1841" s="48">
        <v>1</v>
      </c>
      <c r="T1841" s="48" t="s">
        <v>274</v>
      </c>
      <c r="U1841" s="48" t="s">
        <v>1112</v>
      </c>
      <c r="V1841" s="82" t="s">
        <v>5704</v>
      </c>
      <c r="W1841" s="75">
        <v>43465</v>
      </c>
      <c r="X1841" s="48">
        <v>15000000</v>
      </c>
      <c r="Y1841" s="77">
        <v>5000000000</v>
      </c>
      <c r="Z1841" s="94">
        <v>150000000</v>
      </c>
      <c r="AA1841" s="77">
        <v>0</v>
      </c>
      <c r="AB1841" s="48">
        <v>2</v>
      </c>
      <c r="AC1841" s="75">
        <v>46022</v>
      </c>
      <c r="AD1841" s="77">
        <v>5000000000</v>
      </c>
      <c r="AE1841" s="77">
        <v>5000000000</v>
      </c>
      <c r="AF1841" s="48">
        <v>15000000</v>
      </c>
    </row>
    <row r="1842" spans="1:32" x14ac:dyDescent="0.25">
      <c r="A1842" s="230" t="s">
        <v>4810</v>
      </c>
      <c r="B1842" s="48" t="s">
        <v>7638</v>
      </c>
      <c r="C1842" s="77">
        <v>2000000000</v>
      </c>
      <c r="D1842" s="48"/>
      <c r="E1842" s="75">
        <v>46022</v>
      </c>
      <c r="F1842" s="77">
        <v>5000000000</v>
      </c>
      <c r="G1842" s="77">
        <v>7000000000</v>
      </c>
      <c r="H1842" s="77">
        <v>2000000000</v>
      </c>
      <c r="I1842" s="77">
        <v>150000000</v>
      </c>
      <c r="J1842" s="79" t="s">
        <v>5701</v>
      </c>
      <c r="K1842" s="80">
        <f t="shared" si="88"/>
        <v>3</v>
      </c>
      <c r="L1842" s="48" t="s">
        <v>249</v>
      </c>
      <c r="M1842" s="79" t="s">
        <v>7225</v>
      </c>
      <c r="N1842" s="80">
        <v>3</v>
      </c>
      <c r="O1842" s="48" t="s">
        <v>7078</v>
      </c>
      <c r="P1842" s="75">
        <v>46022</v>
      </c>
      <c r="Q1842" s="75">
        <v>46022</v>
      </c>
      <c r="R1842" s="75">
        <v>42369</v>
      </c>
      <c r="S1842" s="48">
        <v>1</v>
      </c>
      <c r="T1842" s="48" t="s">
        <v>274</v>
      </c>
      <c r="U1842" s="48" t="s">
        <v>1112</v>
      </c>
      <c r="V1842" s="82" t="s">
        <v>5704</v>
      </c>
      <c r="W1842" s="75">
        <v>43465</v>
      </c>
      <c r="X1842" s="48">
        <v>15000000</v>
      </c>
      <c r="Y1842" s="77">
        <v>5000000000</v>
      </c>
      <c r="Z1842" s="94">
        <v>150000000</v>
      </c>
      <c r="AA1842" s="77">
        <v>0</v>
      </c>
      <c r="AB1842" s="48">
        <v>2</v>
      </c>
      <c r="AC1842" s="75">
        <v>46022</v>
      </c>
      <c r="AD1842" s="77">
        <v>5000000000</v>
      </c>
      <c r="AE1842" s="77">
        <v>5000000000</v>
      </c>
      <c r="AF1842" s="48">
        <v>15000000</v>
      </c>
    </row>
    <row r="1843" spans="1:32" x14ac:dyDescent="0.25">
      <c r="A1843" s="230" t="s">
        <v>4812</v>
      </c>
      <c r="B1843" s="48" t="s">
        <v>7639</v>
      </c>
      <c r="C1843" s="77">
        <v>2000000000</v>
      </c>
      <c r="D1843" s="48"/>
      <c r="E1843" s="75">
        <v>46022</v>
      </c>
      <c r="F1843" s="77">
        <v>5000000000</v>
      </c>
      <c r="G1843" s="77">
        <v>7000000000</v>
      </c>
      <c r="H1843" s="77">
        <v>2000000000</v>
      </c>
      <c r="I1843" s="77">
        <v>150000000</v>
      </c>
      <c r="J1843" s="79" t="s">
        <v>5701</v>
      </c>
      <c r="K1843" s="80">
        <f t="shared" si="88"/>
        <v>3</v>
      </c>
      <c r="L1843" s="48" t="s">
        <v>249</v>
      </c>
      <c r="M1843" s="79" t="s">
        <v>5734</v>
      </c>
      <c r="N1843" s="80">
        <v>3</v>
      </c>
      <c r="O1843" s="48" t="s">
        <v>7078</v>
      </c>
      <c r="P1843" s="75">
        <v>46022</v>
      </c>
      <c r="Q1843" s="75">
        <v>46022</v>
      </c>
      <c r="R1843" s="75">
        <v>42369</v>
      </c>
      <c r="S1843" s="48">
        <v>1</v>
      </c>
      <c r="T1843" s="48" t="s">
        <v>274</v>
      </c>
      <c r="U1843" s="48" t="s">
        <v>1112</v>
      </c>
      <c r="V1843" s="82" t="s">
        <v>5704</v>
      </c>
      <c r="W1843" s="75">
        <v>43465</v>
      </c>
      <c r="X1843" s="48">
        <v>15000000</v>
      </c>
      <c r="Y1843" s="77">
        <v>5000000000</v>
      </c>
      <c r="Z1843" s="94">
        <v>150000000</v>
      </c>
      <c r="AA1843" s="77">
        <v>0</v>
      </c>
      <c r="AB1843" s="48">
        <v>2</v>
      </c>
      <c r="AC1843" s="75">
        <v>46022</v>
      </c>
      <c r="AD1843" s="77">
        <v>5000000000</v>
      </c>
      <c r="AE1843" s="77">
        <v>5000000000</v>
      </c>
      <c r="AF1843" s="48">
        <v>15000000</v>
      </c>
    </row>
    <row r="1844" spans="1:32" x14ac:dyDescent="0.25">
      <c r="A1844" s="230" t="s">
        <v>4814</v>
      </c>
      <c r="B1844" s="48" t="s">
        <v>7640</v>
      </c>
      <c r="C1844" s="77">
        <v>2000000000</v>
      </c>
      <c r="D1844" s="48"/>
      <c r="E1844" s="75">
        <v>46022</v>
      </c>
      <c r="F1844" s="77">
        <v>5000000000</v>
      </c>
      <c r="G1844" s="77">
        <v>7000000000</v>
      </c>
      <c r="H1844" s="77">
        <v>2000000000</v>
      </c>
      <c r="I1844" s="77">
        <v>150000000</v>
      </c>
      <c r="J1844" s="79" t="s">
        <v>5701</v>
      </c>
      <c r="K1844" s="80">
        <f t="shared" si="88"/>
        <v>3</v>
      </c>
      <c r="L1844" s="48" t="s">
        <v>249</v>
      </c>
      <c r="M1844" s="79" t="s">
        <v>7228</v>
      </c>
      <c r="N1844" s="80">
        <v>3</v>
      </c>
      <c r="O1844" s="48" t="s">
        <v>7078</v>
      </c>
      <c r="P1844" s="75">
        <v>46022</v>
      </c>
      <c r="Q1844" s="75">
        <v>46022</v>
      </c>
      <c r="R1844" s="75">
        <v>42369</v>
      </c>
      <c r="S1844" s="48">
        <v>1</v>
      </c>
      <c r="T1844" s="48" t="s">
        <v>274</v>
      </c>
      <c r="U1844" s="48" t="s">
        <v>1112</v>
      </c>
      <c r="V1844" s="82" t="s">
        <v>5704</v>
      </c>
      <c r="W1844" s="75">
        <v>43465</v>
      </c>
      <c r="X1844" s="48">
        <v>15000000</v>
      </c>
      <c r="Y1844" s="77">
        <v>5000000000</v>
      </c>
      <c r="Z1844" s="94">
        <v>150000000</v>
      </c>
      <c r="AA1844" s="77">
        <v>0</v>
      </c>
      <c r="AB1844" s="48">
        <v>2</v>
      </c>
      <c r="AC1844" s="75">
        <v>46022</v>
      </c>
      <c r="AD1844" s="77">
        <v>5000000000</v>
      </c>
      <c r="AE1844" s="77">
        <v>5000000000</v>
      </c>
      <c r="AF1844" s="48">
        <v>15000000</v>
      </c>
    </row>
    <row r="1845" spans="1:32" x14ac:dyDescent="0.25">
      <c r="A1845" s="230" t="s">
        <v>4816</v>
      </c>
      <c r="B1845" s="48" t="s">
        <v>7641</v>
      </c>
      <c r="C1845" s="77">
        <v>2000000000</v>
      </c>
      <c r="D1845" s="48"/>
      <c r="E1845" s="75">
        <v>46022</v>
      </c>
      <c r="F1845" s="77">
        <v>5000000000</v>
      </c>
      <c r="G1845" s="77">
        <v>7000000000</v>
      </c>
      <c r="H1845" s="77">
        <v>2000000000</v>
      </c>
      <c r="I1845" s="77">
        <v>150000000</v>
      </c>
      <c r="J1845" s="79" t="s">
        <v>5701</v>
      </c>
      <c r="K1845" s="80">
        <f t="shared" si="88"/>
        <v>3</v>
      </c>
      <c r="L1845" s="48" t="s">
        <v>249</v>
      </c>
      <c r="M1845" s="79" t="s">
        <v>7219</v>
      </c>
      <c r="N1845" s="80">
        <v>3</v>
      </c>
      <c r="O1845" s="48" t="s">
        <v>7078</v>
      </c>
      <c r="P1845" s="75">
        <v>46022</v>
      </c>
      <c r="Q1845" s="75">
        <v>46022</v>
      </c>
      <c r="R1845" s="75">
        <v>42369</v>
      </c>
      <c r="S1845" s="48">
        <v>1</v>
      </c>
      <c r="T1845" s="48" t="s">
        <v>274</v>
      </c>
      <c r="U1845" s="48" t="s">
        <v>1112</v>
      </c>
      <c r="V1845" s="82" t="s">
        <v>5704</v>
      </c>
      <c r="W1845" s="75">
        <v>43465</v>
      </c>
      <c r="X1845" s="48">
        <v>15000000</v>
      </c>
      <c r="Y1845" s="77">
        <v>5000000000</v>
      </c>
      <c r="Z1845" s="94">
        <v>150000000</v>
      </c>
      <c r="AA1845" s="77">
        <v>0</v>
      </c>
      <c r="AB1845" s="48">
        <v>2</v>
      </c>
      <c r="AC1845" s="75">
        <v>46022</v>
      </c>
      <c r="AD1845" s="77">
        <v>5000000000</v>
      </c>
      <c r="AE1845" s="77">
        <v>5000000000</v>
      </c>
      <c r="AF1845" s="48">
        <v>15000000</v>
      </c>
    </row>
    <row r="1846" spans="1:32" x14ac:dyDescent="0.25">
      <c r="A1846" s="230" t="s">
        <v>4818</v>
      </c>
      <c r="B1846" s="48" t="s">
        <v>7642</v>
      </c>
      <c r="C1846" s="77">
        <v>2000000000</v>
      </c>
      <c r="D1846" s="48"/>
      <c r="E1846" s="75">
        <v>46022</v>
      </c>
      <c r="F1846" s="77">
        <v>5000000000</v>
      </c>
      <c r="G1846" s="77">
        <v>7000000000</v>
      </c>
      <c r="H1846" s="77">
        <v>2000000000</v>
      </c>
      <c r="I1846" s="77">
        <v>150000000</v>
      </c>
      <c r="J1846" s="79" t="s">
        <v>5701</v>
      </c>
      <c r="K1846" s="80">
        <f t="shared" si="88"/>
        <v>3</v>
      </c>
      <c r="L1846" s="48" t="s">
        <v>249</v>
      </c>
      <c r="M1846" s="79" t="s">
        <v>7231</v>
      </c>
      <c r="N1846" s="80">
        <v>3</v>
      </c>
      <c r="O1846" s="48" t="s">
        <v>7078</v>
      </c>
      <c r="P1846" s="75">
        <v>46022</v>
      </c>
      <c r="Q1846" s="75">
        <v>46022</v>
      </c>
      <c r="R1846" s="75">
        <v>42369</v>
      </c>
      <c r="S1846" s="48">
        <v>1</v>
      </c>
      <c r="T1846" s="48" t="s">
        <v>274</v>
      </c>
      <c r="U1846" s="48" t="s">
        <v>1112</v>
      </c>
      <c r="V1846" s="82" t="s">
        <v>5704</v>
      </c>
      <c r="W1846" s="75">
        <v>43465</v>
      </c>
      <c r="X1846" s="48">
        <v>15000000</v>
      </c>
      <c r="Y1846" s="77">
        <v>5000000000</v>
      </c>
      <c r="Z1846" s="94">
        <v>150000000</v>
      </c>
      <c r="AA1846" s="77">
        <v>0</v>
      </c>
      <c r="AB1846" s="48">
        <v>2</v>
      </c>
      <c r="AC1846" s="75">
        <v>46022</v>
      </c>
      <c r="AD1846" s="77">
        <v>5000000000</v>
      </c>
      <c r="AE1846" s="77">
        <v>5000000000</v>
      </c>
      <c r="AF1846" s="48">
        <v>15000000</v>
      </c>
    </row>
    <row r="1847" spans="1:32" x14ac:dyDescent="0.25">
      <c r="A1847" s="230" t="s">
        <v>4820</v>
      </c>
      <c r="B1847" s="48" t="s">
        <v>7643</v>
      </c>
      <c r="C1847" s="77">
        <v>2000000000</v>
      </c>
      <c r="D1847" s="48"/>
      <c r="E1847" s="75">
        <v>46022</v>
      </c>
      <c r="F1847" s="77">
        <v>5000000000</v>
      </c>
      <c r="G1847" s="77">
        <v>7000000000</v>
      </c>
      <c r="H1847" s="77">
        <v>2000000000</v>
      </c>
      <c r="I1847" s="77">
        <v>150000000</v>
      </c>
      <c r="J1847" s="79" t="s">
        <v>5701</v>
      </c>
      <c r="K1847" s="80">
        <f t="shared" si="88"/>
        <v>4</v>
      </c>
      <c r="L1847" s="48" t="s">
        <v>249</v>
      </c>
      <c r="M1847" s="79" t="s">
        <v>7233</v>
      </c>
      <c r="N1847" s="80">
        <v>4</v>
      </c>
      <c r="O1847" s="48" t="s">
        <v>7078</v>
      </c>
      <c r="P1847" s="75">
        <v>46022</v>
      </c>
      <c r="Q1847" s="75">
        <v>46022</v>
      </c>
      <c r="R1847" s="75">
        <v>42369</v>
      </c>
      <c r="S1847" s="48">
        <v>1</v>
      </c>
      <c r="T1847" s="48" t="s">
        <v>274</v>
      </c>
      <c r="U1847" s="48" t="s">
        <v>1112</v>
      </c>
      <c r="V1847" s="82" t="s">
        <v>5704</v>
      </c>
      <c r="W1847" s="75">
        <v>43465</v>
      </c>
      <c r="X1847" s="48">
        <v>15000000</v>
      </c>
      <c r="Y1847" s="77">
        <v>5000000000</v>
      </c>
      <c r="Z1847" s="94">
        <v>150000000</v>
      </c>
      <c r="AA1847" s="77">
        <v>0</v>
      </c>
      <c r="AB1847" s="48">
        <v>2</v>
      </c>
      <c r="AC1847" s="75">
        <v>46022</v>
      </c>
      <c r="AD1847" s="77">
        <v>5000000000</v>
      </c>
      <c r="AE1847" s="77">
        <v>5000000000</v>
      </c>
      <c r="AF1847" s="48">
        <v>15000000</v>
      </c>
    </row>
    <row r="1848" spans="1:32" x14ac:dyDescent="0.25">
      <c r="A1848" s="230" t="s">
        <v>4822</v>
      </c>
      <c r="B1848" s="48" t="s">
        <v>7644</v>
      </c>
      <c r="C1848" s="77">
        <v>2000000000</v>
      </c>
      <c r="D1848" s="48"/>
      <c r="E1848" s="75">
        <v>46022</v>
      </c>
      <c r="F1848" s="77">
        <v>5000000000</v>
      </c>
      <c r="G1848" s="77">
        <v>7000000000</v>
      </c>
      <c r="H1848" s="77">
        <v>2000000000</v>
      </c>
      <c r="I1848" s="77">
        <v>150000000</v>
      </c>
      <c r="J1848" s="79" t="s">
        <v>5701</v>
      </c>
      <c r="K1848" s="80">
        <f t="shared" si="88"/>
        <v>4</v>
      </c>
      <c r="L1848" s="48" t="s">
        <v>249</v>
      </c>
      <c r="M1848" s="79" t="s">
        <v>7235</v>
      </c>
      <c r="N1848" s="80">
        <v>4</v>
      </c>
      <c r="O1848" s="48" t="s">
        <v>7078</v>
      </c>
      <c r="P1848" s="75">
        <v>46022</v>
      </c>
      <c r="Q1848" s="75">
        <v>46022</v>
      </c>
      <c r="R1848" s="75">
        <v>42369</v>
      </c>
      <c r="S1848" s="48">
        <v>1</v>
      </c>
      <c r="T1848" s="48" t="s">
        <v>274</v>
      </c>
      <c r="U1848" s="48" t="s">
        <v>1112</v>
      </c>
      <c r="V1848" s="82" t="s">
        <v>5704</v>
      </c>
      <c r="W1848" s="75">
        <v>43465</v>
      </c>
      <c r="X1848" s="48">
        <v>15000000</v>
      </c>
      <c r="Y1848" s="77">
        <v>5000000000</v>
      </c>
      <c r="Z1848" s="94">
        <v>150000000</v>
      </c>
      <c r="AA1848" s="77">
        <v>0</v>
      </c>
      <c r="AB1848" s="48">
        <v>2</v>
      </c>
      <c r="AC1848" s="75">
        <v>46022</v>
      </c>
      <c r="AD1848" s="77">
        <v>5000000000</v>
      </c>
      <c r="AE1848" s="77">
        <v>5000000000</v>
      </c>
      <c r="AF1848" s="48">
        <v>15000000</v>
      </c>
    </row>
    <row r="1849" spans="1:32" x14ac:dyDescent="0.25">
      <c r="A1849" s="230" t="s">
        <v>4824</v>
      </c>
      <c r="B1849" s="48" t="s">
        <v>7645</v>
      </c>
      <c r="C1849" s="77">
        <v>2000000000</v>
      </c>
      <c r="D1849" s="48"/>
      <c r="E1849" s="75">
        <v>46022</v>
      </c>
      <c r="F1849" s="77">
        <v>5000000000</v>
      </c>
      <c r="G1849" s="77">
        <v>7000000000</v>
      </c>
      <c r="H1849" s="77">
        <v>2000000000</v>
      </c>
      <c r="I1849" s="77">
        <v>150000000</v>
      </c>
      <c r="J1849" s="79" t="s">
        <v>5701</v>
      </c>
      <c r="K1849" s="80">
        <f t="shared" si="88"/>
        <v>4</v>
      </c>
      <c r="L1849" s="48" t="s">
        <v>249</v>
      </c>
      <c r="M1849" s="79" t="s">
        <v>7237</v>
      </c>
      <c r="N1849" s="80">
        <v>4</v>
      </c>
      <c r="O1849" s="48" t="s">
        <v>7078</v>
      </c>
      <c r="P1849" s="75">
        <v>46022</v>
      </c>
      <c r="Q1849" s="75">
        <v>46022</v>
      </c>
      <c r="R1849" s="75">
        <v>42369</v>
      </c>
      <c r="S1849" s="48">
        <v>1</v>
      </c>
      <c r="T1849" s="48" t="s">
        <v>274</v>
      </c>
      <c r="U1849" s="48" t="s">
        <v>1112</v>
      </c>
      <c r="V1849" s="82" t="s">
        <v>5704</v>
      </c>
      <c r="W1849" s="75">
        <v>43465</v>
      </c>
      <c r="X1849" s="48">
        <v>15000000</v>
      </c>
      <c r="Y1849" s="77">
        <v>5000000000</v>
      </c>
      <c r="Z1849" s="94">
        <v>150000000</v>
      </c>
      <c r="AA1849" s="77">
        <v>0</v>
      </c>
      <c r="AB1849" s="48">
        <v>2</v>
      </c>
      <c r="AC1849" s="75">
        <v>46022</v>
      </c>
      <c r="AD1849" s="77">
        <v>5000000000</v>
      </c>
      <c r="AE1849" s="77">
        <v>5000000000</v>
      </c>
      <c r="AF1849" s="48">
        <v>15000000</v>
      </c>
    </row>
    <row r="1850" spans="1:32" x14ac:dyDescent="0.25">
      <c r="A1850" s="230" t="s">
        <v>4826</v>
      </c>
      <c r="B1850" s="48" t="s">
        <v>7646</v>
      </c>
      <c r="C1850" s="77">
        <v>2000000000</v>
      </c>
      <c r="D1850" s="48"/>
      <c r="E1850" s="75">
        <v>46022</v>
      </c>
      <c r="F1850" s="77">
        <v>5000000000</v>
      </c>
      <c r="G1850" s="77">
        <v>7000000000</v>
      </c>
      <c r="H1850" s="77">
        <v>2000000000</v>
      </c>
      <c r="I1850" s="77">
        <v>150000000</v>
      </c>
      <c r="J1850" s="79" t="s">
        <v>5701</v>
      </c>
      <c r="K1850" s="80">
        <f t="shared" si="88"/>
        <v>4</v>
      </c>
      <c r="L1850" s="48" t="s">
        <v>249</v>
      </c>
      <c r="M1850" s="79" t="s">
        <v>7239</v>
      </c>
      <c r="N1850" s="80">
        <v>4</v>
      </c>
      <c r="O1850" s="48" t="s">
        <v>7078</v>
      </c>
      <c r="P1850" s="75">
        <v>46022</v>
      </c>
      <c r="Q1850" s="75">
        <v>46022</v>
      </c>
      <c r="R1850" s="75">
        <v>42369</v>
      </c>
      <c r="S1850" s="48">
        <v>1</v>
      </c>
      <c r="T1850" s="48" t="s">
        <v>274</v>
      </c>
      <c r="U1850" s="48" t="s">
        <v>1112</v>
      </c>
      <c r="V1850" s="82" t="s">
        <v>5704</v>
      </c>
      <c r="W1850" s="75">
        <v>43465</v>
      </c>
      <c r="X1850" s="48">
        <v>15000000</v>
      </c>
      <c r="Y1850" s="77">
        <v>5000000000</v>
      </c>
      <c r="Z1850" s="94">
        <v>150000000</v>
      </c>
      <c r="AA1850" s="77">
        <v>0</v>
      </c>
      <c r="AB1850" s="48">
        <v>2</v>
      </c>
      <c r="AC1850" s="75">
        <v>46022</v>
      </c>
      <c r="AD1850" s="77">
        <v>5000000000</v>
      </c>
      <c r="AE1850" s="77">
        <v>5000000000</v>
      </c>
      <c r="AF1850" s="48">
        <v>15000000</v>
      </c>
    </row>
    <row r="1851" spans="1:32" x14ac:dyDescent="0.25">
      <c r="A1851" s="230" t="s">
        <v>4828</v>
      </c>
      <c r="B1851" s="48" t="s">
        <v>7647</v>
      </c>
      <c r="C1851" s="77">
        <v>2000000000</v>
      </c>
      <c r="D1851" s="48"/>
      <c r="E1851" s="75">
        <v>46022</v>
      </c>
      <c r="F1851" s="77">
        <v>5000000000</v>
      </c>
      <c r="G1851" s="77">
        <v>7000000000</v>
      </c>
      <c r="H1851" s="77">
        <v>2000000000</v>
      </c>
      <c r="I1851" s="77">
        <v>150000000</v>
      </c>
      <c r="J1851" s="79" t="s">
        <v>5701</v>
      </c>
      <c r="K1851" s="80">
        <f t="shared" si="88"/>
        <v>4</v>
      </c>
      <c r="L1851" s="48" t="s">
        <v>249</v>
      </c>
      <c r="M1851" s="79" t="s">
        <v>7241</v>
      </c>
      <c r="N1851" s="80">
        <v>4</v>
      </c>
      <c r="O1851" s="48" t="s">
        <v>7078</v>
      </c>
      <c r="P1851" s="75">
        <v>46022</v>
      </c>
      <c r="Q1851" s="75">
        <v>46022</v>
      </c>
      <c r="R1851" s="75">
        <v>42369</v>
      </c>
      <c r="S1851" s="48">
        <v>1</v>
      </c>
      <c r="T1851" s="48" t="s">
        <v>274</v>
      </c>
      <c r="U1851" s="48" t="s">
        <v>1112</v>
      </c>
      <c r="V1851" s="82" t="s">
        <v>5704</v>
      </c>
      <c r="W1851" s="75">
        <v>43465</v>
      </c>
      <c r="X1851" s="48">
        <v>15000000</v>
      </c>
      <c r="Y1851" s="77">
        <v>5000000000</v>
      </c>
      <c r="Z1851" s="94">
        <v>150000000</v>
      </c>
      <c r="AA1851" s="77">
        <v>0</v>
      </c>
      <c r="AB1851" s="48">
        <v>2</v>
      </c>
      <c r="AC1851" s="75">
        <v>46022</v>
      </c>
      <c r="AD1851" s="77">
        <v>5000000000</v>
      </c>
      <c r="AE1851" s="77">
        <v>5000000000</v>
      </c>
      <c r="AF1851" s="48">
        <v>15000000</v>
      </c>
    </row>
    <row r="1852" spans="1:32" x14ac:dyDescent="0.25">
      <c r="A1852" s="230" t="s">
        <v>4830</v>
      </c>
      <c r="B1852" s="48" t="s">
        <v>7648</v>
      </c>
      <c r="C1852" s="77">
        <v>2000000000</v>
      </c>
      <c r="D1852" s="48"/>
      <c r="E1852" s="75">
        <v>46022</v>
      </c>
      <c r="F1852" s="77">
        <v>5000000000</v>
      </c>
      <c r="G1852" s="77">
        <v>7000000000</v>
      </c>
      <c r="H1852" s="77">
        <v>2000000000</v>
      </c>
      <c r="I1852" s="77">
        <v>150000000</v>
      </c>
      <c r="J1852" s="79" t="s">
        <v>5701</v>
      </c>
      <c r="K1852" s="80">
        <f t="shared" si="88"/>
        <v>4</v>
      </c>
      <c r="L1852" s="48" t="s">
        <v>249</v>
      </c>
      <c r="M1852" s="79" t="s">
        <v>7243</v>
      </c>
      <c r="N1852" s="80">
        <v>4</v>
      </c>
      <c r="O1852" s="48" t="s">
        <v>7078</v>
      </c>
      <c r="P1852" s="75">
        <v>46022</v>
      </c>
      <c r="Q1852" s="75">
        <v>46022</v>
      </c>
      <c r="R1852" s="75">
        <v>42369</v>
      </c>
      <c r="S1852" s="48">
        <v>1</v>
      </c>
      <c r="T1852" s="48" t="s">
        <v>274</v>
      </c>
      <c r="U1852" s="48" t="s">
        <v>1112</v>
      </c>
      <c r="V1852" s="82" t="s">
        <v>5704</v>
      </c>
      <c r="W1852" s="75">
        <v>43465</v>
      </c>
      <c r="X1852" s="48">
        <v>15000000</v>
      </c>
      <c r="Y1852" s="77">
        <v>5000000000</v>
      </c>
      <c r="Z1852" s="94">
        <v>150000000</v>
      </c>
      <c r="AA1852" s="77">
        <v>0</v>
      </c>
      <c r="AB1852" s="48">
        <v>2</v>
      </c>
      <c r="AC1852" s="75">
        <v>46022</v>
      </c>
      <c r="AD1852" s="77">
        <v>5000000000</v>
      </c>
      <c r="AE1852" s="77">
        <v>5000000000</v>
      </c>
      <c r="AF1852" s="48">
        <v>15000000</v>
      </c>
    </row>
    <row r="1853" spans="1:32" x14ac:dyDescent="0.25">
      <c r="A1853" s="230" t="s">
        <v>4832</v>
      </c>
      <c r="B1853" s="48" t="s">
        <v>7649</v>
      </c>
      <c r="C1853" s="77">
        <v>2000000000</v>
      </c>
      <c r="D1853" s="48"/>
      <c r="E1853" s="75">
        <v>46022</v>
      </c>
      <c r="F1853" s="77">
        <v>5000000000</v>
      </c>
      <c r="G1853" s="77">
        <v>7000000000</v>
      </c>
      <c r="H1853" s="77">
        <v>2000000000</v>
      </c>
      <c r="I1853" s="77">
        <v>150000000</v>
      </c>
      <c r="J1853" s="79" t="s">
        <v>5701</v>
      </c>
      <c r="K1853" s="80">
        <f t="shared" si="88"/>
        <v>4</v>
      </c>
      <c r="L1853" s="48" t="s">
        <v>249</v>
      </c>
      <c r="M1853" s="79" t="s">
        <v>7245</v>
      </c>
      <c r="N1853" s="80">
        <v>4</v>
      </c>
      <c r="O1853" s="48" t="s">
        <v>7078</v>
      </c>
      <c r="P1853" s="75">
        <v>46022</v>
      </c>
      <c r="Q1853" s="75">
        <v>46022</v>
      </c>
      <c r="R1853" s="75">
        <v>42369</v>
      </c>
      <c r="S1853" s="48">
        <v>1</v>
      </c>
      <c r="T1853" s="48" t="s">
        <v>274</v>
      </c>
      <c r="U1853" s="48" t="s">
        <v>1112</v>
      </c>
      <c r="V1853" s="82" t="s">
        <v>5704</v>
      </c>
      <c r="W1853" s="75">
        <v>43465</v>
      </c>
      <c r="X1853" s="48">
        <v>15000000</v>
      </c>
      <c r="Y1853" s="77">
        <v>5000000000</v>
      </c>
      <c r="Z1853" s="94">
        <v>150000000</v>
      </c>
      <c r="AA1853" s="77">
        <v>0</v>
      </c>
      <c r="AB1853" s="48">
        <v>2</v>
      </c>
      <c r="AC1853" s="75">
        <v>46022</v>
      </c>
      <c r="AD1853" s="77">
        <v>5000000000</v>
      </c>
      <c r="AE1853" s="77">
        <v>5000000000</v>
      </c>
      <c r="AF1853" s="48">
        <v>15000000</v>
      </c>
    </row>
    <row r="1854" spans="1:32" x14ac:dyDescent="0.25">
      <c r="A1854" s="230" t="s">
        <v>4834</v>
      </c>
      <c r="B1854" s="48" t="s">
        <v>7650</v>
      </c>
      <c r="C1854" s="77">
        <v>2000000000</v>
      </c>
      <c r="D1854" s="48"/>
      <c r="E1854" s="75">
        <v>46022</v>
      </c>
      <c r="F1854" s="77">
        <v>5000000000</v>
      </c>
      <c r="G1854" s="77">
        <v>7000000000</v>
      </c>
      <c r="H1854" s="77">
        <v>2000000000</v>
      </c>
      <c r="I1854" s="77">
        <v>150000000</v>
      </c>
      <c r="J1854" s="79" t="s">
        <v>5701</v>
      </c>
      <c r="K1854" s="80">
        <f t="shared" si="88"/>
        <v>4</v>
      </c>
      <c r="L1854" s="48" t="s">
        <v>249</v>
      </c>
      <c r="M1854" s="79" t="s">
        <v>7247</v>
      </c>
      <c r="N1854" s="80">
        <v>4</v>
      </c>
      <c r="O1854" s="48" t="s">
        <v>7078</v>
      </c>
      <c r="P1854" s="75">
        <v>46022</v>
      </c>
      <c r="Q1854" s="75">
        <v>46022</v>
      </c>
      <c r="R1854" s="75">
        <v>42369</v>
      </c>
      <c r="S1854" s="48">
        <v>1</v>
      </c>
      <c r="T1854" s="48" t="s">
        <v>274</v>
      </c>
      <c r="U1854" s="48" t="s">
        <v>1112</v>
      </c>
      <c r="V1854" s="82" t="s">
        <v>5704</v>
      </c>
      <c r="W1854" s="75">
        <v>43465</v>
      </c>
      <c r="X1854" s="48">
        <v>15000000</v>
      </c>
      <c r="Y1854" s="77">
        <v>5000000000</v>
      </c>
      <c r="Z1854" s="94">
        <v>150000000</v>
      </c>
      <c r="AA1854" s="77">
        <v>0</v>
      </c>
      <c r="AB1854" s="48">
        <v>2</v>
      </c>
      <c r="AC1854" s="75">
        <v>46022</v>
      </c>
      <c r="AD1854" s="77">
        <v>5000000000</v>
      </c>
      <c r="AE1854" s="77">
        <v>5000000000</v>
      </c>
      <c r="AF1854" s="48">
        <v>15000000</v>
      </c>
    </row>
    <row r="1855" spans="1:32" x14ac:dyDescent="0.25">
      <c r="A1855" s="230" t="s">
        <v>4836</v>
      </c>
      <c r="B1855" s="48" t="s">
        <v>7651</v>
      </c>
      <c r="C1855" s="77">
        <v>2000000000</v>
      </c>
      <c r="D1855" s="48"/>
      <c r="E1855" s="75">
        <v>46022</v>
      </c>
      <c r="F1855" s="77">
        <v>5000000000</v>
      </c>
      <c r="G1855" s="77">
        <v>7000000000</v>
      </c>
      <c r="H1855" s="77">
        <v>2000000000</v>
      </c>
      <c r="I1855" s="77">
        <v>150000000</v>
      </c>
      <c r="J1855" s="79" t="s">
        <v>5701</v>
      </c>
      <c r="K1855" s="80">
        <f t="shared" si="88"/>
        <v>4</v>
      </c>
      <c r="L1855" s="48" t="s">
        <v>249</v>
      </c>
      <c r="M1855" s="79" t="s">
        <v>7249</v>
      </c>
      <c r="N1855" s="80">
        <v>4</v>
      </c>
      <c r="O1855" s="48" t="s">
        <v>7078</v>
      </c>
      <c r="P1855" s="75">
        <v>46022</v>
      </c>
      <c r="Q1855" s="75">
        <v>46022</v>
      </c>
      <c r="R1855" s="75">
        <v>42369</v>
      </c>
      <c r="S1855" s="48">
        <v>1</v>
      </c>
      <c r="T1855" s="48" t="s">
        <v>274</v>
      </c>
      <c r="U1855" s="48" t="s">
        <v>1112</v>
      </c>
      <c r="V1855" s="82" t="s">
        <v>5704</v>
      </c>
      <c r="W1855" s="75">
        <v>43465</v>
      </c>
      <c r="X1855" s="48">
        <v>15000000</v>
      </c>
      <c r="Y1855" s="77">
        <v>5000000000</v>
      </c>
      <c r="Z1855" s="94">
        <v>150000000</v>
      </c>
      <c r="AA1855" s="77">
        <v>0</v>
      </c>
      <c r="AB1855" s="48">
        <v>2</v>
      </c>
      <c r="AC1855" s="75">
        <v>46022</v>
      </c>
      <c r="AD1855" s="77">
        <v>5000000000</v>
      </c>
      <c r="AE1855" s="77">
        <v>5000000000</v>
      </c>
      <c r="AF1855" s="48">
        <v>15000000</v>
      </c>
    </row>
    <row r="1856" spans="1:32" x14ac:dyDescent="0.25">
      <c r="A1856" s="230" t="s">
        <v>4838</v>
      </c>
      <c r="B1856" s="48" t="s">
        <v>7652</v>
      </c>
      <c r="C1856" s="77">
        <v>2000000000</v>
      </c>
      <c r="D1856" s="48"/>
      <c r="E1856" s="75">
        <v>46022</v>
      </c>
      <c r="F1856" s="77">
        <v>5000000000</v>
      </c>
      <c r="G1856" s="77">
        <v>7000000000</v>
      </c>
      <c r="H1856" s="77">
        <v>2000000000</v>
      </c>
      <c r="I1856" s="77">
        <v>150000000</v>
      </c>
      <c r="J1856" s="79" t="s">
        <v>5701</v>
      </c>
      <c r="K1856" s="80">
        <f t="shared" si="88"/>
        <v>4</v>
      </c>
      <c r="L1856" s="48" t="s">
        <v>249</v>
      </c>
      <c r="M1856" s="79" t="s">
        <v>7251</v>
      </c>
      <c r="N1856" s="80">
        <v>4</v>
      </c>
      <c r="O1856" s="48" t="s">
        <v>7078</v>
      </c>
      <c r="P1856" s="75">
        <v>46022</v>
      </c>
      <c r="Q1856" s="75">
        <v>46022</v>
      </c>
      <c r="R1856" s="75">
        <v>42369</v>
      </c>
      <c r="S1856" s="48">
        <v>1</v>
      </c>
      <c r="T1856" s="48" t="s">
        <v>274</v>
      </c>
      <c r="U1856" s="48" t="s">
        <v>1112</v>
      </c>
      <c r="V1856" s="82" t="s">
        <v>5704</v>
      </c>
      <c r="W1856" s="75">
        <v>43465</v>
      </c>
      <c r="X1856" s="48">
        <v>15000000</v>
      </c>
      <c r="Y1856" s="77">
        <v>5000000000</v>
      </c>
      <c r="Z1856" s="94">
        <v>150000000</v>
      </c>
      <c r="AA1856" s="77">
        <v>0</v>
      </c>
      <c r="AB1856" s="48">
        <v>2</v>
      </c>
      <c r="AC1856" s="75">
        <v>46022</v>
      </c>
      <c r="AD1856" s="77">
        <v>5000000000</v>
      </c>
      <c r="AE1856" s="77">
        <v>5000000000</v>
      </c>
      <c r="AF1856" s="48">
        <v>15000000</v>
      </c>
    </row>
    <row r="1857" spans="1:32" x14ac:dyDescent="0.25">
      <c r="A1857" s="230" t="s">
        <v>4840</v>
      </c>
      <c r="B1857" s="48" t="s">
        <v>7653</v>
      </c>
      <c r="C1857" s="77">
        <v>2000000000</v>
      </c>
      <c r="D1857" s="48"/>
      <c r="E1857" s="75">
        <v>46022</v>
      </c>
      <c r="F1857" s="77">
        <v>5000000000</v>
      </c>
      <c r="G1857" s="77">
        <v>7000000000</v>
      </c>
      <c r="H1857" s="77">
        <v>2000000000</v>
      </c>
      <c r="I1857" s="77">
        <v>150000000</v>
      </c>
      <c r="J1857" s="79" t="s">
        <v>5701</v>
      </c>
      <c r="K1857" s="80">
        <f t="shared" si="88"/>
        <v>4</v>
      </c>
      <c r="L1857" s="48" t="s">
        <v>249</v>
      </c>
      <c r="M1857" s="79" t="s">
        <v>7253</v>
      </c>
      <c r="N1857" s="80">
        <v>4</v>
      </c>
      <c r="O1857" s="48" t="s">
        <v>7078</v>
      </c>
      <c r="P1857" s="75">
        <v>46022</v>
      </c>
      <c r="Q1857" s="75">
        <v>46022</v>
      </c>
      <c r="R1857" s="75">
        <v>42369</v>
      </c>
      <c r="S1857" s="48">
        <v>1</v>
      </c>
      <c r="T1857" s="48" t="s">
        <v>274</v>
      </c>
      <c r="U1857" s="48" t="s">
        <v>1112</v>
      </c>
      <c r="V1857" s="82" t="s">
        <v>5704</v>
      </c>
      <c r="W1857" s="75">
        <v>43465</v>
      </c>
      <c r="X1857" s="48">
        <v>15000000</v>
      </c>
      <c r="Y1857" s="77">
        <v>5000000000</v>
      </c>
      <c r="Z1857" s="94">
        <v>150000000</v>
      </c>
      <c r="AA1857" s="77">
        <v>0</v>
      </c>
      <c r="AB1857" s="48">
        <v>2</v>
      </c>
      <c r="AC1857" s="75">
        <v>46022</v>
      </c>
      <c r="AD1857" s="77">
        <v>5000000000</v>
      </c>
      <c r="AE1857" s="77">
        <v>5000000000</v>
      </c>
      <c r="AF1857" s="48">
        <v>15000000</v>
      </c>
    </row>
    <row r="1858" spans="1:32" x14ac:dyDescent="0.25">
      <c r="A1858" s="230" t="s">
        <v>4842</v>
      </c>
      <c r="B1858" s="48" t="s">
        <v>7654</v>
      </c>
      <c r="C1858" s="77">
        <v>2000000000</v>
      </c>
      <c r="D1858" s="48"/>
      <c r="E1858" s="75">
        <v>46022</v>
      </c>
      <c r="F1858" s="77">
        <v>5000000000</v>
      </c>
      <c r="G1858" s="77">
        <v>7000000000</v>
      </c>
      <c r="H1858" s="77">
        <v>2000000000</v>
      </c>
      <c r="I1858" s="77">
        <v>150000000</v>
      </c>
      <c r="J1858" s="79" t="s">
        <v>5701</v>
      </c>
      <c r="K1858" s="80">
        <f t="shared" si="88"/>
        <v>4</v>
      </c>
      <c r="L1858" s="48" t="s">
        <v>249</v>
      </c>
      <c r="M1858" s="79" t="s">
        <v>7255</v>
      </c>
      <c r="N1858" s="80">
        <v>4</v>
      </c>
      <c r="O1858" s="48" t="s">
        <v>7078</v>
      </c>
      <c r="P1858" s="75">
        <v>46022</v>
      </c>
      <c r="Q1858" s="75">
        <v>46022</v>
      </c>
      <c r="R1858" s="75">
        <v>42369</v>
      </c>
      <c r="S1858" s="48">
        <v>1</v>
      </c>
      <c r="T1858" s="48" t="s">
        <v>274</v>
      </c>
      <c r="U1858" s="48" t="s">
        <v>1112</v>
      </c>
      <c r="V1858" s="82" t="s">
        <v>5704</v>
      </c>
      <c r="W1858" s="75">
        <v>43465</v>
      </c>
      <c r="X1858" s="48">
        <v>15000000</v>
      </c>
      <c r="Y1858" s="77">
        <v>5000000000</v>
      </c>
      <c r="Z1858" s="94">
        <v>150000000</v>
      </c>
      <c r="AA1858" s="77">
        <v>0</v>
      </c>
      <c r="AB1858" s="48">
        <v>2</v>
      </c>
      <c r="AC1858" s="75">
        <v>46022</v>
      </c>
      <c r="AD1858" s="77">
        <v>5000000000</v>
      </c>
      <c r="AE1858" s="77">
        <v>5000000000</v>
      </c>
      <c r="AF1858" s="48">
        <v>15000000</v>
      </c>
    </row>
    <row r="1859" spans="1:32" x14ac:dyDescent="0.25">
      <c r="A1859" s="230" t="s">
        <v>4844</v>
      </c>
      <c r="B1859" s="48" t="s">
        <v>7655</v>
      </c>
      <c r="C1859" s="77">
        <v>2000000000</v>
      </c>
      <c r="D1859" s="48"/>
      <c r="E1859" s="75">
        <v>46022</v>
      </c>
      <c r="F1859" s="77">
        <v>5000000000</v>
      </c>
      <c r="G1859" s="77">
        <v>7000000000</v>
      </c>
      <c r="H1859" s="77">
        <v>2000000000</v>
      </c>
      <c r="I1859" s="77">
        <v>150000000</v>
      </c>
      <c r="J1859" s="79" t="s">
        <v>5701</v>
      </c>
      <c r="K1859" s="80">
        <f t="shared" ref="K1859:K1922" si="89">N1859</f>
        <v>4</v>
      </c>
      <c r="L1859" s="48" t="s">
        <v>249</v>
      </c>
      <c r="M1859" s="79" t="s">
        <v>7257</v>
      </c>
      <c r="N1859" s="80">
        <v>4</v>
      </c>
      <c r="O1859" s="48" t="s">
        <v>7078</v>
      </c>
      <c r="P1859" s="75">
        <v>46022</v>
      </c>
      <c r="Q1859" s="75">
        <v>46022</v>
      </c>
      <c r="R1859" s="75">
        <v>42369</v>
      </c>
      <c r="S1859" s="48">
        <v>1</v>
      </c>
      <c r="T1859" s="48" t="s">
        <v>274</v>
      </c>
      <c r="U1859" s="48" t="s">
        <v>1112</v>
      </c>
      <c r="V1859" s="82" t="s">
        <v>5704</v>
      </c>
      <c r="W1859" s="75">
        <v>43465</v>
      </c>
      <c r="X1859" s="48">
        <v>15000000</v>
      </c>
      <c r="Y1859" s="77">
        <v>5000000000</v>
      </c>
      <c r="Z1859" s="94">
        <v>150000000</v>
      </c>
      <c r="AA1859" s="77">
        <v>0</v>
      </c>
      <c r="AB1859" s="48">
        <v>2</v>
      </c>
      <c r="AC1859" s="75">
        <v>46022</v>
      </c>
      <c r="AD1859" s="77">
        <v>5000000000</v>
      </c>
      <c r="AE1859" s="77">
        <v>5000000000</v>
      </c>
      <c r="AF1859" s="48">
        <v>15000000</v>
      </c>
    </row>
    <row r="1860" spans="1:32" x14ac:dyDescent="0.25">
      <c r="A1860" s="230" t="s">
        <v>4846</v>
      </c>
      <c r="B1860" s="48" t="s">
        <v>7656</v>
      </c>
      <c r="C1860" s="77">
        <v>2000000000</v>
      </c>
      <c r="D1860" s="48"/>
      <c r="E1860" s="75">
        <v>46022</v>
      </c>
      <c r="F1860" s="77">
        <v>5000000000</v>
      </c>
      <c r="G1860" s="77">
        <v>7000000000</v>
      </c>
      <c r="H1860" s="77">
        <v>2000000000</v>
      </c>
      <c r="I1860" s="77">
        <v>150000000</v>
      </c>
      <c r="J1860" s="79" t="s">
        <v>5701</v>
      </c>
      <c r="K1860" s="80">
        <f t="shared" si="89"/>
        <v>4</v>
      </c>
      <c r="L1860" s="48" t="s">
        <v>249</v>
      </c>
      <c r="M1860" s="79" t="s">
        <v>7259</v>
      </c>
      <c r="N1860" s="80">
        <v>4</v>
      </c>
      <c r="O1860" s="48" t="s">
        <v>7078</v>
      </c>
      <c r="P1860" s="75">
        <v>46022</v>
      </c>
      <c r="Q1860" s="75">
        <v>46022</v>
      </c>
      <c r="R1860" s="75">
        <v>42369</v>
      </c>
      <c r="S1860" s="48">
        <v>1</v>
      </c>
      <c r="T1860" s="48" t="s">
        <v>274</v>
      </c>
      <c r="U1860" s="48" t="s">
        <v>1112</v>
      </c>
      <c r="V1860" s="82" t="s">
        <v>5704</v>
      </c>
      <c r="W1860" s="75">
        <v>43465</v>
      </c>
      <c r="X1860" s="48">
        <v>15000000</v>
      </c>
      <c r="Y1860" s="77">
        <v>5000000000</v>
      </c>
      <c r="Z1860" s="94">
        <v>150000000</v>
      </c>
      <c r="AA1860" s="77">
        <v>0</v>
      </c>
      <c r="AB1860" s="48">
        <v>2</v>
      </c>
      <c r="AC1860" s="75">
        <v>46022</v>
      </c>
      <c r="AD1860" s="77">
        <v>5000000000</v>
      </c>
      <c r="AE1860" s="77">
        <v>5000000000</v>
      </c>
      <c r="AF1860" s="48">
        <v>15000000</v>
      </c>
    </row>
    <row r="1861" spans="1:32" x14ac:dyDescent="0.25">
      <c r="A1861" s="230" t="s">
        <v>4848</v>
      </c>
      <c r="B1861" s="48" t="s">
        <v>7657</v>
      </c>
      <c r="C1861" s="77">
        <v>2000000000</v>
      </c>
      <c r="D1861" s="48"/>
      <c r="E1861" s="75">
        <v>46022</v>
      </c>
      <c r="F1861" s="77">
        <v>5000000000</v>
      </c>
      <c r="G1861" s="77">
        <v>7000000000</v>
      </c>
      <c r="H1861" s="77">
        <v>2000000000</v>
      </c>
      <c r="I1861" s="77">
        <v>150000000</v>
      </c>
      <c r="J1861" s="79" t="s">
        <v>5701</v>
      </c>
      <c r="K1861" s="80">
        <f t="shared" si="89"/>
        <v>8</v>
      </c>
      <c r="L1861" s="48" t="s">
        <v>249</v>
      </c>
      <c r="M1861" s="79" t="s">
        <v>7261</v>
      </c>
      <c r="N1861" s="80">
        <v>8</v>
      </c>
      <c r="O1861" s="48" t="s">
        <v>7078</v>
      </c>
      <c r="P1861" s="75">
        <v>46022</v>
      </c>
      <c r="Q1861" s="75">
        <v>46022</v>
      </c>
      <c r="R1861" s="75">
        <v>42369</v>
      </c>
      <c r="S1861" s="48">
        <v>1</v>
      </c>
      <c r="T1861" s="48" t="s">
        <v>274</v>
      </c>
      <c r="U1861" s="48" t="s">
        <v>1112</v>
      </c>
      <c r="V1861" s="82" t="s">
        <v>5704</v>
      </c>
      <c r="W1861" s="75">
        <v>43465</v>
      </c>
      <c r="X1861" s="48">
        <v>15000000</v>
      </c>
      <c r="Y1861" s="77">
        <v>5000000000</v>
      </c>
      <c r="Z1861" s="94">
        <v>150000000</v>
      </c>
      <c r="AA1861" s="77">
        <v>0</v>
      </c>
      <c r="AB1861" s="48">
        <v>2</v>
      </c>
      <c r="AC1861" s="75">
        <v>46022</v>
      </c>
      <c r="AD1861" s="77">
        <v>5000000000</v>
      </c>
      <c r="AE1861" s="77">
        <v>5000000000</v>
      </c>
      <c r="AF1861" s="48">
        <v>15000000</v>
      </c>
    </row>
    <row r="1862" spans="1:32" x14ac:dyDescent="0.25">
      <c r="A1862" s="230" t="s">
        <v>4850</v>
      </c>
      <c r="B1862" s="48" t="s">
        <v>7658</v>
      </c>
      <c r="C1862" s="77">
        <v>2000000000</v>
      </c>
      <c r="D1862" s="48"/>
      <c r="E1862" s="75">
        <v>46022</v>
      </c>
      <c r="F1862" s="77">
        <v>5000000000</v>
      </c>
      <c r="G1862" s="77">
        <v>7000000000</v>
      </c>
      <c r="H1862" s="77">
        <v>2000000000</v>
      </c>
      <c r="I1862" s="77">
        <v>150000000</v>
      </c>
      <c r="J1862" s="79" t="s">
        <v>5701</v>
      </c>
      <c r="K1862" s="80">
        <f t="shared" si="89"/>
        <v>8</v>
      </c>
      <c r="L1862" s="48" t="s">
        <v>249</v>
      </c>
      <c r="M1862" s="79" t="s">
        <v>7107</v>
      </c>
      <c r="N1862" s="80">
        <v>8</v>
      </c>
      <c r="O1862" s="48" t="s">
        <v>7078</v>
      </c>
      <c r="P1862" s="75">
        <v>46022</v>
      </c>
      <c r="Q1862" s="75">
        <v>46022</v>
      </c>
      <c r="R1862" s="75">
        <v>42369</v>
      </c>
      <c r="S1862" s="48">
        <v>1</v>
      </c>
      <c r="T1862" s="48" t="s">
        <v>274</v>
      </c>
      <c r="U1862" s="48" t="s">
        <v>1112</v>
      </c>
      <c r="V1862" s="82" t="s">
        <v>5704</v>
      </c>
      <c r="W1862" s="75">
        <v>43465</v>
      </c>
      <c r="X1862" s="48">
        <v>15000000</v>
      </c>
      <c r="Y1862" s="77">
        <v>5000000000</v>
      </c>
      <c r="Z1862" s="94">
        <v>150000000</v>
      </c>
      <c r="AA1862" s="77">
        <v>0</v>
      </c>
      <c r="AB1862" s="48">
        <v>2</v>
      </c>
      <c r="AC1862" s="75">
        <v>46022</v>
      </c>
      <c r="AD1862" s="77">
        <v>5000000000</v>
      </c>
      <c r="AE1862" s="77">
        <v>5000000000</v>
      </c>
      <c r="AF1862" s="48">
        <v>15000000</v>
      </c>
    </row>
    <row r="1863" spans="1:32" x14ac:dyDescent="0.25">
      <c r="A1863" s="230" t="s">
        <v>4852</v>
      </c>
      <c r="B1863" s="48" t="s">
        <v>7659</v>
      </c>
      <c r="C1863" s="77">
        <v>2000000000</v>
      </c>
      <c r="D1863" s="48"/>
      <c r="E1863" s="75">
        <v>46022</v>
      </c>
      <c r="F1863" s="77">
        <v>5000000000</v>
      </c>
      <c r="G1863" s="77">
        <v>7000000000</v>
      </c>
      <c r="H1863" s="77">
        <v>2000000000</v>
      </c>
      <c r="I1863" s="77">
        <v>150000000</v>
      </c>
      <c r="J1863" s="79" t="s">
        <v>5701</v>
      </c>
      <c r="K1863" s="80">
        <f t="shared" si="89"/>
        <v>8</v>
      </c>
      <c r="L1863" s="48" t="s">
        <v>249</v>
      </c>
      <c r="M1863" s="79" t="s">
        <v>7077</v>
      </c>
      <c r="N1863" s="80">
        <v>8</v>
      </c>
      <c r="O1863" s="48" t="s">
        <v>7078</v>
      </c>
      <c r="P1863" s="75">
        <v>46022</v>
      </c>
      <c r="Q1863" s="75">
        <v>46022</v>
      </c>
      <c r="R1863" s="75">
        <v>42369</v>
      </c>
      <c r="S1863" s="48">
        <v>1</v>
      </c>
      <c r="T1863" s="48" t="s">
        <v>274</v>
      </c>
      <c r="U1863" s="48" t="s">
        <v>1112</v>
      </c>
      <c r="V1863" s="82" t="s">
        <v>5704</v>
      </c>
      <c r="W1863" s="75">
        <v>43465</v>
      </c>
      <c r="X1863" s="48">
        <v>15000000</v>
      </c>
      <c r="Y1863" s="77">
        <v>5000000000</v>
      </c>
      <c r="Z1863" s="94">
        <v>150000000</v>
      </c>
      <c r="AA1863" s="77">
        <v>0</v>
      </c>
      <c r="AB1863" s="48">
        <v>2</v>
      </c>
      <c r="AC1863" s="75">
        <v>46022</v>
      </c>
      <c r="AD1863" s="77">
        <v>5000000000</v>
      </c>
      <c r="AE1863" s="77">
        <v>5000000000</v>
      </c>
      <c r="AF1863" s="48">
        <v>15000000</v>
      </c>
    </row>
    <row r="1864" spans="1:32" x14ac:dyDescent="0.25">
      <c r="A1864" s="230" t="s">
        <v>4854</v>
      </c>
      <c r="B1864" s="48" t="s">
        <v>7660</v>
      </c>
      <c r="C1864" s="77">
        <v>2000000000</v>
      </c>
      <c r="D1864" s="48"/>
      <c r="E1864" s="75">
        <v>46022</v>
      </c>
      <c r="F1864" s="77">
        <v>5000000000</v>
      </c>
      <c r="G1864" s="77">
        <v>7000000000</v>
      </c>
      <c r="H1864" s="77">
        <v>2000000000</v>
      </c>
      <c r="I1864" s="77">
        <v>150000000</v>
      </c>
      <c r="J1864" s="79" t="s">
        <v>5701</v>
      </c>
      <c r="K1864" s="80">
        <f t="shared" si="89"/>
        <v>8</v>
      </c>
      <c r="L1864" s="48" t="s">
        <v>249</v>
      </c>
      <c r="M1864" s="79" t="s">
        <v>5702</v>
      </c>
      <c r="N1864" s="80">
        <v>8</v>
      </c>
      <c r="O1864" s="48" t="s">
        <v>7078</v>
      </c>
      <c r="P1864" s="75">
        <v>46022</v>
      </c>
      <c r="Q1864" s="75">
        <v>46022</v>
      </c>
      <c r="R1864" s="75">
        <v>42369</v>
      </c>
      <c r="S1864" s="48">
        <v>1</v>
      </c>
      <c r="T1864" s="48" t="s">
        <v>274</v>
      </c>
      <c r="U1864" s="48" t="s">
        <v>1112</v>
      </c>
      <c r="V1864" s="82" t="s">
        <v>5704</v>
      </c>
      <c r="W1864" s="75">
        <v>43465</v>
      </c>
      <c r="X1864" s="48">
        <v>15000000</v>
      </c>
      <c r="Y1864" s="77">
        <v>5000000000</v>
      </c>
      <c r="Z1864" s="94">
        <v>150000000</v>
      </c>
      <c r="AA1864" s="77">
        <v>0</v>
      </c>
      <c r="AB1864" s="48">
        <v>2</v>
      </c>
      <c r="AC1864" s="75">
        <v>46022</v>
      </c>
      <c r="AD1864" s="77">
        <v>5000000000</v>
      </c>
      <c r="AE1864" s="77">
        <v>5000000000</v>
      </c>
      <c r="AF1864" s="48">
        <v>15000000</v>
      </c>
    </row>
    <row r="1865" spans="1:32" x14ac:dyDescent="0.25">
      <c r="A1865" s="230" t="s">
        <v>4856</v>
      </c>
      <c r="B1865" s="48" t="s">
        <v>7661</v>
      </c>
      <c r="C1865" s="77">
        <v>2000000000</v>
      </c>
      <c r="D1865" s="48"/>
      <c r="E1865" s="75">
        <v>46022</v>
      </c>
      <c r="F1865" s="77">
        <v>5000000000</v>
      </c>
      <c r="G1865" s="77">
        <v>7000000000</v>
      </c>
      <c r="H1865" s="77">
        <v>2000000000</v>
      </c>
      <c r="I1865" s="77">
        <v>150000000</v>
      </c>
      <c r="J1865" s="79" t="s">
        <v>5701</v>
      </c>
      <c r="K1865" s="80">
        <f t="shared" si="89"/>
        <v>8</v>
      </c>
      <c r="L1865" s="48" t="s">
        <v>249</v>
      </c>
      <c r="M1865" s="79" t="s">
        <v>7081</v>
      </c>
      <c r="N1865" s="80">
        <v>8</v>
      </c>
      <c r="O1865" s="48" t="s">
        <v>7078</v>
      </c>
      <c r="P1865" s="75">
        <v>46022</v>
      </c>
      <c r="Q1865" s="75">
        <v>46022</v>
      </c>
      <c r="R1865" s="75">
        <v>42369</v>
      </c>
      <c r="S1865" s="48">
        <v>1</v>
      </c>
      <c r="T1865" s="48" t="s">
        <v>274</v>
      </c>
      <c r="U1865" s="48" t="s">
        <v>1112</v>
      </c>
      <c r="V1865" s="82" t="s">
        <v>5704</v>
      </c>
      <c r="W1865" s="75">
        <v>43465</v>
      </c>
      <c r="X1865" s="48">
        <v>15000000</v>
      </c>
      <c r="Y1865" s="77">
        <v>5000000000</v>
      </c>
      <c r="Z1865" s="94">
        <v>150000000</v>
      </c>
      <c r="AA1865" s="77">
        <v>0</v>
      </c>
      <c r="AB1865" s="48">
        <v>2</v>
      </c>
      <c r="AC1865" s="75">
        <v>46022</v>
      </c>
      <c r="AD1865" s="77">
        <v>5000000000</v>
      </c>
      <c r="AE1865" s="77">
        <v>5000000000</v>
      </c>
      <c r="AF1865" s="48">
        <v>15000000</v>
      </c>
    </row>
    <row r="1866" spans="1:32" x14ac:dyDescent="0.25">
      <c r="A1866" s="230" t="s">
        <v>4858</v>
      </c>
      <c r="B1866" s="48" t="s">
        <v>7662</v>
      </c>
      <c r="C1866" s="77">
        <v>2000000000</v>
      </c>
      <c r="D1866" s="48"/>
      <c r="E1866" s="75">
        <v>46022</v>
      </c>
      <c r="F1866" s="77">
        <v>5000000000</v>
      </c>
      <c r="G1866" s="77">
        <v>7000000000</v>
      </c>
      <c r="H1866" s="77">
        <v>2000000000</v>
      </c>
      <c r="I1866" s="77">
        <v>150000000</v>
      </c>
      <c r="J1866" s="79" t="s">
        <v>5701</v>
      </c>
      <c r="K1866" s="80">
        <f t="shared" si="89"/>
        <v>8</v>
      </c>
      <c r="L1866" s="48" t="s">
        <v>249</v>
      </c>
      <c r="M1866" s="79" t="s">
        <v>7083</v>
      </c>
      <c r="N1866" s="80">
        <v>8</v>
      </c>
      <c r="O1866" s="48" t="s">
        <v>7078</v>
      </c>
      <c r="P1866" s="75">
        <v>46022</v>
      </c>
      <c r="Q1866" s="75">
        <v>46022</v>
      </c>
      <c r="R1866" s="75">
        <v>42369</v>
      </c>
      <c r="S1866" s="48">
        <v>1</v>
      </c>
      <c r="T1866" s="48" t="s">
        <v>274</v>
      </c>
      <c r="U1866" s="48" t="s">
        <v>1112</v>
      </c>
      <c r="V1866" s="82" t="s">
        <v>5704</v>
      </c>
      <c r="W1866" s="75">
        <v>43465</v>
      </c>
      <c r="X1866" s="48">
        <v>15000000</v>
      </c>
      <c r="Y1866" s="77">
        <v>5000000000</v>
      </c>
      <c r="Z1866" s="94">
        <v>150000000</v>
      </c>
      <c r="AA1866" s="77">
        <v>0</v>
      </c>
      <c r="AB1866" s="48">
        <v>2</v>
      </c>
      <c r="AC1866" s="75">
        <v>46022</v>
      </c>
      <c r="AD1866" s="77">
        <v>5000000000</v>
      </c>
      <c r="AE1866" s="77">
        <v>5000000000</v>
      </c>
      <c r="AF1866" s="48">
        <v>15000000</v>
      </c>
    </row>
    <row r="1867" spans="1:32" x14ac:dyDescent="0.25">
      <c r="A1867" s="230" t="s">
        <v>4860</v>
      </c>
      <c r="B1867" s="48" t="s">
        <v>7663</v>
      </c>
      <c r="C1867" s="77">
        <v>2000000000</v>
      </c>
      <c r="D1867" s="48"/>
      <c r="E1867" s="75">
        <v>46022</v>
      </c>
      <c r="F1867" s="77">
        <v>5000000000</v>
      </c>
      <c r="G1867" s="77">
        <v>7000000000</v>
      </c>
      <c r="H1867" s="77">
        <v>2000000000</v>
      </c>
      <c r="I1867" s="77">
        <v>150000000</v>
      </c>
      <c r="J1867" s="79" t="s">
        <v>5701</v>
      </c>
      <c r="K1867" s="80">
        <f t="shared" si="89"/>
        <v>8</v>
      </c>
      <c r="L1867" s="48" t="s">
        <v>249</v>
      </c>
      <c r="M1867" s="79" t="s">
        <v>7085</v>
      </c>
      <c r="N1867" s="80">
        <v>8</v>
      </c>
      <c r="O1867" s="48" t="s">
        <v>7078</v>
      </c>
      <c r="P1867" s="75">
        <v>46022</v>
      </c>
      <c r="Q1867" s="75">
        <v>46022</v>
      </c>
      <c r="R1867" s="75">
        <v>42369</v>
      </c>
      <c r="S1867" s="48">
        <v>1</v>
      </c>
      <c r="T1867" s="48" t="s">
        <v>274</v>
      </c>
      <c r="U1867" s="48" t="s">
        <v>1112</v>
      </c>
      <c r="V1867" s="82" t="s">
        <v>5704</v>
      </c>
      <c r="W1867" s="75">
        <v>43465</v>
      </c>
      <c r="X1867" s="48">
        <v>15000000</v>
      </c>
      <c r="Y1867" s="77">
        <v>5000000000</v>
      </c>
      <c r="Z1867" s="94">
        <v>150000000</v>
      </c>
      <c r="AA1867" s="77">
        <v>0</v>
      </c>
      <c r="AB1867" s="48">
        <v>2</v>
      </c>
      <c r="AC1867" s="75">
        <v>46022</v>
      </c>
      <c r="AD1867" s="77">
        <v>5000000000</v>
      </c>
      <c r="AE1867" s="77">
        <v>5000000000</v>
      </c>
      <c r="AF1867" s="48">
        <v>15000000</v>
      </c>
    </row>
    <row r="1868" spans="1:32" x14ac:dyDescent="0.25">
      <c r="A1868" s="230" t="s">
        <v>4862</v>
      </c>
      <c r="B1868" s="48" t="s">
        <v>7664</v>
      </c>
      <c r="C1868" s="77">
        <v>2000000000</v>
      </c>
      <c r="D1868" s="48"/>
      <c r="E1868" s="75">
        <v>46022</v>
      </c>
      <c r="F1868" s="77">
        <v>5000000000</v>
      </c>
      <c r="G1868" s="77">
        <v>7000000000</v>
      </c>
      <c r="H1868" s="77">
        <v>2000000000</v>
      </c>
      <c r="I1868" s="77">
        <v>150000000</v>
      </c>
      <c r="J1868" s="79" t="s">
        <v>5701</v>
      </c>
      <c r="K1868" s="80">
        <f t="shared" si="89"/>
        <v>8</v>
      </c>
      <c r="L1868" s="48" t="s">
        <v>249</v>
      </c>
      <c r="M1868" s="79" t="s">
        <v>7087</v>
      </c>
      <c r="N1868" s="80">
        <v>8</v>
      </c>
      <c r="O1868" s="48" t="s">
        <v>7078</v>
      </c>
      <c r="P1868" s="75">
        <v>46022</v>
      </c>
      <c r="Q1868" s="75">
        <v>46022</v>
      </c>
      <c r="R1868" s="75">
        <v>42369</v>
      </c>
      <c r="S1868" s="48">
        <v>1</v>
      </c>
      <c r="T1868" s="48" t="s">
        <v>274</v>
      </c>
      <c r="U1868" s="48" t="s">
        <v>1112</v>
      </c>
      <c r="V1868" s="82" t="s">
        <v>5704</v>
      </c>
      <c r="W1868" s="75">
        <v>43465</v>
      </c>
      <c r="X1868" s="48">
        <v>15000000</v>
      </c>
      <c r="Y1868" s="77">
        <v>5000000000</v>
      </c>
      <c r="Z1868" s="94">
        <v>150000000</v>
      </c>
      <c r="AA1868" s="77">
        <v>0</v>
      </c>
      <c r="AB1868" s="48">
        <v>2</v>
      </c>
      <c r="AC1868" s="75">
        <v>46022</v>
      </c>
      <c r="AD1868" s="77">
        <v>5000000000</v>
      </c>
      <c r="AE1868" s="77">
        <v>5000000000</v>
      </c>
      <c r="AF1868" s="48">
        <v>15000000</v>
      </c>
    </row>
    <row r="1869" spans="1:32" x14ac:dyDescent="0.25">
      <c r="A1869" s="230" t="s">
        <v>4864</v>
      </c>
      <c r="B1869" s="48" t="s">
        <v>7665</v>
      </c>
      <c r="C1869" s="77">
        <v>2000000000</v>
      </c>
      <c r="D1869" s="48"/>
      <c r="E1869" s="75">
        <v>46022</v>
      </c>
      <c r="F1869" s="77">
        <v>5000000000</v>
      </c>
      <c r="G1869" s="77">
        <v>7000000000</v>
      </c>
      <c r="H1869" s="77">
        <v>2000000000</v>
      </c>
      <c r="I1869" s="77">
        <v>150000000</v>
      </c>
      <c r="J1869" s="79" t="s">
        <v>5701</v>
      </c>
      <c r="K1869" s="80">
        <f t="shared" si="89"/>
        <v>8</v>
      </c>
      <c r="L1869" s="48" t="s">
        <v>249</v>
      </c>
      <c r="M1869" s="79" t="s">
        <v>7089</v>
      </c>
      <c r="N1869" s="80">
        <v>8</v>
      </c>
      <c r="O1869" s="48" t="s">
        <v>7078</v>
      </c>
      <c r="P1869" s="75">
        <v>46022</v>
      </c>
      <c r="Q1869" s="75">
        <v>46022</v>
      </c>
      <c r="R1869" s="75">
        <v>42369</v>
      </c>
      <c r="S1869" s="48">
        <v>1</v>
      </c>
      <c r="T1869" s="48" t="s">
        <v>274</v>
      </c>
      <c r="U1869" s="48" t="s">
        <v>1112</v>
      </c>
      <c r="V1869" s="82" t="s">
        <v>5704</v>
      </c>
      <c r="W1869" s="75">
        <v>43465</v>
      </c>
      <c r="X1869" s="48">
        <v>15000000</v>
      </c>
      <c r="Y1869" s="77">
        <v>5000000000</v>
      </c>
      <c r="Z1869" s="94">
        <v>150000000</v>
      </c>
      <c r="AA1869" s="77">
        <v>0</v>
      </c>
      <c r="AB1869" s="48">
        <v>2</v>
      </c>
      <c r="AC1869" s="75">
        <v>46022</v>
      </c>
      <c r="AD1869" s="77">
        <v>5000000000</v>
      </c>
      <c r="AE1869" s="77">
        <v>5000000000</v>
      </c>
      <c r="AF1869" s="48">
        <v>15000000</v>
      </c>
    </row>
    <row r="1870" spans="1:32" x14ac:dyDescent="0.25">
      <c r="A1870" s="230" t="s">
        <v>4866</v>
      </c>
      <c r="B1870" s="48" t="s">
        <v>7666</v>
      </c>
      <c r="C1870" s="77">
        <v>2000000000</v>
      </c>
      <c r="D1870" s="48"/>
      <c r="E1870" s="75">
        <v>46022</v>
      </c>
      <c r="F1870" s="77">
        <v>5000000000</v>
      </c>
      <c r="G1870" s="77">
        <v>7000000000</v>
      </c>
      <c r="H1870" s="77">
        <v>2000000000</v>
      </c>
      <c r="I1870" s="77">
        <v>150000000</v>
      </c>
      <c r="J1870" s="79" t="s">
        <v>5701</v>
      </c>
      <c r="K1870" s="80">
        <f t="shared" si="89"/>
        <v>8</v>
      </c>
      <c r="L1870" s="48" t="s">
        <v>249</v>
      </c>
      <c r="M1870" s="79" t="s">
        <v>7091</v>
      </c>
      <c r="N1870" s="80">
        <v>8</v>
      </c>
      <c r="O1870" s="48" t="s">
        <v>7078</v>
      </c>
      <c r="P1870" s="75">
        <v>46022</v>
      </c>
      <c r="Q1870" s="75">
        <v>46022</v>
      </c>
      <c r="R1870" s="75">
        <v>42369</v>
      </c>
      <c r="S1870" s="48">
        <v>1</v>
      </c>
      <c r="T1870" s="48" t="s">
        <v>274</v>
      </c>
      <c r="U1870" s="48" t="s">
        <v>1112</v>
      </c>
      <c r="V1870" s="82" t="s">
        <v>5704</v>
      </c>
      <c r="W1870" s="75">
        <v>43465</v>
      </c>
      <c r="X1870" s="48">
        <v>15000000</v>
      </c>
      <c r="Y1870" s="77">
        <v>5000000000</v>
      </c>
      <c r="Z1870" s="94">
        <v>150000000</v>
      </c>
      <c r="AA1870" s="77">
        <v>0</v>
      </c>
      <c r="AB1870" s="48">
        <v>2</v>
      </c>
      <c r="AC1870" s="75">
        <v>46022</v>
      </c>
      <c r="AD1870" s="77">
        <v>5000000000</v>
      </c>
      <c r="AE1870" s="77">
        <v>5000000000</v>
      </c>
      <c r="AF1870" s="48">
        <v>15000000</v>
      </c>
    </row>
    <row r="1871" spans="1:32" x14ac:dyDescent="0.25">
      <c r="A1871" s="230" t="s">
        <v>4868</v>
      </c>
      <c r="B1871" s="48" t="s">
        <v>7667</v>
      </c>
      <c r="C1871" s="77">
        <v>2000000000</v>
      </c>
      <c r="D1871" s="48"/>
      <c r="E1871" s="75">
        <v>46022</v>
      </c>
      <c r="F1871" s="77">
        <v>5000000000</v>
      </c>
      <c r="G1871" s="77">
        <v>7000000000</v>
      </c>
      <c r="H1871" s="77">
        <v>2000000000</v>
      </c>
      <c r="I1871" s="77">
        <v>150000000</v>
      </c>
      <c r="J1871" s="79" t="s">
        <v>5701</v>
      </c>
      <c r="K1871" s="80">
        <f t="shared" si="89"/>
        <v>8</v>
      </c>
      <c r="L1871" s="48" t="s">
        <v>249</v>
      </c>
      <c r="M1871" s="79" t="s">
        <v>7093</v>
      </c>
      <c r="N1871" s="80">
        <v>8</v>
      </c>
      <c r="O1871" s="48" t="s">
        <v>7078</v>
      </c>
      <c r="P1871" s="75">
        <v>46022</v>
      </c>
      <c r="Q1871" s="75">
        <v>46022</v>
      </c>
      <c r="R1871" s="75">
        <v>42369</v>
      </c>
      <c r="S1871" s="48">
        <v>1</v>
      </c>
      <c r="T1871" s="48" t="s">
        <v>274</v>
      </c>
      <c r="U1871" s="48" t="s">
        <v>1112</v>
      </c>
      <c r="V1871" s="82" t="s">
        <v>5704</v>
      </c>
      <c r="W1871" s="75">
        <v>43465</v>
      </c>
      <c r="X1871" s="48">
        <v>15000000</v>
      </c>
      <c r="Y1871" s="77">
        <v>5000000000</v>
      </c>
      <c r="Z1871" s="94">
        <v>150000000</v>
      </c>
      <c r="AA1871" s="77">
        <v>0</v>
      </c>
      <c r="AB1871" s="48">
        <v>2</v>
      </c>
      <c r="AC1871" s="75">
        <v>46022</v>
      </c>
      <c r="AD1871" s="77">
        <v>5000000000</v>
      </c>
      <c r="AE1871" s="77">
        <v>5000000000</v>
      </c>
      <c r="AF1871" s="48">
        <v>15000000</v>
      </c>
    </row>
    <row r="1872" spans="1:32" x14ac:dyDescent="0.25">
      <c r="A1872" s="230" t="s">
        <v>4870</v>
      </c>
      <c r="B1872" s="48" t="s">
        <v>7668</v>
      </c>
      <c r="C1872" s="77">
        <v>2000000000</v>
      </c>
      <c r="D1872" s="48"/>
      <c r="E1872" s="75">
        <v>46022</v>
      </c>
      <c r="F1872" s="77">
        <v>5000000000</v>
      </c>
      <c r="G1872" s="77">
        <v>7000000000</v>
      </c>
      <c r="H1872" s="77">
        <v>2000000000</v>
      </c>
      <c r="I1872" s="77">
        <v>150000000</v>
      </c>
      <c r="J1872" s="79" t="s">
        <v>5701</v>
      </c>
      <c r="K1872" s="80">
        <f t="shared" si="89"/>
        <v>8</v>
      </c>
      <c r="L1872" s="48" t="s">
        <v>249</v>
      </c>
      <c r="M1872" s="79" t="s">
        <v>7095</v>
      </c>
      <c r="N1872" s="80">
        <v>8</v>
      </c>
      <c r="O1872" s="48" t="s">
        <v>7078</v>
      </c>
      <c r="P1872" s="75">
        <v>46022</v>
      </c>
      <c r="Q1872" s="75">
        <v>46022</v>
      </c>
      <c r="R1872" s="75">
        <v>42369</v>
      </c>
      <c r="S1872" s="48">
        <v>1</v>
      </c>
      <c r="T1872" s="48" t="s">
        <v>274</v>
      </c>
      <c r="U1872" s="48" t="s">
        <v>1112</v>
      </c>
      <c r="V1872" s="82" t="s">
        <v>5704</v>
      </c>
      <c r="W1872" s="75">
        <v>43465</v>
      </c>
      <c r="X1872" s="48">
        <v>15000000</v>
      </c>
      <c r="Y1872" s="77">
        <v>5000000000</v>
      </c>
      <c r="Z1872" s="94">
        <v>150000000</v>
      </c>
      <c r="AA1872" s="77">
        <v>0</v>
      </c>
      <c r="AB1872" s="48">
        <v>2</v>
      </c>
      <c r="AC1872" s="75">
        <v>46022</v>
      </c>
      <c r="AD1872" s="77">
        <v>5000000000</v>
      </c>
      <c r="AE1872" s="77">
        <v>5000000000</v>
      </c>
      <c r="AF1872" s="48">
        <v>15000000</v>
      </c>
    </row>
    <row r="1873" spans="1:32" x14ac:dyDescent="0.25">
      <c r="A1873" s="230" t="s">
        <v>4872</v>
      </c>
      <c r="B1873" s="48" t="s">
        <v>7669</v>
      </c>
      <c r="C1873" s="77">
        <v>2000000000</v>
      </c>
      <c r="D1873" s="48"/>
      <c r="E1873" s="75">
        <v>46022</v>
      </c>
      <c r="F1873" s="77">
        <v>5000000000</v>
      </c>
      <c r="G1873" s="77">
        <v>7000000000</v>
      </c>
      <c r="H1873" s="77">
        <v>2000000000</v>
      </c>
      <c r="I1873" s="77">
        <v>150000000</v>
      </c>
      <c r="J1873" s="79" t="s">
        <v>5701</v>
      </c>
      <c r="K1873" s="80">
        <f t="shared" si="89"/>
        <v>8</v>
      </c>
      <c r="L1873" s="48" t="s">
        <v>249</v>
      </c>
      <c r="M1873" s="79" t="s">
        <v>7097</v>
      </c>
      <c r="N1873" s="80">
        <v>8</v>
      </c>
      <c r="O1873" s="48" t="s">
        <v>7078</v>
      </c>
      <c r="P1873" s="75">
        <v>46022</v>
      </c>
      <c r="Q1873" s="75">
        <v>46022</v>
      </c>
      <c r="R1873" s="75">
        <v>42369</v>
      </c>
      <c r="S1873" s="48">
        <v>1</v>
      </c>
      <c r="T1873" s="48" t="s">
        <v>274</v>
      </c>
      <c r="U1873" s="48" t="s">
        <v>1112</v>
      </c>
      <c r="V1873" s="82" t="s">
        <v>5704</v>
      </c>
      <c r="W1873" s="75">
        <v>43465</v>
      </c>
      <c r="X1873" s="48">
        <v>15000000</v>
      </c>
      <c r="Y1873" s="77">
        <v>5000000000</v>
      </c>
      <c r="Z1873" s="94">
        <v>150000000</v>
      </c>
      <c r="AA1873" s="77">
        <v>0</v>
      </c>
      <c r="AB1873" s="48">
        <v>2</v>
      </c>
      <c r="AC1873" s="75">
        <v>46022</v>
      </c>
      <c r="AD1873" s="77">
        <v>5000000000</v>
      </c>
      <c r="AE1873" s="77">
        <v>5000000000</v>
      </c>
      <c r="AF1873" s="48">
        <v>15000000</v>
      </c>
    </row>
    <row r="1874" spans="1:32" x14ac:dyDescent="0.25">
      <c r="A1874" s="230" t="s">
        <v>4874</v>
      </c>
      <c r="B1874" s="48" t="s">
        <v>7670</v>
      </c>
      <c r="C1874" s="77">
        <v>2000000000</v>
      </c>
      <c r="D1874" s="48"/>
      <c r="E1874" s="75">
        <v>46022</v>
      </c>
      <c r="F1874" s="77">
        <v>5000000000</v>
      </c>
      <c r="G1874" s="77">
        <v>7000000000</v>
      </c>
      <c r="H1874" s="77">
        <v>2000000000</v>
      </c>
      <c r="I1874" s="77">
        <v>150000000</v>
      </c>
      <c r="J1874" s="79" t="s">
        <v>5701</v>
      </c>
      <c r="K1874" s="80">
        <f t="shared" si="89"/>
        <v>8</v>
      </c>
      <c r="L1874" s="48" t="s">
        <v>249</v>
      </c>
      <c r="M1874" s="79" t="s">
        <v>7099</v>
      </c>
      <c r="N1874" s="80">
        <v>8</v>
      </c>
      <c r="O1874" s="48" t="s">
        <v>7078</v>
      </c>
      <c r="P1874" s="75">
        <v>46022</v>
      </c>
      <c r="Q1874" s="75">
        <v>46022</v>
      </c>
      <c r="R1874" s="75">
        <v>42369</v>
      </c>
      <c r="S1874" s="48">
        <v>1</v>
      </c>
      <c r="T1874" s="48" t="s">
        <v>274</v>
      </c>
      <c r="U1874" s="48" t="s">
        <v>1112</v>
      </c>
      <c r="V1874" s="82" t="s">
        <v>5704</v>
      </c>
      <c r="W1874" s="75">
        <v>43465</v>
      </c>
      <c r="X1874" s="48">
        <v>15000000</v>
      </c>
      <c r="Y1874" s="77">
        <v>5000000000</v>
      </c>
      <c r="Z1874" s="94">
        <v>150000000</v>
      </c>
      <c r="AA1874" s="77">
        <v>0</v>
      </c>
      <c r="AB1874" s="48">
        <v>2</v>
      </c>
      <c r="AC1874" s="75">
        <v>46022</v>
      </c>
      <c r="AD1874" s="77">
        <v>5000000000</v>
      </c>
      <c r="AE1874" s="77">
        <v>5000000000</v>
      </c>
      <c r="AF1874" s="48">
        <v>15000000</v>
      </c>
    </row>
    <row r="1875" spans="1:32" x14ac:dyDescent="0.25">
      <c r="A1875" s="230" t="s">
        <v>4876</v>
      </c>
      <c r="B1875" s="48" t="s">
        <v>7671</v>
      </c>
      <c r="C1875" s="77">
        <v>2000000000</v>
      </c>
      <c r="D1875" s="48"/>
      <c r="E1875" s="75">
        <v>46022</v>
      </c>
      <c r="F1875" s="77">
        <v>5000000000</v>
      </c>
      <c r="G1875" s="77">
        <v>7000000000</v>
      </c>
      <c r="H1875" s="77">
        <v>2000000000</v>
      </c>
      <c r="I1875" s="77">
        <v>150000000</v>
      </c>
      <c r="J1875" s="79" t="s">
        <v>5701</v>
      </c>
      <c r="K1875" s="80">
        <f t="shared" si="89"/>
        <v>8</v>
      </c>
      <c r="L1875" s="48" t="s">
        <v>249</v>
      </c>
      <c r="M1875" s="79" t="s">
        <v>7101</v>
      </c>
      <c r="N1875" s="80">
        <v>8</v>
      </c>
      <c r="O1875" s="48" t="s">
        <v>7078</v>
      </c>
      <c r="P1875" s="75">
        <v>46022</v>
      </c>
      <c r="Q1875" s="75">
        <v>46022</v>
      </c>
      <c r="R1875" s="75">
        <v>42369</v>
      </c>
      <c r="S1875" s="48">
        <v>1</v>
      </c>
      <c r="T1875" s="48" t="s">
        <v>274</v>
      </c>
      <c r="U1875" s="48" t="s">
        <v>1112</v>
      </c>
      <c r="V1875" s="82" t="s">
        <v>5704</v>
      </c>
      <c r="W1875" s="75">
        <v>43465</v>
      </c>
      <c r="X1875" s="48">
        <v>15000000</v>
      </c>
      <c r="Y1875" s="77">
        <v>5000000000</v>
      </c>
      <c r="Z1875" s="94">
        <v>150000000</v>
      </c>
      <c r="AA1875" s="77">
        <v>0</v>
      </c>
      <c r="AB1875" s="48">
        <v>2</v>
      </c>
      <c r="AC1875" s="75">
        <v>46022</v>
      </c>
      <c r="AD1875" s="77">
        <v>5000000000</v>
      </c>
      <c r="AE1875" s="77">
        <v>5000000000</v>
      </c>
      <c r="AF1875" s="48">
        <v>15000000</v>
      </c>
    </row>
    <row r="1876" spans="1:32" x14ac:dyDescent="0.25">
      <c r="A1876" s="230" t="s">
        <v>4878</v>
      </c>
      <c r="B1876" s="48" t="s">
        <v>7672</v>
      </c>
      <c r="C1876" s="77">
        <v>2000000000</v>
      </c>
      <c r="D1876" s="48"/>
      <c r="E1876" s="75">
        <v>46022</v>
      </c>
      <c r="F1876" s="77">
        <v>5000000000</v>
      </c>
      <c r="G1876" s="77">
        <v>7000000000</v>
      </c>
      <c r="H1876" s="77">
        <v>2000000000</v>
      </c>
      <c r="I1876" s="77">
        <v>150000000</v>
      </c>
      <c r="J1876" s="79" t="s">
        <v>5701</v>
      </c>
      <c r="K1876" s="80">
        <f t="shared" si="89"/>
        <v>8</v>
      </c>
      <c r="L1876" s="48" t="s">
        <v>249</v>
      </c>
      <c r="M1876" s="79" t="s">
        <v>7103</v>
      </c>
      <c r="N1876" s="80">
        <v>8</v>
      </c>
      <c r="O1876" s="48" t="s">
        <v>7078</v>
      </c>
      <c r="P1876" s="75">
        <v>46022</v>
      </c>
      <c r="Q1876" s="75">
        <v>46022</v>
      </c>
      <c r="R1876" s="75">
        <v>42369</v>
      </c>
      <c r="S1876" s="48">
        <v>1</v>
      </c>
      <c r="T1876" s="48" t="s">
        <v>274</v>
      </c>
      <c r="U1876" s="48" t="s">
        <v>1112</v>
      </c>
      <c r="V1876" s="82" t="s">
        <v>5704</v>
      </c>
      <c r="W1876" s="75">
        <v>43465</v>
      </c>
      <c r="X1876" s="48">
        <v>15000000</v>
      </c>
      <c r="Y1876" s="77">
        <v>5000000000</v>
      </c>
      <c r="Z1876" s="94">
        <v>150000000</v>
      </c>
      <c r="AA1876" s="77">
        <v>0</v>
      </c>
      <c r="AB1876" s="48">
        <v>2</v>
      </c>
      <c r="AC1876" s="75">
        <v>46022</v>
      </c>
      <c r="AD1876" s="77">
        <v>5000000000</v>
      </c>
      <c r="AE1876" s="77">
        <v>5000000000</v>
      </c>
      <c r="AF1876" s="48">
        <v>15000000</v>
      </c>
    </row>
    <row r="1877" spans="1:32" x14ac:dyDescent="0.25">
      <c r="A1877" s="230" t="s">
        <v>4880</v>
      </c>
      <c r="B1877" s="48" t="s">
        <v>7673</v>
      </c>
      <c r="C1877" s="77">
        <v>2000000000</v>
      </c>
      <c r="D1877" s="48"/>
      <c r="E1877" s="75">
        <v>46022</v>
      </c>
      <c r="F1877" s="77">
        <v>5000000000</v>
      </c>
      <c r="G1877" s="77">
        <v>7000000000</v>
      </c>
      <c r="H1877" s="77">
        <v>2000000000</v>
      </c>
      <c r="I1877" s="77">
        <v>150000000</v>
      </c>
      <c r="J1877" s="79" t="s">
        <v>5701</v>
      </c>
      <c r="K1877" s="80">
        <f t="shared" si="89"/>
        <v>8</v>
      </c>
      <c r="L1877" s="48" t="s">
        <v>249</v>
      </c>
      <c r="M1877" s="79" t="s">
        <v>7105</v>
      </c>
      <c r="N1877" s="80">
        <v>8</v>
      </c>
      <c r="O1877" s="48" t="s">
        <v>7078</v>
      </c>
      <c r="P1877" s="75">
        <v>46022</v>
      </c>
      <c r="Q1877" s="75">
        <v>46022</v>
      </c>
      <c r="R1877" s="75">
        <v>42369</v>
      </c>
      <c r="S1877" s="48">
        <v>1</v>
      </c>
      <c r="T1877" s="48" t="s">
        <v>274</v>
      </c>
      <c r="U1877" s="48" t="s">
        <v>1112</v>
      </c>
      <c r="V1877" s="82" t="s">
        <v>5704</v>
      </c>
      <c r="W1877" s="75">
        <v>43465</v>
      </c>
      <c r="X1877" s="48">
        <v>15000000</v>
      </c>
      <c r="Y1877" s="77">
        <v>5000000000</v>
      </c>
      <c r="Z1877" s="94">
        <v>150000000</v>
      </c>
      <c r="AA1877" s="77">
        <v>0</v>
      </c>
      <c r="AB1877" s="48">
        <v>2</v>
      </c>
      <c r="AC1877" s="75">
        <v>46022</v>
      </c>
      <c r="AD1877" s="77">
        <v>5000000000</v>
      </c>
      <c r="AE1877" s="77">
        <v>5000000000</v>
      </c>
      <c r="AF1877" s="48">
        <v>15000000</v>
      </c>
    </row>
    <row r="1878" spans="1:32" x14ac:dyDescent="0.25">
      <c r="A1878" s="230" t="s">
        <v>4882</v>
      </c>
      <c r="B1878" s="48" t="s">
        <v>7674</v>
      </c>
      <c r="C1878" s="77">
        <v>2000000000</v>
      </c>
      <c r="D1878" s="48"/>
      <c r="E1878" s="75">
        <v>46022</v>
      </c>
      <c r="F1878" s="77">
        <v>5000000000</v>
      </c>
      <c r="G1878" s="77">
        <v>7000000000</v>
      </c>
      <c r="H1878" s="77">
        <v>2000000000</v>
      </c>
      <c r="I1878" s="77">
        <v>150000000</v>
      </c>
      <c r="J1878" s="79" t="s">
        <v>5701</v>
      </c>
      <c r="K1878" s="80">
        <f t="shared" si="89"/>
        <v>8</v>
      </c>
      <c r="L1878" s="48" t="s">
        <v>249</v>
      </c>
      <c r="M1878" s="79" t="s">
        <v>7107</v>
      </c>
      <c r="N1878" s="80">
        <v>8</v>
      </c>
      <c r="O1878" s="48" t="s">
        <v>7078</v>
      </c>
      <c r="P1878" s="75">
        <v>46022</v>
      </c>
      <c r="Q1878" s="75">
        <v>46022</v>
      </c>
      <c r="R1878" s="75">
        <v>42369</v>
      </c>
      <c r="S1878" s="48">
        <v>1</v>
      </c>
      <c r="T1878" s="48" t="s">
        <v>274</v>
      </c>
      <c r="U1878" s="48" t="s">
        <v>1112</v>
      </c>
      <c r="V1878" s="82" t="s">
        <v>5704</v>
      </c>
      <c r="W1878" s="75">
        <v>43465</v>
      </c>
      <c r="X1878" s="48">
        <v>15000000</v>
      </c>
      <c r="Y1878" s="77">
        <v>5000000000</v>
      </c>
      <c r="Z1878" s="94">
        <v>150000000</v>
      </c>
      <c r="AA1878" s="77">
        <v>0</v>
      </c>
      <c r="AB1878" s="48">
        <v>2</v>
      </c>
      <c r="AC1878" s="75">
        <v>46022</v>
      </c>
      <c r="AD1878" s="77">
        <v>5000000000</v>
      </c>
      <c r="AE1878" s="77">
        <v>5000000000</v>
      </c>
      <c r="AF1878" s="48">
        <v>15000000</v>
      </c>
    </row>
    <row r="1879" spans="1:32" x14ac:dyDescent="0.25">
      <c r="A1879" s="230" t="s">
        <v>4884</v>
      </c>
      <c r="B1879" s="48" t="s">
        <v>7675</v>
      </c>
      <c r="C1879" s="77">
        <v>2000000000</v>
      </c>
      <c r="D1879" s="48"/>
      <c r="E1879" s="75">
        <v>46022</v>
      </c>
      <c r="F1879" s="77">
        <v>5000000000</v>
      </c>
      <c r="G1879" s="77">
        <v>7000000000</v>
      </c>
      <c r="H1879" s="77">
        <v>2000000000</v>
      </c>
      <c r="I1879" s="77">
        <v>150000000</v>
      </c>
      <c r="J1879" s="79" t="s">
        <v>5701</v>
      </c>
      <c r="K1879" s="80">
        <f t="shared" si="89"/>
        <v>8</v>
      </c>
      <c r="L1879" s="48" t="s">
        <v>249</v>
      </c>
      <c r="M1879" s="79" t="s">
        <v>7109</v>
      </c>
      <c r="N1879" s="80">
        <v>8</v>
      </c>
      <c r="O1879" s="48" t="s">
        <v>7078</v>
      </c>
      <c r="P1879" s="75">
        <v>46022</v>
      </c>
      <c r="Q1879" s="75">
        <v>46022</v>
      </c>
      <c r="R1879" s="75">
        <v>42369</v>
      </c>
      <c r="S1879" s="48">
        <v>1</v>
      </c>
      <c r="T1879" s="48" t="s">
        <v>274</v>
      </c>
      <c r="U1879" s="48" t="s">
        <v>1112</v>
      </c>
      <c r="V1879" s="82" t="s">
        <v>5704</v>
      </c>
      <c r="W1879" s="75">
        <v>43465</v>
      </c>
      <c r="X1879" s="48">
        <v>15000000</v>
      </c>
      <c r="Y1879" s="77">
        <v>5000000000</v>
      </c>
      <c r="Z1879" s="94">
        <v>150000000</v>
      </c>
      <c r="AA1879" s="77">
        <v>0</v>
      </c>
      <c r="AB1879" s="48">
        <v>2</v>
      </c>
      <c r="AC1879" s="75">
        <v>46022</v>
      </c>
      <c r="AD1879" s="77">
        <v>5000000000</v>
      </c>
      <c r="AE1879" s="77">
        <v>5000000000</v>
      </c>
      <c r="AF1879" s="48">
        <v>15000000</v>
      </c>
    </row>
    <row r="1880" spans="1:32" x14ac:dyDescent="0.25">
      <c r="A1880" s="230" t="s">
        <v>4886</v>
      </c>
      <c r="B1880" s="48" t="s">
        <v>7676</v>
      </c>
      <c r="C1880" s="77">
        <v>2000000000</v>
      </c>
      <c r="D1880" s="48"/>
      <c r="E1880" s="75">
        <v>46022</v>
      </c>
      <c r="F1880" s="77">
        <v>5000000000</v>
      </c>
      <c r="G1880" s="77">
        <v>7000000000</v>
      </c>
      <c r="H1880" s="77">
        <v>2000000000</v>
      </c>
      <c r="I1880" s="77">
        <v>150000000</v>
      </c>
      <c r="J1880" s="79" t="s">
        <v>5701</v>
      </c>
      <c r="K1880" s="80">
        <f t="shared" si="89"/>
        <v>8</v>
      </c>
      <c r="L1880" s="48" t="s">
        <v>249</v>
      </c>
      <c r="M1880" s="79" t="s">
        <v>7111</v>
      </c>
      <c r="N1880" s="80">
        <v>8</v>
      </c>
      <c r="O1880" s="48" t="s">
        <v>7078</v>
      </c>
      <c r="P1880" s="75">
        <v>46022</v>
      </c>
      <c r="Q1880" s="75">
        <v>46022</v>
      </c>
      <c r="R1880" s="75">
        <v>42369</v>
      </c>
      <c r="S1880" s="48">
        <v>1</v>
      </c>
      <c r="T1880" s="48" t="s">
        <v>274</v>
      </c>
      <c r="U1880" s="48" t="s">
        <v>1112</v>
      </c>
      <c r="V1880" s="82" t="s">
        <v>5704</v>
      </c>
      <c r="W1880" s="75">
        <v>43465</v>
      </c>
      <c r="X1880" s="48">
        <v>15000000</v>
      </c>
      <c r="Y1880" s="77">
        <v>5000000000</v>
      </c>
      <c r="Z1880" s="94">
        <v>150000000</v>
      </c>
      <c r="AA1880" s="77">
        <v>0</v>
      </c>
      <c r="AB1880" s="48">
        <v>2</v>
      </c>
      <c r="AC1880" s="75">
        <v>46022</v>
      </c>
      <c r="AD1880" s="77">
        <v>5000000000</v>
      </c>
      <c r="AE1880" s="77">
        <v>5000000000</v>
      </c>
      <c r="AF1880" s="48">
        <v>15000000</v>
      </c>
    </row>
    <row r="1881" spans="1:32" x14ac:dyDescent="0.25">
      <c r="A1881" s="230" t="s">
        <v>4888</v>
      </c>
      <c r="B1881" s="48" t="s">
        <v>7677</v>
      </c>
      <c r="C1881" s="77">
        <v>2000000000</v>
      </c>
      <c r="D1881" s="48"/>
      <c r="E1881" s="75">
        <v>46022</v>
      </c>
      <c r="F1881" s="77">
        <v>5000000000</v>
      </c>
      <c r="G1881" s="77">
        <v>7000000000</v>
      </c>
      <c r="H1881" s="77">
        <v>2000000000</v>
      </c>
      <c r="I1881" s="77">
        <v>150000000</v>
      </c>
      <c r="J1881" s="79" t="s">
        <v>5701</v>
      </c>
      <c r="K1881" s="80">
        <f t="shared" si="89"/>
        <v>8</v>
      </c>
      <c r="L1881" s="48" t="s">
        <v>249</v>
      </c>
      <c r="M1881" s="79" t="s">
        <v>7113</v>
      </c>
      <c r="N1881" s="80">
        <v>8</v>
      </c>
      <c r="O1881" s="48" t="s">
        <v>7078</v>
      </c>
      <c r="P1881" s="75">
        <v>46022</v>
      </c>
      <c r="Q1881" s="75">
        <v>46022</v>
      </c>
      <c r="R1881" s="75">
        <v>42369</v>
      </c>
      <c r="S1881" s="48">
        <v>1</v>
      </c>
      <c r="T1881" s="48" t="s">
        <v>274</v>
      </c>
      <c r="U1881" s="48" t="s">
        <v>1112</v>
      </c>
      <c r="V1881" s="82" t="s">
        <v>5704</v>
      </c>
      <c r="W1881" s="75">
        <v>43465</v>
      </c>
      <c r="X1881" s="48">
        <v>15000000</v>
      </c>
      <c r="Y1881" s="77">
        <v>5000000000</v>
      </c>
      <c r="Z1881" s="94">
        <v>150000000</v>
      </c>
      <c r="AA1881" s="77">
        <v>0</v>
      </c>
      <c r="AB1881" s="48">
        <v>2</v>
      </c>
      <c r="AC1881" s="75">
        <v>46022</v>
      </c>
      <c r="AD1881" s="77">
        <v>5000000000</v>
      </c>
      <c r="AE1881" s="77">
        <v>5000000000</v>
      </c>
      <c r="AF1881" s="48">
        <v>15000000</v>
      </c>
    </row>
    <row r="1882" spans="1:32" x14ac:dyDescent="0.25">
      <c r="A1882" s="230" t="s">
        <v>4890</v>
      </c>
      <c r="B1882" s="48" t="s">
        <v>7678</v>
      </c>
      <c r="C1882" s="77">
        <v>2000000000</v>
      </c>
      <c r="D1882" s="48"/>
      <c r="E1882" s="75">
        <v>46022</v>
      </c>
      <c r="F1882" s="77">
        <v>5000000000</v>
      </c>
      <c r="G1882" s="77">
        <v>7000000000</v>
      </c>
      <c r="H1882" s="77">
        <v>2000000000</v>
      </c>
      <c r="I1882" s="77">
        <v>150000000</v>
      </c>
      <c r="J1882" s="79" t="s">
        <v>5701</v>
      </c>
      <c r="K1882" s="80">
        <f t="shared" si="89"/>
        <v>8</v>
      </c>
      <c r="L1882" s="48" t="s">
        <v>249</v>
      </c>
      <c r="M1882" s="79" t="s">
        <v>7115</v>
      </c>
      <c r="N1882" s="80">
        <v>8</v>
      </c>
      <c r="O1882" s="48" t="s">
        <v>7078</v>
      </c>
      <c r="P1882" s="75">
        <v>46022</v>
      </c>
      <c r="Q1882" s="75">
        <v>46022</v>
      </c>
      <c r="R1882" s="75">
        <v>42369</v>
      </c>
      <c r="S1882" s="48">
        <v>1</v>
      </c>
      <c r="T1882" s="48" t="s">
        <v>274</v>
      </c>
      <c r="U1882" s="48" t="s">
        <v>1112</v>
      </c>
      <c r="V1882" s="82" t="s">
        <v>5704</v>
      </c>
      <c r="W1882" s="75">
        <v>43465</v>
      </c>
      <c r="X1882" s="48">
        <v>15000000</v>
      </c>
      <c r="Y1882" s="77">
        <v>5000000000</v>
      </c>
      <c r="Z1882" s="94">
        <v>150000000</v>
      </c>
      <c r="AA1882" s="77">
        <v>0</v>
      </c>
      <c r="AB1882" s="48">
        <v>2</v>
      </c>
      <c r="AC1882" s="75">
        <v>46022</v>
      </c>
      <c r="AD1882" s="77">
        <v>5000000000</v>
      </c>
      <c r="AE1882" s="77">
        <v>5000000000</v>
      </c>
      <c r="AF1882" s="48">
        <v>15000000</v>
      </c>
    </row>
    <row r="1883" spans="1:32" x14ac:dyDescent="0.25">
      <c r="A1883" s="230" t="s">
        <v>4892</v>
      </c>
      <c r="B1883" s="48" t="s">
        <v>7679</v>
      </c>
      <c r="C1883" s="77">
        <v>2000000000</v>
      </c>
      <c r="D1883" s="48"/>
      <c r="E1883" s="75">
        <v>46022</v>
      </c>
      <c r="F1883" s="77">
        <v>5000000000</v>
      </c>
      <c r="G1883" s="77">
        <v>7000000000</v>
      </c>
      <c r="H1883" s="77">
        <v>2000000000</v>
      </c>
      <c r="I1883" s="77">
        <v>150000000</v>
      </c>
      <c r="J1883" s="79" t="s">
        <v>5701</v>
      </c>
      <c r="K1883" s="80">
        <f t="shared" si="89"/>
        <v>8</v>
      </c>
      <c r="L1883" s="48" t="s">
        <v>249</v>
      </c>
      <c r="M1883" s="79" t="s">
        <v>7117</v>
      </c>
      <c r="N1883" s="80">
        <v>8</v>
      </c>
      <c r="O1883" s="48" t="s">
        <v>7078</v>
      </c>
      <c r="P1883" s="75">
        <v>46022</v>
      </c>
      <c r="Q1883" s="75">
        <v>46022</v>
      </c>
      <c r="R1883" s="75">
        <v>42369</v>
      </c>
      <c r="S1883" s="48">
        <v>1</v>
      </c>
      <c r="T1883" s="48" t="s">
        <v>274</v>
      </c>
      <c r="U1883" s="48" t="s">
        <v>1112</v>
      </c>
      <c r="V1883" s="82" t="s">
        <v>5704</v>
      </c>
      <c r="W1883" s="75">
        <v>43465</v>
      </c>
      <c r="X1883" s="48">
        <v>15000000</v>
      </c>
      <c r="Y1883" s="77">
        <v>5000000000</v>
      </c>
      <c r="Z1883" s="94">
        <v>150000000</v>
      </c>
      <c r="AA1883" s="77">
        <v>0</v>
      </c>
      <c r="AB1883" s="48">
        <v>2</v>
      </c>
      <c r="AC1883" s="75">
        <v>46022</v>
      </c>
      <c r="AD1883" s="77">
        <v>5000000000</v>
      </c>
      <c r="AE1883" s="77">
        <v>5000000000</v>
      </c>
      <c r="AF1883" s="48">
        <v>15000000</v>
      </c>
    </row>
    <row r="1884" spans="1:32" x14ac:dyDescent="0.25">
      <c r="A1884" s="230" t="s">
        <v>4894</v>
      </c>
      <c r="B1884" s="48" t="s">
        <v>7680</v>
      </c>
      <c r="C1884" s="77">
        <v>2000000000</v>
      </c>
      <c r="D1884" s="48"/>
      <c r="E1884" s="75">
        <v>46022</v>
      </c>
      <c r="F1884" s="77">
        <v>5000000000</v>
      </c>
      <c r="G1884" s="77">
        <v>7000000000</v>
      </c>
      <c r="H1884" s="77">
        <v>2000000000</v>
      </c>
      <c r="I1884" s="77">
        <v>150000000</v>
      </c>
      <c r="J1884" s="79" t="s">
        <v>5701</v>
      </c>
      <c r="K1884" s="80">
        <f t="shared" si="89"/>
        <v>8</v>
      </c>
      <c r="L1884" s="48" t="s">
        <v>249</v>
      </c>
      <c r="M1884" s="79" t="s">
        <v>7119</v>
      </c>
      <c r="N1884" s="80">
        <v>8</v>
      </c>
      <c r="O1884" s="48" t="s">
        <v>7078</v>
      </c>
      <c r="P1884" s="75">
        <v>46022</v>
      </c>
      <c r="Q1884" s="75">
        <v>46022</v>
      </c>
      <c r="R1884" s="75">
        <v>42369</v>
      </c>
      <c r="S1884" s="48">
        <v>1</v>
      </c>
      <c r="T1884" s="48" t="s">
        <v>274</v>
      </c>
      <c r="U1884" s="48" t="s">
        <v>1112</v>
      </c>
      <c r="V1884" s="82" t="s">
        <v>5704</v>
      </c>
      <c r="W1884" s="75">
        <v>43465</v>
      </c>
      <c r="X1884" s="48">
        <v>15000000</v>
      </c>
      <c r="Y1884" s="77">
        <v>5000000000</v>
      </c>
      <c r="Z1884" s="94">
        <v>150000000</v>
      </c>
      <c r="AA1884" s="77">
        <v>0</v>
      </c>
      <c r="AB1884" s="48">
        <v>2</v>
      </c>
      <c r="AC1884" s="75">
        <v>46022</v>
      </c>
      <c r="AD1884" s="77">
        <v>5000000000</v>
      </c>
      <c r="AE1884" s="77">
        <v>5000000000</v>
      </c>
      <c r="AF1884" s="48">
        <v>15000000</v>
      </c>
    </row>
    <row r="1885" spans="1:32" x14ac:dyDescent="0.25">
      <c r="A1885" s="230" t="s">
        <v>4896</v>
      </c>
      <c r="B1885" s="48" t="s">
        <v>7681</v>
      </c>
      <c r="C1885" s="77">
        <v>2000000000</v>
      </c>
      <c r="D1885" s="48"/>
      <c r="E1885" s="75">
        <v>46022</v>
      </c>
      <c r="F1885" s="77">
        <v>5000000000</v>
      </c>
      <c r="G1885" s="77">
        <v>7000000000</v>
      </c>
      <c r="H1885" s="77">
        <v>2000000000</v>
      </c>
      <c r="I1885" s="77">
        <v>150000000</v>
      </c>
      <c r="J1885" s="79" t="s">
        <v>5701</v>
      </c>
      <c r="K1885" s="80">
        <f t="shared" si="89"/>
        <v>8</v>
      </c>
      <c r="L1885" s="48" t="s">
        <v>249</v>
      </c>
      <c r="M1885" s="79" t="s">
        <v>7121</v>
      </c>
      <c r="N1885" s="80">
        <v>8</v>
      </c>
      <c r="O1885" s="48" t="s">
        <v>7078</v>
      </c>
      <c r="P1885" s="75">
        <v>46022</v>
      </c>
      <c r="Q1885" s="75">
        <v>46022</v>
      </c>
      <c r="R1885" s="75">
        <v>42369</v>
      </c>
      <c r="S1885" s="48">
        <v>1</v>
      </c>
      <c r="T1885" s="48" t="s">
        <v>274</v>
      </c>
      <c r="U1885" s="48" t="s">
        <v>1112</v>
      </c>
      <c r="V1885" s="82" t="s">
        <v>5704</v>
      </c>
      <c r="W1885" s="75">
        <v>43465</v>
      </c>
      <c r="X1885" s="48">
        <v>15000000</v>
      </c>
      <c r="Y1885" s="77">
        <v>5000000000</v>
      </c>
      <c r="Z1885" s="94">
        <v>150000000</v>
      </c>
      <c r="AA1885" s="77">
        <v>0</v>
      </c>
      <c r="AB1885" s="48">
        <v>2</v>
      </c>
      <c r="AC1885" s="75">
        <v>46022</v>
      </c>
      <c r="AD1885" s="77">
        <v>5000000000</v>
      </c>
      <c r="AE1885" s="77">
        <v>5000000000</v>
      </c>
      <c r="AF1885" s="48">
        <v>15000000</v>
      </c>
    </row>
    <row r="1886" spans="1:32" x14ac:dyDescent="0.25">
      <c r="A1886" s="230" t="s">
        <v>4898</v>
      </c>
      <c r="B1886" s="48" t="s">
        <v>7682</v>
      </c>
      <c r="C1886" s="77">
        <v>2000000000</v>
      </c>
      <c r="D1886" s="48"/>
      <c r="E1886" s="75">
        <v>46022</v>
      </c>
      <c r="F1886" s="77">
        <v>5000000000</v>
      </c>
      <c r="G1886" s="77">
        <v>7000000000</v>
      </c>
      <c r="H1886" s="77">
        <v>2000000000</v>
      </c>
      <c r="I1886" s="77">
        <v>150000000</v>
      </c>
      <c r="J1886" s="79" t="s">
        <v>5701</v>
      </c>
      <c r="K1886" s="80">
        <f t="shared" si="89"/>
        <v>8</v>
      </c>
      <c r="L1886" s="48" t="s">
        <v>249</v>
      </c>
      <c r="M1886" s="79" t="s">
        <v>7123</v>
      </c>
      <c r="N1886" s="80">
        <v>8</v>
      </c>
      <c r="O1886" s="48" t="s">
        <v>7078</v>
      </c>
      <c r="P1886" s="75">
        <v>46022</v>
      </c>
      <c r="Q1886" s="75">
        <v>46022</v>
      </c>
      <c r="R1886" s="75">
        <v>42369</v>
      </c>
      <c r="S1886" s="48">
        <v>1</v>
      </c>
      <c r="T1886" s="48" t="s">
        <v>274</v>
      </c>
      <c r="U1886" s="48" t="s">
        <v>1112</v>
      </c>
      <c r="V1886" s="82" t="s">
        <v>5704</v>
      </c>
      <c r="W1886" s="75">
        <v>43465</v>
      </c>
      <c r="X1886" s="48">
        <v>15000000</v>
      </c>
      <c r="Y1886" s="77">
        <v>5000000000</v>
      </c>
      <c r="Z1886" s="94">
        <v>150000000</v>
      </c>
      <c r="AA1886" s="77">
        <v>0</v>
      </c>
      <c r="AB1886" s="48">
        <v>2</v>
      </c>
      <c r="AC1886" s="75">
        <v>46022</v>
      </c>
      <c r="AD1886" s="77">
        <v>5000000000</v>
      </c>
      <c r="AE1886" s="77">
        <v>5000000000</v>
      </c>
      <c r="AF1886" s="48">
        <v>15000000</v>
      </c>
    </row>
    <row r="1887" spans="1:32" x14ac:dyDescent="0.25">
      <c r="A1887" s="230" t="s">
        <v>4900</v>
      </c>
      <c r="B1887" s="48" t="s">
        <v>7683</v>
      </c>
      <c r="C1887" s="77">
        <v>2000000000</v>
      </c>
      <c r="D1887" s="48"/>
      <c r="E1887" s="75">
        <v>46022</v>
      </c>
      <c r="F1887" s="77">
        <v>5000000000</v>
      </c>
      <c r="G1887" s="77">
        <v>7000000000</v>
      </c>
      <c r="H1887" s="77">
        <v>2000000000</v>
      </c>
      <c r="I1887" s="77">
        <v>150000000</v>
      </c>
      <c r="J1887" s="79" t="s">
        <v>5701</v>
      </c>
      <c r="K1887" s="80">
        <f t="shared" si="89"/>
        <v>8</v>
      </c>
      <c r="L1887" s="48" t="s">
        <v>249</v>
      </c>
      <c r="M1887" s="79" t="s">
        <v>7125</v>
      </c>
      <c r="N1887" s="80">
        <v>8</v>
      </c>
      <c r="O1887" s="48" t="s">
        <v>7078</v>
      </c>
      <c r="P1887" s="75">
        <v>46022</v>
      </c>
      <c r="Q1887" s="75">
        <v>46022</v>
      </c>
      <c r="R1887" s="75">
        <v>42369</v>
      </c>
      <c r="S1887" s="48">
        <v>1</v>
      </c>
      <c r="T1887" s="48" t="s">
        <v>274</v>
      </c>
      <c r="U1887" s="48" t="s">
        <v>1112</v>
      </c>
      <c r="V1887" s="82" t="s">
        <v>5704</v>
      </c>
      <c r="W1887" s="75">
        <v>43465</v>
      </c>
      <c r="X1887" s="48">
        <v>15000000</v>
      </c>
      <c r="Y1887" s="77">
        <v>5000000000</v>
      </c>
      <c r="Z1887" s="94">
        <v>150000000</v>
      </c>
      <c r="AA1887" s="77">
        <v>0</v>
      </c>
      <c r="AB1887" s="48">
        <v>2</v>
      </c>
      <c r="AC1887" s="75">
        <v>46022</v>
      </c>
      <c r="AD1887" s="77">
        <v>5000000000</v>
      </c>
      <c r="AE1887" s="77">
        <v>5000000000</v>
      </c>
      <c r="AF1887" s="48">
        <v>15000000</v>
      </c>
    </row>
    <row r="1888" spans="1:32" x14ac:dyDescent="0.25">
      <c r="A1888" s="230" t="s">
        <v>4902</v>
      </c>
      <c r="B1888" s="48" t="s">
        <v>7684</v>
      </c>
      <c r="C1888" s="77">
        <v>2000000000</v>
      </c>
      <c r="D1888" s="48"/>
      <c r="E1888" s="75">
        <v>46022</v>
      </c>
      <c r="F1888" s="77">
        <v>5000000000</v>
      </c>
      <c r="G1888" s="77">
        <v>7000000000</v>
      </c>
      <c r="H1888" s="77">
        <v>2000000000</v>
      </c>
      <c r="I1888" s="77">
        <v>150000000</v>
      </c>
      <c r="J1888" s="79" t="s">
        <v>5701</v>
      </c>
      <c r="K1888" s="80">
        <f t="shared" si="89"/>
        <v>8</v>
      </c>
      <c r="L1888" s="48" t="s">
        <v>249</v>
      </c>
      <c r="M1888" s="79" t="s">
        <v>7127</v>
      </c>
      <c r="N1888" s="80">
        <v>8</v>
      </c>
      <c r="O1888" s="48" t="s">
        <v>7078</v>
      </c>
      <c r="P1888" s="75">
        <v>46022</v>
      </c>
      <c r="Q1888" s="75">
        <v>46022</v>
      </c>
      <c r="R1888" s="75">
        <v>42369</v>
      </c>
      <c r="S1888" s="48">
        <v>1</v>
      </c>
      <c r="T1888" s="48" t="s">
        <v>274</v>
      </c>
      <c r="U1888" s="48" t="s">
        <v>1112</v>
      </c>
      <c r="V1888" s="82" t="s">
        <v>5704</v>
      </c>
      <c r="W1888" s="75">
        <v>43465</v>
      </c>
      <c r="X1888" s="48">
        <v>15000000</v>
      </c>
      <c r="Y1888" s="77">
        <v>5000000000</v>
      </c>
      <c r="Z1888" s="94">
        <v>150000000</v>
      </c>
      <c r="AA1888" s="77">
        <v>0</v>
      </c>
      <c r="AB1888" s="48">
        <v>2</v>
      </c>
      <c r="AC1888" s="75">
        <v>46022</v>
      </c>
      <c r="AD1888" s="77">
        <v>5000000000</v>
      </c>
      <c r="AE1888" s="77">
        <v>5000000000</v>
      </c>
      <c r="AF1888" s="48">
        <v>15000000</v>
      </c>
    </row>
    <row r="1889" spans="1:32" x14ac:dyDescent="0.25">
      <c r="A1889" s="230" t="s">
        <v>4904</v>
      </c>
      <c r="B1889" s="48" t="s">
        <v>7685</v>
      </c>
      <c r="C1889" s="77">
        <v>3000000000</v>
      </c>
      <c r="D1889" s="48"/>
      <c r="E1889" s="75">
        <v>46022</v>
      </c>
      <c r="F1889" s="77">
        <v>7000000000</v>
      </c>
      <c r="G1889" s="77">
        <v>10000000000</v>
      </c>
      <c r="H1889" s="77">
        <v>3000000000</v>
      </c>
      <c r="I1889" s="77">
        <v>210000</v>
      </c>
      <c r="J1889" s="79" t="s">
        <v>5701</v>
      </c>
      <c r="K1889" s="80">
        <f t="shared" si="89"/>
        <v>8</v>
      </c>
      <c r="L1889" s="48" t="s">
        <v>249</v>
      </c>
      <c r="M1889" s="79" t="s">
        <v>7129</v>
      </c>
      <c r="N1889" s="80">
        <v>8</v>
      </c>
      <c r="O1889" s="48" t="s">
        <v>7078</v>
      </c>
      <c r="P1889" s="75">
        <v>46022</v>
      </c>
      <c r="Q1889" s="75">
        <v>46022</v>
      </c>
      <c r="R1889" s="75">
        <v>42369</v>
      </c>
      <c r="S1889" s="48">
        <v>1</v>
      </c>
      <c r="T1889" s="48" t="s">
        <v>274</v>
      </c>
      <c r="U1889" s="48" t="s">
        <v>1112</v>
      </c>
      <c r="V1889" s="82" t="s">
        <v>5704</v>
      </c>
      <c r="W1889" s="75">
        <v>43465</v>
      </c>
      <c r="X1889" s="48">
        <v>15000000</v>
      </c>
      <c r="Y1889" s="77">
        <v>7000000000</v>
      </c>
      <c r="Z1889" s="94">
        <v>210000000</v>
      </c>
      <c r="AA1889" s="77">
        <v>0</v>
      </c>
      <c r="AB1889" s="48">
        <v>2</v>
      </c>
      <c r="AC1889" s="75">
        <v>46022</v>
      </c>
      <c r="AD1889" s="77">
        <v>7000000000</v>
      </c>
      <c r="AE1889" s="77">
        <v>7000000000</v>
      </c>
      <c r="AF1889" s="48">
        <v>15000000</v>
      </c>
    </row>
    <row r="1890" spans="1:32" x14ac:dyDescent="0.25">
      <c r="A1890" s="230" t="s">
        <v>4906</v>
      </c>
      <c r="B1890" s="48" t="s">
        <v>7686</v>
      </c>
      <c r="C1890" s="77">
        <v>3000000000</v>
      </c>
      <c r="D1890" s="48"/>
      <c r="E1890" s="75">
        <v>46022</v>
      </c>
      <c r="F1890" s="77">
        <v>7000000000</v>
      </c>
      <c r="G1890" s="77">
        <v>10000000000</v>
      </c>
      <c r="H1890" s="77">
        <v>3000000000</v>
      </c>
      <c r="I1890" s="77">
        <v>210000</v>
      </c>
      <c r="J1890" s="79" t="s">
        <v>5701</v>
      </c>
      <c r="K1890" s="80">
        <f t="shared" si="89"/>
        <v>8</v>
      </c>
      <c r="L1890" s="48" t="s">
        <v>249</v>
      </c>
      <c r="M1890" s="79" t="s">
        <v>7131</v>
      </c>
      <c r="N1890" s="80">
        <v>8</v>
      </c>
      <c r="O1890" s="48" t="s">
        <v>7078</v>
      </c>
      <c r="P1890" s="75">
        <v>46022</v>
      </c>
      <c r="Q1890" s="75">
        <v>46022</v>
      </c>
      <c r="R1890" s="75">
        <v>42369</v>
      </c>
      <c r="S1890" s="48">
        <v>1</v>
      </c>
      <c r="T1890" s="48" t="s">
        <v>274</v>
      </c>
      <c r="U1890" s="48" t="s">
        <v>1112</v>
      </c>
      <c r="V1890" s="82" t="s">
        <v>5704</v>
      </c>
      <c r="W1890" s="75">
        <v>43465</v>
      </c>
      <c r="X1890" s="48">
        <v>15000000</v>
      </c>
      <c r="Y1890" s="77">
        <v>7000000000</v>
      </c>
      <c r="Z1890" s="94">
        <v>210000000</v>
      </c>
      <c r="AA1890" s="77">
        <v>0</v>
      </c>
      <c r="AB1890" s="48">
        <v>2</v>
      </c>
      <c r="AC1890" s="75">
        <v>46022</v>
      </c>
      <c r="AD1890" s="77">
        <v>7000000000</v>
      </c>
      <c r="AE1890" s="77">
        <v>7000000000</v>
      </c>
      <c r="AF1890" s="48">
        <v>15000000</v>
      </c>
    </row>
    <row r="1891" spans="1:32" x14ac:dyDescent="0.25">
      <c r="A1891" s="230" t="s">
        <v>4908</v>
      </c>
      <c r="B1891" s="48" t="s">
        <v>7687</v>
      </c>
      <c r="C1891" s="77">
        <v>3000000000</v>
      </c>
      <c r="D1891" s="48"/>
      <c r="E1891" s="75">
        <v>46022</v>
      </c>
      <c r="F1891" s="77">
        <v>7000000000</v>
      </c>
      <c r="G1891" s="77">
        <v>10000000000</v>
      </c>
      <c r="H1891" s="77">
        <v>3000000000</v>
      </c>
      <c r="I1891" s="77">
        <v>210000</v>
      </c>
      <c r="J1891" s="79" t="s">
        <v>5701</v>
      </c>
      <c r="K1891" s="80">
        <f t="shared" si="89"/>
        <v>8</v>
      </c>
      <c r="L1891" s="48" t="s">
        <v>249</v>
      </c>
      <c r="M1891" s="79" t="s">
        <v>7133</v>
      </c>
      <c r="N1891" s="80">
        <v>8</v>
      </c>
      <c r="O1891" s="48" t="s">
        <v>7078</v>
      </c>
      <c r="P1891" s="75">
        <v>46022</v>
      </c>
      <c r="Q1891" s="75">
        <v>46022</v>
      </c>
      <c r="R1891" s="75">
        <v>42369</v>
      </c>
      <c r="S1891" s="48">
        <v>1</v>
      </c>
      <c r="T1891" s="48" t="s">
        <v>274</v>
      </c>
      <c r="U1891" s="48" t="s">
        <v>1112</v>
      </c>
      <c r="V1891" s="82" t="s">
        <v>5704</v>
      </c>
      <c r="W1891" s="75">
        <v>43465</v>
      </c>
      <c r="X1891" s="48">
        <v>15000000</v>
      </c>
      <c r="Y1891" s="77">
        <v>7000000000</v>
      </c>
      <c r="Z1891" s="94">
        <v>210000000</v>
      </c>
      <c r="AA1891" s="77">
        <v>0</v>
      </c>
      <c r="AB1891" s="48">
        <v>2</v>
      </c>
      <c r="AC1891" s="75">
        <v>46022</v>
      </c>
      <c r="AD1891" s="77">
        <v>7000000000</v>
      </c>
      <c r="AE1891" s="77">
        <v>7000000000</v>
      </c>
      <c r="AF1891" s="48">
        <v>15000000</v>
      </c>
    </row>
    <row r="1892" spans="1:32" x14ac:dyDescent="0.25">
      <c r="A1892" s="230" t="s">
        <v>4910</v>
      </c>
      <c r="B1892" s="48" t="s">
        <v>7688</v>
      </c>
      <c r="C1892" s="77">
        <v>3000000000</v>
      </c>
      <c r="D1892" s="48"/>
      <c r="E1892" s="75">
        <v>46022</v>
      </c>
      <c r="F1892" s="77">
        <v>7000000000</v>
      </c>
      <c r="G1892" s="77">
        <v>10000000000</v>
      </c>
      <c r="H1892" s="77">
        <v>3000000000</v>
      </c>
      <c r="I1892" s="77">
        <v>210000</v>
      </c>
      <c r="J1892" s="79" t="s">
        <v>5701</v>
      </c>
      <c r="K1892" s="80">
        <f t="shared" si="89"/>
        <v>8</v>
      </c>
      <c r="L1892" s="48" t="s">
        <v>249</v>
      </c>
      <c r="M1892" s="79" t="s">
        <v>7135</v>
      </c>
      <c r="N1892" s="80">
        <v>8</v>
      </c>
      <c r="O1892" s="48" t="s">
        <v>7078</v>
      </c>
      <c r="P1892" s="75">
        <v>46022</v>
      </c>
      <c r="Q1892" s="75">
        <v>46022</v>
      </c>
      <c r="R1892" s="75">
        <v>42369</v>
      </c>
      <c r="S1892" s="48">
        <v>1</v>
      </c>
      <c r="T1892" s="48" t="s">
        <v>274</v>
      </c>
      <c r="U1892" s="48" t="s">
        <v>1112</v>
      </c>
      <c r="V1892" s="82" t="s">
        <v>5704</v>
      </c>
      <c r="W1892" s="75">
        <v>43465</v>
      </c>
      <c r="X1892" s="48">
        <v>15000000</v>
      </c>
      <c r="Y1892" s="77">
        <v>7000000000</v>
      </c>
      <c r="Z1892" s="94">
        <v>210000000</v>
      </c>
      <c r="AA1892" s="77">
        <v>0</v>
      </c>
      <c r="AB1892" s="48">
        <v>2</v>
      </c>
      <c r="AC1892" s="75">
        <v>46022</v>
      </c>
      <c r="AD1892" s="77">
        <v>7000000000</v>
      </c>
      <c r="AE1892" s="77">
        <v>7000000000</v>
      </c>
      <c r="AF1892" s="48">
        <v>15000000</v>
      </c>
    </row>
    <row r="1893" spans="1:32" x14ac:dyDescent="0.25">
      <c r="A1893" s="230" t="s">
        <v>4912</v>
      </c>
      <c r="B1893" s="48" t="s">
        <v>7689</v>
      </c>
      <c r="C1893" s="77">
        <v>3000000000</v>
      </c>
      <c r="D1893" s="48"/>
      <c r="E1893" s="75">
        <v>46022</v>
      </c>
      <c r="F1893" s="77">
        <v>7000000000</v>
      </c>
      <c r="G1893" s="77">
        <v>10000000000</v>
      </c>
      <c r="H1893" s="77">
        <v>3000000000</v>
      </c>
      <c r="I1893" s="77">
        <v>210000</v>
      </c>
      <c r="J1893" s="79" t="s">
        <v>5701</v>
      </c>
      <c r="K1893" s="80">
        <f t="shared" si="89"/>
        <v>8</v>
      </c>
      <c r="L1893" s="48" t="s">
        <v>249</v>
      </c>
      <c r="M1893" s="79" t="s">
        <v>7137</v>
      </c>
      <c r="N1893" s="80">
        <v>8</v>
      </c>
      <c r="O1893" s="48" t="s">
        <v>7078</v>
      </c>
      <c r="P1893" s="75">
        <v>46022</v>
      </c>
      <c r="Q1893" s="75">
        <v>46022</v>
      </c>
      <c r="R1893" s="75">
        <v>42369</v>
      </c>
      <c r="S1893" s="48">
        <v>1</v>
      </c>
      <c r="T1893" s="48" t="s">
        <v>274</v>
      </c>
      <c r="U1893" s="48" t="s">
        <v>1112</v>
      </c>
      <c r="V1893" s="82" t="s">
        <v>5704</v>
      </c>
      <c r="W1893" s="75">
        <v>43465</v>
      </c>
      <c r="X1893" s="48">
        <v>15000000</v>
      </c>
      <c r="Y1893" s="77">
        <v>7000000000</v>
      </c>
      <c r="Z1893" s="94">
        <v>210000000</v>
      </c>
      <c r="AA1893" s="77">
        <v>0</v>
      </c>
      <c r="AB1893" s="48">
        <v>2</v>
      </c>
      <c r="AC1893" s="75">
        <v>46022</v>
      </c>
      <c r="AD1893" s="77">
        <v>7000000000</v>
      </c>
      <c r="AE1893" s="77">
        <v>7000000000</v>
      </c>
      <c r="AF1893" s="48">
        <v>15000000</v>
      </c>
    </row>
    <row r="1894" spans="1:32" x14ac:dyDescent="0.25">
      <c r="A1894" s="230" t="s">
        <v>4914</v>
      </c>
      <c r="B1894" s="48" t="s">
        <v>7690</v>
      </c>
      <c r="C1894" s="77">
        <v>3000000000</v>
      </c>
      <c r="D1894" s="48"/>
      <c r="E1894" s="75">
        <v>46022</v>
      </c>
      <c r="F1894" s="77">
        <v>7000000000</v>
      </c>
      <c r="G1894" s="77">
        <v>10000000000</v>
      </c>
      <c r="H1894" s="77">
        <v>3000000000</v>
      </c>
      <c r="I1894" s="77">
        <v>210000</v>
      </c>
      <c r="J1894" s="79" t="s">
        <v>5701</v>
      </c>
      <c r="K1894" s="80">
        <f t="shared" si="89"/>
        <v>8</v>
      </c>
      <c r="L1894" s="48" t="s">
        <v>249</v>
      </c>
      <c r="M1894" s="79" t="s">
        <v>7139</v>
      </c>
      <c r="N1894" s="80">
        <v>8</v>
      </c>
      <c r="O1894" s="48" t="s">
        <v>7078</v>
      </c>
      <c r="P1894" s="75">
        <v>46022</v>
      </c>
      <c r="Q1894" s="75">
        <v>46022</v>
      </c>
      <c r="R1894" s="75">
        <v>42369</v>
      </c>
      <c r="S1894" s="48">
        <v>1</v>
      </c>
      <c r="T1894" s="48" t="s">
        <v>274</v>
      </c>
      <c r="U1894" s="48" t="s">
        <v>1112</v>
      </c>
      <c r="V1894" s="82" t="s">
        <v>5704</v>
      </c>
      <c r="W1894" s="75">
        <v>43465</v>
      </c>
      <c r="X1894" s="48">
        <v>15000000</v>
      </c>
      <c r="Y1894" s="77">
        <v>7000000000</v>
      </c>
      <c r="Z1894" s="94">
        <v>210000000</v>
      </c>
      <c r="AA1894" s="77">
        <v>0</v>
      </c>
      <c r="AB1894" s="48">
        <v>2</v>
      </c>
      <c r="AC1894" s="75">
        <v>46022</v>
      </c>
      <c r="AD1894" s="77">
        <v>7000000000</v>
      </c>
      <c r="AE1894" s="77">
        <v>7000000000</v>
      </c>
      <c r="AF1894" s="48">
        <v>15000000</v>
      </c>
    </row>
    <row r="1895" spans="1:32" x14ac:dyDescent="0.25">
      <c r="A1895" s="230" t="s">
        <v>4916</v>
      </c>
      <c r="B1895" s="48" t="s">
        <v>7691</v>
      </c>
      <c r="C1895" s="77">
        <v>3000000000</v>
      </c>
      <c r="D1895" s="48"/>
      <c r="E1895" s="75">
        <v>46022</v>
      </c>
      <c r="F1895" s="77">
        <v>7000000000</v>
      </c>
      <c r="G1895" s="77">
        <v>10000000000</v>
      </c>
      <c r="H1895" s="77">
        <v>3000000000</v>
      </c>
      <c r="I1895" s="77">
        <v>210000</v>
      </c>
      <c r="J1895" s="79" t="s">
        <v>5701</v>
      </c>
      <c r="K1895" s="80">
        <f t="shared" si="89"/>
        <v>8</v>
      </c>
      <c r="L1895" s="48" t="s">
        <v>249</v>
      </c>
      <c r="M1895" s="79" t="s">
        <v>7141</v>
      </c>
      <c r="N1895" s="80">
        <v>8</v>
      </c>
      <c r="O1895" s="48" t="s">
        <v>7078</v>
      </c>
      <c r="P1895" s="75">
        <v>46022</v>
      </c>
      <c r="Q1895" s="75">
        <v>46022</v>
      </c>
      <c r="R1895" s="75">
        <v>42369</v>
      </c>
      <c r="S1895" s="48">
        <v>1</v>
      </c>
      <c r="T1895" s="48" t="s">
        <v>274</v>
      </c>
      <c r="U1895" s="48" t="s">
        <v>1112</v>
      </c>
      <c r="V1895" s="82" t="s">
        <v>5704</v>
      </c>
      <c r="W1895" s="75">
        <v>43465</v>
      </c>
      <c r="X1895" s="48">
        <v>15000000</v>
      </c>
      <c r="Y1895" s="77">
        <v>7000000000</v>
      </c>
      <c r="Z1895" s="94">
        <v>210000000</v>
      </c>
      <c r="AA1895" s="77">
        <v>0</v>
      </c>
      <c r="AB1895" s="48">
        <v>2</v>
      </c>
      <c r="AC1895" s="75">
        <v>46022</v>
      </c>
      <c r="AD1895" s="77">
        <v>7000000000</v>
      </c>
      <c r="AE1895" s="77">
        <v>7000000000</v>
      </c>
      <c r="AF1895" s="48">
        <v>15000000</v>
      </c>
    </row>
    <row r="1896" spans="1:32" x14ac:dyDescent="0.25">
      <c r="A1896" s="230" t="s">
        <v>4918</v>
      </c>
      <c r="B1896" s="48" t="s">
        <v>7692</v>
      </c>
      <c r="C1896" s="77">
        <v>3000000000</v>
      </c>
      <c r="D1896" s="48"/>
      <c r="E1896" s="75">
        <v>46022</v>
      </c>
      <c r="F1896" s="77">
        <v>7000000000</v>
      </c>
      <c r="G1896" s="77">
        <v>10000000000</v>
      </c>
      <c r="H1896" s="77">
        <v>3000000000</v>
      </c>
      <c r="I1896" s="77">
        <v>210000</v>
      </c>
      <c r="J1896" s="79" t="s">
        <v>5701</v>
      </c>
      <c r="K1896" s="80">
        <f t="shared" si="89"/>
        <v>8</v>
      </c>
      <c r="L1896" s="48" t="s">
        <v>249</v>
      </c>
      <c r="M1896" s="79" t="s">
        <v>7143</v>
      </c>
      <c r="N1896" s="80">
        <v>8</v>
      </c>
      <c r="O1896" s="48" t="s">
        <v>7078</v>
      </c>
      <c r="P1896" s="75">
        <v>46022</v>
      </c>
      <c r="Q1896" s="75">
        <v>46022</v>
      </c>
      <c r="R1896" s="75">
        <v>42369</v>
      </c>
      <c r="S1896" s="48">
        <v>1</v>
      </c>
      <c r="T1896" s="48" t="s">
        <v>274</v>
      </c>
      <c r="U1896" s="48" t="s">
        <v>1112</v>
      </c>
      <c r="V1896" s="82" t="s">
        <v>5704</v>
      </c>
      <c r="W1896" s="75">
        <v>43465</v>
      </c>
      <c r="X1896" s="48">
        <v>15000000</v>
      </c>
      <c r="Y1896" s="77">
        <v>7000000000</v>
      </c>
      <c r="Z1896" s="94">
        <v>210000000</v>
      </c>
      <c r="AA1896" s="77">
        <v>350000000</v>
      </c>
      <c r="AB1896" s="48">
        <v>2</v>
      </c>
      <c r="AC1896" s="75">
        <v>46022</v>
      </c>
      <c r="AD1896" s="77">
        <v>7000000000</v>
      </c>
      <c r="AE1896" s="77">
        <v>7000000000</v>
      </c>
      <c r="AF1896" s="48">
        <v>15000000</v>
      </c>
    </row>
    <row r="1897" spans="1:32" x14ac:dyDescent="0.25">
      <c r="A1897" s="230" t="s">
        <v>4920</v>
      </c>
      <c r="B1897" s="48" t="s">
        <v>7693</v>
      </c>
      <c r="C1897" s="77">
        <v>3000000000</v>
      </c>
      <c r="D1897" s="48"/>
      <c r="E1897" s="75">
        <v>46022</v>
      </c>
      <c r="F1897" s="77">
        <v>7000000000</v>
      </c>
      <c r="G1897" s="77">
        <v>10000000000</v>
      </c>
      <c r="H1897" s="77">
        <v>3000000000</v>
      </c>
      <c r="I1897" s="77">
        <v>210000</v>
      </c>
      <c r="J1897" s="79" t="s">
        <v>5701</v>
      </c>
      <c r="K1897" s="80">
        <f t="shared" si="89"/>
        <v>8</v>
      </c>
      <c r="L1897" s="48" t="s">
        <v>249</v>
      </c>
      <c r="M1897" s="79" t="s">
        <v>7109</v>
      </c>
      <c r="N1897" s="80">
        <v>8</v>
      </c>
      <c r="O1897" s="48" t="s">
        <v>7078</v>
      </c>
      <c r="P1897" s="75">
        <v>46022</v>
      </c>
      <c r="Q1897" s="75">
        <v>46022</v>
      </c>
      <c r="R1897" s="75">
        <v>42369</v>
      </c>
      <c r="S1897" s="48">
        <v>1</v>
      </c>
      <c r="T1897" s="48" t="s">
        <v>274</v>
      </c>
      <c r="U1897" s="48" t="s">
        <v>1112</v>
      </c>
      <c r="V1897" s="82" t="s">
        <v>5704</v>
      </c>
      <c r="W1897" s="75">
        <v>43465</v>
      </c>
      <c r="X1897" s="48">
        <v>15000000</v>
      </c>
      <c r="Y1897" s="77">
        <v>7000000000</v>
      </c>
      <c r="Z1897" s="94">
        <v>210000000</v>
      </c>
      <c r="AA1897" s="77">
        <v>350000000</v>
      </c>
      <c r="AB1897" s="48">
        <v>2</v>
      </c>
      <c r="AC1897" s="75">
        <v>46022</v>
      </c>
      <c r="AD1897" s="77">
        <v>7000000000</v>
      </c>
      <c r="AE1897" s="77">
        <v>7000000000</v>
      </c>
      <c r="AF1897" s="48">
        <v>15000000</v>
      </c>
    </row>
    <row r="1898" spans="1:32" x14ac:dyDescent="0.25">
      <c r="A1898" s="230" t="s">
        <v>4922</v>
      </c>
      <c r="B1898" s="48" t="s">
        <v>7694</v>
      </c>
      <c r="C1898" s="77">
        <v>3000000000</v>
      </c>
      <c r="D1898" s="48"/>
      <c r="E1898" s="75">
        <v>46022</v>
      </c>
      <c r="F1898" s="77">
        <v>7000000000</v>
      </c>
      <c r="G1898" s="77">
        <v>10000000000</v>
      </c>
      <c r="H1898" s="77">
        <v>3000000000</v>
      </c>
      <c r="I1898" s="77">
        <v>210000</v>
      </c>
      <c r="J1898" s="79" t="s">
        <v>5701</v>
      </c>
      <c r="K1898" s="80">
        <f t="shared" si="89"/>
        <v>8</v>
      </c>
      <c r="L1898" s="48" t="s">
        <v>249</v>
      </c>
      <c r="M1898" s="79" t="s">
        <v>7146</v>
      </c>
      <c r="N1898" s="80">
        <v>8</v>
      </c>
      <c r="O1898" s="48" t="s">
        <v>7078</v>
      </c>
      <c r="P1898" s="75">
        <v>46022</v>
      </c>
      <c r="Q1898" s="75">
        <v>46022</v>
      </c>
      <c r="R1898" s="75">
        <v>42369</v>
      </c>
      <c r="S1898" s="48">
        <v>1</v>
      </c>
      <c r="T1898" s="48" t="s">
        <v>274</v>
      </c>
      <c r="U1898" s="48" t="s">
        <v>1112</v>
      </c>
      <c r="V1898" s="82" t="s">
        <v>5704</v>
      </c>
      <c r="W1898" s="75">
        <v>43465</v>
      </c>
      <c r="X1898" s="48">
        <v>15000000</v>
      </c>
      <c r="Y1898" s="77">
        <v>7000000000</v>
      </c>
      <c r="Z1898" s="94">
        <v>210000000</v>
      </c>
      <c r="AA1898" s="77">
        <v>350000000</v>
      </c>
      <c r="AB1898" s="48">
        <v>2</v>
      </c>
      <c r="AC1898" s="75">
        <v>46022</v>
      </c>
      <c r="AD1898" s="77">
        <v>7000000000</v>
      </c>
      <c r="AE1898" s="77">
        <v>7000000000</v>
      </c>
      <c r="AF1898" s="48">
        <v>15000000</v>
      </c>
    </row>
    <row r="1899" spans="1:32" x14ac:dyDescent="0.25">
      <c r="A1899" s="230" t="s">
        <v>4924</v>
      </c>
      <c r="B1899" s="48" t="s">
        <v>7695</v>
      </c>
      <c r="C1899" s="77">
        <v>3000000000</v>
      </c>
      <c r="D1899" s="48"/>
      <c r="E1899" s="75">
        <v>46022</v>
      </c>
      <c r="F1899" s="77">
        <v>7000000000</v>
      </c>
      <c r="G1899" s="77">
        <v>10000000000</v>
      </c>
      <c r="H1899" s="77">
        <v>3000000000</v>
      </c>
      <c r="I1899" s="77">
        <v>210000</v>
      </c>
      <c r="J1899" s="79" t="s">
        <v>5701</v>
      </c>
      <c r="K1899" s="80">
        <f t="shared" si="89"/>
        <v>8</v>
      </c>
      <c r="L1899" s="48" t="s">
        <v>249</v>
      </c>
      <c r="M1899" s="79" t="s">
        <v>7111</v>
      </c>
      <c r="N1899" s="80">
        <v>8</v>
      </c>
      <c r="O1899" s="48" t="s">
        <v>7078</v>
      </c>
      <c r="P1899" s="75">
        <v>46022</v>
      </c>
      <c r="Q1899" s="75">
        <v>46022</v>
      </c>
      <c r="R1899" s="75">
        <v>42369</v>
      </c>
      <c r="S1899" s="48">
        <v>1</v>
      </c>
      <c r="T1899" s="48" t="s">
        <v>274</v>
      </c>
      <c r="U1899" s="48" t="s">
        <v>1112</v>
      </c>
      <c r="V1899" s="82" t="s">
        <v>5704</v>
      </c>
      <c r="W1899" s="75">
        <v>43465</v>
      </c>
      <c r="X1899" s="48">
        <v>15000000</v>
      </c>
      <c r="Y1899" s="77">
        <v>7000000000</v>
      </c>
      <c r="Z1899" s="94">
        <v>210000000</v>
      </c>
      <c r="AA1899" s="77">
        <v>350000000</v>
      </c>
      <c r="AB1899" s="48">
        <v>2</v>
      </c>
      <c r="AC1899" s="75">
        <v>46022</v>
      </c>
      <c r="AD1899" s="77">
        <v>7000000000</v>
      </c>
      <c r="AE1899" s="77">
        <v>7000000000</v>
      </c>
      <c r="AF1899" s="48">
        <v>15000000</v>
      </c>
    </row>
    <row r="1900" spans="1:32" x14ac:dyDescent="0.25">
      <c r="A1900" s="230" t="s">
        <v>4926</v>
      </c>
      <c r="B1900" s="48" t="s">
        <v>7696</v>
      </c>
      <c r="C1900" s="77">
        <v>3000000000</v>
      </c>
      <c r="D1900" s="48"/>
      <c r="E1900" s="75">
        <v>46022</v>
      </c>
      <c r="F1900" s="77">
        <v>7000000000</v>
      </c>
      <c r="G1900" s="77">
        <v>10000000000</v>
      </c>
      <c r="H1900" s="77">
        <v>3000000000</v>
      </c>
      <c r="I1900" s="77">
        <v>210000</v>
      </c>
      <c r="J1900" s="79" t="s">
        <v>5701</v>
      </c>
      <c r="K1900" s="80">
        <f t="shared" si="89"/>
        <v>8</v>
      </c>
      <c r="L1900" s="48" t="s">
        <v>249</v>
      </c>
      <c r="M1900" s="79" t="s">
        <v>7149</v>
      </c>
      <c r="N1900" s="80">
        <v>8</v>
      </c>
      <c r="O1900" s="48" t="s">
        <v>7078</v>
      </c>
      <c r="P1900" s="75">
        <v>46022</v>
      </c>
      <c r="Q1900" s="75">
        <v>46022</v>
      </c>
      <c r="R1900" s="75">
        <v>42369</v>
      </c>
      <c r="S1900" s="48">
        <v>1</v>
      </c>
      <c r="T1900" s="48" t="s">
        <v>274</v>
      </c>
      <c r="U1900" s="48" t="s">
        <v>1112</v>
      </c>
      <c r="V1900" s="82" t="s">
        <v>5704</v>
      </c>
      <c r="W1900" s="75">
        <v>43465</v>
      </c>
      <c r="X1900" s="48">
        <v>15000000</v>
      </c>
      <c r="Y1900" s="77">
        <v>7000000000</v>
      </c>
      <c r="Z1900" s="94">
        <v>210000000</v>
      </c>
      <c r="AA1900" s="77">
        <v>350000000</v>
      </c>
      <c r="AB1900" s="48">
        <v>2</v>
      </c>
      <c r="AC1900" s="75">
        <v>46022</v>
      </c>
      <c r="AD1900" s="77">
        <v>7000000000</v>
      </c>
      <c r="AE1900" s="77">
        <v>7000000000</v>
      </c>
      <c r="AF1900" s="48">
        <v>15000000</v>
      </c>
    </row>
    <row r="1901" spans="1:32" x14ac:dyDescent="0.25">
      <c r="A1901" s="230" t="s">
        <v>4928</v>
      </c>
      <c r="B1901" s="48" t="s">
        <v>7697</v>
      </c>
      <c r="C1901" s="77">
        <v>3000000000</v>
      </c>
      <c r="D1901" s="48"/>
      <c r="E1901" s="75">
        <v>46022</v>
      </c>
      <c r="F1901" s="77">
        <v>7000000000</v>
      </c>
      <c r="G1901" s="77">
        <v>10000000000</v>
      </c>
      <c r="H1901" s="77">
        <v>3000000000</v>
      </c>
      <c r="I1901" s="77">
        <v>210000</v>
      </c>
      <c r="J1901" s="79" t="s">
        <v>5701</v>
      </c>
      <c r="K1901" s="80">
        <f t="shared" si="89"/>
        <v>8</v>
      </c>
      <c r="L1901" s="48" t="s">
        <v>249</v>
      </c>
      <c r="M1901" s="79" t="s">
        <v>7151</v>
      </c>
      <c r="N1901" s="80">
        <v>8</v>
      </c>
      <c r="O1901" s="48" t="s">
        <v>7078</v>
      </c>
      <c r="P1901" s="75">
        <v>46022</v>
      </c>
      <c r="Q1901" s="75">
        <v>46022</v>
      </c>
      <c r="R1901" s="75">
        <v>42369</v>
      </c>
      <c r="S1901" s="48">
        <v>1</v>
      </c>
      <c r="T1901" s="48" t="s">
        <v>274</v>
      </c>
      <c r="U1901" s="48" t="s">
        <v>1112</v>
      </c>
      <c r="V1901" s="82" t="s">
        <v>5704</v>
      </c>
      <c r="W1901" s="75">
        <v>43465</v>
      </c>
      <c r="X1901" s="48">
        <v>15000000</v>
      </c>
      <c r="Y1901" s="77">
        <v>7000000000</v>
      </c>
      <c r="Z1901" s="94">
        <v>210000000</v>
      </c>
      <c r="AA1901" s="77">
        <v>350000000</v>
      </c>
      <c r="AB1901" s="48">
        <v>2</v>
      </c>
      <c r="AC1901" s="75">
        <v>46022</v>
      </c>
      <c r="AD1901" s="77">
        <v>7000000000</v>
      </c>
      <c r="AE1901" s="77">
        <v>7000000000</v>
      </c>
      <c r="AF1901" s="48">
        <v>15000000</v>
      </c>
    </row>
    <row r="1902" spans="1:32" x14ac:dyDescent="0.25">
      <c r="A1902" s="230" t="s">
        <v>4930</v>
      </c>
      <c r="B1902" s="48" t="s">
        <v>7698</v>
      </c>
      <c r="C1902" s="77">
        <v>3000000000</v>
      </c>
      <c r="D1902" s="48"/>
      <c r="E1902" s="75">
        <v>46022</v>
      </c>
      <c r="F1902" s="77">
        <v>7000000000</v>
      </c>
      <c r="G1902" s="77">
        <v>10000000000</v>
      </c>
      <c r="H1902" s="77">
        <v>3000000000</v>
      </c>
      <c r="I1902" s="77">
        <v>210000</v>
      </c>
      <c r="J1902" s="79" t="s">
        <v>5701</v>
      </c>
      <c r="K1902" s="80">
        <f t="shared" si="89"/>
        <v>8</v>
      </c>
      <c r="L1902" s="48" t="s">
        <v>249</v>
      </c>
      <c r="M1902" s="79" t="s">
        <v>7089</v>
      </c>
      <c r="N1902" s="80">
        <v>8</v>
      </c>
      <c r="O1902" s="48" t="s">
        <v>7078</v>
      </c>
      <c r="P1902" s="75">
        <v>46022</v>
      </c>
      <c r="Q1902" s="75">
        <v>46022</v>
      </c>
      <c r="R1902" s="75">
        <v>42369</v>
      </c>
      <c r="S1902" s="48">
        <v>1</v>
      </c>
      <c r="T1902" s="48" t="s">
        <v>274</v>
      </c>
      <c r="U1902" s="48" t="s">
        <v>1112</v>
      </c>
      <c r="V1902" s="82" t="s">
        <v>5704</v>
      </c>
      <c r="W1902" s="75">
        <v>43465</v>
      </c>
      <c r="X1902" s="48">
        <v>15000000</v>
      </c>
      <c r="Y1902" s="77">
        <v>7000000000</v>
      </c>
      <c r="Z1902" s="94">
        <v>210000000</v>
      </c>
      <c r="AA1902" s="77">
        <v>350000000</v>
      </c>
      <c r="AB1902" s="48">
        <v>2</v>
      </c>
      <c r="AC1902" s="75">
        <v>46022</v>
      </c>
      <c r="AD1902" s="77">
        <v>7000000000</v>
      </c>
      <c r="AE1902" s="77">
        <v>7000000000</v>
      </c>
      <c r="AF1902" s="48">
        <v>15000000</v>
      </c>
    </row>
    <row r="1903" spans="1:32" x14ac:dyDescent="0.25">
      <c r="A1903" s="230" t="s">
        <v>4932</v>
      </c>
      <c r="B1903" s="48" t="s">
        <v>7699</v>
      </c>
      <c r="C1903" s="77">
        <v>3000000000</v>
      </c>
      <c r="D1903" s="48"/>
      <c r="E1903" s="75">
        <v>46022</v>
      </c>
      <c r="F1903" s="77">
        <v>7000000000</v>
      </c>
      <c r="G1903" s="77">
        <v>10000000000</v>
      </c>
      <c r="H1903" s="77">
        <v>3000000000</v>
      </c>
      <c r="I1903" s="77">
        <v>210000</v>
      </c>
      <c r="J1903" s="79" t="s">
        <v>5701</v>
      </c>
      <c r="K1903" s="80">
        <f t="shared" si="89"/>
        <v>3</v>
      </c>
      <c r="L1903" s="48" t="s">
        <v>249</v>
      </c>
      <c r="M1903" s="79" t="s">
        <v>7154</v>
      </c>
      <c r="N1903" s="80">
        <v>3</v>
      </c>
      <c r="O1903" s="48" t="s">
        <v>7078</v>
      </c>
      <c r="P1903" s="75">
        <v>46022</v>
      </c>
      <c r="Q1903" s="75">
        <v>46022</v>
      </c>
      <c r="R1903" s="75">
        <v>42369</v>
      </c>
      <c r="S1903" s="48">
        <v>1</v>
      </c>
      <c r="T1903" s="48" t="s">
        <v>274</v>
      </c>
      <c r="U1903" s="48" t="s">
        <v>1112</v>
      </c>
      <c r="V1903" s="82" t="s">
        <v>5704</v>
      </c>
      <c r="W1903" s="75">
        <v>43465</v>
      </c>
      <c r="X1903" s="48">
        <v>15000000</v>
      </c>
      <c r="Y1903" s="77">
        <v>7000000000</v>
      </c>
      <c r="Z1903" s="94">
        <v>210000000</v>
      </c>
      <c r="AA1903" s="77">
        <v>0</v>
      </c>
      <c r="AB1903" s="48">
        <v>2</v>
      </c>
      <c r="AC1903" s="75">
        <v>46022</v>
      </c>
      <c r="AD1903" s="77">
        <v>7000000000</v>
      </c>
      <c r="AE1903" s="77">
        <v>7000000000</v>
      </c>
      <c r="AF1903" s="48">
        <v>15000000</v>
      </c>
    </row>
    <row r="1904" spans="1:32" x14ac:dyDescent="0.25">
      <c r="A1904" s="230" t="s">
        <v>4934</v>
      </c>
      <c r="B1904" s="48" t="s">
        <v>7700</v>
      </c>
      <c r="C1904" s="77">
        <v>3000000000</v>
      </c>
      <c r="D1904" s="48"/>
      <c r="E1904" s="75">
        <v>46022</v>
      </c>
      <c r="F1904" s="77">
        <v>7000000000</v>
      </c>
      <c r="G1904" s="77">
        <v>10000000000</v>
      </c>
      <c r="H1904" s="77">
        <v>3000000000</v>
      </c>
      <c r="I1904" s="77">
        <v>210000</v>
      </c>
      <c r="J1904" s="79" t="s">
        <v>5701</v>
      </c>
      <c r="K1904" s="80">
        <f t="shared" si="89"/>
        <v>3</v>
      </c>
      <c r="L1904" s="48" t="s">
        <v>249</v>
      </c>
      <c r="M1904" s="79" t="s">
        <v>7156</v>
      </c>
      <c r="N1904" s="80">
        <v>3</v>
      </c>
      <c r="O1904" s="48" t="s">
        <v>7078</v>
      </c>
      <c r="P1904" s="75">
        <v>46022</v>
      </c>
      <c r="Q1904" s="75">
        <v>46022</v>
      </c>
      <c r="R1904" s="75">
        <v>42369</v>
      </c>
      <c r="S1904" s="48">
        <v>1</v>
      </c>
      <c r="T1904" s="48" t="s">
        <v>274</v>
      </c>
      <c r="U1904" s="48" t="s">
        <v>1112</v>
      </c>
      <c r="V1904" s="82" t="s">
        <v>5704</v>
      </c>
      <c r="W1904" s="75">
        <v>43465</v>
      </c>
      <c r="X1904" s="48">
        <v>15000000</v>
      </c>
      <c r="Y1904" s="77">
        <v>7000000000</v>
      </c>
      <c r="Z1904" s="94">
        <v>210000000</v>
      </c>
      <c r="AA1904" s="77">
        <v>0</v>
      </c>
      <c r="AB1904" s="48">
        <v>2</v>
      </c>
      <c r="AC1904" s="75">
        <v>46022</v>
      </c>
      <c r="AD1904" s="77">
        <v>7000000000</v>
      </c>
      <c r="AE1904" s="77">
        <v>7000000000</v>
      </c>
      <c r="AF1904" s="48">
        <v>15000000</v>
      </c>
    </row>
    <row r="1905" spans="1:32" x14ac:dyDescent="0.25">
      <c r="A1905" s="230" t="s">
        <v>4936</v>
      </c>
      <c r="B1905" s="48" t="s">
        <v>7701</v>
      </c>
      <c r="C1905" s="77">
        <v>3000000000</v>
      </c>
      <c r="D1905" s="48"/>
      <c r="E1905" s="75">
        <v>46022</v>
      </c>
      <c r="F1905" s="77">
        <v>7000000000</v>
      </c>
      <c r="G1905" s="77">
        <v>10000000000</v>
      </c>
      <c r="H1905" s="77">
        <v>3000000000</v>
      </c>
      <c r="I1905" s="77">
        <v>210000</v>
      </c>
      <c r="J1905" s="79" t="s">
        <v>5701</v>
      </c>
      <c r="K1905" s="80">
        <f t="shared" si="89"/>
        <v>3</v>
      </c>
      <c r="L1905" s="48" t="s">
        <v>249</v>
      </c>
      <c r="M1905" s="79" t="s">
        <v>7158</v>
      </c>
      <c r="N1905" s="80">
        <v>3</v>
      </c>
      <c r="O1905" s="48" t="s">
        <v>7078</v>
      </c>
      <c r="P1905" s="75">
        <v>46022</v>
      </c>
      <c r="Q1905" s="75">
        <v>46022</v>
      </c>
      <c r="R1905" s="75">
        <v>42369</v>
      </c>
      <c r="S1905" s="48">
        <v>1</v>
      </c>
      <c r="T1905" s="48" t="s">
        <v>274</v>
      </c>
      <c r="U1905" s="48" t="s">
        <v>1112</v>
      </c>
      <c r="V1905" s="82" t="s">
        <v>5704</v>
      </c>
      <c r="W1905" s="75">
        <v>43465</v>
      </c>
      <c r="X1905" s="48">
        <v>15000000</v>
      </c>
      <c r="Y1905" s="77">
        <v>7000000000</v>
      </c>
      <c r="Z1905" s="94">
        <v>210000000</v>
      </c>
      <c r="AA1905" s="77">
        <v>0</v>
      </c>
      <c r="AB1905" s="48">
        <v>2</v>
      </c>
      <c r="AC1905" s="75">
        <v>46022</v>
      </c>
      <c r="AD1905" s="77">
        <v>7000000000</v>
      </c>
      <c r="AE1905" s="77">
        <v>7000000000</v>
      </c>
      <c r="AF1905" s="48">
        <v>15000000</v>
      </c>
    </row>
    <row r="1906" spans="1:32" x14ac:dyDescent="0.25">
      <c r="A1906" s="230" t="s">
        <v>4938</v>
      </c>
      <c r="B1906" s="48" t="s">
        <v>7702</v>
      </c>
      <c r="C1906" s="77">
        <v>3000000000</v>
      </c>
      <c r="D1906" s="48"/>
      <c r="E1906" s="75">
        <v>46022</v>
      </c>
      <c r="F1906" s="77">
        <v>7000000000</v>
      </c>
      <c r="G1906" s="77">
        <v>10000000000</v>
      </c>
      <c r="H1906" s="77">
        <v>3000000000</v>
      </c>
      <c r="I1906" s="77">
        <v>210000</v>
      </c>
      <c r="J1906" s="79" t="s">
        <v>5701</v>
      </c>
      <c r="K1906" s="80">
        <f t="shared" si="89"/>
        <v>3</v>
      </c>
      <c r="L1906" s="48" t="s">
        <v>249</v>
      </c>
      <c r="M1906" s="79" t="s">
        <v>7160</v>
      </c>
      <c r="N1906" s="80">
        <v>3</v>
      </c>
      <c r="O1906" s="48" t="s">
        <v>7078</v>
      </c>
      <c r="P1906" s="75">
        <v>46022</v>
      </c>
      <c r="Q1906" s="75">
        <v>46022</v>
      </c>
      <c r="R1906" s="75">
        <v>42369</v>
      </c>
      <c r="S1906" s="48">
        <v>1</v>
      </c>
      <c r="T1906" s="48" t="s">
        <v>274</v>
      </c>
      <c r="U1906" s="48" t="s">
        <v>1112</v>
      </c>
      <c r="V1906" s="82" t="s">
        <v>5704</v>
      </c>
      <c r="W1906" s="75">
        <v>43465</v>
      </c>
      <c r="X1906" s="48">
        <v>15000000</v>
      </c>
      <c r="Y1906" s="77">
        <v>7000000000</v>
      </c>
      <c r="Z1906" s="94">
        <v>210000000</v>
      </c>
      <c r="AA1906" s="77">
        <v>0</v>
      </c>
      <c r="AB1906" s="48">
        <v>2</v>
      </c>
      <c r="AC1906" s="75">
        <v>46022</v>
      </c>
      <c r="AD1906" s="77">
        <v>7000000000</v>
      </c>
      <c r="AE1906" s="77">
        <v>7000000000</v>
      </c>
      <c r="AF1906" s="48">
        <v>15000000</v>
      </c>
    </row>
    <row r="1907" spans="1:32" x14ac:dyDescent="0.25">
      <c r="A1907" s="230" t="s">
        <v>4940</v>
      </c>
      <c r="B1907" s="48" t="s">
        <v>7703</v>
      </c>
      <c r="C1907" s="77">
        <v>3000000000</v>
      </c>
      <c r="D1907" s="48"/>
      <c r="E1907" s="75">
        <v>46022</v>
      </c>
      <c r="F1907" s="77">
        <v>7000000000</v>
      </c>
      <c r="G1907" s="77">
        <v>10000000000</v>
      </c>
      <c r="H1907" s="77">
        <v>3000000000</v>
      </c>
      <c r="I1907" s="77">
        <v>210000</v>
      </c>
      <c r="J1907" s="79" t="s">
        <v>5701</v>
      </c>
      <c r="K1907" s="80">
        <f t="shared" si="89"/>
        <v>3</v>
      </c>
      <c r="L1907" s="48" t="s">
        <v>249</v>
      </c>
      <c r="M1907" s="79" t="s">
        <v>7162</v>
      </c>
      <c r="N1907" s="80">
        <v>3</v>
      </c>
      <c r="O1907" s="48" t="s">
        <v>7078</v>
      </c>
      <c r="P1907" s="75">
        <v>46022</v>
      </c>
      <c r="Q1907" s="75">
        <v>46022</v>
      </c>
      <c r="R1907" s="75">
        <v>42369</v>
      </c>
      <c r="S1907" s="48">
        <v>1</v>
      </c>
      <c r="T1907" s="48" t="s">
        <v>274</v>
      </c>
      <c r="U1907" s="48" t="s">
        <v>1112</v>
      </c>
      <c r="V1907" s="82" t="s">
        <v>5704</v>
      </c>
      <c r="W1907" s="75">
        <v>43465</v>
      </c>
      <c r="X1907" s="48">
        <v>15000000</v>
      </c>
      <c r="Y1907" s="77">
        <v>7000000000</v>
      </c>
      <c r="Z1907" s="94">
        <v>210000000</v>
      </c>
      <c r="AA1907" s="77">
        <v>0</v>
      </c>
      <c r="AB1907" s="48">
        <v>2</v>
      </c>
      <c r="AC1907" s="75">
        <v>46022</v>
      </c>
      <c r="AD1907" s="77">
        <v>7000000000</v>
      </c>
      <c r="AE1907" s="77">
        <v>7000000000</v>
      </c>
      <c r="AF1907" s="48">
        <v>15000000</v>
      </c>
    </row>
    <row r="1908" spans="1:32" x14ac:dyDescent="0.25">
      <c r="A1908" s="230" t="s">
        <v>4942</v>
      </c>
      <c r="B1908" s="48" t="s">
        <v>7704</v>
      </c>
      <c r="C1908" s="77">
        <v>3000000000</v>
      </c>
      <c r="D1908" s="48"/>
      <c r="E1908" s="75">
        <v>46022</v>
      </c>
      <c r="F1908" s="77">
        <v>7000000000</v>
      </c>
      <c r="G1908" s="77">
        <v>10000000000</v>
      </c>
      <c r="H1908" s="77">
        <v>3000000000</v>
      </c>
      <c r="I1908" s="77">
        <v>210000</v>
      </c>
      <c r="J1908" s="79" t="s">
        <v>5701</v>
      </c>
      <c r="K1908" s="80">
        <f t="shared" si="89"/>
        <v>3</v>
      </c>
      <c r="L1908" s="48" t="s">
        <v>249</v>
      </c>
      <c r="M1908" s="79" t="s">
        <v>7164</v>
      </c>
      <c r="N1908" s="80">
        <v>3</v>
      </c>
      <c r="O1908" s="48" t="s">
        <v>7078</v>
      </c>
      <c r="P1908" s="75">
        <v>46022</v>
      </c>
      <c r="Q1908" s="75">
        <v>46022</v>
      </c>
      <c r="R1908" s="75">
        <v>42369</v>
      </c>
      <c r="S1908" s="48">
        <v>1</v>
      </c>
      <c r="T1908" s="48" t="s">
        <v>274</v>
      </c>
      <c r="U1908" s="48" t="s">
        <v>1112</v>
      </c>
      <c r="V1908" s="82" t="s">
        <v>5704</v>
      </c>
      <c r="W1908" s="75">
        <v>43465</v>
      </c>
      <c r="X1908" s="48">
        <v>15000000</v>
      </c>
      <c r="Y1908" s="77">
        <v>7000000000</v>
      </c>
      <c r="Z1908" s="94">
        <v>210000000</v>
      </c>
      <c r="AA1908" s="77">
        <v>0</v>
      </c>
      <c r="AB1908" s="48">
        <v>2</v>
      </c>
      <c r="AC1908" s="75">
        <v>46022</v>
      </c>
      <c r="AD1908" s="77">
        <v>7000000000</v>
      </c>
      <c r="AE1908" s="77">
        <v>7000000000</v>
      </c>
      <c r="AF1908" s="48">
        <v>15000000</v>
      </c>
    </row>
    <row r="1909" spans="1:32" x14ac:dyDescent="0.25">
      <c r="A1909" s="230" t="s">
        <v>4944</v>
      </c>
      <c r="B1909" s="48" t="s">
        <v>7705</v>
      </c>
      <c r="C1909" s="77">
        <v>3000000000</v>
      </c>
      <c r="D1909" s="48"/>
      <c r="E1909" s="75">
        <v>46022</v>
      </c>
      <c r="F1909" s="77">
        <v>7000000000</v>
      </c>
      <c r="G1909" s="77">
        <v>10000000000</v>
      </c>
      <c r="H1909" s="77">
        <v>3000000000</v>
      </c>
      <c r="I1909" s="77">
        <v>210000</v>
      </c>
      <c r="J1909" s="79" t="s">
        <v>5701</v>
      </c>
      <c r="K1909" s="80">
        <f t="shared" si="89"/>
        <v>3</v>
      </c>
      <c r="L1909" s="48" t="s">
        <v>249</v>
      </c>
      <c r="M1909" s="79" t="s">
        <v>7154</v>
      </c>
      <c r="N1909" s="80">
        <v>3</v>
      </c>
      <c r="O1909" s="48" t="s">
        <v>7078</v>
      </c>
      <c r="P1909" s="75">
        <v>46022</v>
      </c>
      <c r="Q1909" s="75">
        <v>46022</v>
      </c>
      <c r="R1909" s="75">
        <v>42369</v>
      </c>
      <c r="S1909" s="48">
        <v>1</v>
      </c>
      <c r="T1909" s="48" t="s">
        <v>274</v>
      </c>
      <c r="U1909" s="48" t="s">
        <v>1112</v>
      </c>
      <c r="V1909" s="82" t="s">
        <v>5704</v>
      </c>
      <c r="W1909" s="75">
        <v>43465</v>
      </c>
      <c r="X1909" s="48">
        <v>15000000</v>
      </c>
      <c r="Y1909" s="77">
        <v>7000000000</v>
      </c>
      <c r="Z1909" s="94">
        <v>210000000</v>
      </c>
      <c r="AA1909" s="77">
        <v>0</v>
      </c>
      <c r="AB1909" s="48">
        <v>2</v>
      </c>
      <c r="AC1909" s="75">
        <v>46022</v>
      </c>
      <c r="AD1909" s="77">
        <v>7000000000</v>
      </c>
      <c r="AE1909" s="77">
        <v>7000000000</v>
      </c>
      <c r="AF1909" s="48">
        <v>15000000</v>
      </c>
    </row>
    <row r="1910" spans="1:32" x14ac:dyDescent="0.25">
      <c r="A1910" s="230" t="s">
        <v>4946</v>
      </c>
      <c r="B1910" s="48" t="s">
        <v>7706</v>
      </c>
      <c r="C1910" s="77">
        <v>3000000000</v>
      </c>
      <c r="D1910" s="48"/>
      <c r="E1910" s="75">
        <v>46022</v>
      </c>
      <c r="F1910" s="77">
        <v>7000000000</v>
      </c>
      <c r="G1910" s="77">
        <v>10000000000</v>
      </c>
      <c r="H1910" s="77">
        <v>3000000000</v>
      </c>
      <c r="I1910" s="77">
        <v>210000</v>
      </c>
      <c r="J1910" s="79" t="s">
        <v>5701</v>
      </c>
      <c r="K1910" s="80">
        <f t="shared" si="89"/>
        <v>3</v>
      </c>
      <c r="L1910" s="48" t="s">
        <v>249</v>
      </c>
      <c r="M1910" s="79" t="s">
        <v>7167</v>
      </c>
      <c r="N1910" s="80">
        <v>3</v>
      </c>
      <c r="O1910" s="48" t="s">
        <v>7078</v>
      </c>
      <c r="P1910" s="75">
        <v>46022</v>
      </c>
      <c r="Q1910" s="75">
        <v>46022</v>
      </c>
      <c r="R1910" s="75">
        <v>42369</v>
      </c>
      <c r="S1910" s="48">
        <v>1</v>
      </c>
      <c r="T1910" s="48" t="s">
        <v>274</v>
      </c>
      <c r="U1910" s="48" t="s">
        <v>1112</v>
      </c>
      <c r="V1910" s="82" t="s">
        <v>5704</v>
      </c>
      <c r="W1910" s="75">
        <v>43465</v>
      </c>
      <c r="X1910" s="48">
        <v>15000000</v>
      </c>
      <c r="Y1910" s="77">
        <v>7000000000</v>
      </c>
      <c r="Z1910" s="94">
        <v>210000000</v>
      </c>
      <c r="AA1910" s="77">
        <v>0</v>
      </c>
      <c r="AB1910" s="48">
        <v>2</v>
      </c>
      <c r="AC1910" s="75">
        <v>46022</v>
      </c>
      <c r="AD1910" s="77">
        <v>7000000000</v>
      </c>
      <c r="AE1910" s="77">
        <v>7000000000</v>
      </c>
      <c r="AF1910" s="48">
        <v>15000000</v>
      </c>
    </row>
    <row r="1911" spans="1:32" x14ac:dyDescent="0.25">
      <c r="A1911" s="230" t="s">
        <v>4948</v>
      </c>
      <c r="B1911" s="48" t="s">
        <v>7707</v>
      </c>
      <c r="C1911" s="77">
        <v>3000000000</v>
      </c>
      <c r="D1911" s="48"/>
      <c r="E1911" s="75">
        <v>46022</v>
      </c>
      <c r="F1911" s="77">
        <v>7000000000</v>
      </c>
      <c r="G1911" s="77">
        <v>10000000000</v>
      </c>
      <c r="H1911" s="77">
        <v>3000000000</v>
      </c>
      <c r="I1911" s="77">
        <v>210000</v>
      </c>
      <c r="J1911" s="79" t="s">
        <v>5701</v>
      </c>
      <c r="K1911" s="80">
        <f t="shared" si="89"/>
        <v>3</v>
      </c>
      <c r="L1911" s="48" t="s">
        <v>249</v>
      </c>
      <c r="M1911" s="79" t="s">
        <v>7169</v>
      </c>
      <c r="N1911" s="80">
        <v>3</v>
      </c>
      <c r="O1911" s="48" t="s">
        <v>7078</v>
      </c>
      <c r="P1911" s="75">
        <v>46022</v>
      </c>
      <c r="Q1911" s="75">
        <v>46022</v>
      </c>
      <c r="R1911" s="75">
        <v>42369</v>
      </c>
      <c r="S1911" s="48">
        <v>1</v>
      </c>
      <c r="T1911" s="48" t="s">
        <v>274</v>
      </c>
      <c r="U1911" s="48" t="s">
        <v>1112</v>
      </c>
      <c r="V1911" s="82" t="s">
        <v>5704</v>
      </c>
      <c r="W1911" s="75">
        <v>43465</v>
      </c>
      <c r="X1911" s="48">
        <v>15000000</v>
      </c>
      <c r="Y1911" s="77">
        <v>7000000000</v>
      </c>
      <c r="Z1911" s="94">
        <v>210000000</v>
      </c>
      <c r="AA1911" s="77">
        <v>0</v>
      </c>
      <c r="AB1911" s="48">
        <v>2</v>
      </c>
      <c r="AC1911" s="75">
        <v>46022</v>
      </c>
      <c r="AD1911" s="77">
        <v>7000000000</v>
      </c>
      <c r="AE1911" s="77">
        <v>7000000000</v>
      </c>
      <c r="AF1911" s="48">
        <v>15000000</v>
      </c>
    </row>
    <row r="1912" spans="1:32" x14ac:dyDescent="0.25">
      <c r="A1912" s="230" t="s">
        <v>4950</v>
      </c>
      <c r="B1912" s="48" t="s">
        <v>7708</v>
      </c>
      <c r="C1912" s="77">
        <v>3000000000</v>
      </c>
      <c r="D1912" s="48"/>
      <c r="E1912" s="75">
        <v>46022</v>
      </c>
      <c r="F1912" s="77">
        <v>7000000000</v>
      </c>
      <c r="G1912" s="77">
        <v>10000000000</v>
      </c>
      <c r="H1912" s="77">
        <v>3000000000</v>
      </c>
      <c r="I1912" s="77">
        <v>210000</v>
      </c>
      <c r="J1912" s="79" t="s">
        <v>5701</v>
      </c>
      <c r="K1912" s="80">
        <f t="shared" si="89"/>
        <v>3</v>
      </c>
      <c r="L1912" s="48" t="s">
        <v>249</v>
      </c>
      <c r="M1912" s="79" t="s">
        <v>7171</v>
      </c>
      <c r="N1912" s="80">
        <v>3</v>
      </c>
      <c r="O1912" s="48" t="s">
        <v>7078</v>
      </c>
      <c r="P1912" s="75">
        <v>46022</v>
      </c>
      <c r="Q1912" s="75">
        <v>46022</v>
      </c>
      <c r="R1912" s="75">
        <v>42369</v>
      </c>
      <c r="S1912" s="48">
        <v>1</v>
      </c>
      <c r="T1912" s="48" t="s">
        <v>274</v>
      </c>
      <c r="U1912" s="48" t="s">
        <v>1112</v>
      </c>
      <c r="V1912" s="82" t="s">
        <v>5704</v>
      </c>
      <c r="W1912" s="75">
        <v>43465</v>
      </c>
      <c r="X1912" s="48">
        <v>15000000</v>
      </c>
      <c r="Y1912" s="77">
        <v>7000000000</v>
      </c>
      <c r="Z1912" s="94">
        <v>210000000</v>
      </c>
      <c r="AA1912" s="77">
        <v>0</v>
      </c>
      <c r="AB1912" s="48">
        <v>2</v>
      </c>
      <c r="AC1912" s="75">
        <v>46022</v>
      </c>
      <c r="AD1912" s="77">
        <v>7000000000</v>
      </c>
      <c r="AE1912" s="77">
        <v>7000000000</v>
      </c>
      <c r="AF1912" s="48">
        <v>15000000</v>
      </c>
    </row>
    <row r="1913" spans="1:32" x14ac:dyDescent="0.25">
      <c r="A1913" s="230" t="s">
        <v>4952</v>
      </c>
      <c r="B1913" s="48" t="s">
        <v>7709</v>
      </c>
      <c r="C1913" s="77">
        <v>3000000000</v>
      </c>
      <c r="D1913" s="48"/>
      <c r="E1913" s="75">
        <v>46022</v>
      </c>
      <c r="F1913" s="77">
        <v>7000000000</v>
      </c>
      <c r="G1913" s="77">
        <v>10000000000</v>
      </c>
      <c r="H1913" s="77">
        <v>3000000000</v>
      </c>
      <c r="I1913" s="77">
        <v>210000</v>
      </c>
      <c r="J1913" s="79" t="s">
        <v>5701</v>
      </c>
      <c r="K1913" s="80">
        <f t="shared" si="89"/>
        <v>3</v>
      </c>
      <c r="L1913" s="48" t="s">
        <v>249</v>
      </c>
      <c r="M1913" s="79" t="s">
        <v>7173</v>
      </c>
      <c r="N1913" s="80">
        <v>3</v>
      </c>
      <c r="O1913" s="48" t="s">
        <v>7078</v>
      </c>
      <c r="P1913" s="75">
        <v>46022</v>
      </c>
      <c r="Q1913" s="75">
        <v>46022</v>
      </c>
      <c r="R1913" s="75">
        <v>42369</v>
      </c>
      <c r="S1913" s="48">
        <v>1</v>
      </c>
      <c r="T1913" s="48" t="s">
        <v>274</v>
      </c>
      <c r="U1913" s="48" t="s">
        <v>1112</v>
      </c>
      <c r="V1913" s="82" t="s">
        <v>5704</v>
      </c>
      <c r="W1913" s="75">
        <v>43465</v>
      </c>
      <c r="X1913" s="48">
        <v>15000000</v>
      </c>
      <c r="Y1913" s="77">
        <v>7000000000</v>
      </c>
      <c r="Z1913" s="94">
        <v>210000000</v>
      </c>
      <c r="AA1913" s="77">
        <v>0</v>
      </c>
      <c r="AB1913" s="48">
        <v>2</v>
      </c>
      <c r="AC1913" s="75">
        <v>46022</v>
      </c>
      <c r="AD1913" s="77">
        <v>7000000000</v>
      </c>
      <c r="AE1913" s="77">
        <v>7000000000</v>
      </c>
      <c r="AF1913" s="48">
        <v>15000000</v>
      </c>
    </row>
    <row r="1914" spans="1:32" x14ac:dyDescent="0.25">
      <c r="A1914" s="230" t="s">
        <v>4954</v>
      </c>
      <c r="B1914" s="48" t="s">
        <v>7710</v>
      </c>
      <c r="C1914" s="77">
        <v>3000000000</v>
      </c>
      <c r="D1914" s="48"/>
      <c r="E1914" s="75">
        <v>46022</v>
      </c>
      <c r="F1914" s="77">
        <v>7000000000</v>
      </c>
      <c r="G1914" s="77">
        <v>10000000000</v>
      </c>
      <c r="H1914" s="77">
        <v>3000000000</v>
      </c>
      <c r="I1914" s="77">
        <v>210000</v>
      </c>
      <c r="J1914" s="79" t="s">
        <v>5701</v>
      </c>
      <c r="K1914" s="80">
        <f t="shared" si="89"/>
        <v>3</v>
      </c>
      <c r="L1914" s="48" t="s">
        <v>249</v>
      </c>
      <c r="M1914" s="79" t="s">
        <v>7175</v>
      </c>
      <c r="N1914" s="80">
        <v>3</v>
      </c>
      <c r="O1914" s="48" t="s">
        <v>7078</v>
      </c>
      <c r="P1914" s="75">
        <v>46022</v>
      </c>
      <c r="Q1914" s="75">
        <v>46022</v>
      </c>
      <c r="R1914" s="75">
        <v>42369</v>
      </c>
      <c r="S1914" s="48">
        <v>1</v>
      </c>
      <c r="T1914" s="48" t="s">
        <v>274</v>
      </c>
      <c r="U1914" s="48" t="s">
        <v>1112</v>
      </c>
      <c r="V1914" s="82" t="s">
        <v>5704</v>
      </c>
      <c r="W1914" s="75">
        <v>43465</v>
      </c>
      <c r="X1914" s="48">
        <v>15000000</v>
      </c>
      <c r="Y1914" s="77">
        <v>7000000000</v>
      </c>
      <c r="Z1914" s="94">
        <v>210000000</v>
      </c>
      <c r="AA1914" s="77">
        <v>0</v>
      </c>
      <c r="AB1914" s="48">
        <v>2</v>
      </c>
      <c r="AC1914" s="75">
        <v>46022</v>
      </c>
      <c r="AD1914" s="77">
        <v>7000000000</v>
      </c>
      <c r="AE1914" s="77">
        <v>7000000000</v>
      </c>
      <c r="AF1914" s="48">
        <v>15000000</v>
      </c>
    </row>
    <row r="1915" spans="1:32" x14ac:dyDescent="0.25">
      <c r="A1915" s="230" t="s">
        <v>4956</v>
      </c>
      <c r="B1915" s="48" t="s">
        <v>7711</v>
      </c>
      <c r="C1915" s="77">
        <v>3000000000</v>
      </c>
      <c r="D1915" s="48"/>
      <c r="E1915" s="75">
        <v>46022</v>
      </c>
      <c r="F1915" s="77">
        <v>7000000000</v>
      </c>
      <c r="G1915" s="77">
        <v>10000000000</v>
      </c>
      <c r="H1915" s="77">
        <v>3000000000</v>
      </c>
      <c r="I1915" s="77">
        <v>210000</v>
      </c>
      <c r="J1915" s="79" t="s">
        <v>5701</v>
      </c>
      <c r="K1915" s="80">
        <f t="shared" si="89"/>
        <v>3</v>
      </c>
      <c r="L1915" s="48" t="s">
        <v>249</v>
      </c>
      <c r="M1915" s="79" t="s">
        <v>7177</v>
      </c>
      <c r="N1915" s="80">
        <v>3</v>
      </c>
      <c r="O1915" s="48" t="s">
        <v>7078</v>
      </c>
      <c r="P1915" s="75">
        <v>46022</v>
      </c>
      <c r="Q1915" s="75">
        <v>46022</v>
      </c>
      <c r="R1915" s="75">
        <v>42369</v>
      </c>
      <c r="S1915" s="48">
        <v>1</v>
      </c>
      <c r="T1915" s="48" t="s">
        <v>274</v>
      </c>
      <c r="U1915" s="48" t="s">
        <v>1112</v>
      </c>
      <c r="V1915" s="82" t="s">
        <v>5704</v>
      </c>
      <c r="W1915" s="75">
        <v>43465</v>
      </c>
      <c r="X1915" s="48">
        <v>15000000</v>
      </c>
      <c r="Y1915" s="77">
        <v>7000000000</v>
      </c>
      <c r="Z1915" s="94">
        <v>210000000</v>
      </c>
      <c r="AA1915" s="77">
        <v>0</v>
      </c>
      <c r="AB1915" s="48">
        <v>2</v>
      </c>
      <c r="AC1915" s="75">
        <v>46022</v>
      </c>
      <c r="AD1915" s="77">
        <v>7000000000</v>
      </c>
      <c r="AE1915" s="77">
        <v>7000000000</v>
      </c>
      <c r="AF1915" s="48">
        <v>15000000</v>
      </c>
    </row>
    <row r="1916" spans="1:32" x14ac:dyDescent="0.25">
      <c r="A1916" s="230" t="s">
        <v>4958</v>
      </c>
      <c r="B1916" s="48" t="s">
        <v>7712</v>
      </c>
      <c r="C1916" s="77">
        <v>3000000000</v>
      </c>
      <c r="D1916" s="48"/>
      <c r="E1916" s="75">
        <v>46022</v>
      </c>
      <c r="F1916" s="77">
        <v>7000000000</v>
      </c>
      <c r="G1916" s="77">
        <v>10000000000</v>
      </c>
      <c r="H1916" s="77">
        <v>3000000000</v>
      </c>
      <c r="I1916" s="77">
        <v>210000</v>
      </c>
      <c r="J1916" s="79" t="s">
        <v>5701</v>
      </c>
      <c r="K1916" s="80">
        <f t="shared" si="89"/>
        <v>3</v>
      </c>
      <c r="L1916" s="48" t="s">
        <v>249</v>
      </c>
      <c r="M1916" s="79" t="s">
        <v>7179</v>
      </c>
      <c r="N1916" s="80">
        <v>3</v>
      </c>
      <c r="O1916" s="48" t="s">
        <v>7078</v>
      </c>
      <c r="P1916" s="75">
        <v>46022</v>
      </c>
      <c r="Q1916" s="75">
        <v>46022</v>
      </c>
      <c r="R1916" s="75">
        <v>42369</v>
      </c>
      <c r="S1916" s="48">
        <v>1</v>
      </c>
      <c r="T1916" s="48" t="s">
        <v>274</v>
      </c>
      <c r="U1916" s="48" t="s">
        <v>1112</v>
      </c>
      <c r="V1916" s="82" t="s">
        <v>5704</v>
      </c>
      <c r="W1916" s="75">
        <v>43465</v>
      </c>
      <c r="X1916" s="48">
        <v>15000000</v>
      </c>
      <c r="Y1916" s="77">
        <v>7000000000</v>
      </c>
      <c r="Z1916" s="94">
        <v>210000000</v>
      </c>
      <c r="AA1916" s="77">
        <v>0</v>
      </c>
      <c r="AB1916" s="48">
        <v>2</v>
      </c>
      <c r="AC1916" s="75">
        <v>46022</v>
      </c>
      <c r="AD1916" s="77">
        <v>7000000000</v>
      </c>
      <c r="AE1916" s="77">
        <v>7000000000</v>
      </c>
      <c r="AF1916" s="48">
        <v>15000000</v>
      </c>
    </row>
    <row r="1917" spans="1:32" x14ac:dyDescent="0.25">
      <c r="A1917" s="230" t="s">
        <v>4960</v>
      </c>
      <c r="B1917" s="48" t="s">
        <v>7713</v>
      </c>
      <c r="C1917" s="77">
        <v>3000000000</v>
      </c>
      <c r="D1917" s="48"/>
      <c r="E1917" s="75">
        <v>46022</v>
      </c>
      <c r="F1917" s="77">
        <v>7000000000</v>
      </c>
      <c r="G1917" s="77">
        <v>10000000000</v>
      </c>
      <c r="H1917" s="77">
        <v>3000000000</v>
      </c>
      <c r="I1917" s="77">
        <v>210000</v>
      </c>
      <c r="J1917" s="79" t="s">
        <v>5701</v>
      </c>
      <c r="K1917" s="80">
        <f t="shared" si="89"/>
        <v>4</v>
      </c>
      <c r="L1917" s="48" t="s">
        <v>249</v>
      </c>
      <c r="M1917" s="79" t="s">
        <v>7181</v>
      </c>
      <c r="N1917" s="80">
        <v>4</v>
      </c>
      <c r="O1917" s="48" t="s">
        <v>7078</v>
      </c>
      <c r="P1917" s="75">
        <v>46022</v>
      </c>
      <c r="Q1917" s="75">
        <v>46022</v>
      </c>
      <c r="R1917" s="75">
        <v>42369</v>
      </c>
      <c r="S1917" s="48">
        <v>1</v>
      </c>
      <c r="T1917" s="48" t="s">
        <v>274</v>
      </c>
      <c r="U1917" s="48" t="s">
        <v>1112</v>
      </c>
      <c r="V1917" s="82" t="s">
        <v>5704</v>
      </c>
      <c r="W1917" s="75">
        <v>43465</v>
      </c>
      <c r="X1917" s="48">
        <v>15000000</v>
      </c>
      <c r="Y1917" s="77">
        <v>7000000000</v>
      </c>
      <c r="Z1917" s="94">
        <v>210000000</v>
      </c>
      <c r="AA1917" s="77">
        <v>0</v>
      </c>
      <c r="AB1917" s="48">
        <v>2</v>
      </c>
      <c r="AC1917" s="75">
        <v>46022</v>
      </c>
      <c r="AD1917" s="77">
        <v>7000000000</v>
      </c>
      <c r="AE1917" s="77">
        <v>7000000000</v>
      </c>
      <c r="AF1917" s="48">
        <v>15000000</v>
      </c>
    </row>
    <row r="1918" spans="1:32" x14ac:dyDescent="0.25">
      <c r="A1918" s="230" t="s">
        <v>4962</v>
      </c>
      <c r="B1918" s="48" t="s">
        <v>7714</v>
      </c>
      <c r="C1918" s="77">
        <v>3000000000</v>
      </c>
      <c r="D1918" s="48"/>
      <c r="E1918" s="75">
        <v>46022</v>
      </c>
      <c r="F1918" s="77">
        <v>7000000000</v>
      </c>
      <c r="G1918" s="77">
        <v>10000000000</v>
      </c>
      <c r="H1918" s="77">
        <v>3000000000</v>
      </c>
      <c r="I1918" s="77">
        <v>210000</v>
      </c>
      <c r="J1918" s="79" t="s">
        <v>5701</v>
      </c>
      <c r="K1918" s="80">
        <f t="shared" si="89"/>
        <v>4</v>
      </c>
      <c r="L1918" s="48" t="s">
        <v>249</v>
      </c>
      <c r="M1918" s="79" t="s">
        <v>7183</v>
      </c>
      <c r="N1918" s="80">
        <v>4</v>
      </c>
      <c r="O1918" s="48" t="s">
        <v>7078</v>
      </c>
      <c r="P1918" s="75">
        <v>46022</v>
      </c>
      <c r="Q1918" s="75">
        <v>46022</v>
      </c>
      <c r="R1918" s="75">
        <v>42369</v>
      </c>
      <c r="S1918" s="48">
        <v>1</v>
      </c>
      <c r="T1918" s="48" t="s">
        <v>274</v>
      </c>
      <c r="U1918" s="48" t="s">
        <v>1112</v>
      </c>
      <c r="V1918" s="82" t="s">
        <v>5704</v>
      </c>
      <c r="W1918" s="75">
        <v>43465</v>
      </c>
      <c r="X1918" s="48">
        <v>15000000</v>
      </c>
      <c r="Y1918" s="77">
        <v>7000000000</v>
      </c>
      <c r="Z1918" s="94">
        <v>210000000</v>
      </c>
      <c r="AA1918" s="77">
        <v>0</v>
      </c>
      <c r="AB1918" s="48">
        <v>2</v>
      </c>
      <c r="AC1918" s="75">
        <v>46022</v>
      </c>
      <c r="AD1918" s="77">
        <v>7000000000</v>
      </c>
      <c r="AE1918" s="77">
        <v>7000000000</v>
      </c>
      <c r="AF1918" s="48">
        <v>15000000</v>
      </c>
    </row>
    <row r="1919" spans="1:32" x14ac:dyDescent="0.25">
      <c r="A1919" s="230" t="s">
        <v>4964</v>
      </c>
      <c r="B1919" s="48" t="s">
        <v>7715</v>
      </c>
      <c r="C1919" s="77">
        <v>3000000000</v>
      </c>
      <c r="D1919" s="48"/>
      <c r="E1919" s="75">
        <v>46022</v>
      </c>
      <c r="F1919" s="77">
        <v>7000000000</v>
      </c>
      <c r="G1919" s="77">
        <v>10000000000</v>
      </c>
      <c r="H1919" s="77">
        <v>3000000000</v>
      </c>
      <c r="I1919" s="77">
        <v>210000</v>
      </c>
      <c r="J1919" s="79" t="s">
        <v>5701</v>
      </c>
      <c r="K1919" s="80">
        <f t="shared" si="89"/>
        <v>4</v>
      </c>
      <c r="L1919" s="48" t="s">
        <v>249</v>
      </c>
      <c r="M1919" s="79" t="s">
        <v>7185</v>
      </c>
      <c r="N1919" s="80">
        <v>4</v>
      </c>
      <c r="O1919" s="48" t="s">
        <v>7078</v>
      </c>
      <c r="P1919" s="75">
        <v>46022</v>
      </c>
      <c r="Q1919" s="75">
        <v>46022</v>
      </c>
      <c r="R1919" s="75">
        <v>42369</v>
      </c>
      <c r="S1919" s="48">
        <v>1</v>
      </c>
      <c r="T1919" s="48" t="s">
        <v>274</v>
      </c>
      <c r="U1919" s="48" t="s">
        <v>1112</v>
      </c>
      <c r="V1919" s="82" t="s">
        <v>5704</v>
      </c>
      <c r="W1919" s="75">
        <v>43465</v>
      </c>
      <c r="X1919" s="48">
        <v>15000000</v>
      </c>
      <c r="Y1919" s="77">
        <v>7000000000</v>
      </c>
      <c r="Z1919" s="94">
        <v>210000000</v>
      </c>
      <c r="AA1919" s="77">
        <v>0</v>
      </c>
      <c r="AB1919" s="48">
        <v>2</v>
      </c>
      <c r="AC1919" s="75">
        <v>46022</v>
      </c>
      <c r="AD1919" s="77">
        <v>7000000000</v>
      </c>
      <c r="AE1919" s="77">
        <v>7000000000</v>
      </c>
      <c r="AF1919" s="48">
        <v>15000000</v>
      </c>
    </row>
    <row r="1920" spans="1:32" x14ac:dyDescent="0.25">
      <c r="A1920" s="230" t="s">
        <v>4966</v>
      </c>
      <c r="B1920" s="48" t="s">
        <v>7716</v>
      </c>
      <c r="C1920" s="77">
        <v>3000000000</v>
      </c>
      <c r="D1920" s="48"/>
      <c r="E1920" s="75">
        <v>46022</v>
      </c>
      <c r="F1920" s="77">
        <v>7000000000</v>
      </c>
      <c r="G1920" s="77">
        <v>10000000000</v>
      </c>
      <c r="H1920" s="77">
        <v>3000000000</v>
      </c>
      <c r="I1920" s="77">
        <v>210000</v>
      </c>
      <c r="J1920" s="79" t="s">
        <v>5701</v>
      </c>
      <c r="K1920" s="80">
        <f t="shared" si="89"/>
        <v>4</v>
      </c>
      <c r="L1920" s="48" t="s">
        <v>249</v>
      </c>
      <c r="M1920" s="79" t="s">
        <v>7187</v>
      </c>
      <c r="N1920" s="80">
        <v>4</v>
      </c>
      <c r="O1920" s="48" t="s">
        <v>7078</v>
      </c>
      <c r="P1920" s="75">
        <v>46022</v>
      </c>
      <c r="Q1920" s="75">
        <v>46022</v>
      </c>
      <c r="R1920" s="75">
        <v>42369</v>
      </c>
      <c r="S1920" s="48">
        <v>1</v>
      </c>
      <c r="T1920" s="48" t="s">
        <v>274</v>
      </c>
      <c r="U1920" s="48" t="s">
        <v>1112</v>
      </c>
      <c r="V1920" s="82" t="s">
        <v>5704</v>
      </c>
      <c r="W1920" s="75">
        <v>43465</v>
      </c>
      <c r="X1920" s="48">
        <v>15000000</v>
      </c>
      <c r="Y1920" s="77">
        <v>7000000000</v>
      </c>
      <c r="Z1920" s="94">
        <v>210000000</v>
      </c>
      <c r="AA1920" s="77">
        <v>0</v>
      </c>
      <c r="AB1920" s="48">
        <v>2</v>
      </c>
      <c r="AC1920" s="75">
        <v>46022</v>
      </c>
      <c r="AD1920" s="77">
        <v>7000000000</v>
      </c>
      <c r="AE1920" s="77">
        <v>7000000000</v>
      </c>
      <c r="AF1920" s="48">
        <v>15000000</v>
      </c>
    </row>
    <row r="1921" spans="1:32" x14ac:dyDescent="0.25">
      <c r="A1921" s="230" t="s">
        <v>4968</v>
      </c>
      <c r="B1921" s="48" t="s">
        <v>7717</v>
      </c>
      <c r="C1921" s="77">
        <v>3000000000</v>
      </c>
      <c r="D1921" s="48"/>
      <c r="E1921" s="75">
        <v>46022</v>
      </c>
      <c r="F1921" s="77">
        <v>7000000000</v>
      </c>
      <c r="G1921" s="77">
        <v>10000000000</v>
      </c>
      <c r="H1921" s="77">
        <v>3000000000</v>
      </c>
      <c r="I1921" s="77">
        <v>210000</v>
      </c>
      <c r="J1921" s="79" t="s">
        <v>5701</v>
      </c>
      <c r="K1921" s="80">
        <f t="shared" si="89"/>
        <v>4</v>
      </c>
      <c r="L1921" s="48" t="s">
        <v>249</v>
      </c>
      <c r="M1921" s="79" t="s">
        <v>7189</v>
      </c>
      <c r="N1921" s="80">
        <v>4</v>
      </c>
      <c r="O1921" s="48" t="s">
        <v>7078</v>
      </c>
      <c r="P1921" s="75">
        <v>46022</v>
      </c>
      <c r="Q1921" s="75">
        <v>46022</v>
      </c>
      <c r="R1921" s="75">
        <v>42369</v>
      </c>
      <c r="S1921" s="48">
        <v>1</v>
      </c>
      <c r="T1921" s="48" t="s">
        <v>274</v>
      </c>
      <c r="U1921" s="48" t="s">
        <v>1112</v>
      </c>
      <c r="V1921" s="82" t="s">
        <v>5704</v>
      </c>
      <c r="W1921" s="75">
        <v>43465</v>
      </c>
      <c r="X1921" s="48">
        <v>15000000</v>
      </c>
      <c r="Y1921" s="77">
        <v>7000000000</v>
      </c>
      <c r="Z1921" s="94">
        <v>210000000</v>
      </c>
      <c r="AA1921" s="77">
        <v>0</v>
      </c>
      <c r="AB1921" s="48">
        <v>2</v>
      </c>
      <c r="AC1921" s="75">
        <v>46022</v>
      </c>
      <c r="AD1921" s="77">
        <v>7000000000</v>
      </c>
      <c r="AE1921" s="77">
        <v>7000000000</v>
      </c>
      <c r="AF1921" s="48">
        <v>15000000</v>
      </c>
    </row>
    <row r="1922" spans="1:32" x14ac:dyDescent="0.25">
      <c r="A1922" s="230" t="s">
        <v>4970</v>
      </c>
      <c r="B1922" s="48" t="s">
        <v>7718</v>
      </c>
      <c r="C1922" s="77">
        <v>3000000000</v>
      </c>
      <c r="D1922" s="48"/>
      <c r="E1922" s="75">
        <v>46022</v>
      </c>
      <c r="F1922" s="77">
        <v>7000000000</v>
      </c>
      <c r="G1922" s="77">
        <v>10000000000</v>
      </c>
      <c r="H1922" s="77">
        <v>3000000000</v>
      </c>
      <c r="I1922" s="77">
        <v>210000</v>
      </c>
      <c r="J1922" s="79" t="s">
        <v>5701</v>
      </c>
      <c r="K1922" s="80">
        <f t="shared" si="89"/>
        <v>4</v>
      </c>
      <c r="L1922" s="48" t="s">
        <v>249</v>
      </c>
      <c r="M1922" s="79" t="s">
        <v>7158</v>
      </c>
      <c r="N1922" s="80">
        <v>4</v>
      </c>
      <c r="O1922" s="48" t="s">
        <v>7078</v>
      </c>
      <c r="P1922" s="75">
        <v>46022</v>
      </c>
      <c r="Q1922" s="75">
        <v>46022</v>
      </c>
      <c r="R1922" s="75">
        <v>42369</v>
      </c>
      <c r="S1922" s="48">
        <v>1</v>
      </c>
      <c r="T1922" s="48" t="s">
        <v>274</v>
      </c>
      <c r="U1922" s="48" t="s">
        <v>1112</v>
      </c>
      <c r="V1922" s="82" t="s">
        <v>5704</v>
      </c>
      <c r="W1922" s="75">
        <v>43465</v>
      </c>
      <c r="X1922" s="48">
        <v>15000000</v>
      </c>
      <c r="Y1922" s="77">
        <v>7000000000</v>
      </c>
      <c r="Z1922" s="94">
        <v>210000000</v>
      </c>
      <c r="AA1922" s="77">
        <v>0</v>
      </c>
      <c r="AB1922" s="48">
        <v>2</v>
      </c>
      <c r="AC1922" s="75">
        <v>46022</v>
      </c>
      <c r="AD1922" s="77">
        <v>7000000000</v>
      </c>
      <c r="AE1922" s="77">
        <v>7000000000</v>
      </c>
      <c r="AF1922" s="48">
        <v>15000000</v>
      </c>
    </row>
    <row r="1923" spans="1:32" x14ac:dyDescent="0.25">
      <c r="A1923" s="230" t="s">
        <v>4972</v>
      </c>
      <c r="B1923" s="48" t="s">
        <v>7719</v>
      </c>
      <c r="C1923" s="77">
        <v>3000000000</v>
      </c>
      <c r="D1923" s="48"/>
      <c r="E1923" s="75">
        <v>46022</v>
      </c>
      <c r="F1923" s="77">
        <v>7000000000</v>
      </c>
      <c r="G1923" s="77">
        <v>10000000000</v>
      </c>
      <c r="H1923" s="77">
        <v>3000000000</v>
      </c>
      <c r="I1923" s="77">
        <v>210000</v>
      </c>
      <c r="J1923" s="79" t="s">
        <v>5701</v>
      </c>
      <c r="K1923" s="80">
        <f t="shared" ref="K1923:K1986" si="90">N1923</f>
        <v>4</v>
      </c>
      <c r="L1923" s="48" t="s">
        <v>249</v>
      </c>
      <c r="M1923" s="79" t="s">
        <v>7192</v>
      </c>
      <c r="N1923" s="80">
        <v>4</v>
      </c>
      <c r="O1923" s="48" t="s">
        <v>7078</v>
      </c>
      <c r="P1923" s="75">
        <v>46022</v>
      </c>
      <c r="Q1923" s="75">
        <v>46022</v>
      </c>
      <c r="R1923" s="75">
        <v>42369</v>
      </c>
      <c r="S1923" s="48">
        <v>1</v>
      </c>
      <c r="T1923" s="48" t="s">
        <v>274</v>
      </c>
      <c r="U1923" s="48" t="s">
        <v>1112</v>
      </c>
      <c r="V1923" s="82" t="s">
        <v>5704</v>
      </c>
      <c r="W1923" s="75">
        <v>43465</v>
      </c>
      <c r="X1923" s="48">
        <v>15000000</v>
      </c>
      <c r="Y1923" s="77">
        <v>7000000000</v>
      </c>
      <c r="Z1923" s="94">
        <v>210000000</v>
      </c>
      <c r="AA1923" s="77">
        <v>0</v>
      </c>
      <c r="AB1923" s="48">
        <v>2</v>
      </c>
      <c r="AC1923" s="75">
        <v>46022</v>
      </c>
      <c r="AD1923" s="77">
        <v>7000000000</v>
      </c>
      <c r="AE1923" s="77">
        <v>7000000000</v>
      </c>
      <c r="AF1923" s="48">
        <v>15000000</v>
      </c>
    </row>
    <row r="1924" spans="1:32" x14ac:dyDescent="0.25">
      <c r="A1924" s="230" t="s">
        <v>4974</v>
      </c>
      <c r="B1924" s="48" t="s">
        <v>7720</v>
      </c>
      <c r="C1924" s="77">
        <v>3000000000</v>
      </c>
      <c r="D1924" s="48"/>
      <c r="E1924" s="75">
        <v>46022</v>
      </c>
      <c r="F1924" s="77">
        <v>7000000000</v>
      </c>
      <c r="G1924" s="77">
        <v>10000000000</v>
      </c>
      <c r="H1924" s="77">
        <v>3000000000</v>
      </c>
      <c r="I1924" s="77">
        <v>210000</v>
      </c>
      <c r="J1924" s="79" t="s">
        <v>5701</v>
      </c>
      <c r="K1924" s="80">
        <f t="shared" si="90"/>
        <v>4</v>
      </c>
      <c r="L1924" s="48" t="s">
        <v>249</v>
      </c>
      <c r="M1924" s="79" t="s">
        <v>7183</v>
      </c>
      <c r="N1924" s="80">
        <v>4</v>
      </c>
      <c r="O1924" s="48" t="s">
        <v>7078</v>
      </c>
      <c r="P1924" s="75">
        <v>46022</v>
      </c>
      <c r="Q1924" s="75">
        <v>46022</v>
      </c>
      <c r="R1924" s="75">
        <v>42369</v>
      </c>
      <c r="S1924" s="48">
        <v>1</v>
      </c>
      <c r="T1924" s="48" t="s">
        <v>274</v>
      </c>
      <c r="U1924" s="48" t="s">
        <v>1112</v>
      </c>
      <c r="V1924" s="82" t="s">
        <v>5704</v>
      </c>
      <c r="W1924" s="75">
        <v>43465</v>
      </c>
      <c r="X1924" s="48">
        <v>15000000</v>
      </c>
      <c r="Y1924" s="77">
        <v>7000000000</v>
      </c>
      <c r="Z1924" s="94">
        <v>210000000</v>
      </c>
      <c r="AA1924" s="77">
        <v>0</v>
      </c>
      <c r="AB1924" s="48">
        <v>2</v>
      </c>
      <c r="AC1924" s="75">
        <v>46022</v>
      </c>
      <c r="AD1924" s="77">
        <v>7000000000</v>
      </c>
      <c r="AE1924" s="77">
        <v>7000000000</v>
      </c>
      <c r="AF1924" s="48">
        <v>15000000</v>
      </c>
    </row>
    <row r="1925" spans="1:32" x14ac:dyDescent="0.25">
      <c r="A1925" s="230" t="s">
        <v>4976</v>
      </c>
      <c r="B1925" s="48" t="s">
        <v>7721</v>
      </c>
      <c r="C1925" s="77">
        <v>3000000000</v>
      </c>
      <c r="D1925" s="48"/>
      <c r="E1925" s="75">
        <v>46022</v>
      </c>
      <c r="F1925" s="77">
        <v>7000000000</v>
      </c>
      <c r="G1925" s="77">
        <v>10000000000</v>
      </c>
      <c r="H1925" s="77">
        <v>3000000000</v>
      </c>
      <c r="I1925" s="77">
        <v>210000</v>
      </c>
      <c r="J1925" s="79" t="s">
        <v>5701</v>
      </c>
      <c r="K1925" s="80">
        <f t="shared" si="90"/>
        <v>4</v>
      </c>
      <c r="L1925" s="48" t="s">
        <v>249</v>
      </c>
      <c r="M1925" s="79" t="s">
        <v>7131</v>
      </c>
      <c r="N1925" s="80">
        <v>4</v>
      </c>
      <c r="O1925" s="48" t="s">
        <v>7078</v>
      </c>
      <c r="P1925" s="75">
        <v>46022</v>
      </c>
      <c r="Q1925" s="75">
        <v>46022</v>
      </c>
      <c r="R1925" s="75">
        <v>42369</v>
      </c>
      <c r="S1925" s="48">
        <v>1</v>
      </c>
      <c r="T1925" s="48" t="s">
        <v>274</v>
      </c>
      <c r="U1925" s="48" t="s">
        <v>1112</v>
      </c>
      <c r="V1925" s="82" t="s">
        <v>5704</v>
      </c>
      <c r="W1925" s="75">
        <v>43465</v>
      </c>
      <c r="X1925" s="48">
        <v>15000000</v>
      </c>
      <c r="Y1925" s="77">
        <v>7000000000</v>
      </c>
      <c r="Z1925" s="94">
        <v>210000000</v>
      </c>
      <c r="AA1925" s="77">
        <v>0</v>
      </c>
      <c r="AB1925" s="48">
        <v>2</v>
      </c>
      <c r="AC1925" s="75">
        <v>46022</v>
      </c>
      <c r="AD1925" s="77">
        <v>7000000000</v>
      </c>
      <c r="AE1925" s="77">
        <v>7000000000</v>
      </c>
      <c r="AF1925" s="48">
        <v>15000000</v>
      </c>
    </row>
    <row r="1926" spans="1:32" x14ac:dyDescent="0.25">
      <c r="A1926" s="230" t="s">
        <v>4978</v>
      </c>
      <c r="B1926" s="48" t="s">
        <v>7722</v>
      </c>
      <c r="C1926" s="77">
        <v>3000000000</v>
      </c>
      <c r="D1926" s="48"/>
      <c r="E1926" s="75">
        <v>46022</v>
      </c>
      <c r="F1926" s="77">
        <v>7000000000</v>
      </c>
      <c r="G1926" s="77">
        <v>10000000000</v>
      </c>
      <c r="H1926" s="77">
        <v>3000000000</v>
      </c>
      <c r="I1926" s="77">
        <v>210000</v>
      </c>
      <c r="J1926" s="79" t="s">
        <v>5701</v>
      </c>
      <c r="K1926" s="80">
        <f t="shared" si="90"/>
        <v>4</v>
      </c>
      <c r="L1926" s="48" t="s">
        <v>249</v>
      </c>
      <c r="M1926" s="79" t="s">
        <v>7103</v>
      </c>
      <c r="N1926" s="80">
        <v>4</v>
      </c>
      <c r="O1926" s="48" t="s">
        <v>7078</v>
      </c>
      <c r="P1926" s="75">
        <v>46022</v>
      </c>
      <c r="Q1926" s="75">
        <v>46022</v>
      </c>
      <c r="R1926" s="75">
        <v>42369</v>
      </c>
      <c r="S1926" s="48">
        <v>1</v>
      </c>
      <c r="T1926" s="48" t="s">
        <v>274</v>
      </c>
      <c r="U1926" s="48" t="s">
        <v>1112</v>
      </c>
      <c r="V1926" s="82" t="s">
        <v>5704</v>
      </c>
      <c r="W1926" s="75">
        <v>43465</v>
      </c>
      <c r="X1926" s="48">
        <v>15000000</v>
      </c>
      <c r="Y1926" s="77">
        <v>7000000000</v>
      </c>
      <c r="Z1926" s="94">
        <v>210000000</v>
      </c>
      <c r="AA1926" s="77">
        <v>0</v>
      </c>
      <c r="AB1926" s="48">
        <v>2</v>
      </c>
      <c r="AC1926" s="75">
        <v>46022</v>
      </c>
      <c r="AD1926" s="77">
        <v>7000000000</v>
      </c>
      <c r="AE1926" s="77">
        <v>7000000000</v>
      </c>
      <c r="AF1926" s="48">
        <v>15000000</v>
      </c>
    </row>
    <row r="1927" spans="1:32" x14ac:dyDescent="0.25">
      <c r="A1927" s="230" t="s">
        <v>4980</v>
      </c>
      <c r="B1927" s="48" t="s">
        <v>7723</v>
      </c>
      <c r="C1927" s="77">
        <v>3000000000</v>
      </c>
      <c r="D1927" s="48"/>
      <c r="E1927" s="75">
        <v>46022</v>
      </c>
      <c r="F1927" s="77">
        <v>7000000000</v>
      </c>
      <c r="G1927" s="77">
        <v>10000000000</v>
      </c>
      <c r="H1927" s="77">
        <v>3000000000</v>
      </c>
      <c r="I1927" s="77">
        <v>210000</v>
      </c>
      <c r="J1927" s="79" t="s">
        <v>5701</v>
      </c>
      <c r="K1927" s="80">
        <f t="shared" si="90"/>
        <v>4</v>
      </c>
      <c r="L1927" s="48" t="s">
        <v>249</v>
      </c>
      <c r="M1927" s="79" t="s">
        <v>7197</v>
      </c>
      <c r="N1927" s="80">
        <v>4</v>
      </c>
      <c r="O1927" s="48" t="s">
        <v>7078</v>
      </c>
      <c r="P1927" s="75">
        <v>46022</v>
      </c>
      <c r="Q1927" s="75">
        <v>46022</v>
      </c>
      <c r="R1927" s="75">
        <v>42369</v>
      </c>
      <c r="S1927" s="48">
        <v>1</v>
      </c>
      <c r="T1927" s="48" t="s">
        <v>274</v>
      </c>
      <c r="U1927" s="48" t="s">
        <v>1112</v>
      </c>
      <c r="V1927" s="82" t="s">
        <v>5704</v>
      </c>
      <c r="W1927" s="75">
        <v>43465</v>
      </c>
      <c r="X1927" s="48">
        <v>15000000</v>
      </c>
      <c r="Y1927" s="77">
        <v>7000000000</v>
      </c>
      <c r="Z1927" s="94">
        <v>210000000</v>
      </c>
      <c r="AA1927" s="77">
        <v>0</v>
      </c>
      <c r="AB1927" s="48">
        <v>2</v>
      </c>
      <c r="AC1927" s="75">
        <v>46022</v>
      </c>
      <c r="AD1927" s="77">
        <v>7000000000</v>
      </c>
      <c r="AE1927" s="77">
        <v>7000000000</v>
      </c>
      <c r="AF1927" s="48">
        <v>15000000</v>
      </c>
    </row>
    <row r="1928" spans="1:32" x14ac:dyDescent="0.25">
      <c r="A1928" s="230" t="s">
        <v>4982</v>
      </c>
      <c r="B1928" s="48" t="s">
        <v>7724</v>
      </c>
      <c r="C1928" s="77">
        <v>3000000000</v>
      </c>
      <c r="D1928" s="48"/>
      <c r="E1928" s="75">
        <v>46022</v>
      </c>
      <c r="F1928" s="77">
        <v>7000000000</v>
      </c>
      <c r="G1928" s="77">
        <v>10000000000</v>
      </c>
      <c r="H1928" s="77">
        <v>3000000000</v>
      </c>
      <c r="I1928" s="77">
        <v>210000</v>
      </c>
      <c r="J1928" s="79" t="s">
        <v>5701</v>
      </c>
      <c r="K1928" s="80">
        <f t="shared" si="90"/>
        <v>4</v>
      </c>
      <c r="L1928" s="48" t="s">
        <v>249</v>
      </c>
      <c r="M1928" s="79" t="s">
        <v>7199</v>
      </c>
      <c r="N1928" s="80">
        <v>4</v>
      </c>
      <c r="O1928" s="48" t="s">
        <v>7078</v>
      </c>
      <c r="P1928" s="75">
        <v>46022</v>
      </c>
      <c r="Q1928" s="75">
        <v>46022</v>
      </c>
      <c r="R1928" s="75">
        <v>42369</v>
      </c>
      <c r="S1928" s="48">
        <v>1</v>
      </c>
      <c r="T1928" s="48" t="s">
        <v>274</v>
      </c>
      <c r="U1928" s="48" t="s">
        <v>1112</v>
      </c>
      <c r="V1928" s="82" t="s">
        <v>5704</v>
      </c>
      <c r="W1928" s="75">
        <v>43465</v>
      </c>
      <c r="X1928" s="48">
        <v>15000000</v>
      </c>
      <c r="Y1928" s="77">
        <v>7000000000</v>
      </c>
      <c r="Z1928" s="94">
        <v>210000000</v>
      </c>
      <c r="AA1928" s="77">
        <v>0</v>
      </c>
      <c r="AB1928" s="48">
        <v>2</v>
      </c>
      <c r="AC1928" s="75">
        <v>46022</v>
      </c>
      <c r="AD1928" s="77">
        <v>7000000000</v>
      </c>
      <c r="AE1928" s="77">
        <v>7000000000</v>
      </c>
      <c r="AF1928" s="48">
        <v>15000000</v>
      </c>
    </row>
    <row r="1929" spans="1:32" x14ac:dyDescent="0.25">
      <c r="A1929" s="230" t="s">
        <v>4984</v>
      </c>
      <c r="B1929" s="48" t="s">
        <v>7725</v>
      </c>
      <c r="C1929" s="77">
        <v>3000000000</v>
      </c>
      <c r="D1929" s="48"/>
      <c r="E1929" s="75">
        <v>46022</v>
      </c>
      <c r="F1929" s="77">
        <v>7000000000</v>
      </c>
      <c r="G1929" s="77">
        <v>10000000000</v>
      </c>
      <c r="H1929" s="77">
        <v>3000000000</v>
      </c>
      <c r="I1929" s="77">
        <v>210000</v>
      </c>
      <c r="J1929" s="79" t="s">
        <v>5701</v>
      </c>
      <c r="K1929" s="80">
        <f t="shared" si="90"/>
        <v>4</v>
      </c>
      <c r="L1929" s="48" t="s">
        <v>249</v>
      </c>
      <c r="M1929" s="79" t="s">
        <v>7201</v>
      </c>
      <c r="N1929" s="80">
        <v>4</v>
      </c>
      <c r="O1929" s="48" t="s">
        <v>7078</v>
      </c>
      <c r="P1929" s="75">
        <v>46022</v>
      </c>
      <c r="Q1929" s="75">
        <v>46022</v>
      </c>
      <c r="R1929" s="75">
        <v>42369</v>
      </c>
      <c r="S1929" s="48">
        <v>1</v>
      </c>
      <c r="T1929" s="48" t="s">
        <v>274</v>
      </c>
      <c r="U1929" s="48" t="s">
        <v>1112</v>
      </c>
      <c r="V1929" s="82" t="s">
        <v>5704</v>
      </c>
      <c r="W1929" s="75">
        <v>43465</v>
      </c>
      <c r="X1929" s="48">
        <v>15000000</v>
      </c>
      <c r="Y1929" s="77">
        <v>7000000000</v>
      </c>
      <c r="Z1929" s="94">
        <v>210000000</v>
      </c>
      <c r="AA1929" s="77">
        <v>0</v>
      </c>
      <c r="AB1929" s="48">
        <v>2</v>
      </c>
      <c r="AC1929" s="75">
        <v>46022</v>
      </c>
      <c r="AD1929" s="77">
        <v>7000000000</v>
      </c>
      <c r="AE1929" s="77">
        <v>7000000000</v>
      </c>
      <c r="AF1929" s="48">
        <v>15000000</v>
      </c>
    </row>
    <row r="1930" spans="1:32" x14ac:dyDescent="0.25">
      <c r="A1930" s="230" t="s">
        <v>4986</v>
      </c>
      <c r="B1930" s="48" t="s">
        <v>7726</v>
      </c>
      <c r="C1930" s="77">
        <v>3000000000</v>
      </c>
      <c r="D1930" s="48"/>
      <c r="E1930" s="75">
        <v>46022</v>
      </c>
      <c r="F1930" s="77">
        <v>7000000000</v>
      </c>
      <c r="G1930" s="77">
        <v>10000000000</v>
      </c>
      <c r="H1930" s="77">
        <v>3000000000</v>
      </c>
      <c r="I1930" s="77">
        <v>210000</v>
      </c>
      <c r="J1930" s="79" t="s">
        <v>5701</v>
      </c>
      <c r="K1930" s="80">
        <f t="shared" si="90"/>
        <v>4</v>
      </c>
      <c r="L1930" s="48" t="s">
        <v>249</v>
      </c>
      <c r="M1930" s="79" t="s">
        <v>7203</v>
      </c>
      <c r="N1930" s="80">
        <v>4</v>
      </c>
      <c r="O1930" s="48" t="s">
        <v>7078</v>
      </c>
      <c r="P1930" s="75">
        <v>46022</v>
      </c>
      <c r="Q1930" s="75">
        <v>46022</v>
      </c>
      <c r="R1930" s="75">
        <v>42369</v>
      </c>
      <c r="S1930" s="48">
        <v>1</v>
      </c>
      <c r="T1930" s="48" t="s">
        <v>274</v>
      </c>
      <c r="U1930" s="48" t="s">
        <v>1112</v>
      </c>
      <c r="V1930" s="82" t="s">
        <v>5704</v>
      </c>
      <c r="W1930" s="75">
        <v>43465</v>
      </c>
      <c r="X1930" s="48">
        <v>15000000</v>
      </c>
      <c r="Y1930" s="77">
        <v>7000000000</v>
      </c>
      <c r="Z1930" s="94">
        <v>210000000</v>
      </c>
      <c r="AA1930" s="77">
        <v>0</v>
      </c>
      <c r="AB1930" s="48">
        <v>2</v>
      </c>
      <c r="AC1930" s="75">
        <v>46022</v>
      </c>
      <c r="AD1930" s="77">
        <v>7000000000</v>
      </c>
      <c r="AE1930" s="77">
        <v>7000000000</v>
      </c>
      <c r="AF1930" s="48">
        <v>15000000</v>
      </c>
    </row>
    <row r="1931" spans="1:32" x14ac:dyDescent="0.25">
      <c r="A1931" s="230" t="s">
        <v>4988</v>
      </c>
      <c r="B1931" s="48" t="s">
        <v>7727</v>
      </c>
      <c r="C1931" s="77">
        <v>3000000000</v>
      </c>
      <c r="D1931" s="48"/>
      <c r="E1931" s="75">
        <v>46022</v>
      </c>
      <c r="F1931" s="77">
        <v>7000000000</v>
      </c>
      <c r="G1931" s="77">
        <v>10000000000</v>
      </c>
      <c r="H1931" s="77">
        <v>3000000000</v>
      </c>
      <c r="I1931" s="77">
        <v>210000</v>
      </c>
      <c r="J1931" s="79" t="s">
        <v>5701</v>
      </c>
      <c r="K1931" s="80">
        <f t="shared" si="90"/>
        <v>8</v>
      </c>
      <c r="L1931" s="48" t="s">
        <v>249</v>
      </c>
      <c r="M1931" s="79" t="s">
        <v>7205</v>
      </c>
      <c r="N1931" s="80">
        <v>8</v>
      </c>
      <c r="O1931" s="48" t="s">
        <v>7078</v>
      </c>
      <c r="P1931" s="75">
        <v>46022</v>
      </c>
      <c r="Q1931" s="75">
        <v>46022</v>
      </c>
      <c r="R1931" s="75">
        <v>42369</v>
      </c>
      <c r="S1931" s="48">
        <v>1</v>
      </c>
      <c r="T1931" s="48" t="s">
        <v>274</v>
      </c>
      <c r="U1931" s="48" t="s">
        <v>1112</v>
      </c>
      <c r="V1931" s="82" t="s">
        <v>5704</v>
      </c>
      <c r="W1931" s="75">
        <v>43465</v>
      </c>
      <c r="X1931" s="48">
        <v>15000000</v>
      </c>
      <c r="Y1931" s="77">
        <v>7000000000</v>
      </c>
      <c r="Z1931" s="94">
        <v>210000000</v>
      </c>
      <c r="AA1931" s="77">
        <v>0</v>
      </c>
      <c r="AB1931" s="48">
        <v>2</v>
      </c>
      <c r="AC1931" s="75">
        <v>46022</v>
      </c>
      <c r="AD1931" s="77">
        <v>7000000000</v>
      </c>
      <c r="AE1931" s="77">
        <v>7000000000</v>
      </c>
      <c r="AF1931" s="48">
        <v>15000000</v>
      </c>
    </row>
    <row r="1932" spans="1:32" x14ac:dyDescent="0.25">
      <c r="A1932" s="230" t="s">
        <v>4990</v>
      </c>
      <c r="B1932" s="48" t="s">
        <v>7728</v>
      </c>
      <c r="C1932" s="77">
        <v>3000000000</v>
      </c>
      <c r="D1932" s="48"/>
      <c r="E1932" s="75">
        <v>46022</v>
      </c>
      <c r="F1932" s="77">
        <v>7000000000</v>
      </c>
      <c r="G1932" s="77">
        <v>10000000000</v>
      </c>
      <c r="H1932" s="77">
        <v>3000000000</v>
      </c>
      <c r="I1932" s="77">
        <v>210000</v>
      </c>
      <c r="J1932" s="79" t="s">
        <v>5701</v>
      </c>
      <c r="K1932" s="80">
        <f t="shared" si="90"/>
        <v>8</v>
      </c>
      <c r="L1932" s="48" t="s">
        <v>249</v>
      </c>
      <c r="M1932" s="79" t="s">
        <v>7146</v>
      </c>
      <c r="N1932" s="80">
        <v>8</v>
      </c>
      <c r="O1932" s="48" t="s">
        <v>7078</v>
      </c>
      <c r="P1932" s="75">
        <v>46022</v>
      </c>
      <c r="Q1932" s="75">
        <v>46022</v>
      </c>
      <c r="R1932" s="75">
        <v>42369</v>
      </c>
      <c r="S1932" s="48">
        <v>1</v>
      </c>
      <c r="T1932" s="48" t="s">
        <v>274</v>
      </c>
      <c r="U1932" s="48" t="s">
        <v>1112</v>
      </c>
      <c r="V1932" s="82" t="s">
        <v>5704</v>
      </c>
      <c r="W1932" s="75">
        <v>43465</v>
      </c>
      <c r="X1932" s="48">
        <v>15000000</v>
      </c>
      <c r="Y1932" s="77">
        <v>7000000000</v>
      </c>
      <c r="Z1932" s="94">
        <v>210000000</v>
      </c>
      <c r="AA1932" s="77">
        <v>0</v>
      </c>
      <c r="AB1932" s="48">
        <v>2</v>
      </c>
      <c r="AC1932" s="75">
        <v>46022</v>
      </c>
      <c r="AD1932" s="77">
        <v>7000000000</v>
      </c>
      <c r="AE1932" s="77">
        <v>7000000000</v>
      </c>
      <c r="AF1932" s="48">
        <v>15000000</v>
      </c>
    </row>
    <row r="1933" spans="1:32" x14ac:dyDescent="0.25">
      <c r="A1933" s="230" t="s">
        <v>4992</v>
      </c>
      <c r="B1933" s="48" t="s">
        <v>7729</v>
      </c>
      <c r="C1933" s="77">
        <v>3000000000</v>
      </c>
      <c r="D1933" s="48"/>
      <c r="E1933" s="75">
        <v>46022</v>
      </c>
      <c r="F1933" s="77">
        <v>7000000000</v>
      </c>
      <c r="G1933" s="77">
        <v>10000000000</v>
      </c>
      <c r="H1933" s="77">
        <v>3000000000</v>
      </c>
      <c r="I1933" s="77">
        <v>210000</v>
      </c>
      <c r="J1933" s="79" t="s">
        <v>5701</v>
      </c>
      <c r="K1933" s="80">
        <f t="shared" si="90"/>
        <v>8</v>
      </c>
      <c r="L1933" s="48" t="s">
        <v>249</v>
      </c>
      <c r="M1933" s="79" t="s">
        <v>7208</v>
      </c>
      <c r="N1933" s="80">
        <v>8</v>
      </c>
      <c r="O1933" s="48" t="s">
        <v>7078</v>
      </c>
      <c r="P1933" s="75">
        <v>46022</v>
      </c>
      <c r="Q1933" s="75">
        <v>46022</v>
      </c>
      <c r="R1933" s="75">
        <v>42369</v>
      </c>
      <c r="S1933" s="48">
        <v>1</v>
      </c>
      <c r="T1933" s="48" t="s">
        <v>274</v>
      </c>
      <c r="U1933" s="48" t="s">
        <v>1112</v>
      </c>
      <c r="V1933" s="82" t="s">
        <v>5704</v>
      </c>
      <c r="W1933" s="75">
        <v>43465</v>
      </c>
      <c r="X1933" s="48">
        <v>15000000</v>
      </c>
      <c r="Y1933" s="77">
        <v>7000000000</v>
      </c>
      <c r="Z1933" s="94">
        <v>210000000</v>
      </c>
      <c r="AA1933" s="77">
        <v>0</v>
      </c>
      <c r="AB1933" s="48">
        <v>2</v>
      </c>
      <c r="AC1933" s="75">
        <v>46022</v>
      </c>
      <c r="AD1933" s="77">
        <v>7000000000</v>
      </c>
      <c r="AE1933" s="77">
        <v>7000000000</v>
      </c>
      <c r="AF1933" s="48">
        <v>15000000</v>
      </c>
    </row>
    <row r="1934" spans="1:32" x14ac:dyDescent="0.25">
      <c r="A1934" s="230" t="s">
        <v>4994</v>
      </c>
      <c r="B1934" s="48" t="s">
        <v>7730</v>
      </c>
      <c r="C1934" s="77">
        <v>3000000000</v>
      </c>
      <c r="D1934" s="48"/>
      <c r="E1934" s="75">
        <v>46022</v>
      </c>
      <c r="F1934" s="77">
        <v>7000000000</v>
      </c>
      <c r="G1934" s="77">
        <v>10000000000</v>
      </c>
      <c r="H1934" s="77">
        <v>3000000000</v>
      </c>
      <c r="I1934" s="77">
        <v>210000</v>
      </c>
      <c r="J1934" s="79" t="s">
        <v>5701</v>
      </c>
      <c r="K1934" s="80">
        <f t="shared" si="90"/>
        <v>8</v>
      </c>
      <c r="L1934" s="48" t="s">
        <v>249</v>
      </c>
      <c r="M1934" s="79" t="s">
        <v>7210</v>
      </c>
      <c r="N1934" s="80">
        <v>8</v>
      </c>
      <c r="O1934" s="48" t="s">
        <v>7078</v>
      </c>
      <c r="P1934" s="75">
        <v>46022</v>
      </c>
      <c r="Q1934" s="75">
        <v>46022</v>
      </c>
      <c r="R1934" s="75">
        <v>42369</v>
      </c>
      <c r="S1934" s="48">
        <v>1</v>
      </c>
      <c r="T1934" s="48" t="s">
        <v>274</v>
      </c>
      <c r="U1934" s="48" t="s">
        <v>1112</v>
      </c>
      <c r="V1934" s="82" t="s">
        <v>5704</v>
      </c>
      <c r="W1934" s="75">
        <v>43465</v>
      </c>
      <c r="X1934" s="48">
        <v>15000000</v>
      </c>
      <c r="Y1934" s="77">
        <v>7000000000</v>
      </c>
      <c r="Z1934" s="94">
        <v>210000000</v>
      </c>
      <c r="AA1934" s="77">
        <v>0</v>
      </c>
      <c r="AB1934" s="48">
        <v>2</v>
      </c>
      <c r="AC1934" s="75">
        <v>46022</v>
      </c>
      <c r="AD1934" s="77">
        <v>7000000000</v>
      </c>
      <c r="AE1934" s="77">
        <v>7000000000</v>
      </c>
      <c r="AF1934" s="48">
        <v>15000000</v>
      </c>
    </row>
    <row r="1935" spans="1:32" x14ac:dyDescent="0.25">
      <c r="A1935" s="230" t="s">
        <v>4996</v>
      </c>
      <c r="B1935" s="48" t="s">
        <v>7731</v>
      </c>
      <c r="C1935" s="77">
        <v>3000000000</v>
      </c>
      <c r="D1935" s="48"/>
      <c r="E1935" s="75">
        <v>46022</v>
      </c>
      <c r="F1935" s="77">
        <v>7000000000</v>
      </c>
      <c r="G1935" s="77">
        <v>10000000000</v>
      </c>
      <c r="H1935" s="77">
        <v>3000000000</v>
      </c>
      <c r="I1935" s="77">
        <v>210000</v>
      </c>
      <c r="J1935" s="79" t="s">
        <v>5701</v>
      </c>
      <c r="K1935" s="80">
        <f t="shared" si="90"/>
        <v>8</v>
      </c>
      <c r="L1935" s="48" t="s">
        <v>249</v>
      </c>
      <c r="M1935" s="79" t="s">
        <v>7093</v>
      </c>
      <c r="N1935" s="80">
        <v>8</v>
      </c>
      <c r="O1935" s="48" t="s">
        <v>7078</v>
      </c>
      <c r="P1935" s="75">
        <v>46022</v>
      </c>
      <c r="Q1935" s="75">
        <v>46022</v>
      </c>
      <c r="R1935" s="75">
        <v>42369</v>
      </c>
      <c r="S1935" s="48">
        <v>1</v>
      </c>
      <c r="T1935" s="48" t="s">
        <v>274</v>
      </c>
      <c r="U1935" s="48" t="s">
        <v>1112</v>
      </c>
      <c r="V1935" s="82" t="s">
        <v>5704</v>
      </c>
      <c r="W1935" s="75">
        <v>43465</v>
      </c>
      <c r="X1935" s="48">
        <v>15000000</v>
      </c>
      <c r="Y1935" s="77">
        <v>7000000000</v>
      </c>
      <c r="Z1935" s="94">
        <v>210000000</v>
      </c>
      <c r="AA1935" s="77">
        <v>0</v>
      </c>
      <c r="AB1935" s="48">
        <v>2</v>
      </c>
      <c r="AC1935" s="75">
        <v>46022</v>
      </c>
      <c r="AD1935" s="77">
        <v>7000000000</v>
      </c>
      <c r="AE1935" s="77">
        <v>7000000000</v>
      </c>
      <c r="AF1935" s="48">
        <v>15000000</v>
      </c>
    </row>
    <row r="1936" spans="1:32" x14ac:dyDescent="0.25">
      <c r="A1936" s="230" t="s">
        <v>4998</v>
      </c>
      <c r="B1936" s="48" t="s">
        <v>7732</v>
      </c>
      <c r="C1936" s="77">
        <v>3000000000</v>
      </c>
      <c r="D1936" s="48"/>
      <c r="E1936" s="75">
        <v>46022</v>
      </c>
      <c r="F1936" s="77">
        <v>7000000000</v>
      </c>
      <c r="G1936" s="77">
        <v>10000000000</v>
      </c>
      <c r="H1936" s="77">
        <v>3000000000</v>
      </c>
      <c r="I1936" s="77">
        <v>210000</v>
      </c>
      <c r="J1936" s="79" t="s">
        <v>5701</v>
      </c>
      <c r="K1936" s="80">
        <f t="shared" si="90"/>
        <v>8</v>
      </c>
      <c r="L1936" s="48" t="s">
        <v>249</v>
      </c>
      <c r="M1936" s="79" t="s">
        <v>7213</v>
      </c>
      <c r="N1936" s="80">
        <v>8</v>
      </c>
      <c r="O1936" s="48" t="s">
        <v>7078</v>
      </c>
      <c r="P1936" s="75">
        <v>46022</v>
      </c>
      <c r="Q1936" s="75">
        <v>46022</v>
      </c>
      <c r="R1936" s="75">
        <v>42369</v>
      </c>
      <c r="S1936" s="48">
        <v>1</v>
      </c>
      <c r="T1936" s="48" t="s">
        <v>274</v>
      </c>
      <c r="U1936" s="48" t="s">
        <v>1112</v>
      </c>
      <c r="V1936" s="82" t="s">
        <v>5704</v>
      </c>
      <c r="W1936" s="75">
        <v>43465</v>
      </c>
      <c r="X1936" s="48">
        <v>15000000</v>
      </c>
      <c r="Y1936" s="77">
        <v>7000000000</v>
      </c>
      <c r="Z1936" s="94">
        <v>210000000</v>
      </c>
      <c r="AA1936" s="77">
        <v>0</v>
      </c>
      <c r="AB1936" s="48">
        <v>2</v>
      </c>
      <c r="AC1936" s="75">
        <v>46022</v>
      </c>
      <c r="AD1936" s="77">
        <v>7000000000</v>
      </c>
      <c r="AE1936" s="77">
        <v>7000000000</v>
      </c>
      <c r="AF1936" s="48">
        <v>15000000</v>
      </c>
    </row>
    <row r="1937" spans="1:32" x14ac:dyDescent="0.25">
      <c r="A1937" s="230" t="s">
        <v>5000</v>
      </c>
      <c r="B1937" s="48" t="s">
        <v>7733</v>
      </c>
      <c r="C1937" s="77">
        <v>3000000000</v>
      </c>
      <c r="D1937" s="48"/>
      <c r="E1937" s="75">
        <v>46022</v>
      </c>
      <c r="F1937" s="77">
        <v>7000000000</v>
      </c>
      <c r="G1937" s="77">
        <v>10000000000</v>
      </c>
      <c r="H1937" s="77">
        <v>3000000000</v>
      </c>
      <c r="I1937" s="77">
        <v>210000</v>
      </c>
      <c r="J1937" s="79" t="s">
        <v>5701</v>
      </c>
      <c r="K1937" s="80">
        <f t="shared" si="90"/>
        <v>8</v>
      </c>
      <c r="L1937" s="48" t="s">
        <v>249</v>
      </c>
      <c r="M1937" s="79" t="s">
        <v>7215</v>
      </c>
      <c r="N1937" s="80">
        <v>8</v>
      </c>
      <c r="O1937" s="48" t="s">
        <v>7078</v>
      </c>
      <c r="P1937" s="75">
        <v>46022</v>
      </c>
      <c r="Q1937" s="75">
        <v>46022</v>
      </c>
      <c r="R1937" s="75">
        <v>42369</v>
      </c>
      <c r="S1937" s="48">
        <v>1</v>
      </c>
      <c r="T1937" s="48" t="s">
        <v>274</v>
      </c>
      <c r="U1937" s="48" t="s">
        <v>1112</v>
      </c>
      <c r="V1937" s="82" t="s">
        <v>5704</v>
      </c>
      <c r="W1937" s="75">
        <v>43465</v>
      </c>
      <c r="X1937" s="48">
        <v>15000000</v>
      </c>
      <c r="Y1937" s="77">
        <v>7000000000</v>
      </c>
      <c r="Z1937" s="94">
        <v>210000000</v>
      </c>
      <c r="AA1937" s="77">
        <v>0</v>
      </c>
      <c r="AB1937" s="48">
        <v>2</v>
      </c>
      <c r="AC1937" s="75">
        <v>46022</v>
      </c>
      <c r="AD1937" s="77">
        <v>7000000000</v>
      </c>
      <c r="AE1937" s="77">
        <v>7000000000</v>
      </c>
      <c r="AF1937" s="48">
        <v>15000000</v>
      </c>
    </row>
    <row r="1938" spans="1:32" x14ac:dyDescent="0.25">
      <c r="A1938" s="230" t="s">
        <v>5002</v>
      </c>
      <c r="B1938" s="48" t="s">
        <v>7734</v>
      </c>
      <c r="C1938" s="77">
        <v>3000000000</v>
      </c>
      <c r="D1938" s="48"/>
      <c r="E1938" s="75">
        <v>46022</v>
      </c>
      <c r="F1938" s="77">
        <v>7000000000</v>
      </c>
      <c r="G1938" s="77">
        <v>10000000000</v>
      </c>
      <c r="H1938" s="77">
        <v>3000000000</v>
      </c>
      <c r="I1938" s="77">
        <v>210000</v>
      </c>
      <c r="J1938" s="79" t="s">
        <v>5701</v>
      </c>
      <c r="K1938" s="80">
        <f t="shared" si="90"/>
        <v>8</v>
      </c>
      <c r="L1938" s="48" t="s">
        <v>249</v>
      </c>
      <c r="M1938" s="79" t="s">
        <v>7217</v>
      </c>
      <c r="N1938" s="80">
        <v>8</v>
      </c>
      <c r="O1938" s="48" t="s">
        <v>7078</v>
      </c>
      <c r="P1938" s="75">
        <v>46022</v>
      </c>
      <c r="Q1938" s="75">
        <v>46022</v>
      </c>
      <c r="R1938" s="75">
        <v>42369</v>
      </c>
      <c r="S1938" s="48">
        <v>1</v>
      </c>
      <c r="T1938" s="48" t="s">
        <v>274</v>
      </c>
      <c r="U1938" s="48" t="s">
        <v>1112</v>
      </c>
      <c r="V1938" s="82" t="s">
        <v>5704</v>
      </c>
      <c r="W1938" s="75">
        <v>43465</v>
      </c>
      <c r="X1938" s="48">
        <v>15000000</v>
      </c>
      <c r="Y1938" s="77">
        <v>7000000000</v>
      </c>
      <c r="Z1938" s="94">
        <v>210000000</v>
      </c>
      <c r="AA1938" s="77">
        <v>0</v>
      </c>
      <c r="AB1938" s="48">
        <v>2</v>
      </c>
      <c r="AC1938" s="75">
        <v>46022</v>
      </c>
      <c r="AD1938" s="77">
        <v>7000000000</v>
      </c>
      <c r="AE1938" s="77">
        <v>7000000000</v>
      </c>
      <c r="AF1938" s="48">
        <v>15000000</v>
      </c>
    </row>
    <row r="1939" spans="1:32" x14ac:dyDescent="0.25">
      <c r="A1939" s="230" t="s">
        <v>5004</v>
      </c>
      <c r="B1939" s="48" t="s">
        <v>7735</v>
      </c>
      <c r="C1939" s="77">
        <v>3000000000</v>
      </c>
      <c r="D1939" s="48"/>
      <c r="E1939" s="75">
        <v>46022</v>
      </c>
      <c r="F1939" s="77">
        <v>7000000000</v>
      </c>
      <c r="G1939" s="77">
        <v>10000000000</v>
      </c>
      <c r="H1939" s="77">
        <v>3000000000</v>
      </c>
      <c r="I1939" s="77">
        <v>210000</v>
      </c>
      <c r="J1939" s="79" t="s">
        <v>5701</v>
      </c>
      <c r="K1939" s="80">
        <f t="shared" si="90"/>
        <v>8</v>
      </c>
      <c r="L1939" s="48" t="s">
        <v>249</v>
      </c>
      <c r="M1939" s="79" t="s">
        <v>7219</v>
      </c>
      <c r="N1939" s="80">
        <v>8</v>
      </c>
      <c r="O1939" s="48" t="s">
        <v>7078</v>
      </c>
      <c r="P1939" s="75">
        <v>46022</v>
      </c>
      <c r="Q1939" s="75">
        <v>46022</v>
      </c>
      <c r="R1939" s="75">
        <v>42369</v>
      </c>
      <c r="S1939" s="48">
        <v>1</v>
      </c>
      <c r="T1939" s="48" t="s">
        <v>274</v>
      </c>
      <c r="U1939" s="48" t="s">
        <v>1112</v>
      </c>
      <c r="V1939" s="82" t="s">
        <v>5704</v>
      </c>
      <c r="W1939" s="75">
        <v>43465</v>
      </c>
      <c r="X1939" s="48">
        <v>15000000</v>
      </c>
      <c r="Y1939" s="77">
        <v>7000000000</v>
      </c>
      <c r="Z1939" s="94">
        <v>210000000</v>
      </c>
      <c r="AA1939" s="77">
        <v>0</v>
      </c>
      <c r="AB1939" s="48">
        <v>2</v>
      </c>
      <c r="AC1939" s="75">
        <v>46022</v>
      </c>
      <c r="AD1939" s="77">
        <v>7000000000</v>
      </c>
      <c r="AE1939" s="77">
        <v>7000000000</v>
      </c>
      <c r="AF1939" s="48">
        <v>15000000</v>
      </c>
    </row>
    <row r="1940" spans="1:32" x14ac:dyDescent="0.25">
      <c r="A1940" s="230" t="s">
        <v>5006</v>
      </c>
      <c r="B1940" s="48" t="s">
        <v>7736</v>
      </c>
      <c r="C1940" s="77">
        <v>3000000000</v>
      </c>
      <c r="D1940" s="48"/>
      <c r="E1940" s="75">
        <v>46022</v>
      </c>
      <c r="F1940" s="77">
        <v>7000000000</v>
      </c>
      <c r="G1940" s="77">
        <v>10000000000</v>
      </c>
      <c r="H1940" s="77">
        <v>3000000000</v>
      </c>
      <c r="I1940" s="77">
        <v>210000</v>
      </c>
      <c r="J1940" s="79" t="s">
        <v>5701</v>
      </c>
      <c r="K1940" s="80">
        <f t="shared" si="90"/>
        <v>8</v>
      </c>
      <c r="L1940" s="48" t="s">
        <v>249</v>
      </c>
      <c r="M1940" s="79" t="s">
        <v>7221</v>
      </c>
      <c r="N1940" s="80">
        <v>8</v>
      </c>
      <c r="O1940" s="48" t="s">
        <v>7078</v>
      </c>
      <c r="P1940" s="75">
        <v>46022</v>
      </c>
      <c r="Q1940" s="75">
        <v>46022</v>
      </c>
      <c r="R1940" s="75">
        <v>42369</v>
      </c>
      <c r="S1940" s="48">
        <v>1</v>
      </c>
      <c r="T1940" s="48" t="s">
        <v>274</v>
      </c>
      <c r="U1940" s="48" t="s">
        <v>1112</v>
      </c>
      <c r="V1940" s="82" t="s">
        <v>5704</v>
      </c>
      <c r="W1940" s="75">
        <v>43465</v>
      </c>
      <c r="X1940" s="48">
        <v>15000000</v>
      </c>
      <c r="Y1940" s="77">
        <v>7000000000</v>
      </c>
      <c r="Z1940" s="94">
        <v>210000000</v>
      </c>
      <c r="AA1940" s="77">
        <v>0</v>
      </c>
      <c r="AB1940" s="48">
        <v>2</v>
      </c>
      <c r="AC1940" s="75">
        <v>46022</v>
      </c>
      <c r="AD1940" s="77">
        <v>7000000000</v>
      </c>
      <c r="AE1940" s="77">
        <v>7000000000</v>
      </c>
      <c r="AF1940" s="48">
        <v>15000000</v>
      </c>
    </row>
    <row r="1941" spans="1:32" x14ac:dyDescent="0.25">
      <c r="A1941" s="230" t="s">
        <v>5008</v>
      </c>
      <c r="B1941" s="48" t="s">
        <v>7737</v>
      </c>
      <c r="C1941" s="77">
        <v>3000000000</v>
      </c>
      <c r="D1941" s="48"/>
      <c r="E1941" s="75">
        <v>46022</v>
      </c>
      <c r="F1941" s="77">
        <v>7000000000</v>
      </c>
      <c r="G1941" s="77">
        <v>10000000000</v>
      </c>
      <c r="H1941" s="77">
        <v>3000000000</v>
      </c>
      <c r="I1941" s="77">
        <v>210000</v>
      </c>
      <c r="J1941" s="79" t="s">
        <v>5701</v>
      </c>
      <c r="K1941" s="80">
        <f t="shared" si="90"/>
        <v>8</v>
      </c>
      <c r="L1941" s="48" t="s">
        <v>249</v>
      </c>
      <c r="M1941" s="79" t="s">
        <v>7223</v>
      </c>
      <c r="N1941" s="80">
        <v>8</v>
      </c>
      <c r="O1941" s="48" t="s">
        <v>7078</v>
      </c>
      <c r="P1941" s="75">
        <v>46022</v>
      </c>
      <c r="Q1941" s="75">
        <v>46022</v>
      </c>
      <c r="R1941" s="75">
        <v>42369</v>
      </c>
      <c r="S1941" s="48">
        <v>1</v>
      </c>
      <c r="T1941" s="48" t="s">
        <v>274</v>
      </c>
      <c r="U1941" s="48" t="s">
        <v>1112</v>
      </c>
      <c r="V1941" s="82" t="s">
        <v>5704</v>
      </c>
      <c r="W1941" s="75">
        <v>43465</v>
      </c>
      <c r="X1941" s="48">
        <v>15000000</v>
      </c>
      <c r="Y1941" s="77">
        <v>7000000000</v>
      </c>
      <c r="Z1941" s="94">
        <v>210000000</v>
      </c>
      <c r="AA1941" s="77">
        <v>0</v>
      </c>
      <c r="AB1941" s="48">
        <v>2</v>
      </c>
      <c r="AC1941" s="75">
        <v>46022</v>
      </c>
      <c r="AD1941" s="77">
        <v>7000000000</v>
      </c>
      <c r="AE1941" s="77">
        <v>7000000000</v>
      </c>
      <c r="AF1941" s="48">
        <v>15000000</v>
      </c>
    </row>
    <row r="1942" spans="1:32" x14ac:dyDescent="0.25">
      <c r="A1942" s="230" t="s">
        <v>5010</v>
      </c>
      <c r="B1942" s="48" t="s">
        <v>7738</v>
      </c>
      <c r="C1942" s="77">
        <v>3000000000</v>
      </c>
      <c r="D1942" s="48"/>
      <c r="E1942" s="75">
        <v>46022</v>
      </c>
      <c r="F1942" s="77">
        <v>7000000000</v>
      </c>
      <c r="G1942" s="77">
        <v>10000000000</v>
      </c>
      <c r="H1942" s="77">
        <v>3000000000</v>
      </c>
      <c r="I1942" s="77">
        <v>210000</v>
      </c>
      <c r="J1942" s="79" t="s">
        <v>5701</v>
      </c>
      <c r="K1942" s="80">
        <f t="shared" si="90"/>
        <v>8</v>
      </c>
      <c r="L1942" s="48" t="s">
        <v>249</v>
      </c>
      <c r="M1942" s="79" t="s">
        <v>7225</v>
      </c>
      <c r="N1942" s="80">
        <v>8</v>
      </c>
      <c r="O1942" s="48" t="s">
        <v>7078</v>
      </c>
      <c r="P1942" s="75">
        <v>46022</v>
      </c>
      <c r="Q1942" s="75">
        <v>46022</v>
      </c>
      <c r="R1942" s="75">
        <v>42369</v>
      </c>
      <c r="S1942" s="48">
        <v>1</v>
      </c>
      <c r="T1942" s="48" t="s">
        <v>274</v>
      </c>
      <c r="U1942" s="48" t="s">
        <v>1112</v>
      </c>
      <c r="V1942" s="82" t="s">
        <v>5704</v>
      </c>
      <c r="W1942" s="75">
        <v>43465</v>
      </c>
      <c r="X1942" s="48">
        <v>15000000</v>
      </c>
      <c r="Y1942" s="77">
        <v>7000000000</v>
      </c>
      <c r="Z1942" s="94">
        <v>210000000</v>
      </c>
      <c r="AA1942" s="77">
        <v>0</v>
      </c>
      <c r="AB1942" s="48">
        <v>2</v>
      </c>
      <c r="AC1942" s="75">
        <v>46022</v>
      </c>
      <c r="AD1942" s="77">
        <v>7000000000</v>
      </c>
      <c r="AE1942" s="77">
        <v>7000000000</v>
      </c>
      <c r="AF1942" s="48">
        <v>15000000</v>
      </c>
    </row>
    <row r="1943" spans="1:32" x14ac:dyDescent="0.25">
      <c r="A1943" s="230" t="s">
        <v>5012</v>
      </c>
      <c r="B1943" s="48" t="s">
        <v>7739</v>
      </c>
      <c r="C1943" s="77">
        <v>3000000000</v>
      </c>
      <c r="D1943" s="48"/>
      <c r="E1943" s="75">
        <v>46022</v>
      </c>
      <c r="F1943" s="77">
        <v>7000000000</v>
      </c>
      <c r="G1943" s="77">
        <v>10000000000</v>
      </c>
      <c r="H1943" s="77">
        <v>3000000000</v>
      </c>
      <c r="I1943" s="77">
        <v>210000</v>
      </c>
      <c r="J1943" s="79" t="s">
        <v>5701</v>
      </c>
      <c r="K1943" s="80">
        <f t="shared" si="90"/>
        <v>8</v>
      </c>
      <c r="L1943" s="48" t="s">
        <v>249</v>
      </c>
      <c r="M1943" s="79" t="s">
        <v>5734</v>
      </c>
      <c r="N1943" s="80">
        <v>8</v>
      </c>
      <c r="O1943" s="48" t="s">
        <v>7078</v>
      </c>
      <c r="P1943" s="75">
        <v>46022</v>
      </c>
      <c r="Q1943" s="75">
        <v>46022</v>
      </c>
      <c r="R1943" s="75">
        <v>42369</v>
      </c>
      <c r="S1943" s="48">
        <v>1</v>
      </c>
      <c r="T1943" s="48" t="s">
        <v>274</v>
      </c>
      <c r="U1943" s="48" t="s">
        <v>1112</v>
      </c>
      <c r="V1943" s="82" t="s">
        <v>5704</v>
      </c>
      <c r="W1943" s="75">
        <v>43465</v>
      </c>
      <c r="X1943" s="48">
        <v>15000000</v>
      </c>
      <c r="Y1943" s="77">
        <v>7000000000</v>
      </c>
      <c r="Z1943" s="94">
        <v>210000000</v>
      </c>
      <c r="AA1943" s="77">
        <v>0</v>
      </c>
      <c r="AB1943" s="48">
        <v>2</v>
      </c>
      <c r="AC1943" s="75">
        <v>46022</v>
      </c>
      <c r="AD1943" s="77">
        <v>7000000000</v>
      </c>
      <c r="AE1943" s="77">
        <v>7000000000</v>
      </c>
      <c r="AF1943" s="48">
        <v>15000000</v>
      </c>
    </row>
    <row r="1944" spans="1:32" x14ac:dyDescent="0.25">
      <c r="A1944" s="230" t="s">
        <v>5014</v>
      </c>
      <c r="B1944" s="48" t="s">
        <v>7740</v>
      </c>
      <c r="C1944" s="77">
        <v>3000000000</v>
      </c>
      <c r="D1944" s="48"/>
      <c r="E1944" s="75">
        <v>46022</v>
      </c>
      <c r="F1944" s="77">
        <v>7000000000</v>
      </c>
      <c r="G1944" s="77">
        <v>10000000000</v>
      </c>
      <c r="H1944" s="77">
        <v>3000000000</v>
      </c>
      <c r="I1944" s="77">
        <v>210000</v>
      </c>
      <c r="J1944" s="79" t="s">
        <v>5701</v>
      </c>
      <c r="K1944" s="80">
        <f t="shared" si="90"/>
        <v>8</v>
      </c>
      <c r="L1944" s="48" t="s">
        <v>249</v>
      </c>
      <c r="M1944" s="79" t="s">
        <v>7228</v>
      </c>
      <c r="N1944" s="80">
        <v>8</v>
      </c>
      <c r="O1944" s="48" t="s">
        <v>7078</v>
      </c>
      <c r="P1944" s="75">
        <v>46022</v>
      </c>
      <c r="Q1944" s="75">
        <v>46022</v>
      </c>
      <c r="R1944" s="75">
        <v>42369</v>
      </c>
      <c r="S1944" s="48">
        <v>1</v>
      </c>
      <c r="T1944" s="48" t="s">
        <v>274</v>
      </c>
      <c r="U1944" s="48" t="s">
        <v>1112</v>
      </c>
      <c r="V1944" s="82" t="s">
        <v>5704</v>
      </c>
      <c r="W1944" s="75">
        <v>43465</v>
      </c>
      <c r="X1944" s="48">
        <v>15000000</v>
      </c>
      <c r="Y1944" s="77">
        <v>7000000000</v>
      </c>
      <c r="Z1944" s="94">
        <v>210000000</v>
      </c>
      <c r="AA1944" s="77">
        <v>0</v>
      </c>
      <c r="AB1944" s="48">
        <v>2</v>
      </c>
      <c r="AC1944" s="75">
        <v>46022</v>
      </c>
      <c r="AD1944" s="77">
        <v>7000000000</v>
      </c>
      <c r="AE1944" s="77">
        <v>7000000000</v>
      </c>
      <c r="AF1944" s="48">
        <v>15000000</v>
      </c>
    </row>
    <row r="1945" spans="1:32" x14ac:dyDescent="0.25">
      <c r="A1945" s="230" t="s">
        <v>5016</v>
      </c>
      <c r="B1945" s="48" t="s">
        <v>7741</v>
      </c>
      <c r="C1945" s="77">
        <v>3000000000</v>
      </c>
      <c r="D1945" s="48"/>
      <c r="E1945" s="75">
        <v>46022</v>
      </c>
      <c r="F1945" s="77">
        <v>7000000000</v>
      </c>
      <c r="G1945" s="77">
        <v>10000000000</v>
      </c>
      <c r="H1945" s="77">
        <v>3000000000</v>
      </c>
      <c r="I1945" s="77">
        <v>210000</v>
      </c>
      <c r="J1945" s="79" t="s">
        <v>5701</v>
      </c>
      <c r="K1945" s="80">
        <f t="shared" si="90"/>
        <v>8</v>
      </c>
      <c r="L1945" s="48" t="s">
        <v>249</v>
      </c>
      <c r="M1945" s="79" t="s">
        <v>7219</v>
      </c>
      <c r="N1945" s="80">
        <v>8</v>
      </c>
      <c r="O1945" s="48" t="s">
        <v>7078</v>
      </c>
      <c r="P1945" s="75">
        <v>46022</v>
      </c>
      <c r="Q1945" s="75">
        <v>46022</v>
      </c>
      <c r="R1945" s="75">
        <v>42369</v>
      </c>
      <c r="S1945" s="48">
        <v>1</v>
      </c>
      <c r="T1945" s="48" t="s">
        <v>274</v>
      </c>
      <c r="U1945" s="48" t="s">
        <v>1112</v>
      </c>
      <c r="V1945" s="82" t="s">
        <v>5704</v>
      </c>
      <c r="W1945" s="75">
        <v>43465</v>
      </c>
      <c r="X1945" s="48">
        <v>15000000</v>
      </c>
      <c r="Y1945" s="77">
        <v>7000000000</v>
      </c>
      <c r="Z1945" s="94">
        <v>210000000</v>
      </c>
      <c r="AA1945" s="77">
        <v>0</v>
      </c>
      <c r="AB1945" s="48">
        <v>2</v>
      </c>
      <c r="AC1945" s="75">
        <v>46022</v>
      </c>
      <c r="AD1945" s="77">
        <v>7000000000</v>
      </c>
      <c r="AE1945" s="77">
        <v>7000000000</v>
      </c>
      <c r="AF1945" s="48">
        <v>15000000</v>
      </c>
    </row>
    <row r="1946" spans="1:32" x14ac:dyDescent="0.25">
      <c r="A1946" s="230" t="s">
        <v>5018</v>
      </c>
      <c r="B1946" s="48" t="s">
        <v>7742</v>
      </c>
      <c r="C1946" s="77">
        <v>3000000000</v>
      </c>
      <c r="D1946" s="48"/>
      <c r="E1946" s="75">
        <v>46022</v>
      </c>
      <c r="F1946" s="77">
        <v>7000000000</v>
      </c>
      <c r="G1946" s="77">
        <v>10000000000</v>
      </c>
      <c r="H1946" s="77">
        <v>3000000000</v>
      </c>
      <c r="I1946" s="77">
        <v>210000</v>
      </c>
      <c r="J1946" s="79" t="s">
        <v>5701</v>
      </c>
      <c r="K1946" s="80">
        <f t="shared" si="90"/>
        <v>8</v>
      </c>
      <c r="L1946" s="48" t="s">
        <v>249</v>
      </c>
      <c r="M1946" s="79" t="s">
        <v>7231</v>
      </c>
      <c r="N1946" s="80">
        <v>8</v>
      </c>
      <c r="O1946" s="48" t="s">
        <v>7078</v>
      </c>
      <c r="P1946" s="75">
        <v>46022</v>
      </c>
      <c r="Q1946" s="75">
        <v>46022</v>
      </c>
      <c r="R1946" s="75">
        <v>42369</v>
      </c>
      <c r="S1946" s="48">
        <v>1</v>
      </c>
      <c r="T1946" s="48" t="s">
        <v>274</v>
      </c>
      <c r="U1946" s="48" t="s">
        <v>1112</v>
      </c>
      <c r="V1946" s="82" t="s">
        <v>5704</v>
      </c>
      <c r="W1946" s="75">
        <v>43465</v>
      </c>
      <c r="X1946" s="48">
        <v>15000000</v>
      </c>
      <c r="Y1946" s="77">
        <v>7000000000</v>
      </c>
      <c r="Z1946" s="94">
        <v>210000000</v>
      </c>
      <c r="AA1946" s="77">
        <v>0</v>
      </c>
      <c r="AB1946" s="48">
        <v>2</v>
      </c>
      <c r="AC1946" s="75">
        <v>46022</v>
      </c>
      <c r="AD1946" s="77">
        <v>7000000000</v>
      </c>
      <c r="AE1946" s="77">
        <v>7000000000</v>
      </c>
      <c r="AF1946" s="48">
        <v>15000000</v>
      </c>
    </row>
    <row r="1947" spans="1:32" x14ac:dyDescent="0.25">
      <c r="A1947" s="230" t="s">
        <v>5020</v>
      </c>
      <c r="B1947" s="48" t="s">
        <v>7743</v>
      </c>
      <c r="C1947" s="77">
        <v>3000000000</v>
      </c>
      <c r="D1947" s="48"/>
      <c r="E1947" s="75">
        <v>46022</v>
      </c>
      <c r="F1947" s="77">
        <v>7000000000</v>
      </c>
      <c r="G1947" s="77">
        <v>10000000000</v>
      </c>
      <c r="H1947" s="77">
        <v>3000000000</v>
      </c>
      <c r="I1947" s="77">
        <v>210000</v>
      </c>
      <c r="J1947" s="79" t="s">
        <v>5701</v>
      </c>
      <c r="K1947" s="80">
        <f t="shared" si="90"/>
        <v>8</v>
      </c>
      <c r="L1947" s="48" t="s">
        <v>249</v>
      </c>
      <c r="M1947" s="79" t="s">
        <v>7233</v>
      </c>
      <c r="N1947" s="80">
        <v>8</v>
      </c>
      <c r="O1947" s="48" t="s">
        <v>7078</v>
      </c>
      <c r="P1947" s="75">
        <v>46022</v>
      </c>
      <c r="Q1947" s="75">
        <v>46022</v>
      </c>
      <c r="R1947" s="75">
        <v>42369</v>
      </c>
      <c r="S1947" s="48">
        <v>1</v>
      </c>
      <c r="T1947" s="48" t="s">
        <v>274</v>
      </c>
      <c r="U1947" s="48" t="s">
        <v>1112</v>
      </c>
      <c r="V1947" s="82" t="s">
        <v>5704</v>
      </c>
      <c r="W1947" s="75">
        <v>43465</v>
      </c>
      <c r="X1947" s="48">
        <v>15000000</v>
      </c>
      <c r="Y1947" s="77">
        <v>7000000000</v>
      </c>
      <c r="Z1947" s="94">
        <v>210000000</v>
      </c>
      <c r="AA1947" s="77">
        <v>0</v>
      </c>
      <c r="AB1947" s="48">
        <v>2</v>
      </c>
      <c r="AC1947" s="75">
        <v>46022</v>
      </c>
      <c r="AD1947" s="77">
        <v>7000000000</v>
      </c>
      <c r="AE1947" s="77">
        <v>7000000000</v>
      </c>
      <c r="AF1947" s="48">
        <v>15000000</v>
      </c>
    </row>
    <row r="1948" spans="1:32" x14ac:dyDescent="0.25">
      <c r="A1948" s="230" t="s">
        <v>5022</v>
      </c>
      <c r="B1948" s="48" t="s">
        <v>7744</v>
      </c>
      <c r="C1948" s="77">
        <v>3000000000</v>
      </c>
      <c r="D1948" s="48"/>
      <c r="E1948" s="75">
        <v>46022</v>
      </c>
      <c r="F1948" s="77">
        <v>7000000000</v>
      </c>
      <c r="G1948" s="77">
        <v>10000000000</v>
      </c>
      <c r="H1948" s="77">
        <v>3000000000</v>
      </c>
      <c r="I1948" s="77">
        <v>210000</v>
      </c>
      <c r="J1948" s="79" t="s">
        <v>5701</v>
      </c>
      <c r="K1948" s="80">
        <f t="shared" si="90"/>
        <v>8</v>
      </c>
      <c r="L1948" s="48" t="s">
        <v>249</v>
      </c>
      <c r="M1948" s="79" t="s">
        <v>7235</v>
      </c>
      <c r="N1948" s="80">
        <v>8</v>
      </c>
      <c r="O1948" s="48" t="s">
        <v>7078</v>
      </c>
      <c r="P1948" s="75">
        <v>46022</v>
      </c>
      <c r="Q1948" s="75">
        <v>46022</v>
      </c>
      <c r="R1948" s="75">
        <v>42369</v>
      </c>
      <c r="S1948" s="48">
        <v>1</v>
      </c>
      <c r="T1948" s="48" t="s">
        <v>274</v>
      </c>
      <c r="U1948" s="48" t="s">
        <v>1112</v>
      </c>
      <c r="V1948" s="82" t="s">
        <v>5704</v>
      </c>
      <c r="W1948" s="75">
        <v>43465</v>
      </c>
      <c r="X1948" s="48">
        <v>15000000</v>
      </c>
      <c r="Y1948" s="77">
        <v>7000000000</v>
      </c>
      <c r="Z1948" s="94">
        <v>210000000</v>
      </c>
      <c r="AA1948" s="77">
        <v>0</v>
      </c>
      <c r="AB1948" s="48">
        <v>2</v>
      </c>
      <c r="AC1948" s="75">
        <v>46022</v>
      </c>
      <c r="AD1948" s="77">
        <v>7000000000</v>
      </c>
      <c r="AE1948" s="77">
        <v>7000000000</v>
      </c>
      <c r="AF1948" s="48">
        <v>15000000</v>
      </c>
    </row>
    <row r="1949" spans="1:32" x14ac:dyDescent="0.25">
      <c r="A1949" s="230" t="s">
        <v>5024</v>
      </c>
      <c r="B1949" s="48" t="s">
        <v>7745</v>
      </c>
      <c r="C1949" s="77">
        <v>3000000000</v>
      </c>
      <c r="D1949" s="48"/>
      <c r="E1949" s="75">
        <v>46022</v>
      </c>
      <c r="F1949" s="77">
        <v>7000000000</v>
      </c>
      <c r="G1949" s="77">
        <v>10000000000</v>
      </c>
      <c r="H1949" s="77">
        <v>3000000000</v>
      </c>
      <c r="I1949" s="77">
        <v>210000</v>
      </c>
      <c r="J1949" s="79" t="s">
        <v>5701</v>
      </c>
      <c r="K1949" s="80">
        <f t="shared" si="90"/>
        <v>8</v>
      </c>
      <c r="L1949" s="48" t="s">
        <v>249</v>
      </c>
      <c r="M1949" s="79" t="s">
        <v>7237</v>
      </c>
      <c r="N1949" s="80">
        <v>8</v>
      </c>
      <c r="O1949" s="48" t="s">
        <v>7078</v>
      </c>
      <c r="P1949" s="75">
        <v>46022</v>
      </c>
      <c r="Q1949" s="75">
        <v>46022</v>
      </c>
      <c r="R1949" s="75">
        <v>42369</v>
      </c>
      <c r="S1949" s="48">
        <v>1</v>
      </c>
      <c r="T1949" s="48" t="s">
        <v>274</v>
      </c>
      <c r="U1949" s="48" t="s">
        <v>1112</v>
      </c>
      <c r="V1949" s="82" t="s">
        <v>5704</v>
      </c>
      <c r="W1949" s="75">
        <v>43465</v>
      </c>
      <c r="X1949" s="48">
        <v>15000000</v>
      </c>
      <c r="Y1949" s="77">
        <v>7000000000</v>
      </c>
      <c r="Z1949" s="94">
        <v>210000000</v>
      </c>
      <c r="AA1949" s="77">
        <v>0</v>
      </c>
      <c r="AB1949" s="48">
        <v>2</v>
      </c>
      <c r="AC1949" s="75">
        <v>46022</v>
      </c>
      <c r="AD1949" s="77">
        <v>7000000000</v>
      </c>
      <c r="AE1949" s="77">
        <v>7000000000</v>
      </c>
      <c r="AF1949" s="48">
        <v>15000000</v>
      </c>
    </row>
    <row r="1950" spans="1:32" x14ac:dyDescent="0.25">
      <c r="A1950" s="230" t="s">
        <v>5026</v>
      </c>
      <c r="B1950" s="48" t="s">
        <v>7746</v>
      </c>
      <c r="C1950" s="77">
        <v>3000000000</v>
      </c>
      <c r="D1950" s="48"/>
      <c r="E1950" s="75">
        <v>46022</v>
      </c>
      <c r="F1950" s="77">
        <v>7000000000</v>
      </c>
      <c r="G1950" s="77">
        <v>10000000000</v>
      </c>
      <c r="H1950" s="77">
        <v>3000000000</v>
      </c>
      <c r="I1950" s="77">
        <v>210000</v>
      </c>
      <c r="J1950" s="79" t="s">
        <v>5701</v>
      </c>
      <c r="K1950" s="80">
        <f t="shared" si="90"/>
        <v>8</v>
      </c>
      <c r="L1950" s="48" t="s">
        <v>249</v>
      </c>
      <c r="M1950" s="79" t="s">
        <v>7239</v>
      </c>
      <c r="N1950" s="80">
        <v>8</v>
      </c>
      <c r="O1950" s="48" t="s">
        <v>7078</v>
      </c>
      <c r="P1950" s="75">
        <v>46022</v>
      </c>
      <c r="Q1950" s="75">
        <v>46022</v>
      </c>
      <c r="R1950" s="75">
        <v>42369</v>
      </c>
      <c r="S1950" s="48">
        <v>1</v>
      </c>
      <c r="T1950" s="48" t="s">
        <v>274</v>
      </c>
      <c r="U1950" s="48" t="s">
        <v>1112</v>
      </c>
      <c r="V1950" s="82" t="s">
        <v>5704</v>
      </c>
      <c r="W1950" s="75">
        <v>43465</v>
      </c>
      <c r="X1950" s="48">
        <v>15000000</v>
      </c>
      <c r="Y1950" s="77">
        <v>7000000000</v>
      </c>
      <c r="Z1950" s="94">
        <v>210000000</v>
      </c>
      <c r="AA1950" s="77">
        <v>0</v>
      </c>
      <c r="AB1950" s="48">
        <v>2</v>
      </c>
      <c r="AC1950" s="75">
        <v>46022</v>
      </c>
      <c r="AD1950" s="77">
        <v>7000000000</v>
      </c>
      <c r="AE1950" s="77">
        <v>7000000000</v>
      </c>
      <c r="AF1950" s="48">
        <v>15000000</v>
      </c>
    </row>
    <row r="1951" spans="1:32" x14ac:dyDescent="0.25">
      <c r="A1951" s="230" t="s">
        <v>5028</v>
      </c>
      <c r="B1951" s="48" t="s">
        <v>7747</v>
      </c>
      <c r="C1951" s="77">
        <v>3000000000</v>
      </c>
      <c r="D1951" s="48"/>
      <c r="E1951" s="75">
        <v>46022</v>
      </c>
      <c r="F1951" s="77">
        <v>7000000000</v>
      </c>
      <c r="G1951" s="77">
        <v>10000000000</v>
      </c>
      <c r="H1951" s="77">
        <v>3000000000</v>
      </c>
      <c r="I1951" s="77">
        <v>210000</v>
      </c>
      <c r="J1951" s="79" t="s">
        <v>5701</v>
      </c>
      <c r="K1951" s="80">
        <f t="shared" si="90"/>
        <v>8</v>
      </c>
      <c r="L1951" s="48" t="s">
        <v>249</v>
      </c>
      <c r="M1951" s="79" t="s">
        <v>7241</v>
      </c>
      <c r="N1951" s="80">
        <v>8</v>
      </c>
      <c r="O1951" s="48" t="s">
        <v>7078</v>
      </c>
      <c r="P1951" s="75">
        <v>46022</v>
      </c>
      <c r="Q1951" s="75">
        <v>46022</v>
      </c>
      <c r="R1951" s="75">
        <v>42369</v>
      </c>
      <c r="S1951" s="48">
        <v>1</v>
      </c>
      <c r="T1951" s="48" t="s">
        <v>274</v>
      </c>
      <c r="U1951" s="48" t="s">
        <v>1112</v>
      </c>
      <c r="V1951" s="82" t="s">
        <v>5704</v>
      </c>
      <c r="W1951" s="75">
        <v>43465</v>
      </c>
      <c r="X1951" s="48">
        <v>15000000</v>
      </c>
      <c r="Y1951" s="77">
        <v>7000000000</v>
      </c>
      <c r="Z1951" s="94">
        <v>210000000</v>
      </c>
      <c r="AA1951" s="77">
        <v>0</v>
      </c>
      <c r="AB1951" s="48">
        <v>2</v>
      </c>
      <c r="AC1951" s="75">
        <v>46022</v>
      </c>
      <c r="AD1951" s="77">
        <v>7000000000</v>
      </c>
      <c r="AE1951" s="77">
        <v>7000000000</v>
      </c>
      <c r="AF1951" s="48">
        <v>15000000</v>
      </c>
    </row>
    <row r="1952" spans="1:32" x14ac:dyDescent="0.25">
      <c r="A1952" s="230" t="s">
        <v>5030</v>
      </c>
      <c r="B1952" s="48" t="s">
        <v>7748</v>
      </c>
      <c r="C1952" s="77">
        <v>3000000000</v>
      </c>
      <c r="D1952" s="48"/>
      <c r="E1952" s="75">
        <v>46022</v>
      </c>
      <c r="F1952" s="77">
        <v>7000000000</v>
      </c>
      <c r="G1952" s="77">
        <v>10000000000</v>
      </c>
      <c r="H1952" s="77">
        <v>3000000000</v>
      </c>
      <c r="I1952" s="77">
        <v>210000</v>
      </c>
      <c r="J1952" s="79" t="s">
        <v>5701</v>
      </c>
      <c r="K1952" s="80">
        <f t="shared" si="90"/>
        <v>8</v>
      </c>
      <c r="L1952" s="48" t="s">
        <v>249</v>
      </c>
      <c r="M1952" s="79" t="s">
        <v>7243</v>
      </c>
      <c r="N1952" s="80">
        <v>8</v>
      </c>
      <c r="O1952" s="48" t="s">
        <v>7078</v>
      </c>
      <c r="P1952" s="75">
        <v>46022</v>
      </c>
      <c r="Q1952" s="75">
        <v>46022</v>
      </c>
      <c r="R1952" s="75">
        <v>42369</v>
      </c>
      <c r="S1952" s="48">
        <v>1</v>
      </c>
      <c r="T1952" s="48" t="s">
        <v>274</v>
      </c>
      <c r="U1952" s="48" t="s">
        <v>1112</v>
      </c>
      <c r="V1952" s="82" t="s">
        <v>5704</v>
      </c>
      <c r="W1952" s="75">
        <v>43465</v>
      </c>
      <c r="X1952" s="48">
        <v>15000000</v>
      </c>
      <c r="Y1952" s="77">
        <v>7000000000</v>
      </c>
      <c r="Z1952" s="94">
        <v>210000000</v>
      </c>
      <c r="AA1952" s="77">
        <v>0</v>
      </c>
      <c r="AB1952" s="48">
        <v>2</v>
      </c>
      <c r="AC1952" s="75">
        <v>46022</v>
      </c>
      <c r="AD1952" s="77">
        <v>7000000000</v>
      </c>
      <c r="AE1952" s="77">
        <v>7000000000</v>
      </c>
      <c r="AF1952" s="48">
        <v>15000000</v>
      </c>
    </row>
    <row r="1953" spans="1:32" x14ac:dyDescent="0.25">
      <c r="A1953" s="230" t="s">
        <v>5032</v>
      </c>
      <c r="B1953" s="48" t="s">
        <v>7749</v>
      </c>
      <c r="C1953" s="77">
        <v>3000000000</v>
      </c>
      <c r="D1953" s="48"/>
      <c r="E1953" s="75">
        <v>46022</v>
      </c>
      <c r="F1953" s="77">
        <v>7000000000</v>
      </c>
      <c r="G1953" s="77">
        <v>10000000000</v>
      </c>
      <c r="H1953" s="77">
        <v>3000000000</v>
      </c>
      <c r="I1953" s="77">
        <v>210000</v>
      </c>
      <c r="J1953" s="79" t="s">
        <v>5701</v>
      </c>
      <c r="K1953" s="80">
        <f t="shared" si="90"/>
        <v>8</v>
      </c>
      <c r="L1953" s="48" t="s">
        <v>249</v>
      </c>
      <c r="M1953" s="79" t="s">
        <v>7245</v>
      </c>
      <c r="N1953" s="80">
        <v>8</v>
      </c>
      <c r="O1953" s="48" t="s">
        <v>7078</v>
      </c>
      <c r="P1953" s="75">
        <v>46022</v>
      </c>
      <c r="Q1953" s="75">
        <v>46022</v>
      </c>
      <c r="R1953" s="75">
        <v>42369</v>
      </c>
      <c r="S1953" s="48">
        <v>1</v>
      </c>
      <c r="T1953" s="48" t="s">
        <v>274</v>
      </c>
      <c r="U1953" s="48" t="s">
        <v>1112</v>
      </c>
      <c r="V1953" s="82" t="s">
        <v>5704</v>
      </c>
      <c r="W1953" s="75">
        <v>43465</v>
      </c>
      <c r="X1953" s="48">
        <v>15000000</v>
      </c>
      <c r="Y1953" s="77">
        <v>7000000000</v>
      </c>
      <c r="Z1953" s="94">
        <v>210000000</v>
      </c>
      <c r="AA1953" s="77">
        <v>0</v>
      </c>
      <c r="AB1953" s="48">
        <v>2</v>
      </c>
      <c r="AC1953" s="75">
        <v>46022</v>
      </c>
      <c r="AD1953" s="77">
        <v>7000000000</v>
      </c>
      <c r="AE1953" s="77">
        <v>7000000000</v>
      </c>
      <c r="AF1953" s="48">
        <v>15000000</v>
      </c>
    </row>
    <row r="1954" spans="1:32" x14ac:dyDescent="0.25">
      <c r="A1954" s="230" t="s">
        <v>5034</v>
      </c>
      <c r="B1954" s="48" t="s">
        <v>7750</v>
      </c>
      <c r="C1954" s="77">
        <v>3000000000</v>
      </c>
      <c r="D1954" s="48"/>
      <c r="E1954" s="75">
        <v>46022</v>
      </c>
      <c r="F1954" s="77">
        <v>7000000000</v>
      </c>
      <c r="G1954" s="77">
        <v>10000000000</v>
      </c>
      <c r="H1954" s="77">
        <v>3000000000</v>
      </c>
      <c r="I1954" s="77">
        <v>210000</v>
      </c>
      <c r="J1954" s="79" t="s">
        <v>5701</v>
      </c>
      <c r="K1954" s="80">
        <f t="shared" si="90"/>
        <v>8</v>
      </c>
      <c r="L1954" s="48" t="s">
        <v>249</v>
      </c>
      <c r="M1954" s="79" t="s">
        <v>7247</v>
      </c>
      <c r="N1954" s="80">
        <v>8</v>
      </c>
      <c r="O1954" s="48" t="s">
        <v>7078</v>
      </c>
      <c r="P1954" s="75">
        <v>46022</v>
      </c>
      <c r="Q1954" s="75">
        <v>46022</v>
      </c>
      <c r="R1954" s="75">
        <v>42369</v>
      </c>
      <c r="S1954" s="48">
        <v>1</v>
      </c>
      <c r="T1954" s="48" t="s">
        <v>274</v>
      </c>
      <c r="U1954" s="48" t="s">
        <v>1112</v>
      </c>
      <c r="V1954" s="82" t="s">
        <v>5704</v>
      </c>
      <c r="W1954" s="75">
        <v>43465</v>
      </c>
      <c r="X1954" s="48">
        <v>15000000</v>
      </c>
      <c r="Y1954" s="77">
        <v>7000000000</v>
      </c>
      <c r="Z1954" s="94">
        <v>210000000</v>
      </c>
      <c r="AA1954" s="77">
        <v>0</v>
      </c>
      <c r="AB1954" s="48">
        <v>2</v>
      </c>
      <c r="AC1954" s="75">
        <v>46022</v>
      </c>
      <c r="AD1954" s="77">
        <v>7000000000</v>
      </c>
      <c r="AE1954" s="77">
        <v>7000000000</v>
      </c>
      <c r="AF1954" s="48">
        <v>15000000</v>
      </c>
    </row>
    <row r="1955" spans="1:32" x14ac:dyDescent="0.25">
      <c r="A1955" s="230" t="s">
        <v>5036</v>
      </c>
      <c r="B1955" s="48" t="s">
        <v>7751</v>
      </c>
      <c r="C1955" s="77">
        <v>3000000000</v>
      </c>
      <c r="D1955" s="48"/>
      <c r="E1955" s="75">
        <v>46022</v>
      </c>
      <c r="F1955" s="77">
        <v>7000000000</v>
      </c>
      <c r="G1955" s="77">
        <v>10000000000</v>
      </c>
      <c r="H1955" s="77">
        <v>3000000000</v>
      </c>
      <c r="I1955" s="77">
        <v>210000</v>
      </c>
      <c r="J1955" s="79" t="s">
        <v>5701</v>
      </c>
      <c r="K1955" s="80">
        <f t="shared" si="90"/>
        <v>8</v>
      </c>
      <c r="L1955" s="48" t="s">
        <v>249</v>
      </c>
      <c r="M1955" s="79" t="s">
        <v>7249</v>
      </c>
      <c r="N1955" s="80">
        <v>8</v>
      </c>
      <c r="O1955" s="48" t="s">
        <v>7078</v>
      </c>
      <c r="P1955" s="75">
        <v>46022</v>
      </c>
      <c r="Q1955" s="75">
        <v>46022</v>
      </c>
      <c r="R1955" s="75">
        <v>42369</v>
      </c>
      <c r="S1955" s="48">
        <v>1</v>
      </c>
      <c r="T1955" s="48" t="s">
        <v>274</v>
      </c>
      <c r="U1955" s="48" t="s">
        <v>1112</v>
      </c>
      <c r="V1955" s="82" t="s">
        <v>5704</v>
      </c>
      <c r="W1955" s="75">
        <v>43465</v>
      </c>
      <c r="X1955" s="48">
        <v>15000000</v>
      </c>
      <c r="Y1955" s="77">
        <v>7000000000</v>
      </c>
      <c r="Z1955" s="94">
        <v>210000000</v>
      </c>
      <c r="AA1955" s="77">
        <v>0</v>
      </c>
      <c r="AB1955" s="48">
        <v>2</v>
      </c>
      <c r="AC1955" s="75">
        <v>46022</v>
      </c>
      <c r="AD1955" s="77">
        <v>7000000000</v>
      </c>
      <c r="AE1955" s="77">
        <v>7000000000</v>
      </c>
      <c r="AF1955" s="48">
        <v>15000000</v>
      </c>
    </row>
    <row r="1956" spans="1:32" x14ac:dyDescent="0.25">
      <c r="A1956" s="230" t="s">
        <v>5038</v>
      </c>
      <c r="B1956" s="48" t="s">
        <v>7752</v>
      </c>
      <c r="C1956" s="77">
        <v>3000000000</v>
      </c>
      <c r="D1956" s="48"/>
      <c r="E1956" s="75">
        <v>46022</v>
      </c>
      <c r="F1956" s="77">
        <v>7000000000</v>
      </c>
      <c r="G1956" s="77">
        <v>10000000000</v>
      </c>
      <c r="H1956" s="77">
        <v>3000000000</v>
      </c>
      <c r="I1956" s="77">
        <v>210000</v>
      </c>
      <c r="J1956" s="79" t="s">
        <v>5701</v>
      </c>
      <c r="K1956" s="80">
        <f t="shared" si="90"/>
        <v>8</v>
      </c>
      <c r="L1956" s="48" t="s">
        <v>249</v>
      </c>
      <c r="M1956" s="79" t="s">
        <v>7251</v>
      </c>
      <c r="N1956" s="80">
        <v>8</v>
      </c>
      <c r="O1956" s="48" t="s">
        <v>7078</v>
      </c>
      <c r="P1956" s="75">
        <v>46022</v>
      </c>
      <c r="Q1956" s="75">
        <v>46022</v>
      </c>
      <c r="R1956" s="75">
        <v>42369</v>
      </c>
      <c r="S1956" s="48">
        <v>1</v>
      </c>
      <c r="T1956" s="48" t="s">
        <v>274</v>
      </c>
      <c r="U1956" s="48" t="s">
        <v>1112</v>
      </c>
      <c r="V1956" s="82" t="s">
        <v>5704</v>
      </c>
      <c r="W1956" s="75">
        <v>43465</v>
      </c>
      <c r="X1956" s="48">
        <v>15000000</v>
      </c>
      <c r="Y1956" s="77">
        <v>7000000000</v>
      </c>
      <c r="Z1956" s="94">
        <v>210000000</v>
      </c>
      <c r="AA1956" s="77">
        <v>0</v>
      </c>
      <c r="AB1956" s="48">
        <v>2</v>
      </c>
      <c r="AC1956" s="75">
        <v>46022</v>
      </c>
      <c r="AD1956" s="77">
        <v>7000000000</v>
      </c>
      <c r="AE1956" s="77">
        <v>7000000000</v>
      </c>
      <c r="AF1956" s="48">
        <v>15000000</v>
      </c>
    </row>
    <row r="1957" spans="1:32" x14ac:dyDescent="0.25">
      <c r="A1957" s="230" t="s">
        <v>5040</v>
      </c>
      <c r="B1957" s="48" t="s">
        <v>7753</v>
      </c>
      <c r="C1957" s="77">
        <v>3000000000</v>
      </c>
      <c r="D1957" s="48"/>
      <c r="E1957" s="75">
        <v>46022</v>
      </c>
      <c r="F1957" s="77">
        <v>7000000000</v>
      </c>
      <c r="G1957" s="77">
        <v>10000000000</v>
      </c>
      <c r="H1957" s="77">
        <v>3000000000</v>
      </c>
      <c r="I1957" s="77">
        <v>210000</v>
      </c>
      <c r="J1957" s="79" t="s">
        <v>5701</v>
      </c>
      <c r="K1957" s="80">
        <f t="shared" si="90"/>
        <v>8</v>
      </c>
      <c r="L1957" s="48" t="s">
        <v>249</v>
      </c>
      <c r="M1957" s="79" t="s">
        <v>7253</v>
      </c>
      <c r="N1957" s="80">
        <v>8</v>
      </c>
      <c r="O1957" s="48" t="s">
        <v>7078</v>
      </c>
      <c r="P1957" s="75">
        <v>46022</v>
      </c>
      <c r="Q1957" s="75">
        <v>46022</v>
      </c>
      <c r="R1957" s="75">
        <v>42369</v>
      </c>
      <c r="S1957" s="48">
        <v>1</v>
      </c>
      <c r="T1957" s="48" t="s">
        <v>274</v>
      </c>
      <c r="U1957" s="48" t="s">
        <v>1112</v>
      </c>
      <c r="V1957" s="82" t="s">
        <v>5704</v>
      </c>
      <c r="W1957" s="75">
        <v>43465</v>
      </c>
      <c r="X1957" s="48">
        <v>15000000</v>
      </c>
      <c r="Y1957" s="77">
        <v>7000000000</v>
      </c>
      <c r="Z1957" s="94">
        <v>210000000</v>
      </c>
      <c r="AA1957" s="77">
        <v>0</v>
      </c>
      <c r="AB1957" s="48">
        <v>2</v>
      </c>
      <c r="AC1957" s="75">
        <v>46022</v>
      </c>
      <c r="AD1957" s="77">
        <v>7000000000</v>
      </c>
      <c r="AE1957" s="77">
        <v>7000000000</v>
      </c>
      <c r="AF1957" s="48">
        <v>15000000</v>
      </c>
    </row>
    <row r="1958" spans="1:32" x14ac:dyDescent="0.25">
      <c r="A1958" s="230" t="s">
        <v>5042</v>
      </c>
      <c r="B1958" s="48" t="s">
        <v>7754</v>
      </c>
      <c r="C1958" s="77">
        <v>3000000000</v>
      </c>
      <c r="D1958" s="48"/>
      <c r="E1958" s="75">
        <v>46022</v>
      </c>
      <c r="F1958" s="77">
        <v>7000000000</v>
      </c>
      <c r="G1958" s="77">
        <v>10000000000</v>
      </c>
      <c r="H1958" s="77">
        <v>3000000000</v>
      </c>
      <c r="I1958" s="77">
        <v>210000</v>
      </c>
      <c r="J1958" s="79" t="s">
        <v>5701</v>
      </c>
      <c r="K1958" s="80">
        <f t="shared" si="90"/>
        <v>8</v>
      </c>
      <c r="L1958" s="48" t="s">
        <v>249</v>
      </c>
      <c r="M1958" s="79" t="s">
        <v>7255</v>
      </c>
      <c r="N1958" s="80">
        <v>8</v>
      </c>
      <c r="O1958" s="48" t="s">
        <v>7078</v>
      </c>
      <c r="P1958" s="75">
        <v>46022</v>
      </c>
      <c r="Q1958" s="75">
        <v>46022</v>
      </c>
      <c r="R1958" s="75">
        <v>42369</v>
      </c>
      <c r="S1958" s="48">
        <v>1</v>
      </c>
      <c r="T1958" s="48" t="s">
        <v>274</v>
      </c>
      <c r="U1958" s="48" t="s">
        <v>1112</v>
      </c>
      <c r="V1958" s="82" t="s">
        <v>5704</v>
      </c>
      <c r="W1958" s="75">
        <v>43465</v>
      </c>
      <c r="X1958" s="48">
        <v>15000000</v>
      </c>
      <c r="Y1958" s="77">
        <v>7000000000</v>
      </c>
      <c r="Z1958" s="94">
        <v>210000000</v>
      </c>
      <c r="AA1958" s="77">
        <v>0</v>
      </c>
      <c r="AB1958" s="48">
        <v>2</v>
      </c>
      <c r="AC1958" s="75">
        <v>46022</v>
      </c>
      <c r="AD1958" s="77">
        <v>7000000000</v>
      </c>
      <c r="AE1958" s="77">
        <v>7000000000</v>
      </c>
      <c r="AF1958" s="48">
        <v>15000000</v>
      </c>
    </row>
    <row r="1959" spans="1:32" x14ac:dyDescent="0.25">
      <c r="A1959" s="230" t="s">
        <v>5044</v>
      </c>
      <c r="B1959" s="48" t="s">
        <v>7755</v>
      </c>
      <c r="C1959" s="77">
        <v>2000000000</v>
      </c>
      <c r="D1959" s="48"/>
      <c r="E1959" s="75">
        <v>46022</v>
      </c>
      <c r="F1959" s="77">
        <v>5000000000</v>
      </c>
      <c r="G1959" s="77">
        <v>7000000000</v>
      </c>
      <c r="H1959" s="77">
        <v>2000000000</v>
      </c>
      <c r="I1959" s="77">
        <v>150000000</v>
      </c>
      <c r="J1959" s="79" t="s">
        <v>5701</v>
      </c>
      <c r="K1959" s="80">
        <f t="shared" si="90"/>
        <v>1</v>
      </c>
      <c r="L1959" s="48" t="s">
        <v>249</v>
      </c>
      <c r="M1959" s="79" t="s">
        <v>7146</v>
      </c>
      <c r="N1959" s="80">
        <v>1</v>
      </c>
      <c r="O1959" s="48" t="s">
        <v>7078</v>
      </c>
      <c r="P1959" s="75">
        <v>46022</v>
      </c>
      <c r="Q1959" s="75">
        <v>46022</v>
      </c>
      <c r="R1959" s="75">
        <v>42369</v>
      </c>
      <c r="S1959" s="48">
        <v>1</v>
      </c>
      <c r="T1959" s="48" t="s">
        <v>253</v>
      </c>
      <c r="U1959" s="48" t="s">
        <v>1112</v>
      </c>
      <c r="V1959" s="82" t="s">
        <v>5704</v>
      </c>
      <c r="W1959" s="75">
        <v>43465</v>
      </c>
      <c r="X1959" s="48">
        <v>15000000</v>
      </c>
      <c r="Y1959" s="77">
        <v>5000000000</v>
      </c>
      <c r="Z1959" s="94">
        <v>150000000</v>
      </c>
      <c r="AA1959" s="77">
        <v>0</v>
      </c>
      <c r="AB1959" s="48">
        <v>2</v>
      </c>
      <c r="AC1959" s="75">
        <v>46022</v>
      </c>
      <c r="AD1959" s="77">
        <v>5000000000</v>
      </c>
      <c r="AE1959" s="77">
        <v>5000000000</v>
      </c>
      <c r="AF1959" s="48">
        <v>15000000</v>
      </c>
    </row>
    <row r="1960" spans="1:32" x14ac:dyDescent="0.25">
      <c r="A1960" s="230" t="s">
        <v>5046</v>
      </c>
      <c r="B1960" s="48" t="s">
        <v>7756</v>
      </c>
      <c r="C1960" s="77">
        <v>2000000000</v>
      </c>
      <c r="D1960" s="48"/>
      <c r="E1960" s="75">
        <v>46022</v>
      </c>
      <c r="F1960" s="77">
        <v>5000000000</v>
      </c>
      <c r="G1960" s="77">
        <v>7000000000</v>
      </c>
      <c r="H1960" s="77">
        <v>2000000000</v>
      </c>
      <c r="I1960" s="77">
        <v>150000000</v>
      </c>
      <c r="J1960" s="79" t="s">
        <v>5701</v>
      </c>
      <c r="K1960" s="80">
        <f t="shared" si="90"/>
        <v>1</v>
      </c>
      <c r="L1960" s="48" t="s">
        <v>249</v>
      </c>
      <c r="M1960" s="79" t="s">
        <v>7111</v>
      </c>
      <c r="N1960" s="80">
        <v>1</v>
      </c>
      <c r="O1960" s="48" t="s">
        <v>7078</v>
      </c>
      <c r="P1960" s="75">
        <v>46022</v>
      </c>
      <c r="Q1960" s="75">
        <v>46022</v>
      </c>
      <c r="R1960" s="75">
        <v>42369</v>
      </c>
      <c r="S1960" s="48">
        <v>1</v>
      </c>
      <c r="T1960" s="48" t="s">
        <v>253</v>
      </c>
      <c r="U1960" s="48" t="s">
        <v>1112</v>
      </c>
      <c r="V1960" s="82" t="s">
        <v>5704</v>
      </c>
      <c r="W1960" s="75">
        <v>43465</v>
      </c>
      <c r="X1960" s="48">
        <v>15000000</v>
      </c>
      <c r="Y1960" s="77">
        <v>5000000000</v>
      </c>
      <c r="Z1960" s="94">
        <v>150000000</v>
      </c>
      <c r="AA1960" s="77">
        <v>250000000</v>
      </c>
      <c r="AB1960" s="48">
        <v>2</v>
      </c>
      <c r="AC1960" s="75">
        <v>46022</v>
      </c>
      <c r="AD1960" s="77">
        <v>5000000000</v>
      </c>
      <c r="AE1960" s="77">
        <v>5000000000</v>
      </c>
      <c r="AF1960" s="48">
        <v>15000000</v>
      </c>
    </row>
    <row r="1961" spans="1:32" x14ac:dyDescent="0.25">
      <c r="A1961" s="230" t="s">
        <v>5048</v>
      </c>
      <c r="B1961" s="48" t="s">
        <v>7757</v>
      </c>
      <c r="C1961" s="77">
        <v>2000000000</v>
      </c>
      <c r="D1961" s="48"/>
      <c r="E1961" s="75">
        <v>46022</v>
      </c>
      <c r="F1961" s="77">
        <v>5000000000</v>
      </c>
      <c r="G1961" s="77">
        <v>7000000000</v>
      </c>
      <c r="H1961" s="77">
        <v>2000000000</v>
      </c>
      <c r="I1961" s="77">
        <v>150000000</v>
      </c>
      <c r="J1961" s="79" t="s">
        <v>5701</v>
      </c>
      <c r="K1961" s="80">
        <f t="shared" si="90"/>
        <v>1</v>
      </c>
      <c r="L1961" s="48" t="s">
        <v>249</v>
      </c>
      <c r="M1961" s="79" t="s">
        <v>7149</v>
      </c>
      <c r="N1961" s="80">
        <v>1</v>
      </c>
      <c r="O1961" s="48" t="s">
        <v>7078</v>
      </c>
      <c r="P1961" s="75">
        <v>46022</v>
      </c>
      <c r="Q1961" s="75">
        <v>46022</v>
      </c>
      <c r="R1961" s="75">
        <v>42369</v>
      </c>
      <c r="S1961" s="48">
        <v>1</v>
      </c>
      <c r="T1961" s="48" t="s">
        <v>253</v>
      </c>
      <c r="U1961" s="48" t="s">
        <v>1112</v>
      </c>
      <c r="V1961" s="82" t="s">
        <v>5704</v>
      </c>
      <c r="W1961" s="75">
        <v>43465</v>
      </c>
      <c r="X1961" s="48">
        <v>15000000</v>
      </c>
      <c r="Y1961" s="77">
        <v>5000000000</v>
      </c>
      <c r="Z1961" s="94">
        <v>150000000</v>
      </c>
      <c r="AA1961" s="77">
        <v>1000000000</v>
      </c>
      <c r="AB1961" s="48">
        <v>2</v>
      </c>
      <c r="AC1961" s="75">
        <v>46022</v>
      </c>
      <c r="AD1961" s="77">
        <v>5000000000</v>
      </c>
      <c r="AE1961" s="77">
        <v>5000000000</v>
      </c>
      <c r="AF1961" s="48">
        <v>15000000</v>
      </c>
    </row>
    <row r="1962" spans="1:32" x14ac:dyDescent="0.25">
      <c r="A1962" s="230" t="s">
        <v>5050</v>
      </c>
      <c r="B1962" s="48" t="s">
        <v>7758</v>
      </c>
      <c r="C1962" s="77">
        <v>2000000000</v>
      </c>
      <c r="D1962" s="48"/>
      <c r="E1962" s="75">
        <v>46022</v>
      </c>
      <c r="F1962" s="77">
        <v>5000000000</v>
      </c>
      <c r="G1962" s="77">
        <v>7000000000</v>
      </c>
      <c r="H1962" s="77">
        <v>2000000000</v>
      </c>
      <c r="I1962" s="77">
        <v>150000000</v>
      </c>
      <c r="J1962" s="79" t="s">
        <v>5701</v>
      </c>
      <c r="K1962" s="80">
        <f t="shared" si="90"/>
        <v>1</v>
      </c>
      <c r="L1962" s="48" t="s">
        <v>249</v>
      </c>
      <c r="M1962" s="79" t="s">
        <v>7151</v>
      </c>
      <c r="N1962" s="80">
        <v>1</v>
      </c>
      <c r="O1962" s="48" t="s">
        <v>7078</v>
      </c>
      <c r="P1962" s="75">
        <v>46022</v>
      </c>
      <c r="Q1962" s="75">
        <v>46022</v>
      </c>
      <c r="R1962" s="75">
        <v>42369</v>
      </c>
      <c r="S1962" s="48">
        <v>1</v>
      </c>
      <c r="T1962" s="48" t="s">
        <v>253</v>
      </c>
      <c r="U1962" s="48" t="s">
        <v>1112</v>
      </c>
      <c r="V1962" s="82" t="s">
        <v>5704</v>
      </c>
      <c r="W1962" s="75">
        <v>43465</v>
      </c>
      <c r="X1962" s="48">
        <v>15000000</v>
      </c>
      <c r="Y1962" s="77">
        <v>5000000000</v>
      </c>
      <c r="Z1962" s="94">
        <v>150000000</v>
      </c>
      <c r="AA1962" s="77">
        <v>2500000000</v>
      </c>
      <c r="AB1962" s="48">
        <v>2</v>
      </c>
      <c r="AC1962" s="75">
        <v>46022</v>
      </c>
      <c r="AD1962" s="77">
        <v>5000000000</v>
      </c>
      <c r="AE1962" s="77">
        <v>5000000000</v>
      </c>
      <c r="AF1962" s="48">
        <v>15000000</v>
      </c>
    </row>
    <row r="1963" spans="1:32" x14ac:dyDescent="0.25">
      <c r="A1963" s="230" t="s">
        <v>5052</v>
      </c>
      <c r="B1963" s="48" t="s">
        <v>7759</v>
      </c>
      <c r="C1963" s="77">
        <v>2000000000</v>
      </c>
      <c r="D1963" s="48"/>
      <c r="E1963" s="75">
        <v>46022</v>
      </c>
      <c r="F1963" s="77">
        <v>5000000000</v>
      </c>
      <c r="G1963" s="77">
        <v>7000000000</v>
      </c>
      <c r="H1963" s="77">
        <v>2000000000</v>
      </c>
      <c r="I1963" s="77">
        <v>150000000</v>
      </c>
      <c r="J1963" s="79" t="s">
        <v>5701</v>
      </c>
      <c r="K1963" s="80">
        <f t="shared" si="90"/>
        <v>1</v>
      </c>
      <c r="L1963" s="48" t="s">
        <v>249</v>
      </c>
      <c r="M1963" s="79" t="s">
        <v>7089</v>
      </c>
      <c r="N1963" s="80">
        <v>1</v>
      </c>
      <c r="O1963" s="48" t="s">
        <v>7078</v>
      </c>
      <c r="P1963" s="75">
        <v>46022</v>
      </c>
      <c r="Q1963" s="75">
        <v>46022</v>
      </c>
      <c r="R1963" s="75">
        <v>42369</v>
      </c>
      <c r="S1963" s="48">
        <v>1</v>
      </c>
      <c r="T1963" s="48" t="s">
        <v>253</v>
      </c>
      <c r="U1963" s="48" t="s">
        <v>1112</v>
      </c>
      <c r="V1963" s="82" t="s">
        <v>5704</v>
      </c>
      <c r="W1963" s="75">
        <v>43465</v>
      </c>
      <c r="X1963" s="48">
        <v>15000000</v>
      </c>
      <c r="Y1963" s="77">
        <v>5000000000</v>
      </c>
      <c r="Z1963" s="94">
        <v>150000000</v>
      </c>
      <c r="AA1963" s="77">
        <v>3000000000</v>
      </c>
      <c r="AB1963" s="48">
        <v>2</v>
      </c>
      <c r="AC1963" s="75">
        <v>46022</v>
      </c>
      <c r="AD1963" s="77">
        <v>5000000000</v>
      </c>
      <c r="AE1963" s="77">
        <v>5000000000</v>
      </c>
      <c r="AF1963" s="48">
        <v>15000000</v>
      </c>
    </row>
    <row r="1964" spans="1:32" x14ac:dyDescent="0.25">
      <c r="A1964" s="230" t="s">
        <v>5054</v>
      </c>
      <c r="B1964" s="48" t="s">
        <v>7760</v>
      </c>
      <c r="C1964" s="77">
        <v>2000000000</v>
      </c>
      <c r="D1964" s="48"/>
      <c r="E1964" s="75">
        <v>46022</v>
      </c>
      <c r="F1964" s="77">
        <v>5000000000</v>
      </c>
      <c r="G1964" s="77">
        <v>7000000000</v>
      </c>
      <c r="H1964" s="77">
        <v>2000000000</v>
      </c>
      <c r="I1964" s="77">
        <v>150000000</v>
      </c>
      <c r="J1964" s="79" t="s">
        <v>5701</v>
      </c>
      <c r="K1964" s="80">
        <f t="shared" si="90"/>
        <v>1</v>
      </c>
      <c r="L1964" s="48" t="s">
        <v>249</v>
      </c>
      <c r="M1964" s="79" t="s">
        <v>7154</v>
      </c>
      <c r="N1964" s="80">
        <v>1</v>
      </c>
      <c r="O1964" s="48" t="s">
        <v>7078</v>
      </c>
      <c r="P1964" s="75">
        <v>46022</v>
      </c>
      <c r="Q1964" s="75">
        <v>46022</v>
      </c>
      <c r="R1964" s="75">
        <v>42369</v>
      </c>
      <c r="S1964" s="48">
        <v>1</v>
      </c>
      <c r="T1964" s="48" t="s">
        <v>253</v>
      </c>
      <c r="U1964" s="48" t="s">
        <v>1112</v>
      </c>
      <c r="V1964" s="82" t="s">
        <v>5704</v>
      </c>
      <c r="W1964" s="75">
        <v>43465</v>
      </c>
      <c r="X1964" s="48">
        <v>15000000</v>
      </c>
      <c r="Y1964" s="77">
        <v>5000000000</v>
      </c>
      <c r="Z1964" s="94">
        <v>150000000</v>
      </c>
      <c r="AA1964" s="77">
        <v>0</v>
      </c>
      <c r="AB1964" s="48">
        <v>2</v>
      </c>
      <c r="AC1964" s="75">
        <v>46022</v>
      </c>
      <c r="AD1964" s="77">
        <v>5000000000</v>
      </c>
      <c r="AE1964" s="77">
        <v>5000000000</v>
      </c>
      <c r="AF1964" s="48">
        <v>15000000</v>
      </c>
    </row>
    <row r="1965" spans="1:32" x14ac:dyDescent="0.25">
      <c r="A1965" s="230" t="s">
        <v>5056</v>
      </c>
      <c r="B1965" s="48" t="s">
        <v>7761</v>
      </c>
      <c r="C1965" s="77">
        <v>2000000000</v>
      </c>
      <c r="D1965" s="48"/>
      <c r="E1965" s="75">
        <v>46022</v>
      </c>
      <c r="F1965" s="77">
        <v>5000000000</v>
      </c>
      <c r="G1965" s="77">
        <v>7000000000</v>
      </c>
      <c r="H1965" s="77">
        <v>2000000000</v>
      </c>
      <c r="I1965" s="77">
        <v>150000000</v>
      </c>
      <c r="J1965" s="79" t="s">
        <v>5701</v>
      </c>
      <c r="K1965" s="80">
        <f t="shared" si="90"/>
        <v>2</v>
      </c>
      <c r="L1965" s="48" t="s">
        <v>249</v>
      </c>
      <c r="M1965" s="79" t="s">
        <v>7156</v>
      </c>
      <c r="N1965" s="80">
        <v>2</v>
      </c>
      <c r="O1965" s="48" t="s">
        <v>7078</v>
      </c>
      <c r="P1965" s="75">
        <v>46022</v>
      </c>
      <c r="Q1965" s="75">
        <v>46022</v>
      </c>
      <c r="R1965" s="75">
        <v>42369</v>
      </c>
      <c r="S1965" s="48">
        <v>1</v>
      </c>
      <c r="T1965" s="48" t="s">
        <v>253</v>
      </c>
      <c r="U1965" s="48" t="s">
        <v>1112</v>
      </c>
      <c r="V1965" s="82" t="s">
        <v>5704</v>
      </c>
      <c r="W1965" s="75">
        <v>43465</v>
      </c>
      <c r="X1965" s="48">
        <v>15000000</v>
      </c>
      <c r="Y1965" s="77">
        <v>5000000000</v>
      </c>
      <c r="Z1965" s="94">
        <v>150000000</v>
      </c>
      <c r="AA1965" s="77">
        <v>250000000</v>
      </c>
      <c r="AB1965" s="48">
        <v>2</v>
      </c>
      <c r="AC1965" s="75">
        <v>46022</v>
      </c>
      <c r="AD1965" s="77">
        <v>5000000000</v>
      </c>
      <c r="AE1965" s="77">
        <v>5000000000</v>
      </c>
      <c r="AF1965" s="48">
        <v>15000000</v>
      </c>
    </row>
    <row r="1966" spans="1:32" x14ac:dyDescent="0.25">
      <c r="A1966" s="230" t="s">
        <v>5058</v>
      </c>
      <c r="B1966" s="48" t="s">
        <v>7762</v>
      </c>
      <c r="C1966" s="77">
        <v>2000000000</v>
      </c>
      <c r="D1966" s="48"/>
      <c r="E1966" s="75">
        <v>46022</v>
      </c>
      <c r="F1966" s="77">
        <v>5000000000</v>
      </c>
      <c r="G1966" s="77">
        <v>7000000000</v>
      </c>
      <c r="H1966" s="77">
        <v>2000000000</v>
      </c>
      <c r="I1966" s="77">
        <v>150000000</v>
      </c>
      <c r="J1966" s="79" t="s">
        <v>5701</v>
      </c>
      <c r="K1966" s="80">
        <f t="shared" si="90"/>
        <v>2</v>
      </c>
      <c r="L1966" s="48" t="s">
        <v>249</v>
      </c>
      <c r="M1966" s="79" t="s">
        <v>7158</v>
      </c>
      <c r="N1966" s="80">
        <v>2</v>
      </c>
      <c r="O1966" s="48" t="s">
        <v>7078</v>
      </c>
      <c r="P1966" s="75">
        <v>46022</v>
      </c>
      <c r="Q1966" s="75">
        <v>46022</v>
      </c>
      <c r="R1966" s="75">
        <v>42369</v>
      </c>
      <c r="S1966" s="48">
        <v>1</v>
      </c>
      <c r="T1966" s="48" t="s">
        <v>253</v>
      </c>
      <c r="U1966" s="48" t="s">
        <v>1112</v>
      </c>
      <c r="V1966" s="82" t="s">
        <v>5704</v>
      </c>
      <c r="W1966" s="75">
        <v>43465</v>
      </c>
      <c r="X1966" s="48">
        <v>15000000</v>
      </c>
      <c r="Y1966" s="77">
        <v>5000000000</v>
      </c>
      <c r="Z1966" s="94">
        <v>150000000</v>
      </c>
      <c r="AA1966" s="77">
        <v>1000000000</v>
      </c>
      <c r="AB1966" s="48">
        <v>2</v>
      </c>
      <c r="AC1966" s="75">
        <v>46022</v>
      </c>
      <c r="AD1966" s="77">
        <v>5000000000</v>
      </c>
      <c r="AE1966" s="77">
        <v>5000000000</v>
      </c>
      <c r="AF1966" s="48">
        <v>15000000</v>
      </c>
    </row>
    <row r="1967" spans="1:32" x14ac:dyDescent="0.25">
      <c r="A1967" s="230" t="s">
        <v>5060</v>
      </c>
      <c r="B1967" s="48" t="s">
        <v>7763</v>
      </c>
      <c r="C1967" s="77">
        <v>2000000000</v>
      </c>
      <c r="D1967" s="48"/>
      <c r="E1967" s="75">
        <v>46022</v>
      </c>
      <c r="F1967" s="77">
        <v>5000000000</v>
      </c>
      <c r="G1967" s="77">
        <v>7000000000</v>
      </c>
      <c r="H1967" s="77">
        <v>2000000000</v>
      </c>
      <c r="I1967" s="77">
        <v>150000000</v>
      </c>
      <c r="J1967" s="79" t="s">
        <v>5701</v>
      </c>
      <c r="K1967" s="80">
        <f t="shared" si="90"/>
        <v>2</v>
      </c>
      <c r="L1967" s="48" t="s">
        <v>249</v>
      </c>
      <c r="M1967" s="79" t="s">
        <v>7160</v>
      </c>
      <c r="N1967" s="80">
        <v>2</v>
      </c>
      <c r="O1967" s="48" t="s">
        <v>7078</v>
      </c>
      <c r="P1967" s="75">
        <v>46022</v>
      </c>
      <c r="Q1967" s="75">
        <v>46022</v>
      </c>
      <c r="R1967" s="75">
        <v>42369</v>
      </c>
      <c r="S1967" s="48">
        <v>1</v>
      </c>
      <c r="T1967" s="48" t="s">
        <v>253</v>
      </c>
      <c r="U1967" s="48" t="s">
        <v>1112</v>
      </c>
      <c r="V1967" s="82" t="s">
        <v>5704</v>
      </c>
      <c r="W1967" s="75">
        <v>43465</v>
      </c>
      <c r="X1967" s="48">
        <v>15000000</v>
      </c>
      <c r="Y1967" s="77">
        <v>5000000000</v>
      </c>
      <c r="Z1967" s="94">
        <v>150000000</v>
      </c>
      <c r="AA1967" s="77">
        <v>2500000000</v>
      </c>
      <c r="AB1967" s="48">
        <v>2</v>
      </c>
      <c r="AC1967" s="75">
        <v>46022</v>
      </c>
      <c r="AD1967" s="77">
        <v>5000000000</v>
      </c>
      <c r="AE1967" s="77">
        <v>5000000000</v>
      </c>
      <c r="AF1967" s="48">
        <v>15000000</v>
      </c>
    </row>
    <row r="1968" spans="1:32" x14ac:dyDescent="0.25">
      <c r="A1968" s="230" t="s">
        <v>5062</v>
      </c>
      <c r="B1968" s="48" t="s">
        <v>7764</v>
      </c>
      <c r="C1968" s="77">
        <v>2000000000</v>
      </c>
      <c r="D1968" s="48"/>
      <c r="E1968" s="75">
        <v>46022</v>
      </c>
      <c r="F1968" s="77">
        <v>5000000000</v>
      </c>
      <c r="G1968" s="77">
        <v>7000000000</v>
      </c>
      <c r="H1968" s="77">
        <v>2000000000</v>
      </c>
      <c r="I1968" s="77">
        <v>150000000</v>
      </c>
      <c r="J1968" s="79" t="s">
        <v>5701</v>
      </c>
      <c r="K1968" s="80">
        <f t="shared" si="90"/>
        <v>2</v>
      </c>
      <c r="L1968" s="48" t="s">
        <v>249</v>
      </c>
      <c r="M1968" s="79" t="s">
        <v>7162</v>
      </c>
      <c r="N1968" s="80">
        <v>2</v>
      </c>
      <c r="O1968" s="48" t="s">
        <v>7078</v>
      </c>
      <c r="P1968" s="75">
        <v>46022</v>
      </c>
      <c r="Q1968" s="75">
        <v>46022</v>
      </c>
      <c r="R1968" s="75">
        <v>42369</v>
      </c>
      <c r="S1968" s="48">
        <v>1</v>
      </c>
      <c r="T1968" s="48" t="s">
        <v>253</v>
      </c>
      <c r="U1968" s="48" t="s">
        <v>1112</v>
      </c>
      <c r="V1968" s="82" t="s">
        <v>5704</v>
      </c>
      <c r="W1968" s="75">
        <v>43465</v>
      </c>
      <c r="X1968" s="48">
        <v>15000000</v>
      </c>
      <c r="Y1968" s="77">
        <v>5000000000</v>
      </c>
      <c r="Z1968" s="94">
        <v>150000000</v>
      </c>
      <c r="AA1968" s="77">
        <v>3000000000</v>
      </c>
      <c r="AB1968" s="48">
        <v>2</v>
      </c>
      <c r="AC1968" s="75">
        <v>46022</v>
      </c>
      <c r="AD1968" s="77">
        <v>5000000000</v>
      </c>
      <c r="AE1968" s="77">
        <v>5000000000</v>
      </c>
      <c r="AF1968" s="48">
        <v>15000000</v>
      </c>
    </row>
    <row r="1969" spans="1:32" x14ac:dyDescent="0.25">
      <c r="A1969" s="230" t="s">
        <v>5064</v>
      </c>
      <c r="B1969" s="48" t="s">
        <v>7765</v>
      </c>
      <c r="C1969" s="77">
        <v>2000000000</v>
      </c>
      <c r="D1969" s="48"/>
      <c r="E1969" s="75">
        <v>46022</v>
      </c>
      <c r="F1969" s="77">
        <v>5000000000</v>
      </c>
      <c r="G1969" s="77">
        <v>7000000000</v>
      </c>
      <c r="H1969" s="77">
        <v>2000000000</v>
      </c>
      <c r="I1969" s="77">
        <v>150000000</v>
      </c>
      <c r="J1969" s="79" t="s">
        <v>5701</v>
      </c>
      <c r="K1969" s="80">
        <f t="shared" si="90"/>
        <v>2</v>
      </c>
      <c r="L1969" s="48" t="s">
        <v>249</v>
      </c>
      <c r="M1969" s="79" t="s">
        <v>7164</v>
      </c>
      <c r="N1969" s="80">
        <v>2</v>
      </c>
      <c r="O1969" s="48" t="s">
        <v>7078</v>
      </c>
      <c r="P1969" s="75">
        <v>46022</v>
      </c>
      <c r="Q1969" s="75">
        <v>46022</v>
      </c>
      <c r="R1969" s="75">
        <v>42369</v>
      </c>
      <c r="S1969" s="48">
        <v>1</v>
      </c>
      <c r="T1969" s="48" t="s">
        <v>253</v>
      </c>
      <c r="U1969" s="48" t="s">
        <v>1112</v>
      </c>
      <c r="V1969" s="82" t="s">
        <v>5704</v>
      </c>
      <c r="W1969" s="75">
        <v>43465</v>
      </c>
      <c r="X1969" s="48">
        <v>15000000</v>
      </c>
      <c r="Y1969" s="77">
        <v>5000000000</v>
      </c>
      <c r="Z1969" s="94">
        <v>150000000</v>
      </c>
      <c r="AA1969" s="77">
        <v>0</v>
      </c>
      <c r="AB1969" s="48">
        <v>2</v>
      </c>
      <c r="AC1969" s="75">
        <v>46022</v>
      </c>
      <c r="AD1969" s="77">
        <v>5000000000</v>
      </c>
      <c r="AE1969" s="77">
        <v>5000000000</v>
      </c>
      <c r="AF1969" s="48">
        <v>15000000</v>
      </c>
    </row>
    <row r="1970" spans="1:32" x14ac:dyDescent="0.25">
      <c r="A1970" s="230" t="s">
        <v>5066</v>
      </c>
      <c r="B1970" s="48" t="s">
        <v>7766</v>
      </c>
      <c r="C1970" s="77">
        <v>2000000000</v>
      </c>
      <c r="D1970" s="48"/>
      <c r="E1970" s="75">
        <v>46022</v>
      </c>
      <c r="F1970" s="77">
        <v>5000000000</v>
      </c>
      <c r="G1970" s="77">
        <v>7000000000</v>
      </c>
      <c r="H1970" s="77">
        <v>2000000000</v>
      </c>
      <c r="I1970" s="77">
        <v>150000000</v>
      </c>
      <c r="J1970" s="79" t="s">
        <v>5701</v>
      </c>
      <c r="K1970" s="80">
        <f t="shared" si="90"/>
        <v>2</v>
      </c>
      <c r="L1970" s="48" t="s">
        <v>249</v>
      </c>
      <c r="M1970" s="79" t="s">
        <v>7154</v>
      </c>
      <c r="N1970" s="80">
        <v>2</v>
      </c>
      <c r="O1970" s="48" t="s">
        <v>7078</v>
      </c>
      <c r="P1970" s="75">
        <v>46022</v>
      </c>
      <c r="Q1970" s="75">
        <v>46022</v>
      </c>
      <c r="R1970" s="75">
        <v>42369</v>
      </c>
      <c r="S1970" s="48">
        <v>1</v>
      </c>
      <c r="T1970" s="48" t="s">
        <v>253</v>
      </c>
      <c r="U1970" s="48" t="s">
        <v>1112</v>
      </c>
      <c r="V1970" s="82" t="s">
        <v>5704</v>
      </c>
      <c r="W1970" s="75">
        <v>43465</v>
      </c>
      <c r="X1970" s="48">
        <v>15000000</v>
      </c>
      <c r="Y1970" s="77">
        <v>5000000000</v>
      </c>
      <c r="Z1970" s="94">
        <v>150000000</v>
      </c>
      <c r="AA1970" s="77">
        <v>250000000</v>
      </c>
      <c r="AB1970" s="48">
        <v>2</v>
      </c>
      <c r="AC1970" s="75">
        <v>46022</v>
      </c>
      <c r="AD1970" s="77">
        <v>5000000000</v>
      </c>
      <c r="AE1970" s="77">
        <v>5000000000</v>
      </c>
      <c r="AF1970" s="48">
        <v>15000000</v>
      </c>
    </row>
    <row r="1971" spans="1:32" x14ac:dyDescent="0.25">
      <c r="A1971" s="230" t="s">
        <v>5068</v>
      </c>
      <c r="B1971" s="48" t="s">
        <v>7767</v>
      </c>
      <c r="C1971" s="77">
        <v>2000000000</v>
      </c>
      <c r="D1971" s="48"/>
      <c r="E1971" s="75">
        <v>46022</v>
      </c>
      <c r="F1971" s="77">
        <v>5000000000</v>
      </c>
      <c r="G1971" s="77">
        <v>7000000000</v>
      </c>
      <c r="H1971" s="77">
        <v>2000000000</v>
      </c>
      <c r="I1971" s="77">
        <v>150000000</v>
      </c>
      <c r="J1971" s="79" t="s">
        <v>5701</v>
      </c>
      <c r="K1971" s="80">
        <f t="shared" si="90"/>
        <v>2</v>
      </c>
      <c r="L1971" s="48" t="s">
        <v>249</v>
      </c>
      <c r="M1971" s="79" t="s">
        <v>7167</v>
      </c>
      <c r="N1971" s="80">
        <v>2</v>
      </c>
      <c r="O1971" s="48" t="s">
        <v>7078</v>
      </c>
      <c r="P1971" s="75">
        <v>46022</v>
      </c>
      <c r="Q1971" s="75">
        <v>46022</v>
      </c>
      <c r="R1971" s="75">
        <v>42369</v>
      </c>
      <c r="S1971" s="48">
        <v>1</v>
      </c>
      <c r="T1971" s="48" t="s">
        <v>253</v>
      </c>
      <c r="U1971" s="48" t="s">
        <v>1112</v>
      </c>
      <c r="V1971" s="82" t="s">
        <v>5704</v>
      </c>
      <c r="W1971" s="75">
        <v>43465</v>
      </c>
      <c r="X1971" s="48">
        <v>15000000</v>
      </c>
      <c r="Y1971" s="77">
        <v>5000000000</v>
      </c>
      <c r="Z1971" s="94">
        <v>150000000</v>
      </c>
      <c r="AA1971" s="77">
        <v>1000000000</v>
      </c>
      <c r="AB1971" s="48">
        <v>2</v>
      </c>
      <c r="AC1971" s="75">
        <v>46022</v>
      </c>
      <c r="AD1971" s="77">
        <v>5000000000</v>
      </c>
      <c r="AE1971" s="77">
        <v>5000000000</v>
      </c>
      <c r="AF1971" s="48">
        <v>15000000</v>
      </c>
    </row>
    <row r="1972" spans="1:32" x14ac:dyDescent="0.25">
      <c r="A1972" s="230" t="s">
        <v>5070</v>
      </c>
      <c r="B1972" s="48" t="s">
        <v>7768</v>
      </c>
      <c r="C1972" s="77">
        <v>2000000000</v>
      </c>
      <c r="D1972" s="48"/>
      <c r="E1972" s="75">
        <v>46022</v>
      </c>
      <c r="F1972" s="77">
        <v>5000000000</v>
      </c>
      <c r="G1972" s="77">
        <v>7000000000</v>
      </c>
      <c r="H1972" s="77">
        <v>2000000000</v>
      </c>
      <c r="I1972" s="77">
        <v>150000000</v>
      </c>
      <c r="J1972" s="79" t="s">
        <v>5701</v>
      </c>
      <c r="K1972" s="80">
        <f t="shared" si="90"/>
        <v>2</v>
      </c>
      <c r="L1972" s="48" t="s">
        <v>249</v>
      </c>
      <c r="M1972" s="79" t="s">
        <v>7169</v>
      </c>
      <c r="N1972" s="80">
        <v>2</v>
      </c>
      <c r="O1972" s="48" t="s">
        <v>7078</v>
      </c>
      <c r="P1972" s="75">
        <v>46022</v>
      </c>
      <c r="Q1972" s="75">
        <v>46022</v>
      </c>
      <c r="R1972" s="75">
        <v>42369</v>
      </c>
      <c r="S1972" s="48">
        <v>1</v>
      </c>
      <c r="T1972" s="48" t="s">
        <v>253</v>
      </c>
      <c r="U1972" s="48" t="s">
        <v>1112</v>
      </c>
      <c r="V1972" s="82" t="s">
        <v>5704</v>
      </c>
      <c r="W1972" s="75">
        <v>43465</v>
      </c>
      <c r="X1972" s="48">
        <v>15000000</v>
      </c>
      <c r="Y1972" s="77">
        <v>5000000000</v>
      </c>
      <c r="Z1972" s="94">
        <v>150000000</v>
      </c>
      <c r="AA1972" s="77">
        <v>2500000000</v>
      </c>
      <c r="AB1972" s="48">
        <v>2</v>
      </c>
      <c r="AC1972" s="75">
        <v>46022</v>
      </c>
      <c r="AD1972" s="77">
        <v>5000000000</v>
      </c>
      <c r="AE1972" s="77">
        <v>5000000000</v>
      </c>
      <c r="AF1972" s="48">
        <v>15000000</v>
      </c>
    </row>
    <row r="1973" spans="1:32" x14ac:dyDescent="0.25">
      <c r="A1973" s="230" t="s">
        <v>5072</v>
      </c>
      <c r="B1973" s="48" t="s">
        <v>7769</v>
      </c>
      <c r="C1973" s="77">
        <v>2000000000</v>
      </c>
      <c r="D1973" s="48"/>
      <c r="E1973" s="75">
        <v>46022</v>
      </c>
      <c r="F1973" s="77">
        <v>5000000000</v>
      </c>
      <c r="G1973" s="77">
        <v>7000000000</v>
      </c>
      <c r="H1973" s="77">
        <v>2000000000</v>
      </c>
      <c r="I1973" s="77">
        <v>150000000</v>
      </c>
      <c r="J1973" s="79" t="s">
        <v>5701</v>
      </c>
      <c r="K1973" s="80">
        <f t="shared" si="90"/>
        <v>2</v>
      </c>
      <c r="L1973" s="48" t="s">
        <v>249</v>
      </c>
      <c r="M1973" s="79" t="s">
        <v>7171</v>
      </c>
      <c r="N1973" s="80">
        <v>2</v>
      </c>
      <c r="O1973" s="48" t="s">
        <v>7078</v>
      </c>
      <c r="P1973" s="75">
        <v>46022</v>
      </c>
      <c r="Q1973" s="75">
        <v>46022</v>
      </c>
      <c r="R1973" s="75">
        <v>42369</v>
      </c>
      <c r="S1973" s="48">
        <v>1</v>
      </c>
      <c r="T1973" s="48" t="s">
        <v>253</v>
      </c>
      <c r="U1973" s="48" t="s">
        <v>1112</v>
      </c>
      <c r="V1973" s="82" t="s">
        <v>5704</v>
      </c>
      <c r="W1973" s="75">
        <v>43465</v>
      </c>
      <c r="X1973" s="48">
        <v>15000000</v>
      </c>
      <c r="Y1973" s="77">
        <v>5000000000</v>
      </c>
      <c r="Z1973" s="94">
        <v>150000000</v>
      </c>
      <c r="AA1973" s="77">
        <v>3000000000</v>
      </c>
      <c r="AB1973" s="48">
        <v>2</v>
      </c>
      <c r="AC1973" s="75">
        <v>46022</v>
      </c>
      <c r="AD1973" s="77">
        <v>5000000000</v>
      </c>
      <c r="AE1973" s="77">
        <v>5000000000</v>
      </c>
      <c r="AF1973" s="48">
        <v>15000000</v>
      </c>
    </row>
    <row r="1974" spans="1:32" x14ac:dyDescent="0.25">
      <c r="A1974" s="230" t="s">
        <v>5074</v>
      </c>
      <c r="B1974" s="48" t="s">
        <v>7770</v>
      </c>
      <c r="C1974" s="77">
        <v>2000000000</v>
      </c>
      <c r="D1974" s="48"/>
      <c r="E1974" s="75">
        <v>46022</v>
      </c>
      <c r="F1974" s="77">
        <v>5000000000</v>
      </c>
      <c r="G1974" s="77">
        <v>7000000000</v>
      </c>
      <c r="H1974" s="77">
        <v>2000000000</v>
      </c>
      <c r="I1974" s="77">
        <v>150000000</v>
      </c>
      <c r="J1974" s="79" t="s">
        <v>5701</v>
      </c>
      <c r="K1974" s="80">
        <f t="shared" si="90"/>
        <v>2</v>
      </c>
      <c r="L1974" s="48" t="s">
        <v>249</v>
      </c>
      <c r="M1974" s="79" t="s">
        <v>7173</v>
      </c>
      <c r="N1974" s="80">
        <v>2</v>
      </c>
      <c r="O1974" s="48" t="s">
        <v>7078</v>
      </c>
      <c r="P1974" s="75">
        <v>46022</v>
      </c>
      <c r="Q1974" s="75">
        <v>46022</v>
      </c>
      <c r="R1974" s="75">
        <v>42369</v>
      </c>
      <c r="S1974" s="48">
        <v>1</v>
      </c>
      <c r="T1974" s="48" t="s">
        <v>253</v>
      </c>
      <c r="U1974" s="48" t="s">
        <v>1112</v>
      </c>
      <c r="V1974" s="82" t="s">
        <v>5704</v>
      </c>
      <c r="W1974" s="75">
        <v>43465</v>
      </c>
      <c r="X1974" s="48">
        <v>15000000</v>
      </c>
      <c r="Y1974" s="77">
        <v>5000000000</v>
      </c>
      <c r="Z1974" s="94">
        <v>150000000</v>
      </c>
      <c r="AA1974" s="77">
        <v>0</v>
      </c>
      <c r="AB1974" s="48">
        <v>2</v>
      </c>
      <c r="AC1974" s="75">
        <v>46022</v>
      </c>
      <c r="AD1974" s="77">
        <v>5000000000</v>
      </c>
      <c r="AE1974" s="77">
        <v>5000000000</v>
      </c>
      <c r="AF1974" s="48">
        <v>15000000</v>
      </c>
    </row>
    <row r="1975" spans="1:32" x14ac:dyDescent="0.25">
      <c r="A1975" s="230" t="s">
        <v>5076</v>
      </c>
      <c r="B1975" s="48" t="s">
        <v>7771</v>
      </c>
      <c r="C1975" s="77">
        <v>2000000000</v>
      </c>
      <c r="D1975" s="48"/>
      <c r="E1975" s="75">
        <v>46022</v>
      </c>
      <c r="F1975" s="77">
        <v>5000000000</v>
      </c>
      <c r="G1975" s="77">
        <v>7000000000</v>
      </c>
      <c r="H1975" s="77">
        <v>2000000000</v>
      </c>
      <c r="I1975" s="77">
        <v>150000000</v>
      </c>
      <c r="J1975" s="79" t="s">
        <v>5701</v>
      </c>
      <c r="K1975" s="80">
        <f t="shared" si="90"/>
        <v>2</v>
      </c>
      <c r="L1975" s="48" t="s">
        <v>249</v>
      </c>
      <c r="M1975" s="79" t="s">
        <v>7175</v>
      </c>
      <c r="N1975" s="80">
        <v>2</v>
      </c>
      <c r="O1975" s="48" t="s">
        <v>7078</v>
      </c>
      <c r="P1975" s="75">
        <v>46022</v>
      </c>
      <c r="Q1975" s="75">
        <v>46022</v>
      </c>
      <c r="R1975" s="75">
        <v>42369</v>
      </c>
      <c r="S1975" s="48">
        <v>1</v>
      </c>
      <c r="T1975" s="48" t="s">
        <v>253</v>
      </c>
      <c r="U1975" s="48" t="s">
        <v>1112</v>
      </c>
      <c r="V1975" s="82" t="s">
        <v>5704</v>
      </c>
      <c r="W1975" s="75">
        <v>43465</v>
      </c>
      <c r="X1975" s="48">
        <v>15000000</v>
      </c>
      <c r="Y1975" s="77">
        <v>5000000000</v>
      </c>
      <c r="Z1975" s="94">
        <v>150000000</v>
      </c>
      <c r="AA1975" s="77">
        <v>250000000</v>
      </c>
      <c r="AB1975" s="48">
        <v>2</v>
      </c>
      <c r="AC1975" s="75">
        <v>46022</v>
      </c>
      <c r="AD1975" s="77">
        <v>5000000000</v>
      </c>
      <c r="AE1975" s="77">
        <v>5000000000</v>
      </c>
      <c r="AF1975" s="48">
        <v>15000000</v>
      </c>
    </row>
    <row r="1976" spans="1:32" x14ac:dyDescent="0.25">
      <c r="A1976" s="230" t="s">
        <v>5078</v>
      </c>
      <c r="B1976" s="48" t="s">
        <v>7772</v>
      </c>
      <c r="C1976" s="77">
        <v>2000000000</v>
      </c>
      <c r="D1976" s="48"/>
      <c r="E1976" s="75">
        <v>46022</v>
      </c>
      <c r="F1976" s="77">
        <v>5000000000</v>
      </c>
      <c r="G1976" s="77">
        <v>7000000000</v>
      </c>
      <c r="H1976" s="77">
        <v>2000000000</v>
      </c>
      <c r="I1976" s="77">
        <v>150000000</v>
      </c>
      <c r="J1976" s="79" t="s">
        <v>5701</v>
      </c>
      <c r="K1976" s="80">
        <f t="shared" si="90"/>
        <v>2</v>
      </c>
      <c r="L1976" s="48" t="s">
        <v>249</v>
      </c>
      <c r="M1976" s="79" t="s">
        <v>7177</v>
      </c>
      <c r="N1976" s="80">
        <v>2</v>
      </c>
      <c r="O1976" s="48" t="s">
        <v>7078</v>
      </c>
      <c r="P1976" s="75">
        <v>46022</v>
      </c>
      <c r="Q1976" s="75">
        <v>46022</v>
      </c>
      <c r="R1976" s="75">
        <v>42369</v>
      </c>
      <c r="S1976" s="48">
        <v>1</v>
      </c>
      <c r="T1976" s="48" t="s">
        <v>253</v>
      </c>
      <c r="U1976" s="48" t="s">
        <v>1112</v>
      </c>
      <c r="V1976" s="82" t="s">
        <v>5704</v>
      </c>
      <c r="W1976" s="75">
        <v>43465</v>
      </c>
      <c r="X1976" s="48">
        <v>15000000</v>
      </c>
      <c r="Y1976" s="77">
        <v>5000000000</v>
      </c>
      <c r="Z1976" s="94">
        <v>150000000</v>
      </c>
      <c r="AA1976" s="77">
        <v>1000000000</v>
      </c>
      <c r="AB1976" s="48">
        <v>2</v>
      </c>
      <c r="AC1976" s="75">
        <v>46022</v>
      </c>
      <c r="AD1976" s="77">
        <v>5000000000</v>
      </c>
      <c r="AE1976" s="77">
        <v>5000000000</v>
      </c>
      <c r="AF1976" s="48">
        <v>15000000</v>
      </c>
    </row>
    <row r="1977" spans="1:32" x14ac:dyDescent="0.25">
      <c r="A1977" s="230" t="s">
        <v>5080</v>
      </c>
      <c r="B1977" s="48" t="s">
        <v>7773</v>
      </c>
      <c r="C1977" s="77">
        <v>2000000000</v>
      </c>
      <c r="D1977" s="48"/>
      <c r="E1977" s="75">
        <v>46022</v>
      </c>
      <c r="F1977" s="77">
        <v>5000000000</v>
      </c>
      <c r="G1977" s="77">
        <v>7000000000</v>
      </c>
      <c r="H1977" s="77">
        <v>2000000000</v>
      </c>
      <c r="I1977" s="77">
        <v>150000000</v>
      </c>
      <c r="J1977" s="79" t="s">
        <v>5701</v>
      </c>
      <c r="K1977" s="80">
        <f t="shared" si="90"/>
        <v>2</v>
      </c>
      <c r="L1977" s="48" t="s">
        <v>249</v>
      </c>
      <c r="M1977" s="79" t="s">
        <v>7179</v>
      </c>
      <c r="N1977" s="80">
        <v>2</v>
      </c>
      <c r="O1977" s="48" t="s">
        <v>7078</v>
      </c>
      <c r="P1977" s="75">
        <v>46022</v>
      </c>
      <c r="Q1977" s="75">
        <v>46022</v>
      </c>
      <c r="R1977" s="75">
        <v>42369</v>
      </c>
      <c r="S1977" s="48">
        <v>1</v>
      </c>
      <c r="T1977" s="48" t="s">
        <v>253</v>
      </c>
      <c r="U1977" s="48" t="s">
        <v>1112</v>
      </c>
      <c r="V1977" s="82" t="s">
        <v>5704</v>
      </c>
      <c r="W1977" s="75">
        <v>43465</v>
      </c>
      <c r="X1977" s="48">
        <v>15000000</v>
      </c>
      <c r="Y1977" s="77">
        <v>5000000000</v>
      </c>
      <c r="Z1977" s="94">
        <v>150000000</v>
      </c>
      <c r="AA1977" s="77">
        <v>2500000000</v>
      </c>
      <c r="AB1977" s="48">
        <v>2</v>
      </c>
      <c r="AC1977" s="75">
        <v>46022</v>
      </c>
      <c r="AD1977" s="77">
        <v>5000000000</v>
      </c>
      <c r="AE1977" s="77">
        <v>5000000000</v>
      </c>
      <c r="AF1977" s="48">
        <v>15000000</v>
      </c>
    </row>
    <row r="1978" spans="1:32" x14ac:dyDescent="0.25">
      <c r="A1978" s="230" t="s">
        <v>5082</v>
      </c>
      <c r="B1978" s="48" t="s">
        <v>7774</v>
      </c>
      <c r="C1978" s="77">
        <v>2000000000</v>
      </c>
      <c r="D1978" s="48"/>
      <c r="E1978" s="75">
        <v>46022</v>
      </c>
      <c r="F1978" s="77">
        <v>5000000000</v>
      </c>
      <c r="G1978" s="77">
        <v>7000000000</v>
      </c>
      <c r="H1978" s="77">
        <v>2000000000</v>
      </c>
      <c r="I1978" s="77">
        <v>150000000</v>
      </c>
      <c r="J1978" s="79" t="s">
        <v>5701</v>
      </c>
      <c r="K1978" s="80">
        <f t="shared" si="90"/>
        <v>2</v>
      </c>
      <c r="L1978" s="48" t="s">
        <v>249</v>
      </c>
      <c r="M1978" s="79" t="s">
        <v>7181</v>
      </c>
      <c r="N1978" s="80">
        <v>2</v>
      </c>
      <c r="O1978" s="48" t="s">
        <v>7078</v>
      </c>
      <c r="P1978" s="75">
        <v>46022</v>
      </c>
      <c r="Q1978" s="75">
        <v>46022</v>
      </c>
      <c r="R1978" s="75">
        <v>42369</v>
      </c>
      <c r="S1978" s="48">
        <v>1</v>
      </c>
      <c r="T1978" s="48" t="s">
        <v>253</v>
      </c>
      <c r="U1978" s="48" t="s">
        <v>1112</v>
      </c>
      <c r="V1978" s="82" t="s">
        <v>5704</v>
      </c>
      <c r="W1978" s="75">
        <v>43465</v>
      </c>
      <c r="X1978" s="48">
        <v>15000000</v>
      </c>
      <c r="Y1978" s="77">
        <v>5000000000</v>
      </c>
      <c r="Z1978" s="94">
        <v>150000000</v>
      </c>
      <c r="AA1978" s="77">
        <v>3000000000</v>
      </c>
      <c r="AB1978" s="48">
        <v>2</v>
      </c>
      <c r="AC1978" s="75">
        <v>46022</v>
      </c>
      <c r="AD1978" s="77">
        <v>5000000000</v>
      </c>
      <c r="AE1978" s="77">
        <v>5000000000</v>
      </c>
      <c r="AF1978" s="48">
        <v>15000000</v>
      </c>
    </row>
    <row r="1979" spans="1:32" x14ac:dyDescent="0.25">
      <c r="A1979" s="230" t="s">
        <v>5084</v>
      </c>
      <c r="B1979" s="48" t="s">
        <v>7775</v>
      </c>
      <c r="C1979" s="77">
        <v>2000000000</v>
      </c>
      <c r="D1979" s="48"/>
      <c r="E1979" s="75">
        <v>46022</v>
      </c>
      <c r="F1979" s="77">
        <v>5000000000</v>
      </c>
      <c r="G1979" s="77">
        <v>7000000000</v>
      </c>
      <c r="H1979" s="77">
        <v>2000000000</v>
      </c>
      <c r="I1979" s="77">
        <v>150000000</v>
      </c>
      <c r="J1979" s="79" t="s">
        <v>5701</v>
      </c>
      <c r="K1979" s="80">
        <f t="shared" si="90"/>
        <v>2</v>
      </c>
      <c r="L1979" s="48" t="s">
        <v>249</v>
      </c>
      <c r="M1979" s="79" t="s">
        <v>7183</v>
      </c>
      <c r="N1979" s="80">
        <v>2</v>
      </c>
      <c r="O1979" s="48" t="s">
        <v>7078</v>
      </c>
      <c r="P1979" s="75">
        <v>46022</v>
      </c>
      <c r="Q1979" s="75">
        <v>46022</v>
      </c>
      <c r="R1979" s="75">
        <v>42369</v>
      </c>
      <c r="S1979" s="48">
        <v>1</v>
      </c>
      <c r="T1979" s="48" t="s">
        <v>253</v>
      </c>
      <c r="U1979" s="48" t="s">
        <v>1112</v>
      </c>
      <c r="V1979" s="82" t="s">
        <v>5704</v>
      </c>
      <c r="W1979" s="75">
        <v>43465</v>
      </c>
      <c r="X1979" s="48">
        <v>15000000</v>
      </c>
      <c r="Y1979" s="77">
        <v>5000000000</v>
      </c>
      <c r="Z1979" s="94">
        <v>150000000</v>
      </c>
      <c r="AA1979" s="77">
        <v>0</v>
      </c>
      <c r="AB1979" s="48">
        <v>2</v>
      </c>
      <c r="AC1979" s="75">
        <v>46022</v>
      </c>
      <c r="AD1979" s="77">
        <v>5000000000</v>
      </c>
      <c r="AE1979" s="77">
        <v>5000000000</v>
      </c>
      <c r="AF1979" s="48">
        <v>15000000</v>
      </c>
    </row>
    <row r="1980" spans="1:32" x14ac:dyDescent="0.25">
      <c r="A1980" s="230" t="s">
        <v>5086</v>
      </c>
      <c r="B1980" s="48" t="s">
        <v>7776</v>
      </c>
      <c r="C1980" s="77">
        <v>2000000000</v>
      </c>
      <c r="D1980" s="48"/>
      <c r="E1980" s="75">
        <v>46022</v>
      </c>
      <c r="F1980" s="77">
        <v>5000000000</v>
      </c>
      <c r="G1980" s="77">
        <v>7000000000</v>
      </c>
      <c r="H1980" s="77">
        <v>2000000000</v>
      </c>
      <c r="I1980" s="77">
        <v>150000000</v>
      </c>
      <c r="J1980" s="79" t="s">
        <v>5701</v>
      </c>
      <c r="K1980" s="80">
        <f t="shared" si="90"/>
        <v>2</v>
      </c>
      <c r="L1980" s="48" t="s">
        <v>249</v>
      </c>
      <c r="M1980" s="79" t="s">
        <v>7185</v>
      </c>
      <c r="N1980" s="80">
        <v>2</v>
      </c>
      <c r="O1980" s="48" t="s">
        <v>7078</v>
      </c>
      <c r="P1980" s="75">
        <v>46022</v>
      </c>
      <c r="Q1980" s="75">
        <v>46022</v>
      </c>
      <c r="R1980" s="75">
        <v>42369</v>
      </c>
      <c r="S1980" s="48">
        <v>1</v>
      </c>
      <c r="T1980" s="48" t="s">
        <v>253</v>
      </c>
      <c r="U1980" s="48" t="s">
        <v>1112</v>
      </c>
      <c r="V1980" s="82" t="s">
        <v>5704</v>
      </c>
      <c r="W1980" s="75">
        <v>43465</v>
      </c>
      <c r="X1980" s="48">
        <v>15000000</v>
      </c>
      <c r="Y1980" s="77">
        <v>5000000000</v>
      </c>
      <c r="Z1980" s="94">
        <v>150000000</v>
      </c>
      <c r="AA1980" s="77">
        <v>250000000</v>
      </c>
      <c r="AB1980" s="48">
        <v>2</v>
      </c>
      <c r="AC1980" s="75">
        <v>46022</v>
      </c>
      <c r="AD1980" s="77">
        <v>5000000000</v>
      </c>
      <c r="AE1980" s="77">
        <v>5000000000</v>
      </c>
      <c r="AF1980" s="48">
        <v>15000000</v>
      </c>
    </row>
    <row r="1981" spans="1:32" x14ac:dyDescent="0.25">
      <c r="A1981" s="230" t="s">
        <v>5088</v>
      </c>
      <c r="B1981" s="48" t="s">
        <v>7777</v>
      </c>
      <c r="C1981" s="77">
        <v>2000000000</v>
      </c>
      <c r="D1981" s="48"/>
      <c r="E1981" s="75">
        <v>46022</v>
      </c>
      <c r="F1981" s="77">
        <v>5000000000</v>
      </c>
      <c r="G1981" s="77">
        <v>7000000000</v>
      </c>
      <c r="H1981" s="77">
        <v>2000000000</v>
      </c>
      <c r="I1981" s="77">
        <v>150000000</v>
      </c>
      <c r="J1981" s="79" t="s">
        <v>5701</v>
      </c>
      <c r="K1981" s="80">
        <f t="shared" si="90"/>
        <v>2</v>
      </c>
      <c r="L1981" s="48" t="s">
        <v>249</v>
      </c>
      <c r="M1981" s="79" t="s">
        <v>7187</v>
      </c>
      <c r="N1981" s="80">
        <v>2</v>
      </c>
      <c r="O1981" s="48" t="s">
        <v>7078</v>
      </c>
      <c r="P1981" s="75">
        <v>46022</v>
      </c>
      <c r="Q1981" s="75">
        <v>46022</v>
      </c>
      <c r="R1981" s="75">
        <v>42369</v>
      </c>
      <c r="S1981" s="48">
        <v>1</v>
      </c>
      <c r="T1981" s="48" t="s">
        <v>253</v>
      </c>
      <c r="U1981" s="48" t="s">
        <v>1112</v>
      </c>
      <c r="V1981" s="82" t="s">
        <v>5704</v>
      </c>
      <c r="W1981" s="75">
        <v>43465</v>
      </c>
      <c r="X1981" s="48">
        <v>15000000</v>
      </c>
      <c r="Y1981" s="77">
        <v>5000000000</v>
      </c>
      <c r="Z1981" s="94">
        <v>150000000</v>
      </c>
      <c r="AA1981" s="77">
        <v>1000000000</v>
      </c>
      <c r="AB1981" s="48">
        <v>2</v>
      </c>
      <c r="AC1981" s="75">
        <v>46022</v>
      </c>
      <c r="AD1981" s="77">
        <v>5000000000</v>
      </c>
      <c r="AE1981" s="77">
        <v>5000000000</v>
      </c>
      <c r="AF1981" s="48">
        <v>15000000</v>
      </c>
    </row>
    <row r="1982" spans="1:32" x14ac:dyDescent="0.25">
      <c r="A1982" s="230" t="s">
        <v>5090</v>
      </c>
      <c r="B1982" s="48" t="s">
        <v>7778</v>
      </c>
      <c r="C1982" s="77">
        <v>2000000000</v>
      </c>
      <c r="D1982" s="48"/>
      <c r="E1982" s="75">
        <v>46022</v>
      </c>
      <c r="F1982" s="77">
        <v>5000000000</v>
      </c>
      <c r="G1982" s="77">
        <v>7000000000</v>
      </c>
      <c r="H1982" s="77">
        <v>2000000000</v>
      </c>
      <c r="I1982" s="77">
        <v>150000000</v>
      </c>
      <c r="J1982" s="79" t="s">
        <v>5701</v>
      </c>
      <c r="K1982" s="80">
        <f t="shared" si="90"/>
        <v>2</v>
      </c>
      <c r="L1982" s="48" t="s">
        <v>249</v>
      </c>
      <c r="M1982" s="79" t="s">
        <v>7189</v>
      </c>
      <c r="N1982" s="80">
        <v>2</v>
      </c>
      <c r="O1982" s="48" t="s">
        <v>7078</v>
      </c>
      <c r="P1982" s="75">
        <v>46022</v>
      </c>
      <c r="Q1982" s="75">
        <v>46022</v>
      </c>
      <c r="R1982" s="75">
        <v>42369</v>
      </c>
      <c r="S1982" s="48">
        <v>1</v>
      </c>
      <c r="T1982" s="48" t="s">
        <v>253</v>
      </c>
      <c r="U1982" s="48" t="s">
        <v>1112</v>
      </c>
      <c r="V1982" s="82" t="s">
        <v>5704</v>
      </c>
      <c r="W1982" s="75">
        <v>43465</v>
      </c>
      <c r="X1982" s="48">
        <v>15000000</v>
      </c>
      <c r="Y1982" s="77">
        <v>5000000000</v>
      </c>
      <c r="Z1982" s="94">
        <v>150000000</v>
      </c>
      <c r="AA1982" s="77">
        <v>2500000000</v>
      </c>
      <c r="AB1982" s="48">
        <v>2</v>
      </c>
      <c r="AC1982" s="75">
        <v>46022</v>
      </c>
      <c r="AD1982" s="77">
        <v>5000000000</v>
      </c>
      <c r="AE1982" s="77">
        <v>5000000000</v>
      </c>
      <c r="AF1982" s="48">
        <v>15000000</v>
      </c>
    </row>
    <row r="1983" spans="1:32" x14ac:dyDescent="0.25">
      <c r="A1983" s="230" t="s">
        <v>5092</v>
      </c>
      <c r="B1983" s="48" t="s">
        <v>7779</v>
      </c>
      <c r="C1983" s="77">
        <v>2000000000</v>
      </c>
      <c r="D1983" s="48"/>
      <c r="E1983" s="75">
        <v>46022</v>
      </c>
      <c r="F1983" s="77">
        <v>5000000000</v>
      </c>
      <c r="G1983" s="77">
        <v>7000000000</v>
      </c>
      <c r="H1983" s="77">
        <v>2000000000</v>
      </c>
      <c r="I1983" s="77">
        <v>150000000</v>
      </c>
      <c r="J1983" s="79" t="s">
        <v>5701</v>
      </c>
      <c r="K1983" s="80">
        <f t="shared" si="90"/>
        <v>3</v>
      </c>
      <c r="L1983" s="48" t="s">
        <v>249</v>
      </c>
      <c r="M1983" s="79" t="s">
        <v>7158</v>
      </c>
      <c r="N1983" s="80">
        <v>3</v>
      </c>
      <c r="O1983" s="48" t="s">
        <v>7078</v>
      </c>
      <c r="P1983" s="75">
        <v>46022</v>
      </c>
      <c r="Q1983" s="75">
        <v>46022</v>
      </c>
      <c r="R1983" s="75">
        <v>42369</v>
      </c>
      <c r="S1983" s="48">
        <v>1</v>
      </c>
      <c r="T1983" s="48" t="s">
        <v>253</v>
      </c>
      <c r="U1983" s="48" t="s">
        <v>1112</v>
      </c>
      <c r="V1983" s="82" t="s">
        <v>5704</v>
      </c>
      <c r="W1983" s="75">
        <v>43465</v>
      </c>
      <c r="X1983" s="48">
        <v>15000000</v>
      </c>
      <c r="Y1983" s="77">
        <v>5000000000</v>
      </c>
      <c r="Z1983" s="94">
        <v>150000000</v>
      </c>
      <c r="AA1983" s="77">
        <v>3000000000</v>
      </c>
      <c r="AB1983" s="48">
        <v>2</v>
      </c>
      <c r="AC1983" s="75">
        <v>46022</v>
      </c>
      <c r="AD1983" s="77">
        <v>5000000000</v>
      </c>
      <c r="AE1983" s="77">
        <v>5000000000</v>
      </c>
      <c r="AF1983" s="48">
        <v>15000000</v>
      </c>
    </row>
    <row r="1984" spans="1:32" x14ac:dyDescent="0.25">
      <c r="A1984" s="230" t="s">
        <v>5094</v>
      </c>
      <c r="B1984" s="48" t="s">
        <v>7780</v>
      </c>
      <c r="C1984" s="77">
        <v>2000000000</v>
      </c>
      <c r="D1984" s="48"/>
      <c r="E1984" s="75">
        <v>46022</v>
      </c>
      <c r="F1984" s="77">
        <v>5000000000</v>
      </c>
      <c r="G1984" s="77">
        <v>7000000000</v>
      </c>
      <c r="H1984" s="77">
        <v>2000000000</v>
      </c>
      <c r="I1984" s="77">
        <v>150000000</v>
      </c>
      <c r="J1984" s="79" t="s">
        <v>5701</v>
      </c>
      <c r="K1984" s="80">
        <f t="shared" si="90"/>
        <v>3</v>
      </c>
      <c r="L1984" s="48" t="s">
        <v>249</v>
      </c>
      <c r="M1984" s="79" t="s">
        <v>7192</v>
      </c>
      <c r="N1984" s="80">
        <v>3</v>
      </c>
      <c r="O1984" s="48" t="s">
        <v>7078</v>
      </c>
      <c r="P1984" s="75">
        <v>46022</v>
      </c>
      <c r="Q1984" s="75">
        <v>46022</v>
      </c>
      <c r="R1984" s="75">
        <v>42369</v>
      </c>
      <c r="S1984" s="48">
        <v>1</v>
      </c>
      <c r="T1984" s="48" t="s">
        <v>253</v>
      </c>
      <c r="U1984" s="48" t="s">
        <v>1112</v>
      </c>
      <c r="V1984" s="82" t="s">
        <v>5704</v>
      </c>
      <c r="W1984" s="75">
        <v>43465</v>
      </c>
      <c r="X1984" s="48">
        <v>15000000</v>
      </c>
      <c r="Y1984" s="77">
        <v>5000000000</v>
      </c>
      <c r="Z1984" s="94">
        <v>150000000</v>
      </c>
      <c r="AA1984" s="77">
        <v>0</v>
      </c>
      <c r="AB1984" s="48">
        <v>2</v>
      </c>
      <c r="AC1984" s="75">
        <v>46022</v>
      </c>
      <c r="AD1984" s="77">
        <v>5000000000</v>
      </c>
      <c r="AE1984" s="77">
        <v>5000000000</v>
      </c>
      <c r="AF1984" s="48">
        <v>15000000</v>
      </c>
    </row>
    <row r="1985" spans="1:32" x14ac:dyDescent="0.25">
      <c r="A1985" s="230" t="s">
        <v>5096</v>
      </c>
      <c r="B1985" s="48" t="s">
        <v>7781</v>
      </c>
      <c r="C1985" s="77">
        <v>2000000000</v>
      </c>
      <c r="D1985" s="48"/>
      <c r="E1985" s="75">
        <v>46022</v>
      </c>
      <c r="F1985" s="77">
        <v>5000000000</v>
      </c>
      <c r="G1985" s="77">
        <v>7000000000</v>
      </c>
      <c r="H1985" s="77">
        <v>2000000000</v>
      </c>
      <c r="I1985" s="77">
        <v>150000000</v>
      </c>
      <c r="J1985" s="79" t="s">
        <v>5701</v>
      </c>
      <c r="K1985" s="80">
        <f t="shared" si="90"/>
        <v>3</v>
      </c>
      <c r="L1985" s="48" t="s">
        <v>249</v>
      </c>
      <c r="M1985" s="79" t="s">
        <v>7183</v>
      </c>
      <c r="N1985" s="80">
        <v>3</v>
      </c>
      <c r="O1985" s="48" t="s">
        <v>7078</v>
      </c>
      <c r="P1985" s="75">
        <v>46022</v>
      </c>
      <c r="Q1985" s="75">
        <v>46022</v>
      </c>
      <c r="R1985" s="75">
        <v>42369</v>
      </c>
      <c r="S1985" s="48">
        <v>1</v>
      </c>
      <c r="T1985" s="48" t="s">
        <v>253</v>
      </c>
      <c r="U1985" s="48" t="s">
        <v>1112</v>
      </c>
      <c r="V1985" s="82" t="s">
        <v>5704</v>
      </c>
      <c r="W1985" s="75">
        <v>43465</v>
      </c>
      <c r="X1985" s="48">
        <v>15000000</v>
      </c>
      <c r="Y1985" s="77">
        <v>5000000000</v>
      </c>
      <c r="Z1985" s="94">
        <v>150000000</v>
      </c>
      <c r="AA1985" s="77">
        <v>250000000</v>
      </c>
      <c r="AB1985" s="48">
        <v>2</v>
      </c>
      <c r="AC1985" s="75">
        <v>46022</v>
      </c>
      <c r="AD1985" s="77">
        <v>5000000000</v>
      </c>
      <c r="AE1985" s="77">
        <v>5000000000</v>
      </c>
      <c r="AF1985" s="48">
        <v>15000000</v>
      </c>
    </row>
    <row r="1986" spans="1:32" x14ac:dyDescent="0.25">
      <c r="A1986" s="230" t="s">
        <v>5098</v>
      </c>
      <c r="B1986" s="48" t="s">
        <v>7782</v>
      </c>
      <c r="C1986" s="77">
        <v>2000000000</v>
      </c>
      <c r="D1986" s="48"/>
      <c r="E1986" s="75">
        <v>46022</v>
      </c>
      <c r="F1986" s="77">
        <v>5000000000</v>
      </c>
      <c r="G1986" s="77">
        <v>7000000000</v>
      </c>
      <c r="H1986" s="77">
        <v>2000000000</v>
      </c>
      <c r="I1986" s="77">
        <v>150000000</v>
      </c>
      <c r="J1986" s="79" t="s">
        <v>5701</v>
      </c>
      <c r="K1986" s="80">
        <f t="shared" si="90"/>
        <v>3</v>
      </c>
      <c r="L1986" s="48" t="s">
        <v>249</v>
      </c>
      <c r="M1986" s="79" t="s">
        <v>7131</v>
      </c>
      <c r="N1986" s="80">
        <v>3</v>
      </c>
      <c r="O1986" s="48" t="s">
        <v>7078</v>
      </c>
      <c r="P1986" s="75">
        <v>46022</v>
      </c>
      <c r="Q1986" s="75">
        <v>46022</v>
      </c>
      <c r="R1986" s="75">
        <v>42369</v>
      </c>
      <c r="S1986" s="48">
        <v>1</v>
      </c>
      <c r="T1986" s="48" t="s">
        <v>253</v>
      </c>
      <c r="U1986" s="48" t="s">
        <v>1112</v>
      </c>
      <c r="V1986" s="82" t="s">
        <v>5704</v>
      </c>
      <c r="W1986" s="75">
        <v>43465</v>
      </c>
      <c r="X1986" s="48">
        <v>15000000</v>
      </c>
      <c r="Y1986" s="77">
        <v>5000000000</v>
      </c>
      <c r="Z1986" s="94">
        <v>150000000</v>
      </c>
      <c r="AA1986" s="77">
        <v>1000000000</v>
      </c>
      <c r="AB1986" s="48">
        <v>2</v>
      </c>
      <c r="AC1986" s="75">
        <v>46022</v>
      </c>
      <c r="AD1986" s="77">
        <v>5000000000</v>
      </c>
      <c r="AE1986" s="77">
        <v>5000000000</v>
      </c>
      <c r="AF1986" s="48">
        <v>15000000</v>
      </c>
    </row>
    <row r="1987" spans="1:32" x14ac:dyDescent="0.25">
      <c r="A1987" s="230" t="s">
        <v>5100</v>
      </c>
      <c r="B1987" s="48" t="s">
        <v>7783</v>
      </c>
      <c r="C1987" s="77">
        <v>2000000000</v>
      </c>
      <c r="D1987" s="48"/>
      <c r="E1987" s="75">
        <v>46022</v>
      </c>
      <c r="F1987" s="77">
        <v>5000000000</v>
      </c>
      <c r="G1987" s="77">
        <v>7000000000</v>
      </c>
      <c r="H1987" s="77">
        <v>2000000000</v>
      </c>
      <c r="I1987" s="77">
        <v>150000000</v>
      </c>
      <c r="J1987" s="79" t="s">
        <v>5701</v>
      </c>
      <c r="K1987" s="80">
        <f t="shared" ref="K1987:K2050" si="91">N1987</f>
        <v>3</v>
      </c>
      <c r="L1987" s="48" t="s">
        <v>249</v>
      </c>
      <c r="M1987" s="79" t="s">
        <v>7103</v>
      </c>
      <c r="N1987" s="80">
        <v>3</v>
      </c>
      <c r="O1987" s="48" t="s">
        <v>7078</v>
      </c>
      <c r="P1987" s="75">
        <v>46022</v>
      </c>
      <c r="Q1987" s="75">
        <v>46022</v>
      </c>
      <c r="R1987" s="75">
        <v>42369</v>
      </c>
      <c r="S1987" s="48">
        <v>1</v>
      </c>
      <c r="T1987" s="48" t="s">
        <v>253</v>
      </c>
      <c r="U1987" s="48" t="s">
        <v>1112</v>
      </c>
      <c r="V1987" s="82" t="s">
        <v>5704</v>
      </c>
      <c r="W1987" s="75">
        <v>43465</v>
      </c>
      <c r="X1987" s="48">
        <v>15000000</v>
      </c>
      <c r="Y1987" s="77">
        <v>5000000000</v>
      </c>
      <c r="Z1987" s="94">
        <v>150000000</v>
      </c>
      <c r="AA1987" s="77">
        <v>2500000000</v>
      </c>
      <c r="AB1987" s="48">
        <v>2</v>
      </c>
      <c r="AC1987" s="75">
        <v>46022</v>
      </c>
      <c r="AD1987" s="77">
        <v>5000000000</v>
      </c>
      <c r="AE1987" s="77">
        <v>5000000000</v>
      </c>
      <c r="AF1987" s="48">
        <v>15000000</v>
      </c>
    </row>
    <row r="1988" spans="1:32" x14ac:dyDescent="0.25">
      <c r="A1988" s="230" t="s">
        <v>5102</v>
      </c>
      <c r="B1988" s="48" t="s">
        <v>7784</v>
      </c>
      <c r="C1988" s="77">
        <v>2000000000</v>
      </c>
      <c r="D1988" s="48"/>
      <c r="E1988" s="75">
        <v>46022</v>
      </c>
      <c r="F1988" s="77">
        <v>5000000000</v>
      </c>
      <c r="G1988" s="77">
        <v>7000000000</v>
      </c>
      <c r="H1988" s="77">
        <v>2000000000</v>
      </c>
      <c r="I1988" s="77">
        <v>150000000</v>
      </c>
      <c r="J1988" s="79" t="s">
        <v>5701</v>
      </c>
      <c r="K1988" s="80">
        <f t="shared" si="91"/>
        <v>3</v>
      </c>
      <c r="L1988" s="48" t="s">
        <v>249</v>
      </c>
      <c r="M1988" s="79" t="s">
        <v>7197</v>
      </c>
      <c r="N1988" s="80">
        <v>3</v>
      </c>
      <c r="O1988" s="48" t="s">
        <v>7078</v>
      </c>
      <c r="P1988" s="75">
        <v>46022</v>
      </c>
      <c r="Q1988" s="75">
        <v>46022</v>
      </c>
      <c r="R1988" s="75">
        <v>42369</v>
      </c>
      <c r="S1988" s="48">
        <v>1</v>
      </c>
      <c r="T1988" s="48" t="s">
        <v>253</v>
      </c>
      <c r="U1988" s="48" t="s">
        <v>1112</v>
      </c>
      <c r="V1988" s="82" t="s">
        <v>5704</v>
      </c>
      <c r="W1988" s="75">
        <v>43465</v>
      </c>
      <c r="X1988" s="48">
        <v>15000000</v>
      </c>
      <c r="Y1988" s="77">
        <v>5000000000</v>
      </c>
      <c r="Z1988" s="94">
        <v>150000000</v>
      </c>
      <c r="AA1988" s="77">
        <v>3000000000</v>
      </c>
      <c r="AB1988" s="48">
        <v>2</v>
      </c>
      <c r="AC1988" s="75">
        <v>46022</v>
      </c>
      <c r="AD1988" s="77">
        <v>5000000000</v>
      </c>
      <c r="AE1988" s="77">
        <v>5000000000</v>
      </c>
      <c r="AF1988" s="48">
        <v>15000000</v>
      </c>
    </row>
    <row r="1989" spans="1:32" x14ac:dyDescent="0.25">
      <c r="A1989" s="230" t="s">
        <v>5104</v>
      </c>
      <c r="B1989" s="48" t="s">
        <v>7785</v>
      </c>
      <c r="C1989" s="77">
        <v>2000000000</v>
      </c>
      <c r="D1989" s="48"/>
      <c r="E1989" s="75">
        <v>46022</v>
      </c>
      <c r="F1989" s="77">
        <v>5000000000</v>
      </c>
      <c r="G1989" s="77">
        <v>7000000000</v>
      </c>
      <c r="H1989" s="77">
        <v>2000000000</v>
      </c>
      <c r="I1989" s="77">
        <v>150000000</v>
      </c>
      <c r="J1989" s="79" t="s">
        <v>5701</v>
      </c>
      <c r="K1989" s="80">
        <f t="shared" si="91"/>
        <v>3</v>
      </c>
      <c r="L1989" s="48" t="s">
        <v>249</v>
      </c>
      <c r="M1989" s="79" t="s">
        <v>7199</v>
      </c>
      <c r="N1989" s="80">
        <v>3</v>
      </c>
      <c r="O1989" s="48" t="s">
        <v>7078</v>
      </c>
      <c r="P1989" s="75">
        <v>46022</v>
      </c>
      <c r="Q1989" s="75">
        <v>46022</v>
      </c>
      <c r="R1989" s="75">
        <v>42369</v>
      </c>
      <c r="S1989" s="48">
        <v>1</v>
      </c>
      <c r="T1989" s="48" t="s">
        <v>253</v>
      </c>
      <c r="U1989" s="48" t="s">
        <v>1112</v>
      </c>
      <c r="V1989" s="82" t="s">
        <v>5704</v>
      </c>
      <c r="W1989" s="75">
        <v>43465</v>
      </c>
      <c r="X1989" s="48">
        <v>15000000</v>
      </c>
      <c r="Y1989" s="77">
        <v>5000000000</v>
      </c>
      <c r="Z1989" s="94">
        <v>150000000</v>
      </c>
      <c r="AA1989" s="77">
        <v>0</v>
      </c>
      <c r="AB1989" s="48">
        <v>2</v>
      </c>
      <c r="AC1989" s="75">
        <v>46022</v>
      </c>
      <c r="AD1989" s="77">
        <v>5000000000</v>
      </c>
      <c r="AE1989" s="77">
        <v>5000000000</v>
      </c>
      <c r="AF1989" s="48">
        <v>15000000</v>
      </c>
    </row>
    <row r="1990" spans="1:32" x14ac:dyDescent="0.25">
      <c r="A1990" s="230" t="s">
        <v>5106</v>
      </c>
      <c r="B1990" s="48" t="s">
        <v>7786</v>
      </c>
      <c r="C1990" s="77">
        <v>2000000000</v>
      </c>
      <c r="D1990" s="48"/>
      <c r="E1990" s="75">
        <v>46022</v>
      </c>
      <c r="F1990" s="77">
        <v>5000000000</v>
      </c>
      <c r="G1990" s="77">
        <v>7000000000</v>
      </c>
      <c r="H1990" s="77">
        <v>2000000000</v>
      </c>
      <c r="I1990" s="77">
        <v>150000000</v>
      </c>
      <c r="J1990" s="79" t="s">
        <v>5701</v>
      </c>
      <c r="K1990" s="80">
        <f t="shared" si="91"/>
        <v>3</v>
      </c>
      <c r="L1990" s="48" t="s">
        <v>249</v>
      </c>
      <c r="M1990" s="79" t="s">
        <v>7201</v>
      </c>
      <c r="N1990" s="80">
        <v>3</v>
      </c>
      <c r="O1990" s="48" t="s">
        <v>7078</v>
      </c>
      <c r="P1990" s="75">
        <v>46022</v>
      </c>
      <c r="Q1990" s="75">
        <v>46022</v>
      </c>
      <c r="R1990" s="75">
        <v>42369</v>
      </c>
      <c r="S1990" s="48">
        <v>1</v>
      </c>
      <c r="T1990" s="48" t="s">
        <v>253</v>
      </c>
      <c r="U1990" s="48" t="s">
        <v>1112</v>
      </c>
      <c r="V1990" s="82" t="s">
        <v>5704</v>
      </c>
      <c r="W1990" s="75">
        <v>43465</v>
      </c>
      <c r="X1990" s="48">
        <v>15000000</v>
      </c>
      <c r="Y1990" s="77">
        <v>5000000000</v>
      </c>
      <c r="Z1990" s="94">
        <v>150000000</v>
      </c>
      <c r="AA1990" s="77">
        <v>250000000</v>
      </c>
      <c r="AB1990" s="48">
        <v>2</v>
      </c>
      <c r="AC1990" s="75">
        <v>46022</v>
      </c>
      <c r="AD1990" s="77">
        <v>5000000000</v>
      </c>
      <c r="AE1990" s="77">
        <v>5000000000</v>
      </c>
      <c r="AF1990" s="48">
        <v>15000000</v>
      </c>
    </row>
    <row r="1991" spans="1:32" x14ac:dyDescent="0.25">
      <c r="A1991" s="230" t="s">
        <v>5108</v>
      </c>
      <c r="B1991" s="48" t="s">
        <v>7787</v>
      </c>
      <c r="C1991" s="77">
        <v>2000000000</v>
      </c>
      <c r="D1991" s="48"/>
      <c r="E1991" s="75">
        <v>46022</v>
      </c>
      <c r="F1991" s="77">
        <v>5000000000</v>
      </c>
      <c r="G1991" s="77">
        <v>7000000000</v>
      </c>
      <c r="H1991" s="77">
        <v>2000000000</v>
      </c>
      <c r="I1991" s="77">
        <v>150000000</v>
      </c>
      <c r="J1991" s="79" t="s">
        <v>5701</v>
      </c>
      <c r="K1991" s="80">
        <f t="shared" si="91"/>
        <v>3</v>
      </c>
      <c r="L1991" s="48" t="s">
        <v>249</v>
      </c>
      <c r="M1991" s="79" t="s">
        <v>7203</v>
      </c>
      <c r="N1991" s="80">
        <v>3</v>
      </c>
      <c r="O1991" s="48" t="s">
        <v>7078</v>
      </c>
      <c r="P1991" s="75">
        <v>46022</v>
      </c>
      <c r="Q1991" s="75">
        <v>46022</v>
      </c>
      <c r="R1991" s="75">
        <v>42369</v>
      </c>
      <c r="S1991" s="48">
        <v>1</v>
      </c>
      <c r="T1991" s="48" t="s">
        <v>253</v>
      </c>
      <c r="U1991" s="48" t="s">
        <v>1112</v>
      </c>
      <c r="V1991" s="82" t="s">
        <v>5704</v>
      </c>
      <c r="W1991" s="75">
        <v>43465</v>
      </c>
      <c r="X1991" s="48">
        <v>15000000</v>
      </c>
      <c r="Y1991" s="77">
        <v>5000000000</v>
      </c>
      <c r="Z1991" s="94">
        <v>150000000</v>
      </c>
      <c r="AA1991" s="77">
        <v>1000000000</v>
      </c>
      <c r="AB1991" s="48">
        <v>2</v>
      </c>
      <c r="AC1991" s="75">
        <v>46022</v>
      </c>
      <c r="AD1991" s="77">
        <v>5000000000</v>
      </c>
      <c r="AE1991" s="77">
        <v>5000000000</v>
      </c>
      <c r="AF1991" s="48">
        <v>15000000</v>
      </c>
    </row>
    <row r="1992" spans="1:32" x14ac:dyDescent="0.25">
      <c r="A1992" s="230" t="s">
        <v>5110</v>
      </c>
      <c r="B1992" s="48" t="s">
        <v>7788</v>
      </c>
      <c r="C1992" s="77">
        <v>2000000000</v>
      </c>
      <c r="D1992" s="48"/>
      <c r="E1992" s="75">
        <v>46022</v>
      </c>
      <c r="F1992" s="77">
        <v>5000000000</v>
      </c>
      <c r="G1992" s="77">
        <v>7000000000</v>
      </c>
      <c r="H1992" s="77">
        <v>2000000000</v>
      </c>
      <c r="I1992" s="77">
        <v>150000000</v>
      </c>
      <c r="J1992" s="79" t="s">
        <v>5701</v>
      </c>
      <c r="K1992" s="80">
        <f t="shared" si="91"/>
        <v>4</v>
      </c>
      <c r="L1992" s="48" t="s">
        <v>249</v>
      </c>
      <c r="M1992" s="79" t="s">
        <v>7205</v>
      </c>
      <c r="N1992" s="80">
        <v>4</v>
      </c>
      <c r="O1992" s="48" t="s">
        <v>7078</v>
      </c>
      <c r="P1992" s="75">
        <v>46022</v>
      </c>
      <c r="Q1992" s="75">
        <v>46022</v>
      </c>
      <c r="R1992" s="75">
        <v>42369</v>
      </c>
      <c r="S1992" s="48">
        <v>1</v>
      </c>
      <c r="T1992" s="48" t="s">
        <v>253</v>
      </c>
      <c r="U1992" s="48" t="s">
        <v>1112</v>
      </c>
      <c r="V1992" s="82" t="s">
        <v>5704</v>
      </c>
      <c r="W1992" s="75">
        <v>43465</v>
      </c>
      <c r="X1992" s="48">
        <v>15000000</v>
      </c>
      <c r="Y1992" s="77">
        <v>5000000000</v>
      </c>
      <c r="Z1992" s="94">
        <v>150000000</v>
      </c>
      <c r="AA1992" s="77">
        <v>2500000000</v>
      </c>
      <c r="AB1992" s="48">
        <v>2</v>
      </c>
      <c r="AC1992" s="75">
        <v>46022</v>
      </c>
      <c r="AD1992" s="77">
        <v>5000000000</v>
      </c>
      <c r="AE1992" s="77">
        <v>5000000000</v>
      </c>
      <c r="AF1992" s="48">
        <v>15000000</v>
      </c>
    </row>
    <row r="1993" spans="1:32" x14ac:dyDescent="0.25">
      <c r="A1993" s="230" t="s">
        <v>5112</v>
      </c>
      <c r="B1993" s="48" t="s">
        <v>7789</v>
      </c>
      <c r="C1993" s="77">
        <v>2000000000</v>
      </c>
      <c r="D1993" s="48"/>
      <c r="E1993" s="75">
        <v>46022</v>
      </c>
      <c r="F1993" s="77">
        <v>5000000000</v>
      </c>
      <c r="G1993" s="77">
        <v>7000000000</v>
      </c>
      <c r="H1993" s="77">
        <v>2000000000</v>
      </c>
      <c r="I1993" s="77">
        <v>150000000</v>
      </c>
      <c r="J1993" s="79" t="s">
        <v>5701</v>
      </c>
      <c r="K1993" s="80">
        <f t="shared" si="91"/>
        <v>4</v>
      </c>
      <c r="L1993" s="48" t="s">
        <v>249</v>
      </c>
      <c r="M1993" s="79" t="s">
        <v>7146</v>
      </c>
      <c r="N1993" s="80">
        <v>4</v>
      </c>
      <c r="O1993" s="48" t="s">
        <v>7078</v>
      </c>
      <c r="P1993" s="75">
        <v>46022</v>
      </c>
      <c r="Q1993" s="75">
        <v>46022</v>
      </c>
      <c r="R1993" s="75">
        <v>42369</v>
      </c>
      <c r="S1993" s="48">
        <v>1</v>
      </c>
      <c r="T1993" s="48" t="s">
        <v>253</v>
      </c>
      <c r="U1993" s="48" t="s">
        <v>1112</v>
      </c>
      <c r="V1993" s="82" t="s">
        <v>5704</v>
      </c>
      <c r="W1993" s="75">
        <v>43465</v>
      </c>
      <c r="X1993" s="48">
        <v>15000000</v>
      </c>
      <c r="Y1993" s="77">
        <v>5000000000</v>
      </c>
      <c r="Z1993" s="94">
        <v>150000000</v>
      </c>
      <c r="AA1993" s="77">
        <v>3000000000</v>
      </c>
      <c r="AB1993" s="48">
        <v>2</v>
      </c>
      <c r="AC1993" s="75">
        <v>46022</v>
      </c>
      <c r="AD1993" s="77">
        <v>5000000000</v>
      </c>
      <c r="AE1993" s="77">
        <v>5000000000</v>
      </c>
      <c r="AF1993" s="48">
        <v>15000000</v>
      </c>
    </row>
    <row r="1994" spans="1:32" x14ac:dyDescent="0.25">
      <c r="A1994" s="230" t="s">
        <v>5114</v>
      </c>
      <c r="B1994" s="48" t="s">
        <v>7790</v>
      </c>
      <c r="C1994" s="77">
        <v>2000000000</v>
      </c>
      <c r="D1994" s="48"/>
      <c r="E1994" s="75">
        <v>46022</v>
      </c>
      <c r="F1994" s="77">
        <v>5000000000</v>
      </c>
      <c r="G1994" s="77">
        <v>7000000000</v>
      </c>
      <c r="H1994" s="77">
        <v>2000000000</v>
      </c>
      <c r="I1994" s="77">
        <v>150000000</v>
      </c>
      <c r="J1994" s="79" t="s">
        <v>5701</v>
      </c>
      <c r="K1994" s="80">
        <f t="shared" si="91"/>
        <v>4</v>
      </c>
      <c r="L1994" s="48" t="s">
        <v>249</v>
      </c>
      <c r="M1994" s="79" t="s">
        <v>7208</v>
      </c>
      <c r="N1994" s="80">
        <v>4</v>
      </c>
      <c r="O1994" s="48" t="s">
        <v>7078</v>
      </c>
      <c r="P1994" s="75">
        <v>46022</v>
      </c>
      <c r="Q1994" s="75">
        <v>46022</v>
      </c>
      <c r="R1994" s="75">
        <v>42369</v>
      </c>
      <c r="S1994" s="48">
        <v>1</v>
      </c>
      <c r="T1994" s="48" t="s">
        <v>253</v>
      </c>
      <c r="U1994" s="48" t="s">
        <v>1112</v>
      </c>
      <c r="V1994" s="82" t="s">
        <v>5704</v>
      </c>
      <c r="W1994" s="75">
        <v>43465</v>
      </c>
      <c r="X1994" s="48">
        <v>15000000</v>
      </c>
      <c r="Y1994" s="77">
        <v>5000000000</v>
      </c>
      <c r="Z1994" s="94">
        <v>150000000</v>
      </c>
      <c r="AA1994" s="77">
        <v>0</v>
      </c>
      <c r="AB1994" s="48">
        <v>2</v>
      </c>
      <c r="AC1994" s="75">
        <v>46022</v>
      </c>
      <c r="AD1994" s="77">
        <v>5000000000</v>
      </c>
      <c r="AE1994" s="77">
        <v>5000000000</v>
      </c>
      <c r="AF1994" s="48">
        <v>15000000</v>
      </c>
    </row>
    <row r="1995" spans="1:32" x14ac:dyDescent="0.25">
      <c r="A1995" s="230" t="s">
        <v>5116</v>
      </c>
      <c r="B1995" s="48" t="s">
        <v>7791</v>
      </c>
      <c r="C1995" s="77">
        <v>2000000000</v>
      </c>
      <c r="D1995" s="48"/>
      <c r="E1995" s="75">
        <v>46022</v>
      </c>
      <c r="F1995" s="77">
        <v>5000000000</v>
      </c>
      <c r="G1995" s="77">
        <v>7000000000</v>
      </c>
      <c r="H1995" s="77">
        <v>2000000000</v>
      </c>
      <c r="I1995" s="77">
        <v>150000000</v>
      </c>
      <c r="J1995" s="79" t="s">
        <v>5701</v>
      </c>
      <c r="K1995" s="80">
        <f t="shared" si="91"/>
        <v>4</v>
      </c>
      <c r="L1995" s="48" t="s">
        <v>249</v>
      </c>
      <c r="M1995" s="79" t="s">
        <v>7210</v>
      </c>
      <c r="N1995" s="80">
        <v>4</v>
      </c>
      <c r="O1995" s="48" t="s">
        <v>7078</v>
      </c>
      <c r="P1995" s="75">
        <v>46022</v>
      </c>
      <c r="Q1995" s="75">
        <v>46022</v>
      </c>
      <c r="R1995" s="75">
        <v>42369</v>
      </c>
      <c r="S1995" s="48">
        <v>1</v>
      </c>
      <c r="T1995" s="48" t="s">
        <v>253</v>
      </c>
      <c r="U1995" s="48" t="s">
        <v>1112</v>
      </c>
      <c r="V1995" s="82" t="s">
        <v>5704</v>
      </c>
      <c r="W1995" s="75">
        <v>43465</v>
      </c>
      <c r="X1995" s="48">
        <v>15000000</v>
      </c>
      <c r="Y1995" s="77">
        <v>5000000000</v>
      </c>
      <c r="Z1995" s="94">
        <v>150000000</v>
      </c>
      <c r="AA1995" s="77">
        <v>250000000</v>
      </c>
      <c r="AB1995" s="48">
        <v>2</v>
      </c>
      <c r="AC1995" s="75">
        <v>46022</v>
      </c>
      <c r="AD1995" s="77">
        <v>5000000000</v>
      </c>
      <c r="AE1995" s="77">
        <v>5000000000</v>
      </c>
      <c r="AF1995" s="48">
        <v>15000000</v>
      </c>
    </row>
    <row r="1996" spans="1:32" x14ac:dyDescent="0.25">
      <c r="A1996" s="230" t="s">
        <v>5118</v>
      </c>
      <c r="B1996" s="48" t="s">
        <v>7792</v>
      </c>
      <c r="C1996" s="77">
        <v>2000000000</v>
      </c>
      <c r="D1996" s="48"/>
      <c r="E1996" s="75">
        <v>46022</v>
      </c>
      <c r="F1996" s="77">
        <v>5000000000</v>
      </c>
      <c r="G1996" s="77">
        <v>7000000000</v>
      </c>
      <c r="H1996" s="77">
        <v>2000000000</v>
      </c>
      <c r="I1996" s="77">
        <v>150000000</v>
      </c>
      <c r="J1996" s="79" t="s">
        <v>5701</v>
      </c>
      <c r="K1996" s="80">
        <f t="shared" si="91"/>
        <v>4</v>
      </c>
      <c r="L1996" s="48" t="s">
        <v>249</v>
      </c>
      <c r="M1996" s="79" t="s">
        <v>7093</v>
      </c>
      <c r="N1996" s="80">
        <v>4</v>
      </c>
      <c r="O1996" s="48" t="s">
        <v>7078</v>
      </c>
      <c r="P1996" s="75">
        <v>46022</v>
      </c>
      <c r="Q1996" s="75">
        <v>46022</v>
      </c>
      <c r="R1996" s="75">
        <v>42369</v>
      </c>
      <c r="S1996" s="48">
        <v>1</v>
      </c>
      <c r="T1996" s="48" t="s">
        <v>253</v>
      </c>
      <c r="U1996" s="48" t="s">
        <v>1112</v>
      </c>
      <c r="V1996" s="82" t="s">
        <v>5704</v>
      </c>
      <c r="W1996" s="75">
        <v>43465</v>
      </c>
      <c r="X1996" s="48">
        <v>15000000</v>
      </c>
      <c r="Y1996" s="77">
        <v>5000000000</v>
      </c>
      <c r="Z1996" s="94">
        <v>150000000</v>
      </c>
      <c r="AA1996" s="77">
        <v>1000000000</v>
      </c>
      <c r="AB1996" s="48">
        <v>2</v>
      </c>
      <c r="AC1996" s="75">
        <v>46022</v>
      </c>
      <c r="AD1996" s="77">
        <v>5000000000</v>
      </c>
      <c r="AE1996" s="77">
        <v>5000000000</v>
      </c>
      <c r="AF1996" s="48">
        <v>15000000</v>
      </c>
    </row>
    <row r="1997" spans="1:32" x14ac:dyDescent="0.25">
      <c r="A1997" s="230" t="s">
        <v>5120</v>
      </c>
      <c r="B1997" s="48" t="s">
        <v>7793</v>
      </c>
      <c r="C1997" s="77">
        <v>2000000000</v>
      </c>
      <c r="D1997" s="48"/>
      <c r="E1997" s="75">
        <v>46022</v>
      </c>
      <c r="F1997" s="77">
        <v>5000000000</v>
      </c>
      <c r="G1997" s="77">
        <v>7000000000</v>
      </c>
      <c r="H1997" s="77">
        <v>2000000000</v>
      </c>
      <c r="I1997" s="77">
        <v>150000000</v>
      </c>
      <c r="J1997" s="79" t="s">
        <v>5701</v>
      </c>
      <c r="K1997" s="80">
        <f t="shared" si="91"/>
        <v>4</v>
      </c>
      <c r="L1997" s="48" t="s">
        <v>249</v>
      </c>
      <c r="M1997" s="79" t="s">
        <v>7213</v>
      </c>
      <c r="N1997" s="80">
        <v>4</v>
      </c>
      <c r="O1997" s="48" t="s">
        <v>7078</v>
      </c>
      <c r="P1997" s="75">
        <v>46022</v>
      </c>
      <c r="Q1997" s="75">
        <v>46022</v>
      </c>
      <c r="R1997" s="75">
        <v>42369</v>
      </c>
      <c r="S1997" s="48">
        <v>1</v>
      </c>
      <c r="T1997" s="48" t="s">
        <v>253</v>
      </c>
      <c r="U1997" s="48" t="s">
        <v>1112</v>
      </c>
      <c r="V1997" s="82" t="s">
        <v>5704</v>
      </c>
      <c r="W1997" s="75">
        <v>43465</v>
      </c>
      <c r="X1997" s="48">
        <v>15000000</v>
      </c>
      <c r="Y1997" s="77">
        <v>5000000000</v>
      </c>
      <c r="Z1997" s="94">
        <v>150000000</v>
      </c>
      <c r="AA1997" s="77">
        <v>2500000000</v>
      </c>
      <c r="AB1997" s="48">
        <v>2</v>
      </c>
      <c r="AC1997" s="75">
        <v>46022</v>
      </c>
      <c r="AD1997" s="77">
        <v>5000000000</v>
      </c>
      <c r="AE1997" s="77">
        <v>5000000000</v>
      </c>
      <c r="AF1997" s="48">
        <v>15000000</v>
      </c>
    </row>
    <row r="1998" spans="1:32" x14ac:dyDescent="0.25">
      <c r="A1998" s="230" t="s">
        <v>5122</v>
      </c>
      <c r="B1998" s="48" t="s">
        <v>7794</v>
      </c>
      <c r="C1998" s="77">
        <v>2000000000</v>
      </c>
      <c r="D1998" s="48"/>
      <c r="E1998" s="75">
        <v>46022</v>
      </c>
      <c r="F1998" s="77">
        <v>5000000000</v>
      </c>
      <c r="G1998" s="77">
        <v>7000000000</v>
      </c>
      <c r="H1998" s="77">
        <v>2000000000</v>
      </c>
      <c r="I1998" s="77">
        <v>150000000</v>
      </c>
      <c r="J1998" s="79" t="s">
        <v>5701</v>
      </c>
      <c r="K1998" s="80">
        <f t="shared" si="91"/>
        <v>4</v>
      </c>
      <c r="L1998" s="48" t="s">
        <v>249</v>
      </c>
      <c r="M1998" s="79" t="s">
        <v>7215</v>
      </c>
      <c r="N1998" s="80">
        <v>4</v>
      </c>
      <c r="O1998" s="48" t="s">
        <v>7078</v>
      </c>
      <c r="P1998" s="75">
        <v>46022</v>
      </c>
      <c r="Q1998" s="75">
        <v>46022</v>
      </c>
      <c r="R1998" s="75">
        <v>42369</v>
      </c>
      <c r="S1998" s="48">
        <v>1</v>
      </c>
      <c r="T1998" s="48" t="s">
        <v>253</v>
      </c>
      <c r="U1998" s="48" t="s">
        <v>1112</v>
      </c>
      <c r="V1998" s="82" t="s">
        <v>5704</v>
      </c>
      <c r="W1998" s="75">
        <v>43465</v>
      </c>
      <c r="X1998" s="48">
        <v>15000000</v>
      </c>
      <c r="Y1998" s="77">
        <v>5000000000</v>
      </c>
      <c r="Z1998" s="94">
        <v>150000000</v>
      </c>
      <c r="AA1998" s="77">
        <v>3000000000</v>
      </c>
      <c r="AB1998" s="48">
        <v>2</v>
      </c>
      <c r="AC1998" s="75">
        <v>46022</v>
      </c>
      <c r="AD1998" s="77">
        <v>5000000000</v>
      </c>
      <c r="AE1998" s="77">
        <v>5000000000</v>
      </c>
      <c r="AF1998" s="48">
        <v>15000000</v>
      </c>
    </row>
    <row r="1999" spans="1:32" x14ac:dyDescent="0.25">
      <c r="A1999" s="230" t="s">
        <v>5124</v>
      </c>
      <c r="B1999" s="48" t="s">
        <v>7795</v>
      </c>
      <c r="C1999" s="77">
        <v>2000000000</v>
      </c>
      <c r="D1999" s="48"/>
      <c r="E1999" s="75">
        <v>46022</v>
      </c>
      <c r="F1999" s="77">
        <v>5000000000</v>
      </c>
      <c r="G1999" s="77">
        <v>7000000000</v>
      </c>
      <c r="H1999" s="77">
        <v>2000000000</v>
      </c>
      <c r="I1999" s="77">
        <v>150000000</v>
      </c>
      <c r="J1999" s="79" t="s">
        <v>5701</v>
      </c>
      <c r="K1999" s="80">
        <f t="shared" si="91"/>
        <v>4</v>
      </c>
      <c r="L1999" s="48" t="s">
        <v>249</v>
      </c>
      <c r="M1999" s="79" t="s">
        <v>7217</v>
      </c>
      <c r="N1999" s="80">
        <v>4</v>
      </c>
      <c r="O1999" s="48" t="s">
        <v>7078</v>
      </c>
      <c r="P1999" s="75">
        <v>46022</v>
      </c>
      <c r="Q1999" s="75">
        <v>46022</v>
      </c>
      <c r="R1999" s="75">
        <v>42369</v>
      </c>
      <c r="S1999" s="48">
        <v>1</v>
      </c>
      <c r="T1999" s="48" t="s">
        <v>253</v>
      </c>
      <c r="U1999" s="48" t="s">
        <v>1112</v>
      </c>
      <c r="V1999" s="82" t="s">
        <v>5704</v>
      </c>
      <c r="W1999" s="75">
        <v>43465</v>
      </c>
      <c r="X1999" s="48">
        <v>15000000</v>
      </c>
      <c r="Y1999" s="77">
        <v>5000000000</v>
      </c>
      <c r="Z1999" s="94">
        <v>150000000</v>
      </c>
      <c r="AA1999" s="77">
        <v>0</v>
      </c>
      <c r="AB1999" s="48">
        <v>2</v>
      </c>
      <c r="AC1999" s="75">
        <v>46022</v>
      </c>
      <c r="AD1999" s="77">
        <v>5000000000</v>
      </c>
      <c r="AE1999" s="77">
        <v>5000000000</v>
      </c>
      <c r="AF1999" s="48">
        <v>15000000</v>
      </c>
    </row>
    <row r="2000" spans="1:32" x14ac:dyDescent="0.25">
      <c r="A2000" s="230" t="s">
        <v>5126</v>
      </c>
      <c r="B2000" s="48" t="s">
        <v>7796</v>
      </c>
      <c r="C2000" s="77">
        <v>2000000000</v>
      </c>
      <c r="D2000" s="48"/>
      <c r="E2000" s="75">
        <v>46022</v>
      </c>
      <c r="F2000" s="77">
        <v>5000000000</v>
      </c>
      <c r="G2000" s="77">
        <v>7000000000</v>
      </c>
      <c r="H2000" s="77">
        <v>2000000000</v>
      </c>
      <c r="I2000" s="77">
        <v>150000000</v>
      </c>
      <c r="J2000" s="79" t="s">
        <v>5701</v>
      </c>
      <c r="K2000" s="80">
        <f t="shared" si="91"/>
        <v>4</v>
      </c>
      <c r="L2000" s="48" t="s">
        <v>249</v>
      </c>
      <c r="M2000" s="79" t="s">
        <v>7219</v>
      </c>
      <c r="N2000" s="80">
        <v>4</v>
      </c>
      <c r="O2000" s="48" t="s">
        <v>7078</v>
      </c>
      <c r="P2000" s="75">
        <v>46022</v>
      </c>
      <c r="Q2000" s="75">
        <v>46022</v>
      </c>
      <c r="R2000" s="75">
        <v>42369</v>
      </c>
      <c r="S2000" s="48">
        <v>1</v>
      </c>
      <c r="T2000" s="48" t="s">
        <v>253</v>
      </c>
      <c r="U2000" s="48" t="s">
        <v>1112</v>
      </c>
      <c r="V2000" s="82" t="s">
        <v>5704</v>
      </c>
      <c r="W2000" s="75">
        <v>43465</v>
      </c>
      <c r="X2000" s="48">
        <v>15000000</v>
      </c>
      <c r="Y2000" s="77">
        <v>5000000000</v>
      </c>
      <c r="Z2000" s="94">
        <v>150000000</v>
      </c>
      <c r="AA2000" s="77">
        <v>250000000</v>
      </c>
      <c r="AB2000" s="48">
        <v>2</v>
      </c>
      <c r="AC2000" s="75">
        <v>46022</v>
      </c>
      <c r="AD2000" s="77">
        <v>5000000000</v>
      </c>
      <c r="AE2000" s="77">
        <v>5000000000</v>
      </c>
      <c r="AF2000" s="48">
        <v>15000000</v>
      </c>
    </row>
    <row r="2001" spans="1:32" x14ac:dyDescent="0.25">
      <c r="A2001" s="230" t="s">
        <v>5128</v>
      </c>
      <c r="B2001" s="48" t="s">
        <v>7797</v>
      </c>
      <c r="C2001" s="77">
        <v>2000000000</v>
      </c>
      <c r="D2001" s="48"/>
      <c r="E2001" s="75">
        <v>46022</v>
      </c>
      <c r="F2001" s="77">
        <v>5000000000</v>
      </c>
      <c r="G2001" s="77">
        <v>7000000000</v>
      </c>
      <c r="H2001" s="77">
        <v>2000000000</v>
      </c>
      <c r="I2001" s="77">
        <v>150000000</v>
      </c>
      <c r="J2001" s="79" t="s">
        <v>5701</v>
      </c>
      <c r="K2001" s="80">
        <f t="shared" si="91"/>
        <v>2</v>
      </c>
      <c r="L2001" s="48" t="s">
        <v>249</v>
      </c>
      <c r="M2001" s="79" t="s">
        <v>7221</v>
      </c>
      <c r="N2001" s="80">
        <v>2</v>
      </c>
      <c r="O2001" s="48" t="s">
        <v>7078</v>
      </c>
      <c r="P2001" s="75">
        <v>46022</v>
      </c>
      <c r="Q2001" s="75">
        <v>46022</v>
      </c>
      <c r="R2001" s="75">
        <v>42369</v>
      </c>
      <c r="S2001" s="48">
        <v>1</v>
      </c>
      <c r="T2001" s="48" t="s">
        <v>253</v>
      </c>
      <c r="U2001" s="48" t="s">
        <v>1112</v>
      </c>
      <c r="V2001" s="82" t="s">
        <v>5704</v>
      </c>
      <c r="W2001" s="75">
        <v>43465</v>
      </c>
      <c r="X2001" s="48">
        <v>15000000</v>
      </c>
      <c r="Y2001" s="77">
        <v>5000000000</v>
      </c>
      <c r="Z2001" s="94">
        <v>150000000</v>
      </c>
      <c r="AA2001" s="77">
        <v>1000000000</v>
      </c>
      <c r="AB2001" s="48">
        <v>2</v>
      </c>
      <c r="AC2001" s="75">
        <v>46022</v>
      </c>
      <c r="AD2001" s="77">
        <v>5000000000</v>
      </c>
      <c r="AE2001" s="77">
        <v>5000000000</v>
      </c>
      <c r="AF2001" s="48">
        <v>15000000</v>
      </c>
    </row>
    <row r="2002" spans="1:32" x14ac:dyDescent="0.25">
      <c r="A2002" s="230" t="s">
        <v>5130</v>
      </c>
      <c r="B2002" s="48" t="s">
        <v>7798</v>
      </c>
      <c r="C2002" s="77">
        <v>2000000000</v>
      </c>
      <c r="D2002" s="48"/>
      <c r="E2002" s="75">
        <v>46022</v>
      </c>
      <c r="F2002" s="77">
        <v>5000000000</v>
      </c>
      <c r="G2002" s="77">
        <v>7000000000</v>
      </c>
      <c r="H2002" s="77">
        <v>2000000000</v>
      </c>
      <c r="I2002" s="77">
        <v>150000000</v>
      </c>
      <c r="J2002" s="79" t="s">
        <v>5701</v>
      </c>
      <c r="K2002" s="80">
        <f t="shared" si="91"/>
        <v>2</v>
      </c>
      <c r="L2002" s="48" t="s">
        <v>249</v>
      </c>
      <c r="M2002" s="79" t="s">
        <v>7223</v>
      </c>
      <c r="N2002" s="80">
        <v>2</v>
      </c>
      <c r="O2002" s="48" t="s">
        <v>7078</v>
      </c>
      <c r="P2002" s="75">
        <v>46022</v>
      </c>
      <c r="Q2002" s="75">
        <v>46022</v>
      </c>
      <c r="R2002" s="75">
        <v>42369</v>
      </c>
      <c r="S2002" s="48">
        <v>1</v>
      </c>
      <c r="T2002" s="48" t="s">
        <v>253</v>
      </c>
      <c r="U2002" s="48" t="s">
        <v>1112</v>
      </c>
      <c r="V2002" s="82" t="s">
        <v>5704</v>
      </c>
      <c r="W2002" s="75">
        <v>43465</v>
      </c>
      <c r="X2002" s="48">
        <v>15000000</v>
      </c>
      <c r="Y2002" s="77">
        <v>5000000000</v>
      </c>
      <c r="Z2002" s="94">
        <v>150000000</v>
      </c>
      <c r="AA2002" s="77">
        <v>2500000000</v>
      </c>
      <c r="AB2002" s="48">
        <v>2</v>
      </c>
      <c r="AC2002" s="75">
        <v>46022</v>
      </c>
      <c r="AD2002" s="77">
        <v>5000000000</v>
      </c>
      <c r="AE2002" s="77">
        <v>5000000000</v>
      </c>
      <c r="AF2002" s="48">
        <v>15000000</v>
      </c>
    </row>
    <row r="2003" spans="1:32" x14ac:dyDescent="0.25">
      <c r="A2003" s="230" t="s">
        <v>5132</v>
      </c>
      <c r="B2003" s="48" t="s">
        <v>7799</v>
      </c>
      <c r="C2003" s="77">
        <v>2000000000</v>
      </c>
      <c r="D2003" s="48"/>
      <c r="E2003" s="75">
        <v>46022</v>
      </c>
      <c r="F2003" s="77">
        <v>5000000000</v>
      </c>
      <c r="G2003" s="77">
        <v>7000000000</v>
      </c>
      <c r="H2003" s="77">
        <v>2000000000</v>
      </c>
      <c r="I2003" s="77">
        <v>150000000</v>
      </c>
      <c r="J2003" s="79" t="s">
        <v>5701</v>
      </c>
      <c r="K2003" s="80">
        <f t="shared" si="91"/>
        <v>2</v>
      </c>
      <c r="L2003" s="48" t="s">
        <v>249</v>
      </c>
      <c r="M2003" s="79" t="s">
        <v>7225</v>
      </c>
      <c r="N2003" s="80">
        <v>2</v>
      </c>
      <c r="O2003" s="48" t="s">
        <v>7078</v>
      </c>
      <c r="P2003" s="75">
        <v>46022</v>
      </c>
      <c r="Q2003" s="75">
        <v>46022</v>
      </c>
      <c r="R2003" s="75">
        <v>42369</v>
      </c>
      <c r="S2003" s="48">
        <v>1</v>
      </c>
      <c r="T2003" s="48" t="s">
        <v>253</v>
      </c>
      <c r="U2003" s="48" t="s">
        <v>1112</v>
      </c>
      <c r="V2003" s="82" t="s">
        <v>5704</v>
      </c>
      <c r="W2003" s="75">
        <v>43465</v>
      </c>
      <c r="X2003" s="48">
        <v>15000000</v>
      </c>
      <c r="Y2003" s="77">
        <v>5000000000</v>
      </c>
      <c r="Z2003" s="94">
        <v>150000000</v>
      </c>
      <c r="AA2003" s="77">
        <v>3000000000</v>
      </c>
      <c r="AB2003" s="48">
        <v>2</v>
      </c>
      <c r="AC2003" s="75">
        <v>46022</v>
      </c>
      <c r="AD2003" s="77">
        <v>5000000000</v>
      </c>
      <c r="AE2003" s="77">
        <v>5000000000</v>
      </c>
      <c r="AF2003" s="48">
        <v>15000000</v>
      </c>
    </row>
    <row r="2004" spans="1:32" x14ac:dyDescent="0.25">
      <c r="A2004" s="230" t="s">
        <v>5134</v>
      </c>
      <c r="B2004" s="48" t="s">
        <v>7800</v>
      </c>
      <c r="C2004" s="77">
        <v>2000000000</v>
      </c>
      <c r="D2004" s="48"/>
      <c r="E2004" s="75">
        <v>46022</v>
      </c>
      <c r="F2004" s="77">
        <v>5000000000</v>
      </c>
      <c r="G2004" s="77">
        <v>7000000000</v>
      </c>
      <c r="H2004" s="77">
        <v>2000000000</v>
      </c>
      <c r="I2004" s="77">
        <v>150000000</v>
      </c>
      <c r="J2004" s="79" t="s">
        <v>5701</v>
      </c>
      <c r="K2004" s="80">
        <f t="shared" si="91"/>
        <v>2</v>
      </c>
      <c r="L2004" s="48" t="s">
        <v>249</v>
      </c>
      <c r="M2004" s="79" t="s">
        <v>5734</v>
      </c>
      <c r="N2004" s="80">
        <v>2</v>
      </c>
      <c r="O2004" s="48" t="s">
        <v>7078</v>
      </c>
      <c r="P2004" s="75">
        <v>46022</v>
      </c>
      <c r="Q2004" s="75">
        <v>46022</v>
      </c>
      <c r="R2004" s="75">
        <v>42369</v>
      </c>
      <c r="S2004" s="48">
        <v>1</v>
      </c>
      <c r="T2004" s="48" t="s">
        <v>253</v>
      </c>
      <c r="U2004" s="48" t="s">
        <v>1112</v>
      </c>
      <c r="V2004" s="82" t="s">
        <v>5704</v>
      </c>
      <c r="W2004" s="75">
        <v>43465</v>
      </c>
      <c r="X2004" s="48">
        <v>15000000</v>
      </c>
      <c r="Y2004" s="77">
        <v>5000000000</v>
      </c>
      <c r="Z2004" s="94">
        <v>150000000</v>
      </c>
      <c r="AA2004" s="77">
        <v>0</v>
      </c>
      <c r="AB2004" s="48">
        <v>2</v>
      </c>
      <c r="AC2004" s="75">
        <v>46022</v>
      </c>
      <c r="AD2004" s="77">
        <v>5000000000</v>
      </c>
      <c r="AE2004" s="77">
        <v>5000000000</v>
      </c>
      <c r="AF2004" s="48">
        <v>15000000</v>
      </c>
    </row>
    <row r="2005" spans="1:32" x14ac:dyDescent="0.25">
      <c r="A2005" s="230" t="s">
        <v>5136</v>
      </c>
      <c r="B2005" s="48" t="s">
        <v>7801</v>
      </c>
      <c r="C2005" s="77">
        <v>2000000000</v>
      </c>
      <c r="D2005" s="48"/>
      <c r="E2005" s="75">
        <v>46022</v>
      </c>
      <c r="F2005" s="77">
        <v>5000000000</v>
      </c>
      <c r="G2005" s="77">
        <v>7000000000</v>
      </c>
      <c r="H2005" s="77">
        <v>2000000000</v>
      </c>
      <c r="I2005" s="77">
        <v>150000000</v>
      </c>
      <c r="J2005" s="79" t="s">
        <v>5701</v>
      </c>
      <c r="K2005" s="80">
        <f t="shared" si="91"/>
        <v>2</v>
      </c>
      <c r="L2005" s="48" t="s">
        <v>249</v>
      </c>
      <c r="M2005" s="79" t="s">
        <v>7228</v>
      </c>
      <c r="N2005" s="80">
        <v>2</v>
      </c>
      <c r="O2005" s="48" t="s">
        <v>7078</v>
      </c>
      <c r="P2005" s="75">
        <v>46022</v>
      </c>
      <c r="Q2005" s="75">
        <v>46022</v>
      </c>
      <c r="R2005" s="75">
        <v>42369</v>
      </c>
      <c r="S2005" s="48">
        <v>1</v>
      </c>
      <c r="T2005" s="48" t="s">
        <v>253</v>
      </c>
      <c r="U2005" s="48" t="s">
        <v>1112</v>
      </c>
      <c r="V2005" s="82" t="s">
        <v>5704</v>
      </c>
      <c r="W2005" s="75">
        <v>43465</v>
      </c>
      <c r="X2005" s="48">
        <v>15000000</v>
      </c>
      <c r="Y2005" s="77">
        <v>5000000000</v>
      </c>
      <c r="Z2005" s="94">
        <v>150000000</v>
      </c>
      <c r="AA2005" s="77">
        <v>250000000</v>
      </c>
      <c r="AB2005" s="48">
        <v>2</v>
      </c>
      <c r="AC2005" s="75">
        <v>46022</v>
      </c>
      <c r="AD2005" s="77">
        <v>5000000000</v>
      </c>
      <c r="AE2005" s="77">
        <v>5000000000</v>
      </c>
      <c r="AF2005" s="48">
        <v>15000000</v>
      </c>
    </row>
    <row r="2006" spans="1:32" x14ac:dyDescent="0.25">
      <c r="A2006" s="230" t="s">
        <v>5138</v>
      </c>
      <c r="B2006" s="48" t="s">
        <v>7802</v>
      </c>
      <c r="C2006" s="77">
        <v>2000000000</v>
      </c>
      <c r="D2006" s="48"/>
      <c r="E2006" s="75">
        <v>46022</v>
      </c>
      <c r="F2006" s="77">
        <v>5000000000</v>
      </c>
      <c r="G2006" s="77">
        <v>7000000000</v>
      </c>
      <c r="H2006" s="77">
        <v>2000000000</v>
      </c>
      <c r="I2006" s="77">
        <v>150000000</v>
      </c>
      <c r="J2006" s="79" t="s">
        <v>5701</v>
      </c>
      <c r="K2006" s="80">
        <f t="shared" si="91"/>
        <v>2</v>
      </c>
      <c r="L2006" s="48" t="s">
        <v>249</v>
      </c>
      <c r="M2006" s="79" t="s">
        <v>7219</v>
      </c>
      <c r="N2006" s="80">
        <v>2</v>
      </c>
      <c r="O2006" s="48" t="s">
        <v>7078</v>
      </c>
      <c r="P2006" s="75">
        <v>46022</v>
      </c>
      <c r="Q2006" s="75">
        <v>46022</v>
      </c>
      <c r="R2006" s="75">
        <v>42369</v>
      </c>
      <c r="S2006" s="48">
        <v>1</v>
      </c>
      <c r="T2006" s="48" t="s">
        <v>253</v>
      </c>
      <c r="U2006" s="48" t="s">
        <v>1112</v>
      </c>
      <c r="V2006" s="82" t="s">
        <v>5704</v>
      </c>
      <c r="W2006" s="75">
        <v>43465</v>
      </c>
      <c r="X2006" s="48">
        <v>15000000</v>
      </c>
      <c r="Y2006" s="77">
        <v>5000000000</v>
      </c>
      <c r="Z2006" s="94">
        <v>150000000</v>
      </c>
      <c r="AA2006" s="77">
        <v>1000000000</v>
      </c>
      <c r="AB2006" s="48">
        <v>2</v>
      </c>
      <c r="AC2006" s="75">
        <v>46022</v>
      </c>
      <c r="AD2006" s="77">
        <v>5000000000</v>
      </c>
      <c r="AE2006" s="77">
        <v>5000000000</v>
      </c>
      <c r="AF2006" s="48">
        <v>15000000</v>
      </c>
    </row>
    <row r="2007" spans="1:32" x14ac:dyDescent="0.25">
      <c r="A2007" s="230" t="s">
        <v>5140</v>
      </c>
      <c r="B2007" s="48" t="s">
        <v>7803</v>
      </c>
      <c r="C2007" s="77">
        <v>2000000000</v>
      </c>
      <c r="D2007" s="48"/>
      <c r="E2007" s="75">
        <v>46022</v>
      </c>
      <c r="F2007" s="77">
        <v>5000000000</v>
      </c>
      <c r="G2007" s="77">
        <v>7000000000</v>
      </c>
      <c r="H2007" s="77">
        <v>2000000000</v>
      </c>
      <c r="I2007" s="77">
        <v>150000000</v>
      </c>
      <c r="J2007" s="79" t="s">
        <v>5701</v>
      </c>
      <c r="K2007" s="80">
        <f t="shared" si="91"/>
        <v>2</v>
      </c>
      <c r="L2007" s="48" t="s">
        <v>249</v>
      </c>
      <c r="M2007" s="79" t="s">
        <v>7231</v>
      </c>
      <c r="N2007" s="80">
        <v>2</v>
      </c>
      <c r="O2007" s="48" t="s">
        <v>7078</v>
      </c>
      <c r="P2007" s="75">
        <v>46022</v>
      </c>
      <c r="Q2007" s="75">
        <v>46022</v>
      </c>
      <c r="R2007" s="75">
        <v>42369</v>
      </c>
      <c r="S2007" s="48">
        <v>1</v>
      </c>
      <c r="T2007" s="48" t="s">
        <v>253</v>
      </c>
      <c r="U2007" s="48" t="s">
        <v>1112</v>
      </c>
      <c r="V2007" s="82" t="s">
        <v>5704</v>
      </c>
      <c r="W2007" s="75">
        <v>43465</v>
      </c>
      <c r="X2007" s="48">
        <v>15000000</v>
      </c>
      <c r="Y2007" s="77">
        <v>5000000000</v>
      </c>
      <c r="Z2007" s="94">
        <v>150000000</v>
      </c>
      <c r="AA2007" s="77">
        <v>2500000000</v>
      </c>
      <c r="AB2007" s="48">
        <v>2</v>
      </c>
      <c r="AC2007" s="75">
        <v>46022</v>
      </c>
      <c r="AD2007" s="77">
        <v>5000000000</v>
      </c>
      <c r="AE2007" s="77">
        <v>5000000000</v>
      </c>
      <c r="AF2007" s="48">
        <v>15000000</v>
      </c>
    </row>
    <row r="2008" spans="1:32" x14ac:dyDescent="0.25">
      <c r="A2008" s="230" t="s">
        <v>5142</v>
      </c>
      <c r="B2008" s="48" t="s">
        <v>7804</v>
      </c>
      <c r="C2008" s="77">
        <v>2000000000</v>
      </c>
      <c r="D2008" s="48"/>
      <c r="E2008" s="75">
        <v>46022</v>
      </c>
      <c r="F2008" s="77">
        <v>5000000000</v>
      </c>
      <c r="G2008" s="77">
        <v>7000000000</v>
      </c>
      <c r="H2008" s="77">
        <v>2000000000</v>
      </c>
      <c r="I2008" s="77">
        <v>150000000</v>
      </c>
      <c r="J2008" s="79" t="s">
        <v>5701</v>
      </c>
      <c r="K2008" s="80">
        <f t="shared" si="91"/>
        <v>2</v>
      </c>
      <c r="L2008" s="48" t="s">
        <v>249</v>
      </c>
      <c r="M2008" s="79" t="s">
        <v>7233</v>
      </c>
      <c r="N2008" s="80">
        <v>2</v>
      </c>
      <c r="O2008" s="48" t="s">
        <v>7078</v>
      </c>
      <c r="P2008" s="75">
        <v>46022</v>
      </c>
      <c r="Q2008" s="75">
        <v>46022</v>
      </c>
      <c r="R2008" s="75">
        <v>42369</v>
      </c>
      <c r="S2008" s="48">
        <v>1</v>
      </c>
      <c r="T2008" s="48" t="s">
        <v>253</v>
      </c>
      <c r="U2008" s="48" t="s">
        <v>1112</v>
      </c>
      <c r="V2008" s="82" t="s">
        <v>5704</v>
      </c>
      <c r="W2008" s="75">
        <v>43465</v>
      </c>
      <c r="X2008" s="48">
        <v>15000000</v>
      </c>
      <c r="Y2008" s="77">
        <v>5000000000</v>
      </c>
      <c r="Z2008" s="94">
        <v>150000000</v>
      </c>
      <c r="AA2008" s="77">
        <v>3000000000</v>
      </c>
      <c r="AB2008" s="48">
        <v>2</v>
      </c>
      <c r="AC2008" s="75">
        <v>46022</v>
      </c>
      <c r="AD2008" s="77">
        <v>5000000000</v>
      </c>
      <c r="AE2008" s="77">
        <v>5000000000</v>
      </c>
      <c r="AF2008" s="48">
        <v>15000000</v>
      </c>
    </row>
    <row r="2009" spans="1:32" x14ac:dyDescent="0.25">
      <c r="A2009" s="230" t="s">
        <v>5144</v>
      </c>
      <c r="B2009" s="48" t="s">
        <v>7805</v>
      </c>
      <c r="C2009" s="77">
        <v>2000000000</v>
      </c>
      <c r="D2009" s="48"/>
      <c r="E2009" s="75">
        <v>46022</v>
      </c>
      <c r="F2009" s="77">
        <v>5000000000</v>
      </c>
      <c r="G2009" s="77">
        <v>7000000000</v>
      </c>
      <c r="H2009" s="77">
        <v>2000000000</v>
      </c>
      <c r="I2009" s="77">
        <v>150000000</v>
      </c>
      <c r="J2009" s="79" t="s">
        <v>5701</v>
      </c>
      <c r="K2009" s="80">
        <f t="shared" si="91"/>
        <v>2</v>
      </c>
      <c r="L2009" s="48" t="s">
        <v>249</v>
      </c>
      <c r="M2009" s="79" t="s">
        <v>7235</v>
      </c>
      <c r="N2009" s="80">
        <v>2</v>
      </c>
      <c r="O2009" s="48" t="s">
        <v>7078</v>
      </c>
      <c r="P2009" s="75">
        <v>46022</v>
      </c>
      <c r="Q2009" s="75">
        <v>46022</v>
      </c>
      <c r="R2009" s="75">
        <v>42369</v>
      </c>
      <c r="S2009" s="48">
        <v>1</v>
      </c>
      <c r="T2009" s="48" t="s">
        <v>253</v>
      </c>
      <c r="U2009" s="48" t="s">
        <v>1112</v>
      </c>
      <c r="V2009" s="82" t="s">
        <v>5704</v>
      </c>
      <c r="W2009" s="75">
        <v>43465</v>
      </c>
      <c r="X2009" s="48">
        <v>15000000</v>
      </c>
      <c r="Y2009" s="77">
        <v>5000000000</v>
      </c>
      <c r="Z2009" s="94">
        <v>150000000</v>
      </c>
      <c r="AA2009" s="77">
        <v>0</v>
      </c>
      <c r="AB2009" s="48">
        <v>2</v>
      </c>
      <c r="AC2009" s="75">
        <v>46022</v>
      </c>
      <c r="AD2009" s="77">
        <v>5000000000</v>
      </c>
      <c r="AE2009" s="77">
        <v>5000000000</v>
      </c>
      <c r="AF2009" s="48">
        <v>15000000</v>
      </c>
    </row>
    <row r="2010" spans="1:32" x14ac:dyDescent="0.25">
      <c r="A2010" s="230" t="s">
        <v>5146</v>
      </c>
      <c r="B2010" s="48" t="s">
        <v>7806</v>
      </c>
      <c r="C2010" s="77">
        <v>2000000000</v>
      </c>
      <c r="D2010" s="48"/>
      <c r="E2010" s="75">
        <v>46022</v>
      </c>
      <c r="F2010" s="77">
        <v>5000000000</v>
      </c>
      <c r="G2010" s="77">
        <v>7000000000</v>
      </c>
      <c r="H2010" s="77">
        <v>2000000000</v>
      </c>
      <c r="I2010" s="77">
        <v>150000000</v>
      </c>
      <c r="J2010" s="79" t="s">
        <v>5701</v>
      </c>
      <c r="K2010" s="80">
        <f t="shared" si="91"/>
        <v>2</v>
      </c>
      <c r="L2010" s="48" t="s">
        <v>249</v>
      </c>
      <c r="M2010" s="79" t="s">
        <v>7237</v>
      </c>
      <c r="N2010" s="80">
        <v>2</v>
      </c>
      <c r="O2010" s="48" t="s">
        <v>7078</v>
      </c>
      <c r="P2010" s="75">
        <v>46022</v>
      </c>
      <c r="Q2010" s="75">
        <v>46022</v>
      </c>
      <c r="R2010" s="75">
        <v>42369</v>
      </c>
      <c r="S2010" s="48">
        <v>1</v>
      </c>
      <c r="T2010" s="48" t="s">
        <v>253</v>
      </c>
      <c r="U2010" s="48" t="s">
        <v>1112</v>
      </c>
      <c r="V2010" s="82" t="s">
        <v>5704</v>
      </c>
      <c r="W2010" s="75">
        <v>43465</v>
      </c>
      <c r="X2010" s="48">
        <v>15000000</v>
      </c>
      <c r="Y2010" s="77">
        <v>5000000000</v>
      </c>
      <c r="Z2010" s="94">
        <v>150000000</v>
      </c>
      <c r="AA2010" s="77">
        <v>250000000</v>
      </c>
      <c r="AB2010" s="48">
        <v>2</v>
      </c>
      <c r="AC2010" s="75">
        <v>46022</v>
      </c>
      <c r="AD2010" s="77">
        <v>5000000000</v>
      </c>
      <c r="AE2010" s="77">
        <v>5000000000</v>
      </c>
      <c r="AF2010" s="48">
        <v>15000000</v>
      </c>
    </row>
    <row r="2011" spans="1:32" x14ac:dyDescent="0.25">
      <c r="A2011" s="230" t="s">
        <v>5148</v>
      </c>
      <c r="B2011" s="48" t="s">
        <v>7807</v>
      </c>
      <c r="C2011" s="77">
        <v>2000000000</v>
      </c>
      <c r="D2011" s="48"/>
      <c r="E2011" s="75">
        <v>46022</v>
      </c>
      <c r="F2011" s="77">
        <v>5000000000</v>
      </c>
      <c r="G2011" s="77">
        <v>7000000000</v>
      </c>
      <c r="H2011" s="77">
        <v>2000000000</v>
      </c>
      <c r="I2011" s="77">
        <v>150000000</v>
      </c>
      <c r="J2011" s="79" t="s">
        <v>5701</v>
      </c>
      <c r="K2011" s="80">
        <f t="shared" si="91"/>
        <v>2</v>
      </c>
      <c r="L2011" s="48" t="s">
        <v>249</v>
      </c>
      <c r="M2011" s="79" t="s">
        <v>7239</v>
      </c>
      <c r="N2011" s="80">
        <v>2</v>
      </c>
      <c r="O2011" s="48" t="s">
        <v>7078</v>
      </c>
      <c r="P2011" s="75">
        <v>46022</v>
      </c>
      <c r="Q2011" s="75">
        <v>46022</v>
      </c>
      <c r="R2011" s="75">
        <v>42369</v>
      </c>
      <c r="S2011" s="48">
        <v>1</v>
      </c>
      <c r="T2011" s="48" t="s">
        <v>253</v>
      </c>
      <c r="U2011" s="48" t="s">
        <v>1112</v>
      </c>
      <c r="V2011" s="82" t="s">
        <v>5704</v>
      </c>
      <c r="W2011" s="75">
        <v>43465</v>
      </c>
      <c r="X2011" s="48">
        <v>15000000</v>
      </c>
      <c r="Y2011" s="77">
        <v>5000000000</v>
      </c>
      <c r="Z2011" s="94">
        <v>150000000</v>
      </c>
      <c r="AA2011" s="77">
        <v>1000000000</v>
      </c>
      <c r="AB2011" s="48">
        <v>2</v>
      </c>
      <c r="AC2011" s="75">
        <v>46022</v>
      </c>
      <c r="AD2011" s="77">
        <v>5000000000</v>
      </c>
      <c r="AE2011" s="77">
        <v>5000000000</v>
      </c>
      <c r="AF2011" s="48">
        <v>15000000</v>
      </c>
    </row>
    <row r="2012" spans="1:32" x14ac:dyDescent="0.25">
      <c r="A2012" s="230" t="s">
        <v>5150</v>
      </c>
      <c r="B2012" s="48" t="s">
        <v>7808</v>
      </c>
      <c r="C2012" s="77">
        <v>2000000000</v>
      </c>
      <c r="D2012" s="48"/>
      <c r="E2012" s="75">
        <v>46022</v>
      </c>
      <c r="F2012" s="77">
        <v>5000000000</v>
      </c>
      <c r="G2012" s="77">
        <v>7000000000</v>
      </c>
      <c r="H2012" s="77">
        <v>2000000000</v>
      </c>
      <c r="I2012" s="77">
        <v>150000000</v>
      </c>
      <c r="J2012" s="79" t="s">
        <v>5701</v>
      </c>
      <c r="K2012" s="80">
        <f t="shared" si="91"/>
        <v>2</v>
      </c>
      <c r="L2012" s="48" t="s">
        <v>249</v>
      </c>
      <c r="M2012" s="79" t="s">
        <v>7241</v>
      </c>
      <c r="N2012" s="80">
        <v>2</v>
      </c>
      <c r="O2012" s="48" t="s">
        <v>7078</v>
      </c>
      <c r="P2012" s="75">
        <v>46022</v>
      </c>
      <c r="Q2012" s="75">
        <v>46022</v>
      </c>
      <c r="R2012" s="75">
        <v>42369</v>
      </c>
      <c r="S2012" s="48">
        <v>1</v>
      </c>
      <c r="T2012" s="48" t="s">
        <v>253</v>
      </c>
      <c r="U2012" s="48" t="s">
        <v>1112</v>
      </c>
      <c r="V2012" s="82" t="s">
        <v>5704</v>
      </c>
      <c r="W2012" s="75">
        <v>43465</v>
      </c>
      <c r="X2012" s="48">
        <v>15000000</v>
      </c>
      <c r="Y2012" s="77">
        <v>5000000000</v>
      </c>
      <c r="Z2012" s="94">
        <v>150000000</v>
      </c>
      <c r="AA2012" s="77">
        <v>2500000000</v>
      </c>
      <c r="AB2012" s="48">
        <v>2</v>
      </c>
      <c r="AC2012" s="75">
        <v>46022</v>
      </c>
      <c r="AD2012" s="77">
        <v>5000000000</v>
      </c>
      <c r="AE2012" s="77">
        <v>5000000000</v>
      </c>
      <c r="AF2012" s="48">
        <v>15000000</v>
      </c>
    </row>
    <row r="2013" spans="1:32" x14ac:dyDescent="0.25">
      <c r="A2013" s="230" t="s">
        <v>5152</v>
      </c>
      <c r="B2013" s="48" t="s">
        <v>7809</v>
      </c>
      <c r="C2013" s="77">
        <v>2000000000</v>
      </c>
      <c r="D2013" s="48"/>
      <c r="E2013" s="75">
        <v>46022</v>
      </c>
      <c r="F2013" s="77">
        <v>5000000000</v>
      </c>
      <c r="G2013" s="77">
        <v>7000000000</v>
      </c>
      <c r="H2013" s="77">
        <v>2000000000</v>
      </c>
      <c r="I2013" s="77">
        <v>150000000</v>
      </c>
      <c r="J2013" s="79" t="s">
        <v>5701</v>
      </c>
      <c r="K2013" s="80">
        <f t="shared" si="91"/>
        <v>2</v>
      </c>
      <c r="L2013" s="48" t="s">
        <v>249</v>
      </c>
      <c r="M2013" s="79" t="s">
        <v>7243</v>
      </c>
      <c r="N2013" s="80">
        <v>2</v>
      </c>
      <c r="O2013" s="48" t="s">
        <v>7078</v>
      </c>
      <c r="P2013" s="75">
        <v>46022</v>
      </c>
      <c r="Q2013" s="75">
        <v>46022</v>
      </c>
      <c r="R2013" s="75">
        <v>42369</v>
      </c>
      <c r="S2013" s="48">
        <v>1</v>
      </c>
      <c r="T2013" s="48" t="s">
        <v>253</v>
      </c>
      <c r="U2013" s="48" t="s">
        <v>1112</v>
      </c>
      <c r="V2013" s="82" t="s">
        <v>5704</v>
      </c>
      <c r="W2013" s="75">
        <v>43465</v>
      </c>
      <c r="X2013" s="48">
        <v>15000000</v>
      </c>
      <c r="Y2013" s="77">
        <v>5000000000</v>
      </c>
      <c r="Z2013" s="94">
        <v>150000000</v>
      </c>
      <c r="AA2013" s="77">
        <v>3000000000</v>
      </c>
      <c r="AB2013" s="48">
        <v>2</v>
      </c>
      <c r="AC2013" s="75">
        <v>46022</v>
      </c>
      <c r="AD2013" s="77">
        <v>5000000000</v>
      </c>
      <c r="AE2013" s="77">
        <v>5000000000</v>
      </c>
      <c r="AF2013" s="48">
        <v>15000000</v>
      </c>
    </row>
    <row r="2014" spans="1:32" x14ac:dyDescent="0.25">
      <c r="A2014" s="230" t="s">
        <v>5154</v>
      </c>
      <c r="B2014" s="48" t="s">
        <v>7810</v>
      </c>
      <c r="C2014" s="77">
        <v>2000000000</v>
      </c>
      <c r="D2014" s="48"/>
      <c r="E2014" s="75">
        <v>46022</v>
      </c>
      <c r="F2014" s="77">
        <v>5000000000</v>
      </c>
      <c r="G2014" s="77">
        <v>7000000000</v>
      </c>
      <c r="H2014" s="77">
        <v>2000000000</v>
      </c>
      <c r="I2014" s="77">
        <v>150000000</v>
      </c>
      <c r="J2014" s="79" t="s">
        <v>5701</v>
      </c>
      <c r="K2014" s="80">
        <f t="shared" si="91"/>
        <v>2</v>
      </c>
      <c r="L2014" s="48" t="s">
        <v>249</v>
      </c>
      <c r="M2014" s="79" t="s">
        <v>7245</v>
      </c>
      <c r="N2014" s="80">
        <v>2</v>
      </c>
      <c r="O2014" s="48" t="s">
        <v>7078</v>
      </c>
      <c r="P2014" s="75">
        <v>46022</v>
      </c>
      <c r="Q2014" s="75">
        <v>46022</v>
      </c>
      <c r="R2014" s="75">
        <v>42369</v>
      </c>
      <c r="S2014" s="48">
        <v>1</v>
      </c>
      <c r="T2014" s="48" t="s">
        <v>253</v>
      </c>
      <c r="U2014" s="48" t="s">
        <v>1112</v>
      </c>
      <c r="V2014" s="82" t="s">
        <v>5704</v>
      </c>
      <c r="W2014" s="75">
        <v>43465</v>
      </c>
      <c r="X2014" s="48">
        <v>15000000</v>
      </c>
      <c r="Y2014" s="77">
        <v>5000000000</v>
      </c>
      <c r="Z2014" s="94">
        <v>150000000</v>
      </c>
      <c r="AA2014" s="77">
        <v>0</v>
      </c>
      <c r="AB2014" s="48">
        <v>2</v>
      </c>
      <c r="AC2014" s="75">
        <v>46022</v>
      </c>
      <c r="AD2014" s="77">
        <v>5000000000</v>
      </c>
      <c r="AE2014" s="77">
        <v>5000000000</v>
      </c>
      <c r="AF2014" s="48">
        <v>15000000</v>
      </c>
    </row>
    <row r="2015" spans="1:32" x14ac:dyDescent="0.25">
      <c r="A2015" s="230" t="s">
        <v>5156</v>
      </c>
      <c r="B2015" s="48" t="s">
        <v>7811</v>
      </c>
      <c r="C2015" s="77">
        <v>2000000000</v>
      </c>
      <c r="D2015" s="48"/>
      <c r="E2015" s="75">
        <v>46022</v>
      </c>
      <c r="F2015" s="77">
        <v>5000000000</v>
      </c>
      <c r="G2015" s="77">
        <v>7000000000</v>
      </c>
      <c r="H2015" s="77">
        <v>2000000000</v>
      </c>
      <c r="I2015" s="77">
        <v>150000000</v>
      </c>
      <c r="J2015" s="79" t="s">
        <v>5701</v>
      </c>
      <c r="K2015" s="80">
        <f t="shared" si="91"/>
        <v>2</v>
      </c>
      <c r="L2015" s="48" t="s">
        <v>249</v>
      </c>
      <c r="M2015" s="79" t="s">
        <v>7247</v>
      </c>
      <c r="N2015" s="80">
        <v>2</v>
      </c>
      <c r="O2015" s="48" t="s">
        <v>7078</v>
      </c>
      <c r="P2015" s="75">
        <v>46022</v>
      </c>
      <c r="Q2015" s="75">
        <v>46022</v>
      </c>
      <c r="R2015" s="75">
        <v>42369</v>
      </c>
      <c r="S2015" s="48">
        <v>1</v>
      </c>
      <c r="T2015" s="48" t="s">
        <v>253</v>
      </c>
      <c r="U2015" s="48" t="s">
        <v>1112</v>
      </c>
      <c r="V2015" s="82" t="s">
        <v>5704</v>
      </c>
      <c r="W2015" s="75">
        <v>43465</v>
      </c>
      <c r="X2015" s="48">
        <v>15000000</v>
      </c>
      <c r="Y2015" s="77">
        <v>5000000000</v>
      </c>
      <c r="Z2015" s="94">
        <v>150000000</v>
      </c>
      <c r="AA2015" s="77">
        <v>250000000</v>
      </c>
      <c r="AB2015" s="48">
        <v>2</v>
      </c>
      <c r="AC2015" s="75">
        <v>46022</v>
      </c>
      <c r="AD2015" s="77">
        <v>5000000000</v>
      </c>
      <c r="AE2015" s="77">
        <v>5000000000</v>
      </c>
      <c r="AF2015" s="48">
        <v>15000000</v>
      </c>
    </row>
    <row r="2016" spans="1:32" x14ac:dyDescent="0.25">
      <c r="A2016" s="230" t="s">
        <v>5158</v>
      </c>
      <c r="B2016" s="48" t="s">
        <v>7812</v>
      </c>
      <c r="C2016" s="77">
        <v>2000000000</v>
      </c>
      <c r="D2016" s="48"/>
      <c r="E2016" s="75">
        <v>46022</v>
      </c>
      <c r="F2016" s="77">
        <v>5000000000</v>
      </c>
      <c r="G2016" s="77">
        <v>7000000000</v>
      </c>
      <c r="H2016" s="77">
        <v>2000000000</v>
      </c>
      <c r="I2016" s="77">
        <v>150000000</v>
      </c>
      <c r="J2016" s="79" t="s">
        <v>5701</v>
      </c>
      <c r="K2016" s="80">
        <f t="shared" si="91"/>
        <v>2</v>
      </c>
      <c r="L2016" s="48" t="s">
        <v>249</v>
      </c>
      <c r="M2016" s="79" t="s">
        <v>7249</v>
      </c>
      <c r="N2016" s="80">
        <v>2</v>
      </c>
      <c r="O2016" s="48" t="s">
        <v>7078</v>
      </c>
      <c r="P2016" s="75">
        <v>46022</v>
      </c>
      <c r="Q2016" s="75">
        <v>46022</v>
      </c>
      <c r="R2016" s="75">
        <v>42369</v>
      </c>
      <c r="S2016" s="48">
        <v>1</v>
      </c>
      <c r="T2016" s="48" t="s">
        <v>253</v>
      </c>
      <c r="U2016" s="48" t="s">
        <v>1112</v>
      </c>
      <c r="V2016" s="82" t="s">
        <v>5704</v>
      </c>
      <c r="W2016" s="75">
        <v>43465</v>
      </c>
      <c r="X2016" s="48">
        <v>15000000</v>
      </c>
      <c r="Y2016" s="77">
        <v>5000000000</v>
      </c>
      <c r="Z2016" s="94">
        <v>150000000</v>
      </c>
      <c r="AA2016" s="77">
        <v>1000000000</v>
      </c>
      <c r="AB2016" s="48">
        <v>2</v>
      </c>
      <c r="AC2016" s="75">
        <v>46022</v>
      </c>
      <c r="AD2016" s="77">
        <v>5000000000</v>
      </c>
      <c r="AE2016" s="77">
        <v>5000000000</v>
      </c>
      <c r="AF2016" s="48">
        <v>15000000</v>
      </c>
    </row>
    <row r="2017" spans="1:32" x14ac:dyDescent="0.25">
      <c r="A2017" s="230" t="s">
        <v>5160</v>
      </c>
      <c r="B2017" s="48" t="s">
        <v>7813</v>
      </c>
      <c r="C2017" s="77">
        <v>2000000000</v>
      </c>
      <c r="D2017" s="48"/>
      <c r="E2017" s="75">
        <v>46022</v>
      </c>
      <c r="F2017" s="77">
        <v>5000000000</v>
      </c>
      <c r="G2017" s="77">
        <v>7000000000</v>
      </c>
      <c r="H2017" s="77">
        <v>2000000000</v>
      </c>
      <c r="I2017" s="77">
        <v>150000000</v>
      </c>
      <c r="J2017" s="79" t="s">
        <v>5701</v>
      </c>
      <c r="K2017" s="80">
        <f t="shared" si="91"/>
        <v>3</v>
      </c>
      <c r="L2017" s="48" t="s">
        <v>249</v>
      </c>
      <c r="M2017" s="79" t="s">
        <v>7251</v>
      </c>
      <c r="N2017" s="80">
        <v>3</v>
      </c>
      <c r="O2017" s="48" t="s">
        <v>7078</v>
      </c>
      <c r="P2017" s="75">
        <v>46022</v>
      </c>
      <c r="Q2017" s="75">
        <v>46022</v>
      </c>
      <c r="R2017" s="75">
        <v>42369</v>
      </c>
      <c r="S2017" s="48">
        <v>1</v>
      </c>
      <c r="T2017" s="48" t="s">
        <v>253</v>
      </c>
      <c r="U2017" s="48" t="s">
        <v>1112</v>
      </c>
      <c r="V2017" s="82" t="s">
        <v>5704</v>
      </c>
      <c r="W2017" s="75">
        <v>43465</v>
      </c>
      <c r="X2017" s="48">
        <v>15000000</v>
      </c>
      <c r="Y2017" s="77">
        <v>5000000000</v>
      </c>
      <c r="Z2017" s="94">
        <v>150000000</v>
      </c>
      <c r="AA2017" s="77">
        <v>2500000000</v>
      </c>
      <c r="AB2017" s="48">
        <v>2</v>
      </c>
      <c r="AC2017" s="75">
        <v>46022</v>
      </c>
      <c r="AD2017" s="77">
        <v>5000000000</v>
      </c>
      <c r="AE2017" s="77">
        <v>5000000000</v>
      </c>
      <c r="AF2017" s="48">
        <v>15000000</v>
      </c>
    </row>
    <row r="2018" spans="1:32" x14ac:dyDescent="0.25">
      <c r="A2018" s="230" t="s">
        <v>5162</v>
      </c>
      <c r="B2018" s="48" t="s">
        <v>7814</v>
      </c>
      <c r="C2018" s="77">
        <v>2000000000</v>
      </c>
      <c r="D2018" s="48"/>
      <c r="E2018" s="75">
        <v>46022</v>
      </c>
      <c r="F2018" s="77">
        <v>5000000000</v>
      </c>
      <c r="G2018" s="77">
        <v>7000000000</v>
      </c>
      <c r="H2018" s="77">
        <v>2000000000</v>
      </c>
      <c r="I2018" s="77">
        <v>150000000</v>
      </c>
      <c r="J2018" s="79" t="s">
        <v>5701</v>
      </c>
      <c r="K2018" s="80">
        <f t="shared" si="91"/>
        <v>3</v>
      </c>
      <c r="L2018" s="48" t="s">
        <v>249</v>
      </c>
      <c r="M2018" s="79" t="s">
        <v>7253</v>
      </c>
      <c r="N2018" s="80">
        <v>3</v>
      </c>
      <c r="O2018" s="48" t="s">
        <v>7078</v>
      </c>
      <c r="P2018" s="75">
        <v>46022</v>
      </c>
      <c r="Q2018" s="75">
        <v>46022</v>
      </c>
      <c r="R2018" s="75">
        <v>42369</v>
      </c>
      <c r="S2018" s="48">
        <v>1</v>
      </c>
      <c r="T2018" s="48" t="s">
        <v>253</v>
      </c>
      <c r="U2018" s="48" t="s">
        <v>1112</v>
      </c>
      <c r="V2018" s="82" t="s">
        <v>5704</v>
      </c>
      <c r="W2018" s="75">
        <v>43465</v>
      </c>
      <c r="X2018" s="48">
        <v>15000000</v>
      </c>
      <c r="Y2018" s="77">
        <v>5000000000</v>
      </c>
      <c r="Z2018" s="94">
        <v>150000000</v>
      </c>
      <c r="AA2018" s="77">
        <v>3000000000</v>
      </c>
      <c r="AB2018" s="48">
        <v>2</v>
      </c>
      <c r="AC2018" s="75">
        <v>46022</v>
      </c>
      <c r="AD2018" s="77">
        <v>5000000000</v>
      </c>
      <c r="AE2018" s="77">
        <v>5000000000</v>
      </c>
      <c r="AF2018" s="48">
        <v>15000000</v>
      </c>
    </row>
    <row r="2019" spans="1:32" x14ac:dyDescent="0.25">
      <c r="A2019" s="230" t="s">
        <v>5164</v>
      </c>
      <c r="B2019" s="48" t="s">
        <v>7815</v>
      </c>
      <c r="C2019" s="77">
        <v>2000000000</v>
      </c>
      <c r="D2019" s="48"/>
      <c r="E2019" s="75">
        <v>46022</v>
      </c>
      <c r="F2019" s="77">
        <v>5000000000</v>
      </c>
      <c r="G2019" s="77">
        <v>7000000000</v>
      </c>
      <c r="H2019" s="77">
        <v>2000000000</v>
      </c>
      <c r="I2019" s="77">
        <v>150000000</v>
      </c>
      <c r="J2019" s="79" t="s">
        <v>5701</v>
      </c>
      <c r="K2019" s="80">
        <f t="shared" si="91"/>
        <v>3</v>
      </c>
      <c r="L2019" s="48" t="s">
        <v>249</v>
      </c>
      <c r="M2019" s="79" t="s">
        <v>7255</v>
      </c>
      <c r="N2019" s="80">
        <v>3</v>
      </c>
      <c r="O2019" s="48" t="s">
        <v>7078</v>
      </c>
      <c r="P2019" s="75">
        <v>46022</v>
      </c>
      <c r="Q2019" s="75">
        <v>46022</v>
      </c>
      <c r="R2019" s="75">
        <v>42369</v>
      </c>
      <c r="S2019" s="48">
        <v>1</v>
      </c>
      <c r="T2019" s="48" t="s">
        <v>253</v>
      </c>
      <c r="U2019" s="48" t="s">
        <v>1112</v>
      </c>
      <c r="V2019" s="82" t="s">
        <v>5704</v>
      </c>
      <c r="W2019" s="75">
        <v>43465</v>
      </c>
      <c r="X2019" s="48">
        <v>15000000</v>
      </c>
      <c r="Y2019" s="77">
        <v>5000000000</v>
      </c>
      <c r="Z2019" s="94">
        <v>150000000</v>
      </c>
      <c r="AA2019" s="77">
        <v>0</v>
      </c>
      <c r="AB2019" s="48">
        <v>2</v>
      </c>
      <c r="AC2019" s="75">
        <v>46022</v>
      </c>
      <c r="AD2019" s="77">
        <v>5000000000</v>
      </c>
      <c r="AE2019" s="77">
        <v>5000000000</v>
      </c>
      <c r="AF2019" s="48">
        <v>15000000</v>
      </c>
    </row>
    <row r="2020" spans="1:32" x14ac:dyDescent="0.25">
      <c r="A2020" s="230" t="s">
        <v>5166</v>
      </c>
      <c r="B2020" s="48" t="s">
        <v>7816</v>
      </c>
      <c r="C2020" s="77">
        <v>2000000000</v>
      </c>
      <c r="D2020" s="48"/>
      <c r="E2020" s="75">
        <v>46022</v>
      </c>
      <c r="F2020" s="77">
        <v>5000000000</v>
      </c>
      <c r="G2020" s="77">
        <v>7000000000</v>
      </c>
      <c r="H2020" s="77">
        <v>2000000000</v>
      </c>
      <c r="I2020" s="77">
        <v>150000000</v>
      </c>
      <c r="J2020" s="79" t="s">
        <v>5701</v>
      </c>
      <c r="K2020" s="80">
        <f t="shared" si="91"/>
        <v>3</v>
      </c>
      <c r="L2020" s="48" t="s">
        <v>249</v>
      </c>
      <c r="M2020" s="79" t="s">
        <v>7257</v>
      </c>
      <c r="N2020" s="80">
        <v>3</v>
      </c>
      <c r="O2020" s="48" t="s">
        <v>7078</v>
      </c>
      <c r="P2020" s="75">
        <v>46022</v>
      </c>
      <c r="Q2020" s="75">
        <v>46022</v>
      </c>
      <c r="R2020" s="75">
        <v>42369</v>
      </c>
      <c r="S2020" s="48">
        <v>1</v>
      </c>
      <c r="T2020" s="48" t="s">
        <v>253</v>
      </c>
      <c r="U2020" s="48" t="s">
        <v>1112</v>
      </c>
      <c r="V2020" s="82" t="s">
        <v>5704</v>
      </c>
      <c r="W2020" s="75">
        <v>43465</v>
      </c>
      <c r="X2020" s="48">
        <v>15000000</v>
      </c>
      <c r="Y2020" s="77">
        <v>5000000000</v>
      </c>
      <c r="Z2020" s="94">
        <v>150000000</v>
      </c>
      <c r="AA2020" s="77">
        <v>250000000</v>
      </c>
      <c r="AB2020" s="48">
        <v>2</v>
      </c>
      <c r="AC2020" s="75">
        <v>46022</v>
      </c>
      <c r="AD2020" s="77">
        <v>5000000000</v>
      </c>
      <c r="AE2020" s="77">
        <v>5000000000</v>
      </c>
      <c r="AF2020" s="48">
        <v>15000000</v>
      </c>
    </row>
    <row r="2021" spans="1:32" x14ac:dyDescent="0.25">
      <c r="A2021" s="230" t="s">
        <v>5168</v>
      </c>
      <c r="B2021" s="48" t="s">
        <v>7817</v>
      </c>
      <c r="C2021" s="77">
        <v>2000000000</v>
      </c>
      <c r="D2021" s="48"/>
      <c r="E2021" s="75">
        <v>46022</v>
      </c>
      <c r="F2021" s="77">
        <v>5000000000</v>
      </c>
      <c r="G2021" s="77">
        <v>7000000000</v>
      </c>
      <c r="H2021" s="77">
        <v>2000000000</v>
      </c>
      <c r="I2021" s="77">
        <v>150000000</v>
      </c>
      <c r="J2021" s="79" t="s">
        <v>5701</v>
      </c>
      <c r="K2021" s="80">
        <f t="shared" si="91"/>
        <v>3</v>
      </c>
      <c r="L2021" s="48" t="s">
        <v>249</v>
      </c>
      <c r="M2021" s="79" t="s">
        <v>7259</v>
      </c>
      <c r="N2021" s="80">
        <v>3</v>
      </c>
      <c r="O2021" s="48" t="s">
        <v>7078</v>
      </c>
      <c r="P2021" s="75">
        <v>46022</v>
      </c>
      <c r="Q2021" s="75">
        <v>46022</v>
      </c>
      <c r="R2021" s="75">
        <v>42369</v>
      </c>
      <c r="S2021" s="48">
        <v>1</v>
      </c>
      <c r="T2021" s="48" t="s">
        <v>253</v>
      </c>
      <c r="U2021" s="48" t="s">
        <v>1112</v>
      </c>
      <c r="V2021" s="82" t="s">
        <v>5704</v>
      </c>
      <c r="W2021" s="75">
        <v>43465</v>
      </c>
      <c r="X2021" s="48">
        <v>15000000</v>
      </c>
      <c r="Y2021" s="77">
        <v>5000000000</v>
      </c>
      <c r="Z2021" s="94">
        <v>150000000</v>
      </c>
      <c r="AA2021" s="77">
        <v>1000000000</v>
      </c>
      <c r="AB2021" s="48">
        <v>2</v>
      </c>
      <c r="AC2021" s="75">
        <v>46022</v>
      </c>
      <c r="AD2021" s="77">
        <v>5000000000</v>
      </c>
      <c r="AE2021" s="77">
        <v>5000000000</v>
      </c>
      <c r="AF2021" s="48">
        <v>15000000</v>
      </c>
    </row>
    <row r="2022" spans="1:32" x14ac:dyDescent="0.25">
      <c r="A2022" s="230" t="s">
        <v>5170</v>
      </c>
      <c r="B2022" s="48" t="s">
        <v>7818</v>
      </c>
      <c r="C2022" s="77">
        <v>2000000000</v>
      </c>
      <c r="D2022" s="48"/>
      <c r="E2022" s="75">
        <v>46022</v>
      </c>
      <c r="F2022" s="77">
        <v>5000000000</v>
      </c>
      <c r="G2022" s="77">
        <v>7000000000</v>
      </c>
      <c r="H2022" s="77">
        <v>2000000000</v>
      </c>
      <c r="I2022" s="77">
        <v>150000000</v>
      </c>
      <c r="J2022" s="79" t="s">
        <v>5701</v>
      </c>
      <c r="K2022" s="80">
        <f t="shared" si="91"/>
        <v>3</v>
      </c>
      <c r="L2022" s="48" t="s">
        <v>249</v>
      </c>
      <c r="M2022" s="79" t="s">
        <v>7261</v>
      </c>
      <c r="N2022" s="80">
        <v>3</v>
      </c>
      <c r="O2022" s="48" t="s">
        <v>7078</v>
      </c>
      <c r="P2022" s="75">
        <v>46022</v>
      </c>
      <c r="Q2022" s="75">
        <v>46022</v>
      </c>
      <c r="R2022" s="75">
        <v>42369</v>
      </c>
      <c r="S2022" s="48">
        <v>1</v>
      </c>
      <c r="T2022" s="48" t="s">
        <v>253</v>
      </c>
      <c r="U2022" s="48" t="s">
        <v>1112</v>
      </c>
      <c r="V2022" s="82" t="s">
        <v>5704</v>
      </c>
      <c r="W2022" s="75">
        <v>43465</v>
      </c>
      <c r="X2022" s="48">
        <v>15000000</v>
      </c>
      <c r="Y2022" s="77">
        <v>5000000000</v>
      </c>
      <c r="Z2022" s="94">
        <v>150000000</v>
      </c>
      <c r="AA2022" s="77">
        <v>2500000000</v>
      </c>
      <c r="AB2022" s="48">
        <v>2</v>
      </c>
      <c r="AC2022" s="75">
        <v>46022</v>
      </c>
      <c r="AD2022" s="77">
        <v>5000000000</v>
      </c>
      <c r="AE2022" s="77">
        <v>5000000000</v>
      </c>
      <c r="AF2022" s="48">
        <v>15000000</v>
      </c>
    </row>
    <row r="2023" spans="1:32" x14ac:dyDescent="0.25">
      <c r="A2023" s="230" t="s">
        <v>5172</v>
      </c>
      <c r="B2023" s="48" t="s">
        <v>7819</v>
      </c>
      <c r="C2023" s="77">
        <v>2000000000</v>
      </c>
      <c r="D2023" s="48"/>
      <c r="E2023" s="75">
        <v>46022</v>
      </c>
      <c r="F2023" s="77">
        <v>5000000000</v>
      </c>
      <c r="G2023" s="77">
        <v>7000000000</v>
      </c>
      <c r="H2023" s="77">
        <v>2000000000</v>
      </c>
      <c r="I2023" s="77">
        <v>150000000</v>
      </c>
      <c r="J2023" s="79" t="s">
        <v>5701</v>
      </c>
      <c r="K2023" s="80">
        <f t="shared" si="91"/>
        <v>3</v>
      </c>
      <c r="L2023" s="48" t="s">
        <v>249</v>
      </c>
      <c r="M2023" s="79" t="s">
        <v>7107</v>
      </c>
      <c r="N2023" s="80">
        <v>3</v>
      </c>
      <c r="O2023" s="48" t="s">
        <v>7078</v>
      </c>
      <c r="P2023" s="75">
        <v>46022</v>
      </c>
      <c r="Q2023" s="75">
        <v>46022</v>
      </c>
      <c r="R2023" s="75">
        <v>42369</v>
      </c>
      <c r="S2023" s="48">
        <v>1</v>
      </c>
      <c r="T2023" s="48" t="s">
        <v>253</v>
      </c>
      <c r="U2023" s="48" t="s">
        <v>1112</v>
      </c>
      <c r="V2023" s="82" t="s">
        <v>5704</v>
      </c>
      <c r="W2023" s="75">
        <v>43465</v>
      </c>
      <c r="X2023" s="48">
        <v>15000000</v>
      </c>
      <c r="Y2023" s="77">
        <v>5000000000</v>
      </c>
      <c r="Z2023" s="94">
        <v>150000000</v>
      </c>
      <c r="AA2023" s="77">
        <v>3000000000</v>
      </c>
      <c r="AB2023" s="48">
        <v>2</v>
      </c>
      <c r="AC2023" s="75">
        <v>46022</v>
      </c>
      <c r="AD2023" s="77">
        <v>5000000000</v>
      </c>
      <c r="AE2023" s="77">
        <v>5000000000</v>
      </c>
      <c r="AF2023" s="48">
        <v>15000000</v>
      </c>
    </row>
    <row r="2024" spans="1:32" x14ac:dyDescent="0.25">
      <c r="A2024" s="230" t="s">
        <v>5174</v>
      </c>
      <c r="B2024" s="48" t="s">
        <v>7820</v>
      </c>
      <c r="C2024" s="77">
        <v>2000000000</v>
      </c>
      <c r="D2024" s="48"/>
      <c r="E2024" s="75">
        <v>46022</v>
      </c>
      <c r="F2024" s="77">
        <v>5000000000</v>
      </c>
      <c r="G2024" s="77">
        <v>7000000000</v>
      </c>
      <c r="H2024" s="77">
        <v>2000000000</v>
      </c>
      <c r="I2024" s="77">
        <v>150000000</v>
      </c>
      <c r="J2024" s="79" t="s">
        <v>5701</v>
      </c>
      <c r="K2024" s="80">
        <f t="shared" si="91"/>
        <v>3</v>
      </c>
      <c r="L2024" s="48" t="s">
        <v>249</v>
      </c>
      <c r="M2024" s="79" t="s">
        <v>7077</v>
      </c>
      <c r="N2024" s="80">
        <v>3</v>
      </c>
      <c r="O2024" s="48" t="s">
        <v>7078</v>
      </c>
      <c r="P2024" s="75">
        <v>46022</v>
      </c>
      <c r="Q2024" s="75">
        <v>46022</v>
      </c>
      <c r="R2024" s="75">
        <v>42369</v>
      </c>
      <c r="S2024" s="48">
        <v>1</v>
      </c>
      <c r="T2024" s="48" t="s">
        <v>253</v>
      </c>
      <c r="U2024" s="48" t="s">
        <v>1112</v>
      </c>
      <c r="V2024" s="82" t="s">
        <v>5704</v>
      </c>
      <c r="W2024" s="75">
        <v>43465</v>
      </c>
      <c r="X2024" s="48">
        <v>15000000</v>
      </c>
      <c r="Y2024" s="77">
        <v>5000000000</v>
      </c>
      <c r="Z2024" s="94">
        <v>150000000</v>
      </c>
      <c r="AA2024" s="77">
        <v>0</v>
      </c>
      <c r="AB2024" s="48">
        <v>2</v>
      </c>
      <c r="AC2024" s="75">
        <v>46022</v>
      </c>
      <c r="AD2024" s="77">
        <v>5000000000</v>
      </c>
      <c r="AE2024" s="77">
        <v>5000000000</v>
      </c>
      <c r="AF2024" s="48">
        <v>15000000</v>
      </c>
    </row>
    <row r="2025" spans="1:32" x14ac:dyDescent="0.25">
      <c r="A2025" s="230" t="s">
        <v>5176</v>
      </c>
      <c r="B2025" s="48" t="s">
        <v>7821</v>
      </c>
      <c r="C2025" s="77">
        <v>2000000000</v>
      </c>
      <c r="D2025" s="48"/>
      <c r="E2025" s="75">
        <v>46022</v>
      </c>
      <c r="F2025" s="77">
        <v>5000000000</v>
      </c>
      <c r="G2025" s="77">
        <v>7000000000</v>
      </c>
      <c r="H2025" s="77">
        <v>2000000000</v>
      </c>
      <c r="I2025" s="77">
        <v>150000000</v>
      </c>
      <c r="J2025" s="79" t="s">
        <v>5701</v>
      </c>
      <c r="K2025" s="80">
        <f t="shared" si="91"/>
        <v>4</v>
      </c>
      <c r="L2025" s="48" t="s">
        <v>249</v>
      </c>
      <c r="M2025" s="79" t="s">
        <v>5702</v>
      </c>
      <c r="N2025" s="80">
        <v>4</v>
      </c>
      <c r="O2025" s="48" t="s">
        <v>7078</v>
      </c>
      <c r="P2025" s="75">
        <v>46022</v>
      </c>
      <c r="Q2025" s="75">
        <v>46022</v>
      </c>
      <c r="R2025" s="75">
        <v>42369</v>
      </c>
      <c r="S2025" s="48">
        <v>1</v>
      </c>
      <c r="T2025" s="48" t="s">
        <v>253</v>
      </c>
      <c r="U2025" s="48" t="s">
        <v>1112</v>
      </c>
      <c r="V2025" s="82" t="s">
        <v>5704</v>
      </c>
      <c r="W2025" s="75">
        <v>43465</v>
      </c>
      <c r="X2025" s="48">
        <v>15000000</v>
      </c>
      <c r="Y2025" s="77">
        <v>5000000000</v>
      </c>
      <c r="Z2025" s="94">
        <v>150000000</v>
      </c>
      <c r="AA2025" s="77">
        <v>250000000</v>
      </c>
      <c r="AB2025" s="48">
        <v>2</v>
      </c>
      <c r="AC2025" s="75">
        <v>46022</v>
      </c>
      <c r="AD2025" s="77">
        <v>5000000000</v>
      </c>
      <c r="AE2025" s="77">
        <v>5000000000</v>
      </c>
      <c r="AF2025" s="48">
        <v>15000000</v>
      </c>
    </row>
    <row r="2026" spans="1:32" x14ac:dyDescent="0.25">
      <c r="A2026" s="230" t="s">
        <v>5178</v>
      </c>
      <c r="B2026" s="48" t="s">
        <v>7822</v>
      </c>
      <c r="C2026" s="77">
        <v>2000000000</v>
      </c>
      <c r="D2026" s="48"/>
      <c r="E2026" s="75">
        <v>46022</v>
      </c>
      <c r="F2026" s="77">
        <v>5000000000</v>
      </c>
      <c r="G2026" s="77">
        <v>7000000000</v>
      </c>
      <c r="H2026" s="77">
        <v>2000000000</v>
      </c>
      <c r="I2026" s="77">
        <v>150000000</v>
      </c>
      <c r="J2026" s="79" t="s">
        <v>5701</v>
      </c>
      <c r="K2026" s="80">
        <f t="shared" si="91"/>
        <v>4</v>
      </c>
      <c r="L2026" s="48" t="s">
        <v>249</v>
      </c>
      <c r="M2026" s="79" t="s">
        <v>7081</v>
      </c>
      <c r="N2026" s="80">
        <v>4</v>
      </c>
      <c r="O2026" s="48" t="s">
        <v>7078</v>
      </c>
      <c r="P2026" s="75">
        <v>46022</v>
      </c>
      <c r="Q2026" s="75">
        <v>46022</v>
      </c>
      <c r="R2026" s="75">
        <v>42369</v>
      </c>
      <c r="S2026" s="48">
        <v>1</v>
      </c>
      <c r="T2026" s="48" t="s">
        <v>253</v>
      </c>
      <c r="U2026" s="48" t="s">
        <v>1112</v>
      </c>
      <c r="V2026" s="82" t="s">
        <v>5704</v>
      </c>
      <c r="W2026" s="75">
        <v>43465</v>
      </c>
      <c r="X2026" s="48">
        <v>15000000</v>
      </c>
      <c r="Y2026" s="77">
        <v>5000000000</v>
      </c>
      <c r="Z2026" s="94">
        <v>150000000</v>
      </c>
      <c r="AA2026" s="77">
        <v>1000000000</v>
      </c>
      <c r="AB2026" s="48">
        <v>2</v>
      </c>
      <c r="AC2026" s="75">
        <v>46022</v>
      </c>
      <c r="AD2026" s="77">
        <v>5000000000</v>
      </c>
      <c r="AE2026" s="77">
        <v>5000000000</v>
      </c>
      <c r="AF2026" s="48">
        <v>15000000</v>
      </c>
    </row>
    <row r="2027" spans="1:32" x14ac:dyDescent="0.25">
      <c r="A2027" s="230" t="s">
        <v>5180</v>
      </c>
      <c r="B2027" s="48" t="s">
        <v>7823</v>
      </c>
      <c r="C2027" s="77">
        <v>2000000000</v>
      </c>
      <c r="D2027" s="48"/>
      <c r="E2027" s="75">
        <v>46022</v>
      </c>
      <c r="F2027" s="77">
        <v>5000000000</v>
      </c>
      <c r="G2027" s="77">
        <v>7000000000</v>
      </c>
      <c r="H2027" s="77">
        <v>2000000000</v>
      </c>
      <c r="I2027" s="77">
        <v>150000000</v>
      </c>
      <c r="J2027" s="79" t="s">
        <v>5701</v>
      </c>
      <c r="K2027" s="80">
        <f t="shared" si="91"/>
        <v>4</v>
      </c>
      <c r="L2027" s="48" t="s">
        <v>249</v>
      </c>
      <c r="M2027" s="79" t="s">
        <v>7083</v>
      </c>
      <c r="N2027" s="80">
        <v>4</v>
      </c>
      <c r="O2027" s="48" t="s">
        <v>7078</v>
      </c>
      <c r="P2027" s="75">
        <v>46022</v>
      </c>
      <c r="Q2027" s="75">
        <v>46022</v>
      </c>
      <c r="R2027" s="75">
        <v>42369</v>
      </c>
      <c r="S2027" s="48">
        <v>1</v>
      </c>
      <c r="T2027" s="48" t="s">
        <v>253</v>
      </c>
      <c r="U2027" s="48" t="s">
        <v>1112</v>
      </c>
      <c r="V2027" s="82" t="s">
        <v>5704</v>
      </c>
      <c r="W2027" s="75">
        <v>43465</v>
      </c>
      <c r="X2027" s="48">
        <v>15000000</v>
      </c>
      <c r="Y2027" s="77">
        <v>5000000000</v>
      </c>
      <c r="Z2027" s="94">
        <v>150000000</v>
      </c>
      <c r="AA2027" s="77">
        <v>2500000000</v>
      </c>
      <c r="AB2027" s="48">
        <v>2</v>
      </c>
      <c r="AC2027" s="75">
        <v>46022</v>
      </c>
      <c r="AD2027" s="77">
        <v>5000000000</v>
      </c>
      <c r="AE2027" s="77">
        <v>5000000000</v>
      </c>
      <c r="AF2027" s="48">
        <v>15000000</v>
      </c>
    </row>
    <row r="2028" spans="1:32" x14ac:dyDescent="0.25">
      <c r="A2028" s="230" t="s">
        <v>5182</v>
      </c>
      <c r="B2028" s="48" t="s">
        <v>7824</v>
      </c>
      <c r="C2028" s="77">
        <v>2000000000</v>
      </c>
      <c r="D2028" s="48"/>
      <c r="E2028" s="75">
        <v>46022</v>
      </c>
      <c r="F2028" s="77">
        <v>5000000000</v>
      </c>
      <c r="G2028" s="77">
        <v>7000000000</v>
      </c>
      <c r="H2028" s="77">
        <v>2000000000</v>
      </c>
      <c r="I2028" s="77">
        <v>150000000</v>
      </c>
      <c r="J2028" s="79" t="s">
        <v>5701</v>
      </c>
      <c r="K2028" s="80">
        <f t="shared" si="91"/>
        <v>4</v>
      </c>
      <c r="L2028" s="48" t="s">
        <v>249</v>
      </c>
      <c r="M2028" s="79" t="s">
        <v>7085</v>
      </c>
      <c r="N2028" s="80">
        <v>4</v>
      </c>
      <c r="O2028" s="48" t="s">
        <v>7078</v>
      </c>
      <c r="P2028" s="75">
        <v>46022</v>
      </c>
      <c r="Q2028" s="75">
        <v>46022</v>
      </c>
      <c r="R2028" s="75">
        <v>42369</v>
      </c>
      <c r="S2028" s="48">
        <v>1</v>
      </c>
      <c r="T2028" s="48" t="s">
        <v>253</v>
      </c>
      <c r="U2028" s="48" t="s">
        <v>1112</v>
      </c>
      <c r="V2028" s="82" t="s">
        <v>5704</v>
      </c>
      <c r="W2028" s="75">
        <v>43465</v>
      </c>
      <c r="X2028" s="48">
        <v>15000000</v>
      </c>
      <c r="Y2028" s="77">
        <v>5000000000</v>
      </c>
      <c r="Z2028" s="94">
        <v>150000000</v>
      </c>
      <c r="AA2028" s="77">
        <v>3000000000</v>
      </c>
      <c r="AB2028" s="48">
        <v>2</v>
      </c>
      <c r="AC2028" s="75">
        <v>46022</v>
      </c>
      <c r="AD2028" s="77">
        <v>5000000000</v>
      </c>
      <c r="AE2028" s="77">
        <v>5000000000</v>
      </c>
      <c r="AF2028" s="48">
        <v>15000000</v>
      </c>
    </row>
    <row r="2029" spans="1:32" x14ac:dyDescent="0.25">
      <c r="A2029" s="230" t="s">
        <v>5184</v>
      </c>
      <c r="B2029" s="48" t="s">
        <v>7825</v>
      </c>
      <c r="C2029" s="77">
        <v>2000000000</v>
      </c>
      <c r="D2029" s="48"/>
      <c r="E2029" s="75">
        <v>46022</v>
      </c>
      <c r="F2029" s="77">
        <v>5000000000</v>
      </c>
      <c r="G2029" s="77">
        <v>7000000000</v>
      </c>
      <c r="H2029" s="77">
        <v>2000000000</v>
      </c>
      <c r="I2029" s="77">
        <v>150000000</v>
      </c>
      <c r="J2029" s="79" t="s">
        <v>5701</v>
      </c>
      <c r="K2029" s="80">
        <f t="shared" si="91"/>
        <v>4</v>
      </c>
      <c r="L2029" s="48" t="s">
        <v>249</v>
      </c>
      <c r="M2029" s="79" t="s">
        <v>7087</v>
      </c>
      <c r="N2029" s="80">
        <v>4</v>
      </c>
      <c r="O2029" s="48" t="s">
        <v>7078</v>
      </c>
      <c r="P2029" s="75">
        <v>46022</v>
      </c>
      <c r="Q2029" s="75">
        <v>46022</v>
      </c>
      <c r="R2029" s="75">
        <v>42369</v>
      </c>
      <c r="S2029" s="48">
        <v>1</v>
      </c>
      <c r="T2029" s="48" t="s">
        <v>253</v>
      </c>
      <c r="U2029" s="48" t="s">
        <v>1112</v>
      </c>
      <c r="V2029" s="82" t="s">
        <v>5704</v>
      </c>
      <c r="W2029" s="75">
        <v>43465</v>
      </c>
      <c r="X2029" s="48">
        <v>15000000</v>
      </c>
      <c r="Y2029" s="77">
        <v>5000000000</v>
      </c>
      <c r="Z2029" s="94">
        <v>150000000</v>
      </c>
      <c r="AA2029" s="77">
        <v>0</v>
      </c>
      <c r="AB2029" s="48">
        <v>2</v>
      </c>
      <c r="AC2029" s="75">
        <v>46022</v>
      </c>
      <c r="AD2029" s="77">
        <v>5000000000</v>
      </c>
      <c r="AE2029" s="77">
        <v>5000000000</v>
      </c>
      <c r="AF2029" s="48">
        <v>15000000</v>
      </c>
    </row>
    <row r="2030" spans="1:32" x14ac:dyDescent="0.25">
      <c r="A2030" s="230" t="s">
        <v>5186</v>
      </c>
      <c r="B2030" s="48" t="s">
        <v>7826</v>
      </c>
      <c r="C2030" s="77">
        <v>2000000000</v>
      </c>
      <c r="D2030" s="48"/>
      <c r="E2030" s="75">
        <v>46022</v>
      </c>
      <c r="F2030" s="77">
        <v>5000000000</v>
      </c>
      <c r="G2030" s="77">
        <v>7000000000</v>
      </c>
      <c r="H2030" s="77">
        <v>2000000000</v>
      </c>
      <c r="I2030" s="77">
        <v>150000000</v>
      </c>
      <c r="J2030" s="79" t="s">
        <v>5701</v>
      </c>
      <c r="K2030" s="80">
        <f t="shared" si="91"/>
        <v>4</v>
      </c>
      <c r="L2030" s="48" t="s">
        <v>249</v>
      </c>
      <c r="M2030" s="79" t="s">
        <v>7089</v>
      </c>
      <c r="N2030" s="80">
        <v>4</v>
      </c>
      <c r="O2030" s="48" t="s">
        <v>7078</v>
      </c>
      <c r="P2030" s="75">
        <v>46022</v>
      </c>
      <c r="Q2030" s="75">
        <v>46022</v>
      </c>
      <c r="R2030" s="75">
        <v>42369</v>
      </c>
      <c r="S2030" s="48">
        <v>1</v>
      </c>
      <c r="T2030" s="48" t="s">
        <v>253</v>
      </c>
      <c r="U2030" s="48" t="s">
        <v>1112</v>
      </c>
      <c r="V2030" s="82" t="s">
        <v>5704</v>
      </c>
      <c r="W2030" s="75">
        <v>43465</v>
      </c>
      <c r="X2030" s="48">
        <v>15000000</v>
      </c>
      <c r="Y2030" s="77">
        <v>5000000000</v>
      </c>
      <c r="Z2030" s="94">
        <v>150000000</v>
      </c>
      <c r="AA2030" s="77">
        <v>250000000</v>
      </c>
      <c r="AB2030" s="48">
        <v>2</v>
      </c>
      <c r="AC2030" s="75">
        <v>46022</v>
      </c>
      <c r="AD2030" s="77">
        <v>5000000000</v>
      </c>
      <c r="AE2030" s="77">
        <v>5000000000</v>
      </c>
      <c r="AF2030" s="48">
        <v>15000000</v>
      </c>
    </row>
    <row r="2031" spans="1:32" x14ac:dyDescent="0.25">
      <c r="A2031" s="230" t="s">
        <v>5188</v>
      </c>
      <c r="B2031" s="48" t="s">
        <v>7827</v>
      </c>
      <c r="C2031" s="77">
        <v>2000000000</v>
      </c>
      <c r="D2031" s="48"/>
      <c r="E2031" s="75">
        <v>46022</v>
      </c>
      <c r="F2031" s="77">
        <v>5000000000</v>
      </c>
      <c r="G2031" s="77">
        <v>7000000000</v>
      </c>
      <c r="H2031" s="77">
        <v>2000000000</v>
      </c>
      <c r="I2031" s="77">
        <v>150000000</v>
      </c>
      <c r="J2031" s="79" t="s">
        <v>5701</v>
      </c>
      <c r="K2031" s="80">
        <f t="shared" si="91"/>
        <v>4</v>
      </c>
      <c r="L2031" s="48" t="s">
        <v>249</v>
      </c>
      <c r="M2031" s="79" t="s">
        <v>7091</v>
      </c>
      <c r="N2031" s="80">
        <v>4</v>
      </c>
      <c r="O2031" s="48" t="s">
        <v>7078</v>
      </c>
      <c r="P2031" s="75">
        <v>46022</v>
      </c>
      <c r="Q2031" s="75">
        <v>46022</v>
      </c>
      <c r="R2031" s="75">
        <v>42369</v>
      </c>
      <c r="S2031" s="48">
        <v>1</v>
      </c>
      <c r="T2031" s="48" t="s">
        <v>253</v>
      </c>
      <c r="U2031" s="48" t="s">
        <v>1112</v>
      </c>
      <c r="V2031" s="82" t="s">
        <v>5704</v>
      </c>
      <c r="W2031" s="75">
        <v>43465</v>
      </c>
      <c r="X2031" s="48">
        <v>15000000</v>
      </c>
      <c r="Y2031" s="77">
        <v>5000000000</v>
      </c>
      <c r="Z2031" s="94">
        <v>150000000</v>
      </c>
      <c r="AA2031" s="77">
        <v>1000000000</v>
      </c>
      <c r="AB2031" s="48">
        <v>2</v>
      </c>
      <c r="AC2031" s="75">
        <v>46022</v>
      </c>
      <c r="AD2031" s="77">
        <v>5000000000</v>
      </c>
      <c r="AE2031" s="77">
        <v>5000000000</v>
      </c>
      <c r="AF2031" s="48">
        <v>15000000</v>
      </c>
    </row>
    <row r="2032" spans="1:32" x14ac:dyDescent="0.25">
      <c r="A2032" s="230" t="s">
        <v>5190</v>
      </c>
      <c r="B2032" s="48" t="s">
        <v>7828</v>
      </c>
      <c r="C2032" s="77">
        <v>2000000000</v>
      </c>
      <c r="D2032" s="48"/>
      <c r="E2032" s="75">
        <v>46022</v>
      </c>
      <c r="F2032" s="77">
        <v>5000000000</v>
      </c>
      <c r="G2032" s="77">
        <v>7000000000</v>
      </c>
      <c r="H2032" s="77">
        <v>2000000000</v>
      </c>
      <c r="I2032" s="77">
        <v>150000000</v>
      </c>
      <c r="J2032" s="79" t="s">
        <v>5701</v>
      </c>
      <c r="K2032" s="80">
        <f t="shared" si="91"/>
        <v>4</v>
      </c>
      <c r="L2032" s="48" t="s">
        <v>249</v>
      </c>
      <c r="M2032" s="79" t="s">
        <v>7093</v>
      </c>
      <c r="N2032" s="80">
        <v>4</v>
      </c>
      <c r="O2032" s="48" t="s">
        <v>7078</v>
      </c>
      <c r="P2032" s="75">
        <v>46022</v>
      </c>
      <c r="Q2032" s="75">
        <v>46022</v>
      </c>
      <c r="R2032" s="75">
        <v>42369</v>
      </c>
      <c r="S2032" s="48">
        <v>1</v>
      </c>
      <c r="T2032" s="48" t="s">
        <v>253</v>
      </c>
      <c r="U2032" s="48" t="s">
        <v>1112</v>
      </c>
      <c r="V2032" s="82" t="s">
        <v>5704</v>
      </c>
      <c r="W2032" s="75">
        <v>43465</v>
      </c>
      <c r="X2032" s="48">
        <v>15000000</v>
      </c>
      <c r="Y2032" s="77">
        <v>5000000000</v>
      </c>
      <c r="Z2032" s="94">
        <v>150000000</v>
      </c>
      <c r="AA2032" s="77">
        <v>2500000000</v>
      </c>
      <c r="AB2032" s="48">
        <v>2</v>
      </c>
      <c r="AC2032" s="75">
        <v>46022</v>
      </c>
      <c r="AD2032" s="77">
        <v>5000000000</v>
      </c>
      <c r="AE2032" s="77">
        <v>5000000000</v>
      </c>
      <c r="AF2032" s="48">
        <v>15000000</v>
      </c>
    </row>
    <row r="2033" spans="1:32" x14ac:dyDescent="0.25">
      <c r="A2033" s="230" t="s">
        <v>5192</v>
      </c>
      <c r="B2033" s="48" t="s">
        <v>7829</v>
      </c>
      <c r="C2033" s="77">
        <v>2000000000</v>
      </c>
      <c r="D2033" s="48"/>
      <c r="E2033" s="75">
        <v>46022</v>
      </c>
      <c r="F2033" s="77">
        <v>5000000000</v>
      </c>
      <c r="G2033" s="77">
        <v>7000000000</v>
      </c>
      <c r="H2033" s="77">
        <v>2000000000</v>
      </c>
      <c r="I2033" s="77">
        <v>150000000</v>
      </c>
      <c r="J2033" s="79" t="s">
        <v>5701</v>
      </c>
      <c r="K2033" s="80">
        <f t="shared" si="91"/>
        <v>2</v>
      </c>
      <c r="L2033" s="48" t="s">
        <v>249</v>
      </c>
      <c r="M2033" s="79" t="s">
        <v>7095</v>
      </c>
      <c r="N2033" s="80">
        <v>2</v>
      </c>
      <c r="O2033" s="48" t="s">
        <v>7078</v>
      </c>
      <c r="P2033" s="75">
        <v>46022</v>
      </c>
      <c r="Q2033" s="75">
        <v>46022</v>
      </c>
      <c r="R2033" s="75">
        <v>42369</v>
      </c>
      <c r="S2033" s="48">
        <v>1</v>
      </c>
      <c r="T2033" s="48" t="s">
        <v>253</v>
      </c>
      <c r="U2033" s="48" t="s">
        <v>1112</v>
      </c>
      <c r="V2033" s="82" t="s">
        <v>5704</v>
      </c>
      <c r="W2033" s="75">
        <v>43465</v>
      </c>
      <c r="X2033" s="48">
        <v>15000000</v>
      </c>
      <c r="Y2033" s="77">
        <v>5000000000</v>
      </c>
      <c r="Z2033" s="94">
        <v>150000000</v>
      </c>
      <c r="AA2033" s="77">
        <v>3000000000</v>
      </c>
      <c r="AB2033" s="48">
        <v>2</v>
      </c>
      <c r="AC2033" s="75">
        <v>46022</v>
      </c>
      <c r="AD2033" s="77">
        <v>5000000000</v>
      </c>
      <c r="AE2033" s="77">
        <v>5000000000</v>
      </c>
      <c r="AF2033" s="48">
        <v>15000000</v>
      </c>
    </row>
    <row r="2034" spans="1:32" x14ac:dyDescent="0.25">
      <c r="A2034" s="230" t="s">
        <v>5194</v>
      </c>
      <c r="B2034" s="48" t="s">
        <v>7830</v>
      </c>
      <c r="C2034" s="77">
        <v>2000000000</v>
      </c>
      <c r="D2034" s="48"/>
      <c r="E2034" s="75">
        <v>46022</v>
      </c>
      <c r="F2034" s="77">
        <v>5000000000</v>
      </c>
      <c r="G2034" s="77">
        <v>7000000000</v>
      </c>
      <c r="H2034" s="77">
        <v>2000000000</v>
      </c>
      <c r="I2034" s="77">
        <v>150000000</v>
      </c>
      <c r="J2034" s="79" t="s">
        <v>5701</v>
      </c>
      <c r="K2034" s="80">
        <f t="shared" si="91"/>
        <v>2</v>
      </c>
      <c r="L2034" s="48" t="s">
        <v>249</v>
      </c>
      <c r="M2034" s="79" t="s">
        <v>7097</v>
      </c>
      <c r="N2034" s="80">
        <v>2</v>
      </c>
      <c r="O2034" s="48" t="s">
        <v>7078</v>
      </c>
      <c r="P2034" s="75">
        <v>46022</v>
      </c>
      <c r="Q2034" s="75">
        <v>46022</v>
      </c>
      <c r="R2034" s="75">
        <v>42369</v>
      </c>
      <c r="S2034" s="48">
        <v>1</v>
      </c>
      <c r="T2034" s="48" t="s">
        <v>253</v>
      </c>
      <c r="U2034" s="48" t="s">
        <v>1112</v>
      </c>
      <c r="V2034" s="82" t="s">
        <v>5704</v>
      </c>
      <c r="W2034" s="75">
        <v>43465</v>
      </c>
      <c r="X2034" s="48">
        <v>15000000</v>
      </c>
      <c r="Y2034" s="77">
        <v>5000000000</v>
      </c>
      <c r="Z2034" s="94">
        <v>150000000</v>
      </c>
      <c r="AA2034" s="77">
        <v>0</v>
      </c>
      <c r="AB2034" s="48">
        <v>2</v>
      </c>
      <c r="AC2034" s="75">
        <v>46022</v>
      </c>
      <c r="AD2034" s="77">
        <v>5000000000</v>
      </c>
      <c r="AE2034" s="77">
        <v>5000000000</v>
      </c>
      <c r="AF2034" s="48">
        <v>15000000</v>
      </c>
    </row>
    <row r="2035" spans="1:32" x14ac:dyDescent="0.25">
      <c r="A2035" s="230" t="s">
        <v>5196</v>
      </c>
      <c r="B2035" s="48" t="s">
        <v>7831</v>
      </c>
      <c r="C2035" s="77">
        <v>2000000000</v>
      </c>
      <c r="D2035" s="48"/>
      <c r="E2035" s="75">
        <v>46022</v>
      </c>
      <c r="F2035" s="77">
        <v>5000000000</v>
      </c>
      <c r="G2035" s="77">
        <v>7000000000</v>
      </c>
      <c r="H2035" s="77">
        <v>2000000000</v>
      </c>
      <c r="I2035" s="77">
        <v>150000000</v>
      </c>
      <c r="J2035" s="79" t="s">
        <v>5701</v>
      </c>
      <c r="K2035" s="80">
        <f t="shared" si="91"/>
        <v>2</v>
      </c>
      <c r="L2035" s="48" t="s">
        <v>249</v>
      </c>
      <c r="M2035" s="79" t="s">
        <v>7099</v>
      </c>
      <c r="N2035" s="80">
        <v>2</v>
      </c>
      <c r="O2035" s="48" t="s">
        <v>7078</v>
      </c>
      <c r="P2035" s="75">
        <v>46022</v>
      </c>
      <c r="Q2035" s="75">
        <v>46022</v>
      </c>
      <c r="R2035" s="75">
        <v>42369</v>
      </c>
      <c r="S2035" s="48">
        <v>1</v>
      </c>
      <c r="T2035" s="48" t="s">
        <v>253</v>
      </c>
      <c r="U2035" s="48" t="s">
        <v>1112</v>
      </c>
      <c r="V2035" s="82" t="s">
        <v>5704</v>
      </c>
      <c r="W2035" s="75">
        <v>43465</v>
      </c>
      <c r="X2035" s="48">
        <v>15000000</v>
      </c>
      <c r="Y2035" s="77">
        <v>5000000000</v>
      </c>
      <c r="Z2035" s="94">
        <v>150000000</v>
      </c>
      <c r="AA2035" s="77">
        <v>250000000</v>
      </c>
      <c r="AB2035" s="48">
        <v>2</v>
      </c>
      <c r="AC2035" s="75">
        <v>46022</v>
      </c>
      <c r="AD2035" s="77">
        <v>5000000000</v>
      </c>
      <c r="AE2035" s="77">
        <v>5000000000</v>
      </c>
      <c r="AF2035" s="48">
        <v>15000000</v>
      </c>
    </row>
    <row r="2036" spans="1:32" x14ac:dyDescent="0.25">
      <c r="A2036" s="230" t="s">
        <v>5198</v>
      </c>
      <c r="B2036" s="48" t="s">
        <v>7832</v>
      </c>
      <c r="C2036" s="77">
        <v>2000000000</v>
      </c>
      <c r="D2036" s="48"/>
      <c r="E2036" s="75">
        <v>46022</v>
      </c>
      <c r="F2036" s="77">
        <v>5000000000</v>
      </c>
      <c r="G2036" s="77">
        <v>7000000000</v>
      </c>
      <c r="H2036" s="77">
        <v>2000000000</v>
      </c>
      <c r="I2036" s="77">
        <v>150000000</v>
      </c>
      <c r="J2036" s="79" t="s">
        <v>5701</v>
      </c>
      <c r="K2036" s="80">
        <f t="shared" si="91"/>
        <v>2</v>
      </c>
      <c r="L2036" s="48" t="s">
        <v>249</v>
      </c>
      <c r="M2036" s="79" t="s">
        <v>7101</v>
      </c>
      <c r="N2036" s="80">
        <v>2</v>
      </c>
      <c r="O2036" s="48" t="s">
        <v>7078</v>
      </c>
      <c r="P2036" s="75">
        <v>46022</v>
      </c>
      <c r="Q2036" s="75">
        <v>46022</v>
      </c>
      <c r="R2036" s="75">
        <v>42369</v>
      </c>
      <c r="S2036" s="48">
        <v>1</v>
      </c>
      <c r="T2036" s="48" t="s">
        <v>253</v>
      </c>
      <c r="U2036" s="48" t="s">
        <v>1112</v>
      </c>
      <c r="V2036" s="82" t="s">
        <v>5704</v>
      </c>
      <c r="W2036" s="75">
        <v>43465</v>
      </c>
      <c r="X2036" s="48">
        <v>15000000</v>
      </c>
      <c r="Y2036" s="77">
        <v>5000000000</v>
      </c>
      <c r="Z2036" s="94">
        <v>150000000</v>
      </c>
      <c r="AA2036" s="77">
        <v>1000000000</v>
      </c>
      <c r="AB2036" s="48">
        <v>2</v>
      </c>
      <c r="AC2036" s="75">
        <v>46022</v>
      </c>
      <c r="AD2036" s="77">
        <v>5000000000</v>
      </c>
      <c r="AE2036" s="77">
        <v>5000000000</v>
      </c>
      <c r="AF2036" s="48">
        <v>15000000</v>
      </c>
    </row>
    <row r="2037" spans="1:32" x14ac:dyDescent="0.25">
      <c r="A2037" s="230" t="s">
        <v>5200</v>
      </c>
      <c r="B2037" s="48" t="s">
        <v>7833</v>
      </c>
      <c r="C2037" s="77">
        <v>2000000000</v>
      </c>
      <c r="D2037" s="48"/>
      <c r="E2037" s="75">
        <v>46022</v>
      </c>
      <c r="F2037" s="77">
        <v>5000000000</v>
      </c>
      <c r="G2037" s="77">
        <v>7000000000</v>
      </c>
      <c r="H2037" s="77">
        <v>2000000000</v>
      </c>
      <c r="I2037" s="77">
        <v>150000000</v>
      </c>
      <c r="J2037" s="79" t="s">
        <v>5701</v>
      </c>
      <c r="K2037" s="80">
        <f t="shared" si="91"/>
        <v>2</v>
      </c>
      <c r="L2037" s="48" t="s">
        <v>249</v>
      </c>
      <c r="M2037" s="79" t="s">
        <v>7103</v>
      </c>
      <c r="N2037" s="80">
        <v>2</v>
      </c>
      <c r="O2037" s="48" t="s">
        <v>7078</v>
      </c>
      <c r="P2037" s="75">
        <v>46022</v>
      </c>
      <c r="Q2037" s="75">
        <v>46022</v>
      </c>
      <c r="R2037" s="75">
        <v>42369</v>
      </c>
      <c r="S2037" s="48">
        <v>1</v>
      </c>
      <c r="T2037" s="48" t="s">
        <v>253</v>
      </c>
      <c r="U2037" s="48" t="s">
        <v>1112</v>
      </c>
      <c r="V2037" s="82" t="s">
        <v>5704</v>
      </c>
      <c r="W2037" s="75">
        <v>43465</v>
      </c>
      <c r="X2037" s="48">
        <v>15000000</v>
      </c>
      <c r="Y2037" s="77">
        <v>5000000000</v>
      </c>
      <c r="Z2037" s="94">
        <v>150000000</v>
      </c>
      <c r="AA2037" s="77">
        <v>2500000000</v>
      </c>
      <c r="AB2037" s="48">
        <v>2</v>
      </c>
      <c r="AC2037" s="75">
        <v>46022</v>
      </c>
      <c r="AD2037" s="77">
        <v>5000000000</v>
      </c>
      <c r="AE2037" s="77">
        <v>5000000000</v>
      </c>
      <c r="AF2037" s="48">
        <v>15000000</v>
      </c>
    </row>
    <row r="2038" spans="1:32" x14ac:dyDescent="0.25">
      <c r="A2038" s="230" t="s">
        <v>5202</v>
      </c>
      <c r="B2038" s="48" t="s">
        <v>7834</v>
      </c>
      <c r="C2038" s="77">
        <v>2000000000</v>
      </c>
      <c r="D2038" s="48"/>
      <c r="E2038" s="75">
        <v>46022</v>
      </c>
      <c r="F2038" s="77">
        <v>5000000000</v>
      </c>
      <c r="G2038" s="77">
        <v>7000000000</v>
      </c>
      <c r="H2038" s="77">
        <v>2000000000</v>
      </c>
      <c r="I2038" s="77">
        <v>150000000</v>
      </c>
      <c r="J2038" s="79" t="s">
        <v>5701</v>
      </c>
      <c r="K2038" s="80">
        <f t="shared" si="91"/>
        <v>2</v>
      </c>
      <c r="L2038" s="48" t="s">
        <v>249</v>
      </c>
      <c r="M2038" s="79" t="s">
        <v>7105</v>
      </c>
      <c r="N2038" s="80">
        <v>2</v>
      </c>
      <c r="O2038" s="48" t="s">
        <v>7078</v>
      </c>
      <c r="P2038" s="75">
        <v>46022</v>
      </c>
      <c r="Q2038" s="75">
        <v>46022</v>
      </c>
      <c r="R2038" s="75">
        <v>42369</v>
      </c>
      <c r="S2038" s="48">
        <v>1</v>
      </c>
      <c r="T2038" s="48" t="s">
        <v>253</v>
      </c>
      <c r="U2038" s="48" t="s">
        <v>1112</v>
      </c>
      <c r="V2038" s="82" t="s">
        <v>5704</v>
      </c>
      <c r="W2038" s="75">
        <v>43465</v>
      </c>
      <c r="X2038" s="48">
        <v>15000000</v>
      </c>
      <c r="Y2038" s="77">
        <v>5000000000</v>
      </c>
      <c r="Z2038" s="94">
        <v>150000000</v>
      </c>
      <c r="AA2038" s="77">
        <v>3000000000</v>
      </c>
      <c r="AB2038" s="48">
        <v>2</v>
      </c>
      <c r="AC2038" s="75">
        <v>46022</v>
      </c>
      <c r="AD2038" s="77">
        <v>5000000000</v>
      </c>
      <c r="AE2038" s="77">
        <v>5000000000</v>
      </c>
      <c r="AF2038" s="48">
        <v>15000000</v>
      </c>
    </row>
    <row r="2039" spans="1:32" x14ac:dyDescent="0.25">
      <c r="A2039" s="230" t="s">
        <v>5204</v>
      </c>
      <c r="B2039" s="48" t="s">
        <v>7835</v>
      </c>
      <c r="C2039" s="77">
        <v>2000000000</v>
      </c>
      <c r="D2039" s="48"/>
      <c r="E2039" s="75">
        <v>46022</v>
      </c>
      <c r="F2039" s="77">
        <v>5000000000</v>
      </c>
      <c r="G2039" s="77">
        <v>7000000000</v>
      </c>
      <c r="H2039" s="77">
        <v>2000000000</v>
      </c>
      <c r="I2039" s="77">
        <v>150000000</v>
      </c>
      <c r="J2039" s="79" t="s">
        <v>5701</v>
      </c>
      <c r="K2039" s="80">
        <f t="shared" si="91"/>
        <v>2</v>
      </c>
      <c r="L2039" s="48" t="s">
        <v>249</v>
      </c>
      <c r="M2039" s="79" t="s">
        <v>7107</v>
      </c>
      <c r="N2039" s="80">
        <v>2</v>
      </c>
      <c r="O2039" s="48" t="s">
        <v>7078</v>
      </c>
      <c r="P2039" s="75">
        <v>46022</v>
      </c>
      <c r="Q2039" s="75">
        <v>46022</v>
      </c>
      <c r="R2039" s="75">
        <v>42369</v>
      </c>
      <c r="S2039" s="48">
        <v>1</v>
      </c>
      <c r="T2039" s="48" t="s">
        <v>253</v>
      </c>
      <c r="U2039" s="48" t="s">
        <v>1112</v>
      </c>
      <c r="V2039" s="82" t="s">
        <v>5704</v>
      </c>
      <c r="W2039" s="75">
        <v>43465</v>
      </c>
      <c r="X2039" s="48">
        <v>15000000</v>
      </c>
      <c r="Y2039" s="77">
        <v>5000000000</v>
      </c>
      <c r="Z2039" s="94">
        <v>150000000</v>
      </c>
      <c r="AA2039" s="77">
        <v>0</v>
      </c>
      <c r="AB2039" s="48">
        <v>2</v>
      </c>
      <c r="AC2039" s="75">
        <v>46022</v>
      </c>
      <c r="AD2039" s="77">
        <v>5000000000</v>
      </c>
      <c r="AE2039" s="77">
        <v>5000000000</v>
      </c>
      <c r="AF2039" s="48">
        <v>15000000</v>
      </c>
    </row>
    <row r="2040" spans="1:32" x14ac:dyDescent="0.25">
      <c r="A2040" s="230" t="s">
        <v>5206</v>
      </c>
      <c r="B2040" s="48" t="s">
        <v>7836</v>
      </c>
      <c r="C2040" s="77">
        <v>2000000000</v>
      </c>
      <c r="D2040" s="48"/>
      <c r="E2040" s="75">
        <v>46022</v>
      </c>
      <c r="F2040" s="77">
        <v>5000000000</v>
      </c>
      <c r="G2040" s="77">
        <v>7000000000</v>
      </c>
      <c r="H2040" s="77">
        <v>2000000000</v>
      </c>
      <c r="I2040" s="77">
        <v>150000000</v>
      </c>
      <c r="J2040" s="79" t="s">
        <v>5701</v>
      </c>
      <c r="K2040" s="80">
        <f t="shared" si="91"/>
        <v>2</v>
      </c>
      <c r="L2040" s="48" t="s">
        <v>249</v>
      </c>
      <c r="M2040" s="79" t="s">
        <v>7109</v>
      </c>
      <c r="N2040" s="80">
        <v>2</v>
      </c>
      <c r="O2040" s="48" t="s">
        <v>7078</v>
      </c>
      <c r="P2040" s="75">
        <v>46022</v>
      </c>
      <c r="Q2040" s="75">
        <v>46022</v>
      </c>
      <c r="R2040" s="75">
        <v>42369</v>
      </c>
      <c r="S2040" s="48">
        <v>1</v>
      </c>
      <c r="T2040" s="48" t="s">
        <v>253</v>
      </c>
      <c r="U2040" s="48" t="s">
        <v>1112</v>
      </c>
      <c r="V2040" s="82" t="s">
        <v>5704</v>
      </c>
      <c r="W2040" s="75">
        <v>43465</v>
      </c>
      <c r="X2040" s="48">
        <v>15000000</v>
      </c>
      <c r="Y2040" s="77">
        <v>5000000000</v>
      </c>
      <c r="Z2040" s="94">
        <v>150000000</v>
      </c>
      <c r="AA2040" s="77">
        <v>250000000</v>
      </c>
      <c r="AB2040" s="48">
        <v>2</v>
      </c>
      <c r="AC2040" s="75">
        <v>46022</v>
      </c>
      <c r="AD2040" s="77">
        <v>5000000000</v>
      </c>
      <c r="AE2040" s="77">
        <v>5000000000</v>
      </c>
      <c r="AF2040" s="48">
        <v>15000000</v>
      </c>
    </row>
    <row r="2041" spans="1:32" x14ac:dyDescent="0.25">
      <c r="A2041" s="230" t="s">
        <v>5208</v>
      </c>
      <c r="B2041" s="48" t="s">
        <v>7837</v>
      </c>
      <c r="C2041" s="77">
        <v>2000000000</v>
      </c>
      <c r="D2041" s="48"/>
      <c r="E2041" s="75">
        <v>46022</v>
      </c>
      <c r="F2041" s="77">
        <v>5000000000</v>
      </c>
      <c r="G2041" s="77">
        <v>7000000000</v>
      </c>
      <c r="H2041" s="77">
        <v>2000000000</v>
      </c>
      <c r="I2041" s="77">
        <v>150000000</v>
      </c>
      <c r="J2041" s="79" t="s">
        <v>5701</v>
      </c>
      <c r="K2041" s="80">
        <f t="shared" si="91"/>
        <v>2</v>
      </c>
      <c r="L2041" s="48" t="s">
        <v>249</v>
      </c>
      <c r="M2041" s="79" t="s">
        <v>7111</v>
      </c>
      <c r="N2041" s="80">
        <v>2</v>
      </c>
      <c r="O2041" s="48" t="s">
        <v>7078</v>
      </c>
      <c r="P2041" s="75">
        <v>46022</v>
      </c>
      <c r="Q2041" s="75">
        <v>46022</v>
      </c>
      <c r="R2041" s="75">
        <v>42369</v>
      </c>
      <c r="S2041" s="48">
        <v>1</v>
      </c>
      <c r="T2041" s="48" t="s">
        <v>253</v>
      </c>
      <c r="U2041" s="48" t="s">
        <v>1112</v>
      </c>
      <c r="V2041" s="82" t="s">
        <v>5704</v>
      </c>
      <c r="W2041" s="75">
        <v>43465</v>
      </c>
      <c r="X2041" s="48">
        <v>15000000</v>
      </c>
      <c r="Y2041" s="77">
        <v>5000000000</v>
      </c>
      <c r="Z2041" s="94">
        <v>150000000</v>
      </c>
      <c r="AA2041" s="77">
        <v>1000000000</v>
      </c>
      <c r="AB2041" s="48">
        <v>2</v>
      </c>
      <c r="AC2041" s="75">
        <v>46022</v>
      </c>
      <c r="AD2041" s="77">
        <v>5000000000</v>
      </c>
      <c r="AE2041" s="77">
        <v>5000000000</v>
      </c>
      <c r="AF2041" s="48">
        <v>15000000</v>
      </c>
    </row>
    <row r="2042" spans="1:32" x14ac:dyDescent="0.25">
      <c r="A2042" s="230" t="s">
        <v>5210</v>
      </c>
      <c r="B2042" s="48" t="s">
        <v>7838</v>
      </c>
      <c r="C2042" s="77">
        <v>2000000000</v>
      </c>
      <c r="D2042" s="48"/>
      <c r="E2042" s="75">
        <v>46022</v>
      </c>
      <c r="F2042" s="77">
        <v>5000000000</v>
      </c>
      <c r="G2042" s="77">
        <v>7000000000</v>
      </c>
      <c r="H2042" s="77">
        <v>2000000000</v>
      </c>
      <c r="I2042" s="77">
        <v>150000000</v>
      </c>
      <c r="J2042" s="79" t="s">
        <v>5701</v>
      </c>
      <c r="K2042" s="80">
        <f t="shared" si="91"/>
        <v>2</v>
      </c>
      <c r="L2042" s="48" t="s">
        <v>249</v>
      </c>
      <c r="M2042" s="79" t="s">
        <v>7113</v>
      </c>
      <c r="N2042" s="80">
        <v>2</v>
      </c>
      <c r="O2042" s="48" t="s">
        <v>7078</v>
      </c>
      <c r="P2042" s="75">
        <v>46022</v>
      </c>
      <c r="Q2042" s="75">
        <v>46022</v>
      </c>
      <c r="R2042" s="75">
        <v>42369</v>
      </c>
      <c r="S2042" s="48">
        <v>1</v>
      </c>
      <c r="T2042" s="48" t="s">
        <v>253</v>
      </c>
      <c r="U2042" s="48" t="s">
        <v>1112</v>
      </c>
      <c r="V2042" s="82" t="s">
        <v>5704</v>
      </c>
      <c r="W2042" s="75">
        <v>43465</v>
      </c>
      <c r="X2042" s="48">
        <v>15000000</v>
      </c>
      <c r="Y2042" s="77">
        <v>5000000000</v>
      </c>
      <c r="Z2042" s="94">
        <v>150000000</v>
      </c>
      <c r="AA2042" s="77">
        <v>2500000000</v>
      </c>
      <c r="AB2042" s="48">
        <v>2</v>
      </c>
      <c r="AC2042" s="75">
        <v>46022</v>
      </c>
      <c r="AD2042" s="77">
        <v>5000000000</v>
      </c>
      <c r="AE2042" s="77">
        <v>5000000000</v>
      </c>
      <c r="AF2042" s="48">
        <v>15000000</v>
      </c>
    </row>
    <row r="2043" spans="1:32" x14ac:dyDescent="0.25">
      <c r="A2043" s="230" t="s">
        <v>5212</v>
      </c>
      <c r="B2043" s="48" t="s">
        <v>7839</v>
      </c>
      <c r="C2043" s="77">
        <v>2000000000</v>
      </c>
      <c r="D2043" s="48"/>
      <c r="E2043" s="75">
        <v>46022</v>
      </c>
      <c r="F2043" s="77">
        <v>5000000000</v>
      </c>
      <c r="G2043" s="77">
        <v>7000000000</v>
      </c>
      <c r="H2043" s="77">
        <v>2000000000</v>
      </c>
      <c r="I2043" s="77">
        <v>150000000</v>
      </c>
      <c r="J2043" s="79" t="s">
        <v>5701</v>
      </c>
      <c r="K2043" s="80">
        <f t="shared" si="91"/>
        <v>2</v>
      </c>
      <c r="L2043" s="48" t="s">
        <v>249</v>
      </c>
      <c r="M2043" s="79" t="s">
        <v>7115</v>
      </c>
      <c r="N2043" s="80">
        <v>2</v>
      </c>
      <c r="O2043" s="48" t="s">
        <v>7078</v>
      </c>
      <c r="P2043" s="75">
        <v>46022</v>
      </c>
      <c r="Q2043" s="75">
        <v>46022</v>
      </c>
      <c r="R2043" s="75">
        <v>42369</v>
      </c>
      <c r="S2043" s="48">
        <v>1</v>
      </c>
      <c r="T2043" s="48" t="s">
        <v>253</v>
      </c>
      <c r="U2043" s="48" t="s">
        <v>1112</v>
      </c>
      <c r="V2043" s="82" t="s">
        <v>5704</v>
      </c>
      <c r="W2043" s="75">
        <v>43465</v>
      </c>
      <c r="X2043" s="48">
        <v>15000000</v>
      </c>
      <c r="Y2043" s="77">
        <v>5000000000</v>
      </c>
      <c r="Z2043" s="94">
        <v>150000000</v>
      </c>
      <c r="AA2043" s="77">
        <v>3000000000</v>
      </c>
      <c r="AB2043" s="48">
        <v>2</v>
      </c>
      <c r="AC2043" s="75">
        <v>46022</v>
      </c>
      <c r="AD2043" s="77">
        <v>5000000000</v>
      </c>
      <c r="AE2043" s="77">
        <v>5000000000</v>
      </c>
      <c r="AF2043" s="48">
        <v>15000000</v>
      </c>
    </row>
    <row r="2044" spans="1:32" x14ac:dyDescent="0.25">
      <c r="A2044" s="230" t="s">
        <v>5214</v>
      </c>
      <c r="B2044" s="48" t="s">
        <v>7840</v>
      </c>
      <c r="C2044" s="77">
        <v>2000000000</v>
      </c>
      <c r="D2044" s="48"/>
      <c r="E2044" s="75">
        <v>46022</v>
      </c>
      <c r="F2044" s="77">
        <v>5000000000</v>
      </c>
      <c r="G2044" s="77">
        <v>7000000000</v>
      </c>
      <c r="H2044" s="77">
        <v>2000000000</v>
      </c>
      <c r="I2044" s="77">
        <v>150000000</v>
      </c>
      <c r="J2044" s="79" t="s">
        <v>5701</v>
      </c>
      <c r="K2044" s="80">
        <f t="shared" si="91"/>
        <v>2</v>
      </c>
      <c r="L2044" s="48" t="s">
        <v>249</v>
      </c>
      <c r="M2044" s="79" t="s">
        <v>7117</v>
      </c>
      <c r="N2044" s="80">
        <v>2</v>
      </c>
      <c r="O2044" s="48" t="s">
        <v>7078</v>
      </c>
      <c r="P2044" s="75">
        <v>46022</v>
      </c>
      <c r="Q2044" s="75">
        <v>46022</v>
      </c>
      <c r="R2044" s="75">
        <v>42369</v>
      </c>
      <c r="S2044" s="48">
        <v>1</v>
      </c>
      <c r="T2044" s="48" t="s">
        <v>253</v>
      </c>
      <c r="U2044" s="48" t="s">
        <v>1112</v>
      </c>
      <c r="V2044" s="82" t="s">
        <v>5704</v>
      </c>
      <c r="W2044" s="75">
        <v>43465</v>
      </c>
      <c r="X2044" s="48">
        <v>15000000</v>
      </c>
      <c r="Y2044" s="77">
        <v>5000000000</v>
      </c>
      <c r="Z2044" s="94">
        <v>150000000</v>
      </c>
      <c r="AA2044" s="77">
        <v>0</v>
      </c>
      <c r="AB2044" s="48">
        <v>2</v>
      </c>
      <c r="AC2044" s="75">
        <v>46022</v>
      </c>
      <c r="AD2044" s="77">
        <v>5000000000</v>
      </c>
      <c r="AE2044" s="77">
        <v>5000000000</v>
      </c>
      <c r="AF2044" s="48">
        <v>15000000</v>
      </c>
    </row>
    <row r="2045" spans="1:32" x14ac:dyDescent="0.25">
      <c r="A2045" s="230" t="s">
        <v>5216</v>
      </c>
      <c r="B2045" s="48" t="s">
        <v>7841</v>
      </c>
      <c r="C2045" s="77">
        <v>2000000000</v>
      </c>
      <c r="D2045" s="48"/>
      <c r="E2045" s="75">
        <v>46022</v>
      </c>
      <c r="F2045" s="77">
        <v>5000000000</v>
      </c>
      <c r="G2045" s="77">
        <v>7000000000</v>
      </c>
      <c r="H2045" s="77">
        <v>2000000000</v>
      </c>
      <c r="I2045" s="77">
        <v>150000000</v>
      </c>
      <c r="J2045" s="79" t="s">
        <v>5701</v>
      </c>
      <c r="K2045" s="80">
        <f t="shared" si="91"/>
        <v>2</v>
      </c>
      <c r="L2045" s="48" t="s">
        <v>249</v>
      </c>
      <c r="M2045" s="79" t="s">
        <v>7119</v>
      </c>
      <c r="N2045" s="80">
        <v>2</v>
      </c>
      <c r="O2045" s="48" t="s">
        <v>7078</v>
      </c>
      <c r="P2045" s="75">
        <v>46022</v>
      </c>
      <c r="Q2045" s="75">
        <v>46022</v>
      </c>
      <c r="R2045" s="75">
        <v>42369</v>
      </c>
      <c r="S2045" s="48">
        <v>1</v>
      </c>
      <c r="T2045" s="48" t="s">
        <v>253</v>
      </c>
      <c r="U2045" s="48" t="s">
        <v>1112</v>
      </c>
      <c r="V2045" s="82" t="s">
        <v>5704</v>
      </c>
      <c r="W2045" s="75">
        <v>43465</v>
      </c>
      <c r="X2045" s="48">
        <v>15000000</v>
      </c>
      <c r="Y2045" s="77">
        <v>5000000000</v>
      </c>
      <c r="Z2045" s="94">
        <v>150000000</v>
      </c>
      <c r="AA2045" s="77">
        <v>250000000</v>
      </c>
      <c r="AB2045" s="48">
        <v>2</v>
      </c>
      <c r="AC2045" s="75">
        <v>46022</v>
      </c>
      <c r="AD2045" s="77">
        <v>5000000000</v>
      </c>
      <c r="AE2045" s="77">
        <v>5000000000</v>
      </c>
      <c r="AF2045" s="48">
        <v>15000000</v>
      </c>
    </row>
    <row r="2046" spans="1:32" x14ac:dyDescent="0.25">
      <c r="A2046" s="230" t="s">
        <v>5218</v>
      </c>
      <c r="B2046" s="48" t="s">
        <v>7842</v>
      </c>
      <c r="C2046" s="77">
        <v>2000000000</v>
      </c>
      <c r="D2046" s="48"/>
      <c r="E2046" s="75">
        <v>46022</v>
      </c>
      <c r="F2046" s="77">
        <v>5000000000</v>
      </c>
      <c r="G2046" s="77">
        <v>7000000000</v>
      </c>
      <c r="H2046" s="77">
        <v>2000000000</v>
      </c>
      <c r="I2046" s="77">
        <v>150000000</v>
      </c>
      <c r="J2046" s="79" t="s">
        <v>5701</v>
      </c>
      <c r="K2046" s="80">
        <f t="shared" si="91"/>
        <v>2</v>
      </c>
      <c r="L2046" s="48" t="s">
        <v>249</v>
      </c>
      <c r="M2046" s="79" t="s">
        <v>7121</v>
      </c>
      <c r="N2046" s="80">
        <v>2</v>
      </c>
      <c r="O2046" s="48" t="s">
        <v>7078</v>
      </c>
      <c r="P2046" s="75">
        <v>46022</v>
      </c>
      <c r="Q2046" s="75">
        <v>46022</v>
      </c>
      <c r="R2046" s="75">
        <v>42369</v>
      </c>
      <c r="S2046" s="48">
        <v>1</v>
      </c>
      <c r="T2046" s="48" t="s">
        <v>253</v>
      </c>
      <c r="U2046" s="48" t="s">
        <v>1112</v>
      </c>
      <c r="V2046" s="82" t="s">
        <v>5704</v>
      </c>
      <c r="W2046" s="75">
        <v>43465</v>
      </c>
      <c r="X2046" s="48">
        <v>15000000</v>
      </c>
      <c r="Y2046" s="77">
        <v>5000000000</v>
      </c>
      <c r="Z2046" s="94">
        <v>150000000</v>
      </c>
      <c r="AA2046" s="77">
        <v>1000000000</v>
      </c>
      <c r="AB2046" s="48">
        <v>2</v>
      </c>
      <c r="AC2046" s="75">
        <v>46022</v>
      </c>
      <c r="AD2046" s="77">
        <v>5000000000</v>
      </c>
      <c r="AE2046" s="77">
        <v>5000000000</v>
      </c>
      <c r="AF2046" s="48">
        <v>15000000</v>
      </c>
    </row>
    <row r="2047" spans="1:32" x14ac:dyDescent="0.25">
      <c r="A2047" s="230" t="s">
        <v>5220</v>
      </c>
      <c r="B2047" s="48" t="s">
        <v>7843</v>
      </c>
      <c r="C2047" s="77">
        <v>2000000000</v>
      </c>
      <c r="D2047" s="48"/>
      <c r="E2047" s="75">
        <v>46022</v>
      </c>
      <c r="F2047" s="77">
        <v>5000000000</v>
      </c>
      <c r="G2047" s="77">
        <v>7000000000</v>
      </c>
      <c r="H2047" s="77">
        <v>2000000000</v>
      </c>
      <c r="I2047" s="77">
        <v>150000000</v>
      </c>
      <c r="J2047" s="79" t="s">
        <v>5701</v>
      </c>
      <c r="K2047" s="80">
        <f t="shared" si="91"/>
        <v>2</v>
      </c>
      <c r="L2047" s="48" t="s">
        <v>249</v>
      </c>
      <c r="M2047" s="79" t="s">
        <v>7123</v>
      </c>
      <c r="N2047" s="80">
        <v>2</v>
      </c>
      <c r="O2047" s="48" t="s">
        <v>7078</v>
      </c>
      <c r="P2047" s="75">
        <v>46022</v>
      </c>
      <c r="Q2047" s="75">
        <v>46022</v>
      </c>
      <c r="R2047" s="75">
        <v>42369</v>
      </c>
      <c r="S2047" s="48">
        <v>1</v>
      </c>
      <c r="T2047" s="48" t="s">
        <v>253</v>
      </c>
      <c r="U2047" s="48" t="s">
        <v>1112</v>
      </c>
      <c r="V2047" s="82" t="s">
        <v>5704</v>
      </c>
      <c r="W2047" s="75">
        <v>43465</v>
      </c>
      <c r="X2047" s="48">
        <v>15000000</v>
      </c>
      <c r="Y2047" s="77">
        <v>5000000000</v>
      </c>
      <c r="Z2047" s="94">
        <v>150000000</v>
      </c>
      <c r="AA2047" s="77">
        <v>2500000000</v>
      </c>
      <c r="AB2047" s="48">
        <v>2</v>
      </c>
      <c r="AC2047" s="75">
        <v>46022</v>
      </c>
      <c r="AD2047" s="77">
        <v>5000000000</v>
      </c>
      <c r="AE2047" s="77">
        <v>5000000000</v>
      </c>
      <c r="AF2047" s="48">
        <v>15000000</v>
      </c>
    </row>
    <row r="2048" spans="1:32" x14ac:dyDescent="0.25">
      <c r="A2048" s="230" t="s">
        <v>5222</v>
      </c>
      <c r="B2048" s="48" t="s">
        <v>7844</v>
      </c>
      <c r="C2048" s="77">
        <v>2000000000</v>
      </c>
      <c r="D2048" s="48"/>
      <c r="E2048" s="75">
        <v>46022</v>
      </c>
      <c r="F2048" s="77">
        <v>5000000000</v>
      </c>
      <c r="G2048" s="77">
        <v>7000000000</v>
      </c>
      <c r="H2048" s="77">
        <v>2000000000</v>
      </c>
      <c r="I2048" s="77">
        <v>150000000</v>
      </c>
      <c r="J2048" s="79" t="s">
        <v>5701</v>
      </c>
      <c r="K2048" s="80">
        <f t="shared" si="91"/>
        <v>2</v>
      </c>
      <c r="L2048" s="48" t="s">
        <v>249</v>
      </c>
      <c r="M2048" s="79" t="s">
        <v>7125</v>
      </c>
      <c r="N2048" s="80">
        <v>2</v>
      </c>
      <c r="O2048" s="48" t="s">
        <v>7078</v>
      </c>
      <c r="P2048" s="75">
        <v>46022</v>
      </c>
      <c r="Q2048" s="75">
        <v>46022</v>
      </c>
      <c r="R2048" s="75">
        <v>42369</v>
      </c>
      <c r="S2048" s="48">
        <v>1</v>
      </c>
      <c r="T2048" s="48" t="s">
        <v>253</v>
      </c>
      <c r="U2048" s="48" t="s">
        <v>1112</v>
      </c>
      <c r="V2048" s="82" t="s">
        <v>5704</v>
      </c>
      <c r="W2048" s="75">
        <v>43465</v>
      </c>
      <c r="X2048" s="48">
        <v>15000000</v>
      </c>
      <c r="Y2048" s="77">
        <v>5000000000</v>
      </c>
      <c r="Z2048" s="94">
        <v>150000000</v>
      </c>
      <c r="AA2048" s="77">
        <v>3000000000</v>
      </c>
      <c r="AB2048" s="48">
        <v>2</v>
      </c>
      <c r="AC2048" s="75">
        <v>46022</v>
      </c>
      <c r="AD2048" s="77">
        <v>5000000000</v>
      </c>
      <c r="AE2048" s="77">
        <v>5000000000</v>
      </c>
      <c r="AF2048" s="48">
        <v>15000000</v>
      </c>
    </row>
    <row r="2049" spans="1:32" x14ac:dyDescent="0.25">
      <c r="A2049" s="230" t="s">
        <v>5224</v>
      </c>
      <c r="B2049" s="48" t="s">
        <v>7845</v>
      </c>
      <c r="C2049" s="77">
        <v>2000000000</v>
      </c>
      <c r="D2049" s="48"/>
      <c r="E2049" s="75">
        <v>46022</v>
      </c>
      <c r="F2049" s="77">
        <v>5000000000</v>
      </c>
      <c r="G2049" s="77">
        <v>7000000000</v>
      </c>
      <c r="H2049" s="77">
        <v>2000000000</v>
      </c>
      <c r="I2049" s="77">
        <v>150000000</v>
      </c>
      <c r="J2049" s="79" t="s">
        <v>5701</v>
      </c>
      <c r="K2049" s="80">
        <f t="shared" si="91"/>
        <v>3</v>
      </c>
      <c r="L2049" s="48" t="s">
        <v>249</v>
      </c>
      <c r="M2049" s="79" t="s">
        <v>7127</v>
      </c>
      <c r="N2049" s="80">
        <v>3</v>
      </c>
      <c r="O2049" s="48" t="s">
        <v>7078</v>
      </c>
      <c r="P2049" s="75">
        <v>46022</v>
      </c>
      <c r="Q2049" s="75">
        <v>46022</v>
      </c>
      <c r="R2049" s="75">
        <v>42369</v>
      </c>
      <c r="S2049" s="48">
        <v>1</v>
      </c>
      <c r="T2049" s="48" t="s">
        <v>253</v>
      </c>
      <c r="U2049" s="48" t="s">
        <v>1112</v>
      </c>
      <c r="V2049" s="82" t="s">
        <v>5704</v>
      </c>
      <c r="W2049" s="75">
        <v>43465</v>
      </c>
      <c r="X2049" s="48">
        <v>15000000</v>
      </c>
      <c r="Y2049" s="77">
        <v>5000000000</v>
      </c>
      <c r="Z2049" s="94">
        <v>150000000</v>
      </c>
      <c r="AA2049" s="77">
        <v>0</v>
      </c>
      <c r="AB2049" s="48">
        <v>2</v>
      </c>
      <c r="AC2049" s="75">
        <v>46022</v>
      </c>
      <c r="AD2049" s="77">
        <v>5000000000</v>
      </c>
      <c r="AE2049" s="77">
        <v>5000000000</v>
      </c>
      <c r="AF2049" s="48">
        <v>15000000</v>
      </c>
    </row>
    <row r="2050" spans="1:32" x14ac:dyDescent="0.25">
      <c r="A2050" s="230" t="s">
        <v>5226</v>
      </c>
      <c r="B2050" s="48" t="s">
        <v>7846</v>
      </c>
      <c r="C2050" s="77">
        <v>2000000000</v>
      </c>
      <c r="D2050" s="48"/>
      <c r="E2050" s="75">
        <v>46022</v>
      </c>
      <c r="F2050" s="77">
        <v>5000000000</v>
      </c>
      <c r="G2050" s="77">
        <v>7000000000</v>
      </c>
      <c r="H2050" s="77">
        <v>2000000000</v>
      </c>
      <c r="I2050" s="77">
        <v>150000000</v>
      </c>
      <c r="J2050" s="79" t="s">
        <v>5701</v>
      </c>
      <c r="K2050" s="80">
        <f t="shared" si="91"/>
        <v>3</v>
      </c>
      <c r="L2050" s="48" t="s">
        <v>249</v>
      </c>
      <c r="M2050" s="79" t="s">
        <v>7129</v>
      </c>
      <c r="N2050" s="80">
        <v>3</v>
      </c>
      <c r="O2050" s="48" t="s">
        <v>7078</v>
      </c>
      <c r="P2050" s="75">
        <v>46022</v>
      </c>
      <c r="Q2050" s="75">
        <v>46022</v>
      </c>
      <c r="R2050" s="75">
        <v>42369</v>
      </c>
      <c r="S2050" s="48">
        <v>1</v>
      </c>
      <c r="T2050" s="48" t="s">
        <v>253</v>
      </c>
      <c r="U2050" s="48" t="s">
        <v>1112</v>
      </c>
      <c r="V2050" s="82" t="s">
        <v>5704</v>
      </c>
      <c r="W2050" s="75">
        <v>43465</v>
      </c>
      <c r="X2050" s="48">
        <v>15000000</v>
      </c>
      <c r="Y2050" s="77">
        <v>5000000000</v>
      </c>
      <c r="Z2050" s="94">
        <v>150000000</v>
      </c>
      <c r="AA2050" s="77">
        <v>250000000</v>
      </c>
      <c r="AB2050" s="48">
        <v>2</v>
      </c>
      <c r="AC2050" s="75">
        <v>46022</v>
      </c>
      <c r="AD2050" s="77">
        <v>5000000000</v>
      </c>
      <c r="AE2050" s="77">
        <v>5000000000</v>
      </c>
      <c r="AF2050" s="48">
        <v>15000000</v>
      </c>
    </row>
    <row r="2051" spans="1:32" x14ac:dyDescent="0.25">
      <c r="A2051" s="230" t="s">
        <v>5228</v>
      </c>
      <c r="B2051" s="48" t="s">
        <v>7847</v>
      </c>
      <c r="C2051" s="77">
        <v>2000000000</v>
      </c>
      <c r="D2051" s="48"/>
      <c r="E2051" s="75">
        <v>46022</v>
      </c>
      <c r="F2051" s="77">
        <v>5000000000</v>
      </c>
      <c r="G2051" s="77">
        <v>7000000000</v>
      </c>
      <c r="H2051" s="77">
        <v>2000000000</v>
      </c>
      <c r="I2051" s="77">
        <v>150000000</v>
      </c>
      <c r="J2051" s="79" t="s">
        <v>5701</v>
      </c>
      <c r="K2051" s="80">
        <f t="shared" ref="K2051:K2114" si="92">N2051</f>
        <v>3</v>
      </c>
      <c r="L2051" s="48" t="s">
        <v>249</v>
      </c>
      <c r="M2051" s="79" t="s">
        <v>7131</v>
      </c>
      <c r="N2051" s="80">
        <v>3</v>
      </c>
      <c r="O2051" s="48" t="s">
        <v>7078</v>
      </c>
      <c r="P2051" s="75">
        <v>46022</v>
      </c>
      <c r="Q2051" s="75">
        <v>46022</v>
      </c>
      <c r="R2051" s="75">
        <v>42369</v>
      </c>
      <c r="S2051" s="48">
        <v>1</v>
      </c>
      <c r="T2051" s="48" t="s">
        <v>253</v>
      </c>
      <c r="U2051" s="48" t="s">
        <v>1112</v>
      </c>
      <c r="V2051" s="82" t="s">
        <v>5704</v>
      </c>
      <c r="W2051" s="75">
        <v>43465</v>
      </c>
      <c r="X2051" s="48">
        <v>15000000</v>
      </c>
      <c r="Y2051" s="77">
        <v>5000000000</v>
      </c>
      <c r="Z2051" s="94">
        <v>150000000</v>
      </c>
      <c r="AA2051" s="77">
        <v>1000000000</v>
      </c>
      <c r="AB2051" s="48">
        <v>2</v>
      </c>
      <c r="AC2051" s="75">
        <v>46022</v>
      </c>
      <c r="AD2051" s="77">
        <v>5000000000</v>
      </c>
      <c r="AE2051" s="77">
        <v>5000000000</v>
      </c>
      <c r="AF2051" s="48">
        <v>15000000</v>
      </c>
    </row>
    <row r="2052" spans="1:32" x14ac:dyDescent="0.25">
      <c r="A2052" s="230" t="s">
        <v>5230</v>
      </c>
      <c r="B2052" s="48" t="s">
        <v>7848</v>
      </c>
      <c r="C2052" s="77">
        <v>2000000000</v>
      </c>
      <c r="D2052" s="48"/>
      <c r="E2052" s="75">
        <v>46022</v>
      </c>
      <c r="F2052" s="77">
        <v>5000000000</v>
      </c>
      <c r="G2052" s="77">
        <v>7000000000</v>
      </c>
      <c r="H2052" s="77">
        <v>2000000000</v>
      </c>
      <c r="I2052" s="77">
        <v>150000000</v>
      </c>
      <c r="J2052" s="79" t="s">
        <v>5701</v>
      </c>
      <c r="K2052" s="80">
        <f t="shared" si="92"/>
        <v>3</v>
      </c>
      <c r="L2052" s="48" t="s">
        <v>249</v>
      </c>
      <c r="M2052" s="79" t="s">
        <v>7133</v>
      </c>
      <c r="N2052" s="80">
        <v>3</v>
      </c>
      <c r="O2052" s="48" t="s">
        <v>7078</v>
      </c>
      <c r="P2052" s="75">
        <v>46022</v>
      </c>
      <c r="Q2052" s="75">
        <v>46022</v>
      </c>
      <c r="R2052" s="75">
        <v>42369</v>
      </c>
      <c r="S2052" s="48">
        <v>1</v>
      </c>
      <c r="T2052" s="48" t="s">
        <v>253</v>
      </c>
      <c r="U2052" s="48" t="s">
        <v>1112</v>
      </c>
      <c r="V2052" s="82" t="s">
        <v>5704</v>
      </c>
      <c r="W2052" s="75">
        <v>43465</v>
      </c>
      <c r="X2052" s="48">
        <v>15000000</v>
      </c>
      <c r="Y2052" s="77">
        <v>5000000000</v>
      </c>
      <c r="Z2052" s="94">
        <v>150000000</v>
      </c>
      <c r="AA2052" s="77">
        <v>2500000000</v>
      </c>
      <c r="AB2052" s="48">
        <v>2</v>
      </c>
      <c r="AC2052" s="75">
        <v>46022</v>
      </c>
      <c r="AD2052" s="77">
        <v>5000000000</v>
      </c>
      <c r="AE2052" s="77">
        <v>5000000000</v>
      </c>
      <c r="AF2052" s="48">
        <v>15000000</v>
      </c>
    </row>
    <row r="2053" spans="1:32" x14ac:dyDescent="0.25">
      <c r="A2053" s="230" t="s">
        <v>5232</v>
      </c>
      <c r="B2053" s="48" t="s">
        <v>7849</v>
      </c>
      <c r="C2053" s="77">
        <v>2000000000</v>
      </c>
      <c r="D2053" s="48"/>
      <c r="E2053" s="75">
        <v>46022</v>
      </c>
      <c r="F2053" s="77">
        <v>5000000000</v>
      </c>
      <c r="G2053" s="77">
        <v>7000000000</v>
      </c>
      <c r="H2053" s="77">
        <v>2000000000</v>
      </c>
      <c r="I2053" s="77">
        <v>150000000</v>
      </c>
      <c r="J2053" s="79" t="s">
        <v>5701</v>
      </c>
      <c r="K2053" s="80">
        <f t="shared" si="92"/>
        <v>3</v>
      </c>
      <c r="L2053" s="48" t="s">
        <v>249</v>
      </c>
      <c r="M2053" s="79" t="s">
        <v>7135</v>
      </c>
      <c r="N2053" s="80">
        <v>3</v>
      </c>
      <c r="O2053" s="48" t="s">
        <v>7078</v>
      </c>
      <c r="P2053" s="75">
        <v>46022</v>
      </c>
      <c r="Q2053" s="75">
        <v>46022</v>
      </c>
      <c r="R2053" s="75">
        <v>42369</v>
      </c>
      <c r="S2053" s="48">
        <v>1</v>
      </c>
      <c r="T2053" s="48" t="s">
        <v>253</v>
      </c>
      <c r="U2053" s="48" t="s">
        <v>1112</v>
      </c>
      <c r="V2053" s="82" t="s">
        <v>5704</v>
      </c>
      <c r="W2053" s="75">
        <v>43465</v>
      </c>
      <c r="X2053" s="48">
        <v>15000000</v>
      </c>
      <c r="Y2053" s="77">
        <v>5000000000</v>
      </c>
      <c r="Z2053" s="94">
        <v>150000000</v>
      </c>
      <c r="AA2053" s="77">
        <v>3000000000</v>
      </c>
      <c r="AB2053" s="48">
        <v>2</v>
      </c>
      <c r="AC2053" s="75">
        <v>46022</v>
      </c>
      <c r="AD2053" s="77">
        <v>5000000000</v>
      </c>
      <c r="AE2053" s="77">
        <v>5000000000</v>
      </c>
      <c r="AF2053" s="48">
        <v>15000000</v>
      </c>
    </row>
    <row r="2054" spans="1:32" x14ac:dyDescent="0.25">
      <c r="A2054" s="230" t="s">
        <v>5234</v>
      </c>
      <c r="B2054" s="48" t="s">
        <v>7850</v>
      </c>
      <c r="C2054" s="77">
        <v>2000000000</v>
      </c>
      <c r="D2054" s="48"/>
      <c r="E2054" s="75">
        <v>46022</v>
      </c>
      <c r="F2054" s="77">
        <v>5000000000</v>
      </c>
      <c r="G2054" s="77">
        <v>7000000000</v>
      </c>
      <c r="H2054" s="77">
        <v>2000000000</v>
      </c>
      <c r="I2054" s="77">
        <v>150000000</v>
      </c>
      <c r="J2054" s="79" t="s">
        <v>5701</v>
      </c>
      <c r="K2054" s="80">
        <f t="shared" si="92"/>
        <v>3</v>
      </c>
      <c r="L2054" s="48" t="s">
        <v>249</v>
      </c>
      <c r="M2054" s="79" t="s">
        <v>7137</v>
      </c>
      <c r="N2054" s="80">
        <v>3</v>
      </c>
      <c r="O2054" s="48" t="s">
        <v>7078</v>
      </c>
      <c r="P2054" s="75">
        <v>46022</v>
      </c>
      <c r="Q2054" s="75">
        <v>46022</v>
      </c>
      <c r="R2054" s="75">
        <v>42369</v>
      </c>
      <c r="S2054" s="48">
        <v>1</v>
      </c>
      <c r="T2054" s="48" t="s">
        <v>253</v>
      </c>
      <c r="U2054" s="48" t="s">
        <v>1112</v>
      </c>
      <c r="V2054" s="82" t="s">
        <v>5704</v>
      </c>
      <c r="W2054" s="75">
        <v>43465</v>
      </c>
      <c r="X2054" s="48">
        <v>15000000</v>
      </c>
      <c r="Y2054" s="77">
        <v>5000000000</v>
      </c>
      <c r="Z2054" s="94">
        <v>150000000</v>
      </c>
      <c r="AA2054" s="77">
        <v>0</v>
      </c>
      <c r="AB2054" s="48">
        <v>2</v>
      </c>
      <c r="AC2054" s="75">
        <v>46022</v>
      </c>
      <c r="AD2054" s="77">
        <v>5000000000</v>
      </c>
      <c r="AE2054" s="77">
        <v>5000000000</v>
      </c>
      <c r="AF2054" s="48">
        <v>15000000</v>
      </c>
    </row>
    <row r="2055" spans="1:32" x14ac:dyDescent="0.25">
      <c r="A2055" s="230" t="s">
        <v>5236</v>
      </c>
      <c r="B2055" s="48" t="s">
        <v>7851</v>
      </c>
      <c r="C2055" s="77">
        <v>2000000000</v>
      </c>
      <c r="D2055" s="48"/>
      <c r="E2055" s="75">
        <v>46022</v>
      </c>
      <c r="F2055" s="77">
        <v>5000000000</v>
      </c>
      <c r="G2055" s="77">
        <v>7000000000</v>
      </c>
      <c r="H2055" s="77">
        <v>2000000000</v>
      </c>
      <c r="I2055" s="77">
        <v>150000000</v>
      </c>
      <c r="J2055" s="79" t="s">
        <v>5701</v>
      </c>
      <c r="K2055" s="80">
        <f t="shared" si="92"/>
        <v>3</v>
      </c>
      <c r="L2055" s="48" t="s">
        <v>249</v>
      </c>
      <c r="M2055" s="79" t="s">
        <v>7139</v>
      </c>
      <c r="N2055" s="80">
        <v>3</v>
      </c>
      <c r="O2055" s="48" t="s">
        <v>7078</v>
      </c>
      <c r="P2055" s="75">
        <v>46022</v>
      </c>
      <c r="Q2055" s="75">
        <v>46022</v>
      </c>
      <c r="R2055" s="75">
        <v>42369</v>
      </c>
      <c r="S2055" s="48">
        <v>1</v>
      </c>
      <c r="T2055" s="48" t="s">
        <v>253</v>
      </c>
      <c r="U2055" s="48" t="s">
        <v>1112</v>
      </c>
      <c r="V2055" s="82" t="s">
        <v>5704</v>
      </c>
      <c r="W2055" s="75">
        <v>43465</v>
      </c>
      <c r="X2055" s="48">
        <v>15000000</v>
      </c>
      <c r="Y2055" s="77">
        <v>5000000000</v>
      </c>
      <c r="Z2055" s="94">
        <v>150000000</v>
      </c>
      <c r="AA2055" s="77">
        <v>250000000</v>
      </c>
      <c r="AB2055" s="48">
        <v>2</v>
      </c>
      <c r="AC2055" s="75">
        <v>46022</v>
      </c>
      <c r="AD2055" s="77">
        <v>5000000000</v>
      </c>
      <c r="AE2055" s="77">
        <v>5000000000</v>
      </c>
      <c r="AF2055" s="48">
        <v>15000000</v>
      </c>
    </row>
    <row r="2056" spans="1:32" x14ac:dyDescent="0.25">
      <c r="A2056" s="230" t="s">
        <v>5238</v>
      </c>
      <c r="B2056" s="48" t="s">
        <v>7852</v>
      </c>
      <c r="C2056" s="77">
        <v>2000000000</v>
      </c>
      <c r="D2056" s="48"/>
      <c r="E2056" s="75">
        <v>46022</v>
      </c>
      <c r="F2056" s="77">
        <v>5000000000</v>
      </c>
      <c r="G2056" s="77">
        <v>7000000000</v>
      </c>
      <c r="H2056" s="77">
        <v>2000000000</v>
      </c>
      <c r="I2056" s="77">
        <v>150000000</v>
      </c>
      <c r="J2056" s="79" t="s">
        <v>5701</v>
      </c>
      <c r="K2056" s="80">
        <f t="shared" si="92"/>
        <v>3</v>
      </c>
      <c r="L2056" s="48" t="s">
        <v>249</v>
      </c>
      <c r="M2056" s="79" t="s">
        <v>7141</v>
      </c>
      <c r="N2056" s="80">
        <v>3</v>
      </c>
      <c r="O2056" s="48" t="s">
        <v>7078</v>
      </c>
      <c r="P2056" s="75">
        <v>46022</v>
      </c>
      <c r="Q2056" s="75">
        <v>46022</v>
      </c>
      <c r="R2056" s="75">
        <v>42369</v>
      </c>
      <c r="S2056" s="48">
        <v>1</v>
      </c>
      <c r="T2056" s="48" t="s">
        <v>253</v>
      </c>
      <c r="U2056" s="48" t="s">
        <v>1112</v>
      </c>
      <c r="V2056" s="82" t="s">
        <v>5704</v>
      </c>
      <c r="W2056" s="75">
        <v>43465</v>
      </c>
      <c r="X2056" s="48">
        <v>15000000</v>
      </c>
      <c r="Y2056" s="77">
        <v>5000000000</v>
      </c>
      <c r="Z2056" s="94">
        <v>150000000</v>
      </c>
      <c r="AA2056" s="77">
        <v>1000000000</v>
      </c>
      <c r="AB2056" s="48">
        <v>2</v>
      </c>
      <c r="AC2056" s="75">
        <v>46022</v>
      </c>
      <c r="AD2056" s="77">
        <v>5000000000</v>
      </c>
      <c r="AE2056" s="77">
        <v>5000000000</v>
      </c>
      <c r="AF2056" s="48">
        <v>15000000</v>
      </c>
    </row>
    <row r="2057" spans="1:32" x14ac:dyDescent="0.25">
      <c r="A2057" s="230" t="s">
        <v>5240</v>
      </c>
      <c r="B2057" s="48" t="s">
        <v>7853</v>
      </c>
      <c r="C2057" s="77">
        <v>2000000000</v>
      </c>
      <c r="D2057" s="48"/>
      <c r="E2057" s="75">
        <v>46022</v>
      </c>
      <c r="F2057" s="77">
        <v>5000000000</v>
      </c>
      <c r="G2057" s="77">
        <v>7000000000</v>
      </c>
      <c r="H2057" s="77">
        <v>2000000000</v>
      </c>
      <c r="I2057" s="77">
        <v>150000000</v>
      </c>
      <c r="J2057" s="79" t="s">
        <v>5701</v>
      </c>
      <c r="K2057" s="80">
        <f t="shared" si="92"/>
        <v>4</v>
      </c>
      <c r="L2057" s="48" t="s">
        <v>249</v>
      </c>
      <c r="M2057" s="79" t="s">
        <v>7143</v>
      </c>
      <c r="N2057" s="80">
        <v>4</v>
      </c>
      <c r="O2057" s="48" t="s">
        <v>7078</v>
      </c>
      <c r="P2057" s="75">
        <v>46022</v>
      </c>
      <c r="Q2057" s="75">
        <v>46022</v>
      </c>
      <c r="R2057" s="75">
        <v>42369</v>
      </c>
      <c r="S2057" s="48">
        <v>1</v>
      </c>
      <c r="T2057" s="48" t="s">
        <v>253</v>
      </c>
      <c r="U2057" s="48" t="s">
        <v>1112</v>
      </c>
      <c r="V2057" s="82" t="s">
        <v>5704</v>
      </c>
      <c r="W2057" s="75">
        <v>43465</v>
      </c>
      <c r="X2057" s="48">
        <v>15000000</v>
      </c>
      <c r="Y2057" s="77">
        <v>5000000000</v>
      </c>
      <c r="Z2057" s="94">
        <v>150000000</v>
      </c>
      <c r="AA2057" s="77">
        <v>2500000000</v>
      </c>
      <c r="AB2057" s="48">
        <v>2</v>
      </c>
      <c r="AC2057" s="75">
        <v>46022</v>
      </c>
      <c r="AD2057" s="77">
        <v>5000000000</v>
      </c>
      <c r="AE2057" s="77">
        <v>5000000000</v>
      </c>
      <c r="AF2057" s="48">
        <v>15000000</v>
      </c>
    </row>
    <row r="2058" spans="1:32" x14ac:dyDescent="0.25">
      <c r="A2058" s="230" t="s">
        <v>5242</v>
      </c>
      <c r="B2058" s="48" t="s">
        <v>7854</v>
      </c>
      <c r="C2058" s="77">
        <v>2000000000</v>
      </c>
      <c r="D2058" s="48"/>
      <c r="E2058" s="75">
        <v>46022</v>
      </c>
      <c r="F2058" s="77">
        <v>5000000000</v>
      </c>
      <c r="G2058" s="77">
        <v>7000000000</v>
      </c>
      <c r="H2058" s="77">
        <v>2000000000</v>
      </c>
      <c r="I2058" s="77">
        <v>150000000</v>
      </c>
      <c r="J2058" s="79" t="s">
        <v>5701</v>
      </c>
      <c r="K2058" s="80">
        <f t="shared" si="92"/>
        <v>4</v>
      </c>
      <c r="L2058" s="48" t="s">
        <v>249</v>
      </c>
      <c r="M2058" s="79" t="s">
        <v>7109</v>
      </c>
      <c r="N2058" s="80">
        <v>4</v>
      </c>
      <c r="O2058" s="48" t="s">
        <v>7078</v>
      </c>
      <c r="P2058" s="75">
        <v>46022</v>
      </c>
      <c r="Q2058" s="75">
        <v>46022</v>
      </c>
      <c r="R2058" s="75">
        <v>42369</v>
      </c>
      <c r="S2058" s="48">
        <v>1</v>
      </c>
      <c r="T2058" s="48" t="s">
        <v>253</v>
      </c>
      <c r="U2058" s="48" t="s">
        <v>1112</v>
      </c>
      <c r="V2058" s="82" t="s">
        <v>5704</v>
      </c>
      <c r="W2058" s="75">
        <v>43465</v>
      </c>
      <c r="X2058" s="48">
        <v>15000000</v>
      </c>
      <c r="Y2058" s="77">
        <v>5000000000</v>
      </c>
      <c r="Z2058" s="94">
        <v>150000000</v>
      </c>
      <c r="AA2058" s="77">
        <v>3000000000</v>
      </c>
      <c r="AB2058" s="48">
        <v>2</v>
      </c>
      <c r="AC2058" s="75">
        <v>46022</v>
      </c>
      <c r="AD2058" s="77">
        <v>5000000000</v>
      </c>
      <c r="AE2058" s="77">
        <v>5000000000</v>
      </c>
      <c r="AF2058" s="48">
        <v>15000000</v>
      </c>
    </row>
    <row r="2059" spans="1:32" x14ac:dyDescent="0.25">
      <c r="A2059" s="230" t="s">
        <v>5244</v>
      </c>
      <c r="B2059" s="48" t="s">
        <v>7855</v>
      </c>
      <c r="C2059" s="77">
        <v>2000000000</v>
      </c>
      <c r="D2059" s="48"/>
      <c r="E2059" s="75">
        <v>46022</v>
      </c>
      <c r="F2059" s="77">
        <v>5000000000</v>
      </c>
      <c r="G2059" s="77">
        <v>7000000000</v>
      </c>
      <c r="H2059" s="77">
        <v>2000000000</v>
      </c>
      <c r="I2059" s="77">
        <v>150000000</v>
      </c>
      <c r="J2059" s="79" t="s">
        <v>5701</v>
      </c>
      <c r="K2059" s="80">
        <f t="shared" si="92"/>
        <v>4</v>
      </c>
      <c r="L2059" s="48" t="s">
        <v>249</v>
      </c>
      <c r="M2059" s="79" t="s">
        <v>7146</v>
      </c>
      <c r="N2059" s="80">
        <v>4</v>
      </c>
      <c r="O2059" s="48" t="s">
        <v>7078</v>
      </c>
      <c r="P2059" s="75">
        <v>46022</v>
      </c>
      <c r="Q2059" s="75">
        <v>46022</v>
      </c>
      <c r="R2059" s="75">
        <v>42369</v>
      </c>
      <c r="S2059" s="48">
        <v>1</v>
      </c>
      <c r="T2059" s="48" t="s">
        <v>253</v>
      </c>
      <c r="U2059" s="48" t="s">
        <v>1112</v>
      </c>
      <c r="V2059" s="82" t="s">
        <v>5704</v>
      </c>
      <c r="W2059" s="75">
        <v>43465</v>
      </c>
      <c r="X2059" s="48">
        <v>15000000</v>
      </c>
      <c r="Y2059" s="77">
        <v>5000000000</v>
      </c>
      <c r="Z2059" s="94">
        <v>150000000</v>
      </c>
      <c r="AA2059" s="77">
        <v>0</v>
      </c>
      <c r="AB2059" s="48">
        <v>2</v>
      </c>
      <c r="AC2059" s="75">
        <v>46022</v>
      </c>
      <c r="AD2059" s="77">
        <v>5000000000</v>
      </c>
      <c r="AE2059" s="77">
        <v>5000000000</v>
      </c>
      <c r="AF2059" s="48">
        <v>15000000</v>
      </c>
    </row>
    <row r="2060" spans="1:32" x14ac:dyDescent="0.25">
      <c r="A2060" s="230" t="s">
        <v>5246</v>
      </c>
      <c r="B2060" s="48" t="s">
        <v>7856</v>
      </c>
      <c r="C2060" s="77">
        <v>2000000000</v>
      </c>
      <c r="D2060" s="48"/>
      <c r="E2060" s="75">
        <v>46022</v>
      </c>
      <c r="F2060" s="77">
        <v>5000000000</v>
      </c>
      <c r="G2060" s="77">
        <v>7000000000</v>
      </c>
      <c r="H2060" s="77">
        <v>2000000000</v>
      </c>
      <c r="I2060" s="77">
        <v>150000000</v>
      </c>
      <c r="J2060" s="79" t="s">
        <v>5701</v>
      </c>
      <c r="K2060" s="80">
        <f t="shared" si="92"/>
        <v>4</v>
      </c>
      <c r="L2060" s="48" t="s">
        <v>249</v>
      </c>
      <c r="M2060" s="79" t="s">
        <v>7111</v>
      </c>
      <c r="N2060" s="80">
        <v>4</v>
      </c>
      <c r="O2060" s="48" t="s">
        <v>7078</v>
      </c>
      <c r="P2060" s="75">
        <v>46022</v>
      </c>
      <c r="Q2060" s="75">
        <v>46022</v>
      </c>
      <c r="R2060" s="75">
        <v>42369</v>
      </c>
      <c r="S2060" s="48">
        <v>1</v>
      </c>
      <c r="T2060" s="48" t="s">
        <v>253</v>
      </c>
      <c r="U2060" s="48" t="s">
        <v>1112</v>
      </c>
      <c r="V2060" s="82" t="s">
        <v>5704</v>
      </c>
      <c r="W2060" s="75">
        <v>43465</v>
      </c>
      <c r="X2060" s="48">
        <v>15000000</v>
      </c>
      <c r="Y2060" s="77">
        <v>5000000000</v>
      </c>
      <c r="Z2060" s="94">
        <v>150000000</v>
      </c>
      <c r="AA2060" s="77">
        <v>250000000</v>
      </c>
      <c r="AB2060" s="48">
        <v>2</v>
      </c>
      <c r="AC2060" s="75">
        <v>46022</v>
      </c>
      <c r="AD2060" s="77">
        <v>5000000000</v>
      </c>
      <c r="AE2060" s="77">
        <v>5000000000</v>
      </c>
      <c r="AF2060" s="48">
        <v>15000000</v>
      </c>
    </row>
    <row r="2061" spans="1:32" x14ac:dyDescent="0.25">
      <c r="A2061" s="230" t="s">
        <v>5248</v>
      </c>
      <c r="B2061" s="48" t="s">
        <v>7857</v>
      </c>
      <c r="C2061" s="77">
        <v>2000000000</v>
      </c>
      <c r="D2061" s="48"/>
      <c r="E2061" s="75">
        <v>46022</v>
      </c>
      <c r="F2061" s="77">
        <v>5000000000</v>
      </c>
      <c r="G2061" s="77">
        <v>7000000000</v>
      </c>
      <c r="H2061" s="77">
        <v>2000000000</v>
      </c>
      <c r="I2061" s="77">
        <v>150000000</v>
      </c>
      <c r="J2061" s="79" t="s">
        <v>5701</v>
      </c>
      <c r="K2061" s="80">
        <f t="shared" si="92"/>
        <v>4</v>
      </c>
      <c r="L2061" s="48" t="s">
        <v>249</v>
      </c>
      <c r="M2061" s="79" t="s">
        <v>7149</v>
      </c>
      <c r="N2061" s="80">
        <v>4</v>
      </c>
      <c r="O2061" s="48" t="s">
        <v>7078</v>
      </c>
      <c r="P2061" s="75">
        <v>46022</v>
      </c>
      <c r="Q2061" s="75">
        <v>46022</v>
      </c>
      <c r="R2061" s="75">
        <v>42369</v>
      </c>
      <c r="S2061" s="48">
        <v>1</v>
      </c>
      <c r="T2061" s="48" t="s">
        <v>253</v>
      </c>
      <c r="U2061" s="48" t="s">
        <v>1112</v>
      </c>
      <c r="V2061" s="82" t="s">
        <v>5704</v>
      </c>
      <c r="W2061" s="75">
        <v>43465</v>
      </c>
      <c r="X2061" s="48">
        <v>15000000</v>
      </c>
      <c r="Y2061" s="77">
        <v>5000000000</v>
      </c>
      <c r="Z2061" s="94">
        <v>150000000</v>
      </c>
      <c r="AA2061" s="77">
        <v>1000000000</v>
      </c>
      <c r="AB2061" s="48">
        <v>2</v>
      </c>
      <c r="AC2061" s="75">
        <v>46022</v>
      </c>
      <c r="AD2061" s="77">
        <v>5000000000</v>
      </c>
      <c r="AE2061" s="77">
        <v>5000000000</v>
      </c>
      <c r="AF2061" s="48">
        <v>15000000</v>
      </c>
    </row>
    <row r="2062" spans="1:32" x14ac:dyDescent="0.25">
      <c r="A2062" s="230" t="s">
        <v>5250</v>
      </c>
      <c r="B2062" s="48" t="s">
        <v>7858</v>
      </c>
      <c r="C2062" s="77">
        <v>2000000000</v>
      </c>
      <c r="D2062" s="48"/>
      <c r="E2062" s="75">
        <v>46022</v>
      </c>
      <c r="F2062" s="77">
        <v>5000000000</v>
      </c>
      <c r="G2062" s="77">
        <v>7000000000</v>
      </c>
      <c r="H2062" s="77">
        <v>2000000000</v>
      </c>
      <c r="I2062" s="77">
        <v>150000000</v>
      </c>
      <c r="J2062" s="79" t="s">
        <v>5701</v>
      </c>
      <c r="K2062" s="80">
        <f t="shared" si="92"/>
        <v>4</v>
      </c>
      <c r="L2062" s="48" t="s">
        <v>249</v>
      </c>
      <c r="M2062" s="79" t="s">
        <v>7151</v>
      </c>
      <c r="N2062" s="80">
        <v>4</v>
      </c>
      <c r="O2062" s="48" t="s">
        <v>7078</v>
      </c>
      <c r="P2062" s="75">
        <v>46022</v>
      </c>
      <c r="Q2062" s="75">
        <v>46022</v>
      </c>
      <c r="R2062" s="75">
        <v>42369</v>
      </c>
      <c r="S2062" s="48">
        <v>1</v>
      </c>
      <c r="T2062" s="48" t="s">
        <v>253</v>
      </c>
      <c r="U2062" s="48" t="s">
        <v>1112</v>
      </c>
      <c r="V2062" s="82" t="s">
        <v>5704</v>
      </c>
      <c r="W2062" s="75">
        <v>43465</v>
      </c>
      <c r="X2062" s="48">
        <v>15000000</v>
      </c>
      <c r="Y2062" s="77">
        <v>5000000000</v>
      </c>
      <c r="Z2062" s="94">
        <v>150000000</v>
      </c>
      <c r="AA2062" s="77">
        <v>2500000000</v>
      </c>
      <c r="AB2062" s="48">
        <v>2</v>
      </c>
      <c r="AC2062" s="75">
        <v>46022</v>
      </c>
      <c r="AD2062" s="77">
        <v>5000000000</v>
      </c>
      <c r="AE2062" s="77">
        <v>5000000000</v>
      </c>
      <c r="AF2062" s="48">
        <v>15000000</v>
      </c>
    </row>
    <row r="2063" spans="1:32" x14ac:dyDescent="0.25">
      <c r="A2063" s="230" t="s">
        <v>5252</v>
      </c>
      <c r="B2063" s="48" t="s">
        <v>7859</v>
      </c>
      <c r="C2063" s="77">
        <v>2000000000</v>
      </c>
      <c r="D2063" s="48"/>
      <c r="E2063" s="75">
        <v>46022</v>
      </c>
      <c r="F2063" s="77">
        <v>5000000000</v>
      </c>
      <c r="G2063" s="77">
        <v>7000000000</v>
      </c>
      <c r="H2063" s="77">
        <v>2000000000</v>
      </c>
      <c r="I2063" s="77">
        <v>150000000</v>
      </c>
      <c r="J2063" s="79" t="s">
        <v>5701</v>
      </c>
      <c r="K2063" s="80">
        <f t="shared" si="92"/>
        <v>4</v>
      </c>
      <c r="L2063" s="48" t="s">
        <v>249</v>
      </c>
      <c r="M2063" s="79" t="s">
        <v>7089</v>
      </c>
      <c r="N2063" s="80">
        <v>4</v>
      </c>
      <c r="O2063" s="48" t="s">
        <v>7078</v>
      </c>
      <c r="P2063" s="75">
        <v>46022</v>
      </c>
      <c r="Q2063" s="75">
        <v>46022</v>
      </c>
      <c r="R2063" s="75">
        <v>42369</v>
      </c>
      <c r="S2063" s="48">
        <v>1</v>
      </c>
      <c r="T2063" s="48" t="s">
        <v>253</v>
      </c>
      <c r="U2063" s="48" t="s">
        <v>1112</v>
      </c>
      <c r="V2063" s="82" t="s">
        <v>5704</v>
      </c>
      <c r="W2063" s="75">
        <v>43465</v>
      </c>
      <c r="X2063" s="48">
        <v>15000000</v>
      </c>
      <c r="Y2063" s="77">
        <v>5000000000</v>
      </c>
      <c r="Z2063" s="94">
        <v>150000000</v>
      </c>
      <c r="AA2063" s="77">
        <v>3000000000</v>
      </c>
      <c r="AB2063" s="48">
        <v>2</v>
      </c>
      <c r="AC2063" s="75">
        <v>46022</v>
      </c>
      <c r="AD2063" s="77">
        <v>5000000000</v>
      </c>
      <c r="AE2063" s="77">
        <v>5000000000</v>
      </c>
      <c r="AF2063" s="48">
        <v>15000000</v>
      </c>
    </row>
    <row r="2064" spans="1:32" x14ac:dyDescent="0.25">
      <c r="A2064" s="230" t="s">
        <v>5254</v>
      </c>
      <c r="B2064" s="48" t="s">
        <v>7860</v>
      </c>
      <c r="C2064" s="77">
        <v>2000000000</v>
      </c>
      <c r="D2064" s="48"/>
      <c r="E2064" s="75">
        <v>46022</v>
      </c>
      <c r="F2064" s="77">
        <v>5000000000</v>
      </c>
      <c r="G2064" s="77">
        <v>7000000000</v>
      </c>
      <c r="H2064" s="77">
        <v>2000000000</v>
      </c>
      <c r="I2064" s="77">
        <v>150000000</v>
      </c>
      <c r="J2064" s="79" t="s">
        <v>5701</v>
      </c>
      <c r="K2064" s="80">
        <f t="shared" si="92"/>
        <v>4</v>
      </c>
      <c r="L2064" s="48" t="s">
        <v>249</v>
      </c>
      <c r="M2064" s="79" t="s">
        <v>7154</v>
      </c>
      <c r="N2064" s="80">
        <v>4</v>
      </c>
      <c r="O2064" s="48" t="s">
        <v>7078</v>
      </c>
      <c r="P2064" s="75">
        <v>46022</v>
      </c>
      <c r="Q2064" s="75">
        <v>46022</v>
      </c>
      <c r="R2064" s="75">
        <v>42369</v>
      </c>
      <c r="S2064" s="48">
        <v>1</v>
      </c>
      <c r="T2064" s="48" t="s">
        <v>253</v>
      </c>
      <c r="U2064" s="48" t="s">
        <v>1112</v>
      </c>
      <c r="V2064" s="82" t="s">
        <v>5704</v>
      </c>
      <c r="W2064" s="75">
        <v>43465</v>
      </c>
      <c r="X2064" s="48">
        <v>15000000</v>
      </c>
      <c r="Y2064" s="77">
        <v>5000000000</v>
      </c>
      <c r="Z2064" s="94">
        <v>150000000</v>
      </c>
      <c r="AA2064" s="77">
        <v>0</v>
      </c>
      <c r="AB2064" s="48">
        <v>2</v>
      </c>
      <c r="AC2064" s="75">
        <v>46022</v>
      </c>
      <c r="AD2064" s="77">
        <v>5000000000</v>
      </c>
      <c r="AE2064" s="77">
        <v>5000000000</v>
      </c>
      <c r="AF2064" s="48">
        <v>15000000</v>
      </c>
    </row>
    <row r="2065" spans="1:32" x14ac:dyDescent="0.25">
      <c r="A2065" s="230" t="s">
        <v>5256</v>
      </c>
      <c r="B2065" s="48" t="s">
        <v>7861</v>
      </c>
      <c r="C2065" s="77">
        <v>2000000000</v>
      </c>
      <c r="D2065" s="48"/>
      <c r="E2065" s="75">
        <v>46022</v>
      </c>
      <c r="F2065" s="77">
        <v>5000000000</v>
      </c>
      <c r="G2065" s="77">
        <v>7000000000</v>
      </c>
      <c r="H2065" s="77">
        <v>2000000000</v>
      </c>
      <c r="I2065" s="77">
        <v>150000000</v>
      </c>
      <c r="J2065" s="79" t="s">
        <v>5701</v>
      </c>
      <c r="K2065" s="80">
        <f t="shared" si="92"/>
        <v>2</v>
      </c>
      <c r="L2065" s="48" t="s">
        <v>249</v>
      </c>
      <c r="M2065" s="79" t="s">
        <v>7185</v>
      </c>
      <c r="N2065" s="80">
        <v>2</v>
      </c>
      <c r="O2065" s="48" t="s">
        <v>7078</v>
      </c>
      <c r="P2065" s="75">
        <v>46022</v>
      </c>
      <c r="Q2065" s="75">
        <v>46022</v>
      </c>
      <c r="R2065" s="75">
        <v>42369</v>
      </c>
      <c r="S2065" s="48">
        <v>1</v>
      </c>
      <c r="T2065" s="48" t="s">
        <v>253</v>
      </c>
      <c r="U2065" s="48" t="s">
        <v>1112</v>
      </c>
      <c r="V2065" s="82" t="s">
        <v>5704</v>
      </c>
      <c r="W2065" s="75">
        <v>43465</v>
      </c>
      <c r="X2065" s="48">
        <v>15000000</v>
      </c>
      <c r="Y2065" s="77">
        <v>5000000000</v>
      </c>
      <c r="Z2065" s="94">
        <v>150000000</v>
      </c>
      <c r="AA2065" s="77">
        <v>250000000</v>
      </c>
      <c r="AB2065" s="48">
        <v>2</v>
      </c>
      <c r="AC2065" s="75">
        <v>46022</v>
      </c>
      <c r="AD2065" s="77">
        <v>5000000000</v>
      </c>
      <c r="AE2065" s="77">
        <v>5000000000</v>
      </c>
      <c r="AF2065" s="48">
        <v>15000000</v>
      </c>
    </row>
    <row r="2066" spans="1:32" x14ac:dyDescent="0.25">
      <c r="A2066" s="230" t="s">
        <v>5258</v>
      </c>
      <c r="B2066" s="48" t="s">
        <v>7862</v>
      </c>
      <c r="C2066" s="77">
        <v>2000000000</v>
      </c>
      <c r="D2066" s="48"/>
      <c r="E2066" s="75">
        <v>46022</v>
      </c>
      <c r="F2066" s="77">
        <v>5000000000</v>
      </c>
      <c r="G2066" s="77">
        <v>7000000000</v>
      </c>
      <c r="H2066" s="77">
        <v>2000000000</v>
      </c>
      <c r="I2066" s="77">
        <v>150000000</v>
      </c>
      <c r="J2066" s="79" t="s">
        <v>5701</v>
      </c>
      <c r="K2066" s="80">
        <f t="shared" si="92"/>
        <v>2</v>
      </c>
      <c r="L2066" s="48" t="s">
        <v>249</v>
      </c>
      <c r="M2066" s="79" t="s">
        <v>7187</v>
      </c>
      <c r="N2066" s="80">
        <v>2</v>
      </c>
      <c r="O2066" s="48" t="s">
        <v>7078</v>
      </c>
      <c r="P2066" s="75">
        <v>46022</v>
      </c>
      <c r="Q2066" s="75">
        <v>46022</v>
      </c>
      <c r="R2066" s="75">
        <v>42369</v>
      </c>
      <c r="S2066" s="48">
        <v>1</v>
      </c>
      <c r="T2066" s="48" t="s">
        <v>253</v>
      </c>
      <c r="U2066" s="48" t="s">
        <v>1112</v>
      </c>
      <c r="V2066" s="82" t="s">
        <v>5704</v>
      </c>
      <c r="W2066" s="75">
        <v>43465</v>
      </c>
      <c r="X2066" s="48">
        <v>15000000</v>
      </c>
      <c r="Y2066" s="77">
        <v>5000000000</v>
      </c>
      <c r="Z2066" s="94">
        <v>150000000</v>
      </c>
      <c r="AA2066" s="77">
        <v>1000000000</v>
      </c>
      <c r="AB2066" s="48">
        <v>2</v>
      </c>
      <c r="AC2066" s="75">
        <v>46022</v>
      </c>
      <c r="AD2066" s="77">
        <v>5000000000</v>
      </c>
      <c r="AE2066" s="77">
        <v>5000000000</v>
      </c>
      <c r="AF2066" s="48">
        <v>15000000</v>
      </c>
    </row>
    <row r="2067" spans="1:32" x14ac:dyDescent="0.25">
      <c r="A2067" s="230" t="s">
        <v>5260</v>
      </c>
      <c r="B2067" s="48" t="s">
        <v>7863</v>
      </c>
      <c r="C2067" s="77">
        <v>2000000000</v>
      </c>
      <c r="D2067" s="48"/>
      <c r="E2067" s="75">
        <v>46022</v>
      </c>
      <c r="F2067" s="77">
        <v>5000000000</v>
      </c>
      <c r="G2067" s="77">
        <v>7000000000</v>
      </c>
      <c r="H2067" s="77">
        <v>2000000000</v>
      </c>
      <c r="I2067" s="77">
        <v>150000000</v>
      </c>
      <c r="J2067" s="79" t="s">
        <v>5701</v>
      </c>
      <c r="K2067" s="80">
        <f t="shared" si="92"/>
        <v>2</v>
      </c>
      <c r="L2067" s="48" t="s">
        <v>249</v>
      </c>
      <c r="M2067" s="79" t="s">
        <v>7189</v>
      </c>
      <c r="N2067" s="80">
        <v>2</v>
      </c>
      <c r="O2067" s="48" t="s">
        <v>7078</v>
      </c>
      <c r="P2067" s="75">
        <v>46022</v>
      </c>
      <c r="Q2067" s="75">
        <v>46022</v>
      </c>
      <c r="R2067" s="75">
        <v>42369</v>
      </c>
      <c r="S2067" s="48">
        <v>1</v>
      </c>
      <c r="T2067" s="48" t="s">
        <v>253</v>
      </c>
      <c r="U2067" s="48" t="s">
        <v>1112</v>
      </c>
      <c r="V2067" s="82" t="s">
        <v>5704</v>
      </c>
      <c r="W2067" s="75">
        <v>43465</v>
      </c>
      <c r="X2067" s="48">
        <v>15000000</v>
      </c>
      <c r="Y2067" s="77">
        <v>5000000000</v>
      </c>
      <c r="Z2067" s="94">
        <v>150000000</v>
      </c>
      <c r="AA2067" s="77">
        <v>2500000000</v>
      </c>
      <c r="AB2067" s="48">
        <v>2</v>
      </c>
      <c r="AC2067" s="75">
        <v>46022</v>
      </c>
      <c r="AD2067" s="77">
        <v>5000000000</v>
      </c>
      <c r="AE2067" s="77">
        <v>5000000000</v>
      </c>
      <c r="AF2067" s="48">
        <v>15000000</v>
      </c>
    </row>
    <row r="2068" spans="1:32" x14ac:dyDescent="0.25">
      <c r="A2068" s="230" t="s">
        <v>5262</v>
      </c>
      <c r="B2068" s="48" t="s">
        <v>7864</v>
      </c>
      <c r="C2068" s="77">
        <v>2000000000</v>
      </c>
      <c r="D2068" s="48"/>
      <c r="E2068" s="75">
        <v>46022</v>
      </c>
      <c r="F2068" s="77">
        <v>5000000000</v>
      </c>
      <c r="G2068" s="77">
        <v>7000000000</v>
      </c>
      <c r="H2068" s="77">
        <v>2000000000</v>
      </c>
      <c r="I2068" s="77">
        <v>150000000</v>
      </c>
      <c r="J2068" s="79" t="s">
        <v>5701</v>
      </c>
      <c r="K2068" s="80">
        <f t="shared" si="92"/>
        <v>2</v>
      </c>
      <c r="L2068" s="48" t="s">
        <v>249</v>
      </c>
      <c r="M2068" s="79" t="s">
        <v>7158</v>
      </c>
      <c r="N2068" s="80">
        <v>2</v>
      </c>
      <c r="O2068" s="48" t="s">
        <v>7078</v>
      </c>
      <c r="P2068" s="75">
        <v>46022</v>
      </c>
      <c r="Q2068" s="75">
        <v>46022</v>
      </c>
      <c r="R2068" s="75">
        <v>42369</v>
      </c>
      <c r="S2068" s="48">
        <v>1</v>
      </c>
      <c r="T2068" s="48" t="s">
        <v>253</v>
      </c>
      <c r="U2068" s="48" t="s">
        <v>1112</v>
      </c>
      <c r="V2068" s="82" t="s">
        <v>5704</v>
      </c>
      <c r="W2068" s="75">
        <v>43465</v>
      </c>
      <c r="X2068" s="48">
        <v>15000000</v>
      </c>
      <c r="Y2068" s="77">
        <v>5000000000</v>
      </c>
      <c r="Z2068" s="94">
        <v>150000000</v>
      </c>
      <c r="AA2068" s="77">
        <v>3000000000</v>
      </c>
      <c r="AB2068" s="48">
        <v>2</v>
      </c>
      <c r="AC2068" s="75">
        <v>46022</v>
      </c>
      <c r="AD2068" s="77">
        <v>5000000000</v>
      </c>
      <c r="AE2068" s="77">
        <v>5000000000</v>
      </c>
      <c r="AF2068" s="48">
        <v>15000000</v>
      </c>
    </row>
    <row r="2069" spans="1:32" x14ac:dyDescent="0.25">
      <c r="A2069" s="230" t="s">
        <v>5264</v>
      </c>
      <c r="B2069" s="48" t="s">
        <v>7865</v>
      </c>
      <c r="C2069" s="77">
        <v>2000000000</v>
      </c>
      <c r="D2069" s="48"/>
      <c r="E2069" s="75">
        <v>46022</v>
      </c>
      <c r="F2069" s="77">
        <v>5000000000</v>
      </c>
      <c r="G2069" s="77">
        <v>7000000000</v>
      </c>
      <c r="H2069" s="77">
        <v>2000000000</v>
      </c>
      <c r="I2069" s="77">
        <v>150000000</v>
      </c>
      <c r="J2069" s="79" t="s">
        <v>5701</v>
      </c>
      <c r="K2069" s="80">
        <f t="shared" si="92"/>
        <v>2</v>
      </c>
      <c r="L2069" s="48" t="s">
        <v>249</v>
      </c>
      <c r="M2069" s="79" t="s">
        <v>7192</v>
      </c>
      <c r="N2069" s="80">
        <v>2</v>
      </c>
      <c r="O2069" s="48" t="s">
        <v>7078</v>
      </c>
      <c r="P2069" s="75">
        <v>46022</v>
      </c>
      <c r="Q2069" s="75">
        <v>46022</v>
      </c>
      <c r="R2069" s="75">
        <v>42369</v>
      </c>
      <c r="S2069" s="48">
        <v>1</v>
      </c>
      <c r="T2069" s="48" t="s">
        <v>253</v>
      </c>
      <c r="U2069" s="48" t="s">
        <v>1112</v>
      </c>
      <c r="V2069" s="82" t="s">
        <v>5704</v>
      </c>
      <c r="W2069" s="75">
        <v>43465</v>
      </c>
      <c r="X2069" s="48">
        <v>15000000</v>
      </c>
      <c r="Y2069" s="77">
        <v>5000000000</v>
      </c>
      <c r="Z2069" s="94">
        <v>150000000</v>
      </c>
      <c r="AA2069" s="77">
        <v>0</v>
      </c>
      <c r="AB2069" s="48">
        <v>2</v>
      </c>
      <c r="AC2069" s="75">
        <v>46022</v>
      </c>
      <c r="AD2069" s="77">
        <v>5000000000</v>
      </c>
      <c r="AE2069" s="77">
        <v>5000000000</v>
      </c>
      <c r="AF2069" s="48">
        <v>15000000</v>
      </c>
    </row>
    <row r="2070" spans="1:32" x14ac:dyDescent="0.25">
      <c r="A2070" s="230" t="s">
        <v>5266</v>
      </c>
      <c r="B2070" s="48" t="s">
        <v>7866</v>
      </c>
      <c r="C2070" s="77">
        <v>2000000000</v>
      </c>
      <c r="D2070" s="48"/>
      <c r="E2070" s="75">
        <v>46022</v>
      </c>
      <c r="F2070" s="77">
        <v>5000000000</v>
      </c>
      <c r="G2070" s="77">
        <v>7000000000</v>
      </c>
      <c r="H2070" s="77">
        <v>2000000000</v>
      </c>
      <c r="I2070" s="77">
        <v>150000000</v>
      </c>
      <c r="J2070" s="79" t="s">
        <v>5701</v>
      </c>
      <c r="K2070" s="80">
        <f t="shared" si="92"/>
        <v>2</v>
      </c>
      <c r="L2070" s="48" t="s">
        <v>249</v>
      </c>
      <c r="M2070" s="79" t="s">
        <v>7183</v>
      </c>
      <c r="N2070" s="80">
        <v>2</v>
      </c>
      <c r="O2070" s="48" t="s">
        <v>7078</v>
      </c>
      <c r="P2070" s="75">
        <v>46022</v>
      </c>
      <c r="Q2070" s="75">
        <v>46022</v>
      </c>
      <c r="R2070" s="75">
        <v>42369</v>
      </c>
      <c r="S2070" s="48">
        <v>1</v>
      </c>
      <c r="T2070" s="48" t="s">
        <v>253</v>
      </c>
      <c r="U2070" s="48" t="s">
        <v>1112</v>
      </c>
      <c r="V2070" s="82" t="s">
        <v>5704</v>
      </c>
      <c r="W2070" s="75">
        <v>43465</v>
      </c>
      <c r="X2070" s="48">
        <v>15000000</v>
      </c>
      <c r="Y2070" s="77">
        <v>5000000000</v>
      </c>
      <c r="Z2070" s="94">
        <v>150000000</v>
      </c>
      <c r="AA2070" s="77">
        <v>250000000</v>
      </c>
      <c r="AB2070" s="48">
        <v>2</v>
      </c>
      <c r="AC2070" s="75">
        <v>46022</v>
      </c>
      <c r="AD2070" s="77">
        <v>5000000000</v>
      </c>
      <c r="AE2070" s="77">
        <v>5000000000</v>
      </c>
      <c r="AF2070" s="48">
        <v>15000000</v>
      </c>
    </row>
    <row r="2071" spans="1:32" x14ac:dyDescent="0.25">
      <c r="A2071" s="230" t="s">
        <v>5268</v>
      </c>
      <c r="B2071" s="48" t="s">
        <v>7867</v>
      </c>
      <c r="C2071" s="77">
        <v>2000000000</v>
      </c>
      <c r="D2071" s="48"/>
      <c r="E2071" s="75">
        <v>46022</v>
      </c>
      <c r="F2071" s="77">
        <v>5000000000</v>
      </c>
      <c r="G2071" s="77">
        <v>7000000000</v>
      </c>
      <c r="H2071" s="77">
        <v>2000000000</v>
      </c>
      <c r="I2071" s="77">
        <v>150000000</v>
      </c>
      <c r="J2071" s="79" t="s">
        <v>5701</v>
      </c>
      <c r="K2071" s="80">
        <f t="shared" si="92"/>
        <v>2</v>
      </c>
      <c r="L2071" s="48" t="s">
        <v>249</v>
      </c>
      <c r="M2071" s="79" t="s">
        <v>7131</v>
      </c>
      <c r="N2071" s="80">
        <v>2</v>
      </c>
      <c r="O2071" s="48" t="s">
        <v>7078</v>
      </c>
      <c r="P2071" s="75">
        <v>46022</v>
      </c>
      <c r="Q2071" s="75">
        <v>46022</v>
      </c>
      <c r="R2071" s="75">
        <v>42369</v>
      </c>
      <c r="S2071" s="48">
        <v>1</v>
      </c>
      <c r="T2071" s="48" t="s">
        <v>253</v>
      </c>
      <c r="U2071" s="48" t="s">
        <v>1112</v>
      </c>
      <c r="V2071" s="82" t="s">
        <v>5704</v>
      </c>
      <c r="W2071" s="75">
        <v>43465</v>
      </c>
      <c r="X2071" s="48">
        <v>15000000</v>
      </c>
      <c r="Y2071" s="77">
        <v>5000000000</v>
      </c>
      <c r="Z2071" s="94">
        <v>150000000</v>
      </c>
      <c r="AA2071" s="77">
        <v>1000000000</v>
      </c>
      <c r="AB2071" s="48">
        <v>2</v>
      </c>
      <c r="AC2071" s="75">
        <v>46022</v>
      </c>
      <c r="AD2071" s="77">
        <v>5000000000</v>
      </c>
      <c r="AE2071" s="77">
        <v>5000000000</v>
      </c>
      <c r="AF2071" s="48">
        <v>15000000</v>
      </c>
    </row>
    <row r="2072" spans="1:32" x14ac:dyDescent="0.25">
      <c r="A2072" s="230" t="s">
        <v>5270</v>
      </c>
      <c r="B2072" s="48" t="s">
        <v>7868</v>
      </c>
      <c r="C2072" s="77">
        <v>2000000000</v>
      </c>
      <c r="D2072" s="48"/>
      <c r="E2072" s="75">
        <v>46022</v>
      </c>
      <c r="F2072" s="77">
        <v>5000000000</v>
      </c>
      <c r="G2072" s="77">
        <v>7000000000</v>
      </c>
      <c r="H2072" s="77">
        <v>2000000000</v>
      </c>
      <c r="I2072" s="77">
        <v>150000000</v>
      </c>
      <c r="J2072" s="79" t="s">
        <v>5701</v>
      </c>
      <c r="K2072" s="80">
        <f t="shared" si="92"/>
        <v>2</v>
      </c>
      <c r="L2072" s="48" t="s">
        <v>249</v>
      </c>
      <c r="M2072" s="79" t="s">
        <v>7103</v>
      </c>
      <c r="N2072" s="80">
        <v>2</v>
      </c>
      <c r="O2072" s="48" t="s">
        <v>7078</v>
      </c>
      <c r="P2072" s="75">
        <v>46022</v>
      </c>
      <c r="Q2072" s="75">
        <v>46022</v>
      </c>
      <c r="R2072" s="75">
        <v>42369</v>
      </c>
      <c r="S2072" s="48">
        <v>1</v>
      </c>
      <c r="T2072" s="48" t="s">
        <v>253</v>
      </c>
      <c r="U2072" s="48" t="s">
        <v>1112</v>
      </c>
      <c r="V2072" s="82" t="s">
        <v>5704</v>
      </c>
      <c r="W2072" s="75">
        <v>43465</v>
      </c>
      <c r="X2072" s="48">
        <v>15000000</v>
      </c>
      <c r="Y2072" s="77">
        <v>5000000000</v>
      </c>
      <c r="Z2072" s="94">
        <v>150000000</v>
      </c>
      <c r="AA2072" s="77">
        <v>2500000000</v>
      </c>
      <c r="AB2072" s="48">
        <v>2</v>
      </c>
      <c r="AC2072" s="75">
        <v>46022</v>
      </c>
      <c r="AD2072" s="77">
        <v>5000000000</v>
      </c>
      <c r="AE2072" s="77">
        <v>5000000000</v>
      </c>
      <c r="AF2072" s="48">
        <v>15000000</v>
      </c>
    </row>
    <row r="2073" spans="1:32" x14ac:dyDescent="0.25">
      <c r="A2073" s="230" t="s">
        <v>5272</v>
      </c>
      <c r="B2073" s="48" t="s">
        <v>7869</v>
      </c>
      <c r="C2073" s="77">
        <v>2000000000</v>
      </c>
      <c r="D2073" s="48"/>
      <c r="E2073" s="75">
        <v>46022</v>
      </c>
      <c r="F2073" s="77">
        <v>5000000000</v>
      </c>
      <c r="G2073" s="77">
        <v>7000000000</v>
      </c>
      <c r="H2073" s="77">
        <v>2000000000</v>
      </c>
      <c r="I2073" s="77">
        <v>150000000</v>
      </c>
      <c r="J2073" s="79" t="s">
        <v>5701</v>
      </c>
      <c r="K2073" s="80">
        <f t="shared" si="92"/>
        <v>2</v>
      </c>
      <c r="L2073" s="48" t="s">
        <v>249</v>
      </c>
      <c r="M2073" s="79" t="s">
        <v>7197</v>
      </c>
      <c r="N2073" s="80">
        <v>2</v>
      </c>
      <c r="O2073" s="48" t="s">
        <v>7078</v>
      </c>
      <c r="P2073" s="75">
        <v>46022</v>
      </c>
      <c r="Q2073" s="75">
        <v>46022</v>
      </c>
      <c r="R2073" s="75">
        <v>42369</v>
      </c>
      <c r="S2073" s="48">
        <v>1</v>
      </c>
      <c r="T2073" s="48" t="s">
        <v>253</v>
      </c>
      <c r="U2073" s="48" t="s">
        <v>1112</v>
      </c>
      <c r="V2073" s="82" t="s">
        <v>5704</v>
      </c>
      <c r="W2073" s="75">
        <v>43465</v>
      </c>
      <c r="X2073" s="48">
        <v>15000000</v>
      </c>
      <c r="Y2073" s="77">
        <v>5000000000</v>
      </c>
      <c r="Z2073" s="94">
        <v>150000000</v>
      </c>
      <c r="AA2073" s="77">
        <v>3000000000</v>
      </c>
      <c r="AB2073" s="48">
        <v>2</v>
      </c>
      <c r="AC2073" s="75">
        <v>46022</v>
      </c>
      <c r="AD2073" s="77">
        <v>5000000000</v>
      </c>
      <c r="AE2073" s="77">
        <v>5000000000</v>
      </c>
      <c r="AF2073" s="48">
        <v>15000000</v>
      </c>
    </row>
    <row r="2074" spans="1:32" x14ac:dyDescent="0.25">
      <c r="A2074" s="230" t="s">
        <v>5274</v>
      </c>
      <c r="B2074" s="48" t="s">
        <v>7870</v>
      </c>
      <c r="C2074" s="77">
        <v>2000000000</v>
      </c>
      <c r="D2074" s="48"/>
      <c r="E2074" s="75">
        <v>46022</v>
      </c>
      <c r="F2074" s="77">
        <v>5000000000</v>
      </c>
      <c r="G2074" s="77">
        <v>7000000000</v>
      </c>
      <c r="H2074" s="77">
        <v>2000000000</v>
      </c>
      <c r="I2074" s="77">
        <v>150000000</v>
      </c>
      <c r="J2074" s="79" t="s">
        <v>5701</v>
      </c>
      <c r="K2074" s="80">
        <f t="shared" si="92"/>
        <v>2</v>
      </c>
      <c r="L2074" s="48" t="s">
        <v>249</v>
      </c>
      <c r="M2074" s="79" t="s">
        <v>7199</v>
      </c>
      <c r="N2074" s="80">
        <v>2</v>
      </c>
      <c r="O2074" s="48" t="s">
        <v>7078</v>
      </c>
      <c r="P2074" s="75">
        <v>46022</v>
      </c>
      <c r="Q2074" s="75">
        <v>46022</v>
      </c>
      <c r="R2074" s="75">
        <v>42369</v>
      </c>
      <c r="S2074" s="48">
        <v>1</v>
      </c>
      <c r="T2074" s="48" t="s">
        <v>253</v>
      </c>
      <c r="U2074" s="48" t="s">
        <v>1112</v>
      </c>
      <c r="V2074" s="82" t="s">
        <v>5704</v>
      </c>
      <c r="W2074" s="75">
        <v>43465</v>
      </c>
      <c r="X2074" s="48">
        <v>15000000</v>
      </c>
      <c r="Y2074" s="77">
        <v>5000000000</v>
      </c>
      <c r="Z2074" s="94">
        <v>150000000</v>
      </c>
      <c r="AA2074" s="77">
        <v>0</v>
      </c>
      <c r="AB2074" s="48">
        <v>2</v>
      </c>
      <c r="AC2074" s="75">
        <v>46022</v>
      </c>
      <c r="AD2074" s="77">
        <v>5000000000</v>
      </c>
      <c r="AE2074" s="77">
        <v>5000000000</v>
      </c>
      <c r="AF2074" s="48">
        <v>15000000</v>
      </c>
    </row>
    <row r="2075" spans="1:32" x14ac:dyDescent="0.25">
      <c r="A2075" s="230" t="s">
        <v>5276</v>
      </c>
      <c r="B2075" s="48" t="s">
        <v>7871</v>
      </c>
      <c r="C2075" s="77">
        <v>2000000000</v>
      </c>
      <c r="D2075" s="48"/>
      <c r="E2075" s="75">
        <v>46022</v>
      </c>
      <c r="F2075" s="77">
        <v>5000000000</v>
      </c>
      <c r="G2075" s="77">
        <v>7000000000</v>
      </c>
      <c r="H2075" s="77">
        <v>2000000000</v>
      </c>
      <c r="I2075" s="77">
        <v>150000000</v>
      </c>
      <c r="J2075" s="79" t="s">
        <v>5701</v>
      </c>
      <c r="K2075" s="80">
        <f t="shared" si="92"/>
        <v>2</v>
      </c>
      <c r="L2075" s="48" t="s">
        <v>249</v>
      </c>
      <c r="M2075" s="79" t="s">
        <v>7201</v>
      </c>
      <c r="N2075" s="80">
        <v>2</v>
      </c>
      <c r="O2075" s="48" t="s">
        <v>7078</v>
      </c>
      <c r="P2075" s="75">
        <v>46022</v>
      </c>
      <c r="Q2075" s="75">
        <v>46022</v>
      </c>
      <c r="R2075" s="75">
        <v>42369</v>
      </c>
      <c r="S2075" s="48">
        <v>1</v>
      </c>
      <c r="T2075" s="48" t="s">
        <v>253</v>
      </c>
      <c r="U2075" s="48" t="s">
        <v>1112</v>
      </c>
      <c r="V2075" s="82" t="s">
        <v>5704</v>
      </c>
      <c r="W2075" s="75">
        <v>43465</v>
      </c>
      <c r="X2075" s="48">
        <v>15000000</v>
      </c>
      <c r="Y2075" s="77">
        <v>5000000000</v>
      </c>
      <c r="Z2075" s="94">
        <v>150000000</v>
      </c>
      <c r="AA2075" s="77">
        <v>250000000</v>
      </c>
      <c r="AB2075" s="48">
        <v>2</v>
      </c>
      <c r="AC2075" s="75">
        <v>46022</v>
      </c>
      <c r="AD2075" s="77">
        <v>5000000000</v>
      </c>
      <c r="AE2075" s="77">
        <v>5000000000</v>
      </c>
      <c r="AF2075" s="48">
        <v>15000000</v>
      </c>
    </row>
    <row r="2076" spans="1:32" x14ac:dyDescent="0.25">
      <c r="A2076" s="230" t="s">
        <v>5278</v>
      </c>
      <c r="B2076" s="48" t="s">
        <v>7872</v>
      </c>
      <c r="C2076" s="77">
        <v>2000000000</v>
      </c>
      <c r="D2076" s="48"/>
      <c r="E2076" s="75">
        <v>46022</v>
      </c>
      <c r="F2076" s="77">
        <v>5000000000</v>
      </c>
      <c r="G2076" s="77">
        <v>7000000000</v>
      </c>
      <c r="H2076" s="77">
        <v>2000000000</v>
      </c>
      <c r="I2076" s="77">
        <v>150000000</v>
      </c>
      <c r="J2076" s="79" t="s">
        <v>5701</v>
      </c>
      <c r="K2076" s="80">
        <f t="shared" si="92"/>
        <v>2</v>
      </c>
      <c r="L2076" s="48" t="s">
        <v>249</v>
      </c>
      <c r="M2076" s="79" t="s">
        <v>7203</v>
      </c>
      <c r="N2076" s="80">
        <v>2</v>
      </c>
      <c r="O2076" s="48" t="s">
        <v>7078</v>
      </c>
      <c r="P2076" s="75">
        <v>46022</v>
      </c>
      <c r="Q2076" s="75">
        <v>46022</v>
      </c>
      <c r="R2076" s="75">
        <v>42369</v>
      </c>
      <c r="S2076" s="48">
        <v>1</v>
      </c>
      <c r="T2076" s="48" t="s">
        <v>253</v>
      </c>
      <c r="U2076" s="48" t="s">
        <v>1112</v>
      </c>
      <c r="V2076" s="82" t="s">
        <v>5704</v>
      </c>
      <c r="W2076" s="75">
        <v>43465</v>
      </c>
      <c r="X2076" s="48">
        <v>15000000</v>
      </c>
      <c r="Y2076" s="77">
        <v>5000000000</v>
      </c>
      <c r="Z2076" s="94">
        <v>150000000</v>
      </c>
      <c r="AA2076" s="77">
        <v>1000000000</v>
      </c>
      <c r="AB2076" s="48">
        <v>2</v>
      </c>
      <c r="AC2076" s="75">
        <v>46022</v>
      </c>
      <c r="AD2076" s="77">
        <v>5000000000</v>
      </c>
      <c r="AE2076" s="77">
        <v>5000000000</v>
      </c>
      <c r="AF2076" s="48">
        <v>15000000</v>
      </c>
    </row>
    <row r="2077" spans="1:32" x14ac:dyDescent="0.25">
      <c r="A2077" s="230" t="s">
        <v>5280</v>
      </c>
      <c r="B2077" s="48" t="s">
        <v>7873</v>
      </c>
      <c r="C2077" s="77">
        <v>2000000000</v>
      </c>
      <c r="D2077" s="48"/>
      <c r="E2077" s="75">
        <v>46022</v>
      </c>
      <c r="F2077" s="77">
        <v>5000000000</v>
      </c>
      <c r="G2077" s="77">
        <v>7000000000</v>
      </c>
      <c r="H2077" s="77">
        <v>2000000000</v>
      </c>
      <c r="I2077" s="77">
        <v>150000000</v>
      </c>
      <c r="J2077" s="79" t="s">
        <v>5701</v>
      </c>
      <c r="K2077" s="80">
        <f t="shared" si="92"/>
        <v>2</v>
      </c>
      <c r="L2077" s="48" t="s">
        <v>249</v>
      </c>
      <c r="M2077" s="79" t="s">
        <v>7205</v>
      </c>
      <c r="N2077" s="80">
        <v>2</v>
      </c>
      <c r="O2077" s="48" t="s">
        <v>7078</v>
      </c>
      <c r="P2077" s="75">
        <v>46022</v>
      </c>
      <c r="Q2077" s="75">
        <v>46022</v>
      </c>
      <c r="R2077" s="75">
        <v>42369</v>
      </c>
      <c r="S2077" s="48">
        <v>1</v>
      </c>
      <c r="T2077" s="48" t="s">
        <v>253</v>
      </c>
      <c r="U2077" s="48" t="s">
        <v>1112</v>
      </c>
      <c r="V2077" s="82" t="s">
        <v>5704</v>
      </c>
      <c r="W2077" s="75">
        <v>43465</v>
      </c>
      <c r="X2077" s="48">
        <v>15000000</v>
      </c>
      <c r="Y2077" s="77">
        <v>5000000000</v>
      </c>
      <c r="Z2077" s="94">
        <v>150000000</v>
      </c>
      <c r="AA2077" s="77">
        <v>2500000000</v>
      </c>
      <c r="AB2077" s="48">
        <v>2</v>
      </c>
      <c r="AC2077" s="75">
        <v>46022</v>
      </c>
      <c r="AD2077" s="77">
        <v>5000000000</v>
      </c>
      <c r="AE2077" s="77">
        <v>5000000000</v>
      </c>
      <c r="AF2077" s="48">
        <v>15000000</v>
      </c>
    </row>
    <row r="2078" spans="1:32" x14ac:dyDescent="0.25">
      <c r="A2078" s="230" t="s">
        <v>5282</v>
      </c>
      <c r="B2078" s="48" t="s">
        <v>7874</v>
      </c>
      <c r="C2078" s="77">
        <v>2000000000</v>
      </c>
      <c r="D2078" s="48"/>
      <c r="E2078" s="75">
        <v>46022</v>
      </c>
      <c r="F2078" s="77">
        <v>5000000000</v>
      </c>
      <c r="G2078" s="77">
        <v>7000000000</v>
      </c>
      <c r="H2078" s="77">
        <v>2000000000</v>
      </c>
      <c r="I2078" s="77">
        <v>150000000</v>
      </c>
      <c r="J2078" s="79" t="s">
        <v>5701</v>
      </c>
      <c r="K2078" s="80">
        <f t="shared" si="92"/>
        <v>2</v>
      </c>
      <c r="L2078" s="48" t="s">
        <v>249</v>
      </c>
      <c r="M2078" s="79" t="s">
        <v>7146</v>
      </c>
      <c r="N2078" s="80">
        <v>2</v>
      </c>
      <c r="O2078" s="48" t="s">
        <v>7078</v>
      </c>
      <c r="P2078" s="75">
        <v>46022</v>
      </c>
      <c r="Q2078" s="75">
        <v>46022</v>
      </c>
      <c r="R2078" s="75">
        <v>42369</v>
      </c>
      <c r="S2078" s="48">
        <v>1</v>
      </c>
      <c r="T2078" s="48" t="s">
        <v>253</v>
      </c>
      <c r="U2078" s="48" t="s">
        <v>1112</v>
      </c>
      <c r="V2078" s="82" t="s">
        <v>5704</v>
      </c>
      <c r="W2078" s="75">
        <v>43465</v>
      </c>
      <c r="X2078" s="48">
        <v>15000000</v>
      </c>
      <c r="Y2078" s="77">
        <v>5000000000</v>
      </c>
      <c r="Z2078" s="94">
        <v>150000000</v>
      </c>
      <c r="AA2078" s="77">
        <v>3000000000</v>
      </c>
      <c r="AB2078" s="48">
        <v>2</v>
      </c>
      <c r="AC2078" s="75">
        <v>46022</v>
      </c>
      <c r="AD2078" s="77">
        <v>5000000000</v>
      </c>
      <c r="AE2078" s="77">
        <v>5000000000</v>
      </c>
      <c r="AF2078" s="48">
        <v>15000000</v>
      </c>
    </row>
    <row r="2079" spans="1:32" x14ac:dyDescent="0.25">
      <c r="A2079" s="230" t="s">
        <v>5284</v>
      </c>
      <c r="B2079" s="48" t="s">
        <v>7875</v>
      </c>
      <c r="C2079" s="77">
        <v>2000000000</v>
      </c>
      <c r="D2079" s="48"/>
      <c r="E2079" s="75">
        <v>46022</v>
      </c>
      <c r="F2079" s="77">
        <v>5000000000</v>
      </c>
      <c r="G2079" s="77">
        <v>7000000000</v>
      </c>
      <c r="H2079" s="77">
        <v>2000000000</v>
      </c>
      <c r="I2079" s="77">
        <v>150000000</v>
      </c>
      <c r="J2079" s="79" t="s">
        <v>5701</v>
      </c>
      <c r="K2079" s="80">
        <f t="shared" si="92"/>
        <v>3</v>
      </c>
      <c r="L2079" s="48" t="s">
        <v>249</v>
      </c>
      <c r="M2079" s="79" t="s">
        <v>7208</v>
      </c>
      <c r="N2079" s="80">
        <v>3</v>
      </c>
      <c r="O2079" s="48" t="s">
        <v>7078</v>
      </c>
      <c r="P2079" s="75">
        <v>46022</v>
      </c>
      <c r="Q2079" s="75">
        <v>46022</v>
      </c>
      <c r="R2079" s="75">
        <v>42369</v>
      </c>
      <c r="S2079" s="48">
        <v>1</v>
      </c>
      <c r="T2079" s="48" t="s">
        <v>253</v>
      </c>
      <c r="U2079" s="48" t="s">
        <v>1112</v>
      </c>
      <c r="V2079" s="82" t="s">
        <v>5704</v>
      </c>
      <c r="W2079" s="75">
        <v>43465</v>
      </c>
      <c r="X2079" s="48">
        <v>15000000</v>
      </c>
      <c r="Y2079" s="77">
        <v>5000000000</v>
      </c>
      <c r="Z2079" s="94">
        <v>150000000</v>
      </c>
      <c r="AA2079" s="77">
        <v>0</v>
      </c>
      <c r="AB2079" s="48">
        <v>2</v>
      </c>
      <c r="AC2079" s="75">
        <v>46022</v>
      </c>
      <c r="AD2079" s="77">
        <v>5000000000</v>
      </c>
      <c r="AE2079" s="77">
        <v>5000000000</v>
      </c>
      <c r="AF2079" s="48">
        <v>15000000</v>
      </c>
    </row>
    <row r="2080" spans="1:32" x14ac:dyDescent="0.25">
      <c r="A2080" s="230" t="s">
        <v>5286</v>
      </c>
      <c r="B2080" s="48" t="s">
        <v>7876</v>
      </c>
      <c r="C2080" s="77">
        <v>2000000000</v>
      </c>
      <c r="D2080" s="48"/>
      <c r="E2080" s="75">
        <v>46022</v>
      </c>
      <c r="F2080" s="77">
        <v>5000000000</v>
      </c>
      <c r="G2080" s="77">
        <v>7000000000</v>
      </c>
      <c r="H2080" s="77">
        <v>2000000000</v>
      </c>
      <c r="I2080" s="77">
        <v>150000000</v>
      </c>
      <c r="J2080" s="79" t="s">
        <v>5701</v>
      </c>
      <c r="K2080" s="80">
        <f t="shared" si="92"/>
        <v>3</v>
      </c>
      <c r="L2080" s="48" t="s">
        <v>249</v>
      </c>
      <c r="M2080" s="79" t="s">
        <v>7210</v>
      </c>
      <c r="N2080" s="80">
        <v>3</v>
      </c>
      <c r="O2080" s="48" t="s">
        <v>7078</v>
      </c>
      <c r="P2080" s="75">
        <v>46022</v>
      </c>
      <c r="Q2080" s="75">
        <v>46022</v>
      </c>
      <c r="R2080" s="75">
        <v>42369</v>
      </c>
      <c r="S2080" s="48">
        <v>1</v>
      </c>
      <c r="T2080" s="48" t="s">
        <v>253</v>
      </c>
      <c r="U2080" s="48" t="s">
        <v>1112</v>
      </c>
      <c r="V2080" s="82" t="s">
        <v>5704</v>
      </c>
      <c r="W2080" s="75">
        <v>43465</v>
      </c>
      <c r="X2080" s="48">
        <v>15000000</v>
      </c>
      <c r="Y2080" s="77">
        <v>5000000000</v>
      </c>
      <c r="Z2080" s="94">
        <v>150000000</v>
      </c>
      <c r="AA2080" s="77">
        <v>250000000</v>
      </c>
      <c r="AB2080" s="48">
        <v>2</v>
      </c>
      <c r="AC2080" s="75">
        <v>46022</v>
      </c>
      <c r="AD2080" s="77">
        <v>5000000000</v>
      </c>
      <c r="AE2080" s="77">
        <v>5000000000</v>
      </c>
      <c r="AF2080" s="48">
        <v>15000000</v>
      </c>
    </row>
    <row r="2081" spans="1:32" x14ac:dyDescent="0.25">
      <c r="A2081" s="230" t="s">
        <v>5288</v>
      </c>
      <c r="B2081" s="48" t="s">
        <v>7877</v>
      </c>
      <c r="C2081" s="77">
        <v>2000000000</v>
      </c>
      <c r="D2081" s="48"/>
      <c r="E2081" s="75">
        <v>46022</v>
      </c>
      <c r="F2081" s="77">
        <v>5000000000</v>
      </c>
      <c r="G2081" s="77">
        <v>7000000000</v>
      </c>
      <c r="H2081" s="77">
        <v>2000000000</v>
      </c>
      <c r="I2081" s="77">
        <v>150000000</v>
      </c>
      <c r="J2081" s="79" t="s">
        <v>5701</v>
      </c>
      <c r="K2081" s="80">
        <f t="shared" si="92"/>
        <v>3</v>
      </c>
      <c r="L2081" s="48" t="s">
        <v>249</v>
      </c>
      <c r="M2081" s="79" t="s">
        <v>7093</v>
      </c>
      <c r="N2081" s="80">
        <v>3</v>
      </c>
      <c r="O2081" s="48" t="s">
        <v>7078</v>
      </c>
      <c r="P2081" s="75">
        <v>46022</v>
      </c>
      <c r="Q2081" s="75">
        <v>46022</v>
      </c>
      <c r="R2081" s="75">
        <v>42369</v>
      </c>
      <c r="S2081" s="48">
        <v>1</v>
      </c>
      <c r="T2081" s="48" t="s">
        <v>253</v>
      </c>
      <c r="U2081" s="48" t="s">
        <v>1112</v>
      </c>
      <c r="V2081" s="82" t="s">
        <v>5704</v>
      </c>
      <c r="W2081" s="75">
        <v>43465</v>
      </c>
      <c r="X2081" s="48">
        <v>15000000</v>
      </c>
      <c r="Y2081" s="77">
        <v>5000000000</v>
      </c>
      <c r="Z2081" s="94">
        <v>150000000</v>
      </c>
      <c r="AA2081" s="77">
        <v>1000000000</v>
      </c>
      <c r="AB2081" s="48">
        <v>2</v>
      </c>
      <c r="AC2081" s="75">
        <v>46022</v>
      </c>
      <c r="AD2081" s="77">
        <v>5000000000</v>
      </c>
      <c r="AE2081" s="77">
        <v>5000000000</v>
      </c>
      <c r="AF2081" s="48">
        <v>15000000</v>
      </c>
    </row>
    <row r="2082" spans="1:32" x14ac:dyDescent="0.25">
      <c r="A2082" s="230" t="s">
        <v>5290</v>
      </c>
      <c r="B2082" s="48" t="s">
        <v>7878</v>
      </c>
      <c r="C2082" s="77">
        <v>2000000000</v>
      </c>
      <c r="D2082" s="48"/>
      <c r="E2082" s="75">
        <v>46022</v>
      </c>
      <c r="F2082" s="77">
        <v>5000000000</v>
      </c>
      <c r="G2082" s="77">
        <v>7000000000</v>
      </c>
      <c r="H2082" s="77">
        <v>2000000000</v>
      </c>
      <c r="I2082" s="77">
        <v>150000000</v>
      </c>
      <c r="J2082" s="79" t="s">
        <v>5701</v>
      </c>
      <c r="K2082" s="80">
        <f t="shared" si="92"/>
        <v>3</v>
      </c>
      <c r="L2082" s="48" t="s">
        <v>249</v>
      </c>
      <c r="M2082" s="79" t="s">
        <v>7213</v>
      </c>
      <c r="N2082" s="80">
        <v>3</v>
      </c>
      <c r="O2082" s="48" t="s">
        <v>7078</v>
      </c>
      <c r="P2082" s="75">
        <v>46022</v>
      </c>
      <c r="Q2082" s="75">
        <v>46022</v>
      </c>
      <c r="R2082" s="75">
        <v>42369</v>
      </c>
      <c r="S2082" s="48">
        <v>1</v>
      </c>
      <c r="T2082" s="48" t="s">
        <v>253</v>
      </c>
      <c r="U2082" s="48" t="s">
        <v>1112</v>
      </c>
      <c r="V2082" s="82" t="s">
        <v>5704</v>
      </c>
      <c r="W2082" s="75">
        <v>43465</v>
      </c>
      <c r="X2082" s="48">
        <v>15000000</v>
      </c>
      <c r="Y2082" s="77">
        <v>5000000000</v>
      </c>
      <c r="Z2082" s="94">
        <v>150000000</v>
      </c>
      <c r="AA2082" s="77">
        <v>2500000000</v>
      </c>
      <c r="AB2082" s="48">
        <v>2</v>
      </c>
      <c r="AC2082" s="75">
        <v>46022</v>
      </c>
      <c r="AD2082" s="77">
        <v>5000000000</v>
      </c>
      <c r="AE2082" s="77">
        <v>5000000000</v>
      </c>
      <c r="AF2082" s="48">
        <v>15000000</v>
      </c>
    </row>
    <row r="2083" spans="1:32" x14ac:dyDescent="0.25">
      <c r="A2083" s="230" t="s">
        <v>5292</v>
      </c>
      <c r="B2083" s="48" t="s">
        <v>7879</v>
      </c>
      <c r="C2083" s="77">
        <v>2000000000</v>
      </c>
      <c r="D2083" s="48"/>
      <c r="E2083" s="75">
        <v>46022</v>
      </c>
      <c r="F2083" s="77">
        <v>5000000000</v>
      </c>
      <c r="G2083" s="77">
        <v>7000000000</v>
      </c>
      <c r="H2083" s="77">
        <v>2000000000</v>
      </c>
      <c r="I2083" s="77">
        <v>150000000</v>
      </c>
      <c r="J2083" s="79" t="s">
        <v>5701</v>
      </c>
      <c r="K2083" s="80">
        <f t="shared" si="92"/>
        <v>3</v>
      </c>
      <c r="L2083" s="48" t="s">
        <v>249</v>
      </c>
      <c r="M2083" s="79" t="s">
        <v>7215</v>
      </c>
      <c r="N2083" s="80">
        <v>3</v>
      </c>
      <c r="O2083" s="48" t="s">
        <v>7078</v>
      </c>
      <c r="P2083" s="75">
        <v>46022</v>
      </c>
      <c r="Q2083" s="75">
        <v>46022</v>
      </c>
      <c r="R2083" s="75">
        <v>42369</v>
      </c>
      <c r="S2083" s="48">
        <v>1</v>
      </c>
      <c r="T2083" s="48" t="s">
        <v>253</v>
      </c>
      <c r="U2083" s="48" t="s">
        <v>1112</v>
      </c>
      <c r="V2083" s="82" t="s">
        <v>5704</v>
      </c>
      <c r="W2083" s="75">
        <v>43465</v>
      </c>
      <c r="X2083" s="48">
        <v>15000000</v>
      </c>
      <c r="Y2083" s="77">
        <v>5000000000</v>
      </c>
      <c r="Z2083" s="94">
        <v>150000000</v>
      </c>
      <c r="AA2083" s="77">
        <v>3000000000</v>
      </c>
      <c r="AB2083" s="48">
        <v>2</v>
      </c>
      <c r="AC2083" s="75">
        <v>46022</v>
      </c>
      <c r="AD2083" s="77">
        <v>5000000000</v>
      </c>
      <c r="AE2083" s="77">
        <v>5000000000</v>
      </c>
      <c r="AF2083" s="48">
        <v>15000000</v>
      </c>
    </row>
    <row r="2084" spans="1:32" x14ac:dyDescent="0.25">
      <c r="A2084" s="230" t="s">
        <v>5294</v>
      </c>
      <c r="B2084" s="48" t="s">
        <v>7880</v>
      </c>
      <c r="C2084" s="77">
        <v>2000000000</v>
      </c>
      <c r="D2084" s="48"/>
      <c r="E2084" s="75">
        <v>46022</v>
      </c>
      <c r="F2084" s="77">
        <v>5000000000</v>
      </c>
      <c r="G2084" s="77">
        <v>7000000000</v>
      </c>
      <c r="H2084" s="77">
        <v>2000000000</v>
      </c>
      <c r="I2084" s="77">
        <v>150000000</v>
      </c>
      <c r="J2084" s="79" t="s">
        <v>5701</v>
      </c>
      <c r="K2084" s="80">
        <f t="shared" si="92"/>
        <v>3</v>
      </c>
      <c r="L2084" s="48" t="s">
        <v>249</v>
      </c>
      <c r="M2084" s="79" t="s">
        <v>7217</v>
      </c>
      <c r="N2084" s="80">
        <v>3</v>
      </c>
      <c r="O2084" s="48" t="s">
        <v>7078</v>
      </c>
      <c r="P2084" s="75">
        <v>46022</v>
      </c>
      <c r="Q2084" s="75">
        <v>46022</v>
      </c>
      <c r="R2084" s="75">
        <v>42369</v>
      </c>
      <c r="S2084" s="48">
        <v>1</v>
      </c>
      <c r="T2084" s="48" t="s">
        <v>253</v>
      </c>
      <c r="U2084" s="48" t="s">
        <v>1112</v>
      </c>
      <c r="V2084" s="82" t="s">
        <v>5704</v>
      </c>
      <c r="W2084" s="75">
        <v>43465</v>
      </c>
      <c r="X2084" s="48">
        <v>15000000</v>
      </c>
      <c r="Y2084" s="77">
        <v>5000000000</v>
      </c>
      <c r="Z2084" s="94">
        <v>150000000</v>
      </c>
      <c r="AA2084" s="77">
        <v>0</v>
      </c>
      <c r="AB2084" s="48">
        <v>2</v>
      </c>
      <c r="AC2084" s="75">
        <v>46022</v>
      </c>
      <c r="AD2084" s="77">
        <v>5000000000</v>
      </c>
      <c r="AE2084" s="77">
        <v>5000000000</v>
      </c>
      <c r="AF2084" s="48">
        <v>15000000</v>
      </c>
    </row>
    <row r="2085" spans="1:32" x14ac:dyDescent="0.25">
      <c r="A2085" s="230" t="s">
        <v>5296</v>
      </c>
      <c r="B2085" s="48" t="s">
        <v>7881</v>
      </c>
      <c r="C2085" s="77">
        <v>2000000000</v>
      </c>
      <c r="D2085" s="48"/>
      <c r="E2085" s="75">
        <v>46022</v>
      </c>
      <c r="F2085" s="77">
        <v>5000000000</v>
      </c>
      <c r="G2085" s="77">
        <v>7000000000</v>
      </c>
      <c r="H2085" s="77">
        <v>2000000000</v>
      </c>
      <c r="I2085" s="77">
        <v>150000000</v>
      </c>
      <c r="J2085" s="79" t="s">
        <v>5701</v>
      </c>
      <c r="K2085" s="80">
        <f t="shared" si="92"/>
        <v>3</v>
      </c>
      <c r="L2085" s="48" t="s">
        <v>249</v>
      </c>
      <c r="M2085" s="79" t="s">
        <v>7219</v>
      </c>
      <c r="N2085" s="80">
        <v>3</v>
      </c>
      <c r="O2085" s="48" t="s">
        <v>7078</v>
      </c>
      <c r="P2085" s="75">
        <v>46022</v>
      </c>
      <c r="Q2085" s="75">
        <v>46022</v>
      </c>
      <c r="R2085" s="75">
        <v>42369</v>
      </c>
      <c r="S2085" s="48">
        <v>1</v>
      </c>
      <c r="T2085" s="48" t="s">
        <v>253</v>
      </c>
      <c r="U2085" s="48" t="s">
        <v>1112</v>
      </c>
      <c r="V2085" s="82" t="s">
        <v>5704</v>
      </c>
      <c r="W2085" s="75">
        <v>43465</v>
      </c>
      <c r="X2085" s="48">
        <v>15000000</v>
      </c>
      <c r="Y2085" s="77">
        <v>5000000000</v>
      </c>
      <c r="Z2085" s="94">
        <v>150000000</v>
      </c>
      <c r="AA2085" s="77">
        <v>250000000</v>
      </c>
      <c r="AB2085" s="48">
        <v>2</v>
      </c>
      <c r="AC2085" s="75">
        <v>46022</v>
      </c>
      <c r="AD2085" s="77">
        <v>5000000000</v>
      </c>
      <c r="AE2085" s="77">
        <v>5000000000</v>
      </c>
      <c r="AF2085" s="48">
        <v>15000000</v>
      </c>
    </row>
    <row r="2086" spans="1:32" x14ac:dyDescent="0.25">
      <c r="A2086" s="230" t="s">
        <v>5298</v>
      </c>
      <c r="B2086" s="48" t="s">
        <v>7882</v>
      </c>
      <c r="C2086" s="77">
        <v>2000000000</v>
      </c>
      <c r="D2086" s="48"/>
      <c r="E2086" s="75">
        <v>46022</v>
      </c>
      <c r="F2086" s="77">
        <v>5000000000</v>
      </c>
      <c r="G2086" s="77">
        <v>7000000000</v>
      </c>
      <c r="H2086" s="77">
        <v>2000000000</v>
      </c>
      <c r="I2086" s="77">
        <v>150000000</v>
      </c>
      <c r="J2086" s="79" t="s">
        <v>5701</v>
      </c>
      <c r="K2086" s="80">
        <f t="shared" si="92"/>
        <v>3</v>
      </c>
      <c r="L2086" s="48" t="s">
        <v>249</v>
      </c>
      <c r="M2086" s="79" t="s">
        <v>7221</v>
      </c>
      <c r="N2086" s="80">
        <v>3</v>
      </c>
      <c r="O2086" s="48" t="s">
        <v>7078</v>
      </c>
      <c r="P2086" s="75">
        <v>46022</v>
      </c>
      <c r="Q2086" s="75">
        <v>46022</v>
      </c>
      <c r="R2086" s="75">
        <v>42369</v>
      </c>
      <c r="S2086" s="48">
        <v>1</v>
      </c>
      <c r="T2086" s="48" t="s">
        <v>253</v>
      </c>
      <c r="U2086" s="48" t="s">
        <v>1112</v>
      </c>
      <c r="V2086" s="82" t="s">
        <v>5704</v>
      </c>
      <c r="W2086" s="75">
        <v>43465</v>
      </c>
      <c r="X2086" s="48">
        <v>15000000</v>
      </c>
      <c r="Y2086" s="77">
        <v>5000000000</v>
      </c>
      <c r="Z2086" s="94">
        <v>150000000</v>
      </c>
      <c r="AA2086" s="77">
        <v>1000000000</v>
      </c>
      <c r="AB2086" s="48">
        <v>2</v>
      </c>
      <c r="AC2086" s="75">
        <v>46022</v>
      </c>
      <c r="AD2086" s="77">
        <v>5000000000</v>
      </c>
      <c r="AE2086" s="77">
        <v>5000000000</v>
      </c>
      <c r="AF2086" s="48">
        <v>15000000</v>
      </c>
    </row>
    <row r="2087" spans="1:32" x14ac:dyDescent="0.25">
      <c r="A2087" s="230" t="s">
        <v>5300</v>
      </c>
      <c r="B2087" s="48" t="s">
        <v>7883</v>
      </c>
      <c r="C2087" s="77">
        <v>2000000000</v>
      </c>
      <c r="D2087" s="48"/>
      <c r="E2087" s="75">
        <v>46022</v>
      </c>
      <c r="F2087" s="77">
        <v>5000000000</v>
      </c>
      <c r="G2087" s="77">
        <v>7000000000</v>
      </c>
      <c r="H2087" s="77">
        <v>2000000000</v>
      </c>
      <c r="I2087" s="77">
        <v>150000000</v>
      </c>
      <c r="J2087" s="79" t="s">
        <v>5701</v>
      </c>
      <c r="K2087" s="80">
        <f t="shared" si="92"/>
        <v>3</v>
      </c>
      <c r="L2087" s="48" t="s">
        <v>249</v>
      </c>
      <c r="M2087" s="79" t="s">
        <v>7223</v>
      </c>
      <c r="N2087" s="80">
        <v>3</v>
      </c>
      <c r="O2087" s="48" t="s">
        <v>7078</v>
      </c>
      <c r="P2087" s="75">
        <v>46022</v>
      </c>
      <c r="Q2087" s="75">
        <v>46022</v>
      </c>
      <c r="R2087" s="75">
        <v>42369</v>
      </c>
      <c r="S2087" s="48">
        <v>1</v>
      </c>
      <c r="T2087" s="48" t="s">
        <v>253</v>
      </c>
      <c r="U2087" s="48" t="s">
        <v>1112</v>
      </c>
      <c r="V2087" s="82" t="s">
        <v>5704</v>
      </c>
      <c r="W2087" s="75">
        <v>43465</v>
      </c>
      <c r="X2087" s="48">
        <v>15000000</v>
      </c>
      <c r="Y2087" s="77">
        <v>5000000000</v>
      </c>
      <c r="Z2087" s="94">
        <v>150000000</v>
      </c>
      <c r="AA2087" s="77">
        <v>2500000000</v>
      </c>
      <c r="AB2087" s="48">
        <v>2</v>
      </c>
      <c r="AC2087" s="75">
        <v>46022</v>
      </c>
      <c r="AD2087" s="77">
        <v>5000000000</v>
      </c>
      <c r="AE2087" s="77">
        <v>5000000000</v>
      </c>
      <c r="AF2087" s="48">
        <v>15000000</v>
      </c>
    </row>
    <row r="2088" spans="1:32" x14ac:dyDescent="0.25">
      <c r="A2088" s="230" t="s">
        <v>5302</v>
      </c>
      <c r="B2088" s="48" t="s">
        <v>7884</v>
      </c>
      <c r="C2088" s="77">
        <v>2000000000</v>
      </c>
      <c r="D2088" s="48"/>
      <c r="E2088" s="75">
        <v>46022</v>
      </c>
      <c r="F2088" s="77">
        <v>5000000000</v>
      </c>
      <c r="G2088" s="77">
        <v>7000000000</v>
      </c>
      <c r="H2088" s="77">
        <v>2000000000</v>
      </c>
      <c r="I2088" s="77">
        <v>150000000</v>
      </c>
      <c r="J2088" s="79" t="s">
        <v>5701</v>
      </c>
      <c r="K2088" s="80">
        <f t="shared" si="92"/>
        <v>3</v>
      </c>
      <c r="L2088" s="48" t="s">
        <v>249</v>
      </c>
      <c r="M2088" s="79" t="s">
        <v>7225</v>
      </c>
      <c r="N2088" s="80">
        <v>3</v>
      </c>
      <c r="O2088" s="48" t="s">
        <v>7078</v>
      </c>
      <c r="P2088" s="75">
        <v>46022</v>
      </c>
      <c r="Q2088" s="75">
        <v>46022</v>
      </c>
      <c r="R2088" s="75">
        <v>42369</v>
      </c>
      <c r="S2088" s="48">
        <v>1</v>
      </c>
      <c r="T2088" s="48" t="s">
        <v>253</v>
      </c>
      <c r="U2088" s="48" t="s">
        <v>1112</v>
      </c>
      <c r="V2088" s="82" t="s">
        <v>5704</v>
      </c>
      <c r="W2088" s="75">
        <v>43465</v>
      </c>
      <c r="X2088" s="48">
        <v>15000000</v>
      </c>
      <c r="Y2088" s="77">
        <v>5000000000</v>
      </c>
      <c r="Z2088" s="94">
        <v>150000000</v>
      </c>
      <c r="AA2088" s="77">
        <v>3000000000</v>
      </c>
      <c r="AB2088" s="48">
        <v>2</v>
      </c>
      <c r="AC2088" s="75">
        <v>46022</v>
      </c>
      <c r="AD2088" s="77">
        <v>5000000000</v>
      </c>
      <c r="AE2088" s="77">
        <v>5000000000</v>
      </c>
      <c r="AF2088" s="48">
        <v>15000000</v>
      </c>
    </row>
    <row r="2089" spans="1:32" x14ac:dyDescent="0.25">
      <c r="A2089" s="230" t="s">
        <v>5304</v>
      </c>
      <c r="B2089" s="48" t="s">
        <v>7885</v>
      </c>
      <c r="C2089" s="77">
        <v>2000000000</v>
      </c>
      <c r="D2089" s="48"/>
      <c r="E2089" s="75">
        <v>46022</v>
      </c>
      <c r="F2089" s="77">
        <v>5000000000</v>
      </c>
      <c r="G2089" s="77">
        <v>7000000000</v>
      </c>
      <c r="H2089" s="77">
        <v>2000000000</v>
      </c>
      <c r="I2089" s="77">
        <v>150000000</v>
      </c>
      <c r="J2089" s="79" t="s">
        <v>5701</v>
      </c>
      <c r="K2089" s="80">
        <f t="shared" si="92"/>
        <v>3</v>
      </c>
      <c r="L2089" s="48" t="s">
        <v>249</v>
      </c>
      <c r="M2089" s="79" t="s">
        <v>5734</v>
      </c>
      <c r="N2089" s="80">
        <v>3</v>
      </c>
      <c r="O2089" s="48" t="s">
        <v>7078</v>
      </c>
      <c r="P2089" s="75">
        <v>46022</v>
      </c>
      <c r="Q2089" s="75">
        <v>46022</v>
      </c>
      <c r="R2089" s="75">
        <v>42369</v>
      </c>
      <c r="S2089" s="48">
        <v>1</v>
      </c>
      <c r="T2089" s="48" t="s">
        <v>253</v>
      </c>
      <c r="U2089" s="48" t="s">
        <v>1112</v>
      </c>
      <c r="V2089" s="82" t="s">
        <v>5704</v>
      </c>
      <c r="W2089" s="75">
        <v>43465</v>
      </c>
      <c r="X2089" s="48">
        <v>15000000</v>
      </c>
      <c r="Y2089" s="77">
        <v>5000000000</v>
      </c>
      <c r="Z2089" s="94">
        <v>150000000</v>
      </c>
      <c r="AA2089" s="77">
        <v>0</v>
      </c>
      <c r="AB2089" s="48">
        <v>2</v>
      </c>
      <c r="AC2089" s="75">
        <v>46022</v>
      </c>
      <c r="AD2089" s="77">
        <v>5000000000</v>
      </c>
      <c r="AE2089" s="77">
        <v>5000000000</v>
      </c>
      <c r="AF2089" s="48">
        <v>15000000</v>
      </c>
    </row>
    <row r="2090" spans="1:32" x14ac:dyDescent="0.25">
      <c r="A2090" s="230" t="s">
        <v>5306</v>
      </c>
      <c r="B2090" s="48" t="s">
        <v>7886</v>
      </c>
      <c r="C2090" s="77">
        <v>2000000000</v>
      </c>
      <c r="D2090" s="48"/>
      <c r="E2090" s="75">
        <v>46022</v>
      </c>
      <c r="F2090" s="77">
        <v>5000000000</v>
      </c>
      <c r="G2090" s="77">
        <v>7000000000</v>
      </c>
      <c r="H2090" s="77">
        <v>2000000000</v>
      </c>
      <c r="I2090" s="77">
        <v>150000000</v>
      </c>
      <c r="J2090" s="79" t="s">
        <v>5701</v>
      </c>
      <c r="K2090" s="80">
        <f t="shared" si="92"/>
        <v>3</v>
      </c>
      <c r="L2090" s="48" t="s">
        <v>249</v>
      </c>
      <c r="M2090" s="79" t="s">
        <v>7228</v>
      </c>
      <c r="N2090" s="80">
        <v>3</v>
      </c>
      <c r="O2090" s="48" t="s">
        <v>7078</v>
      </c>
      <c r="P2090" s="75">
        <v>46022</v>
      </c>
      <c r="Q2090" s="75">
        <v>46022</v>
      </c>
      <c r="R2090" s="75">
        <v>42369</v>
      </c>
      <c r="S2090" s="48">
        <v>1</v>
      </c>
      <c r="T2090" s="48" t="s">
        <v>253</v>
      </c>
      <c r="U2090" s="48" t="s">
        <v>1112</v>
      </c>
      <c r="V2090" s="82" t="s">
        <v>5704</v>
      </c>
      <c r="W2090" s="75">
        <v>43465</v>
      </c>
      <c r="X2090" s="48">
        <v>15000000</v>
      </c>
      <c r="Y2090" s="77">
        <v>5000000000</v>
      </c>
      <c r="Z2090" s="94">
        <v>150000000</v>
      </c>
      <c r="AA2090" s="77">
        <v>250000000</v>
      </c>
      <c r="AB2090" s="48">
        <v>2</v>
      </c>
      <c r="AC2090" s="75">
        <v>46022</v>
      </c>
      <c r="AD2090" s="77">
        <v>5000000000</v>
      </c>
      <c r="AE2090" s="77">
        <v>5000000000</v>
      </c>
      <c r="AF2090" s="48">
        <v>15000000</v>
      </c>
    </row>
    <row r="2091" spans="1:32" x14ac:dyDescent="0.25">
      <c r="A2091" s="230" t="s">
        <v>5308</v>
      </c>
      <c r="B2091" s="48" t="s">
        <v>7887</v>
      </c>
      <c r="C2091" s="77">
        <v>2000000000</v>
      </c>
      <c r="D2091" s="48"/>
      <c r="E2091" s="75">
        <v>46022</v>
      </c>
      <c r="F2091" s="77">
        <v>5000000000</v>
      </c>
      <c r="G2091" s="77">
        <v>7000000000</v>
      </c>
      <c r="H2091" s="77">
        <v>2000000000</v>
      </c>
      <c r="I2091" s="77">
        <v>150000000</v>
      </c>
      <c r="J2091" s="79" t="s">
        <v>5701</v>
      </c>
      <c r="K2091" s="80">
        <f t="shared" si="92"/>
        <v>3</v>
      </c>
      <c r="L2091" s="48" t="s">
        <v>249</v>
      </c>
      <c r="M2091" s="79" t="s">
        <v>7219</v>
      </c>
      <c r="N2091" s="80">
        <v>3</v>
      </c>
      <c r="O2091" s="48" t="s">
        <v>7078</v>
      </c>
      <c r="P2091" s="75">
        <v>46022</v>
      </c>
      <c r="Q2091" s="75">
        <v>46022</v>
      </c>
      <c r="R2091" s="75">
        <v>42369</v>
      </c>
      <c r="S2091" s="48">
        <v>1</v>
      </c>
      <c r="T2091" s="48" t="s">
        <v>253</v>
      </c>
      <c r="U2091" s="48" t="s">
        <v>1112</v>
      </c>
      <c r="V2091" s="82" t="s">
        <v>5704</v>
      </c>
      <c r="W2091" s="75">
        <v>43465</v>
      </c>
      <c r="X2091" s="48">
        <v>15000000</v>
      </c>
      <c r="Y2091" s="77">
        <v>5000000000</v>
      </c>
      <c r="Z2091" s="94">
        <v>150000000</v>
      </c>
      <c r="AA2091" s="77">
        <v>1000000000</v>
      </c>
      <c r="AB2091" s="48">
        <v>2</v>
      </c>
      <c r="AC2091" s="75">
        <v>46022</v>
      </c>
      <c r="AD2091" s="77">
        <v>5000000000</v>
      </c>
      <c r="AE2091" s="77">
        <v>5000000000</v>
      </c>
      <c r="AF2091" s="48">
        <v>15000000</v>
      </c>
    </row>
    <row r="2092" spans="1:32" x14ac:dyDescent="0.25">
      <c r="A2092" s="230" t="s">
        <v>5310</v>
      </c>
      <c r="B2092" s="48" t="s">
        <v>7888</v>
      </c>
      <c r="C2092" s="77">
        <v>2000000000</v>
      </c>
      <c r="D2092" s="48"/>
      <c r="E2092" s="75">
        <v>46022</v>
      </c>
      <c r="F2092" s="77">
        <v>5000000000</v>
      </c>
      <c r="G2092" s="77">
        <v>7000000000</v>
      </c>
      <c r="H2092" s="77">
        <v>2000000000</v>
      </c>
      <c r="I2092" s="77">
        <v>150000000</v>
      </c>
      <c r="J2092" s="79" t="s">
        <v>5701</v>
      </c>
      <c r="K2092" s="80">
        <f t="shared" si="92"/>
        <v>3</v>
      </c>
      <c r="L2092" s="48" t="s">
        <v>249</v>
      </c>
      <c r="M2092" s="79" t="s">
        <v>7231</v>
      </c>
      <c r="N2092" s="80">
        <v>3</v>
      </c>
      <c r="O2092" s="48" t="s">
        <v>7078</v>
      </c>
      <c r="P2092" s="75">
        <v>46022</v>
      </c>
      <c r="Q2092" s="75">
        <v>46022</v>
      </c>
      <c r="R2092" s="75">
        <v>42369</v>
      </c>
      <c r="S2092" s="48">
        <v>1</v>
      </c>
      <c r="T2092" s="48" t="s">
        <v>253</v>
      </c>
      <c r="U2092" s="48" t="s">
        <v>1112</v>
      </c>
      <c r="V2092" s="82" t="s">
        <v>5704</v>
      </c>
      <c r="W2092" s="75">
        <v>43465</v>
      </c>
      <c r="X2092" s="48">
        <v>15000000</v>
      </c>
      <c r="Y2092" s="77">
        <v>5000000000</v>
      </c>
      <c r="Z2092" s="94">
        <v>150000000</v>
      </c>
      <c r="AA2092" s="77">
        <v>2500000000</v>
      </c>
      <c r="AB2092" s="48">
        <v>2</v>
      </c>
      <c r="AC2092" s="75">
        <v>46022</v>
      </c>
      <c r="AD2092" s="77">
        <v>5000000000</v>
      </c>
      <c r="AE2092" s="77">
        <v>5000000000</v>
      </c>
      <c r="AF2092" s="48">
        <v>15000000</v>
      </c>
    </row>
    <row r="2093" spans="1:32" x14ac:dyDescent="0.25">
      <c r="A2093" s="230" t="s">
        <v>5312</v>
      </c>
      <c r="B2093" s="48" t="s">
        <v>7889</v>
      </c>
      <c r="C2093" s="77">
        <v>2000000000</v>
      </c>
      <c r="D2093" s="48"/>
      <c r="E2093" s="75">
        <v>46022</v>
      </c>
      <c r="F2093" s="77">
        <v>5000000000</v>
      </c>
      <c r="G2093" s="77">
        <v>7000000000</v>
      </c>
      <c r="H2093" s="77">
        <v>2000000000</v>
      </c>
      <c r="I2093" s="77">
        <v>150000000</v>
      </c>
      <c r="J2093" s="79" t="s">
        <v>5701</v>
      </c>
      <c r="K2093" s="80">
        <f t="shared" si="92"/>
        <v>4</v>
      </c>
      <c r="L2093" s="48" t="s">
        <v>249</v>
      </c>
      <c r="M2093" s="79" t="s">
        <v>7233</v>
      </c>
      <c r="N2093" s="80">
        <v>4</v>
      </c>
      <c r="O2093" s="48" t="s">
        <v>7078</v>
      </c>
      <c r="P2093" s="75">
        <v>46022</v>
      </c>
      <c r="Q2093" s="75">
        <v>46022</v>
      </c>
      <c r="R2093" s="75">
        <v>42369</v>
      </c>
      <c r="S2093" s="48">
        <v>1</v>
      </c>
      <c r="T2093" s="48" t="s">
        <v>253</v>
      </c>
      <c r="U2093" s="48" t="s">
        <v>1112</v>
      </c>
      <c r="V2093" s="82" t="s">
        <v>5704</v>
      </c>
      <c r="W2093" s="75">
        <v>43465</v>
      </c>
      <c r="X2093" s="48">
        <v>15000000</v>
      </c>
      <c r="Y2093" s="77">
        <v>5000000000</v>
      </c>
      <c r="Z2093" s="94">
        <v>150000000</v>
      </c>
      <c r="AA2093" s="77">
        <v>3000000000</v>
      </c>
      <c r="AB2093" s="48">
        <v>2</v>
      </c>
      <c r="AC2093" s="75">
        <v>46022</v>
      </c>
      <c r="AD2093" s="77">
        <v>5000000000</v>
      </c>
      <c r="AE2093" s="77">
        <v>5000000000</v>
      </c>
      <c r="AF2093" s="48">
        <v>15000000</v>
      </c>
    </row>
    <row r="2094" spans="1:32" x14ac:dyDescent="0.25">
      <c r="A2094" s="230" t="s">
        <v>5314</v>
      </c>
      <c r="B2094" s="48" t="s">
        <v>7890</v>
      </c>
      <c r="C2094" s="77">
        <v>2000000000</v>
      </c>
      <c r="D2094" s="48"/>
      <c r="E2094" s="75">
        <v>46022</v>
      </c>
      <c r="F2094" s="77">
        <v>5000000000</v>
      </c>
      <c r="G2094" s="77">
        <v>7000000000</v>
      </c>
      <c r="H2094" s="77">
        <v>2000000000</v>
      </c>
      <c r="I2094" s="77">
        <v>150000000</v>
      </c>
      <c r="J2094" s="79" t="s">
        <v>5701</v>
      </c>
      <c r="K2094" s="80">
        <f t="shared" si="92"/>
        <v>4</v>
      </c>
      <c r="L2094" s="48" t="s">
        <v>249</v>
      </c>
      <c r="M2094" s="79" t="s">
        <v>7235</v>
      </c>
      <c r="N2094" s="80">
        <v>4</v>
      </c>
      <c r="O2094" s="48" t="s">
        <v>7078</v>
      </c>
      <c r="P2094" s="75">
        <v>46022</v>
      </c>
      <c r="Q2094" s="75">
        <v>46022</v>
      </c>
      <c r="R2094" s="75">
        <v>42369</v>
      </c>
      <c r="S2094" s="48">
        <v>1</v>
      </c>
      <c r="T2094" s="48" t="s">
        <v>253</v>
      </c>
      <c r="U2094" s="48" t="s">
        <v>1112</v>
      </c>
      <c r="V2094" s="82" t="s">
        <v>5704</v>
      </c>
      <c r="W2094" s="75">
        <v>43465</v>
      </c>
      <c r="X2094" s="48">
        <v>15000000</v>
      </c>
      <c r="Y2094" s="77">
        <v>5000000000</v>
      </c>
      <c r="Z2094" s="94">
        <v>150000000</v>
      </c>
      <c r="AA2094" s="77">
        <v>0</v>
      </c>
      <c r="AB2094" s="48">
        <v>2</v>
      </c>
      <c r="AC2094" s="75">
        <v>46022</v>
      </c>
      <c r="AD2094" s="77">
        <v>5000000000</v>
      </c>
      <c r="AE2094" s="77">
        <v>5000000000</v>
      </c>
      <c r="AF2094" s="48">
        <v>15000000</v>
      </c>
    </row>
    <row r="2095" spans="1:32" x14ac:dyDescent="0.25">
      <c r="A2095" s="230" t="s">
        <v>5316</v>
      </c>
      <c r="B2095" s="48" t="s">
        <v>7891</v>
      </c>
      <c r="C2095" s="77">
        <v>2000000000</v>
      </c>
      <c r="D2095" s="48"/>
      <c r="E2095" s="75">
        <v>46022</v>
      </c>
      <c r="F2095" s="77">
        <v>5000000000</v>
      </c>
      <c r="G2095" s="77">
        <v>7000000000</v>
      </c>
      <c r="H2095" s="77">
        <v>2000000000</v>
      </c>
      <c r="I2095" s="77">
        <v>150000000</v>
      </c>
      <c r="J2095" s="79" t="s">
        <v>5701</v>
      </c>
      <c r="K2095" s="80">
        <f t="shared" si="92"/>
        <v>4</v>
      </c>
      <c r="L2095" s="48" t="s">
        <v>249</v>
      </c>
      <c r="M2095" s="79" t="s">
        <v>7237</v>
      </c>
      <c r="N2095" s="80">
        <v>4</v>
      </c>
      <c r="O2095" s="48" t="s">
        <v>7078</v>
      </c>
      <c r="P2095" s="75">
        <v>46022</v>
      </c>
      <c r="Q2095" s="75">
        <v>46022</v>
      </c>
      <c r="R2095" s="75">
        <v>42369</v>
      </c>
      <c r="S2095" s="48">
        <v>1</v>
      </c>
      <c r="T2095" s="48" t="s">
        <v>253</v>
      </c>
      <c r="U2095" s="48" t="s">
        <v>1112</v>
      </c>
      <c r="V2095" s="82" t="s">
        <v>5704</v>
      </c>
      <c r="W2095" s="75">
        <v>43465</v>
      </c>
      <c r="X2095" s="48">
        <v>15000000</v>
      </c>
      <c r="Y2095" s="77">
        <v>5000000000</v>
      </c>
      <c r="Z2095" s="94">
        <v>150000000</v>
      </c>
      <c r="AA2095" s="77">
        <v>250000000</v>
      </c>
      <c r="AB2095" s="48">
        <v>2</v>
      </c>
      <c r="AC2095" s="75">
        <v>46022</v>
      </c>
      <c r="AD2095" s="77">
        <v>5000000000</v>
      </c>
      <c r="AE2095" s="77">
        <v>5000000000</v>
      </c>
      <c r="AF2095" s="48">
        <v>15000000</v>
      </c>
    </row>
    <row r="2096" spans="1:32" x14ac:dyDescent="0.25">
      <c r="A2096" s="230" t="s">
        <v>5318</v>
      </c>
      <c r="B2096" s="48" t="s">
        <v>7892</v>
      </c>
      <c r="C2096" s="77">
        <v>2000000000</v>
      </c>
      <c r="D2096" s="48"/>
      <c r="E2096" s="75">
        <v>46022</v>
      </c>
      <c r="F2096" s="77">
        <v>5000000000</v>
      </c>
      <c r="G2096" s="77">
        <v>7000000000</v>
      </c>
      <c r="H2096" s="77">
        <v>2000000000</v>
      </c>
      <c r="I2096" s="77">
        <v>150000000</v>
      </c>
      <c r="J2096" s="79" t="s">
        <v>5701</v>
      </c>
      <c r="K2096" s="80">
        <f t="shared" si="92"/>
        <v>4</v>
      </c>
      <c r="L2096" s="48" t="s">
        <v>249</v>
      </c>
      <c r="M2096" s="79" t="s">
        <v>7239</v>
      </c>
      <c r="N2096" s="80">
        <v>4</v>
      </c>
      <c r="O2096" s="48" t="s">
        <v>7078</v>
      </c>
      <c r="P2096" s="75">
        <v>46022</v>
      </c>
      <c r="Q2096" s="75">
        <v>46022</v>
      </c>
      <c r="R2096" s="75">
        <v>42369</v>
      </c>
      <c r="S2096" s="48">
        <v>1</v>
      </c>
      <c r="T2096" s="48" t="s">
        <v>253</v>
      </c>
      <c r="U2096" s="48" t="s">
        <v>1112</v>
      </c>
      <c r="V2096" s="82" t="s">
        <v>5704</v>
      </c>
      <c r="W2096" s="75">
        <v>43465</v>
      </c>
      <c r="X2096" s="48">
        <v>15000000</v>
      </c>
      <c r="Y2096" s="77">
        <v>5000000000</v>
      </c>
      <c r="Z2096" s="94">
        <v>150000000</v>
      </c>
      <c r="AA2096" s="77">
        <v>1000000000</v>
      </c>
      <c r="AB2096" s="48">
        <v>2</v>
      </c>
      <c r="AC2096" s="75">
        <v>46022</v>
      </c>
      <c r="AD2096" s="77">
        <v>5000000000</v>
      </c>
      <c r="AE2096" s="77">
        <v>5000000000</v>
      </c>
      <c r="AF2096" s="48">
        <v>15000000</v>
      </c>
    </row>
    <row r="2097" spans="1:32" x14ac:dyDescent="0.25">
      <c r="A2097" s="230" t="s">
        <v>5320</v>
      </c>
      <c r="B2097" s="48" t="s">
        <v>7893</v>
      </c>
      <c r="C2097" s="77">
        <v>2000000000</v>
      </c>
      <c r="D2097" s="48"/>
      <c r="E2097" s="75">
        <v>46022</v>
      </c>
      <c r="F2097" s="77">
        <v>5000000000</v>
      </c>
      <c r="G2097" s="77">
        <v>7000000000</v>
      </c>
      <c r="H2097" s="77">
        <v>2000000000</v>
      </c>
      <c r="I2097" s="77">
        <v>150000000</v>
      </c>
      <c r="J2097" s="79" t="s">
        <v>5701</v>
      </c>
      <c r="K2097" s="80">
        <f t="shared" si="92"/>
        <v>4</v>
      </c>
      <c r="L2097" s="48" t="s">
        <v>249</v>
      </c>
      <c r="M2097" s="79" t="s">
        <v>7241</v>
      </c>
      <c r="N2097" s="80">
        <v>4</v>
      </c>
      <c r="O2097" s="48" t="s">
        <v>7078</v>
      </c>
      <c r="P2097" s="75">
        <v>46022</v>
      </c>
      <c r="Q2097" s="75">
        <v>46022</v>
      </c>
      <c r="R2097" s="75">
        <v>42369</v>
      </c>
      <c r="S2097" s="48">
        <v>1</v>
      </c>
      <c r="T2097" s="48" t="s">
        <v>253</v>
      </c>
      <c r="U2097" s="48" t="s">
        <v>1112</v>
      </c>
      <c r="V2097" s="82" t="s">
        <v>5704</v>
      </c>
      <c r="W2097" s="75">
        <v>43465</v>
      </c>
      <c r="X2097" s="48">
        <v>15000000</v>
      </c>
      <c r="Y2097" s="77">
        <v>5000000000</v>
      </c>
      <c r="Z2097" s="94">
        <v>150000000</v>
      </c>
      <c r="AA2097" s="77">
        <v>2500000000</v>
      </c>
      <c r="AB2097" s="48">
        <v>2</v>
      </c>
      <c r="AC2097" s="75">
        <v>46022</v>
      </c>
      <c r="AD2097" s="77">
        <v>5000000000</v>
      </c>
      <c r="AE2097" s="77">
        <v>5000000000</v>
      </c>
      <c r="AF2097" s="48">
        <v>15000000</v>
      </c>
    </row>
    <row r="2098" spans="1:32" x14ac:dyDescent="0.25">
      <c r="A2098" s="230" t="s">
        <v>5322</v>
      </c>
      <c r="B2098" s="48" t="s">
        <v>7894</v>
      </c>
      <c r="C2098" s="77">
        <v>2000000000</v>
      </c>
      <c r="D2098" s="48"/>
      <c r="E2098" s="75">
        <v>46022</v>
      </c>
      <c r="F2098" s="77">
        <v>5000000000</v>
      </c>
      <c r="G2098" s="77">
        <v>7000000000</v>
      </c>
      <c r="H2098" s="77">
        <v>2000000000</v>
      </c>
      <c r="I2098" s="77">
        <v>150000000</v>
      </c>
      <c r="J2098" s="79" t="s">
        <v>5701</v>
      </c>
      <c r="K2098" s="80">
        <f t="shared" si="92"/>
        <v>4</v>
      </c>
      <c r="L2098" s="48" t="s">
        <v>249</v>
      </c>
      <c r="M2098" s="79" t="s">
        <v>7243</v>
      </c>
      <c r="N2098" s="80">
        <v>4</v>
      </c>
      <c r="O2098" s="48" t="s">
        <v>7078</v>
      </c>
      <c r="P2098" s="75">
        <v>46022</v>
      </c>
      <c r="Q2098" s="75">
        <v>46022</v>
      </c>
      <c r="R2098" s="75">
        <v>42369</v>
      </c>
      <c r="S2098" s="48">
        <v>1</v>
      </c>
      <c r="T2098" s="48" t="s">
        <v>253</v>
      </c>
      <c r="U2098" s="48" t="s">
        <v>1112</v>
      </c>
      <c r="V2098" s="82" t="s">
        <v>5704</v>
      </c>
      <c r="W2098" s="75">
        <v>43465</v>
      </c>
      <c r="X2098" s="48">
        <v>15000000</v>
      </c>
      <c r="Y2098" s="77">
        <v>5000000000</v>
      </c>
      <c r="Z2098" s="94">
        <v>150000000</v>
      </c>
      <c r="AA2098" s="77">
        <v>3000000000</v>
      </c>
      <c r="AB2098" s="48">
        <v>2</v>
      </c>
      <c r="AC2098" s="75">
        <v>46022</v>
      </c>
      <c r="AD2098" s="77">
        <v>5000000000</v>
      </c>
      <c r="AE2098" s="77">
        <v>5000000000</v>
      </c>
      <c r="AF2098" s="48">
        <v>15000000</v>
      </c>
    </row>
    <row r="2099" spans="1:32" x14ac:dyDescent="0.25">
      <c r="A2099" s="230" t="s">
        <v>5324</v>
      </c>
      <c r="B2099" s="48" t="s">
        <v>7895</v>
      </c>
      <c r="C2099" s="77">
        <v>2000000000</v>
      </c>
      <c r="D2099" s="48"/>
      <c r="E2099" s="75">
        <v>46022</v>
      </c>
      <c r="F2099" s="77">
        <v>5000000000</v>
      </c>
      <c r="G2099" s="77">
        <v>7000000000</v>
      </c>
      <c r="H2099" s="77">
        <v>2000000000</v>
      </c>
      <c r="I2099" s="77">
        <v>150000000</v>
      </c>
      <c r="J2099" s="79" t="s">
        <v>5701</v>
      </c>
      <c r="K2099" s="80">
        <f t="shared" si="92"/>
        <v>4</v>
      </c>
      <c r="L2099" s="48" t="s">
        <v>249</v>
      </c>
      <c r="M2099" s="79" t="s">
        <v>7245</v>
      </c>
      <c r="N2099" s="80">
        <v>4</v>
      </c>
      <c r="O2099" s="48" t="s">
        <v>7078</v>
      </c>
      <c r="P2099" s="75">
        <v>46022</v>
      </c>
      <c r="Q2099" s="75">
        <v>46022</v>
      </c>
      <c r="R2099" s="75">
        <v>42369</v>
      </c>
      <c r="S2099" s="48">
        <v>1</v>
      </c>
      <c r="T2099" s="48" t="s">
        <v>253</v>
      </c>
      <c r="U2099" s="48" t="s">
        <v>1112</v>
      </c>
      <c r="V2099" s="82" t="s">
        <v>5704</v>
      </c>
      <c r="W2099" s="75">
        <v>43465</v>
      </c>
      <c r="X2099" s="48">
        <v>15000000</v>
      </c>
      <c r="Y2099" s="77">
        <v>5000000000</v>
      </c>
      <c r="Z2099" s="94">
        <v>150000000</v>
      </c>
      <c r="AA2099" s="77">
        <v>0</v>
      </c>
      <c r="AB2099" s="48">
        <v>2</v>
      </c>
      <c r="AC2099" s="75">
        <v>46022</v>
      </c>
      <c r="AD2099" s="77">
        <v>5000000000</v>
      </c>
      <c r="AE2099" s="77">
        <v>5000000000</v>
      </c>
      <c r="AF2099" s="48">
        <v>15000000</v>
      </c>
    </row>
    <row r="2100" spans="1:32" x14ac:dyDescent="0.25">
      <c r="A2100" s="230" t="s">
        <v>5326</v>
      </c>
      <c r="B2100" s="48" t="s">
        <v>7896</v>
      </c>
      <c r="C2100" s="77">
        <v>2000000000</v>
      </c>
      <c r="D2100" s="48"/>
      <c r="E2100" s="75">
        <v>46022</v>
      </c>
      <c r="F2100" s="77">
        <v>5000000000</v>
      </c>
      <c r="G2100" s="77">
        <v>7000000000</v>
      </c>
      <c r="H2100" s="77">
        <v>2000000000</v>
      </c>
      <c r="I2100" s="77">
        <v>150000000</v>
      </c>
      <c r="J2100" s="79" t="s">
        <v>5701</v>
      </c>
      <c r="K2100" s="80">
        <f t="shared" si="92"/>
        <v>4</v>
      </c>
      <c r="L2100" s="48" t="s">
        <v>249</v>
      </c>
      <c r="M2100" s="79" t="s">
        <v>7247</v>
      </c>
      <c r="N2100" s="80">
        <v>4</v>
      </c>
      <c r="O2100" s="48" t="s">
        <v>7078</v>
      </c>
      <c r="P2100" s="75">
        <v>46022</v>
      </c>
      <c r="Q2100" s="75">
        <v>46022</v>
      </c>
      <c r="R2100" s="75">
        <v>42369</v>
      </c>
      <c r="S2100" s="48">
        <v>1</v>
      </c>
      <c r="T2100" s="48" t="s">
        <v>253</v>
      </c>
      <c r="U2100" s="48" t="s">
        <v>1112</v>
      </c>
      <c r="V2100" s="82" t="s">
        <v>5704</v>
      </c>
      <c r="W2100" s="75">
        <v>43465</v>
      </c>
      <c r="X2100" s="48">
        <v>15000000</v>
      </c>
      <c r="Y2100" s="77">
        <v>5000000000</v>
      </c>
      <c r="Z2100" s="94">
        <v>150000000</v>
      </c>
      <c r="AA2100" s="77">
        <v>250000000</v>
      </c>
      <c r="AB2100" s="48">
        <v>2</v>
      </c>
      <c r="AC2100" s="75">
        <v>46022</v>
      </c>
      <c r="AD2100" s="77">
        <v>5000000000</v>
      </c>
      <c r="AE2100" s="77">
        <v>5000000000</v>
      </c>
      <c r="AF2100" s="48">
        <v>15000000</v>
      </c>
    </row>
    <row r="2101" spans="1:32" x14ac:dyDescent="0.25">
      <c r="A2101" s="230" t="s">
        <v>5328</v>
      </c>
      <c r="B2101" s="48" t="s">
        <v>7897</v>
      </c>
      <c r="C2101" s="77">
        <v>2000000000</v>
      </c>
      <c r="D2101" s="48"/>
      <c r="E2101" s="75">
        <v>46022</v>
      </c>
      <c r="F2101" s="77">
        <v>5000000000</v>
      </c>
      <c r="G2101" s="77">
        <v>7000000000</v>
      </c>
      <c r="H2101" s="77">
        <v>2000000000</v>
      </c>
      <c r="I2101" s="77">
        <v>150000000</v>
      </c>
      <c r="J2101" s="79" t="s">
        <v>5701</v>
      </c>
      <c r="K2101" s="80">
        <f t="shared" si="92"/>
        <v>4</v>
      </c>
      <c r="L2101" s="48" t="s">
        <v>249</v>
      </c>
      <c r="M2101" s="79" t="s">
        <v>7249</v>
      </c>
      <c r="N2101" s="80">
        <v>4</v>
      </c>
      <c r="O2101" s="48" t="s">
        <v>7078</v>
      </c>
      <c r="P2101" s="75">
        <v>46022</v>
      </c>
      <c r="Q2101" s="75">
        <v>46022</v>
      </c>
      <c r="R2101" s="75">
        <v>42369</v>
      </c>
      <c r="S2101" s="48">
        <v>1</v>
      </c>
      <c r="T2101" s="48" t="s">
        <v>253</v>
      </c>
      <c r="U2101" s="48" t="s">
        <v>1112</v>
      </c>
      <c r="V2101" s="82" t="s">
        <v>5704</v>
      </c>
      <c r="W2101" s="75">
        <v>43465</v>
      </c>
      <c r="X2101" s="48">
        <v>15000000</v>
      </c>
      <c r="Y2101" s="77">
        <v>5000000000</v>
      </c>
      <c r="Z2101" s="94">
        <v>150000000</v>
      </c>
      <c r="AA2101" s="77">
        <v>1000000000</v>
      </c>
      <c r="AB2101" s="48">
        <v>2</v>
      </c>
      <c r="AC2101" s="75">
        <v>46022</v>
      </c>
      <c r="AD2101" s="77">
        <v>5000000000</v>
      </c>
      <c r="AE2101" s="77">
        <v>5000000000</v>
      </c>
      <c r="AF2101" s="48">
        <v>15000000</v>
      </c>
    </row>
    <row r="2102" spans="1:32" x14ac:dyDescent="0.25">
      <c r="A2102" s="230" t="s">
        <v>5330</v>
      </c>
      <c r="B2102" s="48" t="s">
        <v>7898</v>
      </c>
      <c r="C2102" s="77">
        <v>2000000000</v>
      </c>
      <c r="D2102" s="48"/>
      <c r="E2102" s="75">
        <v>46022</v>
      </c>
      <c r="F2102" s="77">
        <v>5000000000</v>
      </c>
      <c r="G2102" s="77">
        <v>7000000000</v>
      </c>
      <c r="H2102" s="77">
        <v>2000000000</v>
      </c>
      <c r="I2102" s="77">
        <v>150000000</v>
      </c>
      <c r="J2102" s="79" t="s">
        <v>5701</v>
      </c>
      <c r="K2102" s="80">
        <f t="shared" si="92"/>
        <v>4</v>
      </c>
      <c r="L2102" s="48" t="s">
        <v>249</v>
      </c>
      <c r="M2102" s="79" t="s">
        <v>7251</v>
      </c>
      <c r="N2102" s="80">
        <v>4</v>
      </c>
      <c r="O2102" s="48" t="s">
        <v>7078</v>
      </c>
      <c r="P2102" s="75">
        <v>46022</v>
      </c>
      <c r="Q2102" s="75">
        <v>46022</v>
      </c>
      <c r="R2102" s="75">
        <v>42369</v>
      </c>
      <c r="S2102" s="48">
        <v>1</v>
      </c>
      <c r="T2102" s="48" t="s">
        <v>253</v>
      </c>
      <c r="U2102" s="48" t="s">
        <v>1112</v>
      </c>
      <c r="V2102" s="82" t="s">
        <v>5704</v>
      </c>
      <c r="W2102" s="75">
        <v>43465</v>
      </c>
      <c r="X2102" s="48">
        <v>15000000</v>
      </c>
      <c r="Y2102" s="77">
        <v>5000000000</v>
      </c>
      <c r="Z2102" s="94">
        <v>150000000</v>
      </c>
      <c r="AA2102" s="77">
        <v>2500000000</v>
      </c>
      <c r="AB2102" s="48">
        <v>2</v>
      </c>
      <c r="AC2102" s="75">
        <v>46022</v>
      </c>
      <c r="AD2102" s="77">
        <v>5000000000</v>
      </c>
      <c r="AE2102" s="77">
        <v>5000000000</v>
      </c>
      <c r="AF2102" s="48">
        <v>15000000</v>
      </c>
    </row>
    <row r="2103" spans="1:32" x14ac:dyDescent="0.25">
      <c r="A2103" s="230" t="s">
        <v>5332</v>
      </c>
      <c r="B2103" s="48" t="s">
        <v>7899</v>
      </c>
      <c r="C2103" s="77">
        <v>2000000000</v>
      </c>
      <c r="D2103" s="48"/>
      <c r="E2103" s="75">
        <v>46022</v>
      </c>
      <c r="F2103" s="77">
        <v>5000000000</v>
      </c>
      <c r="G2103" s="77">
        <v>7000000000</v>
      </c>
      <c r="H2103" s="77">
        <v>2000000000</v>
      </c>
      <c r="I2103" s="77">
        <v>150000000</v>
      </c>
      <c r="J2103" s="79" t="s">
        <v>5701</v>
      </c>
      <c r="K2103" s="80">
        <f t="shared" si="92"/>
        <v>4</v>
      </c>
      <c r="L2103" s="48" t="s">
        <v>249</v>
      </c>
      <c r="M2103" s="79" t="s">
        <v>7253</v>
      </c>
      <c r="N2103" s="80">
        <v>4</v>
      </c>
      <c r="O2103" s="48" t="s">
        <v>7078</v>
      </c>
      <c r="P2103" s="75">
        <v>46022</v>
      </c>
      <c r="Q2103" s="75">
        <v>46022</v>
      </c>
      <c r="R2103" s="75">
        <v>42369</v>
      </c>
      <c r="S2103" s="48">
        <v>1</v>
      </c>
      <c r="T2103" s="48" t="s">
        <v>253</v>
      </c>
      <c r="U2103" s="48" t="s">
        <v>1112</v>
      </c>
      <c r="V2103" s="82" t="s">
        <v>5704</v>
      </c>
      <c r="W2103" s="75">
        <v>43465</v>
      </c>
      <c r="X2103" s="48">
        <v>15000000</v>
      </c>
      <c r="Y2103" s="77">
        <v>5000000000</v>
      </c>
      <c r="Z2103" s="94">
        <v>150000000</v>
      </c>
      <c r="AA2103" s="77">
        <v>3000000000</v>
      </c>
      <c r="AB2103" s="48">
        <v>2</v>
      </c>
      <c r="AC2103" s="75">
        <v>46022</v>
      </c>
      <c r="AD2103" s="77">
        <v>5000000000</v>
      </c>
      <c r="AE2103" s="77">
        <v>5000000000</v>
      </c>
      <c r="AF2103" s="48">
        <v>15000000</v>
      </c>
    </row>
    <row r="2104" spans="1:32" x14ac:dyDescent="0.25">
      <c r="A2104" s="230" t="s">
        <v>5334</v>
      </c>
      <c r="B2104" s="48" t="s">
        <v>7900</v>
      </c>
      <c r="C2104" s="77">
        <v>2000000000</v>
      </c>
      <c r="D2104" s="48"/>
      <c r="E2104" s="75">
        <v>46022</v>
      </c>
      <c r="F2104" s="77">
        <v>5000000000</v>
      </c>
      <c r="G2104" s="77">
        <v>7000000000</v>
      </c>
      <c r="H2104" s="77">
        <v>2000000000</v>
      </c>
      <c r="I2104" s="77">
        <v>150000000</v>
      </c>
      <c r="J2104" s="79" t="s">
        <v>5701</v>
      </c>
      <c r="K2104" s="80">
        <f t="shared" si="92"/>
        <v>4</v>
      </c>
      <c r="L2104" s="48" t="s">
        <v>249</v>
      </c>
      <c r="M2104" s="79" t="s">
        <v>7255</v>
      </c>
      <c r="N2104" s="80">
        <v>4</v>
      </c>
      <c r="O2104" s="48" t="s">
        <v>7078</v>
      </c>
      <c r="P2104" s="75">
        <v>46022</v>
      </c>
      <c r="Q2104" s="75">
        <v>46022</v>
      </c>
      <c r="R2104" s="75">
        <v>42369</v>
      </c>
      <c r="S2104" s="48">
        <v>1</v>
      </c>
      <c r="T2104" s="48" t="s">
        <v>253</v>
      </c>
      <c r="U2104" s="48" t="s">
        <v>1112</v>
      </c>
      <c r="V2104" s="82" t="s">
        <v>5704</v>
      </c>
      <c r="W2104" s="75">
        <v>43465</v>
      </c>
      <c r="X2104" s="48">
        <v>15000000</v>
      </c>
      <c r="Y2104" s="77">
        <v>5000000000</v>
      </c>
      <c r="Z2104" s="94">
        <v>150000000</v>
      </c>
      <c r="AA2104" s="77">
        <v>0</v>
      </c>
      <c r="AB2104" s="48">
        <v>2</v>
      </c>
      <c r="AC2104" s="75">
        <v>46022</v>
      </c>
      <c r="AD2104" s="77">
        <v>5000000000</v>
      </c>
      <c r="AE2104" s="77">
        <v>5000000000</v>
      </c>
      <c r="AF2104" s="48">
        <v>15000000</v>
      </c>
    </row>
    <row r="2105" spans="1:32" x14ac:dyDescent="0.25">
      <c r="A2105" s="230" t="s">
        <v>5336</v>
      </c>
      <c r="B2105" s="48" t="s">
        <v>7901</v>
      </c>
      <c r="C2105" s="77">
        <v>2000000000</v>
      </c>
      <c r="D2105" s="48"/>
      <c r="E2105" s="75">
        <v>46022</v>
      </c>
      <c r="F2105" s="77">
        <v>5000000000</v>
      </c>
      <c r="G2105" s="77">
        <v>7000000000</v>
      </c>
      <c r="H2105" s="77">
        <v>2000000000</v>
      </c>
      <c r="I2105" s="77">
        <v>150000000</v>
      </c>
      <c r="J2105" s="79" t="s">
        <v>5701</v>
      </c>
      <c r="K2105" s="80">
        <f t="shared" si="92"/>
        <v>4</v>
      </c>
      <c r="L2105" s="48" t="s">
        <v>249</v>
      </c>
      <c r="M2105" s="79" t="s">
        <v>7257</v>
      </c>
      <c r="N2105" s="80">
        <v>4</v>
      </c>
      <c r="O2105" s="48" t="s">
        <v>7078</v>
      </c>
      <c r="P2105" s="75">
        <v>46022</v>
      </c>
      <c r="Q2105" s="75">
        <v>46022</v>
      </c>
      <c r="R2105" s="75">
        <v>42369</v>
      </c>
      <c r="S2105" s="48">
        <v>1</v>
      </c>
      <c r="T2105" s="48" t="s">
        <v>253</v>
      </c>
      <c r="U2105" s="48" t="s">
        <v>1112</v>
      </c>
      <c r="V2105" s="82" t="s">
        <v>5704</v>
      </c>
      <c r="W2105" s="75">
        <v>43465</v>
      </c>
      <c r="X2105" s="48">
        <v>15000000</v>
      </c>
      <c r="Y2105" s="77">
        <v>5000000000</v>
      </c>
      <c r="Z2105" s="94">
        <v>150000000</v>
      </c>
      <c r="AA2105" s="77">
        <v>250000000</v>
      </c>
      <c r="AB2105" s="48">
        <v>2</v>
      </c>
      <c r="AC2105" s="75">
        <v>46022</v>
      </c>
      <c r="AD2105" s="77">
        <v>5000000000</v>
      </c>
      <c r="AE2105" s="77">
        <v>5000000000</v>
      </c>
      <c r="AF2105" s="48">
        <v>15000000</v>
      </c>
    </row>
    <row r="2106" spans="1:32" x14ac:dyDescent="0.25">
      <c r="A2106" s="230" t="s">
        <v>5338</v>
      </c>
      <c r="B2106" s="48" t="s">
        <v>7902</v>
      </c>
      <c r="C2106" s="77">
        <v>2000000000</v>
      </c>
      <c r="D2106" s="48"/>
      <c r="E2106" s="75">
        <v>46022</v>
      </c>
      <c r="F2106" s="77">
        <v>5000000000</v>
      </c>
      <c r="G2106" s="77">
        <v>7000000000</v>
      </c>
      <c r="H2106" s="77">
        <v>2000000000</v>
      </c>
      <c r="I2106" s="77">
        <v>150000000</v>
      </c>
      <c r="J2106" s="79" t="s">
        <v>5701</v>
      </c>
      <c r="K2106" s="80">
        <f t="shared" si="92"/>
        <v>4</v>
      </c>
      <c r="L2106" s="48" t="s">
        <v>249</v>
      </c>
      <c r="M2106" s="79" t="s">
        <v>7259</v>
      </c>
      <c r="N2106" s="80">
        <v>4</v>
      </c>
      <c r="O2106" s="48" t="s">
        <v>7078</v>
      </c>
      <c r="P2106" s="75">
        <v>46022</v>
      </c>
      <c r="Q2106" s="75">
        <v>46022</v>
      </c>
      <c r="R2106" s="75">
        <v>42369</v>
      </c>
      <c r="S2106" s="48">
        <v>1</v>
      </c>
      <c r="T2106" s="48" t="s">
        <v>253</v>
      </c>
      <c r="U2106" s="48" t="s">
        <v>1112</v>
      </c>
      <c r="V2106" s="82" t="s">
        <v>5704</v>
      </c>
      <c r="W2106" s="75">
        <v>43465</v>
      </c>
      <c r="X2106" s="48">
        <v>15000000</v>
      </c>
      <c r="Y2106" s="77">
        <v>5000000000</v>
      </c>
      <c r="Z2106" s="94">
        <v>150000000</v>
      </c>
      <c r="AA2106" s="77">
        <v>1000000000</v>
      </c>
      <c r="AB2106" s="48">
        <v>2</v>
      </c>
      <c r="AC2106" s="75">
        <v>46022</v>
      </c>
      <c r="AD2106" s="77">
        <v>5000000000</v>
      </c>
      <c r="AE2106" s="77">
        <v>5000000000</v>
      </c>
      <c r="AF2106" s="48">
        <v>15000000</v>
      </c>
    </row>
    <row r="2107" spans="1:32" x14ac:dyDescent="0.25">
      <c r="A2107" s="230" t="s">
        <v>5340</v>
      </c>
      <c r="B2107" s="48" t="s">
        <v>7903</v>
      </c>
      <c r="C2107" s="77">
        <v>2000000000</v>
      </c>
      <c r="D2107" s="48"/>
      <c r="E2107" s="75">
        <v>46022</v>
      </c>
      <c r="F2107" s="77">
        <v>5000000000</v>
      </c>
      <c r="G2107" s="77">
        <v>7000000000</v>
      </c>
      <c r="H2107" s="77">
        <v>2000000000</v>
      </c>
      <c r="I2107" s="77">
        <v>150000000</v>
      </c>
      <c r="J2107" s="79" t="s">
        <v>5701</v>
      </c>
      <c r="K2107" s="80">
        <f t="shared" si="92"/>
        <v>8</v>
      </c>
      <c r="L2107" s="48" t="s">
        <v>249</v>
      </c>
      <c r="M2107" s="79" t="s">
        <v>7261</v>
      </c>
      <c r="N2107" s="80">
        <v>8</v>
      </c>
      <c r="O2107" s="48" t="s">
        <v>7078</v>
      </c>
      <c r="P2107" s="75">
        <v>46022</v>
      </c>
      <c r="Q2107" s="75">
        <v>46022</v>
      </c>
      <c r="R2107" s="75">
        <v>42369</v>
      </c>
      <c r="S2107" s="48">
        <v>1</v>
      </c>
      <c r="T2107" s="48" t="s">
        <v>253</v>
      </c>
      <c r="U2107" s="48" t="s">
        <v>1112</v>
      </c>
      <c r="V2107" s="82" t="s">
        <v>5704</v>
      </c>
      <c r="W2107" s="75">
        <v>43465</v>
      </c>
      <c r="X2107" s="48">
        <v>15000000</v>
      </c>
      <c r="Y2107" s="77">
        <v>5000000000</v>
      </c>
      <c r="Z2107" s="94">
        <v>150000000</v>
      </c>
      <c r="AA2107" s="77">
        <v>2500000000</v>
      </c>
      <c r="AB2107" s="48">
        <v>2</v>
      </c>
      <c r="AC2107" s="75">
        <v>46022</v>
      </c>
      <c r="AD2107" s="77">
        <v>5000000000</v>
      </c>
      <c r="AE2107" s="77">
        <v>5000000000</v>
      </c>
      <c r="AF2107" s="48">
        <v>15000000</v>
      </c>
    </row>
    <row r="2108" spans="1:32" x14ac:dyDescent="0.25">
      <c r="A2108" s="230" t="s">
        <v>5342</v>
      </c>
      <c r="B2108" s="48" t="s">
        <v>7904</v>
      </c>
      <c r="C2108" s="77">
        <v>2000000000</v>
      </c>
      <c r="D2108" s="48"/>
      <c r="E2108" s="75">
        <v>46022</v>
      </c>
      <c r="F2108" s="77">
        <v>5000000000</v>
      </c>
      <c r="G2108" s="77">
        <v>7000000000</v>
      </c>
      <c r="H2108" s="77">
        <v>2000000000</v>
      </c>
      <c r="I2108" s="77">
        <v>150000000</v>
      </c>
      <c r="J2108" s="79" t="s">
        <v>5701</v>
      </c>
      <c r="K2108" s="80">
        <f t="shared" si="92"/>
        <v>8</v>
      </c>
      <c r="L2108" s="48" t="s">
        <v>249</v>
      </c>
      <c r="M2108" s="79" t="s">
        <v>7107</v>
      </c>
      <c r="N2108" s="80">
        <v>8</v>
      </c>
      <c r="O2108" s="48" t="s">
        <v>7078</v>
      </c>
      <c r="P2108" s="75">
        <v>46022</v>
      </c>
      <c r="Q2108" s="75">
        <v>46022</v>
      </c>
      <c r="R2108" s="75">
        <v>42369</v>
      </c>
      <c r="S2108" s="48">
        <v>1</v>
      </c>
      <c r="T2108" s="48" t="s">
        <v>253</v>
      </c>
      <c r="U2108" s="48" t="s">
        <v>1112</v>
      </c>
      <c r="V2108" s="82" t="s">
        <v>5704</v>
      </c>
      <c r="W2108" s="75">
        <v>43465</v>
      </c>
      <c r="X2108" s="48">
        <v>15000000</v>
      </c>
      <c r="Y2108" s="77">
        <v>5000000000</v>
      </c>
      <c r="Z2108" s="94">
        <v>150000000</v>
      </c>
      <c r="AA2108" s="77">
        <v>3000000000</v>
      </c>
      <c r="AB2108" s="48">
        <v>2</v>
      </c>
      <c r="AC2108" s="75">
        <v>46022</v>
      </c>
      <c r="AD2108" s="77">
        <v>5000000000</v>
      </c>
      <c r="AE2108" s="77">
        <v>5000000000</v>
      </c>
      <c r="AF2108" s="48">
        <v>15000000</v>
      </c>
    </row>
    <row r="2109" spans="1:32" x14ac:dyDescent="0.25">
      <c r="A2109" s="230" t="s">
        <v>5344</v>
      </c>
      <c r="B2109" s="48" t="s">
        <v>7905</v>
      </c>
      <c r="C2109" s="77">
        <v>2000000000</v>
      </c>
      <c r="D2109" s="48"/>
      <c r="E2109" s="75">
        <v>46022</v>
      </c>
      <c r="F2109" s="77">
        <v>5000000000</v>
      </c>
      <c r="G2109" s="77">
        <v>7000000000</v>
      </c>
      <c r="H2109" s="77">
        <v>2000000000</v>
      </c>
      <c r="I2109" s="77">
        <v>150000000</v>
      </c>
      <c r="J2109" s="79" t="s">
        <v>5701</v>
      </c>
      <c r="K2109" s="80">
        <f t="shared" si="92"/>
        <v>8</v>
      </c>
      <c r="L2109" s="48" t="s">
        <v>249</v>
      </c>
      <c r="M2109" s="79" t="s">
        <v>7077</v>
      </c>
      <c r="N2109" s="80">
        <v>8</v>
      </c>
      <c r="O2109" s="48" t="s">
        <v>7078</v>
      </c>
      <c r="P2109" s="75">
        <v>46022</v>
      </c>
      <c r="Q2109" s="75">
        <v>46022</v>
      </c>
      <c r="R2109" s="75">
        <v>42369</v>
      </c>
      <c r="S2109" s="48">
        <v>1</v>
      </c>
      <c r="T2109" s="48" t="s">
        <v>253</v>
      </c>
      <c r="U2109" s="48" t="s">
        <v>1112</v>
      </c>
      <c r="V2109" s="82" t="s">
        <v>5704</v>
      </c>
      <c r="W2109" s="75">
        <v>43465</v>
      </c>
      <c r="X2109" s="48">
        <v>15000000</v>
      </c>
      <c r="Y2109" s="77">
        <v>5000000000</v>
      </c>
      <c r="Z2109" s="94">
        <v>150000000</v>
      </c>
      <c r="AA2109" s="77">
        <v>0</v>
      </c>
      <c r="AB2109" s="48">
        <v>2</v>
      </c>
      <c r="AC2109" s="75">
        <v>46022</v>
      </c>
      <c r="AD2109" s="77">
        <v>5000000000</v>
      </c>
      <c r="AE2109" s="77">
        <v>5000000000</v>
      </c>
      <c r="AF2109" s="48">
        <v>15000000</v>
      </c>
    </row>
    <row r="2110" spans="1:32" x14ac:dyDescent="0.25">
      <c r="A2110" s="230" t="s">
        <v>5346</v>
      </c>
      <c r="B2110" s="48" t="s">
        <v>7906</v>
      </c>
      <c r="C2110" s="77">
        <v>2000000000</v>
      </c>
      <c r="D2110" s="48"/>
      <c r="E2110" s="75">
        <v>46022</v>
      </c>
      <c r="F2110" s="77">
        <v>5000000000</v>
      </c>
      <c r="G2110" s="77">
        <v>7000000000</v>
      </c>
      <c r="H2110" s="77">
        <v>2000000000</v>
      </c>
      <c r="I2110" s="77">
        <v>150000000</v>
      </c>
      <c r="J2110" s="79" t="s">
        <v>5701</v>
      </c>
      <c r="K2110" s="80">
        <f t="shared" si="92"/>
        <v>8</v>
      </c>
      <c r="L2110" s="48" t="s">
        <v>249</v>
      </c>
      <c r="M2110" s="79" t="s">
        <v>5702</v>
      </c>
      <c r="N2110" s="80">
        <v>8</v>
      </c>
      <c r="O2110" s="48" t="s">
        <v>7078</v>
      </c>
      <c r="P2110" s="75">
        <v>46022</v>
      </c>
      <c r="Q2110" s="75">
        <v>46022</v>
      </c>
      <c r="R2110" s="75">
        <v>42369</v>
      </c>
      <c r="S2110" s="48">
        <v>1</v>
      </c>
      <c r="T2110" s="48" t="s">
        <v>253</v>
      </c>
      <c r="U2110" s="48" t="s">
        <v>1112</v>
      </c>
      <c r="V2110" s="82" t="s">
        <v>5704</v>
      </c>
      <c r="W2110" s="75">
        <v>43465</v>
      </c>
      <c r="X2110" s="48">
        <v>15000000</v>
      </c>
      <c r="Y2110" s="77">
        <v>5000000000</v>
      </c>
      <c r="Z2110" s="94">
        <v>150000000</v>
      </c>
      <c r="AA2110" s="77">
        <v>250000000</v>
      </c>
      <c r="AB2110" s="48">
        <v>2</v>
      </c>
      <c r="AC2110" s="75">
        <v>46022</v>
      </c>
      <c r="AD2110" s="77">
        <v>5000000000</v>
      </c>
      <c r="AE2110" s="77">
        <v>5000000000</v>
      </c>
      <c r="AF2110" s="48">
        <v>15000000</v>
      </c>
    </row>
    <row r="2111" spans="1:32" x14ac:dyDescent="0.25">
      <c r="A2111" s="230" t="s">
        <v>5348</v>
      </c>
      <c r="B2111" s="48" t="s">
        <v>7907</v>
      </c>
      <c r="C2111" s="77">
        <v>2000000000</v>
      </c>
      <c r="D2111" s="48"/>
      <c r="E2111" s="75">
        <v>46022</v>
      </c>
      <c r="F2111" s="77">
        <v>5000000000</v>
      </c>
      <c r="G2111" s="77">
        <v>7000000000</v>
      </c>
      <c r="H2111" s="77">
        <v>2000000000</v>
      </c>
      <c r="I2111" s="77">
        <v>150000000</v>
      </c>
      <c r="J2111" s="79" t="s">
        <v>5701</v>
      </c>
      <c r="K2111" s="80">
        <f t="shared" si="92"/>
        <v>8</v>
      </c>
      <c r="L2111" s="48" t="s">
        <v>249</v>
      </c>
      <c r="M2111" s="79" t="s">
        <v>7081</v>
      </c>
      <c r="N2111" s="80">
        <v>8</v>
      </c>
      <c r="O2111" s="48" t="s">
        <v>7078</v>
      </c>
      <c r="P2111" s="75">
        <v>46022</v>
      </c>
      <c r="Q2111" s="75">
        <v>46022</v>
      </c>
      <c r="R2111" s="75">
        <v>42369</v>
      </c>
      <c r="S2111" s="48">
        <v>1</v>
      </c>
      <c r="T2111" s="48" t="s">
        <v>253</v>
      </c>
      <c r="U2111" s="48" t="s">
        <v>1112</v>
      </c>
      <c r="V2111" s="82" t="s">
        <v>5704</v>
      </c>
      <c r="W2111" s="75">
        <v>43465</v>
      </c>
      <c r="X2111" s="48">
        <v>15000000</v>
      </c>
      <c r="Y2111" s="77">
        <v>5000000000</v>
      </c>
      <c r="Z2111" s="94">
        <v>150000000</v>
      </c>
      <c r="AA2111" s="77">
        <v>1000000000</v>
      </c>
      <c r="AB2111" s="48">
        <v>2</v>
      </c>
      <c r="AC2111" s="75">
        <v>46022</v>
      </c>
      <c r="AD2111" s="77">
        <v>5000000000</v>
      </c>
      <c r="AE2111" s="77">
        <v>5000000000</v>
      </c>
      <c r="AF2111" s="48">
        <v>15000000</v>
      </c>
    </row>
    <row r="2112" spans="1:32" x14ac:dyDescent="0.25">
      <c r="A2112" s="230" t="s">
        <v>5350</v>
      </c>
      <c r="B2112" s="48" t="s">
        <v>7908</v>
      </c>
      <c r="C2112" s="77">
        <v>2000000000</v>
      </c>
      <c r="D2112" s="48"/>
      <c r="E2112" s="75">
        <v>46022</v>
      </c>
      <c r="F2112" s="77">
        <v>5000000000</v>
      </c>
      <c r="G2112" s="77">
        <v>7000000000</v>
      </c>
      <c r="H2112" s="77">
        <v>2000000000</v>
      </c>
      <c r="I2112" s="77">
        <v>150000000</v>
      </c>
      <c r="J2112" s="79" t="s">
        <v>5701</v>
      </c>
      <c r="K2112" s="80">
        <f t="shared" si="92"/>
        <v>8</v>
      </c>
      <c r="L2112" s="48" t="s">
        <v>249</v>
      </c>
      <c r="M2112" s="79" t="s">
        <v>7083</v>
      </c>
      <c r="N2112" s="80">
        <v>8</v>
      </c>
      <c r="O2112" s="48" t="s">
        <v>7078</v>
      </c>
      <c r="P2112" s="75">
        <v>46022</v>
      </c>
      <c r="Q2112" s="75">
        <v>46022</v>
      </c>
      <c r="R2112" s="75">
        <v>42369</v>
      </c>
      <c r="S2112" s="48">
        <v>1</v>
      </c>
      <c r="T2112" s="48" t="s">
        <v>253</v>
      </c>
      <c r="U2112" s="48" t="s">
        <v>1112</v>
      </c>
      <c r="V2112" s="82" t="s">
        <v>5704</v>
      </c>
      <c r="W2112" s="75">
        <v>43465</v>
      </c>
      <c r="X2112" s="48">
        <v>15000000</v>
      </c>
      <c r="Y2112" s="77">
        <v>5000000000</v>
      </c>
      <c r="Z2112" s="94">
        <v>150000000</v>
      </c>
      <c r="AA2112" s="77">
        <v>2500000000</v>
      </c>
      <c r="AB2112" s="48">
        <v>2</v>
      </c>
      <c r="AC2112" s="75">
        <v>46022</v>
      </c>
      <c r="AD2112" s="77">
        <v>5000000000</v>
      </c>
      <c r="AE2112" s="77">
        <v>5000000000</v>
      </c>
      <c r="AF2112" s="48">
        <v>15000000</v>
      </c>
    </row>
    <row r="2113" spans="1:32" x14ac:dyDescent="0.25">
      <c r="A2113" s="230" t="s">
        <v>5352</v>
      </c>
      <c r="B2113" s="48" t="s">
        <v>7909</v>
      </c>
      <c r="C2113" s="77">
        <v>2000000000</v>
      </c>
      <c r="D2113" s="48"/>
      <c r="E2113" s="75">
        <v>46022</v>
      </c>
      <c r="F2113" s="77">
        <v>5000000000</v>
      </c>
      <c r="G2113" s="77">
        <v>7000000000</v>
      </c>
      <c r="H2113" s="77">
        <v>2000000000</v>
      </c>
      <c r="I2113" s="77">
        <v>150000000</v>
      </c>
      <c r="J2113" s="79" t="s">
        <v>5701</v>
      </c>
      <c r="K2113" s="80">
        <f t="shared" si="92"/>
        <v>8</v>
      </c>
      <c r="L2113" s="48" t="s">
        <v>249</v>
      </c>
      <c r="M2113" s="79" t="s">
        <v>7085</v>
      </c>
      <c r="N2113" s="80">
        <v>8</v>
      </c>
      <c r="O2113" s="48" t="s">
        <v>7078</v>
      </c>
      <c r="P2113" s="75">
        <v>46022</v>
      </c>
      <c r="Q2113" s="75">
        <v>46022</v>
      </c>
      <c r="R2113" s="75">
        <v>42369</v>
      </c>
      <c r="S2113" s="48">
        <v>1</v>
      </c>
      <c r="T2113" s="48" t="s">
        <v>253</v>
      </c>
      <c r="U2113" s="48" t="s">
        <v>1112</v>
      </c>
      <c r="V2113" s="82" t="s">
        <v>5704</v>
      </c>
      <c r="W2113" s="75">
        <v>43465</v>
      </c>
      <c r="X2113" s="48">
        <v>15000000</v>
      </c>
      <c r="Y2113" s="77">
        <v>5000000000</v>
      </c>
      <c r="Z2113" s="94">
        <v>150000000</v>
      </c>
      <c r="AA2113" s="77">
        <v>3000000000</v>
      </c>
      <c r="AB2113" s="48">
        <v>2</v>
      </c>
      <c r="AC2113" s="75">
        <v>46022</v>
      </c>
      <c r="AD2113" s="77">
        <v>5000000000</v>
      </c>
      <c r="AE2113" s="77">
        <v>5000000000</v>
      </c>
      <c r="AF2113" s="48">
        <v>15000000</v>
      </c>
    </row>
    <row r="2114" spans="1:32" x14ac:dyDescent="0.25">
      <c r="A2114" s="230" t="s">
        <v>5354</v>
      </c>
      <c r="B2114" s="48" t="s">
        <v>7910</v>
      </c>
      <c r="C2114" s="77">
        <v>2000000000</v>
      </c>
      <c r="D2114" s="48"/>
      <c r="E2114" s="75">
        <v>46022</v>
      </c>
      <c r="F2114" s="77">
        <v>5000000000</v>
      </c>
      <c r="G2114" s="77">
        <v>7000000000</v>
      </c>
      <c r="H2114" s="77">
        <v>2000000000</v>
      </c>
      <c r="I2114" s="77">
        <v>150000000</v>
      </c>
      <c r="J2114" s="79" t="s">
        <v>5701</v>
      </c>
      <c r="K2114" s="80">
        <f t="shared" si="92"/>
        <v>8</v>
      </c>
      <c r="L2114" s="48" t="s">
        <v>249</v>
      </c>
      <c r="M2114" s="79" t="s">
        <v>7087</v>
      </c>
      <c r="N2114" s="80">
        <v>8</v>
      </c>
      <c r="O2114" s="48" t="s">
        <v>7078</v>
      </c>
      <c r="P2114" s="75">
        <v>46022</v>
      </c>
      <c r="Q2114" s="75">
        <v>46022</v>
      </c>
      <c r="R2114" s="75">
        <v>42369</v>
      </c>
      <c r="S2114" s="48">
        <v>1</v>
      </c>
      <c r="T2114" s="48" t="s">
        <v>253</v>
      </c>
      <c r="U2114" s="48" t="s">
        <v>1112</v>
      </c>
      <c r="V2114" s="82" t="s">
        <v>5704</v>
      </c>
      <c r="W2114" s="75">
        <v>43465</v>
      </c>
      <c r="X2114" s="48">
        <v>15000000</v>
      </c>
      <c r="Y2114" s="77">
        <v>5000000000</v>
      </c>
      <c r="Z2114" s="94">
        <v>150000000</v>
      </c>
      <c r="AA2114" s="77">
        <v>0</v>
      </c>
      <c r="AB2114" s="48">
        <v>2</v>
      </c>
      <c r="AC2114" s="75">
        <v>46022</v>
      </c>
      <c r="AD2114" s="77">
        <v>5000000000</v>
      </c>
      <c r="AE2114" s="77">
        <v>5000000000</v>
      </c>
      <c r="AF2114" s="48">
        <v>15000000</v>
      </c>
    </row>
    <row r="2115" spans="1:32" x14ac:dyDescent="0.25">
      <c r="A2115" s="230" t="s">
        <v>5356</v>
      </c>
      <c r="B2115" s="48" t="s">
        <v>7911</v>
      </c>
      <c r="C2115" s="77">
        <v>2000000000</v>
      </c>
      <c r="D2115" s="48"/>
      <c r="E2115" s="75">
        <v>46022</v>
      </c>
      <c r="F2115" s="77">
        <v>5000000000</v>
      </c>
      <c r="G2115" s="77">
        <v>7000000000</v>
      </c>
      <c r="H2115" s="77">
        <v>2000000000</v>
      </c>
      <c r="I2115" s="77">
        <v>150000000</v>
      </c>
      <c r="J2115" s="79" t="s">
        <v>5701</v>
      </c>
      <c r="K2115" s="80">
        <f t="shared" ref="K2115:K2178" si="93">N2115</f>
        <v>8</v>
      </c>
      <c r="L2115" s="48" t="s">
        <v>249</v>
      </c>
      <c r="M2115" s="79" t="s">
        <v>7089</v>
      </c>
      <c r="N2115" s="80">
        <v>8</v>
      </c>
      <c r="O2115" s="48" t="s">
        <v>7078</v>
      </c>
      <c r="P2115" s="75">
        <v>46022</v>
      </c>
      <c r="Q2115" s="75">
        <v>46022</v>
      </c>
      <c r="R2115" s="75">
        <v>42369</v>
      </c>
      <c r="S2115" s="48">
        <v>1</v>
      </c>
      <c r="T2115" s="48" t="s">
        <v>253</v>
      </c>
      <c r="U2115" s="48" t="s">
        <v>1112</v>
      </c>
      <c r="V2115" s="82" t="s">
        <v>5704</v>
      </c>
      <c r="W2115" s="75">
        <v>43465</v>
      </c>
      <c r="X2115" s="48">
        <v>15000000</v>
      </c>
      <c r="Y2115" s="77">
        <v>5000000000</v>
      </c>
      <c r="Z2115" s="94">
        <v>150000000</v>
      </c>
      <c r="AA2115" s="77">
        <v>250000000</v>
      </c>
      <c r="AB2115" s="48">
        <v>2</v>
      </c>
      <c r="AC2115" s="75">
        <v>46022</v>
      </c>
      <c r="AD2115" s="77">
        <v>5000000000</v>
      </c>
      <c r="AE2115" s="77">
        <v>5000000000</v>
      </c>
      <c r="AF2115" s="48">
        <v>15000000</v>
      </c>
    </row>
    <row r="2116" spans="1:32" x14ac:dyDescent="0.25">
      <c r="A2116" s="230" t="s">
        <v>5358</v>
      </c>
      <c r="B2116" s="48" t="s">
        <v>7912</v>
      </c>
      <c r="C2116" s="77">
        <v>2000000000</v>
      </c>
      <c r="D2116" s="48"/>
      <c r="E2116" s="75">
        <v>46022</v>
      </c>
      <c r="F2116" s="77">
        <v>5000000000</v>
      </c>
      <c r="G2116" s="77">
        <v>7000000000</v>
      </c>
      <c r="H2116" s="77">
        <v>2000000000</v>
      </c>
      <c r="I2116" s="77">
        <v>150000000</v>
      </c>
      <c r="J2116" s="79" t="s">
        <v>5701</v>
      </c>
      <c r="K2116" s="80">
        <f t="shared" si="93"/>
        <v>8</v>
      </c>
      <c r="L2116" s="48" t="s">
        <v>249</v>
      </c>
      <c r="M2116" s="79" t="s">
        <v>7091</v>
      </c>
      <c r="N2116" s="80">
        <v>8</v>
      </c>
      <c r="O2116" s="48" t="s">
        <v>7078</v>
      </c>
      <c r="P2116" s="75">
        <v>46022</v>
      </c>
      <c r="Q2116" s="75">
        <v>46022</v>
      </c>
      <c r="R2116" s="75">
        <v>42369</v>
      </c>
      <c r="S2116" s="48">
        <v>1</v>
      </c>
      <c r="T2116" s="48" t="s">
        <v>253</v>
      </c>
      <c r="U2116" s="48" t="s">
        <v>1112</v>
      </c>
      <c r="V2116" s="82" t="s">
        <v>5704</v>
      </c>
      <c r="W2116" s="75">
        <v>43465</v>
      </c>
      <c r="X2116" s="48">
        <v>15000000</v>
      </c>
      <c r="Y2116" s="77">
        <v>5000000000</v>
      </c>
      <c r="Z2116" s="94">
        <v>150000000</v>
      </c>
      <c r="AA2116" s="77">
        <v>1000000000</v>
      </c>
      <c r="AB2116" s="48">
        <v>2</v>
      </c>
      <c r="AC2116" s="75">
        <v>46022</v>
      </c>
      <c r="AD2116" s="77">
        <v>5000000000</v>
      </c>
      <c r="AE2116" s="77">
        <v>5000000000</v>
      </c>
      <c r="AF2116" s="48">
        <v>15000000</v>
      </c>
    </row>
    <row r="2117" spans="1:32" x14ac:dyDescent="0.25">
      <c r="A2117" s="230" t="s">
        <v>5360</v>
      </c>
      <c r="B2117" s="48" t="s">
        <v>7913</v>
      </c>
      <c r="C2117" s="77">
        <v>2000000000</v>
      </c>
      <c r="D2117" s="48"/>
      <c r="E2117" s="75">
        <v>46022</v>
      </c>
      <c r="F2117" s="77">
        <v>5000000000</v>
      </c>
      <c r="G2117" s="77">
        <v>7000000000</v>
      </c>
      <c r="H2117" s="77">
        <v>2000000000</v>
      </c>
      <c r="I2117" s="77">
        <v>150000000</v>
      </c>
      <c r="J2117" s="79" t="s">
        <v>5701</v>
      </c>
      <c r="K2117" s="80">
        <f t="shared" si="93"/>
        <v>8</v>
      </c>
      <c r="L2117" s="48" t="s">
        <v>249</v>
      </c>
      <c r="M2117" s="79" t="s">
        <v>7093</v>
      </c>
      <c r="N2117" s="80">
        <v>8</v>
      </c>
      <c r="O2117" s="48" t="s">
        <v>7078</v>
      </c>
      <c r="P2117" s="75">
        <v>46022</v>
      </c>
      <c r="Q2117" s="75">
        <v>46022</v>
      </c>
      <c r="R2117" s="75">
        <v>42369</v>
      </c>
      <c r="S2117" s="48">
        <v>1</v>
      </c>
      <c r="T2117" s="48" t="s">
        <v>253</v>
      </c>
      <c r="U2117" s="48" t="s">
        <v>1112</v>
      </c>
      <c r="V2117" s="82" t="s">
        <v>5704</v>
      </c>
      <c r="W2117" s="75">
        <v>43465</v>
      </c>
      <c r="X2117" s="48">
        <v>15000000</v>
      </c>
      <c r="Y2117" s="77">
        <v>5000000000</v>
      </c>
      <c r="Z2117" s="94">
        <v>150000000</v>
      </c>
      <c r="AA2117" s="77">
        <v>2500000000</v>
      </c>
      <c r="AB2117" s="48">
        <v>2</v>
      </c>
      <c r="AC2117" s="75">
        <v>46022</v>
      </c>
      <c r="AD2117" s="77">
        <v>5000000000</v>
      </c>
      <c r="AE2117" s="77">
        <v>5000000000</v>
      </c>
      <c r="AF2117" s="48">
        <v>15000000</v>
      </c>
    </row>
    <row r="2118" spans="1:32" x14ac:dyDescent="0.25">
      <c r="A2118" s="230" t="s">
        <v>5362</v>
      </c>
      <c r="B2118" s="48" t="s">
        <v>7914</v>
      </c>
      <c r="C2118" s="77">
        <v>2000000000</v>
      </c>
      <c r="D2118" s="48"/>
      <c r="E2118" s="75">
        <v>46022</v>
      </c>
      <c r="F2118" s="77">
        <v>5000000000</v>
      </c>
      <c r="G2118" s="77">
        <v>7000000000</v>
      </c>
      <c r="H2118" s="77">
        <v>2000000000</v>
      </c>
      <c r="I2118" s="77">
        <v>150000000</v>
      </c>
      <c r="J2118" s="79" t="s">
        <v>5701</v>
      </c>
      <c r="K2118" s="80">
        <f t="shared" si="93"/>
        <v>8</v>
      </c>
      <c r="L2118" s="48" t="s">
        <v>249</v>
      </c>
      <c r="M2118" s="79" t="s">
        <v>7095</v>
      </c>
      <c r="N2118" s="80">
        <v>8</v>
      </c>
      <c r="O2118" s="48" t="s">
        <v>7078</v>
      </c>
      <c r="P2118" s="75">
        <v>46022</v>
      </c>
      <c r="Q2118" s="75">
        <v>46022</v>
      </c>
      <c r="R2118" s="75">
        <v>42369</v>
      </c>
      <c r="S2118" s="48">
        <v>1</v>
      </c>
      <c r="T2118" s="48" t="s">
        <v>253</v>
      </c>
      <c r="U2118" s="48" t="s">
        <v>1112</v>
      </c>
      <c r="V2118" s="82" t="s">
        <v>5704</v>
      </c>
      <c r="W2118" s="75">
        <v>43465</v>
      </c>
      <c r="X2118" s="48">
        <v>15000000</v>
      </c>
      <c r="Y2118" s="77">
        <v>5000000000</v>
      </c>
      <c r="Z2118" s="94">
        <v>150000000</v>
      </c>
      <c r="AA2118" s="77">
        <v>3000000000</v>
      </c>
      <c r="AB2118" s="48">
        <v>2</v>
      </c>
      <c r="AC2118" s="75">
        <v>46022</v>
      </c>
      <c r="AD2118" s="77">
        <v>5000000000</v>
      </c>
      <c r="AE2118" s="77">
        <v>5000000000</v>
      </c>
      <c r="AF2118" s="48">
        <v>15000000</v>
      </c>
    </row>
    <row r="2119" spans="1:32" x14ac:dyDescent="0.25">
      <c r="A2119" s="230" t="s">
        <v>5364</v>
      </c>
      <c r="B2119" s="48" t="s">
        <v>7915</v>
      </c>
      <c r="C2119" s="77">
        <v>2000000000</v>
      </c>
      <c r="D2119" s="48"/>
      <c r="E2119" s="75">
        <v>46022</v>
      </c>
      <c r="F2119" s="77">
        <v>5000000000</v>
      </c>
      <c r="G2119" s="77">
        <v>7000000000</v>
      </c>
      <c r="H2119" s="77">
        <v>2000000000</v>
      </c>
      <c r="I2119" s="77">
        <v>150000000</v>
      </c>
      <c r="J2119" s="79" t="s">
        <v>5701</v>
      </c>
      <c r="K2119" s="80">
        <f t="shared" si="93"/>
        <v>8</v>
      </c>
      <c r="L2119" s="48" t="s">
        <v>249</v>
      </c>
      <c r="M2119" s="79" t="s">
        <v>7097</v>
      </c>
      <c r="N2119" s="80">
        <v>8</v>
      </c>
      <c r="O2119" s="48" t="s">
        <v>7078</v>
      </c>
      <c r="P2119" s="75">
        <v>46022</v>
      </c>
      <c r="Q2119" s="75">
        <v>46022</v>
      </c>
      <c r="R2119" s="75">
        <v>42369</v>
      </c>
      <c r="S2119" s="48">
        <v>1</v>
      </c>
      <c r="T2119" s="48" t="s">
        <v>253</v>
      </c>
      <c r="U2119" s="48" t="s">
        <v>1112</v>
      </c>
      <c r="V2119" s="82" t="s">
        <v>5704</v>
      </c>
      <c r="W2119" s="75">
        <v>43465</v>
      </c>
      <c r="X2119" s="48">
        <v>15000000</v>
      </c>
      <c r="Y2119" s="77">
        <v>5000000000</v>
      </c>
      <c r="Z2119" s="94">
        <v>150000000</v>
      </c>
      <c r="AA2119" s="77">
        <v>0</v>
      </c>
      <c r="AB2119" s="48">
        <v>2</v>
      </c>
      <c r="AC2119" s="75">
        <v>46022</v>
      </c>
      <c r="AD2119" s="77">
        <v>5000000000</v>
      </c>
      <c r="AE2119" s="77">
        <v>5000000000</v>
      </c>
      <c r="AF2119" s="48">
        <v>15000000</v>
      </c>
    </row>
    <row r="2120" spans="1:32" x14ac:dyDescent="0.25">
      <c r="A2120" s="230" t="s">
        <v>5366</v>
      </c>
      <c r="B2120" s="48" t="s">
        <v>7916</v>
      </c>
      <c r="C2120" s="77">
        <v>2000000000</v>
      </c>
      <c r="D2120" s="48"/>
      <c r="E2120" s="75">
        <v>46022</v>
      </c>
      <c r="F2120" s="77">
        <v>5000000000</v>
      </c>
      <c r="G2120" s="77">
        <v>7000000000</v>
      </c>
      <c r="H2120" s="77">
        <v>2000000000</v>
      </c>
      <c r="I2120" s="77">
        <v>150000000</v>
      </c>
      <c r="J2120" s="79" t="s">
        <v>5701</v>
      </c>
      <c r="K2120" s="80">
        <f t="shared" si="93"/>
        <v>8</v>
      </c>
      <c r="L2120" s="48" t="s">
        <v>249</v>
      </c>
      <c r="M2120" s="79" t="s">
        <v>7099</v>
      </c>
      <c r="N2120" s="80">
        <v>8</v>
      </c>
      <c r="O2120" s="48" t="s">
        <v>7078</v>
      </c>
      <c r="P2120" s="75">
        <v>46022</v>
      </c>
      <c r="Q2120" s="75">
        <v>46022</v>
      </c>
      <c r="R2120" s="75">
        <v>42369</v>
      </c>
      <c r="S2120" s="48">
        <v>1</v>
      </c>
      <c r="T2120" s="48" t="s">
        <v>253</v>
      </c>
      <c r="U2120" s="48" t="s">
        <v>1112</v>
      </c>
      <c r="V2120" s="82" t="s">
        <v>5704</v>
      </c>
      <c r="W2120" s="75">
        <v>43465</v>
      </c>
      <c r="X2120" s="48">
        <v>15000000</v>
      </c>
      <c r="Y2120" s="77">
        <v>5000000000</v>
      </c>
      <c r="Z2120" s="94">
        <v>150000000</v>
      </c>
      <c r="AA2120" s="77">
        <v>250000000</v>
      </c>
      <c r="AB2120" s="48">
        <v>2</v>
      </c>
      <c r="AC2120" s="75">
        <v>46022</v>
      </c>
      <c r="AD2120" s="77">
        <v>5000000000</v>
      </c>
      <c r="AE2120" s="77">
        <v>5000000000</v>
      </c>
      <c r="AF2120" s="48">
        <v>15000000</v>
      </c>
    </row>
    <row r="2121" spans="1:32" x14ac:dyDescent="0.25">
      <c r="A2121" s="230" t="s">
        <v>5368</v>
      </c>
      <c r="B2121" s="48" t="s">
        <v>7917</v>
      </c>
      <c r="C2121" s="77">
        <v>2000000000</v>
      </c>
      <c r="D2121" s="48"/>
      <c r="E2121" s="75">
        <v>46022</v>
      </c>
      <c r="F2121" s="77">
        <v>5000000000</v>
      </c>
      <c r="G2121" s="77">
        <v>7000000000</v>
      </c>
      <c r="H2121" s="77">
        <v>2000000000</v>
      </c>
      <c r="I2121" s="77">
        <v>150000000</v>
      </c>
      <c r="J2121" s="79" t="s">
        <v>5701</v>
      </c>
      <c r="K2121" s="80">
        <f t="shared" si="93"/>
        <v>8</v>
      </c>
      <c r="L2121" s="48" t="s">
        <v>249</v>
      </c>
      <c r="M2121" s="79" t="s">
        <v>7101</v>
      </c>
      <c r="N2121" s="80">
        <v>8</v>
      </c>
      <c r="O2121" s="48" t="s">
        <v>7078</v>
      </c>
      <c r="P2121" s="75">
        <v>46022</v>
      </c>
      <c r="Q2121" s="75">
        <v>46022</v>
      </c>
      <c r="R2121" s="75">
        <v>42369</v>
      </c>
      <c r="S2121" s="48">
        <v>1</v>
      </c>
      <c r="T2121" s="48" t="s">
        <v>253</v>
      </c>
      <c r="U2121" s="48" t="s">
        <v>1112</v>
      </c>
      <c r="V2121" s="82" t="s">
        <v>5704</v>
      </c>
      <c r="W2121" s="75">
        <v>43465</v>
      </c>
      <c r="X2121" s="48">
        <v>15000000</v>
      </c>
      <c r="Y2121" s="77">
        <v>5000000000</v>
      </c>
      <c r="Z2121" s="94">
        <v>150000000</v>
      </c>
      <c r="AA2121" s="77">
        <v>1000000000</v>
      </c>
      <c r="AB2121" s="48">
        <v>2</v>
      </c>
      <c r="AC2121" s="75">
        <v>46022</v>
      </c>
      <c r="AD2121" s="77">
        <v>5000000000</v>
      </c>
      <c r="AE2121" s="77">
        <v>5000000000</v>
      </c>
      <c r="AF2121" s="48">
        <v>15000000</v>
      </c>
    </row>
    <row r="2122" spans="1:32" x14ac:dyDescent="0.25">
      <c r="A2122" s="230" t="s">
        <v>5370</v>
      </c>
      <c r="B2122" s="48" t="s">
        <v>7918</v>
      </c>
      <c r="C2122" s="77">
        <v>2000000000</v>
      </c>
      <c r="D2122" s="48"/>
      <c r="E2122" s="75">
        <v>46022</v>
      </c>
      <c r="F2122" s="77">
        <v>5000000000</v>
      </c>
      <c r="G2122" s="77">
        <v>7000000000</v>
      </c>
      <c r="H2122" s="77">
        <v>2000000000</v>
      </c>
      <c r="I2122" s="77">
        <v>150000000</v>
      </c>
      <c r="J2122" s="79" t="s">
        <v>5701</v>
      </c>
      <c r="K2122" s="80">
        <f t="shared" si="93"/>
        <v>8</v>
      </c>
      <c r="L2122" s="48" t="s">
        <v>249</v>
      </c>
      <c r="M2122" s="79" t="s">
        <v>7103</v>
      </c>
      <c r="N2122" s="80">
        <v>8</v>
      </c>
      <c r="O2122" s="48" t="s">
        <v>7078</v>
      </c>
      <c r="P2122" s="75">
        <v>46022</v>
      </c>
      <c r="Q2122" s="75">
        <v>46022</v>
      </c>
      <c r="R2122" s="75">
        <v>42369</v>
      </c>
      <c r="S2122" s="48">
        <v>1</v>
      </c>
      <c r="T2122" s="48" t="s">
        <v>253</v>
      </c>
      <c r="U2122" s="48" t="s">
        <v>1112</v>
      </c>
      <c r="V2122" s="82" t="s">
        <v>5704</v>
      </c>
      <c r="W2122" s="75">
        <v>43465</v>
      </c>
      <c r="X2122" s="48">
        <v>15000000</v>
      </c>
      <c r="Y2122" s="77">
        <v>5000000000</v>
      </c>
      <c r="Z2122" s="94">
        <v>150000000</v>
      </c>
      <c r="AA2122" s="77">
        <v>2500000000</v>
      </c>
      <c r="AB2122" s="48">
        <v>2</v>
      </c>
      <c r="AC2122" s="75">
        <v>46022</v>
      </c>
      <c r="AD2122" s="77">
        <v>5000000000</v>
      </c>
      <c r="AE2122" s="77">
        <v>5000000000</v>
      </c>
      <c r="AF2122" s="48">
        <v>15000000</v>
      </c>
    </row>
    <row r="2123" spans="1:32" x14ac:dyDescent="0.25">
      <c r="A2123" s="230" t="s">
        <v>5372</v>
      </c>
      <c r="B2123" s="48" t="s">
        <v>7919</v>
      </c>
      <c r="C2123" s="77">
        <v>2000000000</v>
      </c>
      <c r="D2123" s="48"/>
      <c r="E2123" s="75">
        <v>46022</v>
      </c>
      <c r="F2123" s="77">
        <v>5000000000</v>
      </c>
      <c r="G2123" s="77">
        <v>7000000000</v>
      </c>
      <c r="H2123" s="77">
        <v>2000000000</v>
      </c>
      <c r="I2123" s="77">
        <v>150000000</v>
      </c>
      <c r="J2123" s="79" t="s">
        <v>5701</v>
      </c>
      <c r="K2123" s="80">
        <f t="shared" si="93"/>
        <v>8</v>
      </c>
      <c r="L2123" s="48" t="s">
        <v>249</v>
      </c>
      <c r="M2123" s="79" t="s">
        <v>7105</v>
      </c>
      <c r="N2123" s="80">
        <v>8</v>
      </c>
      <c r="O2123" s="48" t="s">
        <v>7078</v>
      </c>
      <c r="P2123" s="75">
        <v>46022</v>
      </c>
      <c r="Q2123" s="75">
        <v>46022</v>
      </c>
      <c r="R2123" s="75">
        <v>42369</v>
      </c>
      <c r="S2123" s="48">
        <v>1</v>
      </c>
      <c r="T2123" s="48" t="s">
        <v>253</v>
      </c>
      <c r="U2123" s="48" t="s">
        <v>1112</v>
      </c>
      <c r="V2123" s="82" t="s">
        <v>5704</v>
      </c>
      <c r="W2123" s="75">
        <v>43465</v>
      </c>
      <c r="X2123" s="48">
        <v>15000000</v>
      </c>
      <c r="Y2123" s="77">
        <v>5000000000</v>
      </c>
      <c r="Z2123" s="94">
        <v>150000000</v>
      </c>
      <c r="AA2123" s="77">
        <v>3000000000</v>
      </c>
      <c r="AB2123" s="48">
        <v>2</v>
      </c>
      <c r="AC2123" s="75">
        <v>46022</v>
      </c>
      <c r="AD2123" s="77">
        <v>5000000000</v>
      </c>
      <c r="AE2123" s="77">
        <v>5000000000</v>
      </c>
      <c r="AF2123" s="48">
        <v>15000000</v>
      </c>
    </row>
    <row r="2124" spans="1:32" x14ac:dyDescent="0.25">
      <c r="A2124" s="230" t="s">
        <v>5374</v>
      </c>
      <c r="B2124" s="48" t="s">
        <v>7920</v>
      </c>
      <c r="C2124" s="77">
        <v>2000000000</v>
      </c>
      <c r="D2124" s="48"/>
      <c r="E2124" s="75">
        <v>46022</v>
      </c>
      <c r="F2124" s="77">
        <v>5000000000</v>
      </c>
      <c r="G2124" s="77">
        <v>7000000000</v>
      </c>
      <c r="H2124" s="77">
        <v>2000000000</v>
      </c>
      <c r="I2124" s="77">
        <v>150000000</v>
      </c>
      <c r="J2124" s="79" t="s">
        <v>5701</v>
      </c>
      <c r="K2124" s="80">
        <f t="shared" si="93"/>
        <v>8</v>
      </c>
      <c r="L2124" s="48" t="s">
        <v>249</v>
      </c>
      <c r="M2124" s="79" t="s">
        <v>7107</v>
      </c>
      <c r="N2124" s="80">
        <v>8</v>
      </c>
      <c r="O2124" s="48" t="s">
        <v>7078</v>
      </c>
      <c r="P2124" s="75">
        <v>46022</v>
      </c>
      <c r="Q2124" s="75">
        <v>46022</v>
      </c>
      <c r="R2124" s="75">
        <v>42369</v>
      </c>
      <c r="S2124" s="48">
        <v>1</v>
      </c>
      <c r="T2124" s="48" t="s">
        <v>253</v>
      </c>
      <c r="U2124" s="48" t="s">
        <v>1112</v>
      </c>
      <c r="V2124" s="82" t="s">
        <v>5704</v>
      </c>
      <c r="W2124" s="75">
        <v>43465</v>
      </c>
      <c r="X2124" s="48">
        <v>15000000</v>
      </c>
      <c r="Y2124" s="77">
        <v>5000000000</v>
      </c>
      <c r="Z2124" s="94">
        <v>150000000</v>
      </c>
      <c r="AA2124" s="77">
        <v>0</v>
      </c>
      <c r="AB2124" s="48">
        <v>2</v>
      </c>
      <c r="AC2124" s="75">
        <v>46022</v>
      </c>
      <c r="AD2124" s="77">
        <v>5000000000</v>
      </c>
      <c r="AE2124" s="77">
        <v>5000000000</v>
      </c>
      <c r="AF2124" s="48">
        <v>15000000</v>
      </c>
    </row>
    <row r="2125" spans="1:32" x14ac:dyDescent="0.25">
      <c r="A2125" s="230" t="s">
        <v>5376</v>
      </c>
      <c r="B2125" s="48" t="s">
        <v>7921</v>
      </c>
      <c r="C2125" s="77">
        <v>2000000000</v>
      </c>
      <c r="D2125" s="48"/>
      <c r="E2125" s="75">
        <v>46022</v>
      </c>
      <c r="F2125" s="77">
        <v>5000000000</v>
      </c>
      <c r="G2125" s="77">
        <v>7000000000</v>
      </c>
      <c r="H2125" s="77">
        <v>2000000000</v>
      </c>
      <c r="I2125" s="77">
        <v>150000000</v>
      </c>
      <c r="J2125" s="79" t="s">
        <v>5701</v>
      </c>
      <c r="K2125" s="80">
        <f t="shared" si="93"/>
        <v>8</v>
      </c>
      <c r="L2125" s="48" t="s">
        <v>249</v>
      </c>
      <c r="M2125" s="79" t="s">
        <v>7109</v>
      </c>
      <c r="N2125" s="80">
        <v>8</v>
      </c>
      <c r="O2125" s="48" t="s">
        <v>7078</v>
      </c>
      <c r="P2125" s="75">
        <v>46022</v>
      </c>
      <c r="Q2125" s="75">
        <v>46022</v>
      </c>
      <c r="R2125" s="75">
        <v>42369</v>
      </c>
      <c r="S2125" s="48">
        <v>1</v>
      </c>
      <c r="T2125" s="48" t="s">
        <v>253</v>
      </c>
      <c r="U2125" s="48" t="s">
        <v>1112</v>
      </c>
      <c r="V2125" s="82" t="s">
        <v>5704</v>
      </c>
      <c r="W2125" s="75">
        <v>43465</v>
      </c>
      <c r="X2125" s="48">
        <v>15000000</v>
      </c>
      <c r="Y2125" s="77">
        <v>5000000000</v>
      </c>
      <c r="Z2125" s="94">
        <v>150000000</v>
      </c>
      <c r="AA2125" s="77">
        <v>250000000</v>
      </c>
      <c r="AB2125" s="48">
        <v>2</v>
      </c>
      <c r="AC2125" s="75">
        <v>46022</v>
      </c>
      <c r="AD2125" s="77">
        <v>5000000000</v>
      </c>
      <c r="AE2125" s="77">
        <v>5000000000</v>
      </c>
      <c r="AF2125" s="48">
        <v>15000000</v>
      </c>
    </row>
    <row r="2126" spans="1:32" x14ac:dyDescent="0.25">
      <c r="A2126" s="230" t="s">
        <v>5378</v>
      </c>
      <c r="B2126" s="48" t="s">
        <v>7922</v>
      </c>
      <c r="C2126" s="77">
        <v>2000000000</v>
      </c>
      <c r="D2126" s="48"/>
      <c r="E2126" s="75">
        <v>46022</v>
      </c>
      <c r="F2126" s="77">
        <v>5000000000</v>
      </c>
      <c r="G2126" s="77">
        <v>7000000000</v>
      </c>
      <c r="H2126" s="77">
        <v>2000000000</v>
      </c>
      <c r="I2126" s="77">
        <v>150000000</v>
      </c>
      <c r="J2126" s="79" t="s">
        <v>5701</v>
      </c>
      <c r="K2126" s="80">
        <f t="shared" si="93"/>
        <v>8</v>
      </c>
      <c r="L2126" s="48" t="s">
        <v>249</v>
      </c>
      <c r="M2126" s="79" t="s">
        <v>7111</v>
      </c>
      <c r="N2126" s="80">
        <v>8</v>
      </c>
      <c r="O2126" s="48" t="s">
        <v>7078</v>
      </c>
      <c r="P2126" s="75">
        <v>46022</v>
      </c>
      <c r="Q2126" s="75">
        <v>46022</v>
      </c>
      <c r="R2126" s="75">
        <v>42369</v>
      </c>
      <c r="S2126" s="48">
        <v>1</v>
      </c>
      <c r="T2126" s="48" t="s">
        <v>253</v>
      </c>
      <c r="U2126" s="48" t="s">
        <v>1112</v>
      </c>
      <c r="V2126" s="82" t="s">
        <v>5704</v>
      </c>
      <c r="W2126" s="75">
        <v>43465</v>
      </c>
      <c r="X2126" s="48">
        <v>15000000</v>
      </c>
      <c r="Y2126" s="77">
        <v>5000000000</v>
      </c>
      <c r="Z2126" s="94">
        <v>150000000</v>
      </c>
      <c r="AA2126" s="77">
        <v>1000000000</v>
      </c>
      <c r="AB2126" s="48">
        <v>2</v>
      </c>
      <c r="AC2126" s="75">
        <v>46022</v>
      </c>
      <c r="AD2126" s="77">
        <v>5000000000</v>
      </c>
      <c r="AE2126" s="77">
        <v>5000000000</v>
      </c>
      <c r="AF2126" s="48">
        <v>15000000</v>
      </c>
    </row>
    <row r="2127" spans="1:32" x14ac:dyDescent="0.25">
      <c r="A2127" s="230" t="s">
        <v>5380</v>
      </c>
      <c r="B2127" s="48" t="s">
        <v>7923</v>
      </c>
      <c r="C2127" s="77">
        <v>2000000000</v>
      </c>
      <c r="D2127" s="48"/>
      <c r="E2127" s="75">
        <v>46022</v>
      </c>
      <c r="F2127" s="77">
        <v>5000000000</v>
      </c>
      <c r="G2127" s="77">
        <v>7000000000</v>
      </c>
      <c r="H2127" s="77">
        <v>2000000000</v>
      </c>
      <c r="I2127" s="77">
        <v>150000000</v>
      </c>
      <c r="J2127" s="79" t="s">
        <v>5701</v>
      </c>
      <c r="K2127" s="80">
        <f t="shared" si="93"/>
        <v>8</v>
      </c>
      <c r="L2127" s="48" t="s">
        <v>249</v>
      </c>
      <c r="M2127" s="79" t="s">
        <v>7113</v>
      </c>
      <c r="N2127" s="80">
        <v>8</v>
      </c>
      <c r="O2127" s="48" t="s">
        <v>7078</v>
      </c>
      <c r="P2127" s="75">
        <v>46022</v>
      </c>
      <c r="Q2127" s="75">
        <v>46022</v>
      </c>
      <c r="R2127" s="75">
        <v>42369</v>
      </c>
      <c r="S2127" s="48">
        <v>1</v>
      </c>
      <c r="T2127" s="48" t="s">
        <v>253</v>
      </c>
      <c r="U2127" s="48" t="s">
        <v>1112</v>
      </c>
      <c r="V2127" s="82" t="s">
        <v>5704</v>
      </c>
      <c r="W2127" s="75">
        <v>43465</v>
      </c>
      <c r="X2127" s="48">
        <v>15000000</v>
      </c>
      <c r="Y2127" s="77">
        <v>5000000000</v>
      </c>
      <c r="Z2127" s="94">
        <v>150000000</v>
      </c>
      <c r="AA2127" s="77">
        <v>2500000000</v>
      </c>
      <c r="AB2127" s="48">
        <v>2</v>
      </c>
      <c r="AC2127" s="75">
        <v>46022</v>
      </c>
      <c r="AD2127" s="77">
        <v>5000000000</v>
      </c>
      <c r="AE2127" s="77">
        <v>5000000000</v>
      </c>
      <c r="AF2127" s="48">
        <v>15000000</v>
      </c>
    </row>
    <row r="2128" spans="1:32" x14ac:dyDescent="0.25">
      <c r="A2128" s="230" t="s">
        <v>5382</v>
      </c>
      <c r="B2128" s="48" t="s">
        <v>7924</v>
      </c>
      <c r="C2128" s="77">
        <v>2000000000</v>
      </c>
      <c r="D2128" s="48"/>
      <c r="E2128" s="75">
        <v>46022</v>
      </c>
      <c r="F2128" s="77">
        <v>5000000000</v>
      </c>
      <c r="G2128" s="77">
        <v>7000000000</v>
      </c>
      <c r="H2128" s="77">
        <v>2000000000</v>
      </c>
      <c r="I2128" s="77">
        <v>150000000</v>
      </c>
      <c r="J2128" s="79" t="s">
        <v>5701</v>
      </c>
      <c r="K2128" s="80">
        <f t="shared" si="93"/>
        <v>8</v>
      </c>
      <c r="L2128" s="48" t="s">
        <v>249</v>
      </c>
      <c r="M2128" s="79" t="s">
        <v>7115</v>
      </c>
      <c r="N2128" s="80">
        <v>8</v>
      </c>
      <c r="O2128" s="48" t="s">
        <v>7078</v>
      </c>
      <c r="P2128" s="75">
        <v>46022</v>
      </c>
      <c r="Q2128" s="75">
        <v>46022</v>
      </c>
      <c r="R2128" s="75">
        <v>42369</v>
      </c>
      <c r="S2128" s="48">
        <v>1</v>
      </c>
      <c r="T2128" s="48" t="s">
        <v>253</v>
      </c>
      <c r="U2128" s="48" t="s">
        <v>1112</v>
      </c>
      <c r="V2128" s="82" t="s">
        <v>5704</v>
      </c>
      <c r="W2128" s="75">
        <v>43465</v>
      </c>
      <c r="X2128" s="48">
        <v>15000000</v>
      </c>
      <c r="Y2128" s="77">
        <v>5000000000</v>
      </c>
      <c r="Z2128" s="94">
        <v>150000000</v>
      </c>
      <c r="AA2128" s="77">
        <v>3000000000</v>
      </c>
      <c r="AB2128" s="48">
        <v>2</v>
      </c>
      <c r="AC2128" s="75">
        <v>46022</v>
      </c>
      <c r="AD2128" s="77">
        <v>5000000000</v>
      </c>
      <c r="AE2128" s="77">
        <v>5000000000</v>
      </c>
      <c r="AF2128" s="48">
        <v>15000000</v>
      </c>
    </row>
    <row r="2129" spans="1:32" x14ac:dyDescent="0.25">
      <c r="A2129" s="230" t="s">
        <v>5384</v>
      </c>
      <c r="B2129" s="48" t="s">
        <v>7925</v>
      </c>
      <c r="C2129" s="77">
        <v>2000000000</v>
      </c>
      <c r="D2129" s="48"/>
      <c r="E2129" s="75">
        <v>46022</v>
      </c>
      <c r="F2129" s="77">
        <v>5000000000</v>
      </c>
      <c r="G2129" s="77">
        <v>7000000000</v>
      </c>
      <c r="H2129" s="77">
        <v>2000000000</v>
      </c>
      <c r="I2129" s="77">
        <v>150000000</v>
      </c>
      <c r="J2129" s="79" t="s">
        <v>5701</v>
      </c>
      <c r="K2129" s="80">
        <f t="shared" si="93"/>
        <v>8</v>
      </c>
      <c r="L2129" s="48" t="s">
        <v>249</v>
      </c>
      <c r="M2129" s="79" t="s">
        <v>7117</v>
      </c>
      <c r="N2129" s="80">
        <v>8</v>
      </c>
      <c r="O2129" s="48" t="s">
        <v>7078</v>
      </c>
      <c r="P2129" s="75">
        <v>46022</v>
      </c>
      <c r="Q2129" s="75">
        <v>46022</v>
      </c>
      <c r="R2129" s="75">
        <v>42369</v>
      </c>
      <c r="S2129" s="48">
        <v>1</v>
      </c>
      <c r="T2129" s="48" t="s">
        <v>253</v>
      </c>
      <c r="U2129" s="48" t="s">
        <v>1112</v>
      </c>
      <c r="V2129" s="82" t="s">
        <v>5704</v>
      </c>
      <c r="W2129" s="75">
        <v>43465</v>
      </c>
      <c r="X2129" s="48">
        <v>15000000</v>
      </c>
      <c r="Y2129" s="77">
        <v>5000000000</v>
      </c>
      <c r="Z2129" s="94">
        <v>150000000</v>
      </c>
      <c r="AA2129" s="77">
        <v>0</v>
      </c>
      <c r="AB2129" s="48">
        <v>2</v>
      </c>
      <c r="AC2129" s="75">
        <v>46022</v>
      </c>
      <c r="AD2129" s="77">
        <v>5000000000</v>
      </c>
      <c r="AE2129" s="77">
        <v>5000000000</v>
      </c>
      <c r="AF2129" s="48">
        <v>15000000</v>
      </c>
    </row>
    <row r="2130" spans="1:32" x14ac:dyDescent="0.25">
      <c r="A2130" s="230" t="s">
        <v>5386</v>
      </c>
      <c r="B2130" s="48" t="s">
        <v>7926</v>
      </c>
      <c r="C2130" s="77">
        <v>2000000000</v>
      </c>
      <c r="D2130" s="48"/>
      <c r="E2130" s="75">
        <v>46022</v>
      </c>
      <c r="F2130" s="77">
        <v>5000000000</v>
      </c>
      <c r="G2130" s="77">
        <v>7000000000</v>
      </c>
      <c r="H2130" s="77">
        <v>2000000000</v>
      </c>
      <c r="I2130" s="77">
        <v>150000000</v>
      </c>
      <c r="J2130" s="79" t="s">
        <v>5701</v>
      </c>
      <c r="K2130" s="80">
        <f t="shared" si="93"/>
        <v>8</v>
      </c>
      <c r="L2130" s="48" t="s">
        <v>249</v>
      </c>
      <c r="M2130" s="79" t="s">
        <v>7119</v>
      </c>
      <c r="N2130" s="80">
        <v>8</v>
      </c>
      <c r="O2130" s="48" t="s">
        <v>7078</v>
      </c>
      <c r="P2130" s="75">
        <v>46022</v>
      </c>
      <c r="Q2130" s="75">
        <v>46022</v>
      </c>
      <c r="R2130" s="75">
        <v>42369</v>
      </c>
      <c r="S2130" s="48">
        <v>1</v>
      </c>
      <c r="T2130" s="48" t="s">
        <v>253</v>
      </c>
      <c r="U2130" s="48" t="s">
        <v>1112</v>
      </c>
      <c r="V2130" s="82" t="s">
        <v>5704</v>
      </c>
      <c r="W2130" s="75">
        <v>43465</v>
      </c>
      <c r="X2130" s="48">
        <v>15000000</v>
      </c>
      <c r="Y2130" s="77">
        <v>5000000000</v>
      </c>
      <c r="Z2130" s="94">
        <v>150000000</v>
      </c>
      <c r="AA2130" s="77">
        <v>250000000</v>
      </c>
      <c r="AB2130" s="48">
        <v>2</v>
      </c>
      <c r="AC2130" s="75">
        <v>46022</v>
      </c>
      <c r="AD2130" s="77">
        <v>5000000000</v>
      </c>
      <c r="AE2130" s="77">
        <v>5000000000</v>
      </c>
      <c r="AF2130" s="48">
        <v>15000000</v>
      </c>
    </row>
    <row r="2131" spans="1:32" x14ac:dyDescent="0.25">
      <c r="A2131" s="230" t="s">
        <v>5388</v>
      </c>
      <c r="B2131" s="48" t="s">
        <v>7927</v>
      </c>
      <c r="C2131" s="77">
        <v>2000000000</v>
      </c>
      <c r="D2131" s="48"/>
      <c r="E2131" s="75">
        <v>46022</v>
      </c>
      <c r="F2131" s="77">
        <v>5000000000</v>
      </c>
      <c r="G2131" s="77">
        <v>7000000000</v>
      </c>
      <c r="H2131" s="77">
        <v>2000000000</v>
      </c>
      <c r="I2131" s="77">
        <v>150000000</v>
      </c>
      <c r="J2131" s="79" t="s">
        <v>5701</v>
      </c>
      <c r="K2131" s="80">
        <f t="shared" si="93"/>
        <v>8</v>
      </c>
      <c r="L2131" s="48" t="s">
        <v>249</v>
      </c>
      <c r="M2131" s="79" t="s">
        <v>7121</v>
      </c>
      <c r="N2131" s="80">
        <v>8</v>
      </c>
      <c r="O2131" s="48" t="s">
        <v>7078</v>
      </c>
      <c r="P2131" s="75">
        <v>46022</v>
      </c>
      <c r="Q2131" s="75">
        <v>46022</v>
      </c>
      <c r="R2131" s="75">
        <v>42369</v>
      </c>
      <c r="S2131" s="48">
        <v>1</v>
      </c>
      <c r="T2131" s="48" t="s">
        <v>253</v>
      </c>
      <c r="U2131" s="48" t="s">
        <v>1112</v>
      </c>
      <c r="V2131" s="82" t="s">
        <v>5704</v>
      </c>
      <c r="W2131" s="75">
        <v>43465</v>
      </c>
      <c r="X2131" s="48">
        <v>15000000</v>
      </c>
      <c r="Y2131" s="77">
        <v>5000000000</v>
      </c>
      <c r="Z2131" s="94">
        <v>150000000</v>
      </c>
      <c r="AA2131" s="77">
        <v>1000000000</v>
      </c>
      <c r="AB2131" s="48">
        <v>2</v>
      </c>
      <c r="AC2131" s="75">
        <v>46022</v>
      </c>
      <c r="AD2131" s="77">
        <v>5000000000</v>
      </c>
      <c r="AE2131" s="77">
        <v>5000000000</v>
      </c>
      <c r="AF2131" s="48">
        <v>15000000</v>
      </c>
    </row>
    <row r="2132" spans="1:32" x14ac:dyDescent="0.25">
      <c r="A2132" s="230" t="s">
        <v>5390</v>
      </c>
      <c r="B2132" s="48" t="s">
        <v>7928</v>
      </c>
      <c r="C2132" s="77">
        <v>2000000000</v>
      </c>
      <c r="D2132" s="48"/>
      <c r="E2132" s="75">
        <v>46022</v>
      </c>
      <c r="F2132" s="77">
        <v>5000000000</v>
      </c>
      <c r="G2132" s="77">
        <v>7000000000</v>
      </c>
      <c r="H2132" s="77">
        <v>2000000000</v>
      </c>
      <c r="I2132" s="77">
        <v>150000000</v>
      </c>
      <c r="J2132" s="79" t="s">
        <v>5701</v>
      </c>
      <c r="K2132" s="80">
        <f t="shared" si="93"/>
        <v>8</v>
      </c>
      <c r="L2132" s="48" t="s">
        <v>249</v>
      </c>
      <c r="M2132" s="79" t="s">
        <v>7123</v>
      </c>
      <c r="N2132" s="80">
        <v>8</v>
      </c>
      <c r="O2132" s="48" t="s">
        <v>7078</v>
      </c>
      <c r="P2132" s="75">
        <v>46022</v>
      </c>
      <c r="Q2132" s="75">
        <v>46022</v>
      </c>
      <c r="R2132" s="75">
        <v>42369</v>
      </c>
      <c r="S2132" s="48">
        <v>1</v>
      </c>
      <c r="T2132" s="48" t="s">
        <v>253</v>
      </c>
      <c r="U2132" s="48" t="s">
        <v>1112</v>
      </c>
      <c r="V2132" s="82" t="s">
        <v>5704</v>
      </c>
      <c r="W2132" s="75">
        <v>43465</v>
      </c>
      <c r="X2132" s="48">
        <v>15000000</v>
      </c>
      <c r="Y2132" s="77">
        <v>5000000000</v>
      </c>
      <c r="Z2132" s="94">
        <v>150000000</v>
      </c>
      <c r="AA2132" s="77">
        <v>2500000000</v>
      </c>
      <c r="AB2132" s="48">
        <v>2</v>
      </c>
      <c r="AC2132" s="75">
        <v>46022</v>
      </c>
      <c r="AD2132" s="77">
        <v>5000000000</v>
      </c>
      <c r="AE2132" s="77">
        <v>5000000000</v>
      </c>
      <c r="AF2132" s="48">
        <v>15000000</v>
      </c>
    </row>
    <row r="2133" spans="1:32" x14ac:dyDescent="0.25">
      <c r="A2133" s="230" t="s">
        <v>5392</v>
      </c>
      <c r="B2133" s="48" t="s">
        <v>7929</v>
      </c>
      <c r="C2133" s="77">
        <v>2000000000</v>
      </c>
      <c r="D2133" s="48"/>
      <c r="E2133" s="75">
        <v>46022</v>
      </c>
      <c r="F2133" s="77">
        <v>5000000000</v>
      </c>
      <c r="G2133" s="77">
        <v>7000000000</v>
      </c>
      <c r="H2133" s="77">
        <v>2000000000</v>
      </c>
      <c r="I2133" s="77">
        <v>150000000</v>
      </c>
      <c r="J2133" s="79" t="s">
        <v>5701</v>
      </c>
      <c r="K2133" s="80">
        <f t="shared" si="93"/>
        <v>8</v>
      </c>
      <c r="L2133" s="48" t="s">
        <v>249</v>
      </c>
      <c r="M2133" s="79" t="s">
        <v>7125</v>
      </c>
      <c r="N2133" s="80">
        <v>8</v>
      </c>
      <c r="O2133" s="48" t="s">
        <v>7078</v>
      </c>
      <c r="P2133" s="75">
        <v>46022</v>
      </c>
      <c r="Q2133" s="75">
        <v>46022</v>
      </c>
      <c r="R2133" s="75">
        <v>42369</v>
      </c>
      <c r="S2133" s="48">
        <v>1</v>
      </c>
      <c r="T2133" s="48" t="s">
        <v>253</v>
      </c>
      <c r="U2133" s="48" t="s">
        <v>1112</v>
      </c>
      <c r="V2133" s="82" t="s">
        <v>5704</v>
      </c>
      <c r="W2133" s="75">
        <v>43465</v>
      </c>
      <c r="X2133" s="48">
        <v>15000000</v>
      </c>
      <c r="Y2133" s="77">
        <v>5000000000</v>
      </c>
      <c r="Z2133" s="94">
        <v>150000000</v>
      </c>
      <c r="AA2133" s="77">
        <v>3000000000</v>
      </c>
      <c r="AB2133" s="48">
        <v>2</v>
      </c>
      <c r="AC2133" s="75">
        <v>46022</v>
      </c>
      <c r="AD2133" s="77">
        <v>5000000000</v>
      </c>
      <c r="AE2133" s="77">
        <v>5000000000</v>
      </c>
      <c r="AF2133" s="48">
        <v>15000000</v>
      </c>
    </row>
    <row r="2134" spans="1:32" x14ac:dyDescent="0.25">
      <c r="A2134" s="230" t="s">
        <v>5394</v>
      </c>
      <c r="B2134" s="48" t="s">
        <v>7930</v>
      </c>
      <c r="C2134" s="77">
        <v>2000000000</v>
      </c>
      <c r="D2134" s="48"/>
      <c r="E2134" s="75">
        <v>46022</v>
      </c>
      <c r="F2134" s="77">
        <v>5000000000</v>
      </c>
      <c r="G2134" s="77">
        <v>7000000000</v>
      </c>
      <c r="H2134" s="77">
        <v>2000000000</v>
      </c>
      <c r="I2134" s="77">
        <v>150000000</v>
      </c>
      <c r="J2134" s="79" t="s">
        <v>5701</v>
      </c>
      <c r="K2134" s="80">
        <f t="shared" si="93"/>
        <v>8</v>
      </c>
      <c r="L2134" s="48" t="s">
        <v>249</v>
      </c>
      <c r="M2134" s="79" t="s">
        <v>7127</v>
      </c>
      <c r="N2134" s="80">
        <v>8</v>
      </c>
      <c r="O2134" s="48" t="s">
        <v>7078</v>
      </c>
      <c r="P2134" s="75">
        <v>46022</v>
      </c>
      <c r="Q2134" s="75">
        <v>46022</v>
      </c>
      <c r="R2134" s="75">
        <v>42369</v>
      </c>
      <c r="S2134" s="48">
        <v>1</v>
      </c>
      <c r="T2134" s="48" t="s">
        <v>253</v>
      </c>
      <c r="U2134" s="48" t="s">
        <v>1112</v>
      </c>
      <c r="V2134" s="82" t="s">
        <v>5704</v>
      </c>
      <c r="W2134" s="75">
        <v>43465</v>
      </c>
      <c r="X2134" s="48">
        <v>15000000</v>
      </c>
      <c r="Y2134" s="77">
        <v>5000000000</v>
      </c>
      <c r="Z2134" s="94">
        <v>150000000</v>
      </c>
      <c r="AA2134" s="77">
        <v>0</v>
      </c>
      <c r="AB2134" s="48">
        <v>2</v>
      </c>
      <c r="AC2134" s="75">
        <v>46022</v>
      </c>
      <c r="AD2134" s="77">
        <v>5000000000</v>
      </c>
      <c r="AE2134" s="77">
        <v>5000000000</v>
      </c>
      <c r="AF2134" s="48">
        <v>15000000</v>
      </c>
    </row>
    <row r="2135" spans="1:32" x14ac:dyDescent="0.25">
      <c r="A2135" s="230" t="s">
        <v>5396</v>
      </c>
      <c r="B2135" s="48" t="s">
        <v>7931</v>
      </c>
      <c r="C2135" s="77">
        <v>3000000000</v>
      </c>
      <c r="D2135" s="48"/>
      <c r="E2135" s="75">
        <v>46022</v>
      </c>
      <c r="F2135" s="77">
        <v>7000000000</v>
      </c>
      <c r="G2135" s="77">
        <v>10000000000</v>
      </c>
      <c r="H2135" s="77">
        <v>3000000000</v>
      </c>
      <c r="I2135" s="77">
        <v>210000</v>
      </c>
      <c r="J2135" s="79" t="s">
        <v>5701</v>
      </c>
      <c r="K2135" s="80">
        <f t="shared" si="93"/>
        <v>2</v>
      </c>
      <c r="L2135" s="48" t="s">
        <v>249</v>
      </c>
      <c r="M2135" s="79" t="s">
        <v>7129</v>
      </c>
      <c r="N2135" s="80">
        <v>2</v>
      </c>
      <c r="O2135" s="48" t="s">
        <v>7078</v>
      </c>
      <c r="P2135" s="75">
        <v>46022</v>
      </c>
      <c r="Q2135" s="75">
        <v>46022</v>
      </c>
      <c r="R2135" s="75">
        <v>42369</v>
      </c>
      <c r="S2135" s="48">
        <v>1</v>
      </c>
      <c r="T2135" s="48" t="s">
        <v>253</v>
      </c>
      <c r="U2135" s="48" t="s">
        <v>1112</v>
      </c>
      <c r="V2135" s="82" t="s">
        <v>5704</v>
      </c>
      <c r="W2135" s="75">
        <v>43465</v>
      </c>
      <c r="X2135" s="48">
        <v>15000000</v>
      </c>
      <c r="Y2135" s="77">
        <v>7000000000</v>
      </c>
      <c r="Z2135" s="94">
        <v>210000000</v>
      </c>
      <c r="AA2135" s="77">
        <v>350000000</v>
      </c>
      <c r="AB2135" s="48">
        <v>2</v>
      </c>
      <c r="AC2135" s="75">
        <v>46022</v>
      </c>
      <c r="AD2135" s="77">
        <v>7000000000</v>
      </c>
      <c r="AE2135" s="77">
        <v>7000000000</v>
      </c>
      <c r="AF2135" s="48">
        <v>15000000</v>
      </c>
    </row>
    <row r="2136" spans="1:32" x14ac:dyDescent="0.25">
      <c r="A2136" s="230" t="s">
        <v>5398</v>
      </c>
      <c r="B2136" s="48" t="s">
        <v>7932</v>
      </c>
      <c r="C2136" s="77">
        <v>3000000000</v>
      </c>
      <c r="D2136" s="48"/>
      <c r="E2136" s="75">
        <v>46022</v>
      </c>
      <c r="F2136" s="77">
        <v>7000000000</v>
      </c>
      <c r="G2136" s="77">
        <v>10000000000</v>
      </c>
      <c r="H2136" s="77">
        <v>3000000000</v>
      </c>
      <c r="I2136" s="77">
        <v>210000</v>
      </c>
      <c r="J2136" s="79" t="s">
        <v>5701</v>
      </c>
      <c r="K2136" s="80">
        <f t="shared" si="93"/>
        <v>2</v>
      </c>
      <c r="L2136" s="48" t="s">
        <v>249</v>
      </c>
      <c r="M2136" s="79" t="s">
        <v>7131</v>
      </c>
      <c r="N2136" s="80">
        <v>2</v>
      </c>
      <c r="O2136" s="48" t="s">
        <v>7078</v>
      </c>
      <c r="P2136" s="75">
        <v>46022</v>
      </c>
      <c r="Q2136" s="75">
        <v>46022</v>
      </c>
      <c r="R2136" s="75">
        <v>42369</v>
      </c>
      <c r="S2136" s="48">
        <v>1</v>
      </c>
      <c r="T2136" s="48" t="s">
        <v>253</v>
      </c>
      <c r="U2136" s="48" t="s">
        <v>1112</v>
      </c>
      <c r="V2136" s="82" t="s">
        <v>5704</v>
      </c>
      <c r="W2136" s="75">
        <v>43465</v>
      </c>
      <c r="X2136" s="48">
        <v>15000000</v>
      </c>
      <c r="Y2136" s="77">
        <v>7000000000</v>
      </c>
      <c r="Z2136" s="94">
        <v>210000000</v>
      </c>
      <c r="AA2136" s="77">
        <v>1400000000</v>
      </c>
      <c r="AB2136" s="48">
        <v>2</v>
      </c>
      <c r="AC2136" s="75">
        <v>46022</v>
      </c>
      <c r="AD2136" s="77">
        <v>7000000000</v>
      </c>
      <c r="AE2136" s="77">
        <v>7000000000</v>
      </c>
      <c r="AF2136" s="48">
        <v>15000000</v>
      </c>
    </row>
    <row r="2137" spans="1:32" x14ac:dyDescent="0.25">
      <c r="A2137" s="230" t="s">
        <v>5400</v>
      </c>
      <c r="B2137" s="48" t="s">
        <v>7933</v>
      </c>
      <c r="C2137" s="77">
        <v>3000000000</v>
      </c>
      <c r="D2137" s="48"/>
      <c r="E2137" s="75">
        <v>46022</v>
      </c>
      <c r="F2137" s="77">
        <v>7000000000</v>
      </c>
      <c r="G2137" s="77">
        <v>10000000000</v>
      </c>
      <c r="H2137" s="77">
        <v>3000000000</v>
      </c>
      <c r="I2137" s="77">
        <v>210000</v>
      </c>
      <c r="J2137" s="79" t="s">
        <v>5701</v>
      </c>
      <c r="K2137" s="80">
        <f t="shared" si="93"/>
        <v>2</v>
      </c>
      <c r="L2137" s="48" t="s">
        <v>249</v>
      </c>
      <c r="M2137" s="79" t="s">
        <v>7133</v>
      </c>
      <c r="N2137" s="80">
        <v>2</v>
      </c>
      <c r="O2137" s="48" t="s">
        <v>7078</v>
      </c>
      <c r="P2137" s="75">
        <v>46022</v>
      </c>
      <c r="Q2137" s="75">
        <v>46022</v>
      </c>
      <c r="R2137" s="75">
        <v>42369</v>
      </c>
      <c r="S2137" s="48">
        <v>1</v>
      </c>
      <c r="T2137" s="48" t="s">
        <v>253</v>
      </c>
      <c r="U2137" s="48" t="s">
        <v>1112</v>
      </c>
      <c r="V2137" s="82" t="s">
        <v>5704</v>
      </c>
      <c r="W2137" s="75">
        <v>43465</v>
      </c>
      <c r="X2137" s="48">
        <v>15000000</v>
      </c>
      <c r="Y2137" s="77">
        <v>7000000000</v>
      </c>
      <c r="Z2137" s="94">
        <v>210000000</v>
      </c>
      <c r="AA2137" s="77">
        <v>3500000000</v>
      </c>
      <c r="AB2137" s="48">
        <v>2</v>
      </c>
      <c r="AC2137" s="75">
        <v>46022</v>
      </c>
      <c r="AD2137" s="77">
        <v>7000000000</v>
      </c>
      <c r="AE2137" s="77">
        <v>7000000000</v>
      </c>
      <c r="AF2137" s="48">
        <v>15000000</v>
      </c>
    </row>
    <row r="2138" spans="1:32" x14ac:dyDescent="0.25">
      <c r="A2138" s="230" t="s">
        <v>5402</v>
      </c>
      <c r="B2138" s="48" t="s">
        <v>7934</v>
      </c>
      <c r="C2138" s="77">
        <v>3000000000</v>
      </c>
      <c r="D2138" s="48"/>
      <c r="E2138" s="75">
        <v>46022</v>
      </c>
      <c r="F2138" s="77">
        <v>7000000000</v>
      </c>
      <c r="G2138" s="77">
        <v>10000000000</v>
      </c>
      <c r="H2138" s="77">
        <v>3000000000</v>
      </c>
      <c r="I2138" s="77">
        <v>210000</v>
      </c>
      <c r="J2138" s="79" t="s">
        <v>5701</v>
      </c>
      <c r="K2138" s="80">
        <f t="shared" si="93"/>
        <v>2</v>
      </c>
      <c r="L2138" s="48" t="s">
        <v>249</v>
      </c>
      <c r="M2138" s="79" t="s">
        <v>7135</v>
      </c>
      <c r="N2138" s="80">
        <v>2</v>
      </c>
      <c r="O2138" s="48" t="s">
        <v>7078</v>
      </c>
      <c r="P2138" s="75">
        <v>46022</v>
      </c>
      <c r="Q2138" s="75">
        <v>46022</v>
      </c>
      <c r="R2138" s="75">
        <v>42369</v>
      </c>
      <c r="S2138" s="48">
        <v>1</v>
      </c>
      <c r="T2138" s="48" t="s">
        <v>253</v>
      </c>
      <c r="U2138" s="48" t="s">
        <v>1112</v>
      </c>
      <c r="V2138" s="82" t="s">
        <v>5704</v>
      </c>
      <c r="W2138" s="75">
        <v>43465</v>
      </c>
      <c r="X2138" s="48">
        <v>15000000</v>
      </c>
      <c r="Y2138" s="77">
        <v>7000000000</v>
      </c>
      <c r="Z2138" s="94">
        <v>210000000</v>
      </c>
      <c r="AA2138" s="77">
        <v>4200000000</v>
      </c>
      <c r="AB2138" s="48">
        <v>2</v>
      </c>
      <c r="AC2138" s="75">
        <v>46022</v>
      </c>
      <c r="AD2138" s="77">
        <v>7000000000</v>
      </c>
      <c r="AE2138" s="77">
        <v>7000000000</v>
      </c>
      <c r="AF2138" s="48">
        <v>15000000</v>
      </c>
    </row>
    <row r="2139" spans="1:32" x14ac:dyDescent="0.25">
      <c r="A2139" s="230" t="s">
        <v>5404</v>
      </c>
      <c r="B2139" s="48" t="s">
        <v>7935</v>
      </c>
      <c r="C2139" s="77">
        <v>3000000000</v>
      </c>
      <c r="D2139" s="48"/>
      <c r="E2139" s="75">
        <v>46022</v>
      </c>
      <c r="F2139" s="77">
        <v>7000000000</v>
      </c>
      <c r="G2139" s="77">
        <v>10000000000</v>
      </c>
      <c r="H2139" s="77">
        <v>3000000000</v>
      </c>
      <c r="I2139" s="77">
        <v>210000</v>
      </c>
      <c r="J2139" s="79" t="s">
        <v>5701</v>
      </c>
      <c r="K2139" s="80">
        <f t="shared" si="93"/>
        <v>2</v>
      </c>
      <c r="L2139" s="48" t="s">
        <v>249</v>
      </c>
      <c r="M2139" s="79" t="s">
        <v>7137</v>
      </c>
      <c r="N2139" s="80">
        <v>2</v>
      </c>
      <c r="O2139" s="48" t="s">
        <v>7078</v>
      </c>
      <c r="P2139" s="75">
        <v>46022</v>
      </c>
      <c r="Q2139" s="75">
        <v>46022</v>
      </c>
      <c r="R2139" s="75">
        <v>42369</v>
      </c>
      <c r="S2139" s="48">
        <v>1</v>
      </c>
      <c r="T2139" s="48" t="s">
        <v>253</v>
      </c>
      <c r="U2139" s="48" t="s">
        <v>1112</v>
      </c>
      <c r="V2139" s="82" t="s">
        <v>5704</v>
      </c>
      <c r="W2139" s="75">
        <v>43465</v>
      </c>
      <c r="X2139" s="48">
        <v>15000000</v>
      </c>
      <c r="Y2139" s="77">
        <v>7000000000</v>
      </c>
      <c r="Z2139" s="94">
        <v>210000000</v>
      </c>
      <c r="AA2139" s="77">
        <v>0</v>
      </c>
      <c r="AB2139" s="48">
        <v>2</v>
      </c>
      <c r="AC2139" s="75">
        <v>46022</v>
      </c>
      <c r="AD2139" s="77">
        <v>7000000000</v>
      </c>
      <c r="AE2139" s="77">
        <v>7000000000</v>
      </c>
      <c r="AF2139" s="48">
        <v>15000000</v>
      </c>
    </row>
    <row r="2140" spans="1:32" x14ac:dyDescent="0.25">
      <c r="A2140" s="230" t="s">
        <v>5406</v>
      </c>
      <c r="B2140" s="48" t="s">
        <v>7936</v>
      </c>
      <c r="C2140" s="77">
        <v>3000000000</v>
      </c>
      <c r="D2140" s="48"/>
      <c r="E2140" s="75">
        <v>46022</v>
      </c>
      <c r="F2140" s="77">
        <v>7000000000</v>
      </c>
      <c r="G2140" s="77">
        <v>10000000000</v>
      </c>
      <c r="H2140" s="77">
        <v>3000000000</v>
      </c>
      <c r="I2140" s="77">
        <v>210000</v>
      </c>
      <c r="J2140" s="79" t="s">
        <v>5701</v>
      </c>
      <c r="K2140" s="80">
        <f t="shared" si="93"/>
        <v>2</v>
      </c>
      <c r="L2140" s="48" t="s">
        <v>249</v>
      </c>
      <c r="M2140" s="79" t="s">
        <v>7139</v>
      </c>
      <c r="N2140" s="80">
        <v>2</v>
      </c>
      <c r="O2140" s="48" t="s">
        <v>7078</v>
      </c>
      <c r="P2140" s="75">
        <v>46022</v>
      </c>
      <c r="Q2140" s="75">
        <v>46022</v>
      </c>
      <c r="R2140" s="75">
        <v>42369</v>
      </c>
      <c r="S2140" s="48">
        <v>1</v>
      </c>
      <c r="T2140" s="48" t="s">
        <v>253</v>
      </c>
      <c r="U2140" s="48" t="s">
        <v>1112</v>
      </c>
      <c r="V2140" s="82" t="s">
        <v>5704</v>
      </c>
      <c r="W2140" s="75">
        <v>43465</v>
      </c>
      <c r="X2140" s="48">
        <v>15000000</v>
      </c>
      <c r="Y2140" s="77">
        <v>7000000000</v>
      </c>
      <c r="Z2140" s="94">
        <v>210000000</v>
      </c>
      <c r="AA2140" s="77">
        <v>350000000</v>
      </c>
      <c r="AB2140" s="48">
        <v>2</v>
      </c>
      <c r="AC2140" s="75">
        <v>46022</v>
      </c>
      <c r="AD2140" s="77">
        <v>7000000000</v>
      </c>
      <c r="AE2140" s="77">
        <v>7000000000</v>
      </c>
      <c r="AF2140" s="48">
        <v>15000000</v>
      </c>
    </row>
    <row r="2141" spans="1:32" x14ac:dyDescent="0.25">
      <c r="A2141" s="230" t="s">
        <v>5408</v>
      </c>
      <c r="B2141" s="48" t="s">
        <v>7937</v>
      </c>
      <c r="C2141" s="77">
        <v>3000000000</v>
      </c>
      <c r="D2141" s="48"/>
      <c r="E2141" s="75">
        <v>46022</v>
      </c>
      <c r="F2141" s="77">
        <v>7000000000</v>
      </c>
      <c r="G2141" s="77">
        <v>10000000000</v>
      </c>
      <c r="H2141" s="77">
        <v>3000000000</v>
      </c>
      <c r="I2141" s="77">
        <v>210000</v>
      </c>
      <c r="J2141" s="79" t="s">
        <v>5701</v>
      </c>
      <c r="K2141" s="80">
        <f t="shared" si="93"/>
        <v>2</v>
      </c>
      <c r="L2141" s="48" t="s">
        <v>249</v>
      </c>
      <c r="M2141" s="79" t="s">
        <v>7141</v>
      </c>
      <c r="N2141" s="80">
        <v>2</v>
      </c>
      <c r="O2141" s="48" t="s">
        <v>7078</v>
      </c>
      <c r="P2141" s="75">
        <v>46022</v>
      </c>
      <c r="Q2141" s="75">
        <v>46022</v>
      </c>
      <c r="R2141" s="75">
        <v>42369</v>
      </c>
      <c r="S2141" s="48">
        <v>1</v>
      </c>
      <c r="T2141" s="48" t="s">
        <v>253</v>
      </c>
      <c r="U2141" s="48" t="s">
        <v>1112</v>
      </c>
      <c r="V2141" s="82" t="s">
        <v>5704</v>
      </c>
      <c r="W2141" s="75">
        <v>43465</v>
      </c>
      <c r="X2141" s="48">
        <v>15000000</v>
      </c>
      <c r="Y2141" s="77">
        <v>7000000000</v>
      </c>
      <c r="Z2141" s="94">
        <v>210000000</v>
      </c>
      <c r="AA2141" s="77">
        <v>1400000000</v>
      </c>
      <c r="AB2141" s="48">
        <v>2</v>
      </c>
      <c r="AC2141" s="75">
        <v>46022</v>
      </c>
      <c r="AD2141" s="77">
        <v>7000000000</v>
      </c>
      <c r="AE2141" s="77">
        <v>7000000000</v>
      </c>
      <c r="AF2141" s="48">
        <v>15000000</v>
      </c>
    </row>
    <row r="2142" spans="1:32" x14ac:dyDescent="0.25">
      <c r="A2142" s="230" t="s">
        <v>5410</v>
      </c>
      <c r="B2142" s="48" t="s">
        <v>7938</v>
      </c>
      <c r="C2142" s="77">
        <v>3000000000</v>
      </c>
      <c r="D2142" s="48"/>
      <c r="E2142" s="75">
        <v>46022</v>
      </c>
      <c r="F2142" s="77">
        <v>7000000000</v>
      </c>
      <c r="G2142" s="77">
        <v>10000000000</v>
      </c>
      <c r="H2142" s="77">
        <v>3000000000</v>
      </c>
      <c r="I2142" s="77">
        <v>210000</v>
      </c>
      <c r="J2142" s="79" t="s">
        <v>5701</v>
      </c>
      <c r="K2142" s="80">
        <f t="shared" si="93"/>
        <v>2</v>
      </c>
      <c r="L2142" s="48" t="s">
        <v>249</v>
      </c>
      <c r="M2142" s="79" t="s">
        <v>7143</v>
      </c>
      <c r="N2142" s="80">
        <v>2</v>
      </c>
      <c r="O2142" s="48" t="s">
        <v>7078</v>
      </c>
      <c r="P2142" s="75">
        <v>46022</v>
      </c>
      <c r="Q2142" s="75">
        <v>46022</v>
      </c>
      <c r="R2142" s="75">
        <v>42369</v>
      </c>
      <c r="S2142" s="48">
        <v>1</v>
      </c>
      <c r="T2142" s="48" t="s">
        <v>253</v>
      </c>
      <c r="U2142" s="48" t="s">
        <v>1112</v>
      </c>
      <c r="V2142" s="82" t="s">
        <v>5704</v>
      </c>
      <c r="W2142" s="75">
        <v>43465</v>
      </c>
      <c r="X2142" s="48">
        <v>15000000</v>
      </c>
      <c r="Y2142" s="77">
        <v>7000000000</v>
      </c>
      <c r="Z2142" s="94">
        <v>210000000</v>
      </c>
      <c r="AA2142" s="77">
        <v>3500000000</v>
      </c>
      <c r="AB2142" s="48">
        <v>2</v>
      </c>
      <c r="AC2142" s="75">
        <v>46022</v>
      </c>
      <c r="AD2142" s="77">
        <v>7000000000</v>
      </c>
      <c r="AE2142" s="77">
        <v>7000000000</v>
      </c>
      <c r="AF2142" s="48">
        <v>15000000</v>
      </c>
    </row>
    <row r="2143" spans="1:32" x14ac:dyDescent="0.25">
      <c r="A2143" s="230" t="s">
        <v>5412</v>
      </c>
      <c r="B2143" s="48" t="s">
        <v>7939</v>
      </c>
      <c r="C2143" s="77">
        <v>3000000000</v>
      </c>
      <c r="D2143" s="48"/>
      <c r="E2143" s="75">
        <v>46022</v>
      </c>
      <c r="F2143" s="77">
        <v>7000000000</v>
      </c>
      <c r="G2143" s="77">
        <v>10000000000</v>
      </c>
      <c r="H2143" s="77">
        <v>3000000000</v>
      </c>
      <c r="I2143" s="77">
        <v>210000</v>
      </c>
      <c r="J2143" s="79" t="s">
        <v>5701</v>
      </c>
      <c r="K2143" s="80">
        <f t="shared" si="93"/>
        <v>2</v>
      </c>
      <c r="L2143" s="48" t="s">
        <v>249</v>
      </c>
      <c r="M2143" s="79" t="s">
        <v>7109</v>
      </c>
      <c r="N2143" s="80">
        <v>2</v>
      </c>
      <c r="O2143" s="48" t="s">
        <v>7078</v>
      </c>
      <c r="P2143" s="75">
        <v>46022</v>
      </c>
      <c r="Q2143" s="75">
        <v>46022</v>
      </c>
      <c r="R2143" s="75">
        <v>42369</v>
      </c>
      <c r="S2143" s="48">
        <v>1</v>
      </c>
      <c r="T2143" s="48" t="s">
        <v>253</v>
      </c>
      <c r="U2143" s="48" t="s">
        <v>1112</v>
      </c>
      <c r="V2143" s="82" t="s">
        <v>5704</v>
      </c>
      <c r="W2143" s="75">
        <v>43465</v>
      </c>
      <c r="X2143" s="48">
        <v>15000000</v>
      </c>
      <c r="Y2143" s="77">
        <v>7000000000</v>
      </c>
      <c r="Z2143" s="94">
        <v>210000000</v>
      </c>
      <c r="AA2143" s="77">
        <v>4200000000</v>
      </c>
      <c r="AB2143" s="48">
        <v>2</v>
      </c>
      <c r="AC2143" s="75">
        <v>46022</v>
      </c>
      <c r="AD2143" s="77">
        <v>7000000000</v>
      </c>
      <c r="AE2143" s="77">
        <v>7000000000</v>
      </c>
      <c r="AF2143" s="48">
        <v>15000000</v>
      </c>
    </row>
    <row r="2144" spans="1:32" x14ac:dyDescent="0.25">
      <c r="A2144" s="230" t="s">
        <v>5414</v>
      </c>
      <c r="B2144" s="48" t="s">
        <v>7940</v>
      </c>
      <c r="C2144" s="77">
        <v>3000000000</v>
      </c>
      <c r="D2144" s="48"/>
      <c r="E2144" s="75">
        <v>46022</v>
      </c>
      <c r="F2144" s="77">
        <v>7000000000</v>
      </c>
      <c r="G2144" s="77">
        <v>10000000000</v>
      </c>
      <c r="H2144" s="77">
        <v>3000000000</v>
      </c>
      <c r="I2144" s="77">
        <v>210000</v>
      </c>
      <c r="J2144" s="79" t="s">
        <v>5701</v>
      </c>
      <c r="K2144" s="80">
        <f t="shared" si="93"/>
        <v>2</v>
      </c>
      <c r="L2144" s="48" t="s">
        <v>249</v>
      </c>
      <c r="M2144" s="79" t="s">
        <v>7146</v>
      </c>
      <c r="N2144" s="80">
        <v>2</v>
      </c>
      <c r="O2144" s="48" t="s">
        <v>7078</v>
      </c>
      <c r="P2144" s="75">
        <v>46022</v>
      </c>
      <c r="Q2144" s="75">
        <v>46022</v>
      </c>
      <c r="R2144" s="75">
        <v>42369</v>
      </c>
      <c r="S2144" s="48">
        <v>1</v>
      </c>
      <c r="T2144" s="48" t="s">
        <v>253</v>
      </c>
      <c r="U2144" s="48" t="s">
        <v>1112</v>
      </c>
      <c r="V2144" s="82" t="s">
        <v>5704</v>
      </c>
      <c r="W2144" s="75">
        <v>43465</v>
      </c>
      <c r="X2144" s="48">
        <v>15000000</v>
      </c>
      <c r="Y2144" s="77">
        <v>7000000000</v>
      </c>
      <c r="Z2144" s="94">
        <v>210000000</v>
      </c>
      <c r="AA2144" s="77">
        <v>0</v>
      </c>
      <c r="AB2144" s="48">
        <v>2</v>
      </c>
      <c r="AC2144" s="75">
        <v>46022</v>
      </c>
      <c r="AD2144" s="77">
        <v>7000000000</v>
      </c>
      <c r="AE2144" s="77">
        <v>7000000000</v>
      </c>
      <c r="AF2144" s="48">
        <v>15000000</v>
      </c>
    </row>
    <row r="2145" spans="1:32" x14ac:dyDescent="0.25">
      <c r="A2145" s="230" t="s">
        <v>5416</v>
      </c>
      <c r="B2145" s="48" t="s">
        <v>7941</v>
      </c>
      <c r="C2145" s="77">
        <v>3000000000</v>
      </c>
      <c r="D2145" s="48"/>
      <c r="E2145" s="75">
        <v>46022</v>
      </c>
      <c r="F2145" s="77">
        <v>7000000000</v>
      </c>
      <c r="G2145" s="77">
        <v>10000000000</v>
      </c>
      <c r="H2145" s="77">
        <v>3000000000</v>
      </c>
      <c r="I2145" s="77">
        <v>210000</v>
      </c>
      <c r="J2145" s="79" t="s">
        <v>5701</v>
      </c>
      <c r="K2145" s="80">
        <f t="shared" si="93"/>
        <v>2</v>
      </c>
      <c r="L2145" s="48" t="s">
        <v>249</v>
      </c>
      <c r="M2145" s="79" t="s">
        <v>7111</v>
      </c>
      <c r="N2145" s="80">
        <v>2</v>
      </c>
      <c r="O2145" s="48" t="s">
        <v>7078</v>
      </c>
      <c r="P2145" s="75">
        <v>46022</v>
      </c>
      <c r="Q2145" s="75">
        <v>46022</v>
      </c>
      <c r="R2145" s="75">
        <v>42369</v>
      </c>
      <c r="S2145" s="48">
        <v>1</v>
      </c>
      <c r="T2145" s="48" t="s">
        <v>253</v>
      </c>
      <c r="U2145" s="48" t="s">
        <v>1112</v>
      </c>
      <c r="V2145" s="82" t="s">
        <v>5704</v>
      </c>
      <c r="W2145" s="75">
        <v>43465</v>
      </c>
      <c r="X2145" s="48">
        <v>15000000</v>
      </c>
      <c r="Y2145" s="77">
        <v>7000000000</v>
      </c>
      <c r="Z2145" s="94">
        <v>210000000</v>
      </c>
      <c r="AA2145" s="77">
        <v>350000000</v>
      </c>
      <c r="AB2145" s="48">
        <v>2</v>
      </c>
      <c r="AC2145" s="75">
        <v>46022</v>
      </c>
      <c r="AD2145" s="77">
        <v>7000000000</v>
      </c>
      <c r="AE2145" s="77">
        <v>7000000000</v>
      </c>
      <c r="AF2145" s="48">
        <v>15000000</v>
      </c>
    </row>
    <row r="2146" spans="1:32" x14ac:dyDescent="0.25">
      <c r="A2146" s="230" t="s">
        <v>5418</v>
      </c>
      <c r="B2146" s="48" t="s">
        <v>7942</v>
      </c>
      <c r="C2146" s="77">
        <v>3000000000</v>
      </c>
      <c r="D2146" s="48"/>
      <c r="E2146" s="75">
        <v>46022</v>
      </c>
      <c r="F2146" s="77">
        <v>7000000000</v>
      </c>
      <c r="G2146" s="77">
        <v>10000000000</v>
      </c>
      <c r="H2146" s="77">
        <v>3000000000</v>
      </c>
      <c r="I2146" s="77">
        <v>210000</v>
      </c>
      <c r="J2146" s="79" t="s">
        <v>5701</v>
      </c>
      <c r="K2146" s="80">
        <f t="shared" si="93"/>
        <v>2</v>
      </c>
      <c r="L2146" s="48" t="s">
        <v>249</v>
      </c>
      <c r="M2146" s="79" t="s">
        <v>7149</v>
      </c>
      <c r="N2146" s="80">
        <v>2</v>
      </c>
      <c r="O2146" s="48" t="s">
        <v>7078</v>
      </c>
      <c r="P2146" s="75">
        <v>46022</v>
      </c>
      <c r="Q2146" s="75">
        <v>46022</v>
      </c>
      <c r="R2146" s="75">
        <v>42369</v>
      </c>
      <c r="S2146" s="48">
        <v>1</v>
      </c>
      <c r="T2146" s="48" t="s">
        <v>253</v>
      </c>
      <c r="U2146" s="48" t="s">
        <v>1112</v>
      </c>
      <c r="V2146" s="82" t="s">
        <v>5704</v>
      </c>
      <c r="W2146" s="75">
        <v>43465</v>
      </c>
      <c r="X2146" s="48">
        <v>15000000</v>
      </c>
      <c r="Y2146" s="77">
        <v>7000000000</v>
      </c>
      <c r="Z2146" s="94">
        <v>210000000</v>
      </c>
      <c r="AA2146" s="77">
        <v>1400000000</v>
      </c>
      <c r="AB2146" s="48">
        <v>2</v>
      </c>
      <c r="AC2146" s="75">
        <v>46022</v>
      </c>
      <c r="AD2146" s="77">
        <v>7000000000</v>
      </c>
      <c r="AE2146" s="77">
        <v>7000000000</v>
      </c>
      <c r="AF2146" s="48">
        <v>15000000</v>
      </c>
    </row>
    <row r="2147" spans="1:32" x14ac:dyDescent="0.25">
      <c r="A2147" s="230" t="s">
        <v>5420</v>
      </c>
      <c r="B2147" s="48" t="s">
        <v>7943</v>
      </c>
      <c r="C2147" s="77">
        <v>3000000000</v>
      </c>
      <c r="D2147" s="48"/>
      <c r="E2147" s="75">
        <v>46022</v>
      </c>
      <c r="F2147" s="77">
        <v>7000000000</v>
      </c>
      <c r="G2147" s="77">
        <v>10000000000</v>
      </c>
      <c r="H2147" s="77">
        <v>3000000000</v>
      </c>
      <c r="I2147" s="77">
        <v>210000</v>
      </c>
      <c r="J2147" s="79" t="s">
        <v>5701</v>
      </c>
      <c r="K2147" s="80">
        <f t="shared" si="93"/>
        <v>2</v>
      </c>
      <c r="L2147" s="48" t="s">
        <v>249</v>
      </c>
      <c r="M2147" s="79" t="s">
        <v>7151</v>
      </c>
      <c r="N2147" s="80">
        <v>2</v>
      </c>
      <c r="O2147" s="48" t="s">
        <v>7078</v>
      </c>
      <c r="P2147" s="75">
        <v>46022</v>
      </c>
      <c r="Q2147" s="75">
        <v>46022</v>
      </c>
      <c r="R2147" s="75">
        <v>42369</v>
      </c>
      <c r="S2147" s="48">
        <v>1</v>
      </c>
      <c r="T2147" s="48" t="s">
        <v>253</v>
      </c>
      <c r="U2147" s="48" t="s">
        <v>1112</v>
      </c>
      <c r="V2147" s="82" t="s">
        <v>5704</v>
      </c>
      <c r="W2147" s="75">
        <v>43465</v>
      </c>
      <c r="X2147" s="48">
        <v>15000000</v>
      </c>
      <c r="Y2147" s="77">
        <v>7000000000</v>
      </c>
      <c r="Z2147" s="94">
        <v>210000000</v>
      </c>
      <c r="AA2147" s="77">
        <v>3500000000</v>
      </c>
      <c r="AB2147" s="48">
        <v>2</v>
      </c>
      <c r="AC2147" s="75">
        <v>46022</v>
      </c>
      <c r="AD2147" s="77">
        <v>7000000000</v>
      </c>
      <c r="AE2147" s="77">
        <v>7000000000</v>
      </c>
      <c r="AF2147" s="48">
        <v>15000000</v>
      </c>
    </row>
    <row r="2148" spans="1:32" x14ac:dyDescent="0.25">
      <c r="A2148" s="230" t="s">
        <v>5422</v>
      </c>
      <c r="B2148" s="48" t="s">
        <v>7944</v>
      </c>
      <c r="C2148" s="77">
        <v>3000000000</v>
      </c>
      <c r="D2148" s="48"/>
      <c r="E2148" s="75">
        <v>46022</v>
      </c>
      <c r="F2148" s="77">
        <v>7000000000</v>
      </c>
      <c r="G2148" s="77">
        <v>10000000000</v>
      </c>
      <c r="H2148" s="77">
        <v>3000000000</v>
      </c>
      <c r="I2148" s="77">
        <v>210000</v>
      </c>
      <c r="J2148" s="79" t="s">
        <v>5701</v>
      </c>
      <c r="K2148" s="80">
        <f t="shared" si="93"/>
        <v>2</v>
      </c>
      <c r="L2148" s="48" t="s">
        <v>249</v>
      </c>
      <c r="M2148" s="79" t="s">
        <v>7089</v>
      </c>
      <c r="N2148" s="80">
        <v>2</v>
      </c>
      <c r="O2148" s="48" t="s">
        <v>7078</v>
      </c>
      <c r="P2148" s="75">
        <v>46022</v>
      </c>
      <c r="Q2148" s="75">
        <v>46022</v>
      </c>
      <c r="R2148" s="75">
        <v>42369</v>
      </c>
      <c r="S2148" s="48">
        <v>1</v>
      </c>
      <c r="T2148" s="48" t="s">
        <v>253</v>
      </c>
      <c r="U2148" s="48" t="s">
        <v>1112</v>
      </c>
      <c r="V2148" s="82" t="s">
        <v>5704</v>
      </c>
      <c r="W2148" s="75">
        <v>43465</v>
      </c>
      <c r="X2148" s="48">
        <v>15000000</v>
      </c>
      <c r="Y2148" s="77">
        <v>7000000000</v>
      </c>
      <c r="Z2148" s="94">
        <v>210000000</v>
      </c>
      <c r="AA2148" s="77">
        <v>4200000000</v>
      </c>
      <c r="AB2148" s="48">
        <v>2</v>
      </c>
      <c r="AC2148" s="75">
        <v>46022</v>
      </c>
      <c r="AD2148" s="77">
        <v>7000000000</v>
      </c>
      <c r="AE2148" s="77">
        <v>7000000000</v>
      </c>
      <c r="AF2148" s="48">
        <v>15000000</v>
      </c>
    </row>
    <row r="2149" spans="1:32" x14ac:dyDescent="0.25">
      <c r="A2149" s="230" t="s">
        <v>5424</v>
      </c>
      <c r="B2149" s="48" t="s">
        <v>7945</v>
      </c>
      <c r="C2149" s="77">
        <v>3000000000</v>
      </c>
      <c r="D2149" s="48"/>
      <c r="E2149" s="75">
        <v>46022</v>
      </c>
      <c r="F2149" s="77">
        <v>7000000000</v>
      </c>
      <c r="G2149" s="77">
        <v>10000000000</v>
      </c>
      <c r="H2149" s="77">
        <v>3000000000</v>
      </c>
      <c r="I2149" s="77">
        <v>210000</v>
      </c>
      <c r="J2149" s="79" t="s">
        <v>5701</v>
      </c>
      <c r="K2149" s="80">
        <f t="shared" si="93"/>
        <v>3</v>
      </c>
      <c r="L2149" s="48" t="s">
        <v>249</v>
      </c>
      <c r="M2149" s="79" t="s">
        <v>7154</v>
      </c>
      <c r="N2149" s="80">
        <v>3</v>
      </c>
      <c r="O2149" s="48" t="s">
        <v>7078</v>
      </c>
      <c r="P2149" s="75">
        <v>46022</v>
      </c>
      <c r="Q2149" s="75">
        <v>46022</v>
      </c>
      <c r="R2149" s="75">
        <v>42369</v>
      </c>
      <c r="S2149" s="48">
        <v>1</v>
      </c>
      <c r="T2149" s="48" t="s">
        <v>253</v>
      </c>
      <c r="U2149" s="48" t="s">
        <v>1112</v>
      </c>
      <c r="V2149" s="82" t="s">
        <v>5704</v>
      </c>
      <c r="W2149" s="75">
        <v>43465</v>
      </c>
      <c r="X2149" s="48">
        <v>15000000</v>
      </c>
      <c r="Y2149" s="77">
        <v>7000000000</v>
      </c>
      <c r="Z2149" s="94">
        <v>210000000</v>
      </c>
      <c r="AA2149" s="77">
        <v>0</v>
      </c>
      <c r="AB2149" s="48">
        <v>2</v>
      </c>
      <c r="AC2149" s="75">
        <v>46022</v>
      </c>
      <c r="AD2149" s="77">
        <v>7000000000</v>
      </c>
      <c r="AE2149" s="77">
        <v>7000000000</v>
      </c>
      <c r="AF2149" s="48">
        <v>15000000</v>
      </c>
    </row>
    <row r="2150" spans="1:32" x14ac:dyDescent="0.25">
      <c r="A2150" s="230" t="s">
        <v>5426</v>
      </c>
      <c r="B2150" s="48" t="s">
        <v>7946</v>
      </c>
      <c r="C2150" s="77">
        <v>3000000000</v>
      </c>
      <c r="D2150" s="48"/>
      <c r="E2150" s="75">
        <v>46022</v>
      </c>
      <c r="F2150" s="77">
        <v>7000000000</v>
      </c>
      <c r="G2150" s="77">
        <v>10000000000</v>
      </c>
      <c r="H2150" s="77">
        <v>3000000000</v>
      </c>
      <c r="I2150" s="77">
        <v>210000</v>
      </c>
      <c r="J2150" s="79" t="s">
        <v>5701</v>
      </c>
      <c r="K2150" s="80">
        <f t="shared" si="93"/>
        <v>3</v>
      </c>
      <c r="L2150" s="48" t="s">
        <v>249</v>
      </c>
      <c r="M2150" s="79" t="s">
        <v>7156</v>
      </c>
      <c r="N2150" s="80">
        <v>3</v>
      </c>
      <c r="O2150" s="48" t="s">
        <v>7078</v>
      </c>
      <c r="P2150" s="75">
        <v>46022</v>
      </c>
      <c r="Q2150" s="75">
        <v>46022</v>
      </c>
      <c r="R2150" s="75">
        <v>42369</v>
      </c>
      <c r="S2150" s="48">
        <v>1</v>
      </c>
      <c r="T2150" s="48" t="s">
        <v>253</v>
      </c>
      <c r="U2150" s="48" t="s">
        <v>1112</v>
      </c>
      <c r="V2150" s="82" t="s">
        <v>5704</v>
      </c>
      <c r="W2150" s="75">
        <v>43465</v>
      </c>
      <c r="X2150" s="48">
        <v>15000000</v>
      </c>
      <c r="Y2150" s="77">
        <v>7000000000</v>
      </c>
      <c r="Z2150" s="94">
        <v>210000000</v>
      </c>
      <c r="AA2150" s="77">
        <v>350000000</v>
      </c>
      <c r="AB2150" s="48">
        <v>2</v>
      </c>
      <c r="AC2150" s="75">
        <v>46022</v>
      </c>
      <c r="AD2150" s="77">
        <v>7000000000</v>
      </c>
      <c r="AE2150" s="77">
        <v>7000000000</v>
      </c>
      <c r="AF2150" s="48">
        <v>15000000</v>
      </c>
    </row>
    <row r="2151" spans="1:32" x14ac:dyDescent="0.25">
      <c r="A2151" s="230" t="s">
        <v>5428</v>
      </c>
      <c r="B2151" s="48" t="s">
        <v>7947</v>
      </c>
      <c r="C2151" s="77">
        <v>3000000000</v>
      </c>
      <c r="D2151" s="48"/>
      <c r="E2151" s="75">
        <v>46022</v>
      </c>
      <c r="F2151" s="77">
        <v>7000000000</v>
      </c>
      <c r="G2151" s="77">
        <v>10000000000</v>
      </c>
      <c r="H2151" s="77">
        <v>3000000000</v>
      </c>
      <c r="I2151" s="77">
        <v>210000</v>
      </c>
      <c r="J2151" s="79" t="s">
        <v>5701</v>
      </c>
      <c r="K2151" s="80">
        <f t="shared" si="93"/>
        <v>3</v>
      </c>
      <c r="L2151" s="48" t="s">
        <v>249</v>
      </c>
      <c r="M2151" s="79" t="s">
        <v>7158</v>
      </c>
      <c r="N2151" s="80">
        <v>3</v>
      </c>
      <c r="O2151" s="48" t="s">
        <v>7078</v>
      </c>
      <c r="P2151" s="75">
        <v>46022</v>
      </c>
      <c r="Q2151" s="75">
        <v>46022</v>
      </c>
      <c r="R2151" s="75">
        <v>42369</v>
      </c>
      <c r="S2151" s="48">
        <v>1</v>
      </c>
      <c r="T2151" s="48" t="s">
        <v>253</v>
      </c>
      <c r="U2151" s="48" t="s">
        <v>1112</v>
      </c>
      <c r="V2151" s="82" t="s">
        <v>5704</v>
      </c>
      <c r="W2151" s="75">
        <v>43465</v>
      </c>
      <c r="X2151" s="48">
        <v>15000000</v>
      </c>
      <c r="Y2151" s="77">
        <v>7000000000</v>
      </c>
      <c r="Z2151" s="94">
        <v>210000000</v>
      </c>
      <c r="AA2151" s="77">
        <v>1400000000</v>
      </c>
      <c r="AB2151" s="48">
        <v>2</v>
      </c>
      <c r="AC2151" s="75">
        <v>46022</v>
      </c>
      <c r="AD2151" s="77">
        <v>7000000000</v>
      </c>
      <c r="AE2151" s="77">
        <v>7000000000</v>
      </c>
      <c r="AF2151" s="48">
        <v>15000000</v>
      </c>
    </row>
    <row r="2152" spans="1:32" x14ac:dyDescent="0.25">
      <c r="A2152" s="230" t="s">
        <v>5430</v>
      </c>
      <c r="B2152" s="48" t="s">
        <v>7948</v>
      </c>
      <c r="C2152" s="77">
        <v>3000000000</v>
      </c>
      <c r="D2152" s="48"/>
      <c r="E2152" s="75">
        <v>46022</v>
      </c>
      <c r="F2152" s="77">
        <v>7000000000</v>
      </c>
      <c r="G2152" s="77">
        <v>10000000000</v>
      </c>
      <c r="H2152" s="77">
        <v>3000000000</v>
      </c>
      <c r="I2152" s="77">
        <v>210000</v>
      </c>
      <c r="J2152" s="79" t="s">
        <v>5701</v>
      </c>
      <c r="K2152" s="80">
        <f t="shared" si="93"/>
        <v>3</v>
      </c>
      <c r="L2152" s="48" t="s">
        <v>249</v>
      </c>
      <c r="M2152" s="79" t="s">
        <v>7160</v>
      </c>
      <c r="N2152" s="80">
        <v>3</v>
      </c>
      <c r="O2152" s="48" t="s">
        <v>7078</v>
      </c>
      <c r="P2152" s="75">
        <v>46022</v>
      </c>
      <c r="Q2152" s="75">
        <v>46022</v>
      </c>
      <c r="R2152" s="75">
        <v>42369</v>
      </c>
      <c r="S2152" s="48">
        <v>1</v>
      </c>
      <c r="T2152" s="48" t="s">
        <v>253</v>
      </c>
      <c r="U2152" s="48" t="s">
        <v>1112</v>
      </c>
      <c r="V2152" s="82" t="s">
        <v>5704</v>
      </c>
      <c r="W2152" s="75">
        <v>43465</v>
      </c>
      <c r="X2152" s="48">
        <v>15000000</v>
      </c>
      <c r="Y2152" s="77">
        <v>7000000000</v>
      </c>
      <c r="Z2152" s="94">
        <v>210000000</v>
      </c>
      <c r="AA2152" s="77">
        <v>3500000000</v>
      </c>
      <c r="AB2152" s="48">
        <v>2</v>
      </c>
      <c r="AC2152" s="75">
        <v>46022</v>
      </c>
      <c r="AD2152" s="77">
        <v>7000000000</v>
      </c>
      <c r="AE2152" s="77">
        <v>7000000000</v>
      </c>
      <c r="AF2152" s="48">
        <v>15000000</v>
      </c>
    </row>
    <row r="2153" spans="1:32" x14ac:dyDescent="0.25">
      <c r="A2153" s="230" t="s">
        <v>5432</v>
      </c>
      <c r="B2153" s="48" t="s">
        <v>7949</v>
      </c>
      <c r="C2153" s="77">
        <v>3000000000</v>
      </c>
      <c r="D2153" s="48"/>
      <c r="E2153" s="75">
        <v>46022</v>
      </c>
      <c r="F2153" s="77">
        <v>7000000000</v>
      </c>
      <c r="G2153" s="77">
        <v>10000000000</v>
      </c>
      <c r="H2153" s="77">
        <v>3000000000</v>
      </c>
      <c r="I2153" s="77">
        <v>210000</v>
      </c>
      <c r="J2153" s="79" t="s">
        <v>5701</v>
      </c>
      <c r="K2153" s="80">
        <f t="shared" si="93"/>
        <v>3</v>
      </c>
      <c r="L2153" s="48" t="s">
        <v>249</v>
      </c>
      <c r="M2153" s="79" t="s">
        <v>7162</v>
      </c>
      <c r="N2153" s="80">
        <v>3</v>
      </c>
      <c r="O2153" s="48" t="s">
        <v>7078</v>
      </c>
      <c r="P2153" s="75">
        <v>46022</v>
      </c>
      <c r="Q2153" s="75">
        <v>46022</v>
      </c>
      <c r="R2153" s="75">
        <v>42369</v>
      </c>
      <c r="S2153" s="48">
        <v>1</v>
      </c>
      <c r="T2153" s="48" t="s">
        <v>253</v>
      </c>
      <c r="U2153" s="48" t="s">
        <v>1112</v>
      </c>
      <c r="V2153" s="82" t="s">
        <v>5704</v>
      </c>
      <c r="W2153" s="75">
        <v>43465</v>
      </c>
      <c r="X2153" s="48">
        <v>15000000</v>
      </c>
      <c r="Y2153" s="77">
        <v>7000000000</v>
      </c>
      <c r="Z2153" s="94">
        <v>210000000</v>
      </c>
      <c r="AA2153" s="77">
        <v>4200000000</v>
      </c>
      <c r="AB2153" s="48">
        <v>2</v>
      </c>
      <c r="AC2153" s="75">
        <v>46022</v>
      </c>
      <c r="AD2153" s="77">
        <v>7000000000</v>
      </c>
      <c r="AE2153" s="77">
        <v>7000000000</v>
      </c>
      <c r="AF2153" s="48">
        <v>15000000</v>
      </c>
    </row>
    <row r="2154" spans="1:32" x14ac:dyDescent="0.25">
      <c r="A2154" s="230" t="s">
        <v>5434</v>
      </c>
      <c r="B2154" s="48" t="s">
        <v>7950</v>
      </c>
      <c r="C2154" s="77">
        <v>3000000000</v>
      </c>
      <c r="D2154" s="48"/>
      <c r="E2154" s="75">
        <v>46022</v>
      </c>
      <c r="F2154" s="77">
        <v>7000000000</v>
      </c>
      <c r="G2154" s="77">
        <v>10000000000</v>
      </c>
      <c r="H2154" s="77">
        <v>3000000000</v>
      </c>
      <c r="I2154" s="77">
        <v>210000</v>
      </c>
      <c r="J2154" s="79" t="s">
        <v>5701</v>
      </c>
      <c r="K2154" s="80">
        <f t="shared" si="93"/>
        <v>3</v>
      </c>
      <c r="L2154" s="48" t="s">
        <v>249</v>
      </c>
      <c r="M2154" s="79" t="s">
        <v>7164</v>
      </c>
      <c r="N2154" s="80">
        <v>3</v>
      </c>
      <c r="O2154" s="48" t="s">
        <v>7078</v>
      </c>
      <c r="P2154" s="75">
        <v>46022</v>
      </c>
      <c r="Q2154" s="75">
        <v>46022</v>
      </c>
      <c r="R2154" s="75">
        <v>42369</v>
      </c>
      <c r="S2154" s="48">
        <v>1</v>
      </c>
      <c r="T2154" s="48" t="s">
        <v>253</v>
      </c>
      <c r="U2154" s="48" t="s">
        <v>1112</v>
      </c>
      <c r="V2154" s="82" t="s">
        <v>5704</v>
      </c>
      <c r="W2154" s="75">
        <v>43465</v>
      </c>
      <c r="X2154" s="48">
        <v>15000000</v>
      </c>
      <c r="Y2154" s="77">
        <v>7000000000</v>
      </c>
      <c r="Z2154" s="94">
        <v>210000000</v>
      </c>
      <c r="AA2154" s="77">
        <v>0</v>
      </c>
      <c r="AB2154" s="48">
        <v>2</v>
      </c>
      <c r="AC2154" s="75">
        <v>46022</v>
      </c>
      <c r="AD2154" s="77">
        <v>7000000000</v>
      </c>
      <c r="AE2154" s="77">
        <v>7000000000</v>
      </c>
      <c r="AF2154" s="48">
        <v>15000000</v>
      </c>
    </row>
    <row r="2155" spans="1:32" x14ac:dyDescent="0.25">
      <c r="A2155" s="230" t="s">
        <v>5436</v>
      </c>
      <c r="B2155" s="48" t="s">
        <v>7951</v>
      </c>
      <c r="C2155" s="77">
        <v>3000000000</v>
      </c>
      <c r="D2155" s="48"/>
      <c r="E2155" s="75">
        <v>46022</v>
      </c>
      <c r="F2155" s="77">
        <v>7000000000</v>
      </c>
      <c r="G2155" s="77">
        <v>10000000000</v>
      </c>
      <c r="H2155" s="77">
        <v>3000000000</v>
      </c>
      <c r="I2155" s="77">
        <v>210000</v>
      </c>
      <c r="J2155" s="79" t="s">
        <v>5701</v>
      </c>
      <c r="K2155" s="80">
        <f t="shared" si="93"/>
        <v>3</v>
      </c>
      <c r="L2155" s="48" t="s">
        <v>249</v>
      </c>
      <c r="M2155" s="79" t="s">
        <v>7154</v>
      </c>
      <c r="N2155" s="80">
        <v>3</v>
      </c>
      <c r="O2155" s="48" t="s">
        <v>7078</v>
      </c>
      <c r="P2155" s="75">
        <v>46022</v>
      </c>
      <c r="Q2155" s="75">
        <v>46022</v>
      </c>
      <c r="R2155" s="75">
        <v>42369</v>
      </c>
      <c r="S2155" s="48">
        <v>1</v>
      </c>
      <c r="T2155" s="48" t="s">
        <v>253</v>
      </c>
      <c r="U2155" s="48" t="s">
        <v>1112</v>
      </c>
      <c r="V2155" s="82" t="s">
        <v>5704</v>
      </c>
      <c r="W2155" s="75">
        <v>43465</v>
      </c>
      <c r="X2155" s="48">
        <v>15000000</v>
      </c>
      <c r="Y2155" s="77">
        <v>7000000000</v>
      </c>
      <c r="Z2155" s="94">
        <v>210000000</v>
      </c>
      <c r="AA2155" s="77">
        <v>350000000</v>
      </c>
      <c r="AB2155" s="48">
        <v>2</v>
      </c>
      <c r="AC2155" s="75">
        <v>46022</v>
      </c>
      <c r="AD2155" s="77">
        <v>7000000000</v>
      </c>
      <c r="AE2155" s="77">
        <v>7000000000</v>
      </c>
      <c r="AF2155" s="48">
        <v>15000000</v>
      </c>
    </row>
    <row r="2156" spans="1:32" x14ac:dyDescent="0.25">
      <c r="A2156" s="230" t="s">
        <v>5438</v>
      </c>
      <c r="B2156" s="48" t="s">
        <v>7952</v>
      </c>
      <c r="C2156" s="77">
        <v>3000000000</v>
      </c>
      <c r="D2156" s="48"/>
      <c r="E2156" s="75">
        <v>46022</v>
      </c>
      <c r="F2156" s="77">
        <v>7000000000</v>
      </c>
      <c r="G2156" s="77">
        <v>10000000000</v>
      </c>
      <c r="H2156" s="77">
        <v>3000000000</v>
      </c>
      <c r="I2156" s="77">
        <v>210000</v>
      </c>
      <c r="J2156" s="79" t="s">
        <v>5701</v>
      </c>
      <c r="K2156" s="80">
        <f t="shared" si="93"/>
        <v>3</v>
      </c>
      <c r="L2156" s="48" t="s">
        <v>249</v>
      </c>
      <c r="M2156" s="79" t="s">
        <v>7167</v>
      </c>
      <c r="N2156" s="80">
        <v>3</v>
      </c>
      <c r="O2156" s="48" t="s">
        <v>7078</v>
      </c>
      <c r="P2156" s="75">
        <v>46022</v>
      </c>
      <c r="Q2156" s="75">
        <v>46022</v>
      </c>
      <c r="R2156" s="75">
        <v>42369</v>
      </c>
      <c r="S2156" s="48">
        <v>1</v>
      </c>
      <c r="T2156" s="48" t="s">
        <v>253</v>
      </c>
      <c r="U2156" s="48" t="s">
        <v>1112</v>
      </c>
      <c r="V2156" s="82" t="s">
        <v>5704</v>
      </c>
      <c r="W2156" s="75">
        <v>43465</v>
      </c>
      <c r="X2156" s="48">
        <v>15000000</v>
      </c>
      <c r="Y2156" s="77">
        <v>7000000000</v>
      </c>
      <c r="Z2156" s="94">
        <v>210000000</v>
      </c>
      <c r="AA2156" s="77">
        <v>1400000000</v>
      </c>
      <c r="AB2156" s="48">
        <v>2</v>
      </c>
      <c r="AC2156" s="75">
        <v>46022</v>
      </c>
      <c r="AD2156" s="77">
        <v>7000000000</v>
      </c>
      <c r="AE2156" s="77">
        <v>7000000000</v>
      </c>
      <c r="AF2156" s="48">
        <v>15000000</v>
      </c>
    </row>
    <row r="2157" spans="1:32" x14ac:dyDescent="0.25">
      <c r="A2157" s="230" t="s">
        <v>5440</v>
      </c>
      <c r="B2157" s="48" t="s">
        <v>7953</v>
      </c>
      <c r="C2157" s="77">
        <v>3000000000</v>
      </c>
      <c r="D2157" s="48"/>
      <c r="E2157" s="75">
        <v>46022</v>
      </c>
      <c r="F2157" s="77">
        <v>7000000000</v>
      </c>
      <c r="G2157" s="77">
        <v>10000000000</v>
      </c>
      <c r="H2157" s="77">
        <v>3000000000</v>
      </c>
      <c r="I2157" s="77">
        <v>210000</v>
      </c>
      <c r="J2157" s="79" t="s">
        <v>5701</v>
      </c>
      <c r="K2157" s="80">
        <f t="shared" si="93"/>
        <v>3</v>
      </c>
      <c r="L2157" s="48" t="s">
        <v>249</v>
      </c>
      <c r="M2157" s="79" t="s">
        <v>7169</v>
      </c>
      <c r="N2157" s="80">
        <v>3</v>
      </c>
      <c r="O2157" s="48" t="s">
        <v>7078</v>
      </c>
      <c r="P2157" s="75">
        <v>46022</v>
      </c>
      <c r="Q2157" s="75">
        <v>46022</v>
      </c>
      <c r="R2157" s="75">
        <v>42369</v>
      </c>
      <c r="S2157" s="48">
        <v>1</v>
      </c>
      <c r="T2157" s="48" t="s">
        <v>253</v>
      </c>
      <c r="U2157" s="48" t="s">
        <v>1112</v>
      </c>
      <c r="V2157" s="82" t="s">
        <v>5704</v>
      </c>
      <c r="W2157" s="75">
        <v>43465</v>
      </c>
      <c r="X2157" s="48">
        <v>15000000</v>
      </c>
      <c r="Y2157" s="77">
        <v>7000000000</v>
      </c>
      <c r="Z2157" s="94">
        <v>210000000</v>
      </c>
      <c r="AA2157" s="77">
        <v>3500000000</v>
      </c>
      <c r="AB2157" s="48">
        <v>2</v>
      </c>
      <c r="AC2157" s="75">
        <v>46022</v>
      </c>
      <c r="AD2157" s="77">
        <v>7000000000</v>
      </c>
      <c r="AE2157" s="77">
        <v>7000000000</v>
      </c>
      <c r="AF2157" s="48">
        <v>15000000</v>
      </c>
    </row>
    <row r="2158" spans="1:32" x14ac:dyDescent="0.25">
      <c r="A2158" s="230" t="s">
        <v>5442</v>
      </c>
      <c r="B2158" s="48" t="s">
        <v>7954</v>
      </c>
      <c r="C2158" s="77">
        <v>3000000000</v>
      </c>
      <c r="D2158" s="48"/>
      <c r="E2158" s="75">
        <v>46022</v>
      </c>
      <c r="F2158" s="77">
        <v>7000000000</v>
      </c>
      <c r="G2158" s="77">
        <v>10000000000</v>
      </c>
      <c r="H2158" s="77">
        <v>3000000000</v>
      </c>
      <c r="I2158" s="77">
        <v>210000</v>
      </c>
      <c r="J2158" s="79" t="s">
        <v>5701</v>
      </c>
      <c r="K2158" s="80">
        <f t="shared" si="93"/>
        <v>3</v>
      </c>
      <c r="L2158" s="48" t="s">
        <v>249</v>
      </c>
      <c r="M2158" s="79" t="s">
        <v>7171</v>
      </c>
      <c r="N2158" s="80">
        <v>3</v>
      </c>
      <c r="O2158" s="48" t="s">
        <v>7078</v>
      </c>
      <c r="P2158" s="75">
        <v>46022</v>
      </c>
      <c r="Q2158" s="75">
        <v>46022</v>
      </c>
      <c r="R2158" s="75">
        <v>42369</v>
      </c>
      <c r="S2158" s="48">
        <v>1</v>
      </c>
      <c r="T2158" s="48" t="s">
        <v>253</v>
      </c>
      <c r="U2158" s="48" t="s">
        <v>1112</v>
      </c>
      <c r="V2158" s="82" t="s">
        <v>5704</v>
      </c>
      <c r="W2158" s="75">
        <v>43465</v>
      </c>
      <c r="X2158" s="48">
        <v>15000000</v>
      </c>
      <c r="Y2158" s="77">
        <v>7000000000</v>
      </c>
      <c r="Z2158" s="94">
        <v>210000000</v>
      </c>
      <c r="AA2158" s="77">
        <v>4200000000</v>
      </c>
      <c r="AB2158" s="48">
        <v>2</v>
      </c>
      <c r="AC2158" s="75">
        <v>46022</v>
      </c>
      <c r="AD2158" s="77">
        <v>7000000000</v>
      </c>
      <c r="AE2158" s="77">
        <v>7000000000</v>
      </c>
      <c r="AF2158" s="48">
        <v>15000000</v>
      </c>
    </row>
    <row r="2159" spans="1:32" x14ac:dyDescent="0.25">
      <c r="A2159" s="230" t="s">
        <v>5444</v>
      </c>
      <c r="B2159" s="48" t="s">
        <v>7955</v>
      </c>
      <c r="C2159" s="77">
        <v>3000000000</v>
      </c>
      <c r="D2159" s="48"/>
      <c r="E2159" s="75">
        <v>46022</v>
      </c>
      <c r="F2159" s="77">
        <v>7000000000</v>
      </c>
      <c r="G2159" s="77">
        <v>10000000000</v>
      </c>
      <c r="H2159" s="77">
        <v>3000000000</v>
      </c>
      <c r="I2159" s="77">
        <v>210000</v>
      </c>
      <c r="J2159" s="79" t="s">
        <v>5701</v>
      </c>
      <c r="K2159" s="80">
        <f t="shared" si="93"/>
        <v>3</v>
      </c>
      <c r="L2159" s="48" t="s">
        <v>249</v>
      </c>
      <c r="M2159" s="79" t="s">
        <v>7173</v>
      </c>
      <c r="N2159" s="80">
        <v>3</v>
      </c>
      <c r="O2159" s="48" t="s">
        <v>7078</v>
      </c>
      <c r="P2159" s="75">
        <v>46022</v>
      </c>
      <c r="Q2159" s="75">
        <v>46022</v>
      </c>
      <c r="R2159" s="75">
        <v>42369</v>
      </c>
      <c r="S2159" s="48">
        <v>1</v>
      </c>
      <c r="T2159" s="48" t="s">
        <v>253</v>
      </c>
      <c r="U2159" s="48" t="s">
        <v>1112</v>
      </c>
      <c r="V2159" s="82" t="s">
        <v>5704</v>
      </c>
      <c r="W2159" s="75">
        <v>43465</v>
      </c>
      <c r="X2159" s="48">
        <v>15000000</v>
      </c>
      <c r="Y2159" s="77">
        <v>7000000000</v>
      </c>
      <c r="Z2159" s="94">
        <v>210000000</v>
      </c>
      <c r="AA2159" s="77">
        <v>0</v>
      </c>
      <c r="AB2159" s="48">
        <v>2</v>
      </c>
      <c r="AC2159" s="75">
        <v>46022</v>
      </c>
      <c r="AD2159" s="77">
        <v>7000000000</v>
      </c>
      <c r="AE2159" s="77">
        <v>7000000000</v>
      </c>
      <c r="AF2159" s="48">
        <v>15000000</v>
      </c>
    </row>
    <row r="2160" spans="1:32" x14ac:dyDescent="0.25">
      <c r="A2160" s="230" t="s">
        <v>5446</v>
      </c>
      <c r="B2160" s="48" t="s">
        <v>7956</v>
      </c>
      <c r="C2160" s="77">
        <v>3000000000</v>
      </c>
      <c r="D2160" s="48"/>
      <c r="E2160" s="75">
        <v>46022</v>
      </c>
      <c r="F2160" s="77">
        <v>7000000000</v>
      </c>
      <c r="G2160" s="77">
        <v>10000000000</v>
      </c>
      <c r="H2160" s="77">
        <v>3000000000</v>
      </c>
      <c r="I2160" s="77">
        <v>210000</v>
      </c>
      <c r="J2160" s="79" t="s">
        <v>5701</v>
      </c>
      <c r="K2160" s="80">
        <f t="shared" si="93"/>
        <v>3</v>
      </c>
      <c r="L2160" s="48" t="s">
        <v>249</v>
      </c>
      <c r="M2160" s="79" t="s">
        <v>7175</v>
      </c>
      <c r="N2160" s="80">
        <v>3</v>
      </c>
      <c r="O2160" s="48" t="s">
        <v>7078</v>
      </c>
      <c r="P2160" s="75">
        <v>46022</v>
      </c>
      <c r="Q2160" s="75">
        <v>46022</v>
      </c>
      <c r="R2160" s="75">
        <v>42369</v>
      </c>
      <c r="S2160" s="48">
        <v>1</v>
      </c>
      <c r="T2160" s="48" t="s">
        <v>253</v>
      </c>
      <c r="U2160" s="48" t="s">
        <v>1112</v>
      </c>
      <c r="V2160" s="82" t="s">
        <v>5704</v>
      </c>
      <c r="W2160" s="75">
        <v>43465</v>
      </c>
      <c r="X2160" s="48">
        <v>15000000</v>
      </c>
      <c r="Y2160" s="77">
        <v>7000000000</v>
      </c>
      <c r="Z2160" s="94">
        <v>210000000</v>
      </c>
      <c r="AA2160" s="77">
        <v>350000000</v>
      </c>
      <c r="AB2160" s="48">
        <v>2</v>
      </c>
      <c r="AC2160" s="75">
        <v>46022</v>
      </c>
      <c r="AD2160" s="77">
        <v>7000000000</v>
      </c>
      <c r="AE2160" s="77">
        <v>7000000000</v>
      </c>
      <c r="AF2160" s="48">
        <v>15000000</v>
      </c>
    </row>
    <row r="2161" spans="1:32" x14ac:dyDescent="0.25">
      <c r="A2161" s="230" t="s">
        <v>5448</v>
      </c>
      <c r="B2161" s="48" t="s">
        <v>7957</v>
      </c>
      <c r="C2161" s="77">
        <v>3000000000</v>
      </c>
      <c r="D2161" s="48"/>
      <c r="E2161" s="75">
        <v>46022</v>
      </c>
      <c r="F2161" s="77">
        <v>7000000000</v>
      </c>
      <c r="G2161" s="77">
        <v>10000000000</v>
      </c>
      <c r="H2161" s="77">
        <v>3000000000</v>
      </c>
      <c r="I2161" s="77">
        <v>210000</v>
      </c>
      <c r="J2161" s="79" t="s">
        <v>5701</v>
      </c>
      <c r="K2161" s="80">
        <f t="shared" si="93"/>
        <v>3</v>
      </c>
      <c r="L2161" s="48" t="s">
        <v>249</v>
      </c>
      <c r="M2161" s="79" t="s">
        <v>7177</v>
      </c>
      <c r="N2161" s="80">
        <v>3</v>
      </c>
      <c r="O2161" s="48" t="s">
        <v>7078</v>
      </c>
      <c r="P2161" s="75">
        <v>46022</v>
      </c>
      <c r="Q2161" s="75">
        <v>46022</v>
      </c>
      <c r="R2161" s="75">
        <v>42369</v>
      </c>
      <c r="S2161" s="48">
        <v>1</v>
      </c>
      <c r="T2161" s="48" t="s">
        <v>253</v>
      </c>
      <c r="U2161" s="48" t="s">
        <v>1112</v>
      </c>
      <c r="V2161" s="82" t="s">
        <v>5704</v>
      </c>
      <c r="W2161" s="75">
        <v>43465</v>
      </c>
      <c r="X2161" s="48">
        <v>15000000</v>
      </c>
      <c r="Y2161" s="77">
        <v>7000000000</v>
      </c>
      <c r="Z2161" s="94">
        <v>210000000</v>
      </c>
      <c r="AA2161" s="77">
        <v>1400000000</v>
      </c>
      <c r="AB2161" s="48">
        <v>2</v>
      </c>
      <c r="AC2161" s="75">
        <v>46022</v>
      </c>
      <c r="AD2161" s="77">
        <v>7000000000</v>
      </c>
      <c r="AE2161" s="77">
        <v>7000000000</v>
      </c>
      <c r="AF2161" s="48">
        <v>15000000</v>
      </c>
    </row>
    <row r="2162" spans="1:32" x14ac:dyDescent="0.25">
      <c r="A2162" s="230" t="s">
        <v>5450</v>
      </c>
      <c r="B2162" s="48" t="s">
        <v>7958</v>
      </c>
      <c r="C2162" s="77">
        <v>3000000000</v>
      </c>
      <c r="D2162" s="48"/>
      <c r="E2162" s="75">
        <v>46022</v>
      </c>
      <c r="F2162" s="77">
        <v>7000000000</v>
      </c>
      <c r="G2162" s="77">
        <v>10000000000</v>
      </c>
      <c r="H2162" s="77">
        <v>3000000000</v>
      </c>
      <c r="I2162" s="77">
        <v>210000</v>
      </c>
      <c r="J2162" s="79" t="s">
        <v>5701</v>
      </c>
      <c r="K2162" s="80">
        <f t="shared" si="93"/>
        <v>3</v>
      </c>
      <c r="L2162" s="48" t="s">
        <v>249</v>
      </c>
      <c r="M2162" s="79" t="s">
        <v>7179</v>
      </c>
      <c r="N2162" s="80">
        <v>3</v>
      </c>
      <c r="O2162" s="48" t="s">
        <v>7078</v>
      </c>
      <c r="P2162" s="75">
        <v>46022</v>
      </c>
      <c r="Q2162" s="75">
        <v>46022</v>
      </c>
      <c r="R2162" s="75">
        <v>42369</v>
      </c>
      <c r="S2162" s="48">
        <v>1</v>
      </c>
      <c r="T2162" s="48" t="s">
        <v>253</v>
      </c>
      <c r="U2162" s="48" t="s">
        <v>1112</v>
      </c>
      <c r="V2162" s="82" t="s">
        <v>5704</v>
      </c>
      <c r="W2162" s="75">
        <v>43465</v>
      </c>
      <c r="X2162" s="48">
        <v>15000000</v>
      </c>
      <c r="Y2162" s="77">
        <v>7000000000</v>
      </c>
      <c r="Z2162" s="94">
        <v>210000000</v>
      </c>
      <c r="AA2162" s="77">
        <v>3500000000</v>
      </c>
      <c r="AB2162" s="48">
        <v>2</v>
      </c>
      <c r="AC2162" s="75">
        <v>46022</v>
      </c>
      <c r="AD2162" s="77">
        <v>7000000000</v>
      </c>
      <c r="AE2162" s="77">
        <v>7000000000</v>
      </c>
      <c r="AF2162" s="48">
        <v>15000000</v>
      </c>
    </row>
    <row r="2163" spans="1:32" x14ac:dyDescent="0.25">
      <c r="A2163" s="230" t="s">
        <v>5452</v>
      </c>
      <c r="B2163" s="48" t="s">
        <v>7959</v>
      </c>
      <c r="C2163" s="77">
        <v>3000000000</v>
      </c>
      <c r="D2163" s="48"/>
      <c r="E2163" s="75">
        <v>46022</v>
      </c>
      <c r="F2163" s="77">
        <v>7000000000</v>
      </c>
      <c r="G2163" s="77">
        <v>10000000000</v>
      </c>
      <c r="H2163" s="77">
        <v>3000000000</v>
      </c>
      <c r="I2163" s="77">
        <v>210000</v>
      </c>
      <c r="J2163" s="79" t="s">
        <v>5701</v>
      </c>
      <c r="K2163" s="80">
        <f t="shared" si="93"/>
        <v>4</v>
      </c>
      <c r="L2163" s="48" t="s">
        <v>249</v>
      </c>
      <c r="M2163" s="79" t="s">
        <v>7181</v>
      </c>
      <c r="N2163" s="80">
        <v>4</v>
      </c>
      <c r="O2163" s="48" t="s">
        <v>7078</v>
      </c>
      <c r="P2163" s="75">
        <v>46022</v>
      </c>
      <c r="Q2163" s="75">
        <v>46022</v>
      </c>
      <c r="R2163" s="75">
        <v>42369</v>
      </c>
      <c r="S2163" s="48">
        <v>1</v>
      </c>
      <c r="T2163" s="48" t="s">
        <v>253</v>
      </c>
      <c r="U2163" s="48" t="s">
        <v>1112</v>
      </c>
      <c r="V2163" s="82" t="s">
        <v>5704</v>
      </c>
      <c r="W2163" s="75">
        <v>43465</v>
      </c>
      <c r="X2163" s="48">
        <v>15000000</v>
      </c>
      <c r="Y2163" s="77">
        <v>7000000000</v>
      </c>
      <c r="Z2163" s="94">
        <v>210000000</v>
      </c>
      <c r="AA2163" s="77">
        <v>4200000000</v>
      </c>
      <c r="AB2163" s="48">
        <v>2</v>
      </c>
      <c r="AC2163" s="75">
        <v>46022</v>
      </c>
      <c r="AD2163" s="77">
        <v>7000000000</v>
      </c>
      <c r="AE2163" s="77">
        <v>7000000000</v>
      </c>
      <c r="AF2163" s="48">
        <v>15000000</v>
      </c>
    </row>
    <row r="2164" spans="1:32" x14ac:dyDescent="0.25">
      <c r="A2164" s="230" t="s">
        <v>5454</v>
      </c>
      <c r="B2164" s="48" t="s">
        <v>7960</v>
      </c>
      <c r="C2164" s="77">
        <v>3000000000</v>
      </c>
      <c r="D2164" s="48"/>
      <c r="E2164" s="75">
        <v>46022</v>
      </c>
      <c r="F2164" s="77">
        <v>7000000000</v>
      </c>
      <c r="G2164" s="77">
        <v>10000000000</v>
      </c>
      <c r="H2164" s="77">
        <v>3000000000</v>
      </c>
      <c r="I2164" s="77">
        <v>210000</v>
      </c>
      <c r="J2164" s="79" t="s">
        <v>5701</v>
      </c>
      <c r="K2164" s="80">
        <f t="shared" si="93"/>
        <v>4</v>
      </c>
      <c r="L2164" s="48" t="s">
        <v>249</v>
      </c>
      <c r="M2164" s="79" t="s">
        <v>7183</v>
      </c>
      <c r="N2164" s="80">
        <v>4</v>
      </c>
      <c r="O2164" s="48" t="s">
        <v>7078</v>
      </c>
      <c r="P2164" s="75">
        <v>46022</v>
      </c>
      <c r="Q2164" s="75">
        <v>46022</v>
      </c>
      <c r="R2164" s="75">
        <v>42369</v>
      </c>
      <c r="S2164" s="48">
        <v>1</v>
      </c>
      <c r="T2164" s="48" t="s">
        <v>253</v>
      </c>
      <c r="U2164" s="48" t="s">
        <v>1112</v>
      </c>
      <c r="V2164" s="82" t="s">
        <v>5704</v>
      </c>
      <c r="W2164" s="75">
        <v>43465</v>
      </c>
      <c r="X2164" s="48">
        <v>15000000</v>
      </c>
      <c r="Y2164" s="77">
        <v>7000000000</v>
      </c>
      <c r="Z2164" s="94">
        <v>210000000</v>
      </c>
      <c r="AA2164" s="77">
        <v>0</v>
      </c>
      <c r="AB2164" s="48">
        <v>2</v>
      </c>
      <c r="AC2164" s="75">
        <v>46022</v>
      </c>
      <c r="AD2164" s="77">
        <v>7000000000</v>
      </c>
      <c r="AE2164" s="77">
        <v>7000000000</v>
      </c>
      <c r="AF2164" s="48">
        <v>15000000</v>
      </c>
    </row>
    <row r="2165" spans="1:32" x14ac:dyDescent="0.25">
      <c r="A2165" s="230" t="s">
        <v>5456</v>
      </c>
      <c r="B2165" s="48" t="s">
        <v>7961</v>
      </c>
      <c r="C2165" s="77">
        <v>3000000000</v>
      </c>
      <c r="D2165" s="48"/>
      <c r="E2165" s="75">
        <v>46022</v>
      </c>
      <c r="F2165" s="77">
        <v>7000000000</v>
      </c>
      <c r="G2165" s="77">
        <v>10000000000</v>
      </c>
      <c r="H2165" s="77">
        <v>3000000000</v>
      </c>
      <c r="I2165" s="77">
        <v>210000</v>
      </c>
      <c r="J2165" s="79" t="s">
        <v>5701</v>
      </c>
      <c r="K2165" s="80">
        <f t="shared" si="93"/>
        <v>4</v>
      </c>
      <c r="L2165" s="48" t="s">
        <v>249</v>
      </c>
      <c r="M2165" s="79" t="s">
        <v>7185</v>
      </c>
      <c r="N2165" s="80">
        <v>4</v>
      </c>
      <c r="O2165" s="48" t="s">
        <v>7078</v>
      </c>
      <c r="P2165" s="75">
        <v>46022</v>
      </c>
      <c r="Q2165" s="75">
        <v>46022</v>
      </c>
      <c r="R2165" s="75">
        <v>42369</v>
      </c>
      <c r="S2165" s="48">
        <v>1</v>
      </c>
      <c r="T2165" s="48" t="s">
        <v>253</v>
      </c>
      <c r="U2165" s="48" t="s">
        <v>1112</v>
      </c>
      <c r="V2165" s="82" t="s">
        <v>5704</v>
      </c>
      <c r="W2165" s="75">
        <v>43465</v>
      </c>
      <c r="X2165" s="48">
        <v>15000000</v>
      </c>
      <c r="Y2165" s="77">
        <v>7000000000</v>
      </c>
      <c r="Z2165" s="94">
        <v>210000000</v>
      </c>
      <c r="AA2165" s="77">
        <v>350000000</v>
      </c>
      <c r="AB2165" s="48">
        <v>2</v>
      </c>
      <c r="AC2165" s="75">
        <v>46022</v>
      </c>
      <c r="AD2165" s="77">
        <v>7000000000</v>
      </c>
      <c r="AE2165" s="77">
        <v>7000000000</v>
      </c>
      <c r="AF2165" s="48">
        <v>15000000</v>
      </c>
    </row>
    <row r="2166" spans="1:32" x14ac:dyDescent="0.25">
      <c r="A2166" s="230" t="s">
        <v>5458</v>
      </c>
      <c r="B2166" s="48" t="s">
        <v>7962</v>
      </c>
      <c r="C2166" s="77">
        <v>3000000000</v>
      </c>
      <c r="D2166" s="48"/>
      <c r="E2166" s="75">
        <v>46022</v>
      </c>
      <c r="F2166" s="77">
        <v>7000000000</v>
      </c>
      <c r="G2166" s="77">
        <v>10000000000</v>
      </c>
      <c r="H2166" s="77">
        <v>3000000000</v>
      </c>
      <c r="I2166" s="77">
        <v>210000</v>
      </c>
      <c r="J2166" s="79" t="s">
        <v>5701</v>
      </c>
      <c r="K2166" s="80">
        <f t="shared" si="93"/>
        <v>4</v>
      </c>
      <c r="L2166" s="48" t="s">
        <v>249</v>
      </c>
      <c r="M2166" s="79" t="s">
        <v>7187</v>
      </c>
      <c r="N2166" s="80">
        <v>4</v>
      </c>
      <c r="O2166" s="48" t="s">
        <v>7078</v>
      </c>
      <c r="P2166" s="75">
        <v>46022</v>
      </c>
      <c r="Q2166" s="75">
        <v>46022</v>
      </c>
      <c r="R2166" s="75">
        <v>42369</v>
      </c>
      <c r="S2166" s="48">
        <v>1</v>
      </c>
      <c r="T2166" s="48" t="s">
        <v>253</v>
      </c>
      <c r="U2166" s="48" t="s">
        <v>1112</v>
      </c>
      <c r="V2166" s="82" t="s">
        <v>5704</v>
      </c>
      <c r="W2166" s="75">
        <v>43465</v>
      </c>
      <c r="X2166" s="48">
        <v>15000000</v>
      </c>
      <c r="Y2166" s="77">
        <v>7000000000</v>
      </c>
      <c r="Z2166" s="94">
        <v>210000000</v>
      </c>
      <c r="AA2166" s="77">
        <v>1400000000</v>
      </c>
      <c r="AB2166" s="48">
        <v>2</v>
      </c>
      <c r="AC2166" s="75">
        <v>46022</v>
      </c>
      <c r="AD2166" s="77">
        <v>7000000000</v>
      </c>
      <c r="AE2166" s="77">
        <v>7000000000</v>
      </c>
      <c r="AF2166" s="48">
        <v>15000000</v>
      </c>
    </row>
    <row r="2167" spans="1:32" x14ac:dyDescent="0.25">
      <c r="A2167" s="230" t="s">
        <v>5460</v>
      </c>
      <c r="B2167" s="48" t="s">
        <v>7963</v>
      </c>
      <c r="C2167" s="77">
        <v>3000000000</v>
      </c>
      <c r="D2167" s="48"/>
      <c r="E2167" s="75">
        <v>46022</v>
      </c>
      <c r="F2167" s="77">
        <v>7000000000</v>
      </c>
      <c r="G2167" s="77">
        <v>10000000000</v>
      </c>
      <c r="H2167" s="77">
        <v>3000000000</v>
      </c>
      <c r="I2167" s="77">
        <v>210000</v>
      </c>
      <c r="J2167" s="79" t="s">
        <v>5701</v>
      </c>
      <c r="K2167" s="80">
        <f t="shared" si="93"/>
        <v>4</v>
      </c>
      <c r="L2167" s="48" t="s">
        <v>249</v>
      </c>
      <c r="M2167" s="79" t="s">
        <v>7189</v>
      </c>
      <c r="N2167" s="80">
        <v>4</v>
      </c>
      <c r="O2167" s="48" t="s">
        <v>7078</v>
      </c>
      <c r="P2167" s="75">
        <v>46022</v>
      </c>
      <c r="Q2167" s="75">
        <v>46022</v>
      </c>
      <c r="R2167" s="75">
        <v>42369</v>
      </c>
      <c r="S2167" s="48">
        <v>1</v>
      </c>
      <c r="T2167" s="48" t="s">
        <v>253</v>
      </c>
      <c r="U2167" s="48" t="s">
        <v>1112</v>
      </c>
      <c r="V2167" s="82" t="s">
        <v>5704</v>
      </c>
      <c r="W2167" s="75">
        <v>43465</v>
      </c>
      <c r="X2167" s="48">
        <v>15000000</v>
      </c>
      <c r="Y2167" s="77">
        <v>7000000000</v>
      </c>
      <c r="Z2167" s="94">
        <v>210000000</v>
      </c>
      <c r="AA2167" s="77">
        <v>3500000000</v>
      </c>
      <c r="AB2167" s="48">
        <v>2</v>
      </c>
      <c r="AC2167" s="75">
        <v>46022</v>
      </c>
      <c r="AD2167" s="77">
        <v>7000000000</v>
      </c>
      <c r="AE2167" s="77">
        <v>7000000000</v>
      </c>
      <c r="AF2167" s="48">
        <v>15000000</v>
      </c>
    </row>
    <row r="2168" spans="1:32" x14ac:dyDescent="0.25">
      <c r="A2168" s="230" t="s">
        <v>5462</v>
      </c>
      <c r="B2168" s="48" t="s">
        <v>7964</v>
      </c>
      <c r="C2168" s="77">
        <v>3000000000</v>
      </c>
      <c r="D2168" s="48"/>
      <c r="E2168" s="75">
        <v>46022</v>
      </c>
      <c r="F2168" s="77">
        <v>7000000000</v>
      </c>
      <c r="G2168" s="77">
        <v>10000000000</v>
      </c>
      <c r="H2168" s="77">
        <v>3000000000</v>
      </c>
      <c r="I2168" s="77">
        <v>210000</v>
      </c>
      <c r="J2168" s="79" t="s">
        <v>5701</v>
      </c>
      <c r="K2168" s="80">
        <f t="shared" si="93"/>
        <v>4</v>
      </c>
      <c r="L2168" s="48" t="s">
        <v>249</v>
      </c>
      <c r="M2168" s="79" t="s">
        <v>7158</v>
      </c>
      <c r="N2168" s="80">
        <v>4</v>
      </c>
      <c r="O2168" s="48" t="s">
        <v>7078</v>
      </c>
      <c r="P2168" s="75">
        <v>46022</v>
      </c>
      <c r="Q2168" s="75">
        <v>46022</v>
      </c>
      <c r="R2168" s="75">
        <v>42369</v>
      </c>
      <c r="S2168" s="48">
        <v>1</v>
      </c>
      <c r="T2168" s="48" t="s">
        <v>253</v>
      </c>
      <c r="U2168" s="48" t="s">
        <v>1112</v>
      </c>
      <c r="V2168" s="82" t="s">
        <v>5704</v>
      </c>
      <c r="W2168" s="75">
        <v>43465</v>
      </c>
      <c r="X2168" s="48">
        <v>15000000</v>
      </c>
      <c r="Y2168" s="77">
        <v>7000000000</v>
      </c>
      <c r="Z2168" s="94">
        <v>210000000</v>
      </c>
      <c r="AA2168" s="77">
        <v>4200000000</v>
      </c>
      <c r="AB2168" s="48">
        <v>2</v>
      </c>
      <c r="AC2168" s="75">
        <v>46022</v>
      </c>
      <c r="AD2168" s="77">
        <v>7000000000</v>
      </c>
      <c r="AE2168" s="77">
        <v>7000000000</v>
      </c>
      <c r="AF2168" s="48">
        <v>15000000</v>
      </c>
    </row>
    <row r="2169" spans="1:32" x14ac:dyDescent="0.25">
      <c r="A2169" s="230" t="s">
        <v>5464</v>
      </c>
      <c r="B2169" s="48" t="s">
        <v>7965</v>
      </c>
      <c r="C2169" s="77">
        <v>3000000000</v>
      </c>
      <c r="D2169" s="48"/>
      <c r="E2169" s="75">
        <v>46022</v>
      </c>
      <c r="F2169" s="77">
        <v>7000000000</v>
      </c>
      <c r="G2169" s="77">
        <v>10000000000</v>
      </c>
      <c r="H2169" s="77">
        <v>3000000000</v>
      </c>
      <c r="I2169" s="77">
        <v>210000</v>
      </c>
      <c r="J2169" s="79" t="s">
        <v>5701</v>
      </c>
      <c r="K2169" s="80">
        <f t="shared" si="93"/>
        <v>4</v>
      </c>
      <c r="L2169" s="48" t="s">
        <v>249</v>
      </c>
      <c r="M2169" s="79" t="s">
        <v>7192</v>
      </c>
      <c r="N2169" s="80">
        <v>4</v>
      </c>
      <c r="O2169" s="48" t="s">
        <v>7078</v>
      </c>
      <c r="P2169" s="75">
        <v>46022</v>
      </c>
      <c r="Q2169" s="75">
        <v>46022</v>
      </c>
      <c r="R2169" s="75">
        <v>42369</v>
      </c>
      <c r="S2169" s="48">
        <v>1</v>
      </c>
      <c r="T2169" s="48" t="s">
        <v>253</v>
      </c>
      <c r="U2169" s="48" t="s">
        <v>1112</v>
      </c>
      <c r="V2169" s="82" t="s">
        <v>5704</v>
      </c>
      <c r="W2169" s="75">
        <v>43465</v>
      </c>
      <c r="X2169" s="48">
        <v>15000000</v>
      </c>
      <c r="Y2169" s="77">
        <v>7000000000</v>
      </c>
      <c r="Z2169" s="94">
        <v>210000000</v>
      </c>
      <c r="AA2169" s="77">
        <v>0</v>
      </c>
      <c r="AB2169" s="48">
        <v>2</v>
      </c>
      <c r="AC2169" s="75">
        <v>46022</v>
      </c>
      <c r="AD2169" s="77">
        <v>7000000000</v>
      </c>
      <c r="AE2169" s="77">
        <v>7000000000</v>
      </c>
      <c r="AF2169" s="48">
        <v>15000000</v>
      </c>
    </row>
    <row r="2170" spans="1:32" x14ac:dyDescent="0.25">
      <c r="A2170" s="230" t="s">
        <v>5466</v>
      </c>
      <c r="B2170" s="48" t="s">
        <v>7966</v>
      </c>
      <c r="C2170" s="77">
        <v>3000000000</v>
      </c>
      <c r="D2170" s="48"/>
      <c r="E2170" s="75">
        <v>46022</v>
      </c>
      <c r="F2170" s="77">
        <v>7000000000</v>
      </c>
      <c r="G2170" s="77">
        <v>10000000000</v>
      </c>
      <c r="H2170" s="77">
        <v>3000000000</v>
      </c>
      <c r="I2170" s="77">
        <v>210000</v>
      </c>
      <c r="J2170" s="79" t="s">
        <v>5701</v>
      </c>
      <c r="K2170" s="80">
        <f t="shared" si="93"/>
        <v>4</v>
      </c>
      <c r="L2170" s="48" t="s">
        <v>249</v>
      </c>
      <c r="M2170" s="79" t="s">
        <v>7183</v>
      </c>
      <c r="N2170" s="80">
        <v>4</v>
      </c>
      <c r="O2170" s="48" t="s">
        <v>7078</v>
      </c>
      <c r="P2170" s="75">
        <v>46022</v>
      </c>
      <c r="Q2170" s="75">
        <v>46022</v>
      </c>
      <c r="R2170" s="75">
        <v>42369</v>
      </c>
      <c r="S2170" s="48">
        <v>1</v>
      </c>
      <c r="T2170" s="48" t="s">
        <v>253</v>
      </c>
      <c r="U2170" s="48" t="s">
        <v>1112</v>
      </c>
      <c r="V2170" s="82" t="s">
        <v>5704</v>
      </c>
      <c r="W2170" s="75">
        <v>43465</v>
      </c>
      <c r="X2170" s="48">
        <v>15000000</v>
      </c>
      <c r="Y2170" s="77">
        <v>7000000000</v>
      </c>
      <c r="Z2170" s="94">
        <v>210000000</v>
      </c>
      <c r="AA2170" s="77">
        <v>350000000</v>
      </c>
      <c r="AB2170" s="48">
        <v>2</v>
      </c>
      <c r="AC2170" s="75">
        <v>46022</v>
      </c>
      <c r="AD2170" s="77">
        <v>7000000000</v>
      </c>
      <c r="AE2170" s="77">
        <v>7000000000</v>
      </c>
      <c r="AF2170" s="48">
        <v>15000000</v>
      </c>
    </row>
    <row r="2171" spans="1:32" x14ac:dyDescent="0.25">
      <c r="A2171" s="230" t="s">
        <v>5468</v>
      </c>
      <c r="B2171" s="48" t="s">
        <v>7967</v>
      </c>
      <c r="C2171" s="77">
        <v>3000000000</v>
      </c>
      <c r="D2171" s="48"/>
      <c r="E2171" s="75">
        <v>46022</v>
      </c>
      <c r="F2171" s="77">
        <v>7000000000</v>
      </c>
      <c r="G2171" s="77">
        <v>10000000000</v>
      </c>
      <c r="H2171" s="77">
        <v>3000000000</v>
      </c>
      <c r="I2171" s="77">
        <v>210000</v>
      </c>
      <c r="J2171" s="79" t="s">
        <v>5701</v>
      </c>
      <c r="K2171" s="80">
        <f t="shared" si="93"/>
        <v>4</v>
      </c>
      <c r="L2171" s="48" t="s">
        <v>249</v>
      </c>
      <c r="M2171" s="79" t="s">
        <v>7131</v>
      </c>
      <c r="N2171" s="80">
        <v>4</v>
      </c>
      <c r="O2171" s="48" t="s">
        <v>7078</v>
      </c>
      <c r="P2171" s="75">
        <v>46022</v>
      </c>
      <c r="Q2171" s="75">
        <v>46022</v>
      </c>
      <c r="R2171" s="75">
        <v>42369</v>
      </c>
      <c r="S2171" s="48">
        <v>1</v>
      </c>
      <c r="T2171" s="48" t="s">
        <v>253</v>
      </c>
      <c r="U2171" s="48" t="s">
        <v>1112</v>
      </c>
      <c r="V2171" s="82" t="s">
        <v>5704</v>
      </c>
      <c r="W2171" s="75">
        <v>43465</v>
      </c>
      <c r="X2171" s="48">
        <v>15000000</v>
      </c>
      <c r="Y2171" s="77">
        <v>7000000000</v>
      </c>
      <c r="Z2171" s="94">
        <v>210000000</v>
      </c>
      <c r="AA2171" s="77">
        <v>1400000000</v>
      </c>
      <c r="AB2171" s="48">
        <v>2</v>
      </c>
      <c r="AC2171" s="75">
        <v>46022</v>
      </c>
      <c r="AD2171" s="77">
        <v>7000000000</v>
      </c>
      <c r="AE2171" s="77">
        <v>7000000000</v>
      </c>
      <c r="AF2171" s="48">
        <v>15000000</v>
      </c>
    </row>
    <row r="2172" spans="1:32" x14ac:dyDescent="0.25">
      <c r="A2172" s="230" t="s">
        <v>5470</v>
      </c>
      <c r="B2172" s="48" t="s">
        <v>7968</v>
      </c>
      <c r="C2172" s="77">
        <v>3000000000</v>
      </c>
      <c r="D2172" s="48"/>
      <c r="E2172" s="75">
        <v>46022</v>
      </c>
      <c r="F2172" s="77">
        <v>7000000000</v>
      </c>
      <c r="G2172" s="77">
        <v>10000000000</v>
      </c>
      <c r="H2172" s="77">
        <v>3000000000</v>
      </c>
      <c r="I2172" s="77">
        <v>210000</v>
      </c>
      <c r="J2172" s="79" t="s">
        <v>5701</v>
      </c>
      <c r="K2172" s="80">
        <f t="shared" si="93"/>
        <v>4</v>
      </c>
      <c r="L2172" s="48" t="s">
        <v>249</v>
      </c>
      <c r="M2172" s="79" t="s">
        <v>7103</v>
      </c>
      <c r="N2172" s="80">
        <v>4</v>
      </c>
      <c r="O2172" s="48" t="s">
        <v>7078</v>
      </c>
      <c r="P2172" s="75">
        <v>46022</v>
      </c>
      <c r="Q2172" s="75">
        <v>46022</v>
      </c>
      <c r="R2172" s="75">
        <v>42369</v>
      </c>
      <c r="S2172" s="48">
        <v>1</v>
      </c>
      <c r="T2172" s="48" t="s">
        <v>253</v>
      </c>
      <c r="U2172" s="48" t="s">
        <v>1112</v>
      </c>
      <c r="V2172" s="82" t="s">
        <v>5704</v>
      </c>
      <c r="W2172" s="75">
        <v>43465</v>
      </c>
      <c r="X2172" s="48">
        <v>15000000</v>
      </c>
      <c r="Y2172" s="77">
        <v>7000000000</v>
      </c>
      <c r="Z2172" s="94">
        <v>210000000</v>
      </c>
      <c r="AA2172" s="77">
        <v>3500000000</v>
      </c>
      <c r="AB2172" s="48">
        <v>2</v>
      </c>
      <c r="AC2172" s="75">
        <v>46022</v>
      </c>
      <c r="AD2172" s="77">
        <v>7000000000</v>
      </c>
      <c r="AE2172" s="77">
        <v>7000000000</v>
      </c>
      <c r="AF2172" s="48">
        <v>15000000</v>
      </c>
    </row>
    <row r="2173" spans="1:32" x14ac:dyDescent="0.25">
      <c r="A2173" s="230" t="s">
        <v>5472</v>
      </c>
      <c r="B2173" s="48" t="s">
        <v>7969</v>
      </c>
      <c r="C2173" s="77">
        <v>3000000000</v>
      </c>
      <c r="D2173" s="48"/>
      <c r="E2173" s="75">
        <v>46022</v>
      </c>
      <c r="F2173" s="77">
        <v>7000000000</v>
      </c>
      <c r="G2173" s="77">
        <v>10000000000</v>
      </c>
      <c r="H2173" s="77">
        <v>3000000000</v>
      </c>
      <c r="I2173" s="77">
        <v>210000</v>
      </c>
      <c r="J2173" s="79" t="s">
        <v>5701</v>
      </c>
      <c r="K2173" s="80">
        <f t="shared" si="93"/>
        <v>4</v>
      </c>
      <c r="L2173" s="48" t="s">
        <v>249</v>
      </c>
      <c r="M2173" s="79" t="s">
        <v>7197</v>
      </c>
      <c r="N2173" s="80">
        <v>4</v>
      </c>
      <c r="O2173" s="48" t="s">
        <v>7078</v>
      </c>
      <c r="P2173" s="75">
        <v>46022</v>
      </c>
      <c r="Q2173" s="75">
        <v>46022</v>
      </c>
      <c r="R2173" s="75">
        <v>42369</v>
      </c>
      <c r="S2173" s="48">
        <v>1</v>
      </c>
      <c r="T2173" s="48" t="s">
        <v>253</v>
      </c>
      <c r="U2173" s="48" t="s">
        <v>1112</v>
      </c>
      <c r="V2173" s="82" t="s">
        <v>5704</v>
      </c>
      <c r="W2173" s="75">
        <v>43465</v>
      </c>
      <c r="X2173" s="48">
        <v>15000000</v>
      </c>
      <c r="Y2173" s="77">
        <v>7000000000</v>
      </c>
      <c r="Z2173" s="94">
        <v>210000000</v>
      </c>
      <c r="AA2173" s="77">
        <v>4200000000</v>
      </c>
      <c r="AB2173" s="48">
        <v>2</v>
      </c>
      <c r="AC2173" s="75">
        <v>46022</v>
      </c>
      <c r="AD2173" s="77">
        <v>7000000000</v>
      </c>
      <c r="AE2173" s="77">
        <v>7000000000</v>
      </c>
      <c r="AF2173" s="48">
        <v>15000000</v>
      </c>
    </row>
    <row r="2174" spans="1:32" x14ac:dyDescent="0.25">
      <c r="A2174" s="230" t="s">
        <v>5474</v>
      </c>
      <c r="B2174" s="48" t="s">
        <v>7970</v>
      </c>
      <c r="C2174" s="77">
        <v>3000000000</v>
      </c>
      <c r="D2174" s="48"/>
      <c r="E2174" s="75">
        <v>46022</v>
      </c>
      <c r="F2174" s="77">
        <v>7000000000</v>
      </c>
      <c r="G2174" s="77">
        <v>10000000000</v>
      </c>
      <c r="H2174" s="77">
        <v>3000000000</v>
      </c>
      <c r="I2174" s="77">
        <v>210000</v>
      </c>
      <c r="J2174" s="79" t="s">
        <v>5701</v>
      </c>
      <c r="K2174" s="80">
        <f t="shared" si="93"/>
        <v>4</v>
      </c>
      <c r="L2174" s="48" t="s">
        <v>249</v>
      </c>
      <c r="M2174" s="79" t="s">
        <v>7199</v>
      </c>
      <c r="N2174" s="80">
        <v>4</v>
      </c>
      <c r="O2174" s="48" t="s">
        <v>7078</v>
      </c>
      <c r="P2174" s="75">
        <v>46022</v>
      </c>
      <c r="Q2174" s="75">
        <v>46022</v>
      </c>
      <c r="R2174" s="75">
        <v>42369</v>
      </c>
      <c r="S2174" s="48">
        <v>1</v>
      </c>
      <c r="T2174" s="48" t="s">
        <v>253</v>
      </c>
      <c r="U2174" s="48" t="s">
        <v>1112</v>
      </c>
      <c r="V2174" s="82" t="s">
        <v>5704</v>
      </c>
      <c r="W2174" s="75">
        <v>43465</v>
      </c>
      <c r="X2174" s="48">
        <v>15000000</v>
      </c>
      <c r="Y2174" s="77">
        <v>7000000000</v>
      </c>
      <c r="Z2174" s="94">
        <v>210000000</v>
      </c>
      <c r="AA2174" s="77">
        <v>0</v>
      </c>
      <c r="AB2174" s="48">
        <v>2</v>
      </c>
      <c r="AC2174" s="75">
        <v>46022</v>
      </c>
      <c r="AD2174" s="77">
        <v>7000000000</v>
      </c>
      <c r="AE2174" s="77">
        <v>7000000000</v>
      </c>
      <c r="AF2174" s="48">
        <v>15000000</v>
      </c>
    </row>
    <row r="2175" spans="1:32" x14ac:dyDescent="0.25">
      <c r="A2175" s="230" t="s">
        <v>5476</v>
      </c>
      <c r="B2175" s="48" t="s">
        <v>7971</v>
      </c>
      <c r="C2175" s="77">
        <v>3000000000</v>
      </c>
      <c r="D2175" s="48"/>
      <c r="E2175" s="75">
        <v>46022</v>
      </c>
      <c r="F2175" s="77">
        <v>7000000000</v>
      </c>
      <c r="G2175" s="77">
        <v>10000000000</v>
      </c>
      <c r="H2175" s="77">
        <v>3000000000</v>
      </c>
      <c r="I2175" s="77">
        <v>210000</v>
      </c>
      <c r="J2175" s="79" t="s">
        <v>5701</v>
      </c>
      <c r="K2175" s="80">
        <f t="shared" si="93"/>
        <v>4</v>
      </c>
      <c r="L2175" s="48" t="s">
        <v>249</v>
      </c>
      <c r="M2175" s="79" t="s">
        <v>7201</v>
      </c>
      <c r="N2175" s="80">
        <v>4</v>
      </c>
      <c r="O2175" s="48" t="s">
        <v>7078</v>
      </c>
      <c r="P2175" s="75">
        <v>46022</v>
      </c>
      <c r="Q2175" s="75">
        <v>46022</v>
      </c>
      <c r="R2175" s="75">
        <v>42369</v>
      </c>
      <c r="S2175" s="48">
        <v>1</v>
      </c>
      <c r="T2175" s="48" t="s">
        <v>253</v>
      </c>
      <c r="U2175" s="48" t="s">
        <v>1112</v>
      </c>
      <c r="V2175" s="82" t="s">
        <v>5704</v>
      </c>
      <c r="W2175" s="75">
        <v>43465</v>
      </c>
      <c r="X2175" s="48">
        <v>15000000</v>
      </c>
      <c r="Y2175" s="77">
        <v>7000000000</v>
      </c>
      <c r="Z2175" s="94">
        <v>210000000</v>
      </c>
      <c r="AA2175" s="77">
        <v>350000000</v>
      </c>
      <c r="AB2175" s="48">
        <v>2</v>
      </c>
      <c r="AC2175" s="75">
        <v>46022</v>
      </c>
      <c r="AD2175" s="77">
        <v>7000000000</v>
      </c>
      <c r="AE2175" s="77">
        <v>7000000000</v>
      </c>
      <c r="AF2175" s="48">
        <v>15000000</v>
      </c>
    </row>
    <row r="2176" spans="1:32" x14ac:dyDescent="0.25">
      <c r="A2176" s="230" t="s">
        <v>5478</v>
      </c>
      <c r="B2176" s="48" t="s">
        <v>7972</v>
      </c>
      <c r="C2176" s="77">
        <v>3000000000</v>
      </c>
      <c r="D2176" s="48"/>
      <c r="E2176" s="75">
        <v>46022</v>
      </c>
      <c r="F2176" s="77">
        <v>7000000000</v>
      </c>
      <c r="G2176" s="77">
        <v>10000000000</v>
      </c>
      <c r="H2176" s="77">
        <v>3000000000</v>
      </c>
      <c r="I2176" s="77">
        <v>210000</v>
      </c>
      <c r="J2176" s="79" t="s">
        <v>5701</v>
      </c>
      <c r="K2176" s="80">
        <f t="shared" si="93"/>
        <v>4</v>
      </c>
      <c r="L2176" s="48" t="s">
        <v>249</v>
      </c>
      <c r="M2176" s="79" t="s">
        <v>7203</v>
      </c>
      <c r="N2176" s="80">
        <v>4</v>
      </c>
      <c r="O2176" s="48" t="s">
        <v>7078</v>
      </c>
      <c r="P2176" s="75">
        <v>46022</v>
      </c>
      <c r="Q2176" s="75">
        <v>46022</v>
      </c>
      <c r="R2176" s="75">
        <v>42369</v>
      </c>
      <c r="S2176" s="48">
        <v>1</v>
      </c>
      <c r="T2176" s="48" t="s">
        <v>253</v>
      </c>
      <c r="U2176" s="48" t="s">
        <v>1112</v>
      </c>
      <c r="V2176" s="82" t="s">
        <v>5704</v>
      </c>
      <c r="W2176" s="75">
        <v>43465</v>
      </c>
      <c r="X2176" s="48">
        <v>15000000</v>
      </c>
      <c r="Y2176" s="77">
        <v>7000000000</v>
      </c>
      <c r="Z2176" s="94">
        <v>210000000</v>
      </c>
      <c r="AA2176" s="77">
        <v>1400000000</v>
      </c>
      <c r="AB2176" s="48">
        <v>2</v>
      </c>
      <c r="AC2176" s="75">
        <v>46022</v>
      </c>
      <c r="AD2176" s="77">
        <v>7000000000</v>
      </c>
      <c r="AE2176" s="77">
        <v>7000000000</v>
      </c>
      <c r="AF2176" s="48">
        <v>15000000</v>
      </c>
    </row>
    <row r="2177" spans="1:32" x14ac:dyDescent="0.25">
      <c r="A2177" s="230" t="s">
        <v>5480</v>
      </c>
      <c r="B2177" s="48" t="s">
        <v>7973</v>
      </c>
      <c r="C2177" s="77">
        <v>3000000000</v>
      </c>
      <c r="D2177" s="48"/>
      <c r="E2177" s="75">
        <v>46022</v>
      </c>
      <c r="F2177" s="77">
        <v>7000000000</v>
      </c>
      <c r="G2177" s="77">
        <v>10000000000</v>
      </c>
      <c r="H2177" s="77">
        <v>3000000000</v>
      </c>
      <c r="I2177" s="77">
        <v>210000</v>
      </c>
      <c r="J2177" s="79" t="s">
        <v>5701</v>
      </c>
      <c r="K2177" s="80">
        <f t="shared" si="93"/>
        <v>8</v>
      </c>
      <c r="L2177" s="48" t="s">
        <v>249</v>
      </c>
      <c r="M2177" s="79" t="s">
        <v>7205</v>
      </c>
      <c r="N2177" s="80">
        <v>8</v>
      </c>
      <c r="O2177" s="48" t="s">
        <v>7078</v>
      </c>
      <c r="P2177" s="75">
        <v>46022</v>
      </c>
      <c r="Q2177" s="75">
        <v>46022</v>
      </c>
      <c r="R2177" s="75">
        <v>42369</v>
      </c>
      <c r="S2177" s="48">
        <v>1</v>
      </c>
      <c r="T2177" s="48" t="s">
        <v>253</v>
      </c>
      <c r="U2177" s="48" t="s">
        <v>1112</v>
      </c>
      <c r="V2177" s="82" t="s">
        <v>5704</v>
      </c>
      <c r="W2177" s="75">
        <v>43465</v>
      </c>
      <c r="X2177" s="48">
        <v>15000000</v>
      </c>
      <c r="Y2177" s="77">
        <v>7000000000</v>
      </c>
      <c r="Z2177" s="94">
        <v>210000000</v>
      </c>
      <c r="AA2177" s="77">
        <v>3500000000</v>
      </c>
      <c r="AB2177" s="48">
        <v>2</v>
      </c>
      <c r="AC2177" s="75">
        <v>46022</v>
      </c>
      <c r="AD2177" s="77">
        <v>7000000000</v>
      </c>
      <c r="AE2177" s="77">
        <v>7000000000</v>
      </c>
      <c r="AF2177" s="48">
        <v>15000000</v>
      </c>
    </row>
    <row r="2178" spans="1:32" x14ac:dyDescent="0.25">
      <c r="A2178" s="230" t="s">
        <v>5482</v>
      </c>
      <c r="B2178" s="48" t="s">
        <v>7974</v>
      </c>
      <c r="C2178" s="77">
        <v>3000000000</v>
      </c>
      <c r="D2178" s="48"/>
      <c r="E2178" s="75">
        <v>46022</v>
      </c>
      <c r="F2178" s="77">
        <v>7000000000</v>
      </c>
      <c r="G2178" s="77">
        <v>10000000000</v>
      </c>
      <c r="H2178" s="77">
        <v>3000000000</v>
      </c>
      <c r="I2178" s="77">
        <v>210000</v>
      </c>
      <c r="J2178" s="79" t="s">
        <v>5701</v>
      </c>
      <c r="K2178" s="80">
        <f t="shared" si="93"/>
        <v>8</v>
      </c>
      <c r="L2178" s="48" t="s">
        <v>249</v>
      </c>
      <c r="M2178" s="79" t="s">
        <v>7146</v>
      </c>
      <c r="N2178" s="80">
        <v>8</v>
      </c>
      <c r="O2178" s="48" t="s">
        <v>7078</v>
      </c>
      <c r="P2178" s="75">
        <v>46022</v>
      </c>
      <c r="Q2178" s="75">
        <v>46022</v>
      </c>
      <c r="R2178" s="75">
        <v>42369</v>
      </c>
      <c r="S2178" s="48">
        <v>1</v>
      </c>
      <c r="T2178" s="48" t="s">
        <v>253</v>
      </c>
      <c r="U2178" s="48" t="s">
        <v>1112</v>
      </c>
      <c r="V2178" s="82" t="s">
        <v>5704</v>
      </c>
      <c r="W2178" s="75">
        <v>43465</v>
      </c>
      <c r="X2178" s="48">
        <v>15000000</v>
      </c>
      <c r="Y2178" s="77">
        <v>7000000000</v>
      </c>
      <c r="Z2178" s="94">
        <v>210000000</v>
      </c>
      <c r="AA2178" s="77">
        <v>4200000000</v>
      </c>
      <c r="AB2178" s="48">
        <v>2</v>
      </c>
      <c r="AC2178" s="75">
        <v>46022</v>
      </c>
      <c r="AD2178" s="77">
        <v>7000000000</v>
      </c>
      <c r="AE2178" s="77">
        <v>7000000000</v>
      </c>
      <c r="AF2178" s="48">
        <v>15000000</v>
      </c>
    </row>
    <row r="2179" spans="1:32" x14ac:dyDescent="0.25">
      <c r="A2179" s="230" t="s">
        <v>5484</v>
      </c>
      <c r="B2179" s="48" t="s">
        <v>7975</v>
      </c>
      <c r="C2179" s="77">
        <v>3000000000</v>
      </c>
      <c r="D2179" s="48"/>
      <c r="E2179" s="75">
        <v>46022</v>
      </c>
      <c r="F2179" s="77">
        <v>7000000000</v>
      </c>
      <c r="G2179" s="77">
        <v>10000000000</v>
      </c>
      <c r="H2179" s="77">
        <v>3000000000</v>
      </c>
      <c r="I2179" s="77">
        <v>210000</v>
      </c>
      <c r="J2179" s="79" t="s">
        <v>5701</v>
      </c>
      <c r="K2179" s="80">
        <f t="shared" ref="K2179:K2242" si="94">N2179</f>
        <v>8</v>
      </c>
      <c r="L2179" s="48" t="s">
        <v>249</v>
      </c>
      <c r="M2179" s="79" t="s">
        <v>7208</v>
      </c>
      <c r="N2179" s="80">
        <v>8</v>
      </c>
      <c r="O2179" s="48" t="s">
        <v>7078</v>
      </c>
      <c r="P2179" s="75">
        <v>46022</v>
      </c>
      <c r="Q2179" s="75">
        <v>46022</v>
      </c>
      <c r="R2179" s="75">
        <v>42369</v>
      </c>
      <c r="S2179" s="48">
        <v>1</v>
      </c>
      <c r="T2179" s="48" t="s">
        <v>253</v>
      </c>
      <c r="U2179" s="48" t="s">
        <v>1112</v>
      </c>
      <c r="V2179" s="82" t="s">
        <v>5704</v>
      </c>
      <c r="W2179" s="75">
        <v>43465</v>
      </c>
      <c r="X2179" s="48">
        <v>15000000</v>
      </c>
      <c r="Y2179" s="77">
        <v>7000000000</v>
      </c>
      <c r="Z2179" s="94">
        <v>210000000</v>
      </c>
      <c r="AA2179" s="77">
        <v>0</v>
      </c>
      <c r="AB2179" s="48">
        <v>2</v>
      </c>
      <c r="AC2179" s="75">
        <v>46022</v>
      </c>
      <c r="AD2179" s="77">
        <v>7000000000</v>
      </c>
      <c r="AE2179" s="77">
        <v>7000000000</v>
      </c>
      <c r="AF2179" s="48">
        <v>15000000</v>
      </c>
    </row>
    <row r="2180" spans="1:32" x14ac:dyDescent="0.25">
      <c r="A2180" s="230" t="s">
        <v>5486</v>
      </c>
      <c r="B2180" s="48" t="s">
        <v>7976</v>
      </c>
      <c r="C2180" s="77">
        <v>3000000000</v>
      </c>
      <c r="D2180" s="48"/>
      <c r="E2180" s="75">
        <v>46022</v>
      </c>
      <c r="F2180" s="77">
        <v>7000000000</v>
      </c>
      <c r="G2180" s="77">
        <v>10000000000</v>
      </c>
      <c r="H2180" s="77">
        <v>3000000000</v>
      </c>
      <c r="I2180" s="77">
        <v>210000</v>
      </c>
      <c r="J2180" s="79" t="s">
        <v>5701</v>
      </c>
      <c r="K2180" s="80">
        <f t="shared" si="94"/>
        <v>8</v>
      </c>
      <c r="L2180" s="48" t="s">
        <v>249</v>
      </c>
      <c r="M2180" s="79" t="s">
        <v>7210</v>
      </c>
      <c r="N2180" s="80">
        <v>8</v>
      </c>
      <c r="O2180" s="48" t="s">
        <v>7078</v>
      </c>
      <c r="P2180" s="75">
        <v>46022</v>
      </c>
      <c r="Q2180" s="75">
        <v>46022</v>
      </c>
      <c r="R2180" s="75">
        <v>42369</v>
      </c>
      <c r="S2180" s="48">
        <v>1</v>
      </c>
      <c r="T2180" s="48" t="s">
        <v>253</v>
      </c>
      <c r="U2180" s="48" t="s">
        <v>1112</v>
      </c>
      <c r="V2180" s="82" t="s">
        <v>5704</v>
      </c>
      <c r="W2180" s="75">
        <v>43465</v>
      </c>
      <c r="X2180" s="48">
        <v>15000000</v>
      </c>
      <c r="Y2180" s="77">
        <v>7000000000</v>
      </c>
      <c r="Z2180" s="94">
        <v>210000000</v>
      </c>
      <c r="AA2180" s="77">
        <v>350000000</v>
      </c>
      <c r="AB2180" s="48">
        <v>2</v>
      </c>
      <c r="AC2180" s="75">
        <v>46022</v>
      </c>
      <c r="AD2180" s="77">
        <v>7000000000</v>
      </c>
      <c r="AE2180" s="77">
        <v>7000000000</v>
      </c>
      <c r="AF2180" s="48">
        <v>15000000</v>
      </c>
    </row>
    <row r="2181" spans="1:32" x14ac:dyDescent="0.25">
      <c r="A2181" s="230" t="s">
        <v>5488</v>
      </c>
      <c r="B2181" s="48" t="s">
        <v>7977</v>
      </c>
      <c r="C2181" s="77">
        <v>3000000000</v>
      </c>
      <c r="D2181" s="48"/>
      <c r="E2181" s="75">
        <v>46022</v>
      </c>
      <c r="F2181" s="77">
        <v>7000000000</v>
      </c>
      <c r="G2181" s="77">
        <v>10000000000</v>
      </c>
      <c r="H2181" s="77">
        <v>3000000000</v>
      </c>
      <c r="I2181" s="77">
        <v>210000</v>
      </c>
      <c r="J2181" s="79" t="s">
        <v>5701</v>
      </c>
      <c r="K2181" s="80">
        <f t="shared" si="94"/>
        <v>8</v>
      </c>
      <c r="L2181" s="48" t="s">
        <v>249</v>
      </c>
      <c r="M2181" s="79" t="s">
        <v>7093</v>
      </c>
      <c r="N2181" s="80">
        <v>8</v>
      </c>
      <c r="O2181" s="48" t="s">
        <v>7078</v>
      </c>
      <c r="P2181" s="75">
        <v>46022</v>
      </c>
      <c r="Q2181" s="75">
        <v>46022</v>
      </c>
      <c r="R2181" s="75">
        <v>42369</v>
      </c>
      <c r="S2181" s="48">
        <v>1</v>
      </c>
      <c r="T2181" s="48" t="s">
        <v>253</v>
      </c>
      <c r="U2181" s="48" t="s">
        <v>1112</v>
      </c>
      <c r="V2181" s="82" t="s">
        <v>5704</v>
      </c>
      <c r="W2181" s="75">
        <v>43465</v>
      </c>
      <c r="X2181" s="48">
        <v>15000000</v>
      </c>
      <c r="Y2181" s="77">
        <v>7000000000</v>
      </c>
      <c r="Z2181" s="94">
        <v>210000000</v>
      </c>
      <c r="AA2181" s="77">
        <v>1400000000</v>
      </c>
      <c r="AB2181" s="48">
        <v>2</v>
      </c>
      <c r="AC2181" s="75">
        <v>46022</v>
      </c>
      <c r="AD2181" s="77">
        <v>7000000000</v>
      </c>
      <c r="AE2181" s="77">
        <v>7000000000</v>
      </c>
      <c r="AF2181" s="48">
        <v>15000000</v>
      </c>
    </row>
    <row r="2182" spans="1:32" x14ac:dyDescent="0.25">
      <c r="A2182" s="230" t="s">
        <v>5490</v>
      </c>
      <c r="B2182" s="48" t="s">
        <v>7978</v>
      </c>
      <c r="C2182" s="77">
        <v>3000000000</v>
      </c>
      <c r="D2182" s="48"/>
      <c r="E2182" s="75">
        <v>46022</v>
      </c>
      <c r="F2182" s="77">
        <v>7000000000</v>
      </c>
      <c r="G2182" s="77">
        <v>10000000000</v>
      </c>
      <c r="H2182" s="77">
        <v>3000000000</v>
      </c>
      <c r="I2182" s="77">
        <v>210000</v>
      </c>
      <c r="J2182" s="79" t="s">
        <v>5701</v>
      </c>
      <c r="K2182" s="80">
        <f t="shared" si="94"/>
        <v>8</v>
      </c>
      <c r="L2182" s="48" t="s">
        <v>249</v>
      </c>
      <c r="M2182" s="79" t="s">
        <v>7213</v>
      </c>
      <c r="N2182" s="80">
        <v>8</v>
      </c>
      <c r="O2182" s="48" t="s">
        <v>7078</v>
      </c>
      <c r="P2182" s="75">
        <v>46022</v>
      </c>
      <c r="Q2182" s="75">
        <v>46022</v>
      </c>
      <c r="R2182" s="75">
        <v>42369</v>
      </c>
      <c r="S2182" s="48">
        <v>1</v>
      </c>
      <c r="T2182" s="48" t="s">
        <v>253</v>
      </c>
      <c r="U2182" s="48" t="s">
        <v>1112</v>
      </c>
      <c r="V2182" s="82" t="s">
        <v>5704</v>
      </c>
      <c r="W2182" s="75">
        <v>43465</v>
      </c>
      <c r="X2182" s="48">
        <v>15000000</v>
      </c>
      <c r="Y2182" s="77">
        <v>7000000000</v>
      </c>
      <c r="Z2182" s="94">
        <v>210000000</v>
      </c>
      <c r="AA2182" s="77">
        <v>3500000000</v>
      </c>
      <c r="AB2182" s="48">
        <v>2</v>
      </c>
      <c r="AC2182" s="75">
        <v>46022</v>
      </c>
      <c r="AD2182" s="77">
        <v>7000000000</v>
      </c>
      <c r="AE2182" s="77">
        <v>7000000000</v>
      </c>
      <c r="AF2182" s="48">
        <v>15000000</v>
      </c>
    </row>
    <row r="2183" spans="1:32" x14ac:dyDescent="0.25">
      <c r="A2183" s="230" t="s">
        <v>5492</v>
      </c>
      <c r="B2183" s="48" t="s">
        <v>7979</v>
      </c>
      <c r="C2183" s="77">
        <v>3000000000</v>
      </c>
      <c r="D2183" s="48"/>
      <c r="E2183" s="75">
        <v>46022</v>
      </c>
      <c r="F2183" s="77">
        <v>7000000000</v>
      </c>
      <c r="G2183" s="77">
        <v>10000000000</v>
      </c>
      <c r="H2183" s="77">
        <v>3000000000</v>
      </c>
      <c r="I2183" s="77">
        <v>210000</v>
      </c>
      <c r="J2183" s="79" t="s">
        <v>5701</v>
      </c>
      <c r="K2183" s="80">
        <f t="shared" si="94"/>
        <v>8</v>
      </c>
      <c r="L2183" s="48" t="s">
        <v>249</v>
      </c>
      <c r="M2183" s="79" t="s">
        <v>7215</v>
      </c>
      <c r="N2183" s="80">
        <v>8</v>
      </c>
      <c r="O2183" s="48" t="s">
        <v>7078</v>
      </c>
      <c r="P2183" s="75">
        <v>46022</v>
      </c>
      <c r="Q2183" s="75">
        <v>46022</v>
      </c>
      <c r="R2183" s="75">
        <v>42369</v>
      </c>
      <c r="S2183" s="48">
        <v>1</v>
      </c>
      <c r="T2183" s="48" t="s">
        <v>253</v>
      </c>
      <c r="U2183" s="48" t="s">
        <v>1112</v>
      </c>
      <c r="V2183" s="82" t="s">
        <v>5704</v>
      </c>
      <c r="W2183" s="75">
        <v>43465</v>
      </c>
      <c r="X2183" s="48">
        <v>15000000</v>
      </c>
      <c r="Y2183" s="77">
        <v>7000000000</v>
      </c>
      <c r="Z2183" s="94">
        <v>210000000</v>
      </c>
      <c r="AA2183" s="77">
        <v>4200000000</v>
      </c>
      <c r="AB2183" s="48">
        <v>2</v>
      </c>
      <c r="AC2183" s="75">
        <v>46022</v>
      </c>
      <c r="AD2183" s="77">
        <v>7000000000</v>
      </c>
      <c r="AE2183" s="77">
        <v>7000000000</v>
      </c>
      <c r="AF2183" s="48">
        <v>15000000</v>
      </c>
    </row>
    <row r="2184" spans="1:32" x14ac:dyDescent="0.25">
      <c r="A2184" s="230" t="s">
        <v>5494</v>
      </c>
      <c r="B2184" s="48" t="s">
        <v>7980</v>
      </c>
      <c r="C2184" s="77">
        <v>3000000000</v>
      </c>
      <c r="D2184" s="48"/>
      <c r="E2184" s="75">
        <v>46022</v>
      </c>
      <c r="F2184" s="77">
        <v>7000000000</v>
      </c>
      <c r="G2184" s="77">
        <v>10000000000</v>
      </c>
      <c r="H2184" s="77">
        <v>3000000000</v>
      </c>
      <c r="I2184" s="77">
        <v>210000</v>
      </c>
      <c r="J2184" s="79" t="s">
        <v>5701</v>
      </c>
      <c r="K2184" s="80">
        <f t="shared" si="94"/>
        <v>8</v>
      </c>
      <c r="L2184" s="48" t="s">
        <v>249</v>
      </c>
      <c r="M2184" s="79" t="s">
        <v>7217</v>
      </c>
      <c r="N2184" s="80">
        <v>8</v>
      </c>
      <c r="O2184" s="48" t="s">
        <v>7078</v>
      </c>
      <c r="P2184" s="75">
        <v>46022</v>
      </c>
      <c r="Q2184" s="75">
        <v>46022</v>
      </c>
      <c r="R2184" s="75">
        <v>42369</v>
      </c>
      <c r="S2184" s="48">
        <v>1</v>
      </c>
      <c r="T2184" s="48" t="s">
        <v>253</v>
      </c>
      <c r="U2184" s="48" t="s">
        <v>1112</v>
      </c>
      <c r="V2184" s="82" t="s">
        <v>5704</v>
      </c>
      <c r="W2184" s="75">
        <v>43465</v>
      </c>
      <c r="X2184" s="48">
        <v>15000000</v>
      </c>
      <c r="Y2184" s="77">
        <v>7000000000</v>
      </c>
      <c r="Z2184" s="94">
        <v>210000000</v>
      </c>
      <c r="AA2184" s="77">
        <v>0</v>
      </c>
      <c r="AB2184" s="48">
        <v>2</v>
      </c>
      <c r="AC2184" s="75">
        <v>46022</v>
      </c>
      <c r="AD2184" s="77">
        <v>7000000000</v>
      </c>
      <c r="AE2184" s="77">
        <v>7000000000</v>
      </c>
      <c r="AF2184" s="48">
        <v>15000000</v>
      </c>
    </row>
    <row r="2185" spans="1:32" x14ac:dyDescent="0.25">
      <c r="A2185" s="230" t="s">
        <v>5496</v>
      </c>
      <c r="B2185" s="48" t="s">
        <v>7981</v>
      </c>
      <c r="C2185" s="77">
        <v>3000000000</v>
      </c>
      <c r="D2185" s="48"/>
      <c r="E2185" s="75">
        <v>46022</v>
      </c>
      <c r="F2185" s="77">
        <v>7000000000</v>
      </c>
      <c r="G2185" s="77">
        <v>10000000000</v>
      </c>
      <c r="H2185" s="77">
        <v>3000000000</v>
      </c>
      <c r="I2185" s="77">
        <v>210000</v>
      </c>
      <c r="J2185" s="79" t="s">
        <v>5701</v>
      </c>
      <c r="K2185" s="80">
        <f t="shared" si="94"/>
        <v>8</v>
      </c>
      <c r="L2185" s="48" t="s">
        <v>249</v>
      </c>
      <c r="M2185" s="79" t="s">
        <v>7219</v>
      </c>
      <c r="N2185" s="80">
        <v>8</v>
      </c>
      <c r="O2185" s="48" t="s">
        <v>7078</v>
      </c>
      <c r="P2185" s="75">
        <v>46022</v>
      </c>
      <c r="Q2185" s="75">
        <v>46022</v>
      </c>
      <c r="R2185" s="75">
        <v>42369</v>
      </c>
      <c r="S2185" s="48">
        <v>1</v>
      </c>
      <c r="T2185" s="48" t="s">
        <v>253</v>
      </c>
      <c r="U2185" s="48" t="s">
        <v>1112</v>
      </c>
      <c r="V2185" s="82" t="s">
        <v>5704</v>
      </c>
      <c r="W2185" s="75">
        <v>43465</v>
      </c>
      <c r="X2185" s="48">
        <v>15000000</v>
      </c>
      <c r="Y2185" s="77">
        <v>7000000000</v>
      </c>
      <c r="Z2185" s="94">
        <v>210000000</v>
      </c>
      <c r="AA2185" s="77">
        <v>350000000</v>
      </c>
      <c r="AB2185" s="48">
        <v>2</v>
      </c>
      <c r="AC2185" s="75">
        <v>46022</v>
      </c>
      <c r="AD2185" s="77">
        <v>7000000000</v>
      </c>
      <c r="AE2185" s="77">
        <v>7000000000</v>
      </c>
      <c r="AF2185" s="48">
        <v>15000000</v>
      </c>
    </row>
    <row r="2186" spans="1:32" x14ac:dyDescent="0.25">
      <c r="A2186" s="230" t="s">
        <v>5498</v>
      </c>
      <c r="B2186" s="48" t="s">
        <v>7982</v>
      </c>
      <c r="C2186" s="77">
        <v>3000000000</v>
      </c>
      <c r="D2186" s="48"/>
      <c r="E2186" s="75">
        <v>46022</v>
      </c>
      <c r="F2186" s="77">
        <v>7000000000</v>
      </c>
      <c r="G2186" s="77">
        <v>10000000000</v>
      </c>
      <c r="H2186" s="77">
        <v>3000000000</v>
      </c>
      <c r="I2186" s="77">
        <v>210000</v>
      </c>
      <c r="J2186" s="79" t="s">
        <v>5701</v>
      </c>
      <c r="K2186" s="80">
        <f t="shared" si="94"/>
        <v>8</v>
      </c>
      <c r="L2186" s="48" t="s">
        <v>249</v>
      </c>
      <c r="M2186" s="79" t="s">
        <v>7221</v>
      </c>
      <c r="N2186" s="80">
        <v>8</v>
      </c>
      <c r="O2186" s="48" t="s">
        <v>7078</v>
      </c>
      <c r="P2186" s="75">
        <v>46022</v>
      </c>
      <c r="Q2186" s="75">
        <v>46022</v>
      </c>
      <c r="R2186" s="75">
        <v>42369</v>
      </c>
      <c r="S2186" s="48">
        <v>1</v>
      </c>
      <c r="T2186" s="48" t="s">
        <v>253</v>
      </c>
      <c r="U2186" s="48" t="s">
        <v>1112</v>
      </c>
      <c r="V2186" s="82" t="s">
        <v>5704</v>
      </c>
      <c r="W2186" s="75">
        <v>43465</v>
      </c>
      <c r="X2186" s="48">
        <v>15000000</v>
      </c>
      <c r="Y2186" s="77">
        <v>7000000000</v>
      </c>
      <c r="Z2186" s="94">
        <v>210000000</v>
      </c>
      <c r="AA2186" s="77">
        <v>1400000000</v>
      </c>
      <c r="AB2186" s="48">
        <v>2</v>
      </c>
      <c r="AC2186" s="75">
        <v>46022</v>
      </c>
      <c r="AD2186" s="77">
        <v>7000000000</v>
      </c>
      <c r="AE2186" s="77">
        <v>7000000000</v>
      </c>
      <c r="AF2186" s="48">
        <v>15000000</v>
      </c>
    </row>
    <row r="2187" spans="1:32" x14ac:dyDescent="0.25">
      <c r="A2187" s="230" t="s">
        <v>5500</v>
      </c>
      <c r="B2187" s="48" t="s">
        <v>7983</v>
      </c>
      <c r="C2187" s="77">
        <v>3000000000</v>
      </c>
      <c r="D2187" s="48"/>
      <c r="E2187" s="75">
        <v>46022</v>
      </c>
      <c r="F2187" s="77">
        <v>7000000000</v>
      </c>
      <c r="G2187" s="77">
        <v>10000000000</v>
      </c>
      <c r="H2187" s="77">
        <v>3000000000</v>
      </c>
      <c r="I2187" s="77">
        <v>210000</v>
      </c>
      <c r="J2187" s="79" t="s">
        <v>5701</v>
      </c>
      <c r="K2187" s="80">
        <f t="shared" si="94"/>
        <v>8</v>
      </c>
      <c r="L2187" s="48" t="s">
        <v>249</v>
      </c>
      <c r="M2187" s="79" t="s">
        <v>7223</v>
      </c>
      <c r="N2187" s="80">
        <v>8</v>
      </c>
      <c r="O2187" s="48" t="s">
        <v>7078</v>
      </c>
      <c r="P2187" s="75">
        <v>46022</v>
      </c>
      <c r="Q2187" s="75">
        <v>46022</v>
      </c>
      <c r="R2187" s="75">
        <v>42369</v>
      </c>
      <c r="S2187" s="48">
        <v>1</v>
      </c>
      <c r="T2187" s="48" t="s">
        <v>253</v>
      </c>
      <c r="U2187" s="48" t="s">
        <v>1112</v>
      </c>
      <c r="V2187" s="82" t="s">
        <v>5704</v>
      </c>
      <c r="W2187" s="75">
        <v>43465</v>
      </c>
      <c r="X2187" s="48">
        <v>15000000</v>
      </c>
      <c r="Y2187" s="77">
        <v>7000000000</v>
      </c>
      <c r="Z2187" s="94">
        <v>210000000</v>
      </c>
      <c r="AA2187" s="77">
        <v>3500000000</v>
      </c>
      <c r="AB2187" s="48">
        <v>2</v>
      </c>
      <c r="AC2187" s="75">
        <v>46022</v>
      </c>
      <c r="AD2187" s="77">
        <v>7000000000</v>
      </c>
      <c r="AE2187" s="77">
        <v>7000000000</v>
      </c>
      <c r="AF2187" s="48">
        <v>15000000</v>
      </c>
    </row>
    <row r="2188" spans="1:32" x14ac:dyDescent="0.25">
      <c r="A2188" s="230" t="s">
        <v>5502</v>
      </c>
      <c r="B2188" s="48" t="s">
        <v>7984</v>
      </c>
      <c r="C2188" s="77">
        <v>3000000000</v>
      </c>
      <c r="D2188" s="48"/>
      <c r="E2188" s="75">
        <v>46022</v>
      </c>
      <c r="F2188" s="77">
        <v>7000000000</v>
      </c>
      <c r="G2188" s="77">
        <v>10000000000</v>
      </c>
      <c r="H2188" s="77">
        <v>3000000000</v>
      </c>
      <c r="I2188" s="77">
        <v>210000</v>
      </c>
      <c r="J2188" s="79" t="s">
        <v>5701</v>
      </c>
      <c r="K2188" s="80">
        <f t="shared" si="94"/>
        <v>8</v>
      </c>
      <c r="L2188" s="48" t="s">
        <v>249</v>
      </c>
      <c r="M2188" s="79" t="s">
        <v>7225</v>
      </c>
      <c r="N2188" s="80">
        <v>8</v>
      </c>
      <c r="O2188" s="48" t="s">
        <v>7078</v>
      </c>
      <c r="P2188" s="75">
        <v>46022</v>
      </c>
      <c r="Q2188" s="75">
        <v>46022</v>
      </c>
      <c r="R2188" s="75">
        <v>42369</v>
      </c>
      <c r="S2188" s="48">
        <v>1</v>
      </c>
      <c r="T2188" s="48" t="s">
        <v>253</v>
      </c>
      <c r="U2188" s="48" t="s">
        <v>1112</v>
      </c>
      <c r="V2188" s="82" t="s">
        <v>5704</v>
      </c>
      <c r="W2188" s="75">
        <v>43465</v>
      </c>
      <c r="X2188" s="48">
        <v>15000000</v>
      </c>
      <c r="Y2188" s="77">
        <v>7000000000</v>
      </c>
      <c r="Z2188" s="94">
        <v>210000000</v>
      </c>
      <c r="AA2188" s="77">
        <v>4200000000</v>
      </c>
      <c r="AB2188" s="48">
        <v>2</v>
      </c>
      <c r="AC2188" s="75">
        <v>46022</v>
      </c>
      <c r="AD2188" s="77">
        <v>7000000000</v>
      </c>
      <c r="AE2188" s="77">
        <v>7000000000</v>
      </c>
      <c r="AF2188" s="48">
        <v>15000000</v>
      </c>
    </row>
    <row r="2189" spans="1:32" x14ac:dyDescent="0.25">
      <c r="A2189" s="230" t="s">
        <v>5504</v>
      </c>
      <c r="B2189" s="48" t="s">
        <v>7985</v>
      </c>
      <c r="C2189" s="77">
        <v>3000000000</v>
      </c>
      <c r="D2189" s="48"/>
      <c r="E2189" s="75">
        <v>46022</v>
      </c>
      <c r="F2189" s="77">
        <v>7000000000</v>
      </c>
      <c r="G2189" s="77">
        <v>10000000000</v>
      </c>
      <c r="H2189" s="77">
        <v>3000000000</v>
      </c>
      <c r="I2189" s="77">
        <v>210000</v>
      </c>
      <c r="J2189" s="79" t="s">
        <v>5701</v>
      </c>
      <c r="K2189" s="80">
        <f t="shared" si="94"/>
        <v>8</v>
      </c>
      <c r="L2189" s="48" t="s">
        <v>249</v>
      </c>
      <c r="M2189" s="79" t="s">
        <v>5734</v>
      </c>
      <c r="N2189" s="80">
        <v>8</v>
      </c>
      <c r="O2189" s="48" t="s">
        <v>7078</v>
      </c>
      <c r="P2189" s="75">
        <v>46022</v>
      </c>
      <c r="Q2189" s="75">
        <v>46022</v>
      </c>
      <c r="R2189" s="75">
        <v>42369</v>
      </c>
      <c r="S2189" s="48">
        <v>1</v>
      </c>
      <c r="T2189" s="48" t="s">
        <v>253</v>
      </c>
      <c r="U2189" s="48" t="s">
        <v>1112</v>
      </c>
      <c r="V2189" s="82" t="s">
        <v>5704</v>
      </c>
      <c r="W2189" s="75">
        <v>43465</v>
      </c>
      <c r="X2189" s="48">
        <v>15000000</v>
      </c>
      <c r="Y2189" s="77">
        <v>7000000000</v>
      </c>
      <c r="Z2189" s="94">
        <v>210000000</v>
      </c>
      <c r="AA2189" s="77">
        <v>0</v>
      </c>
      <c r="AB2189" s="48">
        <v>2</v>
      </c>
      <c r="AC2189" s="75">
        <v>46022</v>
      </c>
      <c r="AD2189" s="77">
        <v>7000000000</v>
      </c>
      <c r="AE2189" s="77">
        <v>7000000000</v>
      </c>
      <c r="AF2189" s="48">
        <v>15000000</v>
      </c>
    </row>
    <row r="2190" spans="1:32" x14ac:dyDescent="0.25">
      <c r="A2190" s="230" t="s">
        <v>5506</v>
      </c>
      <c r="B2190" s="48" t="s">
        <v>7986</v>
      </c>
      <c r="C2190" s="77">
        <v>3000000000</v>
      </c>
      <c r="D2190" s="48"/>
      <c r="E2190" s="75">
        <v>46022</v>
      </c>
      <c r="F2190" s="77">
        <v>7000000000</v>
      </c>
      <c r="G2190" s="77">
        <v>10000000000</v>
      </c>
      <c r="H2190" s="77">
        <v>3000000000</v>
      </c>
      <c r="I2190" s="77">
        <v>210000</v>
      </c>
      <c r="J2190" s="79" t="s">
        <v>5701</v>
      </c>
      <c r="K2190" s="80">
        <f t="shared" si="94"/>
        <v>8</v>
      </c>
      <c r="L2190" s="48" t="s">
        <v>249</v>
      </c>
      <c r="M2190" s="79" t="s">
        <v>7228</v>
      </c>
      <c r="N2190" s="80">
        <v>8</v>
      </c>
      <c r="O2190" s="48" t="s">
        <v>7078</v>
      </c>
      <c r="P2190" s="75">
        <v>46022</v>
      </c>
      <c r="Q2190" s="75">
        <v>46022</v>
      </c>
      <c r="R2190" s="75">
        <v>42369</v>
      </c>
      <c r="S2190" s="48">
        <v>1</v>
      </c>
      <c r="T2190" s="48" t="s">
        <v>253</v>
      </c>
      <c r="U2190" s="48" t="s">
        <v>1112</v>
      </c>
      <c r="V2190" s="82" t="s">
        <v>5704</v>
      </c>
      <c r="W2190" s="75">
        <v>43465</v>
      </c>
      <c r="X2190" s="48">
        <v>15000000</v>
      </c>
      <c r="Y2190" s="77">
        <v>7000000000</v>
      </c>
      <c r="Z2190" s="94">
        <v>210000000</v>
      </c>
      <c r="AA2190" s="77">
        <v>350000000</v>
      </c>
      <c r="AB2190" s="48">
        <v>2</v>
      </c>
      <c r="AC2190" s="75">
        <v>46022</v>
      </c>
      <c r="AD2190" s="77">
        <v>7000000000</v>
      </c>
      <c r="AE2190" s="77">
        <v>7000000000</v>
      </c>
      <c r="AF2190" s="48">
        <v>15000000</v>
      </c>
    </row>
    <row r="2191" spans="1:32" x14ac:dyDescent="0.25">
      <c r="A2191" s="230" t="s">
        <v>5508</v>
      </c>
      <c r="B2191" s="48" t="s">
        <v>7987</v>
      </c>
      <c r="C2191" s="77">
        <v>3000000000</v>
      </c>
      <c r="D2191" s="48"/>
      <c r="E2191" s="75">
        <v>46022</v>
      </c>
      <c r="F2191" s="77">
        <v>7000000000</v>
      </c>
      <c r="G2191" s="77">
        <v>10000000000</v>
      </c>
      <c r="H2191" s="77">
        <v>3000000000</v>
      </c>
      <c r="I2191" s="77">
        <v>210000</v>
      </c>
      <c r="J2191" s="79" t="s">
        <v>5701</v>
      </c>
      <c r="K2191" s="80">
        <f t="shared" si="94"/>
        <v>8</v>
      </c>
      <c r="L2191" s="48" t="s">
        <v>249</v>
      </c>
      <c r="M2191" s="79" t="s">
        <v>7219</v>
      </c>
      <c r="N2191" s="80">
        <v>8</v>
      </c>
      <c r="O2191" s="48" t="s">
        <v>7078</v>
      </c>
      <c r="P2191" s="75">
        <v>46022</v>
      </c>
      <c r="Q2191" s="75">
        <v>46022</v>
      </c>
      <c r="R2191" s="75">
        <v>42369</v>
      </c>
      <c r="S2191" s="48">
        <v>1</v>
      </c>
      <c r="T2191" s="48" t="s">
        <v>253</v>
      </c>
      <c r="U2191" s="48" t="s">
        <v>1112</v>
      </c>
      <c r="V2191" s="82" t="s">
        <v>5704</v>
      </c>
      <c r="W2191" s="75">
        <v>43465</v>
      </c>
      <c r="X2191" s="48">
        <v>15000000</v>
      </c>
      <c r="Y2191" s="77">
        <v>7000000000</v>
      </c>
      <c r="Z2191" s="94">
        <v>210000000</v>
      </c>
      <c r="AA2191" s="77">
        <v>1400000000</v>
      </c>
      <c r="AB2191" s="48">
        <v>2</v>
      </c>
      <c r="AC2191" s="75">
        <v>46022</v>
      </c>
      <c r="AD2191" s="77">
        <v>7000000000</v>
      </c>
      <c r="AE2191" s="77">
        <v>7000000000</v>
      </c>
      <c r="AF2191" s="48">
        <v>15000000</v>
      </c>
    </row>
    <row r="2192" spans="1:32" x14ac:dyDescent="0.25">
      <c r="A2192" s="230" t="s">
        <v>5510</v>
      </c>
      <c r="B2192" s="48" t="s">
        <v>7988</v>
      </c>
      <c r="C2192" s="77">
        <v>3000000000</v>
      </c>
      <c r="D2192" s="48"/>
      <c r="E2192" s="75">
        <v>46022</v>
      </c>
      <c r="F2192" s="77">
        <v>7000000000</v>
      </c>
      <c r="G2192" s="77">
        <v>10000000000</v>
      </c>
      <c r="H2192" s="77">
        <v>3000000000</v>
      </c>
      <c r="I2192" s="77">
        <v>210000</v>
      </c>
      <c r="J2192" s="79" t="s">
        <v>5701</v>
      </c>
      <c r="K2192" s="80">
        <f t="shared" si="94"/>
        <v>8</v>
      </c>
      <c r="L2192" s="48" t="s">
        <v>249</v>
      </c>
      <c r="M2192" s="79" t="s">
        <v>7231</v>
      </c>
      <c r="N2192" s="80">
        <v>8</v>
      </c>
      <c r="O2192" s="48" t="s">
        <v>7078</v>
      </c>
      <c r="P2192" s="75">
        <v>46022</v>
      </c>
      <c r="Q2192" s="75">
        <v>46022</v>
      </c>
      <c r="R2192" s="75">
        <v>42369</v>
      </c>
      <c r="S2192" s="48">
        <v>1</v>
      </c>
      <c r="T2192" s="48" t="s">
        <v>253</v>
      </c>
      <c r="U2192" s="48" t="s">
        <v>1112</v>
      </c>
      <c r="V2192" s="82" t="s">
        <v>5704</v>
      </c>
      <c r="W2192" s="75">
        <v>43465</v>
      </c>
      <c r="X2192" s="48">
        <v>15000000</v>
      </c>
      <c r="Y2192" s="77">
        <v>7000000000</v>
      </c>
      <c r="Z2192" s="94">
        <v>210000000</v>
      </c>
      <c r="AA2192" s="77">
        <v>3500000000</v>
      </c>
      <c r="AB2192" s="48">
        <v>2</v>
      </c>
      <c r="AC2192" s="75">
        <v>46022</v>
      </c>
      <c r="AD2192" s="77">
        <v>7000000000</v>
      </c>
      <c r="AE2192" s="77">
        <v>7000000000</v>
      </c>
      <c r="AF2192" s="48">
        <v>15000000</v>
      </c>
    </row>
    <row r="2193" spans="1:32" x14ac:dyDescent="0.25">
      <c r="A2193" s="230" t="s">
        <v>5512</v>
      </c>
      <c r="B2193" s="48" t="s">
        <v>7989</v>
      </c>
      <c r="C2193" s="77">
        <v>3000000000</v>
      </c>
      <c r="D2193" s="48"/>
      <c r="E2193" s="75">
        <v>46022</v>
      </c>
      <c r="F2193" s="77">
        <v>7000000000</v>
      </c>
      <c r="G2193" s="77">
        <v>10000000000</v>
      </c>
      <c r="H2193" s="77">
        <v>3000000000</v>
      </c>
      <c r="I2193" s="77">
        <v>210000</v>
      </c>
      <c r="J2193" s="79" t="s">
        <v>5701</v>
      </c>
      <c r="K2193" s="80">
        <f t="shared" si="94"/>
        <v>8</v>
      </c>
      <c r="L2193" s="48" t="s">
        <v>249</v>
      </c>
      <c r="M2193" s="79" t="s">
        <v>7233</v>
      </c>
      <c r="N2193" s="80">
        <v>8</v>
      </c>
      <c r="O2193" s="48" t="s">
        <v>7078</v>
      </c>
      <c r="P2193" s="75">
        <v>46022</v>
      </c>
      <c r="Q2193" s="75">
        <v>46022</v>
      </c>
      <c r="R2193" s="75">
        <v>42369</v>
      </c>
      <c r="S2193" s="48">
        <v>1</v>
      </c>
      <c r="T2193" s="48" t="s">
        <v>253</v>
      </c>
      <c r="U2193" s="48" t="s">
        <v>1112</v>
      </c>
      <c r="V2193" s="82" t="s">
        <v>5704</v>
      </c>
      <c r="W2193" s="75">
        <v>43465</v>
      </c>
      <c r="X2193" s="48">
        <v>15000000</v>
      </c>
      <c r="Y2193" s="77">
        <v>7000000000</v>
      </c>
      <c r="Z2193" s="94">
        <v>210000000</v>
      </c>
      <c r="AA2193" s="77">
        <v>4200000000</v>
      </c>
      <c r="AB2193" s="48">
        <v>2</v>
      </c>
      <c r="AC2193" s="75">
        <v>46022</v>
      </c>
      <c r="AD2193" s="77">
        <v>7000000000</v>
      </c>
      <c r="AE2193" s="77">
        <v>7000000000</v>
      </c>
      <c r="AF2193" s="48">
        <v>15000000</v>
      </c>
    </row>
    <row r="2194" spans="1:32" x14ac:dyDescent="0.25">
      <c r="A2194" s="230" t="s">
        <v>5514</v>
      </c>
      <c r="B2194" s="48" t="s">
        <v>7990</v>
      </c>
      <c r="C2194" s="77">
        <v>3000000000</v>
      </c>
      <c r="D2194" s="48"/>
      <c r="E2194" s="75">
        <v>46022</v>
      </c>
      <c r="F2194" s="77">
        <v>7000000000</v>
      </c>
      <c r="G2194" s="77">
        <v>10000000000</v>
      </c>
      <c r="H2194" s="77">
        <v>3000000000</v>
      </c>
      <c r="I2194" s="77">
        <v>210000</v>
      </c>
      <c r="J2194" s="79" t="s">
        <v>5701</v>
      </c>
      <c r="K2194" s="80">
        <f t="shared" si="94"/>
        <v>8</v>
      </c>
      <c r="L2194" s="48" t="s">
        <v>249</v>
      </c>
      <c r="M2194" s="79" t="s">
        <v>7235</v>
      </c>
      <c r="N2194" s="80">
        <v>8</v>
      </c>
      <c r="O2194" s="48" t="s">
        <v>7078</v>
      </c>
      <c r="P2194" s="75">
        <v>46022</v>
      </c>
      <c r="Q2194" s="75">
        <v>46022</v>
      </c>
      <c r="R2194" s="75">
        <v>42369</v>
      </c>
      <c r="S2194" s="48">
        <v>1</v>
      </c>
      <c r="T2194" s="48" t="s">
        <v>253</v>
      </c>
      <c r="U2194" s="48" t="s">
        <v>1112</v>
      </c>
      <c r="V2194" s="82" t="s">
        <v>5704</v>
      </c>
      <c r="W2194" s="75">
        <v>43465</v>
      </c>
      <c r="X2194" s="48">
        <v>15000000</v>
      </c>
      <c r="Y2194" s="77">
        <v>7000000000</v>
      </c>
      <c r="Z2194" s="94">
        <v>210000000</v>
      </c>
      <c r="AA2194" s="77">
        <v>0</v>
      </c>
      <c r="AB2194" s="48">
        <v>2</v>
      </c>
      <c r="AC2194" s="75">
        <v>46022</v>
      </c>
      <c r="AD2194" s="77">
        <v>7000000000</v>
      </c>
      <c r="AE2194" s="77">
        <v>7000000000</v>
      </c>
      <c r="AF2194" s="48">
        <v>15000000</v>
      </c>
    </row>
    <row r="2195" spans="1:32" x14ac:dyDescent="0.25">
      <c r="A2195" s="230" t="s">
        <v>5516</v>
      </c>
      <c r="B2195" s="48" t="s">
        <v>7991</v>
      </c>
      <c r="C2195" s="77">
        <v>3000000000</v>
      </c>
      <c r="D2195" s="48"/>
      <c r="E2195" s="75">
        <v>46022</v>
      </c>
      <c r="F2195" s="77">
        <v>7000000000</v>
      </c>
      <c r="G2195" s="77">
        <v>10000000000</v>
      </c>
      <c r="H2195" s="77">
        <v>3000000000</v>
      </c>
      <c r="I2195" s="77">
        <v>210000</v>
      </c>
      <c r="J2195" s="79" t="s">
        <v>5701</v>
      </c>
      <c r="K2195" s="80">
        <f t="shared" si="94"/>
        <v>8</v>
      </c>
      <c r="L2195" s="48" t="s">
        <v>249</v>
      </c>
      <c r="M2195" s="79" t="s">
        <v>7237</v>
      </c>
      <c r="N2195" s="80">
        <v>8</v>
      </c>
      <c r="O2195" s="48" t="s">
        <v>7078</v>
      </c>
      <c r="P2195" s="75">
        <v>46022</v>
      </c>
      <c r="Q2195" s="75">
        <v>46022</v>
      </c>
      <c r="R2195" s="75">
        <v>42369</v>
      </c>
      <c r="S2195" s="48">
        <v>1</v>
      </c>
      <c r="T2195" s="48" t="s">
        <v>253</v>
      </c>
      <c r="U2195" s="48" t="s">
        <v>1112</v>
      </c>
      <c r="V2195" s="82" t="s">
        <v>5704</v>
      </c>
      <c r="W2195" s="75">
        <v>43465</v>
      </c>
      <c r="X2195" s="48">
        <v>15000000</v>
      </c>
      <c r="Y2195" s="77">
        <v>7000000000</v>
      </c>
      <c r="Z2195" s="94">
        <v>210000000</v>
      </c>
      <c r="AA2195" s="77">
        <v>350000000</v>
      </c>
      <c r="AB2195" s="48">
        <v>2</v>
      </c>
      <c r="AC2195" s="75">
        <v>46022</v>
      </c>
      <c r="AD2195" s="77">
        <v>7000000000</v>
      </c>
      <c r="AE2195" s="77">
        <v>7000000000</v>
      </c>
      <c r="AF2195" s="48">
        <v>15000000</v>
      </c>
    </row>
    <row r="2196" spans="1:32" x14ac:dyDescent="0.25">
      <c r="A2196" s="230" t="s">
        <v>5518</v>
      </c>
      <c r="B2196" s="48" t="s">
        <v>7992</v>
      </c>
      <c r="C2196" s="77">
        <v>3000000000</v>
      </c>
      <c r="D2196" s="48"/>
      <c r="E2196" s="75">
        <v>46022</v>
      </c>
      <c r="F2196" s="77">
        <v>7000000000</v>
      </c>
      <c r="G2196" s="77">
        <v>10000000000</v>
      </c>
      <c r="H2196" s="77">
        <v>3000000000</v>
      </c>
      <c r="I2196" s="77">
        <v>210000</v>
      </c>
      <c r="J2196" s="79" t="s">
        <v>5701</v>
      </c>
      <c r="K2196" s="80">
        <f t="shared" si="94"/>
        <v>8</v>
      </c>
      <c r="L2196" s="48" t="s">
        <v>249</v>
      </c>
      <c r="M2196" s="79" t="s">
        <v>7239</v>
      </c>
      <c r="N2196" s="80">
        <v>8</v>
      </c>
      <c r="O2196" s="48" t="s">
        <v>7078</v>
      </c>
      <c r="P2196" s="75">
        <v>46022</v>
      </c>
      <c r="Q2196" s="75">
        <v>46022</v>
      </c>
      <c r="R2196" s="75">
        <v>42369</v>
      </c>
      <c r="S2196" s="48">
        <v>1</v>
      </c>
      <c r="T2196" s="48" t="s">
        <v>253</v>
      </c>
      <c r="U2196" s="48" t="s">
        <v>1112</v>
      </c>
      <c r="V2196" s="82" t="s">
        <v>5704</v>
      </c>
      <c r="W2196" s="75">
        <v>43465</v>
      </c>
      <c r="X2196" s="48">
        <v>15000000</v>
      </c>
      <c r="Y2196" s="77">
        <v>7000000000</v>
      </c>
      <c r="Z2196" s="94">
        <v>210000000</v>
      </c>
      <c r="AA2196" s="77">
        <v>1400000000</v>
      </c>
      <c r="AB2196" s="48">
        <v>2</v>
      </c>
      <c r="AC2196" s="75">
        <v>46022</v>
      </c>
      <c r="AD2196" s="77">
        <v>7000000000</v>
      </c>
      <c r="AE2196" s="77">
        <v>7000000000</v>
      </c>
      <c r="AF2196" s="48">
        <v>15000000</v>
      </c>
    </row>
    <row r="2197" spans="1:32" x14ac:dyDescent="0.25">
      <c r="A2197" s="230" t="s">
        <v>5520</v>
      </c>
      <c r="B2197" s="48" t="s">
        <v>7993</v>
      </c>
      <c r="C2197" s="77">
        <v>3000000000</v>
      </c>
      <c r="D2197" s="48"/>
      <c r="E2197" s="75">
        <v>46022</v>
      </c>
      <c r="F2197" s="77">
        <v>7000000000</v>
      </c>
      <c r="G2197" s="77">
        <v>10000000000</v>
      </c>
      <c r="H2197" s="77">
        <v>3000000000</v>
      </c>
      <c r="I2197" s="77">
        <v>210000</v>
      </c>
      <c r="J2197" s="79" t="s">
        <v>5701</v>
      </c>
      <c r="K2197" s="80">
        <f t="shared" si="94"/>
        <v>8</v>
      </c>
      <c r="L2197" s="48" t="s">
        <v>249</v>
      </c>
      <c r="M2197" s="79" t="s">
        <v>7241</v>
      </c>
      <c r="N2197" s="80">
        <v>8</v>
      </c>
      <c r="O2197" s="48" t="s">
        <v>7078</v>
      </c>
      <c r="P2197" s="75">
        <v>46022</v>
      </c>
      <c r="Q2197" s="75">
        <v>46022</v>
      </c>
      <c r="R2197" s="75">
        <v>42369</v>
      </c>
      <c r="S2197" s="48">
        <v>1</v>
      </c>
      <c r="T2197" s="48" t="s">
        <v>253</v>
      </c>
      <c r="U2197" s="48" t="s">
        <v>1112</v>
      </c>
      <c r="V2197" s="82" t="s">
        <v>5704</v>
      </c>
      <c r="W2197" s="75">
        <v>43465</v>
      </c>
      <c r="X2197" s="48">
        <v>15000000</v>
      </c>
      <c r="Y2197" s="77">
        <v>7000000000</v>
      </c>
      <c r="Z2197" s="94">
        <v>210000000</v>
      </c>
      <c r="AA2197" s="77">
        <v>3500000000</v>
      </c>
      <c r="AB2197" s="48">
        <v>2</v>
      </c>
      <c r="AC2197" s="75">
        <v>46022</v>
      </c>
      <c r="AD2197" s="77">
        <v>7000000000</v>
      </c>
      <c r="AE2197" s="77">
        <v>7000000000</v>
      </c>
      <c r="AF2197" s="48">
        <v>15000000</v>
      </c>
    </row>
    <row r="2198" spans="1:32" x14ac:dyDescent="0.25">
      <c r="A2198" s="230" t="s">
        <v>5522</v>
      </c>
      <c r="B2198" s="48" t="s">
        <v>7994</v>
      </c>
      <c r="C2198" s="77">
        <v>3000000000</v>
      </c>
      <c r="D2198" s="48"/>
      <c r="E2198" s="75">
        <v>46022</v>
      </c>
      <c r="F2198" s="77">
        <v>7000000000</v>
      </c>
      <c r="G2198" s="77">
        <v>10000000000</v>
      </c>
      <c r="H2198" s="77">
        <v>3000000000</v>
      </c>
      <c r="I2198" s="77">
        <v>210000</v>
      </c>
      <c r="J2198" s="79" t="s">
        <v>5701</v>
      </c>
      <c r="K2198" s="80">
        <f t="shared" si="94"/>
        <v>8</v>
      </c>
      <c r="L2198" s="48" t="s">
        <v>249</v>
      </c>
      <c r="M2198" s="79" t="s">
        <v>7243</v>
      </c>
      <c r="N2198" s="80">
        <v>8</v>
      </c>
      <c r="O2198" s="48" t="s">
        <v>7078</v>
      </c>
      <c r="P2198" s="75">
        <v>46022</v>
      </c>
      <c r="Q2198" s="75">
        <v>46022</v>
      </c>
      <c r="R2198" s="75">
        <v>42369</v>
      </c>
      <c r="S2198" s="48">
        <v>1</v>
      </c>
      <c r="T2198" s="48" t="s">
        <v>253</v>
      </c>
      <c r="U2198" s="48" t="s">
        <v>1112</v>
      </c>
      <c r="V2198" s="82" t="s">
        <v>5704</v>
      </c>
      <c r="W2198" s="75">
        <v>43465</v>
      </c>
      <c r="X2198" s="48">
        <v>15000000</v>
      </c>
      <c r="Y2198" s="77">
        <v>7000000000</v>
      </c>
      <c r="Z2198" s="94">
        <v>210000000</v>
      </c>
      <c r="AA2198" s="77">
        <v>4200000000</v>
      </c>
      <c r="AB2198" s="48">
        <v>2</v>
      </c>
      <c r="AC2198" s="75">
        <v>46022</v>
      </c>
      <c r="AD2198" s="77">
        <v>7000000000</v>
      </c>
      <c r="AE2198" s="77">
        <v>7000000000</v>
      </c>
      <c r="AF2198" s="48">
        <v>15000000</v>
      </c>
    </row>
    <row r="2199" spans="1:32" x14ac:dyDescent="0.25">
      <c r="A2199" s="230" t="s">
        <v>5524</v>
      </c>
      <c r="B2199" s="48" t="s">
        <v>7995</v>
      </c>
      <c r="C2199" s="77">
        <v>3000000000</v>
      </c>
      <c r="D2199" s="48"/>
      <c r="E2199" s="75">
        <v>46022</v>
      </c>
      <c r="F2199" s="77">
        <v>7000000000</v>
      </c>
      <c r="G2199" s="77">
        <v>10000000000</v>
      </c>
      <c r="H2199" s="77">
        <v>3000000000</v>
      </c>
      <c r="I2199" s="77">
        <v>210000</v>
      </c>
      <c r="J2199" s="79" t="s">
        <v>5701</v>
      </c>
      <c r="K2199" s="80">
        <f t="shared" si="94"/>
        <v>8</v>
      </c>
      <c r="L2199" s="48" t="s">
        <v>249</v>
      </c>
      <c r="M2199" s="79" t="s">
        <v>7245</v>
      </c>
      <c r="N2199" s="80">
        <v>8</v>
      </c>
      <c r="O2199" s="48" t="s">
        <v>7078</v>
      </c>
      <c r="P2199" s="75">
        <v>46022</v>
      </c>
      <c r="Q2199" s="75">
        <v>46022</v>
      </c>
      <c r="R2199" s="75">
        <v>42369</v>
      </c>
      <c r="S2199" s="48">
        <v>1</v>
      </c>
      <c r="T2199" s="48" t="s">
        <v>253</v>
      </c>
      <c r="U2199" s="48" t="s">
        <v>1112</v>
      </c>
      <c r="V2199" s="82" t="s">
        <v>5704</v>
      </c>
      <c r="W2199" s="75">
        <v>43465</v>
      </c>
      <c r="X2199" s="48">
        <v>15000000</v>
      </c>
      <c r="Y2199" s="77">
        <v>7000000000</v>
      </c>
      <c r="Z2199" s="94">
        <v>210000000</v>
      </c>
      <c r="AA2199" s="77">
        <v>0</v>
      </c>
      <c r="AB2199" s="48">
        <v>2</v>
      </c>
      <c r="AC2199" s="75">
        <v>46022</v>
      </c>
      <c r="AD2199" s="77">
        <v>7000000000</v>
      </c>
      <c r="AE2199" s="77">
        <v>7000000000</v>
      </c>
      <c r="AF2199" s="48">
        <v>15000000</v>
      </c>
    </row>
    <row r="2200" spans="1:32" x14ac:dyDescent="0.25">
      <c r="A2200" s="230" t="s">
        <v>5526</v>
      </c>
      <c r="B2200" s="48" t="s">
        <v>7996</v>
      </c>
      <c r="C2200" s="77">
        <v>3000000000</v>
      </c>
      <c r="D2200" s="48"/>
      <c r="E2200" s="75">
        <v>46022</v>
      </c>
      <c r="F2200" s="77">
        <v>7000000000</v>
      </c>
      <c r="G2200" s="77">
        <v>10000000000</v>
      </c>
      <c r="H2200" s="77">
        <v>3000000000</v>
      </c>
      <c r="I2200" s="77">
        <v>210000</v>
      </c>
      <c r="J2200" s="79" t="s">
        <v>5701</v>
      </c>
      <c r="K2200" s="80">
        <f t="shared" si="94"/>
        <v>8</v>
      </c>
      <c r="L2200" s="48" t="s">
        <v>249</v>
      </c>
      <c r="M2200" s="79" t="s">
        <v>7247</v>
      </c>
      <c r="N2200" s="80">
        <v>8</v>
      </c>
      <c r="O2200" s="48" t="s">
        <v>7078</v>
      </c>
      <c r="P2200" s="75">
        <v>46022</v>
      </c>
      <c r="Q2200" s="75">
        <v>46022</v>
      </c>
      <c r="R2200" s="75">
        <v>42369</v>
      </c>
      <c r="S2200" s="48">
        <v>1</v>
      </c>
      <c r="T2200" s="48" t="s">
        <v>253</v>
      </c>
      <c r="U2200" s="48" t="s">
        <v>1112</v>
      </c>
      <c r="V2200" s="82" t="s">
        <v>5704</v>
      </c>
      <c r="W2200" s="75">
        <v>43465</v>
      </c>
      <c r="X2200" s="48">
        <v>15000000</v>
      </c>
      <c r="Y2200" s="77">
        <v>7000000000</v>
      </c>
      <c r="Z2200" s="94">
        <v>210000000</v>
      </c>
      <c r="AA2200" s="77">
        <v>350000000</v>
      </c>
      <c r="AB2200" s="48">
        <v>2</v>
      </c>
      <c r="AC2200" s="75">
        <v>46022</v>
      </c>
      <c r="AD2200" s="77">
        <v>7000000000</v>
      </c>
      <c r="AE2200" s="77">
        <v>7000000000</v>
      </c>
      <c r="AF2200" s="48">
        <v>15000000</v>
      </c>
    </row>
    <row r="2201" spans="1:32" x14ac:dyDescent="0.25">
      <c r="A2201" s="230" t="s">
        <v>5528</v>
      </c>
      <c r="B2201" s="48" t="s">
        <v>7997</v>
      </c>
      <c r="C2201" s="77">
        <v>3000000000</v>
      </c>
      <c r="D2201" s="48"/>
      <c r="E2201" s="75">
        <v>46022</v>
      </c>
      <c r="F2201" s="77">
        <v>7000000000</v>
      </c>
      <c r="G2201" s="77">
        <v>10000000000</v>
      </c>
      <c r="H2201" s="77">
        <v>3000000000</v>
      </c>
      <c r="I2201" s="77">
        <v>210000</v>
      </c>
      <c r="J2201" s="79" t="s">
        <v>5701</v>
      </c>
      <c r="K2201" s="80">
        <f t="shared" si="94"/>
        <v>8</v>
      </c>
      <c r="L2201" s="48" t="s">
        <v>249</v>
      </c>
      <c r="M2201" s="79" t="s">
        <v>7249</v>
      </c>
      <c r="N2201" s="80">
        <v>8</v>
      </c>
      <c r="O2201" s="48" t="s">
        <v>7078</v>
      </c>
      <c r="P2201" s="75">
        <v>46022</v>
      </c>
      <c r="Q2201" s="75">
        <v>46022</v>
      </c>
      <c r="R2201" s="75">
        <v>42369</v>
      </c>
      <c r="S2201" s="48">
        <v>1</v>
      </c>
      <c r="T2201" s="48" t="s">
        <v>253</v>
      </c>
      <c r="U2201" s="48" t="s">
        <v>1112</v>
      </c>
      <c r="V2201" s="82" t="s">
        <v>5704</v>
      </c>
      <c r="W2201" s="75">
        <v>43465</v>
      </c>
      <c r="X2201" s="48">
        <v>15000000</v>
      </c>
      <c r="Y2201" s="77">
        <v>7000000000</v>
      </c>
      <c r="Z2201" s="94">
        <v>210000000</v>
      </c>
      <c r="AA2201" s="77">
        <v>1400000000</v>
      </c>
      <c r="AB2201" s="48">
        <v>2</v>
      </c>
      <c r="AC2201" s="75">
        <v>46022</v>
      </c>
      <c r="AD2201" s="77">
        <v>7000000000</v>
      </c>
      <c r="AE2201" s="77">
        <v>7000000000</v>
      </c>
      <c r="AF2201" s="48">
        <v>15000000</v>
      </c>
    </row>
    <row r="2202" spans="1:32" x14ac:dyDescent="0.25">
      <c r="A2202" s="230" t="s">
        <v>5530</v>
      </c>
      <c r="B2202" s="48" t="s">
        <v>7998</v>
      </c>
      <c r="C2202" s="77">
        <v>3000000000</v>
      </c>
      <c r="D2202" s="48"/>
      <c r="E2202" s="75">
        <v>46022</v>
      </c>
      <c r="F2202" s="77">
        <v>7000000000</v>
      </c>
      <c r="G2202" s="77">
        <v>10000000000</v>
      </c>
      <c r="H2202" s="77">
        <v>3000000000</v>
      </c>
      <c r="I2202" s="77">
        <v>210000</v>
      </c>
      <c r="J2202" s="79" t="s">
        <v>5701</v>
      </c>
      <c r="K2202" s="80">
        <f t="shared" si="94"/>
        <v>8</v>
      </c>
      <c r="L2202" s="48" t="s">
        <v>249</v>
      </c>
      <c r="M2202" s="79" t="s">
        <v>7251</v>
      </c>
      <c r="N2202" s="80">
        <v>8</v>
      </c>
      <c r="O2202" s="48" t="s">
        <v>7078</v>
      </c>
      <c r="P2202" s="75">
        <v>46022</v>
      </c>
      <c r="Q2202" s="75">
        <v>46022</v>
      </c>
      <c r="R2202" s="75">
        <v>42369</v>
      </c>
      <c r="S2202" s="48">
        <v>1</v>
      </c>
      <c r="T2202" s="48" t="s">
        <v>253</v>
      </c>
      <c r="U2202" s="48" t="s">
        <v>1112</v>
      </c>
      <c r="V2202" s="82" t="s">
        <v>5704</v>
      </c>
      <c r="W2202" s="75">
        <v>43465</v>
      </c>
      <c r="X2202" s="48">
        <v>15000000</v>
      </c>
      <c r="Y2202" s="77">
        <v>7000000000</v>
      </c>
      <c r="Z2202" s="94">
        <v>210000000</v>
      </c>
      <c r="AA2202" s="77">
        <v>3500000000</v>
      </c>
      <c r="AB2202" s="48">
        <v>2</v>
      </c>
      <c r="AC2202" s="75">
        <v>46022</v>
      </c>
      <c r="AD2202" s="77">
        <v>7000000000</v>
      </c>
      <c r="AE2202" s="77">
        <v>7000000000</v>
      </c>
      <c r="AF2202" s="48">
        <v>15000000</v>
      </c>
    </row>
    <row r="2203" spans="1:32" x14ac:dyDescent="0.25">
      <c r="A2203" s="230" t="s">
        <v>5532</v>
      </c>
      <c r="B2203" s="48" t="s">
        <v>7999</v>
      </c>
      <c r="C2203" s="77">
        <v>3000000000</v>
      </c>
      <c r="D2203" s="48"/>
      <c r="E2203" s="75">
        <v>46022</v>
      </c>
      <c r="F2203" s="77">
        <v>7000000000</v>
      </c>
      <c r="G2203" s="77">
        <v>10000000000</v>
      </c>
      <c r="H2203" s="77">
        <v>3000000000</v>
      </c>
      <c r="I2203" s="77">
        <v>210000</v>
      </c>
      <c r="J2203" s="79" t="s">
        <v>5701</v>
      </c>
      <c r="K2203" s="80">
        <f t="shared" si="94"/>
        <v>8</v>
      </c>
      <c r="L2203" s="48" t="s">
        <v>249</v>
      </c>
      <c r="M2203" s="79" t="s">
        <v>7253</v>
      </c>
      <c r="N2203" s="80">
        <v>8</v>
      </c>
      <c r="O2203" s="48" t="s">
        <v>7078</v>
      </c>
      <c r="P2203" s="75">
        <v>46022</v>
      </c>
      <c r="Q2203" s="75">
        <v>46022</v>
      </c>
      <c r="R2203" s="75">
        <v>42369</v>
      </c>
      <c r="S2203" s="48">
        <v>1</v>
      </c>
      <c r="T2203" s="48" t="s">
        <v>253</v>
      </c>
      <c r="U2203" s="48" t="s">
        <v>1112</v>
      </c>
      <c r="V2203" s="82" t="s">
        <v>5704</v>
      </c>
      <c r="W2203" s="75">
        <v>43465</v>
      </c>
      <c r="X2203" s="48">
        <v>15000000</v>
      </c>
      <c r="Y2203" s="77">
        <v>7000000000</v>
      </c>
      <c r="Z2203" s="94">
        <v>210000000</v>
      </c>
      <c r="AA2203" s="77">
        <v>4200000000</v>
      </c>
      <c r="AB2203" s="48">
        <v>2</v>
      </c>
      <c r="AC2203" s="75">
        <v>46022</v>
      </c>
      <c r="AD2203" s="77">
        <v>7000000000</v>
      </c>
      <c r="AE2203" s="77">
        <v>7000000000</v>
      </c>
      <c r="AF2203" s="48">
        <v>15000000</v>
      </c>
    </row>
    <row r="2204" spans="1:32" x14ac:dyDescent="0.25">
      <c r="A2204" s="230" t="s">
        <v>5534</v>
      </c>
      <c r="B2204" s="48" t="s">
        <v>8000</v>
      </c>
      <c r="C2204" s="77">
        <v>3000000000</v>
      </c>
      <c r="D2204" s="48"/>
      <c r="E2204" s="75">
        <v>46022</v>
      </c>
      <c r="F2204" s="77">
        <v>7000000000</v>
      </c>
      <c r="G2204" s="77">
        <v>10000000000</v>
      </c>
      <c r="H2204" s="77">
        <v>3000000000</v>
      </c>
      <c r="I2204" s="77">
        <v>210000</v>
      </c>
      <c r="J2204" s="79" t="s">
        <v>5701</v>
      </c>
      <c r="K2204" s="80">
        <f t="shared" si="94"/>
        <v>8</v>
      </c>
      <c r="L2204" s="48" t="s">
        <v>249</v>
      </c>
      <c r="M2204" s="79" t="s">
        <v>7255</v>
      </c>
      <c r="N2204" s="80">
        <v>8</v>
      </c>
      <c r="O2204" s="48" t="s">
        <v>7078</v>
      </c>
      <c r="P2204" s="75">
        <v>46022</v>
      </c>
      <c r="Q2204" s="75">
        <v>46022</v>
      </c>
      <c r="R2204" s="75">
        <v>42369</v>
      </c>
      <c r="S2204" s="48">
        <v>1</v>
      </c>
      <c r="T2204" s="48" t="s">
        <v>253</v>
      </c>
      <c r="U2204" s="48" t="s">
        <v>1112</v>
      </c>
      <c r="V2204" s="82" t="s">
        <v>5704</v>
      </c>
      <c r="W2204" s="75">
        <v>43465</v>
      </c>
      <c r="X2204" s="48">
        <v>15000000</v>
      </c>
      <c r="Y2204" s="77">
        <v>7000000000</v>
      </c>
      <c r="Z2204" s="94">
        <v>210000000</v>
      </c>
      <c r="AA2204" s="77">
        <v>0</v>
      </c>
      <c r="AB2204" s="48">
        <v>2</v>
      </c>
      <c r="AC2204" s="75">
        <v>46022</v>
      </c>
      <c r="AD2204" s="77">
        <v>7000000000</v>
      </c>
      <c r="AE2204" s="77">
        <v>7000000000</v>
      </c>
      <c r="AF2204" s="48">
        <v>15000000</v>
      </c>
    </row>
    <row r="2205" spans="1:32" x14ac:dyDescent="0.25">
      <c r="A2205" s="218" t="s">
        <v>5594</v>
      </c>
      <c r="B2205" s="85" t="s">
        <v>8001</v>
      </c>
      <c r="C2205" s="86">
        <f t="shared" ref="C2205:C2268" si="95">G2205-Y2205</f>
        <v>8000000000</v>
      </c>
      <c r="D2205" s="85"/>
      <c r="E2205" s="87">
        <v>44129</v>
      </c>
      <c r="F2205" s="88">
        <v>2000000000</v>
      </c>
      <c r="G2205" s="88">
        <v>10000000000</v>
      </c>
      <c r="H2205" s="86">
        <f t="shared" ref="H2205:H2268" si="96">C2205</f>
        <v>8000000000</v>
      </c>
      <c r="I2205" s="89">
        <v>60000000</v>
      </c>
      <c r="J2205" s="90" t="s">
        <v>5701</v>
      </c>
      <c r="K2205" s="80">
        <f t="shared" si="94"/>
        <v>7</v>
      </c>
      <c r="L2205" s="85" t="s">
        <v>249</v>
      </c>
      <c r="M2205" s="90" t="s">
        <v>5738</v>
      </c>
      <c r="N2205" s="80">
        <v>7</v>
      </c>
      <c r="O2205" s="85" t="s">
        <v>5703</v>
      </c>
      <c r="P2205" s="91">
        <v>45955</v>
      </c>
      <c r="Q2205" s="87">
        <v>44129</v>
      </c>
      <c r="R2205" s="75">
        <v>43434</v>
      </c>
      <c r="S2205" s="85">
        <v>1</v>
      </c>
      <c r="T2205" s="85"/>
      <c r="U2205" s="85" t="s">
        <v>1112</v>
      </c>
      <c r="V2205" s="92" t="s">
        <v>5704</v>
      </c>
      <c r="W2205" s="87">
        <v>43465</v>
      </c>
      <c r="X2205" s="88">
        <v>15000000</v>
      </c>
      <c r="Y2205" s="88">
        <v>2000000000</v>
      </c>
      <c r="Z2205" s="89">
        <v>60000000</v>
      </c>
      <c r="AA2205" s="88">
        <v>0</v>
      </c>
      <c r="AB2205" s="85">
        <v>2</v>
      </c>
      <c r="AC2205" s="91">
        <v>44195</v>
      </c>
      <c r="AD2205" s="88">
        <v>3000000000</v>
      </c>
      <c r="AE2205" s="88">
        <v>3000000000</v>
      </c>
      <c r="AF2205" s="88">
        <v>15000000</v>
      </c>
    </row>
    <row r="2206" spans="1:32" x14ac:dyDescent="0.25">
      <c r="A2206" s="218" t="s">
        <v>5595</v>
      </c>
      <c r="B2206" s="85" t="s">
        <v>8002</v>
      </c>
      <c r="C2206" s="86">
        <f t="shared" si="95"/>
        <v>8000000000</v>
      </c>
      <c r="D2206" s="85"/>
      <c r="E2206" s="87">
        <v>44129</v>
      </c>
      <c r="F2206" s="88">
        <v>2000000000</v>
      </c>
      <c r="G2206" s="88">
        <v>10000000000</v>
      </c>
      <c r="H2206" s="86">
        <f t="shared" si="96"/>
        <v>8000000000</v>
      </c>
      <c r="I2206" s="89">
        <v>60000000</v>
      </c>
      <c r="J2206" s="90" t="s">
        <v>5701</v>
      </c>
      <c r="K2206" s="80">
        <f t="shared" si="94"/>
        <v>7</v>
      </c>
      <c r="L2206" s="85" t="s">
        <v>249</v>
      </c>
      <c r="M2206" s="90" t="s">
        <v>5738</v>
      </c>
      <c r="N2206" s="80">
        <v>7</v>
      </c>
      <c r="O2206" s="85" t="s">
        <v>5703</v>
      </c>
      <c r="P2206" s="91">
        <v>45955</v>
      </c>
      <c r="Q2206" s="87">
        <v>44129</v>
      </c>
      <c r="R2206" s="75">
        <v>43434</v>
      </c>
      <c r="S2206" s="85">
        <v>1</v>
      </c>
      <c r="T2206" s="85"/>
      <c r="U2206" s="85" t="s">
        <v>1112</v>
      </c>
      <c r="V2206" s="92" t="s">
        <v>5704</v>
      </c>
      <c r="W2206" s="87">
        <v>43465</v>
      </c>
      <c r="X2206" s="88">
        <v>15000000</v>
      </c>
      <c r="Y2206" s="88">
        <v>2000000000</v>
      </c>
      <c r="Z2206" s="89">
        <v>60000000</v>
      </c>
      <c r="AA2206" s="88">
        <v>0</v>
      </c>
      <c r="AB2206" s="85">
        <v>2</v>
      </c>
      <c r="AC2206" s="91">
        <v>44195</v>
      </c>
      <c r="AD2206" s="88">
        <v>3000000000</v>
      </c>
      <c r="AE2206" s="88">
        <v>3000000000</v>
      </c>
      <c r="AF2206" s="88">
        <v>15000000</v>
      </c>
    </row>
    <row r="2207" spans="1:32" x14ac:dyDescent="0.25">
      <c r="A2207" s="218" t="s">
        <v>5596</v>
      </c>
      <c r="B2207" s="85" t="s">
        <v>8003</v>
      </c>
      <c r="C2207" s="86">
        <f t="shared" si="95"/>
        <v>8000000000</v>
      </c>
      <c r="D2207" s="85"/>
      <c r="E2207" s="87">
        <v>44129</v>
      </c>
      <c r="F2207" s="88">
        <v>2000000000</v>
      </c>
      <c r="G2207" s="88">
        <v>10000000000</v>
      </c>
      <c r="H2207" s="86">
        <f t="shared" si="96"/>
        <v>8000000000</v>
      </c>
      <c r="I2207" s="89">
        <v>60000000</v>
      </c>
      <c r="J2207" s="90" t="s">
        <v>5701</v>
      </c>
      <c r="K2207" s="80">
        <f t="shared" si="94"/>
        <v>7</v>
      </c>
      <c r="L2207" s="85" t="s">
        <v>249</v>
      </c>
      <c r="M2207" s="90" t="s">
        <v>5738</v>
      </c>
      <c r="N2207" s="80">
        <v>7</v>
      </c>
      <c r="O2207" s="85" t="s">
        <v>5703</v>
      </c>
      <c r="P2207" s="91">
        <v>45955</v>
      </c>
      <c r="Q2207" s="87">
        <v>44129</v>
      </c>
      <c r="R2207" s="75">
        <v>43434</v>
      </c>
      <c r="S2207" s="85">
        <v>1</v>
      </c>
      <c r="T2207" s="85"/>
      <c r="U2207" s="85" t="s">
        <v>1112</v>
      </c>
      <c r="V2207" s="92" t="s">
        <v>5704</v>
      </c>
      <c r="W2207" s="87">
        <v>43465</v>
      </c>
      <c r="X2207" s="88">
        <v>15000000</v>
      </c>
      <c r="Y2207" s="88">
        <v>2000000000</v>
      </c>
      <c r="Z2207" s="89">
        <v>60000000</v>
      </c>
      <c r="AA2207" s="88">
        <v>0</v>
      </c>
      <c r="AB2207" s="85">
        <v>2</v>
      </c>
      <c r="AC2207" s="91">
        <v>44195</v>
      </c>
      <c r="AD2207" s="88">
        <v>3000000000</v>
      </c>
      <c r="AE2207" s="88">
        <v>3000000000</v>
      </c>
      <c r="AF2207" s="88">
        <v>15000000</v>
      </c>
    </row>
    <row r="2208" spans="1:32" x14ac:dyDescent="0.25">
      <c r="A2208" s="218" t="s">
        <v>5597</v>
      </c>
      <c r="B2208" s="85" t="s">
        <v>8004</v>
      </c>
      <c r="C2208" s="86">
        <f t="shared" si="95"/>
        <v>8000000000</v>
      </c>
      <c r="D2208" s="85"/>
      <c r="E2208" s="87">
        <v>44129</v>
      </c>
      <c r="F2208" s="88">
        <v>2000000000</v>
      </c>
      <c r="G2208" s="88">
        <v>10000000000</v>
      </c>
      <c r="H2208" s="86">
        <f t="shared" si="96"/>
        <v>8000000000</v>
      </c>
      <c r="I2208" s="89">
        <v>60000000</v>
      </c>
      <c r="J2208" s="90" t="s">
        <v>5701</v>
      </c>
      <c r="K2208" s="80">
        <f t="shared" si="94"/>
        <v>7</v>
      </c>
      <c r="L2208" s="85" t="s">
        <v>249</v>
      </c>
      <c r="M2208" s="90" t="s">
        <v>5738</v>
      </c>
      <c r="N2208" s="80">
        <v>7</v>
      </c>
      <c r="O2208" s="85" t="s">
        <v>5703</v>
      </c>
      <c r="P2208" s="91">
        <v>45955</v>
      </c>
      <c r="Q2208" s="87">
        <v>44129</v>
      </c>
      <c r="R2208" s="75">
        <v>43434</v>
      </c>
      <c r="S2208" s="85">
        <v>1</v>
      </c>
      <c r="T2208" s="85"/>
      <c r="U2208" s="85" t="s">
        <v>1112</v>
      </c>
      <c r="V2208" s="92" t="s">
        <v>5704</v>
      </c>
      <c r="W2208" s="87">
        <v>43465</v>
      </c>
      <c r="X2208" s="88">
        <v>15000000</v>
      </c>
      <c r="Y2208" s="88">
        <v>2000000000</v>
      </c>
      <c r="Z2208" s="89">
        <v>60000000</v>
      </c>
      <c r="AA2208" s="88">
        <v>0</v>
      </c>
      <c r="AB2208" s="85">
        <v>2</v>
      </c>
      <c r="AC2208" s="91">
        <v>44195</v>
      </c>
      <c r="AD2208" s="88">
        <v>3000000000</v>
      </c>
      <c r="AE2208" s="88">
        <v>3000000000</v>
      </c>
      <c r="AF2208" s="88">
        <v>15000000</v>
      </c>
    </row>
    <row r="2209" spans="1:32" x14ac:dyDescent="0.25">
      <c r="A2209" s="218" t="s">
        <v>5598</v>
      </c>
      <c r="B2209" s="85" t="s">
        <v>8005</v>
      </c>
      <c r="C2209" s="86">
        <f t="shared" si="95"/>
        <v>8000000000</v>
      </c>
      <c r="D2209" s="85"/>
      <c r="E2209" s="87">
        <v>44129</v>
      </c>
      <c r="F2209" s="88">
        <v>2000000000</v>
      </c>
      <c r="G2209" s="88">
        <v>10000000000</v>
      </c>
      <c r="H2209" s="86">
        <f t="shared" si="96"/>
        <v>8000000000</v>
      </c>
      <c r="I2209" s="89">
        <v>60000000</v>
      </c>
      <c r="J2209" s="90" t="s">
        <v>5701</v>
      </c>
      <c r="K2209" s="80">
        <f t="shared" si="94"/>
        <v>7</v>
      </c>
      <c r="L2209" s="85" t="s">
        <v>249</v>
      </c>
      <c r="M2209" s="90" t="s">
        <v>5738</v>
      </c>
      <c r="N2209" s="80">
        <v>7</v>
      </c>
      <c r="O2209" s="85" t="s">
        <v>5703</v>
      </c>
      <c r="P2209" s="91">
        <v>45955</v>
      </c>
      <c r="Q2209" s="87">
        <v>44129</v>
      </c>
      <c r="R2209" s="75">
        <v>43434</v>
      </c>
      <c r="S2209" s="85">
        <v>1</v>
      </c>
      <c r="T2209" s="85"/>
      <c r="U2209" s="85" t="s">
        <v>1112</v>
      </c>
      <c r="V2209" s="92" t="s">
        <v>5704</v>
      </c>
      <c r="W2209" s="87">
        <v>43465</v>
      </c>
      <c r="X2209" s="88">
        <v>15000000</v>
      </c>
      <c r="Y2209" s="88">
        <v>2000000000</v>
      </c>
      <c r="Z2209" s="89">
        <v>60000000</v>
      </c>
      <c r="AA2209" s="88">
        <f>Y2209*0.03</f>
        <v>60000000</v>
      </c>
      <c r="AB2209" s="85">
        <v>2</v>
      </c>
      <c r="AC2209" s="91">
        <v>44195</v>
      </c>
      <c r="AD2209" s="88">
        <v>3000000000</v>
      </c>
      <c r="AE2209" s="88">
        <v>3000000000</v>
      </c>
      <c r="AF2209" s="88">
        <v>15000000</v>
      </c>
    </row>
    <row r="2210" spans="1:32" x14ac:dyDescent="0.25">
      <c r="A2210" s="218" t="s">
        <v>5599</v>
      </c>
      <c r="B2210" s="85" t="s">
        <v>8006</v>
      </c>
      <c r="C2210" s="86">
        <f t="shared" si="95"/>
        <v>8000000000</v>
      </c>
      <c r="D2210" s="85"/>
      <c r="E2210" s="87">
        <v>44129</v>
      </c>
      <c r="F2210" s="88">
        <v>2000000000</v>
      </c>
      <c r="G2210" s="88">
        <v>10000000000</v>
      </c>
      <c r="H2210" s="86">
        <f t="shared" si="96"/>
        <v>8000000000</v>
      </c>
      <c r="I2210" s="89">
        <v>60000000</v>
      </c>
      <c r="J2210" s="90" t="s">
        <v>5701</v>
      </c>
      <c r="K2210" s="80">
        <f t="shared" si="94"/>
        <v>7</v>
      </c>
      <c r="L2210" s="85" t="s">
        <v>249</v>
      </c>
      <c r="M2210" s="90" t="s">
        <v>5738</v>
      </c>
      <c r="N2210" s="80">
        <v>7</v>
      </c>
      <c r="O2210" s="85" t="s">
        <v>5703</v>
      </c>
      <c r="P2210" s="91">
        <v>45955</v>
      </c>
      <c r="Q2210" s="87">
        <v>44129</v>
      </c>
      <c r="R2210" s="75">
        <v>43434</v>
      </c>
      <c r="S2210" s="85">
        <v>1</v>
      </c>
      <c r="T2210" s="85"/>
      <c r="U2210" s="85" t="s">
        <v>1112</v>
      </c>
      <c r="V2210" s="92" t="s">
        <v>5704</v>
      </c>
      <c r="W2210" s="87">
        <v>43465</v>
      </c>
      <c r="X2210" s="88">
        <v>15000000</v>
      </c>
      <c r="Y2210" s="88">
        <v>2000000000</v>
      </c>
      <c r="Z2210" s="89">
        <v>60000000</v>
      </c>
      <c r="AA2210" s="88">
        <f t="shared" ref="AA2210" si="97">Y2210*0.03</f>
        <v>60000000</v>
      </c>
      <c r="AB2210" s="85">
        <v>2</v>
      </c>
      <c r="AC2210" s="91">
        <v>44195</v>
      </c>
      <c r="AD2210" s="88">
        <v>3000000000</v>
      </c>
      <c r="AE2210" s="88">
        <v>3000000000</v>
      </c>
      <c r="AF2210" s="88">
        <v>15000000</v>
      </c>
    </row>
    <row r="2211" spans="1:32" x14ac:dyDescent="0.25">
      <c r="A2211" s="218" t="s">
        <v>5600</v>
      </c>
      <c r="B2211" s="85" t="s">
        <v>8007</v>
      </c>
      <c r="C2211" s="86">
        <f t="shared" si="95"/>
        <v>8000000000</v>
      </c>
      <c r="D2211" s="85"/>
      <c r="E2211" s="87">
        <v>44129</v>
      </c>
      <c r="F2211" s="88">
        <v>2000000000</v>
      </c>
      <c r="G2211" s="88">
        <v>10000000000</v>
      </c>
      <c r="H2211" s="86">
        <f t="shared" si="96"/>
        <v>8000000000</v>
      </c>
      <c r="I2211" s="89">
        <v>60000000</v>
      </c>
      <c r="J2211" s="90" t="s">
        <v>5701</v>
      </c>
      <c r="K2211" s="80">
        <f t="shared" si="94"/>
        <v>7</v>
      </c>
      <c r="L2211" s="85" t="s">
        <v>249</v>
      </c>
      <c r="M2211" s="90" t="s">
        <v>5738</v>
      </c>
      <c r="N2211" s="80">
        <v>7</v>
      </c>
      <c r="O2211" s="85" t="s">
        <v>5703</v>
      </c>
      <c r="P2211" s="91">
        <v>45955</v>
      </c>
      <c r="Q2211" s="87">
        <v>44129</v>
      </c>
      <c r="R2211" s="75">
        <v>43434</v>
      </c>
      <c r="S2211" s="85">
        <v>1</v>
      </c>
      <c r="T2211" s="85"/>
      <c r="U2211" s="85" t="s">
        <v>1112</v>
      </c>
      <c r="V2211" s="92" t="s">
        <v>5704</v>
      </c>
      <c r="W2211" s="87">
        <v>43465</v>
      </c>
      <c r="X2211" s="88">
        <v>15000000</v>
      </c>
      <c r="Y2211" s="88">
        <v>2000000000</v>
      </c>
      <c r="Z2211" s="89">
        <v>60000000</v>
      </c>
      <c r="AA2211" s="88">
        <f t="shared" ref="AA2211" si="98">Y2211*0.04</f>
        <v>80000000</v>
      </c>
      <c r="AB2211" s="85">
        <v>2</v>
      </c>
      <c r="AC2211" s="91">
        <v>44195</v>
      </c>
      <c r="AD2211" s="88">
        <v>3000000000</v>
      </c>
      <c r="AE2211" s="88">
        <v>3000000000</v>
      </c>
      <c r="AF2211" s="88">
        <v>15000000</v>
      </c>
    </row>
    <row r="2212" spans="1:32" x14ac:dyDescent="0.25">
      <c r="A2212" s="218" t="s">
        <v>5601</v>
      </c>
      <c r="B2212" s="85" t="s">
        <v>8008</v>
      </c>
      <c r="C2212" s="86">
        <f t="shared" si="95"/>
        <v>8000000000</v>
      </c>
      <c r="D2212" s="85"/>
      <c r="E2212" s="87">
        <v>44129</v>
      </c>
      <c r="F2212" s="88">
        <v>2000000000</v>
      </c>
      <c r="G2212" s="88">
        <v>10000000000</v>
      </c>
      <c r="H2212" s="86">
        <f t="shared" si="96"/>
        <v>8000000000</v>
      </c>
      <c r="I2212" s="89">
        <v>60000000</v>
      </c>
      <c r="J2212" s="90" t="s">
        <v>5701</v>
      </c>
      <c r="K2212" s="80">
        <f t="shared" si="94"/>
        <v>7</v>
      </c>
      <c r="L2212" s="85" t="s">
        <v>249</v>
      </c>
      <c r="M2212" s="90" t="s">
        <v>5738</v>
      </c>
      <c r="N2212" s="80">
        <v>7</v>
      </c>
      <c r="O2212" s="85" t="s">
        <v>5703</v>
      </c>
      <c r="P2212" s="91">
        <v>45955</v>
      </c>
      <c r="Q2212" s="87">
        <v>44129</v>
      </c>
      <c r="R2212" s="75">
        <v>43434</v>
      </c>
      <c r="S2212" s="85">
        <v>1</v>
      </c>
      <c r="T2212" s="85"/>
      <c r="U2212" s="85" t="s">
        <v>1112</v>
      </c>
      <c r="V2212" s="92" t="s">
        <v>5704</v>
      </c>
      <c r="W2212" s="87">
        <v>43465</v>
      </c>
      <c r="X2212" s="88">
        <v>15000000</v>
      </c>
      <c r="Y2212" s="88">
        <v>2000000000</v>
      </c>
      <c r="Z2212" s="89">
        <v>60000000</v>
      </c>
      <c r="AA2212" s="88">
        <f t="shared" ref="AA2212" si="99">Y2212*0.05</f>
        <v>100000000</v>
      </c>
      <c r="AB2212" s="85">
        <v>2</v>
      </c>
      <c r="AC2212" s="91">
        <v>44195</v>
      </c>
      <c r="AD2212" s="88">
        <v>3000000000</v>
      </c>
      <c r="AE2212" s="88">
        <v>3000000000</v>
      </c>
      <c r="AF2212" s="88">
        <v>15000000</v>
      </c>
    </row>
    <row r="2213" spans="1:32" x14ac:dyDescent="0.25">
      <c r="A2213" s="218" t="s">
        <v>5602</v>
      </c>
      <c r="B2213" s="85" t="s">
        <v>8009</v>
      </c>
      <c r="C2213" s="86">
        <f t="shared" si="95"/>
        <v>8000000000</v>
      </c>
      <c r="D2213" s="85"/>
      <c r="E2213" s="87">
        <v>44129</v>
      </c>
      <c r="F2213" s="88">
        <v>2000000000</v>
      </c>
      <c r="G2213" s="88">
        <v>10000000000</v>
      </c>
      <c r="H2213" s="86">
        <f t="shared" si="96"/>
        <v>8000000000</v>
      </c>
      <c r="I2213" s="89">
        <v>60000000</v>
      </c>
      <c r="J2213" s="90" t="s">
        <v>5701</v>
      </c>
      <c r="K2213" s="80">
        <f t="shared" si="94"/>
        <v>7</v>
      </c>
      <c r="L2213" s="85" t="s">
        <v>249</v>
      </c>
      <c r="M2213" s="90" t="s">
        <v>5738</v>
      </c>
      <c r="N2213" s="80">
        <v>7</v>
      </c>
      <c r="O2213" s="85" t="s">
        <v>5703</v>
      </c>
      <c r="P2213" s="91">
        <v>45955</v>
      </c>
      <c r="Q2213" s="87">
        <v>44129</v>
      </c>
      <c r="R2213" s="75">
        <v>43434</v>
      </c>
      <c r="S2213" s="85">
        <v>1</v>
      </c>
      <c r="T2213" s="85"/>
      <c r="U2213" s="85" t="s">
        <v>1112</v>
      </c>
      <c r="V2213" s="92" t="s">
        <v>5704</v>
      </c>
      <c r="W2213" s="87">
        <v>43465</v>
      </c>
      <c r="X2213" s="88">
        <v>15000000</v>
      </c>
      <c r="Y2213" s="88">
        <v>2000000000</v>
      </c>
      <c r="Z2213" s="89">
        <v>60000000</v>
      </c>
      <c r="AA2213" s="88">
        <f>Y2213*18%</f>
        <v>360000000</v>
      </c>
      <c r="AB2213" s="85">
        <v>2</v>
      </c>
      <c r="AC2213" s="91">
        <v>44195</v>
      </c>
      <c r="AD2213" s="88">
        <v>3000000000</v>
      </c>
      <c r="AE2213" s="88">
        <v>3000000000</v>
      </c>
      <c r="AF2213" s="88">
        <v>15000000</v>
      </c>
    </row>
    <row r="2214" spans="1:32" x14ac:dyDescent="0.25">
      <c r="A2214" s="218" t="s">
        <v>5603</v>
      </c>
      <c r="B2214" s="85" t="s">
        <v>8010</v>
      </c>
      <c r="C2214" s="86">
        <f t="shared" si="95"/>
        <v>8000000000</v>
      </c>
      <c r="D2214" s="85"/>
      <c r="E2214" s="87">
        <v>44129</v>
      </c>
      <c r="F2214" s="88">
        <v>2000000000</v>
      </c>
      <c r="G2214" s="88">
        <v>10000000000</v>
      </c>
      <c r="H2214" s="86">
        <f t="shared" si="96"/>
        <v>8000000000</v>
      </c>
      <c r="I2214" s="89">
        <v>60000000</v>
      </c>
      <c r="J2214" s="90" t="s">
        <v>5701</v>
      </c>
      <c r="K2214" s="80">
        <f t="shared" si="94"/>
        <v>7</v>
      </c>
      <c r="L2214" s="85" t="s">
        <v>249</v>
      </c>
      <c r="M2214" s="90" t="s">
        <v>5738</v>
      </c>
      <c r="N2214" s="80">
        <v>7</v>
      </c>
      <c r="O2214" s="85" t="s">
        <v>5703</v>
      </c>
      <c r="P2214" s="91">
        <v>45955</v>
      </c>
      <c r="Q2214" s="87">
        <v>44129</v>
      </c>
      <c r="R2214" s="75">
        <v>43434</v>
      </c>
      <c r="S2214" s="85">
        <v>1</v>
      </c>
      <c r="T2214" s="85"/>
      <c r="U2214" s="85" t="s">
        <v>1112</v>
      </c>
      <c r="V2214" s="92" t="s">
        <v>5704</v>
      </c>
      <c r="W2214" s="87">
        <v>43465</v>
      </c>
      <c r="X2214" s="88">
        <v>15000000</v>
      </c>
      <c r="Y2214" s="88">
        <v>2000000000</v>
      </c>
      <c r="Z2214" s="89">
        <v>60000000</v>
      </c>
      <c r="AA2214" s="88">
        <f>Y2214*35%</f>
        <v>700000000</v>
      </c>
      <c r="AB2214" s="85">
        <v>2</v>
      </c>
      <c r="AC2214" s="91">
        <v>44195</v>
      </c>
      <c r="AD2214" s="88">
        <v>3000000000</v>
      </c>
      <c r="AE2214" s="88">
        <v>3000000000</v>
      </c>
      <c r="AF2214" s="88">
        <v>15000000</v>
      </c>
    </row>
    <row r="2215" spans="1:32" x14ac:dyDescent="0.25">
      <c r="A2215" s="218" t="s">
        <v>5604</v>
      </c>
      <c r="B2215" s="85" t="s">
        <v>8011</v>
      </c>
      <c r="C2215" s="86">
        <f t="shared" si="95"/>
        <v>8000000000</v>
      </c>
      <c r="D2215" s="85"/>
      <c r="E2215" s="87">
        <v>44129</v>
      </c>
      <c r="F2215" s="88">
        <v>2000000000</v>
      </c>
      <c r="G2215" s="88">
        <v>10000000000</v>
      </c>
      <c r="H2215" s="86">
        <f t="shared" si="96"/>
        <v>8000000000</v>
      </c>
      <c r="I2215" s="89">
        <v>60000000</v>
      </c>
      <c r="J2215" s="90" t="s">
        <v>5701</v>
      </c>
      <c r="K2215" s="80">
        <f t="shared" si="94"/>
        <v>7</v>
      </c>
      <c r="L2215" s="85" t="s">
        <v>249</v>
      </c>
      <c r="M2215" s="90" t="s">
        <v>5738</v>
      </c>
      <c r="N2215" s="80">
        <v>7</v>
      </c>
      <c r="O2215" s="85" t="s">
        <v>5703</v>
      </c>
      <c r="P2215" s="91">
        <v>45955</v>
      </c>
      <c r="Q2215" s="87">
        <v>44129</v>
      </c>
      <c r="R2215" s="75">
        <v>43434</v>
      </c>
      <c r="S2215" s="85">
        <v>1</v>
      </c>
      <c r="T2215" s="85"/>
      <c r="U2215" s="85" t="s">
        <v>1112</v>
      </c>
      <c r="V2215" s="92" t="s">
        <v>5704</v>
      </c>
      <c r="W2215" s="87">
        <v>43465</v>
      </c>
      <c r="X2215" s="88">
        <v>15000000</v>
      </c>
      <c r="Y2215" s="88">
        <v>2000000000</v>
      </c>
      <c r="Z2215" s="89">
        <v>60000000</v>
      </c>
      <c r="AA2215" s="88">
        <f>Y2215*80%</f>
        <v>1600000000</v>
      </c>
      <c r="AB2215" s="85">
        <v>2</v>
      </c>
      <c r="AC2215" s="91">
        <v>44195</v>
      </c>
      <c r="AD2215" s="88">
        <v>3000000000</v>
      </c>
      <c r="AE2215" s="88">
        <v>3000000000</v>
      </c>
      <c r="AF2215" s="88">
        <v>15000000</v>
      </c>
    </row>
    <row r="2216" spans="1:32" x14ac:dyDescent="0.25">
      <c r="A2216" s="218" t="s">
        <v>5605</v>
      </c>
      <c r="B2216" s="85" t="s">
        <v>8012</v>
      </c>
      <c r="C2216" s="86">
        <f t="shared" si="95"/>
        <v>8000000000</v>
      </c>
      <c r="D2216" s="85"/>
      <c r="E2216" s="87">
        <v>44129</v>
      </c>
      <c r="F2216" s="88">
        <v>2000000000</v>
      </c>
      <c r="G2216" s="88">
        <v>10000000000</v>
      </c>
      <c r="H2216" s="86">
        <f t="shared" si="96"/>
        <v>8000000000</v>
      </c>
      <c r="I2216" s="89">
        <v>60000000</v>
      </c>
      <c r="J2216" s="90" t="s">
        <v>5701</v>
      </c>
      <c r="K2216" s="80">
        <f t="shared" si="94"/>
        <v>8</v>
      </c>
      <c r="L2216" s="85" t="s">
        <v>249</v>
      </c>
      <c r="M2216" s="90" t="s">
        <v>5738</v>
      </c>
      <c r="N2216" s="233">
        <v>8</v>
      </c>
      <c r="O2216" s="85" t="s">
        <v>5703</v>
      </c>
      <c r="P2216" s="91">
        <v>45955</v>
      </c>
      <c r="Q2216" s="87">
        <v>44129</v>
      </c>
      <c r="R2216" s="75">
        <v>40179</v>
      </c>
      <c r="S2216" s="85">
        <v>1</v>
      </c>
      <c r="T2216" s="85"/>
      <c r="U2216" s="85" t="s">
        <v>1112</v>
      </c>
      <c r="V2216" s="92" t="s">
        <v>5704</v>
      </c>
      <c r="W2216" s="87">
        <v>43465</v>
      </c>
      <c r="X2216" s="88">
        <v>15000000</v>
      </c>
      <c r="Y2216" s="88">
        <v>2000000000</v>
      </c>
      <c r="Z2216" s="89">
        <v>60000000</v>
      </c>
      <c r="AA2216" s="88">
        <v>0</v>
      </c>
      <c r="AB2216" s="95">
        <v>2</v>
      </c>
      <c r="AC2216" s="91">
        <v>44195</v>
      </c>
      <c r="AD2216" s="88">
        <v>3000000000</v>
      </c>
      <c r="AE2216" s="88">
        <v>3000000000</v>
      </c>
      <c r="AF2216" s="88">
        <v>15000000</v>
      </c>
    </row>
    <row r="2217" spans="1:32" x14ac:dyDescent="0.25">
      <c r="A2217" s="218" t="s">
        <v>5606</v>
      </c>
      <c r="B2217" s="85" t="s">
        <v>8013</v>
      </c>
      <c r="C2217" s="86">
        <f t="shared" si="95"/>
        <v>8000000000</v>
      </c>
      <c r="D2217" s="85"/>
      <c r="E2217" s="87">
        <v>44129</v>
      </c>
      <c r="F2217" s="88">
        <v>2000000000</v>
      </c>
      <c r="G2217" s="88">
        <v>10000000000</v>
      </c>
      <c r="H2217" s="86">
        <f t="shared" si="96"/>
        <v>8000000000</v>
      </c>
      <c r="I2217" s="89">
        <v>60000000</v>
      </c>
      <c r="J2217" s="90" t="s">
        <v>5701</v>
      </c>
      <c r="K2217" s="80">
        <f t="shared" si="94"/>
        <v>8</v>
      </c>
      <c r="L2217" s="85" t="s">
        <v>249</v>
      </c>
      <c r="M2217" s="90" t="s">
        <v>5738</v>
      </c>
      <c r="N2217" s="233">
        <v>8</v>
      </c>
      <c r="O2217" s="85" t="s">
        <v>5703</v>
      </c>
      <c r="P2217" s="91">
        <v>45955</v>
      </c>
      <c r="Q2217" s="87">
        <v>44129</v>
      </c>
      <c r="R2217" s="75">
        <v>40179</v>
      </c>
      <c r="S2217" s="85">
        <v>1</v>
      </c>
      <c r="T2217" s="85"/>
      <c r="U2217" s="85" t="s">
        <v>1112</v>
      </c>
      <c r="V2217" s="92" t="s">
        <v>5704</v>
      </c>
      <c r="W2217" s="87">
        <v>43465</v>
      </c>
      <c r="X2217" s="88">
        <v>15000000</v>
      </c>
      <c r="Y2217" s="88">
        <v>2000000000</v>
      </c>
      <c r="Z2217" s="89">
        <v>60000000</v>
      </c>
      <c r="AA2217" s="88">
        <v>0</v>
      </c>
      <c r="AB2217" s="95">
        <v>2</v>
      </c>
      <c r="AC2217" s="91">
        <v>44195</v>
      </c>
      <c r="AD2217" s="88">
        <v>3000000000</v>
      </c>
      <c r="AE2217" s="88">
        <v>3000000000</v>
      </c>
      <c r="AF2217" s="88">
        <v>15000000</v>
      </c>
    </row>
    <row r="2218" spans="1:32" x14ac:dyDescent="0.25">
      <c r="A2218" s="218" t="s">
        <v>5607</v>
      </c>
      <c r="B2218" s="85" t="s">
        <v>8014</v>
      </c>
      <c r="C2218" s="86">
        <f t="shared" si="95"/>
        <v>8000000000</v>
      </c>
      <c r="D2218" s="85"/>
      <c r="E2218" s="87">
        <v>44129</v>
      </c>
      <c r="F2218" s="88">
        <v>2000000000</v>
      </c>
      <c r="G2218" s="88">
        <v>10000000000</v>
      </c>
      <c r="H2218" s="86">
        <f t="shared" si="96"/>
        <v>8000000000</v>
      </c>
      <c r="I2218" s="89">
        <v>60000000</v>
      </c>
      <c r="J2218" s="90" t="s">
        <v>5701</v>
      </c>
      <c r="K2218" s="80">
        <f t="shared" si="94"/>
        <v>8</v>
      </c>
      <c r="L2218" s="85" t="s">
        <v>249</v>
      </c>
      <c r="M2218" s="90" t="s">
        <v>5738</v>
      </c>
      <c r="N2218" s="233">
        <v>8</v>
      </c>
      <c r="O2218" s="85" t="s">
        <v>5703</v>
      </c>
      <c r="P2218" s="91">
        <v>45955</v>
      </c>
      <c r="Q2218" s="87">
        <v>44129</v>
      </c>
      <c r="R2218" s="75">
        <v>40179</v>
      </c>
      <c r="S2218" s="85">
        <v>1</v>
      </c>
      <c r="T2218" s="85"/>
      <c r="U2218" s="85" t="s">
        <v>1112</v>
      </c>
      <c r="V2218" s="92" t="s">
        <v>5704</v>
      </c>
      <c r="W2218" s="87">
        <v>43465</v>
      </c>
      <c r="X2218" s="88">
        <v>15000000</v>
      </c>
      <c r="Y2218" s="88">
        <v>2000000000</v>
      </c>
      <c r="Z2218" s="89">
        <v>60000000</v>
      </c>
      <c r="AA2218" s="88">
        <v>0</v>
      </c>
      <c r="AB2218" s="95">
        <v>2</v>
      </c>
      <c r="AC2218" s="91">
        <v>44195</v>
      </c>
      <c r="AD2218" s="88">
        <v>3000000000</v>
      </c>
      <c r="AE2218" s="88">
        <v>3000000000</v>
      </c>
      <c r="AF2218" s="88">
        <v>15000000</v>
      </c>
    </row>
    <row r="2219" spans="1:32" x14ac:dyDescent="0.25">
      <c r="A2219" s="218" t="s">
        <v>5608</v>
      </c>
      <c r="B2219" s="85" t="s">
        <v>8015</v>
      </c>
      <c r="C2219" s="86">
        <f t="shared" si="95"/>
        <v>8000000000</v>
      </c>
      <c r="D2219" s="85"/>
      <c r="E2219" s="87">
        <v>44129</v>
      </c>
      <c r="F2219" s="88">
        <v>2000000000</v>
      </c>
      <c r="G2219" s="88">
        <v>10000000000</v>
      </c>
      <c r="H2219" s="86">
        <f t="shared" si="96"/>
        <v>8000000000</v>
      </c>
      <c r="I2219" s="89">
        <v>60000000</v>
      </c>
      <c r="J2219" s="90" t="s">
        <v>5701</v>
      </c>
      <c r="K2219" s="80">
        <f t="shared" si="94"/>
        <v>8</v>
      </c>
      <c r="L2219" s="85" t="s">
        <v>249</v>
      </c>
      <c r="M2219" s="90" t="s">
        <v>5738</v>
      </c>
      <c r="N2219" s="233">
        <v>8</v>
      </c>
      <c r="O2219" s="85" t="s">
        <v>5703</v>
      </c>
      <c r="P2219" s="91">
        <v>45955</v>
      </c>
      <c r="Q2219" s="87">
        <v>44129</v>
      </c>
      <c r="R2219" s="75">
        <v>40179</v>
      </c>
      <c r="S2219" s="85">
        <v>1</v>
      </c>
      <c r="T2219" s="85"/>
      <c r="U2219" s="85" t="s">
        <v>1112</v>
      </c>
      <c r="V2219" s="92" t="s">
        <v>5704</v>
      </c>
      <c r="W2219" s="87">
        <v>43465</v>
      </c>
      <c r="X2219" s="88">
        <v>15000000</v>
      </c>
      <c r="Y2219" s="88">
        <v>2000000000</v>
      </c>
      <c r="Z2219" s="89">
        <v>60000000</v>
      </c>
      <c r="AA2219" s="88">
        <v>0</v>
      </c>
      <c r="AB2219" s="95">
        <v>2</v>
      </c>
      <c r="AC2219" s="91">
        <v>44195</v>
      </c>
      <c r="AD2219" s="88">
        <v>3000000000</v>
      </c>
      <c r="AE2219" s="88">
        <v>3000000000</v>
      </c>
      <c r="AF2219" s="88">
        <v>15000000</v>
      </c>
    </row>
    <row r="2220" spans="1:32" x14ac:dyDescent="0.25">
      <c r="A2220" s="218" t="s">
        <v>5609</v>
      </c>
      <c r="B2220" s="85" t="s">
        <v>8016</v>
      </c>
      <c r="C2220" s="86">
        <f t="shared" si="95"/>
        <v>8000000000</v>
      </c>
      <c r="D2220" s="85"/>
      <c r="E2220" s="87">
        <v>44129</v>
      </c>
      <c r="F2220" s="88">
        <v>2000000000</v>
      </c>
      <c r="G2220" s="88">
        <v>10000000000</v>
      </c>
      <c r="H2220" s="86">
        <f t="shared" si="96"/>
        <v>8000000000</v>
      </c>
      <c r="I2220" s="89">
        <v>60000000</v>
      </c>
      <c r="J2220" s="90" t="s">
        <v>5701</v>
      </c>
      <c r="K2220" s="80">
        <f t="shared" si="94"/>
        <v>8</v>
      </c>
      <c r="L2220" s="85" t="s">
        <v>249</v>
      </c>
      <c r="M2220" s="90" t="s">
        <v>5738</v>
      </c>
      <c r="N2220" s="233">
        <v>8</v>
      </c>
      <c r="O2220" s="85" t="s">
        <v>5703</v>
      </c>
      <c r="P2220" s="91">
        <v>45955</v>
      </c>
      <c r="Q2220" s="87">
        <v>44129</v>
      </c>
      <c r="R2220" s="75">
        <v>40179</v>
      </c>
      <c r="S2220" s="85">
        <v>1</v>
      </c>
      <c r="T2220" s="85"/>
      <c r="U2220" s="85" t="s">
        <v>1112</v>
      </c>
      <c r="V2220" s="92" t="s">
        <v>5704</v>
      </c>
      <c r="W2220" s="87">
        <v>43465</v>
      </c>
      <c r="X2220" s="88">
        <v>15000000</v>
      </c>
      <c r="Y2220" s="88">
        <v>2000000000</v>
      </c>
      <c r="Z2220" s="89">
        <v>60000000</v>
      </c>
      <c r="AA2220" s="88">
        <v>0</v>
      </c>
      <c r="AB2220" s="95">
        <v>2</v>
      </c>
      <c r="AC2220" s="91">
        <v>44195</v>
      </c>
      <c r="AD2220" s="88">
        <v>3000000000</v>
      </c>
      <c r="AE2220" s="88">
        <v>3000000000</v>
      </c>
      <c r="AF2220" s="88">
        <v>15000000</v>
      </c>
    </row>
    <row r="2221" spans="1:32" x14ac:dyDescent="0.25">
      <c r="A2221" s="218" t="s">
        <v>5610</v>
      </c>
      <c r="B2221" s="85" t="s">
        <v>8017</v>
      </c>
      <c r="C2221" s="86">
        <f t="shared" si="95"/>
        <v>8000000000</v>
      </c>
      <c r="D2221" s="85"/>
      <c r="E2221" s="87">
        <v>44129</v>
      </c>
      <c r="F2221" s="88">
        <v>2000000000</v>
      </c>
      <c r="G2221" s="88">
        <v>10000000000</v>
      </c>
      <c r="H2221" s="86">
        <f t="shared" si="96"/>
        <v>8000000000</v>
      </c>
      <c r="I2221" s="89">
        <v>60000000</v>
      </c>
      <c r="J2221" s="90" t="s">
        <v>5701</v>
      </c>
      <c r="K2221" s="80">
        <f t="shared" si="94"/>
        <v>8</v>
      </c>
      <c r="L2221" s="85" t="s">
        <v>249</v>
      </c>
      <c r="M2221" s="90" t="s">
        <v>5738</v>
      </c>
      <c r="N2221" s="233">
        <v>8</v>
      </c>
      <c r="O2221" s="85" t="s">
        <v>5703</v>
      </c>
      <c r="P2221" s="91">
        <v>45955</v>
      </c>
      <c r="Q2221" s="87">
        <v>44129</v>
      </c>
      <c r="R2221" s="75">
        <v>40179</v>
      </c>
      <c r="S2221" s="85">
        <v>1</v>
      </c>
      <c r="T2221" s="85"/>
      <c r="U2221" s="85" t="s">
        <v>1112</v>
      </c>
      <c r="V2221" s="92" t="s">
        <v>5704</v>
      </c>
      <c r="W2221" s="87">
        <v>43465</v>
      </c>
      <c r="X2221" s="88">
        <v>15000000</v>
      </c>
      <c r="Y2221" s="88">
        <v>2000000000</v>
      </c>
      <c r="Z2221" s="89">
        <v>60000000</v>
      </c>
      <c r="AA2221" s="88">
        <v>0</v>
      </c>
      <c r="AB2221" s="95">
        <v>2</v>
      </c>
      <c r="AC2221" s="91">
        <v>44195</v>
      </c>
      <c r="AD2221" s="88">
        <v>3000000000</v>
      </c>
      <c r="AE2221" s="88">
        <v>3000000000</v>
      </c>
      <c r="AF2221" s="88">
        <v>15000000</v>
      </c>
    </row>
    <row r="2222" spans="1:32" x14ac:dyDescent="0.25">
      <c r="A2222" s="218" t="s">
        <v>5611</v>
      </c>
      <c r="B2222" s="85" t="s">
        <v>8018</v>
      </c>
      <c r="C2222" s="86">
        <f t="shared" si="95"/>
        <v>8000000000</v>
      </c>
      <c r="D2222" s="85"/>
      <c r="E2222" s="87">
        <v>44129</v>
      </c>
      <c r="F2222" s="88">
        <v>2000000000</v>
      </c>
      <c r="G2222" s="88">
        <v>10000000000</v>
      </c>
      <c r="H2222" s="86">
        <f t="shared" si="96"/>
        <v>8000000000</v>
      </c>
      <c r="I2222" s="89">
        <v>60000000</v>
      </c>
      <c r="J2222" s="90" t="s">
        <v>5701</v>
      </c>
      <c r="K2222" s="80">
        <f t="shared" si="94"/>
        <v>8</v>
      </c>
      <c r="L2222" s="85" t="s">
        <v>249</v>
      </c>
      <c r="M2222" s="90" t="s">
        <v>5738</v>
      </c>
      <c r="N2222" s="233">
        <v>8</v>
      </c>
      <c r="O2222" s="85" t="s">
        <v>5703</v>
      </c>
      <c r="P2222" s="91">
        <v>45955</v>
      </c>
      <c r="Q2222" s="87">
        <v>44129</v>
      </c>
      <c r="R2222" s="75">
        <v>40179</v>
      </c>
      <c r="S2222" s="85">
        <v>1</v>
      </c>
      <c r="T2222" s="85"/>
      <c r="U2222" s="85" t="s">
        <v>1112</v>
      </c>
      <c r="V2222" s="92" t="s">
        <v>5704</v>
      </c>
      <c r="W2222" s="87">
        <v>43465</v>
      </c>
      <c r="X2222" s="88">
        <v>15000000</v>
      </c>
      <c r="Y2222" s="88">
        <v>2000000000</v>
      </c>
      <c r="Z2222" s="89">
        <v>60000000</v>
      </c>
      <c r="AA2222" s="88">
        <f>Y2222*0.03</f>
        <v>60000000</v>
      </c>
      <c r="AB2222" s="95">
        <v>2</v>
      </c>
      <c r="AC2222" s="91">
        <v>44195</v>
      </c>
      <c r="AD2222" s="88">
        <v>3000000000</v>
      </c>
      <c r="AE2222" s="88">
        <v>3000000000</v>
      </c>
      <c r="AF2222" s="88">
        <v>15000000</v>
      </c>
    </row>
    <row r="2223" spans="1:32" x14ac:dyDescent="0.25">
      <c r="A2223" s="218" t="s">
        <v>5612</v>
      </c>
      <c r="B2223" s="85" t="s">
        <v>8019</v>
      </c>
      <c r="C2223" s="86">
        <f t="shared" si="95"/>
        <v>8000000000</v>
      </c>
      <c r="D2223" s="85"/>
      <c r="E2223" s="87">
        <v>44129</v>
      </c>
      <c r="F2223" s="88">
        <v>2000000000</v>
      </c>
      <c r="G2223" s="88">
        <v>10000000000</v>
      </c>
      <c r="H2223" s="86">
        <f t="shared" si="96"/>
        <v>8000000000</v>
      </c>
      <c r="I2223" s="89">
        <v>60000000</v>
      </c>
      <c r="J2223" s="90" t="s">
        <v>5701</v>
      </c>
      <c r="K2223" s="80">
        <f t="shared" si="94"/>
        <v>8</v>
      </c>
      <c r="L2223" s="85" t="s">
        <v>249</v>
      </c>
      <c r="M2223" s="90" t="s">
        <v>5738</v>
      </c>
      <c r="N2223" s="233">
        <v>8</v>
      </c>
      <c r="O2223" s="85" t="s">
        <v>5703</v>
      </c>
      <c r="P2223" s="91">
        <v>45955</v>
      </c>
      <c r="Q2223" s="87">
        <v>44129</v>
      </c>
      <c r="R2223" s="75">
        <v>40179</v>
      </c>
      <c r="S2223" s="85">
        <v>1</v>
      </c>
      <c r="T2223" s="85"/>
      <c r="U2223" s="85" t="s">
        <v>1112</v>
      </c>
      <c r="V2223" s="92" t="s">
        <v>5704</v>
      </c>
      <c r="W2223" s="87">
        <v>43465</v>
      </c>
      <c r="X2223" s="88">
        <v>15000000</v>
      </c>
      <c r="Y2223" s="88">
        <v>2000000000</v>
      </c>
      <c r="Z2223" s="89">
        <v>60000000</v>
      </c>
      <c r="AA2223" s="88">
        <f>Y2223*0.02</f>
        <v>40000000</v>
      </c>
      <c r="AB2223" s="95">
        <v>2</v>
      </c>
      <c r="AC2223" s="91">
        <v>44195</v>
      </c>
      <c r="AD2223" s="88">
        <v>3000000000</v>
      </c>
      <c r="AE2223" s="88">
        <v>3000000000</v>
      </c>
      <c r="AF2223" s="88">
        <v>15000000</v>
      </c>
    </row>
    <row r="2224" spans="1:32" x14ac:dyDescent="0.25">
      <c r="A2224" s="218" t="s">
        <v>5613</v>
      </c>
      <c r="B2224" s="85" t="s">
        <v>8020</v>
      </c>
      <c r="C2224" s="86">
        <f t="shared" si="95"/>
        <v>8000000000</v>
      </c>
      <c r="D2224" s="85"/>
      <c r="E2224" s="87">
        <v>44129</v>
      </c>
      <c r="F2224" s="88">
        <v>2000000000</v>
      </c>
      <c r="G2224" s="88">
        <v>10000000000</v>
      </c>
      <c r="H2224" s="86">
        <f t="shared" si="96"/>
        <v>8000000000</v>
      </c>
      <c r="I2224" s="89">
        <v>60000000</v>
      </c>
      <c r="J2224" s="90" t="s">
        <v>5701</v>
      </c>
      <c r="K2224" s="80">
        <f t="shared" si="94"/>
        <v>8</v>
      </c>
      <c r="L2224" s="85" t="s">
        <v>249</v>
      </c>
      <c r="M2224" s="90" t="s">
        <v>5738</v>
      </c>
      <c r="N2224" s="233">
        <v>8</v>
      </c>
      <c r="O2224" s="85" t="s">
        <v>5703</v>
      </c>
      <c r="P2224" s="91">
        <v>45955</v>
      </c>
      <c r="Q2224" s="87">
        <v>44129</v>
      </c>
      <c r="R2224" s="75">
        <v>40179</v>
      </c>
      <c r="S2224" s="85">
        <v>1</v>
      </c>
      <c r="T2224" s="85"/>
      <c r="U2224" s="85" t="s">
        <v>1112</v>
      </c>
      <c r="V2224" s="92" t="s">
        <v>5704</v>
      </c>
      <c r="W2224" s="87">
        <v>43465</v>
      </c>
      <c r="X2224" s="88">
        <v>15000000</v>
      </c>
      <c r="Y2224" s="88">
        <v>2000000000</v>
      </c>
      <c r="Z2224" s="89">
        <v>60000000</v>
      </c>
      <c r="AA2224" s="88">
        <f t="shared" ref="AA2224:AA2225" si="100">Y2224*0.02</f>
        <v>40000000</v>
      </c>
      <c r="AB2224" s="95">
        <v>2</v>
      </c>
      <c r="AC2224" s="91">
        <v>44195</v>
      </c>
      <c r="AD2224" s="88">
        <v>3000000000</v>
      </c>
      <c r="AE2224" s="88">
        <v>3000000000</v>
      </c>
      <c r="AF2224" s="88">
        <v>15000000</v>
      </c>
    </row>
    <row r="2225" spans="1:32" x14ac:dyDescent="0.25">
      <c r="A2225" s="218" t="s">
        <v>5614</v>
      </c>
      <c r="B2225" s="85" t="s">
        <v>8021</v>
      </c>
      <c r="C2225" s="86">
        <f t="shared" si="95"/>
        <v>8000000000</v>
      </c>
      <c r="D2225" s="85"/>
      <c r="E2225" s="87">
        <v>44129</v>
      </c>
      <c r="F2225" s="88">
        <v>2000000000</v>
      </c>
      <c r="G2225" s="88">
        <v>10000000000</v>
      </c>
      <c r="H2225" s="86">
        <f t="shared" si="96"/>
        <v>8000000000</v>
      </c>
      <c r="I2225" s="89">
        <v>60000000</v>
      </c>
      <c r="J2225" s="90" t="s">
        <v>5701</v>
      </c>
      <c r="K2225" s="80">
        <f t="shared" si="94"/>
        <v>8</v>
      </c>
      <c r="L2225" s="85" t="s">
        <v>249</v>
      </c>
      <c r="M2225" s="90" t="s">
        <v>5738</v>
      </c>
      <c r="N2225" s="233">
        <v>8</v>
      </c>
      <c r="O2225" s="85" t="s">
        <v>5703</v>
      </c>
      <c r="P2225" s="91">
        <v>45955</v>
      </c>
      <c r="Q2225" s="87">
        <v>44129</v>
      </c>
      <c r="R2225" s="75">
        <v>40179</v>
      </c>
      <c r="S2225" s="85">
        <v>1</v>
      </c>
      <c r="T2225" s="85"/>
      <c r="U2225" s="85" t="s">
        <v>1112</v>
      </c>
      <c r="V2225" s="92" t="s">
        <v>5704</v>
      </c>
      <c r="W2225" s="87">
        <v>43465</v>
      </c>
      <c r="X2225" s="88">
        <v>15000000</v>
      </c>
      <c r="Y2225" s="88">
        <v>2000000000</v>
      </c>
      <c r="Z2225" s="89">
        <v>60000000</v>
      </c>
      <c r="AA2225" s="88">
        <f t="shared" si="100"/>
        <v>40000000</v>
      </c>
      <c r="AB2225" s="95">
        <v>2</v>
      </c>
      <c r="AC2225" s="91">
        <v>44195</v>
      </c>
      <c r="AD2225" s="88">
        <v>3000000000</v>
      </c>
      <c r="AE2225" s="88">
        <v>3000000000</v>
      </c>
      <c r="AF2225" s="88">
        <v>15000000</v>
      </c>
    </row>
    <row r="2226" spans="1:32" x14ac:dyDescent="0.25">
      <c r="A2226" s="218" t="s">
        <v>5615</v>
      </c>
      <c r="B2226" s="85" t="s">
        <v>8022</v>
      </c>
      <c r="C2226" s="86">
        <f t="shared" si="95"/>
        <v>8000000000</v>
      </c>
      <c r="D2226" s="85"/>
      <c r="E2226" s="87">
        <v>44129</v>
      </c>
      <c r="F2226" s="88">
        <v>2000000000</v>
      </c>
      <c r="G2226" s="88">
        <v>10000000000</v>
      </c>
      <c r="H2226" s="86">
        <f t="shared" si="96"/>
        <v>8000000000</v>
      </c>
      <c r="I2226" s="89">
        <v>60000000</v>
      </c>
      <c r="J2226" s="90" t="s">
        <v>5701</v>
      </c>
      <c r="K2226" s="80">
        <f t="shared" si="94"/>
        <v>8</v>
      </c>
      <c r="L2226" s="85" t="s">
        <v>249</v>
      </c>
      <c r="M2226" s="90" t="s">
        <v>5738</v>
      </c>
      <c r="N2226" s="233">
        <v>8</v>
      </c>
      <c r="O2226" s="85" t="s">
        <v>5703</v>
      </c>
      <c r="P2226" s="91">
        <v>45955</v>
      </c>
      <c r="Q2226" s="87">
        <v>44129</v>
      </c>
      <c r="R2226" s="75">
        <v>40179</v>
      </c>
      <c r="S2226" s="85">
        <v>1</v>
      </c>
      <c r="T2226" s="85"/>
      <c r="U2226" s="85" t="s">
        <v>1112</v>
      </c>
      <c r="V2226" s="92" t="s">
        <v>5704</v>
      </c>
      <c r="W2226" s="87">
        <v>43465</v>
      </c>
      <c r="X2226" s="88">
        <v>15000000</v>
      </c>
      <c r="Y2226" s="88">
        <v>2000000000</v>
      </c>
      <c r="Z2226" s="89">
        <v>60000000</v>
      </c>
      <c r="AA2226" s="88">
        <f>Y2226*0.05</f>
        <v>100000000</v>
      </c>
      <c r="AB2226" s="95">
        <v>2</v>
      </c>
      <c r="AC2226" s="91">
        <v>44195</v>
      </c>
      <c r="AD2226" s="88">
        <v>3000000000</v>
      </c>
      <c r="AE2226" s="88">
        <v>3000000000</v>
      </c>
      <c r="AF2226" s="88">
        <v>15000000</v>
      </c>
    </row>
    <row r="2227" spans="1:32" x14ac:dyDescent="0.25">
      <c r="A2227" s="218" t="s">
        <v>5616</v>
      </c>
      <c r="B2227" s="85" t="s">
        <v>8023</v>
      </c>
      <c r="C2227" s="86">
        <f t="shared" si="95"/>
        <v>8000000000</v>
      </c>
      <c r="D2227" s="85"/>
      <c r="E2227" s="87">
        <v>44129</v>
      </c>
      <c r="F2227" s="88">
        <v>2000000000</v>
      </c>
      <c r="G2227" s="88">
        <v>10000000000</v>
      </c>
      <c r="H2227" s="86">
        <f t="shared" si="96"/>
        <v>8000000000</v>
      </c>
      <c r="I2227" s="89">
        <v>60000000</v>
      </c>
      <c r="J2227" s="90" t="s">
        <v>5701</v>
      </c>
      <c r="K2227" s="80">
        <f t="shared" si="94"/>
        <v>8</v>
      </c>
      <c r="L2227" s="85" t="s">
        <v>249</v>
      </c>
      <c r="M2227" s="90" t="s">
        <v>5738</v>
      </c>
      <c r="N2227" s="233">
        <v>8</v>
      </c>
      <c r="O2227" s="85" t="s">
        <v>5703</v>
      </c>
      <c r="P2227" s="91">
        <v>45955</v>
      </c>
      <c r="Q2227" s="87">
        <v>44129</v>
      </c>
      <c r="R2227" s="75">
        <v>40179</v>
      </c>
      <c r="S2227" s="85">
        <v>1</v>
      </c>
      <c r="T2227" s="85"/>
      <c r="U2227" s="85" t="s">
        <v>1112</v>
      </c>
      <c r="V2227" s="92" t="s">
        <v>5704</v>
      </c>
      <c r="W2227" s="87">
        <v>43465</v>
      </c>
      <c r="X2227" s="88">
        <v>15000000</v>
      </c>
      <c r="Y2227" s="88">
        <v>2000000000</v>
      </c>
      <c r="Z2227" s="89">
        <v>60000000</v>
      </c>
      <c r="AA2227" s="88">
        <f>Y2227*0.05</f>
        <v>100000000</v>
      </c>
      <c r="AB2227" s="95">
        <v>2</v>
      </c>
      <c r="AC2227" s="91">
        <v>44195</v>
      </c>
      <c r="AD2227" s="88">
        <v>3000000000</v>
      </c>
      <c r="AE2227" s="88">
        <v>3000000000</v>
      </c>
      <c r="AF2227" s="88">
        <v>15000000</v>
      </c>
    </row>
    <row r="2228" spans="1:32" x14ac:dyDescent="0.25">
      <c r="A2228" s="218" t="s">
        <v>5617</v>
      </c>
      <c r="B2228" s="85" t="s">
        <v>8024</v>
      </c>
      <c r="C2228" s="86">
        <f t="shared" si="95"/>
        <v>8000000000</v>
      </c>
      <c r="D2228" s="85"/>
      <c r="E2228" s="87">
        <v>44129</v>
      </c>
      <c r="F2228" s="88">
        <v>2000000000</v>
      </c>
      <c r="G2228" s="88">
        <v>10000000000</v>
      </c>
      <c r="H2228" s="86">
        <f t="shared" si="96"/>
        <v>8000000000</v>
      </c>
      <c r="I2228" s="89">
        <v>60000000</v>
      </c>
      <c r="J2228" s="90" t="s">
        <v>5701</v>
      </c>
      <c r="K2228" s="80">
        <f t="shared" si="94"/>
        <v>8</v>
      </c>
      <c r="L2228" s="85" t="s">
        <v>249</v>
      </c>
      <c r="M2228" s="90" t="s">
        <v>5738</v>
      </c>
      <c r="N2228" s="233">
        <v>8</v>
      </c>
      <c r="O2228" s="85" t="s">
        <v>5703</v>
      </c>
      <c r="P2228" s="91">
        <v>45955</v>
      </c>
      <c r="Q2228" s="87">
        <v>44129</v>
      </c>
      <c r="R2228" s="75">
        <v>40179</v>
      </c>
      <c r="S2228" s="85">
        <v>1</v>
      </c>
      <c r="T2228" s="85"/>
      <c r="U2228" s="85" t="s">
        <v>1112</v>
      </c>
      <c r="V2228" s="92" t="s">
        <v>5704</v>
      </c>
      <c r="W2228" s="87">
        <v>43465</v>
      </c>
      <c r="X2228" s="88">
        <v>15000000</v>
      </c>
      <c r="Y2228" s="88">
        <v>2000000000</v>
      </c>
      <c r="Z2228" s="89">
        <v>60000000</v>
      </c>
      <c r="AA2228" s="88">
        <f>Y2228*18%</f>
        <v>360000000</v>
      </c>
      <c r="AB2228" s="95">
        <v>2</v>
      </c>
      <c r="AC2228" s="91">
        <v>44195</v>
      </c>
      <c r="AD2228" s="88">
        <v>3000000000</v>
      </c>
      <c r="AE2228" s="88">
        <v>3000000000</v>
      </c>
      <c r="AF2228" s="88">
        <v>15000000</v>
      </c>
    </row>
    <row r="2229" spans="1:32" x14ac:dyDescent="0.25">
      <c r="A2229" s="218" t="s">
        <v>5618</v>
      </c>
      <c r="B2229" s="85" t="s">
        <v>8025</v>
      </c>
      <c r="C2229" s="86">
        <f t="shared" si="95"/>
        <v>8000000000</v>
      </c>
      <c r="D2229" s="85"/>
      <c r="E2229" s="87">
        <v>44129</v>
      </c>
      <c r="F2229" s="88">
        <v>2000000000</v>
      </c>
      <c r="G2229" s="88">
        <v>10000000000</v>
      </c>
      <c r="H2229" s="86">
        <f t="shared" si="96"/>
        <v>8000000000</v>
      </c>
      <c r="I2229" s="89">
        <v>60000000</v>
      </c>
      <c r="J2229" s="90" t="s">
        <v>5701</v>
      </c>
      <c r="K2229" s="80">
        <f t="shared" si="94"/>
        <v>8</v>
      </c>
      <c r="L2229" s="85" t="s">
        <v>249</v>
      </c>
      <c r="M2229" s="90" t="s">
        <v>5738</v>
      </c>
      <c r="N2229" s="233">
        <v>8</v>
      </c>
      <c r="O2229" s="85" t="s">
        <v>5703</v>
      </c>
      <c r="P2229" s="91">
        <v>45955</v>
      </c>
      <c r="Q2229" s="87">
        <v>44129</v>
      </c>
      <c r="R2229" s="75">
        <v>40179</v>
      </c>
      <c r="S2229" s="85">
        <v>1</v>
      </c>
      <c r="T2229" s="85"/>
      <c r="U2229" s="85" t="s">
        <v>1112</v>
      </c>
      <c r="V2229" s="92" t="s">
        <v>5704</v>
      </c>
      <c r="W2229" s="87">
        <v>43465</v>
      </c>
      <c r="X2229" s="88">
        <v>15000000</v>
      </c>
      <c r="Y2229" s="88">
        <v>2000000000</v>
      </c>
      <c r="Z2229" s="89">
        <v>60000000</v>
      </c>
      <c r="AA2229" s="88">
        <f>Y2229*35%</f>
        <v>700000000</v>
      </c>
      <c r="AB2229" s="95">
        <v>2</v>
      </c>
      <c r="AC2229" s="91">
        <v>44195</v>
      </c>
      <c r="AD2229" s="88">
        <v>3000000000</v>
      </c>
      <c r="AE2229" s="88">
        <v>3000000000</v>
      </c>
      <c r="AF2229" s="88">
        <v>15000000</v>
      </c>
    </row>
    <row r="2230" spans="1:32" x14ac:dyDescent="0.25">
      <c r="A2230" s="218" t="s">
        <v>5619</v>
      </c>
      <c r="B2230" s="85" t="s">
        <v>8026</v>
      </c>
      <c r="C2230" s="86">
        <f t="shared" si="95"/>
        <v>8000000000</v>
      </c>
      <c r="D2230" s="85"/>
      <c r="E2230" s="87">
        <v>44129</v>
      </c>
      <c r="F2230" s="88">
        <v>2000000000</v>
      </c>
      <c r="G2230" s="88">
        <v>10000000000</v>
      </c>
      <c r="H2230" s="86">
        <f t="shared" si="96"/>
        <v>8000000000</v>
      </c>
      <c r="I2230" s="89">
        <v>60000000</v>
      </c>
      <c r="J2230" s="90" t="s">
        <v>5701</v>
      </c>
      <c r="K2230" s="80">
        <f t="shared" si="94"/>
        <v>8</v>
      </c>
      <c r="L2230" s="85" t="s">
        <v>249</v>
      </c>
      <c r="M2230" s="90" t="s">
        <v>5738</v>
      </c>
      <c r="N2230" s="233">
        <v>8</v>
      </c>
      <c r="O2230" s="85" t="s">
        <v>5703</v>
      </c>
      <c r="P2230" s="91">
        <v>45955</v>
      </c>
      <c r="Q2230" s="87">
        <v>44129</v>
      </c>
      <c r="R2230" s="75">
        <v>40179</v>
      </c>
      <c r="S2230" s="85">
        <v>1</v>
      </c>
      <c r="T2230" s="85"/>
      <c r="U2230" s="85" t="s">
        <v>1112</v>
      </c>
      <c r="V2230" s="92" t="s">
        <v>5704</v>
      </c>
      <c r="W2230" s="87">
        <v>43465</v>
      </c>
      <c r="X2230" s="88">
        <v>15000000</v>
      </c>
      <c r="Y2230" s="88">
        <v>2000000000</v>
      </c>
      <c r="Z2230" s="89">
        <v>60000000</v>
      </c>
      <c r="AA2230" s="88">
        <f>Y2230*80%</f>
        <v>1600000000</v>
      </c>
      <c r="AB2230" s="95">
        <v>2</v>
      </c>
      <c r="AC2230" s="91">
        <v>44195</v>
      </c>
      <c r="AD2230" s="88">
        <v>3000000000</v>
      </c>
      <c r="AE2230" s="88">
        <v>3000000000</v>
      </c>
      <c r="AF2230" s="88">
        <v>15000000</v>
      </c>
    </row>
    <row r="2231" spans="1:32" x14ac:dyDescent="0.25">
      <c r="A2231" s="218" t="s">
        <v>5620</v>
      </c>
      <c r="B2231" s="85" t="s">
        <v>8027</v>
      </c>
      <c r="C2231" s="86">
        <f t="shared" si="95"/>
        <v>8000000000</v>
      </c>
      <c r="D2231" s="85"/>
      <c r="E2231" s="87">
        <v>44129</v>
      </c>
      <c r="F2231" s="88">
        <v>2000000000</v>
      </c>
      <c r="G2231" s="88">
        <v>10000000000</v>
      </c>
      <c r="H2231" s="86">
        <f t="shared" si="96"/>
        <v>8000000000</v>
      </c>
      <c r="I2231" s="89">
        <v>60000000</v>
      </c>
      <c r="J2231" s="90" t="s">
        <v>5701</v>
      </c>
      <c r="K2231" s="80">
        <f t="shared" si="94"/>
        <v>8</v>
      </c>
      <c r="L2231" s="85" t="s">
        <v>249</v>
      </c>
      <c r="M2231" s="90" t="s">
        <v>5738</v>
      </c>
      <c r="N2231" s="233">
        <v>8</v>
      </c>
      <c r="O2231" s="85" t="s">
        <v>5703</v>
      </c>
      <c r="P2231" s="91">
        <v>45955</v>
      </c>
      <c r="Q2231" s="87">
        <v>44129</v>
      </c>
      <c r="R2231" s="75">
        <v>40179</v>
      </c>
      <c r="S2231" s="85">
        <v>1</v>
      </c>
      <c r="T2231" s="85"/>
      <c r="U2231" s="85" t="s">
        <v>1112</v>
      </c>
      <c r="V2231" s="92" t="s">
        <v>5704</v>
      </c>
      <c r="W2231" s="87">
        <v>43465</v>
      </c>
      <c r="X2231" s="88">
        <v>15000000</v>
      </c>
      <c r="Y2231" s="88">
        <v>2000000000</v>
      </c>
      <c r="Z2231" s="89">
        <v>60000000</v>
      </c>
      <c r="AA2231" s="88">
        <v>0</v>
      </c>
      <c r="AB2231" s="95">
        <v>2</v>
      </c>
      <c r="AC2231" s="91">
        <v>44195</v>
      </c>
      <c r="AD2231" s="88">
        <v>3000000000</v>
      </c>
      <c r="AE2231" s="88">
        <v>3000000000</v>
      </c>
      <c r="AF2231" s="88">
        <v>15000000</v>
      </c>
    </row>
    <row r="2232" spans="1:32" x14ac:dyDescent="0.25">
      <c r="A2232" s="218" t="s">
        <v>5621</v>
      </c>
      <c r="B2232" s="85" t="s">
        <v>8028</v>
      </c>
      <c r="C2232" s="86">
        <f t="shared" si="95"/>
        <v>8000000000</v>
      </c>
      <c r="D2232" s="85"/>
      <c r="E2232" s="87">
        <v>44129</v>
      </c>
      <c r="F2232" s="88">
        <v>2000000000</v>
      </c>
      <c r="G2232" s="88">
        <v>10000000000</v>
      </c>
      <c r="H2232" s="86">
        <f t="shared" si="96"/>
        <v>8000000000</v>
      </c>
      <c r="I2232" s="89">
        <v>60000000</v>
      </c>
      <c r="J2232" s="90" t="s">
        <v>5701</v>
      </c>
      <c r="K2232" s="80">
        <f t="shared" si="94"/>
        <v>8</v>
      </c>
      <c r="L2232" s="85" t="s">
        <v>249</v>
      </c>
      <c r="M2232" s="90" t="s">
        <v>5738</v>
      </c>
      <c r="N2232" s="233">
        <v>8</v>
      </c>
      <c r="O2232" s="85" t="s">
        <v>5703</v>
      </c>
      <c r="P2232" s="91">
        <v>45955</v>
      </c>
      <c r="Q2232" s="87">
        <v>44129</v>
      </c>
      <c r="R2232" s="75">
        <v>40179</v>
      </c>
      <c r="S2232" s="85">
        <v>1</v>
      </c>
      <c r="T2232" s="85"/>
      <c r="U2232" s="85" t="s">
        <v>1112</v>
      </c>
      <c r="V2232" s="92" t="s">
        <v>5704</v>
      </c>
      <c r="W2232" s="87">
        <v>43465</v>
      </c>
      <c r="X2232" s="88">
        <v>15000000</v>
      </c>
      <c r="Y2232" s="88">
        <v>2000000000</v>
      </c>
      <c r="Z2232" s="89">
        <v>60000000</v>
      </c>
      <c r="AA2232" s="88">
        <v>0</v>
      </c>
      <c r="AB2232" s="95">
        <v>2</v>
      </c>
      <c r="AC2232" s="91">
        <v>44195</v>
      </c>
      <c r="AD2232" s="88">
        <v>3000000000</v>
      </c>
      <c r="AE2232" s="88">
        <v>3000000000</v>
      </c>
      <c r="AF2232" s="88">
        <v>15000000</v>
      </c>
    </row>
    <row r="2233" spans="1:32" x14ac:dyDescent="0.25">
      <c r="A2233" s="218" t="s">
        <v>5622</v>
      </c>
      <c r="B2233" s="85" t="s">
        <v>8029</v>
      </c>
      <c r="C2233" s="86">
        <f t="shared" si="95"/>
        <v>8000000000</v>
      </c>
      <c r="D2233" s="85"/>
      <c r="E2233" s="87">
        <v>44129</v>
      </c>
      <c r="F2233" s="88">
        <v>2000000000</v>
      </c>
      <c r="G2233" s="88">
        <v>10000000000</v>
      </c>
      <c r="H2233" s="86">
        <f t="shared" si="96"/>
        <v>8000000000</v>
      </c>
      <c r="I2233" s="89">
        <v>60000000</v>
      </c>
      <c r="J2233" s="90" t="s">
        <v>5701</v>
      </c>
      <c r="K2233" s="80">
        <f t="shared" si="94"/>
        <v>8</v>
      </c>
      <c r="L2233" s="85" t="s">
        <v>249</v>
      </c>
      <c r="M2233" s="90" t="s">
        <v>5738</v>
      </c>
      <c r="N2233" s="233">
        <v>8</v>
      </c>
      <c r="O2233" s="85" t="s">
        <v>5703</v>
      </c>
      <c r="P2233" s="91">
        <v>45955</v>
      </c>
      <c r="Q2233" s="87">
        <v>44129</v>
      </c>
      <c r="R2233" s="75">
        <v>40179</v>
      </c>
      <c r="S2233" s="85">
        <v>1</v>
      </c>
      <c r="T2233" s="85"/>
      <c r="U2233" s="85" t="s">
        <v>1112</v>
      </c>
      <c r="V2233" s="92" t="s">
        <v>5704</v>
      </c>
      <c r="W2233" s="87">
        <v>43465</v>
      </c>
      <c r="X2233" s="88">
        <v>15000000</v>
      </c>
      <c r="Y2233" s="88">
        <v>2000000000</v>
      </c>
      <c r="Z2233" s="89">
        <v>60000000</v>
      </c>
      <c r="AA2233" s="88">
        <v>0</v>
      </c>
      <c r="AB2233" s="95">
        <v>2</v>
      </c>
      <c r="AC2233" s="91">
        <v>44195</v>
      </c>
      <c r="AD2233" s="88">
        <v>3000000000</v>
      </c>
      <c r="AE2233" s="88">
        <v>3000000000</v>
      </c>
      <c r="AF2233" s="88">
        <v>15000000</v>
      </c>
    </row>
    <row r="2234" spans="1:32" x14ac:dyDescent="0.25">
      <c r="A2234" s="218" t="s">
        <v>5623</v>
      </c>
      <c r="B2234" s="85" t="s">
        <v>8030</v>
      </c>
      <c r="C2234" s="86">
        <f t="shared" si="95"/>
        <v>8000000000</v>
      </c>
      <c r="D2234" s="85"/>
      <c r="E2234" s="87">
        <v>44129</v>
      </c>
      <c r="F2234" s="88">
        <v>2000000000</v>
      </c>
      <c r="G2234" s="88">
        <v>10000000000</v>
      </c>
      <c r="H2234" s="86">
        <f t="shared" si="96"/>
        <v>8000000000</v>
      </c>
      <c r="I2234" s="89">
        <v>60000000</v>
      </c>
      <c r="J2234" s="90" t="s">
        <v>5701</v>
      </c>
      <c r="K2234" s="80">
        <f t="shared" si="94"/>
        <v>8</v>
      </c>
      <c r="L2234" s="85" t="s">
        <v>249</v>
      </c>
      <c r="M2234" s="90" t="s">
        <v>5738</v>
      </c>
      <c r="N2234" s="233">
        <v>8</v>
      </c>
      <c r="O2234" s="85" t="s">
        <v>5703</v>
      </c>
      <c r="P2234" s="91">
        <v>45955</v>
      </c>
      <c r="Q2234" s="87">
        <v>44129</v>
      </c>
      <c r="R2234" s="75">
        <v>40179</v>
      </c>
      <c r="S2234" s="85">
        <v>1</v>
      </c>
      <c r="T2234" s="85"/>
      <c r="U2234" s="85" t="s">
        <v>1112</v>
      </c>
      <c r="V2234" s="92" t="s">
        <v>5704</v>
      </c>
      <c r="W2234" s="87">
        <v>43465</v>
      </c>
      <c r="X2234" s="88">
        <v>15000000</v>
      </c>
      <c r="Y2234" s="88">
        <v>2000000000</v>
      </c>
      <c r="Z2234" s="89">
        <v>60000000</v>
      </c>
      <c r="AA2234" s="88">
        <v>0</v>
      </c>
      <c r="AB2234" s="95">
        <v>2</v>
      </c>
      <c r="AC2234" s="91">
        <v>44195</v>
      </c>
      <c r="AD2234" s="88">
        <v>3000000000</v>
      </c>
      <c r="AE2234" s="88">
        <v>3000000000</v>
      </c>
      <c r="AF2234" s="88">
        <v>15000000</v>
      </c>
    </row>
    <row r="2235" spans="1:32" x14ac:dyDescent="0.25">
      <c r="A2235" s="218" t="s">
        <v>5624</v>
      </c>
      <c r="B2235" s="85" t="s">
        <v>8031</v>
      </c>
      <c r="C2235" s="86">
        <f t="shared" si="95"/>
        <v>8000000000</v>
      </c>
      <c r="D2235" s="85"/>
      <c r="E2235" s="87">
        <v>44129</v>
      </c>
      <c r="F2235" s="88">
        <v>2000000000</v>
      </c>
      <c r="G2235" s="88">
        <v>10000000000</v>
      </c>
      <c r="H2235" s="86">
        <f t="shared" si="96"/>
        <v>8000000000</v>
      </c>
      <c r="I2235" s="89">
        <v>60000000</v>
      </c>
      <c r="J2235" s="90" t="s">
        <v>5701</v>
      </c>
      <c r="K2235" s="80">
        <f t="shared" si="94"/>
        <v>8</v>
      </c>
      <c r="L2235" s="85" t="s">
        <v>249</v>
      </c>
      <c r="M2235" s="90" t="s">
        <v>5738</v>
      </c>
      <c r="N2235" s="233">
        <v>8</v>
      </c>
      <c r="O2235" s="85" t="s">
        <v>5703</v>
      </c>
      <c r="P2235" s="91">
        <v>45955</v>
      </c>
      <c r="Q2235" s="87">
        <v>44129</v>
      </c>
      <c r="R2235" s="75">
        <v>40179</v>
      </c>
      <c r="S2235" s="85">
        <v>1</v>
      </c>
      <c r="T2235" s="85"/>
      <c r="U2235" s="85" t="s">
        <v>1112</v>
      </c>
      <c r="V2235" s="92" t="s">
        <v>5704</v>
      </c>
      <c r="W2235" s="87">
        <v>43465</v>
      </c>
      <c r="X2235" s="88">
        <v>15000000</v>
      </c>
      <c r="Y2235" s="88">
        <v>2000000000</v>
      </c>
      <c r="Z2235" s="89">
        <v>60000000</v>
      </c>
      <c r="AA2235" s="88">
        <v>0</v>
      </c>
      <c r="AB2235" s="95">
        <v>2</v>
      </c>
      <c r="AC2235" s="91">
        <v>44195</v>
      </c>
      <c r="AD2235" s="88">
        <v>3000000000</v>
      </c>
      <c r="AE2235" s="88">
        <v>3000000000</v>
      </c>
      <c r="AF2235" s="88">
        <v>15000000</v>
      </c>
    </row>
    <row r="2236" spans="1:32" x14ac:dyDescent="0.25">
      <c r="A2236" s="218" t="s">
        <v>5625</v>
      </c>
      <c r="B2236" s="85" t="s">
        <v>8032</v>
      </c>
      <c r="C2236" s="86">
        <f t="shared" si="95"/>
        <v>8000000000</v>
      </c>
      <c r="D2236" s="85"/>
      <c r="E2236" s="87">
        <v>44129</v>
      </c>
      <c r="F2236" s="88">
        <v>2000000000</v>
      </c>
      <c r="G2236" s="88">
        <v>10000000000</v>
      </c>
      <c r="H2236" s="86">
        <f t="shared" si="96"/>
        <v>8000000000</v>
      </c>
      <c r="I2236" s="89">
        <v>60000000</v>
      </c>
      <c r="J2236" s="90" t="s">
        <v>5701</v>
      </c>
      <c r="K2236" s="80">
        <f t="shared" si="94"/>
        <v>8</v>
      </c>
      <c r="L2236" s="85" t="s">
        <v>249</v>
      </c>
      <c r="M2236" s="90" t="s">
        <v>5738</v>
      </c>
      <c r="N2236" s="233">
        <v>8</v>
      </c>
      <c r="O2236" s="85" t="s">
        <v>5703</v>
      </c>
      <c r="P2236" s="91">
        <v>45955</v>
      </c>
      <c r="Q2236" s="87">
        <v>44129</v>
      </c>
      <c r="R2236" s="75">
        <v>40179</v>
      </c>
      <c r="S2236" s="85">
        <v>1</v>
      </c>
      <c r="T2236" s="85"/>
      <c r="U2236" s="85" t="s">
        <v>1112</v>
      </c>
      <c r="V2236" s="92" t="s">
        <v>5704</v>
      </c>
      <c r="W2236" s="87">
        <v>43465</v>
      </c>
      <c r="X2236" s="88">
        <v>15000000</v>
      </c>
      <c r="Y2236" s="88">
        <v>2000000000</v>
      </c>
      <c r="Z2236" s="89">
        <v>60000000</v>
      </c>
      <c r="AA2236" s="88">
        <v>0</v>
      </c>
      <c r="AB2236" s="95">
        <v>2</v>
      </c>
      <c r="AC2236" s="91">
        <v>44195</v>
      </c>
      <c r="AD2236" s="88">
        <v>3000000000</v>
      </c>
      <c r="AE2236" s="88">
        <v>3000000000</v>
      </c>
      <c r="AF2236" s="88">
        <v>15000000</v>
      </c>
    </row>
    <row r="2237" spans="1:32" x14ac:dyDescent="0.25">
      <c r="A2237" s="218" t="s">
        <v>5626</v>
      </c>
      <c r="B2237" s="85" t="s">
        <v>8033</v>
      </c>
      <c r="C2237" s="86">
        <f t="shared" si="95"/>
        <v>8000000000</v>
      </c>
      <c r="D2237" s="85"/>
      <c r="E2237" s="87">
        <v>44129</v>
      </c>
      <c r="F2237" s="88">
        <v>2000000000</v>
      </c>
      <c r="G2237" s="88">
        <v>10000000000</v>
      </c>
      <c r="H2237" s="86">
        <f t="shared" si="96"/>
        <v>8000000000</v>
      </c>
      <c r="I2237" s="89">
        <v>60000000</v>
      </c>
      <c r="J2237" s="90" t="s">
        <v>5701</v>
      </c>
      <c r="K2237" s="80">
        <f t="shared" si="94"/>
        <v>8</v>
      </c>
      <c r="L2237" s="85" t="s">
        <v>249</v>
      </c>
      <c r="M2237" s="90" t="s">
        <v>5738</v>
      </c>
      <c r="N2237" s="233">
        <v>8</v>
      </c>
      <c r="O2237" s="85" t="s">
        <v>5703</v>
      </c>
      <c r="P2237" s="91">
        <v>45955</v>
      </c>
      <c r="Q2237" s="87">
        <v>44129</v>
      </c>
      <c r="R2237" s="75">
        <v>40179</v>
      </c>
      <c r="S2237" s="85">
        <v>1</v>
      </c>
      <c r="T2237" s="85"/>
      <c r="U2237" s="85" t="s">
        <v>1112</v>
      </c>
      <c r="V2237" s="92" t="s">
        <v>5704</v>
      </c>
      <c r="W2237" s="87">
        <v>43465</v>
      </c>
      <c r="X2237" s="88">
        <v>15000000</v>
      </c>
      <c r="Y2237" s="88">
        <v>2000000000</v>
      </c>
      <c r="Z2237" s="89">
        <v>60000000</v>
      </c>
      <c r="AA2237" s="88">
        <f>Y2237*0.01</f>
        <v>20000000</v>
      </c>
      <c r="AB2237" s="95">
        <v>2</v>
      </c>
      <c r="AC2237" s="91">
        <v>44195</v>
      </c>
      <c r="AD2237" s="88">
        <v>3000000000</v>
      </c>
      <c r="AE2237" s="88">
        <v>3000000000</v>
      </c>
      <c r="AF2237" s="88">
        <v>15000000</v>
      </c>
    </row>
    <row r="2238" spans="1:32" x14ac:dyDescent="0.25">
      <c r="A2238" s="218" t="s">
        <v>5627</v>
      </c>
      <c r="B2238" s="85" t="s">
        <v>8034</v>
      </c>
      <c r="C2238" s="86">
        <f t="shared" si="95"/>
        <v>8000000000</v>
      </c>
      <c r="D2238" s="85"/>
      <c r="E2238" s="87">
        <v>44129</v>
      </c>
      <c r="F2238" s="88">
        <v>2000000000</v>
      </c>
      <c r="G2238" s="88">
        <v>10000000000</v>
      </c>
      <c r="H2238" s="86">
        <f t="shared" si="96"/>
        <v>8000000000</v>
      </c>
      <c r="I2238" s="89">
        <v>60000000</v>
      </c>
      <c r="J2238" s="90" t="s">
        <v>5701</v>
      </c>
      <c r="K2238" s="80">
        <f t="shared" si="94"/>
        <v>8</v>
      </c>
      <c r="L2238" s="85" t="s">
        <v>249</v>
      </c>
      <c r="M2238" s="90" t="s">
        <v>5738</v>
      </c>
      <c r="N2238" s="233">
        <v>8</v>
      </c>
      <c r="O2238" s="85" t="s">
        <v>5703</v>
      </c>
      <c r="P2238" s="91">
        <v>45955</v>
      </c>
      <c r="Q2238" s="87">
        <v>44129</v>
      </c>
      <c r="R2238" s="75">
        <v>40179</v>
      </c>
      <c r="S2238" s="85">
        <v>1</v>
      </c>
      <c r="T2238" s="85"/>
      <c r="U2238" s="85" t="s">
        <v>1112</v>
      </c>
      <c r="V2238" s="92" t="s">
        <v>5704</v>
      </c>
      <c r="W2238" s="87">
        <v>43465</v>
      </c>
      <c r="X2238" s="88">
        <v>15000000</v>
      </c>
      <c r="Y2238" s="88">
        <v>2000000000</v>
      </c>
      <c r="Z2238" s="89">
        <v>60000000</v>
      </c>
      <c r="AA2238" s="88">
        <f>Y2238*0.03</f>
        <v>60000000</v>
      </c>
      <c r="AB2238" s="95">
        <v>2</v>
      </c>
      <c r="AC2238" s="91">
        <v>44195</v>
      </c>
      <c r="AD2238" s="88">
        <v>3000000000</v>
      </c>
      <c r="AE2238" s="88">
        <v>3000000000</v>
      </c>
      <c r="AF2238" s="88">
        <v>15000000</v>
      </c>
    </row>
    <row r="2239" spans="1:32" x14ac:dyDescent="0.25">
      <c r="A2239" s="218" t="s">
        <v>5628</v>
      </c>
      <c r="B2239" s="85" t="s">
        <v>8035</v>
      </c>
      <c r="C2239" s="86">
        <f t="shared" si="95"/>
        <v>8000000000</v>
      </c>
      <c r="D2239" s="85"/>
      <c r="E2239" s="87">
        <v>44129</v>
      </c>
      <c r="F2239" s="88">
        <v>2000000000</v>
      </c>
      <c r="G2239" s="88">
        <v>10000000000</v>
      </c>
      <c r="H2239" s="86">
        <f t="shared" si="96"/>
        <v>8000000000</v>
      </c>
      <c r="I2239" s="89">
        <v>60000000</v>
      </c>
      <c r="J2239" s="90" t="s">
        <v>5701</v>
      </c>
      <c r="K2239" s="80">
        <f t="shared" si="94"/>
        <v>8</v>
      </c>
      <c r="L2239" s="85" t="s">
        <v>249</v>
      </c>
      <c r="M2239" s="90" t="s">
        <v>5738</v>
      </c>
      <c r="N2239" s="233">
        <v>8</v>
      </c>
      <c r="O2239" s="85" t="s">
        <v>5703</v>
      </c>
      <c r="P2239" s="91">
        <v>45955</v>
      </c>
      <c r="Q2239" s="87">
        <v>44129</v>
      </c>
      <c r="R2239" s="75">
        <v>40179</v>
      </c>
      <c r="S2239" s="85">
        <v>1</v>
      </c>
      <c r="T2239" s="85"/>
      <c r="U2239" s="85" t="s">
        <v>1112</v>
      </c>
      <c r="V2239" s="92" t="s">
        <v>5704</v>
      </c>
      <c r="W2239" s="87">
        <v>43465</v>
      </c>
      <c r="X2239" s="88">
        <v>15000000</v>
      </c>
      <c r="Y2239" s="88">
        <v>2000000000</v>
      </c>
      <c r="Z2239" s="89">
        <v>60000000</v>
      </c>
      <c r="AA2239" s="88">
        <f t="shared" ref="AA2239:AA2240" si="101">Y2239*0.03</f>
        <v>60000000</v>
      </c>
      <c r="AB2239" s="95">
        <v>2</v>
      </c>
      <c r="AC2239" s="91">
        <v>44195</v>
      </c>
      <c r="AD2239" s="88">
        <v>3000000000</v>
      </c>
      <c r="AE2239" s="88">
        <v>3000000000</v>
      </c>
      <c r="AF2239" s="88">
        <v>15000000</v>
      </c>
    </row>
    <row r="2240" spans="1:32" x14ac:dyDescent="0.25">
      <c r="A2240" s="218" t="s">
        <v>5629</v>
      </c>
      <c r="B2240" s="85" t="s">
        <v>8036</v>
      </c>
      <c r="C2240" s="86">
        <f t="shared" si="95"/>
        <v>8000000000</v>
      </c>
      <c r="D2240" s="85"/>
      <c r="E2240" s="87">
        <v>44129</v>
      </c>
      <c r="F2240" s="88">
        <v>2000000000</v>
      </c>
      <c r="G2240" s="88">
        <v>10000000000</v>
      </c>
      <c r="H2240" s="86">
        <f t="shared" si="96"/>
        <v>8000000000</v>
      </c>
      <c r="I2240" s="89">
        <v>60000000</v>
      </c>
      <c r="J2240" s="90" t="s">
        <v>5701</v>
      </c>
      <c r="K2240" s="80">
        <f t="shared" si="94"/>
        <v>8</v>
      </c>
      <c r="L2240" s="85" t="s">
        <v>249</v>
      </c>
      <c r="M2240" s="90" t="s">
        <v>5738</v>
      </c>
      <c r="N2240" s="233">
        <v>8</v>
      </c>
      <c r="O2240" s="85" t="s">
        <v>5703</v>
      </c>
      <c r="P2240" s="91">
        <v>45955</v>
      </c>
      <c r="Q2240" s="87">
        <v>44129</v>
      </c>
      <c r="R2240" s="75">
        <v>40179</v>
      </c>
      <c r="S2240" s="85">
        <v>1</v>
      </c>
      <c r="T2240" s="85"/>
      <c r="U2240" s="85" t="s">
        <v>1112</v>
      </c>
      <c r="V2240" s="92" t="s">
        <v>5704</v>
      </c>
      <c r="W2240" s="87">
        <v>43465</v>
      </c>
      <c r="X2240" s="88">
        <v>15000000</v>
      </c>
      <c r="Y2240" s="88">
        <v>2000000000</v>
      </c>
      <c r="Z2240" s="89">
        <v>60000000</v>
      </c>
      <c r="AA2240" s="88">
        <f t="shared" si="101"/>
        <v>60000000</v>
      </c>
      <c r="AB2240" s="95">
        <v>2</v>
      </c>
      <c r="AC2240" s="91">
        <v>44195</v>
      </c>
      <c r="AD2240" s="88">
        <v>3000000000</v>
      </c>
      <c r="AE2240" s="88">
        <v>3000000000</v>
      </c>
      <c r="AF2240" s="88">
        <v>15000000</v>
      </c>
    </row>
    <row r="2241" spans="1:32" x14ac:dyDescent="0.25">
      <c r="A2241" s="218" t="s">
        <v>5630</v>
      </c>
      <c r="B2241" s="85" t="s">
        <v>8037</v>
      </c>
      <c r="C2241" s="86">
        <f t="shared" si="95"/>
        <v>8000000000</v>
      </c>
      <c r="D2241" s="85"/>
      <c r="E2241" s="87">
        <v>44129</v>
      </c>
      <c r="F2241" s="88">
        <v>2000000000</v>
      </c>
      <c r="G2241" s="88">
        <v>10000000000</v>
      </c>
      <c r="H2241" s="86">
        <f t="shared" si="96"/>
        <v>8000000000</v>
      </c>
      <c r="I2241" s="89">
        <v>60000000</v>
      </c>
      <c r="J2241" s="90" t="s">
        <v>5701</v>
      </c>
      <c r="K2241" s="80">
        <f t="shared" si="94"/>
        <v>8</v>
      </c>
      <c r="L2241" s="85" t="s">
        <v>249</v>
      </c>
      <c r="M2241" s="90" t="s">
        <v>5738</v>
      </c>
      <c r="N2241" s="233">
        <v>8</v>
      </c>
      <c r="O2241" s="85" t="s">
        <v>5703</v>
      </c>
      <c r="P2241" s="91">
        <v>45955</v>
      </c>
      <c r="Q2241" s="87">
        <v>44129</v>
      </c>
      <c r="R2241" s="75">
        <v>40179</v>
      </c>
      <c r="S2241" s="85">
        <v>1</v>
      </c>
      <c r="T2241" s="85"/>
      <c r="U2241" s="85" t="s">
        <v>1112</v>
      </c>
      <c r="V2241" s="92" t="s">
        <v>5704</v>
      </c>
      <c r="W2241" s="87">
        <v>43465</v>
      </c>
      <c r="X2241" s="88">
        <v>15000000</v>
      </c>
      <c r="Y2241" s="88">
        <v>2000000000</v>
      </c>
      <c r="Z2241" s="89">
        <v>60000000</v>
      </c>
      <c r="AA2241" s="88">
        <f>Y2241*0.02</f>
        <v>40000000</v>
      </c>
      <c r="AB2241" s="95">
        <v>2</v>
      </c>
      <c r="AC2241" s="91">
        <v>44195</v>
      </c>
      <c r="AD2241" s="88">
        <v>3000000000</v>
      </c>
      <c r="AE2241" s="88">
        <v>3000000000</v>
      </c>
      <c r="AF2241" s="88">
        <v>15000000</v>
      </c>
    </row>
    <row r="2242" spans="1:32" x14ac:dyDescent="0.25">
      <c r="A2242" s="218" t="s">
        <v>5631</v>
      </c>
      <c r="B2242" s="85" t="s">
        <v>8038</v>
      </c>
      <c r="C2242" s="86">
        <f t="shared" si="95"/>
        <v>8000000000</v>
      </c>
      <c r="D2242" s="85"/>
      <c r="E2242" s="87">
        <v>44129</v>
      </c>
      <c r="F2242" s="88">
        <v>2000000000</v>
      </c>
      <c r="G2242" s="88">
        <v>10000000000</v>
      </c>
      <c r="H2242" s="86">
        <f t="shared" si="96"/>
        <v>8000000000</v>
      </c>
      <c r="I2242" s="89">
        <v>60000000</v>
      </c>
      <c r="J2242" s="90" t="s">
        <v>5701</v>
      </c>
      <c r="K2242" s="80">
        <f t="shared" si="94"/>
        <v>8</v>
      </c>
      <c r="L2242" s="85" t="s">
        <v>249</v>
      </c>
      <c r="M2242" s="90" t="s">
        <v>5738</v>
      </c>
      <c r="N2242" s="233">
        <v>8</v>
      </c>
      <c r="O2242" s="85" t="s">
        <v>5703</v>
      </c>
      <c r="P2242" s="91">
        <v>45955</v>
      </c>
      <c r="Q2242" s="87">
        <v>44129</v>
      </c>
      <c r="R2242" s="75">
        <v>40179</v>
      </c>
      <c r="S2242" s="85">
        <v>1</v>
      </c>
      <c r="T2242" s="85"/>
      <c r="U2242" s="85" t="s">
        <v>1112</v>
      </c>
      <c r="V2242" s="92" t="s">
        <v>5704</v>
      </c>
      <c r="W2242" s="87">
        <v>43465</v>
      </c>
      <c r="X2242" s="88">
        <v>15000000</v>
      </c>
      <c r="Y2242" s="88">
        <v>2000000000</v>
      </c>
      <c r="Z2242" s="89">
        <v>60000000</v>
      </c>
      <c r="AA2242" s="88">
        <f t="shared" ref="AA2242" si="102">Y2242*0.02</f>
        <v>40000000</v>
      </c>
      <c r="AB2242" s="95">
        <v>2</v>
      </c>
      <c r="AC2242" s="91">
        <v>44195</v>
      </c>
      <c r="AD2242" s="88">
        <v>3000000000</v>
      </c>
      <c r="AE2242" s="88">
        <v>3000000000</v>
      </c>
      <c r="AF2242" s="88">
        <v>15000000</v>
      </c>
    </row>
    <row r="2243" spans="1:32" x14ac:dyDescent="0.25">
      <c r="A2243" s="218" t="s">
        <v>5632</v>
      </c>
      <c r="B2243" s="85" t="s">
        <v>8039</v>
      </c>
      <c r="C2243" s="86">
        <f t="shared" si="95"/>
        <v>8000000000</v>
      </c>
      <c r="D2243" s="85"/>
      <c r="E2243" s="87">
        <v>44129</v>
      </c>
      <c r="F2243" s="88">
        <v>2000000000</v>
      </c>
      <c r="G2243" s="88">
        <v>10000000000</v>
      </c>
      <c r="H2243" s="86">
        <f t="shared" si="96"/>
        <v>8000000000</v>
      </c>
      <c r="I2243" s="89">
        <v>60000000</v>
      </c>
      <c r="J2243" s="90" t="s">
        <v>5701</v>
      </c>
      <c r="K2243" s="80">
        <f t="shared" ref="K2243:K2306" si="103">N2243</f>
        <v>8</v>
      </c>
      <c r="L2243" s="85" t="s">
        <v>249</v>
      </c>
      <c r="M2243" s="90" t="s">
        <v>5738</v>
      </c>
      <c r="N2243" s="233">
        <v>8</v>
      </c>
      <c r="O2243" s="85" t="s">
        <v>5703</v>
      </c>
      <c r="P2243" s="91">
        <v>45955</v>
      </c>
      <c r="Q2243" s="87">
        <v>44129</v>
      </c>
      <c r="R2243" s="75">
        <v>40179</v>
      </c>
      <c r="S2243" s="85">
        <v>1</v>
      </c>
      <c r="T2243" s="85"/>
      <c r="U2243" s="85" t="s">
        <v>1112</v>
      </c>
      <c r="V2243" s="92" t="s">
        <v>5704</v>
      </c>
      <c r="W2243" s="87">
        <v>43465</v>
      </c>
      <c r="X2243" s="88">
        <v>15000000</v>
      </c>
      <c r="Y2243" s="88">
        <v>2000000000</v>
      </c>
      <c r="Z2243" s="89">
        <v>60000000</v>
      </c>
      <c r="AA2243" s="88">
        <f>Y2243*18%</f>
        <v>360000000</v>
      </c>
      <c r="AB2243" s="95">
        <v>2</v>
      </c>
      <c r="AC2243" s="91">
        <v>44195</v>
      </c>
      <c r="AD2243" s="88">
        <v>3000000000</v>
      </c>
      <c r="AE2243" s="88">
        <v>3000000000</v>
      </c>
      <c r="AF2243" s="88">
        <v>15000000</v>
      </c>
    </row>
    <row r="2244" spans="1:32" x14ac:dyDescent="0.25">
      <c r="A2244" s="218" t="s">
        <v>5633</v>
      </c>
      <c r="B2244" s="85" t="s">
        <v>8040</v>
      </c>
      <c r="C2244" s="86">
        <f t="shared" si="95"/>
        <v>8000000000</v>
      </c>
      <c r="D2244" s="85"/>
      <c r="E2244" s="87">
        <v>44129</v>
      </c>
      <c r="F2244" s="88">
        <v>2000000000</v>
      </c>
      <c r="G2244" s="88">
        <v>10000000000</v>
      </c>
      <c r="H2244" s="86">
        <f t="shared" si="96"/>
        <v>8000000000</v>
      </c>
      <c r="I2244" s="89">
        <v>60000000</v>
      </c>
      <c r="J2244" s="90" t="s">
        <v>5701</v>
      </c>
      <c r="K2244" s="80">
        <f t="shared" si="103"/>
        <v>8</v>
      </c>
      <c r="L2244" s="85" t="s">
        <v>249</v>
      </c>
      <c r="M2244" s="90" t="s">
        <v>5738</v>
      </c>
      <c r="N2244" s="233">
        <v>8</v>
      </c>
      <c r="O2244" s="85" t="s">
        <v>5703</v>
      </c>
      <c r="P2244" s="91">
        <v>45955</v>
      </c>
      <c r="Q2244" s="87">
        <v>44129</v>
      </c>
      <c r="R2244" s="75">
        <v>40179</v>
      </c>
      <c r="S2244" s="85">
        <v>1</v>
      </c>
      <c r="T2244" s="85"/>
      <c r="U2244" s="85" t="s">
        <v>1112</v>
      </c>
      <c r="V2244" s="92" t="s">
        <v>5704</v>
      </c>
      <c r="W2244" s="87">
        <v>43465</v>
      </c>
      <c r="X2244" s="88">
        <v>15000000</v>
      </c>
      <c r="Y2244" s="88">
        <v>2000000000</v>
      </c>
      <c r="Z2244" s="89">
        <v>60000000</v>
      </c>
      <c r="AA2244" s="88">
        <f>Y2244*35%</f>
        <v>700000000</v>
      </c>
      <c r="AB2244" s="95">
        <v>2</v>
      </c>
      <c r="AC2244" s="91">
        <v>44195</v>
      </c>
      <c r="AD2244" s="88">
        <v>3000000000</v>
      </c>
      <c r="AE2244" s="88">
        <v>3000000000</v>
      </c>
      <c r="AF2244" s="88">
        <v>15000000</v>
      </c>
    </row>
    <row r="2245" spans="1:32" x14ac:dyDescent="0.25">
      <c r="A2245" s="218" t="s">
        <v>5634</v>
      </c>
      <c r="B2245" s="85" t="s">
        <v>8041</v>
      </c>
      <c r="C2245" s="86">
        <f t="shared" si="95"/>
        <v>8000000000</v>
      </c>
      <c r="D2245" s="85"/>
      <c r="E2245" s="87">
        <v>44129</v>
      </c>
      <c r="F2245" s="88">
        <v>2000000000</v>
      </c>
      <c r="G2245" s="88">
        <v>10000000000</v>
      </c>
      <c r="H2245" s="86">
        <f t="shared" si="96"/>
        <v>8000000000</v>
      </c>
      <c r="I2245" s="89">
        <v>60000000</v>
      </c>
      <c r="J2245" s="90" t="s">
        <v>5701</v>
      </c>
      <c r="K2245" s="80">
        <f t="shared" si="103"/>
        <v>8</v>
      </c>
      <c r="L2245" s="85" t="s">
        <v>249</v>
      </c>
      <c r="M2245" s="90" t="s">
        <v>5738</v>
      </c>
      <c r="N2245" s="233">
        <v>8</v>
      </c>
      <c r="O2245" s="85" t="s">
        <v>5703</v>
      </c>
      <c r="P2245" s="91">
        <v>45955</v>
      </c>
      <c r="Q2245" s="87">
        <v>44129</v>
      </c>
      <c r="R2245" s="75">
        <v>40179</v>
      </c>
      <c r="S2245" s="85">
        <v>1</v>
      </c>
      <c r="T2245" s="85"/>
      <c r="U2245" s="85" t="s">
        <v>1112</v>
      </c>
      <c r="V2245" s="92" t="s">
        <v>5704</v>
      </c>
      <c r="W2245" s="87">
        <v>43465</v>
      </c>
      <c r="X2245" s="88">
        <v>15000000</v>
      </c>
      <c r="Y2245" s="88">
        <v>2000000000</v>
      </c>
      <c r="Z2245" s="89">
        <v>60000000</v>
      </c>
      <c r="AA2245" s="88">
        <f>Y2245*80%</f>
        <v>1600000000</v>
      </c>
      <c r="AB2245" s="95">
        <v>2</v>
      </c>
      <c r="AC2245" s="91">
        <v>44195</v>
      </c>
      <c r="AD2245" s="88">
        <v>3000000000</v>
      </c>
      <c r="AE2245" s="88">
        <v>3000000000</v>
      </c>
      <c r="AF2245" s="88">
        <v>15000000</v>
      </c>
    </row>
    <row r="2246" spans="1:32" x14ac:dyDescent="0.25">
      <c r="A2246" s="218" t="s">
        <v>5635</v>
      </c>
      <c r="B2246" s="85" t="s">
        <v>8042</v>
      </c>
      <c r="C2246" s="86">
        <f t="shared" si="95"/>
        <v>8000000000</v>
      </c>
      <c r="D2246" s="85"/>
      <c r="E2246" s="87">
        <v>44129</v>
      </c>
      <c r="F2246" s="88">
        <v>2000000000</v>
      </c>
      <c r="G2246" s="88">
        <v>10000000000</v>
      </c>
      <c r="H2246" s="86">
        <f t="shared" si="96"/>
        <v>8000000000</v>
      </c>
      <c r="I2246" s="89">
        <v>60000000</v>
      </c>
      <c r="J2246" s="90" t="s">
        <v>5701</v>
      </c>
      <c r="K2246" s="80">
        <f t="shared" si="103"/>
        <v>7</v>
      </c>
      <c r="L2246" s="85" t="s">
        <v>249</v>
      </c>
      <c r="M2246" s="90" t="s">
        <v>5738</v>
      </c>
      <c r="N2246" s="233">
        <v>7</v>
      </c>
      <c r="O2246" s="85" t="s">
        <v>5703</v>
      </c>
      <c r="P2246" s="91">
        <v>45955</v>
      </c>
      <c r="Q2246" s="87">
        <v>44129</v>
      </c>
      <c r="R2246" s="75">
        <v>40179</v>
      </c>
      <c r="S2246" s="85">
        <v>1</v>
      </c>
      <c r="T2246" s="85"/>
      <c r="U2246" s="85" t="s">
        <v>1112</v>
      </c>
      <c r="V2246" s="92" t="s">
        <v>5704</v>
      </c>
      <c r="W2246" s="87">
        <v>43465</v>
      </c>
      <c r="X2246" s="88">
        <v>15000000</v>
      </c>
      <c r="Y2246" s="88">
        <v>2000000000</v>
      </c>
      <c r="Z2246" s="89">
        <v>60000000</v>
      </c>
      <c r="AA2246" s="88">
        <v>0</v>
      </c>
      <c r="AB2246" s="95">
        <v>2</v>
      </c>
      <c r="AC2246" s="91">
        <v>44195</v>
      </c>
      <c r="AD2246" s="88">
        <v>3000000000</v>
      </c>
      <c r="AE2246" s="88">
        <v>3000000000</v>
      </c>
      <c r="AF2246" s="88">
        <v>15000000</v>
      </c>
    </row>
    <row r="2247" spans="1:32" x14ac:dyDescent="0.25">
      <c r="A2247" s="218" t="s">
        <v>5636</v>
      </c>
      <c r="B2247" s="85" t="s">
        <v>8043</v>
      </c>
      <c r="C2247" s="86">
        <f t="shared" si="95"/>
        <v>8000000000</v>
      </c>
      <c r="D2247" s="85"/>
      <c r="E2247" s="87">
        <v>44129</v>
      </c>
      <c r="F2247" s="88">
        <v>2000000000</v>
      </c>
      <c r="G2247" s="88">
        <v>10000000000</v>
      </c>
      <c r="H2247" s="86">
        <f t="shared" si="96"/>
        <v>8000000000</v>
      </c>
      <c r="I2247" s="89">
        <v>60000000</v>
      </c>
      <c r="J2247" s="90" t="s">
        <v>5701</v>
      </c>
      <c r="K2247" s="80">
        <f t="shared" si="103"/>
        <v>7</v>
      </c>
      <c r="L2247" s="85" t="s">
        <v>249</v>
      </c>
      <c r="M2247" s="90" t="s">
        <v>5738</v>
      </c>
      <c r="N2247" s="233">
        <v>7</v>
      </c>
      <c r="O2247" s="85" t="s">
        <v>5703</v>
      </c>
      <c r="P2247" s="91">
        <v>45955</v>
      </c>
      <c r="Q2247" s="87">
        <v>44129</v>
      </c>
      <c r="R2247" s="75">
        <v>40179</v>
      </c>
      <c r="S2247" s="85">
        <v>1</v>
      </c>
      <c r="T2247" s="85"/>
      <c r="U2247" s="85" t="s">
        <v>1112</v>
      </c>
      <c r="V2247" s="92" t="s">
        <v>5704</v>
      </c>
      <c r="W2247" s="87">
        <v>43465</v>
      </c>
      <c r="X2247" s="88">
        <v>15000000</v>
      </c>
      <c r="Y2247" s="88">
        <v>2000000000</v>
      </c>
      <c r="Z2247" s="89">
        <v>60000000</v>
      </c>
      <c r="AA2247" s="88">
        <v>0</v>
      </c>
      <c r="AB2247" s="95">
        <v>2</v>
      </c>
      <c r="AC2247" s="91">
        <v>44195</v>
      </c>
      <c r="AD2247" s="88">
        <v>3000000000</v>
      </c>
      <c r="AE2247" s="88">
        <v>3000000000</v>
      </c>
      <c r="AF2247" s="88">
        <v>15000000</v>
      </c>
    </row>
    <row r="2248" spans="1:32" x14ac:dyDescent="0.25">
      <c r="A2248" s="218" t="s">
        <v>5637</v>
      </c>
      <c r="B2248" s="85" t="s">
        <v>8044</v>
      </c>
      <c r="C2248" s="86">
        <f t="shared" si="95"/>
        <v>8000000000</v>
      </c>
      <c r="D2248" s="85"/>
      <c r="E2248" s="87">
        <v>44129</v>
      </c>
      <c r="F2248" s="88">
        <v>2000000000</v>
      </c>
      <c r="G2248" s="88">
        <v>10000000000</v>
      </c>
      <c r="H2248" s="86">
        <f t="shared" si="96"/>
        <v>8000000000</v>
      </c>
      <c r="I2248" s="89">
        <v>60000000</v>
      </c>
      <c r="J2248" s="90" t="s">
        <v>5701</v>
      </c>
      <c r="K2248" s="80">
        <f t="shared" si="103"/>
        <v>7</v>
      </c>
      <c r="L2248" s="85" t="s">
        <v>249</v>
      </c>
      <c r="M2248" s="90" t="s">
        <v>5738</v>
      </c>
      <c r="N2248" s="233">
        <v>7</v>
      </c>
      <c r="O2248" s="85" t="s">
        <v>5703</v>
      </c>
      <c r="P2248" s="91">
        <v>45955</v>
      </c>
      <c r="Q2248" s="87">
        <v>44129</v>
      </c>
      <c r="R2248" s="75">
        <v>40179</v>
      </c>
      <c r="S2248" s="85">
        <v>1</v>
      </c>
      <c r="T2248" s="85"/>
      <c r="U2248" s="85" t="s">
        <v>1112</v>
      </c>
      <c r="V2248" s="92" t="s">
        <v>5704</v>
      </c>
      <c r="W2248" s="87">
        <v>43465</v>
      </c>
      <c r="X2248" s="88">
        <v>15000000</v>
      </c>
      <c r="Y2248" s="88">
        <v>2000000000</v>
      </c>
      <c r="Z2248" s="89">
        <v>60000000</v>
      </c>
      <c r="AA2248" s="88">
        <v>0</v>
      </c>
      <c r="AB2248" s="95">
        <v>2</v>
      </c>
      <c r="AC2248" s="91">
        <v>44195</v>
      </c>
      <c r="AD2248" s="88">
        <v>3000000000</v>
      </c>
      <c r="AE2248" s="88">
        <v>3000000000</v>
      </c>
      <c r="AF2248" s="88">
        <v>15000000</v>
      </c>
    </row>
    <row r="2249" spans="1:32" x14ac:dyDescent="0.25">
      <c r="A2249" s="218" t="s">
        <v>5638</v>
      </c>
      <c r="B2249" s="85" t="s">
        <v>8045</v>
      </c>
      <c r="C2249" s="86">
        <f t="shared" si="95"/>
        <v>8000000000</v>
      </c>
      <c r="D2249" s="85"/>
      <c r="E2249" s="87">
        <v>44129</v>
      </c>
      <c r="F2249" s="88">
        <v>2000000000</v>
      </c>
      <c r="G2249" s="88">
        <v>10000000000</v>
      </c>
      <c r="H2249" s="86">
        <f t="shared" si="96"/>
        <v>8000000000</v>
      </c>
      <c r="I2249" s="89">
        <v>60000000</v>
      </c>
      <c r="J2249" s="90" t="s">
        <v>5701</v>
      </c>
      <c r="K2249" s="80">
        <f t="shared" si="103"/>
        <v>7</v>
      </c>
      <c r="L2249" s="85" t="s">
        <v>249</v>
      </c>
      <c r="M2249" s="90" t="s">
        <v>5738</v>
      </c>
      <c r="N2249" s="233">
        <v>7</v>
      </c>
      <c r="O2249" s="85" t="s">
        <v>5703</v>
      </c>
      <c r="P2249" s="91">
        <v>45955</v>
      </c>
      <c r="Q2249" s="87">
        <v>44129</v>
      </c>
      <c r="R2249" s="75">
        <v>40179</v>
      </c>
      <c r="S2249" s="85">
        <v>1</v>
      </c>
      <c r="T2249" s="85"/>
      <c r="U2249" s="85" t="s">
        <v>1112</v>
      </c>
      <c r="V2249" s="92" t="s">
        <v>5704</v>
      </c>
      <c r="W2249" s="87">
        <v>43465</v>
      </c>
      <c r="X2249" s="88">
        <v>15000000</v>
      </c>
      <c r="Y2249" s="88">
        <v>2000000000</v>
      </c>
      <c r="Z2249" s="89">
        <v>60000000</v>
      </c>
      <c r="AA2249" s="88">
        <v>0</v>
      </c>
      <c r="AB2249" s="95">
        <v>2</v>
      </c>
      <c r="AC2249" s="91">
        <v>44195</v>
      </c>
      <c r="AD2249" s="88">
        <v>3000000000</v>
      </c>
      <c r="AE2249" s="88">
        <v>3000000000</v>
      </c>
      <c r="AF2249" s="88">
        <v>15000000</v>
      </c>
    </row>
    <row r="2250" spans="1:32" x14ac:dyDescent="0.25">
      <c r="A2250" s="218" t="s">
        <v>5639</v>
      </c>
      <c r="B2250" s="85" t="s">
        <v>8046</v>
      </c>
      <c r="C2250" s="86">
        <f t="shared" si="95"/>
        <v>8000000000</v>
      </c>
      <c r="D2250" s="85"/>
      <c r="E2250" s="87">
        <v>44129</v>
      </c>
      <c r="F2250" s="88">
        <v>2000000000</v>
      </c>
      <c r="G2250" s="88">
        <v>10000000000</v>
      </c>
      <c r="H2250" s="86">
        <f t="shared" si="96"/>
        <v>8000000000</v>
      </c>
      <c r="I2250" s="89">
        <v>60000000</v>
      </c>
      <c r="J2250" s="90" t="s">
        <v>5701</v>
      </c>
      <c r="K2250" s="80">
        <f t="shared" si="103"/>
        <v>7</v>
      </c>
      <c r="L2250" s="85" t="s">
        <v>249</v>
      </c>
      <c r="M2250" s="90" t="s">
        <v>5738</v>
      </c>
      <c r="N2250" s="233">
        <v>7</v>
      </c>
      <c r="O2250" s="85" t="s">
        <v>5703</v>
      </c>
      <c r="P2250" s="91">
        <v>45955</v>
      </c>
      <c r="Q2250" s="87">
        <v>44129</v>
      </c>
      <c r="R2250" s="75">
        <v>40179</v>
      </c>
      <c r="S2250" s="85">
        <v>1</v>
      </c>
      <c r="T2250" s="85"/>
      <c r="U2250" s="85" t="s">
        <v>1112</v>
      </c>
      <c r="V2250" s="92" t="s">
        <v>5704</v>
      </c>
      <c r="W2250" s="87">
        <v>43465</v>
      </c>
      <c r="X2250" s="88">
        <v>15000000</v>
      </c>
      <c r="Y2250" s="88">
        <v>2000000000</v>
      </c>
      <c r="Z2250" s="89">
        <v>60000000</v>
      </c>
      <c r="AA2250" s="88">
        <f>Y2250*0.01</f>
        <v>20000000</v>
      </c>
      <c r="AB2250" s="95">
        <v>2</v>
      </c>
      <c r="AC2250" s="91">
        <v>44195</v>
      </c>
      <c r="AD2250" s="88">
        <v>3000000000</v>
      </c>
      <c r="AE2250" s="88">
        <v>3000000000</v>
      </c>
      <c r="AF2250" s="88">
        <v>15000000</v>
      </c>
    </row>
    <row r="2251" spans="1:32" x14ac:dyDescent="0.25">
      <c r="A2251" s="218" t="s">
        <v>5640</v>
      </c>
      <c r="B2251" s="85" t="s">
        <v>8047</v>
      </c>
      <c r="C2251" s="86">
        <f t="shared" si="95"/>
        <v>8000000000</v>
      </c>
      <c r="D2251" s="85"/>
      <c r="E2251" s="87">
        <v>44129</v>
      </c>
      <c r="F2251" s="88">
        <v>2000000000</v>
      </c>
      <c r="G2251" s="88">
        <v>10000000000</v>
      </c>
      <c r="H2251" s="86">
        <f t="shared" si="96"/>
        <v>8000000000</v>
      </c>
      <c r="I2251" s="89">
        <v>60000000</v>
      </c>
      <c r="J2251" s="90" t="s">
        <v>5701</v>
      </c>
      <c r="K2251" s="80">
        <f t="shared" si="103"/>
        <v>7</v>
      </c>
      <c r="L2251" s="85" t="s">
        <v>249</v>
      </c>
      <c r="M2251" s="90" t="s">
        <v>5738</v>
      </c>
      <c r="N2251" s="233">
        <v>7</v>
      </c>
      <c r="O2251" s="85" t="s">
        <v>5703</v>
      </c>
      <c r="P2251" s="91">
        <v>45955</v>
      </c>
      <c r="Q2251" s="87">
        <v>44129</v>
      </c>
      <c r="R2251" s="75">
        <v>40179</v>
      </c>
      <c r="S2251" s="85">
        <v>1</v>
      </c>
      <c r="T2251" s="85"/>
      <c r="U2251" s="85" t="s">
        <v>1112</v>
      </c>
      <c r="V2251" s="92" t="s">
        <v>5704</v>
      </c>
      <c r="W2251" s="87">
        <v>43465</v>
      </c>
      <c r="X2251" s="88">
        <v>15000000</v>
      </c>
      <c r="Y2251" s="88">
        <v>2000000000</v>
      </c>
      <c r="Z2251" s="89">
        <v>60000000</v>
      </c>
      <c r="AA2251" s="88">
        <f>Y2251*0.03</f>
        <v>60000000</v>
      </c>
      <c r="AB2251" s="95">
        <v>2</v>
      </c>
      <c r="AC2251" s="91">
        <v>44195</v>
      </c>
      <c r="AD2251" s="88">
        <v>3000000000</v>
      </c>
      <c r="AE2251" s="88">
        <v>3000000000</v>
      </c>
      <c r="AF2251" s="88">
        <v>15000000</v>
      </c>
    </row>
    <row r="2252" spans="1:32" x14ac:dyDescent="0.25">
      <c r="A2252" s="218" t="s">
        <v>5641</v>
      </c>
      <c r="B2252" s="85" t="s">
        <v>8048</v>
      </c>
      <c r="C2252" s="86">
        <f t="shared" si="95"/>
        <v>8000000000</v>
      </c>
      <c r="D2252" s="85"/>
      <c r="E2252" s="87">
        <v>44129</v>
      </c>
      <c r="F2252" s="88">
        <v>2000000000</v>
      </c>
      <c r="G2252" s="88">
        <v>10000000000</v>
      </c>
      <c r="H2252" s="86">
        <f t="shared" si="96"/>
        <v>8000000000</v>
      </c>
      <c r="I2252" s="89">
        <v>60000000</v>
      </c>
      <c r="J2252" s="90" t="s">
        <v>5701</v>
      </c>
      <c r="K2252" s="80">
        <f t="shared" si="103"/>
        <v>7</v>
      </c>
      <c r="L2252" s="85" t="s">
        <v>249</v>
      </c>
      <c r="M2252" s="90" t="s">
        <v>5738</v>
      </c>
      <c r="N2252" s="233">
        <v>7</v>
      </c>
      <c r="O2252" s="85" t="s">
        <v>5703</v>
      </c>
      <c r="P2252" s="91">
        <v>45955</v>
      </c>
      <c r="Q2252" s="87">
        <v>44129</v>
      </c>
      <c r="R2252" s="75">
        <v>40179</v>
      </c>
      <c r="S2252" s="85">
        <v>1</v>
      </c>
      <c r="T2252" s="85"/>
      <c r="U2252" s="85" t="s">
        <v>1112</v>
      </c>
      <c r="V2252" s="92" t="s">
        <v>5704</v>
      </c>
      <c r="W2252" s="87">
        <v>43465</v>
      </c>
      <c r="X2252" s="88">
        <v>15000000</v>
      </c>
      <c r="Y2252" s="88">
        <v>2000000000</v>
      </c>
      <c r="Z2252" s="89">
        <v>60000000</v>
      </c>
      <c r="AA2252" s="88">
        <f t="shared" ref="AA2252:AA2253" si="104">Y2252*0.03</f>
        <v>60000000</v>
      </c>
      <c r="AB2252" s="95">
        <v>2</v>
      </c>
      <c r="AC2252" s="91">
        <v>44195</v>
      </c>
      <c r="AD2252" s="88">
        <v>3000000000</v>
      </c>
      <c r="AE2252" s="88">
        <v>3000000000</v>
      </c>
      <c r="AF2252" s="88">
        <v>15000000</v>
      </c>
    </row>
    <row r="2253" spans="1:32" x14ac:dyDescent="0.25">
      <c r="A2253" s="218" t="s">
        <v>5642</v>
      </c>
      <c r="B2253" s="85" t="s">
        <v>8049</v>
      </c>
      <c r="C2253" s="86">
        <f t="shared" si="95"/>
        <v>8000000000</v>
      </c>
      <c r="D2253" s="85"/>
      <c r="E2253" s="87">
        <v>44129</v>
      </c>
      <c r="F2253" s="88">
        <v>2000000000</v>
      </c>
      <c r="G2253" s="88">
        <v>10000000000</v>
      </c>
      <c r="H2253" s="86">
        <f t="shared" si="96"/>
        <v>8000000000</v>
      </c>
      <c r="I2253" s="89">
        <v>60000000</v>
      </c>
      <c r="J2253" s="90" t="s">
        <v>5701</v>
      </c>
      <c r="K2253" s="80">
        <f t="shared" si="103"/>
        <v>7</v>
      </c>
      <c r="L2253" s="85" t="s">
        <v>249</v>
      </c>
      <c r="M2253" s="90" t="s">
        <v>5738</v>
      </c>
      <c r="N2253" s="233">
        <v>7</v>
      </c>
      <c r="O2253" s="85" t="s">
        <v>5703</v>
      </c>
      <c r="P2253" s="91">
        <v>45955</v>
      </c>
      <c r="Q2253" s="87">
        <v>44129</v>
      </c>
      <c r="R2253" s="75">
        <v>40179</v>
      </c>
      <c r="S2253" s="85">
        <v>1</v>
      </c>
      <c r="T2253" s="85"/>
      <c r="U2253" s="85" t="s">
        <v>1112</v>
      </c>
      <c r="V2253" s="92" t="s">
        <v>5704</v>
      </c>
      <c r="W2253" s="87">
        <v>43465</v>
      </c>
      <c r="X2253" s="88">
        <v>15000000</v>
      </c>
      <c r="Y2253" s="88">
        <v>2000000000</v>
      </c>
      <c r="Z2253" s="89">
        <v>60000000</v>
      </c>
      <c r="AA2253" s="88">
        <f t="shared" si="104"/>
        <v>60000000</v>
      </c>
      <c r="AB2253" s="95">
        <v>2</v>
      </c>
      <c r="AC2253" s="91">
        <v>44195</v>
      </c>
      <c r="AD2253" s="88">
        <v>3000000000</v>
      </c>
      <c r="AE2253" s="88">
        <v>3000000000</v>
      </c>
      <c r="AF2253" s="88">
        <v>15000000</v>
      </c>
    </row>
    <row r="2254" spans="1:32" x14ac:dyDescent="0.25">
      <c r="A2254" s="218" t="s">
        <v>5643</v>
      </c>
      <c r="B2254" s="85" t="s">
        <v>8050</v>
      </c>
      <c r="C2254" s="86">
        <f t="shared" si="95"/>
        <v>8000000000</v>
      </c>
      <c r="D2254" s="85"/>
      <c r="E2254" s="87">
        <v>44129</v>
      </c>
      <c r="F2254" s="88">
        <v>2000000000</v>
      </c>
      <c r="G2254" s="88">
        <v>10000000000</v>
      </c>
      <c r="H2254" s="86">
        <f t="shared" si="96"/>
        <v>8000000000</v>
      </c>
      <c r="I2254" s="89">
        <v>60000000</v>
      </c>
      <c r="J2254" s="90" t="s">
        <v>5701</v>
      </c>
      <c r="K2254" s="80">
        <f t="shared" si="103"/>
        <v>7</v>
      </c>
      <c r="L2254" s="85" t="s">
        <v>249</v>
      </c>
      <c r="M2254" s="90" t="s">
        <v>5738</v>
      </c>
      <c r="N2254" s="233">
        <v>7</v>
      </c>
      <c r="O2254" s="85" t="s">
        <v>5703</v>
      </c>
      <c r="P2254" s="91">
        <v>45955</v>
      </c>
      <c r="Q2254" s="87">
        <v>44129</v>
      </c>
      <c r="R2254" s="75">
        <v>40179</v>
      </c>
      <c r="S2254" s="85">
        <v>1</v>
      </c>
      <c r="T2254" s="85"/>
      <c r="U2254" s="85" t="s">
        <v>1112</v>
      </c>
      <c r="V2254" s="92" t="s">
        <v>5704</v>
      </c>
      <c r="W2254" s="87">
        <v>43465</v>
      </c>
      <c r="X2254" s="88">
        <v>15000000</v>
      </c>
      <c r="Y2254" s="88">
        <v>2000000000</v>
      </c>
      <c r="Z2254" s="89">
        <v>60000000</v>
      </c>
      <c r="AA2254" s="88">
        <f>Y2254*18%</f>
        <v>360000000</v>
      </c>
      <c r="AB2254" s="95">
        <v>2</v>
      </c>
      <c r="AC2254" s="91">
        <v>44195</v>
      </c>
      <c r="AD2254" s="88">
        <v>3000000000</v>
      </c>
      <c r="AE2254" s="88">
        <v>3000000000</v>
      </c>
      <c r="AF2254" s="88">
        <v>15000000</v>
      </c>
    </row>
    <row r="2255" spans="1:32" x14ac:dyDescent="0.25">
      <c r="A2255" s="218" t="s">
        <v>5644</v>
      </c>
      <c r="B2255" s="85" t="s">
        <v>8051</v>
      </c>
      <c r="C2255" s="86">
        <f t="shared" si="95"/>
        <v>8000000000</v>
      </c>
      <c r="D2255" s="85"/>
      <c r="E2255" s="87">
        <v>44129</v>
      </c>
      <c r="F2255" s="88">
        <v>2000000000</v>
      </c>
      <c r="G2255" s="88">
        <v>10000000000</v>
      </c>
      <c r="H2255" s="86">
        <f t="shared" si="96"/>
        <v>8000000000</v>
      </c>
      <c r="I2255" s="89">
        <v>60000000</v>
      </c>
      <c r="J2255" s="90" t="s">
        <v>5701</v>
      </c>
      <c r="K2255" s="80">
        <f t="shared" si="103"/>
        <v>7</v>
      </c>
      <c r="L2255" s="85" t="s">
        <v>249</v>
      </c>
      <c r="M2255" s="90" t="s">
        <v>5738</v>
      </c>
      <c r="N2255" s="233">
        <v>7</v>
      </c>
      <c r="O2255" s="85" t="s">
        <v>5703</v>
      </c>
      <c r="P2255" s="91">
        <v>45955</v>
      </c>
      <c r="Q2255" s="87">
        <v>44129</v>
      </c>
      <c r="R2255" s="75">
        <v>40179</v>
      </c>
      <c r="S2255" s="85">
        <v>1</v>
      </c>
      <c r="T2255" s="85"/>
      <c r="U2255" s="85" t="s">
        <v>1112</v>
      </c>
      <c r="V2255" s="92" t="s">
        <v>5704</v>
      </c>
      <c r="W2255" s="87">
        <v>43465</v>
      </c>
      <c r="X2255" s="88">
        <v>15000000</v>
      </c>
      <c r="Y2255" s="88">
        <v>2000000000</v>
      </c>
      <c r="Z2255" s="89">
        <v>60000000</v>
      </c>
      <c r="AA2255" s="88">
        <f>Y2255*35%</f>
        <v>700000000</v>
      </c>
      <c r="AB2255" s="95">
        <v>2</v>
      </c>
      <c r="AC2255" s="91">
        <v>44195</v>
      </c>
      <c r="AD2255" s="88">
        <v>3000000000</v>
      </c>
      <c r="AE2255" s="88">
        <v>3000000000</v>
      </c>
      <c r="AF2255" s="88">
        <v>15000000</v>
      </c>
    </row>
    <row r="2256" spans="1:32" x14ac:dyDescent="0.25">
      <c r="A2256" s="218" t="s">
        <v>5645</v>
      </c>
      <c r="B2256" s="85" t="s">
        <v>8052</v>
      </c>
      <c r="C2256" s="86">
        <f t="shared" si="95"/>
        <v>8000000000</v>
      </c>
      <c r="D2256" s="85"/>
      <c r="E2256" s="87">
        <v>44129</v>
      </c>
      <c r="F2256" s="88">
        <v>2000000000</v>
      </c>
      <c r="G2256" s="88">
        <v>10000000000</v>
      </c>
      <c r="H2256" s="86">
        <f t="shared" si="96"/>
        <v>8000000000</v>
      </c>
      <c r="I2256" s="89">
        <v>60000000</v>
      </c>
      <c r="J2256" s="90" t="s">
        <v>5701</v>
      </c>
      <c r="K2256" s="80">
        <f t="shared" si="103"/>
        <v>7</v>
      </c>
      <c r="L2256" s="85" t="s">
        <v>249</v>
      </c>
      <c r="M2256" s="90" t="s">
        <v>5738</v>
      </c>
      <c r="N2256" s="233">
        <v>7</v>
      </c>
      <c r="O2256" s="85" t="s">
        <v>5703</v>
      </c>
      <c r="P2256" s="91">
        <v>45955</v>
      </c>
      <c r="Q2256" s="87">
        <v>44129</v>
      </c>
      <c r="R2256" s="75">
        <v>40179</v>
      </c>
      <c r="S2256" s="85">
        <v>1</v>
      </c>
      <c r="T2256" s="85"/>
      <c r="U2256" s="85" t="s">
        <v>1112</v>
      </c>
      <c r="V2256" s="92" t="s">
        <v>5704</v>
      </c>
      <c r="W2256" s="87">
        <v>43465</v>
      </c>
      <c r="X2256" s="88">
        <v>15000000</v>
      </c>
      <c r="Y2256" s="88">
        <v>2000000000</v>
      </c>
      <c r="Z2256" s="89">
        <v>60000000</v>
      </c>
      <c r="AA2256" s="88">
        <f>Y2256*80%</f>
        <v>1600000000</v>
      </c>
      <c r="AB2256" s="95">
        <v>2</v>
      </c>
      <c r="AC2256" s="91">
        <v>44195</v>
      </c>
      <c r="AD2256" s="88">
        <v>3000000000</v>
      </c>
      <c r="AE2256" s="88">
        <v>3000000000</v>
      </c>
      <c r="AF2256" s="88">
        <v>15000000</v>
      </c>
    </row>
    <row r="2257" spans="1:32" x14ac:dyDescent="0.25">
      <c r="A2257" s="218" t="s">
        <v>5646</v>
      </c>
      <c r="B2257" s="85" t="s">
        <v>8053</v>
      </c>
      <c r="C2257" s="86">
        <f t="shared" si="95"/>
        <v>8000000000</v>
      </c>
      <c r="D2257" s="85"/>
      <c r="E2257" s="87">
        <v>44129</v>
      </c>
      <c r="F2257" s="88">
        <v>2000000000</v>
      </c>
      <c r="G2257" s="88">
        <v>10000000000</v>
      </c>
      <c r="H2257" s="86">
        <f t="shared" si="96"/>
        <v>8000000000</v>
      </c>
      <c r="I2257" s="89">
        <v>60000000</v>
      </c>
      <c r="J2257" s="90" t="s">
        <v>5701</v>
      </c>
      <c r="K2257" s="80">
        <f t="shared" si="103"/>
        <v>8</v>
      </c>
      <c r="L2257" s="85" t="s">
        <v>249</v>
      </c>
      <c r="M2257" s="90" t="s">
        <v>5738</v>
      </c>
      <c r="N2257" s="233">
        <v>8</v>
      </c>
      <c r="O2257" s="85" t="s">
        <v>5703</v>
      </c>
      <c r="P2257" s="91">
        <v>45955</v>
      </c>
      <c r="Q2257" s="87">
        <v>44129</v>
      </c>
      <c r="R2257" s="75">
        <v>40179</v>
      </c>
      <c r="S2257" s="85">
        <v>1</v>
      </c>
      <c r="T2257" s="85"/>
      <c r="U2257" s="85" t="s">
        <v>1112</v>
      </c>
      <c r="V2257" s="92" t="s">
        <v>5704</v>
      </c>
      <c r="W2257" s="87">
        <v>43465</v>
      </c>
      <c r="X2257" s="88">
        <v>15000000</v>
      </c>
      <c r="Y2257" s="88">
        <v>2000000000</v>
      </c>
      <c r="Z2257" s="89">
        <v>60000000</v>
      </c>
      <c r="AA2257" s="88">
        <f>Y2257*18%</f>
        <v>360000000</v>
      </c>
      <c r="AB2257" s="95">
        <v>2</v>
      </c>
      <c r="AC2257" s="91">
        <v>44195</v>
      </c>
      <c r="AD2257" s="88">
        <v>3000000000</v>
      </c>
      <c r="AE2257" s="88">
        <v>3000000000</v>
      </c>
      <c r="AF2257" s="88">
        <v>15000000</v>
      </c>
    </row>
    <row r="2258" spans="1:32" x14ac:dyDescent="0.25">
      <c r="A2258" s="218" t="s">
        <v>5647</v>
      </c>
      <c r="B2258" s="85" t="s">
        <v>8054</v>
      </c>
      <c r="C2258" s="86">
        <f t="shared" si="95"/>
        <v>8000000000</v>
      </c>
      <c r="D2258" s="85"/>
      <c r="E2258" s="87">
        <v>44129</v>
      </c>
      <c r="F2258" s="88">
        <v>2000000000</v>
      </c>
      <c r="G2258" s="88">
        <v>10000000000</v>
      </c>
      <c r="H2258" s="86">
        <f t="shared" si="96"/>
        <v>8000000000</v>
      </c>
      <c r="I2258" s="89">
        <v>60000000</v>
      </c>
      <c r="J2258" s="90" t="s">
        <v>5701</v>
      </c>
      <c r="K2258" s="80">
        <f t="shared" si="103"/>
        <v>8</v>
      </c>
      <c r="L2258" s="85" t="s">
        <v>249</v>
      </c>
      <c r="M2258" s="90" t="s">
        <v>5738</v>
      </c>
      <c r="N2258" s="233">
        <v>8</v>
      </c>
      <c r="O2258" s="85" t="s">
        <v>5703</v>
      </c>
      <c r="P2258" s="91">
        <v>45955</v>
      </c>
      <c r="Q2258" s="87">
        <v>44129</v>
      </c>
      <c r="R2258" s="75">
        <v>40179</v>
      </c>
      <c r="S2258" s="85">
        <v>1</v>
      </c>
      <c r="T2258" s="85"/>
      <c r="U2258" s="85" t="s">
        <v>1112</v>
      </c>
      <c r="V2258" s="92" t="s">
        <v>5704</v>
      </c>
      <c r="W2258" s="87">
        <v>43465</v>
      </c>
      <c r="X2258" s="88">
        <v>15000000</v>
      </c>
      <c r="Y2258" s="88">
        <v>2000000000</v>
      </c>
      <c r="Z2258" s="89">
        <v>60000000</v>
      </c>
      <c r="AA2258" s="88">
        <f>Y2258*35%</f>
        <v>700000000</v>
      </c>
      <c r="AB2258" s="95">
        <v>2</v>
      </c>
      <c r="AC2258" s="91">
        <v>44195</v>
      </c>
      <c r="AD2258" s="88">
        <v>3000000000</v>
      </c>
      <c r="AE2258" s="88">
        <v>3000000000</v>
      </c>
      <c r="AF2258" s="88">
        <v>15000000</v>
      </c>
    </row>
    <row r="2259" spans="1:32" x14ac:dyDescent="0.25">
      <c r="A2259" s="218" t="s">
        <v>5648</v>
      </c>
      <c r="B2259" s="85" t="s">
        <v>8055</v>
      </c>
      <c r="C2259" s="86">
        <f t="shared" si="95"/>
        <v>8000000000</v>
      </c>
      <c r="D2259" s="85"/>
      <c r="E2259" s="87">
        <v>44129</v>
      </c>
      <c r="F2259" s="88">
        <v>2000000000</v>
      </c>
      <c r="G2259" s="88">
        <v>10000000000</v>
      </c>
      <c r="H2259" s="86">
        <f t="shared" si="96"/>
        <v>8000000000</v>
      </c>
      <c r="I2259" s="89">
        <v>60000000</v>
      </c>
      <c r="J2259" s="90" t="s">
        <v>5701</v>
      </c>
      <c r="K2259" s="80">
        <f t="shared" si="103"/>
        <v>8</v>
      </c>
      <c r="L2259" s="85" t="s">
        <v>249</v>
      </c>
      <c r="M2259" s="90" t="s">
        <v>5738</v>
      </c>
      <c r="N2259" s="233">
        <v>8</v>
      </c>
      <c r="O2259" s="85" t="s">
        <v>5703</v>
      </c>
      <c r="P2259" s="91">
        <v>45955</v>
      </c>
      <c r="Q2259" s="87">
        <v>44129</v>
      </c>
      <c r="R2259" s="75">
        <v>40179</v>
      </c>
      <c r="S2259" s="85">
        <v>1</v>
      </c>
      <c r="T2259" s="85"/>
      <c r="U2259" s="85" t="s">
        <v>1112</v>
      </c>
      <c r="V2259" s="92" t="s">
        <v>5704</v>
      </c>
      <c r="W2259" s="87">
        <v>43465</v>
      </c>
      <c r="X2259" s="88">
        <v>15000000</v>
      </c>
      <c r="Y2259" s="88">
        <v>2000000000</v>
      </c>
      <c r="Z2259" s="89">
        <v>60000000</v>
      </c>
      <c r="AA2259" s="88">
        <f>Y2259*80%</f>
        <v>1600000000</v>
      </c>
      <c r="AB2259" s="95">
        <v>2</v>
      </c>
      <c r="AC2259" s="91">
        <v>44195</v>
      </c>
      <c r="AD2259" s="88">
        <v>3000000000</v>
      </c>
      <c r="AE2259" s="88">
        <v>3000000000</v>
      </c>
      <c r="AF2259" s="88">
        <v>15000000</v>
      </c>
    </row>
    <row r="2260" spans="1:32" x14ac:dyDescent="0.25">
      <c r="A2260" s="218" t="s">
        <v>5649</v>
      </c>
      <c r="B2260" s="85" t="s">
        <v>8056</v>
      </c>
      <c r="C2260" s="86">
        <f t="shared" si="95"/>
        <v>8000000000</v>
      </c>
      <c r="D2260" s="85"/>
      <c r="E2260" s="87">
        <v>44129</v>
      </c>
      <c r="F2260" s="88">
        <v>2000000000</v>
      </c>
      <c r="G2260" s="88">
        <v>10000000000</v>
      </c>
      <c r="H2260" s="86">
        <f t="shared" si="96"/>
        <v>8000000000</v>
      </c>
      <c r="I2260" s="89">
        <v>60000000</v>
      </c>
      <c r="J2260" s="90" t="s">
        <v>5701</v>
      </c>
      <c r="K2260" s="80">
        <f t="shared" si="103"/>
        <v>8</v>
      </c>
      <c r="L2260" s="85" t="s">
        <v>249</v>
      </c>
      <c r="M2260" s="90" t="s">
        <v>5738</v>
      </c>
      <c r="N2260" s="233">
        <v>8</v>
      </c>
      <c r="O2260" s="85" t="s">
        <v>5703</v>
      </c>
      <c r="P2260" s="91">
        <v>45955</v>
      </c>
      <c r="Q2260" s="87">
        <v>44129</v>
      </c>
      <c r="R2260" s="75">
        <v>40179</v>
      </c>
      <c r="S2260" s="85">
        <v>1</v>
      </c>
      <c r="T2260" s="85"/>
      <c r="U2260" s="85" t="s">
        <v>1112</v>
      </c>
      <c r="V2260" s="92" t="s">
        <v>5704</v>
      </c>
      <c r="W2260" s="87">
        <v>43465</v>
      </c>
      <c r="X2260" s="88">
        <v>15000000</v>
      </c>
      <c r="Y2260" s="88">
        <v>2000000000</v>
      </c>
      <c r="Z2260" s="89">
        <v>60000000</v>
      </c>
      <c r="AA2260" s="88">
        <v>0</v>
      </c>
      <c r="AB2260" s="95">
        <v>2</v>
      </c>
      <c r="AC2260" s="91">
        <v>44195</v>
      </c>
      <c r="AD2260" s="88">
        <v>3000000000</v>
      </c>
      <c r="AE2260" s="88">
        <v>3000000000</v>
      </c>
      <c r="AF2260" s="88">
        <v>15000000</v>
      </c>
    </row>
    <row r="2261" spans="1:32" x14ac:dyDescent="0.25">
      <c r="A2261" s="218" t="s">
        <v>5650</v>
      </c>
      <c r="B2261" s="85" t="s">
        <v>8057</v>
      </c>
      <c r="C2261" s="86">
        <f t="shared" si="95"/>
        <v>8000000000</v>
      </c>
      <c r="D2261" s="85"/>
      <c r="E2261" s="87">
        <v>44129</v>
      </c>
      <c r="F2261" s="88">
        <v>2000000000</v>
      </c>
      <c r="G2261" s="88">
        <v>10000000000</v>
      </c>
      <c r="H2261" s="86">
        <f t="shared" si="96"/>
        <v>8000000000</v>
      </c>
      <c r="I2261" s="89">
        <v>60000000</v>
      </c>
      <c r="J2261" s="90" t="s">
        <v>5701</v>
      </c>
      <c r="K2261" s="80">
        <f t="shared" si="103"/>
        <v>8</v>
      </c>
      <c r="L2261" s="85" t="s">
        <v>249</v>
      </c>
      <c r="M2261" s="90" t="s">
        <v>5738</v>
      </c>
      <c r="N2261" s="233">
        <v>8</v>
      </c>
      <c r="O2261" s="85" t="s">
        <v>5703</v>
      </c>
      <c r="P2261" s="91">
        <v>45955</v>
      </c>
      <c r="Q2261" s="87">
        <v>44129</v>
      </c>
      <c r="R2261" s="75">
        <v>40179</v>
      </c>
      <c r="S2261" s="85">
        <v>1</v>
      </c>
      <c r="T2261" s="85"/>
      <c r="U2261" s="85" t="s">
        <v>1112</v>
      </c>
      <c r="V2261" s="92" t="s">
        <v>5704</v>
      </c>
      <c r="W2261" s="87">
        <v>43465</v>
      </c>
      <c r="X2261" s="88">
        <v>15000000</v>
      </c>
      <c r="Y2261" s="88">
        <v>2000000000</v>
      </c>
      <c r="Z2261" s="89">
        <v>60000000</v>
      </c>
      <c r="AA2261" s="88">
        <f>Y2261*0.01</f>
        <v>20000000</v>
      </c>
      <c r="AB2261" s="95">
        <v>2</v>
      </c>
      <c r="AC2261" s="91">
        <v>44195</v>
      </c>
      <c r="AD2261" s="88">
        <v>3000000000</v>
      </c>
      <c r="AE2261" s="88">
        <v>3000000000</v>
      </c>
      <c r="AF2261" s="88">
        <v>15000000</v>
      </c>
    </row>
    <row r="2262" spans="1:32" x14ac:dyDescent="0.25">
      <c r="A2262" s="218" t="s">
        <v>5651</v>
      </c>
      <c r="B2262" s="85" t="s">
        <v>8058</v>
      </c>
      <c r="C2262" s="86">
        <f t="shared" si="95"/>
        <v>8000000000</v>
      </c>
      <c r="D2262" s="85"/>
      <c r="E2262" s="87">
        <v>44129</v>
      </c>
      <c r="F2262" s="88">
        <v>2000000000</v>
      </c>
      <c r="G2262" s="88">
        <v>10000000000</v>
      </c>
      <c r="H2262" s="86">
        <f t="shared" si="96"/>
        <v>8000000000</v>
      </c>
      <c r="I2262" s="89">
        <v>60000000</v>
      </c>
      <c r="J2262" s="90" t="s">
        <v>5701</v>
      </c>
      <c r="K2262" s="80">
        <f t="shared" si="103"/>
        <v>7</v>
      </c>
      <c r="L2262" s="85" t="s">
        <v>249</v>
      </c>
      <c r="M2262" s="90" t="s">
        <v>5738</v>
      </c>
      <c r="N2262" s="233">
        <v>7</v>
      </c>
      <c r="O2262" s="85" t="s">
        <v>5703</v>
      </c>
      <c r="P2262" s="91">
        <v>45955</v>
      </c>
      <c r="Q2262" s="87">
        <v>44129</v>
      </c>
      <c r="R2262" s="75">
        <v>40179</v>
      </c>
      <c r="S2262" s="85">
        <v>1</v>
      </c>
      <c r="T2262" s="85"/>
      <c r="U2262" s="85" t="s">
        <v>1112</v>
      </c>
      <c r="V2262" s="92" t="s">
        <v>5704</v>
      </c>
      <c r="W2262" s="87">
        <v>43465</v>
      </c>
      <c r="X2262" s="88">
        <v>15000000</v>
      </c>
      <c r="Y2262" s="88">
        <v>2000000000</v>
      </c>
      <c r="Z2262" s="89">
        <v>60000000</v>
      </c>
      <c r="AA2262" s="88">
        <f>Y2262*18%</f>
        <v>360000000</v>
      </c>
      <c r="AB2262" s="95">
        <v>2</v>
      </c>
      <c r="AC2262" s="91">
        <v>44195</v>
      </c>
      <c r="AD2262" s="88">
        <v>3000000000</v>
      </c>
      <c r="AE2262" s="88">
        <v>3000000000</v>
      </c>
      <c r="AF2262" s="88">
        <v>15000000</v>
      </c>
    </row>
    <row r="2263" spans="1:32" x14ac:dyDescent="0.25">
      <c r="A2263" s="218" t="s">
        <v>5652</v>
      </c>
      <c r="B2263" s="85" t="s">
        <v>8059</v>
      </c>
      <c r="C2263" s="86">
        <f t="shared" si="95"/>
        <v>8000000000</v>
      </c>
      <c r="D2263" s="85"/>
      <c r="E2263" s="87">
        <v>44129</v>
      </c>
      <c r="F2263" s="88">
        <v>2000000000</v>
      </c>
      <c r="G2263" s="88">
        <v>10000000000</v>
      </c>
      <c r="H2263" s="86">
        <f t="shared" si="96"/>
        <v>8000000000</v>
      </c>
      <c r="I2263" s="89">
        <v>60000000</v>
      </c>
      <c r="J2263" s="90" t="s">
        <v>5701</v>
      </c>
      <c r="K2263" s="80">
        <f t="shared" si="103"/>
        <v>7</v>
      </c>
      <c r="L2263" s="85" t="s">
        <v>249</v>
      </c>
      <c r="M2263" s="90" t="s">
        <v>5738</v>
      </c>
      <c r="N2263" s="233">
        <v>7</v>
      </c>
      <c r="O2263" s="85" t="s">
        <v>5703</v>
      </c>
      <c r="P2263" s="91">
        <v>45955</v>
      </c>
      <c r="Q2263" s="87">
        <v>44129</v>
      </c>
      <c r="R2263" s="75">
        <v>40179</v>
      </c>
      <c r="S2263" s="85">
        <v>1</v>
      </c>
      <c r="T2263" s="85"/>
      <c r="U2263" s="85" t="s">
        <v>1112</v>
      </c>
      <c r="V2263" s="92" t="s">
        <v>5704</v>
      </c>
      <c r="W2263" s="87">
        <v>43465</v>
      </c>
      <c r="X2263" s="88">
        <v>15000000</v>
      </c>
      <c r="Y2263" s="88">
        <v>2000000000</v>
      </c>
      <c r="Z2263" s="89">
        <v>60000000</v>
      </c>
      <c r="AA2263" s="88">
        <f>Y2263*35%</f>
        <v>700000000</v>
      </c>
      <c r="AB2263" s="95">
        <v>2</v>
      </c>
      <c r="AC2263" s="91">
        <v>44195</v>
      </c>
      <c r="AD2263" s="88">
        <v>3000000000</v>
      </c>
      <c r="AE2263" s="88">
        <v>3000000000</v>
      </c>
      <c r="AF2263" s="88">
        <v>15000000</v>
      </c>
    </row>
    <row r="2264" spans="1:32" x14ac:dyDescent="0.25">
      <c r="A2264" s="218" t="s">
        <v>5653</v>
      </c>
      <c r="B2264" s="85" t="s">
        <v>8060</v>
      </c>
      <c r="C2264" s="86">
        <f t="shared" si="95"/>
        <v>8000000000</v>
      </c>
      <c r="D2264" s="85"/>
      <c r="E2264" s="87">
        <v>44129</v>
      </c>
      <c r="F2264" s="88">
        <v>2000000000</v>
      </c>
      <c r="G2264" s="88">
        <v>10000000000</v>
      </c>
      <c r="H2264" s="86">
        <f t="shared" si="96"/>
        <v>8000000000</v>
      </c>
      <c r="I2264" s="89">
        <v>60000000</v>
      </c>
      <c r="J2264" s="90" t="s">
        <v>5701</v>
      </c>
      <c r="K2264" s="80">
        <f t="shared" si="103"/>
        <v>7</v>
      </c>
      <c r="L2264" s="85" t="s">
        <v>249</v>
      </c>
      <c r="M2264" s="90" t="s">
        <v>5738</v>
      </c>
      <c r="N2264" s="233">
        <v>7</v>
      </c>
      <c r="O2264" s="85" t="s">
        <v>5703</v>
      </c>
      <c r="P2264" s="91">
        <v>45955</v>
      </c>
      <c r="Q2264" s="87">
        <v>44129</v>
      </c>
      <c r="R2264" s="75">
        <v>40179</v>
      </c>
      <c r="S2264" s="85">
        <v>1</v>
      </c>
      <c r="T2264" s="85"/>
      <c r="U2264" s="85" t="s">
        <v>1112</v>
      </c>
      <c r="V2264" s="92" t="s">
        <v>5704</v>
      </c>
      <c r="W2264" s="87">
        <v>43465</v>
      </c>
      <c r="X2264" s="88">
        <v>15000000</v>
      </c>
      <c r="Y2264" s="88">
        <v>2000000000</v>
      </c>
      <c r="Z2264" s="89">
        <v>60000000</v>
      </c>
      <c r="AA2264" s="88">
        <f>Y2264*80%</f>
        <v>1600000000</v>
      </c>
      <c r="AB2264" s="95">
        <v>2</v>
      </c>
      <c r="AC2264" s="91">
        <v>44195</v>
      </c>
      <c r="AD2264" s="88">
        <v>3000000000</v>
      </c>
      <c r="AE2264" s="88">
        <v>3000000000</v>
      </c>
      <c r="AF2264" s="88">
        <v>15000000</v>
      </c>
    </row>
    <row r="2265" spans="1:32" x14ac:dyDescent="0.25">
      <c r="A2265" s="218" t="s">
        <v>5654</v>
      </c>
      <c r="B2265" s="85" t="s">
        <v>8061</v>
      </c>
      <c r="C2265" s="86">
        <f t="shared" si="95"/>
        <v>8000000000</v>
      </c>
      <c r="D2265" s="85"/>
      <c r="E2265" s="87">
        <v>44129</v>
      </c>
      <c r="F2265" s="88">
        <v>2000000000</v>
      </c>
      <c r="G2265" s="88">
        <v>10000000000</v>
      </c>
      <c r="H2265" s="86">
        <f t="shared" si="96"/>
        <v>8000000000</v>
      </c>
      <c r="I2265" s="89">
        <v>60000000</v>
      </c>
      <c r="J2265" s="90" t="s">
        <v>5701</v>
      </c>
      <c r="K2265" s="80">
        <f t="shared" si="103"/>
        <v>7</v>
      </c>
      <c r="L2265" s="85" t="s">
        <v>249</v>
      </c>
      <c r="M2265" s="90" t="s">
        <v>5738</v>
      </c>
      <c r="N2265" s="233">
        <v>7</v>
      </c>
      <c r="O2265" s="85" t="s">
        <v>5703</v>
      </c>
      <c r="P2265" s="91">
        <v>45955</v>
      </c>
      <c r="Q2265" s="87">
        <v>44129</v>
      </c>
      <c r="R2265" s="75">
        <v>40179</v>
      </c>
      <c r="S2265" s="85">
        <v>1</v>
      </c>
      <c r="T2265" s="85"/>
      <c r="U2265" s="85" t="s">
        <v>1112</v>
      </c>
      <c r="V2265" s="92" t="s">
        <v>5704</v>
      </c>
      <c r="W2265" s="87">
        <v>43465</v>
      </c>
      <c r="X2265" s="88">
        <v>15000000</v>
      </c>
      <c r="Y2265" s="88">
        <v>2000000000</v>
      </c>
      <c r="Z2265" s="89">
        <v>60000000</v>
      </c>
      <c r="AA2265" s="88">
        <v>0</v>
      </c>
      <c r="AB2265" s="95">
        <v>2</v>
      </c>
      <c r="AC2265" s="91">
        <v>44195</v>
      </c>
      <c r="AD2265" s="88">
        <v>3000000000</v>
      </c>
      <c r="AE2265" s="88">
        <v>3000000000</v>
      </c>
      <c r="AF2265" s="88">
        <v>15000000</v>
      </c>
    </row>
    <row r="2266" spans="1:32" x14ac:dyDescent="0.25">
      <c r="A2266" s="218" t="s">
        <v>5655</v>
      </c>
      <c r="B2266" s="85" t="s">
        <v>8062</v>
      </c>
      <c r="C2266" s="86">
        <f t="shared" si="95"/>
        <v>8000000000</v>
      </c>
      <c r="D2266" s="85"/>
      <c r="E2266" s="87">
        <v>44129</v>
      </c>
      <c r="F2266" s="88">
        <v>2000000000</v>
      </c>
      <c r="G2266" s="88">
        <v>10000000000</v>
      </c>
      <c r="H2266" s="86">
        <f t="shared" si="96"/>
        <v>8000000000</v>
      </c>
      <c r="I2266" s="89">
        <v>60000000</v>
      </c>
      <c r="J2266" s="90" t="s">
        <v>5701</v>
      </c>
      <c r="K2266" s="80">
        <f t="shared" si="103"/>
        <v>7</v>
      </c>
      <c r="L2266" s="85" t="s">
        <v>249</v>
      </c>
      <c r="M2266" s="90" t="s">
        <v>5738</v>
      </c>
      <c r="N2266" s="233">
        <v>7</v>
      </c>
      <c r="O2266" s="85" t="s">
        <v>5703</v>
      </c>
      <c r="P2266" s="91">
        <v>45955</v>
      </c>
      <c r="Q2266" s="87">
        <v>44129</v>
      </c>
      <c r="R2266" s="75">
        <v>40179</v>
      </c>
      <c r="S2266" s="85">
        <v>1</v>
      </c>
      <c r="T2266" s="85"/>
      <c r="U2266" s="85" t="s">
        <v>1112</v>
      </c>
      <c r="V2266" s="92" t="s">
        <v>5704</v>
      </c>
      <c r="W2266" s="87">
        <v>43465</v>
      </c>
      <c r="X2266" s="88">
        <v>15000000</v>
      </c>
      <c r="Y2266" s="88">
        <v>2000000000</v>
      </c>
      <c r="Z2266" s="89">
        <v>60000000</v>
      </c>
      <c r="AA2266" s="88">
        <v>0</v>
      </c>
      <c r="AB2266" s="95">
        <v>2</v>
      </c>
      <c r="AC2266" s="91">
        <v>44195</v>
      </c>
      <c r="AD2266" s="88">
        <v>3000000000</v>
      </c>
      <c r="AE2266" s="88">
        <v>3000000000</v>
      </c>
      <c r="AF2266" s="88">
        <v>15000000</v>
      </c>
    </row>
    <row r="2267" spans="1:32" x14ac:dyDescent="0.25">
      <c r="A2267" s="218" t="s">
        <v>5656</v>
      </c>
      <c r="B2267" s="85" t="s">
        <v>8063</v>
      </c>
      <c r="C2267" s="86">
        <f t="shared" si="95"/>
        <v>8000000000</v>
      </c>
      <c r="D2267" s="85"/>
      <c r="E2267" s="87">
        <v>44129</v>
      </c>
      <c r="F2267" s="88">
        <v>2000000000</v>
      </c>
      <c r="G2267" s="88">
        <v>10000000000</v>
      </c>
      <c r="H2267" s="86">
        <f t="shared" si="96"/>
        <v>8000000000</v>
      </c>
      <c r="I2267" s="89">
        <v>60000000</v>
      </c>
      <c r="J2267" s="90" t="s">
        <v>5701</v>
      </c>
      <c r="K2267" s="80">
        <f t="shared" si="103"/>
        <v>7</v>
      </c>
      <c r="L2267" s="85" t="s">
        <v>249</v>
      </c>
      <c r="M2267" s="90" t="s">
        <v>5738</v>
      </c>
      <c r="N2267" s="233">
        <v>7</v>
      </c>
      <c r="O2267" s="85" t="s">
        <v>5703</v>
      </c>
      <c r="P2267" s="91">
        <v>45955</v>
      </c>
      <c r="Q2267" s="87">
        <v>44129</v>
      </c>
      <c r="R2267" s="75">
        <v>40179</v>
      </c>
      <c r="S2267" s="85">
        <v>1</v>
      </c>
      <c r="T2267" s="85"/>
      <c r="U2267" s="85" t="s">
        <v>1112</v>
      </c>
      <c r="V2267" s="92" t="s">
        <v>5704</v>
      </c>
      <c r="W2267" s="87">
        <v>43465</v>
      </c>
      <c r="X2267" s="88">
        <v>15000000</v>
      </c>
      <c r="Y2267" s="88">
        <v>2000000000</v>
      </c>
      <c r="Z2267" s="89">
        <v>60000000</v>
      </c>
      <c r="AA2267" s="88">
        <v>0</v>
      </c>
      <c r="AB2267" s="95">
        <v>2</v>
      </c>
      <c r="AC2267" s="91">
        <v>44195</v>
      </c>
      <c r="AD2267" s="88">
        <v>3000000000</v>
      </c>
      <c r="AE2267" s="88">
        <v>3000000000</v>
      </c>
      <c r="AF2267" s="88">
        <v>15000000</v>
      </c>
    </row>
    <row r="2268" spans="1:32" x14ac:dyDescent="0.25">
      <c r="A2268" s="218" t="s">
        <v>5657</v>
      </c>
      <c r="B2268" s="85" t="s">
        <v>8064</v>
      </c>
      <c r="C2268" s="86">
        <f t="shared" si="95"/>
        <v>8000000000</v>
      </c>
      <c r="D2268" s="85"/>
      <c r="E2268" s="87">
        <v>44129</v>
      </c>
      <c r="F2268" s="88">
        <v>2000000000</v>
      </c>
      <c r="G2268" s="88">
        <v>10000000000</v>
      </c>
      <c r="H2268" s="86">
        <f t="shared" si="96"/>
        <v>8000000000</v>
      </c>
      <c r="I2268" s="89">
        <v>60000000</v>
      </c>
      <c r="J2268" s="90" t="s">
        <v>5701</v>
      </c>
      <c r="K2268" s="80">
        <f t="shared" si="103"/>
        <v>7</v>
      </c>
      <c r="L2268" s="85" t="s">
        <v>249</v>
      </c>
      <c r="M2268" s="90" t="s">
        <v>5738</v>
      </c>
      <c r="N2268" s="233">
        <v>7</v>
      </c>
      <c r="O2268" s="85" t="s">
        <v>5703</v>
      </c>
      <c r="P2268" s="91">
        <v>45955</v>
      </c>
      <c r="Q2268" s="87">
        <v>44129</v>
      </c>
      <c r="R2268" s="75">
        <v>40179</v>
      </c>
      <c r="S2268" s="85">
        <v>1</v>
      </c>
      <c r="T2268" s="85"/>
      <c r="U2268" s="85" t="s">
        <v>1112</v>
      </c>
      <c r="V2268" s="92" t="s">
        <v>5704</v>
      </c>
      <c r="W2268" s="87">
        <v>43465</v>
      </c>
      <c r="X2268" s="88">
        <v>15000000</v>
      </c>
      <c r="Y2268" s="88">
        <v>2000000000</v>
      </c>
      <c r="Z2268" s="89">
        <v>60000000</v>
      </c>
      <c r="AA2268" s="88">
        <v>0</v>
      </c>
      <c r="AB2268" s="95">
        <v>2</v>
      </c>
      <c r="AC2268" s="91">
        <v>44195</v>
      </c>
      <c r="AD2268" s="88">
        <v>3000000000</v>
      </c>
      <c r="AE2268" s="88">
        <v>3000000000</v>
      </c>
      <c r="AF2268" s="88">
        <v>15000000</v>
      </c>
    </row>
    <row r="2269" spans="1:32" x14ac:dyDescent="0.25">
      <c r="A2269" s="218" t="s">
        <v>5658</v>
      </c>
      <c r="B2269" s="85" t="s">
        <v>8065</v>
      </c>
      <c r="C2269" s="86">
        <f t="shared" ref="C2269:C2284" si="105">G2269-Y2269</f>
        <v>8000000000</v>
      </c>
      <c r="D2269" s="85"/>
      <c r="E2269" s="87">
        <v>44129</v>
      </c>
      <c r="F2269" s="88">
        <v>2000000000</v>
      </c>
      <c r="G2269" s="88">
        <v>10000000000</v>
      </c>
      <c r="H2269" s="86">
        <f t="shared" ref="H2269:H2284" si="106">C2269</f>
        <v>8000000000</v>
      </c>
      <c r="I2269" s="89">
        <v>60000000</v>
      </c>
      <c r="J2269" s="90" t="s">
        <v>5701</v>
      </c>
      <c r="K2269" s="80">
        <f t="shared" si="103"/>
        <v>7</v>
      </c>
      <c r="L2269" s="85" t="s">
        <v>249</v>
      </c>
      <c r="M2269" s="90" t="s">
        <v>5738</v>
      </c>
      <c r="N2269" s="233">
        <v>7</v>
      </c>
      <c r="O2269" s="85" t="s">
        <v>5703</v>
      </c>
      <c r="P2269" s="91">
        <v>45955</v>
      </c>
      <c r="Q2269" s="87">
        <v>44129</v>
      </c>
      <c r="R2269" s="75">
        <v>40179</v>
      </c>
      <c r="S2269" s="85">
        <v>1</v>
      </c>
      <c r="T2269" s="85"/>
      <c r="U2269" s="85" t="s">
        <v>1112</v>
      </c>
      <c r="V2269" s="92" t="s">
        <v>5704</v>
      </c>
      <c r="W2269" s="87">
        <v>43465</v>
      </c>
      <c r="X2269" s="88">
        <v>15000000</v>
      </c>
      <c r="Y2269" s="88">
        <v>2000000000</v>
      </c>
      <c r="Z2269" s="89">
        <v>60000000</v>
      </c>
      <c r="AA2269" s="88">
        <v>0</v>
      </c>
      <c r="AB2269" s="95">
        <v>2</v>
      </c>
      <c r="AC2269" s="91">
        <v>44195</v>
      </c>
      <c r="AD2269" s="88">
        <v>3000000000</v>
      </c>
      <c r="AE2269" s="88">
        <v>3000000000</v>
      </c>
      <c r="AF2269" s="88">
        <v>15000000</v>
      </c>
    </row>
    <row r="2270" spans="1:32" s="214" customFormat="1" x14ac:dyDescent="0.25">
      <c r="A2270" s="218" t="s">
        <v>5659</v>
      </c>
      <c r="B2270" s="218" t="s">
        <v>8066</v>
      </c>
      <c r="C2270" s="219">
        <f t="shared" si="105"/>
        <v>8000000000</v>
      </c>
      <c r="D2270" s="218"/>
      <c r="E2270" s="220">
        <v>44129</v>
      </c>
      <c r="F2270" s="221">
        <v>2000000000</v>
      </c>
      <c r="G2270" s="221">
        <v>10000000000</v>
      </c>
      <c r="H2270" s="219">
        <f t="shared" si="106"/>
        <v>8000000000</v>
      </c>
      <c r="I2270" s="222">
        <v>60000000</v>
      </c>
      <c r="J2270" s="223" t="s">
        <v>5701</v>
      </c>
      <c r="K2270" s="224">
        <f t="shared" si="103"/>
        <v>7</v>
      </c>
      <c r="L2270" s="218" t="s">
        <v>249</v>
      </c>
      <c r="M2270" s="223" t="s">
        <v>5738</v>
      </c>
      <c r="N2270" s="233">
        <v>7</v>
      </c>
      <c r="O2270" s="218" t="s">
        <v>5703</v>
      </c>
      <c r="P2270" s="225">
        <v>45955</v>
      </c>
      <c r="Q2270" s="220">
        <v>44129</v>
      </c>
      <c r="R2270" s="75">
        <v>40179</v>
      </c>
      <c r="S2270" s="218">
        <v>1</v>
      </c>
      <c r="T2270" s="218"/>
      <c r="U2270" s="218" t="s">
        <v>1112</v>
      </c>
      <c r="V2270" s="226" t="s">
        <v>5704</v>
      </c>
      <c r="W2270" s="220">
        <v>43465</v>
      </c>
      <c r="X2270" s="221">
        <v>15000000</v>
      </c>
      <c r="Y2270" s="221">
        <v>2000000000</v>
      </c>
      <c r="Z2270" s="222">
        <v>60000000</v>
      </c>
      <c r="AA2270" s="221">
        <v>0</v>
      </c>
      <c r="AB2270" s="227">
        <v>2</v>
      </c>
      <c r="AC2270" s="225">
        <v>44195</v>
      </c>
      <c r="AD2270" s="221">
        <v>3000000000</v>
      </c>
      <c r="AE2270" s="221">
        <v>3000000000</v>
      </c>
      <c r="AF2270" s="221">
        <v>15000000</v>
      </c>
    </row>
    <row r="2271" spans="1:32" x14ac:dyDescent="0.25">
      <c r="A2271" s="218" t="s">
        <v>5660</v>
      </c>
      <c r="B2271" s="85" t="s">
        <v>8067</v>
      </c>
      <c r="C2271" s="86">
        <f t="shared" si="105"/>
        <v>8000000000</v>
      </c>
      <c r="D2271" s="85"/>
      <c r="E2271" s="87">
        <v>44129</v>
      </c>
      <c r="F2271" s="88">
        <v>2000000000</v>
      </c>
      <c r="G2271" s="88">
        <v>10000000000</v>
      </c>
      <c r="H2271" s="86">
        <f t="shared" si="106"/>
        <v>8000000000</v>
      </c>
      <c r="I2271" s="89">
        <v>60000000</v>
      </c>
      <c r="J2271" s="90" t="s">
        <v>5701</v>
      </c>
      <c r="K2271" s="80">
        <f t="shared" si="103"/>
        <v>7</v>
      </c>
      <c r="L2271" s="85" t="s">
        <v>249</v>
      </c>
      <c r="M2271" s="90" t="s">
        <v>5738</v>
      </c>
      <c r="N2271" s="233">
        <v>7</v>
      </c>
      <c r="O2271" s="85" t="s">
        <v>5703</v>
      </c>
      <c r="P2271" s="91">
        <v>45955</v>
      </c>
      <c r="Q2271" s="87">
        <v>44129</v>
      </c>
      <c r="R2271" s="75">
        <v>40179</v>
      </c>
      <c r="S2271" s="85">
        <v>1</v>
      </c>
      <c r="T2271" s="85"/>
      <c r="U2271" s="85" t="s">
        <v>1112</v>
      </c>
      <c r="V2271" s="92" t="s">
        <v>5704</v>
      </c>
      <c r="W2271" s="87">
        <v>43465</v>
      </c>
      <c r="X2271" s="88">
        <v>15000000</v>
      </c>
      <c r="Y2271" s="88">
        <v>2000000000</v>
      </c>
      <c r="Z2271" s="89">
        <v>60000000</v>
      </c>
      <c r="AA2271" s="88">
        <v>0</v>
      </c>
      <c r="AB2271" s="95">
        <v>2</v>
      </c>
      <c r="AC2271" s="91">
        <v>44195</v>
      </c>
      <c r="AD2271" s="88">
        <v>3000000000</v>
      </c>
      <c r="AE2271" s="88">
        <v>3000000000</v>
      </c>
      <c r="AF2271" s="88">
        <v>15000000</v>
      </c>
    </row>
    <row r="2272" spans="1:32" x14ac:dyDescent="0.25">
      <c r="A2272" s="218" t="s">
        <v>5661</v>
      </c>
      <c r="B2272" s="85" t="s">
        <v>8068</v>
      </c>
      <c r="C2272" s="86">
        <f t="shared" si="105"/>
        <v>8000000000</v>
      </c>
      <c r="D2272" s="85"/>
      <c r="E2272" s="87">
        <v>44129</v>
      </c>
      <c r="F2272" s="88">
        <v>2000000000</v>
      </c>
      <c r="G2272" s="88">
        <v>10000000000</v>
      </c>
      <c r="H2272" s="86">
        <f t="shared" si="106"/>
        <v>8000000000</v>
      </c>
      <c r="I2272" s="89">
        <v>60000000</v>
      </c>
      <c r="J2272" s="90" t="s">
        <v>5701</v>
      </c>
      <c r="K2272" s="80">
        <f t="shared" si="103"/>
        <v>7</v>
      </c>
      <c r="L2272" s="85" t="s">
        <v>249</v>
      </c>
      <c r="M2272" s="90" t="s">
        <v>5738</v>
      </c>
      <c r="N2272" s="233">
        <v>7</v>
      </c>
      <c r="O2272" s="85" t="s">
        <v>5703</v>
      </c>
      <c r="P2272" s="91">
        <v>45955</v>
      </c>
      <c r="Q2272" s="87">
        <v>44129</v>
      </c>
      <c r="R2272" s="75">
        <v>40179</v>
      </c>
      <c r="S2272" s="85">
        <v>1</v>
      </c>
      <c r="T2272" s="85"/>
      <c r="U2272" s="85" t="s">
        <v>1112</v>
      </c>
      <c r="V2272" s="92" t="s">
        <v>5704</v>
      </c>
      <c r="W2272" s="87">
        <v>43465</v>
      </c>
      <c r="X2272" s="88">
        <v>15000000</v>
      </c>
      <c r="Y2272" s="88">
        <v>2000000000</v>
      </c>
      <c r="Z2272" s="89">
        <v>60000000</v>
      </c>
      <c r="AA2272" s="88">
        <v>0</v>
      </c>
      <c r="AB2272" s="95">
        <v>2</v>
      </c>
      <c r="AC2272" s="91">
        <v>44195</v>
      </c>
      <c r="AD2272" s="88">
        <v>3000000000</v>
      </c>
      <c r="AE2272" s="88">
        <v>3000000000</v>
      </c>
      <c r="AF2272" s="88">
        <v>15000000</v>
      </c>
    </row>
    <row r="2273" spans="1:32" x14ac:dyDescent="0.25">
      <c r="A2273" s="218" t="s">
        <v>5662</v>
      </c>
      <c r="B2273" s="85" t="s">
        <v>8069</v>
      </c>
      <c r="C2273" s="86">
        <f t="shared" si="105"/>
        <v>8000000000</v>
      </c>
      <c r="D2273" s="85"/>
      <c r="E2273" s="87">
        <v>44129</v>
      </c>
      <c r="F2273" s="88">
        <v>2000000000</v>
      </c>
      <c r="G2273" s="88">
        <v>10000000000</v>
      </c>
      <c r="H2273" s="86">
        <f t="shared" si="106"/>
        <v>8000000000</v>
      </c>
      <c r="I2273" s="89">
        <v>60000000</v>
      </c>
      <c r="J2273" s="90" t="s">
        <v>5701</v>
      </c>
      <c r="K2273" s="80">
        <f t="shared" si="103"/>
        <v>7</v>
      </c>
      <c r="L2273" s="85" t="s">
        <v>249</v>
      </c>
      <c r="M2273" s="90" t="s">
        <v>5738</v>
      </c>
      <c r="N2273" s="233">
        <v>7</v>
      </c>
      <c r="O2273" s="85" t="s">
        <v>5703</v>
      </c>
      <c r="P2273" s="91">
        <v>45955</v>
      </c>
      <c r="Q2273" s="87">
        <v>44129</v>
      </c>
      <c r="R2273" s="75">
        <v>40179</v>
      </c>
      <c r="S2273" s="85">
        <v>1</v>
      </c>
      <c r="T2273" s="85"/>
      <c r="U2273" s="85" t="s">
        <v>1112</v>
      </c>
      <c r="V2273" s="92" t="s">
        <v>5704</v>
      </c>
      <c r="W2273" s="87">
        <v>43465</v>
      </c>
      <c r="X2273" s="88">
        <v>15000000</v>
      </c>
      <c r="Y2273" s="88">
        <v>2000000000</v>
      </c>
      <c r="Z2273" s="89">
        <v>60000000</v>
      </c>
      <c r="AA2273" s="88">
        <v>0</v>
      </c>
      <c r="AB2273" s="95">
        <v>2</v>
      </c>
      <c r="AC2273" s="91">
        <v>44195</v>
      </c>
      <c r="AD2273" s="88">
        <v>3000000000</v>
      </c>
      <c r="AE2273" s="88">
        <v>3000000000</v>
      </c>
      <c r="AF2273" s="88">
        <v>15000000</v>
      </c>
    </row>
    <row r="2274" spans="1:32" x14ac:dyDescent="0.25">
      <c r="A2274" s="218" t="s">
        <v>5663</v>
      </c>
      <c r="B2274" s="85" t="s">
        <v>8070</v>
      </c>
      <c r="C2274" s="86">
        <f t="shared" si="105"/>
        <v>8000000000</v>
      </c>
      <c r="D2274" s="85"/>
      <c r="E2274" s="87">
        <v>44129</v>
      </c>
      <c r="F2274" s="88">
        <v>2000000000</v>
      </c>
      <c r="G2274" s="88">
        <v>10000000000</v>
      </c>
      <c r="H2274" s="86">
        <f t="shared" si="106"/>
        <v>8000000000</v>
      </c>
      <c r="I2274" s="89">
        <v>60000000</v>
      </c>
      <c r="J2274" s="90" t="s">
        <v>5701</v>
      </c>
      <c r="K2274" s="80">
        <f t="shared" si="103"/>
        <v>7</v>
      </c>
      <c r="L2274" s="85" t="s">
        <v>249</v>
      </c>
      <c r="M2274" s="90" t="s">
        <v>5738</v>
      </c>
      <c r="N2274" s="233">
        <v>7</v>
      </c>
      <c r="O2274" s="85" t="s">
        <v>5703</v>
      </c>
      <c r="P2274" s="91">
        <v>45955</v>
      </c>
      <c r="Q2274" s="87">
        <v>44129</v>
      </c>
      <c r="R2274" s="75">
        <v>40179</v>
      </c>
      <c r="S2274" s="85">
        <v>1</v>
      </c>
      <c r="T2274" s="85"/>
      <c r="U2274" s="85" t="s">
        <v>1112</v>
      </c>
      <c r="V2274" s="92" t="s">
        <v>5704</v>
      </c>
      <c r="W2274" s="87">
        <v>43465</v>
      </c>
      <c r="X2274" s="88">
        <v>15000000</v>
      </c>
      <c r="Y2274" s="88">
        <v>2000000000</v>
      </c>
      <c r="Z2274" s="89">
        <v>60000000</v>
      </c>
      <c r="AA2274" s="88">
        <v>0</v>
      </c>
      <c r="AB2274" s="95">
        <v>2</v>
      </c>
      <c r="AC2274" s="91">
        <v>44195</v>
      </c>
      <c r="AD2274" s="88">
        <v>3000000000</v>
      </c>
      <c r="AE2274" s="88">
        <v>3000000000</v>
      </c>
      <c r="AF2274" s="88">
        <v>15000000</v>
      </c>
    </row>
    <row r="2275" spans="1:32" x14ac:dyDescent="0.25">
      <c r="A2275" s="218" t="s">
        <v>5664</v>
      </c>
      <c r="B2275" s="85" t="s">
        <v>8071</v>
      </c>
      <c r="C2275" s="86">
        <f t="shared" si="105"/>
        <v>8000000000</v>
      </c>
      <c r="D2275" s="85"/>
      <c r="E2275" s="87">
        <v>44129</v>
      </c>
      <c r="F2275" s="88">
        <v>2000000000</v>
      </c>
      <c r="G2275" s="88">
        <v>10000000000</v>
      </c>
      <c r="H2275" s="86">
        <f t="shared" si="106"/>
        <v>8000000000</v>
      </c>
      <c r="I2275" s="89">
        <v>60000000</v>
      </c>
      <c r="J2275" s="90" t="s">
        <v>5701</v>
      </c>
      <c r="K2275" s="80">
        <f t="shared" si="103"/>
        <v>7</v>
      </c>
      <c r="L2275" s="85" t="s">
        <v>249</v>
      </c>
      <c r="M2275" s="90" t="s">
        <v>5738</v>
      </c>
      <c r="N2275" s="233">
        <v>7</v>
      </c>
      <c r="O2275" s="85" t="s">
        <v>5703</v>
      </c>
      <c r="P2275" s="91">
        <v>45955</v>
      </c>
      <c r="Q2275" s="87">
        <v>44129</v>
      </c>
      <c r="R2275" s="75">
        <v>40179</v>
      </c>
      <c r="S2275" s="85">
        <v>1</v>
      </c>
      <c r="T2275" s="85"/>
      <c r="U2275" s="85" t="s">
        <v>1112</v>
      </c>
      <c r="V2275" s="92" t="s">
        <v>5704</v>
      </c>
      <c r="W2275" s="87">
        <v>43465</v>
      </c>
      <c r="X2275" s="88">
        <v>15000000</v>
      </c>
      <c r="Y2275" s="88">
        <v>2000000000</v>
      </c>
      <c r="Z2275" s="89">
        <v>60000000</v>
      </c>
      <c r="AA2275" s="88">
        <f>Y2275*0.02</f>
        <v>40000000</v>
      </c>
      <c r="AB2275" s="95">
        <v>2</v>
      </c>
      <c r="AC2275" s="91">
        <v>44195</v>
      </c>
      <c r="AD2275" s="88">
        <v>3000000000</v>
      </c>
      <c r="AE2275" s="88">
        <v>3000000000</v>
      </c>
      <c r="AF2275" s="88">
        <v>15000000</v>
      </c>
    </row>
    <row r="2276" spans="1:32" x14ac:dyDescent="0.25">
      <c r="A2276" s="218" t="s">
        <v>5665</v>
      </c>
      <c r="B2276" s="85" t="s">
        <v>8072</v>
      </c>
      <c r="C2276" s="86">
        <f t="shared" si="105"/>
        <v>8000000000</v>
      </c>
      <c r="D2276" s="85"/>
      <c r="E2276" s="87">
        <v>44129</v>
      </c>
      <c r="F2276" s="88">
        <v>2000000000</v>
      </c>
      <c r="G2276" s="88">
        <v>10000000000</v>
      </c>
      <c r="H2276" s="86">
        <f t="shared" si="106"/>
        <v>8000000000</v>
      </c>
      <c r="I2276" s="89">
        <v>60000000</v>
      </c>
      <c r="J2276" s="90" t="s">
        <v>5701</v>
      </c>
      <c r="K2276" s="80">
        <f t="shared" si="103"/>
        <v>7</v>
      </c>
      <c r="L2276" s="85" t="s">
        <v>249</v>
      </c>
      <c r="M2276" s="90" t="s">
        <v>5738</v>
      </c>
      <c r="N2276" s="233">
        <v>7</v>
      </c>
      <c r="O2276" s="85" t="s">
        <v>5703</v>
      </c>
      <c r="P2276" s="91">
        <v>45955</v>
      </c>
      <c r="Q2276" s="87">
        <v>44129</v>
      </c>
      <c r="R2276" s="75">
        <v>40179</v>
      </c>
      <c r="S2276" s="85">
        <v>1</v>
      </c>
      <c r="T2276" s="85"/>
      <c r="U2276" s="85" t="s">
        <v>1112</v>
      </c>
      <c r="V2276" s="92" t="s">
        <v>5704</v>
      </c>
      <c r="W2276" s="87">
        <v>43465</v>
      </c>
      <c r="X2276" s="88">
        <v>15000000</v>
      </c>
      <c r="Y2276" s="88">
        <v>2000000000</v>
      </c>
      <c r="Z2276" s="89">
        <v>60000000</v>
      </c>
      <c r="AA2276" s="88">
        <f>Y2276*0.03</f>
        <v>60000000</v>
      </c>
      <c r="AB2276" s="95">
        <v>2</v>
      </c>
      <c r="AC2276" s="91">
        <v>44195</v>
      </c>
      <c r="AD2276" s="88">
        <v>3000000000</v>
      </c>
      <c r="AE2276" s="88">
        <v>3000000000</v>
      </c>
      <c r="AF2276" s="88">
        <v>15000000</v>
      </c>
    </row>
    <row r="2277" spans="1:32" x14ac:dyDescent="0.25">
      <c r="A2277" s="218" t="s">
        <v>5666</v>
      </c>
      <c r="B2277" s="85" t="s">
        <v>8073</v>
      </c>
      <c r="C2277" s="86">
        <f t="shared" si="105"/>
        <v>8000000000</v>
      </c>
      <c r="D2277" s="85"/>
      <c r="E2277" s="87">
        <v>44129</v>
      </c>
      <c r="F2277" s="88">
        <v>2000000000</v>
      </c>
      <c r="G2277" s="88">
        <v>10000000000</v>
      </c>
      <c r="H2277" s="86">
        <f t="shared" si="106"/>
        <v>8000000000</v>
      </c>
      <c r="I2277" s="89">
        <v>60000000</v>
      </c>
      <c r="J2277" s="90" t="s">
        <v>5701</v>
      </c>
      <c r="K2277" s="80">
        <f t="shared" si="103"/>
        <v>7</v>
      </c>
      <c r="L2277" s="85" t="s">
        <v>249</v>
      </c>
      <c r="M2277" s="90" t="s">
        <v>5738</v>
      </c>
      <c r="N2277" s="233">
        <v>7</v>
      </c>
      <c r="O2277" s="85" t="s">
        <v>5703</v>
      </c>
      <c r="P2277" s="91">
        <v>45955</v>
      </c>
      <c r="Q2277" s="87">
        <v>44129</v>
      </c>
      <c r="R2277" s="75">
        <v>40179</v>
      </c>
      <c r="S2277" s="85">
        <v>1</v>
      </c>
      <c r="T2277" s="85"/>
      <c r="U2277" s="85" t="s">
        <v>1112</v>
      </c>
      <c r="V2277" s="92" t="s">
        <v>5704</v>
      </c>
      <c r="W2277" s="87">
        <v>43465</v>
      </c>
      <c r="X2277" s="88">
        <v>15000000</v>
      </c>
      <c r="Y2277" s="88">
        <v>2000000000</v>
      </c>
      <c r="Z2277" s="89">
        <v>60000000</v>
      </c>
      <c r="AA2277" s="88">
        <f>Y2277*0.02</f>
        <v>40000000</v>
      </c>
      <c r="AB2277" s="95">
        <v>2</v>
      </c>
      <c r="AC2277" s="91">
        <v>44195</v>
      </c>
      <c r="AD2277" s="88">
        <v>3000000000</v>
      </c>
      <c r="AE2277" s="88">
        <v>3000000000</v>
      </c>
      <c r="AF2277" s="88">
        <v>15000000</v>
      </c>
    </row>
    <row r="2278" spans="1:32" x14ac:dyDescent="0.25">
      <c r="A2278" s="218" t="s">
        <v>5667</v>
      </c>
      <c r="B2278" s="85" t="s">
        <v>8074</v>
      </c>
      <c r="C2278" s="86">
        <f t="shared" si="105"/>
        <v>8000000000</v>
      </c>
      <c r="D2278" s="85"/>
      <c r="E2278" s="87">
        <v>44129</v>
      </c>
      <c r="F2278" s="88">
        <v>2000000000</v>
      </c>
      <c r="G2278" s="88">
        <v>10000000000</v>
      </c>
      <c r="H2278" s="86">
        <f t="shared" si="106"/>
        <v>8000000000</v>
      </c>
      <c r="I2278" s="89">
        <v>60000000</v>
      </c>
      <c r="J2278" s="90" t="s">
        <v>5701</v>
      </c>
      <c r="K2278" s="80">
        <f t="shared" si="103"/>
        <v>7</v>
      </c>
      <c r="L2278" s="85" t="s">
        <v>249</v>
      </c>
      <c r="M2278" s="90" t="s">
        <v>5738</v>
      </c>
      <c r="N2278" s="233">
        <v>7</v>
      </c>
      <c r="O2278" s="85" t="s">
        <v>5703</v>
      </c>
      <c r="P2278" s="91">
        <v>45955</v>
      </c>
      <c r="Q2278" s="87">
        <v>44129</v>
      </c>
      <c r="R2278" s="75">
        <v>40179</v>
      </c>
      <c r="S2278" s="85">
        <v>1</v>
      </c>
      <c r="T2278" s="85"/>
      <c r="U2278" s="85" t="s">
        <v>1112</v>
      </c>
      <c r="V2278" s="92" t="s">
        <v>5704</v>
      </c>
      <c r="W2278" s="87">
        <v>43465</v>
      </c>
      <c r="X2278" s="88">
        <v>15000000</v>
      </c>
      <c r="Y2278" s="88">
        <v>2000000000</v>
      </c>
      <c r="Z2278" s="89">
        <v>60000000</v>
      </c>
      <c r="AA2278" s="88">
        <f>Y2278*0.03</f>
        <v>60000000</v>
      </c>
      <c r="AB2278" s="95">
        <v>2</v>
      </c>
      <c r="AC2278" s="91">
        <v>44195</v>
      </c>
      <c r="AD2278" s="88">
        <v>3000000000</v>
      </c>
      <c r="AE2278" s="88">
        <v>3000000000</v>
      </c>
      <c r="AF2278" s="88">
        <v>15000000</v>
      </c>
    </row>
    <row r="2279" spans="1:32" x14ac:dyDescent="0.25">
      <c r="A2279" s="218" t="s">
        <v>5668</v>
      </c>
      <c r="B2279" s="85" t="s">
        <v>8075</v>
      </c>
      <c r="C2279" s="86">
        <f t="shared" si="105"/>
        <v>8000000000</v>
      </c>
      <c r="D2279" s="85"/>
      <c r="E2279" s="87">
        <v>44129</v>
      </c>
      <c r="F2279" s="88">
        <v>2000000000</v>
      </c>
      <c r="G2279" s="88">
        <v>10000000000</v>
      </c>
      <c r="H2279" s="86">
        <f t="shared" si="106"/>
        <v>8000000000</v>
      </c>
      <c r="I2279" s="89">
        <v>60000000</v>
      </c>
      <c r="J2279" s="90" t="s">
        <v>5701</v>
      </c>
      <c r="K2279" s="80">
        <f t="shared" si="103"/>
        <v>7</v>
      </c>
      <c r="L2279" s="85" t="s">
        <v>249</v>
      </c>
      <c r="M2279" s="90" t="s">
        <v>5738</v>
      </c>
      <c r="N2279" s="233">
        <v>7</v>
      </c>
      <c r="O2279" s="85" t="s">
        <v>5703</v>
      </c>
      <c r="P2279" s="91">
        <v>45955</v>
      </c>
      <c r="Q2279" s="87">
        <v>44129</v>
      </c>
      <c r="R2279" s="75">
        <v>40179</v>
      </c>
      <c r="S2279" s="85">
        <v>1</v>
      </c>
      <c r="T2279" s="85"/>
      <c r="U2279" s="85" t="s">
        <v>1112</v>
      </c>
      <c r="V2279" s="92" t="s">
        <v>5704</v>
      </c>
      <c r="W2279" s="87">
        <v>43465</v>
      </c>
      <c r="X2279" s="88">
        <v>15000000</v>
      </c>
      <c r="Y2279" s="88">
        <v>2000000000</v>
      </c>
      <c r="Z2279" s="89">
        <v>60000000</v>
      </c>
      <c r="AA2279" s="88">
        <f>Y2279*0.05</f>
        <v>100000000</v>
      </c>
      <c r="AB2279" s="95">
        <v>2</v>
      </c>
      <c r="AC2279" s="91">
        <v>44195</v>
      </c>
      <c r="AD2279" s="88">
        <v>3000000000</v>
      </c>
      <c r="AE2279" s="88">
        <v>3000000000</v>
      </c>
      <c r="AF2279" s="88">
        <v>15000000</v>
      </c>
    </row>
    <row r="2280" spans="1:32" x14ac:dyDescent="0.25">
      <c r="A2280" s="218" t="s">
        <v>5669</v>
      </c>
      <c r="B2280" s="85" t="s">
        <v>8076</v>
      </c>
      <c r="C2280" s="86">
        <f t="shared" si="105"/>
        <v>8000000000</v>
      </c>
      <c r="D2280" s="85"/>
      <c r="E2280" s="87">
        <v>44129</v>
      </c>
      <c r="F2280" s="88">
        <v>2000000000</v>
      </c>
      <c r="G2280" s="88">
        <v>10000000000</v>
      </c>
      <c r="H2280" s="86">
        <f t="shared" si="106"/>
        <v>8000000000</v>
      </c>
      <c r="I2280" s="89">
        <v>60000000</v>
      </c>
      <c r="J2280" s="90" t="s">
        <v>5701</v>
      </c>
      <c r="K2280" s="80">
        <f t="shared" si="103"/>
        <v>7</v>
      </c>
      <c r="L2280" s="85" t="s">
        <v>249</v>
      </c>
      <c r="M2280" s="90" t="s">
        <v>5738</v>
      </c>
      <c r="N2280" s="233">
        <v>7</v>
      </c>
      <c r="O2280" s="85" t="s">
        <v>5703</v>
      </c>
      <c r="P2280" s="91">
        <v>45955</v>
      </c>
      <c r="Q2280" s="87">
        <v>44129</v>
      </c>
      <c r="R2280" s="75">
        <v>40179</v>
      </c>
      <c r="S2280" s="85">
        <v>1</v>
      </c>
      <c r="T2280" s="85"/>
      <c r="U2280" s="85" t="s">
        <v>1112</v>
      </c>
      <c r="V2280" s="92" t="s">
        <v>5704</v>
      </c>
      <c r="W2280" s="87">
        <v>43465</v>
      </c>
      <c r="X2280" s="88">
        <v>15000000</v>
      </c>
      <c r="Y2280" s="88">
        <v>2000000000</v>
      </c>
      <c r="Z2280" s="89">
        <v>60000000</v>
      </c>
      <c r="AA2280" s="88">
        <f>Y2280*0.02</f>
        <v>40000000</v>
      </c>
      <c r="AB2280" s="95">
        <v>2</v>
      </c>
      <c r="AC2280" s="91">
        <v>44195</v>
      </c>
      <c r="AD2280" s="88">
        <v>3000000000</v>
      </c>
      <c r="AE2280" s="88">
        <v>3000000000</v>
      </c>
      <c r="AF2280" s="88">
        <v>15000000</v>
      </c>
    </row>
    <row r="2281" spans="1:32" x14ac:dyDescent="0.25">
      <c r="A2281" s="218" t="s">
        <v>5670</v>
      </c>
      <c r="B2281" s="85" t="s">
        <v>8077</v>
      </c>
      <c r="C2281" s="86">
        <f t="shared" si="105"/>
        <v>8000000000</v>
      </c>
      <c r="D2281" s="85"/>
      <c r="E2281" s="87">
        <v>44129</v>
      </c>
      <c r="F2281" s="88">
        <v>2000000000</v>
      </c>
      <c r="G2281" s="88">
        <v>10000000000</v>
      </c>
      <c r="H2281" s="86">
        <f t="shared" si="106"/>
        <v>8000000000</v>
      </c>
      <c r="I2281" s="89">
        <v>60000000</v>
      </c>
      <c r="J2281" s="90" t="s">
        <v>5701</v>
      </c>
      <c r="K2281" s="80">
        <f t="shared" si="103"/>
        <v>7</v>
      </c>
      <c r="L2281" s="85" t="s">
        <v>249</v>
      </c>
      <c r="M2281" s="90" t="s">
        <v>5738</v>
      </c>
      <c r="N2281" s="233">
        <v>7</v>
      </c>
      <c r="O2281" s="85" t="s">
        <v>5703</v>
      </c>
      <c r="P2281" s="91">
        <v>45955</v>
      </c>
      <c r="Q2281" s="87">
        <v>44129</v>
      </c>
      <c r="R2281" s="75">
        <v>40179</v>
      </c>
      <c r="S2281" s="85">
        <v>1</v>
      </c>
      <c r="T2281" s="85"/>
      <c r="U2281" s="85" t="s">
        <v>1112</v>
      </c>
      <c r="V2281" s="92" t="s">
        <v>5704</v>
      </c>
      <c r="W2281" s="87">
        <v>43465</v>
      </c>
      <c r="X2281" s="88">
        <v>15000000</v>
      </c>
      <c r="Y2281" s="88">
        <v>2000000000</v>
      </c>
      <c r="Z2281" s="89">
        <v>60000000</v>
      </c>
      <c r="AA2281" s="88">
        <f>Y2281*0.03</f>
        <v>60000000</v>
      </c>
      <c r="AB2281" s="95">
        <v>2</v>
      </c>
      <c r="AC2281" s="91">
        <v>44195</v>
      </c>
      <c r="AD2281" s="88">
        <v>3000000000</v>
      </c>
      <c r="AE2281" s="88">
        <v>3000000000</v>
      </c>
      <c r="AF2281" s="88">
        <v>15000000</v>
      </c>
    </row>
    <row r="2282" spans="1:32" x14ac:dyDescent="0.25">
      <c r="A2282" s="218" t="s">
        <v>5671</v>
      </c>
      <c r="B2282" s="85" t="s">
        <v>8078</v>
      </c>
      <c r="C2282" s="86">
        <f t="shared" si="105"/>
        <v>8000000000</v>
      </c>
      <c r="D2282" s="85"/>
      <c r="E2282" s="87">
        <v>44129</v>
      </c>
      <c r="F2282" s="88">
        <v>2000000000</v>
      </c>
      <c r="G2282" s="88">
        <v>10000000000</v>
      </c>
      <c r="H2282" s="86">
        <f t="shared" si="106"/>
        <v>8000000000</v>
      </c>
      <c r="I2282" s="89">
        <v>60000000</v>
      </c>
      <c r="J2282" s="90" t="s">
        <v>5701</v>
      </c>
      <c r="K2282" s="80">
        <f t="shared" si="103"/>
        <v>7</v>
      </c>
      <c r="L2282" s="85" t="s">
        <v>249</v>
      </c>
      <c r="M2282" s="90" t="s">
        <v>5738</v>
      </c>
      <c r="N2282" s="233">
        <v>7</v>
      </c>
      <c r="O2282" s="85" t="s">
        <v>5703</v>
      </c>
      <c r="P2282" s="91">
        <v>45955</v>
      </c>
      <c r="Q2282" s="87">
        <v>44129</v>
      </c>
      <c r="R2282" s="75">
        <v>40179</v>
      </c>
      <c r="S2282" s="85">
        <v>1</v>
      </c>
      <c r="T2282" s="85"/>
      <c r="U2282" s="85" t="s">
        <v>1112</v>
      </c>
      <c r="V2282" s="92" t="s">
        <v>5704</v>
      </c>
      <c r="W2282" s="87">
        <v>43465</v>
      </c>
      <c r="X2282" s="88">
        <v>15000000</v>
      </c>
      <c r="Y2282" s="88">
        <v>2000000000</v>
      </c>
      <c r="Z2282" s="89">
        <v>60000000</v>
      </c>
      <c r="AA2282" s="88">
        <f>Y2282*0.05</f>
        <v>100000000</v>
      </c>
      <c r="AB2282" s="95">
        <v>2</v>
      </c>
      <c r="AC2282" s="91">
        <v>44195</v>
      </c>
      <c r="AD2282" s="88">
        <v>3000000000</v>
      </c>
      <c r="AE2282" s="88">
        <v>3000000000</v>
      </c>
      <c r="AF2282" s="88">
        <v>15000000</v>
      </c>
    </row>
    <row r="2283" spans="1:32" x14ac:dyDescent="0.25">
      <c r="A2283" s="218" t="s">
        <v>5672</v>
      </c>
      <c r="B2283" s="85" t="s">
        <v>8079</v>
      </c>
      <c r="C2283" s="86">
        <f t="shared" si="105"/>
        <v>8000000000</v>
      </c>
      <c r="D2283" s="85"/>
      <c r="E2283" s="87">
        <v>40180</v>
      </c>
      <c r="F2283" s="88">
        <v>2000000000</v>
      </c>
      <c r="G2283" s="88">
        <v>10000000000</v>
      </c>
      <c r="H2283" s="86">
        <f t="shared" si="106"/>
        <v>8000000000</v>
      </c>
      <c r="I2283" s="89">
        <v>60000000</v>
      </c>
      <c r="J2283" s="90" t="s">
        <v>5701</v>
      </c>
      <c r="K2283" s="80">
        <f t="shared" si="103"/>
        <v>7</v>
      </c>
      <c r="L2283" s="85" t="s">
        <v>249</v>
      </c>
      <c r="M2283" s="90" t="s">
        <v>5738</v>
      </c>
      <c r="N2283" s="233">
        <v>7</v>
      </c>
      <c r="O2283" s="85" t="s">
        <v>5703</v>
      </c>
      <c r="P2283" s="87">
        <v>42302</v>
      </c>
      <c r="Q2283" s="87">
        <v>40180</v>
      </c>
      <c r="R2283" s="75">
        <v>40179</v>
      </c>
      <c r="S2283" s="85">
        <v>1</v>
      </c>
      <c r="T2283" s="85"/>
      <c r="U2283" s="85" t="s">
        <v>1112</v>
      </c>
      <c r="V2283" s="92" t="s">
        <v>5704</v>
      </c>
      <c r="W2283" s="87">
        <v>43465</v>
      </c>
      <c r="X2283" s="88">
        <v>15000000</v>
      </c>
      <c r="Y2283" s="88">
        <v>2000000000</v>
      </c>
      <c r="Z2283" s="89">
        <v>60000000</v>
      </c>
      <c r="AA2283" s="88">
        <f>Y2283*0.02</f>
        <v>40000000</v>
      </c>
      <c r="AB2283" s="95">
        <v>2</v>
      </c>
      <c r="AC2283" s="91">
        <v>44195</v>
      </c>
      <c r="AD2283" s="88">
        <v>3000000000</v>
      </c>
      <c r="AE2283" s="88">
        <v>3000000000</v>
      </c>
      <c r="AF2283" s="88">
        <v>15000000</v>
      </c>
    </row>
    <row r="2284" spans="1:32" x14ac:dyDescent="0.25">
      <c r="A2284" s="218" t="s">
        <v>5673</v>
      </c>
      <c r="B2284" s="85" t="s">
        <v>8080</v>
      </c>
      <c r="C2284" s="86">
        <f t="shared" si="105"/>
        <v>8000000000</v>
      </c>
      <c r="D2284" s="85"/>
      <c r="E2284" s="87">
        <v>44129</v>
      </c>
      <c r="F2284" s="88">
        <v>2000000000</v>
      </c>
      <c r="G2284" s="88">
        <v>10000000000</v>
      </c>
      <c r="H2284" s="86">
        <f t="shared" si="106"/>
        <v>8000000000</v>
      </c>
      <c r="I2284" s="89">
        <v>60000000</v>
      </c>
      <c r="J2284" s="90" t="s">
        <v>5701</v>
      </c>
      <c r="K2284" s="80">
        <f t="shared" si="103"/>
        <v>7</v>
      </c>
      <c r="L2284" s="85" t="s">
        <v>249</v>
      </c>
      <c r="M2284" s="90" t="s">
        <v>5738</v>
      </c>
      <c r="N2284" s="233">
        <v>7</v>
      </c>
      <c r="O2284" s="85" t="s">
        <v>5703</v>
      </c>
      <c r="P2284" s="91">
        <v>45955</v>
      </c>
      <c r="Q2284" s="87">
        <v>44129</v>
      </c>
      <c r="R2284" s="75">
        <v>40179</v>
      </c>
      <c r="S2284" s="85">
        <v>1</v>
      </c>
      <c r="T2284" s="85"/>
      <c r="U2284" s="85" t="s">
        <v>1112</v>
      </c>
      <c r="V2284" s="92" t="s">
        <v>5704</v>
      </c>
      <c r="W2284" s="87">
        <v>43465</v>
      </c>
      <c r="X2284" s="88">
        <v>15000000</v>
      </c>
      <c r="Y2284" s="88">
        <v>2000000000</v>
      </c>
      <c r="Z2284" s="89">
        <v>60000000</v>
      </c>
      <c r="AA2284" s="88">
        <f>Y2284*0.02</f>
        <v>40000000</v>
      </c>
      <c r="AB2284" s="95">
        <v>2</v>
      </c>
      <c r="AC2284" s="91">
        <v>44195</v>
      </c>
      <c r="AD2284" s="88">
        <v>3000000000</v>
      </c>
      <c r="AE2284" s="88">
        <v>3000000000</v>
      </c>
      <c r="AF2284" s="88">
        <v>15000000</v>
      </c>
    </row>
    <row r="2285" spans="1:32" x14ac:dyDescent="0.25">
      <c r="A2285" s="73" t="s">
        <v>12730</v>
      </c>
      <c r="B2285" s="48" t="s">
        <v>13230</v>
      </c>
      <c r="C2285" s="77">
        <v>2000000000</v>
      </c>
      <c r="D2285" s="48"/>
      <c r="E2285" s="75">
        <v>46022</v>
      </c>
      <c r="F2285" s="77">
        <v>5000000000</v>
      </c>
      <c r="G2285" s="77">
        <v>7000000000</v>
      </c>
      <c r="H2285" s="77">
        <v>2000000000</v>
      </c>
      <c r="I2285" s="77">
        <v>150000000</v>
      </c>
      <c r="J2285" s="79" t="s">
        <v>5701</v>
      </c>
      <c r="K2285" s="80">
        <f t="shared" si="103"/>
        <v>8</v>
      </c>
      <c r="L2285" s="48" t="s">
        <v>249</v>
      </c>
      <c r="M2285" s="79" t="s">
        <v>7127</v>
      </c>
      <c r="N2285" s="224">
        <v>8</v>
      </c>
      <c r="O2285" s="48" t="s">
        <v>7078</v>
      </c>
      <c r="P2285" s="75">
        <v>46022</v>
      </c>
      <c r="Q2285" s="75">
        <v>46022</v>
      </c>
      <c r="R2285" s="75">
        <v>40179</v>
      </c>
      <c r="S2285" s="48">
        <v>1</v>
      </c>
      <c r="T2285" s="48" t="s">
        <v>274</v>
      </c>
      <c r="U2285" s="48" t="s">
        <v>1112</v>
      </c>
      <c r="V2285" s="82" t="s">
        <v>5704</v>
      </c>
      <c r="W2285" s="75">
        <v>43465</v>
      </c>
      <c r="X2285" s="48">
        <v>15000000</v>
      </c>
      <c r="Y2285" s="77">
        <v>5000000000</v>
      </c>
      <c r="Z2285" s="94">
        <v>150000000</v>
      </c>
      <c r="AA2285" s="77">
        <v>0</v>
      </c>
      <c r="AB2285" s="48">
        <v>2</v>
      </c>
      <c r="AC2285" s="75">
        <v>46022</v>
      </c>
      <c r="AD2285" s="77">
        <v>5000000000</v>
      </c>
      <c r="AE2285" s="77">
        <v>5000000000</v>
      </c>
      <c r="AF2285" s="48">
        <v>15000000</v>
      </c>
    </row>
    <row r="2286" spans="1:32" x14ac:dyDescent="0.25">
      <c r="A2286" s="85" t="s">
        <v>12731</v>
      </c>
      <c r="B2286" s="48" t="s">
        <v>13231</v>
      </c>
      <c r="C2286" s="77">
        <v>2000000000</v>
      </c>
      <c r="D2286" s="48"/>
      <c r="E2286" s="75">
        <v>46022</v>
      </c>
      <c r="F2286" s="77">
        <v>5000000000</v>
      </c>
      <c r="G2286" s="77">
        <v>7000000000</v>
      </c>
      <c r="H2286" s="77">
        <v>2000000000</v>
      </c>
      <c r="I2286" s="77">
        <v>150000000</v>
      </c>
      <c r="J2286" s="79" t="s">
        <v>5701</v>
      </c>
      <c r="K2286" s="80">
        <f t="shared" si="103"/>
        <v>8</v>
      </c>
      <c r="L2286" s="48" t="s">
        <v>249</v>
      </c>
      <c r="M2286" s="79" t="s">
        <v>7127</v>
      </c>
      <c r="N2286" s="224">
        <v>8</v>
      </c>
      <c r="O2286" s="48" t="s">
        <v>7078</v>
      </c>
      <c r="P2286" s="75">
        <v>46022</v>
      </c>
      <c r="Q2286" s="75">
        <v>46022</v>
      </c>
      <c r="R2286" s="75">
        <v>40179</v>
      </c>
      <c r="S2286" s="48">
        <v>1</v>
      </c>
      <c r="T2286" s="48" t="s">
        <v>274</v>
      </c>
      <c r="U2286" s="48" t="s">
        <v>1112</v>
      </c>
      <c r="V2286" s="82" t="s">
        <v>5704</v>
      </c>
      <c r="W2286" s="75">
        <v>43465</v>
      </c>
      <c r="X2286" s="48">
        <v>15000000</v>
      </c>
      <c r="Y2286" s="77">
        <v>5000000000</v>
      </c>
      <c r="Z2286" s="94">
        <v>150000000</v>
      </c>
      <c r="AA2286" s="77">
        <v>0</v>
      </c>
      <c r="AB2286" s="48">
        <v>2</v>
      </c>
      <c r="AC2286" s="75">
        <v>46022</v>
      </c>
      <c r="AD2286" s="77">
        <v>5000000000</v>
      </c>
      <c r="AE2286" s="77">
        <v>5000000000</v>
      </c>
      <c r="AF2286" s="48">
        <v>15000000</v>
      </c>
    </row>
    <row r="2287" spans="1:32" x14ac:dyDescent="0.25">
      <c r="A2287" s="85" t="s">
        <v>12732</v>
      </c>
      <c r="B2287" s="48" t="s">
        <v>13232</v>
      </c>
      <c r="C2287" s="77">
        <v>2000000000</v>
      </c>
      <c r="D2287" s="48"/>
      <c r="E2287" s="75">
        <v>46022</v>
      </c>
      <c r="F2287" s="77">
        <v>5000000000</v>
      </c>
      <c r="G2287" s="77">
        <v>7000000000</v>
      </c>
      <c r="H2287" s="77">
        <v>2000000000</v>
      </c>
      <c r="I2287" s="77">
        <v>150000000</v>
      </c>
      <c r="J2287" s="79" t="s">
        <v>5701</v>
      </c>
      <c r="K2287" s="80">
        <f t="shared" si="103"/>
        <v>8</v>
      </c>
      <c r="L2287" s="48" t="s">
        <v>249</v>
      </c>
      <c r="M2287" s="79" t="s">
        <v>7127</v>
      </c>
      <c r="N2287" s="224">
        <v>8</v>
      </c>
      <c r="O2287" s="48" t="s">
        <v>7078</v>
      </c>
      <c r="P2287" s="75">
        <v>46022</v>
      </c>
      <c r="Q2287" s="75">
        <v>46022</v>
      </c>
      <c r="R2287" s="75">
        <v>40179</v>
      </c>
      <c r="S2287" s="48">
        <v>1</v>
      </c>
      <c r="T2287" s="48" t="s">
        <v>274</v>
      </c>
      <c r="U2287" s="48" t="s">
        <v>1112</v>
      </c>
      <c r="V2287" s="82" t="s">
        <v>5704</v>
      </c>
      <c r="W2287" s="75">
        <v>43465</v>
      </c>
      <c r="X2287" s="48">
        <v>15000000</v>
      </c>
      <c r="Y2287" s="77">
        <v>5000000000</v>
      </c>
      <c r="Z2287" s="94">
        <v>150000000</v>
      </c>
      <c r="AA2287" s="77">
        <v>0</v>
      </c>
      <c r="AB2287" s="48">
        <v>2</v>
      </c>
      <c r="AC2287" s="75">
        <v>46022</v>
      </c>
      <c r="AD2287" s="77">
        <v>5000000000</v>
      </c>
      <c r="AE2287" s="77">
        <v>5000000000</v>
      </c>
      <c r="AF2287" s="48">
        <v>15000000</v>
      </c>
    </row>
    <row r="2288" spans="1:32" x14ac:dyDescent="0.25">
      <c r="A2288" s="73" t="s">
        <v>12733</v>
      </c>
      <c r="B2288" s="48" t="s">
        <v>13233</v>
      </c>
      <c r="C2288" s="77">
        <v>2000000000</v>
      </c>
      <c r="D2288" s="48"/>
      <c r="E2288" s="75">
        <v>46022</v>
      </c>
      <c r="F2288" s="77">
        <v>5000000000</v>
      </c>
      <c r="G2288" s="77">
        <v>7000000000</v>
      </c>
      <c r="H2288" s="77">
        <v>2000000000</v>
      </c>
      <c r="I2288" s="77">
        <v>150000000</v>
      </c>
      <c r="J2288" s="79" t="s">
        <v>5701</v>
      </c>
      <c r="K2288" s="80">
        <f t="shared" si="103"/>
        <v>8</v>
      </c>
      <c r="L2288" s="48" t="s">
        <v>249</v>
      </c>
      <c r="M2288" s="79" t="s">
        <v>7127</v>
      </c>
      <c r="N2288" s="224">
        <v>8</v>
      </c>
      <c r="O2288" s="48" t="s">
        <v>7078</v>
      </c>
      <c r="P2288" s="75">
        <v>46022</v>
      </c>
      <c r="Q2288" s="75">
        <v>46022</v>
      </c>
      <c r="R2288" s="75">
        <v>40179</v>
      </c>
      <c r="S2288" s="48">
        <v>1</v>
      </c>
      <c r="T2288" s="48" t="s">
        <v>274</v>
      </c>
      <c r="U2288" s="48" t="s">
        <v>1112</v>
      </c>
      <c r="V2288" s="82" t="s">
        <v>5704</v>
      </c>
      <c r="W2288" s="75">
        <v>43465</v>
      </c>
      <c r="X2288" s="48">
        <v>15000000</v>
      </c>
      <c r="Y2288" s="77">
        <v>5000000000</v>
      </c>
      <c r="Z2288" s="94">
        <v>150000000</v>
      </c>
      <c r="AA2288" s="77">
        <v>0</v>
      </c>
      <c r="AB2288" s="48">
        <v>2</v>
      </c>
      <c r="AC2288" s="75">
        <v>46022</v>
      </c>
      <c r="AD2288" s="77">
        <v>5000000000</v>
      </c>
      <c r="AE2288" s="77">
        <v>5000000000</v>
      </c>
      <c r="AF2288" s="48">
        <v>15000000</v>
      </c>
    </row>
    <row r="2289" spans="1:32" x14ac:dyDescent="0.25">
      <c r="A2289" s="85" t="s">
        <v>12734</v>
      </c>
      <c r="B2289" s="48" t="s">
        <v>13234</v>
      </c>
      <c r="C2289" s="77">
        <v>2000000000</v>
      </c>
      <c r="D2289" s="48"/>
      <c r="E2289" s="75">
        <v>46022</v>
      </c>
      <c r="F2289" s="77">
        <v>5000000000</v>
      </c>
      <c r="G2289" s="77">
        <v>7000000000</v>
      </c>
      <c r="H2289" s="77">
        <v>2000000000</v>
      </c>
      <c r="I2289" s="77">
        <v>150000000</v>
      </c>
      <c r="J2289" s="79" t="s">
        <v>5701</v>
      </c>
      <c r="K2289" s="80">
        <f t="shared" si="103"/>
        <v>8</v>
      </c>
      <c r="L2289" s="48" t="s">
        <v>249</v>
      </c>
      <c r="M2289" s="79" t="s">
        <v>7127</v>
      </c>
      <c r="N2289" s="224">
        <v>8</v>
      </c>
      <c r="O2289" s="48" t="s">
        <v>7078</v>
      </c>
      <c r="P2289" s="75">
        <v>46022</v>
      </c>
      <c r="Q2289" s="75">
        <v>46022</v>
      </c>
      <c r="R2289" s="75">
        <v>40179</v>
      </c>
      <c r="S2289" s="48">
        <v>1</v>
      </c>
      <c r="T2289" s="48" t="s">
        <v>274</v>
      </c>
      <c r="U2289" s="48" t="s">
        <v>1112</v>
      </c>
      <c r="V2289" s="82" t="s">
        <v>5704</v>
      </c>
      <c r="W2289" s="75">
        <v>43465</v>
      </c>
      <c r="X2289" s="48">
        <v>15000000</v>
      </c>
      <c r="Y2289" s="77">
        <v>5000000000</v>
      </c>
      <c r="Z2289" s="94">
        <v>150000000</v>
      </c>
      <c r="AA2289" s="77">
        <v>0</v>
      </c>
      <c r="AB2289" s="48">
        <v>2</v>
      </c>
      <c r="AC2289" s="75">
        <v>46022</v>
      </c>
      <c r="AD2289" s="77">
        <v>5000000000</v>
      </c>
      <c r="AE2289" s="77">
        <v>5000000000</v>
      </c>
      <c r="AF2289" s="48">
        <v>15000000</v>
      </c>
    </row>
    <row r="2290" spans="1:32" x14ac:dyDescent="0.25">
      <c r="A2290" s="85" t="s">
        <v>12735</v>
      </c>
      <c r="B2290" s="48" t="s">
        <v>13235</v>
      </c>
      <c r="C2290" s="77">
        <v>2000000000</v>
      </c>
      <c r="D2290" s="48"/>
      <c r="E2290" s="75">
        <v>46022</v>
      </c>
      <c r="F2290" s="77">
        <v>5000000000</v>
      </c>
      <c r="G2290" s="77">
        <v>7000000000</v>
      </c>
      <c r="H2290" s="77">
        <v>2000000000</v>
      </c>
      <c r="I2290" s="77">
        <v>150000000</v>
      </c>
      <c r="J2290" s="79" t="s">
        <v>5701</v>
      </c>
      <c r="K2290" s="80">
        <f t="shared" si="103"/>
        <v>8</v>
      </c>
      <c r="L2290" s="48" t="s">
        <v>249</v>
      </c>
      <c r="M2290" s="79" t="s">
        <v>7127</v>
      </c>
      <c r="N2290" s="224">
        <v>8</v>
      </c>
      <c r="O2290" s="48" t="s">
        <v>7078</v>
      </c>
      <c r="P2290" s="75">
        <v>46022</v>
      </c>
      <c r="Q2290" s="75">
        <v>46022</v>
      </c>
      <c r="R2290" s="75">
        <v>40179</v>
      </c>
      <c r="S2290" s="48">
        <v>1</v>
      </c>
      <c r="T2290" s="48" t="s">
        <v>274</v>
      </c>
      <c r="U2290" s="48" t="s">
        <v>1112</v>
      </c>
      <c r="V2290" s="82" t="s">
        <v>5704</v>
      </c>
      <c r="W2290" s="75">
        <v>43465</v>
      </c>
      <c r="X2290" s="48">
        <v>15000000</v>
      </c>
      <c r="Y2290" s="77">
        <v>5000000000</v>
      </c>
      <c r="Z2290" s="94">
        <v>150000000</v>
      </c>
      <c r="AA2290" s="77">
        <v>0</v>
      </c>
      <c r="AB2290" s="48">
        <v>2</v>
      </c>
      <c r="AC2290" s="75">
        <v>46022</v>
      </c>
      <c r="AD2290" s="77">
        <v>5000000000</v>
      </c>
      <c r="AE2290" s="77">
        <v>5000000000</v>
      </c>
      <c r="AF2290" s="48">
        <v>15000000</v>
      </c>
    </row>
    <row r="2291" spans="1:32" x14ac:dyDescent="0.25">
      <c r="A2291" s="73" t="s">
        <v>12736</v>
      </c>
      <c r="B2291" s="48" t="s">
        <v>13236</v>
      </c>
      <c r="C2291" s="77">
        <v>2000000000</v>
      </c>
      <c r="D2291" s="48"/>
      <c r="E2291" s="75">
        <v>46022</v>
      </c>
      <c r="F2291" s="77">
        <v>5000000000</v>
      </c>
      <c r="G2291" s="77">
        <v>7000000000</v>
      </c>
      <c r="H2291" s="77">
        <v>2000000000</v>
      </c>
      <c r="I2291" s="77">
        <v>150000000</v>
      </c>
      <c r="J2291" s="79" t="s">
        <v>5701</v>
      </c>
      <c r="K2291" s="80">
        <f t="shared" si="103"/>
        <v>8</v>
      </c>
      <c r="L2291" s="48" t="s">
        <v>249</v>
      </c>
      <c r="M2291" s="79" t="s">
        <v>7127</v>
      </c>
      <c r="N2291" s="224">
        <v>8</v>
      </c>
      <c r="O2291" s="48" t="s">
        <v>7078</v>
      </c>
      <c r="P2291" s="75">
        <v>46022</v>
      </c>
      <c r="Q2291" s="75">
        <v>46022</v>
      </c>
      <c r="R2291" s="75">
        <v>40179</v>
      </c>
      <c r="S2291" s="48">
        <v>1</v>
      </c>
      <c r="T2291" s="48" t="s">
        <v>274</v>
      </c>
      <c r="U2291" s="48" t="s">
        <v>1112</v>
      </c>
      <c r="V2291" s="82" t="s">
        <v>5704</v>
      </c>
      <c r="W2291" s="75">
        <v>43465</v>
      </c>
      <c r="X2291" s="48">
        <v>15000000</v>
      </c>
      <c r="Y2291" s="77">
        <v>5000000000</v>
      </c>
      <c r="Z2291" s="94">
        <v>150000000</v>
      </c>
      <c r="AA2291" s="77">
        <v>0</v>
      </c>
      <c r="AB2291" s="48">
        <v>2</v>
      </c>
      <c r="AC2291" s="75">
        <v>46022</v>
      </c>
      <c r="AD2291" s="77">
        <v>5000000000</v>
      </c>
      <c r="AE2291" s="77">
        <v>5000000000</v>
      </c>
      <c r="AF2291" s="48">
        <v>15000000</v>
      </c>
    </row>
    <row r="2292" spans="1:32" x14ac:dyDescent="0.25">
      <c r="A2292" s="85" t="s">
        <v>12737</v>
      </c>
      <c r="B2292" s="48" t="s">
        <v>13237</v>
      </c>
      <c r="C2292" s="77">
        <v>2000000000</v>
      </c>
      <c r="D2292" s="48"/>
      <c r="E2292" s="75">
        <v>46022</v>
      </c>
      <c r="F2292" s="77">
        <v>5000000000</v>
      </c>
      <c r="G2292" s="77">
        <v>7000000000</v>
      </c>
      <c r="H2292" s="77">
        <v>2000000000</v>
      </c>
      <c r="I2292" s="77">
        <v>150000000</v>
      </c>
      <c r="J2292" s="79" t="s">
        <v>5701</v>
      </c>
      <c r="K2292" s="80">
        <f t="shared" si="103"/>
        <v>8</v>
      </c>
      <c r="L2292" s="48" t="s">
        <v>249</v>
      </c>
      <c r="M2292" s="79" t="s">
        <v>7127</v>
      </c>
      <c r="N2292" s="224">
        <v>8</v>
      </c>
      <c r="O2292" s="48" t="s">
        <v>7078</v>
      </c>
      <c r="P2292" s="75">
        <v>46022</v>
      </c>
      <c r="Q2292" s="75">
        <v>46022</v>
      </c>
      <c r="R2292" s="75">
        <v>40179</v>
      </c>
      <c r="S2292" s="48">
        <v>1</v>
      </c>
      <c r="T2292" s="48" t="s">
        <v>274</v>
      </c>
      <c r="U2292" s="48" t="s">
        <v>1112</v>
      </c>
      <c r="V2292" s="82" t="s">
        <v>5704</v>
      </c>
      <c r="W2292" s="75">
        <v>43465</v>
      </c>
      <c r="X2292" s="48">
        <v>15000000</v>
      </c>
      <c r="Y2292" s="77">
        <v>5000000000</v>
      </c>
      <c r="Z2292" s="94">
        <v>150000000</v>
      </c>
      <c r="AA2292" s="77">
        <v>0</v>
      </c>
      <c r="AB2292" s="48">
        <v>2</v>
      </c>
      <c r="AC2292" s="75">
        <v>46022</v>
      </c>
      <c r="AD2292" s="77">
        <v>5000000000</v>
      </c>
      <c r="AE2292" s="77">
        <v>5000000000</v>
      </c>
      <c r="AF2292" s="48">
        <v>15000000</v>
      </c>
    </row>
    <row r="2293" spans="1:32" x14ac:dyDescent="0.25">
      <c r="A2293" s="85" t="s">
        <v>12738</v>
      </c>
      <c r="B2293" s="48" t="s">
        <v>13238</v>
      </c>
      <c r="C2293" s="77">
        <v>2000000000</v>
      </c>
      <c r="D2293" s="48"/>
      <c r="E2293" s="75">
        <v>46022</v>
      </c>
      <c r="F2293" s="77">
        <v>5000000000</v>
      </c>
      <c r="G2293" s="77">
        <v>7000000000</v>
      </c>
      <c r="H2293" s="77">
        <v>2000000000</v>
      </c>
      <c r="I2293" s="77">
        <v>150000000</v>
      </c>
      <c r="J2293" s="79" t="s">
        <v>5701</v>
      </c>
      <c r="K2293" s="80">
        <f t="shared" si="103"/>
        <v>8</v>
      </c>
      <c r="L2293" s="48" t="s">
        <v>249</v>
      </c>
      <c r="M2293" s="79" t="s">
        <v>7127</v>
      </c>
      <c r="N2293" s="224">
        <v>8</v>
      </c>
      <c r="O2293" s="48" t="s">
        <v>7078</v>
      </c>
      <c r="P2293" s="75">
        <v>46022</v>
      </c>
      <c r="Q2293" s="75">
        <v>46022</v>
      </c>
      <c r="R2293" s="75">
        <v>40179</v>
      </c>
      <c r="S2293" s="48">
        <v>1</v>
      </c>
      <c r="T2293" s="48" t="s">
        <v>274</v>
      </c>
      <c r="U2293" s="48" t="s">
        <v>1112</v>
      </c>
      <c r="V2293" s="82" t="s">
        <v>5704</v>
      </c>
      <c r="W2293" s="75">
        <v>43465</v>
      </c>
      <c r="X2293" s="48">
        <v>15000000</v>
      </c>
      <c r="Y2293" s="77">
        <v>5000000000</v>
      </c>
      <c r="Z2293" s="94">
        <v>150000000</v>
      </c>
      <c r="AA2293" s="77">
        <v>0</v>
      </c>
      <c r="AB2293" s="48">
        <v>2</v>
      </c>
      <c r="AC2293" s="75">
        <v>46022</v>
      </c>
      <c r="AD2293" s="77">
        <v>5000000000</v>
      </c>
      <c r="AE2293" s="77">
        <v>5000000000</v>
      </c>
      <c r="AF2293" s="48">
        <v>15000000</v>
      </c>
    </row>
    <row r="2294" spans="1:32" x14ac:dyDescent="0.25">
      <c r="A2294" s="73" t="s">
        <v>12739</v>
      </c>
      <c r="B2294" s="48" t="s">
        <v>13239</v>
      </c>
      <c r="C2294" s="77">
        <v>2000000000</v>
      </c>
      <c r="D2294" s="48"/>
      <c r="E2294" s="75">
        <v>46022</v>
      </c>
      <c r="F2294" s="77">
        <v>5000000000</v>
      </c>
      <c r="G2294" s="77">
        <v>7000000000</v>
      </c>
      <c r="H2294" s="77">
        <v>2000000000</v>
      </c>
      <c r="I2294" s="77">
        <v>150000000</v>
      </c>
      <c r="J2294" s="79" t="s">
        <v>5701</v>
      </c>
      <c r="K2294" s="80">
        <f t="shared" si="103"/>
        <v>8</v>
      </c>
      <c r="L2294" s="48" t="s">
        <v>249</v>
      </c>
      <c r="M2294" s="79" t="s">
        <v>7127</v>
      </c>
      <c r="N2294" s="224">
        <v>8</v>
      </c>
      <c r="O2294" s="48" t="s">
        <v>7078</v>
      </c>
      <c r="P2294" s="75">
        <v>46022</v>
      </c>
      <c r="Q2294" s="75">
        <v>46022</v>
      </c>
      <c r="R2294" s="75">
        <v>40179</v>
      </c>
      <c r="S2294" s="48">
        <v>1</v>
      </c>
      <c r="T2294" s="48" t="s">
        <v>274</v>
      </c>
      <c r="U2294" s="48" t="s">
        <v>1112</v>
      </c>
      <c r="V2294" s="82" t="s">
        <v>5704</v>
      </c>
      <c r="W2294" s="75">
        <v>43465</v>
      </c>
      <c r="X2294" s="48">
        <v>15000000</v>
      </c>
      <c r="Y2294" s="77">
        <v>5000000000</v>
      </c>
      <c r="Z2294" s="94">
        <v>150000000</v>
      </c>
      <c r="AA2294" s="77">
        <v>0</v>
      </c>
      <c r="AB2294" s="48">
        <v>2</v>
      </c>
      <c r="AC2294" s="75">
        <v>46022</v>
      </c>
      <c r="AD2294" s="77">
        <v>5000000000</v>
      </c>
      <c r="AE2294" s="77">
        <v>5000000000</v>
      </c>
      <c r="AF2294" s="48">
        <v>15000000</v>
      </c>
    </row>
    <row r="2295" spans="1:32" x14ac:dyDescent="0.25">
      <c r="A2295" s="85" t="s">
        <v>12740</v>
      </c>
      <c r="B2295" s="48" t="s">
        <v>13240</v>
      </c>
      <c r="C2295" s="77">
        <v>2000000000</v>
      </c>
      <c r="D2295" s="48"/>
      <c r="E2295" s="75">
        <v>46022</v>
      </c>
      <c r="F2295" s="77">
        <v>5000000000</v>
      </c>
      <c r="G2295" s="77">
        <v>7000000000</v>
      </c>
      <c r="H2295" s="77">
        <v>2000000000</v>
      </c>
      <c r="I2295" s="77">
        <v>150000000</v>
      </c>
      <c r="J2295" s="79" t="s">
        <v>5701</v>
      </c>
      <c r="K2295" s="80">
        <f t="shared" si="103"/>
        <v>8</v>
      </c>
      <c r="L2295" s="48" t="s">
        <v>249</v>
      </c>
      <c r="M2295" s="79" t="s">
        <v>7127</v>
      </c>
      <c r="N2295" s="224">
        <v>8</v>
      </c>
      <c r="O2295" s="48" t="s">
        <v>7078</v>
      </c>
      <c r="P2295" s="75">
        <v>46022</v>
      </c>
      <c r="Q2295" s="75">
        <v>46022</v>
      </c>
      <c r="R2295" s="75">
        <v>40179</v>
      </c>
      <c r="S2295" s="48">
        <v>1</v>
      </c>
      <c r="T2295" s="48" t="s">
        <v>274</v>
      </c>
      <c r="U2295" s="48" t="s">
        <v>1112</v>
      </c>
      <c r="V2295" s="82" t="s">
        <v>5704</v>
      </c>
      <c r="W2295" s="75">
        <v>43465</v>
      </c>
      <c r="X2295" s="48">
        <v>15000000</v>
      </c>
      <c r="Y2295" s="77">
        <v>5000000000</v>
      </c>
      <c r="Z2295" s="94">
        <v>150000000</v>
      </c>
      <c r="AA2295" s="77">
        <v>0</v>
      </c>
      <c r="AB2295" s="48">
        <v>2</v>
      </c>
      <c r="AC2295" s="75">
        <v>46022</v>
      </c>
      <c r="AD2295" s="77">
        <v>5000000000</v>
      </c>
      <c r="AE2295" s="77">
        <v>5000000000</v>
      </c>
      <c r="AF2295" s="48">
        <v>15000000</v>
      </c>
    </row>
    <row r="2296" spans="1:32" x14ac:dyDescent="0.25">
      <c r="A2296" s="85" t="s">
        <v>12741</v>
      </c>
      <c r="B2296" s="48" t="s">
        <v>13241</v>
      </c>
      <c r="C2296" s="77">
        <v>2000000000</v>
      </c>
      <c r="D2296" s="48"/>
      <c r="E2296" s="75">
        <v>46022</v>
      </c>
      <c r="F2296" s="77">
        <v>5000000000</v>
      </c>
      <c r="G2296" s="77">
        <v>7000000000</v>
      </c>
      <c r="H2296" s="77">
        <v>2000000000</v>
      </c>
      <c r="I2296" s="77">
        <v>150000000</v>
      </c>
      <c r="J2296" s="79" t="s">
        <v>5701</v>
      </c>
      <c r="K2296" s="80">
        <f t="shared" si="103"/>
        <v>8</v>
      </c>
      <c r="L2296" s="48" t="s">
        <v>249</v>
      </c>
      <c r="M2296" s="79" t="s">
        <v>7127</v>
      </c>
      <c r="N2296" s="224">
        <v>8</v>
      </c>
      <c r="O2296" s="48" t="s">
        <v>7078</v>
      </c>
      <c r="P2296" s="75">
        <v>46022</v>
      </c>
      <c r="Q2296" s="75">
        <v>46022</v>
      </c>
      <c r="R2296" s="75">
        <v>40179</v>
      </c>
      <c r="S2296" s="48">
        <v>1</v>
      </c>
      <c r="T2296" s="48" t="s">
        <v>274</v>
      </c>
      <c r="U2296" s="48" t="s">
        <v>1112</v>
      </c>
      <c r="V2296" s="82" t="s">
        <v>5704</v>
      </c>
      <c r="W2296" s="75">
        <v>43465</v>
      </c>
      <c r="X2296" s="48">
        <v>15000000</v>
      </c>
      <c r="Y2296" s="77">
        <v>5000000000</v>
      </c>
      <c r="Z2296" s="94">
        <v>150000000</v>
      </c>
      <c r="AA2296" s="77">
        <v>0</v>
      </c>
      <c r="AB2296" s="48">
        <v>2</v>
      </c>
      <c r="AC2296" s="75">
        <v>46022</v>
      </c>
      <c r="AD2296" s="77">
        <v>5000000000</v>
      </c>
      <c r="AE2296" s="77">
        <v>5000000000</v>
      </c>
      <c r="AF2296" s="48">
        <v>15000000</v>
      </c>
    </row>
    <row r="2297" spans="1:32" x14ac:dyDescent="0.25">
      <c r="A2297" s="73" t="s">
        <v>12742</v>
      </c>
      <c r="B2297" s="48" t="s">
        <v>13242</v>
      </c>
      <c r="C2297" s="77">
        <v>2000000000</v>
      </c>
      <c r="D2297" s="48"/>
      <c r="E2297" s="75">
        <v>46022</v>
      </c>
      <c r="F2297" s="77">
        <v>5000000000</v>
      </c>
      <c r="G2297" s="77">
        <v>7000000000</v>
      </c>
      <c r="H2297" s="77">
        <v>2000000000</v>
      </c>
      <c r="I2297" s="77">
        <v>150000000</v>
      </c>
      <c r="J2297" s="79" t="s">
        <v>5701</v>
      </c>
      <c r="K2297" s="80">
        <f t="shared" si="103"/>
        <v>8</v>
      </c>
      <c r="L2297" s="48" t="s">
        <v>249</v>
      </c>
      <c r="M2297" s="79" t="s">
        <v>7127</v>
      </c>
      <c r="N2297" s="224">
        <v>8</v>
      </c>
      <c r="O2297" s="48" t="s">
        <v>7078</v>
      </c>
      <c r="P2297" s="75">
        <v>46022</v>
      </c>
      <c r="Q2297" s="75">
        <v>46022</v>
      </c>
      <c r="R2297" s="75">
        <v>40179</v>
      </c>
      <c r="S2297" s="48">
        <v>1</v>
      </c>
      <c r="T2297" s="48" t="s">
        <v>274</v>
      </c>
      <c r="U2297" s="48" t="s">
        <v>1112</v>
      </c>
      <c r="V2297" s="82" t="s">
        <v>5704</v>
      </c>
      <c r="W2297" s="75">
        <v>43465</v>
      </c>
      <c r="X2297" s="48">
        <v>15000000</v>
      </c>
      <c r="Y2297" s="77">
        <v>5000000000</v>
      </c>
      <c r="Z2297" s="94">
        <v>150000000</v>
      </c>
      <c r="AA2297" s="77">
        <v>0</v>
      </c>
      <c r="AB2297" s="48">
        <v>2</v>
      </c>
      <c r="AC2297" s="75">
        <v>46022</v>
      </c>
      <c r="AD2297" s="77">
        <v>5000000000</v>
      </c>
      <c r="AE2297" s="77">
        <v>5000000000</v>
      </c>
      <c r="AF2297" s="48">
        <v>15000000</v>
      </c>
    </row>
    <row r="2298" spans="1:32" x14ac:dyDescent="0.25">
      <c r="A2298" s="85" t="s">
        <v>12743</v>
      </c>
      <c r="B2298" s="48" t="s">
        <v>13243</v>
      </c>
      <c r="C2298" s="77">
        <v>2000000000</v>
      </c>
      <c r="D2298" s="48"/>
      <c r="E2298" s="75">
        <v>46022</v>
      </c>
      <c r="F2298" s="77">
        <v>5000000000</v>
      </c>
      <c r="G2298" s="77">
        <v>7000000000</v>
      </c>
      <c r="H2298" s="77">
        <v>2000000000</v>
      </c>
      <c r="I2298" s="77">
        <v>150000000</v>
      </c>
      <c r="J2298" s="79" t="s">
        <v>5701</v>
      </c>
      <c r="K2298" s="80">
        <f t="shared" si="103"/>
        <v>8</v>
      </c>
      <c r="L2298" s="48" t="s">
        <v>249</v>
      </c>
      <c r="M2298" s="79" t="s">
        <v>7127</v>
      </c>
      <c r="N2298" s="224">
        <v>8</v>
      </c>
      <c r="O2298" s="48" t="s">
        <v>7078</v>
      </c>
      <c r="P2298" s="75">
        <v>46022</v>
      </c>
      <c r="Q2298" s="75">
        <v>46022</v>
      </c>
      <c r="R2298" s="75">
        <v>40179</v>
      </c>
      <c r="S2298" s="48">
        <v>1</v>
      </c>
      <c r="T2298" s="48" t="s">
        <v>274</v>
      </c>
      <c r="U2298" s="48" t="s">
        <v>1112</v>
      </c>
      <c r="V2298" s="82" t="s">
        <v>5704</v>
      </c>
      <c r="W2298" s="75">
        <v>43465</v>
      </c>
      <c r="X2298" s="48">
        <v>15000000</v>
      </c>
      <c r="Y2298" s="77">
        <v>5000000000</v>
      </c>
      <c r="Z2298" s="94">
        <v>150000000</v>
      </c>
      <c r="AA2298" s="77">
        <v>0</v>
      </c>
      <c r="AB2298" s="48">
        <v>2</v>
      </c>
      <c r="AC2298" s="75">
        <v>46022</v>
      </c>
      <c r="AD2298" s="77">
        <v>5000000000</v>
      </c>
      <c r="AE2298" s="77">
        <v>5000000000</v>
      </c>
      <c r="AF2298" s="48">
        <v>15000000</v>
      </c>
    </row>
    <row r="2299" spans="1:32" x14ac:dyDescent="0.25">
      <c r="A2299" s="85" t="s">
        <v>12744</v>
      </c>
      <c r="B2299" s="48" t="s">
        <v>13244</v>
      </c>
      <c r="C2299" s="77">
        <v>2000000000</v>
      </c>
      <c r="D2299" s="48"/>
      <c r="E2299" s="75">
        <v>46022</v>
      </c>
      <c r="F2299" s="77">
        <v>5000000000</v>
      </c>
      <c r="G2299" s="77">
        <v>7000000000</v>
      </c>
      <c r="H2299" s="77">
        <v>2000000000</v>
      </c>
      <c r="I2299" s="77">
        <v>150000000</v>
      </c>
      <c r="J2299" s="79" t="s">
        <v>5701</v>
      </c>
      <c r="K2299" s="80">
        <f t="shared" si="103"/>
        <v>8</v>
      </c>
      <c r="L2299" s="48" t="s">
        <v>249</v>
      </c>
      <c r="M2299" s="79" t="s">
        <v>7127</v>
      </c>
      <c r="N2299" s="224">
        <v>8</v>
      </c>
      <c r="O2299" s="48" t="s">
        <v>7078</v>
      </c>
      <c r="P2299" s="75">
        <v>46022</v>
      </c>
      <c r="Q2299" s="75">
        <v>46022</v>
      </c>
      <c r="R2299" s="75">
        <v>40179</v>
      </c>
      <c r="S2299" s="48">
        <v>1</v>
      </c>
      <c r="T2299" s="48" t="s">
        <v>274</v>
      </c>
      <c r="U2299" s="48" t="s">
        <v>1112</v>
      </c>
      <c r="V2299" s="82" t="s">
        <v>5704</v>
      </c>
      <c r="W2299" s="75">
        <v>43465</v>
      </c>
      <c r="X2299" s="48">
        <v>15000000</v>
      </c>
      <c r="Y2299" s="77">
        <v>5000000000</v>
      </c>
      <c r="Z2299" s="94">
        <v>150000000</v>
      </c>
      <c r="AA2299" s="77">
        <v>0</v>
      </c>
      <c r="AB2299" s="48">
        <v>2</v>
      </c>
      <c r="AC2299" s="75">
        <v>46022</v>
      </c>
      <c r="AD2299" s="77">
        <v>5000000000</v>
      </c>
      <c r="AE2299" s="77">
        <v>5000000000</v>
      </c>
      <c r="AF2299" s="48">
        <v>15000000</v>
      </c>
    </row>
    <row r="2300" spans="1:32" x14ac:dyDescent="0.25">
      <c r="A2300" s="73" t="s">
        <v>12745</v>
      </c>
      <c r="B2300" s="48" t="s">
        <v>13245</v>
      </c>
      <c r="C2300" s="77">
        <v>2000000000</v>
      </c>
      <c r="D2300" s="48"/>
      <c r="E2300" s="75">
        <v>46022</v>
      </c>
      <c r="F2300" s="77">
        <v>5000000000</v>
      </c>
      <c r="G2300" s="77">
        <v>7000000000</v>
      </c>
      <c r="H2300" s="77">
        <v>2000000000</v>
      </c>
      <c r="I2300" s="77">
        <v>150000000</v>
      </c>
      <c r="J2300" s="79" t="s">
        <v>5701</v>
      </c>
      <c r="K2300" s="80">
        <f t="shared" si="103"/>
        <v>8</v>
      </c>
      <c r="L2300" s="48" t="s">
        <v>249</v>
      </c>
      <c r="M2300" s="79" t="s">
        <v>7127</v>
      </c>
      <c r="N2300" s="224">
        <v>8</v>
      </c>
      <c r="O2300" s="48" t="s">
        <v>7078</v>
      </c>
      <c r="P2300" s="75">
        <v>46022</v>
      </c>
      <c r="Q2300" s="75">
        <v>46022</v>
      </c>
      <c r="R2300" s="75">
        <v>40179</v>
      </c>
      <c r="S2300" s="48">
        <v>1</v>
      </c>
      <c r="T2300" s="48" t="s">
        <v>274</v>
      </c>
      <c r="U2300" s="48" t="s">
        <v>1112</v>
      </c>
      <c r="V2300" s="82" t="s">
        <v>5704</v>
      </c>
      <c r="W2300" s="75">
        <v>43465</v>
      </c>
      <c r="X2300" s="48">
        <v>15000000</v>
      </c>
      <c r="Y2300" s="77">
        <v>5000000000</v>
      </c>
      <c r="Z2300" s="94">
        <v>150000000</v>
      </c>
      <c r="AA2300" s="77">
        <v>0</v>
      </c>
      <c r="AB2300" s="48">
        <v>2</v>
      </c>
      <c r="AC2300" s="75">
        <v>46022</v>
      </c>
      <c r="AD2300" s="77">
        <v>5000000000</v>
      </c>
      <c r="AE2300" s="77">
        <v>5000000000</v>
      </c>
      <c r="AF2300" s="48">
        <v>15000000</v>
      </c>
    </row>
    <row r="2301" spans="1:32" x14ac:dyDescent="0.25">
      <c r="A2301" s="85" t="s">
        <v>12746</v>
      </c>
      <c r="B2301" s="48" t="s">
        <v>13246</v>
      </c>
      <c r="C2301" s="77">
        <v>2000000000</v>
      </c>
      <c r="D2301" s="48"/>
      <c r="E2301" s="75">
        <v>46022</v>
      </c>
      <c r="F2301" s="77">
        <v>5000000000</v>
      </c>
      <c r="G2301" s="77">
        <v>7000000000</v>
      </c>
      <c r="H2301" s="77">
        <v>2000000000</v>
      </c>
      <c r="I2301" s="77">
        <v>150000000</v>
      </c>
      <c r="J2301" s="79" t="s">
        <v>5701</v>
      </c>
      <c r="K2301" s="80">
        <f t="shared" si="103"/>
        <v>8</v>
      </c>
      <c r="L2301" s="48" t="s">
        <v>249</v>
      </c>
      <c r="M2301" s="79" t="s">
        <v>7127</v>
      </c>
      <c r="N2301" s="224">
        <v>8</v>
      </c>
      <c r="O2301" s="48" t="s">
        <v>7078</v>
      </c>
      <c r="P2301" s="75">
        <v>46022</v>
      </c>
      <c r="Q2301" s="75">
        <v>46022</v>
      </c>
      <c r="R2301" s="75">
        <v>40179</v>
      </c>
      <c r="S2301" s="48">
        <v>1</v>
      </c>
      <c r="T2301" s="48" t="s">
        <v>274</v>
      </c>
      <c r="U2301" s="48" t="s">
        <v>1112</v>
      </c>
      <c r="V2301" s="82" t="s">
        <v>5704</v>
      </c>
      <c r="W2301" s="75">
        <v>43465</v>
      </c>
      <c r="X2301" s="48">
        <v>15000000</v>
      </c>
      <c r="Y2301" s="77">
        <v>5000000000</v>
      </c>
      <c r="Z2301" s="94">
        <v>150000000</v>
      </c>
      <c r="AA2301" s="77">
        <v>0</v>
      </c>
      <c r="AB2301" s="48">
        <v>2</v>
      </c>
      <c r="AC2301" s="75">
        <v>46022</v>
      </c>
      <c r="AD2301" s="77">
        <v>5000000000</v>
      </c>
      <c r="AE2301" s="77">
        <v>5000000000</v>
      </c>
      <c r="AF2301" s="48">
        <v>15000000</v>
      </c>
    </row>
    <row r="2302" spans="1:32" x14ac:dyDescent="0.25">
      <c r="A2302" s="85" t="s">
        <v>12747</v>
      </c>
      <c r="B2302" s="48" t="s">
        <v>13247</v>
      </c>
      <c r="C2302" s="77">
        <v>2000000000</v>
      </c>
      <c r="D2302" s="48"/>
      <c r="E2302" s="75">
        <v>46022</v>
      </c>
      <c r="F2302" s="77">
        <v>5000000000</v>
      </c>
      <c r="G2302" s="77">
        <v>7000000000</v>
      </c>
      <c r="H2302" s="77">
        <v>2000000000</v>
      </c>
      <c r="I2302" s="77">
        <v>150000000</v>
      </c>
      <c r="J2302" s="79" t="s">
        <v>5701</v>
      </c>
      <c r="K2302" s="80">
        <f t="shared" si="103"/>
        <v>8</v>
      </c>
      <c r="L2302" s="48" t="s">
        <v>249</v>
      </c>
      <c r="M2302" s="79" t="s">
        <v>7127</v>
      </c>
      <c r="N2302" s="224">
        <v>8</v>
      </c>
      <c r="O2302" s="48" t="s">
        <v>7078</v>
      </c>
      <c r="P2302" s="75">
        <v>46022</v>
      </c>
      <c r="Q2302" s="75">
        <v>46022</v>
      </c>
      <c r="R2302" s="75">
        <v>40179</v>
      </c>
      <c r="S2302" s="48">
        <v>1</v>
      </c>
      <c r="T2302" s="48" t="s">
        <v>274</v>
      </c>
      <c r="U2302" s="48" t="s">
        <v>1112</v>
      </c>
      <c r="V2302" s="82" t="s">
        <v>5704</v>
      </c>
      <c r="W2302" s="75">
        <v>43465</v>
      </c>
      <c r="X2302" s="48">
        <v>15000000</v>
      </c>
      <c r="Y2302" s="77">
        <v>5000000000</v>
      </c>
      <c r="Z2302" s="94">
        <v>150000000</v>
      </c>
      <c r="AA2302" s="77">
        <v>0</v>
      </c>
      <c r="AB2302" s="48">
        <v>2</v>
      </c>
      <c r="AC2302" s="75">
        <v>46022</v>
      </c>
      <c r="AD2302" s="77">
        <v>5000000000</v>
      </c>
      <c r="AE2302" s="77">
        <v>5000000000</v>
      </c>
      <c r="AF2302" s="48">
        <v>15000000</v>
      </c>
    </row>
    <row r="2303" spans="1:32" x14ac:dyDescent="0.25">
      <c r="A2303" s="73" t="s">
        <v>12748</v>
      </c>
      <c r="B2303" s="48" t="s">
        <v>13248</v>
      </c>
      <c r="C2303" s="77">
        <v>2000000000</v>
      </c>
      <c r="D2303" s="48"/>
      <c r="E2303" s="75">
        <v>46022</v>
      </c>
      <c r="F2303" s="77">
        <v>5000000000</v>
      </c>
      <c r="G2303" s="77">
        <v>7000000000</v>
      </c>
      <c r="H2303" s="77">
        <v>2000000000</v>
      </c>
      <c r="I2303" s="77">
        <v>150000000</v>
      </c>
      <c r="J2303" s="79" t="s">
        <v>5701</v>
      </c>
      <c r="K2303" s="80">
        <f t="shared" si="103"/>
        <v>8</v>
      </c>
      <c r="L2303" s="48" t="s">
        <v>249</v>
      </c>
      <c r="M2303" s="79" t="s">
        <v>7127</v>
      </c>
      <c r="N2303" s="224">
        <v>8</v>
      </c>
      <c r="O2303" s="48" t="s">
        <v>7078</v>
      </c>
      <c r="P2303" s="75">
        <v>46022</v>
      </c>
      <c r="Q2303" s="75">
        <v>46022</v>
      </c>
      <c r="R2303" s="75">
        <v>40179</v>
      </c>
      <c r="S2303" s="48">
        <v>1</v>
      </c>
      <c r="T2303" s="48" t="s">
        <v>274</v>
      </c>
      <c r="U2303" s="48" t="s">
        <v>1112</v>
      </c>
      <c r="V2303" s="82" t="s">
        <v>5704</v>
      </c>
      <c r="W2303" s="75">
        <v>43465</v>
      </c>
      <c r="X2303" s="48">
        <v>15000000</v>
      </c>
      <c r="Y2303" s="77">
        <v>5000000000</v>
      </c>
      <c r="Z2303" s="94">
        <v>150000000</v>
      </c>
      <c r="AA2303" s="77">
        <v>0</v>
      </c>
      <c r="AB2303" s="48">
        <v>2</v>
      </c>
      <c r="AC2303" s="75">
        <v>46022</v>
      </c>
      <c r="AD2303" s="77">
        <v>5000000000</v>
      </c>
      <c r="AE2303" s="77">
        <v>5000000000</v>
      </c>
      <c r="AF2303" s="48">
        <v>15000000</v>
      </c>
    </row>
    <row r="2304" spans="1:32" x14ac:dyDescent="0.25">
      <c r="A2304" s="85" t="s">
        <v>12749</v>
      </c>
      <c r="B2304" s="48" t="s">
        <v>13249</v>
      </c>
      <c r="C2304" s="77">
        <v>2000000000</v>
      </c>
      <c r="D2304" s="48"/>
      <c r="E2304" s="75">
        <v>46022</v>
      </c>
      <c r="F2304" s="77">
        <v>5000000000</v>
      </c>
      <c r="G2304" s="77">
        <v>7000000000</v>
      </c>
      <c r="H2304" s="77">
        <v>2000000000</v>
      </c>
      <c r="I2304" s="77">
        <v>150000000</v>
      </c>
      <c r="J2304" s="79" t="s">
        <v>5701</v>
      </c>
      <c r="K2304" s="80">
        <f t="shared" si="103"/>
        <v>8</v>
      </c>
      <c r="L2304" s="48" t="s">
        <v>249</v>
      </c>
      <c r="M2304" s="79" t="s">
        <v>7127</v>
      </c>
      <c r="N2304" s="224">
        <v>8</v>
      </c>
      <c r="O2304" s="48" t="s">
        <v>7078</v>
      </c>
      <c r="P2304" s="75">
        <v>46022</v>
      </c>
      <c r="Q2304" s="75">
        <v>46022</v>
      </c>
      <c r="R2304" s="75">
        <v>40179</v>
      </c>
      <c r="S2304" s="48">
        <v>1</v>
      </c>
      <c r="T2304" s="48" t="s">
        <v>274</v>
      </c>
      <c r="U2304" s="48" t="s">
        <v>1112</v>
      </c>
      <c r="V2304" s="82" t="s">
        <v>5704</v>
      </c>
      <c r="W2304" s="75">
        <v>43465</v>
      </c>
      <c r="X2304" s="48">
        <v>15000000</v>
      </c>
      <c r="Y2304" s="77">
        <v>5000000000</v>
      </c>
      <c r="Z2304" s="94">
        <v>150000000</v>
      </c>
      <c r="AA2304" s="77">
        <v>0</v>
      </c>
      <c r="AB2304" s="48">
        <v>2</v>
      </c>
      <c r="AC2304" s="75">
        <v>46022</v>
      </c>
      <c r="AD2304" s="77">
        <v>5000000000</v>
      </c>
      <c r="AE2304" s="77">
        <v>5000000000</v>
      </c>
      <c r="AF2304" s="48">
        <v>15000000</v>
      </c>
    </row>
    <row r="2305" spans="1:32" x14ac:dyDescent="0.25">
      <c r="A2305" s="85" t="s">
        <v>12750</v>
      </c>
      <c r="B2305" s="48" t="s">
        <v>13250</v>
      </c>
      <c r="C2305" s="77">
        <v>2000000000</v>
      </c>
      <c r="D2305" s="48"/>
      <c r="E2305" s="75">
        <v>46022</v>
      </c>
      <c r="F2305" s="77">
        <v>5000000000</v>
      </c>
      <c r="G2305" s="77">
        <v>7000000000</v>
      </c>
      <c r="H2305" s="77">
        <v>2000000000</v>
      </c>
      <c r="I2305" s="77">
        <v>150000000</v>
      </c>
      <c r="J2305" s="79" t="s">
        <v>5701</v>
      </c>
      <c r="K2305" s="80">
        <f t="shared" si="103"/>
        <v>8</v>
      </c>
      <c r="L2305" s="48" t="s">
        <v>249</v>
      </c>
      <c r="M2305" s="79" t="s">
        <v>7127</v>
      </c>
      <c r="N2305" s="224">
        <v>8</v>
      </c>
      <c r="O2305" s="48" t="s">
        <v>7078</v>
      </c>
      <c r="P2305" s="75">
        <v>46022</v>
      </c>
      <c r="Q2305" s="75">
        <v>46022</v>
      </c>
      <c r="R2305" s="75">
        <v>40179</v>
      </c>
      <c r="S2305" s="48">
        <v>1</v>
      </c>
      <c r="T2305" s="48" t="s">
        <v>274</v>
      </c>
      <c r="U2305" s="48" t="s">
        <v>1112</v>
      </c>
      <c r="V2305" s="82" t="s">
        <v>5704</v>
      </c>
      <c r="W2305" s="75">
        <v>43465</v>
      </c>
      <c r="X2305" s="48">
        <v>15000000</v>
      </c>
      <c r="Y2305" s="77">
        <v>5000000000</v>
      </c>
      <c r="Z2305" s="94">
        <v>150000000</v>
      </c>
      <c r="AA2305" s="77">
        <v>0</v>
      </c>
      <c r="AB2305" s="48">
        <v>2</v>
      </c>
      <c r="AC2305" s="75">
        <v>46022</v>
      </c>
      <c r="AD2305" s="77">
        <v>5000000000</v>
      </c>
      <c r="AE2305" s="77">
        <v>5000000000</v>
      </c>
      <c r="AF2305" s="48">
        <v>15000000</v>
      </c>
    </row>
    <row r="2306" spans="1:32" x14ac:dyDescent="0.25">
      <c r="A2306" s="73" t="s">
        <v>12751</v>
      </c>
      <c r="B2306" s="48" t="s">
        <v>13251</v>
      </c>
      <c r="C2306" s="77">
        <v>2000000000</v>
      </c>
      <c r="D2306" s="48"/>
      <c r="E2306" s="75">
        <v>46022</v>
      </c>
      <c r="F2306" s="77">
        <v>5000000000</v>
      </c>
      <c r="G2306" s="77">
        <v>7000000000</v>
      </c>
      <c r="H2306" s="77">
        <v>2000000000</v>
      </c>
      <c r="I2306" s="77">
        <v>150000000</v>
      </c>
      <c r="J2306" s="79" t="s">
        <v>5701</v>
      </c>
      <c r="K2306" s="80">
        <f t="shared" si="103"/>
        <v>8</v>
      </c>
      <c r="L2306" s="48" t="s">
        <v>249</v>
      </c>
      <c r="M2306" s="79" t="s">
        <v>7127</v>
      </c>
      <c r="N2306" s="224">
        <v>8</v>
      </c>
      <c r="O2306" s="48" t="s">
        <v>7078</v>
      </c>
      <c r="P2306" s="75">
        <v>46022</v>
      </c>
      <c r="Q2306" s="75">
        <v>46022</v>
      </c>
      <c r="R2306" s="75">
        <v>40179</v>
      </c>
      <c r="S2306" s="48">
        <v>1</v>
      </c>
      <c r="T2306" s="48" t="s">
        <v>274</v>
      </c>
      <c r="U2306" s="48" t="s">
        <v>1112</v>
      </c>
      <c r="V2306" s="82" t="s">
        <v>5704</v>
      </c>
      <c r="W2306" s="75">
        <v>43465</v>
      </c>
      <c r="X2306" s="48">
        <v>15000000</v>
      </c>
      <c r="Y2306" s="77">
        <v>5000000000</v>
      </c>
      <c r="Z2306" s="94">
        <v>150000000</v>
      </c>
      <c r="AA2306" s="77">
        <v>0</v>
      </c>
      <c r="AB2306" s="48">
        <v>2</v>
      </c>
      <c r="AC2306" s="75">
        <v>46022</v>
      </c>
      <c r="AD2306" s="77">
        <v>5000000000</v>
      </c>
      <c r="AE2306" s="77">
        <v>5000000000</v>
      </c>
      <c r="AF2306" s="48">
        <v>15000000</v>
      </c>
    </row>
    <row r="2307" spans="1:32" x14ac:dyDescent="0.25">
      <c r="A2307" s="85" t="s">
        <v>12752</v>
      </c>
      <c r="B2307" s="48" t="s">
        <v>13252</v>
      </c>
      <c r="C2307" s="77">
        <v>2000000000</v>
      </c>
      <c r="D2307" s="48"/>
      <c r="E2307" s="75">
        <v>46022</v>
      </c>
      <c r="F2307" s="77">
        <v>5000000000</v>
      </c>
      <c r="G2307" s="77">
        <v>7000000000</v>
      </c>
      <c r="H2307" s="77">
        <v>2000000000</v>
      </c>
      <c r="I2307" s="77">
        <v>150000000</v>
      </c>
      <c r="J2307" s="79" t="s">
        <v>5701</v>
      </c>
      <c r="K2307" s="80">
        <f t="shared" ref="K2307:K2370" si="107">N2307</f>
        <v>8</v>
      </c>
      <c r="L2307" s="48" t="s">
        <v>249</v>
      </c>
      <c r="M2307" s="79" t="s">
        <v>7127</v>
      </c>
      <c r="N2307" s="224">
        <v>8</v>
      </c>
      <c r="O2307" s="48" t="s">
        <v>7078</v>
      </c>
      <c r="P2307" s="75">
        <v>46022</v>
      </c>
      <c r="Q2307" s="75">
        <v>46022</v>
      </c>
      <c r="R2307" s="75">
        <v>40179</v>
      </c>
      <c r="S2307" s="48">
        <v>1</v>
      </c>
      <c r="T2307" s="48" t="s">
        <v>274</v>
      </c>
      <c r="U2307" s="48" t="s">
        <v>1112</v>
      </c>
      <c r="V2307" s="82" t="s">
        <v>5704</v>
      </c>
      <c r="W2307" s="75">
        <v>43465</v>
      </c>
      <c r="X2307" s="48">
        <v>15000000</v>
      </c>
      <c r="Y2307" s="77">
        <v>5000000000</v>
      </c>
      <c r="Z2307" s="94">
        <v>150000000</v>
      </c>
      <c r="AA2307" s="77">
        <v>0</v>
      </c>
      <c r="AB2307" s="48">
        <v>2</v>
      </c>
      <c r="AC2307" s="75">
        <v>46022</v>
      </c>
      <c r="AD2307" s="77">
        <v>5000000000</v>
      </c>
      <c r="AE2307" s="77">
        <v>5000000000</v>
      </c>
      <c r="AF2307" s="48">
        <v>15000000</v>
      </c>
    </row>
    <row r="2308" spans="1:32" x14ac:dyDescent="0.25">
      <c r="A2308" s="85" t="s">
        <v>12753</v>
      </c>
      <c r="B2308" s="48" t="s">
        <v>13253</v>
      </c>
      <c r="C2308" s="77">
        <v>2000000000</v>
      </c>
      <c r="D2308" s="48"/>
      <c r="E2308" s="75">
        <v>46022</v>
      </c>
      <c r="F2308" s="77">
        <v>5000000000</v>
      </c>
      <c r="G2308" s="77">
        <v>7000000000</v>
      </c>
      <c r="H2308" s="77">
        <v>2000000000</v>
      </c>
      <c r="I2308" s="77">
        <v>150000000</v>
      </c>
      <c r="J2308" s="79" t="s">
        <v>5701</v>
      </c>
      <c r="K2308" s="80">
        <f t="shared" si="107"/>
        <v>8</v>
      </c>
      <c r="L2308" s="48" t="s">
        <v>249</v>
      </c>
      <c r="M2308" s="79" t="s">
        <v>7127</v>
      </c>
      <c r="N2308" s="224">
        <v>8</v>
      </c>
      <c r="O2308" s="48" t="s">
        <v>7078</v>
      </c>
      <c r="P2308" s="75">
        <v>46022</v>
      </c>
      <c r="Q2308" s="75">
        <v>46022</v>
      </c>
      <c r="R2308" s="75">
        <v>40179</v>
      </c>
      <c r="S2308" s="48">
        <v>1</v>
      </c>
      <c r="T2308" s="48" t="s">
        <v>274</v>
      </c>
      <c r="U2308" s="48" t="s">
        <v>1112</v>
      </c>
      <c r="V2308" s="82" t="s">
        <v>5704</v>
      </c>
      <c r="W2308" s="75">
        <v>43465</v>
      </c>
      <c r="X2308" s="48">
        <v>15000000</v>
      </c>
      <c r="Y2308" s="77">
        <v>5000000000</v>
      </c>
      <c r="Z2308" s="94">
        <v>150000000</v>
      </c>
      <c r="AA2308" s="77">
        <v>0</v>
      </c>
      <c r="AB2308" s="48">
        <v>2</v>
      </c>
      <c r="AC2308" s="75">
        <v>46022</v>
      </c>
      <c r="AD2308" s="77">
        <v>5000000000</v>
      </c>
      <c r="AE2308" s="77">
        <v>5000000000</v>
      </c>
      <c r="AF2308" s="48">
        <v>15000000</v>
      </c>
    </row>
    <row r="2309" spans="1:32" x14ac:dyDescent="0.25">
      <c r="A2309" s="73" t="s">
        <v>12754</v>
      </c>
      <c r="B2309" s="48" t="s">
        <v>13254</v>
      </c>
      <c r="C2309" s="77">
        <v>2000000000</v>
      </c>
      <c r="D2309" s="48"/>
      <c r="E2309" s="75">
        <v>46022</v>
      </c>
      <c r="F2309" s="77">
        <v>5000000000</v>
      </c>
      <c r="G2309" s="77">
        <v>7000000000</v>
      </c>
      <c r="H2309" s="77">
        <v>2000000000</v>
      </c>
      <c r="I2309" s="77">
        <v>150000000</v>
      </c>
      <c r="J2309" s="79" t="s">
        <v>5701</v>
      </c>
      <c r="K2309" s="80">
        <f t="shared" si="107"/>
        <v>8</v>
      </c>
      <c r="L2309" s="48" t="s">
        <v>249</v>
      </c>
      <c r="M2309" s="79" t="s">
        <v>7127</v>
      </c>
      <c r="N2309" s="224">
        <v>8</v>
      </c>
      <c r="O2309" s="48" t="s">
        <v>7078</v>
      </c>
      <c r="P2309" s="75">
        <v>46022</v>
      </c>
      <c r="Q2309" s="75">
        <v>46022</v>
      </c>
      <c r="R2309" s="75">
        <v>40179</v>
      </c>
      <c r="S2309" s="48">
        <v>1</v>
      </c>
      <c r="T2309" s="48" t="s">
        <v>274</v>
      </c>
      <c r="U2309" s="48" t="s">
        <v>1112</v>
      </c>
      <c r="V2309" s="82" t="s">
        <v>5704</v>
      </c>
      <c r="W2309" s="75">
        <v>43465</v>
      </c>
      <c r="X2309" s="48">
        <v>15000000</v>
      </c>
      <c r="Y2309" s="77">
        <v>5000000000</v>
      </c>
      <c r="Z2309" s="94">
        <v>150000000</v>
      </c>
      <c r="AA2309" s="77">
        <v>0</v>
      </c>
      <c r="AB2309" s="48">
        <v>2</v>
      </c>
      <c r="AC2309" s="75">
        <v>46022</v>
      </c>
      <c r="AD2309" s="77">
        <v>5000000000</v>
      </c>
      <c r="AE2309" s="77">
        <v>5000000000</v>
      </c>
      <c r="AF2309" s="48">
        <v>15000000</v>
      </c>
    </row>
    <row r="2310" spans="1:32" x14ac:dyDescent="0.25">
      <c r="A2310" s="85" t="s">
        <v>12755</v>
      </c>
      <c r="B2310" s="48" t="s">
        <v>13255</v>
      </c>
      <c r="C2310" s="77">
        <v>2000000000</v>
      </c>
      <c r="D2310" s="48"/>
      <c r="E2310" s="75">
        <v>46022</v>
      </c>
      <c r="F2310" s="77">
        <v>5000000000</v>
      </c>
      <c r="G2310" s="77">
        <v>7000000000</v>
      </c>
      <c r="H2310" s="77">
        <v>2000000000</v>
      </c>
      <c r="I2310" s="77">
        <v>150000000</v>
      </c>
      <c r="J2310" s="79" t="s">
        <v>5701</v>
      </c>
      <c r="K2310" s="80">
        <f t="shared" si="107"/>
        <v>8</v>
      </c>
      <c r="L2310" s="48" t="s">
        <v>249</v>
      </c>
      <c r="M2310" s="79" t="s">
        <v>7127</v>
      </c>
      <c r="N2310" s="224">
        <v>8</v>
      </c>
      <c r="O2310" s="48" t="s">
        <v>7078</v>
      </c>
      <c r="P2310" s="75">
        <v>46022</v>
      </c>
      <c r="Q2310" s="75">
        <v>46022</v>
      </c>
      <c r="R2310" s="75">
        <v>40179</v>
      </c>
      <c r="S2310" s="48">
        <v>1</v>
      </c>
      <c r="T2310" s="48" t="s">
        <v>274</v>
      </c>
      <c r="U2310" s="48" t="s">
        <v>1112</v>
      </c>
      <c r="V2310" s="82" t="s">
        <v>5704</v>
      </c>
      <c r="W2310" s="75">
        <v>43465</v>
      </c>
      <c r="X2310" s="48">
        <v>15000000</v>
      </c>
      <c r="Y2310" s="77">
        <v>5000000000</v>
      </c>
      <c r="Z2310" s="94">
        <v>150000000</v>
      </c>
      <c r="AA2310" s="77">
        <v>0</v>
      </c>
      <c r="AB2310" s="48">
        <v>2</v>
      </c>
      <c r="AC2310" s="75">
        <v>46022</v>
      </c>
      <c r="AD2310" s="77">
        <v>5000000000</v>
      </c>
      <c r="AE2310" s="77">
        <v>5000000000</v>
      </c>
      <c r="AF2310" s="48">
        <v>15000000</v>
      </c>
    </row>
    <row r="2311" spans="1:32" x14ac:dyDescent="0.25">
      <c r="A2311" s="85" t="s">
        <v>12756</v>
      </c>
      <c r="B2311" s="48" t="s">
        <v>13256</v>
      </c>
      <c r="C2311" s="77">
        <v>2000000000</v>
      </c>
      <c r="D2311" s="48"/>
      <c r="E2311" s="75">
        <v>46022</v>
      </c>
      <c r="F2311" s="77">
        <v>5000000000</v>
      </c>
      <c r="G2311" s="77">
        <v>7000000000</v>
      </c>
      <c r="H2311" s="77">
        <v>2000000000</v>
      </c>
      <c r="I2311" s="77">
        <v>150000000</v>
      </c>
      <c r="J2311" s="79" t="s">
        <v>5701</v>
      </c>
      <c r="K2311" s="80">
        <f t="shared" si="107"/>
        <v>8</v>
      </c>
      <c r="L2311" s="48" t="s">
        <v>249</v>
      </c>
      <c r="M2311" s="79" t="s">
        <v>7127</v>
      </c>
      <c r="N2311" s="224">
        <v>8</v>
      </c>
      <c r="O2311" s="48" t="s">
        <v>7078</v>
      </c>
      <c r="P2311" s="75">
        <v>46022</v>
      </c>
      <c r="Q2311" s="75">
        <v>46022</v>
      </c>
      <c r="R2311" s="75">
        <v>40179</v>
      </c>
      <c r="S2311" s="48">
        <v>1</v>
      </c>
      <c r="T2311" s="48" t="s">
        <v>274</v>
      </c>
      <c r="U2311" s="48" t="s">
        <v>1112</v>
      </c>
      <c r="V2311" s="82" t="s">
        <v>5704</v>
      </c>
      <c r="W2311" s="75">
        <v>43465</v>
      </c>
      <c r="X2311" s="48">
        <v>15000000</v>
      </c>
      <c r="Y2311" s="77">
        <v>5000000000</v>
      </c>
      <c r="Z2311" s="94">
        <v>150000000</v>
      </c>
      <c r="AA2311" s="77">
        <v>0</v>
      </c>
      <c r="AB2311" s="48">
        <v>2</v>
      </c>
      <c r="AC2311" s="75">
        <v>46022</v>
      </c>
      <c r="AD2311" s="77">
        <v>5000000000</v>
      </c>
      <c r="AE2311" s="77">
        <v>5000000000</v>
      </c>
      <c r="AF2311" s="48">
        <v>15000000</v>
      </c>
    </row>
    <row r="2312" spans="1:32" x14ac:dyDescent="0.25">
      <c r="A2312" s="73" t="s">
        <v>12757</v>
      </c>
      <c r="B2312" s="48" t="s">
        <v>13257</v>
      </c>
      <c r="C2312" s="77">
        <v>2000000000</v>
      </c>
      <c r="D2312" s="48"/>
      <c r="E2312" s="75">
        <v>46022</v>
      </c>
      <c r="F2312" s="77">
        <v>5000000000</v>
      </c>
      <c r="G2312" s="77">
        <v>7000000000</v>
      </c>
      <c r="H2312" s="77">
        <v>2000000000</v>
      </c>
      <c r="I2312" s="77">
        <v>150000000</v>
      </c>
      <c r="J2312" s="79" t="s">
        <v>5701</v>
      </c>
      <c r="K2312" s="80">
        <f t="shared" si="107"/>
        <v>8</v>
      </c>
      <c r="L2312" s="48" t="s">
        <v>249</v>
      </c>
      <c r="M2312" s="79" t="s">
        <v>7127</v>
      </c>
      <c r="N2312" s="224">
        <v>8</v>
      </c>
      <c r="O2312" s="48" t="s">
        <v>7078</v>
      </c>
      <c r="P2312" s="75">
        <v>46022</v>
      </c>
      <c r="Q2312" s="75">
        <v>46022</v>
      </c>
      <c r="R2312" s="75">
        <v>40179</v>
      </c>
      <c r="S2312" s="48">
        <v>1</v>
      </c>
      <c r="T2312" s="48" t="s">
        <v>274</v>
      </c>
      <c r="U2312" s="48" t="s">
        <v>1112</v>
      </c>
      <c r="V2312" s="82" t="s">
        <v>5704</v>
      </c>
      <c r="W2312" s="75">
        <v>43465</v>
      </c>
      <c r="X2312" s="48">
        <v>15000000</v>
      </c>
      <c r="Y2312" s="77">
        <v>5000000000</v>
      </c>
      <c r="Z2312" s="94">
        <v>150000000</v>
      </c>
      <c r="AA2312" s="77">
        <v>0</v>
      </c>
      <c r="AB2312" s="48">
        <v>2</v>
      </c>
      <c r="AC2312" s="75">
        <v>46022</v>
      </c>
      <c r="AD2312" s="77">
        <v>5000000000</v>
      </c>
      <c r="AE2312" s="77">
        <v>5000000000</v>
      </c>
      <c r="AF2312" s="48">
        <v>15000000</v>
      </c>
    </row>
    <row r="2313" spans="1:32" x14ac:dyDescent="0.25">
      <c r="A2313" s="85" t="s">
        <v>12758</v>
      </c>
      <c r="B2313" s="48" t="s">
        <v>13258</v>
      </c>
      <c r="C2313" s="77">
        <v>2000000000</v>
      </c>
      <c r="D2313" s="48"/>
      <c r="E2313" s="75">
        <v>46022</v>
      </c>
      <c r="F2313" s="77">
        <v>5000000000</v>
      </c>
      <c r="G2313" s="77">
        <v>7000000000</v>
      </c>
      <c r="H2313" s="77">
        <v>2000000000</v>
      </c>
      <c r="I2313" s="77">
        <v>150000000</v>
      </c>
      <c r="J2313" s="79" t="s">
        <v>5701</v>
      </c>
      <c r="K2313" s="80">
        <f t="shared" si="107"/>
        <v>8</v>
      </c>
      <c r="L2313" s="48" t="s">
        <v>249</v>
      </c>
      <c r="M2313" s="79" t="s">
        <v>7127</v>
      </c>
      <c r="N2313" s="224">
        <v>8</v>
      </c>
      <c r="O2313" s="48" t="s">
        <v>7078</v>
      </c>
      <c r="P2313" s="75">
        <v>46022</v>
      </c>
      <c r="Q2313" s="75">
        <v>46022</v>
      </c>
      <c r="R2313" s="75">
        <v>40179</v>
      </c>
      <c r="S2313" s="48">
        <v>1</v>
      </c>
      <c r="T2313" s="48" t="s">
        <v>274</v>
      </c>
      <c r="U2313" s="48" t="s">
        <v>1112</v>
      </c>
      <c r="V2313" s="82" t="s">
        <v>5704</v>
      </c>
      <c r="W2313" s="75">
        <v>43465</v>
      </c>
      <c r="X2313" s="48">
        <v>15000000</v>
      </c>
      <c r="Y2313" s="77">
        <v>5000000000</v>
      </c>
      <c r="Z2313" s="94">
        <v>150000000</v>
      </c>
      <c r="AA2313" s="77">
        <v>0</v>
      </c>
      <c r="AB2313" s="48">
        <v>2</v>
      </c>
      <c r="AC2313" s="75">
        <v>46022</v>
      </c>
      <c r="AD2313" s="77">
        <v>5000000000</v>
      </c>
      <c r="AE2313" s="77">
        <v>5000000000</v>
      </c>
      <c r="AF2313" s="48">
        <v>15000000</v>
      </c>
    </row>
    <row r="2314" spans="1:32" x14ac:dyDescent="0.25">
      <c r="A2314" s="85" t="s">
        <v>12759</v>
      </c>
      <c r="B2314" s="48" t="s">
        <v>13259</v>
      </c>
      <c r="C2314" s="77">
        <v>2000000000</v>
      </c>
      <c r="D2314" s="48"/>
      <c r="E2314" s="75">
        <v>46022</v>
      </c>
      <c r="F2314" s="77">
        <v>5000000000</v>
      </c>
      <c r="G2314" s="77">
        <v>7000000000</v>
      </c>
      <c r="H2314" s="77">
        <v>2000000000</v>
      </c>
      <c r="I2314" s="77">
        <v>150000000</v>
      </c>
      <c r="J2314" s="79" t="s">
        <v>5701</v>
      </c>
      <c r="K2314" s="80">
        <f t="shared" si="107"/>
        <v>8</v>
      </c>
      <c r="L2314" s="48" t="s">
        <v>249</v>
      </c>
      <c r="M2314" s="79" t="s">
        <v>7127</v>
      </c>
      <c r="N2314" s="224">
        <v>8</v>
      </c>
      <c r="O2314" s="48" t="s">
        <v>7078</v>
      </c>
      <c r="P2314" s="75">
        <v>46022</v>
      </c>
      <c r="Q2314" s="75">
        <v>46022</v>
      </c>
      <c r="R2314" s="75">
        <v>40179</v>
      </c>
      <c r="S2314" s="48">
        <v>1</v>
      </c>
      <c r="T2314" s="48" t="s">
        <v>274</v>
      </c>
      <c r="U2314" s="48" t="s">
        <v>1112</v>
      </c>
      <c r="V2314" s="82" t="s">
        <v>5704</v>
      </c>
      <c r="W2314" s="75">
        <v>43465</v>
      </c>
      <c r="X2314" s="48">
        <v>15000000</v>
      </c>
      <c r="Y2314" s="77">
        <v>5000000000</v>
      </c>
      <c r="Z2314" s="94">
        <v>150000000</v>
      </c>
      <c r="AA2314" s="77">
        <v>0</v>
      </c>
      <c r="AB2314" s="48">
        <v>2</v>
      </c>
      <c r="AC2314" s="75">
        <v>46022</v>
      </c>
      <c r="AD2314" s="77">
        <v>5000000000</v>
      </c>
      <c r="AE2314" s="77">
        <v>5000000000</v>
      </c>
      <c r="AF2314" s="48">
        <v>15000000</v>
      </c>
    </row>
    <row r="2315" spans="1:32" x14ac:dyDescent="0.25">
      <c r="A2315" s="73" t="s">
        <v>12760</v>
      </c>
      <c r="B2315" s="48" t="s">
        <v>13260</v>
      </c>
      <c r="C2315" s="77">
        <v>2000000000</v>
      </c>
      <c r="D2315" s="48"/>
      <c r="E2315" s="75">
        <v>46022</v>
      </c>
      <c r="F2315" s="77">
        <v>5000000000</v>
      </c>
      <c r="G2315" s="77">
        <v>7000000000</v>
      </c>
      <c r="H2315" s="77">
        <v>2000000000</v>
      </c>
      <c r="I2315" s="77">
        <v>150000000</v>
      </c>
      <c r="J2315" s="79" t="s">
        <v>5701</v>
      </c>
      <c r="K2315" s="80">
        <f t="shared" si="107"/>
        <v>8</v>
      </c>
      <c r="L2315" s="48" t="s">
        <v>249</v>
      </c>
      <c r="M2315" s="79" t="s">
        <v>7127</v>
      </c>
      <c r="N2315" s="224">
        <v>8</v>
      </c>
      <c r="O2315" s="48" t="s">
        <v>7078</v>
      </c>
      <c r="P2315" s="75">
        <v>46022</v>
      </c>
      <c r="Q2315" s="75">
        <v>46022</v>
      </c>
      <c r="R2315" s="75">
        <v>40179</v>
      </c>
      <c r="S2315" s="48">
        <v>1</v>
      </c>
      <c r="T2315" s="48" t="s">
        <v>274</v>
      </c>
      <c r="U2315" s="48" t="s">
        <v>1112</v>
      </c>
      <c r="V2315" s="82" t="s">
        <v>5704</v>
      </c>
      <c r="W2315" s="75">
        <v>43465</v>
      </c>
      <c r="X2315" s="48">
        <v>15000000</v>
      </c>
      <c r="Y2315" s="77">
        <v>5000000000</v>
      </c>
      <c r="Z2315" s="94">
        <v>150000000</v>
      </c>
      <c r="AA2315" s="77">
        <v>0</v>
      </c>
      <c r="AB2315" s="48">
        <v>2</v>
      </c>
      <c r="AC2315" s="75">
        <v>46022</v>
      </c>
      <c r="AD2315" s="77">
        <v>5000000000</v>
      </c>
      <c r="AE2315" s="77">
        <v>5000000000</v>
      </c>
      <c r="AF2315" s="48">
        <v>15000000</v>
      </c>
    </row>
    <row r="2316" spans="1:32" x14ac:dyDescent="0.25">
      <c r="A2316" s="85" t="s">
        <v>12761</v>
      </c>
      <c r="B2316" s="48" t="s">
        <v>13261</v>
      </c>
      <c r="C2316" s="77">
        <v>2000000000</v>
      </c>
      <c r="D2316" s="48"/>
      <c r="E2316" s="75">
        <v>46022</v>
      </c>
      <c r="F2316" s="77">
        <v>5000000000</v>
      </c>
      <c r="G2316" s="77">
        <v>7000000000</v>
      </c>
      <c r="H2316" s="77">
        <v>2000000000</v>
      </c>
      <c r="I2316" s="77">
        <v>150000000</v>
      </c>
      <c r="J2316" s="79" t="s">
        <v>5701</v>
      </c>
      <c r="K2316" s="80">
        <f t="shared" si="107"/>
        <v>8</v>
      </c>
      <c r="L2316" s="48" t="s">
        <v>249</v>
      </c>
      <c r="M2316" s="79" t="s">
        <v>7127</v>
      </c>
      <c r="N2316" s="224">
        <v>8</v>
      </c>
      <c r="O2316" s="48" t="s">
        <v>7078</v>
      </c>
      <c r="P2316" s="75">
        <v>46022</v>
      </c>
      <c r="Q2316" s="75">
        <v>46022</v>
      </c>
      <c r="R2316" s="75">
        <v>40179</v>
      </c>
      <c r="S2316" s="48">
        <v>1</v>
      </c>
      <c r="T2316" s="48" t="s">
        <v>274</v>
      </c>
      <c r="U2316" s="48" t="s">
        <v>1112</v>
      </c>
      <c r="V2316" s="82" t="s">
        <v>5704</v>
      </c>
      <c r="W2316" s="75">
        <v>43465</v>
      </c>
      <c r="X2316" s="48">
        <v>15000000</v>
      </c>
      <c r="Y2316" s="77">
        <v>5000000000</v>
      </c>
      <c r="Z2316" s="94">
        <v>150000000</v>
      </c>
      <c r="AA2316" s="77">
        <v>0</v>
      </c>
      <c r="AB2316" s="48">
        <v>2</v>
      </c>
      <c r="AC2316" s="75">
        <v>46022</v>
      </c>
      <c r="AD2316" s="77">
        <v>5000000000</v>
      </c>
      <c r="AE2316" s="77">
        <v>5000000000</v>
      </c>
      <c r="AF2316" s="48">
        <v>15000000</v>
      </c>
    </row>
    <row r="2317" spans="1:32" x14ac:dyDescent="0.25">
      <c r="A2317" s="85" t="s">
        <v>12762</v>
      </c>
      <c r="B2317" s="48" t="s">
        <v>13262</v>
      </c>
      <c r="C2317" s="77">
        <v>2000000000</v>
      </c>
      <c r="D2317" s="48"/>
      <c r="E2317" s="75">
        <v>46022</v>
      </c>
      <c r="F2317" s="77">
        <v>5000000000</v>
      </c>
      <c r="G2317" s="77">
        <v>7000000000</v>
      </c>
      <c r="H2317" s="77">
        <v>2000000000</v>
      </c>
      <c r="I2317" s="77">
        <v>150000000</v>
      </c>
      <c r="J2317" s="79" t="s">
        <v>5701</v>
      </c>
      <c r="K2317" s="80">
        <f t="shared" si="107"/>
        <v>8</v>
      </c>
      <c r="L2317" s="48" t="s">
        <v>249</v>
      </c>
      <c r="M2317" s="79" t="s">
        <v>7127</v>
      </c>
      <c r="N2317" s="224">
        <v>8</v>
      </c>
      <c r="O2317" s="48" t="s">
        <v>7078</v>
      </c>
      <c r="P2317" s="75">
        <v>46022</v>
      </c>
      <c r="Q2317" s="75">
        <v>46022</v>
      </c>
      <c r="R2317" s="75">
        <v>40179</v>
      </c>
      <c r="S2317" s="48">
        <v>1</v>
      </c>
      <c r="T2317" s="48" t="s">
        <v>274</v>
      </c>
      <c r="U2317" s="48" t="s">
        <v>1112</v>
      </c>
      <c r="V2317" s="82" t="s">
        <v>5704</v>
      </c>
      <c r="W2317" s="75">
        <v>43465</v>
      </c>
      <c r="X2317" s="48">
        <v>15000000</v>
      </c>
      <c r="Y2317" s="77">
        <v>5000000000</v>
      </c>
      <c r="Z2317" s="94">
        <v>150000000</v>
      </c>
      <c r="AA2317" s="77">
        <v>0</v>
      </c>
      <c r="AB2317" s="48">
        <v>2</v>
      </c>
      <c r="AC2317" s="75">
        <v>46022</v>
      </c>
      <c r="AD2317" s="77">
        <v>5000000000</v>
      </c>
      <c r="AE2317" s="77">
        <v>5000000000</v>
      </c>
      <c r="AF2317" s="48">
        <v>15000000</v>
      </c>
    </row>
    <row r="2318" spans="1:32" x14ac:dyDescent="0.25">
      <c r="A2318" s="73" t="s">
        <v>12763</v>
      </c>
      <c r="B2318" s="48" t="s">
        <v>13263</v>
      </c>
      <c r="C2318" s="77">
        <v>2000000000</v>
      </c>
      <c r="D2318" s="48"/>
      <c r="E2318" s="75">
        <v>46022</v>
      </c>
      <c r="F2318" s="77">
        <v>5000000000</v>
      </c>
      <c r="G2318" s="77">
        <v>7000000000</v>
      </c>
      <c r="H2318" s="77">
        <v>2000000000</v>
      </c>
      <c r="I2318" s="77">
        <v>150000000</v>
      </c>
      <c r="J2318" s="79" t="s">
        <v>5701</v>
      </c>
      <c r="K2318" s="80">
        <f t="shared" si="107"/>
        <v>8</v>
      </c>
      <c r="L2318" s="48" t="s">
        <v>249</v>
      </c>
      <c r="M2318" s="79" t="s">
        <v>7127</v>
      </c>
      <c r="N2318" s="224">
        <v>8</v>
      </c>
      <c r="O2318" s="48" t="s">
        <v>7078</v>
      </c>
      <c r="P2318" s="75">
        <v>46022</v>
      </c>
      <c r="Q2318" s="75">
        <v>46022</v>
      </c>
      <c r="R2318" s="75">
        <v>40179</v>
      </c>
      <c r="S2318" s="48">
        <v>1</v>
      </c>
      <c r="T2318" s="48" t="s">
        <v>274</v>
      </c>
      <c r="U2318" s="48" t="s">
        <v>1112</v>
      </c>
      <c r="V2318" s="82" t="s">
        <v>5704</v>
      </c>
      <c r="W2318" s="75">
        <v>43465</v>
      </c>
      <c r="X2318" s="48">
        <v>15000000</v>
      </c>
      <c r="Y2318" s="77">
        <v>5000000000</v>
      </c>
      <c r="Z2318" s="94">
        <v>150000000</v>
      </c>
      <c r="AA2318" s="77">
        <v>0</v>
      </c>
      <c r="AB2318" s="48">
        <v>2</v>
      </c>
      <c r="AC2318" s="75">
        <v>46022</v>
      </c>
      <c r="AD2318" s="77">
        <v>5000000000</v>
      </c>
      <c r="AE2318" s="77">
        <v>5000000000</v>
      </c>
      <c r="AF2318" s="48">
        <v>15000000</v>
      </c>
    </row>
    <row r="2319" spans="1:32" x14ac:dyDescent="0.25">
      <c r="A2319" s="85" t="s">
        <v>12764</v>
      </c>
      <c r="B2319" s="48" t="s">
        <v>13264</v>
      </c>
      <c r="C2319" s="77">
        <v>2000000000</v>
      </c>
      <c r="D2319" s="48"/>
      <c r="E2319" s="75">
        <v>46022</v>
      </c>
      <c r="F2319" s="77">
        <v>5000000000</v>
      </c>
      <c r="G2319" s="77">
        <v>7000000000</v>
      </c>
      <c r="H2319" s="77">
        <v>2000000000</v>
      </c>
      <c r="I2319" s="77">
        <v>150000000</v>
      </c>
      <c r="J2319" s="79" t="s">
        <v>5701</v>
      </c>
      <c r="K2319" s="80">
        <f t="shared" si="107"/>
        <v>8</v>
      </c>
      <c r="L2319" s="48" t="s">
        <v>249</v>
      </c>
      <c r="M2319" s="79" t="s">
        <v>7127</v>
      </c>
      <c r="N2319" s="224">
        <v>8</v>
      </c>
      <c r="O2319" s="48" t="s">
        <v>7078</v>
      </c>
      <c r="P2319" s="75">
        <v>46022</v>
      </c>
      <c r="Q2319" s="75">
        <v>46022</v>
      </c>
      <c r="R2319" s="75">
        <v>40179</v>
      </c>
      <c r="S2319" s="48">
        <v>1</v>
      </c>
      <c r="T2319" s="48" t="s">
        <v>274</v>
      </c>
      <c r="U2319" s="48" t="s">
        <v>1112</v>
      </c>
      <c r="V2319" s="82" t="s">
        <v>5704</v>
      </c>
      <c r="W2319" s="75">
        <v>43465</v>
      </c>
      <c r="X2319" s="48">
        <v>15000000</v>
      </c>
      <c r="Y2319" s="77">
        <v>5000000000</v>
      </c>
      <c r="Z2319" s="94">
        <v>150000000</v>
      </c>
      <c r="AA2319" s="77">
        <v>0</v>
      </c>
      <c r="AB2319" s="48">
        <v>2</v>
      </c>
      <c r="AC2319" s="75">
        <v>46022</v>
      </c>
      <c r="AD2319" s="77">
        <v>5000000000</v>
      </c>
      <c r="AE2319" s="77">
        <v>5000000000</v>
      </c>
      <c r="AF2319" s="48">
        <v>15000000</v>
      </c>
    </row>
    <row r="2320" spans="1:32" x14ac:dyDescent="0.25">
      <c r="A2320" s="85" t="s">
        <v>12765</v>
      </c>
      <c r="B2320" s="48" t="s">
        <v>13265</v>
      </c>
      <c r="C2320" s="77">
        <v>2000000000</v>
      </c>
      <c r="D2320" s="48"/>
      <c r="E2320" s="75">
        <v>46022</v>
      </c>
      <c r="F2320" s="77">
        <v>5000000000</v>
      </c>
      <c r="G2320" s="77">
        <v>7000000000</v>
      </c>
      <c r="H2320" s="77">
        <v>2000000000</v>
      </c>
      <c r="I2320" s="77">
        <v>150000000</v>
      </c>
      <c r="J2320" s="79" t="s">
        <v>5701</v>
      </c>
      <c r="K2320" s="80">
        <f t="shared" si="107"/>
        <v>8</v>
      </c>
      <c r="L2320" s="48" t="s">
        <v>249</v>
      </c>
      <c r="M2320" s="79" t="s">
        <v>7127</v>
      </c>
      <c r="N2320" s="224">
        <v>8</v>
      </c>
      <c r="O2320" s="48" t="s">
        <v>7078</v>
      </c>
      <c r="P2320" s="75">
        <v>46022</v>
      </c>
      <c r="Q2320" s="75">
        <v>46022</v>
      </c>
      <c r="R2320" s="75">
        <v>40179</v>
      </c>
      <c r="S2320" s="48">
        <v>1</v>
      </c>
      <c r="T2320" s="48" t="s">
        <v>274</v>
      </c>
      <c r="U2320" s="48" t="s">
        <v>1112</v>
      </c>
      <c r="V2320" s="82" t="s">
        <v>5704</v>
      </c>
      <c r="W2320" s="75">
        <v>43465</v>
      </c>
      <c r="X2320" s="48">
        <v>15000000</v>
      </c>
      <c r="Y2320" s="77">
        <v>5000000000</v>
      </c>
      <c r="Z2320" s="94">
        <v>150000000</v>
      </c>
      <c r="AA2320" s="77">
        <v>0</v>
      </c>
      <c r="AB2320" s="48">
        <v>2</v>
      </c>
      <c r="AC2320" s="75">
        <v>46022</v>
      </c>
      <c r="AD2320" s="77">
        <v>5000000000</v>
      </c>
      <c r="AE2320" s="77">
        <v>5000000000</v>
      </c>
      <c r="AF2320" s="48">
        <v>15000000</v>
      </c>
    </row>
    <row r="2321" spans="1:32" x14ac:dyDescent="0.25">
      <c r="A2321" s="73" t="s">
        <v>12766</v>
      </c>
      <c r="B2321" s="48" t="s">
        <v>13266</v>
      </c>
      <c r="C2321" s="77">
        <v>2000000000</v>
      </c>
      <c r="D2321" s="48"/>
      <c r="E2321" s="75">
        <v>46022</v>
      </c>
      <c r="F2321" s="77">
        <v>5000000000</v>
      </c>
      <c r="G2321" s="77">
        <v>7000000000</v>
      </c>
      <c r="H2321" s="77">
        <v>2000000000</v>
      </c>
      <c r="I2321" s="77">
        <v>150000000</v>
      </c>
      <c r="J2321" s="79" t="s">
        <v>5701</v>
      </c>
      <c r="K2321" s="80">
        <f t="shared" si="107"/>
        <v>8</v>
      </c>
      <c r="L2321" s="48" t="s">
        <v>249</v>
      </c>
      <c r="M2321" s="79" t="s">
        <v>7127</v>
      </c>
      <c r="N2321" s="224">
        <v>8</v>
      </c>
      <c r="O2321" s="48" t="s">
        <v>7078</v>
      </c>
      <c r="P2321" s="75">
        <v>46022</v>
      </c>
      <c r="Q2321" s="75">
        <v>46022</v>
      </c>
      <c r="R2321" s="75">
        <v>40179</v>
      </c>
      <c r="S2321" s="48">
        <v>1</v>
      </c>
      <c r="T2321" s="48" t="s">
        <v>274</v>
      </c>
      <c r="U2321" s="48" t="s">
        <v>1112</v>
      </c>
      <c r="V2321" s="82" t="s">
        <v>5704</v>
      </c>
      <c r="W2321" s="75">
        <v>43465</v>
      </c>
      <c r="X2321" s="48">
        <v>15000000</v>
      </c>
      <c r="Y2321" s="77">
        <v>5000000000</v>
      </c>
      <c r="Z2321" s="94">
        <v>150000000</v>
      </c>
      <c r="AA2321" s="77">
        <v>0</v>
      </c>
      <c r="AB2321" s="48">
        <v>2</v>
      </c>
      <c r="AC2321" s="75">
        <v>46022</v>
      </c>
      <c r="AD2321" s="77">
        <v>5000000000</v>
      </c>
      <c r="AE2321" s="77">
        <v>5000000000</v>
      </c>
      <c r="AF2321" s="48">
        <v>15000000</v>
      </c>
    </row>
    <row r="2322" spans="1:32" x14ac:dyDescent="0.25">
      <c r="A2322" s="85" t="s">
        <v>12767</v>
      </c>
      <c r="B2322" s="48" t="s">
        <v>13267</v>
      </c>
      <c r="C2322" s="77">
        <v>2000000000</v>
      </c>
      <c r="D2322" s="48"/>
      <c r="E2322" s="75">
        <v>46022</v>
      </c>
      <c r="F2322" s="77">
        <v>5000000000</v>
      </c>
      <c r="G2322" s="77">
        <v>7000000000</v>
      </c>
      <c r="H2322" s="77">
        <v>2000000000</v>
      </c>
      <c r="I2322" s="77">
        <v>150000000</v>
      </c>
      <c r="J2322" s="79" t="s">
        <v>5701</v>
      </c>
      <c r="K2322" s="80">
        <f t="shared" si="107"/>
        <v>8</v>
      </c>
      <c r="L2322" s="48" t="s">
        <v>249</v>
      </c>
      <c r="M2322" s="79" t="s">
        <v>7127</v>
      </c>
      <c r="N2322" s="224">
        <v>8</v>
      </c>
      <c r="O2322" s="48" t="s">
        <v>7078</v>
      </c>
      <c r="P2322" s="75">
        <v>46022</v>
      </c>
      <c r="Q2322" s="75">
        <v>46022</v>
      </c>
      <c r="R2322" s="75">
        <v>40179</v>
      </c>
      <c r="S2322" s="48">
        <v>1</v>
      </c>
      <c r="T2322" s="48" t="s">
        <v>274</v>
      </c>
      <c r="U2322" s="48" t="s">
        <v>1112</v>
      </c>
      <c r="V2322" s="82" t="s">
        <v>5704</v>
      </c>
      <c r="W2322" s="75">
        <v>43465</v>
      </c>
      <c r="X2322" s="48">
        <v>15000000</v>
      </c>
      <c r="Y2322" s="77">
        <v>5000000000</v>
      </c>
      <c r="Z2322" s="94">
        <v>150000000</v>
      </c>
      <c r="AA2322" s="77">
        <v>0</v>
      </c>
      <c r="AB2322" s="48">
        <v>2</v>
      </c>
      <c r="AC2322" s="75">
        <v>46022</v>
      </c>
      <c r="AD2322" s="77">
        <v>5000000000</v>
      </c>
      <c r="AE2322" s="77">
        <v>5000000000</v>
      </c>
      <c r="AF2322" s="48">
        <v>15000000</v>
      </c>
    </row>
    <row r="2323" spans="1:32" x14ac:dyDescent="0.25">
      <c r="A2323" s="85" t="s">
        <v>12768</v>
      </c>
      <c r="B2323" s="48" t="s">
        <v>13268</v>
      </c>
      <c r="C2323" s="77">
        <v>2000000000</v>
      </c>
      <c r="D2323" s="48"/>
      <c r="E2323" s="75">
        <v>46022</v>
      </c>
      <c r="F2323" s="77">
        <v>5000000000</v>
      </c>
      <c r="G2323" s="77">
        <v>7000000000</v>
      </c>
      <c r="H2323" s="77">
        <v>2000000000</v>
      </c>
      <c r="I2323" s="77">
        <v>150000000</v>
      </c>
      <c r="J2323" s="79" t="s">
        <v>5701</v>
      </c>
      <c r="K2323" s="80">
        <f t="shared" si="107"/>
        <v>8</v>
      </c>
      <c r="L2323" s="48" t="s">
        <v>249</v>
      </c>
      <c r="M2323" s="79" t="s">
        <v>7127</v>
      </c>
      <c r="N2323" s="224">
        <v>8</v>
      </c>
      <c r="O2323" s="48" t="s">
        <v>7078</v>
      </c>
      <c r="P2323" s="75">
        <v>46022</v>
      </c>
      <c r="Q2323" s="75">
        <v>46022</v>
      </c>
      <c r="R2323" s="75">
        <v>40179</v>
      </c>
      <c r="S2323" s="48">
        <v>1</v>
      </c>
      <c r="T2323" s="48" t="s">
        <v>274</v>
      </c>
      <c r="U2323" s="48" t="s">
        <v>1112</v>
      </c>
      <c r="V2323" s="82" t="s">
        <v>5704</v>
      </c>
      <c r="W2323" s="75">
        <v>43465</v>
      </c>
      <c r="X2323" s="48">
        <v>15000000</v>
      </c>
      <c r="Y2323" s="77">
        <v>5000000000</v>
      </c>
      <c r="Z2323" s="94">
        <v>150000000</v>
      </c>
      <c r="AA2323" s="77">
        <v>0</v>
      </c>
      <c r="AB2323" s="48">
        <v>2</v>
      </c>
      <c r="AC2323" s="75">
        <v>46022</v>
      </c>
      <c r="AD2323" s="77">
        <v>5000000000</v>
      </c>
      <c r="AE2323" s="77">
        <v>5000000000</v>
      </c>
      <c r="AF2323" s="48">
        <v>15000000</v>
      </c>
    </row>
    <row r="2324" spans="1:32" x14ac:dyDescent="0.25">
      <c r="A2324" s="73" t="s">
        <v>12769</v>
      </c>
      <c r="B2324" s="48" t="s">
        <v>13269</v>
      </c>
      <c r="C2324" s="77">
        <v>2000000000</v>
      </c>
      <c r="D2324" s="48"/>
      <c r="E2324" s="75">
        <v>46022</v>
      </c>
      <c r="F2324" s="77">
        <v>5000000000</v>
      </c>
      <c r="G2324" s="77">
        <v>7000000000</v>
      </c>
      <c r="H2324" s="77">
        <v>2000000000</v>
      </c>
      <c r="I2324" s="77">
        <v>150000000</v>
      </c>
      <c r="J2324" s="79" t="s">
        <v>5701</v>
      </c>
      <c r="K2324" s="80">
        <f t="shared" si="107"/>
        <v>8</v>
      </c>
      <c r="L2324" s="48" t="s">
        <v>249</v>
      </c>
      <c r="M2324" s="79" t="s">
        <v>7127</v>
      </c>
      <c r="N2324" s="224">
        <v>8</v>
      </c>
      <c r="O2324" s="48" t="s">
        <v>7078</v>
      </c>
      <c r="P2324" s="75">
        <v>46022</v>
      </c>
      <c r="Q2324" s="75">
        <v>46022</v>
      </c>
      <c r="R2324" s="75">
        <v>40179</v>
      </c>
      <c r="S2324" s="48">
        <v>1</v>
      </c>
      <c r="T2324" s="48" t="s">
        <v>274</v>
      </c>
      <c r="U2324" s="48" t="s">
        <v>1112</v>
      </c>
      <c r="V2324" s="82" t="s">
        <v>5704</v>
      </c>
      <c r="W2324" s="75">
        <v>43465</v>
      </c>
      <c r="X2324" s="48">
        <v>15000000</v>
      </c>
      <c r="Y2324" s="77">
        <v>5000000000</v>
      </c>
      <c r="Z2324" s="94">
        <v>150000000</v>
      </c>
      <c r="AA2324" s="77">
        <v>0</v>
      </c>
      <c r="AB2324" s="48">
        <v>2</v>
      </c>
      <c r="AC2324" s="75">
        <v>46022</v>
      </c>
      <c r="AD2324" s="77">
        <v>5000000000</v>
      </c>
      <c r="AE2324" s="77">
        <v>5000000000</v>
      </c>
      <c r="AF2324" s="48">
        <v>15000000</v>
      </c>
    </row>
    <row r="2325" spans="1:32" x14ac:dyDescent="0.25">
      <c r="A2325" s="85" t="s">
        <v>12770</v>
      </c>
      <c r="B2325" s="48" t="s">
        <v>13270</v>
      </c>
      <c r="C2325" s="77">
        <v>2000000000</v>
      </c>
      <c r="D2325" s="48"/>
      <c r="E2325" s="75">
        <v>46022</v>
      </c>
      <c r="F2325" s="77">
        <v>5000000000</v>
      </c>
      <c r="G2325" s="77">
        <v>7000000000</v>
      </c>
      <c r="H2325" s="77">
        <v>2000000000</v>
      </c>
      <c r="I2325" s="77">
        <v>150000000</v>
      </c>
      <c r="J2325" s="79" t="s">
        <v>5701</v>
      </c>
      <c r="K2325" s="80">
        <f t="shared" si="107"/>
        <v>8</v>
      </c>
      <c r="L2325" s="48" t="s">
        <v>249</v>
      </c>
      <c r="M2325" s="79" t="s">
        <v>7127</v>
      </c>
      <c r="N2325" s="224">
        <v>8</v>
      </c>
      <c r="O2325" s="48" t="s">
        <v>7078</v>
      </c>
      <c r="P2325" s="75">
        <v>46022</v>
      </c>
      <c r="Q2325" s="75">
        <v>46022</v>
      </c>
      <c r="R2325" s="75">
        <v>40179</v>
      </c>
      <c r="S2325" s="48">
        <v>1</v>
      </c>
      <c r="T2325" s="48" t="s">
        <v>274</v>
      </c>
      <c r="U2325" s="48" t="s">
        <v>1112</v>
      </c>
      <c r="V2325" s="82" t="s">
        <v>5704</v>
      </c>
      <c r="W2325" s="75">
        <v>43465</v>
      </c>
      <c r="X2325" s="48">
        <v>15000000</v>
      </c>
      <c r="Y2325" s="77">
        <v>5000000000</v>
      </c>
      <c r="Z2325" s="94">
        <v>150000000</v>
      </c>
      <c r="AA2325" s="77">
        <v>0</v>
      </c>
      <c r="AB2325" s="48">
        <v>2</v>
      </c>
      <c r="AC2325" s="75">
        <v>46022</v>
      </c>
      <c r="AD2325" s="77">
        <v>5000000000</v>
      </c>
      <c r="AE2325" s="77">
        <v>5000000000</v>
      </c>
      <c r="AF2325" s="48">
        <v>15000000</v>
      </c>
    </row>
    <row r="2326" spans="1:32" x14ac:dyDescent="0.25">
      <c r="A2326" s="85" t="s">
        <v>12771</v>
      </c>
      <c r="B2326" s="48" t="s">
        <v>13271</v>
      </c>
      <c r="C2326" s="77">
        <v>2000000000</v>
      </c>
      <c r="D2326" s="48"/>
      <c r="E2326" s="75">
        <v>46022</v>
      </c>
      <c r="F2326" s="77">
        <v>5000000000</v>
      </c>
      <c r="G2326" s="77">
        <v>7000000000</v>
      </c>
      <c r="H2326" s="77">
        <v>2000000000</v>
      </c>
      <c r="I2326" s="77">
        <v>150000000</v>
      </c>
      <c r="J2326" s="79" t="s">
        <v>5701</v>
      </c>
      <c r="K2326" s="80">
        <f t="shared" si="107"/>
        <v>8</v>
      </c>
      <c r="L2326" s="48" t="s">
        <v>249</v>
      </c>
      <c r="M2326" s="79" t="s">
        <v>7127</v>
      </c>
      <c r="N2326" s="224">
        <v>8</v>
      </c>
      <c r="O2326" s="48" t="s">
        <v>7078</v>
      </c>
      <c r="P2326" s="75">
        <v>46022</v>
      </c>
      <c r="Q2326" s="75">
        <v>46022</v>
      </c>
      <c r="R2326" s="75">
        <v>40179</v>
      </c>
      <c r="S2326" s="48">
        <v>1</v>
      </c>
      <c r="T2326" s="48" t="s">
        <v>274</v>
      </c>
      <c r="U2326" s="48" t="s">
        <v>1112</v>
      </c>
      <c r="V2326" s="82" t="s">
        <v>5704</v>
      </c>
      <c r="W2326" s="75">
        <v>43465</v>
      </c>
      <c r="X2326" s="48">
        <v>15000000</v>
      </c>
      <c r="Y2326" s="77">
        <v>5000000000</v>
      </c>
      <c r="Z2326" s="94">
        <v>150000000</v>
      </c>
      <c r="AA2326" s="77">
        <v>0</v>
      </c>
      <c r="AB2326" s="48">
        <v>2</v>
      </c>
      <c r="AC2326" s="75">
        <v>46022</v>
      </c>
      <c r="AD2326" s="77">
        <v>5000000000</v>
      </c>
      <c r="AE2326" s="77">
        <v>5000000000</v>
      </c>
      <c r="AF2326" s="48">
        <v>15000000</v>
      </c>
    </row>
    <row r="2327" spans="1:32" x14ac:dyDescent="0.25">
      <c r="A2327" s="73" t="s">
        <v>12772</v>
      </c>
      <c r="B2327" s="48" t="s">
        <v>13272</v>
      </c>
      <c r="C2327" s="77">
        <v>2000000000</v>
      </c>
      <c r="D2327" s="48"/>
      <c r="E2327" s="75">
        <v>46022</v>
      </c>
      <c r="F2327" s="77">
        <v>5000000000</v>
      </c>
      <c r="G2327" s="77">
        <v>7000000000</v>
      </c>
      <c r="H2327" s="77">
        <v>2000000000</v>
      </c>
      <c r="I2327" s="77">
        <v>150000000</v>
      </c>
      <c r="J2327" s="79" t="s">
        <v>5701</v>
      </c>
      <c r="K2327" s="80">
        <f t="shared" si="107"/>
        <v>8</v>
      </c>
      <c r="L2327" s="48" t="s">
        <v>249</v>
      </c>
      <c r="M2327" s="79" t="s">
        <v>7127</v>
      </c>
      <c r="N2327" s="224">
        <v>8</v>
      </c>
      <c r="O2327" s="48" t="s">
        <v>7078</v>
      </c>
      <c r="P2327" s="75">
        <v>46022</v>
      </c>
      <c r="Q2327" s="75">
        <v>46022</v>
      </c>
      <c r="R2327" s="75">
        <v>40179</v>
      </c>
      <c r="S2327" s="48">
        <v>1</v>
      </c>
      <c r="T2327" s="48" t="s">
        <v>274</v>
      </c>
      <c r="U2327" s="48" t="s">
        <v>1112</v>
      </c>
      <c r="V2327" s="82" t="s">
        <v>5704</v>
      </c>
      <c r="W2327" s="75">
        <v>43465</v>
      </c>
      <c r="X2327" s="48">
        <v>15000000</v>
      </c>
      <c r="Y2327" s="77">
        <v>5000000000</v>
      </c>
      <c r="Z2327" s="94">
        <v>150000000</v>
      </c>
      <c r="AA2327" s="77">
        <v>0</v>
      </c>
      <c r="AB2327" s="48">
        <v>2</v>
      </c>
      <c r="AC2327" s="75">
        <v>46022</v>
      </c>
      <c r="AD2327" s="77">
        <v>5000000000</v>
      </c>
      <c r="AE2327" s="77">
        <v>5000000000</v>
      </c>
      <c r="AF2327" s="48">
        <v>15000000</v>
      </c>
    </row>
    <row r="2328" spans="1:32" x14ac:dyDescent="0.25">
      <c r="A2328" s="85" t="s">
        <v>12773</v>
      </c>
      <c r="B2328" s="48" t="s">
        <v>13273</v>
      </c>
      <c r="C2328" s="77">
        <v>2000000000</v>
      </c>
      <c r="D2328" s="48"/>
      <c r="E2328" s="75">
        <v>46022</v>
      </c>
      <c r="F2328" s="77">
        <v>5000000000</v>
      </c>
      <c r="G2328" s="77">
        <v>7000000000</v>
      </c>
      <c r="H2328" s="77">
        <v>2000000000</v>
      </c>
      <c r="I2328" s="77">
        <v>150000000</v>
      </c>
      <c r="J2328" s="79" t="s">
        <v>5701</v>
      </c>
      <c r="K2328" s="80">
        <f t="shared" si="107"/>
        <v>8</v>
      </c>
      <c r="L2328" s="48" t="s">
        <v>249</v>
      </c>
      <c r="M2328" s="79" t="s">
        <v>7127</v>
      </c>
      <c r="N2328" s="224">
        <v>8</v>
      </c>
      <c r="O2328" s="48" t="s">
        <v>7078</v>
      </c>
      <c r="P2328" s="75">
        <v>46022</v>
      </c>
      <c r="Q2328" s="75">
        <v>46022</v>
      </c>
      <c r="R2328" s="75">
        <v>40179</v>
      </c>
      <c r="S2328" s="48">
        <v>1</v>
      </c>
      <c r="T2328" s="48" t="s">
        <v>274</v>
      </c>
      <c r="U2328" s="48" t="s">
        <v>1112</v>
      </c>
      <c r="V2328" s="82" t="s">
        <v>5704</v>
      </c>
      <c r="W2328" s="75">
        <v>43465</v>
      </c>
      <c r="X2328" s="48">
        <v>15000000</v>
      </c>
      <c r="Y2328" s="77">
        <v>5000000000</v>
      </c>
      <c r="Z2328" s="94">
        <v>150000000</v>
      </c>
      <c r="AA2328" s="77">
        <v>0</v>
      </c>
      <c r="AB2328" s="48">
        <v>2</v>
      </c>
      <c r="AC2328" s="75">
        <v>46022</v>
      </c>
      <c r="AD2328" s="77">
        <v>5000000000</v>
      </c>
      <c r="AE2328" s="77">
        <v>5000000000</v>
      </c>
      <c r="AF2328" s="48">
        <v>15000000</v>
      </c>
    </row>
    <row r="2329" spans="1:32" x14ac:dyDescent="0.25">
      <c r="A2329" s="85" t="s">
        <v>12774</v>
      </c>
      <c r="B2329" s="48" t="s">
        <v>13274</v>
      </c>
      <c r="C2329" s="77">
        <v>2000000000</v>
      </c>
      <c r="D2329" s="48"/>
      <c r="E2329" s="75">
        <v>46022</v>
      </c>
      <c r="F2329" s="77">
        <v>5000000000</v>
      </c>
      <c r="G2329" s="77">
        <v>7000000000</v>
      </c>
      <c r="H2329" s="77">
        <v>2000000000</v>
      </c>
      <c r="I2329" s="77">
        <v>150000000</v>
      </c>
      <c r="J2329" s="79" t="s">
        <v>5701</v>
      </c>
      <c r="K2329" s="80">
        <f t="shared" si="107"/>
        <v>8</v>
      </c>
      <c r="L2329" s="48" t="s">
        <v>249</v>
      </c>
      <c r="M2329" s="79" t="s">
        <v>7127</v>
      </c>
      <c r="N2329" s="224">
        <v>8</v>
      </c>
      <c r="O2329" s="48" t="s">
        <v>7078</v>
      </c>
      <c r="P2329" s="75">
        <v>46022</v>
      </c>
      <c r="Q2329" s="75">
        <v>46022</v>
      </c>
      <c r="R2329" s="75">
        <v>40179</v>
      </c>
      <c r="S2329" s="48">
        <v>1</v>
      </c>
      <c r="T2329" s="48" t="s">
        <v>274</v>
      </c>
      <c r="U2329" s="48" t="s">
        <v>1112</v>
      </c>
      <c r="V2329" s="82" t="s">
        <v>5704</v>
      </c>
      <c r="W2329" s="75">
        <v>43465</v>
      </c>
      <c r="X2329" s="48">
        <v>15000000</v>
      </c>
      <c r="Y2329" s="77">
        <v>5000000000</v>
      </c>
      <c r="Z2329" s="94">
        <v>150000000</v>
      </c>
      <c r="AA2329" s="77">
        <v>0</v>
      </c>
      <c r="AB2329" s="48">
        <v>2</v>
      </c>
      <c r="AC2329" s="75">
        <v>46022</v>
      </c>
      <c r="AD2329" s="77">
        <v>5000000000</v>
      </c>
      <c r="AE2329" s="77">
        <v>5000000000</v>
      </c>
      <c r="AF2329" s="48">
        <v>15000000</v>
      </c>
    </row>
    <row r="2330" spans="1:32" x14ac:dyDescent="0.25">
      <c r="A2330" s="73" t="s">
        <v>12775</v>
      </c>
      <c r="B2330" s="48" t="s">
        <v>13275</v>
      </c>
      <c r="C2330" s="77">
        <v>2000000000</v>
      </c>
      <c r="D2330" s="48"/>
      <c r="E2330" s="75">
        <v>46022</v>
      </c>
      <c r="F2330" s="77">
        <v>5000000000</v>
      </c>
      <c r="G2330" s="77">
        <v>7000000000</v>
      </c>
      <c r="H2330" s="77">
        <v>2000000000</v>
      </c>
      <c r="I2330" s="77">
        <v>150000000</v>
      </c>
      <c r="J2330" s="79" t="s">
        <v>5701</v>
      </c>
      <c r="K2330" s="80">
        <f t="shared" si="107"/>
        <v>8</v>
      </c>
      <c r="L2330" s="48" t="s">
        <v>249</v>
      </c>
      <c r="M2330" s="79" t="s">
        <v>7127</v>
      </c>
      <c r="N2330" s="224">
        <v>8</v>
      </c>
      <c r="O2330" s="48" t="s">
        <v>7078</v>
      </c>
      <c r="P2330" s="75">
        <v>46022</v>
      </c>
      <c r="Q2330" s="75">
        <v>46022</v>
      </c>
      <c r="R2330" s="75">
        <v>40179</v>
      </c>
      <c r="S2330" s="48">
        <v>1</v>
      </c>
      <c r="T2330" s="48" t="s">
        <v>274</v>
      </c>
      <c r="U2330" s="48" t="s">
        <v>1112</v>
      </c>
      <c r="V2330" s="82" t="s">
        <v>5704</v>
      </c>
      <c r="W2330" s="75">
        <v>43465</v>
      </c>
      <c r="X2330" s="48">
        <v>15000000</v>
      </c>
      <c r="Y2330" s="77">
        <v>5000000000</v>
      </c>
      <c r="Z2330" s="94">
        <v>150000000</v>
      </c>
      <c r="AA2330" s="77">
        <v>0</v>
      </c>
      <c r="AB2330" s="48">
        <v>2</v>
      </c>
      <c r="AC2330" s="75">
        <v>46022</v>
      </c>
      <c r="AD2330" s="77">
        <v>5000000000</v>
      </c>
      <c r="AE2330" s="77">
        <v>5000000000</v>
      </c>
      <c r="AF2330" s="48">
        <v>15000000</v>
      </c>
    </row>
    <row r="2331" spans="1:32" x14ac:dyDescent="0.25">
      <c r="A2331" s="85" t="s">
        <v>12776</v>
      </c>
      <c r="B2331" s="48" t="s">
        <v>13276</v>
      </c>
      <c r="C2331" s="77">
        <v>2000000000</v>
      </c>
      <c r="D2331" s="48"/>
      <c r="E2331" s="75">
        <v>46022</v>
      </c>
      <c r="F2331" s="77">
        <v>5000000000</v>
      </c>
      <c r="G2331" s="77">
        <v>7000000000</v>
      </c>
      <c r="H2331" s="77">
        <v>2000000000</v>
      </c>
      <c r="I2331" s="77">
        <v>150000000</v>
      </c>
      <c r="J2331" s="79" t="s">
        <v>5701</v>
      </c>
      <c r="K2331" s="80">
        <f t="shared" si="107"/>
        <v>8</v>
      </c>
      <c r="L2331" s="48" t="s">
        <v>249</v>
      </c>
      <c r="M2331" s="79" t="s">
        <v>7127</v>
      </c>
      <c r="N2331" s="224">
        <v>8</v>
      </c>
      <c r="O2331" s="48" t="s">
        <v>7078</v>
      </c>
      <c r="P2331" s="75">
        <v>46022</v>
      </c>
      <c r="Q2331" s="75">
        <v>46022</v>
      </c>
      <c r="R2331" s="75">
        <v>40179</v>
      </c>
      <c r="S2331" s="48">
        <v>1</v>
      </c>
      <c r="T2331" s="48" t="s">
        <v>274</v>
      </c>
      <c r="U2331" s="48" t="s">
        <v>1112</v>
      </c>
      <c r="V2331" s="82" t="s">
        <v>5704</v>
      </c>
      <c r="W2331" s="75">
        <v>43465</v>
      </c>
      <c r="X2331" s="48">
        <v>15000000</v>
      </c>
      <c r="Y2331" s="77">
        <v>5000000000</v>
      </c>
      <c r="Z2331" s="94">
        <v>150000000</v>
      </c>
      <c r="AA2331" s="77">
        <v>0</v>
      </c>
      <c r="AB2331" s="48">
        <v>2</v>
      </c>
      <c r="AC2331" s="75">
        <v>46022</v>
      </c>
      <c r="AD2331" s="77">
        <v>5000000000</v>
      </c>
      <c r="AE2331" s="77">
        <v>5000000000</v>
      </c>
      <c r="AF2331" s="48">
        <v>15000000</v>
      </c>
    </row>
    <row r="2332" spans="1:32" x14ac:dyDescent="0.25">
      <c r="A2332" s="85" t="s">
        <v>12777</v>
      </c>
      <c r="B2332" s="48" t="s">
        <v>13277</v>
      </c>
      <c r="C2332" s="77">
        <v>2000000000</v>
      </c>
      <c r="D2332" s="48"/>
      <c r="E2332" s="75">
        <v>46022</v>
      </c>
      <c r="F2332" s="77">
        <v>5000000000</v>
      </c>
      <c r="G2332" s="77">
        <v>7000000000</v>
      </c>
      <c r="H2332" s="77">
        <v>2000000000</v>
      </c>
      <c r="I2332" s="77">
        <v>150000000</v>
      </c>
      <c r="J2332" s="79" t="s">
        <v>5701</v>
      </c>
      <c r="K2332" s="80">
        <f t="shared" si="107"/>
        <v>8</v>
      </c>
      <c r="L2332" s="48" t="s">
        <v>249</v>
      </c>
      <c r="M2332" s="79" t="s">
        <v>7127</v>
      </c>
      <c r="N2332" s="224">
        <v>8</v>
      </c>
      <c r="O2332" s="48" t="s">
        <v>7078</v>
      </c>
      <c r="P2332" s="75">
        <v>46022</v>
      </c>
      <c r="Q2332" s="75">
        <v>46022</v>
      </c>
      <c r="R2332" s="75">
        <v>40179</v>
      </c>
      <c r="S2332" s="48">
        <v>1</v>
      </c>
      <c r="T2332" s="48" t="s">
        <v>274</v>
      </c>
      <c r="U2332" s="48" t="s">
        <v>1112</v>
      </c>
      <c r="V2332" s="82" t="s">
        <v>5704</v>
      </c>
      <c r="W2332" s="75">
        <v>43465</v>
      </c>
      <c r="X2332" s="48">
        <v>15000000</v>
      </c>
      <c r="Y2332" s="77">
        <v>5000000000</v>
      </c>
      <c r="Z2332" s="94">
        <v>150000000</v>
      </c>
      <c r="AA2332" s="77">
        <v>0</v>
      </c>
      <c r="AB2332" s="48">
        <v>2</v>
      </c>
      <c r="AC2332" s="75">
        <v>46022</v>
      </c>
      <c r="AD2332" s="77">
        <v>5000000000</v>
      </c>
      <c r="AE2332" s="77">
        <v>5000000000</v>
      </c>
      <c r="AF2332" s="48">
        <v>15000000</v>
      </c>
    </row>
    <row r="2333" spans="1:32" x14ac:dyDescent="0.25">
      <c r="A2333" s="73" t="s">
        <v>12778</v>
      </c>
      <c r="B2333" s="48" t="s">
        <v>13278</v>
      </c>
      <c r="C2333" s="77">
        <v>2000000000</v>
      </c>
      <c r="D2333" s="48"/>
      <c r="E2333" s="75">
        <v>46022</v>
      </c>
      <c r="F2333" s="77">
        <v>5000000000</v>
      </c>
      <c r="G2333" s="77">
        <v>7000000000</v>
      </c>
      <c r="H2333" s="77">
        <v>2000000000</v>
      </c>
      <c r="I2333" s="77">
        <v>150000000</v>
      </c>
      <c r="J2333" s="79" t="s">
        <v>5701</v>
      </c>
      <c r="K2333" s="80">
        <f t="shared" si="107"/>
        <v>8</v>
      </c>
      <c r="L2333" s="48" t="s">
        <v>249</v>
      </c>
      <c r="M2333" s="79" t="s">
        <v>7127</v>
      </c>
      <c r="N2333" s="224">
        <v>8</v>
      </c>
      <c r="O2333" s="48" t="s">
        <v>7078</v>
      </c>
      <c r="P2333" s="75">
        <v>46022</v>
      </c>
      <c r="Q2333" s="75">
        <v>46022</v>
      </c>
      <c r="R2333" s="75">
        <v>40179</v>
      </c>
      <c r="S2333" s="48">
        <v>1</v>
      </c>
      <c r="T2333" s="48" t="s">
        <v>274</v>
      </c>
      <c r="U2333" s="48" t="s">
        <v>1112</v>
      </c>
      <c r="V2333" s="82" t="s">
        <v>5704</v>
      </c>
      <c r="W2333" s="75">
        <v>43465</v>
      </c>
      <c r="X2333" s="48">
        <v>15000000</v>
      </c>
      <c r="Y2333" s="77">
        <v>5000000000</v>
      </c>
      <c r="Z2333" s="94">
        <v>150000000</v>
      </c>
      <c r="AA2333" s="77">
        <v>0</v>
      </c>
      <c r="AB2333" s="48">
        <v>2</v>
      </c>
      <c r="AC2333" s="75">
        <v>46022</v>
      </c>
      <c r="AD2333" s="77">
        <v>5000000000</v>
      </c>
      <c r="AE2333" s="77">
        <v>5000000000</v>
      </c>
      <c r="AF2333" s="48">
        <v>15000000</v>
      </c>
    </row>
    <row r="2334" spans="1:32" x14ac:dyDescent="0.25">
      <c r="A2334" s="85" t="s">
        <v>12779</v>
      </c>
      <c r="B2334" s="48" t="s">
        <v>13279</v>
      </c>
      <c r="C2334" s="77">
        <v>2000000000</v>
      </c>
      <c r="D2334" s="48"/>
      <c r="E2334" s="75">
        <v>46022</v>
      </c>
      <c r="F2334" s="77">
        <v>5000000000</v>
      </c>
      <c r="G2334" s="77">
        <v>7000000000</v>
      </c>
      <c r="H2334" s="77">
        <v>2000000000</v>
      </c>
      <c r="I2334" s="77">
        <v>150000000</v>
      </c>
      <c r="J2334" s="79" t="s">
        <v>5701</v>
      </c>
      <c r="K2334" s="80">
        <f t="shared" si="107"/>
        <v>8</v>
      </c>
      <c r="L2334" s="48" t="s">
        <v>249</v>
      </c>
      <c r="M2334" s="79" t="s">
        <v>7127</v>
      </c>
      <c r="N2334" s="224">
        <v>8</v>
      </c>
      <c r="O2334" s="48" t="s">
        <v>7078</v>
      </c>
      <c r="P2334" s="75">
        <v>46022</v>
      </c>
      <c r="Q2334" s="75">
        <v>46022</v>
      </c>
      <c r="R2334" s="75">
        <v>40179</v>
      </c>
      <c r="S2334" s="48">
        <v>1</v>
      </c>
      <c r="T2334" s="48" t="s">
        <v>274</v>
      </c>
      <c r="U2334" s="48" t="s">
        <v>1112</v>
      </c>
      <c r="V2334" s="82" t="s">
        <v>5704</v>
      </c>
      <c r="W2334" s="75">
        <v>43465</v>
      </c>
      <c r="X2334" s="48">
        <v>15000000</v>
      </c>
      <c r="Y2334" s="77">
        <v>5000000000</v>
      </c>
      <c r="Z2334" s="94">
        <v>150000000</v>
      </c>
      <c r="AA2334" s="77">
        <v>0</v>
      </c>
      <c r="AB2334" s="48">
        <v>2</v>
      </c>
      <c r="AC2334" s="75">
        <v>46022</v>
      </c>
      <c r="AD2334" s="77">
        <v>5000000000</v>
      </c>
      <c r="AE2334" s="77">
        <v>5000000000</v>
      </c>
      <c r="AF2334" s="48">
        <v>15000000</v>
      </c>
    </row>
    <row r="2335" spans="1:32" x14ac:dyDescent="0.25">
      <c r="A2335" s="85" t="s">
        <v>12780</v>
      </c>
      <c r="B2335" s="48" t="s">
        <v>13280</v>
      </c>
      <c r="C2335" s="77">
        <v>2000000000</v>
      </c>
      <c r="D2335" s="48"/>
      <c r="E2335" s="75">
        <v>46022</v>
      </c>
      <c r="F2335" s="77">
        <v>5000000000</v>
      </c>
      <c r="G2335" s="77">
        <v>7000000000</v>
      </c>
      <c r="H2335" s="77">
        <v>2000000000</v>
      </c>
      <c r="I2335" s="77">
        <v>150000000</v>
      </c>
      <c r="J2335" s="79" t="s">
        <v>5701</v>
      </c>
      <c r="K2335" s="80">
        <f t="shared" si="107"/>
        <v>8</v>
      </c>
      <c r="L2335" s="48" t="s">
        <v>249</v>
      </c>
      <c r="M2335" s="79" t="s">
        <v>7127</v>
      </c>
      <c r="N2335" s="224">
        <v>8</v>
      </c>
      <c r="O2335" s="48" t="s">
        <v>7078</v>
      </c>
      <c r="P2335" s="75">
        <v>46022</v>
      </c>
      <c r="Q2335" s="75">
        <v>46022</v>
      </c>
      <c r="R2335" s="75">
        <v>40179</v>
      </c>
      <c r="S2335" s="48">
        <v>1</v>
      </c>
      <c r="T2335" s="48" t="s">
        <v>274</v>
      </c>
      <c r="U2335" s="48" t="s">
        <v>1112</v>
      </c>
      <c r="V2335" s="82" t="s">
        <v>5704</v>
      </c>
      <c r="W2335" s="75">
        <v>43465</v>
      </c>
      <c r="X2335" s="48">
        <v>15000000</v>
      </c>
      <c r="Y2335" s="77">
        <v>5000000000</v>
      </c>
      <c r="Z2335" s="94">
        <v>150000000</v>
      </c>
      <c r="AA2335" s="77">
        <v>0</v>
      </c>
      <c r="AB2335" s="48">
        <v>2</v>
      </c>
      <c r="AC2335" s="75">
        <v>46022</v>
      </c>
      <c r="AD2335" s="77">
        <v>5000000000</v>
      </c>
      <c r="AE2335" s="77">
        <v>5000000000</v>
      </c>
      <c r="AF2335" s="48">
        <v>15000000</v>
      </c>
    </row>
    <row r="2336" spans="1:32" x14ac:dyDescent="0.25">
      <c r="A2336" s="73" t="s">
        <v>12781</v>
      </c>
      <c r="B2336" s="48" t="s">
        <v>13281</v>
      </c>
      <c r="C2336" s="77">
        <v>2000000000</v>
      </c>
      <c r="D2336" s="48"/>
      <c r="E2336" s="75">
        <v>46022</v>
      </c>
      <c r="F2336" s="77">
        <v>5000000000</v>
      </c>
      <c r="G2336" s="77">
        <v>7000000000</v>
      </c>
      <c r="H2336" s="77">
        <v>2000000000</v>
      </c>
      <c r="I2336" s="77">
        <v>150000000</v>
      </c>
      <c r="J2336" s="79" t="s">
        <v>5701</v>
      </c>
      <c r="K2336" s="80">
        <f t="shared" si="107"/>
        <v>8</v>
      </c>
      <c r="L2336" s="48" t="s">
        <v>249</v>
      </c>
      <c r="M2336" s="79" t="s">
        <v>7127</v>
      </c>
      <c r="N2336" s="224">
        <v>8</v>
      </c>
      <c r="O2336" s="48" t="s">
        <v>7078</v>
      </c>
      <c r="P2336" s="75">
        <v>46022</v>
      </c>
      <c r="Q2336" s="75">
        <v>46022</v>
      </c>
      <c r="R2336" s="75">
        <v>40179</v>
      </c>
      <c r="S2336" s="48">
        <v>1</v>
      </c>
      <c r="T2336" s="48" t="s">
        <v>274</v>
      </c>
      <c r="U2336" s="48" t="s">
        <v>1112</v>
      </c>
      <c r="V2336" s="82" t="s">
        <v>5704</v>
      </c>
      <c r="W2336" s="75">
        <v>43465</v>
      </c>
      <c r="X2336" s="48">
        <v>15000000</v>
      </c>
      <c r="Y2336" s="77">
        <v>5000000000</v>
      </c>
      <c r="Z2336" s="94">
        <v>150000000</v>
      </c>
      <c r="AA2336" s="77">
        <v>0</v>
      </c>
      <c r="AB2336" s="48">
        <v>2</v>
      </c>
      <c r="AC2336" s="75">
        <v>46022</v>
      </c>
      <c r="AD2336" s="77">
        <v>5000000000</v>
      </c>
      <c r="AE2336" s="77">
        <v>5000000000</v>
      </c>
      <c r="AF2336" s="48">
        <v>15000000</v>
      </c>
    </row>
    <row r="2337" spans="1:32" x14ac:dyDescent="0.25">
      <c r="A2337" s="85" t="s">
        <v>12782</v>
      </c>
      <c r="B2337" s="48" t="s">
        <v>13282</v>
      </c>
      <c r="C2337" s="77">
        <v>2000000000</v>
      </c>
      <c r="D2337" s="48"/>
      <c r="E2337" s="75">
        <v>46022</v>
      </c>
      <c r="F2337" s="77">
        <v>5000000000</v>
      </c>
      <c r="G2337" s="77">
        <v>7000000000</v>
      </c>
      <c r="H2337" s="77">
        <v>2000000000</v>
      </c>
      <c r="I2337" s="77">
        <v>150000000</v>
      </c>
      <c r="J2337" s="79" t="s">
        <v>5701</v>
      </c>
      <c r="K2337" s="80">
        <f t="shared" si="107"/>
        <v>8</v>
      </c>
      <c r="L2337" s="48" t="s">
        <v>249</v>
      </c>
      <c r="M2337" s="79" t="s">
        <v>7127</v>
      </c>
      <c r="N2337" s="224">
        <v>8</v>
      </c>
      <c r="O2337" s="48" t="s">
        <v>7078</v>
      </c>
      <c r="P2337" s="75">
        <v>46022</v>
      </c>
      <c r="Q2337" s="75">
        <v>46022</v>
      </c>
      <c r="R2337" s="75">
        <v>40179</v>
      </c>
      <c r="S2337" s="48">
        <v>1</v>
      </c>
      <c r="T2337" s="48" t="s">
        <v>274</v>
      </c>
      <c r="U2337" s="48" t="s">
        <v>1112</v>
      </c>
      <c r="V2337" s="82" t="s">
        <v>5704</v>
      </c>
      <c r="W2337" s="75">
        <v>43465</v>
      </c>
      <c r="X2337" s="48">
        <v>15000000</v>
      </c>
      <c r="Y2337" s="77">
        <v>5000000000</v>
      </c>
      <c r="Z2337" s="94">
        <v>150000000</v>
      </c>
      <c r="AA2337" s="77">
        <v>0</v>
      </c>
      <c r="AB2337" s="48">
        <v>2</v>
      </c>
      <c r="AC2337" s="75">
        <v>46022</v>
      </c>
      <c r="AD2337" s="77">
        <v>5000000000</v>
      </c>
      <c r="AE2337" s="77">
        <v>5000000000</v>
      </c>
      <c r="AF2337" s="48">
        <v>15000000</v>
      </c>
    </row>
    <row r="2338" spans="1:32" x14ac:dyDescent="0.25">
      <c r="A2338" s="85" t="s">
        <v>12783</v>
      </c>
      <c r="B2338" s="48" t="s">
        <v>13283</v>
      </c>
      <c r="C2338" s="77">
        <v>2000000000</v>
      </c>
      <c r="D2338" s="48"/>
      <c r="E2338" s="75">
        <v>46022</v>
      </c>
      <c r="F2338" s="77">
        <v>5000000000</v>
      </c>
      <c r="G2338" s="77">
        <v>7000000000</v>
      </c>
      <c r="H2338" s="77">
        <v>2000000000</v>
      </c>
      <c r="I2338" s="77">
        <v>150000000</v>
      </c>
      <c r="J2338" s="79" t="s">
        <v>5701</v>
      </c>
      <c r="K2338" s="80">
        <f t="shared" si="107"/>
        <v>8</v>
      </c>
      <c r="L2338" s="48" t="s">
        <v>249</v>
      </c>
      <c r="M2338" s="79" t="s">
        <v>7127</v>
      </c>
      <c r="N2338" s="224">
        <v>8</v>
      </c>
      <c r="O2338" s="48" t="s">
        <v>7078</v>
      </c>
      <c r="P2338" s="75">
        <v>46022</v>
      </c>
      <c r="Q2338" s="75">
        <v>46022</v>
      </c>
      <c r="R2338" s="75">
        <v>40179</v>
      </c>
      <c r="S2338" s="48">
        <v>1</v>
      </c>
      <c r="T2338" s="48" t="s">
        <v>274</v>
      </c>
      <c r="U2338" s="48" t="s">
        <v>1112</v>
      </c>
      <c r="V2338" s="82" t="s">
        <v>5704</v>
      </c>
      <c r="W2338" s="75">
        <v>43465</v>
      </c>
      <c r="X2338" s="48">
        <v>15000000</v>
      </c>
      <c r="Y2338" s="77">
        <v>5000000000</v>
      </c>
      <c r="Z2338" s="94">
        <v>150000000</v>
      </c>
      <c r="AA2338" s="77">
        <v>0</v>
      </c>
      <c r="AB2338" s="48">
        <v>2</v>
      </c>
      <c r="AC2338" s="75">
        <v>46022</v>
      </c>
      <c r="AD2338" s="77">
        <v>5000000000</v>
      </c>
      <c r="AE2338" s="77">
        <v>5000000000</v>
      </c>
      <c r="AF2338" s="48">
        <v>15000000</v>
      </c>
    </row>
    <row r="2339" spans="1:32" x14ac:dyDescent="0.25">
      <c r="A2339" s="73" t="s">
        <v>12784</v>
      </c>
      <c r="B2339" s="48" t="s">
        <v>13284</v>
      </c>
      <c r="C2339" s="77">
        <v>2000000000</v>
      </c>
      <c r="D2339" s="48"/>
      <c r="E2339" s="75">
        <v>46022</v>
      </c>
      <c r="F2339" s="77">
        <v>5000000000</v>
      </c>
      <c r="G2339" s="77">
        <v>7000000000</v>
      </c>
      <c r="H2339" s="77">
        <v>2000000000</v>
      </c>
      <c r="I2339" s="77">
        <v>150000000</v>
      </c>
      <c r="J2339" s="79" t="s">
        <v>5701</v>
      </c>
      <c r="K2339" s="80">
        <f t="shared" si="107"/>
        <v>8</v>
      </c>
      <c r="L2339" s="48" t="s">
        <v>249</v>
      </c>
      <c r="M2339" s="79" t="s">
        <v>7127</v>
      </c>
      <c r="N2339" s="224">
        <v>8</v>
      </c>
      <c r="O2339" s="48" t="s">
        <v>7078</v>
      </c>
      <c r="P2339" s="75">
        <v>46022</v>
      </c>
      <c r="Q2339" s="75">
        <v>46022</v>
      </c>
      <c r="R2339" s="75">
        <v>40179</v>
      </c>
      <c r="S2339" s="48">
        <v>1</v>
      </c>
      <c r="T2339" s="48" t="s">
        <v>274</v>
      </c>
      <c r="U2339" s="48" t="s">
        <v>1112</v>
      </c>
      <c r="V2339" s="82" t="s">
        <v>5704</v>
      </c>
      <c r="W2339" s="75">
        <v>43465</v>
      </c>
      <c r="X2339" s="48">
        <v>15000000</v>
      </c>
      <c r="Y2339" s="77">
        <v>5000000000</v>
      </c>
      <c r="Z2339" s="94">
        <v>150000000</v>
      </c>
      <c r="AA2339" s="77">
        <v>0</v>
      </c>
      <c r="AB2339" s="48">
        <v>2</v>
      </c>
      <c r="AC2339" s="75">
        <v>46022</v>
      </c>
      <c r="AD2339" s="77">
        <v>5000000000</v>
      </c>
      <c r="AE2339" s="77">
        <v>5000000000</v>
      </c>
      <c r="AF2339" s="48">
        <v>15000000</v>
      </c>
    </row>
    <row r="2340" spans="1:32" x14ac:dyDescent="0.25">
      <c r="A2340" s="85" t="s">
        <v>12785</v>
      </c>
      <c r="B2340" s="48" t="s">
        <v>13285</v>
      </c>
      <c r="C2340" s="77">
        <v>2000000000</v>
      </c>
      <c r="D2340" s="48"/>
      <c r="E2340" s="75">
        <v>46022</v>
      </c>
      <c r="F2340" s="77">
        <v>5000000000</v>
      </c>
      <c r="G2340" s="77">
        <v>7000000000</v>
      </c>
      <c r="H2340" s="77">
        <v>2000000000</v>
      </c>
      <c r="I2340" s="77">
        <v>150000000</v>
      </c>
      <c r="J2340" s="79" t="s">
        <v>5701</v>
      </c>
      <c r="K2340" s="80">
        <f t="shared" si="107"/>
        <v>8</v>
      </c>
      <c r="L2340" s="48" t="s">
        <v>249</v>
      </c>
      <c r="M2340" s="79" t="s">
        <v>7127</v>
      </c>
      <c r="N2340" s="224">
        <v>8</v>
      </c>
      <c r="O2340" s="48" t="s">
        <v>7078</v>
      </c>
      <c r="P2340" s="75">
        <v>46022</v>
      </c>
      <c r="Q2340" s="75">
        <v>46022</v>
      </c>
      <c r="R2340" s="75">
        <v>40179</v>
      </c>
      <c r="S2340" s="48">
        <v>1</v>
      </c>
      <c r="T2340" s="48" t="s">
        <v>274</v>
      </c>
      <c r="U2340" s="48" t="s">
        <v>1112</v>
      </c>
      <c r="V2340" s="82" t="s">
        <v>5704</v>
      </c>
      <c r="W2340" s="75">
        <v>43465</v>
      </c>
      <c r="X2340" s="48">
        <v>15000000</v>
      </c>
      <c r="Y2340" s="77">
        <v>5000000000</v>
      </c>
      <c r="Z2340" s="94">
        <v>150000000</v>
      </c>
      <c r="AA2340" s="77">
        <v>0</v>
      </c>
      <c r="AB2340" s="48">
        <v>2</v>
      </c>
      <c r="AC2340" s="75">
        <v>46022</v>
      </c>
      <c r="AD2340" s="77">
        <v>5000000000</v>
      </c>
      <c r="AE2340" s="77">
        <v>5000000000</v>
      </c>
      <c r="AF2340" s="48">
        <v>15000000</v>
      </c>
    </row>
    <row r="2341" spans="1:32" x14ac:dyDescent="0.25">
      <c r="A2341" s="85" t="s">
        <v>12786</v>
      </c>
      <c r="B2341" s="48" t="s">
        <v>13286</v>
      </c>
      <c r="C2341" s="77">
        <v>2000000000</v>
      </c>
      <c r="D2341" s="48"/>
      <c r="E2341" s="75">
        <v>46022</v>
      </c>
      <c r="F2341" s="77">
        <v>5000000000</v>
      </c>
      <c r="G2341" s="77">
        <v>7000000000</v>
      </c>
      <c r="H2341" s="77">
        <v>2000000000</v>
      </c>
      <c r="I2341" s="77">
        <v>150000000</v>
      </c>
      <c r="J2341" s="79" t="s">
        <v>5701</v>
      </c>
      <c r="K2341" s="80">
        <f t="shared" si="107"/>
        <v>8</v>
      </c>
      <c r="L2341" s="48" t="s">
        <v>249</v>
      </c>
      <c r="M2341" s="79" t="s">
        <v>7127</v>
      </c>
      <c r="N2341" s="224">
        <v>8</v>
      </c>
      <c r="O2341" s="48" t="s">
        <v>7078</v>
      </c>
      <c r="P2341" s="75">
        <v>46022</v>
      </c>
      <c r="Q2341" s="75">
        <v>46022</v>
      </c>
      <c r="R2341" s="75">
        <v>40179</v>
      </c>
      <c r="S2341" s="48">
        <v>1</v>
      </c>
      <c r="T2341" s="48" t="s">
        <v>274</v>
      </c>
      <c r="U2341" s="48" t="s">
        <v>1112</v>
      </c>
      <c r="V2341" s="82" t="s">
        <v>5704</v>
      </c>
      <c r="W2341" s="75">
        <v>43465</v>
      </c>
      <c r="X2341" s="48">
        <v>15000000</v>
      </c>
      <c r="Y2341" s="77">
        <v>5000000000</v>
      </c>
      <c r="Z2341" s="94">
        <v>150000000</v>
      </c>
      <c r="AA2341" s="77">
        <v>0</v>
      </c>
      <c r="AB2341" s="48">
        <v>2</v>
      </c>
      <c r="AC2341" s="75">
        <v>46022</v>
      </c>
      <c r="AD2341" s="77">
        <v>5000000000</v>
      </c>
      <c r="AE2341" s="77">
        <v>5000000000</v>
      </c>
      <c r="AF2341" s="48">
        <v>15000000</v>
      </c>
    </row>
    <row r="2342" spans="1:32" x14ac:dyDescent="0.25">
      <c r="A2342" s="73" t="s">
        <v>12787</v>
      </c>
      <c r="B2342" s="48" t="s">
        <v>13287</v>
      </c>
      <c r="C2342" s="77">
        <v>2000000000</v>
      </c>
      <c r="D2342" s="48"/>
      <c r="E2342" s="75">
        <v>46022</v>
      </c>
      <c r="F2342" s="77">
        <v>5000000000</v>
      </c>
      <c r="G2342" s="77">
        <v>7000000000</v>
      </c>
      <c r="H2342" s="77">
        <v>2000000000</v>
      </c>
      <c r="I2342" s="77">
        <v>150000000</v>
      </c>
      <c r="J2342" s="79" t="s">
        <v>5701</v>
      </c>
      <c r="K2342" s="80">
        <f t="shared" si="107"/>
        <v>8</v>
      </c>
      <c r="L2342" s="48" t="s">
        <v>249</v>
      </c>
      <c r="M2342" s="79" t="s">
        <v>7127</v>
      </c>
      <c r="N2342" s="224">
        <v>8</v>
      </c>
      <c r="O2342" s="48" t="s">
        <v>7078</v>
      </c>
      <c r="P2342" s="75">
        <v>46022</v>
      </c>
      <c r="Q2342" s="75">
        <v>46022</v>
      </c>
      <c r="R2342" s="75">
        <v>40179</v>
      </c>
      <c r="S2342" s="48">
        <v>1</v>
      </c>
      <c r="T2342" s="48" t="s">
        <v>274</v>
      </c>
      <c r="U2342" s="48" t="s">
        <v>1112</v>
      </c>
      <c r="V2342" s="82" t="s">
        <v>5704</v>
      </c>
      <c r="W2342" s="75">
        <v>43465</v>
      </c>
      <c r="X2342" s="48">
        <v>15000000</v>
      </c>
      <c r="Y2342" s="77">
        <v>5000000000</v>
      </c>
      <c r="Z2342" s="94">
        <v>150000000</v>
      </c>
      <c r="AA2342" s="77">
        <v>0</v>
      </c>
      <c r="AB2342" s="48">
        <v>2</v>
      </c>
      <c r="AC2342" s="75">
        <v>46022</v>
      </c>
      <c r="AD2342" s="77">
        <v>5000000000</v>
      </c>
      <c r="AE2342" s="77">
        <v>5000000000</v>
      </c>
      <c r="AF2342" s="48">
        <v>15000000</v>
      </c>
    </row>
    <row r="2343" spans="1:32" x14ac:dyDescent="0.25">
      <c r="A2343" s="85" t="s">
        <v>12788</v>
      </c>
      <c r="B2343" s="48" t="s">
        <v>13288</v>
      </c>
      <c r="C2343" s="77">
        <v>2000000000</v>
      </c>
      <c r="D2343" s="48"/>
      <c r="E2343" s="75">
        <v>46022</v>
      </c>
      <c r="F2343" s="77">
        <v>5000000000</v>
      </c>
      <c r="G2343" s="77">
        <v>7000000000</v>
      </c>
      <c r="H2343" s="77">
        <v>2000000000</v>
      </c>
      <c r="I2343" s="77">
        <v>150000000</v>
      </c>
      <c r="J2343" s="79" t="s">
        <v>5701</v>
      </c>
      <c r="K2343" s="80">
        <f t="shared" si="107"/>
        <v>8</v>
      </c>
      <c r="L2343" s="48" t="s">
        <v>249</v>
      </c>
      <c r="M2343" s="79" t="s">
        <v>7127</v>
      </c>
      <c r="N2343" s="224">
        <v>8</v>
      </c>
      <c r="O2343" s="48" t="s">
        <v>7078</v>
      </c>
      <c r="P2343" s="75">
        <v>46022</v>
      </c>
      <c r="Q2343" s="75">
        <v>46022</v>
      </c>
      <c r="R2343" s="75">
        <v>40179</v>
      </c>
      <c r="S2343" s="48">
        <v>1</v>
      </c>
      <c r="T2343" s="48" t="s">
        <v>274</v>
      </c>
      <c r="U2343" s="48" t="s">
        <v>1112</v>
      </c>
      <c r="V2343" s="82" t="s">
        <v>5704</v>
      </c>
      <c r="W2343" s="75">
        <v>43465</v>
      </c>
      <c r="X2343" s="48">
        <v>15000000</v>
      </c>
      <c r="Y2343" s="77">
        <v>5000000000</v>
      </c>
      <c r="Z2343" s="94">
        <v>150000000</v>
      </c>
      <c r="AA2343" s="77">
        <v>0</v>
      </c>
      <c r="AB2343" s="48">
        <v>2</v>
      </c>
      <c r="AC2343" s="75">
        <v>46022</v>
      </c>
      <c r="AD2343" s="77">
        <v>5000000000</v>
      </c>
      <c r="AE2343" s="77">
        <v>5000000000</v>
      </c>
      <c r="AF2343" s="48">
        <v>15000000</v>
      </c>
    </row>
    <row r="2344" spans="1:32" x14ac:dyDescent="0.25">
      <c r="A2344" s="85" t="s">
        <v>12789</v>
      </c>
      <c r="B2344" s="48" t="s">
        <v>13289</v>
      </c>
      <c r="C2344" s="77">
        <v>2000000000</v>
      </c>
      <c r="D2344" s="48"/>
      <c r="E2344" s="75">
        <v>46022</v>
      </c>
      <c r="F2344" s="77">
        <v>5000000000</v>
      </c>
      <c r="G2344" s="77">
        <v>7000000000</v>
      </c>
      <c r="H2344" s="77">
        <v>2000000000</v>
      </c>
      <c r="I2344" s="77">
        <v>150000000</v>
      </c>
      <c r="J2344" s="79" t="s">
        <v>5701</v>
      </c>
      <c r="K2344" s="80">
        <f t="shared" si="107"/>
        <v>8</v>
      </c>
      <c r="L2344" s="48" t="s">
        <v>249</v>
      </c>
      <c r="M2344" s="79" t="s">
        <v>7127</v>
      </c>
      <c r="N2344" s="224">
        <v>8</v>
      </c>
      <c r="O2344" s="48" t="s">
        <v>7078</v>
      </c>
      <c r="P2344" s="75">
        <v>46022</v>
      </c>
      <c r="Q2344" s="75">
        <v>46022</v>
      </c>
      <c r="R2344" s="75">
        <v>40179</v>
      </c>
      <c r="S2344" s="48">
        <v>1</v>
      </c>
      <c r="T2344" s="48" t="s">
        <v>274</v>
      </c>
      <c r="U2344" s="48" t="s">
        <v>1112</v>
      </c>
      <c r="V2344" s="82" t="s">
        <v>5704</v>
      </c>
      <c r="W2344" s="75">
        <v>43465</v>
      </c>
      <c r="X2344" s="48">
        <v>15000000</v>
      </c>
      <c r="Y2344" s="77">
        <v>5000000000</v>
      </c>
      <c r="Z2344" s="94">
        <v>150000000</v>
      </c>
      <c r="AA2344" s="77">
        <v>0</v>
      </c>
      <c r="AB2344" s="48">
        <v>2</v>
      </c>
      <c r="AC2344" s="75">
        <v>46022</v>
      </c>
      <c r="AD2344" s="77">
        <v>5000000000</v>
      </c>
      <c r="AE2344" s="77">
        <v>5000000000</v>
      </c>
      <c r="AF2344" s="48">
        <v>15000000</v>
      </c>
    </row>
    <row r="2345" spans="1:32" x14ac:dyDescent="0.25">
      <c r="A2345" s="73" t="s">
        <v>12790</v>
      </c>
      <c r="B2345" s="48" t="s">
        <v>13290</v>
      </c>
      <c r="C2345" s="77">
        <v>2000000000</v>
      </c>
      <c r="D2345" s="48"/>
      <c r="E2345" s="75">
        <v>46022</v>
      </c>
      <c r="F2345" s="77">
        <v>5000000000</v>
      </c>
      <c r="G2345" s="77">
        <v>7000000000</v>
      </c>
      <c r="H2345" s="77">
        <v>2000000000</v>
      </c>
      <c r="I2345" s="77">
        <v>150000000</v>
      </c>
      <c r="J2345" s="79" t="s">
        <v>5701</v>
      </c>
      <c r="K2345" s="80">
        <f t="shared" si="107"/>
        <v>8</v>
      </c>
      <c r="L2345" s="48" t="s">
        <v>249</v>
      </c>
      <c r="M2345" s="79" t="s">
        <v>7127</v>
      </c>
      <c r="N2345" s="224">
        <v>8</v>
      </c>
      <c r="O2345" s="48" t="s">
        <v>7078</v>
      </c>
      <c r="P2345" s="75">
        <v>46022</v>
      </c>
      <c r="Q2345" s="75">
        <v>46022</v>
      </c>
      <c r="R2345" s="75">
        <v>40179</v>
      </c>
      <c r="S2345" s="48">
        <v>1</v>
      </c>
      <c r="T2345" s="48" t="s">
        <v>274</v>
      </c>
      <c r="U2345" s="48" t="s">
        <v>1112</v>
      </c>
      <c r="V2345" s="82" t="s">
        <v>5704</v>
      </c>
      <c r="W2345" s="75">
        <v>43465</v>
      </c>
      <c r="X2345" s="48">
        <v>15000000</v>
      </c>
      <c r="Y2345" s="77">
        <v>5000000000</v>
      </c>
      <c r="Z2345" s="94">
        <v>150000000</v>
      </c>
      <c r="AA2345" s="77">
        <v>0</v>
      </c>
      <c r="AB2345" s="48">
        <v>2</v>
      </c>
      <c r="AC2345" s="75">
        <v>46022</v>
      </c>
      <c r="AD2345" s="77">
        <v>5000000000</v>
      </c>
      <c r="AE2345" s="77">
        <v>5000000000</v>
      </c>
      <c r="AF2345" s="48">
        <v>15000000</v>
      </c>
    </row>
    <row r="2346" spans="1:32" x14ac:dyDescent="0.25">
      <c r="A2346" s="85" t="s">
        <v>12791</v>
      </c>
      <c r="B2346" s="48" t="s">
        <v>13291</v>
      </c>
      <c r="C2346" s="77">
        <v>2000000000</v>
      </c>
      <c r="D2346" s="48"/>
      <c r="E2346" s="75">
        <v>46022</v>
      </c>
      <c r="F2346" s="77">
        <v>5000000000</v>
      </c>
      <c r="G2346" s="77">
        <v>7000000000</v>
      </c>
      <c r="H2346" s="77">
        <v>2000000000</v>
      </c>
      <c r="I2346" s="77">
        <v>150000000</v>
      </c>
      <c r="J2346" s="79" t="s">
        <v>5701</v>
      </c>
      <c r="K2346" s="80">
        <f t="shared" si="107"/>
        <v>8</v>
      </c>
      <c r="L2346" s="48" t="s">
        <v>249</v>
      </c>
      <c r="M2346" s="79" t="s">
        <v>7127</v>
      </c>
      <c r="N2346" s="224">
        <v>8</v>
      </c>
      <c r="O2346" s="48" t="s">
        <v>7078</v>
      </c>
      <c r="P2346" s="75">
        <v>46022</v>
      </c>
      <c r="Q2346" s="75">
        <v>46022</v>
      </c>
      <c r="R2346" s="75">
        <v>40179</v>
      </c>
      <c r="S2346" s="48">
        <v>1</v>
      </c>
      <c r="T2346" s="48" t="s">
        <v>274</v>
      </c>
      <c r="U2346" s="48" t="s">
        <v>1112</v>
      </c>
      <c r="V2346" s="82" t="s">
        <v>5704</v>
      </c>
      <c r="W2346" s="75">
        <v>43465</v>
      </c>
      <c r="X2346" s="48">
        <v>15000000</v>
      </c>
      <c r="Y2346" s="77">
        <v>5000000000</v>
      </c>
      <c r="Z2346" s="94">
        <v>150000000</v>
      </c>
      <c r="AA2346" s="77">
        <v>0</v>
      </c>
      <c r="AB2346" s="48">
        <v>2</v>
      </c>
      <c r="AC2346" s="75">
        <v>46022</v>
      </c>
      <c r="AD2346" s="77">
        <v>5000000000</v>
      </c>
      <c r="AE2346" s="77">
        <v>5000000000</v>
      </c>
      <c r="AF2346" s="48">
        <v>15000000</v>
      </c>
    </row>
    <row r="2347" spans="1:32" x14ac:dyDescent="0.25">
      <c r="A2347" s="85" t="s">
        <v>12792</v>
      </c>
      <c r="B2347" s="48" t="s">
        <v>13292</v>
      </c>
      <c r="C2347" s="77">
        <v>2000000000</v>
      </c>
      <c r="D2347" s="48"/>
      <c r="E2347" s="75">
        <v>46022</v>
      </c>
      <c r="F2347" s="77">
        <v>5000000000</v>
      </c>
      <c r="G2347" s="77">
        <v>7000000000</v>
      </c>
      <c r="H2347" s="77">
        <v>2000000000</v>
      </c>
      <c r="I2347" s="77">
        <v>150000000</v>
      </c>
      <c r="J2347" s="79" t="s">
        <v>5701</v>
      </c>
      <c r="K2347" s="80">
        <f t="shared" si="107"/>
        <v>8</v>
      </c>
      <c r="L2347" s="48" t="s">
        <v>249</v>
      </c>
      <c r="M2347" s="79" t="s">
        <v>7127</v>
      </c>
      <c r="N2347" s="224">
        <v>8</v>
      </c>
      <c r="O2347" s="48" t="s">
        <v>7078</v>
      </c>
      <c r="P2347" s="75">
        <v>46022</v>
      </c>
      <c r="Q2347" s="75">
        <v>46022</v>
      </c>
      <c r="R2347" s="75">
        <v>40179</v>
      </c>
      <c r="S2347" s="48">
        <v>1</v>
      </c>
      <c r="T2347" s="48" t="s">
        <v>274</v>
      </c>
      <c r="U2347" s="48" t="s">
        <v>1112</v>
      </c>
      <c r="V2347" s="82" t="s">
        <v>5704</v>
      </c>
      <c r="W2347" s="75">
        <v>43465</v>
      </c>
      <c r="X2347" s="48">
        <v>15000000</v>
      </c>
      <c r="Y2347" s="77">
        <v>5000000000</v>
      </c>
      <c r="Z2347" s="94">
        <v>150000000</v>
      </c>
      <c r="AA2347" s="77">
        <v>0</v>
      </c>
      <c r="AB2347" s="48">
        <v>2</v>
      </c>
      <c r="AC2347" s="75">
        <v>46022</v>
      </c>
      <c r="AD2347" s="77">
        <v>5000000000</v>
      </c>
      <c r="AE2347" s="77">
        <v>5000000000</v>
      </c>
      <c r="AF2347" s="48">
        <v>15000000</v>
      </c>
    </row>
    <row r="2348" spans="1:32" x14ac:dyDescent="0.25">
      <c r="A2348" s="73" t="s">
        <v>12793</v>
      </c>
      <c r="B2348" s="48" t="s">
        <v>13293</v>
      </c>
      <c r="C2348" s="77">
        <v>2000000000</v>
      </c>
      <c r="D2348" s="48"/>
      <c r="E2348" s="75">
        <v>46022</v>
      </c>
      <c r="F2348" s="77">
        <v>5000000000</v>
      </c>
      <c r="G2348" s="77">
        <v>7000000000</v>
      </c>
      <c r="H2348" s="77">
        <v>2000000000</v>
      </c>
      <c r="I2348" s="77">
        <v>150000000</v>
      </c>
      <c r="J2348" s="79" t="s">
        <v>5701</v>
      </c>
      <c r="K2348" s="80">
        <f t="shared" si="107"/>
        <v>8</v>
      </c>
      <c r="L2348" s="48" t="s">
        <v>249</v>
      </c>
      <c r="M2348" s="79" t="s">
        <v>7127</v>
      </c>
      <c r="N2348" s="224">
        <v>8</v>
      </c>
      <c r="O2348" s="48" t="s">
        <v>7078</v>
      </c>
      <c r="P2348" s="75">
        <v>46022</v>
      </c>
      <c r="Q2348" s="75">
        <v>46022</v>
      </c>
      <c r="R2348" s="75">
        <v>40179</v>
      </c>
      <c r="S2348" s="48">
        <v>1</v>
      </c>
      <c r="T2348" s="48" t="s">
        <v>274</v>
      </c>
      <c r="U2348" s="48" t="s">
        <v>1112</v>
      </c>
      <c r="V2348" s="82" t="s">
        <v>5704</v>
      </c>
      <c r="W2348" s="75">
        <v>43465</v>
      </c>
      <c r="X2348" s="48">
        <v>15000000</v>
      </c>
      <c r="Y2348" s="77">
        <v>5000000000</v>
      </c>
      <c r="Z2348" s="94">
        <v>150000000</v>
      </c>
      <c r="AA2348" s="77">
        <v>0</v>
      </c>
      <c r="AB2348" s="48">
        <v>2</v>
      </c>
      <c r="AC2348" s="75">
        <v>46022</v>
      </c>
      <c r="AD2348" s="77">
        <v>5000000000</v>
      </c>
      <c r="AE2348" s="77">
        <v>5000000000</v>
      </c>
      <c r="AF2348" s="48">
        <v>15000000</v>
      </c>
    </row>
    <row r="2349" spans="1:32" x14ac:dyDescent="0.25">
      <c r="A2349" s="85" t="s">
        <v>12794</v>
      </c>
      <c r="B2349" s="48" t="s">
        <v>13294</v>
      </c>
      <c r="C2349" s="77">
        <v>2000000000</v>
      </c>
      <c r="D2349" s="48"/>
      <c r="E2349" s="75">
        <v>46022</v>
      </c>
      <c r="F2349" s="77">
        <v>5000000000</v>
      </c>
      <c r="G2349" s="77">
        <v>7000000000</v>
      </c>
      <c r="H2349" s="77">
        <v>2000000000</v>
      </c>
      <c r="I2349" s="77">
        <v>150000000</v>
      </c>
      <c r="J2349" s="79" t="s">
        <v>5701</v>
      </c>
      <c r="K2349" s="80">
        <f t="shared" si="107"/>
        <v>8</v>
      </c>
      <c r="L2349" s="48" t="s">
        <v>249</v>
      </c>
      <c r="M2349" s="79" t="s">
        <v>7127</v>
      </c>
      <c r="N2349" s="224">
        <v>8</v>
      </c>
      <c r="O2349" s="48" t="s">
        <v>7078</v>
      </c>
      <c r="P2349" s="75">
        <v>46022</v>
      </c>
      <c r="Q2349" s="75">
        <v>46022</v>
      </c>
      <c r="R2349" s="75">
        <v>40179</v>
      </c>
      <c r="S2349" s="48">
        <v>1</v>
      </c>
      <c r="T2349" s="48" t="s">
        <v>274</v>
      </c>
      <c r="U2349" s="48" t="s">
        <v>1112</v>
      </c>
      <c r="V2349" s="82" t="s">
        <v>5704</v>
      </c>
      <c r="W2349" s="75">
        <v>43465</v>
      </c>
      <c r="X2349" s="48">
        <v>15000000</v>
      </c>
      <c r="Y2349" s="77">
        <v>5000000000</v>
      </c>
      <c r="Z2349" s="94">
        <v>150000000</v>
      </c>
      <c r="AA2349" s="77">
        <v>0</v>
      </c>
      <c r="AB2349" s="48">
        <v>2</v>
      </c>
      <c r="AC2349" s="75">
        <v>46022</v>
      </c>
      <c r="AD2349" s="77">
        <v>5000000000</v>
      </c>
      <c r="AE2349" s="77">
        <v>5000000000</v>
      </c>
      <c r="AF2349" s="48">
        <v>15000000</v>
      </c>
    </row>
    <row r="2350" spans="1:32" x14ac:dyDescent="0.25">
      <c r="A2350" s="85" t="s">
        <v>12795</v>
      </c>
      <c r="B2350" s="48" t="s">
        <v>13295</v>
      </c>
      <c r="C2350" s="77">
        <v>2000000000</v>
      </c>
      <c r="D2350" s="48"/>
      <c r="E2350" s="75">
        <v>46022</v>
      </c>
      <c r="F2350" s="77">
        <v>5000000000</v>
      </c>
      <c r="G2350" s="77">
        <v>7000000000</v>
      </c>
      <c r="H2350" s="77">
        <v>2000000000</v>
      </c>
      <c r="I2350" s="77">
        <v>150000000</v>
      </c>
      <c r="J2350" s="79" t="s">
        <v>5701</v>
      </c>
      <c r="K2350" s="80">
        <f t="shared" si="107"/>
        <v>8</v>
      </c>
      <c r="L2350" s="48" t="s">
        <v>249</v>
      </c>
      <c r="M2350" s="79" t="s">
        <v>7127</v>
      </c>
      <c r="N2350" s="224">
        <v>8</v>
      </c>
      <c r="O2350" s="48" t="s">
        <v>7078</v>
      </c>
      <c r="P2350" s="75">
        <v>46022</v>
      </c>
      <c r="Q2350" s="75">
        <v>46022</v>
      </c>
      <c r="R2350" s="75">
        <v>40179</v>
      </c>
      <c r="S2350" s="48">
        <v>1</v>
      </c>
      <c r="T2350" s="48" t="s">
        <v>274</v>
      </c>
      <c r="U2350" s="48" t="s">
        <v>1112</v>
      </c>
      <c r="V2350" s="82" t="s">
        <v>5704</v>
      </c>
      <c r="W2350" s="75">
        <v>43465</v>
      </c>
      <c r="X2350" s="48">
        <v>15000000</v>
      </c>
      <c r="Y2350" s="77">
        <v>5000000000</v>
      </c>
      <c r="Z2350" s="94">
        <v>150000000</v>
      </c>
      <c r="AA2350" s="77">
        <v>0</v>
      </c>
      <c r="AB2350" s="48">
        <v>2</v>
      </c>
      <c r="AC2350" s="75">
        <v>46022</v>
      </c>
      <c r="AD2350" s="77">
        <v>5000000000</v>
      </c>
      <c r="AE2350" s="77">
        <v>5000000000</v>
      </c>
      <c r="AF2350" s="48">
        <v>15000000</v>
      </c>
    </row>
    <row r="2351" spans="1:32" x14ac:dyDescent="0.25">
      <c r="A2351" s="73" t="s">
        <v>12796</v>
      </c>
      <c r="B2351" s="48" t="s">
        <v>13296</v>
      </c>
      <c r="C2351" s="77">
        <v>2000000000</v>
      </c>
      <c r="D2351" s="48"/>
      <c r="E2351" s="75">
        <v>46022</v>
      </c>
      <c r="F2351" s="77">
        <v>5000000000</v>
      </c>
      <c r="G2351" s="77">
        <v>7000000000</v>
      </c>
      <c r="H2351" s="77">
        <v>2000000000</v>
      </c>
      <c r="I2351" s="77">
        <v>150000000</v>
      </c>
      <c r="J2351" s="79" t="s">
        <v>5701</v>
      </c>
      <c r="K2351" s="80">
        <f t="shared" si="107"/>
        <v>8</v>
      </c>
      <c r="L2351" s="48" t="s">
        <v>249</v>
      </c>
      <c r="M2351" s="79" t="s">
        <v>7127</v>
      </c>
      <c r="N2351" s="224">
        <v>8</v>
      </c>
      <c r="O2351" s="48" t="s">
        <v>7078</v>
      </c>
      <c r="P2351" s="75">
        <v>46022</v>
      </c>
      <c r="Q2351" s="75">
        <v>46022</v>
      </c>
      <c r="R2351" s="75">
        <v>40179</v>
      </c>
      <c r="S2351" s="48">
        <v>1</v>
      </c>
      <c r="T2351" s="48" t="s">
        <v>274</v>
      </c>
      <c r="U2351" s="48" t="s">
        <v>1112</v>
      </c>
      <c r="V2351" s="82" t="s">
        <v>5704</v>
      </c>
      <c r="W2351" s="75">
        <v>43465</v>
      </c>
      <c r="X2351" s="48">
        <v>15000000</v>
      </c>
      <c r="Y2351" s="77">
        <v>5000000000</v>
      </c>
      <c r="Z2351" s="94">
        <v>150000000</v>
      </c>
      <c r="AA2351" s="77">
        <v>0</v>
      </c>
      <c r="AB2351" s="48">
        <v>2</v>
      </c>
      <c r="AC2351" s="75">
        <v>46022</v>
      </c>
      <c r="AD2351" s="77">
        <v>5000000000</v>
      </c>
      <c r="AE2351" s="77">
        <v>5000000000</v>
      </c>
      <c r="AF2351" s="48">
        <v>15000000</v>
      </c>
    </row>
    <row r="2352" spans="1:32" x14ac:dyDescent="0.25">
      <c r="A2352" s="85" t="s">
        <v>12797</v>
      </c>
      <c r="B2352" s="48" t="s">
        <v>13297</v>
      </c>
      <c r="C2352" s="77">
        <v>2000000000</v>
      </c>
      <c r="D2352" s="48"/>
      <c r="E2352" s="75">
        <v>46022</v>
      </c>
      <c r="F2352" s="77">
        <v>5000000000</v>
      </c>
      <c r="G2352" s="77">
        <v>7000000000</v>
      </c>
      <c r="H2352" s="77">
        <v>2000000000</v>
      </c>
      <c r="I2352" s="77">
        <v>150000000</v>
      </c>
      <c r="J2352" s="79" t="s">
        <v>5701</v>
      </c>
      <c r="K2352" s="80">
        <f t="shared" si="107"/>
        <v>8</v>
      </c>
      <c r="L2352" s="48" t="s">
        <v>249</v>
      </c>
      <c r="M2352" s="79" t="s">
        <v>7127</v>
      </c>
      <c r="N2352" s="224">
        <v>8</v>
      </c>
      <c r="O2352" s="48" t="s">
        <v>7078</v>
      </c>
      <c r="P2352" s="75">
        <v>46022</v>
      </c>
      <c r="Q2352" s="75">
        <v>46022</v>
      </c>
      <c r="R2352" s="75">
        <v>40179</v>
      </c>
      <c r="S2352" s="48">
        <v>1</v>
      </c>
      <c r="T2352" s="48" t="s">
        <v>274</v>
      </c>
      <c r="U2352" s="48" t="s">
        <v>1112</v>
      </c>
      <c r="V2352" s="82" t="s">
        <v>5704</v>
      </c>
      <c r="W2352" s="75">
        <v>43465</v>
      </c>
      <c r="X2352" s="48">
        <v>15000000</v>
      </c>
      <c r="Y2352" s="77">
        <v>5000000000</v>
      </c>
      <c r="Z2352" s="94">
        <v>150000000</v>
      </c>
      <c r="AA2352" s="77">
        <v>0</v>
      </c>
      <c r="AB2352" s="48">
        <v>2</v>
      </c>
      <c r="AC2352" s="75">
        <v>46022</v>
      </c>
      <c r="AD2352" s="77">
        <v>5000000000</v>
      </c>
      <c r="AE2352" s="77">
        <v>5000000000</v>
      </c>
      <c r="AF2352" s="48">
        <v>15000000</v>
      </c>
    </row>
    <row r="2353" spans="1:32" x14ac:dyDescent="0.25">
      <c r="A2353" s="85" t="s">
        <v>12798</v>
      </c>
      <c r="B2353" s="48" t="s">
        <v>13298</v>
      </c>
      <c r="C2353" s="77">
        <v>2000000000</v>
      </c>
      <c r="D2353" s="48"/>
      <c r="E2353" s="75">
        <v>46022</v>
      </c>
      <c r="F2353" s="77">
        <v>5000000000</v>
      </c>
      <c r="G2353" s="77">
        <v>7000000000</v>
      </c>
      <c r="H2353" s="77">
        <v>2000000000</v>
      </c>
      <c r="I2353" s="77">
        <v>150000000</v>
      </c>
      <c r="J2353" s="79" t="s">
        <v>5701</v>
      </c>
      <c r="K2353" s="80">
        <f t="shared" si="107"/>
        <v>8</v>
      </c>
      <c r="L2353" s="48" t="s">
        <v>249</v>
      </c>
      <c r="M2353" s="79" t="s">
        <v>7127</v>
      </c>
      <c r="N2353" s="224">
        <v>8</v>
      </c>
      <c r="O2353" s="48" t="s">
        <v>7078</v>
      </c>
      <c r="P2353" s="75">
        <v>46022</v>
      </c>
      <c r="Q2353" s="75">
        <v>46022</v>
      </c>
      <c r="R2353" s="75">
        <v>40179</v>
      </c>
      <c r="S2353" s="48">
        <v>1</v>
      </c>
      <c r="T2353" s="48" t="s">
        <v>274</v>
      </c>
      <c r="U2353" s="48" t="s">
        <v>1112</v>
      </c>
      <c r="V2353" s="82" t="s">
        <v>5704</v>
      </c>
      <c r="W2353" s="75">
        <v>43465</v>
      </c>
      <c r="X2353" s="48">
        <v>15000000</v>
      </c>
      <c r="Y2353" s="77">
        <v>5000000000</v>
      </c>
      <c r="Z2353" s="94">
        <v>150000000</v>
      </c>
      <c r="AA2353" s="77">
        <v>0</v>
      </c>
      <c r="AB2353" s="48">
        <v>2</v>
      </c>
      <c r="AC2353" s="75">
        <v>46022</v>
      </c>
      <c r="AD2353" s="77">
        <v>5000000000</v>
      </c>
      <c r="AE2353" s="77">
        <v>5000000000</v>
      </c>
      <c r="AF2353" s="48">
        <v>15000000</v>
      </c>
    </row>
    <row r="2354" spans="1:32" x14ac:dyDescent="0.25">
      <c r="A2354" s="73" t="s">
        <v>12799</v>
      </c>
      <c r="B2354" s="48" t="s">
        <v>13299</v>
      </c>
      <c r="C2354" s="77">
        <v>2000000000</v>
      </c>
      <c r="D2354" s="48"/>
      <c r="E2354" s="75">
        <v>46022</v>
      </c>
      <c r="F2354" s="77">
        <v>5000000000</v>
      </c>
      <c r="G2354" s="77">
        <v>7000000000</v>
      </c>
      <c r="H2354" s="77">
        <v>2000000000</v>
      </c>
      <c r="I2354" s="77">
        <v>150000000</v>
      </c>
      <c r="J2354" s="79" t="s">
        <v>5701</v>
      </c>
      <c r="K2354" s="80">
        <f t="shared" si="107"/>
        <v>8</v>
      </c>
      <c r="L2354" s="48" t="s">
        <v>249</v>
      </c>
      <c r="M2354" s="79" t="s">
        <v>7127</v>
      </c>
      <c r="N2354" s="224">
        <v>8</v>
      </c>
      <c r="O2354" s="48" t="s">
        <v>7078</v>
      </c>
      <c r="P2354" s="75">
        <v>46022</v>
      </c>
      <c r="Q2354" s="75">
        <v>46022</v>
      </c>
      <c r="R2354" s="75">
        <v>40179</v>
      </c>
      <c r="S2354" s="48">
        <v>1</v>
      </c>
      <c r="T2354" s="48" t="s">
        <v>274</v>
      </c>
      <c r="U2354" s="48" t="s">
        <v>1112</v>
      </c>
      <c r="V2354" s="82" t="s">
        <v>5704</v>
      </c>
      <c r="W2354" s="75">
        <v>43465</v>
      </c>
      <c r="X2354" s="48">
        <v>15000000</v>
      </c>
      <c r="Y2354" s="77">
        <v>5000000000</v>
      </c>
      <c r="Z2354" s="94">
        <v>150000000</v>
      </c>
      <c r="AA2354" s="77">
        <v>0</v>
      </c>
      <c r="AB2354" s="48">
        <v>2</v>
      </c>
      <c r="AC2354" s="75">
        <v>46022</v>
      </c>
      <c r="AD2354" s="77">
        <v>5000000000</v>
      </c>
      <c r="AE2354" s="77">
        <v>5000000000</v>
      </c>
      <c r="AF2354" s="48">
        <v>15000000</v>
      </c>
    </row>
    <row r="2355" spans="1:32" x14ac:dyDescent="0.25">
      <c r="A2355" s="85" t="s">
        <v>12800</v>
      </c>
      <c r="B2355" s="48" t="s">
        <v>13300</v>
      </c>
      <c r="C2355" s="77">
        <v>2000000000</v>
      </c>
      <c r="D2355" s="48"/>
      <c r="E2355" s="75">
        <v>46022</v>
      </c>
      <c r="F2355" s="77">
        <v>5000000000</v>
      </c>
      <c r="G2355" s="77">
        <v>7000000000</v>
      </c>
      <c r="H2355" s="77">
        <v>2000000000</v>
      </c>
      <c r="I2355" s="77">
        <v>150000000</v>
      </c>
      <c r="J2355" s="79" t="s">
        <v>5701</v>
      </c>
      <c r="K2355" s="80">
        <f t="shared" si="107"/>
        <v>8</v>
      </c>
      <c r="L2355" s="48" t="s">
        <v>249</v>
      </c>
      <c r="M2355" s="79" t="s">
        <v>7127</v>
      </c>
      <c r="N2355" s="224">
        <v>8</v>
      </c>
      <c r="O2355" s="48" t="s">
        <v>7078</v>
      </c>
      <c r="P2355" s="75">
        <v>46022</v>
      </c>
      <c r="Q2355" s="75">
        <v>46022</v>
      </c>
      <c r="R2355" s="75">
        <v>40179</v>
      </c>
      <c r="S2355" s="48">
        <v>1</v>
      </c>
      <c r="T2355" s="48" t="s">
        <v>274</v>
      </c>
      <c r="U2355" s="48" t="s">
        <v>1112</v>
      </c>
      <c r="V2355" s="82" t="s">
        <v>5704</v>
      </c>
      <c r="W2355" s="75">
        <v>43465</v>
      </c>
      <c r="X2355" s="48">
        <v>15000000</v>
      </c>
      <c r="Y2355" s="77">
        <v>5000000000</v>
      </c>
      <c r="Z2355" s="94">
        <v>150000000</v>
      </c>
      <c r="AA2355" s="77">
        <v>0</v>
      </c>
      <c r="AB2355" s="48">
        <v>2</v>
      </c>
      <c r="AC2355" s="75">
        <v>46022</v>
      </c>
      <c r="AD2355" s="77">
        <v>5000000000</v>
      </c>
      <c r="AE2355" s="77">
        <v>5000000000</v>
      </c>
      <c r="AF2355" s="48">
        <v>15000000</v>
      </c>
    </row>
    <row r="2356" spans="1:32" x14ac:dyDescent="0.25">
      <c r="A2356" s="85" t="s">
        <v>12801</v>
      </c>
      <c r="B2356" s="48" t="s">
        <v>13301</v>
      </c>
      <c r="C2356" s="77">
        <v>2000000000</v>
      </c>
      <c r="D2356" s="48"/>
      <c r="E2356" s="75">
        <v>46022</v>
      </c>
      <c r="F2356" s="77">
        <v>5000000000</v>
      </c>
      <c r="G2356" s="77">
        <v>7000000000</v>
      </c>
      <c r="H2356" s="77">
        <v>2000000000</v>
      </c>
      <c r="I2356" s="77">
        <v>150000000</v>
      </c>
      <c r="J2356" s="79" t="s">
        <v>5701</v>
      </c>
      <c r="K2356" s="80">
        <f t="shared" si="107"/>
        <v>8</v>
      </c>
      <c r="L2356" s="48" t="s">
        <v>249</v>
      </c>
      <c r="M2356" s="79" t="s">
        <v>7127</v>
      </c>
      <c r="N2356" s="224">
        <v>8</v>
      </c>
      <c r="O2356" s="48" t="s">
        <v>7078</v>
      </c>
      <c r="P2356" s="75">
        <v>46022</v>
      </c>
      <c r="Q2356" s="75">
        <v>46022</v>
      </c>
      <c r="R2356" s="75">
        <v>40179</v>
      </c>
      <c r="S2356" s="48">
        <v>1</v>
      </c>
      <c r="T2356" s="48" t="s">
        <v>274</v>
      </c>
      <c r="U2356" s="48" t="s">
        <v>1112</v>
      </c>
      <c r="V2356" s="82" t="s">
        <v>5704</v>
      </c>
      <c r="W2356" s="75">
        <v>43465</v>
      </c>
      <c r="X2356" s="48">
        <v>15000000</v>
      </c>
      <c r="Y2356" s="77">
        <v>5000000000</v>
      </c>
      <c r="Z2356" s="94">
        <v>150000000</v>
      </c>
      <c r="AA2356" s="77">
        <v>0</v>
      </c>
      <c r="AB2356" s="48">
        <v>2</v>
      </c>
      <c r="AC2356" s="75">
        <v>46022</v>
      </c>
      <c r="AD2356" s="77">
        <v>5000000000</v>
      </c>
      <c r="AE2356" s="77">
        <v>5000000000</v>
      </c>
      <c r="AF2356" s="48">
        <v>15000000</v>
      </c>
    </row>
    <row r="2357" spans="1:32" x14ac:dyDescent="0.25">
      <c r="A2357" s="73" t="s">
        <v>12802</v>
      </c>
      <c r="B2357" s="48" t="s">
        <v>13302</v>
      </c>
      <c r="C2357" s="77">
        <v>2000000000</v>
      </c>
      <c r="D2357" s="48"/>
      <c r="E2357" s="75">
        <v>46022</v>
      </c>
      <c r="F2357" s="77">
        <v>5000000000</v>
      </c>
      <c r="G2357" s="77">
        <v>7000000000</v>
      </c>
      <c r="H2357" s="77">
        <v>2000000000</v>
      </c>
      <c r="I2357" s="77">
        <v>150000000</v>
      </c>
      <c r="J2357" s="79" t="s">
        <v>5701</v>
      </c>
      <c r="K2357" s="80">
        <f t="shared" si="107"/>
        <v>8</v>
      </c>
      <c r="L2357" s="48" t="s">
        <v>249</v>
      </c>
      <c r="M2357" s="79" t="s">
        <v>7127</v>
      </c>
      <c r="N2357" s="224">
        <v>8</v>
      </c>
      <c r="O2357" s="48" t="s">
        <v>7078</v>
      </c>
      <c r="P2357" s="75">
        <v>46022</v>
      </c>
      <c r="Q2357" s="75">
        <v>46022</v>
      </c>
      <c r="R2357" s="75">
        <v>40179</v>
      </c>
      <c r="S2357" s="48">
        <v>1</v>
      </c>
      <c r="T2357" s="48" t="s">
        <v>274</v>
      </c>
      <c r="U2357" s="48" t="s">
        <v>1112</v>
      </c>
      <c r="V2357" s="82" t="s">
        <v>5704</v>
      </c>
      <c r="W2357" s="75">
        <v>43465</v>
      </c>
      <c r="X2357" s="48">
        <v>15000000</v>
      </c>
      <c r="Y2357" s="77">
        <v>5000000000</v>
      </c>
      <c r="Z2357" s="94">
        <v>150000000</v>
      </c>
      <c r="AA2357" s="77">
        <v>0</v>
      </c>
      <c r="AB2357" s="48">
        <v>2</v>
      </c>
      <c r="AC2357" s="75">
        <v>46022</v>
      </c>
      <c r="AD2357" s="77">
        <v>5000000000</v>
      </c>
      <c r="AE2357" s="77">
        <v>5000000000</v>
      </c>
      <c r="AF2357" s="48">
        <v>15000000</v>
      </c>
    </row>
    <row r="2358" spans="1:32" x14ac:dyDescent="0.25">
      <c r="A2358" s="85" t="s">
        <v>12803</v>
      </c>
      <c r="B2358" s="48" t="s">
        <v>13303</v>
      </c>
      <c r="C2358" s="77">
        <v>2000000000</v>
      </c>
      <c r="D2358" s="48"/>
      <c r="E2358" s="75">
        <v>46022</v>
      </c>
      <c r="F2358" s="77">
        <v>5000000000</v>
      </c>
      <c r="G2358" s="77">
        <v>7000000000</v>
      </c>
      <c r="H2358" s="77">
        <v>2000000000</v>
      </c>
      <c r="I2358" s="77">
        <v>150000000</v>
      </c>
      <c r="J2358" s="79" t="s">
        <v>5701</v>
      </c>
      <c r="K2358" s="80">
        <f t="shared" si="107"/>
        <v>8</v>
      </c>
      <c r="L2358" s="48" t="s">
        <v>249</v>
      </c>
      <c r="M2358" s="79" t="s">
        <v>7127</v>
      </c>
      <c r="N2358" s="224">
        <v>8</v>
      </c>
      <c r="O2358" s="48" t="s">
        <v>7078</v>
      </c>
      <c r="P2358" s="75">
        <v>46022</v>
      </c>
      <c r="Q2358" s="75">
        <v>46022</v>
      </c>
      <c r="R2358" s="75">
        <v>40179</v>
      </c>
      <c r="S2358" s="48">
        <v>1</v>
      </c>
      <c r="T2358" s="48" t="s">
        <v>274</v>
      </c>
      <c r="U2358" s="48" t="s">
        <v>1112</v>
      </c>
      <c r="V2358" s="82" t="s">
        <v>5704</v>
      </c>
      <c r="W2358" s="75">
        <v>43465</v>
      </c>
      <c r="X2358" s="48">
        <v>15000000</v>
      </c>
      <c r="Y2358" s="77">
        <v>5000000000</v>
      </c>
      <c r="Z2358" s="94">
        <v>150000000</v>
      </c>
      <c r="AA2358" s="77">
        <v>0</v>
      </c>
      <c r="AB2358" s="48">
        <v>2</v>
      </c>
      <c r="AC2358" s="75">
        <v>46022</v>
      </c>
      <c r="AD2358" s="77">
        <v>5000000000</v>
      </c>
      <c r="AE2358" s="77">
        <v>5000000000</v>
      </c>
      <c r="AF2358" s="48">
        <v>15000000</v>
      </c>
    </row>
    <row r="2359" spans="1:32" x14ac:dyDescent="0.25">
      <c r="A2359" s="85" t="s">
        <v>12804</v>
      </c>
      <c r="B2359" s="48" t="s">
        <v>13304</v>
      </c>
      <c r="C2359" s="77">
        <v>2000000000</v>
      </c>
      <c r="D2359" s="48"/>
      <c r="E2359" s="75">
        <v>46022</v>
      </c>
      <c r="F2359" s="77">
        <v>5000000000</v>
      </c>
      <c r="G2359" s="77">
        <v>7000000000</v>
      </c>
      <c r="H2359" s="77">
        <v>2000000000</v>
      </c>
      <c r="I2359" s="77">
        <v>150000000</v>
      </c>
      <c r="J2359" s="79" t="s">
        <v>5701</v>
      </c>
      <c r="K2359" s="80">
        <f t="shared" si="107"/>
        <v>8</v>
      </c>
      <c r="L2359" s="48" t="s">
        <v>249</v>
      </c>
      <c r="M2359" s="79" t="s">
        <v>7127</v>
      </c>
      <c r="N2359" s="224">
        <v>8</v>
      </c>
      <c r="O2359" s="48" t="s">
        <v>7078</v>
      </c>
      <c r="P2359" s="75">
        <v>46022</v>
      </c>
      <c r="Q2359" s="75">
        <v>46022</v>
      </c>
      <c r="R2359" s="75">
        <v>40179</v>
      </c>
      <c r="S2359" s="48">
        <v>1</v>
      </c>
      <c r="T2359" s="48" t="s">
        <v>274</v>
      </c>
      <c r="U2359" s="48" t="s">
        <v>1112</v>
      </c>
      <c r="V2359" s="82" t="s">
        <v>5704</v>
      </c>
      <c r="W2359" s="75">
        <v>43465</v>
      </c>
      <c r="X2359" s="48">
        <v>15000000</v>
      </c>
      <c r="Y2359" s="77">
        <v>5000000000</v>
      </c>
      <c r="Z2359" s="94">
        <v>150000000</v>
      </c>
      <c r="AA2359" s="77">
        <v>0</v>
      </c>
      <c r="AB2359" s="48">
        <v>2</v>
      </c>
      <c r="AC2359" s="75">
        <v>46022</v>
      </c>
      <c r="AD2359" s="77">
        <v>5000000000</v>
      </c>
      <c r="AE2359" s="77">
        <v>5000000000</v>
      </c>
      <c r="AF2359" s="48">
        <v>15000000</v>
      </c>
    </row>
    <row r="2360" spans="1:32" x14ac:dyDescent="0.25">
      <c r="A2360" s="73" t="s">
        <v>12805</v>
      </c>
      <c r="B2360" s="48" t="s">
        <v>13305</v>
      </c>
      <c r="C2360" s="77">
        <v>2000000000</v>
      </c>
      <c r="D2360" s="48"/>
      <c r="E2360" s="75">
        <v>46022</v>
      </c>
      <c r="F2360" s="77">
        <v>5000000000</v>
      </c>
      <c r="G2360" s="77">
        <v>7000000000</v>
      </c>
      <c r="H2360" s="77">
        <v>2000000000</v>
      </c>
      <c r="I2360" s="77">
        <v>150000000</v>
      </c>
      <c r="J2360" s="79" t="s">
        <v>5701</v>
      </c>
      <c r="K2360" s="80">
        <f t="shared" si="107"/>
        <v>8</v>
      </c>
      <c r="L2360" s="48" t="s">
        <v>249</v>
      </c>
      <c r="M2360" s="79" t="s">
        <v>7127</v>
      </c>
      <c r="N2360" s="224">
        <v>8</v>
      </c>
      <c r="O2360" s="48" t="s">
        <v>7078</v>
      </c>
      <c r="P2360" s="75">
        <v>46022</v>
      </c>
      <c r="Q2360" s="75">
        <v>46022</v>
      </c>
      <c r="R2360" s="75">
        <v>40179</v>
      </c>
      <c r="S2360" s="48">
        <v>1</v>
      </c>
      <c r="T2360" s="48" t="s">
        <v>274</v>
      </c>
      <c r="U2360" s="48" t="s">
        <v>1112</v>
      </c>
      <c r="V2360" s="82" t="s">
        <v>5704</v>
      </c>
      <c r="W2360" s="75">
        <v>43465</v>
      </c>
      <c r="X2360" s="48">
        <v>15000000</v>
      </c>
      <c r="Y2360" s="77">
        <v>5000000000</v>
      </c>
      <c r="Z2360" s="94">
        <v>150000000</v>
      </c>
      <c r="AA2360" s="77">
        <v>0</v>
      </c>
      <c r="AB2360" s="48">
        <v>2</v>
      </c>
      <c r="AC2360" s="75">
        <v>46022</v>
      </c>
      <c r="AD2360" s="77">
        <v>5000000000</v>
      </c>
      <c r="AE2360" s="77">
        <v>5000000000</v>
      </c>
      <c r="AF2360" s="48">
        <v>15000000</v>
      </c>
    </row>
    <row r="2361" spans="1:32" x14ac:dyDescent="0.25">
      <c r="A2361" s="85" t="s">
        <v>12806</v>
      </c>
      <c r="B2361" s="48" t="s">
        <v>13306</v>
      </c>
      <c r="C2361" s="77">
        <v>2000000000</v>
      </c>
      <c r="D2361" s="48"/>
      <c r="E2361" s="75">
        <v>46022</v>
      </c>
      <c r="F2361" s="77">
        <v>5000000000</v>
      </c>
      <c r="G2361" s="77">
        <v>7000000000</v>
      </c>
      <c r="H2361" s="77">
        <v>2000000000</v>
      </c>
      <c r="I2361" s="77">
        <v>150000000</v>
      </c>
      <c r="J2361" s="79" t="s">
        <v>5701</v>
      </c>
      <c r="K2361" s="80">
        <f t="shared" si="107"/>
        <v>8</v>
      </c>
      <c r="L2361" s="48" t="s">
        <v>249</v>
      </c>
      <c r="M2361" s="79" t="s">
        <v>7127</v>
      </c>
      <c r="N2361" s="224">
        <v>8</v>
      </c>
      <c r="O2361" s="48" t="s">
        <v>7078</v>
      </c>
      <c r="P2361" s="75">
        <v>46022</v>
      </c>
      <c r="Q2361" s="75">
        <v>46022</v>
      </c>
      <c r="R2361" s="75">
        <v>40179</v>
      </c>
      <c r="S2361" s="48">
        <v>1</v>
      </c>
      <c r="T2361" s="48" t="s">
        <v>274</v>
      </c>
      <c r="U2361" s="48" t="s">
        <v>1112</v>
      </c>
      <c r="V2361" s="82" t="s">
        <v>5704</v>
      </c>
      <c r="W2361" s="75">
        <v>43465</v>
      </c>
      <c r="X2361" s="48">
        <v>15000000</v>
      </c>
      <c r="Y2361" s="77">
        <v>5000000000</v>
      </c>
      <c r="Z2361" s="94">
        <v>150000000</v>
      </c>
      <c r="AA2361" s="77">
        <v>0</v>
      </c>
      <c r="AB2361" s="48">
        <v>2</v>
      </c>
      <c r="AC2361" s="75">
        <v>46022</v>
      </c>
      <c r="AD2361" s="77">
        <v>5000000000</v>
      </c>
      <c r="AE2361" s="77">
        <v>5000000000</v>
      </c>
      <c r="AF2361" s="48">
        <v>15000000</v>
      </c>
    </row>
    <row r="2362" spans="1:32" x14ac:dyDescent="0.25">
      <c r="A2362" s="85" t="s">
        <v>12807</v>
      </c>
      <c r="B2362" s="48" t="s">
        <v>13307</v>
      </c>
      <c r="C2362" s="77">
        <v>2000000000</v>
      </c>
      <c r="D2362" s="48"/>
      <c r="E2362" s="75">
        <v>46022</v>
      </c>
      <c r="F2362" s="77">
        <v>5000000000</v>
      </c>
      <c r="G2362" s="77">
        <v>7000000000</v>
      </c>
      <c r="H2362" s="77">
        <v>2000000000</v>
      </c>
      <c r="I2362" s="77">
        <v>150000000</v>
      </c>
      <c r="J2362" s="79" t="s">
        <v>5701</v>
      </c>
      <c r="K2362" s="80">
        <f t="shared" si="107"/>
        <v>8</v>
      </c>
      <c r="L2362" s="48" t="s">
        <v>249</v>
      </c>
      <c r="M2362" s="79" t="s">
        <v>7127</v>
      </c>
      <c r="N2362" s="224">
        <v>8</v>
      </c>
      <c r="O2362" s="48" t="s">
        <v>7078</v>
      </c>
      <c r="P2362" s="75">
        <v>46022</v>
      </c>
      <c r="Q2362" s="75">
        <v>46022</v>
      </c>
      <c r="R2362" s="75">
        <v>40179</v>
      </c>
      <c r="S2362" s="48">
        <v>1</v>
      </c>
      <c r="T2362" s="48" t="s">
        <v>274</v>
      </c>
      <c r="U2362" s="48" t="s">
        <v>1112</v>
      </c>
      <c r="V2362" s="82" t="s">
        <v>5704</v>
      </c>
      <c r="W2362" s="75">
        <v>43465</v>
      </c>
      <c r="X2362" s="48">
        <v>15000000</v>
      </c>
      <c r="Y2362" s="77">
        <v>5000000000</v>
      </c>
      <c r="Z2362" s="94">
        <v>150000000</v>
      </c>
      <c r="AA2362" s="77">
        <v>0</v>
      </c>
      <c r="AB2362" s="48">
        <v>2</v>
      </c>
      <c r="AC2362" s="75">
        <v>46022</v>
      </c>
      <c r="AD2362" s="77">
        <v>5000000000</v>
      </c>
      <c r="AE2362" s="77">
        <v>5000000000</v>
      </c>
      <c r="AF2362" s="48">
        <v>15000000</v>
      </c>
    </row>
    <row r="2363" spans="1:32" x14ac:dyDescent="0.25">
      <c r="A2363" s="73" t="s">
        <v>12808</v>
      </c>
      <c r="B2363" s="48" t="s">
        <v>13308</v>
      </c>
      <c r="C2363" s="77">
        <v>2000000000</v>
      </c>
      <c r="D2363" s="48"/>
      <c r="E2363" s="75">
        <v>46022</v>
      </c>
      <c r="F2363" s="77">
        <v>5000000000</v>
      </c>
      <c r="G2363" s="77">
        <v>7000000000</v>
      </c>
      <c r="H2363" s="77">
        <v>2000000000</v>
      </c>
      <c r="I2363" s="77">
        <v>150000000</v>
      </c>
      <c r="J2363" s="79" t="s">
        <v>5701</v>
      </c>
      <c r="K2363" s="80">
        <f t="shared" si="107"/>
        <v>8</v>
      </c>
      <c r="L2363" s="48" t="s">
        <v>249</v>
      </c>
      <c r="M2363" s="79" t="s">
        <v>7127</v>
      </c>
      <c r="N2363" s="224">
        <v>8</v>
      </c>
      <c r="O2363" s="48" t="s">
        <v>7078</v>
      </c>
      <c r="P2363" s="75">
        <v>46022</v>
      </c>
      <c r="Q2363" s="75">
        <v>46022</v>
      </c>
      <c r="R2363" s="75">
        <v>40179</v>
      </c>
      <c r="S2363" s="48">
        <v>1</v>
      </c>
      <c r="T2363" s="48" t="s">
        <v>274</v>
      </c>
      <c r="U2363" s="48" t="s">
        <v>1112</v>
      </c>
      <c r="V2363" s="82" t="s">
        <v>5704</v>
      </c>
      <c r="W2363" s="75">
        <v>43465</v>
      </c>
      <c r="X2363" s="48">
        <v>15000000</v>
      </c>
      <c r="Y2363" s="77">
        <v>5000000000</v>
      </c>
      <c r="Z2363" s="94">
        <v>150000000</v>
      </c>
      <c r="AA2363" s="77">
        <v>0</v>
      </c>
      <c r="AB2363" s="48">
        <v>2</v>
      </c>
      <c r="AC2363" s="75">
        <v>46022</v>
      </c>
      <c r="AD2363" s="77">
        <v>5000000000</v>
      </c>
      <c r="AE2363" s="77">
        <v>5000000000</v>
      </c>
      <c r="AF2363" s="48">
        <v>15000000</v>
      </c>
    </row>
    <row r="2364" spans="1:32" x14ac:dyDescent="0.25">
      <c r="A2364" s="85" t="s">
        <v>12809</v>
      </c>
      <c r="B2364" s="48" t="s">
        <v>13309</v>
      </c>
      <c r="C2364" s="77">
        <v>2000000000</v>
      </c>
      <c r="D2364" s="48"/>
      <c r="E2364" s="75">
        <v>46022</v>
      </c>
      <c r="F2364" s="77">
        <v>5000000000</v>
      </c>
      <c r="G2364" s="77">
        <v>7000000000</v>
      </c>
      <c r="H2364" s="77">
        <v>2000000000</v>
      </c>
      <c r="I2364" s="77">
        <v>150000000</v>
      </c>
      <c r="J2364" s="79" t="s">
        <v>5701</v>
      </c>
      <c r="K2364" s="80">
        <f t="shared" si="107"/>
        <v>8</v>
      </c>
      <c r="L2364" s="48" t="s">
        <v>249</v>
      </c>
      <c r="M2364" s="79" t="s">
        <v>7127</v>
      </c>
      <c r="N2364" s="224">
        <v>8</v>
      </c>
      <c r="O2364" s="48" t="s">
        <v>7078</v>
      </c>
      <c r="P2364" s="75">
        <v>46022</v>
      </c>
      <c r="Q2364" s="75">
        <v>46022</v>
      </c>
      <c r="R2364" s="75">
        <v>40179</v>
      </c>
      <c r="S2364" s="48">
        <v>1</v>
      </c>
      <c r="T2364" s="48" t="s">
        <v>274</v>
      </c>
      <c r="U2364" s="48" t="s">
        <v>1112</v>
      </c>
      <c r="V2364" s="82" t="s">
        <v>5704</v>
      </c>
      <c r="W2364" s="75">
        <v>43465</v>
      </c>
      <c r="X2364" s="48">
        <v>15000000</v>
      </c>
      <c r="Y2364" s="77">
        <v>5000000000</v>
      </c>
      <c r="Z2364" s="94">
        <v>150000000</v>
      </c>
      <c r="AA2364" s="77">
        <v>0</v>
      </c>
      <c r="AB2364" s="48">
        <v>2</v>
      </c>
      <c r="AC2364" s="75">
        <v>46022</v>
      </c>
      <c r="AD2364" s="77">
        <v>5000000000</v>
      </c>
      <c r="AE2364" s="77">
        <v>5000000000</v>
      </c>
      <c r="AF2364" s="48">
        <v>15000000</v>
      </c>
    </row>
    <row r="2365" spans="1:32" x14ac:dyDescent="0.25">
      <c r="A2365" s="85" t="s">
        <v>12810</v>
      </c>
      <c r="B2365" s="48" t="s">
        <v>13310</v>
      </c>
      <c r="C2365" s="77">
        <v>2000000000</v>
      </c>
      <c r="D2365" s="48"/>
      <c r="E2365" s="75">
        <v>46022</v>
      </c>
      <c r="F2365" s="77">
        <v>5000000000</v>
      </c>
      <c r="G2365" s="77">
        <v>7000000000</v>
      </c>
      <c r="H2365" s="77">
        <v>2000000000</v>
      </c>
      <c r="I2365" s="77">
        <v>150000000</v>
      </c>
      <c r="J2365" s="79" t="s">
        <v>5701</v>
      </c>
      <c r="K2365" s="80">
        <f t="shared" si="107"/>
        <v>8</v>
      </c>
      <c r="L2365" s="48" t="s">
        <v>249</v>
      </c>
      <c r="M2365" s="79" t="s">
        <v>7127</v>
      </c>
      <c r="N2365" s="224">
        <v>8</v>
      </c>
      <c r="O2365" s="48" t="s">
        <v>7078</v>
      </c>
      <c r="P2365" s="75">
        <v>46022</v>
      </c>
      <c r="Q2365" s="75">
        <v>46022</v>
      </c>
      <c r="R2365" s="75">
        <v>40179</v>
      </c>
      <c r="S2365" s="48">
        <v>1</v>
      </c>
      <c r="T2365" s="48" t="s">
        <v>274</v>
      </c>
      <c r="U2365" s="48" t="s">
        <v>1112</v>
      </c>
      <c r="V2365" s="82" t="s">
        <v>5704</v>
      </c>
      <c r="W2365" s="75">
        <v>43465</v>
      </c>
      <c r="X2365" s="48">
        <v>15000000</v>
      </c>
      <c r="Y2365" s="77">
        <v>5000000000</v>
      </c>
      <c r="Z2365" s="94">
        <v>150000000</v>
      </c>
      <c r="AA2365" s="77">
        <v>0</v>
      </c>
      <c r="AB2365" s="48">
        <v>2</v>
      </c>
      <c r="AC2365" s="75">
        <v>46022</v>
      </c>
      <c r="AD2365" s="77">
        <v>5000000000</v>
      </c>
      <c r="AE2365" s="77">
        <v>5000000000</v>
      </c>
      <c r="AF2365" s="48">
        <v>15000000</v>
      </c>
    </row>
    <row r="2366" spans="1:32" x14ac:dyDescent="0.25">
      <c r="A2366" s="73" t="s">
        <v>12811</v>
      </c>
      <c r="B2366" s="48" t="s">
        <v>13311</v>
      </c>
      <c r="C2366" s="77">
        <v>2000000000</v>
      </c>
      <c r="D2366" s="48"/>
      <c r="E2366" s="75">
        <v>46022</v>
      </c>
      <c r="F2366" s="77">
        <v>5000000000</v>
      </c>
      <c r="G2366" s="77">
        <v>7000000000</v>
      </c>
      <c r="H2366" s="77">
        <v>2000000000</v>
      </c>
      <c r="I2366" s="77">
        <v>150000000</v>
      </c>
      <c r="J2366" s="79" t="s">
        <v>5701</v>
      </c>
      <c r="K2366" s="80">
        <f t="shared" si="107"/>
        <v>8</v>
      </c>
      <c r="L2366" s="48" t="s">
        <v>249</v>
      </c>
      <c r="M2366" s="79" t="s">
        <v>7127</v>
      </c>
      <c r="N2366" s="224">
        <v>8</v>
      </c>
      <c r="O2366" s="48" t="s">
        <v>7078</v>
      </c>
      <c r="P2366" s="75">
        <v>46022</v>
      </c>
      <c r="Q2366" s="75">
        <v>46022</v>
      </c>
      <c r="R2366" s="75">
        <v>40179</v>
      </c>
      <c r="S2366" s="48">
        <v>1</v>
      </c>
      <c r="T2366" s="48" t="s">
        <v>274</v>
      </c>
      <c r="U2366" s="48" t="s">
        <v>1112</v>
      </c>
      <c r="V2366" s="82" t="s">
        <v>5704</v>
      </c>
      <c r="W2366" s="75">
        <v>43465</v>
      </c>
      <c r="X2366" s="48">
        <v>15000000</v>
      </c>
      <c r="Y2366" s="77">
        <v>5000000000</v>
      </c>
      <c r="Z2366" s="94">
        <v>150000000</v>
      </c>
      <c r="AA2366" s="77">
        <v>0</v>
      </c>
      <c r="AB2366" s="48">
        <v>2</v>
      </c>
      <c r="AC2366" s="75">
        <v>46022</v>
      </c>
      <c r="AD2366" s="77">
        <v>5000000000</v>
      </c>
      <c r="AE2366" s="77">
        <v>5000000000</v>
      </c>
      <c r="AF2366" s="48">
        <v>15000000</v>
      </c>
    </row>
    <row r="2367" spans="1:32" x14ac:dyDescent="0.25">
      <c r="A2367" s="85" t="s">
        <v>12812</v>
      </c>
      <c r="B2367" s="48" t="s">
        <v>13312</v>
      </c>
      <c r="C2367" s="77">
        <v>2000000000</v>
      </c>
      <c r="D2367" s="48"/>
      <c r="E2367" s="75">
        <v>46022</v>
      </c>
      <c r="F2367" s="77">
        <v>5000000000</v>
      </c>
      <c r="G2367" s="77">
        <v>7000000000</v>
      </c>
      <c r="H2367" s="77">
        <v>2000000000</v>
      </c>
      <c r="I2367" s="77">
        <v>150000000</v>
      </c>
      <c r="J2367" s="79" t="s">
        <v>5701</v>
      </c>
      <c r="K2367" s="80">
        <f t="shared" si="107"/>
        <v>8</v>
      </c>
      <c r="L2367" s="48" t="s">
        <v>249</v>
      </c>
      <c r="M2367" s="79" t="s">
        <v>7127</v>
      </c>
      <c r="N2367" s="224">
        <v>8</v>
      </c>
      <c r="O2367" s="48" t="s">
        <v>7078</v>
      </c>
      <c r="P2367" s="75">
        <v>46022</v>
      </c>
      <c r="Q2367" s="75">
        <v>46022</v>
      </c>
      <c r="R2367" s="75">
        <v>40179</v>
      </c>
      <c r="S2367" s="48">
        <v>1</v>
      </c>
      <c r="T2367" s="48" t="s">
        <v>274</v>
      </c>
      <c r="U2367" s="48" t="s">
        <v>1112</v>
      </c>
      <c r="V2367" s="82" t="s">
        <v>5704</v>
      </c>
      <c r="W2367" s="75">
        <v>43465</v>
      </c>
      <c r="X2367" s="48">
        <v>15000000</v>
      </c>
      <c r="Y2367" s="77">
        <v>5000000000</v>
      </c>
      <c r="Z2367" s="94">
        <v>150000000</v>
      </c>
      <c r="AA2367" s="77">
        <v>0</v>
      </c>
      <c r="AB2367" s="48">
        <v>2</v>
      </c>
      <c r="AC2367" s="75">
        <v>46022</v>
      </c>
      <c r="AD2367" s="77">
        <v>5000000000</v>
      </c>
      <c r="AE2367" s="77">
        <v>5000000000</v>
      </c>
      <c r="AF2367" s="48">
        <v>15000000</v>
      </c>
    </row>
    <row r="2368" spans="1:32" x14ac:dyDescent="0.25">
      <c r="A2368" s="85" t="s">
        <v>12813</v>
      </c>
      <c r="B2368" s="48" t="s">
        <v>13313</v>
      </c>
      <c r="C2368" s="77">
        <v>2000000000</v>
      </c>
      <c r="D2368" s="48"/>
      <c r="E2368" s="75">
        <v>46022</v>
      </c>
      <c r="F2368" s="77">
        <v>5000000000</v>
      </c>
      <c r="G2368" s="77">
        <v>7000000000</v>
      </c>
      <c r="H2368" s="77">
        <v>2000000000</v>
      </c>
      <c r="I2368" s="77">
        <v>150000000</v>
      </c>
      <c r="J2368" s="79" t="s">
        <v>5701</v>
      </c>
      <c r="K2368" s="80">
        <f t="shared" si="107"/>
        <v>8</v>
      </c>
      <c r="L2368" s="48" t="s">
        <v>249</v>
      </c>
      <c r="M2368" s="79" t="s">
        <v>7127</v>
      </c>
      <c r="N2368" s="224">
        <v>8</v>
      </c>
      <c r="O2368" s="48" t="s">
        <v>7078</v>
      </c>
      <c r="P2368" s="75">
        <v>46022</v>
      </c>
      <c r="Q2368" s="75">
        <v>46022</v>
      </c>
      <c r="R2368" s="75">
        <v>40179</v>
      </c>
      <c r="S2368" s="48">
        <v>1</v>
      </c>
      <c r="T2368" s="48" t="s">
        <v>274</v>
      </c>
      <c r="U2368" s="48" t="s">
        <v>1112</v>
      </c>
      <c r="V2368" s="82" t="s">
        <v>5704</v>
      </c>
      <c r="W2368" s="75">
        <v>43465</v>
      </c>
      <c r="X2368" s="48">
        <v>15000000</v>
      </c>
      <c r="Y2368" s="77">
        <v>5000000000</v>
      </c>
      <c r="Z2368" s="94">
        <v>150000000</v>
      </c>
      <c r="AA2368" s="77">
        <v>0</v>
      </c>
      <c r="AB2368" s="48">
        <v>2</v>
      </c>
      <c r="AC2368" s="75">
        <v>46022</v>
      </c>
      <c r="AD2368" s="77">
        <v>5000000000</v>
      </c>
      <c r="AE2368" s="77">
        <v>5000000000</v>
      </c>
      <c r="AF2368" s="48">
        <v>15000000</v>
      </c>
    </row>
    <row r="2369" spans="1:32" x14ac:dyDescent="0.25">
      <c r="A2369" s="73" t="s">
        <v>12814</v>
      </c>
      <c r="B2369" s="48" t="s">
        <v>13314</v>
      </c>
      <c r="C2369" s="77">
        <v>2000000000</v>
      </c>
      <c r="D2369" s="48"/>
      <c r="E2369" s="75">
        <v>46022</v>
      </c>
      <c r="F2369" s="77">
        <v>5000000000</v>
      </c>
      <c r="G2369" s="77">
        <v>7000000000</v>
      </c>
      <c r="H2369" s="77">
        <v>2000000000</v>
      </c>
      <c r="I2369" s="77">
        <v>150000000</v>
      </c>
      <c r="J2369" s="79" t="s">
        <v>5701</v>
      </c>
      <c r="K2369" s="80">
        <f t="shared" si="107"/>
        <v>8</v>
      </c>
      <c r="L2369" s="48" t="s">
        <v>249</v>
      </c>
      <c r="M2369" s="79" t="s">
        <v>7127</v>
      </c>
      <c r="N2369" s="224">
        <v>8</v>
      </c>
      <c r="O2369" s="48" t="s">
        <v>7078</v>
      </c>
      <c r="P2369" s="75">
        <v>46022</v>
      </c>
      <c r="Q2369" s="75">
        <v>46022</v>
      </c>
      <c r="R2369" s="75">
        <v>40179</v>
      </c>
      <c r="S2369" s="48">
        <v>1</v>
      </c>
      <c r="T2369" s="48" t="s">
        <v>274</v>
      </c>
      <c r="U2369" s="48" t="s">
        <v>1112</v>
      </c>
      <c r="V2369" s="82" t="s">
        <v>5704</v>
      </c>
      <c r="W2369" s="75">
        <v>43465</v>
      </c>
      <c r="X2369" s="48">
        <v>15000000</v>
      </c>
      <c r="Y2369" s="77">
        <v>5000000000</v>
      </c>
      <c r="Z2369" s="94">
        <v>150000000</v>
      </c>
      <c r="AA2369" s="77">
        <v>0</v>
      </c>
      <c r="AB2369" s="48">
        <v>2</v>
      </c>
      <c r="AC2369" s="75">
        <v>46022</v>
      </c>
      <c r="AD2369" s="77">
        <v>5000000000</v>
      </c>
      <c r="AE2369" s="77">
        <v>5000000000</v>
      </c>
      <c r="AF2369" s="48">
        <v>15000000</v>
      </c>
    </row>
    <row r="2370" spans="1:32" x14ac:dyDescent="0.25">
      <c r="A2370" s="85" t="s">
        <v>12815</v>
      </c>
      <c r="B2370" s="48" t="s">
        <v>13315</v>
      </c>
      <c r="C2370" s="77">
        <v>2000000000</v>
      </c>
      <c r="D2370" s="48"/>
      <c r="E2370" s="75">
        <v>46022</v>
      </c>
      <c r="F2370" s="77">
        <v>5000000000</v>
      </c>
      <c r="G2370" s="77">
        <v>7000000000</v>
      </c>
      <c r="H2370" s="77">
        <v>2000000000</v>
      </c>
      <c r="I2370" s="77">
        <v>150000000</v>
      </c>
      <c r="J2370" s="79" t="s">
        <v>5701</v>
      </c>
      <c r="K2370" s="80">
        <f t="shared" si="107"/>
        <v>8</v>
      </c>
      <c r="L2370" s="48" t="s">
        <v>249</v>
      </c>
      <c r="M2370" s="79" t="s">
        <v>7127</v>
      </c>
      <c r="N2370" s="224">
        <v>8</v>
      </c>
      <c r="O2370" s="48" t="s">
        <v>7078</v>
      </c>
      <c r="P2370" s="75">
        <v>46022</v>
      </c>
      <c r="Q2370" s="75">
        <v>46022</v>
      </c>
      <c r="R2370" s="75">
        <v>40179</v>
      </c>
      <c r="S2370" s="48">
        <v>1</v>
      </c>
      <c r="T2370" s="48" t="s">
        <v>274</v>
      </c>
      <c r="U2370" s="48" t="s">
        <v>1112</v>
      </c>
      <c r="V2370" s="82" t="s">
        <v>5704</v>
      </c>
      <c r="W2370" s="75">
        <v>43465</v>
      </c>
      <c r="X2370" s="48">
        <v>15000000</v>
      </c>
      <c r="Y2370" s="77">
        <v>5000000000</v>
      </c>
      <c r="Z2370" s="94">
        <v>150000000</v>
      </c>
      <c r="AA2370" s="77">
        <v>0</v>
      </c>
      <c r="AB2370" s="48">
        <v>2</v>
      </c>
      <c r="AC2370" s="75">
        <v>46022</v>
      </c>
      <c r="AD2370" s="77">
        <v>5000000000</v>
      </c>
      <c r="AE2370" s="77">
        <v>5000000000</v>
      </c>
      <c r="AF2370" s="48">
        <v>15000000</v>
      </c>
    </row>
    <row r="2371" spans="1:32" x14ac:dyDescent="0.25">
      <c r="A2371" s="85" t="s">
        <v>12816</v>
      </c>
      <c r="B2371" s="48" t="s">
        <v>13316</v>
      </c>
      <c r="C2371" s="77">
        <v>2000000000</v>
      </c>
      <c r="D2371" s="48"/>
      <c r="E2371" s="75">
        <v>46022</v>
      </c>
      <c r="F2371" s="77">
        <v>5000000000</v>
      </c>
      <c r="G2371" s="77">
        <v>7000000000</v>
      </c>
      <c r="H2371" s="77">
        <v>2000000000</v>
      </c>
      <c r="I2371" s="77">
        <v>150000000</v>
      </c>
      <c r="J2371" s="79" t="s">
        <v>5701</v>
      </c>
      <c r="K2371" s="80">
        <f t="shared" ref="K2371:K2434" si="108">N2371</f>
        <v>8</v>
      </c>
      <c r="L2371" s="48" t="s">
        <v>249</v>
      </c>
      <c r="M2371" s="79" t="s">
        <v>7127</v>
      </c>
      <c r="N2371" s="224">
        <v>8</v>
      </c>
      <c r="O2371" s="48" t="s">
        <v>7078</v>
      </c>
      <c r="P2371" s="75">
        <v>46022</v>
      </c>
      <c r="Q2371" s="75">
        <v>46022</v>
      </c>
      <c r="R2371" s="75">
        <v>40179</v>
      </c>
      <c r="S2371" s="48">
        <v>1</v>
      </c>
      <c r="T2371" s="48" t="s">
        <v>274</v>
      </c>
      <c r="U2371" s="48" t="s">
        <v>1112</v>
      </c>
      <c r="V2371" s="82" t="s">
        <v>5704</v>
      </c>
      <c r="W2371" s="75">
        <v>43465</v>
      </c>
      <c r="X2371" s="48">
        <v>15000000</v>
      </c>
      <c r="Y2371" s="77">
        <v>5000000000</v>
      </c>
      <c r="Z2371" s="94">
        <v>150000000</v>
      </c>
      <c r="AA2371" s="77">
        <v>0</v>
      </c>
      <c r="AB2371" s="48">
        <v>2</v>
      </c>
      <c r="AC2371" s="75">
        <v>46022</v>
      </c>
      <c r="AD2371" s="77">
        <v>5000000000</v>
      </c>
      <c r="AE2371" s="77">
        <v>5000000000</v>
      </c>
      <c r="AF2371" s="48">
        <v>15000000</v>
      </c>
    </row>
    <row r="2372" spans="1:32" x14ac:dyDescent="0.25">
      <c r="A2372" s="73" t="s">
        <v>12817</v>
      </c>
      <c r="B2372" s="48" t="s">
        <v>13317</v>
      </c>
      <c r="C2372" s="77">
        <v>2000000000</v>
      </c>
      <c r="D2372" s="48"/>
      <c r="E2372" s="75">
        <v>46022</v>
      </c>
      <c r="F2372" s="77">
        <v>5000000000</v>
      </c>
      <c r="G2372" s="77">
        <v>7000000000</v>
      </c>
      <c r="H2372" s="77">
        <v>2000000000</v>
      </c>
      <c r="I2372" s="77">
        <v>150000000</v>
      </c>
      <c r="J2372" s="79" t="s">
        <v>5701</v>
      </c>
      <c r="K2372" s="80">
        <f t="shared" si="108"/>
        <v>8</v>
      </c>
      <c r="L2372" s="48" t="s">
        <v>249</v>
      </c>
      <c r="M2372" s="79" t="s">
        <v>7127</v>
      </c>
      <c r="N2372" s="224">
        <v>8</v>
      </c>
      <c r="O2372" s="48" t="s">
        <v>7078</v>
      </c>
      <c r="P2372" s="75">
        <v>46022</v>
      </c>
      <c r="Q2372" s="75">
        <v>46022</v>
      </c>
      <c r="R2372" s="75">
        <v>40179</v>
      </c>
      <c r="S2372" s="48">
        <v>1</v>
      </c>
      <c r="T2372" s="48" t="s">
        <v>274</v>
      </c>
      <c r="U2372" s="48" t="s">
        <v>1112</v>
      </c>
      <c r="V2372" s="82" t="s">
        <v>5704</v>
      </c>
      <c r="W2372" s="75">
        <v>43465</v>
      </c>
      <c r="X2372" s="48">
        <v>15000000</v>
      </c>
      <c r="Y2372" s="77">
        <v>5000000000</v>
      </c>
      <c r="Z2372" s="94">
        <v>150000000</v>
      </c>
      <c r="AA2372" s="77">
        <v>0</v>
      </c>
      <c r="AB2372" s="48">
        <v>2</v>
      </c>
      <c r="AC2372" s="75">
        <v>46022</v>
      </c>
      <c r="AD2372" s="77">
        <v>5000000000</v>
      </c>
      <c r="AE2372" s="77">
        <v>5000000000</v>
      </c>
      <c r="AF2372" s="48">
        <v>15000000</v>
      </c>
    </row>
    <row r="2373" spans="1:32" x14ac:dyDescent="0.25">
      <c r="A2373" s="85" t="s">
        <v>12818</v>
      </c>
      <c r="B2373" s="48" t="s">
        <v>13318</v>
      </c>
      <c r="C2373" s="77">
        <v>2000000000</v>
      </c>
      <c r="D2373" s="48"/>
      <c r="E2373" s="75">
        <v>46022</v>
      </c>
      <c r="F2373" s="77">
        <v>5000000000</v>
      </c>
      <c r="G2373" s="77">
        <v>7000000000</v>
      </c>
      <c r="H2373" s="77">
        <v>2000000000</v>
      </c>
      <c r="I2373" s="77">
        <v>150000000</v>
      </c>
      <c r="J2373" s="79" t="s">
        <v>5701</v>
      </c>
      <c r="K2373" s="80">
        <f t="shared" si="108"/>
        <v>8</v>
      </c>
      <c r="L2373" s="48" t="s">
        <v>249</v>
      </c>
      <c r="M2373" s="79" t="s">
        <v>7127</v>
      </c>
      <c r="N2373" s="224">
        <v>8</v>
      </c>
      <c r="O2373" s="48" t="s">
        <v>7078</v>
      </c>
      <c r="P2373" s="75">
        <v>46022</v>
      </c>
      <c r="Q2373" s="75">
        <v>46022</v>
      </c>
      <c r="R2373" s="75">
        <v>40179</v>
      </c>
      <c r="S2373" s="48">
        <v>1</v>
      </c>
      <c r="T2373" s="48" t="s">
        <v>274</v>
      </c>
      <c r="U2373" s="48" t="s">
        <v>1112</v>
      </c>
      <c r="V2373" s="82" t="s">
        <v>5704</v>
      </c>
      <c r="W2373" s="75">
        <v>43465</v>
      </c>
      <c r="X2373" s="48">
        <v>15000000</v>
      </c>
      <c r="Y2373" s="77">
        <v>5000000000</v>
      </c>
      <c r="Z2373" s="94">
        <v>150000000</v>
      </c>
      <c r="AA2373" s="77">
        <v>0</v>
      </c>
      <c r="AB2373" s="48">
        <v>2</v>
      </c>
      <c r="AC2373" s="75">
        <v>46022</v>
      </c>
      <c r="AD2373" s="77">
        <v>5000000000</v>
      </c>
      <c r="AE2373" s="77">
        <v>5000000000</v>
      </c>
      <c r="AF2373" s="48">
        <v>15000000</v>
      </c>
    </row>
    <row r="2374" spans="1:32" x14ac:dyDescent="0.25">
      <c r="A2374" s="85" t="s">
        <v>12819</v>
      </c>
      <c r="B2374" s="48" t="s">
        <v>13319</v>
      </c>
      <c r="C2374" s="77">
        <v>2000000000</v>
      </c>
      <c r="D2374" s="48"/>
      <c r="E2374" s="75">
        <v>46022</v>
      </c>
      <c r="F2374" s="77">
        <v>5000000000</v>
      </c>
      <c r="G2374" s="77">
        <v>7000000000</v>
      </c>
      <c r="H2374" s="77">
        <v>2000000000</v>
      </c>
      <c r="I2374" s="77">
        <v>150000000</v>
      </c>
      <c r="J2374" s="79" t="s">
        <v>5701</v>
      </c>
      <c r="K2374" s="80">
        <f t="shared" si="108"/>
        <v>8</v>
      </c>
      <c r="L2374" s="48" t="s">
        <v>249</v>
      </c>
      <c r="M2374" s="79" t="s">
        <v>7127</v>
      </c>
      <c r="N2374" s="224">
        <v>8</v>
      </c>
      <c r="O2374" s="48" t="s">
        <v>7078</v>
      </c>
      <c r="P2374" s="75">
        <v>46022</v>
      </c>
      <c r="Q2374" s="75">
        <v>46022</v>
      </c>
      <c r="R2374" s="75">
        <v>40179</v>
      </c>
      <c r="S2374" s="48">
        <v>1</v>
      </c>
      <c r="T2374" s="48" t="s">
        <v>274</v>
      </c>
      <c r="U2374" s="48" t="s">
        <v>1112</v>
      </c>
      <c r="V2374" s="82" t="s">
        <v>5704</v>
      </c>
      <c r="W2374" s="75">
        <v>43465</v>
      </c>
      <c r="X2374" s="48">
        <v>15000000</v>
      </c>
      <c r="Y2374" s="77">
        <v>5000000000</v>
      </c>
      <c r="Z2374" s="94">
        <v>150000000</v>
      </c>
      <c r="AA2374" s="77">
        <v>0</v>
      </c>
      <c r="AB2374" s="48">
        <v>2</v>
      </c>
      <c r="AC2374" s="75">
        <v>46022</v>
      </c>
      <c r="AD2374" s="77">
        <v>5000000000</v>
      </c>
      <c r="AE2374" s="77">
        <v>5000000000</v>
      </c>
      <c r="AF2374" s="48">
        <v>15000000</v>
      </c>
    </row>
    <row r="2375" spans="1:32" x14ac:dyDescent="0.25">
      <c r="A2375" s="73" t="s">
        <v>12820</v>
      </c>
      <c r="B2375" s="48" t="s">
        <v>13320</v>
      </c>
      <c r="C2375" s="77">
        <v>2000000000</v>
      </c>
      <c r="D2375" s="48"/>
      <c r="E2375" s="75">
        <v>46022</v>
      </c>
      <c r="F2375" s="77">
        <v>5000000000</v>
      </c>
      <c r="G2375" s="77">
        <v>7000000000</v>
      </c>
      <c r="H2375" s="77">
        <v>2000000000</v>
      </c>
      <c r="I2375" s="77">
        <v>150000000</v>
      </c>
      <c r="J2375" s="79" t="s">
        <v>5701</v>
      </c>
      <c r="K2375" s="80">
        <f t="shared" si="108"/>
        <v>8</v>
      </c>
      <c r="L2375" s="48" t="s">
        <v>249</v>
      </c>
      <c r="M2375" s="79" t="s">
        <v>7127</v>
      </c>
      <c r="N2375" s="224">
        <v>8</v>
      </c>
      <c r="O2375" s="48" t="s">
        <v>7078</v>
      </c>
      <c r="P2375" s="75">
        <v>46022</v>
      </c>
      <c r="Q2375" s="75">
        <v>46022</v>
      </c>
      <c r="R2375" s="75">
        <v>40179</v>
      </c>
      <c r="S2375" s="48">
        <v>1</v>
      </c>
      <c r="T2375" s="48" t="s">
        <v>274</v>
      </c>
      <c r="U2375" s="48" t="s">
        <v>1112</v>
      </c>
      <c r="V2375" s="82" t="s">
        <v>5704</v>
      </c>
      <c r="W2375" s="75">
        <v>43465</v>
      </c>
      <c r="X2375" s="48">
        <v>15000000</v>
      </c>
      <c r="Y2375" s="77">
        <v>5000000000</v>
      </c>
      <c r="Z2375" s="94">
        <v>150000000</v>
      </c>
      <c r="AA2375" s="77">
        <v>0</v>
      </c>
      <c r="AB2375" s="48">
        <v>2</v>
      </c>
      <c r="AC2375" s="75">
        <v>46022</v>
      </c>
      <c r="AD2375" s="77">
        <v>5000000000</v>
      </c>
      <c r="AE2375" s="77">
        <v>5000000000</v>
      </c>
      <c r="AF2375" s="48">
        <v>15000000</v>
      </c>
    </row>
    <row r="2376" spans="1:32" x14ac:dyDescent="0.25">
      <c r="A2376" s="85" t="s">
        <v>12821</v>
      </c>
      <c r="B2376" s="48" t="s">
        <v>13321</v>
      </c>
      <c r="C2376" s="77">
        <v>2000000000</v>
      </c>
      <c r="D2376" s="48"/>
      <c r="E2376" s="75">
        <v>46022</v>
      </c>
      <c r="F2376" s="77">
        <v>5000000000</v>
      </c>
      <c r="G2376" s="77">
        <v>7000000000</v>
      </c>
      <c r="H2376" s="77">
        <v>2000000000</v>
      </c>
      <c r="I2376" s="77">
        <v>150000000</v>
      </c>
      <c r="J2376" s="79" t="s">
        <v>5701</v>
      </c>
      <c r="K2376" s="80">
        <f t="shared" si="108"/>
        <v>8</v>
      </c>
      <c r="L2376" s="48" t="s">
        <v>249</v>
      </c>
      <c r="M2376" s="79" t="s">
        <v>7127</v>
      </c>
      <c r="N2376" s="224">
        <v>8</v>
      </c>
      <c r="O2376" s="48" t="s">
        <v>7078</v>
      </c>
      <c r="P2376" s="75">
        <v>46022</v>
      </c>
      <c r="Q2376" s="75">
        <v>46022</v>
      </c>
      <c r="R2376" s="75">
        <v>40179</v>
      </c>
      <c r="S2376" s="48">
        <v>1</v>
      </c>
      <c r="T2376" s="48" t="s">
        <v>274</v>
      </c>
      <c r="U2376" s="48" t="s">
        <v>1112</v>
      </c>
      <c r="V2376" s="82" t="s">
        <v>5704</v>
      </c>
      <c r="W2376" s="75">
        <v>43465</v>
      </c>
      <c r="X2376" s="48">
        <v>15000000</v>
      </c>
      <c r="Y2376" s="77">
        <v>5000000000</v>
      </c>
      <c r="Z2376" s="94">
        <v>150000000</v>
      </c>
      <c r="AA2376" s="77">
        <v>0</v>
      </c>
      <c r="AB2376" s="48">
        <v>2</v>
      </c>
      <c r="AC2376" s="75">
        <v>46022</v>
      </c>
      <c r="AD2376" s="77">
        <v>5000000000</v>
      </c>
      <c r="AE2376" s="77">
        <v>5000000000</v>
      </c>
      <c r="AF2376" s="48">
        <v>15000000</v>
      </c>
    </row>
    <row r="2377" spans="1:32" x14ac:dyDescent="0.25">
      <c r="A2377" s="85" t="s">
        <v>12822</v>
      </c>
      <c r="B2377" s="48" t="s">
        <v>13322</v>
      </c>
      <c r="C2377" s="77">
        <v>2000000000</v>
      </c>
      <c r="D2377" s="48"/>
      <c r="E2377" s="75">
        <v>46022</v>
      </c>
      <c r="F2377" s="77">
        <v>5000000000</v>
      </c>
      <c r="G2377" s="77">
        <v>7000000000</v>
      </c>
      <c r="H2377" s="77">
        <v>2000000000</v>
      </c>
      <c r="I2377" s="77">
        <v>150000000</v>
      </c>
      <c r="J2377" s="79" t="s">
        <v>5701</v>
      </c>
      <c r="K2377" s="80">
        <f t="shared" si="108"/>
        <v>8</v>
      </c>
      <c r="L2377" s="48" t="s">
        <v>249</v>
      </c>
      <c r="M2377" s="79" t="s">
        <v>7127</v>
      </c>
      <c r="N2377" s="224">
        <v>8</v>
      </c>
      <c r="O2377" s="48" t="s">
        <v>7078</v>
      </c>
      <c r="P2377" s="75">
        <v>46022</v>
      </c>
      <c r="Q2377" s="75">
        <v>46022</v>
      </c>
      <c r="R2377" s="75">
        <v>40179</v>
      </c>
      <c r="S2377" s="48">
        <v>1</v>
      </c>
      <c r="T2377" s="48" t="s">
        <v>274</v>
      </c>
      <c r="U2377" s="48" t="s">
        <v>1112</v>
      </c>
      <c r="V2377" s="82" t="s">
        <v>5704</v>
      </c>
      <c r="W2377" s="75">
        <v>43465</v>
      </c>
      <c r="X2377" s="48">
        <v>15000000</v>
      </c>
      <c r="Y2377" s="77">
        <v>5000000000</v>
      </c>
      <c r="Z2377" s="94">
        <v>150000000</v>
      </c>
      <c r="AA2377" s="77">
        <v>0</v>
      </c>
      <c r="AB2377" s="48">
        <v>2</v>
      </c>
      <c r="AC2377" s="75">
        <v>46022</v>
      </c>
      <c r="AD2377" s="77">
        <v>5000000000</v>
      </c>
      <c r="AE2377" s="77">
        <v>5000000000</v>
      </c>
      <c r="AF2377" s="48">
        <v>15000000</v>
      </c>
    </row>
    <row r="2378" spans="1:32" x14ac:dyDescent="0.25">
      <c r="A2378" s="73" t="s">
        <v>12823</v>
      </c>
      <c r="B2378" s="48" t="s">
        <v>13323</v>
      </c>
      <c r="C2378" s="77">
        <v>2000000000</v>
      </c>
      <c r="D2378" s="48"/>
      <c r="E2378" s="75">
        <v>46022</v>
      </c>
      <c r="F2378" s="77">
        <v>5000000000</v>
      </c>
      <c r="G2378" s="77">
        <v>7000000000</v>
      </c>
      <c r="H2378" s="77">
        <v>2000000000</v>
      </c>
      <c r="I2378" s="77">
        <v>150000000</v>
      </c>
      <c r="J2378" s="79" t="s">
        <v>5701</v>
      </c>
      <c r="K2378" s="80">
        <f t="shared" si="108"/>
        <v>8</v>
      </c>
      <c r="L2378" s="48" t="s">
        <v>249</v>
      </c>
      <c r="M2378" s="79" t="s">
        <v>7127</v>
      </c>
      <c r="N2378" s="224">
        <v>8</v>
      </c>
      <c r="O2378" s="48" t="s">
        <v>7078</v>
      </c>
      <c r="P2378" s="75">
        <v>46022</v>
      </c>
      <c r="Q2378" s="75">
        <v>46022</v>
      </c>
      <c r="R2378" s="75">
        <v>40179</v>
      </c>
      <c r="S2378" s="48">
        <v>1</v>
      </c>
      <c r="T2378" s="48" t="s">
        <v>274</v>
      </c>
      <c r="U2378" s="48" t="s">
        <v>1112</v>
      </c>
      <c r="V2378" s="82" t="s">
        <v>5704</v>
      </c>
      <c r="W2378" s="75">
        <v>43465</v>
      </c>
      <c r="X2378" s="48">
        <v>15000000</v>
      </c>
      <c r="Y2378" s="77">
        <v>5000000000</v>
      </c>
      <c r="Z2378" s="94">
        <v>150000000</v>
      </c>
      <c r="AA2378" s="77">
        <v>0</v>
      </c>
      <c r="AB2378" s="48">
        <v>2</v>
      </c>
      <c r="AC2378" s="75">
        <v>46022</v>
      </c>
      <c r="AD2378" s="77">
        <v>5000000000</v>
      </c>
      <c r="AE2378" s="77">
        <v>5000000000</v>
      </c>
      <c r="AF2378" s="48">
        <v>15000000</v>
      </c>
    </row>
    <row r="2379" spans="1:32" x14ac:dyDescent="0.25">
      <c r="A2379" s="85" t="s">
        <v>12824</v>
      </c>
      <c r="B2379" s="48" t="s">
        <v>13324</v>
      </c>
      <c r="C2379" s="77">
        <v>2000000000</v>
      </c>
      <c r="D2379" s="48"/>
      <c r="E2379" s="75">
        <v>46022</v>
      </c>
      <c r="F2379" s="77">
        <v>5000000000</v>
      </c>
      <c r="G2379" s="77">
        <v>7000000000</v>
      </c>
      <c r="H2379" s="77">
        <v>2000000000</v>
      </c>
      <c r="I2379" s="77">
        <v>150000000</v>
      </c>
      <c r="J2379" s="79" t="s">
        <v>5701</v>
      </c>
      <c r="K2379" s="80">
        <f t="shared" si="108"/>
        <v>8</v>
      </c>
      <c r="L2379" s="48" t="s">
        <v>249</v>
      </c>
      <c r="M2379" s="79" t="s">
        <v>7127</v>
      </c>
      <c r="N2379" s="224">
        <v>8</v>
      </c>
      <c r="O2379" s="48" t="s">
        <v>7078</v>
      </c>
      <c r="P2379" s="75">
        <v>46022</v>
      </c>
      <c r="Q2379" s="75">
        <v>46022</v>
      </c>
      <c r="R2379" s="75">
        <v>40179</v>
      </c>
      <c r="S2379" s="48">
        <v>1</v>
      </c>
      <c r="T2379" s="48" t="s">
        <v>274</v>
      </c>
      <c r="U2379" s="48" t="s">
        <v>1112</v>
      </c>
      <c r="V2379" s="82" t="s">
        <v>5704</v>
      </c>
      <c r="W2379" s="75">
        <v>43465</v>
      </c>
      <c r="X2379" s="48">
        <v>15000000</v>
      </c>
      <c r="Y2379" s="77">
        <v>5000000000</v>
      </c>
      <c r="Z2379" s="94">
        <v>150000000</v>
      </c>
      <c r="AA2379" s="77">
        <v>0</v>
      </c>
      <c r="AB2379" s="48">
        <v>2</v>
      </c>
      <c r="AC2379" s="75">
        <v>46022</v>
      </c>
      <c r="AD2379" s="77">
        <v>5000000000</v>
      </c>
      <c r="AE2379" s="77">
        <v>5000000000</v>
      </c>
      <c r="AF2379" s="48">
        <v>15000000</v>
      </c>
    </row>
    <row r="2380" spans="1:32" x14ac:dyDescent="0.25">
      <c r="A2380" s="85" t="s">
        <v>12825</v>
      </c>
      <c r="B2380" s="48" t="s">
        <v>13325</v>
      </c>
      <c r="C2380" s="77">
        <v>2000000000</v>
      </c>
      <c r="D2380" s="48"/>
      <c r="E2380" s="75">
        <v>46022</v>
      </c>
      <c r="F2380" s="77">
        <v>5000000000</v>
      </c>
      <c r="G2380" s="77">
        <v>7000000000</v>
      </c>
      <c r="H2380" s="77">
        <v>2000000000</v>
      </c>
      <c r="I2380" s="77">
        <v>150000000</v>
      </c>
      <c r="J2380" s="79" t="s">
        <v>5701</v>
      </c>
      <c r="K2380" s="80">
        <f t="shared" si="108"/>
        <v>8</v>
      </c>
      <c r="L2380" s="48" t="s">
        <v>249</v>
      </c>
      <c r="M2380" s="79" t="s">
        <v>7127</v>
      </c>
      <c r="N2380" s="224">
        <v>8</v>
      </c>
      <c r="O2380" s="48" t="s">
        <v>7078</v>
      </c>
      <c r="P2380" s="75">
        <v>46022</v>
      </c>
      <c r="Q2380" s="75">
        <v>46022</v>
      </c>
      <c r="R2380" s="75">
        <v>40179</v>
      </c>
      <c r="S2380" s="48">
        <v>1</v>
      </c>
      <c r="T2380" s="48" t="s">
        <v>274</v>
      </c>
      <c r="U2380" s="48" t="s">
        <v>1112</v>
      </c>
      <c r="V2380" s="82" t="s">
        <v>5704</v>
      </c>
      <c r="W2380" s="75">
        <v>43465</v>
      </c>
      <c r="X2380" s="48">
        <v>15000000</v>
      </c>
      <c r="Y2380" s="77">
        <v>5000000000</v>
      </c>
      <c r="Z2380" s="94">
        <v>150000000</v>
      </c>
      <c r="AA2380" s="77">
        <v>0</v>
      </c>
      <c r="AB2380" s="48">
        <v>2</v>
      </c>
      <c r="AC2380" s="75">
        <v>46022</v>
      </c>
      <c r="AD2380" s="77">
        <v>5000000000</v>
      </c>
      <c r="AE2380" s="77">
        <v>5000000000</v>
      </c>
      <c r="AF2380" s="48">
        <v>15000000</v>
      </c>
    </row>
    <row r="2381" spans="1:32" x14ac:dyDescent="0.25">
      <c r="A2381" s="73" t="s">
        <v>12826</v>
      </c>
      <c r="B2381" s="48" t="s">
        <v>13326</v>
      </c>
      <c r="C2381" s="77">
        <v>2000000000</v>
      </c>
      <c r="D2381" s="48"/>
      <c r="E2381" s="75">
        <v>46022</v>
      </c>
      <c r="F2381" s="77">
        <v>5000000000</v>
      </c>
      <c r="G2381" s="77">
        <v>7000000000</v>
      </c>
      <c r="H2381" s="77">
        <v>2000000000</v>
      </c>
      <c r="I2381" s="77">
        <v>150000000</v>
      </c>
      <c r="J2381" s="79" t="s">
        <v>5701</v>
      </c>
      <c r="K2381" s="80">
        <f t="shared" si="108"/>
        <v>8</v>
      </c>
      <c r="L2381" s="48" t="s">
        <v>249</v>
      </c>
      <c r="M2381" s="79" t="s">
        <v>7127</v>
      </c>
      <c r="N2381" s="224">
        <v>8</v>
      </c>
      <c r="O2381" s="48" t="s">
        <v>7078</v>
      </c>
      <c r="P2381" s="75">
        <v>46022</v>
      </c>
      <c r="Q2381" s="75">
        <v>46022</v>
      </c>
      <c r="R2381" s="75">
        <v>40179</v>
      </c>
      <c r="S2381" s="48">
        <v>1</v>
      </c>
      <c r="T2381" s="48" t="s">
        <v>274</v>
      </c>
      <c r="U2381" s="48" t="s">
        <v>1112</v>
      </c>
      <c r="V2381" s="82" t="s">
        <v>5704</v>
      </c>
      <c r="W2381" s="75">
        <v>43465</v>
      </c>
      <c r="X2381" s="48">
        <v>15000000</v>
      </c>
      <c r="Y2381" s="77">
        <v>5000000000</v>
      </c>
      <c r="Z2381" s="94">
        <v>150000000</v>
      </c>
      <c r="AA2381" s="77">
        <v>0</v>
      </c>
      <c r="AB2381" s="48">
        <v>2</v>
      </c>
      <c r="AC2381" s="75">
        <v>46022</v>
      </c>
      <c r="AD2381" s="77">
        <v>5000000000</v>
      </c>
      <c r="AE2381" s="77">
        <v>5000000000</v>
      </c>
      <c r="AF2381" s="48">
        <v>15000000</v>
      </c>
    </row>
    <row r="2382" spans="1:32" x14ac:dyDescent="0.25">
      <c r="A2382" s="85" t="s">
        <v>12827</v>
      </c>
      <c r="B2382" s="48" t="s">
        <v>13327</v>
      </c>
      <c r="C2382" s="77">
        <v>2000000000</v>
      </c>
      <c r="D2382" s="48"/>
      <c r="E2382" s="75">
        <v>46022</v>
      </c>
      <c r="F2382" s="77">
        <v>5000000000</v>
      </c>
      <c r="G2382" s="77">
        <v>7000000000</v>
      </c>
      <c r="H2382" s="77">
        <v>2000000000</v>
      </c>
      <c r="I2382" s="77">
        <v>150000000</v>
      </c>
      <c r="J2382" s="79" t="s">
        <v>5701</v>
      </c>
      <c r="K2382" s="80">
        <f t="shared" si="108"/>
        <v>8</v>
      </c>
      <c r="L2382" s="48" t="s">
        <v>249</v>
      </c>
      <c r="M2382" s="79" t="s">
        <v>7127</v>
      </c>
      <c r="N2382" s="224">
        <v>8</v>
      </c>
      <c r="O2382" s="48" t="s">
        <v>7078</v>
      </c>
      <c r="P2382" s="75">
        <v>46022</v>
      </c>
      <c r="Q2382" s="75">
        <v>46022</v>
      </c>
      <c r="R2382" s="75">
        <v>40179</v>
      </c>
      <c r="S2382" s="48">
        <v>1</v>
      </c>
      <c r="T2382" s="48" t="s">
        <v>274</v>
      </c>
      <c r="U2382" s="48" t="s">
        <v>1112</v>
      </c>
      <c r="V2382" s="82" t="s">
        <v>5704</v>
      </c>
      <c r="W2382" s="75">
        <v>43465</v>
      </c>
      <c r="X2382" s="48">
        <v>15000000</v>
      </c>
      <c r="Y2382" s="77">
        <v>5000000000</v>
      </c>
      <c r="Z2382" s="94">
        <v>150000000</v>
      </c>
      <c r="AA2382" s="77">
        <v>0</v>
      </c>
      <c r="AB2382" s="48">
        <v>2</v>
      </c>
      <c r="AC2382" s="75">
        <v>46022</v>
      </c>
      <c r="AD2382" s="77">
        <v>5000000000</v>
      </c>
      <c r="AE2382" s="77">
        <v>5000000000</v>
      </c>
      <c r="AF2382" s="48">
        <v>15000000</v>
      </c>
    </row>
    <row r="2383" spans="1:32" x14ac:dyDescent="0.25">
      <c r="A2383" s="85" t="s">
        <v>12828</v>
      </c>
      <c r="B2383" s="48" t="s">
        <v>13328</v>
      </c>
      <c r="C2383" s="77">
        <v>2000000000</v>
      </c>
      <c r="D2383" s="48"/>
      <c r="E2383" s="75">
        <v>46022</v>
      </c>
      <c r="F2383" s="77">
        <v>5000000000</v>
      </c>
      <c r="G2383" s="77">
        <v>7000000000</v>
      </c>
      <c r="H2383" s="77">
        <v>2000000000</v>
      </c>
      <c r="I2383" s="77">
        <v>150000000</v>
      </c>
      <c r="J2383" s="79" t="s">
        <v>5701</v>
      </c>
      <c r="K2383" s="80">
        <f t="shared" si="108"/>
        <v>8</v>
      </c>
      <c r="L2383" s="48" t="s">
        <v>249</v>
      </c>
      <c r="M2383" s="79" t="s">
        <v>7127</v>
      </c>
      <c r="N2383" s="224">
        <v>8</v>
      </c>
      <c r="O2383" s="48" t="s">
        <v>7078</v>
      </c>
      <c r="P2383" s="75">
        <v>46022</v>
      </c>
      <c r="Q2383" s="75">
        <v>46022</v>
      </c>
      <c r="R2383" s="75">
        <v>40179</v>
      </c>
      <c r="S2383" s="48">
        <v>1</v>
      </c>
      <c r="T2383" s="48" t="s">
        <v>274</v>
      </c>
      <c r="U2383" s="48" t="s">
        <v>1112</v>
      </c>
      <c r="V2383" s="82" t="s">
        <v>5704</v>
      </c>
      <c r="W2383" s="75">
        <v>43465</v>
      </c>
      <c r="X2383" s="48">
        <v>15000000</v>
      </c>
      <c r="Y2383" s="77">
        <v>5000000000</v>
      </c>
      <c r="Z2383" s="94">
        <v>150000000</v>
      </c>
      <c r="AA2383" s="77">
        <v>0</v>
      </c>
      <c r="AB2383" s="48">
        <v>2</v>
      </c>
      <c r="AC2383" s="75">
        <v>46022</v>
      </c>
      <c r="AD2383" s="77">
        <v>5000000000</v>
      </c>
      <c r="AE2383" s="77">
        <v>5000000000</v>
      </c>
      <c r="AF2383" s="48">
        <v>15000000</v>
      </c>
    </row>
    <row r="2384" spans="1:32" x14ac:dyDescent="0.25">
      <c r="A2384" s="73" t="s">
        <v>12829</v>
      </c>
      <c r="B2384" s="48" t="s">
        <v>13329</v>
      </c>
      <c r="C2384" s="77">
        <v>2000000000</v>
      </c>
      <c r="D2384" s="48"/>
      <c r="E2384" s="75">
        <v>46022</v>
      </c>
      <c r="F2384" s="77">
        <v>5000000000</v>
      </c>
      <c r="G2384" s="77">
        <v>7000000000</v>
      </c>
      <c r="H2384" s="77">
        <v>2000000000</v>
      </c>
      <c r="I2384" s="77">
        <v>150000000</v>
      </c>
      <c r="J2384" s="79" t="s">
        <v>5701</v>
      </c>
      <c r="K2384" s="80">
        <f t="shared" si="108"/>
        <v>8</v>
      </c>
      <c r="L2384" s="48" t="s">
        <v>249</v>
      </c>
      <c r="M2384" s="79" t="s">
        <v>7127</v>
      </c>
      <c r="N2384" s="224">
        <v>8</v>
      </c>
      <c r="O2384" s="48" t="s">
        <v>7078</v>
      </c>
      <c r="P2384" s="75">
        <v>46022</v>
      </c>
      <c r="Q2384" s="75">
        <v>46022</v>
      </c>
      <c r="R2384" s="75">
        <v>40179</v>
      </c>
      <c r="S2384" s="48">
        <v>1</v>
      </c>
      <c r="T2384" s="48" t="s">
        <v>274</v>
      </c>
      <c r="U2384" s="48" t="s">
        <v>1112</v>
      </c>
      <c r="V2384" s="82" t="s">
        <v>5704</v>
      </c>
      <c r="W2384" s="75">
        <v>43465</v>
      </c>
      <c r="X2384" s="48">
        <v>15000000</v>
      </c>
      <c r="Y2384" s="77">
        <v>5000000000</v>
      </c>
      <c r="Z2384" s="94">
        <v>150000000</v>
      </c>
      <c r="AA2384" s="77">
        <v>0</v>
      </c>
      <c r="AB2384" s="48">
        <v>2</v>
      </c>
      <c r="AC2384" s="75">
        <v>46022</v>
      </c>
      <c r="AD2384" s="77">
        <v>5000000000</v>
      </c>
      <c r="AE2384" s="77">
        <v>5000000000</v>
      </c>
      <c r="AF2384" s="48">
        <v>15000000</v>
      </c>
    </row>
    <row r="2385" spans="1:32" x14ac:dyDescent="0.25">
      <c r="A2385" s="85" t="s">
        <v>12830</v>
      </c>
      <c r="B2385" s="48" t="s">
        <v>13330</v>
      </c>
      <c r="C2385" s="77">
        <v>2000000000</v>
      </c>
      <c r="D2385" s="48"/>
      <c r="E2385" s="75">
        <v>46022</v>
      </c>
      <c r="F2385" s="77">
        <v>5000000000</v>
      </c>
      <c r="G2385" s="77">
        <v>7000000000</v>
      </c>
      <c r="H2385" s="77">
        <v>2000000000</v>
      </c>
      <c r="I2385" s="77">
        <v>150000000</v>
      </c>
      <c r="J2385" s="79" t="s">
        <v>5701</v>
      </c>
      <c r="K2385" s="80">
        <f t="shared" si="108"/>
        <v>8</v>
      </c>
      <c r="L2385" s="48" t="s">
        <v>249</v>
      </c>
      <c r="M2385" s="79" t="s">
        <v>7127</v>
      </c>
      <c r="N2385" s="224">
        <v>8</v>
      </c>
      <c r="O2385" s="48" t="s">
        <v>7078</v>
      </c>
      <c r="P2385" s="75">
        <v>46022</v>
      </c>
      <c r="Q2385" s="75">
        <v>46022</v>
      </c>
      <c r="R2385" s="75">
        <v>40179</v>
      </c>
      <c r="S2385" s="48">
        <v>1</v>
      </c>
      <c r="T2385" s="48" t="s">
        <v>274</v>
      </c>
      <c r="U2385" s="48" t="s">
        <v>1112</v>
      </c>
      <c r="V2385" s="82" t="s">
        <v>5704</v>
      </c>
      <c r="W2385" s="75">
        <v>43465</v>
      </c>
      <c r="X2385" s="48">
        <v>15000000</v>
      </c>
      <c r="Y2385" s="77">
        <v>5000000000</v>
      </c>
      <c r="Z2385" s="94">
        <v>150000000</v>
      </c>
      <c r="AA2385" s="77">
        <v>0</v>
      </c>
      <c r="AB2385" s="48">
        <v>2</v>
      </c>
      <c r="AC2385" s="75">
        <v>46022</v>
      </c>
      <c r="AD2385" s="77">
        <v>5000000000</v>
      </c>
      <c r="AE2385" s="77">
        <v>5000000000</v>
      </c>
      <c r="AF2385" s="48">
        <v>15000000</v>
      </c>
    </row>
    <row r="2386" spans="1:32" x14ac:dyDescent="0.25">
      <c r="A2386" s="85" t="s">
        <v>12831</v>
      </c>
      <c r="B2386" s="48" t="s">
        <v>13331</v>
      </c>
      <c r="C2386" s="77">
        <v>2000000000</v>
      </c>
      <c r="D2386" s="48"/>
      <c r="E2386" s="75">
        <v>46022</v>
      </c>
      <c r="F2386" s="77">
        <v>5000000000</v>
      </c>
      <c r="G2386" s="77">
        <v>7000000000</v>
      </c>
      <c r="H2386" s="77">
        <v>2000000000</v>
      </c>
      <c r="I2386" s="77">
        <v>150000000</v>
      </c>
      <c r="J2386" s="79" t="s">
        <v>5701</v>
      </c>
      <c r="K2386" s="80">
        <f t="shared" si="108"/>
        <v>8</v>
      </c>
      <c r="L2386" s="48" t="s">
        <v>249</v>
      </c>
      <c r="M2386" s="79" t="s">
        <v>7127</v>
      </c>
      <c r="N2386" s="224">
        <v>8</v>
      </c>
      <c r="O2386" s="48" t="s">
        <v>7078</v>
      </c>
      <c r="P2386" s="75">
        <v>46022</v>
      </c>
      <c r="Q2386" s="75">
        <v>46022</v>
      </c>
      <c r="R2386" s="75">
        <v>40179</v>
      </c>
      <c r="S2386" s="48">
        <v>1</v>
      </c>
      <c r="T2386" s="48" t="s">
        <v>274</v>
      </c>
      <c r="U2386" s="48" t="s">
        <v>1112</v>
      </c>
      <c r="V2386" s="82" t="s">
        <v>5704</v>
      </c>
      <c r="W2386" s="75">
        <v>43465</v>
      </c>
      <c r="X2386" s="48">
        <v>15000000</v>
      </c>
      <c r="Y2386" s="77">
        <v>5000000000</v>
      </c>
      <c r="Z2386" s="94">
        <v>150000000</v>
      </c>
      <c r="AA2386" s="77">
        <v>0</v>
      </c>
      <c r="AB2386" s="48">
        <v>2</v>
      </c>
      <c r="AC2386" s="75">
        <v>46022</v>
      </c>
      <c r="AD2386" s="77">
        <v>5000000000</v>
      </c>
      <c r="AE2386" s="77">
        <v>5000000000</v>
      </c>
      <c r="AF2386" s="48">
        <v>15000000</v>
      </c>
    </row>
    <row r="2387" spans="1:32" x14ac:dyDescent="0.25">
      <c r="A2387" s="73" t="s">
        <v>12832</v>
      </c>
      <c r="B2387" s="48" t="s">
        <v>13332</v>
      </c>
      <c r="C2387" s="77">
        <v>2000000000</v>
      </c>
      <c r="D2387" s="48"/>
      <c r="E2387" s="75">
        <v>46022</v>
      </c>
      <c r="F2387" s="77">
        <v>5000000000</v>
      </c>
      <c r="G2387" s="77">
        <v>7000000000</v>
      </c>
      <c r="H2387" s="77">
        <v>2000000000</v>
      </c>
      <c r="I2387" s="77">
        <v>150000000</v>
      </c>
      <c r="J2387" s="79" t="s">
        <v>5701</v>
      </c>
      <c r="K2387" s="80">
        <f t="shared" si="108"/>
        <v>8</v>
      </c>
      <c r="L2387" s="48" t="s">
        <v>249</v>
      </c>
      <c r="M2387" s="79" t="s">
        <v>7127</v>
      </c>
      <c r="N2387" s="224">
        <v>8</v>
      </c>
      <c r="O2387" s="48" t="s">
        <v>7078</v>
      </c>
      <c r="P2387" s="75">
        <v>46022</v>
      </c>
      <c r="Q2387" s="75">
        <v>46022</v>
      </c>
      <c r="R2387" s="75">
        <v>40179</v>
      </c>
      <c r="S2387" s="48">
        <v>1</v>
      </c>
      <c r="T2387" s="48" t="s">
        <v>274</v>
      </c>
      <c r="U2387" s="48" t="s">
        <v>1112</v>
      </c>
      <c r="V2387" s="82" t="s">
        <v>5704</v>
      </c>
      <c r="W2387" s="75">
        <v>43465</v>
      </c>
      <c r="X2387" s="48">
        <v>15000000</v>
      </c>
      <c r="Y2387" s="77">
        <v>5000000000</v>
      </c>
      <c r="Z2387" s="94">
        <v>150000000</v>
      </c>
      <c r="AA2387" s="77">
        <v>0</v>
      </c>
      <c r="AB2387" s="48">
        <v>2</v>
      </c>
      <c r="AC2387" s="75">
        <v>46022</v>
      </c>
      <c r="AD2387" s="77">
        <v>5000000000</v>
      </c>
      <c r="AE2387" s="77">
        <v>5000000000</v>
      </c>
      <c r="AF2387" s="48">
        <v>15000000</v>
      </c>
    </row>
    <row r="2388" spans="1:32" x14ac:dyDescent="0.25">
      <c r="A2388" s="85" t="s">
        <v>12833</v>
      </c>
      <c r="B2388" s="48" t="s">
        <v>13333</v>
      </c>
      <c r="C2388" s="77">
        <v>2000000000</v>
      </c>
      <c r="D2388" s="48"/>
      <c r="E2388" s="75">
        <v>46022</v>
      </c>
      <c r="F2388" s="77">
        <v>5000000000</v>
      </c>
      <c r="G2388" s="77">
        <v>7000000000</v>
      </c>
      <c r="H2388" s="77">
        <v>2000000000</v>
      </c>
      <c r="I2388" s="77">
        <v>150000000</v>
      </c>
      <c r="J2388" s="79" t="s">
        <v>5701</v>
      </c>
      <c r="K2388" s="80">
        <f t="shared" si="108"/>
        <v>8</v>
      </c>
      <c r="L2388" s="48" t="s">
        <v>249</v>
      </c>
      <c r="M2388" s="79" t="s">
        <v>7127</v>
      </c>
      <c r="N2388" s="224">
        <v>8</v>
      </c>
      <c r="O2388" s="48" t="s">
        <v>7078</v>
      </c>
      <c r="P2388" s="75">
        <v>46022</v>
      </c>
      <c r="Q2388" s="75">
        <v>46022</v>
      </c>
      <c r="R2388" s="75">
        <v>40179</v>
      </c>
      <c r="S2388" s="48">
        <v>1</v>
      </c>
      <c r="T2388" s="48" t="s">
        <v>274</v>
      </c>
      <c r="U2388" s="48" t="s">
        <v>1112</v>
      </c>
      <c r="V2388" s="82" t="s">
        <v>5704</v>
      </c>
      <c r="W2388" s="75">
        <v>43465</v>
      </c>
      <c r="X2388" s="48">
        <v>15000000</v>
      </c>
      <c r="Y2388" s="77">
        <v>5000000000</v>
      </c>
      <c r="Z2388" s="94">
        <v>150000000</v>
      </c>
      <c r="AA2388" s="77">
        <v>0</v>
      </c>
      <c r="AB2388" s="48">
        <v>2</v>
      </c>
      <c r="AC2388" s="75">
        <v>46022</v>
      </c>
      <c r="AD2388" s="77">
        <v>5000000000</v>
      </c>
      <c r="AE2388" s="77">
        <v>5000000000</v>
      </c>
      <c r="AF2388" s="48">
        <v>15000000</v>
      </c>
    </row>
    <row r="2389" spans="1:32" x14ac:dyDescent="0.25">
      <c r="A2389" s="85" t="s">
        <v>12834</v>
      </c>
      <c r="B2389" s="48" t="s">
        <v>13334</v>
      </c>
      <c r="C2389" s="77">
        <v>2000000000</v>
      </c>
      <c r="D2389" s="48"/>
      <c r="E2389" s="75">
        <v>46022</v>
      </c>
      <c r="F2389" s="77">
        <v>5000000000</v>
      </c>
      <c r="G2389" s="77">
        <v>7000000000</v>
      </c>
      <c r="H2389" s="77">
        <v>2000000000</v>
      </c>
      <c r="I2389" s="77">
        <v>150000000</v>
      </c>
      <c r="J2389" s="79" t="s">
        <v>5701</v>
      </c>
      <c r="K2389" s="80">
        <f t="shared" si="108"/>
        <v>8</v>
      </c>
      <c r="L2389" s="48" t="s">
        <v>249</v>
      </c>
      <c r="M2389" s="79" t="s">
        <v>7127</v>
      </c>
      <c r="N2389" s="224">
        <v>8</v>
      </c>
      <c r="O2389" s="48" t="s">
        <v>7078</v>
      </c>
      <c r="P2389" s="75">
        <v>46022</v>
      </c>
      <c r="Q2389" s="75">
        <v>46022</v>
      </c>
      <c r="R2389" s="75">
        <v>40179</v>
      </c>
      <c r="S2389" s="48">
        <v>1</v>
      </c>
      <c r="T2389" s="48" t="s">
        <v>274</v>
      </c>
      <c r="U2389" s="48" t="s">
        <v>1112</v>
      </c>
      <c r="V2389" s="82" t="s">
        <v>5704</v>
      </c>
      <c r="W2389" s="75">
        <v>43465</v>
      </c>
      <c r="X2389" s="48">
        <v>15000000</v>
      </c>
      <c r="Y2389" s="77">
        <v>5000000000</v>
      </c>
      <c r="Z2389" s="94">
        <v>150000000</v>
      </c>
      <c r="AA2389" s="77">
        <v>0</v>
      </c>
      <c r="AB2389" s="48">
        <v>2</v>
      </c>
      <c r="AC2389" s="75">
        <v>46022</v>
      </c>
      <c r="AD2389" s="77">
        <v>5000000000</v>
      </c>
      <c r="AE2389" s="77">
        <v>5000000000</v>
      </c>
      <c r="AF2389" s="48">
        <v>15000000</v>
      </c>
    </row>
    <row r="2390" spans="1:32" x14ac:dyDescent="0.25">
      <c r="A2390" s="73" t="s">
        <v>12835</v>
      </c>
      <c r="B2390" s="48" t="s">
        <v>13335</v>
      </c>
      <c r="C2390" s="77">
        <v>2000000000</v>
      </c>
      <c r="D2390" s="48"/>
      <c r="E2390" s="75">
        <v>46022</v>
      </c>
      <c r="F2390" s="77">
        <v>5000000000</v>
      </c>
      <c r="G2390" s="77">
        <v>7000000000</v>
      </c>
      <c r="H2390" s="77">
        <v>2000000000</v>
      </c>
      <c r="I2390" s="77">
        <v>150000000</v>
      </c>
      <c r="J2390" s="79" t="s">
        <v>5701</v>
      </c>
      <c r="K2390" s="80">
        <f t="shared" si="108"/>
        <v>8</v>
      </c>
      <c r="L2390" s="48" t="s">
        <v>249</v>
      </c>
      <c r="M2390" s="79" t="s">
        <v>7127</v>
      </c>
      <c r="N2390" s="224">
        <v>8</v>
      </c>
      <c r="O2390" s="48" t="s">
        <v>7078</v>
      </c>
      <c r="P2390" s="75">
        <v>46022</v>
      </c>
      <c r="Q2390" s="75">
        <v>46022</v>
      </c>
      <c r="R2390" s="75">
        <v>40179</v>
      </c>
      <c r="S2390" s="48">
        <v>1</v>
      </c>
      <c r="T2390" s="48" t="s">
        <v>274</v>
      </c>
      <c r="U2390" s="48" t="s">
        <v>1112</v>
      </c>
      <c r="V2390" s="82" t="s">
        <v>5704</v>
      </c>
      <c r="W2390" s="75">
        <v>43465</v>
      </c>
      <c r="X2390" s="48">
        <v>15000000</v>
      </c>
      <c r="Y2390" s="77">
        <v>5000000000</v>
      </c>
      <c r="Z2390" s="94">
        <v>150000000</v>
      </c>
      <c r="AA2390" s="77">
        <v>0</v>
      </c>
      <c r="AB2390" s="48">
        <v>2</v>
      </c>
      <c r="AC2390" s="75">
        <v>46022</v>
      </c>
      <c r="AD2390" s="77">
        <v>5000000000</v>
      </c>
      <c r="AE2390" s="77">
        <v>5000000000</v>
      </c>
      <c r="AF2390" s="48">
        <v>15000000</v>
      </c>
    </row>
    <row r="2391" spans="1:32" x14ac:dyDescent="0.25">
      <c r="A2391" s="85" t="s">
        <v>12836</v>
      </c>
      <c r="B2391" s="48" t="s">
        <v>13336</v>
      </c>
      <c r="C2391" s="77">
        <v>2000000000</v>
      </c>
      <c r="D2391" s="48"/>
      <c r="E2391" s="75">
        <v>46022</v>
      </c>
      <c r="F2391" s="77">
        <v>5000000000</v>
      </c>
      <c r="G2391" s="77">
        <v>7000000000</v>
      </c>
      <c r="H2391" s="77">
        <v>2000000000</v>
      </c>
      <c r="I2391" s="77">
        <v>150000000</v>
      </c>
      <c r="J2391" s="79" t="s">
        <v>5701</v>
      </c>
      <c r="K2391" s="80">
        <f t="shared" si="108"/>
        <v>8</v>
      </c>
      <c r="L2391" s="48" t="s">
        <v>249</v>
      </c>
      <c r="M2391" s="79" t="s">
        <v>7127</v>
      </c>
      <c r="N2391" s="224">
        <v>8</v>
      </c>
      <c r="O2391" s="48" t="s">
        <v>7078</v>
      </c>
      <c r="P2391" s="75">
        <v>46022</v>
      </c>
      <c r="Q2391" s="75">
        <v>46022</v>
      </c>
      <c r="R2391" s="75">
        <v>40179</v>
      </c>
      <c r="S2391" s="48">
        <v>1</v>
      </c>
      <c r="T2391" s="48" t="s">
        <v>274</v>
      </c>
      <c r="U2391" s="48" t="s">
        <v>1112</v>
      </c>
      <c r="V2391" s="82" t="s">
        <v>5704</v>
      </c>
      <c r="W2391" s="75">
        <v>43465</v>
      </c>
      <c r="X2391" s="48">
        <v>15000000</v>
      </c>
      <c r="Y2391" s="77">
        <v>5000000000</v>
      </c>
      <c r="Z2391" s="94">
        <v>150000000</v>
      </c>
      <c r="AA2391" s="77">
        <v>0</v>
      </c>
      <c r="AB2391" s="48">
        <v>2</v>
      </c>
      <c r="AC2391" s="75">
        <v>46022</v>
      </c>
      <c r="AD2391" s="77">
        <v>5000000000</v>
      </c>
      <c r="AE2391" s="77">
        <v>5000000000</v>
      </c>
      <c r="AF2391" s="48">
        <v>15000000</v>
      </c>
    </row>
    <row r="2392" spans="1:32" x14ac:dyDescent="0.25">
      <c r="A2392" s="85" t="s">
        <v>12837</v>
      </c>
      <c r="B2392" s="48" t="s">
        <v>13337</v>
      </c>
      <c r="C2392" s="77">
        <v>2000000000</v>
      </c>
      <c r="D2392" s="48"/>
      <c r="E2392" s="75">
        <v>46022</v>
      </c>
      <c r="F2392" s="77">
        <v>5000000000</v>
      </c>
      <c r="G2392" s="77">
        <v>7000000000</v>
      </c>
      <c r="H2392" s="77">
        <v>2000000000</v>
      </c>
      <c r="I2392" s="77">
        <v>150000000</v>
      </c>
      <c r="J2392" s="79" t="s">
        <v>5701</v>
      </c>
      <c r="K2392" s="80">
        <f t="shared" si="108"/>
        <v>8</v>
      </c>
      <c r="L2392" s="48" t="s">
        <v>249</v>
      </c>
      <c r="M2392" s="79" t="s">
        <v>7127</v>
      </c>
      <c r="N2392" s="224">
        <v>8</v>
      </c>
      <c r="O2392" s="48" t="s">
        <v>7078</v>
      </c>
      <c r="P2392" s="75">
        <v>46022</v>
      </c>
      <c r="Q2392" s="75">
        <v>46022</v>
      </c>
      <c r="R2392" s="75">
        <v>40179</v>
      </c>
      <c r="S2392" s="48">
        <v>1</v>
      </c>
      <c r="T2392" s="48" t="s">
        <v>274</v>
      </c>
      <c r="U2392" s="48" t="s">
        <v>1112</v>
      </c>
      <c r="V2392" s="82" t="s">
        <v>5704</v>
      </c>
      <c r="W2392" s="75">
        <v>43465</v>
      </c>
      <c r="X2392" s="48">
        <v>15000000</v>
      </c>
      <c r="Y2392" s="77">
        <v>5000000000</v>
      </c>
      <c r="Z2392" s="94">
        <v>150000000</v>
      </c>
      <c r="AA2392" s="77">
        <v>0</v>
      </c>
      <c r="AB2392" s="48">
        <v>2</v>
      </c>
      <c r="AC2392" s="75">
        <v>46022</v>
      </c>
      <c r="AD2392" s="77">
        <v>5000000000</v>
      </c>
      <c r="AE2392" s="77">
        <v>5000000000</v>
      </c>
      <c r="AF2392" s="48">
        <v>15000000</v>
      </c>
    </row>
    <row r="2393" spans="1:32" x14ac:dyDescent="0.25">
      <c r="A2393" s="73" t="s">
        <v>12838</v>
      </c>
      <c r="B2393" s="48" t="s">
        <v>13338</v>
      </c>
      <c r="C2393" s="77">
        <v>2000000000</v>
      </c>
      <c r="D2393" s="48"/>
      <c r="E2393" s="75">
        <v>46022</v>
      </c>
      <c r="F2393" s="77">
        <v>5000000000</v>
      </c>
      <c r="G2393" s="77">
        <v>7000000000</v>
      </c>
      <c r="H2393" s="77">
        <v>2000000000</v>
      </c>
      <c r="I2393" s="77">
        <v>150000000</v>
      </c>
      <c r="J2393" s="79" t="s">
        <v>5701</v>
      </c>
      <c r="K2393" s="80">
        <f t="shared" si="108"/>
        <v>8</v>
      </c>
      <c r="L2393" s="48" t="s">
        <v>249</v>
      </c>
      <c r="M2393" s="79" t="s">
        <v>7127</v>
      </c>
      <c r="N2393" s="224">
        <v>8</v>
      </c>
      <c r="O2393" s="48" t="s">
        <v>7078</v>
      </c>
      <c r="P2393" s="75">
        <v>46022</v>
      </c>
      <c r="Q2393" s="75">
        <v>46022</v>
      </c>
      <c r="R2393" s="75">
        <v>40179</v>
      </c>
      <c r="S2393" s="48">
        <v>1</v>
      </c>
      <c r="T2393" s="48" t="s">
        <v>274</v>
      </c>
      <c r="U2393" s="48" t="s">
        <v>1112</v>
      </c>
      <c r="V2393" s="82" t="s">
        <v>5704</v>
      </c>
      <c r="W2393" s="75">
        <v>43465</v>
      </c>
      <c r="X2393" s="48">
        <v>15000000</v>
      </c>
      <c r="Y2393" s="77">
        <v>5000000000</v>
      </c>
      <c r="Z2393" s="94">
        <v>150000000</v>
      </c>
      <c r="AA2393" s="77">
        <v>0</v>
      </c>
      <c r="AB2393" s="48">
        <v>2</v>
      </c>
      <c r="AC2393" s="75">
        <v>46022</v>
      </c>
      <c r="AD2393" s="77">
        <v>5000000000</v>
      </c>
      <c r="AE2393" s="77">
        <v>5000000000</v>
      </c>
      <c r="AF2393" s="48">
        <v>15000000</v>
      </c>
    </row>
    <row r="2394" spans="1:32" x14ac:dyDescent="0.25">
      <c r="A2394" s="85" t="s">
        <v>12839</v>
      </c>
      <c r="B2394" s="48" t="s">
        <v>13339</v>
      </c>
      <c r="C2394" s="77">
        <v>2000000000</v>
      </c>
      <c r="D2394" s="48"/>
      <c r="E2394" s="75">
        <v>46022</v>
      </c>
      <c r="F2394" s="77">
        <v>5000000000</v>
      </c>
      <c r="G2394" s="77">
        <v>7000000000</v>
      </c>
      <c r="H2394" s="77">
        <v>2000000000</v>
      </c>
      <c r="I2394" s="77">
        <v>150000000</v>
      </c>
      <c r="J2394" s="79" t="s">
        <v>5701</v>
      </c>
      <c r="K2394" s="80">
        <f t="shared" si="108"/>
        <v>8</v>
      </c>
      <c r="L2394" s="48" t="s">
        <v>249</v>
      </c>
      <c r="M2394" s="79" t="s">
        <v>7127</v>
      </c>
      <c r="N2394" s="224">
        <v>8</v>
      </c>
      <c r="O2394" s="48" t="s">
        <v>7078</v>
      </c>
      <c r="P2394" s="75">
        <v>46022</v>
      </c>
      <c r="Q2394" s="75">
        <v>46022</v>
      </c>
      <c r="R2394" s="75">
        <v>40179</v>
      </c>
      <c r="S2394" s="48">
        <v>1</v>
      </c>
      <c r="T2394" s="48" t="s">
        <v>274</v>
      </c>
      <c r="U2394" s="48" t="s">
        <v>1112</v>
      </c>
      <c r="V2394" s="82" t="s">
        <v>5704</v>
      </c>
      <c r="W2394" s="75">
        <v>43465</v>
      </c>
      <c r="X2394" s="48">
        <v>15000000</v>
      </c>
      <c r="Y2394" s="77">
        <v>5000000000</v>
      </c>
      <c r="Z2394" s="94">
        <v>150000000</v>
      </c>
      <c r="AA2394" s="77">
        <v>0</v>
      </c>
      <c r="AB2394" s="48">
        <v>2</v>
      </c>
      <c r="AC2394" s="75">
        <v>46022</v>
      </c>
      <c r="AD2394" s="77">
        <v>5000000000</v>
      </c>
      <c r="AE2394" s="77">
        <v>5000000000</v>
      </c>
      <c r="AF2394" s="48">
        <v>15000000</v>
      </c>
    </row>
    <row r="2395" spans="1:32" x14ac:dyDescent="0.25">
      <c r="A2395" s="85" t="s">
        <v>12840</v>
      </c>
      <c r="B2395" s="48" t="s">
        <v>13340</v>
      </c>
      <c r="C2395" s="77">
        <v>2000000000</v>
      </c>
      <c r="D2395" s="48"/>
      <c r="E2395" s="75">
        <v>46022</v>
      </c>
      <c r="F2395" s="77">
        <v>5000000000</v>
      </c>
      <c r="G2395" s="77">
        <v>7000000000</v>
      </c>
      <c r="H2395" s="77">
        <v>2000000000</v>
      </c>
      <c r="I2395" s="77">
        <v>150000000</v>
      </c>
      <c r="J2395" s="79" t="s">
        <v>5701</v>
      </c>
      <c r="K2395" s="80">
        <f t="shared" si="108"/>
        <v>8</v>
      </c>
      <c r="L2395" s="48" t="s">
        <v>249</v>
      </c>
      <c r="M2395" s="79" t="s">
        <v>7127</v>
      </c>
      <c r="N2395" s="224">
        <v>8</v>
      </c>
      <c r="O2395" s="48" t="s">
        <v>7078</v>
      </c>
      <c r="P2395" s="75">
        <v>46022</v>
      </c>
      <c r="Q2395" s="75">
        <v>46022</v>
      </c>
      <c r="R2395" s="75">
        <v>40179</v>
      </c>
      <c r="S2395" s="48">
        <v>1</v>
      </c>
      <c r="T2395" s="48" t="s">
        <v>274</v>
      </c>
      <c r="U2395" s="48" t="s">
        <v>1112</v>
      </c>
      <c r="V2395" s="82" t="s">
        <v>5704</v>
      </c>
      <c r="W2395" s="75">
        <v>43465</v>
      </c>
      <c r="X2395" s="48">
        <v>15000000</v>
      </c>
      <c r="Y2395" s="77">
        <v>5000000000</v>
      </c>
      <c r="Z2395" s="94">
        <v>150000000</v>
      </c>
      <c r="AA2395" s="77">
        <v>0</v>
      </c>
      <c r="AB2395" s="48">
        <v>2</v>
      </c>
      <c r="AC2395" s="75">
        <v>46022</v>
      </c>
      <c r="AD2395" s="77">
        <v>5000000000</v>
      </c>
      <c r="AE2395" s="77">
        <v>5000000000</v>
      </c>
      <c r="AF2395" s="48">
        <v>15000000</v>
      </c>
    </row>
    <row r="2396" spans="1:32" x14ac:dyDescent="0.25">
      <c r="A2396" s="73" t="s">
        <v>12841</v>
      </c>
      <c r="B2396" s="48" t="s">
        <v>13341</v>
      </c>
      <c r="C2396" s="77">
        <v>2000000000</v>
      </c>
      <c r="D2396" s="48"/>
      <c r="E2396" s="75">
        <v>46022</v>
      </c>
      <c r="F2396" s="77">
        <v>5000000000</v>
      </c>
      <c r="G2396" s="77">
        <v>7000000000</v>
      </c>
      <c r="H2396" s="77">
        <v>2000000000</v>
      </c>
      <c r="I2396" s="77">
        <v>150000000</v>
      </c>
      <c r="J2396" s="79" t="s">
        <v>5701</v>
      </c>
      <c r="K2396" s="80">
        <f t="shared" si="108"/>
        <v>8</v>
      </c>
      <c r="L2396" s="48" t="s">
        <v>249</v>
      </c>
      <c r="M2396" s="79" t="s">
        <v>7127</v>
      </c>
      <c r="N2396" s="224">
        <v>8</v>
      </c>
      <c r="O2396" s="48" t="s">
        <v>7078</v>
      </c>
      <c r="P2396" s="75">
        <v>46022</v>
      </c>
      <c r="Q2396" s="75">
        <v>46022</v>
      </c>
      <c r="R2396" s="75">
        <v>40179</v>
      </c>
      <c r="S2396" s="48">
        <v>1</v>
      </c>
      <c r="T2396" s="48" t="s">
        <v>274</v>
      </c>
      <c r="U2396" s="48" t="s">
        <v>1112</v>
      </c>
      <c r="V2396" s="82" t="s">
        <v>5704</v>
      </c>
      <c r="W2396" s="75">
        <v>43465</v>
      </c>
      <c r="X2396" s="48">
        <v>15000000</v>
      </c>
      <c r="Y2396" s="77">
        <v>5000000000</v>
      </c>
      <c r="Z2396" s="94">
        <v>150000000</v>
      </c>
      <c r="AA2396" s="77">
        <v>0</v>
      </c>
      <c r="AB2396" s="48">
        <v>2</v>
      </c>
      <c r="AC2396" s="75">
        <v>46022</v>
      </c>
      <c r="AD2396" s="77">
        <v>5000000000</v>
      </c>
      <c r="AE2396" s="77">
        <v>5000000000</v>
      </c>
      <c r="AF2396" s="48">
        <v>15000000</v>
      </c>
    </row>
    <row r="2397" spans="1:32" x14ac:dyDescent="0.25">
      <c r="A2397" s="85" t="s">
        <v>12842</v>
      </c>
      <c r="B2397" s="48" t="s">
        <v>13342</v>
      </c>
      <c r="C2397" s="77">
        <v>2000000000</v>
      </c>
      <c r="D2397" s="48"/>
      <c r="E2397" s="75">
        <v>46022</v>
      </c>
      <c r="F2397" s="77">
        <v>5000000000</v>
      </c>
      <c r="G2397" s="77">
        <v>7000000000</v>
      </c>
      <c r="H2397" s="77">
        <v>2000000000</v>
      </c>
      <c r="I2397" s="77">
        <v>150000000</v>
      </c>
      <c r="J2397" s="79" t="s">
        <v>5701</v>
      </c>
      <c r="K2397" s="80">
        <f t="shared" si="108"/>
        <v>8</v>
      </c>
      <c r="L2397" s="48" t="s">
        <v>249</v>
      </c>
      <c r="M2397" s="79" t="s">
        <v>7127</v>
      </c>
      <c r="N2397" s="224">
        <v>8</v>
      </c>
      <c r="O2397" s="48" t="s">
        <v>7078</v>
      </c>
      <c r="P2397" s="75">
        <v>46022</v>
      </c>
      <c r="Q2397" s="75">
        <v>46022</v>
      </c>
      <c r="R2397" s="75">
        <v>40179</v>
      </c>
      <c r="S2397" s="48">
        <v>1</v>
      </c>
      <c r="T2397" s="48" t="s">
        <v>274</v>
      </c>
      <c r="U2397" s="48" t="s">
        <v>1112</v>
      </c>
      <c r="V2397" s="82" t="s">
        <v>5704</v>
      </c>
      <c r="W2397" s="75">
        <v>43465</v>
      </c>
      <c r="X2397" s="48">
        <v>15000000</v>
      </c>
      <c r="Y2397" s="77">
        <v>5000000000</v>
      </c>
      <c r="Z2397" s="94">
        <v>150000000</v>
      </c>
      <c r="AA2397" s="77">
        <v>0</v>
      </c>
      <c r="AB2397" s="48">
        <v>2</v>
      </c>
      <c r="AC2397" s="75">
        <v>46022</v>
      </c>
      <c r="AD2397" s="77">
        <v>5000000000</v>
      </c>
      <c r="AE2397" s="77">
        <v>5000000000</v>
      </c>
      <c r="AF2397" s="48">
        <v>15000000</v>
      </c>
    </row>
    <row r="2398" spans="1:32" x14ac:dyDescent="0.25">
      <c r="A2398" s="85" t="s">
        <v>12843</v>
      </c>
      <c r="B2398" s="48" t="s">
        <v>13343</v>
      </c>
      <c r="C2398" s="77">
        <v>2000000000</v>
      </c>
      <c r="D2398" s="48"/>
      <c r="E2398" s="75">
        <v>46022</v>
      </c>
      <c r="F2398" s="77">
        <v>5000000000</v>
      </c>
      <c r="G2398" s="77">
        <v>7000000000</v>
      </c>
      <c r="H2398" s="77">
        <v>2000000000</v>
      </c>
      <c r="I2398" s="77">
        <v>150000000</v>
      </c>
      <c r="J2398" s="79" t="s">
        <v>5701</v>
      </c>
      <c r="K2398" s="80">
        <f t="shared" si="108"/>
        <v>8</v>
      </c>
      <c r="L2398" s="48" t="s">
        <v>249</v>
      </c>
      <c r="M2398" s="79" t="s">
        <v>7127</v>
      </c>
      <c r="N2398" s="224">
        <v>8</v>
      </c>
      <c r="O2398" s="48" t="s">
        <v>7078</v>
      </c>
      <c r="P2398" s="75">
        <v>46022</v>
      </c>
      <c r="Q2398" s="75">
        <v>46022</v>
      </c>
      <c r="R2398" s="75">
        <v>40179</v>
      </c>
      <c r="S2398" s="48">
        <v>1</v>
      </c>
      <c r="T2398" s="48" t="s">
        <v>274</v>
      </c>
      <c r="U2398" s="48" t="s">
        <v>1112</v>
      </c>
      <c r="V2398" s="82" t="s">
        <v>5704</v>
      </c>
      <c r="W2398" s="75">
        <v>43465</v>
      </c>
      <c r="X2398" s="48">
        <v>15000000</v>
      </c>
      <c r="Y2398" s="77">
        <v>5000000000</v>
      </c>
      <c r="Z2398" s="94">
        <v>150000000</v>
      </c>
      <c r="AA2398" s="77">
        <v>0</v>
      </c>
      <c r="AB2398" s="48">
        <v>2</v>
      </c>
      <c r="AC2398" s="75">
        <v>46022</v>
      </c>
      <c r="AD2398" s="77">
        <v>5000000000</v>
      </c>
      <c r="AE2398" s="77">
        <v>5000000000</v>
      </c>
      <c r="AF2398" s="48">
        <v>15000000</v>
      </c>
    </row>
    <row r="2399" spans="1:32" x14ac:dyDescent="0.25">
      <c r="A2399" s="73" t="s">
        <v>12844</v>
      </c>
      <c r="B2399" s="48" t="s">
        <v>13344</v>
      </c>
      <c r="C2399" s="77">
        <v>2000000000</v>
      </c>
      <c r="D2399" s="48"/>
      <c r="E2399" s="75">
        <v>46022</v>
      </c>
      <c r="F2399" s="77">
        <v>5000000000</v>
      </c>
      <c r="G2399" s="77">
        <v>7000000000</v>
      </c>
      <c r="H2399" s="77">
        <v>2000000000</v>
      </c>
      <c r="I2399" s="77">
        <v>150000000</v>
      </c>
      <c r="J2399" s="79" t="s">
        <v>5701</v>
      </c>
      <c r="K2399" s="80">
        <f t="shared" si="108"/>
        <v>8</v>
      </c>
      <c r="L2399" s="48" t="s">
        <v>249</v>
      </c>
      <c r="M2399" s="79" t="s">
        <v>7127</v>
      </c>
      <c r="N2399" s="224">
        <v>8</v>
      </c>
      <c r="O2399" s="48" t="s">
        <v>7078</v>
      </c>
      <c r="P2399" s="75">
        <v>46022</v>
      </c>
      <c r="Q2399" s="75">
        <v>46022</v>
      </c>
      <c r="R2399" s="75">
        <v>40179</v>
      </c>
      <c r="S2399" s="48">
        <v>1</v>
      </c>
      <c r="T2399" s="48" t="s">
        <v>274</v>
      </c>
      <c r="U2399" s="48" t="s">
        <v>1112</v>
      </c>
      <c r="V2399" s="82" t="s">
        <v>5704</v>
      </c>
      <c r="W2399" s="75">
        <v>43465</v>
      </c>
      <c r="X2399" s="48">
        <v>15000000</v>
      </c>
      <c r="Y2399" s="77">
        <v>5000000000</v>
      </c>
      <c r="Z2399" s="94">
        <v>150000000</v>
      </c>
      <c r="AA2399" s="77">
        <v>0</v>
      </c>
      <c r="AB2399" s="48">
        <v>2</v>
      </c>
      <c r="AC2399" s="75">
        <v>46022</v>
      </c>
      <c r="AD2399" s="77">
        <v>5000000000</v>
      </c>
      <c r="AE2399" s="77">
        <v>5000000000</v>
      </c>
      <c r="AF2399" s="48">
        <v>15000000</v>
      </c>
    </row>
    <row r="2400" spans="1:32" x14ac:dyDescent="0.25">
      <c r="A2400" s="85" t="s">
        <v>12845</v>
      </c>
      <c r="B2400" s="48" t="s">
        <v>13345</v>
      </c>
      <c r="C2400" s="77">
        <v>2000000000</v>
      </c>
      <c r="D2400" s="48"/>
      <c r="E2400" s="75">
        <v>46022</v>
      </c>
      <c r="F2400" s="77">
        <v>5000000000</v>
      </c>
      <c r="G2400" s="77">
        <v>7000000000</v>
      </c>
      <c r="H2400" s="77">
        <v>2000000000</v>
      </c>
      <c r="I2400" s="77">
        <v>150000000</v>
      </c>
      <c r="J2400" s="79" t="s">
        <v>5701</v>
      </c>
      <c r="K2400" s="80">
        <f t="shared" si="108"/>
        <v>8</v>
      </c>
      <c r="L2400" s="48" t="s">
        <v>249</v>
      </c>
      <c r="M2400" s="79" t="s">
        <v>7127</v>
      </c>
      <c r="N2400" s="224">
        <v>8</v>
      </c>
      <c r="O2400" s="48" t="s">
        <v>7078</v>
      </c>
      <c r="P2400" s="75">
        <v>46022</v>
      </c>
      <c r="Q2400" s="75">
        <v>46022</v>
      </c>
      <c r="R2400" s="75">
        <v>40179</v>
      </c>
      <c r="S2400" s="48">
        <v>1</v>
      </c>
      <c r="T2400" s="48" t="s">
        <v>274</v>
      </c>
      <c r="U2400" s="48" t="s">
        <v>1112</v>
      </c>
      <c r="V2400" s="82" t="s">
        <v>5704</v>
      </c>
      <c r="W2400" s="75">
        <v>43465</v>
      </c>
      <c r="X2400" s="48">
        <v>15000000</v>
      </c>
      <c r="Y2400" s="77">
        <v>5000000000</v>
      </c>
      <c r="Z2400" s="94">
        <v>150000000</v>
      </c>
      <c r="AA2400" s="77">
        <v>0</v>
      </c>
      <c r="AB2400" s="48">
        <v>2</v>
      </c>
      <c r="AC2400" s="75">
        <v>46022</v>
      </c>
      <c r="AD2400" s="77">
        <v>5000000000</v>
      </c>
      <c r="AE2400" s="77">
        <v>5000000000</v>
      </c>
      <c r="AF2400" s="48">
        <v>15000000</v>
      </c>
    </row>
    <row r="2401" spans="1:32" x14ac:dyDescent="0.25">
      <c r="A2401" s="85" t="s">
        <v>12846</v>
      </c>
      <c r="B2401" s="48" t="s">
        <v>13346</v>
      </c>
      <c r="C2401" s="77">
        <v>2000000000</v>
      </c>
      <c r="D2401" s="48"/>
      <c r="E2401" s="75">
        <v>46022</v>
      </c>
      <c r="F2401" s="77">
        <v>5000000000</v>
      </c>
      <c r="G2401" s="77">
        <v>7000000000</v>
      </c>
      <c r="H2401" s="77">
        <v>2000000000</v>
      </c>
      <c r="I2401" s="77">
        <v>150000000</v>
      </c>
      <c r="J2401" s="79" t="s">
        <v>5701</v>
      </c>
      <c r="K2401" s="80">
        <f t="shared" si="108"/>
        <v>8</v>
      </c>
      <c r="L2401" s="48" t="s">
        <v>249</v>
      </c>
      <c r="M2401" s="79" t="s">
        <v>7127</v>
      </c>
      <c r="N2401" s="224">
        <v>8</v>
      </c>
      <c r="O2401" s="48" t="s">
        <v>7078</v>
      </c>
      <c r="P2401" s="75">
        <v>46022</v>
      </c>
      <c r="Q2401" s="75">
        <v>46022</v>
      </c>
      <c r="R2401" s="75">
        <v>40179</v>
      </c>
      <c r="S2401" s="48">
        <v>1</v>
      </c>
      <c r="T2401" s="48" t="s">
        <v>274</v>
      </c>
      <c r="U2401" s="48" t="s">
        <v>1112</v>
      </c>
      <c r="V2401" s="82" t="s">
        <v>5704</v>
      </c>
      <c r="W2401" s="75">
        <v>43465</v>
      </c>
      <c r="X2401" s="48">
        <v>15000000</v>
      </c>
      <c r="Y2401" s="77">
        <v>5000000000</v>
      </c>
      <c r="Z2401" s="94">
        <v>150000000</v>
      </c>
      <c r="AA2401" s="77">
        <v>0</v>
      </c>
      <c r="AB2401" s="48">
        <v>2</v>
      </c>
      <c r="AC2401" s="75">
        <v>46022</v>
      </c>
      <c r="AD2401" s="77">
        <v>5000000000</v>
      </c>
      <c r="AE2401" s="77">
        <v>5000000000</v>
      </c>
      <c r="AF2401" s="48">
        <v>15000000</v>
      </c>
    </row>
    <row r="2402" spans="1:32" x14ac:dyDescent="0.25">
      <c r="A2402" s="73" t="s">
        <v>12847</v>
      </c>
      <c r="B2402" s="48" t="s">
        <v>13347</v>
      </c>
      <c r="C2402" s="77">
        <v>2000000000</v>
      </c>
      <c r="D2402" s="48"/>
      <c r="E2402" s="75">
        <v>46022</v>
      </c>
      <c r="F2402" s="77">
        <v>5000000000</v>
      </c>
      <c r="G2402" s="77">
        <v>7000000000</v>
      </c>
      <c r="H2402" s="77">
        <v>2000000000</v>
      </c>
      <c r="I2402" s="77">
        <v>150000000</v>
      </c>
      <c r="J2402" s="79" t="s">
        <v>5701</v>
      </c>
      <c r="K2402" s="80">
        <f t="shared" si="108"/>
        <v>8</v>
      </c>
      <c r="L2402" s="48" t="s">
        <v>249</v>
      </c>
      <c r="M2402" s="79" t="s">
        <v>7127</v>
      </c>
      <c r="N2402" s="224">
        <v>8</v>
      </c>
      <c r="O2402" s="48" t="s">
        <v>7078</v>
      </c>
      <c r="P2402" s="75">
        <v>46022</v>
      </c>
      <c r="Q2402" s="75">
        <v>46022</v>
      </c>
      <c r="R2402" s="75">
        <v>40179</v>
      </c>
      <c r="S2402" s="48">
        <v>1</v>
      </c>
      <c r="T2402" s="48" t="s">
        <v>274</v>
      </c>
      <c r="U2402" s="48" t="s">
        <v>1112</v>
      </c>
      <c r="V2402" s="82" t="s">
        <v>5704</v>
      </c>
      <c r="W2402" s="75">
        <v>43465</v>
      </c>
      <c r="X2402" s="48">
        <v>15000000</v>
      </c>
      <c r="Y2402" s="77">
        <v>5000000000</v>
      </c>
      <c r="Z2402" s="94">
        <v>150000000</v>
      </c>
      <c r="AA2402" s="77">
        <v>0</v>
      </c>
      <c r="AB2402" s="48">
        <v>2</v>
      </c>
      <c r="AC2402" s="75">
        <v>46022</v>
      </c>
      <c r="AD2402" s="77">
        <v>5000000000</v>
      </c>
      <c r="AE2402" s="77">
        <v>5000000000</v>
      </c>
      <c r="AF2402" s="48">
        <v>15000000</v>
      </c>
    </row>
    <row r="2403" spans="1:32" x14ac:dyDescent="0.25">
      <c r="A2403" s="85" t="s">
        <v>12848</v>
      </c>
      <c r="B2403" s="48" t="s">
        <v>13348</v>
      </c>
      <c r="C2403" s="77">
        <v>2000000000</v>
      </c>
      <c r="D2403" s="48"/>
      <c r="E2403" s="75">
        <v>46022</v>
      </c>
      <c r="F2403" s="77">
        <v>5000000000</v>
      </c>
      <c r="G2403" s="77">
        <v>7000000000</v>
      </c>
      <c r="H2403" s="77">
        <v>2000000000</v>
      </c>
      <c r="I2403" s="77">
        <v>150000000</v>
      </c>
      <c r="J2403" s="79" t="s">
        <v>5701</v>
      </c>
      <c r="K2403" s="80">
        <f t="shared" si="108"/>
        <v>8</v>
      </c>
      <c r="L2403" s="48" t="s">
        <v>249</v>
      </c>
      <c r="M2403" s="79" t="s">
        <v>7127</v>
      </c>
      <c r="N2403" s="224">
        <v>8</v>
      </c>
      <c r="O2403" s="48" t="s">
        <v>7078</v>
      </c>
      <c r="P2403" s="75">
        <v>46022</v>
      </c>
      <c r="Q2403" s="75">
        <v>46022</v>
      </c>
      <c r="R2403" s="75">
        <v>40179</v>
      </c>
      <c r="S2403" s="48">
        <v>1</v>
      </c>
      <c r="T2403" s="48" t="s">
        <v>274</v>
      </c>
      <c r="U2403" s="48" t="s">
        <v>1112</v>
      </c>
      <c r="V2403" s="82" t="s">
        <v>5704</v>
      </c>
      <c r="W2403" s="75">
        <v>43465</v>
      </c>
      <c r="X2403" s="48">
        <v>15000000</v>
      </c>
      <c r="Y2403" s="77">
        <v>5000000000</v>
      </c>
      <c r="Z2403" s="94">
        <v>150000000</v>
      </c>
      <c r="AA2403" s="77">
        <v>0</v>
      </c>
      <c r="AB2403" s="48">
        <v>2</v>
      </c>
      <c r="AC2403" s="75">
        <v>46022</v>
      </c>
      <c r="AD2403" s="77">
        <v>5000000000</v>
      </c>
      <c r="AE2403" s="77">
        <v>5000000000</v>
      </c>
      <c r="AF2403" s="48">
        <v>15000000</v>
      </c>
    </row>
    <row r="2404" spans="1:32" x14ac:dyDescent="0.25">
      <c r="A2404" s="85" t="s">
        <v>12849</v>
      </c>
      <c r="B2404" s="48" t="s">
        <v>13349</v>
      </c>
      <c r="C2404" s="77">
        <v>2000000000</v>
      </c>
      <c r="D2404" s="48"/>
      <c r="E2404" s="75">
        <v>46022</v>
      </c>
      <c r="F2404" s="77">
        <v>5000000000</v>
      </c>
      <c r="G2404" s="77">
        <v>7000000000</v>
      </c>
      <c r="H2404" s="77">
        <v>2000000000</v>
      </c>
      <c r="I2404" s="77">
        <v>150000000</v>
      </c>
      <c r="J2404" s="79" t="s">
        <v>5701</v>
      </c>
      <c r="K2404" s="80">
        <f t="shared" si="108"/>
        <v>8</v>
      </c>
      <c r="L2404" s="48" t="s">
        <v>249</v>
      </c>
      <c r="M2404" s="79" t="s">
        <v>7127</v>
      </c>
      <c r="N2404" s="224">
        <v>8</v>
      </c>
      <c r="O2404" s="48" t="s">
        <v>7078</v>
      </c>
      <c r="P2404" s="75">
        <v>46022</v>
      </c>
      <c r="Q2404" s="75">
        <v>46022</v>
      </c>
      <c r="R2404" s="75">
        <v>40179</v>
      </c>
      <c r="S2404" s="48">
        <v>1</v>
      </c>
      <c r="T2404" s="48" t="s">
        <v>274</v>
      </c>
      <c r="U2404" s="48" t="s">
        <v>1112</v>
      </c>
      <c r="V2404" s="82" t="s">
        <v>5704</v>
      </c>
      <c r="W2404" s="75">
        <v>43465</v>
      </c>
      <c r="X2404" s="48">
        <v>15000000</v>
      </c>
      <c r="Y2404" s="77">
        <v>5000000000</v>
      </c>
      <c r="Z2404" s="94">
        <v>150000000</v>
      </c>
      <c r="AA2404" s="77">
        <v>0</v>
      </c>
      <c r="AB2404" s="48">
        <v>2</v>
      </c>
      <c r="AC2404" s="75">
        <v>46022</v>
      </c>
      <c r="AD2404" s="77">
        <v>5000000000</v>
      </c>
      <c r="AE2404" s="77">
        <v>5000000000</v>
      </c>
      <c r="AF2404" s="48">
        <v>15000000</v>
      </c>
    </row>
    <row r="2405" spans="1:32" x14ac:dyDescent="0.25">
      <c r="A2405" s="73" t="s">
        <v>12850</v>
      </c>
      <c r="B2405" s="48" t="s">
        <v>13350</v>
      </c>
      <c r="C2405" s="77">
        <v>2000000000</v>
      </c>
      <c r="D2405" s="48"/>
      <c r="E2405" s="75">
        <v>46022</v>
      </c>
      <c r="F2405" s="77">
        <v>5000000000</v>
      </c>
      <c r="G2405" s="77">
        <v>7000000000</v>
      </c>
      <c r="H2405" s="77">
        <v>2000000000</v>
      </c>
      <c r="I2405" s="77">
        <v>150000000</v>
      </c>
      <c r="J2405" s="79" t="s">
        <v>5701</v>
      </c>
      <c r="K2405" s="80">
        <f t="shared" si="108"/>
        <v>8</v>
      </c>
      <c r="L2405" s="48" t="s">
        <v>249</v>
      </c>
      <c r="M2405" s="79" t="s">
        <v>7127</v>
      </c>
      <c r="N2405" s="224">
        <v>8</v>
      </c>
      <c r="O2405" s="48" t="s">
        <v>7078</v>
      </c>
      <c r="P2405" s="75">
        <v>46022</v>
      </c>
      <c r="Q2405" s="75">
        <v>46022</v>
      </c>
      <c r="R2405" s="75">
        <v>40179</v>
      </c>
      <c r="S2405" s="48">
        <v>1</v>
      </c>
      <c r="T2405" s="48" t="s">
        <v>274</v>
      </c>
      <c r="U2405" s="48" t="s">
        <v>1112</v>
      </c>
      <c r="V2405" s="82" t="s">
        <v>5704</v>
      </c>
      <c r="W2405" s="75">
        <v>43465</v>
      </c>
      <c r="X2405" s="48">
        <v>15000000</v>
      </c>
      <c r="Y2405" s="77">
        <v>5000000000</v>
      </c>
      <c r="Z2405" s="94">
        <v>150000000</v>
      </c>
      <c r="AA2405" s="77">
        <v>0</v>
      </c>
      <c r="AB2405" s="48">
        <v>2</v>
      </c>
      <c r="AC2405" s="75">
        <v>46022</v>
      </c>
      <c r="AD2405" s="77">
        <v>5000000000</v>
      </c>
      <c r="AE2405" s="77">
        <v>5000000000</v>
      </c>
      <c r="AF2405" s="48">
        <v>15000000</v>
      </c>
    </row>
    <row r="2406" spans="1:32" x14ac:dyDescent="0.25">
      <c r="A2406" s="85" t="s">
        <v>12851</v>
      </c>
      <c r="B2406" s="48" t="s">
        <v>13351</v>
      </c>
      <c r="C2406" s="77">
        <v>2000000000</v>
      </c>
      <c r="D2406" s="48"/>
      <c r="E2406" s="75">
        <v>46022</v>
      </c>
      <c r="F2406" s="77">
        <v>5000000000</v>
      </c>
      <c r="G2406" s="77">
        <v>7000000000</v>
      </c>
      <c r="H2406" s="77">
        <v>2000000000</v>
      </c>
      <c r="I2406" s="77">
        <v>150000000</v>
      </c>
      <c r="J2406" s="79" t="s">
        <v>5701</v>
      </c>
      <c r="K2406" s="80">
        <f t="shared" si="108"/>
        <v>8</v>
      </c>
      <c r="L2406" s="48" t="s">
        <v>249</v>
      </c>
      <c r="M2406" s="79" t="s">
        <v>7127</v>
      </c>
      <c r="N2406" s="224">
        <v>8</v>
      </c>
      <c r="O2406" s="48" t="s">
        <v>7078</v>
      </c>
      <c r="P2406" s="75">
        <v>46022</v>
      </c>
      <c r="Q2406" s="75">
        <v>46022</v>
      </c>
      <c r="R2406" s="75">
        <v>40179</v>
      </c>
      <c r="S2406" s="48">
        <v>1</v>
      </c>
      <c r="T2406" s="48" t="s">
        <v>274</v>
      </c>
      <c r="U2406" s="48" t="s">
        <v>1112</v>
      </c>
      <c r="V2406" s="82" t="s">
        <v>5704</v>
      </c>
      <c r="W2406" s="75">
        <v>43465</v>
      </c>
      <c r="X2406" s="48">
        <v>15000000</v>
      </c>
      <c r="Y2406" s="77">
        <v>5000000000</v>
      </c>
      <c r="Z2406" s="94">
        <v>150000000</v>
      </c>
      <c r="AA2406" s="77">
        <v>0</v>
      </c>
      <c r="AB2406" s="48">
        <v>2</v>
      </c>
      <c r="AC2406" s="75">
        <v>46022</v>
      </c>
      <c r="AD2406" s="77">
        <v>5000000000</v>
      </c>
      <c r="AE2406" s="77">
        <v>5000000000</v>
      </c>
      <c r="AF2406" s="48">
        <v>15000000</v>
      </c>
    </row>
    <row r="2407" spans="1:32" x14ac:dyDescent="0.25">
      <c r="A2407" s="85" t="s">
        <v>12852</v>
      </c>
      <c r="B2407" s="48" t="s">
        <v>13352</v>
      </c>
      <c r="C2407" s="77">
        <v>2000000000</v>
      </c>
      <c r="D2407" s="48"/>
      <c r="E2407" s="75">
        <v>46022</v>
      </c>
      <c r="F2407" s="77">
        <v>5000000000</v>
      </c>
      <c r="G2407" s="77">
        <v>7000000000</v>
      </c>
      <c r="H2407" s="77">
        <v>2000000000</v>
      </c>
      <c r="I2407" s="77">
        <v>150000000</v>
      </c>
      <c r="J2407" s="79" t="s">
        <v>5701</v>
      </c>
      <c r="K2407" s="80">
        <f t="shared" si="108"/>
        <v>8</v>
      </c>
      <c r="L2407" s="48" t="s">
        <v>249</v>
      </c>
      <c r="M2407" s="79" t="s">
        <v>7127</v>
      </c>
      <c r="N2407" s="224">
        <v>8</v>
      </c>
      <c r="O2407" s="48" t="s">
        <v>7078</v>
      </c>
      <c r="P2407" s="75">
        <v>46022</v>
      </c>
      <c r="Q2407" s="75">
        <v>46022</v>
      </c>
      <c r="R2407" s="75">
        <v>40179</v>
      </c>
      <c r="S2407" s="48">
        <v>1</v>
      </c>
      <c r="T2407" s="48" t="s">
        <v>274</v>
      </c>
      <c r="U2407" s="48" t="s">
        <v>1112</v>
      </c>
      <c r="V2407" s="82" t="s">
        <v>5704</v>
      </c>
      <c r="W2407" s="75">
        <v>43465</v>
      </c>
      <c r="X2407" s="48">
        <v>15000000</v>
      </c>
      <c r="Y2407" s="77">
        <v>5000000000</v>
      </c>
      <c r="Z2407" s="94">
        <v>150000000</v>
      </c>
      <c r="AA2407" s="77">
        <v>0</v>
      </c>
      <c r="AB2407" s="48">
        <v>2</v>
      </c>
      <c r="AC2407" s="75">
        <v>46022</v>
      </c>
      <c r="AD2407" s="77">
        <v>5000000000</v>
      </c>
      <c r="AE2407" s="77">
        <v>5000000000</v>
      </c>
      <c r="AF2407" s="48">
        <v>15000000</v>
      </c>
    </row>
    <row r="2408" spans="1:32" x14ac:dyDescent="0.25">
      <c r="A2408" s="73" t="s">
        <v>12853</v>
      </c>
      <c r="B2408" s="48" t="s">
        <v>13353</v>
      </c>
      <c r="C2408" s="77">
        <v>2000000000</v>
      </c>
      <c r="D2408" s="48"/>
      <c r="E2408" s="75">
        <v>46022</v>
      </c>
      <c r="F2408" s="77">
        <v>5000000000</v>
      </c>
      <c r="G2408" s="77">
        <v>7000000000</v>
      </c>
      <c r="H2408" s="77">
        <v>2000000000</v>
      </c>
      <c r="I2408" s="77">
        <v>150000000</v>
      </c>
      <c r="J2408" s="79" t="s">
        <v>5701</v>
      </c>
      <c r="K2408" s="80">
        <f t="shared" si="108"/>
        <v>8</v>
      </c>
      <c r="L2408" s="48" t="s">
        <v>249</v>
      </c>
      <c r="M2408" s="79" t="s">
        <v>7127</v>
      </c>
      <c r="N2408" s="224">
        <v>8</v>
      </c>
      <c r="O2408" s="48" t="s">
        <v>7078</v>
      </c>
      <c r="P2408" s="75">
        <v>46022</v>
      </c>
      <c r="Q2408" s="75">
        <v>46022</v>
      </c>
      <c r="R2408" s="75">
        <v>40179</v>
      </c>
      <c r="S2408" s="48">
        <v>1</v>
      </c>
      <c r="T2408" s="48" t="s">
        <v>274</v>
      </c>
      <c r="U2408" s="48" t="s">
        <v>1112</v>
      </c>
      <c r="V2408" s="82" t="s">
        <v>5704</v>
      </c>
      <c r="W2408" s="75">
        <v>43465</v>
      </c>
      <c r="X2408" s="48">
        <v>15000000</v>
      </c>
      <c r="Y2408" s="77">
        <v>5000000000</v>
      </c>
      <c r="Z2408" s="94">
        <v>150000000</v>
      </c>
      <c r="AA2408" s="77">
        <v>0</v>
      </c>
      <c r="AB2408" s="48">
        <v>2</v>
      </c>
      <c r="AC2408" s="75">
        <v>46022</v>
      </c>
      <c r="AD2408" s="77">
        <v>5000000000</v>
      </c>
      <c r="AE2408" s="77">
        <v>5000000000</v>
      </c>
      <c r="AF2408" s="48">
        <v>15000000</v>
      </c>
    </row>
    <row r="2409" spans="1:32" x14ac:dyDescent="0.25">
      <c r="A2409" s="85" t="s">
        <v>12854</v>
      </c>
      <c r="B2409" s="48" t="s">
        <v>13354</v>
      </c>
      <c r="C2409" s="77">
        <v>2000000000</v>
      </c>
      <c r="D2409" s="48"/>
      <c r="E2409" s="75">
        <v>46022</v>
      </c>
      <c r="F2409" s="77">
        <v>5000000000</v>
      </c>
      <c r="G2409" s="77">
        <v>7000000000</v>
      </c>
      <c r="H2409" s="77">
        <v>2000000000</v>
      </c>
      <c r="I2409" s="77">
        <v>150000000</v>
      </c>
      <c r="J2409" s="79" t="s">
        <v>5701</v>
      </c>
      <c r="K2409" s="80">
        <f t="shared" si="108"/>
        <v>8</v>
      </c>
      <c r="L2409" s="48" t="s">
        <v>249</v>
      </c>
      <c r="M2409" s="79" t="s">
        <v>7127</v>
      </c>
      <c r="N2409" s="224">
        <v>8</v>
      </c>
      <c r="O2409" s="48" t="s">
        <v>7078</v>
      </c>
      <c r="P2409" s="75">
        <v>46022</v>
      </c>
      <c r="Q2409" s="75">
        <v>46022</v>
      </c>
      <c r="R2409" s="75">
        <v>40179</v>
      </c>
      <c r="S2409" s="48">
        <v>1</v>
      </c>
      <c r="T2409" s="48" t="s">
        <v>274</v>
      </c>
      <c r="U2409" s="48" t="s">
        <v>1112</v>
      </c>
      <c r="V2409" s="82" t="s">
        <v>5704</v>
      </c>
      <c r="W2409" s="75">
        <v>43465</v>
      </c>
      <c r="X2409" s="48">
        <v>15000000</v>
      </c>
      <c r="Y2409" s="77">
        <v>5000000000</v>
      </c>
      <c r="Z2409" s="94">
        <v>150000000</v>
      </c>
      <c r="AA2409" s="77">
        <v>0</v>
      </c>
      <c r="AB2409" s="48">
        <v>2</v>
      </c>
      <c r="AC2409" s="75">
        <v>46022</v>
      </c>
      <c r="AD2409" s="77">
        <v>5000000000</v>
      </c>
      <c r="AE2409" s="77">
        <v>5000000000</v>
      </c>
      <c r="AF2409" s="48">
        <v>15000000</v>
      </c>
    </row>
    <row r="2410" spans="1:32" x14ac:dyDescent="0.25">
      <c r="A2410" s="85" t="s">
        <v>12855</v>
      </c>
      <c r="B2410" s="48" t="s">
        <v>13355</v>
      </c>
      <c r="C2410" s="77">
        <v>2000000000</v>
      </c>
      <c r="D2410" s="48"/>
      <c r="E2410" s="75">
        <v>46022</v>
      </c>
      <c r="F2410" s="77">
        <v>5000000000</v>
      </c>
      <c r="G2410" s="77">
        <v>7000000000</v>
      </c>
      <c r="H2410" s="77">
        <v>2000000000</v>
      </c>
      <c r="I2410" s="77">
        <v>150000000</v>
      </c>
      <c r="J2410" s="79" t="s">
        <v>5701</v>
      </c>
      <c r="K2410" s="80">
        <f t="shared" si="108"/>
        <v>8</v>
      </c>
      <c r="L2410" s="48" t="s">
        <v>249</v>
      </c>
      <c r="M2410" s="79" t="s">
        <v>7127</v>
      </c>
      <c r="N2410" s="224">
        <v>8</v>
      </c>
      <c r="O2410" s="48" t="s">
        <v>7078</v>
      </c>
      <c r="P2410" s="75">
        <v>46022</v>
      </c>
      <c r="Q2410" s="75">
        <v>46022</v>
      </c>
      <c r="R2410" s="75">
        <v>40179</v>
      </c>
      <c r="S2410" s="48">
        <v>1</v>
      </c>
      <c r="T2410" s="48" t="s">
        <v>274</v>
      </c>
      <c r="U2410" s="48" t="s">
        <v>1112</v>
      </c>
      <c r="V2410" s="82" t="s">
        <v>5704</v>
      </c>
      <c r="W2410" s="75">
        <v>43465</v>
      </c>
      <c r="X2410" s="48">
        <v>15000000</v>
      </c>
      <c r="Y2410" s="77">
        <v>5000000000</v>
      </c>
      <c r="Z2410" s="94">
        <v>150000000</v>
      </c>
      <c r="AA2410" s="77">
        <v>0</v>
      </c>
      <c r="AB2410" s="48">
        <v>2</v>
      </c>
      <c r="AC2410" s="75">
        <v>46022</v>
      </c>
      <c r="AD2410" s="77">
        <v>5000000000</v>
      </c>
      <c r="AE2410" s="77">
        <v>5000000000</v>
      </c>
      <c r="AF2410" s="48">
        <v>15000000</v>
      </c>
    </row>
    <row r="2411" spans="1:32" x14ac:dyDescent="0.25">
      <c r="A2411" s="73" t="s">
        <v>12856</v>
      </c>
      <c r="B2411" s="48" t="s">
        <v>13356</v>
      </c>
      <c r="C2411" s="77">
        <v>2000000000</v>
      </c>
      <c r="D2411" s="48"/>
      <c r="E2411" s="75">
        <v>46022</v>
      </c>
      <c r="F2411" s="77">
        <v>5000000000</v>
      </c>
      <c r="G2411" s="77">
        <v>7000000000</v>
      </c>
      <c r="H2411" s="77">
        <v>2000000000</v>
      </c>
      <c r="I2411" s="77">
        <v>150000000</v>
      </c>
      <c r="J2411" s="79" t="s">
        <v>5701</v>
      </c>
      <c r="K2411" s="80">
        <f t="shared" si="108"/>
        <v>8</v>
      </c>
      <c r="L2411" s="48" t="s">
        <v>249</v>
      </c>
      <c r="M2411" s="79" t="s">
        <v>7127</v>
      </c>
      <c r="N2411" s="224">
        <v>8</v>
      </c>
      <c r="O2411" s="48" t="s">
        <v>7078</v>
      </c>
      <c r="P2411" s="75">
        <v>46022</v>
      </c>
      <c r="Q2411" s="75">
        <v>46022</v>
      </c>
      <c r="R2411" s="75">
        <v>40179</v>
      </c>
      <c r="S2411" s="48">
        <v>1</v>
      </c>
      <c r="T2411" s="48" t="s">
        <v>274</v>
      </c>
      <c r="U2411" s="48" t="s">
        <v>1112</v>
      </c>
      <c r="V2411" s="82" t="s">
        <v>5704</v>
      </c>
      <c r="W2411" s="75">
        <v>43465</v>
      </c>
      <c r="X2411" s="48">
        <v>15000000</v>
      </c>
      <c r="Y2411" s="77">
        <v>5000000000</v>
      </c>
      <c r="Z2411" s="94">
        <v>150000000</v>
      </c>
      <c r="AA2411" s="77">
        <v>0</v>
      </c>
      <c r="AB2411" s="48">
        <v>2</v>
      </c>
      <c r="AC2411" s="75">
        <v>46022</v>
      </c>
      <c r="AD2411" s="77">
        <v>5000000000</v>
      </c>
      <c r="AE2411" s="77">
        <v>5000000000</v>
      </c>
      <c r="AF2411" s="48">
        <v>15000000</v>
      </c>
    </row>
    <row r="2412" spans="1:32" x14ac:dyDescent="0.25">
      <c r="A2412" s="85" t="s">
        <v>12857</v>
      </c>
      <c r="B2412" s="48" t="s">
        <v>13357</v>
      </c>
      <c r="C2412" s="77">
        <v>2000000000</v>
      </c>
      <c r="D2412" s="48"/>
      <c r="E2412" s="75">
        <v>46022</v>
      </c>
      <c r="F2412" s="77">
        <v>5000000000</v>
      </c>
      <c r="G2412" s="77">
        <v>7000000000</v>
      </c>
      <c r="H2412" s="77">
        <v>2000000000</v>
      </c>
      <c r="I2412" s="77">
        <v>150000000</v>
      </c>
      <c r="J2412" s="79" t="s">
        <v>5701</v>
      </c>
      <c r="K2412" s="80">
        <f t="shared" si="108"/>
        <v>8</v>
      </c>
      <c r="L2412" s="48" t="s">
        <v>249</v>
      </c>
      <c r="M2412" s="79" t="s">
        <v>7127</v>
      </c>
      <c r="N2412" s="224">
        <v>8</v>
      </c>
      <c r="O2412" s="48" t="s">
        <v>7078</v>
      </c>
      <c r="P2412" s="75">
        <v>46022</v>
      </c>
      <c r="Q2412" s="75">
        <v>46022</v>
      </c>
      <c r="R2412" s="75">
        <v>40179</v>
      </c>
      <c r="S2412" s="48">
        <v>1</v>
      </c>
      <c r="T2412" s="48" t="s">
        <v>274</v>
      </c>
      <c r="U2412" s="48" t="s">
        <v>1112</v>
      </c>
      <c r="V2412" s="82" t="s">
        <v>5704</v>
      </c>
      <c r="W2412" s="75">
        <v>43465</v>
      </c>
      <c r="X2412" s="48">
        <v>15000000</v>
      </c>
      <c r="Y2412" s="77">
        <v>5000000000</v>
      </c>
      <c r="Z2412" s="94">
        <v>150000000</v>
      </c>
      <c r="AA2412" s="77">
        <v>0</v>
      </c>
      <c r="AB2412" s="48">
        <v>2</v>
      </c>
      <c r="AC2412" s="75">
        <v>46022</v>
      </c>
      <c r="AD2412" s="77">
        <v>5000000000</v>
      </c>
      <c r="AE2412" s="77">
        <v>5000000000</v>
      </c>
      <c r="AF2412" s="48">
        <v>15000000</v>
      </c>
    </row>
    <row r="2413" spans="1:32" x14ac:dyDescent="0.25">
      <c r="A2413" s="85" t="s">
        <v>12858</v>
      </c>
      <c r="B2413" s="48" t="s">
        <v>13358</v>
      </c>
      <c r="C2413" s="77">
        <v>2000000000</v>
      </c>
      <c r="D2413" s="48"/>
      <c r="E2413" s="75">
        <v>46022</v>
      </c>
      <c r="F2413" s="77">
        <v>5000000000</v>
      </c>
      <c r="G2413" s="77">
        <v>7000000000</v>
      </c>
      <c r="H2413" s="77">
        <v>2000000000</v>
      </c>
      <c r="I2413" s="77">
        <v>150000000</v>
      </c>
      <c r="J2413" s="79" t="s">
        <v>5701</v>
      </c>
      <c r="K2413" s="80">
        <f t="shared" si="108"/>
        <v>8</v>
      </c>
      <c r="L2413" s="48" t="s">
        <v>249</v>
      </c>
      <c r="M2413" s="79" t="s">
        <v>7127</v>
      </c>
      <c r="N2413" s="224">
        <v>8</v>
      </c>
      <c r="O2413" s="48" t="s">
        <v>7078</v>
      </c>
      <c r="P2413" s="75">
        <v>46022</v>
      </c>
      <c r="Q2413" s="75">
        <v>46022</v>
      </c>
      <c r="R2413" s="75">
        <v>40179</v>
      </c>
      <c r="S2413" s="48">
        <v>1</v>
      </c>
      <c r="T2413" s="48" t="s">
        <v>274</v>
      </c>
      <c r="U2413" s="48" t="s">
        <v>1112</v>
      </c>
      <c r="V2413" s="82" t="s">
        <v>5704</v>
      </c>
      <c r="W2413" s="75">
        <v>43465</v>
      </c>
      <c r="X2413" s="48">
        <v>15000000</v>
      </c>
      <c r="Y2413" s="77">
        <v>5000000000</v>
      </c>
      <c r="Z2413" s="94">
        <v>150000000</v>
      </c>
      <c r="AA2413" s="77">
        <v>0</v>
      </c>
      <c r="AB2413" s="48">
        <v>2</v>
      </c>
      <c r="AC2413" s="75">
        <v>46022</v>
      </c>
      <c r="AD2413" s="77">
        <v>5000000000</v>
      </c>
      <c r="AE2413" s="77">
        <v>5000000000</v>
      </c>
      <c r="AF2413" s="48">
        <v>15000000</v>
      </c>
    </row>
    <row r="2414" spans="1:32" x14ac:dyDescent="0.25">
      <c r="A2414" s="73" t="s">
        <v>12859</v>
      </c>
      <c r="B2414" s="48" t="s">
        <v>13359</v>
      </c>
      <c r="C2414" s="77">
        <v>2000000000</v>
      </c>
      <c r="D2414" s="48"/>
      <c r="E2414" s="75">
        <v>46022</v>
      </c>
      <c r="F2414" s="77">
        <v>5000000000</v>
      </c>
      <c r="G2414" s="77">
        <v>7000000000</v>
      </c>
      <c r="H2414" s="77">
        <v>2000000000</v>
      </c>
      <c r="I2414" s="77">
        <v>150000000</v>
      </c>
      <c r="J2414" s="79" t="s">
        <v>5701</v>
      </c>
      <c r="K2414" s="80">
        <f t="shared" si="108"/>
        <v>8</v>
      </c>
      <c r="L2414" s="48" t="s">
        <v>249</v>
      </c>
      <c r="M2414" s="79" t="s">
        <v>7127</v>
      </c>
      <c r="N2414" s="224">
        <v>8</v>
      </c>
      <c r="O2414" s="48" t="s">
        <v>7078</v>
      </c>
      <c r="P2414" s="75">
        <v>46022</v>
      </c>
      <c r="Q2414" s="75">
        <v>46022</v>
      </c>
      <c r="R2414" s="75">
        <v>40179</v>
      </c>
      <c r="S2414" s="48">
        <v>1</v>
      </c>
      <c r="T2414" s="48" t="s">
        <v>274</v>
      </c>
      <c r="U2414" s="48" t="s">
        <v>1112</v>
      </c>
      <c r="V2414" s="82" t="s">
        <v>5704</v>
      </c>
      <c r="W2414" s="75">
        <v>43465</v>
      </c>
      <c r="X2414" s="48">
        <v>15000000</v>
      </c>
      <c r="Y2414" s="77">
        <v>5000000000</v>
      </c>
      <c r="Z2414" s="94">
        <v>150000000</v>
      </c>
      <c r="AA2414" s="77">
        <v>0</v>
      </c>
      <c r="AB2414" s="48">
        <v>2</v>
      </c>
      <c r="AC2414" s="75">
        <v>46022</v>
      </c>
      <c r="AD2414" s="77">
        <v>5000000000</v>
      </c>
      <c r="AE2414" s="77">
        <v>5000000000</v>
      </c>
      <c r="AF2414" s="48">
        <v>15000000</v>
      </c>
    </row>
    <row r="2415" spans="1:32" x14ac:dyDescent="0.25">
      <c r="A2415" s="85" t="s">
        <v>12860</v>
      </c>
      <c r="B2415" s="48" t="s">
        <v>13360</v>
      </c>
      <c r="C2415" s="77">
        <v>2000000000</v>
      </c>
      <c r="D2415" s="48"/>
      <c r="E2415" s="75">
        <v>46022</v>
      </c>
      <c r="F2415" s="77">
        <v>5000000000</v>
      </c>
      <c r="G2415" s="77">
        <v>7000000000</v>
      </c>
      <c r="H2415" s="77">
        <v>2000000000</v>
      </c>
      <c r="I2415" s="77">
        <v>150000000</v>
      </c>
      <c r="J2415" s="79" t="s">
        <v>5701</v>
      </c>
      <c r="K2415" s="80">
        <f t="shared" si="108"/>
        <v>8</v>
      </c>
      <c r="L2415" s="48" t="s">
        <v>249</v>
      </c>
      <c r="M2415" s="79" t="s">
        <v>7127</v>
      </c>
      <c r="N2415" s="224">
        <v>8</v>
      </c>
      <c r="O2415" s="48" t="s">
        <v>7078</v>
      </c>
      <c r="P2415" s="75">
        <v>46022</v>
      </c>
      <c r="Q2415" s="75">
        <v>46022</v>
      </c>
      <c r="R2415" s="75">
        <v>40179</v>
      </c>
      <c r="S2415" s="48">
        <v>1</v>
      </c>
      <c r="T2415" s="48" t="s">
        <v>274</v>
      </c>
      <c r="U2415" s="48" t="s">
        <v>1112</v>
      </c>
      <c r="V2415" s="82" t="s">
        <v>5704</v>
      </c>
      <c r="W2415" s="75">
        <v>43465</v>
      </c>
      <c r="X2415" s="48">
        <v>15000000</v>
      </c>
      <c r="Y2415" s="77">
        <v>5000000000</v>
      </c>
      <c r="Z2415" s="94">
        <v>150000000</v>
      </c>
      <c r="AA2415" s="77">
        <v>0</v>
      </c>
      <c r="AB2415" s="48">
        <v>2</v>
      </c>
      <c r="AC2415" s="75">
        <v>46022</v>
      </c>
      <c r="AD2415" s="77">
        <v>5000000000</v>
      </c>
      <c r="AE2415" s="77">
        <v>5000000000</v>
      </c>
      <c r="AF2415" s="48">
        <v>15000000</v>
      </c>
    </row>
    <row r="2416" spans="1:32" x14ac:dyDescent="0.25">
      <c r="A2416" s="85" t="s">
        <v>12861</v>
      </c>
      <c r="B2416" s="48" t="s">
        <v>13361</v>
      </c>
      <c r="C2416" s="77">
        <v>2000000000</v>
      </c>
      <c r="D2416" s="48"/>
      <c r="E2416" s="75">
        <v>46022</v>
      </c>
      <c r="F2416" s="77">
        <v>5000000000</v>
      </c>
      <c r="G2416" s="77">
        <v>7000000000</v>
      </c>
      <c r="H2416" s="77">
        <v>2000000000</v>
      </c>
      <c r="I2416" s="77">
        <v>150000000</v>
      </c>
      <c r="J2416" s="79" t="s">
        <v>5701</v>
      </c>
      <c r="K2416" s="80">
        <f t="shared" si="108"/>
        <v>8</v>
      </c>
      <c r="L2416" s="48" t="s">
        <v>249</v>
      </c>
      <c r="M2416" s="79" t="s">
        <v>7127</v>
      </c>
      <c r="N2416" s="224">
        <v>8</v>
      </c>
      <c r="O2416" s="48" t="s">
        <v>7078</v>
      </c>
      <c r="P2416" s="75">
        <v>46022</v>
      </c>
      <c r="Q2416" s="75">
        <v>46022</v>
      </c>
      <c r="R2416" s="75">
        <v>40179</v>
      </c>
      <c r="S2416" s="48">
        <v>1</v>
      </c>
      <c r="T2416" s="48" t="s">
        <v>274</v>
      </c>
      <c r="U2416" s="48" t="s">
        <v>1112</v>
      </c>
      <c r="V2416" s="82" t="s">
        <v>5704</v>
      </c>
      <c r="W2416" s="75">
        <v>43465</v>
      </c>
      <c r="X2416" s="48">
        <v>15000000</v>
      </c>
      <c r="Y2416" s="77">
        <v>5000000000</v>
      </c>
      <c r="Z2416" s="94">
        <v>150000000</v>
      </c>
      <c r="AA2416" s="77">
        <v>0</v>
      </c>
      <c r="AB2416" s="48">
        <v>2</v>
      </c>
      <c r="AC2416" s="75">
        <v>46022</v>
      </c>
      <c r="AD2416" s="77">
        <v>5000000000</v>
      </c>
      <c r="AE2416" s="77">
        <v>5000000000</v>
      </c>
      <c r="AF2416" s="48">
        <v>15000000</v>
      </c>
    </row>
    <row r="2417" spans="1:32" x14ac:dyDescent="0.25">
      <c r="A2417" s="73" t="s">
        <v>12862</v>
      </c>
      <c r="B2417" s="48" t="s">
        <v>13362</v>
      </c>
      <c r="C2417" s="77">
        <v>2000000000</v>
      </c>
      <c r="D2417" s="48"/>
      <c r="E2417" s="75">
        <v>46022</v>
      </c>
      <c r="F2417" s="77">
        <v>5000000000</v>
      </c>
      <c r="G2417" s="77">
        <v>7000000000</v>
      </c>
      <c r="H2417" s="77">
        <v>2000000000</v>
      </c>
      <c r="I2417" s="77">
        <v>150000000</v>
      </c>
      <c r="J2417" s="79" t="s">
        <v>5701</v>
      </c>
      <c r="K2417" s="80">
        <f t="shared" si="108"/>
        <v>8</v>
      </c>
      <c r="L2417" s="48" t="s">
        <v>249</v>
      </c>
      <c r="M2417" s="79" t="s">
        <v>7127</v>
      </c>
      <c r="N2417" s="224">
        <v>8</v>
      </c>
      <c r="O2417" s="48" t="s">
        <v>7078</v>
      </c>
      <c r="P2417" s="75">
        <v>46022</v>
      </c>
      <c r="Q2417" s="75">
        <v>46022</v>
      </c>
      <c r="R2417" s="75">
        <v>40179</v>
      </c>
      <c r="S2417" s="48">
        <v>1</v>
      </c>
      <c r="T2417" s="48" t="s">
        <v>274</v>
      </c>
      <c r="U2417" s="48" t="s">
        <v>1112</v>
      </c>
      <c r="V2417" s="82" t="s">
        <v>5704</v>
      </c>
      <c r="W2417" s="75">
        <v>43465</v>
      </c>
      <c r="X2417" s="48">
        <v>15000000</v>
      </c>
      <c r="Y2417" s="77">
        <v>5000000000</v>
      </c>
      <c r="Z2417" s="94">
        <v>150000000</v>
      </c>
      <c r="AA2417" s="77">
        <v>0</v>
      </c>
      <c r="AB2417" s="48">
        <v>2</v>
      </c>
      <c r="AC2417" s="75">
        <v>46022</v>
      </c>
      <c r="AD2417" s="77">
        <v>5000000000</v>
      </c>
      <c r="AE2417" s="77">
        <v>5000000000</v>
      </c>
      <c r="AF2417" s="48">
        <v>15000000</v>
      </c>
    </row>
    <row r="2418" spans="1:32" x14ac:dyDescent="0.25">
      <c r="A2418" s="85" t="s">
        <v>12863</v>
      </c>
      <c r="B2418" s="48" t="s">
        <v>13363</v>
      </c>
      <c r="C2418" s="77">
        <v>2000000000</v>
      </c>
      <c r="D2418" s="48"/>
      <c r="E2418" s="75">
        <v>46022</v>
      </c>
      <c r="F2418" s="77">
        <v>5000000000</v>
      </c>
      <c r="G2418" s="77">
        <v>7000000000</v>
      </c>
      <c r="H2418" s="77">
        <v>2000000000</v>
      </c>
      <c r="I2418" s="77">
        <v>150000000</v>
      </c>
      <c r="J2418" s="79" t="s">
        <v>5701</v>
      </c>
      <c r="K2418" s="80">
        <f t="shared" si="108"/>
        <v>8</v>
      </c>
      <c r="L2418" s="48" t="s">
        <v>249</v>
      </c>
      <c r="M2418" s="79" t="s">
        <v>7127</v>
      </c>
      <c r="N2418" s="224">
        <v>8</v>
      </c>
      <c r="O2418" s="48" t="s">
        <v>7078</v>
      </c>
      <c r="P2418" s="75">
        <v>46022</v>
      </c>
      <c r="Q2418" s="75">
        <v>46022</v>
      </c>
      <c r="R2418" s="75">
        <v>40179</v>
      </c>
      <c r="S2418" s="48">
        <v>1</v>
      </c>
      <c r="T2418" s="48" t="s">
        <v>274</v>
      </c>
      <c r="U2418" s="48" t="s">
        <v>1112</v>
      </c>
      <c r="V2418" s="82" t="s">
        <v>5704</v>
      </c>
      <c r="W2418" s="75">
        <v>43465</v>
      </c>
      <c r="X2418" s="48">
        <v>15000000</v>
      </c>
      <c r="Y2418" s="77">
        <v>5000000000</v>
      </c>
      <c r="Z2418" s="94">
        <v>150000000</v>
      </c>
      <c r="AA2418" s="77">
        <v>0</v>
      </c>
      <c r="AB2418" s="48">
        <v>2</v>
      </c>
      <c r="AC2418" s="75">
        <v>46022</v>
      </c>
      <c r="AD2418" s="77">
        <v>5000000000</v>
      </c>
      <c r="AE2418" s="77">
        <v>5000000000</v>
      </c>
      <c r="AF2418" s="48">
        <v>15000000</v>
      </c>
    </row>
    <row r="2419" spans="1:32" x14ac:dyDescent="0.25">
      <c r="A2419" s="85" t="s">
        <v>12864</v>
      </c>
      <c r="B2419" s="48" t="s">
        <v>13364</v>
      </c>
      <c r="C2419" s="77">
        <v>2000000000</v>
      </c>
      <c r="D2419" s="48"/>
      <c r="E2419" s="75">
        <v>46022</v>
      </c>
      <c r="F2419" s="77">
        <v>5000000000</v>
      </c>
      <c r="G2419" s="77">
        <v>7000000000</v>
      </c>
      <c r="H2419" s="77">
        <v>2000000000</v>
      </c>
      <c r="I2419" s="77">
        <v>150000000</v>
      </c>
      <c r="J2419" s="79" t="s">
        <v>5701</v>
      </c>
      <c r="K2419" s="80">
        <f t="shared" si="108"/>
        <v>8</v>
      </c>
      <c r="L2419" s="48" t="s">
        <v>249</v>
      </c>
      <c r="M2419" s="79" t="s">
        <v>7127</v>
      </c>
      <c r="N2419" s="224">
        <v>8</v>
      </c>
      <c r="O2419" s="48" t="s">
        <v>7078</v>
      </c>
      <c r="P2419" s="75">
        <v>46022</v>
      </c>
      <c r="Q2419" s="75">
        <v>46022</v>
      </c>
      <c r="R2419" s="75">
        <v>40179</v>
      </c>
      <c r="S2419" s="48">
        <v>1</v>
      </c>
      <c r="T2419" s="48" t="s">
        <v>274</v>
      </c>
      <c r="U2419" s="48" t="s">
        <v>1112</v>
      </c>
      <c r="V2419" s="82" t="s">
        <v>5704</v>
      </c>
      <c r="W2419" s="75">
        <v>43465</v>
      </c>
      <c r="X2419" s="48">
        <v>15000000</v>
      </c>
      <c r="Y2419" s="77">
        <v>5000000000</v>
      </c>
      <c r="Z2419" s="94">
        <v>150000000</v>
      </c>
      <c r="AA2419" s="77">
        <v>0</v>
      </c>
      <c r="AB2419" s="48">
        <v>2</v>
      </c>
      <c r="AC2419" s="75">
        <v>46022</v>
      </c>
      <c r="AD2419" s="77">
        <v>5000000000</v>
      </c>
      <c r="AE2419" s="77">
        <v>5000000000</v>
      </c>
      <c r="AF2419" s="48">
        <v>15000000</v>
      </c>
    </row>
    <row r="2420" spans="1:32" x14ac:dyDescent="0.25">
      <c r="A2420" s="73" t="s">
        <v>12865</v>
      </c>
      <c r="B2420" s="48" t="s">
        <v>13365</v>
      </c>
      <c r="C2420" s="77">
        <v>2000000000</v>
      </c>
      <c r="D2420" s="48"/>
      <c r="E2420" s="75">
        <v>46022</v>
      </c>
      <c r="F2420" s="77">
        <v>5000000000</v>
      </c>
      <c r="G2420" s="77">
        <v>7000000000</v>
      </c>
      <c r="H2420" s="77">
        <v>2000000000</v>
      </c>
      <c r="I2420" s="77">
        <v>150000000</v>
      </c>
      <c r="J2420" s="79" t="s">
        <v>5701</v>
      </c>
      <c r="K2420" s="80">
        <f t="shared" si="108"/>
        <v>8</v>
      </c>
      <c r="L2420" s="48" t="s">
        <v>249</v>
      </c>
      <c r="M2420" s="79" t="s">
        <v>7127</v>
      </c>
      <c r="N2420" s="224">
        <v>8</v>
      </c>
      <c r="O2420" s="48" t="s">
        <v>7078</v>
      </c>
      <c r="P2420" s="75">
        <v>46022</v>
      </c>
      <c r="Q2420" s="75">
        <v>46022</v>
      </c>
      <c r="R2420" s="75">
        <v>40179</v>
      </c>
      <c r="S2420" s="48">
        <v>1</v>
      </c>
      <c r="T2420" s="48" t="s">
        <v>274</v>
      </c>
      <c r="U2420" s="48" t="s">
        <v>1112</v>
      </c>
      <c r="V2420" s="82" t="s">
        <v>5704</v>
      </c>
      <c r="W2420" s="75">
        <v>43465</v>
      </c>
      <c r="X2420" s="48">
        <v>15000000</v>
      </c>
      <c r="Y2420" s="77">
        <v>5000000000</v>
      </c>
      <c r="Z2420" s="94">
        <v>150000000</v>
      </c>
      <c r="AA2420" s="77">
        <v>0</v>
      </c>
      <c r="AB2420" s="48">
        <v>2</v>
      </c>
      <c r="AC2420" s="75">
        <v>46022</v>
      </c>
      <c r="AD2420" s="77">
        <v>5000000000</v>
      </c>
      <c r="AE2420" s="77">
        <v>5000000000</v>
      </c>
      <c r="AF2420" s="48">
        <v>15000000</v>
      </c>
    </row>
    <row r="2421" spans="1:32" x14ac:dyDescent="0.25">
      <c r="A2421" s="85" t="s">
        <v>12866</v>
      </c>
      <c r="B2421" s="48" t="s">
        <v>13366</v>
      </c>
      <c r="C2421" s="77">
        <v>2000000000</v>
      </c>
      <c r="D2421" s="48"/>
      <c r="E2421" s="75">
        <v>46022</v>
      </c>
      <c r="F2421" s="77">
        <v>5000000000</v>
      </c>
      <c r="G2421" s="77">
        <v>7000000000</v>
      </c>
      <c r="H2421" s="77">
        <v>2000000000</v>
      </c>
      <c r="I2421" s="77">
        <v>150000000</v>
      </c>
      <c r="J2421" s="79" t="s">
        <v>5701</v>
      </c>
      <c r="K2421" s="80">
        <f t="shared" si="108"/>
        <v>8</v>
      </c>
      <c r="L2421" s="48" t="s">
        <v>249</v>
      </c>
      <c r="M2421" s="79" t="s">
        <v>7127</v>
      </c>
      <c r="N2421" s="224">
        <v>8</v>
      </c>
      <c r="O2421" s="48" t="s">
        <v>7078</v>
      </c>
      <c r="P2421" s="75">
        <v>46022</v>
      </c>
      <c r="Q2421" s="75">
        <v>46022</v>
      </c>
      <c r="R2421" s="75">
        <v>40179</v>
      </c>
      <c r="S2421" s="48">
        <v>1</v>
      </c>
      <c r="T2421" s="48" t="s">
        <v>274</v>
      </c>
      <c r="U2421" s="48" t="s">
        <v>1112</v>
      </c>
      <c r="V2421" s="82" t="s">
        <v>5704</v>
      </c>
      <c r="W2421" s="75">
        <v>43465</v>
      </c>
      <c r="X2421" s="48">
        <v>15000000</v>
      </c>
      <c r="Y2421" s="77">
        <v>5000000000</v>
      </c>
      <c r="Z2421" s="94">
        <v>150000000</v>
      </c>
      <c r="AA2421" s="77">
        <v>0</v>
      </c>
      <c r="AB2421" s="48">
        <v>2</v>
      </c>
      <c r="AC2421" s="75">
        <v>46022</v>
      </c>
      <c r="AD2421" s="77">
        <v>5000000000</v>
      </c>
      <c r="AE2421" s="77">
        <v>5000000000</v>
      </c>
      <c r="AF2421" s="48">
        <v>15000000</v>
      </c>
    </row>
    <row r="2422" spans="1:32" x14ac:dyDescent="0.25">
      <c r="A2422" s="85" t="s">
        <v>12867</v>
      </c>
      <c r="B2422" s="48" t="s">
        <v>13367</v>
      </c>
      <c r="C2422" s="77">
        <v>2000000000</v>
      </c>
      <c r="D2422" s="48"/>
      <c r="E2422" s="75">
        <v>46022</v>
      </c>
      <c r="F2422" s="77">
        <v>5000000000</v>
      </c>
      <c r="G2422" s="77">
        <v>7000000000</v>
      </c>
      <c r="H2422" s="77">
        <v>2000000000</v>
      </c>
      <c r="I2422" s="77">
        <v>150000000</v>
      </c>
      <c r="J2422" s="79" t="s">
        <v>5701</v>
      </c>
      <c r="K2422" s="80">
        <f t="shared" si="108"/>
        <v>8</v>
      </c>
      <c r="L2422" s="48" t="s">
        <v>249</v>
      </c>
      <c r="M2422" s="79" t="s">
        <v>7127</v>
      </c>
      <c r="N2422" s="224">
        <v>8</v>
      </c>
      <c r="O2422" s="48" t="s">
        <v>7078</v>
      </c>
      <c r="P2422" s="75">
        <v>46022</v>
      </c>
      <c r="Q2422" s="75">
        <v>46022</v>
      </c>
      <c r="R2422" s="75">
        <v>40179</v>
      </c>
      <c r="S2422" s="48">
        <v>1</v>
      </c>
      <c r="T2422" s="48" t="s">
        <v>274</v>
      </c>
      <c r="U2422" s="48" t="s">
        <v>1112</v>
      </c>
      <c r="V2422" s="82" t="s">
        <v>5704</v>
      </c>
      <c r="W2422" s="75">
        <v>43465</v>
      </c>
      <c r="X2422" s="48">
        <v>15000000</v>
      </c>
      <c r="Y2422" s="77">
        <v>5000000000</v>
      </c>
      <c r="Z2422" s="94">
        <v>150000000</v>
      </c>
      <c r="AA2422" s="77">
        <v>0</v>
      </c>
      <c r="AB2422" s="48">
        <v>2</v>
      </c>
      <c r="AC2422" s="75">
        <v>46022</v>
      </c>
      <c r="AD2422" s="77">
        <v>5000000000</v>
      </c>
      <c r="AE2422" s="77">
        <v>5000000000</v>
      </c>
      <c r="AF2422" s="48">
        <v>15000000</v>
      </c>
    </row>
    <row r="2423" spans="1:32" x14ac:dyDescent="0.25">
      <c r="A2423" s="73" t="s">
        <v>12868</v>
      </c>
      <c r="B2423" s="48" t="s">
        <v>13368</v>
      </c>
      <c r="C2423" s="77">
        <v>2000000000</v>
      </c>
      <c r="D2423" s="48"/>
      <c r="E2423" s="75">
        <v>46022</v>
      </c>
      <c r="F2423" s="77">
        <v>5000000000</v>
      </c>
      <c r="G2423" s="77">
        <v>7000000000</v>
      </c>
      <c r="H2423" s="77">
        <v>2000000000</v>
      </c>
      <c r="I2423" s="77">
        <v>150000000</v>
      </c>
      <c r="J2423" s="79" t="s">
        <v>5701</v>
      </c>
      <c r="K2423" s="80">
        <f t="shared" si="108"/>
        <v>8</v>
      </c>
      <c r="L2423" s="48" t="s">
        <v>249</v>
      </c>
      <c r="M2423" s="79" t="s">
        <v>7127</v>
      </c>
      <c r="N2423" s="224">
        <v>8</v>
      </c>
      <c r="O2423" s="48" t="s">
        <v>7078</v>
      </c>
      <c r="P2423" s="75">
        <v>46022</v>
      </c>
      <c r="Q2423" s="75">
        <v>46022</v>
      </c>
      <c r="R2423" s="75">
        <v>40179</v>
      </c>
      <c r="S2423" s="48">
        <v>1</v>
      </c>
      <c r="T2423" s="48" t="s">
        <v>274</v>
      </c>
      <c r="U2423" s="48" t="s">
        <v>1112</v>
      </c>
      <c r="V2423" s="82" t="s">
        <v>5704</v>
      </c>
      <c r="W2423" s="75">
        <v>43465</v>
      </c>
      <c r="X2423" s="48">
        <v>15000000</v>
      </c>
      <c r="Y2423" s="77">
        <v>5000000000</v>
      </c>
      <c r="Z2423" s="94">
        <v>150000000</v>
      </c>
      <c r="AA2423" s="77">
        <v>0</v>
      </c>
      <c r="AB2423" s="48">
        <v>2</v>
      </c>
      <c r="AC2423" s="75">
        <v>46022</v>
      </c>
      <c r="AD2423" s="77">
        <v>5000000000</v>
      </c>
      <c r="AE2423" s="77">
        <v>5000000000</v>
      </c>
      <c r="AF2423" s="48">
        <v>15000000</v>
      </c>
    </row>
    <row r="2424" spans="1:32" x14ac:dyDescent="0.25">
      <c r="A2424" s="85" t="s">
        <v>12869</v>
      </c>
      <c r="B2424" s="48" t="s">
        <v>13369</v>
      </c>
      <c r="C2424" s="77">
        <v>2000000000</v>
      </c>
      <c r="D2424" s="48"/>
      <c r="E2424" s="75">
        <v>46022</v>
      </c>
      <c r="F2424" s="77">
        <v>5000000000</v>
      </c>
      <c r="G2424" s="77">
        <v>7000000000</v>
      </c>
      <c r="H2424" s="77">
        <v>2000000000</v>
      </c>
      <c r="I2424" s="77">
        <v>150000000</v>
      </c>
      <c r="J2424" s="79" t="s">
        <v>5701</v>
      </c>
      <c r="K2424" s="80">
        <f t="shared" si="108"/>
        <v>8</v>
      </c>
      <c r="L2424" s="48" t="s">
        <v>249</v>
      </c>
      <c r="M2424" s="79" t="s">
        <v>7127</v>
      </c>
      <c r="N2424" s="224">
        <v>8</v>
      </c>
      <c r="O2424" s="48" t="s">
        <v>7078</v>
      </c>
      <c r="P2424" s="75">
        <v>46022</v>
      </c>
      <c r="Q2424" s="75">
        <v>46022</v>
      </c>
      <c r="R2424" s="75">
        <v>40179</v>
      </c>
      <c r="S2424" s="48">
        <v>1</v>
      </c>
      <c r="T2424" s="48" t="s">
        <v>274</v>
      </c>
      <c r="U2424" s="48" t="s">
        <v>1112</v>
      </c>
      <c r="V2424" s="82" t="s">
        <v>5704</v>
      </c>
      <c r="W2424" s="75">
        <v>43465</v>
      </c>
      <c r="X2424" s="48">
        <v>15000000</v>
      </c>
      <c r="Y2424" s="77">
        <v>5000000000</v>
      </c>
      <c r="Z2424" s="94">
        <v>150000000</v>
      </c>
      <c r="AA2424" s="77">
        <v>0</v>
      </c>
      <c r="AB2424" s="48">
        <v>2</v>
      </c>
      <c r="AC2424" s="75">
        <v>46022</v>
      </c>
      <c r="AD2424" s="77">
        <v>5000000000</v>
      </c>
      <c r="AE2424" s="77">
        <v>5000000000</v>
      </c>
      <c r="AF2424" s="48">
        <v>15000000</v>
      </c>
    </row>
    <row r="2425" spans="1:32" x14ac:dyDescent="0.25">
      <c r="A2425" s="85" t="s">
        <v>12870</v>
      </c>
      <c r="B2425" s="48" t="s">
        <v>13370</v>
      </c>
      <c r="C2425" s="77">
        <v>2000000000</v>
      </c>
      <c r="D2425" s="48"/>
      <c r="E2425" s="75">
        <v>46022</v>
      </c>
      <c r="F2425" s="77">
        <v>5000000000</v>
      </c>
      <c r="G2425" s="77">
        <v>7000000000</v>
      </c>
      <c r="H2425" s="77">
        <v>2000000000</v>
      </c>
      <c r="I2425" s="77">
        <v>150000000</v>
      </c>
      <c r="J2425" s="79" t="s">
        <v>5701</v>
      </c>
      <c r="K2425" s="80">
        <f t="shared" si="108"/>
        <v>8</v>
      </c>
      <c r="L2425" s="48" t="s">
        <v>249</v>
      </c>
      <c r="M2425" s="79" t="s">
        <v>7127</v>
      </c>
      <c r="N2425" s="224">
        <v>8</v>
      </c>
      <c r="O2425" s="48" t="s">
        <v>7078</v>
      </c>
      <c r="P2425" s="75">
        <v>46022</v>
      </c>
      <c r="Q2425" s="75">
        <v>46022</v>
      </c>
      <c r="R2425" s="75">
        <v>40179</v>
      </c>
      <c r="S2425" s="48">
        <v>1</v>
      </c>
      <c r="T2425" s="48" t="s">
        <v>274</v>
      </c>
      <c r="U2425" s="48" t="s">
        <v>1112</v>
      </c>
      <c r="V2425" s="82" t="s">
        <v>5704</v>
      </c>
      <c r="W2425" s="75">
        <v>43465</v>
      </c>
      <c r="X2425" s="48">
        <v>15000000</v>
      </c>
      <c r="Y2425" s="77">
        <v>5000000000</v>
      </c>
      <c r="Z2425" s="94">
        <v>150000000</v>
      </c>
      <c r="AA2425" s="77">
        <v>0</v>
      </c>
      <c r="AB2425" s="48">
        <v>2</v>
      </c>
      <c r="AC2425" s="75">
        <v>46022</v>
      </c>
      <c r="AD2425" s="77">
        <v>5000000000</v>
      </c>
      <c r="AE2425" s="77">
        <v>5000000000</v>
      </c>
      <c r="AF2425" s="48">
        <v>15000000</v>
      </c>
    </row>
    <row r="2426" spans="1:32" x14ac:dyDescent="0.25">
      <c r="A2426" s="73" t="s">
        <v>12871</v>
      </c>
      <c r="B2426" s="48" t="s">
        <v>13371</v>
      </c>
      <c r="C2426" s="77">
        <v>2000000000</v>
      </c>
      <c r="D2426" s="48"/>
      <c r="E2426" s="75">
        <v>46022</v>
      </c>
      <c r="F2426" s="77">
        <v>5000000000</v>
      </c>
      <c r="G2426" s="77">
        <v>7000000000</v>
      </c>
      <c r="H2426" s="77">
        <v>2000000000</v>
      </c>
      <c r="I2426" s="77">
        <v>150000000</v>
      </c>
      <c r="J2426" s="79" t="s">
        <v>5701</v>
      </c>
      <c r="K2426" s="80">
        <f t="shared" si="108"/>
        <v>8</v>
      </c>
      <c r="L2426" s="48" t="s">
        <v>249</v>
      </c>
      <c r="M2426" s="79" t="s">
        <v>7127</v>
      </c>
      <c r="N2426" s="224">
        <v>8</v>
      </c>
      <c r="O2426" s="48" t="s">
        <v>7078</v>
      </c>
      <c r="P2426" s="75">
        <v>46022</v>
      </c>
      <c r="Q2426" s="75">
        <v>46022</v>
      </c>
      <c r="R2426" s="75">
        <v>40179</v>
      </c>
      <c r="S2426" s="48">
        <v>1</v>
      </c>
      <c r="T2426" s="48" t="s">
        <v>274</v>
      </c>
      <c r="U2426" s="48" t="s">
        <v>1112</v>
      </c>
      <c r="V2426" s="82" t="s">
        <v>5704</v>
      </c>
      <c r="W2426" s="75">
        <v>43465</v>
      </c>
      <c r="X2426" s="48">
        <v>15000000</v>
      </c>
      <c r="Y2426" s="77">
        <v>5000000000</v>
      </c>
      <c r="Z2426" s="94">
        <v>150000000</v>
      </c>
      <c r="AA2426" s="77">
        <v>0</v>
      </c>
      <c r="AB2426" s="48">
        <v>2</v>
      </c>
      <c r="AC2426" s="75">
        <v>46022</v>
      </c>
      <c r="AD2426" s="77">
        <v>5000000000</v>
      </c>
      <c r="AE2426" s="77">
        <v>5000000000</v>
      </c>
      <c r="AF2426" s="48">
        <v>15000000</v>
      </c>
    </row>
    <row r="2427" spans="1:32" x14ac:dyDescent="0.25">
      <c r="A2427" s="85" t="s">
        <v>12872</v>
      </c>
      <c r="B2427" s="48" t="s">
        <v>13372</v>
      </c>
      <c r="C2427" s="77">
        <v>2000000000</v>
      </c>
      <c r="D2427" s="48"/>
      <c r="E2427" s="75">
        <v>46022</v>
      </c>
      <c r="F2427" s="77">
        <v>5000000000</v>
      </c>
      <c r="G2427" s="77">
        <v>7000000000</v>
      </c>
      <c r="H2427" s="77">
        <v>2000000000</v>
      </c>
      <c r="I2427" s="77">
        <v>150000000</v>
      </c>
      <c r="J2427" s="79" t="s">
        <v>5701</v>
      </c>
      <c r="K2427" s="80">
        <f t="shared" si="108"/>
        <v>8</v>
      </c>
      <c r="L2427" s="48" t="s">
        <v>249</v>
      </c>
      <c r="M2427" s="79" t="s">
        <v>7127</v>
      </c>
      <c r="N2427" s="224">
        <v>8</v>
      </c>
      <c r="O2427" s="48" t="s">
        <v>7078</v>
      </c>
      <c r="P2427" s="75">
        <v>46022</v>
      </c>
      <c r="Q2427" s="75">
        <v>46022</v>
      </c>
      <c r="R2427" s="75">
        <v>40179</v>
      </c>
      <c r="S2427" s="48">
        <v>1</v>
      </c>
      <c r="T2427" s="48" t="s">
        <v>274</v>
      </c>
      <c r="U2427" s="48" t="s">
        <v>1112</v>
      </c>
      <c r="V2427" s="82" t="s">
        <v>5704</v>
      </c>
      <c r="W2427" s="75">
        <v>43465</v>
      </c>
      <c r="X2427" s="48">
        <v>15000000</v>
      </c>
      <c r="Y2427" s="77">
        <v>5000000000</v>
      </c>
      <c r="Z2427" s="94">
        <v>150000000</v>
      </c>
      <c r="AA2427" s="77">
        <v>0</v>
      </c>
      <c r="AB2427" s="48">
        <v>2</v>
      </c>
      <c r="AC2427" s="75">
        <v>46022</v>
      </c>
      <c r="AD2427" s="77">
        <v>5000000000</v>
      </c>
      <c r="AE2427" s="77">
        <v>5000000000</v>
      </c>
      <c r="AF2427" s="48">
        <v>15000000</v>
      </c>
    </row>
    <row r="2428" spans="1:32" x14ac:dyDescent="0.25">
      <c r="A2428" s="85" t="s">
        <v>12873</v>
      </c>
      <c r="B2428" s="48" t="s">
        <v>13373</v>
      </c>
      <c r="C2428" s="77">
        <v>2000000000</v>
      </c>
      <c r="D2428" s="48"/>
      <c r="E2428" s="75">
        <v>46022</v>
      </c>
      <c r="F2428" s="77">
        <v>5000000000</v>
      </c>
      <c r="G2428" s="77">
        <v>7000000000</v>
      </c>
      <c r="H2428" s="77">
        <v>2000000000</v>
      </c>
      <c r="I2428" s="77">
        <v>150000000</v>
      </c>
      <c r="J2428" s="79" t="s">
        <v>5701</v>
      </c>
      <c r="K2428" s="80">
        <f t="shared" si="108"/>
        <v>8</v>
      </c>
      <c r="L2428" s="48" t="s">
        <v>249</v>
      </c>
      <c r="M2428" s="79" t="s">
        <v>7127</v>
      </c>
      <c r="N2428" s="224">
        <v>8</v>
      </c>
      <c r="O2428" s="48" t="s">
        <v>7078</v>
      </c>
      <c r="P2428" s="75">
        <v>46022</v>
      </c>
      <c r="Q2428" s="75">
        <v>46022</v>
      </c>
      <c r="R2428" s="75">
        <v>40179</v>
      </c>
      <c r="S2428" s="48">
        <v>1</v>
      </c>
      <c r="T2428" s="48" t="s">
        <v>274</v>
      </c>
      <c r="U2428" s="48" t="s">
        <v>1112</v>
      </c>
      <c r="V2428" s="82" t="s">
        <v>5704</v>
      </c>
      <c r="W2428" s="75">
        <v>43465</v>
      </c>
      <c r="X2428" s="48">
        <v>15000000</v>
      </c>
      <c r="Y2428" s="77">
        <v>5000000000</v>
      </c>
      <c r="Z2428" s="94">
        <v>150000000</v>
      </c>
      <c r="AA2428" s="77">
        <v>0</v>
      </c>
      <c r="AB2428" s="48">
        <v>2</v>
      </c>
      <c r="AC2428" s="75">
        <v>46022</v>
      </c>
      <c r="AD2428" s="77">
        <v>5000000000</v>
      </c>
      <c r="AE2428" s="77">
        <v>5000000000</v>
      </c>
      <c r="AF2428" s="48">
        <v>15000000</v>
      </c>
    </row>
    <row r="2429" spans="1:32" x14ac:dyDescent="0.25">
      <c r="A2429" s="73" t="s">
        <v>12874</v>
      </c>
      <c r="B2429" s="48" t="s">
        <v>13374</v>
      </c>
      <c r="C2429" s="77">
        <v>2000000000</v>
      </c>
      <c r="D2429" s="48"/>
      <c r="E2429" s="75">
        <v>46022</v>
      </c>
      <c r="F2429" s="77">
        <v>5000000000</v>
      </c>
      <c r="G2429" s="77">
        <v>7000000000</v>
      </c>
      <c r="H2429" s="77">
        <v>2000000000</v>
      </c>
      <c r="I2429" s="77">
        <v>150000000</v>
      </c>
      <c r="J2429" s="79" t="s">
        <v>5701</v>
      </c>
      <c r="K2429" s="80">
        <f t="shared" si="108"/>
        <v>8</v>
      </c>
      <c r="L2429" s="48" t="s">
        <v>249</v>
      </c>
      <c r="M2429" s="79" t="s">
        <v>7127</v>
      </c>
      <c r="N2429" s="224">
        <v>8</v>
      </c>
      <c r="O2429" s="48" t="s">
        <v>7078</v>
      </c>
      <c r="P2429" s="75">
        <v>46022</v>
      </c>
      <c r="Q2429" s="75">
        <v>46022</v>
      </c>
      <c r="R2429" s="75">
        <v>40179</v>
      </c>
      <c r="S2429" s="48">
        <v>1</v>
      </c>
      <c r="T2429" s="48" t="s">
        <v>274</v>
      </c>
      <c r="U2429" s="48" t="s">
        <v>1112</v>
      </c>
      <c r="V2429" s="82" t="s">
        <v>5704</v>
      </c>
      <c r="W2429" s="75">
        <v>43465</v>
      </c>
      <c r="X2429" s="48">
        <v>15000000</v>
      </c>
      <c r="Y2429" s="77">
        <v>5000000000</v>
      </c>
      <c r="Z2429" s="94">
        <v>150000000</v>
      </c>
      <c r="AA2429" s="77">
        <v>0</v>
      </c>
      <c r="AB2429" s="48">
        <v>2</v>
      </c>
      <c r="AC2429" s="75">
        <v>46022</v>
      </c>
      <c r="AD2429" s="77">
        <v>5000000000</v>
      </c>
      <c r="AE2429" s="77">
        <v>5000000000</v>
      </c>
      <c r="AF2429" s="48">
        <v>15000000</v>
      </c>
    </row>
    <row r="2430" spans="1:32" x14ac:dyDescent="0.25">
      <c r="A2430" s="85" t="s">
        <v>12875</v>
      </c>
      <c r="B2430" s="48" t="s">
        <v>13375</v>
      </c>
      <c r="C2430" s="77">
        <v>2000000000</v>
      </c>
      <c r="D2430" s="48"/>
      <c r="E2430" s="75">
        <v>46022</v>
      </c>
      <c r="F2430" s="77">
        <v>5000000000</v>
      </c>
      <c r="G2430" s="77">
        <v>7000000000</v>
      </c>
      <c r="H2430" s="77">
        <v>2000000000</v>
      </c>
      <c r="I2430" s="77">
        <v>150000000</v>
      </c>
      <c r="J2430" s="79" t="s">
        <v>5701</v>
      </c>
      <c r="K2430" s="80">
        <f t="shared" si="108"/>
        <v>8</v>
      </c>
      <c r="L2430" s="48" t="s">
        <v>249</v>
      </c>
      <c r="M2430" s="79" t="s">
        <v>7127</v>
      </c>
      <c r="N2430" s="224">
        <v>8</v>
      </c>
      <c r="O2430" s="48" t="s">
        <v>7078</v>
      </c>
      <c r="P2430" s="75">
        <v>46022</v>
      </c>
      <c r="Q2430" s="75">
        <v>46022</v>
      </c>
      <c r="R2430" s="75">
        <v>40179</v>
      </c>
      <c r="S2430" s="48">
        <v>1</v>
      </c>
      <c r="T2430" s="48" t="s">
        <v>274</v>
      </c>
      <c r="U2430" s="48" t="s">
        <v>1112</v>
      </c>
      <c r="V2430" s="82" t="s">
        <v>5704</v>
      </c>
      <c r="W2430" s="75">
        <v>43465</v>
      </c>
      <c r="X2430" s="48">
        <v>15000000</v>
      </c>
      <c r="Y2430" s="77">
        <v>5000000000</v>
      </c>
      <c r="Z2430" s="94">
        <v>150000000</v>
      </c>
      <c r="AA2430" s="77">
        <v>0</v>
      </c>
      <c r="AB2430" s="48">
        <v>2</v>
      </c>
      <c r="AC2430" s="75">
        <v>46022</v>
      </c>
      <c r="AD2430" s="77">
        <v>5000000000</v>
      </c>
      <c r="AE2430" s="77">
        <v>5000000000</v>
      </c>
      <c r="AF2430" s="48">
        <v>15000000</v>
      </c>
    </row>
    <row r="2431" spans="1:32" x14ac:dyDescent="0.25">
      <c r="A2431" s="85" t="s">
        <v>12876</v>
      </c>
      <c r="B2431" s="48" t="s">
        <v>13376</v>
      </c>
      <c r="C2431" s="77">
        <v>2000000000</v>
      </c>
      <c r="D2431" s="48"/>
      <c r="E2431" s="75">
        <v>46022</v>
      </c>
      <c r="F2431" s="77">
        <v>5000000000</v>
      </c>
      <c r="G2431" s="77">
        <v>7000000000</v>
      </c>
      <c r="H2431" s="77">
        <v>2000000000</v>
      </c>
      <c r="I2431" s="77">
        <v>150000000</v>
      </c>
      <c r="J2431" s="79" t="s">
        <v>5701</v>
      </c>
      <c r="K2431" s="80">
        <f t="shared" si="108"/>
        <v>8</v>
      </c>
      <c r="L2431" s="48" t="s">
        <v>249</v>
      </c>
      <c r="M2431" s="79" t="s">
        <v>7127</v>
      </c>
      <c r="N2431" s="224">
        <v>8</v>
      </c>
      <c r="O2431" s="48" t="s">
        <v>7078</v>
      </c>
      <c r="P2431" s="75">
        <v>46022</v>
      </c>
      <c r="Q2431" s="75">
        <v>46022</v>
      </c>
      <c r="R2431" s="75">
        <v>40179</v>
      </c>
      <c r="S2431" s="48">
        <v>1</v>
      </c>
      <c r="T2431" s="48" t="s">
        <v>274</v>
      </c>
      <c r="U2431" s="48" t="s">
        <v>1112</v>
      </c>
      <c r="V2431" s="82" t="s">
        <v>5704</v>
      </c>
      <c r="W2431" s="75">
        <v>43465</v>
      </c>
      <c r="X2431" s="48">
        <v>15000000</v>
      </c>
      <c r="Y2431" s="77">
        <v>5000000000</v>
      </c>
      <c r="Z2431" s="94">
        <v>150000000</v>
      </c>
      <c r="AA2431" s="77">
        <v>0</v>
      </c>
      <c r="AB2431" s="48">
        <v>2</v>
      </c>
      <c r="AC2431" s="75">
        <v>46022</v>
      </c>
      <c r="AD2431" s="77">
        <v>5000000000</v>
      </c>
      <c r="AE2431" s="77">
        <v>5000000000</v>
      </c>
      <c r="AF2431" s="48">
        <v>15000000</v>
      </c>
    </row>
    <row r="2432" spans="1:32" x14ac:dyDescent="0.25">
      <c r="A2432" s="73" t="s">
        <v>12877</v>
      </c>
      <c r="B2432" s="48" t="s">
        <v>13377</v>
      </c>
      <c r="C2432" s="77">
        <v>2000000000</v>
      </c>
      <c r="D2432" s="48"/>
      <c r="E2432" s="75">
        <v>46022</v>
      </c>
      <c r="F2432" s="77">
        <v>5000000000</v>
      </c>
      <c r="G2432" s="77">
        <v>7000000000</v>
      </c>
      <c r="H2432" s="77">
        <v>2000000000</v>
      </c>
      <c r="I2432" s="77">
        <v>150000000</v>
      </c>
      <c r="J2432" s="79" t="s">
        <v>5701</v>
      </c>
      <c r="K2432" s="80">
        <f t="shared" si="108"/>
        <v>8</v>
      </c>
      <c r="L2432" s="48" t="s">
        <v>249</v>
      </c>
      <c r="M2432" s="79" t="s">
        <v>7127</v>
      </c>
      <c r="N2432" s="224">
        <v>8</v>
      </c>
      <c r="O2432" s="48" t="s">
        <v>7078</v>
      </c>
      <c r="P2432" s="75">
        <v>46022</v>
      </c>
      <c r="Q2432" s="75">
        <v>46022</v>
      </c>
      <c r="R2432" s="75">
        <v>40179</v>
      </c>
      <c r="S2432" s="48">
        <v>1</v>
      </c>
      <c r="T2432" s="48" t="s">
        <v>274</v>
      </c>
      <c r="U2432" s="48" t="s">
        <v>1112</v>
      </c>
      <c r="V2432" s="82" t="s">
        <v>5704</v>
      </c>
      <c r="W2432" s="75">
        <v>43465</v>
      </c>
      <c r="X2432" s="48">
        <v>15000000</v>
      </c>
      <c r="Y2432" s="77">
        <v>5000000000</v>
      </c>
      <c r="Z2432" s="94">
        <v>150000000</v>
      </c>
      <c r="AA2432" s="77">
        <v>0</v>
      </c>
      <c r="AB2432" s="48">
        <v>2</v>
      </c>
      <c r="AC2432" s="75">
        <v>46022</v>
      </c>
      <c r="AD2432" s="77">
        <v>5000000000</v>
      </c>
      <c r="AE2432" s="77">
        <v>5000000000</v>
      </c>
      <c r="AF2432" s="48">
        <v>15000000</v>
      </c>
    </row>
    <row r="2433" spans="1:32" x14ac:dyDescent="0.25">
      <c r="A2433" s="85" t="s">
        <v>12878</v>
      </c>
      <c r="B2433" s="48" t="s">
        <v>13378</v>
      </c>
      <c r="C2433" s="77">
        <v>2000000000</v>
      </c>
      <c r="D2433" s="48"/>
      <c r="E2433" s="75">
        <v>46022</v>
      </c>
      <c r="F2433" s="77">
        <v>5000000000</v>
      </c>
      <c r="G2433" s="77">
        <v>7000000000</v>
      </c>
      <c r="H2433" s="77">
        <v>2000000000</v>
      </c>
      <c r="I2433" s="77">
        <v>150000000</v>
      </c>
      <c r="J2433" s="79" t="s">
        <v>5701</v>
      </c>
      <c r="K2433" s="80">
        <f t="shared" si="108"/>
        <v>8</v>
      </c>
      <c r="L2433" s="48" t="s">
        <v>249</v>
      </c>
      <c r="M2433" s="79" t="s">
        <v>7127</v>
      </c>
      <c r="N2433" s="224">
        <v>8</v>
      </c>
      <c r="O2433" s="48" t="s">
        <v>7078</v>
      </c>
      <c r="P2433" s="75">
        <v>46022</v>
      </c>
      <c r="Q2433" s="75">
        <v>46022</v>
      </c>
      <c r="R2433" s="75">
        <v>40179</v>
      </c>
      <c r="S2433" s="48">
        <v>1</v>
      </c>
      <c r="T2433" s="48" t="s">
        <v>274</v>
      </c>
      <c r="U2433" s="48" t="s">
        <v>1112</v>
      </c>
      <c r="V2433" s="82" t="s">
        <v>5704</v>
      </c>
      <c r="W2433" s="75">
        <v>43465</v>
      </c>
      <c r="X2433" s="48">
        <v>15000000</v>
      </c>
      <c r="Y2433" s="77">
        <v>5000000000</v>
      </c>
      <c r="Z2433" s="94">
        <v>150000000</v>
      </c>
      <c r="AA2433" s="77">
        <v>0</v>
      </c>
      <c r="AB2433" s="48">
        <v>2</v>
      </c>
      <c r="AC2433" s="75">
        <v>46022</v>
      </c>
      <c r="AD2433" s="77">
        <v>5000000000</v>
      </c>
      <c r="AE2433" s="77">
        <v>5000000000</v>
      </c>
      <c r="AF2433" s="48">
        <v>15000000</v>
      </c>
    </row>
    <row r="2434" spans="1:32" x14ac:dyDescent="0.25">
      <c r="A2434" s="85" t="s">
        <v>12879</v>
      </c>
      <c r="B2434" s="48" t="s">
        <v>13379</v>
      </c>
      <c r="C2434" s="77">
        <v>2000000000</v>
      </c>
      <c r="D2434" s="48"/>
      <c r="E2434" s="75">
        <v>46022</v>
      </c>
      <c r="F2434" s="77">
        <v>5000000000</v>
      </c>
      <c r="G2434" s="77">
        <v>7000000000</v>
      </c>
      <c r="H2434" s="77">
        <v>2000000000</v>
      </c>
      <c r="I2434" s="77">
        <v>150000000</v>
      </c>
      <c r="J2434" s="79" t="s">
        <v>5701</v>
      </c>
      <c r="K2434" s="80">
        <f t="shared" si="108"/>
        <v>8</v>
      </c>
      <c r="L2434" s="48" t="s">
        <v>249</v>
      </c>
      <c r="M2434" s="79" t="s">
        <v>7127</v>
      </c>
      <c r="N2434" s="224">
        <v>8</v>
      </c>
      <c r="O2434" s="48" t="s">
        <v>7078</v>
      </c>
      <c r="P2434" s="75">
        <v>46022</v>
      </c>
      <c r="Q2434" s="75">
        <v>46022</v>
      </c>
      <c r="R2434" s="75">
        <v>40179</v>
      </c>
      <c r="S2434" s="48">
        <v>1</v>
      </c>
      <c r="T2434" s="48" t="s">
        <v>274</v>
      </c>
      <c r="U2434" s="48" t="s">
        <v>1112</v>
      </c>
      <c r="V2434" s="82" t="s">
        <v>5704</v>
      </c>
      <c r="W2434" s="75">
        <v>43465</v>
      </c>
      <c r="X2434" s="48">
        <v>15000000</v>
      </c>
      <c r="Y2434" s="77">
        <v>5000000000</v>
      </c>
      <c r="Z2434" s="94">
        <v>150000000</v>
      </c>
      <c r="AA2434" s="77">
        <v>0</v>
      </c>
      <c r="AB2434" s="48">
        <v>2</v>
      </c>
      <c r="AC2434" s="75">
        <v>46022</v>
      </c>
      <c r="AD2434" s="77">
        <v>5000000000</v>
      </c>
      <c r="AE2434" s="77">
        <v>5000000000</v>
      </c>
      <c r="AF2434" s="48">
        <v>15000000</v>
      </c>
    </row>
    <row r="2435" spans="1:32" x14ac:dyDescent="0.25">
      <c r="A2435" s="73" t="s">
        <v>12880</v>
      </c>
      <c r="B2435" s="48" t="s">
        <v>13380</v>
      </c>
      <c r="C2435" s="77">
        <v>2000000000</v>
      </c>
      <c r="D2435" s="48"/>
      <c r="E2435" s="75">
        <v>46022</v>
      </c>
      <c r="F2435" s="77">
        <v>5000000000</v>
      </c>
      <c r="G2435" s="77">
        <v>7000000000</v>
      </c>
      <c r="H2435" s="77">
        <v>2000000000</v>
      </c>
      <c r="I2435" s="77">
        <v>150000000</v>
      </c>
      <c r="J2435" s="79" t="s">
        <v>5701</v>
      </c>
      <c r="K2435" s="80">
        <f t="shared" ref="K2435:K2498" si="109">N2435</f>
        <v>8</v>
      </c>
      <c r="L2435" s="48" t="s">
        <v>249</v>
      </c>
      <c r="M2435" s="79" t="s">
        <v>7127</v>
      </c>
      <c r="N2435" s="224">
        <v>8</v>
      </c>
      <c r="O2435" s="48" t="s">
        <v>7078</v>
      </c>
      <c r="P2435" s="75">
        <v>46022</v>
      </c>
      <c r="Q2435" s="75">
        <v>46022</v>
      </c>
      <c r="R2435" s="75">
        <v>40179</v>
      </c>
      <c r="S2435" s="48">
        <v>1</v>
      </c>
      <c r="T2435" s="48" t="s">
        <v>274</v>
      </c>
      <c r="U2435" s="48" t="s">
        <v>1112</v>
      </c>
      <c r="V2435" s="82" t="s">
        <v>5704</v>
      </c>
      <c r="W2435" s="75">
        <v>43465</v>
      </c>
      <c r="X2435" s="48">
        <v>15000000</v>
      </c>
      <c r="Y2435" s="77">
        <v>5000000000</v>
      </c>
      <c r="Z2435" s="94">
        <v>150000000</v>
      </c>
      <c r="AA2435" s="77">
        <v>0</v>
      </c>
      <c r="AB2435" s="48">
        <v>2</v>
      </c>
      <c r="AC2435" s="75">
        <v>46022</v>
      </c>
      <c r="AD2435" s="77">
        <v>5000000000</v>
      </c>
      <c r="AE2435" s="77">
        <v>5000000000</v>
      </c>
      <c r="AF2435" s="48">
        <v>15000000</v>
      </c>
    </row>
    <row r="2436" spans="1:32" x14ac:dyDescent="0.25">
      <c r="A2436" s="85" t="s">
        <v>12881</v>
      </c>
      <c r="B2436" s="48" t="s">
        <v>13381</v>
      </c>
      <c r="C2436" s="77">
        <v>2000000000</v>
      </c>
      <c r="D2436" s="48"/>
      <c r="E2436" s="75">
        <v>46022</v>
      </c>
      <c r="F2436" s="77">
        <v>5000000000</v>
      </c>
      <c r="G2436" s="77">
        <v>7000000000</v>
      </c>
      <c r="H2436" s="77">
        <v>2000000000</v>
      </c>
      <c r="I2436" s="77">
        <v>150000000</v>
      </c>
      <c r="J2436" s="79" t="s">
        <v>5701</v>
      </c>
      <c r="K2436" s="80">
        <f t="shared" si="109"/>
        <v>8</v>
      </c>
      <c r="L2436" s="48" t="s">
        <v>249</v>
      </c>
      <c r="M2436" s="79" t="s">
        <v>7127</v>
      </c>
      <c r="N2436" s="224">
        <v>8</v>
      </c>
      <c r="O2436" s="48" t="s">
        <v>7078</v>
      </c>
      <c r="P2436" s="75">
        <v>46022</v>
      </c>
      <c r="Q2436" s="75">
        <v>46022</v>
      </c>
      <c r="R2436" s="75">
        <v>40179</v>
      </c>
      <c r="S2436" s="48">
        <v>1</v>
      </c>
      <c r="T2436" s="48" t="s">
        <v>274</v>
      </c>
      <c r="U2436" s="48" t="s">
        <v>1112</v>
      </c>
      <c r="V2436" s="82" t="s">
        <v>5704</v>
      </c>
      <c r="W2436" s="75">
        <v>43465</v>
      </c>
      <c r="X2436" s="48">
        <v>15000000</v>
      </c>
      <c r="Y2436" s="77">
        <v>5000000000</v>
      </c>
      <c r="Z2436" s="94">
        <v>150000000</v>
      </c>
      <c r="AA2436" s="77">
        <v>0</v>
      </c>
      <c r="AB2436" s="48">
        <v>2</v>
      </c>
      <c r="AC2436" s="75">
        <v>46022</v>
      </c>
      <c r="AD2436" s="77">
        <v>5000000000</v>
      </c>
      <c r="AE2436" s="77">
        <v>5000000000</v>
      </c>
      <c r="AF2436" s="48">
        <v>15000000</v>
      </c>
    </row>
    <row r="2437" spans="1:32" x14ac:dyDescent="0.25">
      <c r="A2437" s="85" t="s">
        <v>12882</v>
      </c>
      <c r="B2437" s="48" t="s">
        <v>13382</v>
      </c>
      <c r="C2437" s="77">
        <v>2000000000</v>
      </c>
      <c r="D2437" s="48"/>
      <c r="E2437" s="75">
        <v>46022</v>
      </c>
      <c r="F2437" s="77">
        <v>5000000000</v>
      </c>
      <c r="G2437" s="77">
        <v>7000000000</v>
      </c>
      <c r="H2437" s="77">
        <v>2000000000</v>
      </c>
      <c r="I2437" s="77">
        <v>150000000</v>
      </c>
      <c r="J2437" s="79" t="s">
        <v>5701</v>
      </c>
      <c r="K2437" s="80">
        <f t="shared" si="109"/>
        <v>8</v>
      </c>
      <c r="L2437" s="48" t="s">
        <v>249</v>
      </c>
      <c r="M2437" s="79" t="s">
        <v>7127</v>
      </c>
      <c r="N2437" s="224">
        <v>8</v>
      </c>
      <c r="O2437" s="48" t="s">
        <v>7078</v>
      </c>
      <c r="P2437" s="75">
        <v>46022</v>
      </c>
      <c r="Q2437" s="75">
        <v>46022</v>
      </c>
      <c r="R2437" s="75">
        <v>40179</v>
      </c>
      <c r="S2437" s="48">
        <v>1</v>
      </c>
      <c r="T2437" s="48" t="s">
        <v>274</v>
      </c>
      <c r="U2437" s="48" t="s">
        <v>1112</v>
      </c>
      <c r="V2437" s="82" t="s">
        <v>5704</v>
      </c>
      <c r="W2437" s="75">
        <v>43465</v>
      </c>
      <c r="X2437" s="48">
        <v>15000000</v>
      </c>
      <c r="Y2437" s="77">
        <v>5000000000</v>
      </c>
      <c r="Z2437" s="94">
        <v>150000000</v>
      </c>
      <c r="AA2437" s="77">
        <v>0</v>
      </c>
      <c r="AB2437" s="48">
        <v>2</v>
      </c>
      <c r="AC2437" s="75">
        <v>46022</v>
      </c>
      <c r="AD2437" s="77">
        <v>5000000000</v>
      </c>
      <c r="AE2437" s="77">
        <v>5000000000</v>
      </c>
      <c r="AF2437" s="48">
        <v>15000000</v>
      </c>
    </row>
    <row r="2438" spans="1:32" x14ac:dyDescent="0.25">
      <c r="A2438" s="73" t="s">
        <v>12883</v>
      </c>
      <c r="B2438" s="48" t="s">
        <v>13383</v>
      </c>
      <c r="C2438" s="77">
        <v>2000000000</v>
      </c>
      <c r="D2438" s="48"/>
      <c r="E2438" s="75">
        <v>46022</v>
      </c>
      <c r="F2438" s="77">
        <v>5000000000</v>
      </c>
      <c r="G2438" s="77">
        <v>7000000000</v>
      </c>
      <c r="H2438" s="77">
        <v>2000000000</v>
      </c>
      <c r="I2438" s="77">
        <v>150000000</v>
      </c>
      <c r="J2438" s="79" t="s">
        <v>5701</v>
      </c>
      <c r="K2438" s="80">
        <f t="shared" si="109"/>
        <v>8</v>
      </c>
      <c r="L2438" s="48" t="s">
        <v>249</v>
      </c>
      <c r="M2438" s="79" t="s">
        <v>7127</v>
      </c>
      <c r="N2438" s="224">
        <v>8</v>
      </c>
      <c r="O2438" s="48" t="s">
        <v>7078</v>
      </c>
      <c r="P2438" s="75">
        <v>46022</v>
      </c>
      <c r="Q2438" s="75">
        <v>46022</v>
      </c>
      <c r="R2438" s="75">
        <v>40179</v>
      </c>
      <c r="S2438" s="48">
        <v>1</v>
      </c>
      <c r="T2438" s="48" t="s">
        <v>274</v>
      </c>
      <c r="U2438" s="48" t="s">
        <v>1112</v>
      </c>
      <c r="V2438" s="82" t="s">
        <v>5704</v>
      </c>
      <c r="W2438" s="75">
        <v>43465</v>
      </c>
      <c r="X2438" s="48">
        <v>15000000</v>
      </c>
      <c r="Y2438" s="77">
        <v>5000000000</v>
      </c>
      <c r="Z2438" s="94">
        <v>150000000</v>
      </c>
      <c r="AA2438" s="77">
        <v>0</v>
      </c>
      <c r="AB2438" s="48">
        <v>2</v>
      </c>
      <c r="AC2438" s="75">
        <v>46022</v>
      </c>
      <c r="AD2438" s="77">
        <v>5000000000</v>
      </c>
      <c r="AE2438" s="77">
        <v>5000000000</v>
      </c>
      <c r="AF2438" s="48">
        <v>15000000</v>
      </c>
    </row>
    <row r="2439" spans="1:32" x14ac:dyDescent="0.25">
      <c r="A2439" s="85" t="s">
        <v>12884</v>
      </c>
      <c r="B2439" s="48" t="s">
        <v>13384</v>
      </c>
      <c r="C2439" s="77">
        <v>2000000000</v>
      </c>
      <c r="D2439" s="48"/>
      <c r="E2439" s="75">
        <v>46022</v>
      </c>
      <c r="F2439" s="77">
        <v>5000000000</v>
      </c>
      <c r="G2439" s="77">
        <v>7000000000</v>
      </c>
      <c r="H2439" s="77">
        <v>2000000000</v>
      </c>
      <c r="I2439" s="77">
        <v>150000000</v>
      </c>
      <c r="J2439" s="79" t="s">
        <v>5701</v>
      </c>
      <c r="K2439" s="80">
        <f t="shared" si="109"/>
        <v>8</v>
      </c>
      <c r="L2439" s="48" t="s">
        <v>249</v>
      </c>
      <c r="M2439" s="79" t="s">
        <v>7127</v>
      </c>
      <c r="N2439" s="224">
        <v>8</v>
      </c>
      <c r="O2439" s="48" t="s">
        <v>7078</v>
      </c>
      <c r="P2439" s="75">
        <v>46022</v>
      </c>
      <c r="Q2439" s="75">
        <v>46022</v>
      </c>
      <c r="R2439" s="75">
        <v>40179</v>
      </c>
      <c r="S2439" s="48">
        <v>1</v>
      </c>
      <c r="T2439" s="48" t="s">
        <v>274</v>
      </c>
      <c r="U2439" s="48" t="s">
        <v>1112</v>
      </c>
      <c r="V2439" s="82" t="s">
        <v>5704</v>
      </c>
      <c r="W2439" s="75">
        <v>43465</v>
      </c>
      <c r="X2439" s="48">
        <v>15000000</v>
      </c>
      <c r="Y2439" s="77">
        <v>5000000000</v>
      </c>
      <c r="Z2439" s="94">
        <v>150000000</v>
      </c>
      <c r="AA2439" s="77">
        <v>0</v>
      </c>
      <c r="AB2439" s="48">
        <v>2</v>
      </c>
      <c r="AC2439" s="75">
        <v>46022</v>
      </c>
      <c r="AD2439" s="77">
        <v>5000000000</v>
      </c>
      <c r="AE2439" s="77">
        <v>5000000000</v>
      </c>
      <c r="AF2439" s="48">
        <v>15000000</v>
      </c>
    </row>
    <row r="2440" spans="1:32" x14ac:dyDescent="0.25">
      <c r="A2440" s="85" t="s">
        <v>12885</v>
      </c>
      <c r="B2440" s="48" t="s">
        <v>13385</v>
      </c>
      <c r="C2440" s="77">
        <v>2000000000</v>
      </c>
      <c r="D2440" s="48"/>
      <c r="E2440" s="75">
        <v>46022</v>
      </c>
      <c r="F2440" s="77">
        <v>5000000000</v>
      </c>
      <c r="G2440" s="77">
        <v>7000000000</v>
      </c>
      <c r="H2440" s="77">
        <v>2000000000</v>
      </c>
      <c r="I2440" s="77">
        <v>150000000</v>
      </c>
      <c r="J2440" s="79" t="s">
        <v>5701</v>
      </c>
      <c r="K2440" s="80">
        <f t="shared" si="109"/>
        <v>8</v>
      </c>
      <c r="L2440" s="48" t="s">
        <v>249</v>
      </c>
      <c r="M2440" s="79" t="s">
        <v>7127</v>
      </c>
      <c r="N2440" s="224">
        <v>8</v>
      </c>
      <c r="O2440" s="48" t="s">
        <v>7078</v>
      </c>
      <c r="P2440" s="75">
        <v>46022</v>
      </c>
      <c r="Q2440" s="75">
        <v>46022</v>
      </c>
      <c r="R2440" s="75">
        <v>40179</v>
      </c>
      <c r="S2440" s="48">
        <v>1</v>
      </c>
      <c r="T2440" s="48" t="s">
        <v>274</v>
      </c>
      <c r="U2440" s="48" t="s">
        <v>1112</v>
      </c>
      <c r="V2440" s="82" t="s">
        <v>5704</v>
      </c>
      <c r="W2440" s="75">
        <v>43465</v>
      </c>
      <c r="X2440" s="48">
        <v>15000000</v>
      </c>
      <c r="Y2440" s="77">
        <v>5000000000</v>
      </c>
      <c r="Z2440" s="94">
        <v>150000000</v>
      </c>
      <c r="AA2440" s="77">
        <v>0</v>
      </c>
      <c r="AB2440" s="48">
        <v>2</v>
      </c>
      <c r="AC2440" s="75">
        <v>46022</v>
      </c>
      <c r="AD2440" s="77">
        <v>5000000000</v>
      </c>
      <c r="AE2440" s="77">
        <v>5000000000</v>
      </c>
      <c r="AF2440" s="48">
        <v>15000000</v>
      </c>
    </row>
    <row r="2441" spans="1:32" x14ac:dyDescent="0.25">
      <c r="A2441" s="73" t="s">
        <v>12886</v>
      </c>
      <c r="B2441" s="48" t="s">
        <v>13386</v>
      </c>
      <c r="C2441" s="77">
        <v>2000000000</v>
      </c>
      <c r="D2441" s="48"/>
      <c r="E2441" s="75">
        <v>46022</v>
      </c>
      <c r="F2441" s="77">
        <v>5000000000</v>
      </c>
      <c r="G2441" s="77">
        <v>7000000000</v>
      </c>
      <c r="H2441" s="77">
        <v>2000000000</v>
      </c>
      <c r="I2441" s="77">
        <v>150000000</v>
      </c>
      <c r="J2441" s="79" t="s">
        <v>5701</v>
      </c>
      <c r="K2441" s="80">
        <f t="shared" si="109"/>
        <v>8</v>
      </c>
      <c r="L2441" s="48" t="s">
        <v>249</v>
      </c>
      <c r="M2441" s="79" t="s">
        <v>7127</v>
      </c>
      <c r="N2441" s="224">
        <v>8</v>
      </c>
      <c r="O2441" s="48" t="s">
        <v>7078</v>
      </c>
      <c r="P2441" s="75">
        <v>46022</v>
      </c>
      <c r="Q2441" s="75">
        <v>46022</v>
      </c>
      <c r="R2441" s="75">
        <v>40179</v>
      </c>
      <c r="S2441" s="48">
        <v>1</v>
      </c>
      <c r="T2441" s="48" t="s">
        <v>274</v>
      </c>
      <c r="U2441" s="48" t="s">
        <v>1112</v>
      </c>
      <c r="V2441" s="82" t="s">
        <v>5704</v>
      </c>
      <c r="W2441" s="75">
        <v>43465</v>
      </c>
      <c r="X2441" s="48">
        <v>15000000</v>
      </c>
      <c r="Y2441" s="77">
        <v>5000000000</v>
      </c>
      <c r="Z2441" s="94">
        <v>150000000</v>
      </c>
      <c r="AA2441" s="77">
        <v>0</v>
      </c>
      <c r="AB2441" s="48">
        <v>2</v>
      </c>
      <c r="AC2441" s="75">
        <v>46022</v>
      </c>
      <c r="AD2441" s="77">
        <v>5000000000</v>
      </c>
      <c r="AE2441" s="77">
        <v>5000000000</v>
      </c>
      <c r="AF2441" s="48">
        <v>15000000</v>
      </c>
    </row>
    <row r="2442" spans="1:32" x14ac:dyDescent="0.25">
      <c r="A2442" s="85" t="s">
        <v>12887</v>
      </c>
      <c r="B2442" s="48" t="s">
        <v>13387</v>
      </c>
      <c r="C2442" s="77">
        <v>2000000000</v>
      </c>
      <c r="D2442" s="48"/>
      <c r="E2442" s="75">
        <v>46022</v>
      </c>
      <c r="F2442" s="77">
        <v>5000000000</v>
      </c>
      <c r="G2442" s="77">
        <v>7000000000</v>
      </c>
      <c r="H2442" s="77">
        <v>2000000000</v>
      </c>
      <c r="I2442" s="77">
        <v>150000000</v>
      </c>
      <c r="J2442" s="79" t="s">
        <v>5701</v>
      </c>
      <c r="K2442" s="80">
        <f t="shared" si="109"/>
        <v>8</v>
      </c>
      <c r="L2442" s="48" t="s">
        <v>249</v>
      </c>
      <c r="M2442" s="79" t="s">
        <v>7127</v>
      </c>
      <c r="N2442" s="224">
        <v>8</v>
      </c>
      <c r="O2442" s="48" t="s">
        <v>7078</v>
      </c>
      <c r="P2442" s="75">
        <v>46022</v>
      </c>
      <c r="Q2442" s="75">
        <v>46022</v>
      </c>
      <c r="R2442" s="75">
        <v>40179</v>
      </c>
      <c r="S2442" s="48">
        <v>1</v>
      </c>
      <c r="T2442" s="48" t="s">
        <v>274</v>
      </c>
      <c r="U2442" s="48" t="s">
        <v>1112</v>
      </c>
      <c r="V2442" s="82" t="s">
        <v>5704</v>
      </c>
      <c r="W2442" s="75">
        <v>43465</v>
      </c>
      <c r="X2442" s="48">
        <v>15000000</v>
      </c>
      <c r="Y2442" s="77">
        <v>5000000000</v>
      </c>
      <c r="Z2442" s="94">
        <v>150000000</v>
      </c>
      <c r="AA2442" s="77">
        <v>0</v>
      </c>
      <c r="AB2442" s="48">
        <v>2</v>
      </c>
      <c r="AC2442" s="75">
        <v>46022</v>
      </c>
      <c r="AD2442" s="77">
        <v>5000000000</v>
      </c>
      <c r="AE2442" s="77">
        <v>5000000000</v>
      </c>
      <c r="AF2442" s="48">
        <v>15000000</v>
      </c>
    </row>
    <row r="2443" spans="1:32" x14ac:dyDescent="0.25">
      <c r="A2443" s="85" t="s">
        <v>12888</v>
      </c>
      <c r="B2443" s="48" t="s">
        <v>13388</v>
      </c>
      <c r="C2443" s="77">
        <v>2000000000</v>
      </c>
      <c r="D2443" s="48"/>
      <c r="E2443" s="75">
        <v>46022</v>
      </c>
      <c r="F2443" s="77">
        <v>5000000000</v>
      </c>
      <c r="G2443" s="77">
        <v>7000000000</v>
      </c>
      <c r="H2443" s="77">
        <v>2000000000</v>
      </c>
      <c r="I2443" s="77">
        <v>150000000</v>
      </c>
      <c r="J2443" s="79" t="s">
        <v>5701</v>
      </c>
      <c r="K2443" s="80">
        <f t="shared" si="109"/>
        <v>8</v>
      </c>
      <c r="L2443" s="48" t="s">
        <v>249</v>
      </c>
      <c r="M2443" s="79" t="s">
        <v>7127</v>
      </c>
      <c r="N2443" s="224">
        <v>8</v>
      </c>
      <c r="O2443" s="48" t="s">
        <v>7078</v>
      </c>
      <c r="P2443" s="75">
        <v>46022</v>
      </c>
      <c r="Q2443" s="75">
        <v>46022</v>
      </c>
      <c r="R2443" s="75">
        <v>40179</v>
      </c>
      <c r="S2443" s="48">
        <v>1</v>
      </c>
      <c r="T2443" s="48" t="s">
        <v>274</v>
      </c>
      <c r="U2443" s="48" t="s">
        <v>1112</v>
      </c>
      <c r="V2443" s="82" t="s">
        <v>5704</v>
      </c>
      <c r="W2443" s="75">
        <v>43465</v>
      </c>
      <c r="X2443" s="48">
        <v>15000000</v>
      </c>
      <c r="Y2443" s="77">
        <v>5000000000</v>
      </c>
      <c r="Z2443" s="94">
        <v>150000000</v>
      </c>
      <c r="AA2443" s="77">
        <v>0</v>
      </c>
      <c r="AB2443" s="48">
        <v>2</v>
      </c>
      <c r="AC2443" s="75">
        <v>46022</v>
      </c>
      <c r="AD2443" s="77">
        <v>5000000000</v>
      </c>
      <c r="AE2443" s="77">
        <v>5000000000</v>
      </c>
      <c r="AF2443" s="48">
        <v>15000000</v>
      </c>
    </row>
    <row r="2444" spans="1:32" x14ac:dyDescent="0.25">
      <c r="A2444" s="73" t="s">
        <v>12889</v>
      </c>
      <c r="B2444" s="48" t="s">
        <v>13389</v>
      </c>
      <c r="C2444" s="77">
        <v>2000000000</v>
      </c>
      <c r="D2444" s="48"/>
      <c r="E2444" s="75">
        <v>46022</v>
      </c>
      <c r="F2444" s="77">
        <v>5000000000</v>
      </c>
      <c r="G2444" s="77">
        <v>7000000000</v>
      </c>
      <c r="H2444" s="77">
        <v>2000000000</v>
      </c>
      <c r="I2444" s="77">
        <v>150000000</v>
      </c>
      <c r="J2444" s="79" t="s">
        <v>5701</v>
      </c>
      <c r="K2444" s="80">
        <f t="shared" si="109"/>
        <v>8</v>
      </c>
      <c r="L2444" s="48" t="s">
        <v>249</v>
      </c>
      <c r="M2444" s="79" t="s">
        <v>7127</v>
      </c>
      <c r="N2444" s="224">
        <v>8</v>
      </c>
      <c r="O2444" s="48" t="s">
        <v>7078</v>
      </c>
      <c r="P2444" s="75">
        <v>46022</v>
      </c>
      <c r="Q2444" s="75">
        <v>46022</v>
      </c>
      <c r="R2444" s="75">
        <v>40179</v>
      </c>
      <c r="S2444" s="48">
        <v>1</v>
      </c>
      <c r="T2444" s="48" t="s">
        <v>274</v>
      </c>
      <c r="U2444" s="48" t="s">
        <v>1112</v>
      </c>
      <c r="V2444" s="82" t="s">
        <v>5704</v>
      </c>
      <c r="W2444" s="75">
        <v>43465</v>
      </c>
      <c r="X2444" s="48">
        <v>15000000</v>
      </c>
      <c r="Y2444" s="77">
        <v>5000000000</v>
      </c>
      <c r="Z2444" s="94">
        <v>150000000</v>
      </c>
      <c r="AA2444" s="77">
        <v>0</v>
      </c>
      <c r="AB2444" s="48">
        <v>2</v>
      </c>
      <c r="AC2444" s="75">
        <v>46022</v>
      </c>
      <c r="AD2444" s="77">
        <v>5000000000</v>
      </c>
      <c r="AE2444" s="77">
        <v>5000000000</v>
      </c>
      <c r="AF2444" s="48">
        <v>15000000</v>
      </c>
    </row>
    <row r="2445" spans="1:32" x14ac:dyDescent="0.25">
      <c r="A2445" s="85" t="s">
        <v>12890</v>
      </c>
      <c r="B2445" s="48" t="s">
        <v>13390</v>
      </c>
      <c r="C2445" s="77">
        <v>2000000000</v>
      </c>
      <c r="D2445" s="48"/>
      <c r="E2445" s="75">
        <v>46022</v>
      </c>
      <c r="F2445" s="77">
        <v>5000000000</v>
      </c>
      <c r="G2445" s="77">
        <v>7000000000</v>
      </c>
      <c r="H2445" s="77">
        <v>2000000000</v>
      </c>
      <c r="I2445" s="77">
        <v>150000000</v>
      </c>
      <c r="J2445" s="79" t="s">
        <v>5701</v>
      </c>
      <c r="K2445" s="80">
        <f t="shared" si="109"/>
        <v>8</v>
      </c>
      <c r="L2445" s="48" t="s">
        <v>249</v>
      </c>
      <c r="M2445" s="79" t="s">
        <v>7127</v>
      </c>
      <c r="N2445" s="224">
        <v>8</v>
      </c>
      <c r="O2445" s="48" t="s">
        <v>7078</v>
      </c>
      <c r="P2445" s="75">
        <v>46022</v>
      </c>
      <c r="Q2445" s="75">
        <v>46022</v>
      </c>
      <c r="R2445" s="75">
        <v>40179</v>
      </c>
      <c r="S2445" s="48">
        <v>1</v>
      </c>
      <c r="T2445" s="48" t="s">
        <v>274</v>
      </c>
      <c r="U2445" s="48" t="s">
        <v>1112</v>
      </c>
      <c r="V2445" s="82" t="s">
        <v>5704</v>
      </c>
      <c r="W2445" s="75">
        <v>43465</v>
      </c>
      <c r="X2445" s="48">
        <v>15000000</v>
      </c>
      <c r="Y2445" s="77">
        <v>5000000000</v>
      </c>
      <c r="Z2445" s="94">
        <v>150000000</v>
      </c>
      <c r="AA2445" s="77">
        <v>0</v>
      </c>
      <c r="AB2445" s="48">
        <v>2</v>
      </c>
      <c r="AC2445" s="75">
        <v>46022</v>
      </c>
      <c r="AD2445" s="77">
        <v>5000000000</v>
      </c>
      <c r="AE2445" s="77">
        <v>5000000000</v>
      </c>
      <c r="AF2445" s="48">
        <v>15000000</v>
      </c>
    </row>
    <row r="2446" spans="1:32" x14ac:dyDescent="0.25">
      <c r="A2446" s="85" t="s">
        <v>12891</v>
      </c>
      <c r="B2446" s="48" t="s">
        <v>13391</v>
      </c>
      <c r="C2446" s="77">
        <v>2000000000</v>
      </c>
      <c r="D2446" s="48"/>
      <c r="E2446" s="75">
        <v>46022</v>
      </c>
      <c r="F2446" s="77">
        <v>5000000000</v>
      </c>
      <c r="G2446" s="77">
        <v>7000000000</v>
      </c>
      <c r="H2446" s="77">
        <v>2000000000</v>
      </c>
      <c r="I2446" s="77">
        <v>150000000</v>
      </c>
      <c r="J2446" s="79" t="s">
        <v>5701</v>
      </c>
      <c r="K2446" s="80">
        <f t="shared" si="109"/>
        <v>8</v>
      </c>
      <c r="L2446" s="48" t="s">
        <v>249</v>
      </c>
      <c r="M2446" s="79" t="s">
        <v>7127</v>
      </c>
      <c r="N2446" s="224">
        <v>8</v>
      </c>
      <c r="O2446" s="48" t="s">
        <v>7078</v>
      </c>
      <c r="P2446" s="75">
        <v>46022</v>
      </c>
      <c r="Q2446" s="75">
        <v>46022</v>
      </c>
      <c r="R2446" s="75">
        <v>40179</v>
      </c>
      <c r="S2446" s="48">
        <v>1</v>
      </c>
      <c r="T2446" s="48" t="s">
        <v>274</v>
      </c>
      <c r="U2446" s="48" t="s">
        <v>1112</v>
      </c>
      <c r="V2446" s="82" t="s">
        <v>5704</v>
      </c>
      <c r="W2446" s="75">
        <v>43465</v>
      </c>
      <c r="X2446" s="48">
        <v>15000000</v>
      </c>
      <c r="Y2446" s="77">
        <v>5000000000</v>
      </c>
      <c r="Z2446" s="94">
        <v>150000000</v>
      </c>
      <c r="AA2446" s="77">
        <v>0</v>
      </c>
      <c r="AB2446" s="48">
        <v>2</v>
      </c>
      <c r="AC2446" s="75">
        <v>46022</v>
      </c>
      <c r="AD2446" s="77">
        <v>5000000000</v>
      </c>
      <c r="AE2446" s="77">
        <v>5000000000</v>
      </c>
      <c r="AF2446" s="48">
        <v>15000000</v>
      </c>
    </row>
    <row r="2447" spans="1:32" x14ac:dyDescent="0.25">
      <c r="A2447" s="73" t="s">
        <v>12892</v>
      </c>
      <c r="B2447" s="48" t="s">
        <v>13392</v>
      </c>
      <c r="C2447" s="77">
        <v>2000000000</v>
      </c>
      <c r="D2447" s="48"/>
      <c r="E2447" s="75">
        <v>46022</v>
      </c>
      <c r="F2447" s="77">
        <v>5000000000</v>
      </c>
      <c r="G2447" s="77">
        <v>7000000000</v>
      </c>
      <c r="H2447" s="77">
        <v>2000000000</v>
      </c>
      <c r="I2447" s="77">
        <v>150000000</v>
      </c>
      <c r="J2447" s="79" t="s">
        <v>5701</v>
      </c>
      <c r="K2447" s="80">
        <f t="shared" si="109"/>
        <v>8</v>
      </c>
      <c r="L2447" s="48" t="s">
        <v>249</v>
      </c>
      <c r="M2447" s="79" t="s">
        <v>7127</v>
      </c>
      <c r="N2447" s="224">
        <v>8</v>
      </c>
      <c r="O2447" s="48" t="s">
        <v>7078</v>
      </c>
      <c r="P2447" s="75">
        <v>46022</v>
      </c>
      <c r="Q2447" s="75">
        <v>46022</v>
      </c>
      <c r="R2447" s="75">
        <v>40179</v>
      </c>
      <c r="S2447" s="48">
        <v>1</v>
      </c>
      <c r="T2447" s="48" t="s">
        <v>274</v>
      </c>
      <c r="U2447" s="48" t="s">
        <v>1112</v>
      </c>
      <c r="V2447" s="82" t="s">
        <v>5704</v>
      </c>
      <c r="W2447" s="75">
        <v>43465</v>
      </c>
      <c r="X2447" s="48">
        <v>15000000</v>
      </c>
      <c r="Y2447" s="77">
        <v>5000000000</v>
      </c>
      <c r="Z2447" s="94">
        <v>150000000</v>
      </c>
      <c r="AA2447" s="77">
        <v>0</v>
      </c>
      <c r="AB2447" s="48">
        <v>2</v>
      </c>
      <c r="AC2447" s="75">
        <v>46022</v>
      </c>
      <c r="AD2447" s="77">
        <v>5000000000</v>
      </c>
      <c r="AE2447" s="77">
        <v>5000000000</v>
      </c>
      <c r="AF2447" s="48">
        <v>15000000</v>
      </c>
    </row>
    <row r="2448" spans="1:32" x14ac:dyDescent="0.25">
      <c r="A2448" s="85" t="s">
        <v>12893</v>
      </c>
      <c r="B2448" s="48" t="s">
        <v>13393</v>
      </c>
      <c r="C2448" s="77">
        <v>2000000000</v>
      </c>
      <c r="D2448" s="48"/>
      <c r="E2448" s="75">
        <v>46022</v>
      </c>
      <c r="F2448" s="77">
        <v>5000000000</v>
      </c>
      <c r="G2448" s="77">
        <v>7000000000</v>
      </c>
      <c r="H2448" s="77">
        <v>2000000000</v>
      </c>
      <c r="I2448" s="77">
        <v>150000000</v>
      </c>
      <c r="J2448" s="79" t="s">
        <v>5701</v>
      </c>
      <c r="K2448" s="80">
        <f t="shared" si="109"/>
        <v>8</v>
      </c>
      <c r="L2448" s="48" t="s">
        <v>249</v>
      </c>
      <c r="M2448" s="79" t="s">
        <v>7127</v>
      </c>
      <c r="N2448" s="224">
        <v>8</v>
      </c>
      <c r="O2448" s="48" t="s">
        <v>7078</v>
      </c>
      <c r="P2448" s="75">
        <v>46022</v>
      </c>
      <c r="Q2448" s="75">
        <v>46022</v>
      </c>
      <c r="R2448" s="75">
        <v>40179</v>
      </c>
      <c r="S2448" s="48">
        <v>1</v>
      </c>
      <c r="T2448" s="48" t="s">
        <v>274</v>
      </c>
      <c r="U2448" s="48" t="s">
        <v>1112</v>
      </c>
      <c r="V2448" s="82" t="s">
        <v>5704</v>
      </c>
      <c r="W2448" s="75">
        <v>43465</v>
      </c>
      <c r="X2448" s="48">
        <v>15000000</v>
      </c>
      <c r="Y2448" s="77">
        <v>5000000000</v>
      </c>
      <c r="Z2448" s="94">
        <v>150000000</v>
      </c>
      <c r="AA2448" s="77">
        <v>0</v>
      </c>
      <c r="AB2448" s="48">
        <v>2</v>
      </c>
      <c r="AC2448" s="75">
        <v>46022</v>
      </c>
      <c r="AD2448" s="77">
        <v>5000000000</v>
      </c>
      <c r="AE2448" s="77">
        <v>5000000000</v>
      </c>
      <c r="AF2448" s="48">
        <v>15000000</v>
      </c>
    </row>
    <row r="2449" spans="1:32" x14ac:dyDescent="0.25">
      <c r="A2449" s="85" t="s">
        <v>12894</v>
      </c>
      <c r="B2449" s="48" t="s">
        <v>13394</v>
      </c>
      <c r="C2449" s="77">
        <v>2000000000</v>
      </c>
      <c r="D2449" s="48"/>
      <c r="E2449" s="75">
        <v>46022</v>
      </c>
      <c r="F2449" s="77">
        <v>5000000000</v>
      </c>
      <c r="G2449" s="77">
        <v>7000000000</v>
      </c>
      <c r="H2449" s="77">
        <v>2000000000</v>
      </c>
      <c r="I2449" s="77">
        <v>150000000</v>
      </c>
      <c r="J2449" s="79" t="s">
        <v>5701</v>
      </c>
      <c r="K2449" s="80">
        <f t="shared" si="109"/>
        <v>8</v>
      </c>
      <c r="L2449" s="48" t="s">
        <v>249</v>
      </c>
      <c r="M2449" s="79" t="s">
        <v>7127</v>
      </c>
      <c r="N2449" s="224">
        <v>8</v>
      </c>
      <c r="O2449" s="48" t="s">
        <v>7078</v>
      </c>
      <c r="P2449" s="75">
        <v>46022</v>
      </c>
      <c r="Q2449" s="75">
        <v>46022</v>
      </c>
      <c r="R2449" s="75">
        <v>40179</v>
      </c>
      <c r="S2449" s="48">
        <v>1</v>
      </c>
      <c r="T2449" s="48" t="s">
        <v>274</v>
      </c>
      <c r="U2449" s="48" t="s">
        <v>1112</v>
      </c>
      <c r="V2449" s="82" t="s">
        <v>5704</v>
      </c>
      <c r="W2449" s="75">
        <v>43465</v>
      </c>
      <c r="X2449" s="48">
        <v>15000000</v>
      </c>
      <c r="Y2449" s="77">
        <v>5000000000</v>
      </c>
      <c r="Z2449" s="94">
        <v>150000000</v>
      </c>
      <c r="AA2449" s="77">
        <v>0</v>
      </c>
      <c r="AB2449" s="48">
        <v>2</v>
      </c>
      <c r="AC2449" s="75">
        <v>46022</v>
      </c>
      <c r="AD2449" s="77">
        <v>5000000000</v>
      </c>
      <c r="AE2449" s="77">
        <v>5000000000</v>
      </c>
      <c r="AF2449" s="48">
        <v>15000000</v>
      </c>
    </row>
    <row r="2450" spans="1:32" x14ac:dyDescent="0.25">
      <c r="A2450" s="73" t="s">
        <v>12895</v>
      </c>
      <c r="B2450" s="48" t="s">
        <v>13395</v>
      </c>
      <c r="C2450" s="77">
        <v>2000000000</v>
      </c>
      <c r="D2450" s="48"/>
      <c r="E2450" s="75">
        <v>46022</v>
      </c>
      <c r="F2450" s="77">
        <v>5000000000</v>
      </c>
      <c r="G2450" s="77">
        <v>7000000000</v>
      </c>
      <c r="H2450" s="77">
        <v>2000000000</v>
      </c>
      <c r="I2450" s="77">
        <v>150000000</v>
      </c>
      <c r="J2450" s="79" t="s">
        <v>5701</v>
      </c>
      <c r="K2450" s="80">
        <f t="shared" si="109"/>
        <v>8</v>
      </c>
      <c r="L2450" s="48" t="s">
        <v>249</v>
      </c>
      <c r="M2450" s="79" t="s">
        <v>7127</v>
      </c>
      <c r="N2450" s="224">
        <v>8</v>
      </c>
      <c r="O2450" s="48" t="s">
        <v>7078</v>
      </c>
      <c r="P2450" s="75">
        <v>46022</v>
      </c>
      <c r="Q2450" s="75">
        <v>46022</v>
      </c>
      <c r="R2450" s="75">
        <v>40179</v>
      </c>
      <c r="S2450" s="48">
        <v>1</v>
      </c>
      <c r="T2450" s="48" t="s">
        <v>274</v>
      </c>
      <c r="U2450" s="48" t="s">
        <v>1112</v>
      </c>
      <c r="V2450" s="82" t="s">
        <v>5704</v>
      </c>
      <c r="W2450" s="75">
        <v>43465</v>
      </c>
      <c r="X2450" s="48">
        <v>15000000</v>
      </c>
      <c r="Y2450" s="77">
        <v>5000000000</v>
      </c>
      <c r="Z2450" s="94">
        <v>150000000</v>
      </c>
      <c r="AA2450" s="77">
        <v>0</v>
      </c>
      <c r="AB2450" s="48">
        <v>2</v>
      </c>
      <c r="AC2450" s="75">
        <v>46022</v>
      </c>
      <c r="AD2450" s="77">
        <v>5000000000</v>
      </c>
      <c r="AE2450" s="77">
        <v>5000000000</v>
      </c>
      <c r="AF2450" s="48">
        <v>15000000</v>
      </c>
    </row>
    <row r="2451" spans="1:32" x14ac:dyDescent="0.25">
      <c r="A2451" s="85" t="s">
        <v>12896</v>
      </c>
      <c r="B2451" s="48" t="s">
        <v>13396</v>
      </c>
      <c r="C2451" s="77">
        <v>2000000000</v>
      </c>
      <c r="D2451" s="48"/>
      <c r="E2451" s="75">
        <v>46022</v>
      </c>
      <c r="F2451" s="77">
        <v>5000000000</v>
      </c>
      <c r="G2451" s="77">
        <v>7000000000</v>
      </c>
      <c r="H2451" s="77">
        <v>2000000000</v>
      </c>
      <c r="I2451" s="77">
        <v>150000000</v>
      </c>
      <c r="J2451" s="79" t="s">
        <v>5701</v>
      </c>
      <c r="K2451" s="80">
        <f t="shared" si="109"/>
        <v>8</v>
      </c>
      <c r="L2451" s="48" t="s">
        <v>249</v>
      </c>
      <c r="M2451" s="79" t="s">
        <v>7127</v>
      </c>
      <c r="N2451" s="224">
        <v>8</v>
      </c>
      <c r="O2451" s="48" t="s">
        <v>7078</v>
      </c>
      <c r="P2451" s="75">
        <v>46022</v>
      </c>
      <c r="Q2451" s="75">
        <v>46022</v>
      </c>
      <c r="R2451" s="75">
        <v>40179</v>
      </c>
      <c r="S2451" s="48">
        <v>1</v>
      </c>
      <c r="T2451" s="48" t="s">
        <v>274</v>
      </c>
      <c r="U2451" s="48" t="s">
        <v>1112</v>
      </c>
      <c r="V2451" s="82" t="s">
        <v>5704</v>
      </c>
      <c r="W2451" s="75">
        <v>43465</v>
      </c>
      <c r="X2451" s="48">
        <v>15000000</v>
      </c>
      <c r="Y2451" s="77">
        <v>5000000000</v>
      </c>
      <c r="Z2451" s="94">
        <v>150000000</v>
      </c>
      <c r="AA2451" s="77">
        <v>0</v>
      </c>
      <c r="AB2451" s="48">
        <v>2</v>
      </c>
      <c r="AC2451" s="75">
        <v>46022</v>
      </c>
      <c r="AD2451" s="77">
        <v>5000000000</v>
      </c>
      <c r="AE2451" s="77">
        <v>5000000000</v>
      </c>
      <c r="AF2451" s="48">
        <v>15000000</v>
      </c>
    </row>
    <row r="2452" spans="1:32" x14ac:dyDescent="0.25">
      <c r="A2452" s="85" t="s">
        <v>12897</v>
      </c>
      <c r="B2452" s="48" t="s">
        <v>13397</v>
      </c>
      <c r="C2452" s="77">
        <v>2000000000</v>
      </c>
      <c r="D2452" s="48"/>
      <c r="E2452" s="75">
        <v>46022</v>
      </c>
      <c r="F2452" s="77">
        <v>5000000000</v>
      </c>
      <c r="G2452" s="77">
        <v>7000000000</v>
      </c>
      <c r="H2452" s="77">
        <v>2000000000</v>
      </c>
      <c r="I2452" s="77">
        <v>150000000</v>
      </c>
      <c r="J2452" s="79" t="s">
        <v>5701</v>
      </c>
      <c r="K2452" s="80">
        <f t="shared" si="109"/>
        <v>8</v>
      </c>
      <c r="L2452" s="48" t="s">
        <v>249</v>
      </c>
      <c r="M2452" s="79" t="s">
        <v>7127</v>
      </c>
      <c r="N2452" s="224">
        <v>8</v>
      </c>
      <c r="O2452" s="48" t="s">
        <v>7078</v>
      </c>
      <c r="P2452" s="75">
        <v>46022</v>
      </c>
      <c r="Q2452" s="75">
        <v>46022</v>
      </c>
      <c r="R2452" s="75">
        <v>40179</v>
      </c>
      <c r="S2452" s="48">
        <v>1</v>
      </c>
      <c r="T2452" s="48" t="s">
        <v>274</v>
      </c>
      <c r="U2452" s="48" t="s">
        <v>1112</v>
      </c>
      <c r="V2452" s="82" t="s">
        <v>5704</v>
      </c>
      <c r="W2452" s="75">
        <v>43465</v>
      </c>
      <c r="X2452" s="48">
        <v>15000000</v>
      </c>
      <c r="Y2452" s="77">
        <v>5000000000</v>
      </c>
      <c r="Z2452" s="94">
        <v>150000000</v>
      </c>
      <c r="AA2452" s="77">
        <v>0</v>
      </c>
      <c r="AB2452" s="48">
        <v>2</v>
      </c>
      <c r="AC2452" s="75">
        <v>46022</v>
      </c>
      <c r="AD2452" s="77">
        <v>5000000000</v>
      </c>
      <c r="AE2452" s="77">
        <v>5000000000</v>
      </c>
      <c r="AF2452" s="48">
        <v>15000000</v>
      </c>
    </row>
    <row r="2453" spans="1:32" x14ac:dyDescent="0.25">
      <c r="A2453" s="73" t="s">
        <v>12898</v>
      </c>
      <c r="B2453" s="48" t="s">
        <v>13398</v>
      </c>
      <c r="C2453" s="77">
        <v>2000000000</v>
      </c>
      <c r="D2453" s="48"/>
      <c r="E2453" s="75">
        <v>46022</v>
      </c>
      <c r="F2453" s="77">
        <v>5000000000</v>
      </c>
      <c r="G2453" s="77">
        <v>7000000000</v>
      </c>
      <c r="H2453" s="77">
        <v>2000000000</v>
      </c>
      <c r="I2453" s="77">
        <v>150000000</v>
      </c>
      <c r="J2453" s="79" t="s">
        <v>5701</v>
      </c>
      <c r="K2453" s="80">
        <f t="shared" si="109"/>
        <v>8</v>
      </c>
      <c r="L2453" s="48" t="s">
        <v>249</v>
      </c>
      <c r="M2453" s="79" t="s">
        <v>7127</v>
      </c>
      <c r="N2453" s="224">
        <v>8</v>
      </c>
      <c r="O2453" s="48" t="s">
        <v>7078</v>
      </c>
      <c r="P2453" s="75">
        <v>46022</v>
      </c>
      <c r="Q2453" s="75">
        <v>46022</v>
      </c>
      <c r="R2453" s="75">
        <v>40179</v>
      </c>
      <c r="S2453" s="48">
        <v>1</v>
      </c>
      <c r="T2453" s="48" t="s">
        <v>274</v>
      </c>
      <c r="U2453" s="48" t="s">
        <v>1112</v>
      </c>
      <c r="V2453" s="82" t="s">
        <v>5704</v>
      </c>
      <c r="W2453" s="75">
        <v>43465</v>
      </c>
      <c r="X2453" s="48">
        <v>15000000</v>
      </c>
      <c r="Y2453" s="77">
        <v>5000000000</v>
      </c>
      <c r="Z2453" s="94">
        <v>150000000</v>
      </c>
      <c r="AA2453" s="77">
        <v>0</v>
      </c>
      <c r="AB2453" s="48">
        <v>2</v>
      </c>
      <c r="AC2453" s="75">
        <v>46022</v>
      </c>
      <c r="AD2453" s="77">
        <v>5000000000</v>
      </c>
      <c r="AE2453" s="77">
        <v>5000000000</v>
      </c>
      <c r="AF2453" s="48">
        <v>15000000</v>
      </c>
    </row>
    <row r="2454" spans="1:32" x14ac:dyDescent="0.25">
      <c r="A2454" s="85" t="s">
        <v>12899</v>
      </c>
      <c r="B2454" s="48" t="s">
        <v>13399</v>
      </c>
      <c r="C2454" s="77">
        <v>2000000000</v>
      </c>
      <c r="D2454" s="48"/>
      <c r="E2454" s="75">
        <v>46022</v>
      </c>
      <c r="F2454" s="77">
        <v>5000000000</v>
      </c>
      <c r="G2454" s="77">
        <v>7000000000</v>
      </c>
      <c r="H2454" s="77">
        <v>2000000000</v>
      </c>
      <c r="I2454" s="77">
        <v>150000000</v>
      </c>
      <c r="J2454" s="79" t="s">
        <v>5701</v>
      </c>
      <c r="K2454" s="80">
        <f t="shared" si="109"/>
        <v>8</v>
      </c>
      <c r="L2454" s="48" t="s">
        <v>249</v>
      </c>
      <c r="M2454" s="79" t="s">
        <v>7127</v>
      </c>
      <c r="N2454" s="224">
        <v>8</v>
      </c>
      <c r="O2454" s="48" t="s">
        <v>7078</v>
      </c>
      <c r="P2454" s="75">
        <v>46022</v>
      </c>
      <c r="Q2454" s="75">
        <v>46022</v>
      </c>
      <c r="R2454" s="75">
        <v>40179</v>
      </c>
      <c r="S2454" s="48">
        <v>1</v>
      </c>
      <c r="T2454" s="48" t="s">
        <v>274</v>
      </c>
      <c r="U2454" s="48" t="s">
        <v>1112</v>
      </c>
      <c r="V2454" s="82" t="s">
        <v>5704</v>
      </c>
      <c r="W2454" s="75">
        <v>43465</v>
      </c>
      <c r="X2454" s="48">
        <v>15000000</v>
      </c>
      <c r="Y2454" s="77">
        <v>5000000000</v>
      </c>
      <c r="Z2454" s="94">
        <v>150000000</v>
      </c>
      <c r="AA2454" s="77">
        <v>0</v>
      </c>
      <c r="AB2454" s="48">
        <v>2</v>
      </c>
      <c r="AC2454" s="75">
        <v>46022</v>
      </c>
      <c r="AD2454" s="77">
        <v>5000000000</v>
      </c>
      <c r="AE2454" s="77">
        <v>5000000000</v>
      </c>
      <c r="AF2454" s="48">
        <v>15000000</v>
      </c>
    </row>
    <row r="2455" spans="1:32" x14ac:dyDescent="0.25">
      <c r="A2455" s="85" t="s">
        <v>12900</v>
      </c>
      <c r="B2455" s="48" t="s">
        <v>13400</v>
      </c>
      <c r="C2455" s="77">
        <v>2000000000</v>
      </c>
      <c r="D2455" s="48"/>
      <c r="E2455" s="75">
        <v>46022</v>
      </c>
      <c r="F2455" s="77">
        <v>5000000000</v>
      </c>
      <c r="G2455" s="77">
        <v>7000000000</v>
      </c>
      <c r="H2455" s="77">
        <v>2000000000</v>
      </c>
      <c r="I2455" s="77">
        <v>150000000</v>
      </c>
      <c r="J2455" s="79" t="s">
        <v>5701</v>
      </c>
      <c r="K2455" s="80">
        <f t="shared" si="109"/>
        <v>8</v>
      </c>
      <c r="L2455" s="48" t="s">
        <v>249</v>
      </c>
      <c r="M2455" s="79" t="s">
        <v>7127</v>
      </c>
      <c r="N2455" s="224">
        <v>8</v>
      </c>
      <c r="O2455" s="48" t="s">
        <v>7078</v>
      </c>
      <c r="P2455" s="75">
        <v>46022</v>
      </c>
      <c r="Q2455" s="75">
        <v>46022</v>
      </c>
      <c r="R2455" s="75">
        <v>40179</v>
      </c>
      <c r="S2455" s="48">
        <v>1</v>
      </c>
      <c r="T2455" s="48" t="s">
        <v>274</v>
      </c>
      <c r="U2455" s="48" t="s">
        <v>1112</v>
      </c>
      <c r="V2455" s="82" t="s">
        <v>5704</v>
      </c>
      <c r="W2455" s="75">
        <v>43465</v>
      </c>
      <c r="X2455" s="48">
        <v>15000000</v>
      </c>
      <c r="Y2455" s="77">
        <v>5000000000</v>
      </c>
      <c r="Z2455" s="94">
        <v>150000000</v>
      </c>
      <c r="AA2455" s="77">
        <v>0</v>
      </c>
      <c r="AB2455" s="48">
        <v>2</v>
      </c>
      <c r="AC2455" s="75">
        <v>46022</v>
      </c>
      <c r="AD2455" s="77">
        <v>5000000000</v>
      </c>
      <c r="AE2455" s="77">
        <v>5000000000</v>
      </c>
      <c r="AF2455" s="48">
        <v>15000000</v>
      </c>
    </row>
    <row r="2456" spans="1:32" x14ac:dyDescent="0.25">
      <c r="A2456" s="73" t="s">
        <v>12901</v>
      </c>
      <c r="B2456" s="48" t="s">
        <v>13401</v>
      </c>
      <c r="C2456" s="77">
        <v>2000000000</v>
      </c>
      <c r="D2456" s="48"/>
      <c r="E2456" s="75">
        <v>46022</v>
      </c>
      <c r="F2456" s="77">
        <v>5000000000</v>
      </c>
      <c r="G2456" s="77">
        <v>7000000000</v>
      </c>
      <c r="H2456" s="77">
        <v>2000000000</v>
      </c>
      <c r="I2456" s="77">
        <v>150000000</v>
      </c>
      <c r="J2456" s="79" t="s">
        <v>5701</v>
      </c>
      <c r="K2456" s="80">
        <f t="shared" si="109"/>
        <v>8</v>
      </c>
      <c r="L2456" s="48" t="s">
        <v>249</v>
      </c>
      <c r="M2456" s="79" t="s">
        <v>7127</v>
      </c>
      <c r="N2456" s="224">
        <v>8</v>
      </c>
      <c r="O2456" s="48" t="s">
        <v>7078</v>
      </c>
      <c r="P2456" s="75">
        <v>46022</v>
      </c>
      <c r="Q2456" s="75">
        <v>46022</v>
      </c>
      <c r="R2456" s="75">
        <v>40179</v>
      </c>
      <c r="S2456" s="48">
        <v>1</v>
      </c>
      <c r="T2456" s="48" t="s">
        <v>274</v>
      </c>
      <c r="U2456" s="48" t="s">
        <v>1112</v>
      </c>
      <c r="V2456" s="82" t="s">
        <v>5704</v>
      </c>
      <c r="W2456" s="75">
        <v>43465</v>
      </c>
      <c r="X2456" s="48">
        <v>15000000</v>
      </c>
      <c r="Y2456" s="77">
        <v>5000000000</v>
      </c>
      <c r="Z2456" s="94">
        <v>150000000</v>
      </c>
      <c r="AA2456" s="77">
        <v>0</v>
      </c>
      <c r="AB2456" s="48">
        <v>2</v>
      </c>
      <c r="AC2456" s="75">
        <v>46022</v>
      </c>
      <c r="AD2456" s="77">
        <v>5000000000</v>
      </c>
      <c r="AE2456" s="77">
        <v>5000000000</v>
      </c>
      <c r="AF2456" s="48">
        <v>15000000</v>
      </c>
    </row>
    <row r="2457" spans="1:32" x14ac:dyDescent="0.25">
      <c r="A2457" s="85" t="s">
        <v>12902</v>
      </c>
      <c r="B2457" s="48" t="s">
        <v>13402</v>
      </c>
      <c r="C2457" s="77">
        <v>2000000000</v>
      </c>
      <c r="D2457" s="48"/>
      <c r="E2457" s="75">
        <v>46022</v>
      </c>
      <c r="F2457" s="77">
        <v>5000000000</v>
      </c>
      <c r="G2457" s="77">
        <v>7000000000</v>
      </c>
      <c r="H2457" s="77">
        <v>2000000000</v>
      </c>
      <c r="I2457" s="77">
        <v>150000000</v>
      </c>
      <c r="J2457" s="79" t="s">
        <v>5701</v>
      </c>
      <c r="K2457" s="80">
        <f t="shared" si="109"/>
        <v>8</v>
      </c>
      <c r="L2457" s="48" t="s">
        <v>249</v>
      </c>
      <c r="M2457" s="79" t="s">
        <v>7127</v>
      </c>
      <c r="N2457" s="224">
        <v>8</v>
      </c>
      <c r="O2457" s="48" t="s">
        <v>7078</v>
      </c>
      <c r="P2457" s="75">
        <v>46022</v>
      </c>
      <c r="Q2457" s="75">
        <v>46022</v>
      </c>
      <c r="R2457" s="75">
        <v>40179</v>
      </c>
      <c r="S2457" s="48">
        <v>1</v>
      </c>
      <c r="T2457" s="48" t="s">
        <v>274</v>
      </c>
      <c r="U2457" s="48" t="s">
        <v>1112</v>
      </c>
      <c r="V2457" s="82" t="s">
        <v>5704</v>
      </c>
      <c r="W2457" s="75">
        <v>43465</v>
      </c>
      <c r="X2457" s="48">
        <v>15000000</v>
      </c>
      <c r="Y2457" s="77">
        <v>5000000000</v>
      </c>
      <c r="Z2457" s="94">
        <v>150000000</v>
      </c>
      <c r="AA2457" s="77">
        <v>0</v>
      </c>
      <c r="AB2457" s="48">
        <v>2</v>
      </c>
      <c r="AC2457" s="75">
        <v>46022</v>
      </c>
      <c r="AD2457" s="77">
        <v>5000000000</v>
      </c>
      <c r="AE2457" s="77">
        <v>5000000000</v>
      </c>
      <c r="AF2457" s="48">
        <v>15000000</v>
      </c>
    </row>
    <row r="2458" spans="1:32" x14ac:dyDescent="0.25">
      <c r="A2458" s="85" t="s">
        <v>12903</v>
      </c>
      <c r="B2458" s="48" t="s">
        <v>13403</v>
      </c>
      <c r="C2458" s="77">
        <v>2000000000</v>
      </c>
      <c r="D2458" s="48"/>
      <c r="E2458" s="75">
        <v>46022</v>
      </c>
      <c r="F2458" s="77">
        <v>5000000000</v>
      </c>
      <c r="G2458" s="77">
        <v>7000000000</v>
      </c>
      <c r="H2458" s="77">
        <v>2000000000</v>
      </c>
      <c r="I2458" s="77">
        <v>150000000</v>
      </c>
      <c r="J2458" s="79" t="s">
        <v>5701</v>
      </c>
      <c r="K2458" s="80">
        <f t="shared" si="109"/>
        <v>8</v>
      </c>
      <c r="L2458" s="48" t="s">
        <v>249</v>
      </c>
      <c r="M2458" s="79" t="s">
        <v>7127</v>
      </c>
      <c r="N2458" s="224">
        <v>8</v>
      </c>
      <c r="O2458" s="48" t="s">
        <v>7078</v>
      </c>
      <c r="P2458" s="75">
        <v>46022</v>
      </c>
      <c r="Q2458" s="75">
        <v>46022</v>
      </c>
      <c r="R2458" s="75">
        <v>40179</v>
      </c>
      <c r="S2458" s="48">
        <v>1</v>
      </c>
      <c r="T2458" s="48" t="s">
        <v>274</v>
      </c>
      <c r="U2458" s="48" t="s">
        <v>1112</v>
      </c>
      <c r="V2458" s="82" t="s">
        <v>5704</v>
      </c>
      <c r="W2458" s="75">
        <v>43465</v>
      </c>
      <c r="X2458" s="48">
        <v>15000000</v>
      </c>
      <c r="Y2458" s="77">
        <v>5000000000</v>
      </c>
      <c r="Z2458" s="94">
        <v>150000000</v>
      </c>
      <c r="AA2458" s="77">
        <v>0</v>
      </c>
      <c r="AB2458" s="48">
        <v>2</v>
      </c>
      <c r="AC2458" s="75">
        <v>46022</v>
      </c>
      <c r="AD2458" s="77">
        <v>5000000000</v>
      </c>
      <c r="AE2458" s="77">
        <v>5000000000</v>
      </c>
      <c r="AF2458" s="48">
        <v>15000000</v>
      </c>
    </row>
    <row r="2459" spans="1:32" x14ac:dyDescent="0.25">
      <c r="A2459" s="73" t="s">
        <v>12904</v>
      </c>
      <c r="B2459" s="48" t="s">
        <v>13404</v>
      </c>
      <c r="C2459" s="77">
        <v>2000000000</v>
      </c>
      <c r="D2459" s="48"/>
      <c r="E2459" s="75">
        <v>46022</v>
      </c>
      <c r="F2459" s="77">
        <v>5000000000</v>
      </c>
      <c r="G2459" s="77">
        <v>7000000000</v>
      </c>
      <c r="H2459" s="77">
        <v>2000000000</v>
      </c>
      <c r="I2459" s="77">
        <v>150000000</v>
      </c>
      <c r="J2459" s="79" t="s">
        <v>5701</v>
      </c>
      <c r="K2459" s="80">
        <f t="shared" si="109"/>
        <v>8</v>
      </c>
      <c r="L2459" s="48" t="s">
        <v>249</v>
      </c>
      <c r="M2459" s="79" t="s">
        <v>7127</v>
      </c>
      <c r="N2459" s="224">
        <v>8</v>
      </c>
      <c r="O2459" s="48" t="s">
        <v>7078</v>
      </c>
      <c r="P2459" s="75">
        <v>46022</v>
      </c>
      <c r="Q2459" s="75">
        <v>46022</v>
      </c>
      <c r="R2459" s="75">
        <v>40179</v>
      </c>
      <c r="S2459" s="48">
        <v>1</v>
      </c>
      <c r="T2459" s="48" t="s">
        <v>274</v>
      </c>
      <c r="U2459" s="48" t="s">
        <v>1112</v>
      </c>
      <c r="V2459" s="82" t="s">
        <v>5704</v>
      </c>
      <c r="W2459" s="75">
        <v>43465</v>
      </c>
      <c r="X2459" s="48">
        <v>15000000</v>
      </c>
      <c r="Y2459" s="77">
        <v>5000000000</v>
      </c>
      <c r="Z2459" s="94">
        <v>150000000</v>
      </c>
      <c r="AA2459" s="77">
        <v>0</v>
      </c>
      <c r="AB2459" s="48">
        <v>2</v>
      </c>
      <c r="AC2459" s="75">
        <v>46022</v>
      </c>
      <c r="AD2459" s="77">
        <v>5000000000</v>
      </c>
      <c r="AE2459" s="77">
        <v>5000000000</v>
      </c>
      <c r="AF2459" s="48">
        <v>15000000</v>
      </c>
    </row>
    <row r="2460" spans="1:32" x14ac:dyDescent="0.25">
      <c r="A2460" s="85" t="s">
        <v>12905</v>
      </c>
      <c r="B2460" s="48" t="s">
        <v>13405</v>
      </c>
      <c r="C2460" s="77">
        <v>2000000000</v>
      </c>
      <c r="D2460" s="48"/>
      <c r="E2460" s="75">
        <v>46022</v>
      </c>
      <c r="F2460" s="77">
        <v>5000000000</v>
      </c>
      <c r="G2460" s="77">
        <v>7000000000</v>
      </c>
      <c r="H2460" s="77">
        <v>2000000000</v>
      </c>
      <c r="I2460" s="77">
        <v>150000000</v>
      </c>
      <c r="J2460" s="79" t="s">
        <v>5701</v>
      </c>
      <c r="K2460" s="80">
        <f t="shared" si="109"/>
        <v>8</v>
      </c>
      <c r="L2460" s="48" t="s">
        <v>249</v>
      </c>
      <c r="M2460" s="79" t="s">
        <v>7127</v>
      </c>
      <c r="N2460" s="224">
        <v>8</v>
      </c>
      <c r="O2460" s="48" t="s">
        <v>7078</v>
      </c>
      <c r="P2460" s="75">
        <v>46022</v>
      </c>
      <c r="Q2460" s="75">
        <v>46022</v>
      </c>
      <c r="R2460" s="75">
        <v>40179</v>
      </c>
      <c r="S2460" s="48">
        <v>1</v>
      </c>
      <c r="T2460" s="48" t="s">
        <v>274</v>
      </c>
      <c r="U2460" s="48" t="s">
        <v>1112</v>
      </c>
      <c r="V2460" s="82" t="s">
        <v>5704</v>
      </c>
      <c r="W2460" s="75">
        <v>43465</v>
      </c>
      <c r="X2460" s="48">
        <v>15000000</v>
      </c>
      <c r="Y2460" s="77">
        <v>5000000000</v>
      </c>
      <c r="Z2460" s="94">
        <v>150000000</v>
      </c>
      <c r="AA2460" s="77">
        <v>0</v>
      </c>
      <c r="AB2460" s="48">
        <v>2</v>
      </c>
      <c r="AC2460" s="75">
        <v>46022</v>
      </c>
      <c r="AD2460" s="77">
        <v>5000000000</v>
      </c>
      <c r="AE2460" s="77">
        <v>5000000000</v>
      </c>
      <c r="AF2460" s="48">
        <v>15000000</v>
      </c>
    </row>
    <row r="2461" spans="1:32" x14ac:dyDescent="0.25">
      <c r="A2461" s="85" t="s">
        <v>12906</v>
      </c>
      <c r="B2461" s="48" t="s">
        <v>13406</v>
      </c>
      <c r="C2461" s="77">
        <v>2000000000</v>
      </c>
      <c r="D2461" s="48"/>
      <c r="E2461" s="75">
        <v>46022</v>
      </c>
      <c r="F2461" s="77">
        <v>5000000000</v>
      </c>
      <c r="G2461" s="77">
        <v>7000000000</v>
      </c>
      <c r="H2461" s="77">
        <v>2000000000</v>
      </c>
      <c r="I2461" s="77">
        <v>150000000</v>
      </c>
      <c r="J2461" s="79" t="s">
        <v>5701</v>
      </c>
      <c r="K2461" s="80">
        <f t="shared" si="109"/>
        <v>8</v>
      </c>
      <c r="L2461" s="48" t="s">
        <v>249</v>
      </c>
      <c r="M2461" s="79" t="s">
        <v>7127</v>
      </c>
      <c r="N2461" s="224">
        <v>8</v>
      </c>
      <c r="O2461" s="48" t="s">
        <v>7078</v>
      </c>
      <c r="P2461" s="75">
        <v>46022</v>
      </c>
      <c r="Q2461" s="75">
        <v>46022</v>
      </c>
      <c r="R2461" s="75">
        <v>40179</v>
      </c>
      <c r="S2461" s="48">
        <v>1</v>
      </c>
      <c r="T2461" s="48" t="s">
        <v>274</v>
      </c>
      <c r="U2461" s="48" t="s">
        <v>1112</v>
      </c>
      <c r="V2461" s="82" t="s">
        <v>5704</v>
      </c>
      <c r="W2461" s="75">
        <v>43465</v>
      </c>
      <c r="X2461" s="48">
        <v>15000000</v>
      </c>
      <c r="Y2461" s="77">
        <v>5000000000</v>
      </c>
      <c r="Z2461" s="94">
        <v>150000000</v>
      </c>
      <c r="AA2461" s="77">
        <v>0</v>
      </c>
      <c r="AB2461" s="48">
        <v>2</v>
      </c>
      <c r="AC2461" s="75">
        <v>46022</v>
      </c>
      <c r="AD2461" s="77">
        <v>5000000000</v>
      </c>
      <c r="AE2461" s="77">
        <v>5000000000</v>
      </c>
      <c r="AF2461" s="48">
        <v>15000000</v>
      </c>
    </row>
    <row r="2462" spans="1:32" x14ac:dyDescent="0.25">
      <c r="A2462" s="73" t="s">
        <v>12907</v>
      </c>
      <c r="B2462" s="48" t="s">
        <v>13407</v>
      </c>
      <c r="C2462" s="77">
        <v>2000000000</v>
      </c>
      <c r="D2462" s="48"/>
      <c r="E2462" s="75">
        <v>46022</v>
      </c>
      <c r="F2462" s="77">
        <v>5000000000</v>
      </c>
      <c r="G2462" s="77">
        <v>7000000000</v>
      </c>
      <c r="H2462" s="77">
        <v>2000000000</v>
      </c>
      <c r="I2462" s="77">
        <v>150000000</v>
      </c>
      <c r="J2462" s="79" t="s">
        <v>5701</v>
      </c>
      <c r="K2462" s="80">
        <f t="shared" si="109"/>
        <v>8</v>
      </c>
      <c r="L2462" s="48" t="s">
        <v>249</v>
      </c>
      <c r="M2462" s="79" t="s">
        <v>7127</v>
      </c>
      <c r="N2462" s="224">
        <v>8</v>
      </c>
      <c r="O2462" s="48" t="s">
        <v>7078</v>
      </c>
      <c r="P2462" s="75">
        <v>46022</v>
      </c>
      <c r="Q2462" s="75">
        <v>46022</v>
      </c>
      <c r="R2462" s="75">
        <v>40179</v>
      </c>
      <c r="S2462" s="48">
        <v>1</v>
      </c>
      <c r="T2462" s="48" t="s">
        <v>274</v>
      </c>
      <c r="U2462" s="48" t="s">
        <v>1112</v>
      </c>
      <c r="V2462" s="82" t="s">
        <v>5704</v>
      </c>
      <c r="W2462" s="75">
        <v>43465</v>
      </c>
      <c r="X2462" s="48">
        <v>15000000</v>
      </c>
      <c r="Y2462" s="77">
        <v>5000000000</v>
      </c>
      <c r="Z2462" s="94">
        <v>150000000</v>
      </c>
      <c r="AA2462" s="77">
        <v>0</v>
      </c>
      <c r="AB2462" s="48">
        <v>2</v>
      </c>
      <c r="AC2462" s="75">
        <v>46022</v>
      </c>
      <c r="AD2462" s="77">
        <v>5000000000</v>
      </c>
      <c r="AE2462" s="77">
        <v>5000000000</v>
      </c>
      <c r="AF2462" s="48">
        <v>15000000</v>
      </c>
    </row>
    <row r="2463" spans="1:32" x14ac:dyDescent="0.25">
      <c r="A2463" s="85" t="s">
        <v>12908</v>
      </c>
      <c r="B2463" s="48" t="s">
        <v>13408</v>
      </c>
      <c r="C2463" s="77">
        <v>2000000000</v>
      </c>
      <c r="D2463" s="48"/>
      <c r="E2463" s="75">
        <v>46022</v>
      </c>
      <c r="F2463" s="77">
        <v>5000000000</v>
      </c>
      <c r="G2463" s="77">
        <v>7000000000</v>
      </c>
      <c r="H2463" s="77">
        <v>2000000000</v>
      </c>
      <c r="I2463" s="77">
        <v>150000000</v>
      </c>
      <c r="J2463" s="79" t="s">
        <v>5701</v>
      </c>
      <c r="K2463" s="80">
        <f t="shared" si="109"/>
        <v>8</v>
      </c>
      <c r="L2463" s="48" t="s">
        <v>249</v>
      </c>
      <c r="M2463" s="79" t="s">
        <v>7127</v>
      </c>
      <c r="N2463" s="224">
        <v>8</v>
      </c>
      <c r="O2463" s="48" t="s">
        <v>7078</v>
      </c>
      <c r="P2463" s="75">
        <v>46022</v>
      </c>
      <c r="Q2463" s="75">
        <v>46022</v>
      </c>
      <c r="R2463" s="75">
        <v>40179</v>
      </c>
      <c r="S2463" s="48">
        <v>1</v>
      </c>
      <c r="T2463" s="48" t="s">
        <v>274</v>
      </c>
      <c r="U2463" s="48" t="s">
        <v>1112</v>
      </c>
      <c r="V2463" s="82" t="s">
        <v>5704</v>
      </c>
      <c r="W2463" s="75">
        <v>43465</v>
      </c>
      <c r="X2463" s="48">
        <v>15000000</v>
      </c>
      <c r="Y2463" s="77">
        <v>5000000000</v>
      </c>
      <c r="Z2463" s="94">
        <v>150000000</v>
      </c>
      <c r="AA2463" s="77">
        <v>0</v>
      </c>
      <c r="AB2463" s="48">
        <v>2</v>
      </c>
      <c r="AC2463" s="75">
        <v>46022</v>
      </c>
      <c r="AD2463" s="77">
        <v>5000000000</v>
      </c>
      <c r="AE2463" s="77">
        <v>5000000000</v>
      </c>
      <c r="AF2463" s="48">
        <v>15000000</v>
      </c>
    </row>
    <row r="2464" spans="1:32" x14ac:dyDescent="0.25">
      <c r="A2464" s="85" t="s">
        <v>12909</v>
      </c>
      <c r="B2464" s="48" t="s">
        <v>13409</v>
      </c>
      <c r="C2464" s="77">
        <v>2000000000</v>
      </c>
      <c r="D2464" s="48"/>
      <c r="E2464" s="75">
        <v>46022</v>
      </c>
      <c r="F2464" s="77">
        <v>5000000000</v>
      </c>
      <c r="G2464" s="77">
        <v>7000000000</v>
      </c>
      <c r="H2464" s="77">
        <v>2000000000</v>
      </c>
      <c r="I2464" s="77">
        <v>150000000</v>
      </c>
      <c r="J2464" s="79" t="s">
        <v>5701</v>
      </c>
      <c r="K2464" s="80">
        <f t="shared" si="109"/>
        <v>8</v>
      </c>
      <c r="L2464" s="48" t="s">
        <v>249</v>
      </c>
      <c r="M2464" s="79" t="s">
        <v>7127</v>
      </c>
      <c r="N2464" s="224">
        <v>8</v>
      </c>
      <c r="O2464" s="48" t="s">
        <v>7078</v>
      </c>
      <c r="P2464" s="75">
        <v>46022</v>
      </c>
      <c r="Q2464" s="75">
        <v>46022</v>
      </c>
      <c r="R2464" s="75">
        <v>40179</v>
      </c>
      <c r="S2464" s="48">
        <v>1</v>
      </c>
      <c r="T2464" s="48" t="s">
        <v>274</v>
      </c>
      <c r="U2464" s="48" t="s">
        <v>1112</v>
      </c>
      <c r="V2464" s="82" t="s">
        <v>5704</v>
      </c>
      <c r="W2464" s="75">
        <v>43465</v>
      </c>
      <c r="X2464" s="48">
        <v>15000000</v>
      </c>
      <c r="Y2464" s="77">
        <v>5000000000</v>
      </c>
      <c r="Z2464" s="94">
        <v>150000000</v>
      </c>
      <c r="AA2464" s="77">
        <v>0</v>
      </c>
      <c r="AB2464" s="48">
        <v>2</v>
      </c>
      <c r="AC2464" s="75">
        <v>46022</v>
      </c>
      <c r="AD2464" s="77">
        <v>5000000000</v>
      </c>
      <c r="AE2464" s="77">
        <v>5000000000</v>
      </c>
      <c r="AF2464" s="48">
        <v>15000000</v>
      </c>
    </row>
    <row r="2465" spans="1:32" x14ac:dyDescent="0.25">
      <c r="A2465" s="73" t="s">
        <v>12910</v>
      </c>
      <c r="B2465" s="48" t="s">
        <v>13410</v>
      </c>
      <c r="C2465" s="77">
        <v>2000000000</v>
      </c>
      <c r="D2465" s="48"/>
      <c r="E2465" s="75">
        <v>46022</v>
      </c>
      <c r="F2465" s="77">
        <v>5000000000</v>
      </c>
      <c r="G2465" s="77">
        <v>7000000000</v>
      </c>
      <c r="H2465" s="77">
        <v>2000000000</v>
      </c>
      <c r="I2465" s="77">
        <v>150000000</v>
      </c>
      <c r="J2465" s="79" t="s">
        <v>5701</v>
      </c>
      <c r="K2465" s="80">
        <f t="shared" si="109"/>
        <v>8</v>
      </c>
      <c r="L2465" s="48" t="s">
        <v>249</v>
      </c>
      <c r="M2465" s="79" t="s">
        <v>7127</v>
      </c>
      <c r="N2465" s="224">
        <v>8</v>
      </c>
      <c r="O2465" s="48" t="s">
        <v>7078</v>
      </c>
      <c r="P2465" s="75">
        <v>46022</v>
      </c>
      <c r="Q2465" s="75">
        <v>46022</v>
      </c>
      <c r="R2465" s="75">
        <v>40179</v>
      </c>
      <c r="S2465" s="48">
        <v>1</v>
      </c>
      <c r="T2465" s="48" t="s">
        <v>274</v>
      </c>
      <c r="U2465" s="48" t="s">
        <v>1112</v>
      </c>
      <c r="V2465" s="82" t="s">
        <v>5704</v>
      </c>
      <c r="W2465" s="75">
        <v>43465</v>
      </c>
      <c r="X2465" s="48">
        <v>15000000</v>
      </c>
      <c r="Y2465" s="77">
        <v>5000000000</v>
      </c>
      <c r="Z2465" s="94">
        <v>150000000</v>
      </c>
      <c r="AA2465" s="77">
        <v>0</v>
      </c>
      <c r="AB2465" s="48">
        <v>2</v>
      </c>
      <c r="AC2465" s="75">
        <v>46022</v>
      </c>
      <c r="AD2465" s="77">
        <v>5000000000</v>
      </c>
      <c r="AE2465" s="77">
        <v>5000000000</v>
      </c>
      <c r="AF2465" s="48">
        <v>15000000</v>
      </c>
    </row>
    <row r="2466" spans="1:32" x14ac:dyDescent="0.25">
      <c r="A2466" s="85" t="s">
        <v>12911</v>
      </c>
      <c r="B2466" s="48" t="s">
        <v>13411</v>
      </c>
      <c r="C2466" s="77">
        <v>2000000000</v>
      </c>
      <c r="D2466" s="48"/>
      <c r="E2466" s="75">
        <v>46022</v>
      </c>
      <c r="F2466" s="77">
        <v>5000000000</v>
      </c>
      <c r="G2466" s="77">
        <v>7000000000</v>
      </c>
      <c r="H2466" s="77">
        <v>2000000000</v>
      </c>
      <c r="I2466" s="77">
        <v>150000000</v>
      </c>
      <c r="J2466" s="79" t="s">
        <v>5701</v>
      </c>
      <c r="K2466" s="80">
        <f t="shared" si="109"/>
        <v>8</v>
      </c>
      <c r="L2466" s="48" t="s">
        <v>249</v>
      </c>
      <c r="M2466" s="79" t="s">
        <v>7127</v>
      </c>
      <c r="N2466" s="224">
        <v>8</v>
      </c>
      <c r="O2466" s="48" t="s">
        <v>7078</v>
      </c>
      <c r="P2466" s="75">
        <v>46022</v>
      </c>
      <c r="Q2466" s="75">
        <v>46022</v>
      </c>
      <c r="R2466" s="75">
        <v>40179</v>
      </c>
      <c r="S2466" s="48">
        <v>1</v>
      </c>
      <c r="T2466" s="48" t="s">
        <v>274</v>
      </c>
      <c r="U2466" s="48" t="s">
        <v>1112</v>
      </c>
      <c r="V2466" s="82" t="s">
        <v>5704</v>
      </c>
      <c r="W2466" s="75">
        <v>43465</v>
      </c>
      <c r="X2466" s="48">
        <v>15000000</v>
      </c>
      <c r="Y2466" s="77">
        <v>5000000000</v>
      </c>
      <c r="Z2466" s="94">
        <v>150000000</v>
      </c>
      <c r="AA2466" s="77">
        <v>0</v>
      </c>
      <c r="AB2466" s="48">
        <v>2</v>
      </c>
      <c r="AC2466" s="75">
        <v>46022</v>
      </c>
      <c r="AD2466" s="77">
        <v>5000000000</v>
      </c>
      <c r="AE2466" s="77">
        <v>5000000000</v>
      </c>
      <c r="AF2466" s="48">
        <v>15000000</v>
      </c>
    </row>
    <row r="2467" spans="1:32" x14ac:dyDescent="0.25">
      <c r="A2467" s="85" t="s">
        <v>12912</v>
      </c>
      <c r="B2467" s="48" t="s">
        <v>13412</v>
      </c>
      <c r="C2467" s="77">
        <v>2000000000</v>
      </c>
      <c r="D2467" s="48"/>
      <c r="E2467" s="75">
        <v>46022</v>
      </c>
      <c r="F2467" s="77">
        <v>5000000000</v>
      </c>
      <c r="G2467" s="77">
        <v>7000000000</v>
      </c>
      <c r="H2467" s="77">
        <v>2000000000</v>
      </c>
      <c r="I2467" s="77">
        <v>150000000</v>
      </c>
      <c r="J2467" s="79" t="s">
        <v>5701</v>
      </c>
      <c r="K2467" s="80">
        <f t="shared" si="109"/>
        <v>8</v>
      </c>
      <c r="L2467" s="48" t="s">
        <v>249</v>
      </c>
      <c r="M2467" s="79" t="s">
        <v>7127</v>
      </c>
      <c r="N2467" s="224">
        <v>8</v>
      </c>
      <c r="O2467" s="48" t="s">
        <v>7078</v>
      </c>
      <c r="P2467" s="75">
        <v>46022</v>
      </c>
      <c r="Q2467" s="75">
        <v>46022</v>
      </c>
      <c r="R2467" s="75">
        <v>40179</v>
      </c>
      <c r="S2467" s="48">
        <v>1</v>
      </c>
      <c r="T2467" s="48" t="s">
        <v>274</v>
      </c>
      <c r="U2467" s="48" t="s">
        <v>1112</v>
      </c>
      <c r="V2467" s="82" t="s">
        <v>5704</v>
      </c>
      <c r="W2467" s="75">
        <v>43465</v>
      </c>
      <c r="X2467" s="48">
        <v>15000000</v>
      </c>
      <c r="Y2467" s="77">
        <v>5000000000</v>
      </c>
      <c r="Z2467" s="94">
        <v>150000000</v>
      </c>
      <c r="AA2467" s="77">
        <v>0</v>
      </c>
      <c r="AB2467" s="48">
        <v>2</v>
      </c>
      <c r="AC2467" s="75">
        <v>46022</v>
      </c>
      <c r="AD2467" s="77">
        <v>5000000000</v>
      </c>
      <c r="AE2467" s="77">
        <v>5000000000</v>
      </c>
      <c r="AF2467" s="48">
        <v>15000000</v>
      </c>
    </row>
    <row r="2468" spans="1:32" x14ac:dyDescent="0.25">
      <c r="A2468" s="73" t="s">
        <v>12913</v>
      </c>
      <c r="B2468" s="48" t="s">
        <v>13413</v>
      </c>
      <c r="C2468" s="77">
        <v>2000000000</v>
      </c>
      <c r="D2468" s="48"/>
      <c r="E2468" s="75">
        <v>46022</v>
      </c>
      <c r="F2468" s="77">
        <v>5000000000</v>
      </c>
      <c r="G2468" s="77">
        <v>7000000000</v>
      </c>
      <c r="H2468" s="77">
        <v>2000000000</v>
      </c>
      <c r="I2468" s="77">
        <v>150000000</v>
      </c>
      <c r="J2468" s="79" t="s">
        <v>5701</v>
      </c>
      <c r="K2468" s="80">
        <f t="shared" si="109"/>
        <v>8</v>
      </c>
      <c r="L2468" s="48" t="s">
        <v>249</v>
      </c>
      <c r="M2468" s="79" t="s">
        <v>7127</v>
      </c>
      <c r="N2468" s="224">
        <v>8</v>
      </c>
      <c r="O2468" s="48" t="s">
        <v>7078</v>
      </c>
      <c r="P2468" s="75">
        <v>46022</v>
      </c>
      <c r="Q2468" s="75">
        <v>46022</v>
      </c>
      <c r="R2468" s="75">
        <v>40179</v>
      </c>
      <c r="S2468" s="48">
        <v>1</v>
      </c>
      <c r="T2468" s="48" t="s">
        <v>274</v>
      </c>
      <c r="U2468" s="48" t="s">
        <v>1112</v>
      </c>
      <c r="V2468" s="82" t="s">
        <v>5704</v>
      </c>
      <c r="W2468" s="75">
        <v>43465</v>
      </c>
      <c r="X2468" s="48">
        <v>15000000</v>
      </c>
      <c r="Y2468" s="77">
        <v>5000000000</v>
      </c>
      <c r="Z2468" s="94">
        <v>150000000</v>
      </c>
      <c r="AA2468" s="77">
        <v>0</v>
      </c>
      <c r="AB2468" s="48">
        <v>2</v>
      </c>
      <c r="AC2468" s="75">
        <v>46022</v>
      </c>
      <c r="AD2468" s="77">
        <v>5000000000</v>
      </c>
      <c r="AE2468" s="77">
        <v>5000000000</v>
      </c>
      <c r="AF2468" s="48">
        <v>15000000</v>
      </c>
    </row>
    <row r="2469" spans="1:32" x14ac:dyDescent="0.25">
      <c r="A2469" s="85" t="s">
        <v>12914</v>
      </c>
      <c r="B2469" s="48" t="s">
        <v>13414</v>
      </c>
      <c r="C2469" s="77">
        <v>2000000000</v>
      </c>
      <c r="D2469" s="48"/>
      <c r="E2469" s="75">
        <v>46022</v>
      </c>
      <c r="F2469" s="77">
        <v>5000000000</v>
      </c>
      <c r="G2469" s="77">
        <v>7000000000</v>
      </c>
      <c r="H2469" s="77">
        <v>2000000000</v>
      </c>
      <c r="I2469" s="77">
        <v>150000000</v>
      </c>
      <c r="J2469" s="79" t="s">
        <v>5701</v>
      </c>
      <c r="K2469" s="80">
        <f t="shared" si="109"/>
        <v>8</v>
      </c>
      <c r="L2469" s="48" t="s">
        <v>249</v>
      </c>
      <c r="M2469" s="79" t="s">
        <v>7127</v>
      </c>
      <c r="N2469" s="224">
        <v>8</v>
      </c>
      <c r="O2469" s="48" t="s">
        <v>7078</v>
      </c>
      <c r="P2469" s="75">
        <v>46022</v>
      </c>
      <c r="Q2469" s="75">
        <v>46022</v>
      </c>
      <c r="R2469" s="75">
        <v>40179</v>
      </c>
      <c r="S2469" s="48">
        <v>1</v>
      </c>
      <c r="T2469" s="48" t="s">
        <v>274</v>
      </c>
      <c r="U2469" s="48" t="s">
        <v>1112</v>
      </c>
      <c r="V2469" s="82" t="s">
        <v>5704</v>
      </c>
      <c r="W2469" s="75">
        <v>43465</v>
      </c>
      <c r="X2469" s="48">
        <v>15000000</v>
      </c>
      <c r="Y2469" s="77">
        <v>5000000000</v>
      </c>
      <c r="Z2469" s="94">
        <v>150000000</v>
      </c>
      <c r="AA2469" s="77">
        <v>0</v>
      </c>
      <c r="AB2469" s="48">
        <v>2</v>
      </c>
      <c r="AC2469" s="75">
        <v>46022</v>
      </c>
      <c r="AD2469" s="77">
        <v>5000000000</v>
      </c>
      <c r="AE2469" s="77">
        <v>5000000000</v>
      </c>
      <c r="AF2469" s="48">
        <v>15000000</v>
      </c>
    </row>
    <row r="2470" spans="1:32" x14ac:dyDescent="0.25">
      <c r="A2470" s="85" t="s">
        <v>12915</v>
      </c>
      <c r="B2470" s="48" t="s">
        <v>13415</v>
      </c>
      <c r="C2470" s="77">
        <v>2000000000</v>
      </c>
      <c r="D2470" s="48"/>
      <c r="E2470" s="75">
        <v>46022</v>
      </c>
      <c r="F2470" s="77">
        <v>5000000000</v>
      </c>
      <c r="G2470" s="77">
        <v>7000000000</v>
      </c>
      <c r="H2470" s="77">
        <v>2000000000</v>
      </c>
      <c r="I2470" s="77">
        <v>150000000</v>
      </c>
      <c r="J2470" s="79" t="s">
        <v>5701</v>
      </c>
      <c r="K2470" s="80">
        <f t="shared" si="109"/>
        <v>8</v>
      </c>
      <c r="L2470" s="48" t="s">
        <v>249</v>
      </c>
      <c r="M2470" s="79" t="s">
        <v>7127</v>
      </c>
      <c r="N2470" s="224">
        <v>8</v>
      </c>
      <c r="O2470" s="48" t="s">
        <v>7078</v>
      </c>
      <c r="P2470" s="75">
        <v>46022</v>
      </c>
      <c r="Q2470" s="75">
        <v>46022</v>
      </c>
      <c r="R2470" s="75">
        <v>40179</v>
      </c>
      <c r="S2470" s="48">
        <v>1</v>
      </c>
      <c r="T2470" s="48" t="s">
        <v>274</v>
      </c>
      <c r="U2470" s="48" t="s">
        <v>1112</v>
      </c>
      <c r="V2470" s="82" t="s">
        <v>5704</v>
      </c>
      <c r="W2470" s="75">
        <v>43465</v>
      </c>
      <c r="X2470" s="48">
        <v>15000000</v>
      </c>
      <c r="Y2470" s="77">
        <v>5000000000</v>
      </c>
      <c r="Z2470" s="94">
        <v>150000000</v>
      </c>
      <c r="AA2470" s="77">
        <v>0</v>
      </c>
      <c r="AB2470" s="48">
        <v>2</v>
      </c>
      <c r="AC2470" s="75">
        <v>46022</v>
      </c>
      <c r="AD2470" s="77">
        <v>5000000000</v>
      </c>
      <c r="AE2470" s="77">
        <v>5000000000</v>
      </c>
      <c r="AF2470" s="48">
        <v>15000000</v>
      </c>
    </row>
    <row r="2471" spans="1:32" x14ac:dyDescent="0.25">
      <c r="A2471" s="73" t="s">
        <v>12916</v>
      </c>
      <c r="B2471" s="48" t="s">
        <v>13416</v>
      </c>
      <c r="C2471" s="77">
        <v>2000000000</v>
      </c>
      <c r="D2471" s="48"/>
      <c r="E2471" s="75">
        <v>46022</v>
      </c>
      <c r="F2471" s="77">
        <v>5000000000</v>
      </c>
      <c r="G2471" s="77">
        <v>7000000000</v>
      </c>
      <c r="H2471" s="77">
        <v>2000000000</v>
      </c>
      <c r="I2471" s="77">
        <v>150000000</v>
      </c>
      <c r="J2471" s="79" t="s">
        <v>5701</v>
      </c>
      <c r="K2471" s="80">
        <f t="shared" si="109"/>
        <v>8</v>
      </c>
      <c r="L2471" s="48" t="s">
        <v>249</v>
      </c>
      <c r="M2471" s="79" t="s">
        <v>7127</v>
      </c>
      <c r="N2471" s="224">
        <v>8</v>
      </c>
      <c r="O2471" s="48" t="s">
        <v>7078</v>
      </c>
      <c r="P2471" s="75">
        <v>46022</v>
      </c>
      <c r="Q2471" s="75">
        <v>46022</v>
      </c>
      <c r="R2471" s="75">
        <v>40179</v>
      </c>
      <c r="S2471" s="48">
        <v>1</v>
      </c>
      <c r="T2471" s="48" t="s">
        <v>274</v>
      </c>
      <c r="U2471" s="48" t="s">
        <v>1112</v>
      </c>
      <c r="V2471" s="82" t="s">
        <v>5704</v>
      </c>
      <c r="W2471" s="75">
        <v>43465</v>
      </c>
      <c r="X2471" s="48">
        <v>15000000</v>
      </c>
      <c r="Y2471" s="77">
        <v>5000000000</v>
      </c>
      <c r="Z2471" s="94">
        <v>150000000</v>
      </c>
      <c r="AA2471" s="77">
        <v>0</v>
      </c>
      <c r="AB2471" s="48">
        <v>2</v>
      </c>
      <c r="AC2471" s="75">
        <v>46022</v>
      </c>
      <c r="AD2471" s="77">
        <v>5000000000</v>
      </c>
      <c r="AE2471" s="77">
        <v>5000000000</v>
      </c>
      <c r="AF2471" s="48">
        <v>15000000</v>
      </c>
    </row>
    <row r="2472" spans="1:32" x14ac:dyDescent="0.25">
      <c r="A2472" s="85" t="s">
        <v>12917</v>
      </c>
      <c r="B2472" s="48" t="s">
        <v>13417</v>
      </c>
      <c r="C2472" s="77">
        <v>2000000000</v>
      </c>
      <c r="D2472" s="48"/>
      <c r="E2472" s="75">
        <v>46022</v>
      </c>
      <c r="F2472" s="77">
        <v>5000000000</v>
      </c>
      <c r="G2472" s="77">
        <v>7000000000</v>
      </c>
      <c r="H2472" s="77">
        <v>2000000000</v>
      </c>
      <c r="I2472" s="77">
        <v>150000000</v>
      </c>
      <c r="J2472" s="79" t="s">
        <v>5701</v>
      </c>
      <c r="K2472" s="80">
        <f t="shared" si="109"/>
        <v>8</v>
      </c>
      <c r="L2472" s="48" t="s">
        <v>249</v>
      </c>
      <c r="M2472" s="79" t="s">
        <v>7127</v>
      </c>
      <c r="N2472" s="224">
        <v>8</v>
      </c>
      <c r="O2472" s="48" t="s">
        <v>7078</v>
      </c>
      <c r="P2472" s="75">
        <v>46022</v>
      </c>
      <c r="Q2472" s="75">
        <v>46022</v>
      </c>
      <c r="R2472" s="75">
        <v>40179</v>
      </c>
      <c r="S2472" s="48">
        <v>1</v>
      </c>
      <c r="T2472" s="48" t="s">
        <v>274</v>
      </c>
      <c r="U2472" s="48" t="s">
        <v>1112</v>
      </c>
      <c r="V2472" s="82" t="s">
        <v>5704</v>
      </c>
      <c r="W2472" s="75">
        <v>43465</v>
      </c>
      <c r="X2472" s="48">
        <v>15000000</v>
      </c>
      <c r="Y2472" s="77">
        <v>5000000000</v>
      </c>
      <c r="Z2472" s="94">
        <v>150000000</v>
      </c>
      <c r="AA2472" s="77">
        <v>0</v>
      </c>
      <c r="AB2472" s="48">
        <v>2</v>
      </c>
      <c r="AC2472" s="75">
        <v>46022</v>
      </c>
      <c r="AD2472" s="77">
        <v>5000000000</v>
      </c>
      <c r="AE2472" s="77">
        <v>5000000000</v>
      </c>
      <c r="AF2472" s="48">
        <v>15000000</v>
      </c>
    </row>
    <row r="2473" spans="1:32" x14ac:dyDescent="0.25">
      <c r="A2473" s="85" t="s">
        <v>12918</v>
      </c>
      <c r="B2473" s="48" t="s">
        <v>13418</v>
      </c>
      <c r="C2473" s="77">
        <v>2000000000</v>
      </c>
      <c r="D2473" s="48"/>
      <c r="E2473" s="75">
        <v>46022</v>
      </c>
      <c r="F2473" s="77">
        <v>5000000000</v>
      </c>
      <c r="G2473" s="77">
        <v>7000000000</v>
      </c>
      <c r="H2473" s="77">
        <v>2000000000</v>
      </c>
      <c r="I2473" s="77">
        <v>150000000</v>
      </c>
      <c r="J2473" s="79" t="s">
        <v>5701</v>
      </c>
      <c r="K2473" s="80">
        <f t="shared" si="109"/>
        <v>8</v>
      </c>
      <c r="L2473" s="48" t="s">
        <v>249</v>
      </c>
      <c r="M2473" s="79" t="s">
        <v>7127</v>
      </c>
      <c r="N2473" s="224">
        <v>8</v>
      </c>
      <c r="O2473" s="48" t="s">
        <v>7078</v>
      </c>
      <c r="P2473" s="75">
        <v>46022</v>
      </c>
      <c r="Q2473" s="75">
        <v>46022</v>
      </c>
      <c r="R2473" s="75">
        <v>40179</v>
      </c>
      <c r="S2473" s="48">
        <v>1</v>
      </c>
      <c r="T2473" s="48" t="s">
        <v>274</v>
      </c>
      <c r="U2473" s="48" t="s">
        <v>1112</v>
      </c>
      <c r="V2473" s="82" t="s">
        <v>5704</v>
      </c>
      <c r="W2473" s="75">
        <v>43465</v>
      </c>
      <c r="X2473" s="48">
        <v>15000000</v>
      </c>
      <c r="Y2473" s="77">
        <v>5000000000</v>
      </c>
      <c r="Z2473" s="94">
        <v>150000000</v>
      </c>
      <c r="AA2473" s="77">
        <v>0</v>
      </c>
      <c r="AB2473" s="48">
        <v>2</v>
      </c>
      <c r="AC2473" s="75">
        <v>46022</v>
      </c>
      <c r="AD2473" s="77">
        <v>5000000000</v>
      </c>
      <c r="AE2473" s="77">
        <v>5000000000</v>
      </c>
      <c r="AF2473" s="48">
        <v>15000000</v>
      </c>
    </row>
    <row r="2474" spans="1:32" x14ac:dyDescent="0.25">
      <c r="A2474" s="73" t="s">
        <v>12919</v>
      </c>
      <c r="B2474" s="48" t="s">
        <v>13419</v>
      </c>
      <c r="C2474" s="77">
        <v>2000000000</v>
      </c>
      <c r="D2474" s="48"/>
      <c r="E2474" s="75">
        <v>46022</v>
      </c>
      <c r="F2474" s="77">
        <v>5000000000</v>
      </c>
      <c r="G2474" s="77">
        <v>7000000000</v>
      </c>
      <c r="H2474" s="77">
        <v>2000000000</v>
      </c>
      <c r="I2474" s="77">
        <v>150000000</v>
      </c>
      <c r="J2474" s="79" t="s">
        <v>5701</v>
      </c>
      <c r="K2474" s="80">
        <f t="shared" si="109"/>
        <v>8</v>
      </c>
      <c r="L2474" s="48" t="s">
        <v>249</v>
      </c>
      <c r="M2474" s="79" t="s">
        <v>7127</v>
      </c>
      <c r="N2474" s="224">
        <v>8</v>
      </c>
      <c r="O2474" s="48" t="s">
        <v>7078</v>
      </c>
      <c r="P2474" s="75">
        <v>46022</v>
      </c>
      <c r="Q2474" s="75">
        <v>46022</v>
      </c>
      <c r="R2474" s="75">
        <v>40179</v>
      </c>
      <c r="S2474" s="48">
        <v>1</v>
      </c>
      <c r="T2474" s="48" t="s">
        <v>274</v>
      </c>
      <c r="U2474" s="48" t="s">
        <v>1112</v>
      </c>
      <c r="V2474" s="82" t="s">
        <v>5704</v>
      </c>
      <c r="W2474" s="75">
        <v>43465</v>
      </c>
      <c r="X2474" s="48">
        <v>15000000</v>
      </c>
      <c r="Y2474" s="77">
        <v>5000000000</v>
      </c>
      <c r="Z2474" s="94">
        <v>150000000</v>
      </c>
      <c r="AA2474" s="77">
        <v>0</v>
      </c>
      <c r="AB2474" s="48">
        <v>2</v>
      </c>
      <c r="AC2474" s="75">
        <v>46022</v>
      </c>
      <c r="AD2474" s="77">
        <v>5000000000</v>
      </c>
      <c r="AE2474" s="77">
        <v>5000000000</v>
      </c>
      <c r="AF2474" s="48">
        <v>15000000</v>
      </c>
    </row>
    <row r="2475" spans="1:32" x14ac:dyDescent="0.25">
      <c r="A2475" s="85" t="s">
        <v>12920</v>
      </c>
      <c r="B2475" s="48" t="s">
        <v>13420</v>
      </c>
      <c r="C2475" s="77">
        <v>2000000000</v>
      </c>
      <c r="D2475" s="48"/>
      <c r="E2475" s="75">
        <v>46022</v>
      </c>
      <c r="F2475" s="77">
        <v>5000000000</v>
      </c>
      <c r="G2475" s="77">
        <v>7000000000</v>
      </c>
      <c r="H2475" s="77">
        <v>2000000000</v>
      </c>
      <c r="I2475" s="77">
        <v>150000000</v>
      </c>
      <c r="J2475" s="79" t="s">
        <v>5701</v>
      </c>
      <c r="K2475" s="80">
        <f t="shared" si="109"/>
        <v>8</v>
      </c>
      <c r="L2475" s="48" t="s">
        <v>249</v>
      </c>
      <c r="M2475" s="79" t="s">
        <v>7127</v>
      </c>
      <c r="N2475" s="224">
        <v>8</v>
      </c>
      <c r="O2475" s="48" t="s">
        <v>7078</v>
      </c>
      <c r="P2475" s="75">
        <v>46022</v>
      </c>
      <c r="Q2475" s="75">
        <v>46022</v>
      </c>
      <c r="R2475" s="75">
        <v>40179</v>
      </c>
      <c r="S2475" s="48">
        <v>1</v>
      </c>
      <c r="T2475" s="48" t="s">
        <v>274</v>
      </c>
      <c r="U2475" s="48" t="s">
        <v>1112</v>
      </c>
      <c r="V2475" s="82" t="s">
        <v>5704</v>
      </c>
      <c r="W2475" s="75">
        <v>43465</v>
      </c>
      <c r="X2475" s="48">
        <v>15000000</v>
      </c>
      <c r="Y2475" s="77">
        <v>5000000000</v>
      </c>
      <c r="Z2475" s="94">
        <v>150000000</v>
      </c>
      <c r="AA2475" s="77">
        <v>0</v>
      </c>
      <c r="AB2475" s="48">
        <v>2</v>
      </c>
      <c r="AC2475" s="75">
        <v>46022</v>
      </c>
      <c r="AD2475" s="77">
        <v>5000000000</v>
      </c>
      <c r="AE2475" s="77">
        <v>5000000000</v>
      </c>
      <c r="AF2475" s="48">
        <v>15000000</v>
      </c>
    </row>
    <row r="2476" spans="1:32" x14ac:dyDescent="0.25">
      <c r="A2476" s="85" t="s">
        <v>12921</v>
      </c>
      <c r="B2476" s="48" t="s">
        <v>13421</v>
      </c>
      <c r="C2476" s="77">
        <v>2000000000</v>
      </c>
      <c r="D2476" s="48"/>
      <c r="E2476" s="75">
        <v>46022</v>
      </c>
      <c r="F2476" s="77">
        <v>5000000000</v>
      </c>
      <c r="G2476" s="77">
        <v>7000000000</v>
      </c>
      <c r="H2476" s="77">
        <v>2000000000</v>
      </c>
      <c r="I2476" s="77">
        <v>150000000</v>
      </c>
      <c r="J2476" s="79" t="s">
        <v>5701</v>
      </c>
      <c r="K2476" s="80">
        <f t="shared" si="109"/>
        <v>8</v>
      </c>
      <c r="L2476" s="48" t="s">
        <v>249</v>
      </c>
      <c r="M2476" s="79" t="s">
        <v>7127</v>
      </c>
      <c r="N2476" s="224">
        <v>8</v>
      </c>
      <c r="O2476" s="48" t="s">
        <v>7078</v>
      </c>
      <c r="P2476" s="75">
        <v>46022</v>
      </c>
      <c r="Q2476" s="75">
        <v>46022</v>
      </c>
      <c r="R2476" s="75">
        <v>40179</v>
      </c>
      <c r="S2476" s="48">
        <v>1</v>
      </c>
      <c r="T2476" s="48" t="s">
        <v>274</v>
      </c>
      <c r="U2476" s="48" t="s">
        <v>1112</v>
      </c>
      <c r="V2476" s="82" t="s">
        <v>5704</v>
      </c>
      <c r="W2476" s="75">
        <v>43465</v>
      </c>
      <c r="X2476" s="48">
        <v>15000000</v>
      </c>
      <c r="Y2476" s="77">
        <v>5000000000</v>
      </c>
      <c r="Z2476" s="94">
        <v>150000000</v>
      </c>
      <c r="AA2476" s="77">
        <v>0</v>
      </c>
      <c r="AB2476" s="48">
        <v>2</v>
      </c>
      <c r="AC2476" s="75">
        <v>46022</v>
      </c>
      <c r="AD2476" s="77">
        <v>5000000000</v>
      </c>
      <c r="AE2476" s="77">
        <v>5000000000</v>
      </c>
      <c r="AF2476" s="48">
        <v>15000000</v>
      </c>
    </row>
    <row r="2477" spans="1:32" x14ac:dyDescent="0.25">
      <c r="A2477" s="73" t="s">
        <v>12922</v>
      </c>
      <c r="B2477" s="48" t="s">
        <v>13422</v>
      </c>
      <c r="C2477" s="77">
        <v>2000000000</v>
      </c>
      <c r="D2477" s="48"/>
      <c r="E2477" s="75">
        <v>46022</v>
      </c>
      <c r="F2477" s="77">
        <v>5000000000</v>
      </c>
      <c r="G2477" s="77">
        <v>7000000000</v>
      </c>
      <c r="H2477" s="77">
        <v>2000000000</v>
      </c>
      <c r="I2477" s="77">
        <v>150000000</v>
      </c>
      <c r="J2477" s="79" t="s">
        <v>5701</v>
      </c>
      <c r="K2477" s="80">
        <f t="shared" si="109"/>
        <v>8</v>
      </c>
      <c r="L2477" s="48" t="s">
        <v>249</v>
      </c>
      <c r="M2477" s="79" t="s">
        <v>7127</v>
      </c>
      <c r="N2477" s="224">
        <v>8</v>
      </c>
      <c r="O2477" s="48" t="s">
        <v>7078</v>
      </c>
      <c r="P2477" s="75">
        <v>46022</v>
      </c>
      <c r="Q2477" s="75">
        <v>46022</v>
      </c>
      <c r="R2477" s="75">
        <v>40179</v>
      </c>
      <c r="S2477" s="48">
        <v>1</v>
      </c>
      <c r="T2477" s="48" t="s">
        <v>274</v>
      </c>
      <c r="U2477" s="48" t="s">
        <v>1112</v>
      </c>
      <c r="V2477" s="82" t="s">
        <v>5704</v>
      </c>
      <c r="W2477" s="75">
        <v>43465</v>
      </c>
      <c r="X2477" s="48">
        <v>15000000</v>
      </c>
      <c r="Y2477" s="77">
        <v>5000000000</v>
      </c>
      <c r="Z2477" s="94">
        <v>150000000</v>
      </c>
      <c r="AA2477" s="77">
        <v>0</v>
      </c>
      <c r="AB2477" s="48">
        <v>2</v>
      </c>
      <c r="AC2477" s="75">
        <v>46022</v>
      </c>
      <c r="AD2477" s="77">
        <v>5000000000</v>
      </c>
      <c r="AE2477" s="77">
        <v>5000000000</v>
      </c>
      <c r="AF2477" s="48">
        <v>15000000</v>
      </c>
    </row>
    <row r="2478" spans="1:32" x14ac:dyDescent="0.25">
      <c r="A2478" s="85" t="s">
        <v>12923</v>
      </c>
      <c r="B2478" s="48" t="s">
        <v>13423</v>
      </c>
      <c r="C2478" s="77">
        <v>2000000000</v>
      </c>
      <c r="D2478" s="48"/>
      <c r="E2478" s="75">
        <v>46022</v>
      </c>
      <c r="F2478" s="77">
        <v>5000000000</v>
      </c>
      <c r="G2478" s="77">
        <v>7000000000</v>
      </c>
      <c r="H2478" s="77">
        <v>2000000000</v>
      </c>
      <c r="I2478" s="77">
        <v>150000000</v>
      </c>
      <c r="J2478" s="79" t="s">
        <v>5701</v>
      </c>
      <c r="K2478" s="80">
        <f t="shared" si="109"/>
        <v>8</v>
      </c>
      <c r="L2478" s="48" t="s">
        <v>249</v>
      </c>
      <c r="M2478" s="79" t="s">
        <v>7127</v>
      </c>
      <c r="N2478" s="224">
        <v>8</v>
      </c>
      <c r="O2478" s="48" t="s">
        <v>7078</v>
      </c>
      <c r="P2478" s="75">
        <v>46022</v>
      </c>
      <c r="Q2478" s="75">
        <v>46022</v>
      </c>
      <c r="R2478" s="75">
        <v>40179</v>
      </c>
      <c r="S2478" s="48">
        <v>1</v>
      </c>
      <c r="T2478" s="48" t="s">
        <v>274</v>
      </c>
      <c r="U2478" s="48" t="s">
        <v>1112</v>
      </c>
      <c r="V2478" s="82" t="s">
        <v>5704</v>
      </c>
      <c r="W2478" s="75">
        <v>43465</v>
      </c>
      <c r="X2478" s="48">
        <v>15000000</v>
      </c>
      <c r="Y2478" s="77">
        <v>5000000000</v>
      </c>
      <c r="Z2478" s="94">
        <v>150000000</v>
      </c>
      <c r="AA2478" s="77">
        <v>0</v>
      </c>
      <c r="AB2478" s="48">
        <v>2</v>
      </c>
      <c r="AC2478" s="75">
        <v>46022</v>
      </c>
      <c r="AD2478" s="77">
        <v>5000000000</v>
      </c>
      <c r="AE2478" s="77">
        <v>5000000000</v>
      </c>
      <c r="AF2478" s="48">
        <v>15000000</v>
      </c>
    </row>
    <row r="2479" spans="1:32" x14ac:dyDescent="0.25">
      <c r="A2479" s="85" t="s">
        <v>12924</v>
      </c>
      <c r="B2479" s="48" t="s">
        <v>13424</v>
      </c>
      <c r="C2479" s="77">
        <v>2000000000</v>
      </c>
      <c r="D2479" s="48"/>
      <c r="E2479" s="75">
        <v>46022</v>
      </c>
      <c r="F2479" s="77">
        <v>5000000000</v>
      </c>
      <c r="G2479" s="77">
        <v>7000000000</v>
      </c>
      <c r="H2479" s="77">
        <v>2000000000</v>
      </c>
      <c r="I2479" s="77">
        <v>150000000</v>
      </c>
      <c r="J2479" s="79" t="s">
        <v>5701</v>
      </c>
      <c r="K2479" s="80">
        <f t="shared" si="109"/>
        <v>8</v>
      </c>
      <c r="L2479" s="48" t="s">
        <v>249</v>
      </c>
      <c r="M2479" s="79" t="s">
        <v>7127</v>
      </c>
      <c r="N2479" s="224">
        <v>8</v>
      </c>
      <c r="O2479" s="48" t="s">
        <v>7078</v>
      </c>
      <c r="P2479" s="75">
        <v>46022</v>
      </c>
      <c r="Q2479" s="75">
        <v>46022</v>
      </c>
      <c r="R2479" s="75">
        <v>40179</v>
      </c>
      <c r="S2479" s="48">
        <v>1</v>
      </c>
      <c r="T2479" s="48" t="s">
        <v>274</v>
      </c>
      <c r="U2479" s="48" t="s">
        <v>1112</v>
      </c>
      <c r="V2479" s="82" t="s">
        <v>5704</v>
      </c>
      <c r="W2479" s="75">
        <v>43465</v>
      </c>
      <c r="X2479" s="48">
        <v>15000000</v>
      </c>
      <c r="Y2479" s="77">
        <v>5000000000</v>
      </c>
      <c r="Z2479" s="94">
        <v>150000000</v>
      </c>
      <c r="AA2479" s="77">
        <v>0</v>
      </c>
      <c r="AB2479" s="48">
        <v>2</v>
      </c>
      <c r="AC2479" s="75">
        <v>46022</v>
      </c>
      <c r="AD2479" s="77">
        <v>5000000000</v>
      </c>
      <c r="AE2479" s="77">
        <v>5000000000</v>
      </c>
      <c r="AF2479" s="48">
        <v>15000000</v>
      </c>
    </row>
    <row r="2480" spans="1:32" x14ac:dyDescent="0.25">
      <c r="A2480" s="73" t="s">
        <v>12925</v>
      </c>
      <c r="B2480" s="48" t="s">
        <v>13425</v>
      </c>
      <c r="C2480" s="77">
        <v>2000000000</v>
      </c>
      <c r="D2480" s="48"/>
      <c r="E2480" s="75">
        <v>46022</v>
      </c>
      <c r="F2480" s="77">
        <v>5000000000</v>
      </c>
      <c r="G2480" s="77">
        <v>7000000000</v>
      </c>
      <c r="H2480" s="77">
        <v>2000000000</v>
      </c>
      <c r="I2480" s="77">
        <v>150000000</v>
      </c>
      <c r="J2480" s="79" t="s">
        <v>5701</v>
      </c>
      <c r="K2480" s="80">
        <f t="shared" si="109"/>
        <v>8</v>
      </c>
      <c r="L2480" s="48" t="s">
        <v>249</v>
      </c>
      <c r="M2480" s="79" t="s">
        <v>7127</v>
      </c>
      <c r="N2480" s="224">
        <v>8</v>
      </c>
      <c r="O2480" s="48" t="s">
        <v>7078</v>
      </c>
      <c r="P2480" s="75">
        <v>46022</v>
      </c>
      <c r="Q2480" s="75">
        <v>46022</v>
      </c>
      <c r="R2480" s="75">
        <v>40179</v>
      </c>
      <c r="S2480" s="48">
        <v>1</v>
      </c>
      <c r="T2480" s="48" t="s">
        <v>274</v>
      </c>
      <c r="U2480" s="48" t="s">
        <v>1112</v>
      </c>
      <c r="V2480" s="82" t="s">
        <v>5704</v>
      </c>
      <c r="W2480" s="75">
        <v>43465</v>
      </c>
      <c r="X2480" s="48">
        <v>15000000</v>
      </c>
      <c r="Y2480" s="77">
        <v>5000000000</v>
      </c>
      <c r="Z2480" s="94">
        <v>150000000</v>
      </c>
      <c r="AA2480" s="77">
        <v>0</v>
      </c>
      <c r="AB2480" s="48">
        <v>2</v>
      </c>
      <c r="AC2480" s="75">
        <v>46022</v>
      </c>
      <c r="AD2480" s="77">
        <v>5000000000</v>
      </c>
      <c r="AE2480" s="77">
        <v>5000000000</v>
      </c>
      <c r="AF2480" s="48">
        <v>15000000</v>
      </c>
    </row>
    <row r="2481" spans="1:32" x14ac:dyDescent="0.25">
      <c r="A2481" s="85" t="s">
        <v>12926</v>
      </c>
      <c r="B2481" s="48" t="s">
        <v>13426</v>
      </c>
      <c r="C2481" s="77">
        <v>2000000000</v>
      </c>
      <c r="D2481" s="48"/>
      <c r="E2481" s="75">
        <v>46022</v>
      </c>
      <c r="F2481" s="77">
        <v>5000000000</v>
      </c>
      <c r="G2481" s="77">
        <v>7000000000</v>
      </c>
      <c r="H2481" s="77">
        <v>2000000000</v>
      </c>
      <c r="I2481" s="77">
        <v>150000000</v>
      </c>
      <c r="J2481" s="79" t="s">
        <v>5701</v>
      </c>
      <c r="K2481" s="80">
        <f t="shared" si="109"/>
        <v>8</v>
      </c>
      <c r="L2481" s="48" t="s">
        <v>249</v>
      </c>
      <c r="M2481" s="79" t="s">
        <v>7127</v>
      </c>
      <c r="N2481" s="224">
        <v>8</v>
      </c>
      <c r="O2481" s="48" t="s">
        <v>7078</v>
      </c>
      <c r="P2481" s="75">
        <v>46022</v>
      </c>
      <c r="Q2481" s="75">
        <v>46022</v>
      </c>
      <c r="R2481" s="75">
        <v>40179</v>
      </c>
      <c r="S2481" s="48">
        <v>1</v>
      </c>
      <c r="T2481" s="48" t="s">
        <v>274</v>
      </c>
      <c r="U2481" s="48" t="s">
        <v>1112</v>
      </c>
      <c r="V2481" s="82" t="s">
        <v>5704</v>
      </c>
      <c r="W2481" s="75">
        <v>43465</v>
      </c>
      <c r="X2481" s="48">
        <v>15000000</v>
      </c>
      <c r="Y2481" s="77">
        <v>5000000000</v>
      </c>
      <c r="Z2481" s="94">
        <v>150000000</v>
      </c>
      <c r="AA2481" s="77">
        <v>0</v>
      </c>
      <c r="AB2481" s="48">
        <v>2</v>
      </c>
      <c r="AC2481" s="75">
        <v>46022</v>
      </c>
      <c r="AD2481" s="77">
        <v>5000000000</v>
      </c>
      <c r="AE2481" s="77">
        <v>5000000000</v>
      </c>
      <c r="AF2481" s="48">
        <v>15000000</v>
      </c>
    </row>
    <row r="2482" spans="1:32" x14ac:dyDescent="0.25">
      <c r="A2482" s="85" t="s">
        <v>12927</v>
      </c>
      <c r="B2482" s="48" t="s">
        <v>13427</v>
      </c>
      <c r="C2482" s="77">
        <v>2000000000</v>
      </c>
      <c r="D2482" s="48"/>
      <c r="E2482" s="75">
        <v>46022</v>
      </c>
      <c r="F2482" s="77">
        <v>5000000000</v>
      </c>
      <c r="G2482" s="77">
        <v>7000000000</v>
      </c>
      <c r="H2482" s="77">
        <v>2000000000</v>
      </c>
      <c r="I2482" s="77">
        <v>150000000</v>
      </c>
      <c r="J2482" s="79" t="s">
        <v>5701</v>
      </c>
      <c r="K2482" s="80">
        <f t="shared" si="109"/>
        <v>8</v>
      </c>
      <c r="L2482" s="48" t="s">
        <v>249</v>
      </c>
      <c r="M2482" s="79" t="s">
        <v>7127</v>
      </c>
      <c r="N2482" s="224">
        <v>8</v>
      </c>
      <c r="O2482" s="48" t="s">
        <v>7078</v>
      </c>
      <c r="P2482" s="75">
        <v>46022</v>
      </c>
      <c r="Q2482" s="75">
        <v>46022</v>
      </c>
      <c r="R2482" s="75">
        <v>40179</v>
      </c>
      <c r="S2482" s="48">
        <v>1</v>
      </c>
      <c r="T2482" s="48" t="s">
        <v>274</v>
      </c>
      <c r="U2482" s="48" t="s">
        <v>1112</v>
      </c>
      <c r="V2482" s="82" t="s">
        <v>5704</v>
      </c>
      <c r="W2482" s="75">
        <v>43465</v>
      </c>
      <c r="X2482" s="48">
        <v>15000000</v>
      </c>
      <c r="Y2482" s="77">
        <v>5000000000</v>
      </c>
      <c r="Z2482" s="94">
        <v>150000000</v>
      </c>
      <c r="AA2482" s="77">
        <v>0</v>
      </c>
      <c r="AB2482" s="48">
        <v>2</v>
      </c>
      <c r="AC2482" s="75">
        <v>46022</v>
      </c>
      <c r="AD2482" s="77">
        <v>5000000000</v>
      </c>
      <c r="AE2482" s="77">
        <v>5000000000</v>
      </c>
      <c r="AF2482" s="48">
        <v>15000000</v>
      </c>
    </row>
    <row r="2483" spans="1:32" x14ac:dyDescent="0.25">
      <c r="A2483" s="73" t="s">
        <v>12928</v>
      </c>
      <c r="B2483" s="48" t="s">
        <v>13428</v>
      </c>
      <c r="C2483" s="77">
        <v>2000000000</v>
      </c>
      <c r="D2483" s="48"/>
      <c r="E2483" s="75">
        <v>46022</v>
      </c>
      <c r="F2483" s="77">
        <v>5000000000</v>
      </c>
      <c r="G2483" s="77">
        <v>7000000000</v>
      </c>
      <c r="H2483" s="77">
        <v>2000000000</v>
      </c>
      <c r="I2483" s="77">
        <v>150000000</v>
      </c>
      <c r="J2483" s="79" t="s">
        <v>5701</v>
      </c>
      <c r="K2483" s="80">
        <f t="shared" si="109"/>
        <v>8</v>
      </c>
      <c r="L2483" s="48" t="s">
        <v>249</v>
      </c>
      <c r="M2483" s="79" t="s">
        <v>7127</v>
      </c>
      <c r="N2483" s="224">
        <v>8</v>
      </c>
      <c r="O2483" s="48" t="s">
        <v>7078</v>
      </c>
      <c r="P2483" s="75">
        <v>46022</v>
      </c>
      <c r="Q2483" s="75">
        <v>46022</v>
      </c>
      <c r="R2483" s="75">
        <v>40179</v>
      </c>
      <c r="S2483" s="48">
        <v>1</v>
      </c>
      <c r="T2483" s="48" t="s">
        <v>274</v>
      </c>
      <c r="U2483" s="48" t="s">
        <v>1112</v>
      </c>
      <c r="V2483" s="82" t="s">
        <v>5704</v>
      </c>
      <c r="W2483" s="75">
        <v>43465</v>
      </c>
      <c r="X2483" s="48">
        <v>15000000</v>
      </c>
      <c r="Y2483" s="77">
        <v>5000000000</v>
      </c>
      <c r="Z2483" s="94">
        <v>150000000</v>
      </c>
      <c r="AA2483" s="77">
        <v>0</v>
      </c>
      <c r="AB2483" s="48">
        <v>2</v>
      </c>
      <c r="AC2483" s="75">
        <v>46022</v>
      </c>
      <c r="AD2483" s="77">
        <v>5000000000</v>
      </c>
      <c r="AE2483" s="77">
        <v>5000000000</v>
      </c>
      <c r="AF2483" s="48">
        <v>15000000</v>
      </c>
    </row>
    <row r="2484" spans="1:32" x14ac:dyDescent="0.25">
      <c r="A2484" s="85" t="s">
        <v>12929</v>
      </c>
      <c r="B2484" s="48" t="s">
        <v>13429</v>
      </c>
      <c r="C2484" s="77">
        <v>2000000000</v>
      </c>
      <c r="D2484" s="48"/>
      <c r="E2484" s="75">
        <v>46022</v>
      </c>
      <c r="F2484" s="77">
        <v>5000000000</v>
      </c>
      <c r="G2484" s="77">
        <v>7000000000</v>
      </c>
      <c r="H2484" s="77">
        <v>2000000000</v>
      </c>
      <c r="I2484" s="77">
        <v>150000000</v>
      </c>
      <c r="J2484" s="79" t="s">
        <v>5701</v>
      </c>
      <c r="K2484" s="80">
        <f t="shared" si="109"/>
        <v>8</v>
      </c>
      <c r="L2484" s="48" t="s">
        <v>249</v>
      </c>
      <c r="M2484" s="79" t="s">
        <v>7127</v>
      </c>
      <c r="N2484" s="224">
        <v>8</v>
      </c>
      <c r="O2484" s="48" t="s">
        <v>7078</v>
      </c>
      <c r="P2484" s="75">
        <v>46022</v>
      </c>
      <c r="Q2484" s="75">
        <v>46022</v>
      </c>
      <c r="R2484" s="75">
        <v>40179</v>
      </c>
      <c r="S2484" s="48">
        <v>1</v>
      </c>
      <c r="T2484" s="48" t="s">
        <v>274</v>
      </c>
      <c r="U2484" s="48" t="s">
        <v>1112</v>
      </c>
      <c r="V2484" s="82" t="s">
        <v>5704</v>
      </c>
      <c r="W2484" s="75">
        <v>43465</v>
      </c>
      <c r="X2484" s="48">
        <v>15000000</v>
      </c>
      <c r="Y2484" s="77">
        <v>5000000000</v>
      </c>
      <c r="Z2484" s="94">
        <v>150000000</v>
      </c>
      <c r="AA2484" s="77">
        <v>0</v>
      </c>
      <c r="AB2484" s="48">
        <v>2</v>
      </c>
      <c r="AC2484" s="75">
        <v>46022</v>
      </c>
      <c r="AD2484" s="77">
        <v>5000000000</v>
      </c>
      <c r="AE2484" s="77">
        <v>5000000000</v>
      </c>
      <c r="AF2484" s="48">
        <v>15000000</v>
      </c>
    </row>
    <row r="2485" spans="1:32" x14ac:dyDescent="0.25">
      <c r="A2485" s="85" t="s">
        <v>12930</v>
      </c>
      <c r="B2485" s="48" t="s">
        <v>13430</v>
      </c>
      <c r="C2485" s="77">
        <v>2000000000</v>
      </c>
      <c r="D2485" s="48"/>
      <c r="E2485" s="75">
        <v>46022</v>
      </c>
      <c r="F2485" s="77">
        <v>5000000000</v>
      </c>
      <c r="G2485" s="77">
        <v>7000000000</v>
      </c>
      <c r="H2485" s="77">
        <v>2000000000</v>
      </c>
      <c r="I2485" s="77">
        <v>150000000</v>
      </c>
      <c r="J2485" s="79" t="s">
        <v>5701</v>
      </c>
      <c r="K2485" s="80">
        <f t="shared" si="109"/>
        <v>8</v>
      </c>
      <c r="L2485" s="48" t="s">
        <v>249</v>
      </c>
      <c r="M2485" s="79" t="s">
        <v>7127</v>
      </c>
      <c r="N2485" s="224">
        <v>8</v>
      </c>
      <c r="O2485" s="48" t="s">
        <v>7078</v>
      </c>
      <c r="P2485" s="75">
        <v>46022</v>
      </c>
      <c r="Q2485" s="75">
        <v>46022</v>
      </c>
      <c r="R2485" s="75">
        <v>40179</v>
      </c>
      <c r="S2485" s="48">
        <v>1</v>
      </c>
      <c r="T2485" s="48" t="s">
        <v>274</v>
      </c>
      <c r="U2485" s="48" t="s">
        <v>1112</v>
      </c>
      <c r="V2485" s="82" t="s">
        <v>5704</v>
      </c>
      <c r="W2485" s="75">
        <v>43465</v>
      </c>
      <c r="X2485" s="48">
        <v>15000000</v>
      </c>
      <c r="Y2485" s="77">
        <v>5000000000</v>
      </c>
      <c r="Z2485" s="94">
        <v>150000000</v>
      </c>
      <c r="AA2485" s="77">
        <v>0</v>
      </c>
      <c r="AB2485" s="48">
        <v>2</v>
      </c>
      <c r="AC2485" s="75">
        <v>46022</v>
      </c>
      <c r="AD2485" s="77">
        <v>5000000000</v>
      </c>
      <c r="AE2485" s="77">
        <v>5000000000</v>
      </c>
      <c r="AF2485" s="48">
        <v>15000000</v>
      </c>
    </row>
    <row r="2486" spans="1:32" x14ac:dyDescent="0.25">
      <c r="A2486" s="73" t="s">
        <v>12931</v>
      </c>
      <c r="B2486" s="48" t="s">
        <v>13431</v>
      </c>
      <c r="C2486" s="77">
        <v>2000000000</v>
      </c>
      <c r="D2486" s="48"/>
      <c r="E2486" s="75">
        <v>46022</v>
      </c>
      <c r="F2486" s="77">
        <v>5000000000</v>
      </c>
      <c r="G2486" s="77">
        <v>7000000000</v>
      </c>
      <c r="H2486" s="77">
        <v>2000000000</v>
      </c>
      <c r="I2486" s="77">
        <v>150000000</v>
      </c>
      <c r="J2486" s="79" t="s">
        <v>5701</v>
      </c>
      <c r="K2486" s="80">
        <f t="shared" si="109"/>
        <v>8</v>
      </c>
      <c r="L2486" s="48" t="s">
        <v>249</v>
      </c>
      <c r="M2486" s="79" t="s">
        <v>7127</v>
      </c>
      <c r="N2486" s="224">
        <v>8</v>
      </c>
      <c r="O2486" s="48" t="s">
        <v>7078</v>
      </c>
      <c r="P2486" s="75">
        <v>46022</v>
      </c>
      <c r="Q2486" s="75">
        <v>46022</v>
      </c>
      <c r="R2486" s="75">
        <v>40179</v>
      </c>
      <c r="S2486" s="48">
        <v>1</v>
      </c>
      <c r="T2486" s="48" t="s">
        <v>274</v>
      </c>
      <c r="U2486" s="48" t="s">
        <v>1112</v>
      </c>
      <c r="V2486" s="82" t="s">
        <v>5704</v>
      </c>
      <c r="W2486" s="75">
        <v>43465</v>
      </c>
      <c r="X2486" s="48">
        <v>15000000</v>
      </c>
      <c r="Y2486" s="77">
        <v>5000000000</v>
      </c>
      <c r="Z2486" s="94">
        <v>150000000</v>
      </c>
      <c r="AA2486" s="77">
        <v>0</v>
      </c>
      <c r="AB2486" s="48">
        <v>2</v>
      </c>
      <c r="AC2486" s="75">
        <v>46022</v>
      </c>
      <c r="AD2486" s="77">
        <v>5000000000</v>
      </c>
      <c r="AE2486" s="77">
        <v>5000000000</v>
      </c>
      <c r="AF2486" s="48">
        <v>15000000</v>
      </c>
    </row>
    <row r="2487" spans="1:32" x14ac:dyDescent="0.25">
      <c r="A2487" s="85" t="s">
        <v>12932</v>
      </c>
      <c r="B2487" s="48" t="s">
        <v>13432</v>
      </c>
      <c r="C2487" s="77">
        <v>2000000000</v>
      </c>
      <c r="D2487" s="48"/>
      <c r="E2487" s="75">
        <v>46022</v>
      </c>
      <c r="F2487" s="77">
        <v>5000000000</v>
      </c>
      <c r="G2487" s="77">
        <v>7000000000</v>
      </c>
      <c r="H2487" s="77">
        <v>2000000000</v>
      </c>
      <c r="I2487" s="77">
        <v>150000000</v>
      </c>
      <c r="J2487" s="79" t="s">
        <v>5701</v>
      </c>
      <c r="K2487" s="80">
        <f t="shared" si="109"/>
        <v>8</v>
      </c>
      <c r="L2487" s="48" t="s">
        <v>249</v>
      </c>
      <c r="M2487" s="79" t="s">
        <v>7127</v>
      </c>
      <c r="N2487" s="224">
        <v>8</v>
      </c>
      <c r="O2487" s="48" t="s">
        <v>7078</v>
      </c>
      <c r="P2487" s="75">
        <v>46022</v>
      </c>
      <c r="Q2487" s="75">
        <v>46022</v>
      </c>
      <c r="R2487" s="75">
        <v>40179</v>
      </c>
      <c r="S2487" s="48">
        <v>1</v>
      </c>
      <c r="T2487" s="48" t="s">
        <v>274</v>
      </c>
      <c r="U2487" s="48" t="s">
        <v>1112</v>
      </c>
      <c r="V2487" s="82" t="s">
        <v>5704</v>
      </c>
      <c r="W2487" s="75">
        <v>43465</v>
      </c>
      <c r="X2487" s="48">
        <v>15000000</v>
      </c>
      <c r="Y2487" s="77">
        <v>5000000000</v>
      </c>
      <c r="Z2487" s="94">
        <v>150000000</v>
      </c>
      <c r="AA2487" s="77">
        <v>0</v>
      </c>
      <c r="AB2487" s="48">
        <v>2</v>
      </c>
      <c r="AC2487" s="75">
        <v>46022</v>
      </c>
      <c r="AD2487" s="77">
        <v>5000000000</v>
      </c>
      <c r="AE2487" s="77">
        <v>5000000000</v>
      </c>
      <c r="AF2487" s="48">
        <v>15000000</v>
      </c>
    </row>
    <row r="2488" spans="1:32" x14ac:dyDescent="0.25">
      <c r="A2488" s="85" t="s">
        <v>12933</v>
      </c>
      <c r="B2488" s="48" t="s">
        <v>13433</v>
      </c>
      <c r="C2488" s="77">
        <v>2000000000</v>
      </c>
      <c r="D2488" s="48"/>
      <c r="E2488" s="75">
        <v>46022</v>
      </c>
      <c r="F2488" s="77">
        <v>5000000000</v>
      </c>
      <c r="G2488" s="77">
        <v>7000000000</v>
      </c>
      <c r="H2488" s="77">
        <v>2000000000</v>
      </c>
      <c r="I2488" s="77">
        <v>150000000</v>
      </c>
      <c r="J2488" s="79" t="s">
        <v>5701</v>
      </c>
      <c r="K2488" s="80">
        <f t="shared" si="109"/>
        <v>8</v>
      </c>
      <c r="L2488" s="48" t="s">
        <v>249</v>
      </c>
      <c r="M2488" s="79" t="s">
        <v>7127</v>
      </c>
      <c r="N2488" s="224">
        <v>8</v>
      </c>
      <c r="O2488" s="48" t="s">
        <v>7078</v>
      </c>
      <c r="P2488" s="75">
        <v>46022</v>
      </c>
      <c r="Q2488" s="75">
        <v>46022</v>
      </c>
      <c r="R2488" s="75">
        <v>40179</v>
      </c>
      <c r="S2488" s="48">
        <v>1</v>
      </c>
      <c r="T2488" s="48" t="s">
        <v>274</v>
      </c>
      <c r="U2488" s="48" t="s">
        <v>1112</v>
      </c>
      <c r="V2488" s="82" t="s">
        <v>5704</v>
      </c>
      <c r="W2488" s="75">
        <v>43465</v>
      </c>
      <c r="X2488" s="48">
        <v>15000000</v>
      </c>
      <c r="Y2488" s="77">
        <v>5000000000</v>
      </c>
      <c r="Z2488" s="94">
        <v>150000000</v>
      </c>
      <c r="AA2488" s="77">
        <v>0</v>
      </c>
      <c r="AB2488" s="48">
        <v>2</v>
      </c>
      <c r="AC2488" s="75">
        <v>46022</v>
      </c>
      <c r="AD2488" s="77">
        <v>5000000000</v>
      </c>
      <c r="AE2488" s="77">
        <v>5000000000</v>
      </c>
      <c r="AF2488" s="48">
        <v>15000000</v>
      </c>
    </row>
    <row r="2489" spans="1:32" x14ac:dyDescent="0.25">
      <c r="A2489" s="73" t="s">
        <v>12934</v>
      </c>
      <c r="B2489" s="48" t="s">
        <v>13434</v>
      </c>
      <c r="C2489" s="77">
        <v>2000000000</v>
      </c>
      <c r="D2489" s="48"/>
      <c r="E2489" s="75">
        <v>46022</v>
      </c>
      <c r="F2489" s="77">
        <v>5000000000</v>
      </c>
      <c r="G2489" s="77">
        <v>7000000000</v>
      </c>
      <c r="H2489" s="77">
        <v>2000000000</v>
      </c>
      <c r="I2489" s="77">
        <v>150000000</v>
      </c>
      <c r="J2489" s="79" t="s">
        <v>5701</v>
      </c>
      <c r="K2489" s="80">
        <f t="shared" si="109"/>
        <v>8</v>
      </c>
      <c r="L2489" s="48" t="s">
        <v>249</v>
      </c>
      <c r="M2489" s="79" t="s">
        <v>7127</v>
      </c>
      <c r="N2489" s="224">
        <v>8</v>
      </c>
      <c r="O2489" s="48" t="s">
        <v>7078</v>
      </c>
      <c r="P2489" s="75">
        <v>46022</v>
      </c>
      <c r="Q2489" s="75">
        <v>46022</v>
      </c>
      <c r="R2489" s="75">
        <v>40179</v>
      </c>
      <c r="S2489" s="48">
        <v>1</v>
      </c>
      <c r="T2489" s="48" t="s">
        <v>274</v>
      </c>
      <c r="U2489" s="48" t="s">
        <v>1112</v>
      </c>
      <c r="V2489" s="82" t="s">
        <v>5704</v>
      </c>
      <c r="W2489" s="75">
        <v>43465</v>
      </c>
      <c r="X2489" s="48">
        <v>15000000</v>
      </c>
      <c r="Y2489" s="77">
        <v>5000000000</v>
      </c>
      <c r="Z2489" s="94">
        <v>150000000</v>
      </c>
      <c r="AA2489" s="77">
        <v>0</v>
      </c>
      <c r="AB2489" s="48">
        <v>2</v>
      </c>
      <c r="AC2489" s="75">
        <v>46022</v>
      </c>
      <c r="AD2489" s="77">
        <v>5000000000</v>
      </c>
      <c r="AE2489" s="77">
        <v>5000000000</v>
      </c>
      <c r="AF2489" s="48">
        <v>15000000</v>
      </c>
    </row>
    <row r="2490" spans="1:32" x14ac:dyDescent="0.25">
      <c r="A2490" s="85" t="s">
        <v>12935</v>
      </c>
      <c r="B2490" s="48" t="s">
        <v>13435</v>
      </c>
      <c r="C2490" s="77">
        <v>2000000000</v>
      </c>
      <c r="D2490" s="48"/>
      <c r="E2490" s="75">
        <v>46022</v>
      </c>
      <c r="F2490" s="77">
        <v>5000000000</v>
      </c>
      <c r="G2490" s="77">
        <v>7000000000</v>
      </c>
      <c r="H2490" s="77">
        <v>2000000000</v>
      </c>
      <c r="I2490" s="77">
        <v>150000000</v>
      </c>
      <c r="J2490" s="79" t="s">
        <v>5701</v>
      </c>
      <c r="K2490" s="80">
        <f t="shared" si="109"/>
        <v>8</v>
      </c>
      <c r="L2490" s="48" t="s">
        <v>249</v>
      </c>
      <c r="M2490" s="79" t="s">
        <v>7127</v>
      </c>
      <c r="N2490" s="224">
        <v>8</v>
      </c>
      <c r="O2490" s="48" t="s">
        <v>7078</v>
      </c>
      <c r="P2490" s="75">
        <v>46022</v>
      </c>
      <c r="Q2490" s="75">
        <v>46022</v>
      </c>
      <c r="R2490" s="75">
        <v>40179</v>
      </c>
      <c r="S2490" s="48">
        <v>1</v>
      </c>
      <c r="T2490" s="48" t="s">
        <v>274</v>
      </c>
      <c r="U2490" s="48" t="s">
        <v>1112</v>
      </c>
      <c r="V2490" s="82" t="s">
        <v>5704</v>
      </c>
      <c r="W2490" s="75">
        <v>43465</v>
      </c>
      <c r="X2490" s="48">
        <v>15000000</v>
      </c>
      <c r="Y2490" s="77">
        <v>5000000000</v>
      </c>
      <c r="Z2490" s="94">
        <v>150000000</v>
      </c>
      <c r="AA2490" s="77">
        <v>0</v>
      </c>
      <c r="AB2490" s="48">
        <v>2</v>
      </c>
      <c r="AC2490" s="75">
        <v>46022</v>
      </c>
      <c r="AD2490" s="77">
        <v>5000000000</v>
      </c>
      <c r="AE2490" s="77">
        <v>5000000000</v>
      </c>
      <c r="AF2490" s="48">
        <v>15000000</v>
      </c>
    </row>
    <row r="2491" spans="1:32" x14ac:dyDescent="0.25">
      <c r="A2491" s="85" t="s">
        <v>12936</v>
      </c>
      <c r="B2491" s="48" t="s">
        <v>13436</v>
      </c>
      <c r="C2491" s="77">
        <v>2000000000</v>
      </c>
      <c r="D2491" s="48"/>
      <c r="E2491" s="75">
        <v>46022</v>
      </c>
      <c r="F2491" s="77">
        <v>5000000000</v>
      </c>
      <c r="G2491" s="77">
        <v>7000000000</v>
      </c>
      <c r="H2491" s="77">
        <v>2000000000</v>
      </c>
      <c r="I2491" s="77">
        <v>150000000</v>
      </c>
      <c r="J2491" s="79" t="s">
        <v>5701</v>
      </c>
      <c r="K2491" s="80">
        <f t="shared" si="109"/>
        <v>8</v>
      </c>
      <c r="L2491" s="48" t="s">
        <v>249</v>
      </c>
      <c r="M2491" s="79" t="s">
        <v>7127</v>
      </c>
      <c r="N2491" s="224">
        <v>8</v>
      </c>
      <c r="O2491" s="48" t="s">
        <v>7078</v>
      </c>
      <c r="P2491" s="75">
        <v>46022</v>
      </c>
      <c r="Q2491" s="75">
        <v>46022</v>
      </c>
      <c r="R2491" s="75">
        <v>40179</v>
      </c>
      <c r="S2491" s="48">
        <v>1</v>
      </c>
      <c r="T2491" s="48" t="s">
        <v>274</v>
      </c>
      <c r="U2491" s="48" t="s">
        <v>1112</v>
      </c>
      <c r="V2491" s="82" t="s">
        <v>5704</v>
      </c>
      <c r="W2491" s="75">
        <v>43465</v>
      </c>
      <c r="X2491" s="48">
        <v>15000000</v>
      </c>
      <c r="Y2491" s="77">
        <v>5000000000</v>
      </c>
      <c r="Z2491" s="94">
        <v>150000000</v>
      </c>
      <c r="AA2491" s="77">
        <v>0</v>
      </c>
      <c r="AB2491" s="48">
        <v>2</v>
      </c>
      <c r="AC2491" s="75">
        <v>46022</v>
      </c>
      <c r="AD2491" s="77">
        <v>5000000000</v>
      </c>
      <c r="AE2491" s="77">
        <v>5000000000</v>
      </c>
      <c r="AF2491" s="48">
        <v>15000000</v>
      </c>
    </row>
    <row r="2492" spans="1:32" x14ac:dyDescent="0.25">
      <c r="A2492" s="73" t="s">
        <v>12937</v>
      </c>
      <c r="B2492" s="48" t="s">
        <v>13437</v>
      </c>
      <c r="C2492" s="77">
        <v>2000000000</v>
      </c>
      <c r="D2492" s="48"/>
      <c r="E2492" s="75">
        <v>46022</v>
      </c>
      <c r="F2492" s="77">
        <v>5000000000</v>
      </c>
      <c r="G2492" s="77">
        <v>7000000000</v>
      </c>
      <c r="H2492" s="77">
        <v>2000000000</v>
      </c>
      <c r="I2492" s="77">
        <v>150000000</v>
      </c>
      <c r="J2492" s="79" t="s">
        <v>5701</v>
      </c>
      <c r="K2492" s="80">
        <f t="shared" si="109"/>
        <v>8</v>
      </c>
      <c r="L2492" s="48" t="s">
        <v>249</v>
      </c>
      <c r="M2492" s="79" t="s">
        <v>7127</v>
      </c>
      <c r="N2492" s="224">
        <v>8</v>
      </c>
      <c r="O2492" s="48" t="s">
        <v>7078</v>
      </c>
      <c r="P2492" s="75">
        <v>46022</v>
      </c>
      <c r="Q2492" s="75">
        <v>46022</v>
      </c>
      <c r="R2492" s="75">
        <v>40179</v>
      </c>
      <c r="S2492" s="48">
        <v>1</v>
      </c>
      <c r="T2492" s="48" t="s">
        <v>274</v>
      </c>
      <c r="U2492" s="48" t="s">
        <v>1112</v>
      </c>
      <c r="V2492" s="82" t="s">
        <v>5704</v>
      </c>
      <c r="W2492" s="75">
        <v>43465</v>
      </c>
      <c r="X2492" s="48">
        <v>15000000</v>
      </c>
      <c r="Y2492" s="77">
        <v>5000000000</v>
      </c>
      <c r="Z2492" s="94">
        <v>150000000</v>
      </c>
      <c r="AA2492" s="77">
        <v>0</v>
      </c>
      <c r="AB2492" s="48">
        <v>2</v>
      </c>
      <c r="AC2492" s="75">
        <v>46022</v>
      </c>
      <c r="AD2492" s="77">
        <v>5000000000</v>
      </c>
      <c r="AE2492" s="77">
        <v>5000000000</v>
      </c>
      <c r="AF2492" s="48">
        <v>15000000</v>
      </c>
    </row>
    <row r="2493" spans="1:32" x14ac:dyDescent="0.25">
      <c r="A2493" s="85" t="s">
        <v>12938</v>
      </c>
      <c r="B2493" s="48" t="s">
        <v>13438</v>
      </c>
      <c r="C2493" s="77">
        <v>2000000000</v>
      </c>
      <c r="D2493" s="48"/>
      <c r="E2493" s="75">
        <v>46022</v>
      </c>
      <c r="F2493" s="77">
        <v>5000000000</v>
      </c>
      <c r="G2493" s="77">
        <v>7000000000</v>
      </c>
      <c r="H2493" s="77">
        <v>2000000000</v>
      </c>
      <c r="I2493" s="77">
        <v>150000000</v>
      </c>
      <c r="J2493" s="79" t="s">
        <v>5701</v>
      </c>
      <c r="K2493" s="80">
        <f t="shared" si="109"/>
        <v>8</v>
      </c>
      <c r="L2493" s="48" t="s">
        <v>249</v>
      </c>
      <c r="M2493" s="79" t="s">
        <v>7127</v>
      </c>
      <c r="N2493" s="224">
        <v>8</v>
      </c>
      <c r="O2493" s="48" t="s">
        <v>7078</v>
      </c>
      <c r="P2493" s="75">
        <v>46022</v>
      </c>
      <c r="Q2493" s="75">
        <v>46022</v>
      </c>
      <c r="R2493" s="75">
        <v>40179</v>
      </c>
      <c r="S2493" s="48">
        <v>1</v>
      </c>
      <c r="T2493" s="48" t="s">
        <v>274</v>
      </c>
      <c r="U2493" s="48" t="s">
        <v>1112</v>
      </c>
      <c r="V2493" s="82" t="s">
        <v>5704</v>
      </c>
      <c r="W2493" s="75">
        <v>43465</v>
      </c>
      <c r="X2493" s="48">
        <v>15000000</v>
      </c>
      <c r="Y2493" s="77">
        <v>5000000000</v>
      </c>
      <c r="Z2493" s="94">
        <v>150000000</v>
      </c>
      <c r="AA2493" s="77">
        <v>0</v>
      </c>
      <c r="AB2493" s="48">
        <v>2</v>
      </c>
      <c r="AC2493" s="75">
        <v>46022</v>
      </c>
      <c r="AD2493" s="77">
        <v>5000000000</v>
      </c>
      <c r="AE2493" s="77">
        <v>5000000000</v>
      </c>
      <c r="AF2493" s="48">
        <v>15000000</v>
      </c>
    </row>
    <row r="2494" spans="1:32" x14ac:dyDescent="0.25">
      <c r="A2494" s="85" t="s">
        <v>12939</v>
      </c>
      <c r="B2494" s="48" t="s">
        <v>13439</v>
      </c>
      <c r="C2494" s="77">
        <v>2000000000</v>
      </c>
      <c r="D2494" s="48"/>
      <c r="E2494" s="75">
        <v>46022</v>
      </c>
      <c r="F2494" s="77">
        <v>5000000000</v>
      </c>
      <c r="G2494" s="77">
        <v>7000000000</v>
      </c>
      <c r="H2494" s="77">
        <v>2000000000</v>
      </c>
      <c r="I2494" s="77">
        <v>150000000</v>
      </c>
      <c r="J2494" s="79" t="s">
        <v>5701</v>
      </c>
      <c r="K2494" s="80">
        <f t="shared" si="109"/>
        <v>8</v>
      </c>
      <c r="L2494" s="48" t="s">
        <v>249</v>
      </c>
      <c r="M2494" s="79" t="s">
        <v>7127</v>
      </c>
      <c r="N2494" s="224">
        <v>8</v>
      </c>
      <c r="O2494" s="48" t="s">
        <v>7078</v>
      </c>
      <c r="P2494" s="75">
        <v>46022</v>
      </c>
      <c r="Q2494" s="75">
        <v>46022</v>
      </c>
      <c r="R2494" s="75">
        <v>40179</v>
      </c>
      <c r="S2494" s="48">
        <v>1</v>
      </c>
      <c r="T2494" s="48" t="s">
        <v>274</v>
      </c>
      <c r="U2494" s="48" t="s">
        <v>1112</v>
      </c>
      <c r="V2494" s="82" t="s">
        <v>5704</v>
      </c>
      <c r="W2494" s="75">
        <v>43465</v>
      </c>
      <c r="X2494" s="48">
        <v>15000000</v>
      </c>
      <c r="Y2494" s="77">
        <v>5000000000</v>
      </c>
      <c r="Z2494" s="94">
        <v>150000000</v>
      </c>
      <c r="AA2494" s="77">
        <v>0</v>
      </c>
      <c r="AB2494" s="48">
        <v>2</v>
      </c>
      <c r="AC2494" s="75">
        <v>46022</v>
      </c>
      <c r="AD2494" s="77">
        <v>5000000000</v>
      </c>
      <c r="AE2494" s="77">
        <v>5000000000</v>
      </c>
      <c r="AF2494" s="48">
        <v>15000000</v>
      </c>
    </row>
    <row r="2495" spans="1:32" x14ac:dyDescent="0.25">
      <c r="A2495" s="73" t="s">
        <v>12940</v>
      </c>
      <c r="B2495" s="48" t="s">
        <v>13440</v>
      </c>
      <c r="C2495" s="77">
        <v>2000000000</v>
      </c>
      <c r="D2495" s="48"/>
      <c r="E2495" s="75">
        <v>46022</v>
      </c>
      <c r="F2495" s="77">
        <v>5000000000</v>
      </c>
      <c r="G2495" s="77">
        <v>7000000000</v>
      </c>
      <c r="H2495" s="77">
        <v>2000000000</v>
      </c>
      <c r="I2495" s="77">
        <v>150000000</v>
      </c>
      <c r="J2495" s="79" t="s">
        <v>5701</v>
      </c>
      <c r="K2495" s="80">
        <f t="shared" si="109"/>
        <v>8</v>
      </c>
      <c r="L2495" s="48" t="s">
        <v>249</v>
      </c>
      <c r="M2495" s="79" t="s">
        <v>7127</v>
      </c>
      <c r="N2495" s="224">
        <v>8</v>
      </c>
      <c r="O2495" s="48" t="s">
        <v>7078</v>
      </c>
      <c r="P2495" s="75">
        <v>46022</v>
      </c>
      <c r="Q2495" s="75">
        <v>46022</v>
      </c>
      <c r="R2495" s="75">
        <v>40179</v>
      </c>
      <c r="S2495" s="48">
        <v>1</v>
      </c>
      <c r="T2495" s="48" t="s">
        <v>274</v>
      </c>
      <c r="U2495" s="48" t="s">
        <v>1112</v>
      </c>
      <c r="V2495" s="82" t="s">
        <v>5704</v>
      </c>
      <c r="W2495" s="75">
        <v>43465</v>
      </c>
      <c r="X2495" s="48">
        <v>15000000</v>
      </c>
      <c r="Y2495" s="77">
        <v>5000000000</v>
      </c>
      <c r="Z2495" s="94">
        <v>150000000</v>
      </c>
      <c r="AA2495" s="77">
        <v>0</v>
      </c>
      <c r="AB2495" s="48">
        <v>2</v>
      </c>
      <c r="AC2495" s="75">
        <v>46022</v>
      </c>
      <c r="AD2495" s="77">
        <v>5000000000</v>
      </c>
      <c r="AE2495" s="77">
        <v>5000000000</v>
      </c>
      <c r="AF2495" s="48">
        <v>15000000</v>
      </c>
    </row>
    <row r="2496" spans="1:32" x14ac:dyDescent="0.25">
      <c r="A2496" s="85" t="s">
        <v>12941</v>
      </c>
      <c r="B2496" s="48" t="s">
        <v>13441</v>
      </c>
      <c r="C2496" s="77">
        <v>2000000000</v>
      </c>
      <c r="D2496" s="48"/>
      <c r="E2496" s="75">
        <v>46022</v>
      </c>
      <c r="F2496" s="77">
        <v>5000000000</v>
      </c>
      <c r="G2496" s="77">
        <v>7000000000</v>
      </c>
      <c r="H2496" s="77">
        <v>2000000000</v>
      </c>
      <c r="I2496" s="77">
        <v>150000000</v>
      </c>
      <c r="J2496" s="79" t="s">
        <v>5701</v>
      </c>
      <c r="K2496" s="80">
        <f t="shared" si="109"/>
        <v>8</v>
      </c>
      <c r="L2496" s="48" t="s">
        <v>249</v>
      </c>
      <c r="M2496" s="79" t="s">
        <v>7127</v>
      </c>
      <c r="N2496" s="224">
        <v>8</v>
      </c>
      <c r="O2496" s="48" t="s">
        <v>7078</v>
      </c>
      <c r="P2496" s="75">
        <v>46022</v>
      </c>
      <c r="Q2496" s="75">
        <v>46022</v>
      </c>
      <c r="R2496" s="75">
        <v>40179</v>
      </c>
      <c r="S2496" s="48">
        <v>1</v>
      </c>
      <c r="T2496" s="48" t="s">
        <v>274</v>
      </c>
      <c r="U2496" s="48" t="s">
        <v>1112</v>
      </c>
      <c r="V2496" s="82" t="s">
        <v>5704</v>
      </c>
      <c r="W2496" s="75">
        <v>43465</v>
      </c>
      <c r="X2496" s="48">
        <v>15000000</v>
      </c>
      <c r="Y2496" s="77">
        <v>5000000000</v>
      </c>
      <c r="Z2496" s="94">
        <v>150000000</v>
      </c>
      <c r="AA2496" s="77">
        <v>0</v>
      </c>
      <c r="AB2496" s="48">
        <v>2</v>
      </c>
      <c r="AC2496" s="75">
        <v>46022</v>
      </c>
      <c r="AD2496" s="77">
        <v>5000000000</v>
      </c>
      <c r="AE2496" s="77">
        <v>5000000000</v>
      </c>
      <c r="AF2496" s="48">
        <v>15000000</v>
      </c>
    </row>
    <row r="2497" spans="1:32" x14ac:dyDescent="0.25">
      <c r="A2497" s="85" t="s">
        <v>12942</v>
      </c>
      <c r="B2497" s="48" t="s">
        <v>13442</v>
      </c>
      <c r="C2497" s="77">
        <v>2000000000</v>
      </c>
      <c r="D2497" s="48"/>
      <c r="E2497" s="75">
        <v>46022</v>
      </c>
      <c r="F2497" s="77">
        <v>5000000000</v>
      </c>
      <c r="G2497" s="77">
        <v>7000000000</v>
      </c>
      <c r="H2497" s="77">
        <v>2000000000</v>
      </c>
      <c r="I2497" s="77">
        <v>150000000</v>
      </c>
      <c r="J2497" s="79" t="s">
        <v>5701</v>
      </c>
      <c r="K2497" s="80">
        <f t="shared" si="109"/>
        <v>8</v>
      </c>
      <c r="L2497" s="48" t="s">
        <v>249</v>
      </c>
      <c r="M2497" s="79" t="s">
        <v>7127</v>
      </c>
      <c r="N2497" s="224">
        <v>8</v>
      </c>
      <c r="O2497" s="48" t="s">
        <v>7078</v>
      </c>
      <c r="P2497" s="75">
        <v>46022</v>
      </c>
      <c r="Q2497" s="75">
        <v>46022</v>
      </c>
      <c r="R2497" s="75">
        <v>40179</v>
      </c>
      <c r="S2497" s="48">
        <v>1</v>
      </c>
      <c r="T2497" s="48" t="s">
        <v>274</v>
      </c>
      <c r="U2497" s="48" t="s">
        <v>1112</v>
      </c>
      <c r="V2497" s="82" t="s">
        <v>5704</v>
      </c>
      <c r="W2497" s="75">
        <v>43465</v>
      </c>
      <c r="X2497" s="48">
        <v>15000000</v>
      </c>
      <c r="Y2497" s="77">
        <v>5000000000</v>
      </c>
      <c r="Z2497" s="94">
        <v>150000000</v>
      </c>
      <c r="AA2497" s="77">
        <v>0</v>
      </c>
      <c r="AB2497" s="48">
        <v>2</v>
      </c>
      <c r="AC2497" s="75">
        <v>46022</v>
      </c>
      <c r="AD2497" s="77">
        <v>5000000000</v>
      </c>
      <c r="AE2497" s="77">
        <v>5000000000</v>
      </c>
      <c r="AF2497" s="48">
        <v>15000000</v>
      </c>
    </row>
    <row r="2498" spans="1:32" x14ac:dyDescent="0.25">
      <c r="A2498" s="73" t="s">
        <v>12943</v>
      </c>
      <c r="B2498" s="48" t="s">
        <v>13443</v>
      </c>
      <c r="C2498" s="77">
        <v>2000000000</v>
      </c>
      <c r="D2498" s="48"/>
      <c r="E2498" s="75">
        <v>46022</v>
      </c>
      <c r="F2498" s="77">
        <v>5000000000</v>
      </c>
      <c r="G2498" s="77">
        <v>7000000000</v>
      </c>
      <c r="H2498" s="77">
        <v>2000000000</v>
      </c>
      <c r="I2498" s="77">
        <v>150000000</v>
      </c>
      <c r="J2498" s="79" t="s">
        <v>5701</v>
      </c>
      <c r="K2498" s="80">
        <f t="shared" si="109"/>
        <v>8</v>
      </c>
      <c r="L2498" s="48" t="s">
        <v>249</v>
      </c>
      <c r="M2498" s="79" t="s">
        <v>7127</v>
      </c>
      <c r="N2498" s="224">
        <v>8</v>
      </c>
      <c r="O2498" s="48" t="s">
        <v>7078</v>
      </c>
      <c r="P2498" s="75">
        <v>46022</v>
      </c>
      <c r="Q2498" s="75">
        <v>46022</v>
      </c>
      <c r="R2498" s="75">
        <v>40179</v>
      </c>
      <c r="S2498" s="48">
        <v>1</v>
      </c>
      <c r="T2498" s="48" t="s">
        <v>274</v>
      </c>
      <c r="U2498" s="48" t="s">
        <v>1112</v>
      </c>
      <c r="V2498" s="82" t="s">
        <v>5704</v>
      </c>
      <c r="W2498" s="75">
        <v>43465</v>
      </c>
      <c r="X2498" s="48">
        <v>15000000</v>
      </c>
      <c r="Y2498" s="77">
        <v>5000000000</v>
      </c>
      <c r="Z2498" s="94">
        <v>150000000</v>
      </c>
      <c r="AA2498" s="77">
        <v>0</v>
      </c>
      <c r="AB2498" s="48">
        <v>2</v>
      </c>
      <c r="AC2498" s="75">
        <v>46022</v>
      </c>
      <c r="AD2498" s="77">
        <v>5000000000</v>
      </c>
      <c r="AE2498" s="77">
        <v>5000000000</v>
      </c>
      <c r="AF2498" s="48">
        <v>15000000</v>
      </c>
    </row>
    <row r="2499" spans="1:32" x14ac:dyDescent="0.25">
      <c r="A2499" s="85" t="s">
        <v>12944</v>
      </c>
      <c r="B2499" s="48" t="s">
        <v>13444</v>
      </c>
      <c r="C2499" s="77">
        <v>2000000000</v>
      </c>
      <c r="D2499" s="48"/>
      <c r="E2499" s="75">
        <v>46022</v>
      </c>
      <c r="F2499" s="77">
        <v>5000000000</v>
      </c>
      <c r="G2499" s="77">
        <v>7000000000</v>
      </c>
      <c r="H2499" s="77">
        <v>2000000000</v>
      </c>
      <c r="I2499" s="77">
        <v>150000000</v>
      </c>
      <c r="J2499" s="79" t="s">
        <v>5701</v>
      </c>
      <c r="K2499" s="80">
        <f t="shared" ref="K2499:K2562" si="110">N2499</f>
        <v>8</v>
      </c>
      <c r="L2499" s="48" t="s">
        <v>249</v>
      </c>
      <c r="M2499" s="79" t="s">
        <v>7127</v>
      </c>
      <c r="N2499" s="224">
        <v>8</v>
      </c>
      <c r="O2499" s="48" t="s">
        <v>7078</v>
      </c>
      <c r="P2499" s="75">
        <v>46022</v>
      </c>
      <c r="Q2499" s="75">
        <v>46022</v>
      </c>
      <c r="R2499" s="75">
        <v>40179</v>
      </c>
      <c r="S2499" s="48">
        <v>1</v>
      </c>
      <c r="T2499" s="48" t="s">
        <v>274</v>
      </c>
      <c r="U2499" s="48" t="s">
        <v>1112</v>
      </c>
      <c r="V2499" s="82" t="s">
        <v>5704</v>
      </c>
      <c r="W2499" s="75">
        <v>43465</v>
      </c>
      <c r="X2499" s="48">
        <v>15000000</v>
      </c>
      <c r="Y2499" s="77">
        <v>5000000000</v>
      </c>
      <c r="Z2499" s="94">
        <v>150000000</v>
      </c>
      <c r="AA2499" s="77">
        <v>0</v>
      </c>
      <c r="AB2499" s="48">
        <v>2</v>
      </c>
      <c r="AC2499" s="75">
        <v>46022</v>
      </c>
      <c r="AD2499" s="77">
        <v>5000000000</v>
      </c>
      <c r="AE2499" s="77">
        <v>5000000000</v>
      </c>
      <c r="AF2499" s="48">
        <v>15000000</v>
      </c>
    </row>
    <row r="2500" spans="1:32" x14ac:dyDescent="0.25">
      <c r="A2500" s="85" t="s">
        <v>12945</v>
      </c>
      <c r="B2500" s="48" t="s">
        <v>13445</v>
      </c>
      <c r="C2500" s="77">
        <v>2000000000</v>
      </c>
      <c r="D2500" s="48"/>
      <c r="E2500" s="75">
        <v>46022</v>
      </c>
      <c r="F2500" s="77">
        <v>5000000000</v>
      </c>
      <c r="G2500" s="77">
        <v>7000000000</v>
      </c>
      <c r="H2500" s="77">
        <v>2000000000</v>
      </c>
      <c r="I2500" s="77">
        <v>150000000</v>
      </c>
      <c r="J2500" s="79" t="s">
        <v>5701</v>
      </c>
      <c r="K2500" s="80">
        <f t="shared" si="110"/>
        <v>8</v>
      </c>
      <c r="L2500" s="48" t="s">
        <v>249</v>
      </c>
      <c r="M2500" s="79" t="s">
        <v>7127</v>
      </c>
      <c r="N2500" s="224">
        <v>8</v>
      </c>
      <c r="O2500" s="48" t="s">
        <v>7078</v>
      </c>
      <c r="P2500" s="75">
        <v>46022</v>
      </c>
      <c r="Q2500" s="75">
        <v>46022</v>
      </c>
      <c r="R2500" s="75">
        <v>40179</v>
      </c>
      <c r="S2500" s="48">
        <v>1</v>
      </c>
      <c r="T2500" s="48" t="s">
        <v>274</v>
      </c>
      <c r="U2500" s="48" t="s">
        <v>1112</v>
      </c>
      <c r="V2500" s="82" t="s">
        <v>5704</v>
      </c>
      <c r="W2500" s="75">
        <v>43465</v>
      </c>
      <c r="X2500" s="48">
        <v>15000000</v>
      </c>
      <c r="Y2500" s="77">
        <v>5000000000</v>
      </c>
      <c r="Z2500" s="94">
        <v>150000000</v>
      </c>
      <c r="AA2500" s="77">
        <v>0</v>
      </c>
      <c r="AB2500" s="48">
        <v>2</v>
      </c>
      <c r="AC2500" s="75">
        <v>46022</v>
      </c>
      <c r="AD2500" s="77">
        <v>5000000000</v>
      </c>
      <c r="AE2500" s="77">
        <v>5000000000</v>
      </c>
      <c r="AF2500" s="48">
        <v>15000000</v>
      </c>
    </row>
    <row r="2501" spans="1:32" x14ac:dyDescent="0.25">
      <c r="A2501" s="73" t="s">
        <v>12946</v>
      </c>
      <c r="B2501" s="48" t="s">
        <v>13446</v>
      </c>
      <c r="C2501" s="77">
        <v>2000000000</v>
      </c>
      <c r="D2501" s="48"/>
      <c r="E2501" s="75">
        <v>46022</v>
      </c>
      <c r="F2501" s="77">
        <v>5000000000</v>
      </c>
      <c r="G2501" s="77">
        <v>7000000000</v>
      </c>
      <c r="H2501" s="77">
        <v>2000000000</v>
      </c>
      <c r="I2501" s="77">
        <v>150000000</v>
      </c>
      <c r="J2501" s="79" t="s">
        <v>5701</v>
      </c>
      <c r="K2501" s="80">
        <f t="shared" si="110"/>
        <v>8</v>
      </c>
      <c r="L2501" s="48" t="s">
        <v>249</v>
      </c>
      <c r="M2501" s="79" t="s">
        <v>7127</v>
      </c>
      <c r="N2501" s="224">
        <v>8</v>
      </c>
      <c r="O2501" s="48" t="s">
        <v>7078</v>
      </c>
      <c r="P2501" s="75">
        <v>46022</v>
      </c>
      <c r="Q2501" s="75">
        <v>46022</v>
      </c>
      <c r="R2501" s="75">
        <v>40179</v>
      </c>
      <c r="S2501" s="48">
        <v>1</v>
      </c>
      <c r="T2501" s="48" t="s">
        <v>274</v>
      </c>
      <c r="U2501" s="48" t="s">
        <v>1112</v>
      </c>
      <c r="V2501" s="82" t="s">
        <v>5704</v>
      </c>
      <c r="W2501" s="75">
        <v>43465</v>
      </c>
      <c r="X2501" s="48">
        <v>15000000</v>
      </c>
      <c r="Y2501" s="77">
        <v>5000000000</v>
      </c>
      <c r="Z2501" s="94">
        <v>150000000</v>
      </c>
      <c r="AA2501" s="77">
        <v>0</v>
      </c>
      <c r="AB2501" s="48">
        <v>2</v>
      </c>
      <c r="AC2501" s="75">
        <v>46022</v>
      </c>
      <c r="AD2501" s="77">
        <v>5000000000</v>
      </c>
      <c r="AE2501" s="77">
        <v>5000000000</v>
      </c>
      <c r="AF2501" s="48">
        <v>15000000</v>
      </c>
    </row>
    <row r="2502" spans="1:32" x14ac:dyDescent="0.25">
      <c r="A2502" s="85" t="s">
        <v>12947</v>
      </c>
      <c r="B2502" s="48" t="s">
        <v>13447</v>
      </c>
      <c r="C2502" s="77">
        <v>2000000000</v>
      </c>
      <c r="D2502" s="48"/>
      <c r="E2502" s="75">
        <v>46022</v>
      </c>
      <c r="F2502" s="77">
        <v>5000000000</v>
      </c>
      <c r="G2502" s="77">
        <v>7000000000</v>
      </c>
      <c r="H2502" s="77">
        <v>2000000000</v>
      </c>
      <c r="I2502" s="77">
        <v>150000000</v>
      </c>
      <c r="J2502" s="79" t="s">
        <v>5701</v>
      </c>
      <c r="K2502" s="80">
        <f t="shared" si="110"/>
        <v>8</v>
      </c>
      <c r="L2502" s="48" t="s">
        <v>249</v>
      </c>
      <c r="M2502" s="79" t="s">
        <v>7127</v>
      </c>
      <c r="N2502" s="224">
        <v>8</v>
      </c>
      <c r="O2502" s="48" t="s">
        <v>7078</v>
      </c>
      <c r="P2502" s="75">
        <v>46022</v>
      </c>
      <c r="Q2502" s="75">
        <v>46022</v>
      </c>
      <c r="R2502" s="75">
        <v>40179</v>
      </c>
      <c r="S2502" s="48">
        <v>1</v>
      </c>
      <c r="T2502" s="48" t="s">
        <v>274</v>
      </c>
      <c r="U2502" s="48" t="s">
        <v>1112</v>
      </c>
      <c r="V2502" s="82" t="s">
        <v>5704</v>
      </c>
      <c r="W2502" s="75">
        <v>43465</v>
      </c>
      <c r="X2502" s="48">
        <v>15000000</v>
      </c>
      <c r="Y2502" s="77">
        <v>5000000000</v>
      </c>
      <c r="Z2502" s="94">
        <v>150000000</v>
      </c>
      <c r="AA2502" s="77">
        <v>0</v>
      </c>
      <c r="AB2502" s="48">
        <v>2</v>
      </c>
      <c r="AC2502" s="75">
        <v>46022</v>
      </c>
      <c r="AD2502" s="77">
        <v>5000000000</v>
      </c>
      <c r="AE2502" s="77">
        <v>5000000000</v>
      </c>
      <c r="AF2502" s="48">
        <v>15000000</v>
      </c>
    </row>
    <row r="2503" spans="1:32" x14ac:dyDescent="0.25">
      <c r="A2503" s="85" t="s">
        <v>12948</v>
      </c>
      <c r="B2503" s="48" t="s">
        <v>13448</v>
      </c>
      <c r="C2503" s="77">
        <v>2000000000</v>
      </c>
      <c r="D2503" s="48"/>
      <c r="E2503" s="75">
        <v>46022</v>
      </c>
      <c r="F2503" s="77">
        <v>5000000000</v>
      </c>
      <c r="G2503" s="77">
        <v>7000000000</v>
      </c>
      <c r="H2503" s="77">
        <v>2000000000</v>
      </c>
      <c r="I2503" s="77">
        <v>150000000</v>
      </c>
      <c r="J2503" s="79" t="s">
        <v>5701</v>
      </c>
      <c r="K2503" s="80">
        <f t="shared" si="110"/>
        <v>8</v>
      </c>
      <c r="L2503" s="48" t="s">
        <v>249</v>
      </c>
      <c r="M2503" s="79" t="s">
        <v>7127</v>
      </c>
      <c r="N2503" s="224">
        <v>8</v>
      </c>
      <c r="O2503" s="48" t="s">
        <v>7078</v>
      </c>
      <c r="P2503" s="75">
        <v>46022</v>
      </c>
      <c r="Q2503" s="75">
        <v>46022</v>
      </c>
      <c r="R2503" s="75">
        <v>40179</v>
      </c>
      <c r="S2503" s="48">
        <v>1</v>
      </c>
      <c r="T2503" s="48" t="s">
        <v>274</v>
      </c>
      <c r="U2503" s="48" t="s">
        <v>1112</v>
      </c>
      <c r="V2503" s="82" t="s">
        <v>5704</v>
      </c>
      <c r="W2503" s="75">
        <v>43465</v>
      </c>
      <c r="X2503" s="48">
        <v>15000000</v>
      </c>
      <c r="Y2503" s="77">
        <v>5000000000</v>
      </c>
      <c r="Z2503" s="94">
        <v>150000000</v>
      </c>
      <c r="AA2503" s="77">
        <v>0</v>
      </c>
      <c r="AB2503" s="48">
        <v>2</v>
      </c>
      <c r="AC2503" s="75">
        <v>46022</v>
      </c>
      <c r="AD2503" s="77">
        <v>5000000000</v>
      </c>
      <c r="AE2503" s="77">
        <v>5000000000</v>
      </c>
      <c r="AF2503" s="48">
        <v>15000000</v>
      </c>
    </row>
    <row r="2504" spans="1:32" x14ac:dyDescent="0.25">
      <c r="A2504" s="73" t="s">
        <v>12949</v>
      </c>
      <c r="B2504" s="48" t="s">
        <v>13449</v>
      </c>
      <c r="C2504" s="77">
        <v>2000000000</v>
      </c>
      <c r="D2504" s="48"/>
      <c r="E2504" s="75">
        <v>46022</v>
      </c>
      <c r="F2504" s="77">
        <v>5000000000</v>
      </c>
      <c r="G2504" s="77">
        <v>7000000000</v>
      </c>
      <c r="H2504" s="77">
        <v>2000000000</v>
      </c>
      <c r="I2504" s="77">
        <v>150000000</v>
      </c>
      <c r="J2504" s="79" t="s">
        <v>5701</v>
      </c>
      <c r="K2504" s="80">
        <f t="shared" si="110"/>
        <v>8</v>
      </c>
      <c r="L2504" s="48" t="s">
        <v>249</v>
      </c>
      <c r="M2504" s="79" t="s">
        <v>7127</v>
      </c>
      <c r="N2504" s="224">
        <v>8</v>
      </c>
      <c r="O2504" s="48" t="s">
        <v>7078</v>
      </c>
      <c r="P2504" s="75">
        <v>46022</v>
      </c>
      <c r="Q2504" s="75">
        <v>46022</v>
      </c>
      <c r="R2504" s="75">
        <v>40179</v>
      </c>
      <c r="S2504" s="48">
        <v>1</v>
      </c>
      <c r="T2504" s="48" t="s">
        <v>274</v>
      </c>
      <c r="U2504" s="48" t="s">
        <v>1112</v>
      </c>
      <c r="V2504" s="82" t="s">
        <v>5704</v>
      </c>
      <c r="W2504" s="75">
        <v>43465</v>
      </c>
      <c r="X2504" s="48">
        <v>15000000</v>
      </c>
      <c r="Y2504" s="77">
        <v>5000000000</v>
      </c>
      <c r="Z2504" s="94">
        <v>150000000</v>
      </c>
      <c r="AA2504" s="77">
        <v>0</v>
      </c>
      <c r="AB2504" s="48">
        <v>2</v>
      </c>
      <c r="AC2504" s="75">
        <v>46022</v>
      </c>
      <c r="AD2504" s="77">
        <v>5000000000</v>
      </c>
      <c r="AE2504" s="77">
        <v>5000000000</v>
      </c>
      <c r="AF2504" s="48">
        <v>15000000</v>
      </c>
    </row>
    <row r="2505" spans="1:32" x14ac:dyDescent="0.25">
      <c r="A2505" s="85" t="s">
        <v>12950</v>
      </c>
      <c r="B2505" s="48" t="s">
        <v>13450</v>
      </c>
      <c r="C2505" s="77">
        <v>2000000000</v>
      </c>
      <c r="D2505" s="48"/>
      <c r="E2505" s="75">
        <v>46022</v>
      </c>
      <c r="F2505" s="77">
        <v>5000000000</v>
      </c>
      <c r="G2505" s="77">
        <v>7000000000</v>
      </c>
      <c r="H2505" s="77">
        <v>2000000000</v>
      </c>
      <c r="I2505" s="77">
        <v>150000000</v>
      </c>
      <c r="J2505" s="79" t="s">
        <v>5701</v>
      </c>
      <c r="K2505" s="80">
        <f t="shared" si="110"/>
        <v>8</v>
      </c>
      <c r="L2505" s="48" t="s">
        <v>249</v>
      </c>
      <c r="M2505" s="79" t="s">
        <v>7127</v>
      </c>
      <c r="N2505" s="224">
        <v>8</v>
      </c>
      <c r="O2505" s="48" t="s">
        <v>7078</v>
      </c>
      <c r="P2505" s="75">
        <v>46022</v>
      </c>
      <c r="Q2505" s="75">
        <v>46022</v>
      </c>
      <c r="R2505" s="75">
        <v>40179</v>
      </c>
      <c r="S2505" s="48">
        <v>1</v>
      </c>
      <c r="T2505" s="48" t="s">
        <v>274</v>
      </c>
      <c r="U2505" s="48" t="s">
        <v>1112</v>
      </c>
      <c r="V2505" s="82" t="s">
        <v>5704</v>
      </c>
      <c r="W2505" s="75">
        <v>43465</v>
      </c>
      <c r="X2505" s="48">
        <v>15000000</v>
      </c>
      <c r="Y2505" s="77">
        <v>5000000000</v>
      </c>
      <c r="Z2505" s="94">
        <v>150000000</v>
      </c>
      <c r="AA2505" s="77">
        <v>0</v>
      </c>
      <c r="AB2505" s="48">
        <v>2</v>
      </c>
      <c r="AC2505" s="75">
        <v>46022</v>
      </c>
      <c r="AD2505" s="77">
        <v>5000000000</v>
      </c>
      <c r="AE2505" s="77">
        <v>5000000000</v>
      </c>
      <c r="AF2505" s="48">
        <v>15000000</v>
      </c>
    </row>
    <row r="2506" spans="1:32" x14ac:dyDescent="0.25">
      <c r="A2506" s="85" t="s">
        <v>12951</v>
      </c>
      <c r="B2506" s="48" t="s">
        <v>13451</v>
      </c>
      <c r="C2506" s="77">
        <v>2000000000</v>
      </c>
      <c r="D2506" s="48"/>
      <c r="E2506" s="75">
        <v>46022</v>
      </c>
      <c r="F2506" s="77">
        <v>5000000000</v>
      </c>
      <c r="G2506" s="77">
        <v>7000000000</v>
      </c>
      <c r="H2506" s="77">
        <v>2000000000</v>
      </c>
      <c r="I2506" s="77">
        <v>150000000</v>
      </c>
      <c r="J2506" s="79" t="s">
        <v>5701</v>
      </c>
      <c r="K2506" s="80">
        <f t="shared" si="110"/>
        <v>8</v>
      </c>
      <c r="L2506" s="48" t="s">
        <v>249</v>
      </c>
      <c r="M2506" s="79" t="s">
        <v>7127</v>
      </c>
      <c r="N2506" s="224">
        <v>8</v>
      </c>
      <c r="O2506" s="48" t="s">
        <v>7078</v>
      </c>
      <c r="P2506" s="75">
        <v>46022</v>
      </c>
      <c r="Q2506" s="75">
        <v>46022</v>
      </c>
      <c r="R2506" s="75">
        <v>40179</v>
      </c>
      <c r="S2506" s="48">
        <v>1</v>
      </c>
      <c r="T2506" s="48" t="s">
        <v>274</v>
      </c>
      <c r="U2506" s="48" t="s">
        <v>1112</v>
      </c>
      <c r="V2506" s="82" t="s">
        <v>5704</v>
      </c>
      <c r="W2506" s="75">
        <v>43465</v>
      </c>
      <c r="X2506" s="48">
        <v>15000000</v>
      </c>
      <c r="Y2506" s="77">
        <v>5000000000</v>
      </c>
      <c r="Z2506" s="94">
        <v>150000000</v>
      </c>
      <c r="AA2506" s="77">
        <v>0</v>
      </c>
      <c r="AB2506" s="48">
        <v>2</v>
      </c>
      <c r="AC2506" s="75">
        <v>46022</v>
      </c>
      <c r="AD2506" s="77">
        <v>5000000000</v>
      </c>
      <c r="AE2506" s="77">
        <v>5000000000</v>
      </c>
      <c r="AF2506" s="48">
        <v>15000000</v>
      </c>
    </row>
    <row r="2507" spans="1:32" x14ac:dyDescent="0.25">
      <c r="A2507" s="73" t="s">
        <v>12952</v>
      </c>
      <c r="B2507" s="48" t="s">
        <v>13452</v>
      </c>
      <c r="C2507" s="77">
        <v>2000000000</v>
      </c>
      <c r="D2507" s="48"/>
      <c r="E2507" s="75">
        <v>46022</v>
      </c>
      <c r="F2507" s="77">
        <v>5000000000</v>
      </c>
      <c r="G2507" s="77">
        <v>7000000000</v>
      </c>
      <c r="H2507" s="77">
        <v>2000000000</v>
      </c>
      <c r="I2507" s="77">
        <v>150000000</v>
      </c>
      <c r="J2507" s="79" t="s">
        <v>5701</v>
      </c>
      <c r="K2507" s="80">
        <f t="shared" si="110"/>
        <v>8</v>
      </c>
      <c r="L2507" s="48" t="s">
        <v>249</v>
      </c>
      <c r="M2507" s="79" t="s">
        <v>7127</v>
      </c>
      <c r="N2507" s="224">
        <v>8</v>
      </c>
      <c r="O2507" s="48" t="s">
        <v>7078</v>
      </c>
      <c r="P2507" s="75">
        <v>46022</v>
      </c>
      <c r="Q2507" s="75">
        <v>46022</v>
      </c>
      <c r="R2507" s="75">
        <v>40179</v>
      </c>
      <c r="S2507" s="48">
        <v>1</v>
      </c>
      <c r="T2507" s="48" t="s">
        <v>274</v>
      </c>
      <c r="U2507" s="48" t="s">
        <v>1112</v>
      </c>
      <c r="V2507" s="82" t="s">
        <v>5704</v>
      </c>
      <c r="W2507" s="75">
        <v>43465</v>
      </c>
      <c r="X2507" s="48">
        <v>15000000</v>
      </c>
      <c r="Y2507" s="77">
        <v>5000000000</v>
      </c>
      <c r="Z2507" s="94">
        <v>150000000</v>
      </c>
      <c r="AA2507" s="77">
        <v>0</v>
      </c>
      <c r="AB2507" s="48">
        <v>2</v>
      </c>
      <c r="AC2507" s="75">
        <v>46022</v>
      </c>
      <c r="AD2507" s="77">
        <v>5000000000</v>
      </c>
      <c r="AE2507" s="77">
        <v>5000000000</v>
      </c>
      <c r="AF2507" s="48">
        <v>15000000</v>
      </c>
    </row>
    <row r="2508" spans="1:32" x14ac:dyDescent="0.25">
      <c r="A2508" s="85" t="s">
        <v>12953</v>
      </c>
      <c r="B2508" s="48" t="s">
        <v>13453</v>
      </c>
      <c r="C2508" s="77">
        <v>2000000000</v>
      </c>
      <c r="D2508" s="48"/>
      <c r="E2508" s="75">
        <v>46022</v>
      </c>
      <c r="F2508" s="77">
        <v>5000000000</v>
      </c>
      <c r="G2508" s="77">
        <v>7000000000</v>
      </c>
      <c r="H2508" s="77">
        <v>2000000000</v>
      </c>
      <c r="I2508" s="77">
        <v>150000000</v>
      </c>
      <c r="J2508" s="79" t="s">
        <v>5701</v>
      </c>
      <c r="K2508" s="80">
        <f t="shared" si="110"/>
        <v>8</v>
      </c>
      <c r="L2508" s="48" t="s">
        <v>249</v>
      </c>
      <c r="M2508" s="79" t="s">
        <v>7127</v>
      </c>
      <c r="N2508" s="224">
        <v>8</v>
      </c>
      <c r="O2508" s="48" t="s">
        <v>7078</v>
      </c>
      <c r="P2508" s="75">
        <v>46022</v>
      </c>
      <c r="Q2508" s="75">
        <v>46022</v>
      </c>
      <c r="R2508" s="75">
        <v>40179</v>
      </c>
      <c r="S2508" s="48">
        <v>1</v>
      </c>
      <c r="T2508" s="48" t="s">
        <v>274</v>
      </c>
      <c r="U2508" s="48" t="s">
        <v>1112</v>
      </c>
      <c r="V2508" s="82" t="s">
        <v>5704</v>
      </c>
      <c r="W2508" s="75">
        <v>43465</v>
      </c>
      <c r="X2508" s="48">
        <v>15000000</v>
      </c>
      <c r="Y2508" s="77">
        <v>5000000000</v>
      </c>
      <c r="Z2508" s="94">
        <v>150000000</v>
      </c>
      <c r="AA2508" s="77">
        <v>0</v>
      </c>
      <c r="AB2508" s="48">
        <v>2</v>
      </c>
      <c r="AC2508" s="75">
        <v>46022</v>
      </c>
      <c r="AD2508" s="77">
        <v>5000000000</v>
      </c>
      <c r="AE2508" s="77">
        <v>5000000000</v>
      </c>
      <c r="AF2508" s="48">
        <v>15000000</v>
      </c>
    </row>
    <row r="2509" spans="1:32" x14ac:dyDescent="0.25">
      <c r="A2509" s="85" t="s">
        <v>12954</v>
      </c>
      <c r="B2509" s="48" t="s">
        <v>13454</v>
      </c>
      <c r="C2509" s="77">
        <v>2000000000</v>
      </c>
      <c r="D2509" s="48"/>
      <c r="E2509" s="75">
        <v>46022</v>
      </c>
      <c r="F2509" s="77">
        <v>5000000000</v>
      </c>
      <c r="G2509" s="77">
        <v>7000000000</v>
      </c>
      <c r="H2509" s="77">
        <v>2000000000</v>
      </c>
      <c r="I2509" s="77">
        <v>150000000</v>
      </c>
      <c r="J2509" s="79" t="s">
        <v>5701</v>
      </c>
      <c r="K2509" s="80">
        <f t="shared" si="110"/>
        <v>8</v>
      </c>
      <c r="L2509" s="48" t="s">
        <v>249</v>
      </c>
      <c r="M2509" s="79" t="s">
        <v>7127</v>
      </c>
      <c r="N2509" s="224">
        <v>8</v>
      </c>
      <c r="O2509" s="48" t="s">
        <v>7078</v>
      </c>
      <c r="P2509" s="75">
        <v>46022</v>
      </c>
      <c r="Q2509" s="75">
        <v>46022</v>
      </c>
      <c r="R2509" s="75">
        <v>40179</v>
      </c>
      <c r="S2509" s="48">
        <v>1</v>
      </c>
      <c r="T2509" s="48" t="s">
        <v>274</v>
      </c>
      <c r="U2509" s="48" t="s">
        <v>1112</v>
      </c>
      <c r="V2509" s="82" t="s">
        <v>5704</v>
      </c>
      <c r="W2509" s="75">
        <v>43465</v>
      </c>
      <c r="X2509" s="48">
        <v>15000000</v>
      </c>
      <c r="Y2509" s="77">
        <v>5000000000</v>
      </c>
      <c r="Z2509" s="94">
        <v>150000000</v>
      </c>
      <c r="AA2509" s="77">
        <v>0</v>
      </c>
      <c r="AB2509" s="48">
        <v>2</v>
      </c>
      <c r="AC2509" s="75">
        <v>46022</v>
      </c>
      <c r="AD2509" s="77">
        <v>5000000000</v>
      </c>
      <c r="AE2509" s="77">
        <v>5000000000</v>
      </c>
      <c r="AF2509" s="48">
        <v>15000000</v>
      </c>
    </row>
    <row r="2510" spans="1:32" x14ac:dyDescent="0.25">
      <c r="A2510" s="73" t="s">
        <v>12955</v>
      </c>
      <c r="B2510" s="48" t="s">
        <v>13455</v>
      </c>
      <c r="C2510" s="77">
        <v>2000000000</v>
      </c>
      <c r="D2510" s="48"/>
      <c r="E2510" s="75">
        <v>46022</v>
      </c>
      <c r="F2510" s="77">
        <v>5000000000</v>
      </c>
      <c r="G2510" s="77">
        <v>7000000000</v>
      </c>
      <c r="H2510" s="77">
        <v>2000000000</v>
      </c>
      <c r="I2510" s="77">
        <v>150000000</v>
      </c>
      <c r="J2510" s="79" t="s">
        <v>5701</v>
      </c>
      <c r="K2510" s="80">
        <f t="shared" si="110"/>
        <v>8</v>
      </c>
      <c r="L2510" s="48" t="s">
        <v>249</v>
      </c>
      <c r="M2510" s="79" t="s">
        <v>7127</v>
      </c>
      <c r="N2510" s="224">
        <v>8</v>
      </c>
      <c r="O2510" s="48" t="s">
        <v>7078</v>
      </c>
      <c r="P2510" s="75">
        <v>46022</v>
      </c>
      <c r="Q2510" s="75">
        <v>46022</v>
      </c>
      <c r="R2510" s="75">
        <v>40179</v>
      </c>
      <c r="S2510" s="48">
        <v>1</v>
      </c>
      <c r="T2510" s="48" t="s">
        <v>274</v>
      </c>
      <c r="U2510" s="48" t="s">
        <v>1112</v>
      </c>
      <c r="V2510" s="82" t="s">
        <v>5704</v>
      </c>
      <c r="W2510" s="75">
        <v>43465</v>
      </c>
      <c r="X2510" s="48">
        <v>15000000</v>
      </c>
      <c r="Y2510" s="77">
        <v>5000000000</v>
      </c>
      <c r="Z2510" s="94">
        <v>150000000</v>
      </c>
      <c r="AA2510" s="77">
        <v>0</v>
      </c>
      <c r="AB2510" s="48">
        <v>2</v>
      </c>
      <c r="AC2510" s="75">
        <v>46022</v>
      </c>
      <c r="AD2510" s="77">
        <v>5000000000</v>
      </c>
      <c r="AE2510" s="77">
        <v>5000000000</v>
      </c>
      <c r="AF2510" s="48">
        <v>15000000</v>
      </c>
    </row>
    <row r="2511" spans="1:32" x14ac:dyDescent="0.25">
      <c r="A2511" s="85" t="s">
        <v>12956</v>
      </c>
      <c r="B2511" s="48" t="s">
        <v>13456</v>
      </c>
      <c r="C2511" s="77">
        <v>2000000000</v>
      </c>
      <c r="D2511" s="48"/>
      <c r="E2511" s="75">
        <v>46022</v>
      </c>
      <c r="F2511" s="77">
        <v>5000000000</v>
      </c>
      <c r="G2511" s="77">
        <v>7000000000</v>
      </c>
      <c r="H2511" s="77">
        <v>2000000000</v>
      </c>
      <c r="I2511" s="77">
        <v>150000000</v>
      </c>
      <c r="J2511" s="79" t="s">
        <v>5701</v>
      </c>
      <c r="K2511" s="80">
        <f t="shared" si="110"/>
        <v>8</v>
      </c>
      <c r="L2511" s="48" t="s">
        <v>249</v>
      </c>
      <c r="M2511" s="79" t="s">
        <v>7127</v>
      </c>
      <c r="N2511" s="224">
        <v>8</v>
      </c>
      <c r="O2511" s="48" t="s">
        <v>7078</v>
      </c>
      <c r="P2511" s="75">
        <v>46022</v>
      </c>
      <c r="Q2511" s="75">
        <v>46022</v>
      </c>
      <c r="R2511" s="75">
        <v>40179</v>
      </c>
      <c r="S2511" s="48">
        <v>1</v>
      </c>
      <c r="T2511" s="48" t="s">
        <v>274</v>
      </c>
      <c r="U2511" s="48" t="s">
        <v>1112</v>
      </c>
      <c r="V2511" s="82" t="s">
        <v>5704</v>
      </c>
      <c r="W2511" s="75">
        <v>43465</v>
      </c>
      <c r="X2511" s="48">
        <v>15000000</v>
      </c>
      <c r="Y2511" s="77">
        <v>5000000000</v>
      </c>
      <c r="Z2511" s="94">
        <v>150000000</v>
      </c>
      <c r="AA2511" s="77">
        <v>0</v>
      </c>
      <c r="AB2511" s="48">
        <v>2</v>
      </c>
      <c r="AC2511" s="75">
        <v>46022</v>
      </c>
      <c r="AD2511" s="77">
        <v>5000000000</v>
      </c>
      <c r="AE2511" s="77">
        <v>5000000000</v>
      </c>
      <c r="AF2511" s="48">
        <v>15000000</v>
      </c>
    </row>
    <row r="2512" spans="1:32" x14ac:dyDescent="0.25">
      <c r="A2512" s="85" t="s">
        <v>12957</v>
      </c>
      <c r="B2512" s="48" t="s">
        <v>13457</v>
      </c>
      <c r="C2512" s="77">
        <v>2000000000</v>
      </c>
      <c r="D2512" s="48"/>
      <c r="E2512" s="75">
        <v>46022</v>
      </c>
      <c r="F2512" s="77">
        <v>5000000000</v>
      </c>
      <c r="G2512" s="77">
        <v>7000000000</v>
      </c>
      <c r="H2512" s="77">
        <v>2000000000</v>
      </c>
      <c r="I2512" s="77">
        <v>150000000</v>
      </c>
      <c r="J2512" s="79" t="s">
        <v>5701</v>
      </c>
      <c r="K2512" s="80">
        <f t="shared" si="110"/>
        <v>8</v>
      </c>
      <c r="L2512" s="48" t="s">
        <v>249</v>
      </c>
      <c r="M2512" s="79" t="s">
        <v>7127</v>
      </c>
      <c r="N2512" s="224">
        <v>8</v>
      </c>
      <c r="O2512" s="48" t="s">
        <v>7078</v>
      </c>
      <c r="P2512" s="75">
        <v>46022</v>
      </c>
      <c r="Q2512" s="75">
        <v>46022</v>
      </c>
      <c r="R2512" s="75">
        <v>40179</v>
      </c>
      <c r="S2512" s="48">
        <v>1</v>
      </c>
      <c r="T2512" s="48" t="s">
        <v>274</v>
      </c>
      <c r="U2512" s="48" t="s">
        <v>1112</v>
      </c>
      <c r="V2512" s="82" t="s">
        <v>5704</v>
      </c>
      <c r="W2512" s="75">
        <v>43465</v>
      </c>
      <c r="X2512" s="48">
        <v>15000000</v>
      </c>
      <c r="Y2512" s="77">
        <v>5000000000</v>
      </c>
      <c r="Z2512" s="94">
        <v>150000000</v>
      </c>
      <c r="AA2512" s="77">
        <v>0</v>
      </c>
      <c r="AB2512" s="48">
        <v>2</v>
      </c>
      <c r="AC2512" s="75">
        <v>46022</v>
      </c>
      <c r="AD2512" s="77">
        <v>5000000000</v>
      </c>
      <c r="AE2512" s="77">
        <v>5000000000</v>
      </c>
      <c r="AF2512" s="48">
        <v>15000000</v>
      </c>
    </row>
    <row r="2513" spans="1:32" x14ac:dyDescent="0.25">
      <c r="A2513" s="73" t="s">
        <v>12958</v>
      </c>
      <c r="B2513" s="48" t="s">
        <v>13458</v>
      </c>
      <c r="C2513" s="77">
        <v>2000000000</v>
      </c>
      <c r="D2513" s="48"/>
      <c r="E2513" s="75">
        <v>46022</v>
      </c>
      <c r="F2513" s="77">
        <v>5000000000</v>
      </c>
      <c r="G2513" s="77">
        <v>7000000000</v>
      </c>
      <c r="H2513" s="77">
        <v>2000000000</v>
      </c>
      <c r="I2513" s="77">
        <v>150000000</v>
      </c>
      <c r="J2513" s="79" t="s">
        <v>5701</v>
      </c>
      <c r="K2513" s="80">
        <f t="shared" si="110"/>
        <v>8</v>
      </c>
      <c r="L2513" s="48" t="s">
        <v>249</v>
      </c>
      <c r="M2513" s="79" t="s">
        <v>7127</v>
      </c>
      <c r="N2513" s="224">
        <v>8</v>
      </c>
      <c r="O2513" s="48" t="s">
        <v>7078</v>
      </c>
      <c r="P2513" s="75">
        <v>46022</v>
      </c>
      <c r="Q2513" s="75">
        <v>46022</v>
      </c>
      <c r="R2513" s="75">
        <v>40179</v>
      </c>
      <c r="S2513" s="48">
        <v>1</v>
      </c>
      <c r="T2513" s="48" t="s">
        <v>274</v>
      </c>
      <c r="U2513" s="48" t="s">
        <v>1112</v>
      </c>
      <c r="V2513" s="82" t="s">
        <v>5704</v>
      </c>
      <c r="W2513" s="75">
        <v>43465</v>
      </c>
      <c r="X2513" s="48">
        <v>15000000</v>
      </c>
      <c r="Y2513" s="77">
        <v>5000000000</v>
      </c>
      <c r="Z2513" s="94">
        <v>150000000</v>
      </c>
      <c r="AA2513" s="77">
        <v>0</v>
      </c>
      <c r="AB2513" s="48">
        <v>2</v>
      </c>
      <c r="AC2513" s="75">
        <v>46022</v>
      </c>
      <c r="AD2513" s="77">
        <v>5000000000</v>
      </c>
      <c r="AE2513" s="77">
        <v>5000000000</v>
      </c>
      <c r="AF2513" s="48">
        <v>15000000</v>
      </c>
    </row>
    <row r="2514" spans="1:32" x14ac:dyDescent="0.25">
      <c r="A2514" s="85" t="s">
        <v>12959</v>
      </c>
      <c r="B2514" s="48" t="s">
        <v>13459</v>
      </c>
      <c r="C2514" s="77">
        <v>2000000000</v>
      </c>
      <c r="D2514" s="48"/>
      <c r="E2514" s="75">
        <v>46022</v>
      </c>
      <c r="F2514" s="77">
        <v>5000000000</v>
      </c>
      <c r="G2514" s="77">
        <v>7000000000</v>
      </c>
      <c r="H2514" s="77">
        <v>2000000000</v>
      </c>
      <c r="I2514" s="77">
        <v>150000000</v>
      </c>
      <c r="J2514" s="79" t="s">
        <v>5701</v>
      </c>
      <c r="K2514" s="80">
        <f t="shared" si="110"/>
        <v>8</v>
      </c>
      <c r="L2514" s="48" t="s">
        <v>249</v>
      </c>
      <c r="M2514" s="79" t="s">
        <v>7127</v>
      </c>
      <c r="N2514" s="224">
        <v>8</v>
      </c>
      <c r="O2514" s="48" t="s">
        <v>7078</v>
      </c>
      <c r="P2514" s="75">
        <v>46022</v>
      </c>
      <c r="Q2514" s="75">
        <v>46022</v>
      </c>
      <c r="R2514" s="75">
        <v>40179</v>
      </c>
      <c r="S2514" s="48">
        <v>1</v>
      </c>
      <c r="T2514" s="48" t="s">
        <v>274</v>
      </c>
      <c r="U2514" s="48" t="s">
        <v>1112</v>
      </c>
      <c r="V2514" s="82" t="s">
        <v>5704</v>
      </c>
      <c r="W2514" s="75">
        <v>43465</v>
      </c>
      <c r="X2514" s="48">
        <v>15000000</v>
      </c>
      <c r="Y2514" s="77">
        <v>5000000000</v>
      </c>
      <c r="Z2514" s="94">
        <v>150000000</v>
      </c>
      <c r="AA2514" s="77">
        <v>0</v>
      </c>
      <c r="AB2514" s="48">
        <v>2</v>
      </c>
      <c r="AC2514" s="75">
        <v>46022</v>
      </c>
      <c r="AD2514" s="77">
        <v>5000000000</v>
      </c>
      <c r="AE2514" s="77">
        <v>5000000000</v>
      </c>
      <c r="AF2514" s="48">
        <v>15000000</v>
      </c>
    </row>
    <row r="2515" spans="1:32" x14ac:dyDescent="0.25">
      <c r="A2515" s="85" t="s">
        <v>12960</v>
      </c>
      <c r="B2515" s="48" t="s">
        <v>13460</v>
      </c>
      <c r="C2515" s="77">
        <v>2000000000</v>
      </c>
      <c r="D2515" s="48"/>
      <c r="E2515" s="75">
        <v>46022</v>
      </c>
      <c r="F2515" s="77">
        <v>5000000000</v>
      </c>
      <c r="G2515" s="77">
        <v>7000000000</v>
      </c>
      <c r="H2515" s="77">
        <v>2000000000</v>
      </c>
      <c r="I2515" s="77">
        <v>150000000</v>
      </c>
      <c r="J2515" s="79" t="s">
        <v>5701</v>
      </c>
      <c r="K2515" s="80">
        <f t="shared" si="110"/>
        <v>8</v>
      </c>
      <c r="L2515" s="48" t="s">
        <v>249</v>
      </c>
      <c r="M2515" s="79" t="s">
        <v>7127</v>
      </c>
      <c r="N2515" s="224">
        <v>8</v>
      </c>
      <c r="O2515" s="48" t="s">
        <v>7078</v>
      </c>
      <c r="P2515" s="75">
        <v>46022</v>
      </c>
      <c r="Q2515" s="75">
        <v>46022</v>
      </c>
      <c r="R2515" s="75">
        <v>40179</v>
      </c>
      <c r="S2515" s="48">
        <v>1</v>
      </c>
      <c r="T2515" s="48" t="s">
        <v>274</v>
      </c>
      <c r="U2515" s="48" t="s">
        <v>1112</v>
      </c>
      <c r="V2515" s="82" t="s">
        <v>5704</v>
      </c>
      <c r="W2515" s="75">
        <v>43465</v>
      </c>
      <c r="X2515" s="48">
        <v>15000000</v>
      </c>
      <c r="Y2515" s="77">
        <v>5000000000</v>
      </c>
      <c r="Z2515" s="94">
        <v>150000000</v>
      </c>
      <c r="AA2515" s="77">
        <v>0</v>
      </c>
      <c r="AB2515" s="48">
        <v>2</v>
      </c>
      <c r="AC2515" s="75">
        <v>46022</v>
      </c>
      <c r="AD2515" s="77">
        <v>5000000000</v>
      </c>
      <c r="AE2515" s="77">
        <v>5000000000</v>
      </c>
      <c r="AF2515" s="48">
        <v>15000000</v>
      </c>
    </row>
    <row r="2516" spans="1:32" x14ac:dyDescent="0.25">
      <c r="A2516" s="73" t="s">
        <v>12961</v>
      </c>
      <c r="B2516" s="48" t="s">
        <v>13461</v>
      </c>
      <c r="C2516" s="77">
        <v>2000000000</v>
      </c>
      <c r="D2516" s="48"/>
      <c r="E2516" s="75">
        <v>46022</v>
      </c>
      <c r="F2516" s="77">
        <v>5000000000</v>
      </c>
      <c r="G2516" s="77">
        <v>7000000000</v>
      </c>
      <c r="H2516" s="77">
        <v>2000000000</v>
      </c>
      <c r="I2516" s="77">
        <v>150000000</v>
      </c>
      <c r="J2516" s="79" t="s">
        <v>5701</v>
      </c>
      <c r="K2516" s="80">
        <f t="shared" si="110"/>
        <v>8</v>
      </c>
      <c r="L2516" s="48" t="s">
        <v>249</v>
      </c>
      <c r="M2516" s="79" t="s">
        <v>7127</v>
      </c>
      <c r="N2516" s="224">
        <v>8</v>
      </c>
      <c r="O2516" s="48" t="s">
        <v>7078</v>
      </c>
      <c r="P2516" s="75">
        <v>46022</v>
      </c>
      <c r="Q2516" s="75">
        <v>46022</v>
      </c>
      <c r="R2516" s="75">
        <v>40179</v>
      </c>
      <c r="S2516" s="48">
        <v>1</v>
      </c>
      <c r="T2516" s="48" t="s">
        <v>274</v>
      </c>
      <c r="U2516" s="48" t="s">
        <v>1112</v>
      </c>
      <c r="V2516" s="82" t="s">
        <v>5704</v>
      </c>
      <c r="W2516" s="75">
        <v>43465</v>
      </c>
      <c r="X2516" s="48">
        <v>15000000</v>
      </c>
      <c r="Y2516" s="77">
        <v>5000000000</v>
      </c>
      <c r="Z2516" s="94">
        <v>150000000</v>
      </c>
      <c r="AA2516" s="77">
        <v>0</v>
      </c>
      <c r="AB2516" s="48">
        <v>2</v>
      </c>
      <c r="AC2516" s="75">
        <v>46022</v>
      </c>
      <c r="AD2516" s="77">
        <v>5000000000</v>
      </c>
      <c r="AE2516" s="77">
        <v>5000000000</v>
      </c>
      <c r="AF2516" s="48">
        <v>15000000</v>
      </c>
    </row>
    <row r="2517" spans="1:32" x14ac:dyDescent="0.25">
      <c r="A2517" s="85" t="s">
        <v>12962</v>
      </c>
      <c r="B2517" s="48" t="s">
        <v>13462</v>
      </c>
      <c r="C2517" s="77">
        <v>2000000000</v>
      </c>
      <c r="D2517" s="48"/>
      <c r="E2517" s="75">
        <v>46022</v>
      </c>
      <c r="F2517" s="77">
        <v>5000000000</v>
      </c>
      <c r="G2517" s="77">
        <v>7000000000</v>
      </c>
      <c r="H2517" s="77">
        <v>2000000000</v>
      </c>
      <c r="I2517" s="77">
        <v>150000000</v>
      </c>
      <c r="J2517" s="79" t="s">
        <v>5701</v>
      </c>
      <c r="K2517" s="80">
        <f t="shared" si="110"/>
        <v>8</v>
      </c>
      <c r="L2517" s="48" t="s">
        <v>249</v>
      </c>
      <c r="M2517" s="79" t="s">
        <v>7127</v>
      </c>
      <c r="N2517" s="224">
        <v>8</v>
      </c>
      <c r="O2517" s="48" t="s">
        <v>7078</v>
      </c>
      <c r="P2517" s="75">
        <v>46022</v>
      </c>
      <c r="Q2517" s="75">
        <v>46022</v>
      </c>
      <c r="R2517" s="75">
        <v>40179</v>
      </c>
      <c r="S2517" s="48">
        <v>1</v>
      </c>
      <c r="T2517" s="48" t="s">
        <v>274</v>
      </c>
      <c r="U2517" s="48" t="s">
        <v>1112</v>
      </c>
      <c r="V2517" s="82" t="s">
        <v>5704</v>
      </c>
      <c r="W2517" s="75">
        <v>43465</v>
      </c>
      <c r="X2517" s="48">
        <v>15000000</v>
      </c>
      <c r="Y2517" s="77">
        <v>5000000000</v>
      </c>
      <c r="Z2517" s="94">
        <v>150000000</v>
      </c>
      <c r="AA2517" s="77">
        <v>0</v>
      </c>
      <c r="AB2517" s="48">
        <v>2</v>
      </c>
      <c r="AC2517" s="75">
        <v>46022</v>
      </c>
      <c r="AD2517" s="77">
        <v>5000000000</v>
      </c>
      <c r="AE2517" s="77">
        <v>5000000000</v>
      </c>
      <c r="AF2517" s="48">
        <v>15000000</v>
      </c>
    </row>
    <row r="2518" spans="1:32" x14ac:dyDescent="0.25">
      <c r="A2518" s="85" t="s">
        <v>12963</v>
      </c>
      <c r="B2518" s="48" t="s">
        <v>13463</v>
      </c>
      <c r="C2518" s="77">
        <v>2000000000</v>
      </c>
      <c r="D2518" s="48"/>
      <c r="E2518" s="75">
        <v>46022</v>
      </c>
      <c r="F2518" s="77">
        <v>5000000000</v>
      </c>
      <c r="G2518" s="77">
        <v>7000000000</v>
      </c>
      <c r="H2518" s="77">
        <v>2000000000</v>
      </c>
      <c r="I2518" s="77">
        <v>150000000</v>
      </c>
      <c r="J2518" s="79" t="s">
        <v>5701</v>
      </c>
      <c r="K2518" s="80">
        <f t="shared" si="110"/>
        <v>8</v>
      </c>
      <c r="L2518" s="48" t="s">
        <v>249</v>
      </c>
      <c r="M2518" s="79" t="s">
        <v>7127</v>
      </c>
      <c r="N2518" s="224">
        <v>8</v>
      </c>
      <c r="O2518" s="48" t="s">
        <v>7078</v>
      </c>
      <c r="P2518" s="75">
        <v>46022</v>
      </c>
      <c r="Q2518" s="75">
        <v>46022</v>
      </c>
      <c r="R2518" s="75">
        <v>40179</v>
      </c>
      <c r="S2518" s="48">
        <v>1</v>
      </c>
      <c r="T2518" s="48" t="s">
        <v>274</v>
      </c>
      <c r="U2518" s="48" t="s">
        <v>1112</v>
      </c>
      <c r="V2518" s="82" t="s">
        <v>5704</v>
      </c>
      <c r="W2518" s="75">
        <v>43465</v>
      </c>
      <c r="X2518" s="48">
        <v>15000000</v>
      </c>
      <c r="Y2518" s="77">
        <v>5000000000</v>
      </c>
      <c r="Z2518" s="94">
        <v>150000000</v>
      </c>
      <c r="AA2518" s="77">
        <v>0</v>
      </c>
      <c r="AB2518" s="48">
        <v>2</v>
      </c>
      <c r="AC2518" s="75">
        <v>46022</v>
      </c>
      <c r="AD2518" s="77">
        <v>5000000000</v>
      </c>
      <c r="AE2518" s="77">
        <v>5000000000</v>
      </c>
      <c r="AF2518" s="48">
        <v>15000000</v>
      </c>
    </row>
    <row r="2519" spans="1:32" x14ac:dyDescent="0.25">
      <c r="A2519" s="73" t="s">
        <v>12964</v>
      </c>
      <c r="B2519" s="48" t="s">
        <v>13464</v>
      </c>
      <c r="C2519" s="77">
        <v>2000000000</v>
      </c>
      <c r="D2519" s="48"/>
      <c r="E2519" s="75">
        <v>46022</v>
      </c>
      <c r="F2519" s="77">
        <v>5000000000</v>
      </c>
      <c r="G2519" s="77">
        <v>7000000000</v>
      </c>
      <c r="H2519" s="77">
        <v>2000000000</v>
      </c>
      <c r="I2519" s="77">
        <v>150000000</v>
      </c>
      <c r="J2519" s="79" t="s">
        <v>5701</v>
      </c>
      <c r="K2519" s="80">
        <f t="shared" si="110"/>
        <v>8</v>
      </c>
      <c r="L2519" s="48" t="s">
        <v>249</v>
      </c>
      <c r="M2519" s="79" t="s">
        <v>7127</v>
      </c>
      <c r="N2519" s="224">
        <v>8</v>
      </c>
      <c r="O2519" s="48" t="s">
        <v>7078</v>
      </c>
      <c r="P2519" s="75">
        <v>46022</v>
      </c>
      <c r="Q2519" s="75">
        <v>46022</v>
      </c>
      <c r="R2519" s="75">
        <v>40179</v>
      </c>
      <c r="S2519" s="48">
        <v>1</v>
      </c>
      <c r="T2519" s="48" t="s">
        <v>274</v>
      </c>
      <c r="U2519" s="48" t="s">
        <v>1112</v>
      </c>
      <c r="V2519" s="82" t="s">
        <v>5704</v>
      </c>
      <c r="W2519" s="75">
        <v>43465</v>
      </c>
      <c r="X2519" s="48">
        <v>15000000</v>
      </c>
      <c r="Y2519" s="77">
        <v>5000000000</v>
      </c>
      <c r="Z2519" s="94">
        <v>150000000</v>
      </c>
      <c r="AA2519" s="77">
        <v>0</v>
      </c>
      <c r="AB2519" s="48">
        <v>2</v>
      </c>
      <c r="AC2519" s="75">
        <v>46022</v>
      </c>
      <c r="AD2519" s="77">
        <v>5000000000</v>
      </c>
      <c r="AE2519" s="77">
        <v>5000000000</v>
      </c>
      <c r="AF2519" s="48">
        <v>15000000</v>
      </c>
    </row>
    <row r="2520" spans="1:32" x14ac:dyDescent="0.25">
      <c r="A2520" s="85" t="s">
        <v>12965</v>
      </c>
      <c r="B2520" s="48" t="s">
        <v>13465</v>
      </c>
      <c r="C2520" s="77">
        <v>2000000000</v>
      </c>
      <c r="D2520" s="48"/>
      <c r="E2520" s="75">
        <v>46022</v>
      </c>
      <c r="F2520" s="77">
        <v>5000000000</v>
      </c>
      <c r="G2520" s="77">
        <v>7000000000</v>
      </c>
      <c r="H2520" s="77">
        <v>2000000000</v>
      </c>
      <c r="I2520" s="77">
        <v>150000000</v>
      </c>
      <c r="J2520" s="79" t="s">
        <v>5701</v>
      </c>
      <c r="K2520" s="80">
        <f t="shared" si="110"/>
        <v>8</v>
      </c>
      <c r="L2520" s="48" t="s">
        <v>249</v>
      </c>
      <c r="M2520" s="79" t="s">
        <v>7127</v>
      </c>
      <c r="N2520" s="224">
        <v>8</v>
      </c>
      <c r="O2520" s="48" t="s">
        <v>7078</v>
      </c>
      <c r="P2520" s="75">
        <v>46022</v>
      </c>
      <c r="Q2520" s="75">
        <v>46022</v>
      </c>
      <c r="R2520" s="75">
        <v>40179</v>
      </c>
      <c r="S2520" s="48">
        <v>1</v>
      </c>
      <c r="T2520" s="48" t="s">
        <v>274</v>
      </c>
      <c r="U2520" s="48" t="s">
        <v>1112</v>
      </c>
      <c r="V2520" s="82" t="s">
        <v>5704</v>
      </c>
      <c r="W2520" s="75">
        <v>43465</v>
      </c>
      <c r="X2520" s="48">
        <v>15000000</v>
      </c>
      <c r="Y2520" s="77">
        <v>5000000000</v>
      </c>
      <c r="Z2520" s="94">
        <v>150000000</v>
      </c>
      <c r="AA2520" s="77">
        <v>0</v>
      </c>
      <c r="AB2520" s="48">
        <v>2</v>
      </c>
      <c r="AC2520" s="75">
        <v>46022</v>
      </c>
      <c r="AD2520" s="77">
        <v>5000000000</v>
      </c>
      <c r="AE2520" s="77">
        <v>5000000000</v>
      </c>
      <c r="AF2520" s="48">
        <v>15000000</v>
      </c>
    </row>
    <row r="2521" spans="1:32" x14ac:dyDescent="0.25">
      <c r="A2521" s="85" t="s">
        <v>12966</v>
      </c>
      <c r="B2521" s="48" t="s">
        <v>13466</v>
      </c>
      <c r="C2521" s="77">
        <v>2000000000</v>
      </c>
      <c r="D2521" s="48"/>
      <c r="E2521" s="75">
        <v>46022</v>
      </c>
      <c r="F2521" s="77">
        <v>5000000000</v>
      </c>
      <c r="G2521" s="77">
        <v>7000000000</v>
      </c>
      <c r="H2521" s="77">
        <v>2000000000</v>
      </c>
      <c r="I2521" s="77">
        <v>150000000</v>
      </c>
      <c r="J2521" s="79" t="s">
        <v>5701</v>
      </c>
      <c r="K2521" s="80">
        <f t="shared" si="110"/>
        <v>8</v>
      </c>
      <c r="L2521" s="48" t="s">
        <v>249</v>
      </c>
      <c r="M2521" s="79" t="s">
        <v>7127</v>
      </c>
      <c r="N2521" s="224">
        <v>8</v>
      </c>
      <c r="O2521" s="48" t="s">
        <v>7078</v>
      </c>
      <c r="P2521" s="75">
        <v>46022</v>
      </c>
      <c r="Q2521" s="75">
        <v>46022</v>
      </c>
      <c r="R2521" s="75">
        <v>40179</v>
      </c>
      <c r="S2521" s="48">
        <v>1</v>
      </c>
      <c r="T2521" s="48" t="s">
        <v>274</v>
      </c>
      <c r="U2521" s="48" t="s">
        <v>1112</v>
      </c>
      <c r="V2521" s="82" t="s">
        <v>5704</v>
      </c>
      <c r="W2521" s="75">
        <v>43465</v>
      </c>
      <c r="X2521" s="48">
        <v>15000000</v>
      </c>
      <c r="Y2521" s="77">
        <v>5000000000</v>
      </c>
      <c r="Z2521" s="94">
        <v>150000000</v>
      </c>
      <c r="AA2521" s="77">
        <v>0</v>
      </c>
      <c r="AB2521" s="48">
        <v>2</v>
      </c>
      <c r="AC2521" s="75">
        <v>46022</v>
      </c>
      <c r="AD2521" s="77">
        <v>5000000000</v>
      </c>
      <c r="AE2521" s="77">
        <v>5000000000</v>
      </c>
      <c r="AF2521" s="48">
        <v>15000000</v>
      </c>
    </row>
    <row r="2522" spans="1:32" x14ac:dyDescent="0.25">
      <c r="A2522" s="73" t="s">
        <v>12967</v>
      </c>
      <c r="B2522" s="48" t="s">
        <v>13467</v>
      </c>
      <c r="C2522" s="77">
        <v>2000000000</v>
      </c>
      <c r="D2522" s="48"/>
      <c r="E2522" s="75">
        <v>46022</v>
      </c>
      <c r="F2522" s="77">
        <v>5000000000</v>
      </c>
      <c r="G2522" s="77">
        <v>7000000000</v>
      </c>
      <c r="H2522" s="77">
        <v>2000000000</v>
      </c>
      <c r="I2522" s="77">
        <v>150000000</v>
      </c>
      <c r="J2522" s="79" t="s">
        <v>5701</v>
      </c>
      <c r="K2522" s="80">
        <f t="shared" si="110"/>
        <v>8</v>
      </c>
      <c r="L2522" s="48" t="s">
        <v>249</v>
      </c>
      <c r="M2522" s="79" t="s">
        <v>7127</v>
      </c>
      <c r="N2522" s="224">
        <v>8</v>
      </c>
      <c r="O2522" s="48" t="s">
        <v>7078</v>
      </c>
      <c r="P2522" s="75">
        <v>46022</v>
      </c>
      <c r="Q2522" s="75">
        <v>46022</v>
      </c>
      <c r="R2522" s="75">
        <v>40179</v>
      </c>
      <c r="S2522" s="48">
        <v>1</v>
      </c>
      <c r="T2522" s="48" t="s">
        <v>274</v>
      </c>
      <c r="U2522" s="48" t="s">
        <v>1112</v>
      </c>
      <c r="V2522" s="82" t="s">
        <v>5704</v>
      </c>
      <c r="W2522" s="75">
        <v>43465</v>
      </c>
      <c r="X2522" s="48">
        <v>15000000</v>
      </c>
      <c r="Y2522" s="77">
        <v>5000000000</v>
      </c>
      <c r="Z2522" s="94">
        <v>150000000</v>
      </c>
      <c r="AA2522" s="77">
        <v>0</v>
      </c>
      <c r="AB2522" s="48">
        <v>2</v>
      </c>
      <c r="AC2522" s="75">
        <v>46022</v>
      </c>
      <c r="AD2522" s="77">
        <v>5000000000</v>
      </c>
      <c r="AE2522" s="77">
        <v>5000000000</v>
      </c>
      <c r="AF2522" s="48">
        <v>15000000</v>
      </c>
    </row>
    <row r="2523" spans="1:32" x14ac:dyDescent="0.25">
      <c r="A2523" s="85" t="s">
        <v>12968</v>
      </c>
      <c r="B2523" s="48" t="s">
        <v>13468</v>
      </c>
      <c r="C2523" s="77">
        <v>2000000000</v>
      </c>
      <c r="D2523" s="48"/>
      <c r="E2523" s="75">
        <v>46022</v>
      </c>
      <c r="F2523" s="77">
        <v>5000000000</v>
      </c>
      <c r="G2523" s="77">
        <v>7000000000</v>
      </c>
      <c r="H2523" s="77">
        <v>2000000000</v>
      </c>
      <c r="I2523" s="77">
        <v>150000000</v>
      </c>
      <c r="J2523" s="79" t="s">
        <v>5701</v>
      </c>
      <c r="K2523" s="80">
        <f t="shared" si="110"/>
        <v>8</v>
      </c>
      <c r="L2523" s="48" t="s">
        <v>249</v>
      </c>
      <c r="M2523" s="79" t="s">
        <v>7127</v>
      </c>
      <c r="N2523" s="224">
        <v>8</v>
      </c>
      <c r="O2523" s="48" t="s">
        <v>7078</v>
      </c>
      <c r="P2523" s="75">
        <v>46022</v>
      </c>
      <c r="Q2523" s="75">
        <v>46022</v>
      </c>
      <c r="R2523" s="75">
        <v>40179</v>
      </c>
      <c r="S2523" s="48">
        <v>1</v>
      </c>
      <c r="T2523" s="48" t="s">
        <v>274</v>
      </c>
      <c r="U2523" s="48" t="s">
        <v>1112</v>
      </c>
      <c r="V2523" s="82" t="s">
        <v>5704</v>
      </c>
      <c r="W2523" s="75">
        <v>43465</v>
      </c>
      <c r="X2523" s="48">
        <v>15000000</v>
      </c>
      <c r="Y2523" s="77">
        <v>5000000000</v>
      </c>
      <c r="Z2523" s="94">
        <v>150000000</v>
      </c>
      <c r="AA2523" s="77">
        <v>0</v>
      </c>
      <c r="AB2523" s="48">
        <v>2</v>
      </c>
      <c r="AC2523" s="75">
        <v>46022</v>
      </c>
      <c r="AD2523" s="77">
        <v>5000000000</v>
      </c>
      <c r="AE2523" s="77">
        <v>5000000000</v>
      </c>
      <c r="AF2523" s="48">
        <v>15000000</v>
      </c>
    </row>
    <row r="2524" spans="1:32" x14ac:dyDescent="0.25">
      <c r="A2524" s="85" t="s">
        <v>12969</v>
      </c>
      <c r="B2524" s="48" t="s">
        <v>13469</v>
      </c>
      <c r="C2524" s="77">
        <v>2000000000</v>
      </c>
      <c r="D2524" s="48"/>
      <c r="E2524" s="75">
        <v>46022</v>
      </c>
      <c r="F2524" s="77">
        <v>5000000000</v>
      </c>
      <c r="G2524" s="77">
        <v>7000000000</v>
      </c>
      <c r="H2524" s="77">
        <v>2000000000</v>
      </c>
      <c r="I2524" s="77">
        <v>150000000</v>
      </c>
      <c r="J2524" s="79" t="s">
        <v>5701</v>
      </c>
      <c r="K2524" s="80">
        <f t="shared" si="110"/>
        <v>8</v>
      </c>
      <c r="L2524" s="48" t="s">
        <v>249</v>
      </c>
      <c r="M2524" s="79" t="s">
        <v>7127</v>
      </c>
      <c r="N2524" s="224">
        <v>8</v>
      </c>
      <c r="O2524" s="48" t="s">
        <v>7078</v>
      </c>
      <c r="P2524" s="75">
        <v>46022</v>
      </c>
      <c r="Q2524" s="75">
        <v>46022</v>
      </c>
      <c r="R2524" s="75">
        <v>40179</v>
      </c>
      <c r="S2524" s="48">
        <v>1</v>
      </c>
      <c r="T2524" s="48" t="s">
        <v>274</v>
      </c>
      <c r="U2524" s="48" t="s">
        <v>1112</v>
      </c>
      <c r="V2524" s="82" t="s">
        <v>5704</v>
      </c>
      <c r="W2524" s="75">
        <v>43465</v>
      </c>
      <c r="X2524" s="48">
        <v>15000000</v>
      </c>
      <c r="Y2524" s="77">
        <v>5000000000</v>
      </c>
      <c r="Z2524" s="94">
        <v>150000000</v>
      </c>
      <c r="AA2524" s="77">
        <v>0</v>
      </c>
      <c r="AB2524" s="48">
        <v>2</v>
      </c>
      <c r="AC2524" s="75">
        <v>46022</v>
      </c>
      <c r="AD2524" s="77">
        <v>5000000000</v>
      </c>
      <c r="AE2524" s="77">
        <v>5000000000</v>
      </c>
      <c r="AF2524" s="48">
        <v>15000000</v>
      </c>
    </row>
    <row r="2525" spans="1:32" x14ac:dyDescent="0.25">
      <c r="A2525" s="73" t="s">
        <v>12970</v>
      </c>
      <c r="B2525" s="48" t="s">
        <v>13470</v>
      </c>
      <c r="C2525" s="77">
        <v>2000000000</v>
      </c>
      <c r="D2525" s="48"/>
      <c r="E2525" s="75">
        <v>46022</v>
      </c>
      <c r="F2525" s="77">
        <v>5000000000</v>
      </c>
      <c r="G2525" s="77">
        <v>7000000000</v>
      </c>
      <c r="H2525" s="77">
        <v>2000000000</v>
      </c>
      <c r="I2525" s="77">
        <v>150000000</v>
      </c>
      <c r="J2525" s="79" t="s">
        <v>5701</v>
      </c>
      <c r="K2525" s="80">
        <f t="shared" si="110"/>
        <v>8</v>
      </c>
      <c r="L2525" s="48" t="s">
        <v>249</v>
      </c>
      <c r="M2525" s="79" t="s">
        <v>7127</v>
      </c>
      <c r="N2525" s="224">
        <v>8</v>
      </c>
      <c r="O2525" s="48" t="s">
        <v>7078</v>
      </c>
      <c r="P2525" s="75">
        <v>46022</v>
      </c>
      <c r="Q2525" s="75">
        <v>46022</v>
      </c>
      <c r="R2525" s="75">
        <v>40179</v>
      </c>
      <c r="S2525" s="48">
        <v>1</v>
      </c>
      <c r="T2525" s="48" t="s">
        <v>274</v>
      </c>
      <c r="U2525" s="48" t="s">
        <v>1112</v>
      </c>
      <c r="V2525" s="82" t="s">
        <v>5704</v>
      </c>
      <c r="W2525" s="75">
        <v>43465</v>
      </c>
      <c r="X2525" s="48">
        <v>15000000</v>
      </c>
      <c r="Y2525" s="77">
        <v>5000000000</v>
      </c>
      <c r="Z2525" s="94">
        <v>150000000</v>
      </c>
      <c r="AA2525" s="77">
        <v>0</v>
      </c>
      <c r="AB2525" s="48">
        <v>2</v>
      </c>
      <c r="AC2525" s="75">
        <v>46022</v>
      </c>
      <c r="AD2525" s="77">
        <v>5000000000</v>
      </c>
      <c r="AE2525" s="77">
        <v>5000000000</v>
      </c>
      <c r="AF2525" s="48">
        <v>15000000</v>
      </c>
    </row>
    <row r="2526" spans="1:32" x14ac:dyDescent="0.25">
      <c r="A2526" s="85" t="s">
        <v>12971</v>
      </c>
      <c r="B2526" s="48" t="s">
        <v>13471</v>
      </c>
      <c r="C2526" s="77">
        <v>2000000000</v>
      </c>
      <c r="D2526" s="48"/>
      <c r="E2526" s="75">
        <v>46022</v>
      </c>
      <c r="F2526" s="77">
        <v>5000000000</v>
      </c>
      <c r="G2526" s="77">
        <v>7000000000</v>
      </c>
      <c r="H2526" s="77">
        <v>2000000000</v>
      </c>
      <c r="I2526" s="77">
        <v>150000000</v>
      </c>
      <c r="J2526" s="79" t="s">
        <v>5701</v>
      </c>
      <c r="K2526" s="80">
        <f t="shared" si="110"/>
        <v>8</v>
      </c>
      <c r="L2526" s="48" t="s">
        <v>249</v>
      </c>
      <c r="M2526" s="79" t="s">
        <v>7127</v>
      </c>
      <c r="N2526" s="224">
        <v>8</v>
      </c>
      <c r="O2526" s="48" t="s">
        <v>7078</v>
      </c>
      <c r="P2526" s="75">
        <v>46022</v>
      </c>
      <c r="Q2526" s="75">
        <v>46022</v>
      </c>
      <c r="R2526" s="75">
        <v>40179</v>
      </c>
      <c r="S2526" s="48">
        <v>1</v>
      </c>
      <c r="T2526" s="48" t="s">
        <v>274</v>
      </c>
      <c r="U2526" s="48" t="s">
        <v>1112</v>
      </c>
      <c r="V2526" s="82" t="s">
        <v>5704</v>
      </c>
      <c r="W2526" s="75">
        <v>43465</v>
      </c>
      <c r="X2526" s="48">
        <v>15000000</v>
      </c>
      <c r="Y2526" s="77">
        <v>5000000000</v>
      </c>
      <c r="Z2526" s="94">
        <v>150000000</v>
      </c>
      <c r="AA2526" s="77">
        <v>0</v>
      </c>
      <c r="AB2526" s="48">
        <v>2</v>
      </c>
      <c r="AC2526" s="75">
        <v>46022</v>
      </c>
      <c r="AD2526" s="77">
        <v>5000000000</v>
      </c>
      <c r="AE2526" s="77">
        <v>5000000000</v>
      </c>
      <c r="AF2526" s="48">
        <v>15000000</v>
      </c>
    </row>
    <row r="2527" spans="1:32" x14ac:dyDescent="0.25">
      <c r="A2527" s="85" t="s">
        <v>12972</v>
      </c>
      <c r="B2527" s="48" t="s">
        <v>13472</v>
      </c>
      <c r="C2527" s="77">
        <v>2000000000</v>
      </c>
      <c r="D2527" s="48"/>
      <c r="E2527" s="75">
        <v>46022</v>
      </c>
      <c r="F2527" s="77">
        <v>5000000000</v>
      </c>
      <c r="G2527" s="77">
        <v>7000000000</v>
      </c>
      <c r="H2527" s="77">
        <v>2000000000</v>
      </c>
      <c r="I2527" s="77">
        <v>150000000</v>
      </c>
      <c r="J2527" s="79" t="s">
        <v>5701</v>
      </c>
      <c r="K2527" s="80">
        <f t="shared" si="110"/>
        <v>8</v>
      </c>
      <c r="L2527" s="48" t="s">
        <v>249</v>
      </c>
      <c r="M2527" s="79" t="s">
        <v>7127</v>
      </c>
      <c r="N2527" s="224">
        <v>8</v>
      </c>
      <c r="O2527" s="48" t="s">
        <v>7078</v>
      </c>
      <c r="P2527" s="75">
        <v>46022</v>
      </c>
      <c r="Q2527" s="75">
        <v>46022</v>
      </c>
      <c r="R2527" s="75">
        <v>40179</v>
      </c>
      <c r="S2527" s="48">
        <v>1</v>
      </c>
      <c r="T2527" s="48" t="s">
        <v>274</v>
      </c>
      <c r="U2527" s="48" t="s">
        <v>1112</v>
      </c>
      <c r="V2527" s="82" t="s">
        <v>5704</v>
      </c>
      <c r="W2527" s="75">
        <v>43465</v>
      </c>
      <c r="X2527" s="48">
        <v>15000000</v>
      </c>
      <c r="Y2527" s="77">
        <v>5000000000</v>
      </c>
      <c r="Z2527" s="94">
        <v>150000000</v>
      </c>
      <c r="AA2527" s="77">
        <v>0</v>
      </c>
      <c r="AB2527" s="48">
        <v>2</v>
      </c>
      <c r="AC2527" s="75">
        <v>46022</v>
      </c>
      <c r="AD2527" s="77">
        <v>5000000000</v>
      </c>
      <c r="AE2527" s="77">
        <v>5000000000</v>
      </c>
      <c r="AF2527" s="48">
        <v>15000000</v>
      </c>
    </row>
    <row r="2528" spans="1:32" x14ac:dyDescent="0.25">
      <c r="A2528" s="73" t="s">
        <v>12973</v>
      </c>
      <c r="B2528" s="48" t="s">
        <v>13473</v>
      </c>
      <c r="C2528" s="77">
        <v>2000000000</v>
      </c>
      <c r="D2528" s="48"/>
      <c r="E2528" s="75">
        <v>46022</v>
      </c>
      <c r="F2528" s="77">
        <v>5000000000</v>
      </c>
      <c r="G2528" s="77">
        <v>7000000000</v>
      </c>
      <c r="H2528" s="77">
        <v>2000000000</v>
      </c>
      <c r="I2528" s="77">
        <v>150000000</v>
      </c>
      <c r="J2528" s="79" t="s">
        <v>5701</v>
      </c>
      <c r="K2528" s="80">
        <f t="shared" si="110"/>
        <v>8</v>
      </c>
      <c r="L2528" s="48" t="s">
        <v>249</v>
      </c>
      <c r="M2528" s="79" t="s">
        <v>7127</v>
      </c>
      <c r="N2528" s="224">
        <v>8</v>
      </c>
      <c r="O2528" s="48" t="s">
        <v>7078</v>
      </c>
      <c r="P2528" s="75">
        <v>46022</v>
      </c>
      <c r="Q2528" s="75">
        <v>46022</v>
      </c>
      <c r="R2528" s="75">
        <v>40179</v>
      </c>
      <c r="S2528" s="48">
        <v>1</v>
      </c>
      <c r="T2528" s="48" t="s">
        <v>274</v>
      </c>
      <c r="U2528" s="48" t="s">
        <v>1112</v>
      </c>
      <c r="V2528" s="82" t="s">
        <v>5704</v>
      </c>
      <c r="W2528" s="75">
        <v>43465</v>
      </c>
      <c r="X2528" s="48">
        <v>15000000</v>
      </c>
      <c r="Y2528" s="77">
        <v>5000000000</v>
      </c>
      <c r="Z2528" s="94">
        <v>150000000</v>
      </c>
      <c r="AA2528" s="77">
        <v>0</v>
      </c>
      <c r="AB2528" s="48">
        <v>2</v>
      </c>
      <c r="AC2528" s="75">
        <v>46022</v>
      </c>
      <c r="AD2528" s="77">
        <v>5000000000</v>
      </c>
      <c r="AE2528" s="77">
        <v>5000000000</v>
      </c>
      <c r="AF2528" s="48">
        <v>15000000</v>
      </c>
    </row>
    <row r="2529" spans="1:32" x14ac:dyDescent="0.25">
      <c r="A2529" s="85" t="s">
        <v>12974</v>
      </c>
      <c r="B2529" s="48" t="s">
        <v>13474</v>
      </c>
      <c r="C2529" s="77">
        <v>2000000000</v>
      </c>
      <c r="D2529" s="48"/>
      <c r="E2529" s="75">
        <v>46022</v>
      </c>
      <c r="F2529" s="77">
        <v>5000000000</v>
      </c>
      <c r="G2529" s="77">
        <v>7000000000</v>
      </c>
      <c r="H2529" s="77">
        <v>2000000000</v>
      </c>
      <c r="I2529" s="77">
        <v>150000000</v>
      </c>
      <c r="J2529" s="79" t="s">
        <v>5701</v>
      </c>
      <c r="K2529" s="80">
        <f t="shared" si="110"/>
        <v>8</v>
      </c>
      <c r="L2529" s="48" t="s">
        <v>249</v>
      </c>
      <c r="M2529" s="79" t="s">
        <v>7127</v>
      </c>
      <c r="N2529" s="224">
        <v>8</v>
      </c>
      <c r="O2529" s="48" t="s">
        <v>7078</v>
      </c>
      <c r="P2529" s="75">
        <v>46022</v>
      </c>
      <c r="Q2529" s="75">
        <v>46022</v>
      </c>
      <c r="R2529" s="75">
        <v>40179</v>
      </c>
      <c r="S2529" s="48">
        <v>1</v>
      </c>
      <c r="T2529" s="48" t="s">
        <v>274</v>
      </c>
      <c r="U2529" s="48" t="s">
        <v>1112</v>
      </c>
      <c r="V2529" s="82" t="s">
        <v>5704</v>
      </c>
      <c r="W2529" s="75">
        <v>43465</v>
      </c>
      <c r="X2529" s="48">
        <v>15000000</v>
      </c>
      <c r="Y2529" s="77">
        <v>5000000000</v>
      </c>
      <c r="Z2529" s="94">
        <v>150000000</v>
      </c>
      <c r="AA2529" s="77">
        <v>0</v>
      </c>
      <c r="AB2529" s="48">
        <v>2</v>
      </c>
      <c r="AC2529" s="75">
        <v>46022</v>
      </c>
      <c r="AD2529" s="77">
        <v>5000000000</v>
      </c>
      <c r="AE2529" s="77">
        <v>5000000000</v>
      </c>
      <c r="AF2529" s="48">
        <v>15000000</v>
      </c>
    </row>
    <row r="2530" spans="1:32" x14ac:dyDescent="0.25">
      <c r="A2530" s="85" t="s">
        <v>12975</v>
      </c>
      <c r="B2530" s="48" t="s">
        <v>13475</v>
      </c>
      <c r="C2530" s="77">
        <v>2000000000</v>
      </c>
      <c r="D2530" s="48"/>
      <c r="E2530" s="75">
        <v>46022</v>
      </c>
      <c r="F2530" s="77">
        <v>5000000000</v>
      </c>
      <c r="G2530" s="77">
        <v>7000000000</v>
      </c>
      <c r="H2530" s="77">
        <v>2000000000</v>
      </c>
      <c r="I2530" s="77">
        <v>150000000</v>
      </c>
      <c r="J2530" s="79" t="s">
        <v>5701</v>
      </c>
      <c r="K2530" s="80">
        <f t="shared" si="110"/>
        <v>8</v>
      </c>
      <c r="L2530" s="48" t="s">
        <v>249</v>
      </c>
      <c r="M2530" s="79" t="s">
        <v>7127</v>
      </c>
      <c r="N2530" s="224">
        <v>8</v>
      </c>
      <c r="O2530" s="48" t="s">
        <v>7078</v>
      </c>
      <c r="P2530" s="75">
        <v>46022</v>
      </c>
      <c r="Q2530" s="75">
        <v>46022</v>
      </c>
      <c r="R2530" s="75">
        <v>40179</v>
      </c>
      <c r="S2530" s="48">
        <v>1</v>
      </c>
      <c r="T2530" s="48" t="s">
        <v>274</v>
      </c>
      <c r="U2530" s="48" t="s">
        <v>1112</v>
      </c>
      <c r="V2530" s="82" t="s">
        <v>5704</v>
      </c>
      <c r="W2530" s="75">
        <v>43465</v>
      </c>
      <c r="X2530" s="48">
        <v>15000000</v>
      </c>
      <c r="Y2530" s="77">
        <v>5000000000</v>
      </c>
      <c r="Z2530" s="94">
        <v>150000000</v>
      </c>
      <c r="AA2530" s="77">
        <v>0</v>
      </c>
      <c r="AB2530" s="48">
        <v>2</v>
      </c>
      <c r="AC2530" s="75">
        <v>46022</v>
      </c>
      <c r="AD2530" s="77">
        <v>5000000000</v>
      </c>
      <c r="AE2530" s="77">
        <v>5000000000</v>
      </c>
      <c r="AF2530" s="48">
        <v>15000000</v>
      </c>
    </row>
    <row r="2531" spans="1:32" x14ac:dyDescent="0.25">
      <c r="A2531" s="73" t="s">
        <v>12976</v>
      </c>
      <c r="B2531" s="48" t="s">
        <v>13476</v>
      </c>
      <c r="C2531" s="77">
        <v>2000000000</v>
      </c>
      <c r="D2531" s="48"/>
      <c r="E2531" s="75">
        <v>46022</v>
      </c>
      <c r="F2531" s="77">
        <v>5000000000</v>
      </c>
      <c r="G2531" s="77">
        <v>7000000000</v>
      </c>
      <c r="H2531" s="77">
        <v>2000000000</v>
      </c>
      <c r="I2531" s="77">
        <v>150000000</v>
      </c>
      <c r="J2531" s="79" t="s">
        <v>5701</v>
      </c>
      <c r="K2531" s="80">
        <f t="shared" si="110"/>
        <v>8</v>
      </c>
      <c r="L2531" s="48" t="s">
        <v>249</v>
      </c>
      <c r="M2531" s="79" t="s">
        <v>7127</v>
      </c>
      <c r="N2531" s="224">
        <v>8</v>
      </c>
      <c r="O2531" s="48" t="s">
        <v>7078</v>
      </c>
      <c r="P2531" s="75">
        <v>46022</v>
      </c>
      <c r="Q2531" s="75">
        <v>46022</v>
      </c>
      <c r="R2531" s="75">
        <v>40179</v>
      </c>
      <c r="S2531" s="48">
        <v>1</v>
      </c>
      <c r="T2531" s="48" t="s">
        <v>274</v>
      </c>
      <c r="U2531" s="48" t="s">
        <v>1112</v>
      </c>
      <c r="V2531" s="82" t="s">
        <v>5704</v>
      </c>
      <c r="W2531" s="75">
        <v>43465</v>
      </c>
      <c r="X2531" s="48">
        <v>15000000</v>
      </c>
      <c r="Y2531" s="77">
        <v>5000000000</v>
      </c>
      <c r="Z2531" s="94">
        <v>150000000</v>
      </c>
      <c r="AA2531" s="77">
        <v>0</v>
      </c>
      <c r="AB2531" s="48">
        <v>2</v>
      </c>
      <c r="AC2531" s="75">
        <v>46022</v>
      </c>
      <c r="AD2531" s="77">
        <v>5000000000</v>
      </c>
      <c r="AE2531" s="77">
        <v>5000000000</v>
      </c>
      <c r="AF2531" s="48">
        <v>15000000</v>
      </c>
    </row>
    <row r="2532" spans="1:32" x14ac:dyDescent="0.25">
      <c r="A2532" s="85" t="s">
        <v>12977</v>
      </c>
      <c r="B2532" s="48" t="s">
        <v>13477</v>
      </c>
      <c r="C2532" s="77">
        <v>2000000000</v>
      </c>
      <c r="D2532" s="48"/>
      <c r="E2532" s="75">
        <v>46022</v>
      </c>
      <c r="F2532" s="77">
        <v>5000000000</v>
      </c>
      <c r="G2532" s="77">
        <v>7000000000</v>
      </c>
      <c r="H2532" s="77">
        <v>2000000000</v>
      </c>
      <c r="I2532" s="77">
        <v>150000000</v>
      </c>
      <c r="J2532" s="79" t="s">
        <v>5701</v>
      </c>
      <c r="K2532" s="80">
        <f t="shared" si="110"/>
        <v>8</v>
      </c>
      <c r="L2532" s="48" t="s">
        <v>249</v>
      </c>
      <c r="M2532" s="79" t="s">
        <v>7127</v>
      </c>
      <c r="N2532" s="224">
        <v>8</v>
      </c>
      <c r="O2532" s="48" t="s">
        <v>7078</v>
      </c>
      <c r="P2532" s="75">
        <v>46022</v>
      </c>
      <c r="Q2532" s="75">
        <v>46022</v>
      </c>
      <c r="R2532" s="75">
        <v>40179</v>
      </c>
      <c r="S2532" s="48">
        <v>1</v>
      </c>
      <c r="T2532" s="48" t="s">
        <v>274</v>
      </c>
      <c r="U2532" s="48" t="s">
        <v>1112</v>
      </c>
      <c r="V2532" s="82" t="s">
        <v>5704</v>
      </c>
      <c r="W2532" s="75">
        <v>43465</v>
      </c>
      <c r="X2532" s="48">
        <v>15000000</v>
      </c>
      <c r="Y2532" s="77">
        <v>5000000000</v>
      </c>
      <c r="Z2532" s="94">
        <v>150000000</v>
      </c>
      <c r="AA2532" s="77">
        <v>0</v>
      </c>
      <c r="AB2532" s="48">
        <v>2</v>
      </c>
      <c r="AC2532" s="75">
        <v>46022</v>
      </c>
      <c r="AD2532" s="77">
        <v>5000000000</v>
      </c>
      <c r="AE2532" s="77">
        <v>5000000000</v>
      </c>
      <c r="AF2532" s="48">
        <v>15000000</v>
      </c>
    </row>
    <row r="2533" spans="1:32" x14ac:dyDescent="0.25">
      <c r="A2533" s="85" t="s">
        <v>12978</v>
      </c>
      <c r="B2533" s="48" t="s">
        <v>13478</v>
      </c>
      <c r="C2533" s="77">
        <v>2000000000</v>
      </c>
      <c r="D2533" s="48"/>
      <c r="E2533" s="75">
        <v>46022</v>
      </c>
      <c r="F2533" s="77">
        <v>5000000000</v>
      </c>
      <c r="G2533" s="77">
        <v>7000000000</v>
      </c>
      <c r="H2533" s="77">
        <v>2000000000</v>
      </c>
      <c r="I2533" s="77">
        <v>150000000</v>
      </c>
      <c r="J2533" s="79" t="s">
        <v>5701</v>
      </c>
      <c r="K2533" s="80">
        <f t="shared" si="110"/>
        <v>8</v>
      </c>
      <c r="L2533" s="48" t="s">
        <v>249</v>
      </c>
      <c r="M2533" s="79" t="s">
        <v>7127</v>
      </c>
      <c r="N2533" s="224">
        <v>8</v>
      </c>
      <c r="O2533" s="48" t="s">
        <v>7078</v>
      </c>
      <c r="P2533" s="75">
        <v>46022</v>
      </c>
      <c r="Q2533" s="75">
        <v>46022</v>
      </c>
      <c r="R2533" s="75">
        <v>40179</v>
      </c>
      <c r="S2533" s="48">
        <v>1</v>
      </c>
      <c r="T2533" s="48" t="s">
        <v>274</v>
      </c>
      <c r="U2533" s="48" t="s">
        <v>1112</v>
      </c>
      <c r="V2533" s="82" t="s">
        <v>5704</v>
      </c>
      <c r="W2533" s="75">
        <v>43465</v>
      </c>
      <c r="X2533" s="48">
        <v>15000000</v>
      </c>
      <c r="Y2533" s="77">
        <v>5000000000</v>
      </c>
      <c r="Z2533" s="94">
        <v>150000000</v>
      </c>
      <c r="AA2533" s="77">
        <v>0</v>
      </c>
      <c r="AB2533" s="48">
        <v>2</v>
      </c>
      <c r="AC2533" s="75">
        <v>46022</v>
      </c>
      <c r="AD2533" s="77">
        <v>5000000000</v>
      </c>
      <c r="AE2533" s="77">
        <v>5000000000</v>
      </c>
      <c r="AF2533" s="48">
        <v>15000000</v>
      </c>
    </row>
    <row r="2534" spans="1:32" x14ac:dyDescent="0.25">
      <c r="A2534" s="73" t="s">
        <v>12979</v>
      </c>
      <c r="B2534" s="48" t="s">
        <v>13479</v>
      </c>
      <c r="C2534" s="77">
        <v>2000000000</v>
      </c>
      <c r="D2534" s="48"/>
      <c r="E2534" s="75">
        <v>46022</v>
      </c>
      <c r="F2534" s="77">
        <v>5000000000</v>
      </c>
      <c r="G2534" s="77">
        <v>7000000000</v>
      </c>
      <c r="H2534" s="77">
        <v>2000000000</v>
      </c>
      <c r="I2534" s="77">
        <v>150000000</v>
      </c>
      <c r="J2534" s="79" t="s">
        <v>5701</v>
      </c>
      <c r="K2534" s="80">
        <f t="shared" si="110"/>
        <v>8</v>
      </c>
      <c r="L2534" s="48" t="s">
        <v>249</v>
      </c>
      <c r="M2534" s="79" t="s">
        <v>7127</v>
      </c>
      <c r="N2534" s="224">
        <v>8</v>
      </c>
      <c r="O2534" s="48" t="s">
        <v>7078</v>
      </c>
      <c r="P2534" s="75">
        <v>46022</v>
      </c>
      <c r="Q2534" s="75">
        <v>46022</v>
      </c>
      <c r="R2534" s="75">
        <v>40179</v>
      </c>
      <c r="S2534" s="48">
        <v>1</v>
      </c>
      <c r="T2534" s="48" t="s">
        <v>274</v>
      </c>
      <c r="U2534" s="48" t="s">
        <v>1112</v>
      </c>
      <c r="V2534" s="82" t="s">
        <v>5704</v>
      </c>
      <c r="W2534" s="75">
        <v>43465</v>
      </c>
      <c r="X2534" s="48">
        <v>15000000</v>
      </c>
      <c r="Y2534" s="77">
        <v>5000000000</v>
      </c>
      <c r="Z2534" s="94">
        <v>150000000</v>
      </c>
      <c r="AA2534" s="77">
        <v>0</v>
      </c>
      <c r="AB2534" s="48">
        <v>2</v>
      </c>
      <c r="AC2534" s="75">
        <v>46022</v>
      </c>
      <c r="AD2534" s="77">
        <v>5000000000</v>
      </c>
      <c r="AE2534" s="77">
        <v>5000000000</v>
      </c>
      <c r="AF2534" s="48">
        <v>15000000</v>
      </c>
    </row>
    <row r="2535" spans="1:32" x14ac:dyDescent="0.25">
      <c r="A2535" s="85" t="s">
        <v>12980</v>
      </c>
      <c r="B2535" s="48" t="s">
        <v>13480</v>
      </c>
      <c r="C2535" s="77">
        <v>2000000000</v>
      </c>
      <c r="D2535" s="48"/>
      <c r="E2535" s="75">
        <v>46022</v>
      </c>
      <c r="F2535" s="77">
        <v>5000000000</v>
      </c>
      <c r="G2535" s="77">
        <v>7000000000</v>
      </c>
      <c r="H2535" s="77">
        <v>2000000000</v>
      </c>
      <c r="I2535" s="77">
        <v>150000000</v>
      </c>
      <c r="J2535" s="79" t="s">
        <v>5701</v>
      </c>
      <c r="K2535" s="80">
        <f t="shared" si="110"/>
        <v>8</v>
      </c>
      <c r="L2535" s="48" t="s">
        <v>249</v>
      </c>
      <c r="M2535" s="79" t="s">
        <v>7127</v>
      </c>
      <c r="N2535" s="224">
        <v>8</v>
      </c>
      <c r="O2535" s="48" t="s">
        <v>7078</v>
      </c>
      <c r="P2535" s="75">
        <v>46022</v>
      </c>
      <c r="Q2535" s="75">
        <v>46022</v>
      </c>
      <c r="R2535" s="75">
        <v>40179</v>
      </c>
      <c r="S2535" s="48">
        <v>1</v>
      </c>
      <c r="T2535" s="48" t="s">
        <v>274</v>
      </c>
      <c r="U2535" s="48" t="s">
        <v>1112</v>
      </c>
      <c r="V2535" s="82" t="s">
        <v>5704</v>
      </c>
      <c r="W2535" s="75">
        <v>43465</v>
      </c>
      <c r="X2535" s="48">
        <v>15000000</v>
      </c>
      <c r="Y2535" s="77">
        <v>5000000000</v>
      </c>
      <c r="Z2535" s="94">
        <v>150000000</v>
      </c>
      <c r="AA2535" s="77">
        <v>0</v>
      </c>
      <c r="AB2535" s="48">
        <v>2</v>
      </c>
      <c r="AC2535" s="75">
        <v>46022</v>
      </c>
      <c r="AD2535" s="77">
        <v>5000000000</v>
      </c>
      <c r="AE2535" s="77">
        <v>5000000000</v>
      </c>
      <c r="AF2535" s="48">
        <v>15000000</v>
      </c>
    </row>
    <row r="2536" spans="1:32" x14ac:dyDescent="0.25">
      <c r="A2536" s="85" t="s">
        <v>12981</v>
      </c>
      <c r="B2536" s="48" t="s">
        <v>13481</v>
      </c>
      <c r="C2536" s="77">
        <v>2000000000</v>
      </c>
      <c r="D2536" s="48"/>
      <c r="E2536" s="75">
        <v>46022</v>
      </c>
      <c r="F2536" s="77">
        <v>5000000000</v>
      </c>
      <c r="G2536" s="77">
        <v>7000000000</v>
      </c>
      <c r="H2536" s="77">
        <v>2000000000</v>
      </c>
      <c r="I2536" s="77">
        <v>150000000</v>
      </c>
      <c r="J2536" s="79" t="s">
        <v>5701</v>
      </c>
      <c r="K2536" s="80">
        <f t="shared" si="110"/>
        <v>8</v>
      </c>
      <c r="L2536" s="48" t="s">
        <v>249</v>
      </c>
      <c r="M2536" s="79" t="s">
        <v>7127</v>
      </c>
      <c r="N2536" s="224">
        <v>8</v>
      </c>
      <c r="O2536" s="48" t="s">
        <v>7078</v>
      </c>
      <c r="P2536" s="75">
        <v>46022</v>
      </c>
      <c r="Q2536" s="75">
        <v>46022</v>
      </c>
      <c r="R2536" s="75">
        <v>40179</v>
      </c>
      <c r="S2536" s="48">
        <v>1</v>
      </c>
      <c r="T2536" s="48" t="s">
        <v>274</v>
      </c>
      <c r="U2536" s="48" t="s">
        <v>1112</v>
      </c>
      <c r="V2536" s="82" t="s">
        <v>5704</v>
      </c>
      <c r="W2536" s="75">
        <v>43465</v>
      </c>
      <c r="X2536" s="48">
        <v>15000000</v>
      </c>
      <c r="Y2536" s="77">
        <v>5000000000</v>
      </c>
      <c r="Z2536" s="94">
        <v>150000000</v>
      </c>
      <c r="AA2536" s="77">
        <v>0</v>
      </c>
      <c r="AB2536" s="48">
        <v>2</v>
      </c>
      <c r="AC2536" s="75">
        <v>46022</v>
      </c>
      <c r="AD2536" s="77">
        <v>5000000000</v>
      </c>
      <c r="AE2536" s="77">
        <v>5000000000</v>
      </c>
      <c r="AF2536" s="48">
        <v>15000000</v>
      </c>
    </row>
    <row r="2537" spans="1:32" x14ac:dyDescent="0.25">
      <c r="A2537" s="73" t="s">
        <v>12982</v>
      </c>
      <c r="B2537" s="48" t="s">
        <v>13482</v>
      </c>
      <c r="C2537" s="77">
        <v>2000000000</v>
      </c>
      <c r="D2537" s="48"/>
      <c r="E2537" s="75">
        <v>46022</v>
      </c>
      <c r="F2537" s="77">
        <v>5000000000</v>
      </c>
      <c r="G2537" s="77">
        <v>7000000000</v>
      </c>
      <c r="H2537" s="77">
        <v>2000000000</v>
      </c>
      <c r="I2537" s="77">
        <v>150000000</v>
      </c>
      <c r="J2537" s="79" t="s">
        <v>5701</v>
      </c>
      <c r="K2537" s="80">
        <f t="shared" si="110"/>
        <v>8</v>
      </c>
      <c r="L2537" s="48" t="s">
        <v>249</v>
      </c>
      <c r="M2537" s="79" t="s">
        <v>7127</v>
      </c>
      <c r="N2537" s="224">
        <v>8</v>
      </c>
      <c r="O2537" s="48" t="s">
        <v>7078</v>
      </c>
      <c r="P2537" s="75">
        <v>46022</v>
      </c>
      <c r="Q2537" s="75">
        <v>46022</v>
      </c>
      <c r="R2537" s="75">
        <v>40179</v>
      </c>
      <c r="S2537" s="48">
        <v>1</v>
      </c>
      <c r="T2537" s="48" t="s">
        <v>274</v>
      </c>
      <c r="U2537" s="48" t="s">
        <v>1112</v>
      </c>
      <c r="V2537" s="82" t="s">
        <v>5704</v>
      </c>
      <c r="W2537" s="75">
        <v>43465</v>
      </c>
      <c r="X2537" s="48">
        <v>15000000</v>
      </c>
      <c r="Y2537" s="77">
        <v>5000000000</v>
      </c>
      <c r="Z2537" s="94">
        <v>150000000</v>
      </c>
      <c r="AA2537" s="77">
        <v>0</v>
      </c>
      <c r="AB2537" s="48">
        <v>2</v>
      </c>
      <c r="AC2537" s="75">
        <v>46022</v>
      </c>
      <c r="AD2537" s="77">
        <v>5000000000</v>
      </c>
      <c r="AE2537" s="77">
        <v>5000000000</v>
      </c>
      <c r="AF2537" s="48">
        <v>15000000</v>
      </c>
    </row>
    <row r="2538" spans="1:32" x14ac:dyDescent="0.25">
      <c r="A2538" s="85" t="s">
        <v>12983</v>
      </c>
      <c r="B2538" s="48" t="s">
        <v>13483</v>
      </c>
      <c r="C2538" s="77">
        <v>2000000000</v>
      </c>
      <c r="D2538" s="48"/>
      <c r="E2538" s="75">
        <v>46022</v>
      </c>
      <c r="F2538" s="77">
        <v>5000000000</v>
      </c>
      <c r="G2538" s="77">
        <v>7000000000</v>
      </c>
      <c r="H2538" s="77">
        <v>2000000000</v>
      </c>
      <c r="I2538" s="77">
        <v>150000000</v>
      </c>
      <c r="J2538" s="79" t="s">
        <v>5701</v>
      </c>
      <c r="K2538" s="80">
        <f t="shared" si="110"/>
        <v>8</v>
      </c>
      <c r="L2538" s="48" t="s">
        <v>249</v>
      </c>
      <c r="M2538" s="79" t="s">
        <v>7127</v>
      </c>
      <c r="N2538" s="224">
        <v>8</v>
      </c>
      <c r="O2538" s="48" t="s">
        <v>7078</v>
      </c>
      <c r="P2538" s="75">
        <v>46022</v>
      </c>
      <c r="Q2538" s="75">
        <v>46022</v>
      </c>
      <c r="R2538" s="75">
        <v>40179</v>
      </c>
      <c r="S2538" s="48">
        <v>1</v>
      </c>
      <c r="T2538" s="48" t="s">
        <v>274</v>
      </c>
      <c r="U2538" s="48" t="s">
        <v>1112</v>
      </c>
      <c r="V2538" s="82" t="s">
        <v>5704</v>
      </c>
      <c r="W2538" s="75">
        <v>43465</v>
      </c>
      <c r="X2538" s="48">
        <v>15000000</v>
      </c>
      <c r="Y2538" s="77">
        <v>5000000000</v>
      </c>
      <c r="Z2538" s="94">
        <v>150000000</v>
      </c>
      <c r="AA2538" s="77">
        <v>0</v>
      </c>
      <c r="AB2538" s="48">
        <v>2</v>
      </c>
      <c r="AC2538" s="75">
        <v>46022</v>
      </c>
      <c r="AD2538" s="77">
        <v>5000000000</v>
      </c>
      <c r="AE2538" s="77">
        <v>5000000000</v>
      </c>
      <c r="AF2538" s="48">
        <v>15000000</v>
      </c>
    </row>
    <row r="2539" spans="1:32" x14ac:dyDescent="0.25">
      <c r="A2539" s="85" t="s">
        <v>12984</v>
      </c>
      <c r="B2539" s="48" t="s">
        <v>13484</v>
      </c>
      <c r="C2539" s="77">
        <v>2000000000</v>
      </c>
      <c r="D2539" s="48"/>
      <c r="E2539" s="75">
        <v>46022</v>
      </c>
      <c r="F2539" s="77">
        <v>5000000000</v>
      </c>
      <c r="G2539" s="77">
        <v>7000000000</v>
      </c>
      <c r="H2539" s="77">
        <v>2000000000</v>
      </c>
      <c r="I2539" s="77">
        <v>150000000</v>
      </c>
      <c r="J2539" s="79" t="s">
        <v>5701</v>
      </c>
      <c r="K2539" s="80">
        <f t="shared" si="110"/>
        <v>8</v>
      </c>
      <c r="L2539" s="48" t="s">
        <v>249</v>
      </c>
      <c r="M2539" s="79" t="s">
        <v>7127</v>
      </c>
      <c r="N2539" s="224">
        <v>8</v>
      </c>
      <c r="O2539" s="48" t="s">
        <v>7078</v>
      </c>
      <c r="P2539" s="75">
        <v>46022</v>
      </c>
      <c r="Q2539" s="75">
        <v>46022</v>
      </c>
      <c r="R2539" s="75">
        <v>40179</v>
      </c>
      <c r="S2539" s="48">
        <v>1</v>
      </c>
      <c r="T2539" s="48" t="s">
        <v>274</v>
      </c>
      <c r="U2539" s="48" t="s">
        <v>1112</v>
      </c>
      <c r="V2539" s="82" t="s">
        <v>5704</v>
      </c>
      <c r="W2539" s="75">
        <v>43465</v>
      </c>
      <c r="X2539" s="48">
        <v>15000000</v>
      </c>
      <c r="Y2539" s="77">
        <v>5000000000</v>
      </c>
      <c r="Z2539" s="94">
        <v>150000000</v>
      </c>
      <c r="AA2539" s="77">
        <v>0</v>
      </c>
      <c r="AB2539" s="48">
        <v>2</v>
      </c>
      <c r="AC2539" s="75">
        <v>46022</v>
      </c>
      <c r="AD2539" s="77">
        <v>5000000000</v>
      </c>
      <c r="AE2539" s="77">
        <v>5000000000</v>
      </c>
      <c r="AF2539" s="48">
        <v>15000000</v>
      </c>
    </row>
    <row r="2540" spans="1:32" x14ac:dyDescent="0.25">
      <c r="A2540" s="73" t="s">
        <v>12985</v>
      </c>
      <c r="B2540" s="48" t="s">
        <v>13485</v>
      </c>
      <c r="C2540" s="77">
        <v>2000000000</v>
      </c>
      <c r="D2540" s="48"/>
      <c r="E2540" s="75">
        <v>46022</v>
      </c>
      <c r="F2540" s="77">
        <v>5000000000</v>
      </c>
      <c r="G2540" s="77">
        <v>7000000000</v>
      </c>
      <c r="H2540" s="77">
        <v>2000000000</v>
      </c>
      <c r="I2540" s="77">
        <v>150000000</v>
      </c>
      <c r="J2540" s="79" t="s">
        <v>5701</v>
      </c>
      <c r="K2540" s="80">
        <f t="shared" si="110"/>
        <v>8</v>
      </c>
      <c r="L2540" s="48" t="s">
        <v>249</v>
      </c>
      <c r="M2540" s="79" t="s">
        <v>7127</v>
      </c>
      <c r="N2540" s="224">
        <v>8</v>
      </c>
      <c r="O2540" s="48" t="s">
        <v>7078</v>
      </c>
      <c r="P2540" s="75">
        <v>46022</v>
      </c>
      <c r="Q2540" s="75">
        <v>46022</v>
      </c>
      <c r="R2540" s="75">
        <v>40179</v>
      </c>
      <c r="S2540" s="48">
        <v>1</v>
      </c>
      <c r="T2540" s="48" t="s">
        <v>274</v>
      </c>
      <c r="U2540" s="48" t="s">
        <v>1112</v>
      </c>
      <c r="V2540" s="82" t="s">
        <v>5704</v>
      </c>
      <c r="W2540" s="75">
        <v>43465</v>
      </c>
      <c r="X2540" s="48">
        <v>15000000</v>
      </c>
      <c r="Y2540" s="77">
        <v>5000000000</v>
      </c>
      <c r="Z2540" s="94">
        <v>150000000</v>
      </c>
      <c r="AA2540" s="77">
        <v>0</v>
      </c>
      <c r="AB2540" s="48">
        <v>2</v>
      </c>
      <c r="AC2540" s="75">
        <v>46022</v>
      </c>
      <c r="AD2540" s="77">
        <v>5000000000</v>
      </c>
      <c r="AE2540" s="77">
        <v>5000000000</v>
      </c>
      <c r="AF2540" s="48">
        <v>15000000</v>
      </c>
    </row>
    <row r="2541" spans="1:32" x14ac:dyDescent="0.25">
      <c r="A2541" s="85" t="s">
        <v>12986</v>
      </c>
      <c r="B2541" s="48" t="s">
        <v>13486</v>
      </c>
      <c r="C2541" s="77">
        <v>2000000000</v>
      </c>
      <c r="D2541" s="48"/>
      <c r="E2541" s="75">
        <v>46022</v>
      </c>
      <c r="F2541" s="77">
        <v>5000000000</v>
      </c>
      <c r="G2541" s="77">
        <v>7000000000</v>
      </c>
      <c r="H2541" s="77">
        <v>2000000000</v>
      </c>
      <c r="I2541" s="77">
        <v>150000000</v>
      </c>
      <c r="J2541" s="79" t="s">
        <v>5701</v>
      </c>
      <c r="K2541" s="80">
        <f t="shared" si="110"/>
        <v>8</v>
      </c>
      <c r="L2541" s="48" t="s">
        <v>249</v>
      </c>
      <c r="M2541" s="79" t="s">
        <v>7127</v>
      </c>
      <c r="N2541" s="224">
        <v>8</v>
      </c>
      <c r="O2541" s="48" t="s">
        <v>7078</v>
      </c>
      <c r="P2541" s="75">
        <v>46022</v>
      </c>
      <c r="Q2541" s="75">
        <v>46022</v>
      </c>
      <c r="R2541" s="75">
        <v>40179</v>
      </c>
      <c r="S2541" s="48">
        <v>1</v>
      </c>
      <c r="T2541" s="48" t="s">
        <v>274</v>
      </c>
      <c r="U2541" s="48" t="s">
        <v>1112</v>
      </c>
      <c r="V2541" s="82" t="s">
        <v>5704</v>
      </c>
      <c r="W2541" s="75">
        <v>43465</v>
      </c>
      <c r="X2541" s="48">
        <v>15000000</v>
      </c>
      <c r="Y2541" s="77">
        <v>5000000000</v>
      </c>
      <c r="Z2541" s="94">
        <v>150000000</v>
      </c>
      <c r="AA2541" s="77">
        <v>0</v>
      </c>
      <c r="AB2541" s="48">
        <v>2</v>
      </c>
      <c r="AC2541" s="75">
        <v>46022</v>
      </c>
      <c r="AD2541" s="77">
        <v>5000000000</v>
      </c>
      <c r="AE2541" s="77">
        <v>5000000000</v>
      </c>
      <c r="AF2541" s="48">
        <v>15000000</v>
      </c>
    </row>
    <row r="2542" spans="1:32" x14ac:dyDescent="0.25">
      <c r="A2542" s="85" t="s">
        <v>12987</v>
      </c>
      <c r="B2542" s="48" t="s">
        <v>13487</v>
      </c>
      <c r="C2542" s="77">
        <v>2000000000</v>
      </c>
      <c r="D2542" s="48"/>
      <c r="E2542" s="75">
        <v>46022</v>
      </c>
      <c r="F2542" s="77">
        <v>5000000000</v>
      </c>
      <c r="G2542" s="77">
        <v>7000000000</v>
      </c>
      <c r="H2542" s="77">
        <v>2000000000</v>
      </c>
      <c r="I2542" s="77">
        <v>150000000</v>
      </c>
      <c r="J2542" s="79" t="s">
        <v>5701</v>
      </c>
      <c r="K2542" s="80">
        <f t="shared" si="110"/>
        <v>8</v>
      </c>
      <c r="L2542" s="48" t="s">
        <v>249</v>
      </c>
      <c r="M2542" s="79" t="s">
        <v>7127</v>
      </c>
      <c r="N2542" s="224">
        <v>8</v>
      </c>
      <c r="O2542" s="48" t="s">
        <v>7078</v>
      </c>
      <c r="P2542" s="75">
        <v>46022</v>
      </c>
      <c r="Q2542" s="75">
        <v>46022</v>
      </c>
      <c r="R2542" s="75">
        <v>40179</v>
      </c>
      <c r="S2542" s="48">
        <v>1</v>
      </c>
      <c r="T2542" s="48" t="s">
        <v>274</v>
      </c>
      <c r="U2542" s="48" t="s">
        <v>1112</v>
      </c>
      <c r="V2542" s="82" t="s">
        <v>5704</v>
      </c>
      <c r="W2542" s="75">
        <v>43465</v>
      </c>
      <c r="X2542" s="48">
        <v>15000000</v>
      </c>
      <c r="Y2542" s="77">
        <v>5000000000</v>
      </c>
      <c r="Z2542" s="94">
        <v>150000000</v>
      </c>
      <c r="AA2542" s="77">
        <v>0</v>
      </c>
      <c r="AB2542" s="48">
        <v>2</v>
      </c>
      <c r="AC2542" s="75">
        <v>46022</v>
      </c>
      <c r="AD2542" s="77">
        <v>5000000000</v>
      </c>
      <c r="AE2542" s="77">
        <v>5000000000</v>
      </c>
      <c r="AF2542" s="48">
        <v>15000000</v>
      </c>
    </row>
    <row r="2543" spans="1:32" x14ac:dyDescent="0.25">
      <c r="A2543" s="73" t="s">
        <v>12988</v>
      </c>
      <c r="B2543" s="48" t="s">
        <v>13488</v>
      </c>
      <c r="C2543" s="77">
        <v>2000000000</v>
      </c>
      <c r="D2543" s="48"/>
      <c r="E2543" s="75">
        <v>46022</v>
      </c>
      <c r="F2543" s="77">
        <v>5000000000</v>
      </c>
      <c r="G2543" s="77">
        <v>7000000000</v>
      </c>
      <c r="H2543" s="77">
        <v>2000000000</v>
      </c>
      <c r="I2543" s="77">
        <v>150000000</v>
      </c>
      <c r="J2543" s="79" t="s">
        <v>5701</v>
      </c>
      <c r="K2543" s="80">
        <f t="shared" si="110"/>
        <v>8</v>
      </c>
      <c r="L2543" s="48" t="s">
        <v>249</v>
      </c>
      <c r="M2543" s="79" t="s">
        <v>7127</v>
      </c>
      <c r="N2543" s="224">
        <v>8</v>
      </c>
      <c r="O2543" s="48" t="s">
        <v>7078</v>
      </c>
      <c r="P2543" s="75">
        <v>46022</v>
      </c>
      <c r="Q2543" s="75">
        <v>46022</v>
      </c>
      <c r="R2543" s="75">
        <v>40179</v>
      </c>
      <c r="S2543" s="48">
        <v>1</v>
      </c>
      <c r="T2543" s="48" t="s">
        <v>274</v>
      </c>
      <c r="U2543" s="48" t="s">
        <v>1112</v>
      </c>
      <c r="V2543" s="82" t="s">
        <v>5704</v>
      </c>
      <c r="W2543" s="75">
        <v>43465</v>
      </c>
      <c r="X2543" s="48">
        <v>15000000</v>
      </c>
      <c r="Y2543" s="77">
        <v>5000000000</v>
      </c>
      <c r="Z2543" s="94">
        <v>150000000</v>
      </c>
      <c r="AA2543" s="77">
        <v>0</v>
      </c>
      <c r="AB2543" s="48">
        <v>2</v>
      </c>
      <c r="AC2543" s="75">
        <v>46022</v>
      </c>
      <c r="AD2543" s="77">
        <v>5000000000</v>
      </c>
      <c r="AE2543" s="77">
        <v>5000000000</v>
      </c>
      <c r="AF2543" s="48">
        <v>15000000</v>
      </c>
    </row>
    <row r="2544" spans="1:32" x14ac:dyDescent="0.25">
      <c r="A2544" s="85" t="s">
        <v>12989</v>
      </c>
      <c r="B2544" s="48" t="s">
        <v>13489</v>
      </c>
      <c r="C2544" s="77">
        <v>2000000000</v>
      </c>
      <c r="D2544" s="48"/>
      <c r="E2544" s="75">
        <v>46022</v>
      </c>
      <c r="F2544" s="77">
        <v>5000000000</v>
      </c>
      <c r="G2544" s="77">
        <v>7000000000</v>
      </c>
      <c r="H2544" s="77">
        <v>2000000000</v>
      </c>
      <c r="I2544" s="77">
        <v>150000000</v>
      </c>
      <c r="J2544" s="79" t="s">
        <v>5701</v>
      </c>
      <c r="K2544" s="80">
        <f t="shared" si="110"/>
        <v>8</v>
      </c>
      <c r="L2544" s="48" t="s">
        <v>249</v>
      </c>
      <c r="M2544" s="79" t="s">
        <v>7127</v>
      </c>
      <c r="N2544" s="224">
        <v>8</v>
      </c>
      <c r="O2544" s="48" t="s">
        <v>7078</v>
      </c>
      <c r="P2544" s="75">
        <v>46022</v>
      </c>
      <c r="Q2544" s="75">
        <v>46022</v>
      </c>
      <c r="R2544" s="75">
        <v>40179</v>
      </c>
      <c r="S2544" s="48">
        <v>1</v>
      </c>
      <c r="T2544" s="48" t="s">
        <v>274</v>
      </c>
      <c r="U2544" s="48" t="s">
        <v>1112</v>
      </c>
      <c r="V2544" s="82" t="s">
        <v>5704</v>
      </c>
      <c r="W2544" s="75">
        <v>43465</v>
      </c>
      <c r="X2544" s="48">
        <v>15000000</v>
      </c>
      <c r="Y2544" s="77">
        <v>5000000000</v>
      </c>
      <c r="Z2544" s="94">
        <v>150000000</v>
      </c>
      <c r="AA2544" s="77">
        <v>0</v>
      </c>
      <c r="AB2544" s="48">
        <v>2</v>
      </c>
      <c r="AC2544" s="75">
        <v>46022</v>
      </c>
      <c r="AD2544" s="77">
        <v>5000000000</v>
      </c>
      <c r="AE2544" s="77">
        <v>5000000000</v>
      </c>
      <c r="AF2544" s="48">
        <v>15000000</v>
      </c>
    </row>
    <row r="2545" spans="1:32" x14ac:dyDescent="0.25">
      <c r="A2545" s="85" t="s">
        <v>12990</v>
      </c>
      <c r="B2545" s="48" t="s">
        <v>13490</v>
      </c>
      <c r="C2545" s="77">
        <v>2000000000</v>
      </c>
      <c r="D2545" s="48"/>
      <c r="E2545" s="75">
        <v>46022</v>
      </c>
      <c r="F2545" s="77">
        <v>5000000000</v>
      </c>
      <c r="G2545" s="77">
        <v>7000000000</v>
      </c>
      <c r="H2545" s="77">
        <v>2000000000</v>
      </c>
      <c r="I2545" s="77">
        <v>150000000</v>
      </c>
      <c r="J2545" s="79" t="s">
        <v>5701</v>
      </c>
      <c r="K2545" s="80">
        <f t="shared" si="110"/>
        <v>8</v>
      </c>
      <c r="L2545" s="48" t="s">
        <v>249</v>
      </c>
      <c r="M2545" s="79" t="s">
        <v>7127</v>
      </c>
      <c r="N2545" s="224">
        <v>8</v>
      </c>
      <c r="O2545" s="48" t="s">
        <v>7078</v>
      </c>
      <c r="P2545" s="75">
        <v>46022</v>
      </c>
      <c r="Q2545" s="75">
        <v>46022</v>
      </c>
      <c r="R2545" s="75">
        <v>40179</v>
      </c>
      <c r="S2545" s="48">
        <v>1</v>
      </c>
      <c r="T2545" s="48" t="s">
        <v>274</v>
      </c>
      <c r="U2545" s="48" t="s">
        <v>1112</v>
      </c>
      <c r="V2545" s="82" t="s">
        <v>5704</v>
      </c>
      <c r="W2545" s="75">
        <v>43465</v>
      </c>
      <c r="X2545" s="48">
        <v>15000000</v>
      </c>
      <c r="Y2545" s="77">
        <v>5000000000</v>
      </c>
      <c r="Z2545" s="94">
        <v>150000000</v>
      </c>
      <c r="AA2545" s="77">
        <v>0</v>
      </c>
      <c r="AB2545" s="48">
        <v>2</v>
      </c>
      <c r="AC2545" s="75">
        <v>46022</v>
      </c>
      <c r="AD2545" s="77">
        <v>5000000000</v>
      </c>
      <c r="AE2545" s="77">
        <v>5000000000</v>
      </c>
      <c r="AF2545" s="48">
        <v>15000000</v>
      </c>
    </row>
    <row r="2546" spans="1:32" x14ac:dyDescent="0.25">
      <c r="A2546" s="73" t="s">
        <v>12991</v>
      </c>
      <c r="B2546" s="48" t="s">
        <v>13491</v>
      </c>
      <c r="C2546" s="77">
        <v>2000000000</v>
      </c>
      <c r="D2546" s="48"/>
      <c r="E2546" s="75">
        <v>46022</v>
      </c>
      <c r="F2546" s="77">
        <v>5000000000</v>
      </c>
      <c r="G2546" s="77">
        <v>7000000000</v>
      </c>
      <c r="H2546" s="77">
        <v>2000000000</v>
      </c>
      <c r="I2546" s="77">
        <v>150000000</v>
      </c>
      <c r="J2546" s="79" t="s">
        <v>5701</v>
      </c>
      <c r="K2546" s="80">
        <f t="shared" si="110"/>
        <v>8</v>
      </c>
      <c r="L2546" s="48" t="s">
        <v>249</v>
      </c>
      <c r="M2546" s="79" t="s">
        <v>7127</v>
      </c>
      <c r="N2546" s="224">
        <v>8</v>
      </c>
      <c r="O2546" s="48" t="s">
        <v>7078</v>
      </c>
      <c r="P2546" s="75">
        <v>46022</v>
      </c>
      <c r="Q2546" s="75">
        <v>46022</v>
      </c>
      <c r="R2546" s="75">
        <v>40179</v>
      </c>
      <c r="S2546" s="48">
        <v>1</v>
      </c>
      <c r="T2546" s="48" t="s">
        <v>274</v>
      </c>
      <c r="U2546" s="48" t="s">
        <v>1112</v>
      </c>
      <c r="V2546" s="82" t="s">
        <v>5704</v>
      </c>
      <c r="W2546" s="75">
        <v>43465</v>
      </c>
      <c r="X2546" s="48">
        <v>15000000</v>
      </c>
      <c r="Y2546" s="77">
        <v>5000000000</v>
      </c>
      <c r="Z2546" s="94">
        <v>150000000</v>
      </c>
      <c r="AA2546" s="77">
        <v>0</v>
      </c>
      <c r="AB2546" s="48">
        <v>2</v>
      </c>
      <c r="AC2546" s="75">
        <v>46022</v>
      </c>
      <c r="AD2546" s="77">
        <v>5000000000</v>
      </c>
      <c r="AE2546" s="77">
        <v>5000000000</v>
      </c>
      <c r="AF2546" s="48">
        <v>15000000</v>
      </c>
    </row>
    <row r="2547" spans="1:32" x14ac:dyDescent="0.25">
      <c r="A2547" s="85" t="s">
        <v>12992</v>
      </c>
      <c r="B2547" s="48" t="s">
        <v>13492</v>
      </c>
      <c r="C2547" s="77">
        <v>2000000000</v>
      </c>
      <c r="D2547" s="48"/>
      <c r="E2547" s="75">
        <v>46022</v>
      </c>
      <c r="F2547" s="77">
        <v>5000000000</v>
      </c>
      <c r="G2547" s="77">
        <v>7000000000</v>
      </c>
      <c r="H2547" s="77">
        <v>2000000000</v>
      </c>
      <c r="I2547" s="77">
        <v>150000000</v>
      </c>
      <c r="J2547" s="79" t="s">
        <v>5701</v>
      </c>
      <c r="K2547" s="80">
        <f t="shared" si="110"/>
        <v>8</v>
      </c>
      <c r="L2547" s="48" t="s">
        <v>249</v>
      </c>
      <c r="M2547" s="79" t="s">
        <v>7127</v>
      </c>
      <c r="N2547" s="224">
        <v>8</v>
      </c>
      <c r="O2547" s="48" t="s">
        <v>7078</v>
      </c>
      <c r="P2547" s="75">
        <v>46022</v>
      </c>
      <c r="Q2547" s="75">
        <v>46022</v>
      </c>
      <c r="R2547" s="75">
        <v>40179</v>
      </c>
      <c r="S2547" s="48">
        <v>1</v>
      </c>
      <c r="T2547" s="48" t="s">
        <v>274</v>
      </c>
      <c r="U2547" s="48" t="s">
        <v>1112</v>
      </c>
      <c r="V2547" s="82" t="s">
        <v>5704</v>
      </c>
      <c r="W2547" s="75">
        <v>43465</v>
      </c>
      <c r="X2547" s="48">
        <v>15000000</v>
      </c>
      <c r="Y2547" s="77">
        <v>5000000000</v>
      </c>
      <c r="Z2547" s="94">
        <v>150000000</v>
      </c>
      <c r="AA2547" s="77">
        <v>0</v>
      </c>
      <c r="AB2547" s="48">
        <v>2</v>
      </c>
      <c r="AC2547" s="75">
        <v>46022</v>
      </c>
      <c r="AD2547" s="77">
        <v>5000000000</v>
      </c>
      <c r="AE2547" s="77">
        <v>5000000000</v>
      </c>
      <c r="AF2547" s="48">
        <v>15000000</v>
      </c>
    </row>
    <row r="2548" spans="1:32" x14ac:dyDescent="0.25">
      <c r="A2548" s="85" t="s">
        <v>12993</v>
      </c>
      <c r="B2548" s="48" t="s">
        <v>13493</v>
      </c>
      <c r="C2548" s="77">
        <v>2000000000</v>
      </c>
      <c r="D2548" s="48"/>
      <c r="E2548" s="75">
        <v>46022</v>
      </c>
      <c r="F2548" s="77">
        <v>5000000000</v>
      </c>
      <c r="G2548" s="77">
        <v>7000000000</v>
      </c>
      <c r="H2548" s="77">
        <v>2000000000</v>
      </c>
      <c r="I2548" s="77">
        <v>150000000</v>
      </c>
      <c r="J2548" s="79" t="s">
        <v>5701</v>
      </c>
      <c r="K2548" s="80">
        <f t="shared" si="110"/>
        <v>8</v>
      </c>
      <c r="L2548" s="48" t="s">
        <v>249</v>
      </c>
      <c r="M2548" s="79" t="s">
        <v>7127</v>
      </c>
      <c r="N2548" s="224">
        <v>8</v>
      </c>
      <c r="O2548" s="48" t="s">
        <v>7078</v>
      </c>
      <c r="P2548" s="75">
        <v>46022</v>
      </c>
      <c r="Q2548" s="75">
        <v>46022</v>
      </c>
      <c r="R2548" s="75">
        <v>40179</v>
      </c>
      <c r="S2548" s="48">
        <v>1</v>
      </c>
      <c r="T2548" s="48" t="s">
        <v>274</v>
      </c>
      <c r="U2548" s="48" t="s">
        <v>1112</v>
      </c>
      <c r="V2548" s="82" t="s">
        <v>5704</v>
      </c>
      <c r="W2548" s="75">
        <v>43465</v>
      </c>
      <c r="X2548" s="48">
        <v>15000000</v>
      </c>
      <c r="Y2548" s="77">
        <v>5000000000</v>
      </c>
      <c r="Z2548" s="94">
        <v>150000000</v>
      </c>
      <c r="AA2548" s="77">
        <v>0</v>
      </c>
      <c r="AB2548" s="48">
        <v>2</v>
      </c>
      <c r="AC2548" s="75">
        <v>46022</v>
      </c>
      <c r="AD2548" s="77">
        <v>5000000000</v>
      </c>
      <c r="AE2548" s="77">
        <v>5000000000</v>
      </c>
      <c r="AF2548" s="48">
        <v>15000000</v>
      </c>
    </row>
    <row r="2549" spans="1:32" x14ac:dyDescent="0.25">
      <c r="A2549" s="73" t="s">
        <v>12994</v>
      </c>
      <c r="B2549" s="48" t="s">
        <v>13494</v>
      </c>
      <c r="C2549" s="77">
        <v>2000000000</v>
      </c>
      <c r="D2549" s="48"/>
      <c r="E2549" s="75">
        <v>46022</v>
      </c>
      <c r="F2549" s="77">
        <v>5000000000</v>
      </c>
      <c r="G2549" s="77">
        <v>7000000000</v>
      </c>
      <c r="H2549" s="77">
        <v>2000000000</v>
      </c>
      <c r="I2549" s="77">
        <v>150000000</v>
      </c>
      <c r="J2549" s="79" t="s">
        <v>5701</v>
      </c>
      <c r="K2549" s="80">
        <f t="shared" si="110"/>
        <v>8</v>
      </c>
      <c r="L2549" s="48" t="s">
        <v>249</v>
      </c>
      <c r="M2549" s="79" t="s">
        <v>7127</v>
      </c>
      <c r="N2549" s="224">
        <v>8</v>
      </c>
      <c r="O2549" s="48" t="s">
        <v>7078</v>
      </c>
      <c r="P2549" s="75">
        <v>46022</v>
      </c>
      <c r="Q2549" s="75">
        <v>46022</v>
      </c>
      <c r="R2549" s="75">
        <v>40179</v>
      </c>
      <c r="S2549" s="48">
        <v>1</v>
      </c>
      <c r="T2549" s="48" t="s">
        <v>274</v>
      </c>
      <c r="U2549" s="48" t="s">
        <v>1112</v>
      </c>
      <c r="V2549" s="82" t="s">
        <v>5704</v>
      </c>
      <c r="W2549" s="75">
        <v>43465</v>
      </c>
      <c r="X2549" s="48">
        <v>15000000</v>
      </c>
      <c r="Y2549" s="77">
        <v>5000000000</v>
      </c>
      <c r="Z2549" s="94">
        <v>150000000</v>
      </c>
      <c r="AA2549" s="77">
        <v>0</v>
      </c>
      <c r="AB2549" s="48">
        <v>2</v>
      </c>
      <c r="AC2549" s="75">
        <v>46022</v>
      </c>
      <c r="AD2549" s="77">
        <v>5000000000</v>
      </c>
      <c r="AE2549" s="77">
        <v>5000000000</v>
      </c>
      <c r="AF2549" s="48">
        <v>15000000</v>
      </c>
    </row>
    <row r="2550" spans="1:32" x14ac:dyDescent="0.25">
      <c r="A2550" s="85" t="s">
        <v>12995</v>
      </c>
      <c r="B2550" s="48" t="s">
        <v>13495</v>
      </c>
      <c r="C2550" s="77">
        <v>2000000000</v>
      </c>
      <c r="D2550" s="48"/>
      <c r="E2550" s="75">
        <v>46022</v>
      </c>
      <c r="F2550" s="77">
        <v>5000000000</v>
      </c>
      <c r="G2550" s="77">
        <v>7000000000</v>
      </c>
      <c r="H2550" s="77">
        <v>2000000000</v>
      </c>
      <c r="I2550" s="77">
        <v>150000000</v>
      </c>
      <c r="J2550" s="79" t="s">
        <v>5701</v>
      </c>
      <c r="K2550" s="80">
        <f t="shared" si="110"/>
        <v>8</v>
      </c>
      <c r="L2550" s="48" t="s">
        <v>249</v>
      </c>
      <c r="M2550" s="79" t="s">
        <v>7127</v>
      </c>
      <c r="N2550" s="224">
        <v>8</v>
      </c>
      <c r="O2550" s="48" t="s">
        <v>7078</v>
      </c>
      <c r="P2550" s="75">
        <v>46022</v>
      </c>
      <c r="Q2550" s="75">
        <v>46022</v>
      </c>
      <c r="R2550" s="75">
        <v>40179</v>
      </c>
      <c r="S2550" s="48">
        <v>1</v>
      </c>
      <c r="T2550" s="48" t="s">
        <v>274</v>
      </c>
      <c r="U2550" s="48" t="s">
        <v>1112</v>
      </c>
      <c r="V2550" s="82" t="s">
        <v>5704</v>
      </c>
      <c r="W2550" s="75">
        <v>43465</v>
      </c>
      <c r="X2550" s="48">
        <v>15000000</v>
      </c>
      <c r="Y2550" s="77">
        <v>5000000000</v>
      </c>
      <c r="Z2550" s="94">
        <v>150000000</v>
      </c>
      <c r="AA2550" s="77">
        <v>0</v>
      </c>
      <c r="AB2550" s="48">
        <v>2</v>
      </c>
      <c r="AC2550" s="75">
        <v>46022</v>
      </c>
      <c r="AD2550" s="77">
        <v>5000000000</v>
      </c>
      <c r="AE2550" s="77">
        <v>5000000000</v>
      </c>
      <c r="AF2550" s="48">
        <v>15000000</v>
      </c>
    </row>
    <row r="2551" spans="1:32" x14ac:dyDescent="0.25">
      <c r="A2551" s="85" t="s">
        <v>12996</v>
      </c>
      <c r="B2551" s="48" t="s">
        <v>13496</v>
      </c>
      <c r="C2551" s="77">
        <v>2000000000</v>
      </c>
      <c r="D2551" s="48"/>
      <c r="E2551" s="75">
        <v>46022</v>
      </c>
      <c r="F2551" s="77">
        <v>5000000000</v>
      </c>
      <c r="G2551" s="77">
        <v>7000000000</v>
      </c>
      <c r="H2551" s="77">
        <v>2000000000</v>
      </c>
      <c r="I2551" s="77">
        <v>150000000</v>
      </c>
      <c r="J2551" s="79" t="s">
        <v>5701</v>
      </c>
      <c r="K2551" s="80">
        <f t="shared" si="110"/>
        <v>8</v>
      </c>
      <c r="L2551" s="48" t="s">
        <v>249</v>
      </c>
      <c r="M2551" s="79" t="s">
        <v>7127</v>
      </c>
      <c r="N2551" s="224">
        <v>8</v>
      </c>
      <c r="O2551" s="48" t="s">
        <v>7078</v>
      </c>
      <c r="P2551" s="75">
        <v>46022</v>
      </c>
      <c r="Q2551" s="75">
        <v>46022</v>
      </c>
      <c r="R2551" s="75">
        <v>40179</v>
      </c>
      <c r="S2551" s="48">
        <v>1</v>
      </c>
      <c r="T2551" s="48" t="s">
        <v>274</v>
      </c>
      <c r="U2551" s="48" t="s">
        <v>1112</v>
      </c>
      <c r="V2551" s="82" t="s">
        <v>5704</v>
      </c>
      <c r="W2551" s="75">
        <v>43465</v>
      </c>
      <c r="X2551" s="48">
        <v>15000000</v>
      </c>
      <c r="Y2551" s="77">
        <v>5000000000</v>
      </c>
      <c r="Z2551" s="94">
        <v>150000000</v>
      </c>
      <c r="AA2551" s="77">
        <v>0</v>
      </c>
      <c r="AB2551" s="48">
        <v>2</v>
      </c>
      <c r="AC2551" s="75">
        <v>46022</v>
      </c>
      <c r="AD2551" s="77">
        <v>5000000000</v>
      </c>
      <c r="AE2551" s="77">
        <v>5000000000</v>
      </c>
      <c r="AF2551" s="48">
        <v>15000000</v>
      </c>
    </row>
    <row r="2552" spans="1:32" x14ac:dyDescent="0.25">
      <c r="A2552" s="73" t="s">
        <v>12997</v>
      </c>
      <c r="B2552" s="48" t="s">
        <v>13497</v>
      </c>
      <c r="C2552" s="77">
        <v>2000000000</v>
      </c>
      <c r="D2552" s="48"/>
      <c r="E2552" s="75">
        <v>46022</v>
      </c>
      <c r="F2552" s="77">
        <v>5000000000</v>
      </c>
      <c r="G2552" s="77">
        <v>7000000000</v>
      </c>
      <c r="H2552" s="77">
        <v>2000000000</v>
      </c>
      <c r="I2552" s="77">
        <v>150000000</v>
      </c>
      <c r="J2552" s="79" t="s">
        <v>5701</v>
      </c>
      <c r="K2552" s="80">
        <f t="shared" si="110"/>
        <v>8</v>
      </c>
      <c r="L2552" s="48" t="s">
        <v>249</v>
      </c>
      <c r="M2552" s="79" t="s">
        <v>7127</v>
      </c>
      <c r="N2552" s="224">
        <v>8</v>
      </c>
      <c r="O2552" s="48" t="s">
        <v>7078</v>
      </c>
      <c r="P2552" s="75">
        <v>46022</v>
      </c>
      <c r="Q2552" s="75">
        <v>46022</v>
      </c>
      <c r="R2552" s="75">
        <v>40179</v>
      </c>
      <c r="S2552" s="48">
        <v>1</v>
      </c>
      <c r="T2552" s="48" t="s">
        <v>274</v>
      </c>
      <c r="U2552" s="48" t="s">
        <v>1112</v>
      </c>
      <c r="V2552" s="82" t="s">
        <v>5704</v>
      </c>
      <c r="W2552" s="75">
        <v>43465</v>
      </c>
      <c r="X2552" s="48">
        <v>15000000</v>
      </c>
      <c r="Y2552" s="77">
        <v>5000000000</v>
      </c>
      <c r="Z2552" s="94">
        <v>150000000</v>
      </c>
      <c r="AA2552" s="77">
        <v>0</v>
      </c>
      <c r="AB2552" s="48">
        <v>2</v>
      </c>
      <c r="AC2552" s="75">
        <v>46022</v>
      </c>
      <c r="AD2552" s="77">
        <v>5000000000</v>
      </c>
      <c r="AE2552" s="77">
        <v>5000000000</v>
      </c>
      <c r="AF2552" s="48">
        <v>15000000</v>
      </c>
    </row>
    <row r="2553" spans="1:32" x14ac:dyDescent="0.25">
      <c r="A2553" s="85" t="s">
        <v>12998</v>
      </c>
      <c r="B2553" s="48" t="s">
        <v>13498</v>
      </c>
      <c r="C2553" s="77">
        <v>2000000000</v>
      </c>
      <c r="D2553" s="48"/>
      <c r="E2553" s="75">
        <v>46022</v>
      </c>
      <c r="F2553" s="77">
        <v>5000000000</v>
      </c>
      <c r="G2553" s="77">
        <v>7000000000</v>
      </c>
      <c r="H2553" s="77">
        <v>2000000000</v>
      </c>
      <c r="I2553" s="77">
        <v>150000000</v>
      </c>
      <c r="J2553" s="79" t="s">
        <v>5701</v>
      </c>
      <c r="K2553" s="80">
        <f t="shared" si="110"/>
        <v>8</v>
      </c>
      <c r="L2553" s="48" t="s">
        <v>249</v>
      </c>
      <c r="M2553" s="79" t="s">
        <v>7127</v>
      </c>
      <c r="N2553" s="224">
        <v>8</v>
      </c>
      <c r="O2553" s="48" t="s">
        <v>7078</v>
      </c>
      <c r="P2553" s="75">
        <v>46022</v>
      </c>
      <c r="Q2553" s="75">
        <v>46022</v>
      </c>
      <c r="R2553" s="75">
        <v>40179</v>
      </c>
      <c r="S2553" s="48">
        <v>1</v>
      </c>
      <c r="T2553" s="48" t="s">
        <v>274</v>
      </c>
      <c r="U2553" s="48" t="s">
        <v>1112</v>
      </c>
      <c r="V2553" s="82" t="s">
        <v>5704</v>
      </c>
      <c r="W2553" s="75">
        <v>43465</v>
      </c>
      <c r="X2553" s="48">
        <v>15000000</v>
      </c>
      <c r="Y2553" s="77">
        <v>5000000000</v>
      </c>
      <c r="Z2553" s="94">
        <v>150000000</v>
      </c>
      <c r="AA2553" s="77">
        <v>0</v>
      </c>
      <c r="AB2553" s="48">
        <v>2</v>
      </c>
      <c r="AC2553" s="75">
        <v>46022</v>
      </c>
      <c r="AD2553" s="77">
        <v>5000000000</v>
      </c>
      <c r="AE2553" s="77">
        <v>5000000000</v>
      </c>
      <c r="AF2553" s="48">
        <v>15000000</v>
      </c>
    </row>
    <row r="2554" spans="1:32" x14ac:dyDescent="0.25">
      <c r="A2554" s="85" t="s">
        <v>12999</v>
      </c>
      <c r="B2554" s="48" t="s">
        <v>13499</v>
      </c>
      <c r="C2554" s="77">
        <v>2000000000</v>
      </c>
      <c r="D2554" s="48"/>
      <c r="E2554" s="75">
        <v>46022</v>
      </c>
      <c r="F2554" s="77">
        <v>5000000000</v>
      </c>
      <c r="G2554" s="77">
        <v>7000000000</v>
      </c>
      <c r="H2554" s="77">
        <v>2000000000</v>
      </c>
      <c r="I2554" s="77">
        <v>150000000</v>
      </c>
      <c r="J2554" s="79" t="s">
        <v>5701</v>
      </c>
      <c r="K2554" s="80">
        <f t="shared" si="110"/>
        <v>8</v>
      </c>
      <c r="L2554" s="48" t="s">
        <v>249</v>
      </c>
      <c r="M2554" s="79" t="s">
        <v>7127</v>
      </c>
      <c r="N2554" s="224">
        <v>8</v>
      </c>
      <c r="O2554" s="48" t="s">
        <v>7078</v>
      </c>
      <c r="P2554" s="75">
        <v>46022</v>
      </c>
      <c r="Q2554" s="75">
        <v>46022</v>
      </c>
      <c r="R2554" s="75">
        <v>40179</v>
      </c>
      <c r="S2554" s="48">
        <v>1</v>
      </c>
      <c r="T2554" s="48" t="s">
        <v>274</v>
      </c>
      <c r="U2554" s="48" t="s">
        <v>1112</v>
      </c>
      <c r="V2554" s="82" t="s">
        <v>5704</v>
      </c>
      <c r="W2554" s="75">
        <v>43465</v>
      </c>
      <c r="X2554" s="48">
        <v>15000000</v>
      </c>
      <c r="Y2554" s="77">
        <v>5000000000</v>
      </c>
      <c r="Z2554" s="94">
        <v>150000000</v>
      </c>
      <c r="AA2554" s="77">
        <v>0</v>
      </c>
      <c r="AB2554" s="48">
        <v>2</v>
      </c>
      <c r="AC2554" s="75">
        <v>46022</v>
      </c>
      <c r="AD2554" s="77">
        <v>5000000000</v>
      </c>
      <c r="AE2554" s="77">
        <v>5000000000</v>
      </c>
      <c r="AF2554" s="48">
        <v>15000000</v>
      </c>
    </row>
    <row r="2555" spans="1:32" x14ac:dyDescent="0.25">
      <c r="A2555" s="73" t="s">
        <v>13000</v>
      </c>
      <c r="B2555" s="48" t="s">
        <v>13500</v>
      </c>
      <c r="C2555" s="77">
        <v>2000000000</v>
      </c>
      <c r="D2555" s="48"/>
      <c r="E2555" s="75">
        <v>46022</v>
      </c>
      <c r="F2555" s="77">
        <v>5000000000</v>
      </c>
      <c r="G2555" s="77">
        <v>7000000000</v>
      </c>
      <c r="H2555" s="77">
        <v>2000000000</v>
      </c>
      <c r="I2555" s="77">
        <v>150000000</v>
      </c>
      <c r="J2555" s="79" t="s">
        <v>5701</v>
      </c>
      <c r="K2555" s="80">
        <f t="shared" si="110"/>
        <v>8</v>
      </c>
      <c r="L2555" s="48" t="s">
        <v>249</v>
      </c>
      <c r="M2555" s="79" t="s">
        <v>7127</v>
      </c>
      <c r="N2555" s="224">
        <v>8</v>
      </c>
      <c r="O2555" s="48" t="s">
        <v>7078</v>
      </c>
      <c r="P2555" s="75">
        <v>46022</v>
      </c>
      <c r="Q2555" s="75">
        <v>46022</v>
      </c>
      <c r="R2555" s="75">
        <v>40179</v>
      </c>
      <c r="S2555" s="48">
        <v>1</v>
      </c>
      <c r="T2555" s="48" t="s">
        <v>274</v>
      </c>
      <c r="U2555" s="48" t="s">
        <v>1112</v>
      </c>
      <c r="V2555" s="82" t="s">
        <v>5704</v>
      </c>
      <c r="W2555" s="75">
        <v>43465</v>
      </c>
      <c r="X2555" s="48">
        <v>15000000</v>
      </c>
      <c r="Y2555" s="77">
        <v>5000000000</v>
      </c>
      <c r="Z2555" s="94">
        <v>150000000</v>
      </c>
      <c r="AA2555" s="77">
        <v>0</v>
      </c>
      <c r="AB2555" s="48">
        <v>2</v>
      </c>
      <c r="AC2555" s="75">
        <v>46022</v>
      </c>
      <c r="AD2555" s="77">
        <v>5000000000</v>
      </c>
      <c r="AE2555" s="77">
        <v>5000000000</v>
      </c>
      <c r="AF2555" s="48">
        <v>15000000</v>
      </c>
    </row>
    <row r="2556" spans="1:32" x14ac:dyDescent="0.25">
      <c r="A2556" s="85" t="s">
        <v>13001</v>
      </c>
      <c r="B2556" s="48" t="s">
        <v>13501</v>
      </c>
      <c r="C2556" s="77">
        <v>2000000000</v>
      </c>
      <c r="D2556" s="48"/>
      <c r="E2556" s="75">
        <v>46022</v>
      </c>
      <c r="F2556" s="77">
        <v>5000000000</v>
      </c>
      <c r="G2556" s="77">
        <v>7000000000</v>
      </c>
      <c r="H2556" s="77">
        <v>2000000000</v>
      </c>
      <c r="I2556" s="77">
        <v>150000000</v>
      </c>
      <c r="J2556" s="79" t="s">
        <v>5701</v>
      </c>
      <c r="K2556" s="80">
        <f t="shared" si="110"/>
        <v>8</v>
      </c>
      <c r="L2556" s="48" t="s">
        <v>249</v>
      </c>
      <c r="M2556" s="79" t="s">
        <v>7127</v>
      </c>
      <c r="N2556" s="224">
        <v>8</v>
      </c>
      <c r="O2556" s="48" t="s">
        <v>7078</v>
      </c>
      <c r="P2556" s="75">
        <v>46022</v>
      </c>
      <c r="Q2556" s="75">
        <v>46022</v>
      </c>
      <c r="R2556" s="75">
        <v>40179</v>
      </c>
      <c r="S2556" s="48">
        <v>1</v>
      </c>
      <c r="T2556" s="48" t="s">
        <v>274</v>
      </c>
      <c r="U2556" s="48" t="s">
        <v>1112</v>
      </c>
      <c r="V2556" s="82" t="s">
        <v>5704</v>
      </c>
      <c r="W2556" s="75">
        <v>43465</v>
      </c>
      <c r="X2556" s="48">
        <v>15000000</v>
      </c>
      <c r="Y2556" s="77">
        <v>5000000000</v>
      </c>
      <c r="Z2556" s="94">
        <v>150000000</v>
      </c>
      <c r="AA2556" s="77">
        <v>0</v>
      </c>
      <c r="AB2556" s="48">
        <v>2</v>
      </c>
      <c r="AC2556" s="75">
        <v>46022</v>
      </c>
      <c r="AD2556" s="77">
        <v>5000000000</v>
      </c>
      <c r="AE2556" s="77">
        <v>5000000000</v>
      </c>
      <c r="AF2556" s="48">
        <v>15000000</v>
      </c>
    </row>
    <row r="2557" spans="1:32" x14ac:dyDescent="0.25">
      <c r="A2557" s="85" t="s">
        <v>13002</v>
      </c>
      <c r="B2557" s="48" t="s">
        <v>13502</v>
      </c>
      <c r="C2557" s="77">
        <v>2000000000</v>
      </c>
      <c r="D2557" s="48"/>
      <c r="E2557" s="75">
        <v>46022</v>
      </c>
      <c r="F2557" s="77">
        <v>5000000000</v>
      </c>
      <c r="G2557" s="77">
        <v>7000000000</v>
      </c>
      <c r="H2557" s="77">
        <v>2000000000</v>
      </c>
      <c r="I2557" s="77">
        <v>150000000</v>
      </c>
      <c r="J2557" s="79" t="s">
        <v>5701</v>
      </c>
      <c r="K2557" s="80">
        <f t="shared" si="110"/>
        <v>8</v>
      </c>
      <c r="L2557" s="48" t="s">
        <v>249</v>
      </c>
      <c r="M2557" s="79" t="s">
        <v>7127</v>
      </c>
      <c r="N2557" s="224">
        <v>8</v>
      </c>
      <c r="O2557" s="48" t="s">
        <v>7078</v>
      </c>
      <c r="P2557" s="75">
        <v>46022</v>
      </c>
      <c r="Q2557" s="75">
        <v>46022</v>
      </c>
      <c r="R2557" s="75">
        <v>40179</v>
      </c>
      <c r="S2557" s="48">
        <v>1</v>
      </c>
      <c r="T2557" s="48" t="s">
        <v>274</v>
      </c>
      <c r="U2557" s="48" t="s">
        <v>1112</v>
      </c>
      <c r="V2557" s="82" t="s">
        <v>5704</v>
      </c>
      <c r="W2557" s="75">
        <v>43465</v>
      </c>
      <c r="X2557" s="48">
        <v>15000000</v>
      </c>
      <c r="Y2557" s="77">
        <v>5000000000</v>
      </c>
      <c r="Z2557" s="94">
        <v>150000000</v>
      </c>
      <c r="AA2557" s="77">
        <v>0</v>
      </c>
      <c r="AB2557" s="48">
        <v>2</v>
      </c>
      <c r="AC2557" s="75">
        <v>46022</v>
      </c>
      <c r="AD2557" s="77">
        <v>5000000000</v>
      </c>
      <c r="AE2557" s="77">
        <v>5000000000</v>
      </c>
      <c r="AF2557" s="48">
        <v>15000000</v>
      </c>
    </row>
    <row r="2558" spans="1:32" x14ac:dyDescent="0.25">
      <c r="A2558" s="73" t="s">
        <v>13003</v>
      </c>
      <c r="B2558" s="48" t="s">
        <v>13503</v>
      </c>
      <c r="C2558" s="77">
        <v>2000000000</v>
      </c>
      <c r="D2558" s="48"/>
      <c r="E2558" s="75">
        <v>46022</v>
      </c>
      <c r="F2558" s="77">
        <v>5000000000</v>
      </c>
      <c r="G2558" s="77">
        <v>7000000000</v>
      </c>
      <c r="H2558" s="77">
        <v>2000000000</v>
      </c>
      <c r="I2558" s="77">
        <v>150000000</v>
      </c>
      <c r="J2558" s="79" t="s">
        <v>5701</v>
      </c>
      <c r="K2558" s="80">
        <f t="shared" si="110"/>
        <v>8</v>
      </c>
      <c r="L2558" s="48" t="s">
        <v>249</v>
      </c>
      <c r="M2558" s="79" t="s">
        <v>7127</v>
      </c>
      <c r="N2558" s="224">
        <v>8</v>
      </c>
      <c r="O2558" s="48" t="s">
        <v>7078</v>
      </c>
      <c r="P2558" s="75">
        <v>46022</v>
      </c>
      <c r="Q2558" s="75">
        <v>46022</v>
      </c>
      <c r="R2558" s="75">
        <v>40179</v>
      </c>
      <c r="S2558" s="48">
        <v>1</v>
      </c>
      <c r="T2558" s="48" t="s">
        <v>274</v>
      </c>
      <c r="U2558" s="48" t="s">
        <v>1112</v>
      </c>
      <c r="V2558" s="82" t="s">
        <v>5704</v>
      </c>
      <c r="W2558" s="75">
        <v>43465</v>
      </c>
      <c r="X2558" s="48">
        <v>15000000</v>
      </c>
      <c r="Y2558" s="77">
        <v>5000000000</v>
      </c>
      <c r="Z2558" s="94">
        <v>150000000</v>
      </c>
      <c r="AA2558" s="77">
        <v>0</v>
      </c>
      <c r="AB2558" s="48">
        <v>2</v>
      </c>
      <c r="AC2558" s="75">
        <v>46022</v>
      </c>
      <c r="AD2558" s="77">
        <v>5000000000</v>
      </c>
      <c r="AE2558" s="77">
        <v>5000000000</v>
      </c>
      <c r="AF2558" s="48">
        <v>15000000</v>
      </c>
    </row>
    <row r="2559" spans="1:32" x14ac:dyDescent="0.25">
      <c r="A2559" s="85" t="s">
        <v>13004</v>
      </c>
      <c r="B2559" s="48" t="s">
        <v>13504</v>
      </c>
      <c r="C2559" s="77">
        <v>2000000000</v>
      </c>
      <c r="D2559" s="48"/>
      <c r="E2559" s="75">
        <v>46022</v>
      </c>
      <c r="F2559" s="77">
        <v>5000000000</v>
      </c>
      <c r="G2559" s="77">
        <v>7000000000</v>
      </c>
      <c r="H2559" s="77">
        <v>2000000000</v>
      </c>
      <c r="I2559" s="77">
        <v>150000000</v>
      </c>
      <c r="J2559" s="79" t="s">
        <v>5701</v>
      </c>
      <c r="K2559" s="80">
        <f t="shared" si="110"/>
        <v>8</v>
      </c>
      <c r="L2559" s="48" t="s">
        <v>249</v>
      </c>
      <c r="M2559" s="79" t="s">
        <v>7127</v>
      </c>
      <c r="N2559" s="224">
        <v>8</v>
      </c>
      <c r="O2559" s="48" t="s">
        <v>7078</v>
      </c>
      <c r="P2559" s="75">
        <v>46022</v>
      </c>
      <c r="Q2559" s="75">
        <v>46022</v>
      </c>
      <c r="R2559" s="75">
        <v>40179</v>
      </c>
      <c r="S2559" s="48">
        <v>1</v>
      </c>
      <c r="T2559" s="48" t="s">
        <v>274</v>
      </c>
      <c r="U2559" s="48" t="s">
        <v>1112</v>
      </c>
      <c r="V2559" s="82" t="s">
        <v>5704</v>
      </c>
      <c r="W2559" s="75">
        <v>43465</v>
      </c>
      <c r="X2559" s="48">
        <v>15000000</v>
      </c>
      <c r="Y2559" s="77">
        <v>5000000000</v>
      </c>
      <c r="Z2559" s="94">
        <v>150000000</v>
      </c>
      <c r="AA2559" s="77">
        <v>0</v>
      </c>
      <c r="AB2559" s="48">
        <v>2</v>
      </c>
      <c r="AC2559" s="75">
        <v>46022</v>
      </c>
      <c r="AD2559" s="77">
        <v>5000000000</v>
      </c>
      <c r="AE2559" s="77">
        <v>5000000000</v>
      </c>
      <c r="AF2559" s="48">
        <v>15000000</v>
      </c>
    </row>
    <row r="2560" spans="1:32" x14ac:dyDescent="0.25">
      <c r="A2560" s="85" t="s">
        <v>13005</v>
      </c>
      <c r="B2560" s="48" t="s">
        <v>13505</v>
      </c>
      <c r="C2560" s="77">
        <v>2000000000</v>
      </c>
      <c r="D2560" s="48"/>
      <c r="E2560" s="75">
        <v>46022</v>
      </c>
      <c r="F2560" s="77">
        <v>5000000000</v>
      </c>
      <c r="G2560" s="77">
        <v>7000000000</v>
      </c>
      <c r="H2560" s="77">
        <v>2000000000</v>
      </c>
      <c r="I2560" s="77">
        <v>150000000</v>
      </c>
      <c r="J2560" s="79" t="s">
        <v>5701</v>
      </c>
      <c r="K2560" s="80">
        <f t="shared" si="110"/>
        <v>8</v>
      </c>
      <c r="L2560" s="48" t="s">
        <v>249</v>
      </c>
      <c r="M2560" s="79" t="s">
        <v>7127</v>
      </c>
      <c r="N2560" s="224">
        <v>8</v>
      </c>
      <c r="O2560" s="48" t="s">
        <v>7078</v>
      </c>
      <c r="P2560" s="75">
        <v>46022</v>
      </c>
      <c r="Q2560" s="75">
        <v>46022</v>
      </c>
      <c r="R2560" s="75">
        <v>40179</v>
      </c>
      <c r="S2560" s="48">
        <v>1</v>
      </c>
      <c r="T2560" s="48" t="s">
        <v>274</v>
      </c>
      <c r="U2560" s="48" t="s">
        <v>1112</v>
      </c>
      <c r="V2560" s="82" t="s">
        <v>5704</v>
      </c>
      <c r="W2560" s="75">
        <v>43465</v>
      </c>
      <c r="X2560" s="48">
        <v>15000000</v>
      </c>
      <c r="Y2560" s="77">
        <v>5000000000</v>
      </c>
      <c r="Z2560" s="94">
        <v>150000000</v>
      </c>
      <c r="AA2560" s="77">
        <v>0</v>
      </c>
      <c r="AB2560" s="48">
        <v>2</v>
      </c>
      <c r="AC2560" s="75">
        <v>46022</v>
      </c>
      <c r="AD2560" s="77">
        <v>5000000000</v>
      </c>
      <c r="AE2560" s="77">
        <v>5000000000</v>
      </c>
      <c r="AF2560" s="48">
        <v>15000000</v>
      </c>
    </row>
    <row r="2561" spans="1:32" x14ac:dyDescent="0.25">
      <c r="A2561" s="73" t="s">
        <v>13006</v>
      </c>
      <c r="B2561" s="48" t="s">
        <v>13506</v>
      </c>
      <c r="C2561" s="77">
        <v>2000000000</v>
      </c>
      <c r="D2561" s="48"/>
      <c r="E2561" s="75">
        <v>46022</v>
      </c>
      <c r="F2561" s="77">
        <v>5000000000</v>
      </c>
      <c r="G2561" s="77">
        <v>7000000000</v>
      </c>
      <c r="H2561" s="77">
        <v>2000000000</v>
      </c>
      <c r="I2561" s="77">
        <v>150000000</v>
      </c>
      <c r="J2561" s="79" t="s">
        <v>5701</v>
      </c>
      <c r="K2561" s="80">
        <f t="shared" si="110"/>
        <v>8</v>
      </c>
      <c r="L2561" s="48" t="s">
        <v>249</v>
      </c>
      <c r="M2561" s="79" t="s">
        <v>7127</v>
      </c>
      <c r="N2561" s="224">
        <v>8</v>
      </c>
      <c r="O2561" s="48" t="s">
        <v>7078</v>
      </c>
      <c r="P2561" s="75">
        <v>46022</v>
      </c>
      <c r="Q2561" s="75">
        <v>46022</v>
      </c>
      <c r="R2561" s="75">
        <v>40179</v>
      </c>
      <c r="S2561" s="48">
        <v>1</v>
      </c>
      <c r="T2561" s="48" t="s">
        <v>274</v>
      </c>
      <c r="U2561" s="48" t="s">
        <v>1112</v>
      </c>
      <c r="V2561" s="82" t="s">
        <v>5704</v>
      </c>
      <c r="W2561" s="75">
        <v>43465</v>
      </c>
      <c r="X2561" s="48">
        <v>15000000</v>
      </c>
      <c r="Y2561" s="77">
        <v>5000000000</v>
      </c>
      <c r="Z2561" s="94">
        <v>150000000</v>
      </c>
      <c r="AA2561" s="77">
        <v>0</v>
      </c>
      <c r="AB2561" s="48">
        <v>2</v>
      </c>
      <c r="AC2561" s="75">
        <v>46022</v>
      </c>
      <c r="AD2561" s="77">
        <v>5000000000</v>
      </c>
      <c r="AE2561" s="77">
        <v>5000000000</v>
      </c>
      <c r="AF2561" s="48">
        <v>15000000</v>
      </c>
    </row>
    <row r="2562" spans="1:32" x14ac:dyDescent="0.25">
      <c r="A2562" s="85" t="s">
        <v>13007</v>
      </c>
      <c r="B2562" s="48" t="s">
        <v>13507</v>
      </c>
      <c r="C2562" s="77">
        <v>2000000000</v>
      </c>
      <c r="D2562" s="48"/>
      <c r="E2562" s="75">
        <v>46022</v>
      </c>
      <c r="F2562" s="77">
        <v>5000000000</v>
      </c>
      <c r="G2562" s="77">
        <v>7000000000</v>
      </c>
      <c r="H2562" s="77">
        <v>2000000000</v>
      </c>
      <c r="I2562" s="77">
        <v>150000000</v>
      </c>
      <c r="J2562" s="79" t="s">
        <v>5701</v>
      </c>
      <c r="K2562" s="80">
        <f t="shared" si="110"/>
        <v>8</v>
      </c>
      <c r="L2562" s="48" t="s">
        <v>249</v>
      </c>
      <c r="M2562" s="79" t="s">
        <v>7127</v>
      </c>
      <c r="N2562" s="224">
        <v>8</v>
      </c>
      <c r="O2562" s="48" t="s">
        <v>7078</v>
      </c>
      <c r="P2562" s="75">
        <v>46022</v>
      </c>
      <c r="Q2562" s="75">
        <v>46022</v>
      </c>
      <c r="R2562" s="75">
        <v>40179</v>
      </c>
      <c r="S2562" s="48">
        <v>1</v>
      </c>
      <c r="T2562" s="48" t="s">
        <v>274</v>
      </c>
      <c r="U2562" s="48" t="s">
        <v>1112</v>
      </c>
      <c r="V2562" s="82" t="s">
        <v>5704</v>
      </c>
      <c r="W2562" s="75">
        <v>43465</v>
      </c>
      <c r="X2562" s="48">
        <v>15000000</v>
      </c>
      <c r="Y2562" s="77">
        <v>5000000000</v>
      </c>
      <c r="Z2562" s="94">
        <v>150000000</v>
      </c>
      <c r="AA2562" s="77">
        <v>0</v>
      </c>
      <c r="AB2562" s="48">
        <v>2</v>
      </c>
      <c r="AC2562" s="75">
        <v>46022</v>
      </c>
      <c r="AD2562" s="77">
        <v>5000000000</v>
      </c>
      <c r="AE2562" s="77">
        <v>5000000000</v>
      </c>
      <c r="AF2562" s="48">
        <v>15000000</v>
      </c>
    </row>
    <row r="2563" spans="1:32" x14ac:dyDescent="0.25">
      <c r="A2563" s="85" t="s">
        <v>13008</v>
      </c>
      <c r="B2563" s="48" t="s">
        <v>13508</v>
      </c>
      <c r="C2563" s="77">
        <v>2000000000</v>
      </c>
      <c r="D2563" s="48"/>
      <c r="E2563" s="75">
        <v>46022</v>
      </c>
      <c r="F2563" s="77">
        <v>5000000000</v>
      </c>
      <c r="G2563" s="77">
        <v>7000000000</v>
      </c>
      <c r="H2563" s="77">
        <v>2000000000</v>
      </c>
      <c r="I2563" s="77">
        <v>150000000</v>
      </c>
      <c r="J2563" s="79" t="s">
        <v>5701</v>
      </c>
      <c r="K2563" s="80">
        <f t="shared" ref="K2563:K2626" si="111">N2563</f>
        <v>8</v>
      </c>
      <c r="L2563" s="48" t="s">
        <v>249</v>
      </c>
      <c r="M2563" s="79" t="s">
        <v>7127</v>
      </c>
      <c r="N2563" s="224">
        <v>8</v>
      </c>
      <c r="O2563" s="48" t="s">
        <v>7078</v>
      </c>
      <c r="P2563" s="75">
        <v>46022</v>
      </c>
      <c r="Q2563" s="75">
        <v>46022</v>
      </c>
      <c r="R2563" s="75">
        <v>40179</v>
      </c>
      <c r="S2563" s="48">
        <v>1</v>
      </c>
      <c r="T2563" s="48" t="s">
        <v>274</v>
      </c>
      <c r="U2563" s="48" t="s">
        <v>1112</v>
      </c>
      <c r="V2563" s="82" t="s">
        <v>5704</v>
      </c>
      <c r="W2563" s="75">
        <v>43465</v>
      </c>
      <c r="X2563" s="48">
        <v>15000000</v>
      </c>
      <c r="Y2563" s="77">
        <v>5000000000</v>
      </c>
      <c r="Z2563" s="94">
        <v>150000000</v>
      </c>
      <c r="AA2563" s="77">
        <v>0</v>
      </c>
      <c r="AB2563" s="48">
        <v>2</v>
      </c>
      <c r="AC2563" s="75">
        <v>46022</v>
      </c>
      <c r="AD2563" s="77">
        <v>5000000000</v>
      </c>
      <c r="AE2563" s="77">
        <v>5000000000</v>
      </c>
      <c r="AF2563" s="48">
        <v>15000000</v>
      </c>
    </row>
    <row r="2564" spans="1:32" x14ac:dyDescent="0.25">
      <c r="A2564" s="73" t="s">
        <v>13009</v>
      </c>
      <c r="B2564" s="48" t="s">
        <v>13509</v>
      </c>
      <c r="C2564" s="77">
        <v>2000000000</v>
      </c>
      <c r="D2564" s="48"/>
      <c r="E2564" s="75">
        <v>46022</v>
      </c>
      <c r="F2564" s="77">
        <v>5000000000</v>
      </c>
      <c r="G2564" s="77">
        <v>7000000000</v>
      </c>
      <c r="H2564" s="77">
        <v>2000000000</v>
      </c>
      <c r="I2564" s="77">
        <v>150000000</v>
      </c>
      <c r="J2564" s="79" t="s">
        <v>5701</v>
      </c>
      <c r="K2564" s="80">
        <f t="shared" si="111"/>
        <v>8</v>
      </c>
      <c r="L2564" s="48" t="s">
        <v>249</v>
      </c>
      <c r="M2564" s="79" t="s">
        <v>7127</v>
      </c>
      <c r="N2564" s="224">
        <v>8</v>
      </c>
      <c r="O2564" s="48" t="s">
        <v>7078</v>
      </c>
      <c r="P2564" s="75">
        <v>46022</v>
      </c>
      <c r="Q2564" s="75">
        <v>46022</v>
      </c>
      <c r="R2564" s="75">
        <v>40179</v>
      </c>
      <c r="S2564" s="48">
        <v>1</v>
      </c>
      <c r="T2564" s="48" t="s">
        <v>274</v>
      </c>
      <c r="U2564" s="48" t="s">
        <v>1112</v>
      </c>
      <c r="V2564" s="82" t="s">
        <v>5704</v>
      </c>
      <c r="W2564" s="75">
        <v>43465</v>
      </c>
      <c r="X2564" s="48">
        <v>15000000</v>
      </c>
      <c r="Y2564" s="77">
        <v>5000000000</v>
      </c>
      <c r="Z2564" s="94">
        <v>150000000</v>
      </c>
      <c r="AA2564" s="77">
        <v>0</v>
      </c>
      <c r="AB2564" s="48">
        <v>2</v>
      </c>
      <c r="AC2564" s="75">
        <v>46022</v>
      </c>
      <c r="AD2564" s="77">
        <v>5000000000</v>
      </c>
      <c r="AE2564" s="77">
        <v>5000000000</v>
      </c>
      <c r="AF2564" s="48">
        <v>15000000</v>
      </c>
    </row>
    <row r="2565" spans="1:32" x14ac:dyDescent="0.25">
      <c r="A2565" s="85" t="s">
        <v>13010</v>
      </c>
      <c r="B2565" s="48" t="s">
        <v>13510</v>
      </c>
      <c r="C2565" s="77">
        <v>2000000000</v>
      </c>
      <c r="D2565" s="48"/>
      <c r="E2565" s="75">
        <v>46022</v>
      </c>
      <c r="F2565" s="77">
        <v>5000000000</v>
      </c>
      <c r="G2565" s="77">
        <v>7000000000</v>
      </c>
      <c r="H2565" s="77">
        <v>2000000000</v>
      </c>
      <c r="I2565" s="77">
        <v>150000000</v>
      </c>
      <c r="J2565" s="79" t="s">
        <v>5701</v>
      </c>
      <c r="K2565" s="80">
        <f t="shared" si="111"/>
        <v>8</v>
      </c>
      <c r="L2565" s="48" t="s">
        <v>249</v>
      </c>
      <c r="M2565" s="79" t="s">
        <v>7127</v>
      </c>
      <c r="N2565" s="224">
        <v>8</v>
      </c>
      <c r="O2565" s="48" t="s">
        <v>7078</v>
      </c>
      <c r="P2565" s="75">
        <v>46022</v>
      </c>
      <c r="Q2565" s="75">
        <v>46022</v>
      </c>
      <c r="R2565" s="75">
        <v>40179</v>
      </c>
      <c r="S2565" s="48">
        <v>1</v>
      </c>
      <c r="T2565" s="48" t="s">
        <v>274</v>
      </c>
      <c r="U2565" s="48" t="s">
        <v>1112</v>
      </c>
      <c r="V2565" s="82" t="s">
        <v>5704</v>
      </c>
      <c r="W2565" s="75">
        <v>43465</v>
      </c>
      <c r="X2565" s="48">
        <v>15000000</v>
      </c>
      <c r="Y2565" s="77">
        <v>5000000000</v>
      </c>
      <c r="Z2565" s="94">
        <v>150000000</v>
      </c>
      <c r="AA2565" s="77">
        <v>0</v>
      </c>
      <c r="AB2565" s="48">
        <v>2</v>
      </c>
      <c r="AC2565" s="75">
        <v>46022</v>
      </c>
      <c r="AD2565" s="77">
        <v>5000000000</v>
      </c>
      <c r="AE2565" s="77">
        <v>5000000000</v>
      </c>
      <c r="AF2565" s="48">
        <v>15000000</v>
      </c>
    </row>
    <row r="2566" spans="1:32" x14ac:dyDescent="0.25">
      <c r="A2566" s="85" t="s">
        <v>13011</v>
      </c>
      <c r="B2566" s="48" t="s">
        <v>13511</v>
      </c>
      <c r="C2566" s="77">
        <v>2000000000</v>
      </c>
      <c r="D2566" s="48"/>
      <c r="E2566" s="75">
        <v>46022</v>
      </c>
      <c r="F2566" s="77">
        <v>5000000000</v>
      </c>
      <c r="G2566" s="77">
        <v>7000000000</v>
      </c>
      <c r="H2566" s="77">
        <v>2000000000</v>
      </c>
      <c r="I2566" s="77">
        <v>150000000</v>
      </c>
      <c r="J2566" s="79" t="s">
        <v>5701</v>
      </c>
      <c r="K2566" s="80">
        <f t="shared" si="111"/>
        <v>8</v>
      </c>
      <c r="L2566" s="48" t="s">
        <v>249</v>
      </c>
      <c r="M2566" s="79" t="s">
        <v>7127</v>
      </c>
      <c r="N2566" s="224">
        <v>8</v>
      </c>
      <c r="O2566" s="48" t="s">
        <v>7078</v>
      </c>
      <c r="P2566" s="75">
        <v>46022</v>
      </c>
      <c r="Q2566" s="75">
        <v>46022</v>
      </c>
      <c r="R2566" s="75">
        <v>40179</v>
      </c>
      <c r="S2566" s="48">
        <v>1</v>
      </c>
      <c r="T2566" s="48" t="s">
        <v>274</v>
      </c>
      <c r="U2566" s="48" t="s">
        <v>1112</v>
      </c>
      <c r="V2566" s="82" t="s">
        <v>5704</v>
      </c>
      <c r="W2566" s="75">
        <v>43465</v>
      </c>
      <c r="X2566" s="48">
        <v>15000000</v>
      </c>
      <c r="Y2566" s="77">
        <v>5000000000</v>
      </c>
      <c r="Z2566" s="94">
        <v>150000000</v>
      </c>
      <c r="AA2566" s="77">
        <v>0</v>
      </c>
      <c r="AB2566" s="48">
        <v>2</v>
      </c>
      <c r="AC2566" s="75">
        <v>46022</v>
      </c>
      <c r="AD2566" s="77">
        <v>5000000000</v>
      </c>
      <c r="AE2566" s="77">
        <v>5000000000</v>
      </c>
      <c r="AF2566" s="48">
        <v>15000000</v>
      </c>
    </row>
    <row r="2567" spans="1:32" x14ac:dyDescent="0.25">
      <c r="A2567" s="73" t="s">
        <v>13012</v>
      </c>
      <c r="B2567" s="48" t="s">
        <v>13512</v>
      </c>
      <c r="C2567" s="77">
        <v>2000000000</v>
      </c>
      <c r="D2567" s="48"/>
      <c r="E2567" s="75">
        <v>46022</v>
      </c>
      <c r="F2567" s="77">
        <v>5000000000</v>
      </c>
      <c r="G2567" s="77">
        <v>7000000000</v>
      </c>
      <c r="H2567" s="77">
        <v>2000000000</v>
      </c>
      <c r="I2567" s="77">
        <v>150000000</v>
      </c>
      <c r="J2567" s="79" t="s">
        <v>5701</v>
      </c>
      <c r="K2567" s="80">
        <f t="shared" si="111"/>
        <v>8</v>
      </c>
      <c r="L2567" s="48" t="s">
        <v>249</v>
      </c>
      <c r="M2567" s="79" t="s">
        <v>7127</v>
      </c>
      <c r="N2567" s="224">
        <v>8</v>
      </c>
      <c r="O2567" s="48" t="s">
        <v>7078</v>
      </c>
      <c r="P2567" s="75">
        <v>46022</v>
      </c>
      <c r="Q2567" s="75">
        <v>46022</v>
      </c>
      <c r="R2567" s="75">
        <v>40179</v>
      </c>
      <c r="S2567" s="48">
        <v>1</v>
      </c>
      <c r="T2567" s="48" t="s">
        <v>274</v>
      </c>
      <c r="U2567" s="48" t="s">
        <v>1112</v>
      </c>
      <c r="V2567" s="82" t="s">
        <v>5704</v>
      </c>
      <c r="W2567" s="75">
        <v>43465</v>
      </c>
      <c r="X2567" s="48">
        <v>15000000</v>
      </c>
      <c r="Y2567" s="77">
        <v>5000000000</v>
      </c>
      <c r="Z2567" s="94">
        <v>150000000</v>
      </c>
      <c r="AA2567" s="77">
        <v>0</v>
      </c>
      <c r="AB2567" s="48">
        <v>2</v>
      </c>
      <c r="AC2567" s="75">
        <v>46022</v>
      </c>
      <c r="AD2567" s="77">
        <v>5000000000</v>
      </c>
      <c r="AE2567" s="77">
        <v>5000000000</v>
      </c>
      <c r="AF2567" s="48">
        <v>15000000</v>
      </c>
    </row>
    <row r="2568" spans="1:32" x14ac:dyDescent="0.25">
      <c r="A2568" s="85" t="s">
        <v>13013</v>
      </c>
      <c r="B2568" s="48" t="s">
        <v>13513</v>
      </c>
      <c r="C2568" s="77">
        <v>2000000000</v>
      </c>
      <c r="D2568" s="48"/>
      <c r="E2568" s="75">
        <v>46022</v>
      </c>
      <c r="F2568" s="77">
        <v>5000000000</v>
      </c>
      <c r="G2568" s="77">
        <v>7000000000</v>
      </c>
      <c r="H2568" s="77">
        <v>2000000000</v>
      </c>
      <c r="I2568" s="77">
        <v>150000000</v>
      </c>
      <c r="J2568" s="79" t="s">
        <v>5701</v>
      </c>
      <c r="K2568" s="80">
        <f t="shared" si="111"/>
        <v>8</v>
      </c>
      <c r="L2568" s="48" t="s">
        <v>249</v>
      </c>
      <c r="M2568" s="79" t="s">
        <v>7127</v>
      </c>
      <c r="N2568" s="224">
        <v>8</v>
      </c>
      <c r="O2568" s="48" t="s">
        <v>7078</v>
      </c>
      <c r="P2568" s="75">
        <v>46022</v>
      </c>
      <c r="Q2568" s="75">
        <v>46022</v>
      </c>
      <c r="R2568" s="75">
        <v>40179</v>
      </c>
      <c r="S2568" s="48">
        <v>1</v>
      </c>
      <c r="T2568" s="48" t="s">
        <v>274</v>
      </c>
      <c r="U2568" s="48" t="s">
        <v>1112</v>
      </c>
      <c r="V2568" s="82" t="s">
        <v>5704</v>
      </c>
      <c r="W2568" s="75">
        <v>43465</v>
      </c>
      <c r="X2568" s="48">
        <v>15000000</v>
      </c>
      <c r="Y2568" s="77">
        <v>5000000000</v>
      </c>
      <c r="Z2568" s="94">
        <v>150000000</v>
      </c>
      <c r="AA2568" s="77">
        <v>0</v>
      </c>
      <c r="AB2568" s="48">
        <v>2</v>
      </c>
      <c r="AC2568" s="75">
        <v>46022</v>
      </c>
      <c r="AD2568" s="77">
        <v>5000000000</v>
      </c>
      <c r="AE2568" s="77">
        <v>5000000000</v>
      </c>
      <c r="AF2568" s="48">
        <v>15000000</v>
      </c>
    </row>
    <row r="2569" spans="1:32" x14ac:dyDescent="0.25">
      <c r="A2569" s="85" t="s">
        <v>13014</v>
      </c>
      <c r="B2569" s="48" t="s">
        <v>13514</v>
      </c>
      <c r="C2569" s="77">
        <v>2000000000</v>
      </c>
      <c r="D2569" s="48"/>
      <c r="E2569" s="75">
        <v>46022</v>
      </c>
      <c r="F2569" s="77">
        <v>5000000000</v>
      </c>
      <c r="G2569" s="77">
        <v>7000000000</v>
      </c>
      <c r="H2569" s="77">
        <v>2000000000</v>
      </c>
      <c r="I2569" s="77">
        <v>150000000</v>
      </c>
      <c r="J2569" s="79" t="s">
        <v>5701</v>
      </c>
      <c r="K2569" s="80">
        <f t="shared" si="111"/>
        <v>8</v>
      </c>
      <c r="L2569" s="48" t="s">
        <v>249</v>
      </c>
      <c r="M2569" s="79" t="s">
        <v>7127</v>
      </c>
      <c r="N2569" s="224">
        <v>8</v>
      </c>
      <c r="O2569" s="48" t="s">
        <v>7078</v>
      </c>
      <c r="P2569" s="75">
        <v>46022</v>
      </c>
      <c r="Q2569" s="75">
        <v>46022</v>
      </c>
      <c r="R2569" s="75">
        <v>40179</v>
      </c>
      <c r="S2569" s="48">
        <v>1</v>
      </c>
      <c r="T2569" s="48" t="s">
        <v>274</v>
      </c>
      <c r="U2569" s="48" t="s">
        <v>1112</v>
      </c>
      <c r="V2569" s="82" t="s">
        <v>5704</v>
      </c>
      <c r="W2569" s="75">
        <v>43465</v>
      </c>
      <c r="X2569" s="48">
        <v>15000000</v>
      </c>
      <c r="Y2569" s="77">
        <v>5000000000</v>
      </c>
      <c r="Z2569" s="94">
        <v>150000000</v>
      </c>
      <c r="AA2569" s="77">
        <v>0</v>
      </c>
      <c r="AB2569" s="48">
        <v>2</v>
      </c>
      <c r="AC2569" s="75">
        <v>46022</v>
      </c>
      <c r="AD2569" s="77">
        <v>5000000000</v>
      </c>
      <c r="AE2569" s="77">
        <v>5000000000</v>
      </c>
      <c r="AF2569" s="48">
        <v>15000000</v>
      </c>
    </row>
    <row r="2570" spans="1:32" x14ac:dyDescent="0.25">
      <c r="A2570" s="73" t="s">
        <v>13015</v>
      </c>
      <c r="B2570" s="48" t="s">
        <v>13515</v>
      </c>
      <c r="C2570" s="77">
        <v>2000000000</v>
      </c>
      <c r="D2570" s="48"/>
      <c r="E2570" s="75">
        <v>46022</v>
      </c>
      <c r="F2570" s="77">
        <v>5000000000</v>
      </c>
      <c r="G2570" s="77">
        <v>7000000000</v>
      </c>
      <c r="H2570" s="77">
        <v>2000000000</v>
      </c>
      <c r="I2570" s="77">
        <v>150000000</v>
      </c>
      <c r="J2570" s="79" t="s">
        <v>5701</v>
      </c>
      <c r="K2570" s="80">
        <f t="shared" si="111"/>
        <v>8</v>
      </c>
      <c r="L2570" s="48" t="s">
        <v>249</v>
      </c>
      <c r="M2570" s="79" t="s">
        <v>7127</v>
      </c>
      <c r="N2570" s="224">
        <v>8</v>
      </c>
      <c r="O2570" s="48" t="s">
        <v>7078</v>
      </c>
      <c r="P2570" s="75">
        <v>46022</v>
      </c>
      <c r="Q2570" s="75">
        <v>46022</v>
      </c>
      <c r="R2570" s="75">
        <v>40179</v>
      </c>
      <c r="S2570" s="48">
        <v>1</v>
      </c>
      <c r="T2570" s="48" t="s">
        <v>274</v>
      </c>
      <c r="U2570" s="48" t="s">
        <v>1112</v>
      </c>
      <c r="V2570" s="82" t="s">
        <v>5704</v>
      </c>
      <c r="W2570" s="75">
        <v>43465</v>
      </c>
      <c r="X2570" s="48">
        <v>15000000</v>
      </c>
      <c r="Y2570" s="77">
        <v>5000000000</v>
      </c>
      <c r="Z2570" s="94">
        <v>150000000</v>
      </c>
      <c r="AA2570" s="77">
        <v>0</v>
      </c>
      <c r="AB2570" s="48">
        <v>2</v>
      </c>
      <c r="AC2570" s="75">
        <v>46022</v>
      </c>
      <c r="AD2570" s="77">
        <v>5000000000</v>
      </c>
      <c r="AE2570" s="77">
        <v>5000000000</v>
      </c>
      <c r="AF2570" s="48">
        <v>15000000</v>
      </c>
    </row>
    <row r="2571" spans="1:32" x14ac:dyDescent="0.25">
      <c r="A2571" s="85" t="s">
        <v>13016</v>
      </c>
      <c r="B2571" s="48" t="s">
        <v>13516</v>
      </c>
      <c r="C2571" s="77">
        <v>2000000000</v>
      </c>
      <c r="D2571" s="48"/>
      <c r="E2571" s="75">
        <v>46022</v>
      </c>
      <c r="F2571" s="77">
        <v>5000000000</v>
      </c>
      <c r="G2571" s="77">
        <v>7000000000</v>
      </c>
      <c r="H2571" s="77">
        <v>2000000000</v>
      </c>
      <c r="I2571" s="77">
        <v>150000000</v>
      </c>
      <c r="J2571" s="79" t="s">
        <v>5701</v>
      </c>
      <c r="K2571" s="80">
        <f t="shared" si="111"/>
        <v>8</v>
      </c>
      <c r="L2571" s="48" t="s">
        <v>249</v>
      </c>
      <c r="M2571" s="79" t="s">
        <v>7127</v>
      </c>
      <c r="N2571" s="224">
        <v>8</v>
      </c>
      <c r="O2571" s="48" t="s">
        <v>7078</v>
      </c>
      <c r="P2571" s="75">
        <v>46022</v>
      </c>
      <c r="Q2571" s="75">
        <v>46022</v>
      </c>
      <c r="R2571" s="75">
        <v>40179</v>
      </c>
      <c r="S2571" s="48">
        <v>1</v>
      </c>
      <c r="T2571" s="48" t="s">
        <v>274</v>
      </c>
      <c r="U2571" s="48" t="s">
        <v>1112</v>
      </c>
      <c r="V2571" s="82" t="s">
        <v>5704</v>
      </c>
      <c r="W2571" s="75">
        <v>43465</v>
      </c>
      <c r="X2571" s="48">
        <v>15000000</v>
      </c>
      <c r="Y2571" s="77">
        <v>5000000000</v>
      </c>
      <c r="Z2571" s="94">
        <v>150000000</v>
      </c>
      <c r="AA2571" s="77">
        <v>0</v>
      </c>
      <c r="AB2571" s="48">
        <v>2</v>
      </c>
      <c r="AC2571" s="75">
        <v>46022</v>
      </c>
      <c r="AD2571" s="77">
        <v>5000000000</v>
      </c>
      <c r="AE2571" s="77">
        <v>5000000000</v>
      </c>
      <c r="AF2571" s="48">
        <v>15000000</v>
      </c>
    </row>
    <row r="2572" spans="1:32" x14ac:dyDescent="0.25">
      <c r="A2572" s="85" t="s">
        <v>13017</v>
      </c>
      <c r="B2572" s="48" t="s">
        <v>13517</v>
      </c>
      <c r="C2572" s="77">
        <v>2000000000</v>
      </c>
      <c r="D2572" s="48"/>
      <c r="E2572" s="75">
        <v>46022</v>
      </c>
      <c r="F2572" s="77">
        <v>5000000000</v>
      </c>
      <c r="G2572" s="77">
        <v>7000000000</v>
      </c>
      <c r="H2572" s="77">
        <v>2000000000</v>
      </c>
      <c r="I2572" s="77">
        <v>150000000</v>
      </c>
      <c r="J2572" s="79" t="s">
        <v>5701</v>
      </c>
      <c r="K2572" s="80">
        <f t="shared" si="111"/>
        <v>8</v>
      </c>
      <c r="L2572" s="48" t="s">
        <v>249</v>
      </c>
      <c r="M2572" s="79" t="s">
        <v>7127</v>
      </c>
      <c r="N2572" s="224">
        <v>8</v>
      </c>
      <c r="O2572" s="48" t="s">
        <v>7078</v>
      </c>
      <c r="P2572" s="75">
        <v>46022</v>
      </c>
      <c r="Q2572" s="75">
        <v>46022</v>
      </c>
      <c r="R2572" s="75">
        <v>40179</v>
      </c>
      <c r="S2572" s="48">
        <v>1</v>
      </c>
      <c r="T2572" s="48" t="s">
        <v>274</v>
      </c>
      <c r="U2572" s="48" t="s">
        <v>1112</v>
      </c>
      <c r="V2572" s="82" t="s">
        <v>5704</v>
      </c>
      <c r="W2572" s="75">
        <v>43465</v>
      </c>
      <c r="X2572" s="48">
        <v>15000000</v>
      </c>
      <c r="Y2572" s="77">
        <v>5000000000</v>
      </c>
      <c r="Z2572" s="94">
        <v>150000000</v>
      </c>
      <c r="AA2572" s="77">
        <v>0</v>
      </c>
      <c r="AB2572" s="48">
        <v>2</v>
      </c>
      <c r="AC2572" s="75">
        <v>46022</v>
      </c>
      <c r="AD2572" s="77">
        <v>5000000000</v>
      </c>
      <c r="AE2572" s="77">
        <v>5000000000</v>
      </c>
      <c r="AF2572" s="48">
        <v>15000000</v>
      </c>
    </row>
    <row r="2573" spans="1:32" x14ac:dyDescent="0.25">
      <c r="A2573" s="73" t="s">
        <v>13018</v>
      </c>
      <c r="B2573" s="48" t="s">
        <v>13518</v>
      </c>
      <c r="C2573" s="77">
        <v>2000000000</v>
      </c>
      <c r="D2573" s="48"/>
      <c r="E2573" s="75">
        <v>46022</v>
      </c>
      <c r="F2573" s="77">
        <v>5000000000</v>
      </c>
      <c r="G2573" s="77">
        <v>7000000000</v>
      </c>
      <c r="H2573" s="77">
        <v>2000000000</v>
      </c>
      <c r="I2573" s="77">
        <v>150000000</v>
      </c>
      <c r="J2573" s="79" t="s">
        <v>5701</v>
      </c>
      <c r="K2573" s="80">
        <f t="shared" si="111"/>
        <v>8</v>
      </c>
      <c r="L2573" s="48" t="s">
        <v>249</v>
      </c>
      <c r="M2573" s="79" t="s">
        <v>7127</v>
      </c>
      <c r="N2573" s="224">
        <v>8</v>
      </c>
      <c r="O2573" s="48" t="s">
        <v>7078</v>
      </c>
      <c r="P2573" s="75">
        <v>46022</v>
      </c>
      <c r="Q2573" s="75">
        <v>46022</v>
      </c>
      <c r="R2573" s="75">
        <v>40179</v>
      </c>
      <c r="S2573" s="48">
        <v>1</v>
      </c>
      <c r="T2573" s="48" t="s">
        <v>274</v>
      </c>
      <c r="U2573" s="48" t="s">
        <v>1112</v>
      </c>
      <c r="V2573" s="82" t="s">
        <v>5704</v>
      </c>
      <c r="W2573" s="75">
        <v>43465</v>
      </c>
      <c r="X2573" s="48">
        <v>15000000</v>
      </c>
      <c r="Y2573" s="77">
        <v>5000000000</v>
      </c>
      <c r="Z2573" s="94">
        <v>150000000</v>
      </c>
      <c r="AA2573" s="77">
        <v>0</v>
      </c>
      <c r="AB2573" s="48">
        <v>2</v>
      </c>
      <c r="AC2573" s="75">
        <v>46022</v>
      </c>
      <c r="AD2573" s="77">
        <v>5000000000</v>
      </c>
      <c r="AE2573" s="77">
        <v>5000000000</v>
      </c>
      <c r="AF2573" s="48">
        <v>15000000</v>
      </c>
    </row>
    <row r="2574" spans="1:32" x14ac:dyDescent="0.25">
      <c r="A2574" s="85" t="s">
        <v>13019</v>
      </c>
      <c r="B2574" s="48" t="s">
        <v>13519</v>
      </c>
      <c r="C2574" s="77">
        <v>2000000000</v>
      </c>
      <c r="D2574" s="48"/>
      <c r="E2574" s="75">
        <v>46022</v>
      </c>
      <c r="F2574" s="77">
        <v>5000000000</v>
      </c>
      <c r="G2574" s="77">
        <v>7000000000</v>
      </c>
      <c r="H2574" s="77">
        <v>2000000000</v>
      </c>
      <c r="I2574" s="77">
        <v>150000000</v>
      </c>
      <c r="J2574" s="79" t="s">
        <v>5701</v>
      </c>
      <c r="K2574" s="80">
        <f t="shared" si="111"/>
        <v>8</v>
      </c>
      <c r="L2574" s="48" t="s">
        <v>249</v>
      </c>
      <c r="M2574" s="79" t="s">
        <v>7127</v>
      </c>
      <c r="N2574" s="224">
        <v>8</v>
      </c>
      <c r="O2574" s="48" t="s">
        <v>7078</v>
      </c>
      <c r="P2574" s="75">
        <v>46022</v>
      </c>
      <c r="Q2574" s="75">
        <v>46022</v>
      </c>
      <c r="R2574" s="75">
        <v>40179</v>
      </c>
      <c r="S2574" s="48">
        <v>1</v>
      </c>
      <c r="T2574" s="48" t="s">
        <v>274</v>
      </c>
      <c r="U2574" s="48" t="s">
        <v>1112</v>
      </c>
      <c r="V2574" s="82" t="s">
        <v>5704</v>
      </c>
      <c r="W2574" s="75">
        <v>43465</v>
      </c>
      <c r="X2574" s="48">
        <v>15000000</v>
      </c>
      <c r="Y2574" s="77">
        <v>5000000000</v>
      </c>
      <c r="Z2574" s="94">
        <v>150000000</v>
      </c>
      <c r="AA2574" s="77">
        <v>0</v>
      </c>
      <c r="AB2574" s="48">
        <v>2</v>
      </c>
      <c r="AC2574" s="75">
        <v>46022</v>
      </c>
      <c r="AD2574" s="77">
        <v>5000000000</v>
      </c>
      <c r="AE2574" s="77">
        <v>5000000000</v>
      </c>
      <c r="AF2574" s="48">
        <v>15000000</v>
      </c>
    </row>
    <row r="2575" spans="1:32" x14ac:dyDescent="0.25">
      <c r="A2575" s="85" t="s">
        <v>13020</v>
      </c>
      <c r="B2575" s="48" t="s">
        <v>13520</v>
      </c>
      <c r="C2575" s="77">
        <v>2000000000</v>
      </c>
      <c r="D2575" s="48"/>
      <c r="E2575" s="75">
        <v>46022</v>
      </c>
      <c r="F2575" s="77">
        <v>5000000000</v>
      </c>
      <c r="G2575" s="77">
        <v>7000000000</v>
      </c>
      <c r="H2575" s="77">
        <v>2000000000</v>
      </c>
      <c r="I2575" s="77">
        <v>150000000</v>
      </c>
      <c r="J2575" s="79" t="s">
        <v>5701</v>
      </c>
      <c r="K2575" s="80">
        <f t="shared" si="111"/>
        <v>8</v>
      </c>
      <c r="L2575" s="48" t="s">
        <v>249</v>
      </c>
      <c r="M2575" s="79" t="s">
        <v>7127</v>
      </c>
      <c r="N2575" s="224">
        <v>8</v>
      </c>
      <c r="O2575" s="48" t="s">
        <v>7078</v>
      </c>
      <c r="P2575" s="75">
        <v>46022</v>
      </c>
      <c r="Q2575" s="75">
        <v>46022</v>
      </c>
      <c r="R2575" s="75">
        <v>40179</v>
      </c>
      <c r="S2575" s="48">
        <v>1</v>
      </c>
      <c r="T2575" s="48" t="s">
        <v>274</v>
      </c>
      <c r="U2575" s="48" t="s">
        <v>1112</v>
      </c>
      <c r="V2575" s="82" t="s">
        <v>5704</v>
      </c>
      <c r="W2575" s="75">
        <v>43465</v>
      </c>
      <c r="X2575" s="48">
        <v>15000000</v>
      </c>
      <c r="Y2575" s="77">
        <v>5000000000</v>
      </c>
      <c r="Z2575" s="94">
        <v>150000000</v>
      </c>
      <c r="AA2575" s="77">
        <v>0</v>
      </c>
      <c r="AB2575" s="48">
        <v>2</v>
      </c>
      <c r="AC2575" s="75">
        <v>46022</v>
      </c>
      <c r="AD2575" s="77">
        <v>5000000000</v>
      </c>
      <c r="AE2575" s="77">
        <v>5000000000</v>
      </c>
      <c r="AF2575" s="48">
        <v>15000000</v>
      </c>
    </row>
    <row r="2576" spans="1:32" x14ac:dyDescent="0.25">
      <c r="A2576" s="73" t="s">
        <v>13021</v>
      </c>
      <c r="B2576" s="48" t="s">
        <v>13521</v>
      </c>
      <c r="C2576" s="77">
        <v>2000000000</v>
      </c>
      <c r="D2576" s="48"/>
      <c r="E2576" s="75">
        <v>46022</v>
      </c>
      <c r="F2576" s="77">
        <v>5000000000</v>
      </c>
      <c r="G2576" s="77">
        <v>7000000000</v>
      </c>
      <c r="H2576" s="77">
        <v>2000000000</v>
      </c>
      <c r="I2576" s="77">
        <v>150000000</v>
      </c>
      <c r="J2576" s="79" t="s">
        <v>5701</v>
      </c>
      <c r="K2576" s="80">
        <f t="shared" si="111"/>
        <v>8</v>
      </c>
      <c r="L2576" s="48" t="s">
        <v>249</v>
      </c>
      <c r="M2576" s="79" t="s">
        <v>7127</v>
      </c>
      <c r="N2576" s="224">
        <v>8</v>
      </c>
      <c r="O2576" s="48" t="s">
        <v>7078</v>
      </c>
      <c r="P2576" s="75">
        <v>46022</v>
      </c>
      <c r="Q2576" s="75">
        <v>46022</v>
      </c>
      <c r="R2576" s="75">
        <v>40179</v>
      </c>
      <c r="S2576" s="48">
        <v>1</v>
      </c>
      <c r="T2576" s="48" t="s">
        <v>274</v>
      </c>
      <c r="U2576" s="48" t="s">
        <v>1112</v>
      </c>
      <c r="V2576" s="82" t="s">
        <v>5704</v>
      </c>
      <c r="W2576" s="75">
        <v>43465</v>
      </c>
      <c r="X2576" s="48">
        <v>15000000</v>
      </c>
      <c r="Y2576" s="77">
        <v>5000000000</v>
      </c>
      <c r="Z2576" s="94">
        <v>150000000</v>
      </c>
      <c r="AA2576" s="77">
        <v>0</v>
      </c>
      <c r="AB2576" s="48">
        <v>2</v>
      </c>
      <c r="AC2576" s="75">
        <v>46022</v>
      </c>
      <c r="AD2576" s="77">
        <v>5000000000</v>
      </c>
      <c r="AE2576" s="77">
        <v>5000000000</v>
      </c>
      <c r="AF2576" s="48">
        <v>15000000</v>
      </c>
    </row>
    <row r="2577" spans="1:32" x14ac:dyDescent="0.25">
      <c r="A2577" s="85" t="s">
        <v>13022</v>
      </c>
      <c r="B2577" s="48" t="s">
        <v>13522</v>
      </c>
      <c r="C2577" s="77">
        <v>2000000000</v>
      </c>
      <c r="D2577" s="48"/>
      <c r="E2577" s="75">
        <v>46022</v>
      </c>
      <c r="F2577" s="77">
        <v>5000000000</v>
      </c>
      <c r="G2577" s="77">
        <v>7000000000</v>
      </c>
      <c r="H2577" s="77">
        <v>2000000000</v>
      </c>
      <c r="I2577" s="77">
        <v>150000000</v>
      </c>
      <c r="J2577" s="79" t="s">
        <v>5701</v>
      </c>
      <c r="K2577" s="80">
        <f t="shared" si="111"/>
        <v>8</v>
      </c>
      <c r="L2577" s="48" t="s">
        <v>249</v>
      </c>
      <c r="M2577" s="79" t="s">
        <v>7127</v>
      </c>
      <c r="N2577" s="224">
        <v>8</v>
      </c>
      <c r="O2577" s="48" t="s">
        <v>7078</v>
      </c>
      <c r="P2577" s="75">
        <v>46022</v>
      </c>
      <c r="Q2577" s="75">
        <v>46022</v>
      </c>
      <c r="R2577" s="75">
        <v>40179</v>
      </c>
      <c r="S2577" s="48">
        <v>1</v>
      </c>
      <c r="T2577" s="48" t="s">
        <v>274</v>
      </c>
      <c r="U2577" s="48" t="s">
        <v>1112</v>
      </c>
      <c r="V2577" s="82" t="s">
        <v>5704</v>
      </c>
      <c r="W2577" s="75">
        <v>43465</v>
      </c>
      <c r="X2577" s="48">
        <v>15000000</v>
      </c>
      <c r="Y2577" s="77">
        <v>5000000000</v>
      </c>
      <c r="Z2577" s="94">
        <v>150000000</v>
      </c>
      <c r="AA2577" s="77">
        <v>0</v>
      </c>
      <c r="AB2577" s="48">
        <v>2</v>
      </c>
      <c r="AC2577" s="75">
        <v>46022</v>
      </c>
      <c r="AD2577" s="77">
        <v>5000000000</v>
      </c>
      <c r="AE2577" s="77">
        <v>5000000000</v>
      </c>
      <c r="AF2577" s="48">
        <v>15000000</v>
      </c>
    </row>
    <row r="2578" spans="1:32" x14ac:dyDescent="0.25">
      <c r="A2578" s="85" t="s">
        <v>13023</v>
      </c>
      <c r="B2578" s="48" t="s">
        <v>13523</v>
      </c>
      <c r="C2578" s="77">
        <v>2000000000</v>
      </c>
      <c r="D2578" s="48"/>
      <c r="E2578" s="75">
        <v>46022</v>
      </c>
      <c r="F2578" s="77">
        <v>5000000000</v>
      </c>
      <c r="G2578" s="77">
        <v>7000000000</v>
      </c>
      <c r="H2578" s="77">
        <v>2000000000</v>
      </c>
      <c r="I2578" s="77">
        <v>150000000</v>
      </c>
      <c r="J2578" s="79" t="s">
        <v>5701</v>
      </c>
      <c r="K2578" s="80">
        <f t="shared" si="111"/>
        <v>8</v>
      </c>
      <c r="L2578" s="48" t="s">
        <v>249</v>
      </c>
      <c r="M2578" s="79" t="s">
        <v>7127</v>
      </c>
      <c r="N2578" s="224">
        <v>8</v>
      </c>
      <c r="O2578" s="48" t="s">
        <v>7078</v>
      </c>
      <c r="P2578" s="75">
        <v>46022</v>
      </c>
      <c r="Q2578" s="75">
        <v>46022</v>
      </c>
      <c r="R2578" s="75">
        <v>40179</v>
      </c>
      <c r="S2578" s="48">
        <v>1</v>
      </c>
      <c r="T2578" s="48" t="s">
        <v>274</v>
      </c>
      <c r="U2578" s="48" t="s">
        <v>1112</v>
      </c>
      <c r="V2578" s="82" t="s">
        <v>5704</v>
      </c>
      <c r="W2578" s="75">
        <v>43465</v>
      </c>
      <c r="X2578" s="48">
        <v>15000000</v>
      </c>
      <c r="Y2578" s="77">
        <v>5000000000</v>
      </c>
      <c r="Z2578" s="94">
        <v>150000000</v>
      </c>
      <c r="AA2578" s="77">
        <v>0</v>
      </c>
      <c r="AB2578" s="48">
        <v>2</v>
      </c>
      <c r="AC2578" s="75">
        <v>46022</v>
      </c>
      <c r="AD2578" s="77">
        <v>5000000000</v>
      </c>
      <c r="AE2578" s="77">
        <v>5000000000</v>
      </c>
      <c r="AF2578" s="48">
        <v>15000000</v>
      </c>
    </row>
    <row r="2579" spans="1:32" x14ac:dyDescent="0.25">
      <c r="A2579" s="73" t="s">
        <v>13024</v>
      </c>
      <c r="B2579" s="48" t="s">
        <v>13524</v>
      </c>
      <c r="C2579" s="77">
        <v>2000000000</v>
      </c>
      <c r="D2579" s="48"/>
      <c r="E2579" s="75">
        <v>46022</v>
      </c>
      <c r="F2579" s="77">
        <v>5000000000</v>
      </c>
      <c r="G2579" s="77">
        <v>7000000000</v>
      </c>
      <c r="H2579" s="77">
        <v>2000000000</v>
      </c>
      <c r="I2579" s="77">
        <v>150000000</v>
      </c>
      <c r="J2579" s="79" t="s">
        <v>5701</v>
      </c>
      <c r="K2579" s="80">
        <f t="shared" si="111"/>
        <v>8</v>
      </c>
      <c r="L2579" s="48" t="s">
        <v>249</v>
      </c>
      <c r="M2579" s="79" t="s">
        <v>7127</v>
      </c>
      <c r="N2579" s="224">
        <v>8</v>
      </c>
      <c r="O2579" s="48" t="s">
        <v>7078</v>
      </c>
      <c r="P2579" s="75">
        <v>46022</v>
      </c>
      <c r="Q2579" s="75">
        <v>46022</v>
      </c>
      <c r="R2579" s="75">
        <v>40179</v>
      </c>
      <c r="S2579" s="48">
        <v>1</v>
      </c>
      <c r="T2579" s="48" t="s">
        <v>274</v>
      </c>
      <c r="U2579" s="48" t="s">
        <v>1112</v>
      </c>
      <c r="V2579" s="82" t="s">
        <v>5704</v>
      </c>
      <c r="W2579" s="75">
        <v>43465</v>
      </c>
      <c r="X2579" s="48">
        <v>15000000</v>
      </c>
      <c r="Y2579" s="77">
        <v>5000000000</v>
      </c>
      <c r="Z2579" s="94">
        <v>150000000</v>
      </c>
      <c r="AA2579" s="77">
        <v>0</v>
      </c>
      <c r="AB2579" s="48">
        <v>2</v>
      </c>
      <c r="AC2579" s="75">
        <v>46022</v>
      </c>
      <c r="AD2579" s="77">
        <v>5000000000</v>
      </c>
      <c r="AE2579" s="77">
        <v>5000000000</v>
      </c>
      <c r="AF2579" s="48">
        <v>15000000</v>
      </c>
    </row>
    <row r="2580" spans="1:32" x14ac:dyDescent="0.25">
      <c r="A2580" s="85" t="s">
        <v>13025</v>
      </c>
      <c r="B2580" s="48" t="s">
        <v>13525</v>
      </c>
      <c r="C2580" s="77">
        <v>2000000000</v>
      </c>
      <c r="D2580" s="48"/>
      <c r="E2580" s="75">
        <v>46022</v>
      </c>
      <c r="F2580" s="77">
        <v>5000000000</v>
      </c>
      <c r="G2580" s="77">
        <v>7000000000</v>
      </c>
      <c r="H2580" s="77">
        <v>2000000000</v>
      </c>
      <c r="I2580" s="77">
        <v>150000000</v>
      </c>
      <c r="J2580" s="79" t="s">
        <v>5701</v>
      </c>
      <c r="K2580" s="80">
        <f t="shared" si="111"/>
        <v>8</v>
      </c>
      <c r="L2580" s="48" t="s">
        <v>249</v>
      </c>
      <c r="M2580" s="79" t="s">
        <v>7127</v>
      </c>
      <c r="N2580" s="224">
        <v>8</v>
      </c>
      <c r="O2580" s="48" t="s">
        <v>7078</v>
      </c>
      <c r="P2580" s="75">
        <v>46022</v>
      </c>
      <c r="Q2580" s="75">
        <v>46022</v>
      </c>
      <c r="R2580" s="75">
        <v>40179</v>
      </c>
      <c r="S2580" s="48">
        <v>1</v>
      </c>
      <c r="T2580" s="48" t="s">
        <v>274</v>
      </c>
      <c r="U2580" s="48" t="s">
        <v>1112</v>
      </c>
      <c r="V2580" s="82" t="s">
        <v>5704</v>
      </c>
      <c r="W2580" s="75">
        <v>43465</v>
      </c>
      <c r="X2580" s="48">
        <v>15000000</v>
      </c>
      <c r="Y2580" s="77">
        <v>5000000000</v>
      </c>
      <c r="Z2580" s="94">
        <v>150000000</v>
      </c>
      <c r="AA2580" s="77">
        <v>0</v>
      </c>
      <c r="AB2580" s="48">
        <v>2</v>
      </c>
      <c r="AC2580" s="75">
        <v>46022</v>
      </c>
      <c r="AD2580" s="77">
        <v>5000000000</v>
      </c>
      <c r="AE2580" s="77">
        <v>5000000000</v>
      </c>
      <c r="AF2580" s="48">
        <v>15000000</v>
      </c>
    </row>
    <row r="2581" spans="1:32" x14ac:dyDescent="0.25">
      <c r="A2581" s="85" t="s">
        <v>13026</v>
      </c>
      <c r="B2581" s="48" t="s">
        <v>13526</v>
      </c>
      <c r="C2581" s="77">
        <v>2000000000</v>
      </c>
      <c r="D2581" s="48"/>
      <c r="E2581" s="75">
        <v>46022</v>
      </c>
      <c r="F2581" s="77">
        <v>5000000000</v>
      </c>
      <c r="G2581" s="77">
        <v>7000000000</v>
      </c>
      <c r="H2581" s="77">
        <v>2000000000</v>
      </c>
      <c r="I2581" s="77">
        <v>150000000</v>
      </c>
      <c r="J2581" s="79" t="s">
        <v>5701</v>
      </c>
      <c r="K2581" s="80">
        <f t="shared" si="111"/>
        <v>8</v>
      </c>
      <c r="L2581" s="48" t="s">
        <v>249</v>
      </c>
      <c r="M2581" s="79" t="s">
        <v>7127</v>
      </c>
      <c r="N2581" s="224">
        <v>8</v>
      </c>
      <c r="O2581" s="48" t="s">
        <v>7078</v>
      </c>
      <c r="P2581" s="75">
        <v>46022</v>
      </c>
      <c r="Q2581" s="75">
        <v>46022</v>
      </c>
      <c r="R2581" s="75">
        <v>40179</v>
      </c>
      <c r="S2581" s="48">
        <v>1</v>
      </c>
      <c r="T2581" s="48" t="s">
        <v>274</v>
      </c>
      <c r="U2581" s="48" t="s">
        <v>1112</v>
      </c>
      <c r="V2581" s="82" t="s">
        <v>5704</v>
      </c>
      <c r="W2581" s="75">
        <v>43465</v>
      </c>
      <c r="X2581" s="48">
        <v>15000000</v>
      </c>
      <c r="Y2581" s="77">
        <v>5000000000</v>
      </c>
      <c r="Z2581" s="94">
        <v>150000000</v>
      </c>
      <c r="AA2581" s="77">
        <v>0</v>
      </c>
      <c r="AB2581" s="48">
        <v>2</v>
      </c>
      <c r="AC2581" s="75">
        <v>46022</v>
      </c>
      <c r="AD2581" s="77">
        <v>5000000000</v>
      </c>
      <c r="AE2581" s="77">
        <v>5000000000</v>
      </c>
      <c r="AF2581" s="48">
        <v>15000000</v>
      </c>
    </row>
    <row r="2582" spans="1:32" x14ac:dyDescent="0.25">
      <c r="A2582" s="73" t="s">
        <v>13027</v>
      </c>
      <c r="B2582" s="48" t="s">
        <v>13527</v>
      </c>
      <c r="C2582" s="77">
        <v>2000000000</v>
      </c>
      <c r="D2582" s="48"/>
      <c r="E2582" s="75">
        <v>46022</v>
      </c>
      <c r="F2582" s="77">
        <v>5000000000</v>
      </c>
      <c r="G2582" s="77">
        <v>7000000000</v>
      </c>
      <c r="H2582" s="77">
        <v>2000000000</v>
      </c>
      <c r="I2582" s="77">
        <v>150000000</v>
      </c>
      <c r="J2582" s="79" t="s">
        <v>5701</v>
      </c>
      <c r="K2582" s="80">
        <f t="shared" si="111"/>
        <v>8</v>
      </c>
      <c r="L2582" s="48" t="s">
        <v>249</v>
      </c>
      <c r="M2582" s="79" t="s">
        <v>7127</v>
      </c>
      <c r="N2582" s="224">
        <v>8</v>
      </c>
      <c r="O2582" s="48" t="s">
        <v>7078</v>
      </c>
      <c r="P2582" s="75">
        <v>46022</v>
      </c>
      <c r="Q2582" s="75">
        <v>46022</v>
      </c>
      <c r="R2582" s="75">
        <v>40179</v>
      </c>
      <c r="S2582" s="48">
        <v>1</v>
      </c>
      <c r="T2582" s="48" t="s">
        <v>274</v>
      </c>
      <c r="U2582" s="48" t="s">
        <v>1112</v>
      </c>
      <c r="V2582" s="82" t="s">
        <v>5704</v>
      </c>
      <c r="W2582" s="75">
        <v>43465</v>
      </c>
      <c r="X2582" s="48">
        <v>15000000</v>
      </c>
      <c r="Y2582" s="77">
        <v>5000000000</v>
      </c>
      <c r="Z2582" s="94">
        <v>150000000</v>
      </c>
      <c r="AA2582" s="77">
        <v>0</v>
      </c>
      <c r="AB2582" s="48">
        <v>2</v>
      </c>
      <c r="AC2582" s="75">
        <v>46022</v>
      </c>
      <c r="AD2582" s="77">
        <v>5000000000</v>
      </c>
      <c r="AE2582" s="77">
        <v>5000000000</v>
      </c>
      <c r="AF2582" s="48">
        <v>15000000</v>
      </c>
    </row>
    <row r="2583" spans="1:32" x14ac:dyDescent="0.25">
      <c r="A2583" s="85" t="s">
        <v>13028</v>
      </c>
      <c r="B2583" s="48" t="s">
        <v>13528</v>
      </c>
      <c r="C2583" s="77">
        <v>2000000000</v>
      </c>
      <c r="D2583" s="48"/>
      <c r="E2583" s="75">
        <v>46022</v>
      </c>
      <c r="F2583" s="77">
        <v>5000000000</v>
      </c>
      <c r="G2583" s="77">
        <v>7000000000</v>
      </c>
      <c r="H2583" s="77">
        <v>2000000000</v>
      </c>
      <c r="I2583" s="77">
        <v>150000000</v>
      </c>
      <c r="J2583" s="79" t="s">
        <v>5701</v>
      </c>
      <c r="K2583" s="80">
        <f t="shared" si="111"/>
        <v>8</v>
      </c>
      <c r="L2583" s="48" t="s">
        <v>249</v>
      </c>
      <c r="M2583" s="79" t="s">
        <v>7127</v>
      </c>
      <c r="N2583" s="224">
        <v>8</v>
      </c>
      <c r="O2583" s="48" t="s">
        <v>7078</v>
      </c>
      <c r="P2583" s="75">
        <v>46022</v>
      </c>
      <c r="Q2583" s="75">
        <v>46022</v>
      </c>
      <c r="R2583" s="75">
        <v>40179</v>
      </c>
      <c r="S2583" s="48">
        <v>1</v>
      </c>
      <c r="T2583" s="48" t="s">
        <v>274</v>
      </c>
      <c r="U2583" s="48" t="s">
        <v>1112</v>
      </c>
      <c r="V2583" s="82" t="s">
        <v>5704</v>
      </c>
      <c r="W2583" s="75">
        <v>43465</v>
      </c>
      <c r="X2583" s="48">
        <v>15000000</v>
      </c>
      <c r="Y2583" s="77">
        <v>5000000000</v>
      </c>
      <c r="Z2583" s="94">
        <v>150000000</v>
      </c>
      <c r="AA2583" s="77">
        <v>0</v>
      </c>
      <c r="AB2583" s="48">
        <v>2</v>
      </c>
      <c r="AC2583" s="75">
        <v>46022</v>
      </c>
      <c r="AD2583" s="77">
        <v>5000000000</v>
      </c>
      <c r="AE2583" s="77">
        <v>5000000000</v>
      </c>
      <c r="AF2583" s="48">
        <v>15000000</v>
      </c>
    </row>
    <row r="2584" spans="1:32" x14ac:dyDescent="0.25">
      <c r="A2584" s="85" t="s">
        <v>13029</v>
      </c>
      <c r="B2584" s="48" t="s">
        <v>13529</v>
      </c>
      <c r="C2584" s="77">
        <v>2000000000</v>
      </c>
      <c r="D2584" s="48"/>
      <c r="E2584" s="75">
        <v>46022</v>
      </c>
      <c r="F2584" s="77">
        <v>5000000000</v>
      </c>
      <c r="G2584" s="77">
        <v>7000000000</v>
      </c>
      <c r="H2584" s="77">
        <v>2000000000</v>
      </c>
      <c r="I2584" s="77">
        <v>150000000</v>
      </c>
      <c r="J2584" s="79" t="s">
        <v>5701</v>
      </c>
      <c r="K2584" s="80">
        <f t="shared" si="111"/>
        <v>8</v>
      </c>
      <c r="L2584" s="48" t="s">
        <v>249</v>
      </c>
      <c r="M2584" s="79" t="s">
        <v>7127</v>
      </c>
      <c r="N2584" s="224">
        <v>8</v>
      </c>
      <c r="O2584" s="48" t="s">
        <v>7078</v>
      </c>
      <c r="P2584" s="75">
        <v>46022</v>
      </c>
      <c r="Q2584" s="75">
        <v>46022</v>
      </c>
      <c r="R2584" s="75">
        <v>40179</v>
      </c>
      <c r="S2584" s="48">
        <v>1</v>
      </c>
      <c r="T2584" s="48" t="s">
        <v>274</v>
      </c>
      <c r="U2584" s="48" t="s">
        <v>1112</v>
      </c>
      <c r="V2584" s="82" t="s">
        <v>5704</v>
      </c>
      <c r="W2584" s="75">
        <v>43465</v>
      </c>
      <c r="X2584" s="48">
        <v>15000000</v>
      </c>
      <c r="Y2584" s="77">
        <v>5000000000</v>
      </c>
      <c r="Z2584" s="94">
        <v>150000000</v>
      </c>
      <c r="AA2584" s="77">
        <v>0</v>
      </c>
      <c r="AB2584" s="48">
        <v>2</v>
      </c>
      <c r="AC2584" s="75">
        <v>46022</v>
      </c>
      <c r="AD2584" s="77">
        <v>5000000000</v>
      </c>
      <c r="AE2584" s="77">
        <v>5000000000</v>
      </c>
      <c r="AF2584" s="48">
        <v>15000000</v>
      </c>
    </row>
    <row r="2585" spans="1:32" x14ac:dyDescent="0.25">
      <c r="A2585" s="73" t="s">
        <v>13030</v>
      </c>
      <c r="B2585" s="48" t="s">
        <v>13530</v>
      </c>
      <c r="C2585" s="77">
        <v>2000000000</v>
      </c>
      <c r="D2585" s="48"/>
      <c r="E2585" s="75">
        <v>46022</v>
      </c>
      <c r="F2585" s="77">
        <v>5000000000</v>
      </c>
      <c r="G2585" s="77">
        <v>7000000000</v>
      </c>
      <c r="H2585" s="77">
        <v>2000000000</v>
      </c>
      <c r="I2585" s="77">
        <v>150000000</v>
      </c>
      <c r="J2585" s="79" t="s">
        <v>5701</v>
      </c>
      <c r="K2585" s="80">
        <f t="shared" si="111"/>
        <v>8</v>
      </c>
      <c r="L2585" s="48" t="s">
        <v>249</v>
      </c>
      <c r="M2585" s="79" t="s">
        <v>7127</v>
      </c>
      <c r="N2585" s="224">
        <v>8</v>
      </c>
      <c r="O2585" s="48" t="s">
        <v>7078</v>
      </c>
      <c r="P2585" s="75">
        <v>46022</v>
      </c>
      <c r="Q2585" s="75">
        <v>46022</v>
      </c>
      <c r="R2585" s="75">
        <v>40179</v>
      </c>
      <c r="S2585" s="48">
        <v>1</v>
      </c>
      <c r="T2585" s="48" t="s">
        <v>274</v>
      </c>
      <c r="U2585" s="48" t="s">
        <v>1112</v>
      </c>
      <c r="V2585" s="82" t="s">
        <v>5704</v>
      </c>
      <c r="W2585" s="75">
        <v>43465</v>
      </c>
      <c r="X2585" s="48">
        <v>15000000</v>
      </c>
      <c r="Y2585" s="77">
        <v>5000000000</v>
      </c>
      <c r="Z2585" s="94">
        <v>150000000</v>
      </c>
      <c r="AA2585" s="77">
        <v>0</v>
      </c>
      <c r="AB2585" s="48">
        <v>2</v>
      </c>
      <c r="AC2585" s="75">
        <v>46022</v>
      </c>
      <c r="AD2585" s="77">
        <v>5000000000</v>
      </c>
      <c r="AE2585" s="77">
        <v>5000000000</v>
      </c>
      <c r="AF2585" s="48">
        <v>15000000</v>
      </c>
    </row>
    <row r="2586" spans="1:32" x14ac:dyDescent="0.25">
      <c r="A2586" s="85" t="s">
        <v>13031</v>
      </c>
      <c r="B2586" s="48" t="s">
        <v>13531</v>
      </c>
      <c r="C2586" s="77">
        <v>2000000000</v>
      </c>
      <c r="D2586" s="48"/>
      <c r="E2586" s="75">
        <v>46022</v>
      </c>
      <c r="F2586" s="77">
        <v>5000000000</v>
      </c>
      <c r="G2586" s="77">
        <v>7000000000</v>
      </c>
      <c r="H2586" s="77">
        <v>2000000000</v>
      </c>
      <c r="I2586" s="77">
        <v>150000000</v>
      </c>
      <c r="J2586" s="79" t="s">
        <v>5701</v>
      </c>
      <c r="K2586" s="80">
        <f t="shared" si="111"/>
        <v>8</v>
      </c>
      <c r="L2586" s="48" t="s">
        <v>249</v>
      </c>
      <c r="M2586" s="79" t="s">
        <v>7127</v>
      </c>
      <c r="N2586" s="224">
        <v>8</v>
      </c>
      <c r="O2586" s="48" t="s">
        <v>7078</v>
      </c>
      <c r="P2586" s="75">
        <v>46022</v>
      </c>
      <c r="Q2586" s="75">
        <v>46022</v>
      </c>
      <c r="R2586" s="75">
        <v>40179</v>
      </c>
      <c r="S2586" s="48">
        <v>1</v>
      </c>
      <c r="T2586" s="48" t="s">
        <v>274</v>
      </c>
      <c r="U2586" s="48" t="s">
        <v>1112</v>
      </c>
      <c r="V2586" s="82" t="s">
        <v>5704</v>
      </c>
      <c r="W2586" s="75">
        <v>43465</v>
      </c>
      <c r="X2586" s="48">
        <v>15000000</v>
      </c>
      <c r="Y2586" s="77">
        <v>5000000000</v>
      </c>
      <c r="Z2586" s="94">
        <v>150000000</v>
      </c>
      <c r="AA2586" s="77">
        <v>0</v>
      </c>
      <c r="AB2586" s="48">
        <v>2</v>
      </c>
      <c r="AC2586" s="75">
        <v>46022</v>
      </c>
      <c r="AD2586" s="77">
        <v>5000000000</v>
      </c>
      <c r="AE2586" s="77">
        <v>5000000000</v>
      </c>
      <c r="AF2586" s="48">
        <v>15000000</v>
      </c>
    </row>
    <row r="2587" spans="1:32" x14ac:dyDescent="0.25">
      <c r="A2587" s="85" t="s">
        <v>13032</v>
      </c>
      <c r="B2587" s="48" t="s">
        <v>13532</v>
      </c>
      <c r="C2587" s="77">
        <v>2000000000</v>
      </c>
      <c r="D2587" s="48"/>
      <c r="E2587" s="75">
        <v>46022</v>
      </c>
      <c r="F2587" s="77">
        <v>5000000000</v>
      </c>
      <c r="G2587" s="77">
        <v>7000000000</v>
      </c>
      <c r="H2587" s="77">
        <v>2000000000</v>
      </c>
      <c r="I2587" s="77">
        <v>150000000</v>
      </c>
      <c r="J2587" s="79" t="s">
        <v>5701</v>
      </c>
      <c r="K2587" s="80">
        <f t="shared" si="111"/>
        <v>8</v>
      </c>
      <c r="L2587" s="48" t="s">
        <v>249</v>
      </c>
      <c r="M2587" s="79" t="s">
        <v>7127</v>
      </c>
      <c r="N2587" s="224">
        <v>8</v>
      </c>
      <c r="O2587" s="48" t="s">
        <v>7078</v>
      </c>
      <c r="P2587" s="75">
        <v>46022</v>
      </c>
      <c r="Q2587" s="75">
        <v>46022</v>
      </c>
      <c r="R2587" s="75">
        <v>40179</v>
      </c>
      <c r="S2587" s="48">
        <v>1</v>
      </c>
      <c r="T2587" s="48" t="s">
        <v>274</v>
      </c>
      <c r="U2587" s="48" t="s">
        <v>1112</v>
      </c>
      <c r="V2587" s="82" t="s">
        <v>5704</v>
      </c>
      <c r="W2587" s="75">
        <v>43465</v>
      </c>
      <c r="X2587" s="48">
        <v>15000000</v>
      </c>
      <c r="Y2587" s="77">
        <v>5000000000</v>
      </c>
      <c r="Z2587" s="94">
        <v>150000000</v>
      </c>
      <c r="AA2587" s="77">
        <v>0</v>
      </c>
      <c r="AB2587" s="48">
        <v>2</v>
      </c>
      <c r="AC2587" s="75">
        <v>46022</v>
      </c>
      <c r="AD2587" s="77">
        <v>5000000000</v>
      </c>
      <c r="AE2587" s="77">
        <v>5000000000</v>
      </c>
      <c r="AF2587" s="48">
        <v>15000000</v>
      </c>
    </row>
    <row r="2588" spans="1:32" x14ac:dyDescent="0.25">
      <c r="A2588" s="73" t="s">
        <v>13033</v>
      </c>
      <c r="B2588" s="48" t="s">
        <v>13533</v>
      </c>
      <c r="C2588" s="77">
        <v>2000000000</v>
      </c>
      <c r="D2588" s="48"/>
      <c r="E2588" s="75">
        <v>46022</v>
      </c>
      <c r="F2588" s="77">
        <v>5000000000</v>
      </c>
      <c r="G2588" s="77">
        <v>7000000000</v>
      </c>
      <c r="H2588" s="77">
        <v>2000000000</v>
      </c>
      <c r="I2588" s="77">
        <v>150000000</v>
      </c>
      <c r="J2588" s="79" t="s">
        <v>5701</v>
      </c>
      <c r="K2588" s="80">
        <f t="shared" si="111"/>
        <v>8</v>
      </c>
      <c r="L2588" s="48" t="s">
        <v>249</v>
      </c>
      <c r="M2588" s="79" t="s">
        <v>7127</v>
      </c>
      <c r="N2588" s="224">
        <v>8</v>
      </c>
      <c r="O2588" s="48" t="s">
        <v>7078</v>
      </c>
      <c r="P2588" s="75">
        <v>46022</v>
      </c>
      <c r="Q2588" s="75">
        <v>46022</v>
      </c>
      <c r="R2588" s="75">
        <v>40179</v>
      </c>
      <c r="S2588" s="48">
        <v>1</v>
      </c>
      <c r="T2588" s="48" t="s">
        <v>274</v>
      </c>
      <c r="U2588" s="48" t="s">
        <v>1112</v>
      </c>
      <c r="V2588" s="82" t="s">
        <v>5704</v>
      </c>
      <c r="W2588" s="75">
        <v>43465</v>
      </c>
      <c r="X2588" s="48">
        <v>15000000</v>
      </c>
      <c r="Y2588" s="77">
        <v>5000000000</v>
      </c>
      <c r="Z2588" s="94">
        <v>150000000</v>
      </c>
      <c r="AA2588" s="77">
        <v>0</v>
      </c>
      <c r="AB2588" s="48">
        <v>2</v>
      </c>
      <c r="AC2588" s="75">
        <v>46022</v>
      </c>
      <c r="AD2588" s="77">
        <v>5000000000</v>
      </c>
      <c r="AE2588" s="77">
        <v>5000000000</v>
      </c>
      <c r="AF2588" s="48">
        <v>15000000</v>
      </c>
    </row>
    <row r="2589" spans="1:32" x14ac:dyDescent="0.25">
      <c r="A2589" s="85" t="s">
        <v>13034</v>
      </c>
      <c r="B2589" s="48" t="s">
        <v>13534</v>
      </c>
      <c r="C2589" s="77">
        <v>2000000000</v>
      </c>
      <c r="D2589" s="48"/>
      <c r="E2589" s="75">
        <v>46022</v>
      </c>
      <c r="F2589" s="77">
        <v>5000000000</v>
      </c>
      <c r="G2589" s="77">
        <v>7000000000</v>
      </c>
      <c r="H2589" s="77">
        <v>2000000000</v>
      </c>
      <c r="I2589" s="77">
        <v>150000000</v>
      </c>
      <c r="J2589" s="79" t="s">
        <v>5701</v>
      </c>
      <c r="K2589" s="80">
        <f t="shared" si="111"/>
        <v>8</v>
      </c>
      <c r="L2589" s="48" t="s">
        <v>249</v>
      </c>
      <c r="M2589" s="79" t="s">
        <v>7127</v>
      </c>
      <c r="N2589" s="224">
        <v>8</v>
      </c>
      <c r="O2589" s="48" t="s">
        <v>7078</v>
      </c>
      <c r="P2589" s="75">
        <v>46022</v>
      </c>
      <c r="Q2589" s="75">
        <v>46022</v>
      </c>
      <c r="R2589" s="75">
        <v>40179</v>
      </c>
      <c r="S2589" s="48">
        <v>1</v>
      </c>
      <c r="T2589" s="48" t="s">
        <v>274</v>
      </c>
      <c r="U2589" s="48" t="s">
        <v>1112</v>
      </c>
      <c r="V2589" s="82" t="s">
        <v>5704</v>
      </c>
      <c r="W2589" s="75">
        <v>43465</v>
      </c>
      <c r="X2589" s="48">
        <v>15000000</v>
      </c>
      <c r="Y2589" s="77">
        <v>5000000000</v>
      </c>
      <c r="Z2589" s="94">
        <v>150000000</v>
      </c>
      <c r="AA2589" s="77">
        <v>0</v>
      </c>
      <c r="AB2589" s="48">
        <v>2</v>
      </c>
      <c r="AC2589" s="75">
        <v>46022</v>
      </c>
      <c r="AD2589" s="77">
        <v>5000000000</v>
      </c>
      <c r="AE2589" s="77">
        <v>5000000000</v>
      </c>
      <c r="AF2589" s="48">
        <v>15000000</v>
      </c>
    </row>
    <row r="2590" spans="1:32" x14ac:dyDescent="0.25">
      <c r="A2590" s="85" t="s">
        <v>13035</v>
      </c>
      <c r="B2590" s="48" t="s">
        <v>13535</v>
      </c>
      <c r="C2590" s="77">
        <v>2000000000</v>
      </c>
      <c r="D2590" s="48"/>
      <c r="E2590" s="75">
        <v>46022</v>
      </c>
      <c r="F2590" s="77">
        <v>5000000000</v>
      </c>
      <c r="G2590" s="77">
        <v>7000000000</v>
      </c>
      <c r="H2590" s="77">
        <v>2000000000</v>
      </c>
      <c r="I2590" s="77">
        <v>150000000</v>
      </c>
      <c r="J2590" s="79" t="s">
        <v>5701</v>
      </c>
      <c r="K2590" s="80">
        <f t="shared" si="111"/>
        <v>8</v>
      </c>
      <c r="L2590" s="48" t="s">
        <v>249</v>
      </c>
      <c r="M2590" s="79" t="s">
        <v>7127</v>
      </c>
      <c r="N2590" s="224">
        <v>8</v>
      </c>
      <c r="O2590" s="48" t="s">
        <v>7078</v>
      </c>
      <c r="P2590" s="75">
        <v>46022</v>
      </c>
      <c r="Q2590" s="75">
        <v>46022</v>
      </c>
      <c r="R2590" s="75">
        <v>40179</v>
      </c>
      <c r="S2590" s="48">
        <v>1</v>
      </c>
      <c r="T2590" s="48" t="s">
        <v>274</v>
      </c>
      <c r="U2590" s="48" t="s">
        <v>1112</v>
      </c>
      <c r="V2590" s="82" t="s">
        <v>5704</v>
      </c>
      <c r="W2590" s="75">
        <v>43465</v>
      </c>
      <c r="X2590" s="48">
        <v>15000000</v>
      </c>
      <c r="Y2590" s="77">
        <v>5000000000</v>
      </c>
      <c r="Z2590" s="94">
        <v>150000000</v>
      </c>
      <c r="AA2590" s="77">
        <v>0</v>
      </c>
      <c r="AB2590" s="48">
        <v>2</v>
      </c>
      <c r="AC2590" s="75">
        <v>46022</v>
      </c>
      <c r="AD2590" s="77">
        <v>5000000000</v>
      </c>
      <c r="AE2590" s="77">
        <v>5000000000</v>
      </c>
      <c r="AF2590" s="48">
        <v>15000000</v>
      </c>
    </row>
    <row r="2591" spans="1:32" x14ac:dyDescent="0.25">
      <c r="A2591" s="73" t="s">
        <v>13036</v>
      </c>
      <c r="B2591" s="48" t="s">
        <v>13536</v>
      </c>
      <c r="C2591" s="77">
        <v>2000000000</v>
      </c>
      <c r="D2591" s="48"/>
      <c r="E2591" s="75">
        <v>46022</v>
      </c>
      <c r="F2591" s="77">
        <v>5000000000</v>
      </c>
      <c r="G2591" s="77">
        <v>7000000000</v>
      </c>
      <c r="H2591" s="77">
        <v>2000000000</v>
      </c>
      <c r="I2591" s="77">
        <v>150000000</v>
      </c>
      <c r="J2591" s="79" t="s">
        <v>5701</v>
      </c>
      <c r="K2591" s="80">
        <f t="shared" si="111"/>
        <v>8</v>
      </c>
      <c r="L2591" s="48" t="s">
        <v>249</v>
      </c>
      <c r="M2591" s="79" t="s">
        <v>7127</v>
      </c>
      <c r="N2591" s="224">
        <v>8</v>
      </c>
      <c r="O2591" s="48" t="s">
        <v>7078</v>
      </c>
      <c r="P2591" s="75">
        <v>46022</v>
      </c>
      <c r="Q2591" s="75">
        <v>46022</v>
      </c>
      <c r="R2591" s="75">
        <v>40179</v>
      </c>
      <c r="S2591" s="48">
        <v>1</v>
      </c>
      <c r="T2591" s="48" t="s">
        <v>274</v>
      </c>
      <c r="U2591" s="48" t="s">
        <v>1112</v>
      </c>
      <c r="V2591" s="82" t="s">
        <v>5704</v>
      </c>
      <c r="W2591" s="75">
        <v>43465</v>
      </c>
      <c r="X2591" s="48">
        <v>15000000</v>
      </c>
      <c r="Y2591" s="77">
        <v>5000000000</v>
      </c>
      <c r="Z2591" s="94">
        <v>150000000</v>
      </c>
      <c r="AA2591" s="77">
        <v>0</v>
      </c>
      <c r="AB2591" s="48">
        <v>2</v>
      </c>
      <c r="AC2591" s="75">
        <v>46022</v>
      </c>
      <c r="AD2591" s="77">
        <v>5000000000</v>
      </c>
      <c r="AE2591" s="77">
        <v>5000000000</v>
      </c>
      <c r="AF2591" s="48">
        <v>15000000</v>
      </c>
    </row>
    <row r="2592" spans="1:32" x14ac:dyDescent="0.25">
      <c r="A2592" s="85" t="s">
        <v>13037</v>
      </c>
      <c r="B2592" s="48" t="s">
        <v>13537</v>
      </c>
      <c r="C2592" s="77">
        <v>2000000000</v>
      </c>
      <c r="D2592" s="48"/>
      <c r="E2592" s="75">
        <v>46022</v>
      </c>
      <c r="F2592" s="77">
        <v>5000000000</v>
      </c>
      <c r="G2592" s="77">
        <v>7000000000</v>
      </c>
      <c r="H2592" s="77">
        <v>2000000000</v>
      </c>
      <c r="I2592" s="77">
        <v>150000000</v>
      </c>
      <c r="J2592" s="79" t="s">
        <v>5701</v>
      </c>
      <c r="K2592" s="80">
        <f t="shared" si="111"/>
        <v>8</v>
      </c>
      <c r="L2592" s="48" t="s">
        <v>249</v>
      </c>
      <c r="M2592" s="79" t="s">
        <v>7127</v>
      </c>
      <c r="N2592" s="224">
        <v>8</v>
      </c>
      <c r="O2592" s="48" t="s">
        <v>7078</v>
      </c>
      <c r="P2592" s="75">
        <v>46022</v>
      </c>
      <c r="Q2592" s="75">
        <v>46022</v>
      </c>
      <c r="R2592" s="75">
        <v>40179</v>
      </c>
      <c r="S2592" s="48">
        <v>1</v>
      </c>
      <c r="T2592" s="48" t="s">
        <v>274</v>
      </c>
      <c r="U2592" s="48" t="s">
        <v>1112</v>
      </c>
      <c r="V2592" s="82" t="s">
        <v>5704</v>
      </c>
      <c r="W2592" s="75">
        <v>43465</v>
      </c>
      <c r="X2592" s="48">
        <v>15000000</v>
      </c>
      <c r="Y2592" s="77">
        <v>5000000000</v>
      </c>
      <c r="Z2592" s="94">
        <v>150000000</v>
      </c>
      <c r="AA2592" s="77">
        <v>0</v>
      </c>
      <c r="AB2592" s="48">
        <v>2</v>
      </c>
      <c r="AC2592" s="75">
        <v>46022</v>
      </c>
      <c r="AD2592" s="77">
        <v>5000000000</v>
      </c>
      <c r="AE2592" s="77">
        <v>5000000000</v>
      </c>
      <c r="AF2592" s="48">
        <v>15000000</v>
      </c>
    </row>
    <row r="2593" spans="1:32" x14ac:dyDescent="0.25">
      <c r="A2593" s="85" t="s">
        <v>13038</v>
      </c>
      <c r="B2593" s="48" t="s">
        <v>13538</v>
      </c>
      <c r="C2593" s="77">
        <v>2000000000</v>
      </c>
      <c r="D2593" s="48"/>
      <c r="E2593" s="75">
        <v>46022</v>
      </c>
      <c r="F2593" s="77">
        <v>5000000000</v>
      </c>
      <c r="G2593" s="77">
        <v>7000000000</v>
      </c>
      <c r="H2593" s="77">
        <v>2000000000</v>
      </c>
      <c r="I2593" s="77">
        <v>150000000</v>
      </c>
      <c r="J2593" s="79" t="s">
        <v>5701</v>
      </c>
      <c r="K2593" s="80">
        <f t="shared" si="111"/>
        <v>8</v>
      </c>
      <c r="L2593" s="48" t="s">
        <v>249</v>
      </c>
      <c r="M2593" s="79" t="s">
        <v>7127</v>
      </c>
      <c r="N2593" s="224">
        <v>8</v>
      </c>
      <c r="O2593" s="48" t="s">
        <v>7078</v>
      </c>
      <c r="P2593" s="75">
        <v>46022</v>
      </c>
      <c r="Q2593" s="75">
        <v>46022</v>
      </c>
      <c r="R2593" s="75">
        <v>40179</v>
      </c>
      <c r="S2593" s="48">
        <v>1</v>
      </c>
      <c r="T2593" s="48" t="s">
        <v>274</v>
      </c>
      <c r="U2593" s="48" t="s">
        <v>1112</v>
      </c>
      <c r="V2593" s="82" t="s">
        <v>5704</v>
      </c>
      <c r="W2593" s="75">
        <v>43465</v>
      </c>
      <c r="X2593" s="48">
        <v>15000000</v>
      </c>
      <c r="Y2593" s="77">
        <v>5000000000</v>
      </c>
      <c r="Z2593" s="94">
        <v>150000000</v>
      </c>
      <c r="AA2593" s="77">
        <v>0</v>
      </c>
      <c r="AB2593" s="48">
        <v>2</v>
      </c>
      <c r="AC2593" s="75">
        <v>46022</v>
      </c>
      <c r="AD2593" s="77">
        <v>5000000000</v>
      </c>
      <c r="AE2593" s="77">
        <v>5000000000</v>
      </c>
      <c r="AF2593" s="48">
        <v>15000000</v>
      </c>
    </row>
    <row r="2594" spans="1:32" x14ac:dyDescent="0.25">
      <c r="A2594" s="73" t="s">
        <v>13039</v>
      </c>
      <c r="B2594" s="48" t="s">
        <v>13539</v>
      </c>
      <c r="C2594" s="77">
        <v>2000000000</v>
      </c>
      <c r="D2594" s="48"/>
      <c r="E2594" s="75">
        <v>46022</v>
      </c>
      <c r="F2594" s="77">
        <v>5000000000</v>
      </c>
      <c r="G2594" s="77">
        <v>7000000000</v>
      </c>
      <c r="H2594" s="77">
        <v>2000000000</v>
      </c>
      <c r="I2594" s="77">
        <v>150000000</v>
      </c>
      <c r="J2594" s="79" t="s">
        <v>5701</v>
      </c>
      <c r="K2594" s="80">
        <f t="shared" si="111"/>
        <v>8</v>
      </c>
      <c r="L2594" s="48" t="s">
        <v>249</v>
      </c>
      <c r="M2594" s="79" t="s">
        <v>7127</v>
      </c>
      <c r="N2594" s="224">
        <v>8</v>
      </c>
      <c r="O2594" s="48" t="s">
        <v>7078</v>
      </c>
      <c r="P2594" s="75">
        <v>46022</v>
      </c>
      <c r="Q2594" s="75">
        <v>46022</v>
      </c>
      <c r="R2594" s="75">
        <v>40179</v>
      </c>
      <c r="S2594" s="48">
        <v>1</v>
      </c>
      <c r="T2594" s="48" t="s">
        <v>274</v>
      </c>
      <c r="U2594" s="48" t="s">
        <v>1112</v>
      </c>
      <c r="V2594" s="82" t="s">
        <v>5704</v>
      </c>
      <c r="W2594" s="75">
        <v>43465</v>
      </c>
      <c r="X2594" s="48">
        <v>15000000</v>
      </c>
      <c r="Y2594" s="77">
        <v>5000000000</v>
      </c>
      <c r="Z2594" s="94">
        <v>150000000</v>
      </c>
      <c r="AA2594" s="77">
        <v>0</v>
      </c>
      <c r="AB2594" s="48">
        <v>2</v>
      </c>
      <c r="AC2594" s="75">
        <v>46022</v>
      </c>
      <c r="AD2594" s="77">
        <v>5000000000</v>
      </c>
      <c r="AE2594" s="77">
        <v>5000000000</v>
      </c>
      <c r="AF2594" s="48">
        <v>15000000</v>
      </c>
    </row>
    <row r="2595" spans="1:32" x14ac:dyDescent="0.25">
      <c r="A2595" s="85" t="s">
        <v>13040</v>
      </c>
      <c r="B2595" s="48" t="s">
        <v>13540</v>
      </c>
      <c r="C2595" s="77">
        <v>2000000000</v>
      </c>
      <c r="D2595" s="48"/>
      <c r="E2595" s="75">
        <v>46022</v>
      </c>
      <c r="F2595" s="77">
        <v>5000000000</v>
      </c>
      <c r="G2595" s="77">
        <v>7000000000</v>
      </c>
      <c r="H2595" s="77">
        <v>2000000000</v>
      </c>
      <c r="I2595" s="77">
        <v>150000000</v>
      </c>
      <c r="J2595" s="79" t="s">
        <v>5701</v>
      </c>
      <c r="K2595" s="80">
        <f t="shared" si="111"/>
        <v>8</v>
      </c>
      <c r="L2595" s="48" t="s">
        <v>249</v>
      </c>
      <c r="M2595" s="79" t="s">
        <v>7127</v>
      </c>
      <c r="N2595" s="224">
        <v>8</v>
      </c>
      <c r="O2595" s="48" t="s">
        <v>7078</v>
      </c>
      <c r="P2595" s="75">
        <v>46022</v>
      </c>
      <c r="Q2595" s="75">
        <v>46022</v>
      </c>
      <c r="R2595" s="75">
        <v>40179</v>
      </c>
      <c r="S2595" s="48">
        <v>1</v>
      </c>
      <c r="T2595" s="48" t="s">
        <v>274</v>
      </c>
      <c r="U2595" s="48" t="s">
        <v>1112</v>
      </c>
      <c r="V2595" s="82" t="s">
        <v>5704</v>
      </c>
      <c r="W2595" s="75">
        <v>43465</v>
      </c>
      <c r="X2595" s="48">
        <v>15000000</v>
      </c>
      <c r="Y2595" s="77">
        <v>5000000000</v>
      </c>
      <c r="Z2595" s="94">
        <v>150000000</v>
      </c>
      <c r="AA2595" s="77">
        <v>0</v>
      </c>
      <c r="AB2595" s="48">
        <v>2</v>
      </c>
      <c r="AC2595" s="75">
        <v>46022</v>
      </c>
      <c r="AD2595" s="77">
        <v>5000000000</v>
      </c>
      <c r="AE2595" s="77">
        <v>5000000000</v>
      </c>
      <c r="AF2595" s="48">
        <v>15000000</v>
      </c>
    </row>
    <row r="2596" spans="1:32" x14ac:dyDescent="0.25">
      <c r="A2596" s="85" t="s">
        <v>13041</v>
      </c>
      <c r="B2596" s="48" t="s">
        <v>13541</v>
      </c>
      <c r="C2596" s="77">
        <v>2000000000</v>
      </c>
      <c r="D2596" s="48"/>
      <c r="E2596" s="75">
        <v>46022</v>
      </c>
      <c r="F2596" s="77">
        <v>5000000000</v>
      </c>
      <c r="G2596" s="77">
        <v>7000000000</v>
      </c>
      <c r="H2596" s="77">
        <v>2000000000</v>
      </c>
      <c r="I2596" s="77">
        <v>150000000</v>
      </c>
      <c r="J2596" s="79" t="s">
        <v>5701</v>
      </c>
      <c r="K2596" s="80">
        <f t="shared" si="111"/>
        <v>8</v>
      </c>
      <c r="L2596" s="48" t="s">
        <v>249</v>
      </c>
      <c r="M2596" s="79" t="s">
        <v>7127</v>
      </c>
      <c r="N2596" s="224">
        <v>8</v>
      </c>
      <c r="O2596" s="48" t="s">
        <v>7078</v>
      </c>
      <c r="P2596" s="75">
        <v>46022</v>
      </c>
      <c r="Q2596" s="75">
        <v>46022</v>
      </c>
      <c r="R2596" s="75">
        <v>40179</v>
      </c>
      <c r="S2596" s="48">
        <v>1</v>
      </c>
      <c r="T2596" s="48" t="s">
        <v>274</v>
      </c>
      <c r="U2596" s="48" t="s">
        <v>1112</v>
      </c>
      <c r="V2596" s="82" t="s">
        <v>5704</v>
      </c>
      <c r="W2596" s="75">
        <v>43465</v>
      </c>
      <c r="X2596" s="48">
        <v>15000000</v>
      </c>
      <c r="Y2596" s="77">
        <v>5000000000</v>
      </c>
      <c r="Z2596" s="94">
        <v>150000000</v>
      </c>
      <c r="AA2596" s="77">
        <v>0</v>
      </c>
      <c r="AB2596" s="48">
        <v>2</v>
      </c>
      <c r="AC2596" s="75">
        <v>46022</v>
      </c>
      <c r="AD2596" s="77">
        <v>5000000000</v>
      </c>
      <c r="AE2596" s="77">
        <v>5000000000</v>
      </c>
      <c r="AF2596" s="48">
        <v>15000000</v>
      </c>
    </row>
    <row r="2597" spans="1:32" x14ac:dyDescent="0.25">
      <c r="A2597" s="73" t="s">
        <v>13042</v>
      </c>
      <c r="B2597" s="48" t="s">
        <v>13542</v>
      </c>
      <c r="C2597" s="77">
        <v>2000000000</v>
      </c>
      <c r="D2597" s="48"/>
      <c r="E2597" s="75">
        <v>46022</v>
      </c>
      <c r="F2597" s="77">
        <v>5000000000</v>
      </c>
      <c r="G2597" s="77">
        <v>7000000000</v>
      </c>
      <c r="H2597" s="77">
        <v>2000000000</v>
      </c>
      <c r="I2597" s="77">
        <v>150000000</v>
      </c>
      <c r="J2597" s="79" t="s">
        <v>5701</v>
      </c>
      <c r="K2597" s="80">
        <f t="shared" si="111"/>
        <v>8</v>
      </c>
      <c r="L2597" s="48" t="s">
        <v>249</v>
      </c>
      <c r="M2597" s="79" t="s">
        <v>7127</v>
      </c>
      <c r="N2597" s="224">
        <v>8</v>
      </c>
      <c r="O2597" s="48" t="s">
        <v>7078</v>
      </c>
      <c r="P2597" s="75">
        <v>46022</v>
      </c>
      <c r="Q2597" s="75">
        <v>46022</v>
      </c>
      <c r="R2597" s="75">
        <v>40179</v>
      </c>
      <c r="S2597" s="48">
        <v>1</v>
      </c>
      <c r="T2597" s="48" t="s">
        <v>274</v>
      </c>
      <c r="U2597" s="48" t="s">
        <v>1112</v>
      </c>
      <c r="V2597" s="82" t="s">
        <v>5704</v>
      </c>
      <c r="W2597" s="75">
        <v>43465</v>
      </c>
      <c r="X2597" s="48">
        <v>15000000</v>
      </c>
      <c r="Y2597" s="77">
        <v>5000000000</v>
      </c>
      <c r="Z2597" s="94">
        <v>150000000</v>
      </c>
      <c r="AA2597" s="77">
        <v>0</v>
      </c>
      <c r="AB2597" s="48">
        <v>2</v>
      </c>
      <c r="AC2597" s="75">
        <v>46022</v>
      </c>
      <c r="AD2597" s="77">
        <v>5000000000</v>
      </c>
      <c r="AE2597" s="77">
        <v>5000000000</v>
      </c>
      <c r="AF2597" s="48">
        <v>15000000</v>
      </c>
    </row>
    <row r="2598" spans="1:32" x14ac:dyDescent="0.25">
      <c r="A2598" s="85" t="s">
        <v>13043</v>
      </c>
      <c r="B2598" s="48" t="s">
        <v>13543</v>
      </c>
      <c r="C2598" s="77">
        <v>2000000000</v>
      </c>
      <c r="D2598" s="48"/>
      <c r="E2598" s="75">
        <v>46022</v>
      </c>
      <c r="F2598" s="77">
        <v>5000000000</v>
      </c>
      <c r="G2598" s="77">
        <v>7000000000</v>
      </c>
      <c r="H2598" s="77">
        <v>2000000000</v>
      </c>
      <c r="I2598" s="77">
        <v>150000000</v>
      </c>
      <c r="J2598" s="79" t="s">
        <v>5701</v>
      </c>
      <c r="K2598" s="80">
        <f t="shared" si="111"/>
        <v>8</v>
      </c>
      <c r="L2598" s="48" t="s">
        <v>249</v>
      </c>
      <c r="M2598" s="79" t="s">
        <v>7127</v>
      </c>
      <c r="N2598" s="224">
        <v>8</v>
      </c>
      <c r="O2598" s="48" t="s">
        <v>7078</v>
      </c>
      <c r="P2598" s="75">
        <v>46022</v>
      </c>
      <c r="Q2598" s="75">
        <v>46022</v>
      </c>
      <c r="R2598" s="75">
        <v>40179</v>
      </c>
      <c r="S2598" s="48">
        <v>1</v>
      </c>
      <c r="T2598" s="48" t="s">
        <v>274</v>
      </c>
      <c r="U2598" s="48" t="s">
        <v>1112</v>
      </c>
      <c r="V2598" s="82" t="s">
        <v>5704</v>
      </c>
      <c r="W2598" s="75">
        <v>43465</v>
      </c>
      <c r="X2598" s="48">
        <v>15000000</v>
      </c>
      <c r="Y2598" s="77">
        <v>5000000000</v>
      </c>
      <c r="Z2598" s="94">
        <v>150000000</v>
      </c>
      <c r="AA2598" s="77">
        <v>0</v>
      </c>
      <c r="AB2598" s="48">
        <v>2</v>
      </c>
      <c r="AC2598" s="75">
        <v>46022</v>
      </c>
      <c r="AD2598" s="77">
        <v>5000000000</v>
      </c>
      <c r="AE2598" s="77">
        <v>5000000000</v>
      </c>
      <c r="AF2598" s="48">
        <v>15000000</v>
      </c>
    </row>
    <row r="2599" spans="1:32" x14ac:dyDescent="0.25">
      <c r="A2599" s="85" t="s">
        <v>13044</v>
      </c>
      <c r="B2599" s="48" t="s">
        <v>13544</v>
      </c>
      <c r="C2599" s="77">
        <v>2000000000</v>
      </c>
      <c r="D2599" s="48"/>
      <c r="E2599" s="75">
        <v>46022</v>
      </c>
      <c r="F2599" s="77">
        <v>5000000000</v>
      </c>
      <c r="G2599" s="77">
        <v>7000000000</v>
      </c>
      <c r="H2599" s="77">
        <v>2000000000</v>
      </c>
      <c r="I2599" s="77">
        <v>150000000</v>
      </c>
      <c r="J2599" s="79" t="s">
        <v>5701</v>
      </c>
      <c r="K2599" s="80">
        <f t="shared" si="111"/>
        <v>8</v>
      </c>
      <c r="L2599" s="48" t="s">
        <v>249</v>
      </c>
      <c r="M2599" s="79" t="s">
        <v>7127</v>
      </c>
      <c r="N2599" s="224">
        <v>8</v>
      </c>
      <c r="O2599" s="48" t="s">
        <v>7078</v>
      </c>
      <c r="P2599" s="75">
        <v>46022</v>
      </c>
      <c r="Q2599" s="75">
        <v>46022</v>
      </c>
      <c r="R2599" s="75">
        <v>40179</v>
      </c>
      <c r="S2599" s="48">
        <v>1</v>
      </c>
      <c r="T2599" s="48" t="s">
        <v>274</v>
      </c>
      <c r="U2599" s="48" t="s">
        <v>1112</v>
      </c>
      <c r="V2599" s="82" t="s">
        <v>5704</v>
      </c>
      <c r="W2599" s="75">
        <v>43465</v>
      </c>
      <c r="X2599" s="48">
        <v>15000000</v>
      </c>
      <c r="Y2599" s="77">
        <v>5000000000</v>
      </c>
      <c r="Z2599" s="94">
        <v>150000000</v>
      </c>
      <c r="AA2599" s="77">
        <v>0</v>
      </c>
      <c r="AB2599" s="48">
        <v>2</v>
      </c>
      <c r="AC2599" s="75">
        <v>46022</v>
      </c>
      <c r="AD2599" s="77">
        <v>5000000000</v>
      </c>
      <c r="AE2599" s="77">
        <v>5000000000</v>
      </c>
      <c r="AF2599" s="48">
        <v>15000000</v>
      </c>
    </row>
    <row r="2600" spans="1:32" x14ac:dyDescent="0.25">
      <c r="A2600" s="73" t="s">
        <v>13045</v>
      </c>
      <c r="B2600" s="48" t="s">
        <v>13545</v>
      </c>
      <c r="C2600" s="77">
        <v>2000000000</v>
      </c>
      <c r="D2600" s="48"/>
      <c r="E2600" s="75">
        <v>46022</v>
      </c>
      <c r="F2600" s="77">
        <v>5000000000</v>
      </c>
      <c r="G2600" s="77">
        <v>7000000000</v>
      </c>
      <c r="H2600" s="77">
        <v>2000000000</v>
      </c>
      <c r="I2600" s="77">
        <v>150000000</v>
      </c>
      <c r="J2600" s="79" t="s">
        <v>5701</v>
      </c>
      <c r="K2600" s="80">
        <f t="shared" si="111"/>
        <v>8</v>
      </c>
      <c r="L2600" s="48" t="s">
        <v>249</v>
      </c>
      <c r="M2600" s="79" t="s">
        <v>7127</v>
      </c>
      <c r="N2600" s="224">
        <v>8</v>
      </c>
      <c r="O2600" s="48" t="s">
        <v>7078</v>
      </c>
      <c r="P2600" s="75">
        <v>46022</v>
      </c>
      <c r="Q2600" s="75">
        <v>46022</v>
      </c>
      <c r="R2600" s="75">
        <v>40179</v>
      </c>
      <c r="S2600" s="48">
        <v>1</v>
      </c>
      <c r="T2600" s="48" t="s">
        <v>274</v>
      </c>
      <c r="U2600" s="48" t="s">
        <v>1112</v>
      </c>
      <c r="V2600" s="82" t="s">
        <v>5704</v>
      </c>
      <c r="W2600" s="75">
        <v>43465</v>
      </c>
      <c r="X2600" s="48">
        <v>15000000</v>
      </c>
      <c r="Y2600" s="77">
        <v>5000000000</v>
      </c>
      <c r="Z2600" s="94">
        <v>150000000</v>
      </c>
      <c r="AA2600" s="77">
        <v>0</v>
      </c>
      <c r="AB2600" s="48">
        <v>2</v>
      </c>
      <c r="AC2600" s="75">
        <v>46022</v>
      </c>
      <c r="AD2600" s="77">
        <v>5000000000</v>
      </c>
      <c r="AE2600" s="77">
        <v>5000000000</v>
      </c>
      <c r="AF2600" s="48">
        <v>15000000</v>
      </c>
    </row>
    <row r="2601" spans="1:32" x14ac:dyDescent="0.25">
      <c r="A2601" s="85" t="s">
        <v>13046</v>
      </c>
      <c r="B2601" s="48" t="s">
        <v>13546</v>
      </c>
      <c r="C2601" s="77">
        <v>2000000000</v>
      </c>
      <c r="D2601" s="48"/>
      <c r="E2601" s="75">
        <v>46022</v>
      </c>
      <c r="F2601" s="77">
        <v>5000000000</v>
      </c>
      <c r="G2601" s="77">
        <v>7000000000</v>
      </c>
      <c r="H2601" s="77">
        <v>2000000000</v>
      </c>
      <c r="I2601" s="77">
        <v>150000000</v>
      </c>
      <c r="J2601" s="79" t="s">
        <v>5701</v>
      </c>
      <c r="K2601" s="80">
        <f t="shared" si="111"/>
        <v>8</v>
      </c>
      <c r="L2601" s="48" t="s">
        <v>249</v>
      </c>
      <c r="M2601" s="79" t="s">
        <v>7127</v>
      </c>
      <c r="N2601" s="224">
        <v>8</v>
      </c>
      <c r="O2601" s="48" t="s">
        <v>7078</v>
      </c>
      <c r="P2601" s="75">
        <v>46022</v>
      </c>
      <c r="Q2601" s="75">
        <v>46022</v>
      </c>
      <c r="R2601" s="75">
        <v>40179</v>
      </c>
      <c r="S2601" s="48">
        <v>1</v>
      </c>
      <c r="T2601" s="48" t="s">
        <v>274</v>
      </c>
      <c r="U2601" s="48" t="s">
        <v>1112</v>
      </c>
      <c r="V2601" s="82" t="s">
        <v>5704</v>
      </c>
      <c r="W2601" s="75">
        <v>43465</v>
      </c>
      <c r="X2601" s="48">
        <v>15000000</v>
      </c>
      <c r="Y2601" s="77">
        <v>5000000000</v>
      </c>
      <c r="Z2601" s="94">
        <v>150000000</v>
      </c>
      <c r="AA2601" s="77">
        <v>0</v>
      </c>
      <c r="AB2601" s="48">
        <v>2</v>
      </c>
      <c r="AC2601" s="75">
        <v>46022</v>
      </c>
      <c r="AD2601" s="77">
        <v>5000000000</v>
      </c>
      <c r="AE2601" s="77">
        <v>5000000000</v>
      </c>
      <c r="AF2601" s="48">
        <v>15000000</v>
      </c>
    </row>
    <row r="2602" spans="1:32" x14ac:dyDescent="0.25">
      <c r="A2602" s="85" t="s">
        <v>13047</v>
      </c>
      <c r="B2602" s="48" t="s">
        <v>13547</v>
      </c>
      <c r="C2602" s="77">
        <v>2000000000</v>
      </c>
      <c r="D2602" s="48"/>
      <c r="E2602" s="75">
        <v>46022</v>
      </c>
      <c r="F2602" s="77">
        <v>5000000000</v>
      </c>
      <c r="G2602" s="77">
        <v>7000000000</v>
      </c>
      <c r="H2602" s="77">
        <v>2000000000</v>
      </c>
      <c r="I2602" s="77">
        <v>150000000</v>
      </c>
      <c r="J2602" s="79" t="s">
        <v>5701</v>
      </c>
      <c r="K2602" s="80">
        <f t="shared" si="111"/>
        <v>8</v>
      </c>
      <c r="L2602" s="48" t="s">
        <v>249</v>
      </c>
      <c r="M2602" s="79" t="s">
        <v>7127</v>
      </c>
      <c r="N2602" s="224">
        <v>8</v>
      </c>
      <c r="O2602" s="48" t="s">
        <v>7078</v>
      </c>
      <c r="P2602" s="75">
        <v>46022</v>
      </c>
      <c r="Q2602" s="75">
        <v>46022</v>
      </c>
      <c r="R2602" s="75">
        <v>40179</v>
      </c>
      <c r="S2602" s="48">
        <v>1</v>
      </c>
      <c r="T2602" s="48" t="s">
        <v>274</v>
      </c>
      <c r="U2602" s="48" t="s">
        <v>1112</v>
      </c>
      <c r="V2602" s="82" t="s">
        <v>5704</v>
      </c>
      <c r="W2602" s="75">
        <v>43465</v>
      </c>
      <c r="X2602" s="48">
        <v>15000000</v>
      </c>
      <c r="Y2602" s="77">
        <v>5000000000</v>
      </c>
      <c r="Z2602" s="94">
        <v>150000000</v>
      </c>
      <c r="AA2602" s="77">
        <v>0</v>
      </c>
      <c r="AB2602" s="48">
        <v>2</v>
      </c>
      <c r="AC2602" s="75">
        <v>46022</v>
      </c>
      <c r="AD2602" s="77">
        <v>5000000000</v>
      </c>
      <c r="AE2602" s="77">
        <v>5000000000</v>
      </c>
      <c r="AF2602" s="48">
        <v>15000000</v>
      </c>
    </row>
    <row r="2603" spans="1:32" x14ac:dyDescent="0.25">
      <c r="A2603" s="73" t="s">
        <v>13048</v>
      </c>
      <c r="B2603" s="48" t="s">
        <v>13548</v>
      </c>
      <c r="C2603" s="77">
        <v>2000000000</v>
      </c>
      <c r="D2603" s="48"/>
      <c r="E2603" s="75">
        <v>46022</v>
      </c>
      <c r="F2603" s="77">
        <v>5000000000</v>
      </c>
      <c r="G2603" s="77">
        <v>7000000000</v>
      </c>
      <c r="H2603" s="77">
        <v>2000000000</v>
      </c>
      <c r="I2603" s="77">
        <v>150000000</v>
      </c>
      <c r="J2603" s="79" t="s">
        <v>5701</v>
      </c>
      <c r="K2603" s="80">
        <f t="shared" si="111"/>
        <v>8</v>
      </c>
      <c r="L2603" s="48" t="s">
        <v>249</v>
      </c>
      <c r="M2603" s="79" t="s">
        <v>7127</v>
      </c>
      <c r="N2603" s="224">
        <v>8</v>
      </c>
      <c r="O2603" s="48" t="s">
        <v>7078</v>
      </c>
      <c r="P2603" s="75">
        <v>46022</v>
      </c>
      <c r="Q2603" s="75">
        <v>46022</v>
      </c>
      <c r="R2603" s="75">
        <v>40179</v>
      </c>
      <c r="S2603" s="48">
        <v>1</v>
      </c>
      <c r="T2603" s="48" t="s">
        <v>274</v>
      </c>
      <c r="U2603" s="48" t="s">
        <v>1112</v>
      </c>
      <c r="V2603" s="82" t="s">
        <v>5704</v>
      </c>
      <c r="W2603" s="75">
        <v>43465</v>
      </c>
      <c r="X2603" s="48">
        <v>15000000</v>
      </c>
      <c r="Y2603" s="77">
        <v>5000000000</v>
      </c>
      <c r="Z2603" s="94">
        <v>150000000</v>
      </c>
      <c r="AA2603" s="77">
        <v>0</v>
      </c>
      <c r="AB2603" s="48">
        <v>2</v>
      </c>
      <c r="AC2603" s="75">
        <v>46022</v>
      </c>
      <c r="AD2603" s="77">
        <v>5000000000</v>
      </c>
      <c r="AE2603" s="77">
        <v>5000000000</v>
      </c>
      <c r="AF2603" s="48">
        <v>15000000</v>
      </c>
    </row>
    <row r="2604" spans="1:32" x14ac:dyDescent="0.25">
      <c r="A2604" s="85" t="s">
        <v>13049</v>
      </c>
      <c r="B2604" s="48" t="s">
        <v>13549</v>
      </c>
      <c r="C2604" s="77">
        <v>2000000000</v>
      </c>
      <c r="D2604" s="48"/>
      <c r="E2604" s="75">
        <v>46022</v>
      </c>
      <c r="F2604" s="77">
        <v>5000000000</v>
      </c>
      <c r="G2604" s="77">
        <v>7000000000</v>
      </c>
      <c r="H2604" s="77">
        <v>2000000000</v>
      </c>
      <c r="I2604" s="77">
        <v>150000000</v>
      </c>
      <c r="J2604" s="79" t="s">
        <v>5701</v>
      </c>
      <c r="K2604" s="80">
        <f t="shared" si="111"/>
        <v>8</v>
      </c>
      <c r="L2604" s="48" t="s">
        <v>249</v>
      </c>
      <c r="M2604" s="79" t="s">
        <v>7127</v>
      </c>
      <c r="N2604" s="224">
        <v>8</v>
      </c>
      <c r="O2604" s="48" t="s">
        <v>7078</v>
      </c>
      <c r="P2604" s="75">
        <v>46022</v>
      </c>
      <c r="Q2604" s="75">
        <v>46022</v>
      </c>
      <c r="R2604" s="75">
        <v>40179</v>
      </c>
      <c r="S2604" s="48">
        <v>1</v>
      </c>
      <c r="T2604" s="48" t="s">
        <v>274</v>
      </c>
      <c r="U2604" s="48" t="s">
        <v>1112</v>
      </c>
      <c r="V2604" s="82" t="s">
        <v>5704</v>
      </c>
      <c r="W2604" s="75">
        <v>43465</v>
      </c>
      <c r="X2604" s="48">
        <v>15000000</v>
      </c>
      <c r="Y2604" s="77">
        <v>5000000000</v>
      </c>
      <c r="Z2604" s="94">
        <v>150000000</v>
      </c>
      <c r="AA2604" s="77">
        <v>0</v>
      </c>
      <c r="AB2604" s="48">
        <v>2</v>
      </c>
      <c r="AC2604" s="75">
        <v>46022</v>
      </c>
      <c r="AD2604" s="77">
        <v>5000000000</v>
      </c>
      <c r="AE2604" s="77">
        <v>5000000000</v>
      </c>
      <c r="AF2604" s="48">
        <v>15000000</v>
      </c>
    </row>
    <row r="2605" spans="1:32" x14ac:dyDescent="0.25">
      <c r="A2605" s="85" t="s">
        <v>13050</v>
      </c>
      <c r="B2605" s="48" t="s">
        <v>13550</v>
      </c>
      <c r="C2605" s="77">
        <v>2000000000</v>
      </c>
      <c r="D2605" s="48"/>
      <c r="E2605" s="75">
        <v>46022</v>
      </c>
      <c r="F2605" s="77">
        <v>5000000000</v>
      </c>
      <c r="G2605" s="77">
        <v>7000000000</v>
      </c>
      <c r="H2605" s="77">
        <v>2000000000</v>
      </c>
      <c r="I2605" s="77">
        <v>150000000</v>
      </c>
      <c r="J2605" s="79" t="s">
        <v>5701</v>
      </c>
      <c r="K2605" s="80">
        <f t="shared" si="111"/>
        <v>8</v>
      </c>
      <c r="L2605" s="48" t="s">
        <v>249</v>
      </c>
      <c r="M2605" s="79" t="s">
        <v>7127</v>
      </c>
      <c r="N2605" s="224">
        <v>8</v>
      </c>
      <c r="O2605" s="48" t="s">
        <v>7078</v>
      </c>
      <c r="P2605" s="75">
        <v>46022</v>
      </c>
      <c r="Q2605" s="75">
        <v>46022</v>
      </c>
      <c r="R2605" s="75">
        <v>40179</v>
      </c>
      <c r="S2605" s="48">
        <v>1</v>
      </c>
      <c r="T2605" s="48" t="s">
        <v>274</v>
      </c>
      <c r="U2605" s="48" t="s">
        <v>1112</v>
      </c>
      <c r="V2605" s="82" t="s">
        <v>5704</v>
      </c>
      <c r="W2605" s="75">
        <v>43465</v>
      </c>
      <c r="X2605" s="48">
        <v>15000000</v>
      </c>
      <c r="Y2605" s="77">
        <v>5000000000</v>
      </c>
      <c r="Z2605" s="94">
        <v>150000000</v>
      </c>
      <c r="AA2605" s="77">
        <v>0</v>
      </c>
      <c r="AB2605" s="48">
        <v>2</v>
      </c>
      <c r="AC2605" s="75">
        <v>46022</v>
      </c>
      <c r="AD2605" s="77">
        <v>5000000000</v>
      </c>
      <c r="AE2605" s="77">
        <v>5000000000</v>
      </c>
      <c r="AF2605" s="48">
        <v>15000000</v>
      </c>
    </row>
    <row r="2606" spans="1:32" x14ac:dyDescent="0.25">
      <c r="A2606" s="73" t="s">
        <v>13051</v>
      </c>
      <c r="B2606" s="48" t="s">
        <v>13551</v>
      </c>
      <c r="C2606" s="77">
        <v>2000000000</v>
      </c>
      <c r="D2606" s="48"/>
      <c r="E2606" s="75">
        <v>46022</v>
      </c>
      <c r="F2606" s="77">
        <v>5000000000</v>
      </c>
      <c r="G2606" s="77">
        <v>7000000000</v>
      </c>
      <c r="H2606" s="77">
        <v>2000000000</v>
      </c>
      <c r="I2606" s="77">
        <v>150000000</v>
      </c>
      <c r="J2606" s="79" t="s">
        <v>5701</v>
      </c>
      <c r="K2606" s="80">
        <f t="shared" si="111"/>
        <v>8</v>
      </c>
      <c r="L2606" s="48" t="s">
        <v>249</v>
      </c>
      <c r="M2606" s="79" t="s">
        <v>7127</v>
      </c>
      <c r="N2606" s="224">
        <v>8</v>
      </c>
      <c r="O2606" s="48" t="s">
        <v>7078</v>
      </c>
      <c r="P2606" s="75">
        <v>46022</v>
      </c>
      <c r="Q2606" s="75">
        <v>46022</v>
      </c>
      <c r="R2606" s="75">
        <v>40179</v>
      </c>
      <c r="S2606" s="48">
        <v>1</v>
      </c>
      <c r="T2606" s="48" t="s">
        <v>274</v>
      </c>
      <c r="U2606" s="48" t="s">
        <v>1112</v>
      </c>
      <c r="V2606" s="82" t="s">
        <v>5704</v>
      </c>
      <c r="W2606" s="75">
        <v>43465</v>
      </c>
      <c r="X2606" s="48">
        <v>15000000</v>
      </c>
      <c r="Y2606" s="77">
        <v>5000000000</v>
      </c>
      <c r="Z2606" s="94">
        <v>150000000</v>
      </c>
      <c r="AA2606" s="77">
        <v>0</v>
      </c>
      <c r="AB2606" s="48">
        <v>2</v>
      </c>
      <c r="AC2606" s="75">
        <v>46022</v>
      </c>
      <c r="AD2606" s="77">
        <v>5000000000</v>
      </c>
      <c r="AE2606" s="77">
        <v>5000000000</v>
      </c>
      <c r="AF2606" s="48">
        <v>15000000</v>
      </c>
    </row>
    <row r="2607" spans="1:32" x14ac:dyDescent="0.25">
      <c r="A2607" s="85" t="s">
        <v>13052</v>
      </c>
      <c r="B2607" s="48" t="s">
        <v>13552</v>
      </c>
      <c r="C2607" s="77">
        <v>2000000000</v>
      </c>
      <c r="D2607" s="48"/>
      <c r="E2607" s="75">
        <v>46022</v>
      </c>
      <c r="F2607" s="77">
        <v>5000000000</v>
      </c>
      <c r="G2607" s="77">
        <v>7000000000</v>
      </c>
      <c r="H2607" s="77">
        <v>2000000000</v>
      </c>
      <c r="I2607" s="77">
        <v>150000000</v>
      </c>
      <c r="J2607" s="79" t="s">
        <v>5701</v>
      </c>
      <c r="K2607" s="80">
        <f t="shared" si="111"/>
        <v>8</v>
      </c>
      <c r="L2607" s="48" t="s">
        <v>249</v>
      </c>
      <c r="M2607" s="79" t="s">
        <v>7127</v>
      </c>
      <c r="N2607" s="224">
        <v>8</v>
      </c>
      <c r="O2607" s="48" t="s">
        <v>7078</v>
      </c>
      <c r="P2607" s="75">
        <v>46022</v>
      </c>
      <c r="Q2607" s="75">
        <v>46022</v>
      </c>
      <c r="R2607" s="75">
        <v>40179</v>
      </c>
      <c r="S2607" s="48">
        <v>1</v>
      </c>
      <c r="T2607" s="48" t="s">
        <v>274</v>
      </c>
      <c r="U2607" s="48" t="s">
        <v>1112</v>
      </c>
      <c r="V2607" s="82" t="s">
        <v>5704</v>
      </c>
      <c r="W2607" s="75">
        <v>43465</v>
      </c>
      <c r="X2607" s="48">
        <v>15000000</v>
      </c>
      <c r="Y2607" s="77">
        <v>5000000000</v>
      </c>
      <c r="Z2607" s="94">
        <v>150000000</v>
      </c>
      <c r="AA2607" s="77">
        <v>0</v>
      </c>
      <c r="AB2607" s="48">
        <v>2</v>
      </c>
      <c r="AC2607" s="75">
        <v>46022</v>
      </c>
      <c r="AD2607" s="77">
        <v>5000000000</v>
      </c>
      <c r="AE2607" s="77">
        <v>5000000000</v>
      </c>
      <c r="AF2607" s="48">
        <v>15000000</v>
      </c>
    </row>
    <row r="2608" spans="1:32" x14ac:dyDescent="0.25">
      <c r="A2608" s="85" t="s">
        <v>13053</v>
      </c>
      <c r="B2608" s="48" t="s">
        <v>13553</v>
      </c>
      <c r="C2608" s="77">
        <v>2000000000</v>
      </c>
      <c r="D2608" s="48"/>
      <c r="E2608" s="75">
        <v>46022</v>
      </c>
      <c r="F2608" s="77">
        <v>5000000000</v>
      </c>
      <c r="G2608" s="77">
        <v>7000000000</v>
      </c>
      <c r="H2608" s="77">
        <v>2000000000</v>
      </c>
      <c r="I2608" s="77">
        <v>150000000</v>
      </c>
      <c r="J2608" s="79" t="s">
        <v>5701</v>
      </c>
      <c r="K2608" s="80">
        <f t="shared" si="111"/>
        <v>8</v>
      </c>
      <c r="L2608" s="48" t="s">
        <v>249</v>
      </c>
      <c r="M2608" s="79" t="s">
        <v>7127</v>
      </c>
      <c r="N2608" s="224">
        <v>8</v>
      </c>
      <c r="O2608" s="48" t="s">
        <v>7078</v>
      </c>
      <c r="P2608" s="75">
        <v>46022</v>
      </c>
      <c r="Q2608" s="75">
        <v>46022</v>
      </c>
      <c r="R2608" s="75">
        <v>40179</v>
      </c>
      <c r="S2608" s="48">
        <v>1</v>
      </c>
      <c r="T2608" s="48" t="s">
        <v>274</v>
      </c>
      <c r="U2608" s="48" t="s">
        <v>1112</v>
      </c>
      <c r="V2608" s="82" t="s">
        <v>5704</v>
      </c>
      <c r="W2608" s="75">
        <v>43465</v>
      </c>
      <c r="X2608" s="48">
        <v>15000000</v>
      </c>
      <c r="Y2608" s="77">
        <v>5000000000</v>
      </c>
      <c r="Z2608" s="94">
        <v>150000000</v>
      </c>
      <c r="AA2608" s="77">
        <v>0</v>
      </c>
      <c r="AB2608" s="48">
        <v>2</v>
      </c>
      <c r="AC2608" s="75">
        <v>46022</v>
      </c>
      <c r="AD2608" s="77">
        <v>5000000000</v>
      </c>
      <c r="AE2608" s="77">
        <v>5000000000</v>
      </c>
      <c r="AF2608" s="48">
        <v>15000000</v>
      </c>
    </row>
    <row r="2609" spans="1:32" x14ac:dyDescent="0.25">
      <c r="A2609" s="73" t="s">
        <v>13054</v>
      </c>
      <c r="B2609" s="48" t="s">
        <v>13554</v>
      </c>
      <c r="C2609" s="77">
        <v>2000000000</v>
      </c>
      <c r="D2609" s="48"/>
      <c r="E2609" s="75">
        <v>46022</v>
      </c>
      <c r="F2609" s="77">
        <v>5000000000</v>
      </c>
      <c r="G2609" s="77">
        <v>7000000000</v>
      </c>
      <c r="H2609" s="77">
        <v>2000000000</v>
      </c>
      <c r="I2609" s="77">
        <v>150000000</v>
      </c>
      <c r="J2609" s="79" t="s">
        <v>5701</v>
      </c>
      <c r="K2609" s="80">
        <f t="shared" si="111"/>
        <v>8</v>
      </c>
      <c r="L2609" s="48" t="s">
        <v>249</v>
      </c>
      <c r="M2609" s="79" t="s">
        <v>7127</v>
      </c>
      <c r="N2609" s="224">
        <v>8</v>
      </c>
      <c r="O2609" s="48" t="s">
        <v>7078</v>
      </c>
      <c r="P2609" s="75">
        <v>46022</v>
      </c>
      <c r="Q2609" s="75">
        <v>46022</v>
      </c>
      <c r="R2609" s="75">
        <v>40179</v>
      </c>
      <c r="S2609" s="48">
        <v>1</v>
      </c>
      <c r="T2609" s="48" t="s">
        <v>274</v>
      </c>
      <c r="U2609" s="48" t="s">
        <v>1112</v>
      </c>
      <c r="V2609" s="82" t="s">
        <v>5704</v>
      </c>
      <c r="W2609" s="75">
        <v>43465</v>
      </c>
      <c r="X2609" s="48">
        <v>15000000</v>
      </c>
      <c r="Y2609" s="77">
        <v>5000000000</v>
      </c>
      <c r="Z2609" s="94">
        <v>150000000</v>
      </c>
      <c r="AA2609" s="77">
        <v>0</v>
      </c>
      <c r="AB2609" s="48">
        <v>2</v>
      </c>
      <c r="AC2609" s="75">
        <v>46022</v>
      </c>
      <c r="AD2609" s="77">
        <v>5000000000</v>
      </c>
      <c r="AE2609" s="77">
        <v>5000000000</v>
      </c>
      <c r="AF2609" s="48">
        <v>15000000</v>
      </c>
    </row>
    <row r="2610" spans="1:32" x14ac:dyDescent="0.25">
      <c r="A2610" s="85" t="s">
        <v>13055</v>
      </c>
      <c r="B2610" s="48" t="s">
        <v>13555</v>
      </c>
      <c r="C2610" s="77">
        <v>2000000000</v>
      </c>
      <c r="D2610" s="48"/>
      <c r="E2610" s="75">
        <v>46022</v>
      </c>
      <c r="F2610" s="77">
        <v>5000000000</v>
      </c>
      <c r="G2610" s="77">
        <v>7000000000</v>
      </c>
      <c r="H2610" s="77">
        <v>2000000000</v>
      </c>
      <c r="I2610" s="77">
        <v>150000000</v>
      </c>
      <c r="J2610" s="79" t="s">
        <v>5701</v>
      </c>
      <c r="K2610" s="80">
        <f t="shared" si="111"/>
        <v>8</v>
      </c>
      <c r="L2610" s="48" t="s">
        <v>249</v>
      </c>
      <c r="M2610" s="79" t="s">
        <v>7127</v>
      </c>
      <c r="N2610" s="224">
        <v>8</v>
      </c>
      <c r="O2610" s="48" t="s">
        <v>7078</v>
      </c>
      <c r="P2610" s="75">
        <v>46022</v>
      </c>
      <c r="Q2610" s="75">
        <v>46022</v>
      </c>
      <c r="R2610" s="75">
        <v>40179</v>
      </c>
      <c r="S2610" s="48">
        <v>1</v>
      </c>
      <c r="T2610" s="48" t="s">
        <v>274</v>
      </c>
      <c r="U2610" s="48" t="s">
        <v>1112</v>
      </c>
      <c r="V2610" s="82" t="s">
        <v>5704</v>
      </c>
      <c r="W2610" s="75">
        <v>43465</v>
      </c>
      <c r="X2610" s="48">
        <v>15000000</v>
      </c>
      <c r="Y2610" s="77">
        <v>5000000000</v>
      </c>
      <c r="Z2610" s="94">
        <v>150000000</v>
      </c>
      <c r="AA2610" s="77">
        <v>0</v>
      </c>
      <c r="AB2610" s="48">
        <v>2</v>
      </c>
      <c r="AC2610" s="75">
        <v>46022</v>
      </c>
      <c r="AD2610" s="77">
        <v>5000000000</v>
      </c>
      <c r="AE2610" s="77">
        <v>5000000000</v>
      </c>
      <c r="AF2610" s="48">
        <v>15000000</v>
      </c>
    </row>
    <row r="2611" spans="1:32" x14ac:dyDescent="0.25">
      <c r="A2611" s="85" t="s">
        <v>13056</v>
      </c>
      <c r="B2611" s="48" t="s">
        <v>13556</v>
      </c>
      <c r="C2611" s="77">
        <v>2000000000</v>
      </c>
      <c r="D2611" s="48"/>
      <c r="E2611" s="75">
        <v>46022</v>
      </c>
      <c r="F2611" s="77">
        <v>5000000000</v>
      </c>
      <c r="G2611" s="77">
        <v>7000000000</v>
      </c>
      <c r="H2611" s="77">
        <v>2000000000</v>
      </c>
      <c r="I2611" s="77">
        <v>150000000</v>
      </c>
      <c r="J2611" s="79" t="s">
        <v>5701</v>
      </c>
      <c r="K2611" s="80">
        <f t="shared" si="111"/>
        <v>8</v>
      </c>
      <c r="L2611" s="48" t="s">
        <v>249</v>
      </c>
      <c r="M2611" s="79" t="s">
        <v>7127</v>
      </c>
      <c r="N2611" s="224">
        <v>8</v>
      </c>
      <c r="O2611" s="48" t="s">
        <v>7078</v>
      </c>
      <c r="P2611" s="75">
        <v>46022</v>
      </c>
      <c r="Q2611" s="75">
        <v>46022</v>
      </c>
      <c r="R2611" s="75">
        <v>40179</v>
      </c>
      <c r="S2611" s="48">
        <v>1</v>
      </c>
      <c r="T2611" s="48" t="s">
        <v>274</v>
      </c>
      <c r="U2611" s="48" t="s">
        <v>1112</v>
      </c>
      <c r="V2611" s="82" t="s">
        <v>5704</v>
      </c>
      <c r="W2611" s="75">
        <v>43465</v>
      </c>
      <c r="X2611" s="48">
        <v>15000000</v>
      </c>
      <c r="Y2611" s="77">
        <v>5000000000</v>
      </c>
      <c r="Z2611" s="94">
        <v>150000000</v>
      </c>
      <c r="AA2611" s="77">
        <v>0</v>
      </c>
      <c r="AB2611" s="48">
        <v>2</v>
      </c>
      <c r="AC2611" s="75">
        <v>46022</v>
      </c>
      <c r="AD2611" s="77">
        <v>5000000000</v>
      </c>
      <c r="AE2611" s="77">
        <v>5000000000</v>
      </c>
      <c r="AF2611" s="48">
        <v>15000000</v>
      </c>
    </row>
    <row r="2612" spans="1:32" x14ac:dyDescent="0.25">
      <c r="A2612" s="73" t="s">
        <v>13057</v>
      </c>
      <c r="B2612" s="48" t="s">
        <v>13557</v>
      </c>
      <c r="C2612" s="77">
        <v>2000000000</v>
      </c>
      <c r="D2612" s="48"/>
      <c r="E2612" s="75">
        <v>46022</v>
      </c>
      <c r="F2612" s="77">
        <v>5000000000</v>
      </c>
      <c r="G2612" s="77">
        <v>7000000000</v>
      </c>
      <c r="H2612" s="77">
        <v>2000000000</v>
      </c>
      <c r="I2612" s="77">
        <v>150000000</v>
      </c>
      <c r="J2612" s="79" t="s">
        <v>5701</v>
      </c>
      <c r="K2612" s="80">
        <f t="shared" si="111"/>
        <v>8</v>
      </c>
      <c r="L2612" s="48" t="s">
        <v>249</v>
      </c>
      <c r="M2612" s="79" t="s">
        <v>7127</v>
      </c>
      <c r="N2612" s="224">
        <v>8</v>
      </c>
      <c r="O2612" s="48" t="s">
        <v>7078</v>
      </c>
      <c r="P2612" s="75">
        <v>46022</v>
      </c>
      <c r="Q2612" s="75">
        <v>46022</v>
      </c>
      <c r="R2612" s="75">
        <v>40179</v>
      </c>
      <c r="S2612" s="48">
        <v>1</v>
      </c>
      <c r="T2612" s="48" t="s">
        <v>274</v>
      </c>
      <c r="U2612" s="48" t="s">
        <v>1112</v>
      </c>
      <c r="V2612" s="82" t="s">
        <v>5704</v>
      </c>
      <c r="W2612" s="75">
        <v>43465</v>
      </c>
      <c r="X2612" s="48">
        <v>15000000</v>
      </c>
      <c r="Y2612" s="77">
        <v>5000000000</v>
      </c>
      <c r="Z2612" s="94">
        <v>150000000</v>
      </c>
      <c r="AA2612" s="77">
        <v>0</v>
      </c>
      <c r="AB2612" s="48">
        <v>2</v>
      </c>
      <c r="AC2612" s="75">
        <v>46022</v>
      </c>
      <c r="AD2612" s="77">
        <v>5000000000</v>
      </c>
      <c r="AE2612" s="77">
        <v>5000000000</v>
      </c>
      <c r="AF2612" s="48">
        <v>15000000</v>
      </c>
    </row>
    <row r="2613" spans="1:32" x14ac:dyDescent="0.25">
      <c r="A2613" s="85" t="s">
        <v>13058</v>
      </c>
      <c r="B2613" s="48" t="s">
        <v>13558</v>
      </c>
      <c r="C2613" s="77">
        <v>2000000000</v>
      </c>
      <c r="D2613" s="48"/>
      <c r="E2613" s="75">
        <v>46022</v>
      </c>
      <c r="F2613" s="77">
        <v>5000000000</v>
      </c>
      <c r="G2613" s="77">
        <v>7000000000</v>
      </c>
      <c r="H2613" s="77">
        <v>2000000000</v>
      </c>
      <c r="I2613" s="77">
        <v>150000000</v>
      </c>
      <c r="J2613" s="79" t="s">
        <v>5701</v>
      </c>
      <c r="K2613" s="80">
        <f t="shared" si="111"/>
        <v>8</v>
      </c>
      <c r="L2613" s="48" t="s">
        <v>249</v>
      </c>
      <c r="M2613" s="79" t="s">
        <v>7127</v>
      </c>
      <c r="N2613" s="224">
        <v>8</v>
      </c>
      <c r="O2613" s="48" t="s">
        <v>7078</v>
      </c>
      <c r="P2613" s="75">
        <v>46022</v>
      </c>
      <c r="Q2613" s="75">
        <v>46022</v>
      </c>
      <c r="R2613" s="75">
        <v>40179</v>
      </c>
      <c r="S2613" s="48">
        <v>1</v>
      </c>
      <c r="T2613" s="48" t="s">
        <v>274</v>
      </c>
      <c r="U2613" s="48" t="s">
        <v>1112</v>
      </c>
      <c r="V2613" s="82" t="s">
        <v>5704</v>
      </c>
      <c r="W2613" s="75">
        <v>43465</v>
      </c>
      <c r="X2613" s="48">
        <v>15000000</v>
      </c>
      <c r="Y2613" s="77">
        <v>5000000000</v>
      </c>
      <c r="Z2613" s="94">
        <v>150000000</v>
      </c>
      <c r="AA2613" s="77">
        <v>0</v>
      </c>
      <c r="AB2613" s="48">
        <v>2</v>
      </c>
      <c r="AC2613" s="75">
        <v>46022</v>
      </c>
      <c r="AD2613" s="77">
        <v>5000000000</v>
      </c>
      <c r="AE2613" s="77">
        <v>5000000000</v>
      </c>
      <c r="AF2613" s="48">
        <v>15000000</v>
      </c>
    </row>
    <row r="2614" spans="1:32" x14ac:dyDescent="0.25">
      <c r="A2614" s="85" t="s">
        <v>13059</v>
      </c>
      <c r="B2614" s="48" t="s">
        <v>13559</v>
      </c>
      <c r="C2614" s="77">
        <v>2000000000</v>
      </c>
      <c r="D2614" s="48"/>
      <c r="E2614" s="75">
        <v>46022</v>
      </c>
      <c r="F2614" s="77">
        <v>5000000000</v>
      </c>
      <c r="G2614" s="77">
        <v>7000000000</v>
      </c>
      <c r="H2614" s="77">
        <v>2000000000</v>
      </c>
      <c r="I2614" s="77">
        <v>150000000</v>
      </c>
      <c r="J2614" s="79" t="s">
        <v>5701</v>
      </c>
      <c r="K2614" s="80">
        <f t="shared" si="111"/>
        <v>8</v>
      </c>
      <c r="L2614" s="48" t="s">
        <v>249</v>
      </c>
      <c r="M2614" s="79" t="s">
        <v>7127</v>
      </c>
      <c r="N2614" s="224">
        <v>8</v>
      </c>
      <c r="O2614" s="48" t="s">
        <v>7078</v>
      </c>
      <c r="P2614" s="75">
        <v>46022</v>
      </c>
      <c r="Q2614" s="75">
        <v>46022</v>
      </c>
      <c r="R2614" s="75">
        <v>40179</v>
      </c>
      <c r="S2614" s="48">
        <v>1</v>
      </c>
      <c r="T2614" s="48" t="s">
        <v>274</v>
      </c>
      <c r="U2614" s="48" t="s">
        <v>1112</v>
      </c>
      <c r="V2614" s="82" t="s">
        <v>5704</v>
      </c>
      <c r="W2614" s="75">
        <v>43465</v>
      </c>
      <c r="X2614" s="48">
        <v>15000000</v>
      </c>
      <c r="Y2614" s="77">
        <v>5000000000</v>
      </c>
      <c r="Z2614" s="94">
        <v>150000000</v>
      </c>
      <c r="AA2614" s="77">
        <v>0</v>
      </c>
      <c r="AB2614" s="48">
        <v>2</v>
      </c>
      <c r="AC2614" s="75">
        <v>46022</v>
      </c>
      <c r="AD2614" s="77">
        <v>5000000000</v>
      </c>
      <c r="AE2614" s="77">
        <v>5000000000</v>
      </c>
      <c r="AF2614" s="48">
        <v>15000000</v>
      </c>
    </row>
    <row r="2615" spans="1:32" x14ac:dyDescent="0.25">
      <c r="A2615" s="73" t="s">
        <v>13060</v>
      </c>
      <c r="B2615" s="48" t="s">
        <v>13560</v>
      </c>
      <c r="C2615" s="77">
        <v>2000000000</v>
      </c>
      <c r="D2615" s="48"/>
      <c r="E2615" s="75">
        <v>46022</v>
      </c>
      <c r="F2615" s="77">
        <v>5000000000</v>
      </c>
      <c r="G2615" s="77">
        <v>7000000000</v>
      </c>
      <c r="H2615" s="77">
        <v>2000000000</v>
      </c>
      <c r="I2615" s="77">
        <v>150000000</v>
      </c>
      <c r="J2615" s="79" t="s">
        <v>5701</v>
      </c>
      <c r="K2615" s="80">
        <f t="shared" si="111"/>
        <v>8</v>
      </c>
      <c r="L2615" s="48" t="s">
        <v>249</v>
      </c>
      <c r="M2615" s="79" t="s">
        <v>7127</v>
      </c>
      <c r="N2615" s="224">
        <v>8</v>
      </c>
      <c r="O2615" s="48" t="s">
        <v>7078</v>
      </c>
      <c r="P2615" s="75">
        <v>46022</v>
      </c>
      <c r="Q2615" s="75">
        <v>46022</v>
      </c>
      <c r="R2615" s="75">
        <v>40179</v>
      </c>
      <c r="S2615" s="48">
        <v>1</v>
      </c>
      <c r="T2615" s="48" t="s">
        <v>274</v>
      </c>
      <c r="U2615" s="48" t="s">
        <v>1112</v>
      </c>
      <c r="V2615" s="82" t="s">
        <v>5704</v>
      </c>
      <c r="W2615" s="75">
        <v>43465</v>
      </c>
      <c r="X2615" s="48">
        <v>15000000</v>
      </c>
      <c r="Y2615" s="77">
        <v>5000000000</v>
      </c>
      <c r="Z2615" s="94">
        <v>150000000</v>
      </c>
      <c r="AA2615" s="77">
        <v>0</v>
      </c>
      <c r="AB2615" s="48">
        <v>2</v>
      </c>
      <c r="AC2615" s="75">
        <v>46022</v>
      </c>
      <c r="AD2615" s="77">
        <v>5000000000</v>
      </c>
      <c r="AE2615" s="77">
        <v>5000000000</v>
      </c>
      <c r="AF2615" s="48">
        <v>15000000</v>
      </c>
    </row>
    <row r="2616" spans="1:32" x14ac:dyDescent="0.25">
      <c r="A2616" s="85" t="s">
        <v>13061</v>
      </c>
      <c r="B2616" s="48" t="s">
        <v>13561</v>
      </c>
      <c r="C2616" s="77">
        <v>2000000000</v>
      </c>
      <c r="D2616" s="48"/>
      <c r="E2616" s="75">
        <v>46022</v>
      </c>
      <c r="F2616" s="77">
        <v>5000000000</v>
      </c>
      <c r="G2616" s="77">
        <v>7000000000</v>
      </c>
      <c r="H2616" s="77">
        <v>2000000000</v>
      </c>
      <c r="I2616" s="77">
        <v>150000000</v>
      </c>
      <c r="J2616" s="79" t="s">
        <v>5701</v>
      </c>
      <c r="K2616" s="80">
        <f t="shared" si="111"/>
        <v>8</v>
      </c>
      <c r="L2616" s="48" t="s">
        <v>249</v>
      </c>
      <c r="M2616" s="79" t="s">
        <v>7127</v>
      </c>
      <c r="N2616" s="224">
        <v>8</v>
      </c>
      <c r="O2616" s="48" t="s">
        <v>7078</v>
      </c>
      <c r="P2616" s="75">
        <v>46022</v>
      </c>
      <c r="Q2616" s="75">
        <v>46022</v>
      </c>
      <c r="R2616" s="75">
        <v>40179</v>
      </c>
      <c r="S2616" s="48">
        <v>1</v>
      </c>
      <c r="T2616" s="48" t="s">
        <v>274</v>
      </c>
      <c r="U2616" s="48" t="s">
        <v>1112</v>
      </c>
      <c r="V2616" s="82" t="s">
        <v>5704</v>
      </c>
      <c r="W2616" s="75">
        <v>43465</v>
      </c>
      <c r="X2616" s="48">
        <v>15000000</v>
      </c>
      <c r="Y2616" s="77">
        <v>5000000000</v>
      </c>
      <c r="Z2616" s="94">
        <v>150000000</v>
      </c>
      <c r="AA2616" s="77">
        <v>0</v>
      </c>
      <c r="AB2616" s="48">
        <v>2</v>
      </c>
      <c r="AC2616" s="75">
        <v>46022</v>
      </c>
      <c r="AD2616" s="77">
        <v>5000000000</v>
      </c>
      <c r="AE2616" s="77">
        <v>5000000000</v>
      </c>
      <c r="AF2616" s="48">
        <v>15000000</v>
      </c>
    </row>
    <row r="2617" spans="1:32" x14ac:dyDescent="0.25">
      <c r="A2617" s="85" t="s">
        <v>13062</v>
      </c>
      <c r="B2617" s="48" t="s">
        <v>13562</v>
      </c>
      <c r="C2617" s="77">
        <v>2000000000</v>
      </c>
      <c r="D2617" s="48"/>
      <c r="E2617" s="75">
        <v>46022</v>
      </c>
      <c r="F2617" s="77">
        <v>5000000000</v>
      </c>
      <c r="G2617" s="77">
        <v>7000000000</v>
      </c>
      <c r="H2617" s="77">
        <v>2000000000</v>
      </c>
      <c r="I2617" s="77">
        <v>150000000</v>
      </c>
      <c r="J2617" s="79" t="s">
        <v>5701</v>
      </c>
      <c r="K2617" s="80">
        <f t="shared" si="111"/>
        <v>8</v>
      </c>
      <c r="L2617" s="48" t="s">
        <v>249</v>
      </c>
      <c r="M2617" s="79" t="s">
        <v>7127</v>
      </c>
      <c r="N2617" s="224">
        <v>8</v>
      </c>
      <c r="O2617" s="48" t="s">
        <v>7078</v>
      </c>
      <c r="P2617" s="75">
        <v>46022</v>
      </c>
      <c r="Q2617" s="75">
        <v>46022</v>
      </c>
      <c r="R2617" s="75">
        <v>40179</v>
      </c>
      <c r="S2617" s="48">
        <v>1</v>
      </c>
      <c r="T2617" s="48" t="s">
        <v>274</v>
      </c>
      <c r="U2617" s="48" t="s">
        <v>1112</v>
      </c>
      <c r="V2617" s="82" t="s">
        <v>5704</v>
      </c>
      <c r="W2617" s="75">
        <v>43465</v>
      </c>
      <c r="X2617" s="48">
        <v>15000000</v>
      </c>
      <c r="Y2617" s="77">
        <v>5000000000</v>
      </c>
      <c r="Z2617" s="94">
        <v>150000000</v>
      </c>
      <c r="AA2617" s="77">
        <v>0</v>
      </c>
      <c r="AB2617" s="48">
        <v>2</v>
      </c>
      <c r="AC2617" s="75">
        <v>46022</v>
      </c>
      <c r="AD2617" s="77">
        <v>5000000000</v>
      </c>
      <c r="AE2617" s="77">
        <v>5000000000</v>
      </c>
      <c r="AF2617" s="48">
        <v>15000000</v>
      </c>
    </row>
    <row r="2618" spans="1:32" x14ac:dyDescent="0.25">
      <c r="A2618" s="73" t="s">
        <v>13063</v>
      </c>
      <c r="B2618" s="48" t="s">
        <v>13563</v>
      </c>
      <c r="C2618" s="77">
        <v>2000000000</v>
      </c>
      <c r="D2618" s="48"/>
      <c r="E2618" s="75">
        <v>46022</v>
      </c>
      <c r="F2618" s="77">
        <v>5000000000</v>
      </c>
      <c r="G2618" s="77">
        <v>7000000000</v>
      </c>
      <c r="H2618" s="77">
        <v>2000000000</v>
      </c>
      <c r="I2618" s="77">
        <v>150000000</v>
      </c>
      <c r="J2618" s="79" t="s">
        <v>5701</v>
      </c>
      <c r="K2618" s="80">
        <f t="shared" si="111"/>
        <v>8</v>
      </c>
      <c r="L2618" s="48" t="s">
        <v>249</v>
      </c>
      <c r="M2618" s="79" t="s">
        <v>7127</v>
      </c>
      <c r="N2618" s="224">
        <v>8</v>
      </c>
      <c r="O2618" s="48" t="s">
        <v>7078</v>
      </c>
      <c r="P2618" s="75">
        <v>46022</v>
      </c>
      <c r="Q2618" s="75">
        <v>46022</v>
      </c>
      <c r="R2618" s="75">
        <v>40179</v>
      </c>
      <c r="S2618" s="48">
        <v>1</v>
      </c>
      <c r="T2618" s="48" t="s">
        <v>274</v>
      </c>
      <c r="U2618" s="48" t="s">
        <v>1112</v>
      </c>
      <c r="V2618" s="82" t="s">
        <v>5704</v>
      </c>
      <c r="W2618" s="75">
        <v>43465</v>
      </c>
      <c r="X2618" s="48">
        <v>15000000</v>
      </c>
      <c r="Y2618" s="77">
        <v>5000000000</v>
      </c>
      <c r="Z2618" s="94">
        <v>150000000</v>
      </c>
      <c r="AA2618" s="77">
        <v>0</v>
      </c>
      <c r="AB2618" s="48">
        <v>2</v>
      </c>
      <c r="AC2618" s="75">
        <v>46022</v>
      </c>
      <c r="AD2618" s="77">
        <v>5000000000</v>
      </c>
      <c r="AE2618" s="77">
        <v>5000000000</v>
      </c>
      <c r="AF2618" s="48">
        <v>15000000</v>
      </c>
    </row>
    <row r="2619" spans="1:32" x14ac:dyDescent="0.25">
      <c r="A2619" s="85" t="s">
        <v>13064</v>
      </c>
      <c r="B2619" s="48" t="s">
        <v>13564</v>
      </c>
      <c r="C2619" s="77">
        <v>2000000000</v>
      </c>
      <c r="D2619" s="48"/>
      <c r="E2619" s="75">
        <v>46022</v>
      </c>
      <c r="F2619" s="77">
        <v>5000000000</v>
      </c>
      <c r="G2619" s="77">
        <v>7000000000</v>
      </c>
      <c r="H2619" s="77">
        <v>2000000000</v>
      </c>
      <c r="I2619" s="77">
        <v>150000000</v>
      </c>
      <c r="J2619" s="79" t="s">
        <v>5701</v>
      </c>
      <c r="K2619" s="80">
        <f t="shared" si="111"/>
        <v>8</v>
      </c>
      <c r="L2619" s="48" t="s">
        <v>249</v>
      </c>
      <c r="M2619" s="79" t="s">
        <v>7127</v>
      </c>
      <c r="N2619" s="224">
        <v>8</v>
      </c>
      <c r="O2619" s="48" t="s">
        <v>7078</v>
      </c>
      <c r="P2619" s="75">
        <v>46022</v>
      </c>
      <c r="Q2619" s="75">
        <v>46022</v>
      </c>
      <c r="R2619" s="75">
        <v>40179</v>
      </c>
      <c r="S2619" s="48">
        <v>1</v>
      </c>
      <c r="T2619" s="48" t="s">
        <v>274</v>
      </c>
      <c r="U2619" s="48" t="s">
        <v>1112</v>
      </c>
      <c r="V2619" s="82" t="s">
        <v>5704</v>
      </c>
      <c r="W2619" s="75">
        <v>43465</v>
      </c>
      <c r="X2619" s="48">
        <v>15000000</v>
      </c>
      <c r="Y2619" s="77">
        <v>5000000000</v>
      </c>
      <c r="Z2619" s="94">
        <v>150000000</v>
      </c>
      <c r="AA2619" s="77">
        <v>0</v>
      </c>
      <c r="AB2619" s="48">
        <v>2</v>
      </c>
      <c r="AC2619" s="75">
        <v>46022</v>
      </c>
      <c r="AD2619" s="77">
        <v>5000000000</v>
      </c>
      <c r="AE2619" s="77">
        <v>5000000000</v>
      </c>
      <c r="AF2619" s="48">
        <v>15000000</v>
      </c>
    </row>
    <row r="2620" spans="1:32" x14ac:dyDescent="0.25">
      <c r="A2620" s="85" t="s">
        <v>13065</v>
      </c>
      <c r="B2620" s="48" t="s">
        <v>13565</v>
      </c>
      <c r="C2620" s="77">
        <v>2000000000</v>
      </c>
      <c r="D2620" s="48"/>
      <c r="E2620" s="75">
        <v>46022</v>
      </c>
      <c r="F2620" s="77">
        <v>5000000000</v>
      </c>
      <c r="G2620" s="77">
        <v>7000000000</v>
      </c>
      <c r="H2620" s="77">
        <v>2000000000</v>
      </c>
      <c r="I2620" s="77">
        <v>150000000</v>
      </c>
      <c r="J2620" s="79" t="s">
        <v>5701</v>
      </c>
      <c r="K2620" s="80">
        <f t="shared" si="111"/>
        <v>8</v>
      </c>
      <c r="L2620" s="48" t="s">
        <v>249</v>
      </c>
      <c r="M2620" s="79" t="s">
        <v>7127</v>
      </c>
      <c r="N2620" s="224">
        <v>8</v>
      </c>
      <c r="O2620" s="48" t="s">
        <v>7078</v>
      </c>
      <c r="P2620" s="75">
        <v>46022</v>
      </c>
      <c r="Q2620" s="75">
        <v>46022</v>
      </c>
      <c r="R2620" s="75">
        <v>40179</v>
      </c>
      <c r="S2620" s="48">
        <v>1</v>
      </c>
      <c r="T2620" s="48" t="s">
        <v>274</v>
      </c>
      <c r="U2620" s="48" t="s">
        <v>1112</v>
      </c>
      <c r="V2620" s="82" t="s">
        <v>5704</v>
      </c>
      <c r="W2620" s="75">
        <v>43465</v>
      </c>
      <c r="X2620" s="48">
        <v>15000000</v>
      </c>
      <c r="Y2620" s="77">
        <v>5000000000</v>
      </c>
      <c r="Z2620" s="94">
        <v>150000000</v>
      </c>
      <c r="AA2620" s="77">
        <v>0</v>
      </c>
      <c r="AB2620" s="48">
        <v>2</v>
      </c>
      <c r="AC2620" s="75">
        <v>46022</v>
      </c>
      <c r="AD2620" s="77">
        <v>5000000000</v>
      </c>
      <c r="AE2620" s="77">
        <v>5000000000</v>
      </c>
      <c r="AF2620" s="48">
        <v>15000000</v>
      </c>
    </row>
    <row r="2621" spans="1:32" x14ac:dyDescent="0.25">
      <c r="A2621" s="73" t="s">
        <v>13066</v>
      </c>
      <c r="B2621" s="48" t="s">
        <v>13566</v>
      </c>
      <c r="C2621" s="77">
        <v>2000000000</v>
      </c>
      <c r="D2621" s="48"/>
      <c r="E2621" s="75">
        <v>46022</v>
      </c>
      <c r="F2621" s="77">
        <v>5000000000</v>
      </c>
      <c r="G2621" s="77">
        <v>7000000000</v>
      </c>
      <c r="H2621" s="77">
        <v>2000000000</v>
      </c>
      <c r="I2621" s="77">
        <v>150000000</v>
      </c>
      <c r="J2621" s="79" t="s">
        <v>5701</v>
      </c>
      <c r="K2621" s="80">
        <f t="shared" si="111"/>
        <v>8</v>
      </c>
      <c r="L2621" s="48" t="s">
        <v>249</v>
      </c>
      <c r="M2621" s="79" t="s">
        <v>7127</v>
      </c>
      <c r="N2621" s="224">
        <v>8</v>
      </c>
      <c r="O2621" s="48" t="s">
        <v>7078</v>
      </c>
      <c r="P2621" s="75">
        <v>46022</v>
      </c>
      <c r="Q2621" s="75">
        <v>46022</v>
      </c>
      <c r="R2621" s="75">
        <v>40179</v>
      </c>
      <c r="S2621" s="48">
        <v>1</v>
      </c>
      <c r="T2621" s="48" t="s">
        <v>274</v>
      </c>
      <c r="U2621" s="48" t="s">
        <v>1112</v>
      </c>
      <c r="V2621" s="82" t="s">
        <v>5704</v>
      </c>
      <c r="W2621" s="75">
        <v>43465</v>
      </c>
      <c r="X2621" s="48">
        <v>15000000</v>
      </c>
      <c r="Y2621" s="77">
        <v>5000000000</v>
      </c>
      <c r="Z2621" s="94">
        <v>150000000</v>
      </c>
      <c r="AA2621" s="77">
        <v>0</v>
      </c>
      <c r="AB2621" s="48">
        <v>2</v>
      </c>
      <c r="AC2621" s="75">
        <v>46022</v>
      </c>
      <c r="AD2621" s="77">
        <v>5000000000</v>
      </c>
      <c r="AE2621" s="77">
        <v>5000000000</v>
      </c>
      <c r="AF2621" s="48">
        <v>15000000</v>
      </c>
    </row>
    <row r="2622" spans="1:32" x14ac:dyDescent="0.25">
      <c r="A2622" s="85" t="s">
        <v>13067</v>
      </c>
      <c r="B2622" s="48" t="s">
        <v>13567</v>
      </c>
      <c r="C2622" s="77">
        <v>2000000000</v>
      </c>
      <c r="D2622" s="48"/>
      <c r="E2622" s="75">
        <v>46022</v>
      </c>
      <c r="F2622" s="77">
        <v>5000000000</v>
      </c>
      <c r="G2622" s="77">
        <v>7000000000</v>
      </c>
      <c r="H2622" s="77">
        <v>2000000000</v>
      </c>
      <c r="I2622" s="77">
        <v>150000000</v>
      </c>
      <c r="J2622" s="79" t="s">
        <v>5701</v>
      </c>
      <c r="K2622" s="80">
        <f t="shared" si="111"/>
        <v>8</v>
      </c>
      <c r="L2622" s="48" t="s">
        <v>249</v>
      </c>
      <c r="M2622" s="79" t="s">
        <v>7127</v>
      </c>
      <c r="N2622" s="224">
        <v>8</v>
      </c>
      <c r="O2622" s="48" t="s">
        <v>7078</v>
      </c>
      <c r="P2622" s="75">
        <v>46022</v>
      </c>
      <c r="Q2622" s="75">
        <v>46022</v>
      </c>
      <c r="R2622" s="75">
        <v>40179</v>
      </c>
      <c r="S2622" s="48">
        <v>1</v>
      </c>
      <c r="T2622" s="48" t="s">
        <v>274</v>
      </c>
      <c r="U2622" s="48" t="s">
        <v>1112</v>
      </c>
      <c r="V2622" s="82" t="s">
        <v>5704</v>
      </c>
      <c r="W2622" s="75">
        <v>43465</v>
      </c>
      <c r="X2622" s="48">
        <v>15000000</v>
      </c>
      <c r="Y2622" s="77">
        <v>5000000000</v>
      </c>
      <c r="Z2622" s="94">
        <v>150000000</v>
      </c>
      <c r="AA2622" s="77">
        <v>0</v>
      </c>
      <c r="AB2622" s="48">
        <v>2</v>
      </c>
      <c r="AC2622" s="75">
        <v>46022</v>
      </c>
      <c r="AD2622" s="77">
        <v>5000000000</v>
      </c>
      <c r="AE2622" s="77">
        <v>5000000000</v>
      </c>
      <c r="AF2622" s="48">
        <v>15000000</v>
      </c>
    </row>
    <row r="2623" spans="1:32" x14ac:dyDescent="0.25">
      <c r="A2623" s="85" t="s">
        <v>13068</v>
      </c>
      <c r="B2623" s="48" t="s">
        <v>13568</v>
      </c>
      <c r="C2623" s="77">
        <v>2000000000</v>
      </c>
      <c r="D2623" s="48"/>
      <c r="E2623" s="75">
        <v>46022</v>
      </c>
      <c r="F2623" s="77">
        <v>5000000000</v>
      </c>
      <c r="G2623" s="77">
        <v>7000000000</v>
      </c>
      <c r="H2623" s="77">
        <v>2000000000</v>
      </c>
      <c r="I2623" s="77">
        <v>150000000</v>
      </c>
      <c r="J2623" s="79" t="s">
        <v>5701</v>
      </c>
      <c r="K2623" s="80">
        <f t="shared" si="111"/>
        <v>8</v>
      </c>
      <c r="L2623" s="48" t="s">
        <v>249</v>
      </c>
      <c r="M2623" s="79" t="s">
        <v>7127</v>
      </c>
      <c r="N2623" s="224">
        <v>8</v>
      </c>
      <c r="O2623" s="48" t="s">
        <v>7078</v>
      </c>
      <c r="P2623" s="75">
        <v>46022</v>
      </c>
      <c r="Q2623" s="75">
        <v>46022</v>
      </c>
      <c r="R2623" s="75">
        <v>40179</v>
      </c>
      <c r="S2623" s="48">
        <v>1</v>
      </c>
      <c r="T2623" s="48" t="s">
        <v>274</v>
      </c>
      <c r="U2623" s="48" t="s">
        <v>1112</v>
      </c>
      <c r="V2623" s="82" t="s">
        <v>5704</v>
      </c>
      <c r="W2623" s="75">
        <v>43465</v>
      </c>
      <c r="X2623" s="48">
        <v>15000000</v>
      </c>
      <c r="Y2623" s="77">
        <v>5000000000</v>
      </c>
      <c r="Z2623" s="94">
        <v>150000000</v>
      </c>
      <c r="AA2623" s="77">
        <v>0</v>
      </c>
      <c r="AB2623" s="48">
        <v>2</v>
      </c>
      <c r="AC2623" s="75">
        <v>46022</v>
      </c>
      <c r="AD2623" s="77">
        <v>5000000000</v>
      </c>
      <c r="AE2623" s="77">
        <v>5000000000</v>
      </c>
      <c r="AF2623" s="48">
        <v>15000000</v>
      </c>
    </row>
    <row r="2624" spans="1:32" x14ac:dyDescent="0.25">
      <c r="A2624" s="73" t="s">
        <v>13069</v>
      </c>
      <c r="B2624" s="48" t="s">
        <v>13569</v>
      </c>
      <c r="C2624" s="77">
        <v>2000000000</v>
      </c>
      <c r="D2624" s="48"/>
      <c r="E2624" s="75">
        <v>46022</v>
      </c>
      <c r="F2624" s="77">
        <v>5000000000</v>
      </c>
      <c r="G2624" s="77">
        <v>7000000000</v>
      </c>
      <c r="H2624" s="77">
        <v>2000000000</v>
      </c>
      <c r="I2624" s="77">
        <v>150000000</v>
      </c>
      <c r="J2624" s="79" t="s">
        <v>5701</v>
      </c>
      <c r="K2624" s="80">
        <f t="shared" si="111"/>
        <v>8</v>
      </c>
      <c r="L2624" s="48" t="s">
        <v>249</v>
      </c>
      <c r="M2624" s="79" t="s">
        <v>7127</v>
      </c>
      <c r="N2624" s="224">
        <v>8</v>
      </c>
      <c r="O2624" s="48" t="s">
        <v>7078</v>
      </c>
      <c r="P2624" s="75">
        <v>46022</v>
      </c>
      <c r="Q2624" s="75">
        <v>46022</v>
      </c>
      <c r="R2624" s="75">
        <v>40179</v>
      </c>
      <c r="S2624" s="48">
        <v>1</v>
      </c>
      <c r="T2624" s="48" t="s">
        <v>274</v>
      </c>
      <c r="U2624" s="48" t="s">
        <v>1112</v>
      </c>
      <c r="V2624" s="82" t="s">
        <v>5704</v>
      </c>
      <c r="W2624" s="75">
        <v>43465</v>
      </c>
      <c r="X2624" s="48">
        <v>15000000</v>
      </c>
      <c r="Y2624" s="77">
        <v>5000000000</v>
      </c>
      <c r="Z2624" s="94">
        <v>150000000</v>
      </c>
      <c r="AA2624" s="77">
        <v>0</v>
      </c>
      <c r="AB2624" s="48">
        <v>2</v>
      </c>
      <c r="AC2624" s="75">
        <v>46022</v>
      </c>
      <c r="AD2624" s="77">
        <v>5000000000</v>
      </c>
      <c r="AE2624" s="77">
        <v>5000000000</v>
      </c>
      <c r="AF2624" s="48">
        <v>15000000</v>
      </c>
    </row>
    <row r="2625" spans="1:32" x14ac:dyDescent="0.25">
      <c r="A2625" s="85" t="s">
        <v>13070</v>
      </c>
      <c r="B2625" s="48" t="s">
        <v>13570</v>
      </c>
      <c r="C2625" s="77">
        <v>2000000000</v>
      </c>
      <c r="D2625" s="48"/>
      <c r="E2625" s="75">
        <v>46022</v>
      </c>
      <c r="F2625" s="77">
        <v>5000000000</v>
      </c>
      <c r="G2625" s="77">
        <v>7000000000</v>
      </c>
      <c r="H2625" s="77">
        <v>2000000000</v>
      </c>
      <c r="I2625" s="77">
        <v>150000000</v>
      </c>
      <c r="J2625" s="79" t="s">
        <v>5701</v>
      </c>
      <c r="K2625" s="80">
        <f t="shared" si="111"/>
        <v>8</v>
      </c>
      <c r="L2625" s="48" t="s">
        <v>249</v>
      </c>
      <c r="M2625" s="79" t="s">
        <v>7127</v>
      </c>
      <c r="N2625" s="224">
        <v>8</v>
      </c>
      <c r="O2625" s="48" t="s">
        <v>7078</v>
      </c>
      <c r="P2625" s="75">
        <v>46022</v>
      </c>
      <c r="Q2625" s="75">
        <v>46022</v>
      </c>
      <c r="R2625" s="75">
        <v>40179</v>
      </c>
      <c r="S2625" s="48">
        <v>1</v>
      </c>
      <c r="T2625" s="48" t="s">
        <v>274</v>
      </c>
      <c r="U2625" s="48" t="s">
        <v>1112</v>
      </c>
      <c r="V2625" s="82" t="s">
        <v>5704</v>
      </c>
      <c r="W2625" s="75">
        <v>43465</v>
      </c>
      <c r="X2625" s="48">
        <v>15000000</v>
      </c>
      <c r="Y2625" s="77">
        <v>5000000000</v>
      </c>
      <c r="Z2625" s="94">
        <v>150000000</v>
      </c>
      <c r="AA2625" s="77">
        <v>0</v>
      </c>
      <c r="AB2625" s="48">
        <v>2</v>
      </c>
      <c r="AC2625" s="75">
        <v>46022</v>
      </c>
      <c r="AD2625" s="77">
        <v>5000000000</v>
      </c>
      <c r="AE2625" s="77">
        <v>5000000000</v>
      </c>
      <c r="AF2625" s="48">
        <v>15000000</v>
      </c>
    </row>
    <row r="2626" spans="1:32" x14ac:dyDescent="0.25">
      <c r="A2626" s="85" t="s">
        <v>13071</v>
      </c>
      <c r="B2626" s="48" t="s">
        <v>13571</v>
      </c>
      <c r="C2626" s="77">
        <v>2000000000</v>
      </c>
      <c r="D2626" s="48"/>
      <c r="E2626" s="75">
        <v>46022</v>
      </c>
      <c r="F2626" s="77">
        <v>5000000000</v>
      </c>
      <c r="G2626" s="77">
        <v>7000000000</v>
      </c>
      <c r="H2626" s="77">
        <v>2000000000</v>
      </c>
      <c r="I2626" s="77">
        <v>150000000</v>
      </c>
      <c r="J2626" s="79" t="s">
        <v>5701</v>
      </c>
      <c r="K2626" s="80">
        <f t="shared" si="111"/>
        <v>8</v>
      </c>
      <c r="L2626" s="48" t="s">
        <v>249</v>
      </c>
      <c r="M2626" s="79" t="s">
        <v>7127</v>
      </c>
      <c r="N2626" s="224">
        <v>8</v>
      </c>
      <c r="O2626" s="48" t="s">
        <v>7078</v>
      </c>
      <c r="P2626" s="75">
        <v>46022</v>
      </c>
      <c r="Q2626" s="75">
        <v>46022</v>
      </c>
      <c r="R2626" s="75">
        <v>40179</v>
      </c>
      <c r="S2626" s="48">
        <v>1</v>
      </c>
      <c r="T2626" s="48" t="s">
        <v>274</v>
      </c>
      <c r="U2626" s="48" t="s">
        <v>1112</v>
      </c>
      <c r="V2626" s="82" t="s">
        <v>5704</v>
      </c>
      <c r="W2626" s="75">
        <v>43465</v>
      </c>
      <c r="X2626" s="48">
        <v>15000000</v>
      </c>
      <c r="Y2626" s="77">
        <v>5000000000</v>
      </c>
      <c r="Z2626" s="94">
        <v>150000000</v>
      </c>
      <c r="AA2626" s="77">
        <v>0</v>
      </c>
      <c r="AB2626" s="48">
        <v>2</v>
      </c>
      <c r="AC2626" s="75">
        <v>46022</v>
      </c>
      <c r="AD2626" s="77">
        <v>5000000000</v>
      </c>
      <c r="AE2626" s="77">
        <v>5000000000</v>
      </c>
      <c r="AF2626" s="48">
        <v>15000000</v>
      </c>
    </row>
    <row r="2627" spans="1:32" x14ac:dyDescent="0.25">
      <c r="A2627" s="73" t="s">
        <v>13072</v>
      </c>
      <c r="B2627" s="48" t="s">
        <v>13572</v>
      </c>
      <c r="C2627" s="77">
        <v>2000000000</v>
      </c>
      <c r="D2627" s="48"/>
      <c r="E2627" s="75">
        <v>46022</v>
      </c>
      <c r="F2627" s="77">
        <v>5000000000</v>
      </c>
      <c r="G2627" s="77">
        <v>7000000000</v>
      </c>
      <c r="H2627" s="77">
        <v>2000000000</v>
      </c>
      <c r="I2627" s="77">
        <v>150000000</v>
      </c>
      <c r="J2627" s="79" t="s">
        <v>5701</v>
      </c>
      <c r="K2627" s="80">
        <f t="shared" ref="K2627:K2690" si="112">N2627</f>
        <v>8</v>
      </c>
      <c r="L2627" s="48" t="s">
        <v>249</v>
      </c>
      <c r="M2627" s="79" t="s">
        <v>7127</v>
      </c>
      <c r="N2627" s="224">
        <v>8</v>
      </c>
      <c r="O2627" s="48" t="s">
        <v>7078</v>
      </c>
      <c r="P2627" s="75">
        <v>46022</v>
      </c>
      <c r="Q2627" s="75">
        <v>46022</v>
      </c>
      <c r="R2627" s="75">
        <v>40179</v>
      </c>
      <c r="S2627" s="48">
        <v>1</v>
      </c>
      <c r="T2627" s="48" t="s">
        <v>274</v>
      </c>
      <c r="U2627" s="48" t="s">
        <v>1112</v>
      </c>
      <c r="V2627" s="82" t="s">
        <v>5704</v>
      </c>
      <c r="W2627" s="75">
        <v>43465</v>
      </c>
      <c r="X2627" s="48">
        <v>15000000</v>
      </c>
      <c r="Y2627" s="77">
        <v>5000000000</v>
      </c>
      <c r="Z2627" s="94">
        <v>150000000</v>
      </c>
      <c r="AA2627" s="77">
        <v>0</v>
      </c>
      <c r="AB2627" s="48">
        <v>2</v>
      </c>
      <c r="AC2627" s="75">
        <v>46022</v>
      </c>
      <c r="AD2627" s="77">
        <v>5000000000</v>
      </c>
      <c r="AE2627" s="77">
        <v>5000000000</v>
      </c>
      <c r="AF2627" s="48">
        <v>15000000</v>
      </c>
    </row>
    <row r="2628" spans="1:32" x14ac:dyDescent="0.25">
      <c r="A2628" s="85" t="s">
        <v>13073</v>
      </c>
      <c r="B2628" s="48" t="s">
        <v>13573</v>
      </c>
      <c r="C2628" s="77">
        <v>2000000000</v>
      </c>
      <c r="D2628" s="48"/>
      <c r="E2628" s="75">
        <v>46022</v>
      </c>
      <c r="F2628" s="77">
        <v>5000000000</v>
      </c>
      <c r="G2628" s="77">
        <v>7000000000</v>
      </c>
      <c r="H2628" s="77">
        <v>2000000000</v>
      </c>
      <c r="I2628" s="77">
        <v>150000000</v>
      </c>
      <c r="J2628" s="79" t="s">
        <v>5701</v>
      </c>
      <c r="K2628" s="80">
        <f t="shared" si="112"/>
        <v>8</v>
      </c>
      <c r="L2628" s="48" t="s">
        <v>249</v>
      </c>
      <c r="M2628" s="79" t="s">
        <v>7127</v>
      </c>
      <c r="N2628" s="224">
        <v>8</v>
      </c>
      <c r="O2628" s="48" t="s">
        <v>7078</v>
      </c>
      <c r="P2628" s="75">
        <v>46022</v>
      </c>
      <c r="Q2628" s="75">
        <v>46022</v>
      </c>
      <c r="R2628" s="75">
        <v>40179</v>
      </c>
      <c r="S2628" s="48">
        <v>1</v>
      </c>
      <c r="T2628" s="48" t="s">
        <v>274</v>
      </c>
      <c r="U2628" s="48" t="s">
        <v>1112</v>
      </c>
      <c r="V2628" s="82" t="s">
        <v>5704</v>
      </c>
      <c r="W2628" s="75">
        <v>43465</v>
      </c>
      <c r="X2628" s="48">
        <v>15000000</v>
      </c>
      <c r="Y2628" s="77">
        <v>5000000000</v>
      </c>
      <c r="Z2628" s="94">
        <v>150000000</v>
      </c>
      <c r="AA2628" s="77">
        <v>0</v>
      </c>
      <c r="AB2628" s="48">
        <v>2</v>
      </c>
      <c r="AC2628" s="75">
        <v>46022</v>
      </c>
      <c r="AD2628" s="77">
        <v>5000000000</v>
      </c>
      <c r="AE2628" s="77">
        <v>5000000000</v>
      </c>
      <c r="AF2628" s="48">
        <v>15000000</v>
      </c>
    </row>
    <row r="2629" spans="1:32" x14ac:dyDescent="0.25">
      <c r="A2629" s="85" t="s">
        <v>13074</v>
      </c>
      <c r="B2629" s="48" t="s">
        <v>13574</v>
      </c>
      <c r="C2629" s="77">
        <v>2000000000</v>
      </c>
      <c r="D2629" s="48"/>
      <c r="E2629" s="75">
        <v>46022</v>
      </c>
      <c r="F2629" s="77">
        <v>5000000000</v>
      </c>
      <c r="G2629" s="77">
        <v>7000000000</v>
      </c>
      <c r="H2629" s="77">
        <v>2000000000</v>
      </c>
      <c r="I2629" s="77">
        <v>150000000</v>
      </c>
      <c r="J2629" s="79" t="s">
        <v>5701</v>
      </c>
      <c r="K2629" s="80">
        <f t="shared" si="112"/>
        <v>8</v>
      </c>
      <c r="L2629" s="48" t="s">
        <v>249</v>
      </c>
      <c r="M2629" s="79" t="s">
        <v>7127</v>
      </c>
      <c r="N2629" s="224">
        <v>8</v>
      </c>
      <c r="O2629" s="48" t="s">
        <v>7078</v>
      </c>
      <c r="P2629" s="75">
        <v>46022</v>
      </c>
      <c r="Q2629" s="75">
        <v>46022</v>
      </c>
      <c r="R2629" s="75">
        <v>40179</v>
      </c>
      <c r="S2629" s="48">
        <v>1</v>
      </c>
      <c r="T2629" s="48" t="s">
        <v>274</v>
      </c>
      <c r="U2629" s="48" t="s">
        <v>1112</v>
      </c>
      <c r="V2629" s="82" t="s">
        <v>5704</v>
      </c>
      <c r="W2629" s="75">
        <v>43465</v>
      </c>
      <c r="X2629" s="48">
        <v>15000000</v>
      </c>
      <c r="Y2629" s="77">
        <v>5000000000</v>
      </c>
      <c r="Z2629" s="94">
        <v>150000000</v>
      </c>
      <c r="AA2629" s="77">
        <v>0</v>
      </c>
      <c r="AB2629" s="48">
        <v>2</v>
      </c>
      <c r="AC2629" s="75">
        <v>46022</v>
      </c>
      <c r="AD2629" s="77">
        <v>5000000000</v>
      </c>
      <c r="AE2629" s="77">
        <v>5000000000</v>
      </c>
      <c r="AF2629" s="48">
        <v>15000000</v>
      </c>
    </row>
    <row r="2630" spans="1:32" x14ac:dyDescent="0.25">
      <c r="A2630" s="73" t="s">
        <v>13075</v>
      </c>
      <c r="B2630" s="48" t="s">
        <v>13575</v>
      </c>
      <c r="C2630" s="77">
        <v>2000000000</v>
      </c>
      <c r="D2630" s="48"/>
      <c r="E2630" s="75">
        <v>46022</v>
      </c>
      <c r="F2630" s="77">
        <v>5000000000</v>
      </c>
      <c r="G2630" s="77">
        <v>7000000000</v>
      </c>
      <c r="H2630" s="77">
        <v>2000000000</v>
      </c>
      <c r="I2630" s="77">
        <v>150000000</v>
      </c>
      <c r="J2630" s="79" t="s">
        <v>5701</v>
      </c>
      <c r="K2630" s="80">
        <f t="shared" si="112"/>
        <v>8</v>
      </c>
      <c r="L2630" s="48" t="s">
        <v>249</v>
      </c>
      <c r="M2630" s="79" t="s">
        <v>7127</v>
      </c>
      <c r="N2630" s="224">
        <v>8</v>
      </c>
      <c r="O2630" s="48" t="s">
        <v>7078</v>
      </c>
      <c r="P2630" s="75">
        <v>46022</v>
      </c>
      <c r="Q2630" s="75">
        <v>46022</v>
      </c>
      <c r="R2630" s="75">
        <v>40179</v>
      </c>
      <c r="S2630" s="48">
        <v>1</v>
      </c>
      <c r="T2630" s="48" t="s">
        <v>274</v>
      </c>
      <c r="U2630" s="48" t="s">
        <v>1112</v>
      </c>
      <c r="V2630" s="82" t="s">
        <v>5704</v>
      </c>
      <c r="W2630" s="75">
        <v>43465</v>
      </c>
      <c r="X2630" s="48">
        <v>15000000</v>
      </c>
      <c r="Y2630" s="77">
        <v>5000000000</v>
      </c>
      <c r="Z2630" s="94">
        <v>150000000</v>
      </c>
      <c r="AA2630" s="77">
        <v>0</v>
      </c>
      <c r="AB2630" s="48">
        <v>2</v>
      </c>
      <c r="AC2630" s="75">
        <v>46022</v>
      </c>
      <c r="AD2630" s="77">
        <v>5000000000</v>
      </c>
      <c r="AE2630" s="77">
        <v>5000000000</v>
      </c>
      <c r="AF2630" s="48">
        <v>15000000</v>
      </c>
    </row>
    <row r="2631" spans="1:32" x14ac:dyDescent="0.25">
      <c r="A2631" s="85" t="s">
        <v>13076</v>
      </c>
      <c r="B2631" s="48" t="s">
        <v>13576</v>
      </c>
      <c r="C2631" s="77">
        <v>2000000000</v>
      </c>
      <c r="D2631" s="48"/>
      <c r="E2631" s="75">
        <v>46022</v>
      </c>
      <c r="F2631" s="77">
        <v>5000000000</v>
      </c>
      <c r="G2631" s="77">
        <v>7000000000</v>
      </c>
      <c r="H2631" s="77">
        <v>2000000000</v>
      </c>
      <c r="I2631" s="77">
        <v>150000000</v>
      </c>
      <c r="J2631" s="79" t="s">
        <v>5701</v>
      </c>
      <c r="K2631" s="80">
        <f t="shared" si="112"/>
        <v>8</v>
      </c>
      <c r="L2631" s="48" t="s">
        <v>249</v>
      </c>
      <c r="M2631" s="79" t="s">
        <v>7127</v>
      </c>
      <c r="N2631" s="224">
        <v>8</v>
      </c>
      <c r="O2631" s="48" t="s">
        <v>7078</v>
      </c>
      <c r="P2631" s="75">
        <v>46022</v>
      </c>
      <c r="Q2631" s="75">
        <v>46022</v>
      </c>
      <c r="R2631" s="75">
        <v>40179</v>
      </c>
      <c r="S2631" s="48">
        <v>1</v>
      </c>
      <c r="T2631" s="48" t="s">
        <v>274</v>
      </c>
      <c r="U2631" s="48" t="s">
        <v>1112</v>
      </c>
      <c r="V2631" s="82" t="s">
        <v>5704</v>
      </c>
      <c r="W2631" s="75">
        <v>43465</v>
      </c>
      <c r="X2631" s="48">
        <v>15000000</v>
      </c>
      <c r="Y2631" s="77">
        <v>5000000000</v>
      </c>
      <c r="Z2631" s="94">
        <v>150000000</v>
      </c>
      <c r="AA2631" s="77">
        <v>0</v>
      </c>
      <c r="AB2631" s="48">
        <v>2</v>
      </c>
      <c r="AC2631" s="75">
        <v>46022</v>
      </c>
      <c r="AD2631" s="77">
        <v>5000000000</v>
      </c>
      <c r="AE2631" s="77">
        <v>5000000000</v>
      </c>
      <c r="AF2631" s="48">
        <v>15000000</v>
      </c>
    </row>
    <row r="2632" spans="1:32" x14ac:dyDescent="0.25">
      <c r="A2632" s="85" t="s">
        <v>13077</v>
      </c>
      <c r="B2632" s="48" t="s">
        <v>13577</v>
      </c>
      <c r="C2632" s="77">
        <v>2000000000</v>
      </c>
      <c r="D2632" s="48"/>
      <c r="E2632" s="75">
        <v>46022</v>
      </c>
      <c r="F2632" s="77">
        <v>5000000000</v>
      </c>
      <c r="G2632" s="77">
        <v>7000000000</v>
      </c>
      <c r="H2632" s="77">
        <v>2000000000</v>
      </c>
      <c r="I2632" s="77">
        <v>150000000</v>
      </c>
      <c r="J2632" s="79" t="s">
        <v>5701</v>
      </c>
      <c r="K2632" s="80">
        <f t="shared" si="112"/>
        <v>8</v>
      </c>
      <c r="L2632" s="48" t="s">
        <v>249</v>
      </c>
      <c r="M2632" s="79" t="s">
        <v>7127</v>
      </c>
      <c r="N2632" s="224">
        <v>8</v>
      </c>
      <c r="O2632" s="48" t="s">
        <v>7078</v>
      </c>
      <c r="P2632" s="75">
        <v>46022</v>
      </c>
      <c r="Q2632" s="75">
        <v>46022</v>
      </c>
      <c r="R2632" s="75">
        <v>40179</v>
      </c>
      <c r="S2632" s="48">
        <v>1</v>
      </c>
      <c r="T2632" s="48" t="s">
        <v>274</v>
      </c>
      <c r="U2632" s="48" t="s">
        <v>1112</v>
      </c>
      <c r="V2632" s="82" t="s">
        <v>5704</v>
      </c>
      <c r="W2632" s="75">
        <v>43465</v>
      </c>
      <c r="X2632" s="48">
        <v>15000000</v>
      </c>
      <c r="Y2632" s="77">
        <v>5000000000</v>
      </c>
      <c r="Z2632" s="94">
        <v>150000000</v>
      </c>
      <c r="AA2632" s="77">
        <v>0</v>
      </c>
      <c r="AB2632" s="48">
        <v>2</v>
      </c>
      <c r="AC2632" s="75">
        <v>46022</v>
      </c>
      <c r="AD2632" s="77">
        <v>5000000000</v>
      </c>
      <c r="AE2632" s="77">
        <v>5000000000</v>
      </c>
      <c r="AF2632" s="48">
        <v>15000000</v>
      </c>
    </row>
    <row r="2633" spans="1:32" x14ac:dyDescent="0.25">
      <c r="A2633" s="73" t="s">
        <v>13078</v>
      </c>
      <c r="B2633" s="48" t="s">
        <v>13578</v>
      </c>
      <c r="C2633" s="77">
        <v>2000000000</v>
      </c>
      <c r="D2633" s="48"/>
      <c r="E2633" s="75">
        <v>46022</v>
      </c>
      <c r="F2633" s="77">
        <v>5000000000</v>
      </c>
      <c r="G2633" s="77">
        <v>7000000000</v>
      </c>
      <c r="H2633" s="77">
        <v>2000000000</v>
      </c>
      <c r="I2633" s="77">
        <v>150000000</v>
      </c>
      <c r="J2633" s="79" t="s">
        <v>5701</v>
      </c>
      <c r="K2633" s="80">
        <f t="shared" si="112"/>
        <v>8</v>
      </c>
      <c r="L2633" s="48" t="s">
        <v>249</v>
      </c>
      <c r="M2633" s="79" t="s">
        <v>7127</v>
      </c>
      <c r="N2633" s="224">
        <v>8</v>
      </c>
      <c r="O2633" s="48" t="s">
        <v>7078</v>
      </c>
      <c r="P2633" s="75">
        <v>46022</v>
      </c>
      <c r="Q2633" s="75">
        <v>46022</v>
      </c>
      <c r="R2633" s="75">
        <v>40179</v>
      </c>
      <c r="S2633" s="48">
        <v>1</v>
      </c>
      <c r="T2633" s="48" t="s">
        <v>274</v>
      </c>
      <c r="U2633" s="48" t="s">
        <v>1112</v>
      </c>
      <c r="V2633" s="82" t="s">
        <v>5704</v>
      </c>
      <c r="W2633" s="75">
        <v>43465</v>
      </c>
      <c r="X2633" s="48">
        <v>15000000</v>
      </c>
      <c r="Y2633" s="77">
        <v>5000000000</v>
      </c>
      <c r="Z2633" s="94">
        <v>150000000</v>
      </c>
      <c r="AA2633" s="77">
        <v>0</v>
      </c>
      <c r="AB2633" s="48">
        <v>2</v>
      </c>
      <c r="AC2633" s="75">
        <v>46022</v>
      </c>
      <c r="AD2633" s="77">
        <v>5000000000</v>
      </c>
      <c r="AE2633" s="77">
        <v>5000000000</v>
      </c>
      <c r="AF2633" s="48">
        <v>15000000</v>
      </c>
    </row>
    <row r="2634" spans="1:32" x14ac:dyDescent="0.25">
      <c r="A2634" s="85" t="s">
        <v>13079</v>
      </c>
      <c r="B2634" s="48" t="s">
        <v>13579</v>
      </c>
      <c r="C2634" s="77">
        <v>2000000000</v>
      </c>
      <c r="D2634" s="48"/>
      <c r="E2634" s="75">
        <v>46022</v>
      </c>
      <c r="F2634" s="77">
        <v>5000000000</v>
      </c>
      <c r="G2634" s="77">
        <v>7000000000</v>
      </c>
      <c r="H2634" s="77">
        <v>2000000000</v>
      </c>
      <c r="I2634" s="77">
        <v>150000000</v>
      </c>
      <c r="J2634" s="79" t="s">
        <v>5701</v>
      </c>
      <c r="K2634" s="80">
        <f t="shared" si="112"/>
        <v>8</v>
      </c>
      <c r="L2634" s="48" t="s">
        <v>249</v>
      </c>
      <c r="M2634" s="79" t="s">
        <v>7127</v>
      </c>
      <c r="N2634" s="224">
        <v>8</v>
      </c>
      <c r="O2634" s="48" t="s">
        <v>7078</v>
      </c>
      <c r="P2634" s="75">
        <v>46022</v>
      </c>
      <c r="Q2634" s="75">
        <v>46022</v>
      </c>
      <c r="R2634" s="75">
        <v>40179</v>
      </c>
      <c r="S2634" s="48">
        <v>1</v>
      </c>
      <c r="T2634" s="48" t="s">
        <v>274</v>
      </c>
      <c r="U2634" s="48" t="s">
        <v>1112</v>
      </c>
      <c r="V2634" s="82" t="s">
        <v>5704</v>
      </c>
      <c r="W2634" s="75">
        <v>43465</v>
      </c>
      <c r="X2634" s="48">
        <v>15000000</v>
      </c>
      <c r="Y2634" s="77">
        <v>5000000000</v>
      </c>
      <c r="Z2634" s="94">
        <v>150000000</v>
      </c>
      <c r="AA2634" s="77">
        <v>0</v>
      </c>
      <c r="AB2634" s="48">
        <v>2</v>
      </c>
      <c r="AC2634" s="75">
        <v>46022</v>
      </c>
      <c r="AD2634" s="77">
        <v>5000000000</v>
      </c>
      <c r="AE2634" s="77">
        <v>5000000000</v>
      </c>
      <c r="AF2634" s="48">
        <v>15000000</v>
      </c>
    </row>
    <row r="2635" spans="1:32" x14ac:dyDescent="0.25">
      <c r="A2635" s="85" t="s">
        <v>13080</v>
      </c>
      <c r="B2635" s="48" t="s">
        <v>13580</v>
      </c>
      <c r="C2635" s="77">
        <v>2000000000</v>
      </c>
      <c r="D2635" s="48"/>
      <c r="E2635" s="75">
        <v>46022</v>
      </c>
      <c r="F2635" s="77">
        <v>5000000000</v>
      </c>
      <c r="G2635" s="77">
        <v>7000000000</v>
      </c>
      <c r="H2635" s="77">
        <v>2000000000</v>
      </c>
      <c r="I2635" s="77">
        <v>150000000</v>
      </c>
      <c r="J2635" s="79" t="s">
        <v>5701</v>
      </c>
      <c r="K2635" s="80">
        <f t="shared" si="112"/>
        <v>8</v>
      </c>
      <c r="L2635" s="48" t="s">
        <v>249</v>
      </c>
      <c r="M2635" s="79" t="s">
        <v>7127</v>
      </c>
      <c r="N2635" s="224">
        <v>8</v>
      </c>
      <c r="O2635" s="48" t="s">
        <v>7078</v>
      </c>
      <c r="P2635" s="75">
        <v>46022</v>
      </c>
      <c r="Q2635" s="75">
        <v>46022</v>
      </c>
      <c r="R2635" s="75">
        <v>40179</v>
      </c>
      <c r="S2635" s="48">
        <v>1</v>
      </c>
      <c r="T2635" s="48" t="s">
        <v>274</v>
      </c>
      <c r="U2635" s="48" t="s">
        <v>1112</v>
      </c>
      <c r="V2635" s="82" t="s">
        <v>5704</v>
      </c>
      <c r="W2635" s="75">
        <v>43465</v>
      </c>
      <c r="X2635" s="48">
        <v>15000000</v>
      </c>
      <c r="Y2635" s="77">
        <v>5000000000</v>
      </c>
      <c r="Z2635" s="94">
        <v>150000000</v>
      </c>
      <c r="AA2635" s="77">
        <v>0</v>
      </c>
      <c r="AB2635" s="48">
        <v>2</v>
      </c>
      <c r="AC2635" s="75">
        <v>46022</v>
      </c>
      <c r="AD2635" s="77">
        <v>5000000000</v>
      </c>
      <c r="AE2635" s="77">
        <v>5000000000</v>
      </c>
      <c r="AF2635" s="48">
        <v>15000000</v>
      </c>
    </row>
    <row r="2636" spans="1:32" x14ac:dyDescent="0.25">
      <c r="A2636" s="73" t="s">
        <v>13081</v>
      </c>
      <c r="B2636" s="48" t="s">
        <v>13581</v>
      </c>
      <c r="C2636" s="77">
        <v>2000000000</v>
      </c>
      <c r="D2636" s="48"/>
      <c r="E2636" s="75">
        <v>46022</v>
      </c>
      <c r="F2636" s="77">
        <v>5000000000</v>
      </c>
      <c r="G2636" s="77">
        <v>7000000000</v>
      </c>
      <c r="H2636" s="77">
        <v>2000000000</v>
      </c>
      <c r="I2636" s="77">
        <v>150000000</v>
      </c>
      <c r="J2636" s="79" t="s">
        <v>5701</v>
      </c>
      <c r="K2636" s="80">
        <f t="shared" si="112"/>
        <v>8</v>
      </c>
      <c r="L2636" s="48" t="s">
        <v>249</v>
      </c>
      <c r="M2636" s="79" t="s">
        <v>7127</v>
      </c>
      <c r="N2636" s="224">
        <v>8</v>
      </c>
      <c r="O2636" s="48" t="s">
        <v>7078</v>
      </c>
      <c r="P2636" s="75">
        <v>46022</v>
      </c>
      <c r="Q2636" s="75">
        <v>46022</v>
      </c>
      <c r="R2636" s="75">
        <v>40179</v>
      </c>
      <c r="S2636" s="48">
        <v>1</v>
      </c>
      <c r="T2636" s="48" t="s">
        <v>274</v>
      </c>
      <c r="U2636" s="48" t="s">
        <v>1112</v>
      </c>
      <c r="V2636" s="82" t="s">
        <v>5704</v>
      </c>
      <c r="W2636" s="75">
        <v>43465</v>
      </c>
      <c r="X2636" s="48">
        <v>15000000</v>
      </c>
      <c r="Y2636" s="77">
        <v>5000000000</v>
      </c>
      <c r="Z2636" s="94">
        <v>150000000</v>
      </c>
      <c r="AA2636" s="77">
        <v>0</v>
      </c>
      <c r="AB2636" s="48">
        <v>2</v>
      </c>
      <c r="AC2636" s="75">
        <v>46022</v>
      </c>
      <c r="AD2636" s="77">
        <v>5000000000</v>
      </c>
      <c r="AE2636" s="77">
        <v>5000000000</v>
      </c>
      <c r="AF2636" s="48">
        <v>15000000</v>
      </c>
    </row>
    <row r="2637" spans="1:32" x14ac:dyDescent="0.25">
      <c r="A2637" s="85" t="s">
        <v>13082</v>
      </c>
      <c r="B2637" s="48" t="s">
        <v>13582</v>
      </c>
      <c r="C2637" s="77">
        <v>2000000000</v>
      </c>
      <c r="D2637" s="48"/>
      <c r="E2637" s="75">
        <v>46022</v>
      </c>
      <c r="F2637" s="77">
        <v>5000000000</v>
      </c>
      <c r="G2637" s="77">
        <v>7000000000</v>
      </c>
      <c r="H2637" s="77">
        <v>2000000000</v>
      </c>
      <c r="I2637" s="77">
        <v>150000000</v>
      </c>
      <c r="J2637" s="79" t="s">
        <v>5701</v>
      </c>
      <c r="K2637" s="80">
        <f t="shared" si="112"/>
        <v>8</v>
      </c>
      <c r="L2637" s="48" t="s">
        <v>249</v>
      </c>
      <c r="M2637" s="79" t="s">
        <v>7127</v>
      </c>
      <c r="N2637" s="224">
        <v>8</v>
      </c>
      <c r="O2637" s="48" t="s">
        <v>7078</v>
      </c>
      <c r="P2637" s="75">
        <v>46022</v>
      </c>
      <c r="Q2637" s="75">
        <v>46022</v>
      </c>
      <c r="R2637" s="75">
        <v>40179</v>
      </c>
      <c r="S2637" s="48">
        <v>1</v>
      </c>
      <c r="T2637" s="48" t="s">
        <v>274</v>
      </c>
      <c r="U2637" s="48" t="s">
        <v>1112</v>
      </c>
      <c r="V2637" s="82" t="s">
        <v>5704</v>
      </c>
      <c r="W2637" s="75">
        <v>43465</v>
      </c>
      <c r="X2637" s="48">
        <v>15000000</v>
      </c>
      <c r="Y2637" s="77">
        <v>5000000000</v>
      </c>
      <c r="Z2637" s="94">
        <v>150000000</v>
      </c>
      <c r="AA2637" s="77">
        <v>0</v>
      </c>
      <c r="AB2637" s="48">
        <v>2</v>
      </c>
      <c r="AC2637" s="75">
        <v>46022</v>
      </c>
      <c r="AD2637" s="77">
        <v>5000000000</v>
      </c>
      <c r="AE2637" s="77">
        <v>5000000000</v>
      </c>
      <c r="AF2637" s="48">
        <v>15000000</v>
      </c>
    </row>
    <row r="2638" spans="1:32" x14ac:dyDescent="0.25">
      <c r="A2638" s="85" t="s">
        <v>13083</v>
      </c>
      <c r="B2638" s="48" t="s">
        <v>13583</v>
      </c>
      <c r="C2638" s="77">
        <v>2000000000</v>
      </c>
      <c r="D2638" s="48"/>
      <c r="E2638" s="75">
        <v>46022</v>
      </c>
      <c r="F2638" s="77">
        <v>5000000000</v>
      </c>
      <c r="G2638" s="77">
        <v>7000000000</v>
      </c>
      <c r="H2638" s="77">
        <v>2000000000</v>
      </c>
      <c r="I2638" s="77">
        <v>150000000</v>
      </c>
      <c r="J2638" s="79" t="s">
        <v>5701</v>
      </c>
      <c r="K2638" s="80">
        <f t="shared" si="112"/>
        <v>8</v>
      </c>
      <c r="L2638" s="48" t="s">
        <v>249</v>
      </c>
      <c r="M2638" s="79" t="s">
        <v>7127</v>
      </c>
      <c r="N2638" s="224">
        <v>8</v>
      </c>
      <c r="O2638" s="48" t="s">
        <v>7078</v>
      </c>
      <c r="P2638" s="75">
        <v>46022</v>
      </c>
      <c r="Q2638" s="75">
        <v>46022</v>
      </c>
      <c r="R2638" s="75">
        <v>40179</v>
      </c>
      <c r="S2638" s="48">
        <v>1</v>
      </c>
      <c r="T2638" s="48" t="s">
        <v>274</v>
      </c>
      <c r="U2638" s="48" t="s">
        <v>1112</v>
      </c>
      <c r="V2638" s="82" t="s">
        <v>5704</v>
      </c>
      <c r="W2638" s="75">
        <v>43465</v>
      </c>
      <c r="X2638" s="48">
        <v>15000000</v>
      </c>
      <c r="Y2638" s="77">
        <v>5000000000</v>
      </c>
      <c r="Z2638" s="94">
        <v>150000000</v>
      </c>
      <c r="AA2638" s="77">
        <v>0</v>
      </c>
      <c r="AB2638" s="48">
        <v>2</v>
      </c>
      <c r="AC2638" s="75">
        <v>46022</v>
      </c>
      <c r="AD2638" s="77">
        <v>5000000000</v>
      </c>
      <c r="AE2638" s="77">
        <v>5000000000</v>
      </c>
      <c r="AF2638" s="48">
        <v>15000000</v>
      </c>
    </row>
    <row r="2639" spans="1:32" x14ac:dyDescent="0.25">
      <c r="A2639" s="73" t="s">
        <v>13084</v>
      </c>
      <c r="B2639" s="48" t="s">
        <v>13584</v>
      </c>
      <c r="C2639" s="77">
        <v>2000000000</v>
      </c>
      <c r="D2639" s="48"/>
      <c r="E2639" s="75">
        <v>46022</v>
      </c>
      <c r="F2639" s="77">
        <v>5000000000</v>
      </c>
      <c r="G2639" s="77">
        <v>7000000000</v>
      </c>
      <c r="H2639" s="77">
        <v>2000000000</v>
      </c>
      <c r="I2639" s="77">
        <v>150000000</v>
      </c>
      <c r="J2639" s="79" t="s">
        <v>5701</v>
      </c>
      <c r="K2639" s="80">
        <f t="shared" si="112"/>
        <v>8</v>
      </c>
      <c r="L2639" s="48" t="s">
        <v>249</v>
      </c>
      <c r="M2639" s="79" t="s">
        <v>7127</v>
      </c>
      <c r="N2639" s="224">
        <v>8</v>
      </c>
      <c r="O2639" s="48" t="s">
        <v>7078</v>
      </c>
      <c r="P2639" s="75">
        <v>46022</v>
      </c>
      <c r="Q2639" s="75">
        <v>46022</v>
      </c>
      <c r="R2639" s="75">
        <v>40179</v>
      </c>
      <c r="S2639" s="48">
        <v>1</v>
      </c>
      <c r="T2639" s="48" t="s">
        <v>274</v>
      </c>
      <c r="U2639" s="48" t="s">
        <v>1112</v>
      </c>
      <c r="V2639" s="82" t="s">
        <v>5704</v>
      </c>
      <c r="W2639" s="75">
        <v>43465</v>
      </c>
      <c r="X2639" s="48">
        <v>15000000</v>
      </c>
      <c r="Y2639" s="77">
        <v>5000000000</v>
      </c>
      <c r="Z2639" s="94">
        <v>150000000</v>
      </c>
      <c r="AA2639" s="77">
        <v>0</v>
      </c>
      <c r="AB2639" s="48">
        <v>2</v>
      </c>
      <c r="AC2639" s="75">
        <v>46022</v>
      </c>
      <c r="AD2639" s="77">
        <v>5000000000</v>
      </c>
      <c r="AE2639" s="77">
        <v>5000000000</v>
      </c>
      <c r="AF2639" s="48">
        <v>15000000</v>
      </c>
    </row>
    <row r="2640" spans="1:32" x14ac:dyDescent="0.25">
      <c r="A2640" s="85" t="s">
        <v>13085</v>
      </c>
      <c r="B2640" s="48" t="s">
        <v>13585</v>
      </c>
      <c r="C2640" s="77">
        <v>2000000000</v>
      </c>
      <c r="D2640" s="48"/>
      <c r="E2640" s="75">
        <v>46022</v>
      </c>
      <c r="F2640" s="77">
        <v>5000000000</v>
      </c>
      <c r="G2640" s="77">
        <v>7000000000</v>
      </c>
      <c r="H2640" s="77">
        <v>2000000000</v>
      </c>
      <c r="I2640" s="77">
        <v>150000000</v>
      </c>
      <c r="J2640" s="79" t="s">
        <v>5701</v>
      </c>
      <c r="K2640" s="80">
        <f t="shared" si="112"/>
        <v>8</v>
      </c>
      <c r="L2640" s="48" t="s">
        <v>249</v>
      </c>
      <c r="M2640" s="79" t="s">
        <v>7127</v>
      </c>
      <c r="N2640" s="224">
        <v>8</v>
      </c>
      <c r="O2640" s="48" t="s">
        <v>7078</v>
      </c>
      <c r="P2640" s="75">
        <v>46022</v>
      </c>
      <c r="Q2640" s="75">
        <v>46022</v>
      </c>
      <c r="R2640" s="75">
        <v>40179</v>
      </c>
      <c r="S2640" s="48">
        <v>1</v>
      </c>
      <c r="T2640" s="48" t="s">
        <v>274</v>
      </c>
      <c r="U2640" s="48" t="s">
        <v>1112</v>
      </c>
      <c r="V2640" s="82" t="s">
        <v>5704</v>
      </c>
      <c r="W2640" s="75">
        <v>43465</v>
      </c>
      <c r="X2640" s="48">
        <v>15000000</v>
      </c>
      <c r="Y2640" s="77">
        <v>5000000000</v>
      </c>
      <c r="Z2640" s="94">
        <v>150000000</v>
      </c>
      <c r="AA2640" s="77">
        <v>0</v>
      </c>
      <c r="AB2640" s="48">
        <v>2</v>
      </c>
      <c r="AC2640" s="75">
        <v>46022</v>
      </c>
      <c r="AD2640" s="77">
        <v>5000000000</v>
      </c>
      <c r="AE2640" s="77">
        <v>5000000000</v>
      </c>
      <c r="AF2640" s="48">
        <v>15000000</v>
      </c>
    </row>
    <row r="2641" spans="1:32" x14ac:dyDescent="0.25">
      <c r="A2641" s="85" t="s">
        <v>13086</v>
      </c>
      <c r="B2641" s="48" t="s">
        <v>13586</v>
      </c>
      <c r="C2641" s="77">
        <v>2000000000</v>
      </c>
      <c r="D2641" s="48"/>
      <c r="E2641" s="75">
        <v>46022</v>
      </c>
      <c r="F2641" s="77">
        <v>5000000000</v>
      </c>
      <c r="G2641" s="77">
        <v>7000000000</v>
      </c>
      <c r="H2641" s="77">
        <v>2000000000</v>
      </c>
      <c r="I2641" s="77">
        <v>150000000</v>
      </c>
      <c r="J2641" s="79" t="s">
        <v>5701</v>
      </c>
      <c r="K2641" s="80">
        <f t="shared" si="112"/>
        <v>8</v>
      </c>
      <c r="L2641" s="48" t="s">
        <v>249</v>
      </c>
      <c r="M2641" s="79" t="s">
        <v>7127</v>
      </c>
      <c r="N2641" s="224">
        <v>8</v>
      </c>
      <c r="O2641" s="48" t="s">
        <v>7078</v>
      </c>
      <c r="P2641" s="75">
        <v>46022</v>
      </c>
      <c r="Q2641" s="75">
        <v>46022</v>
      </c>
      <c r="R2641" s="75">
        <v>40179</v>
      </c>
      <c r="S2641" s="48">
        <v>1</v>
      </c>
      <c r="T2641" s="48" t="s">
        <v>274</v>
      </c>
      <c r="U2641" s="48" t="s">
        <v>1112</v>
      </c>
      <c r="V2641" s="82" t="s">
        <v>5704</v>
      </c>
      <c r="W2641" s="75">
        <v>43465</v>
      </c>
      <c r="X2641" s="48">
        <v>15000000</v>
      </c>
      <c r="Y2641" s="77">
        <v>5000000000</v>
      </c>
      <c r="Z2641" s="94">
        <v>150000000</v>
      </c>
      <c r="AA2641" s="77">
        <v>0</v>
      </c>
      <c r="AB2641" s="48">
        <v>2</v>
      </c>
      <c r="AC2641" s="75">
        <v>46022</v>
      </c>
      <c r="AD2641" s="77">
        <v>5000000000</v>
      </c>
      <c r="AE2641" s="77">
        <v>5000000000</v>
      </c>
      <c r="AF2641" s="48">
        <v>15000000</v>
      </c>
    </row>
    <row r="2642" spans="1:32" x14ac:dyDescent="0.25">
      <c r="A2642" s="73" t="s">
        <v>13087</v>
      </c>
      <c r="B2642" s="48" t="s">
        <v>13587</v>
      </c>
      <c r="C2642" s="77">
        <v>2000000000</v>
      </c>
      <c r="D2642" s="48"/>
      <c r="E2642" s="75">
        <v>46022</v>
      </c>
      <c r="F2642" s="77">
        <v>5000000000</v>
      </c>
      <c r="G2642" s="77">
        <v>7000000000</v>
      </c>
      <c r="H2642" s="77">
        <v>2000000000</v>
      </c>
      <c r="I2642" s="77">
        <v>150000000</v>
      </c>
      <c r="J2642" s="79" t="s">
        <v>5701</v>
      </c>
      <c r="K2642" s="80">
        <f t="shared" si="112"/>
        <v>8</v>
      </c>
      <c r="L2642" s="48" t="s">
        <v>249</v>
      </c>
      <c r="M2642" s="79" t="s">
        <v>7127</v>
      </c>
      <c r="N2642" s="224">
        <v>8</v>
      </c>
      <c r="O2642" s="48" t="s">
        <v>7078</v>
      </c>
      <c r="P2642" s="75">
        <v>46022</v>
      </c>
      <c r="Q2642" s="75">
        <v>46022</v>
      </c>
      <c r="R2642" s="75">
        <v>40179</v>
      </c>
      <c r="S2642" s="48">
        <v>1</v>
      </c>
      <c r="T2642" s="48" t="s">
        <v>274</v>
      </c>
      <c r="U2642" s="48" t="s">
        <v>1112</v>
      </c>
      <c r="V2642" s="82" t="s">
        <v>5704</v>
      </c>
      <c r="W2642" s="75">
        <v>43465</v>
      </c>
      <c r="X2642" s="48">
        <v>15000000</v>
      </c>
      <c r="Y2642" s="77">
        <v>5000000000</v>
      </c>
      <c r="Z2642" s="94">
        <v>150000000</v>
      </c>
      <c r="AA2642" s="77">
        <v>0</v>
      </c>
      <c r="AB2642" s="48">
        <v>2</v>
      </c>
      <c r="AC2642" s="75">
        <v>46022</v>
      </c>
      <c r="AD2642" s="77">
        <v>5000000000</v>
      </c>
      <c r="AE2642" s="77">
        <v>5000000000</v>
      </c>
      <c r="AF2642" s="48">
        <v>15000000</v>
      </c>
    </row>
    <row r="2643" spans="1:32" x14ac:dyDescent="0.25">
      <c r="A2643" s="85" t="s">
        <v>13088</v>
      </c>
      <c r="B2643" s="48" t="s">
        <v>13588</v>
      </c>
      <c r="C2643" s="77">
        <v>2000000000</v>
      </c>
      <c r="D2643" s="48"/>
      <c r="E2643" s="75">
        <v>46022</v>
      </c>
      <c r="F2643" s="77">
        <v>5000000000</v>
      </c>
      <c r="G2643" s="77">
        <v>7000000000</v>
      </c>
      <c r="H2643" s="77">
        <v>2000000000</v>
      </c>
      <c r="I2643" s="77">
        <v>150000000</v>
      </c>
      <c r="J2643" s="79" t="s">
        <v>5701</v>
      </c>
      <c r="K2643" s="80">
        <f t="shared" si="112"/>
        <v>8</v>
      </c>
      <c r="L2643" s="48" t="s">
        <v>249</v>
      </c>
      <c r="M2643" s="79" t="s">
        <v>7127</v>
      </c>
      <c r="N2643" s="224">
        <v>8</v>
      </c>
      <c r="O2643" s="48" t="s">
        <v>7078</v>
      </c>
      <c r="P2643" s="75">
        <v>46022</v>
      </c>
      <c r="Q2643" s="75">
        <v>46022</v>
      </c>
      <c r="R2643" s="75">
        <v>40179</v>
      </c>
      <c r="S2643" s="48">
        <v>1</v>
      </c>
      <c r="T2643" s="48" t="s">
        <v>274</v>
      </c>
      <c r="U2643" s="48" t="s">
        <v>1112</v>
      </c>
      <c r="V2643" s="82" t="s">
        <v>5704</v>
      </c>
      <c r="W2643" s="75">
        <v>43465</v>
      </c>
      <c r="X2643" s="48">
        <v>15000000</v>
      </c>
      <c r="Y2643" s="77">
        <v>5000000000</v>
      </c>
      <c r="Z2643" s="94">
        <v>150000000</v>
      </c>
      <c r="AA2643" s="77">
        <v>0</v>
      </c>
      <c r="AB2643" s="48">
        <v>2</v>
      </c>
      <c r="AC2643" s="75">
        <v>46022</v>
      </c>
      <c r="AD2643" s="77">
        <v>5000000000</v>
      </c>
      <c r="AE2643" s="77">
        <v>5000000000</v>
      </c>
      <c r="AF2643" s="48">
        <v>15000000</v>
      </c>
    </row>
    <row r="2644" spans="1:32" x14ac:dyDescent="0.25">
      <c r="A2644" s="85" t="s">
        <v>13089</v>
      </c>
      <c r="B2644" s="48" t="s">
        <v>13589</v>
      </c>
      <c r="C2644" s="77">
        <v>2000000000</v>
      </c>
      <c r="D2644" s="48"/>
      <c r="E2644" s="75">
        <v>46022</v>
      </c>
      <c r="F2644" s="77">
        <v>5000000000</v>
      </c>
      <c r="G2644" s="77">
        <v>7000000000</v>
      </c>
      <c r="H2644" s="77">
        <v>2000000000</v>
      </c>
      <c r="I2644" s="77">
        <v>150000000</v>
      </c>
      <c r="J2644" s="79" t="s">
        <v>5701</v>
      </c>
      <c r="K2644" s="80">
        <f t="shared" si="112"/>
        <v>8</v>
      </c>
      <c r="L2644" s="48" t="s">
        <v>249</v>
      </c>
      <c r="M2644" s="79" t="s">
        <v>7127</v>
      </c>
      <c r="N2644" s="224">
        <v>8</v>
      </c>
      <c r="O2644" s="48" t="s">
        <v>7078</v>
      </c>
      <c r="P2644" s="75">
        <v>46022</v>
      </c>
      <c r="Q2644" s="75">
        <v>46022</v>
      </c>
      <c r="R2644" s="75">
        <v>40179</v>
      </c>
      <c r="S2644" s="48">
        <v>1</v>
      </c>
      <c r="T2644" s="48" t="s">
        <v>274</v>
      </c>
      <c r="U2644" s="48" t="s">
        <v>1112</v>
      </c>
      <c r="V2644" s="82" t="s">
        <v>5704</v>
      </c>
      <c r="W2644" s="75">
        <v>43465</v>
      </c>
      <c r="X2644" s="48">
        <v>15000000</v>
      </c>
      <c r="Y2644" s="77">
        <v>5000000000</v>
      </c>
      <c r="Z2644" s="94">
        <v>150000000</v>
      </c>
      <c r="AA2644" s="77">
        <v>0</v>
      </c>
      <c r="AB2644" s="48">
        <v>2</v>
      </c>
      <c r="AC2644" s="75">
        <v>46022</v>
      </c>
      <c r="AD2644" s="77">
        <v>5000000000</v>
      </c>
      <c r="AE2644" s="77">
        <v>5000000000</v>
      </c>
      <c r="AF2644" s="48">
        <v>15000000</v>
      </c>
    </row>
    <row r="2645" spans="1:32" x14ac:dyDescent="0.25">
      <c r="A2645" s="73" t="s">
        <v>13090</v>
      </c>
      <c r="B2645" s="48" t="s">
        <v>13590</v>
      </c>
      <c r="C2645" s="77">
        <v>2000000000</v>
      </c>
      <c r="D2645" s="48"/>
      <c r="E2645" s="75">
        <v>46022</v>
      </c>
      <c r="F2645" s="77">
        <v>5000000000</v>
      </c>
      <c r="G2645" s="77">
        <v>7000000000</v>
      </c>
      <c r="H2645" s="77">
        <v>2000000000</v>
      </c>
      <c r="I2645" s="77">
        <v>150000000</v>
      </c>
      <c r="J2645" s="79" t="s">
        <v>5701</v>
      </c>
      <c r="K2645" s="80">
        <f t="shared" si="112"/>
        <v>8</v>
      </c>
      <c r="L2645" s="48" t="s">
        <v>249</v>
      </c>
      <c r="M2645" s="79" t="s">
        <v>7127</v>
      </c>
      <c r="N2645" s="224">
        <v>8</v>
      </c>
      <c r="O2645" s="48" t="s">
        <v>7078</v>
      </c>
      <c r="P2645" s="75">
        <v>46022</v>
      </c>
      <c r="Q2645" s="75">
        <v>46022</v>
      </c>
      <c r="R2645" s="75">
        <v>40179</v>
      </c>
      <c r="S2645" s="48">
        <v>1</v>
      </c>
      <c r="T2645" s="48" t="s">
        <v>274</v>
      </c>
      <c r="U2645" s="48" t="s">
        <v>1112</v>
      </c>
      <c r="V2645" s="82" t="s">
        <v>5704</v>
      </c>
      <c r="W2645" s="75">
        <v>43465</v>
      </c>
      <c r="X2645" s="48">
        <v>15000000</v>
      </c>
      <c r="Y2645" s="77">
        <v>5000000000</v>
      </c>
      <c r="Z2645" s="94">
        <v>150000000</v>
      </c>
      <c r="AA2645" s="77">
        <v>0</v>
      </c>
      <c r="AB2645" s="48">
        <v>2</v>
      </c>
      <c r="AC2645" s="75">
        <v>46022</v>
      </c>
      <c r="AD2645" s="77">
        <v>5000000000</v>
      </c>
      <c r="AE2645" s="77">
        <v>5000000000</v>
      </c>
      <c r="AF2645" s="48">
        <v>15000000</v>
      </c>
    </row>
    <row r="2646" spans="1:32" x14ac:dyDescent="0.25">
      <c r="A2646" s="85" t="s">
        <v>13091</v>
      </c>
      <c r="B2646" s="48" t="s">
        <v>13591</v>
      </c>
      <c r="C2646" s="77">
        <v>2000000000</v>
      </c>
      <c r="D2646" s="48"/>
      <c r="E2646" s="75">
        <v>46022</v>
      </c>
      <c r="F2646" s="77">
        <v>5000000000</v>
      </c>
      <c r="G2646" s="77">
        <v>7000000000</v>
      </c>
      <c r="H2646" s="77">
        <v>2000000000</v>
      </c>
      <c r="I2646" s="77">
        <v>150000000</v>
      </c>
      <c r="J2646" s="79" t="s">
        <v>5701</v>
      </c>
      <c r="K2646" s="80">
        <f t="shared" si="112"/>
        <v>8</v>
      </c>
      <c r="L2646" s="48" t="s">
        <v>249</v>
      </c>
      <c r="M2646" s="79" t="s">
        <v>7127</v>
      </c>
      <c r="N2646" s="224">
        <v>8</v>
      </c>
      <c r="O2646" s="48" t="s">
        <v>7078</v>
      </c>
      <c r="P2646" s="75">
        <v>46022</v>
      </c>
      <c r="Q2646" s="75">
        <v>46022</v>
      </c>
      <c r="R2646" s="75">
        <v>40179</v>
      </c>
      <c r="S2646" s="48">
        <v>1</v>
      </c>
      <c r="T2646" s="48" t="s">
        <v>274</v>
      </c>
      <c r="U2646" s="48" t="s">
        <v>1112</v>
      </c>
      <c r="V2646" s="82" t="s">
        <v>5704</v>
      </c>
      <c r="W2646" s="75">
        <v>43465</v>
      </c>
      <c r="X2646" s="48">
        <v>15000000</v>
      </c>
      <c r="Y2646" s="77">
        <v>5000000000</v>
      </c>
      <c r="Z2646" s="94">
        <v>150000000</v>
      </c>
      <c r="AA2646" s="77">
        <v>0</v>
      </c>
      <c r="AB2646" s="48">
        <v>2</v>
      </c>
      <c r="AC2646" s="75">
        <v>46022</v>
      </c>
      <c r="AD2646" s="77">
        <v>5000000000</v>
      </c>
      <c r="AE2646" s="77">
        <v>5000000000</v>
      </c>
      <c r="AF2646" s="48">
        <v>15000000</v>
      </c>
    </row>
    <row r="2647" spans="1:32" x14ac:dyDescent="0.25">
      <c r="A2647" s="85" t="s">
        <v>13092</v>
      </c>
      <c r="B2647" s="48" t="s">
        <v>13592</v>
      </c>
      <c r="C2647" s="77">
        <v>2000000000</v>
      </c>
      <c r="D2647" s="48"/>
      <c r="E2647" s="75">
        <v>46022</v>
      </c>
      <c r="F2647" s="77">
        <v>5000000000</v>
      </c>
      <c r="G2647" s="77">
        <v>7000000000</v>
      </c>
      <c r="H2647" s="77">
        <v>2000000000</v>
      </c>
      <c r="I2647" s="77">
        <v>150000000</v>
      </c>
      <c r="J2647" s="79" t="s">
        <v>5701</v>
      </c>
      <c r="K2647" s="80">
        <f t="shared" si="112"/>
        <v>8</v>
      </c>
      <c r="L2647" s="48" t="s">
        <v>249</v>
      </c>
      <c r="M2647" s="79" t="s">
        <v>7127</v>
      </c>
      <c r="N2647" s="224">
        <v>8</v>
      </c>
      <c r="O2647" s="48" t="s">
        <v>7078</v>
      </c>
      <c r="P2647" s="75">
        <v>46022</v>
      </c>
      <c r="Q2647" s="75">
        <v>46022</v>
      </c>
      <c r="R2647" s="75">
        <v>40179</v>
      </c>
      <c r="S2647" s="48">
        <v>1</v>
      </c>
      <c r="T2647" s="48" t="s">
        <v>274</v>
      </c>
      <c r="U2647" s="48" t="s">
        <v>1112</v>
      </c>
      <c r="V2647" s="82" t="s">
        <v>5704</v>
      </c>
      <c r="W2647" s="75">
        <v>43465</v>
      </c>
      <c r="X2647" s="48">
        <v>15000000</v>
      </c>
      <c r="Y2647" s="77">
        <v>5000000000</v>
      </c>
      <c r="Z2647" s="94">
        <v>150000000</v>
      </c>
      <c r="AA2647" s="77">
        <v>0</v>
      </c>
      <c r="AB2647" s="48">
        <v>2</v>
      </c>
      <c r="AC2647" s="75">
        <v>46022</v>
      </c>
      <c r="AD2647" s="77">
        <v>5000000000</v>
      </c>
      <c r="AE2647" s="77">
        <v>5000000000</v>
      </c>
      <c r="AF2647" s="48">
        <v>15000000</v>
      </c>
    </row>
    <row r="2648" spans="1:32" x14ac:dyDescent="0.25">
      <c r="A2648" s="73" t="s">
        <v>13093</v>
      </c>
      <c r="B2648" s="48" t="s">
        <v>13593</v>
      </c>
      <c r="C2648" s="77">
        <v>2000000000</v>
      </c>
      <c r="D2648" s="48"/>
      <c r="E2648" s="75">
        <v>46022</v>
      </c>
      <c r="F2648" s="77">
        <v>5000000000</v>
      </c>
      <c r="G2648" s="77">
        <v>7000000000</v>
      </c>
      <c r="H2648" s="77">
        <v>2000000000</v>
      </c>
      <c r="I2648" s="77">
        <v>150000000</v>
      </c>
      <c r="J2648" s="79" t="s">
        <v>5701</v>
      </c>
      <c r="K2648" s="80">
        <f t="shared" si="112"/>
        <v>8</v>
      </c>
      <c r="L2648" s="48" t="s">
        <v>249</v>
      </c>
      <c r="M2648" s="79" t="s">
        <v>7127</v>
      </c>
      <c r="N2648" s="224">
        <v>8</v>
      </c>
      <c r="O2648" s="48" t="s">
        <v>7078</v>
      </c>
      <c r="P2648" s="75">
        <v>46022</v>
      </c>
      <c r="Q2648" s="75">
        <v>46022</v>
      </c>
      <c r="R2648" s="75">
        <v>40179</v>
      </c>
      <c r="S2648" s="48">
        <v>1</v>
      </c>
      <c r="T2648" s="48" t="s">
        <v>274</v>
      </c>
      <c r="U2648" s="48" t="s">
        <v>1112</v>
      </c>
      <c r="V2648" s="82" t="s">
        <v>5704</v>
      </c>
      <c r="W2648" s="75">
        <v>43465</v>
      </c>
      <c r="X2648" s="48">
        <v>15000000</v>
      </c>
      <c r="Y2648" s="77">
        <v>5000000000</v>
      </c>
      <c r="Z2648" s="94">
        <v>150000000</v>
      </c>
      <c r="AA2648" s="77">
        <v>0</v>
      </c>
      <c r="AB2648" s="48">
        <v>2</v>
      </c>
      <c r="AC2648" s="75">
        <v>46022</v>
      </c>
      <c r="AD2648" s="77">
        <v>5000000000</v>
      </c>
      <c r="AE2648" s="77">
        <v>5000000000</v>
      </c>
      <c r="AF2648" s="48">
        <v>15000000</v>
      </c>
    </row>
    <row r="2649" spans="1:32" x14ac:dyDescent="0.25">
      <c r="A2649" s="85" t="s">
        <v>13094</v>
      </c>
      <c r="B2649" s="48" t="s">
        <v>13594</v>
      </c>
      <c r="C2649" s="77">
        <v>2000000000</v>
      </c>
      <c r="D2649" s="48"/>
      <c r="E2649" s="75">
        <v>46022</v>
      </c>
      <c r="F2649" s="77">
        <v>5000000000</v>
      </c>
      <c r="G2649" s="77">
        <v>7000000000</v>
      </c>
      <c r="H2649" s="77">
        <v>2000000000</v>
      </c>
      <c r="I2649" s="77">
        <v>150000000</v>
      </c>
      <c r="J2649" s="79" t="s">
        <v>5701</v>
      </c>
      <c r="K2649" s="80">
        <f t="shared" si="112"/>
        <v>8</v>
      </c>
      <c r="L2649" s="48" t="s">
        <v>249</v>
      </c>
      <c r="M2649" s="79" t="s">
        <v>7127</v>
      </c>
      <c r="N2649" s="224">
        <v>8</v>
      </c>
      <c r="O2649" s="48" t="s">
        <v>7078</v>
      </c>
      <c r="P2649" s="75">
        <v>46022</v>
      </c>
      <c r="Q2649" s="75">
        <v>46022</v>
      </c>
      <c r="R2649" s="75">
        <v>40179</v>
      </c>
      <c r="S2649" s="48">
        <v>1</v>
      </c>
      <c r="T2649" s="48" t="s">
        <v>274</v>
      </c>
      <c r="U2649" s="48" t="s">
        <v>1112</v>
      </c>
      <c r="V2649" s="82" t="s">
        <v>5704</v>
      </c>
      <c r="W2649" s="75">
        <v>43465</v>
      </c>
      <c r="X2649" s="48">
        <v>15000000</v>
      </c>
      <c r="Y2649" s="77">
        <v>5000000000</v>
      </c>
      <c r="Z2649" s="94">
        <v>150000000</v>
      </c>
      <c r="AA2649" s="77">
        <v>0</v>
      </c>
      <c r="AB2649" s="48">
        <v>2</v>
      </c>
      <c r="AC2649" s="75">
        <v>46022</v>
      </c>
      <c r="AD2649" s="77">
        <v>5000000000</v>
      </c>
      <c r="AE2649" s="77">
        <v>5000000000</v>
      </c>
      <c r="AF2649" s="48">
        <v>15000000</v>
      </c>
    </row>
    <row r="2650" spans="1:32" x14ac:dyDescent="0.25">
      <c r="A2650" s="85" t="s">
        <v>13095</v>
      </c>
      <c r="B2650" s="48" t="s">
        <v>13595</v>
      </c>
      <c r="C2650" s="77">
        <v>2000000000</v>
      </c>
      <c r="D2650" s="48"/>
      <c r="E2650" s="75">
        <v>46022</v>
      </c>
      <c r="F2650" s="77">
        <v>5000000000</v>
      </c>
      <c r="G2650" s="77">
        <v>7000000000</v>
      </c>
      <c r="H2650" s="77">
        <v>2000000000</v>
      </c>
      <c r="I2650" s="77">
        <v>150000000</v>
      </c>
      <c r="J2650" s="79" t="s">
        <v>5701</v>
      </c>
      <c r="K2650" s="80">
        <f t="shared" si="112"/>
        <v>8</v>
      </c>
      <c r="L2650" s="48" t="s">
        <v>249</v>
      </c>
      <c r="M2650" s="79" t="s">
        <v>7127</v>
      </c>
      <c r="N2650" s="224">
        <v>8</v>
      </c>
      <c r="O2650" s="48" t="s">
        <v>7078</v>
      </c>
      <c r="P2650" s="75">
        <v>46022</v>
      </c>
      <c r="Q2650" s="75">
        <v>46022</v>
      </c>
      <c r="R2650" s="75">
        <v>40179</v>
      </c>
      <c r="S2650" s="48">
        <v>1</v>
      </c>
      <c r="T2650" s="48" t="s">
        <v>274</v>
      </c>
      <c r="U2650" s="48" t="s">
        <v>1112</v>
      </c>
      <c r="V2650" s="82" t="s">
        <v>5704</v>
      </c>
      <c r="W2650" s="75">
        <v>43465</v>
      </c>
      <c r="X2650" s="48">
        <v>15000000</v>
      </c>
      <c r="Y2650" s="77">
        <v>5000000000</v>
      </c>
      <c r="Z2650" s="94">
        <v>150000000</v>
      </c>
      <c r="AA2650" s="77">
        <v>0</v>
      </c>
      <c r="AB2650" s="48">
        <v>2</v>
      </c>
      <c r="AC2650" s="75">
        <v>46022</v>
      </c>
      <c r="AD2650" s="77">
        <v>5000000000</v>
      </c>
      <c r="AE2650" s="77">
        <v>5000000000</v>
      </c>
      <c r="AF2650" s="48">
        <v>15000000</v>
      </c>
    </row>
    <row r="2651" spans="1:32" x14ac:dyDescent="0.25">
      <c r="A2651" s="73" t="s">
        <v>13096</v>
      </c>
      <c r="B2651" s="48" t="s">
        <v>13596</v>
      </c>
      <c r="C2651" s="77">
        <v>2000000000</v>
      </c>
      <c r="D2651" s="48"/>
      <c r="E2651" s="75">
        <v>46022</v>
      </c>
      <c r="F2651" s="77">
        <v>5000000000</v>
      </c>
      <c r="G2651" s="77">
        <v>7000000000</v>
      </c>
      <c r="H2651" s="77">
        <v>2000000000</v>
      </c>
      <c r="I2651" s="77">
        <v>150000000</v>
      </c>
      <c r="J2651" s="79" t="s">
        <v>5701</v>
      </c>
      <c r="K2651" s="80">
        <f t="shared" si="112"/>
        <v>8</v>
      </c>
      <c r="L2651" s="48" t="s">
        <v>249</v>
      </c>
      <c r="M2651" s="79" t="s">
        <v>7127</v>
      </c>
      <c r="N2651" s="224">
        <v>8</v>
      </c>
      <c r="O2651" s="48" t="s">
        <v>7078</v>
      </c>
      <c r="P2651" s="75">
        <v>46022</v>
      </c>
      <c r="Q2651" s="75">
        <v>46022</v>
      </c>
      <c r="R2651" s="75">
        <v>40179</v>
      </c>
      <c r="S2651" s="48">
        <v>1</v>
      </c>
      <c r="T2651" s="48" t="s">
        <v>274</v>
      </c>
      <c r="U2651" s="48" t="s">
        <v>1112</v>
      </c>
      <c r="V2651" s="82" t="s">
        <v>5704</v>
      </c>
      <c r="W2651" s="75">
        <v>43465</v>
      </c>
      <c r="X2651" s="48">
        <v>15000000</v>
      </c>
      <c r="Y2651" s="77">
        <v>5000000000</v>
      </c>
      <c r="Z2651" s="94">
        <v>150000000</v>
      </c>
      <c r="AA2651" s="77">
        <v>0</v>
      </c>
      <c r="AB2651" s="48">
        <v>2</v>
      </c>
      <c r="AC2651" s="75">
        <v>46022</v>
      </c>
      <c r="AD2651" s="77">
        <v>5000000000</v>
      </c>
      <c r="AE2651" s="77">
        <v>5000000000</v>
      </c>
      <c r="AF2651" s="48">
        <v>15000000</v>
      </c>
    </row>
    <row r="2652" spans="1:32" x14ac:dyDescent="0.25">
      <c r="A2652" s="85" t="s">
        <v>13097</v>
      </c>
      <c r="B2652" s="48" t="s">
        <v>13597</v>
      </c>
      <c r="C2652" s="77">
        <v>2000000000</v>
      </c>
      <c r="D2652" s="48"/>
      <c r="E2652" s="75">
        <v>46022</v>
      </c>
      <c r="F2652" s="77">
        <v>5000000000</v>
      </c>
      <c r="G2652" s="77">
        <v>7000000000</v>
      </c>
      <c r="H2652" s="77">
        <v>2000000000</v>
      </c>
      <c r="I2652" s="77">
        <v>150000000</v>
      </c>
      <c r="J2652" s="79" t="s">
        <v>5701</v>
      </c>
      <c r="K2652" s="80">
        <f t="shared" si="112"/>
        <v>8</v>
      </c>
      <c r="L2652" s="48" t="s">
        <v>249</v>
      </c>
      <c r="M2652" s="79" t="s">
        <v>7127</v>
      </c>
      <c r="N2652" s="224">
        <v>8</v>
      </c>
      <c r="O2652" s="48" t="s">
        <v>7078</v>
      </c>
      <c r="P2652" s="75">
        <v>46022</v>
      </c>
      <c r="Q2652" s="75">
        <v>46022</v>
      </c>
      <c r="R2652" s="75">
        <v>40179</v>
      </c>
      <c r="S2652" s="48">
        <v>1</v>
      </c>
      <c r="T2652" s="48" t="s">
        <v>274</v>
      </c>
      <c r="U2652" s="48" t="s">
        <v>1112</v>
      </c>
      <c r="V2652" s="82" t="s">
        <v>5704</v>
      </c>
      <c r="W2652" s="75">
        <v>43465</v>
      </c>
      <c r="X2652" s="48">
        <v>15000000</v>
      </c>
      <c r="Y2652" s="77">
        <v>5000000000</v>
      </c>
      <c r="Z2652" s="94">
        <v>150000000</v>
      </c>
      <c r="AA2652" s="77">
        <v>0</v>
      </c>
      <c r="AB2652" s="48">
        <v>2</v>
      </c>
      <c r="AC2652" s="75">
        <v>46022</v>
      </c>
      <c r="AD2652" s="77">
        <v>5000000000</v>
      </c>
      <c r="AE2652" s="77">
        <v>5000000000</v>
      </c>
      <c r="AF2652" s="48">
        <v>15000000</v>
      </c>
    </row>
    <row r="2653" spans="1:32" x14ac:dyDescent="0.25">
      <c r="A2653" s="85" t="s">
        <v>13098</v>
      </c>
      <c r="B2653" s="48" t="s">
        <v>13598</v>
      </c>
      <c r="C2653" s="77">
        <v>2000000000</v>
      </c>
      <c r="D2653" s="48"/>
      <c r="E2653" s="75">
        <v>46022</v>
      </c>
      <c r="F2653" s="77">
        <v>5000000000</v>
      </c>
      <c r="G2653" s="77">
        <v>7000000000</v>
      </c>
      <c r="H2653" s="77">
        <v>2000000000</v>
      </c>
      <c r="I2653" s="77">
        <v>150000000</v>
      </c>
      <c r="J2653" s="79" t="s">
        <v>5701</v>
      </c>
      <c r="K2653" s="80">
        <f t="shared" si="112"/>
        <v>8</v>
      </c>
      <c r="L2653" s="48" t="s">
        <v>249</v>
      </c>
      <c r="M2653" s="79" t="s">
        <v>7127</v>
      </c>
      <c r="N2653" s="224">
        <v>8</v>
      </c>
      <c r="O2653" s="48" t="s">
        <v>7078</v>
      </c>
      <c r="P2653" s="75">
        <v>46022</v>
      </c>
      <c r="Q2653" s="75">
        <v>46022</v>
      </c>
      <c r="R2653" s="75">
        <v>40179</v>
      </c>
      <c r="S2653" s="48">
        <v>1</v>
      </c>
      <c r="T2653" s="48" t="s">
        <v>274</v>
      </c>
      <c r="U2653" s="48" t="s">
        <v>1112</v>
      </c>
      <c r="V2653" s="82" t="s">
        <v>5704</v>
      </c>
      <c r="W2653" s="75">
        <v>43465</v>
      </c>
      <c r="X2653" s="48">
        <v>15000000</v>
      </c>
      <c r="Y2653" s="77">
        <v>5000000000</v>
      </c>
      <c r="Z2653" s="94">
        <v>150000000</v>
      </c>
      <c r="AA2653" s="77">
        <v>0</v>
      </c>
      <c r="AB2653" s="48">
        <v>2</v>
      </c>
      <c r="AC2653" s="75">
        <v>46022</v>
      </c>
      <c r="AD2653" s="77">
        <v>5000000000</v>
      </c>
      <c r="AE2653" s="77">
        <v>5000000000</v>
      </c>
      <c r="AF2653" s="48">
        <v>15000000</v>
      </c>
    </row>
    <row r="2654" spans="1:32" x14ac:dyDescent="0.25">
      <c r="A2654" s="73" t="s">
        <v>13099</v>
      </c>
      <c r="B2654" s="48" t="s">
        <v>13599</v>
      </c>
      <c r="C2654" s="77">
        <v>2000000000</v>
      </c>
      <c r="D2654" s="48"/>
      <c r="E2654" s="75">
        <v>46022</v>
      </c>
      <c r="F2654" s="77">
        <v>5000000000</v>
      </c>
      <c r="G2654" s="77">
        <v>7000000000</v>
      </c>
      <c r="H2654" s="77">
        <v>2000000000</v>
      </c>
      <c r="I2654" s="77">
        <v>150000000</v>
      </c>
      <c r="J2654" s="79" t="s">
        <v>5701</v>
      </c>
      <c r="K2654" s="80">
        <f t="shared" si="112"/>
        <v>8</v>
      </c>
      <c r="L2654" s="48" t="s">
        <v>249</v>
      </c>
      <c r="M2654" s="79" t="s">
        <v>7127</v>
      </c>
      <c r="N2654" s="224">
        <v>8</v>
      </c>
      <c r="O2654" s="48" t="s">
        <v>7078</v>
      </c>
      <c r="P2654" s="75">
        <v>46022</v>
      </c>
      <c r="Q2654" s="75">
        <v>46022</v>
      </c>
      <c r="R2654" s="75">
        <v>40179</v>
      </c>
      <c r="S2654" s="48">
        <v>1</v>
      </c>
      <c r="T2654" s="48" t="s">
        <v>274</v>
      </c>
      <c r="U2654" s="48" t="s">
        <v>1112</v>
      </c>
      <c r="V2654" s="82" t="s">
        <v>5704</v>
      </c>
      <c r="W2654" s="75">
        <v>43465</v>
      </c>
      <c r="X2654" s="48">
        <v>15000000</v>
      </c>
      <c r="Y2654" s="77">
        <v>5000000000</v>
      </c>
      <c r="Z2654" s="94">
        <v>150000000</v>
      </c>
      <c r="AA2654" s="77">
        <v>0</v>
      </c>
      <c r="AB2654" s="48">
        <v>2</v>
      </c>
      <c r="AC2654" s="75">
        <v>46022</v>
      </c>
      <c r="AD2654" s="77">
        <v>5000000000</v>
      </c>
      <c r="AE2654" s="77">
        <v>5000000000</v>
      </c>
      <c r="AF2654" s="48">
        <v>15000000</v>
      </c>
    </row>
    <row r="2655" spans="1:32" x14ac:dyDescent="0.25">
      <c r="A2655" s="85" t="s">
        <v>13100</v>
      </c>
      <c r="B2655" s="48" t="s">
        <v>13600</v>
      </c>
      <c r="C2655" s="77">
        <v>2000000000</v>
      </c>
      <c r="D2655" s="48"/>
      <c r="E2655" s="75">
        <v>46022</v>
      </c>
      <c r="F2655" s="77">
        <v>5000000000</v>
      </c>
      <c r="G2655" s="77">
        <v>7000000000</v>
      </c>
      <c r="H2655" s="77">
        <v>2000000000</v>
      </c>
      <c r="I2655" s="77">
        <v>150000000</v>
      </c>
      <c r="J2655" s="79" t="s">
        <v>5701</v>
      </c>
      <c r="K2655" s="80">
        <f t="shared" si="112"/>
        <v>8</v>
      </c>
      <c r="L2655" s="48" t="s">
        <v>249</v>
      </c>
      <c r="M2655" s="79" t="s">
        <v>7127</v>
      </c>
      <c r="N2655" s="224">
        <v>8</v>
      </c>
      <c r="O2655" s="48" t="s">
        <v>7078</v>
      </c>
      <c r="P2655" s="75">
        <v>46022</v>
      </c>
      <c r="Q2655" s="75">
        <v>46022</v>
      </c>
      <c r="R2655" s="75">
        <v>40179</v>
      </c>
      <c r="S2655" s="48">
        <v>1</v>
      </c>
      <c r="T2655" s="48" t="s">
        <v>274</v>
      </c>
      <c r="U2655" s="48" t="s">
        <v>1112</v>
      </c>
      <c r="V2655" s="82" t="s">
        <v>5704</v>
      </c>
      <c r="W2655" s="75">
        <v>43465</v>
      </c>
      <c r="X2655" s="48">
        <v>15000000</v>
      </c>
      <c r="Y2655" s="77">
        <v>5000000000</v>
      </c>
      <c r="Z2655" s="94">
        <v>150000000</v>
      </c>
      <c r="AA2655" s="77">
        <v>0</v>
      </c>
      <c r="AB2655" s="48">
        <v>2</v>
      </c>
      <c r="AC2655" s="75">
        <v>46022</v>
      </c>
      <c r="AD2655" s="77">
        <v>5000000000</v>
      </c>
      <c r="AE2655" s="77">
        <v>5000000000</v>
      </c>
      <c r="AF2655" s="48">
        <v>15000000</v>
      </c>
    </row>
    <row r="2656" spans="1:32" x14ac:dyDescent="0.25">
      <c r="A2656" s="85" t="s">
        <v>13101</v>
      </c>
      <c r="B2656" s="48" t="s">
        <v>13601</v>
      </c>
      <c r="C2656" s="77">
        <v>2000000000</v>
      </c>
      <c r="D2656" s="48"/>
      <c r="E2656" s="75">
        <v>46022</v>
      </c>
      <c r="F2656" s="77">
        <v>5000000000</v>
      </c>
      <c r="G2656" s="77">
        <v>7000000000</v>
      </c>
      <c r="H2656" s="77">
        <v>2000000000</v>
      </c>
      <c r="I2656" s="77">
        <v>150000000</v>
      </c>
      <c r="J2656" s="79" t="s">
        <v>5701</v>
      </c>
      <c r="K2656" s="80">
        <f t="shared" si="112"/>
        <v>8</v>
      </c>
      <c r="L2656" s="48" t="s">
        <v>249</v>
      </c>
      <c r="M2656" s="79" t="s">
        <v>7127</v>
      </c>
      <c r="N2656" s="224">
        <v>8</v>
      </c>
      <c r="O2656" s="48" t="s">
        <v>7078</v>
      </c>
      <c r="P2656" s="75">
        <v>46022</v>
      </c>
      <c r="Q2656" s="75">
        <v>46022</v>
      </c>
      <c r="R2656" s="75">
        <v>40179</v>
      </c>
      <c r="S2656" s="48">
        <v>1</v>
      </c>
      <c r="T2656" s="48" t="s">
        <v>274</v>
      </c>
      <c r="U2656" s="48" t="s">
        <v>1112</v>
      </c>
      <c r="V2656" s="82" t="s">
        <v>5704</v>
      </c>
      <c r="W2656" s="75">
        <v>43465</v>
      </c>
      <c r="X2656" s="48">
        <v>15000000</v>
      </c>
      <c r="Y2656" s="77">
        <v>5000000000</v>
      </c>
      <c r="Z2656" s="94">
        <v>150000000</v>
      </c>
      <c r="AA2656" s="77">
        <v>0</v>
      </c>
      <c r="AB2656" s="48">
        <v>2</v>
      </c>
      <c r="AC2656" s="75">
        <v>46022</v>
      </c>
      <c r="AD2656" s="77">
        <v>5000000000</v>
      </c>
      <c r="AE2656" s="77">
        <v>5000000000</v>
      </c>
      <c r="AF2656" s="48">
        <v>15000000</v>
      </c>
    </row>
    <row r="2657" spans="1:32" x14ac:dyDescent="0.25">
      <c r="A2657" s="73" t="s">
        <v>13102</v>
      </c>
      <c r="B2657" s="48" t="s">
        <v>13602</v>
      </c>
      <c r="C2657" s="77">
        <v>2000000000</v>
      </c>
      <c r="D2657" s="48"/>
      <c r="E2657" s="75">
        <v>46022</v>
      </c>
      <c r="F2657" s="77">
        <v>5000000000</v>
      </c>
      <c r="G2657" s="77">
        <v>7000000000</v>
      </c>
      <c r="H2657" s="77">
        <v>2000000000</v>
      </c>
      <c r="I2657" s="77">
        <v>150000000</v>
      </c>
      <c r="J2657" s="79" t="s">
        <v>5701</v>
      </c>
      <c r="K2657" s="80">
        <f t="shared" si="112"/>
        <v>8</v>
      </c>
      <c r="L2657" s="48" t="s">
        <v>249</v>
      </c>
      <c r="M2657" s="79" t="s">
        <v>7127</v>
      </c>
      <c r="N2657" s="224">
        <v>8</v>
      </c>
      <c r="O2657" s="48" t="s">
        <v>7078</v>
      </c>
      <c r="P2657" s="75">
        <v>46022</v>
      </c>
      <c r="Q2657" s="75">
        <v>46022</v>
      </c>
      <c r="R2657" s="75">
        <v>40179</v>
      </c>
      <c r="S2657" s="48">
        <v>1</v>
      </c>
      <c r="T2657" s="48" t="s">
        <v>274</v>
      </c>
      <c r="U2657" s="48" t="s">
        <v>1112</v>
      </c>
      <c r="V2657" s="82" t="s">
        <v>5704</v>
      </c>
      <c r="W2657" s="75">
        <v>43465</v>
      </c>
      <c r="X2657" s="48">
        <v>15000000</v>
      </c>
      <c r="Y2657" s="77">
        <v>5000000000</v>
      </c>
      <c r="Z2657" s="94">
        <v>150000000</v>
      </c>
      <c r="AA2657" s="77">
        <v>0</v>
      </c>
      <c r="AB2657" s="48">
        <v>2</v>
      </c>
      <c r="AC2657" s="75">
        <v>46022</v>
      </c>
      <c r="AD2657" s="77">
        <v>5000000000</v>
      </c>
      <c r="AE2657" s="77">
        <v>5000000000</v>
      </c>
      <c r="AF2657" s="48">
        <v>15000000</v>
      </c>
    </row>
    <row r="2658" spans="1:32" x14ac:dyDescent="0.25">
      <c r="A2658" s="85" t="s">
        <v>13103</v>
      </c>
      <c r="B2658" s="48" t="s">
        <v>13603</v>
      </c>
      <c r="C2658" s="77">
        <v>2000000000</v>
      </c>
      <c r="D2658" s="48"/>
      <c r="E2658" s="75">
        <v>46022</v>
      </c>
      <c r="F2658" s="77">
        <v>5000000000</v>
      </c>
      <c r="G2658" s="77">
        <v>7000000000</v>
      </c>
      <c r="H2658" s="77">
        <v>2000000000</v>
      </c>
      <c r="I2658" s="77">
        <v>150000000</v>
      </c>
      <c r="J2658" s="79" t="s">
        <v>5701</v>
      </c>
      <c r="K2658" s="80">
        <f t="shared" si="112"/>
        <v>8</v>
      </c>
      <c r="L2658" s="48" t="s">
        <v>249</v>
      </c>
      <c r="M2658" s="79" t="s">
        <v>7127</v>
      </c>
      <c r="N2658" s="224">
        <v>8</v>
      </c>
      <c r="O2658" s="48" t="s">
        <v>7078</v>
      </c>
      <c r="P2658" s="75">
        <v>46022</v>
      </c>
      <c r="Q2658" s="75">
        <v>46022</v>
      </c>
      <c r="R2658" s="75">
        <v>40179</v>
      </c>
      <c r="S2658" s="48">
        <v>1</v>
      </c>
      <c r="T2658" s="48" t="s">
        <v>274</v>
      </c>
      <c r="U2658" s="48" t="s">
        <v>1112</v>
      </c>
      <c r="V2658" s="82" t="s">
        <v>5704</v>
      </c>
      <c r="W2658" s="75">
        <v>43465</v>
      </c>
      <c r="X2658" s="48">
        <v>15000000</v>
      </c>
      <c r="Y2658" s="77">
        <v>5000000000</v>
      </c>
      <c r="Z2658" s="94">
        <v>150000000</v>
      </c>
      <c r="AA2658" s="77">
        <v>0</v>
      </c>
      <c r="AB2658" s="48">
        <v>2</v>
      </c>
      <c r="AC2658" s="75">
        <v>46022</v>
      </c>
      <c r="AD2658" s="77">
        <v>5000000000</v>
      </c>
      <c r="AE2658" s="77">
        <v>5000000000</v>
      </c>
      <c r="AF2658" s="48">
        <v>15000000</v>
      </c>
    </row>
    <row r="2659" spans="1:32" x14ac:dyDescent="0.25">
      <c r="A2659" s="85" t="s">
        <v>13104</v>
      </c>
      <c r="B2659" s="48" t="s">
        <v>13604</v>
      </c>
      <c r="C2659" s="77">
        <v>2000000000</v>
      </c>
      <c r="D2659" s="48"/>
      <c r="E2659" s="75">
        <v>46022</v>
      </c>
      <c r="F2659" s="77">
        <v>5000000000</v>
      </c>
      <c r="G2659" s="77">
        <v>7000000000</v>
      </c>
      <c r="H2659" s="77">
        <v>2000000000</v>
      </c>
      <c r="I2659" s="77">
        <v>150000000</v>
      </c>
      <c r="J2659" s="79" t="s">
        <v>5701</v>
      </c>
      <c r="K2659" s="80">
        <f t="shared" si="112"/>
        <v>8</v>
      </c>
      <c r="L2659" s="48" t="s">
        <v>249</v>
      </c>
      <c r="M2659" s="79" t="s">
        <v>7127</v>
      </c>
      <c r="N2659" s="224">
        <v>8</v>
      </c>
      <c r="O2659" s="48" t="s">
        <v>7078</v>
      </c>
      <c r="P2659" s="75">
        <v>46022</v>
      </c>
      <c r="Q2659" s="75">
        <v>46022</v>
      </c>
      <c r="R2659" s="75">
        <v>40179</v>
      </c>
      <c r="S2659" s="48">
        <v>1</v>
      </c>
      <c r="T2659" s="48" t="s">
        <v>274</v>
      </c>
      <c r="U2659" s="48" t="s">
        <v>1112</v>
      </c>
      <c r="V2659" s="82" t="s">
        <v>5704</v>
      </c>
      <c r="W2659" s="75">
        <v>43465</v>
      </c>
      <c r="X2659" s="48">
        <v>15000000</v>
      </c>
      <c r="Y2659" s="77">
        <v>5000000000</v>
      </c>
      <c r="Z2659" s="94">
        <v>150000000</v>
      </c>
      <c r="AA2659" s="77">
        <v>0</v>
      </c>
      <c r="AB2659" s="48">
        <v>2</v>
      </c>
      <c r="AC2659" s="75">
        <v>46022</v>
      </c>
      <c r="AD2659" s="77">
        <v>5000000000</v>
      </c>
      <c r="AE2659" s="77">
        <v>5000000000</v>
      </c>
      <c r="AF2659" s="48">
        <v>15000000</v>
      </c>
    </row>
    <row r="2660" spans="1:32" x14ac:dyDescent="0.25">
      <c r="A2660" s="73" t="s">
        <v>13105</v>
      </c>
      <c r="B2660" s="48" t="s">
        <v>13605</v>
      </c>
      <c r="C2660" s="77">
        <v>2000000000</v>
      </c>
      <c r="D2660" s="48"/>
      <c r="E2660" s="75">
        <v>46022</v>
      </c>
      <c r="F2660" s="77">
        <v>5000000000</v>
      </c>
      <c r="G2660" s="77">
        <v>7000000000</v>
      </c>
      <c r="H2660" s="77">
        <v>2000000000</v>
      </c>
      <c r="I2660" s="77">
        <v>150000000</v>
      </c>
      <c r="J2660" s="79" t="s">
        <v>5701</v>
      </c>
      <c r="K2660" s="80">
        <f t="shared" si="112"/>
        <v>8</v>
      </c>
      <c r="L2660" s="48" t="s">
        <v>249</v>
      </c>
      <c r="M2660" s="79" t="s">
        <v>7127</v>
      </c>
      <c r="N2660" s="224">
        <v>8</v>
      </c>
      <c r="O2660" s="48" t="s">
        <v>7078</v>
      </c>
      <c r="P2660" s="75">
        <v>46022</v>
      </c>
      <c r="Q2660" s="75">
        <v>46022</v>
      </c>
      <c r="R2660" s="75">
        <v>40179</v>
      </c>
      <c r="S2660" s="48">
        <v>1</v>
      </c>
      <c r="T2660" s="48" t="s">
        <v>274</v>
      </c>
      <c r="U2660" s="48" t="s">
        <v>1112</v>
      </c>
      <c r="V2660" s="82" t="s">
        <v>5704</v>
      </c>
      <c r="W2660" s="75">
        <v>43465</v>
      </c>
      <c r="X2660" s="48">
        <v>15000000</v>
      </c>
      <c r="Y2660" s="77">
        <v>5000000000</v>
      </c>
      <c r="Z2660" s="94">
        <v>150000000</v>
      </c>
      <c r="AA2660" s="77">
        <v>0</v>
      </c>
      <c r="AB2660" s="48">
        <v>2</v>
      </c>
      <c r="AC2660" s="75">
        <v>46022</v>
      </c>
      <c r="AD2660" s="77">
        <v>5000000000</v>
      </c>
      <c r="AE2660" s="77">
        <v>5000000000</v>
      </c>
      <c r="AF2660" s="48">
        <v>15000000</v>
      </c>
    </row>
    <row r="2661" spans="1:32" x14ac:dyDescent="0.25">
      <c r="A2661" s="85" t="s">
        <v>13106</v>
      </c>
      <c r="B2661" s="48" t="s">
        <v>13606</v>
      </c>
      <c r="C2661" s="77">
        <v>2000000000</v>
      </c>
      <c r="D2661" s="48"/>
      <c r="E2661" s="75">
        <v>46022</v>
      </c>
      <c r="F2661" s="77">
        <v>5000000000</v>
      </c>
      <c r="G2661" s="77">
        <v>7000000000</v>
      </c>
      <c r="H2661" s="77">
        <v>2000000000</v>
      </c>
      <c r="I2661" s="77">
        <v>150000000</v>
      </c>
      <c r="J2661" s="79" t="s">
        <v>5701</v>
      </c>
      <c r="K2661" s="80">
        <f t="shared" si="112"/>
        <v>8</v>
      </c>
      <c r="L2661" s="48" t="s">
        <v>249</v>
      </c>
      <c r="M2661" s="79" t="s">
        <v>7127</v>
      </c>
      <c r="N2661" s="224">
        <v>8</v>
      </c>
      <c r="O2661" s="48" t="s">
        <v>7078</v>
      </c>
      <c r="P2661" s="75">
        <v>46022</v>
      </c>
      <c r="Q2661" s="75">
        <v>46022</v>
      </c>
      <c r="R2661" s="75">
        <v>40179</v>
      </c>
      <c r="S2661" s="48">
        <v>1</v>
      </c>
      <c r="T2661" s="48" t="s">
        <v>274</v>
      </c>
      <c r="U2661" s="48" t="s">
        <v>1112</v>
      </c>
      <c r="V2661" s="82" t="s">
        <v>5704</v>
      </c>
      <c r="W2661" s="75">
        <v>43465</v>
      </c>
      <c r="X2661" s="48">
        <v>15000000</v>
      </c>
      <c r="Y2661" s="77">
        <v>5000000000</v>
      </c>
      <c r="Z2661" s="94">
        <v>150000000</v>
      </c>
      <c r="AA2661" s="77">
        <v>0</v>
      </c>
      <c r="AB2661" s="48">
        <v>2</v>
      </c>
      <c r="AC2661" s="75">
        <v>46022</v>
      </c>
      <c r="AD2661" s="77">
        <v>5000000000</v>
      </c>
      <c r="AE2661" s="77">
        <v>5000000000</v>
      </c>
      <c r="AF2661" s="48">
        <v>15000000</v>
      </c>
    </row>
    <row r="2662" spans="1:32" x14ac:dyDescent="0.25">
      <c r="A2662" s="85" t="s">
        <v>13107</v>
      </c>
      <c r="B2662" s="48" t="s">
        <v>13607</v>
      </c>
      <c r="C2662" s="77">
        <v>2000000000</v>
      </c>
      <c r="D2662" s="48"/>
      <c r="E2662" s="75">
        <v>46022</v>
      </c>
      <c r="F2662" s="77">
        <v>5000000000</v>
      </c>
      <c r="G2662" s="77">
        <v>7000000000</v>
      </c>
      <c r="H2662" s="77">
        <v>2000000000</v>
      </c>
      <c r="I2662" s="77">
        <v>150000000</v>
      </c>
      <c r="J2662" s="79" t="s">
        <v>5701</v>
      </c>
      <c r="K2662" s="80">
        <f t="shared" si="112"/>
        <v>8</v>
      </c>
      <c r="L2662" s="48" t="s">
        <v>249</v>
      </c>
      <c r="M2662" s="79" t="s">
        <v>7127</v>
      </c>
      <c r="N2662" s="224">
        <v>8</v>
      </c>
      <c r="O2662" s="48" t="s">
        <v>7078</v>
      </c>
      <c r="P2662" s="75">
        <v>46022</v>
      </c>
      <c r="Q2662" s="75">
        <v>46022</v>
      </c>
      <c r="R2662" s="75">
        <v>40179</v>
      </c>
      <c r="S2662" s="48">
        <v>1</v>
      </c>
      <c r="T2662" s="48" t="s">
        <v>274</v>
      </c>
      <c r="U2662" s="48" t="s">
        <v>1112</v>
      </c>
      <c r="V2662" s="82" t="s">
        <v>5704</v>
      </c>
      <c r="W2662" s="75">
        <v>43465</v>
      </c>
      <c r="X2662" s="48">
        <v>15000000</v>
      </c>
      <c r="Y2662" s="77">
        <v>5000000000</v>
      </c>
      <c r="Z2662" s="94">
        <v>150000000</v>
      </c>
      <c r="AA2662" s="77">
        <v>0</v>
      </c>
      <c r="AB2662" s="48">
        <v>2</v>
      </c>
      <c r="AC2662" s="75">
        <v>46022</v>
      </c>
      <c r="AD2662" s="77">
        <v>5000000000</v>
      </c>
      <c r="AE2662" s="77">
        <v>5000000000</v>
      </c>
      <c r="AF2662" s="48">
        <v>15000000</v>
      </c>
    </row>
    <row r="2663" spans="1:32" x14ac:dyDescent="0.25">
      <c r="A2663" s="73" t="s">
        <v>13108</v>
      </c>
      <c r="B2663" s="48" t="s">
        <v>13608</v>
      </c>
      <c r="C2663" s="77">
        <v>2000000000</v>
      </c>
      <c r="D2663" s="48"/>
      <c r="E2663" s="75">
        <v>46022</v>
      </c>
      <c r="F2663" s="77">
        <v>5000000000</v>
      </c>
      <c r="G2663" s="77">
        <v>7000000000</v>
      </c>
      <c r="H2663" s="77">
        <v>2000000000</v>
      </c>
      <c r="I2663" s="77">
        <v>150000000</v>
      </c>
      <c r="J2663" s="79" t="s">
        <v>5701</v>
      </c>
      <c r="K2663" s="80">
        <f t="shared" si="112"/>
        <v>8</v>
      </c>
      <c r="L2663" s="48" t="s">
        <v>249</v>
      </c>
      <c r="M2663" s="79" t="s">
        <v>7127</v>
      </c>
      <c r="N2663" s="224">
        <v>8</v>
      </c>
      <c r="O2663" s="48" t="s">
        <v>7078</v>
      </c>
      <c r="P2663" s="75">
        <v>46022</v>
      </c>
      <c r="Q2663" s="75">
        <v>46022</v>
      </c>
      <c r="R2663" s="75">
        <v>40179</v>
      </c>
      <c r="S2663" s="48">
        <v>1</v>
      </c>
      <c r="T2663" s="48" t="s">
        <v>274</v>
      </c>
      <c r="U2663" s="48" t="s">
        <v>1112</v>
      </c>
      <c r="V2663" s="82" t="s">
        <v>5704</v>
      </c>
      <c r="W2663" s="75">
        <v>43465</v>
      </c>
      <c r="X2663" s="48">
        <v>15000000</v>
      </c>
      <c r="Y2663" s="77">
        <v>5000000000</v>
      </c>
      <c r="Z2663" s="94">
        <v>150000000</v>
      </c>
      <c r="AA2663" s="77">
        <v>0</v>
      </c>
      <c r="AB2663" s="48">
        <v>2</v>
      </c>
      <c r="AC2663" s="75">
        <v>46022</v>
      </c>
      <c r="AD2663" s="77">
        <v>5000000000</v>
      </c>
      <c r="AE2663" s="77">
        <v>5000000000</v>
      </c>
      <c r="AF2663" s="48">
        <v>15000000</v>
      </c>
    </row>
    <row r="2664" spans="1:32" x14ac:dyDescent="0.25">
      <c r="A2664" s="85" t="s">
        <v>13109</v>
      </c>
      <c r="B2664" s="48" t="s">
        <v>13609</v>
      </c>
      <c r="C2664" s="77">
        <v>2000000000</v>
      </c>
      <c r="D2664" s="48"/>
      <c r="E2664" s="75">
        <v>46022</v>
      </c>
      <c r="F2664" s="77">
        <v>5000000000</v>
      </c>
      <c r="G2664" s="77">
        <v>7000000000</v>
      </c>
      <c r="H2664" s="77">
        <v>2000000000</v>
      </c>
      <c r="I2664" s="77">
        <v>150000000</v>
      </c>
      <c r="J2664" s="79" t="s">
        <v>5701</v>
      </c>
      <c r="K2664" s="80">
        <f t="shared" si="112"/>
        <v>8</v>
      </c>
      <c r="L2664" s="48" t="s">
        <v>249</v>
      </c>
      <c r="M2664" s="79" t="s">
        <v>7127</v>
      </c>
      <c r="N2664" s="224">
        <v>8</v>
      </c>
      <c r="O2664" s="48" t="s">
        <v>7078</v>
      </c>
      <c r="P2664" s="75">
        <v>46022</v>
      </c>
      <c r="Q2664" s="75">
        <v>46022</v>
      </c>
      <c r="R2664" s="75">
        <v>40179</v>
      </c>
      <c r="S2664" s="48">
        <v>1</v>
      </c>
      <c r="T2664" s="48" t="s">
        <v>274</v>
      </c>
      <c r="U2664" s="48" t="s">
        <v>1112</v>
      </c>
      <c r="V2664" s="82" t="s">
        <v>5704</v>
      </c>
      <c r="W2664" s="75">
        <v>43465</v>
      </c>
      <c r="X2664" s="48">
        <v>15000000</v>
      </c>
      <c r="Y2664" s="77">
        <v>5000000000</v>
      </c>
      <c r="Z2664" s="94">
        <v>150000000</v>
      </c>
      <c r="AA2664" s="77">
        <v>0</v>
      </c>
      <c r="AB2664" s="48">
        <v>2</v>
      </c>
      <c r="AC2664" s="75">
        <v>46022</v>
      </c>
      <c r="AD2664" s="77">
        <v>5000000000</v>
      </c>
      <c r="AE2664" s="77">
        <v>5000000000</v>
      </c>
      <c r="AF2664" s="48">
        <v>15000000</v>
      </c>
    </row>
    <row r="2665" spans="1:32" x14ac:dyDescent="0.25">
      <c r="A2665" s="85" t="s">
        <v>13110</v>
      </c>
      <c r="B2665" s="48" t="s">
        <v>13610</v>
      </c>
      <c r="C2665" s="77">
        <v>2000000000</v>
      </c>
      <c r="D2665" s="48"/>
      <c r="E2665" s="75">
        <v>46022</v>
      </c>
      <c r="F2665" s="77">
        <v>5000000000</v>
      </c>
      <c r="G2665" s="77">
        <v>7000000000</v>
      </c>
      <c r="H2665" s="77">
        <v>2000000000</v>
      </c>
      <c r="I2665" s="77">
        <v>150000000</v>
      </c>
      <c r="J2665" s="79" t="s">
        <v>5701</v>
      </c>
      <c r="K2665" s="80">
        <f t="shared" si="112"/>
        <v>8</v>
      </c>
      <c r="L2665" s="48" t="s">
        <v>249</v>
      </c>
      <c r="M2665" s="79" t="s">
        <v>7127</v>
      </c>
      <c r="N2665" s="224">
        <v>8</v>
      </c>
      <c r="O2665" s="48" t="s">
        <v>7078</v>
      </c>
      <c r="P2665" s="75">
        <v>46022</v>
      </c>
      <c r="Q2665" s="75">
        <v>46022</v>
      </c>
      <c r="R2665" s="75">
        <v>40179</v>
      </c>
      <c r="S2665" s="48">
        <v>1</v>
      </c>
      <c r="T2665" s="48" t="s">
        <v>274</v>
      </c>
      <c r="U2665" s="48" t="s">
        <v>1112</v>
      </c>
      <c r="V2665" s="82" t="s">
        <v>5704</v>
      </c>
      <c r="W2665" s="75">
        <v>43465</v>
      </c>
      <c r="X2665" s="48">
        <v>15000000</v>
      </c>
      <c r="Y2665" s="77">
        <v>5000000000</v>
      </c>
      <c r="Z2665" s="94">
        <v>150000000</v>
      </c>
      <c r="AA2665" s="77">
        <v>0</v>
      </c>
      <c r="AB2665" s="48">
        <v>2</v>
      </c>
      <c r="AC2665" s="75">
        <v>46022</v>
      </c>
      <c r="AD2665" s="77">
        <v>5000000000</v>
      </c>
      <c r="AE2665" s="77">
        <v>5000000000</v>
      </c>
      <c r="AF2665" s="48">
        <v>15000000</v>
      </c>
    </row>
    <row r="2666" spans="1:32" x14ac:dyDescent="0.25">
      <c r="A2666" s="73" t="s">
        <v>13111</v>
      </c>
      <c r="B2666" s="48" t="s">
        <v>13611</v>
      </c>
      <c r="C2666" s="77">
        <v>2000000000</v>
      </c>
      <c r="D2666" s="48"/>
      <c r="E2666" s="75">
        <v>46022</v>
      </c>
      <c r="F2666" s="77">
        <v>5000000000</v>
      </c>
      <c r="G2666" s="77">
        <v>7000000000</v>
      </c>
      <c r="H2666" s="77">
        <v>2000000000</v>
      </c>
      <c r="I2666" s="77">
        <v>150000000</v>
      </c>
      <c r="J2666" s="79" t="s">
        <v>5701</v>
      </c>
      <c r="K2666" s="80">
        <f t="shared" si="112"/>
        <v>8</v>
      </c>
      <c r="L2666" s="48" t="s">
        <v>249</v>
      </c>
      <c r="M2666" s="79" t="s">
        <v>7127</v>
      </c>
      <c r="N2666" s="224">
        <v>8</v>
      </c>
      <c r="O2666" s="48" t="s">
        <v>7078</v>
      </c>
      <c r="P2666" s="75">
        <v>46022</v>
      </c>
      <c r="Q2666" s="75">
        <v>46022</v>
      </c>
      <c r="R2666" s="75">
        <v>40179</v>
      </c>
      <c r="S2666" s="48">
        <v>1</v>
      </c>
      <c r="T2666" s="48" t="s">
        <v>274</v>
      </c>
      <c r="U2666" s="48" t="s">
        <v>1112</v>
      </c>
      <c r="V2666" s="82" t="s">
        <v>5704</v>
      </c>
      <c r="W2666" s="75">
        <v>43465</v>
      </c>
      <c r="X2666" s="48">
        <v>15000000</v>
      </c>
      <c r="Y2666" s="77">
        <v>5000000000</v>
      </c>
      <c r="Z2666" s="94">
        <v>150000000</v>
      </c>
      <c r="AA2666" s="77">
        <v>0</v>
      </c>
      <c r="AB2666" s="48">
        <v>2</v>
      </c>
      <c r="AC2666" s="75">
        <v>46022</v>
      </c>
      <c r="AD2666" s="77">
        <v>5000000000</v>
      </c>
      <c r="AE2666" s="77">
        <v>5000000000</v>
      </c>
      <c r="AF2666" s="48">
        <v>15000000</v>
      </c>
    </row>
    <row r="2667" spans="1:32" x14ac:dyDescent="0.25">
      <c r="A2667" s="85" t="s">
        <v>13112</v>
      </c>
      <c r="B2667" s="48" t="s">
        <v>13612</v>
      </c>
      <c r="C2667" s="77">
        <v>2000000000</v>
      </c>
      <c r="D2667" s="48"/>
      <c r="E2667" s="75">
        <v>46022</v>
      </c>
      <c r="F2667" s="77">
        <v>5000000000</v>
      </c>
      <c r="G2667" s="77">
        <v>7000000000</v>
      </c>
      <c r="H2667" s="77">
        <v>2000000000</v>
      </c>
      <c r="I2667" s="77">
        <v>150000000</v>
      </c>
      <c r="J2667" s="79" t="s">
        <v>5701</v>
      </c>
      <c r="K2667" s="80">
        <f t="shared" si="112"/>
        <v>8</v>
      </c>
      <c r="L2667" s="48" t="s">
        <v>249</v>
      </c>
      <c r="M2667" s="79" t="s">
        <v>7127</v>
      </c>
      <c r="N2667" s="224">
        <v>8</v>
      </c>
      <c r="O2667" s="48" t="s">
        <v>7078</v>
      </c>
      <c r="P2667" s="75">
        <v>46022</v>
      </c>
      <c r="Q2667" s="75">
        <v>46022</v>
      </c>
      <c r="R2667" s="75">
        <v>40179</v>
      </c>
      <c r="S2667" s="48">
        <v>1</v>
      </c>
      <c r="T2667" s="48" t="s">
        <v>274</v>
      </c>
      <c r="U2667" s="48" t="s">
        <v>1112</v>
      </c>
      <c r="V2667" s="82" t="s">
        <v>5704</v>
      </c>
      <c r="W2667" s="75">
        <v>43465</v>
      </c>
      <c r="X2667" s="48">
        <v>15000000</v>
      </c>
      <c r="Y2667" s="77">
        <v>5000000000</v>
      </c>
      <c r="Z2667" s="94">
        <v>150000000</v>
      </c>
      <c r="AA2667" s="77">
        <v>0</v>
      </c>
      <c r="AB2667" s="48">
        <v>2</v>
      </c>
      <c r="AC2667" s="75">
        <v>46022</v>
      </c>
      <c r="AD2667" s="77">
        <v>5000000000</v>
      </c>
      <c r="AE2667" s="77">
        <v>5000000000</v>
      </c>
      <c r="AF2667" s="48">
        <v>15000000</v>
      </c>
    </row>
    <row r="2668" spans="1:32" x14ac:dyDescent="0.25">
      <c r="A2668" s="85" t="s">
        <v>13113</v>
      </c>
      <c r="B2668" s="48" t="s">
        <v>13613</v>
      </c>
      <c r="C2668" s="77">
        <v>2000000000</v>
      </c>
      <c r="D2668" s="48"/>
      <c r="E2668" s="75">
        <v>46022</v>
      </c>
      <c r="F2668" s="77">
        <v>5000000000</v>
      </c>
      <c r="G2668" s="77">
        <v>7000000000</v>
      </c>
      <c r="H2668" s="77">
        <v>2000000000</v>
      </c>
      <c r="I2668" s="77">
        <v>150000000</v>
      </c>
      <c r="J2668" s="79" t="s">
        <v>5701</v>
      </c>
      <c r="K2668" s="80">
        <f t="shared" si="112"/>
        <v>8</v>
      </c>
      <c r="L2668" s="48" t="s">
        <v>249</v>
      </c>
      <c r="M2668" s="79" t="s">
        <v>7127</v>
      </c>
      <c r="N2668" s="224">
        <v>8</v>
      </c>
      <c r="O2668" s="48" t="s">
        <v>7078</v>
      </c>
      <c r="P2668" s="75">
        <v>46022</v>
      </c>
      <c r="Q2668" s="75">
        <v>46022</v>
      </c>
      <c r="R2668" s="75">
        <v>40179</v>
      </c>
      <c r="S2668" s="48">
        <v>1</v>
      </c>
      <c r="T2668" s="48" t="s">
        <v>274</v>
      </c>
      <c r="U2668" s="48" t="s">
        <v>1112</v>
      </c>
      <c r="V2668" s="82" t="s">
        <v>5704</v>
      </c>
      <c r="W2668" s="75">
        <v>43465</v>
      </c>
      <c r="X2668" s="48">
        <v>15000000</v>
      </c>
      <c r="Y2668" s="77">
        <v>5000000000</v>
      </c>
      <c r="Z2668" s="94">
        <v>150000000</v>
      </c>
      <c r="AA2668" s="77">
        <v>0</v>
      </c>
      <c r="AB2668" s="48">
        <v>2</v>
      </c>
      <c r="AC2668" s="75">
        <v>46022</v>
      </c>
      <c r="AD2668" s="77">
        <v>5000000000</v>
      </c>
      <c r="AE2668" s="77">
        <v>5000000000</v>
      </c>
      <c r="AF2668" s="48">
        <v>15000000</v>
      </c>
    </row>
    <row r="2669" spans="1:32" x14ac:dyDescent="0.25">
      <c r="A2669" s="73" t="s">
        <v>13114</v>
      </c>
      <c r="B2669" s="48" t="s">
        <v>13614</v>
      </c>
      <c r="C2669" s="77">
        <v>2000000000</v>
      </c>
      <c r="D2669" s="48"/>
      <c r="E2669" s="75">
        <v>46022</v>
      </c>
      <c r="F2669" s="77">
        <v>5000000000</v>
      </c>
      <c r="G2669" s="77">
        <v>7000000000</v>
      </c>
      <c r="H2669" s="77">
        <v>2000000000</v>
      </c>
      <c r="I2669" s="77">
        <v>150000000</v>
      </c>
      <c r="J2669" s="79" t="s">
        <v>5701</v>
      </c>
      <c r="K2669" s="80">
        <f t="shared" si="112"/>
        <v>8</v>
      </c>
      <c r="L2669" s="48" t="s">
        <v>249</v>
      </c>
      <c r="M2669" s="79" t="s">
        <v>7127</v>
      </c>
      <c r="N2669" s="224">
        <v>8</v>
      </c>
      <c r="O2669" s="48" t="s">
        <v>7078</v>
      </c>
      <c r="P2669" s="75">
        <v>46022</v>
      </c>
      <c r="Q2669" s="75">
        <v>46022</v>
      </c>
      <c r="R2669" s="75">
        <v>40179</v>
      </c>
      <c r="S2669" s="48">
        <v>1</v>
      </c>
      <c r="T2669" s="48" t="s">
        <v>274</v>
      </c>
      <c r="U2669" s="48" t="s">
        <v>1112</v>
      </c>
      <c r="V2669" s="82" t="s">
        <v>5704</v>
      </c>
      <c r="W2669" s="75">
        <v>43465</v>
      </c>
      <c r="X2669" s="48">
        <v>15000000</v>
      </c>
      <c r="Y2669" s="77">
        <v>5000000000</v>
      </c>
      <c r="Z2669" s="94">
        <v>150000000</v>
      </c>
      <c r="AA2669" s="77">
        <v>0</v>
      </c>
      <c r="AB2669" s="48">
        <v>2</v>
      </c>
      <c r="AC2669" s="75">
        <v>46022</v>
      </c>
      <c r="AD2669" s="77">
        <v>5000000000</v>
      </c>
      <c r="AE2669" s="77">
        <v>5000000000</v>
      </c>
      <c r="AF2669" s="48">
        <v>15000000</v>
      </c>
    </row>
    <row r="2670" spans="1:32" x14ac:dyDescent="0.25">
      <c r="A2670" s="85" t="s">
        <v>13115</v>
      </c>
      <c r="B2670" s="48" t="s">
        <v>13615</v>
      </c>
      <c r="C2670" s="77">
        <v>2000000000</v>
      </c>
      <c r="D2670" s="48"/>
      <c r="E2670" s="75">
        <v>46022</v>
      </c>
      <c r="F2670" s="77">
        <v>5000000000</v>
      </c>
      <c r="G2670" s="77">
        <v>7000000000</v>
      </c>
      <c r="H2670" s="77">
        <v>2000000000</v>
      </c>
      <c r="I2670" s="77">
        <v>150000000</v>
      </c>
      <c r="J2670" s="79" t="s">
        <v>5701</v>
      </c>
      <c r="K2670" s="80">
        <f t="shared" si="112"/>
        <v>8</v>
      </c>
      <c r="L2670" s="48" t="s">
        <v>249</v>
      </c>
      <c r="M2670" s="79" t="s">
        <v>7127</v>
      </c>
      <c r="N2670" s="224">
        <v>8</v>
      </c>
      <c r="O2670" s="48" t="s">
        <v>7078</v>
      </c>
      <c r="P2670" s="75">
        <v>46022</v>
      </c>
      <c r="Q2670" s="75">
        <v>46022</v>
      </c>
      <c r="R2670" s="75">
        <v>40179</v>
      </c>
      <c r="S2670" s="48">
        <v>1</v>
      </c>
      <c r="T2670" s="48" t="s">
        <v>274</v>
      </c>
      <c r="U2670" s="48" t="s">
        <v>1112</v>
      </c>
      <c r="V2670" s="82" t="s">
        <v>5704</v>
      </c>
      <c r="W2670" s="75">
        <v>43465</v>
      </c>
      <c r="X2670" s="48">
        <v>15000000</v>
      </c>
      <c r="Y2670" s="77">
        <v>5000000000</v>
      </c>
      <c r="Z2670" s="94">
        <v>150000000</v>
      </c>
      <c r="AA2670" s="77">
        <v>0</v>
      </c>
      <c r="AB2670" s="48">
        <v>2</v>
      </c>
      <c r="AC2670" s="75">
        <v>46022</v>
      </c>
      <c r="AD2670" s="77">
        <v>5000000000</v>
      </c>
      <c r="AE2670" s="77">
        <v>5000000000</v>
      </c>
      <c r="AF2670" s="48">
        <v>15000000</v>
      </c>
    </row>
    <row r="2671" spans="1:32" x14ac:dyDescent="0.25">
      <c r="A2671" s="85" t="s">
        <v>13116</v>
      </c>
      <c r="B2671" s="48" t="s">
        <v>13616</v>
      </c>
      <c r="C2671" s="77">
        <v>2000000000</v>
      </c>
      <c r="D2671" s="48"/>
      <c r="E2671" s="75">
        <v>46022</v>
      </c>
      <c r="F2671" s="77">
        <v>5000000000</v>
      </c>
      <c r="G2671" s="77">
        <v>7000000000</v>
      </c>
      <c r="H2671" s="77">
        <v>2000000000</v>
      </c>
      <c r="I2671" s="77">
        <v>150000000</v>
      </c>
      <c r="J2671" s="79" t="s">
        <v>5701</v>
      </c>
      <c r="K2671" s="80">
        <f t="shared" si="112"/>
        <v>8</v>
      </c>
      <c r="L2671" s="48" t="s">
        <v>249</v>
      </c>
      <c r="M2671" s="79" t="s">
        <v>7127</v>
      </c>
      <c r="N2671" s="224">
        <v>8</v>
      </c>
      <c r="O2671" s="48" t="s">
        <v>7078</v>
      </c>
      <c r="P2671" s="75">
        <v>46022</v>
      </c>
      <c r="Q2671" s="75">
        <v>46022</v>
      </c>
      <c r="R2671" s="75">
        <v>40179</v>
      </c>
      <c r="S2671" s="48">
        <v>1</v>
      </c>
      <c r="T2671" s="48" t="s">
        <v>274</v>
      </c>
      <c r="U2671" s="48" t="s">
        <v>1112</v>
      </c>
      <c r="V2671" s="82" t="s">
        <v>5704</v>
      </c>
      <c r="W2671" s="75">
        <v>43465</v>
      </c>
      <c r="X2671" s="48">
        <v>15000000</v>
      </c>
      <c r="Y2671" s="77">
        <v>5000000000</v>
      </c>
      <c r="Z2671" s="94">
        <v>150000000</v>
      </c>
      <c r="AA2671" s="77">
        <v>0</v>
      </c>
      <c r="AB2671" s="48">
        <v>2</v>
      </c>
      <c r="AC2671" s="75">
        <v>46022</v>
      </c>
      <c r="AD2671" s="77">
        <v>5000000000</v>
      </c>
      <c r="AE2671" s="77">
        <v>5000000000</v>
      </c>
      <c r="AF2671" s="48">
        <v>15000000</v>
      </c>
    </row>
    <row r="2672" spans="1:32" x14ac:dyDescent="0.25">
      <c r="A2672" s="73" t="s">
        <v>13117</v>
      </c>
      <c r="B2672" s="48" t="s">
        <v>13617</v>
      </c>
      <c r="C2672" s="77">
        <v>2000000000</v>
      </c>
      <c r="D2672" s="48"/>
      <c r="E2672" s="75">
        <v>46022</v>
      </c>
      <c r="F2672" s="77">
        <v>5000000000</v>
      </c>
      <c r="G2672" s="77">
        <v>7000000000</v>
      </c>
      <c r="H2672" s="77">
        <v>2000000000</v>
      </c>
      <c r="I2672" s="77">
        <v>150000000</v>
      </c>
      <c r="J2672" s="79" t="s">
        <v>5701</v>
      </c>
      <c r="K2672" s="80">
        <f t="shared" si="112"/>
        <v>8</v>
      </c>
      <c r="L2672" s="48" t="s">
        <v>249</v>
      </c>
      <c r="M2672" s="79" t="s">
        <v>7127</v>
      </c>
      <c r="N2672" s="224">
        <v>8</v>
      </c>
      <c r="O2672" s="48" t="s">
        <v>7078</v>
      </c>
      <c r="P2672" s="75">
        <v>46022</v>
      </c>
      <c r="Q2672" s="75">
        <v>46022</v>
      </c>
      <c r="R2672" s="75">
        <v>40179</v>
      </c>
      <c r="S2672" s="48">
        <v>1</v>
      </c>
      <c r="T2672" s="48" t="s">
        <v>274</v>
      </c>
      <c r="U2672" s="48" t="s">
        <v>1112</v>
      </c>
      <c r="V2672" s="82" t="s">
        <v>5704</v>
      </c>
      <c r="W2672" s="75">
        <v>43465</v>
      </c>
      <c r="X2672" s="48">
        <v>15000000</v>
      </c>
      <c r="Y2672" s="77">
        <v>5000000000</v>
      </c>
      <c r="Z2672" s="94">
        <v>150000000</v>
      </c>
      <c r="AA2672" s="77">
        <v>0</v>
      </c>
      <c r="AB2672" s="48">
        <v>2</v>
      </c>
      <c r="AC2672" s="75">
        <v>46022</v>
      </c>
      <c r="AD2672" s="77">
        <v>5000000000</v>
      </c>
      <c r="AE2672" s="77">
        <v>5000000000</v>
      </c>
      <c r="AF2672" s="48">
        <v>15000000</v>
      </c>
    </row>
    <row r="2673" spans="1:32" x14ac:dyDescent="0.25">
      <c r="A2673" s="85" t="s">
        <v>13118</v>
      </c>
      <c r="B2673" s="48" t="s">
        <v>13618</v>
      </c>
      <c r="C2673" s="77">
        <v>2000000000</v>
      </c>
      <c r="D2673" s="48"/>
      <c r="E2673" s="75">
        <v>46022</v>
      </c>
      <c r="F2673" s="77">
        <v>5000000000</v>
      </c>
      <c r="G2673" s="77">
        <v>7000000000</v>
      </c>
      <c r="H2673" s="77">
        <v>2000000000</v>
      </c>
      <c r="I2673" s="77">
        <v>150000000</v>
      </c>
      <c r="J2673" s="79" t="s">
        <v>5701</v>
      </c>
      <c r="K2673" s="80">
        <f t="shared" si="112"/>
        <v>8</v>
      </c>
      <c r="L2673" s="48" t="s">
        <v>249</v>
      </c>
      <c r="M2673" s="79" t="s">
        <v>7127</v>
      </c>
      <c r="N2673" s="224">
        <v>8</v>
      </c>
      <c r="O2673" s="48" t="s">
        <v>7078</v>
      </c>
      <c r="P2673" s="75">
        <v>46022</v>
      </c>
      <c r="Q2673" s="75">
        <v>46022</v>
      </c>
      <c r="R2673" s="75">
        <v>40179</v>
      </c>
      <c r="S2673" s="48">
        <v>1</v>
      </c>
      <c r="T2673" s="48" t="s">
        <v>274</v>
      </c>
      <c r="U2673" s="48" t="s">
        <v>1112</v>
      </c>
      <c r="V2673" s="82" t="s">
        <v>5704</v>
      </c>
      <c r="W2673" s="75">
        <v>43465</v>
      </c>
      <c r="X2673" s="48">
        <v>15000000</v>
      </c>
      <c r="Y2673" s="77">
        <v>5000000000</v>
      </c>
      <c r="Z2673" s="94">
        <v>150000000</v>
      </c>
      <c r="AA2673" s="77">
        <v>0</v>
      </c>
      <c r="AB2673" s="48">
        <v>2</v>
      </c>
      <c r="AC2673" s="75">
        <v>46022</v>
      </c>
      <c r="AD2673" s="77">
        <v>5000000000</v>
      </c>
      <c r="AE2673" s="77">
        <v>5000000000</v>
      </c>
      <c r="AF2673" s="48">
        <v>15000000</v>
      </c>
    </row>
    <row r="2674" spans="1:32" x14ac:dyDescent="0.25">
      <c r="A2674" s="85" t="s">
        <v>13119</v>
      </c>
      <c r="B2674" s="48" t="s">
        <v>13619</v>
      </c>
      <c r="C2674" s="77">
        <v>2000000000</v>
      </c>
      <c r="D2674" s="48"/>
      <c r="E2674" s="75">
        <v>46022</v>
      </c>
      <c r="F2674" s="77">
        <v>5000000000</v>
      </c>
      <c r="G2674" s="77">
        <v>7000000000</v>
      </c>
      <c r="H2674" s="77">
        <v>2000000000</v>
      </c>
      <c r="I2674" s="77">
        <v>150000000</v>
      </c>
      <c r="J2674" s="79" t="s">
        <v>5701</v>
      </c>
      <c r="K2674" s="80">
        <f t="shared" si="112"/>
        <v>8</v>
      </c>
      <c r="L2674" s="48" t="s">
        <v>249</v>
      </c>
      <c r="M2674" s="79" t="s">
        <v>7127</v>
      </c>
      <c r="N2674" s="224">
        <v>8</v>
      </c>
      <c r="O2674" s="48" t="s">
        <v>7078</v>
      </c>
      <c r="P2674" s="75">
        <v>46022</v>
      </c>
      <c r="Q2674" s="75">
        <v>46022</v>
      </c>
      <c r="R2674" s="75">
        <v>40179</v>
      </c>
      <c r="S2674" s="48">
        <v>1</v>
      </c>
      <c r="T2674" s="48" t="s">
        <v>274</v>
      </c>
      <c r="U2674" s="48" t="s">
        <v>1112</v>
      </c>
      <c r="V2674" s="82" t="s">
        <v>5704</v>
      </c>
      <c r="W2674" s="75">
        <v>43465</v>
      </c>
      <c r="X2674" s="48">
        <v>15000000</v>
      </c>
      <c r="Y2674" s="77">
        <v>5000000000</v>
      </c>
      <c r="Z2674" s="94">
        <v>150000000</v>
      </c>
      <c r="AA2674" s="77">
        <v>0</v>
      </c>
      <c r="AB2674" s="48">
        <v>2</v>
      </c>
      <c r="AC2674" s="75">
        <v>46022</v>
      </c>
      <c r="AD2674" s="77">
        <v>5000000000</v>
      </c>
      <c r="AE2674" s="77">
        <v>5000000000</v>
      </c>
      <c r="AF2674" s="48">
        <v>15000000</v>
      </c>
    </row>
    <row r="2675" spans="1:32" x14ac:dyDescent="0.25">
      <c r="A2675" s="73" t="s">
        <v>13120</v>
      </c>
      <c r="B2675" s="48" t="s">
        <v>13620</v>
      </c>
      <c r="C2675" s="77">
        <v>2000000000</v>
      </c>
      <c r="D2675" s="48"/>
      <c r="E2675" s="75">
        <v>46022</v>
      </c>
      <c r="F2675" s="77">
        <v>5000000000</v>
      </c>
      <c r="G2675" s="77">
        <v>7000000000</v>
      </c>
      <c r="H2675" s="77">
        <v>2000000000</v>
      </c>
      <c r="I2675" s="77">
        <v>150000000</v>
      </c>
      <c r="J2675" s="79" t="s">
        <v>5701</v>
      </c>
      <c r="K2675" s="80">
        <f t="shared" si="112"/>
        <v>8</v>
      </c>
      <c r="L2675" s="48" t="s">
        <v>249</v>
      </c>
      <c r="M2675" s="79" t="s">
        <v>7127</v>
      </c>
      <c r="N2675" s="224">
        <v>8</v>
      </c>
      <c r="O2675" s="48" t="s">
        <v>7078</v>
      </c>
      <c r="P2675" s="75">
        <v>46022</v>
      </c>
      <c r="Q2675" s="75">
        <v>46022</v>
      </c>
      <c r="R2675" s="75">
        <v>40179</v>
      </c>
      <c r="S2675" s="48">
        <v>1</v>
      </c>
      <c r="T2675" s="48" t="s">
        <v>274</v>
      </c>
      <c r="U2675" s="48" t="s">
        <v>1112</v>
      </c>
      <c r="V2675" s="82" t="s">
        <v>5704</v>
      </c>
      <c r="W2675" s="75">
        <v>43465</v>
      </c>
      <c r="X2675" s="48">
        <v>15000000</v>
      </c>
      <c r="Y2675" s="77">
        <v>5000000000</v>
      </c>
      <c r="Z2675" s="94">
        <v>150000000</v>
      </c>
      <c r="AA2675" s="77">
        <v>0</v>
      </c>
      <c r="AB2675" s="48">
        <v>2</v>
      </c>
      <c r="AC2675" s="75">
        <v>46022</v>
      </c>
      <c r="AD2675" s="77">
        <v>5000000000</v>
      </c>
      <c r="AE2675" s="77">
        <v>5000000000</v>
      </c>
      <c r="AF2675" s="48">
        <v>15000000</v>
      </c>
    </row>
    <row r="2676" spans="1:32" x14ac:dyDescent="0.25">
      <c r="A2676" s="85" t="s">
        <v>13121</v>
      </c>
      <c r="B2676" s="48" t="s">
        <v>13621</v>
      </c>
      <c r="C2676" s="77">
        <v>2000000000</v>
      </c>
      <c r="D2676" s="48"/>
      <c r="E2676" s="75">
        <v>46022</v>
      </c>
      <c r="F2676" s="77">
        <v>5000000000</v>
      </c>
      <c r="G2676" s="77">
        <v>7000000000</v>
      </c>
      <c r="H2676" s="77">
        <v>2000000000</v>
      </c>
      <c r="I2676" s="77">
        <v>150000000</v>
      </c>
      <c r="J2676" s="79" t="s">
        <v>5701</v>
      </c>
      <c r="K2676" s="80">
        <f t="shared" si="112"/>
        <v>8</v>
      </c>
      <c r="L2676" s="48" t="s">
        <v>249</v>
      </c>
      <c r="M2676" s="79" t="s">
        <v>7127</v>
      </c>
      <c r="N2676" s="224">
        <v>8</v>
      </c>
      <c r="O2676" s="48" t="s">
        <v>7078</v>
      </c>
      <c r="P2676" s="75">
        <v>46022</v>
      </c>
      <c r="Q2676" s="75">
        <v>46022</v>
      </c>
      <c r="R2676" s="75">
        <v>40179</v>
      </c>
      <c r="S2676" s="48">
        <v>1</v>
      </c>
      <c r="T2676" s="48" t="s">
        <v>274</v>
      </c>
      <c r="U2676" s="48" t="s">
        <v>1112</v>
      </c>
      <c r="V2676" s="82" t="s">
        <v>5704</v>
      </c>
      <c r="W2676" s="75">
        <v>43465</v>
      </c>
      <c r="X2676" s="48">
        <v>15000000</v>
      </c>
      <c r="Y2676" s="77">
        <v>5000000000</v>
      </c>
      <c r="Z2676" s="94">
        <v>150000000</v>
      </c>
      <c r="AA2676" s="77">
        <v>0</v>
      </c>
      <c r="AB2676" s="48">
        <v>2</v>
      </c>
      <c r="AC2676" s="75">
        <v>46022</v>
      </c>
      <c r="AD2676" s="77">
        <v>5000000000</v>
      </c>
      <c r="AE2676" s="77">
        <v>5000000000</v>
      </c>
      <c r="AF2676" s="48">
        <v>15000000</v>
      </c>
    </row>
    <row r="2677" spans="1:32" x14ac:dyDescent="0.25">
      <c r="A2677" s="85" t="s">
        <v>13122</v>
      </c>
      <c r="B2677" s="48" t="s">
        <v>13622</v>
      </c>
      <c r="C2677" s="77">
        <v>2000000000</v>
      </c>
      <c r="D2677" s="48"/>
      <c r="E2677" s="75">
        <v>46022</v>
      </c>
      <c r="F2677" s="77">
        <v>5000000000</v>
      </c>
      <c r="G2677" s="77">
        <v>7000000000</v>
      </c>
      <c r="H2677" s="77">
        <v>2000000000</v>
      </c>
      <c r="I2677" s="77">
        <v>150000000</v>
      </c>
      <c r="J2677" s="79" t="s">
        <v>5701</v>
      </c>
      <c r="K2677" s="80">
        <f t="shared" si="112"/>
        <v>8</v>
      </c>
      <c r="L2677" s="48" t="s">
        <v>249</v>
      </c>
      <c r="M2677" s="79" t="s">
        <v>7127</v>
      </c>
      <c r="N2677" s="224">
        <v>8</v>
      </c>
      <c r="O2677" s="48" t="s">
        <v>7078</v>
      </c>
      <c r="P2677" s="75">
        <v>46022</v>
      </c>
      <c r="Q2677" s="75">
        <v>46022</v>
      </c>
      <c r="R2677" s="75">
        <v>40179</v>
      </c>
      <c r="S2677" s="48">
        <v>1</v>
      </c>
      <c r="T2677" s="48" t="s">
        <v>274</v>
      </c>
      <c r="U2677" s="48" t="s">
        <v>1112</v>
      </c>
      <c r="V2677" s="82" t="s">
        <v>5704</v>
      </c>
      <c r="W2677" s="75">
        <v>43465</v>
      </c>
      <c r="X2677" s="48">
        <v>15000000</v>
      </c>
      <c r="Y2677" s="77">
        <v>5000000000</v>
      </c>
      <c r="Z2677" s="94">
        <v>150000000</v>
      </c>
      <c r="AA2677" s="77">
        <v>0</v>
      </c>
      <c r="AB2677" s="48">
        <v>2</v>
      </c>
      <c r="AC2677" s="75">
        <v>46022</v>
      </c>
      <c r="AD2677" s="77">
        <v>5000000000</v>
      </c>
      <c r="AE2677" s="77">
        <v>5000000000</v>
      </c>
      <c r="AF2677" s="48">
        <v>15000000</v>
      </c>
    </row>
    <row r="2678" spans="1:32" x14ac:dyDescent="0.25">
      <c r="A2678" s="73" t="s">
        <v>13123</v>
      </c>
      <c r="B2678" s="48" t="s">
        <v>13623</v>
      </c>
      <c r="C2678" s="77">
        <v>2000000000</v>
      </c>
      <c r="D2678" s="48"/>
      <c r="E2678" s="75">
        <v>46022</v>
      </c>
      <c r="F2678" s="77">
        <v>5000000000</v>
      </c>
      <c r="G2678" s="77">
        <v>7000000000</v>
      </c>
      <c r="H2678" s="77">
        <v>2000000000</v>
      </c>
      <c r="I2678" s="77">
        <v>150000000</v>
      </c>
      <c r="J2678" s="79" t="s">
        <v>5701</v>
      </c>
      <c r="K2678" s="80">
        <f t="shared" si="112"/>
        <v>8</v>
      </c>
      <c r="L2678" s="48" t="s">
        <v>249</v>
      </c>
      <c r="M2678" s="79" t="s">
        <v>7127</v>
      </c>
      <c r="N2678" s="224">
        <v>8</v>
      </c>
      <c r="O2678" s="48" t="s">
        <v>7078</v>
      </c>
      <c r="P2678" s="75">
        <v>46022</v>
      </c>
      <c r="Q2678" s="75">
        <v>46022</v>
      </c>
      <c r="R2678" s="75">
        <v>40179</v>
      </c>
      <c r="S2678" s="48">
        <v>1</v>
      </c>
      <c r="T2678" s="48" t="s">
        <v>274</v>
      </c>
      <c r="U2678" s="48" t="s">
        <v>1112</v>
      </c>
      <c r="V2678" s="82" t="s">
        <v>5704</v>
      </c>
      <c r="W2678" s="75">
        <v>43465</v>
      </c>
      <c r="X2678" s="48">
        <v>15000000</v>
      </c>
      <c r="Y2678" s="77">
        <v>5000000000</v>
      </c>
      <c r="Z2678" s="94">
        <v>150000000</v>
      </c>
      <c r="AA2678" s="77">
        <v>0</v>
      </c>
      <c r="AB2678" s="48">
        <v>2</v>
      </c>
      <c r="AC2678" s="75">
        <v>46022</v>
      </c>
      <c r="AD2678" s="77">
        <v>5000000000</v>
      </c>
      <c r="AE2678" s="77">
        <v>5000000000</v>
      </c>
      <c r="AF2678" s="48">
        <v>15000000</v>
      </c>
    </row>
    <row r="2679" spans="1:32" x14ac:dyDescent="0.25">
      <c r="A2679" s="85" t="s">
        <v>13124</v>
      </c>
      <c r="B2679" s="48" t="s">
        <v>13624</v>
      </c>
      <c r="C2679" s="77">
        <v>2000000000</v>
      </c>
      <c r="D2679" s="48"/>
      <c r="E2679" s="75">
        <v>46022</v>
      </c>
      <c r="F2679" s="77">
        <v>5000000000</v>
      </c>
      <c r="G2679" s="77">
        <v>7000000000</v>
      </c>
      <c r="H2679" s="77">
        <v>2000000000</v>
      </c>
      <c r="I2679" s="77">
        <v>150000000</v>
      </c>
      <c r="J2679" s="79" t="s">
        <v>5701</v>
      </c>
      <c r="K2679" s="80">
        <f t="shared" si="112"/>
        <v>8</v>
      </c>
      <c r="L2679" s="48" t="s">
        <v>249</v>
      </c>
      <c r="M2679" s="79" t="s">
        <v>7127</v>
      </c>
      <c r="N2679" s="224">
        <v>8</v>
      </c>
      <c r="O2679" s="48" t="s">
        <v>7078</v>
      </c>
      <c r="P2679" s="75">
        <v>46022</v>
      </c>
      <c r="Q2679" s="75">
        <v>46022</v>
      </c>
      <c r="R2679" s="75">
        <v>40179</v>
      </c>
      <c r="S2679" s="48">
        <v>1</v>
      </c>
      <c r="T2679" s="48" t="s">
        <v>274</v>
      </c>
      <c r="U2679" s="48" t="s">
        <v>1112</v>
      </c>
      <c r="V2679" s="82" t="s">
        <v>5704</v>
      </c>
      <c r="W2679" s="75">
        <v>43465</v>
      </c>
      <c r="X2679" s="48">
        <v>15000000</v>
      </c>
      <c r="Y2679" s="77">
        <v>5000000000</v>
      </c>
      <c r="Z2679" s="94">
        <v>150000000</v>
      </c>
      <c r="AA2679" s="77">
        <v>0</v>
      </c>
      <c r="AB2679" s="48">
        <v>2</v>
      </c>
      <c r="AC2679" s="75">
        <v>46022</v>
      </c>
      <c r="AD2679" s="77">
        <v>5000000000</v>
      </c>
      <c r="AE2679" s="77">
        <v>5000000000</v>
      </c>
      <c r="AF2679" s="48">
        <v>15000000</v>
      </c>
    </row>
    <row r="2680" spans="1:32" x14ac:dyDescent="0.25">
      <c r="A2680" s="85" t="s">
        <v>13125</v>
      </c>
      <c r="B2680" s="48" t="s">
        <v>13625</v>
      </c>
      <c r="C2680" s="77">
        <v>2000000000</v>
      </c>
      <c r="D2680" s="48"/>
      <c r="E2680" s="75">
        <v>46022</v>
      </c>
      <c r="F2680" s="77">
        <v>5000000000</v>
      </c>
      <c r="G2680" s="77">
        <v>7000000000</v>
      </c>
      <c r="H2680" s="77">
        <v>2000000000</v>
      </c>
      <c r="I2680" s="77">
        <v>150000000</v>
      </c>
      <c r="J2680" s="79" t="s">
        <v>5701</v>
      </c>
      <c r="K2680" s="80">
        <f t="shared" si="112"/>
        <v>8</v>
      </c>
      <c r="L2680" s="48" t="s">
        <v>249</v>
      </c>
      <c r="M2680" s="79" t="s">
        <v>7127</v>
      </c>
      <c r="N2680" s="224">
        <v>8</v>
      </c>
      <c r="O2680" s="48" t="s">
        <v>7078</v>
      </c>
      <c r="P2680" s="75">
        <v>46022</v>
      </c>
      <c r="Q2680" s="75">
        <v>46022</v>
      </c>
      <c r="R2680" s="75">
        <v>40179</v>
      </c>
      <c r="S2680" s="48">
        <v>1</v>
      </c>
      <c r="T2680" s="48" t="s">
        <v>274</v>
      </c>
      <c r="U2680" s="48" t="s">
        <v>1112</v>
      </c>
      <c r="V2680" s="82" t="s">
        <v>5704</v>
      </c>
      <c r="W2680" s="75">
        <v>43465</v>
      </c>
      <c r="X2680" s="48">
        <v>15000000</v>
      </c>
      <c r="Y2680" s="77">
        <v>5000000000</v>
      </c>
      <c r="Z2680" s="94">
        <v>150000000</v>
      </c>
      <c r="AA2680" s="77">
        <v>0</v>
      </c>
      <c r="AB2680" s="48">
        <v>2</v>
      </c>
      <c r="AC2680" s="75">
        <v>46022</v>
      </c>
      <c r="AD2680" s="77">
        <v>5000000000</v>
      </c>
      <c r="AE2680" s="77">
        <v>5000000000</v>
      </c>
      <c r="AF2680" s="48">
        <v>15000000</v>
      </c>
    </row>
    <row r="2681" spans="1:32" x14ac:dyDescent="0.25">
      <c r="A2681" s="73" t="s">
        <v>13126</v>
      </c>
      <c r="B2681" s="48" t="s">
        <v>13626</v>
      </c>
      <c r="C2681" s="77">
        <v>2000000000</v>
      </c>
      <c r="D2681" s="48"/>
      <c r="E2681" s="75">
        <v>46022</v>
      </c>
      <c r="F2681" s="77">
        <v>5000000000</v>
      </c>
      <c r="G2681" s="77">
        <v>7000000000</v>
      </c>
      <c r="H2681" s="77">
        <v>2000000000</v>
      </c>
      <c r="I2681" s="77">
        <v>150000000</v>
      </c>
      <c r="J2681" s="79" t="s">
        <v>5701</v>
      </c>
      <c r="K2681" s="80">
        <f t="shared" si="112"/>
        <v>8</v>
      </c>
      <c r="L2681" s="48" t="s">
        <v>249</v>
      </c>
      <c r="M2681" s="79" t="s">
        <v>7127</v>
      </c>
      <c r="N2681" s="224">
        <v>8</v>
      </c>
      <c r="O2681" s="48" t="s">
        <v>7078</v>
      </c>
      <c r="P2681" s="75">
        <v>46022</v>
      </c>
      <c r="Q2681" s="75">
        <v>46022</v>
      </c>
      <c r="R2681" s="75">
        <v>40179</v>
      </c>
      <c r="S2681" s="48">
        <v>1</v>
      </c>
      <c r="T2681" s="48" t="s">
        <v>274</v>
      </c>
      <c r="U2681" s="48" t="s">
        <v>1112</v>
      </c>
      <c r="V2681" s="82" t="s">
        <v>5704</v>
      </c>
      <c r="W2681" s="75">
        <v>43465</v>
      </c>
      <c r="X2681" s="48">
        <v>15000000</v>
      </c>
      <c r="Y2681" s="77">
        <v>5000000000</v>
      </c>
      <c r="Z2681" s="94">
        <v>150000000</v>
      </c>
      <c r="AA2681" s="77">
        <v>0</v>
      </c>
      <c r="AB2681" s="48">
        <v>2</v>
      </c>
      <c r="AC2681" s="75">
        <v>46022</v>
      </c>
      <c r="AD2681" s="77">
        <v>5000000000</v>
      </c>
      <c r="AE2681" s="77">
        <v>5000000000</v>
      </c>
      <c r="AF2681" s="48">
        <v>15000000</v>
      </c>
    </row>
    <row r="2682" spans="1:32" x14ac:dyDescent="0.25">
      <c r="A2682" s="85" t="s">
        <v>13127</v>
      </c>
      <c r="B2682" s="48" t="s">
        <v>13627</v>
      </c>
      <c r="C2682" s="77">
        <v>2000000000</v>
      </c>
      <c r="D2682" s="48"/>
      <c r="E2682" s="75">
        <v>46022</v>
      </c>
      <c r="F2682" s="77">
        <v>5000000000</v>
      </c>
      <c r="G2682" s="77">
        <v>7000000000</v>
      </c>
      <c r="H2682" s="77">
        <v>2000000000</v>
      </c>
      <c r="I2682" s="77">
        <v>150000000</v>
      </c>
      <c r="J2682" s="79" t="s">
        <v>5701</v>
      </c>
      <c r="K2682" s="80">
        <f t="shared" si="112"/>
        <v>8</v>
      </c>
      <c r="L2682" s="48" t="s">
        <v>249</v>
      </c>
      <c r="M2682" s="79" t="s">
        <v>7127</v>
      </c>
      <c r="N2682" s="224">
        <v>8</v>
      </c>
      <c r="O2682" s="48" t="s">
        <v>7078</v>
      </c>
      <c r="P2682" s="75">
        <v>46022</v>
      </c>
      <c r="Q2682" s="75">
        <v>46022</v>
      </c>
      <c r="R2682" s="75">
        <v>40179</v>
      </c>
      <c r="S2682" s="48">
        <v>1</v>
      </c>
      <c r="T2682" s="48" t="s">
        <v>274</v>
      </c>
      <c r="U2682" s="48" t="s">
        <v>1112</v>
      </c>
      <c r="V2682" s="82" t="s">
        <v>5704</v>
      </c>
      <c r="W2682" s="75">
        <v>43465</v>
      </c>
      <c r="X2682" s="48">
        <v>15000000</v>
      </c>
      <c r="Y2682" s="77">
        <v>5000000000</v>
      </c>
      <c r="Z2682" s="94">
        <v>150000000</v>
      </c>
      <c r="AA2682" s="77">
        <v>0</v>
      </c>
      <c r="AB2682" s="48">
        <v>2</v>
      </c>
      <c r="AC2682" s="75">
        <v>46022</v>
      </c>
      <c r="AD2682" s="77">
        <v>5000000000</v>
      </c>
      <c r="AE2682" s="77">
        <v>5000000000</v>
      </c>
      <c r="AF2682" s="48">
        <v>15000000</v>
      </c>
    </row>
    <row r="2683" spans="1:32" x14ac:dyDescent="0.25">
      <c r="A2683" s="85" t="s">
        <v>13128</v>
      </c>
      <c r="B2683" s="48" t="s">
        <v>13628</v>
      </c>
      <c r="C2683" s="77">
        <v>2000000000</v>
      </c>
      <c r="D2683" s="48"/>
      <c r="E2683" s="75">
        <v>46022</v>
      </c>
      <c r="F2683" s="77">
        <v>5000000000</v>
      </c>
      <c r="G2683" s="77">
        <v>7000000000</v>
      </c>
      <c r="H2683" s="77">
        <v>2000000000</v>
      </c>
      <c r="I2683" s="77">
        <v>150000000</v>
      </c>
      <c r="J2683" s="79" t="s">
        <v>5701</v>
      </c>
      <c r="K2683" s="80">
        <f t="shared" si="112"/>
        <v>8</v>
      </c>
      <c r="L2683" s="48" t="s">
        <v>249</v>
      </c>
      <c r="M2683" s="79" t="s">
        <v>7127</v>
      </c>
      <c r="N2683" s="224">
        <v>8</v>
      </c>
      <c r="O2683" s="48" t="s">
        <v>7078</v>
      </c>
      <c r="P2683" s="75">
        <v>46022</v>
      </c>
      <c r="Q2683" s="75">
        <v>46022</v>
      </c>
      <c r="R2683" s="75">
        <v>40179</v>
      </c>
      <c r="S2683" s="48">
        <v>1</v>
      </c>
      <c r="T2683" s="48" t="s">
        <v>274</v>
      </c>
      <c r="U2683" s="48" t="s">
        <v>1112</v>
      </c>
      <c r="V2683" s="82" t="s">
        <v>5704</v>
      </c>
      <c r="W2683" s="75">
        <v>43465</v>
      </c>
      <c r="X2683" s="48">
        <v>15000000</v>
      </c>
      <c r="Y2683" s="77">
        <v>5000000000</v>
      </c>
      <c r="Z2683" s="94">
        <v>150000000</v>
      </c>
      <c r="AA2683" s="77">
        <v>0</v>
      </c>
      <c r="AB2683" s="48">
        <v>2</v>
      </c>
      <c r="AC2683" s="75">
        <v>46022</v>
      </c>
      <c r="AD2683" s="77">
        <v>5000000000</v>
      </c>
      <c r="AE2683" s="77">
        <v>5000000000</v>
      </c>
      <c r="AF2683" s="48">
        <v>15000000</v>
      </c>
    </row>
    <row r="2684" spans="1:32" x14ac:dyDescent="0.25">
      <c r="A2684" s="73" t="s">
        <v>13129</v>
      </c>
      <c r="B2684" s="48" t="s">
        <v>13629</v>
      </c>
      <c r="C2684" s="77">
        <v>2000000000</v>
      </c>
      <c r="D2684" s="48"/>
      <c r="E2684" s="75">
        <v>46022</v>
      </c>
      <c r="F2684" s="77">
        <v>5000000000</v>
      </c>
      <c r="G2684" s="77">
        <v>7000000000</v>
      </c>
      <c r="H2684" s="77">
        <v>2000000000</v>
      </c>
      <c r="I2684" s="77">
        <v>150000000</v>
      </c>
      <c r="J2684" s="79" t="s">
        <v>5701</v>
      </c>
      <c r="K2684" s="80">
        <f t="shared" si="112"/>
        <v>8</v>
      </c>
      <c r="L2684" s="48" t="s">
        <v>249</v>
      </c>
      <c r="M2684" s="79" t="s">
        <v>7127</v>
      </c>
      <c r="N2684" s="224">
        <v>8</v>
      </c>
      <c r="O2684" s="48" t="s">
        <v>7078</v>
      </c>
      <c r="P2684" s="75">
        <v>46022</v>
      </c>
      <c r="Q2684" s="75">
        <v>46022</v>
      </c>
      <c r="R2684" s="75">
        <v>40179</v>
      </c>
      <c r="S2684" s="48">
        <v>1</v>
      </c>
      <c r="T2684" s="48" t="s">
        <v>274</v>
      </c>
      <c r="U2684" s="48" t="s">
        <v>1112</v>
      </c>
      <c r="V2684" s="82" t="s">
        <v>5704</v>
      </c>
      <c r="W2684" s="75">
        <v>43465</v>
      </c>
      <c r="X2684" s="48">
        <v>15000000</v>
      </c>
      <c r="Y2684" s="77">
        <v>5000000000</v>
      </c>
      <c r="Z2684" s="94">
        <v>150000000</v>
      </c>
      <c r="AA2684" s="77">
        <v>0</v>
      </c>
      <c r="AB2684" s="48">
        <v>2</v>
      </c>
      <c r="AC2684" s="75">
        <v>46022</v>
      </c>
      <c r="AD2684" s="77">
        <v>5000000000</v>
      </c>
      <c r="AE2684" s="77">
        <v>5000000000</v>
      </c>
      <c r="AF2684" s="48">
        <v>15000000</v>
      </c>
    </row>
    <row r="2685" spans="1:32" x14ac:dyDescent="0.25">
      <c r="A2685" s="85" t="s">
        <v>13130</v>
      </c>
      <c r="B2685" s="48" t="s">
        <v>13630</v>
      </c>
      <c r="C2685" s="77">
        <v>2000000000</v>
      </c>
      <c r="D2685" s="48"/>
      <c r="E2685" s="75">
        <v>46022</v>
      </c>
      <c r="F2685" s="77">
        <v>5000000000</v>
      </c>
      <c r="G2685" s="77">
        <v>7000000000</v>
      </c>
      <c r="H2685" s="77">
        <v>2000000000</v>
      </c>
      <c r="I2685" s="77">
        <v>150000000</v>
      </c>
      <c r="J2685" s="79" t="s">
        <v>5701</v>
      </c>
      <c r="K2685" s="80">
        <f t="shared" si="112"/>
        <v>8</v>
      </c>
      <c r="L2685" s="48" t="s">
        <v>249</v>
      </c>
      <c r="M2685" s="79" t="s">
        <v>7127</v>
      </c>
      <c r="N2685" s="224">
        <v>8</v>
      </c>
      <c r="O2685" s="48" t="s">
        <v>7078</v>
      </c>
      <c r="P2685" s="75">
        <v>46022</v>
      </c>
      <c r="Q2685" s="75">
        <v>46022</v>
      </c>
      <c r="R2685" s="75">
        <v>40179</v>
      </c>
      <c r="S2685" s="48">
        <v>1</v>
      </c>
      <c r="T2685" s="48" t="s">
        <v>274</v>
      </c>
      <c r="U2685" s="48" t="s">
        <v>1112</v>
      </c>
      <c r="V2685" s="82" t="s">
        <v>5704</v>
      </c>
      <c r="W2685" s="75">
        <v>43465</v>
      </c>
      <c r="X2685" s="48">
        <v>15000000</v>
      </c>
      <c r="Y2685" s="77">
        <v>5000000000</v>
      </c>
      <c r="Z2685" s="94">
        <v>150000000</v>
      </c>
      <c r="AA2685" s="77">
        <v>0</v>
      </c>
      <c r="AB2685" s="48">
        <v>2</v>
      </c>
      <c r="AC2685" s="75">
        <v>46022</v>
      </c>
      <c r="AD2685" s="77">
        <v>5000000000</v>
      </c>
      <c r="AE2685" s="77">
        <v>5000000000</v>
      </c>
      <c r="AF2685" s="48">
        <v>15000000</v>
      </c>
    </row>
    <row r="2686" spans="1:32" x14ac:dyDescent="0.25">
      <c r="A2686" s="85" t="s">
        <v>13131</v>
      </c>
      <c r="B2686" s="48" t="s">
        <v>13631</v>
      </c>
      <c r="C2686" s="77">
        <v>2000000000</v>
      </c>
      <c r="D2686" s="48"/>
      <c r="E2686" s="75">
        <v>46022</v>
      </c>
      <c r="F2686" s="77">
        <v>5000000000</v>
      </c>
      <c r="G2686" s="77">
        <v>7000000000</v>
      </c>
      <c r="H2686" s="77">
        <v>2000000000</v>
      </c>
      <c r="I2686" s="77">
        <v>150000000</v>
      </c>
      <c r="J2686" s="79" t="s">
        <v>5701</v>
      </c>
      <c r="K2686" s="80">
        <f t="shared" si="112"/>
        <v>8</v>
      </c>
      <c r="L2686" s="48" t="s">
        <v>249</v>
      </c>
      <c r="M2686" s="79" t="s">
        <v>7127</v>
      </c>
      <c r="N2686" s="224">
        <v>8</v>
      </c>
      <c r="O2686" s="48" t="s">
        <v>7078</v>
      </c>
      <c r="P2686" s="75">
        <v>46022</v>
      </c>
      <c r="Q2686" s="75">
        <v>46022</v>
      </c>
      <c r="R2686" s="75">
        <v>40179</v>
      </c>
      <c r="S2686" s="48">
        <v>1</v>
      </c>
      <c r="T2686" s="48" t="s">
        <v>274</v>
      </c>
      <c r="U2686" s="48" t="s">
        <v>1112</v>
      </c>
      <c r="V2686" s="82" t="s">
        <v>5704</v>
      </c>
      <c r="W2686" s="75">
        <v>43465</v>
      </c>
      <c r="X2686" s="48">
        <v>15000000</v>
      </c>
      <c r="Y2686" s="77">
        <v>5000000000</v>
      </c>
      <c r="Z2686" s="94">
        <v>150000000</v>
      </c>
      <c r="AA2686" s="77">
        <v>0</v>
      </c>
      <c r="AB2686" s="48">
        <v>2</v>
      </c>
      <c r="AC2686" s="75">
        <v>46022</v>
      </c>
      <c r="AD2686" s="77">
        <v>5000000000</v>
      </c>
      <c r="AE2686" s="77">
        <v>5000000000</v>
      </c>
      <c r="AF2686" s="48">
        <v>15000000</v>
      </c>
    </row>
    <row r="2687" spans="1:32" x14ac:dyDescent="0.25">
      <c r="A2687" s="73" t="s">
        <v>13132</v>
      </c>
      <c r="B2687" s="48" t="s">
        <v>13632</v>
      </c>
      <c r="C2687" s="77">
        <v>2000000000</v>
      </c>
      <c r="D2687" s="48"/>
      <c r="E2687" s="75">
        <v>46022</v>
      </c>
      <c r="F2687" s="77">
        <v>5000000000</v>
      </c>
      <c r="G2687" s="77">
        <v>7000000000</v>
      </c>
      <c r="H2687" s="77">
        <v>2000000000</v>
      </c>
      <c r="I2687" s="77">
        <v>150000000</v>
      </c>
      <c r="J2687" s="79" t="s">
        <v>5701</v>
      </c>
      <c r="K2687" s="80">
        <f t="shared" si="112"/>
        <v>8</v>
      </c>
      <c r="L2687" s="48" t="s">
        <v>249</v>
      </c>
      <c r="M2687" s="79" t="s">
        <v>7127</v>
      </c>
      <c r="N2687" s="224">
        <v>8</v>
      </c>
      <c r="O2687" s="48" t="s">
        <v>7078</v>
      </c>
      <c r="P2687" s="75">
        <v>46022</v>
      </c>
      <c r="Q2687" s="75">
        <v>46022</v>
      </c>
      <c r="R2687" s="75">
        <v>40179</v>
      </c>
      <c r="S2687" s="48">
        <v>1</v>
      </c>
      <c r="T2687" s="48" t="s">
        <v>274</v>
      </c>
      <c r="U2687" s="48" t="s">
        <v>1112</v>
      </c>
      <c r="V2687" s="82" t="s">
        <v>5704</v>
      </c>
      <c r="W2687" s="75">
        <v>43465</v>
      </c>
      <c r="X2687" s="48">
        <v>15000000</v>
      </c>
      <c r="Y2687" s="77">
        <v>5000000000</v>
      </c>
      <c r="Z2687" s="94">
        <v>150000000</v>
      </c>
      <c r="AA2687" s="77">
        <v>0</v>
      </c>
      <c r="AB2687" s="48">
        <v>2</v>
      </c>
      <c r="AC2687" s="75">
        <v>46022</v>
      </c>
      <c r="AD2687" s="77">
        <v>5000000000</v>
      </c>
      <c r="AE2687" s="77">
        <v>5000000000</v>
      </c>
      <c r="AF2687" s="48">
        <v>15000000</v>
      </c>
    </row>
    <row r="2688" spans="1:32" x14ac:dyDescent="0.25">
      <c r="A2688" s="85" t="s">
        <v>13133</v>
      </c>
      <c r="B2688" s="48" t="s">
        <v>13633</v>
      </c>
      <c r="C2688" s="77">
        <v>2000000000</v>
      </c>
      <c r="D2688" s="48"/>
      <c r="E2688" s="75">
        <v>46022</v>
      </c>
      <c r="F2688" s="77">
        <v>5000000000</v>
      </c>
      <c r="G2688" s="77">
        <v>7000000000</v>
      </c>
      <c r="H2688" s="77">
        <v>2000000000</v>
      </c>
      <c r="I2688" s="77">
        <v>150000000</v>
      </c>
      <c r="J2688" s="79" t="s">
        <v>5701</v>
      </c>
      <c r="K2688" s="80">
        <f t="shared" si="112"/>
        <v>8</v>
      </c>
      <c r="L2688" s="48" t="s">
        <v>249</v>
      </c>
      <c r="M2688" s="79" t="s">
        <v>7127</v>
      </c>
      <c r="N2688" s="224">
        <v>8</v>
      </c>
      <c r="O2688" s="48" t="s">
        <v>7078</v>
      </c>
      <c r="P2688" s="75">
        <v>46022</v>
      </c>
      <c r="Q2688" s="75">
        <v>46022</v>
      </c>
      <c r="R2688" s="75">
        <v>40179</v>
      </c>
      <c r="S2688" s="48">
        <v>1</v>
      </c>
      <c r="T2688" s="48" t="s">
        <v>274</v>
      </c>
      <c r="U2688" s="48" t="s">
        <v>1112</v>
      </c>
      <c r="V2688" s="82" t="s">
        <v>5704</v>
      </c>
      <c r="W2688" s="75">
        <v>43465</v>
      </c>
      <c r="X2688" s="48">
        <v>15000000</v>
      </c>
      <c r="Y2688" s="77">
        <v>5000000000</v>
      </c>
      <c r="Z2688" s="94">
        <v>150000000</v>
      </c>
      <c r="AA2688" s="77">
        <v>0</v>
      </c>
      <c r="AB2688" s="48">
        <v>2</v>
      </c>
      <c r="AC2688" s="75">
        <v>46022</v>
      </c>
      <c r="AD2688" s="77">
        <v>5000000000</v>
      </c>
      <c r="AE2688" s="77">
        <v>5000000000</v>
      </c>
      <c r="AF2688" s="48">
        <v>15000000</v>
      </c>
    </row>
    <row r="2689" spans="1:32" x14ac:dyDescent="0.25">
      <c r="A2689" s="85" t="s">
        <v>13134</v>
      </c>
      <c r="B2689" s="48" t="s">
        <v>13634</v>
      </c>
      <c r="C2689" s="77">
        <v>2000000000</v>
      </c>
      <c r="D2689" s="48"/>
      <c r="E2689" s="75">
        <v>46022</v>
      </c>
      <c r="F2689" s="77">
        <v>5000000000</v>
      </c>
      <c r="G2689" s="77">
        <v>7000000000</v>
      </c>
      <c r="H2689" s="77">
        <v>2000000000</v>
      </c>
      <c r="I2689" s="77">
        <v>150000000</v>
      </c>
      <c r="J2689" s="79" t="s">
        <v>5701</v>
      </c>
      <c r="K2689" s="80">
        <f t="shared" si="112"/>
        <v>8</v>
      </c>
      <c r="L2689" s="48" t="s">
        <v>249</v>
      </c>
      <c r="M2689" s="79" t="s">
        <v>7127</v>
      </c>
      <c r="N2689" s="224">
        <v>8</v>
      </c>
      <c r="O2689" s="48" t="s">
        <v>7078</v>
      </c>
      <c r="P2689" s="75">
        <v>46022</v>
      </c>
      <c r="Q2689" s="75">
        <v>46022</v>
      </c>
      <c r="R2689" s="75">
        <v>40179</v>
      </c>
      <c r="S2689" s="48">
        <v>1</v>
      </c>
      <c r="T2689" s="48" t="s">
        <v>274</v>
      </c>
      <c r="U2689" s="48" t="s">
        <v>1112</v>
      </c>
      <c r="V2689" s="82" t="s">
        <v>5704</v>
      </c>
      <c r="W2689" s="75">
        <v>43465</v>
      </c>
      <c r="X2689" s="48">
        <v>15000000</v>
      </c>
      <c r="Y2689" s="77">
        <v>5000000000</v>
      </c>
      <c r="Z2689" s="94">
        <v>150000000</v>
      </c>
      <c r="AA2689" s="77">
        <v>0</v>
      </c>
      <c r="AB2689" s="48">
        <v>2</v>
      </c>
      <c r="AC2689" s="75">
        <v>46022</v>
      </c>
      <c r="AD2689" s="77">
        <v>5000000000</v>
      </c>
      <c r="AE2689" s="77">
        <v>5000000000</v>
      </c>
      <c r="AF2689" s="48">
        <v>15000000</v>
      </c>
    </row>
    <row r="2690" spans="1:32" x14ac:dyDescent="0.25">
      <c r="A2690" s="73" t="s">
        <v>13135</v>
      </c>
      <c r="B2690" s="48" t="s">
        <v>13635</v>
      </c>
      <c r="C2690" s="77">
        <v>2000000000</v>
      </c>
      <c r="D2690" s="48"/>
      <c r="E2690" s="75">
        <v>46022</v>
      </c>
      <c r="F2690" s="77">
        <v>5000000000</v>
      </c>
      <c r="G2690" s="77">
        <v>7000000000</v>
      </c>
      <c r="H2690" s="77">
        <v>2000000000</v>
      </c>
      <c r="I2690" s="77">
        <v>150000000</v>
      </c>
      <c r="J2690" s="79" t="s">
        <v>5701</v>
      </c>
      <c r="K2690" s="80">
        <f t="shared" si="112"/>
        <v>8</v>
      </c>
      <c r="L2690" s="48" t="s">
        <v>249</v>
      </c>
      <c r="M2690" s="79" t="s">
        <v>7127</v>
      </c>
      <c r="N2690" s="224">
        <v>8</v>
      </c>
      <c r="O2690" s="48" t="s">
        <v>7078</v>
      </c>
      <c r="P2690" s="75">
        <v>46022</v>
      </c>
      <c r="Q2690" s="75">
        <v>46022</v>
      </c>
      <c r="R2690" s="75">
        <v>40179</v>
      </c>
      <c r="S2690" s="48">
        <v>1</v>
      </c>
      <c r="T2690" s="48" t="s">
        <v>274</v>
      </c>
      <c r="U2690" s="48" t="s">
        <v>1112</v>
      </c>
      <c r="V2690" s="82" t="s">
        <v>5704</v>
      </c>
      <c r="W2690" s="75">
        <v>43465</v>
      </c>
      <c r="X2690" s="48">
        <v>15000000</v>
      </c>
      <c r="Y2690" s="77">
        <v>5000000000</v>
      </c>
      <c r="Z2690" s="94">
        <v>150000000</v>
      </c>
      <c r="AA2690" s="77">
        <v>0</v>
      </c>
      <c r="AB2690" s="48">
        <v>2</v>
      </c>
      <c r="AC2690" s="75">
        <v>46022</v>
      </c>
      <c r="AD2690" s="77">
        <v>5000000000</v>
      </c>
      <c r="AE2690" s="77">
        <v>5000000000</v>
      </c>
      <c r="AF2690" s="48">
        <v>15000000</v>
      </c>
    </row>
    <row r="2691" spans="1:32" x14ac:dyDescent="0.25">
      <c r="A2691" s="85" t="s">
        <v>13136</v>
      </c>
      <c r="B2691" s="48" t="s">
        <v>13636</v>
      </c>
      <c r="C2691" s="77">
        <v>2000000000</v>
      </c>
      <c r="D2691" s="48"/>
      <c r="E2691" s="75">
        <v>46022</v>
      </c>
      <c r="F2691" s="77">
        <v>5000000000</v>
      </c>
      <c r="G2691" s="77">
        <v>7000000000</v>
      </c>
      <c r="H2691" s="77">
        <v>2000000000</v>
      </c>
      <c r="I2691" s="77">
        <v>150000000</v>
      </c>
      <c r="J2691" s="79" t="s">
        <v>5701</v>
      </c>
      <c r="K2691" s="80">
        <f t="shared" ref="K2691:K2754" si="113">N2691</f>
        <v>8</v>
      </c>
      <c r="L2691" s="48" t="s">
        <v>249</v>
      </c>
      <c r="M2691" s="79" t="s">
        <v>7127</v>
      </c>
      <c r="N2691" s="224">
        <v>8</v>
      </c>
      <c r="O2691" s="48" t="s">
        <v>7078</v>
      </c>
      <c r="P2691" s="75">
        <v>46022</v>
      </c>
      <c r="Q2691" s="75">
        <v>46022</v>
      </c>
      <c r="R2691" s="75">
        <v>40179</v>
      </c>
      <c r="S2691" s="48">
        <v>1</v>
      </c>
      <c r="T2691" s="48" t="s">
        <v>274</v>
      </c>
      <c r="U2691" s="48" t="s">
        <v>1112</v>
      </c>
      <c r="V2691" s="82" t="s">
        <v>5704</v>
      </c>
      <c r="W2691" s="75">
        <v>43465</v>
      </c>
      <c r="X2691" s="48">
        <v>15000000</v>
      </c>
      <c r="Y2691" s="77">
        <v>5000000000</v>
      </c>
      <c r="Z2691" s="94">
        <v>150000000</v>
      </c>
      <c r="AA2691" s="77">
        <v>0</v>
      </c>
      <c r="AB2691" s="48">
        <v>2</v>
      </c>
      <c r="AC2691" s="75">
        <v>46022</v>
      </c>
      <c r="AD2691" s="77">
        <v>5000000000</v>
      </c>
      <c r="AE2691" s="77">
        <v>5000000000</v>
      </c>
      <c r="AF2691" s="48">
        <v>15000000</v>
      </c>
    </row>
    <row r="2692" spans="1:32" x14ac:dyDescent="0.25">
      <c r="A2692" s="85" t="s">
        <v>13137</v>
      </c>
      <c r="B2692" s="48" t="s">
        <v>13637</v>
      </c>
      <c r="C2692" s="77">
        <v>2000000000</v>
      </c>
      <c r="D2692" s="48"/>
      <c r="E2692" s="75">
        <v>46022</v>
      </c>
      <c r="F2692" s="77">
        <v>5000000000</v>
      </c>
      <c r="G2692" s="77">
        <v>7000000000</v>
      </c>
      <c r="H2692" s="77">
        <v>2000000000</v>
      </c>
      <c r="I2692" s="77">
        <v>150000000</v>
      </c>
      <c r="J2692" s="79" t="s">
        <v>5701</v>
      </c>
      <c r="K2692" s="80">
        <f t="shared" si="113"/>
        <v>8</v>
      </c>
      <c r="L2692" s="48" t="s">
        <v>249</v>
      </c>
      <c r="M2692" s="79" t="s">
        <v>7127</v>
      </c>
      <c r="N2692" s="224">
        <v>8</v>
      </c>
      <c r="O2692" s="48" t="s">
        <v>7078</v>
      </c>
      <c r="P2692" s="75">
        <v>46022</v>
      </c>
      <c r="Q2692" s="75">
        <v>46022</v>
      </c>
      <c r="R2692" s="75">
        <v>40179</v>
      </c>
      <c r="S2692" s="48">
        <v>1</v>
      </c>
      <c r="T2692" s="48" t="s">
        <v>274</v>
      </c>
      <c r="U2692" s="48" t="s">
        <v>1112</v>
      </c>
      <c r="V2692" s="82" t="s">
        <v>5704</v>
      </c>
      <c r="W2692" s="75">
        <v>43465</v>
      </c>
      <c r="X2692" s="48">
        <v>15000000</v>
      </c>
      <c r="Y2692" s="77">
        <v>5000000000</v>
      </c>
      <c r="Z2692" s="94">
        <v>150000000</v>
      </c>
      <c r="AA2692" s="77">
        <v>0</v>
      </c>
      <c r="AB2692" s="48">
        <v>2</v>
      </c>
      <c r="AC2692" s="75">
        <v>46022</v>
      </c>
      <c r="AD2692" s="77">
        <v>5000000000</v>
      </c>
      <c r="AE2692" s="77">
        <v>5000000000</v>
      </c>
      <c r="AF2692" s="48">
        <v>15000000</v>
      </c>
    </row>
    <row r="2693" spans="1:32" x14ac:dyDescent="0.25">
      <c r="A2693" s="73" t="s">
        <v>13138</v>
      </c>
      <c r="B2693" s="48" t="s">
        <v>13638</v>
      </c>
      <c r="C2693" s="77">
        <v>2000000000</v>
      </c>
      <c r="D2693" s="48"/>
      <c r="E2693" s="75">
        <v>46022</v>
      </c>
      <c r="F2693" s="77">
        <v>5000000000</v>
      </c>
      <c r="G2693" s="77">
        <v>7000000000</v>
      </c>
      <c r="H2693" s="77">
        <v>2000000000</v>
      </c>
      <c r="I2693" s="77">
        <v>150000000</v>
      </c>
      <c r="J2693" s="79" t="s">
        <v>5701</v>
      </c>
      <c r="K2693" s="80">
        <f t="shared" si="113"/>
        <v>8</v>
      </c>
      <c r="L2693" s="48" t="s">
        <v>249</v>
      </c>
      <c r="M2693" s="79" t="s">
        <v>7127</v>
      </c>
      <c r="N2693" s="224">
        <v>8</v>
      </c>
      <c r="O2693" s="48" t="s">
        <v>7078</v>
      </c>
      <c r="P2693" s="75">
        <v>46022</v>
      </c>
      <c r="Q2693" s="75">
        <v>46022</v>
      </c>
      <c r="R2693" s="75">
        <v>40179</v>
      </c>
      <c r="S2693" s="48">
        <v>1</v>
      </c>
      <c r="T2693" s="48" t="s">
        <v>274</v>
      </c>
      <c r="U2693" s="48" t="s">
        <v>1112</v>
      </c>
      <c r="V2693" s="82" t="s">
        <v>5704</v>
      </c>
      <c r="W2693" s="75">
        <v>43465</v>
      </c>
      <c r="X2693" s="48">
        <v>15000000</v>
      </c>
      <c r="Y2693" s="77">
        <v>5000000000</v>
      </c>
      <c r="Z2693" s="94">
        <v>150000000</v>
      </c>
      <c r="AA2693" s="77">
        <v>0</v>
      </c>
      <c r="AB2693" s="48">
        <v>2</v>
      </c>
      <c r="AC2693" s="75">
        <v>46022</v>
      </c>
      <c r="AD2693" s="77">
        <v>5000000000</v>
      </c>
      <c r="AE2693" s="77">
        <v>5000000000</v>
      </c>
      <c r="AF2693" s="48">
        <v>15000000</v>
      </c>
    </row>
    <row r="2694" spans="1:32" x14ac:dyDescent="0.25">
      <c r="A2694" s="85" t="s">
        <v>13139</v>
      </c>
      <c r="B2694" s="48" t="s">
        <v>13639</v>
      </c>
      <c r="C2694" s="77">
        <v>2000000000</v>
      </c>
      <c r="D2694" s="48"/>
      <c r="E2694" s="75">
        <v>46022</v>
      </c>
      <c r="F2694" s="77">
        <v>5000000000</v>
      </c>
      <c r="G2694" s="77">
        <v>7000000000</v>
      </c>
      <c r="H2694" s="77">
        <v>2000000000</v>
      </c>
      <c r="I2694" s="77">
        <v>150000000</v>
      </c>
      <c r="J2694" s="79" t="s">
        <v>5701</v>
      </c>
      <c r="K2694" s="80">
        <f t="shared" si="113"/>
        <v>8</v>
      </c>
      <c r="L2694" s="48" t="s">
        <v>249</v>
      </c>
      <c r="M2694" s="79" t="s">
        <v>7127</v>
      </c>
      <c r="N2694" s="224">
        <v>8</v>
      </c>
      <c r="O2694" s="48" t="s">
        <v>7078</v>
      </c>
      <c r="P2694" s="75">
        <v>46022</v>
      </c>
      <c r="Q2694" s="75">
        <v>46022</v>
      </c>
      <c r="R2694" s="75">
        <v>40179</v>
      </c>
      <c r="S2694" s="48">
        <v>1</v>
      </c>
      <c r="T2694" s="48" t="s">
        <v>274</v>
      </c>
      <c r="U2694" s="48" t="s">
        <v>1112</v>
      </c>
      <c r="V2694" s="82" t="s">
        <v>5704</v>
      </c>
      <c r="W2694" s="75">
        <v>43465</v>
      </c>
      <c r="X2694" s="48">
        <v>15000000</v>
      </c>
      <c r="Y2694" s="77">
        <v>5000000000</v>
      </c>
      <c r="Z2694" s="94">
        <v>150000000</v>
      </c>
      <c r="AA2694" s="77">
        <v>0</v>
      </c>
      <c r="AB2694" s="48">
        <v>2</v>
      </c>
      <c r="AC2694" s="75">
        <v>46022</v>
      </c>
      <c r="AD2694" s="77">
        <v>5000000000</v>
      </c>
      <c r="AE2694" s="77">
        <v>5000000000</v>
      </c>
      <c r="AF2694" s="48">
        <v>15000000</v>
      </c>
    </row>
    <row r="2695" spans="1:32" x14ac:dyDescent="0.25">
      <c r="A2695" s="85" t="s">
        <v>13140</v>
      </c>
      <c r="B2695" s="48" t="s">
        <v>13640</v>
      </c>
      <c r="C2695" s="77">
        <v>2000000000</v>
      </c>
      <c r="D2695" s="48"/>
      <c r="E2695" s="75">
        <v>46022</v>
      </c>
      <c r="F2695" s="77">
        <v>5000000000</v>
      </c>
      <c r="G2695" s="77">
        <v>7000000000</v>
      </c>
      <c r="H2695" s="77">
        <v>2000000000</v>
      </c>
      <c r="I2695" s="77">
        <v>150000000</v>
      </c>
      <c r="J2695" s="79" t="s">
        <v>5701</v>
      </c>
      <c r="K2695" s="80">
        <f t="shared" si="113"/>
        <v>8</v>
      </c>
      <c r="L2695" s="48" t="s">
        <v>249</v>
      </c>
      <c r="M2695" s="79" t="s">
        <v>7127</v>
      </c>
      <c r="N2695" s="224">
        <v>8</v>
      </c>
      <c r="O2695" s="48" t="s">
        <v>7078</v>
      </c>
      <c r="P2695" s="75">
        <v>46022</v>
      </c>
      <c r="Q2695" s="75">
        <v>46022</v>
      </c>
      <c r="R2695" s="75">
        <v>40179</v>
      </c>
      <c r="S2695" s="48">
        <v>1</v>
      </c>
      <c r="T2695" s="48" t="s">
        <v>274</v>
      </c>
      <c r="U2695" s="48" t="s">
        <v>1112</v>
      </c>
      <c r="V2695" s="82" t="s">
        <v>5704</v>
      </c>
      <c r="W2695" s="75">
        <v>43465</v>
      </c>
      <c r="X2695" s="48">
        <v>15000000</v>
      </c>
      <c r="Y2695" s="77">
        <v>5000000000</v>
      </c>
      <c r="Z2695" s="94">
        <v>150000000</v>
      </c>
      <c r="AA2695" s="77">
        <v>0</v>
      </c>
      <c r="AB2695" s="48">
        <v>2</v>
      </c>
      <c r="AC2695" s="75">
        <v>46022</v>
      </c>
      <c r="AD2695" s="77">
        <v>5000000000</v>
      </c>
      <c r="AE2695" s="77">
        <v>5000000000</v>
      </c>
      <c r="AF2695" s="48">
        <v>15000000</v>
      </c>
    </row>
    <row r="2696" spans="1:32" x14ac:dyDescent="0.25">
      <c r="A2696" s="73" t="s">
        <v>13141</v>
      </c>
      <c r="B2696" s="48" t="s">
        <v>13641</v>
      </c>
      <c r="C2696" s="77">
        <v>2000000000</v>
      </c>
      <c r="D2696" s="48"/>
      <c r="E2696" s="75">
        <v>46022</v>
      </c>
      <c r="F2696" s="77">
        <v>5000000000</v>
      </c>
      <c r="G2696" s="77">
        <v>7000000000</v>
      </c>
      <c r="H2696" s="77">
        <v>2000000000</v>
      </c>
      <c r="I2696" s="77">
        <v>150000000</v>
      </c>
      <c r="J2696" s="79" t="s">
        <v>5701</v>
      </c>
      <c r="K2696" s="80">
        <f t="shared" si="113"/>
        <v>8</v>
      </c>
      <c r="L2696" s="48" t="s">
        <v>249</v>
      </c>
      <c r="M2696" s="79" t="s">
        <v>7127</v>
      </c>
      <c r="N2696" s="224">
        <v>8</v>
      </c>
      <c r="O2696" s="48" t="s">
        <v>7078</v>
      </c>
      <c r="P2696" s="75">
        <v>46022</v>
      </c>
      <c r="Q2696" s="75">
        <v>46022</v>
      </c>
      <c r="R2696" s="75">
        <v>40179</v>
      </c>
      <c r="S2696" s="48">
        <v>1</v>
      </c>
      <c r="T2696" s="48" t="s">
        <v>274</v>
      </c>
      <c r="U2696" s="48" t="s">
        <v>1112</v>
      </c>
      <c r="V2696" s="82" t="s">
        <v>5704</v>
      </c>
      <c r="W2696" s="75">
        <v>43465</v>
      </c>
      <c r="X2696" s="48">
        <v>15000000</v>
      </c>
      <c r="Y2696" s="77">
        <v>5000000000</v>
      </c>
      <c r="Z2696" s="94">
        <v>150000000</v>
      </c>
      <c r="AA2696" s="77">
        <v>0</v>
      </c>
      <c r="AB2696" s="48">
        <v>2</v>
      </c>
      <c r="AC2696" s="75">
        <v>46022</v>
      </c>
      <c r="AD2696" s="77">
        <v>5000000000</v>
      </c>
      <c r="AE2696" s="77">
        <v>5000000000</v>
      </c>
      <c r="AF2696" s="48">
        <v>15000000</v>
      </c>
    </row>
    <row r="2697" spans="1:32" x14ac:dyDescent="0.25">
      <c r="A2697" s="85" t="s">
        <v>13142</v>
      </c>
      <c r="B2697" s="48" t="s">
        <v>13642</v>
      </c>
      <c r="C2697" s="77">
        <v>2000000000</v>
      </c>
      <c r="D2697" s="48"/>
      <c r="E2697" s="75">
        <v>46022</v>
      </c>
      <c r="F2697" s="77">
        <v>5000000000</v>
      </c>
      <c r="G2697" s="77">
        <v>7000000000</v>
      </c>
      <c r="H2697" s="77">
        <v>2000000000</v>
      </c>
      <c r="I2697" s="77">
        <v>150000000</v>
      </c>
      <c r="J2697" s="79" t="s">
        <v>5701</v>
      </c>
      <c r="K2697" s="80">
        <f t="shared" si="113"/>
        <v>8</v>
      </c>
      <c r="L2697" s="48" t="s">
        <v>249</v>
      </c>
      <c r="M2697" s="79" t="s">
        <v>7127</v>
      </c>
      <c r="N2697" s="224">
        <v>8</v>
      </c>
      <c r="O2697" s="48" t="s">
        <v>7078</v>
      </c>
      <c r="P2697" s="75">
        <v>46022</v>
      </c>
      <c r="Q2697" s="75">
        <v>46022</v>
      </c>
      <c r="R2697" s="75">
        <v>40179</v>
      </c>
      <c r="S2697" s="48">
        <v>1</v>
      </c>
      <c r="T2697" s="48" t="s">
        <v>274</v>
      </c>
      <c r="U2697" s="48" t="s">
        <v>1112</v>
      </c>
      <c r="V2697" s="82" t="s">
        <v>5704</v>
      </c>
      <c r="W2697" s="75">
        <v>43465</v>
      </c>
      <c r="X2697" s="48">
        <v>15000000</v>
      </c>
      <c r="Y2697" s="77">
        <v>5000000000</v>
      </c>
      <c r="Z2697" s="94">
        <v>150000000</v>
      </c>
      <c r="AA2697" s="77">
        <v>0</v>
      </c>
      <c r="AB2697" s="48">
        <v>2</v>
      </c>
      <c r="AC2697" s="75">
        <v>46022</v>
      </c>
      <c r="AD2697" s="77">
        <v>5000000000</v>
      </c>
      <c r="AE2697" s="77">
        <v>5000000000</v>
      </c>
      <c r="AF2697" s="48">
        <v>15000000</v>
      </c>
    </row>
    <row r="2698" spans="1:32" x14ac:dyDescent="0.25">
      <c r="A2698" s="85" t="s">
        <v>13143</v>
      </c>
      <c r="B2698" s="48" t="s">
        <v>13643</v>
      </c>
      <c r="C2698" s="77">
        <v>2000000000</v>
      </c>
      <c r="D2698" s="48"/>
      <c r="E2698" s="75">
        <v>46022</v>
      </c>
      <c r="F2698" s="77">
        <v>5000000000</v>
      </c>
      <c r="G2698" s="77">
        <v>7000000000</v>
      </c>
      <c r="H2698" s="77">
        <v>2000000000</v>
      </c>
      <c r="I2698" s="77">
        <v>150000000</v>
      </c>
      <c r="J2698" s="79" t="s">
        <v>5701</v>
      </c>
      <c r="K2698" s="80">
        <f t="shared" si="113"/>
        <v>8</v>
      </c>
      <c r="L2698" s="48" t="s">
        <v>249</v>
      </c>
      <c r="M2698" s="79" t="s">
        <v>7127</v>
      </c>
      <c r="N2698" s="224">
        <v>8</v>
      </c>
      <c r="O2698" s="48" t="s">
        <v>7078</v>
      </c>
      <c r="P2698" s="75">
        <v>46022</v>
      </c>
      <c r="Q2698" s="75">
        <v>46022</v>
      </c>
      <c r="R2698" s="75">
        <v>40179</v>
      </c>
      <c r="S2698" s="48">
        <v>1</v>
      </c>
      <c r="T2698" s="48" t="s">
        <v>274</v>
      </c>
      <c r="U2698" s="48" t="s">
        <v>1112</v>
      </c>
      <c r="V2698" s="82" t="s">
        <v>5704</v>
      </c>
      <c r="W2698" s="75">
        <v>43465</v>
      </c>
      <c r="X2698" s="48">
        <v>15000000</v>
      </c>
      <c r="Y2698" s="77">
        <v>5000000000</v>
      </c>
      <c r="Z2698" s="94">
        <v>150000000</v>
      </c>
      <c r="AA2698" s="77">
        <v>0</v>
      </c>
      <c r="AB2698" s="48">
        <v>2</v>
      </c>
      <c r="AC2698" s="75">
        <v>46022</v>
      </c>
      <c r="AD2698" s="77">
        <v>5000000000</v>
      </c>
      <c r="AE2698" s="77">
        <v>5000000000</v>
      </c>
      <c r="AF2698" s="48">
        <v>15000000</v>
      </c>
    </row>
    <row r="2699" spans="1:32" x14ac:dyDescent="0.25">
      <c r="A2699" s="73" t="s">
        <v>13144</v>
      </c>
      <c r="B2699" s="48" t="s">
        <v>13644</v>
      </c>
      <c r="C2699" s="77">
        <v>2000000000</v>
      </c>
      <c r="D2699" s="48"/>
      <c r="E2699" s="75">
        <v>46022</v>
      </c>
      <c r="F2699" s="77">
        <v>5000000000</v>
      </c>
      <c r="G2699" s="77">
        <v>7000000000</v>
      </c>
      <c r="H2699" s="77">
        <v>2000000000</v>
      </c>
      <c r="I2699" s="77">
        <v>150000000</v>
      </c>
      <c r="J2699" s="79" t="s">
        <v>5701</v>
      </c>
      <c r="K2699" s="80">
        <f t="shared" si="113"/>
        <v>8</v>
      </c>
      <c r="L2699" s="48" t="s">
        <v>249</v>
      </c>
      <c r="M2699" s="79" t="s">
        <v>7127</v>
      </c>
      <c r="N2699" s="224">
        <v>8</v>
      </c>
      <c r="O2699" s="48" t="s">
        <v>7078</v>
      </c>
      <c r="P2699" s="75">
        <v>46022</v>
      </c>
      <c r="Q2699" s="75">
        <v>46022</v>
      </c>
      <c r="R2699" s="75">
        <v>40179</v>
      </c>
      <c r="S2699" s="48">
        <v>1</v>
      </c>
      <c r="T2699" s="48" t="s">
        <v>274</v>
      </c>
      <c r="U2699" s="48" t="s">
        <v>1112</v>
      </c>
      <c r="V2699" s="82" t="s">
        <v>5704</v>
      </c>
      <c r="W2699" s="75">
        <v>43465</v>
      </c>
      <c r="X2699" s="48">
        <v>15000000</v>
      </c>
      <c r="Y2699" s="77">
        <v>5000000000</v>
      </c>
      <c r="Z2699" s="94">
        <v>150000000</v>
      </c>
      <c r="AA2699" s="77">
        <v>0</v>
      </c>
      <c r="AB2699" s="48">
        <v>2</v>
      </c>
      <c r="AC2699" s="75">
        <v>46022</v>
      </c>
      <c r="AD2699" s="77">
        <v>5000000000</v>
      </c>
      <c r="AE2699" s="77">
        <v>5000000000</v>
      </c>
      <c r="AF2699" s="48">
        <v>15000000</v>
      </c>
    </row>
    <row r="2700" spans="1:32" x14ac:dyDescent="0.25">
      <c r="A2700" s="85" t="s">
        <v>13145</v>
      </c>
      <c r="B2700" s="48" t="s">
        <v>13645</v>
      </c>
      <c r="C2700" s="77">
        <v>2000000000</v>
      </c>
      <c r="D2700" s="48"/>
      <c r="E2700" s="75">
        <v>46022</v>
      </c>
      <c r="F2700" s="77">
        <v>5000000000</v>
      </c>
      <c r="G2700" s="77">
        <v>7000000000</v>
      </c>
      <c r="H2700" s="77">
        <v>2000000000</v>
      </c>
      <c r="I2700" s="77">
        <v>150000000</v>
      </c>
      <c r="J2700" s="79" t="s">
        <v>5701</v>
      </c>
      <c r="K2700" s="80">
        <f t="shared" si="113"/>
        <v>8</v>
      </c>
      <c r="L2700" s="48" t="s">
        <v>249</v>
      </c>
      <c r="M2700" s="79" t="s">
        <v>7127</v>
      </c>
      <c r="N2700" s="224">
        <v>8</v>
      </c>
      <c r="O2700" s="48" t="s">
        <v>7078</v>
      </c>
      <c r="P2700" s="75">
        <v>46022</v>
      </c>
      <c r="Q2700" s="75">
        <v>46022</v>
      </c>
      <c r="R2700" s="75">
        <v>40179</v>
      </c>
      <c r="S2700" s="48">
        <v>1</v>
      </c>
      <c r="T2700" s="48" t="s">
        <v>274</v>
      </c>
      <c r="U2700" s="48" t="s">
        <v>1112</v>
      </c>
      <c r="V2700" s="82" t="s">
        <v>5704</v>
      </c>
      <c r="W2700" s="75">
        <v>43465</v>
      </c>
      <c r="X2700" s="48">
        <v>15000000</v>
      </c>
      <c r="Y2700" s="77">
        <v>5000000000</v>
      </c>
      <c r="Z2700" s="94">
        <v>150000000</v>
      </c>
      <c r="AA2700" s="77">
        <v>0</v>
      </c>
      <c r="AB2700" s="48">
        <v>2</v>
      </c>
      <c r="AC2700" s="75">
        <v>46022</v>
      </c>
      <c r="AD2700" s="77">
        <v>5000000000</v>
      </c>
      <c r="AE2700" s="77">
        <v>5000000000</v>
      </c>
      <c r="AF2700" s="48">
        <v>15000000</v>
      </c>
    </row>
    <row r="2701" spans="1:32" x14ac:dyDescent="0.25">
      <c r="A2701" s="85" t="s">
        <v>13146</v>
      </c>
      <c r="B2701" s="48" t="s">
        <v>13646</v>
      </c>
      <c r="C2701" s="77">
        <v>2000000000</v>
      </c>
      <c r="D2701" s="48"/>
      <c r="E2701" s="75">
        <v>46022</v>
      </c>
      <c r="F2701" s="77">
        <v>5000000000</v>
      </c>
      <c r="G2701" s="77">
        <v>7000000000</v>
      </c>
      <c r="H2701" s="77">
        <v>2000000000</v>
      </c>
      <c r="I2701" s="77">
        <v>150000000</v>
      </c>
      <c r="J2701" s="79" t="s">
        <v>5701</v>
      </c>
      <c r="K2701" s="80">
        <f t="shared" si="113"/>
        <v>8</v>
      </c>
      <c r="L2701" s="48" t="s">
        <v>249</v>
      </c>
      <c r="M2701" s="79" t="s">
        <v>7127</v>
      </c>
      <c r="N2701" s="224">
        <v>8</v>
      </c>
      <c r="O2701" s="48" t="s">
        <v>7078</v>
      </c>
      <c r="P2701" s="75">
        <v>46022</v>
      </c>
      <c r="Q2701" s="75">
        <v>46022</v>
      </c>
      <c r="R2701" s="75">
        <v>40179</v>
      </c>
      <c r="S2701" s="48">
        <v>1</v>
      </c>
      <c r="T2701" s="48" t="s">
        <v>274</v>
      </c>
      <c r="U2701" s="48" t="s">
        <v>1112</v>
      </c>
      <c r="V2701" s="82" t="s">
        <v>5704</v>
      </c>
      <c r="W2701" s="75">
        <v>43465</v>
      </c>
      <c r="X2701" s="48">
        <v>15000000</v>
      </c>
      <c r="Y2701" s="77">
        <v>5000000000</v>
      </c>
      <c r="Z2701" s="94">
        <v>150000000</v>
      </c>
      <c r="AA2701" s="77">
        <v>0</v>
      </c>
      <c r="AB2701" s="48">
        <v>2</v>
      </c>
      <c r="AC2701" s="75">
        <v>46022</v>
      </c>
      <c r="AD2701" s="77">
        <v>5000000000</v>
      </c>
      <c r="AE2701" s="77">
        <v>5000000000</v>
      </c>
      <c r="AF2701" s="48">
        <v>15000000</v>
      </c>
    </row>
    <row r="2702" spans="1:32" x14ac:dyDescent="0.25">
      <c r="A2702" s="73" t="s">
        <v>13147</v>
      </c>
      <c r="B2702" s="48" t="s">
        <v>13647</v>
      </c>
      <c r="C2702" s="77">
        <v>2000000000</v>
      </c>
      <c r="D2702" s="48"/>
      <c r="E2702" s="75">
        <v>46022</v>
      </c>
      <c r="F2702" s="77">
        <v>5000000000</v>
      </c>
      <c r="G2702" s="77">
        <v>7000000000</v>
      </c>
      <c r="H2702" s="77">
        <v>2000000000</v>
      </c>
      <c r="I2702" s="77">
        <v>150000000</v>
      </c>
      <c r="J2702" s="79" t="s">
        <v>5701</v>
      </c>
      <c r="K2702" s="80">
        <f t="shared" si="113"/>
        <v>8</v>
      </c>
      <c r="L2702" s="48" t="s">
        <v>249</v>
      </c>
      <c r="M2702" s="79" t="s">
        <v>7127</v>
      </c>
      <c r="N2702" s="224">
        <v>8</v>
      </c>
      <c r="O2702" s="48" t="s">
        <v>7078</v>
      </c>
      <c r="P2702" s="75">
        <v>46022</v>
      </c>
      <c r="Q2702" s="75">
        <v>46022</v>
      </c>
      <c r="R2702" s="75">
        <v>40179</v>
      </c>
      <c r="S2702" s="48">
        <v>1</v>
      </c>
      <c r="T2702" s="48" t="s">
        <v>274</v>
      </c>
      <c r="U2702" s="48" t="s">
        <v>1112</v>
      </c>
      <c r="V2702" s="82" t="s">
        <v>5704</v>
      </c>
      <c r="W2702" s="75">
        <v>43465</v>
      </c>
      <c r="X2702" s="48">
        <v>15000000</v>
      </c>
      <c r="Y2702" s="77">
        <v>5000000000</v>
      </c>
      <c r="Z2702" s="94">
        <v>150000000</v>
      </c>
      <c r="AA2702" s="77">
        <v>0</v>
      </c>
      <c r="AB2702" s="48">
        <v>2</v>
      </c>
      <c r="AC2702" s="75">
        <v>46022</v>
      </c>
      <c r="AD2702" s="77">
        <v>5000000000</v>
      </c>
      <c r="AE2702" s="77">
        <v>5000000000</v>
      </c>
      <c r="AF2702" s="48">
        <v>15000000</v>
      </c>
    </row>
    <row r="2703" spans="1:32" x14ac:dyDescent="0.25">
      <c r="A2703" s="85" t="s">
        <v>13148</v>
      </c>
      <c r="B2703" s="48" t="s">
        <v>13648</v>
      </c>
      <c r="C2703" s="77">
        <v>2000000000</v>
      </c>
      <c r="D2703" s="48"/>
      <c r="E2703" s="75">
        <v>46022</v>
      </c>
      <c r="F2703" s="77">
        <v>5000000000</v>
      </c>
      <c r="G2703" s="77">
        <v>7000000000</v>
      </c>
      <c r="H2703" s="77">
        <v>2000000000</v>
      </c>
      <c r="I2703" s="77">
        <v>150000000</v>
      </c>
      <c r="J2703" s="79" t="s">
        <v>5701</v>
      </c>
      <c r="K2703" s="80">
        <f t="shared" si="113"/>
        <v>8</v>
      </c>
      <c r="L2703" s="48" t="s">
        <v>249</v>
      </c>
      <c r="M2703" s="79" t="s">
        <v>7127</v>
      </c>
      <c r="N2703" s="224">
        <v>8</v>
      </c>
      <c r="O2703" s="48" t="s">
        <v>7078</v>
      </c>
      <c r="P2703" s="75">
        <v>46022</v>
      </c>
      <c r="Q2703" s="75">
        <v>46022</v>
      </c>
      <c r="R2703" s="75">
        <v>40179</v>
      </c>
      <c r="S2703" s="48">
        <v>1</v>
      </c>
      <c r="T2703" s="48" t="s">
        <v>274</v>
      </c>
      <c r="U2703" s="48" t="s">
        <v>1112</v>
      </c>
      <c r="V2703" s="82" t="s">
        <v>5704</v>
      </c>
      <c r="W2703" s="75">
        <v>43465</v>
      </c>
      <c r="X2703" s="48">
        <v>15000000</v>
      </c>
      <c r="Y2703" s="77">
        <v>5000000000</v>
      </c>
      <c r="Z2703" s="94">
        <v>150000000</v>
      </c>
      <c r="AA2703" s="77">
        <v>0</v>
      </c>
      <c r="AB2703" s="48">
        <v>2</v>
      </c>
      <c r="AC2703" s="75">
        <v>46022</v>
      </c>
      <c r="AD2703" s="77">
        <v>5000000000</v>
      </c>
      <c r="AE2703" s="77">
        <v>5000000000</v>
      </c>
      <c r="AF2703" s="48">
        <v>15000000</v>
      </c>
    </row>
    <row r="2704" spans="1:32" x14ac:dyDescent="0.25">
      <c r="A2704" s="85" t="s">
        <v>13149</v>
      </c>
      <c r="B2704" s="48" t="s">
        <v>13649</v>
      </c>
      <c r="C2704" s="77">
        <v>2000000000</v>
      </c>
      <c r="D2704" s="48"/>
      <c r="E2704" s="75">
        <v>46022</v>
      </c>
      <c r="F2704" s="77">
        <v>5000000000</v>
      </c>
      <c r="G2704" s="77">
        <v>7000000000</v>
      </c>
      <c r="H2704" s="77">
        <v>2000000000</v>
      </c>
      <c r="I2704" s="77">
        <v>150000000</v>
      </c>
      <c r="J2704" s="79" t="s">
        <v>5701</v>
      </c>
      <c r="K2704" s="80">
        <f t="shared" si="113"/>
        <v>8</v>
      </c>
      <c r="L2704" s="48" t="s">
        <v>249</v>
      </c>
      <c r="M2704" s="79" t="s">
        <v>7127</v>
      </c>
      <c r="N2704" s="224">
        <v>8</v>
      </c>
      <c r="O2704" s="48" t="s">
        <v>7078</v>
      </c>
      <c r="P2704" s="75">
        <v>46022</v>
      </c>
      <c r="Q2704" s="75">
        <v>46022</v>
      </c>
      <c r="R2704" s="75">
        <v>40179</v>
      </c>
      <c r="S2704" s="48">
        <v>1</v>
      </c>
      <c r="T2704" s="48" t="s">
        <v>274</v>
      </c>
      <c r="U2704" s="48" t="s">
        <v>1112</v>
      </c>
      <c r="V2704" s="82" t="s">
        <v>5704</v>
      </c>
      <c r="W2704" s="75">
        <v>43465</v>
      </c>
      <c r="X2704" s="48">
        <v>15000000</v>
      </c>
      <c r="Y2704" s="77">
        <v>5000000000</v>
      </c>
      <c r="Z2704" s="94">
        <v>150000000</v>
      </c>
      <c r="AA2704" s="77">
        <v>0</v>
      </c>
      <c r="AB2704" s="48">
        <v>2</v>
      </c>
      <c r="AC2704" s="75">
        <v>46022</v>
      </c>
      <c r="AD2704" s="77">
        <v>5000000000</v>
      </c>
      <c r="AE2704" s="77">
        <v>5000000000</v>
      </c>
      <c r="AF2704" s="48">
        <v>15000000</v>
      </c>
    </row>
    <row r="2705" spans="1:32" x14ac:dyDescent="0.25">
      <c r="A2705" s="73" t="s">
        <v>13150</v>
      </c>
      <c r="B2705" s="48" t="s">
        <v>13650</v>
      </c>
      <c r="C2705" s="77">
        <v>2000000000</v>
      </c>
      <c r="D2705" s="48"/>
      <c r="E2705" s="75">
        <v>46022</v>
      </c>
      <c r="F2705" s="77">
        <v>5000000000</v>
      </c>
      <c r="G2705" s="77">
        <v>7000000000</v>
      </c>
      <c r="H2705" s="77">
        <v>2000000000</v>
      </c>
      <c r="I2705" s="77">
        <v>150000000</v>
      </c>
      <c r="J2705" s="79" t="s">
        <v>5701</v>
      </c>
      <c r="K2705" s="80">
        <f t="shared" si="113"/>
        <v>8</v>
      </c>
      <c r="L2705" s="48" t="s">
        <v>249</v>
      </c>
      <c r="M2705" s="79" t="s">
        <v>7127</v>
      </c>
      <c r="N2705" s="224">
        <v>8</v>
      </c>
      <c r="O2705" s="48" t="s">
        <v>7078</v>
      </c>
      <c r="P2705" s="75">
        <v>46022</v>
      </c>
      <c r="Q2705" s="75">
        <v>46022</v>
      </c>
      <c r="R2705" s="75">
        <v>40179</v>
      </c>
      <c r="S2705" s="48">
        <v>1</v>
      </c>
      <c r="T2705" s="48" t="s">
        <v>274</v>
      </c>
      <c r="U2705" s="48" t="s">
        <v>1112</v>
      </c>
      <c r="V2705" s="82" t="s">
        <v>5704</v>
      </c>
      <c r="W2705" s="75">
        <v>43465</v>
      </c>
      <c r="X2705" s="48">
        <v>15000000</v>
      </c>
      <c r="Y2705" s="77">
        <v>5000000000</v>
      </c>
      <c r="Z2705" s="94">
        <v>150000000</v>
      </c>
      <c r="AA2705" s="77">
        <v>0</v>
      </c>
      <c r="AB2705" s="48">
        <v>2</v>
      </c>
      <c r="AC2705" s="75">
        <v>46022</v>
      </c>
      <c r="AD2705" s="77">
        <v>5000000000</v>
      </c>
      <c r="AE2705" s="77">
        <v>5000000000</v>
      </c>
      <c r="AF2705" s="48">
        <v>15000000</v>
      </c>
    </row>
    <row r="2706" spans="1:32" x14ac:dyDescent="0.25">
      <c r="A2706" s="85" t="s">
        <v>13151</v>
      </c>
      <c r="B2706" s="48" t="s">
        <v>13651</v>
      </c>
      <c r="C2706" s="77">
        <v>2000000000</v>
      </c>
      <c r="D2706" s="48"/>
      <c r="E2706" s="75">
        <v>46022</v>
      </c>
      <c r="F2706" s="77">
        <v>5000000000</v>
      </c>
      <c r="G2706" s="77">
        <v>7000000000</v>
      </c>
      <c r="H2706" s="77">
        <v>2000000000</v>
      </c>
      <c r="I2706" s="77">
        <v>150000000</v>
      </c>
      <c r="J2706" s="79" t="s">
        <v>5701</v>
      </c>
      <c r="K2706" s="80">
        <f t="shared" si="113"/>
        <v>8</v>
      </c>
      <c r="L2706" s="48" t="s">
        <v>249</v>
      </c>
      <c r="M2706" s="79" t="s">
        <v>7127</v>
      </c>
      <c r="N2706" s="224">
        <v>8</v>
      </c>
      <c r="O2706" s="48" t="s">
        <v>7078</v>
      </c>
      <c r="P2706" s="75">
        <v>46022</v>
      </c>
      <c r="Q2706" s="75">
        <v>46022</v>
      </c>
      <c r="R2706" s="75">
        <v>40179</v>
      </c>
      <c r="S2706" s="48">
        <v>1</v>
      </c>
      <c r="T2706" s="48" t="s">
        <v>274</v>
      </c>
      <c r="U2706" s="48" t="s">
        <v>1112</v>
      </c>
      <c r="V2706" s="82" t="s">
        <v>5704</v>
      </c>
      <c r="W2706" s="75">
        <v>43465</v>
      </c>
      <c r="X2706" s="48">
        <v>15000000</v>
      </c>
      <c r="Y2706" s="77">
        <v>5000000000</v>
      </c>
      <c r="Z2706" s="94">
        <v>150000000</v>
      </c>
      <c r="AA2706" s="77">
        <v>0</v>
      </c>
      <c r="AB2706" s="48">
        <v>2</v>
      </c>
      <c r="AC2706" s="75">
        <v>46022</v>
      </c>
      <c r="AD2706" s="77">
        <v>5000000000</v>
      </c>
      <c r="AE2706" s="77">
        <v>5000000000</v>
      </c>
      <c r="AF2706" s="48">
        <v>15000000</v>
      </c>
    </row>
    <row r="2707" spans="1:32" x14ac:dyDescent="0.25">
      <c r="A2707" s="85" t="s">
        <v>13152</v>
      </c>
      <c r="B2707" s="48" t="s">
        <v>13652</v>
      </c>
      <c r="C2707" s="77">
        <v>2000000000</v>
      </c>
      <c r="D2707" s="48"/>
      <c r="E2707" s="75">
        <v>46022</v>
      </c>
      <c r="F2707" s="77">
        <v>5000000000</v>
      </c>
      <c r="G2707" s="77">
        <v>7000000000</v>
      </c>
      <c r="H2707" s="77">
        <v>2000000000</v>
      </c>
      <c r="I2707" s="77">
        <v>150000000</v>
      </c>
      <c r="J2707" s="79" t="s">
        <v>5701</v>
      </c>
      <c r="K2707" s="80">
        <f t="shared" si="113"/>
        <v>8</v>
      </c>
      <c r="L2707" s="48" t="s">
        <v>249</v>
      </c>
      <c r="M2707" s="79" t="s">
        <v>7127</v>
      </c>
      <c r="N2707" s="224">
        <v>8</v>
      </c>
      <c r="O2707" s="48" t="s">
        <v>7078</v>
      </c>
      <c r="P2707" s="75">
        <v>46022</v>
      </c>
      <c r="Q2707" s="75">
        <v>46022</v>
      </c>
      <c r="R2707" s="75">
        <v>40179</v>
      </c>
      <c r="S2707" s="48">
        <v>1</v>
      </c>
      <c r="T2707" s="48" t="s">
        <v>274</v>
      </c>
      <c r="U2707" s="48" t="s">
        <v>1112</v>
      </c>
      <c r="V2707" s="82" t="s">
        <v>5704</v>
      </c>
      <c r="W2707" s="75">
        <v>43465</v>
      </c>
      <c r="X2707" s="48">
        <v>15000000</v>
      </c>
      <c r="Y2707" s="77">
        <v>5000000000</v>
      </c>
      <c r="Z2707" s="94">
        <v>150000000</v>
      </c>
      <c r="AA2707" s="77">
        <v>0</v>
      </c>
      <c r="AB2707" s="48">
        <v>2</v>
      </c>
      <c r="AC2707" s="75">
        <v>46022</v>
      </c>
      <c r="AD2707" s="77">
        <v>5000000000</v>
      </c>
      <c r="AE2707" s="77">
        <v>5000000000</v>
      </c>
      <c r="AF2707" s="48">
        <v>15000000</v>
      </c>
    </row>
    <row r="2708" spans="1:32" x14ac:dyDescent="0.25">
      <c r="A2708" s="73" t="s">
        <v>13153</v>
      </c>
      <c r="B2708" s="48" t="s">
        <v>13653</v>
      </c>
      <c r="C2708" s="77">
        <v>2000000000</v>
      </c>
      <c r="D2708" s="48"/>
      <c r="E2708" s="75">
        <v>46022</v>
      </c>
      <c r="F2708" s="77">
        <v>5000000000</v>
      </c>
      <c r="G2708" s="77">
        <v>7000000000</v>
      </c>
      <c r="H2708" s="77">
        <v>2000000000</v>
      </c>
      <c r="I2708" s="77">
        <v>150000000</v>
      </c>
      <c r="J2708" s="79" t="s">
        <v>5701</v>
      </c>
      <c r="K2708" s="80">
        <f t="shared" si="113"/>
        <v>8</v>
      </c>
      <c r="L2708" s="48" t="s">
        <v>249</v>
      </c>
      <c r="M2708" s="79" t="s">
        <v>7127</v>
      </c>
      <c r="N2708" s="224">
        <v>8</v>
      </c>
      <c r="O2708" s="48" t="s">
        <v>7078</v>
      </c>
      <c r="P2708" s="75">
        <v>46022</v>
      </c>
      <c r="Q2708" s="75">
        <v>46022</v>
      </c>
      <c r="R2708" s="75">
        <v>40179</v>
      </c>
      <c r="S2708" s="48">
        <v>1</v>
      </c>
      <c r="T2708" s="48" t="s">
        <v>274</v>
      </c>
      <c r="U2708" s="48" t="s">
        <v>1112</v>
      </c>
      <c r="V2708" s="82" t="s">
        <v>5704</v>
      </c>
      <c r="W2708" s="75">
        <v>43465</v>
      </c>
      <c r="X2708" s="48">
        <v>15000000</v>
      </c>
      <c r="Y2708" s="77">
        <v>5000000000</v>
      </c>
      <c r="Z2708" s="94">
        <v>150000000</v>
      </c>
      <c r="AA2708" s="77">
        <v>0</v>
      </c>
      <c r="AB2708" s="48">
        <v>2</v>
      </c>
      <c r="AC2708" s="75">
        <v>46022</v>
      </c>
      <c r="AD2708" s="77">
        <v>5000000000</v>
      </c>
      <c r="AE2708" s="77">
        <v>5000000000</v>
      </c>
      <c r="AF2708" s="48">
        <v>15000000</v>
      </c>
    </row>
    <row r="2709" spans="1:32" x14ac:dyDescent="0.25">
      <c r="A2709" s="85" t="s">
        <v>13154</v>
      </c>
      <c r="B2709" s="48" t="s">
        <v>13654</v>
      </c>
      <c r="C2709" s="77">
        <v>2000000000</v>
      </c>
      <c r="D2709" s="48"/>
      <c r="E2709" s="75">
        <v>46022</v>
      </c>
      <c r="F2709" s="77">
        <v>5000000000</v>
      </c>
      <c r="G2709" s="77">
        <v>7000000000</v>
      </c>
      <c r="H2709" s="77">
        <v>2000000000</v>
      </c>
      <c r="I2709" s="77">
        <v>150000000</v>
      </c>
      <c r="J2709" s="79" t="s">
        <v>5701</v>
      </c>
      <c r="K2709" s="80">
        <f t="shared" si="113"/>
        <v>8</v>
      </c>
      <c r="L2709" s="48" t="s">
        <v>249</v>
      </c>
      <c r="M2709" s="79" t="s">
        <v>7127</v>
      </c>
      <c r="N2709" s="224">
        <v>8</v>
      </c>
      <c r="O2709" s="48" t="s">
        <v>7078</v>
      </c>
      <c r="P2709" s="75">
        <v>46022</v>
      </c>
      <c r="Q2709" s="75">
        <v>46022</v>
      </c>
      <c r="R2709" s="75">
        <v>40179</v>
      </c>
      <c r="S2709" s="48">
        <v>1</v>
      </c>
      <c r="T2709" s="48" t="s">
        <v>274</v>
      </c>
      <c r="U2709" s="48" t="s">
        <v>1112</v>
      </c>
      <c r="V2709" s="82" t="s">
        <v>5704</v>
      </c>
      <c r="W2709" s="75">
        <v>43465</v>
      </c>
      <c r="X2709" s="48">
        <v>15000000</v>
      </c>
      <c r="Y2709" s="77">
        <v>5000000000</v>
      </c>
      <c r="Z2709" s="94">
        <v>150000000</v>
      </c>
      <c r="AA2709" s="77">
        <v>0</v>
      </c>
      <c r="AB2709" s="48">
        <v>2</v>
      </c>
      <c r="AC2709" s="75">
        <v>46022</v>
      </c>
      <c r="AD2709" s="77">
        <v>5000000000</v>
      </c>
      <c r="AE2709" s="77">
        <v>5000000000</v>
      </c>
      <c r="AF2709" s="48">
        <v>15000000</v>
      </c>
    </row>
    <row r="2710" spans="1:32" x14ac:dyDescent="0.25">
      <c r="A2710" s="85" t="s">
        <v>13155</v>
      </c>
      <c r="B2710" s="48" t="s">
        <v>13655</v>
      </c>
      <c r="C2710" s="77">
        <v>2000000000</v>
      </c>
      <c r="D2710" s="48"/>
      <c r="E2710" s="75">
        <v>46022</v>
      </c>
      <c r="F2710" s="77">
        <v>5000000000</v>
      </c>
      <c r="G2710" s="77">
        <v>7000000000</v>
      </c>
      <c r="H2710" s="77">
        <v>2000000000</v>
      </c>
      <c r="I2710" s="77">
        <v>150000000</v>
      </c>
      <c r="J2710" s="79" t="s">
        <v>5701</v>
      </c>
      <c r="K2710" s="80">
        <f t="shared" si="113"/>
        <v>8</v>
      </c>
      <c r="L2710" s="48" t="s">
        <v>249</v>
      </c>
      <c r="M2710" s="79" t="s">
        <v>7127</v>
      </c>
      <c r="N2710" s="224">
        <v>8</v>
      </c>
      <c r="O2710" s="48" t="s">
        <v>7078</v>
      </c>
      <c r="P2710" s="75">
        <v>46022</v>
      </c>
      <c r="Q2710" s="75">
        <v>46022</v>
      </c>
      <c r="R2710" s="75">
        <v>40179</v>
      </c>
      <c r="S2710" s="48">
        <v>1</v>
      </c>
      <c r="T2710" s="48" t="s">
        <v>274</v>
      </c>
      <c r="U2710" s="48" t="s">
        <v>1112</v>
      </c>
      <c r="V2710" s="82" t="s">
        <v>5704</v>
      </c>
      <c r="W2710" s="75">
        <v>43465</v>
      </c>
      <c r="X2710" s="48">
        <v>15000000</v>
      </c>
      <c r="Y2710" s="77">
        <v>5000000000</v>
      </c>
      <c r="Z2710" s="94">
        <v>150000000</v>
      </c>
      <c r="AA2710" s="77">
        <v>0</v>
      </c>
      <c r="AB2710" s="48">
        <v>2</v>
      </c>
      <c r="AC2710" s="75">
        <v>46022</v>
      </c>
      <c r="AD2710" s="77">
        <v>5000000000</v>
      </c>
      <c r="AE2710" s="77">
        <v>5000000000</v>
      </c>
      <c r="AF2710" s="48">
        <v>15000000</v>
      </c>
    </row>
    <row r="2711" spans="1:32" x14ac:dyDescent="0.25">
      <c r="A2711" s="73" t="s">
        <v>13156</v>
      </c>
      <c r="B2711" s="48" t="s">
        <v>13656</v>
      </c>
      <c r="C2711" s="77">
        <v>2000000000</v>
      </c>
      <c r="D2711" s="48"/>
      <c r="E2711" s="75">
        <v>46022</v>
      </c>
      <c r="F2711" s="77">
        <v>5000000000</v>
      </c>
      <c r="G2711" s="77">
        <v>7000000000</v>
      </c>
      <c r="H2711" s="77">
        <v>2000000000</v>
      </c>
      <c r="I2711" s="77">
        <v>150000000</v>
      </c>
      <c r="J2711" s="79" t="s">
        <v>5701</v>
      </c>
      <c r="K2711" s="80">
        <f t="shared" si="113"/>
        <v>8</v>
      </c>
      <c r="L2711" s="48" t="s">
        <v>249</v>
      </c>
      <c r="M2711" s="79" t="s">
        <v>7127</v>
      </c>
      <c r="N2711" s="224">
        <v>8</v>
      </c>
      <c r="O2711" s="48" t="s">
        <v>7078</v>
      </c>
      <c r="P2711" s="75">
        <v>46022</v>
      </c>
      <c r="Q2711" s="75">
        <v>46022</v>
      </c>
      <c r="R2711" s="75">
        <v>40179</v>
      </c>
      <c r="S2711" s="48">
        <v>1</v>
      </c>
      <c r="T2711" s="48" t="s">
        <v>274</v>
      </c>
      <c r="U2711" s="48" t="s">
        <v>1112</v>
      </c>
      <c r="V2711" s="82" t="s">
        <v>5704</v>
      </c>
      <c r="W2711" s="75">
        <v>43465</v>
      </c>
      <c r="X2711" s="48">
        <v>15000000</v>
      </c>
      <c r="Y2711" s="77">
        <v>5000000000</v>
      </c>
      <c r="Z2711" s="94">
        <v>150000000</v>
      </c>
      <c r="AA2711" s="77">
        <v>0</v>
      </c>
      <c r="AB2711" s="48">
        <v>2</v>
      </c>
      <c r="AC2711" s="75">
        <v>46022</v>
      </c>
      <c r="AD2711" s="77">
        <v>5000000000</v>
      </c>
      <c r="AE2711" s="77">
        <v>5000000000</v>
      </c>
      <c r="AF2711" s="48">
        <v>15000000</v>
      </c>
    </row>
    <row r="2712" spans="1:32" x14ac:dyDescent="0.25">
      <c r="A2712" s="85" t="s">
        <v>13157</v>
      </c>
      <c r="B2712" s="48" t="s">
        <v>13657</v>
      </c>
      <c r="C2712" s="77">
        <v>2000000000</v>
      </c>
      <c r="D2712" s="48"/>
      <c r="E2712" s="75">
        <v>46022</v>
      </c>
      <c r="F2712" s="77">
        <v>5000000000</v>
      </c>
      <c r="G2712" s="77">
        <v>7000000000</v>
      </c>
      <c r="H2712" s="77">
        <v>2000000000</v>
      </c>
      <c r="I2712" s="77">
        <v>150000000</v>
      </c>
      <c r="J2712" s="79" t="s">
        <v>5701</v>
      </c>
      <c r="K2712" s="80">
        <f t="shared" si="113"/>
        <v>8</v>
      </c>
      <c r="L2712" s="48" t="s">
        <v>249</v>
      </c>
      <c r="M2712" s="79" t="s">
        <v>7127</v>
      </c>
      <c r="N2712" s="224">
        <v>8</v>
      </c>
      <c r="O2712" s="48" t="s">
        <v>7078</v>
      </c>
      <c r="P2712" s="75">
        <v>46022</v>
      </c>
      <c r="Q2712" s="75">
        <v>46022</v>
      </c>
      <c r="R2712" s="75">
        <v>40179</v>
      </c>
      <c r="S2712" s="48">
        <v>1</v>
      </c>
      <c r="T2712" s="48" t="s">
        <v>274</v>
      </c>
      <c r="U2712" s="48" t="s">
        <v>1112</v>
      </c>
      <c r="V2712" s="82" t="s">
        <v>5704</v>
      </c>
      <c r="W2712" s="75">
        <v>43465</v>
      </c>
      <c r="X2712" s="48">
        <v>15000000</v>
      </c>
      <c r="Y2712" s="77">
        <v>5000000000</v>
      </c>
      <c r="Z2712" s="94">
        <v>150000000</v>
      </c>
      <c r="AA2712" s="77">
        <v>0</v>
      </c>
      <c r="AB2712" s="48">
        <v>2</v>
      </c>
      <c r="AC2712" s="75">
        <v>46022</v>
      </c>
      <c r="AD2712" s="77">
        <v>5000000000</v>
      </c>
      <c r="AE2712" s="77">
        <v>5000000000</v>
      </c>
      <c r="AF2712" s="48">
        <v>15000000</v>
      </c>
    </row>
    <row r="2713" spans="1:32" x14ac:dyDescent="0.25">
      <c r="A2713" s="85" t="s">
        <v>13158</v>
      </c>
      <c r="B2713" s="48" t="s">
        <v>13658</v>
      </c>
      <c r="C2713" s="77">
        <v>2000000000</v>
      </c>
      <c r="D2713" s="48"/>
      <c r="E2713" s="75">
        <v>46022</v>
      </c>
      <c r="F2713" s="77">
        <v>5000000000</v>
      </c>
      <c r="G2713" s="77">
        <v>7000000000</v>
      </c>
      <c r="H2713" s="77">
        <v>2000000000</v>
      </c>
      <c r="I2713" s="77">
        <v>150000000</v>
      </c>
      <c r="J2713" s="79" t="s">
        <v>5701</v>
      </c>
      <c r="K2713" s="80">
        <f t="shared" si="113"/>
        <v>8</v>
      </c>
      <c r="L2713" s="48" t="s">
        <v>249</v>
      </c>
      <c r="M2713" s="79" t="s">
        <v>7127</v>
      </c>
      <c r="N2713" s="224">
        <v>8</v>
      </c>
      <c r="O2713" s="48" t="s">
        <v>7078</v>
      </c>
      <c r="P2713" s="75">
        <v>46022</v>
      </c>
      <c r="Q2713" s="75">
        <v>46022</v>
      </c>
      <c r="R2713" s="75">
        <v>40179</v>
      </c>
      <c r="S2713" s="48">
        <v>1</v>
      </c>
      <c r="T2713" s="48" t="s">
        <v>274</v>
      </c>
      <c r="U2713" s="48" t="s">
        <v>1112</v>
      </c>
      <c r="V2713" s="82" t="s">
        <v>5704</v>
      </c>
      <c r="W2713" s="75">
        <v>43465</v>
      </c>
      <c r="X2713" s="48">
        <v>15000000</v>
      </c>
      <c r="Y2713" s="77">
        <v>5000000000</v>
      </c>
      <c r="Z2713" s="94">
        <v>150000000</v>
      </c>
      <c r="AA2713" s="77">
        <v>0</v>
      </c>
      <c r="AB2713" s="48">
        <v>2</v>
      </c>
      <c r="AC2713" s="75">
        <v>46022</v>
      </c>
      <c r="AD2713" s="77">
        <v>5000000000</v>
      </c>
      <c r="AE2713" s="77">
        <v>5000000000</v>
      </c>
      <c r="AF2713" s="48">
        <v>15000000</v>
      </c>
    </row>
    <row r="2714" spans="1:32" x14ac:dyDescent="0.25">
      <c r="A2714" s="73" t="s">
        <v>13159</v>
      </c>
      <c r="B2714" s="48" t="s">
        <v>13659</v>
      </c>
      <c r="C2714" s="77">
        <v>2000000000</v>
      </c>
      <c r="D2714" s="48"/>
      <c r="E2714" s="75">
        <v>46022</v>
      </c>
      <c r="F2714" s="77">
        <v>5000000000</v>
      </c>
      <c r="G2714" s="77">
        <v>7000000000</v>
      </c>
      <c r="H2714" s="77">
        <v>2000000000</v>
      </c>
      <c r="I2714" s="77">
        <v>150000000</v>
      </c>
      <c r="J2714" s="79" t="s">
        <v>5701</v>
      </c>
      <c r="K2714" s="80">
        <f t="shared" si="113"/>
        <v>8</v>
      </c>
      <c r="L2714" s="48" t="s">
        <v>249</v>
      </c>
      <c r="M2714" s="79" t="s">
        <v>7127</v>
      </c>
      <c r="N2714" s="224">
        <v>8</v>
      </c>
      <c r="O2714" s="48" t="s">
        <v>7078</v>
      </c>
      <c r="P2714" s="75">
        <v>46022</v>
      </c>
      <c r="Q2714" s="75">
        <v>46022</v>
      </c>
      <c r="R2714" s="75">
        <v>40179</v>
      </c>
      <c r="S2714" s="48">
        <v>1</v>
      </c>
      <c r="T2714" s="48" t="s">
        <v>274</v>
      </c>
      <c r="U2714" s="48" t="s">
        <v>1112</v>
      </c>
      <c r="V2714" s="82" t="s">
        <v>5704</v>
      </c>
      <c r="W2714" s="75">
        <v>43465</v>
      </c>
      <c r="X2714" s="48">
        <v>15000000</v>
      </c>
      <c r="Y2714" s="77">
        <v>5000000000</v>
      </c>
      <c r="Z2714" s="94">
        <v>150000000</v>
      </c>
      <c r="AA2714" s="77">
        <v>0</v>
      </c>
      <c r="AB2714" s="48">
        <v>2</v>
      </c>
      <c r="AC2714" s="75">
        <v>46022</v>
      </c>
      <c r="AD2714" s="77">
        <v>5000000000</v>
      </c>
      <c r="AE2714" s="77">
        <v>5000000000</v>
      </c>
      <c r="AF2714" s="48">
        <v>15000000</v>
      </c>
    </row>
    <row r="2715" spans="1:32" x14ac:dyDescent="0.25">
      <c r="A2715" s="85" t="s">
        <v>13160</v>
      </c>
      <c r="B2715" s="48" t="s">
        <v>13660</v>
      </c>
      <c r="C2715" s="77">
        <v>2000000000</v>
      </c>
      <c r="D2715" s="48"/>
      <c r="E2715" s="75">
        <v>46022</v>
      </c>
      <c r="F2715" s="77">
        <v>5000000000</v>
      </c>
      <c r="G2715" s="77">
        <v>7000000000</v>
      </c>
      <c r="H2715" s="77">
        <v>2000000000</v>
      </c>
      <c r="I2715" s="77">
        <v>150000000</v>
      </c>
      <c r="J2715" s="79" t="s">
        <v>5701</v>
      </c>
      <c r="K2715" s="80">
        <f t="shared" si="113"/>
        <v>8</v>
      </c>
      <c r="L2715" s="48" t="s">
        <v>249</v>
      </c>
      <c r="M2715" s="79" t="s">
        <v>7127</v>
      </c>
      <c r="N2715" s="224">
        <v>8</v>
      </c>
      <c r="O2715" s="48" t="s">
        <v>7078</v>
      </c>
      <c r="P2715" s="75">
        <v>46022</v>
      </c>
      <c r="Q2715" s="75">
        <v>46022</v>
      </c>
      <c r="R2715" s="75">
        <v>40179</v>
      </c>
      <c r="S2715" s="48">
        <v>1</v>
      </c>
      <c r="T2715" s="48" t="s">
        <v>274</v>
      </c>
      <c r="U2715" s="48" t="s">
        <v>1112</v>
      </c>
      <c r="V2715" s="82" t="s">
        <v>5704</v>
      </c>
      <c r="W2715" s="75">
        <v>43465</v>
      </c>
      <c r="X2715" s="48">
        <v>15000000</v>
      </c>
      <c r="Y2715" s="77">
        <v>5000000000</v>
      </c>
      <c r="Z2715" s="94">
        <v>150000000</v>
      </c>
      <c r="AA2715" s="77">
        <v>0</v>
      </c>
      <c r="AB2715" s="48">
        <v>2</v>
      </c>
      <c r="AC2715" s="75">
        <v>46022</v>
      </c>
      <c r="AD2715" s="77">
        <v>5000000000</v>
      </c>
      <c r="AE2715" s="77">
        <v>5000000000</v>
      </c>
      <c r="AF2715" s="48">
        <v>15000000</v>
      </c>
    </row>
    <row r="2716" spans="1:32" x14ac:dyDescent="0.25">
      <c r="A2716" s="85" t="s">
        <v>13161</v>
      </c>
      <c r="B2716" s="48" t="s">
        <v>13661</v>
      </c>
      <c r="C2716" s="77">
        <v>2000000000</v>
      </c>
      <c r="D2716" s="48"/>
      <c r="E2716" s="75">
        <v>46022</v>
      </c>
      <c r="F2716" s="77">
        <v>5000000000</v>
      </c>
      <c r="G2716" s="77">
        <v>7000000000</v>
      </c>
      <c r="H2716" s="77">
        <v>2000000000</v>
      </c>
      <c r="I2716" s="77">
        <v>150000000</v>
      </c>
      <c r="J2716" s="79" t="s">
        <v>5701</v>
      </c>
      <c r="K2716" s="80">
        <f t="shared" si="113"/>
        <v>8</v>
      </c>
      <c r="L2716" s="48" t="s">
        <v>249</v>
      </c>
      <c r="M2716" s="79" t="s">
        <v>7127</v>
      </c>
      <c r="N2716" s="224">
        <v>8</v>
      </c>
      <c r="O2716" s="48" t="s">
        <v>7078</v>
      </c>
      <c r="P2716" s="75">
        <v>46022</v>
      </c>
      <c r="Q2716" s="75">
        <v>46022</v>
      </c>
      <c r="R2716" s="75">
        <v>40179</v>
      </c>
      <c r="S2716" s="48">
        <v>1</v>
      </c>
      <c r="T2716" s="48" t="s">
        <v>274</v>
      </c>
      <c r="U2716" s="48" t="s">
        <v>1112</v>
      </c>
      <c r="V2716" s="82" t="s">
        <v>5704</v>
      </c>
      <c r="W2716" s="75">
        <v>43465</v>
      </c>
      <c r="X2716" s="48">
        <v>15000000</v>
      </c>
      <c r="Y2716" s="77">
        <v>5000000000</v>
      </c>
      <c r="Z2716" s="94">
        <v>150000000</v>
      </c>
      <c r="AA2716" s="77">
        <v>0</v>
      </c>
      <c r="AB2716" s="48">
        <v>2</v>
      </c>
      <c r="AC2716" s="75">
        <v>46022</v>
      </c>
      <c r="AD2716" s="77">
        <v>5000000000</v>
      </c>
      <c r="AE2716" s="77">
        <v>5000000000</v>
      </c>
      <c r="AF2716" s="48">
        <v>15000000</v>
      </c>
    </row>
    <row r="2717" spans="1:32" x14ac:dyDescent="0.25">
      <c r="A2717" s="73" t="s">
        <v>13162</v>
      </c>
      <c r="B2717" s="48" t="s">
        <v>13662</v>
      </c>
      <c r="C2717" s="77">
        <v>2000000000</v>
      </c>
      <c r="D2717" s="48"/>
      <c r="E2717" s="75">
        <v>46022</v>
      </c>
      <c r="F2717" s="77">
        <v>5000000000</v>
      </c>
      <c r="G2717" s="77">
        <v>7000000000</v>
      </c>
      <c r="H2717" s="77">
        <v>2000000000</v>
      </c>
      <c r="I2717" s="77">
        <v>150000000</v>
      </c>
      <c r="J2717" s="79" t="s">
        <v>5701</v>
      </c>
      <c r="K2717" s="80">
        <f t="shared" si="113"/>
        <v>8</v>
      </c>
      <c r="L2717" s="48" t="s">
        <v>249</v>
      </c>
      <c r="M2717" s="79" t="s">
        <v>7127</v>
      </c>
      <c r="N2717" s="224">
        <v>8</v>
      </c>
      <c r="O2717" s="48" t="s">
        <v>7078</v>
      </c>
      <c r="P2717" s="75">
        <v>46022</v>
      </c>
      <c r="Q2717" s="75">
        <v>46022</v>
      </c>
      <c r="R2717" s="75">
        <v>40179</v>
      </c>
      <c r="S2717" s="48">
        <v>1</v>
      </c>
      <c r="T2717" s="48" t="s">
        <v>274</v>
      </c>
      <c r="U2717" s="48" t="s">
        <v>1112</v>
      </c>
      <c r="V2717" s="82" t="s">
        <v>5704</v>
      </c>
      <c r="W2717" s="75">
        <v>43465</v>
      </c>
      <c r="X2717" s="48">
        <v>15000000</v>
      </c>
      <c r="Y2717" s="77">
        <v>5000000000</v>
      </c>
      <c r="Z2717" s="94">
        <v>150000000</v>
      </c>
      <c r="AA2717" s="77">
        <v>0</v>
      </c>
      <c r="AB2717" s="48">
        <v>2</v>
      </c>
      <c r="AC2717" s="75">
        <v>46022</v>
      </c>
      <c r="AD2717" s="77">
        <v>5000000000</v>
      </c>
      <c r="AE2717" s="77">
        <v>5000000000</v>
      </c>
      <c r="AF2717" s="48">
        <v>15000000</v>
      </c>
    </row>
    <row r="2718" spans="1:32" x14ac:dyDescent="0.25">
      <c r="A2718" s="85" t="s">
        <v>13163</v>
      </c>
      <c r="B2718" s="48" t="s">
        <v>13663</v>
      </c>
      <c r="C2718" s="77">
        <v>2000000000</v>
      </c>
      <c r="D2718" s="48"/>
      <c r="E2718" s="75">
        <v>46022</v>
      </c>
      <c r="F2718" s="77">
        <v>5000000000</v>
      </c>
      <c r="G2718" s="77">
        <v>7000000000</v>
      </c>
      <c r="H2718" s="77">
        <v>2000000000</v>
      </c>
      <c r="I2718" s="77">
        <v>150000000</v>
      </c>
      <c r="J2718" s="79" t="s">
        <v>5701</v>
      </c>
      <c r="K2718" s="80">
        <f t="shared" si="113"/>
        <v>8</v>
      </c>
      <c r="L2718" s="48" t="s">
        <v>249</v>
      </c>
      <c r="M2718" s="79" t="s">
        <v>7127</v>
      </c>
      <c r="N2718" s="224">
        <v>8</v>
      </c>
      <c r="O2718" s="48" t="s">
        <v>7078</v>
      </c>
      <c r="P2718" s="75">
        <v>46022</v>
      </c>
      <c r="Q2718" s="75">
        <v>46022</v>
      </c>
      <c r="R2718" s="75">
        <v>40179</v>
      </c>
      <c r="S2718" s="48">
        <v>1</v>
      </c>
      <c r="T2718" s="48" t="s">
        <v>274</v>
      </c>
      <c r="U2718" s="48" t="s">
        <v>1112</v>
      </c>
      <c r="V2718" s="82" t="s">
        <v>5704</v>
      </c>
      <c r="W2718" s="75">
        <v>43465</v>
      </c>
      <c r="X2718" s="48">
        <v>15000000</v>
      </c>
      <c r="Y2718" s="77">
        <v>5000000000</v>
      </c>
      <c r="Z2718" s="94">
        <v>150000000</v>
      </c>
      <c r="AA2718" s="77">
        <v>0</v>
      </c>
      <c r="AB2718" s="48">
        <v>2</v>
      </c>
      <c r="AC2718" s="75">
        <v>46022</v>
      </c>
      <c r="AD2718" s="77">
        <v>5000000000</v>
      </c>
      <c r="AE2718" s="77">
        <v>5000000000</v>
      </c>
      <c r="AF2718" s="48">
        <v>15000000</v>
      </c>
    </row>
    <row r="2719" spans="1:32" x14ac:dyDescent="0.25">
      <c r="A2719" s="85" t="s">
        <v>13164</v>
      </c>
      <c r="B2719" s="48" t="s">
        <v>13664</v>
      </c>
      <c r="C2719" s="77">
        <v>2000000000</v>
      </c>
      <c r="D2719" s="48"/>
      <c r="E2719" s="75">
        <v>46022</v>
      </c>
      <c r="F2719" s="77">
        <v>5000000000</v>
      </c>
      <c r="G2719" s="77">
        <v>7000000000</v>
      </c>
      <c r="H2719" s="77">
        <v>2000000000</v>
      </c>
      <c r="I2719" s="77">
        <v>150000000</v>
      </c>
      <c r="J2719" s="79" t="s">
        <v>5701</v>
      </c>
      <c r="K2719" s="80">
        <f t="shared" si="113"/>
        <v>8</v>
      </c>
      <c r="L2719" s="48" t="s">
        <v>249</v>
      </c>
      <c r="M2719" s="79" t="s">
        <v>7127</v>
      </c>
      <c r="N2719" s="224">
        <v>8</v>
      </c>
      <c r="O2719" s="48" t="s">
        <v>7078</v>
      </c>
      <c r="P2719" s="75">
        <v>46022</v>
      </c>
      <c r="Q2719" s="75">
        <v>46022</v>
      </c>
      <c r="R2719" s="75">
        <v>40179</v>
      </c>
      <c r="S2719" s="48">
        <v>1</v>
      </c>
      <c r="T2719" s="48" t="s">
        <v>274</v>
      </c>
      <c r="U2719" s="48" t="s">
        <v>1112</v>
      </c>
      <c r="V2719" s="82" t="s">
        <v>5704</v>
      </c>
      <c r="W2719" s="75">
        <v>43465</v>
      </c>
      <c r="X2719" s="48">
        <v>15000000</v>
      </c>
      <c r="Y2719" s="77">
        <v>5000000000</v>
      </c>
      <c r="Z2719" s="94">
        <v>150000000</v>
      </c>
      <c r="AA2719" s="77">
        <v>0</v>
      </c>
      <c r="AB2719" s="48">
        <v>2</v>
      </c>
      <c r="AC2719" s="75">
        <v>46022</v>
      </c>
      <c r="AD2719" s="77">
        <v>5000000000</v>
      </c>
      <c r="AE2719" s="77">
        <v>5000000000</v>
      </c>
      <c r="AF2719" s="48">
        <v>15000000</v>
      </c>
    </row>
    <row r="2720" spans="1:32" x14ac:dyDescent="0.25">
      <c r="A2720" s="73" t="s">
        <v>13165</v>
      </c>
      <c r="B2720" s="48" t="s">
        <v>13665</v>
      </c>
      <c r="C2720" s="77">
        <v>2000000000</v>
      </c>
      <c r="D2720" s="48"/>
      <c r="E2720" s="75">
        <v>46022</v>
      </c>
      <c r="F2720" s="77">
        <v>5000000000</v>
      </c>
      <c r="G2720" s="77">
        <v>7000000000</v>
      </c>
      <c r="H2720" s="77">
        <v>2000000000</v>
      </c>
      <c r="I2720" s="77">
        <v>150000000</v>
      </c>
      <c r="J2720" s="79" t="s">
        <v>5701</v>
      </c>
      <c r="K2720" s="80">
        <f t="shared" si="113"/>
        <v>8</v>
      </c>
      <c r="L2720" s="48" t="s">
        <v>249</v>
      </c>
      <c r="M2720" s="79" t="s">
        <v>7127</v>
      </c>
      <c r="N2720" s="224">
        <v>8</v>
      </c>
      <c r="O2720" s="48" t="s">
        <v>7078</v>
      </c>
      <c r="P2720" s="75">
        <v>46022</v>
      </c>
      <c r="Q2720" s="75">
        <v>46022</v>
      </c>
      <c r="R2720" s="75">
        <v>40179</v>
      </c>
      <c r="S2720" s="48">
        <v>1</v>
      </c>
      <c r="T2720" s="48" t="s">
        <v>274</v>
      </c>
      <c r="U2720" s="48" t="s">
        <v>1112</v>
      </c>
      <c r="V2720" s="82" t="s">
        <v>5704</v>
      </c>
      <c r="W2720" s="75">
        <v>43465</v>
      </c>
      <c r="X2720" s="48">
        <v>15000000</v>
      </c>
      <c r="Y2720" s="77">
        <v>5000000000</v>
      </c>
      <c r="Z2720" s="94">
        <v>150000000</v>
      </c>
      <c r="AA2720" s="77">
        <v>0</v>
      </c>
      <c r="AB2720" s="48">
        <v>2</v>
      </c>
      <c r="AC2720" s="75">
        <v>46022</v>
      </c>
      <c r="AD2720" s="77">
        <v>5000000000</v>
      </c>
      <c r="AE2720" s="77">
        <v>5000000000</v>
      </c>
      <c r="AF2720" s="48">
        <v>15000000</v>
      </c>
    </row>
    <row r="2721" spans="1:32" x14ac:dyDescent="0.25">
      <c r="A2721" s="85" t="s">
        <v>13166</v>
      </c>
      <c r="B2721" s="48" t="s">
        <v>13666</v>
      </c>
      <c r="C2721" s="77">
        <v>2000000000</v>
      </c>
      <c r="D2721" s="48"/>
      <c r="E2721" s="75">
        <v>46022</v>
      </c>
      <c r="F2721" s="77">
        <v>5000000000</v>
      </c>
      <c r="G2721" s="77">
        <v>7000000000</v>
      </c>
      <c r="H2721" s="77">
        <v>2000000000</v>
      </c>
      <c r="I2721" s="77">
        <v>150000000</v>
      </c>
      <c r="J2721" s="79" t="s">
        <v>5701</v>
      </c>
      <c r="K2721" s="80">
        <f t="shared" si="113"/>
        <v>8</v>
      </c>
      <c r="L2721" s="48" t="s">
        <v>249</v>
      </c>
      <c r="M2721" s="79" t="s">
        <v>7127</v>
      </c>
      <c r="N2721" s="224">
        <v>8</v>
      </c>
      <c r="O2721" s="48" t="s">
        <v>7078</v>
      </c>
      <c r="P2721" s="75">
        <v>46022</v>
      </c>
      <c r="Q2721" s="75">
        <v>46022</v>
      </c>
      <c r="R2721" s="75">
        <v>40179</v>
      </c>
      <c r="S2721" s="48">
        <v>1</v>
      </c>
      <c r="T2721" s="48" t="s">
        <v>274</v>
      </c>
      <c r="U2721" s="48" t="s">
        <v>1112</v>
      </c>
      <c r="V2721" s="82" t="s">
        <v>5704</v>
      </c>
      <c r="W2721" s="75">
        <v>43465</v>
      </c>
      <c r="X2721" s="48">
        <v>15000000</v>
      </c>
      <c r="Y2721" s="77">
        <v>5000000000</v>
      </c>
      <c r="Z2721" s="94">
        <v>150000000</v>
      </c>
      <c r="AA2721" s="77">
        <v>0</v>
      </c>
      <c r="AB2721" s="48">
        <v>2</v>
      </c>
      <c r="AC2721" s="75">
        <v>46022</v>
      </c>
      <c r="AD2721" s="77">
        <v>5000000000</v>
      </c>
      <c r="AE2721" s="77">
        <v>5000000000</v>
      </c>
      <c r="AF2721" s="48">
        <v>15000000</v>
      </c>
    </row>
    <row r="2722" spans="1:32" x14ac:dyDescent="0.25">
      <c r="A2722" s="85" t="s">
        <v>13167</v>
      </c>
      <c r="B2722" s="48" t="s">
        <v>13667</v>
      </c>
      <c r="C2722" s="77">
        <v>2000000000</v>
      </c>
      <c r="D2722" s="48"/>
      <c r="E2722" s="75">
        <v>46022</v>
      </c>
      <c r="F2722" s="77">
        <v>5000000000</v>
      </c>
      <c r="G2722" s="77">
        <v>7000000000</v>
      </c>
      <c r="H2722" s="77">
        <v>2000000000</v>
      </c>
      <c r="I2722" s="77">
        <v>150000000</v>
      </c>
      <c r="J2722" s="79" t="s">
        <v>5701</v>
      </c>
      <c r="K2722" s="80">
        <f t="shared" si="113"/>
        <v>8</v>
      </c>
      <c r="L2722" s="48" t="s">
        <v>249</v>
      </c>
      <c r="M2722" s="79" t="s">
        <v>7127</v>
      </c>
      <c r="N2722" s="224">
        <v>8</v>
      </c>
      <c r="O2722" s="48" t="s">
        <v>7078</v>
      </c>
      <c r="P2722" s="75">
        <v>46022</v>
      </c>
      <c r="Q2722" s="75">
        <v>46022</v>
      </c>
      <c r="R2722" s="75">
        <v>40179</v>
      </c>
      <c r="S2722" s="48">
        <v>1</v>
      </c>
      <c r="T2722" s="48" t="s">
        <v>274</v>
      </c>
      <c r="U2722" s="48" t="s">
        <v>1112</v>
      </c>
      <c r="V2722" s="82" t="s">
        <v>5704</v>
      </c>
      <c r="W2722" s="75">
        <v>43465</v>
      </c>
      <c r="X2722" s="48">
        <v>15000000</v>
      </c>
      <c r="Y2722" s="77">
        <v>5000000000</v>
      </c>
      <c r="Z2722" s="94">
        <v>150000000</v>
      </c>
      <c r="AA2722" s="77">
        <v>0</v>
      </c>
      <c r="AB2722" s="48">
        <v>2</v>
      </c>
      <c r="AC2722" s="75">
        <v>46022</v>
      </c>
      <c r="AD2722" s="77">
        <v>5000000000</v>
      </c>
      <c r="AE2722" s="77">
        <v>5000000000</v>
      </c>
      <c r="AF2722" s="48">
        <v>15000000</v>
      </c>
    </row>
    <row r="2723" spans="1:32" x14ac:dyDescent="0.25">
      <c r="A2723" s="73" t="s">
        <v>13168</v>
      </c>
      <c r="B2723" s="48" t="s">
        <v>13668</v>
      </c>
      <c r="C2723" s="77">
        <v>2000000000</v>
      </c>
      <c r="D2723" s="48"/>
      <c r="E2723" s="75">
        <v>46022</v>
      </c>
      <c r="F2723" s="77">
        <v>5000000000</v>
      </c>
      <c r="G2723" s="77">
        <v>7000000000</v>
      </c>
      <c r="H2723" s="77">
        <v>2000000000</v>
      </c>
      <c r="I2723" s="77">
        <v>150000000</v>
      </c>
      <c r="J2723" s="79" t="s">
        <v>5701</v>
      </c>
      <c r="K2723" s="80">
        <f t="shared" si="113"/>
        <v>8</v>
      </c>
      <c r="L2723" s="48" t="s">
        <v>249</v>
      </c>
      <c r="M2723" s="79" t="s">
        <v>7127</v>
      </c>
      <c r="N2723" s="224">
        <v>8</v>
      </c>
      <c r="O2723" s="48" t="s">
        <v>7078</v>
      </c>
      <c r="P2723" s="75">
        <v>46022</v>
      </c>
      <c r="Q2723" s="75">
        <v>46022</v>
      </c>
      <c r="R2723" s="75">
        <v>40179</v>
      </c>
      <c r="S2723" s="48">
        <v>1</v>
      </c>
      <c r="T2723" s="48" t="s">
        <v>274</v>
      </c>
      <c r="U2723" s="48" t="s">
        <v>1112</v>
      </c>
      <c r="V2723" s="82" t="s">
        <v>5704</v>
      </c>
      <c r="W2723" s="75">
        <v>43465</v>
      </c>
      <c r="X2723" s="48">
        <v>15000000</v>
      </c>
      <c r="Y2723" s="77">
        <v>5000000000</v>
      </c>
      <c r="Z2723" s="94">
        <v>150000000</v>
      </c>
      <c r="AA2723" s="77">
        <v>0</v>
      </c>
      <c r="AB2723" s="48">
        <v>2</v>
      </c>
      <c r="AC2723" s="75">
        <v>46022</v>
      </c>
      <c r="AD2723" s="77">
        <v>5000000000</v>
      </c>
      <c r="AE2723" s="77">
        <v>5000000000</v>
      </c>
      <c r="AF2723" s="48">
        <v>15000000</v>
      </c>
    </row>
    <row r="2724" spans="1:32" x14ac:dyDescent="0.25">
      <c r="A2724" s="85" t="s">
        <v>13169</v>
      </c>
      <c r="B2724" s="48" t="s">
        <v>13669</v>
      </c>
      <c r="C2724" s="77">
        <v>2000000000</v>
      </c>
      <c r="D2724" s="48"/>
      <c r="E2724" s="75">
        <v>46022</v>
      </c>
      <c r="F2724" s="77">
        <v>5000000000</v>
      </c>
      <c r="G2724" s="77">
        <v>7000000000</v>
      </c>
      <c r="H2724" s="77">
        <v>2000000000</v>
      </c>
      <c r="I2724" s="77">
        <v>150000000</v>
      </c>
      <c r="J2724" s="79" t="s">
        <v>5701</v>
      </c>
      <c r="K2724" s="80">
        <f t="shared" si="113"/>
        <v>8</v>
      </c>
      <c r="L2724" s="48" t="s">
        <v>249</v>
      </c>
      <c r="M2724" s="79" t="s">
        <v>7127</v>
      </c>
      <c r="N2724" s="224">
        <v>8</v>
      </c>
      <c r="O2724" s="48" t="s">
        <v>7078</v>
      </c>
      <c r="P2724" s="75">
        <v>46022</v>
      </c>
      <c r="Q2724" s="75">
        <v>46022</v>
      </c>
      <c r="R2724" s="75">
        <v>40179</v>
      </c>
      <c r="S2724" s="48">
        <v>1</v>
      </c>
      <c r="T2724" s="48" t="s">
        <v>274</v>
      </c>
      <c r="U2724" s="48" t="s">
        <v>1112</v>
      </c>
      <c r="V2724" s="82" t="s">
        <v>5704</v>
      </c>
      <c r="W2724" s="75">
        <v>43465</v>
      </c>
      <c r="X2724" s="48">
        <v>15000000</v>
      </c>
      <c r="Y2724" s="77">
        <v>5000000000</v>
      </c>
      <c r="Z2724" s="94">
        <v>150000000</v>
      </c>
      <c r="AA2724" s="77">
        <v>0</v>
      </c>
      <c r="AB2724" s="48">
        <v>2</v>
      </c>
      <c r="AC2724" s="75">
        <v>46022</v>
      </c>
      <c r="AD2724" s="77">
        <v>5000000000</v>
      </c>
      <c r="AE2724" s="77">
        <v>5000000000</v>
      </c>
      <c r="AF2724" s="48">
        <v>15000000</v>
      </c>
    </row>
    <row r="2725" spans="1:32" x14ac:dyDescent="0.25">
      <c r="A2725" s="85" t="s">
        <v>13170</v>
      </c>
      <c r="B2725" s="48" t="s">
        <v>13670</v>
      </c>
      <c r="C2725" s="77">
        <v>2000000000</v>
      </c>
      <c r="D2725" s="48"/>
      <c r="E2725" s="75">
        <v>46022</v>
      </c>
      <c r="F2725" s="77">
        <v>5000000000</v>
      </c>
      <c r="G2725" s="77">
        <v>7000000000</v>
      </c>
      <c r="H2725" s="77">
        <v>2000000000</v>
      </c>
      <c r="I2725" s="77">
        <v>150000000</v>
      </c>
      <c r="J2725" s="79" t="s">
        <v>5701</v>
      </c>
      <c r="K2725" s="80">
        <f t="shared" si="113"/>
        <v>8</v>
      </c>
      <c r="L2725" s="48" t="s">
        <v>249</v>
      </c>
      <c r="M2725" s="79" t="s">
        <v>7127</v>
      </c>
      <c r="N2725" s="224">
        <v>8</v>
      </c>
      <c r="O2725" s="48" t="s">
        <v>7078</v>
      </c>
      <c r="P2725" s="75">
        <v>46022</v>
      </c>
      <c r="Q2725" s="75">
        <v>46022</v>
      </c>
      <c r="R2725" s="75">
        <v>40179</v>
      </c>
      <c r="S2725" s="48">
        <v>1</v>
      </c>
      <c r="T2725" s="48" t="s">
        <v>274</v>
      </c>
      <c r="U2725" s="48" t="s">
        <v>1112</v>
      </c>
      <c r="V2725" s="82" t="s">
        <v>5704</v>
      </c>
      <c r="W2725" s="75">
        <v>43465</v>
      </c>
      <c r="X2725" s="48">
        <v>15000000</v>
      </c>
      <c r="Y2725" s="77">
        <v>5000000000</v>
      </c>
      <c r="Z2725" s="94">
        <v>150000000</v>
      </c>
      <c r="AA2725" s="77">
        <v>0</v>
      </c>
      <c r="AB2725" s="48">
        <v>2</v>
      </c>
      <c r="AC2725" s="75">
        <v>46022</v>
      </c>
      <c r="AD2725" s="77">
        <v>5000000000</v>
      </c>
      <c r="AE2725" s="77">
        <v>5000000000</v>
      </c>
      <c r="AF2725" s="48">
        <v>15000000</v>
      </c>
    </row>
    <row r="2726" spans="1:32" x14ac:dyDescent="0.25">
      <c r="A2726" s="73" t="s">
        <v>13171</v>
      </c>
      <c r="B2726" s="48" t="s">
        <v>13671</v>
      </c>
      <c r="C2726" s="77">
        <v>2000000000</v>
      </c>
      <c r="D2726" s="48"/>
      <c r="E2726" s="75">
        <v>46022</v>
      </c>
      <c r="F2726" s="77">
        <v>5000000000</v>
      </c>
      <c r="G2726" s="77">
        <v>7000000000</v>
      </c>
      <c r="H2726" s="77">
        <v>2000000000</v>
      </c>
      <c r="I2726" s="77">
        <v>150000000</v>
      </c>
      <c r="J2726" s="79" t="s">
        <v>5701</v>
      </c>
      <c r="K2726" s="80">
        <f t="shared" si="113"/>
        <v>8</v>
      </c>
      <c r="L2726" s="48" t="s">
        <v>249</v>
      </c>
      <c r="M2726" s="79" t="s">
        <v>7127</v>
      </c>
      <c r="N2726" s="224">
        <v>8</v>
      </c>
      <c r="O2726" s="48" t="s">
        <v>7078</v>
      </c>
      <c r="P2726" s="75">
        <v>46022</v>
      </c>
      <c r="Q2726" s="75">
        <v>46022</v>
      </c>
      <c r="R2726" s="75">
        <v>40179</v>
      </c>
      <c r="S2726" s="48">
        <v>1</v>
      </c>
      <c r="T2726" s="48" t="s">
        <v>274</v>
      </c>
      <c r="U2726" s="48" t="s">
        <v>1112</v>
      </c>
      <c r="V2726" s="82" t="s">
        <v>5704</v>
      </c>
      <c r="W2726" s="75">
        <v>43465</v>
      </c>
      <c r="X2726" s="48">
        <v>15000000</v>
      </c>
      <c r="Y2726" s="77">
        <v>5000000000</v>
      </c>
      <c r="Z2726" s="94">
        <v>150000000</v>
      </c>
      <c r="AA2726" s="77">
        <v>0</v>
      </c>
      <c r="AB2726" s="48">
        <v>2</v>
      </c>
      <c r="AC2726" s="75">
        <v>46022</v>
      </c>
      <c r="AD2726" s="77">
        <v>5000000000</v>
      </c>
      <c r="AE2726" s="77">
        <v>5000000000</v>
      </c>
      <c r="AF2726" s="48">
        <v>15000000</v>
      </c>
    </row>
    <row r="2727" spans="1:32" x14ac:dyDescent="0.25">
      <c r="A2727" s="85" t="s">
        <v>13172</v>
      </c>
      <c r="B2727" s="48" t="s">
        <v>13672</v>
      </c>
      <c r="C2727" s="77">
        <v>2000000000</v>
      </c>
      <c r="D2727" s="48"/>
      <c r="E2727" s="75">
        <v>46022</v>
      </c>
      <c r="F2727" s="77">
        <v>5000000000</v>
      </c>
      <c r="G2727" s="77">
        <v>7000000000</v>
      </c>
      <c r="H2727" s="77">
        <v>2000000000</v>
      </c>
      <c r="I2727" s="77">
        <v>150000000</v>
      </c>
      <c r="J2727" s="79" t="s">
        <v>5701</v>
      </c>
      <c r="K2727" s="80">
        <f t="shared" si="113"/>
        <v>8</v>
      </c>
      <c r="L2727" s="48" t="s">
        <v>249</v>
      </c>
      <c r="M2727" s="79" t="s">
        <v>7127</v>
      </c>
      <c r="N2727" s="224">
        <v>8</v>
      </c>
      <c r="O2727" s="48" t="s">
        <v>7078</v>
      </c>
      <c r="P2727" s="75">
        <v>46022</v>
      </c>
      <c r="Q2727" s="75">
        <v>46022</v>
      </c>
      <c r="R2727" s="75">
        <v>40179</v>
      </c>
      <c r="S2727" s="48">
        <v>1</v>
      </c>
      <c r="T2727" s="48" t="s">
        <v>274</v>
      </c>
      <c r="U2727" s="48" t="s">
        <v>1112</v>
      </c>
      <c r="V2727" s="82" t="s">
        <v>5704</v>
      </c>
      <c r="W2727" s="75">
        <v>43465</v>
      </c>
      <c r="X2727" s="48">
        <v>15000000</v>
      </c>
      <c r="Y2727" s="77">
        <v>5000000000</v>
      </c>
      <c r="Z2727" s="94">
        <v>150000000</v>
      </c>
      <c r="AA2727" s="77">
        <v>0</v>
      </c>
      <c r="AB2727" s="48">
        <v>2</v>
      </c>
      <c r="AC2727" s="75">
        <v>46022</v>
      </c>
      <c r="AD2727" s="77">
        <v>5000000000</v>
      </c>
      <c r="AE2727" s="77">
        <v>5000000000</v>
      </c>
      <c r="AF2727" s="48">
        <v>15000000</v>
      </c>
    </row>
    <row r="2728" spans="1:32" x14ac:dyDescent="0.25">
      <c r="A2728" s="85" t="s">
        <v>13173</v>
      </c>
      <c r="B2728" s="48" t="s">
        <v>13673</v>
      </c>
      <c r="C2728" s="77">
        <v>2000000000</v>
      </c>
      <c r="D2728" s="48"/>
      <c r="E2728" s="75">
        <v>46022</v>
      </c>
      <c r="F2728" s="77">
        <v>5000000000</v>
      </c>
      <c r="G2728" s="77">
        <v>7000000000</v>
      </c>
      <c r="H2728" s="77">
        <v>2000000000</v>
      </c>
      <c r="I2728" s="77">
        <v>150000000</v>
      </c>
      <c r="J2728" s="79" t="s">
        <v>5701</v>
      </c>
      <c r="K2728" s="80">
        <f t="shared" si="113"/>
        <v>8</v>
      </c>
      <c r="L2728" s="48" t="s">
        <v>249</v>
      </c>
      <c r="M2728" s="79" t="s">
        <v>7127</v>
      </c>
      <c r="N2728" s="224">
        <v>8</v>
      </c>
      <c r="O2728" s="48" t="s">
        <v>7078</v>
      </c>
      <c r="P2728" s="75">
        <v>46022</v>
      </c>
      <c r="Q2728" s="75">
        <v>46022</v>
      </c>
      <c r="R2728" s="75">
        <v>40179</v>
      </c>
      <c r="S2728" s="48">
        <v>1</v>
      </c>
      <c r="T2728" s="48" t="s">
        <v>274</v>
      </c>
      <c r="U2728" s="48" t="s">
        <v>1112</v>
      </c>
      <c r="V2728" s="82" t="s">
        <v>5704</v>
      </c>
      <c r="W2728" s="75">
        <v>43465</v>
      </c>
      <c r="X2728" s="48">
        <v>15000000</v>
      </c>
      <c r="Y2728" s="77">
        <v>5000000000</v>
      </c>
      <c r="Z2728" s="94">
        <v>150000000</v>
      </c>
      <c r="AA2728" s="77">
        <v>0</v>
      </c>
      <c r="AB2728" s="48">
        <v>2</v>
      </c>
      <c r="AC2728" s="75">
        <v>46022</v>
      </c>
      <c r="AD2728" s="77">
        <v>5000000000</v>
      </c>
      <c r="AE2728" s="77">
        <v>5000000000</v>
      </c>
      <c r="AF2728" s="48">
        <v>15000000</v>
      </c>
    </row>
    <row r="2729" spans="1:32" x14ac:dyDescent="0.25">
      <c r="A2729" s="73" t="s">
        <v>13174</v>
      </c>
      <c r="B2729" s="48" t="s">
        <v>13674</v>
      </c>
      <c r="C2729" s="77">
        <v>2000000000</v>
      </c>
      <c r="D2729" s="48"/>
      <c r="E2729" s="75">
        <v>46022</v>
      </c>
      <c r="F2729" s="77">
        <v>5000000000</v>
      </c>
      <c r="G2729" s="77">
        <v>7000000000</v>
      </c>
      <c r="H2729" s="77">
        <v>2000000000</v>
      </c>
      <c r="I2729" s="77">
        <v>150000000</v>
      </c>
      <c r="J2729" s="79" t="s">
        <v>5701</v>
      </c>
      <c r="K2729" s="80">
        <f t="shared" si="113"/>
        <v>8</v>
      </c>
      <c r="L2729" s="48" t="s">
        <v>249</v>
      </c>
      <c r="M2729" s="79" t="s">
        <v>7127</v>
      </c>
      <c r="N2729" s="224">
        <v>8</v>
      </c>
      <c r="O2729" s="48" t="s">
        <v>7078</v>
      </c>
      <c r="P2729" s="75">
        <v>46022</v>
      </c>
      <c r="Q2729" s="75">
        <v>46022</v>
      </c>
      <c r="R2729" s="75">
        <v>40179</v>
      </c>
      <c r="S2729" s="48">
        <v>1</v>
      </c>
      <c r="T2729" s="48" t="s">
        <v>274</v>
      </c>
      <c r="U2729" s="48" t="s">
        <v>1112</v>
      </c>
      <c r="V2729" s="82" t="s">
        <v>5704</v>
      </c>
      <c r="W2729" s="75">
        <v>43465</v>
      </c>
      <c r="X2729" s="48">
        <v>15000000</v>
      </c>
      <c r="Y2729" s="77">
        <v>5000000000</v>
      </c>
      <c r="Z2729" s="94">
        <v>150000000</v>
      </c>
      <c r="AA2729" s="77">
        <v>0</v>
      </c>
      <c r="AB2729" s="48">
        <v>2</v>
      </c>
      <c r="AC2729" s="75">
        <v>46022</v>
      </c>
      <c r="AD2729" s="77">
        <v>5000000000</v>
      </c>
      <c r="AE2729" s="77">
        <v>5000000000</v>
      </c>
      <c r="AF2729" s="48">
        <v>15000000</v>
      </c>
    </row>
    <row r="2730" spans="1:32" x14ac:dyDescent="0.25">
      <c r="A2730" s="85" t="s">
        <v>13175</v>
      </c>
      <c r="B2730" s="48" t="s">
        <v>13675</v>
      </c>
      <c r="C2730" s="77">
        <v>2000000000</v>
      </c>
      <c r="D2730" s="48"/>
      <c r="E2730" s="75">
        <v>46022</v>
      </c>
      <c r="F2730" s="77">
        <v>5000000000</v>
      </c>
      <c r="G2730" s="77">
        <v>7000000000</v>
      </c>
      <c r="H2730" s="77">
        <v>2000000000</v>
      </c>
      <c r="I2730" s="77">
        <v>150000000</v>
      </c>
      <c r="J2730" s="79" t="s">
        <v>5701</v>
      </c>
      <c r="K2730" s="80">
        <f t="shared" si="113"/>
        <v>8</v>
      </c>
      <c r="L2730" s="48" t="s">
        <v>249</v>
      </c>
      <c r="M2730" s="79" t="s">
        <v>7127</v>
      </c>
      <c r="N2730" s="224">
        <v>8</v>
      </c>
      <c r="O2730" s="48" t="s">
        <v>7078</v>
      </c>
      <c r="P2730" s="75">
        <v>46022</v>
      </c>
      <c r="Q2730" s="75">
        <v>46022</v>
      </c>
      <c r="R2730" s="75">
        <v>40179</v>
      </c>
      <c r="S2730" s="48">
        <v>1</v>
      </c>
      <c r="T2730" s="48" t="s">
        <v>274</v>
      </c>
      <c r="U2730" s="48" t="s">
        <v>1112</v>
      </c>
      <c r="V2730" s="82" t="s">
        <v>5704</v>
      </c>
      <c r="W2730" s="75">
        <v>43465</v>
      </c>
      <c r="X2730" s="48">
        <v>15000000</v>
      </c>
      <c r="Y2730" s="77">
        <v>5000000000</v>
      </c>
      <c r="Z2730" s="94">
        <v>150000000</v>
      </c>
      <c r="AA2730" s="77">
        <v>0</v>
      </c>
      <c r="AB2730" s="48">
        <v>2</v>
      </c>
      <c r="AC2730" s="75">
        <v>46022</v>
      </c>
      <c r="AD2730" s="77">
        <v>5000000000</v>
      </c>
      <c r="AE2730" s="77">
        <v>5000000000</v>
      </c>
      <c r="AF2730" s="48">
        <v>15000000</v>
      </c>
    </row>
    <row r="2731" spans="1:32" x14ac:dyDescent="0.25">
      <c r="A2731" s="85" t="s">
        <v>13176</v>
      </c>
      <c r="B2731" s="48" t="s">
        <v>13676</v>
      </c>
      <c r="C2731" s="77">
        <v>2000000000</v>
      </c>
      <c r="D2731" s="48"/>
      <c r="E2731" s="75">
        <v>46022</v>
      </c>
      <c r="F2731" s="77">
        <v>5000000000</v>
      </c>
      <c r="G2731" s="77">
        <v>7000000000</v>
      </c>
      <c r="H2731" s="77">
        <v>2000000000</v>
      </c>
      <c r="I2731" s="77">
        <v>150000000</v>
      </c>
      <c r="J2731" s="79" t="s">
        <v>5701</v>
      </c>
      <c r="K2731" s="80">
        <f t="shared" si="113"/>
        <v>8</v>
      </c>
      <c r="L2731" s="48" t="s">
        <v>249</v>
      </c>
      <c r="M2731" s="79" t="s">
        <v>7127</v>
      </c>
      <c r="N2731" s="224">
        <v>8</v>
      </c>
      <c r="O2731" s="48" t="s">
        <v>7078</v>
      </c>
      <c r="P2731" s="75">
        <v>46022</v>
      </c>
      <c r="Q2731" s="75">
        <v>46022</v>
      </c>
      <c r="R2731" s="75">
        <v>40179</v>
      </c>
      <c r="S2731" s="48">
        <v>1</v>
      </c>
      <c r="T2731" s="48" t="s">
        <v>274</v>
      </c>
      <c r="U2731" s="48" t="s">
        <v>1112</v>
      </c>
      <c r="V2731" s="82" t="s">
        <v>5704</v>
      </c>
      <c r="W2731" s="75">
        <v>43465</v>
      </c>
      <c r="X2731" s="48">
        <v>15000000</v>
      </c>
      <c r="Y2731" s="77">
        <v>5000000000</v>
      </c>
      <c r="Z2731" s="94">
        <v>150000000</v>
      </c>
      <c r="AA2731" s="77">
        <v>0</v>
      </c>
      <c r="AB2731" s="48">
        <v>2</v>
      </c>
      <c r="AC2731" s="75">
        <v>46022</v>
      </c>
      <c r="AD2731" s="77">
        <v>5000000000</v>
      </c>
      <c r="AE2731" s="77">
        <v>5000000000</v>
      </c>
      <c r="AF2731" s="48">
        <v>15000000</v>
      </c>
    </row>
    <row r="2732" spans="1:32" x14ac:dyDescent="0.25">
      <c r="A2732" s="73" t="s">
        <v>13177</v>
      </c>
      <c r="B2732" s="48" t="s">
        <v>13677</v>
      </c>
      <c r="C2732" s="77">
        <v>2000000000</v>
      </c>
      <c r="D2732" s="48"/>
      <c r="E2732" s="75">
        <v>46022</v>
      </c>
      <c r="F2732" s="77">
        <v>5000000000</v>
      </c>
      <c r="G2732" s="77">
        <v>7000000000</v>
      </c>
      <c r="H2732" s="77">
        <v>2000000000</v>
      </c>
      <c r="I2732" s="77">
        <v>150000000</v>
      </c>
      <c r="J2732" s="79" t="s">
        <v>5701</v>
      </c>
      <c r="K2732" s="80">
        <f t="shared" si="113"/>
        <v>8</v>
      </c>
      <c r="L2732" s="48" t="s">
        <v>249</v>
      </c>
      <c r="M2732" s="79" t="s">
        <v>7127</v>
      </c>
      <c r="N2732" s="224">
        <v>8</v>
      </c>
      <c r="O2732" s="48" t="s">
        <v>7078</v>
      </c>
      <c r="P2732" s="75">
        <v>46022</v>
      </c>
      <c r="Q2732" s="75">
        <v>46022</v>
      </c>
      <c r="R2732" s="75">
        <v>40179</v>
      </c>
      <c r="S2732" s="48">
        <v>1</v>
      </c>
      <c r="T2732" s="48" t="s">
        <v>274</v>
      </c>
      <c r="U2732" s="48" t="s">
        <v>1112</v>
      </c>
      <c r="V2732" s="82" t="s">
        <v>5704</v>
      </c>
      <c r="W2732" s="75">
        <v>43465</v>
      </c>
      <c r="X2732" s="48">
        <v>15000000</v>
      </c>
      <c r="Y2732" s="77">
        <v>5000000000</v>
      </c>
      <c r="Z2732" s="94">
        <v>150000000</v>
      </c>
      <c r="AA2732" s="77">
        <v>0</v>
      </c>
      <c r="AB2732" s="48">
        <v>2</v>
      </c>
      <c r="AC2732" s="75">
        <v>46022</v>
      </c>
      <c r="AD2732" s="77">
        <v>5000000000</v>
      </c>
      <c r="AE2732" s="77">
        <v>5000000000</v>
      </c>
      <c r="AF2732" s="48">
        <v>15000000</v>
      </c>
    </row>
    <row r="2733" spans="1:32" x14ac:dyDescent="0.25">
      <c r="A2733" s="85" t="s">
        <v>13178</v>
      </c>
      <c r="B2733" s="48" t="s">
        <v>13678</v>
      </c>
      <c r="C2733" s="77">
        <v>2000000000</v>
      </c>
      <c r="D2733" s="48"/>
      <c r="E2733" s="75">
        <v>46022</v>
      </c>
      <c r="F2733" s="77">
        <v>5000000000</v>
      </c>
      <c r="G2733" s="77">
        <v>7000000000</v>
      </c>
      <c r="H2733" s="77">
        <v>2000000000</v>
      </c>
      <c r="I2733" s="77">
        <v>150000000</v>
      </c>
      <c r="J2733" s="79" t="s">
        <v>5701</v>
      </c>
      <c r="K2733" s="80">
        <f t="shared" si="113"/>
        <v>8</v>
      </c>
      <c r="L2733" s="48" t="s">
        <v>249</v>
      </c>
      <c r="M2733" s="79" t="s">
        <v>7127</v>
      </c>
      <c r="N2733" s="224">
        <v>8</v>
      </c>
      <c r="O2733" s="48" t="s">
        <v>7078</v>
      </c>
      <c r="P2733" s="75">
        <v>46022</v>
      </c>
      <c r="Q2733" s="75">
        <v>46022</v>
      </c>
      <c r="R2733" s="75">
        <v>40179</v>
      </c>
      <c r="S2733" s="48">
        <v>1</v>
      </c>
      <c r="T2733" s="48" t="s">
        <v>274</v>
      </c>
      <c r="U2733" s="48" t="s">
        <v>1112</v>
      </c>
      <c r="V2733" s="82" t="s">
        <v>5704</v>
      </c>
      <c r="W2733" s="75">
        <v>43465</v>
      </c>
      <c r="X2733" s="48">
        <v>15000000</v>
      </c>
      <c r="Y2733" s="77">
        <v>5000000000</v>
      </c>
      <c r="Z2733" s="94">
        <v>150000000</v>
      </c>
      <c r="AA2733" s="77">
        <v>0</v>
      </c>
      <c r="AB2733" s="48">
        <v>2</v>
      </c>
      <c r="AC2733" s="75">
        <v>46022</v>
      </c>
      <c r="AD2733" s="77">
        <v>5000000000</v>
      </c>
      <c r="AE2733" s="77">
        <v>5000000000</v>
      </c>
      <c r="AF2733" s="48">
        <v>15000000</v>
      </c>
    </row>
    <row r="2734" spans="1:32" x14ac:dyDescent="0.25">
      <c r="A2734" s="85" t="s">
        <v>13179</v>
      </c>
      <c r="B2734" s="48" t="s">
        <v>13679</v>
      </c>
      <c r="C2734" s="77">
        <v>2000000000</v>
      </c>
      <c r="D2734" s="48"/>
      <c r="E2734" s="75">
        <v>46022</v>
      </c>
      <c r="F2734" s="77">
        <v>5000000000</v>
      </c>
      <c r="G2734" s="77">
        <v>7000000000</v>
      </c>
      <c r="H2734" s="77">
        <v>2000000000</v>
      </c>
      <c r="I2734" s="77">
        <v>150000000</v>
      </c>
      <c r="J2734" s="79" t="s">
        <v>5701</v>
      </c>
      <c r="K2734" s="80">
        <f t="shared" si="113"/>
        <v>8</v>
      </c>
      <c r="L2734" s="48" t="s">
        <v>249</v>
      </c>
      <c r="M2734" s="79" t="s">
        <v>7127</v>
      </c>
      <c r="N2734" s="224">
        <v>8</v>
      </c>
      <c r="O2734" s="48" t="s">
        <v>7078</v>
      </c>
      <c r="P2734" s="75">
        <v>46022</v>
      </c>
      <c r="Q2734" s="75">
        <v>46022</v>
      </c>
      <c r="R2734" s="75">
        <v>40179</v>
      </c>
      <c r="S2734" s="48">
        <v>1</v>
      </c>
      <c r="T2734" s="48" t="s">
        <v>274</v>
      </c>
      <c r="U2734" s="48" t="s">
        <v>1112</v>
      </c>
      <c r="V2734" s="82" t="s">
        <v>5704</v>
      </c>
      <c r="W2734" s="75">
        <v>43465</v>
      </c>
      <c r="X2734" s="48">
        <v>15000000</v>
      </c>
      <c r="Y2734" s="77">
        <v>5000000000</v>
      </c>
      <c r="Z2734" s="94">
        <v>150000000</v>
      </c>
      <c r="AA2734" s="77">
        <v>0</v>
      </c>
      <c r="AB2734" s="48">
        <v>2</v>
      </c>
      <c r="AC2734" s="75">
        <v>46022</v>
      </c>
      <c r="AD2734" s="77">
        <v>5000000000</v>
      </c>
      <c r="AE2734" s="77">
        <v>5000000000</v>
      </c>
      <c r="AF2734" s="48">
        <v>15000000</v>
      </c>
    </row>
    <row r="2735" spans="1:32" x14ac:dyDescent="0.25">
      <c r="A2735" s="73" t="s">
        <v>13180</v>
      </c>
      <c r="B2735" s="48" t="s">
        <v>13680</v>
      </c>
      <c r="C2735" s="77">
        <v>2000000000</v>
      </c>
      <c r="D2735" s="48"/>
      <c r="E2735" s="75">
        <v>46022</v>
      </c>
      <c r="F2735" s="77">
        <v>5000000000</v>
      </c>
      <c r="G2735" s="77">
        <v>7000000000</v>
      </c>
      <c r="H2735" s="77">
        <v>2000000000</v>
      </c>
      <c r="I2735" s="77">
        <v>150000000</v>
      </c>
      <c r="J2735" s="79" t="s">
        <v>5701</v>
      </c>
      <c r="K2735" s="80">
        <f t="shared" si="113"/>
        <v>8</v>
      </c>
      <c r="L2735" s="48" t="s">
        <v>249</v>
      </c>
      <c r="M2735" s="79" t="s">
        <v>7127</v>
      </c>
      <c r="N2735" s="224">
        <v>8</v>
      </c>
      <c r="O2735" s="48" t="s">
        <v>7078</v>
      </c>
      <c r="P2735" s="75">
        <v>46022</v>
      </c>
      <c r="Q2735" s="75">
        <v>46022</v>
      </c>
      <c r="R2735" s="75">
        <v>40179</v>
      </c>
      <c r="S2735" s="48">
        <v>1</v>
      </c>
      <c r="T2735" s="48" t="s">
        <v>274</v>
      </c>
      <c r="U2735" s="48" t="s">
        <v>1112</v>
      </c>
      <c r="V2735" s="82" t="s">
        <v>5704</v>
      </c>
      <c r="W2735" s="75">
        <v>43465</v>
      </c>
      <c r="X2735" s="48">
        <v>15000000</v>
      </c>
      <c r="Y2735" s="77">
        <v>5000000000</v>
      </c>
      <c r="Z2735" s="94">
        <v>150000000</v>
      </c>
      <c r="AA2735" s="77">
        <v>0</v>
      </c>
      <c r="AB2735" s="48">
        <v>2</v>
      </c>
      <c r="AC2735" s="75">
        <v>46022</v>
      </c>
      <c r="AD2735" s="77">
        <v>5000000000</v>
      </c>
      <c r="AE2735" s="77">
        <v>5000000000</v>
      </c>
      <c r="AF2735" s="48">
        <v>15000000</v>
      </c>
    </row>
    <row r="2736" spans="1:32" x14ac:dyDescent="0.25">
      <c r="A2736" s="85" t="s">
        <v>13181</v>
      </c>
      <c r="B2736" s="48" t="s">
        <v>13681</v>
      </c>
      <c r="C2736" s="77">
        <v>2000000000</v>
      </c>
      <c r="D2736" s="48"/>
      <c r="E2736" s="75">
        <v>46022</v>
      </c>
      <c r="F2736" s="77">
        <v>5000000000</v>
      </c>
      <c r="G2736" s="77">
        <v>7000000000</v>
      </c>
      <c r="H2736" s="77">
        <v>2000000000</v>
      </c>
      <c r="I2736" s="77">
        <v>150000000</v>
      </c>
      <c r="J2736" s="79" t="s">
        <v>5701</v>
      </c>
      <c r="K2736" s="80">
        <f t="shared" si="113"/>
        <v>8</v>
      </c>
      <c r="L2736" s="48" t="s">
        <v>249</v>
      </c>
      <c r="M2736" s="79" t="s">
        <v>7127</v>
      </c>
      <c r="N2736" s="224">
        <v>8</v>
      </c>
      <c r="O2736" s="48" t="s">
        <v>7078</v>
      </c>
      <c r="P2736" s="75">
        <v>46022</v>
      </c>
      <c r="Q2736" s="75">
        <v>46022</v>
      </c>
      <c r="R2736" s="75">
        <v>40179</v>
      </c>
      <c r="S2736" s="48">
        <v>1</v>
      </c>
      <c r="T2736" s="48" t="s">
        <v>274</v>
      </c>
      <c r="U2736" s="48" t="s">
        <v>1112</v>
      </c>
      <c r="V2736" s="82" t="s">
        <v>5704</v>
      </c>
      <c r="W2736" s="75">
        <v>43465</v>
      </c>
      <c r="X2736" s="48">
        <v>15000000</v>
      </c>
      <c r="Y2736" s="77">
        <v>5000000000</v>
      </c>
      <c r="Z2736" s="94">
        <v>150000000</v>
      </c>
      <c r="AA2736" s="77">
        <v>0</v>
      </c>
      <c r="AB2736" s="48">
        <v>2</v>
      </c>
      <c r="AC2736" s="75">
        <v>46022</v>
      </c>
      <c r="AD2736" s="77">
        <v>5000000000</v>
      </c>
      <c r="AE2736" s="77">
        <v>5000000000</v>
      </c>
      <c r="AF2736" s="48">
        <v>15000000</v>
      </c>
    </row>
    <row r="2737" spans="1:32" x14ac:dyDescent="0.25">
      <c r="A2737" s="85" t="s">
        <v>13182</v>
      </c>
      <c r="B2737" s="48" t="s">
        <v>13682</v>
      </c>
      <c r="C2737" s="77">
        <v>2000000000</v>
      </c>
      <c r="D2737" s="48"/>
      <c r="E2737" s="75">
        <v>46022</v>
      </c>
      <c r="F2737" s="77">
        <v>5000000000</v>
      </c>
      <c r="G2737" s="77">
        <v>7000000000</v>
      </c>
      <c r="H2737" s="77">
        <v>2000000000</v>
      </c>
      <c r="I2737" s="77">
        <v>150000000</v>
      </c>
      <c r="J2737" s="79" t="s">
        <v>5701</v>
      </c>
      <c r="K2737" s="80">
        <f t="shared" si="113"/>
        <v>8</v>
      </c>
      <c r="L2737" s="48" t="s">
        <v>249</v>
      </c>
      <c r="M2737" s="79" t="s">
        <v>7127</v>
      </c>
      <c r="N2737" s="224">
        <v>8</v>
      </c>
      <c r="O2737" s="48" t="s">
        <v>7078</v>
      </c>
      <c r="P2737" s="75">
        <v>46022</v>
      </c>
      <c r="Q2737" s="75">
        <v>46022</v>
      </c>
      <c r="R2737" s="75">
        <v>40179</v>
      </c>
      <c r="S2737" s="48">
        <v>1</v>
      </c>
      <c r="T2737" s="48" t="s">
        <v>274</v>
      </c>
      <c r="U2737" s="48" t="s">
        <v>1112</v>
      </c>
      <c r="V2737" s="82" t="s">
        <v>5704</v>
      </c>
      <c r="W2737" s="75">
        <v>43465</v>
      </c>
      <c r="X2737" s="48">
        <v>15000000</v>
      </c>
      <c r="Y2737" s="77">
        <v>5000000000</v>
      </c>
      <c r="Z2737" s="94">
        <v>150000000</v>
      </c>
      <c r="AA2737" s="77">
        <v>0</v>
      </c>
      <c r="AB2737" s="48">
        <v>2</v>
      </c>
      <c r="AC2737" s="75">
        <v>46022</v>
      </c>
      <c r="AD2737" s="77">
        <v>5000000000</v>
      </c>
      <c r="AE2737" s="77">
        <v>5000000000</v>
      </c>
      <c r="AF2737" s="48">
        <v>15000000</v>
      </c>
    </row>
    <row r="2738" spans="1:32" x14ac:dyDescent="0.25">
      <c r="A2738" s="73" t="s">
        <v>13183</v>
      </c>
      <c r="B2738" s="48" t="s">
        <v>13683</v>
      </c>
      <c r="C2738" s="77">
        <v>2000000000</v>
      </c>
      <c r="D2738" s="48"/>
      <c r="E2738" s="75">
        <v>46022</v>
      </c>
      <c r="F2738" s="77">
        <v>5000000000</v>
      </c>
      <c r="G2738" s="77">
        <v>7000000000</v>
      </c>
      <c r="H2738" s="77">
        <v>2000000000</v>
      </c>
      <c r="I2738" s="77">
        <v>150000000</v>
      </c>
      <c r="J2738" s="79" t="s">
        <v>5701</v>
      </c>
      <c r="K2738" s="80">
        <f t="shared" si="113"/>
        <v>8</v>
      </c>
      <c r="L2738" s="48" t="s">
        <v>249</v>
      </c>
      <c r="M2738" s="79" t="s">
        <v>7127</v>
      </c>
      <c r="N2738" s="224">
        <v>8</v>
      </c>
      <c r="O2738" s="48" t="s">
        <v>7078</v>
      </c>
      <c r="P2738" s="75">
        <v>46022</v>
      </c>
      <c r="Q2738" s="75">
        <v>46022</v>
      </c>
      <c r="R2738" s="75">
        <v>40179</v>
      </c>
      <c r="S2738" s="48">
        <v>1</v>
      </c>
      <c r="T2738" s="48" t="s">
        <v>274</v>
      </c>
      <c r="U2738" s="48" t="s">
        <v>1112</v>
      </c>
      <c r="V2738" s="82" t="s">
        <v>5704</v>
      </c>
      <c r="W2738" s="75">
        <v>43465</v>
      </c>
      <c r="X2738" s="48">
        <v>15000000</v>
      </c>
      <c r="Y2738" s="77">
        <v>5000000000</v>
      </c>
      <c r="Z2738" s="94">
        <v>150000000</v>
      </c>
      <c r="AA2738" s="77">
        <v>0</v>
      </c>
      <c r="AB2738" s="48">
        <v>2</v>
      </c>
      <c r="AC2738" s="75">
        <v>46022</v>
      </c>
      <c r="AD2738" s="77">
        <v>5000000000</v>
      </c>
      <c r="AE2738" s="77">
        <v>5000000000</v>
      </c>
      <c r="AF2738" s="48">
        <v>15000000</v>
      </c>
    </row>
    <row r="2739" spans="1:32" x14ac:dyDescent="0.25">
      <c r="A2739" s="85" t="s">
        <v>13184</v>
      </c>
      <c r="B2739" s="48" t="s">
        <v>13684</v>
      </c>
      <c r="C2739" s="77">
        <v>2000000000</v>
      </c>
      <c r="D2739" s="48"/>
      <c r="E2739" s="75">
        <v>46022</v>
      </c>
      <c r="F2739" s="77">
        <v>5000000000</v>
      </c>
      <c r="G2739" s="77">
        <v>7000000000</v>
      </c>
      <c r="H2739" s="77">
        <v>2000000000</v>
      </c>
      <c r="I2739" s="77">
        <v>150000000</v>
      </c>
      <c r="J2739" s="79" t="s">
        <v>5701</v>
      </c>
      <c r="K2739" s="80">
        <f t="shared" si="113"/>
        <v>8</v>
      </c>
      <c r="L2739" s="48" t="s">
        <v>249</v>
      </c>
      <c r="M2739" s="79" t="s">
        <v>7127</v>
      </c>
      <c r="N2739" s="224">
        <v>8</v>
      </c>
      <c r="O2739" s="48" t="s">
        <v>7078</v>
      </c>
      <c r="P2739" s="75">
        <v>46022</v>
      </c>
      <c r="Q2739" s="75">
        <v>46022</v>
      </c>
      <c r="R2739" s="75">
        <v>40179</v>
      </c>
      <c r="S2739" s="48">
        <v>1</v>
      </c>
      <c r="T2739" s="48" t="s">
        <v>274</v>
      </c>
      <c r="U2739" s="48" t="s">
        <v>1112</v>
      </c>
      <c r="V2739" s="82" t="s">
        <v>5704</v>
      </c>
      <c r="W2739" s="75">
        <v>43465</v>
      </c>
      <c r="X2739" s="48">
        <v>15000000</v>
      </c>
      <c r="Y2739" s="77">
        <v>5000000000</v>
      </c>
      <c r="Z2739" s="94">
        <v>150000000</v>
      </c>
      <c r="AA2739" s="77">
        <v>0</v>
      </c>
      <c r="AB2739" s="48">
        <v>2</v>
      </c>
      <c r="AC2739" s="75">
        <v>46022</v>
      </c>
      <c r="AD2739" s="77">
        <v>5000000000</v>
      </c>
      <c r="AE2739" s="77">
        <v>5000000000</v>
      </c>
      <c r="AF2739" s="48">
        <v>15000000</v>
      </c>
    </row>
    <row r="2740" spans="1:32" x14ac:dyDescent="0.25">
      <c r="A2740" s="85" t="s">
        <v>13185</v>
      </c>
      <c r="B2740" s="48" t="s">
        <v>13685</v>
      </c>
      <c r="C2740" s="77">
        <v>2000000000</v>
      </c>
      <c r="D2740" s="48"/>
      <c r="E2740" s="75">
        <v>46022</v>
      </c>
      <c r="F2740" s="77">
        <v>5000000000</v>
      </c>
      <c r="G2740" s="77">
        <v>7000000000</v>
      </c>
      <c r="H2740" s="77">
        <v>2000000000</v>
      </c>
      <c r="I2740" s="77">
        <v>150000000</v>
      </c>
      <c r="J2740" s="79" t="s">
        <v>5701</v>
      </c>
      <c r="K2740" s="80">
        <f t="shared" si="113"/>
        <v>8</v>
      </c>
      <c r="L2740" s="48" t="s">
        <v>249</v>
      </c>
      <c r="M2740" s="79" t="s">
        <v>7127</v>
      </c>
      <c r="N2740" s="224">
        <v>8</v>
      </c>
      <c r="O2740" s="48" t="s">
        <v>7078</v>
      </c>
      <c r="P2740" s="75">
        <v>46022</v>
      </c>
      <c r="Q2740" s="75">
        <v>46022</v>
      </c>
      <c r="R2740" s="75">
        <v>40179</v>
      </c>
      <c r="S2740" s="48">
        <v>1</v>
      </c>
      <c r="T2740" s="48" t="s">
        <v>274</v>
      </c>
      <c r="U2740" s="48" t="s">
        <v>1112</v>
      </c>
      <c r="V2740" s="82" t="s">
        <v>5704</v>
      </c>
      <c r="W2740" s="75">
        <v>43465</v>
      </c>
      <c r="X2740" s="48">
        <v>15000000</v>
      </c>
      <c r="Y2740" s="77">
        <v>5000000000</v>
      </c>
      <c r="Z2740" s="94">
        <v>150000000</v>
      </c>
      <c r="AA2740" s="77">
        <v>0</v>
      </c>
      <c r="AB2740" s="48">
        <v>2</v>
      </c>
      <c r="AC2740" s="75">
        <v>46022</v>
      </c>
      <c r="AD2740" s="77">
        <v>5000000000</v>
      </c>
      <c r="AE2740" s="77">
        <v>5000000000</v>
      </c>
      <c r="AF2740" s="48">
        <v>15000000</v>
      </c>
    </row>
    <row r="2741" spans="1:32" x14ac:dyDescent="0.25">
      <c r="A2741" s="73" t="s">
        <v>13186</v>
      </c>
      <c r="B2741" s="48" t="s">
        <v>13686</v>
      </c>
      <c r="C2741" s="77">
        <v>2000000000</v>
      </c>
      <c r="D2741" s="48"/>
      <c r="E2741" s="75">
        <v>46022</v>
      </c>
      <c r="F2741" s="77">
        <v>5000000000</v>
      </c>
      <c r="G2741" s="77">
        <v>7000000000</v>
      </c>
      <c r="H2741" s="77">
        <v>2000000000</v>
      </c>
      <c r="I2741" s="77">
        <v>150000000</v>
      </c>
      <c r="J2741" s="79" t="s">
        <v>5701</v>
      </c>
      <c r="K2741" s="80">
        <f t="shared" si="113"/>
        <v>8</v>
      </c>
      <c r="L2741" s="48" t="s">
        <v>249</v>
      </c>
      <c r="M2741" s="79" t="s">
        <v>7127</v>
      </c>
      <c r="N2741" s="224">
        <v>8</v>
      </c>
      <c r="O2741" s="48" t="s">
        <v>7078</v>
      </c>
      <c r="P2741" s="75">
        <v>46022</v>
      </c>
      <c r="Q2741" s="75">
        <v>46022</v>
      </c>
      <c r="R2741" s="75">
        <v>40179</v>
      </c>
      <c r="S2741" s="48">
        <v>1</v>
      </c>
      <c r="T2741" s="48" t="s">
        <v>274</v>
      </c>
      <c r="U2741" s="48" t="s">
        <v>1112</v>
      </c>
      <c r="V2741" s="82" t="s">
        <v>5704</v>
      </c>
      <c r="W2741" s="75">
        <v>43465</v>
      </c>
      <c r="X2741" s="48">
        <v>15000000</v>
      </c>
      <c r="Y2741" s="77">
        <v>5000000000</v>
      </c>
      <c r="Z2741" s="94">
        <v>150000000</v>
      </c>
      <c r="AA2741" s="77">
        <v>0</v>
      </c>
      <c r="AB2741" s="48">
        <v>2</v>
      </c>
      <c r="AC2741" s="75">
        <v>46022</v>
      </c>
      <c r="AD2741" s="77">
        <v>5000000000</v>
      </c>
      <c r="AE2741" s="77">
        <v>5000000000</v>
      </c>
      <c r="AF2741" s="48">
        <v>15000000</v>
      </c>
    </row>
    <row r="2742" spans="1:32" x14ac:dyDescent="0.25">
      <c r="A2742" s="85" t="s">
        <v>13187</v>
      </c>
      <c r="B2742" s="48" t="s">
        <v>13687</v>
      </c>
      <c r="C2742" s="77">
        <v>2000000000</v>
      </c>
      <c r="D2742" s="48"/>
      <c r="E2742" s="75">
        <v>46022</v>
      </c>
      <c r="F2742" s="77">
        <v>5000000000</v>
      </c>
      <c r="G2742" s="77">
        <v>7000000000</v>
      </c>
      <c r="H2742" s="77">
        <v>2000000000</v>
      </c>
      <c r="I2742" s="77">
        <v>150000000</v>
      </c>
      <c r="J2742" s="79" t="s">
        <v>5701</v>
      </c>
      <c r="K2742" s="80">
        <f t="shared" si="113"/>
        <v>8</v>
      </c>
      <c r="L2742" s="48" t="s">
        <v>249</v>
      </c>
      <c r="M2742" s="79" t="s">
        <v>7127</v>
      </c>
      <c r="N2742" s="224">
        <v>8</v>
      </c>
      <c r="O2742" s="48" t="s">
        <v>7078</v>
      </c>
      <c r="P2742" s="75">
        <v>46022</v>
      </c>
      <c r="Q2742" s="75">
        <v>46022</v>
      </c>
      <c r="R2742" s="75">
        <v>40179</v>
      </c>
      <c r="S2742" s="48">
        <v>1</v>
      </c>
      <c r="T2742" s="48" t="s">
        <v>274</v>
      </c>
      <c r="U2742" s="48" t="s">
        <v>1112</v>
      </c>
      <c r="V2742" s="82" t="s">
        <v>5704</v>
      </c>
      <c r="W2742" s="75">
        <v>43465</v>
      </c>
      <c r="X2742" s="48">
        <v>15000000</v>
      </c>
      <c r="Y2742" s="77">
        <v>5000000000</v>
      </c>
      <c r="Z2742" s="94">
        <v>150000000</v>
      </c>
      <c r="AA2742" s="77">
        <v>0</v>
      </c>
      <c r="AB2742" s="48">
        <v>2</v>
      </c>
      <c r="AC2742" s="75">
        <v>46022</v>
      </c>
      <c r="AD2742" s="77">
        <v>5000000000</v>
      </c>
      <c r="AE2742" s="77">
        <v>5000000000</v>
      </c>
      <c r="AF2742" s="48">
        <v>15000000</v>
      </c>
    </row>
    <row r="2743" spans="1:32" x14ac:dyDescent="0.25">
      <c r="A2743" s="85" t="s">
        <v>13188</v>
      </c>
      <c r="B2743" s="48" t="s">
        <v>13688</v>
      </c>
      <c r="C2743" s="77">
        <v>2000000000</v>
      </c>
      <c r="D2743" s="48"/>
      <c r="E2743" s="75">
        <v>46022</v>
      </c>
      <c r="F2743" s="77">
        <v>5000000000</v>
      </c>
      <c r="G2743" s="77">
        <v>7000000000</v>
      </c>
      <c r="H2743" s="77">
        <v>2000000000</v>
      </c>
      <c r="I2743" s="77">
        <v>150000000</v>
      </c>
      <c r="J2743" s="79" t="s">
        <v>5701</v>
      </c>
      <c r="K2743" s="80">
        <f t="shared" si="113"/>
        <v>8</v>
      </c>
      <c r="L2743" s="48" t="s">
        <v>249</v>
      </c>
      <c r="M2743" s="79" t="s">
        <v>7127</v>
      </c>
      <c r="N2743" s="224">
        <v>8</v>
      </c>
      <c r="O2743" s="48" t="s">
        <v>7078</v>
      </c>
      <c r="P2743" s="75">
        <v>46022</v>
      </c>
      <c r="Q2743" s="75">
        <v>46022</v>
      </c>
      <c r="R2743" s="75">
        <v>40179</v>
      </c>
      <c r="S2743" s="48">
        <v>1</v>
      </c>
      <c r="T2743" s="48" t="s">
        <v>274</v>
      </c>
      <c r="U2743" s="48" t="s">
        <v>1112</v>
      </c>
      <c r="V2743" s="82" t="s">
        <v>5704</v>
      </c>
      <c r="W2743" s="75">
        <v>43465</v>
      </c>
      <c r="X2743" s="48">
        <v>15000000</v>
      </c>
      <c r="Y2743" s="77">
        <v>5000000000</v>
      </c>
      <c r="Z2743" s="94">
        <v>150000000</v>
      </c>
      <c r="AA2743" s="77">
        <v>0</v>
      </c>
      <c r="AB2743" s="48">
        <v>2</v>
      </c>
      <c r="AC2743" s="75">
        <v>46022</v>
      </c>
      <c r="AD2743" s="77">
        <v>5000000000</v>
      </c>
      <c r="AE2743" s="77">
        <v>5000000000</v>
      </c>
      <c r="AF2743" s="48">
        <v>15000000</v>
      </c>
    </row>
    <row r="2744" spans="1:32" x14ac:dyDescent="0.25">
      <c r="A2744" s="73" t="s">
        <v>13189</v>
      </c>
      <c r="B2744" s="48" t="s">
        <v>13689</v>
      </c>
      <c r="C2744" s="77">
        <v>2000000000</v>
      </c>
      <c r="D2744" s="48"/>
      <c r="E2744" s="75">
        <v>46022</v>
      </c>
      <c r="F2744" s="77">
        <v>5000000000</v>
      </c>
      <c r="G2744" s="77">
        <v>7000000000</v>
      </c>
      <c r="H2744" s="77">
        <v>2000000000</v>
      </c>
      <c r="I2744" s="77">
        <v>150000000</v>
      </c>
      <c r="J2744" s="79" t="s">
        <v>5701</v>
      </c>
      <c r="K2744" s="80">
        <f t="shared" si="113"/>
        <v>8</v>
      </c>
      <c r="L2744" s="48" t="s">
        <v>249</v>
      </c>
      <c r="M2744" s="79" t="s">
        <v>7127</v>
      </c>
      <c r="N2744" s="224">
        <v>8</v>
      </c>
      <c r="O2744" s="48" t="s">
        <v>7078</v>
      </c>
      <c r="P2744" s="75">
        <v>46022</v>
      </c>
      <c r="Q2744" s="75">
        <v>46022</v>
      </c>
      <c r="R2744" s="75">
        <v>40179</v>
      </c>
      <c r="S2744" s="48">
        <v>1</v>
      </c>
      <c r="T2744" s="48" t="s">
        <v>274</v>
      </c>
      <c r="U2744" s="48" t="s">
        <v>1112</v>
      </c>
      <c r="V2744" s="82" t="s">
        <v>5704</v>
      </c>
      <c r="W2744" s="75">
        <v>43465</v>
      </c>
      <c r="X2744" s="48">
        <v>15000000</v>
      </c>
      <c r="Y2744" s="77">
        <v>5000000000</v>
      </c>
      <c r="Z2744" s="94">
        <v>150000000</v>
      </c>
      <c r="AA2744" s="77">
        <v>0</v>
      </c>
      <c r="AB2744" s="48">
        <v>2</v>
      </c>
      <c r="AC2744" s="75">
        <v>46022</v>
      </c>
      <c r="AD2744" s="77">
        <v>5000000000</v>
      </c>
      <c r="AE2744" s="77">
        <v>5000000000</v>
      </c>
      <c r="AF2744" s="48">
        <v>15000000</v>
      </c>
    </row>
    <row r="2745" spans="1:32" x14ac:dyDescent="0.25">
      <c r="A2745" s="85" t="s">
        <v>13190</v>
      </c>
      <c r="B2745" s="48" t="s">
        <v>13690</v>
      </c>
      <c r="C2745" s="77">
        <v>2000000000</v>
      </c>
      <c r="D2745" s="48"/>
      <c r="E2745" s="75">
        <v>46022</v>
      </c>
      <c r="F2745" s="77">
        <v>5000000000</v>
      </c>
      <c r="G2745" s="77">
        <v>7000000000</v>
      </c>
      <c r="H2745" s="77">
        <v>2000000000</v>
      </c>
      <c r="I2745" s="77">
        <v>150000000</v>
      </c>
      <c r="J2745" s="79" t="s">
        <v>5701</v>
      </c>
      <c r="K2745" s="80">
        <f t="shared" si="113"/>
        <v>8</v>
      </c>
      <c r="L2745" s="48" t="s">
        <v>249</v>
      </c>
      <c r="M2745" s="79" t="s">
        <v>7127</v>
      </c>
      <c r="N2745" s="224">
        <v>8</v>
      </c>
      <c r="O2745" s="48" t="s">
        <v>7078</v>
      </c>
      <c r="P2745" s="75">
        <v>46022</v>
      </c>
      <c r="Q2745" s="75">
        <v>46022</v>
      </c>
      <c r="R2745" s="75">
        <v>40179</v>
      </c>
      <c r="S2745" s="48">
        <v>1</v>
      </c>
      <c r="T2745" s="48" t="s">
        <v>274</v>
      </c>
      <c r="U2745" s="48" t="s">
        <v>1112</v>
      </c>
      <c r="V2745" s="82" t="s">
        <v>5704</v>
      </c>
      <c r="W2745" s="75">
        <v>43465</v>
      </c>
      <c r="X2745" s="48">
        <v>15000000</v>
      </c>
      <c r="Y2745" s="77">
        <v>5000000000</v>
      </c>
      <c r="Z2745" s="94">
        <v>150000000</v>
      </c>
      <c r="AA2745" s="77">
        <v>0</v>
      </c>
      <c r="AB2745" s="48">
        <v>2</v>
      </c>
      <c r="AC2745" s="75">
        <v>46022</v>
      </c>
      <c r="AD2745" s="77">
        <v>5000000000</v>
      </c>
      <c r="AE2745" s="77">
        <v>5000000000</v>
      </c>
      <c r="AF2745" s="48">
        <v>15000000</v>
      </c>
    </row>
    <row r="2746" spans="1:32" x14ac:dyDescent="0.25">
      <c r="A2746" s="85" t="s">
        <v>13191</v>
      </c>
      <c r="B2746" s="48" t="s">
        <v>13691</v>
      </c>
      <c r="C2746" s="77">
        <v>2000000000</v>
      </c>
      <c r="D2746" s="48"/>
      <c r="E2746" s="75">
        <v>46022</v>
      </c>
      <c r="F2746" s="77">
        <v>5000000000</v>
      </c>
      <c r="G2746" s="77">
        <v>7000000000</v>
      </c>
      <c r="H2746" s="77">
        <v>2000000000</v>
      </c>
      <c r="I2746" s="77">
        <v>150000000</v>
      </c>
      <c r="J2746" s="79" t="s">
        <v>5701</v>
      </c>
      <c r="K2746" s="80">
        <f t="shared" si="113"/>
        <v>8</v>
      </c>
      <c r="L2746" s="48" t="s">
        <v>249</v>
      </c>
      <c r="M2746" s="79" t="s">
        <v>7127</v>
      </c>
      <c r="N2746" s="224">
        <v>8</v>
      </c>
      <c r="O2746" s="48" t="s">
        <v>7078</v>
      </c>
      <c r="P2746" s="75">
        <v>46022</v>
      </c>
      <c r="Q2746" s="75">
        <v>46022</v>
      </c>
      <c r="R2746" s="75">
        <v>40179</v>
      </c>
      <c r="S2746" s="48">
        <v>1</v>
      </c>
      <c r="T2746" s="48" t="s">
        <v>274</v>
      </c>
      <c r="U2746" s="48" t="s">
        <v>1112</v>
      </c>
      <c r="V2746" s="82" t="s">
        <v>5704</v>
      </c>
      <c r="W2746" s="75">
        <v>43465</v>
      </c>
      <c r="X2746" s="48">
        <v>15000000</v>
      </c>
      <c r="Y2746" s="77">
        <v>5000000000</v>
      </c>
      <c r="Z2746" s="94">
        <v>150000000</v>
      </c>
      <c r="AA2746" s="77">
        <v>0</v>
      </c>
      <c r="AB2746" s="48">
        <v>2</v>
      </c>
      <c r="AC2746" s="75">
        <v>46022</v>
      </c>
      <c r="AD2746" s="77">
        <v>5000000000</v>
      </c>
      <c r="AE2746" s="77">
        <v>5000000000</v>
      </c>
      <c r="AF2746" s="48">
        <v>15000000</v>
      </c>
    </row>
    <row r="2747" spans="1:32" x14ac:dyDescent="0.25">
      <c r="A2747" s="73" t="s">
        <v>13192</v>
      </c>
      <c r="B2747" s="48" t="s">
        <v>13692</v>
      </c>
      <c r="C2747" s="77">
        <v>2000000000</v>
      </c>
      <c r="D2747" s="48"/>
      <c r="E2747" s="75">
        <v>46022</v>
      </c>
      <c r="F2747" s="77">
        <v>5000000000</v>
      </c>
      <c r="G2747" s="77">
        <v>7000000000</v>
      </c>
      <c r="H2747" s="77">
        <v>2000000000</v>
      </c>
      <c r="I2747" s="77">
        <v>150000000</v>
      </c>
      <c r="J2747" s="79" t="s">
        <v>5701</v>
      </c>
      <c r="K2747" s="80">
        <f t="shared" si="113"/>
        <v>8</v>
      </c>
      <c r="L2747" s="48" t="s">
        <v>249</v>
      </c>
      <c r="M2747" s="79" t="s">
        <v>7127</v>
      </c>
      <c r="N2747" s="224">
        <v>8</v>
      </c>
      <c r="O2747" s="48" t="s">
        <v>7078</v>
      </c>
      <c r="P2747" s="75">
        <v>46022</v>
      </c>
      <c r="Q2747" s="75">
        <v>46022</v>
      </c>
      <c r="R2747" s="75">
        <v>40179</v>
      </c>
      <c r="S2747" s="48">
        <v>1</v>
      </c>
      <c r="T2747" s="48" t="s">
        <v>274</v>
      </c>
      <c r="U2747" s="48" t="s">
        <v>1112</v>
      </c>
      <c r="V2747" s="82" t="s">
        <v>5704</v>
      </c>
      <c r="W2747" s="75">
        <v>43465</v>
      </c>
      <c r="X2747" s="48">
        <v>15000000</v>
      </c>
      <c r="Y2747" s="77">
        <v>5000000000</v>
      </c>
      <c r="Z2747" s="94">
        <v>150000000</v>
      </c>
      <c r="AA2747" s="77">
        <v>0</v>
      </c>
      <c r="AB2747" s="48">
        <v>2</v>
      </c>
      <c r="AC2747" s="75">
        <v>46022</v>
      </c>
      <c r="AD2747" s="77">
        <v>5000000000</v>
      </c>
      <c r="AE2747" s="77">
        <v>5000000000</v>
      </c>
      <c r="AF2747" s="48">
        <v>15000000</v>
      </c>
    </row>
    <row r="2748" spans="1:32" x14ac:dyDescent="0.25">
      <c r="A2748" s="85" t="s">
        <v>13193</v>
      </c>
      <c r="B2748" s="48" t="s">
        <v>13693</v>
      </c>
      <c r="C2748" s="77">
        <v>2000000000</v>
      </c>
      <c r="D2748" s="48"/>
      <c r="E2748" s="75">
        <v>46022</v>
      </c>
      <c r="F2748" s="77">
        <v>5000000000</v>
      </c>
      <c r="G2748" s="77">
        <v>7000000000</v>
      </c>
      <c r="H2748" s="77">
        <v>2000000000</v>
      </c>
      <c r="I2748" s="77">
        <v>150000000</v>
      </c>
      <c r="J2748" s="79" t="s">
        <v>5701</v>
      </c>
      <c r="K2748" s="80">
        <f t="shared" si="113"/>
        <v>8</v>
      </c>
      <c r="L2748" s="48" t="s">
        <v>249</v>
      </c>
      <c r="M2748" s="79" t="s">
        <v>7127</v>
      </c>
      <c r="N2748" s="224">
        <v>8</v>
      </c>
      <c r="O2748" s="48" t="s">
        <v>7078</v>
      </c>
      <c r="P2748" s="75">
        <v>46022</v>
      </c>
      <c r="Q2748" s="75">
        <v>46022</v>
      </c>
      <c r="R2748" s="75">
        <v>40179</v>
      </c>
      <c r="S2748" s="48">
        <v>1</v>
      </c>
      <c r="T2748" s="48" t="s">
        <v>274</v>
      </c>
      <c r="U2748" s="48" t="s">
        <v>1112</v>
      </c>
      <c r="V2748" s="82" t="s">
        <v>5704</v>
      </c>
      <c r="W2748" s="75">
        <v>43465</v>
      </c>
      <c r="X2748" s="48">
        <v>15000000</v>
      </c>
      <c r="Y2748" s="77">
        <v>5000000000</v>
      </c>
      <c r="Z2748" s="94">
        <v>150000000</v>
      </c>
      <c r="AA2748" s="77">
        <v>0</v>
      </c>
      <c r="AB2748" s="48">
        <v>2</v>
      </c>
      <c r="AC2748" s="75">
        <v>46022</v>
      </c>
      <c r="AD2748" s="77">
        <v>5000000000</v>
      </c>
      <c r="AE2748" s="77">
        <v>5000000000</v>
      </c>
      <c r="AF2748" s="48">
        <v>15000000</v>
      </c>
    </row>
    <row r="2749" spans="1:32" x14ac:dyDescent="0.25">
      <c r="A2749" s="85" t="s">
        <v>13194</v>
      </c>
      <c r="B2749" s="48" t="s">
        <v>13694</v>
      </c>
      <c r="C2749" s="77">
        <v>2000000000</v>
      </c>
      <c r="D2749" s="48"/>
      <c r="E2749" s="75">
        <v>46022</v>
      </c>
      <c r="F2749" s="77">
        <v>5000000000</v>
      </c>
      <c r="G2749" s="77">
        <v>7000000000</v>
      </c>
      <c r="H2749" s="77">
        <v>2000000000</v>
      </c>
      <c r="I2749" s="77">
        <v>150000000</v>
      </c>
      <c r="J2749" s="79" t="s">
        <v>5701</v>
      </c>
      <c r="K2749" s="80">
        <f t="shared" si="113"/>
        <v>8</v>
      </c>
      <c r="L2749" s="48" t="s">
        <v>249</v>
      </c>
      <c r="M2749" s="79" t="s">
        <v>7127</v>
      </c>
      <c r="N2749" s="224">
        <v>8</v>
      </c>
      <c r="O2749" s="48" t="s">
        <v>7078</v>
      </c>
      <c r="P2749" s="75">
        <v>46022</v>
      </c>
      <c r="Q2749" s="75">
        <v>46022</v>
      </c>
      <c r="R2749" s="75">
        <v>40179</v>
      </c>
      <c r="S2749" s="48">
        <v>1</v>
      </c>
      <c r="T2749" s="48" t="s">
        <v>274</v>
      </c>
      <c r="U2749" s="48" t="s">
        <v>1112</v>
      </c>
      <c r="V2749" s="82" t="s">
        <v>5704</v>
      </c>
      <c r="W2749" s="75">
        <v>43465</v>
      </c>
      <c r="X2749" s="48">
        <v>15000000</v>
      </c>
      <c r="Y2749" s="77">
        <v>5000000000</v>
      </c>
      <c r="Z2749" s="94">
        <v>150000000</v>
      </c>
      <c r="AA2749" s="77">
        <v>0</v>
      </c>
      <c r="AB2749" s="48">
        <v>2</v>
      </c>
      <c r="AC2749" s="75">
        <v>46022</v>
      </c>
      <c r="AD2749" s="77">
        <v>5000000000</v>
      </c>
      <c r="AE2749" s="77">
        <v>5000000000</v>
      </c>
      <c r="AF2749" s="48">
        <v>15000000</v>
      </c>
    </row>
    <row r="2750" spans="1:32" x14ac:dyDescent="0.25">
      <c r="A2750" s="73" t="s">
        <v>13195</v>
      </c>
      <c r="B2750" s="48" t="s">
        <v>13695</v>
      </c>
      <c r="C2750" s="77">
        <v>2000000000</v>
      </c>
      <c r="D2750" s="48"/>
      <c r="E2750" s="75">
        <v>46022</v>
      </c>
      <c r="F2750" s="77">
        <v>5000000000</v>
      </c>
      <c r="G2750" s="77">
        <v>7000000000</v>
      </c>
      <c r="H2750" s="77">
        <v>2000000000</v>
      </c>
      <c r="I2750" s="77">
        <v>150000000</v>
      </c>
      <c r="J2750" s="79" t="s">
        <v>5701</v>
      </c>
      <c r="K2750" s="80">
        <f t="shared" si="113"/>
        <v>8</v>
      </c>
      <c r="L2750" s="48" t="s">
        <v>249</v>
      </c>
      <c r="M2750" s="79" t="s">
        <v>7127</v>
      </c>
      <c r="N2750" s="224">
        <v>8</v>
      </c>
      <c r="O2750" s="48" t="s">
        <v>7078</v>
      </c>
      <c r="P2750" s="75">
        <v>46022</v>
      </c>
      <c r="Q2750" s="75">
        <v>46022</v>
      </c>
      <c r="R2750" s="75">
        <v>40179</v>
      </c>
      <c r="S2750" s="48">
        <v>1</v>
      </c>
      <c r="T2750" s="48" t="s">
        <v>274</v>
      </c>
      <c r="U2750" s="48" t="s">
        <v>1112</v>
      </c>
      <c r="V2750" s="82" t="s">
        <v>5704</v>
      </c>
      <c r="W2750" s="75">
        <v>43465</v>
      </c>
      <c r="X2750" s="48">
        <v>15000000</v>
      </c>
      <c r="Y2750" s="77">
        <v>5000000000</v>
      </c>
      <c r="Z2750" s="94">
        <v>150000000</v>
      </c>
      <c r="AA2750" s="77">
        <v>0</v>
      </c>
      <c r="AB2750" s="48">
        <v>2</v>
      </c>
      <c r="AC2750" s="75">
        <v>46022</v>
      </c>
      <c r="AD2750" s="77">
        <v>5000000000</v>
      </c>
      <c r="AE2750" s="77">
        <v>5000000000</v>
      </c>
      <c r="AF2750" s="48">
        <v>15000000</v>
      </c>
    </row>
    <row r="2751" spans="1:32" x14ac:dyDescent="0.25">
      <c r="A2751" s="85" t="s">
        <v>13196</v>
      </c>
      <c r="B2751" s="48" t="s">
        <v>13696</v>
      </c>
      <c r="C2751" s="77">
        <v>2000000000</v>
      </c>
      <c r="D2751" s="48"/>
      <c r="E2751" s="75">
        <v>46022</v>
      </c>
      <c r="F2751" s="77">
        <v>5000000000</v>
      </c>
      <c r="G2751" s="77">
        <v>7000000000</v>
      </c>
      <c r="H2751" s="77">
        <v>2000000000</v>
      </c>
      <c r="I2751" s="77">
        <v>150000000</v>
      </c>
      <c r="J2751" s="79" t="s">
        <v>5701</v>
      </c>
      <c r="K2751" s="80">
        <f t="shared" si="113"/>
        <v>8</v>
      </c>
      <c r="L2751" s="48" t="s">
        <v>249</v>
      </c>
      <c r="M2751" s="79" t="s">
        <v>7127</v>
      </c>
      <c r="N2751" s="224">
        <v>8</v>
      </c>
      <c r="O2751" s="48" t="s">
        <v>7078</v>
      </c>
      <c r="P2751" s="75">
        <v>46022</v>
      </c>
      <c r="Q2751" s="75">
        <v>46022</v>
      </c>
      <c r="R2751" s="75">
        <v>40179</v>
      </c>
      <c r="S2751" s="48">
        <v>1</v>
      </c>
      <c r="T2751" s="48" t="s">
        <v>274</v>
      </c>
      <c r="U2751" s="48" t="s">
        <v>1112</v>
      </c>
      <c r="V2751" s="82" t="s">
        <v>5704</v>
      </c>
      <c r="W2751" s="75">
        <v>43465</v>
      </c>
      <c r="X2751" s="48">
        <v>15000000</v>
      </c>
      <c r="Y2751" s="77">
        <v>5000000000</v>
      </c>
      <c r="Z2751" s="94">
        <v>150000000</v>
      </c>
      <c r="AA2751" s="77">
        <v>0</v>
      </c>
      <c r="AB2751" s="48">
        <v>2</v>
      </c>
      <c r="AC2751" s="75">
        <v>46022</v>
      </c>
      <c r="AD2751" s="77">
        <v>5000000000</v>
      </c>
      <c r="AE2751" s="77">
        <v>5000000000</v>
      </c>
      <c r="AF2751" s="48">
        <v>15000000</v>
      </c>
    </row>
    <row r="2752" spans="1:32" x14ac:dyDescent="0.25">
      <c r="A2752" s="85" t="s">
        <v>13197</v>
      </c>
      <c r="B2752" s="48" t="s">
        <v>13697</v>
      </c>
      <c r="C2752" s="77">
        <v>2000000000</v>
      </c>
      <c r="D2752" s="48"/>
      <c r="E2752" s="75">
        <v>46022</v>
      </c>
      <c r="F2752" s="77">
        <v>5000000000</v>
      </c>
      <c r="G2752" s="77">
        <v>7000000000</v>
      </c>
      <c r="H2752" s="77">
        <v>2000000000</v>
      </c>
      <c r="I2752" s="77">
        <v>150000000</v>
      </c>
      <c r="J2752" s="79" t="s">
        <v>5701</v>
      </c>
      <c r="K2752" s="80">
        <f t="shared" si="113"/>
        <v>8</v>
      </c>
      <c r="L2752" s="48" t="s">
        <v>249</v>
      </c>
      <c r="M2752" s="79" t="s">
        <v>7127</v>
      </c>
      <c r="N2752" s="224">
        <v>8</v>
      </c>
      <c r="O2752" s="48" t="s">
        <v>7078</v>
      </c>
      <c r="P2752" s="75">
        <v>46022</v>
      </c>
      <c r="Q2752" s="75">
        <v>46022</v>
      </c>
      <c r="R2752" s="75">
        <v>40179</v>
      </c>
      <c r="S2752" s="48">
        <v>1</v>
      </c>
      <c r="T2752" s="48" t="s">
        <v>274</v>
      </c>
      <c r="U2752" s="48" t="s">
        <v>1112</v>
      </c>
      <c r="V2752" s="82" t="s">
        <v>5704</v>
      </c>
      <c r="W2752" s="75">
        <v>43465</v>
      </c>
      <c r="X2752" s="48">
        <v>15000000</v>
      </c>
      <c r="Y2752" s="77">
        <v>5000000000</v>
      </c>
      <c r="Z2752" s="94">
        <v>150000000</v>
      </c>
      <c r="AA2752" s="77">
        <v>0</v>
      </c>
      <c r="AB2752" s="48">
        <v>2</v>
      </c>
      <c r="AC2752" s="75">
        <v>46022</v>
      </c>
      <c r="AD2752" s="77">
        <v>5000000000</v>
      </c>
      <c r="AE2752" s="77">
        <v>5000000000</v>
      </c>
      <c r="AF2752" s="48">
        <v>15000000</v>
      </c>
    </row>
    <row r="2753" spans="1:32" x14ac:dyDescent="0.25">
      <c r="A2753" s="73" t="s">
        <v>13198</v>
      </c>
      <c r="B2753" s="48" t="s">
        <v>13698</v>
      </c>
      <c r="C2753" s="77">
        <v>2000000000</v>
      </c>
      <c r="D2753" s="48"/>
      <c r="E2753" s="75">
        <v>46022</v>
      </c>
      <c r="F2753" s="77">
        <v>5000000000</v>
      </c>
      <c r="G2753" s="77">
        <v>7000000000</v>
      </c>
      <c r="H2753" s="77">
        <v>2000000000</v>
      </c>
      <c r="I2753" s="77">
        <v>150000000</v>
      </c>
      <c r="J2753" s="79" t="s">
        <v>5701</v>
      </c>
      <c r="K2753" s="80">
        <f t="shared" si="113"/>
        <v>8</v>
      </c>
      <c r="L2753" s="48" t="s">
        <v>249</v>
      </c>
      <c r="M2753" s="79" t="s">
        <v>7127</v>
      </c>
      <c r="N2753" s="224">
        <v>8</v>
      </c>
      <c r="O2753" s="48" t="s">
        <v>7078</v>
      </c>
      <c r="P2753" s="75">
        <v>46022</v>
      </c>
      <c r="Q2753" s="75">
        <v>46022</v>
      </c>
      <c r="R2753" s="75">
        <v>40179</v>
      </c>
      <c r="S2753" s="48">
        <v>1</v>
      </c>
      <c r="T2753" s="48" t="s">
        <v>274</v>
      </c>
      <c r="U2753" s="48" t="s">
        <v>1112</v>
      </c>
      <c r="V2753" s="82" t="s">
        <v>5704</v>
      </c>
      <c r="W2753" s="75">
        <v>43465</v>
      </c>
      <c r="X2753" s="48">
        <v>15000000</v>
      </c>
      <c r="Y2753" s="77">
        <v>5000000000</v>
      </c>
      <c r="Z2753" s="94">
        <v>150000000</v>
      </c>
      <c r="AA2753" s="77">
        <v>0</v>
      </c>
      <c r="AB2753" s="48">
        <v>2</v>
      </c>
      <c r="AC2753" s="75">
        <v>46022</v>
      </c>
      <c r="AD2753" s="77">
        <v>5000000000</v>
      </c>
      <c r="AE2753" s="77">
        <v>5000000000</v>
      </c>
      <c r="AF2753" s="48">
        <v>15000000</v>
      </c>
    </row>
    <row r="2754" spans="1:32" x14ac:dyDescent="0.25">
      <c r="A2754" s="85" t="s">
        <v>13199</v>
      </c>
      <c r="B2754" s="48" t="s">
        <v>13699</v>
      </c>
      <c r="C2754" s="77">
        <v>2000000000</v>
      </c>
      <c r="D2754" s="48"/>
      <c r="E2754" s="75">
        <v>46022</v>
      </c>
      <c r="F2754" s="77">
        <v>5000000000</v>
      </c>
      <c r="G2754" s="77">
        <v>7000000000</v>
      </c>
      <c r="H2754" s="77">
        <v>2000000000</v>
      </c>
      <c r="I2754" s="77">
        <v>150000000</v>
      </c>
      <c r="J2754" s="79" t="s">
        <v>5701</v>
      </c>
      <c r="K2754" s="80">
        <f t="shared" si="113"/>
        <v>8</v>
      </c>
      <c r="L2754" s="48" t="s">
        <v>249</v>
      </c>
      <c r="M2754" s="79" t="s">
        <v>7127</v>
      </c>
      <c r="N2754" s="224">
        <v>8</v>
      </c>
      <c r="O2754" s="48" t="s">
        <v>7078</v>
      </c>
      <c r="P2754" s="75">
        <v>46022</v>
      </c>
      <c r="Q2754" s="75">
        <v>46022</v>
      </c>
      <c r="R2754" s="75">
        <v>40179</v>
      </c>
      <c r="S2754" s="48">
        <v>1</v>
      </c>
      <c r="T2754" s="48" t="s">
        <v>274</v>
      </c>
      <c r="U2754" s="48" t="s">
        <v>1112</v>
      </c>
      <c r="V2754" s="82" t="s">
        <v>5704</v>
      </c>
      <c r="W2754" s="75">
        <v>43465</v>
      </c>
      <c r="X2754" s="48">
        <v>15000000</v>
      </c>
      <c r="Y2754" s="77">
        <v>5000000000</v>
      </c>
      <c r="Z2754" s="94">
        <v>150000000</v>
      </c>
      <c r="AA2754" s="77">
        <v>0</v>
      </c>
      <c r="AB2754" s="48">
        <v>2</v>
      </c>
      <c r="AC2754" s="75">
        <v>46022</v>
      </c>
      <c r="AD2754" s="77">
        <v>5000000000</v>
      </c>
      <c r="AE2754" s="77">
        <v>5000000000</v>
      </c>
      <c r="AF2754" s="48">
        <v>15000000</v>
      </c>
    </row>
    <row r="2755" spans="1:32" x14ac:dyDescent="0.25">
      <c r="A2755" s="85" t="s">
        <v>13200</v>
      </c>
      <c r="B2755" s="48" t="s">
        <v>13700</v>
      </c>
      <c r="C2755" s="77">
        <v>2000000000</v>
      </c>
      <c r="D2755" s="48"/>
      <c r="E2755" s="75">
        <v>46022</v>
      </c>
      <c r="F2755" s="77">
        <v>5000000000</v>
      </c>
      <c r="G2755" s="77">
        <v>7000000000</v>
      </c>
      <c r="H2755" s="77">
        <v>2000000000</v>
      </c>
      <c r="I2755" s="77">
        <v>150000000</v>
      </c>
      <c r="J2755" s="79" t="s">
        <v>5701</v>
      </c>
      <c r="K2755" s="80">
        <f t="shared" ref="K2755:K2787" si="114">N2755</f>
        <v>8</v>
      </c>
      <c r="L2755" s="48" t="s">
        <v>249</v>
      </c>
      <c r="M2755" s="79" t="s">
        <v>7127</v>
      </c>
      <c r="N2755" s="224">
        <v>8</v>
      </c>
      <c r="O2755" s="48" t="s">
        <v>7078</v>
      </c>
      <c r="P2755" s="75">
        <v>46022</v>
      </c>
      <c r="Q2755" s="75">
        <v>46022</v>
      </c>
      <c r="R2755" s="75">
        <v>40179</v>
      </c>
      <c r="S2755" s="48">
        <v>1</v>
      </c>
      <c r="T2755" s="48" t="s">
        <v>274</v>
      </c>
      <c r="U2755" s="48" t="s">
        <v>1112</v>
      </c>
      <c r="V2755" s="82" t="s">
        <v>5704</v>
      </c>
      <c r="W2755" s="75">
        <v>43465</v>
      </c>
      <c r="X2755" s="48">
        <v>15000000</v>
      </c>
      <c r="Y2755" s="77">
        <v>5000000000</v>
      </c>
      <c r="Z2755" s="94">
        <v>150000000</v>
      </c>
      <c r="AA2755" s="77">
        <v>0</v>
      </c>
      <c r="AB2755" s="48">
        <v>2</v>
      </c>
      <c r="AC2755" s="75">
        <v>46022</v>
      </c>
      <c r="AD2755" s="77">
        <v>5000000000</v>
      </c>
      <c r="AE2755" s="77">
        <v>5000000000</v>
      </c>
      <c r="AF2755" s="48">
        <v>15000000</v>
      </c>
    </row>
    <row r="2756" spans="1:32" x14ac:dyDescent="0.25">
      <c r="A2756" s="73" t="s">
        <v>13201</v>
      </c>
      <c r="B2756" s="48" t="s">
        <v>13701</v>
      </c>
      <c r="C2756" s="77">
        <v>2000000000</v>
      </c>
      <c r="D2756" s="48"/>
      <c r="E2756" s="75">
        <v>46022</v>
      </c>
      <c r="F2756" s="77">
        <v>5000000000</v>
      </c>
      <c r="G2756" s="77">
        <v>7000000000</v>
      </c>
      <c r="H2756" s="77">
        <v>2000000000</v>
      </c>
      <c r="I2756" s="77">
        <v>150000000</v>
      </c>
      <c r="J2756" s="79" t="s">
        <v>5701</v>
      </c>
      <c r="K2756" s="80">
        <f t="shared" si="114"/>
        <v>8</v>
      </c>
      <c r="L2756" s="48" t="s">
        <v>249</v>
      </c>
      <c r="M2756" s="79" t="s">
        <v>7127</v>
      </c>
      <c r="N2756" s="224">
        <v>8</v>
      </c>
      <c r="O2756" s="48" t="s">
        <v>7078</v>
      </c>
      <c r="P2756" s="75">
        <v>46022</v>
      </c>
      <c r="Q2756" s="75">
        <v>46022</v>
      </c>
      <c r="R2756" s="75">
        <v>40179</v>
      </c>
      <c r="S2756" s="48">
        <v>1</v>
      </c>
      <c r="T2756" s="48" t="s">
        <v>274</v>
      </c>
      <c r="U2756" s="48" t="s">
        <v>1112</v>
      </c>
      <c r="V2756" s="82" t="s">
        <v>5704</v>
      </c>
      <c r="W2756" s="75">
        <v>43465</v>
      </c>
      <c r="X2756" s="48">
        <v>15000000</v>
      </c>
      <c r="Y2756" s="77">
        <v>5000000000</v>
      </c>
      <c r="Z2756" s="94">
        <v>150000000</v>
      </c>
      <c r="AA2756" s="77">
        <v>0</v>
      </c>
      <c r="AB2756" s="48">
        <v>2</v>
      </c>
      <c r="AC2756" s="75">
        <v>46022</v>
      </c>
      <c r="AD2756" s="77">
        <v>5000000000</v>
      </c>
      <c r="AE2756" s="77">
        <v>5000000000</v>
      </c>
      <c r="AF2756" s="48">
        <v>15000000</v>
      </c>
    </row>
    <row r="2757" spans="1:32" x14ac:dyDescent="0.25">
      <c r="A2757" s="85" t="s">
        <v>13202</v>
      </c>
      <c r="B2757" s="48" t="s">
        <v>13702</v>
      </c>
      <c r="C2757" s="77">
        <v>2000000000</v>
      </c>
      <c r="D2757" s="48"/>
      <c r="E2757" s="75">
        <v>46022</v>
      </c>
      <c r="F2757" s="77">
        <v>5000000000</v>
      </c>
      <c r="G2757" s="77">
        <v>7000000000</v>
      </c>
      <c r="H2757" s="77">
        <v>2000000000</v>
      </c>
      <c r="I2757" s="77">
        <v>150000000</v>
      </c>
      <c r="J2757" s="79" t="s">
        <v>5701</v>
      </c>
      <c r="K2757" s="80">
        <f t="shared" si="114"/>
        <v>8</v>
      </c>
      <c r="L2757" s="48" t="s">
        <v>249</v>
      </c>
      <c r="M2757" s="79" t="s">
        <v>7127</v>
      </c>
      <c r="N2757" s="224">
        <v>8</v>
      </c>
      <c r="O2757" s="48" t="s">
        <v>7078</v>
      </c>
      <c r="P2757" s="75">
        <v>46022</v>
      </c>
      <c r="Q2757" s="75">
        <v>46022</v>
      </c>
      <c r="R2757" s="75">
        <v>40179</v>
      </c>
      <c r="S2757" s="48">
        <v>1</v>
      </c>
      <c r="T2757" s="48" t="s">
        <v>274</v>
      </c>
      <c r="U2757" s="48" t="s">
        <v>1112</v>
      </c>
      <c r="V2757" s="82" t="s">
        <v>5704</v>
      </c>
      <c r="W2757" s="75">
        <v>43465</v>
      </c>
      <c r="X2757" s="48">
        <v>15000000</v>
      </c>
      <c r="Y2757" s="77">
        <v>5000000000</v>
      </c>
      <c r="Z2757" s="94">
        <v>150000000</v>
      </c>
      <c r="AA2757" s="77">
        <v>0</v>
      </c>
      <c r="AB2757" s="48">
        <v>2</v>
      </c>
      <c r="AC2757" s="75">
        <v>46022</v>
      </c>
      <c r="AD2757" s="77">
        <v>5000000000</v>
      </c>
      <c r="AE2757" s="77">
        <v>5000000000</v>
      </c>
      <c r="AF2757" s="48">
        <v>15000000</v>
      </c>
    </row>
    <row r="2758" spans="1:32" x14ac:dyDescent="0.25">
      <c r="A2758" s="85" t="s">
        <v>13203</v>
      </c>
      <c r="B2758" s="48" t="s">
        <v>13703</v>
      </c>
      <c r="C2758" s="77">
        <v>2000000000</v>
      </c>
      <c r="D2758" s="48"/>
      <c r="E2758" s="75">
        <v>46022</v>
      </c>
      <c r="F2758" s="77">
        <v>5000000000</v>
      </c>
      <c r="G2758" s="77">
        <v>7000000000</v>
      </c>
      <c r="H2758" s="77">
        <v>2000000000</v>
      </c>
      <c r="I2758" s="77">
        <v>150000000</v>
      </c>
      <c r="J2758" s="79" t="s">
        <v>5701</v>
      </c>
      <c r="K2758" s="80">
        <f t="shared" si="114"/>
        <v>8</v>
      </c>
      <c r="L2758" s="48" t="s">
        <v>249</v>
      </c>
      <c r="M2758" s="79" t="s">
        <v>7127</v>
      </c>
      <c r="N2758" s="224">
        <v>8</v>
      </c>
      <c r="O2758" s="48" t="s">
        <v>7078</v>
      </c>
      <c r="P2758" s="75">
        <v>46022</v>
      </c>
      <c r="Q2758" s="75">
        <v>46022</v>
      </c>
      <c r="R2758" s="75">
        <v>40179</v>
      </c>
      <c r="S2758" s="48">
        <v>1</v>
      </c>
      <c r="T2758" s="48" t="s">
        <v>274</v>
      </c>
      <c r="U2758" s="48" t="s">
        <v>1112</v>
      </c>
      <c r="V2758" s="82" t="s">
        <v>5704</v>
      </c>
      <c r="W2758" s="75">
        <v>43465</v>
      </c>
      <c r="X2758" s="48">
        <v>15000000</v>
      </c>
      <c r="Y2758" s="77">
        <v>5000000000</v>
      </c>
      <c r="Z2758" s="94">
        <v>150000000</v>
      </c>
      <c r="AA2758" s="77">
        <v>0</v>
      </c>
      <c r="AB2758" s="48">
        <v>2</v>
      </c>
      <c r="AC2758" s="75">
        <v>46022</v>
      </c>
      <c r="AD2758" s="77">
        <v>5000000000</v>
      </c>
      <c r="AE2758" s="77">
        <v>5000000000</v>
      </c>
      <c r="AF2758" s="48">
        <v>15000000</v>
      </c>
    </row>
    <row r="2759" spans="1:32" x14ac:dyDescent="0.25">
      <c r="A2759" s="73" t="s">
        <v>13204</v>
      </c>
      <c r="B2759" s="48" t="s">
        <v>13704</v>
      </c>
      <c r="C2759" s="77">
        <v>2000000000</v>
      </c>
      <c r="D2759" s="48"/>
      <c r="E2759" s="75">
        <v>46022</v>
      </c>
      <c r="F2759" s="77">
        <v>5000000000</v>
      </c>
      <c r="G2759" s="77">
        <v>7000000000</v>
      </c>
      <c r="H2759" s="77">
        <v>2000000000</v>
      </c>
      <c r="I2759" s="77">
        <v>150000000</v>
      </c>
      <c r="J2759" s="79" t="s">
        <v>5701</v>
      </c>
      <c r="K2759" s="80">
        <f t="shared" si="114"/>
        <v>8</v>
      </c>
      <c r="L2759" s="48" t="s">
        <v>249</v>
      </c>
      <c r="M2759" s="79" t="s">
        <v>7127</v>
      </c>
      <c r="N2759" s="224">
        <v>8</v>
      </c>
      <c r="O2759" s="48" t="s">
        <v>7078</v>
      </c>
      <c r="P2759" s="75">
        <v>46022</v>
      </c>
      <c r="Q2759" s="75">
        <v>46022</v>
      </c>
      <c r="R2759" s="75">
        <v>40179</v>
      </c>
      <c r="S2759" s="48">
        <v>1</v>
      </c>
      <c r="T2759" s="48" t="s">
        <v>274</v>
      </c>
      <c r="U2759" s="48" t="s">
        <v>1112</v>
      </c>
      <c r="V2759" s="82" t="s">
        <v>5704</v>
      </c>
      <c r="W2759" s="75">
        <v>43465</v>
      </c>
      <c r="X2759" s="48">
        <v>15000000</v>
      </c>
      <c r="Y2759" s="77">
        <v>5000000000</v>
      </c>
      <c r="Z2759" s="94">
        <v>150000000</v>
      </c>
      <c r="AA2759" s="77">
        <v>0</v>
      </c>
      <c r="AB2759" s="48">
        <v>2</v>
      </c>
      <c r="AC2759" s="75">
        <v>46022</v>
      </c>
      <c r="AD2759" s="77">
        <v>5000000000</v>
      </c>
      <c r="AE2759" s="77">
        <v>5000000000</v>
      </c>
      <c r="AF2759" s="48">
        <v>15000000</v>
      </c>
    </row>
    <row r="2760" spans="1:32" x14ac:dyDescent="0.25">
      <c r="A2760" s="85" t="s">
        <v>13205</v>
      </c>
      <c r="B2760" s="48" t="s">
        <v>13705</v>
      </c>
      <c r="C2760" s="77">
        <v>2000000000</v>
      </c>
      <c r="D2760" s="48"/>
      <c r="E2760" s="75">
        <v>46022</v>
      </c>
      <c r="F2760" s="77">
        <v>5000000000</v>
      </c>
      <c r="G2760" s="77">
        <v>7000000000</v>
      </c>
      <c r="H2760" s="77">
        <v>2000000000</v>
      </c>
      <c r="I2760" s="77">
        <v>150000000</v>
      </c>
      <c r="J2760" s="79" t="s">
        <v>5701</v>
      </c>
      <c r="K2760" s="80">
        <f t="shared" si="114"/>
        <v>8</v>
      </c>
      <c r="L2760" s="48" t="s">
        <v>249</v>
      </c>
      <c r="M2760" s="79" t="s">
        <v>7127</v>
      </c>
      <c r="N2760" s="224">
        <v>8</v>
      </c>
      <c r="O2760" s="48" t="s">
        <v>7078</v>
      </c>
      <c r="P2760" s="75">
        <v>46022</v>
      </c>
      <c r="Q2760" s="75">
        <v>46022</v>
      </c>
      <c r="R2760" s="75">
        <v>40179</v>
      </c>
      <c r="S2760" s="48">
        <v>1</v>
      </c>
      <c r="T2760" s="48" t="s">
        <v>274</v>
      </c>
      <c r="U2760" s="48" t="s">
        <v>1112</v>
      </c>
      <c r="V2760" s="82" t="s">
        <v>5704</v>
      </c>
      <c r="W2760" s="75">
        <v>43465</v>
      </c>
      <c r="X2760" s="48">
        <v>15000000</v>
      </c>
      <c r="Y2760" s="77">
        <v>5000000000</v>
      </c>
      <c r="Z2760" s="94">
        <v>150000000</v>
      </c>
      <c r="AA2760" s="77">
        <v>0</v>
      </c>
      <c r="AB2760" s="48">
        <v>2</v>
      </c>
      <c r="AC2760" s="75">
        <v>46022</v>
      </c>
      <c r="AD2760" s="77">
        <v>5000000000</v>
      </c>
      <c r="AE2760" s="77">
        <v>5000000000</v>
      </c>
      <c r="AF2760" s="48">
        <v>15000000</v>
      </c>
    </row>
    <row r="2761" spans="1:32" x14ac:dyDescent="0.25">
      <c r="A2761" s="85" t="s">
        <v>13206</v>
      </c>
      <c r="B2761" s="48" t="s">
        <v>13706</v>
      </c>
      <c r="C2761" s="77">
        <v>2000000000</v>
      </c>
      <c r="D2761" s="48"/>
      <c r="E2761" s="75">
        <v>46022</v>
      </c>
      <c r="F2761" s="77">
        <v>5000000000</v>
      </c>
      <c r="G2761" s="77">
        <v>7000000000</v>
      </c>
      <c r="H2761" s="77">
        <v>2000000000</v>
      </c>
      <c r="I2761" s="77">
        <v>150000000</v>
      </c>
      <c r="J2761" s="79" t="s">
        <v>5701</v>
      </c>
      <c r="K2761" s="80">
        <f t="shared" si="114"/>
        <v>8</v>
      </c>
      <c r="L2761" s="48" t="s">
        <v>249</v>
      </c>
      <c r="M2761" s="79" t="s">
        <v>7127</v>
      </c>
      <c r="N2761" s="224">
        <v>8</v>
      </c>
      <c r="O2761" s="48" t="s">
        <v>7078</v>
      </c>
      <c r="P2761" s="75">
        <v>46022</v>
      </c>
      <c r="Q2761" s="75">
        <v>46022</v>
      </c>
      <c r="R2761" s="75">
        <v>40179</v>
      </c>
      <c r="S2761" s="48">
        <v>1</v>
      </c>
      <c r="T2761" s="48" t="s">
        <v>274</v>
      </c>
      <c r="U2761" s="48" t="s">
        <v>1112</v>
      </c>
      <c r="V2761" s="82" t="s">
        <v>5704</v>
      </c>
      <c r="W2761" s="75">
        <v>43465</v>
      </c>
      <c r="X2761" s="48">
        <v>15000000</v>
      </c>
      <c r="Y2761" s="77">
        <v>5000000000</v>
      </c>
      <c r="Z2761" s="94">
        <v>150000000</v>
      </c>
      <c r="AA2761" s="77">
        <v>0</v>
      </c>
      <c r="AB2761" s="48">
        <v>2</v>
      </c>
      <c r="AC2761" s="75">
        <v>46022</v>
      </c>
      <c r="AD2761" s="77">
        <v>5000000000</v>
      </c>
      <c r="AE2761" s="77">
        <v>5000000000</v>
      </c>
      <c r="AF2761" s="48">
        <v>15000000</v>
      </c>
    </row>
    <row r="2762" spans="1:32" x14ac:dyDescent="0.25">
      <c r="A2762" s="73" t="s">
        <v>13207</v>
      </c>
      <c r="B2762" s="48" t="s">
        <v>13707</v>
      </c>
      <c r="C2762" s="77">
        <v>2000000000</v>
      </c>
      <c r="D2762" s="48"/>
      <c r="E2762" s="75">
        <v>46022</v>
      </c>
      <c r="F2762" s="77">
        <v>5000000000</v>
      </c>
      <c r="G2762" s="77">
        <v>7000000000</v>
      </c>
      <c r="H2762" s="77">
        <v>2000000000</v>
      </c>
      <c r="I2762" s="77">
        <v>150000000</v>
      </c>
      <c r="J2762" s="79" t="s">
        <v>5701</v>
      </c>
      <c r="K2762" s="80">
        <f t="shared" si="114"/>
        <v>8</v>
      </c>
      <c r="L2762" s="48" t="s">
        <v>249</v>
      </c>
      <c r="M2762" s="79" t="s">
        <v>7127</v>
      </c>
      <c r="N2762" s="224">
        <v>8</v>
      </c>
      <c r="O2762" s="48" t="s">
        <v>7078</v>
      </c>
      <c r="P2762" s="75">
        <v>46022</v>
      </c>
      <c r="Q2762" s="75">
        <v>46022</v>
      </c>
      <c r="R2762" s="75">
        <v>40179</v>
      </c>
      <c r="S2762" s="48">
        <v>1</v>
      </c>
      <c r="T2762" s="48" t="s">
        <v>274</v>
      </c>
      <c r="U2762" s="48" t="s">
        <v>1112</v>
      </c>
      <c r="V2762" s="82" t="s">
        <v>5704</v>
      </c>
      <c r="W2762" s="75">
        <v>43465</v>
      </c>
      <c r="X2762" s="48">
        <v>15000000</v>
      </c>
      <c r="Y2762" s="77">
        <v>5000000000</v>
      </c>
      <c r="Z2762" s="94">
        <v>150000000</v>
      </c>
      <c r="AA2762" s="77">
        <v>0</v>
      </c>
      <c r="AB2762" s="48">
        <v>2</v>
      </c>
      <c r="AC2762" s="75">
        <v>46022</v>
      </c>
      <c r="AD2762" s="77">
        <v>5000000000</v>
      </c>
      <c r="AE2762" s="77">
        <v>5000000000</v>
      </c>
      <c r="AF2762" s="48">
        <v>15000000</v>
      </c>
    </row>
    <row r="2763" spans="1:32" x14ac:dyDescent="0.25">
      <c r="A2763" s="85" t="s">
        <v>13208</v>
      </c>
      <c r="B2763" s="48" t="s">
        <v>13708</v>
      </c>
      <c r="C2763" s="77">
        <v>2000000000</v>
      </c>
      <c r="D2763" s="48"/>
      <c r="E2763" s="75">
        <v>46022</v>
      </c>
      <c r="F2763" s="77">
        <v>5000000000</v>
      </c>
      <c r="G2763" s="77">
        <v>7000000000</v>
      </c>
      <c r="H2763" s="77">
        <v>2000000000</v>
      </c>
      <c r="I2763" s="77">
        <v>150000000</v>
      </c>
      <c r="J2763" s="79" t="s">
        <v>5701</v>
      </c>
      <c r="K2763" s="80">
        <f t="shared" si="114"/>
        <v>8</v>
      </c>
      <c r="L2763" s="48" t="s">
        <v>249</v>
      </c>
      <c r="M2763" s="79" t="s">
        <v>7127</v>
      </c>
      <c r="N2763" s="224">
        <v>8</v>
      </c>
      <c r="O2763" s="48" t="s">
        <v>7078</v>
      </c>
      <c r="P2763" s="75">
        <v>46022</v>
      </c>
      <c r="Q2763" s="75">
        <v>46022</v>
      </c>
      <c r="R2763" s="75">
        <v>40179</v>
      </c>
      <c r="S2763" s="48">
        <v>1</v>
      </c>
      <c r="T2763" s="48" t="s">
        <v>274</v>
      </c>
      <c r="U2763" s="48" t="s">
        <v>1112</v>
      </c>
      <c r="V2763" s="82" t="s">
        <v>5704</v>
      </c>
      <c r="W2763" s="75">
        <v>43465</v>
      </c>
      <c r="X2763" s="48">
        <v>15000000</v>
      </c>
      <c r="Y2763" s="77">
        <v>5000000000</v>
      </c>
      <c r="Z2763" s="94">
        <v>150000000</v>
      </c>
      <c r="AA2763" s="77">
        <v>0</v>
      </c>
      <c r="AB2763" s="48">
        <v>2</v>
      </c>
      <c r="AC2763" s="75">
        <v>46022</v>
      </c>
      <c r="AD2763" s="77">
        <v>5000000000</v>
      </c>
      <c r="AE2763" s="77">
        <v>5000000000</v>
      </c>
      <c r="AF2763" s="48">
        <v>15000000</v>
      </c>
    </row>
    <row r="2764" spans="1:32" x14ac:dyDescent="0.25">
      <c r="A2764" s="85" t="s">
        <v>13209</v>
      </c>
      <c r="B2764" s="48" t="s">
        <v>13709</v>
      </c>
      <c r="C2764" s="77">
        <v>2000000000</v>
      </c>
      <c r="D2764" s="48"/>
      <c r="E2764" s="75">
        <v>46022</v>
      </c>
      <c r="F2764" s="77">
        <v>5000000000</v>
      </c>
      <c r="G2764" s="77">
        <v>7000000000</v>
      </c>
      <c r="H2764" s="77">
        <v>2000000000</v>
      </c>
      <c r="I2764" s="77">
        <v>150000000</v>
      </c>
      <c r="J2764" s="79" t="s">
        <v>5701</v>
      </c>
      <c r="K2764" s="80">
        <f t="shared" si="114"/>
        <v>8</v>
      </c>
      <c r="L2764" s="48" t="s">
        <v>249</v>
      </c>
      <c r="M2764" s="79" t="s">
        <v>7127</v>
      </c>
      <c r="N2764" s="224">
        <v>8</v>
      </c>
      <c r="O2764" s="48" t="s">
        <v>7078</v>
      </c>
      <c r="P2764" s="75">
        <v>46022</v>
      </c>
      <c r="Q2764" s="75">
        <v>46022</v>
      </c>
      <c r="R2764" s="75">
        <v>40179</v>
      </c>
      <c r="S2764" s="48">
        <v>1</v>
      </c>
      <c r="T2764" s="48" t="s">
        <v>274</v>
      </c>
      <c r="U2764" s="48" t="s">
        <v>1112</v>
      </c>
      <c r="V2764" s="82" t="s">
        <v>5704</v>
      </c>
      <c r="W2764" s="75">
        <v>43465</v>
      </c>
      <c r="X2764" s="48">
        <v>15000000</v>
      </c>
      <c r="Y2764" s="77">
        <v>5000000000</v>
      </c>
      <c r="Z2764" s="94">
        <v>150000000</v>
      </c>
      <c r="AA2764" s="77">
        <v>0</v>
      </c>
      <c r="AB2764" s="48">
        <v>2</v>
      </c>
      <c r="AC2764" s="75">
        <v>46022</v>
      </c>
      <c r="AD2764" s="77">
        <v>5000000000</v>
      </c>
      <c r="AE2764" s="77">
        <v>5000000000</v>
      </c>
      <c r="AF2764" s="48">
        <v>15000000</v>
      </c>
    </row>
    <row r="2765" spans="1:32" x14ac:dyDescent="0.25">
      <c r="A2765" s="73" t="s">
        <v>13210</v>
      </c>
      <c r="B2765" s="48" t="s">
        <v>13710</v>
      </c>
      <c r="C2765" s="77">
        <v>2000000000</v>
      </c>
      <c r="D2765" s="48"/>
      <c r="E2765" s="75">
        <v>46022</v>
      </c>
      <c r="F2765" s="77">
        <v>5000000000</v>
      </c>
      <c r="G2765" s="77">
        <v>7000000000</v>
      </c>
      <c r="H2765" s="77">
        <v>2000000000</v>
      </c>
      <c r="I2765" s="77">
        <v>150000000</v>
      </c>
      <c r="J2765" s="79" t="s">
        <v>5701</v>
      </c>
      <c r="K2765" s="80">
        <f t="shared" si="114"/>
        <v>8</v>
      </c>
      <c r="L2765" s="48" t="s">
        <v>249</v>
      </c>
      <c r="M2765" s="79" t="s">
        <v>7127</v>
      </c>
      <c r="N2765" s="224">
        <v>8</v>
      </c>
      <c r="O2765" s="48" t="s">
        <v>7078</v>
      </c>
      <c r="P2765" s="75">
        <v>46022</v>
      </c>
      <c r="Q2765" s="75">
        <v>46022</v>
      </c>
      <c r="R2765" s="75">
        <v>40179</v>
      </c>
      <c r="S2765" s="48">
        <v>1</v>
      </c>
      <c r="T2765" s="48" t="s">
        <v>274</v>
      </c>
      <c r="U2765" s="48" t="s">
        <v>1112</v>
      </c>
      <c r="V2765" s="82" t="s">
        <v>5704</v>
      </c>
      <c r="W2765" s="75">
        <v>43465</v>
      </c>
      <c r="X2765" s="48">
        <v>15000000</v>
      </c>
      <c r="Y2765" s="77">
        <v>5000000000</v>
      </c>
      <c r="Z2765" s="94">
        <v>150000000</v>
      </c>
      <c r="AA2765" s="77">
        <v>0</v>
      </c>
      <c r="AB2765" s="48">
        <v>2</v>
      </c>
      <c r="AC2765" s="75">
        <v>46022</v>
      </c>
      <c r="AD2765" s="77">
        <v>5000000000</v>
      </c>
      <c r="AE2765" s="77">
        <v>5000000000</v>
      </c>
      <c r="AF2765" s="48">
        <v>15000000</v>
      </c>
    </row>
    <row r="2766" spans="1:32" x14ac:dyDescent="0.25">
      <c r="A2766" s="85" t="s">
        <v>13211</v>
      </c>
      <c r="B2766" s="48" t="s">
        <v>13711</v>
      </c>
      <c r="C2766" s="77">
        <v>2000000000</v>
      </c>
      <c r="D2766" s="48"/>
      <c r="E2766" s="75">
        <v>46022</v>
      </c>
      <c r="F2766" s="77">
        <v>5000000000</v>
      </c>
      <c r="G2766" s="77">
        <v>7000000000</v>
      </c>
      <c r="H2766" s="77">
        <v>2000000000</v>
      </c>
      <c r="I2766" s="77">
        <v>150000000</v>
      </c>
      <c r="J2766" s="79" t="s">
        <v>5701</v>
      </c>
      <c r="K2766" s="80">
        <f t="shared" si="114"/>
        <v>8</v>
      </c>
      <c r="L2766" s="48" t="s">
        <v>249</v>
      </c>
      <c r="M2766" s="79" t="s">
        <v>7127</v>
      </c>
      <c r="N2766" s="224">
        <v>8</v>
      </c>
      <c r="O2766" s="48" t="s">
        <v>7078</v>
      </c>
      <c r="P2766" s="75">
        <v>46022</v>
      </c>
      <c r="Q2766" s="75">
        <v>46022</v>
      </c>
      <c r="R2766" s="75">
        <v>40179</v>
      </c>
      <c r="S2766" s="48">
        <v>1</v>
      </c>
      <c r="T2766" s="48" t="s">
        <v>274</v>
      </c>
      <c r="U2766" s="48" t="s">
        <v>1112</v>
      </c>
      <c r="V2766" s="82" t="s">
        <v>5704</v>
      </c>
      <c r="W2766" s="75">
        <v>43465</v>
      </c>
      <c r="X2766" s="48">
        <v>15000000</v>
      </c>
      <c r="Y2766" s="77">
        <v>5000000000</v>
      </c>
      <c r="Z2766" s="94">
        <v>150000000</v>
      </c>
      <c r="AA2766" s="77">
        <v>0</v>
      </c>
      <c r="AB2766" s="48">
        <v>2</v>
      </c>
      <c r="AC2766" s="75">
        <v>46022</v>
      </c>
      <c r="AD2766" s="77">
        <v>5000000000</v>
      </c>
      <c r="AE2766" s="77">
        <v>5000000000</v>
      </c>
      <c r="AF2766" s="48">
        <v>15000000</v>
      </c>
    </row>
    <row r="2767" spans="1:32" x14ac:dyDescent="0.25">
      <c r="A2767" s="85" t="s">
        <v>13212</v>
      </c>
      <c r="B2767" s="48" t="s">
        <v>13712</v>
      </c>
      <c r="C2767" s="77">
        <v>2000000000</v>
      </c>
      <c r="D2767" s="48"/>
      <c r="E2767" s="75">
        <v>46022</v>
      </c>
      <c r="F2767" s="77">
        <v>5000000000</v>
      </c>
      <c r="G2767" s="77">
        <v>7000000000</v>
      </c>
      <c r="H2767" s="77">
        <v>2000000000</v>
      </c>
      <c r="I2767" s="77">
        <v>150000000</v>
      </c>
      <c r="J2767" s="79" t="s">
        <v>5701</v>
      </c>
      <c r="K2767" s="80">
        <f t="shared" si="114"/>
        <v>8</v>
      </c>
      <c r="L2767" s="48" t="s">
        <v>249</v>
      </c>
      <c r="M2767" s="79" t="s">
        <v>7127</v>
      </c>
      <c r="N2767" s="224">
        <v>8</v>
      </c>
      <c r="O2767" s="48" t="s">
        <v>7078</v>
      </c>
      <c r="P2767" s="75">
        <v>46022</v>
      </c>
      <c r="Q2767" s="75">
        <v>46022</v>
      </c>
      <c r="R2767" s="75">
        <v>40179</v>
      </c>
      <c r="S2767" s="48">
        <v>1</v>
      </c>
      <c r="T2767" s="48" t="s">
        <v>274</v>
      </c>
      <c r="U2767" s="48" t="s">
        <v>1112</v>
      </c>
      <c r="V2767" s="82" t="s">
        <v>5704</v>
      </c>
      <c r="W2767" s="75">
        <v>43465</v>
      </c>
      <c r="X2767" s="48">
        <v>15000000</v>
      </c>
      <c r="Y2767" s="77">
        <v>5000000000</v>
      </c>
      <c r="Z2767" s="94">
        <v>150000000</v>
      </c>
      <c r="AA2767" s="77">
        <v>0</v>
      </c>
      <c r="AB2767" s="48">
        <v>2</v>
      </c>
      <c r="AC2767" s="75">
        <v>46022</v>
      </c>
      <c r="AD2767" s="77">
        <v>5000000000</v>
      </c>
      <c r="AE2767" s="77">
        <v>5000000000</v>
      </c>
      <c r="AF2767" s="48">
        <v>15000000</v>
      </c>
    </row>
    <row r="2768" spans="1:32" x14ac:dyDescent="0.25">
      <c r="A2768" s="73" t="s">
        <v>13213</v>
      </c>
      <c r="B2768" s="48" t="s">
        <v>13713</v>
      </c>
      <c r="C2768" s="77">
        <v>2000000000</v>
      </c>
      <c r="D2768" s="48"/>
      <c r="E2768" s="75">
        <v>46022</v>
      </c>
      <c r="F2768" s="77">
        <v>5000000000</v>
      </c>
      <c r="G2768" s="77">
        <v>7000000000</v>
      </c>
      <c r="H2768" s="77">
        <v>2000000000</v>
      </c>
      <c r="I2768" s="77">
        <v>150000000</v>
      </c>
      <c r="J2768" s="79" t="s">
        <v>5701</v>
      </c>
      <c r="K2768" s="80">
        <f t="shared" si="114"/>
        <v>8</v>
      </c>
      <c r="L2768" s="48" t="s">
        <v>249</v>
      </c>
      <c r="M2768" s="79" t="s">
        <v>7127</v>
      </c>
      <c r="N2768" s="224">
        <v>8</v>
      </c>
      <c r="O2768" s="48" t="s">
        <v>7078</v>
      </c>
      <c r="P2768" s="75">
        <v>46022</v>
      </c>
      <c r="Q2768" s="75">
        <v>46022</v>
      </c>
      <c r="R2768" s="75">
        <v>40179</v>
      </c>
      <c r="S2768" s="48">
        <v>1</v>
      </c>
      <c r="T2768" s="48" t="s">
        <v>274</v>
      </c>
      <c r="U2768" s="48" t="s">
        <v>1112</v>
      </c>
      <c r="V2768" s="82" t="s">
        <v>5704</v>
      </c>
      <c r="W2768" s="75">
        <v>43465</v>
      </c>
      <c r="X2768" s="48">
        <v>15000000</v>
      </c>
      <c r="Y2768" s="77">
        <v>5000000000</v>
      </c>
      <c r="Z2768" s="94">
        <v>150000000</v>
      </c>
      <c r="AA2768" s="77">
        <v>0</v>
      </c>
      <c r="AB2768" s="48">
        <v>2</v>
      </c>
      <c r="AC2768" s="75">
        <v>46022</v>
      </c>
      <c r="AD2768" s="77">
        <v>5000000000</v>
      </c>
      <c r="AE2768" s="77">
        <v>5000000000</v>
      </c>
      <c r="AF2768" s="48">
        <v>15000000</v>
      </c>
    </row>
    <row r="2769" spans="1:32" x14ac:dyDescent="0.25">
      <c r="A2769" s="85" t="s">
        <v>13214</v>
      </c>
      <c r="B2769" s="48" t="s">
        <v>13714</v>
      </c>
      <c r="C2769" s="77">
        <v>2000000000</v>
      </c>
      <c r="D2769" s="48"/>
      <c r="E2769" s="75">
        <v>46022</v>
      </c>
      <c r="F2769" s="77">
        <v>5000000000</v>
      </c>
      <c r="G2769" s="77">
        <v>7000000000</v>
      </c>
      <c r="H2769" s="77">
        <v>2000000000</v>
      </c>
      <c r="I2769" s="77">
        <v>150000000</v>
      </c>
      <c r="J2769" s="79" t="s">
        <v>5701</v>
      </c>
      <c r="K2769" s="80">
        <f t="shared" si="114"/>
        <v>8</v>
      </c>
      <c r="L2769" s="48" t="s">
        <v>249</v>
      </c>
      <c r="M2769" s="79" t="s">
        <v>7127</v>
      </c>
      <c r="N2769" s="224">
        <v>8</v>
      </c>
      <c r="O2769" s="48" t="s">
        <v>7078</v>
      </c>
      <c r="P2769" s="75">
        <v>46022</v>
      </c>
      <c r="Q2769" s="75">
        <v>46022</v>
      </c>
      <c r="R2769" s="75">
        <v>40179</v>
      </c>
      <c r="S2769" s="48">
        <v>1</v>
      </c>
      <c r="T2769" s="48" t="s">
        <v>274</v>
      </c>
      <c r="U2769" s="48" t="s">
        <v>1112</v>
      </c>
      <c r="V2769" s="82" t="s">
        <v>5704</v>
      </c>
      <c r="W2769" s="75">
        <v>43465</v>
      </c>
      <c r="X2769" s="48">
        <v>15000000</v>
      </c>
      <c r="Y2769" s="77">
        <v>5000000000</v>
      </c>
      <c r="Z2769" s="94">
        <v>150000000</v>
      </c>
      <c r="AA2769" s="77">
        <v>0</v>
      </c>
      <c r="AB2769" s="48">
        <v>2</v>
      </c>
      <c r="AC2769" s="75">
        <v>46022</v>
      </c>
      <c r="AD2769" s="77">
        <v>5000000000</v>
      </c>
      <c r="AE2769" s="77">
        <v>5000000000</v>
      </c>
      <c r="AF2769" s="48">
        <v>15000000</v>
      </c>
    </row>
    <row r="2770" spans="1:32" x14ac:dyDescent="0.25">
      <c r="A2770" s="85" t="s">
        <v>13215</v>
      </c>
      <c r="B2770" s="48" t="s">
        <v>13715</v>
      </c>
      <c r="C2770" s="77">
        <v>2000000000</v>
      </c>
      <c r="D2770" s="48"/>
      <c r="E2770" s="75">
        <v>46022</v>
      </c>
      <c r="F2770" s="77">
        <v>5000000000</v>
      </c>
      <c r="G2770" s="77">
        <v>7000000000</v>
      </c>
      <c r="H2770" s="77">
        <v>2000000000</v>
      </c>
      <c r="I2770" s="77">
        <v>150000000</v>
      </c>
      <c r="J2770" s="79" t="s">
        <v>5701</v>
      </c>
      <c r="K2770" s="80">
        <f t="shared" si="114"/>
        <v>8</v>
      </c>
      <c r="L2770" s="48" t="s">
        <v>249</v>
      </c>
      <c r="M2770" s="79" t="s">
        <v>7127</v>
      </c>
      <c r="N2770" s="224">
        <v>8</v>
      </c>
      <c r="O2770" s="48" t="s">
        <v>7078</v>
      </c>
      <c r="P2770" s="75">
        <v>46022</v>
      </c>
      <c r="Q2770" s="75">
        <v>46022</v>
      </c>
      <c r="R2770" s="75">
        <v>40179</v>
      </c>
      <c r="S2770" s="48">
        <v>1</v>
      </c>
      <c r="T2770" s="48" t="s">
        <v>274</v>
      </c>
      <c r="U2770" s="48" t="s">
        <v>1112</v>
      </c>
      <c r="V2770" s="82" t="s">
        <v>5704</v>
      </c>
      <c r="W2770" s="75">
        <v>43465</v>
      </c>
      <c r="X2770" s="48">
        <v>15000000</v>
      </c>
      <c r="Y2770" s="77">
        <v>5000000000</v>
      </c>
      <c r="Z2770" s="94">
        <v>150000000</v>
      </c>
      <c r="AA2770" s="77">
        <v>0</v>
      </c>
      <c r="AB2770" s="48">
        <v>2</v>
      </c>
      <c r="AC2770" s="75">
        <v>46022</v>
      </c>
      <c r="AD2770" s="77">
        <v>5000000000</v>
      </c>
      <c r="AE2770" s="77">
        <v>5000000000</v>
      </c>
      <c r="AF2770" s="48">
        <v>15000000</v>
      </c>
    </row>
    <row r="2771" spans="1:32" x14ac:dyDescent="0.25">
      <c r="A2771" s="73" t="s">
        <v>13216</v>
      </c>
      <c r="B2771" s="48" t="s">
        <v>13716</v>
      </c>
      <c r="C2771" s="77">
        <v>2000000000</v>
      </c>
      <c r="D2771" s="48"/>
      <c r="E2771" s="75">
        <v>46022</v>
      </c>
      <c r="F2771" s="77">
        <v>5000000000</v>
      </c>
      <c r="G2771" s="77">
        <v>7000000000</v>
      </c>
      <c r="H2771" s="77">
        <v>2000000000</v>
      </c>
      <c r="I2771" s="77">
        <v>150000000</v>
      </c>
      <c r="J2771" s="79" t="s">
        <v>5701</v>
      </c>
      <c r="K2771" s="80">
        <f t="shared" si="114"/>
        <v>8</v>
      </c>
      <c r="L2771" s="48" t="s">
        <v>249</v>
      </c>
      <c r="M2771" s="79" t="s">
        <v>7127</v>
      </c>
      <c r="N2771" s="224">
        <v>8</v>
      </c>
      <c r="O2771" s="48" t="s">
        <v>7078</v>
      </c>
      <c r="P2771" s="75">
        <v>46022</v>
      </c>
      <c r="Q2771" s="75">
        <v>46022</v>
      </c>
      <c r="R2771" s="75">
        <v>40179</v>
      </c>
      <c r="S2771" s="48">
        <v>1</v>
      </c>
      <c r="T2771" s="48" t="s">
        <v>274</v>
      </c>
      <c r="U2771" s="48" t="s">
        <v>1112</v>
      </c>
      <c r="V2771" s="82" t="s">
        <v>5704</v>
      </c>
      <c r="W2771" s="75">
        <v>43465</v>
      </c>
      <c r="X2771" s="48">
        <v>15000000</v>
      </c>
      <c r="Y2771" s="77">
        <v>5000000000</v>
      </c>
      <c r="Z2771" s="94">
        <v>150000000</v>
      </c>
      <c r="AA2771" s="77">
        <v>0</v>
      </c>
      <c r="AB2771" s="48">
        <v>2</v>
      </c>
      <c r="AC2771" s="75">
        <v>46022</v>
      </c>
      <c r="AD2771" s="77">
        <v>5000000000</v>
      </c>
      <c r="AE2771" s="77">
        <v>5000000000</v>
      </c>
      <c r="AF2771" s="48">
        <v>15000000</v>
      </c>
    </row>
    <row r="2772" spans="1:32" x14ac:dyDescent="0.25">
      <c r="A2772" s="85" t="s">
        <v>13217</v>
      </c>
      <c r="B2772" s="48" t="s">
        <v>13717</v>
      </c>
      <c r="C2772" s="77">
        <v>2000000000</v>
      </c>
      <c r="D2772" s="48"/>
      <c r="E2772" s="75">
        <v>46022</v>
      </c>
      <c r="F2772" s="77">
        <v>5000000000</v>
      </c>
      <c r="G2772" s="77">
        <v>7000000000</v>
      </c>
      <c r="H2772" s="77">
        <v>2000000000</v>
      </c>
      <c r="I2772" s="77">
        <v>150000000</v>
      </c>
      <c r="J2772" s="79" t="s">
        <v>5701</v>
      </c>
      <c r="K2772" s="80">
        <f t="shared" si="114"/>
        <v>8</v>
      </c>
      <c r="L2772" s="48" t="s">
        <v>249</v>
      </c>
      <c r="M2772" s="79" t="s">
        <v>7127</v>
      </c>
      <c r="N2772" s="224">
        <v>8</v>
      </c>
      <c r="O2772" s="48" t="s">
        <v>7078</v>
      </c>
      <c r="P2772" s="75">
        <v>46022</v>
      </c>
      <c r="Q2772" s="75">
        <v>46022</v>
      </c>
      <c r="R2772" s="75">
        <v>40179</v>
      </c>
      <c r="S2772" s="48">
        <v>1</v>
      </c>
      <c r="T2772" s="48" t="s">
        <v>274</v>
      </c>
      <c r="U2772" s="48" t="s">
        <v>1112</v>
      </c>
      <c r="V2772" s="82" t="s">
        <v>5704</v>
      </c>
      <c r="W2772" s="75">
        <v>43465</v>
      </c>
      <c r="X2772" s="48">
        <v>15000000</v>
      </c>
      <c r="Y2772" s="77">
        <v>5000000000</v>
      </c>
      <c r="Z2772" s="94">
        <v>150000000</v>
      </c>
      <c r="AA2772" s="77">
        <v>0</v>
      </c>
      <c r="AB2772" s="48">
        <v>2</v>
      </c>
      <c r="AC2772" s="75">
        <v>46022</v>
      </c>
      <c r="AD2772" s="77">
        <v>5000000000</v>
      </c>
      <c r="AE2772" s="77">
        <v>5000000000</v>
      </c>
      <c r="AF2772" s="48">
        <v>15000000</v>
      </c>
    </row>
    <row r="2773" spans="1:32" x14ac:dyDescent="0.25">
      <c r="A2773" s="85" t="s">
        <v>13218</v>
      </c>
      <c r="B2773" s="48" t="s">
        <v>13718</v>
      </c>
      <c r="C2773" s="77">
        <v>2000000000</v>
      </c>
      <c r="D2773" s="48"/>
      <c r="E2773" s="75">
        <v>46022</v>
      </c>
      <c r="F2773" s="77">
        <v>5000000000</v>
      </c>
      <c r="G2773" s="77">
        <v>7000000000</v>
      </c>
      <c r="H2773" s="77">
        <v>2000000000</v>
      </c>
      <c r="I2773" s="77">
        <v>150000000</v>
      </c>
      <c r="J2773" s="79" t="s">
        <v>5701</v>
      </c>
      <c r="K2773" s="80">
        <f t="shared" si="114"/>
        <v>8</v>
      </c>
      <c r="L2773" s="48" t="s">
        <v>249</v>
      </c>
      <c r="M2773" s="79" t="s">
        <v>7127</v>
      </c>
      <c r="N2773" s="224">
        <v>8</v>
      </c>
      <c r="O2773" s="48" t="s">
        <v>7078</v>
      </c>
      <c r="P2773" s="75">
        <v>46022</v>
      </c>
      <c r="Q2773" s="75">
        <v>46022</v>
      </c>
      <c r="R2773" s="75">
        <v>40179</v>
      </c>
      <c r="S2773" s="48">
        <v>1</v>
      </c>
      <c r="T2773" s="48" t="s">
        <v>274</v>
      </c>
      <c r="U2773" s="48" t="s">
        <v>1112</v>
      </c>
      <c r="V2773" s="82" t="s">
        <v>5704</v>
      </c>
      <c r="W2773" s="75">
        <v>43465</v>
      </c>
      <c r="X2773" s="48">
        <v>15000000</v>
      </c>
      <c r="Y2773" s="77">
        <v>5000000000</v>
      </c>
      <c r="Z2773" s="94">
        <v>150000000</v>
      </c>
      <c r="AA2773" s="77">
        <v>0</v>
      </c>
      <c r="AB2773" s="48">
        <v>2</v>
      </c>
      <c r="AC2773" s="75">
        <v>46022</v>
      </c>
      <c r="AD2773" s="77">
        <v>5000000000</v>
      </c>
      <c r="AE2773" s="77">
        <v>5000000000</v>
      </c>
      <c r="AF2773" s="48">
        <v>15000000</v>
      </c>
    </row>
    <row r="2774" spans="1:32" x14ac:dyDescent="0.25">
      <c r="A2774" s="73" t="s">
        <v>13219</v>
      </c>
      <c r="B2774" s="48" t="s">
        <v>13719</v>
      </c>
      <c r="C2774" s="77">
        <v>2000000000</v>
      </c>
      <c r="D2774" s="48"/>
      <c r="E2774" s="75">
        <v>46022</v>
      </c>
      <c r="F2774" s="77">
        <v>5000000000</v>
      </c>
      <c r="G2774" s="77">
        <v>7000000000</v>
      </c>
      <c r="H2774" s="77">
        <v>2000000000</v>
      </c>
      <c r="I2774" s="77">
        <v>150000000</v>
      </c>
      <c r="J2774" s="79" t="s">
        <v>5701</v>
      </c>
      <c r="K2774" s="80">
        <f t="shared" si="114"/>
        <v>8</v>
      </c>
      <c r="L2774" s="48" t="s">
        <v>249</v>
      </c>
      <c r="M2774" s="79" t="s">
        <v>7127</v>
      </c>
      <c r="N2774" s="224">
        <v>8</v>
      </c>
      <c r="O2774" s="48" t="s">
        <v>7078</v>
      </c>
      <c r="P2774" s="75">
        <v>46022</v>
      </c>
      <c r="Q2774" s="75">
        <v>46022</v>
      </c>
      <c r="R2774" s="75">
        <v>40179</v>
      </c>
      <c r="S2774" s="48">
        <v>1</v>
      </c>
      <c r="T2774" s="48" t="s">
        <v>274</v>
      </c>
      <c r="U2774" s="48" t="s">
        <v>1112</v>
      </c>
      <c r="V2774" s="82" t="s">
        <v>5704</v>
      </c>
      <c r="W2774" s="75">
        <v>43465</v>
      </c>
      <c r="X2774" s="48">
        <v>15000000</v>
      </c>
      <c r="Y2774" s="77">
        <v>5000000000</v>
      </c>
      <c r="Z2774" s="94">
        <v>150000000</v>
      </c>
      <c r="AA2774" s="77">
        <v>0</v>
      </c>
      <c r="AB2774" s="48">
        <v>2</v>
      </c>
      <c r="AC2774" s="75">
        <v>46022</v>
      </c>
      <c r="AD2774" s="77">
        <v>5000000000</v>
      </c>
      <c r="AE2774" s="77">
        <v>5000000000</v>
      </c>
      <c r="AF2774" s="48">
        <v>15000000</v>
      </c>
    </row>
    <row r="2775" spans="1:32" x14ac:dyDescent="0.25">
      <c r="A2775" s="85" t="s">
        <v>13220</v>
      </c>
      <c r="B2775" s="48" t="s">
        <v>13720</v>
      </c>
      <c r="C2775" s="77">
        <v>2000000000</v>
      </c>
      <c r="D2775" s="48"/>
      <c r="E2775" s="75">
        <v>46022</v>
      </c>
      <c r="F2775" s="77">
        <v>5000000000</v>
      </c>
      <c r="G2775" s="77">
        <v>7000000000</v>
      </c>
      <c r="H2775" s="77">
        <v>2000000000</v>
      </c>
      <c r="I2775" s="77">
        <v>150000000</v>
      </c>
      <c r="J2775" s="79" t="s">
        <v>5701</v>
      </c>
      <c r="K2775" s="80">
        <f t="shared" si="114"/>
        <v>8</v>
      </c>
      <c r="L2775" s="48" t="s">
        <v>249</v>
      </c>
      <c r="M2775" s="79" t="s">
        <v>7127</v>
      </c>
      <c r="N2775" s="224">
        <v>8</v>
      </c>
      <c r="O2775" s="48" t="s">
        <v>7078</v>
      </c>
      <c r="P2775" s="75">
        <v>46022</v>
      </c>
      <c r="Q2775" s="75">
        <v>46022</v>
      </c>
      <c r="R2775" s="75">
        <v>40179</v>
      </c>
      <c r="S2775" s="48">
        <v>1</v>
      </c>
      <c r="T2775" s="48" t="s">
        <v>274</v>
      </c>
      <c r="U2775" s="48" t="s">
        <v>1112</v>
      </c>
      <c r="V2775" s="82" t="s">
        <v>5704</v>
      </c>
      <c r="W2775" s="75">
        <v>43465</v>
      </c>
      <c r="X2775" s="48">
        <v>15000000</v>
      </c>
      <c r="Y2775" s="77">
        <v>5000000000</v>
      </c>
      <c r="Z2775" s="94">
        <v>150000000</v>
      </c>
      <c r="AA2775" s="77">
        <v>0</v>
      </c>
      <c r="AB2775" s="48">
        <v>2</v>
      </c>
      <c r="AC2775" s="75">
        <v>46022</v>
      </c>
      <c r="AD2775" s="77">
        <v>5000000000</v>
      </c>
      <c r="AE2775" s="77">
        <v>5000000000</v>
      </c>
      <c r="AF2775" s="48">
        <v>15000000</v>
      </c>
    </row>
    <row r="2776" spans="1:32" x14ac:dyDescent="0.25">
      <c r="A2776" s="85" t="s">
        <v>13221</v>
      </c>
      <c r="B2776" s="48" t="s">
        <v>13721</v>
      </c>
      <c r="C2776" s="77">
        <v>2000000000</v>
      </c>
      <c r="D2776" s="48"/>
      <c r="E2776" s="75">
        <v>46022</v>
      </c>
      <c r="F2776" s="77">
        <v>5000000000</v>
      </c>
      <c r="G2776" s="77">
        <v>7000000000</v>
      </c>
      <c r="H2776" s="77">
        <v>2000000000</v>
      </c>
      <c r="I2776" s="77">
        <v>150000000</v>
      </c>
      <c r="J2776" s="79" t="s">
        <v>5701</v>
      </c>
      <c r="K2776" s="80">
        <f t="shared" si="114"/>
        <v>8</v>
      </c>
      <c r="L2776" s="48" t="s">
        <v>249</v>
      </c>
      <c r="M2776" s="79" t="s">
        <v>7127</v>
      </c>
      <c r="N2776" s="224">
        <v>8</v>
      </c>
      <c r="O2776" s="48" t="s">
        <v>7078</v>
      </c>
      <c r="P2776" s="75">
        <v>46022</v>
      </c>
      <c r="Q2776" s="75">
        <v>46022</v>
      </c>
      <c r="R2776" s="75">
        <v>40179</v>
      </c>
      <c r="S2776" s="48">
        <v>1</v>
      </c>
      <c r="T2776" s="48" t="s">
        <v>274</v>
      </c>
      <c r="U2776" s="48" t="s">
        <v>1112</v>
      </c>
      <c r="V2776" s="82" t="s">
        <v>5704</v>
      </c>
      <c r="W2776" s="75">
        <v>43465</v>
      </c>
      <c r="X2776" s="48">
        <v>15000000</v>
      </c>
      <c r="Y2776" s="77">
        <v>5000000000</v>
      </c>
      <c r="Z2776" s="94">
        <v>150000000</v>
      </c>
      <c r="AA2776" s="77">
        <v>0</v>
      </c>
      <c r="AB2776" s="48">
        <v>2</v>
      </c>
      <c r="AC2776" s="75">
        <v>46022</v>
      </c>
      <c r="AD2776" s="77">
        <v>5000000000</v>
      </c>
      <c r="AE2776" s="77">
        <v>5000000000</v>
      </c>
      <c r="AF2776" s="48">
        <v>15000000</v>
      </c>
    </row>
    <row r="2777" spans="1:32" x14ac:dyDescent="0.25">
      <c r="A2777" s="73" t="s">
        <v>13222</v>
      </c>
      <c r="B2777" s="48" t="s">
        <v>13722</v>
      </c>
      <c r="C2777" s="77">
        <v>2000000000</v>
      </c>
      <c r="D2777" s="48"/>
      <c r="E2777" s="75">
        <v>46022</v>
      </c>
      <c r="F2777" s="77">
        <v>5000000000</v>
      </c>
      <c r="G2777" s="77">
        <v>7000000000</v>
      </c>
      <c r="H2777" s="77">
        <v>2000000000</v>
      </c>
      <c r="I2777" s="77">
        <v>150000000</v>
      </c>
      <c r="J2777" s="79" t="s">
        <v>5701</v>
      </c>
      <c r="K2777" s="80">
        <f t="shared" si="114"/>
        <v>8</v>
      </c>
      <c r="L2777" s="48" t="s">
        <v>249</v>
      </c>
      <c r="M2777" s="79" t="s">
        <v>7127</v>
      </c>
      <c r="N2777" s="224">
        <v>8</v>
      </c>
      <c r="O2777" s="48" t="s">
        <v>7078</v>
      </c>
      <c r="P2777" s="75">
        <v>46022</v>
      </c>
      <c r="Q2777" s="75">
        <v>46022</v>
      </c>
      <c r="R2777" s="75">
        <v>40179</v>
      </c>
      <c r="S2777" s="48">
        <v>1</v>
      </c>
      <c r="T2777" s="48" t="s">
        <v>274</v>
      </c>
      <c r="U2777" s="48" t="s">
        <v>1112</v>
      </c>
      <c r="V2777" s="82" t="s">
        <v>5704</v>
      </c>
      <c r="W2777" s="75">
        <v>43465</v>
      </c>
      <c r="X2777" s="48">
        <v>15000000</v>
      </c>
      <c r="Y2777" s="77">
        <v>5000000000</v>
      </c>
      <c r="Z2777" s="94">
        <v>150000000</v>
      </c>
      <c r="AA2777" s="77">
        <v>0</v>
      </c>
      <c r="AB2777" s="48">
        <v>2</v>
      </c>
      <c r="AC2777" s="75">
        <v>46022</v>
      </c>
      <c r="AD2777" s="77">
        <v>5000000000</v>
      </c>
      <c r="AE2777" s="77">
        <v>5000000000</v>
      </c>
      <c r="AF2777" s="48">
        <v>15000000</v>
      </c>
    </row>
    <row r="2778" spans="1:32" x14ac:dyDescent="0.25">
      <c r="A2778" s="85" t="s">
        <v>13223</v>
      </c>
      <c r="B2778" s="48" t="s">
        <v>13723</v>
      </c>
      <c r="C2778" s="77">
        <v>2000000000</v>
      </c>
      <c r="D2778" s="48"/>
      <c r="E2778" s="75">
        <v>46022</v>
      </c>
      <c r="F2778" s="77">
        <v>5000000000</v>
      </c>
      <c r="G2778" s="77">
        <v>7000000000</v>
      </c>
      <c r="H2778" s="77">
        <v>2000000000</v>
      </c>
      <c r="I2778" s="77">
        <v>150000000</v>
      </c>
      <c r="J2778" s="79" t="s">
        <v>5701</v>
      </c>
      <c r="K2778" s="80">
        <f t="shared" si="114"/>
        <v>8</v>
      </c>
      <c r="L2778" s="48" t="s">
        <v>249</v>
      </c>
      <c r="M2778" s="79" t="s">
        <v>7127</v>
      </c>
      <c r="N2778" s="224">
        <v>8</v>
      </c>
      <c r="O2778" s="48" t="s">
        <v>7078</v>
      </c>
      <c r="P2778" s="75">
        <v>46022</v>
      </c>
      <c r="Q2778" s="75">
        <v>46022</v>
      </c>
      <c r="R2778" s="75">
        <v>40179</v>
      </c>
      <c r="S2778" s="48">
        <v>1</v>
      </c>
      <c r="T2778" s="48" t="s">
        <v>274</v>
      </c>
      <c r="U2778" s="48" t="s">
        <v>1112</v>
      </c>
      <c r="V2778" s="82" t="s">
        <v>5704</v>
      </c>
      <c r="W2778" s="75">
        <v>43465</v>
      </c>
      <c r="X2778" s="48">
        <v>15000000</v>
      </c>
      <c r="Y2778" s="77">
        <v>5000000000</v>
      </c>
      <c r="Z2778" s="94">
        <v>150000000</v>
      </c>
      <c r="AA2778" s="77">
        <v>0</v>
      </c>
      <c r="AB2778" s="48">
        <v>2</v>
      </c>
      <c r="AC2778" s="75">
        <v>46022</v>
      </c>
      <c r="AD2778" s="77">
        <v>5000000000</v>
      </c>
      <c r="AE2778" s="77">
        <v>5000000000</v>
      </c>
      <c r="AF2778" s="48">
        <v>15000000</v>
      </c>
    </row>
    <row r="2779" spans="1:32" x14ac:dyDescent="0.25">
      <c r="A2779" s="85" t="s">
        <v>13224</v>
      </c>
      <c r="B2779" s="48" t="s">
        <v>13724</v>
      </c>
      <c r="C2779" s="77">
        <v>2000000000</v>
      </c>
      <c r="D2779" s="48"/>
      <c r="E2779" s="75">
        <v>46022</v>
      </c>
      <c r="F2779" s="77">
        <v>5000000000</v>
      </c>
      <c r="G2779" s="77">
        <v>7000000000</v>
      </c>
      <c r="H2779" s="77">
        <v>2000000000</v>
      </c>
      <c r="I2779" s="77">
        <v>150000000</v>
      </c>
      <c r="J2779" s="79" t="s">
        <v>5701</v>
      </c>
      <c r="K2779" s="80">
        <f t="shared" si="114"/>
        <v>8</v>
      </c>
      <c r="L2779" s="48" t="s">
        <v>249</v>
      </c>
      <c r="M2779" s="79" t="s">
        <v>7127</v>
      </c>
      <c r="N2779" s="224">
        <v>8</v>
      </c>
      <c r="O2779" s="48" t="s">
        <v>7078</v>
      </c>
      <c r="P2779" s="75">
        <v>46022</v>
      </c>
      <c r="Q2779" s="75">
        <v>46022</v>
      </c>
      <c r="R2779" s="75">
        <v>40179</v>
      </c>
      <c r="S2779" s="48">
        <v>1</v>
      </c>
      <c r="T2779" s="48" t="s">
        <v>274</v>
      </c>
      <c r="U2779" s="48" t="s">
        <v>1112</v>
      </c>
      <c r="V2779" s="82" t="s">
        <v>5704</v>
      </c>
      <c r="W2779" s="75">
        <v>43465</v>
      </c>
      <c r="X2779" s="48">
        <v>15000000</v>
      </c>
      <c r="Y2779" s="77">
        <v>5000000000</v>
      </c>
      <c r="Z2779" s="94">
        <v>150000000</v>
      </c>
      <c r="AA2779" s="77">
        <v>0</v>
      </c>
      <c r="AB2779" s="48">
        <v>2</v>
      </c>
      <c r="AC2779" s="75">
        <v>46022</v>
      </c>
      <c r="AD2779" s="77">
        <v>5000000000</v>
      </c>
      <c r="AE2779" s="77">
        <v>5000000000</v>
      </c>
      <c r="AF2779" s="48">
        <v>15000000</v>
      </c>
    </row>
    <row r="2780" spans="1:32" x14ac:dyDescent="0.25">
      <c r="A2780" s="73" t="s">
        <v>13225</v>
      </c>
      <c r="B2780" s="48" t="s">
        <v>13725</v>
      </c>
      <c r="C2780" s="77">
        <v>2000000000</v>
      </c>
      <c r="D2780" s="48"/>
      <c r="E2780" s="75">
        <v>46022</v>
      </c>
      <c r="F2780" s="77">
        <v>5000000000</v>
      </c>
      <c r="G2780" s="77">
        <v>7000000000</v>
      </c>
      <c r="H2780" s="77">
        <v>2000000000</v>
      </c>
      <c r="I2780" s="77">
        <v>150000000</v>
      </c>
      <c r="J2780" s="79" t="s">
        <v>5701</v>
      </c>
      <c r="K2780" s="80">
        <f t="shared" si="114"/>
        <v>8</v>
      </c>
      <c r="L2780" s="48" t="s">
        <v>249</v>
      </c>
      <c r="M2780" s="79" t="s">
        <v>7127</v>
      </c>
      <c r="N2780" s="224">
        <v>8</v>
      </c>
      <c r="O2780" s="48" t="s">
        <v>7078</v>
      </c>
      <c r="P2780" s="75">
        <v>46022</v>
      </c>
      <c r="Q2780" s="75">
        <v>46022</v>
      </c>
      <c r="R2780" s="75">
        <v>40179</v>
      </c>
      <c r="S2780" s="48">
        <v>1</v>
      </c>
      <c r="T2780" s="48" t="s">
        <v>274</v>
      </c>
      <c r="U2780" s="48" t="s">
        <v>1112</v>
      </c>
      <c r="V2780" s="82" t="s">
        <v>5704</v>
      </c>
      <c r="W2780" s="75">
        <v>43465</v>
      </c>
      <c r="X2780" s="48">
        <v>15000000</v>
      </c>
      <c r="Y2780" s="77">
        <v>5000000000</v>
      </c>
      <c r="Z2780" s="94">
        <v>150000000</v>
      </c>
      <c r="AA2780" s="77">
        <v>0</v>
      </c>
      <c r="AB2780" s="48">
        <v>2</v>
      </c>
      <c r="AC2780" s="75">
        <v>46022</v>
      </c>
      <c r="AD2780" s="77">
        <v>5000000000</v>
      </c>
      <c r="AE2780" s="77">
        <v>5000000000</v>
      </c>
      <c r="AF2780" s="48">
        <v>15000000</v>
      </c>
    </row>
    <row r="2781" spans="1:32" x14ac:dyDescent="0.25">
      <c r="A2781" s="85" t="s">
        <v>13226</v>
      </c>
      <c r="B2781" s="48" t="s">
        <v>13726</v>
      </c>
      <c r="C2781" s="77">
        <v>2000000000</v>
      </c>
      <c r="D2781" s="48"/>
      <c r="E2781" s="75">
        <v>46022</v>
      </c>
      <c r="F2781" s="77">
        <v>5000000000</v>
      </c>
      <c r="G2781" s="77">
        <v>7000000000</v>
      </c>
      <c r="H2781" s="77">
        <v>2000000000</v>
      </c>
      <c r="I2781" s="77">
        <v>150000000</v>
      </c>
      <c r="J2781" s="79" t="s">
        <v>5701</v>
      </c>
      <c r="K2781" s="80">
        <f t="shared" si="114"/>
        <v>8</v>
      </c>
      <c r="L2781" s="48" t="s">
        <v>249</v>
      </c>
      <c r="M2781" s="79" t="s">
        <v>7127</v>
      </c>
      <c r="N2781" s="224">
        <v>8</v>
      </c>
      <c r="O2781" s="48" t="s">
        <v>7078</v>
      </c>
      <c r="P2781" s="75">
        <v>46022</v>
      </c>
      <c r="Q2781" s="75">
        <v>46022</v>
      </c>
      <c r="R2781" s="75">
        <v>40179</v>
      </c>
      <c r="S2781" s="48">
        <v>1</v>
      </c>
      <c r="T2781" s="48" t="s">
        <v>274</v>
      </c>
      <c r="U2781" s="48" t="s">
        <v>1112</v>
      </c>
      <c r="V2781" s="82" t="s">
        <v>5704</v>
      </c>
      <c r="W2781" s="75">
        <v>43465</v>
      </c>
      <c r="X2781" s="48">
        <v>15000000</v>
      </c>
      <c r="Y2781" s="77">
        <v>5000000000</v>
      </c>
      <c r="Z2781" s="94">
        <v>150000000</v>
      </c>
      <c r="AA2781" s="77">
        <v>0</v>
      </c>
      <c r="AB2781" s="48">
        <v>2</v>
      </c>
      <c r="AC2781" s="75">
        <v>46022</v>
      </c>
      <c r="AD2781" s="77">
        <v>5000000000</v>
      </c>
      <c r="AE2781" s="77">
        <v>5000000000</v>
      </c>
      <c r="AF2781" s="48">
        <v>15000000</v>
      </c>
    </row>
    <row r="2782" spans="1:32" x14ac:dyDescent="0.25">
      <c r="A2782" s="85" t="s">
        <v>13227</v>
      </c>
      <c r="B2782" s="48" t="s">
        <v>13727</v>
      </c>
      <c r="C2782" s="77">
        <v>2000000000</v>
      </c>
      <c r="D2782" s="48"/>
      <c r="E2782" s="75">
        <v>46022</v>
      </c>
      <c r="F2782" s="77">
        <v>5000000000</v>
      </c>
      <c r="G2782" s="77">
        <v>7000000000</v>
      </c>
      <c r="H2782" s="77">
        <v>2000000000</v>
      </c>
      <c r="I2782" s="77">
        <v>150000000</v>
      </c>
      <c r="J2782" s="79" t="s">
        <v>5701</v>
      </c>
      <c r="K2782" s="80">
        <f t="shared" si="114"/>
        <v>8</v>
      </c>
      <c r="L2782" s="48" t="s">
        <v>249</v>
      </c>
      <c r="M2782" s="79" t="s">
        <v>7127</v>
      </c>
      <c r="N2782" s="224">
        <v>8</v>
      </c>
      <c r="O2782" s="48" t="s">
        <v>7078</v>
      </c>
      <c r="P2782" s="75">
        <v>46022</v>
      </c>
      <c r="Q2782" s="75">
        <v>46022</v>
      </c>
      <c r="R2782" s="75">
        <v>40179</v>
      </c>
      <c r="S2782" s="48">
        <v>1</v>
      </c>
      <c r="T2782" s="48" t="s">
        <v>274</v>
      </c>
      <c r="U2782" s="48" t="s">
        <v>1112</v>
      </c>
      <c r="V2782" s="82" t="s">
        <v>5704</v>
      </c>
      <c r="W2782" s="75">
        <v>43465</v>
      </c>
      <c r="X2782" s="48">
        <v>15000000</v>
      </c>
      <c r="Y2782" s="77">
        <v>5000000000</v>
      </c>
      <c r="Z2782" s="94">
        <v>150000000</v>
      </c>
      <c r="AA2782" s="77">
        <v>0</v>
      </c>
      <c r="AB2782" s="48">
        <v>2</v>
      </c>
      <c r="AC2782" s="75">
        <v>46022</v>
      </c>
      <c r="AD2782" s="77">
        <v>5000000000</v>
      </c>
      <c r="AE2782" s="77">
        <v>5000000000</v>
      </c>
      <c r="AF2782" s="48">
        <v>15000000</v>
      </c>
    </row>
    <row r="2783" spans="1:32" x14ac:dyDescent="0.25">
      <c r="A2783" s="73" t="s">
        <v>13228</v>
      </c>
      <c r="B2783" s="48" t="s">
        <v>13728</v>
      </c>
      <c r="C2783" s="77">
        <v>2000000000</v>
      </c>
      <c r="D2783" s="48"/>
      <c r="E2783" s="75">
        <v>46022</v>
      </c>
      <c r="F2783" s="77">
        <v>5000000000</v>
      </c>
      <c r="G2783" s="77">
        <v>7000000000</v>
      </c>
      <c r="H2783" s="77">
        <v>2000000000</v>
      </c>
      <c r="I2783" s="77">
        <v>150000000</v>
      </c>
      <c r="J2783" s="79" t="s">
        <v>5701</v>
      </c>
      <c r="K2783" s="80">
        <f t="shared" si="114"/>
        <v>8</v>
      </c>
      <c r="L2783" s="48" t="s">
        <v>249</v>
      </c>
      <c r="M2783" s="79" t="s">
        <v>7127</v>
      </c>
      <c r="N2783" s="224">
        <v>8</v>
      </c>
      <c r="O2783" s="48" t="s">
        <v>7078</v>
      </c>
      <c r="P2783" s="75">
        <v>46022</v>
      </c>
      <c r="Q2783" s="75">
        <v>46022</v>
      </c>
      <c r="R2783" s="75">
        <v>40179</v>
      </c>
      <c r="S2783" s="48">
        <v>1</v>
      </c>
      <c r="T2783" s="48" t="s">
        <v>274</v>
      </c>
      <c r="U2783" s="48" t="s">
        <v>1112</v>
      </c>
      <c r="V2783" s="82" t="s">
        <v>5704</v>
      </c>
      <c r="W2783" s="75">
        <v>43465</v>
      </c>
      <c r="X2783" s="48">
        <v>15000000</v>
      </c>
      <c r="Y2783" s="77">
        <v>5000000000</v>
      </c>
      <c r="Z2783" s="94">
        <v>150000000</v>
      </c>
      <c r="AA2783" s="77">
        <v>0</v>
      </c>
      <c r="AB2783" s="48">
        <v>2</v>
      </c>
      <c r="AC2783" s="75">
        <v>46022</v>
      </c>
      <c r="AD2783" s="77">
        <v>5000000000</v>
      </c>
      <c r="AE2783" s="77">
        <v>5000000000</v>
      </c>
      <c r="AF2783" s="48">
        <v>15000000</v>
      </c>
    </row>
    <row r="2784" spans="1:32" x14ac:dyDescent="0.25">
      <c r="A2784" s="85" t="s">
        <v>13229</v>
      </c>
      <c r="B2784" s="48" t="s">
        <v>13729</v>
      </c>
      <c r="C2784" s="77">
        <v>2000000000</v>
      </c>
      <c r="D2784" s="48"/>
      <c r="E2784" s="75">
        <v>46022</v>
      </c>
      <c r="F2784" s="77">
        <v>5000000000</v>
      </c>
      <c r="G2784" s="77">
        <v>7000000000</v>
      </c>
      <c r="H2784" s="77">
        <v>2000000000</v>
      </c>
      <c r="I2784" s="77">
        <v>150000000</v>
      </c>
      <c r="J2784" s="79" t="s">
        <v>5701</v>
      </c>
      <c r="K2784" s="80">
        <f t="shared" si="114"/>
        <v>8</v>
      </c>
      <c r="L2784" s="48" t="s">
        <v>249</v>
      </c>
      <c r="M2784" s="79" t="s">
        <v>7127</v>
      </c>
      <c r="N2784" s="224">
        <v>8</v>
      </c>
      <c r="O2784" s="48" t="s">
        <v>7078</v>
      </c>
      <c r="P2784" s="75">
        <v>46022</v>
      </c>
      <c r="Q2784" s="75">
        <v>46022</v>
      </c>
      <c r="R2784" s="75">
        <v>40179</v>
      </c>
      <c r="S2784" s="48">
        <v>1</v>
      </c>
      <c r="T2784" s="48" t="s">
        <v>274</v>
      </c>
      <c r="U2784" s="48" t="s">
        <v>1112</v>
      </c>
      <c r="V2784" s="82" t="s">
        <v>5704</v>
      </c>
      <c r="W2784" s="75">
        <v>43465</v>
      </c>
      <c r="X2784" s="48">
        <v>15000000</v>
      </c>
      <c r="Y2784" s="77">
        <v>5000000000</v>
      </c>
      <c r="Z2784" s="94">
        <v>150000000</v>
      </c>
      <c r="AA2784" s="77">
        <v>0</v>
      </c>
      <c r="AB2784" s="48">
        <v>2</v>
      </c>
      <c r="AC2784" s="75">
        <v>46022</v>
      </c>
      <c r="AD2784" s="77">
        <v>5000000000</v>
      </c>
      <c r="AE2784" s="77">
        <v>5000000000</v>
      </c>
      <c r="AF2784" s="48">
        <v>15000000</v>
      </c>
    </row>
    <row r="2785" spans="1:32" x14ac:dyDescent="0.25">
      <c r="A2785" s="85" t="s">
        <v>13730</v>
      </c>
      <c r="B2785" s="48" t="s">
        <v>13732</v>
      </c>
      <c r="C2785" s="77">
        <v>2000000000</v>
      </c>
      <c r="D2785" s="48"/>
      <c r="E2785" s="75">
        <v>46022</v>
      </c>
      <c r="F2785" s="77">
        <v>5000000000</v>
      </c>
      <c r="G2785" s="77">
        <v>7000000000</v>
      </c>
      <c r="H2785" s="77">
        <v>2000000000</v>
      </c>
      <c r="I2785" s="77">
        <v>150000000</v>
      </c>
      <c r="J2785" s="79" t="s">
        <v>5701</v>
      </c>
      <c r="K2785" s="80">
        <f t="shared" si="114"/>
        <v>8</v>
      </c>
      <c r="L2785" s="48" t="s">
        <v>249</v>
      </c>
      <c r="M2785" s="79" t="s">
        <v>7127</v>
      </c>
      <c r="N2785" s="224">
        <v>8</v>
      </c>
      <c r="O2785" s="48" t="s">
        <v>7078</v>
      </c>
      <c r="P2785" s="75">
        <v>46022</v>
      </c>
      <c r="Q2785" s="75">
        <v>46022</v>
      </c>
      <c r="R2785" s="75">
        <v>40179</v>
      </c>
      <c r="S2785" s="48">
        <v>1</v>
      </c>
      <c r="T2785" s="48" t="s">
        <v>274</v>
      </c>
      <c r="U2785" s="48" t="s">
        <v>1112</v>
      </c>
      <c r="V2785" s="82" t="s">
        <v>5704</v>
      </c>
      <c r="W2785" s="75">
        <v>43465</v>
      </c>
      <c r="X2785" s="48">
        <v>15000000</v>
      </c>
      <c r="Y2785" s="77">
        <v>5000000000</v>
      </c>
      <c r="Z2785" s="94">
        <v>150000000</v>
      </c>
      <c r="AA2785" s="77">
        <v>0</v>
      </c>
      <c r="AB2785" s="48">
        <v>2</v>
      </c>
      <c r="AC2785" s="75">
        <v>46022</v>
      </c>
      <c r="AD2785" s="77">
        <v>5000000000</v>
      </c>
      <c r="AE2785" s="77">
        <v>5000000000</v>
      </c>
      <c r="AF2785" s="48">
        <v>15000000</v>
      </c>
    </row>
    <row r="2786" spans="1:32" x14ac:dyDescent="0.25">
      <c r="A2786" s="73" t="s">
        <v>13731</v>
      </c>
      <c r="B2786" s="48" t="s">
        <v>13732</v>
      </c>
      <c r="C2786" s="77">
        <v>2000000000</v>
      </c>
      <c r="D2786" s="48"/>
      <c r="E2786" s="75">
        <v>46022</v>
      </c>
      <c r="F2786" s="77">
        <v>5000000000</v>
      </c>
      <c r="G2786" s="77">
        <v>7000000000</v>
      </c>
      <c r="H2786" s="77">
        <v>2000000000</v>
      </c>
      <c r="I2786" s="77">
        <v>150000000</v>
      </c>
      <c r="J2786" s="79" t="s">
        <v>5701</v>
      </c>
      <c r="K2786" s="80">
        <f t="shared" si="114"/>
        <v>8</v>
      </c>
      <c r="L2786" s="48" t="s">
        <v>249</v>
      </c>
      <c r="M2786" s="79" t="s">
        <v>7127</v>
      </c>
      <c r="N2786" s="224">
        <v>8</v>
      </c>
      <c r="O2786" s="48" t="s">
        <v>7078</v>
      </c>
      <c r="P2786" s="75">
        <v>46022</v>
      </c>
      <c r="Q2786" s="75">
        <v>46022</v>
      </c>
      <c r="R2786" s="75">
        <v>40179</v>
      </c>
      <c r="S2786" s="48">
        <v>1</v>
      </c>
      <c r="T2786" s="48" t="s">
        <v>274</v>
      </c>
      <c r="U2786" s="48" t="s">
        <v>1112</v>
      </c>
      <c r="V2786" s="82" t="s">
        <v>5704</v>
      </c>
      <c r="W2786" s="75">
        <v>43465</v>
      </c>
      <c r="X2786" s="48">
        <v>15000000</v>
      </c>
      <c r="Y2786" s="77">
        <v>5000000000</v>
      </c>
      <c r="Z2786" s="94">
        <v>150000000</v>
      </c>
      <c r="AA2786" s="77">
        <v>0</v>
      </c>
      <c r="AB2786" s="48">
        <v>2</v>
      </c>
      <c r="AC2786" s="75">
        <v>46022</v>
      </c>
      <c r="AD2786" s="77">
        <v>5000000000</v>
      </c>
      <c r="AE2786" s="77">
        <v>5000000000</v>
      </c>
      <c r="AF2786" s="48">
        <v>15000000</v>
      </c>
    </row>
    <row r="2787" spans="1:32" x14ac:dyDescent="0.25">
      <c r="A2787" s="85" t="s">
        <v>13733</v>
      </c>
      <c r="B2787" s="48" t="s">
        <v>13732</v>
      </c>
      <c r="C2787" s="77">
        <v>2000000000</v>
      </c>
      <c r="D2787" s="48"/>
      <c r="E2787" s="75">
        <v>46022</v>
      </c>
      <c r="F2787" s="77">
        <v>5000000000</v>
      </c>
      <c r="G2787" s="77">
        <v>7000000000</v>
      </c>
      <c r="H2787" s="77">
        <v>2000000000</v>
      </c>
      <c r="I2787" s="77">
        <v>150000000</v>
      </c>
      <c r="J2787" s="79" t="s">
        <v>5701</v>
      </c>
      <c r="K2787" s="80">
        <f t="shared" si="114"/>
        <v>8</v>
      </c>
      <c r="L2787" s="48" t="s">
        <v>249</v>
      </c>
      <c r="M2787" s="79" t="s">
        <v>7127</v>
      </c>
      <c r="N2787" s="224">
        <v>8</v>
      </c>
      <c r="O2787" s="48" t="s">
        <v>7078</v>
      </c>
      <c r="P2787" s="75">
        <v>46022</v>
      </c>
      <c r="Q2787" s="75">
        <v>46022</v>
      </c>
      <c r="R2787" s="75">
        <v>40179</v>
      </c>
      <c r="S2787" s="48">
        <v>1</v>
      </c>
      <c r="T2787" s="48" t="s">
        <v>274</v>
      </c>
      <c r="U2787" s="48" t="s">
        <v>1112</v>
      </c>
      <c r="V2787" s="82" t="s">
        <v>5704</v>
      </c>
      <c r="W2787" s="75">
        <v>43465</v>
      </c>
      <c r="X2787" s="48">
        <v>15000000</v>
      </c>
      <c r="Y2787" s="77">
        <v>5000000000</v>
      </c>
      <c r="Z2787" s="94">
        <v>150000000</v>
      </c>
      <c r="AA2787" s="77">
        <v>0</v>
      </c>
      <c r="AB2787" s="48">
        <v>2</v>
      </c>
      <c r="AC2787" s="75">
        <v>46022</v>
      </c>
      <c r="AD2787" s="77">
        <v>5000000000</v>
      </c>
      <c r="AE2787" s="77">
        <v>5000000000</v>
      </c>
      <c r="AF2787" s="48">
        <v>15000000</v>
      </c>
    </row>
  </sheetData>
  <conditionalFormatting sqref="J1">
    <cfRule type="duplicateValues" dxfId="51" priority="8"/>
  </conditionalFormatting>
  <conditionalFormatting sqref="J1">
    <cfRule type="duplicateValues" dxfId="50" priority="7"/>
  </conditionalFormatting>
  <conditionalFormatting sqref="G1">
    <cfRule type="duplicateValues" dxfId="49" priority="6"/>
  </conditionalFormatting>
  <conditionalFormatting sqref="G1">
    <cfRule type="duplicateValues" dxfId="48" priority="5"/>
  </conditionalFormatting>
  <conditionalFormatting sqref="M1">
    <cfRule type="duplicateValues" dxfId="47" priority="4"/>
  </conditionalFormatting>
  <conditionalFormatting sqref="M1">
    <cfRule type="duplicateValues" dxfId="46" priority="3"/>
  </conditionalFormatting>
  <conditionalFormatting sqref="AF1">
    <cfRule type="duplicateValues" dxfId="45" priority="2"/>
  </conditionalFormatting>
  <conditionalFormatting sqref="AF1">
    <cfRule type="duplicateValues" dxfId="44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7"/>
  <sheetViews>
    <sheetView workbookViewId="0">
      <selection activeCell="R12" sqref="R12"/>
    </sheetView>
  </sheetViews>
  <sheetFormatPr defaultRowHeight="15" x14ac:dyDescent="0.25"/>
  <sheetData>
    <row r="1" spans="1:17" x14ac:dyDescent="0.25">
      <c r="A1" s="241" t="s">
        <v>5685</v>
      </c>
      <c r="B1" s="241" t="s">
        <v>13750</v>
      </c>
      <c r="C1" s="241" t="s">
        <v>13751</v>
      </c>
      <c r="D1" s="241" t="s">
        <v>5683</v>
      </c>
      <c r="E1" s="241" t="s">
        <v>8085</v>
      </c>
      <c r="F1" s="241" t="s">
        <v>8086</v>
      </c>
      <c r="G1" s="241" t="s">
        <v>13752</v>
      </c>
      <c r="H1" s="241" t="s">
        <v>14161</v>
      </c>
      <c r="I1" s="241" t="s">
        <v>14162</v>
      </c>
      <c r="J1" s="241" t="s">
        <v>13753</v>
      </c>
      <c r="K1" s="241" t="s">
        <v>5675</v>
      </c>
      <c r="L1" s="241" t="s">
        <v>5684</v>
      </c>
      <c r="M1" s="241" t="s">
        <v>5688</v>
      </c>
      <c r="N1" s="241" t="s">
        <v>10818</v>
      </c>
      <c r="O1" s="241" t="s">
        <v>14163</v>
      </c>
      <c r="P1" s="241" t="s">
        <v>11820</v>
      </c>
      <c r="Q1" s="241" t="s">
        <v>1129</v>
      </c>
    </row>
    <row r="2" spans="1:17" x14ac:dyDescent="0.25">
      <c r="A2" s="5" t="s">
        <v>13754</v>
      </c>
      <c r="B2" s="242" t="s">
        <v>13755</v>
      </c>
      <c r="C2" s="5" t="s">
        <v>13756</v>
      </c>
      <c r="D2" s="5"/>
      <c r="E2" s="243">
        <v>40179</v>
      </c>
      <c r="F2" s="75"/>
      <c r="G2" s="244">
        <v>1</v>
      </c>
      <c r="H2" s="5"/>
      <c r="I2" s="5"/>
      <c r="J2" s="5"/>
      <c r="K2" s="77">
        <v>8000000000</v>
      </c>
      <c r="L2" s="5" t="s">
        <v>249</v>
      </c>
      <c r="M2" s="5" t="s">
        <v>253</v>
      </c>
      <c r="N2" s="5">
        <v>1</v>
      </c>
      <c r="O2" s="5"/>
      <c r="P2" s="75">
        <v>43738</v>
      </c>
      <c r="Q2" s="75">
        <v>43465</v>
      </c>
    </row>
    <row r="3" spans="1:17" x14ac:dyDescent="0.25">
      <c r="A3" s="5" t="s">
        <v>13757</v>
      </c>
      <c r="B3" s="5" t="s">
        <v>13758</v>
      </c>
      <c r="C3" s="5" t="s">
        <v>13759</v>
      </c>
      <c r="D3" s="5"/>
      <c r="E3" s="243">
        <v>40179</v>
      </c>
      <c r="F3" s="75"/>
      <c r="G3" s="5">
        <v>2</v>
      </c>
      <c r="H3" s="5"/>
      <c r="I3" s="5"/>
      <c r="J3" s="5"/>
      <c r="K3" s="77">
        <v>8000000000</v>
      </c>
      <c r="L3" s="5" t="s">
        <v>249</v>
      </c>
      <c r="M3" s="5" t="s">
        <v>274</v>
      </c>
      <c r="N3" s="48">
        <v>1</v>
      </c>
      <c r="O3" s="48"/>
      <c r="P3" s="75">
        <v>43738</v>
      </c>
      <c r="Q3" s="75">
        <v>43465</v>
      </c>
    </row>
    <row r="4" spans="1:17" x14ac:dyDescent="0.25">
      <c r="A4" s="5" t="s">
        <v>13760</v>
      </c>
      <c r="B4" s="5" t="s">
        <v>13761</v>
      </c>
      <c r="C4" s="5" t="s">
        <v>13762</v>
      </c>
      <c r="D4" s="5"/>
      <c r="E4" s="243">
        <v>40179</v>
      </c>
      <c r="F4" s="75"/>
      <c r="G4" s="5">
        <v>1</v>
      </c>
      <c r="H4" s="5"/>
      <c r="I4" s="5"/>
      <c r="J4" s="5"/>
      <c r="K4" s="77">
        <v>8000000000</v>
      </c>
      <c r="L4" s="5" t="s">
        <v>249</v>
      </c>
      <c r="M4" s="5" t="s">
        <v>253</v>
      </c>
      <c r="N4" s="5">
        <v>3</v>
      </c>
      <c r="O4" s="5"/>
      <c r="P4" s="75">
        <v>43738</v>
      </c>
      <c r="Q4" s="75">
        <v>43465</v>
      </c>
    </row>
    <row r="5" spans="1:17" x14ac:dyDescent="0.25">
      <c r="A5" s="5" t="s">
        <v>13763</v>
      </c>
      <c r="B5" s="5" t="s">
        <v>13764</v>
      </c>
      <c r="C5" s="5" t="s">
        <v>13765</v>
      </c>
      <c r="D5" s="5"/>
      <c r="E5" s="243">
        <v>40179</v>
      </c>
      <c r="F5" s="75"/>
      <c r="G5" s="5">
        <v>1</v>
      </c>
      <c r="H5" s="5"/>
      <c r="I5" s="5"/>
      <c r="J5" s="5"/>
      <c r="K5" s="77">
        <v>8000000000</v>
      </c>
      <c r="L5" s="5" t="s">
        <v>249</v>
      </c>
      <c r="M5" s="5" t="s">
        <v>274</v>
      </c>
      <c r="N5" s="5">
        <v>4</v>
      </c>
      <c r="O5" s="5"/>
      <c r="P5" s="75">
        <v>43738</v>
      </c>
      <c r="Q5" s="75">
        <v>43465</v>
      </c>
    </row>
    <row r="6" spans="1:17" x14ac:dyDescent="0.25">
      <c r="A6" s="5" t="s">
        <v>13766</v>
      </c>
      <c r="B6" s="5" t="s">
        <v>13767</v>
      </c>
      <c r="C6" s="5" t="s">
        <v>13768</v>
      </c>
      <c r="D6" s="5"/>
      <c r="E6" s="243">
        <v>40179</v>
      </c>
      <c r="F6" s="5"/>
      <c r="G6" s="48">
        <v>2</v>
      </c>
      <c r="H6" s="5"/>
      <c r="I6" s="5"/>
      <c r="J6" s="5"/>
      <c r="K6" s="77">
        <v>8000000000</v>
      </c>
      <c r="L6" s="5" t="s">
        <v>249</v>
      </c>
      <c r="M6" s="5" t="s">
        <v>253</v>
      </c>
      <c r="N6" s="48">
        <v>2</v>
      </c>
      <c r="O6" s="48"/>
      <c r="P6" s="75">
        <v>43738</v>
      </c>
      <c r="Q6" s="75">
        <v>43465</v>
      </c>
    </row>
    <row r="7" spans="1:17" x14ac:dyDescent="0.25">
      <c r="A7" s="5" t="s">
        <v>13769</v>
      </c>
      <c r="B7" s="5" t="s">
        <v>13770</v>
      </c>
      <c r="C7" s="5" t="s">
        <v>13771</v>
      </c>
      <c r="D7" s="5"/>
      <c r="E7" s="243">
        <v>40179</v>
      </c>
      <c r="F7" s="5"/>
      <c r="G7" s="48">
        <v>1</v>
      </c>
      <c r="H7" s="5"/>
      <c r="I7" s="5"/>
      <c r="J7" s="5"/>
      <c r="K7" s="77">
        <v>8000000000</v>
      </c>
      <c r="L7" s="5" t="s">
        <v>249</v>
      </c>
      <c r="M7" s="5" t="s">
        <v>274</v>
      </c>
      <c r="N7" s="48">
        <v>3</v>
      </c>
      <c r="O7" s="48"/>
      <c r="P7" s="75">
        <v>43738</v>
      </c>
      <c r="Q7" s="75">
        <v>43465</v>
      </c>
    </row>
    <row r="8" spans="1:17" x14ac:dyDescent="0.25">
      <c r="A8" s="5" t="s">
        <v>13772</v>
      </c>
      <c r="B8" s="5" t="s">
        <v>13773</v>
      </c>
      <c r="C8" s="5" t="s">
        <v>13774</v>
      </c>
      <c r="D8" s="5"/>
      <c r="E8" s="243">
        <v>40179</v>
      </c>
      <c r="F8" s="5"/>
      <c r="G8" s="48">
        <v>2</v>
      </c>
      <c r="H8" s="5"/>
      <c r="I8" s="5"/>
      <c r="J8" s="5"/>
      <c r="K8" s="77">
        <v>8000000000</v>
      </c>
      <c r="L8" s="5" t="s">
        <v>249</v>
      </c>
      <c r="M8" s="5" t="s">
        <v>253</v>
      </c>
      <c r="N8" s="48">
        <v>4</v>
      </c>
      <c r="O8" s="48"/>
      <c r="P8" s="75">
        <v>43738</v>
      </c>
      <c r="Q8" s="75">
        <v>43465</v>
      </c>
    </row>
    <row r="9" spans="1:17" x14ac:dyDescent="0.25">
      <c r="A9" s="5" t="s">
        <v>13775</v>
      </c>
      <c r="B9" s="5" t="s">
        <v>13776</v>
      </c>
      <c r="C9" s="5" t="s">
        <v>13777</v>
      </c>
      <c r="D9" s="5"/>
      <c r="E9" s="243">
        <v>40179</v>
      </c>
      <c r="F9" s="5"/>
      <c r="G9" s="48">
        <v>1</v>
      </c>
      <c r="H9" s="5"/>
      <c r="I9" s="5"/>
      <c r="J9" s="5"/>
      <c r="K9" s="77">
        <v>8000000000</v>
      </c>
      <c r="L9" s="5" t="s">
        <v>249</v>
      </c>
      <c r="M9" s="5" t="s">
        <v>274</v>
      </c>
      <c r="N9" s="48">
        <v>2</v>
      </c>
      <c r="O9" s="48"/>
      <c r="P9" s="75">
        <v>43738</v>
      </c>
      <c r="Q9" s="75">
        <v>43465</v>
      </c>
    </row>
    <row r="10" spans="1:17" x14ac:dyDescent="0.25">
      <c r="A10" s="5" t="s">
        <v>13778</v>
      </c>
      <c r="B10" s="5" t="s">
        <v>13779</v>
      </c>
      <c r="C10" s="5" t="s">
        <v>13780</v>
      </c>
      <c r="D10" s="5"/>
      <c r="E10" s="243">
        <v>40179</v>
      </c>
      <c r="F10" s="5"/>
      <c r="G10" s="48">
        <v>2</v>
      </c>
      <c r="H10" s="5"/>
      <c r="I10" s="5"/>
      <c r="J10" s="5"/>
      <c r="K10" s="77">
        <v>8000000000</v>
      </c>
      <c r="L10" s="5" t="s">
        <v>249</v>
      </c>
      <c r="M10" s="5" t="s">
        <v>253</v>
      </c>
      <c r="N10" s="48">
        <v>3</v>
      </c>
      <c r="O10" s="48"/>
      <c r="P10" s="75">
        <v>43738</v>
      </c>
      <c r="Q10" s="75">
        <v>43465</v>
      </c>
    </row>
    <row r="11" spans="1:17" x14ac:dyDescent="0.25">
      <c r="A11" s="5" t="s">
        <v>13781</v>
      </c>
      <c r="B11" s="5" t="s">
        <v>13782</v>
      </c>
      <c r="C11" s="5" t="s">
        <v>13783</v>
      </c>
      <c r="D11" s="5"/>
      <c r="E11" s="243">
        <v>40179</v>
      </c>
      <c r="F11" s="5"/>
      <c r="G11" s="48">
        <v>1</v>
      </c>
      <c r="H11" s="5"/>
      <c r="I11" s="5"/>
      <c r="J11" s="5"/>
      <c r="K11" s="77">
        <v>8000000000</v>
      </c>
      <c r="L11" s="5" t="s">
        <v>249</v>
      </c>
      <c r="M11" s="5" t="s">
        <v>274</v>
      </c>
      <c r="N11" s="48">
        <v>4</v>
      </c>
      <c r="O11" s="48"/>
      <c r="P11" s="75">
        <v>43738</v>
      </c>
      <c r="Q11" s="75">
        <v>43465</v>
      </c>
    </row>
    <row r="12" spans="1:17" x14ac:dyDescent="0.25">
      <c r="A12" s="5" t="s">
        <v>13784</v>
      </c>
      <c r="B12" s="5" t="s">
        <v>13785</v>
      </c>
      <c r="C12" s="5" t="s">
        <v>13786</v>
      </c>
      <c r="D12" s="5"/>
      <c r="E12" s="243">
        <v>40179</v>
      </c>
      <c r="F12" s="5"/>
      <c r="G12" s="48">
        <v>2</v>
      </c>
      <c r="H12" s="5"/>
      <c r="I12" s="5"/>
      <c r="J12" s="5"/>
      <c r="K12" s="77">
        <v>8000000000</v>
      </c>
      <c r="L12" s="5" t="s">
        <v>249</v>
      </c>
      <c r="M12" s="5" t="s">
        <v>253</v>
      </c>
      <c r="N12" s="48">
        <v>3</v>
      </c>
      <c r="O12" s="48"/>
      <c r="P12" s="75">
        <v>43738</v>
      </c>
      <c r="Q12" s="75">
        <v>43465</v>
      </c>
    </row>
    <row r="13" spans="1:17" x14ac:dyDescent="0.25">
      <c r="A13" s="5" t="s">
        <v>13787</v>
      </c>
      <c r="B13" s="5" t="s">
        <v>13788</v>
      </c>
      <c r="C13" s="5" t="s">
        <v>13789</v>
      </c>
      <c r="D13" s="5"/>
      <c r="E13" s="243">
        <v>40179</v>
      </c>
      <c r="F13" s="5"/>
      <c r="G13" s="48">
        <v>1</v>
      </c>
      <c r="H13" s="5"/>
      <c r="I13" s="5"/>
      <c r="J13" s="5"/>
      <c r="K13" s="77">
        <v>8000000000</v>
      </c>
      <c r="L13" s="5" t="s">
        <v>249</v>
      </c>
      <c r="M13" s="5" t="s">
        <v>274</v>
      </c>
      <c r="N13" s="48">
        <v>3</v>
      </c>
      <c r="O13" s="48"/>
      <c r="P13" s="75">
        <v>43738</v>
      </c>
      <c r="Q13" s="75">
        <v>43465</v>
      </c>
    </row>
    <row r="14" spans="1:17" x14ac:dyDescent="0.25">
      <c r="A14" s="5" t="s">
        <v>13790</v>
      </c>
      <c r="B14" s="5" t="s">
        <v>13791</v>
      </c>
      <c r="C14" s="5" t="s">
        <v>13792</v>
      </c>
      <c r="D14" s="5"/>
      <c r="E14" s="243">
        <v>40179</v>
      </c>
      <c r="F14" s="5"/>
      <c r="G14" s="48">
        <v>2</v>
      </c>
      <c r="H14" s="5"/>
      <c r="I14" s="5"/>
      <c r="J14" s="5"/>
      <c r="K14" s="77">
        <v>8000000000</v>
      </c>
      <c r="L14" s="5" t="s">
        <v>249</v>
      </c>
      <c r="M14" s="5" t="s">
        <v>253</v>
      </c>
      <c r="N14" s="48">
        <v>2</v>
      </c>
      <c r="O14" s="48"/>
      <c r="P14" s="75">
        <v>43738</v>
      </c>
      <c r="Q14" s="75">
        <v>43465</v>
      </c>
    </row>
    <row r="15" spans="1:17" x14ac:dyDescent="0.25">
      <c r="A15" s="5" t="s">
        <v>13793</v>
      </c>
      <c r="B15" s="5" t="s">
        <v>13794</v>
      </c>
      <c r="C15" s="5" t="s">
        <v>13795</v>
      </c>
      <c r="D15" s="5"/>
      <c r="E15" s="243">
        <v>40179</v>
      </c>
      <c r="F15" s="5"/>
      <c r="G15" s="48">
        <v>1</v>
      </c>
      <c r="H15" s="5"/>
      <c r="I15" s="5"/>
      <c r="J15" s="5"/>
      <c r="K15" s="77">
        <v>8000000000</v>
      </c>
      <c r="L15" s="5" t="s">
        <v>249</v>
      </c>
      <c r="M15" s="5" t="s">
        <v>274</v>
      </c>
      <c r="N15" s="48">
        <v>3</v>
      </c>
      <c r="O15" s="48"/>
      <c r="P15" s="75">
        <v>43738</v>
      </c>
      <c r="Q15" s="75">
        <v>43465</v>
      </c>
    </row>
    <row r="16" spans="1:17" x14ac:dyDescent="0.25">
      <c r="A16" s="5" t="s">
        <v>13796</v>
      </c>
      <c r="B16" s="5" t="s">
        <v>13797</v>
      </c>
      <c r="C16" s="5" t="s">
        <v>13798</v>
      </c>
      <c r="D16" s="5"/>
      <c r="E16" s="243">
        <v>40179</v>
      </c>
      <c r="F16" s="66">
        <v>46022</v>
      </c>
      <c r="G16" s="48">
        <v>2</v>
      </c>
      <c r="H16" s="5"/>
      <c r="I16" s="5"/>
      <c r="J16" s="5"/>
      <c r="K16" s="77">
        <v>4000000000</v>
      </c>
      <c r="L16" s="5" t="s">
        <v>249</v>
      </c>
      <c r="M16" s="5" t="s">
        <v>253</v>
      </c>
      <c r="N16" s="48">
        <v>4</v>
      </c>
      <c r="O16" s="48"/>
      <c r="P16" s="75">
        <v>43738</v>
      </c>
      <c r="Q16" s="75">
        <v>43465</v>
      </c>
    </row>
    <row r="17" spans="1:17" x14ac:dyDescent="0.25">
      <c r="A17" s="5" t="s">
        <v>13799</v>
      </c>
      <c r="B17" s="5" t="s">
        <v>13800</v>
      </c>
      <c r="C17" s="5" t="s">
        <v>13801</v>
      </c>
      <c r="D17" s="5"/>
      <c r="E17" s="243">
        <v>40179</v>
      </c>
      <c r="F17" s="66">
        <v>46022</v>
      </c>
      <c r="G17" s="48">
        <v>1</v>
      </c>
      <c r="H17" s="5"/>
      <c r="I17" s="5"/>
      <c r="J17" s="5"/>
      <c r="K17" s="77">
        <v>4000000000</v>
      </c>
      <c r="L17" s="5" t="s">
        <v>249</v>
      </c>
      <c r="M17" s="5" t="s">
        <v>274</v>
      </c>
      <c r="N17" s="48">
        <v>2</v>
      </c>
      <c r="O17" s="48"/>
      <c r="P17" s="75">
        <v>43738</v>
      </c>
      <c r="Q17" s="75">
        <v>43465</v>
      </c>
    </row>
    <row r="18" spans="1:17" x14ac:dyDescent="0.25">
      <c r="A18" s="5" t="s">
        <v>13802</v>
      </c>
      <c r="B18" s="5" t="s">
        <v>13803</v>
      </c>
      <c r="C18" s="5" t="s">
        <v>13804</v>
      </c>
      <c r="D18" s="5"/>
      <c r="E18" s="243">
        <v>40179</v>
      </c>
      <c r="F18" s="66">
        <v>46022</v>
      </c>
      <c r="G18" s="48">
        <v>2</v>
      </c>
      <c r="H18" s="5"/>
      <c r="I18" s="5"/>
      <c r="J18" s="5"/>
      <c r="K18" s="77">
        <v>4000000000</v>
      </c>
      <c r="L18" s="5" t="s">
        <v>249</v>
      </c>
      <c r="M18" s="5" t="s">
        <v>253</v>
      </c>
      <c r="N18" s="48">
        <v>3</v>
      </c>
      <c r="O18" s="48"/>
      <c r="P18" s="75">
        <v>43738</v>
      </c>
      <c r="Q18" s="75">
        <v>43465</v>
      </c>
    </row>
    <row r="19" spans="1:17" x14ac:dyDescent="0.25">
      <c r="A19" s="5" t="s">
        <v>13805</v>
      </c>
      <c r="B19" s="5" t="s">
        <v>13806</v>
      </c>
      <c r="C19" s="5" t="s">
        <v>13807</v>
      </c>
      <c r="D19" s="5"/>
      <c r="E19" s="243">
        <v>40179</v>
      </c>
      <c r="F19" s="66">
        <v>46022</v>
      </c>
      <c r="G19" s="48">
        <v>1</v>
      </c>
      <c r="H19" s="5"/>
      <c r="I19" s="5"/>
      <c r="J19" s="5"/>
      <c r="K19" s="77">
        <v>4000000000</v>
      </c>
      <c r="L19" s="5" t="s">
        <v>249</v>
      </c>
      <c r="M19" s="5" t="s">
        <v>274</v>
      </c>
      <c r="N19" s="48">
        <v>4</v>
      </c>
      <c r="O19" s="48"/>
      <c r="P19" s="75">
        <v>43738</v>
      </c>
      <c r="Q19" s="75">
        <v>43465</v>
      </c>
    </row>
    <row r="20" spans="1:17" x14ac:dyDescent="0.25">
      <c r="A20" s="5" t="s">
        <v>13808</v>
      </c>
      <c r="B20" s="5" t="s">
        <v>13809</v>
      </c>
      <c r="C20" s="5" t="s">
        <v>13810</v>
      </c>
      <c r="D20" s="5"/>
      <c r="E20" s="243">
        <v>40179</v>
      </c>
      <c r="F20" s="66">
        <v>46022</v>
      </c>
      <c r="G20" s="48">
        <v>2</v>
      </c>
      <c r="H20" s="5"/>
      <c r="I20" s="5"/>
      <c r="J20" s="5"/>
      <c r="K20" s="77">
        <v>4000000000</v>
      </c>
      <c r="L20" s="5" t="s">
        <v>249</v>
      </c>
      <c r="M20" s="5" t="s">
        <v>253</v>
      </c>
      <c r="N20" s="48">
        <v>2</v>
      </c>
      <c r="O20" s="48"/>
      <c r="P20" s="75">
        <v>43738</v>
      </c>
      <c r="Q20" s="75">
        <v>43465</v>
      </c>
    </row>
    <row r="21" spans="1:17" x14ac:dyDescent="0.25">
      <c r="A21" s="5" t="s">
        <v>13811</v>
      </c>
      <c r="B21" s="5" t="s">
        <v>13812</v>
      </c>
      <c r="C21" s="5" t="s">
        <v>13813</v>
      </c>
      <c r="D21" s="5"/>
      <c r="E21" s="243">
        <v>40179</v>
      </c>
      <c r="F21" s="66">
        <v>46022</v>
      </c>
      <c r="G21" s="48">
        <v>1</v>
      </c>
      <c r="H21" s="5"/>
      <c r="I21" s="5"/>
      <c r="J21" s="5"/>
      <c r="K21" s="77">
        <v>4000000000</v>
      </c>
      <c r="L21" s="5" t="s">
        <v>249</v>
      </c>
      <c r="M21" s="5" t="s">
        <v>274</v>
      </c>
      <c r="N21" s="48">
        <v>3</v>
      </c>
      <c r="O21" s="48"/>
      <c r="P21" s="75">
        <v>43738</v>
      </c>
      <c r="Q21" s="75">
        <v>43465</v>
      </c>
    </row>
    <row r="22" spans="1:17" x14ac:dyDescent="0.25">
      <c r="A22" s="5" t="s">
        <v>13814</v>
      </c>
      <c r="B22" s="5" t="s">
        <v>13815</v>
      </c>
      <c r="C22" s="5" t="s">
        <v>13816</v>
      </c>
      <c r="D22" s="5"/>
      <c r="E22" s="243">
        <v>40179</v>
      </c>
      <c r="F22" s="66">
        <v>46022</v>
      </c>
      <c r="G22" s="48">
        <v>2</v>
      </c>
      <c r="H22" s="5"/>
      <c r="I22" s="5"/>
      <c r="J22" s="5"/>
      <c r="K22" s="77">
        <v>4000000000</v>
      </c>
      <c r="L22" s="5" t="s">
        <v>249</v>
      </c>
      <c r="M22" s="5" t="s">
        <v>253</v>
      </c>
      <c r="N22" s="48">
        <v>4</v>
      </c>
      <c r="O22" s="48"/>
      <c r="P22" s="75">
        <v>43738</v>
      </c>
      <c r="Q22" s="75">
        <v>43465</v>
      </c>
    </row>
    <row r="23" spans="1:17" x14ac:dyDescent="0.25">
      <c r="A23" s="5" t="s">
        <v>13817</v>
      </c>
      <c r="B23" s="5" t="s">
        <v>13818</v>
      </c>
      <c r="C23" s="5" t="s">
        <v>13819</v>
      </c>
      <c r="D23" s="5"/>
      <c r="E23" s="243">
        <v>40179</v>
      </c>
      <c r="F23" s="66">
        <v>46022</v>
      </c>
      <c r="G23" s="48">
        <v>1</v>
      </c>
      <c r="H23" s="5"/>
      <c r="I23" s="5"/>
      <c r="J23" s="5"/>
      <c r="K23" s="77">
        <v>4000000000</v>
      </c>
      <c r="L23" s="5" t="s">
        <v>249</v>
      </c>
      <c r="M23" s="5" t="s">
        <v>274</v>
      </c>
      <c r="N23" s="48">
        <v>2</v>
      </c>
      <c r="O23" s="48"/>
      <c r="P23" s="75">
        <v>43738</v>
      </c>
      <c r="Q23" s="75">
        <v>43465</v>
      </c>
    </row>
    <row r="24" spans="1:17" x14ac:dyDescent="0.25">
      <c r="A24" s="5" t="s">
        <v>13820</v>
      </c>
      <c r="B24" s="5" t="s">
        <v>13821</v>
      </c>
      <c r="C24" s="5" t="s">
        <v>13822</v>
      </c>
      <c r="D24" s="5"/>
      <c r="E24" s="243">
        <v>40179</v>
      </c>
      <c r="F24" s="66">
        <v>46022</v>
      </c>
      <c r="G24" s="48">
        <v>2</v>
      </c>
      <c r="H24" s="5"/>
      <c r="I24" s="5"/>
      <c r="J24" s="5"/>
      <c r="K24" s="77">
        <v>4000000000</v>
      </c>
      <c r="L24" s="5" t="s">
        <v>249</v>
      </c>
      <c r="M24" s="5" t="s">
        <v>253</v>
      </c>
      <c r="N24" s="48">
        <v>3</v>
      </c>
      <c r="O24" s="48"/>
      <c r="P24" s="75">
        <v>43738</v>
      </c>
      <c r="Q24" s="75">
        <v>43465</v>
      </c>
    </row>
    <row r="25" spans="1:17" x14ac:dyDescent="0.25">
      <c r="A25" s="5" t="s">
        <v>13823</v>
      </c>
      <c r="B25" s="5" t="s">
        <v>13824</v>
      </c>
      <c r="C25" s="5" t="s">
        <v>13825</v>
      </c>
      <c r="D25" s="5"/>
      <c r="E25" s="243">
        <v>40179</v>
      </c>
      <c r="F25" s="66">
        <v>46022</v>
      </c>
      <c r="G25" s="48">
        <v>1</v>
      </c>
      <c r="H25" s="5"/>
      <c r="I25" s="5"/>
      <c r="J25" s="5"/>
      <c r="K25" s="77">
        <v>5000000000</v>
      </c>
      <c r="L25" s="5" t="s">
        <v>249</v>
      </c>
      <c r="M25" s="5" t="s">
        <v>274</v>
      </c>
      <c r="N25" s="48">
        <v>4</v>
      </c>
      <c r="O25" s="48"/>
      <c r="P25" s="75">
        <v>43738</v>
      </c>
      <c r="Q25" s="75">
        <v>43465</v>
      </c>
    </row>
    <row r="26" spans="1:17" x14ac:dyDescent="0.25">
      <c r="A26" s="5" t="s">
        <v>13826</v>
      </c>
      <c r="B26" s="5" t="s">
        <v>13827</v>
      </c>
      <c r="C26" s="5" t="s">
        <v>13828</v>
      </c>
      <c r="D26" s="5"/>
      <c r="E26" s="243">
        <v>40179</v>
      </c>
      <c r="F26" s="66">
        <v>46022</v>
      </c>
      <c r="G26" s="48">
        <v>2</v>
      </c>
      <c r="H26" s="5"/>
      <c r="I26" s="5"/>
      <c r="J26" s="5"/>
      <c r="K26" s="77">
        <v>5000000000</v>
      </c>
      <c r="L26" s="5" t="s">
        <v>249</v>
      </c>
      <c r="M26" s="5" t="s">
        <v>253</v>
      </c>
      <c r="N26" s="48">
        <v>2</v>
      </c>
      <c r="O26" s="48"/>
      <c r="P26" s="75">
        <v>43738</v>
      </c>
      <c r="Q26" s="75">
        <v>43465</v>
      </c>
    </row>
    <row r="27" spans="1:17" x14ac:dyDescent="0.25">
      <c r="A27" s="5" t="s">
        <v>13829</v>
      </c>
      <c r="B27" s="5" t="s">
        <v>13830</v>
      </c>
      <c r="C27" s="5" t="s">
        <v>13831</v>
      </c>
      <c r="D27" s="5"/>
      <c r="E27" s="243">
        <v>40179</v>
      </c>
      <c r="F27" s="66">
        <v>46022</v>
      </c>
      <c r="G27" s="48">
        <v>1</v>
      </c>
      <c r="H27" s="5"/>
      <c r="I27" s="5"/>
      <c r="J27" s="5"/>
      <c r="K27" s="77">
        <v>5000000000</v>
      </c>
      <c r="L27" s="5" t="s">
        <v>249</v>
      </c>
      <c r="M27" s="5" t="s">
        <v>274</v>
      </c>
      <c r="N27" s="48">
        <v>3</v>
      </c>
      <c r="O27" s="48"/>
      <c r="P27" s="75">
        <v>43738</v>
      </c>
      <c r="Q27" s="75">
        <v>43465</v>
      </c>
    </row>
    <row r="28" spans="1:17" x14ac:dyDescent="0.25">
      <c r="A28" s="5" t="s">
        <v>13832</v>
      </c>
      <c r="B28" s="5" t="s">
        <v>13833</v>
      </c>
      <c r="C28" s="5" t="s">
        <v>13834</v>
      </c>
      <c r="D28" s="5"/>
      <c r="E28" s="243">
        <v>40179</v>
      </c>
      <c r="F28" s="5"/>
      <c r="G28" s="48">
        <v>2</v>
      </c>
      <c r="H28" s="5"/>
      <c r="I28" s="5"/>
      <c r="J28" s="5"/>
      <c r="K28" s="77">
        <v>8000000000</v>
      </c>
      <c r="L28" s="5" t="s">
        <v>249</v>
      </c>
      <c r="M28" s="5" t="s">
        <v>253</v>
      </c>
      <c r="N28" s="48">
        <v>2</v>
      </c>
      <c r="O28" s="48"/>
      <c r="P28" s="75">
        <v>43738</v>
      </c>
      <c r="Q28" s="75">
        <v>43465</v>
      </c>
    </row>
    <row r="29" spans="1:17" x14ac:dyDescent="0.25">
      <c r="A29" s="5" t="s">
        <v>13835</v>
      </c>
      <c r="B29" s="5" t="s">
        <v>13836</v>
      </c>
      <c r="C29" s="5" t="s">
        <v>13837</v>
      </c>
      <c r="D29" s="5"/>
      <c r="E29" s="243">
        <v>40179</v>
      </c>
      <c r="F29" s="5"/>
      <c r="G29" s="48">
        <v>1</v>
      </c>
      <c r="H29" s="5"/>
      <c r="I29" s="5"/>
      <c r="J29" s="5"/>
      <c r="K29" s="77">
        <v>8000000000</v>
      </c>
      <c r="L29" s="5" t="s">
        <v>249</v>
      </c>
      <c r="M29" s="5" t="s">
        <v>274</v>
      </c>
      <c r="N29" s="48">
        <v>8</v>
      </c>
      <c r="O29" s="48"/>
      <c r="P29" s="75">
        <v>43738</v>
      </c>
      <c r="Q29" s="75">
        <v>43465</v>
      </c>
    </row>
    <row r="30" spans="1:17" x14ac:dyDescent="0.25">
      <c r="A30" s="5" t="s">
        <v>13838</v>
      </c>
      <c r="B30" s="5" t="s">
        <v>13839</v>
      </c>
      <c r="C30" s="5" t="s">
        <v>13840</v>
      </c>
      <c r="D30" s="5"/>
      <c r="E30" s="243">
        <v>40179</v>
      </c>
      <c r="F30" s="5"/>
      <c r="G30" s="48">
        <v>2</v>
      </c>
      <c r="H30" s="5"/>
      <c r="I30" s="5"/>
      <c r="J30" s="5"/>
      <c r="K30" s="77">
        <v>8000000000</v>
      </c>
      <c r="L30" s="5" t="s">
        <v>249</v>
      </c>
      <c r="M30" s="5" t="s">
        <v>253</v>
      </c>
      <c r="N30" s="48">
        <v>2</v>
      </c>
      <c r="O30" s="48"/>
      <c r="P30" s="75">
        <v>43738</v>
      </c>
      <c r="Q30" s="75">
        <v>43465</v>
      </c>
    </row>
    <row r="31" spans="1:17" x14ac:dyDescent="0.25">
      <c r="A31" s="5" t="s">
        <v>13841</v>
      </c>
      <c r="B31" s="5" t="s">
        <v>13842</v>
      </c>
      <c r="C31" s="5" t="s">
        <v>13843</v>
      </c>
      <c r="D31" s="5"/>
      <c r="E31" s="243">
        <v>40179</v>
      </c>
      <c r="F31" s="5"/>
      <c r="G31" s="48">
        <v>1</v>
      </c>
      <c r="H31" s="5"/>
      <c r="I31" s="5"/>
      <c r="J31" s="5"/>
      <c r="K31" s="77">
        <v>8000000000</v>
      </c>
      <c r="L31" s="5" t="s">
        <v>249</v>
      </c>
      <c r="M31" s="5" t="s">
        <v>274</v>
      </c>
      <c r="N31" s="48">
        <v>5</v>
      </c>
      <c r="O31" s="48"/>
      <c r="P31" s="75">
        <v>43738</v>
      </c>
      <c r="Q31" s="75">
        <v>43465</v>
      </c>
    </row>
    <row r="32" spans="1:17" x14ac:dyDescent="0.25">
      <c r="A32" s="5" t="s">
        <v>13844</v>
      </c>
      <c r="B32" s="5" t="s">
        <v>13845</v>
      </c>
      <c r="C32" s="5" t="s">
        <v>13846</v>
      </c>
      <c r="D32" s="5"/>
      <c r="E32" s="243">
        <v>40179</v>
      </c>
      <c r="F32" s="5"/>
      <c r="G32" s="48">
        <v>2</v>
      </c>
      <c r="H32" s="5"/>
      <c r="I32" s="5"/>
      <c r="J32" s="5"/>
      <c r="K32" s="77">
        <v>8000000000</v>
      </c>
      <c r="L32" s="5" t="s">
        <v>249</v>
      </c>
      <c r="M32" s="5" t="s">
        <v>253</v>
      </c>
      <c r="N32" s="48">
        <v>5</v>
      </c>
      <c r="O32" s="48"/>
      <c r="P32" s="75">
        <v>43738</v>
      </c>
      <c r="Q32" s="75">
        <v>43465</v>
      </c>
    </row>
    <row r="33" spans="1:17" x14ac:dyDescent="0.25">
      <c r="A33" s="5" t="s">
        <v>13847</v>
      </c>
      <c r="B33" s="5" t="s">
        <v>13848</v>
      </c>
      <c r="C33" s="5" t="s">
        <v>13849</v>
      </c>
      <c r="D33" s="5"/>
      <c r="E33" s="243">
        <v>40179</v>
      </c>
      <c r="F33" s="5"/>
      <c r="G33" s="48">
        <v>1</v>
      </c>
      <c r="H33" s="5"/>
      <c r="I33" s="5"/>
      <c r="J33" s="5"/>
      <c r="K33" s="77">
        <v>8000000000</v>
      </c>
      <c r="L33" s="5" t="s">
        <v>249</v>
      </c>
      <c r="M33" s="5" t="s">
        <v>274</v>
      </c>
      <c r="N33" s="48">
        <v>5</v>
      </c>
      <c r="O33" s="48"/>
      <c r="P33" s="75">
        <v>43738</v>
      </c>
      <c r="Q33" s="75">
        <v>43465</v>
      </c>
    </row>
    <row r="34" spans="1:17" x14ac:dyDescent="0.25">
      <c r="A34" s="5" t="s">
        <v>13850</v>
      </c>
      <c r="B34" s="5" t="s">
        <v>13851</v>
      </c>
      <c r="C34" s="5" t="s">
        <v>13852</v>
      </c>
      <c r="D34" s="5"/>
      <c r="E34" s="243">
        <v>40179</v>
      </c>
      <c r="F34" s="66">
        <v>46022</v>
      </c>
      <c r="G34" s="48">
        <v>2</v>
      </c>
      <c r="H34" s="5"/>
      <c r="I34" s="5"/>
      <c r="J34" s="5"/>
      <c r="K34" s="77">
        <v>2000000000</v>
      </c>
      <c r="L34" s="5" t="s">
        <v>249</v>
      </c>
      <c r="M34" s="5" t="s">
        <v>253</v>
      </c>
      <c r="N34" s="48">
        <v>4</v>
      </c>
      <c r="O34" s="48"/>
      <c r="P34" s="75">
        <v>43738</v>
      </c>
      <c r="Q34" s="75">
        <v>43465</v>
      </c>
    </row>
    <row r="35" spans="1:17" x14ac:dyDescent="0.25">
      <c r="A35" s="5" t="s">
        <v>13853</v>
      </c>
      <c r="B35" s="5" t="s">
        <v>13854</v>
      </c>
      <c r="C35" s="5" t="s">
        <v>13855</v>
      </c>
      <c r="D35" s="5"/>
      <c r="E35" s="243">
        <v>40179</v>
      </c>
      <c r="F35" s="66">
        <v>46022</v>
      </c>
      <c r="G35" s="48">
        <v>1</v>
      </c>
      <c r="H35" s="5"/>
      <c r="I35" s="5"/>
      <c r="J35" s="5"/>
      <c r="K35" s="77">
        <v>2000000000</v>
      </c>
      <c r="L35" s="5" t="s">
        <v>249</v>
      </c>
      <c r="M35" s="5" t="s">
        <v>274</v>
      </c>
      <c r="N35" s="48">
        <v>4</v>
      </c>
      <c r="O35" s="48"/>
      <c r="P35" s="75">
        <v>43738</v>
      </c>
      <c r="Q35" s="75">
        <v>43465</v>
      </c>
    </row>
    <row r="36" spans="1:17" x14ac:dyDescent="0.25">
      <c r="A36" s="5" t="s">
        <v>13856</v>
      </c>
      <c r="B36" s="5" t="s">
        <v>13857</v>
      </c>
      <c r="C36" s="5" t="s">
        <v>13858</v>
      </c>
      <c r="D36" s="5"/>
      <c r="E36" s="243">
        <v>40179</v>
      </c>
      <c r="F36" s="66">
        <v>46022</v>
      </c>
      <c r="G36" s="48">
        <v>2</v>
      </c>
      <c r="H36" s="5"/>
      <c r="I36" s="5"/>
      <c r="J36" s="5"/>
      <c r="K36" s="77">
        <v>2000000000</v>
      </c>
      <c r="L36" s="5" t="s">
        <v>249</v>
      </c>
      <c r="M36" s="5" t="s">
        <v>253</v>
      </c>
      <c r="N36" s="48">
        <v>4</v>
      </c>
      <c r="O36" s="48"/>
      <c r="P36" s="75">
        <v>43738</v>
      </c>
      <c r="Q36" s="75">
        <v>43465</v>
      </c>
    </row>
    <row r="37" spans="1:17" x14ac:dyDescent="0.25">
      <c r="A37" s="5" t="s">
        <v>13859</v>
      </c>
      <c r="B37" s="5" t="s">
        <v>13860</v>
      </c>
      <c r="C37" s="5" t="s">
        <v>13861</v>
      </c>
      <c r="D37" s="5"/>
      <c r="E37" s="243">
        <v>40179</v>
      </c>
      <c r="F37" s="66">
        <v>46022</v>
      </c>
      <c r="G37" s="48">
        <v>1</v>
      </c>
      <c r="H37" s="5"/>
      <c r="I37" s="5"/>
      <c r="J37" s="5"/>
      <c r="K37" s="77">
        <v>2000000000</v>
      </c>
      <c r="L37" s="5" t="s">
        <v>249</v>
      </c>
      <c r="M37" s="5" t="s">
        <v>274</v>
      </c>
      <c r="N37" s="48">
        <v>4</v>
      </c>
      <c r="O37" s="48"/>
      <c r="P37" s="75">
        <v>43738</v>
      </c>
      <c r="Q37" s="75">
        <v>43465</v>
      </c>
    </row>
    <row r="38" spans="1:17" x14ac:dyDescent="0.25">
      <c r="A38" s="5" t="s">
        <v>13862</v>
      </c>
      <c r="B38" s="5" t="s">
        <v>13863</v>
      </c>
      <c r="C38" s="5" t="s">
        <v>13864</v>
      </c>
      <c r="D38" s="5"/>
      <c r="E38" s="243">
        <v>40179</v>
      </c>
      <c r="F38" s="66">
        <v>46022</v>
      </c>
      <c r="G38" s="48">
        <v>2</v>
      </c>
      <c r="H38" s="5"/>
      <c r="I38" s="5"/>
      <c r="J38" s="5"/>
      <c r="K38" s="77">
        <v>2000000000</v>
      </c>
      <c r="L38" s="5" t="s">
        <v>249</v>
      </c>
      <c r="M38" s="5" t="s">
        <v>253</v>
      </c>
      <c r="N38" s="48">
        <v>4</v>
      </c>
      <c r="O38" s="48"/>
      <c r="P38" s="75">
        <v>43738</v>
      </c>
      <c r="Q38" s="75">
        <v>43465</v>
      </c>
    </row>
    <row r="39" spans="1:17" x14ac:dyDescent="0.25">
      <c r="A39" s="5" t="s">
        <v>13865</v>
      </c>
      <c r="B39" s="5" t="s">
        <v>13866</v>
      </c>
      <c r="C39" s="5" t="s">
        <v>13867</v>
      </c>
      <c r="D39" s="5"/>
      <c r="E39" s="243">
        <v>40179</v>
      </c>
      <c r="F39" s="66">
        <v>46022</v>
      </c>
      <c r="G39" s="48">
        <v>1</v>
      </c>
      <c r="H39" s="5"/>
      <c r="I39" s="5"/>
      <c r="J39" s="5"/>
      <c r="K39" s="77">
        <v>2000000000</v>
      </c>
      <c r="L39" s="5" t="s">
        <v>249</v>
      </c>
      <c r="M39" s="5" t="s">
        <v>274</v>
      </c>
      <c r="N39" s="48">
        <v>4</v>
      </c>
      <c r="O39" s="48"/>
      <c r="P39" s="75">
        <v>43738</v>
      </c>
      <c r="Q39" s="75">
        <v>43465</v>
      </c>
    </row>
    <row r="40" spans="1:17" x14ac:dyDescent="0.25">
      <c r="A40" s="5" t="s">
        <v>13868</v>
      </c>
      <c r="B40" s="5" t="s">
        <v>13869</v>
      </c>
      <c r="C40" s="5" t="s">
        <v>13870</v>
      </c>
      <c r="D40" s="5"/>
      <c r="E40" s="243">
        <v>40179</v>
      </c>
      <c r="F40" s="66">
        <v>46022</v>
      </c>
      <c r="G40" s="48">
        <v>2</v>
      </c>
      <c r="H40" s="5"/>
      <c r="I40" s="5"/>
      <c r="J40" s="5"/>
      <c r="K40" s="77">
        <v>2000000000</v>
      </c>
      <c r="L40" s="5" t="s">
        <v>249</v>
      </c>
      <c r="M40" s="5" t="s">
        <v>253</v>
      </c>
      <c r="N40" s="48">
        <v>4</v>
      </c>
      <c r="O40" s="48"/>
      <c r="P40" s="75">
        <v>43738</v>
      </c>
      <c r="Q40" s="75">
        <v>43465</v>
      </c>
    </row>
    <row r="41" spans="1:17" x14ac:dyDescent="0.25">
      <c r="A41" s="5" t="s">
        <v>13871</v>
      </c>
      <c r="B41" s="5" t="s">
        <v>13872</v>
      </c>
      <c r="C41" s="5" t="s">
        <v>13873</v>
      </c>
      <c r="D41" s="5"/>
      <c r="E41" s="243">
        <v>40179</v>
      </c>
      <c r="F41" s="66">
        <v>46022</v>
      </c>
      <c r="G41" s="48">
        <v>1</v>
      </c>
      <c r="H41" s="5"/>
      <c r="I41" s="5"/>
      <c r="J41" s="5"/>
      <c r="K41" s="77">
        <v>2000000000</v>
      </c>
      <c r="L41" s="5" t="s">
        <v>249</v>
      </c>
      <c r="M41" s="5" t="s">
        <v>274</v>
      </c>
      <c r="N41" s="48">
        <v>4</v>
      </c>
      <c r="O41" s="48"/>
      <c r="P41" s="75">
        <v>43738</v>
      </c>
      <c r="Q41" s="75">
        <v>43465</v>
      </c>
    </row>
    <row r="42" spans="1:17" x14ac:dyDescent="0.25">
      <c r="A42" s="5" t="s">
        <v>13874</v>
      </c>
      <c r="B42" s="5" t="s">
        <v>13875</v>
      </c>
      <c r="C42" s="5" t="s">
        <v>13876</v>
      </c>
      <c r="D42" s="5"/>
      <c r="E42" s="243">
        <v>40179</v>
      </c>
      <c r="F42" s="66">
        <v>46022</v>
      </c>
      <c r="G42" s="48">
        <v>2</v>
      </c>
      <c r="H42" s="5"/>
      <c r="I42" s="5"/>
      <c r="J42" s="5"/>
      <c r="K42" s="77">
        <v>2000000000</v>
      </c>
      <c r="L42" s="5" t="s">
        <v>249</v>
      </c>
      <c r="M42" s="5" t="s">
        <v>253</v>
      </c>
      <c r="N42" s="48">
        <v>4</v>
      </c>
      <c r="O42" s="48"/>
      <c r="P42" s="75">
        <v>43738</v>
      </c>
      <c r="Q42" s="75">
        <v>43465</v>
      </c>
    </row>
    <row r="43" spans="1:17" x14ac:dyDescent="0.25">
      <c r="A43" s="5" t="s">
        <v>13877</v>
      </c>
      <c r="B43" s="5" t="s">
        <v>13878</v>
      </c>
      <c r="C43" s="5" t="s">
        <v>13879</v>
      </c>
      <c r="D43" s="5"/>
      <c r="E43" s="243">
        <v>40179</v>
      </c>
      <c r="F43" s="66">
        <v>46022</v>
      </c>
      <c r="G43" s="48">
        <v>1</v>
      </c>
      <c r="H43" s="5"/>
      <c r="I43" s="5"/>
      <c r="J43" s="5"/>
      <c r="K43" s="77">
        <v>2000000000</v>
      </c>
      <c r="L43" s="5" t="s">
        <v>249</v>
      </c>
      <c r="M43" s="5" t="s">
        <v>274</v>
      </c>
      <c r="N43" s="48">
        <v>4</v>
      </c>
      <c r="O43" s="48"/>
      <c r="P43" s="75">
        <v>43738</v>
      </c>
      <c r="Q43" s="75">
        <v>43465</v>
      </c>
    </row>
    <row r="44" spans="1:17" x14ac:dyDescent="0.25">
      <c r="A44" s="5" t="s">
        <v>13880</v>
      </c>
      <c r="B44" s="5" t="s">
        <v>13881</v>
      </c>
      <c r="C44" s="5" t="s">
        <v>13882</v>
      </c>
      <c r="D44" s="5"/>
      <c r="E44" s="243">
        <v>40179</v>
      </c>
      <c r="F44" s="66">
        <v>46022</v>
      </c>
      <c r="G44" s="48">
        <v>2</v>
      </c>
      <c r="H44" s="5"/>
      <c r="I44" s="5"/>
      <c r="J44" s="5"/>
      <c r="K44" s="77">
        <v>2000000000</v>
      </c>
      <c r="L44" s="5" t="s">
        <v>249</v>
      </c>
      <c r="M44" s="5" t="s">
        <v>253</v>
      </c>
      <c r="N44" s="48">
        <v>4</v>
      </c>
      <c r="O44" s="48"/>
      <c r="P44" s="75">
        <v>43738</v>
      </c>
      <c r="Q44" s="75">
        <v>43465</v>
      </c>
    </row>
    <row r="45" spans="1:17" x14ac:dyDescent="0.25">
      <c r="A45" s="5" t="s">
        <v>13883</v>
      </c>
      <c r="B45" s="5" t="s">
        <v>13884</v>
      </c>
      <c r="C45" s="5" t="s">
        <v>13885</v>
      </c>
      <c r="D45" s="5"/>
      <c r="E45" s="243">
        <v>40179</v>
      </c>
      <c r="F45" s="66">
        <v>46022</v>
      </c>
      <c r="G45" s="48">
        <v>1</v>
      </c>
      <c r="H45" s="5"/>
      <c r="I45" s="5"/>
      <c r="J45" s="5"/>
      <c r="K45" s="77">
        <v>2000000000</v>
      </c>
      <c r="L45" s="5" t="s">
        <v>249</v>
      </c>
      <c r="M45" s="5" t="s">
        <v>274</v>
      </c>
      <c r="N45" s="48">
        <v>4</v>
      </c>
      <c r="O45" s="48"/>
      <c r="P45" s="75">
        <v>43738</v>
      </c>
      <c r="Q45" s="75">
        <v>43465</v>
      </c>
    </row>
    <row r="46" spans="1:17" x14ac:dyDescent="0.25">
      <c r="A46" s="5" t="s">
        <v>13886</v>
      </c>
      <c r="B46" s="5" t="s">
        <v>13887</v>
      </c>
      <c r="C46" s="5" t="s">
        <v>13888</v>
      </c>
      <c r="D46" s="5"/>
      <c r="E46" s="243">
        <v>40179</v>
      </c>
      <c r="F46" s="66">
        <v>46022</v>
      </c>
      <c r="G46" s="48">
        <v>2</v>
      </c>
      <c r="H46" s="5"/>
      <c r="I46" s="5"/>
      <c r="J46" s="5"/>
      <c r="K46" s="77">
        <v>2000000000</v>
      </c>
      <c r="L46" s="5" t="s">
        <v>249</v>
      </c>
      <c r="M46" s="5" t="s">
        <v>253</v>
      </c>
      <c r="N46" s="48">
        <v>4</v>
      </c>
      <c r="O46" s="48"/>
      <c r="P46" s="75">
        <v>43738</v>
      </c>
      <c r="Q46" s="75">
        <v>43465</v>
      </c>
    </row>
    <row r="47" spans="1:17" x14ac:dyDescent="0.25">
      <c r="A47" s="5" t="s">
        <v>13889</v>
      </c>
      <c r="B47" s="5" t="s">
        <v>13890</v>
      </c>
      <c r="C47" s="5" t="s">
        <v>13891</v>
      </c>
      <c r="D47" s="5"/>
      <c r="E47" s="243">
        <v>40179</v>
      </c>
      <c r="F47" s="66">
        <v>46022</v>
      </c>
      <c r="G47" s="48">
        <v>1</v>
      </c>
      <c r="H47" s="5"/>
      <c r="I47" s="5"/>
      <c r="J47" s="5"/>
      <c r="K47" s="77">
        <v>2000000000</v>
      </c>
      <c r="L47" s="5" t="s">
        <v>249</v>
      </c>
      <c r="M47" s="5" t="s">
        <v>274</v>
      </c>
      <c r="N47" s="48">
        <v>8</v>
      </c>
      <c r="O47" s="48"/>
      <c r="P47" s="75">
        <v>43738</v>
      </c>
      <c r="Q47" s="75">
        <v>43465</v>
      </c>
    </row>
    <row r="48" spans="1:17" x14ac:dyDescent="0.25">
      <c r="A48" s="5" t="s">
        <v>13892</v>
      </c>
      <c r="B48" s="5" t="s">
        <v>13893</v>
      </c>
      <c r="C48" s="5" t="s">
        <v>13894</v>
      </c>
      <c r="D48" s="5"/>
      <c r="E48" s="243">
        <v>40179</v>
      </c>
      <c r="F48" s="66">
        <v>44129</v>
      </c>
      <c r="G48" s="48">
        <v>2</v>
      </c>
      <c r="H48" s="5"/>
      <c r="I48" s="5"/>
      <c r="J48" s="5"/>
      <c r="K48" s="77">
        <v>8000000000</v>
      </c>
      <c r="L48" s="5" t="s">
        <v>249</v>
      </c>
      <c r="M48" s="5" t="s">
        <v>253</v>
      </c>
      <c r="N48" s="48">
        <v>8</v>
      </c>
      <c r="O48" s="48"/>
      <c r="P48" s="75">
        <v>43738</v>
      </c>
      <c r="Q48" s="75">
        <v>43465</v>
      </c>
    </row>
    <row r="49" spans="1:17" x14ac:dyDescent="0.25">
      <c r="A49" s="5" t="s">
        <v>13895</v>
      </c>
      <c r="B49" s="5" t="s">
        <v>13896</v>
      </c>
      <c r="C49" s="5" t="s">
        <v>13897</v>
      </c>
      <c r="D49" s="5"/>
      <c r="E49" s="243">
        <v>40179</v>
      </c>
      <c r="F49" s="66">
        <v>44129</v>
      </c>
      <c r="G49" s="48">
        <v>1</v>
      </c>
      <c r="H49" s="5"/>
      <c r="I49" s="5"/>
      <c r="J49" s="5"/>
      <c r="K49" s="77">
        <v>8000000000</v>
      </c>
      <c r="L49" s="5" t="s">
        <v>249</v>
      </c>
      <c r="M49" s="5" t="s">
        <v>274</v>
      </c>
      <c r="N49" s="48">
        <v>8</v>
      </c>
      <c r="O49" s="48"/>
      <c r="P49" s="75">
        <v>43738</v>
      </c>
      <c r="Q49" s="75">
        <v>43465</v>
      </c>
    </row>
    <row r="50" spans="1:17" x14ac:dyDescent="0.25">
      <c r="A50" s="5" t="s">
        <v>13898</v>
      </c>
      <c r="B50" s="5" t="s">
        <v>13899</v>
      </c>
      <c r="C50" s="5" t="s">
        <v>13900</v>
      </c>
      <c r="D50" s="5"/>
      <c r="E50" s="243">
        <v>40179</v>
      </c>
      <c r="F50" s="66">
        <v>44129</v>
      </c>
      <c r="G50" s="48">
        <v>2</v>
      </c>
      <c r="H50" s="5"/>
      <c r="I50" s="5"/>
      <c r="J50" s="5"/>
      <c r="K50" s="77">
        <v>8000000000</v>
      </c>
      <c r="L50" s="5" t="s">
        <v>249</v>
      </c>
      <c r="M50" s="5" t="s">
        <v>253</v>
      </c>
      <c r="N50" s="48">
        <v>8</v>
      </c>
      <c r="O50" s="48"/>
      <c r="P50" s="75">
        <v>43738</v>
      </c>
      <c r="Q50" s="75">
        <v>43465</v>
      </c>
    </row>
    <row r="51" spans="1:17" x14ac:dyDescent="0.25">
      <c r="A51" s="5" t="s">
        <v>13901</v>
      </c>
      <c r="B51" s="5" t="s">
        <v>13902</v>
      </c>
      <c r="C51" s="5" t="s">
        <v>13903</v>
      </c>
      <c r="D51" s="5"/>
      <c r="E51" s="243">
        <v>40179</v>
      </c>
      <c r="F51" s="66">
        <v>44129</v>
      </c>
      <c r="G51" s="48">
        <v>1</v>
      </c>
      <c r="H51" s="5"/>
      <c r="I51" s="5"/>
      <c r="J51" s="5"/>
      <c r="K51" s="77">
        <v>8000000000</v>
      </c>
      <c r="L51" s="5" t="s">
        <v>249</v>
      </c>
      <c r="M51" s="5" t="s">
        <v>274</v>
      </c>
      <c r="N51" s="48">
        <v>8</v>
      </c>
      <c r="O51" s="48"/>
      <c r="P51" s="75">
        <v>43738</v>
      </c>
      <c r="Q51" s="75">
        <v>43465</v>
      </c>
    </row>
    <row r="52" spans="1:17" x14ac:dyDescent="0.25">
      <c r="A52" s="5" t="s">
        <v>13901</v>
      </c>
      <c r="B52" s="5" t="s">
        <v>13904</v>
      </c>
      <c r="C52" s="5" t="s">
        <v>13905</v>
      </c>
      <c r="D52" s="5"/>
      <c r="E52" s="243">
        <v>40179</v>
      </c>
      <c r="F52" s="66">
        <v>44129</v>
      </c>
      <c r="G52" s="48">
        <v>2</v>
      </c>
      <c r="H52" s="5"/>
      <c r="I52" s="5"/>
      <c r="J52" s="5"/>
      <c r="K52" s="77">
        <v>8000000000</v>
      </c>
      <c r="L52" s="5" t="s">
        <v>249</v>
      </c>
      <c r="M52" s="5" t="s">
        <v>253</v>
      </c>
      <c r="N52" s="48">
        <v>8</v>
      </c>
      <c r="O52" s="48"/>
      <c r="P52" s="75">
        <v>43738</v>
      </c>
      <c r="Q52" s="75">
        <v>43465</v>
      </c>
    </row>
    <row r="53" spans="1:17" x14ac:dyDescent="0.25">
      <c r="A53" s="5" t="s">
        <v>13906</v>
      </c>
      <c r="B53" s="5" t="s">
        <v>13907</v>
      </c>
      <c r="C53" s="5" t="s">
        <v>13908</v>
      </c>
      <c r="D53" s="5"/>
      <c r="E53" s="243">
        <v>40179</v>
      </c>
      <c r="F53" s="66">
        <v>44129</v>
      </c>
      <c r="G53" s="48">
        <v>1</v>
      </c>
      <c r="H53" s="5"/>
      <c r="I53" s="5"/>
      <c r="J53" s="5"/>
      <c r="K53" s="77">
        <v>8000000000</v>
      </c>
      <c r="L53" s="5" t="s">
        <v>249</v>
      </c>
      <c r="M53" s="5" t="s">
        <v>274</v>
      </c>
      <c r="N53" s="48">
        <v>8</v>
      </c>
      <c r="O53" s="48"/>
      <c r="P53" s="75">
        <v>43738</v>
      </c>
      <c r="Q53" s="75">
        <v>43465</v>
      </c>
    </row>
    <row r="54" spans="1:17" x14ac:dyDescent="0.25">
      <c r="A54" s="5" t="s">
        <v>13909</v>
      </c>
      <c r="B54" s="5" t="s">
        <v>13910</v>
      </c>
      <c r="C54" s="5" t="s">
        <v>13911</v>
      </c>
      <c r="D54" s="5"/>
      <c r="E54" s="243">
        <v>40179</v>
      </c>
      <c r="F54" s="66">
        <v>44129</v>
      </c>
      <c r="G54" s="48">
        <v>2</v>
      </c>
      <c r="H54" s="5"/>
      <c r="I54" s="5"/>
      <c r="J54" s="5"/>
      <c r="K54" s="77">
        <v>8000000000</v>
      </c>
      <c r="L54" s="5" t="s">
        <v>249</v>
      </c>
      <c r="M54" s="5" t="s">
        <v>253</v>
      </c>
      <c r="N54" s="48">
        <v>8</v>
      </c>
      <c r="O54" s="48"/>
      <c r="P54" s="75">
        <v>43738</v>
      </c>
      <c r="Q54" s="75">
        <v>43465</v>
      </c>
    </row>
    <row r="55" spans="1:17" x14ac:dyDescent="0.25">
      <c r="A55" s="5" t="s">
        <v>13912</v>
      </c>
      <c r="B55" s="5" t="s">
        <v>13913</v>
      </c>
      <c r="C55" s="5" t="s">
        <v>13914</v>
      </c>
      <c r="D55" s="5"/>
      <c r="E55" s="243">
        <v>40179</v>
      </c>
      <c r="F55" s="66">
        <v>44129</v>
      </c>
      <c r="G55" s="48">
        <v>1</v>
      </c>
      <c r="H55" s="5"/>
      <c r="I55" s="5"/>
      <c r="J55" s="5"/>
      <c r="K55" s="77">
        <v>8000000000</v>
      </c>
      <c r="L55" s="5" t="s">
        <v>249</v>
      </c>
      <c r="M55" s="5" t="s">
        <v>274</v>
      </c>
      <c r="N55" s="48">
        <v>8</v>
      </c>
      <c r="O55" s="48"/>
      <c r="P55" s="75">
        <v>43738</v>
      </c>
      <c r="Q55" s="75">
        <v>43465</v>
      </c>
    </row>
    <row r="56" spans="1:17" x14ac:dyDescent="0.25">
      <c r="A56" s="5" t="s">
        <v>13915</v>
      </c>
      <c r="B56" s="5" t="s">
        <v>13916</v>
      </c>
      <c r="C56" s="5" t="s">
        <v>13917</v>
      </c>
      <c r="D56" s="5"/>
      <c r="E56" s="243">
        <v>40179</v>
      </c>
      <c r="F56" s="66">
        <v>44129</v>
      </c>
      <c r="G56" s="48">
        <v>2</v>
      </c>
      <c r="H56" s="5"/>
      <c r="I56" s="5"/>
      <c r="J56" s="5"/>
      <c r="K56" s="77">
        <v>8000000000</v>
      </c>
      <c r="L56" s="5" t="s">
        <v>249</v>
      </c>
      <c r="M56" s="5" t="s">
        <v>253</v>
      </c>
      <c r="N56" s="48">
        <v>8</v>
      </c>
      <c r="O56" s="48"/>
      <c r="P56" s="75">
        <v>43738</v>
      </c>
      <c r="Q56" s="75">
        <v>43465</v>
      </c>
    </row>
    <row r="57" spans="1:17" x14ac:dyDescent="0.25">
      <c r="A57" s="5" t="s">
        <v>13918</v>
      </c>
      <c r="B57" s="5" t="s">
        <v>13919</v>
      </c>
      <c r="C57" s="5" t="s">
        <v>13920</v>
      </c>
      <c r="D57" s="5"/>
      <c r="E57" s="243">
        <v>40179</v>
      </c>
      <c r="F57" s="66">
        <v>44129</v>
      </c>
      <c r="G57" s="48">
        <v>1</v>
      </c>
      <c r="H57" s="5"/>
      <c r="I57" s="5"/>
      <c r="J57" s="5"/>
      <c r="K57" s="77">
        <v>8000000000</v>
      </c>
      <c r="L57" s="5" t="s">
        <v>249</v>
      </c>
      <c r="M57" s="5" t="s">
        <v>274</v>
      </c>
      <c r="N57" s="48">
        <v>8</v>
      </c>
      <c r="O57" s="48"/>
      <c r="P57" s="75">
        <v>43738</v>
      </c>
      <c r="Q57" s="75">
        <v>43465</v>
      </c>
    </row>
    <row r="58" spans="1:17" x14ac:dyDescent="0.25">
      <c r="A58" s="5" t="s">
        <v>13921</v>
      </c>
      <c r="B58" s="5" t="s">
        <v>13922</v>
      </c>
      <c r="C58" s="5" t="s">
        <v>13923</v>
      </c>
      <c r="D58" s="5"/>
      <c r="E58" s="243">
        <v>40179</v>
      </c>
      <c r="F58" s="66">
        <v>44129</v>
      </c>
      <c r="G58" s="48">
        <v>2</v>
      </c>
      <c r="H58" s="5"/>
      <c r="I58" s="5"/>
      <c r="J58" s="5"/>
      <c r="K58" s="77">
        <v>8000000000</v>
      </c>
      <c r="L58" s="5" t="s">
        <v>249</v>
      </c>
      <c r="M58" s="5" t="s">
        <v>253</v>
      </c>
      <c r="N58" s="48">
        <v>8</v>
      </c>
      <c r="O58" s="48"/>
      <c r="P58" s="75">
        <v>43738</v>
      </c>
      <c r="Q58" s="75">
        <v>43465</v>
      </c>
    </row>
    <row r="59" spans="1:17" x14ac:dyDescent="0.25">
      <c r="A59" s="5" t="s">
        <v>13924</v>
      </c>
      <c r="B59" s="5" t="s">
        <v>13925</v>
      </c>
      <c r="C59" s="5" t="s">
        <v>13926</v>
      </c>
      <c r="D59" s="5"/>
      <c r="E59" s="243">
        <v>40179</v>
      </c>
      <c r="F59" s="66">
        <v>44129</v>
      </c>
      <c r="G59" s="48">
        <v>1</v>
      </c>
      <c r="H59" s="5"/>
      <c r="I59" s="5"/>
      <c r="J59" s="5"/>
      <c r="K59" s="77">
        <v>8000000000</v>
      </c>
      <c r="L59" s="5" t="s">
        <v>249</v>
      </c>
      <c r="M59" s="5" t="s">
        <v>274</v>
      </c>
      <c r="N59" s="48">
        <v>8</v>
      </c>
      <c r="O59" s="48"/>
      <c r="P59" s="75">
        <v>43738</v>
      </c>
      <c r="Q59" s="75">
        <v>43465</v>
      </c>
    </row>
    <row r="60" spans="1:17" x14ac:dyDescent="0.25">
      <c r="A60" s="5" t="s">
        <v>13927</v>
      </c>
      <c r="B60" s="5" t="s">
        <v>13928</v>
      </c>
      <c r="C60" s="5" t="s">
        <v>13929</v>
      </c>
      <c r="D60" s="5"/>
      <c r="E60" s="243">
        <v>40179</v>
      </c>
      <c r="F60" s="66">
        <v>44129</v>
      </c>
      <c r="G60" s="48">
        <v>2</v>
      </c>
      <c r="H60" s="5"/>
      <c r="I60" s="5"/>
      <c r="J60" s="5"/>
      <c r="K60" s="77">
        <v>8000000000</v>
      </c>
      <c r="L60" s="5" t="s">
        <v>249</v>
      </c>
      <c r="M60" s="5" t="s">
        <v>253</v>
      </c>
      <c r="N60" s="48">
        <v>8</v>
      </c>
      <c r="O60" s="48"/>
      <c r="P60" s="75">
        <v>43738</v>
      </c>
      <c r="Q60" s="75">
        <v>43465</v>
      </c>
    </row>
    <row r="61" spans="1:17" x14ac:dyDescent="0.25">
      <c r="A61" s="5" t="s">
        <v>13930</v>
      </c>
      <c r="B61" s="5" t="s">
        <v>13931</v>
      </c>
      <c r="C61" s="5" t="s">
        <v>13932</v>
      </c>
      <c r="D61" s="5"/>
      <c r="E61" s="243">
        <v>40179</v>
      </c>
      <c r="F61" s="66">
        <v>44129</v>
      </c>
      <c r="G61" s="48">
        <v>1</v>
      </c>
      <c r="H61" s="5"/>
      <c r="I61" s="5"/>
      <c r="J61" s="5"/>
      <c r="K61" s="77">
        <v>8000000000</v>
      </c>
      <c r="L61" s="5" t="s">
        <v>249</v>
      </c>
      <c r="M61" s="5" t="s">
        <v>274</v>
      </c>
      <c r="N61" s="48">
        <v>8</v>
      </c>
      <c r="O61" s="48"/>
      <c r="P61" s="75">
        <v>43738</v>
      </c>
      <c r="Q61" s="75">
        <v>43465</v>
      </c>
    </row>
    <row r="62" spans="1:17" x14ac:dyDescent="0.25">
      <c r="A62" s="5" t="s">
        <v>13933</v>
      </c>
      <c r="B62" s="5" t="s">
        <v>13934</v>
      </c>
      <c r="C62" s="5" t="s">
        <v>13935</v>
      </c>
      <c r="D62" s="5"/>
      <c r="E62" s="243">
        <v>40179</v>
      </c>
      <c r="F62" s="66">
        <v>44129</v>
      </c>
      <c r="G62" s="48">
        <v>2</v>
      </c>
      <c r="H62" s="5"/>
      <c r="I62" s="5"/>
      <c r="J62" s="5"/>
      <c r="K62" s="77">
        <v>8000000000</v>
      </c>
      <c r="L62" s="5" t="s">
        <v>249</v>
      </c>
      <c r="M62" s="5" t="s">
        <v>253</v>
      </c>
      <c r="N62" s="48">
        <v>8</v>
      </c>
      <c r="O62" s="48"/>
      <c r="P62" s="75">
        <v>43738</v>
      </c>
      <c r="Q62" s="75">
        <v>43465</v>
      </c>
    </row>
    <row r="63" spans="1:17" x14ac:dyDescent="0.25">
      <c r="A63" s="5" t="s">
        <v>13936</v>
      </c>
      <c r="B63" s="5" t="s">
        <v>13937</v>
      </c>
      <c r="C63" s="5" t="s">
        <v>13938</v>
      </c>
      <c r="D63" s="5"/>
      <c r="E63" s="243">
        <v>40179</v>
      </c>
      <c r="F63" s="66">
        <v>44129</v>
      </c>
      <c r="G63" s="48">
        <v>1</v>
      </c>
      <c r="H63" s="5"/>
      <c r="I63" s="5"/>
      <c r="J63" s="5"/>
      <c r="K63" s="77">
        <v>8000000000</v>
      </c>
      <c r="L63" s="5" t="s">
        <v>249</v>
      </c>
      <c r="M63" s="5" t="s">
        <v>274</v>
      </c>
      <c r="N63" s="48">
        <v>8</v>
      </c>
      <c r="O63" s="48"/>
      <c r="P63" s="75">
        <v>43738</v>
      </c>
      <c r="Q63" s="75">
        <v>43465</v>
      </c>
    </row>
    <row r="64" spans="1:17" x14ac:dyDescent="0.25">
      <c r="A64" s="5" t="s">
        <v>13939</v>
      </c>
      <c r="B64" s="5" t="s">
        <v>13940</v>
      </c>
      <c r="C64" s="5" t="s">
        <v>13941</v>
      </c>
      <c r="D64" s="5"/>
      <c r="E64" s="243">
        <v>43373</v>
      </c>
      <c r="F64" s="66">
        <v>43434</v>
      </c>
      <c r="G64" s="48">
        <v>2</v>
      </c>
      <c r="H64" s="5"/>
      <c r="I64" s="5"/>
      <c r="J64" s="5"/>
      <c r="K64" s="77">
        <v>8000000000</v>
      </c>
      <c r="L64" s="5" t="s">
        <v>249</v>
      </c>
      <c r="M64" s="5" t="s">
        <v>253</v>
      </c>
      <c r="N64" s="48">
        <v>8</v>
      </c>
      <c r="O64" s="48"/>
      <c r="P64" s="75">
        <v>43738</v>
      </c>
      <c r="Q64" s="75">
        <v>43465</v>
      </c>
    </row>
    <row r="65" spans="1:17" x14ac:dyDescent="0.25">
      <c r="A65" s="5" t="s">
        <v>13942</v>
      </c>
      <c r="B65" s="5" t="s">
        <v>13943</v>
      </c>
      <c r="C65" s="5" t="s">
        <v>13944</v>
      </c>
      <c r="D65" s="5"/>
      <c r="E65" s="243">
        <v>43373</v>
      </c>
      <c r="F65" s="66">
        <v>43434</v>
      </c>
      <c r="G65" s="48">
        <v>1</v>
      </c>
      <c r="H65" s="5"/>
      <c r="I65" s="5"/>
      <c r="J65" s="5"/>
      <c r="K65" s="77">
        <v>8000000000</v>
      </c>
      <c r="L65" s="5" t="s">
        <v>249</v>
      </c>
      <c r="M65" s="5" t="s">
        <v>274</v>
      </c>
      <c r="N65" s="48">
        <v>8</v>
      </c>
      <c r="O65" s="48"/>
      <c r="P65" s="75">
        <v>43738</v>
      </c>
      <c r="Q65" s="75">
        <v>43465</v>
      </c>
    </row>
    <row r="66" spans="1:17" x14ac:dyDescent="0.25">
      <c r="A66" s="5" t="s">
        <v>13945</v>
      </c>
      <c r="B66" s="5" t="s">
        <v>13946</v>
      </c>
      <c r="C66" s="5" t="s">
        <v>13947</v>
      </c>
      <c r="D66" s="5"/>
      <c r="E66" s="243">
        <v>43373</v>
      </c>
      <c r="F66" s="66">
        <v>43434</v>
      </c>
      <c r="G66" s="48">
        <v>2</v>
      </c>
      <c r="H66" s="5"/>
      <c r="I66" s="5"/>
      <c r="J66" s="5"/>
      <c r="K66" s="77">
        <v>8000000000</v>
      </c>
      <c r="L66" s="5" t="s">
        <v>249</v>
      </c>
      <c r="M66" s="5" t="s">
        <v>253</v>
      </c>
      <c r="N66" s="48">
        <v>8</v>
      </c>
      <c r="O66" s="48"/>
      <c r="P66" s="75">
        <v>43738</v>
      </c>
      <c r="Q66" s="75">
        <v>43465</v>
      </c>
    </row>
    <row r="67" spans="1:17" x14ac:dyDescent="0.25">
      <c r="A67" s="5" t="s">
        <v>13948</v>
      </c>
      <c r="B67" s="5" t="s">
        <v>13949</v>
      </c>
      <c r="C67" s="5" t="s">
        <v>13950</v>
      </c>
      <c r="D67" s="5"/>
      <c r="E67" s="243">
        <v>43373</v>
      </c>
      <c r="F67" s="66">
        <v>43434</v>
      </c>
      <c r="G67" s="48">
        <v>1</v>
      </c>
      <c r="H67" s="5"/>
      <c r="I67" s="5"/>
      <c r="J67" s="5"/>
      <c r="K67" s="77">
        <v>8000000000</v>
      </c>
      <c r="L67" s="5" t="s">
        <v>249</v>
      </c>
      <c r="M67" s="5" t="s">
        <v>274</v>
      </c>
      <c r="N67" s="48">
        <v>8</v>
      </c>
      <c r="O67" s="48"/>
      <c r="P67" s="75">
        <v>43738</v>
      </c>
      <c r="Q67" s="75">
        <v>43465</v>
      </c>
    </row>
    <row r="68" spans="1:17" x14ac:dyDescent="0.25">
      <c r="A68" s="5" t="s">
        <v>13951</v>
      </c>
      <c r="B68" s="5" t="s">
        <v>13952</v>
      </c>
      <c r="C68" s="5" t="s">
        <v>13953</v>
      </c>
      <c r="D68" s="5"/>
      <c r="E68" s="243">
        <v>43373</v>
      </c>
      <c r="F68" s="66">
        <v>43434</v>
      </c>
      <c r="G68" s="48">
        <v>2</v>
      </c>
      <c r="H68" s="5"/>
      <c r="I68" s="5"/>
      <c r="J68" s="5"/>
      <c r="K68" s="77">
        <v>8000000000</v>
      </c>
      <c r="L68" s="5" t="s">
        <v>249</v>
      </c>
      <c r="M68" s="5" t="s">
        <v>253</v>
      </c>
      <c r="N68" s="48">
        <v>8</v>
      </c>
      <c r="O68" s="48"/>
      <c r="P68" s="75">
        <v>43738</v>
      </c>
      <c r="Q68" s="75">
        <v>43465</v>
      </c>
    </row>
    <row r="69" spans="1:17" x14ac:dyDescent="0.25">
      <c r="A69" s="5" t="s">
        <v>13954</v>
      </c>
      <c r="B69" s="5" t="s">
        <v>13955</v>
      </c>
      <c r="C69" s="5" t="s">
        <v>13956</v>
      </c>
      <c r="D69" s="5"/>
      <c r="E69" s="243">
        <v>43373</v>
      </c>
      <c r="F69" s="66">
        <v>43434</v>
      </c>
      <c r="G69" s="48">
        <v>1</v>
      </c>
      <c r="H69" s="5"/>
      <c r="I69" s="5"/>
      <c r="J69" s="5"/>
      <c r="K69" s="77">
        <v>8000000000</v>
      </c>
      <c r="L69" s="5" t="s">
        <v>249</v>
      </c>
      <c r="M69" s="5" t="s">
        <v>274</v>
      </c>
      <c r="N69" s="48">
        <v>8</v>
      </c>
      <c r="O69" s="48"/>
      <c r="P69" s="75">
        <v>43738</v>
      </c>
      <c r="Q69" s="75">
        <v>43465</v>
      </c>
    </row>
    <row r="70" spans="1:17" x14ac:dyDescent="0.25">
      <c r="A70" s="5" t="s">
        <v>13957</v>
      </c>
      <c r="B70" s="5" t="s">
        <v>13958</v>
      </c>
      <c r="C70" s="5" t="s">
        <v>13959</v>
      </c>
      <c r="D70" s="5"/>
      <c r="E70" s="243">
        <v>40179</v>
      </c>
      <c r="F70" s="5"/>
      <c r="G70" s="48">
        <v>2</v>
      </c>
      <c r="H70" s="5"/>
      <c r="I70" s="5"/>
      <c r="J70" s="5"/>
      <c r="K70" s="77">
        <v>4000000000</v>
      </c>
      <c r="L70" s="5" t="s">
        <v>249</v>
      </c>
      <c r="M70" s="5" t="s">
        <v>253</v>
      </c>
      <c r="N70" s="48">
        <v>8</v>
      </c>
      <c r="O70" s="48"/>
      <c r="P70" s="75">
        <v>43738</v>
      </c>
      <c r="Q70" s="75">
        <v>43465</v>
      </c>
    </row>
    <row r="71" spans="1:17" x14ac:dyDescent="0.25">
      <c r="A71" s="5" t="s">
        <v>13960</v>
      </c>
      <c r="B71" s="5" t="s">
        <v>13961</v>
      </c>
      <c r="C71" s="5" t="s">
        <v>13962</v>
      </c>
      <c r="D71" s="5"/>
      <c r="E71" s="243">
        <v>40179</v>
      </c>
      <c r="F71" s="5"/>
      <c r="G71" s="48">
        <v>1</v>
      </c>
      <c r="H71" s="5"/>
      <c r="I71" s="5"/>
      <c r="J71" s="5"/>
      <c r="K71" s="77">
        <v>4000000000</v>
      </c>
      <c r="L71" s="5" t="s">
        <v>249</v>
      </c>
      <c r="M71" s="5" t="s">
        <v>274</v>
      </c>
      <c r="N71" s="48">
        <v>8</v>
      </c>
      <c r="O71" s="48"/>
      <c r="P71" s="75">
        <v>43738</v>
      </c>
      <c r="Q71" s="75">
        <v>43465</v>
      </c>
    </row>
    <row r="72" spans="1:17" x14ac:dyDescent="0.25">
      <c r="A72" s="5" t="s">
        <v>13963</v>
      </c>
      <c r="B72" s="5" t="s">
        <v>13964</v>
      </c>
      <c r="C72" s="5" t="s">
        <v>13965</v>
      </c>
      <c r="D72" s="5"/>
      <c r="E72" s="243">
        <v>40179</v>
      </c>
      <c r="F72" s="5"/>
      <c r="G72" s="48">
        <v>2</v>
      </c>
      <c r="H72" s="5"/>
      <c r="I72" s="5"/>
      <c r="J72" s="5"/>
      <c r="K72" s="77">
        <v>4000000000</v>
      </c>
      <c r="L72" s="5" t="s">
        <v>249</v>
      </c>
      <c r="M72" s="5" t="s">
        <v>253</v>
      </c>
      <c r="N72" s="48">
        <v>8</v>
      </c>
      <c r="O72" s="48"/>
      <c r="P72" s="75">
        <v>43738</v>
      </c>
      <c r="Q72" s="75">
        <v>43465</v>
      </c>
    </row>
    <row r="73" spans="1:17" x14ac:dyDescent="0.25">
      <c r="A73" s="5" t="s">
        <v>13966</v>
      </c>
      <c r="B73" s="5" t="s">
        <v>13967</v>
      </c>
      <c r="C73" s="5" t="s">
        <v>13968</v>
      </c>
      <c r="D73" s="5"/>
      <c r="E73" s="243">
        <v>40179</v>
      </c>
      <c r="F73" s="5"/>
      <c r="G73" s="48">
        <v>1</v>
      </c>
      <c r="H73" s="5"/>
      <c r="I73" s="5"/>
      <c r="J73" s="5"/>
      <c r="K73" s="77">
        <v>4000000000</v>
      </c>
      <c r="L73" s="5" t="s">
        <v>249</v>
      </c>
      <c r="M73" s="5" t="s">
        <v>274</v>
      </c>
      <c r="N73" s="48">
        <v>8</v>
      </c>
      <c r="O73" s="48"/>
      <c r="P73" s="75">
        <v>43738</v>
      </c>
      <c r="Q73" s="75">
        <v>43465</v>
      </c>
    </row>
    <row r="74" spans="1:17" x14ac:dyDescent="0.25">
      <c r="A74" s="5" t="s">
        <v>13969</v>
      </c>
      <c r="B74" s="5" t="s">
        <v>13970</v>
      </c>
      <c r="C74" s="5" t="s">
        <v>13971</v>
      </c>
      <c r="D74" s="5"/>
      <c r="E74" s="243">
        <v>40179</v>
      </c>
      <c r="F74" s="5"/>
      <c r="G74" s="48">
        <v>2</v>
      </c>
      <c r="H74" s="5"/>
      <c r="I74" s="5"/>
      <c r="J74" s="5"/>
      <c r="K74" s="77">
        <v>4000000000</v>
      </c>
      <c r="L74" s="5" t="s">
        <v>249</v>
      </c>
      <c r="M74" s="5" t="s">
        <v>253</v>
      </c>
      <c r="N74" s="48">
        <v>8</v>
      </c>
      <c r="O74" s="48"/>
      <c r="P74" s="75">
        <v>43738</v>
      </c>
      <c r="Q74" s="75">
        <v>43465</v>
      </c>
    </row>
    <row r="75" spans="1:17" x14ac:dyDescent="0.25">
      <c r="A75" s="5" t="s">
        <v>13972</v>
      </c>
      <c r="B75" s="5" t="s">
        <v>13973</v>
      </c>
      <c r="C75" s="5" t="s">
        <v>13974</v>
      </c>
      <c r="D75" s="5"/>
      <c r="E75" s="243">
        <v>40179</v>
      </c>
      <c r="F75" s="5"/>
      <c r="G75" s="48">
        <v>1</v>
      </c>
      <c r="H75" s="5"/>
      <c r="I75" s="5"/>
      <c r="J75" s="5"/>
      <c r="K75" s="77">
        <v>4000000000</v>
      </c>
      <c r="L75" s="5" t="s">
        <v>249</v>
      </c>
      <c r="M75" s="5" t="s">
        <v>274</v>
      </c>
      <c r="N75" s="48">
        <v>8</v>
      </c>
      <c r="O75" s="48"/>
      <c r="P75" s="75">
        <v>43738</v>
      </c>
      <c r="Q75" s="75">
        <v>43465</v>
      </c>
    </row>
    <row r="76" spans="1:17" x14ac:dyDescent="0.25">
      <c r="A76" s="5" t="s">
        <v>13975</v>
      </c>
      <c r="B76" s="5" t="s">
        <v>13976</v>
      </c>
      <c r="C76" s="5" t="s">
        <v>13977</v>
      </c>
      <c r="D76" s="5"/>
      <c r="E76" s="243">
        <v>40179</v>
      </c>
      <c r="F76" s="5"/>
      <c r="G76" s="48">
        <v>2</v>
      </c>
      <c r="H76" s="5"/>
      <c r="I76" s="5"/>
      <c r="J76" s="5"/>
      <c r="K76" s="77">
        <v>4000000000</v>
      </c>
      <c r="L76" s="5" t="s">
        <v>249</v>
      </c>
      <c r="M76" s="5" t="s">
        <v>253</v>
      </c>
      <c r="N76" s="48">
        <v>8</v>
      </c>
      <c r="O76" s="48"/>
      <c r="P76" s="75">
        <v>43738</v>
      </c>
      <c r="Q76" s="75">
        <v>43465</v>
      </c>
    </row>
    <row r="77" spans="1:17" x14ac:dyDescent="0.25">
      <c r="A77" s="5" t="s">
        <v>13978</v>
      </c>
      <c r="B77" s="5" t="s">
        <v>13979</v>
      </c>
      <c r="C77" s="5" t="s">
        <v>13980</v>
      </c>
      <c r="D77" s="5"/>
      <c r="E77" s="243">
        <v>40179</v>
      </c>
      <c r="F77" s="5"/>
      <c r="G77" s="48">
        <v>1</v>
      </c>
      <c r="H77" s="5"/>
      <c r="I77" s="5"/>
      <c r="J77" s="5"/>
      <c r="K77" s="77">
        <v>4000000000</v>
      </c>
      <c r="L77" s="5" t="s">
        <v>249</v>
      </c>
      <c r="M77" s="5" t="s">
        <v>274</v>
      </c>
      <c r="N77" s="48">
        <v>8</v>
      </c>
      <c r="O77" s="48"/>
      <c r="P77" s="75">
        <v>43738</v>
      </c>
      <c r="Q77" s="75">
        <v>43465</v>
      </c>
    </row>
    <row r="78" spans="1:17" x14ac:dyDescent="0.25">
      <c r="A78" s="5" t="s">
        <v>13981</v>
      </c>
      <c r="B78" s="5" t="s">
        <v>13982</v>
      </c>
      <c r="C78" s="5" t="s">
        <v>13983</v>
      </c>
      <c r="D78" s="5"/>
      <c r="E78" s="243">
        <v>40179</v>
      </c>
      <c r="F78" s="5"/>
      <c r="G78" s="48">
        <v>2</v>
      </c>
      <c r="H78" s="5"/>
      <c r="I78" s="5"/>
      <c r="J78" s="5"/>
      <c r="K78" s="77">
        <v>4000000000</v>
      </c>
      <c r="L78" s="5" t="s">
        <v>249</v>
      </c>
      <c r="M78" s="5" t="s">
        <v>253</v>
      </c>
      <c r="N78" s="48">
        <v>8</v>
      </c>
      <c r="O78" s="48"/>
      <c r="P78" s="75">
        <v>43738</v>
      </c>
      <c r="Q78" s="75">
        <v>43465</v>
      </c>
    </row>
    <row r="79" spans="1:17" x14ac:dyDescent="0.25">
      <c r="A79" s="5" t="s">
        <v>13984</v>
      </c>
      <c r="B79" s="5" t="s">
        <v>13985</v>
      </c>
      <c r="C79" s="5" t="s">
        <v>13986</v>
      </c>
      <c r="D79" s="5"/>
      <c r="E79" s="243">
        <v>40179</v>
      </c>
      <c r="F79" s="5"/>
      <c r="G79" s="48">
        <v>1</v>
      </c>
      <c r="H79" s="5"/>
      <c r="I79" s="5"/>
      <c r="J79" s="5"/>
      <c r="K79" s="77">
        <v>4000000000</v>
      </c>
      <c r="L79" s="5" t="s">
        <v>249</v>
      </c>
      <c r="M79" s="5" t="s">
        <v>274</v>
      </c>
      <c r="N79" s="48">
        <v>8</v>
      </c>
      <c r="O79" s="48"/>
      <c r="P79" s="75">
        <v>43738</v>
      </c>
      <c r="Q79" s="75">
        <v>43465</v>
      </c>
    </row>
    <row r="80" spans="1:17" x14ac:dyDescent="0.25">
      <c r="A80" s="5" t="s">
        <v>13987</v>
      </c>
      <c r="B80" s="5" t="s">
        <v>13988</v>
      </c>
      <c r="C80" s="5" t="s">
        <v>13989</v>
      </c>
      <c r="D80" s="5"/>
      <c r="E80" s="243">
        <v>40179</v>
      </c>
      <c r="F80" s="5"/>
      <c r="G80" s="48">
        <v>2</v>
      </c>
      <c r="H80" s="5"/>
      <c r="I80" s="5"/>
      <c r="J80" s="5"/>
      <c r="K80" s="77">
        <v>4000000000</v>
      </c>
      <c r="L80" s="5" t="s">
        <v>249</v>
      </c>
      <c r="M80" s="5" t="s">
        <v>253</v>
      </c>
      <c r="N80" s="48">
        <v>8</v>
      </c>
      <c r="O80" s="48"/>
      <c r="P80" s="75">
        <v>43738</v>
      </c>
      <c r="Q80" s="75">
        <v>43465</v>
      </c>
    </row>
    <row r="81" spans="1:17" x14ac:dyDescent="0.25">
      <c r="A81" s="5" t="s">
        <v>13990</v>
      </c>
      <c r="B81" s="5" t="s">
        <v>13991</v>
      </c>
      <c r="C81" s="5" t="s">
        <v>13992</v>
      </c>
      <c r="D81" s="5"/>
      <c r="E81" s="243">
        <v>40179</v>
      </c>
      <c r="F81" s="5"/>
      <c r="G81" s="48">
        <v>1</v>
      </c>
      <c r="H81" s="5"/>
      <c r="I81" s="5"/>
      <c r="J81" s="5"/>
      <c r="K81" s="77">
        <v>4000000000</v>
      </c>
      <c r="L81" s="5" t="s">
        <v>249</v>
      </c>
      <c r="M81" s="5" t="s">
        <v>274</v>
      </c>
      <c r="N81" s="48">
        <v>8</v>
      </c>
      <c r="O81" s="48"/>
      <c r="P81" s="75">
        <v>43738</v>
      </c>
      <c r="Q81" s="75">
        <v>43465</v>
      </c>
    </row>
    <row r="82" spans="1:17" x14ac:dyDescent="0.25">
      <c r="A82" s="5" t="s">
        <v>13993</v>
      </c>
      <c r="B82" s="5" t="s">
        <v>13994</v>
      </c>
      <c r="C82" s="5" t="s">
        <v>13995</v>
      </c>
      <c r="D82" s="5"/>
      <c r="E82" s="243">
        <v>40179</v>
      </c>
      <c r="F82" s="5"/>
      <c r="G82" s="48">
        <v>2</v>
      </c>
      <c r="H82" s="5"/>
      <c r="I82" s="5"/>
      <c r="J82" s="5"/>
      <c r="K82" s="77">
        <v>4000000000</v>
      </c>
      <c r="L82" s="5" t="s">
        <v>249</v>
      </c>
      <c r="M82" s="5" t="s">
        <v>253</v>
      </c>
      <c r="N82" s="48">
        <v>8</v>
      </c>
      <c r="O82" s="48"/>
      <c r="P82" s="75">
        <v>43738</v>
      </c>
      <c r="Q82" s="75">
        <v>43465</v>
      </c>
    </row>
    <row r="83" spans="1:17" x14ac:dyDescent="0.25">
      <c r="A83" s="5" t="s">
        <v>13996</v>
      </c>
      <c r="B83" s="5" t="s">
        <v>13997</v>
      </c>
      <c r="C83" s="5" t="s">
        <v>13998</v>
      </c>
      <c r="D83" s="5"/>
      <c r="E83" s="243">
        <v>40179</v>
      </c>
      <c r="F83" s="5"/>
      <c r="G83" s="48">
        <v>1</v>
      </c>
      <c r="H83" s="5"/>
      <c r="I83" s="5"/>
      <c r="J83" s="5"/>
      <c r="K83" s="77">
        <v>4000000000</v>
      </c>
      <c r="L83" s="5" t="s">
        <v>249</v>
      </c>
      <c r="M83" s="5" t="s">
        <v>274</v>
      </c>
      <c r="N83" s="48">
        <v>8</v>
      </c>
      <c r="O83" s="48"/>
      <c r="P83" s="75">
        <v>43738</v>
      </c>
      <c r="Q83" s="75">
        <v>43465</v>
      </c>
    </row>
    <row r="84" spans="1:17" x14ac:dyDescent="0.25">
      <c r="A84" s="5" t="s">
        <v>13999</v>
      </c>
      <c r="B84" s="5" t="s">
        <v>14000</v>
      </c>
      <c r="C84" s="5" t="s">
        <v>14001</v>
      </c>
      <c r="D84" s="5"/>
      <c r="E84" s="243">
        <v>40179</v>
      </c>
      <c r="F84" s="66">
        <v>46022</v>
      </c>
      <c r="G84" s="48">
        <v>2</v>
      </c>
      <c r="H84" s="5"/>
      <c r="I84" s="5"/>
      <c r="J84" s="5"/>
      <c r="K84" s="77">
        <v>3000000000</v>
      </c>
      <c r="L84" s="5" t="s">
        <v>249</v>
      </c>
      <c r="M84" s="48" t="s">
        <v>253</v>
      </c>
      <c r="N84" s="48">
        <v>8</v>
      </c>
      <c r="O84" s="48"/>
      <c r="P84" s="75">
        <v>43738</v>
      </c>
      <c r="Q84" s="75">
        <v>43465</v>
      </c>
    </row>
    <row r="85" spans="1:17" x14ac:dyDescent="0.25">
      <c r="A85" s="5" t="s">
        <v>14002</v>
      </c>
      <c r="B85" s="5" t="s">
        <v>14003</v>
      </c>
      <c r="C85" s="5" t="s">
        <v>14004</v>
      </c>
      <c r="D85" s="5"/>
      <c r="E85" s="243">
        <v>40179</v>
      </c>
      <c r="F85" s="5"/>
      <c r="G85" s="48">
        <v>1</v>
      </c>
      <c r="H85" s="5"/>
      <c r="I85" s="5"/>
      <c r="J85" s="5"/>
      <c r="K85" s="77">
        <v>8000000000</v>
      </c>
      <c r="L85" s="5" t="s">
        <v>249</v>
      </c>
      <c r="M85" s="5" t="s">
        <v>274</v>
      </c>
      <c r="N85" s="48">
        <v>3</v>
      </c>
      <c r="O85" s="48"/>
      <c r="P85" s="75">
        <v>43738</v>
      </c>
      <c r="Q85" s="75">
        <v>43465</v>
      </c>
    </row>
    <row r="86" spans="1:17" x14ac:dyDescent="0.25">
      <c r="A86" s="5" t="s">
        <v>14005</v>
      </c>
      <c r="B86" s="5" t="s">
        <v>14006</v>
      </c>
      <c r="C86" s="5" t="s">
        <v>14007</v>
      </c>
      <c r="D86" s="5"/>
      <c r="E86" s="243">
        <v>40179</v>
      </c>
      <c r="F86" s="5"/>
      <c r="G86" s="48">
        <v>2</v>
      </c>
      <c r="H86" s="5"/>
      <c r="I86" s="5"/>
      <c r="J86" s="5"/>
      <c r="K86" s="77">
        <v>8000000000</v>
      </c>
      <c r="L86" s="5" t="s">
        <v>249</v>
      </c>
      <c r="M86" s="48" t="s">
        <v>253</v>
      </c>
      <c r="N86" s="48">
        <v>4</v>
      </c>
      <c r="O86" s="48"/>
      <c r="P86" s="75">
        <v>43738</v>
      </c>
      <c r="Q86" s="75">
        <v>43465</v>
      </c>
    </row>
    <row r="87" spans="1:17" x14ac:dyDescent="0.25">
      <c r="A87" s="5" t="s">
        <v>14008</v>
      </c>
      <c r="B87" s="5" t="s">
        <v>14009</v>
      </c>
      <c r="C87" s="5" t="s">
        <v>14010</v>
      </c>
      <c r="D87" s="5"/>
      <c r="E87" s="243">
        <v>40179</v>
      </c>
      <c r="F87" s="5"/>
      <c r="G87" s="48">
        <v>1</v>
      </c>
      <c r="H87" s="5"/>
      <c r="I87" s="5"/>
      <c r="J87" s="5"/>
      <c r="K87" s="77">
        <v>8000000000</v>
      </c>
      <c r="L87" s="5" t="s">
        <v>249</v>
      </c>
      <c r="M87" s="5" t="s">
        <v>274</v>
      </c>
      <c r="N87" s="48">
        <v>4</v>
      </c>
      <c r="O87" s="48"/>
      <c r="P87" s="75">
        <v>43738</v>
      </c>
      <c r="Q87" s="75">
        <v>43465</v>
      </c>
    </row>
    <row r="88" spans="1:17" x14ac:dyDescent="0.25">
      <c r="A88" s="5" t="s">
        <v>14011</v>
      </c>
      <c r="B88" s="5" t="s">
        <v>14012</v>
      </c>
      <c r="C88" s="5" t="s">
        <v>14013</v>
      </c>
      <c r="D88" s="5"/>
      <c r="E88" s="243">
        <v>40179</v>
      </c>
      <c r="F88" s="5"/>
      <c r="G88" s="48">
        <v>2</v>
      </c>
      <c r="H88" s="5"/>
      <c r="I88" s="5"/>
      <c r="J88" s="5"/>
      <c r="K88" s="77">
        <v>8000000000</v>
      </c>
      <c r="L88" s="5" t="s">
        <v>249</v>
      </c>
      <c r="M88" s="48" t="s">
        <v>253</v>
      </c>
      <c r="N88" s="48">
        <v>1</v>
      </c>
      <c r="O88" s="48"/>
      <c r="P88" s="75">
        <v>43738</v>
      </c>
      <c r="Q88" s="75">
        <v>43465</v>
      </c>
    </row>
    <row r="89" spans="1:17" x14ac:dyDescent="0.25">
      <c r="A89" s="5" t="s">
        <v>14014</v>
      </c>
      <c r="B89" s="5" t="s">
        <v>14015</v>
      </c>
      <c r="C89" s="5" t="s">
        <v>14016</v>
      </c>
      <c r="D89" s="5"/>
      <c r="E89" s="243">
        <v>40179</v>
      </c>
      <c r="F89" s="5"/>
      <c r="G89" s="48">
        <v>1</v>
      </c>
      <c r="H89" s="5"/>
      <c r="I89" s="5"/>
      <c r="J89" s="5"/>
      <c r="K89" s="77">
        <v>8000000000</v>
      </c>
      <c r="L89" s="5" t="s">
        <v>249</v>
      </c>
      <c r="M89" s="5" t="s">
        <v>274</v>
      </c>
      <c r="N89" s="48">
        <v>2</v>
      </c>
      <c r="O89" s="48"/>
      <c r="P89" s="75">
        <v>43738</v>
      </c>
      <c r="Q89" s="75">
        <v>43465</v>
      </c>
    </row>
    <row r="90" spans="1:17" x14ac:dyDescent="0.25">
      <c r="A90" s="5" t="s">
        <v>14017</v>
      </c>
      <c r="B90" s="5" t="s">
        <v>14018</v>
      </c>
      <c r="C90" s="5" t="s">
        <v>14019</v>
      </c>
      <c r="D90" s="5"/>
      <c r="E90" s="243">
        <v>40179</v>
      </c>
      <c r="F90" s="5"/>
      <c r="G90" s="48">
        <v>2</v>
      </c>
      <c r="H90" s="5"/>
      <c r="I90" s="5"/>
      <c r="J90" s="5"/>
      <c r="K90" s="77">
        <v>8000000000</v>
      </c>
      <c r="L90" s="5" t="s">
        <v>249</v>
      </c>
      <c r="M90" s="48" t="s">
        <v>253</v>
      </c>
      <c r="N90" s="48">
        <v>2</v>
      </c>
      <c r="O90" s="48"/>
      <c r="P90" s="75">
        <v>43738</v>
      </c>
      <c r="Q90" s="75">
        <v>43465</v>
      </c>
    </row>
    <row r="91" spans="1:17" x14ac:dyDescent="0.25">
      <c r="A91" s="5" t="s">
        <v>14020</v>
      </c>
      <c r="B91" s="5" t="s">
        <v>14021</v>
      </c>
      <c r="C91" s="5" t="s">
        <v>14022</v>
      </c>
      <c r="D91" s="5"/>
      <c r="E91" s="243">
        <v>40179</v>
      </c>
      <c r="F91" s="5"/>
      <c r="G91" s="48">
        <v>1</v>
      </c>
      <c r="H91" s="5"/>
      <c r="I91" s="5"/>
      <c r="J91" s="5"/>
      <c r="K91" s="77">
        <v>8000000000</v>
      </c>
      <c r="L91" s="5" t="s">
        <v>249</v>
      </c>
      <c r="M91" s="5" t="s">
        <v>274</v>
      </c>
      <c r="N91" s="48">
        <v>2</v>
      </c>
      <c r="O91" s="48"/>
      <c r="P91" s="75">
        <v>43738</v>
      </c>
      <c r="Q91" s="75">
        <v>43465</v>
      </c>
    </row>
    <row r="92" spans="1:17" x14ac:dyDescent="0.25">
      <c r="A92" s="5" t="s">
        <v>14023</v>
      </c>
      <c r="B92" s="5" t="s">
        <v>14024</v>
      </c>
      <c r="C92" s="5" t="s">
        <v>14025</v>
      </c>
      <c r="D92" s="5"/>
      <c r="E92" s="243">
        <v>40179</v>
      </c>
      <c r="F92" s="5"/>
      <c r="G92" s="48">
        <v>2</v>
      </c>
      <c r="H92" s="5"/>
      <c r="I92" s="5"/>
      <c r="J92" s="5"/>
      <c r="K92" s="77">
        <v>8000000000</v>
      </c>
      <c r="L92" s="5" t="s">
        <v>249</v>
      </c>
      <c r="M92" s="48" t="s">
        <v>253</v>
      </c>
      <c r="N92" s="48">
        <v>3</v>
      </c>
      <c r="O92" s="48"/>
      <c r="P92" s="75">
        <v>43738</v>
      </c>
      <c r="Q92" s="75">
        <v>43465</v>
      </c>
    </row>
    <row r="93" spans="1:17" x14ac:dyDescent="0.25">
      <c r="A93" s="5" t="s">
        <v>14026</v>
      </c>
      <c r="B93" s="5" t="s">
        <v>14027</v>
      </c>
      <c r="C93" s="5" t="s">
        <v>14028</v>
      </c>
      <c r="D93" s="5"/>
      <c r="E93" s="243">
        <v>40179</v>
      </c>
      <c r="F93" s="5"/>
      <c r="G93" s="48">
        <v>1</v>
      </c>
      <c r="H93" s="5"/>
      <c r="I93" s="5"/>
      <c r="J93" s="5"/>
      <c r="K93" s="77">
        <v>8000000000</v>
      </c>
      <c r="L93" s="5" t="s">
        <v>249</v>
      </c>
      <c r="M93" s="5" t="s">
        <v>274</v>
      </c>
      <c r="N93" s="48">
        <v>4</v>
      </c>
      <c r="O93" s="48"/>
      <c r="P93" s="75">
        <v>43738</v>
      </c>
      <c r="Q93" s="75">
        <v>43465</v>
      </c>
    </row>
    <row r="94" spans="1:17" x14ac:dyDescent="0.25">
      <c r="A94" s="5" t="s">
        <v>14029</v>
      </c>
      <c r="B94" s="5" t="s">
        <v>14030</v>
      </c>
      <c r="C94" s="5" t="s">
        <v>14031</v>
      </c>
      <c r="D94" s="5"/>
      <c r="E94" s="243">
        <v>40179</v>
      </c>
      <c r="F94" s="5"/>
      <c r="G94" s="48">
        <v>2</v>
      </c>
      <c r="H94" s="5"/>
      <c r="I94" s="5"/>
      <c r="J94" s="5"/>
      <c r="K94" s="77">
        <v>8000000000</v>
      </c>
      <c r="L94" s="5" t="s">
        <v>249</v>
      </c>
      <c r="M94" s="48" t="s">
        <v>253</v>
      </c>
      <c r="N94" s="48">
        <v>3</v>
      </c>
      <c r="O94" s="48"/>
      <c r="P94" s="75">
        <v>43738</v>
      </c>
      <c r="Q94" s="75">
        <v>43465</v>
      </c>
    </row>
    <row r="95" spans="1:17" x14ac:dyDescent="0.25">
      <c r="A95" s="5" t="s">
        <v>14032</v>
      </c>
      <c r="B95" s="5" t="s">
        <v>14033</v>
      </c>
      <c r="C95" s="5" t="s">
        <v>14034</v>
      </c>
      <c r="D95" s="5"/>
      <c r="E95" s="243">
        <v>40179</v>
      </c>
      <c r="F95" s="5"/>
      <c r="G95" s="48">
        <v>1</v>
      </c>
      <c r="H95" s="5"/>
      <c r="I95" s="5"/>
      <c r="J95" s="5"/>
      <c r="K95" s="77">
        <v>8000000000</v>
      </c>
      <c r="L95" s="5" t="s">
        <v>249</v>
      </c>
      <c r="M95" s="5" t="s">
        <v>274</v>
      </c>
      <c r="N95" s="48">
        <v>4</v>
      </c>
      <c r="O95" s="48"/>
      <c r="P95" s="75">
        <v>43738</v>
      </c>
      <c r="Q95" s="75">
        <v>43465</v>
      </c>
    </row>
    <row r="96" spans="1:17" x14ac:dyDescent="0.25">
      <c r="A96" s="5" t="s">
        <v>14035</v>
      </c>
      <c r="B96" s="5" t="s">
        <v>14036</v>
      </c>
      <c r="C96" s="5" t="s">
        <v>14037</v>
      </c>
      <c r="D96" s="5"/>
      <c r="E96" s="243">
        <v>40179</v>
      </c>
      <c r="F96" s="5"/>
      <c r="G96" s="48">
        <v>2</v>
      </c>
      <c r="H96" s="5"/>
      <c r="I96" s="5"/>
      <c r="J96" s="5"/>
      <c r="K96" s="77">
        <v>8000000000</v>
      </c>
      <c r="L96" s="5" t="s">
        <v>249</v>
      </c>
      <c r="M96" s="48" t="s">
        <v>253</v>
      </c>
      <c r="N96" s="48">
        <v>2</v>
      </c>
      <c r="O96" s="48"/>
      <c r="P96" s="75">
        <v>43738</v>
      </c>
      <c r="Q96" s="75">
        <v>43465</v>
      </c>
    </row>
    <row r="97" spans="1:17" x14ac:dyDescent="0.25">
      <c r="A97" s="5" t="s">
        <v>14038</v>
      </c>
      <c r="B97" s="5" t="s">
        <v>14039</v>
      </c>
      <c r="C97" s="5" t="s">
        <v>14040</v>
      </c>
      <c r="D97" s="5"/>
      <c r="E97" s="243">
        <v>40179</v>
      </c>
      <c r="F97" s="5"/>
      <c r="G97" s="48">
        <v>1</v>
      </c>
      <c r="H97" s="5"/>
      <c r="I97" s="5"/>
      <c r="J97" s="5"/>
      <c r="K97" s="77">
        <v>8000000000</v>
      </c>
      <c r="L97" s="5" t="s">
        <v>249</v>
      </c>
      <c r="M97" s="5" t="s">
        <v>274</v>
      </c>
      <c r="N97" s="48">
        <v>3</v>
      </c>
      <c r="O97" s="48"/>
      <c r="P97" s="75">
        <v>43738</v>
      </c>
      <c r="Q97" s="75">
        <v>43465</v>
      </c>
    </row>
    <row r="98" spans="1:17" x14ac:dyDescent="0.25">
      <c r="A98" s="5" t="s">
        <v>14041</v>
      </c>
      <c r="B98" s="5" t="s">
        <v>14042</v>
      </c>
      <c r="C98" s="5" t="s">
        <v>14043</v>
      </c>
      <c r="D98" s="5"/>
      <c r="E98" s="243">
        <v>40179</v>
      </c>
      <c r="F98" s="5"/>
      <c r="G98" s="48">
        <v>2</v>
      </c>
      <c r="H98" s="5"/>
      <c r="I98" s="5"/>
      <c r="J98" s="5"/>
      <c r="K98" s="77">
        <v>8000000000</v>
      </c>
      <c r="L98" s="5" t="s">
        <v>249</v>
      </c>
      <c r="M98" s="48" t="s">
        <v>253</v>
      </c>
      <c r="N98" s="48">
        <v>4</v>
      </c>
      <c r="O98" s="48"/>
      <c r="P98" s="75">
        <v>43738</v>
      </c>
      <c r="Q98" s="75">
        <v>43465</v>
      </c>
    </row>
    <row r="99" spans="1:17" x14ac:dyDescent="0.25">
      <c r="A99" s="5" t="s">
        <v>14044</v>
      </c>
      <c r="B99" s="5" t="s">
        <v>14045</v>
      </c>
      <c r="C99" s="5" t="s">
        <v>14046</v>
      </c>
      <c r="D99" s="5"/>
      <c r="E99" s="243">
        <v>40179</v>
      </c>
      <c r="F99" s="5"/>
      <c r="G99" s="48">
        <v>1</v>
      </c>
      <c r="H99" s="5"/>
      <c r="I99" s="5"/>
      <c r="J99" s="5"/>
      <c r="K99" s="77">
        <v>8000000000</v>
      </c>
      <c r="L99" s="5" t="s">
        <v>249</v>
      </c>
      <c r="M99" s="5" t="s">
        <v>274</v>
      </c>
      <c r="N99" s="48">
        <v>2</v>
      </c>
      <c r="O99" s="48"/>
      <c r="P99" s="75">
        <v>43738</v>
      </c>
      <c r="Q99" s="75">
        <v>43465</v>
      </c>
    </row>
    <row r="100" spans="1:17" x14ac:dyDescent="0.25">
      <c r="A100" s="5" t="s">
        <v>14047</v>
      </c>
      <c r="B100" s="5" t="s">
        <v>14048</v>
      </c>
      <c r="C100" s="5" t="s">
        <v>14049</v>
      </c>
      <c r="D100" s="5"/>
      <c r="E100" s="243">
        <v>40179</v>
      </c>
      <c r="F100" s="5"/>
      <c r="G100" s="48">
        <v>2</v>
      </c>
      <c r="H100" s="5"/>
      <c r="I100" s="5"/>
      <c r="J100" s="5"/>
      <c r="K100" s="77">
        <v>8000000000</v>
      </c>
      <c r="L100" s="5" t="s">
        <v>249</v>
      </c>
      <c r="M100" s="48" t="s">
        <v>253</v>
      </c>
      <c r="N100" s="48">
        <v>3</v>
      </c>
      <c r="O100" s="48"/>
      <c r="P100" s="75">
        <v>43738</v>
      </c>
      <c r="Q100" s="75">
        <v>43465</v>
      </c>
    </row>
    <row r="101" spans="1:17" x14ac:dyDescent="0.25">
      <c r="A101" s="5" t="s">
        <v>14050</v>
      </c>
      <c r="B101" s="5" t="s">
        <v>14051</v>
      </c>
      <c r="C101" s="5" t="s">
        <v>14052</v>
      </c>
      <c r="D101" s="5"/>
      <c r="E101" s="243">
        <v>40179</v>
      </c>
      <c r="F101" s="5"/>
      <c r="G101" s="48">
        <v>1</v>
      </c>
      <c r="H101" s="5"/>
      <c r="I101" s="5"/>
      <c r="J101" s="5"/>
      <c r="K101" s="77">
        <v>8000000000</v>
      </c>
      <c r="L101" s="5" t="s">
        <v>249</v>
      </c>
      <c r="M101" s="5" t="s">
        <v>274</v>
      </c>
      <c r="N101" s="48">
        <v>4</v>
      </c>
      <c r="O101" s="48"/>
      <c r="P101" s="75">
        <v>43738</v>
      </c>
      <c r="Q101" s="75">
        <v>43465</v>
      </c>
    </row>
    <row r="102" spans="1:17" x14ac:dyDescent="0.25">
      <c r="A102" s="5" t="s">
        <v>14053</v>
      </c>
      <c r="B102" s="5" t="s">
        <v>14054</v>
      </c>
      <c r="C102" s="5" t="s">
        <v>14055</v>
      </c>
      <c r="D102" s="5">
        <v>6</v>
      </c>
      <c r="E102" s="243">
        <v>43101</v>
      </c>
      <c r="F102" s="75">
        <v>43373</v>
      </c>
      <c r="G102" s="48">
        <v>3</v>
      </c>
      <c r="H102" s="5"/>
      <c r="I102" s="5"/>
      <c r="J102" s="5"/>
      <c r="K102" s="77">
        <v>2000000000</v>
      </c>
      <c r="L102" s="5" t="s">
        <v>249</v>
      </c>
      <c r="M102" s="245" t="s">
        <v>274</v>
      </c>
      <c r="N102" s="48">
        <v>3</v>
      </c>
      <c r="O102" s="48">
        <v>30</v>
      </c>
      <c r="P102" s="246">
        <v>43646</v>
      </c>
      <c r="Q102" s="75">
        <v>43465</v>
      </c>
    </row>
    <row r="103" spans="1:17" x14ac:dyDescent="0.25">
      <c r="A103" s="5" t="s">
        <v>14056</v>
      </c>
      <c r="B103" s="5" t="s">
        <v>14057</v>
      </c>
      <c r="C103" s="5" t="s">
        <v>14058</v>
      </c>
      <c r="D103" s="5">
        <v>6</v>
      </c>
      <c r="E103" s="243">
        <v>43101</v>
      </c>
      <c r="F103" s="75">
        <v>43373</v>
      </c>
      <c r="G103" s="5">
        <v>1</v>
      </c>
      <c r="H103" s="5"/>
      <c r="I103" s="5"/>
      <c r="J103" s="5"/>
      <c r="K103" s="77">
        <v>2000000000</v>
      </c>
      <c r="L103" s="5" t="s">
        <v>249</v>
      </c>
      <c r="M103" s="245" t="s">
        <v>274</v>
      </c>
      <c r="N103" s="5">
        <v>3</v>
      </c>
      <c r="O103" s="48">
        <v>30</v>
      </c>
      <c r="P103" s="246">
        <v>43646</v>
      </c>
      <c r="Q103" s="75">
        <v>43465</v>
      </c>
    </row>
    <row r="104" spans="1:17" x14ac:dyDescent="0.25">
      <c r="A104" s="5" t="s">
        <v>14059</v>
      </c>
      <c r="B104" s="5" t="s">
        <v>14060</v>
      </c>
      <c r="C104" s="5" t="s">
        <v>14061</v>
      </c>
      <c r="D104" s="5">
        <v>6</v>
      </c>
      <c r="E104" s="243">
        <v>43101</v>
      </c>
      <c r="F104" s="75">
        <v>43373</v>
      </c>
      <c r="G104" s="5">
        <v>2</v>
      </c>
      <c r="H104" s="5"/>
      <c r="I104" s="5"/>
      <c r="J104" s="5"/>
      <c r="K104" s="77">
        <v>2000000000</v>
      </c>
      <c r="L104" s="5" t="s">
        <v>249</v>
      </c>
      <c r="M104" s="245" t="s">
        <v>274</v>
      </c>
      <c r="N104" s="5">
        <v>3</v>
      </c>
      <c r="O104" s="5"/>
      <c r="P104" s="246">
        <v>43646</v>
      </c>
      <c r="Q104" s="75">
        <v>43465</v>
      </c>
    </row>
    <row r="105" spans="1:17" x14ac:dyDescent="0.25">
      <c r="A105" s="5" t="s">
        <v>14062</v>
      </c>
      <c r="B105" s="5" t="s">
        <v>14063</v>
      </c>
      <c r="C105" s="5" t="s">
        <v>14064</v>
      </c>
      <c r="D105" s="5">
        <v>6</v>
      </c>
      <c r="E105" s="243">
        <v>43101</v>
      </c>
      <c r="F105" s="75">
        <v>43373</v>
      </c>
      <c r="G105" s="5">
        <v>1</v>
      </c>
      <c r="H105" s="5"/>
      <c r="I105" s="5"/>
      <c r="J105" s="5"/>
      <c r="K105" s="77">
        <v>2000000000</v>
      </c>
      <c r="L105" s="5" t="s">
        <v>249</v>
      </c>
      <c r="M105" s="5" t="s">
        <v>253</v>
      </c>
      <c r="N105" s="5">
        <v>2</v>
      </c>
      <c r="O105" s="48">
        <v>30</v>
      </c>
      <c r="P105" s="246">
        <v>43646</v>
      </c>
      <c r="Q105" s="75">
        <v>43465</v>
      </c>
    </row>
    <row r="106" spans="1:17" x14ac:dyDescent="0.25">
      <c r="A106" s="5" t="s">
        <v>14065</v>
      </c>
      <c r="B106" s="5" t="s">
        <v>14066</v>
      </c>
      <c r="C106" s="5" t="s">
        <v>14067</v>
      </c>
      <c r="D106" s="5">
        <v>6</v>
      </c>
      <c r="E106" s="243">
        <v>43101</v>
      </c>
      <c r="F106" s="75">
        <v>43373</v>
      </c>
      <c r="G106" s="5">
        <v>2</v>
      </c>
      <c r="H106" s="5"/>
      <c r="I106" s="5"/>
      <c r="J106" s="5"/>
      <c r="K106" s="77">
        <v>2000000000</v>
      </c>
      <c r="L106" s="5" t="s">
        <v>249</v>
      </c>
      <c r="M106" s="245" t="s">
        <v>274</v>
      </c>
      <c r="N106" s="5">
        <v>3</v>
      </c>
      <c r="O106" s="5"/>
      <c r="P106" s="246">
        <v>43646</v>
      </c>
      <c r="Q106" s="75">
        <v>43465</v>
      </c>
    </row>
    <row r="107" spans="1:17" x14ac:dyDescent="0.25">
      <c r="A107" s="5" t="s">
        <v>14068</v>
      </c>
      <c r="B107" s="5" t="s">
        <v>14069</v>
      </c>
      <c r="C107" s="5" t="s">
        <v>14070</v>
      </c>
      <c r="D107" s="5">
        <v>6</v>
      </c>
      <c r="E107" s="243">
        <v>43101</v>
      </c>
      <c r="F107" s="75">
        <v>43373</v>
      </c>
      <c r="G107" s="5">
        <v>1</v>
      </c>
      <c r="H107" s="5"/>
      <c r="I107" s="5"/>
      <c r="J107" s="5"/>
      <c r="K107" s="77">
        <v>2000000000</v>
      </c>
      <c r="L107" s="5" t="s">
        <v>249</v>
      </c>
      <c r="M107" s="5" t="s">
        <v>253</v>
      </c>
      <c r="N107" s="5">
        <v>3</v>
      </c>
      <c r="O107" s="48">
        <v>30</v>
      </c>
      <c r="P107" s="246">
        <v>43646</v>
      </c>
      <c r="Q107" s="75">
        <v>43465</v>
      </c>
    </row>
    <row r="108" spans="1:17" x14ac:dyDescent="0.25">
      <c r="A108" s="5" t="s">
        <v>14071</v>
      </c>
      <c r="B108" s="5" t="s">
        <v>14072</v>
      </c>
      <c r="C108" s="5" t="s">
        <v>14073</v>
      </c>
      <c r="D108" s="5">
        <v>6</v>
      </c>
      <c r="E108" s="243">
        <v>43101</v>
      </c>
      <c r="F108" s="75">
        <v>43373</v>
      </c>
      <c r="G108" s="5">
        <v>2</v>
      </c>
      <c r="H108" s="5"/>
      <c r="I108" s="5"/>
      <c r="J108" s="5"/>
      <c r="K108" s="77">
        <v>2000000000</v>
      </c>
      <c r="L108" s="5" t="s">
        <v>249</v>
      </c>
      <c r="M108" s="245" t="s">
        <v>274</v>
      </c>
      <c r="N108" s="5">
        <v>3</v>
      </c>
      <c r="O108" s="5"/>
      <c r="P108" s="246">
        <v>43646</v>
      </c>
      <c r="Q108" s="75">
        <v>43465</v>
      </c>
    </row>
    <row r="109" spans="1:17" x14ac:dyDescent="0.25">
      <c r="A109" s="5" t="s">
        <v>14074</v>
      </c>
      <c r="B109" s="5" t="s">
        <v>14075</v>
      </c>
      <c r="C109" s="5" t="s">
        <v>14076</v>
      </c>
      <c r="D109" s="5">
        <v>6</v>
      </c>
      <c r="E109" s="243">
        <v>43101</v>
      </c>
      <c r="F109" s="75">
        <v>43373</v>
      </c>
      <c r="G109" s="5">
        <v>1</v>
      </c>
      <c r="H109" s="5"/>
      <c r="I109" s="5"/>
      <c r="J109" s="5"/>
      <c r="K109" s="77">
        <v>2000000000</v>
      </c>
      <c r="L109" s="5" t="s">
        <v>249</v>
      </c>
      <c r="M109" s="5" t="s">
        <v>253</v>
      </c>
      <c r="N109" s="5">
        <v>3</v>
      </c>
      <c r="O109" s="48">
        <v>30</v>
      </c>
      <c r="P109" s="246">
        <v>43646</v>
      </c>
      <c r="Q109" s="75">
        <v>43465</v>
      </c>
    </row>
    <row r="110" spans="1:17" x14ac:dyDescent="0.25">
      <c r="A110" s="5" t="s">
        <v>14077</v>
      </c>
      <c r="B110" s="5" t="s">
        <v>14078</v>
      </c>
      <c r="C110" s="5" t="s">
        <v>14079</v>
      </c>
      <c r="D110" s="5">
        <v>6</v>
      </c>
      <c r="E110" s="243">
        <v>43101</v>
      </c>
      <c r="F110" s="75">
        <v>43373</v>
      </c>
      <c r="G110" s="5">
        <v>2</v>
      </c>
      <c r="H110" s="5"/>
      <c r="I110" s="5"/>
      <c r="J110" s="5"/>
      <c r="K110" s="77">
        <v>2000000000</v>
      </c>
      <c r="L110" s="5" t="s">
        <v>249</v>
      </c>
      <c r="M110" s="245" t="s">
        <v>274</v>
      </c>
      <c r="N110" s="5">
        <v>3</v>
      </c>
      <c r="O110" s="5"/>
      <c r="P110" s="246">
        <v>43646</v>
      </c>
      <c r="Q110" s="75">
        <v>43465</v>
      </c>
    </row>
    <row r="111" spans="1:17" x14ac:dyDescent="0.25">
      <c r="A111" s="5" t="s">
        <v>14080</v>
      </c>
      <c r="B111" s="5" t="s">
        <v>14081</v>
      </c>
      <c r="C111" s="5" t="s">
        <v>14082</v>
      </c>
      <c r="D111" s="5">
        <v>6</v>
      </c>
      <c r="E111" s="243">
        <v>43101</v>
      </c>
      <c r="F111" s="75">
        <v>43373</v>
      </c>
      <c r="G111" s="5">
        <v>1</v>
      </c>
      <c r="H111" s="5"/>
      <c r="I111" s="5"/>
      <c r="J111" s="5"/>
      <c r="K111" s="77">
        <v>2000000000</v>
      </c>
      <c r="L111" s="5" t="s">
        <v>249</v>
      </c>
      <c r="M111" s="245" t="s">
        <v>274</v>
      </c>
      <c r="N111" s="5">
        <v>3</v>
      </c>
      <c r="O111" s="48">
        <v>30</v>
      </c>
      <c r="P111" s="246">
        <v>43646</v>
      </c>
      <c r="Q111" s="75">
        <v>43465</v>
      </c>
    </row>
    <row r="112" spans="1:17" x14ac:dyDescent="0.25">
      <c r="A112" s="5" t="s">
        <v>14083</v>
      </c>
      <c r="B112" s="5" t="s">
        <v>14084</v>
      </c>
      <c r="C112" s="5" t="s">
        <v>14085</v>
      </c>
      <c r="D112" s="5">
        <v>6</v>
      </c>
      <c r="E112" s="243">
        <v>43101</v>
      </c>
      <c r="F112" s="75">
        <v>43373</v>
      </c>
      <c r="G112" s="5">
        <v>2</v>
      </c>
      <c r="H112" s="5"/>
      <c r="I112" s="5"/>
      <c r="J112" s="5"/>
      <c r="K112" s="77">
        <v>2000000000</v>
      </c>
      <c r="L112" s="5" t="s">
        <v>249</v>
      </c>
      <c r="M112" s="245" t="s">
        <v>274</v>
      </c>
      <c r="N112" s="5">
        <v>3</v>
      </c>
      <c r="O112" s="5"/>
      <c r="P112" s="246">
        <v>43646</v>
      </c>
      <c r="Q112" s="75">
        <v>43465</v>
      </c>
    </row>
    <row r="113" spans="1:17" x14ac:dyDescent="0.25">
      <c r="A113" s="5" t="s">
        <v>14086</v>
      </c>
      <c r="B113" s="5" t="s">
        <v>14087</v>
      </c>
      <c r="C113" s="5" t="s">
        <v>14088</v>
      </c>
      <c r="D113" s="5">
        <v>6</v>
      </c>
      <c r="E113" s="243">
        <v>43101</v>
      </c>
      <c r="F113" s="75">
        <v>43373</v>
      </c>
      <c r="G113" s="5">
        <v>1</v>
      </c>
      <c r="H113" s="5"/>
      <c r="I113" s="5"/>
      <c r="J113" s="5"/>
      <c r="K113" s="77">
        <v>2000000000</v>
      </c>
      <c r="L113" s="5" t="s">
        <v>249</v>
      </c>
      <c r="M113" s="5" t="s">
        <v>253</v>
      </c>
      <c r="N113" s="5">
        <v>3</v>
      </c>
      <c r="O113" s="48">
        <v>30</v>
      </c>
      <c r="P113" s="246">
        <v>43646</v>
      </c>
      <c r="Q113" s="75">
        <v>43465</v>
      </c>
    </row>
    <row r="114" spans="1:17" x14ac:dyDescent="0.25">
      <c r="A114" s="5" t="s">
        <v>14089</v>
      </c>
      <c r="B114" s="5" t="s">
        <v>14090</v>
      </c>
      <c r="C114" s="5" t="s">
        <v>14091</v>
      </c>
      <c r="D114" s="5">
        <v>6</v>
      </c>
      <c r="E114" s="243">
        <v>43101</v>
      </c>
      <c r="F114" s="75">
        <v>43373</v>
      </c>
      <c r="G114" s="5">
        <v>2</v>
      </c>
      <c r="H114" s="5"/>
      <c r="I114" s="5"/>
      <c r="J114" s="5"/>
      <c r="K114" s="77">
        <v>2000000000</v>
      </c>
      <c r="L114" s="5" t="s">
        <v>249</v>
      </c>
      <c r="M114" s="245" t="s">
        <v>274</v>
      </c>
      <c r="N114" s="5">
        <v>3</v>
      </c>
      <c r="O114" s="5"/>
      <c r="P114" s="246">
        <v>43646</v>
      </c>
      <c r="Q114" s="75">
        <v>43465</v>
      </c>
    </row>
    <row r="115" spans="1:17" x14ac:dyDescent="0.25">
      <c r="A115" s="5" t="s">
        <v>14092</v>
      </c>
      <c r="B115" s="5" t="s">
        <v>14093</v>
      </c>
      <c r="C115" s="5" t="s">
        <v>14094</v>
      </c>
      <c r="D115" s="5">
        <v>6</v>
      </c>
      <c r="E115" s="243">
        <v>43101</v>
      </c>
      <c r="F115" s="75">
        <v>43373</v>
      </c>
      <c r="G115" s="5">
        <v>1</v>
      </c>
      <c r="H115" s="5"/>
      <c r="I115" s="5"/>
      <c r="J115" s="5"/>
      <c r="K115" s="77">
        <v>2000000000</v>
      </c>
      <c r="L115" s="5" t="s">
        <v>249</v>
      </c>
      <c r="M115" s="5" t="s">
        <v>253</v>
      </c>
      <c r="N115" s="5">
        <v>3</v>
      </c>
      <c r="O115" s="48">
        <v>30</v>
      </c>
      <c r="P115" s="246">
        <v>43646</v>
      </c>
      <c r="Q115" s="75">
        <v>43465</v>
      </c>
    </row>
    <row r="116" spans="1:17" x14ac:dyDescent="0.25">
      <c r="A116" s="5" t="s">
        <v>14095</v>
      </c>
      <c r="B116" s="5" t="s">
        <v>14096</v>
      </c>
      <c r="C116" s="5" t="s">
        <v>14097</v>
      </c>
      <c r="D116" s="5">
        <v>6</v>
      </c>
      <c r="E116" s="243">
        <v>43101</v>
      </c>
      <c r="F116" s="75">
        <v>43373</v>
      </c>
      <c r="G116" s="5">
        <v>2</v>
      </c>
      <c r="H116" s="5"/>
      <c r="I116" s="5"/>
      <c r="J116" s="5"/>
      <c r="K116" s="77">
        <v>2000000000</v>
      </c>
      <c r="L116" s="5" t="s">
        <v>249</v>
      </c>
      <c r="M116" s="245" t="s">
        <v>274</v>
      </c>
      <c r="N116" s="5">
        <v>3</v>
      </c>
      <c r="O116" s="5"/>
      <c r="P116" s="246">
        <v>43646</v>
      </c>
      <c r="Q116" s="75">
        <v>43465</v>
      </c>
    </row>
    <row r="117" spans="1:17" x14ac:dyDescent="0.25">
      <c r="A117" s="5" t="s">
        <v>14098</v>
      </c>
      <c r="B117" s="5" t="s">
        <v>14099</v>
      </c>
      <c r="C117" s="5" t="s">
        <v>14100</v>
      </c>
      <c r="D117" s="5">
        <v>6</v>
      </c>
      <c r="E117" s="243">
        <v>43101</v>
      </c>
      <c r="F117" s="75">
        <v>43373</v>
      </c>
      <c r="G117" s="5">
        <v>1</v>
      </c>
      <c r="H117" s="5"/>
      <c r="I117" s="5"/>
      <c r="J117" s="5"/>
      <c r="K117" s="77">
        <v>2000000000</v>
      </c>
      <c r="L117" s="5" t="s">
        <v>249</v>
      </c>
      <c r="M117" s="5" t="s">
        <v>253</v>
      </c>
      <c r="N117" s="5">
        <v>3</v>
      </c>
      <c r="O117" s="48">
        <v>30</v>
      </c>
      <c r="P117" s="246">
        <v>43646</v>
      </c>
      <c r="Q117" s="75">
        <v>43465</v>
      </c>
    </row>
    <row r="118" spans="1:17" x14ac:dyDescent="0.25">
      <c r="A118" s="5" t="s">
        <v>14101</v>
      </c>
      <c r="B118" s="5" t="s">
        <v>14102</v>
      </c>
      <c r="C118" s="5" t="s">
        <v>14103</v>
      </c>
      <c r="D118" s="5">
        <v>6</v>
      </c>
      <c r="E118" s="243">
        <v>43101</v>
      </c>
      <c r="F118" s="75">
        <v>43373</v>
      </c>
      <c r="G118" s="5">
        <v>2</v>
      </c>
      <c r="H118" s="5"/>
      <c r="I118" s="5"/>
      <c r="J118" s="5"/>
      <c r="K118" s="77">
        <v>2000000000</v>
      </c>
      <c r="L118" s="5" t="s">
        <v>249</v>
      </c>
      <c r="M118" s="245" t="s">
        <v>274</v>
      </c>
      <c r="N118" s="5">
        <v>3</v>
      </c>
      <c r="O118" s="5"/>
      <c r="P118" s="246">
        <v>43646</v>
      </c>
      <c r="Q118" s="75">
        <v>43465</v>
      </c>
    </row>
    <row r="119" spans="1:17" x14ac:dyDescent="0.25">
      <c r="A119" s="5" t="s">
        <v>14104</v>
      </c>
      <c r="B119" s="5" t="s">
        <v>14105</v>
      </c>
      <c r="C119" s="5" t="s">
        <v>14106</v>
      </c>
      <c r="D119" s="5">
        <v>7</v>
      </c>
      <c r="E119" s="66">
        <v>43101</v>
      </c>
      <c r="F119" s="247">
        <v>43191</v>
      </c>
      <c r="G119" s="5">
        <v>3</v>
      </c>
      <c r="H119" s="5"/>
      <c r="I119" s="5"/>
      <c r="J119" s="5"/>
      <c r="K119" s="77">
        <v>3000000000</v>
      </c>
      <c r="L119" s="5" t="s">
        <v>249</v>
      </c>
      <c r="M119" s="5" t="s">
        <v>274</v>
      </c>
      <c r="N119" s="248">
        <v>8</v>
      </c>
      <c r="O119" s="248">
        <v>60</v>
      </c>
      <c r="P119" s="66">
        <v>44196</v>
      </c>
      <c r="Q119" s="75">
        <v>43465</v>
      </c>
    </row>
    <row r="120" spans="1:17" x14ac:dyDescent="0.25">
      <c r="A120" s="5" t="s">
        <v>14107</v>
      </c>
      <c r="B120" s="5" t="s">
        <v>14108</v>
      </c>
      <c r="C120" s="5" t="s">
        <v>14109</v>
      </c>
      <c r="D120" s="5">
        <v>7</v>
      </c>
      <c r="E120" s="66">
        <v>43101</v>
      </c>
      <c r="F120" s="66">
        <v>43191</v>
      </c>
      <c r="G120" s="5">
        <v>1</v>
      </c>
      <c r="H120" s="5"/>
      <c r="I120" s="5"/>
      <c r="J120" s="5"/>
      <c r="K120" s="77">
        <v>3000000000</v>
      </c>
      <c r="L120" s="5" t="s">
        <v>249</v>
      </c>
      <c r="M120" s="5" t="s">
        <v>253</v>
      </c>
      <c r="N120" s="248">
        <v>8</v>
      </c>
      <c r="O120" s="248">
        <v>60</v>
      </c>
      <c r="P120" s="66">
        <v>44196</v>
      </c>
      <c r="Q120" s="75">
        <v>43465</v>
      </c>
    </row>
    <row r="121" spans="1:17" x14ac:dyDescent="0.25">
      <c r="A121" s="5" t="s">
        <v>14110</v>
      </c>
      <c r="B121" s="5" t="s">
        <v>14111</v>
      </c>
      <c r="C121" s="5" t="s">
        <v>14112</v>
      </c>
      <c r="D121" s="5">
        <v>7</v>
      </c>
      <c r="E121" s="66">
        <v>43101</v>
      </c>
      <c r="F121" s="66">
        <v>43191</v>
      </c>
      <c r="G121" s="5">
        <v>2</v>
      </c>
      <c r="H121" s="5"/>
      <c r="I121" s="5"/>
      <c r="J121" s="5"/>
      <c r="K121" s="77">
        <v>3000000000</v>
      </c>
      <c r="L121" s="5" t="s">
        <v>249</v>
      </c>
      <c r="M121" s="5" t="s">
        <v>274</v>
      </c>
      <c r="N121" s="248">
        <v>8</v>
      </c>
      <c r="O121" s="248">
        <v>60</v>
      </c>
      <c r="P121" s="66">
        <v>44196</v>
      </c>
      <c r="Q121" s="75">
        <v>43465</v>
      </c>
    </row>
    <row r="122" spans="1:17" x14ac:dyDescent="0.25">
      <c r="A122" s="5" t="s">
        <v>14113</v>
      </c>
      <c r="B122" s="5" t="s">
        <v>14114</v>
      </c>
      <c r="C122" s="5" t="s">
        <v>14115</v>
      </c>
      <c r="D122" s="5">
        <v>7</v>
      </c>
      <c r="E122" s="66">
        <v>43101</v>
      </c>
      <c r="F122" s="66">
        <v>43191</v>
      </c>
      <c r="G122" s="5">
        <v>1</v>
      </c>
      <c r="H122" s="5"/>
      <c r="I122" s="5"/>
      <c r="J122" s="5"/>
      <c r="K122" s="77">
        <v>3000000000</v>
      </c>
      <c r="L122" s="5" t="s">
        <v>249</v>
      </c>
      <c r="M122" s="5" t="s">
        <v>253</v>
      </c>
      <c r="N122" s="248">
        <v>8</v>
      </c>
      <c r="O122" s="248">
        <v>60</v>
      </c>
      <c r="P122" s="66">
        <v>44196</v>
      </c>
      <c r="Q122" s="75">
        <v>43465</v>
      </c>
    </row>
    <row r="123" spans="1:17" x14ac:dyDescent="0.25">
      <c r="A123" s="5" t="s">
        <v>14116</v>
      </c>
      <c r="B123" s="5" t="s">
        <v>14117</v>
      </c>
      <c r="C123" s="5" t="s">
        <v>14118</v>
      </c>
      <c r="D123" s="5">
        <v>7</v>
      </c>
      <c r="E123" s="66">
        <v>43101</v>
      </c>
      <c r="F123" s="66">
        <v>43191</v>
      </c>
      <c r="G123" s="5">
        <v>2</v>
      </c>
      <c r="H123" s="5"/>
      <c r="I123" s="5"/>
      <c r="J123" s="5"/>
      <c r="K123" s="77">
        <v>3000000000</v>
      </c>
      <c r="L123" s="5" t="s">
        <v>249</v>
      </c>
      <c r="M123" s="5" t="s">
        <v>274</v>
      </c>
      <c r="N123" s="248">
        <v>8</v>
      </c>
      <c r="O123" s="248">
        <v>60</v>
      </c>
      <c r="P123" s="66">
        <v>44196</v>
      </c>
      <c r="Q123" s="75">
        <v>43465</v>
      </c>
    </row>
    <row r="124" spans="1:17" x14ac:dyDescent="0.25">
      <c r="A124" s="5" t="s">
        <v>14119</v>
      </c>
      <c r="B124" s="5" t="s">
        <v>14120</v>
      </c>
      <c r="C124" s="5" t="s">
        <v>14121</v>
      </c>
      <c r="D124" s="5">
        <v>7</v>
      </c>
      <c r="E124" s="66">
        <v>43101</v>
      </c>
      <c r="F124" s="66">
        <v>43191</v>
      </c>
      <c r="G124" s="5">
        <v>1</v>
      </c>
      <c r="H124" s="5"/>
      <c r="I124" s="5"/>
      <c r="J124" s="5"/>
      <c r="K124" s="77">
        <v>3000000000</v>
      </c>
      <c r="L124" s="5" t="s">
        <v>249</v>
      </c>
      <c r="M124" s="5" t="s">
        <v>253</v>
      </c>
      <c r="N124" s="248">
        <v>8</v>
      </c>
      <c r="O124" s="248">
        <v>60</v>
      </c>
      <c r="P124" s="66">
        <v>44196</v>
      </c>
      <c r="Q124" s="75">
        <v>43465</v>
      </c>
    </row>
    <row r="125" spans="1:17" x14ac:dyDescent="0.25">
      <c r="A125" s="5" t="s">
        <v>14122</v>
      </c>
      <c r="B125" s="5" t="s">
        <v>14123</v>
      </c>
      <c r="C125" s="5" t="s">
        <v>14124</v>
      </c>
      <c r="D125" s="5">
        <v>7</v>
      </c>
      <c r="E125" s="66">
        <v>43101</v>
      </c>
      <c r="F125" s="66">
        <v>43191</v>
      </c>
      <c r="G125" s="249">
        <v>2</v>
      </c>
      <c r="H125" s="5"/>
      <c r="I125" s="5"/>
      <c r="J125" s="5"/>
      <c r="K125" s="77">
        <v>3000000000</v>
      </c>
      <c r="L125" s="5" t="s">
        <v>249</v>
      </c>
      <c r="M125" s="5" t="s">
        <v>274</v>
      </c>
      <c r="N125" s="248">
        <v>8</v>
      </c>
      <c r="O125" s="248">
        <v>60</v>
      </c>
      <c r="P125" s="66">
        <v>44196</v>
      </c>
      <c r="Q125" s="75">
        <v>43465</v>
      </c>
    </row>
    <row r="126" spans="1:17" x14ac:dyDescent="0.25">
      <c r="A126" s="5" t="s">
        <v>14125</v>
      </c>
      <c r="B126" s="5" t="s">
        <v>14126</v>
      </c>
      <c r="C126" s="5" t="s">
        <v>14127</v>
      </c>
      <c r="D126" s="5">
        <v>7</v>
      </c>
      <c r="E126" s="66">
        <v>43101</v>
      </c>
      <c r="F126" s="66">
        <v>43191</v>
      </c>
      <c r="G126" s="249">
        <v>1</v>
      </c>
      <c r="H126" s="5"/>
      <c r="I126" s="5"/>
      <c r="J126" s="5"/>
      <c r="K126" s="77">
        <v>3000000000</v>
      </c>
      <c r="L126" s="5" t="s">
        <v>249</v>
      </c>
      <c r="M126" s="5" t="s">
        <v>253</v>
      </c>
      <c r="N126" s="248">
        <v>8</v>
      </c>
      <c r="O126" s="248">
        <v>60</v>
      </c>
      <c r="P126" s="66">
        <v>44196</v>
      </c>
      <c r="Q126" s="75">
        <v>43465</v>
      </c>
    </row>
    <row r="127" spans="1:17" x14ac:dyDescent="0.25">
      <c r="A127" s="5" t="s">
        <v>14128</v>
      </c>
      <c r="B127" s="5" t="s">
        <v>14129</v>
      </c>
      <c r="C127" s="5" t="s">
        <v>14130</v>
      </c>
      <c r="D127" s="5">
        <v>7</v>
      </c>
      <c r="E127" s="66">
        <v>43101</v>
      </c>
      <c r="F127" s="66">
        <v>43191</v>
      </c>
      <c r="G127" s="249">
        <v>2</v>
      </c>
      <c r="H127" s="5"/>
      <c r="I127" s="5"/>
      <c r="J127" s="5"/>
      <c r="K127" s="77">
        <v>3000000000</v>
      </c>
      <c r="L127" s="5" t="s">
        <v>249</v>
      </c>
      <c r="M127" s="5" t="s">
        <v>274</v>
      </c>
      <c r="N127" s="248">
        <v>8</v>
      </c>
      <c r="O127" s="248">
        <v>60</v>
      </c>
      <c r="P127" s="66">
        <v>44196</v>
      </c>
      <c r="Q127" s="75">
        <v>43465</v>
      </c>
    </row>
    <row r="128" spans="1:17" x14ac:dyDescent="0.25">
      <c r="A128" s="5" t="s">
        <v>14131</v>
      </c>
      <c r="B128" s="5" t="s">
        <v>14132</v>
      </c>
      <c r="C128" s="5" t="s">
        <v>14133</v>
      </c>
      <c r="D128" s="5">
        <v>7</v>
      </c>
      <c r="E128" s="66">
        <v>43101</v>
      </c>
      <c r="F128" s="66">
        <v>43191</v>
      </c>
      <c r="G128" s="249">
        <v>1</v>
      </c>
      <c r="H128" s="5"/>
      <c r="I128" s="5"/>
      <c r="J128" s="5"/>
      <c r="K128" s="77">
        <v>3000000000</v>
      </c>
      <c r="L128" s="5" t="s">
        <v>249</v>
      </c>
      <c r="M128" s="5" t="s">
        <v>253</v>
      </c>
      <c r="N128" s="248">
        <v>8</v>
      </c>
      <c r="O128" s="248">
        <v>60</v>
      </c>
      <c r="P128" s="66">
        <v>44196</v>
      </c>
      <c r="Q128" s="75">
        <v>43465</v>
      </c>
    </row>
    <row r="129" spans="1:17" x14ac:dyDescent="0.25">
      <c r="A129" s="5" t="s">
        <v>14134</v>
      </c>
      <c r="B129" s="5" t="s">
        <v>14135</v>
      </c>
      <c r="C129" s="5" t="s">
        <v>14136</v>
      </c>
      <c r="D129" s="5">
        <v>7</v>
      </c>
      <c r="E129" s="66">
        <v>43101</v>
      </c>
      <c r="F129" s="66">
        <v>43191</v>
      </c>
      <c r="G129" s="249">
        <v>2</v>
      </c>
      <c r="H129" s="5"/>
      <c r="I129" s="5"/>
      <c r="J129" s="5"/>
      <c r="K129" s="77">
        <v>3000000000</v>
      </c>
      <c r="L129" s="5" t="s">
        <v>249</v>
      </c>
      <c r="M129" s="5" t="s">
        <v>274</v>
      </c>
      <c r="N129" s="248">
        <v>8</v>
      </c>
      <c r="O129" s="248">
        <v>60</v>
      </c>
      <c r="P129" s="66">
        <v>44196</v>
      </c>
      <c r="Q129" s="75">
        <v>43465</v>
      </c>
    </row>
    <row r="130" spans="1:17" x14ac:dyDescent="0.25">
      <c r="A130" s="5" t="s">
        <v>14137</v>
      </c>
      <c r="B130" s="5" t="s">
        <v>14138</v>
      </c>
      <c r="C130" s="5" t="s">
        <v>14139</v>
      </c>
      <c r="D130" s="5">
        <v>7</v>
      </c>
      <c r="E130" s="66">
        <v>43101</v>
      </c>
      <c r="F130" s="66">
        <v>43191</v>
      </c>
      <c r="G130" s="249">
        <v>1</v>
      </c>
      <c r="H130" s="5"/>
      <c r="I130" s="5"/>
      <c r="J130" s="5"/>
      <c r="K130" s="77">
        <v>3000000000</v>
      </c>
      <c r="L130" s="5" t="s">
        <v>249</v>
      </c>
      <c r="M130" s="5" t="s">
        <v>253</v>
      </c>
      <c r="N130" s="248">
        <v>8</v>
      </c>
      <c r="O130" s="248">
        <v>60</v>
      </c>
      <c r="P130" s="66">
        <v>44196</v>
      </c>
      <c r="Q130" s="75">
        <v>43465</v>
      </c>
    </row>
    <row r="131" spans="1:17" x14ac:dyDescent="0.25">
      <c r="A131" s="5" t="s">
        <v>14140</v>
      </c>
      <c r="B131" s="5" t="s">
        <v>14141</v>
      </c>
      <c r="C131" s="5" t="s">
        <v>14142</v>
      </c>
      <c r="D131" s="5">
        <v>7</v>
      </c>
      <c r="E131" s="66">
        <v>43101</v>
      </c>
      <c r="F131" s="66">
        <v>43191</v>
      </c>
      <c r="G131" s="249">
        <v>2</v>
      </c>
      <c r="H131" s="5"/>
      <c r="I131" s="5"/>
      <c r="J131" s="5"/>
      <c r="K131" s="77">
        <v>3000000000</v>
      </c>
      <c r="L131" s="5" t="s">
        <v>249</v>
      </c>
      <c r="M131" s="5" t="s">
        <v>274</v>
      </c>
      <c r="N131" s="248">
        <v>8</v>
      </c>
      <c r="O131" s="248">
        <v>60</v>
      </c>
      <c r="P131" s="66">
        <v>44196</v>
      </c>
      <c r="Q131" s="75">
        <v>43465</v>
      </c>
    </row>
    <row r="132" spans="1:17" x14ac:dyDescent="0.25">
      <c r="A132" s="5" t="s">
        <v>14143</v>
      </c>
      <c r="B132" s="5" t="s">
        <v>14144</v>
      </c>
      <c r="C132" s="5" t="s">
        <v>14145</v>
      </c>
      <c r="D132" s="5">
        <v>7</v>
      </c>
      <c r="E132" s="66">
        <v>43101</v>
      </c>
      <c r="F132" s="66">
        <v>43191</v>
      </c>
      <c r="G132" s="249">
        <v>1</v>
      </c>
      <c r="H132" s="5"/>
      <c r="I132" s="5"/>
      <c r="J132" s="5"/>
      <c r="K132" s="77">
        <v>3000000000</v>
      </c>
      <c r="L132" s="5" t="s">
        <v>249</v>
      </c>
      <c r="M132" s="5" t="s">
        <v>253</v>
      </c>
      <c r="N132" s="248">
        <v>8</v>
      </c>
      <c r="O132" s="248">
        <v>60</v>
      </c>
      <c r="P132" s="66">
        <v>44196</v>
      </c>
      <c r="Q132" s="75">
        <v>43465</v>
      </c>
    </row>
    <row r="133" spans="1:17" x14ac:dyDescent="0.25">
      <c r="A133" s="5" t="s">
        <v>14146</v>
      </c>
      <c r="B133" s="5" t="s">
        <v>14147</v>
      </c>
      <c r="C133" s="5" t="s">
        <v>14148</v>
      </c>
      <c r="D133" s="5">
        <v>7</v>
      </c>
      <c r="E133" s="66">
        <v>43101</v>
      </c>
      <c r="F133" s="66">
        <v>43191</v>
      </c>
      <c r="G133" s="249">
        <v>2</v>
      </c>
      <c r="H133" s="5"/>
      <c r="I133" s="5"/>
      <c r="J133" s="5"/>
      <c r="K133" s="77">
        <v>3000000000</v>
      </c>
      <c r="L133" s="5" t="s">
        <v>249</v>
      </c>
      <c r="M133" s="5" t="s">
        <v>274</v>
      </c>
      <c r="N133" s="248">
        <v>8</v>
      </c>
      <c r="O133" s="248">
        <v>60</v>
      </c>
      <c r="P133" s="66">
        <v>44196</v>
      </c>
      <c r="Q133" s="75">
        <v>43465</v>
      </c>
    </row>
    <row r="134" spans="1:17" x14ac:dyDescent="0.25">
      <c r="A134" s="5" t="s">
        <v>14149</v>
      </c>
      <c r="B134" s="5" t="s">
        <v>14150</v>
      </c>
      <c r="C134" s="5" t="s">
        <v>14151</v>
      </c>
      <c r="D134" s="5">
        <v>7</v>
      </c>
      <c r="E134" s="66">
        <v>43101</v>
      </c>
      <c r="F134" s="66">
        <v>43191</v>
      </c>
      <c r="G134" s="249">
        <v>1</v>
      </c>
      <c r="H134" s="5"/>
      <c r="I134" s="5"/>
      <c r="J134" s="5"/>
      <c r="K134" s="77">
        <v>3000000000</v>
      </c>
      <c r="L134" s="5" t="s">
        <v>249</v>
      </c>
      <c r="M134" s="5" t="s">
        <v>253</v>
      </c>
      <c r="N134" s="248">
        <v>8</v>
      </c>
      <c r="O134" s="248">
        <v>60</v>
      </c>
      <c r="P134" s="66">
        <v>44196</v>
      </c>
      <c r="Q134" s="75">
        <v>43465</v>
      </c>
    </row>
    <row r="135" spans="1:17" x14ac:dyDescent="0.25">
      <c r="A135" s="5" t="s">
        <v>14152</v>
      </c>
      <c r="B135" s="5" t="s">
        <v>14153</v>
      </c>
      <c r="C135" s="5" t="s">
        <v>14154</v>
      </c>
      <c r="D135" s="5">
        <v>7</v>
      </c>
      <c r="E135" s="66">
        <v>43101</v>
      </c>
      <c r="F135" s="66">
        <v>43191</v>
      </c>
      <c r="G135" s="249">
        <v>2</v>
      </c>
      <c r="H135" s="5"/>
      <c r="I135" s="5"/>
      <c r="J135" s="5"/>
      <c r="K135" s="77">
        <v>3000000000</v>
      </c>
      <c r="L135" s="5" t="s">
        <v>249</v>
      </c>
      <c r="M135" s="5" t="s">
        <v>274</v>
      </c>
      <c r="N135" s="248">
        <v>8</v>
      </c>
      <c r="O135" s="248">
        <v>60</v>
      </c>
      <c r="P135" s="66">
        <v>44196</v>
      </c>
      <c r="Q135" s="75">
        <v>43465</v>
      </c>
    </row>
    <row r="136" spans="1:17" x14ac:dyDescent="0.25">
      <c r="A136" s="5" t="s">
        <v>14155</v>
      </c>
      <c r="B136" s="5" t="s">
        <v>14156</v>
      </c>
      <c r="C136" s="5" t="s">
        <v>14157</v>
      </c>
      <c r="D136" s="5">
        <v>7</v>
      </c>
      <c r="E136" s="66">
        <v>43101</v>
      </c>
      <c r="F136" s="66">
        <v>43191</v>
      </c>
      <c r="G136" s="249">
        <v>1</v>
      </c>
      <c r="H136" s="5"/>
      <c r="I136" s="5"/>
      <c r="J136" s="5"/>
      <c r="K136" s="77">
        <v>2000000000</v>
      </c>
      <c r="L136" s="5" t="s">
        <v>249</v>
      </c>
      <c r="M136" s="5" t="s">
        <v>253</v>
      </c>
      <c r="N136" s="248">
        <v>8</v>
      </c>
      <c r="O136" s="248">
        <v>60</v>
      </c>
      <c r="P136" s="66">
        <v>44196</v>
      </c>
      <c r="Q136" s="75">
        <v>43465</v>
      </c>
    </row>
    <row r="137" spans="1:17" x14ac:dyDescent="0.25">
      <c r="A137" s="5" t="s">
        <v>14158</v>
      </c>
      <c r="B137" s="5" t="s">
        <v>14159</v>
      </c>
      <c r="C137" s="5" t="s">
        <v>14160</v>
      </c>
      <c r="D137" s="5">
        <v>7</v>
      </c>
      <c r="E137" s="66">
        <v>43101</v>
      </c>
      <c r="F137" s="66">
        <v>43191</v>
      </c>
      <c r="G137" s="249">
        <v>2</v>
      </c>
      <c r="H137" s="5"/>
      <c r="I137" s="5"/>
      <c r="J137" s="5"/>
      <c r="K137" s="77">
        <v>3000000000</v>
      </c>
      <c r="L137" s="5" t="s">
        <v>249</v>
      </c>
      <c r="M137" s="5" t="s">
        <v>274</v>
      </c>
      <c r="N137" s="248">
        <v>8</v>
      </c>
      <c r="O137" s="248">
        <v>60</v>
      </c>
      <c r="P137" s="66">
        <v>44196</v>
      </c>
      <c r="Q137" s="75">
        <v>43465</v>
      </c>
    </row>
  </sheetData>
  <conditionalFormatting sqref="F2:G2 F3:F5">
    <cfRule type="duplicateValues" dxfId="43" priority="42"/>
  </conditionalFormatting>
  <conditionalFormatting sqref="B2">
    <cfRule type="duplicateValues" dxfId="42" priority="41"/>
  </conditionalFormatting>
  <conditionalFormatting sqref="F102">
    <cfRule type="duplicateValues" dxfId="41" priority="40"/>
  </conditionalFormatting>
  <conditionalFormatting sqref="F103">
    <cfRule type="duplicateValues" dxfId="40" priority="39"/>
  </conditionalFormatting>
  <conditionalFormatting sqref="F104">
    <cfRule type="duplicateValues" dxfId="39" priority="38"/>
  </conditionalFormatting>
  <conditionalFormatting sqref="F105">
    <cfRule type="duplicateValues" dxfId="38" priority="37"/>
  </conditionalFormatting>
  <conditionalFormatting sqref="F118">
    <cfRule type="duplicateValues" dxfId="37" priority="36"/>
  </conditionalFormatting>
  <conditionalFormatting sqref="F117">
    <cfRule type="duplicateValues" dxfId="36" priority="35"/>
  </conditionalFormatting>
  <conditionalFormatting sqref="F116">
    <cfRule type="duplicateValues" dxfId="35" priority="34"/>
  </conditionalFormatting>
  <conditionalFormatting sqref="F115">
    <cfRule type="duplicateValues" dxfId="34" priority="33"/>
  </conditionalFormatting>
  <conditionalFormatting sqref="F106">
    <cfRule type="duplicateValues" dxfId="33" priority="32"/>
  </conditionalFormatting>
  <conditionalFormatting sqref="F107">
    <cfRule type="duplicateValues" dxfId="32" priority="31"/>
  </conditionalFormatting>
  <conditionalFormatting sqref="F108">
    <cfRule type="duplicateValues" dxfId="31" priority="30"/>
  </conditionalFormatting>
  <conditionalFormatting sqref="F109">
    <cfRule type="duplicateValues" dxfId="30" priority="29"/>
  </conditionalFormatting>
  <conditionalFormatting sqref="F110">
    <cfRule type="duplicateValues" dxfId="29" priority="28"/>
  </conditionalFormatting>
  <conditionalFormatting sqref="F111">
    <cfRule type="duplicateValues" dxfId="28" priority="27"/>
  </conditionalFormatting>
  <conditionalFormatting sqref="F112">
    <cfRule type="duplicateValues" dxfId="27" priority="26"/>
  </conditionalFormatting>
  <conditionalFormatting sqref="F113">
    <cfRule type="duplicateValues" dxfId="26" priority="25"/>
  </conditionalFormatting>
  <conditionalFormatting sqref="F114">
    <cfRule type="duplicateValues" dxfId="25" priority="24"/>
  </conditionalFormatting>
  <conditionalFormatting sqref="P102">
    <cfRule type="duplicateValues" dxfId="24" priority="23"/>
  </conditionalFormatting>
  <conditionalFormatting sqref="P103">
    <cfRule type="duplicateValues" dxfId="23" priority="22"/>
  </conditionalFormatting>
  <conditionalFormatting sqref="P105">
    <cfRule type="duplicateValues" dxfId="22" priority="21"/>
  </conditionalFormatting>
  <conditionalFormatting sqref="P111">
    <cfRule type="duplicateValues" dxfId="21" priority="20"/>
  </conditionalFormatting>
  <conditionalFormatting sqref="P107">
    <cfRule type="duplicateValues" dxfId="20" priority="19"/>
  </conditionalFormatting>
  <conditionalFormatting sqref="P109">
    <cfRule type="duplicateValues" dxfId="19" priority="18"/>
  </conditionalFormatting>
  <conditionalFormatting sqref="P113">
    <cfRule type="duplicateValues" dxfId="18" priority="17"/>
  </conditionalFormatting>
  <conditionalFormatting sqref="P115">
    <cfRule type="duplicateValues" dxfId="17" priority="16"/>
  </conditionalFormatting>
  <conditionalFormatting sqref="P117">
    <cfRule type="duplicateValues" dxfId="16" priority="15"/>
  </conditionalFormatting>
  <conditionalFormatting sqref="P104">
    <cfRule type="duplicateValues" dxfId="15" priority="14"/>
  </conditionalFormatting>
  <conditionalFormatting sqref="P106">
    <cfRule type="duplicateValues" dxfId="14" priority="13"/>
  </conditionalFormatting>
  <conditionalFormatting sqref="P108">
    <cfRule type="duplicateValues" dxfId="13" priority="12"/>
  </conditionalFormatting>
  <conditionalFormatting sqref="P110">
    <cfRule type="duplicateValues" dxfId="12" priority="11"/>
  </conditionalFormatting>
  <conditionalFormatting sqref="P112">
    <cfRule type="duplicateValues" dxfId="11" priority="10"/>
  </conditionalFormatting>
  <conditionalFormatting sqref="P114">
    <cfRule type="duplicateValues" dxfId="10" priority="9"/>
  </conditionalFormatting>
  <conditionalFormatting sqref="P116">
    <cfRule type="duplicateValues" dxfId="9" priority="8"/>
  </conditionalFormatting>
  <conditionalFormatting sqref="P118">
    <cfRule type="duplicateValues" dxfId="8" priority="7"/>
  </conditionalFormatting>
  <conditionalFormatting sqref="M1:N1 B1 P1:Q1">
    <cfRule type="duplicateValues" dxfId="7" priority="43"/>
  </conditionalFormatting>
  <conditionalFormatting sqref="A1">
    <cfRule type="duplicateValues" dxfId="6" priority="6"/>
  </conditionalFormatting>
  <conditionalFormatting sqref="C1">
    <cfRule type="duplicateValues" dxfId="5" priority="5"/>
  </conditionalFormatting>
  <conditionalFormatting sqref="D1">
    <cfRule type="duplicateValues" dxfId="4" priority="3"/>
  </conditionalFormatting>
  <conditionalFormatting sqref="D1">
    <cfRule type="duplicateValues" dxfId="3" priority="4"/>
  </conditionalFormatting>
  <conditionalFormatting sqref="J1">
    <cfRule type="duplicateValues" dxfId="2" priority="1"/>
  </conditionalFormatting>
  <conditionalFormatting sqref="J1">
    <cfRule type="duplicateValues" dxfId="1" priority="2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1"/>
  <sheetViews>
    <sheetView workbookViewId="0">
      <selection activeCell="N18" sqref="N18"/>
    </sheetView>
  </sheetViews>
  <sheetFormatPr defaultColWidth="8.85546875" defaultRowHeight="15" x14ac:dyDescent="0.25"/>
  <cols>
    <col min="1" max="1" width="18.42578125" customWidth="1"/>
    <col min="2" max="2" width="18.28515625" customWidth="1"/>
    <col min="3" max="3" width="18.42578125" customWidth="1"/>
    <col min="4" max="4" width="14.7109375" customWidth="1"/>
    <col min="5" max="5" width="15.28515625" customWidth="1"/>
    <col min="6" max="6" width="19.7109375" customWidth="1"/>
  </cols>
  <sheetData>
    <row r="1" spans="1:6" s="65" customFormat="1" ht="26.25" customHeight="1" x14ac:dyDescent="0.25">
      <c r="A1" s="68" t="s">
        <v>1127</v>
      </c>
      <c r="B1" s="68" t="s">
        <v>5590</v>
      </c>
      <c r="C1" s="68" t="s">
        <v>5591</v>
      </c>
      <c r="D1" s="68" t="s">
        <v>5592</v>
      </c>
      <c r="E1" s="69" t="s">
        <v>5593</v>
      </c>
      <c r="F1" s="68" t="s">
        <v>1129</v>
      </c>
    </row>
    <row r="2" spans="1:6" x14ac:dyDescent="0.25">
      <c r="A2" s="5" t="s">
        <v>1130</v>
      </c>
      <c r="B2" s="5" t="s">
        <v>948</v>
      </c>
      <c r="C2" s="5">
        <v>1</v>
      </c>
      <c r="D2" s="5">
        <v>1</v>
      </c>
      <c r="E2" s="5"/>
      <c r="F2" s="66">
        <v>43465</v>
      </c>
    </row>
    <row r="3" spans="1:6" x14ac:dyDescent="0.25">
      <c r="A3" s="5" t="s">
        <v>1132</v>
      </c>
      <c r="B3" s="5" t="s">
        <v>948</v>
      </c>
      <c r="C3" s="5">
        <v>1</v>
      </c>
      <c r="D3" s="5">
        <v>1</v>
      </c>
      <c r="E3" s="5"/>
      <c r="F3" s="66">
        <v>43465</v>
      </c>
    </row>
    <row r="4" spans="1:6" x14ac:dyDescent="0.25">
      <c r="A4" s="5" t="s">
        <v>1134</v>
      </c>
      <c r="B4" s="5" t="s">
        <v>948</v>
      </c>
      <c r="C4" s="5">
        <v>1</v>
      </c>
      <c r="D4" s="5">
        <v>1</v>
      </c>
      <c r="E4" s="5"/>
      <c r="F4" s="66">
        <v>43465</v>
      </c>
    </row>
    <row r="5" spans="1:6" x14ac:dyDescent="0.25">
      <c r="A5" s="5" t="s">
        <v>1136</v>
      </c>
      <c r="B5" s="5" t="s">
        <v>948</v>
      </c>
      <c r="C5" s="5">
        <v>1</v>
      </c>
      <c r="D5" s="5">
        <v>1</v>
      </c>
      <c r="E5" s="5"/>
      <c r="F5" s="66">
        <v>43465</v>
      </c>
    </row>
    <row r="6" spans="1:6" x14ac:dyDescent="0.25">
      <c r="A6" s="5" t="s">
        <v>1138</v>
      </c>
      <c r="B6" s="5" t="s">
        <v>948</v>
      </c>
      <c r="C6" s="5">
        <v>1</v>
      </c>
      <c r="D6" s="5">
        <v>1</v>
      </c>
      <c r="E6" s="5"/>
      <c r="F6" s="66">
        <v>43465</v>
      </c>
    </row>
    <row r="7" spans="1:6" x14ac:dyDescent="0.25">
      <c r="A7" s="5" t="s">
        <v>1140</v>
      </c>
      <c r="B7" s="5" t="s">
        <v>948</v>
      </c>
      <c r="C7" s="5">
        <v>1</v>
      </c>
      <c r="D7" s="5">
        <v>1</v>
      </c>
      <c r="E7" s="5"/>
      <c r="F7" s="66">
        <v>43465</v>
      </c>
    </row>
    <row r="8" spans="1:6" x14ac:dyDescent="0.25">
      <c r="A8" s="5" t="s">
        <v>1142</v>
      </c>
      <c r="B8" s="5" t="s">
        <v>948</v>
      </c>
      <c r="C8" s="5">
        <v>1</v>
      </c>
      <c r="D8" s="5">
        <v>1</v>
      </c>
      <c r="E8" s="5"/>
      <c r="F8" s="66">
        <v>43465</v>
      </c>
    </row>
    <row r="9" spans="1:6" x14ac:dyDescent="0.25">
      <c r="A9" s="5" t="s">
        <v>1144</v>
      </c>
      <c r="B9" s="5" t="s">
        <v>948</v>
      </c>
      <c r="C9" s="5">
        <v>1</v>
      </c>
      <c r="D9" s="5">
        <v>1</v>
      </c>
      <c r="E9" s="5"/>
      <c r="F9" s="66">
        <v>43465</v>
      </c>
    </row>
    <row r="10" spans="1:6" x14ac:dyDescent="0.25">
      <c r="A10" s="5" t="s">
        <v>1146</v>
      </c>
      <c r="B10" s="5" t="s">
        <v>948</v>
      </c>
      <c r="C10" s="5">
        <v>1</v>
      </c>
      <c r="D10" s="5">
        <v>1</v>
      </c>
      <c r="E10" s="5"/>
      <c r="F10" s="66">
        <v>43465</v>
      </c>
    </row>
    <row r="11" spans="1:6" x14ac:dyDescent="0.25">
      <c r="A11" s="5" t="s">
        <v>1148</v>
      </c>
      <c r="B11" s="5" t="s">
        <v>948</v>
      </c>
      <c r="C11" s="5">
        <v>1</v>
      </c>
      <c r="D11" s="5">
        <v>1</v>
      </c>
      <c r="E11" s="5"/>
      <c r="F11" s="66">
        <v>43465</v>
      </c>
    </row>
    <row r="12" spans="1:6" x14ac:dyDescent="0.25">
      <c r="A12" s="5" t="s">
        <v>1150</v>
      </c>
      <c r="B12" s="5" t="s">
        <v>948</v>
      </c>
      <c r="C12" s="5">
        <v>1</v>
      </c>
      <c r="D12" s="5">
        <v>1</v>
      </c>
      <c r="E12" s="5"/>
      <c r="F12" s="66">
        <v>43465</v>
      </c>
    </row>
    <row r="13" spans="1:6" x14ac:dyDescent="0.25">
      <c r="A13" s="5" t="s">
        <v>1152</v>
      </c>
      <c r="B13" s="5" t="s">
        <v>948</v>
      </c>
      <c r="C13" s="5">
        <v>1</v>
      </c>
      <c r="D13" s="5">
        <v>1</v>
      </c>
      <c r="E13" s="5"/>
      <c r="F13" s="66">
        <v>43465</v>
      </c>
    </row>
    <row r="14" spans="1:6" x14ac:dyDescent="0.25">
      <c r="A14" s="5" t="s">
        <v>1154</v>
      </c>
      <c r="B14" s="5" t="s">
        <v>948</v>
      </c>
      <c r="C14" s="5">
        <v>1</v>
      </c>
      <c r="D14" s="5">
        <v>1</v>
      </c>
      <c r="E14" s="5"/>
      <c r="F14" s="66">
        <v>43465</v>
      </c>
    </row>
    <row r="15" spans="1:6" x14ac:dyDescent="0.25">
      <c r="A15" s="5" t="s">
        <v>1156</v>
      </c>
      <c r="B15" s="5" t="s">
        <v>948</v>
      </c>
      <c r="C15" s="5">
        <v>1</v>
      </c>
      <c r="D15" s="5">
        <v>1</v>
      </c>
      <c r="E15" s="5"/>
      <c r="F15" s="66">
        <v>43465</v>
      </c>
    </row>
    <row r="16" spans="1:6" x14ac:dyDescent="0.25">
      <c r="A16" s="5" t="s">
        <v>1158</v>
      </c>
      <c r="B16" s="5" t="s">
        <v>948</v>
      </c>
      <c r="C16" s="5">
        <v>1</v>
      </c>
      <c r="D16" s="5">
        <v>1</v>
      </c>
      <c r="E16" s="5"/>
      <c r="F16" s="66">
        <v>43465</v>
      </c>
    </row>
    <row r="17" spans="1:6" x14ac:dyDescent="0.25">
      <c r="A17" s="5" t="s">
        <v>1160</v>
      </c>
      <c r="B17" s="5" t="s">
        <v>948</v>
      </c>
      <c r="C17" s="5">
        <v>1</v>
      </c>
      <c r="D17" s="5">
        <v>1</v>
      </c>
      <c r="E17" s="5"/>
      <c r="F17" s="66">
        <v>43465</v>
      </c>
    </row>
    <row r="18" spans="1:6" x14ac:dyDescent="0.25">
      <c r="A18" s="5" t="s">
        <v>1162</v>
      </c>
      <c r="B18" s="5" t="s">
        <v>948</v>
      </c>
      <c r="C18" s="5">
        <v>1</v>
      </c>
      <c r="D18" s="5">
        <v>1</v>
      </c>
      <c r="E18" s="5"/>
      <c r="F18" s="66">
        <v>43465</v>
      </c>
    </row>
    <row r="19" spans="1:6" x14ac:dyDescent="0.25">
      <c r="A19" s="5" t="s">
        <v>1164</v>
      </c>
      <c r="B19" s="5" t="s">
        <v>948</v>
      </c>
      <c r="C19" s="5">
        <v>1</v>
      </c>
      <c r="D19" s="5">
        <v>1</v>
      </c>
      <c r="E19" s="5"/>
      <c r="F19" s="66">
        <v>43465</v>
      </c>
    </row>
    <row r="20" spans="1:6" x14ac:dyDescent="0.25">
      <c r="A20" s="5" t="s">
        <v>1166</v>
      </c>
      <c r="B20" s="5" t="s">
        <v>948</v>
      </c>
      <c r="C20" s="5">
        <v>1</v>
      </c>
      <c r="D20" s="5">
        <v>1</v>
      </c>
      <c r="E20" s="5"/>
      <c r="F20" s="66">
        <v>43465</v>
      </c>
    </row>
    <row r="21" spans="1:6" x14ac:dyDescent="0.25">
      <c r="A21" s="5" t="s">
        <v>1168</v>
      </c>
      <c r="B21" s="5" t="s">
        <v>948</v>
      </c>
      <c r="C21" s="5">
        <v>1</v>
      </c>
      <c r="D21" s="5">
        <v>1</v>
      </c>
      <c r="E21" s="5"/>
      <c r="F21" s="66">
        <v>43465</v>
      </c>
    </row>
    <row r="22" spans="1:6" x14ac:dyDescent="0.25">
      <c r="A22" s="5" t="s">
        <v>1170</v>
      </c>
      <c r="B22" s="5" t="s">
        <v>948</v>
      </c>
      <c r="C22" s="5">
        <v>1</v>
      </c>
      <c r="D22" s="5">
        <v>1</v>
      </c>
      <c r="E22" s="5"/>
      <c r="F22" s="66">
        <v>43465</v>
      </c>
    </row>
    <row r="23" spans="1:6" x14ac:dyDescent="0.25">
      <c r="A23" s="5" t="s">
        <v>1172</v>
      </c>
      <c r="B23" s="5" t="s">
        <v>948</v>
      </c>
      <c r="C23" s="5">
        <v>1</v>
      </c>
      <c r="D23" s="5">
        <v>1</v>
      </c>
      <c r="E23" s="5"/>
      <c r="F23" s="66">
        <v>43465</v>
      </c>
    </row>
    <row r="24" spans="1:6" x14ac:dyDescent="0.25">
      <c r="A24" s="5" t="s">
        <v>1174</v>
      </c>
      <c r="B24" s="5" t="s">
        <v>948</v>
      </c>
      <c r="C24" s="5">
        <v>1</v>
      </c>
      <c r="D24" s="5">
        <v>1</v>
      </c>
      <c r="E24" s="5"/>
      <c r="F24" s="66">
        <v>43465</v>
      </c>
    </row>
    <row r="25" spans="1:6" x14ac:dyDescent="0.25">
      <c r="A25" s="5" t="s">
        <v>1176</v>
      </c>
      <c r="B25" s="5" t="s">
        <v>948</v>
      </c>
      <c r="C25" s="5">
        <v>1</v>
      </c>
      <c r="D25" s="5">
        <v>1</v>
      </c>
      <c r="E25" s="5"/>
      <c r="F25" s="66">
        <v>43465</v>
      </c>
    </row>
    <row r="26" spans="1:6" x14ac:dyDescent="0.25">
      <c r="A26" s="5" t="s">
        <v>1178</v>
      </c>
      <c r="B26" s="5" t="s">
        <v>948</v>
      </c>
      <c r="C26" s="5">
        <v>2</v>
      </c>
      <c r="D26" s="5">
        <v>1</v>
      </c>
      <c r="E26" s="5"/>
      <c r="F26" s="66">
        <v>43465</v>
      </c>
    </row>
    <row r="27" spans="1:6" x14ac:dyDescent="0.25">
      <c r="A27" s="5" t="s">
        <v>1180</v>
      </c>
      <c r="B27" s="5" t="s">
        <v>948</v>
      </c>
      <c r="C27" s="5">
        <v>2</v>
      </c>
      <c r="D27" s="5">
        <v>1</v>
      </c>
      <c r="E27" s="5"/>
      <c r="F27" s="66">
        <v>43465</v>
      </c>
    </row>
    <row r="28" spans="1:6" x14ac:dyDescent="0.25">
      <c r="A28" s="5" t="s">
        <v>1182</v>
      </c>
      <c r="B28" s="5" t="s">
        <v>946</v>
      </c>
      <c r="C28" s="5">
        <v>3</v>
      </c>
      <c r="D28" s="5">
        <v>1</v>
      </c>
      <c r="E28" s="5"/>
      <c r="F28" s="66">
        <v>43465</v>
      </c>
    </row>
    <row r="29" spans="1:6" x14ac:dyDescent="0.25">
      <c r="A29" s="5" t="s">
        <v>1184</v>
      </c>
      <c r="B29" s="5" t="s">
        <v>946</v>
      </c>
      <c r="C29" s="5">
        <v>3</v>
      </c>
      <c r="D29" s="5">
        <v>1</v>
      </c>
      <c r="E29" s="5"/>
      <c r="F29" s="66">
        <v>43465</v>
      </c>
    </row>
    <row r="30" spans="1:6" x14ac:dyDescent="0.25">
      <c r="A30" s="5" t="s">
        <v>1186</v>
      </c>
      <c r="B30" s="5" t="s">
        <v>948</v>
      </c>
      <c r="C30" s="5">
        <v>4</v>
      </c>
      <c r="D30" s="5">
        <v>1</v>
      </c>
      <c r="E30" s="5"/>
      <c r="F30" s="66">
        <v>43465</v>
      </c>
    </row>
    <row r="31" spans="1:6" x14ac:dyDescent="0.25">
      <c r="A31" s="5" t="s">
        <v>1188</v>
      </c>
      <c r="B31" s="5" t="s">
        <v>948</v>
      </c>
      <c r="C31" s="5">
        <v>4</v>
      </c>
      <c r="D31" s="5">
        <v>1</v>
      </c>
      <c r="E31" s="5"/>
      <c r="F31" s="66">
        <v>43465</v>
      </c>
    </row>
    <row r="32" spans="1:6" x14ac:dyDescent="0.25">
      <c r="A32" s="5" t="s">
        <v>1190</v>
      </c>
      <c r="B32" s="5" t="s">
        <v>948</v>
      </c>
      <c r="C32" s="5">
        <v>1</v>
      </c>
      <c r="D32" s="5">
        <v>1</v>
      </c>
      <c r="E32" s="5"/>
      <c r="F32" s="66">
        <v>43465</v>
      </c>
    </row>
    <row r="33" spans="1:6" x14ac:dyDescent="0.25">
      <c r="A33" s="5" t="s">
        <v>1192</v>
      </c>
      <c r="B33" s="5" t="s">
        <v>948</v>
      </c>
      <c r="C33" s="5">
        <v>1</v>
      </c>
      <c r="D33" s="5">
        <v>1</v>
      </c>
      <c r="E33" s="5"/>
      <c r="F33" s="66">
        <v>43465</v>
      </c>
    </row>
    <row r="34" spans="1:6" x14ac:dyDescent="0.25">
      <c r="A34" s="5" t="s">
        <v>1194</v>
      </c>
      <c r="B34" s="5" t="s">
        <v>948</v>
      </c>
      <c r="C34" s="5">
        <v>2</v>
      </c>
      <c r="D34" s="5">
        <v>1</v>
      </c>
      <c r="E34" s="5"/>
      <c r="F34" s="66">
        <v>43465</v>
      </c>
    </row>
    <row r="35" spans="1:6" x14ac:dyDescent="0.25">
      <c r="A35" s="5" t="s">
        <v>1196</v>
      </c>
      <c r="B35" s="5" t="s">
        <v>948</v>
      </c>
      <c r="C35" s="5">
        <v>2</v>
      </c>
      <c r="D35" s="5">
        <v>1</v>
      </c>
      <c r="E35" s="5"/>
      <c r="F35" s="66">
        <v>43465</v>
      </c>
    </row>
    <row r="36" spans="1:6" x14ac:dyDescent="0.25">
      <c r="A36" s="5" t="s">
        <v>1198</v>
      </c>
      <c r="B36" s="5" t="s">
        <v>946</v>
      </c>
      <c r="C36" s="5">
        <v>3</v>
      </c>
      <c r="D36" s="5">
        <v>1</v>
      </c>
      <c r="E36" s="5"/>
      <c r="F36" s="66">
        <v>43465</v>
      </c>
    </row>
    <row r="37" spans="1:6" x14ac:dyDescent="0.25">
      <c r="A37" s="5" t="s">
        <v>1200</v>
      </c>
      <c r="B37" s="5" t="s">
        <v>946</v>
      </c>
      <c r="C37" s="5">
        <v>3</v>
      </c>
      <c r="D37" s="5">
        <v>1</v>
      </c>
      <c r="E37" s="5"/>
      <c r="F37" s="66">
        <v>43465</v>
      </c>
    </row>
    <row r="38" spans="1:6" x14ac:dyDescent="0.25">
      <c r="A38" s="5" t="s">
        <v>1202</v>
      </c>
      <c r="B38" s="5" t="s">
        <v>948</v>
      </c>
      <c r="C38" s="5">
        <v>4</v>
      </c>
      <c r="D38" s="5">
        <v>1</v>
      </c>
      <c r="E38" s="5"/>
      <c r="F38" s="66">
        <v>43465</v>
      </c>
    </row>
    <row r="39" spans="1:6" x14ac:dyDescent="0.25">
      <c r="A39" s="5" t="s">
        <v>1204</v>
      </c>
      <c r="B39" s="5" t="s">
        <v>948</v>
      </c>
      <c r="C39" s="5">
        <v>4</v>
      </c>
      <c r="D39" s="5">
        <v>1</v>
      </c>
      <c r="E39" s="5"/>
      <c r="F39" s="66">
        <v>43465</v>
      </c>
    </row>
    <row r="40" spans="1:6" x14ac:dyDescent="0.25">
      <c r="A40" s="5" t="s">
        <v>1206</v>
      </c>
      <c r="B40" s="5" t="s">
        <v>948</v>
      </c>
      <c r="C40" s="5">
        <v>5</v>
      </c>
      <c r="D40" s="5">
        <v>1</v>
      </c>
      <c r="E40" s="5"/>
      <c r="F40" s="66">
        <v>43465</v>
      </c>
    </row>
    <row r="41" spans="1:6" x14ac:dyDescent="0.25">
      <c r="A41" s="5" t="s">
        <v>1208</v>
      </c>
      <c r="B41" s="5" t="s">
        <v>948</v>
      </c>
      <c r="C41" s="5">
        <v>5</v>
      </c>
      <c r="D41" s="5">
        <v>1</v>
      </c>
      <c r="E41" s="5"/>
      <c r="F41" s="66">
        <v>43465</v>
      </c>
    </row>
    <row r="42" spans="1:6" x14ac:dyDescent="0.25">
      <c r="A42" s="5" t="s">
        <v>1210</v>
      </c>
      <c r="B42" s="5" t="s">
        <v>948</v>
      </c>
      <c r="C42" s="5">
        <v>6</v>
      </c>
      <c r="D42" s="5">
        <v>1</v>
      </c>
      <c r="E42" s="5"/>
      <c r="F42" s="66">
        <v>43465</v>
      </c>
    </row>
    <row r="43" spans="1:6" x14ac:dyDescent="0.25">
      <c r="A43" s="5" t="s">
        <v>1212</v>
      </c>
      <c r="B43" s="5" t="s">
        <v>948</v>
      </c>
      <c r="C43" s="5">
        <v>6</v>
      </c>
      <c r="D43" s="5">
        <v>1</v>
      </c>
      <c r="E43" s="5"/>
      <c r="F43" s="66">
        <v>43465</v>
      </c>
    </row>
    <row r="44" spans="1:6" x14ac:dyDescent="0.25">
      <c r="A44" s="5" t="s">
        <v>1214</v>
      </c>
      <c r="B44" s="5" t="s">
        <v>948</v>
      </c>
      <c r="C44" s="5">
        <v>7</v>
      </c>
      <c r="D44" s="5">
        <v>1</v>
      </c>
      <c r="E44" s="5"/>
      <c r="F44" s="66">
        <v>43465</v>
      </c>
    </row>
    <row r="45" spans="1:6" x14ac:dyDescent="0.25">
      <c r="A45" s="5" t="s">
        <v>1216</v>
      </c>
      <c r="B45" s="5" t="s">
        <v>948</v>
      </c>
      <c r="C45" s="5">
        <v>7</v>
      </c>
      <c r="D45" s="5">
        <v>1</v>
      </c>
      <c r="E45" s="5"/>
      <c r="F45" s="66">
        <v>43465</v>
      </c>
    </row>
    <row r="46" spans="1:6" x14ac:dyDescent="0.25">
      <c r="A46" s="5" t="s">
        <v>1218</v>
      </c>
      <c r="B46" s="5" t="s">
        <v>948</v>
      </c>
      <c r="C46" s="5">
        <v>8</v>
      </c>
      <c r="D46" s="5">
        <v>1</v>
      </c>
      <c r="E46" s="5"/>
      <c r="F46" s="66">
        <v>43465</v>
      </c>
    </row>
    <row r="47" spans="1:6" x14ac:dyDescent="0.25">
      <c r="A47" s="5" t="s">
        <v>1220</v>
      </c>
      <c r="B47" s="5" t="s">
        <v>948</v>
      </c>
      <c r="C47" s="5">
        <v>8</v>
      </c>
      <c r="D47" s="5">
        <v>1</v>
      </c>
      <c r="E47" s="5"/>
      <c r="F47" s="66">
        <v>43465</v>
      </c>
    </row>
    <row r="48" spans="1:6" x14ac:dyDescent="0.25">
      <c r="A48" s="5" t="s">
        <v>1222</v>
      </c>
      <c r="B48" s="5" t="s">
        <v>948</v>
      </c>
      <c r="C48" s="5">
        <v>9</v>
      </c>
      <c r="D48" s="5">
        <v>1</v>
      </c>
      <c r="E48" s="5"/>
      <c r="F48" s="66">
        <v>43465</v>
      </c>
    </row>
    <row r="49" spans="1:6" x14ac:dyDescent="0.25">
      <c r="A49" s="5" t="s">
        <v>1224</v>
      </c>
      <c r="B49" s="5" t="s">
        <v>948</v>
      </c>
      <c r="C49" s="5">
        <v>9</v>
      </c>
      <c r="D49" s="5">
        <v>1</v>
      </c>
      <c r="E49" s="5"/>
      <c r="F49" s="66">
        <v>43465</v>
      </c>
    </row>
    <row r="50" spans="1:6" x14ac:dyDescent="0.25">
      <c r="A50" s="5" t="s">
        <v>1226</v>
      </c>
      <c r="B50" s="5" t="s">
        <v>948</v>
      </c>
      <c r="C50" s="5">
        <v>10</v>
      </c>
      <c r="D50" s="5">
        <v>1</v>
      </c>
      <c r="E50" s="5"/>
      <c r="F50" s="66">
        <v>43465</v>
      </c>
    </row>
    <row r="51" spans="1:6" x14ac:dyDescent="0.25">
      <c r="A51" s="5" t="s">
        <v>1228</v>
      </c>
      <c r="B51" s="5" t="s">
        <v>948</v>
      </c>
      <c r="C51" s="5">
        <v>10</v>
      </c>
      <c r="D51" s="5">
        <v>1</v>
      </c>
      <c r="E51" s="5"/>
      <c r="F51" s="66">
        <v>43465</v>
      </c>
    </row>
    <row r="52" spans="1:6" x14ac:dyDescent="0.25">
      <c r="A52" s="5" t="s">
        <v>1230</v>
      </c>
      <c r="B52" s="5" t="s">
        <v>948</v>
      </c>
      <c r="C52" s="5">
        <v>5</v>
      </c>
      <c r="D52" s="5">
        <v>1</v>
      </c>
      <c r="E52" s="5"/>
      <c r="F52" s="66">
        <v>43465</v>
      </c>
    </row>
    <row r="53" spans="1:6" x14ac:dyDescent="0.25">
      <c r="A53" s="5" t="s">
        <v>1232</v>
      </c>
      <c r="B53" s="5" t="s">
        <v>948</v>
      </c>
      <c r="C53" s="5">
        <v>5</v>
      </c>
      <c r="D53" s="5">
        <v>1</v>
      </c>
      <c r="E53" s="5"/>
      <c r="F53" s="66">
        <v>43465</v>
      </c>
    </row>
    <row r="54" spans="1:6" x14ac:dyDescent="0.25">
      <c r="A54" s="5" t="s">
        <v>1234</v>
      </c>
      <c r="B54" s="5" t="s">
        <v>948</v>
      </c>
      <c r="C54" s="5">
        <v>6</v>
      </c>
      <c r="D54" s="5">
        <v>1</v>
      </c>
      <c r="E54" s="5"/>
      <c r="F54" s="66">
        <v>43465</v>
      </c>
    </row>
    <row r="55" spans="1:6" x14ac:dyDescent="0.25">
      <c r="A55" s="5" t="s">
        <v>1236</v>
      </c>
      <c r="B55" s="5" t="s">
        <v>948</v>
      </c>
      <c r="C55" s="5">
        <v>6</v>
      </c>
      <c r="D55" s="5">
        <v>1</v>
      </c>
      <c r="E55" s="5"/>
      <c r="F55" s="66">
        <v>43465</v>
      </c>
    </row>
    <row r="56" spans="1:6" x14ac:dyDescent="0.25">
      <c r="A56" s="5" t="s">
        <v>1238</v>
      </c>
      <c r="B56" s="5" t="s">
        <v>948</v>
      </c>
      <c r="C56" s="5">
        <v>7</v>
      </c>
      <c r="D56" s="5">
        <v>1</v>
      </c>
      <c r="E56" s="5"/>
      <c r="F56" s="66">
        <v>43465</v>
      </c>
    </row>
    <row r="57" spans="1:6" x14ac:dyDescent="0.25">
      <c r="A57" s="5" t="s">
        <v>1240</v>
      </c>
      <c r="B57" s="5" t="s">
        <v>948</v>
      </c>
      <c r="C57" s="5">
        <v>7</v>
      </c>
      <c r="D57" s="5">
        <v>1</v>
      </c>
      <c r="E57" s="5"/>
      <c r="F57" s="66">
        <v>43465</v>
      </c>
    </row>
    <row r="58" spans="1:6" x14ac:dyDescent="0.25">
      <c r="A58" s="5" t="s">
        <v>1242</v>
      </c>
      <c r="B58" s="5" t="s">
        <v>948</v>
      </c>
      <c r="C58" s="5">
        <v>8</v>
      </c>
      <c r="D58" s="5">
        <v>1</v>
      </c>
      <c r="E58" s="5"/>
      <c r="F58" s="66">
        <v>43465</v>
      </c>
    </row>
    <row r="59" spans="1:6" x14ac:dyDescent="0.25">
      <c r="A59" s="5" t="s">
        <v>1244</v>
      </c>
      <c r="B59" s="5" t="s">
        <v>948</v>
      </c>
      <c r="C59" s="5">
        <v>8</v>
      </c>
      <c r="D59" s="5">
        <v>1</v>
      </c>
      <c r="E59" s="5"/>
      <c r="F59" s="66">
        <v>43465</v>
      </c>
    </row>
    <row r="60" spans="1:6" x14ac:dyDescent="0.25">
      <c r="A60" s="5" t="s">
        <v>1246</v>
      </c>
      <c r="B60" s="5" t="s">
        <v>948</v>
      </c>
      <c r="C60" s="5">
        <v>9</v>
      </c>
      <c r="D60" s="5">
        <v>1</v>
      </c>
      <c r="E60" s="5"/>
      <c r="F60" s="66">
        <v>43465</v>
      </c>
    </row>
    <row r="61" spans="1:6" x14ac:dyDescent="0.25">
      <c r="A61" s="5" t="s">
        <v>1248</v>
      </c>
      <c r="B61" s="5" t="s">
        <v>948</v>
      </c>
      <c r="C61" s="5">
        <v>9</v>
      </c>
      <c r="D61" s="5">
        <v>1</v>
      </c>
      <c r="E61" s="5"/>
      <c r="F61" s="66">
        <v>43465</v>
      </c>
    </row>
    <row r="62" spans="1:6" x14ac:dyDescent="0.25">
      <c r="A62" s="5" t="s">
        <v>1250</v>
      </c>
      <c r="B62" s="5" t="s">
        <v>948</v>
      </c>
      <c r="C62" s="5">
        <v>10</v>
      </c>
      <c r="D62" s="5">
        <v>1</v>
      </c>
      <c r="E62" s="5"/>
      <c r="F62" s="66">
        <v>43465</v>
      </c>
    </row>
    <row r="63" spans="1:6" x14ac:dyDescent="0.25">
      <c r="A63" s="5" t="s">
        <v>1252</v>
      </c>
      <c r="B63" s="5" t="s">
        <v>948</v>
      </c>
      <c r="C63" s="5">
        <v>10</v>
      </c>
      <c r="D63" s="5">
        <v>1</v>
      </c>
      <c r="E63" s="5"/>
      <c r="F63" s="66">
        <v>43465</v>
      </c>
    </row>
    <row r="64" spans="1:6" x14ac:dyDescent="0.25">
      <c r="A64" s="5" t="s">
        <v>1254</v>
      </c>
      <c r="B64" s="5" t="s">
        <v>948</v>
      </c>
      <c r="C64" s="5">
        <v>11</v>
      </c>
      <c r="D64" s="5">
        <v>1</v>
      </c>
      <c r="E64" s="5"/>
      <c r="F64" s="66">
        <v>43465</v>
      </c>
    </row>
    <row r="65" spans="1:6" x14ac:dyDescent="0.25">
      <c r="A65" s="5" t="s">
        <v>1256</v>
      </c>
      <c r="B65" s="5" t="s">
        <v>948</v>
      </c>
      <c r="C65" s="5">
        <v>11</v>
      </c>
      <c r="D65" s="5">
        <v>1</v>
      </c>
      <c r="E65" s="5"/>
      <c r="F65" s="66">
        <v>43465</v>
      </c>
    </row>
    <row r="66" spans="1:6" x14ac:dyDescent="0.25">
      <c r="A66" s="5" t="s">
        <v>1258</v>
      </c>
      <c r="B66" s="5" t="s">
        <v>948</v>
      </c>
      <c r="C66" s="5">
        <v>12</v>
      </c>
      <c r="D66" s="5">
        <v>1</v>
      </c>
      <c r="E66" s="5"/>
      <c r="F66" s="66">
        <v>43465</v>
      </c>
    </row>
    <row r="67" spans="1:6" x14ac:dyDescent="0.25">
      <c r="A67" s="5" t="s">
        <v>1260</v>
      </c>
      <c r="B67" s="5" t="s">
        <v>948</v>
      </c>
      <c r="C67" s="5">
        <v>12</v>
      </c>
      <c r="D67" s="5">
        <v>1</v>
      </c>
      <c r="E67" s="5"/>
      <c r="F67" s="66">
        <v>43465</v>
      </c>
    </row>
    <row r="68" spans="1:6" x14ac:dyDescent="0.25">
      <c r="A68" s="5" t="s">
        <v>1262</v>
      </c>
      <c r="B68" s="5" t="s">
        <v>948</v>
      </c>
      <c r="C68" s="5">
        <v>13</v>
      </c>
      <c r="D68" s="5">
        <v>1</v>
      </c>
      <c r="E68" s="5"/>
      <c r="F68" s="66">
        <v>43465</v>
      </c>
    </row>
    <row r="69" spans="1:6" x14ac:dyDescent="0.25">
      <c r="A69" s="5" t="s">
        <v>1264</v>
      </c>
      <c r="B69" s="5" t="s">
        <v>948</v>
      </c>
      <c r="C69" s="5">
        <v>13</v>
      </c>
      <c r="D69" s="5">
        <v>1</v>
      </c>
      <c r="E69" s="5"/>
      <c r="F69" s="66">
        <v>43465</v>
      </c>
    </row>
    <row r="70" spans="1:6" x14ac:dyDescent="0.25">
      <c r="A70" s="5" t="s">
        <v>1266</v>
      </c>
      <c r="B70" s="5" t="s">
        <v>948</v>
      </c>
      <c r="C70" s="5">
        <v>14</v>
      </c>
      <c r="D70" s="5">
        <v>1</v>
      </c>
      <c r="E70" s="5"/>
      <c r="F70" s="66">
        <v>43465</v>
      </c>
    </row>
    <row r="71" spans="1:6" x14ac:dyDescent="0.25">
      <c r="A71" s="5" t="s">
        <v>1268</v>
      </c>
      <c r="B71" s="5" t="s">
        <v>948</v>
      </c>
      <c r="C71" s="5">
        <v>14</v>
      </c>
      <c r="D71" s="5">
        <v>1</v>
      </c>
      <c r="E71" s="5"/>
      <c r="F71" s="66">
        <v>43465</v>
      </c>
    </row>
    <row r="72" spans="1:6" x14ac:dyDescent="0.25">
      <c r="A72" s="5" t="s">
        <v>1270</v>
      </c>
      <c r="B72" s="5" t="s">
        <v>948</v>
      </c>
      <c r="C72" s="5">
        <v>15</v>
      </c>
      <c r="D72" s="5">
        <v>1</v>
      </c>
      <c r="E72" s="5"/>
      <c r="F72" s="66">
        <v>43465</v>
      </c>
    </row>
    <row r="73" spans="1:6" x14ac:dyDescent="0.25">
      <c r="A73" s="5" t="s">
        <v>1272</v>
      </c>
      <c r="B73" s="5" t="s">
        <v>948</v>
      </c>
      <c r="C73" s="5">
        <v>15</v>
      </c>
      <c r="D73" s="5">
        <v>1</v>
      </c>
      <c r="E73" s="5"/>
      <c r="F73" s="66">
        <v>43465</v>
      </c>
    </row>
    <row r="74" spans="1:6" x14ac:dyDescent="0.25">
      <c r="A74" s="5" t="s">
        <v>1274</v>
      </c>
      <c r="B74" s="5" t="s">
        <v>948</v>
      </c>
      <c r="C74" s="5">
        <v>16</v>
      </c>
      <c r="D74" s="5">
        <v>1</v>
      </c>
      <c r="E74" s="5"/>
      <c r="F74" s="66">
        <v>43465</v>
      </c>
    </row>
    <row r="75" spans="1:6" x14ac:dyDescent="0.25">
      <c r="A75" s="5" t="s">
        <v>1276</v>
      </c>
      <c r="B75" s="5" t="s">
        <v>948</v>
      </c>
      <c r="C75" s="5">
        <v>16</v>
      </c>
      <c r="D75" s="5">
        <v>1</v>
      </c>
      <c r="E75" s="5"/>
      <c r="F75" s="66">
        <v>43465</v>
      </c>
    </row>
    <row r="76" spans="1:6" x14ac:dyDescent="0.25">
      <c r="A76" s="5" t="s">
        <v>1278</v>
      </c>
      <c r="B76" s="5" t="s">
        <v>948</v>
      </c>
      <c r="C76" s="5">
        <v>11</v>
      </c>
      <c r="D76" s="5">
        <v>1</v>
      </c>
      <c r="E76" s="5"/>
      <c r="F76" s="66">
        <v>43465</v>
      </c>
    </row>
    <row r="77" spans="1:6" x14ac:dyDescent="0.25">
      <c r="A77" s="5" t="s">
        <v>1280</v>
      </c>
      <c r="B77" s="5" t="s">
        <v>948</v>
      </c>
      <c r="C77" s="5">
        <v>11</v>
      </c>
      <c r="D77" s="5">
        <v>1</v>
      </c>
      <c r="E77" s="5"/>
      <c r="F77" s="66">
        <v>43465</v>
      </c>
    </row>
    <row r="78" spans="1:6" x14ac:dyDescent="0.25">
      <c r="A78" s="5" t="s">
        <v>1282</v>
      </c>
      <c r="B78" s="5" t="s">
        <v>948</v>
      </c>
      <c r="C78" s="5">
        <v>12</v>
      </c>
      <c r="D78" s="5">
        <v>1</v>
      </c>
      <c r="E78" s="5"/>
      <c r="F78" s="66">
        <v>43465</v>
      </c>
    </row>
    <row r="79" spans="1:6" x14ac:dyDescent="0.25">
      <c r="A79" s="5" t="s">
        <v>1284</v>
      </c>
      <c r="B79" s="5" t="s">
        <v>948</v>
      </c>
      <c r="C79" s="5">
        <v>12</v>
      </c>
      <c r="D79" s="5">
        <v>1</v>
      </c>
      <c r="E79" s="5"/>
      <c r="F79" s="66">
        <v>43465</v>
      </c>
    </row>
    <row r="80" spans="1:6" x14ac:dyDescent="0.25">
      <c r="A80" s="5" t="s">
        <v>1286</v>
      </c>
      <c r="B80" s="5" t="s">
        <v>948</v>
      </c>
      <c r="C80" s="5">
        <v>13</v>
      </c>
      <c r="D80" s="5">
        <v>1</v>
      </c>
      <c r="E80" s="5"/>
      <c r="F80" s="66">
        <v>43465</v>
      </c>
    </row>
    <row r="81" spans="1:6" x14ac:dyDescent="0.25">
      <c r="A81" s="5" t="s">
        <v>1288</v>
      </c>
      <c r="B81" s="5" t="s">
        <v>948</v>
      </c>
      <c r="C81" s="5">
        <v>13</v>
      </c>
      <c r="D81" s="5">
        <v>1</v>
      </c>
      <c r="E81" s="5"/>
      <c r="F81" s="66">
        <v>43465</v>
      </c>
    </row>
    <row r="82" spans="1:6" x14ac:dyDescent="0.25">
      <c r="A82" s="5" t="s">
        <v>1290</v>
      </c>
      <c r="B82" s="5" t="s">
        <v>948</v>
      </c>
      <c r="C82" s="5">
        <v>14</v>
      </c>
      <c r="D82" s="5">
        <v>1</v>
      </c>
      <c r="E82" s="5"/>
      <c r="F82" s="66">
        <v>43465</v>
      </c>
    </row>
    <row r="83" spans="1:6" x14ac:dyDescent="0.25">
      <c r="A83" s="5" t="s">
        <v>1292</v>
      </c>
      <c r="B83" s="5" t="s">
        <v>948</v>
      </c>
      <c r="C83" s="5">
        <v>14</v>
      </c>
      <c r="D83" s="5">
        <v>1</v>
      </c>
      <c r="E83" s="5"/>
      <c r="F83" s="66">
        <v>43465</v>
      </c>
    </row>
    <row r="84" spans="1:6" x14ac:dyDescent="0.25">
      <c r="A84" s="5" t="s">
        <v>1294</v>
      </c>
      <c r="B84" s="5" t="s">
        <v>948</v>
      </c>
      <c r="C84" s="5">
        <v>15</v>
      </c>
      <c r="D84" s="5">
        <v>1</v>
      </c>
      <c r="E84" s="5"/>
      <c r="F84" s="66">
        <v>43465</v>
      </c>
    </row>
    <row r="85" spans="1:6" x14ac:dyDescent="0.25">
      <c r="A85" s="5" t="s">
        <v>1296</v>
      </c>
      <c r="B85" s="5" t="s">
        <v>948</v>
      </c>
      <c r="C85" s="5">
        <v>15</v>
      </c>
      <c r="D85" s="5">
        <v>1</v>
      </c>
      <c r="E85" s="5"/>
      <c r="F85" s="66">
        <v>43465</v>
      </c>
    </row>
    <row r="86" spans="1:6" x14ac:dyDescent="0.25">
      <c r="A86" s="5" t="s">
        <v>1298</v>
      </c>
      <c r="B86" s="5" t="s">
        <v>948</v>
      </c>
      <c r="C86" s="5">
        <v>16</v>
      </c>
      <c r="D86" s="5">
        <v>1</v>
      </c>
      <c r="E86" s="5"/>
      <c r="F86" s="66">
        <v>43465</v>
      </c>
    </row>
    <row r="87" spans="1:6" x14ac:dyDescent="0.25">
      <c r="A87" s="5" t="s">
        <v>1300</v>
      </c>
      <c r="B87" s="5" t="s">
        <v>948</v>
      </c>
      <c r="C87" s="5">
        <v>16</v>
      </c>
      <c r="D87" s="5">
        <v>1</v>
      </c>
      <c r="E87" s="5"/>
      <c r="F87" s="66">
        <v>43465</v>
      </c>
    </row>
    <row r="88" spans="1:6" x14ac:dyDescent="0.25">
      <c r="A88" s="5" t="s">
        <v>1302</v>
      </c>
      <c r="B88" s="5" t="s">
        <v>948</v>
      </c>
      <c r="C88" s="5">
        <v>17</v>
      </c>
      <c r="D88" s="5">
        <v>0</v>
      </c>
      <c r="E88" s="5"/>
      <c r="F88" s="66">
        <v>43465</v>
      </c>
    </row>
    <row r="89" spans="1:6" x14ac:dyDescent="0.25">
      <c r="A89" s="5" t="s">
        <v>1304</v>
      </c>
      <c r="B89" s="5" t="s">
        <v>948</v>
      </c>
      <c r="C89" s="5">
        <v>17</v>
      </c>
      <c r="D89" s="5">
        <v>0</v>
      </c>
      <c r="E89" s="5"/>
      <c r="F89" s="66">
        <v>43465</v>
      </c>
    </row>
    <row r="90" spans="1:6" x14ac:dyDescent="0.25">
      <c r="A90" s="5" t="s">
        <v>1306</v>
      </c>
      <c r="B90" s="5" t="s">
        <v>948</v>
      </c>
      <c r="C90" s="5">
        <v>17</v>
      </c>
      <c r="D90" s="5">
        <v>0</v>
      </c>
      <c r="E90" s="5"/>
      <c r="F90" s="66">
        <v>43465</v>
      </c>
    </row>
    <row r="91" spans="1:6" x14ac:dyDescent="0.25">
      <c r="A91" s="5" t="s">
        <v>1308</v>
      </c>
      <c r="B91" s="5" t="s">
        <v>948</v>
      </c>
      <c r="C91" s="5">
        <v>17</v>
      </c>
      <c r="D91" s="5">
        <v>0</v>
      </c>
      <c r="E91" s="5"/>
      <c r="F91" s="66">
        <v>43465</v>
      </c>
    </row>
    <row r="92" spans="1:6" x14ac:dyDescent="0.25">
      <c r="A92" s="5" t="s">
        <v>1310</v>
      </c>
      <c r="B92" s="5" t="s">
        <v>948</v>
      </c>
      <c r="C92" s="5">
        <v>18</v>
      </c>
      <c r="D92" s="5">
        <v>1</v>
      </c>
      <c r="E92" s="5"/>
      <c r="F92" s="66">
        <v>43465</v>
      </c>
    </row>
    <row r="93" spans="1:6" x14ac:dyDescent="0.25">
      <c r="A93" s="5" t="s">
        <v>1312</v>
      </c>
      <c r="B93" s="5" t="s">
        <v>948</v>
      </c>
      <c r="C93" s="5">
        <v>18</v>
      </c>
      <c r="D93" s="5">
        <v>1</v>
      </c>
      <c r="E93" s="5"/>
      <c r="F93" s="66">
        <v>43465</v>
      </c>
    </row>
    <row r="94" spans="1:6" x14ac:dyDescent="0.25">
      <c r="A94" s="5" t="s">
        <v>1314</v>
      </c>
      <c r="B94" s="5" t="s">
        <v>948</v>
      </c>
      <c r="C94" s="5">
        <v>18</v>
      </c>
      <c r="D94" s="5">
        <v>1</v>
      </c>
      <c r="E94" s="5"/>
      <c r="F94" s="66">
        <v>43465</v>
      </c>
    </row>
    <row r="95" spans="1:6" x14ac:dyDescent="0.25">
      <c r="A95" s="5" t="s">
        <v>1316</v>
      </c>
      <c r="B95" s="5" t="s">
        <v>948</v>
      </c>
      <c r="C95" s="5">
        <v>18</v>
      </c>
      <c r="D95" s="5">
        <v>1</v>
      </c>
      <c r="E95" s="5"/>
      <c r="F95" s="66">
        <v>43465</v>
      </c>
    </row>
    <row r="96" spans="1:6" x14ac:dyDescent="0.25">
      <c r="A96" s="5" t="s">
        <v>1318</v>
      </c>
      <c r="B96" s="5" t="s">
        <v>948</v>
      </c>
      <c r="C96" s="5">
        <v>1</v>
      </c>
      <c r="D96" s="5">
        <v>0</v>
      </c>
      <c r="E96" s="5"/>
      <c r="F96" s="66">
        <v>43465</v>
      </c>
    </row>
    <row r="97" spans="1:6" x14ac:dyDescent="0.25">
      <c r="A97" s="5" t="s">
        <v>1320</v>
      </c>
      <c r="B97" s="5" t="s">
        <v>948</v>
      </c>
      <c r="C97" s="5">
        <v>1</v>
      </c>
      <c r="D97" s="5">
        <v>0</v>
      </c>
      <c r="E97" s="5"/>
      <c r="F97" s="66">
        <v>43465</v>
      </c>
    </row>
    <row r="98" spans="1:6" x14ac:dyDescent="0.25">
      <c r="A98" s="5" t="s">
        <v>1322</v>
      </c>
      <c r="B98" s="5" t="s">
        <v>948</v>
      </c>
      <c r="C98" s="5">
        <v>15</v>
      </c>
      <c r="D98" s="5">
        <v>0</v>
      </c>
      <c r="E98" s="5"/>
      <c r="F98" s="66">
        <v>43465</v>
      </c>
    </row>
    <row r="99" spans="1:6" x14ac:dyDescent="0.25">
      <c r="A99" s="5" t="s">
        <v>1324</v>
      </c>
      <c r="B99" s="5" t="s">
        <v>948</v>
      </c>
      <c r="C99" s="5">
        <v>15</v>
      </c>
      <c r="D99" s="5">
        <v>0</v>
      </c>
      <c r="E99" s="5"/>
      <c r="F99" s="66">
        <v>43465</v>
      </c>
    </row>
    <row r="100" spans="1:6" x14ac:dyDescent="0.25">
      <c r="A100" s="5" t="s">
        <v>1326</v>
      </c>
      <c r="B100" s="5" t="s">
        <v>948</v>
      </c>
      <c r="C100" s="5">
        <v>1</v>
      </c>
      <c r="D100" s="5">
        <v>1</v>
      </c>
      <c r="E100" s="5"/>
      <c r="F100" s="66">
        <v>43465</v>
      </c>
    </row>
    <row r="101" spans="1:6" x14ac:dyDescent="0.25">
      <c r="A101" s="5" t="s">
        <v>1328</v>
      </c>
      <c r="B101" s="5" t="s">
        <v>948</v>
      </c>
      <c r="C101" s="5">
        <v>1</v>
      </c>
      <c r="D101" s="5">
        <v>1</v>
      </c>
      <c r="E101" s="5"/>
      <c r="F101" s="66">
        <v>43465</v>
      </c>
    </row>
    <row r="102" spans="1:6" x14ac:dyDescent="0.25">
      <c r="A102" s="5" t="s">
        <v>1330</v>
      </c>
      <c r="B102" s="5" t="s">
        <v>948</v>
      </c>
      <c r="C102" s="5">
        <v>2</v>
      </c>
      <c r="D102" s="5">
        <v>1</v>
      </c>
      <c r="E102" s="5"/>
      <c r="F102" s="66">
        <v>43465</v>
      </c>
    </row>
    <row r="103" spans="1:6" x14ac:dyDescent="0.25">
      <c r="A103" s="5" t="s">
        <v>1332</v>
      </c>
      <c r="B103" s="5" t="s">
        <v>948</v>
      </c>
      <c r="C103" s="5">
        <v>2</v>
      </c>
      <c r="D103" s="5">
        <v>1</v>
      </c>
      <c r="E103" s="5"/>
      <c r="F103" s="66">
        <v>43465</v>
      </c>
    </row>
    <row r="104" spans="1:6" x14ac:dyDescent="0.25">
      <c r="A104" s="5" t="s">
        <v>1334</v>
      </c>
      <c r="B104" s="5" t="s">
        <v>946</v>
      </c>
      <c r="C104" s="5">
        <v>3</v>
      </c>
      <c r="D104" s="5">
        <v>1</v>
      </c>
      <c r="E104" s="5"/>
      <c r="F104" s="66">
        <v>43465</v>
      </c>
    </row>
    <row r="105" spans="1:6" x14ac:dyDescent="0.25">
      <c r="A105" s="5" t="s">
        <v>1336</v>
      </c>
      <c r="B105" s="5" t="s">
        <v>946</v>
      </c>
      <c r="C105" s="5">
        <v>3</v>
      </c>
      <c r="D105" s="5">
        <v>1</v>
      </c>
      <c r="E105" s="5"/>
      <c r="F105" s="66">
        <v>43465</v>
      </c>
    </row>
    <row r="106" spans="1:6" x14ac:dyDescent="0.25">
      <c r="A106" s="5" t="s">
        <v>1338</v>
      </c>
      <c r="B106" s="5" t="s">
        <v>948</v>
      </c>
      <c r="C106" s="5">
        <v>4</v>
      </c>
      <c r="D106" s="5">
        <v>1</v>
      </c>
      <c r="E106" s="5"/>
      <c r="F106" s="66">
        <v>43465</v>
      </c>
    </row>
    <row r="107" spans="1:6" x14ac:dyDescent="0.25">
      <c r="A107" s="5" t="s">
        <v>1340</v>
      </c>
      <c r="B107" s="5" t="s">
        <v>948</v>
      </c>
      <c r="C107" s="5">
        <v>4</v>
      </c>
      <c r="D107" s="5">
        <v>1</v>
      </c>
      <c r="E107" s="5"/>
      <c r="F107" s="66">
        <v>43465</v>
      </c>
    </row>
    <row r="108" spans="1:6" x14ac:dyDescent="0.25">
      <c r="A108" s="5" t="s">
        <v>1342</v>
      </c>
      <c r="B108" s="5" t="s">
        <v>948</v>
      </c>
      <c r="C108" s="5">
        <v>1</v>
      </c>
      <c r="D108" s="5">
        <v>1</v>
      </c>
      <c r="E108" s="5"/>
      <c r="F108" s="66">
        <v>43465</v>
      </c>
    </row>
    <row r="109" spans="1:6" x14ac:dyDescent="0.25">
      <c r="A109" s="5" t="s">
        <v>1344</v>
      </c>
      <c r="B109" s="5" t="s">
        <v>948</v>
      </c>
      <c r="C109" s="5">
        <v>1</v>
      </c>
      <c r="D109" s="5">
        <v>1</v>
      </c>
      <c r="E109" s="5"/>
      <c r="F109" s="66">
        <v>43465</v>
      </c>
    </row>
    <row r="110" spans="1:6" x14ac:dyDescent="0.25">
      <c r="A110" s="5" t="s">
        <v>1346</v>
      </c>
      <c r="B110" s="5" t="s">
        <v>948</v>
      </c>
      <c r="C110" s="5">
        <v>2</v>
      </c>
      <c r="D110" s="5">
        <v>1</v>
      </c>
      <c r="E110" s="5"/>
      <c r="F110" s="66">
        <v>43465</v>
      </c>
    </row>
    <row r="111" spans="1:6" x14ac:dyDescent="0.25">
      <c r="A111" s="5" t="s">
        <v>1348</v>
      </c>
      <c r="B111" s="5" t="s">
        <v>948</v>
      </c>
      <c r="C111" s="5">
        <v>2</v>
      </c>
      <c r="D111" s="5">
        <v>1</v>
      </c>
      <c r="E111" s="5"/>
      <c r="F111" s="66">
        <v>43465</v>
      </c>
    </row>
    <row r="112" spans="1:6" x14ac:dyDescent="0.25">
      <c r="A112" s="5" t="s">
        <v>1350</v>
      </c>
      <c r="B112" s="5" t="s">
        <v>946</v>
      </c>
      <c r="C112" s="5">
        <v>3</v>
      </c>
      <c r="D112" s="5">
        <v>1</v>
      </c>
      <c r="E112" s="5"/>
      <c r="F112" s="66">
        <v>43465</v>
      </c>
    </row>
    <row r="113" spans="1:6" x14ac:dyDescent="0.25">
      <c r="A113" s="5" t="s">
        <v>1352</v>
      </c>
      <c r="B113" s="5" t="s">
        <v>946</v>
      </c>
      <c r="C113" s="5">
        <v>3</v>
      </c>
      <c r="D113" s="5">
        <v>1</v>
      </c>
      <c r="E113" s="5"/>
      <c r="F113" s="66">
        <v>43465</v>
      </c>
    </row>
    <row r="114" spans="1:6" x14ac:dyDescent="0.25">
      <c r="A114" s="5" t="s">
        <v>1354</v>
      </c>
      <c r="B114" s="5" t="s">
        <v>948</v>
      </c>
      <c r="C114" s="5">
        <v>4</v>
      </c>
      <c r="D114" s="5">
        <v>1</v>
      </c>
      <c r="E114" s="5"/>
      <c r="F114" s="66">
        <v>43465</v>
      </c>
    </row>
    <row r="115" spans="1:6" x14ac:dyDescent="0.25">
      <c r="A115" s="5" t="s">
        <v>1356</v>
      </c>
      <c r="B115" s="5" t="s">
        <v>948</v>
      </c>
      <c r="C115" s="5">
        <v>4</v>
      </c>
      <c r="D115" s="5">
        <v>1</v>
      </c>
      <c r="E115" s="5"/>
      <c r="F115" s="66">
        <v>43465</v>
      </c>
    </row>
    <row r="116" spans="1:6" x14ac:dyDescent="0.25">
      <c r="A116" s="5" t="s">
        <v>1358</v>
      </c>
      <c r="B116" s="5" t="s">
        <v>948</v>
      </c>
      <c r="C116" s="5">
        <v>5</v>
      </c>
      <c r="D116" s="5">
        <v>1</v>
      </c>
      <c r="E116" s="5"/>
      <c r="F116" s="66">
        <v>43465</v>
      </c>
    </row>
    <row r="117" spans="1:6" x14ac:dyDescent="0.25">
      <c r="A117" s="5" t="s">
        <v>1360</v>
      </c>
      <c r="B117" s="5" t="s">
        <v>948</v>
      </c>
      <c r="C117" s="5">
        <v>5</v>
      </c>
      <c r="D117" s="5">
        <v>1</v>
      </c>
      <c r="E117" s="5"/>
      <c r="F117" s="66">
        <v>43465</v>
      </c>
    </row>
    <row r="118" spans="1:6" x14ac:dyDescent="0.25">
      <c r="A118" s="5" t="s">
        <v>1362</v>
      </c>
      <c r="B118" s="5" t="s">
        <v>948</v>
      </c>
      <c r="C118" s="5">
        <v>6</v>
      </c>
      <c r="D118" s="5">
        <v>1</v>
      </c>
      <c r="E118" s="5"/>
      <c r="F118" s="66">
        <v>43465</v>
      </c>
    </row>
    <row r="119" spans="1:6" x14ac:dyDescent="0.25">
      <c r="A119" s="5" t="s">
        <v>1364</v>
      </c>
      <c r="B119" s="5" t="s">
        <v>948</v>
      </c>
      <c r="C119" s="5">
        <v>6</v>
      </c>
      <c r="D119" s="5">
        <v>1</v>
      </c>
      <c r="E119" s="5"/>
      <c r="F119" s="66">
        <v>43465</v>
      </c>
    </row>
    <row r="120" spans="1:6" x14ac:dyDescent="0.25">
      <c r="A120" s="5" t="s">
        <v>1366</v>
      </c>
      <c r="B120" s="5" t="s">
        <v>948</v>
      </c>
      <c r="C120" s="5">
        <v>7</v>
      </c>
      <c r="D120" s="5">
        <v>1</v>
      </c>
      <c r="E120" s="5"/>
      <c r="F120" s="66">
        <v>43465</v>
      </c>
    </row>
    <row r="121" spans="1:6" x14ac:dyDescent="0.25">
      <c r="A121" s="5" t="s">
        <v>1368</v>
      </c>
      <c r="B121" s="5" t="s">
        <v>948</v>
      </c>
      <c r="C121" s="5">
        <v>7</v>
      </c>
      <c r="D121" s="5">
        <v>1</v>
      </c>
      <c r="E121" s="5"/>
      <c r="F121" s="66">
        <v>43465</v>
      </c>
    </row>
    <row r="122" spans="1:6" x14ac:dyDescent="0.25">
      <c r="A122" s="5" t="s">
        <v>1370</v>
      </c>
      <c r="B122" s="5" t="s">
        <v>948</v>
      </c>
      <c r="C122" s="5">
        <v>8</v>
      </c>
      <c r="D122" s="5">
        <v>1</v>
      </c>
      <c r="E122" s="5"/>
      <c r="F122" s="66">
        <v>43465</v>
      </c>
    </row>
    <row r="123" spans="1:6" x14ac:dyDescent="0.25">
      <c r="A123" s="5" t="s">
        <v>1372</v>
      </c>
      <c r="B123" s="5" t="s">
        <v>948</v>
      </c>
      <c r="C123" s="5">
        <v>8</v>
      </c>
      <c r="D123" s="5">
        <v>1</v>
      </c>
      <c r="E123" s="5"/>
      <c r="F123" s="66">
        <v>43465</v>
      </c>
    </row>
    <row r="124" spans="1:6" x14ac:dyDescent="0.25">
      <c r="A124" s="5" t="s">
        <v>1374</v>
      </c>
      <c r="B124" s="5" t="s">
        <v>948</v>
      </c>
      <c r="C124" s="5">
        <v>9</v>
      </c>
      <c r="D124" s="5">
        <v>1</v>
      </c>
      <c r="E124" s="5"/>
      <c r="F124" s="66">
        <v>43465</v>
      </c>
    </row>
    <row r="125" spans="1:6" x14ac:dyDescent="0.25">
      <c r="A125" s="5" t="s">
        <v>1376</v>
      </c>
      <c r="B125" s="5" t="s">
        <v>948</v>
      </c>
      <c r="C125" s="5">
        <v>9</v>
      </c>
      <c r="D125" s="5">
        <v>1</v>
      </c>
      <c r="E125" s="5"/>
      <c r="F125" s="66">
        <v>43465</v>
      </c>
    </row>
    <row r="126" spans="1:6" x14ac:dyDescent="0.25">
      <c r="A126" s="5" t="s">
        <v>1378</v>
      </c>
      <c r="B126" s="5" t="s">
        <v>948</v>
      </c>
      <c r="C126" s="5">
        <v>10</v>
      </c>
      <c r="D126" s="5">
        <v>1</v>
      </c>
      <c r="E126" s="5"/>
      <c r="F126" s="66">
        <v>43465</v>
      </c>
    </row>
    <row r="127" spans="1:6" x14ac:dyDescent="0.25">
      <c r="A127" s="5" t="s">
        <v>1380</v>
      </c>
      <c r="B127" s="5" t="s">
        <v>948</v>
      </c>
      <c r="C127" s="5">
        <v>10</v>
      </c>
      <c r="D127" s="5">
        <v>1</v>
      </c>
      <c r="E127" s="5"/>
      <c r="F127" s="66">
        <v>43465</v>
      </c>
    </row>
    <row r="128" spans="1:6" x14ac:dyDescent="0.25">
      <c r="A128" s="5" t="s">
        <v>1382</v>
      </c>
      <c r="B128" s="5" t="s">
        <v>948</v>
      </c>
      <c r="C128" s="5">
        <v>5</v>
      </c>
      <c r="D128" s="5">
        <v>1</v>
      </c>
      <c r="E128" s="5"/>
      <c r="F128" s="66">
        <v>43465</v>
      </c>
    </row>
    <row r="129" spans="1:6" x14ac:dyDescent="0.25">
      <c r="A129" s="5" t="s">
        <v>1384</v>
      </c>
      <c r="B129" s="5" t="s">
        <v>948</v>
      </c>
      <c r="C129" s="5">
        <v>5</v>
      </c>
      <c r="D129" s="5">
        <v>1</v>
      </c>
      <c r="E129" s="5"/>
      <c r="F129" s="66">
        <v>43465</v>
      </c>
    </row>
    <row r="130" spans="1:6" x14ac:dyDescent="0.25">
      <c r="A130" s="5" t="s">
        <v>1386</v>
      </c>
      <c r="B130" s="5" t="s">
        <v>948</v>
      </c>
      <c r="C130" s="5">
        <v>6</v>
      </c>
      <c r="D130" s="5">
        <v>1</v>
      </c>
      <c r="E130" s="5"/>
      <c r="F130" s="66">
        <v>43465</v>
      </c>
    </row>
    <row r="131" spans="1:6" x14ac:dyDescent="0.25">
      <c r="A131" s="5" t="s">
        <v>1388</v>
      </c>
      <c r="B131" s="5" t="s">
        <v>948</v>
      </c>
      <c r="C131" s="5">
        <v>6</v>
      </c>
      <c r="D131" s="5">
        <v>1</v>
      </c>
      <c r="E131" s="5"/>
      <c r="F131" s="66">
        <v>43465</v>
      </c>
    </row>
    <row r="132" spans="1:6" x14ac:dyDescent="0.25">
      <c r="A132" s="5" t="s">
        <v>1390</v>
      </c>
      <c r="B132" s="5" t="s">
        <v>948</v>
      </c>
      <c r="C132" s="5">
        <v>7</v>
      </c>
      <c r="D132" s="5">
        <v>1</v>
      </c>
      <c r="E132" s="5"/>
      <c r="F132" s="66">
        <v>43465</v>
      </c>
    </row>
    <row r="133" spans="1:6" x14ac:dyDescent="0.25">
      <c r="A133" s="5" t="s">
        <v>1392</v>
      </c>
      <c r="B133" s="5" t="s">
        <v>948</v>
      </c>
      <c r="C133" s="5">
        <v>7</v>
      </c>
      <c r="D133" s="5">
        <v>1</v>
      </c>
      <c r="E133" s="5"/>
      <c r="F133" s="66">
        <v>43465</v>
      </c>
    </row>
    <row r="134" spans="1:6" x14ac:dyDescent="0.25">
      <c r="A134" s="5" t="s">
        <v>1394</v>
      </c>
      <c r="B134" s="5" t="s">
        <v>948</v>
      </c>
      <c r="C134" s="5">
        <v>8</v>
      </c>
      <c r="D134" s="5">
        <v>1</v>
      </c>
      <c r="E134" s="5"/>
      <c r="F134" s="66">
        <v>43465</v>
      </c>
    </row>
    <row r="135" spans="1:6" x14ac:dyDescent="0.25">
      <c r="A135" s="5" t="s">
        <v>1396</v>
      </c>
      <c r="B135" s="5" t="s">
        <v>948</v>
      </c>
      <c r="C135" s="5">
        <v>8</v>
      </c>
      <c r="D135" s="5">
        <v>1</v>
      </c>
      <c r="E135" s="5"/>
      <c r="F135" s="66">
        <v>43465</v>
      </c>
    </row>
    <row r="136" spans="1:6" x14ac:dyDescent="0.25">
      <c r="A136" s="5" t="s">
        <v>1398</v>
      </c>
      <c r="B136" s="5" t="s">
        <v>948</v>
      </c>
      <c r="C136" s="5">
        <v>9</v>
      </c>
      <c r="D136" s="5">
        <v>1</v>
      </c>
      <c r="E136" s="5"/>
      <c r="F136" s="66">
        <v>43465</v>
      </c>
    </row>
    <row r="137" spans="1:6" x14ac:dyDescent="0.25">
      <c r="A137" s="5" t="s">
        <v>1400</v>
      </c>
      <c r="B137" s="5" t="s">
        <v>948</v>
      </c>
      <c r="C137" s="5">
        <v>9</v>
      </c>
      <c r="D137" s="5">
        <v>1</v>
      </c>
      <c r="E137" s="5"/>
      <c r="F137" s="66">
        <v>43465</v>
      </c>
    </row>
    <row r="138" spans="1:6" x14ac:dyDescent="0.25">
      <c r="A138" s="5" t="s">
        <v>1402</v>
      </c>
      <c r="B138" s="5" t="s">
        <v>948</v>
      </c>
      <c r="C138" s="5">
        <v>10</v>
      </c>
      <c r="D138" s="5">
        <v>1</v>
      </c>
      <c r="E138" s="5"/>
      <c r="F138" s="66">
        <v>43465</v>
      </c>
    </row>
    <row r="139" spans="1:6" x14ac:dyDescent="0.25">
      <c r="A139" s="5" t="s">
        <v>1404</v>
      </c>
      <c r="B139" s="5" t="s">
        <v>948</v>
      </c>
      <c r="C139" s="5">
        <v>10</v>
      </c>
      <c r="D139" s="5">
        <v>1</v>
      </c>
      <c r="E139" s="5"/>
      <c r="F139" s="66">
        <v>43465</v>
      </c>
    </row>
    <row r="140" spans="1:6" x14ac:dyDescent="0.25">
      <c r="A140" s="5" t="s">
        <v>1406</v>
      </c>
      <c r="B140" s="5" t="s">
        <v>948</v>
      </c>
      <c r="C140" s="5">
        <v>11</v>
      </c>
      <c r="D140" s="5">
        <v>1</v>
      </c>
      <c r="E140" s="5"/>
      <c r="F140" s="66">
        <v>43465</v>
      </c>
    </row>
    <row r="141" spans="1:6" x14ac:dyDescent="0.25">
      <c r="A141" s="5" t="s">
        <v>1408</v>
      </c>
      <c r="B141" s="5" t="s">
        <v>948</v>
      </c>
      <c r="C141" s="5">
        <v>11</v>
      </c>
      <c r="D141" s="5">
        <v>1</v>
      </c>
      <c r="E141" s="5"/>
      <c r="F141" s="66">
        <v>43465</v>
      </c>
    </row>
    <row r="142" spans="1:6" x14ac:dyDescent="0.25">
      <c r="A142" s="5" t="s">
        <v>1410</v>
      </c>
      <c r="B142" s="5" t="s">
        <v>948</v>
      </c>
      <c r="C142" s="5">
        <v>12</v>
      </c>
      <c r="D142" s="5">
        <v>1</v>
      </c>
      <c r="E142" s="5"/>
      <c r="F142" s="66">
        <v>43465</v>
      </c>
    </row>
    <row r="143" spans="1:6" x14ac:dyDescent="0.25">
      <c r="A143" s="5" t="s">
        <v>1412</v>
      </c>
      <c r="B143" s="5" t="s">
        <v>948</v>
      </c>
      <c r="C143" s="5">
        <v>12</v>
      </c>
      <c r="D143" s="5">
        <v>1</v>
      </c>
      <c r="E143" s="5"/>
      <c r="F143" s="66">
        <v>43465</v>
      </c>
    </row>
    <row r="144" spans="1:6" x14ac:dyDescent="0.25">
      <c r="A144" s="5" t="s">
        <v>1414</v>
      </c>
      <c r="B144" s="5" t="s">
        <v>948</v>
      </c>
      <c r="C144" s="5">
        <v>13</v>
      </c>
      <c r="D144" s="5">
        <v>1</v>
      </c>
      <c r="E144" s="5"/>
      <c r="F144" s="66">
        <v>43465</v>
      </c>
    </row>
    <row r="145" spans="1:6" x14ac:dyDescent="0.25">
      <c r="A145" s="5" t="s">
        <v>1416</v>
      </c>
      <c r="B145" s="5" t="s">
        <v>948</v>
      </c>
      <c r="C145" s="5">
        <v>13</v>
      </c>
      <c r="D145" s="5">
        <v>1</v>
      </c>
      <c r="E145" s="5"/>
      <c r="F145" s="66">
        <v>43465</v>
      </c>
    </row>
    <row r="146" spans="1:6" x14ac:dyDescent="0.25">
      <c r="A146" s="5" t="s">
        <v>1418</v>
      </c>
      <c r="B146" s="5" t="s">
        <v>948</v>
      </c>
      <c r="C146" s="5">
        <v>14</v>
      </c>
      <c r="D146" s="5">
        <v>1</v>
      </c>
      <c r="E146" s="5"/>
      <c r="F146" s="66">
        <v>43465</v>
      </c>
    </row>
    <row r="147" spans="1:6" x14ac:dyDescent="0.25">
      <c r="A147" s="5" t="s">
        <v>1420</v>
      </c>
      <c r="B147" s="5" t="s">
        <v>948</v>
      </c>
      <c r="C147" s="5">
        <v>14</v>
      </c>
      <c r="D147" s="5">
        <v>1</v>
      </c>
      <c r="E147" s="5"/>
      <c r="F147" s="66">
        <v>43465</v>
      </c>
    </row>
    <row r="148" spans="1:6" x14ac:dyDescent="0.25">
      <c r="A148" s="5" t="s">
        <v>1422</v>
      </c>
      <c r="B148" s="5" t="s">
        <v>948</v>
      </c>
      <c r="C148" s="5">
        <v>15</v>
      </c>
      <c r="D148" s="5">
        <v>1</v>
      </c>
      <c r="E148" s="5"/>
      <c r="F148" s="66">
        <v>43465</v>
      </c>
    </row>
    <row r="149" spans="1:6" x14ac:dyDescent="0.25">
      <c r="A149" s="5" t="s">
        <v>1424</v>
      </c>
      <c r="B149" s="5" t="s">
        <v>948</v>
      </c>
      <c r="C149" s="5">
        <v>15</v>
      </c>
      <c r="D149" s="5">
        <v>1</v>
      </c>
      <c r="E149" s="5"/>
      <c r="F149" s="66">
        <v>43465</v>
      </c>
    </row>
    <row r="150" spans="1:6" x14ac:dyDescent="0.25">
      <c r="A150" s="5" t="s">
        <v>1426</v>
      </c>
      <c r="B150" s="5" t="s">
        <v>948</v>
      </c>
      <c r="C150" s="5">
        <v>16</v>
      </c>
      <c r="D150" s="5">
        <v>1</v>
      </c>
      <c r="E150" s="5"/>
      <c r="F150" s="66">
        <v>43465</v>
      </c>
    </row>
    <row r="151" spans="1:6" x14ac:dyDescent="0.25">
      <c r="A151" s="5" t="s">
        <v>1428</v>
      </c>
      <c r="B151" s="5" t="s">
        <v>948</v>
      </c>
      <c r="C151" s="5">
        <v>16</v>
      </c>
      <c r="D151" s="5">
        <v>1</v>
      </c>
      <c r="E151" s="5"/>
      <c r="F151" s="66">
        <v>43465</v>
      </c>
    </row>
    <row r="152" spans="1:6" x14ac:dyDescent="0.25">
      <c r="A152" s="5" t="s">
        <v>1430</v>
      </c>
      <c r="B152" s="5" t="s">
        <v>948</v>
      </c>
      <c r="C152" s="5">
        <v>11</v>
      </c>
      <c r="D152" s="5">
        <v>1</v>
      </c>
      <c r="E152" s="5"/>
      <c r="F152" s="66">
        <v>43465</v>
      </c>
    </row>
    <row r="153" spans="1:6" x14ac:dyDescent="0.25">
      <c r="A153" s="5" t="s">
        <v>1432</v>
      </c>
      <c r="B153" s="5" t="s">
        <v>948</v>
      </c>
      <c r="C153" s="5">
        <v>11</v>
      </c>
      <c r="D153" s="5">
        <v>1</v>
      </c>
      <c r="E153" s="5"/>
      <c r="F153" s="66">
        <v>43465</v>
      </c>
    </row>
    <row r="154" spans="1:6" x14ac:dyDescent="0.25">
      <c r="A154" s="5" t="s">
        <v>1434</v>
      </c>
      <c r="B154" s="5" t="s">
        <v>948</v>
      </c>
      <c r="C154" s="5">
        <v>12</v>
      </c>
      <c r="D154" s="5">
        <v>1</v>
      </c>
      <c r="E154" s="5"/>
      <c r="F154" s="66">
        <v>43465</v>
      </c>
    </row>
    <row r="155" spans="1:6" x14ac:dyDescent="0.25">
      <c r="A155" s="5" t="s">
        <v>1436</v>
      </c>
      <c r="B155" s="5" t="s">
        <v>948</v>
      </c>
      <c r="C155" s="5">
        <v>12</v>
      </c>
      <c r="D155" s="5">
        <v>1</v>
      </c>
      <c r="E155" s="5"/>
      <c r="F155" s="66">
        <v>43465</v>
      </c>
    </row>
    <row r="156" spans="1:6" x14ac:dyDescent="0.25">
      <c r="A156" s="5" t="s">
        <v>1438</v>
      </c>
      <c r="B156" s="5" t="s">
        <v>948</v>
      </c>
      <c r="C156" s="5">
        <v>13</v>
      </c>
      <c r="D156" s="5">
        <v>1</v>
      </c>
      <c r="E156" s="5"/>
      <c r="F156" s="66">
        <v>43465</v>
      </c>
    </row>
    <row r="157" spans="1:6" x14ac:dyDescent="0.25">
      <c r="A157" s="5" t="s">
        <v>1440</v>
      </c>
      <c r="B157" s="5" t="s">
        <v>948</v>
      </c>
      <c r="C157" s="5">
        <v>13</v>
      </c>
      <c r="D157" s="5">
        <v>1</v>
      </c>
      <c r="E157" s="5"/>
      <c r="F157" s="66">
        <v>43465</v>
      </c>
    </row>
    <row r="158" spans="1:6" x14ac:dyDescent="0.25">
      <c r="A158" s="5" t="s">
        <v>1442</v>
      </c>
      <c r="B158" s="5" t="s">
        <v>948</v>
      </c>
      <c r="C158" s="5">
        <v>14</v>
      </c>
      <c r="D158" s="5">
        <v>1</v>
      </c>
      <c r="E158" s="5"/>
      <c r="F158" s="66">
        <v>43465</v>
      </c>
    </row>
    <row r="159" spans="1:6" x14ac:dyDescent="0.25">
      <c r="A159" s="5" t="s">
        <v>1444</v>
      </c>
      <c r="B159" s="5" t="s">
        <v>948</v>
      </c>
      <c r="C159" s="5">
        <v>14</v>
      </c>
      <c r="D159" s="5">
        <v>1</v>
      </c>
      <c r="E159" s="5"/>
      <c r="F159" s="66">
        <v>43465</v>
      </c>
    </row>
    <row r="160" spans="1:6" x14ac:dyDescent="0.25">
      <c r="A160" s="5" t="s">
        <v>1446</v>
      </c>
      <c r="B160" s="5" t="s">
        <v>948</v>
      </c>
      <c r="C160" s="5">
        <v>15</v>
      </c>
      <c r="D160" s="5">
        <v>1</v>
      </c>
      <c r="E160" s="5"/>
      <c r="F160" s="66">
        <v>43465</v>
      </c>
    </row>
    <row r="161" spans="1:6" x14ac:dyDescent="0.25">
      <c r="A161" s="5" t="s">
        <v>1448</v>
      </c>
      <c r="B161" s="5" t="s">
        <v>948</v>
      </c>
      <c r="C161" s="5">
        <v>15</v>
      </c>
      <c r="D161" s="5">
        <v>1</v>
      </c>
      <c r="E161" s="5"/>
      <c r="F161" s="66">
        <v>43465</v>
      </c>
    </row>
    <row r="162" spans="1:6" x14ac:dyDescent="0.25">
      <c r="A162" s="5" t="s">
        <v>1450</v>
      </c>
      <c r="B162" s="5" t="s">
        <v>948</v>
      </c>
      <c r="C162" s="5">
        <v>16</v>
      </c>
      <c r="D162" s="5">
        <v>1</v>
      </c>
      <c r="E162" s="5"/>
      <c r="F162" s="66">
        <v>43465</v>
      </c>
    </row>
    <row r="163" spans="1:6" x14ac:dyDescent="0.25">
      <c r="A163" s="5" t="s">
        <v>1452</v>
      </c>
      <c r="B163" s="5" t="s">
        <v>948</v>
      </c>
      <c r="C163" s="5">
        <v>16</v>
      </c>
      <c r="D163" s="5">
        <v>1</v>
      </c>
      <c r="E163" s="5"/>
      <c r="F163" s="66">
        <v>43465</v>
      </c>
    </row>
    <row r="164" spans="1:6" x14ac:dyDescent="0.25">
      <c r="A164" s="5" t="s">
        <v>1454</v>
      </c>
      <c r="B164" s="5" t="s">
        <v>948</v>
      </c>
      <c r="C164" s="5">
        <v>17</v>
      </c>
      <c r="D164" s="5">
        <v>0</v>
      </c>
      <c r="E164" s="5"/>
      <c r="F164" s="66">
        <v>43465</v>
      </c>
    </row>
    <row r="165" spans="1:6" x14ac:dyDescent="0.25">
      <c r="A165" s="5" t="s">
        <v>1456</v>
      </c>
      <c r="B165" s="5" t="s">
        <v>948</v>
      </c>
      <c r="C165" s="5">
        <v>17</v>
      </c>
      <c r="D165" s="5">
        <v>0</v>
      </c>
      <c r="E165" s="5"/>
      <c r="F165" s="66">
        <v>43465</v>
      </c>
    </row>
    <row r="166" spans="1:6" x14ac:dyDescent="0.25">
      <c r="A166" s="5" t="s">
        <v>1458</v>
      </c>
      <c r="B166" s="5" t="s">
        <v>948</v>
      </c>
      <c r="C166" s="5">
        <v>17</v>
      </c>
      <c r="D166" s="5">
        <v>0</v>
      </c>
      <c r="E166" s="5"/>
      <c r="F166" s="66">
        <v>43465</v>
      </c>
    </row>
    <row r="167" spans="1:6" x14ac:dyDescent="0.25">
      <c r="A167" s="5" t="s">
        <v>1460</v>
      </c>
      <c r="B167" s="5" t="s">
        <v>948</v>
      </c>
      <c r="C167" s="5">
        <v>17</v>
      </c>
      <c r="D167" s="5">
        <v>0</v>
      </c>
      <c r="E167" s="5"/>
      <c r="F167" s="66">
        <v>43465</v>
      </c>
    </row>
    <row r="168" spans="1:6" x14ac:dyDescent="0.25">
      <c r="A168" s="5" t="s">
        <v>1462</v>
      </c>
      <c r="B168" s="5" t="s">
        <v>948</v>
      </c>
      <c r="C168" s="5">
        <v>18</v>
      </c>
      <c r="D168" s="5">
        <v>1</v>
      </c>
      <c r="E168" s="5"/>
      <c r="F168" s="66">
        <v>43465</v>
      </c>
    </row>
    <row r="169" spans="1:6" x14ac:dyDescent="0.25">
      <c r="A169" s="5" t="s">
        <v>1464</v>
      </c>
      <c r="B169" s="5" t="s">
        <v>948</v>
      </c>
      <c r="C169" s="5">
        <v>18</v>
      </c>
      <c r="D169" s="5">
        <v>1</v>
      </c>
      <c r="E169" s="5"/>
      <c r="F169" s="66">
        <v>43465</v>
      </c>
    </row>
    <row r="170" spans="1:6" x14ac:dyDescent="0.25">
      <c r="A170" s="5" t="s">
        <v>1466</v>
      </c>
      <c r="B170" s="5" t="s">
        <v>948</v>
      </c>
      <c r="C170" s="5">
        <v>18</v>
      </c>
      <c r="D170" s="5">
        <v>1</v>
      </c>
      <c r="E170" s="5"/>
      <c r="F170" s="66">
        <v>43465</v>
      </c>
    </row>
    <row r="171" spans="1:6" x14ac:dyDescent="0.25">
      <c r="A171" s="5" t="s">
        <v>1468</v>
      </c>
      <c r="B171" s="5" t="s">
        <v>948</v>
      </c>
      <c r="C171" s="5">
        <v>18</v>
      </c>
      <c r="D171" s="5">
        <v>1</v>
      </c>
      <c r="E171" s="5"/>
      <c r="F171" s="66">
        <v>43465</v>
      </c>
    </row>
    <row r="172" spans="1:6" x14ac:dyDescent="0.25">
      <c r="A172" s="5" t="s">
        <v>1470</v>
      </c>
      <c r="B172" s="5" t="s">
        <v>948</v>
      </c>
      <c r="C172" s="5">
        <v>1</v>
      </c>
      <c r="D172" s="5">
        <v>0</v>
      </c>
      <c r="E172" s="5"/>
      <c r="F172" s="66">
        <v>43465</v>
      </c>
    </row>
    <row r="173" spans="1:6" x14ac:dyDescent="0.25">
      <c r="A173" s="5" t="s">
        <v>1472</v>
      </c>
      <c r="B173" s="5" t="s">
        <v>948</v>
      </c>
      <c r="C173" s="5">
        <v>1</v>
      </c>
      <c r="D173" s="5">
        <v>0</v>
      </c>
      <c r="E173" s="5"/>
      <c r="F173" s="66">
        <v>43465</v>
      </c>
    </row>
    <row r="174" spans="1:6" x14ac:dyDescent="0.25">
      <c r="A174" s="5" t="s">
        <v>1474</v>
      </c>
      <c r="B174" s="5" t="s">
        <v>948</v>
      </c>
      <c r="C174" s="5">
        <v>15</v>
      </c>
      <c r="D174" s="5">
        <v>0</v>
      </c>
      <c r="E174" s="5"/>
      <c r="F174" s="66">
        <v>43465</v>
      </c>
    </row>
    <row r="175" spans="1:6" x14ac:dyDescent="0.25">
      <c r="A175" s="5" t="s">
        <v>1476</v>
      </c>
      <c r="B175" s="5" t="s">
        <v>948</v>
      </c>
      <c r="C175" s="5">
        <v>15</v>
      </c>
      <c r="D175" s="5">
        <v>0</v>
      </c>
      <c r="E175" s="5"/>
      <c r="F175" s="66">
        <v>43465</v>
      </c>
    </row>
    <row r="176" spans="1:6" x14ac:dyDescent="0.25">
      <c r="A176" s="5" t="s">
        <v>1478</v>
      </c>
      <c r="B176" s="5" t="s">
        <v>948</v>
      </c>
      <c r="C176" s="5">
        <v>1</v>
      </c>
      <c r="D176" s="5">
        <v>1</v>
      </c>
      <c r="E176" s="5"/>
      <c r="F176" s="66">
        <v>43465</v>
      </c>
    </row>
    <row r="177" spans="1:6" x14ac:dyDescent="0.25">
      <c r="A177" s="5" t="s">
        <v>1480</v>
      </c>
      <c r="B177" s="5" t="s">
        <v>948</v>
      </c>
      <c r="C177" s="5">
        <v>1</v>
      </c>
      <c r="D177" s="5">
        <v>1</v>
      </c>
      <c r="E177" s="5"/>
      <c r="F177" s="66">
        <v>43465</v>
      </c>
    </row>
    <row r="178" spans="1:6" x14ac:dyDescent="0.25">
      <c r="A178" s="5" t="s">
        <v>1482</v>
      </c>
      <c r="B178" s="5" t="s">
        <v>948</v>
      </c>
      <c r="C178" s="5">
        <v>2</v>
      </c>
      <c r="D178" s="5">
        <v>1</v>
      </c>
      <c r="E178" s="5"/>
      <c r="F178" s="66">
        <v>43465</v>
      </c>
    </row>
    <row r="179" spans="1:6" x14ac:dyDescent="0.25">
      <c r="A179" s="5" t="s">
        <v>1484</v>
      </c>
      <c r="B179" s="5" t="s">
        <v>948</v>
      </c>
      <c r="C179" s="5">
        <v>2</v>
      </c>
      <c r="D179" s="5">
        <v>1</v>
      </c>
      <c r="E179" s="5"/>
      <c r="F179" s="66">
        <v>43465</v>
      </c>
    </row>
    <row r="180" spans="1:6" x14ac:dyDescent="0.25">
      <c r="A180" s="5" t="s">
        <v>1486</v>
      </c>
      <c r="B180" s="5" t="s">
        <v>946</v>
      </c>
      <c r="C180" s="5">
        <v>3</v>
      </c>
      <c r="D180" s="5">
        <v>1</v>
      </c>
      <c r="E180" s="5"/>
      <c r="F180" s="66">
        <v>43465</v>
      </c>
    </row>
    <row r="181" spans="1:6" x14ac:dyDescent="0.25">
      <c r="A181" s="5" t="s">
        <v>1488</v>
      </c>
      <c r="B181" s="5" t="s">
        <v>946</v>
      </c>
      <c r="C181" s="5">
        <v>3</v>
      </c>
      <c r="D181" s="5">
        <v>1</v>
      </c>
      <c r="E181" s="5"/>
      <c r="F181" s="66">
        <v>43465</v>
      </c>
    </row>
    <row r="182" spans="1:6" x14ac:dyDescent="0.25">
      <c r="A182" s="5" t="s">
        <v>1490</v>
      </c>
      <c r="B182" s="5" t="s">
        <v>948</v>
      </c>
      <c r="C182" s="5">
        <v>4</v>
      </c>
      <c r="D182" s="5">
        <v>1</v>
      </c>
      <c r="E182" s="5"/>
      <c r="F182" s="66">
        <v>43465</v>
      </c>
    </row>
    <row r="183" spans="1:6" x14ac:dyDescent="0.25">
      <c r="A183" s="5" t="s">
        <v>1492</v>
      </c>
      <c r="B183" s="5" t="s">
        <v>948</v>
      </c>
      <c r="C183" s="5">
        <v>4</v>
      </c>
      <c r="D183" s="5">
        <v>1</v>
      </c>
      <c r="E183" s="5"/>
      <c r="F183" s="66">
        <v>43465</v>
      </c>
    </row>
    <row r="184" spans="1:6" x14ac:dyDescent="0.25">
      <c r="A184" s="5" t="s">
        <v>1494</v>
      </c>
      <c r="B184" s="5" t="s">
        <v>948</v>
      </c>
      <c r="C184" s="5">
        <v>1</v>
      </c>
      <c r="D184" s="5">
        <v>1</v>
      </c>
      <c r="E184" s="5"/>
      <c r="F184" s="66">
        <v>43465</v>
      </c>
    </row>
    <row r="185" spans="1:6" x14ac:dyDescent="0.25">
      <c r="A185" s="5" t="s">
        <v>1496</v>
      </c>
      <c r="B185" s="5" t="s">
        <v>948</v>
      </c>
      <c r="C185" s="5">
        <v>1</v>
      </c>
      <c r="D185" s="5">
        <v>1</v>
      </c>
      <c r="E185" s="5"/>
      <c r="F185" s="66">
        <v>43465</v>
      </c>
    </row>
    <row r="186" spans="1:6" x14ac:dyDescent="0.25">
      <c r="A186" s="5" t="s">
        <v>1498</v>
      </c>
      <c r="B186" s="5" t="s">
        <v>948</v>
      </c>
      <c r="C186" s="5">
        <v>2</v>
      </c>
      <c r="D186" s="5">
        <v>1</v>
      </c>
      <c r="E186" s="5"/>
      <c r="F186" s="66">
        <v>43465</v>
      </c>
    </row>
    <row r="187" spans="1:6" x14ac:dyDescent="0.25">
      <c r="A187" s="5" t="s">
        <v>1500</v>
      </c>
      <c r="B187" s="5" t="s">
        <v>948</v>
      </c>
      <c r="C187" s="5">
        <v>2</v>
      </c>
      <c r="D187" s="5">
        <v>1</v>
      </c>
      <c r="E187" s="5"/>
      <c r="F187" s="66">
        <v>43465</v>
      </c>
    </row>
    <row r="188" spans="1:6" x14ac:dyDescent="0.25">
      <c r="A188" s="5" t="s">
        <v>1502</v>
      </c>
      <c r="B188" s="5" t="s">
        <v>946</v>
      </c>
      <c r="C188" s="5">
        <v>3</v>
      </c>
      <c r="D188" s="5">
        <v>1</v>
      </c>
      <c r="E188" s="5"/>
      <c r="F188" s="66">
        <v>43465</v>
      </c>
    </row>
    <row r="189" spans="1:6" x14ac:dyDescent="0.25">
      <c r="A189" s="5" t="s">
        <v>1504</v>
      </c>
      <c r="B189" s="5" t="s">
        <v>946</v>
      </c>
      <c r="C189" s="5">
        <v>3</v>
      </c>
      <c r="D189" s="5">
        <v>1</v>
      </c>
      <c r="E189" s="5"/>
      <c r="F189" s="66">
        <v>43465</v>
      </c>
    </row>
    <row r="190" spans="1:6" x14ac:dyDescent="0.25">
      <c r="A190" s="5" t="s">
        <v>1506</v>
      </c>
      <c r="B190" s="5" t="s">
        <v>948</v>
      </c>
      <c r="C190" s="5">
        <v>4</v>
      </c>
      <c r="D190" s="5">
        <v>1</v>
      </c>
      <c r="E190" s="5"/>
      <c r="F190" s="66">
        <v>43465</v>
      </c>
    </row>
    <row r="191" spans="1:6" x14ac:dyDescent="0.25">
      <c r="A191" s="5" t="s">
        <v>1508</v>
      </c>
      <c r="B191" s="5" t="s">
        <v>948</v>
      </c>
      <c r="C191" s="5">
        <v>4</v>
      </c>
      <c r="D191" s="5">
        <v>1</v>
      </c>
      <c r="E191" s="5"/>
      <c r="F191" s="66">
        <v>43465</v>
      </c>
    </row>
    <row r="192" spans="1:6" x14ac:dyDescent="0.25">
      <c r="A192" s="5" t="s">
        <v>1510</v>
      </c>
      <c r="B192" s="5" t="s">
        <v>948</v>
      </c>
      <c r="C192" s="5">
        <v>5</v>
      </c>
      <c r="D192" s="5">
        <v>1</v>
      </c>
      <c r="E192" s="5"/>
      <c r="F192" s="66">
        <v>43465</v>
      </c>
    </row>
    <row r="193" spans="1:6" x14ac:dyDescent="0.25">
      <c r="A193" s="5" t="s">
        <v>1512</v>
      </c>
      <c r="B193" s="5" t="s">
        <v>948</v>
      </c>
      <c r="C193" s="5">
        <v>5</v>
      </c>
      <c r="D193" s="5">
        <v>1</v>
      </c>
      <c r="E193" s="5"/>
      <c r="F193" s="66">
        <v>43465</v>
      </c>
    </row>
    <row r="194" spans="1:6" x14ac:dyDescent="0.25">
      <c r="A194" s="5" t="s">
        <v>1514</v>
      </c>
      <c r="B194" s="5" t="s">
        <v>948</v>
      </c>
      <c r="C194" s="5">
        <v>6</v>
      </c>
      <c r="D194" s="5">
        <v>1</v>
      </c>
      <c r="E194" s="5"/>
      <c r="F194" s="66">
        <v>43465</v>
      </c>
    </row>
    <row r="195" spans="1:6" x14ac:dyDescent="0.25">
      <c r="A195" s="5" t="s">
        <v>1516</v>
      </c>
      <c r="B195" s="5" t="s">
        <v>948</v>
      </c>
      <c r="C195" s="5">
        <v>6</v>
      </c>
      <c r="D195" s="5">
        <v>1</v>
      </c>
      <c r="E195" s="5"/>
      <c r="F195" s="66">
        <v>43465</v>
      </c>
    </row>
    <row r="196" spans="1:6" x14ac:dyDescent="0.25">
      <c r="A196" s="5" t="s">
        <v>1518</v>
      </c>
      <c r="B196" s="5" t="s">
        <v>948</v>
      </c>
      <c r="C196" s="5">
        <v>7</v>
      </c>
      <c r="D196" s="5">
        <v>1</v>
      </c>
      <c r="E196" s="5"/>
      <c r="F196" s="66">
        <v>43465</v>
      </c>
    </row>
    <row r="197" spans="1:6" x14ac:dyDescent="0.25">
      <c r="A197" s="5" t="s">
        <v>1520</v>
      </c>
      <c r="B197" s="5" t="s">
        <v>948</v>
      </c>
      <c r="C197" s="5">
        <v>7</v>
      </c>
      <c r="D197" s="5">
        <v>1</v>
      </c>
      <c r="E197" s="5"/>
      <c r="F197" s="66">
        <v>43465</v>
      </c>
    </row>
    <row r="198" spans="1:6" x14ac:dyDescent="0.25">
      <c r="A198" s="5" t="s">
        <v>1522</v>
      </c>
      <c r="B198" s="5" t="s">
        <v>948</v>
      </c>
      <c r="C198" s="5">
        <v>8</v>
      </c>
      <c r="D198" s="5">
        <v>1</v>
      </c>
      <c r="E198" s="5"/>
      <c r="F198" s="66">
        <v>43465</v>
      </c>
    </row>
    <row r="199" spans="1:6" x14ac:dyDescent="0.25">
      <c r="A199" s="5" t="s">
        <v>1524</v>
      </c>
      <c r="B199" s="5" t="s">
        <v>948</v>
      </c>
      <c r="C199" s="5">
        <v>8</v>
      </c>
      <c r="D199" s="5">
        <v>1</v>
      </c>
      <c r="E199" s="5"/>
      <c r="F199" s="66">
        <v>43465</v>
      </c>
    </row>
    <row r="200" spans="1:6" x14ac:dyDescent="0.25">
      <c r="A200" s="5" t="s">
        <v>1526</v>
      </c>
      <c r="B200" s="5" t="s">
        <v>948</v>
      </c>
      <c r="C200" s="5">
        <v>9</v>
      </c>
      <c r="D200" s="5">
        <v>1</v>
      </c>
      <c r="E200" s="5"/>
      <c r="F200" s="66">
        <v>43465</v>
      </c>
    </row>
    <row r="201" spans="1:6" x14ac:dyDescent="0.25">
      <c r="A201" s="5" t="s">
        <v>1528</v>
      </c>
      <c r="B201" s="5" t="s">
        <v>948</v>
      </c>
      <c r="C201" s="5">
        <v>9</v>
      </c>
      <c r="D201" s="5">
        <v>1</v>
      </c>
      <c r="E201" s="5"/>
      <c r="F201" s="66">
        <v>43465</v>
      </c>
    </row>
    <row r="202" spans="1:6" x14ac:dyDescent="0.25">
      <c r="A202" s="5" t="s">
        <v>1530</v>
      </c>
      <c r="B202" s="5" t="s">
        <v>948</v>
      </c>
      <c r="C202" s="5">
        <v>10</v>
      </c>
      <c r="D202" s="5">
        <v>1</v>
      </c>
      <c r="E202" s="5"/>
      <c r="F202" s="66">
        <v>43465</v>
      </c>
    </row>
    <row r="203" spans="1:6" x14ac:dyDescent="0.25">
      <c r="A203" s="5" t="s">
        <v>1532</v>
      </c>
      <c r="B203" s="5" t="s">
        <v>948</v>
      </c>
      <c r="C203" s="5">
        <v>10</v>
      </c>
      <c r="D203" s="5">
        <v>1</v>
      </c>
      <c r="E203" s="5"/>
      <c r="F203" s="66">
        <v>43465</v>
      </c>
    </row>
    <row r="204" spans="1:6" x14ac:dyDescent="0.25">
      <c r="A204" s="5" t="s">
        <v>1534</v>
      </c>
      <c r="B204" s="5" t="s">
        <v>948</v>
      </c>
      <c r="C204" s="5">
        <v>5</v>
      </c>
      <c r="D204" s="5">
        <v>1</v>
      </c>
      <c r="E204" s="5"/>
      <c r="F204" s="66">
        <v>43465</v>
      </c>
    </row>
    <row r="205" spans="1:6" x14ac:dyDescent="0.25">
      <c r="A205" s="5" t="s">
        <v>1536</v>
      </c>
      <c r="B205" s="5" t="s">
        <v>948</v>
      </c>
      <c r="C205" s="5">
        <v>5</v>
      </c>
      <c r="D205" s="5">
        <v>1</v>
      </c>
      <c r="E205" s="5"/>
      <c r="F205" s="66">
        <v>43465</v>
      </c>
    </row>
    <row r="206" spans="1:6" x14ac:dyDescent="0.25">
      <c r="A206" s="5" t="s">
        <v>1538</v>
      </c>
      <c r="B206" s="5" t="s">
        <v>948</v>
      </c>
      <c r="C206" s="5">
        <v>6</v>
      </c>
      <c r="D206" s="5">
        <v>1</v>
      </c>
      <c r="E206" s="5"/>
      <c r="F206" s="66">
        <v>43465</v>
      </c>
    </row>
    <row r="207" spans="1:6" x14ac:dyDescent="0.25">
      <c r="A207" s="5" t="s">
        <v>1540</v>
      </c>
      <c r="B207" s="5" t="s">
        <v>948</v>
      </c>
      <c r="C207" s="5">
        <v>6</v>
      </c>
      <c r="D207" s="5">
        <v>1</v>
      </c>
      <c r="E207" s="5"/>
      <c r="F207" s="66">
        <v>43465</v>
      </c>
    </row>
    <row r="208" spans="1:6" x14ac:dyDescent="0.25">
      <c r="A208" s="5" t="s">
        <v>1542</v>
      </c>
      <c r="B208" s="5" t="s">
        <v>948</v>
      </c>
      <c r="C208" s="5">
        <v>7</v>
      </c>
      <c r="D208" s="5">
        <v>1</v>
      </c>
      <c r="E208" s="5"/>
      <c r="F208" s="66">
        <v>43465</v>
      </c>
    </row>
    <row r="209" spans="1:6" x14ac:dyDescent="0.25">
      <c r="A209" s="5" t="s">
        <v>1544</v>
      </c>
      <c r="B209" s="5" t="s">
        <v>948</v>
      </c>
      <c r="C209" s="5">
        <v>7</v>
      </c>
      <c r="D209" s="5">
        <v>1</v>
      </c>
      <c r="E209" s="5"/>
      <c r="F209" s="66">
        <v>43465</v>
      </c>
    </row>
    <row r="210" spans="1:6" x14ac:dyDescent="0.25">
      <c r="A210" s="5" t="s">
        <v>1546</v>
      </c>
      <c r="B210" s="5" t="s">
        <v>948</v>
      </c>
      <c r="C210" s="5">
        <v>8</v>
      </c>
      <c r="D210" s="5">
        <v>1</v>
      </c>
      <c r="E210" s="5"/>
      <c r="F210" s="66">
        <v>43465</v>
      </c>
    </row>
    <row r="211" spans="1:6" x14ac:dyDescent="0.25">
      <c r="A211" s="5" t="s">
        <v>1548</v>
      </c>
      <c r="B211" s="5" t="s">
        <v>948</v>
      </c>
      <c r="C211" s="5">
        <v>8</v>
      </c>
      <c r="D211" s="5">
        <v>1</v>
      </c>
      <c r="E211" s="5"/>
      <c r="F211" s="66">
        <v>43465</v>
      </c>
    </row>
    <row r="212" spans="1:6" x14ac:dyDescent="0.25">
      <c r="A212" s="5" t="s">
        <v>1550</v>
      </c>
      <c r="B212" s="5" t="s">
        <v>948</v>
      </c>
      <c r="C212" s="5">
        <v>9</v>
      </c>
      <c r="D212" s="5">
        <v>1</v>
      </c>
      <c r="E212" s="5"/>
      <c r="F212" s="66">
        <v>43465</v>
      </c>
    </row>
    <row r="213" spans="1:6" x14ac:dyDescent="0.25">
      <c r="A213" s="5" t="s">
        <v>1552</v>
      </c>
      <c r="B213" s="5" t="s">
        <v>948</v>
      </c>
      <c r="C213" s="5">
        <v>9</v>
      </c>
      <c r="D213" s="5">
        <v>1</v>
      </c>
      <c r="E213" s="5"/>
      <c r="F213" s="66">
        <v>43465</v>
      </c>
    </row>
    <row r="214" spans="1:6" x14ac:dyDescent="0.25">
      <c r="A214" s="5" t="s">
        <v>1554</v>
      </c>
      <c r="B214" s="5" t="s">
        <v>948</v>
      </c>
      <c r="C214" s="5">
        <v>10</v>
      </c>
      <c r="D214" s="5">
        <v>1</v>
      </c>
      <c r="E214" s="5"/>
      <c r="F214" s="66">
        <v>43465</v>
      </c>
    </row>
    <row r="215" spans="1:6" x14ac:dyDescent="0.25">
      <c r="A215" s="5" t="s">
        <v>1556</v>
      </c>
      <c r="B215" s="5" t="s">
        <v>948</v>
      </c>
      <c r="C215" s="5">
        <v>10</v>
      </c>
      <c r="D215" s="5">
        <v>1</v>
      </c>
      <c r="E215" s="5"/>
      <c r="F215" s="66">
        <v>43465</v>
      </c>
    </row>
    <row r="216" spans="1:6" x14ac:dyDescent="0.25">
      <c r="A216" s="5" t="s">
        <v>1558</v>
      </c>
      <c r="B216" s="5" t="s">
        <v>948</v>
      </c>
      <c r="C216" s="5">
        <v>11</v>
      </c>
      <c r="D216" s="5">
        <v>1</v>
      </c>
      <c r="E216" s="5"/>
      <c r="F216" s="66">
        <v>43465</v>
      </c>
    </row>
    <row r="217" spans="1:6" x14ac:dyDescent="0.25">
      <c r="A217" s="5" t="s">
        <v>1560</v>
      </c>
      <c r="B217" s="5" t="s">
        <v>948</v>
      </c>
      <c r="C217" s="5">
        <v>11</v>
      </c>
      <c r="D217" s="5">
        <v>1</v>
      </c>
      <c r="E217" s="5"/>
      <c r="F217" s="66">
        <v>43465</v>
      </c>
    </row>
    <row r="218" spans="1:6" x14ac:dyDescent="0.25">
      <c r="A218" s="5" t="s">
        <v>1562</v>
      </c>
      <c r="B218" s="5" t="s">
        <v>948</v>
      </c>
      <c r="C218" s="5">
        <v>12</v>
      </c>
      <c r="D218" s="5">
        <v>1</v>
      </c>
      <c r="E218" s="5"/>
      <c r="F218" s="66">
        <v>43465</v>
      </c>
    </row>
    <row r="219" spans="1:6" x14ac:dyDescent="0.25">
      <c r="A219" s="5" t="s">
        <v>1564</v>
      </c>
      <c r="B219" s="5" t="s">
        <v>948</v>
      </c>
      <c r="C219" s="5">
        <v>12</v>
      </c>
      <c r="D219" s="5">
        <v>1</v>
      </c>
      <c r="E219" s="5"/>
      <c r="F219" s="66">
        <v>43465</v>
      </c>
    </row>
    <row r="220" spans="1:6" x14ac:dyDescent="0.25">
      <c r="A220" s="5" t="s">
        <v>1566</v>
      </c>
      <c r="B220" s="5" t="s">
        <v>948</v>
      </c>
      <c r="C220" s="5">
        <v>13</v>
      </c>
      <c r="D220" s="5">
        <v>1</v>
      </c>
      <c r="E220" s="5"/>
      <c r="F220" s="66">
        <v>43465</v>
      </c>
    </row>
    <row r="221" spans="1:6" x14ac:dyDescent="0.25">
      <c r="A221" s="5" t="s">
        <v>1568</v>
      </c>
      <c r="B221" s="5" t="s">
        <v>948</v>
      </c>
      <c r="C221" s="5">
        <v>13</v>
      </c>
      <c r="D221" s="5">
        <v>1</v>
      </c>
      <c r="E221" s="5"/>
      <c r="F221" s="66">
        <v>43465</v>
      </c>
    </row>
    <row r="222" spans="1:6" x14ac:dyDescent="0.25">
      <c r="A222" s="5" t="s">
        <v>1570</v>
      </c>
      <c r="B222" s="5" t="s">
        <v>948</v>
      </c>
      <c r="C222" s="5">
        <v>14</v>
      </c>
      <c r="D222" s="5">
        <v>1</v>
      </c>
      <c r="E222" s="5"/>
      <c r="F222" s="66">
        <v>43465</v>
      </c>
    </row>
    <row r="223" spans="1:6" x14ac:dyDescent="0.25">
      <c r="A223" s="5" t="s">
        <v>1572</v>
      </c>
      <c r="B223" s="5" t="s">
        <v>948</v>
      </c>
      <c r="C223" s="5">
        <v>14</v>
      </c>
      <c r="D223" s="5">
        <v>1</v>
      </c>
      <c r="E223" s="5"/>
      <c r="F223" s="66">
        <v>43465</v>
      </c>
    </row>
    <row r="224" spans="1:6" x14ac:dyDescent="0.25">
      <c r="A224" s="5" t="s">
        <v>1574</v>
      </c>
      <c r="B224" s="5" t="s">
        <v>948</v>
      </c>
      <c r="C224" s="5">
        <v>15</v>
      </c>
      <c r="D224" s="5">
        <v>1</v>
      </c>
      <c r="E224" s="5"/>
      <c r="F224" s="66">
        <v>43465</v>
      </c>
    </row>
    <row r="225" spans="1:6" x14ac:dyDescent="0.25">
      <c r="A225" s="5" t="s">
        <v>1576</v>
      </c>
      <c r="B225" s="5" t="s">
        <v>948</v>
      </c>
      <c r="C225" s="5">
        <v>15</v>
      </c>
      <c r="D225" s="5">
        <v>1</v>
      </c>
      <c r="E225" s="5"/>
      <c r="F225" s="66">
        <v>43465</v>
      </c>
    </row>
    <row r="226" spans="1:6" x14ac:dyDescent="0.25">
      <c r="A226" s="5" t="s">
        <v>1578</v>
      </c>
      <c r="B226" s="5" t="s">
        <v>948</v>
      </c>
      <c r="C226" s="5">
        <v>16</v>
      </c>
      <c r="D226" s="5">
        <v>1</v>
      </c>
      <c r="E226" s="5"/>
      <c r="F226" s="66">
        <v>43465</v>
      </c>
    </row>
    <row r="227" spans="1:6" x14ac:dyDescent="0.25">
      <c r="A227" s="5" t="s">
        <v>1580</v>
      </c>
      <c r="B227" s="5" t="s">
        <v>948</v>
      </c>
      <c r="C227" s="5">
        <v>16</v>
      </c>
      <c r="D227" s="5">
        <v>1</v>
      </c>
      <c r="E227" s="5"/>
      <c r="F227" s="66">
        <v>43465</v>
      </c>
    </row>
    <row r="228" spans="1:6" x14ac:dyDescent="0.25">
      <c r="A228" s="5" t="s">
        <v>1582</v>
      </c>
      <c r="B228" s="5" t="s">
        <v>948</v>
      </c>
      <c r="C228" s="5">
        <v>11</v>
      </c>
      <c r="D228" s="5">
        <v>1</v>
      </c>
      <c r="E228" s="5"/>
      <c r="F228" s="66">
        <v>43465</v>
      </c>
    </row>
    <row r="229" spans="1:6" x14ac:dyDescent="0.25">
      <c r="A229" s="5" t="s">
        <v>1584</v>
      </c>
      <c r="B229" s="5" t="s">
        <v>948</v>
      </c>
      <c r="C229" s="5">
        <v>11</v>
      </c>
      <c r="D229" s="5">
        <v>1</v>
      </c>
      <c r="E229" s="5"/>
      <c r="F229" s="66">
        <v>43465</v>
      </c>
    </row>
    <row r="230" spans="1:6" x14ac:dyDescent="0.25">
      <c r="A230" s="5" t="s">
        <v>1586</v>
      </c>
      <c r="B230" s="5" t="s">
        <v>948</v>
      </c>
      <c r="C230" s="5">
        <v>12</v>
      </c>
      <c r="D230" s="5">
        <v>1</v>
      </c>
      <c r="E230" s="5"/>
      <c r="F230" s="66">
        <v>43465</v>
      </c>
    </row>
    <row r="231" spans="1:6" x14ac:dyDescent="0.25">
      <c r="A231" s="5" t="s">
        <v>1588</v>
      </c>
      <c r="B231" s="5" t="s">
        <v>948</v>
      </c>
      <c r="C231" s="5">
        <v>12</v>
      </c>
      <c r="D231" s="5">
        <v>1</v>
      </c>
      <c r="E231" s="5"/>
      <c r="F231" s="66">
        <v>43465</v>
      </c>
    </row>
    <row r="232" spans="1:6" x14ac:dyDescent="0.25">
      <c r="A232" s="5" t="s">
        <v>1590</v>
      </c>
      <c r="B232" s="5" t="s">
        <v>948</v>
      </c>
      <c r="C232" s="5">
        <v>13</v>
      </c>
      <c r="D232" s="5">
        <v>1</v>
      </c>
      <c r="E232" s="5"/>
      <c r="F232" s="66">
        <v>43465</v>
      </c>
    </row>
    <row r="233" spans="1:6" x14ac:dyDescent="0.25">
      <c r="A233" s="5" t="s">
        <v>1592</v>
      </c>
      <c r="B233" s="5" t="s">
        <v>948</v>
      </c>
      <c r="C233" s="5">
        <v>13</v>
      </c>
      <c r="D233" s="5">
        <v>1</v>
      </c>
      <c r="E233" s="5"/>
      <c r="F233" s="66">
        <v>43465</v>
      </c>
    </row>
    <row r="234" spans="1:6" x14ac:dyDescent="0.25">
      <c r="A234" s="5" t="s">
        <v>1594</v>
      </c>
      <c r="B234" s="5" t="s">
        <v>948</v>
      </c>
      <c r="C234" s="5">
        <v>14</v>
      </c>
      <c r="D234" s="5">
        <v>1</v>
      </c>
      <c r="E234" s="5"/>
      <c r="F234" s="66">
        <v>43465</v>
      </c>
    </row>
    <row r="235" spans="1:6" x14ac:dyDescent="0.25">
      <c r="A235" s="5" t="s">
        <v>1596</v>
      </c>
      <c r="B235" s="5" t="s">
        <v>948</v>
      </c>
      <c r="C235" s="5">
        <v>14</v>
      </c>
      <c r="D235" s="5">
        <v>1</v>
      </c>
      <c r="E235" s="5"/>
      <c r="F235" s="66">
        <v>43465</v>
      </c>
    </row>
    <row r="236" spans="1:6" x14ac:dyDescent="0.25">
      <c r="A236" s="5" t="s">
        <v>1598</v>
      </c>
      <c r="B236" s="5" t="s">
        <v>948</v>
      </c>
      <c r="C236" s="5">
        <v>15</v>
      </c>
      <c r="D236" s="5">
        <v>1</v>
      </c>
      <c r="E236" s="5"/>
      <c r="F236" s="66">
        <v>43465</v>
      </c>
    </row>
    <row r="237" spans="1:6" x14ac:dyDescent="0.25">
      <c r="A237" s="5" t="s">
        <v>1600</v>
      </c>
      <c r="B237" s="5" t="s">
        <v>948</v>
      </c>
      <c r="C237" s="5">
        <v>15</v>
      </c>
      <c r="D237" s="5">
        <v>1</v>
      </c>
      <c r="E237" s="5"/>
      <c r="F237" s="66">
        <v>43465</v>
      </c>
    </row>
    <row r="238" spans="1:6" x14ac:dyDescent="0.25">
      <c r="A238" s="5" t="s">
        <v>1602</v>
      </c>
      <c r="B238" s="5" t="s">
        <v>948</v>
      </c>
      <c r="C238" s="5">
        <v>16</v>
      </c>
      <c r="D238" s="5">
        <v>1</v>
      </c>
      <c r="E238" s="5"/>
      <c r="F238" s="66">
        <v>43465</v>
      </c>
    </row>
    <row r="239" spans="1:6" x14ac:dyDescent="0.25">
      <c r="A239" s="5" t="s">
        <v>1604</v>
      </c>
      <c r="B239" s="5" t="s">
        <v>948</v>
      </c>
      <c r="C239" s="5">
        <v>16</v>
      </c>
      <c r="D239" s="5">
        <v>1</v>
      </c>
      <c r="E239" s="5"/>
      <c r="F239" s="66">
        <v>43465</v>
      </c>
    </row>
    <row r="240" spans="1:6" x14ac:dyDescent="0.25">
      <c r="A240" s="5" t="s">
        <v>1606</v>
      </c>
      <c r="B240" s="5" t="s">
        <v>948</v>
      </c>
      <c r="C240" s="5">
        <v>17</v>
      </c>
      <c r="D240" s="5">
        <v>0</v>
      </c>
      <c r="E240" s="5"/>
      <c r="F240" s="66">
        <v>43465</v>
      </c>
    </row>
    <row r="241" spans="1:6" x14ac:dyDescent="0.25">
      <c r="A241" s="5" t="s">
        <v>1608</v>
      </c>
      <c r="B241" s="5" t="s">
        <v>948</v>
      </c>
      <c r="C241" s="5">
        <v>17</v>
      </c>
      <c r="D241" s="5">
        <v>0</v>
      </c>
      <c r="E241" s="5"/>
      <c r="F241" s="66">
        <v>43465</v>
      </c>
    </row>
    <row r="242" spans="1:6" x14ac:dyDescent="0.25">
      <c r="A242" s="5" t="s">
        <v>1610</v>
      </c>
      <c r="B242" s="5" t="s">
        <v>948</v>
      </c>
      <c r="C242" s="5">
        <v>17</v>
      </c>
      <c r="D242" s="5">
        <v>0</v>
      </c>
      <c r="E242" s="5"/>
      <c r="F242" s="66">
        <v>43465</v>
      </c>
    </row>
    <row r="243" spans="1:6" x14ac:dyDescent="0.25">
      <c r="A243" s="5" t="s">
        <v>1612</v>
      </c>
      <c r="B243" s="5" t="s">
        <v>948</v>
      </c>
      <c r="C243" s="5">
        <v>17</v>
      </c>
      <c r="D243" s="5">
        <v>0</v>
      </c>
      <c r="E243" s="5"/>
      <c r="F243" s="66">
        <v>43465</v>
      </c>
    </row>
    <row r="244" spans="1:6" x14ac:dyDescent="0.25">
      <c r="A244" s="5" t="s">
        <v>1614</v>
      </c>
      <c r="B244" s="5" t="s">
        <v>948</v>
      </c>
      <c r="C244" s="5">
        <v>18</v>
      </c>
      <c r="D244" s="5">
        <v>1</v>
      </c>
      <c r="E244" s="5"/>
      <c r="F244" s="66">
        <v>43465</v>
      </c>
    </row>
    <row r="245" spans="1:6" x14ac:dyDescent="0.25">
      <c r="A245" s="5" t="s">
        <v>1616</v>
      </c>
      <c r="B245" s="5" t="s">
        <v>948</v>
      </c>
      <c r="C245" s="5">
        <v>18</v>
      </c>
      <c r="D245" s="5">
        <v>1</v>
      </c>
      <c r="E245" s="5"/>
      <c r="F245" s="66">
        <v>43465</v>
      </c>
    </row>
    <row r="246" spans="1:6" x14ac:dyDescent="0.25">
      <c r="A246" s="5" t="s">
        <v>1618</v>
      </c>
      <c r="B246" s="5" t="s">
        <v>948</v>
      </c>
      <c r="C246" s="5">
        <v>18</v>
      </c>
      <c r="D246" s="5">
        <v>1</v>
      </c>
      <c r="E246" s="5"/>
      <c r="F246" s="66">
        <v>43465</v>
      </c>
    </row>
    <row r="247" spans="1:6" x14ac:dyDescent="0.25">
      <c r="A247" s="5" t="s">
        <v>1620</v>
      </c>
      <c r="B247" s="5" t="s">
        <v>948</v>
      </c>
      <c r="C247" s="5">
        <v>18</v>
      </c>
      <c r="D247" s="5">
        <v>1</v>
      </c>
      <c r="E247" s="5"/>
      <c r="F247" s="66">
        <v>43465</v>
      </c>
    </row>
    <row r="248" spans="1:6" x14ac:dyDescent="0.25">
      <c r="A248" s="5" t="s">
        <v>1622</v>
      </c>
      <c r="B248" s="5" t="s">
        <v>950</v>
      </c>
      <c r="C248" s="5">
        <v>1</v>
      </c>
      <c r="D248" s="5">
        <v>0</v>
      </c>
      <c r="E248" s="5"/>
      <c r="F248" s="66">
        <v>43465</v>
      </c>
    </row>
    <row r="249" spans="1:6" x14ac:dyDescent="0.25">
      <c r="A249" s="5" t="s">
        <v>1624</v>
      </c>
      <c r="B249" s="5" t="s">
        <v>950</v>
      </c>
      <c r="C249" s="5">
        <v>1</v>
      </c>
      <c r="D249" s="5">
        <v>0</v>
      </c>
      <c r="E249" s="5"/>
      <c r="F249" s="66">
        <v>43465</v>
      </c>
    </row>
    <row r="250" spans="1:6" x14ac:dyDescent="0.25">
      <c r="A250" s="5" t="s">
        <v>1626</v>
      </c>
      <c r="B250" s="5" t="s">
        <v>948</v>
      </c>
      <c r="C250" s="5">
        <v>15</v>
      </c>
      <c r="D250" s="5">
        <v>0</v>
      </c>
      <c r="E250" s="5"/>
      <c r="F250" s="66">
        <v>43465</v>
      </c>
    </row>
    <row r="251" spans="1:6" x14ac:dyDescent="0.25">
      <c r="A251" s="5" t="s">
        <v>1628</v>
      </c>
      <c r="B251" s="5" t="s">
        <v>948</v>
      </c>
      <c r="C251" s="5">
        <v>15</v>
      </c>
      <c r="D251" s="5">
        <v>0</v>
      </c>
      <c r="E251" s="5"/>
      <c r="F251" s="66">
        <v>43465</v>
      </c>
    </row>
    <row r="252" spans="1:6" x14ac:dyDescent="0.25">
      <c r="A252" s="5" t="s">
        <v>1630</v>
      </c>
      <c r="B252" s="5" t="s">
        <v>950</v>
      </c>
      <c r="C252" s="5">
        <v>1</v>
      </c>
      <c r="D252" s="5">
        <v>1</v>
      </c>
      <c r="E252" s="5"/>
      <c r="F252" s="66">
        <v>43465</v>
      </c>
    </row>
    <row r="253" spans="1:6" x14ac:dyDescent="0.25">
      <c r="A253" s="5" t="s">
        <v>1632</v>
      </c>
      <c r="B253" s="5" t="s">
        <v>950</v>
      </c>
      <c r="C253" s="5">
        <v>1</v>
      </c>
      <c r="D253" s="5">
        <v>1</v>
      </c>
      <c r="E253" s="5"/>
      <c r="F253" s="66">
        <v>43465</v>
      </c>
    </row>
    <row r="254" spans="1:6" x14ac:dyDescent="0.25">
      <c r="A254" s="5" t="s">
        <v>1634</v>
      </c>
      <c r="B254" s="5" t="s">
        <v>948</v>
      </c>
      <c r="C254" s="5">
        <v>2</v>
      </c>
      <c r="D254" s="5">
        <v>1</v>
      </c>
      <c r="E254" s="5"/>
      <c r="F254" s="66">
        <v>43465</v>
      </c>
    </row>
    <row r="255" spans="1:6" x14ac:dyDescent="0.25">
      <c r="A255" s="5" t="s">
        <v>1636</v>
      </c>
      <c r="B255" s="5" t="s">
        <v>948</v>
      </c>
      <c r="C255" s="5">
        <v>2</v>
      </c>
      <c r="D255" s="5">
        <v>1</v>
      </c>
      <c r="E255" s="5"/>
      <c r="F255" s="66">
        <v>43465</v>
      </c>
    </row>
    <row r="256" spans="1:6" x14ac:dyDescent="0.25">
      <c r="A256" s="5" t="s">
        <v>1638</v>
      </c>
      <c r="B256" s="5" t="s">
        <v>946</v>
      </c>
      <c r="C256" s="5">
        <v>3</v>
      </c>
      <c r="D256" s="5">
        <v>1</v>
      </c>
      <c r="E256" s="5"/>
      <c r="F256" s="66">
        <v>43465</v>
      </c>
    </row>
    <row r="257" spans="1:6" x14ac:dyDescent="0.25">
      <c r="A257" s="5" t="s">
        <v>1640</v>
      </c>
      <c r="B257" s="5" t="s">
        <v>946</v>
      </c>
      <c r="C257" s="5">
        <v>3</v>
      </c>
      <c r="D257" s="5">
        <v>1</v>
      </c>
      <c r="E257" s="5"/>
      <c r="F257" s="66">
        <v>43465</v>
      </c>
    </row>
    <row r="258" spans="1:6" x14ac:dyDescent="0.25">
      <c r="A258" s="5" t="s">
        <v>1642</v>
      </c>
      <c r="B258" s="5" t="s">
        <v>948</v>
      </c>
      <c r="C258" s="5">
        <v>4</v>
      </c>
      <c r="D258" s="5">
        <v>1</v>
      </c>
      <c r="E258" s="5"/>
      <c r="F258" s="66">
        <v>43465</v>
      </c>
    </row>
    <row r="259" spans="1:6" x14ac:dyDescent="0.25">
      <c r="A259" s="5" t="s">
        <v>1644</v>
      </c>
      <c r="B259" s="5" t="s">
        <v>948</v>
      </c>
      <c r="C259" s="5">
        <v>4</v>
      </c>
      <c r="D259" s="5">
        <v>1</v>
      </c>
      <c r="E259" s="5"/>
      <c r="F259" s="66">
        <v>43465</v>
      </c>
    </row>
    <row r="260" spans="1:6" x14ac:dyDescent="0.25">
      <c r="A260" s="5" t="s">
        <v>1646</v>
      </c>
      <c r="B260" s="5" t="s">
        <v>950</v>
      </c>
      <c r="C260" s="5">
        <v>1</v>
      </c>
      <c r="D260" s="5">
        <v>1</v>
      </c>
      <c r="E260" s="5"/>
      <c r="F260" s="66">
        <v>43465</v>
      </c>
    </row>
    <row r="261" spans="1:6" x14ac:dyDescent="0.25">
      <c r="A261" s="5" t="s">
        <v>1648</v>
      </c>
      <c r="B261" s="5" t="s">
        <v>950</v>
      </c>
      <c r="C261" s="5">
        <v>1</v>
      </c>
      <c r="D261" s="5">
        <v>1</v>
      </c>
      <c r="E261" s="5"/>
      <c r="F261" s="66">
        <v>43465</v>
      </c>
    </row>
    <row r="262" spans="1:6" x14ac:dyDescent="0.25">
      <c r="A262" s="5" t="s">
        <v>1650</v>
      </c>
      <c r="B262" s="5" t="s">
        <v>948</v>
      </c>
      <c r="C262" s="5">
        <v>2</v>
      </c>
      <c r="D262" s="5">
        <v>1</v>
      </c>
      <c r="E262" s="5"/>
      <c r="F262" s="66">
        <v>43465</v>
      </c>
    </row>
    <row r="263" spans="1:6" x14ac:dyDescent="0.25">
      <c r="A263" s="5" t="s">
        <v>1652</v>
      </c>
      <c r="B263" s="5" t="s">
        <v>948</v>
      </c>
      <c r="C263" s="5">
        <v>2</v>
      </c>
      <c r="D263" s="5">
        <v>1</v>
      </c>
      <c r="E263" s="5"/>
      <c r="F263" s="66">
        <v>43465</v>
      </c>
    </row>
    <row r="264" spans="1:6" x14ac:dyDescent="0.25">
      <c r="A264" s="5" t="s">
        <v>1654</v>
      </c>
      <c r="B264" s="5" t="s">
        <v>946</v>
      </c>
      <c r="C264" s="5">
        <v>3</v>
      </c>
      <c r="D264" s="5">
        <v>1</v>
      </c>
      <c r="E264" s="5"/>
      <c r="F264" s="66">
        <v>43465</v>
      </c>
    </row>
    <row r="265" spans="1:6" x14ac:dyDescent="0.25">
      <c r="A265" s="5" t="s">
        <v>1656</v>
      </c>
      <c r="B265" s="5" t="s">
        <v>946</v>
      </c>
      <c r="C265" s="5">
        <v>3</v>
      </c>
      <c r="D265" s="5">
        <v>1</v>
      </c>
      <c r="E265" s="5"/>
      <c r="F265" s="66">
        <v>43465</v>
      </c>
    </row>
    <row r="266" spans="1:6" x14ac:dyDescent="0.25">
      <c r="A266" s="5" t="s">
        <v>1658</v>
      </c>
      <c r="B266" s="5" t="s">
        <v>948</v>
      </c>
      <c r="C266" s="5">
        <v>4</v>
      </c>
      <c r="D266" s="5">
        <v>1</v>
      </c>
      <c r="E266" s="5"/>
      <c r="F266" s="66">
        <v>43465</v>
      </c>
    </row>
    <row r="267" spans="1:6" x14ac:dyDescent="0.25">
      <c r="A267" s="5" t="s">
        <v>1660</v>
      </c>
      <c r="B267" s="5" t="s">
        <v>948</v>
      </c>
      <c r="C267" s="5">
        <v>4</v>
      </c>
      <c r="D267" s="5">
        <v>1</v>
      </c>
      <c r="E267" s="5"/>
      <c r="F267" s="66">
        <v>43465</v>
      </c>
    </row>
    <row r="268" spans="1:6" x14ac:dyDescent="0.25">
      <c r="A268" s="5" t="s">
        <v>1662</v>
      </c>
      <c r="B268" s="5" t="s">
        <v>948</v>
      </c>
      <c r="C268" s="5">
        <v>5</v>
      </c>
      <c r="D268" s="5">
        <v>1</v>
      </c>
      <c r="E268" s="5"/>
      <c r="F268" s="66">
        <v>43465</v>
      </c>
    </row>
    <row r="269" spans="1:6" x14ac:dyDescent="0.25">
      <c r="A269" s="5" t="s">
        <v>1664</v>
      </c>
      <c r="B269" s="5" t="s">
        <v>948</v>
      </c>
      <c r="C269" s="5">
        <v>5</v>
      </c>
      <c r="D269" s="5">
        <v>1</v>
      </c>
      <c r="E269" s="5"/>
      <c r="F269" s="66">
        <v>43465</v>
      </c>
    </row>
    <row r="270" spans="1:6" x14ac:dyDescent="0.25">
      <c r="A270" s="5" t="s">
        <v>1666</v>
      </c>
      <c r="B270" s="5" t="s">
        <v>948</v>
      </c>
      <c r="C270" s="5">
        <v>6</v>
      </c>
      <c r="D270" s="5">
        <v>1</v>
      </c>
      <c r="E270" s="5"/>
      <c r="F270" s="66">
        <v>43465</v>
      </c>
    </row>
    <row r="271" spans="1:6" x14ac:dyDescent="0.25">
      <c r="A271" s="5" t="s">
        <v>1668</v>
      </c>
      <c r="B271" s="5" t="s">
        <v>948</v>
      </c>
      <c r="C271" s="5">
        <v>6</v>
      </c>
      <c r="D271" s="5">
        <v>1</v>
      </c>
      <c r="E271" s="5"/>
      <c r="F271" s="66">
        <v>43465</v>
      </c>
    </row>
    <row r="272" spans="1:6" x14ac:dyDescent="0.25">
      <c r="A272" s="5" t="s">
        <v>1670</v>
      </c>
      <c r="B272" s="5" t="s">
        <v>948</v>
      </c>
      <c r="C272" s="5">
        <v>7</v>
      </c>
      <c r="D272" s="5">
        <v>1</v>
      </c>
      <c r="E272" s="5"/>
      <c r="F272" s="66">
        <v>43465</v>
      </c>
    </row>
    <row r="273" spans="1:6" x14ac:dyDescent="0.25">
      <c r="A273" s="5" t="s">
        <v>1672</v>
      </c>
      <c r="B273" s="5" t="s">
        <v>948</v>
      </c>
      <c r="C273" s="5">
        <v>7</v>
      </c>
      <c r="D273" s="5">
        <v>1</v>
      </c>
      <c r="E273" s="5"/>
      <c r="F273" s="66">
        <v>43465</v>
      </c>
    </row>
    <row r="274" spans="1:6" x14ac:dyDescent="0.25">
      <c r="A274" s="5" t="s">
        <v>1674</v>
      </c>
      <c r="B274" s="5" t="s">
        <v>948</v>
      </c>
      <c r="C274" s="5">
        <v>8</v>
      </c>
      <c r="D274" s="5">
        <v>1</v>
      </c>
      <c r="E274" s="5"/>
      <c r="F274" s="66">
        <v>43465</v>
      </c>
    </row>
    <row r="275" spans="1:6" x14ac:dyDescent="0.25">
      <c r="A275" s="5" t="s">
        <v>1676</v>
      </c>
      <c r="B275" s="5" t="s">
        <v>948</v>
      </c>
      <c r="C275" s="5">
        <v>8</v>
      </c>
      <c r="D275" s="5">
        <v>1</v>
      </c>
      <c r="E275" s="5"/>
      <c r="F275" s="66">
        <v>43465</v>
      </c>
    </row>
    <row r="276" spans="1:6" x14ac:dyDescent="0.25">
      <c r="A276" s="5" t="s">
        <v>1678</v>
      </c>
      <c r="B276" s="5" t="s">
        <v>948</v>
      </c>
      <c r="C276" s="5">
        <v>9</v>
      </c>
      <c r="D276" s="5">
        <v>1</v>
      </c>
      <c r="E276" s="5"/>
      <c r="F276" s="66">
        <v>43465</v>
      </c>
    </row>
    <row r="277" spans="1:6" x14ac:dyDescent="0.25">
      <c r="A277" s="5" t="s">
        <v>1680</v>
      </c>
      <c r="B277" s="5" t="s">
        <v>948</v>
      </c>
      <c r="C277" s="5">
        <v>9</v>
      </c>
      <c r="D277" s="5">
        <v>1</v>
      </c>
      <c r="E277" s="5"/>
      <c r="F277" s="66">
        <v>43465</v>
      </c>
    </row>
    <row r="278" spans="1:6" x14ac:dyDescent="0.25">
      <c r="A278" s="5" t="s">
        <v>1682</v>
      </c>
      <c r="B278" s="5" t="s">
        <v>948</v>
      </c>
      <c r="C278" s="5">
        <v>10</v>
      </c>
      <c r="D278" s="5">
        <v>1</v>
      </c>
      <c r="E278" s="5"/>
      <c r="F278" s="66">
        <v>43465</v>
      </c>
    </row>
    <row r="279" spans="1:6" x14ac:dyDescent="0.25">
      <c r="A279" s="5" t="s">
        <v>1684</v>
      </c>
      <c r="B279" s="5" t="s">
        <v>948</v>
      </c>
      <c r="C279" s="5">
        <v>10</v>
      </c>
      <c r="D279" s="5">
        <v>1</v>
      </c>
      <c r="E279" s="5"/>
      <c r="F279" s="66">
        <v>43465</v>
      </c>
    </row>
    <row r="280" spans="1:6" x14ac:dyDescent="0.25">
      <c r="A280" s="5" t="s">
        <v>1686</v>
      </c>
      <c r="B280" s="5" t="s">
        <v>948</v>
      </c>
      <c r="C280" s="5">
        <v>5</v>
      </c>
      <c r="D280" s="5">
        <v>1</v>
      </c>
      <c r="E280" s="5"/>
      <c r="F280" s="66">
        <v>43465</v>
      </c>
    </row>
    <row r="281" spans="1:6" x14ac:dyDescent="0.25">
      <c r="A281" s="5" t="s">
        <v>1688</v>
      </c>
      <c r="B281" s="5" t="s">
        <v>948</v>
      </c>
      <c r="C281" s="5">
        <v>5</v>
      </c>
      <c r="D281" s="5">
        <v>1</v>
      </c>
      <c r="E281" s="5"/>
      <c r="F281" s="66">
        <v>43465</v>
      </c>
    </row>
    <row r="282" spans="1:6" x14ac:dyDescent="0.25">
      <c r="A282" s="5" t="s">
        <v>1690</v>
      </c>
      <c r="B282" s="5" t="s">
        <v>948</v>
      </c>
      <c r="C282" s="5">
        <v>6</v>
      </c>
      <c r="D282" s="5">
        <v>1</v>
      </c>
      <c r="E282" s="5"/>
      <c r="F282" s="66">
        <v>43465</v>
      </c>
    </row>
    <row r="283" spans="1:6" x14ac:dyDescent="0.25">
      <c r="A283" s="5" t="s">
        <v>1692</v>
      </c>
      <c r="B283" s="5" t="s">
        <v>948</v>
      </c>
      <c r="C283" s="5">
        <v>6</v>
      </c>
      <c r="D283" s="5">
        <v>1</v>
      </c>
      <c r="E283" s="5"/>
      <c r="F283" s="66">
        <v>43465</v>
      </c>
    </row>
    <row r="284" spans="1:6" x14ac:dyDescent="0.25">
      <c r="A284" s="5" t="s">
        <v>1694</v>
      </c>
      <c r="B284" s="5" t="s">
        <v>948</v>
      </c>
      <c r="C284" s="5">
        <v>7</v>
      </c>
      <c r="D284" s="5">
        <v>1</v>
      </c>
      <c r="E284" s="5"/>
      <c r="F284" s="66">
        <v>43465</v>
      </c>
    </row>
    <row r="285" spans="1:6" x14ac:dyDescent="0.25">
      <c r="A285" s="5" t="s">
        <v>1696</v>
      </c>
      <c r="B285" s="5" t="s">
        <v>948</v>
      </c>
      <c r="C285" s="5">
        <v>7</v>
      </c>
      <c r="D285" s="5">
        <v>1</v>
      </c>
      <c r="E285" s="5"/>
      <c r="F285" s="66">
        <v>43465</v>
      </c>
    </row>
    <row r="286" spans="1:6" x14ac:dyDescent="0.25">
      <c r="A286" s="5" t="s">
        <v>1698</v>
      </c>
      <c r="B286" s="5" t="s">
        <v>948</v>
      </c>
      <c r="C286" s="5">
        <v>8</v>
      </c>
      <c r="D286" s="5">
        <v>1</v>
      </c>
      <c r="E286" s="5"/>
      <c r="F286" s="66">
        <v>43465</v>
      </c>
    </row>
    <row r="287" spans="1:6" x14ac:dyDescent="0.25">
      <c r="A287" s="5" t="s">
        <v>1700</v>
      </c>
      <c r="B287" s="5" t="s">
        <v>948</v>
      </c>
      <c r="C287" s="5">
        <v>8</v>
      </c>
      <c r="D287" s="5">
        <v>1</v>
      </c>
      <c r="E287" s="5"/>
      <c r="F287" s="66">
        <v>43465</v>
      </c>
    </row>
    <row r="288" spans="1:6" x14ac:dyDescent="0.25">
      <c r="A288" s="5" t="s">
        <v>1702</v>
      </c>
      <c r="B288" s="5" t="s">
        <v>948</v>
      </c>
      <c r="C288" s="5">
        <v>9</v>
      </c>
      <c r="D288" s="5">
        <v>1</v>
      </c>
      <c r="E288" s="5"/>
      <c r="F288" s="66">
        <v>43465</v>
      </c>
    </row>
    <row r="289" spans="1:6" x14ac:dyDescent="0.25">
      <c r="A289" s="5" t="s">
        <v>1704</v>
      </c>
      <c r="B289" s="5" t="s">
        <v>948</v>
      </c>
      <c r="C289" s="5">
        <v>9</v>
      </c>
      <c r="D289" s="5">
        <v>1</v>
      </c>
      <c r="E289" s="5"/>
      <c r="F289" s="66">
        <v>43465</v>
      </c>
    </row>
    <row r="290" spans="1:6" x14ac:dyDescent="0.25">
      <c r="A290" s="5" t="s">
        <v>1706</v>
      </c>
      <c r="B290" s="5" t="s">
        <v>948</v>
      </c>
      <c r="C290" s="5">
        <v>10</v>
      </c>
      <c r="D290" s="5">
        <v>1</v>
      </c>
      <c r="E290" s="5"/>
      <c r="F290" s="66">
        <v>43465</v>
      </c>
    </row>
    <row r="291" spans="1:6" x14ac:dyDescent="0.25">
      <c r="A291" s="5" t="s">
        <v>1708</v>
      </c>
      <c r="B291" s="5" t="s">
        <v>948</v>
      </c>
      <c r="C291" s="5">
        <v>10</v>
      </c>
      <c r="D291" s="5">
        <v>1</v>
      </c>
      <c r="E291" s="5"/>
      <c r="F291" s="66">
        <v>43465</v>
      </c>
    </row>
    <row r="292" spans="1:6" x14ac:dyDescent="0.25">
      <c r="A292" s="5" t="s">
        <v>1710</v>
      </c>
      <c r="B292" s="5" t="s">
        <v>948</v>
      </c>
      <c r="C292" s="5">
        <v>11</v>
      </c>
      <c r="D292" s="5">
        <v>1</v>
      </c>
      <c r="E292" s="5"/>
      <c r="F292" s="66">
        <v>43465</v>
      </c>
    </row>
    <row r="293" spans="1:6" x14ac:dyDescent="0.25">
      <c r="A293" s="5" t="s">
        <v>1712</v>
      </c>
      <c r="B293" s="5" t="s">
        <v>948</v>
      </c>
      <c r="C293" s="5">
        <v>11</v>
      </c>
      <c r="D293" s="5">
        <v>1</v>
      </c>
      <c r="E293" s="5"/>
      <c r="F293" s="66">
        <v>43465</v>
      </c>
    </row>
    <row r="294" spans="1:6" x14ac:dyDescent="0.25">
      <c r="A294" s="5" t="s">
        <v>1714</v>
      </c>
      <c r="B294" s="5" t="s">
        <v>948</v>
      </c>
      <c r="C294" s="5">
        <v>12</v>
      </c>
      <c r="D294" s="5">
        <v>1</v>
      </c>
      <c r="E294" s="5"/>
      <c r="F294" s="66">
        <v>43465</v>
      </c>
    </row>
    <row r="295" spans="1:6" x14ac:dyDescent="0.25">
      <c r="A295" s="5" t="s">
        <v>1716</v>
      </c>
      <c r="B295" s="5" t="s">
        <v>948</v>
      </c>
      <c r="C295" s="5">
        <v>12</v>
      </c>
      <c r="D295" s="5">
        <v>1</v>
      </c>
      <c r="E295" s="5"/>
      <c r="F295" s="66">
        <v>43465</v>
      </c>
    </row>
    <row r="296" spans="1:6" x14ac:dyDescent="0.25">
      <c r="A296" s="5" t="s">
        <v>1718</v>
      </c>
      <c r="B296" s="5" t="s">
        <v>948</v>
      </c>
      <c r="C296" s="5">
        <v>13</v>
      </c>
      <c r="D296" s="5">
        <v>1</v>
      </c>
      <c r="E296" s="5"/>
      <c r="F296" s="66">
        <v>43465</v>
      </c>
    </row>
    <row r="297" spans="1:6" x14ac:dyDescent="0.25">
      <c r="A297" s="5" t="s">
        <v>1720</v>
      </c>
      <c r="B297" s="5" t="s">
        <v>948</v>
      </c>
      <c r="C297" s="5">
        <v>13</v>
      </c>
      <c r="D297" s="5">
        <v>1</v>
      </c>
      <c r="E297" s="5"/>
      <c r="F297" s="66">
        <v>43465</v>
      </c>
    </row>
    <row r="298" spans="1:6" x14ac:dyDescent="0.25">
      <c r="A298" s="5" t="s">
        <v>1722</v>
      </c>
      <c r="B298" s="5" t="s">
        <v>948</v>
      </c>
      <c r="C298" s="5">
        <v>14</v>
      </c>
      <c r="D298" s="5">
        <v>1</v>
      </c>
      <c r="E298" s="5"/>
      <c r="F298" s="66">
        <v>43465</v>
      </c>
    </row>
    <row r="299" spans="1:6" x14ac:dyDescent="0.25">
      <c r="A299" s="5" t="s">
        <v>1724</v>
      </c>
      <c r="B299" s="5" t="s">
        <v>948</v>
      </c>
      <c r="C299" s="5">
        <v>14</v>
      </c>
      <c r="D299" s="5">
        <v>1</v>
      </c>
      <c r="E299" s="5"/>
      <c r="F299" s="66">
        <v>43465</v>
      </c>
    </row>
    <row r="300" spans="1:6" x14ac:dyDescent="0.25">
      <c r="A300" s="5" t="s">
        <v>1726</v>
      </c>
      <c r="B300" s="5" t="s">
        <v>948</v>
      </c>
      <c r="C300" s="5">
        <v>15</v>
      </c>
      <c r="D300" s="5">
        <v>1</v>
      </c>
      <c r="E300" s="5"/>
      <c r="F300" s="66">
        <v>43465</v>
      </c>
    </row>
    <row r="301" spans="1:6" x14ac:dyDescent="0.25">
      <c r="A301" s="5" t="s">
        <v>1728</v>
      </c>
      <c r="B301" s="5" t="s">
        <v>948</v>
      </c>
      <c r="C301" s="5">
        <v>15</v>
      </c>
      <c r="D301" s="5">
        <v>1</v>
      </c>
      <c r="E301" s="5"/>
      <c r="F301" s="66">
        <v>43465</v>
      </c>
    </row>
    <row r="302" spans="1:6" x14ac:dyDescent="0.25">
      <c r="A302" s="5" t="s">
        <v>1730</v>
      </c>
      <c r="B302" s="5" t="s">
        <v>948</v>
      </c>
      <c r="C302" s="5">
        <v>16</v>
      </c>
      <c r="D302" s="5">
        <v>1</v>
      </c>
      <c r="E302" s="5"/>
      <c r="F302" s="66">
        <v>43465</v>
      </c>
    </row>
    <row r="303" spans="1:6" x14ac:dyDescent="0.25">
      <c r="A303" s="5" t="s">
        <v>1732</v>
      </c>
      <c r="B303" s="5" t="s">
        <v>948</v>
      </c>
      <c r="C303" s="5">
        <v>16</v>
      </c>
      <c r="D303" s="5">
        <v>1</v>
      </c>
      <c r="E303" s="5"/>
      <c r="F303" s="66">
        <v>43465</v>
      </c>
    </row>
    <row r="304" spans="1:6" x14ac:dyDescent="0.25">
      <c r="A304" s="5" t="s">
        <v>1734</v>
      </c>
      <c r="B304" s="5" t="s">
        <v>948</v>
      </c>
      <c r="C304" s="5">
        <v>11</v>
      </c>
      <c r="D304" s="5">
        <v>1</v>
      </c>
      <c r="E304" s="5"/>
      <c r="F304" s="66">
        <v>43465</v>
      </c>
    </row>
    <row r="305" spans="1:6" x14ac:dyDescent="0.25">
      <c r="A305" s="5" t="s">
        <v>1736</v>
      </c>
      <c r="B305" s="5" t="s">
        <v>948</v>
      </c>
      <c r="C305" s="5">
        <v>11</v>
      </c>
      <c r="D305" s="5">
        <v>1</v>
      </c>
      <c r="E305" s="5"/>
      <c r="F305" s="66">
        <v>43465</v>
      </c>
    </row>
    <row r="306" spans="1:6" x14ac:dyDescent="0.25">
      <c r="A306" s="5" t="s">
        <v>1738</v>
      </c>
      <c r="B306" s="5" t="s">
        <v>948</v>
      </c>
      <c r="C306" s="5">
        <v>12</v>
      </c>
      <c r="D306" s="5">
        <v>1</v>
      </c>
      <c r="E306" s="5"/>
      <c r="F306" s="66">
        <v>43465</v>
      </c>
    </row>
    <row r="307" spans="1:6" x14ac:dyDescent="0.25">
      <c r="A307" s="5" t="s">
        <v>1740</v>
      </c>
      <c r="B307" s="5" t="s">
        <v>948</v>
      </c>
      <c r="C307" s="5">
        <v>12</v>
      </c>
      <c r="D307" s="5">
        <v>1</v>
      </c>
      <c r="E307" s="5"/>
      <c r="F307" s="66">
        <v>43465</v>
      </c>
    </row>
    <row r="308" spans="1:6" x14ac:dyDescent="0.25">
      <c r="A308" s="5" t="s">
        <v>1742</v>
      </c>
      <c r="B308" s="5" t="s">
        <v>948</v>
      </c>
      <c r="C308" s="5">
        <v>13</v>
      </c>
      <c r="D308" s="5">
        <v>1</v>
      </c>
      <c r="E308" s="5"/>
      <c r="F308" s="66">
        <v>43465</v>
      </c>
    </row>
    <row r="309" spans="1:6" x14ac:dyDescent="0.25">
      <c r="A309" s="5" t="s">
        <v>1744</v>
      </c>
      <c r="B309" s="5" t="s">
        <v>948</v>
      </c>
      <c r="C309" s="5">
        <v>13</v>
      </c>
      <c r="D309" s="5">
        <v>1</v>
      </c>
      <c r="E309" s="5"/>
      <c r="F309" s="66">
        <v>43465</v>
      </c>
    </row>
    <row r="310" spans="1:6" x14ac:dyDescent="0.25">
      <c r="A310" s="5" t="s">
        <v>1746</v>
      </c>
      <c r="B310" s="5" t="s">
        <v>948</v>
      </c>
      <c r="C310" s="5">
        <v>14</v>
      </c>
      <c r="D310" s="5">
        <v>1</v>
      </c>
      <c r="E310" s="5"/>
      <c r="F310" s="66">
        <v>43465</v>
      </c>
    </row>
    <row r="311" spans="1:6" x14ac:dyDescent="0.25">
      <c r="A311" s="5" t="s">
        <v>1748</v>
      </c>
      <c r="B311" s="5" t="s">
        <v>948</v>
      </c>
      <c r="C311" s="5">
        <v>14</v>
      </c>
      <c r="D311" s="5">
        <v>1</v>
      </c>
      <c r="E311" s="5"/>
      <c r="F311" s="66">
        <v>43465</v>
      </c>
    </row>
    <row r="312" spans="1:6" x14ac:dyDescent="0.25">
      <c r="A312" s="5" t="s">
        <v>1750</v>
      </c>
      <c r="B312" s="5" t="s">
        <v>948</v>
      </c>
      <c r="C312" s="5">
        <v>15</v>
      </c>
      <c r="D312" s="5">
        <v>1</v>
      </c>
      <c r="E312" s="5"/>
      <c r="F312" s="66">
        <v>43465</v>
      </c>
    </row>
    <row r="313" spans="1:6" x14ac:dyDescent="0.25">
      <c r="A313" s="5" t="s">
        <v>1752</v>
      </c>
      <c r="B313" s="5" t="s">
        <v>948</v>
      </c>
      <c r="C313" s="5">
        <v>15</v>
      </c>
      <c r="D313" s="5">
        <v>1</v>
      </c>
      <c r="E313" s="5"/>
      <c r="F313" s="66">
        <v>43465</v>
      </c>
    </row>
    <row r="314" spans="1:6" x14ac:dyDescent="0.25">
      <c r="A314" s="5" t="s">
        <v>1754</v>
      </c>
      <c r="B314" s="5" t="s">
        <v>948</v>
      </c>
      <c r="C314" s="5">
        <v>16</v>
      </c>
      <c r="D314" s="5">
        <v>1</v>
      </c>
      <c r="E314" s="5"/>
      <c r="F314" s="66">
        <v>43465</v>
      </c>
    </row>
    <row r="315" spans="1:6" x14ac:dyDescent="0.25">
      <c r="A315" s="5" t="s">
        <v>1756</v>
      </c>
      <c r="B315" s="5" t="s">
        <v>948</v>
      </c>
      <c r="C315" s="5">
        <v>16</v>
      </c>
      <c r="D315" s="5">
        <v>1</v>
      </c>
      <c r="E315" s="5"/>
      <c r="F315" s="66">
        <v>43465</v>
      </c>
    </row>
    <row r="316" spans="1:6" x14ac:dyDescent="0.25">
      <c r="A316" s="5" t="s">
        <v>1758</v>
      </c>
      <c r="B316" s="5" t="s">
        <v>948</v>
      </c>
      <c r="C316" s="5">
        <v>17</v>
      </c>
      <c r="D316" s="5">
        <v>0</v>
      </c>
      <c r="E316" s="5"/>
      <c r="F316" s="66">
        <v>43465</v>
      </c>
    </row>
    <row r="317" spans="1:6" x14ac:dyDescent="0.25">
      <c r="A317" s="5" t="s">
        <v>1760</v>
      </c>
      <c r="B317" s="5" t="s">
        <v>948</v>
      </c>
      <c r="C317" s="5">
        <v>17</v>
      </c>
      <c r="D317" s="5">
        <v>0</v>
      </c>
      <c r="E317" s="5"/>
      <c r="F317" s="66">
        <v>43465</v>
      </c>
    </row>
    <row r="318" spans="1:6" x14ac:dyDescent="0.25">
      <c r="A318" s="5" t="s">
        <v>1762</v>
      </c>
      <c r="B318" s="5" t="s">
        <v>948</v>
      </c>
      <c r="C318" s="5">
        <v>17</v>
      </c>
      <c r="D318" s="5">
        <v>0</v>
      </c>
      <c r="E318" s="5"/>
      <c r="F318" s="66">
        <v>43465</v>
      </c>
    </row>
    <row r="319" spans="1:6" x14ac:dyDescent="0.25">
      <c r="A319" s="5" t="s">
        <v>1764</v>
      </c>
      <c r="B319" s="5" t="s">
        <v>948</v>
      </c>
      <c r="C319" s="5">
        <v>17</v>
      </c>
      <c r="D319" s="5">
        <v>0</v>
      </c>
      <c r="E319" s="5"/>
      <c r="F319" s="66">
        <v>43465</v>
      </c>
    </row>
    <row r="320" spans="1:6" x14ac:dyDescent="0.25">
      <c r="A320" s="5" t="s">
        <v>1766</v>
      </c>
      <c r="B320" s="5" t="s">
        <v>948</v>
      </c>
      <c r="C320" s="5">
        <v>18</v>
      </c>
      <c r="D320" s="5">
        <v>1</v>
      </c>
      <c r="E320" s="5"/>
      <c r="F320" s="66">
        <v>43465</v>
      </c>
    </row>
    <row r="321" spans="1:6" x14ac:dyDescent="0.25">
      <c r="A321" s="5" t="s">
        <v>1768</v>
      </c>
      <c r="B321" s="5" t="s">
        <v>948</v>
      </c>
      <c r="C321" s="5">
        <v>18</v>
      </c>
      <c r="D321" s="5">
        <v>1</v>
      </c>
      <c r="E321" s="5"/>
      <c r="F321" s="66">
        <v>43465</v>
      </c>
    </row>
    <row r="322" spans="1:6" x14ac:dyDescent="0.25">
      <c r="A322" s="5" t="s">
        <v>1770</v>
      </c>
      <c r="B322" s="5" t="s">
        <v>948</v>
      </c>
      <c r="C322" s="5">
        <v>18</v>
      </c>
      <c r="D322" s="5">
        <v>1</v>
      </c>
      <c r="E322" s="5"/>
      <c r="F322" s="66">
        <v>43465</v>
      </c>
    </row>
    <row r="323" spans="1:6" x14ac:dyDescent="0.25">
      <c r="A323" s="5" t="s">
        <v>1772</v>
      </c>
      <c r="B323" s="5" t="s">
        <v>948</v>
      </c>
      <c r="C323" s="5">
        <v>18</v>
      </c>
      <c r="D323" s="5">
        <v>1</v>
      </c>
      <c r="E323" s="5"/>
      <c r="F323" s="66">
        <v>43465</v>
      </c>
    </row>
    <row r="324" spans="1:6" x14ac:dyDescent="0.25">
      <c r="A324" s="5" t="s">
        <v>1774</v>
      </c>
      <c r="B324" s="5" t="s">
        <v>950</v>
      </c>
      <c r="C324" s="5">
        <v>1</v>
      </c>
      <c r="D324" s="5">
        <v>0</v>
      </c>
      <c r="E324" s="5"/>
      <c r="F324" s="66">
        <v>43465</v>
      </c>
    </row>
    <row r="325" spans="1:6" x14ac:dyDescent="0.25">
      <c r="A325" s="5" t="s">
        <v>1776</v>
      </c>
      <c r="B325" s="5" t="s">
        <v>950</v>
      </c>
      <c r="C325" s="5">
        <v>1</v>
      </c>
      <c r="D325" s="5">
        <v>0</v>
      </c>
      <c r="E325" s="5"/>
      <c r="F325" s="66">
        <v>43465</v>
      </c>
    </row>
    <row r="326" spans="1:6" x14ac:dyDescent="0.25">
      <c r="A326" s="5" t="s">
        <v>1778</v>
      </c>
      <c r="B326" s="5" t="s">
        <v>948</v>
      </c>
      <c r="C326" s="5">
        <v>15</v>
      </c>
      <c r="D326" s="5">
        <v>0</v>
      </c>
      <c r="E326" s="5"/>
      <c r="F326" s="66">
        <v>43465</v>
      </c>
    </row>
    <row r="327" spans="1:6" x14ac:dyDescent="0.25">
      <c r="A327" s="5" t="s">
        <v>1780</v>
      </c>
      <c r="B327" s="5" t="s">
        <v>948</v>
      </c>
      <c r="C327" s="5">
        <v>15</v>
      </c>
      <c r="D327" s="5">
        <v>0</v>
      </c>
      <c r="E327" s="5"/>
      <c r="F327" s="66">
        <v>43465</v>
      </c>
    </row>
    <row r="328" spans="1:6" x14ac:dyDescent="0.25">
      <c r="A328" s="5" t="s">
        <v>3252</v>
      </c>
      <c r="B328" s="5" t="s">
        <v>950</v>
      </c>
      <c r="C328" s="5">
        <v>1</v>
      </c>
      <c r="D328" s="5">
        <v>1</v>
      </c>
      <c r="E328" s="5"/>
      <c r="F328" s="66">
        <v>43465</v>
      </c>
    </row>
    <row r="329" spans="1:6" x14ac:dyDescent="0.25">
      <c r="A329" s="5" t="s">
        <v>3254</v>
      </c>
      <c r="B329" s="5" t="s">
        <v>950</v>
      </c>
      <c r="C329" s="5">
        <v>1</v>
      </c>
      <c r="D329" s="5">
        <v>1</v>
      </c>
      <c r="E329" s="5"/>
      <c r="F329" s="66">
        <v>43465</v>
      </c>
    </row>
    <row r="330" spans="1:6" x14ac:dyDescent="0.25">
      <c r="A330" s="5" t="s">
        <v>3256</v>
      </c>
      <c r="B330" s="5" t="s">
        <v>948</v>
      </c>
      <c r="C330" s="5">
        <v>2</v>
      </c>
      <c r="D330" s="5">
        <v>1</v>
      </c>
      <c r="E330" s="5"/>
      <c r="F330" s="66">
        <v>43465</v>
      </c>
    </row>
    <row r="331" spans="1:6" x14ac:dyDescent="0.25">
      <c r="A331" s="5" t="s">
        <v>3258</v>
      </c>
      <c r="B331" s="5" t="s">
        <v>948</v>
      </c>
      <c r="C331" s="5">
        <v>2</v>
      </c>
      <c r="D331" s="5">
        <v>1</v>
      </c>
      <c r="E331" s="5"/>
      <c r="F331" s="66">
        <v>43465</v>
      </c>
    </row>
    <row r="332" spans="1:6" x14ac:dyDescent="0.25">
      <c r="A332" s="5" t="s">
        <v>3260</v>
      </c>
      <c r="B332" s="5" t="s">
        <v>946</v>
      </c>
      <c r="C332" s="5">
        <v>3</v>
      </c>
      <c r="D332" s="5">
        <v>1</v>
      </c>
      <c r="E332" s="5"/>
      <c r="F332" s="66">
        <v>43465</v>
      </c>
    </row>
    <row r="333" spans="1:6" x14ac:dyDescent="0.25">
      <c r="A333" s="5" t="s">
        <v>3262</v>
      </c>
      <c r="B333" s="5" t="s">
        <v>946</v>
      </c>
      <c r="C333" s="5">
        <v>3</v>
      </c>
      <c r="D333" s="5">
        <v>1</v>
      </c>
      <c r="E333" s="5"/>
      <c r="F333" s="66">
        <v>43465</v>
      </c>
    </row>
    <row r="334" spans="1:6" x14ac:dyDescent="0.25">
      <c r="A334" s="5" t="s">
        <v>3264</v>
      </c>
      <c r="B334" s="5" t="s">
        <v>948</v>
      </c>
      <c r="C334" s="5">
        <v>4</v>
      </c>
      <c r="D334" s="5">
        <v>1</v>
      </c>
      <c r="E334" s="5"/>
      <c r="F334" s="66">
        <v>43465</v>
      </c>
    </row>
    <row r="335" spans="1:6" x14ac:dyDescent="0.25">
      <c r="A335" s="5" t="s">
        <v>3266</v>
      </c>
      <c r="B335" s="5" t="s">
        <v>948</v>
      </c>
      <c r="C335" s="5">
        <v>4</v>
      </c>
      <c r="D335" s="5">
        <v>1</v>
      </c>
      <c r="E335" s="5"/>
      <c r="F335" s="66">
        <v>43465</v>
      </c>
    </row>
    <row r="336" spans="1:6" x14ac:dyDescent="0.25">
      <c r="A336" s="5" t="s">
        <v>3268</v>
      </c>
      <c r="B336" s="5" t="s">
        <v>950</v>
      </c>
      <c r="C336" s="5">
        <v>1</v>
      </c>
      <c r="D336" s="5">
        <v>1</v>
      </c>
      <c r="E336" s="5"/>
      <c r="F336" s="66">
        <v>43465</v>
      </c>
    </row>
    <row r="337" spans="1:6" x14ac:dyDescent="0.25">
      <c r="A337" s="5" t="s">
        <v>3270</v>
      </c>
      <c r="B337" s="5" t="s">
        <v>950</v>
      </c>
      <c r="C337" s="5">
        <v>1</v>
      </c>
      <c r="D337" s="5">
        <v>1</v>
      </c>
      <c r="E337" s="5"/>
      <c r="F337" s="66">
        <v>43465</v>
      </c>
    </row>
    <row r="338" spans="1:6" x14ac:dyDescent="0.25">
      <c r="A338" s="5" t="s">
        <v>3272</v>
      </c>
      <c r="B338" s="5" t="s">
        <v>948</v>
      </c>
      <c r="C338" s="5">
        <v>2</v>
      </c>
      <c r="D338" s="5">
        <v>1</v>
      </c>
      <c r="E338" s="5"/>
      <c r="F338" s="66">
        <v>43465</v>
      </c>
    </row>
    <row r="339" spans="1:6" x14ac:dyDescent="0.25">
      <c r="A339" s="5" t="s">
        <v>3274</v>
      </c>
      <c r="B339" s="5" t="s">
        <v>948</v>
      </c>
      <c r="C339" s="5">
        <v>2</v>
      </c>
      <c r="D339" s="5">
        <v>1</v>
      </c>
      <c r="E339" s="5"/>
      <c r="F339" s="66">
        <v>43465</v>
      </c>
    </row>
    <row r="340" spans="1:6" x14ac:dyDescent="0.25">
      <c r="A340" s="5" t="s">
        <v>3276</v>
      </c>
      <c r="B340" s="5" t="s">
        <v>946</v>
      </c>
      <c r="C340" s="5">
        <v>3</v>
      </c>
      <c r="D340" s="5">
        <v>1</v>
      </c>
      <c r="E340" s="5"/>
      <c r="F340" s="66">
        <v>43465</v>
      </c>
    </row>
    <row r="341" spans="1:6" x14ac:dyDescent="0.25">
      <c r="A341" s="5" t="s">
        <v>3278</v>
      </c>
      <c r="B341" s="5" t="s">
        <v>946</v>
      </c>
      <c r="C341" s="5">
        <v>3</v>
      </c>
      <c r="D341" s="5">
        <v>1</v>
      </c>
      <c r="E341" s="5"/>
      <c r="F341" s="66">
        <v>43465</v>
      </c>
    </row>
    <row r="342" spans="1:6" x14ac:dyDescent="0.25">
      <c r="A342" s="5" t="s">
        <v>3280</v>
      </c>
      <c r="B342" s="5" t="s">
        <v>948</v>
      </c>
      <c r="C342" s="5">
        <v>4</v>
      </c>
      <c r="D342" s="5">
        <v>1</v>
      </c>
      <c r="E342" s="5"/>
      <c r="F342" s="66">
        <v>43465</v>
      </c>
    </row>
    <row r="343" spans="1:6" x14ac:dyDescent="0.25">
      <c r="A343" s="5" t="s">
        <v>3282</v>
      </c>
      <c r="B343" s="5" t="s">
        <v>948</v>
      </c>
      <c r="C343" s="5">
        <v>4</v>
      </c>
      <c r="D343" s="5">
        <v>1</v>
      </c>
      <c r="E343" s="5"/>
      <c r="F343" s="66">
        <v>43465</v>
      </c>
    </row>
    <row r="344" spans="1:6" x14ac:dyDescent="0.25">
      <c r="A344" s="5" t="s">
        <v>3284</v>
      </c>
      <c r="B344" s="5" t="s">
        <v>948</v>
      </c>
      <c r="C344" s="5">
        <v>5</v>
      </c>
      <c r="D344" s="5">
        <v>1</v>
      </c>
      <c r="E344" s="5"/>
      <c r="F344" s="66">
        <v>43465</v>
      </c>
    </row>
    <row r="345" spans="1:6" x14ac:dyDescent="0.25">
      <c r="A345" s="5" t="s">
        <v>3286</v>
      </c>
      <c r="B345" s="5" t="s">
        <v>948</v>
      </c>
      <c r="C345" s="5">
        <v>5</v>
      </c>
      <c r="D345" s="5">
        <v>1</v>
      </c>
      <c r="E345" s="5"/>
      <c r="F345" s="66">
        <v>43465</v>
      </c>
    </row>
    <row r="346" spans="1:6" x14ac:dyDescent="0.25">
      <c r="A346" s="5" t="s">
        <v>3288</v>
      </c>
      <c r="B346" s="5" t="s">
        <v>948</v>
      </c>
      <c r="C346" s="5">
        <v>6</v>
      </c>
      <c r="D346" s="5">
        <v>1</v>
      </c>
      <c r="E346" s="5"/>
      <c r="F346" s="66">
        <v>43465</v>
      </c>
    </row>
    <row r="347" spans="1:6" x14ac:dyDescent="0.25">
      <c r="A347" s="5" t="s">
        <v>3290</v>
      </c>
      <c r="B347" s="5" t="s">
        <v>948</v>
      </c>
      <c r="C347" s="5">
        <v>6</v>
      </c>
      <c r="D347" s="5">
        <v>1</v>
      </c>
      <c r="E347" s="5"/>
      <c r="F347" s="66">
        <v>43465</v>
      </c>
    </row>
    <row r="348" spans="1:6" x14ac:dyDescent="0.25">
      <c r="A348" s="5" t="s">
        <v>3292</v>
      </c>
      <c r="B348" s="5" t="s">
        <v>948</v>
      </c>
      <c r="C348" s="5">
        <v>7</v>
      </c>
      <c r="D348" s="5">
        <v>1</v>
      </c>
      <c r="E348" s="5"/>
      <c r="F348" s="66">
        <v>43465</v>
      </c>
    </row>
    <row r="349" spans="1:6" x14ac:dyDescent="0.25">
      <c r="A349" s="5" t="s">
        <v>3294</v>
      </c>
      <c r="B349" s="5" t="s">
        <v>948</v>
      </c>
      <c r="C349" s="5">
        <v>7</v>
      </c>
      <c r="D349" s="5">
        <v>1</v>
      </c>
      <c r="E349" s="5"/>
      <c r="F349" s="66">
        <v>43465</v>
      </c>
    </row>
    <row r="350" spans="1:6" x14ac:dyDescent="0.25">
      <c r="A350" s="5" t="s">
        <v>3296</v>
      </c>
      <c r="B350" s="5" t="s">
        <v>948</v>
      </c>
      <c r="C350" s="5">
        <v>8</v>
      </c>
      <c r="D350" s="5">
        <v>1</v>
      </c>
      <c r="E350" s="5"/>
      <c r="F350" s="66">
        <v>43465</v>
      </c>
    </row>
    <row r="351" spans="1:6" x14ac:dyDescent="0.25">
      <c r="A351" s="5" t="s">
        <v>3298</v>
      </c>
      <c r="B351" s="5" t="s">
        <v>948</v>
      </c>
      <c r="C351" s="5">
        <v>8</v>
      </c>
      <c r="D351" s="5">
        <v>1</v>
      </c>
      <c r="E351" s="5"/>
      <c r="F351" s="66">
        <v>43465</v>
      </c>
    </row>
    <row r="352" spans="1:6" x14ac:dyDescent="0.25">
      <c r="A352" s="5" t="s">
        <v>3300</v>
      </c>
      <c r="B352" s="5" t="s">
        <v>948</v>
      </c>
      <c r="C352" s="5">
        <v>9</v>
      </c>
      <c r="D352" s="5">
        <v>1</v>
      </c>
      <c r="E352" s="5"/>
      <c r="F352" s="66">
        <v>43465</v>
      </c>
    </row>
    <row r="353" spans="1:6" x14ac:dyDescent="0.25">
      <c r="A353" s="5" t="s">
        <v>3302</v>
      </c>
      <c r="B353" s="5" t="s">
        <v>948</v>
      </c>
      <c r="C353" s="5">
        <v>9</v>
      </c>
      <c r="D353" s="5">
        <v>1</v>
      </c>
      <c r="E353" s="5"/>
      <c r="F353" s="66">
        <v>43465</v>
      </c>
    </row>
    <row r="354" spans="1:6" x14ac:dyDescent="0.25">
      <c r="A354" s="5" t="s">
        <v>3304</v>
      </c>
      <c r="B354" s="5" t="s">
        <v>948</v>
      </c>
      <c r="C354" s="5">
        <v>10</v>
      </c>
      <c r="D354" s="5">
        <v>1</v>
      </c>
      <c r="E354" s="5"/>
      <c r="F354" s="66">
        <v>43465</v>
      </c>
    </row>
    <row r="355" spans="1:6" x14ac:dyDescent="0.25">
      <c r="A355" s="5" t="s">
        <v>3306</v>
      </c>
      <c r="B355" s="5" t="s">
        <v>948</v>
      </c>
      <c r="C355" s="5">
        <v>10</v>
      </c>
      <c r="D355" s="5">
        <v>1</v>
      </c>
      <c r="E355" s="5"/>
      <c r="F355" s="66">
        <v>43465</v>
      </c>
    </row>
    <row r="356" spans="1:6" x14ac:dyDescent="0.25">
      <c r="A356" s="5" t="s">
        <v>3308</v>
      </c>
      <c r="B356" s="5" t="s">
        <v>948</v>
      </c>
      <c r="C356" s="5">
        <v>5</v>
      </c>
      <c r="D356" s="5">
        <v>1</v>
      </c>
      <c r="E356" s="5"/>
      <c r="F356" s="66">
        <v>43465</v>
      </c>
    </row>
    <row r="357" spans="1:6" x14ac:dyDescent="0.25">
      <c r="A357" s="5" t="s">
        <v>3310</v>
      </c>
      <c r="B357" s="5" t="s">
        <v>948</v>
      </c>
      <c r="C357" s="5">
        <v>5</v>
      </c>
      <c r="D357" s="5">
        <v>1</v>
      </c>
      <c r="E357" s="5"/>
      <c r="F357" s="66">
        <v>43465</v>
      </c>
    </row>
    <row r="358" spans="1:6" x14ac:dyDescent="0.25">
      <c r="A358" s="5" t="s">
        <v>3312</v>
      </c>
      <c r="B358" s="5" t="s">
        <v>948</v>
      </c>
      <c r="C358" s="5">
        <v>6</v>
      </c>
      <c r="D358" s="5">
        <v>1</v>
      </c>
      <c r="E358" s="5"/>
      <c r="F358" s="66">
        <v>43465</v>
      </c>
    </row>
    <row r="359" spans="1:6" x14ac:dyDescent="0.25">
      <c r="A359" s="5" t="s">
        <v>3314</v>
      </c>
      <c r="B359" s="5" t="s">
        <v>948</v>
      </c>
      <c r="C359" s="5">
        <v>6</v>
      </c>
      <c r="D359" s="5">
        <v>1</v>
      </c>
      <c r="E359" s="5"/>
      <c r="F359" s="66">
        <v>43465</v>
      </c>
    </row>
    <row r="360" spans="1:6" x14ac:dyDescent="0.25">
      <c r="A360" s="5" t="s">
        <v>3316</v>
      </c>
      <c r="B360" s="5" t="s">
        <v>948</v>
      </c>
      <c r="C360" s="5">
        <v>7</v>
      </c>
      <c r="D360" s="5">
        <v>1</v>
      </c>
      <c r="E360" s="5"/>
      <c r="F360" s="66">
        <v>43465</v>
      </c>
    </row>
    <row r="361" spans="1:6" x14ac:dyDescent="0.25">
      <c r="A361" s="5" t="s">
        <v>3318</v>
      </c>
      <c r="B361" s="5" t="s">
        <v>948</v>
      </c>
      <c r="C361" s="5">
        <v>7</v>
      </c>
      <c r="D361" s="5">
        <v>1</v>
      </c>
      <c r="E361" s="5"/>
      <c r="F361" s="66">
        <v>43465</v>
      </c>
    </row>
    <row r="362" spans="1:6" x14ac:dyDescent="0.25">
      <c r="A362" s="5" t="s">
        <v>3320</v>
      </c>
      <c r="B362" s="5" t="s">
        <v>948</v>
      </c>
      <c r="C362" s="5">
        <v>8</v>
      </c>
      <c r="D362" s="5">
        <v>1</v>
      </c>
      <c r="E362" s="5"/>
      <c r="F362" s="66">
        <v>43465</v>
      </c>
    </row>
    <row r="363" spans="1:6" x14ac:dyDescent="0.25">
      <c r="A363" s="5" t="s">
        <v>3322</v>
      </c>
      <c r="B363" s="5" t="s">
        <v>948</v>
      </c>
      <c r="C363" s="5">
        <v>8</v>
      </c>
      <c r="D363" s="5">
        <v>1</v>
      </c>
      <c r="E363" s="5"/>
      <c r="F363" s="66">
        <v>43465</v>
      </c>
    </row>
    <row r="364" spans="1:6" x14ac:dyDescent="0.25">
      <c r="A364" s="5" t="s">
        <v>3324</v>
      </c>
      <c r="B364" s="5" t="s">
        <v>948</v>
      </c>
      <c r="C364" s="5">
        <v>9</v>
      </c>
      <c r="D364" s="5">
        <v>1</v>
      </c>
      <c r="E364" s="5"/>
      <c r="F364" s="66">
        <v>43465</v>
      </c>
    </row>
    <row r="365" spans="1:6" x14ac:dyDescent="0.25">
      <c r="A365" s="5" t="s">
        <v>3326</v>
      </c>
      <c r="B365" s="5" t="s">
        <v>948</v>
      </c>
      <c r="C365" s="5">
        <v>9</v>
      </c>
      <c r="D365" s="5">
        <v>1</v>
      </c>
      <c r="E365" s="5"/>
      <c r="F365" s="66">
        <v>43465</v>
      </c>
    </row>
    <row r="366" spans="1:6" x14ac:dyDescent="0.25">
      <c r="A366" s="5" t="s">
        <v>3328</v>
      </c>
      <c r="B366" s="5" t="s">
        <v>948</v>
      </c>
      <c r="C366" s="5">
        <v>10</v>
      </c>
      <c r="D366" s="5">
        <v>1</v>
      </c>
      <c r="E366" s="5"/>
      <c r="F366" s="66">
        <v>43465</v>
      </c>
    </row>
    <row r="367" spans="1:6" x14ac:dyDescent="0.25">
      <c r="A367" s="5" t="s">
        <v>3330</v>
      </c>
      <c r="B367" s="5" t="s">
        <v>948</v>
      </c>
      <c r="C367" s="5">
        <v>10</v>
      </c>
      <c r="D367" s="5">
        <v>1</v>
      </c>
      <c r="E367" s="5"/>
      <c r="F367" s="66">
        <v>43465</v>
      </c>
    </row>
    <row r="368" spans="1:6" x14ac:dyDescent="0.25">
      <c r="A368" s="5" t="s">
        <v>3332</v>
      </c>
      <c r="B368" s="5" t="s">
        <v>948</v>
      </c>
      <c r="C368" s="5">
        <v>11</v>
      </c>
      <c r="D368" s="5">
        <v>1</v>
      </c>
      <c r="E368" s="5"/>
      <c r="F368" s="66">
        <v>43465</v>
      </c>
    </row>
    <row r="369" spans="1:6" x14ac:dyDescent="0.25">
      <c r="A369" s="5" t="s">
        <v>3334</v>
      </c>
      <c r="B369" s="5" t="s">
        <v>948</v>
      </c>
      <c r="C369" s="5">
        <v>11</v>
      </c>
      <c r="D369" s="5">
        <v>1</v>
      </c>
      <c r="E369" s="5"/>
      <c r="F369" s="66">
        <v>43465</v>
      </c>
    </row>
    <row r="370" spans="1:6" x14ac:dyDescent="0.25">
      <c r="A370" s="5" t="s">
        <v>3336</v>
      </c>
      <c r="B370" s="5" t="s">
        <v>948</v>
      </c>
      <c r="C370" s="5">
        <v>12</v>
      </c>
      <c r="D370" s="5">
        <v>1</v>
      </c>
      <c r="E370" s="5"/>
      <c r="F370" s="66">
        <v>43465</v>
      </c>
    </row>
    <row r="371" spans="1:6" x14ac:dyDescent="0.25">
      <c r="A371" s="5" t="s">
        <v>3338</v>
      </c>
      <c r="B371" s="5" t="s">
        <v>948</v>
      </c>
      <c r="C371" s="5">
        <v>12</v>
      </c>
      <c r="D371" s="5">
        <v>1</v>
      </c>
      <c r="E371" s="5"/>
      <c r="F371" s="66">
        <v>43465</v>
      </c>
    </row>
    <row r="372" spans="1:6" x14ac:dyDescent="0.25">
      <c r="A372" s="5" t="s">
        <v>3340</v>
      </c>
      <c r="B372" s="5" t="s">
        <v>948</v>
      </c>
      <c r="C372" s="5">
        <v>13</v>
      </c>
      <c r="D372" s="5">
        <v>1</v>
      </c>
      <c r="E372" s="5"/>
      <c r="F372" s="66">
        <v>43465</v>
      </c>
    </row>
    <row r="373" spans="1:6" x14ac:dyDescent="0.25">
      <c r="A373" s="5" t="s">
        <v>3342</v>
      </c>
      <c r="B373" s="5" t="s">
        <v>948</v>
      </c>
      <c r="C373" s="5">
        <v>13</v>
      </c>
      <c r="D373" s="5">
        <v>1</v>
      </c>
      <c r="E373" s="5"/>
      <c r="F373" s="66">
        <v>43465</v>
      </c>
    </row>
    <row r="374" spans="1:6" x14ac:dyDescent="0.25">
      <c r="A374" s="5" t="s">
        <v>3344</v>
      </c>
      <c r="B374" s="5" t="s">
        <v>948</v>
      </c>
      <c r="C374" s="5">
        <v>14</v>
      </c>
      <c r="D374" s="5">
        <v>1</v>
      </c>
      <c r="E374" s="5"/>
      <c r="F374" s="66">
        <v>43465</v>
      </c>
    </row>
    <row r="375" spans="1:6" x14ac:dyDescent="0.25">
      <c r="A375" s="5" t="s">
        <v>3346</v>
      </c>
      <c r="B375" s="5" t="s">
        <v>948</v>
      </c>
      <c r="C375" s="5">
        <v>14</v>
      </c>
      <c r="D375" s="5">
        <v>1</v>
      </c>
      <c r="E375" s="5"/>
      <c r="F375" s="66">
        <v>43465</v>
      </c>
    </row>
    <row r="376" spans="1:6" x14ac:dyDescent="0.25">
      <c r="A376" s="5" t="s">
        <v>3348</v>
      </c>
      <c r="B376" s="5" t="s">
        <v>948</v>
      </c>
      <c r="C376" s="5">
        <v>15</v>
      </c>
      <c r="D376" s="5">
        <v>1</v>
      </c>
      <c r="E376" s="5"/>
      <c r="F376" s="66">
        <v>43465</v>
      </c>
    </row>
    <row r="377" spans="1:6" x14ac:dyDescent="0.25">
      <c r="A377" s="5" t="s">
        <v>3350</v>
      </c>
      <c r="B377" s="5" t="s">
        <v>948</v>
      </c>
      <c r="C377" s="5">
        <v>15</v>
      </c>
      <c r="D377" s="5">
        <v>1</v>
      </c>
      <c r="E377" s="5"/>
      <c r="F377" s="66">
        <v>43465</v>
      </c>
    </row>
    <row r="378" spans="1:6" x14ac:dyDescent="0.25">
      <c r="A378" s="5" t="s">
        <v>3352</v>
      </c>
      <c r="B378" s="5" t="s">
        <v>948</v>
      </c>
      <c r="C378" s="5">
        <v>16</v>
      </c>
      <c r="D378" s="5">
        <v>1</v>
      </c>
      <c r="E378" s="5"/>
      <c r="F378" s="66">
        <v>43465</v>
      </c>
    </row>
    <row r="379" spans="1:6" x14ac:dyDescent="0.25">
      <c r="A379" s="5" t="s">
        <v>3354</v>
      </c>
      <c r="B379" s="5" t="s">
        <v>948</v>
      </c>
      <c r="C379" s="5">
        <v>16</v>
      </c>
      <c r="D379" s="5">
        <v>1</v>
      </c>
      <c r="E379" s="5"/>
      <c r="F379" s="66">
        <v>43465</v>
      </c>
    </row>
    <row r="380" spans="1:6" x14ac:dyDescent="0.25">
      <c r="A380" s="5" t="s">
        <v>3356</v>
      </c>
      <c r="B380" s="5" t="s">
        <v>948</v>
      </c>
      <c r="C380" s="5">
        <v>11</v>
      </c>
      <c r="D380" s="5">
        <v>1</v>
      </c>
      <c r="E380" s="5"/>
      <c r="F380" s="66">
        <v>43465</v>
      </c>
    </row>
    <row r="381" spans="1:6" x14ac:dyDescent="0.25">
      <c r="A381" s="5" t="s">
        <v>3358</v>
      </c>
      <c r="B381" s="5" t="s">
        <v>948</v>
      </c>
      <c r="C381" s="5">
        <v>11</v>
      </c>
      <c r="D381" s="5">
        <v>1</v>
      </c>
      <c r="E381" s="5"/>
      <c r="F381" s="66">
        <v>43465</v>
      </c>
    </row>
    <row r="382" spans="1:6" x14ac:dyDescent="0.25">
      <c r="A382" s="5" t="s">
        <v>3360</v>
      </c>
      <c r="B382" s="5" t="s">
        <v>948</v>
      </c>
      <c r="C382" s="5">
        <v>12</v>
      </c>
      <c r="D382" s="5">
        <v>1</v>
      </c>
      <c r="E382" s="5"/>
      <c r="F382" s="66">
        <v>43465</v>
      </c>
    </row>
    <row r="383" spans="1:6" x14ac:dyDescent="0.25">
      <c r="A383" s="5" t="s">
        <v>3362</v>
      </c>
      <c r="B383" s="5" t="s">
        <v>948</v>
      </c>
      <c r="C383" s="5">
        <v>12</v>
      </c>
      <c r="D383" s="5">
        <v>1</v>
      </c>
      <c r="E383" s="5"/>
      <c r="F383" s="66">
        <v>43465</v>
      </c>
    </row>
    <row r="384" spans="1:6" x14ac:dyDescent="0.25">
      <c r="A384" s="5" t="s">
        <v>3364</v>
      </c>
      <c r="B384" s="5" t="s">
        <v>948</v>
      </c>
      <c r="C384" s="5">
        <v>13</v>
      </c>
      <c r="D384" s="5">
        <v>1</v>
      </c>
      <c r="E384" s="5"/>
      <c r="F384" s="66">
        <v>43465</v>
      </c>
    </row>
    <row r="385" spans="1:6" x14ac:dyDescent="0.25">
      <c r="A385" s="5" t="s">
        <v>3366</v>
      </c>
      <c r="B385" s="5" t="s">
        <v>948</v>
      </c>
      <c r="C385" s="5">
        <v>13</v>
      </c>
      <c r="D385" s="5">
        <v>1</v>
      </c>
      <c r="E385" s="5"/>
      <c r="F385" s="66">
        <v>43465</v>
      </c>
    </row>
    <row r="386" spans="1:6" x14ac:dyDescent="0.25">
      <c r="A386" s="5" t="s">
        <v>3368</v>
      </c>
      <c r="B386" s="5" t="s">
        <v>948</v>
      </c>
      <c r="C386" s="5">
        <v>14</v>
      </c>
      <c r="D386" s="5">
        <v>1</v>
      </c>
      <c r="E386" s="5"/>
      <c r="F386" s="66">
        <v>43465</v>
      </c>
    </row>
    <row r="387" spans="1:6" x14ac:dyDescent="0.25">
      <c r="A387" s="5" t="s">
        <v>3370</v>
      </c>
      <c r="B387" s="5" t="s">
        <v>948</v>
      </c>
      <c r="C387" s="5">
        <v>14</v>
      </c>
      <c r="D387" s="5">
        <v>1</v>
      </c>
      <c r="E387" s="5"/>
      <c r="F387" s="66">
        <v>43465</v>
      </c>
    </row>
    <row r="388" spans="1:6" x14ac:dyDescent="0.25">
      <c r="A388" s="5" t="s">
        <v>3372</v>
      </c>
      <c r="B388" s="5" t="s">
        <v>948</v>
      </c>
      <c r="C388" s="5">
        <v>15</v>
      </c>
      <c r="D388" s="5">
        <v>1</v>
      </c>
      <c r="E388" s="5"/>
      <c r="F388" s="66">
        <v>43465</v>
      </c>
    </row>
    <row r="389" spans="1:6" x14ac:dyDescent="0.25">
      <c r="A389" s="5" t="s">
        <v>3374</v>
      </c>
      <c r="B389" s="5" t="s">
        <v>948</v>
      </c>
      <c r="C389" s="5">
        <v>15</v>
      </c>
      <c r="D389" s="5">
        <v>1</v>
      </c>
      <c r="E389" s="5"/>
      <c r="F389" s="66">
        <v>43465</v>
      </c>
    </row>
    <row r="390" spans="1:6" x14ac:dyDescent="0.25">
      <c r="A390" s="5" t="s">
        <v>3376</v>
      </c>
      <c r="B390" s="5" t="s">
        <v>948</v>
      </c>
      <c r="C390" s="5">
        <v>16</v>
      </c>
      <c r="D390" s="5">
        <v>1</v>
      </c>
      <c r="E390" s="5"/>
      <c r="F390" s="66">
        <v>43465</v>
      </c>
    </row>
    <row r="391" spans="1:6" x14ac:dyDescent="0.25">
      <c r="A391" s="5" t="s">
        <v>3378</v>
      </c>
      <c r="B391" s="5" t="s">
        <v>948</v>
      </c>
      <c r="C391" s="5">
        <v>16</v>
      </c>
      <c r="D391" s="5">
        <v>1</v>
      </c>
      <c r="E391" s="5"/>
      <c r="F391" s="66">
        <v>43465</v>
      </c>
    </row>
    <row r="392" spans="1:6" x14ac:dyDescent="0.25">
      <c r="A392" s="5" t="s">
        <v>3380</v>
      </c>
      <c r="B392" s="5" t="s">
        <v>948</v>
      </c>
      <c r="C392" s="5">
        <v>17</v>
      </c>
      <c r="D392" s="5">
        <v>0</v>
      </c>
      <c r="E392" s="5"/>
      <c r="F392" s="66">
        <v>43465</v>
      </c>
    </row>
    <row r="393" spans="1:6" x14ac:dyDescent="0.25">
      <c r="A393" s="5" t="s">
        <v>3382</v>
      </c>
      <c r="B393" s="5" t="s">
        <v>948</v>
      </c>
      <c r="C393" s="5">
        <v>17</v>
      </c>
      <c r="D393" s="5">
        <v>0</v>
      </c>
      <c r="E393" s="5"/>
      <c r="F393" s="66">
        <v>43465</v>
      </c>
    </row>
    <row r="394" spans="1:6" x14ac:dyDescent="0.25">
      <c r="A394" s="5" t="s">
        <v>3384</v>
      </c>
      <c r="B394" s="5" t="s">
        <v>948</v>
      </c>
      <c r="C394" s="5">
        <v>17</v>
      </c>
      <c r="D394" s="5">
        <v>0</v>
      </c>
      <c r="E394" s="5"/>
      <c r="F394" s="66">
        <v>43465</v>
      </c>
    </row>
    <row r="395" spans="1:6" x14ac:dyDescent="0.25">
      <c r="A395" s="5" t="s">
        <v>3386</v>
      </c>
      <c r="B395" s="5" t="s">
        <v>948</v>
      </c>
      <c r="C395" s="5">
        <v>17</v>
      </c>
      <c r="D395" s="5">
        <v>0</v>
      </c>
      <c r="E395" s="5"/>
      <c r="F395" s="66">
        <v>43465</v>
      </c>
    </row>
    <row r="396" spans="1:6" x14ac:dyDescent="0.25">
      <c r="A396" s="5" t="s">
        <v>3388</v>
      </c>
      <c r="B396" s="5" t="s">
        <v>948</v>
      </c>
      <c r="C396" s="5">
        <v>18</v>
      </c>
      <c r="D396" s="5">
        <v>1</v>
      </c>
      <c r="E396" s="5"/>
      <c r="F396" s="66">
        <v>43465</v>
      </c>
    </row>
    <row r="397" spans="1:6" x14ac:dyDescent="0.25">
      <c r="A397" s="5" t="s">
        <v>3390</v>
      </c>
      <c r="B397" s="5" t="s">
        <v>948</v>
      </c>
      <c r="C397" s="5">
        <v>18</v>
      </c>
      <c r="D397" s="5">
        <v>1</v>
      </c>
      <c r="E397" s="5"/>
      <c r="F397" s="66">
        <v>43465</v>
      </c>
    </row>
    <row r="398" spans="1:6" x14ac:dyDescent="0.25">
      <c r="A398" s="5" t="s">
        <v>3392</v>
      </c>
      <c r="B398" s="5" t="s">
        <v>948</v>
      </c>
      <c r="C398" s="5">
        <v>18</v>
      </c>
      <c r="D398" s="5">
        <v>1</v>
      </c>
      <c r="E398" s="5"/>
      <c r="F398" s="66">
        <v>43465</v>
      </c>
    </row>
    <row r="399" spans="1:6" x14ac:dyDescent="0.25">
      <c r="A399" s="5" t="s">
        <v>3394</v>
      </c>
      <c r="B399" s="5" t="s">
        <v>948</v>
      </c>
      <c r="C399" s="5">
        <v>18</v>
      </c>
      <c r="D399" s="5">
        <v>1</v>
      </c>
      <c r="E399" s="5"/>
      <c r="F399" s="66">
        <v>43465</v>
      </c>
    </row>
    <row r="400" spans="1:6" x14ac:dyDescent="0.25">
      <c r="A400" s="5" t="s">
        <v>3396</v>
      </c>
      <c r="B400" s="5" t="s">
        <v>950</v>
      </c>
      <c r="C400" s="5">
        <v>1</v>
      </c>
      <c r="D400" s="5">
        <v>0</v>
      </c>
      <c r="E400" s="5"/>
      <c r="F400" s="66">
        <v>43465</v>
      </c>
    </row>
    <row r="401" spans="1:6" x14ac:dyDescent="0.25">
      <c r="A401" s="5" t="s">
        <v>3398</v>
      </c>
      <c r="B401" s="5" t="s">
        <v>950</v>
      </c>
      <c r="C401" s="5">
        <v>1</v>
      </c>
      <c r="D401" s="5">
        <v>0</v>
      </c>
      <c r="E401" s="5"/>
      <c r="F401" s="66">
        <v>43465</v>
      </c>
    </row>
    <row r="402" spans="1:6" x14ac:dyDescent="0.25">
      <c r="A402" s="5" t="s">
        <v>3400</v>
      </c>
      <c r="B402" s="5" t="s">
        <v>948</v>
      </c>
      <c r="C402" s="5">
        <v>15</v>
      </c>
      <c r="D402" s="5">
        <v>0</v>
      </c>
      <c r="E402" s="5"/>
      <c r="F402" s="66">
        <v>43465</v>
      </c>
    </row>
    <row r="403" spans="1:6" x14ac:dyDescent="0.25">
      <c r="A403" s="5" t="s">
        <v>3402</v>
      </c>
      <c r="B403" s="5" t="s">
        <v>948</v>
      </c>
      <c r="C403" s="5">
        <v>15</v>
      </c>
      <c r="D403" s="5">
        <v>0</v>
      </c>
      <c r="E403" s="5"/>
      <c r="F403" s="66">
        <v>43465</v>
      </c>
    </row>
    <row r="404" spans="1:6" x14ac:dyDescent="0.25">
      <c r="A404" s="5" t="s">
        <v>3404</v>
      </c>
      <c r="B404" s="5" t="s">
        <v>950</v>
      </c>
      <c r="C404" s="5">
        <v>1</v>
      </c>
      <c r="D404" s="5">
        <v>1</v>
      </c>
      <c r="E404" s="5"/>
      <c r="F404" s="66">
        <v>43465</v>
      </c>
    </row>
    <row r="405" spans="1:6" x14ac:dyDescent="0.25">
      <c r="A405" s="5" t="s">
        <v>3406</v>
      </c>
      <c r="B405" s="5" t="s">
        <v>950</v>
      </c>
      <c r="C405" s="5">
        <v>1</v>
      </c>
      <c r="D405" s="5">
        <v>1</v>
      </c>
      <c r="E405" s="5"/>
      <c r="F405" s="66">
        <v>43465</v>
      </c>
    </row>
    <row r="406" spans="1:6" x14ac:dyDescent="0.25">
      <c r="A406" s="5" t="s">
        <v>3408</v>
      </c>
      <c r="B406" s="5" t="s">
        <v>948</v>
      </c>
      <c r="C406" s="5">
        <v>2</v>
      </c>
      <c r="D406" s="5">
        <v>1</v>
      </c>
      <c r="E406" s="5"/>
      <c r="F406" s="66">
        <v>43465</v>
      </c>
    </row>
    <row r="407" spans="1:6" x14ac:dyDescent="0.25">
      <c r="A407" s="5" t="s">
        <v>3410</v>
      </c>
      <c r="B407" s="5" t="s">
        <v>948</v>
      </c>
      <c r="C407" s="5">
        <v>2</v>
      </c>
      <c r="D407" s="5">
        <v>1</v>
      </c>
      <c r="E407" s="5"/>
      <c r="F407" s="66">
        <v>43465</v>
      </c>
    </row>
    <row r="408" spans="1:6" x14ac:dyDescent="0.25">
      <c r="A408" s="5" t="s">
        <v>3412</v>
      </c>
      <c r="B408" s="5" t="s">
        <v>946</v>
      </c>
      <c r="C408" s="5">
        <v>3</v>
      </c>
      <c r="D408" s="5">
        <v>1</v>
      </c>
      <c r="E408" s="5"/>
      <c r="F408" s="66">
        <v>43465</v>
      </c>
    </row>
    <row r="409" spans="1:6" x14ac:dyDescent="0.25">
      <c r="A409" s="5" t="s">
        <v>3414</v>
      </c>
      <c r="B409" s="5" t="s">
        <v>946</v>
      </c>
      <c r="C409" s="5">
        <v>3</v>
      </c>
      <c r="D409" s="5">
        <v>1</v>
      </c>
      <c r="E409" s="5"/>
      <c r="F409" s="66">
        <v>43465</v>
      </c>
    </row>
    <row r="410" spans="1:6" x14ac:dyDescent="0.25">
      <c r="A410" s="5" t="s">
        <v>3416</v>
      </c>
      <c r="B410" s="5" t="s">
        <v>948</v>
      </c>
      <c r="C410" s="5">
        <v>4</v>
      </c>
      <c r="D410" s="5">
        <v>1</v>
      </c>
      <c r="E410" s="5"/>
      <c r="F410" s="66">
        <v>43465</v>
      </c>
    </row>
    <row r="411" spans="1:6" x14ac:dyDescent="0.25">
      <c r="A411" s="5" t="s">
        <v>3418</v>
      </c>
      <c r="B411" s="5" t="s">
        <v>948</v>
      </c>
      <c r="C411" s="5">
        <v>4</v>
      </c>
      <c r="D411" s="5">
        <v>1</v>
      </c>
      <c r="E411" s="5"/>
      <c r="F411" s="66">
        <v>43465</v>
      </c>
    </row>
    <row r="412" spans="1:6" x14ac:dyDescent="0.25">
      <c r="A412" s="5" t="s">
        <v>3420</v>
      </c>
      <c r="B412" s="5" t="s">
        <v>950</v>
      </c>
      <c r="C412" s="5">
        <v>1</v>
      </c>
      <c r="D412" s="5">
        <v>1</v>
      </c>
      <c r="E412" s="5"/>
      <c r="F412" s="66">
        <v>43465</v>
      </c>
    </row>
    <row r="413" spans="1:6" x14ac:dyDescent="0.25">
      <c r="A413" s="5" t="s">
        <v>3422</v>
      </c>
      <c r="B413" s="5" t="s">
        <v>950</v>
      </c>
      <c r="C413" s="5">
        <v>1</v>
      </c>
      <c r="D413" s="5">
        <v>1</v>
      </c>
      <c r="E413" s="5"/>
      <c r="F413" s="66">
        <v>43465</v>
      </c>
    </row>
    <row r="414" spans="1:6" x14ac:dyDescent="0.25">
      <c r="A414" s="5" t="s">
        <v>3424</v>
      </c>
      <c r="B414" s="5" t="s">
        <v>948</v>
      </c>
      <c r="C414" s="5">
        <v>2</v>
      </c>
      <c r="D414" s="5">
        <v>1</v>
      </c>
      <c r="E414" s="5"/>
      <c r="F414" s="66">
        <v>43465</v>
      </c>
    </row>
    <row r="415" spans="1:6" x14ac:dyDescent="0.25">
      <c r="A415" s="5" t="s">
        <v>3426</v>
      </c>
      <c r="B415" s="5" t="s">
        <v>948</v>
      </c>
      <c r="C415" s="5">
        <v>2</v>
      </c>
      <c r="D415" s="5">
        <v>1</v>
      </c>
      <c r="E415" s="5"/>
      <c r="F415" s="66">
        <v>43465</v>
      </c>
    </row>
    <row r="416" spans="1:6" x14ac:dyDescent="0.25">
      <c r="A416" s="5" t="s">
        <v>3428</v>
      </c>
      <c r="B416" s="5" t="s">
        <v>946</v>
      </c>
      <c r="C416" s="5">
        <v>3</v>
      </c>
      <c r="D416" s="5">
        <v>1</v>
      </c>
      <c r="E416" s="5"/>
      <c r="F416" s="66">
        <v>43465</v>
      </c>
    </row>
    <row r="417" spans="1:6" x14ac:dyDescent="0.25">
      <c r="A417" s="5" t="s">
        <v>3430</v>
      </c>
      <c r="B417" s="5" t="s">
        <v>946</v>
      </c>
      <c r="C417" s="5">
        <v>3</v>
      </c>
      <c r="D417" s="5">
        <v>1</v>
      </c>
      <c r="E417" s="5"/>
      <c r="F417" s="66">
        <v>43465</v>
      </c>
    </row>
    <row r="418" spans="1:6" x14ac:dyDescent="0.25">
      <c r="A418" s="5" t="s">
        <v>3432</v>
      </c>
      <c r="B418" s="5" t="s">
        <v>948</v>
      </c>
      <c r="C418" s="5">
        <v>4</v>
      </c>
      <c r="D418" s="5">
        <v>1</v>
      </c>
      <c r="E418" s="5"/>
      <c r="F418" s="66">
        <v>43465</v>
      </c>
    </row>
    <row r="419" spans="1:6" x14ac:dyDescent="0.25">
      <c r="A419" s="5" t="s">
        <v>3434</v>
      </c>
      <c r="B419" s="5" t="s">
        <v>948</v>
      </c>
      <c r="C419" s="5">
        <v>4</v>
      </c>
      <c r="D419" s="5">
        <v>1</v>
      </c>
      <c r="E419" s="5"/>
      <c r="F419" s="66">
        <v>43465</v>
      </c>
    </row>
    <row r="420" spans="1:6" x14ac:dyDescent="0.25">
      <c r="A420" s="5" t="s">
        <v>3436</v>
      </c>
      <c r="B420" s="5" t="s">
        <v>948</v>
      </c>
      <c r="C420" s="5">
        <v>5</v>
      </c>
      <c r="D420" s="5">
        <v>1</v>
      </c>
      <c r="E420" s="5"/>
      <c r="F420" s="66">
        <v>43465</v>
      </c>
    </row>
    <row r="421" spans="1:6" x14ac:dyDescent="0.25">
      <c r="A421" s="5" t="s">
        <v>3438</v>
      </c>
      <c r="B421" s="5" t="s">
        <v>948</v>
      </c>
      <c r="C421" s="5">
        <v>5</v>
      </c>
      <c r="D421" s="5">
        <v>1</v>
      </c>
      <c r="E421" s="5"/>
      <c r="F421" s="66">
        <v>43465</v>
      </c>
    </row>
    <row r="422" spans="1:6" x14ac:dyDescent="0.25">
      <c r="A422" s="5" t="s">
        <v>3440</v>
      </c>
      <c r="B422" s="5" t="s">
        <v>948</v>
      </c>
      <c r="C422" s="5">
        <v>6</v>
      </c>
      <c r="D422" s="5">
        <v>1</v>
      </c>
      <c r="E422" s="5"/>
      <c r="F422" s="66">
        <v>43465</v>
      </c>
    </row>
    <row r="423" spans="1:6" x14ac:dyDescent="0.25">
      <c r="A423" s="5" t="s">
        <v>3442</v>
      </c>
      <c r="B423" s="5" t="s">
        <v>948</v>
      </c>
      <c r="C423" s="5">
        <v>6</v>
      </c>
      <c r="D423" s="5">
        <v>1</v>
      </c>
      <c r="E423" s="5"/>
      <c r="F423" s="66">
        <v>43465</v>
      </c>
    </row>
    <row r="424" spans="1:6" x14ac:dyDescent="0.25">
      <c r="A424" s="5" t="s">
        <v>3444</v>
      </c>
      <c r="B424" s="5" t="s">
        <v>948</v>
      </c>
      <c r="C424" s="5">
        <v>7</v>
      </c>
      <c r="D424" s="5">
        <v>1</v>
      </c>
      <c r="E424" s="5"/>
      <c r="F424" s="66">
        <v>43465</v>
      </c>
    </row>
    <row r="425" spans="1:6" x14ac:dyDescent="0.25">
      <c r="A425" s="5" t="s">
        <v>3446</v>
      </c>
      <c r="B425" s="5" t="s">
        <v>948</v>
      </c>
      <c r="C425" s="5">
        <v>7</v>
      </c>
      <c r="D425" s="5">
        <v>1</v>
      </c>
      <c r="E425" s="5"/>
      <c r="F425" s="66">
        <v>43465</v>
      </c>
    </row>
    <row r="426" spans="1:6" x14ac:dyDescent="0.25">
      <c r="A426" s="5" t="s">
        <v>3448</v>
      </c>
      <c r="B426" s="5" t="s">
        <v>948</v>
      </c>
      <c r="C426" s="5">
        <v>8</v>
      </c>
      <c r="D426" s="5">
        <v>1</v>
      </c>
      <c r="E426" s="5"/>
      <c r="F426" s="66">
        <v>43465</v>
      </c>
    </row>
    <row r="427" spans="1:6" x14ac:dyDescent="0.25">
      <c r="A427" s="5" t="s">
        <v>3450</v>
      </c>
      <c r="B427" s="5" t="s">
        <v>948</v>
      </c>
      <c r="C427" s="5">
        <v>8</v>
      </c>
      <c r="D427" s="5">
        <v>1</v>
      </c>
      <c r="E427" s="5"/>
      <c r="F427" s="66">
        <v>43465</v>
      </c>
    </row>
    <row r="428" spans="1:6" x14ac:dyDescent="0.25">
      <c r="A428" s="5" t="s">
        <v>3452</v>
      </c>
      <c r="B428" s="5" t="s">
        <v>948</v>
      </c>
      <c r="C428" s="5">
        <v>9</v>
      </c>
      <c r="D428" s="5">
        <v>1</v>
      </c>
      <c r="E428" s="5"/>
      <c r="F428" s="66">
        <v>43465</v>
      </c>
    </row>
    <row r="429" spans="1:6" x14ac:dyDescent="0.25">
      <c r="A429" s="5" t="s">
        <v>3454</v>
      </c>
      <c r="B429" s="5" t="s">
        <v>948</v>
      </c>
      <c r="C429" s="5">
        <v>9</v>
      </c>
      <c r="D429" s="5">
        <v>1</v>
      </c>
      <c r="E429" s="5"/>
      <c r="F429" s="66">
        <v>43465</v>
      </c>
    </row>
    <row r="430" spans="1:6" x14ac:dyDescent="0.25">
      <c r="A430" s="5" t="s">
        <v>3456</v>
      </c>
      <c r="B430" s="5" t="s">
        <v>948</v>
      </c>
      <c r="C430" s="5">
        <v>10</v>
      </c>
      <c r="D430" s="5">
        <v>1</v>
      </c>
      <c r="E430" s="5"/>
      <c r="F430" s="66">
        <v>43465</v>
      </c>
    </row>
    <row r="431" spans="1:6" x14ac:dyDescent="0.25">
      <c r="A431" s="5" t="s">
        <v>3458</v>
      </c>
      <c r="B431" s="5" t="s">
        <v>948</v>
      </c>
      <c r="C431" s="5">
        <v>10</v>
      </c>
      <c r="D431" s="5">
        <v>1</v>
      </c>
      <c r="E431" s="5"/>
      <c r="F431" s="66">
        <v>43465</v>
      </c>
    </row>
    <row r="432" spans="1:6" x14ac:dyDescent="0.25">
      <c r="A432" s="5" t="s">
        <v>3460</v>
      </c>
      <c r="B432" s="5" t="s">
        <v>948</v>
      </c>
      <c r="C432" s="5">
        <v>5</v>
      </c>
      <c r="D432" s="5">
        <v>1</v>
      </c>
      <c r="E432" s="5"/>
      <c r="F432" s="66">
        <v>43465</v>
      </c>
    </row>
    <row r="433" spans="1:6" x14ac:dyDescent="0.25">
      <c r="A433" s="5" t="s">
        <v>3462</v>
      </c>
      <c r="B433" s="5" t="s">
        <v>948</v>
      </c>
      <c r="C433" s="5">
        <v>5</v>
      </c>
      <c r="D433" s="5">
        <v>1</v>
      </c>
      <c r="E433" s="5"/>
      <c r="F433" s="66">
        <v>43465</v>
      </c>
    </row>
    <row r="434" spans="1:6" x14ac:dyDescent="0.25">
      <c r="A434" s="5" t="s">
        <v>3464</v>
      </c>
      <c r="B434" s="5" t="s">
        <v>948</v>
      </c>
      <c r="C434" s="5">
        <v>6</v>
      </c>
      <c r="D434" s="5">
        <v>1</v>
      </c>
      <c r="E434" s="5"/>
      <c r="F434" s="66">
        <v>43465</v>
      </c>
    </row>
    <row r="435" spans="1:6" x14ac:dyDescent="0.25">
      <c r="A435" s="5" t="s">
        <v>3466</v>
      </c>
      <c r="B435" s="5" t="s">
        <v>948</v>
      </c>
      <c r="C435" s="5">
        <v>6</v>
      </c>
      <c r="D435" s="5">
        <v>1</v>
      </c>
      <c r="E435" s="5"/>
      <c r="F435" s="66">
        <v>43465</v>
      </c>
    </row>
    <row r="436" spans="1:6" x14ac:dyDescent="0.25">
      <c r="A436" s="5" t="s">
        <v>3468</v>
      </c>
      <c r="B436" s="5" t="s">
        <v>948</v>
      </c>
      <c r="C436" s="5">
        <v>7</v>
      </c>
      <c r="D436" s="5">
        <v>1</v>
      </c>
      <c r="E436" s="5"/>
      <c r="F436" s="66">
        <v>43465</v>
      </c>
    </row>
    <row r="437" spans="1:6" x14ac:dyDescent="0.25">
      <c r="A437" s="5" t="s">
        <v>3470</v>
      </c>
      <c r="B437" s="5" t="s">
        <v>948</v>
      </c>
      <c r="C437" s="5">
        <v>7</v>
      </c>
      <c r="D437" s="5">
        <v>1</v>
      </c>
      <c r="E437" s="5"/>
      <c r="F437" s="66">
        <v>43465</v>
      </c>
    </row>
    <row r="438" spans="1:6" x14ac:dyDescent="0.25">
      <c r="A438" s="5" t="s">
        <v>3472</v>
      </c>
      <c r="B438" s="5" t="s">
        <v>948</v>
      </c>
      <c r="C438" s="5">
        <v>8</v>
      </c>
      <c r="D438" s="5">
        <v>1</v>
      </c>
      <c r="E438" s="5"/>
      <c r="F438" s="66">
        <v>43465</v>
      </c>
    </row>
    <row r="439" spans="1:6" x14ac:dyDescent="0.25">
      <c r="A439" s="5" t="s">
        <v>3474</v>
      </c>
      <c r="B439" s="5" t="s">
        <v>948</v>
      </c>
      <c r="C439" s="5">
        <v>8</v>
      </c>
      <c r="D439" s="5">
        <v>1</v>
      </c>
      <c r="E439" s="5"/>
      <c r="F439" s="66">
        <v>43465</v>
      </c>
    </row>
    <row r="440" spans="1:6" x14ac:dyDescent="0.25">
      <c r="A440" s="5" t="s">
        <v>3476</v>
      </c>
      <c r="B440" s="5" t="s">
        <v>948</v>
      </c>
      <c r="C440" s="5">
        <v>9</v>
      </c>
      <c r="D440" s="5">
        <v>1</v>
      </c>
      <c r="E440" s="5"/>
      <c r="F440" s="66">
        <v>43465</v>
      </c>
    </row>
    <row r="441" spans="1:6" x14ac:dyDescent="0.25">
      <c r="A441" s="5" t="s">
        <v>3478</v>
      </c>
      <c r="B441" s="5" t="s">
        <v>948</v>
      </c>
      <c r="C441" s="5">
        <v>9</v>
      </c>
      <c r="D441" s="5">
        <v>1</v>
      </c>
      <c r="E441" s="5"/>
      <c r="F441" s="66">
        <v>43465</v>
      </c>
    </row>
    <row r="442" spans="1:6" x14ac:dyDescent="0.25">
      <c r="A442" s="5" t="s">
        <v>3480</v>
      </c>
      <c r="B442" s="5" t="s">
        <v>948</v>
      </c>
      <c r="C442" s="5">
        <v>10</v>
      </c>
      <c r="D442" s="5">
        <v>1</v>
      </c>
      <c r="E442" s="5"/>
      <c r="F442" s="66">
        <v>43465</v>
      </c>
    </row>
    <row r="443" spans="1:6" x14ac:dyDescent="0.25">
      <c r="A443" s="5" t="s">
        <v>3482</v>
      </c>
      <c r="B443" s="5" t="s">
        <v>948</v>
      </c>
      <c r="C443" s="5">
        <v>10</v>
      </c>
      <c r="D443" s="5">
        <v>1</v>
      </c>
      <c r="E443" s="5"/>
      <c r="F443" s="66">
        <v>43465</v>
      </c>
    </row>
    <row r="444" spans="1:6" x14ac:dyDescent="0.25">
      <c r="A444" s="5" t="s">
        <v>3484</v>
      </c>
      <c r="B444" s="5" t="s">
        <v>948</v>
      </c>
      <c r="C444" s="5">
        <v>11</v>
      </c>
      <c r="D444" s="5">
        <v>1</v>
      </c>
      <c r="E444" s="5"/>
      <c r="F444" s="66">
        <v>43465</v>
      </c>
    </row>
    <row r="445" spans="1:6" x14ac:dyDescent="0.25">
      <c r="A445" s="5" t="s">
        <v>3486</v>
      </c>
      <c r="B445" s="5" t="s">
        <v>948</v>
      </c>
      <c r="C445" s="5">
        <v>11</v>
      </c>
      <c r="D445" s="5">
        <v>1</v>
      </c>
      <c r="E445" s="5"/>
      <c r="F445" s="66">
        <v>43465</v>
      </c>
    </row>
    <row r="446" spans="1:6" x14ac:dyDescent="0.25">
      <c r="A446" s="5" t="s">
        <v>3488</v>
      </c>
      <c r="B446" s="5" t="s">
        <v>948</v>
      </c>
      <c r="C446" s="5">
        <v>12</v>
      </c>
      <c r="D446" s="5">
        <v>1</v>
      </c>
      <c r="E446" s="5"/>
      <c r="F446" s="66">
        <v>43465</v>
      </c>
    </row>
    <row r="447" spans="1:6" x14ac:dyDescent="0.25">
      <c r="A447" s="5" t="s">
        <v>3490</v>
      </c>
      <c r="B447" s="5" t="s">
        <v>948</v>
      </c>
      <c r="C447" s="5">
        <v>12</v>
      </c>
      <c r="D447" s="5">
        <v>1</v>
      </c>
      <c r="E447" s="5"/>
      <c r="F447" s="66">
        <v>43465</v>
      </c>
    </row>
    <row r="448" spans="1:6" x14ac:dyDescent="0.25">
      <c r="A448" s="5" t="s">
        <v>3492</v>
      </c>
      <c r="B448" s="5" t="s">
        <v>948</v>
      </c>
      <c r="C448" s="5">
        <v>13</v>
      </c>
      <c r="D448" s="5">
        <v>1</v>
      </c>
      <c r="E448" s="5"/>
      <c r="F448" s="66">
        <v>43465</v>
      </c>
    </row>
    <row r="449" spans="1:6" x14ac:dyDescent="0.25">
      <c r="A449" s="5" t="s">
        <v>3494</v>
      </c>
      <c r="B449" s="5" t="s">
        <v>948</v>
      </c>
      <c r="C449" s="5">
        <v>13</v>
      </c>
      <c r="D449" s="5">
        <v>1</v>
      </c>
      <c r="E449" s="5"/>
      <c r="F449" s="66">
        <v>43465</v>
      </c>
    </row>
    <row r="450" spans="1:6" x14ac:dyDescent="0.25">
      <c r="A450" s="5" t="s">
        <v>3496</v>
      </c>
      <c r="B450" s="5" t="s">
        <v>948</v>
      </c>
      <c r="C450" s="5">
        <v>14</v>
      </c>
      <c r="D450" s="5">
        <v>1</v>
      </c>
      <c r="E450" s="5"/>
      <c r="F450" s="66">
        <v>43465</v>
      </c>
    </row>
    <row r="451" spans="1:6" x14ac:dyDescent="0.25">
      <c r="A451" s="5" t="s">
        <v>3498</v>
      </c>
      <c r="B451" s="5" t="s">
        <v>948</v>
      </c>
      <c r="C451" s="5">
        <v>14</v>
      </c>
      <c r="D451" s="5">
        <v>1</v>
      </c>
      <c r="E451" s="5"/>
      <c r="F451" s="66">
        <v>43465</v>
      </c>
    </row>
    <row r="452" spans="1:6" x14ac:dyDescent="0.25">
      <c r="A452" s="5" t="s">
        <v>3500</v>
      </c>
      <c r="B452" s="5" t="s">
        <v>948</v>
      </c>
      <c r="C452" s="5">
        <v>15</v>
      </c>
      <c r="D452" s="5">
        <v>1</v>
      </c>
      <c r="E452" s="5"/>
      <c r="F452" s="66">
        <v>43465</v>
      </c>
    </row>
    <row r="453" spans="1:6" x14ac:dyDescent="0.25">
      <c r="A453" s="5" t="s">
        <v>3502</v>
      </c>
      <c r="B453" s="5" t="s">
        <v>948</v>
      </c>
      <c r="C453" s="5">
        <v>15</v>
      </c>
      <c r="D453" s="5">
        <v>1</v>
      </c>
      <c r="E453" s="5"/>
      <c r="F453" s="66">
        <v>43465</v>
      </c>
    </row>
    <row r="454" spans="1:6" x14ac:dyDescent="0.25">
      <c r="A454" s="5" t="s">
        <v>3504</v>
      </c>
      <c r="B454" s="5" t="s">
        <v>948</v>
      </c>
      <c r="C454" s="5">
        <v>16</v>
      </c>
      <c r="D454" s="5">
        <v>1</v>
      </c>
      <c r="E454" s="5"/>
      <c r="F454" s="66">
        <v>43465</v>
      </c>
    </row>
    <row r="455" spans="1:6" x14ac:dyDescent="0.25">
      <c r="A455" s="5" t="s">
        <v>3506</v>
      </c>
      <c r="B455" s="5" t="s">
        <v>948</v>
      </c>
      <c r="C455" s="5">
        <v>16</v>
      </c>
      <c r="D455" s="5">
        <v>1</v>
      </c>
      <c r="E455" s="5"/>
      <c r="F455" s="66">
        <v>43465</v>
      </c>
    </row>
    <row r="456" spans="1:6" x14ac:dyDescent="0.25">
      <c r="A456" s="5" t="s">
        <v>3508</v>
      </c>
      <c r="B456" s="5" t="s">
        <v>948</v>
      </c>
      <c r="C456" s="5">
        <v>11</v>
      </c>
      <c r="D456" s="5">
        <v>1</v>
      </c>
      <c r="E456" s="5"/>
      <c r="F456" s="66">
        <v>43465</v>
      </c>
    </row>
    <row r="457" spans="1:6" x14ac:dyDescent="0.25">
      <c r="A457" s="5" t="s">
        <v>3510</v>
      </c>
      <c r="B457" s="5" t="s">
        <v>948</v>
      </c>
      <c r="C457" s="5">
        <v>11</v>
      </c>
      <c r="D457" s="5">
        <v>1</v>
      </c>
      <c r="E457" s="5"/>
      <c r="F457" s="66">
        <v>43465</v>
      </c>
    </row>
    <row r="458" spans="1:6" x14ac:dyDescent="0.25">
      <c r="A458" s="5" t="s">
        <v>3512</v>
      </c>
      <c r="B458" s="5" t="s">
        <v>948</v>
      </c>
      <c r="C458" s="5">
        <v>12</v>
      </c>
      <c r="D458" s="5">
        <v>1</v>
      </c>
      <c r="E458" s="5"/>
      <c r="F458" s="66">
        <v>43465</v>
      </c>
    </row>
    <row r="459" spans="1:6" x14ac:dyDescent="0.25">
      <c r="A459" s="5" t="s">
        <v>3514</v>
      </c>
      <c r="B459" s="5" t="s">
        <v>948</v>
      </c>
      <c r="C459" s="5">
        <v>12</v>
      </c>
      <c r="D459" s="5">
        <v>1</v>
      </c>
      <c r="E459" s="5"/>
      <c r="F459" s="66">
        <v>43465</v>
      </c>
    </row>
    <row r="460" spans="1:6" x14ac:dyDescent="0.25">
      <c r="A460" s="5" t="s">
        <v>3516</v>
      </c>
      <c r="B460" s="5" t="s">
        <v>948</v>
      </c>
      <c r="C460" s="5">
        <v>13</v>
      </c>
      <c r="D460" s="5">
        <v>1</v>
      </c>
      <c r="E460" s="5"/>
      <c r="F460" s="66">
        <v>43465</v>
      </c>
    </row>
    <row r="461" spans="1:6" x14ac:dyDescent="0.25">
      <c r="A461" s="5" t="s">
        <v>3518</v>
      </c>
      <c r="B461" s="5" t="s">
        <v>948</v>
      </c>
      <c r="C461" s="5">
        <v>13</v>
      </c>
      <c r="D461" s="5">
        <v>1</v>
      </c>
      <c r="E461" s="5"/>
      <c r="F461" s="66">
        <v>43465</v>
      </c>
    </row>
    <row r="462" spans="1:6" x14ac:dyDescent="0.25">
      <c r="A462" s="5" t="s">
        <v>3520</v>
      </c>
      <c r="B462" s="5" t="s">
        <v>948</v>
      </c>
      <c r="C462" s="5">
        <v>14</v>
      </c>
      <c r="D462" s="5">
        <v>1</v>
      </c>
      <c r="E462" s="5"/>
      <c r="F462" s="66">
        <v>43465</v>
      </c>
    </row>
    <row r="463" spans="1:6" x14ac:dyDescent="0.25">
      <c r="A463" s="5" t="s">
        <v>3522</v>
      </c>
      <c r="B463" s="5" t="s">
        <v>948</v>
      </c>
      <c r="C463" s="5">
        <v>14</v>
      </c>
      <c r="D463" s="5">
        <v>1</v>
      </c>
      <c r="E463" s="5"/>
      <c r="F463" s="66">
        <v>43465</v>
      </c>
    </row>
    <row r="464" spans="1:6" x14ac:dyDescent="0.25">
      <c r="A464" s="5" t="s">
        <v>3524</v>
      </c>
      <c r="B464" s="5" t="s">
        <v>948</v>
      </c>
      <c r="C464" s="5">
        <v>15</v>
      </c>
      <c r="D464" s="5">
        <v>1</v>
      </c>
      <c r="E464" s="5"/>
      <c r="F464" s="66">
        <v>43465</v>
      </c>
    </row>
    <row r="465" spans="1:6" x14ac:dyDescent="0.25">
      <c r="A465" s="5" t="s">
        <v>3526</v>
      </c>
      <c r="B465" s="5" t="s">
        <v>948</v>
      </c>
      <c r="C465" s="5">
        <v>15</v>
      </c>
      <c r="D465" s="5">
        <v>1</v>
      </c>
      <c r="E465" s="5"/>
      <c r="F465" s="66">
        <v>43465</v>
      </c>
    </row>
    <row r="466" spans="1:6" x14ac:dyDescent="0.25">
      <c r="A466" s="5" t="s">
        <v>3528</v>
      </c>
      <c r="B466" s="5" t="s">
        <v>948</v>
      </c>
      <c r="C466" s="5">
        <v>16</v>
      </c>
      <c r="D466" s="5">
        <v>1</v>
      </c>
      <c r="E466" s="5"/>
      <c r="F466" s="66">
        <v>43465</v>
      </c>
    </row>
    <row r="467" spans="1:6" x14ac:dyDescent="0.25">
      <c r="A467" s="5" t="s">
        <v>3530</v>
      </c>
      <c r="B467" s="5" t="s">
        <v>948</v>
      </c>
      <c r="C467" s="5">
        <v>16</v>
      </c>
      <c r="D467" s="5">
        <v>1</v>
      </c>
      <c r="E467" s="5"/>
      <c r="F467" s="66">
        <v>43465</v>
      </c>
    </row>
    <row r="468" spans="1:6" x14ac:dyDescent="0.25">
      <c r="A468" s="5" t="s">
        <v>3532</v>
      </c>
      <c r="B468" s="5" t="s">
        <v>948</v>
      </c>
      <c r="C468" s="5">
        <v>17</v>
      </c>
      <c r="D468" s="5">
        <v>0</v>
      </c>
      <c r="E468" s="5"/>
      <c r="F468" s="66">
        <v>43465</v>
      </c>
    </row>
    <row r="469" spans="1:6" x14ac:dyDescent="0.25">
      <c r="A469" s="5" t="s">
        <v>3534</v>
      </c>
      <c r="B469" s="5" t="s">
        <v>948</v>
      </c>
      <c r="C469" s="5">
        <v>17</v>
      </c>
      <c r="D469" s="5">
        <v>0</v>
      </c>
      <c r="E469" s="5"/>
      <c r="F469" s="66">
        <v>43465</v>
      </c>
    </row>
    <row r="470" spans="1:6" x14ac:dyDescent="0.25">
      <c r="A470" s="5" t="s">
        <v>3536</v>
      </c>
      <c r="B470" s="5" t="s">
        <v>948</v>
      </c>
      <c r="C470" s="5">
        <v>17</v>
      </c>
      <c r="D470" s="5">
        <v>0</v>
      </c>
      <c r="E470" s="5"/>
      <c r="F470" s="66">
        <v>43465</v>
      </c>
    </row>
    <row r="471" spans="1:6" x14ac:dyDescent="0.25">
      <c r="A471" s="5" t="s">
        <v>3538</v>
      </c>
      <c r="B471" s="5" t="s">
        <v>948</v>
      </c>
      <c r="C471" s="5">
        <v>17</v>
      </c>
      <c r="D471" s="5">
        <v>0</v>
      </c>
      <c r="E471" s="5"/>
      <c r="F471" s="66">
        <v>43465</v>
      </c>
    </row>
    <row r="472" spans="1:6" x14ac:dyDescent="0.25">
      <c r="A472" s="5" t="s">
        <v>3540</v>
      </c>
      <c r="B472" s="5" t="s">
        <v>948</v>
      </c>
      <c r="C472" s="5">
        <v>18</v>
      </c>
      <c r="D472" s="5">
        <v>1</v>
      </c>
      <c r="E472" s="5"/>
      <c r="F472" s="66">
        <v>43465</v>
      </c>
    </row>
    <row r="473" spans="1:6" x14ac:dyDescent="0.25">
      <c r="A473" s="5" t="s">
        <v>3542</v>
      </c>
      <c r="B473" s="5" t="s">
        <v>948</v>
      </c>
      <c r="C473" s="5">
        <v>18</v>
      </c>
      <c r="D473" s="5">
        <v>1</v>
      </c>
      <c r="E473" s="5"/>
      <c r="F473" s="66">
        <v>43465</v>
      </c>
    </row>
    <row r="474" spans="1:6" x14ac:dyDescent="0.25">
      <c r="A474" s="5" t="s">
        <v>3544</v>
      </c>
      <c r="B474" s="5" t="s">
        <v>948</v>
      </c>
      <c r="C474" s="5">
        <v>18</v>
      </c>
      <c r="D474" s="5">
        <v>1</v>
      </c>
      <c r="E474" s="5"/>
      <c r="F474" s="66">
        <v>43465</v>
      </c>
    </row>
    <row r="475" spans="1:6" x14ac:dyDescent="0.25">
      <c r="A475" s="5" t="s">
        <v>3546</v>
      </c>
      <c r="B475" s="5" t="s">
        <v>948</v>
      </c>
      <c r="C475" s="5">
        <v>18</v>
      </c>
      <c r="D475" s="5">
        <v>1</v>
      </c>
      <c r="E475" s="5"/>
      <c r="F475" s="66">
        <v>43465</v>
      </c>
    </row>
    <row r="476" spans="1:6" x14ac:dyDescent="0.25">
      <c r="A476" s="5" t="s">
        <v>3548</v>
      </c>
      <c r="B476" s="5" t="s">
        <v>950</v>
      </c>
      <c r="C476" s="5">
        <v>1</v>
      </c>
      <c r="D476" s="5">
        <v>0</v>
      </c>
      <c r="E476" s="5"/>
      <c r="F476" s="66">
        <v>43465</v>
      </c>
    </row>
    <row r="477" spans="1:6" x14ac:dyDescent="0.25">
      <c r="A477" s="5" t="s">
        <v>3550</v>
      </c>
      <c r="B477" s="5" t="s">
        <v>950</v>
      </c>
      <c r="C477" s="5">
        <v>1</v>
      </c>
      <c r="D477" s="5">
        <v>0</v>
      </c>
      <c r="E477" s="5"/>
      <c r="F477" s="66">
        <v>43465</v>
      </c>
    </row>
    <row r="478" spans="1:6" x14ac:dyDescent="0.25">
      <c r="A478" s="5" t="s">
        <v>3552</v>
      </c>
      <c r="B478" s="5" t="s">
        <v>948</v>
      </c>
      <c r="C478" s="5">
        <v>15</v>
      </c>
      <c r="D478" s="5">
        <v>0</v>
      </c>
      <c r="E478" s="5"/>
      <c r="F478" s="66">
        <v>43465</v>
      </c>
    </row>
    <row r="479" spans="1:6" x14ac:dyDescent="0.25">
      <c r="A479" s="5" t="s">
        <v>3554</v>
      </c>
      <c r="B479" s="5" t="s">
        <v>948</v>
      </c>
      <c r="C479" s="5">
        <v>15</v>
      </c>
      <c r="D479" s="5">
        <v>0</v>
      </c>
      <c r="E479" s="5"/>
      <c r="F479" s="66">
        <v>43465</v>
      </c>
    </row>
    <row r="480" spans="1:6" x14ac:dyDescent="0.25">
      <c r="A480" s="5" t="s">
        <v>3556</v>
      </c>
      <c r="B480" s="5" t="s">
        <v>950</v>
      </c>
      <c r="C480" s="5">
        <v>1</v>
      </c>
      <c r="D480" s="5">
        <v>1</v>
      </c>
      <c r="E480" s="5"/>
      <c r="F480" s="66">
        <v>43465</v>
      </c>
    </row>
    <row r="481" spans="1:6" x14ac:dyDescent="0.25">
      <c r="A481" s="5" t="s">
        <v>3558</v>
      </c>
      <c r="B481" s="5" t="s">
        <v>950</v>
      </c>
      <c r="C481" s="5">
        <v>1</v>
      </c>
      <c r="D481" s="5">
        <v>1</v>
      </c>
      <c r="E481" s="5"/>
      <c r="F481" s="66">
        <v>43465</v>
      </c>
    </row>
    <row r="482" spans="1:6" x14ac:dyDescent="0.25">
      <c r="A482" s="5" t="s">
        <v>3560</v>
      </c>
      <c r="B482" s="5" t="s">
        <v>948</v>
      </c>
      <c r="C482" s="5">
        <v>2</v>
      </c>
      <c r="D482" s="5">
        <v>1</v>
      </c>
      <c r="E482" s="5"/>
      <c r="F482" s="66">
        <v>43465</v>
      </c>
    </row>
    <row r="483" spans="1:6" x14ac:dyDescent="0.25">
      <c r="A483" s="5" t="s">
        <v>3562</v>
      </c>
      <c r="B483" s="5" t="s">
        <v>948</v>
      </c>
      <c r="C483" s="5">
        <v>2</v>
      </c>
      <c r="D483" s="5">
        <v>1</v>
      </c>
      <c r="E483" s="5"/>
      <c r="F483" s="66">
        <v>43465</v>
      </c>
    </row>
    <row r="484" spans="1:6" x14ac:dyDescent="0.25">
      <c r="A484" s="5" t="s">
        <v>3564</v>
      </c>
      <c r="B484" s="5" t="s">
        <v>946</v>
      </c>
      <c r="C484" s="5">
        <v>3</v>
      </c>
      <c r="D484" s="5">
        <v>1</v>
      </c>
      <c r="E484" s="5"/>
      <c r="F484" s="66">
        <v>43465</v>
      </c>
    </row>
    <row r="485" spans="1:6" x14ac:dyDescent="0.25">
      <c r="A485" s="5" t="s">
        <v>3566</v>
      </c>
      <c r="B485" s="5" t="s">
        <v>946</v>
      </c>
      <c r="C485" s="5">
        <v>3</v>
      </c>
      <c r="D485" s="5">
        <v>1</v>
      </c>
      <c r="E485" s="5"/>
      <c r="F485" s="66">
        <v>43465</v>
      </c>
    </row>
    <row r="486" spans="1:6" x14ac:dyDescent="0.25">
      <c r="A486" s="5" t="s">
        <v>3568</v>
      </c>
      <c r="B486" s="5" t="s">
        <v>948</v>
      </c>
      <c r="C486" s="5">
        <v>4</v>
      </c>
      <c r="D486" s="5">
        <v>1</v>
      </c>
      <c r="E486" s="5"/>
      <c r="F486" s="66">
        <v>43465</v>
      </c>
    </row>
    <row r="487" spans="1:6" x14ac:dyDescent="0.25">
      <c r="A487" s="5" t="s">
        <v>3570</v>
      </c>
      <c r="B487" s="5" t="s">
        <v>948</v>
      </c>
      <c r="C487" s="5">
        <v>4</v>
      </c>
      <c r="D487" s="5">
        <v>1</v>
      </c>
      <c r="E487" s="5"/>
      <c r="F487" s="66">
        <v>43465</v>
      </c>
    </row>
    <row r="488" spans="1:6" x14ac:dyDescent="0.25">
      <c r="A488" s="5" t="s">
        <v>3572</v>
      </c>
      <c r="B488" s="5" t="s">
        <v>950</v>
      </c>
      <c r="C488" s="5">
        <v>1</v>
      </c>
      <c r="D488" s="5">
        <v>1</v>
      </c>
      <c r="E488" s="5"/>
      <c r="F488" s="66">
        <v>43465</v>
      </c>
    </row>
    <row r="489" spans="1:6" x14ac:dyDescent="0.25">
      <c r="A489" s="5" t="s">
        <v>3574</v>
      </c>
      <c r="B489" s="5" t="s">
        <v>950</v>
      </c>
      <c r="C489" s="5">
        <v>1</v>
      </c>
      <c r="D489" s="5">
        <v>1</v>
      </c>
      <c r="E489" s="5"/>
      <c r="F489" s="66">
        <v>43465</v>
      </c>
    </row>
    <row r="490" spans="1:6" x14ac:dyDescent="0.25">
      <c r="A490" s="5" t="s">
        <v>3576</v>
      </c>
      <c r="B490" s="5" t="s">
        <v>948</v>
      </c>
      <c r="C490" s="5">
        <v>2</v>
      </c>
      <c r="D490" s="5">
        <v>1</v>
      </c>
      <c r="E490" s="5"/>
      <c r="F490" s="66">
        <v>43465</v>
      </c>
    </row>
    <row r="491" spans="1:6" x14ac:dyDescent="0.25">
      <c r="A491" s="5" t="s">
        <v>3578</v>
      </c>
      <c r="B491" s="5" t="s">
        <v>948</v>
      </c>
      <c r="C491" s="5">
        <v>2</v>
      </c>
      <c r="D491" s="5">
        <v>1</v>
      </c>
      <c r="E491" s="5"/>
      <c r="F491" s="66">
        <v>43465</v>
      </c>
    </row>
    <row r="492" spans="1:6" x14ac:dyDescent="0.25">
      <c r="A492" s="5" t="s">
        <v>3580</v>
      </c>
      <c r="B492" s="5" t="s">
        <v>946</v>
      </c>
      <c r="C492" s="5">
        <v>3</v>
      </c>
      <c r="D492" s="5">
        <v>1</v>
      </c>
      <c r="E492" s="5"/>
      <c r="F492" s="66">
        <v>43465</v>
      </c>
    </row>
    <row r="493" spans="1:6" x14ac:dyDescent="0.25">
      <c r="A493" s="5" t="s">
        <v>3582</v>
      </c>
      <c r="B493" s="5" t="s">
        <v>946</v>
      </c>
      <c r="C493" s="5">
        <v>3</v>
      </c>
      <c r="D493" s="5">
        <v>1</v>
      </c>
      <c r="E493" s="5"/>
      <c r="F493" s="66">
        <v>43465</v>
      </c>
    </row>
    <row r="494" spans="1:6" x14ac:dyDescent="0.25">
      <c r="A494" s="5" t="s">
        <v>3584</v>
      </c>
      <c r="B494" s="5" t="s">
        <v>948</v>
      </c>
      <c r="C494" s="5">
        <v>4</v>
      </c>
      <c r="D494" s="5">
        <v>1</v>
      </c>
      <c r="E494" s="5"/>
      <c r="F494" s="66">
        <v>43465</v>
      </c>
    </row>
    <row r="495" spans="1:6" x14ac:dyDescent="0.25">
      <c r="A495" s="5" t="s">
        <v>3586</v>
      </c>
      <c r="B495" s="5" t="s">
        <v>948</v>
      </c>
      <c r="C495" s="5">
        <v>4</v>
      </c>
      <c r="D495" s="5">
        <v>1</v>
      </c>
      <c r="E495" s="5"/>
      <c r="F495" s="66">
        <v>43465</v>
      </c>
    </row>
    <row r="496" spans="1:6" x14ac:dyDescent="0.25">
      <c r="A496" s="5" t="s">
        <v>3588</v>
      </c>
      <c r="B496" s="5" t="s">
        <v>948</v>
      </c>
      <c r="C496" s="5">
        <v>5</v>
      </c>
      <c r="D496" s="5">
        <v>1</v>
      </c>
      <c r="E496" s="5"/>
      <c r="F496" s="66">
        <v>43465</v>
      </c>
    </row>
    <row r="497" spans="1:6" x14ac:dyDescent="0.25">
      <c r="A497" s="5" t="s">
        <v>3590</v>
      </c>
      <c r="B497" s="5" t="s">
        <v>948</v>
      </c>
      <c r="C497" s="5">
        <v>5</v>
      </c>
      <c r="D497" s="5">
        <v>1</v>
      </c>
      <c r="E497" s="5"/>
      <c r="F497" s="66">
        <v>43465</v>
      </c>
    </row>
    <row r="498" spans="1:6" x14ac:dyDescent="0.25">
      <c r="A498" s="5" t="s">
        <v>3592</v>
      </c>
      <c r="B498" s="5" t="s">
        <v>948</v>
      </c>
      <c r="C498" s="5">
        <v>6</v>
      </c>
      <c r="D498" s="5">
        <v>1</v>
      </c>
      <c r="E498" s="5"/>
      <c r="F498" s="66">
        <v>43465</v>
      </c>
    </row>
    <row r="499" spans="1:6" x14ac:dyDescent="0.25">
      <c r="A499" s="5" t="s">
        <v>3594</v>
      </c>
      <c r="B499" s="5" t="s">
        <v>948</v>
      </c>
      <c r="C499" s="5">
        <v>6</v>
      </c>
      <c r="D499" s="5">
        <v>1</v>
      </c>
      <c r="E499" s="5"/>
      <c r="F499" s="66">
        <v>43465</v>
      </c>
    </row>
    <row r="500" spans="1:6" x14ac:dyDescent="0.25">
      <c r="A500" s="5" t="s">
        <v>3596</v>
      </c>
      <c r="B500" s="5" t="s">
        <v>948</v>
      </c>
      <c r="C500" s="5">
        <v>7</v>
      </c>
      <c r="D500" s="5">
        <v>1</v>
      </c>
      <c r="E500" s="5"/>
      <c r="F500" s="66">
        <v>43465</v>
      </c>
    </row>
    <row r="501" spans="1:6" x14ac:dyDescent="0.25">
      <c r="A501" s="5" t="s">
        <v>3598</v>
      </c>
      <c r="B501" s="5" t="s">
        <v>948</v>
      </c>
      <c r="C501" s="5">
        <v>7</v>
      </c>
      <c r="D501" s="5">
        <v>1</v>
      </c>
      <c r="E501" s="5"/>
      <c r="F501" s="66">
        <v>43465</v>
      </c>
    </row>
    <row r="502" spans="1:6" x14ac:dyDescent="0.25">
      <c r="A502" s="5" t="s">
        <v>3600</v>
      </c>
      <c r="B502" s="5" t="s">
        <v>948</v>
      </c>
      <c r="C502" s="5">
        <v>8</v>
      </c>
      <c r="D502" s="5">
        <v>1</v>
      </c>
      <c r="E502" s="5"/>
      <c r="F502" s="66">
        <v>43465</v>
      </c>
    </row>
    <row r="503" spans="1:6" x14ac:dyDescent="0.25">
      <c r="A503" s="5" t="s">
        <v>3602</v>
      </c>
      <c r="B503" s="5" t="s">
        <v>948</v>
      </c>
      <c r="C503" s="5">
        <v>8</v>
      </c>
      <c r="D503" s="5">
        <v>1</v>
      </c>
      <c r="E503" s="5"/>
      <c r="F503" s="66">
        <v>43465</v>
      </c>
    </row>
    <row r="504" spans="1:6" x14ac:dyDescent="0.25">
      <c r="A504" s="5" t="s">
        <v>3604</v>
      </c>
      <c r="B504" s="5" t="s">
        <v>948</v>
      </c>
      <c r="C504" s="5">
        <v>9</v>
      </c>
      <c r="D504" s="5">
        <v>1</v>
      </c>
      <c r="E504" s="5"/>
      <c r="F504" s="66">
        <v>43465</v>
      </c>
    </row>
    <row r="505" spans="1:6" x14ac:dyDescent="0.25">
      <c r="A505" s="5" t="s">
        <v>3606</v>
      </c>
      <c r="B505" s="5" t="s">
        <v>948</v>
      </c>
      <c r="C505" s="5">
        <v>9</v>
      </c>
      <c r="D505" s="5">
        <v>1</v>
      </c>
      <c r="E505" s="5"/>
      <c r="F505" s="66">
        <v>43465</v>
      </c>
    </row>
    <row r="506" spans="1:6" x14ac:dyDescent="0.25">
      <c r="A506" s="5" t="s">
        <v>3608</v>
      </c>
      <c r="B506" s="5" t="s">
        <v>948</v>
      </c>
      <c r="C506" s="5">
        <v>10</v>
      </c>
      <c r="D506" s="5">
        <v>1</v>
      </c>
      <c r="E506" s="5"/>
      <c r="F506" s="66">
        <v>43465</v>
      </c>
    </row>
    <row r="507" spans="1:6" x14ac:dyDescent="0.25">
      <c r="A507" s="5" t="s">
        <v>3610</v>
      </c>
      <c r="B507" s="5" t="s">
        <v>948</v>
      </c>
      <c r="C507" s="5">
        <v>10</v>
      </c>
      <c r="D507" s="5">
        <v>1</v>
      </c>
      <c r="E507" s="5"/>
      <c r="F507" s="66">
        <v>43465</v>
      </c>
    </row>
    <row r="508" spans="1:6" x14ac:dyDescent="0.25">
      <c r="A508" s="5" t="s">
        <v>3612</v>
      </c>
      <c r="B508" s="5" t="s">
        <v>948</v>
      </c>
      <c r="C508" s="5">
        <v>5</v>
      </c>
      <c r="D508" s="5">
        <v>1</v>
      </c>
      <c r="E508" s="5"/>
      <c r="F508" s="66">
        <v>43465</v>
      </c>
    </row>
    <row r="509" spans="1:6" x14ac:dyDescent="0.25">
      <c r="A509" s="5" t="s">
        <v>3614</v>
      </c>
      <c r="B509" s="5" t="s">
        <v>948</v>
      </c>
      <c r="C509" s="5">
        <v>5</v>
      </c>
      <c r="D509" s="5">
        <v>1</v>
      </c>
      <c r="E509" s="5"/>
      <c r="F509" s="66">
        <v>43465</v>
      </c>
    </row>
    <row r="510" spans="1:6" x14ac:dyDescent="0.25">
      <c r="A510" s="5" t="s">
        <v>3616</v>
      </c>
      <c r="B510" s="5" t="s">
        <v>948</v>
      </c>
      <c r="C510" s="5">
        <v>6</v>
      </c>
      <c r="D510" s="5">
        <v>1</v>
      </c>
      <c r="E510" s="5"/>
      <c r="F510" s="66">
        <v>43465</v>
      </c>
    </row>
    <row r="511" spans="1:6" x14ac:dyDescent="0.25">
      <c r="A511" s="5" t="s">
        <v>3618</v>
      </c>
      <c r="B511" s="5" t="s">
        <v>948</v>
      </c>
      <c r="C511" s="5">
        <v>6</v>
      </c>
      <c r="D511" s="5">
        <v>1</v>
      </c>
      <c r="E511" s="5"/>
      <c r="F511" s="66">
        <v>43465</v>
      </c>
    </row>
    <row r="512" spans="1:6" x14ac:dyDescent="0.25">
      <c r="A512" s="5" t="s">
        <v>3620</v>
      </c>
      <c r="B512" s="5" t="s">
        <v>948</v>
      </c>
      <c r="C512" s="5">
        <v>7</v>
      </c>
      <c r="D512" s="5">
        <v>1</v>
      </c>
      <c r="E512" s="5"/>
      <c r="F512" s="66">
        <v>43465</v>
      </c>
    </row>
    <row r="513" spans="1:6" x14ac:dyDescent="0.25">
      <c r="A513" s="5" t="s">
        <v>3622</v>
      </c>
      <c r="B513" s="5" t="s">
        <v>948</v>
      </c>
      <c r="C513" s="5">
        <v>7</v>
      </c>
      <c r="D513" s="5">
        <v>1</v>
      </c>
      <c r="E513" s="5"/>
      <c r="F513" s="66">
        <v>43465</v>
      </c>
    </row>
    <row r="514" spans="1:6" x14ac:dyDescent="0.25">
      <c r="A514" s="5" t="s">
        <v>3624</v>
      </c>
      <c r="B514" s="5" t="s">
        <v>948</v>
      </c>
      <c r="C514" s="5">
        <v>8</v>
      </c>
      <c r="D514" s="5">
        <v>1</v>
      </c>
      <c r="E514" s="5"/>
      <c r="F514" s="66">
        <v>43465</v>
      </c>
    </row>
    <row r="515" spans="1:6" x14ac:dyDescent="0.25">
      <c r="A515" s="5" t="s">
        <v>3626</v>
      </c>
      <c r="B515" s="5" t="s">
        <v>948</v>
      </c>
      <c r="C515" s="5">
        <v>8</v>
      </c>
      <c r="D515" s="5">
        <v>1</v>
      </c>
      <c r="E515" s="5"/>
      <c r="F515" s="66">
        <v>43465</v>
      </c>
    </row>
    <row r="516" spans="1:6" x14ac:dyDescent="0.25">
      <c r="A516" s="5" t="s">
        <v>3628</v>
      </c>
      <c r="B516" s="5" t="s">
        <v>948</v>
      </c>
      <c r="C516" s="5">
        <v>9</v>
      </c>
      <c r="D516" s="5">
        <v>1</v>
      </c>
      <c r="E516" s="5"/>
      <c r="F516" s="66">
        <v>43465</v>
      </c>
    </row>
    <row r="517" spans="1:6" x14ac:dyDescent="0.25">
      <c r="A517" s="5" t="s">
        <v>3630</v>
      </c>
      <c r="B517" s="5" t="s">
        <v>948</v>
      </c>
      <c r="C517" s="5">
        <v>9</v>
      </c>
      <c r="D517" s="5">
        <v>1</v>
      </c>
      <c r="E517" s="5"/>
      <c r="F517" s="66">
        <v>43465</v>
      </c>
    </row>
    <row r="518" spans="1:6" x14ac:dyDescent="0.25">
      <c r="A518" s="5" t="s">
        <v>3632</v>
      </c>
      <c r="B518" s="5" t="s">
        <v>948</v>
      </c>
      <c r="C518" s="5">
        <v>10</v>
      </c>
      <c r="D518" s="5">
        <v>1</v>
      </c>
      <c r="E518" s="5"/>
      <c r="F518" s="66">
        <v>43465</v>
      </c>
    </row>
    <row r="519" spans="1:6" x14ac:dyDescent="0.25">
      <c r="A519" s="5" t="s">
        <v>3634</v>
      </c>
      <c r="B519" s="5" t="s">
        <v>948</v>
      </c>
      <c r="C519" s="5">
        <v>10</v>
      </c>
      <c r="D519" s="5">
        <v>1</v>
      </c>
      <c r="E519" s="5"/>
      <c r="F519" s="66">
        <v>43465</v>
      </c>
    </row>
    <row r="520" spans="1:6" x14ac:dyDescent="0.25">
      <c r="A520" s="5" t="s">
        <v>3636</v>
      </c>
      <c r="B520" s="5" t="s">
        <v>948</v>
      </c>
      <c r="C520" s="5">
        <v>11</v>
      </c>
      <c r="D520" s="5">
        <v>1</v>
      </c>
      <c r="E520" s="5"/>
      <c r="F520" s="66">
        <v>43465</v>
      </c>
    </row>
    <row r="521" spans="1:6" x14ac:dyDescent="0.25">
      <c r="A521" s="5" t="s">
        <v>3638</v>
      </c>
      <c r="B521" s="5" t="s">
        <v>948</v>
      </c>
      <c r="C521" s="5">
        <v>11</v>
      </c>
      <c r="D521" s="5">
        <v>1</v>
      </c>
      <c r="E521" s="5"/>
      <c r="F521" s="66">
        <v>43465</v>
      </c>
    </row>
    <row r="522" spans="1:6" x14ac:dyDescent="0.25">
      <c r="A522" s="5" t="s">
        <v>3640</v>
      </c>
      <c r="B522" s="5" t="s">
        <v>948</v>
      </c>
      <c r="C522" s="5">
        <v>12</v>
      </c>
      <c r="D522" s="5">
        <v>1</v>
      </c>
      <c r="E522" s="5"/>
      <c r="F522" s="66">
        <v>43465</v>
      </c>
    </row>
    <row r="523" spans="1:6" x14ac:dyDescent="0.25">
      <c r="A523" s="5" t="s">
        <v>3642</v>
      </c>
      <c r="B523" s="5" t="s">
        <v>948</v>
      </c>
      <c r="C523" s="5">
        <v>12</v>
      </c>
      <c r="D523" s="5">
        <v>1</v>
      </c>
      <c r="E523" s="5"/>
      <c r="F523" s="66">
        <v>43465</v>
      </c>
    </row>
    <row r="524" spans="1:6" x14ac:dyDescent="0.25">
      <c r="A524" s="5" t="s">
        <v>3644</v>
      </c>
      <c r="B524" s="5" t="s">
        <v>948</v>
      </c>
      <c r="C524" s="5">
        <v>13</v>
      </c>
      <c r="D524" s="5">
        <v>1</v>
      </c>
      <c r="E524" s="5"/>
      <c r="F524" s="66">
        <v>43465</v>
      </c>
    </row>
    <row r="525" spans="1:6" x14ac:dyDescent="0.25">
      <c r="A525" s="5" t="s">
        <v>3646</v>
      </c>
      <c r="B525" s="5" t="s">
        <v>948</v>
      </c>
      <c r="C525" s="5">
        <v>13</v>
      </c>
      <c r="D525" s="5">
        <v>1</v>
      </c>
      <c r="E525" s="5"/>
      <c r="F525" s="66">
        <v>43465</v>
      </c>
    </row>
    <row r="526" spans="1:6" x14ac:dyDescent="0.25">
      <c r="A526" s="5" t="s">
        <v>3648</v>
      </c>
      <c r="B526" s="5" t="s">
        <v>948</v>
      </c>
      <c r="C526" s="5">
        <v>14</v>
      </c>
      <c r="D526" s="5">
        <v>1</v>
      </c>
      <c r="E526" s="5"/>
      <c r="F526" s="66">
        <v>43465</v>
      </c>
    </row>
    <row r="527" spans="1:6" x14ac:dyDescent="0.25">
      <c r="A527" s="5" t="s">
        <v>3650</v>
      </c>
      <c r="B527" s="5" t="s">
        <v>948</v>
      </c>
      <c r="C527" s="5">
        <v>14</v>
      </c>
      <c r="D527" s="5">
        <v>1</v>
      </c>
      <c r="E527" s="5"/>
      <c r="F527" s="66">
        <v>43465</v>
      </c>
    </row>
    <row r="528" spans="1:6" x14ac:dyDescent="0.25">
      <c r="A528" s="5" t="s">
        <v>3652</v>
      </c>
      <c r="B528" s="5" t="s">
        <v>948</v>
      </c>
      <c r="C528" s="5">
        <v>15</v>
      </c>
      <c r="D528" s="5">
        <v>1</v>
      </c>
      <c r="E528" s="5"/>
      <c r="F528" s="66">
        <v>43465</v>
      </c>
    </row>
    <row r="529" spans="1:6" x14ac:dyDescent="0.25">
      <c r="A529" s="5" t="s">
        <v>3654</v>
      </c>
      <c r="B529" s="5" t="s">
        <v>948</v>
      </c>
      <c r="C529" s="5">
        <v>15</v>
      </c>
      <c r="D529" s="5">
        <v>1</v>
      </c>
      <c r="E529" s="5"/>
      <c r="F529" s="66">
        <v>43465</v>
      </c>
    </row>
    <row r="530" spans="1:6" x14ac:dyDescent="0.25">
      <c r="A530" s="5" t="s">
        <v>3656</v>
      </c>
      <c r="B530" s="5" t="s">
        <v>948</v>
      </c>
      <c r="C530" s="5">
        <v>16</v>
      </c>
      <c r="D530" s="5">
        <v>1</v>
      </c>
      <c r="E530" s="5"/>
      <c r="F530" s="66">
        <v>43465</v>
      </c>
    </row>
    <row r="531" spans="1:6" x14ac:dyDescent="0.25">
      <c r="A531" s="5" t="s">
        <v>3658</v>
      </c>
      <c r="B531" s="5" t="s">
        <v>948</v>
      </c>
      <c r="C531" s="5">
        <v>16</v>
      </c>
      <c r="D531" s="5">
        <v>1</v>
      </c>
      <c r="E531" s="5"/>
      <c r="F531" s="66">
        <v>43465</v>
      </c>
    </row>
    <row r="532" spans="1:6" x14ac:dyDescent="0.25">
      <c r="A532" s="5" t="s">
        <v>3660</v>
      </c>
      <c r="B532" s="5" t="s">
        <v>948</v>
      </c>
      <c r="C532" s="5">
        <v>11</v>
      </c>
      <c r="D532" s="5">
        <v>1</v>
      </c>
      <c r="E532" s="5"/>
      <c r="F532" s="66">
        <v>43465</v>
      </c>
    </row>
    <row r="533" spans="1:6" x14ac:dyDescent="0.25">
      <c r="A533" s="5" t="s">
        <v>3662</v>
      </c>
      <c r="B533" s="5" t="s">
        <v>948</v>
      </c>
      <c r="C533" s="5">
        <v>11</v>
      </c>
      <c r="D533" s="5">
        <v>1</v>
      </c>
      <c r="E533" s="5"/>
      <c r="F533" s="66">
        <v>43465</v>
      </c>
    </row>
    <row r="534" spans="1:6" x14ac:dyDescent="0.25">
      <c r="A534" s="5" t="s">
        <v>3664</v>
      </c>
      <c r="B534" s="5" t="s">
        <v>948</v>
      </c>
      <c r="C534" s="5">
        <v>12</v>
      </c>
      <c r="D534" s="5">
        <v>1</v>
      </c>
      <c r="E534" s="5"/>
      <c r="F534" s="66">
        <v>43465</v>
      </c>
    </row>
    <row r="535" spans="1:6" x14ac:dyDescent="0.25">
      <c r="A535" s="5" t="s">
        <v>3666</v>
      </c>
      <c r="B535" s="5" t="s">
        <v>948</v>
      </c>
      <c r="C535" s="5">
        <v>12</v>
      </c>
      <c r="D535" s="5">
        <v>1</v>
      </c>
      <c r="E535" s="5"/>
      <c r="F535" s="66">
        <v>43465</v>
      </c>
    </row>
    <row r="536" spans="1:6" x14ac:dyDescent="0.25">
      <c r="A536" s="5" t="s">
        <v>3668</v>
      </c>
      <c r="B536" s="5" t="s">
        <v>948</v>
      </c>
      <c r="C536" s="5">
        <v>13</v>
      </c>
      <c r="D536" s="5">
        <v>1</v>
      </c>
      <c r="E536" s="5"/>
      <c r="F536" s="66">
        <v>43465</v>
      </c>
    </row>
    <row r="537" spans="1:6" x14ac:dyDescent="0.25">
      <c r="A537" s="5" t="s">
        <v>3670</v>
      </c>
      <c r="B537" s="5" t="s">
        <v>948</v>
      </c>
      <c r="C537" s="5">
        <v>13</v>
      </c>
      <c r="D537" s="5">
        <v>1</v>
      </c>
      <c r="E537" s="5"/>
      <c r="F537" s="66">
        <v>43465</v>
      </c>
    </row>
    <row r="538" spans="1:6" x14ac:dyDescent="0.25">
      <c r="A538" s="5" t="s">
        <v>3672</v>
      </c>
      <c r="B538" s="5" t="s">
        <v>948</v>
      </c>
      <c r="C538" s="5">
        <v>14</v>
      </c>
      <c r="D538" s="5">
        <v>1</v>
      </c>
      <c r="E538" s="5"/>
      <c r="F538" s="66">
        <v>43465</v>
      </c>
    </row>
    <row r="539" spans="1:6" x14ac:dyDescent="0.25">
      <c r="A539" s="5" t="s">
        <v>3674</v>
      </c>
      <c r="B539" s="5" t="s">
        <v>948</v>
      </c>
      <c r="C539" s="5">
        <v>14</v>
      </c>
      <c r="D539" s="5">
        <v>1</v>
      </c>
      <c r="E539" s="5"/>
      <c r="F539" s="66">
        <v>43465</v>
      </c>
    </row>
    <row r="540" spans="1:6" x14ac:dyDescent="0.25">
      <c r="A540" s="5" t="s">
        <v>3676</v>
      </c>
      <c r="B540" s="5" t="s">
        <v>948</v>
      </c>
      <c r="C540" s="5">
        <v>15</v>
      </c>
      <c r="D540" s="5">
        <v>1</v>
      </c>
      <c r="E540" s="5"/>
      <c r="F540" s="66">
        <v>43465</v>
      </c>
    </row>
    <row r="541" spans="1:6" x14ac:dyDescent="0.25">
      <c r="A541" s="5" t="s">
        <v>3678</v>
      </c>
      <c r="B541" s="5" t="s">
        <v>948</v>
      </c>
      <c r="C541" s="5">
        <v>15</v>
      </c>
      <c r="D541" s="5">
        <v>1</v>
      </c>
      <c r="E541" s="5"/>
      <c r="F541" s="66">
        <v>43465</v>
      </c>
    </row>
    <row r="542" spans="1:6" x14ac:dyDescent="0.25">
      <c r="A542" s="5" t="s">
        <v>3680</v>
      </c>
      <c r="B542" s="5" t="s">
        <v>948</v>
      </c>
      <c r="C542" s="5">
        <v>16</v>
      </c>
      <c r="D542" s="5">
        <v>1</v>
      </c>
      <c r="E542" s="5"/>
      <c r="F542" s="66">
        <v>43465</v>
      </c>
    </row>
    <row r="543" spans="1:6" x14ac:dyDescent="0.25">
      <c r="A543" s="5" t="s">
        <v>3682</v>
      </c>
      <c r="B543" s="5" t="s">
        <v>948</v>
      </c>
      <c r="C543" s="5">
        <v>16</v>
      </c>
      <c r="D543" s="5">
        <v>1</v>
      </c>
      <c r="E543" s="5"/>
      <c r="F543" s="66">
        <v>43465</v>
      </c>
    </row>
    <row r="544" spans="1:6" x14ac:dyDescent="0.25">
      <c r="A544" s="5" t="s">
        <v>3684</v>
      </c>
      <c r="B544" s="5" t="s">
        <v>948</v>
      </c>
      <c r="C544" s="5">
        <v>17</v>
      </c>
      <c r="D544" s="5">
        <v>0</v>
      </c>
      <c r="E544" s="5"/>
      <c r="F544" s="66">
        <v>43465</v>
      </c>
    </row>
    <row r="545" spans="1:6" x14ac:dyDescent="0.25">
      <c r="A545" s="5" t="s">
        <v>3686</v>
      </c>
      <c r="B545" s="5" t="s">
        <v>948</v>
      </c>
      <c r="C545" s="5">
        <v>17</v>
      </c>
      <c r="D545" s="5">
        <v>0</v>
      </c>
      <c r="E545" s="5"/>
      <c r="F545" s="66">
        <v>43465</v>
      </c>
    </row>
    <row r="546" spans="1:6" x14ac:dyDescent="0.25">
      <c r="A546" s="5" t="s">
        <v>3688</v>
      </c>
      <c r="B546" s="5" t="s">
        <v>948</v>
      </c>
      <c r="C546" s="5">
        <v>17</v>
      </c>
      <c r="D546" s="5">
        <v>0</v>
      </c>
      <c r="E546" s="5"/>
      <c r="F546" s="66">
        <v>43465</v>
      </c>
    </row>
    <row r="547" spans="1:6" x14ac:dyDescent="0.25">
      <c r="A547" s="5" t="s">
        <v>3690</v>
      </c>
      <c r="B547" s="5" t="s">
        <v>948</v>
      </c>
      <c r="C547" s="5">
        <v>17</v>
      </c>
      <c r="D547" s="5">
        <v>0</v>
      </c>
      <c r="E547" s="5"/>
      <c r="F547" s="66">
        <v>43465</v>
      </c>
    </row>
    <row r="548" spans="1:6" x14ac:dyDescent="0.25">
      <c r="A548" s="5" t="s">
        <v>3692</v>
      </c>
      <c r="B548" s="5" t="s">
        <v>948</v>
      </c>
      <c r="C548" s="5">
        <v>18</v>
      </c>
      <c r="D548" s="5">
        <v>1</v>
      </c>
      <c r="E548" s="5"/>
      <c r="F548" s="66">
        <v>43465</v>
      </c>
    </row>
    <row r="549" spans="1:6" x14ac:dyDescent="0.25">
      <c r="A549" s="5" t="s">
        <v>3694</v>
      </c>
      <c r="B549" s="5" t="s">
        <v>948</v>
      </c>
      <c r="C549" s="5">
        <v>18</v>
      </c>
      <c r="D549" s="5">
        <v>1</v>
      </c>
      <c r="E549" s="5"/>
      <c r="F549" s="66">
        <v>43465</v>
      </c>
    </row>
    <row r="550" spans="1:6" x14ac:dyDescent="0.25">
      <c r="A550" s="5" t="s">
        <v>3696</v>
      </c>
      <c r="B550" s="5" t="s">
        <v>948</v>
      </c>
      <c r="C550" s="5">
        <v>18</v>
      </c>
      <c r="D550" s="5">
        <v>1</v>
      </c>
      <c r="E550" s="5"/>
      <c r="F550" s="66">
        <v>43465</v>
      </c>
    </row>
    <row r="551" spans="1:6" x14ac:dyDescent="0.25">
      <c r="A551" s="5" t="s">
        <v>3698</v>
      </c>
      <c r="B551" s="5" t="s">
        <v>948</v>
      </c>
      <c r="C551" s="5">
        <v>18</v>
      </c>
      <c r="D551" s="5">
        <v>1</v>
      </c>
      <c r="E551" s="5"/>
      <c r="F551" s="66">
        <v>43465</v>
      </c>
    </row>
    <row r="552" spans="1:6" x14ac:dyDescent="0.25">
      <c r="A552" s="5" t="s">
        <v>3700</v>
      </c>
      <c r="B552" s="5" t="s">
        <v>950</v>
      </c>
      <c r="C552" s="5">
        <v>1</v>
      </c>
      <c r="D552" s="5">
        <v>0</v>
      </c>
      <c r="E552" s="5"/>
      <c r="F552" s="66">
        <v>43465</v>
      </c>
    </row>
    <row r="553" spans="1:6" x14ac:dyDescent="0.25">
      <c r="A553" s="5" t="s">
        <v>3702</v>
      </c>
      <c r="B553" s="5" t="s">
        <v>950</v>
      </c>
      <c r="C553" s="5">
        <v>1</v>
      </c>
      <c r="D553" s="5">
        <v>0</v>
      </c>
      <c r="E553" s="5"/>
      <c r="F553" s="66">
        <v>43465</v>
      </c>
    </row>
    <row r="554" spans="1:6" x14ac:dyDescent="0.25">
      <c r="A554" s="5" t="s">
        <v>3704</v>
      </c>
      <c r="B554" s="5" t="s">
        <v>948</v>
      </c>
      <c r="C554" s="5">
        <v>15</v>
      </c>
      <c r="D554" s="5">
        <v>0</v>
      </c>
      <c r="E554" s="5"/>
      <c r="F554" s="66">
        <v>43465</v>
      </c>
    </row>
    <row r="555" spans="1:6" x14ac:dyDescent="0.25">
      <c r="A555" s="5" t="s">
        <v>3706</v>
      </c>
      <c r="B555" s="5" t="s">
        <v>948</v>
      </c>
      <c r="C555" s="5">
        <v>15</v>
      </c>
      <c r="D555" s="5">
        <v>0</v>
      </c>
      <c r="E555" s="5"/>
      <c r="F555" s="66">
        <v>43465</v>
      </c>
    </row>
    <row r="556" spans="1:6" x14ac:dyDescent="0.25">
      <c r="A556" s="5" t="s">
        <v>3708</v>
      </c>
      <c r="B556" s="5" t="s">
        <v>950</v>
      </c>
      <c r="C556" s="5">
        <v>1</v>
      </c>
      <c r="D556" s="5">
        <v>1</v>
      </c>
      <c r="E556" s="5"/>
      <c r="F556" s="66">
        <v>43465</v>
      </c>
    </row>
    <row r="557" spans="1:6" x14ac:dyDescent="0.25">
      <c r="A557" s="5" t="s">
        <v>3710</v>
      </c>
      <c r="B557" s="5" t="s">
        <v>950</v>
      </c>
      <c r="C557" s="5">
        <v>1</v>
      </c>
      <c r="D557" s="5">
        <v>1</v>
      </c>
      <c r="E557" s="5"/>
      <c r="F557" s="66">
        <v>43465</v>
      </c>
    </row>
    <row r="558" spans="1:6" x14ac:dyDescent="0.25">
      <c r="A558" s="5" t="s">
        <v>3712</v>
      </c>
      <c r="B558" s="5" t="s">
        <v>948</v>
      </c>
      <c r="C558" s="5">
        <v>2</v>
      </c>
      <c r="D558" s="5">
        <v>1</v>
      </c>
      <c r="E558" s="5"/>
      <c r="F558" s="66">
        <v>43465</v>
      </c>
    </row>
    <row r="559" spans="1:6" x14ac:dyDescent="0.25">
      <c r="A559" s="5" t="s">
        <v>3714</v>
      </c>
      <c r="B559" s="5" t="s">
        <v>948</v>
      </c>
      <c r="C559" s="5">
        <v>2</v>
      </c>
      <c r="D559" s="5">
        <v>1</v>
      </c>
      <c r="E559" s="5"/>
      <c r="F559" s="66">
        <v>43465</v>
      </c>
    </row>
    <row r="560" spans="1:6" x14ac:dyDescent="0.25">
      <c r="A560" s="5" t="s">
        <v>3716</v>
      </c>
      <c r="B560" s="5" t="s">
        <v>946</v>
      </c>
      <c r="C560" s="5">
        <v>3</v>
      </c>
      <c r="D560" s="5">
        <v>1</v>
      </c>
      <c r="E560" s="5"/>
      <c r="F560" s="66">
        <v>43465</v>
      </c>
    </row>
    <row r="561" spans="1:6" x14ac:dyDescent="0.25">
      <c r="A561" s="5" t="s">
        <v>3718</v>
      </c>
      <c r="B561" s="5" t="s">
        <v>946</v>
      </c>
      <c r="C561" s="5">
        <v>3</v>
      </c>
      <c r="D561" s="5">
        <v>1</v>
      </c>
      <c r="E561" s="5"/>
      <c r="F561" s="66">
        <v>43465</v>
      </c>
    </row>
    <row r="562" spans="1:6" x14ac:dyDescent="0.25">
      <c r="A562" s="5" t="s">
        <v>3720</v>
      </c>
      <c r="B562" s="5" t="s">
        <v>948</v>
      </c>
      <c r="C562" s="5">
        <v>4</v>
      </c>
      <c r="D562" s="5">
        <v>1</v>
      </c>
      <c r="E562" s="5"/>
      <c r="F562" s="66">
        <v>43465</v>
      </c>
    </row>
    <row r="563" spans="1:6" x14ac:dyDescent="0.25">
      <c r="A563" s="5" t="s">
        <v>3722</v>
      </c>
      <c r="B563" s="5" t="s">
        <v>948</v>
      </c>
      <c r="C563" s="5">
        <v>4</v>
      </c>
      <c r="D563" s="5">
        <v>1</v>
      </c>
      <c r="E563" s="5"/>
      <c r="F563" s="66">
        <v>43465</v>
      </c>
    </row>
    <row r="564" spans="1:6" x14ac:dyDescent="0.25">
      <c r="A564" s="5" t="s">
        <v>3724</v>
      </c>
      <c r="B564" s="5" t="s">
        <v>950</v>
      </c>
      <c r="C564" s="5">
        <v>1</v>
      </c>
      <c r="D564" s="5">
        <v>1</v>
      </c>
      <c r="E564" s="5"/>
      <c r="F564" s="66">
        <v>43465</v>
      </c>
    </row>
    <row r="565" spans="1:6" x14ac:dyDescent="0.25">
      <c r="A565" s="5" t="s">
        <v>3726</v>
      </c>
      <c r="B565" s="5" t="s">
        <v>950</v>
      </c>
      <c r="C565" s="5">
        <v>1</v>
      </c>
      <c r="D565" s="5">
        <v>1</v>
      </c>
      <c r="E565" s="5"/>
      <c r="F565" s="66">
        <v>43465</v>
      </c>
    </row>
    <row r="566" spans="1:6" x14ac:dyDescent="0.25">
      <c r="A566" s="5" t="s">
        <v>3728</v>
      </c>
      <c r="B566" s="5" t="s">
        <v>948</v>
      </c>
      <c r="C566" s="5">
        <v>2</v>
      </c>
      <c r="D566" s="5">
        <v>1</v>
      </c>
      <c r="E566" s="5"/>
      <c r="F566" s="66">
        <v>43465</v>
      </c>
    </row>
    <row r="567" spans="1:6" x14ac:dyDescent="0.25">
      <c r="A567" s="5" t="s">
        <v>3730</v>
      </c>
      <c r="B567" s="5" t="s">
        <v>948</v>
      </c>
      <c r="C567" s="5">
        <v>2</v>
      </c>
      <c r="D567" s="5">
        <v>1</v>
      </c>
      <c r="E567" s="5"/>
      <c r="F567" s="66">
        <v>43465</v>
      </c>
    </row>
    <row r="568" spans="1:6" x14ac:dyDescent="0.25">
      <c r="A568" s="5" t="s">
        <v>3732</v>
      </c>
      <c r="B568" s="5" t="s">
        <v>946</v>
      </c>
      <c r="C568" s="5">
        <v>3</v>
      </c>
      <c r="D568" s="5">
        <v>1</v>
      </c>
      <c r="E568" s="5"/>
      <c r="F568" s="66">
        <v>43465</v>
      </c>
    </row>
    <row r="569" spans="1:6" x14ac:dyDescent="0.25">
      <c r="A569" s="5" t="s">
        <v>3734</v>
      </c>
      <c r="B569" s="5" t="s">
        <v>946</v>
      </c>
      <c r="C569" s="5">
        <v>3</v>
      </c>
      <c r="D569" s="5">
        <v>1</v>
      </c>
      <c r="E569" s="5"/>
      <c r="F569" s="66">
        <v>43465</v>
      </c>
    </row>
    <row r="570" spans="1:6" x14ac:dyDescent="0.25">
      <c r="A570" s="5" t="s">
        <v>3736</v>
      </c>
      <c r="B570" s="5" t="s">
        <v>948</v>
      </c>
      <c r="C570" s="5">
        <v>4</v>
      </c>
      <c r="D570" s="5">
        <v>1</v>
      </c>
      <c r="E570" s="5"/>
      <c r="F570" s="66">
        <v>43465</v>
      </c>
    </row>
    <row r="571" spans="1:6" x14ac:dyDescent="0.25">
      <c r="A571" s="5" t="s">
        <v>3738</v>
      </c>
      <c r="B571" s="5" t="s">
        <v>948</v>
      </c>
      <c r="C571" s="5">
        <v>4</v>
      </c>
      <c r="D571" s="5">
        <v>1</v>
      </c>
      <c r="E571" s="5"/>
      <c r="F571" s="66">
        <v>43465</v>
      </c>
    </row>
    <row r="572" spans="1:6" x14ac:dyDescent="0.25">
      <c r="A572" s="5" t="s">
        <v>3740</v>
      </c>
      <c r="B572" s="5" t="s">
        <v>948</v>
      </c>
      <c r="C572" s="5">
        <v>5</v>
      </c>
      <c r="D572" s="5">
        <v>1</v>
      </c>
      <c r="E572" s="5"/>
      <c r="F572" s="66">
        <v>43465</v>
      </c>
    </row>
    <row r="573" spans="1:6" x14ac:dyDescent="0.25">
      <c r="A573" s="5" t="s">
        <v>3742</v>
      </c>
      <c r="B573" s="5" t="s">
        <v>948</v>
      </c>
      <c r="C573" s="5">
        <v>5</v>
      </c>
      <c r="D573" s="5">
        <v>1</v>
      </c>
      <c r="E573" s="5"/>
      <c r="F573" s="66">
        <v>43465</v>
      </c>
    </row>
    <row r="574" spans="1:6" x14ac:dyDescent="0.25">
      <c r="A574" s="5" t="s">
        <v>3744</v>
      </c>
      <c r="B574" s="5" t="s">
        <v>948</v>
      </c>
      <c r="C574" s="5">
        <v>6</v>
      </c>
      <c r="D574" s="5">
        <v>1</v>
      </c>
      <c r="E574" s="5"/>
      <c r="F574" s="66">
        <v>43465</v>
      </c>
    </row>
    <row r="575" spans="1:6" x14ac:dyDescent="0.25">
      <c r="A575" s="5" t="s">
        <v>3746</v>
      </c>
      <c r="B575" s="5" t="s">
        <v>948</v>
      </c>
      <c r="C575" s="5">
        <v>6</v>
      </c>
      <c r="D575" s="5">
        <v>1</v>
      </c>
      <c r="E575" s="5"/>
      <c r="F575" s="66">
        <v>43465</v>
      </c>
    </row>
    <row r="576" spans="1:6" x14ac:dyDescent="0.25">
      <c r="A576" s="5" t="s">
        <v>3748</v>
      </c>
      <c r="B576" s="5" t="s">
        <v>948</v>
      </c>
      <c r="C576" s="5">
        <v>7</v>
      </c>
      <c r="D576" s="5">
        <v>1</v>
      </c>
      <c r="E576" s="5"/>
      <c r="F576" s="66">
        <v>43465</v>
      </c>
    </row>
    <row r="577" spans="1:6" x14ac:dyDescent="0.25">
      <c r="A577" s="5" t="s">
        <v>3750</v>
      </c>
      <c r="B577" s="5" t="s">
        <v>948</v>
      </c>
      <c r="C577" s="5">
        <v>7</v>
      </c>
      <c r="D577" s="5">
        <v>1</v>
      </c>
      <c r="E577" s="5"/>
      <c r="F577" s="66">
        <v>43465</v>
      </c>
    </row>
    <row r="578" spans="1:6" x14ac:dyDescent="0.25">
      <c r="A578" s="5" t="s">
        <v>3752</v>
      </c>
      <c r="B578" s="5" t="s">
        <v>948</v>
      </c>
      <c r="C578" s="5">
        <v>8</v>
      </c>
      <c r="D578" s="5">
        <v>1</v>
      </c>
      <c r="E578" s="5"/>
      <c r="F578" s="66">
        <v>43465</v>
      </c>
    </row>
    <row r="579" spans="1:6" x14ac:dyDescent="0.25">
      <c r="A579" s="5" t="s">
        <v>3754</v>
      </c>
      <c r="B579" s="5" t="s">
        <v>948</v>
      </c>
      <c r="C579" s="5">
        <v>8</v>
      </c>
      <c r="D579" s="5">
        <v>1</v>
      </c>
      <c r="E579" s="5"/>
      <c r="F579" s="66">
        <v>43465</v>
      </c>
    </row>
    <row r="580" spans="1:6" x14ac:dyDescent="0.25">
      <c r="A580" s="5" t="s">
        <v>3756</v>
      </c>
      <c r="B580" s="5" t="s">
        <v>948</v>
      </c>
      <c r="C580" s="5">
        <v>9</v>
      </c>
      <c r="D580" s="5">
        <v>1</v>
      </c>
      <c r="E580" s="5"/>
      <c r="F580" s="66">
        <v>43465</v>
      </c>
    </row>
    <row r="581" spans="1:6" x14ac:dyDescent="0.25">
      <c r="A581" s="5" t="s">
        <v>3758</v>
      </c>
      <c r="B581" s="5" t="s">
        <v>948</v>
      </c>
      <c r="C581" s="5">
        <v>9</v>
      </c>
      <c r="D581" s="5">
        <v>1</v>
      </c>
      <c r="E581" s="5"/>
      <c r="F581" s="66">
        <v>43465</v>
      </c>
    </row>
    <row r="582" spans="1:6" x14ac:dyDescent="0.25">
      <c r="A582" s="5" t="s">
        <v>3760</v>
      </c>
      <c r="B582" s="5" t="s">
        <v>948</v>
      </c>
      <c r="C582" s="5">
        <v>10</v>
      </c>
      <c r="D582" s="5">
        <v>1</v>
      </c>
      <c r="E582" s="5"/>
      <c r="F582" s="66">
        <v>43465</v>
      </c>
    </row>
    <row r="583" spans="1:6" x14ac:dyDescent="0.25">
      <c r="A583" s="5" t="s">
        <v>3762</v>
      </c>
      <c r="B583" s="5" t="s">
        <v>948</v>
      </c>
      <c r="C583" s="5">
        <v>10</v>
      </c>
      <c r="D583" s="5">
        <v>1</v>
      </c>
      <c r="E583" s="5"/>
      <c r="F583" s="66">
        <v>43465</v>
      </c>
    </row>
    <row r="584" spans="1:6" x14ac:dyDescent="0.25">
      <c r="A584" s="5" t="s">
        <v>3764</v>
      </c>
      <c r="B584" s="5" t="s">
        <v>948</v>
      </c>
      <c r="C584" s="5">
        <v>5</v>
      </c>
      <c r="D584" s="5">
        <v>1</v>
      </c>
      <c r="E584" s="5"/>
      <c r="F584" s="66">
        <v>43465</v>
      </c>
    </row>
    <row r="585" spans="1:6" x14ac:dyDescent="0.25">
      <c r="A585" s="5" t="s">
        <v>3766</v>
      </c>
      <c r="B585" s="5" t="s">
        <v>948</v>
      </c>
      <c r="C585" s="5">
        <v>5</v>
      </c>
      <c r="D585" s="5">
        <v>1</v>
      </c>
      <c r="E585" s="5"/>
      <c r="F585" s="66">
        <v>43465</v>
      </c>
    </row>
    <row r="586" spans="1:6" x14ac:dyDescent="0.25">
      <c r="A586" s="5" t="s">
        <v>3768</v>
      </c>
      <c r="B586" s="5" t="s">
        <v>948</v>
      </c>
      <c r="C586" s="5">
        <v>6</v>
      </c>
      <c r="D586" s="5">
        <v>1</v>
      </c>
      <c r="E586" s="5"/>
      <c r="F586" s="66">
        <v>43465</v>
      </c>
    </row>
    <row r="587" spans="1:6" x14ac:dyDescent="0.25">
      <c r="A587" s="5" t="s">
        <v>3770</v>
      </c>
      <c r="B587" s="5" t="s">
        <v>948</v>
      </c>
      <c r="C587" s="5">
        <v>6</v>
      </c>
      <c r="D587" s="5">
        <v>1</v>
      </c>
      <c r="E587" s="5"/>
      <c r="F587" s="66">
        <v>43465</v>
      </c>
    </row>
    <row r="588" spans="1:6" x14ac:dyDescent="0.25">
      <c r="A588" s="5" t="s">
        <v>3772</v>
      </c>
      <c r="B588" s="5" t="s">
        <v>948</v>
      </c>
      <c r="C588" s="5">
        <v>7</v>
      </c>
      <c r="D588" s="5">
        <v>1</v>
      </c>
      <c r="E588" s="5"/>
      <c r="F588" s="66">
        <v>43465</v>
      </c>
    </row>
    <row r="589" spans="1:6" x14ac:dyDescent="0.25">
      <c r="A589" s="5" t="s">
        <v>3774</v>
      </c>
      <c r="B589" s="5" t="s">
        <v>948</v>
      </c>
      <c r="C589" s="5">
        <v>7</v>
      </c>
      <c r="D589" s="5">
        <v>1</v>
      </c>
      <c r="E589" s="5"/>
      <c r="F589" s="66">
        <v>43465</v>
      </c>
    </row>
    <row r="590" spans="1:6" x14ac:dyDescent="0.25">
      <c r="A590" s="5" t="s">
        <v>3776</v>
      </c>
      <c r="B590" s="5" t="s">
        <v>948</v>
      </c>
      <c r="C590" s="5">
        <v>8</v>
      </c>
      <c r="D590" s="5">
        <v>1</v>
      </c>
      <c r="E590" s="5"/>
      <c r="F590" s="66">
        <v>43465</v>
      </c>
    </row>
    <row r="591" spans="1:6" x14ac:dyDescent="0.25">
      <c r="A591" s="5" t="s">
        <v>3778</v>
      </c>
      <c r="B591" s="5" t="s">
        <v>948</v>
      </c>
      <c r="C591" s="5">
        <v>8</v>
      </c>
      <c r="D591" s="5">
        <v>1</v>
      </c>
      <c r="E591" s="5"/>
      <c r="F591" s="66">
        <v>43465</v>
      </c>
    </row>
    <row r="592" spans="1:6" x14ac:dyDescent="0.25">
      <c r="A592" s="5" t="s">
        <v>3780</v>
      </c>
      <c r="B592" s="5" t="s">
        <v>948</v>
      </c>
      <c r="C592" s="5">
        <v>9</v>
      </c>
      <c r="D592" s="5">
        <v>1</v>
      </c>
      <c r="E592" s="5"/>
      <c r="F592" s="66">
        <v>43465</v>
      </c>
    </row>
    <row r="593" spans="1:6" x14ac:dyDescent="0.25">
      <c r="A593" s="5" t="s">
        <v>3782</v>
      </c>
      <c r="B593" s="5" t="s">
        <v>948</v>
      </c>
      <c r="C593" s="5">
        <v>9</v>
      </c>
      <c r="D593" s="5">
        <v>1</v>
      </c>
      <c r="E593" s="5"/>
      <c r="F593" s="66">
        <v>43465</v>
      </c>
    </row>
    <row r="594" spans="1:6" x14ac:dyDescent="0.25">
      <c r="A594" s="5" t="s">
        <v>3784</v>
      </c>
      <c r="B594" s="5" t="s">
        <v>948</v>
      </c>
      <c r="C594" s="5">
        <v>10</v>
      </c>
      <c r="D594" s="5">
        <v>1</v>
      </c>
      <c r="E594" s="5"/>
      <c r="F594" s="66">
        <v>43465</v>
      </c>
    </row>
    <row r="595" spans="1:6" x14ac:dyDescent="0.25">
      <c r="A595" s="5" t="s">
        <v>3786</v>
      </c>
      <c r="B595" s="5" t="s">
        <v>948</v>
      </c>
      <c r="C595" s="5">
        <v>10</v>
      </c>
      <c r="D595" s="5">
        <v>1</v>
      </c>
      <c r="E595" s="5"/>
      <c r="F595" s="66">
        <v>43465</v>
      </c>
    </row>
    <row r="596" spans="1:6" x14ac:dyDescent="0.25">
      <c r="A596" s="5" t="s">
        <v>3788</v>
      </c>
      <c r="B596" s="5" t="s">
        <v>948</v>
      </c>
      <c r="C596" s="5">
        <v>11</v>
      </c>
      <c r="D596" s="5">
        <v>1</v>
      </c>
      <c r="E596" s="5"/>
      <c r="F596" s="66">
        <v>43465</v>
      </c>
    </row>
    <row r="597" spans="1:6" x14ac:dyDescent="0.25">
      <c r="A597" s="5" t="s">
        <v>3790</v>
      </c>
      <c r="B597" s="5" t="s">
        <v>948</v>
      </c>
      <c r="C597" s="5">
        <v>11</v>
      </c>
      <c r="D597" s="5">
        <v>1</v>
      </c>
      <c r="E597" s="5"/>
      <c r="F597" s="66">
        <v>43465</v>
      </c>
    </row>
    <row r="598" spans="1:6" x14ac:dyDescent="0.25">
      <c r="A598" s="5" t="s">
        <v>3792</v>
      </c>
      <c r="B598" s="5" t="s">
        <v>948</v>
      </c>
      <c r="C598" s="5">
        <v>12</v>
      </c>
      <c r="D598" s="5">
        <v>1</v>
      </c>
      <c r="E598" s="5"/>
      <c r="F598" s="66">
        <v>43465</v>
      </c>
    </row>
    <row r="599" spans="1:6" x14ac:dyDescent="0.25">
      <c r="A599" s="5" t="s">
        <v>3794</v>
      </c>
      <c r="B599" s="5" t="s">
        <v>948</v>
      </c>
      <c r="C599" s="5">
        <v>12</v>
      </c>
      <c r="D599" s="5">
        <v>1</v>
      </c>
      <c r="E599" s="5"/>
      <c r="F599" s="66">
        <v>43465</v>
      </c>
    </row>
    <row r="600" spans="1:6" x14ac:dyDescent="0.25">
      <c r="A600" s="5" t="s">
        <v>3796</v>
      </c>
      <c r="B600" s="5" t="s">
        <v>948</v>
      </c>
      <c r="C600" s="5">
        <v>13</v>
      </c>
      <c r="D600" s="5">
        <v>1</v>
      </c>
      <c r="E600" s="5"/>
      <c r="F600" s="66">
        <v>43465</v>
      </c>
    </row>
    <row r="601" spans="1:6" x14ac:dyDescent="0.25">
      <c r="A601" s="5" t="s">
        <v>3798</v>
      </c>
      <c r="B601" s="5" t="s">
        <v>948</v>
      </c>
      <c r="C601" s="5">
        <v>13</v>
      </c>
      <c r="D601" s="5">
        <v>1</v>
      </c>
      <c r="E601" s="5"/>
      <c r="F601" s="66">
        <v>43465</v>
      </c>
    </row>
    <row r="602" spans="1:6" x14ac:dyDescent="0.25">
      <c r="A602" s="5" t="s">
        <v>3800</v>
      </c>
      <c r="B602" s="5" t="s">
        <v>948</v>
      </c>
      <c r="C602" s="5">
        <v>14</v>
      </c>
      <c r="D602" s="5">
        <v>1</v>
      </c>
      <c r="E602" s="5"/>
      <c r="F602" s="66">
        <v>43465</v>
      </c>
    </row>
    <row r="603" spans="1:6" x14ac:dyDescent="0.25">
      <c r="A603" s="5" t="s">
        <v>3802</v>
      </c>
      <c r="B603" s="5" t="s">
        <v>948</v>
      </c>
      <c r="C603" s="5">
        <v>14</v>
      </c>
      <c r="D603" s="5">
        <v>1</v>
      </c>
      <c r="E603" s="5"/>
      <c r="F603" s="66">
        <v>43465</v>
      </c>
    </row>
    <row r="604" spans="1:6" x14ac:dyDescent="0.25">
      <c r="A604" s="5" t="s">
        <v>3804</v>
      </c>
      <c r="B604" s="5" t="s">
        <v>948</v>
      </c>
      <c r="C604" s="5">
        <v>15</v>
      </c>
      <c r="D604" s="5">
        <v>1</v>
      </c>
      <c r="E604" s="5"/>
      <c r="F604" s="66">
        <v>43465</v>
      </c>
    </row>
    <row r="605" spans="1:6" x14ac:dyDescent="0.25">
      <c r="A605" s="5" t="s">
        <v>3806</v>
      </c>
      <c r="B605" s="5" t="s">
        <v>948</v>
      </c>
      <c r="C605" s="5">
        <v>15</v>
      </c>
      <c r="D605" s="5">
        <v>1</v>
      </c>
      <c r="E605" s="5"/>
      <c r="F605" s="66">
        <v>43465</v>
      </c>
    </row>
    <row r="606" spans="1:6" x14ac:dyDescent="0.25">
      <c r="A606" s="5" t="s">
        <v>3808</v>
      </c>
      <c r="B606" s="5" t="s">
        <v>948</v>
      </c>
      <c r="C606" s="5">
        <v>16</v>
      </c>
      <c r="D606" s="5">
        <v>1</v>
      </c>
      <c r="E606" s="5"/>
      <c r="F606" s="66">
        <v>43465</v>
      </c>
    </row>
    <row r="607" spans="1:6" x14ac:dyDescent="0.25">
      <c r="A607" s="5" t="s">
        <v>3810</v>
      </c>
      <c r="B607" s="5" t="s">
        <v>948</v>
      </c>
      <c r="C607" s="5">
        <v>16</v>
      </c>
      <c r="D607" s="5">
        <v>1</v>
      </c>
      <c r="E607" s="5"/>
      <c r="F607" s="66">
        <v>43465</v>
      </c>
    </row>
    <row r="608" spans="1:6" x14ac:dyDescent="0.25">
      <c r="A608" s="5" t="s">
        <v>3812</v>
      </c>
      <c r="B608" s="5" t="s">
        <v>948</v>
      </c>
      <c r="C608" s="5">
        <v>11</v>
      </c>
      <c r="D608" s="5">
        <v>1</v>
      </c>
      <c r="E608" s="5"/>
      <c r="F608" s="66">
        <v>43465</v>
      </c>
    </row>
    <row r="609" spans="1:6" x14ac:dyDescent="0.25">
      <c r="A609" s="5" t="s">
        <v>3814</v>
      </c>
      <c r="B609" s="5" t="s">
        <v>948</v>
      </c>
      <c r="C609" s="5">
        <v>11</v>
      </c>
      <c r="D609" s="5">
        <v>1</v>
      </c>
      <c r="E609" s="5"/>
      <c r="F609" s="66">
        <v>43465</v>
      </c>
    </row>
    <row r="610" spans="1:6" x14ac:dyDescent="0.25">
      <c r="A610" s="5" t="s">
        <v>3816</v>
      </c>
      <c r="B610" s="5" t="s">
        <v>948</v>
      </c>
      <c r="C610" s="5">
        <v>12</v>
      </c>
      <c r="D610" s="5">
        <v>1</v>
      </c>
      <c r="E610" s="5"/>
      <c r="F610" s="66">
        <v>43465</v>
      </c>
    </row>
    <row r="611" spans="1:6" x14ac:dyDescent="0.25">
      <c r="A611" s="5" t="s">
        <v>3818</v>
      </c>
      <c r="B611" s="5" t="s">
        <v>948</v>
      </c>
      <c r="C611" s="5">
        <v>12</v>
      </c>
      <c r="D611" s="5">
        <v>1</v>
      </c>
      <c r="E611" s="5"/>
      <c r="F611" s="66">
        <v>43465</v>
      </c>
    </row>
    <row r="612" spans="1:6" x14ac:dyDescent="0.25">
      <c r="A612" s="5" t="s">
        <v>3820</v>
      </c>
      <c r="B612" s="5" t="s">
        <v>948</v>
      </c>
      <c r="C612" s="5">
        <v>13</v>
      </c>
      <c r="D612" s="5">
        <v>1</v>
      </c>
      <c r="E612" s="5"/>
      <c r="F612" s="66">
        <v>43465</v>
      </c>
    </row>
    <row r="613" spans="1:6" x14ac:dyDescent="0.25">
      <c r="A613" s="5" t="s">
        <v>3822</v>
      </c>
      <c r="B613" s="5" t="s">
        <v>948</v>
      </c>
      <c r="C613" s="5">
        <v>13</v>
      </c>
      <c r="D613" s="5">
        <v>1</v>
      </c>
      <c r="E613" s="5"/>
      <c r="F613" s="66">
        <v>43465</v>
      </c>
    </row>
    <row r="614" spans="1:6" x14ac:dyDescent="0.25">
      <c r="A614" s="5" t="s">
        <v>3824</v>
      </c>
      <c r="B614" s="5" t="s">
        <v>948</v>
      </c>
      <c r="C614" s="5">
        <v>14</v>
      </c>
      <c r="D614" s="5">
        <v>1</v>
      </c>
      <c r="E614" s="5"/>
      <c r="F614" s="66">
        <v>43465</v>
      </c>
    </row>
    <row r="615" spans="1:6" x14ac:dyDescent="0.25">
      <c r="A615" s="5" t="s">
        <v>3826</v>
      </c>
      <c r="B615" s="5" t="s">
        <v>948</v>
      </c>
      <c r="C615" s="5">
        <v>14</v>
      </c>
      <c r="D615" s="5">
        <v>1</v>
      </c>
      <c r="E615" s="5"/>
      <c r="F615" s="66">
        <v>43465</v>
      </c>
    </row>
    <row r="616" spans="1:6" x14ac:dyDescent="0.25">
      <c r="A616" s="5" t="s">
        <v>3828</v>
      </c>
      <c r="B616" s="5" t="s">
        <v>948</v>
      </c>
      <c r="C616" s="5">
        <v>15</v>
      </c>
      <c r="D616" s="5">
        <v>1</v>
      </c>
      <c r="E616" s="5"/>
      <c r="F616" s="66">
        <v>43465</v>
      </c>
    </row>
    <row r="617" spans="1:6" x14ac:dyDescent="0.25">
      <c r="A617" s="5" t="s">
        <v>3830</v>
      </c>
      <c r="B617" s="5" t="s">
        <v>948</v>
      </c>
      <c r="C617" s="5">
        <v>15</v>
      </c>
      <c r="D617" s="5">
        <v>1</v>
      </c>
      <c r="E617" s="5"/>
      <c r="F617" s="66">
        <v>43465</v>
      </c>
    </row>
    <row r="618" spans="1:6" x14ac:dyDescent="0.25">
      <c r="A618" s="5" t="s">
        <v>3832</v>
      </c>
      <c r="B618" s="5" t="s">
        <v>948</v>
      </c>
      <c r="C618" s="5">
        <v>16</v>
      </c>
      <c r="D618" s="5">
        <v>1</v>
      </c>
      <c r="E618" s="5"/>
      <c r="F618" s="66">
        <v>43465</v>
      </c>
    </row>
    <row r="619" spans="1:6" x14ac:dyDescent="0.25">
      <c r="A619" s="5" t="s">
        <v>3834</v>
      </c>
      <c r="B619" s="5" t="s">
        <v>948</v>
      </c>
      <c r="C619" s="5">
        <v>16</v>
      </c>
      <c r="D619" s="5">
        <v>1</v>
      </c>
      <c r="E619" s="5"/>
      <c r="F619" s="66">
        <v>43465</v>
      </c>
    </row>
    <row r="620" spans="1:6" x14ac:dyDescent="0.25">
      <c r="A620" s="5" t="s">
        <v>3836</v>
      </c>
      <c r="B620" s="5" t="s">
        <v>948</v>
      </c>
      <c r="C620" s="5">
        <v>17</v>
      </c>
      <c r="D620" s="5">
        <v>0</v>
      </c>
      <c r="E620" s="5"/>
      <c r="F620" s="66">
        <v>43465</v>
      </c>
    </row>
    <row r="621" spans="1:6" x14ac:dyDescent="0.25">
      <c r="A621" s="5" t="s">
        <v>3838</v>
      </c>
      <c r="B621" s="5" t="s">
        <v>948</v>
      </c>
      <c r="C621" s="5">
        <v>17</v>
      </c>
      <c r="D621" s="5">
        <v>0</v>
      </c>
      <c r="E621" s="5"/>
      <c r="F621" s="66">
        <v>43465</v>
      </c>
    </row>
    <row r="622" spans="1:6" x14ac:dyDescent="0.25">
      <c r="A622" s="5" t="s">
        <v>3840</v>
      </c>
      <c r="B622" s="5" t="s">
        <v>948</v>
      </c>
      <c r="C622" s="5">
        <v>17</v>
      </c>
      <c r="D622" s="5">
        <v>0</v>
      </c>
      <c r="E622" s="5"/>
      <c r="F622" s="66">
        <v>43465</v>
      </c>
    </row>
    <row r="623" spans="1:6" x14ac:dyDescent="0.25">
      <c r="A623" s="5" t="s">
        <v>3842</v>
      </c>
      <c r="B623" s="5" t="s">
        <v>948</v>
      </c>
      <c r="C623" s="5">
        <v>17</v>
      </c>
      <c r="D623" s="5">
        <v>0</v>
      </c>
      <c r="E623" s="5"/>
      <c r="F623" s="66">
        <v>43465</v>
      </c>
    </row>
    <row r="624" spans="1:6" x14ac:dyDescent="0.25">
      <c r="A624" s="5" t="s">
        <v>3844</v>
      </c>
      <c r="B624" s="5" t="s">
        <v>948</v>
      </c>
      <c r="C624" s="5">
        <v>18</v>
      </c>
      <c r="D624" s="5">
        <v>1</v>
      </c>
      <c r="E624" s="5"/>
      <c r="F624" s="66">
        <v>43465</v>
      </c>
    </row>
    <row r="625" spans="1:6" x14ac:dyDescent="0.25">
      <c r="A625" s="5" t="s">
        <v>3846</v>
      </c>
      <c r="B625" s="5" t="s">
        <v>948</v>
      </c>
      <c r="C625" s="5">
        <v>18</v>
      </c>
      <c r="D625" s="5">
        <v>1</v>
      </c>
      <c r="E625" s="5"/>
      <c r="F625" s="66">
        <v>43465</v>
      </c>
    </row>
    <row r="626" spans="1:6" x14ac:dyDescent="0.25">
      <c r="A626" s="5" t="s">
        <v>3848</v>
      </c>
      <c r="B626" s="5" t="s">
        <v>948</v>
      </c>
      <c r="C626" s="5">
        <v>18</v>
      </c>
      <c r="D626" s="5">
        <v>1</v>
      </c>
      <c r="E626" s="5"/>
      <c r="F626" s="66">
        <v>43465</v>
      </c>
    </row>
    <row r="627" spans="1:6" x14ac:dyDescent="0.25">
      <c r="A627" s="5" t="s">
        <v>3850</v>
      </c>
      <c r="B627" s="5" t="s">
        <v>948</v>
      </c>
      <c r="C627" s="5">
        <v>18</v>
      </c>
      <c r="D627" s="5">
        <v>1</v>
      </c>
      <c r="E627" s="5"/>
      <c r="F627" s="66">
        <v>43465</v>
      </c>
    </row>
    <row r="628" spans="1:6" x14ac:dyDescent="0.25">
      <c r="A628" s="5" t="s">
        <v>3852</v>
      </c>
      <c r="B628" s="5" t="s">
        <v>950</v>
      </c>
      <c r="C628" s="5">
        <v>1</v>
      </c>
      <c r="D628" s="5">
        <v>0</v>
      </c>
      <c r="E628" s="5"/>
      <c r="F628" s="66">
        <v>43465</v>
      </c>
    </row>
    <row r="629" spans="1:6" x14ac:dyDescent="0.25">
      <c r="A629" s="5" t="s">
        <v>3854</v>
      </c>
      <c r="B629" s="5" t="s">
        <v>950</v>
      </c>
      <c r="C629" s="5">
        <v>1</v>
      </c>
      <c r="D629" s="5">
        <v>0</v>
      </c>
      <c r="E629" s="5"/>
      <c r="F629" s="66">
        <v>43465</v>
      </c>
    </row>
    <row r="630" spans="1:6" x14ac:dyDescent="0.25">
      <c r="A630" s="5" t="s">
        <v>3856</v>
      </c>
      <c r="B630" s="5" t="s">
        <v>948</v>
      </c>
      <c r="C630" s="5">
        <v>15</v>
      </c>
      <c r="D630" s="5">
        <v>0</v>
      </c>
      <c r="E630" s="5"/>
      <c r="F630" s="66">
        <v>43465</v>
      </c>
    </row>
    <row r="631" spans="1:6" x14ac:dyDescent="0.25">
      <c r="A631" s="5" t="s">
        <v>3858</v>
      </c>
      <c r="B631" s="5" t="s">
        <v>948</v>
      </c>
      <c r="C631" s="5">
        <v>15</v>
      </c>
      <c r="D631" s="5">
        <v>0</v>
      </c>
      <c r="E631" s="5"/>
      <c r="F631" s="66">
        <v>43465</v>
      </c>
    </row>
    <row r="632" spans="1:6" x14ac:dyDescent="0.25">
      <c r="A632" s="70" t="s">
        <v>5594</v>
      </c>
      <c r="B632" s="5" t="s">
        <v>948</v>
      </c>
      <c r="C632" s="5">
        <v>1</v>
      </c>
      <c r="D632" s="5">
        <v>1</v>
      </c>
      <c r="F632" s="66">
        <v>43465</v>
      </c>
    </row>
    <row r="633" spans="1:6" x14ac:dyDescent="0.25">
      <c r="A633" s="70" t="s">
        <v>5595</v>
      </c>
      <c r="B633" s="5" t="s">
        <v>948</v>
      </c>
      <c r="C633" s="5">
        <v>5</v>
      </c>
      <c r="D633" s="5">
        <v>1</v>
      </c>
      <c r="F633" s="66">
        <v>43465</v>
      </c>
    </row>
    <row r="634" spans="1:6" x14ac:dyDescent="0.25">
      <c r="A634" s="70" t="s">
        <v>5596</v>
      </c>
      <c r="B634" s="5" t="s">
        <v>948</v>
      </c>
      <c r="C634" s="5">
        <v>11</v>
      </c>
      <c r="D634" s="5">
        <v>1</v>
      </c>
      <c r="F634" s="66">
        <v>43465</v>
      </c>
    </row>
    <row r="635" spans="1:6" x14ac:dyDescent="0.25">
      <c r="A635" s="70" t="s">
        <v>5597</v>
      </c>
      <c r="B635" s="5" t="s">
        <v>948</v>
      </c>
      <c r="C635" s="5">
        <v>21</v>
      </c>
      <c r="D635" s="5">
        <v>1</v>
      </c>
      <c r="F635" s="66">
        <v>43465</v>
      </c>
    </row>
    <row r="636" spans="1:6" x14ac:dyDescent="0.25">
      <c r="A636" s="70" t="s">
        <v>5598</v>
      </c>
      <c r="B636" s="5" t="s">
        <v>948</v>
      </c>
      <c r="C636" s="5">
        <v>1</v>
      </c>
      <c r="D636" s="5">
        <v>1</v>
      </c>
      <c r="F636" s="66">
        <v>43465</v>
      </c>
    </row>
    <row r="637" spans="1:6" x14ac:dyDescent="0.25">
      <c r="A637" s="70" t="s">
        <v>5599</v>
      </c>
      <c r="B637" s="5" t="s">
        <v>948</v>
      </c>
      <c r="C637" s="5">
        <v>5</v>
      </c>
      <c r="D637" s="5">
        <v>1</v>
      </c>
      <c r="F637" s="66">
        <v>43465</v>
      </c>
    </row>
    <row r="638" spans="1:6" x14ac:dyDescent="0.25">
      <c r="A638" s="70" t="s">
        <v>5600</v>
      </c>
      <c r="B638" s="5" t="s">
        <v>948</v>
      </c>
      <c r="C638" s="5">
        <v>11</v>
      </c>
      <c r="D638" s="5">
        <v>1</v>
      </c>
      <c r="F638" s="66">
        <v>43465</v>
      </c>
    </row>
    <row r="639" spans="1:6" x14ac:dyDescent="0.25">
      <c r="A639" s="70" t="s">
        <v>5601</v>
      </c>
      <c r="B639" s="5" t="s">
        <v>948</v>
      </c>
      <c r="C639" s="5">
        <v>21</v>
      </c>
      <c r="D639" s="5">
        <v>1</v>
      </c>
      <c r="F639" s="66">
        <v>43465</v>
      </c>
    </row>
    <row r="640" spans="1:6" x14ac:dyDescent="0.25">
      <c r="A640" s="70" t="s">
        <v>5602</v>
      </c>
      <c r="B640" s="5" t="s">
        <v>948</v>
      </c>
      <c r="C640" s="5">
        <v>21</v>
      </c>
      <c r="D640" s="5">
        <v>1</v>
      </c>
      <c r="F640" s="66">
        <v>43465</v>
      </c>
    </row>
    <row r="641" spans="1:6" x14ac:dyDescent="0.25">
      <c r="A641" s="70" t="s">
        <v>5603</v>
      </c>
      <c r="B641" s="5" t="s">
        <v>948</v>
      </c>
      <c r="C641" s="5">
        <v>21</v>
      </c>
      <c r="D641" s="5">
        <v>1</v>
      </c>
      <c r="F641" s="66">
        <v>43465</v>
      </c>
    </row>
    <row r="642" spans="1:6" x14ac:dyDescent="0.25">
      <c r="A642" s="70" t="s">
        <v>5604</v>
      </c>
      <c r="B642" s="5" t="s">
        <v>948</v>
      </c>
      <c r="C642" s="5">
        <v>21</v>
      </c>
      <c r="D642" s="5">
        <v>1</v>
      </c>
      <c r="F642" s="66">
        <v>43465</v>
      </c>
    </row>
    <row r="643" spans="1:6" x14ac:dyDescent="0.25">
      <c r="A643" s="70" t="s">
        <v>5605</v>
      </c>
      <c r="B643" s="5" t="s">
        <v>948</v>
      </c>
      <c r="C643" s="5">
        <v>3</v>
      </c>
      <c r="D643" s="5">
        <v>1</v>
      </c>
      <c r="F643" s="66">
        <v>43465</v>
      </c>
    </row>
    <row r="644" spans="1:6" x14ac:dyDescent="0.25">
      <c r="A644" s="70" t="s">
        <v>5606</v>
      </c>
      <c r="B644" s="5" t="s">
        <v>948</v>
      </c>
      <c r="C644" s="5">
        <v>5</v>
      </c>
      <c r="D644" s="5">
        <v>1</v>
      </c>
      <c r="F644" s="66">
        <v>43465</v>
      </c>
    </row>
    <row r="645" spans="1:6" x14ac:dyDescent="0.25">
      <c r="A645" s="70" t="s">
        <v>5607</v>
      </c>
      <c r="B645" s="5" t="s">
        <v>948</v>
      </c>
      <c r="C645" s="5">
        <v>10</v>
      </c>
      <c r="D645" s="5">
        <v>1</v>
      </c>
      <c r="F645" s="66">
        <v>43465</v>
      </c>
    </row>
    <row r="646" spans="1:6" x14ac:dyDescent="0.25">
      <c r="A646" s="70" t="s">
        <v>5608</v>
      </c>
      <c r="B646" s="5" t="s">
        <v>948</v>
      </c>
      <c r="C646" s="5">
        <v>14</v>
      </c>
      <c r="D646" s="5">
        <v>1</v>
      </c>
      <c r="F646" s="66">
        <v>43465</v>
      </c>
    </row>
    <row r="647" spans="1:6" x14ac:dyDescent="0.25">
      <c r="A647" s="70" t="s">
        <v>5609</v>
      </c>
      <c r="B647" s="5" t="s">
        <v>948</v>
      </c>
      <c r="C647" s="5">
        <v>21</v>
      </c>
      <c r="D647" s="5">
        <v>1</v>
      </c>
      <c r="F647" s="66">
        <v>43465</v>
      </c>
    </row>
    <row r="648" spans="1:6" x14ac:dyDescent="0.25">
      <c r="A648" s="70" t="s">
        <v>5610</v>
      </c>
      <c r="B648" s="5" t="s">
        <v>948</v>
      </c>
      <c r="C648" s="5">
        <v>5</v>
      </c>
      <c r="D648" s="5">
        <v>2</v>
      </c>
      <c r="F648" s="66">
        <v>43465</v>
      </c>
    </row>
    <row r="649" spans="1:6" x14ac:dyDescent="0.25">
      <c r="A649" s="70" t="s">
        <v>5611</v>
      </c>
      <c r="B649" s="5" t="s">
        <v>948</v>
      </c>
      <c r="C649" s="5">
        <v>3</v>
      </c>
      <c r="D649" s="5">
        <v>1</v>
      </c>
      <c r="F649" s="66">
        <v>43465</v>
      </c>
    </row>
    <row r="650" spans="1:6" x14ac:dyDescent="0.25">
      <c r="A650" s="70" t="s">
        <v>5612</v>
      </c>
      <c r="B650" s="5" t="s">
        <v>948</v>
      </c>
      <c r="C650" s="5">
        <v>5</v>
      </c>
      <c r="D650" s="5">
        <v>1</v>
      </c>
      <c r="F650" s="66">
        <v>43465</v>
      </c>
    </row>
    <row r="651" spans="1:6" x14ac:dyDescent="0.25">
      <c r="A651" s="70" t="s">
        <v>5613</v>
      </c>
      <c r="B651" s="5" t="s">
        <v>948</v>
      </c>
      <c r="C651" s="5">
        <v>10</v>
      </c>
      <c r="D651" s="5">
        <v>1</v>
      </c>
      <c r="F651" s="66">
        <v>43465</v>
      </c>
    </row>
    <row r="652" spans="1:6" x14ac:dyDescent="0.25">
      <c r="A652" s="70" t="s">
        <v>5614</v>
      </c>
      <c r="B652" s="5" t="s">
        <v>948</v>
      </c>
      <c r="C652" s="5">
        <v>14</v>
      </c>
      <c r="D652" s="5">
        <v>1</v>
      </c>
      <c r="F652" s="66">
        <v>43465</v>
      </c>
    </row>
    <row r="653" spans="1:6" x14ac:dyDescent="0.25">
      <c r="A653" s="70" t="s">
        <v>5615</v>
      </c>
      <c r="B653" s="5" t="s">
        <v>948</v>
      </c>
      <c r="C653" s="5">
        <v>21</v>
      </c>
      <c r="D653" s="5">
        <v>1</v>
      </c>
      <c r="F653" s="66">
        <v>43465</v>
      </c>
    </row>
    <row r="654" spans="1:6" x14ac:dyDescent="0.25">
      <c r="A654" s="70" t="s">
        <v>5616</v>
      </c>
      <c r="B654" s="5" t="s">
        <v>948</v>
      </c>
      <c r="C654" s="5">
        <v>5</v>
      </c>
      <c r="D654" s="5">
        <v>2</v>
      </c>
      <c r="F654" s="66">
        <v>43465</v>
      </c>
    </row>
    <row r="655" spans="1:6" x14ac:dyDescent="0.25">
      <c r="A655" s="70" t="s">
        <v>5617</v>
      </c>
      <c r="B655" s="5" t="s">
        <v>948</v>
      </c>
      <c r="C655" s="5">
        <v>21</v>
      </c>
      <c r="D655" s="5">
        <v>1</v>
      </c>
      <c r="F655" s="66">
        <v>43465</v>
      </c>
    </row>
    <row r="656" spans="1:6" x14ac:dyDescent="0.25">
      <c r="A656" s="70" t="s">
        <v>5618</v>
      </c>
      <c r="B656" s="5" t="s">
        <v>948</v>
      </c>
      <c r="C656" s="5">
        <v>21</v>
      </c>
      <c r="D656" s="5">
        <v>1</v>
      </c>
      <c r="F656" s="66">
        <v>43465</v>
      </c>
    </row>
    <row r="657" spans="1:6" x14ac:dyDescent="0.25">
      <c r="A657" s="70" t="s">
        <v>5619</v>
      </c>
      <c r="B657" s="5" t="s">
        <v>948</v>
      </c>
      <c r="C657" s="5">
        <v>21</v>
      </c>
      <c r="D657" s="5">
        <v>1</v>
      </c>
      <c r="F657" s="66">
        <v>43465</v>
      </c>
    </row>
    <row r="658" spans="1:6" x14ac:dyDescent="0.25">
      <c r="A658" s="70" t="s">
        <v>5620</v>
      </c>
      <c r="B658" s="5" t="s">
        <v>948</v>
      </c>
      <c r="C658" s="5">
        <v>2</v>
      </c>
      <c r="D658" s="5">
        <v>1</v>
      </c>
      <c r="F658" s="66">
        <v>43465</v>
      </c>
    </row>
    <row r="659" spans="1:6" x14ac:dyDescent="0.25">
      <c r="A659" s="70" t="s">
        <v>5621</v>
      </c>
      <c r="B659" s="5" t="s">
        <v>948</v>
      </c>
      <c r="C659" s="5">
        <v>6</v>
      </c>
      <c r="D659" s="5">
        <v>1</v>
      </c>
      <c r="F659" s="66">
        <v>43465</v>
      </c>
    </row>
    <row r="660" spans="1:6" x14ac:dyDescent="0.25">
      <c r="A660" s="70" t="s">
        <v>5622</v>
      </c>
      <c r="B660" s="5" t="s">
        <v>948</v>
      </c>
      <c r="C660" s="5">
        <v>9</v>
      </c>
      <c r="D660" s="5">
        <v>1</v>
      </c>
      <c r="F660" s="66">
        <v>43465</v>
      </c>
    </row>
    <row r="661" spans="1:6" x14ac:dyDescent="0.25">
      <c r="A661" s="70" t="s">
        <v>5623</v>
      </c>
      <c r="B661" s="5" t="s">
        <v>948</v>
      </c>
      <c r="C661" s="5">
        <v>15</v>
      </c>
      <c r="D661" s="5">
        <v>1</v>
      </c>
      <c r="F661" s="66">
        <v>43465</v>
      </c>
    </row>
    <row r="662" spans="1:6" x14ac:dyDescent="0.25">
      <c r="A662" s="70" t="s">
        <v>5624</v>
      </c>
      <c r="B662" s="5" t="s">
        <v>948</v>
      </c>
      <c r="C662" s="5">
        <v>21</v>
      </c>
      <c r="D662" s="5">
        <v>1</v>
      </c>
      <c r="F662" s="66">
        <v>43465</v>
      </c>
    </row>
    <row r="663" spans="1:6" x14ac:dyDescent="0.25">
      <c r="A663" s="70" t="s">
        <v>5625</v>
      </c>
      <c r="B663" s="5" t="s">
        <v>948</v>
      </c>
      <c r="C663" s="5">
        <v>3</v>
      </c>
      <c r="D663" s="5">
        <v>2</v>
      </c>
      <c r="F663" s="66">
        <v>43465</v>
      </c>
    </row>
    <row r="664" spans="1:6" x14ac:dyDescent="0.25">
      <c r="A664" s="70" t="s">
        <v>5626</v>
      </c>
      <c r="B664" s="5" t="s">
        <v>948</v>
      </c>
      <c r="C664" s="5">
        <v>2</v>
      </c>
      <c r="D664" s="5">
        <v>1</v>
      </c>
      <c r="F664" s="66">
        <v>43465</v>
      </c>
    </row>
    <row r="665" spans="1:6" x14ac:dyDescent="0.25">
      <c r="A665" s="70" t="s">
        <v>5627</v>
      </c>
      <c r="B665" s="5" t="s">
        <v>950</v>
      </c>
      <c r="C665" s="5">
        <v>6</v>
      </c>
      <c r="D665" s="5">
        <v>1</v>
      </c>
      <c r="F665" s="66">
        <v>43465</v>
      </c>
    </row>
    <row r="666" spans="1:6" x14ac:dyDescent="0.25">
      <c r="A666" s="70" t="s">
        <v>5628</v>
      </c>
      <c r="B666" s="5" t="s">
        <v>950</v>
      </c>
      <c r="C666" s="5">
        <v>9</v>
      </c>
      <c r="D666" s="5">
        <v>1</v>
      </c>
      <c r="F666" s="66">
        <v>43465</v>
      </c>
    </row>
    <row r="667" spans="1:6" x14ac:dyDescent="0.25">
      <c r="A667" s="70" t="s">
        <v>5629</v>
      </c>
      <c r="B667" s="5" t="s">
        <v>950</v>
      </c>
      <c r="C667" s="5">
        <v>15</v>
      </c>
      <c r="D667" s="5">
        <v>1</v>
      </c>
      <c r="F667" s="66">
        <v>43465</v>
      </c>
    </row>
    <row r="668" spans="1:6" x14ac:dyDescent="0.25">
      <c r="A668" s="70" t="s">
        <v>5630</v>
      </c>
      <c r="B668" s="5" t="s">
        <v>950</v>
      </c>
      <c r="C668" s="5">
        <v>21</v>
      </c>
      <c r="D668" s="5">
        <v>1</v>
      </c>
      <c r="F668" s="66">
        <v>43465</v>
      </c>
    </row>
    <row r="669" spans="1:6" x14ac:dyDescent="0.25">
      <c r="A669" s="70" t="s">
        <v>5631</v>
      </c>
      <c r="B669" s="5" t="s">
        <v>950</v>
      </c>
      <c r="C669" s="5">
        <v>3</v>
      </c>
      <c r="D669" s="5">
        <v>2</v>
      </c>
      <c r="F669" s="66">
        <v>43465</v>
      </c>
    </row>
    <row r="670" spans="1:6" x14ac:dyDescent="0.25">
      <c r="A670" s="70" t="s">
        <v>5632</v>
      </c>
      <c r="B670" s="5" t="s">
        <v>950</v>
      </c>
      <c r="C670" s="5">
        <v>21</v>
      </c>
      <c r="D670" s="5">
        <v>1</v>
      </c>
      <c r="F670" s="66">
        <v>43465</v>
      </c>
    </row>
    <row r="671" spans="1:6" x14ac:dyDescent="0.25">
      <c r="A671" s="70" t="s">
        <v>5633</v>
      </c>
      <c r="B671" s="5" t="s">
        <v>950</v>
      </c>
      <c r="C671" s="5">
        <v>21</v>
      </c>
      <c r="D671" s="5">
        <v>1</v>
      </c>
      <c r="F671" s="66">
        <v>43465</v>
      </c>
    </row>
    <row r="672" spans="1:6" x14ac:dyDescent="0.25">
      <c r="A672" s="70" t="s">
        <v>5634</v>
      </c>
      <c r="B672" s="5" t="s">
        <v>950</v>
      </c>
      <c r="C672" s="5">
        <v>21</v>
      </c>
      <c r="D672" s="5">
        <v>1</v>
      </c>
      <c r="F672" s="66">
        <v>43465</v>
      </c>
    </row>
    <row r="673" spans="1:6" x14ac:dyDescent="0.25">
      <c r="A673" s="70" t="s">
        <v>5635</v>
      </c>
      <c r="B673" s="5" t="s">
        <v>950</v>
      </c>
      <c r="C673" s="5">
        <v>2</v>
      </c>
      <c r="D673" s="5">
        <v>1</v>
      </c>
      <c r="F673" s="66">
        <v>43465</v>
      </c>
    </row>
    <row r="674" spans="1:6" x14ac:dyDescent="0.25">
      <c r="A674" s="70" t="s">
        <v>5636</v>
      </c>
      <c r="B674" s="5" t="s">
        <v>950</v>
      </c>
      <c r="C674" s="5">
        <v>5</v>
      </c>
      <c r="D674" s="5">
        <v>1</v>
      </c>
      <c r="F674" s="66">
        <v>43465</v>
      </c>
    </row>
    <row r="675" spans="1:6" x14ac:dyDescent="0.25">
      <c r="A675" s="70" t="s">
        <v>5637</v>
      </c>
      <c r="B675" s="5" t="s">
        <v>950</v>
      </c>
      <c r="C675" s="5">
        <v>12</v>
      </c>
      <c r="D675" s="5">
        <v>1</v>
      </c>
      <c r="F675" s="66">
        <v>43465</v>
      </c>
    </row>
    <row r="676" spans="1:6" x14ac:dyDescent="0.25">
      <c r="A676" s="70" t="s">
        <v>5638</v>
      </c>
      <c r="B676" s="5" t="s">
        <v>950</v>
      </c>
      <c r="C676" s="5">
        <v>17</v>
      </c>
      <c r="D676" s="5">
        <v>1</v>
      </c>
      <c r="F676" s="66">
        <v>43465</v>
      </c>
    </row>
    <row r="677" spans="1:6" x14ac:dyDescent="0.25">
      <c r="A677" s="70" t="s">
        <v>5639</v>
      </c>
      <c r="B677" s="5" t="s">
        <v>950</v>
      </c>
      <c r="C677" s="5">
        <v>4</v>
      </c>
      <c r="D677" s="5">
        <v>1</v>
      </c>
      <c r="F677" s="66">
        <v>43465</v>
      </c>
    </row>
    <row r="678" spans="1:6" x14ac:dyDescent="0.25">
      <c r="A678" s="70" t="s">
        <v>5640</v>
      </c>
      <c r="B678" s="5" t="s">
        <v>950</v>
      </c>
      <c r="C678" s="5">
        <v>9</v>
      </c>
      <c r="D678" s="5">
        <v>1</v>
      </c>
      <c r="F678" s="66">
        <v>43465</v>
      </c>
    </row>
    <row r="679" spans="1:6" x14ac:dyDescent="0.25">
      <c r="A679" s="70" t="s">
        <v>5641</v>
      </c>
      <c r="B679" s="5" t="s">
        <v>950</v>
      </c>
      <c r="C679" s="5">
        <v>15</v>
      </c>
      <c r="D679" s="5">
        <v>1</v>
      </c>
      <c r="F679" s="66">
        <v>43465</v>
      </c>
    </row>
    <row r="680" spans="1:6" x14ac:dyDescent="0.25">
      <c r="A680" s="70" t="s">
        <v>5642</v>
      </c>
      <c r="B680" s="5" t="s">
        <v>950</v>
      </c>
      <c r="C680" s="5">
        <v>3</v>
      </c>
      <c r="D680" s="5">
        <v>2</v>
      </c>
      <c r="F680" s="66">
        <v>43465</v>
      </c>
    </row>
    <row r="681" spans="1:6" x14ac:dyDescent="0.25">
      <c r="A681" s="70" t="s">
        <v>5643</v>
      </c>
      <c r="B681" s="5" t="s">
        <v>950</v>
      </c>
      <c r="C681" s="5">
        <v>21</v>
      </c>
      <c r="D681" s="5">
        <v>1</v>
      </c>
      <c r="F681" s="66">
        <v>43465</v>
      </c>
    </row>
    <row r="682" spans="1:6" x14ac:dyDescent="0.25">
      <c r="A682" s="70" t="s">
        <v>5644</v>
      </c>
      <c r="B682" s="5" t="s">
        <v>950</v>
      </c>
      <c r="C682" s="5">
        <v>21</v>
      </c>
      <c r="D682" s="5">
        <v>1</v>
      </c>
      <c r="F682" s="66">
        <v>43465</v>
      </c>
    </row>
    <row r="683" spans="1:6" x14ac:dyDescent="0.25">
      <c r="A683" s="70" t="s">
        <v>5645</v>
      </c>
      <c r="B683" s="5" t="s">
        <v>950</v>
      </c>
      <c r="C683" s="5">
        <v>21</v>
      </c>
      <c r="D683" s="5">
        <v>1</v>
      </c>
      <c r="F683" s="66">
        <v>43465</v>
      </c>
    </row>
    <row r="684" spans="1:6" x14ac:dyDescent="0.25">
      <c r="A684" s="70" t="s">
        <v>5646</v>
      </c>
      <c r="B684" s="5" t="s">
        <v>950</v>
      </c>
      <c r="C684" s="5">
        <v>21</v>
      </c>
      <c r="D684" s="5">
        <v>1</v>
      </c>
      <c r="F684" s="66">
        <v>43465</v>
      </c>
    </row>
    <row r="685" spans="1:6" x14ac:dyDescent="0.25">
      <c r="A685" s="70" t="s">
        <v>5647</v>
      </c>
      <c r="B685" s="5" t="s">
        <v>950</v>
      </c>
      <c r="C685" s="5">
        <v>21</v>
      </c>
      <c r="D685" s="5">
        <v>1</v>
      </c>
      <c r="F685" s="66">
        <v>43465</v>
      </c>
    </row>
    <row r="686" spans="1:6" x14ac:dyDescent="0.25">
      <c r="A686" s="70" t="s">
        <v>5648</v>
      </c>
      <c r="B686" s="5" t="s">
        <v>950</v>
      </c>
      <c r="C686" s="5">
        <v>21</v>
      </c>
      <c r="D686" s="5">
        <v>1</v>
      </c>
      <c r="F686" s="66">
        <v>43465</v>
      </c>
    </row>
    <row r="687" spans="1:6" x14ac:dyDescent="0.25">
      <c r="A687" s="70" t="s">
        <v>5649</v>
      </c>
      <c r="B687" s="5" t="s">
        <v>950</v>
      </c>
      <c r="C687" s="5">
        <v>21</v>
      </c>
      <c r="D687" s="5">
        <v>1</v>
      </c>
      <c r="F687" s="66">
        <v>43465</v>
      </c>
    </row>
    <row r="688" spans="1:6" x14ac:dyDescent="0.25">
      <c r="A688" s="70" t="s">
        <v>5650</v>
      </c>
      <c r="B688" s="5" t="s">
        <v>950</v>
      </c>
      <c r="C688" s="5">
        <v>21</v>
      </c>
      <c r="D688" s="5">
        <v>1</v>
      </c>
      <c r="F688" s="66">
        <v>43465</v>
      </c>
    </row>
    <row r="689" spans="1:6" x14ac:dyDescent="0.25">
      <c r="A689" s="70" t="s">
        <v>5651</v>
      </c>
      <c r="B689" s="5" t="s">
        <v>950</v>
      </c>
      <c r="C689" s="5">
        <v>21</v>
      </c>
      <c r="D689" s="5">
        <v>1</v>
      </c>
      <c r="F689" s="66">
        <v>43465</v>
      </c>
    </row>
    <row r="690" spans="1:6" x14ac:dyDescent="0.25">
      <c r="A690" s="70" t="s">
        <v>5652</v>
      </c>
      <c r="B690" s="5" t="s">
        <v>950</v>
      </c>
      <c r="C690" s="5">
        <v>21</v>
      </c>
      <c r="D690" s="5">
        <v>1</v>
      </c>
      <c r="F690" s="66">
        <v>43465</v>
      </c>
    </row>
    <row r="691" spans="1:6" x14ac:dyDescent="0.25">
      <c r="A691" s="70" t="s">
        <v>5653</v>
      </c>
      <c r="B691" s="5" t="s">
        <v>950</v>
      </c>
      <c r="C691" s="5">
        <v>21</v>
      </c>
      <c r="D691" s="5">
        <v>1</v>
      </c>
      <c r="F691" s="66">
        <v>43465</v>
      </c>
    </row>
    <row r="692" spans="1:6" x14ac:dyDescent="0.25">
      <c r="A692" s="70" t="s">
        <v>5654</v>
      </c>
      <c r="B692" s="5" t="s">
        <v>950</v>
      </c>
      <c r="C692" s="5">
        <v>21</v>
      </c>
      <c r="D692" s="5">
        <v>1</v>
      </c>
      <c r="F692" s="66">
        <v>43465</v>
      </c>
    </row>
    <row r="693" spans="1:6" x14ac:dyDescent="0.25">
      <c r="A693" s="70" t="s">
        <v>5655</v>
      </c>
      <c r="B693" s="5" t="s">
        <v>950</v>
      </c>
      <c r="C693" s="5">
        <v>5</v>
      </c>
      <c r="D693" s="5">
        <v>1</v>
      </c>
      <c r="F693" s="66">
        <v>43465</v>
      </c>
    </row>
    <row r="694" spans="1:6" x14ac:dyDescent="0.25">
      <c r="A694" s="70" t="s">
        <v>5656</v>
      </c>
      <c r="B694" s="5" t="s">
        <v>950</v>
      </c>
      <c r="C694" s="5">
        <v>11</v>
      </c>
      <c r="D694" s="5">
        <v>1</v>
      </c>
      <c r="F694" s="66">
        <v>43465</v>
      </c>
    </row>
    <row r="695" spans="1:6" x14ac:dyDescent="0.25">
      <c r="A695" s="70" t="s">
        <v>5657</v>
      </c>
      <c r="B695" s="5" t="s">
        <v>950</v>
      </c>
      <c r="C695" s="5">
        <v>16</v>
      </c>
      <c r="D695" s="5">
        <v>1</v>
      </c>
      <c r="F695" s="66">
        <v>43465</v>
      </c>
    </row>
    <row r="696" spans="1:6" x14ac:dyDescent="0.25">
      <c r="A696" s="70" t="s">
        <v>5658</v>
      </c>
      <c r="B696" s="71" t="s">
        <v>946</v>
      </c>
      <c r="C696" s="5">
        <v>11</v>
      </c>
      <c r="D696" s="5">
        <v>2</v>
      </c>
      <c r="F696" s="66">
        <v>43465</v>
      </c>
    </row>
    <row r="697" spans="1:6" x14ac:dyDescent="0.25">
      <c r="A697" s="70" t="s">
        <v>5659</v>
      </c>
      <c r="B697" s="71" t="s">
        <v>946</v>
      </c>
      <c r="C697" s="5">
        <v>2</v>
      </c>
      <c r="D697" s="5">
        <v>1</v>
      </c>
      <c r="F697" s="66">
        <v>43465</v>
      </c>
    </row>
    <row r="698" spans="1:6" x14ac:dyDescent="0.25">
      <c r="A698" s="70" t="s">
        <v>5660</v>
      </c>
      <c r="B698" s="71" t="s">
        <v>946</v>
      </c>
      <c r="C698" s="5">
        <v>8</v>
      </c>
      <c r="D698" s="5">
        <v>1</v>
      </c>
      <c r="F698" s="66">
        <v>43465</v>
      </c>
    </row>
    <row r="699" spans="1:6" x14ac:dyDescent="0.25">
      <c r="A699" s="70" t="s">
        <v>5661</v>
      </c>
      <c r="B699" s="71" t="s">
        <v>946</v>
      </c>
      <c r="C699" s="5">
        <v>13</v>
      </c>
      <c r="D699" s="5">
        <v>1</v>
      </c>
      <c r="F699" s="66">
        <v>43465</v>
      </c>
    </row>
    <row r="700" spans="1:6" x14ac:dyDescent="0.25">
      <c r="A700" s="70" t="s">
        <v>5662</v>
      </c>
      <c r="B700" s="71" t="s">
        <v>946</v>
      </c>
      <c r="C700" s="5">
        <v>15</v>
      </c>
      <c r="D700" s="5">
        <v>1</v>
      </c>
      <c r="F700" s="66">
        <v>43465</v>
      </c>
    </row>
    <row r="701" spans="1:6" x14ac:dyDescent="0.25">
      <c r="A701" s="70" t="s">
        <v>5663</v>
      </c>
      <c r="B701" s="71" t="s">
        <v>946</v>
      </c>
      <c r="C701" s="5">
        <v>1</v>
      </c>
      <c r="D701" s="5">
        <v>2</v>
      </c>
      <c r="F701" s="66">
        <v>43465</v>
      </c>
    </row>
    <row r="702" spans="1:6" x14ac:dyDescent="0.25">
      <c r="A702" s="70" t="s">
        <v>5664</v>
      </c>
      <c r="B702" s="71" t="s">
        <v>946</v>
      </c>
      <c r="C702" s="5">
        <v>3</v>
      </c>
      <c r="D702" s="5">
        <v>1</v>
      </c>
      <c r="F702" s="66">
        <v>43465</v>
      </c>
    </row>
    <row r="703" spans="1:6" x14ac:dyDescent="0.25">
      <c r="A703" s="70" t="s">
        <v>5665</v>
      </c>
      <c r="B703" s="71" t="s">
        <v>946</v>
      </c>
      <c r="C703" s="5">
        <v>9</v>
      </c>
      <c r="D703" s="5">
        <v>1</v>
      </c>
      <c r="F703" s="66">
        <v>43465</v>
      </c>
    </row>
    <row r="704" spans="1:6" x14ac:dyDescent="0.25">
      <c r="A704" s="70" t="s">
        <v>5666</v>
      </c>
      <c r="B704" s="71" t="s">
        <v>946</v>
      </c>
      <c r="C704" s="5">
        <v>11</v>
      </c>
      <c r="D704" s="5">
        <v>1</v>
      </c>
      <c r="F704" s="66">
        <v>43465</v>
      </c>
    </row>
    <row r="705" spans="1:6" x14ac:dyDescent="0.25">
      <c r="A705" s="70" t="s">
        <v>5667</v>
      </c>
      <c r="B705" s="71" t="s">
        <v>946</v>
      </c>
      <c r="C705" s="5">
        <v>15</v>
      </c>
      <c r="D705" s="5">
        <v>1</v>
      </c>
      <c r="F705" s="66">
        <v>43465</v>
      </c>
    </row>
    <row r="706" spans="1:6" x14ac:dyDescent="0.25">
      <c r="A706" s="70" t="s">
        <v>5668</v>
      </c>
      <c r="B706" s="71" t="s">
        <v>946</v>
      </c>
      <c r="C706" s="5">
        <v>17</v>
      </c>
      <c r="D706" s="5">
        <v>1</v>
      </c>
      <c r="F706" s="66">
        <v>43465</v>
      </c>
    </row>
    <row r="707" spans="1:6" x14ac:dyDescent="0.25">
      <c r="A707" s="70" t="s">
        <v>5669</v>
      </c>
      <c r="B707" s="71" t="s">
        <v>946</v>
      </c>
      <c r="C707" s="5">
        <v>2</v>
      </c>
      <c r="D707" s="5">
        <v>1</v>
      </c>
      <c r="F707" s="66">
        <v>43465</v>
      </c>
    </row>
    <row r="708" spans="1:6" x14ac:dyDescent="0.25">
      <c r="A708" s="70" t="s">
        <v>5670</v>
      </c>
      <c r="B708" s="71" t="s">
        <v>946</v>
      </c>
      <c r="C708" s="5">
        <v>8</v>
      </c>
      <c r="D708" s="5">
        <v>1</v>
      </c>
      <c r="F708" s="66">
        <v>43465</v>
      </c>
    </row>
    <row r="709" spans="1:6" x14ac:dyDescent="0.25">
      <c r="A709" s="70" t="s">
        <v>5671</v>
      </c>
      <c r="B709" s="71" t="s">
        <v>946</v>
      </c>
      <c r="C709" s="5">
        <v>13</v>
      </c>
      <c r="D709" s="5">
        <v>1</v>
      </c>
      <c r="F709" s="66">
        <v>43465</v>
      </c>
    </row>
    <row r="710" spans="1:6" x14ac:dyDescent="0.25">
      <c r="A710" s="70" t="s">
        <v>5672</v>
      </c>
      <c r="B710" s="71" t="s">
        <v>946</v>
      </c>
      <c r="C710" s="5">
        <v>15</v>
      </c>
      <c r="D710" s="5">
        <v>1</v>
      </c>
      <c r="F710" s="66">
        <v>43465</v>
      </c>
    </row>
    <row r="711" spans="1:6" x14ac:dyDescent="0.25">
      <c r="A711" s="70" t="s">
        <v>5673</v>
      </c>
      <c r="B711" s="71" t="s">
        <v>946</v>
      </c>
      <c r="C711" s="5">
        <v>1</v>
      </c>
      <c r="D711" s="5">
        <v>2</v>
      </c>
      <c r="F711" s="66">
        <v>43465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87"/>
  <sheetViews>
    <sheetView workbookViewId="0">
      <pane ySplit="1" topLeftCell="A2" activePane="bottomLeft" state="frozen"/>
      <selection activeCell="N1" sqref="N1"/>
      <selection pane="bottomLeft" activeCell="D4" sqref="D4"/>
    </sheetView>
  </sheetViews>
  <sheetFormatPr defaultColWidth="8.7109375" defaultRowHeight="15" x14ac:dyDescent="0.25"/>
  <cols>
    <col min="1" max="1" width="14.28515625" customWidth="1"/>
    <col min="2" max="2" width="16" style="209" customWidth="1"/>
    <col min="3" max="3" width="21.42578125" customWidth="1"/>
    <col min="4" max="4" width="16.42578125" customWidth="1"/>
    <col min="5" max="5" width="23.7109375" customWidth="1"/>
    <col min="6" max="6" width="18.7109375" customWidth="1"/>
    <col min="7" max="7" width="18" customWidth="1"/>
    <col min="8" max="8" width="16.7109375" customWidth="1"/>
    <col min="9" max="9" width="20.28515625" customWidth="1"/>
    <col min="10" max="10" width="15.42578125" customWidth="1"/>
    <col min="11" max="12" width="22.42578125" customWidth="1"/>
    <col min="13" max="13" width="21.42578125" customWidth="1"/>
    <col min="14" max="14" width="15.28515625" customWidth="1"/>
    <col min="15" max="15" width="16.42578125" customWidth="1"/>
    <col min="16" max="16" width="17" customWidth="1"/>
    <col min="17" max="17" width="17.7109375" customWidth="1"/>
    <col min="18" max="18" width="16.42578125" customWidth="1"/>
    <col min="19" max="19" width="24.42578125" customWidth="1"/>
    <col min="20" max="20" width="8.7109375" style="209" customWidth="1"/>
    <col min="21" max="21" width="8.7109375" style="202" customWidth="1"/>
    <col min="22" max="22" width="8.7109375" style="209" customWidth="1"/>
    <col min="23" max="23" width="8.7109375" style="204" customWidth="1"/>
    <col min="24" max="25" width="8.28515625" style="209" customWidth="1"/>
    <col min="26" max="26" width="17.42578125" customWidth="1"/>
    <col min="27" max="27" width="18.42578125" bestFit="1" customWidth="1"/>
  </cols>
  <sheetData>
    <row r="1" spans="1:27" s="98" customFormat="1" ht="26.25" customHeight="1" x14ac:dyDescent="0.25">
      <c r="A1" s="96" t="s">
        <v>1128</v>
      </c>
      <c r="B1" s="208" t="s">
        <v>8081</v>
      </c>
      <c r="C1" s="96" t="s">
        <v>8082</v>
      </c>
      <c r="D1" s="96" t="s">
        <v>8083</v>
      </c>
      <c r="E1" s="96" t="s">
        <v>10820</v>
      </c>
      <c r="F1" s="96" t="s">
        <v>8084</v>
      </c>
      <c r="G1" s="96" t="s">
        <v>10821</v>
      </c>
      <c r="H1" s="96" t="s">
        <v>5689</v>
      </c>
      <c r="I1" s="96" t="s">
        <v>8085</v>
      </c>
      <c r="J1" s="96" t="s">
        <v>8086</v>
      </c>
      <c r="K1" s="96" t="s">
        <v>8087</v>
      </c>
      <c r="L1" s="96" t="s">
        <v>10822</v>
      </c>
      <c r="M1" s="96" t="s">
        <v>5684</v>
      </c>
      <c r="N1" s="96" t="s">
        <v>10823</v>
      </c>
      <c r="O1" s="96" t="s">
        <v>5677</v>
      </c>
      <c r="P1" s="96" t="s">
        <v>10824</v>
      </c>
      <c r="Q1" s="96" t="s">
        <v>8088</v>
      </c>
      <c r="R1" s="96" t="s">
        <v>1129</v>
      </c>
      <c r="S1" s="96" t="s">
        <v>5593</v>
      </c>
      <c r="T1" s="210" t="s">
        <v>8089</v>
      </c>
      <c r="U1" s="201" t="s">
        <v>8090</v>
      </c>
      <c r="V1" s="210" t="s">
        <v>8091</v>
      </c>
      <c r="W1" s="203" t="s">
        <v>8092</v>
      </c>
      <c r="X1" s="210" t="s">
        <v>8093</v>
      </c>
      <c r="Y1" s="210" t="s">
        <v>8094</v>
      </c>
      <c r="Z1" s="97" t="s">
        <v>12729</v>
      </c>
      <c r="AA1" s="97" t="s">
        <v>8095</v>
      </c>
    </row>
    <row r="2" spans="1:27" x14ac:dyDescent="0.25">
      <c r="A2" s="5" t="s">
        <v>1131</v>
      </c>
      <c r="B2" s="48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6">
        <v>44196</v>
      </c>
      <c r="O2" s="5"/>
      <c r="P2" s="5"/>
      <c r="Q2" s="5"/>
      <c r="R2" s="66">
        <v>43465</v>
      </c>
      <c r="S2" s="5" t="s">
        <v>1130</v>
      </c>
      <c r="T2" s="48">
        <v>0</v>
      </c>
      <c r="U2" s="48">
        <v>0</v>
      </c>
      <c r="V2" s="48">
        <v>0</v>
      </c>
      <c r="W2" s="48">
        <v>0</v>
      </c>
      <c r="X2" s="48">
        <v>0</v>
      </c>
      <c r="Y2" s="48">
        <v>0</v>
      </c>
      <c r="Z2" s="48">
        <v>0</v>
      </c>
      <c r="AA2" s="48">
        <v>0</v>
      </c>
    </row>
    <row r="3" spans="1:27" x14ac:dyDescent="0.25">
      <c r="A3" s="5" t="s">
        <v>1133</v>
      </c>
      <c r="B3" s="48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6">
        <v>44196</v>
      </c>
      <c r="O3" s="5"/>
      <c r="P3" s="5"/>
      <c r="Q3" s="5"/>
      <c r="R3" s="66">
        <v>43465</v>
      </c>
      <c r="S3" s="5" t="s">
        <v>1132</v>
      </c>
      <c r="T3" s="48">
        <v>0</v>
      </c>
      <c r="U3" s="48">
        <v>0</v>
      </c>
      <c r="V3" s="48">
        <v>0</v>
      </c>
      <c r="W3" s="48">
        <v>0</v>
      </c>
      <c r="X3" s="48">
        <v>0</v>
      </c>
      <c r="Y3" s="48">
        <v>0</v>
      </c>
      <c r="Z3" s="48">
        <v>0</v>
      </c>
      <c r="AA3" s="48">
        <v>0</v>
      </c>
    </row>
    <row r="4" spans="1:27" x14ac:dyDescent="0.25">
      <c r="A4" s="5" t="s">
        <v>1135</v>
      </c>
      <c r="B4" s="48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6">
        <v>44196</v>
      </c>
      <c r="O4" s="5"/>
      <c r="P4" s="5"/>
      <c r="Q4" s="5"/>
      <c r="R4" s="66">
        <v>43465</v>
      </c>
      <c r="S4" s="5" t="s">
        <v>1134</v>
      </c>
      <c r="T4" s="48">
        <v>0</v>
      </c>
      <c r="U4" s="48">
        <v>0</v>
      </c>
      <c r="V4" s="48">
        <v>0</v>
      </c>
      <c r="W4" s="48">
        <v>0</v>
      </c>
      <c r="X4" s="48">
        <v>0</v>
      </c>
      <c r="Y4" s="48">
        <v>0</v>
      </c>
      <c r="Z4" s="48">
        <v>0</v>
      </c>
      <c r="AA4" s="48">
        <v>0</v>
      </c>
    </row>
    <row r="5" spans="1:27" x14ac:dyDescent="0.25">
      <c r="A5" s="5" t="s">
        <v>1137</v>
      </c>
      <c r="B5" s="48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6">
        <v>44196</v>
      </c>
      <c r="O5" s="5"/>
      <c r="P5" s="5"/>
      <c r="Q5" s="5"/>
      <c r="R5" s="66">
        <v>43465</v>
      </c>
      <c r="S5" s="5" t="s">
        <v>1136</v>
      </c>
      <c r="T5" s="48">
        <v>0</v>
      </c>
      <c r="U5" s="48">
        <v>0</v>
      </c>
      <c r="V5" s="48">
        <v>0</v>
      </c>
      <c r="W5" s="48">
        <v>0</v>
      </c>
      <c r="X5" s="48">
        <v>0</v>
      </c>
      <c r="Y5" s="48">
        <v>0</v>
      </c>
      <c r="Z5" s="48">
        <v>0</v>
      </c>
      <c r="AA5" s="48">
        <v>0</v>
      </c>
    </row>
    <row r="6" spans="1:27" x14ac:dyDescent="0.25">
      <c r="A6" s="5" t="s">
        <v>1139</v>
      </c>
      <c r="B6" s="48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6">
        <v>44196</v>
      </c>
      <c r="O6" s="5"/>
      <c r="P6" s="5"/>
      <c r="Q6" s="5"/>
      <c r="R6" s="66">
        <v>43465</v>
      </c>
      <c r="S6" s="5" t="s">
        <v>1138</v>
      </c>
      <c r="T6" s="48">
        <v>0</v>
      </c>
      <c r="U6" s="48">
        <v>0</v>
      </c>
      <c r="V6" s="48">
        <v>0</v>
      </c>
      <c r="W6" s="48">
        <v>0</v>
      </c>
      <c r="X6" s="48">
        <v>0</v>
      </c>
      <c r="Y6" s="48">
        <v>0</v>
      </c>
      <c r="Z6" s="48">
        <v>0</v>
      </c>
      <c r="AA6" s="48">
        <v>0</v>
      </c>
    </row>
    <row r="7" spans="1:27" x14ac:dyDescent="0.25">
      <c r="A7" s="5" t="s">
        <v>1141</v>
      </c>
      <c r="B7" s="48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6">
        <v>44196</v>
      </c>
      <c r="O7" s="5"/>
      <c r="P7" s="5"/>
      <c r="Q7" s="5"/>
      <c r="R7" s="66">
        <v>43465</v>
      </c>
      <c r="S7" s="5" t="s">
        <v>1140</v>
      </c>
      <c r="T7" s="48">
        <v>0</v>
      </c>
      <c r="U7" s="48">
        <v>0</v>
      </c>
      <c r="V7" s="48">
        <v>0</v>
      </c>
      <c r="W7" s="48">
        <v>0</v>
      </c>
      <c r="X7" s="48">
        <v>0</v>
      </c>
      <c r="Y7" s="48">
        <v>0</v>
      </c>
      <c r="Z7" s="48">
        <v>0</v>
      </c>
      <c r="AA7" s="48">
        <v>0</v>
      </c>
    </row>
    <row r="8" spans="1:27" x14ac:dyDescent="0.25">
      <c r="A8" s="5" t="s">
        <v>1143</v>
      </c>
      <c r="B8" s="48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6">
        <v>44196</v>
      </c>
      <c r="O8" s="5"/>
      <c r="P8" s="5"/>
      <c r="Q8" s="5"/>
      <c r="R8" s="66">
        <v>43465</v>
      </c>
      <c r="S8" s="5" t="s">
        <v>1142</v>
      </c>
      <c r="T8" s="48">
        <v>0</v>
      </c>
      <c r="U8" s="48">
        <v>0</v>
      </c>
      <c r="V8" s="48">
        <v>0</v>
      </c>
      <c r="W8" s="48">
        <v>0</v>
      </c>
      <c r="X8" s="48">
        <v>0</v>
      </c>
      <c r="Y8" s="48">
        <v>0</v>
      </c>
      <c r="Z8" s="48">
        <v>0</v>
      </c>
      <c r="AA8" s="48">
        <v>0</v>
      </c>
    </row>
    <row r="9" spans="1:27" x14ac:dyDescent="0.25">
      <c r="A9" s="5" t="s">
        <v>1145</v>
      </c>
      <c r="B9" s="48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6">
        <v>44196</v>
      </c>
      <c r="O9" s="5"/>
      <c r="P9" s="5"/>
      <c r="Q9" s="5"/>
      <c r="R9" s="66">
        <v>43465</v>
      </c>
      <c r="S9" s="5" t="s">
        <v>1144</v>
      </c>
      <c r="T9" s="48">
        <v>0</v>
      </c>
      <c r="U9" s="48">
        <v>0</v>
      </c>
      <c r="V9" s="48">
        <v>0</v>
      </c>
      <c r="W9" s="48">
        <v>0</v>
      </c>
      <c r="X9" s="48">
        <v>0</v>
      </c>
      <c r="Y9" s="48">
        <v>0</v>
      </c>
      <c r="Z9" s="48">
        <v>0</v>
      </c>
      <c r="AA9" s="48">
        <v>0</v>
      </c>
    </row>
    <row r="10" spans="1:27" x14ac:dyDescent="0.25">
      <c r="A10" s="5" t="s">
        <v>1147</v>
      </c>
      <c r="B10" s="48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6">
        <v>44196</v>
      </c>
      <c r="O10" s="5"/>
      <c r="P10" s="5"/>
      <c r="Q10" s="5"/>
      <c r="R10" s="66">
        <v>43465</v>
      </c>
      <c r="S10" s="5" t="s">
        <v>1146</v>
      </c>
      <c r="T10" s="48">
        <v>0</v>
      </c>
      <c r="U10" s="48">
        <v>0</v>
      </c>
      <c r="V10" s="48">
        <v>0</v>
      </c>
      <c r="W10" s="48">
        <v>0</v>
      </c>
      <c r="X10" s="48">
        <v>0</v>
      </c>
      <c r="Y10" s="48">
        <v>0</v>
      </c>
      <c r="Z10" s="48">
        <v>0</v>
      </c>
      <c r="AA10" s="48">
        <v>0</v>
      </c>
    </row>
    <row r="11" spans="1:27" x14ac:dyDescent="0.25">
      <c r="A11" s="5" t="s">
        <v>1149</v>
      </c>
      <c r="B11" s="48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6">
        <v>44196</v>
      </c>
      <c r="O11" s="5"/>
      <c r="P11" s="5"/>
      <c r="Q11" s="5"/>
      <c r="R11" s="66">
        <v>43465</v>
      </c>
      <c r="S11" s="5" t="s">
        <v>1148</v>
      </c>
      <c r="T11" s="48">
        <v>0</v>
      </c>
      <c r="U11" s="48">
        <v>0</v>
      </c>
      <c r="V11" s="48">
        <v>0</v>
      </c>
      <c r="W11" s="48">
        <v>0</v>
      </c>
      <c r="X11" s="48">
        <v>0</v>
      </c>
      <c r="Y11" s="48">
        <v>0</v>
      </c>
      <c r="Z11" s="48">
        <v>0</v>
      </c>
      <c r="AA11" s="48">
        <v>0</v>
      </c>
    </row>
    <row r="12" spans="1:27" x14ac:dyDescent="0.25">
      <c r="A12" s="5" t="s">
        <v>1151</v>
      </c>
      <c r="B12" s="48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6">
        <v>44196</v>
      </c>
      <c r="O12" s="5"/>
      <c r="P12" s="5"/>
      <c r="Q12" s="5"/>
      <c r="R12" s="66">
        <v>43465</v>
      </c>
      <c r="S12" s="5" t="s">
        <v>1150</v>
      </c>
      <c r="T12" s="48">
        <v>0</v>
      </c>
      <c r="U12" s="48">
        <v>0</v>
      </c>
      <c r="V12" s="48">
        <v>0</v>
      </c>
      <c r="W12" s="48">
        <v>0</v>
      </c>
      <c r="X12" s="48">
        <v>0</v>
      </c>
      <c r="Y12" s="48">
        <v>0</v>
      </c>
      <c r="Z12" s="48">
        <v>0</v>
      </c>
      <c r="AA12" s="48">
        <v>0</v>
      </c>
    </row>
    <row r="13" spans="1:27" x14ac:dyDescent="0.25">
      <c r="A13" s="5" t="s">
        <v>1153</v>
      </c>
      <c r="B13" s="48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6">
        <v>44196</v>
      </c>
      <c r="O13" s="5"/>
      <c r="P13" s="5"/>
      <c r="Q13" s="5"/>
      <c r="R13" s="66">
        <v>43465</v>
      </c>
      <c r="S13" s="5" t="s">
        <v>1152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Y13" s="48">
        <v>0</v>
      </c>
      <c r="Z13" s="48">
        <v>0</v>
      </c>
      <c r="AA13" s="48">
        <v>0</v>
      </c>
    </row>
    <row r="14" spans="1:27" x14ac:dyDescent="0.25">
      <c r="A14" s="5" t="s">
        <v>1155</v>
      </c>
      <c r="B14" s="48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6">
        <v>44196</v>
      </c>
      <c r="O14" s="5"/>
      <c r="P14" s="5"/>
      <c r="Q14" s="5"/>
      <c r="R14" s="66">
        <v>43465</v>
      </c>
      <c r="S14" s="5" t="s">
        <v>1154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s="48">
        <v>0</v>
      </c>
      <c r="Z14" s="48">
        <v>0</v>
      </c>
      <c r="AA14" s="48">
        <v>0</v>
      </c>
    </row>
    <row r="15" spans="1:27" x14ac:dyDescent="0.25">
      <c r="A15" s="5" t="s">
        <v>1157</v>
      </c>
      <c r="B15" s="48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6">
        <v>44196</v>
      </c>
      <c r="O15" s="5"/>
      <c r="P15" s="5"/>
      <c r="Q15" s="5"/>
      <c r="R15" s="66">
        <v>43465</v>
      </c>
      <c r="S15" s="5" t="s">
        <v>1156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0</v>
      </c>
      <c r="AA15" s="48">
        <v>0</v>
      </c>
    </row>
    <row r="16" spans="1:27" x14ac:dyDescent="0.25">
      <c r="A16" s="5" t="s">
        <v>1159</v>
      </c>
      <c r="B16" s="48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6">
        <v>44196</v>
      </c>
      <c r="O16" s="5"/>
      <c r="P16" s="5"/>
      <c r="Q16" s="5"/>
      <c r="R16" s="66">
        <v>43465</v>
      </c>
      <c r="S16" s="5" t="s">
        <v>1158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</row>
    <row r="17" spans="1:27" x14ac:dyDescent="0.25">
      <c r="A17" s="5" t="s">
        <v>1161</v>
      </c>
      <c r="B17" s="48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6">
        <v>44196</v>
      </c>
      <c r="O17" s="5"/>
      <c r="P17" s="5"/>
      <c r="Q17" s="5"/>
      <c r="R17" s="66">
        <v>43465</v>
      </c>
      <c r="S17" s="5" t="s">
        <v>1160</v>
      </c>
      <c r="T17" s="48">
        <v>0</v>
      </c>
      <c r="U17" s="48">
        <v>0</v>
      </c>
      <c r="V17" s="48">
        <v>0</v>
      </c>
      <c r="W17" s="48">
        <v>0</v>
      </c>
      <c r="X17" s="48">
        <v>0</v>
      </c>
      <c r="Y17" s="48">
        <v>0</v>
      </c>
      <c r="Z17" s="48">
        <v>0</v>
      </c>
      <c r="AA17" s="48">
        <v>0</v>
      </c>
    </row>
    <row r="18" spans="1:27" x14ac:dyDescent="0.25">
      <c r="A18" s="5" t="s">
        <v>1163</v>
      </c>
      <c r="B18" s="48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6">
        <v>44196</v>
      </c>
      <c r="O18" s="5"/>
      <c r="P18" s="5"/>
      <c r="Q18" s="5"/>
      <c r="R18" s="66">
        <v>43465</v>
      </c>
      <c r="S18" s="5" t="s">
        <v>1162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Y18" s="48">
        <v>0</v>
      </c>
      <c r="Z18" s="48">
        <v>0</v>
      </c>
      <c r="AA18" s="48">
        <v>0</v>
      </c>
    </row>
    <row r="19" spans="1:27" x14ac:dyDescent="0.25">
      <c r="A19" s="5" t="s">
        <v>1165</v>
      </c>
      <c r="B19" s="48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6">
        <v>44196</v>
      </c>
      <c r="O19" s="5"/>
      <c r="P19" s="5"/>
      <c r="Q19" s="5"/>
      <c r="R19" s="66">
        <v>43465</v>
      </c>
      <c r="S19" s="5" t="s">
        <v>1164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</row>
    <row r="20" spans="1:27" x14ac:dyDescent="0.25">
      <c r="A20" s="5" t="s">
        <v>1167</v>
      </c>
      <c r="B20" s="48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6">
        <v>44196</v>
      </c>
      <c r="O20" s="5"/>
      <c r="P20" s="5"/>
      <c r="Q20" s="5"/>
      <c r="R20" s="66">
        <v>43465</v>
      </c>
      <c r="S20" s="5" t="s">
        <v>1166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8">
        <v>0</v>
      </c>
      <c r="AA20" s="48">
        <v>0</v>
      </c>
    </row>
    <row r="21" spans="1:27" x14ac:dyDescent="0.25">
      <c r="A21" s="5" t="s">
        <v>1169</v>
      </c>
      <c r="B21" s="48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6">
        <v>44196</v>
      </c>
      <c r="O21" s="5"/>
      <c r="P21" s="5"/>
      <c r="Q21" s="5"/>
      <c r="R21" s="66">
        <v>43465</v>
      </c>
      <c r="S21" s="5" t="s">
        <v>1168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Y21" s="48">
        <v>0</v>
      </c>
      <c r="Z21" s="48">
        <v>0</v>
      </c>
      <c r="AA21" s="48">
        <v>0</v>
      </c>
    </row>
    <row r="22" spans="1:27" x14ac:dyDescent="0.25">
      <c r="A22" s="5" t="s">
        <v>1171</v>
      </c>
      <c r="B22" s="48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6">
        <v>44196</v>
      </c>
      <c r="O22" s="5"/>
      <c r="P22" s="5"/>
      <c r="Q22" s="5"/>
      <c r="R22" s="66">
        <v>43465</v>
      </c>
      <c r="S22" s="5" t="s">
        <v>1170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Y22" s="48">
        <v>0</v>
      </c>
      <c r="Z22" s="48">
        <v>0</v>
      </c>
      <c r="AA22" s="48">
        <v>0</v>
      </c>
    </row>
    <row r="23" spans="1:27" x14ac:dyDescent="0.25">
      <c r="A23" s="5" t="s">
        <v>1173</v>
      </c>
      <c r="B23" s="48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6">
        <v>44196</v>
      </c>
      <c r="O23" s="5"/>
      <c r="P23" s="5"/>
      <c r="Q23" s="5"/>
      <c r="R23" s="66">
        <v>43465</v>
      </c>
      <c r="S23" s="5" t="s">
        <v>1172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</row>
    <row r="24" spans="1:27" x14ac:dyDescent="0.25">
      <c r="A24" s="5" t="s">
        <v>1175</v>
      </c>
      <c r="B24" s="4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6">
        <v>44196</v>
      </c>
      <c r="O24" s="5"/>
      <c r="P24" s="5"/>
      <c r="Q24" s="5"/>
      <c r="R24" s="66">
        <v>43465</v>
      </c>
      <c r="S24" s="5" t="s">
        <v>1174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</row>
    <row r="25" spans="1:27" x14ac:dyDescent="0.25">
      <c r="A25" s="5" t="s">
        <v>1177</v>
      </c>
      <c r="B25" s="48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6">
        <v>44196</v>
      </c>
      <c r="O25" s="5"/>
      <c r="P25" s="5"/>
      <c r="Q25" s="5"/>
      <c r="R25" s="66">
        <v>43465</v>
      </c>
      <c r="S25" s="5" t="s">
        <v>1176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Y25" s="48">
        <v>0</v>
      </c>
      <c r="Z25" s="48">
        <v>0</v>
      </c>
      <c r="AA25" s="48">
        <v>0</v>
      </c>
    </row>
    <row r="26" spans="1:27" x14ac:dyDescent="0.25">
      <c r="A26" s="5" t="s">
        <v>1179</v>
      </c>
      <c r="B26" s="48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66">
        <v>44196</v>
      </c>
      <c r="O26" s="5"/>
      <c r="P26" s="5"/>
      <c r="Q26" s="5"/>
      <c r="R26" s="66">
        <v>43465</v>
      </c>
      <c r="S26" s="5" t="s">
        <v>1178</v>
      </c>
      <c r="T26" s="48">
        <v>0</v>
      </c>
      <c r="U26" s="48">
        <v>0</v>
      </c>
      <c r="V26" s="48">
        <v>0</v>
      </c>
      <c r="W26" s="48">
        <v>0</v>
      </c>
      <c r="X26" s="48">
        <v>0</v>
      </c>
      <c r="Y26" s="48">
        <v>0</v>
      </c>
      <c r="Z26" s="48">
        <v>0</v>
      </c>
      <c r="AA26" s="48">
        <v>0</v>
      </c>
    </row>
    <row r="27" spans="1:27" x14ac:dyDescent="0.25">
      <c r="A27" s="5" t="s">
        <v>1181</v>
      </c>
      <c r="B27" s="48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66">
        <v>44196</v>
      </c>
      <c r="O27" s="5"/>
      <c r="P27" s="5"/>
      <c r="Q27" s="5"/>
      <c r="R27" s="66">
        <v>43465</v>
      </c>
      <c r="S27" s="5" t="s">
        <v>1180</v>
      </c>
      <c r="T27" s="48">
        <v>0</v>
      </c>
      <c r="U27" s="48">
        <v>0</v>
      </c>
      <c r="V27" s="48">
        <v>0</v>
      </c>
      <c r="W27" s="48">
        <v>0</v>
      </c>
      <c r="X27" s="48">
        <v>0</v>
      </c>
      <c r="Y27" s="48">
        <v>0</v>
      </c>
      <c r="Z27" s="48">
        <v>0</v>
      </c>
      <c r="AA27" s="48">
        <v>0</v>
      </c>
    </row>
    <row r="28" spans="1:27" x14ac:dyDescent="0.25">
      <c r="A28" s="5" t="s">
        <v>1183</v>
      </c>
      <c r="B28" s="48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66">
        <v>44196</v>
      </c>
      <c r="O28" s="5"/>
      <c r="P28" s="5"/>
      <c r="Q28" s="5"/>
      <c r="R28" s="66">
        <v>43465</v>
      </c>
      <c r="S28" s="5" t="s">
        <v>1182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</row>
    <row r="29" spans="1:27" x14ac:dyDescent="0.25">
      <c r="A29" s="5" t="s">
        <v>1185</v>
      </c>
      <c r="B29" s="48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66">
        <v>44196</v>
      </c>
      <c r="O29" s="5"/>
      <c r="P29" s="5"/>
      <c r="Q29" s="5"/>
      <c r="R29" s="66">
        <v>43465</v>
      </c>
      <c r="S29" s="5" t="s">
        <v>1184</v>
      </c>
      <c r="T29" s="48">
        <v>0</v>
      </c>
      <c r="U29" s="48"/>
      <c r="V29" s="48"/>
      <c r="W29" s="48"/>
      <c r="X29" s="48">
        <v>0</v>
      </c>
      <c r="Y29" s="48">
        <v>0</v>
      </c>
      <c r="Z29" s="48">
        <v>0</v>
      </c>
      <c r="AA29" s="48">
        <v>0</v>
      </c>
    </row>
    <row r="30" spans="1:27" x14ac:dyDescent="0.25">
      <c r="A30" s="5" t="s">
        <v>1187</v>
      </c>
      <c r="B30" s="48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66">
        <v>44196</v>
      </c>
      <c r="O30" s="5"/>
      <c r="P30" s="5"/>
      <c r="Q30" s="5"/>
      <c r="R30" s="66">
        <v>43465</v>
      </c>
      <c r="S30" s="5" t="s">
        <v>1186</v>
      </c>
      <c r="T30" s="48">
        <v>0</v>
      </c>
      <c r="U30" s="48"/>
      <c r="V30" s="48"/>
      <c r="W30" s="48"/>
      <c r="X30" s="48">
        <v>0</v>
      </c>
      <c r="Y30" s="48">
        <v>0</v>
      </c>
      <c r="Z30" s="48">
        <v>0</v>
      </c>
      <c r="AA30" s="48">
        <v>0</v>
      </c>
    </row>
    <row r="31" spans="1:27" x14ac:dyDescent="0.25">
      <c r="A31" s="5" t="s">
        <v>1189</v>
      </c>
      <c r="B31" s="48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66">
        <v>44196</v>
      </c>
      <c r="O31" s="5"/>
      <c r="P31" s="5"/>
      <c r="Q31" s="5"/>
      <c r="R31" s="66">
        <v>43465</v>
      </c>
      <c r="S31" s="5" t="s">
        <v>1188</v>
      </c>
      <c r="T31" s="48">
        <v>0</v>
      </c>
      <c r="U31" s="48"/>
      <c r="V31" s="48"/>
      <c r="W31" s="48"/>
      <c r="X31" s="48">
        <v>0</v>
      </c>
      <c r="Y31" s="48">
        <v>0</v>
      </c>
      <c r="Z31" s="48">
        <v>0</v>
      </c>
      <c r="AA31" s="48">
        <v>0</v>
      </c>
    </row>
    <row r="32" spans="1:27" x14ac:dyDescent="0.25">
      <c r="A32" s="5" t="s">
        <v>1191</v>
      </c>
      <c r="B32" s="48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66">
        <v>44196</v>
      </c>
      <c r="O32" s="5"/>
      <c r="P32" s="5"/>
      <c r="Q32" s="5"/>
      <c r="R32" s="66">
        <v>43465</v>
      </c>
      <c r="S32" s="5" t="s">
        <v>1190</v>
      </c>
      <c r="T32" s="48">
        <v>0</v>
      </c>
      <c r="U32" s="48"/>
      <c r="V32" s="48"/>
      <c r="W32" s="48"/>
      <c r="X32" s="48">
        <v>0</v>
      </c>
      <c r="Y32" s="48">
        <v>0</v>
      </c>
      <c r="Z32" s="48">
        <v>0</v>
      </c>
      <c r="AA32" s="48">
        <v>0</v>
      </c>
    </row>
    <row r="33" spans="1:27" x14ac:dyDescent="0.25">
      <c r="A33" s="5" t="s">
        <v>1193</v>
      </c>
      <c r="B33" s="48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66">
        <v>44196</v>
      </c>
      <c r="O33" s="5"/>
      <c r="P33" s="5"/>
      <c r="Q33" s="5"/>
      <c r="R33" s="66">
        <v>43465</v>
      </c>
      <c r="S33" s="5" t="s">
        <v>1192</v>
      </c>
      <c r="T33" s="48">
        <v>0</v>
      </c>
      <c r="U33" s="48"/>
      <c r="V33" s="48"/>
      <c r="W33" s="48"/>
      <c r="X33" s="48">
        <v>0</v>
      </c>
      <c r="Y33" s="48">
        <v>0</v>
      </c>
      <c r="Z33" s="48">
        <v>0</v>
      </c>
      <c r="AA33" s="48">
        <v>0</v>
      </c>
    </row>
    <row r="34" spans="1:27" x14ac:dyDescent="0.25">
      <c r="A34" s="5" t="s">
        <v>1195</v>
      </c>
      <c r="B34" s="48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66">
        <v>44196</v>
      </c>
      <c r="O34" s="5"/>
      <c r="P34" s="5"/>
      <c r="Q34" s="5"/>
      <c r="R34" s="66">
        <v>43465</v>
      </c>
      <c r="S34" s="5" t="s">
        <v>1194</v>
      </c>
      <c r="T34" s="48">
        <v>0</v>
      </c>
      <c r="U34" s="48"/>
      <c r="V34" s="48"/>
      <c r="W34" s="48"/>
      <c r="X34" s="48">
        <v>0</v>
      </c>
      <c r="Y34" s="48">
        <v>0</v>
      </c>
      <c r="Z34" s="48">
        <v>0</v>
      </c>
      <c r="AA34" s="48">
        <v>0</v>
      </c>
    </row>
    <row r="35" spans="1:27" x14ac:dyDescent="0.25">
      <c r="A35" s="5" t="s">
        <v>1197</v>
      </c>
      <c r="B35" s="48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66">
        <v>44196</v>
      </c>
      <c r="O35" s="5"/>
      <c r="P35" s="5"/>
      <c r="Q35" s="5"/>
      <c r="R35" s="66">
        <v>43465</v>
      </c>
      <c r="S35" s="5" t="s">
        <v>1196</v>
      </c>
      <c r="T35" s="48">
        <v>0</v>
      </c>
      <c r="U35" s="48"/>
      <c r="V35" s="48"/>
      <c r="W35" s="48"/>
      <c r="X35" s="48">
        <v>0</v>
      </c>
      <c r="Y35" s="48">
        <v>0</v>
      </c>
      <c r="Z35" s="48">
        <v>0</v>
      </c>
      <c r="AA35" s="48">
        <v>0</v>
      </c>
    </row>
    <row r="36" spans="1:27" x14ac:dyDescent="0.25">
      <c r="A36" s="5" t="s">
        <v>1199</v>
      </c>
      <c r="B36" s="48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66">
        <v>44196</v>
      </c>
      <c r="O36" s="5"/>
      <c r="P36" s="5"/>
      <c r="Q36" s="5"/>
      <c r="R36" s="66">
        <v>43465</v>
      </c>
      <c r="S36" s="5" t="s">
        <v>1198</v>
      </c>
      <c r="T36" s="48">
        <v>0</v>
      </c>
      <c r="U36" s="48"/>
      <c r="V36" s="48"/>
      <c r="W36" s="48"/>
      <c r="X36" s="48">
        <v>0</v>
      </c>
      <c r="Y36" s="48">
        <v>0</v>
      </c>
      <c r="Z36" s="48">
        <v>0</v>
      </c>
      <c r="AA36" s="48">
        <v>0</v>
      </c>
    </row>
    <row r="37" spans="1:27" x14ac:dyDescent="0.25">
      <c r="A37" s="5" t="s">
        <v>1201</v>
      </c>
      <c r="B37" s="48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66">
        <v>44196</v>
      </c>
      <c r="O37" s="5"/>
      <c r="P37" s="5"/>
      <c r="Q37" s="5"/>
      <c r="R37" s="66">
        <v>43465</v>
      </c>
      <c r="S37" s="5" t="s">
        <v>1200</v>
      </c>
      <c r="T37" s="48">
        <v>0</v>
      </c>
      <c r="U37" s="48"/>
      <c r="V37" s="48"/>
      <c r="W37" s="48"/>
      <c r="X37" s="48">
        <v>0</v>
      </c>
      <c r="Y37" s="48">
        <v>0</v>
      </c>
      <c r="Z37" s="48">
        <v>0</v>
      </c>
      <c r="AA37" s="48">
        <v>0</v>
      </c>
    </row>
    <row r="38" spans="1:27" x14ac:dyDescent="0.25">
      <c r="A38" s="5" t="s">
        <v>1203</v>
      </c>
      <c r="B38" s="4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66">
        <v>44196</v>
      </c>
      <c r="O38" s="5"/>
      <c r="P38" s="5"/>
      <c r="Q38" s="5"/>
      <c r="R38" s="66">
        <v>43465</v>
      </c>
      <c r="S38" s="5" t="s">
        <v>1202</v>
      </c>
      <c r="T38" s="48">
        <v>0</v>
      </c>
      <c r="U38" s="48"/>
      <c r="V38" s="48"/>
      <c r="W38" s="48"/>
      <c r="X38" s="48">
        <v>0</v>
      </c>
      <c r="Y38" s="48">
        <v>0</v>
      </c>
      <c r="Z38" s="48">
        <v>0</v>
      </c>
      <c r="AA38" s="48">
        <v>0</v>
      </c>
    </row>
    <row r="39" spans="1:27" x14ac:dyDescent="0.25">
      <c r="A39" s="5" t="s">
        <v>1205</v>
      </c>
      <c r="B39" s="4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66">
        <v>44196</v>
      </c>
      <c r="O39" s="5"/>
      <c r="P39" s="5"/>
      <c r="Q39" s="5"/>
      <c r="R39" s="66">
        <v>43465</v>
      </c>
      <c r="S39" s="5" t="s">
        <v>1204</v>
      </c>
      <c r="T39" s="48">
        <v>0</v>
      </c>
      <c r="U39" s="48"/>
      <c r="V39" s="48"/>
      <c r="W39" s="48"/>
      <c r="X39" s="48">
        <v>0</v>
      </c>
      <c r="Y39" s="48">
        <v>0</v>
      </c>
      <c r="Z39" s="48">
        <v>0</v>
      </c>
      <c r="AA39" s="48">
        <v>0</v>
      </c>
    </row>
    <row r="40" spans="1:27" x14ac:dyDescent="0.25">
      <c r="A40" s="5" t="s">
        <v>1207</v>
      </c>
      <c r="B40" s="4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66">
        <v>44196</v>
      </c>
      <c r="O40" s="5"/>
      <c r="P40" s="5"/>
      <c r="Q40" s="5"/>
      <c r="R40" s="66">
        <v>43465</v>
      </c>
      <c r="S40" s="5" t="s">
        <v>1206</v>
      </c>
      <c r="T40" s="48">
        <v>0</v>
      </c>
      <c r="U40" s="48"/>
      <c r="V40" s="48"/>
      <c r="W40" s="48"/>
      <c r="X40" s="48">
        <v>0</v>
      </c>
      <c r="Y40" s="48">
        <v>0</v>
      </c>
      <c r="Z40" s="48">
        <v>0</v>
      </c>
      <c r="AA40" s="48">
        <v>0</v>
      </c>
    </row>
    <row r="41" spans="1:27" x14ac:dyDescent="0.25">
      <c r="A41" s="5" t="s">
        <v>1209</v>
      </c>
      <c r="B41" s="4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66">
        <v>44196</v>
      </c>
      <c r="O41" s="5"/>
      <c r="P41" s="5"/>
      <c r="Q41" s="5"/>
      <c r="R41" s="66">
        <v>43465</v>
      </c>
      <c r="S41" s="5" t="s">
        <v>1208</v>
      </c>
      <c r="T41" s="48">
        <v>0</v>
      </c>
      <c r="U41" s="48"/>
      <c r="V41" s="48"/>
      <c r="W41" s="48"/>
      <c r="X41" s="48">
        <v>0</v>
      </c>
      <c r="Y41" s="48">
        <v>0</v>
      </c>
      <c r="Z41" s="48">
        <v>0</v>
      </c>
      <c r="AA41" s="48">
        <v>0</v>
      </c>
    </row>
    <row r="42" spans="1:27" x14ac:dyDescent="0.25">
      <c r="A42" s="5" t="s">
        <v>1211</v>
      </c>
      <c r="B42" s="4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66">
        <v>44196</v>
      </c>
      <c r="O42" s="5"/>
      <c r="P42" s="5"/>
      <c r="Q42" s="5"/>
      <c r="R42" s="66">
        <v>43465</v>
      </c>
      <c r="S42" s="5" t="s">
        <v>1210</v>
      </c>
      <c r="T42" s="48">
        <v>0</v>
      </c>
      <c r="U42" s="48"/>
      <c r="V42" s="48"/>
      <c r="W42" s="48"/>
      <c r="X42" s="48">
        <v>0</v>
      </c>
      <c r="Y42" s="48">
        <v>0</v>
      </c>
      <c r="Z42" s="48">
        <v>0</v>
      </c>
      <c r="AA42" s="48">
        <v>0</v>
      </c>
    </row>
    <row r="43" spans="1:27" x14ac:dyDescent="0.25">
      <c r="A43" s="5" t="s">
        <v>1213</v>
      </c>
      <c r="B43" s="4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66">
        <v>44196</v>
      </c>
      <c r="O43" s="5"/>
      <c r="P43" s="5"/>
      <c r="Q43" s="5"/>
      <c r="R43" s="66">
        <v>43465</v>
      </c>
      <c r="S43" s="5" t="s">
        <v>1212</v>
      </c>
      <c r="T43" s="48">
        <v>0</v>
      </c>
      <c r="U43" s="48"/>
      <c r="V43" s="48"/>
      <c r="W43" s="48"/>
      <c r="X43" s="48">
        <v>0</v>
      </c>
      <c r="Y43" s="48">
        <v>0</v>
      </c>
      <c r="Z43" s="48">
        <v>0</v>
      </c>
      <c r="AA43" s="48">
        <v>0</v>
      </c>
    </row>
    <row r="44" spans="1:27" x14ac:dyDescent="0.25">
      <c r="A44" s="5" t="s">
        <v>1215</v>
      </c>
      <c r="B44" s="48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66">
        <v>44196</v>
      </c>
      <c r="O44" s="5"/>
      <c r="P44" s="5"/>
      <c r="Q44" s="5"/>
      <c r="R44" s="66">
        <v>43465</v>
      </c>
      <c r="S44" s="5" t="s">
        <v>1214</v>
      </c>
      <c r="T44" s="48">
        <v>0</v>
      </c>
      <c r="U44" s="48"/>
      <c r="V44" s="48"/>
      <c r="W44" s="48"/>
      <c r="X44" s="48">
        <v>0</v>
      </c>
      <c r="Y44" s="48">
        <v>0</v>
      </c>
      <c r="Z44" s="48">
        <v>0</v>
      </c>
      <c r="AA44" s="48">
        <v>0</v>
      </c>
    </row>
    <row r="45" spans="1:27" x14ac:dyDescent="0.25">
      <c r="A45" s="5" t="s">
        <v>1217</v>
      </c>
      <c r="B45" s="48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66">
        <v>44196</v>
      </c>
      <c r="O45" s="5"/>
      <c r="P45" s="5"/>
      <c r="Q45" s="5"/>
      <c r="R45" s="66">
        <v>43465</v>
      </c>
      <c r="S45" s="5" t="s">
        <v>1216</v>
      </c>
      <c r="T45" s="48">
        <v>0</v>
      </c>
      <c r="U45" s="48"/>
      <c r="V45" s="48"/>
      <c r="W45" s="48"/>
      <c r="X45" s="48">
        <v>0</v>
      </c>
      <c r="Y45" s="48">
        <v>0</v>
      </c>
      <c r="Z45" s="48">
        <v>0</v>
      </c>
      <c r="AA45" s="48">
        <v>0</v>
      </c>
    </row>
    <row r="46" spans="1:27" x14ac:dyDescent="0.25">
      <c r="A46" s="5" t="s">
        <v>1219</v>
      </c>
      <c r="B46" s="4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66">
        <v>44196</v>
      </c>
      <c r="O46" s="5"/>
      <c r="P46" s="5"/>
      <c r="Q46" s="5"/>
      <c r="R46" s="66">
        <v>43465</v>
      </c>
      <c r="S46" s="5" t="s">
        <v>1218</v>
      </c>
      <c r="T46" s="48">
        <v>0</v>
      </c>
      <c r="U46" s="48"/>
      <c r="V46" s="48"/>
      <c r="W46" s="48"/>
      <c r="X46" s="48">
        <v>0</v>
      </c>
      <c r="Y46" s="48">
        <v>0</v>
      </c>
      <c r="Z46" s="48">
        <v>0</v>
      </c>
      <c r="AA46" s="48">
        <v>0</v>
      </c>
    </row>
    <row r="47" spans="1:27" x14ac:dyDescent="0.25">
      <c r="A47" s="5" t="s">
        <v>1221</v>
      </c>
      <c r="B47" s="4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66">
        <v>44196</v>
      </c>
      <c r="O47" s="5"/>
      <c r="P47" s="5"/>
      <c r="Q47" s="5"/>
      <c r="R47" s="66">
        <v>43465</v>
      </c>
      <c r="S47" s="5" t="s">
        <v>1220</v>
      </c>
      <c r="T47" s="48">
        <v>0</v>
      </c>
      <c r="U47" s="48"/>
      <c r="V47" s="48"/>
      <c r="W47" s="48"/>
      <c r="X47" s="48">
        <v>0</v>
      </c>
      <c r="Y47" s="48">
        <v>0</v>
      </c>
      <c r="Z47" s="48">
        <v>0</v>
      </c>
      <c r="AA47" s="48">
        <v>0</v>
      </c>
    </row>
    <row r="48" spans="1:27" x14ac:dyDescent="0.25">
      <c r="A48" s="5" t="s">
        <v>1223</v>
      </c>
      <c r="B48" s="4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66">
        <v>44196</v>
      </c>
      <c r="O48" s="5"/>
      <c r="P48" s="5"/>
      <c r="Q48" s="5"/>
      <c r="R48" s="66">
        <v>43465</v>
      </c>
      <c r="S48" s="5" t="s">
        <v>1222</v>
      </c>
      <c r="T48" s="48">
        <v>0</v>
      </c>
      <c r="U48" s="48"/>
      <c r="V48" s="48"/>
      <c r="W48" s="48"/>
      <c r="X48" s="48">
        <v>0</v>
      </c>
      <c r="Y48" s="48">
        <v>0</v>
      </c>
      <c r="Z48" s="48">
        <v>0</v>
      </c>
      <c r="AA48" s="48">
        <v>0</v>
      </c>
    </row>
    <row r="49" spans="1:27" x14ac:dyDescent="0.25">
      <c r="A49" s="5" t="s">
        <v>1225</v>
      </c>
      <c r="B49" s="4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66">
        <v>44196</v>
      </c>
      <c r="O49" s="5"/>
      <c r="P49" s="5"/>
      <c r="Q49" s="5"/>
      <c r="R49" s="66">
        <v>43465</v>
      </c>
      <c r="S49" s="5" t="s">
        <v>1224</v>
      </c>
      <c r="T49" s="48">
        <v>0</v>
      </c>
      <c r="U49" s="48"/>
      <c r="V49" s="48"/>
      <c r="W49" s="48"/>
      <c r="X49" s="48">
        <v>0</v>
      </c>
      <c r="Y49" s="48">
        <v>0</v>
      </c>
      <c r="Z49" s="48">
        <v>0</v>
      </c>
      <c r="AA49" s="48">
        <v>0</v>
      </c>
    </row>
    <row r="50" spans="1:27" x14ac:dyDescent="0.25">
      <c r="A50" s="5" t="s">
        <v>1227</v>
      </c>
      <c r="B50" s="4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66">
        <v>44196</v>
      </c>
      <c r="O50" s="5"/>
      <c r="P50" s="5"/>
      <c r="Q50" s="5"/>
      <c r="R50" s="66">
        <v>43465</v>
      </c>
      <c r="S50" s="5" t="s">
        <v>1226</v>
      </c>
      <c r="T50" s="48">
        <v>0</v>
      </c>
      <c r="U50" s="48"/>
      <c r="V50" s="48"/>
      <c r="W50" s="48"/>
      <c r="X50" s="48">
        <v>0</v>
      </c>
      <c r="Y50" s="48">
        <v>0</v>
      </c>
      <c r="Z50" s="48">
        <v>0</v>
      </c>
      <c r="AA50" s="48">
        <v>0</v>
      </c>
    </row>
    <row r="51" spans="1:27" x14ac:dyDescent="0.25">
      <c r="A51" s="5" t="s">
        <v>1229</v>
      </c>
      <c r="B51" s="4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66">
        <v>44196</v>
      </c>
      <c r="O51" s="5"/>
      <c r="P51" s="5"/>
      <c r="Q51" s="5"/>
      <c r="R51" s="66">
        <v>43465</v>
      </c>
      <c r="S51" s="5" t="s">
        <v>1228</v>
      </c>
      <c r="T51" s="48">
        <v>0</v>
      </c>
      <c r="U51" s="48"/>
      <c r="V51" s="48"/>
      <c r="W51" s="48"/>
      <c r="X51" s="48">
        <v>0</v>
      </c>
      <c r="Y51" s="48">
        <v>0</v>
      </c>
      <c r="Z51" s="48">
        <v>0</v>
      </c>
      <c r="AA51" s="48">
        <v>0</v>
      </c>
    </row>
    <row r="52" spans="1:27" x14ac:dyDescent="0.25">
      <c r="A52" s="5" t="s">
        <v>1231</v>
      </c>
      <c r="B52" s="4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66">
        <v>44196</v>
      </c>
      <c r="O52" s="5"/>
      <c r="P52" s="5"/>
      <c r="Q52" s="5"/>
      <c r="R52" s="66">
        <v>43465</v>
      </c>
      <c r="S52" s="5" t="s">
        <v>1230</v>
      </c>
      <c r="T52" s="48">
        <v>0</v>
      </c>
      <c r="U52" s="48"/>
      <c r="V52" s="48"/>
      <c r="W52" s="48"/>
      <c r="X52" s="48">
        <v>0</v>
      </c>
      <c r="Y52" s="48">
        <v>0</v>
      </c>
      <c r="Z52" s="48">
        <v>0</v>
      </c>
      <c r="AA52" s="48">
        <v>0</v>
      </c>
    </row>
    <row r="53" spans="1:27" x14ac:dyDescent="0.25">
      <c r="A53" s="5" t="s">
        <v>1233</v>
      </c>
      <c r="B53" s="4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66">
        <v>44196</v>
      </c>
      <c r="O53" s="5"/>
      <c r="P53" s="5"/>
      <c r="Q53" s="5"/>
      <c r="R53" s="66">
        <v>43465</v>
      </c>
      <c r="S53" s="5" t="s">
        <v>1232</v>
      </c>
      <c r="T53" s="48">
        <v>0</v>
      </c>
      <c r="U53" s="48"/>
      <c r="V53" s="48"/>
      <c r="W53" s="48"/>
      <c r="X53" s="48">
        <v>0</v>
      </c>
      <c r="Y53" s="48">
        <v>0</v>
      </c>
      <c r="Z53" s="48">
        <v>0</v>
      </c>
      <c r="AA53" s="48">
        <v>0</v>
      </c>
    </row>
    <row r="54" spans="1:27" x14ac:dyDescent="0.25">
      <c r="A54" s="5" t="s">
        <v>1235</v>
      </c>
      <c r="B54" s="4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6">
        <v>44196</v>
      </c>
      <c r="O54" s="5"/>
      <c r="P54" s="5"/>
      <c r="Q54" s="5"/>
      <c r="R54" s="66">
        <v>43465</v>
      </c>
      <c r="S54" s="5" t="s">
        <v>1234</v>
      </c>
      <c r="T54" s="48">
        <v>0</v>
      </c>
      <c r="U54" s="48"/>
      <c r="V54" s="48"/>
      <c r="W54" s="48"/>
      <c r="X54" s="48">
        <v>0</v>
      </c>
      <c r="Y54" s="48">
        <v>0</v>
      </c>
      <c r="Z54" s="48">
        <v>0</v>
      </c>
      <c r="AA54" s="48">
        <v>0</v>
      </c>
    </row>
    <row r="55" spans="1:27" x14ac:dyDescent="0.25">
      <c r="A55" s="5" t="s">
        <v>1237</v>
      </c>
      <c r="B55" s="4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66">
        <v>44196</v>
      </c>
      <c r="O55" s="5"/>
      <c r="P55" s="5"/>
      <c r="Q55" s="5"/>
      <c r="R55" s="66">
        <v>43465</v>
      </c>
      <c r="S55" s="5" t="s">
        <v>1236</v>
      </c>
      <c r="T55" s="48">
        <v>0</v>
      </c>
      <c r="U55" s="48"/>
      <c r="V55" s="48"/>
      <c r="W55" s="48"/>
      <c r="X55" s="48">
        <v>0</v>
      </c>
      <c r="Y55" s="48">
        <v>0</v>
      </c>
      <c r="Z55" s="48">
        <v>0</v>
      </c>
      <c r="AA55" s="48">
        <v>0</v>
      </c>
    </row>
    <row r="56" spans="1:27" x14ac:dyDescent="0.25">
      <c r="A56" s="5" t="s">
        <v>1239</v>
      </c>
      <c r="B56" s="48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66">
        <v>44196</v>
      </c>
      <c r="O56" s="5"/>
      <c r="P56" s="5"/>
      <c r="Q56" s="5"/>
      <c r="R56" s="66">
        <v>43465</v>
      </c>
      <c r="S56" s="5" t="s">
        <v>1238</v>
      </c>
      <c r="T56" s="48">
        <v>0</v>
      </c>
      <c r="U56" s="48"/>
      <c r="V56" s="48"/>
      <c r="W56" s="48"/>
      <c r="X56" s="48">
        <v>0</v>
      </c>
      <c r="Y56" s="48">
        <v>0</v>
      </c>
      <c r="Z56" s="48">
        <v>0</v>
      </c>
      <c r="AA56" s="48">
        <v>0</v>
      </c>
    </row>
    <row r="57" spans="1:27" x14ac:dyDescent="0.25">
      <c r="A57" s="5" t="s">
        <v>1241</v>
      </c>
      <c r="B57" s="48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66">
        <v>44196</v>
      </c>
      <c r="O57" s="5"/>
      <c r="P57" s="5"/>
      <c r="Q57" s="5"/>
      <c r="R57" s="66">
        <v>43465</v>
      </c>
      <c r="S57" s="5" t="s">
        <v>1240</v>
      </c>
      <c r="T57" s="48">
        <v>0</v>
      </c>
      <c r="U57" s="48"/>
      <c r="V57" s="48"/>
      <c r="W57" s="48"/>
      <c r="X57" s="48">
        <v>0</v>
      </c>
      <c r="Y57" s="48">
        <v>0</v>
      </c>
      <c r="Z57" s="48">
        <v>0</v>
      </c>
      <c r="AA57" s="48">
        <v>0</v>
      </c>
    </row>
    <row r="58" spans="1:27" x14ac:dyDescent="0.25">
      <c r="A58" s="5" t="s">
        <v>1243</v>
      </c>
      <c r="B58" s="48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66">
        <v>44196</v>
      </c>
      <c r="O58" s="5"/>
      <c r="P58" s="5"/>
      <c r="Q58" s="5"/>
      <c r="R58" s="66">
        <v>43465</v>
      </c>
      <c r="S58" s="5" t="s">
        <v>1242</v>
      </c>
      <c r="T58" s="48">
        <v>0</v>
      </c>
      <c r="U58" s="48"/>
      <c r="V58" s="48"/>
      <c r="W58" s="48"/>
      <c r="X58" s="48">
        <v>0</v>
      </c>
      <c r="Y58" s="48">
        <v>0</v>
      </c>
      <c r="Z58" s="48">
        <v>0</v>
      </c>
      <c r="AA58" s="48">
        <v>0</v>
      </c>
    </row>
    <row r="59" spans="1:27" x14ac:dyDescent="0.25">
      <c r="A59" s="5" t="s">
        <v>1245</v>
      </c>
      <c r="B59" s="48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66">
        <v>44196</v>
      </c>
      <c r="O59" s="5"/>
      <c r="P59" s="5"/>
      <c r="Q59" s="5"/>
      <c r="R59" s="66">
        <v>43465</v>
      </c>
      <c r="S59" s="5" t="s">
        <v>1244</v>
      </c>
      <c r="T59" s="48">
        <v>0</v>
      </c>
      <c r="U59" s="48"/>
      <c r="V59" s="48"/>
      <c r="W59" s="48"/>
      <c r="X59" s="48">
        <v>0</v>
      </c>
      <c r="Y59" s="48">
        <v>0</v>
      </c>
      <c r="Z59" s="48">
        <v>0</v>
      </c>
      <c r="AA59" s="48">
        <v>0</v>
      </c>
    </row>
    <row r="60" spans="1:27" x14ac:dyDescent="0.25">
      <c r="A60" s="5" t="s">
        <v>1247</v>
      </c>
      <c r="B60" s="48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66">
        <v>44196</v>
      </c>
      <c r="O60" s="5"/>
      <c r="P60" s="5"/>
      <c r="Q60" s="5"/>
      <c r="R60" s="66">
        <v>43465</v>
      </c>
      <c r="S60" s="5" t="s">
        <v>1246</v>
      </c>
      <c r="T60" s="48">
        <v>0</v>
      </c>
      <c r="U60" s="48"/>
      <c r="V60" s="48"/>
      <c r="W60" s="48"/>
      <c r="X60" s="48">
        <v>0</v>
      </c>
      <c r="Y60" s="48">
        <v>0</v>
      </c>
      <c r="Z60" s="48">
        <v>0</v>
      </c>
      <c r="AA60" s="48">
        <v>0</v>
      </c>
    </row>
    <row r="61" spans="1:27" x14ac:dyDescent="0.25">
      <c r="A61" s="5" t="s">
        <v>1249</v>
      </c>
      <c r="B61" s="48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66">
        <v>44196</v>
      </c>
      <c r="O61" s="5"/>
      <c r="P61" s="5"/>
      <c r="Q61" s="5"/>
      <c r="R61" s="66">
        <v>43465</v>
      </c>
      <c r="S61" s="5" t="s">
        <v>1248</v>
      </c>
      <c r="T61" s="48">
        <v>0</v>
      </c>
      <c r="U61" s="48"/>
      <c r="V61" s="48"/>
      <c r="W61" s="48"/>
      <c r="X61" s="48">
        <v>0</v>
      </c>
      <c r="Y61" s="48">
        <v>0</v>
      </c>
      <c r="Z61" s="48">
        <v>0</v>
      </c>
      <c r="AA61" s="48">
        <v>0</v>
      </c>
    </row>
    <row r="62" spans="1:27" x14ac:dyDescent="0.25">
      <c r="A62" s="5" t="s">
        <v>1251</v>
      </c>
      <c r="B62" s="48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66">
        <v>44196</v>
      </c>
      <c r="O62" s="5"/>
      <c r="P62" s="5"/>
      <c r="Q62" s="5"/>
      <c r="R62" s="66">
        <v>43465</v>
      </c>
      <c r="S62" s="5" t="s">
        <v>1250</v>
      </c>
      <c r="T62" s="48">
        <v>0</v>
      </c>
      <c r="U62" s="48"/>
      <c r="V62" s="48"/>
      <c r="W62" s="48"/>
      <c r="X62" s="48">
        <v>0</v>
      </c>
      <c r="Y62" s="48">
        <v>0</v>
      </c>
      <c r="Z62" s="48">
        <v>0</v>
      </c>
      <c r="AA62" s="48">
        <v>0</v>
      </c>
    </row>
    <row r="63" spans="1:27" x14ac:dyDescent="0.25">
      <c r="A63" s="5" t="s">
        <v>1253</v>
      </c>
      <c r="B63" s="48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66">
        <v>44196</v>
      </c>
      <c r="O63" s="5"/>
      <c r="P63" s="5"/>
      <c r="Q63" s="5"/>
      <c r="R63" s="66">
        <v>43465</v>
      </c>
      <c r="S63" s="5" t="s">
        <v>1252</v>
      </c>
      <c r="T63" s="48">
        <v>0</v>
      </c>
      <c r="U63" s="48"/>
      <c r="V63" s="48"/>
      <c r="W63" s="48"/>
      <c r="X63" s="48">
        <v>0</v>
      </c>
      <c r="Y63" s="48">
        <v>0</v>
      </c>
      <c r="Z63" s="48">
        <v>0</v>
      </c>
      <c r="AA63" s="48">
        <v>0</v>
      </c>
    </row>
    <row r="64" spans="1:27" x14ac:dyDescent="0.25">
      <c r="A64" s="5" t="s">
        <v>1255</v>
      </c>
      <c r="B64" s="48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66">
        <v>44196</v>
      </c>
      <c r="O64" s="5"/>
      <c r="P64" s="5"/>
      <c r="Q64" s="5"/>
      <c r="R64" s="66">
        <v>43465</v>
      </c>
      <c r="S64" s="5" t="s">
        <v>1254</v>
      </c>
      <c r="T64" s="48">
        <v>0</v>
      </c>
      <c r="U64" s="48"/>
      <c r="V64" s="48"/>
      <c r="W64" s="48"/>
      <c r="X64" s="48">
        <v>0</v>
      </c>
      <c r="Y64" s="48">
        <v>0</v>
      </c>
      <c r="Z64" s="48">
        <v>0</v>
      </c>
      <c r="AA64" s="48">
        <v>0</v>
      </c>
    </row>
    <row r="65" spans="1:27" x14ac:dyDescent="0.25">
      <c r="A65" s="5" t="s">
        <v>1257</v>
      </c>
      <c r="B65" s="48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66">
        <v>44196</v>
      </c>
      <c r="O65" s="5"/>
      <c r="P65" s="5"/>
      <c r="Q65" s="5"/>
      <c r="R65" s="66">
        <v>43465</v>
      </c>
      <c r="S65" s="5" t="s">
        <v>1256</v>
      </c>
      <c r="T65" s="48">
        <v>0</v>
      </c>
      <c r="U65" s="48"/>
      <c r="V65" s="48"/>
      <c r="W65" s="48"/>
      <c r="X65" s="48">
        <v>0</v>
      </c>
      <c r="Y65" s="48">
        <v>0</v>
      </c>
      <c r="Z65" s="48">
        <v>0</v>
      </c>
      <c r="AA65" s="48">
        <v>0</v>
      </c>
    </row>
    <row r="66" spans="1:27" x14ac:dyDescent="0.25">
      <c r="A66" s="5" t="s">
        <v>1259</v>
      </c>
      <c r="B66" s="48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66">
        <v>44196</v>
      </c>
      <c r="O66" s="5"/>
      <c r="P66" s="5"/>
      <c r="Q66" s="5"/>
      <c r="R66" s="66">
        <v>43465</v>
      </c>
      <c r="S66" s="5" t="s">
        <v>1258</v>
      </c>
      <c r="T66" s="48">
        <v>0</v>
      </c>
      <c r="U66" s="48"/>
      <c r="V66" s="48"/>
      <c r="W66" s="48"/>
      <c r="X66" s="48">
        <v>0</v>
      </c>
      <c r="Y66" s="48">
        <v>0</v>
      </c>
      <c r="Z66" s="48">
        <v>0</v>
      </c>
      <c r="AA66" s="48">
        <v>0</v>
      </c>
    </row>
    <row r="67" spans="1:27" x14ac:dyDescent="0.25">
      <c r="A67" s="5" t="s">
        <v>1261</v>
      </c>
      <c r="B67" s="48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66">
        <v>44196</v>
      </c>
      <c r="O67" s="5"/>
      <c r="P67" s="5"/>
      <c r="Q67" s="5"/>
      <c r="R67" s="66">
        <v>43465</v>
      </c>
      <c r="S67" s="5" t="s">
        <v>1260</v>
      </c>
      <c r="T67" s="48">
        <v>0</v>
      </c>
      <c r="U67" s="48"/>
      <c r="V67" s="48"/>
      <c r="W67" s="48"/>
      <c r="X67" s="48">
        <v>0</v>
      </c>
      <c r="Y67" s="48">
        <v>0</v>
      </c>
      <c r="Z67" s="48">
        <v>0</v>
      </c>
      <c r="AA67" s="48">
        <v>0</v>
      </c>
    </row>
    <row r="68" spans="1:27" x14ac:dyDescent="0.25">
      <c r="A68" s="5" t="s">
        <v>1263</v>
      </c>
      <c r="B68" s="4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66">
        <v>44196</v>
      </c>
      <c r="O68" s="5"/>
      <c r="P68" s="5"/>
      <c r="Q68" s="5"/>
      <c r="R68" s="66">
        <v>43465</v>
      </c>
      <c r="S68" s="5" t="s">
        <v>1262</v>
      </c>
      <c r="T68" s="48">
        <v>0</v>
      </c>
      <c r="U68" s="48"/>
      <c r="V68" s="48"/>
      <c r="W68" s="48"/>
      <c r="X68" s="48">
        <v>0</v>
      </c>
      <c r="Y68" s="48">
        <v>0</v>
      </c>
      <c r="Z68" s="48">
        <v>0</v>
      </c>
      <c r="AA68" s="48">
        <v>0</v>
      </c>
    </row>
    <row r="69" spans="1:27" x14ac:dyDescent="0.25">
      <c r="A69" s="5" t="s">
        <v>1265</v>
      </c>
      <c r="B69" s="48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66">
        <v>44196</v>
      </c>
      <c r="O69" s="5"/>
      <c r="P69" s="5"/>
      <c r="Q69" s="5"/>
      <c r="R69" s="66">
        <v>43465</v>
      </c>
      <c r="S69" s="5" t="s">
        <v>1264</v>
      </c>
      <c r="T69" s="48">
        <v>0</v>
      </c>
      <c r="U69" s="48"/>
      <c r="V69" s="48"/>
      <c r="W69" s="48"/>
      <c r="X69" s="48">
        <v>0</v>
      </c>
      <c r="Y69" s="48">
        <v>0</v>
      </c>
      <c r="Z69" s="48">
        <v>0</v>
      </c>
      <c r="AA69" s="48">
        <v>0</v>
      </c>
    </row>
    <row r="70" spans="1:27" x14ac:dyDescent="0.25">
      <c r="A70" s="5" t="s">
        <v>1267</v>
      </c>
      <c r="B70" s="48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66">
        <v>44196</v>
      </c>
      <c r="O70" s="5"/>
      <c r="P70" s="5"/>
      <c r="Q70" s="5"/>
      <c r="R70" s="66">
        <v>43465</v>
      </c>
      <c r="S70" s="5" t="s">
        <v>1266</v>
      </c>
      <c r="T70" s="48">
        <v>0</v>
      </c>
      <c r="U70" s="48"/>
      <c r="V70" s="48"/>
      <c r="W70" s="48"/>
      <c r="X70" s="48">
        <v>0</v>
      </c>
      <c r="Y70" s="48">
        <v>0</v>
      </c>
      <c r="Z70" s="48">
        <v>0</v>
      </c>
      <c r="AA70" s="48">
        <v>0</v>
      </c>
    </row>
    <row r="71" spans="1:27" x14ac:dyDescent="0.25">
      <c r="A71" s="5" t="s">
        <v>1269</v>
      </c>
      <c r="B71" s="48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66">
        <v>44196</v>
      </c>
      <c r="O71" s="5"/>
      <c r="P71" s="5"/>
      <c r="Q71" s="5"/>
      <c r="R71" s="66">
        <v>43465</v>
      </c>
      <c r="S71" s="5" t="s">
        <v>1268</v>
      </c>
      <c r="T71" s="48">
        <v>0</v>
      </c>
      <c r="U71" s="48"/>
      <c r="V71" s="48"/>
      <c r="W71" s="48"/>
      <c r="X71" s="48">
        <v>0</v>
      </c>
      <c r="Y71" s="48">
        <v>0</v>
      </c>
      <c r="Z71" s="48">
        <v>0</v>
      </c>
      <c r="AA71" s="48">
        <v>0</v>
      </c>
    </row>
    <row r="72" spans="1:27" x14ac:dyDescent="0.25">
      <c r="A72" s="5" t="s">
        <v>1271</v>
      </c>
      <c r="B72" s="48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66">
        <v>44196</v>
      </c>
      <c r="O72" s="5"/>
      <c r="P72" s="5"/>
      <c r="Q72" s="5"/>
      <c r="R72" s="66">
        <v>43465</v>
      </c>
      <c r="S72" s="5" t="s">
        <v>1270</v>
      </c>
      <c r="T72" s="48">
        <v>0</v>
      </c>
      <c r="U72" s="48"/>
      <c r="V72" s="48"/>
      <c r="W72" s="48"/>
      <c r="X72" s="48">
        <v>0</v>
      </c>
      <c r="Y72" s="48">
        <v>0</v>
      </c>
      <c r="Z72" s="48">
        <v>0</v>
      </c>
      <c r="AA72" s="48">
        <v>0</v>
      </c>
    </row>
    <row r="73" spans="1:27" x14ac:dyDescent="0.25">
      <c r="A73" s="5" t="s">
        <v>1273</v>
      </c>
      <c r="B73" s="48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66">
        <v>44196</v>
      </c>
      <c r="O73" s="5"/>
      <c r="P73" s="5"/>
      <c r="Q73" s="5"/>
      <c r="R73" s="66">
        <v>43465</v>
      </c>
      <c r="S73" s="5" t="s">
        <v>1272</v>
      </c>
      <c r="T73" s="48">
        <v>0</v>
      </c>
      <c r="U73" s="48"/>
      <c r="V73" s="48"/>
      <c r="W73" s="48"/>
      <c r="X73" s="48">
        <v>0</v>
      </c>
      <c r="Y73" s="48">
        <v>0</v>
      </c>
      <c r="Z73" s="48">
        <v>0</v>
      </c>
      <c r="AA73" s="48">
        <v>0</v>
      </c>
    </row>
    <row r="74" spans="1:27" x14ac:dyDescent="0.25">
      <c r="A74" s="5" t="s">
        <v>1275</v>
      </c>
      <c r="B74" s="48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66">
        <v>44196</v>
      </c>
      <c r="O74" s="5"/>
      <c r="P74" s="5"/>
      <c r="Q74" s="5"/>
      <c r="R74" s="66">
        <v>43465</v>
      </c>
      <c r="S74" s="5" t="s">
        <v>1274</v>
      </c>
      <c r="T74" s="48">
        <v>0</v>
      </c>
      <c r="U74" s="48"/>
      <c r="V74" s="48"/>
      <c r="W74" s="48"/>
      <c r="X74" s="48">
        <v>0</v>
      </c>
      <c r="Y74" s="48">
        <v>0</v>
      </c>
      <c r="Z74" s="48">
        <v>0</v>
      </c>
      <c r="AA74" s="48">
        <v>0</v>
      </c>
    </row>
    <row r="75" spans="1:27" x14ac:dyDescent="0.25">
      <c r="A75" s="5" t="s">
        <v>1277</v>
      </c>
      <c r="B75" s="48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6">
        <v>44196</v>
      </c>
      <c r="O75" s="5"/>
      <c r="P75" s="5"/>
      <c r="Q75" s="5"/>
      <c r="R75" s="66">
        <v>43465</v>
      </c>
      <c r="S75" s="5" t="s">
        <v>1276</v>
      </c>
      <c r="T75" s="48">
        <v>0</v>
      </c>
      <c r="U75" s="48"/>
      <c r="V75" s="48"/>
      <c r="W75" s="48"/>
      <c r="X75" s="48">
        <v>0</v>
      </c>
      <c r="Y75" s="48">
        <v>0</v>
      </c>
      <c r="Z75" s="48">
        <v>0</v>
      </c>
      <c r="AA75" s="48">
        <v>0</v>
      </c>
    </row>
    <row r="76" spans="1:27" x14ac:dyDescent="0.25">
      <c r="A76" s="5" t="s">
        <v>1279</v>
      </c>
      <c r="B76" s="48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66">
        <v>44196</v>
      </c>
      <c r="O76" s="5"/>
      <c r="P76" s="5"/>
      <c r="Q76" s="5"/>
      <c r="R76" s="66">
        <v>43465</v>
      </c>
      <c r="S76" s="5" t="s">
        <v>1278</v>
      </c>
      <c r="T76" s="48">
        <v>0</v>
      </c>
      <c r="U76" s="48"/>
      <c r="V76" s="48"/>
      <c r="W76" s="48"/>
      <c r="X76" s="48">
        <v>0</v>
      </c>
      <c r="Y76" s="48">
        <v>0</v>
      </c>
      <c r="Z76" s="48">
        <v>0</v>
      </c>
      <c r="AA76" s="48">
        <v>0</v>
      </c>
    </row>
    <row r="77" spans="1:27" x14ac:dyDescent="0.25">
      <c r="A77" s="5" t="s">
        <v>1281</v>
      </c>
      <c r="B77" s="48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66">
        <v>44196</v>
      </c>
      <c r="O77" s="5"/>
      <c r="P77" s="5"/>
      <c r="Q77" s="5"/>
      <c r="R77" s="66">
        <v>43465</v>
      </c>
      <c r="S77" s="5" t="s">
        <v>1280</v>
      </c>
      <c r="T77" s="48">
        <v>0</v>
      </c>
      <c r="U77" s="48"/>
      <c r="V77" s="48"/>
      <c r="W77" s="48"/>
      <c r="X77" s="48">
        <v>0</v>
      </c>
      <c r="Y77" s="48">
        <v>0</v>
      </c>
      <c r="Z77" s="48">
        <v>0</v>
      </c>
      <c r="AA77" s="48">
        <v>0</v>
      </c>
    </row>
    <row r="78" spans="1:27" x14ac:dyDescent="0.25">
      <c r="A78" s="5" t="s">
        <v>1283</v>
      </c>
      <c r="B78" s="48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66">
        <v>44196</v>
      </c>
      <c r="O78" s="5"/>
      <c r="P78" s="5"/>
      <c r="Q78" s="5"/>
      <c r="R78" s="66">
        <v>43465</v>
      </c>
      <c r="S78" s="5" t="s">
        <v>1282</v>
      </c>
      <c r="T78" s="48">
        <v>0</v>
      </c>
      <c r="U78" s="48"/>
      <c r="V78" s="48"/>
      <c r="W78" s="48"/>
      <c r="X78" s="48">
        <v>0</v>
      </c>
      <c r="Y78" s="48">
        <v>0</v>
      </c>
      <c r="Z78" s="48">
        <v>0</v>
      </c>
      <c r="AA78" s="48">
        <v>0</v>
      </c>
    </row>
    <row r="79" spans="1:27" x14ac:dyDescent="0.25">
      <c r="A79" s="5" t="s">
        <v>1285</v>
      </c>
      <c r="B79" s="48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66">
        <v>44196</v>
      </c>
      <c r="O79" s="5"/>
      <c r="P79" s="5"/>
      <c r="Q79" s="5"/>
      <c r="R79" s="66">
        <v>43465</v>
      </c>
      <c r="S79" s="5" t="s">
        <v>1284</v>
      </c>
      <c r="T79" s="48">
        <v>0</v>
      </c>
      <c r="U79" s="48"/>
      <c r="V79" s="48"/>
      <c r="W79" s="48"/>
      <c r="X79" s="48">
        <v>0</v>
      </c>
      <c r="Y79" s="48">
        <v>0</v>
      </c>
      <c r="Z79" s="48">
        <v>0</v>
      </c>
      <c r="AA79" s="48">
        <v>0</v>
      </c>
    </row>
    <row r="80" spans="1:27" x14ac:dyDescent="0.25">
      <c r="A80" s="5" t="s">
        <v>1287</v>
      </c>
      <c r="B80" s="48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66">
        <v>44196</v>
      </c>
      <c r="O80" s="5"/>
      <c r="P80" s="5"/>
      <c r="Q80" s="5"/>
      <c r="R80" s="66">
        <v>43465</v>
      </c>
      <c r="S80" s="5" t="s">
        <v>1286</v>
      </c>
      <c r="T80" s="48">
        <v>0</v>
      </c>
      <c r="U80" s="48"/>
      <c r="V80" s="48"/>
      <c r="W80" s="48"/>
      <c r="X80" s="48">
        <v>0</v>
      </c>
      <c r="Y80" s="48">
        <v>0</v>
      </c>
      <c r="Z80" s="48">
        <v>0</v>
      </c>
      <c r="AA80" s="48">
        <v>0</v>
      </c>
    </row>
    <row r="81" spans="1:27" x14ac:dyDescent="0.25">
      <c r="A81" s="5" t="s">
        <v>1289</v>
      </c>
      <c r="B81" s="48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66">
        <v>44196</v>
      </c>
      <c r="O81" s="5"/>
      <c r="P81" s="5"/>
      <c r="Q81" s="5"/>
      <c r="R81" s="66">
        <v>43465</v>
      </c>
      <c r="S81" s="5" t="s">
        <v>1288</v>
      </c>
      <c r="T81" s="48">
        <v>0</v>
      </c>
      <c r="U81" s="48"/>
      <c r="V81" s="48"/>
      <c r="W81" s="48"/>
      <c r="X81" s="48">
        <v>0</v>
      </c>
      <c r="Y81" s="48">
        <v>0</v>
      </c>
      <c r="Z81" s="48">
        <v>0</v>
      </c>
      <c r="AA81" s="48">
        <v>0</v>
      </c>
    </row>
    <row r="82" spans="1:27" x14ac:dyDescent="0.25">
      <c r="A82" s="5" t="s">
        <v>1291</v>
      </c>
      <c r="B82" s="48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66">
        <v>44196</v>
      </c>
      <c r="O82" s="5"/>
      <c r="P82" s="5"/>
      <c r="Q82" s="5"/>
      <c r="R82" s="66">
        <v>43465</v>
      </c>
      <c r="S82" s="5" t="s">
        <v>1290</v>
      </c>
      <c r="T82" s="48">
        <v>0</v>
      </c>
      <c r="U82" s="48"/>
      <c r="V82" s="48"/>
      <c r="W82" s="48"/>
      <c r="X82" s="48">
        <v>0</v>
      </c>
      <c r="Y82" s="48">
        <v>0</v>
      </c>
      <c r="Z82" s="48">
        <v>0</v>
      </c>
      <c r="AA82" s="48">
        <v>0</v>
      </c>
    </row>
    <row r="83" spans="1:27" x14ac:dyDescent="0.25">
      <c r="A83" s="5" t="s">
        <v>1293</v>
      </c>
      <c r="B83" s="48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66">
        <v>44196</v>
      </c>
      <c r="O83" s="5"/>
      <c r="P83" s="5"/>
      <c r="Q83" s="5"/>
      <c r="R83" s="66">
        <v>43465</v>
      </c>
      <c r="S83" s="5" t="s">
        <v>1292</v>
      </c>
      <c r="T83" s="48">
        <v>0</v>
      </c>
      <c r="U83" s="48"/>
      <c r="V83" s="48"/>
      <c r="W83" s="48"/>
      <c r="X83" s="48">
        <v>0</v>
      </c>
      <c r="Y83" s="48">
        <v>0</v>
      </c>
      <c r="Z83" s="48">
        <v>0</v>
      </c>
      <c r="AA83" s="48">
        <v>0</v>
      </c>
    </row>
    <row r="84" spans="1:27" x14ac:dyDescent="0.25">
      <c r="A84" s="5" t="s">
        <v>1295</v>
      </c>
      <c r="B84" s="48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66">
        <v>44196</v>
      </c>
      <c r="O84" s="5"/>
      <c r="P84" s="5"/>
      <c r="Q84" s="5"/>
      <c r="R84" s="66">
        <v>43465</v>
      </c>
      <c r="S84" s="5" t="s">
        <v>1294</v>
      </c>
      <c r="T84" s="48">
        <v>0</v>
      </c>
      <c r="U84" s="48"/>
      <c r="V84" s="48"/>
      <c r="W84" s="48"/>
      <c r="X84" s="48">
        <v>0</v>
      </c>
      <c r="Y84" s="48">
        <v>0</v>
      </c>
      <c r="Z84" s="48">
        <v>0</v>
      </c>
      <c r="AA84" s="48">
        <v>0</v>
      </c>
    </row>
    <row r="85" spans="1:27" x14ac:dyDescent="0.25">
      <c r="A85" s="5" t="s">
        <v>1297</v>
      </c>
      <c r="B85" s="48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66">
        <v>44196</v>
      </c>
      <c r="O85" s="5"/>
      <c r="P85" s="5"/>
      <c r="Q85" s="5"/>
      <c r="R85" s="66">
        <v>43465</v>
      </c>
      <c r="S85" s="5" t="s">
        <v>1296</v>
      </c>
      <c r="T85" s="48">
        <v>0</v>
      </c>
      <c r="U85" s="48"/>
      <c r="V85" s="48"/>
      <c r="W85" s="48"/>
      <c r="X85" s="48">
        <v>0</v>
      </c>
      <c r="Y85" s="48">
        <v>0</v>
      </c>
      <c r="Z85" s="48">
        <v>0</v>
      </c>
      <c r="AA85" s="48">
        <v>0</v>
      </c>
    </row>
    <row r="86" spans="1:27" x14ac:dyDescent="0.25">
      <c r="A86" s="5" t="s">
        <v>1299</v>
      </c>
      <c r="B86" s="48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66">
        <v>44196</v>
      </c>
      <c r="O86" s="5"/>
      <c r="P86" s="5"/>
      <c r="Q86" s="5"/>
      <c r="R86" s="66">
        <v>43465</v>
      </c>
      <c r="S86" s="5" t="s">
        <v>1298</v>
      </c>
      <c r="T86" s="48">
        <v>0</v>
      </c>
      <c r="U86" s="48"/>
      <c r="V86" s="48"/>
      <c r="W86" s="48"/>
      <c r="X86" s="48">
        <v>0</v>
      </c>
      <c r="Y86" s="48">
        <v>0</v>
      </c>
      <c r="Z86" s="48">
        <v>0</v>
      </c>
      <c r="AA86" s="48">
        <v>0</v>
      </c>
    </row>
    <row r="87" spans="1:27" x14ac:dyDescent="0.25">
      <c r="A87" s="5" t="s">
        <v>1301</v>
      </c>
      <c r="B87" s="48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66">
        <v>44196</v>
      </c>
      <c r="O87" s="5"/>
      <c r="P87" s="5"/>
      <c r="Q87" s="5"/>
      <c r="R87" s="66">
        <v>43465</v>
      </c>
      <c r="S87" s="5" t="s">
        <v>1300</v>
      </c>
      <c r="T87" s="48">
        <v>0</v>
      </c>
      <c r="U87" s="48"/>
      <c r="V87" s="48"/>
      <c r="W87" s="48"/>
      <c r="X87" s="48">
        <v>0</v>
      </c>
      <c r="Y87" s="48">
        <v>0</v>
      </c>
      <c r="Z87" s="48">
        <v>0</v>
      </c>
      <c r="AA87" s="48">
        <v>0</v>
      </c>
    </row>
    <row r="88" spans="1:27" x14ac:dyDescent="0.25">
      <c r="A88" s="5" t="s">
        <v>1303</v>
      </c>
      <c r="B88" s="48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66">
        <v>44196</v>
      </c>
      <c r="O88" s="5"/>
      <c r="P88" s="5"/>
      <c r="Q88" s="5"/>
      <c r="R88" s="66">
        <v>43465</v>
      </c>
      <c r="S88" s="5" t="s">
        <v>1302</v>
      </c>
      <c r="T88" s="48">
        <v>0</v>
      </c>
      <c r="U88" s="48"/>
      <c r="V88" s="48"/>
      <c r="W88" s="48"/>
      <c r="X88" s="48">
        <v>0</v>
      </c>
      <c r="Y88" s="48">
        <v>0</v>
      </c>
      <c r="Z88" s="48">
        <v>0</v>
      </c>
      <c r="AA88" s="48">
        <v>0</v>
      </c>
    </row>
    <row r="89" spans="1:27" x14ac:dyDescent="0.25">
      <c r="A89" s="5" t="s">
        <v>1305</v>
      </c>
      <c r="B89" s="48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66">
        <v>44196</v>
      </c>
      <c r="O89" s="5"/>
      <c r="P89" s="5"/>
      <c r="Q89" s="5"/>
      <c r="R89" s="66">
        <v>43465</v>
      </c>
      <c r="S89" s="5" t="s">
        <v>1304</v>
      </c>
      <c r="T89" s="48">
        <v>0</v>
      </c>
      <c r="U89" s="48"/>
      <c r="V89" s="48"/>
      <c r="W89" s="48"/>
      <c r="X89" s="48">
        <v>0</v>
      </c>
      <c r="Y89" s="48">
        <v>0</v>
      </c>
      <c r="Z89" s="48">
        <v>0</v>
      </c>
      <c r="AA89" s="48">
        <v>0</v>
      </c>
    </row>
    <row r="90" spans="1:27" x14ac:dyDescent="0.25">
      <c r="A90" s="5" t="s">
        <v>1307</v>
      </c>
      <c r="B90" s="4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66">
        <v>44196</v>
      </c>
      <c r="O90" s="5"/>
      <c r="P90" s="5"/>
      <c r="Q90" s="5"/>
      <c r="R90" s="66">
        <v>43465</v>
      </c>
      <c r="S90" s="5" t="s">
        <v>1306</v>
      </c>
      <c r="T90" s="48">
        <v>0</v>
      </c>
      <c r="U90" s="48"/>
      <c r="V90" s="48"/>
      <c r="W90" s="48"/>
      <c r="X90" s="48">
        <v>0</v>
      </c>
      <c r="Y90" s="48">
        <v>0</v>
      </c>
      <c r="Z90" s="48">
        <v>0</v>
      </c>
      <c r="AA90" s="48">
        <v>0</v>
      </c>
    </row>
    <row r="91" spans="1:27" x14ac:dyDescent="0.25">
      <c r="A91" s="5" t="s">
        <v>1309</v>
      </c>
      <c r="B91" s="48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66">
        <v>44196</v>
      </c>
      <c r="O91" s="5"/>
      <c r="P91" s="5"/>
      <c r="Q91" s="5"/>
      <c r="R91" s="66">
        <v>43465</v>
      </c>
      <c r="S91" s="5" t="s">
        <v>1308</v>
      </c>
      <c r="T91" s="48">
        <v>0</v>
      </c>
      <c r="U91" s="48"/>
      <c r="V91" s="48"/>
      <c r="W91" s="48"/>
      <c r="X91" s="48">
        <v>0</v>
      </c>
      <c r="Y91" s="48">
        <v>0</v>
      </c>
      <c r="Z91" s="48">
        <v>0</v>
      </c>
      <c r="AA91" s="48">
        <v>0</v>
      </c>
    </row>
    <row r="92" spans="1:27" x14ac:dyDescent="0.25">
      <c r="A92" s="5" t="s">
        <v>1311</v>
      </c>
      <c r="B92" s="48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66">
        <v>44196</v>
      </c>
      <c r="O92" s="5"/>
      <c r="P92" s="5"/>
      <c r="Q92" s="5"/>
      <c r="R92" s="66">
        <v>43465</v>
      </c>
      <c r="S92" s="5" t="s">
        <v>1310</v>
      </c>
      <c r="T92" s="48">
        <v>0</v>
      </c>
      <c r="U92" s="48"/>
      <c r="V92" s="48"/>
      <c r="W92" s="48"/>
      <c r="X92" s="48">
        <v>0</v>
      </c>
      <c r="Y92" s="48">
        <v>0</v>
      </c>
      <c r="Z92" s="48">
        <v>0</v>
      </c>
      <c r="AA92" s="48">
        <v>0</v>
      </c>
    </row>
    <row r="93" spans="1:27" x14ac:dyDescent="0.25">
      <c r="A93" s="5" t="s">
        <v>1313</v>
      </c>
      <c r="B93" s="48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66">
        <v>44196</v>
      </c>
      <c r="O93" s="5"/>
      <c r="P93" s="5"/>
      <c r="Q93" s="5"/>
      <c r="R93" s="66">
        <v>43465</v>
      </c>
      <c r="S93" s="5" t="s">
        <v>1312</v>
      </c>
      <c r="T93" s="48">
        <v>0</v>
      </c>
      <c r="U93" s="48"/>
      <c r="V93" s="48"/>
      <c r="W93" s="48"/>
      <c r="X93" s="48">
        <v>0</v>
      </c>
      <c r="Y93" s="48">
        <v>0</v>
      </c>
      <c r="Z93" s="48">
        <v>0</v>
      </c>
      <c r="AA93" s="48">
        <v>0</v>
      </c>
    </row>
    <row r="94" spans="1:27" x14ac:dyDescent="0.25">
      <c r="A94" s="5" t="s">
        <v>1315</v>
      </c>
      <c r="B94" s="48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66">
        <v>44196</v>
      </c>
      <c r="O94" s="5"/>
      <c r="P94" s="5"/>
      <c r="Q94" s="5"/>
      <c r="R94" s="66">
        <v>43465</v>
      </c>
      <c r="S94" s="5" t="s">
        <v>1314</v>
      </c>
      <c r="T94" s="48">
        <v>0</v>
      </c>
      <c r="U94" s="48"/>
      <c r="V94" s="48"/>
      <c r="W94" s="48"/>
      <c r="X94" s="48">
        <v>0</v>
      </c>
      <c r="Y94" s="48">
        <v>0</v>
      </c>
      <c r="Z94" s="48">
        <v>0</v>
      </c>
      <c r="AA94" s="48">
        <v>0</v>
      </c>
    </row>
    <row r="95" spans="1:27" x14ac:dyDescent="0.25">
      <c r="A95" s="5" t="s">
        <v>1317</v>
      </c>
      <c r="B95" s="48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66">
        <v>44196</v>
      </c>
      <c r="O95" s="5"/>
      <c r="P95" s="5"/>
      <c r="Q95" s="5"/>
      <c r="R95" s="66">
        <v>43465</v>
      </c>
      <c r="S95" s="5" t="s">
        <v>1316</v>
      </c>
      <c r="T95" s="48">
        <v>0</v>
      </c>
      <c r="U95" s="48"/>
      <c r="V95" s="48"/>
      <c r="W95" s="48"/>
      <c r="X95" s="48">
        <v>0</v>
      </c>
      <c r="Y95" s="48">
        <v>0</v>
      </c>
      <c r="Z95" s="48">
        <v>0</v>
      </c>
      <c r="AA95" s="48">
        <v>0</v>
      </c>
    </row>
    <row r="96" spans="1:27" x14ac:dyDescent="0.25">
      <c r="A96" s="5" t="s">
        <v>1319</v>
      </c>
      <c r="B96" s="8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66">
        <v>44196</v>
      </c>
      <c r="O96" s="5"/>
      <c r="P96" s="5"/>
      <c r="Q96" s="5"/>
      <c r="R96" s="66">
        <v>43465</v>
      </c>
      <c r="S96" s="5" t="s">
        <v>1318</v>
      </c>
      <c r="T96" s="48">
        <v>0</v>
      </c>
      <c r="U96" s="84"/>
      <c r="V96" s="84"/>
      <c r="W96" s="84"/>
      <c r="X96" s="84">
        <v>0</v>
      </c>
      <c r="Y96" s="48">
        <v>0</v>
      </c>
      <c r="Z96" s="48">
        <v>0</v>
      </c>
      <c r="AA96" s="48">
        <v>0</v>
      </c>
    </row>
    <row r="97" spans="1:27" x14ac:dyDescent="0.25">
      <c r="A97" s="5" t="s">
        <v>1321</v>
      </c>
      <c r="B97" s="8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66">
        <v>44196</v>
      </c>
      <c r="O97" s="5"/>
      <c r="P97" s="5"/>
      <c r="Q97" s="5"/>
      <c r="R97" s="66">
        <v>43465</v>
      </c>
      <c r="S97" s="5" t="s">
        <v>1320</v>
      </c>
      <c r="T97" s="48">
        <v>0</v>
      </c>
      <c r="U97" s="84"/>
      <c r="V97" s="84"/>
      <c r="W97" s="84"/>
      <c r="X97" s="84">
        <v>0</v>
      </c>
      <c r="Y97" s="48">
        <v>0</v>
      </c>
      <c r="Z97" s="48">
        <v>0</v>
      </c>
      <c r="AA97" s="48">
        <v>0</v>
      </c>
    </row>
    <row r="98" spans="1:27" x14ac:dyDescent="0.25">
      <c r="A98" s="5" t="s">
        <v>1323</v>
      </c>
      <c r="B98" s="8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66">
        <v>44196</v>
      </c>
      <c r="O98" s="5"/>
      <c r="P98" s="5"/>
      <c r="Q98" s="5"/>
      <c r="R98" s="66">
        <v>43465</v>
      </c>
      <c r="S98" s="5" t="s">
        <v>1322</v>
      </c>
      <c r="T98" s="48">
        <v>0</v>
      </c>
      <c r="U98" s="84"/>
      <c r="V98" s="84"/>
      <c r="W98" s="84"/>
      <c r="X98" s="84">
        <v>0</v>
      </c>
      <c r="Y98" s="48">
        <v>0</v>
      </c>
      <c r="Z98" s="48">
        <v>0</v>
      </c>
      <c r="AA98" s="48">
        <v>0</v>
      </c>
    </row>
    <row r="99" spans="1:27" x14ac:dyDescent="0.25">
      <c r="A99" s="5" t="s">
        <v>1325</v>
      </c>
      <c r="B99" s="8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66">
        <v>44196</v>
      </c>
      <c r="O99" s="5"/>
      <c r="P99" s="5"/>
      <c r="Q99" s="5"/>
      <c r="R99" s="66">
        <v>43465</v>
      </c>
      <c r="S99" s="5" t="s">
        <v>1324</v>
      </c>
      <c r="T99" s="48">
        <v>0</v>
      </c>
      <c r="U99" s="84"/>
      <c r="V99" s="84"/>
      <c r="W99" s="84"/>
      <c r="X99" s="84">
        <v>0</v>
      </c>
      <c r="Y99" s="48">
        <v>0</v>
      </c>
      <c r="Z99" s="48">
        <v>0</v>
      </c>
      <c r="AA99" s="48">
        <v>0</v>
      </c>
    </row>
    <row r="100" spans="1:27" x14ac:dyDescent="0.25">
      <c r="A100" s="5" t="s">
        <v>1327</v>
      </c>
      <c r="B100" s="48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66">
        <v>44196</v>
      </c>
      <c r="O100" s="5"/>
      <c r="P100" s="5"/>
      <c r="Q100" s="5"/>
      <c r="R100" s="66">
        <v>43465</v>
      </c>
      <c r="S100" s="5" t="s">
        <v>1326</v>
      </c>
      <c r="T100" s="48">
        <v>0</v>
      </c>
      <c r="U100" s="48"/>
      <c r="V100" s="48"/>
      <c r="W100" s="48"/>
      <c r="X100" s="48">
        <v>0</v>
      </c>
      <c r="Y100" s="48">
        <v>0</v>
      </c>
      <c r="Z100" s="48">
        <v>0</v>
      </c>
      <c r="AA100" s="48">
        <v>0</v>
      </c>
    </row>
    <row r="101" spans="1:27" x14ac:dyDescent="0.25">
      <c r="A101" s="5" t="s">
        <v>1329</v>
      </c>
      <c r="B101" s="48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66">
        <v>44196</v>
      </c>
      <c r="O101" s="5"/>
      <c r="P101" s="5"/>
      <c r="Q101" s="5"/>
      <c r="R101" s="66">
        <v>43465</v>
      </c>
      <c r="S101" s="5" t="s">
        <v>1328</v>
      </c>
      <c r="T101" s="48">
        <v>0</v>
      </c>
      <c r="U101" s="48"/>
      <c r="V101" s="48"/>
      <c r="W101" s="48"/>
      <c r="X101" s="48">
        <v>0</v>
      </c>
      <c r="Y101" s="48">
        <v>0</v>
      </c>
      <c r="Z101" s="48">
        <v>0</v>
      </c>
      <c r="AA101" s="48">
        <v>0</v>
      </c>
    </row>
    <row r="102" spans="1:27" x14ac:dyDescent="0.25">
      <c r="A102" s="5" t="s">
        <v>1331</v>
      </c>
      <c r="B102" s="48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66">
        <v>44196</v>
      </c>
      <c r="O102" s="5"/>
      <c r="P102" s="5"/>
      <c r="Q102" s="5"/>
      <c r="R102" s="66">
        <v>43465</v>
      </c>
      <c r="S102" s="5" t="s">
        <v>1330</v>
      </c>
      <c r="T102" s="48">
        <v>0</v>
      </c>
      <c r="U102" s="48"/>
      <c r="V102" s="48"/>
      <c r="W102" s="48"/>
      <c r="X102" s="48">
        <v>0</v>
      </c>
      <c r="Y102" s="48">
        <v>0</v>
      </c>
      <c r="Z102" s="48">
        <v>0</v>
      </c>
      <c r="AA102" s="48">
        <v>0</v>
      </c>
    </row>
    <row r="103" spans="1:27" x14ac:dyDescent="0.25">
      <c r="A103" s="5" t="s">
        <v>1333</v>
      </c>
      <c r="B103" s="48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66">
        <v>44196</v>
      </c>
      <c r="O103" s="5"/>
      <c r="P103" s="5"/>
      <c r="Q103" s="5"/>
      <c r="R103" s="66">
        <v>43465</v>
      </c>
      <c r="S103" s="5" t="s">
        <v>1332</v>
      </c>
      <c r="T103" s="48">
        <v>0</v>
      </c>
      <c r="U103" s="48"/>
      <c r="V103" s="48"/>
      <c r="W103" s="48"/>
      <c r="X103" s="48">
        <v>0</v>
      </c>
      <c r="Y103" s="48">
        <v>0</v>
      </c>
      <c r="Z103" s="48">
        <v>0</v>
      </c>
      <c r="AA103" s="48">
        <v>0</v>
      </c>
    </row>
    <row r="104" spans="1:27" x14ac:dyDescent="0.25">
      <c r="A104" s="5" t="s">
        <v>1335</v>
      </c>
      <c r="B104" s="48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66">
        <v>44196</v>
      </c>
      <c r="O104" s="5"/>
      <c r="P104" s="5"/>
      <c r="Q104" s="5"/>
      <c r="R104" s="66">
        <v>43465</v>
      </c>
      <c r="S104" s="5" t="s">
        <v>1334</v>
      </c>
      <c r="T104" s="48">
        <v>0</v>
      </c>
      <c r="U104" s="48"/>
      <c r="V104" s="48"/>
      <c r="W104" s="48"/>
      <c r="X104" s="48">
        <v>0</v>
      </c>
      <c r="Y104" s="48">
        <v>0</v>
      </c>
      <c r="Z104" s="48">
        <v>0</v>
      </c>
      <c r="AA104" s="48">
        <v>0</v>
      </c>
    </row>
    <row r="105" spans="1:27" x14ac:dyDescent="0.25">
      <c r="A105" s="5" t="s">
        <v>1337</v>
      </c>
      <c r="B105" s="48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66">
        <v>44196</v>
      </c>
      <c r="O105" s="5"/>
      <c r="P105" s="5"/>
      <c r="Q105" s="5"/>
      <c r="R105" s="66">
        <v>43465</v>
      </c>
      <c r="S105" s="5" t="s">
        <v>1336</v>
      </c>
      <c r="T105" s="48">
        <v>0</v>
      </c>
      <c r="U105" s="48"/>
      <c r="V105" s="48"/>
      <c r="W105" s="48"/>
      <c r="X105" s="48">
        <v>0</v>
      </c>
      <c r="Y105" s="48">
        <v>0</v>
      </c>
      <c r="Z105" s="48">
        <v>0</v>
      </c>
      <c r="AA105" s="48">
        <v>0</v>
      </c>
    </row>
    <row r="106" spans="1:27" x14ac:dyDescent="0.25">
      <c r="A106" s="5" t="s">
        <v>1339</v>
      </c>
      <c r="B106" s="48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66">
        <v>44196</v>
      </c>
      <c r="O106" s="5"/>
      <c r="P106" s="5"/>
      <c r="Q106" s="5"/>
      <c r="R106" s="66">
        <v>43465</v>
      </c>
      <c r="S106" s="5" t="s">
        <v>1338</v>
      </c>
      <c r="T106" s="48">
        <v>0</v>
      </c>
      <c r="U106" s="48"/>
      <c r="V106" s="48"/>
      <c r="W106" s="48"/>
      <c r="X106" s="48">
        <v>0</v>
      </c>
      <c r="Y106" s="48">
        <v>0</v>
      </c>
      <c r="Z106" s="48">
        <v>0</v>
      </c>
      <c r="AA106" s="48">
        <v>0</v>
      </c>
    </row>
    <row r="107" spans="1:27" x14ac:dyDescent="0.25">
      <c r="A107" s="5" t="s">
        <v>1341</v>
      </c>
      <c r="B107" s="48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66">
        <v>44196</v>
      </c>
      <c r="O107" s="5"/>
      <c r="P107" s="5"/>
      <c r="Q107" s="5"/>
      <c r="R107" s="66">
        <v>43465</v>
      </c>
      <c r="S107" s="5" t="s">
        <v>1340</v>
      </c>
      <c r="T107" s="48">
        <v>0</v>
      </c>
      <c r="U107" s="48"/>
      <c r="V107" s="48"/>
      <c r="W107" s="48"/>
      <c r="X107" s="48">
        <v>0</v>
      </c>
      <c r="Y107" s="48">
        <v>0</v>
      </c>
      <c r="Z107" s="48">
        <v>0</v>
      </c>
      <c r="AA107" s="48">
        <v>0</v>
      </c>
    </row>
    <row r="108" spans="1:27" x14ac:dyDescent="0.25">
      <c r="A108" s="5" t="s">
        <v>1343</v>
      </c>
      <c r="B108" s="48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6">
        <v>44196</v>
      </c>
      <c r="O108" s="5"/>
      <c r="P108" s="5"/>
      <c r="Q108" s="5"/>
      <c r="R108" s="66">
        <v>43465</v>
      </c>
      <c r="S108" s="5" t="s">
        <v>1342</v>
      </c>
      <c r="T108" s="48">
        <v>0</v>
      </c>
      <c r="U108" s="48"/>
      <c r="V108" s="48"/>
      <c r="W108" s="48"/>
      <c r="X108" s="48">
        <v>0</v>
      </c>
      <c r="Y108" s="48">
        <v>0</v>
      </c>
      <c r="Z108" s="48">
        <v>0</v>
      </c>
      <c r="AA108" s="48">
        <v>0</v>
      </c>
    </row>
    <row r="109" spans="1:27" x14ac:dyDescent="0.25">
      <c r="A109" s="5" t="s">
        <v>1345</v>
      </c>
      <c r="B109" s="48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66">
        <v>44196</v>
      </c>
      <c r="O109" s="5"/>
      <c r="P109" s="5"/>
      <c r="Q109" s="5"/>
      <c r="R109" s="66">
        <v>43465</v>
      </c>
      <c r="S109" s="5" t="s">
        <v>1344</v>
      </c>
      <c r="T109" s="48">
        <v>0</v>
      </c>
      <c r="U109" s="48"/>
      <c r="V109" s="48"/>
      <c r="W109" s="48"/>
      <c r="X109" s="48">
        <v>0</v>
      </c>
      <c r="Y109" s="48">
        <v>0</v>
      </c>
      <c r="Z109" s="48">
        <v>0</v>
      </c>
      <c r="AA109" s="48">
        <v>0</v>
      </c>
    </row>
    <row r="110" spans="1:27" x14ac:dyDescent="0.25">
      <c r="A110" s="5" t="s">
        <v>1347</v>
      </c>
      <c r="B110" s="48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66">
        <v>44196</v>
      </c>
      <c r="O110" s="5"/>
      <c r="P110" s="5"/>
      <c r="Q110" s="5"/>
      <c r="R110" s="66">
        <v>43465</v>
      </c>
      <c r="S110" s="5" t="s">
        <v>1346</v>
      </c>
      <c r="T110" s="48">
        <v>0</v>
      </c>
      <c r="U110" s="48"/>
      <c r="V110" s="48"/>
      <c r="W110" s="48"/>
      <c r="X110" s="48">
        <v>0</v>
      </c>
      <c r="Y110" s="48">
        <v>0</v>
      </c>
      <c r="Z110" s="48">
        <v>0</v>
      </c>
      <c r="AA110" s="48">
        <v>0</v>
      </c>
    </row>
    <row r="111" spans="1:27" x14ac:dyDescent="0.25">
      <c r="A111" s="5" t="s">
        <v>1349</v>
      </c>
      <c r="B111" s="48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6">
        <v>44196</v>
      </c>
      <c r="O111" s="5"/>
      <c r="P111" s="5"/>
      <c r="Q111" s="5"/>
      <c r="R111" s="66">
        <v>43465</v>
      </c>
      <c r="S111" s="5" t="s">
        <v>1348</v>
      </c>
      <c r="T111" s="48">
        <v>0</v>
      </c>
      <c r="U111" s="48"/>
      <c r="V111" s="48"/>
      <c r="W111" s="48"/>
      <c r="X111" s="48">
        <v>0</v>
      </c>
      <c r="Y111" s="48">
        <v>0</v>
      </c>
      <c r="Z111" s="48">
        <v>0</v>
      </c>
      <c r="AA111" s="48">
        <v>0</v>
      </c>
    </row>
    <row r="112" spans="1:27" x14ac:dyDescent="0.25">
      <c r="A112" s="5" t="s">
        <v>1351</v>
      </c>
      <c r="B112" s="4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66">
        <v>44196</v>
      </c>
      <c r="O112" s="5"/>
      <c r="P112" s="5"/>
      <c r="Q112" s="5"/>
      <c r="R112" s="66">
        <v>43465</v>
      </c>
      <c r="S112" s="5" t="s">
        <v>1350</v>
      </c>
      <c r="T112" s="48">
        <v>0</v>
      </c>
      <c r="U112" s="48"/>
      <c r="V112" s="48"/>
      <c r="W112" s="48"/>
      <c r="X112" s="48">
        <v>0</v>
      </c>
      <c r="Y112" s="48">
        <v>0</v>
      </c>
      <c r="Z112" s="48">
        <v>0</v>
      </c>
      <c r="AA112" s="48">
        <v>0</v>
      </c>
    </row>
    <row r="113" spans="1:27" x14ac:dyDescent="0.25">
      <c r="A113" s="5" t="s">
        <v>1353</v>
      </c>
      <c r="B113" s="48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66">
        <v>44196</v>
      </c>
      <c r="O113" s="5"/>
      <c r="P113" s="5"/>
      <c r="Q113" s="5"/>
      <c r="R113" s="66">
        <v>43465</v>
      </c>
      <c r="S113" s="5" t="s">
        <v>1352</v>
      </c>
      <c r="T113" s="48">
        <v>0</v>
      </c>
      <c r="U113" s="48"/>
      <c r="V113" s="48"/>
      <c r="W113" s="48"/>
      <c r="X113" s="48">
        <v>0</v>
      </c>
      <c r="Y113" s="48">
        <v>0</v>
      </c>
      <c r="Z113" s="48">
        <v>0</v>
      </c>
      <c r="AA113" s="48">
        <v>0</v>
      </c>
    </row>
    <row r="114" spans="1:27" x14ac:dyDescent="0.25">
      <c r="A114" s="5" t="s">
        <v>1355</v>
      </c>
      <c r="B114" s="48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66">
        <v>44196</v>
      </c>
      <c r="O114" s="5"/>
      <c r="P114" s="5"/>
      <c r="Q114" s="5"/>
      <c r="R114" s="66">
        <v>43465</v>
      </c>
      <c r="S114" s="5" t="s">
        <v>1354</v>
      </c>
      <c r="T114" s="48">
        <v>0</v>
      </c>
      <c r="U114" s="48"/>
      <c r="V114" s="48"/>
      <c r="W114" s="48"/>
      <c r="X114" s="48">
        <v>0</v>
      </c>
      <c r="Y114" s="48">
        <v>0</v>
      </c>
      <c r="Z114" s="48">
        <v>0</v>
      </c>
      <c r="AA114" s="48">
        <v>0</v>
      </c>
    </row>
    <row r="115" spans="1:27" x14ac:dyDescent="0.25">
      <c r="A115" s="5" t="s">
        <v>1357</v>
      </c>
      <c r="B115" s="48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66">
        <v>44196</v>
      </c>
      <c r="O115" s="5"/>
      <c r="P115" s="5"/>
      <c r="Q115" s="5"/>
      <c r="R115" s="66">
        <v>43465</v>
      </c>
      <c r="S115" s="5" t="s">
        <v>1356</v>
      </c>
      <c r="T115" s="48">
        <v>0</v>
      </c>
      <c r="U115" s="48"/>
      <c r="V115" s="48"/>
      <c r="W115" s="48"/>
      <c r="X115" s="48">
        <v>0</v>
      </c>
      <c r="Y115" s="48">
        <v>0</v>
      </c>
      <c r="Z115" s="48">
        <v>0</v>
      </c>
      <c r="AA115" s="48">
        <v>0</v>
      </c>
    </row>
    <row r="116" spans="1:27" x14ac:dyDescent="0.25">
      <c r="A116" s="5" t="s">
        <v>1359</v>
      </c>
      <c r="B116" s="48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66">
        <v>44196</v>
      </c>
      <c r="O116" s="5"/>
      <c r="P116" s="5"/>
      <c r="Q116" s="5"/>
      <c r="R116" s="66">
        <v>43465</v>
      </c>
      <c r="S116" s="5" t="s">
        <v>1358</v>
      </c>
      <c r="T116" s="48">
        <v>0</v>
      </c>
      <c r="U116" s="48"/>
      <c r="V116" s="48"/>
      <c r="W116" s="48"/>
      <c r="X116" s="48">
        <v>0</v>
      </c>
      <c r="Y116" s="48">
        <v>0</v>
      </c>
      <c r="Z116" s="48">
        <v>0</v>
      </c>
      <c r="AA116" s="48">
        <v>0</v>
      </c>
    </row>
    <row r="117" spans="1:27" x14ac:dyDescent="0.25">
      <c r="A117" s="5" t="s">
        <v>1361</v>
      </c>
      <c r="B117" s="48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66">
        <v>44196</v>
      </c>
      <c r="O117" s="5"/>
      <c r="P117" s="5"/>
      <c r="Q117" s="5"/>
      <c r="R117" s="66">
        <v>43465</v>
      </c>
      <c r="S117" s="5" t="s">
        <v>1360</v>
      </c>
      <c r="T117" s="48">
        <v>0</v>
      </c>
      <c r="U117" s="48"/>
      <c r="V117" s="48"/>
      <c r="W117" s="48"/>
      <c r="X117" s="48">
        <v>0</v>
      </c>
      <c r="Y117" s="48">
        <v>0</v>
      </c>
      <c r="Z117" s="48">
        <v>0</v>
      </c>
      <c r="AA117" s="48">
        <v>0</v>
      </c>
    </row>
    <row r="118" spans="1:27" x14ac:dyDescent="0.25">
      <c r="A118" s="5" t="s">
        <v>1363</v>
      </c>
      <c r="B118" s="48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66">
        <v>44196</v>
      </c>
      <c r="O118" s="5"/>
      <c r="P118" s="5"/>
      <c r="Q118" s="5"/>
      <c r="R118" s="66">
        <v>43465</v>
      </c>
      <c r="S118" s="5" t="s">
        <v>1362</v>
      </c>
      <c r="T118" s="48">
        <v>0</v>
      </c>
      <c r="U118" s="48"/>
      <c r="V118" s="48"/>
      <c r="W118" s="48"/>
      <c r="X118" s="48">
        <v>0</v>
      </c>
      <c r="Y118" s="48">
        <v>0</v>
      </c>
      <c r="Z118" s="48">
        <v>0</v>
      </c>
      <c r="AA118" s="48">
        <v>0</v>
      </c>
    </row>
    <row r="119" spans="1:27" x14ac:dyDescent="0.25">
      <c r="A119" s="5" t="s">
        <v>1365</v>
      </c>
      <c r="B119" s="48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66">
        <v>44196</v>
      </c>
      <c r="O119" s="5"/>
      <c r="P119" s="5"/>
      <c r="Q119" s="5"/>
      <c r="R119" s="66">
        <v>43465</v>
      </c>
      <c r="S119" s="5" t="s">
        <v>1364</v>
      </c>
      <c r="T119" s="48">
        <v>0</v>
      </c>
      <c r="U119" s="48"/>
      <c r="V119" s="48"/>
      <c r="W119" s="48"/>
      <c r="X119" s="48">
        <v>0</v>
      </c>
      <c r="Y119" s="48">
        <v>0</v>
      </c>
      <c r="Z119" s="48">
        <v>0</v>
      </c>
      <c r="AA119" s="48">
        <v>0</v>
      </c>
    </row>
    <row r="120" spans="1:27" x14ac:dyDescent="0.25">
      <c r="A120" s="5" t="s">
        <v>1367</v>
      </c>
      <c r="B120" s="48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66">
        <v>44196</v>
      </c>
      <c r="O120" s="5"/>
      <c r="P120" s="5"/>
      <c r="Q120" s="5"/>
      <c r="R120" s="66">
        <v>43465</v>
      </c>
      <c r="S120" s="5" t="s">
        <v>1366</v>
      </c>
      <c r="T120" s="48">
        <v>0</v>
      </c>
      <c r="U120" s="48"/>
      <c r="V120" s="48"/>
      <c r="W120" s="48"/>
      <c r="X120" s="48">
        <v>0</v>
      </c>
      <c r="Y120" s="48">
        <v>0</v>
      </c>
      <c r="Z120" s="48">
        <v>0</v>
      </c>
      <c r="AA120" s="48">
        <v>0</v>
      </c>
    </row>
    <row r="121" spans="1:27" x14ac:dyDescent="0.25">
      <c r="A121" s="5" t="s">
        <v>1369</v>
      </c>
      <c r="B121" s="48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66">
        <v>44196</v>
      </c>
      <c r="O121" s="5"/>
      <c r="P121" s="5"/>
      <c r="Q121" s="5"/>
      <c r="R121" s="66">
        <v>43465</v>
      </c>
      <c r="S121" s="5" t="s">
        <v>1368</v>
      </c>
      <c r="T121" s="48">
        <v>0</v>
      </c>
      <c r="U121" s="48"/>
      <c r="V121" s="48"/>
      <c r="W121" s="48"/>
      <c r="X121" s="48">
        <v>0</v>
      </c>
      <c r="Y121" s="48">
        <v>0</v>
      </c>
      <c r="Z121" s="48">
        <v>0</v>
      </c>
      <c r="AA121" s="48">
        <v>0</v>
      </c>
    </row>
    <row r="122" spans="1:27" x14ac:dyDescent="0.25">
      <c r="A122" s="5" t="s">
        <v>1371</v>
      </c>
      <c r="B122" s="48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66">
        <v>44196</v>
      </c>
      <c r="O122" s="5"/>
      <c r="P122" s="5"/>
      <c r="Q122" s="5"/>
      <c r="R122" s="66">
        <v>43465</v>
      </c>
      <c r="S122" s="5" t="s">
        <v>1370</v>
      </c>
      <c r="T122" s="48">
        <v>0</v>
      </c>
      <c r="U122" s="48"/>
      <c r="V122" s="48"/>
      <c r="W122" s="48"/>
      <c r="X122" s="48">
        <v>0</v>
      </c>
      <c r="Y122" s="48">
        <v>0</v>
      </c>
      <c r="Z122" s="48">
        <v>0</v>
      </c>
      <c r="AA122" s="48">
        <v>0</v>
      </c>
    </row>
    <row r="123" spans="1:27" x14ac:dyDescent="0.25">
      <c r="A123" s="5" t="s">
        <v>1373</v>
      </c>
      <c r="B123" s="48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66">
        <v>44196</v>
      </c>
      <c r="O123" s="5"/>
      <c r="P123" s="5"/>
      <c r="Q123" s="5"/>
      <c r="R123" s="66">
        <v>43465</v>
      </c>
      <c r="S123" s="5" t="s">
        <v>1372</v>
      </c>
      <c r="T123" s="48">
        <v>0</v>
      </c>
      <c r="U123" s="48"/>
      <c r="V123" s="48"/>
      <c r="W123" s="48"/>
      <c r="X123" s="48">
        <v>0</v>
      </c>
      <c r="Y123" s="48">
        <v>0</v>
      </c>
      <c r="Z123" s="48">
        <v>0</v>
      </c>
      <c r="AA123" s="48">
        <v>0</v>
      </c>
    </row>
    <row r="124" spans="1:27" x14ac:dyDescent="0.25">
      <c r="A124" s="5" t="s">
        <v>1375</v>
      </c>
      <c r="B124" s="48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6">
        <v>44196</v>
      </c>
      <c r="O124" s="5"/>
      <c r="P124" s="5"/>
      <c r="Q124" s="5"/>
      <c r="R124" s="66">
        <v>43465</v>
      </c>
      <c r="S124" s="5" t="s">
        <v>1374</v>
      </c>
      <c r="T124" s="48">
        <v>0</v>
      </c>
      <c r="U124" s="48"/>
      <c r="V124" s="48"/>
      <c r="W124" s="48"/>
      <c r="X124" s="48">
        <v>0</v>
      </c>
      <c r="Y124" s="48">
        <v>0</v>
      </c>
      <c r="Z124" s="48">
        <v>0</v>
      </c>
      <c r="AA124" s="48">
        <v>0</v>
      </c>
    </row>
    <row r="125" spans="1:27" x14ac:dyDescent="0.25">
      <c r="A125" s="5" t="s">
        <v>1377</v>
      </c>
      <c r="B125" s="48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66">
        <v>44196</v>
      </c>
      <c r="O125" s="5"/>
      <c r="P125" s="5"/>
      <c r="Q125" s="5"/>
      <c r="R125" s="66">
        <v>43465</v>
      </c>
      <c r="S125" s="5" t="s">
        <v>1376</v>
      </c>
      <c r="T125" s="48">
        <v>0</v>
      </c>
      <c r="U125" s="48"/>
      <c r="V125" s="48"/>
      <c r="W125" s="48"/>
      <c r="X125" s="48">
        <v>0</v>
      </c>
      <c r="Y125" s="48">
        <v>0</v>
      </c>
      <c r="Z125" s="48">
        <v>0</v>
      </c>
      <c r="AA125" s="48">
        <v>0</v>
      </c>
    </row>
    <row r="126" spans="1:27" x14ac:dyDescent="0.25">
      <c r="A126" s="5" t="s">
        <v>1379</v>
      </c>
      <c r="B126" s="48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66">
        <v>44196</v>
      </c>
      <c r="O126" s="5"/>
      <c r="P126" s="5"/>
      <c r="Q126" s="5"/>
      <c r="R126" s="66">
        <v>43465</v>
      </c>
      <c r="S126" s="5" t="s">
        <v>1378</v>
      </c>
      <c r="T126" s="48">
        <v>0</v>
      </c>
      <c r="U126" s="48"/>
      <c r="V126" s="48"/>
      <c r="W126" s="48"/>
      <c r="X126" s="48">
        <v>0</v>
      </c>
      <c r="Y126" s="48">
        <v>0</v>
      </c>
      <c r="Z126" s="48">
        <v>0</v>
      </c>
      <c r="AA126" s="48">
        <v>0</v>
      </c>
    </row>
    <row r="127" spans="1:27" x14ac:dyDescent="0.25">
      <c r="A127" s="5" t="s">
        <v>1381</v>
      </c>
      <c r="B127" s="48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66">
        <v>44196</v>
      </c>
      <c r="O127" s="5"/>
      <c r="P127" s="5"/>
      <c r="Q127" s="5"/>
      <c r="R127" s="66">
        <v>43465</v>
      </c>
      <c r="S127" s="5" t="s">
        <v>1380</v>
      </c>
      <c r="T127" s="48">
        <v>0</v>
      </c>
      <c r="U127" s="48"/>
      <c r="V127" s="48"/>
      <c r="W127" s="48"/>
      <c r="X127" s="48">
        <v>0</v>
      </c>
      <c r="Y127" s="48">
        <v>0</v>
      </c>
      <c r="Z127" s="48">
        <v>0</v>
      </c>
      <c r="AA127" s="48">
        <v>0</v>
      </c>
    </row>
    <row r="128" spans="1:27" x14ac:dyDescent="0.25">
      <c r="A128" s="5" t="s">
        <v>1383</v>
      </c>
      <c r="B128" s="48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66">
        <v>44196</v>
      </c>
      <c r="O128" s="5"/>
      <c r="P128" s="5"/>
      <c r="Q128" s="5"/>
      <c r="R128" s="66">
        <v>43465</v>
      </c>
      <c r="S128" s="5" t="s">
        <v>1382</v>
      </c>
      <c r="T128" s="48">
        <v>0</v>
      </c>
      <c r="U128" s="48"/>
      <c r="V128" s="48"/>
      <c r="W128" s="48"/>
      <c r="X128" s="48">
        <v>0</v>
      </c>
      <c r="Y128" s="48">
        <v>0</v>
      </c>
      <c r="Z128" s="48">
        <v>0</v>
      </c>
      <c r="AA128" s="48">
        <v>0</v>
      </c>
    </row>
    <row r="129" spans="1:27" x14ac:dyDescent="0.25">
      <c r="A129" s="5" t="s">
        <v>1385</v>
      </c>
      <c r="B129" s="48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66">
        <v>44196</v>
      </c>
      <c r="O129" s="5"/>
      <c r="P129" s="5"/>
      <c r="Q129" s="5"/>
      <c r="R129" s="66">
        <v>43465</v>
      </c>
      <c r="S129" s="5" t="s">
        <v>1384</v>
      </c>
      <c r="T129" s="48">
        <v>0</v>
      </c>
      <c r="U129" s="48"/>
      <c r="V129" s="48"/>
      <c r="W129" s="48"/>
      <c r="X129" s="48">
        <v>0</v>
      </c>
      <c r="Y129" s="48">
        <v>0</v>
      </c>
      <c r="Z129" s="48">
        <v>0</v>
      </c>
      <c r="AA129" s="48">
        <v>0</v>
      </c>
    </row>
    <row r="130" spans="1:27" x14ac:dyDescent="0.25">
      <c r="A130" s="5" t="s">
        <v>1387</v>
      </c>
      <c r="B130" s="48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66">
        <v>44196</v>
      </c>
      <c r="O130" s="5"/>
      <c r="P130" s="5"/>
      <c r="Q130" s="5"/>
      <c r="R130" s="66">
        <v>43465</v>
      </c>
      <c r="S130" s="5" t="s">
        <v>1386</v>
      </c>
      <c r="T130" s="48">
        <v>0</v>
      </c>
      <c r="U130" s="48"/>
      <c r="V130" s="48"/>
      <c r="W130" s="48"/>
      <c r="X130" s="48">
        <v>0</v>
      </c>
      <c r="Y130" s="48">
        <v>0</v>
      </c>
      <c r="Z130" s="48">
        <v>0</v>
      </c>
      <c r="AA130" s="48">
        <v>0</v>
      </c>
    </row>
    <row r="131" spans="1:27" x14ac:dyDescent="0.25">
      <c r="A131" s="5" t="s">
        <v>1389</v>
      </c>
      <c r="B131" s="48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66">
        <v>44196</v>
      </c>
      <c r="O131" s="5"/>
      <c r="P131" s="5"/>
      <c r="Q131" s="5"/>
      <c r="R131" s="66">
        <v>43465</v>
      </c>
      <c r="S131" s="5" t="s">
        <v>1388</v>
      </c>
      <c r="T131" s="48">
        <v>0</v>
      </c>
      <c r="U131" s="48"/>
      <c r="V131" s="48"/>
      <c r="W131" s="48"/>
      <c r="X131" s="48">
        <v>0</v>
      </c>
      <c r="Y131" s="48">
        <v>0</v>
      </c>
      <c r="Z131" s="48">
        <v>0</v>
      </c>
      <c r="AA131" s="48">
        <v>0</v>
      </c>
    </row>
    <row r="132" spans="1:27" x14ac:dyDescent="0.25">
      <c r="A132" s="5" t="s">
        <v>1391</v>
      </c>
      <c r="B132" s="48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66">
        <v>44196</v>
      </c>
      <c r="O132" s="5"/>
      <c r="P132" s="5"/>
      <c r="Q132" s="5"/>
      <c r="R132" s="66">
        <v>43465</v>
      </c>
      <c r="S132" s="5" t="s">
        <v>1390</v>
      </c>
      <c r="T132" s="48">
        <v>0</v>
      </c>
      <c r="U132" s="48"/>
      <c r="V132" s="48"/>
      <c r="W132" s="48"/>
      <c r="X132" s="48">
        <v>0</v>
      </c>
      <c r="Y132" s="48">
        <v>0</v>
      </c>
      <c r="Z132" s="48">
        <v>0</v>
      </c>
      <c r="AA132" s="48">
        <v>0</v>
      </c>
    </row>
    <row r="133" spans="1:27" x14ac:dyDescent="0.25">
      <c r="A133" s="5" t="s">
        <v>1393</v>
      </c>
      <c r="B133" s="48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66">
        <v>44196</v>
      </c>
      <c r="O133" s="5"/>
      <c r="P133" s="5"/>
      <c r="Q133" s="5"/>
      <c r="R133" s="66">
        <v>43465</v>
      </c>
      <c r="S133" s="5" t="s">
        <v>1392</v>
      </c>
      <c r="T133" s="48">
        <v>0</v>
      </c>
      <c r="U133" s="48"/>
      <c r="V133" s="48"/>
      <c r="W133" s="48"/>
      <c r="X133" s="48">
        <v>0</v>
      </c>
      <c r="Y133" s="48">
        <v>0</v>
      </c>
      <c r="Z133" s="48">
        <v>0</v>
      </c>
      <c r="AA133" s="48">
        <v>0</v>
      </c>
    </row>
    <row r="134" spans="1:27" x14ac:dyDescent="0.25">
      <c r="A134" s="5" t="s">
        <v>1395</v>
      </c>
      <c r="B134" s="4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66">
        <v>44196</v>
      </c>
      <c r="O134" s="5"/>
      <c r="P134" s="5"/>
      <c r="Q134" s="5"/>
      <c r="R134" s="66">
        <v>43465</v>
      </c>
      <c r="S134" s="5" t="s">
        <v>1394</v>
      </c>
      <c r="T134" s="48">
        <v>0</v>
      </c>
      <c r="U134" s="48"/>
      <c r="V134" s="48"/>
      <c r="W134" s="48"/>
      <c r="X134" s="48">
        <v>0</v>
      </c>
      <c r="Y134" s="48">
        <v>0</v>
      </c>
      <c r="Z134" s="48">
        <v>0</v>
      </c>
      <c r="AA134" s="48">
        <v>0</v>
      </c>
    </row>
    <row r="135" spans="1:27" x14ac:dyDescent="0.25">
      <c r="A135" s="5" t="s">
        <v>1397</v>
      </c>
      <c r="B135" s="4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66">
        <v>44196</v>
      </c>
      <c r="O135" s="5"/>
      <c r="P135" s="5"/>
      <c r="Q135" s="5"/>
      <c r="R135" s="66">
        <v>43465</v>
      </c>
      <c r="S135" s="5" t="s">
        <v>1396</v>
      </c>
      <c r="T135" s="48">
        <v>0</v>
      </c>
      <c r="U135" s="48"/>
      <c r="V135" s="48"/>
      <c r="W135" s="48"/>
      <c r="X135" s="48">
        <v>0</v>
      </c>
      <c r="Y135" s="48">
        <v>0</v>
      </c>
      <c r="Z135" s="48">
        <v>0</v>
      </c>
      <c r="AA135" s="48">
        <v>0</v>
      </c>
    </row>
    <row r="136" spans="1:27" x14ac:dyDescent="0.25">
      <c r="A136" s="5" t="s">
        <v>1399</v>
      </c>
      <c r="B136" s="48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66">
        <v>44196</v>
      </c>
      <c r="O136" s="5"/>
      <c r="P136" s="5"/>
      <c r="Q136" s="5"/>
      <c r="R136" s="66">
        <v>43465</v>
      </c>
      <c r="S136" s="5" t="s">
        <v>1398</v>
      </c>
      <c r="T136" s="48">
        <v>0</v>
      </c>
      <c r="U136" s="48"/>
      <c r="V136" s="48"/>
      <c r="W136" s="48"/>
      <c r="X136" s="48">
        <v>0</v>
      </c>
      <c r="Y136" s="48">
        <v>0</v>
      </c>
      <c r="Z136" s="48">
        <v>0</v>
      </c>
      <c r="AA136" s="48">
        <v>0</v>
      </c>
    </row>
    <row r="137" spans="1:27" x14ac:dyDescent="0.25">
      <c r="A137" s="5" t="s">
        <v>1401</v>
      </c>
      <c r="B137" s="48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66">
        <v>44196</v>
      </c>
      <c r="O137" s="5"/>
      <c r="P137" s="5"/>
      <c r="Q137" s="5"/>
      <c r="R137" s="66">
        <v>43465</v>
      </c>
      <c r="S137" s="5" t="s">
        <v>1400</v>
      </c>
      <c r="T137" s="48">
        <v>0</v>
      </c>
      <c r="U137" s="48"/>
      <c r="V137" s="48"/>
      <c r="W137" s="48"/>
      <c r="X137" s="48">
        <v>0</v>
      </c>
      <c r="Y137" s="48">
        <v>0</v>
      </c>
      <c r="Z137" s="48">
        <v>0</v>
      </c>
      <c r="AA137" s="48">
        <v>0</v>
      </c>
    </row>
    <row r="138" spans="1:27" x14ac:dyDescent="0.25">
      <c r="A138" s="5" t="s">
        <v>1403</v>
      </c>
      <c r="B138" s="48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66">
        <v>44196</v>
      </c>
      <c r="O138" s="5"/>
      <c r="P138" s="5"/>
      <c r="Q138" s="5"/>
      <c r="R138" s="66">
        <v>43465</v>
      </c>
      <c r="S138" s="5" t="s">
        <v>1402</v>
      </c>
      <c r="T138" s="48">
        <v>0</v>
      </c>
      <c r="U138" s="48"/>
      <c r="V138" s="48"/>
      <c r="W138" s="48"/>
      <c r="X138" s="48">
        <v>0</v>
      </c>
      <c r="Y138" s="48">
        <v>0</v>
      </c>
      <c r="Z138" s="48">
        <v>0</v>
      </c>
      <c r="AA138" s="48">
        <v>0</v>
      </c>
    </row>
    <row r="139" spans="1:27" x14ac:dyDescent="0.25">
      <c r="A139" s="5" t="s">
        <v>1405</v>
      </c>
      <c r="B139" s="48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66">
        <v>44196</v>
      </c>
      <c r="O139" s="5"/>
      <c r="P139" s="5"/>
      <c r="Q139" s="5"/>
      <c r="R139" s="66">
        <v>43465</v>
      </c>
      <c r="S139" s="5" t="s">
        <v>1404</v>
      </c>
      <c r="T139" s="48">
        <v>0</v>
      </c>
      <c r="U139" s="48"/>
      <c r="V139" s="48"/>
      <c r="W139" s="48"/>
      <c r="X139" s="48">
        <v>0</v>
      </c>
      <c r="Y139" s="48">
        <v>0</v>
      </c>
      <c r="Z139" s="48">
        <v>0</v>
      </c>
      <c r="AA139" s="48">
        <v>0</v>
      </c>
    </row>
    <row r="140" spans="1:27" x14ac:dyDescent="0.25">
      <c r="A140" s="5" t="s">
        <v>1407</v>
      </c>
      <c r="B140" s="48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66">
        <v>44196</v>
      </c>
      <c r="O140" s="5"/>
      <c r="P140" s="5"/>
      <c r="Q140" s="5"/>
      <c r="R140" s="66">
        <v>43465</v>
      </c>
      <c r="S140" s="5" t="s">
        <v>1406</v>
      </c>
      <c r="T140" s="48">
        <v>0</v>
      </c>
      <c r="U140" s="48"/>
      <c r="V140" s="48"/>
      <c r="W140" s="48"/>
      <c r="X140" s="48">
        <v>0</v>
      </c>
      <c r="Y140" s="48">
        <v>0</v>
      </c>
      <c r="Z140" s="48">
        <v>0</v>
      </c>
      <c r="AA140" s="48">
        <v>0</v>
      </c>
    </row>
    <row r="141" spans="1:27" x14ac:dyDescent="0.25">
      <c r="A141" s="5" t="s">
        <v>1409</v>
      </c>
      <c r="B141" s="48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66">
        <v>44196</v>
      </c>
      <c r="O141" s="5"/>
      <c r="P141" s="5"/>
      <c r="Q141" s="5"/>
      <c r="R141" s="66">
        <v>43465</v>
      </c>
      <c r="S141" s="5" t="s">
        <v>1408</v>
      </c>
      <c r="T141" s="48">
        <v>0</v>
      </c>
      <c r="U141" s="48"/>
      <c r="V141" s="48"/>
      <c r="W141" s="48"/>
      <c r="X141" s="48">
        <v>0</v>
      </c>
      <c r="Y141" s="48">
        <v>0</v>
      </c>
      <c r="Z141" s="48">
        <v>0</v>
      </c>
      <c r="AA141" s="48">
        <v>0</v>
      </c>
    </row>
    <row r="142" spans="1:27" x14ac:dyDescent="0.25">
      <c r="A142" s="5" t="s">
        <v>1411</v>
      </c>
      <c r="B142" s="48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66">
        <v>44196</v>
      </c>
      <c r="O142" s="5"/>
      <c r="P142" s="5"/>
      <c r="Q142" s="5"/>
      <c r="R142" s="66">
        <v>43465</v>
      </c>
      <c r="S142" s="5" t="s">
        <v>1410</v>
      </c>
      <c r="T142" s="48">
        <v>0</v>
      </c>
      <c r="U142" s="48"/>
      <c r="V142" s="48"/>
      <c r="W142" s="48"/>
      <c r="X142" s="48">
        <v>0</v>
      </c>
      <c r="Y142" s="48">
        <v>0</v>
      </c>
      <c r="Z142" s="48">
        <v>0</v>
      </c>
      <c r="AA142" s="48">
        <v>0</v>
      </c>
    </row>
    <row r="143" spans="1:27" x14ac:dyDescent="0.25">
      <c r="A143" s="5" t="s">
        <v>1413</v>
      </c>
      <c r="B143" s="48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66">
        <v>44196</v>
      </c>
      <c r="O143" s="5"/>
      <c r="P143" s="5"/>
      <c r="Q143" s="5"/>
      <c r="R143" s="66">
        <v>43465</v>
      </c>
      <c r="S143" s="5" t="s">
        <v>1412</v>
      </c>
      <c r="T143" s="48">
        <v>0</v>
      </c>
      <c r="U143" s="48"/>
      <c r="V143" s="48"/>
      <c r="W143" s="48"/>
      <c r="X143" s="48">
        <v>0</v>
      </c>
      <c r="Y143" s="48">
        <v>0</v>
      </c>
      <c r="Z143" s="48">
        <v>0</v>
      </c>
      <c r="AA143" s="48">
        <v>0</v>
      </c>
    </row>
    <row r="144" spans="1:27" x14ac:dyDescent="0.25">
      <c r="A144" s="5" t="s">
        <v>1415</v>
      </c>
      <c r="B144" s="48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66">
        <v>44196</v>
      </c>
      <c r="O144" s="5"/>
      <c r="P144" s="5"/>
      <c r="Q144" s="5"/>
      <c r="R144" s="66">
        <v>43465</v>
      </c>
      <c r="S144" s="5" t="s">
        <v>1414</v>
      </c>
      <c r="T144" s="48">
        <v>0</v>
      </c>
      <c r="U144" s="48"/>
      <c r="V144" s="48"/>
      <c r="W144" s="48"/>
      <c r="X144" s="48">
        <v>0</v>
      </c>
      <c r="Y144" s="48">
        <v>0</v>
      </c>
      <c r="Z144" s="48">
        <v>0</v>
      </c>
      <c r="AA144" s="48">
        <v>0</v>
      </c>
    </row>
    <row r="145" spans="1:27" x14ac:dyDescent="0.25">
      <c r="A145" s="5" t="s">
        <v>1417</v>
      </c>
      <c r="B145" s="48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66">
        <v>44196</v>
      </c>
      <c r="O145" s="5"/>
      <c r="P145" s="5"/>
      <c r="Q145" s="5"/>
      <c r="R145" s="66">
        <v>43465</v>
      </c>
      <c r="S145" s="5" t="s">
        <v>1416</v>
      </c>
      <c r="T145" s="48">
        <v>0</v>
      </c>
      <c r="U145" s="48"/>
      <c r="V145" s="48"/>
      <c r="W145" s="48"/>
      <c r="X145" s="48">
        <v>0</v>
      </c>
      <c r="Y145" s="48">
        <v>0</v>
      </c>
      <c r="Z145" s="48">
        <v>0</v>
      </c>
      <c r="AA145" s="48">
        <v>0</v>
      </c>
    </row>
    <row r="146" spans="1:27" x14ac:dyDescent="0.25">
      <c r="A146" s="5" t="s">
        <v>1419</v>
      </c>
      <c r="B146" s="48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66">
        <v>44196</v>
      </c>
      <c r="O146" s="5"/>
      <c r="P146" s="5"/>
      <c r="Q146" s="5"/>
      <c r="R146" s="66">
        <v>43465</v>
      </c>
      <c r="S146" s="5" t="s">
        <v>1418</v>
      </c>
      <c r="T146" s="48">
        <v>0</v>
      </c>
      <c r="U146" s="48"/>
      <c r="V146" s="48"/>
      <c r="W146" s="48"/>
      <c r="X146" s="48">
        <v>0</v>
      </c>
      <c r="Y146" s="48">
        <v>0</v>
      </c>
      <c r="Z146" s="48">
        <v>0</v>
      </c>
      <c r="AA146" s="48">
        <v>0</v>
      </c>
    </row>
    <row r="147" spans="1:27" x14ac:dyDescent="0.25">
      <c r="A147" s="5" t="s">
        <v>1421</v>
      </c>
      <c r="B147" s="48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66">
        <v>44196</v>
      </c>
      <c r="O147" s="5"/>
      <c r="P147" s="5"/>
      <c r="Q147" s="5"/>
      <c r="R147" s="66">
        <v>43465</v>
      </c>
      <c r="S147" s="5" t="s">
        <v>1420</v>
      </c>
      <c r="T147" s="48">
        <v>0</v>
      </c>
      <c r="U147" s="48"/>
      <c r="V147" s="48"/>
      <c r="W147" s="48"/>
      <c r="X147" s="48">
        <v>0</v>
      </c>
      <c r="Y147" s="48">
        <v>0</v>
      </c>
      <c r="Z147" s="48">
        <v>0</v>
      </c>
      <c r="AA147" s="48">
        <v>0</v>
      </c>
    </row>
    <row r="148" spans="1:27" x14ac:dyDescent="0.25">
      <c r="A148" s="5" t="s">
        <v>1423</v>
      </c>
      <c r="B148" s="48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66">
        <v>44196</v>
      </c>
      <c r="O148" s="5"/>
      <c r="P148" s="5"/>
      <c r="Q148" s="5"/>
      <c r="R148" s="66">
        <v>43465</v>
      </c>
      <c r="S148" s="5" t="s">
        <v>1422</v>
      </c>
      <c r="T148" s="48">
        <v>0</v>
      </c>
      <c r="U148" s="48"/>
      <c r="V148" s="48"/>
      <c r="W148" s="48"/>
      <c r="X148" s="48">
        <v>0</v>
      </c>
      <c r="Y148" s="48">
        <v>0</v>
      </c>
      <c r="Z148" s="48">
        <v>0</v>
      </c>
      <c r="AA148" s="48">
        <v>0</v>
      </c>
    </row>
    <row r="149" spans="1:27" x14ac:dyDescent="0.25">
      <c r="A149" s="5" t="s">
        <v>1425</v>
      </c>
      <c r="B149" s="48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66">
        <v>44196</v>
      </c>
      <c r="O149" s="5"/>
      <c r="P149" s="5"/>
      <c r="Q149" s="5"/>
      <c r="R149" s="66">
        <v>43465</v>
      </c>
      <c r="S149" s="5" t="s">
        <v>1424</v>
      </c>
      <c r="T149" s="48">
        <v>0</v>
      </c>
      <c r="U149" s="48"/>
      <c r="V149" s="48"/>
      <c r="W149" s="48"/>
      <c r="X149" s="48">
        <v>0</v>
      </c>
      <c r="Y149" s="48">
        <v>0</v>
      </c>
      <c r="Z149" s="48">
        <v>0</v>
      </c>
      <c r="AA149" s="48">
        <v>0</v>
      </c>
    </row>
    <row r="150" spans="1:27" x14ac:dyDescent="0.25">
      <c r="A150" s="5" t="s">
        <v>1427</v>
      </c>
      <c r="B150" s="48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66">
        <v>44196</v>
      </c>
      <c r="O150" s="5"/>
      <c r="P150" s="5"/>
      <c r="Q150" s="5"/>
      <c r="R150" s="66">
        <v>43465</v>
      </c>
      <c r="S150" s="5" t="s">
        <v>1426</v>
      </c>
      <c r="T150" s="48">
        <v>0</v>
      </c>
      <c r="U150" s="48"/>
      <c r="V150" s="48"/>
      <c r="W150" s="48"/>
      <c r="X150" s="48">
        <v>0</v>
      </c>
      <c r="Y150" s="48">
        <v>0</v>
      </c>
      <c r="Z150" s="48">
        <v>0</v>
      </c>
      <c r="AA150" s="48">
        <v>0</v>
      </c>
    </row>
    <row r="151" spans="1:27" x14ac:dyDescent="0.25">
      <c r="A151" s="5" t="s">
        <v>1429</v>
      </c>
      <c r="B151" s="48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66">
        <v>44196</v>
      </c>
      <c r="O151" s="5"/>
      <c r="P151" s="5"/>
      <c r="Q151" s="5"/>
      <c r="R151" s="66">
        <v>43465</v>
      </c>
      <c r="S151" s="5" t="s">
        <v>1428</v>
      </c>
      <c r="T151" s="48">
        <v>0</v>
      </c>
      <c r="U151" s="48"/>
      <c r="V151" s="48"/>
      <c r="W151" s="48"/>
      <c r="X151" s="48">
        <v>0</v>
      </c>
      <c r="Y151" s="48">
        <v>0</v>
      </c>
      <c r="Z151" s="48">
        <v>0</v>
      </c>
      <c r="AA151" s="48">
        <v>0</v>
      </c>
    </row>
    <row r="152" spans="1:27" x14ac:dyDescent="0.25">
      <c r="A152" s="5" t="s">
        <v>1431</v>
      </c>
      <c r="B152" s="48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66">
        <v>44196</v>
      </c>
      <c r="O152" s="5"/>
      <c r="P152" s="5"/>
      <c r="Q152" s="5"/>
      <c r="R152" s="66">
        <v>43465</v>
      </c>
      <c r="S152" s="5" t="s">
        <v>1430</v>
      </c>
      <c r="T152" s="48">
        <v>0</v>
      </c>
      <c r="U152" s="48"/>
      <c r="V152" s="48"/>
      <c r="W152" s="48"/>
      <c r="X152" s="48">
        <v>0</v>
      </c>
      <c r="Y152" s="48">
        <v>0</v>
      </c>
      <c r="Z152" s="48">
        <v>0</v>
      </c>
      <c r="AA152" s="48">
        <v>0</v>
      </c>
    </row>
    <row r="153" spans="1:27" x14ac:dyDescent="0.25">
      <c r="A153" s="5" t="s">
        <v>1433</v>
      </c>
      <c r="B153" s="48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66">
        <v>44196</v>
      </c>
      <c r="O153" s="5"/>
      <c r="P153" s="5"/>
      <c r="Q153" s="5"/>
      <c r="R153" s="66">
        <v>43465</v>
      </c>
      <c r="S153" s="5" t="s">
        <v>1432</v>
      </c>
      <c r="T153" s="48">
        <v>0</v>
      </c>
      <c r="U153" s="48"/>
      <c r="V153" s="48"/>
      <c r="W153" s="48"/>
      <c r="X153" s="48">
        <v>0</v>
      </c>
      <c r="Y153" s="48">
        <v>0</v>
      </c>
      <c r="Z153" s="48">
        <v>0</v>
      </c>
      <c r="AA153" s="48">
        <v>0</v>
      </c>
    </row>
    <row r="154" spans="1:27" x14ac:dyDescent="0.25">
      <c r="A154" s="5" t="s">
        <v>1435</v>
      </c>
      <c r="B154" s="48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66">
        <v>44196</v>
      </c>
      <c r="O154" s="5"/>
      <c r="P154" s="5"/>
      <c r="Q154" s="5"/>
      <c r="R154" s="66">
        <v>43465</v>
      </c>
      <c r="S154" s="5" t="s">
        <v>1434</v>
      </c>
      <c r="T154" s="48">
        <v>0</v>
      </c>
      <c r="U154" s="48"/>
      <c r="V154" s="48"/>
      <c r="W154" s="48"/>
      <c r="X154" s="48">
        <v>0</v>
      </c>
      <c r="Y154" s="48">
        <v>0</v>
      </c>
      <c r="Z154" s="48">
        <v>0</v>
      </c>
      <c r="AA154" s="48">
        <v>0</v>
      </c>
    </row>
    <row r="155" spans="1:27" x14ac:dyDescent="0.25">
      <c r="A155" s="5" t="s">
        <v>1437</v>
      </c>
      <c r="B155" s="48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66">
        <v>44196</v>
      </c>
      <c r="O155" s="5"/>
      <c r="P155" s="5"/>
      <c r="Q155" s="5"/>
      <c r="R155" s="66">
        <v>43465</v>
      </c>
      <c r="S155" s="5" t="s">
        <v>1436</v>
      </c>
      <c r="T155" s="48">
        <v>0</v>
      </c>
      <c r="U155" s="48"/>
      <c r="V155" s="48"/>
      <c r="W155" s="48"/>
      <c r="X155" s="48">
        <v>0</v>
      </c>
      <c r="Y155" s="48">
        <v>0</v>
      </c>
      <c r="Z155" s="48">
        <v>0</v>
      </c>
      <c r="AA155" s="48">
        <v>0</v>
      </c>
    </row>
    <row r="156" spans="1:27" x14ac:dyDescent="0.25">
      <c r="A156" s="5" t="s">
        <v>1439</v>
      </c>
      <c r="B156" s="48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66">
        <v>44196</v>
      </c>
      <c r="O156" s="5"/>
      <c r="P156" s="5"/>
      <c r="Q156" s="5"/>
      <c r="R156" s="66">
        <v>43465</v>
      </c>
      <c r="S156" s="5" t="s">
        <v>1438</v>
      </c>
      <c r="T156" s="48">
        <v>0</v>
      </c>
      <c r="U156" s="48"/>
      <c r="V156" s="48"/>
      <c r="W156" s="48"/>
      <c r="X156" s="48">
        <v>0</v>
      </c>
      <c r="Y156" s="48">
        <v>0</v>
      </c>
      <c r="Z156" s="48">
        <v>0</v>
      </c>
      <c r="AA156" s="48">
        <v>0</v>
      </c>
    </row>
    <row r="157" spans="1:27" x14ac:dyDescent="0.25">
      <c r="A157" s="5" t="s">
        <v>1441</v>
      </c>
      <c r="B157" s="48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66">
        <v>44196</v>
      </c>
      <c r="O157" s="5"/>
      <c r="P157" s="5"/>
      <c r="Q157" s="5"/>
      <c r="R157" s="66">
        <v>43465</v>
      </c>
      <c r="S157" s="5" t="s">
        <v>1440</v>
      </c>
      <c r="T157" s="48">
        <v>0</v>
      </c>
      <c r="U157" s="48"/>
      <c r="V157" s="48"/>
      <c r="W157" s="48"/>
      <c r="X157" s="48">
        <v>0</v>
      </c>
      <c r="Y157" s="48">
        <v>0</v>
      </c>
      <c r="Z157" s="48">
        <v>0</v>
      </c>
      <c r="AA157" s="48">
        <v>0</v>
      </c>
    </row>
    <row r="158" spans="1:27" x14ac:dyDescent="0.25">
      <c r="A158" s="5" t="s">
        <v>1443</v>
      </c>
      <c r="B158" s="48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66">
        <v>44196</v>
      </c>
      <c r="O158" s="5"/>
      <c r="P158" s="5"/>
      <c r="Q158" s="5"/>
      <c r="R158" s="66">
        <v>43465</v>
      </c>
      <c r="S158" s="5" t="s">
        <v>1442</v>
      </c>
      <c r="T158" s="48">
        <v>0</v>
      </c>
      <c r="U158" s="48"/>
      <c r="V158" s="48"/>
      <c r="W158" s="48"/>
      <c r="X158" s="48">
        <v>0</v>
      </c>
      <c r="Y158" s="48">
        <v>0</v>
      </c>
      <c r="Z158" s="48">
        <v>0</v>
      </c>
      <c r="AA158" s="48">
        <v>0</v>
      </c>
    </row>
    <row r="159" spans="1:27" x14ac:dyDescent="0.25">
      <c r="A159" s="5" t="s">
        <v>1445</v>
      </c>
      <c r="B159" s="48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66">
        <v>44196</v>
      </c>
      <c r="O159" s="5"/>
      <c r="P159" s="5"/>
      <c r="Q159" s="5"/>
      <c r="R159" s="66">
        <v>43465</v>
      </c>
      <c r="S159" s="5" t="s">
        <v>1444</v>
      </c>
      <c r="T159" s="48">
        <v>0</v>
      </c>
      <c r="U159" s="48"/>
      <c r="V159" s="48"/>
      <c r="W159" s="48"/>
      <c r="X159" s="48">
        <v>0</v>
      </c>
      <c r="Y159" s="48">
        <v>0</v>
      </c>
      <c r="Z159" s="48">
        <v>0</v>
      </c>
      <c r="AA159" s="48">
        <v>0</v>
      </c>
    </row>
    <row r="160" spans="1:27" x14ac:dyDescent="0.25">
      <c r="A160" s="5" t="s">
        <v>1447</v>
      </c>
      <c r="B160" s="48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66">
        <v>44196</v>
      </c>
      <c r="O160" s="5"/>
      <c r="P160" s="5"/>
      <c r="Q160" s="5"/>
      <c r="R160" s="66">
        <v>43465</v>
      </c>
      <c r="S160" s="5" t="s">
        <v>1446</v>
      </c>
      <c r="T160" s="48">
        <v>0</v>
      </c>
      <c r="U160" s="48"/>
      <c r="V160" s="48"/>
      <c r="W160" s="48"/>
      <c r="X160" s="48">
        <v>0</v>
      </c>
      <c r="Y160" s="48">
        <v>0</v>
      </c>
      <c r="Z160" s="48">
        <v>0</v>
      </c>
      <c r="AA160" s="48">
        <v>0</v>
      </c>
    </row>
    <row r="161" spans="1:27" x14ac:dyDescent="0.25">
      <c r="A161" s="5" t="s">
        <v>1449</v>
      </c>
      <c r="B161" s="48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66">
        <v>44196</v>
      </c>
      <c r="O161" s="5"/>
      <c r="P161" s="5"/>
      <c r="Q161" s="5"/>
      <c r="R161" s="66">
        <v>43465</v>
      </c>
      <c r="S161" s="5" t="s">
        <v>1448</v>
      </c>
      <c r="T161" s="48">
        <v>0</v>
      </c>
      <c r="U161" s="48"/>
      <c r="V161" s="48"/>
      <c r="W161" s="48"/>
      <c r="X161" s="48">
        <v>0</v>
      </c>
      <c r="Y161" s="48">
        <v>0</v>
      </c>
      <c r="Z161" s="48">
        <v>0</v>
      </c>
      <c r="AA161" s="48">
        <v>0</v>
      </c>
    </row>
    <row r="162" spans="1:27" x14ac:dyDescent="0.25">
      <c r="A162" s="5" t="s">
        <v>1451</v>
      </c>
      <c r="B162" s="48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66">
        <v>44196</v>
      </c>
      <c r="O162" s="5"/>
      <c r="P162" s="5"/>
      <c r="Q162" s="5"/>
      <c r="R162" s="66">
        <v>43465</v>
      </c>
      <c r="S162" s="5" t="s">
        <v>1450</v>
      </c>
      <c r="T162" s="48">
        <v>0</v>
      </c>
      <c r="U162" s="48"/>
      <c r="V162" s="48"/>
      <c r="W162" s="48"/>
      <c r="X162" s="48">
        <v>0</v>
      </c>
      <c r="Y162" s="48">
        <v>0</v>
      </c>
      <c r="Z162" s="48">
        <v>0</v>
      </c>
      <c r="AA162" s="48">
        <v>0</v>
      </c>
    </row>
    <row r="163" spans="1:27" x14ac:dyDescent="0.25">
      <c r="A163" s="5" t="s">
        <v>1453</v>
      </c>
      <c r="B163" s="48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66">
        <v>44196</v>
      </c>
      <c r="O163" s="5"/>
      <c r="P163" s="5"/>
      <c r="Q163" s="5"/>
      <c r="R163" s="66">
        <v>43465</v>
      </c>
      <c r="S163" s="5" t="s">
        <v>1452</v>
      </c>
      <c r="T163" s="48">
        <v>0</v>
      </c>
      <c r="U163" s="48"/>
      <c r="V163" s="48"/>
      <c r="W163" s="48"/>
      <c r="X163" s="48">
        <v>0</v>
      </c>
      <c r="Y163" s="48">
        <v>0</v>
      </c>
      <c r="Z163" s="48">
        <v>0</v>
      </c>
      <c r="AA163" s="48">
        <v>0</v>
      </c>
    </row>
    <row r="164" spans="1:27" x14ac:dyDescent="0.25">
      <c r="A164" s="5" t="s">
        <v>1455</v>
      </c>
      <c r="B164" s="48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66">
        <v>44196</v>
      </c>
      <c r="O164" s="5"/>
      <c r="P164" s="5"/>
      <c r="Q164" s="5"/>
      <c r="R164" s="66">
        <v>43465</v>
      </c>
      <c r="S164" s="5" t="s">
        <v>1454</v>
      </c>
      <c r="T164" s="48">
        <v>0</v>
      </c>
      <c r="U164" s="48"/>
      <c r="V164" s="48"/>
      <c r="W164" s="48"/>
      <c r="X164" s="48">
        <v>0</v>
      </c>
      <c r="Y164" s="48">
        <v>0</v>
      </c>
      <c r="Z164" s="48">
        <v>0</v>
      </c>
      <c r="AA164" s="48">
        <v>0</v>
      </c>
    </row>
    <row r="165" spans="1:27" x14ac:dyDescent="0.25">
      <c r="A165" s="5" t="s">
        <v>1457</v>
      </c>
      <c r="B165" s="48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66">
        <v>44196</v>
      </c>
      <c r="O165" s="5"/>
      <c r="P165" s="5"/>
      <c r="Q165" s="5"/>
      <c r="R165" s="66">
        <v>43465</v>
      </c>
      <c r="S165" s="5" t="s">
        <v>1456</v>
      </c>
      <c r="T165" s="48">
        <v>0</v>
      </c>
      <c r="U165" s="48"/>
      <c r="V165" s="48"/>
      <c r="W165" s="48"/>
      <c r="X165" s="48">
        <v>0</v>
      </c>
      <c r="Y165" s="48">
        <v>0</v>
      </c>
      <c r="Z165" s="48">
        <v>0</v>
      </c>
      <c r="AA165" s="48">
        <v>0</v>
      </c>
    </row>
    <row r="166" spans="1:27" x14ac:dyDescent="0.25">
      <c r="A166" s="5" t="s">
        <v>1459</v>
      </c>
      <c r="B166" s="48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66">
        <v>44196</v>
      </c>
      <c r="O166" s="5"/>
      <c r="P166" s="5"/>
      <c r="Q166" s="5"/>
      <c r="R166" s="66">
        <v>43465</v>
      </c>
      <c r="S166" s="5" t="s">
        <v>1458</v>
      </c>
      <c r="T166" s="48">
        <v>0</v>
      </c>
      <c r="U166" s="48"/>
      <c r="V166" s="48"/>
      <c r="W166" s="48"/>
      <c r="X166" s="48">
        <v>0</v>
      </c>
      <c r="Y166" s="48">
        <v>0</v>
      </c>
      <c r="Z166" s="48">
        <v>0</v>
      </c>
      <c r="AA166" s="48">
        <v>0</v>
      </c>
    </row>
    <row r="167" spans="1:27" x14ac:dyDescent="0.25">
      <c r="A167" s="5" t="s">
        <v>1461</v>
      </c>
      <c r="B167" s="48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66">
        <v>44196</v>
      </c>
      <c r="O167" s="5"/>
      <c r="P167" s="5"/>
      <c r="Q167" s="5"/>
      <c r="R167" s="66">
        <v>43465</v>
      </c>
      <c r="S167" s="5" t="s">
        <v>1460</v>
      </c>
      <c r="T167" s="48">
        <v>0</v>
      </c>
      <c r="U167" s="48"/>
      <c r="V167" s="48"/>
      <c r="W167" s="48"/>
      <c r="X167" s="48">
        <v>0</v>
      </c>
      <c r="Y167" s="48">
        <v>0</v>
      </c>
      <c r="Z167" s="48">
        <v>0</v>
      </c>
      <c r="AA167" s="48">
        <v>0</v>
      </c>
    </row>
    <row r="168" spans="1:27" x14ac:dyDescent="0.25">
      <c r="A168" s="5" t="s">
        <v>1463</v>
      </c>
      <c r="B168" s="48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66">
        <v>44196</v>
      </c>
      <c r="O168" s="5"/>
      <c r="P168" s="5"/>
      <c r="Q168" s="5"/>
      <c r="R168" s="66">
        <v>43465</v>
      </c>
      <c r="S168" s="5" t="s">
        <v>1462</v>
      </c>
      <c r="T168" s="48">
        <v>0</v>
      </c>
      <c r="U168" s="48"/>
      <c r="V168" s="48"/>
      <c r="W168" s="48"/>
      <c r="X168" s="48">
        <v>0</v>
      </c>
      <c r="Y168" s="48">
        <v>0</v>
      </c>
      <c r="Z168" s="48">
        <v>0</v>
      </c>
      <c r="AA168" s="48">
        <v>0</v>
      </c>
    </row>
    <row r="169" spans="1:27" x14ac:dyDescent="0.25">
      <c r="A169" s="5" t="s">
        <v>1465</v>
      </c>
      <c r="B169" s="48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66">
        <v>44196</v>
      </c>
      <c r="O169" s="5"/>
      <c r="P169" s="5"/>
      <c r="Q169" s="5"/>
      <c r="R169" s="66">
        <v>43465</v>
      </c>
      <c r="S169" s="5" t="s">
        <v>1464</v>
      </c>
      <c r="T169" s="48">
        <v>0</v>
      </c>
      <c r="U169" s="48"/>
      <c r="V169" s="48"/>
      <c r="W169" s="48"/>
      <c r="X169" s="48">
        <v>0</v>
      </c>
      <c r="Y169" s="48">
        <v>0</v>
      </c>
      <c r="Z169" s="48">
        <v>0</v>
      </c>
      <c r="AA169" s="48">
        <v>0</v>
      </c>
    </row>
    <row r="170" spans="1:27" x14ac:dyDescent="0.25">
      <c r="A170" s="5" t="s">
        <v>1467</v>
      </c>
      <c r="B170" s="48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66">
        <v>44196</v>
      </c>
      <c r="O170" s="5"/>
      <c r="P170" s="5"/>
      <c r="Q170" s="5"/>
      <c r="R170" s="66">
        <v>43465</v>
      </c>
      <c r="S170" s="5" t="s">
        <v>1466</v>
      </c>
      <c r="T170" s="48">
        <v>0</v>
      </c>
      <c r="U170" s="48"/>
      <c r="V170" s="48"/>
      <c r="W170" s="48"/>
      <c r="X170" s="48">
        <v>0</v>
      </c>
      <c r="Y170" s="48">
        <v>0</v>
      </c>
      <c r="Z170" s="48">
        <v>0</v>
      </c>
      <c r="AA170" s="48">
        <v>0</v>
      </c>
    </row>
    <row r="171" spans="1:27" x14ac:dyDescent="0.25">
      <c r="A171" s="5" t="s">
        <v>1469</v>
      </c>
      <c r="B171" s="48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66">
        <v>44196</v>
      </c>
      <c r="O171" s="5"/>
      <c r="P171" s="5"/>
      <c r="Q171" s="5"/>
      <c r="R171" s="66">
        <v>43465</v>
      </c>
      <c r="S171" s="5" t="s">
        <v>1468</v>
      </c>
      <c r="T171" s="48">
        <v>0</v>
      </c>
      <c r="U171" s="48"/>
      <c r="V171" s="48"/>
      <c r="W171" s="48"/>
      <c r="X171" s="48">
        <v>0</v>
      </c>
      <c r="Y171" s="48">
        <v>0</v>
      </c>
      <c r="Z171" s="48">
        <v>0</v>
      </c>
      <c r="AA171" s="48">
        <v>0</v>
      </c>
    </row>
    <row r="172" spans="1:27" x14ac:dyDescent="0.25">
      <c r="A172" s="5" t="s">
        <v>1471</v>
      </c>
      <c r="B172" s="8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66">
        <v>44196</v>
      </c>
      <c r="O172" s="5"/>
      <c r="P172" s="5"/>
      <c r="Q172" s="5"/>
      <c r="R172" s="66">
        <v>43465</v>
      </c>
      <c r="S172" s="5" t="s">
        <v>1470</v>
      </c>
      <c r="T172" s="48">
        <v>0</v>
      </c>
      <c r="U172" s="84"/>
      <c r="V172" s="84"/>
      <c r="W172" s="84"/>
      <c r="X172" s="84">
        <v>0</v>
      </c>
      <c r="Y172" s="48">
        <v>0</v>
      </c>
      <c r="Z172" s="48">
        <v>0</v>
      </c>
      <c r="AA172" s="48">
        <v>0</v>
      </c>
    </row>
    <row r="173" spans="1:27" x14ac:dyDescent="0.25">
      <c r="A173" s="5" t="s">
        <v>1473</v>
      </c>
      <c r="B173" s="8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66">
        <v>44196</v>
      </c>
      <c r="O173" s="5"/>
      <c r="P173" s="5"/>
      <c r="Q173" s="5"/>
      <c r="R173" s="66">
        <v>43465</v>
      </c>
      <c r="S173" s="5" t="s">
        <v>1472</v>
      </c>
      <c r="T173" s="48">
        <v>0</v>
      </c>
      <c r="U173" s="84"/>
      <c r="V173" s="84"/>
      <c r="W173" s="84"/>
      <c r="X173" s="84">
        <v>0</v>
      </c>
      <c r="Y173" s="48">
        <v>0</v>
      </c>
      <c r="Z173" s="48">
        <v>0</v>
      </c>
      <c r="AA173" s="48">
        <v>0</v>
      </c>
    </row>
    <row r="174" spans="1:27" x14ac:dyDescent="0.25">
      <c r="A174" s="5" t="s">
        <v>1475</v>
      </c>
      <c r="B174" s="8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66">
        <v>44196</v>
      </c>
      <c r="O174" s="5"/>
      <c r="P174" s="5"/>
      <c r="Q174" s="5"/>
      <c r="R174" s="66">
        <v>43465</v>
      </c>
      <c r="S174" s="5" t="s">
        <v>1474</v>
      </c>
      <c r="T174" s="48">
        <v>0</v>
      </c>
      <c r="U174" s="84"/>
      <c r="V174" s="84"/>
      <c r="W174" s="84"/>
      <c r="X174" s="84">
        <v>0</v>
      </c>
      <c r="Y174" s="48">
        <v>0</v>
      </c>
      <c r="Z174" s="48">
        <v>0</v>
      </c>
      <c r="AA174" s="48">
        <v>0</v>
      </c>
    </row>
    <row r="175" spans="1:27" x14ac:dyDescent="0.25">
      <c r="A175" s="5" t="s">
        <v>1477</v>
      </c>
      <c r="B175" s="8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66">
        <v>44196</v>
      </c>
      <c r="O175" s="5"/>
      <c r="P175" s="5"/>
      <c r="Q175" s="5"/>
      <c r="R175" s="66">
        <v>43465</v>
      </c>
      <c r="S175" s="5" t="s">
        <v>1476</v>
      </c>
      <c r="T175" s="48">
        <v>0</v>
      </c>
      <c r="U175" s="84"/>
      <c r="V175" s="84"/>
      <c r="W175" s="84"/>
      <c r="X175" s="84">
        <v>0</v>
      </c>
      <c r="Y175" s="48">
        <v>0</v>
      </c>
      <c r="Z175" s="48">
        <v>0</v>
      </c>
      <c r="AA175" s="48">
        <v>0</v>
      </c>
    </row>
    <row r="176" spans="1:27" x14ac:dyDescent="0.25">
      <c r="A176" s="5" t="s">
        <v>1479</v>
      </c>
      <c r="B176" s="48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66">
        <v>44196</v>
      </c>
      <c r="O176" s="5"/>
      <c r="P176" s="5"/>
      <c r="Q176" s="5"/>
      <c r="R176" s="66">
        <v>43465</v>
      </c>
      <c r="S176" s="5" t="s">
        <v>1478</v>
      </c>
      <c r="T176" s="48">
        <v>0</v>
      </c>
      <c r="U176" s="48"/>
      <c r="V176" s="48"/>
      <c r="W176" s="48"/>
      <c r="X176" s="48">
        <v>0</v>
      </c>
      <c r="Y176" s="48">
        <v>0</v>
      </c>
      <c r="Z176" s="48">
        <v>0</v>
      </c>
      <c r="AA176" s="48">
        <v>0</v>
      </c>
    </row>
    <row r="177" spans="1:27" x14ac:dyDescent="0.25">
      <c r="A177" s="5" t="s">
        <v>1481</v>
      </c>
      <c r="B177" s="48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66">
        <v>44196</v>
      </c>
      <c r="O177" s="5"/>
      <c r="P177" s="5"/>
      <c r="Q177" s="5"/>
      <c r="R177" s="66">
        <v>43465</v>
      </c>
      <c r="S177" s="5" t="s">
        <v>1480</v>
      </c>
      <c r="T177" s="48">
        <v>0</v>
      </c>
      <c r="U177" s="48"/>
      <c r="V177" s="48"/>
      <c r="W177" s="48"/>
      <c r="X177" s="48">
        <v>0</v>
      </c>
      <c r="Y177" s="48">
        <v>0</v>
      </c>
      <c r="Z177" s="48">
        <v>0</v>
      </c>
      <c r="AA177" s="48">
        <v>0</v>
      </c>
    </row>
    <row r="178" spans="1:27" x14ac:dyDescent="0.25">
      <c r="A178" s="5" t="s">
        <v>1483</v>
      </c>
      <c r="B178" s="48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66">
        <v>44196</v>
      </c>
      <c r="O178" s="5"/>
      <c r="P178" s="5"/>
      <c r="Q178" s="5"/>
      <c r="R178" s="66">
        <v>43465</v>
      </c>
      <c r="S178" s="5" t="s">
        <v>1482</v>
      </c>
      <c r="T178" s="48">
        <v>0</v>
      </c>
      <c r="U178" s="48"/>
      <c r="V178" s="48"/>
      <c r="W178" s="48"/>
      <c r="X178" s="48">
        <v>0</v>
      </c>
      <c r="Y178" s="48">
        <v>0</v>
      </c>
      <c r="Z178" s="48">
        <v>0</v>
      </c>
      <c r="AA178" s="48">
        <v>0</v>
      </c>
    </row>
    <row r="179" spans="1:27" x14ac:dyDescent="0.25">
      <c r="A179" s="5" t="s">
        <v>1485</v>
      </c>
      <c r="B179" s="48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66">
        <v>44196</v>
      </c>
      <c r="O179" s="5"/>
      <c r="P179" s="5"/>
      <c r="Q179" s="5"/>
      <c r="R179" s="66">
        <v>43465</v>
      </c>
      <c r="S179" s="5" t="s">
        <v>1484</v>
      </c>
      <c r="T179" s="48">
        <v>0</v>
      </c>
      <c r="U179" s="48"/>
      <c r="V179" s="48"/>
      <c r="W179" s="48"/>
      <c r="X179" s="48">
        <v>0</v>
      </c>
      <c r="Y179" s="48">
        <v>0</v>
      </c>
      <c r="Z179" s="48">
        <v>0</v>
      </c>
      <c r="AA179" s="48">
        <v>0</v>
      </c>
    </row>
    <row r="180" spans="1:27" x14ac:dyDescent="0.25">
      <c r="A180" s="5" t="s">
        <v>1487</v>
      </c>
      <c r="B180" s="48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66">
        <v>44196</v>
      </c>
      <c r="O180" s="5"/>
      <c r="P180" s="5"/>
      <c r="Q180" s="5"/>
      <c r="R180" s="66">
        <v>43465</v>
      </c>
      <c r="S180" s="5" t="s">
        <v>1486</v>
      </c>
      <c r="T180" s="48">
        <v>0</v>
      </c>
      <c r="U180" s="48"/>
      <c r="V180" s="48"/>
      <c r="W180" s="48"/>
      <c r="X180" s="48">
        <v>0</v>
      </c>
      <c r="Y180" s="48">
        <v>0</v>
      </c>
      <c r="Z180" s="48">
        <v>0</v>
      </c>
      <c r="AA180" s="48">
        <v>0</v>
      </c>
    </row>
    <row r="181" spans="1:27" x14ac:dyDescent="0.25">
      <c r="A181" s="5" t="s">
        <v>1489</v>
      </c>
      <c r="B181" s="48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66">
        <v>44196</v>
      </c>
      <c r="O181" s="5"/>
      <c r="P181" s="5"/>
      <c r="Q181" s="5"/>
      <c r="R181" s="66">
        <v>43465</v>
      </c>
      <c r="S181" s="5" t="s">
        <v>1488</v>
      </c>
      <c r="T181" s="48">
        <v>0</v>
      </c>
      <c r="U181" s="48"/>
      <c r="V181" s="48"/>
      <c r="W181" s="48"/>
      <c r="X181" s="48">
        <v>0</v>
      </c>
      <c r="Y181" s="48">
        <v>0</v>
      </c>
      <c r="Z181" s="48">
        <v>0</v>
      </c>
      <c r="AA181" s="48">
        <v>0</v>
      </c>
    </row>
    <row r="182" spans="1:27" x14ac:dyDescent="0.25">
      <c r="A182" s="5" t="s">
        <v>1491</v>
      </c>
      <c r="B182" s="48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66">
        <v>44196</v>
      </c>
      <c r="O182" s="5"/>
      <c r="P182" s="5"/>
      <c r="Q182" s="5"/>
      <c r="R182" s="66">
        <v>43465</v>
      </c>
      <c r="S182" s="5" t="s">
        <v>1490</v>
      </c>
      <c r="T182" s="48">
        <v>0</v>
      </c>
      <c r="U182" s="48"/>
      <c r="V182" s="48"/>
      <c r="W182" s="48"/>
      <c r="X182" s="48">
        <v>0</v>
      </c>
      <c r="Y182" s="48">
        <v>0</v>
      </c>
      <c r="Z182" s="48">
        <v>0</v>
      </c>
      <c r="AA182" s="48">
        <v>0</v>
      </c>
    </row>
    <row r="183" spans="1:27" x14ac:dyDescent="0.25">
      <c r="A183" s="5" t="s">
        <v>1493</v>
      </c>
      <c r="B183" s="48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66">
        <v>44196</v>
      </c>
      <c r="O183" s="5"/>
      <c r="P183" s="5"/>
      <c r="Q183" s="5"/>
      <c r="R183" s="66">
        <v>43465</v>
      </c>
      <c r="S183" s="5" t="s">
        <v>1492</v>
      </c>
      <c r="T183" s="48">
        <v>0</v>
      </c>
      <c r="U183" s="48"/>
      <c r="V183" s="48"/>
      <c r="W183" s="48"/>
      <c r="X183" s="48">
        <v>0</v>
      </c>
      <c r="Y183" s="48">
        <v>0</v>
      </c>
      <c r="Z183" s="48">
        <v>0</v>
      </c>
      <c r="AA183" s="48">
        <v>0</v>
      </c>
    </row>
    <row r="184" spans="1:27" x14ac:dyDescent="0.25">
      <c r="A184" s="5" t="s">
        <v>1495</v>
      </c>
      <c r="B184" s="48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66">
        <v>44196</v>
      </c>
      <c r="O184" s="5"/>
      <c r="P184" s="5"/>
      <c r="Q184" s="5"/>
      <c r="R184" s="66">
        <v>43465</v>
      </c>
      <c r="S184" s="5" t="s">
        <v>1494</v>
      </c>
      <c r="T184" s="48">
        <v>0</v>
      </c>
      <c r="U184" s="48"/>
      <c r="V184" s="48"/>
      <c r="W184" s="48"/>
      <c r="X184" s="48">
        <v>0</v>
      </c>
      <c r="Y184" s="48">
        <v>0</v>
      </c>
      <c r="Z184" s="48">
        <v>0</v>
      </c>
      <c r="AA184" s="48">
        <v>0</v>
      </c>
    </row>
    <row r="185" spans="1:27" x14ac:dyDescent="0.25">
      <c r="A185" s="5" t="s">
        <v>1497</v>
      </c>
      <c r="B185" s="48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66">
        <v>44196</v>
      </c>
      <c r="O185" s="5"/>
      <c r="P185" s="5"/>
      <c r="Q185" s="5"/>
      <c r="R185" s="66">
        <v>43465</v>
      </c>
      <c r="S185" s="5" t="s">
        <v>1496</v>
      </c>
      <c r="T185" s="48">
        <v>0</v>
      </c>
      <c r="U185" s="48"/>
      <c r="V185" s="48"/>
      <c r="W185" s="48"/>
      <c r="X185" s="48">
        <v>0</v>
      </c>
      <c r="Y185" s="48">
        <v>0</v>
      </c>
      <c r="Z185" s="48">
        <v>0</v>
      </c>
      <c r="AA185" s="48">
        <v>0</v>
      </c>
    </row>
    <row r="186" spans="1:27" x14ac:dyDescent="0.25">
      <c r="A186" s="5" t="s">
        <v>1499</v>
      </c>
      <c r="B186" s="48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66">
        <v>44196</v>
      </c>
      <c r="O186" s="5"/>
      <c r="P186" s="5"/>
      <c r="Q186" s="5"/>
      <c r="R186" s="66">
        <v>43465</v>
      </c>
      <c r="S186" s="5" t="s">
        <v>1498</v>
      </c>
      <c r="T186" s="48">
        <v>0</v>
      </c>
      <c r="U186" s="48"/>
      <c r="V186" s="48"/>
      <c r="W186" s="48"/>
      <c r="X186" s="48">
        <v>0</v>
      </c>
      <c r="Y186" s="48">
        <v>0</v>
      </c>
      <c r="Z186" s="48">
        <v>0</v>
      </c>
      <c r="AA186" s="48">
        <v>0</v>
      </c>
    </row>
    <row r="187" spans="1:27" x14ac:dyDescent="0.25">
      <c r="A187" s="5" t="s">
        <v>1501</v>
      </c>
      <c r="B187" s="48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66">
        <v>44196</v>
      </c>
      <c r="O187" s="5"/>
      <c r="P187" s="5"/>
      <c r="Q187" s="5"/>
      <c r="R187" s="66">
        <v>43465</v>
      </c>
      <c r="S187" s="5" t="s">
        <v>1500</v>
      </c>
      <c r="T187" s="48">
        <v>0</v>
      </c>
      <c r="U187" s="48"/>
      <c r="V187" s="48"/>
      <c r="W187" s="48"/>
      <c r="X187" s="48">
        <v>0</v>
      </c>
      <c r="Y187" s="48">
        <v>0</v>
      </c>
      <c r="Z187" s="48">
        <v>0</v>
      </c>
      <c r="AA187" s="48">
        <v>0</v>
      </c>
    </row>
    <row r="188" spans="1:27" x14ac:dyDescent="0.25">
      <c r="A188" s="5" t="s">
        <v>1503</v>
      </c>
      <c r="B188" s="48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66">
        <v>44196</v>
      </c>
      <c r="O188" s="5"/>
      <c r="P188" s="5"/>
      <c r="Q188" s="5"/>
      <c r="R188" s="66">
        <v>43465</v>
      </c>
      <c r="S188" s="5" t="s">
        <v>1502</v>
      </c>
      <c r="T188" s="48">
        <v>0</v>
      </c>
      <c r="U188" s="48"/>
      <c r="V188" s="48"/>
      <c r="W188" s="48"/>
      <c r="X188" s="48">
        <v>0</v>
      </c>
      <c r="Y188" s="48">
        <v>0</v>
      </c>
      <c r="Z188" s="48">
        <v>0</v>
      </c>
      <c r="AA188" s="48">
        <v>0</v>
      </c>
    </row>
    <row r="189" spans="1:27" x14ac:dyDescent="0.25">
      <c r="A189" s="5" t="s">
        <v>1505</v>
      </c>
      <c r="B189" s="48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66">
        <v>44196</v>
      </c>
      <c r="O189" s="5"/>
      <c r="P189" s="5"/>
      <c r="Q189" s="5"/>
      <c r="R189" s="66">
        <v>43465</v>
      </c>
      <c r="S189" s="5" t="s">
        <v>1504</v>
      </c>
      <c r="T189" s="48">
        <v>0</v>
      </c>
      <c r="U189" s="48"/>
      <c r="V189" s="48"/>
      <c r="W189" s="48"/>
      <c r="X189" s="48">
        <v>0</v>
      </c>
      <c r="Y189" s="48">
        <v>0</v>
      </c>
      <c r="Z189" s="48">
        <v>0</v>
      </c>
      <c r="AA189" s="48">
        <v>0</v>
      </c>
    </row>
    <row r="190" spans="1:27" x14ac:dyDescent="0.25">
      <c r="A190" s="5" t="s">
        <v>1507</v>
      </c>
      <c r="B190" s="48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66">
        <v>44196</v>
      </c>
      <c r="O190" s="5"/>
      <c r="P190" s="5"/>
      <c r="Q190" s="5"/>
      <c r="R190" s="66">
        <v>43465</v>
      </c>
      <c r="S190" s="5" t="s">
        <v>1506</v>
      </c>
      <c r="T190" s="48">
        <v>0</v>
      </c>
      <c r="U190" s="48"/>
      <c r="V190" s="48"/>
      <c r="W190" s="48"/>
      <c r="X190" s="48">
        <v>0</v>
      </c>
      <c r="Y190" s="48">
        <v>0</v>
      </c>
      <c r="Z190" s="48">
        <v>0</v>
      </c>
      <c r="AA190" s="48">
        <v>0</v>
      </c>
    </row>
    <row r="191" spans="1:27" x14ac:dyDescent="0.25">
      <c r="A191" s="5" t="s">
        <v>1509</v>
      </c>
      <c r="B191" s="48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66">
        <v>44196</v>
      </c>
      <c r="O191" s="5"/>
      <c r="P191" s="5"/>
      <c r="Q191" s="5"/>
      <c r="R191" s="66">
        <v>43465</v>
      </c>
      <c r="S191" s="5" t="s">
        <v>1508</v>
      </c>
      <c r="T191" s="48">
        <v>0</v>
      </c>
      <c r="U191" s="48"/>
      <c r="V191" s="48"/>
      <c r="W191" s="48"/>
      <c r="X191" s="48">
        <v>0</v>
      </c>
      <c r="Y191" s="48">
        <v>0</v>
      </c>
      <c r="Z191" s="48">
        <v>0</v>
      </c>
      <c r="AA191" s="48">
        <v>0</v>
      </c>
    </row>
    <row r="192" spans="1:27" x14ac:dyDescent="0.25">
      <c r="A192" s="5" t="s">
        <v>1511</v>
      </c>
      <c r="B192" s="48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66">
        <v>44196</v>
      </c>
      <c r="O192" s="5"/>
      <c r="P192" s="5"/>
      <c r="Q192" s="5"/>
      <c r="R192" s="66">
        <v>43465</v>
      </c>
      <c r="S192" s="5" t="s">
        <v>1510</v>
      </c>
      <c r="T192" s="48">
        <v>0</v>
      </c>
      <c r="U192" s="48"/>
      <c r="V192" s="48"/>
      <c r="W192" s="48"/>
      <c r="X192" s="48">
        <v>0</v>
      </c>
      <c r="Y192" s="48">
        <v>0</v>
      </c>
      <c r="Z192" s="48">
        <v>0</v>
      </c>
      <c r="AA192" s="48">
        <v>0</v>
      </c>
    </row>
    <row r="193" spans="1:27" x14ac:dyDescent="0.25">
      <c r="A193" s="5" t="s">
        <v>1513</v>
      </c>
      <c r="B193" s="48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66">
        <v>44196</v>
      </c>
      <c r="O193" s="5"/>
      <c r="P193" s="5"/>
      <c r="Q193" s="5"/>
      <c r="R193" s="66">
        <v>43465</v>
      </c>
      <c r="S193" s="5" t="s">
        <v>1512</v>
      </c>
      <c r="T193" s="48">
        <v>0</v>
      </c>
      <c r="U193" s="48"/>
      <c r="V193" s="48"/>
      <c r="W193" s="48"/>
      <c r="X193" s="48">
        <v>0</v>
      </c>
      <c r="Y193" s="48">
        <v>0</v>
      </c>
      <c r="Z193" s="48">
        <v>0</v>
      </c>
      <c r="AA193" s="48">
        <v>0</v>
      </c>
    </row>
    <row r="194" spans="1:27" x14ac:dyDescent="0.25">
      <c r="A194" s="5" t="s">
        <v>1515</v>
      </c>
      <c r="B194" s="48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66">
        <v>44196</v>
      </c>
      <c r="O194" s="5"/>
      <c r="P194" s="5"/>
      <c r="Q194" s="5"/>
      <c r="R194" s="66">
        <v>43465</v>
      </c>
      <c r="S194" s="5" t="s">
        <v>1514</v>
      </c>
      <c r="T194" s="48">
        <v>0</v>
      </c>
      <c r="U194" s="48"/>
      <c r="V194" s="48"/>
      <c r="W194" s="48"/>
      <c r="X194" s="48">
        <v>0</v>
      </c>
      <c r="Y194" s="48">
        <v>0</v>
      </c>
      <c r="Z194" s="48">
        <v>0</v>
      </c>
      <c r="AA194" s="48">
        <v>0</v>
      </c>
    </row>
    <row r="195" spans="1:27" x14ac:dyDescent="0.25">
      <c r="A195" s="5" t="s">
        <v>1517</v>
      </c>
      <c r="B195" s="48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66">
        <v>44196</v>
      </c>
      <c r="O195" s="5"/>
      <c r="P195" s="5"/>
      <c r="Q195" s="5"/>
      <c r="R195" s="66">
        <v>43465</v>
      </c>
      <c r="S195" s="5" t="s">
        <v>1516</v>
      </c>
      <c r="T195" s="48">
        <v>0</v>
      </c>
      <c r="U195" s="48"/>
      <c r="V195" s="48"/>
      <c r="W195" s="48"/>
      <c r="X195" s="48">
        <v>0</v>
      </c>
      <c r="Y195" s="48">
        <v>0</v>
      </c>
      <c r="Z195" s="48">
        <v>0</v>
      </c>
      <c r="AA195" s="48">
        <v>0</v>
      </c>
    </row>
    <row r="196" spans="1:27" x14ac:dyDescent="0.25">
      <c r="A196" s="5" t="s">
        <v>1519</v>
      </c>
      <c r="B196" s="48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66">
        <v>44196</v>
      </c>
      <c r="O196" s="5"/>
      <c r="P196" s="5"/>
      <c r="Q196" s="5"/>
      <c r="R196" s="66">
        <v>43465</v>
      </c>
      <c r="S196" s="5" t="s">
        <v>1518</v>
      </c>
      <c r="T196" s="48">
        <v>0</v>
      </c>
      <c r="U196" s="48"/>
      <c r="V196" s="48"/>
      <c r="W196" s="48"/>
      <c r="X196" s="48">
        <v>0</v>
      </c>
      <c r="Y196" s="48">
        <v>0</v>
      </c>
      <c r="Z196" s="48">
        <v>0</v>
      </c>
      <c r="AA196" s="48">
        <v>0</v>
      </c>
    </row>
    <row r="197" spans="1:27" x14ac:dyDescent="0.25">
      <c r="A197" s="5" t="s">
        <v>1521</v>
      </c>
      <c r="B197" s="48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66">
        <v>44196</v>
      </c>
      <c r="O197" s="5"/>
      <c r="P197" s="5"/>
      <c r="Q197" s="5"/>
      <c r="R197" s="66">
        <v>43465</v>
      </c>
      <c r="S197" s="5" t="s">
        <v>1520</v>
      </c>
      <c r="T197" s="48">
        <v>0</v>
      </c>
      <c r="U197" s="48"/>
      <c r="V197" s="48"/>
      <c r="W197" s="48"/>
      <c r="X197" s="48">
        <v>0</v>
      </c>
      <c r="Y197" s="48">
        <v>0</v>
      </c>
      <c r="Z197" s="48">
        <v>0</v>
      </c>
      <c r="AA197" s="48">
        <v>0</v>
      </c>
    </row>
    <row r="198" spans="1:27" x14ac:dyDescent="0.25">
      <c r="A198" s="5" t="s">
        <v>1523</v>
      </c>
      <c r="B198" s="48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66">
        <v>44196</v>
      </c>
      <c r="O198" s="5"/>
      <c r="P198" s="5"/>
      <c r="Q198" s="5"/>
      <c r="R198" s="66">
        <v>43465</v>
      </c>
      <c r="S198" s="5" t="s">
        <v>1522</v>
      </c>
      <c r="T198" s="48">
        <v>0</v>
      </c>
      <c r="U198" s="48"/>
      <c r="V198" s="48"/>
      <c r="W198" s="48"/>
      <c r="X198" s="48">
        <v>0</v>
      </c>
      <c r="Y198" s="48">
        <v>0</v>
      </c>
      <c r="Z198" s="48">
        <v>0</v>
      </c>
      <c r="AA198" s="48">
        <v>0</v>
      </c>
    </row>
    <row r="199" spans="1:27" x14ac:dyDescent="0.25">
      <c r="A199" s="5" t="s">
        <v>1525</v>
      </c>
      <c r="B199" s="48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66">
        <v>44196</v>
      </c>
      <c r="O199" s="5"/>
      <c r="P199" s="5"/>
      <c r="Q199" s="5"/>
      <c r="R199" s="66">
        <v>43465</v>
      </c>
      <c r="S199" s="5" t="s">
        <v>1524</v>
      </c>
      <c r="T199" s="48">
        <v>0</v>
      </c>
      <c r="U199" s="48"/>
      <c r="V199" s="48"/>
      <c r="W199" s="48"/>
      <c r="X199" s="48">
        <v>0</v>
      </c>
      <c r="Y199" s="48">
        <v>0</v>
      </c>
      <c r="Z199" s="48">
        <v>0</v>
      </c>
      <c r="AA199" s="48">
        <v>0</v>
      </c>
    </row>
    <row r="200" spans="1:27" x14ac:dyDescent="0.25">
      <c r="A200" s="5" t="s">
        <v>1527</v>
      </c>
      <c r="B200" s="48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66">
        <v>44196</v>
      </c>
      <c r="O200" s="5"/>
      <c r="P200" s="5"/>
      <c r="Q200" s="5"/>
      <c r="R200" s="66">
        <v>43465</v>
      </c>
      <c r="S200" s="5" t="s">
        <v>1526</v>
      </c>
      <c r="T200" s="48">
        <v>0</v>
      </c>
      <c r="U200" s="48"/>
      <c r="V200" s="48"/>
      <c r="W200" s="48"/>
      <c r="X200" s="48">
        <v>0</v>
      </c>
      <c r="Y200" s="48">
        <v>0</v>
      </c>
      <c r="Z200" s="48">
        <v>0</v>
      </c>
      <c r="AA200" s="48">
        <v>0</v>
      </c>
    </row>
    <row r="201" spans="1:27" x14ac:dyDescent="0.25">
      <c r="A201" s="5" t="s">
        <v>1529</v>
      </c>
      <c r="B201" s="48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66">
        <v>44196</v>
      </c>
      <c r="O201" s="5"/>
      <c r="P201" s="5"/>
      <c r="Q201" s="5"/>
      <c r="R201" s="66">
        <v>43465</v>
      </c>
      <c r="S201" s="5" t="s">
        <v>1528</v>
      </c>
      <c r="T201" s="48">
        <v>0</v>
      </c>
      <c r="U201" s="48"/>
      <c r="V201" s="48"/>
      <c r="W201" s="48"/>
      <c r="X201" s="48">
        <v>0</v>
      </c>
      <c r="Y201" s="48">
        <v>0</v>
      </c>
      <c r="Z201" s="48">
        <v>0</v>
      </c>
      <c r="AA201" s="48">
        <v>0</v>
      </c>
    </row>
    <row r="202" spans="1:27" x14ac:dyDescent="0.25">
      <c r="A202" s="5" t="s">
        <v>1531</v>
      </c>
      <c r="B202" s="48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66">
        <v>44196</v>
      </c>
      <c r="O202" s="5"/>
      <c r="P202" s="5"/>
      <c r="Q202" s="5"/>
      <c r="R202" s="66">
        <v>43465</v>
      </c>
      <c r="S202" s="5" t="s">
        <v>1530</v>
      </c>
      <c r="T202" s="48">
        <v>0</v>
      </c>
      <c r="U202" s="48"/>
      <c r="V202" s="48"/>
      <c r="W202" s="48"/>
      <c r="X202" s="48">
        <v>0</v>
      </c>
      <c r="Y202" s="48">
        <v>0</v>
      </c>
      <c r="Z202" s="48">
        <v>0</v>
      </c>
      <c r="AA202" s="48">
        <v>0</v>
      </c>
    </row>
    <row r="203" spans="1:27" x14ac:dyDescent="0.25">
      <c r="A203" s="5" t="s">
        <v>1533</v>
      </c>
      <c r="B203" s="48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66">
        <v>44196</v>
      </c>
      <c r="O203" s="5"/>
      <c r="P203" s="5"/>
      <c r="Q203" s="5"/>
      <c r="R203" s="66">
        <v>43465</v>
      </c>
      <c r="S203" s="5" t="s">
        <v>1532</v>
      </c>
      <c r="T203" s="48">
        <v>0</v>
      </c>
      <c r="U203" s="48"/>
      <c r="V203" s="48"/>
      <c r="W203" s="48"/>
      <c r="X203" s="48">
        <v>0</v>
      </c>
      <c r="Y203" s="48">
        <v>0</v>
      </c>
      <c r="Z203" s="48">
        <v>0</v>
      </c>
      <c r="AA203" s="48">
        <v>0</v>
      </c>
    </row>
    <row r="204" spans="1:27" x14ac:dyDescent="0.25">
      <c r="A204" s="5" t="s">
        <v>1535</v>
      </c>
      <c r="B204" s="48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66">
        <v>44196</v>
      </c>
      <c r="O204" s="5"/>
      <c r="P204" s="5"/>
      <c r="Q204" s="5"/>
      <c r="R204" s="66">
        <v>43465</v>
      </c>
      <c r="S204" s="5" t="s">
        <v>1534</v>
      </c>
      <c r="T204" s="48">
        <v>0</v>
      </c>
      <c r="U204" s="48"/>
      <c r="V204" s="48"/>
      <c r="W204" s="48"/>
      <c r="X204" s="48">
        <v>0</v>
      </c>
      <c r="Y204" s="48">
        <v>0</v>
      </c>
      <c r="Z204" s="48">
        <v>0</v>
      </c>
      <c r="AA204" s="48">
        <v>0</v>
      </c>
    </row>
    <row r="205" spans="1:27" x14ac:dyDescent="0.25">
      <c r="A205" s="5" t="s">
        <v>1537</v>
      </c>
      <c r="B205" s="48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66">
        <v>44196</v>
      </c>
      <c r="O205" s="5"/>
      <c r="P205" s="5"/>
      <c r="Q205" s="5"/>
      <c r="R205" s="66">
        <v>43465</v>
      </c>
      <c r="S205" s="5" t="s">
        <v>1536</v>
      </c>
      <c r="T205" s="48">
        <v>0</v>
      </c>
      <c r="U205" s="48"/>
      <c r="V205" s="48"/>
      <c r="W205" s="48"/>
      <c r="X205" s="48">
        <v>0</v>
      </c>
      <c r="Y205" s="48">
        <v>0</v>
      </c>
      <c r="Z205" s="48">
        <v>0</v>
      </c>
      <c r="AA205" s="48">
        <v>0</v>
      </c>
    </row>
    <row r="206" spans="1:27" x14ac:dyDescent="0.25">
      <c r="A206" s="5" t="s">
        <v>1539</v>
      </c>
      <c r="B206" s="48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66">
        <v>44196</v>
      </c>
      <c r="O206" s="5"/>
      <c r="P206" s="5"/>
      <c r="Q206" s="5"/>
      <c r="R206" s="66">
        <v>43465</v>
      </c>
      <c r="S206" s="5" t="s">
        <v>1538</v>
      </c>
      <c r="T206" s="48">
        <v>0</v>
      </c>
      <c r="U206" s="48"/>
      <c r="V206" s="48"/>
      <c r="W206" s="48"/>
      <c r="X206" s="48">
        <v>0</v>
      </c>
      <c r="Y206" s="48">
        <v>0</v>
      </c>
      <c r="Z206" s="48">
        <v>0</v>
      </c>
      <c r="AA206" s="48">
        <v>0</v>
      </c>
    </row>
    <row r="207" spans="1:27" x14ac:dyDescent="0.25">
      <c r="A207" s="5" t="s">
        <v>1541</v>
      </c>
      <c r="B207" s="8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66">
        <v>44196</v>
      </c>
      <c r="O207" s="5"/>
      <c r="P207" s="5"/>
      <c r="Q207" s="5"/>
      <c r="R207" s="66">
        <v>43465</v>
      </c>
      <c r="S207" s="5" t="s">
        <v>1540</v>
      </c>
      <c r="T207" s="48">
        <v>0</v>
      </c>
      <c r="U207" s="85"/>
      <c r="V207" s="85"/>
      <c r="W207" s="85"/>
      <c r="X207" s="85">
        <v>0</v>
      </c>
      <c r="Y207" s="48">
        <v>0</v>
      </c>
      <c r="Z207" s="48">
        <v>0</v>
      </c>
      <c r="AA207" s="48">
        <v>0</v>
      </c>
    </row>
    <row r="208" spans="1:27" x14ac:dyDescent="0.25">
      <c r="A208" s="5" t="s">
        <v>1543</v>
      </c>
      <c r="B208" s="48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66">
        <v>44196</v>
      </c>
      <c r="O208" s="5"/>
      <c r="P208" s="5"/>
      <c r="Q208" s="5"/>
      <c r="R208" s="66">
        <v>43465</v>
      </c>
      <c r="S208" s="5" t="s">
        <v>1542</v>
      </c>
      <c r="T208" s="48">
        <v>0</v>
      </c>
      <c r="U208" s="48"/>
      <c r="V208" s="48"/>
      <c r="W208" s="48"/>
      <c r="X208" s="48">
        <v>0</v>
      </c>
      <c r="Y208" s="48">
        <v>0</v>
      </c>
      <c r="Z208" s="48">
        <v>0</v>
      </c>
      <c r="AA208" s="48">
        <v>0</v>
      </c>
    </row>
    <row r="209" spans="1:27" x14ac:dyDescent="0.25">
      <c r="A209" s="5" t="s">
        <v>1545</v>
      </c>
      <c r="B209" s="48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66">
        <v>44196</v>
      </c>
      <c r="O209" s="5"/>
      <c r="P209" s="5"/>
      <c r="Q209" s="5"/>
      <c r="R209" s="66">
        <v>43465</v>
      </c>
      <c r="S209" s="5" t="s">
        <v>1544</v>
      </c>
      <c r="T209" s="48">
        <v>0</v>
      </c>
      <c r="U209" s="48"/>
      <c r="V209" s="48"/>
      <c r="W209" s="48"/>
      <c r="X209" s="48">
        <v>0</v>
      </c>
      <c r="Y209" s="48">
        <v>0</v>
      </c>
      <c r="Z209" s="48">
        <v>0</v>
      </c>
      <c r="AA209" s="48">
        <v>0</v>
      </c>
    </row>
    <row r="210" spans="1:27" x14ac:dyDescent="0.25">
      <c r="A210" s="5" t="s">
        <v>1547</v>
      </c>
      <c r="B210" s="48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66">
        <v>44196</v>
      </c>
      <c r="O210" s="5"/>
      <c r="P210" s="5"/>
      <c r="Q210" s="5"/>
      <c r="R210" s="66">
        <v>43465</v>
      </c>
      <c r="S210" s="5" t="s">
        <v>1546</v>
      </c>
      <c r="T210" s="48">
        <v>0</v>
      </c>
      <c r="U210" s="48"/>
      <c r="V210" s="48"/>
      <c r="W210" s="48"/>
      <c r="X210" s="48">
        <v>0</v>
      </c>
      <c r="Y210" s="48">
        <v>0</v>
      </c>
      <c r="Z210" s="48">
        <v>0</v>
      </c>
      <c r="AA210" s="48">
        <v>0</v>
      </c>
    </row>
    <row r="211" spans="1:27" x14ac:dyDescent="0.25">
      <c r="A211" s="5" t="s">
        <v>1549</v>
      </c>
      <c r="B211" s="48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66">
        <v>44196</v>
      </c>
      <c r="O211" s="5"/>
      <c r="P211" s="5"/>
      <c r="Q211" s="5"/>
      <c r="R211" s="66">
        <v>43465</v>
      </c>
      <c r="S211" s="5" t="s">
        <v>1548</v>
      </c>
      <c r="T211" s="48">
        <v>0</v>
      </c>
      <c r="U211" s="48"/>
      <c r="V211" s="48"/>
      <c r="W211" s="48"/>
      <c r="X211" s="48">
        <v>0</v>
      </c>
      <c r="Y211" s="48">
        <v>0</v>
      </c>
      <c r="Z211" s="48">
        <v>0</v>
      </c>
      <c r="AA211" s="48">
        <v>0</v>
      </c>
    </row>
    <row r="212" spans="1:27" x14ac:dyDescent="0.25">
      <c r="A212" s="5" t="s">
        <v>1551</v>
      </c>
      <c r="B212" s="48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66">
        <v>44196</v>
      </c>
      <c r="O212" s="5"/>
      <c r="P212" s="5"/>
      <c r="Q212" s="5"/>
      <c r="R212" s="66">
        <v>43465</v>
      </c>
      <c r="S212" s="5" t="s">
        <v>1550</v>
      </c>
      <c r="T212" s="48">
        <v>0</v>
      </c>
      <c r="U212" s="48"/>
      <c r="V212" s="48"/>
      <c r="W212" s="48"/>
      <c r="X212" s="48">
        <v>0</v>
      </c>
      <c r="Y212" s="48">
        <v>0</v>
      </c>
      <c r="Z212" s="48">
        <v>0</v>
      </c>
      <c r="AA212" s="48">
        <v>0</v>
      </c>
    </row>
    <row r="213" spans="1:27" s="207" customFormat="1" x14ac:dyDescent="0.25">
      <c r="A213" s="5" t="s">
        <v>1553</v>
      </c>
      <c r="B213" s="48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6">
        <v>44196</v>
      </c>
      <c r="O213" s="205"/>
      <c r="P213" s="205"/>
      <c r="Q213" s="205"/>
      <c r="R213" s="206">
        <v>43465</v>
      </c>
      <c r="S213" s="5" t="s">
        <v>1552</v>
      </c>
      <c r="T213" s="48">
        <v>0</v>
      </c>
      <c r="U213" s="48"/>
      <c r="V213" s="48"/>
      <c r="W213" s="48"/>
      <c r="X213" s="48">
        <v>0</v>
      </c>
      <c r="Y213" s="48">
        <v>0</v>
      </c>
      <c r="Z213" s="48">
        <v>0</v>
      </c>
      <c r="AA213" s="48">
        <v>0</v>
      </c>
    </row>
    <row r="214" spans="1:27" x14ac:dyDescent="0.25">
      <c r="A214" s="5" t="s">
        <v>1555</v>
      </c>
      <c r="B214" s="48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66">
        <v>44196</v>
      </c>
      <c r="O214" s="5"/>
      <c r="P214" s="5"/>
      <c r="Q214" s="5"/>
      <c r="R214" s="66">
        <v>43465</v>
      </c>
      <c r="S214" s="5" t="s">
        <v>1554</v>
      </c>
      <c r="T214" s="48">
        <v>0</v>
      </c>
      <c r="U214" s="48"/>
      <c r="V214" s="48"/>
      <c r="W214" s="48"/>
      <c r="X214" s="48">
        <v>0</v>
      </c>
      <c r="Y214" s="48">
        <v>0</v>
      </c>
      <c r="Z214" s="48">
        <v>0</v>
      </c>
      <c r="AA214" s="48">
        <v>0</v>
      </c>
    </row>
    <row r="215" spans="1:27" x14ac:dyDescent="0.25">
      <c r="A215" s="5" t="s">
        <v>1557</v>
      </c>
      <c r="B215" s="48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66">
        <v>44196</v>
      </c>
      <c r="O215" s="5"/>
      <c r="P215" s="5"/>
      <c r="Q215" s="5"/>
      <c r="R215" s="66">
        <v>43465</v>
      </c>
      <c r="S215" s="5" t="s">
        <v>1556</v>
      </c>
      <c r="T215" s="48">
        <v>0</v>
      </c>
      <c r="U215" s="48"/>
      <c r="V215" s="48"/>
      <c r="W215" s="48"/>
      <c r="X215" s="48">
        <v>0</v>
      </c>
      <c r="Y215" s="48">
        <v>0</v>
      </c>
      <c r="Z215" s="48">
        <v>0</v>
      </c>
      <c r="AA215" s="48">
        <v>0</v>
      </c>
    </row>
    <row r="216" spans="1:27" x14ac:dyDescent="0.25">
      <c r="A216" s="5" t="s">
        <v>1559</v>
      </c>
      <c r="B216" s="48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66">
        <v>44196</v>
      </c>
      <c r="O216" s="5"/>
      <c r="P216" s="5"/>
      <c r="Q216" s="5"/>
      <c r="R216" s="66">
        <v>43465</v>
      </c>
      <c r="S216" s="5" t="s">
        <v>1558</v>
      </c>
      <c r="T216" s="48">
        <v>0</v>
      </c>
      <c r="U216" s="48"/>
      <c r="V216" s="48"/>
      <c r="W216" s="48"/>
      <c r="X216" s="48">
        <v>0</v>
      </c>
      <c r="Y216" s="48">
        <v>0</v>
      </c>
      <c r="Z216" s="48">
        <v>0</v>
      </c>
      <c r="AA216" s="48">
        <v>0</v>
      </c>
    </row>
    <row r="217" spans="1:27" x14ac:dyDescent="0.25">
      <c r="A217" s="5" t="s">
        <v>1561</v>
      </c>
      <c r="B217" s="48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66">
        <v>44196</v>
      </c>
      <c r="O217" s="5"/>
      <c r="P217" s="5"/>
      <c r="Q217" s="5"/>
      <c r="R217" s="66">
        <v>43465</v>
      </c>
      <c r="S217" s="5" t="s">
        <v>1560</v>
      </c>
      <c r="T217" s="48">
        <v>0</v>
      </c>
      <c r="U217" s="48"/>
      <c r="V217" s="48"/>
      <c r="W217" s="48"/>
      <c r="X217" s="48">
        <v>0</v>
      </c>
      <c r="Y217" s="48">
        <v>0</v>
      </c>
      <c r="Z217" s="48">
        <v>0</v>
      </c>
      <c r="AA217" s="48">
        <v>0</v>
      </c>
    </row>
    <row r="218" spans="1:27" x14ac:dyDescent="0.25">
      <c r="A218" s="5" t="s">
        <v>1563</v>
      </c>
      <c r="B218" s="48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66">
        <v>44196</v>
      </c>
      <c r="O218" s="5"/>
      <c r="P218" s="5"/>
      <c r="Q218" s="5"/>
      <c r="R218" s="66">
        <v>43465</v>
      </c>
      <c r="S218" s="5" t="s">
        <v>1562</v>
      </c>
      <c r="T218" s="48">
        <v>0</v>
      </c>
      <c r="U218" s="48"/>
      <c r="V218" s="48"/>
      <c r="W218" s="48"/>
      <c r="X218" s="48">
        <v>0</v>
      </c>
      <c r="Y218" s="48">
        <v>0</v>
      </c>
      <c r="Z218" s="48">
        <v>0</v>
      </c>
      <c r="AA218" s="48">
        <v>0</v>
      </c>
    </row>
    <row r="219" spans="1:27" x14ac:dyDescent="0.25">
      <c r="A219" s="5" t="s">
        <v>1565</v>
      </c>
      <c r="B219" s="48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66">
        <v>44196</v>
      </c>
      <c r="O219" s="5"/>
      <c r="P219" s="5"/>
      <c r="Q219" s="5"/>
      <c r="R219" s="66">
        <v>43465</v>
      </c>
      <c r="S219" s="5" t="s">
        <v>1564</v>
      </c>
      <c r="T219" s="48">
        <v>0</v>
      </c>
      <c r="U219" s="48"/>
      <c r="V219" s="48"/>
      <c r="W219" s="48"/>
      <c r="X219" s="48">
        <v>0</v>
      </c>
      <c r="Y219" s="48">
        <v>0</v>
      </c>
      <c r="Z219" s="48">
        <v>0</v>
      </c>
      <c r="AA219" s="48">
        <v>0</v>
      </c>
    </row>
    <row r="220" spans="1:27" x14ac:dyDescent="0.25">
      <c r="A220" s="5" t="s">
        <v>1567</v>
      </c>
      <c r="B220" s="48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66">
        <v>44196</v>
      </c>
      <c r="O220" s="5"/>
      <c r="P220" s="5"/>
      <c r="Q220" s="5"/>
      <c r="R220" s="66">
        <v>43465</v>
      </c>
      <c r="S220" s="5" t="s">
        <v>1566</v>
      </c>
      <c r="T220" s="48">
        <v>0</v>
      </c>
      <c r="U220" s="48"/>
      <c r="V220" s="48"/>
      <c r="W220" s="48"/>
      <c r="X220" s="48">
        <v>0</v>
      </c>
      <c r="Y220" s="48">
        <v>0</v>
      </c>
      <c r="Z220" s="48">
        <v>0</v>
      </c>
      <c r="AA220" s="48">
        <v>0</v>
      </c>
    </row>
    <row r="221" spans="1:27" x14ac:dyDescent="0.25">
      <c r="A221" s="5" t="s">
        <v>1569</v>
      </c>
      <c r="B221" s="48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66">
        <v>44196</v>
      </c>
      <c r="O221" s="5"/>
      <c r="P221" s="5"/>
      <c r="Q221" s="5"/>
      <c r="R221" s="66">
        <v>43465</v>
      </c>
      <c r="S221" s="5" t="s">
        <v>1568</v>
      </c>
      <c r="T221" s="48">
        <v>0</v>
      </c>
      <c r="U221" s="48"/>
      <c r="V221" s="48"/>
      <c r="W221" s="48"/>
      <c r="X221" s="48">
        <v>0</v>
      </c>
      <c r="Y221" s="48">
        <v>0</v>
      </c>
      <c r="Z221" s="48">
        <v>0</v>
      </c>
      <c r="AA221" s="48">
        <v>0</v>
      </c>
    </row>
    <row r="222" spans="1:27" x14ac:dyDescent="0.25">
      <c r="A222" s="5" t="s">
        <v>1571</v>
      </c>
      <c r="B222" s="48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66">
        <v>44196</v>
      </c>
      <c r="O222" s="5"/>
      <c r="P222" s="5"/>
      <c r="Q222" s="5"/>
      <c r="R222" s="66">
        <v>43465</v>
      </c>
      <c r="S222" s="5" t="s">
        <v>1570</v>
      </c>
      <c r="T222" s="48">
        <v>0</v>
      </c>
      <c r="U222" s="48"/>
      <c r="V222" s="48"/>
      <c r="W222" s="48"/>
      <c r="X222" s="48">
        <v>0</v>
      </c>
      <c r="Y222" s="48">
        <v>0</v>
      </c>
      <c r="Z222" s="48">
        <v>0</v>
      </c>
      <c r="AA222" s="48">
        <v>0</v>
      </c>
    </row>
    <row r="223" spans="1:27" x14ac:dyDescent="0.25">
      <c r="A223" s="5" t="s">
        <v>1573</v>
      </c>
      <c r="B223" s="48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66">
        <v>44196</v>
      </c>
      <c r="O223" s="5"/>
      <c r="P223" s="5"/>
      <c r="Q223" s="5"/>
      <c r="R223" s="66">
        <v>43465</v>
      </c>
      <c r="S223" s="5" t="s">
        <v>1572</v>
      </c>
      <c r="T223" s="48">
        <v>0</v>
      </c>
      <c r="U223" s="48"/>
      <c r="V223" s="48"/>
      <c r="W223" s="48"/>
      <c r="X223" s="48">
        <v>0</v>
      </c>
      <c r="Y223" s="48">
        <v>0</v>
      </c>
      <c r="Z223" s="48">
        <v>0</v>
      </c>
      <c r="AA223" s="48">
        <v>0</v>
      </c>
    </row>
    <row r="224" spans="1:27" x14ac:dyDescent="0.25">
      <c r="A224" s="5" t="s">
        <v>1575</v>
      </c>
      <c r="B224" s="48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66">
        <v>44196</v>
      </c>
      <c r="O224" s="5"/>
      <c r="P224" s="5"/>
      <c r="Q224" s="5"/>
      <c r="R224" s="66">
        <v>43465</v>
      </c>
      <c r="S224" s="5" t="s">
        <v>1574</v>
      </c>
      <c r="T224" s="48">
        <v>0</v>
      </c>
      <c r="U224" s="48"/>
      <c r="V224" s="48"/>
      <c r="W224" s="48"/>
      <c r="X224" s="48">
        <v>0</v>
      </c>
      <c r="Y224" s="48">
        <v>0</v>
      </c>
      <c r="Z224" s="48">
        <v>0</v>
      </c>
      <c r="AA224" s="48">
        <v>0</v>
      </c>
    </row>
    <row r="225" spans="1:27" x14ac:dyDescent="0.25">
      <c r="A225" s="5" t="s">
        <v>1577</v>
      </c>
      <c r="B225" s="48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66">
        <v>44196</v>
      </c>
      <c r="O225" s="5"/>
      <c r="P225" s="5"/>
      <c r="Q225" s="5"/>
      <c r="R225" s="66">
        <v>43465</v>
      </c>
      <c r="S225" s="5" t="s">
        <v>1576</v>
      </c>
      <c r="T225" s="48">
        <v>0</v>
      </c>
      <c r="U225" s="48"/>
      <c r="V225" s="48"/>
      <c r="W225" s="48"/>
      <c r="X225" s="48">
        <v>0</v>
      </c>
      <c r="Y225" s="48">
        <v>0</v>
      </c>
      <c r="Z225" s="48">
        <v>0</v>
      </c>
      <c r="AA225" s="48">
        <v>0</v>
      </c>
    </row>
    <row r="226" spans="1:27" x14ac:dyDescent="0.25">
      <c r="A226" s="5" t="s">
        <v>1579</v>
      </c>
      <c r="B226" s="48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66">
        <v>44196</v>
      </c>
      <c r="O226" s="5"/>
      <c r="P226" s="5"/>
      <c r="Q226" s="5"/>
      <c r="R226" s="66">
        <v>43465</v>
      </c>
      <c r="S226" s="5" t="s">
        <v>1578</v>
      </c>
      <c r="T226" s="48">
        <v>0</v>
      </c>
      <c r="U226" s="48"/>
      <c r="V226" s="48"/>
      <c r="W226" s="48"/>
      <c r="X226" s="48">
        <v>0</v>
      </c>
      <c r="Y226" s="48">
        <v>0</v>
      </c>
      <c r="Z226" s="48">
        <v>0</v>
      </c>
      <c r="AA226" s="48">
        <v>0</v>
      </c>
    </row>
    <row r="227" spans="1:27" x14ac:dyDescent="0.25">
      <c r="A227" s="5" t="s">
        <v>1581</v>
      </c>
      <c r="B227" s="48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66">
        <v>44196</v>
      </c>
      <c r="O227" s="5"/>
      <c r="P227" s="5"/>
      <c r="Q227" s="5"/>
      <c r="R227" s="66">
        <v>43465</v>
      </c>
      <c r="S227" s="5" t="s">
        <v>1580</v>
      </c>
      <c r="T227" s="48">
        <v>0</v>
      </c>
      <c r="U227" s="48"/>
      <c r="V227" s="48"/>
      <c r="W227" s="48"/>
      <c r="X227" s="48">
        <v>0</v>
      </c>
      <c r="Y227" s="48">
        <v>0</v>
      </c>
      <c r="Z227" s="48">
        <v>0</v>
      </c>
      <c r="AA227" s="48">
        <v>0</v>
      </c>
    </row>
    <row r="228" spans="1:27" x14ac:dyDescent="0.25">
      <c r="A228" s="5" t="s">
        <v>1583</v>
      </c>
      <c r="B228" s="48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66">
        <v>44196</v>
      </c>
      <c r="O228" s="5"/>
      <c r="P228" s="5"/>
      <c r="Q228" s="5"/>
      <c r="R228" s="66">
        <v>43465</v>
      </c>
      <c r="S228" s="5" t="s">
        <v>1582</v>
      </c>
      <c r="T228" s="48">
        <v>0</v>
      </c>
      <c r="U228" s="48"/>
      <c r="V228" s="48"/>
      <c r="W228" s="48"/>
      <c r="X228" s="48">
        <v>0</v>
      </c>
      <c r="Y228" s="48">
        <v>0</v>
      </c>
      <c r="Z228" s="48">
        <v>0</v>
      </c>
      <c r="AA228" s="48">
        <v>0</v>
      </c>
    </row>
    <row r="229" spans="1:27" x14ac:dyDescent="0.25">
      <c r="A229" s="5" t="s">
        <v>1585</v>
      </c>
      <c r="B229" s="48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66">
        <v>44196</v>
      </c>
      <c r="O229" s="5"/>
      <c r="P229" s="5"/>
      <c r="Q229" s="5"/>
      <c r="R229" s="66">
        <v>43465</v>
      </c>
      <c r="S229" s="5" t="s">
        <v>1584</v>
      </c>
      <c r="T229" s="48">
        <v>0</v>
      </c>
      <c r="U229" s="48"/>
      <c r="V229" s="48"/>
      <c r="W229" s="48"/>
      <c r="X229" s="48">
        <v>0</v>
      </c>
      <c r="Y229" s="48">
        <v>0</v>
      </c>
      <c r="Z229" s="48">
        <v>0</v>
      </c>
      <c r="AA229" s="48">
        <v>0</v>
      </c>
    </row>
    <row r="230" spans="1:27" x14ac:dyDescent="0.25">
      <c r="A230" s="5" t="s">
        <v>1587</v>
      </c>
      <c r="B230" s="48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66">
        <v>44196</v>
      </c>
      <c r="O230" s="5"/>
      <c r="P230" s="5"/>
      <c r="Q230" s="5"/>
      <c r="R230" s="66">
        <v>43465</v>
      </c>
      <c r="S230" s="5" t="s">
        <v>1586</v>
      </c>
      <c r="T230" s="48">
        <v>0</v>
      </c>
      <c r="U230" s="48"/>
      <c r="V230" s="48"/>
      <c r="W230" s="48"/>
      <c r="X230" s="48">
        <v>0</v>
      </c>
      <c r="Y230" s="48">
        <v>0</v>
      </c>
      <c r="Z230" s="48">
        <v>0</v>
      </c>
      <c r="AA230" s="48">
        <v>0</v>
      </c>
    </row>
    <row r="231" spans="1:27" x14ac:dyDescent="0.25">
      <c r="A231" s="5" t="s">
        <v>1589</v>
      </c>
      <c r="B231" s="48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66">
        <v>44196</v>
      </c>
      <c r="O231" s="5"/>
      <c r="P231" s="5"/>
      <c r="Q231" s="5"/>
      <c r="R231" s="66">
        <v>43465</v>
      </c>
      <c r="S231" s="5" t="s">
        <v>1588</v>
      </c>
      <c r="T231" s="48">
        <v>0</v>
      </c>
      <c r="U231" s="48"/>
      <c r="V231" s="48"/>
      <c r="W231" s="48"/>
      <c r="X231" s="48">
        <v>0</v>
      </c>
      <c r="Y231" s="48">
        <v>0</v>
      </c>
      <c r="Z231" s="48">
        <v>0</v>
      </c>
      <c r="AA231" s="48">
        <v>0</v>
      </c>
    </row>
    <row r="232" spans="1:27" x14ac:dyDescent="0.25">
      <c r="A232" s="5" t="s">
        <v>1591</v>
      </c>
      <c r="B232" s="48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66">
        <v>44196</v>
      </c>
      <c r="O232" s="5"/>
      <c r="P232" s="5"/>
      <c r="Q232" s="5"/>
      <c r="R232" s="66">
        <v>43465</v>
      </c>
      <c r="S232" s="5" t="s">
        <v>1590</v>
      </c>
      <c r="T232" s="48">
        <v>0</v>
      </c>
      <c r="U232" s="48"/>
      <c r="V232" s="48"/>
      <c r="W232" s="48"/>
      <c r="X232" s="48">
        <v>0</v>
      </c>
      <c r="Y232" s="48">
        <v>0</v>
      </c>
      <c r="Z232" s="48">
        <v>0</v>
      </c>
      <c r="AA232" s="48">
        <v>0</v>
      </c>
    </row>
    <row r="233" spans="1:27" x14ac:dyDescent="0.25">
      <c r="A233" s="5" t="s">
        <v>1593</v>
      </c>
      <c r="B233" s="48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66">
        <v>44196</v>
      </c>
      <c r="O233" s="5"/>
      <c r="P233" s="5"/>
      <c r="Q233" s="5"/>
      <c r="R233" s="66">
        <v>43465</v>
      </c>
      <c r="S233" s="5" t="s">
        <v>1592</v>
      </c>
      <c r="T233" s="48">
        <v>0</v>
      </c>
      <c r="U233" s="48"/>
      <c r="V233" s="48"/>
      <c r="W233" s="48"/>
      <c r="X233" s="48">
        <v>0</v>
      </c>
      <c r="Y233" s="48">
        <v>0</v>
      </c>
      <c r="Z233" s="48">
        <v>0</v>
      </c>
      <c r="AA233" s="48">
        <v>0</v>
      </c>
    </row>
    <row r="234" spans="1:27" x14ac:dyDescent="0.25">
      <c r="A234" s="5" t="s">
        <v>1595</v>
      </c>
      <c r="B234" s="48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66">
        <v>44196</v>
      </c>
      <c r="O234" s="5"/>
      <c r="P234" s="5"/>
      <c r="Q234" s="5"/>
      <c r="R234" s="66">
        <v>43465</v>
      </c>
      <c r="S234" s="5" t="s">
        <v>1594</v>
      </c>
      <c r="T234" s="48">
        <v>0</v>
      </c>
      <c r="U234" s="48"/>
      <c r="V234" s="48"/>
      <c r="W234" s="48"/>
      <c r="X234" s="48">
        <v>0</v>
      </c>
      <c r="Y234" s="48">
        <v>0</v>
      </c>
      <c r="Z234" s="48">
        <v>0</v>
      </c>
      <c r="AA234" s="48">
        <v>0</v>
      </c>
    </row>
    <row r="235" spans="1:27" x14ac:dyDescent="0.25">
      <c r="A235" s="5" t="s">
        <v>1597</v>
      </c>
      <c r="B235" s="48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66">
        <v>44196</v>
      </c>
      <c r="O235" s="5"/>
      <c r="P235" s="5"/>
      <c r="Q235" s="5"/>
      <c r="R235" s="66">
        <v>43465</v>
      </c>
      <c r="S235" s="5" t="s">
        <v>1596</v>
      </c>
      <c r="T235" s="48">
        <v>0</v>
      </c>
      <c r="U235" s="48"/>
      <c r="V235" s="48"/>
      <c r="W235" s="48"/>
      <c r="X235" s="48">
        <v>0</v>
      </c>
      <c r="Y235" s="48">
        <v>0</v>
      </c>
      <c r="Z235" s="48">
        <v>0</v>
      </c>
      <c r="AA235" s="48">
        <v>0</v>
      </c>
    </row>
    <row r="236" spans="1:27" x14ac:dyDescent="0.25">
      <c r="A236" s="5" t="s">
        <v>1599</v>
      </c>
      <c r="B236" s="48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66">
        <v>44196</v>
      </c>
      <c r="O236" s="5"/>
      <c r="P236" s="5"/>
      <c r="Q236" s="5"/>
      <c r="R236" s="66">
        <v>43465</v>
      </c>
      <c r="S236" s="5" t="s">
        <v>1598</v>
      </c>
      <c r="T236" s="48">
        <v>0</v>
      </c>
      <c r="U236" s="48"/>
      <c r="V236" s="48"/>
      <c r="W236" s="48"/>
      <c r="X236" s="48">
        <v>0</v>
      </c>
      <c r="Y236" s="48">
        <v>0</v>
      </c>
      <c r="Z236" s="48">
        <v>0</v>
      </c>
      <c r="AA236" s="48">
        <v>0</v>
      </c>
    </row>
    <row r="237" spans="1:27" x14ac:dyDescent="0.25">
      <c r="A237" s="5" t="s">
        <v>1601</v>
      </c>
      <c r="B237" s="48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66">
        <v>44196</v>
      </c>
      <c r="O237" s="5"/>
      <c r="P237" s="5"/>
      <c r="Q237" s="5"/>
      <c r="R237" s="66">
        <v>43465</v>
      </c>
      <c r="S237" s="5" t="s">
        <v>1600</v>
      </c>
      <c r="T237" s="48">
        <v>0</v>
      </c>
      <c r="U237" s="48"/>
      <c r="V237" s="48"/>
      <c r="W237" s="48"/>
      <c r="X237" s="48">
        <v>0</v>
      </c>
      <c r="Y237" s="48">
        <v>0</v>
      </c>
      <c r="Z237" s="48">
        <v>0</v>
      </c>
      <c r="AA237" s="48">
        <v>0</v>
      </c>
    </row>
    <row r="238" spans="1:27" x14ac:dyDescent="0.25">
      <c r="A238" s="5" t="s">
        <v>1603</v>
      </c>
      <c r="B238" s="48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66">
        <v>44196</v>
      </c>
      <c r="O238" s="5"/>
      <c r="P238" s="5"/>
      <c r="Q238" s="5"/>
      <c r="R238" s="66">
        <v>43465</v>
      </c>
      <c r="S238" s="5" t="s">
        <v>1602</v>
      </c>
      <c r="T238" s="48">
        <v>0</v>
      </c>
      <c r="U238" s="48"/>
      <c r="V238" s="48"/>
      <c r="W238" s="48"/>
      <c r="X238" s="48">
        <v>0</v>
      </c>
      <c r="Y238" s="48">
        <v>0</v>
      </c>
      <c r="Z238" s="48">
        <v>0</v>
      </c>
      <c r="AA238" s="48">
        <v>0</v>
      </c>
    </row>
    <row r="239" spans="1:27" x14ac:dyDescent="0.25">
      <c r="A239" s="5" t="s">
        <v>1605</v>
      </c>
      <c r="B239" s="48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66">
        <v>44196</v>
      </c>
      <c r="O239" s="5"/>
      <c r="P239" s="5"/>
      <c r="Q239" s="5"/>
      <c r="R239" s="66">
        <v>43465</v>
      </c>
      <c r="S239" s="5" t="s">
        <v>1604</v>
      </c>
      <c r="T239" s="48">
        <v>0</v>
      </c>
      <c r="U239" s="48"/>
      <c r="V239" s="48"/>
      <c r="W239" s="48"/>
      <c r="X239" s="48">
        <v>0</v>
      </c>
      <c r="Y239" s="48">
        <v>0</v>
      </c>
      <c r="Z239" s="48">
        <v>0</v>
      </c>
      <c r="AA239" s="48">
        <v>0</v>
      </c>
    </row>
    <row r="240" spans="1:27" x14ac:dyDescent="0.25">
      <c r="A240" s="5" t="s">
        <v>1607</v>
      </c>
      <c r="B240" s="48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66">
        <v>44196</v>
      </c>
      <c r="O240" s="5"/>
      <c r="P240" s="5"/>
      <c r="Q240" s="5"/>
      <c r="R240" s="66">
        <v>43465</v>
      </c>
      <c r="S240" s="5" t="s">
        <v>1606</v>
      </c>
      <c r="T240" s="48">
        <v>0</v>
      </c>
      <c r="U240" s="48"/>
      <c r="V240" s="48"/>
      <c r="W240" s="48"/>
      <c r="X240" s="48">
        <v>0</v>
      </c>
      <c r="Y240" s="48">
        <v>0</v>
      </c>
      <c r="Z240" s="48">
        <v>0</v>
      </c>
      <c r="AA240" s="48">
        <v>0</v>
      </c>
    </row>
    <row r="241" spans="1:27" x14ac:dyDescent="0.25">
      <c r="A241" s="5" t="s">
        <v>1609</v>
      </c>
      <c r="B241" s="48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66">
        <v>44196</v>
      </c>
      <c r="O241" s="5"/>
      <c r="P241" s="5"/>
      <c r="Q241" s="5"/>
      <c r="R241" s="66">
        <v>43465</v>
      </c>
      <c r="S241" s="5" t="s">
        <v>1608</v>
      </c>
      <c r="T241" s="48">
        <v>0</v>
      </c>
      <c r="U241" s="48"/>
      <c r="V241" s="48"/>
      <c r="W241" s="48"/>
      <c r="X241" s="48">
        <v>0</v>
      </c>
      <c r="Y241" s="48">
        <v>0</v>
      </c>
      <c r="Z241" s="48">
        <v>0</v>
      </c>
      <c r="AA241" s="48">
        <v>0</v>
      </c>
    </row>
    <row r="242" spans="1:27" x14ac:dyDescent="0.25">
      <c r="A242" s="5" t="s">
        <v>1611</v>
      </c>
      <c r="B242" s="48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66">
        <v>44196</v>
      </c>
      <c r="O242" s="5"/>
      <c r="P242" s="5"/>
      <c r="Q242" s="5"/>
      <c r="R242" s="66">
        <v>43465</v>
      </c>
      <c r="S242" s="5" t="s">
        <v>1610</v>
      </c>
      <c r="T242" s="48">
        <v>0</v>
      </c>
      <c r="U242" s="48"/>
      <c r="V242" s="48"/>
      <c r="W242" s="48"/>
      <c r="X242" s="48">
        <v>0</v>
      </c>
      <c r="Y242" s="48">
        <v>0</v>
      </c>
      <c r="Z242" s="48">
        <v>0</v>
      </c>
      <c r="AA242" s="48">
        <v>0</v>
      </c>
    </row>
    <row r="243" spans="1:27" x14ac:dyDescent="0.25">
      <c r="A243" s="5" t="s">
        <v>1613</v>
      </c>
      <c r="B243" s="48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66">
        <v>44196</v>
      </c>
      <c r="O243" s="5"/>
      <c r="P243" s="5"/>
      <c r="Q243" s="5"/>
      <c r="R243" s="66">
        <v>43465</v>
      </c>
      <c r="S243" s="5" t="s">
        <v>1612</v>
      </c>
      <c r="T243" s="48">
        <v>0</v>
      </c>
      <c r="U243" s="48"/>
      <c r="V243" s="48"/>
      <c r="W243" s="48"/>
      <c r="X243" s="48">
        <v>0</v>
      </c>
      <c r="Y243" s="48">
        <v>0</v>
      </c>
      <c r="Z243" s="48">
        <v>0</v>
      </c>
      <c r="AA243" s="48">
        <v>0</v>
      </c>
    </row>
    <row r="244" spans="1:27" x14ac:dyDescent="0.25">
      <c r="A244" s="5" t="s">
        <v>1615</v>
      </c>
      <c r="B244" s="48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66">
        <v>44196</v>
      </c>
      <c r="O244" s="5"/>
      <c r="P244" s="5"/>
      <c r="Q244" s="5"/>
      <c r="R244" s="66">
        <v>43465</v>
      </c>
      <c r="S244" s="5" t="s">
        <v>1614</v>
      </c>
      <c r="T244" s="48">
        <v>0</v>
      </c>
      <c r="U244" s="48"/>
      <c r="V244" s="48"/>
      <c r="W244" s="48"/>
      <c r="X244" s="48">
        <v>0</v>
      </c>
      <c r="Y244" s="48">
        <v>0</v>
      </c>
      <c r="Z244" s="48">
        <v>0</v>
      </c>
      <c r="AA244" s="48">
        <v>0</v>
      </c>
    </row>
    <row r="245" spans="1:27" x14ac:dyDescent="0.25">
      <c r="A245" s="5" t="s">
        <v>1617</v>
      </c>
      <c r="B245" s="48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66">
        <v>44196</v>
      </c>
      <c r="O245" s="5"/>
      <c r="P245" s="5"/>
      <c r="Q245" s="5"/>
      <c r="R245" s="66">
        <v>43465</v>
      </c>
      <c r="S245" s="5" t="s">
        <v>1616</v>
      </c>
      <c r="T245" s="48">
        <v>0</v>
      </c>
      <c r="U245" s="48"/>
      <c r="V245" s="48"/>
      <c r="W245" s="48"/>
      <c r="X245" s="48">
        <v>0</v>
      </c>
      <c r="Y245" s="48">
        <v>0</v>
      </c>
      <c r="Z245" s="48">
        <v>0</v>
      </c>
      <c r="AA245" s="48">
        <v>0</v>
      </c>
    </row>
    <row r="246" spans="1:27" x14ac:dyDescent="0.25">
      <c r="A246" s="5" t="s">
        <v>1619</v>
      </c>
      <c r="B246" s="48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66">
        <v>44196</v>
      </c>
      <c r="O246" s="5"/>
      <c r="P246" s="5"/>
      <c r="Q246" s="5"/>
      <c r="R246" s="66">
        <v>43465</v>
      </c>
      <c r="S246" s="5" t="s">
        <v>1618</v>
      </c>
      <c r="T246" s="48">
        <v>0</v>
      </c>
      <c r="U246" s="48"/>
      <c r="V246" s="48"/>
      <c r="W246" s="48"/>
      <c r="X246" s="48">
        <v>0</v>
      </c>
      <c r="Y246" s="48">
        <v>0</v>
      </c>
      <c r="Z246" s="48">
        <v>0</v>
      </c>
      <c r="AA246" s="48">
        <v>0</v>
      </c>
    </row>
    <row r="247" spans="1:27" x14ac:dyDescent="0.25">
      <c r="A247" s="5" t="s">
        <v>1621</v>
      </c>
      <c r="B247" s="48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66">
        <v>44196</v>
      </c>
      <c r="O247" s="5"/>
      <c r="P247" s="5"/>
      <c r="Q247" s="5"/>
      <c r="R247" s="66">
        <v>43465</v>
      </c>
      <c r="S247" s="5" t="s">
        <v>1620</v>
      </c>
      <c r="T247" s="48">
        <v>0</v>
      </c>
      <c r="U247" s="48"/>
      <c r="V247" s="48"/>
      <c r="W247" s="48"/>
      <c r="X247" s="48">
        <v>0</v>
      </c>
      <c r="Y247" s="48">
        <v>0</v>
      </c>
      <c r="Z247" s="48">
        <v>0</v>
      </c>
      <c r="AA247" s="48">
        <v>0</v>
      </c>
    </row>
    <row r="248" spans="1:27" x14ac:dyDescent="0.25">
      <c r="A248" s="5" t="s">
        <v>1623</v>
      </c>
      <c r="B248" s="8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66">
        <v>44196</v>
      </c>
      <c r="O248" s="5"/>
      <c r="P248" s="5"/>
      <c r="Q248" s="5"/>
      <c r="R248" s="66">
        <v>43465</v>
      </c>
      <c r="S248" s="5" t="s">
        <v>1622</v>
      </c>
      <c r="T248" s="48">
        <v>0</v>
      </c>
      <c r="U248" s="84"/>
      <c r="V248" s="84"/>
      <c r="W248" s="84"/>
      <c r="X248" s="84">
        <v>0</v>
      </c>
      <c r="Y248" s="48">
        <v>0</v>
      </c>
      <c r="Z248" s="48">
        <v>0</v>
      </c>
      <c r="AA248" s="48">
        <v>0</v>
      </c>
    </row>
    <row r="249" spans="1:27" x14ac:dyDescent="0.25">
      <c r="A249" s="5" t="s">
        <v>1625</v>
      </c>
      <c r="B249" s="8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66">
        <v>44196</v>
      </c>
      <c r="O249" s="5"/>
      <c r="P249" s="5"/>
      <c r="Q249" s="5"/>
      <c r="R249" s="66">
        <v>43465</v>
      </c>
      <c r="S249" s="5" t="s">
        <v>1624</v>
      </c>
      <c r="T249" s="48">
        <v>0</v>
      </c>
      <c r="U249" s="84"/>
      <c r="V249" s="84"/>
      <c r="W249" s="84"/>
      <c r="X249" s="84">
        <v>0</v>
      </c>
      <c r="Y249" s="48">
        <v>0</v>
      </c>
      <c r="Z249" s="48">
        <v>0</v>
      </c>
      <c r="AA249" s="48">
        <v>0</v>
      </c>
    </row>
    <row r="250" spans="1:27" x14ac:dyDescent="0.25">
      <c r="A250" s="5" t="s">
        <v>1627</v>
      </c>
      <c r="B250" s="8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66">
        <v>44196</v>
      </c>
      <c r="O250" s="5"/>
      <c r="P250" s="5"/>
      <c r="Q250" s="5"/>
      <c r="R250" s="66">
        <v>43465</v>
      </c>
      <c r="S250" s="5" t="s">
        <v>1626</v>
      </c>
      <c r="T250" s="48">
        <v>0</v>
      </c>
      <c r="U250" s="84"/>
      <c r="V250" s="84"/>
      <c r="W250" s="84"/>
      <c r="X250" s="84">
        <v>0</v>
      </c>
      <c r="Y250" s="48">
        <v>0</v>
      </c>
      <c r="Z250" s="48">
        <v>0</v>
      </c>
      <c r="AA250" s="48">
        <v>0</v>
      </c>
    </row>
    <row r="251" spans="1:27" x14ac:dyDescent="0.25">
      <c r="A251" s="5" t="s">
        <v>1629</v>
      </c>
      <c r="B251" s="8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66">
        <v>44196</v>
      </c>
      <c r="O251" s="5"/>
      <c r="P251" s="5"/>
      <c r="Q251" s="5"/>
      <c r="R251" s="66">
        <v>43465</v>
      </c>
      <c r="S251" s="5" t="s">
        <v>1628</v>
      </c>
      <c r="T251" s="48">
        <v>0</v>
      </c>
      <c r="U251" s="84"/>
      <c r="V251" s="84"/>
      <c r="W251" s="84"/>
      <c r="X251" s="84">
        <v>0</v>
      </c>
      <c r="Y251" s="48">
        <v>0</v>
      </c>
      <c r="Z251" s="48">
        <v>0</v>
      </c>
      <c r="AA251" s="48">
        <v>0</v>
      </c>
    </row>
    <row r="252" spans="1:27" x14ac:dyDescent="0.25">
      <c r="A252" s="5" t="s">
        <v>1631</v>
      </c>
      <c r="B252" s="48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66">
        <v>44196</v>
      </c>
      <c r="O252" s="5"/>
      <c r="P252" s="5"/>
      <c r="Q252" s="5"/>
      <c r="R252" s="66">
        <v>43465</v>
      </c>
      <c r="S252" s="5" t="s">
        <v>1630</v>
      </c>
      <c r="T252" s="48">
        <v>0</v>
      </c>
      <c r="U252" s="48"/>
      <c r="V252" s="48"/>
      <c r="W252" s="48"/>
      <c r="X252" s="48">
        <v>0</v>
      </c>
      <c r="Y252" s="48">
        <v>0</v>
      </c>
      <c r="Z252" s="48">
        <v>0</v>
      </c>
      <c r="AA252" s="48">
        <v>0</v>
      </c>
    </row>
    <row r="253" spans="1:27" x14ac:dyDescent="0.25">
      <c r="A253" s="5" t="s">
        <v>1633</v>
      </c>
      <c r="B253" s="48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66">
        <v>44196</v>
      </c>
      <c r="O253" s="5"/>
      <c r="P253" s="5"/>
      <c r="Q253" s="5"/>
      <c r="R253" s="66">
        <v>43465</v>
      </c>
      <c r="S253" s="5" t="s">
        <v>1632</v>
      </c>
      <c r="T253" s="48">
        <v>0</v>
      </c>
      <c r="U253" s="48"/>
      <c r="V253" s="48"/>
      <c r="W253" s="48"/>
      <c r="X253" s="48">
        <v>0</v>
      </c>
      <c r="Y253" s="48">
        <v>0</v>
      </c>
      <c r="Z253" s="48">
        <v>0</v>
      </c>
      <c r="AA253" s="48">
        <v>0</v>
      </c>
    </row>
    <row r="254" spans="1:27" x14ac:dyDescent="0.25">
      <c r="A254" s="5" t="s">
        <v>1635</v>
      </c>
      <c r="B254" s="48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66">
        <v>44196</v>
      </c>
      <c r="O254" s="5"/>
      <c r="P254" s="5"/>
      <c r="Q254" s="5"/>
      <c r="R254" s="66">
        <v>43465</v>
      </c>
      <c r="S254" s="5" t="s">
        <v>1634</v>
      </c>
      <c r="T254" s="48">
        <v>0</v>
      </c>
      <c r="U254" s="48"/>
      <c r="V254" s="48"/>
      <c r="W254" s="48"/>
      <c r="X254" s="48">
        <v>0</v>
      </c>
      <c r="Y254" s="48">
        <v>0</v>
      </c>
      <c r="Z254" s="48">
        <v>0</v>
      </c>
      <c r="AA254" s="48">
        <v>0</v>
      </c>
    </row>
    <row r="255" spans="1:27" x14ac:dyDescent="0.25">
      <c r="A255" s="5" t="s">
        <v>1637</v>
      </c>
      <c r="B255" s="48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66">
        <v>44196</v>
      </c>
      <c r="O255" s="5"/>
      <c r="P255" s="5"/>
      <c r="Q255" s="5"/>
      <c r="R255" s="66">
        <v>43465</v>
      </c>
      <c r="S255" s="5" t="s">
        <v>1636</v>
      </c>
      <c r="T255" s="48">
        <v>0</v>
      </c>
      <c r="U255" s="48"/>
      <c r="V255" s="48"/>
      <c r="W255" s="48"/>
      <c r="X255" s="48">
        <v>0</v>
      </c>
      <c r="Y255" s="48">
        <v>0</v>
      </c>
      <c r="Z255" s="48">
        <v>0</v>
      </c>
      <c r="AA255" s="48">
        <v>0</v>
      </c>
    </row>
    <row r="256" spans="1:27" x14ac:dyDescent="0.25">
      <c r="A256" s="5" t="s">
        <v>1639</v>
      </c>
      <c r="B256" s="48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66">
        <v>44196</v>
      </c>
      <c r="O256" s="5"/>
      <c r="P256" s="5"/>
      <c r="Q256" s="5"/>
      <c r="R256" s="66">
        <v>43465</v>
      </c>
      <c r="S256" s="5" t="s">
        <v>1638</v>
      </c>
      <c r="T256" s="48">
        <v>0</v>
      </c>
      <c r="U256" s="48"/>
      <c r="V256" s="48"/>
      <c r="W256" s="48"/>
      <c r="X256" s="48">
        <v>0</v>
      </c>
      <c r="Y256" s="48">
        <v>0</v>
      </c>
      <c r="Z256" s="48">
        <v>0</v>
      </c>
      <c r="AA256" s="48">
        <v>0</v>
      </c>
    </row>
    <row r="257" spans="1:27" x14ac:dyDescent="0.25">
      <c r="A257" s="5" t="s">
        <v>1641</v>
      </c>
      <c r="B257" s="48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66">
        <v>44196</v>
      </c>
      <c r="O257" s="5"/>
      <c r="P257" s="5"/>
      <c r="Q257" s="5"/>
      <c r="R257" s="66">
        <v>43465</v>
      </c>
      <c r="S257" s="5" t="s">
        <v>1640</v>
      </c>
      <c r="T257" s="48">
        <v>0</v>
      </c>
      <c r="U257" s="48"/>
      <c r="V257" s="48"/>
      <c r="W257" s="48"/>
      <c r="X257" s="48">
        <v>0</v>
      </c>
      <c r="Y257" s="48">
        <v>0</v>
      </c>
      <c r="Z257" s="48">
        <v>0</v>
      </c>
      <c r="AA257" s="48">
        <v>0</v>
      </c>
    </row>
    <row r="258" spans="1:27" x14ac:dyDescent="0.25">
      <c r="A258" s="5" t="s">
        <v>1643</v>
      </c>
      <c r="B258" s="48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66">
        <v>44196</v>
      </c>
      <c r="O258" s="5"/>
      <c r="P258" s="5"/>
      <c r="Q258" s="5"/>
      <c r="R258" s="66">
        <v>43465</v>
      </c>
      <c r="S258" s="5" t="s">
        <v>1642</v>
      </c>
      <c r="T258" s="48">
        <v>0</v>
      </c>
      <c r="U258" s="48"/>
      <c r="V258" s="48"/>
      <c r="W258" s="48"/>
      <c r="X258" s="48">
        <v>0</v>
      </c>
      <c r="Y258" s="48">
        <v>0</v>
      </c>
      <c r="Z258" s="48">
        <v>0</v>
      </c>
      <c r="AA258" s="48">
        <v>0</v>
      </c>
    </row>
    <row r="259" spans="1:27" x14ac:dyDescent="0.25">
      <c r="A259" s="5" t="s">
        <v>1645</v>
      </c>
      <c r="B259" s="48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66">
        <v>44196</v>
      </c>
      <c r="O259" s="5"/>
      <c r="P259" s="5"/>
      <c r="Q259" s="5"/>
      <c r="R259" s="66">
        <v>43465</v>
      </c>
      <c r="S259" s="5" t="s">
        <v>1644</v>
      </c>
      <c r="T259" s="48">
        <v>0</v>
      </c>
      <c r="U259" s="48"/>
      <c r="V259" s="48"/>
      <c r="W259" s="48"/>
      <c r="X259" s="48">
        <v>0</v>
      </c>
      <c r="Y259" s="48">
        <v>0</v>
      </c>
      <c r="Z259" s="48">
        <v>0</v>
      </c>
      <c r="AA259" s="48">
        <v>0</v>
      </c>
    </row>
    <row r="260" spans="1:27" x14ac:dyDescent="0.25">
      <c r="A260" s="5" t="s">
        <v>1647</v>
      </c>
      <c r="B260" s="48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66">
        <v>44196</v>
      </c>
      <c r="O260" s="5"/>
      <c r="P260" s="5"/>
      <c r="Q260" s="5"/>
      <c r="R260" s="66">
        <v>43465</v>
      </c>
      <c r="S260" s="5" t="s">
        <v>1646</v>
      </c>
      <c r="T260" s="48">
        <v>0</v>
      </c>
      <c r="U260" s="48"/>
      <c r="V260" s="48"/>
      <c r="W260" s="48"/>
      <c r="X260" s="48">
        <v>0</v>
      </c>
      <c r="Y260" s="48">
        <v>0</v>
      </c>
      <c r="Z260" s="48">
        <v>0</v>
      </c>
      <c r="AA260" s="48">
        <v>0</v>
      </c>
    </row>
    <row r="261" spans="1:27" x14ac:dyDescent="0.25">
      <c r="A261" s="5" t="s">
        <v>1649</v>
      </c>
      <c r="B261" s="48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66">
        <v>44196</v>
      </c>
      <c r="O261" s="5"/>
      <c r="P261" s="5"/>
      <c r="Q261" s="5"/>
      <c r="R261" s="66">
        <v>43465</v>
      </c>
      <c r="S261" s="5" t="s">
        <v>1648</v>
      </c>
      <c r="T261" s="48">
        <v>0</v>
      </c>
      <c r="U261" s="48"/>
      <c r="V261" s="48"/>
      <c r="W261" s="48"/>
      <c r="X261" s="48">
        <v>0</v>
      </c>
      <c r="Y261" s="48">
        <v>0</v>
      </c>
      <c r="Z261" s="48">
        <v>0</v>
      </c>
      <c r="AA261" s="48">
        <v>0</v>
      </c>
    </row>
    <row r="262" spans="1:27" x14ac:dyDescent="0.25">
      <c r="A262" s="5" t="s">
        <v>1651</v>
      </c>
      <c r="B262" s="48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66">
        <v>44196</v>
      </c>
      <c r="O262" s="5"/>
      <c r="P262" s="5"/>
      <c r="Q262" s="5"/>
      <c r="R262" s="66">
        <v>43465</v>
      </c>
      <c r="S262" s="5" t="s">
        <v>1650</v>
      </c>
      <c r="T262" s="48">
        <v>0</v>
      </c>
      <c r="U262" s="48"/>
      <c r="V262" s="48"/>
      <c r="W262" s="48"/>
      <c r="X262" s="48">
        <v>0</v>
      </c>
      <c r="Y262" s="48">
        <v>0</v>
      </c>
      <c r="Z262" s="48">
        <v>0</v>
      </c>
      <c r="AA262" s="48">
        <v>0</v>
      </c>
    </row>
    <row r="263" spans="1:27" x14ac:dyDescent="0.25">
      <c r="A263" s="5" t="s">
        <v>1653</v>
      </c>
      <c r="B263" s="48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66">
        <v>44196</v>
      </c>
      <c r="O263" s="5"/>
      <c r="P263" s="5"/>
      <c r="Q263" s="5"/>
      <c r="R263" s="66">
        <v>43465</v>
      </c>
      <c r="S263" s="5" t="s">
        <v>1652</v>
      </c>
      <c r="T263" s="48">
        <v>0</v>
      </c>
      <c r="U263" s="48"/>
      <c r="V263" s="48"/>
      <c r="W263" s="48"/>
      <c r="X263" s="48">
        <v>0</v>
      </c>
      <c r="Y263" s="48">
        <v>0</v>
      </c>
      <c r="Z263" s="48">
        <v>0</v>
      </c>
      <c r="AA263" s="48">
        <v>0</v>
      </c>
    </row>
    <row r="264" spans="1:27" x14ac:dyDescent="0.25">
      <c r="A264" s="5" t="s">
        <v>1655</v>
      </c>
      <c r="B264" s="48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66">
        <v>44196</v>
      </c>
      <c r="O264" s="5"/>
      <c r="P264" s="5"/>
      <c r="Q264" s="5"/>
      <c r="R264" s="66">
        <v>43465</v>
      </c>
      <c r="S264" s="5" t="s">
        <v>1654</v>
      </c>
      <c r="T264" s="48">
        <v>0</v>
      </c>
      <c r="U264" s="48"/>
      <c r="V264" s="48"/>
      <c r="W264" s="48"/>
      <c r="X264" s="48">
        <v>0</v>
      </c>
      <c r="Y264" s="48">
        <v>0</v>
      </c>
      <c r="Z264" s="48">
        <v>0</v>
      </c>
      <c r="AA264" s="48">
        <v>0</v>
      </c>
    </row>
    <row r="265" spans="1:27" x14ac:dyDescent="0.25">
      <c r="A265" s="5" t="s">
        <v>1657</v>
      </c>
      <c r="B265" s="48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66">
        <v>44196</v>
      </c>
      <c r="O265" s="5"/>
      <c r="P265" s="5"/>
      <c r="Q265" s="5"/>
      <c r="R265" s="66">
        <v>43465</v>
      </c>
      <c r="S265" s="5" t="s">
        <v>1656</v>
      </c>
      <c r="T265" s="48">
        <v>0</v>
      </c>
      <c r="U265" s="48"/>
      <c r="V265" s="48"/>
      <c r="W265" s="48"/>
      <c r="X265" s="48">
        <v>0</v>
      </c>
      <c r="Y265" s="48">
        <v>0</v>
      </c>
      <c r="Z265" s="48">
        <v>0</v>
      </c>
      <c r="AA265" s="48">
        <v>0</v>
      </c>
    </row>
    <row r="266" spans="1:27" x14ac:dyDescent="0.25">
      <c r="A266" s="5" t="s">
        <v>1659</v>
      </c>
      <c r="B266" s="48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66">
        <v>44196</v>
      </c>
      <c r="O266" s="5"/>
      <c r="P266" s="5"/>
      <c r="Q266" s="5"/>
      <c r="R266" s="66">
        <v>43465</v>
      </c>
      <c r="S266" s="5" t="s">
        <v>1658</v>
      </c>
      <c r="T266" s="48">
        <v>0</v>
      </c>
      <c r="U266" s="48"/>
      <c r="V266" s="48"/>
      <c r="W266" s="48"/>
      <c r="X266" s="48">
        <v>0</v>
      </c>
      <c r="Y266" s="48">
        <v>0</v>
      </c>
      <c r="Z266" s="48">
        <v>0</v>
      </c>
      <c r="AA266" s="48">
        <v>0</v>
      </c>
    </row>
    <row r="267" spans="1:27" x14ac:dyDescent="0.25">
      <c r="A267" s="5" t="s">
        <v>1661</v>
      </c>
      <c r="B267" s="48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66">
        <v>44196</v>
      </c>
      <c r="O267" s="5"/>
      <c r="P267" s="5"/>
      <c r="Q267" s="5"/>
      <c r="R267" s="66">
        <v>43465</v>
      </c>
      <c r="S267" s="5" t="s">
        <v>1660</v>
      </c>
      <c r="T267" s="48">
        <v>0</v>
      </c>
      <c r="U267" s="48"/>
      <c r="V267" s="48"/>
      <c r="W267" s="48"/>
      <c r="X267" s="48">
        <v>0</v>
      </c>
      <c r="Y267" s="48">
        <v>0</v>
      </c>
      <c r="Z267" s="48">
        <v>0</v>
      </c>
      <c r="AA267" s="48">
        <v>0</v>
      </c>
    </row>
    <row r="268" spans="1:27" x14ac:dyDescent="0.25">
      <c r="A268" s="5" t="s">
        <v>1663</v>
      </c>
      <c r="B268" s="48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66">
        <v>44196</v>
      </c>
      <c r="O268" s="5"/>
      <c r="P268" s="5"/>
      <c r="Q268" s="5"/>
      <c r="R268" s="66">
        <v>43465</v>
      </c>
      <c r="S268" s="5" t="s">
        <v>1662</v>
      </c>
      <c r="T268" s="48">
        <v>0</v>
      </c>
      <c r="U268" s="48"/>
      <c r="V268" s="48"/>
      <c r="W268" s="48"/>
      <c r="X268" s="48">
        <v>0</v>
      </c>
      <c r="Y268" s="48">
        <v>0</v>
      </c>
      <c r="Z268" s="48">
        <v>0</v>
      </c>
      <c r="AA268" s="48">
        <v>0</v>
      </c>
    </row>
    <row r="269" spans="1:27" x14ac:dyDescent="0.25">
      <c r="A269" s="5" t="s">
        <v>1665</v>
      </c>
      <c r="B269" s="48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66">
        <v>44196</v>
      </c>
      <c r="O269" s="5"/>
      <c r="P269" s="5"/>
      <c r="Q269" s="5"/>
      <c r="R269" s="66">
        <v>43465</v>
      </c>
      <c r="S269" s="5" t="s">
        <v>1664</v>
      </c>
      <c r="T269" s="48">
        <v>0</v>
      </c>
      <c r="U269" s="48"/>
      <c r="V269" s="48"/>
      <c r="W269" s="48"/>
      <c r="X269" s="48">
        <v>0</v>
      </c>
      <c r="Y269" s="48">
        <v>0</v>
      </c>
      <c r="Z269" s="48">
        <v>0</v>
      </c>
      <c r="AA269" s="48">
        <v>0</v>
      </c>
    </row>
    <row r="270" spans="1:27" x14ac:dyDescent="0.25">
      <c r="A270" s="5" t="s">
        <v>1667</v>
      </c>
      <c r="B270" s="48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66">
        <v>44196</v>
      </c>
      <c r="O270" s="5"/>
      <c r="P270" s="5"/>
      <c r="Q270" s="5"/>
      <c r="R270" s="66">
        <v>43465</v>
      </c>
      <c r="S270" s="5" t="s">
        <v>1666</v>
      </c>
      <c r="T270" s="48">
        <v>0</v>
      </c>
      <c r="U270" s="48"/>
      <c r="V270" s="48"/>
      <c r="W270" s="48"/>
      <c r="X270" s="48">
        <v>0</v>
      </c>
      <c r="Y270" s="48">
        <v>0</v>
      </c>
      <c r="Z270" s="48">
        <v>0</v>
      </c>
      <c r="AA270" s="48">
        <v>0</v>
      </c>
    </row>
    <row r="271" spans="1:27" x14ac:dyDescent="0.25">
      <c r="A271" s="5" t="s">
        <v>1669</v>
      </c>
      <c r="B271" s="48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66">
        <v>44196</v>
      </c>
      <c r="O271" s="5"/>
      <c r="P271" s="5"/>
      <c r="Q271" s="5"/>
      <c r="R271" s="66">
        <v>43465</v>
      </c>
      <c r="S271" s="5" t="s">
        <v>1668</v>
      </c>
      <c r="T271" s="48">
        <v>0</v>
      </c>
      <c r="U271" s="48"/>
      <c r="V271" s="48"/>
      <c r="W271" s="48"/>
      <c r="X271" s="48">
        <v>0</v>
      </c>
      <c r="Y271" s="48">
        <v>0</v>
      </c>
      <c r="Z271" s="48">
        <v>0</v>
      </c>
      <c r="AA271" s="48">
        <v>0</v>
      </c>
    </row>
    <row r="272" spans="1:27" x14ac:dyDescent="0.25">
      <c r="A272" s="5" t="s">
        <v>1671</v>
      </c>
      <c r="B272" s="48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66">
        <v>44196</v>
      </c>
      <c r="O272" s="5"/>
      <c r="P272" s="5"/>
      <c r="Q272" s="5"/>
      <c r="R272" s="66">
        <v>43465</v>
      </c>
      <c r="S272" s="5" t="s">
        <v>1670</v>
      </c>
      <c r="T272" s="48">
        <v>0</v>
      </c>
      <c r="U272" s="48"/>
      <c r="V272" s="48"/>
      <c r="W272" s="48"/>
      <c r="X272" s="48">
        <v>0</v>
      </c>
      <c r="Y272" s="48">
        <v>0</v>
      </c>
      <c r="Z272" s="48">
        <v>0</v>
      </c>
      <c r="AA272" s="48">
        <v>0</v>
      </c>
    </row>
    <row r="273" spans="1:27" x14ac:dyDescent="0.25">
      <c r="A273" s="5" t="s">
        <v>1673</v>
      </c>
      <c r="B273" s="48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66">
        <v>44196</v>
      </c>
      <c r="O273" s="5"/>
      <c r="P273" s="5"/>
      <c r="Q273" s="5"/>
      <c r="R273" s="66">
        <v>43465</v>
      </c>
      <c r="S273" s="5" t="s">
        <v>1672</v>
      </c>
      <c r="T273" s="48">
        <v>0</v>
      </c>
      <c r="U273" s="48"/>
      <c r="V273" s="48"/>
      <c r="W273" s="48"/>
      <c r="X273" s="48">
        <v>0</v>
      </c>
      <c r="Y273" s="48">
        <v>0</v>
      </c>
      <c r="Z273" s="48">
        <v>0</v>
      </c>
      <c r="AA273" s="48">
        <v>0</v>
      </c>
    </row>
    <row r="274" spans="1:27" x14ac:dyDescent="0.25">
      <c r="A274" s="5" t="s">
        <v>1675</v>
      </c>
      <c r="B274" s="48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66">
        <v>44196</v>
      </c>
      <c r="O274" s="5"/>
      <c r="P274" s="5"/>
      <c r="Q274" s="5"/>
      <c r="R274" s="66">
        <v>43465</v>
      </c>
      <c r="S274" s="5" t="s">
        <v>1674</v>
      </c>
      <c r="T274" s="48">
        <v>0</v>
      </c>
      <c r="U274" s="48"/>
      <c r="V274" s="48"/>
      <c r="W274" s="48"/>
      <c r="X274" s="48">
        <v>0</v>
      </c>
      <c r="Y274" s="48">
        <v>0</v>
      </c>
      <c r="Z274" s="48">
        <v>0</v>
      </c>
      <c r="AA274" s="48">
        <v>0</v>
      </c>
    </row>
    <row r="275" spans="1:27" x14ac:dyDescent="0.25">
      <c r="A275" s="5" t="s">
        <v>1677</v>
      </c>
      <c r="B275" s="48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66">
        <v>44196</v>
      </c>
      <c r="O275" s="5"/>
      <c r="P275" s="5"/>
      <c r="Q275" s="5"/>
      <c r="R275" s="66">
        <v>43465</v>
      </c>
      <c r="S275" s="5" t="s">
        <v>1676</v>
      </c>
      <c r="T275" s="48">
        <v>0</v>
      </c>
      <c r="U275" s="48"/>
      <c r="V275" s="48"/>
      <c r="W275" s="48"/>
      <c r="X275" s="48">
        <v>0</v>
      </c>
      <c r="Y275" s="48">
        <v>0</v>
      </c>
      <c r="Z275" s="48">
        <v>0</v>
      </c>
      <c r="AA275" s="48">
        <v>0</v>
      </c>
    </row>
    <row r="276" spans="1:27" x14ac:dyDescent="0.25">
      <c r="A276" s="5" t="s">
        <v>1679</v>
      </c>
      <c r="B276" s="48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66">
        <v>44196</v>
      </c>
      <c r="O276" s="5"/>
      <c r="P276" s="5"/>
      <c r="Q276" s="5"/>
      <c r="R276" s="66">
        <v>43465</v>
      </c>
      <c r="S276" s="5" t="s">
        <v>1678</v>
      </c>
      <c r="T276" s="48">
        <v>0</v>
      </c>
      <c r="U276" s="48"/>
      <c r="V276" s="48"/>
      <c r="W276" s="48"/>
      <c r="X276" s="48">
        <v>0</v>
      </c>
      <c r="Y276" s="48">
        <v>0</v>
      </c>
      <c r="Z276" s="48">
        <v>0</v>
      </c>
      <c r="AA276" s="48">
        <v>0</v>
      </c>
    </row>
    <row r="277" spans="1:27" x14ac:dyDescent="0.25">
      <c r="A277" s="5" t="s">
        <v>1681</v>
      </c>
      <c r="B277" s="48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66">
        <v>44196</v>
      </c>
      <c r="O277" s="5"/>
      <c r="P277" s="5"/>
      <c r="Q277" s="5"/>
      <c r="R277" s="66">
        <v>43465</v>
      </c>
      <c r="S277" s="5" t="s">
        <v>1680</v>
      </c>
      <c r="T277" s="48">
        <v>0</v>
      </c>
      <c r="U277" s="48"/>
      <c r="V277" s="48"/>
      <c r="W277" s="48"/>
      <c r="X277" s="48">
        <v>0</v>
      </c>
      <c r="Y277" s="48">
        <v>0</v>
      </c>
      <c r="Z277" s="48">
        <v>0</v>
      </c>
      <c r="AA277" s="48">
        <v>0</v>
      </c>
    </row>
    <row r="278" spans="1:27" x14ac:dyDescent="0.25">
      <c r="A278" s="5" t="s">
        <v>1683</v>
      </c>
      <c r="B278" s="48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66">
        <v>44196</v>
      </c>
      <c r="O278" s="5"/>
      <c r="P278" s="5"/>
      <c r="Q278" s="5"/>
      <c r="R278" s="66">
        <v>43465</v>
      </c>
      <c r="S278" s="5" t="s">
        <v>1682</v>
      </c>
      <c r="T278" s="48">
        <v>0</v>
      </c>
      <c r="U278" s="48"/>
      <c r="V278" s="48"/>
      <c r="W278" s="48"/>
      <c r="X278" s="48">
        <v>0</v>
      </c>
      <c r="Y278" s="48">
        <v>0</v>
      </c>
      <c r="Z278" s="48">
        <v>0</v>
      </c>
      <c r="AA278" s="48">
        <v>0</v>
      </c>
    </row>
    <row r="279" spans="1:27" x14ac:dyDescent="0.25">
      <c r="A279" s="5" t="s">
        <v>1685</v>
      </c>
      <c r="B279" s="48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66">
        <v>44196</v>
      </c>
      <c r="O279" s="5"/>
      <c r="P279" s="5"/>
      <c r="Q279" s="5"/>
      <c r="R279" s="66">
        <v>43465</v>
      </c>
      <c r="S279" s="5" t="s">
        <v>1684</v>
      </c>
      <c r="T279" s="48">
        <v>0</v>
      </c>
      <c r="U279" s="48"/>
      <c r="V279" s="48"/>
      <c r="W279" s="48"/>
      <c r="X279" s="48">
        <v>0</v>
      </c>
      <c r="Y279" s="48">
        <v>0</v>
      </c>
      <c r="Z279" s="48">
        <v>0</v>
      </c>
      <c r="AA279" s="48">
        <v>0</v>
      </c>
    </row>
    <row r="280" spans="1:27" x14ac:dyDescent="0.25">
      <c r="A280" s="5" t="s">
        <v>1687</v>
      </c>
      <c r="B280" s="48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66">
        <v>44196</v>
      </c>
      <c r="O280" s="5"/>
      <c r="P280" s="5"/>
      <c r="Q280" s="5"/>
      <c r="R280" s="66">
        <v>43465</v>
      </c>
      <c r="S280" s="5" t="s">
        <v>1686</v>
      </c>
      <c r="T280" s="48">
        <v>0</v>
      </c>
      <c r="U280" s="48"/>
      <c r="V280" s="48"/>
      <c r="W280" s="48"/>
      <c r="X280" s="48">
        <v>0</v>
      </c>
      <c r="Y280" s="48">
        <v>0</v>
      </c>
      <c r="Z280" s="48">
        <v>0</v>
      </c>
      <c r="AA280" s="48">
        <v>0</v>
      </c>
    </row>
    <row r="281" spans="1:27" x14ac:dyDescent="0.25">
      <c r="A281" s="5" t="s">
        <v>1689</v>
      </c>
      <c r="B281" s="48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66">
        <v>44196</v>
      </c>
      <c r="O281" s="5"/>
      <c r="P281" s="5"/>
      <c r="Q281" s="5"/>
      <c r="R281" s="66">
        <v>43465</v>
      </c>
      <c r="S281" s="5" t="s">
        <v>1688</v>
      </c>
      <c r="T281" s="48">
        <v>0</v>
      </c>
      <c r="U281" s="48"/>
      <c r="V281" s="48"/>
      <c r="W281" s="48"/>
      <c r="X281" s="48">
        <v>0</v>
      </c>
      <c r="Y281" s="48">
        <v>0</v>
      </c>
      <c r="Z281" s="48">
        <v>0</v>
      </c>
      <c r="AA281" s="48">
        <v>0</v>
      </c>
    </row>
    <row r="282" spans="1:27" x14ac:dyDescent="0.25">
      <c r="A282" s="5" t="s">
        <v>1691</v>
      </c>
      <c r="B282" s="48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66">
        <v>44196</v>
      </c>
      <c r="O282" s="5"/>
      <c r="P282" s="5"/>
      <c r="Q282" s="5"/>
      <c r="R282" s="66">
        <v>43465</v>
      </c>
      <c r="S282" s="5" t="s">
        <v>1690</v>
      </c>
      <c r="T282" s="48">
        <v>0</v>
      </c>
      <c r="U282" s="48"/>
      <c r="V282" s="48"/>
      <c r="W282" s="48"/>
      <c r="X282" s="48">
        <v>0</v>
      </c>
      <c r="Y282" s="48">
        <v>0</v>
      </c>
      <c r="Z282" s="48">
        <v>0</v>
      </c>
      <c r="AA282" s="48">
        <v>0</v>
      </c>
    </row>
    <row r="283" spans="1:27" x14ac:dyDescent="0.25">
      <c r="A283" s="5" t="s">
        <v>1693</v>
      </c>
      <c r="B283" s="48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66">
        <v>44196</v>
      </c>
      <c r="O283" s="5"/>
      <c r="P283" s="5"/>
      <c r="Q283" s="5"/>
      <c r="R283" s="66">
        <v>43465</v>
      </c>
      <c r="S283" s="5" t="s">
        <v>1692</v>
      </c>
      <c r="T283" s="48">
        <v>0</v>
      </c>
      <c r="U283" s="48"/>
      <c r="V283" s="48"/>
      <c r="W283" s="48"/>
      <c r="X283" s="48">
        <v>0</v>
      </c>
      <c r="Y283" s="48">
        <v>0</v>
      </c>
      <c r="Z283" s="48">
        <v>0</v>
      </c>
      <c r="AA283" s="48">
        <v>0</v>
      </c>
    </row>
    <row r="284" spans="1:27" x14ac:dyDescent="0.25">
      <c r="A284" s="5" t="s">
        <v>1695</v>
      </c>
      <c r="B284" s="48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66">
        <v>44196</v>
      </c>
      <c r="O284" s="5"/>
      <c r="P284" s="5"/>
      <c r="Q284" s="5"/>
      <c r="R284" s="66">
        <v>43465</v>
      </c>
      <c r="S284" s="5" t="s">
        <v>1694</v>
      </c>
      <c r="T284" s="48">
        <v>0</v>
      </c>
      <c r="U284" s="48"/>
      <c r="V284" s="48"/>
      <c r="W284" s="48"/>
      <c r="X284" s="48">
        <v>0</v>
      </c>
      <c r="Y284" s="48">
        <v>0</v>
      </c>
      <c r="Z284" s="48">
        <v>0</v>
      </c>
      <c r="AA284" s="48">
        <v>0</v>
      </c>
    </row>
    <row r="285" spans="1:27" x14ac:dyDescent="0.25">
      <c r="A285" s="5" t="s">
        <v>1697</v>
      </c>
      <c r="B285" s="48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66">
        <v>44196</v>
      </c>
      <c r="O285" s="5"/>
      <c r="P285" s="5"/>
      <c r="Q285" s="5"/>
      <c r="R285" s="66">
        <v>43465</v>
      </c>
      <c r="S285" s="5" t="s">
        <v>1696</v>
      </c>
      <c r="T285" s="48">
        <v>0</v>
      </c>
      <c r="U285" s="48"/>
      <c r="V285" s="48"/>
      <c r="W285" s="48"/>
      <c r="X285" s="48">
        <v>0</v>
      </c>
      <c r="Y285" s="48">
        <v>0</v>
      </c>
      <c r="Z285" s="48">
        <v>0</v>
      </c>
      <c r="AA285" s="48">
        <v>0</v>
      </c>
    </row>
    <row r="286" spans="1:27" x14ac:dyDescent="0.25">
      <c r="A286" s="5" t="s">
        <v>1699</v>
      </c>
      <c r="B286" s="48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66">
        <v>44196</v>
      </c>
      <c r="O286" s="5"/>
      <c r="P286" s="5"/>
      <c r="Q286" s="5"/>
      <c r="R286" s="66">
        <v>43465</v>
      </c>
      <c r="S286" s="5" t="s">
        <v>1698</v>
      </c>
      <c r="T286" s="48">
        <v>0</v>
      </c>
      <c r="U286" s="48"/>
      <c r="V286" s="48"/>
      <c r="W286" s="48"/>
      <c r="X286" s="48">
        <v>0</v>
      </c>
      <c r="Y286" s="48">
        <v>0</v>
      </c>
      <c r="Z286" s="48">
        <v>0</v>
      </c>
      <c r="AA286" s="48">
        <v>0</v>
      </c>
    </row>
    <row r="287" spans="1:27" x14ac:dyDescent="0.25">
      <c r="A287" s="5" t="s">
        <v>1701</v>
      </c>
      <c r="B287" s="48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66">
        <v>44196</v>
      </c>
      <c r="O287" s="5"/>
      <c r="P287" s="5"/>
      <c r="Q287" s="5"/>
      <c r="R287" s="66">
        <v>43465</v>
      </c>
      <c r="S287" s="5" t="s">
        <v>1700</v>
      </c>
      <c r="T287" s="48">
        <v>0</v>
      </c>
      <c r="U287" s="48"/>
      <c r="V287" s="48"/>
      <c r="W287" s="48"/>
      <c r="X287" s="48">
        <v>0</v>
      </c>
      <c r="Y287" s="48">
        <v>0</v>
      </c>
      <c r="Z287" s="48">
        <v>0</v>
      </c>
      <c r="AA287" s="48">
        <v>0</v>
      </c>
    </row>
    <row r="288" spans="1:27" x14ac:dyDescent="0.25">
      <c r="A288" s="5" t="s">
        <v>1703</v>
      </c>
      <c r="B288" s="48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66">
        <v>44196</v>
      </c>
      <c r="O288" s="5"/>
      <c r="P288" s="5"/>
      <c r="Q288" s="5"/>
      <c r="R288" s="66">
        <v>43465</v>
      </c>
      <c r="S288" s="5" t="s">
        <v>1702</v>
      </c>
      <c r="T288" s="48">
        <v>0</v>
      </c>
      <c r="U288" s="48"/>
      <c r="V288" s="48"/>
      <c r="W288" s="48"/>
      <c r="X288" s="48">
        <v>0</v>
      </c>
      <c r="Y288" s="48">
        <v>0</v>
      </c>
      <c r="Z288" s="48">
        <v>0</v>
      </c>
      <c r="AA288" s="48">
        <v>0</v>
      </c>
    </row>
    <row r="289" spans="1:27" x14ac:dyDescent="0.25">
      <c r="A289" s="5" t="s">
        <v>1705</v>
      </c>
      <c r="B289" s="48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66">
        <v>44196</v>
      </c>
      <c r="O289" s="5"/>
      <c r="P289" s="5"/>
      <c r="Q289" s="5"/>
      <c r="R289" s="66">
        <v>43465</v>
      </c>
      <c r="S289" s="5" t="s">
        <v>1704</v>
      </c>
      <c r="T289" s="48">
        <v>0</v>
      </c>
      <c r="U289" s="48"/>
      <c r="V289" s="48"/>
      <c r="W289" s="48"/>
      <c r="X289" s="48">
        <v>0</v>
      </c>
      <c r="Y289" s="48">
        <v>0</v>
      </c>
      <c r="Z289" s="48">
        <v>0</v>
      </c>
      <c r="AA289" s="48">
        <v>0</v>
      </c>
    </row>
    <row r="290" spans="1:27" x14ac:dyDescent="0.25">
      <c r="A290" s="5" t="s">
        <v>1707</v>
      </c>
      <c r="B290" s="48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66">
        <v>44196</v>
      </c>
      <c r="O290" s="5"/>
      <c r="P290" s="5"/>
      <c r="Q290" s="5"/>
      <c r="R290" s="66">
        <v>43465</v>
      </c>
      <c r="S290" s="5" t="s">
        <v>1706</v>
      </c>
      <c r="T290" s="48">
        <v>0</v>
      </c>
      <c r="U290" s="48"/>
      <c r="V290" s="48"/>
      <c r="W290" s="48"/>
      <c r="X290" s="48">
        <v>0</v>
      </c>
      <c r="Y290" s="48">
        <v>0</v>
      </c>
      <c r="Z290" s="48">
        <v>0</v>
      </c>
      <c r="AA290" s="48">
        <v>0</v>
      </c>
    </row>
    <row r="291" spans="1:27" x14ac:dyDescent="0.25">
      <c r="A291" s="5" t="s">
        <v>1709</v>
      </c>
      <c r="B291" s="48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66">
        <v>44196</v>
      </c>
      <c r="O291" s="5"/>
      <c r="P291" s="5"/>
      <c r="Q291" s="5"/>
      <c r="R291" s="66">
        <v>43465</v>
      </c>
      <c r="S291" s="5" t="s">
        <v>1708</v>
      </c>
      <c r="T291" s="48">
        <v>0</v>
      </c>
      <c r="U291" s="48"/>
      <c r="V291" s="48"/>
      <c r="W291" s="48"/>
      <c r="X291" s="48">
        <v>0</v>
      </c>
      <c r="Y291" s="48">
        <v>0</v>
      </c>
      <c r="Z291" s="48">
        <v>0</v>
      </c>
      <c r="AA291" s="48">
        <v>0</v>
      </c>
    </row>
    <row r="292" spans="1:27" x14ac:dyDescent="0.25">
      <c r="A292" s="5" t="s">
        <v>1711</v>
      </c>
      <c r="B292" s="48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66">
        <v>44196</v>
      </c>
      <c r="O292" s="5"/>
      <c r="P292" s="5"/>
      <c r="Q292" s="5"/>
      <c r="R292" s="66">
        <v>43465</v>
      </c>
      <c r="S292" s="5" t="s">
        <v>1710</v>
      </c>
      <c r="T292" s="48">
        <v>0</v>
      </c>
      <c r="U292" s="48"/>
      <c r="V292" s="48"/>
      <c r="W292" s="48"/>
      <c r="X292" s="48">
        <v>0</v>
      </c>
      <c r="Y292" s="48">
        <v>0</v>
      </c>
      <c r="Z292" s="48">
        <v>0</v>
      </c>
      <c r="AA292" s="48">
        <v>0</v>
      </c>
    </row>
    <row r="293" spans="1:27" x14ac:dyDescent="0.25">
      <c r="A293" s="5" t="s">
        <v>1713</v>
      </c>
      <c r="B293" s="48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66">
        <v>44196</v>
      </c>
      <c r="O293" s="5"/>
      <c r="P293" s="5"/>
      <c r="Q293" s="5"/>
      <c r="R293" s="66">
        <v>43465</v>
      </c>
      <c r="S293" s="5" t="s">
        <v>1712</v>
      </c>
      <c r="T293" s="48">
        <v>0</v>
      </c>
      <c r="U293" s="48"/>
      <c r="V293" s="48"/>
      <c r="W293" s="48"/>
      <c r="X293" s="48">
        <v>0</v>
      </c>
      <c r="Y293" s="48">
        <v>0</v>
      </c>
      <c r="Z293" s="48">
        <v>0</v>
      </c>
      <c r="AA293" s="48">
        <v>0</v>
      </c>
    </row>
    <row r="294" spans="1:27" x14ac:dyDescent="0.25">
      <c r="A294" s="5" t="s">
        <v>1715</v>
      </c>
      <c r="B294" s="48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66">
        <v>44196</v>
      </c>
      <c r="O294" s="5"/>
      <c r="P294" s="5"/>
      <c r="Q294" s="5"/>
      <c r="R294" s="66">
        <v>43465</v>
      </c>
      <c r="S294" s="5" t="s">
        <v>1714</v>
      </c>
      <c r="T294" s="48">
        <v>0</v>
      </c>
      <c r="U294" s="48"/>
      <c r="V294" s="48"/>
      <c r="W294" s="48"/>
      <c r="X294" s="48">
        <v>0</v>
      </c>
      <c r="Y294" s="48">
        <v>0</v>
      </c>
      <c r="Z294" s="48">
        <v>0</v>
      </c>
      <c r="AA294" s="48">
        <v>0</v>
      </c>
    </row>
    <row r="295" spans="1:27" x14ac:dyDescent="0.25">
      <c r="A295" s="5" t="s">
        <v>1717</v>
      </c>
      <c r="B295" s="48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66">
        <v>44196</v>
      </c>
      <c r="O295" s="5"/>
      <c r="P295" s="5"/>
      <c r="Q295" s="5"/>
      <c r="R295" s="66">
        <v>43465</v>
      </c>
      <c r="S295" s="5" t="s">
        <v>1716</v>
      </c>
      <c r="T295" s="48">
        <v>0</v>
      </c>
      <c r="U295" s="48"/>
      <c r="V295" s="48"/>
      <c r="W295" s="48"/>
      <c r="X295" s="48">
        <v>0</v>
      </c>
      <c r="Y295" s="48">
        <v>0</v>
      </c>
      <c r="Z295" s="48">
        <v>0</v>
      </c>
      <c r="AA295" s="48">
        <v>0</v>
      </c>
    </row>
    <row r="296" spans="1:27" x14ac:dyDescent="0.25">
      <c r="A296" s="5" t="s">
        <v>1719</v>
      </c>
      <c r="B296" s="48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66">
        <v>44196</v>
      </c>
      <c r="O296" s="5"/>
      <c r="P296" s="5"/>
      <c r="Q296" s="5"/>
      <c r="R296" s="66">
        <v>43465</v>
      </c>
      <c r="S296" s="5" t="s">
        <v>1718</v>
      </c>
      <c r="T296" s="48">
        <v>0</v>
      </c>
      <c r="U296" s="48"/>
      <c r="V296" s="48"/>
      <c r="W296" s="48"/>
      <c r="X296" s="48">
        <v>0</v>
      </c>
      <c r="Y296" s="48">
        <v>0</v>
      </c>
      <c r="Z296" s="48">
        <v>0</v>
      </c>
      <c r="AA296" s="48">
        <v>0</v>
      </c>
    </row>
    <row r="297" spans="1:27" x14ac:dyDescent="0.25">
      <c r="A297" s="5" t="s">
        <v>1721</v>
      </c>
      <c r="B297" s="48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66">
        <v>44196</v>
      </c>
      <c r="O297" s="5"/>
      <c r="P297" s="5"/>
      <c r="Q297" s="5"/>
      <c r="R297" s="66">
        <v>43465</v>
      </c>
      <c r="S297" s="5" t="s">
        <v>1720</v>
      </c>
      <c r="T297" s="48">
        <v>0</v>
      </c>
      <c r="U297" s="48"/>
      <c r="V297" s="48"/>
      <c r="W297" s="48"/>
      <c r="X297" s="48">
        <v>0</v>
      </c>
      <c r="Y297" s="48">
        <v>0</v>
      </c>
      <c r="Z297" s="48">
        <v>0</v>
      </c>
      <c r="AA297" s="48">
        <v>0</v>
      </c>
    </row>
    <row r="298" spans="1:27" x14ac:dyDescent="0.25">
      <c r="A298" s="5" t="s">
        <v>1723</v>
      </c>
      <c r="B298" s="48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66">
        <v>44196</v>
      </c>
      <c r="O298" s="5"/>
      <c r="P298" s="5"/>
      <c r="Q298" s="5"/>
      <c r="R298" s="66">
        <v>43465</v>
      </c>
      <c r="S298" s="5" t="s">
        <v>1722</v>
      </c>
      <c r="T298" s="48">
        <v>0</v>
      </c>
      <c r="U298" s="48"/>
      <c r="V298" s="48"/>
      <c r="W298" s="48"/>
      <c r="X298" s="48">
        <v>0</v>
      </c>
      <c r="Y298" s="48">
        <v>0</v>
      </c>
      <c r="Z298" s="48">
        <v>0</v>
      </c>
      <c r="AA298" s="48">
        <v>0</v>
      </c>
    </row>
    <row r="299" spans="1:27" x14ac:dyDescent="0.25">
      <c r="A299" s="5" t="s">
        <v>1725</v>
      </c>
      <c r="B299" s="48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66">
        <v>44196</v>
      </c>
      <c r="O299" s="5"/>
      <c r="P299" s="5"/>
      <c r="Q299" s="5"/>
      <c r="R299" s="66">
        <v>43465</v>
      </c>
      <c r="S299" s="5" t="s">
        <v>1724</v>
      </c>
      <c r="T299" s="48">
        <v>0</v>
      </c>
      <c r="U299" s="48"/>
      <c r="V299" s="48"/>
      <c r="W299" s="48"/>
      <c r="X299" s="48">
        <v>0</v>
      </c>
      <c r="Y299" s="48">
        <v>0</v>
      </c>
      <c r="Z299" s="48">
        <v>0</v>
      </c>
      <c r="AA299" s="48">
        <v>0</v>
      </c>
    </row>
    <row r="300" spans="1:27" x14ac:dyDescent="0.25">
      <c r="A300" s="5" t="s">
        <v>1727</v>
      </c>
      <c r="B300" s="48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66">
        <v>44196</v>
      </c>
      <c r="O300" s="5"/>
      <c r="P300" s="5"/>
      <c r="Q300" s="5"/>
      <c r="R300" s="66">
        <v>43465</v>
      </c>
      <c r="S300" s="5" t="s">
        <v>1726</v>
      </c>
      <c r="T300" s="48">
        <v>0</v>
      </c>
      <c r="U300" s="48"/>
      <c r="V300" s="48"/>
      <c r="W300" s="48"/>
      <c r="X300" s="48">
        <v>0</v>
      </c>
      <c r="Y300" s="48">
        <v>0</v>
      </c>
      <c r="Z300" s="48">
        <v>0</v>
      </c>
      <c r="AA300" s="48">
        <v>0</v>
      </c>
    </row>
    <row r="301" spans="1:27" x14ac:dyDescent="0.25">
      <c r="A301" s="5" t="s">
        <v>1729</v>
      </c>
      <c r="B301" s="48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66">
        <v>44196</v>
      </c>
      <c r="O301" s="5"/>
      <c r="P301" s="5"/>
      <c r="Q301" s="5"/>
      <c r="R301" s="66">
        <v>43465</v>
      </c>
      <c r="S301" s="5" t="s">
        <v>1728</v>
      </c>
      <c r="T301" s="48">
        <v>0</v>
      </c>
      <c r="U301" s="48"/>
      <c r="V301" s="48"/>
      <c r="W301" s="48"/>
      <c r="X301" s="48">
        <v>0</v>
      </c>
      <c r="Y301" s="48">
        <v>0</v>
      </c>
      <c r="Z301" s="48">
        <v>0</v>
      </c>
      <c r="AA301" s="48">
        <v>0</v>
      </c>
    </row>
    <row r="302" spans="1:27" x14ac:dyDescent="0.25">
      <c r="A302" s="5" t="s">
        <v>1731</v>
      </c>
      <c r="B302" s="48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66">
        <v>44196</v>
      </c>
      <c r="O302" s="5"/>
      <c r="P302" s="5"/>
      <c r="Q302" s="5"/>
      <c r="R302" s="66">
        <v>43465</v>
      </c>
      <c r="S302" s="5" t="s">
        <v>1730</v>
      </c>
      <c r="T302" s="48">
        <v>0</v>
      </c>
      <c r="U302" s="48"/>
      <c r="V302" s="48"/>
      <c r="W302" s="48"/>
      <c r="X302" s="48">
        <v>0</v>
      </c>
      <c r="Y302" s="48">
        <v>0</v>
      </c>
      <c r="Z302" s="48">
        <v>0</v>
      </c>
      <c r="AA302" s="48">
        <v>0</v>
      </c>
    </row>
    <row r="303" spans="1:27" x14ac:dyDescent="0.25">
      <c r="A303" s="5" t="s">
        <v>1733</v>
      </c>
      <c r="B303" s="48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66">
        <v>44196</v>
      </c>
      <c r="O303" s="5"/>
      <c r="P303" s="5"/>
      <c r="Q303" s="5"/>
      <c r="R303" s="66">
        <v>43465</v>
      </c>
      <c r="S303" s="5" t="s">
        <v>1732</v>
      </c>
      <c r="T303" s="48">
        <v>0</v>
      </c>
      <c r="U303" s="48"/>
      <c r="V303" s="48"/>
      <c r="W303" s="48"/>
      <c r="X303" s="48">
        <v>0</v>
      </c>
      <c r="Y303" s="48">
        <v>0</v>
      </c>
      <c r="Z303" s="48">
        <v>0</v>
      </c>
      <c r="AA303" s="48">
        <v>0</v>
      </c>
    </row>
    <row r="304" spans="1:27" x14ac:dyDescent="0.25">
      <c r="A304" s="5" t="s">
        <v>1735</v>
      </c>
      <c r="B304" s="48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66">
        <v>44196</v>
      </c>
      <c r="O304" s="5"/>
      <c r="P304" s="5"/>
      <c r="Q304" s="5"/>
      <c r="R304" s="66">
        <v>43465</v>
      </c>
      <c r="S304" s="5" t="s">
        <v>1734</v>
      </c>
      <c r="T304" s="48">
        <v>0</v>
      </c>
      <c r="U304" s="48"/>
      <c r="V304" s="48"/>
      <c r="W304" s="48"/>
      <c r="X304" s="48">
        <v>0</v>
      </c>
      <c r="Y304" s="48">
        <v>0</v>
      </c>
      <c r="Z304" s="48">
        <v>0</v>
      </c>
      <c r="AA304" s="48">
        <v>0</v>
      </c>
    </row>
    <row r="305" spans="1:27" x14ac:dyDescent="0.25">
      <c r="A305" s="5" t="s">
        <v>1737</v>
      </c>
      <c r="B305" s="48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66">
        <v>44196</v>
      </c>
      <c r="O305" s="5"/>
      <c r="P305" s="5"/>
      <c r="Q305" s="5"/>
      <c r="R305" s="66">
        <v>43465</v>
      </c>
      <c r="S305" s="5" t="s">
        <v>1736</v>
      </c>
      <c r="T305" s="48">
        <v>0</v>
      </c>
      <c r="U305" s="48"/>
      <c r="V305" s="48"/>
      <c r="W305" s="48"/>
      <c r="X305" s="48">
        <v>0</v>
      </c>
      <c r="Y305" s="48">
        <v>0</v>
      </c>
      <c r="Z305" s="48">
        <v>0</v>
      </c>
      <c r="AA305" s="48">
        <v>0</v>
      </c>
    </row>
    <row r="306" spans="1:27" x14ac:dyDescent="0.25">
      <c r="A306" s="5" t="s">
        <v>1739</v>
      </c>
      <c r="B306" s="48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66">
        <v>44196</v>
      </c>
      <c r="O306" s="5"/>
      <c r="P306" s="5"/>
      <c r="Q306" s="5"/>
      <c r="R306" s="66">
        <v>43465</v>
      </c>
      <c r="S306" s="5" t="s">
        <v>1738</v>
      </c>
      <c r="T306" s="48">
        <v>0</v>
      </c>
      <c r="U306" s="48"/>
      <c r="V306" s="48"/>
      <c r="W306" s="48"/>
      <c r="X306" s="48">
        <v>0</v>
      </c>
      <c r="Y306" s="48">
        <v>0</v>
      </c>
      <c r="Z306" s="48">
        <v>0</v>
      </c>
      <c r="AA306" s="48">
        <v>0</v>
      </c>
    </row>
    <row r="307" spans="1:27" x14ac:dyDescent="0.25">
      <c r="A307" s="5" t="s">
        <v>1741</v>
      </c>
      <c r="B307" s="48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66">
        <v>44196</v>
      </c>
      <c r="O307" s="5"/>
      <c r="P307" s="5"/>
      <c r="Q307" s="5"/>
      <c r="R307" s="66">
        <v>43465</v>
      </c>
      <c r="S307" s="5" t="s">
        <v>1740</v>
      </c>
      <c r="T307" s="48">
        <v>0</v>
      </c>
      <c r="U307" s="48"/>
      <c r="V307" s="48"/>
      <c r="W307" s="48"/>
      <c r="X307" s="48">
        <v>0</v>
      </c>
      <c r="Y307" s="48">
        <v>0</v>
      </c>
      <c r="Z307" s="48">
        <v>0</v>
      </c>
      <c r="AA307" s="48">
        <v>0</v>
      </c>
    </row>
    <row r="308" spans="1:27" x14ac:dyDescent="0.25">
      <c r="A308" s="5" t="s">
        <v>1743</v>
      </c>
      <c r="B308" s="48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66">
        <v>44196</v>
      </c>
      <c r="O308" s="5"/>
      <c r="P308" s="5"/>
      <c r="Q308" s="5"/>
      <c r="R308" s="66">
        <v>43465</v>
      </c>
      <c r="S308" s="5" t="s">
        <v>1742</v>
      </c>
      <c r="T308" s="48">
        <v>0</v>
      </c>
      <c r="U308" s="48"/>
      <c r="V308" s="48"/>
      <c r="W308" s="48"/>
      <c r="X308" s="48">
        <v>0</v>
      </c>
      <c r="Y308" s="48">
        <v>0</v>
      </c>
      <c r="Z308" s="48">
        <v>0</v>
      </c>
      <c r="AA308" s="48">
        <v>0</v>
      </c>
    </row>
    <row r="309" spans="1:27" x14ac:dyDescent="0.25">
      <c r="A309" s="5" t="s">
        <v>1745</v>
      </c>
      <c r="B309" s="48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66">
        <v>44196</v>
      </c>
      <c r="O309" s="5"/>
      <c r="P309" s="5"/>
      <c r="Q309" s="5"/>
      <c r="R309" s="66">
        <v>43465</v>
      </c>
      <c r="S309" s="5" t="s">
        <v>1744</v>
      </c>
      <c r="T309" s="48">
        <v>0</v>
      </c>
      <c r="U309" s="48"/>
      <c r="V309" s="48"/>
      <c r="W309" s="48"/>
      <c r="X309" s="48">
        <v>0</v>
      </c>
      <c r="Y309" s="48">
        <v>0</v>
      </c>
      <c r="Z309" s="48">
        <v>0</v>
      </c>
      <c r="AA309" s="48">
        <v>0</v>
      </c>
    </row>
    <row r="310" spans="1:27" x14ac:dyDescent="0.25">
      <c r="A310" s="5" t="s">
        <v>1747</v>
      </c>
      <c r="B310" s="48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66">
        <v>44196</v>
      </c>
      <c r="O310" s="5"/>
      <c r="P310" s="5"/>
      <c r="Q310" s="5"/>
      <c r="R310" s="66">
        <v>43465</v>
      </c>
      <c r="S310" s="5" t="s">
        <v>1746</v>
      </c>
      <c r="T310" s="48">
        <v>0</v>
      </c>
      <c r="U310" s="48"/>
      <c r="V310" s="48"/>
      <c r="W310" s="48"/>
      <c r="X310" s="48">
        <v>0</v>
      </c>
      <c r="Y310" s="48">
        <v>0</v>
      </c>
      <c r="Z310" s="48">
        <v>0</v>
      </c>
      <c r="AA310" s="48">
        <v>0</v>
      </c>
    </row>
    <row r="311" spans="1:27" x14ac:dyDescent="0.25">
      <c r="A311" s="5" t="s">
        <v>1749</v>
      </c>
      <c r="B311" s="48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66">
        <v>44196</v>
      </c>
      <c r="O311" s="5"/>
      <c r="P311" s="5"/>
      <c r="Q311" s="5"/>
      <c r="R311" s="66">
        <v>43465</v>
      </c>
      <c r="S311" s="5" t="s">
        <v>1748</v>
      </c>
      <c r="T311" s="48">
        <v>0</v>
      </c>
      <c r="U311" s="48"/>
      <c r="V311" s="48"/>
      <c r="W311" s="48"/>
      <c r="X311" s="48">
        <v>0</v>
      </c>
      <c r="Y311" s="48">
        <v>0</v>
      </c>
      <c r="Z311" s="48">
        <v>0</v>
      </c>
      <c r="AA311" s="48">
        <v>0</v>
      </c>
    </row>
    <row r="312" spans="1:27" x14ac:dyDescent="0.25">
      <c r="A312" s="5" t="s">
        <v>1751</v>
      </c>
      <c r="B312" s="48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66">
        <v>44196</v>
      </c>
      <c r="O312" s="5"/>
      <c r="P312" s="5"/>
      <c r="Q312" s="5"/>
      <c r="R312" s="66">
        <v>43465</v>
      </c>
      <c r="S312" s="5" t="s">
        <v>1750</v>
      </c>
      <c r="T312" s="48">
        <v>0</v>
      </c>
      <c r="U312" s="48"/>
      <c r="V312" s="48"/>
      <c r="W312" s="48"/>
      <c r="X312" s="48">
        <v>0</v>
      </c>
      <c r="Y312" s="48">
        <v>0</v>
      </c>
      <c r="Z312" s="48">
        <v>0</v>
      </c>
      <c r="AA312" s="48">
        <v>0</v>
      </c>
    </row>
    <row r="313" spans="1:27" x14ac:dyDescent="0.25">
      <c r="A313" s="5" t="s">
        <v>1753</v>
      </c>
      <c r="B313" s="48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66">
        <v>44196</v>
      </c>
      <c r="O313" s="5"/>
      <c r="P313" s="5"/>
      <c r="Q313" s="5"/>
      <c r="R313" s="66">
        <v>43465</v>
      </c>
      <c r="S313" s="5" t="s">
        <v>1752</v>
      </c>
      <c r="T313" s="48">
        <v>0</v>
      </c>
      <c r="U313" s="48"/>
      <c r="V313" s="48"/>
      <c r="W313" s="48"/>
      <c r="X313" s="48">
        <v>0</v>
      </c>
      <c r="Y313" s="48">
        <v>0</v>
      </c>
      <c r="Z313" s="48">
        <v>0</v>
      </c>
      <c r="AA313" s="48">
        <v>0</v>
      </c>
    </row>
    <row r="314" spans="1:27" x14ac:dyDescent="0.25">
      <c r="A314" s="5" t="s">
        <v>1755</v>
      </c>
      <c r="B314" s="48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66">
        <v>44196</v>
      </c>
      <c r="O314" s="5"/>
      <c r="P314" s="5"/>
      <c r="Q314" s="5"/>
      <c r="R314" s="66">
        <v>43465</v>
      </c>
      <c r="S314" s="5" t="s">
        <v>1754</v>
      </c>
      <c r="T314" s="48">
        <v>0</v>
      </c>
      <c r="U314" s="48"/>
      <c r="V314" s="48"/>
      <c r="W314" s="48"/>
      <c r="X314" s="48">
        <v>0</v>
      </c>
      <c r="Y314" s="48">
        <v>0</v>
      </c>
      <c r="Z314" s="48">
        <v>0</v>
      </c>
      <c r="AA314" s="48">
        <v>0</v>
      </c>
    </row>
    <row r="315" spans="1:27" x14ac:dyDescent="0.25">
      <c r="A315" s="5" t="s">
        <v>1757</v>
      </c>
      <c r="B315" s="48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66">
        <v>44196</v>
      </c>
      <c r="O315" s="5"/>
      <c r="P315" s="5"/>
      <c r="Q315" s="5"/>
      <c r="R315" s="66">
        <v>43465</v>
      </c>
      <c r="S315" s="5" t="s">
        <v>1756</v>
      </c>
      <c r="T315" s="48">
        <v>0</v>
      </c>
      <c r="U315" s="48"/>
      <c r="V315" s="48"/>
      <c r="W315" s="48"/>
      <c r="X315" s="48">
        <v>0</v>
      </c>
      <c r="Y315" s="48">
        <v>0</v>
      </c>
      <c r="Z315" s="48">
        <v>0</v>
      </c>
      <c r="AA315" s="48">
        <v>0</v>
      </c>
    </row>
    <row r="316" spans="1:27" x14ac:dyDescent="0.25">
      <c r="A316" s="5" t="s">
        <v>1759</v>
      </c>
      <c r="B316" s="48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66">
        <v>44196</v>
      </c>
      <c r="O316" s="5"/>
      <c r="P316" s="5"/>
      <c r="Q316" s="5"/>
      <c r="R316" s="66">
        <v>43465</v>
      </c>
      <c r="S316" s="5" t="s">
        <v>1758</v>
      </c>
      <c r="T316" s="48">
        <v>0</v>
      </c>
      <c r="U316" s="48"/>
      <c r="V316" s="48"/>
      <c r="W316" s="48"/>
      <c r="X316" s="48">
        <v>0</v>
      </c>
      <c r="Y316" s="48">
        <v>0</v>
      </c>
      <c r="Z316" s="48">
        <v>0</v>
      </c>
      <c r="AA316" s="48">
        <v>0</v>
      </c>
    </row>
    <row r="317" spans="1:27" x14ac:dyDescent="0.25">
      <c r="A317" s="5" t="s">
        <v>1761</v>
      </c>
      <c r="B317" s="48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66">
        <v>44196</v>
      </c>
      <c r="O317" s="5"/>
      <c r="P317" s="5"/>
      <c r="Q317" s="5"/>
      <c r="R317" s="66">
        <v>43465</v>
      </c>
      <c r="S317" s="5" t="s">
        <v>1760</v>
      </c>
      <c r="T317" s="48">
        <v>0</v>
      </c>
      <c r="U317" s="48"/>
      <c r="V317" s="48"/>
      <c r="W317" s="48"/>
      <c r="X317" s="48">
        <v>0</v>
      </c>
      <c r="Y317" s="48">
        <v>0</v>
      </c>
      <c r="Z317" s="48">
        <v>0</v>
      </c>
      <c r="AA317" s="48">
        <v>0</v>
      </c>
    </row>
    <row r="318" spans="1:27" x14ac:dyDescent="0.25">
      <c r="A318" s="5" t="s">
        <v>1763</v>
      </c>
      <c r="B318" s="48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66">
        <v>44196</v>
      </c>
      <c r="O318" s="5"/>
      <c r="P318" s="5"/>
      <c r="Q318" s="5"/>
      <c r="R318" s="66">
        <v>43465</v>
      </c>
      <c r="S318" s="5" t="s">
        <v>1762</v>
      </c>
      <c r="T318" s="48">
        <v>0</v>
      </c>
      <c r="U318" s="48"/>
      <c r="V318" s="48"/>
      <c r="W318" s="48"/>
      <c r="X318" s="48">
        <v>0</v>
      </c>
      <c r="Y318" s="48">
        <v>0</v>
      </c>
      <c r="Z318" s="48">
        <v>0</v>
      </c>
      <c r="AA318" s="48">
        <v>0</v>
      </c>
    </row>
    <row r="319" spans="1:27" x14ac:dyDescent="0.25">
      <c r="A319" s="5" t="s">
        <v>1765</v>
      </c>
      <c r="B319" s="48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66">
        <v>44196</v>
      </c>
      <c r="O319" s="5"/>
      <c r="P319" s="5"/>
      <c r="Q319" s="5"/>
      <c r="R319" s="66">
        <v>43465</v>
      </c>
      <c r="S319" s="5" t="s">
        <v>1764</v>
      </c>
      <c r="T319" s="48">
        <v>0</v>
      </c>
      <c r="U319" s="48"/>
      <c r="V319" s="48"/>
      <c r="W319" s="48"/>
      <c r="X319" s="48">
        <v>0</v>
      </c>
      <c r="Y319" s="48">
        <v>0</v>
      </c>
      <c r="Z319" s="48">
        <v>0</v>
      </c>
      <c r="AA319" s="48">
        <v>0</v>
      </c>
    </row>
    <row r="320" spans="1:27" x14ac:dyDescent="0.25">
      <c r="A320" s="5" t="s">
        <v>1767</v>
      </c>
      <c r="B320" s="48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66">
        <v>44196</v>
      </c>
      <c r="O320" s="5"/>
      <c r="P320" s="5"/>
      <c r="Q320" s="5"/>
      <c r="R320" s="66">
        <v>43465</v>
      </c>
      <c r="S320" s="5" t="s">
        <v>1766</v>
      </c>
      <c r="T320" s="48">
        <v>0</v>
      </c>
      <c r="U320" s="48"/>
      <c r="V320" s="48"/>
      <c r="W320" s="48"/>
      <c r="X320" s="48">
        <v>0</v>
      </c>
      <c r="Y320" s="48">
        <v>0</v>
      </c>
      <c r="Z320" s="48">
        <v>0</v>
      </c>
      <c r="AA320" s="48">
        <v>0</v>
      </c>
    </row>
    <row r="321" spans="1:27" x14ac:dyDescent="0.25">
      <c r="A321" s="5" t="s">
        <v>1769</v>
      </c>
      <c r="B321" s="48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66">
        <v>44196</v>
      </c>
      <c r="O321" s="5"/>
      <c r="P321" s="5"/>
      <c r="Q321" s="5"/>
      <c r="R321" s="66">
        <v>43465</v>
      </c>
      <c r="S321" s="5" t="s">
        <v>1768</v>
      </c>
      <c r="T321" s="48">
        <v>0</v>
      </c>
      <c r="U321" s="48"/>
      <c r="V321" s="48"/>
      <c r="W321" s="48"/>
      <c r="X321" s="48">
        <v>0</v>
      </c>
      <c r="Y321" s="48">
        <v>0</v>
      </c>
      <c r="Z321" s="48">
        <v>0</v>
      </c>
      <c r="AA321" s="48">
        <v>0</v>
      </c>
    </row>
    <row r="322" spans="1:27" x14ac:dyDescent="0.25">
      <c r="A322" s="5" t="s">
        <v>1771</v>
      </c>
      <c r="B322" s="48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66">
        <v>44196</v>
      </c>
      <c r="O322" s="5"/>
      <c r="P322" s="5"/>
      <c r="Q322" s="5"/>
      <c r="R322" s="66">
        <v>43465</v>
      </c>
      <c r="S322" s="5" t="s">
        <v>1770</v>
      </c>
      <c r="T322" s="48">
        <v>0</v>
      </c>
      <c r="U322" s="48"/>
      <c r="V322" s="48"/>
      <c r="W322" s="48"/>
      <c r="X322" s="48">
        <v>0</v>
      </c>
      <c r="Y322" s="48">
        <v>0</v>
      </c>
      <c r="Z322" s="48">
        <v>0</v>
      </c>
      <c r="AA322" s="48">
        <v>0</v>
      </c>
    </row>
    <row r="323" spans="1:27" x14ac:dyDescent="0.25">
      <c r="A323" s="5" t="s">
        <v>1773</v>
      </c>
      <c r="B323" s="48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66">
        <v>44196</v>
      </c>
      <c r="O323" s="5"/>
      <c r="P323" s="5"/>
      <c r="Q323" s="5"/>
      <c r="R323" s="66">
        <v>43465</v>
      </c>
      <c r="S323" s="5" t="s">
        <v>1772</v>
      </c>
      <c r="T323" s="48">
        <v>0</v>
      </c>
      <c r="U323" s="48"/>
      <c r="V323" s="48"/>
      <c r="W323" s="48"/>
      <c r="X323" s="48">
        <v>0</v>
      </c>
      <c r="Y323" s="48">
        <v>0</v>
      </c>
      <c r="Z323" s="48">
        <v>0</v>
      </c>
      <c r="AA323" s="48">
        <v>0</v>
      </c>
    </row>
    <row r="324" spans="1:27" x14ac:dyDescent="0.25">
      <c r="A324" s="5" t="s">
        <v>1775</v>
      </c>
      <c r="B324" s="8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66">
        <v>44196</v>
      </c>
      <c r="O324" s="5"/>
      <c r="P324" s="5"/>
      <c r="Q324" s="5"/>
      <c r="R324" s="66">
        <v>43465</v>
      </c>
      <c r="S324" s="5" t="s">
        <v>1774</v>
      </c>
      <c r="T324" s="48">
        <v>0</v>
      </c>
      <c r="U324" s="84"/>
      <c r="V324" s="84"/>
      <c r="W324" s="84"/>
      <c r="X324" s="84">
        <v>0</v>
      </c>
      <c r="Y324" s="48">
        <v>0</v>
      </c>
      <c r="Z324" s="48">
        <v>0</v>
      </c>
      <c r="AA324" s="48">
        <v>0</v>
      </c>
    </row>
    <row r="325" spans="1:27" x14ac:dyDescent="0.25">
      <c r="A325" s="5" t="s">
        <v>1777</v>
      </c>
      <c r="B325" s="8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66">
        <v>44196</v>
      </c>
      <c r="O325" s="5"/>
      <c r="P325" s="5"/>
      <c r="Q325" s="5"/>
      <c r="R325" s="66">
        <v>43465</v>
      </c>
      <c r="S325" s="5" t="s">
        <v>1776</v>
      </c>
      <c r="T325" s="48">
        <v>0</v>
      </c>
      <c r="U325" s="84"/>
      <c r="V325" s="84"/>
      <c r="W325" s="84"/>
      <c r="X325" s="84">
        <v>0</v>
      </c>
      <c r="Y325" s="48">
        <v>0</v>
      </c>
      <c r="Z325" s="48">
        <v>0</v>
      </c>
      <c r="AA325" s="48">
        <v>0</v>
      </c>
    </row>
    <row r="326" spans="1:27" x14ac:dyDescent="0.25">
      <c r="A326" s="5" t="s">
        <v>1779</v>
      </c>
      <c r="B326" s="8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66">
        <v>44196</v>
      </c>
      <c r="O326" s="5"/>
      <c r="P326" s="5"/>
      <c r="Q326" s="5"/>
      <c r="R326" s="66">
        <v>43465</v>
      </c>
      <c r="S326" s="5" t="s">
        <v>1778</v>
      </c>
      <c r="T326" s="48">
        <v>0</v>
      </c>
      <c r="U326" s="84"/>
      <c r="V326" s="84"/>
      <c r="W326" s="84"/>
      <c r="X326" s="84">
        <v>0</v>
      </c>
      <c r="Y326" s="48">
        <v>0</v>
      </c>
      <c r="Z326" s="48">
        <v>0</v>
      </c>
      <c r="AA326" s="48">
        <v>0</v>
      </c>
    </row>
    <row r="327" spans="1:27" x14ac:dyDescent="0.25">
      <c r="A327" s="5" t="s">
        <v>1781</v>
      </c>
      <c r="B327" s="8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66">
        <v>44196</v>
      </c>
      <c r="O327" s="5"/>
      <c r="P327" s="5"/>
      <c r="Q327" s="5"/>
      <c r="R327" s="66">
        <v>43465</v>
      </c>
      <c r="S327" s="5" t="s">
        <v>1780</v>
      </c>
      <c r="T327" s="48">
        <v>0</v>
      </c>
      <c r="U327" s="84"/>
      <c r="V327" s="84"/>
      <c r="W327" s="84"/>
      <c r="X327" s="84">
        <v>0</v>
      </c>
      <c r="Y327" s="48">
        <v>0</v>
      </c>
      <c r="Z327" s="48">
        <v>0</v>
      </c>
      <c r="AA327" s="48">
        <v>0</v>
      </c>
    </row>
    <row r="328" spans="1:27" x14ac:dyDescent="0.25">
      <c r="A328" s="5" t="s">
        <v>1783</v>
      </c>
      <c r="B328" s="10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66">
        <v>44196</v>
      </c>
      <c r="O328" s="5"/>
      <c r="P328" s="5"/>
      <c r="Q328" s="5"/>
      <c r="R328" s="66">
        <v>43465</v>
      </c>
      <c r="S328" s="5" t="s">
        <v>1782</v>
      </c>
      <c r="T328" s="48">
        <v>0</v>
      </c>
      <c r="U328" s="104"/>
      <c r="V328" s="104"/>
      <c r="W328" s="104"/>
      <c r="X328" s="104">
        <v>0</v>
      </c>
      <c r="Y328" s="48">
        <v>0</v>
      </c>
      <c r="Z328" s="48">
        <v>0</v>
      </c>
      <c r="AA328" s="48">
        <v>0</v>
      </c>
    </row>
    <row r="329" spans="1:27" x14ac:dyDescent="0.25">
      <c r="A329" s="5" t="s">
        <v>1785</v>
      </c>
      <c r="B329" s="10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66">
        <v>44196</v>
      </c>
      <c r="O329" s="5"/>
      <c r="P329" s="5"/>
      <c r="Q329" s="5"/>
      <c r="R329" s="66">
        <v>43465</v>
      </c>
      <c r="S329" s="5" t="s">
        <v>1784</v>
      </c>
      <c r="T329" s="48">
        <v>0</v>
      </c>
      <c r="U329" s="104"/>
      <c r="V329" s="104"/>
      <c r="W329" s="104"/>
      <c r="X329" s="104">
        <v>0</v>
      </c>
      <c r="Y329" s="48">
        <v>0</v>
      </c>
      <c r="Z329" s="48">
        <v>0</v>
      </c>
      <c r="AA329" s="48">
        <v>0</v>
      </c>
    </row>
    <row r="330" spans="1:27" x14ac:dyDescent="0.25">
      <c r="A330" s="5" t="s">
        <v>1787</v>
      </c>
      <c r="B330" s="10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66">
        <v>44196</v>
      </c>
      <c r="O330" s="5"/>
      <c r="P330" s="5"/>
      <c r="Q330" s="5"/>
      <c r="R330" s="66">
        <v>43465</v>
      </c>
      <c r="S330" s="5" t="s">
        <v>1786</v>
      </c>
      <c r="T330" s="48">
        <v>0</v>
      </c>
      <c r="U330" s="104"/>
      <c r="V330" s="104"/>
      <c r="W330" s="104"/>
      <c r="X330" s="104">
        <v>0</v>
      </c>
      <c r="Y330" s="48">
        <v>0</v>
      </c>
      <c r="Z330" s="48">
        <v>0</v>
      </c>
      <c r="AA330" s="48">
        <v>0</v>
      </c>
    </row>
    <row r="331" spans="1:27" x14ac:dyDescent="0.25">
      <c r="A331" s="5" t="s">
        <v>1789</v>
      </c>
      <c r="B331" s="10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66">
        <v>44196</v>
      </c>
      <c r="O331" s="5"/>
      <c r="P331" s="5"/>
      <c r="Q331" s="5"/>
      <c r="R331" s="66">
        <v>43465</v>
      </c>
      <c r="S331" s="5" t="s">
        <v>1788</v>
      </c>
      <c r="T331" s="48">
        <v>0</v>
      </c>
      <c r="U331" s="104"/>
      <c r="V331" s="104"/>
      <c r="W331" s="104"/>
      <c r="X331" s="104">
        <v>0</v>
      </c>
      <c r="Y331" s="48">
        <v>0</v>
      </c>
      <c r="Z331" s="48">
        <v>0</v>
      </c>
      <c r="AA331" s="48">
        <v>0</v>
      </c>
    </row>
    <row r="332" spans="1:27" x14ac:dyDescent="0.25">
      <c r="A332" s="5" t="s">
        <v>1791</v>
      </c>
      <c r="B332" s="10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66">
        <v>44196</v>
      </c>
      <c r="O332" s="5"/>
      <c r="P332" s="5"/>
      <c r="Q332" s="5"/>
      <c r="R332" s="66">
        <v>43465</v>
      </c>
      <c r="S332" s="5" t="s">
        <v>1790</v>
      </c>
      <c r="T332" s="48">
        <v>0</v>
      </c>
      <c r="U332" s="104"/>
      <c r="V332" s="104"/>
      <c r="W332" s="104"/>
      <c r="X332" s="104">
        <v>0</v>
      </c>
      <c r="Y332" s="48">
        <v>0</v>
      </c>
      <c r="Z332" s="48">
        <v>0</v>
      </c>
      <c r="AA332" s="48">
        <v>0</v>
      </c>
    </row>
    <row r="333" spans="1:27" x14ac:dyDescent="0.25">
      <c r="A333" s="5" t="s">
        <v>1793</v>
      </c>
      <c r="B333" s="10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66">
        <v>44196</v>
      </c>
      <c r="O333" s="5"/>
      <c r="P333" s="5"/>
      <c r="Q333" s="5"/>
      <c r="R333" s="66">
        <v>43465</v>
      </c>
      <c r="S333" s="5" t="s">
        <v>1792</v>
      </c>
      <c r="T333" s="48">
        <v>0</v>
      </c>
      <c r="U333" s="104"/>
      <c r="V333" s="104"/>
      <c r="W333" s="104"/>
      <c r="X333" s="104">
        <v>0</v>
      </c>
      <c r="Y333" s="48">
        <v>0</v>
      </c>
      <c r="Z333" s="48">
        <v>0</v>
      </c>
      <c r="AA333" s="48">
        <v>0</v>
      </c>
    </row>
    <row r="334" spans="1:27" x14ac:dyDescent="0.25">
      <c r="A334" s="5" t="s">
        <v>1795</v>
      </c>
      <c r="B334" s="10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66">
        <v>44196</v>
      </c>
      <c r="O334" s="5"/>
      <c r="P334" s="5"/>
      <c r="Q334" s="5"/>
      <c r="R334" s="66">
        <v>43465</v>
      </c>
      <c r="S334" s="5" t="s">
        <v>1794</v>
      </c>
      <c r="T334" s="48">
        <v>0</v>
      </c>
      <c r="U334" s="104"/>
      <c r="V334" s="104"/>
      <c r="W334" s="104"/>
      <c r="X334" s="104">
        <v>0</v>
      </c>
      <c r="Y334" s="48">
        <v>0</v>
      </c>
      <c r="Z334" s="48">
        <v>0</v>
      </c>
      <c r="AA334" s="48">
        <v>0</v>
      </c>
    </row>
    <row r="335" spans="1:27" x14ac:dyDescent="0.25">
      <c r="A335" s="5" t="s">
        <v>1797</v>
      </c>
      <c r="B335" s="10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66">
        <v>44196</v>
      </c>
      <c r="O335" s="5"/>
      <c r="P335" s="5"/>
      <c r="Q335" s="5"/>
      <c r="R335" s="66">
        <v>43465</v>
      </c>
      <c r="S335" s="5" t="s">
        <v>1796</v>
      </c>
      <c r="T335" s="48">
        <v>0</v>
      </c>
      <c r="U335" s="104"/>
      <c r="V335" s="104"/>
      <c r="W335" s="104"/>
      <c r="X335" s="104">
        <v>0</v>
      </c>
      <c r="Y335" s="48">
        <v>0</v>
      </c>
      <c r="Z335" s="48">
        <v>0</v>
      </c>
      <c r="AA335" s="48">
        <v>0</v>
      </c>
    </row>
    <row r="336" spans="1:27" x14ac:dyDescent="0.25">
      <c r="A336" s="5" t="s">
        <v>1799</v>
      </c>
      <c r="B336" s="10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66">
        <v>44196</v>
      </c>
      <c r="O336" s="5"/>
      <c r="P336" s="5"/>
      <c r="Q336" s="5"/>
      <c r="R336" s="66">
        <v>43465</v>
      </c>
      <c r="S336" s="5" t="s">
        <v>1798</v>
      </c>
      <c r="T336" s="48">
        <v>0</v>
      </c>
      <c r="U336" s="104"/>
      <c r="V336" s="104"/>
      <c r="W336" s="104"/>
      <c r="X336" s="104">
        <v>0</v>
      </c>
      <c r="Y336" s="48">
        <v>0</v>
      </c>
      <c r="Z336" s="48">
        <v>0</v>
      </c>
      <c r="AA336" s="48">
        <v>0</v>
      </c>
    </row>
    <row r="337" spans="1:27" x14ac:dyDescent="0.25">
      <c r="A337" s="5" t="s">
        <v>1801</v>
      </c>
      <c r="B337" s="10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66">
        <v>44196</v>
      </c>
      <c r="O337" s="5"/>
      <c r="P337" s="5"/>
      <c r="Q337" s="5"/>
      <c r="R337" s="66">
        <v>43465</v>
      </c>
      <c r="S337" s="5" t="s">
        <v>1800</v>
      </c>
      <c r="T337" s="48">
        <v>0</v>
      </c>
      <c r="U337" s="104"/>
      <c r="V337" s="104"/>
      <c r="W337" s="104"/>
      <c r="X337" s="104">
        <v>0</v>
      </c>
      <c r="Y337" s="48">
        <v>0</v>
      </c>
      <c r="Z337" s="48">
        <v>100</v>
      </c>
      <c r="AA337" s="48">
        <v>0</v>
      </c>
    </row>
    <row r="338" spans="1:27" x14ac:dyDescent="0.25">
      <c r="A338" s="5" t="s">
        <v>1803</v>
      </c>
      <c r="B338" s="10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66">
        <v>44196</v>
      </c>
      <c r="O338" s="5"/>
      <c r="P338" s="5"/>
      <c r="Q338" s="5"/>
      <c r="R338" s="66">
        <v>43465</v>
      </c>
      <c r="S338" s="5" t="s">
        <v>1802</v>
      </c>
      <c r="T338" s="48">
        <v>0</v>
      </c>
      <c r="U338" s="104"/>
      <c r="V338" s="104"/>
      <c r="W338" s="104"/>
      <c r="X338" s="104">
        <v>0</v>
      </c>
      <c r="Y338" s="48">
        <v>0</v>
      </c>
      <c r="Z338" s="48">
        <v>100</v>
      </c>
      <c r="AA338" s="48">
        <v>0</v>
      </c>
    </row>
    <row r="339" spans="1:27" x14ac:dyDescent="0.25">
      <c r="A339" s="5" t="s">
        <v>1805</v>
      </c>
      <c r="B339" s="10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66">
        <v>44196</v>
      </c>
      <c r="O339" s="5"/>
      <c r="P339" s="5"/>
      <c r="Q339" s="5"/>
      <c r="R339" s="66">
        <v>43465</v>
      </c>
      <c r="S339" s="5" t="s">
        <v>1804</v>
      </c>
      <c r="T339" s="48">
        <v>0</v>
      </c>
      <c r="U339" s="104"/>
      <c r="V339" s="104"/>
      <c r="W339" s="104"/>
      <c r="X339" s="104">
        <v>0</v>
      </c>
      <c r="Y339" s="48">
        <v>0</v>
      </c>
      <c r="Z339" s="48">
        <v>100</v>
      </c>
      <c r="AA339" s="48">
        <v>0</v>
      </c>
    </row>
    <row r="340" spans="1:27" x14ac:dyDescent="0.25">
      <c r="A340" s="5" t="s">
        <v>1807</v>
      </c>
      <c r="B340" s="10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66">
        <v>44196</v>
      </c>
      <c r="O340" s="5"/>
      <c r="P340" s="5"/>
      <c r="Q340" s="5"/>
      <c r="R340" s="66">
        <v>43465</v>
      </c>
      <c r="S340" s="5" t="s">
        <v>1806</v>
      </c>
      <c r="T340" s="48">
        <v>0</v>
      </c>
      <c r="U340" s="104"/>
      <c r="V340" s="104"/>
      <c r="W340" s="104"/>
      <c r="X340" s="104">
        <v>0</v>
      </c>
      <c r="Y340" s="48">
        <v>0</v>
      </c>
      <c r="Z340" s="48">
        <v>100</v>
      </c>
      <c r="AA340" s="48">
        <v>0</v>
      </c>
    </row>
    <row r="341" spans="1:27" x14ac:dyDescent="0.25">
      <c r="A341" s="5" t="s">
        <v>1809</v>
      </c>
      <c r="B341" s="10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66">
        <v>44196</v>
      </c>
      <c r="O341" s="5"/>
      <c r="P341" s="5"/>
      <c r="Q341" s="5"/>
      <c r="R341" s="66">
        <v>43465</v>
      </c>
      <c r="S341" s="5" t="s">
        <v>1808</v>
      </c>
      <c r="T341" s="48">
        <v>0</v>
      </c>
      <c r="U341" s="104"/>
      <c r="V341" s="104"/>
      <c r="W341" s="104"/>
      <c r="X341" s="104">
        <v>0</v>
      </c>
      <c r="Y341" s="48">
        <v>0</v>
      </c>
      <c r="Z341" s="48">
        <v>100</v>
      </c>
      <c r="AA341" s="48">
        <v>0</v>
      </c>
    </row>
    <row r="342" spans="1:27" x14ac:dyDescent="0.25">
      <c r="A342" s="5" t="s">
        <v>1811</v>
      </c>
      <c r="B342" s="10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66">
        <v>44196</v>
      </c>
      <c r="O342" s="5"/>
      <c r="P342" s="5"/>
      <c r="Q342" s="5"/>
      <c r="R342" s="66">
        <v>43465</v>
      </c>
      <c r="S342" s="5" t="s">
        <v>1810</v>
      </c>
      <c r="T342" s="48">
        <v>0</v>
      </c>
      <c r="U342" s="104"/>
      <c r="V342" s="104"/>
      <c r="W342" s="104"/>
      <c r="X342" s="104">
        <v>0</v>
      </c>
      <c r="Y342" s="48">
        <v>0</v>
      </c>
      <c r="Z342" s="48">
        <v>100</v>
      </c>
      <c r="AA342" s="48">
        <v>0</v>
      </c>
    </row>
    <row r="343" spans="1:27" x14ac:dyDescent="0.25">
      <c r="A343" s="5" t="s">
        <v>1813</v>
      </c>
      <c r="B343" s="10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66">
        <v>44196</v>
      </c>
      <c r="O343" s="5"/>
      <c r="P343" s="5"/>
      <c r="Q343" s="5"/>
      <c r="R343" s="66">
        <v>43465</v>
      </c>
      <c r="S343" s="5" t="s">
        <v>1812</v>
      </c>
      <c r="T343" s="48">
        <v>0</v>
      </c>
      <c r="U343" s="104"/>
      <c r="V343" s="104"/>
      <c r="W343" s="104"/>
      <c r="X343" s="104">
        <v>0</v>
      </c>
      <c r="Y343" s="48">
        <v>0</v>
      </c>
      <c r="Z343" s="48">
        <v>100</v>
      </c>
      <c r="AA343" s="48">
        <v>0</v>
      </c>
    </row>
    <row r="344" spans="1:27" x14ac:dyDescent="0.25">
      <c r="A344" s="5" t="s">
        <v>1815</v>
      </c>
      <c r="B344" s="10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66">
        <v>44196</v>
      </c>
      <c r="O344" s="5"/>
      <c r="P344" s="5"/>
      <c r="Q344" s="5"/>
      <c r="R344" s="66">
        <v>43465</v>
      </c>
      <c r="S344" s="5" t="s">
        <v>1814</v>
      </c>
      <c r="T344" s="48">
        <v>0</v>
      </c>
      <c r="U344" s="104"/>
      <c r="V344" s="104"/>
      <c r="W344" s="104"/>
      <c r="X344" s="104">
        <v>0</v>
      </c>
      <c r="Y344" s="48">
        <v>0</v>
      </c>
      <c r="Z344" s="48">
        <v>100</v>
      </c>
      <c r="AA344" s="48">
        <v>0</v>
      </c>
    </row>
    <row r="345" spans="1:27" x14ac:dyDescent="0.25">
      <c r="A345" s="5" t="s">
        <v>1817</v>
      </c>
      <c r="B345" s="10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66">
        <v>44196</v>
      </c>
      <c r="O345" s="5"/>
      <c r="P345" s="5"/>
      <c r="Q345" s="5"/>
      <c r="R345" s="66">
        <v>43465</v>
      </c>
      <c r="S345" s="5" t="s">
        <v>1816</v>
      </c>
      <c r="T345" s="48">
        <v>0</v>
      </c>
      <c r="U345" s="104"/>
      <c r="V345" s="104"/>
      <c r="W345" s="104"/>
      <c r="X345" s="104">
        <v>0</v>
      </c>
      <c r="Y345" s="48">
        <v>0</v>
      </c>
      <c r="Z345" s="48">
        <v>100</v>
      </c>
      <c r="AA345" s="48">
        <v>0</v>
      </c>
    </row>
    <row r="346" spans="1:27" x14ac:dyDescent="0.25">
      <c r="A346" s="5" t="s">
        <v>1819</v>
      </c>
      <c r="B346" s="10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66">
        <v>44196</v>
      </c>
      <c r="O346" s="5"/>
      <c r="P346" s="5"/>
      <c r="Q346" s="5"/>
      <c r="R346" s="66">
        <v>43465</v>
      </c>
      <c r="S346" s="5" t="s">
        <v>1818</v>
      </c>
      <c r="T346" s="48">
        <v>0</v>
      </c>
      <c r="U346" s="104"/>
      <c r="V346" s="104"/>
      <c r="W346" s="104"/>
      <c r="X346" s="104">
        <v>0</v>
      </c>
      <c r="Y346" s="48">
        <v>0</v>
      </c>
      <c r="Z346" s="48">
        <v>100</v>
      </c>
      <c r="AA346" s="48">
        <v>0</v>
      </c>
    </row>
    <row r="347" spans="1:27" x14ac:dyDescent="0.25">
      <c r="A347" s="5" t="s">
        <v>1821</v>
      </c>
      <c r="B347" s="10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66">
        <v>44196</v>
      </c>
      <c r="O347" s="5"/>
      <c r="P347" s="5"/>
      <c r="Q347" s="5"/>
      <c r="R347" s="66">
        <v>43465</v>
      </c>
      <c r="S347" s="5" t="s">
        <v>1820</v>
      </c>
      <c r="T347" s="48">
        <v>0</v>
      </c>
      <c r="U347" s="104"/>
      <c r="V347" s="104"/>
      <c r="W347" s="104"/>
      <c r="X347" s="104">
        <v>0</v>
      </c>
      <c r="Y347" s="48">
        <v>0</v>
      </c>
      <c r="Z347" s="48">
        <v>100</v>
      </c>
      <c r="AA347" s="48">
        <v>0</v>
      </c>
    </row>
    <row r="348" spans="1:27" x14ac:dyDescent="0.25">
      <c r="A348" s="5" t="s">
        <v>1823</v>
      </c>
      <c r="B348" s="10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66">
        <v>44196</v>
      </c>
      <c r="O348" s="5"/>
      <c r="P348" s="5"/>
      <c r="Q348" s="5"/>
      <c r="R348" s="66">
        <v>43465</v>
      </c>
      <c r="S348" s="5" t="s">
        <v>1822</v>
      </c>
      <c r="T348" s="48">
        <v>0</v>
      </c>
      <c r="U348" s="104"/>
      <c r="V348" s="104"/>
      <c r="W348" s="104"/>
      <c r="X348" s="104">
        <v>0</v>
      </c>
      <c r="Y348" s="48">
        <v>0</v>
      </c>
      <c r="Z348" s="48">
        <v>100</v>
      </c>
      <c r="AA348" s="48">
        <v>0</v>
      </c>
    </row>
    <row r="349" spans="1:27" x14ac:dyDescent="0.25">
      <c r="A349" s="5" t="s">
        <v>1825</v>
      </c>
      <c r="B349" s="10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66">
        <v>44196</v>
      </c>
      <c r="O349" s="5"/>
      <c r="P349" s="5"/>
      <c r="Q349" s="5"/>
      <c r="R349" s="66">
        <v>43465</v>
      </c>
      <c r="S349" s="5" t="s">
        <v>1824</v>
      </c>
      <c r="T349" s="48">
        <v>0</v>
      </c>
      <c r="U349" s="104"/>
      <c r="V349" s="104"/>
      <c r="W349" s="104"/>
      <c r="X349" s="104">
        <v>0</v>
      </c>
      <c r="Y349" s="48">
        <v>0</v>
      </c>
      <c r="Z349" s="48">
        <v>100</v>
      </c>
      <c r="AA349" s="48">
        <v>0</v>
      </c>
    </row>
    <row r="350" spans="1:27" x14ac:dyDescent="0.25">
      <c r="A350" s="5" t="s">
        <v>1827</v>
      </c>
      <c r="B350" s="10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66">
        <v>44196</v>
      </c>
      <c r="O350" s="5"/>
      <c r="P350" s="5"/>
      <c r="Q350" s="5"/>
      <c r="R350" s="66">
        <v>43465</v>
      </c>
      <c r="S350" s="5" t="s">
        <v>1826</v>
      </c>
      <c r="T350" s="48">
        <v>0</v>
      </c>
      <c r="U350" s="104"/>
      <c r="V350" s="104"/>
      <c r="W350" s="104"/>
      <c r="X350" s="104">
        <v>0</v>
      </c>
      <c r="Y350" s="48">
        <v>0</v>
      </c>
      <c r="Z350" s="48">
        <v>100</v>
      </c>
      <c r="AA350" s="48">
        <v>0</v>
      </c>
    </row>
    <row r="351" spans="1:27" x14ac:dyDescent="0.25">
      <c r="A351" s="5" t="s">
        <v>1829</v>
      </c>
      <c r="B351" s="10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66">
        <v>44196</v>
      </c>
      <c r="O351" s="5"/>
      <c r="P351" s="5"/>
      <c r="Q351" s="5"/>
      <c r="R351" s="66">
        <v>43465</v>
      </c>
      <c r="S351" s="5" t="s">
        <v>1828</v>
      </c>
      <c r="T351" s="48">
        <v>0</v>
      </c>
      <c r="U351" s="104"/>
      <c r="V351" s="104"/>
      <c r="W351" s="104"/>
      <c r="X351" s="104">
        <v>0</v>
      </c>
      <c r="Y351" s="48">
        <v>0</v>
      </c>
      <c r="Z351" s="48">
        <v>100</v>
      </c>
      <c r="AA351" s="48">
        <v>0</v>
      </c>
    </row>
    <row r="352" spans="1:27" x14ac:dyDescent="0.25">
      <c r="A352" s="5" t="s">
        <v>1831</v>
      </c>
      <c r="B352" s="10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66">
        <v>44196</v>
      </c>
      <c r="O352" s="5"/>
      <c r="P352" s="5"/>
      <c r="Q352" s="5"/>
      <c r="R352" s="66">
        <v>43465</v>
      </c>
      <c r="S352" s="5" t="s">
        <v>1830</v>
      </c>
      <c r="T352" s="48">
        <v>0</v>
      </c>
      <c r="U352" s="104"/>
      <c r="V352" s="104"/>
      <c r="W352" s="104"/>
      <c r="X352" s="104">
        <v>0</v>
      </c>
      <c r="Y352" s="48">
        <v>0</v>
      </c>
      <c r="Z352" s="48">
        <v>100</v>
      </c>
      <c r="AA352" s="48">
        <v>0</v>
      </c>
    </row>
    <row r="353" spans="1:27" x14ac:dyDescent="0.25">
      <c r="A353" s="5" t="s">
        <v>1833</v>
      </c>
      <c r="B353" s="10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66">
        <v>44196</v>
      </c>
      <c r="O353" s="5"/>
      <c r="P353" s="5"/>
      <c r="Q353" s="5"/>
      <c r="R353" s="66">
        <v>43465</v>
      </c>
      <c r="S353" s="5" t="s">
        <v>1832</v>
      </c>
      <c r="T353" s="48">
        <v>0</v>
      </c>
      <c r="U353" s="104"/>
      <c r="V353" s="104"/>
      <c r="W353" s="104"/>
      <c r="X353" s="104">
        <v>0</v>
      </c>
      <c r="Y353" s="48">
        <v>0</v>
      </c>
      <c r="Z353" s="48">
        <v>100</v>
      </c>
      <c r="AA353" s="48">
        <v>0</v>
      </c>
    </row>
    <row r="354" spans="1:27" x14ac:dyDescent="0.25">
      <c r="A354" s="5" t="s">
        <v>1835</v>
      </c>
      <c r="B354" s="10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66">
        <v>44196</v>
      </c>
      <c r="O354" s="5"/>
      <c r="P354" s="5"/>
      <c r="Q354" s="5"/>
      <c r="R354" s="66">
        <v>43465</v>
      </c>
      <c r="S354" s="5" t="s">
        <v>1834</v>
      </c>
      <c r="T354" s="48">
        <v>0</v>
      </c>
      <c r="U354" s="104"/>
      <c r="V354" s="104"/>
      <c r="W354" s="104"/>
      <c r="X354" s="104">
        <v>0</v>
      </c>
      <c r="Y354" s="48">
        <v>0</v>
      </c>
      <c r="Z354" s="48">
        <v>100</v>
      </c>
      <c r="AA354" s="48">
        <v>0</v>
      </c>
    </row>
    <row r="355" spans="1:27" x14ac:dyDescent="0.25">
      <c r="A355" s="5" t="s">
        <v>1837</v>
      </c>
      <c r="B355" s="10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66">
        <v>44196</v>
      </c>
      <c r="O355" s="5"/>
      <c r="P355" s="5"/>
      <c r="Q355" s="5"/>
      <c r="R355" s="66">
        <v>43465</v>
      </c>
      <c r="S355" s="5" t="s">
        <v>1836</v>
      </c>
      <c r="T355" s="48">
        <v>0</v>
      </c>
      <c r="U355" s="104"/>
      <c r="V355" s="104"/>
      <c r="W355" s="104"/>
      <c r="X355" s="104">
        <v>0</v>
      </c>
      <c r="Y355" s="48">
        <v>0</v>
      </c>
      <c r="Z355" s="48">
        <v>100</v>
      </c>
      <c r="AA355" s="48">
        <v>0</v>
      </c>
    </row>
    <row r="356" spans="1:27" x14ac:dyDescent="0.25">
      <c r="A356" s="5" t="s">
        <v>1839</v>
      </c>
      <c r="B356" s="48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66">
        <v>44196</v>
      </c>
      <c r="O356" s="5"/>
      <c r="P356" s="5"/>
      <c r="Q356" s="5"/>
      <c r="R356" s="66">
        <v>43465</v>
      </c>
      <c r="S356" s="5" t="s">
        <v>1838</v>
      </c>
      <c r="T356" s="48">
        <v>0</v>
      </c>
      <c r="U356" s="48"/>
      <c r="V356" s="48"/>
      <c r="W356" s="48"/>
      <c r="X356" s="48">
        <v>0</v>
      </c>
      <c r="Y356" s="48">
        <v>0</v>
      </c>
      <c r="Z356" s="48">
        <v>100</v>
      </c>
      <c r="AA356" s="48">
        <v>0</v>
      </c>
    </row>
    <row r="357" spans="1:27" x14ac:dyDescent="0.25">
      <c r="A357" s="5" t="s">
        <v>1841</v>
      </c>
      <c r="B357" s="48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66">
        <v>44196</v>
      </c>
      <c r="O357" s="5"/>
      <c r="P357" s="5"/>
      <c r="Q357" s="5"/>
      <c r="R357" s="66">
        <v>43465</v>
      </c>
      <c r="S357" s="5" t="s">
        <v>1840</v>
      </c>
      <c r="T357" s="48">
        <v>0</v>
      </c>
      <c r="U357" s="48"/>
      <c r="V357" s="48"/>
      <c r="W357" s="48"/>
      <c r="X357" s="48">
        <v>0</v>
      </c>
      <c r="Y357" s="48">
        <v>0</v>
      </c>
      <c r="Z357" s="48">
        <v>100</v>
      </c>
      <c r="AA357" s="48">
        <v>0</v>
      </c>
    </row>
    <row r="358" spans="1:27" x14ac:dyDescent="0.25">
      <c r="A358" s="5" t="s">
        <v>1843</v>
      </c>
      <c r="B358" s="48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66">
        <v>44196</v>
      </c>
      <c r="O358" s="5"/>
      <c r="P358" s="5"/>
      <c r="Q358" s="5"/>
      <c r="R358" s="66">
        <v>43465</v>
      </c>
      <c r="S358" s="5" t="s">
        <v>1842</v>
      </c>
      <c r="T358" s="48">
        <v>0</v>
      </c>
      <c r="U358" s="48"/>
      <c r="V358" s="48"/>
      <c r="W358" s="48"/>
      <c r="X358" s="48">
        <v>0</v>
      </c>
      <c r="Y358" s="48">
        <v>0</v>
      </c>
      <c r="Z358" s="48">
        <v>100</v>
      </c>
      <c r="AA358" s="48">
        <v>0</v>
      </c>
    </row>
    <row r="359" spans="1:27" x14ac:dyDescent="0.25">
      <c r="A359" s="5" t="s">
        <v>1845</v>
      </c>
      <c r="B359" s="48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66">
        <v>44196</v>
      </c>
      <c r="O359" s="5"/>
      <c r="P359" s="5"/>
      <c r="Q359" s="5"/>
      <c r="R359" s="66">
        <v>43465</v>
      </c>
      <c r="S359" s="5" t="s">
        <v>1844</v>
      </c>
      <c r="T359" s="48">
        <v>0</v>
      </c>
      <c r="U359" s="48"/>
      <c r="V359" s="48"/>
      <c r="W359" s="48"/>
      <c r="X359" s="48">
        <v>0</v>
      </c>
      <c r="Y359" s="48">
        <v>0</v>
      </c>
      <c r="Z359" s="48">
        <v>100</v>
      </c>
      <c r="AA359" s="48">
        <v>0</v>
      </c>
    </row>
    <row r="360" spans="1:27" x14ac:dyDescent="0.25">
      <c r="A360" s="5" t="s">
        <v>1847</v>
      </c>
      <c r="B360" s="48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66">
        <v>44196</v>
      </c>
      <c r="O360" s="5"/>
      <c r="P360" s="5"/>
      <c r="Q360" s="5"/>
      <c r="R360" s="66">
        <v>43465</v>
      </c>
      <c r="S360" s="5" t="s">
        <v>1846</v>
      </c>
      <c r="T360" s="48">
        <v>0</v>
      </c>
      <c r="U360" s="48"/>
      <c r="V360" s="48"/>
      <c r="W360" s="48"/>
      <c r="X360" s="48">
        <v>0</v>
      </c>
      <c r="Y360" s="48">
        <v>0</v>
      </c>
      <c r="Z360" s="48">
        <v>100</v>
      </c>
      <c r="AA360" s="48">
        <v>0</v>
      </c>
    </row>
    <row r="361" spans="1:27" x14ac:dyDescent="0.25">
      <c r="A361" s="5" t="s">
        <v>1849</v>
      </c>
      <c r="B361" s="48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66">
        <v>44196</v>
      </c>
      <c r="O361" s="5"/>
      <c r="P361" s="5"/>
      <c r="Q361" s="5"/>
      <c r="R361" s="66">
        <v>43465</v>
      </c>
      <c r="S361" s="5" t="s">
        <v>1848</v>
      </c>
      <c r="T361" s="48">
        <v>0</v>
      </c>
      <c r="U361" s="48"/>
      <c r="V361" s="48"/>
      <c r="W361" s="48"/>
      <c r="X361" s="48">
        <v>0</v>
      </c>
      <c r="Y361" s="48">
        <v>0</v>
      </c>
      <c r="Z361" s="48">
        <v>100</v>
      </c>
      <c r="AA361" s="48">
        <v>0</v>
      </c>
    </row>
    <row r="362" spans="1:27" x14ac:dyDescent="0.25">
      <c r="A362" s="5" t="s">
        <v>1851</v>
      </c>
      <c r="B362" s="48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66">
        <v>44196</v>
      </c>
      <c r="O362" s="5"/>
      <c r="P362" s="5"/>
      <c r="Q362" s="5"/>
      <c r="R362" s="66">
        <v>43465</v>
      </c>
      <c r="S362" s="5" t="s">
        <v>1850</v>
      </c>
      <c r="T362" s="48">
        <v>0</v>
      </c>
      <c r="U362" s="48"/>
      <c r="V362" s="48"/>
      <c r="W362" s="48"/>
      <c r="X362" s="48">
        <v>0</v>
      </c>
      <c r="Y362" s="48">
        <v>0</v>
      </c>
      <c r="Z362" s="48">
        <v>100</v>
      </c>
      <c r="AA362" s="48">
        <v>0</v>
      </c>
    </row>
    <row r="363" spans="1:27" x14ac:dyDescent="0.25">
      <c r="A363" s="5" t="s">
        <v>1853</v>
      </c>
      <c r="B363" s="48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66">
        <v>44196</v>
      </c>
      <c r="O363" s="5"/>
      <c r="P363" s="5"/>
      <c r="Q363" s="5"/>
      <c r="R363" s="66">
        <v>43465</v>
      </c>
      <c r="S363" s="5" t="s">
        <v>1852</v>
      </c>
      <c r="T363" s="48">
        <v>0</v>
      </c>
      <c r="U363" s="48"/>
      <c r="V363" s="48"/>
      <c r="W363" s="48"/>
      <c r="X363" s="48">
        <v>0</v>
      </c>
      <c r="Y363" s="48">
        <v>0</v>
      </c>
      <c r="Z363" s="48">
        <v>100</v>
      </c>
      <c r="AA363" s="48">
        <v>0</v>
      </c>
    </row>
    <row r="364" spans="1:27" x14ac:dyDescent="0.25">
      <c r="A364" s="5" t="s">
        <v>1855</v>
      </c>
      <c r="B364" s="48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66">
        <v>44196</v>
      </c>
      <c r="O364" s="5"/>
      <c r="P364" s="5"/>
      <c r="Q364" s="5"/>
      <c r="R364" s="66">
        <v>43465</v>
      </c>
      <c r="S364" s="5" t="s">
        <v>1854</v>
      </c>
      <c r="T364" s="48">
        <v>0</v>
      </c>
      <c r="U364" s="48"/>
      <c r="V364" s="48"/>
      <c r="W364" s="48"/>
      <c r="X364" s="48">
        <v>0</v>
      </c>
      <c r="Y364" s="48">
        <v>0</v>
      </c>
      <c r="Z364" s="48">
        <v>100</v>
      </c>
      <c r="AA364" s="48">
        <v>0</v>
      </c>
    </row>
    <row r="365" spans="1:27" x14ac:dyDescent="0.25">
      <c r="A365" s="5" t="s">
        <v>1857</v>
      </c>
      <c r="B365" s="48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66">
        <v>44196</v>
      </c>
      <c r="O365" s="5"/>
      <c r="P365" s="5"/>
      <c r="Q365" s="5"/>
      <c r="R365" s="66">
        <v>43465</v>
      </c>
      <c r="S365" s="5" t="s">
        <v>1856</v>
      </c>
      <c r="T365" s="48">
        <v>0</v>
      </c>
      <c r="U365" s="48"/>
      <c r="V365" s="48"/>
      <c r="W365" s="48"/>
      <c r="X365" s="48">
        <v>0</v>
      </c>
      <c r="Y365" s="48">
        <v>0</v>
      </c>
      <c r="Z365" s="48">
        <v>100</v>
      </c>
      <c r="AA365" s="48">
        <v>0</v>
      </c>
    </row>
    <row r="366" spans="1:27" x14ac:dyDescent="0.25">
      <c r="A366" s="5" t="s">
        <v>1859</v>
      </c>
      <c r="B366" s="48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66">
        <v>44196</v>
      </c>
      <c r="O366" s="5"/>
      <c r="P366" s="5"/>
      <c r="Q366" s="5"/>
      <c r="R366" s="66">
        <v>43465</v>
      </c>
      <c r="S366" s="5" t="s">
        <v>1858</v>
      </c>
      <c r="T366" s="48">
        <v>0</v>
      </c>
      <c r="U366" s="48"/>
      <c r="V366" s="48"/>
      <c r="W366" s="48"/>
      <c r="X366" s="48">
        <v>0</v>
      </c>
      <c r="Y366" s="48">
        <v>0</v>
      </c>
      <c r="Z366" s="48">
        <v>100</v>
      </c>
      <c r="AA366" s="48">
        <v>0</v>
      </c>
    </row>
    <row r="367" spans="1:27" x14ac:dyDescent="0.25">
      <c r="A367" s="5" t="s">
        <v>1861</v>
      </c>
      <c r="B367" s="48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66">
        <v>44196</v>
      </c>
      <c r="O367" s="5"/>
      <c r="P367" s="5"/>
      <c r="Q367" s="5"/>
      <c r="R367" s="66">
        <v>43465</v>
      </c>
      <c r="S367" s="5" t="s">
        <v>1860</v>
      </c>
      <c r="T367" s="48">
        <v>0</v>
      </c>
      <c r="U367" s="48"/>
      <c r="V367" s="48"/>
      <c r="W367" s="48"/>
      <c r="X367" s="48">
        <v>0</v>
      </c>
      <c r="Y367" s="48">
        <v>0</v>
      </c>
      <c r="Z367" s="48">
        <v>100</v>
      </c>
      <c r="AA367" s="48">
        <v>0</v>
      </c>
    </row>
    <row r="368" spans="1:27" x14ac:dyDescent="0.25">
      <c r="A368" s="5" t="s">
        <v>1863</v>
      </c>
      <c r="B368" s="48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66">
        <v>44196</v>
      </c>
      <c r="O368" s="5"/>
      <c r="P368" s="5"/>
      <c r="Q368" s="5"/>
      <c r="R368" s="66">
        <v>43465</v>
      </c>
      <c r="S368" s="5" t="s">
        <v>1862</v>
      </c>
      <c r="T368" s="48">
        <v>0</v>
      </c>
      <c r="U368" s="48"/>
      <c r="V368" s="48"/>
      <c r="W368" s="48"/>
      <c r="X368" s="48">
        <v>0</v>
      </c>
      <c r="Y368" s="48">
        <v>0</v>
      </c>
      <c r="Z368" s="48">
        <v>100</v>
      </c>
      <c r="AA368" s="48">
        <v>0</v>
      </c>
    </row>
    <row r="369" spans="1:27" x14ac:dyDescent="0.25">
      <c r="A369" s="5" t="s">
        <v>1865</v>
      </c>
      <c r="B369" s="48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66">
        <v>44196</v>
      </c>
      <c r="O369" s="5"/>
      <c r="P369" s="5"/>
      <c r="Q369" s="5"/>
      <c r="R369" s="66">
        <v>43465</v>
      </c>
      <c r="S369" s="5" t="s">
        <v>1864</v>
      </c>
      <c r="T369" s="48">
        <v>0</v>
      </c>
      <c r="U369" s="48"/>
      <c r="V369" s="48"/>
      <c r="W369" s="48"/>
      <c r="X369" s="48">
        <v>0</v>
      </c>
      <c r="Y369" s="48">
        <v>0</v>
      </c>
      <c r="Z369" s="48">
        <v>100</v>
      </c>
      <c r="AA369" s="48">
        <v>0</v>
      </c>
    </row>
    <row r="370" spans="1:27" x14ac:dyDescent="0.25">
      <c r="A370" s="5" t="s">
        <v>1867</v>
      </c>
      <c r="B370" s="48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66">
        <v>44196</v>
      </c>
      <c r="O370" s="5"/>
      <c r="P370" s="5"/>
      <c r="Q370" s="5"/>
      <c r="R370" s="66">
        <v>43465</v>
      </c>
      <c r="S370" s="5" t="s">
        <v>1866</v>
      </c>
      <c r="T370" s="48">
        <v>0</v>
      </c>
      <c r="U370" s="48"/>
      <c r="V370" s="48"/>
      <c r="W370" s="48"/>
      <c r="X370" s="48">
        <v>0</v>
      </c>
      <c r="Y370" s="48">
        <v>0</v>
      </c>
      <c r="Z370" s="48">
        <v>100</v>
      </c>
      <c r="AA370" s="48">
        <v>0</v>
      </c>
    </row>
    <row r="371" spans="1:27" x14ac:dyDescent="0.25">
      <c r="A371" s="5" t="s">
        <v>1869</v>
      </c>
      <c r="B371" s="48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66">
        <v>44196</v>
      </c>
      <c r="O371" s="5"/>
      <c r="P371" s="5"/>
      <c r="Q371" s="5"/>
      <c r="R371" s="66">
        <v>43465</v>
      </c>
      <c r="S371" s="5" t="s">
        <v>1868</v>
      </c>
      <c r="T371" s="48">
        <v>0</v>
      </c>
      <c r="U371" s="48"/>
      <c r="V371" s="48"/>
      <c r="W371" s="48"/>
      <c r="X371" s="48">
        <v>0</v>
      </c>
      <c r="Y371" s="48">
        <v>0</v>
      </c>
      <c r="Z371" s="48">
        <v>100</v>
      </c>
      <c r="AA371" s="48">
        <v>0</v>
      </c>
    </row>
    <row r="372" spans="1:27" x14ac:dyDescent="0.25">
      <c r="A372" s="5" t="s">
        <v>1871</v>
      </c>
      <c r="B372" s="48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66">
        <v>44196</v>
      </c>
      <c r="O372" s="5"/>
      <c r="P372" s="5"/>
      <c r="Q372" s="5"/>
      <c r="R372" s="66">
        <v>43465</v>
      </c>
      <c r="S372" s="5" t="s">
        <v>1870</v>
      </c>
      <c r="T372" s="48">
        <v>0</v>
      </c>
      <c r="U372" s="48"/>
      <c r="V372" s="48"/>
      <c r="W372" s="48"/>
      <c r="X372" s="48">
        <v>0</v>
      </c>
      <c r="Y372" s="48">
        <v>0</v>
      </c>
      <c r="Z372" s="48">
        <v>100</v>
      </c>
      <c r="AA372" s="48">
        <v>0</v>
      </c>
    </row>
    <row r="373" spans="1:27" x14ac:dyDescent="0.25">
      <c r="A373" s="5" t="s">
        <v>1873</v>
      </c>
      <c r="B373" s="48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66">
        <v>44196</v>
      </c>
      <c r="O373" s="5"/>
      <c r="P373" s="5"/>
      <c r="Q373" s="5"/>
      <c r="R373" s="66">
        <v>43465</v>
      </c>
      <c r="S373" s="5" t="s">
        <v>1872</v>
      </c>
      <c r="T373" s="48">
        <v>0</v>
      </c>
      <c r="U373" s="48"/>
      <c r="V373" s="48"/>
      <c r="W373" s="48"/>
      <c r="X373" s="48">
        <v>0</v>
      </c>
      <c r="Y373" s="48">
        <v>0</v>
      </c>
      <c r="Z373" s="48">
        <v>100</v>
      </c>
      <c r="AA373" s="48">
        <v>0</v>
      </c>
    </row>
    <row r="374" spans="1:27" x14ac:dyDescent="0.25">
      <c r="A374" s="5" t="s">
        <v>1875</v>
      </c>
      <c r="B374" s="48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66">
        <v>44196</v>
      </c>
      <c r="O374" s="5"/>
      <c r="P374" s="5"/>
      <c r="Q374" s="5"/>
      <c r="R374" s="66">
        <v>43465</v>
      </c>
      <c r="S374" s="5" t="s">
        <v>1874</v>
      </c>
      <c r="T374" s="48">
        <v>0</v>
      </c>
      <c r="U374" s="48"/>
      <c r="V374" s="48"/>
      <c r="W374" s="48"/>
      <c r="X374" s="48">
        <v>0</v>
      </c>
      <c r="Y374" s="48">
        <v>0</v>
      </c>
      <c r="Z374" s="48">
        <v>100</v>
      </c>
      <c r="AA374" s="48">
        <v>0</v>
      </c>
    </row>
    <row r="375" spans="1:27" x14ac:dyDescent="0.25">
      <c r="A375" s="5" t="s">
        <v>1877</v>
      </c>
      <c r="B375" s="48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66">
        <v>44196</v>
      </c>
      <c r="O375" s="5"/>
      <c r="P375" s="5"/>
      <c r="Q375" s="5"/>
      <c r="R375" s="66">
        <v>43465</v>
      </c>
      <c r="S375" s="5" t="s">
        <v>1876</v>
      </c>
      <c r="T375" s="48">
        <v>0</v>
      </c>
      <c r="U375" s="48"/>
      <c r="V375" s="48"/>
      <c r="W375" s="48"/>
      <c r="X375" s="48">
        <v>0</v>
      </c>
      <c r="Y375" s="48">
        <v>0</v>
      </c>
      <c r="Z375" s="48">
        <v>100</v>
      </c>
      <c r="AA375" s="48">
        <v>0</v>
      </c>
    </row>
    <row r="376" spans="1:27" x14ac:dyDescent="0.25">
      <c r="A376" s="5" t="s">
        <v>1879</v>
      </c>
      <c r="B376" s="48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66">
        <v>44196</v>
      </c>
      <c r="O376" s="5"/>
      <c r="P376" s="5"/>
      <c r="Q376" s="5"/>
      <c r="R376" s="66">
        <v>43465</v>
      </c>
      <c r="S376" s="5" t="s">
        <v>1878</v>
      </c>
      <c r="T376" s="48">
        <v>0</v>
      </c>
      <c r="U376" s="48"/>
      <c r="V376" s="48"/>
      <c r="W376" s="48"/>
      <c r="X376" s="48">
        <v>0</v>
      </c>
      <c r="Y376" s="48">
        <v>0</v>
      </c>
      <c r="Z376" s="48">
        <v>100</v>
      </c>
      <c r="AA376" s="48">
        <v>0</v>
      </c>
    </row>
    <row r="377" spans="1:27" x14ac:dyDescent="0.25">
      <c r="A377" s="5" t="s">
        <v>1881</v>
      </c>
      <c r="B377" s="4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66">
        <v>44196</v>
      </c>
      <c r="O377" s="5"/>
      <c r="P377" s="5"/>
      <c r="Q377" s="5"/>
      <c r="R377" s="66">
        <v>43465</v>
      </c>
      <c r="S377" s="5" t="s">
        <v>1880</v>
      </c>
      <c r="T377" s="48">
        <v>0</v>
      </c>
      <c r="U377" s="48"/>
      <c r="V377" s="48"/>
      <c r="W377" s="48"/>
      <c r="X377" s="48">
        <v>0</v>
      </c>
      <c r="Y377" s="48">
        <v>0</v>
      </c>
      <c r="Z377" s="48">
        <v>100</v>
      </c>
      <c r="AA377" s="48">
        <v>0</v>
      </c>
    </row>
    <row r="378" spans="1:27" x14ac:dyDescent="0.25">
      <c r="A378" s="5" t="s">
        <v>1883</v>
      </c>
      <c r="B378" s="48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66">
        <v>44196</v>
      </c>
      <c r="O378" s="5"/>
      <c r="P378" s="5"/>
      <c r="Q378" s="5"/>
      <c r="R378" s="66">
        <v>43465</v>
      </c>
      <c r="S378" s="5" t="s">
        <v>1882</v>
      </c>
      <c r="T378" s="48">
        <v>0</v>
      </c>
      <c r="U378" s="48"/>
      <c r="V378" s="48"/>
      <c r="W378" s="48"/>
      <c r="X378" s="48">
        <v>0</v>
      </c>
      <c r="Y378" s="48">
        <v>0</v>
      </c>
      <c r="Z378" s="48">
        <v>100</v>
      </c>
      <c r="AA378" s="48">
        <v>0</v>
      </c>
    </row>
    <row r="379" spans="1:27" x14ac:dyDescent="0.25">
      <c r="A379" s="5" t="s">
        <v>1885</v>
      </c>
      <c r="B379" s="48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66">
        <v>44196</v>
      </c>
      <c r="O379" s="5"/>
      <c r="P379" s="5"/>
      <c r="Q379" s="5"/>
      <c r="R379" s="66">
        <v>43465</v>
      </c>
      <c r="S379" s="5" t="s">
        <v>1884</v>
      </c>
      <c r="T379" s="48">
        <v>0</v>
      </c>
      <c r="U379" s="48"/>
      <c r="V379" s="48"/>
      <c r="W379" s="48"/>
      <c r="X379" s="48">
        <v>0</v>
      </c>
      <c r="Y379" s="48">
        <v>0</v>
      </c>
      <c r="Z379" s="48">
        <v>100</v>
      </c>
      <c r="AA379" s="48">
        <v>0</v>
      </c>
    </row>
    <row r="380" spans="1:27" x14ac:dyDescent="0.25">
      <c r="A380" s="5" t="s">
        <v>1887</v>
      </c>
      <c r="B380" s="48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66">
        <v>44196</v>
      </c>
      <c r="O380" s="5"/>
      <c r="P380" s="5"/>
      <c r="Q380" s="5"/>
      <c r="R380" s="66">
        <v>43465</v>
      </c>
      <c r="S380" s="5" t="s">
        <v>1886</v>
      </c>
      <c r="T380" s="48">
        <v>0</v>
      </c>
      <c r="U380" s="48"/>
      <c r="V380" s="48"/>
      <c r="W380" s="48"/>
      <c r="X380" s="48">
        <v>0</v>
      </c>
      <c r="Y380" s="48">
        <v>0</v>
      </c>
      <c r="Z380" s="48">
        <v>100</v>
      </c>
      <c r="AA380" s="48">
        <v>0</v>
      </c>
    </row>
    <row r="381" spans="1:27" x14ac:dyDescent="0.25">
      <c r="A381" s="5" t="s">
        <v>1889</v>
      </c>
      <c r="B381" s="48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66">
        <v>44196</v>
      </c>
      <c r="O381" s="5"/>
      <c r="P381" s="5"/>
      <c r="Q381" s="5"/>
      <c r="R381" s="66">
        <v>43465</v>
      </c>
      <c r="S381" s="5" t="s">
        <v>1888</v>
      </c>
      <c r="T381" s="48">
        <v>0</v>
      </c>
      <c r="U381" s="48"/>
      <c r="V381" s="48"/>
      <c r="W381" s="48"/>
      <c r="X381" s="48">
        <v>0</v>
      </c>
      <c r="Y381" s="48">
        <v>0</v>
      </c>
      <c r="Z381" s="48">
        <v>100</v>
      </c>
      <c r="AA381" s="48">
        <v>0</v>
      </c>
    </row>
    <row r="382" spans="1:27" x14ac:dyDescent="0.25">
      <c r="A382" s="5" t="s">
        <v>1891</v>
      </c>
      <c r="B382" s="48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66">
        <v>44196</v>
      </c>
      <c r="O382" s="5"/>
      <c r="P382" s="5"/>
      <c r="Q382" s="5"/>
      <c r="R382" s="66">
        <v>43465</v>
      </c>
      <c r="S382" s="5" t="s">
        <v>1890</v>
      </c>
      <c r="T382" s="48">
        <v>0</v>
      </c>
      <c r="U382" s="48"/>
      <c r="V382" s="48"/>
      <c r="W382" s="48"/>
      <c r="X382" s="48">
        <v>0</v>
      </c>
      <c r="Y382" s="48">
        <v>0</v>
      </c>
      <c r="Z382" s="48">
        <v>100</v>
      </c>
      <c r="AA382" s="48">
        <v>0</v>
      </c>
    </row>
    <row r="383" spans="1:27" x14ac:dyDescent="0.25">
      <c r="A383" s="5" t="s">
        <v>1893</v>
      </c>
      <c r="B383" s="48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66">
        <v>44196</v>
      </c>
      <c r="O383" s="5"/>
      <c r="P383" s="5"/>
      <c r="Q383" s="5"/>
      <c r="R383" s="66">
        <v>43465</v>
      </c>
      <c r="S383" s="5" t="s">
        <v>1892</v>
      </c>
      <c r="T383" s="48">
        <v>0</v>
      </c>
      <c r="U383" s="48"/>
      <c r="V383" s="48"/>
      <c r="W383" s="48"/>
      <c r="X383" s="48">
        <v>0</v>
      </c>
      <c r="Y383" s="48">
        <v>0</v>
      </c>
      <c r="Z383" s="48">
        <v>100</v>
      </c>
      <c r="AA383" s="48">
        <v>0</v>
      </c>
    </row>
    <row r="384" spans="1:27" x14ac:dyDescent="0.25">
      <c r="A384" s="5" t="s">
        <v>1895</v>
      </c>
      <c r="B384" s="48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66">
        <v>44196</v>
      </c>
      <c r="O384" s="5"/>
      <c r="P384" s="5"/>
      <c r="Q384" s="5"/>
      <c r="R384" s="66">
        <v>43465</v>
      </c>
      <c r="S384" s="5" t="s">
        <v>1894</v>
      </c>
      <c r="T384" s="48">
        <v>0</v>
      </c>
      <c r="U384" s="48"/>
      <c r="V384" s="48"/>
      <c r="W384" s="48"/>
      <c r="X384" s="48">
        <v>0</v>
      </c>
      <c r="Y384" s="48">
        <v>0</v>
      </c>
      <c r="Z384" s="48">
        <v>100</v>
      </c>
      <c r="AA384" s="48">
        <v>0</v>
      </c>
    </row>
    <row r="385" spans="1:27" x14ac:dyDescent="0.25">
      <c r="A385" s="5" t="s">
        <v>1897</v>
      </c>
      <c r="B385" s="48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66">
        <v>44196</v>
      </c>
      <c r="O385" s="5"/>
      <c r="P385" s="5"/>
      <c r="Q385" s="5"/>
      <c r="R385" s="66">
        <v>43465</v>
      </c>
      <c r="S385" s="5" t="s">
        <v>1896</v>
      </c>
      <c r="T385" s="48">
        <v>0</v>
      </c>
      <c r="U385" s="48"/>
      <c r="V385" s="48"/>
      <c r="W385" s="48"/>
      <c r="X385" s="48">
        <v>0</v>
      </c>
      <c r="Y385" s="48">
        <v>0</v>
      </c>
      <c r="Z385" s="48">
        <v>0</v>
      </c>
      <c r="AA385" s="48">
        <v>100</v>
      </c>
    </row>
    <row r="386" spans="1:27" x14ac:dyDescent="0.25">
      <c r="A386" s="5" t="s">
        <v>1899</v>
      </c>
      <c r="B386" s="48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66">
        <v>44196</v>
      </c>
      <c r="O386" s="5"/>
      <c r="P386" s="5"/>
      <c r="Q386" s="5"/>
      <c r="R386" s="66">
        <v>43465</v>
      </c>
      <c r="S386" s="5" t="s">
        <v>1898</v>
      </c>
      <c r="T386" s="48">
        <v>0</v>
      </c>
      <c r="U386" s="48"/>
      <c r="V386" s="48"/>
      <c r="W386" s="48"/>
      <c r="X386" s="48">
        <v>0</v>
      </c>
      <c r="Y386" s="48">
        <v>0</v>
      </c>
      <c r="Z386" s="48">
        <v>0</v>
      </c>
      <c r="AA386" s="48">
        <v>100</v>
      </c>
    </row>
    <row r="387" spans="1:27" x14ac:dyDescent="0.25">
      <c r="A387" s="5" t="s">
        <v>1901</v>
      </c>
      <c r="B387" s="48"/>
      <c r="S387" s="5" t="s">
        <v>1900</v>
      </c>
      <c r="T387" s="48">
        <v>0</v>
      </c>
      <c r="U387" s="48"/>
      <c r="V387" s="48"/>
      <c r="W387" s="48"/>
      <c r="X387" s="48">
        <v>0</v>
      </c>
      <c r="Y387" s="48">
        <v>0</v>
      </c>
      <c r="Z387" s="48">
        <v>0</v>
      </c>
      <c r="AA387" s="48">
        <v>100</v>
      </c>
    </row>
    <row r="388" spans="1:27" x14ac:dyDescent="0.25">
      <c r="A388" s="5" t="s">
        <v>1903</v>
      </c>
      <c r="B388" s="48"/>
      <c r="S388" s="5" t="s">
        <v>1902</v>
      </c>
      <c r="T388" s="48">
        <v>0</v>
      </c>
      <c r="U388" s="48"/>
      <c r="V388" s="48"/>
      <c r="W388" s="48"/>
      <c r="X388" s="48">
        <v>0</v>
      </c>
      <c r="Y388" s="48">
        <v>0</v>
      </c>
      <c r="Z388" s="48">
        <v>0</v>
      </c>
      <c r="AA388" s="48">
        <v>100</v>
      </c>
    </row>
    <row r="389" spans="1:27" x14ac:dyDescent="0.25">
      <c r="A389" s="5" t="s">
        <v>1905</v>
      </c>
      <c r="B389" s="121"/>
      <c r="S389" s="5" t="s">
        <v>1904</v>
      </c>
      <c r="T389" s="48">
        <v>0</v>
      </c>
      <c r="U389" s="121"/>
      <c r="V389" s="121"/>
      <c r="W389" s="121"/>
      <c r="X389" s="121">
        <v>0</v>
      </c>
      <c r="Y389" s="48">
        <v>0</v>
      </c>
      <c r="Z389" s="48">
        <v>0</v>
      </c>
      <c r="AA389" s="48">
        <v>100</v>
      </c>
    </row>
    <row r="390" spans="1:27" x14ac:dyDescent="0.25">
      <c r="A390" s="5" t="s">
        <v>1907</v>
      </c>
      <c r="B390" s="121"/>
      <c r="S390" s="5" t="s">
        <v>1906</v>
      </c>
      <c r="T390" s="48">
        <v>0</v>
      </c>
      <c r="U390" s="121"/>
      <c r="V390" s="121"/>
      <c r="W390" s="121"/>
      <c r="X390" s="121">
        <v>0</v>
      </c>
      <c r="Y390" s="48">
        <v>0</v>
      </c>
      <c r="Z390" s="48">
        <v>0</v>
      </c>
      <c r="AA390" s="48">
        <v>100</v>
      </c>
    </row>
    <row r="391" spans="1:27" x14ac:dyDescent="0.25">
      <c r="A391" s="5" t="s">
        <v>1909</v>
      </c>
      <c r="B391" s="121"/>
      <c r="S391" s="5" t="s">
        <v>1908</v>
      </c>
      <c r="T391" s="48">
        <v>0</v>
      </c>
      <c r="U391" s="121"/>
      <c r="V391" s="121"/>
      <c r="W391" s="121"/>
      <c r="X391" s="121">
        <v>0</v>
      </c>
      <c r="Y391" s="48">
        <v>0</v>
      </c>
      <c r="Z391" s="48">
        <v>40</v>
      </c>
      <c r="AA391" s="48">
        <v>50</v>
      </c>
    </row>
    <row r="392" spans="1:27" x14ac:dyDescent="0.25">
      <c r="A392" s="5" t="s">
        <v>1911</v>
      </c>
      <c r="B392" s="121"/>
      <c r="S392" s="5" t="s">
        <v>1910</v>
      </c>
      <c r="T392" s="48">
        <v>0</v>
      </c>
      <c r="U392" s="121"/>
      <c r="V392" s="121"/>
      <c r="W392" s="121"/>
      <c r="X392" s="121">
        <v>0</v>
      </c>
      <c r="Y392" s="48">
        <v>0</v>
      </c>
      <c r="Z392" s="48">
        <v>40</v>
      </c>
      <c r="AA392" s="48">
        <v>50</v>
      </c>
    </row>
    <row r="393" spans="1:27" x14ac:dyDescent="0.25">
      <c r="A393" s="5" t="s">
        <v>1913</v>
      </c>
      <c r="B393" s="121"/>
      <c r="S393" s="5" t="s">
        <v>1912</v>
      </c>
      <c r="T393" s="48">
        <v>0</v>
      </c>
      <c r="U393" s="121"/>
      <c r="V393" s="121"/>
      <c r="W393" s="121"/>
      <c r="X393" s="121">
        <v>0</v>
      </c>
      <c r="Y393" s="48">
        <v>0</v>
      </c>
      <c r="Z393" s="48">
        <v>40</v>
      </c>
      <c r="AA393" s="48">
        <v>50</v>
      </c>
    </row>
    <row r="394" spans="1:27" x14ac:dyDescent="0.25">
      <c r="A394" s="5" t="s">
        <v>1915</v>
      </c>
      <c r="B394" s="121"/>
      <c r="S394" s="5" t="s">
        <v>1914</v>
      </c>
      <c r="T394" s="48">
        <v>0</v>
      </c>
      <c r="U394" s="121"/>
      <c r="V394" s="121"/>
      <c r="W394" s="121"/>
      <c r="X394" s="121">
        <v>0</v>
      </c>
      <c r="Y394" s="48">
        <v>0</v>
      </c>
      <c r="Z394" s="48">
        <v>40</v>
      </c>
      <c r="AA394" s="48">
        <v>50</v>
      </c>
    </row>
    <row r="395" spans="1:27" x14ac:dyDescent="0.25">
      <c r="A395" s="5" t="s">
        <v>1917</v>
      </c>
      <c r="B395" s="121"/>
      <c r="S395" s="5" t="s">
        <v>1916</v>
      </c>
      <c r="T395" s="48">
        <v>0</v>
      </c>
      <c r="U395" s="121"/>
      <c r="V395" s="121"/>
      <c r="W395" s="121"/>
      <c r="X395" s="121">
        <v>0</v>
      </c>
      <c r="Y395" s="48">
        <v>0</v>
      </c>
      <c r="Z395" s="48">
        <v>40</v>
      </c>
      <c r="AA395" s="48">
        <v>50</v>
      </c>
    </row>
    <row r="396" spans="1:27" x14ac:dyDescent="0.25">
      <c r="A396" s="5" t="s">
        <v>1919</v>
      </c>
      <c r="B396" s="121"/>
      <c r="S396" s="5" t="s">
        <v>1918</v>
      </c>
      <c r="T396" s="48">
        <v>0</v>
      </c>
      <c r="U396" s="121"/>
      <c r="V396" s="121"/>
      <c r="W396" s="121"/>
      <c r="X396" s="121">
        <v>0</v>
      </c>
      <c r="Y396" s="48">
        <v>0</v>
      </c>
      <c r="Z396" s="48">
        <v>40</v>
      </c>
      <c r="AA396" s="48">
        <v>50</v>
      </c>
    </row>
    <row r="397" spans="1:27" x14ac:dyDescent="0.25">
      <c r="A397" s="5" t="s">
        <v>1921</v>
      </c>
      <c r="B397" s="121"/>
      <c r="S397" s="5" t="s">
        <v>1920</v>
      </c>
      <c r="T397" s="48">
        <v>0</v>
      </c>
      <c r="U397" s="121"/>
      <c r="V397" s="121"/>
      <c r="W397" s="121"/>
      <c r="X397" s="121">
        <v>0</v>
      </c>
      <c r="Y397" s="48">
        <v>0</v>
      </c>
      <c r="Z397" s="48">
        <v>40</v>
      </c>
      <c r="AA397" s="48">
        <v>50</v>
      </c>
    </row>
    <row r="398" spans="1:27" x14ac:dyDescent="0.25">
      <c r="A398" s="5" t="s">
        <v>1923</v>
      </c>
      <c r="B398" s="121"/>
      <c r="S398" s="5" t="s">
        <v>1922</v>
      </c>
      <c r="T398" s="48">
        <v>0</v>
      </c>
      <c r="U398" s="121"/>
      <c r="V398" s="121"/>
      <c r="W398" s="121"/>
      <c r="X398" s="121">
        <v>0</v>
      </c>
      <c r="Y398" s="48">
        <v>0</v>
      </c>
      <c r="Z398" s="48">
        <v>40</v>
      </c>
      <c r="AA398" s="48">
        <v>50</v>
      </c>
    </row>
    <row r="399" spans="1:27" x14ac:dyDescent="0.25">
      <c r="A399" s="5" t="s">
        <v>1925</v>
      </c>
      <c r="B399" s="121"/>
      <c r="S399" s="5" t="s">
        <v>1924</v>
      </c>
      <c r="T399" s="48">
        <v>0</v>
      </c>
      <c r="U399" s="121"/>
      <c r="V399" s="121"/>
      <c r="W399" s="121"/>
      <c r="X399" s="121">
        <v>0</v>
      </c>
      <c r="Y399" s="48">
        <v>0</v>
      </c>
      <c r="Z399" s="48">
        <v>40</v>
      </c>
      <c r="AA399" s="48">
        <v>50</v>
      </c>
    </row>
    <row r="400" spans="1:27" x14ac:dyDescent="0.25">
      <c r="A400" s="5" t="s">
        <v>1927</v>
      </c>
      <c r="B400" s="121"/>
      <c r="S400" s="5" t="s">
        <v>1926</v>
      </c>
      <c r="T400" s="48">
        <v>0</v>
      </c>
      <c r="U400" s="121"/>
      <c r="V400" s="121"/>
      <c r="W400" s="121"/>
      <c r="X400" s="121">
        <v>0</v>
      </c>
      <c r="Y400" s="48">
        <v>0</v>
      </c>
      <c r="Z400" s="48">
        <v>40</v>
      </c>
      <c r="AA400" s="48">
        <v>50</v>
      </c>
    </row>
    <row r="401" spans="1:27" x14ac:dyDescent="0.25">
      <c r="A401" s="5" t="s">
        <v>1929</v>
      </c>
      <c r="B401" s="121"/>
      <c r="S401" s="5" t="s">
        <v>1928</v>
      </c>
      <c r="T401" s="48">
        <v>0</v>
      </c>
      <c r="U401" s="121"/>
      <c r="V401" s="121"/>
      <c r="W401" s="121"/>
      <c r="X401" s="121">
        <v>0</v>
      </c>
      <c r="Y401" s="48">
        <v>0</v>
      </c>
      <c r="Z401" s="48">
        <v>40</v>
      </c>
      <c r="AA401" s="48">
        <v>50</v>
      </c>
    </row>
    <row r="402" spans="1:27" x14ac:dyDescent="0.25">
      <c r="A402" s="5" t="s">
        <v>1931</v>
      </c>
      <c r="B402" s="121"/>
      <c r="S402" s="5" t="s">
        <v>1930</v>
      </c>
      <c r="T402" s="48">
        <v>0</v>
      </c>
      <c r="U402" s="121"/>
      <c r="V402" s="121"/>
      <c r="W402" s="121"/>
      <c r="X402" s="121">
        <v>0</v>
      </c>
      <c r="Y402" s="48">
        <v>0</v>
      </c>
      <c r="Z402" s="48">
        <v>40</v>
      </c>
      <c r="AA402" s="48">
        <v>50</v>
      </c>
    </row>
    <row r="403" spans="1:27" x14ac:dyDescent="0.25">
      <c r="A403" s="5" t="s">
        <v>1933</v>
      </c>
      <c r="B403" s="121"/>
      <c r="S403" s="5" t="s">
        <v>1932</v>
      </c>
      <c r="T403" s="48">
        <v>0</v>
      </c>
      <c r="U403" s="121"/>
      <c r="V403" s="121"/>
      <c r="W403" s="121"/>
      <c r="X403" s="121">
        <v>0</v>
      </c>
      <c r="Y403" s="48">
        <v>0</v>
      </c>
      <c r="Z403" s="48">
        <v>40</v>
      </c>
      <c r="AA403" s="48">
        <v>50</v>
      </c>
    </row>
    <row r="404" spans="1:27" x14ac:dyDescent="0.25">
      <c r="A404" s="5" t="s">
        <v>1935</v>
      </c>
      <c r="B404" s="121"/>
      <c r="S404" s="5" t="s">
        <v>1934</v>
      </c>
      <c r="T404" s="48">
        <v>0</v>
      </c>
      <c r="U404" s="121"/>
      <c r="V404" s="121"/>
      <c r="W404" s="121"/>
      <c r="X404" s="121">
        <v>0</v>
      </c>
      <c r="Y404" s="48">
        <v>0</v>
      </c>
      <c r="Z404" s="48">
        <v>40</v>
      </c>
      <c r="AA404" s="48">
        <v>50</v>
      </c>
    </row>
    <row r="405" spans="1:27" x14ac:dyDescent="0.25">
      <c r="A405" s="5" t="s">
        <v>1937</v>
      </c>
      <c r="B405" s="121"/>
      <c r="S405" s="5" t="s">
        <v>1936</v>
      </c>
      <c r="T405" s="48">
        <v>0</v>
      </c>
      <c r="U405" s="121"/>
      <c r="V405" s="121"/>
      <c r="W405" s="121"/>
      <c r="X405" s="121">
        <v>0</v>
      </c>
      <c r="Y405" s="48">
        <v>0</v>
      </c>
      <c r="Z405" s="48">
        <v>40</v>
      </c>
      <c r="AA405" s="48">
        <v>50</v>
      </c>
    </row>
    <row r="406" spans="1:27" x14ac:dyDescent="0.25">
      <c r="A406" s="5" t="s">
        <v>1939</v>
      </c>
      <c r="B406" s="121"/>
      <c r="S406" s="5" t="s">
        <v>1938</v>
      </c>
      <c r="T406" s="48">
        <v>0</v>
      </c>
      <c r="U406" s="121"/>
      <c r="V406" s="121"/>
      <c r="W406" s="121"/>
      <c r="X406" s="121">
        <v>0</v>
      </c>
      <c r="Y406" s="48">
        <v>0</v>
      </c>
      <c r="Z406" s="48">
        <v>40</v>
      </c>
      <c r="AA406" s="48">
        <v>50</v>
      </c>
    </row>
    <row r="407" spans="1:27" x14ac:dyDescent="0.25">
      <c r="A407" s="5" t="s">
        <v>1941</v>
      </c>
      <c r="B407" s="104"/>
      <c r="S407" s="5" t="s">
        <v>1940</v>
      </c>
      <c r="T407" s="48">
        <v>0</v>
      </c>
      <c r="U407" s="104"/>
      <c r="V407" s="104"/>
      <c r="W407" s="104"/>
      <c r="X407" s="104">
        <v>0</v>
      </c>
      <c r="Y407" s="48">
        <v>0</v>
      </c>
      <c r="Z407" s="48">
        <v>40</v>
      </c>
      <c r="AA407" s="48">
        <v>50</v>
      </c>
    </row>
    <row r="408" spans="1:27" x14ac:dyDescent="0.25">
      <c r="A408" s="5" t="s">
        <v>1943</v>
      </c>
      <c r="B408" s="104"/>
      <c r="S408" s="5" t="s">
        <v>1942</v>
      </c>
      <c r="T408" s="48">
        <v>0</v>
      </c>
      <c r="U408" s="104"/>
      <c r="V408" s="104"/>
      <c r="W408" s="104"/>
      <c r="X408" s="104">
        <v>0</v>
      </c>
      <c r="Y408" s="48">
        <v>0</v>
      </c>
      <c r="Z408" s="48">
        <v>40</v>
      </c>
      <c r="AA408" s="48">
        <v>50</v>
      </c>
    </row>
    <row r="409" spans="1:27" x14ac:dyDescent="0.25">
      <c r="A409" s="5" t="s">
        <v>1945</v>
      </c>
      <c r="B409" s="104"/>
      <c r="S409" s="5" t="s">
        <v>1944</v>
      </c>
      <c r="T409" s="48">
        <v>0</v>
      </c>
      <c r="U409" s="104"/>
      <c r="V409" s="104"/>
      <c r="W409" s="104"/>
      <c r="X409" s="104">
        <v>0</v>
      </c>
      <c r="Y409" s="48">
        <v>0</v>
      </c>
      <c r="Z409" s="48">
        <v>40</v>
      </c>
      <c r="AA409" s="48">
        <v>50</v>
      </c>
    </row>
    <row r="410" spans="1:27" x14ac:dyDescent="0.25">
      <c r="A410" s="5" t="s">
        <v>1947</v>
      </c>
      <c r="B410" s="104"/>
      <c r="S410" s="5" t="s">
        <v>1946</v>
      </c>
      <c r="T410" s="48">
        <v>0</v>
      </c>
      <c r="U410" s="104"/>
      <c r="V410" s="104"/>
      <c r="W410" s="104"/>
      <c r="X410" s="104">
        <v>0</v>
      </c>
      <c r="Y410" s="48">
        <v>0</v>
      </c>
      <c r="Z410" s="48">
        <v>40</v>
      </c>
      <c r="AA410" s="48">
        <v>50</v>
      </c>
    </row>
    <row r="411" spans="1:27" x14ac:dyDescent="0.25">
      <c r="A411" s="5" t="s">
        <v>1949</v>
      </c>
      <c r="B411" s="121"/>
      <c r="S411" s="5" t="s">
        <v>1948</v>
      </c>
      <c r="T411" s="48">
        <v>0</v>
      </c>
      <c r="U411" s="121"/>
      <c r="V411" s="121"/>
      <c r="W411" s="121"/>
      <c r="X411" s="121">
        <v>0</v>
      </c>
      <c r="Y411" s="48">
        <v>0</v>
      </c>
      <c r="Z411" s="48">
        <v>40</v>
      </c>
      <c r="AA411" s="48">
        <v>50</v>
      </c>
    </row>
    <row r="412" spans="1:27" x14ac:dyDescent="0.25">
      <c r="A412" s="5" t="s">
        <v>1951</v>
      </c>
      <c r="B412" s="121"/>
      <c r="S412" s="5" t="s">
        <v>1950</v>
      </c>
      <c r="T412" s="48">
        <v>0</v>
      </c>
      <c r="U412" s="121"/>
      <c r="V412" s="121"/>
      <c r="W412" s="121"/>
      <c r="X412" s="121">
        <v>0</v>
      </c>
      <c r="Y412" s="48">
        <v>0</v>
      </c>
      <c r="Z412" s="48">
        <v>40</v>
      </c>
      <c r="AA412" s="48">
        <v>50</v>
      </c>
    </row>
    <row r="413" spans="1:27" x14ac:dyDescent="0.25">
      <c r="A413" s="5" t="s">
        <v>1953</v>
      </c>
      <c r="B413" s="121"/>
      <c r="S413" s="5" t="s">
        <v>1952</v>
      </c>
      <c r="T413" s="48">
        <v>0</v>
      </c>
      <c r="U413" s="121"/>
      <c r="V413" s="121"/>
      <c r="W413" s="121"/>
      <c r="X413" s="121">
        <v>0</v>
      </c>
      <c r="Y413" s="48">
        <v>0</v>
      </c>
      <c r="Z413" s="48">
        <v>40</v>
      </c>
      <c r="AA413" s="48">
        <v>50</v>
      </c>
    </row>
    <row r="414" spans="1:27" x14ac:dyDescent="0.25">
      <c r="A414" s="5" t="s">
        <v>1955</v>
      </c>
      <c r="B414" s="121"/>
      <c r="S414" s="5" t="s">
        <v>1954</v>
      </c>
      <c r="T414" s="48">
        <v>0</v>
      </c>
      <c r="U414" s="121"/>
      <c r="V414" s="121"/>
      <c r="W414" s="121"/>
      <c r="X414" s="121">
        <v>0</v>
      </c>
      <c r="Y414" s="48">
        <v>0</v>
      </c>
      <c r="Z414" s="48">
        <v>40</v>
      </c>
      <c r="AA414" s="48">
        <v>50</v>
      </c>
    </row>
    <row r="415" spans="1:27" x14ac:dyDescent="0.25">
      <c r="A415" s="5" t="s">
        <v>1957</v>
      </c>
      <c r="B415" s="48">
        <v>1</v>
      </c>
      <c r="S415" s="5" t="s">
        <v>1956</v>
      </c>
      <c r="T415" s="48">
        <v>0</v>
      </c>
      <c r="U415" s="48">
        <v>1</v>
      </c>
      <c r="V415" s="48">
        <v>1</v>
      </c>
      <c r="W415" s="48">
        <v>1</v>
      </c>
      <c r="X415" s="48">
        <v>1</v>
      </c>
      <c r="Y415" s="48">
        <v>0</v>
      </c>
      <c r="Z415" s="48">
        <v>40</v>
      </c>
      <c r="AA415" s="48">
        <v>50</v>
      </c>
    </row>
    <row r="416" spans="1:27" x14ac:dyDescent="0.25">
      <c r="A416" s="5" t="s">
        <v>1959</v>
      </c>
      <c r="B416" s="48">
        <v>1</v>
      </c>
      <c r="S416" s="5" t="s">
        <v>1958</v>
      </c>
      <c r="T416" s="48">
        <v>0</v>
      </c>
      <c r="U416" s="48">
        <v>1</v>
      </c>
      <c r="V416" s="48">
        <v>1</v>
      </c>
      <c r="W416" s="48">
        <v>1</v>
      </c>
      <c r="X416" s="48">
        <v>1</v>
      </c>
      <c r="Y416" s="48">
        <v>0</v>
      </c>
      <c r="Z416" s="48">
        <v>40</v>
      </c>
      <c r="AA416" s="48">
        <v>50</v>
      </c>
    </row>
    <row r="417" spans="1:27" x14ac:dyDescent="0.25">
      <c r="A417" s="5" t="s">
        <v>1961</v>
      </c>
      <c r="B417" s="48">
        <v>1</v>
      </c>
      <c r="S417" s="5" t="s">
        <v>1960</v>
      </c>
      <c r="T417" s="48">
        <v>0</v>
      </c>
      <c r="U417" s="48">
        <v>1</v>
      </c>
      <c r="V417" s="48">
        <v>1</v>
      </c>
      <c r="W417" s="48">
        <v>1</v>
      </c>
      <c r="X417" s="48">
        <v>1</v>
      </c>
      <c r="Y417" s="48">
        <v>0</v>
      </c>
      <c r="Z417" s="48">
        <v>40</v>
      </c>
      <c r="AA417" s="48">
        <v>50</v>
      </c>
    </row>
    <row r="418" spans="1:27" x14ac:dyDescent="0.25">
      <c r="A418" s="5" t="s">
        <v>1963</v>
      </c>
      <c r="B418" s="48">
        <v>1</v>
      </c>
      <c r="S418" s="5" t="s">
        <v>1962</v>
      </c>
      <c r="T418" s="48">
        <v>0</v>
      </c>
      <c r="U418" s="48">
        <v>1</v>
      </c>
      <c r="V418" s="48">
        <v>1</v>
      </c>
      <c r="W418" s="48">
        <v>1</v>
      </c>
      <c r="X418" s="48">
        <v>1</v>
      </c>
      <c r="Y418" s="48">
        <v>0</v>
      </c>
      <c r="Z418" s="48">
        <v>40</v>
      </c>
      <c r="AA418" s="48">
        <v>50</v>
      </c>
    </row>
    <row r="419" spans="1:27" x14ac:dyDescent="0.25">
      <c r="A419" s="5" t="s">
        <v>1965</v>
      </c>
      <c r="B419" s="48">
        <v>1</v>
      </c>
      <c r="S419" s="5" t="s">
        <v>1964</v>
      </c>
      <c r="T419" s="48">
        <v>0</v>
      </c>
      <c r="U419" s="48">
        <v>1</v>
      </c>
      <c r="V419" s="48">
        <v>1</v>
      </c>
      <c r="W419" s="48">
        <v>1</v>
      </c>
      <c r="X419" s="48">
        <v>1</v>
      </c>
      <c r="Y419" s="48">
        <v>0</v>
      </c>
      <c r="Z419" s="48">
        <v>40</v>
      </c>
      <c r="AA419" s="48">
        <v>50</v>
      </c>
    </row>
    <row r="420" spans="1:27" x14ac:dyDescent="0.25">
      <c r="A420" s="5" t="s">
        <v>1967</v>
      </c>
      <c r="B420" s="48">
        <v>1</v>
      </c>
      <c r="S420" s="5" t="s">
        <v>1966</v>
      </c>
      <c r="T420" s="48">
        <v>0</v>
      </c>
      <c r="U420" s="48">
        <v>1</v>
      </c>
      <c r="V420" s="48">
        <v>1</v>
      </c>
      <c r="W420" s="48">
        <v>1</v>
      </c>
      <c r="X420" s="48">
        <v>1</v>
      </c>
      <c r="Y420" s="48">
        <v>0</v>
      </c>
      <c r="Z420" s="48">
        <v>40</v>
      </c>
      <c r="AA420" s="48">
        <v>50</v>
      </c>
    </row>
    <row r="421" spans="1:27" x14ac:dyDescent="0.25">
      <c r="A421" s="5" t="s">
        <v>1969</v>
      </c>
      <c r="B421" s="48">
        <v>1</v>
      </c>
      <c r="S421" s="5" t="s">
        <v>1968</v>
      </c>
      <c r="T421" s="48">
        <v>0</v>
      </c>
      <c r="U421" s="48">
        <v>1</v>
      </c>
      <c r="V421" s="48">
        <v>1</v>
      </c>
      <c r="W421" s="48">
        <v>1</v>
      </c>
      <c r="X421" s="48">
        <v>1</v>
      </c>
      <c r="Y421" s="48">
        <v>0</v>
      </c>
      <c r="Z421" s="48">
        <v>40</v>
      </c>
      <c r="AA421" s="48">
        <v>50</v>
      </c>
    </row>
    <row r="422" spans="1:27" x14ac:dyDescent="0.25">
      <c r="A422" s="5" t="s">
        <v>1971</v>
      </c>
      <c r="B422" s="48">
        <v>1</v>
      </c>
      <c r="S422" s="5" t="s">
        <v>1970</v>
      </c>
      <c r="T422" s="48">
        <v>0</v>
      </c>
      <c r="U422" s="48">
        <v>1</v>
      </c>
      <c r="V422" s="48">
        <v>1</v>
      </c>
      <c r="W422" s="48">
        <v>1</v>
      </c>
      <c r="X422" s="48">
        <v>1</v>
      </c>
      <c r="Y422" s="48">
        <v>0</v>
      </c>
      <c r="Z422" s="48">
        <v>40</v>
      </c>
      <c r="AA422" s="48">
        <v>50</v>
      </c>
    </row>
    <row r="423" spans="1:27" x14ac:dyDescent="0.25">
      <c r="A423" s="5" t="s">
        <v>1973</v>
      </c>
      <c r="B423" s="48">
        <v>1</v>
      </c>
      <c r="S423" s="5" t="s">
        <v>1972</v>
      </c>
      <c r="T423" s="48">
        <v>0</v>
      </c>
      <c r="U423" s="48">
        <v>1</v>
      </c>
      <c r="V423" s="48">
        <v>1</v>
      </c>
      <c r="W423" s="48">
        <v>1</v>
      </c>
      <c r="X423" s="48">
        <v>1</v>
      </c>
      <c r="Y423" s="48">
        <v>0</v>
      </c>
      <c r="Z423" s="48">
        <v>40</v>
      </c>
      <c r="AA423" s="48">
        <v>50</v>
      </c>
    </row>
    <row r="424" spans="1:27" x14ac:dyDescent="0.25">
      <c r="A424" s="5" t="s">
        <v>1975</v>
      </c>
      <c r="B424" s="48">
        <v>1</v>
      </c>
      <c r="S424" s="5" t="s">
        <v>1974</v>
      </c>
      <c r="T424" s="48">
        <v>0</v>
      </c>
      <c r="U424" s="48">
        <v>1</v>
      </c>
      <c r="V424" s="48">
        <v>1</v>
      </c>
      <c r="W424" s="48">
        <v>1</v>
      </c>
      <c r="X424" s="48">
        <v>1</v>
      </c>
      <c r="Y424" s="48">
        <v>0</v>
      </c>
      <c r="Z424" s="48">
        <v>40</v>
      </c>
      <c r="AA424" s="48">
        <v>50</v>
      </c>
    </row>
    <row r="425" spans="1:27" x14ac:dyDescent="0.25">
      <c r="A425" s="5" t="s">
        <v>1977</v>
      </c>
      <c r="B425" s="48">
        <v>1</v>
      </c>
      <c r="S425" s="5" t="s">
        <v>1976</v>
      </c>
      <c r="T425" s="48">
        <v>0</v>
      </c>
      <c r="U425" s="48">
        <v>1</v>
      </c>
      <c r="V425" s="48">
        <v>1</v>
      </c>
      <c r="W425" s="48">
        <v>1</v>
      </c>
      <c r="X425" s="48">
        <v>1</v>
      </c>
      <c r="Y425" s="48">
        <v>0</v>
      </c>
      <c r="Z425" s="48">
        <v>40</v>
      </c>
      <c r="AA425" s="48">
        <v>50</v>
      </c>
    </row>
    <row r="426" spans="1:27" x14ac:dyDescent="0.25">
      <c r="A426" s="5" t="s">
        <v>1979</v>
      </c>
      <c r="B426" s="48">
        <v>1</v>
      </c>
      <c r="S426" s="5" t="s">
        <v>1978</v>
      </c>
      <c r="T426" s="48">
        <v>0</v>
      </c>
      <c r="U426" s="48">
        <v>1</v>
      </c>
      <c r="V426" s="48">
        <v>1</v>
      </c>
      <c r="W426" s="48">
        <v>1</v>
      </c>
      <c r="X426" s="48">
        <v>1</v>
      </c>
      <c r="Y426" s="48">
        <v>0</v>
      </c>
      <c r="Z426" s="48">
        <v>40</v>
      </c>
      <c r="AA426" s="48">
        <v>50</v>
      </c>
    </row>
    <row r="427" spans="1:27" x14ac:dyDescent="0.25">
      <c r="A427" s="5" t="s">
        <v>1981</v>
      </c>
      <c r="B427" s="48">
        <v>1</v>
      </c>
      <c r="S427" s="5" t="s">
        <v>1980</v>
      </c>
      <c r="T427" s="48">
        <v>0</v>
      </c>
      <c r="U427" s="48">
        <v>1</v>
      </c>
      <c r="V427" s="48">
        <v>1</v>
      </c>
      <c r="W427" s="48">
        <v>1</v>
      </c>
      <c r="X427" s="48">
        <v>1</v>
      </c>
      <c r="Y427" s="48">
        <v>0</v>
      </c>
      <c r="Z427" s="48">
        <v>40</v>
      </c>
      <c r="AA427" s="48">
        <v>50</v>
      </c>
    </row>
    <row r="428" spans="1:27" x14ac:dyDescent="0.25">
      <c r="A428" s="5" t="s">
        <v>1983</v>
      </c>
      <c r="B428" s="48">
        <v>1</v>
      </c>
      <c r="S428" s="5" t="s">
        <v>1982</v>
      </c>
      <c r="T428" s="48">
        <v>0</v>
      </c>
      <c r="U428" s="48">
        <v>1</v>
      </c>
      <c r="V428" s="48">
        <v>1</v>
      </c>
      <c r="W428" s="48">
        <v>1</v>
      </c>
      <c r="X428" s="48">
        <v>1</v>
      </c>
      <c r="Y428" s="48">
        <v>0</v>
      </c>
      <c r="Z428" s="48">
        <v>40</v>
      </c>
      <c r="AA428" s="48">
        <v>50</v>
      </c>
    </row>
    <row r="429" spans="1:27" x14ac:dyDescent="0.25">
      <c r="A429" s="5" t="s">
        <v>1985</v>
      </c>
      <c r="B429" s="48">
        <v>1</v>
      </c>
      <c r="S429" s="5" t="s">
        <v>1984</v>
      </c>
      <c r="T429" s="48">
        <v>0</v>
      </c>
      <c r="U429" s="48">
        <v>1</v>
      </c>
      <c r="V429" s="48">
        <v>1</v>
      </c>
      <c r="W429" s="48">
        <v>1</v>
      </c>
      <c r="X429" s="48">
        <v>1</v>
      </c>
      <c r="Y429" s="48">
        <v>0</v>
      </c>
      <c r="Z429" s="48">
        <v>40</v>
      </c>
      <c r="AA429" s="48">
        <v>50</v>
      </c>
    </row>
    <row r="430" spans="1:27" x14ac:dyDescent="0.25">
      <c r="A430" s="5" t="s">
        <v>1987</v>
      </c>
      <c r="B430" s="48">
        <v>1</v>
      </c>
      <c r="S430" s="5" t="s">
        <v>1986</v>
      </c>
      <c r="T430" s="48">
        <v>0</v>
      </c>
      <c r="U430" s="48">
        <v>1</v>
      </c>
      <c r="V430" s="48">
        <v>1</v>
      </c>
      <c r="W430" s="48">
        <v>1</v>
      </c>
      <c r="X430" s="48">
        <v>1</v>
      </c>
      <c r="Y430" s="48">
        <v>0</v>
      </c>
      <c r="Z430" s="48">
        <v>40</v>
      </c>
      <c r="AA430" s="48">
        <v>50</v>
      </c>
    </row>
    <row r="431" spans="1:27" x14ac:dyDescent="0.25">
      <c r="A431" s="5" t="s">
        <v>1989</v>
      </c>
      <c r="B431" s="48">
        <v>1</v>
      </c>
      <c r="S431" s="5" t="s">
        <v>1988</v>
      </c>
      <c r="T431" s="48">
        <v>0</v>
      </c>
      <c r="U431" s="48">
        <v>1</v>
      </c>
      <c r="V431" s="48">
        <v>1</v>
      </c>
      <c r="W431" s="48">
        <v>1</v>
      </c>
      <c r="X431" s="48">
        <v>1</v>
      </c>
      <c r="Y431" s="48">
        <v>0</v>
      </c>
      <c r="Z431" s="48">
        <v>40</v>
      </c>
      <c r="AA431" s="48">
        <v>50</v>
      </c>
    </row>
    <row r="432" spans="1:27" x14ac:dyDescent="0.25">
      <c r="A432" s="5" t="s">
        <v>1991</v>
      </c>
      <c r="B432" s="48">
        <v>1</v>
      </c>
      <c r="S432" s="5" t="s">
        <v>1990</v>
      </c>
      <c r="T432" s="48">
        <v>0</v>
      </c>
      <c r="U432" s="48">
        <v>1</v>
      </c>
      <c r="V432" s="48">
        <v>1</v>
      </c>
      <c r="W432" s="48">
        <v>1</v>
      </c>
      <c r="X432" s="48">
        <v>1</v>
      </c>
      <c r="Y432" s="48">
        <v>0</v>
      </c>
      <c r="Z432" s="48">
        <v>40</v>
      </c>
      <c r="AA432" s="48">
        <v>50</v>
      </c>
    </row>
    <row r="433" spans="1:27" x14ac:dyDescent="0.25">
      <c r="A433" s="5" t="s">
        <v>1993</v>
      </c>
      <c r="B433" s="48">
        <v>1</v>
      </c>
      <c r="S433" s="5" t="s">
        <v>1992</v>
      </c>
      <c r="T433" s="48">
        <v>0</v>
      </c>
      <c r="U433" s="48">
        <v>1</v>
      </c>
      <c r="V433" s="48">
        <v>1</v>
      </c>
      <c r="W433" s="48">
        <v>1</v>
      </c>
      <c r="X433" s="48">
        <v>1</v>
      </c>
      <c r="Y433" s="48">
        <v>0</v>
      </c>
      <c r="Z433" s="48">
        <v>60</v>
      </c>
      <c r="AA433" s="48">
        <v>40</v>
      </c>
    </row>
    <row r="434" spans="1:27" x14ac:dyDescent="0.25">
      <c r="A434" s="5" t="s">
        <v>1995</v>
      </c>
      <c r="B434" s="48">
        <v>1</v>
      </c>
      <c r="S434" s="5" t="s">
        <v>1994</v>
      </c>
      <c r="T434" s="48">
        <v>0</v>
      </c>
      <c r="U434" s="48">
        <v>1</v>
      </c>
      <c r="V434" s="48">
        <v>1</v>
      </c>
      <c r="W434" s="48">
        <v>1</v>
      </c>
      <c r="X434" s="48">
        <v>1</v>
      </c>
      <c r="Y434" s="48">
        <v>0</v>
      </c>
      <c r="Z434" s="48">
        <v>60</v>
      </c>
      <c r="AA434" s="48">
        <v>40</v>
      </c>
    </row>
    <row r="435" spans="1:27" x14ac:dyDescent="0.25">
      <c r="A435" s="5" t="s">
        <v>1997</v>
      </c>
      <c r="B435" s="48">
        <v>1</v>
      </c>
      <c r="S435" s="5" t="s">
        <v>1996</v>
      </c>
      <c r="T435" s="48">
        <v>0</v>
      </c>
      <c r="U435" s="48">
        <v>1</v>
      </c>
      <c r="V435" s="48">
        <v>1</v>
      </c>
      <c r="W435" s="48">
        <v>1</v>
      </c>
      <c r="X435" s="48">
        <v>1</v>
      </c>
      <c r="Y435" s="48">
        <v>0</v>
      </c>
      <c r="Z435" s="48">
        <v>60</v>
      </c>
      <c r="AA435" s="48">
        <v>40</v>
      </c>
    </row>
    <row r="436" spans="1:27" x14ac:dyDescent="0.25">
      <c r="A436" s="5" t="s">
        <v>1999</v>
      </c>
      <c r="B436" s="48">
        <v>1</v>
      </c>
      <c r="S436" s="5" t="s">
        <v>1998</v>
      </c>
      <c r="T436" s="48">
        <v>0</v>
      </c>
      <c r="U436" s="48">
        <v>1</v>
      </c>
      <c r="V436" s="48">
        <v>1</v>
      </c>
      <c r="W436" s="48">
        <v>1</v>
      </c>
      <c r="X436" s="48">
        <v>1</v>
      </c>
      <c r="Y436" s="48">
        <v>0</v>
      </c>
      <c r="Z436" s="48">
        <v>60</v>
      </c>
      <c r="AA436" s="48">
        <v>40</v>
      </c>
    </row>
    <row r="437" spans="1:27" x14ac:dyDescent="0.25">
      <c r="A437" s="5" t="s">
        <v>2001</v>
      </c>
      <c r="B437" s="48">
        <v>1</v>
      </c>
      <c r="S437" s="5" t="s">
        <v>2000</v>
      </c>
      <c r="T437" s="48">
        <v>0</v>
      </c>
      <c r="U437" s="48">
        <v>1</v>
      </c>
      <c r="V437" s="48">
        <v>1</v>
      </c>
      <c r="W437" s="48">
        <v>1</v>
      </c>
      <c r="X437" s="48">
        <v>1</v>
      </c>
      <c r="Y437" s="48">
        <v>0</v>
      </c>
      <c r="Z437" s="48">
        <v>60</v>
      </c>
      <c r="AA437" s="48">
        <v>40</v>
      </c>
    </row>
    <row r="438" spans="1:27" x14ac:dyDescent="0.25">
      <c r="A438" s="5" t="s">
        <v>2003</v>
      </c>
      <c r="B438" s="48">
        <v>1</v>
      </c>
      <c r="S438" s="5" t="s">
        <v>2002</v>
      </c>
      <c r="T438" s="48">
        <v>0</v>
      </c>
      <c r="U438" s="48">
        <v>1</v>
      </c>
      <c r="V438" s="48">
        <v>1</v>
      </c>
      <c r="W438" s="48">
        <v>1</v>
      </c>
      <c r="X438" s="48">
        <v>1</v>
      </c>
      <c r="Y438" s="48">
        <v>0</v>
      </c>
      <c r="Z438" s="48">
        <v>60</v>
      </c>
      <c r="AA438" s="48">
        <v>40</v>
      </c>
    </row>
    <row r="439" spans="1:27" x14ac:dyDescent="0.25">
      <c r="A439" s="5" t="s">
        <v>2005</v>
      </c>
      <c r="B439" s="48">
        <v>1</v>
      </c>
      <c r="S439" s="5" t="s">
        <v>2004</v>
      </c>
      <c r="T439" s="48">
        <v>0</v>
      </c>
      <c r="U439" s="48">
        <v>1</v>
      </c>
      <c r="V439" s="48">
        <v>1</v>
      </c>
      <c r="W439" s="48">
        <v>1</v>
      </c>
      <c r="X439" s="48">
        <v>1</v>
      </c>
      <c r="Y439" s="48">
        <v>0</v>
      </c>
      <c r="Z439" s="48">
        <v>60</v>
      </c>
      <c r="AA439" s="48">
        <v>40</v>
      </c>
    </row>
    <row r="440" spans="1:27" x14ac:dyDescent="0.25">
      <c r="A440" s="5" t="s">
        <v>2007</v>
      </c>
      <c r="B440" s="48">
        <v>1</v>
      </c>
      <c r="S440" s="5" t="s">
        <v>2006</v>
      </c>
      <c r="T440" s="48">
        <v>0</v>
      </c>
      <c r="U440" s="48">
        <v>1</v>
      </c>
      <c r="V440" s="48">
        <v>1</v>
      </c>
      <c r="W440" s="48">
        <v>1</v>
      </c>
      <c r="X440" s="48">
        <v>1</v>
      </c>
      <c r="Y440" s="48">
        <v>0</v>
      </c>
      <c r="Z440" s="48">
        <v>60</v>
      </c>
      <c r="AA440" s="48">
        <v>40</v>
      </c>
    </row>
    <row r="441" spans="1:27" x14ac:dyDescent="0.25">
      <c r="A441" s="5" t="s">
        <v>2009</v>
      </c>
      <c r="B441" s="48">
        <v>1</v>
      </c>
      <c r="S441" s="5" t="s">
        <v>2008</v>
      </c>
      <c r="T441" s="48">
        <v>0</v>
      </c>
      <c r="U441" s="48">
        <v>1</v>
      </c>
      <c r="V441" s="48">
        <v>1</v>
      </c>
      <c r="W441" s="48">
        <v>1</v>
      </c>
      <c r="X441" s="48">
        <v>1</v>
      </c>
      <c r="Y441" s="48">
        <v>0</v>
      </c>
      <c r="Z441" s="48">
        <v>60</v>
      </c>
      <c r="AA441" s="48">
        <v>40</v>
      </c>
    </row>
    <row r="442" spans="1:27" x14ac:dyDescent="0.25">
      <c r="A442" s="5" t="s">
        <v>2011</v>
      </c>
      <c r="B442" s="48">
        <v>1</v>
      </c>
      <c r="S442" s="5" t="s">
        <v>2010</v>
      </c>
      <c r="T442" s="48">
        <v>0</v>
      </c>
      <c r="U442" s="48">
        <v>1</v>
      </c>
      <c r="V442" s="48">
        <v>1</v>
      </c>
      <c r="W442" s="48">
        <v>1</v>
      </c>
      <c r="X442" s="48">
        <v>1</v>
      </c>
      <c r="Y442" s="48">
        <v>0</v>
      </c>
      <c r="Z442" s="48">
        <v>60</v>
      </c>
      <c r="AA442" s="48">
        <v>40</v>
      </c>
    </row>
    <row r="443" spans="1:27" x14ac:dyDescent="0.25">
      <c r="A443" s="5" t="s">
        <v>2013</v>
      </c>
      <c r="B443" s="48">
        <v>1</v>
      </c>
      <c r="S443" s="5" t="s">
        <v>2012</v>
      </c>
      <c r="T443" s="48">
        <v>0</v>
      </c>
      <c r="U443" s="48">
        <v>1</v>
      </c>
      <c r="V443" s="48">
        <v>1</v>
      </c>
      <c r="W443" s="48">
        <v>1</v>
      </c>
      <c r="X443" s="48">
        <v>1</v>
      </c>
      <c r="Y443" s="48">
        <v>0</v>
      </c>
      <c r="Z443" s="48">
        <v>60</v>
      </c>
      <c r="AA443" s="48">
        <v>40</v>
      </c>
    </row>
    <row r="444" spans="1:27" x14ac:dyDescent="0.25">
      <c r="A444" s="5" t="s">
        <v>2015</v>
      </c>
      <c r="B444" s="48">
        <v>1</v>
      </c>
      <c r="S444" s="5" t="s">
        <v>2014</v>
      </c>
      <c r="T444" s="48">
        <v>0</v>
      </c>
      <c r="U444" s="48">
        <v>1</v>
      </c>
      <c r="V444" s="48">
        <v>1</v>
      </c>
      <c r="W444" s="48">
        <v>1</v>
      </c>
      <c r="X444" s="48">
        <v>1</v>
      </c>
      <c r="Y444" s="48">
        <v>0</v>
      </c>
      <c r="Z444" s="48">
        <v>60</v>
      </c>
      <c r="AA444" s="48">
        <v>40</v>
      </c>
    </row>
    <row r="445" spans="1:27" x14ac:dyDescent="0.25">
      <c r="A445" s="5" t="s">
        <v>2017</v>
      </c>
      <c r="B445" s="48">
        <v>1</v>
      </c>
      <c r="S445" s="5" t="s">
        <v>2016</v>
      </c>
      <c r="T445" s="48">
        <v>0</v>
      </c>
      <c r="U445" s="48">
        <v>1</v>
      </c>
      <c r="V445" s="48">
        <v>1</v>
      </c>
      <c r="W445" s="48">
        <v>1</v>
      </c>
      <c r="X445" s="48">
        <v>1</v>
      </c>
      <c r="Y445" s="48">
        <v>0</v>
      </c>
      <c r="Z445" s="48">
        <v>60</v>
      </c>
      <c r="AA445" s="48">
        <v>40</v>
      </c>
    </row>
    <row r="446" spans="1:27" x14ac:dyDescent="0.25">
      <c r="A446" s="5" t="s">
        <v>2019</v>
      </c>
      <c r="B446" s="48">
        <v>1</v>
      </c>
      <c r="S446" s="5" t="s">
        <v>2018</v>
      </c>
      <c r="T446" s="48">
        <v>0</v>
      </c>
      <c r="U446" s="48">
        <v>1</v>
      </c>
      <c r="V446" s="48">
        <v>1</v>
      </c>
      <c r="W446" s="48">
        <v>1</v>
      </c>
      <c r="X446" s="48">
        <v>1</v>
      </c>
      <c r="Y446" s="48">
        <v>0</v>
      </c>
      <c r="Z446" s="48">
        <v>60</v>
      </c>
      <c r="AA446" s="48">
        <v>40</v>
      </c>
    </row>
    <row r="447" spans="1:27" x14ac:dyDescent="0.25">
      <c r="A447" s="5" t="s">
        <v>2021</v>
      </c>
      <c r="B447" s="48">
        <v>1</v>
      </c>
      <c r="S447" s="5" t="s">
        <v>2020</v>
      </c>
      <c r="T447" s="48">
        <v>0</v>
      </c>
      <c r="U447" s="48">
        <v>1</v>
      </c>
      <c r="V447" s="48">
        <v>1</v>
      </c>
      <c r="W447" s="48">
        <v>1</v>
      </c>
      <c r="X447" s="48">
        <v>1</v>
      </c>
      <c r="Y447" s="48">
        <v>0</v>
      </c>
      <c r="Z447" s="48">
        <v>60</v>
      </c>
      <c r="AA447" s="48">
        <v>40</v>
      </c>
    </row>
    <row r="448" spans="1:27" x14ac:dyDescent="0.25">
      <c r="A448" s="5" t="s">
        <v>2023</v>
      </c>
      <c r="B448" s="48">
        <v>1</v>
      </c>
      <c r="S448" s="5" t="s">
        <v>2022</v>
      </c>
      <c r="T448" s="48">
        <v>0</v>
      </c>
      <c r="U448" s="48">
        <v>1</v>
      </c>
      <c r="V448" s="48">
        <v>1</v>
      </c>
      <c r="W448" s="48">
        <v>1</v>
      </c>
      <c r="X448" s="48">
        <v>1</v>
      </c>
      <c r="Y448" s="48">
        <v>0</v>
      </c>
      <c r="Z448" s="48">
        <v>60</v>
      </c>
      <c r="AA448" s="48">
        <v>40</v>
      </c>
    </row>
    <row r="449" spans="1:27" x14ac:dyDescent="0.25">
      <c r="A449" s="5" t="s">
        <v>2025</v>
      </c>
      <c r="B449" s="48">
        <v>1</v>
      </c>
      <c r="S449" s="5" t="s">
        <v>2024</v>
      </c>
      <c r="T449" s="48">
        <v>0</v>
      </c>
      <c r="U449" s="48">
        <v>1</v>
      </c>
      <c r="V449" s="48">
        <v>1</v>
      </c>
      <c r="W449" s="48">
        <v>1</v>
      </c>
      <c r="X449" s="48">
        <v>1</v>
      </c>
      <c r="Y449" s="48">
        <v>0</v>
      </c>
      <c r="Z449" s="48">
        <v>60</v>
      </c>
      <c r="AA449" s="48">
        <v>40</v>
      </c>
    </row>
    <row r="450" spans="1:27" x14ac:dyDescent="0.25">
      <c r="A450" s="5" t="s">
        <v>2027</v>
      </c>
      <c r="B450" s="48">
        <v>1</v>
      </c>
      <c r="S450" s="5" t="s">
        <v>2026</v>
      </c>
      <c r="T450" s="48">
        <v>0</v>
      </c>
      <c r="U450" s="48">
        <v>1</v>
      </c>
      <c r="V450" s="48">
        <v>1</v>
      </c>
      <c r="W450" s="48">
        <v>1</v>
      </c>
      <c r="X450" s="48">
        <v>1</v>
      </c>
      <c r="Y450" s="48">
        <v>0</v>
      </c>
      <c r="Z450" s="48">
        <v>60</v>
      </c>
      <c r="AA450" s="48">
        <v>40</v>
      </c>
    </row>
    <row r="451" spans="1:27" x14ac:dyDescent="0.25">
      <c r="A451" s="5" t="s">
        <v>2029</v>
      </c>
      <c r="B451" s="48">
        <v>1</v>
      </c>
      <c r="S451" s="5" t="s">
        <v>2028</v>
      </c>
      <c r="T451" s="48">
        <v>0</v>
      </c>
      <c r="U451" s="48">
        <v>1</v>
      </c>
      <c r="V451" s="48">
        <v>1</v>
      </c>
      <c r="W451" s="48">
        <v>1</v>
      </c>
      <c r="X451" s="48">
        <v>1</v>
      </c>
      <c r="Y451" s="48">
        <v>0</v>
      </c>
      <c r="Z451" s="48">
        <v>60</v>
      </c>
      <c r="AA451" s="48">
        <v>40</v>
      </c>
    </row>
    <row r="452" spans="1:27" x14ac:dyDescent="0.25">
      <c r="A452" s="5" t="s">
        <v>2031</v>
      </c>
      <c r="B452" s="48">
        <v>1</v>
      </c>
      <c r="S452" s="5" t="s">
        <v>2030</v>
      </c>
      <c r="T452" s="48">
        <v>0</v>
      </c>
      <c r="U452" s="48">
        <v>1</v>
      </c>
      <c r="V452" s="48">
        <v>1</v>
      </c>
      <c r="W452" s="48">
        <v>1</v>
      </c>
      <c r="X452" s="48">
        <v>1</v>
      </c>
      <c r="Y452" s="48">
        <v>0</v>
      </c>
      <c r="Z452" s="48">
        <v>60</v>
      </c>
      <c r="AA452" s="48">
        <v>40</v>
      </c>
    </row>
    <row r="453" spans="1:27" x14ac:dyDescent="0.25">
      <c r="A453" s="5" t="s">
        <v>2033</v>
      </c>
      <c r="B453" s="48">
        <v>1</v>
      </c>
      <c r="S453" s="5" t="s">
        <v>2032</v>
      </c>
      <c r="T453" s="48">
        <v>0</v>
      </c>
      <c r="U453" s="48">
        <v>1</v>
      </c>
      <c r="V453" s="48">
        <v>1</v>
      </c>
      <c r="W453" s="48">
        <v>1</v>
      </c>
      <c r="X453" s="48">
        <v>1</v>
      </c>
      <c r="Y453" s="48">
        <v>0</v>
      </c>
      <c r="Z453" s="48">
        <v>60</v>
      </c>
      <c r="AA453" s="48">
        <v>40</v>
      </c>
    </row>
    <row r="454" spans="1:27" x14ac:dyDescent="0.25">
      <c r="A454" s="5" t="s">
        <v>2035</v>
      </c>
      <c r="B454" s="48">
        <v>1</v>
      </c>
      <c r="S454" s="5" t="s">
        <v>2034</v>
      </c>
      <c r="T454" s="48">
        <v>0</v>
      </c>
      <c r="U454" s="48">
        <v>1</v>
      </c>
      <c r="V454" s="48">
        <v>1</v>
      </c>
      <c r="W454" s="48">
        <v>1</v>
      </c>
      <c r="X454" s="48">
        <v>1</v>
      </c>
      <c r="Y454" s="48">
        <v>0</v>
      </c>
      <c r="Z454" s="48">
        <v>60</v>
      </c>
      <c r="AA454" s="48">
        <v>40</v>
      </c>
    </row>
    <row r="455" spans="1:27" x14ac:dyDescent="0.25">
      <c r="A455" s="5" t="s">
        <v>2037</v>
      </c>
      <c r="B455" s="48">
        <v>1</v>
      </c>
      <c r="S455" s="5" t="s">
        <v>2036</v>
      </c>
      <c r="T455" s="48">
        <v>0</v>
      </c>
      <c r="U455" s="48">
        <v>1</v>
      </c>
      <c r="V455" s="48">
        <v>1</v>
      </c>
      <c r="W455" s="48">
        <v>1</v>
      </c>
      <c r="X455" s="48">
        <v>1</v>
      </c>
      <c r="Y455" s="48">
        <v>0</v>
      </c>
      <c r="Z455" s="48">
        <v>60</v>
      </c>
      <c r="AA455" s="48">
        <v>40</v>
      </c>
    </row>
    <row r="456" spans="1:27" x14ac:dyDescent="0.25">
      <c r="A456" s="5" t="s">
        <v>2039</v>
      </c>
      <c r="B456" s="48">
        <v>1</v>
      </c>
      <c r="S456" s="5" t="s">
        <v>2038</v>
      </c>
      <c r="T456" s="48">
        <v>0</v>
      </c>
      <c r="U456" s="48">
        <v>1</v>
      </c>
      <c r="V456" s="48">
        <v>1</v>
      </c>
      <c r="W456" s="48">
        <v>1</v>
      </c>
      <c r="X456" s="48">
        <v>1</v>
      </c>
      <c r="Y456" s="48">
        <v>0</v>
      </c>
      <c r="Z456" s="48">
        <v>60</v>
      </c>
      <c r="AA456" s="48">
        <v>40</v>
      </c>
    </row>
    <row r="457" spans="1:27" x14ac:dyDescent="0.25">
      <c r="A457" s="5" t="s">
        <v>2041</v>
      </c>
      <c r="B457" s="48">
        <v>1</v>
      </c>
      <c r="S457" s="5" t="s">
        <v>2040</v>
      </c>
      <c r="T457" s="48">
        <v>0</v>
      </c>
      <c r="U457" s="48">
        <v>1</v>
      </c>
      <c r="V457" s="48">
        <v>1</v>
      </c>
      <c r="W457" s="48">
        <v>1</v>
      </c>
      <c r="X457" s="48">
        <v>1</v>
      </c>
      <c r="Y457" s="48">
        <v>0</v>
      </c>
      <c r="Z457" s="48">
        <v>60</v>
      </c>
      <c r="AA457" s="48">
        <v>40</v>
      </c>
    </row>
    <row r="458" spans="1:27" x14ac:dyDescent="0.25">
      <c r="A458" s="5" t="s">
        <v>2043</v>
      </c>
      <c r="B458" s="48">
        <v>1</v>
      </c>
      <c r="S458" s="5" t="s">
        <v>2042</v>
      </c>
      <c r="T458" s="48">
        <v>0</v>
      </c>
      <c r="U458" s="48">
        <v>1</v>
      </c>
      <c r="V458" s="48">
        <v>1</v>
      </c>
      <c r="W458" s="48">
        <v>1</v>
      </c>
      <c r="X458" s="48">
        <v>1</v>
      </c>
      <c r="Y458" s="48">
        <v>0</v>
      </c>
      <c r="Z458" s="48">
        <v>60</v>
      </c>
      <c r="AA458" s="48">
        <v>40</v>
      </c>
    </row>
    <row r="459" spans="1:27" x14ac:dyDescent="0.25">
      <c r="A459" s="5" t="s">
        <v>2045</v>
      </c>
      <c r="B459" s="48">
        <v>1</v>
      </c>
      <c r="S459" s="5" t="s">
        <v>2044</v>
      </c>
      <c r="T459" s="48">
        <v>0</v>
      </c>
      <c r="U459" s="48">
        <v>1</v>
      </c>
      <c r="V459" s="48">
        <v>1</v>
      </c>
      <c r="W459" s="48">
        <v>1</v>
      </c>
      <c r="X459" s="48">
        <v>1</v>
      </c>
      <c r="Y459" s="48">
        <v>0</v>
      </c>
      <c r="Z459" s="48">
        <v>60</v>
      </c>
      <c r="AA459" s="48">
        <v>40</v>
      </c>
    </row>
    <row r="460" spans="1:27" x14ac:dyDescent="0.25">
      <c r="A460" s="5" t="s">
        <v>2047</v>
      </c>
      <c r="B460" s="48">
        <v>1</v>
      </c>
      <c r="S460" s="5" t="s">
        <v>2046</v>
      </c>
      <c r="T460" s="48">
        <v>0</v>
      </c>
      <c r="U460" s="48">
        <v>1</v>
      </c>
      <c r="V460" s="48">
        <v>1</v>
      </c>
      <c r="W460" s="48">
        <v>1</v>
      </c>
      <c r="X460" s="48">
        <v>1</v>
      </c>
      <c r="Y460" s="48">
        <v>0</v>
      </c>
      <c r="Z460" s="48">
        <v>60</v>
      </c>
      <c r="AA460" s="48">
        <v>40</v>
      </c>
    </row>
    <row r="461" spans="1:27" x14ac:dyDescent="0.25">
      <c r="A461" s="5" t="s">
        <v>2049</v>
      </c>
      <c r="B461" s="48">
        <v>1</v>
      </c>
      <c r="S461" s="5" t="s">
        <v>2048</v>
      </c>
      <c r="T461" s="48">
        <v>0</v>
      </c>
      <c r="U461" s="48">
        <v>1</v>
      </c>
      <c r="V461" s="48">
        <v>1</v>
      </c>
      <c r="W461" s="48">
        <v>1</v>
      </c>
      <c r="X461" s="48">
        <v>1</v>
      </c>
      <c r="Y461" s="48">
        <v>0</v>
      </c>
      <c r="Z461" s="48">
        <v>60</v>
      </c>
      <c r="AA461" s="48">
        <v>40</v>
      </c>
    </row>
    <row r="462" spans="1:27" x14ac:dyDescent="0.25">
      <c r="A462" s="5" t="s">
        <v>2051</v>
      </c>
      <c r="B462" s="48">
        <v>1</v>
      </c>
      <c r="S462" s="5" t="s">
        <v>2050</v>
      </c>
      <c r="T462" s="48">
        <v>0</v>
      </c>
      <c r="U462" s="48">
        <v>1</v>
      </c>
      <c r="V462" s="48">
        <v>1</v>
      </c>
      <c r="W462" s="48">
        <v>1</v>
      </c>
      <c r="X462" s="48">
        <v>1</v>
      </c>
      <c r="Y462" s="48">
        <v>0</v>
      </c>
      <c r="Z462" s="48">
        <v>60</v>
      </c>
      <c r="AA462" s="48">
        <v>40</v>
      </c>
    </row>
    <row r="463" spans="1:27" x14ac:dyDescent="0.25">
      <c r="A463" s="5" t="s">
        <v>2053</v>
      </c>
      <c r="B463" s="48">
        <v>1</v>
      </c>
      <c r="S463" s="5" t="s">
        <v>2052</v>
      </c>
      <c r="T463" s="48">
        <v>0</v>
      </c>
      <c r="U463" s="48">
        <v>1</v>
      </c>
      <c r="V463" s="48">
        <v>1</v>
      </c>
      <c r="W463" s="48">
        <v>1</v>
      </c>
      <c r="X463" s="48">
        <v>1</v>
      </c>
      <c r="Y463" s="48">
        <v>0</v>
      </c>
      <c r="Z463" s="48">
        <v>60</v>
      </c>
      <c r="AA463" s="48">
        <v>40</v>
      </c>
    </row>
    <row r="464" spans="1:27" x14ac:dyDescent="0.25">
      <c r="A464" s="5" t="s">
        <v>2055</v>
      </c>
      <c r="B464" s="48">
        <v>1</v>
      </c>
      <c r="S464" s="5" t="s">
        <v>2054</v>
      </c>
      <c r="T464" s="48">
        <v>0</v>
      </c>
      <c r="U464" s="48">
        <v>1</v>
      </c>
      <c r="V464" s="48">
        <v>1</v>
      </c>
      <c r="W464" s="48">
        <v>1</v>
      </c>
      <c r="X464" s="48">
        <v>1</v>
      </c>
      <c r="Y464" s="48">
        <v>0</v>
      </c>
      <c r="Z464" s="48">
        <v>60</v>
      </c>
      <c r="AA464" s="48">
        <v>40</v>
      </c>
    </row>
    <row r="465" spans="1:27" x14ac:dyDescent="0.25">
      <c r="A465" s="5" t="s">
        <v>2057</v>
      </c>
      <c r="B465" s="48">
        <v>1</v>
      </c>
      <c r="S465" s="5" t="s">
        <v>2056</v>
      </c>
      <c r="T465" s="48">
        <v>0</v>
      </c>
      <c r="U465" s="48">
        <v>1</v>
      </c>
      <c r="V465" s="48">
        <v>1</v>
      </c>
      <c r="W465" s="48">
        <v>1</v>
      </c>
      <c r="X465" s="48">
        <v>1</v>
      </c>
      <c r="Y465" s="48">
        <v>0</v>
      </c>
      <c r="Z465" s="48">
        <v>60</v>
      </c>
      <c r="AA465" s="48">
        <v>40</v>
      </c>
    </row>
    <row r="466" spans="1:27" x14ac:dyDescent="0.25">
      <c r="A466" s="5" t="s">
        <v>2059</v>
      </c>
      <c r="B466" s="48">
        <v>1</v>
      </c>
      <c r="S466" s="5" t="s">
        <v>2058</v>
      </c>
      <c r="T466" s="48">
        <v>0</v>
      </c>
      <c r="U466" s="48">
        <v>1</v>
      </c>
      <c r="V466" s="48">
        <v>1</v>
      </c>
      <c r="W466" s="48">
        <v>1</v>
      </c>
      <c r="X466" s="48">
        <v>1</v>
      </c>
      <c r="Y466" s="48">
        <v>0</v>
      </c>
      <c r="Z466" s="48">
        <v>60</v>
      </c>
      <c r="AA466" s="48">
        <v>40</v>
      </c>
    </row>
    <row r="467" spans="1:27" x14ac:dyDescent="0.25">
      <c r="A467" s="5" t="s">
        <v>2061</v>
      </c>
      <c r="B467" s="48">
        <v>1</v>
      </c>
      <c r="S467" s="5" t="s">
        <v>2060</v>
      </c>
      <c r="T467" s="48">
        <v>0</v>
      </c>
      <c r="U467" s="48">
        <v>1</v>
      </c>
      <c r="V467" s="48">
        <v>1</v>
      </c>
      <c r="W467" s="48">
        <v>1</v>
      </c>
      <c r="X467" s="48">
        <v>1</v>
      </c>
      <c r="Y467" s="48">
        <v>0</v>
      </c>
      <c r="Z467" s="48">
        <v>60</v>
      </c>
      <c r="AA467" s="48">
        <v>40</v>
      </c>
    </row>
    <row r="468" spans="1:27" x14ac:dyDescent="0.25">
      <c r="A468" s="5" t="s">
        <v>2063</v>
      </c>
      <c r="B468" s="48">
        <v>1</v>
      </c>
      <c r="S468" s="5" t="s">
        <v>2062</v>
      </c>
      <c r="T468" s="48">
        <v>0</v>
      </c>
      <c r="U468" s="48">
        <v>1</v>
      </c>
      <c r="V468" s="48">
        <v>1</v>
      </c>
      <c r="W468" s="48">
        <v>1</v>
      </c>
      <c r="X468" s="48">
        <v>1</v>
      </c>
      <c r="Y468" s="48">
        <v>0</v>
      </c>
      <c r="Z468" s="48">
        <v>60</v>
      </c>
      <c r="AA468" s="48">
        <v>40</v>
      </c>
    </row>
    <row r="469" spans="1:27" x14ac:dyDescent="0.25">
      <c r="A469" s="5" t="s">
        <v>2065</v>
      </c>
      <c r="B469" s="48">
        <v>1</v>
      </c>
      <c r="S469" s="5" t="s">
        <v>2064</v>
      </c>
      <c r="T469" s="48">
        <v>0</v>
      </c>
      <c r="U469" s="48">
        <v>1</v>
      </c>
      <c r="V469" s="48">
        <v>1</v>
      </c>
      <c r="W469" s="48">
        <v>1</v>
      </c>
      <c r="X469" s="48">
        <v>1</v>
      </c>
      <c r="Y469" s="48">
        <v>0</v>
      </c>
      <c r="Z469" s="48">
        <v>60</v>
      </c>
      <c r="AA469" s="48">
        <v>40</v>
      </c>
    </row>
    <row r="470" spans="1:27" x14ac:dyDescent="0.25">
      <c r="A470" s="5" t="s">
        <v>2067</v>
      </c>
      <c r="B470" s="48">
        <v>1</v>
      </c>
      <c r="S470" s="5" t="s">
        <v>2066</v>
      </c>
      <c r="T470" s="48">
        <v>0</v>
      </c>
      <c r="U470" s="48">
        <v>1</v>
      </c>
      <c r="V470" s="48">
        <v>1</v>
      </c>
      <c r="W470" s="48">
        <v>1</v>
      </c>
      <c r="X470" s="48">
        <v>1</v>
      </c>
      <c r="Y470" s="48">
        <v>0</v>
      </c>
      <c r="Z470" s="48">
        <v>60</v>
      </c>
      <c r="AA470" s="48">
        <v>40</v>
      </c>
    </row>
    <row r="471" spans="1:27" x14ac:dyDescent="0.25">
      <c r="A471" s="5" t="s">
        <v>2069</v>
      </c>
      <c r="B471" s="48">
        <v>1</v>
      </c>
      <c r="S471" s="5" t="s">
        <v>2068</v>
      </c>
      <c r="T471" s="48">
        <v>0</v>
      </c>
      <c r="U471" s="48">
        <v>1</v>
      </c>
      <c r="V471" s="48">
        <v>1</v>
      </c>
      <c r="W471" s="48">
        <v>1</v>
      </c>
      <c r="X471" s="48">
        <v>1</v>
      </c>
      <c r="Y471" s="48">
        <v>0</v>
      </c>
      <c r="Z471" s="48">
        <v>60</v>
      </c>
      <c r="AA471" s="48">
        <v>40</v>
      </c>
    </row>
    <row r="472" spans="1:27" x14ac:dyDescent="0.25">
      <c r="A472" s="5" t="s">
        <v>2071</v>
      </c>
      <c r="B472" s="48">
        <v>1</v>
      </c>
      <c r="S472" s="5" t="s">
        <v>2070</v>
      </c>
      <c r="T472" s="48">
        <v>0</v>
      </c>
      <c r="U472" s="48">
        <v>1</v>
      </c>
      <c r="V472" s="48">
        <v>1</v>
      </c>
      <c r="W472" s="48">
        <v>1</v>
      </c>
      <c r="X472" s="48">
        <v>1</v>
      </c>
      <c r="Y472" s="48">
        <v>0</v>
      </c>
      <c r="Z472" s="48">
        <v>60</v>
      </c>
      <c r="AA472" s="48">
        <v>40</v>
      </c>
    </row>
    <row r="473" spans="1:27" x14ac:dyDescent="0.25">
      <c r="A473" s="5" t="s">
        <v>2073</v>
      </c>
      <c r="B473" s="48">
        <v>1</v>
      </c>
      <c r="S473" s="5" t="s">
        <v>2072</v>
      </c>
      <c r="T473" s="48">
        <v>0</v>
      </c>
      <c r="U473" s="48">
        <v>1</v>
      </c>
      <c r="V473" s="48">
        <v>1</v>
      </c>
      <c r="W473" s="48">
        <v>1</v>
      </c>
      <c r="X473" s="48">
        <v>1</v>
      </c>
      <c r="Y473" s="48">
        <v>0</v>
      </c>
      <c r="Z473" s="48">
        <v>60</v>
      </c>
      <c r="AA473" s="48">
        <v>40</v>
      </c>
    </row>
    <row r="474" spans="1:27" x14ac:dyDescent="0.25">
      <c r="A474" s="5" t="s">
        <v>2075</v>
      </c>
      <c r="B474" s="48">
        <v>1</v>
      </c>
      <c r="S474" s="5" t="s">
        <v>2074</v>
      </c>
      <c r="T474" s="48">
        <v>0</v>
      </c>
      <c r="U474" s="48">
        <v>1</v>
      </c>
      <c r="V474" s="48">
        <v>1</v>
      </c>
      <c r="W474" s="48">
        <v>1</v>
      </c>
      <c r="X474" s="48">
        <v>1</v>
      </c>
      <c r="Y474" s="48">
        <v>0</v>
      </c>
      <c r="Z474" s="48">
        <v>60</v>
      </c>
      <c r="AA474" s="48">
        <v>40</v>
      </c>
    </row>
    <row r="475" spans="1:27" x14ac:dyDescent="0.25">
      <c r="A475" s="5" t="s">
        <v>2077</v>
      </c>
      <c r="B475" s="48">
        <v>1</v>
      </c>
      <c r="S475" s="5" t="s">
        <v>2076</v>
      </c>
      <c r="T475" s="48">
        <v>0</v>
      </c>
      <c r="U475" s="48">
        <v>1</v>
      </c>
      <c r="V475" s="48">
        <v>1</v>
      </c>
      <c r="W475" s="48">
        <v>1</v>
      </c>
      <c r="X475" s="48">
        <v>1</v>
      </c>
      <c r="Y475" s="48">
        <v>0</v>
      </c>
      <c r="Z475" s="48">
        <v>60</v>
      </c>
      <c r="AA475" s="48">
        <v>40</v>
      </c>
    </row>
    <row r="476" spans="1:27" x14ac:dyDescent="0.25">
      <c r="A476" s="5" t="s">
        <v>2079</v>
      </c>
      <c r="B476" s="48">
        <v>1</v>
      </c>
      <c r="S476" s="5" t="s">
        <v>2078</v>
      </c>
      <c r="T476" s="48">
        <v>0</v>
      </c>
      <c r="U476" s="48">
        <v>1</v>
      </c>
      <c r="V476" s="48">
        <v>1</v>
      </c>
      <c r="W476" s="48">
        <v>1</v>
      </c>
      <c r="X476" s="48">
        <v>1</v>
      </c>
      <c r="Y476" s="48">
        <v>0</v>
      </c>
      <c r="Z476" s="48">
        <v>60</v>
      </c>
      <c r="AA476" s="48">
        <v>40</v>
      </c>
    </row>
    <row r="477" spans="1:27" x14ac:dyDescent="0.25">
      <c r="A477" s="5" t="s">
        <v>2081</v>
      </c>
      <c r="B477" s="48">
        <v>1</v>
      </c>
      <c r="S477" s="5" t="s">
        <v>2080</v>
      </c>
      <c r="T477" s="48">
        <v>0</v>
      </c>
      <c r="U477" s="48">
        <v>1</v>
      </c>
      <c r="V477" s="48">
        <v>1</v>
      </c>
      <c r="W477" s="48">
        <v>1</v>
      </c>
      <c r="X477" s="48">
        <v>1</v>
      </c>
      <c r="Y477" s="48">
        <v>0</v>
      </c>
      <c r="Z477" s="48">
        <v>60</v>
      </c>
      <c r="AA477" s="48">
        <v>40</v>
      </c>
    </row>
    <row r="478" spans="1:27" x14ac:dyDescent="0.25">
      <c r="A478" s="5" t="s">
        <v>2083</v>
      </c>
      <c r="B478" s="48">
        <v>1</v>
      </c>
      <c r="S478" s="5" t="s">
        <v>2082</v>
      </c>
      <c r="T478" s="48">
        <v>0</v>
      </c>
      <c r="U478" s="48">
        <v>1</v>
      </c>
      <c r="V478" s="48">
        <v>1</v>
      </c>
      <c r="W478" s="48">
        <v>1</v>
      </c>
      <c r="X478" s="48">
        <v>1</v>
      </c>
      <c r="Y478" s="48">
        <v>0</v>
      </c>
      <c r="Z478" s="48">
        <v>60</v>
      </c>
      <c r="AA478" s="48">
        <v>40</v>
      </c>
    </row>
    <row r="479" spans="1:27" x14ac:dyDescent="0.25">
      <c r="A479" s="5" t="s">
        <v>2085</v>
      </c>
      <c r="B479" s="48">
        <v>1</v>
      </c>
      <c r="S479" s="5" t="s">
        <v>2084</v>
      </c>
      <c r="T479" s="48">
        <v>0</v>
      </c>
      <c r="U479" s="48">
        <v>1</v>
      </c>
      <c r="V479" s="48">
        <v>1</v>
      </c>
      <c r="W479" s="48">
        <v>1</v>
      </c>
      <c r="X479" s="48">
        <v>1</v>
      </c>
      <c r="Y479" s="48">
        <v>0</v>
      </c>
      <c r="Z479" s="48">
        <v>60</v>
      </c>
      <c r="AA479" s="48">
        <v>40</v>
      </c>
    </row>
    <row r="480" spans="1:27" x14ac:dyDescent="0.25">
      <c r="A480" s="5" t="s">
        <v>2087</v>
      </c>
      <c r="B480" s="48">
        <v>1</v>
      </c>
      <c r="S480" s="5" t="s">
        <v>2086</v>
      </c>
      <c r="T480" s="48">
        <v>0</v>
      </c>
      <c r="U480" s="48">
        <v>1</v>
      </c>
      <c r="V480" s="48">
        <v>1</v>
      </c>
      <c r="W480" s="48">
        <v>1</v>
      </c>
      <c r="X480" s="48">
        <v>1</v>
      </c>
      <c r="Y480" s="48">
        <v>0</v>
      </c>
      <c r="Z480" s="48">
        <v>60</v>
      </c>
      <c r="AA480" s="48">
        <v>40</v>
      </c>
    </row>
    <row r="481" spans="1:27" x14ac:dyDescent="0.25">
      <c r="A481" s="5" t="s">
        <v>2089</v>
      </c>
      <c r="B481" s="48">
        <v>1</v>
      </c>
      <c r="S481" s="5" t="s">
        <v>2088</v>
      </c>
      <c r="T481" s="48">
        <v>0</v>
      </c>
      <c r="U481" s="48">
        <v>1</v>
      </c>
      <c r="V481" s="48">
        <v>1</v>
      </c>
      <c r="W481" s="48">
        <v>1</v>
      </c>
      <c r="X481" s="48">
        <v>1</v>
      </c>
      <c r="Y481" s="48">
        <v>0</v>
      </c>
      <c r="Z481" s="48">
        <v>0</v>
      </c>
      <c r="AA481" s="48">
        <v>100</v>
      </c>
    </row>
    <row r="482" spans="1:27" x14ac:dyDescent="0.25">
      <c r="A482" s="5" t="s">
        <v>2091</v>
      </c>
      <c r="B482" s="48">
        <v>1</v>
      </c>
      <c r="S482" s="5" t="s">
        <v>2090</v>
      </c>
      <c r="T482" s="48">
        <v>0</v>
      </c>
      <c r="U482" s="48">
        <v>1</v>
      </c>
      <c r="V482" s="48">
        <v>1</v>
      </c>
      <c r="W482" s="48">
        <v>1</v>
      </c>
      <c r="X482" s="48">
        <v>1</v>
      </c>
      <c r="Y482" s="48">
        <v>0</v>
      </c>
      <c r="Z482" s="48">
        <v>0</v>
      </c>
      <c r="AA482" s="48">
        <v>100</v>
      </c>
    </row>
    <row r="483" spans="1:27" x14ac:dyDescent="0.25">
      <c r="A483" s="5" t="s">
        <v>2093</v>
      </c>
      <c r="B483" s="48">
        <v>1</v>
      </c>
      <c r="S483" s="5" t="s">
        <v>2092</v>
      </c>
      <c r="T483" s="48">
        <v>0</v>
      </c>
      <c r="U483" s="48">
        <v>1</v>
      </c>
      <c r="V483" s="48">
        <v>1</v>
      </c>
      <c r="W483" s="48">
        <v>1</v>
      </c>
      <c r="X483" s="48">
        <v>1</v>
      </c>
      <c r="Y483" s="48">
        <v>0</v>
      </c>
      <c r="Z483" s="48">
        <v>0</v>
      </c>
      <c r="AA483" s="48">
        <v>100</v>
      </c>
    </row>
    <row r="484" spans="1:27" x14ac:dyDescent="0.25">
      <c r="A484" s="5" t="s">
        <v>2095</v>
      </c>
      <c r="B484" s="48">
        <v>1</v>
      </c>
      <c r="S484" s="5" t="s">
        <v>2094</v>
      </c>
      <c r="T484" s="48">
        <v>0</v>
      </c>
      <c r="U484" s="48">
        <v>1</v>
      </c>
      <c r="V484" s="48">
        <v>1</v>
      </c>
      <c r="W484" s="48">
        <v>1</v>
      </c>
      <c r="X484" s="48">
        <v>1</v>
      </c>
      <c r="Y484" s="48">
        <v>0</v>
      </c>
      <c r="Z484" s="48">
        <v>0</v>
      </c>
      <c r="AA484" s="48">
        <v>100</v>
      </c>
    </row>
    <row r="485" spans="1:27" x14ac:dyDescent="0.25">
      <c r="A485" s="5" t="s">
        <v>2097</v>
      </c>
      <c r="B485" s="48">
        <v>1</v>
      </c>
      <c r="S485" s="5" t="s">
        <v>2096</v>
      </c>
      <c r="T485" s="48">
        <v>0</v>
      </c>
      <c r="U485" s="48">
        <v>1</v>
      </c>
      <c r="V485" s="48">
        <v>1</v>
      </c>
      <c r="W485" s="48">
        <v>1</v>
      </c>
      <c r="X485" s="48">
        <v>1</v>
      </c>
      <c r="Y485" s="48">
        <v>0</v>
      </c>
      <c r="Z485" s="48">
        <v>0</v>
      </c>
      <c r="AA485" s="48">
        <v>100</v>
      </c>
    </row>
    <row r="486" spans="1:27" x14ac:dyDescent="0.25">
      <c r="A486" s="5" t="s">
        <v>2099</v>
      </c>
      <c r="B486" s="48">
        <v>1</v>
      </c>
      <c r="S486" s="5" t="s">
        <v>2098</v>
      </c>
      <c r="T486" s="48">
        <v>0</v>
      </c>
      <c r="U486" s="48">
        <v>1</v>
      </c>
      <c r="V486" s="48">
        <v>1</v>
      </c>
      <c r="W486" s="48">
        <v>1</v>
      </c>
      <c r="X486" s="48">
        <v>1</v>
      </c>
      <c r="Y486" s="48">
        <v>0</v>
      </c>
      <c r="Z486" s="48">
        <v>0</v>
      </c>
      <c r="AA486" s="48">
        <v>100</v>
      </c>
    </row>
    <row r="487" spans="1:27" x14ac:dyDescent="0.25">
      <c r="A487" s="5" t="s">
        <v>2101</v>
      </c>
      <c r="B487" s="48">
        <v>1</v>
      </c>
      <c r="S487" s="5" t="s">
        <v>2100</v>
      </c>
      <c r="T487" s="48">
        <v>0</v>
      </c>
      <c r="U487" s="48">
        <v>1</v>
      </c>
      <c r="V487" s="48">
        <v>1</v>
      </c>
      <c r="W487" s="48">
        <v>1</v>
      </c>
      <c r="X487" s="48">
        <v>1</v>
      </c>
      <c r="Y487" s="48">
        <v>0</v>
      </c>
      <c r="Z487" s="48">
        <v>0</v>
      </c>
      <c r="AA487" s="48">
        <v>100</v>
      </c>
    </row>
    <row r="488" spans="1:27" x14ac:dyDescent="0.25">
      <c r="A488" s="5" t="s">
        <v>2103</v>
      </c>
      <c r="B488" s="48">
        <v>1</v>
      </c>
      <c r="S488" s="5" t="s">
        <v>2102</v>
      </c>
      <c r="T488" s="48">
        <v>0</v>
      </c>
      <c r="U488" s="48">
        <v>1</v>
      </c>
      <c r="V488" s="48">
        <v>1</v>
      </c>
      <c r="W488" s="48">
        <v>1</v>
      </c>
      <c r="X488" s="48">
        <v>1</v>
      </c>
      <c r="Y488" s="48">
        <v>0</v>
      </c>
      <c r="Z488" s="48">
        <v>0</v>
      </c>
      <c r="AA488" s="48">
        <v>100</v>
      </c>
    </row>
    <row r="489" spans="1:27" x14ac:dyDescent="0.25">
      <c r="A489" s="5" t="s">
        <v>2105</v>
      </c>
      <c r="B489" s="48">
        <v>1</v>
      </c>
      <c r="S489" s="5" t="s">
        <v>2104</v>
      </c>
      <c r="T489" s="48">
        <v>0</v>
      </c>
      <c r="U489" s="48">
        <v>1</v>
      </c>
      <c r="V489" s="48">
        <v>1</v>
      </c>
      <c r="W489" s="48">
        <v>1</v>
      </c>
      <c r="X489" s="48">
        <v>1</v>
      </c>
      <c r="Y489" s="48">
        <v>0</v>
      </c>
      <c r="Z489" s="48">
        <v>0</v>
      </c>
      <c r="AA489" s="48">
        <v>100</v>
      </c>
    </row>
    <row r="490" spans="1:27" x14ac:dyDescent="0.25">
      <c r="A490" s="5" t="s">
        <v>2107</v>
      </c>
      <c r="B490" s="48">
        <v>1</v>
      </c>
      <c r="S490" s="5" t="s">
        <v>2106</v>
      </c>
      <c r="T490" s="48">
        <v>0</v>
      </c>
      <c r="U490" s="48">
        <v>1</v>
      </c>
      <c r="V490" s="48">
        <v>1</v>
      </c>
      <c r="W490" s="48">
        <v>1</v>
      </c>
      <c r="X490" s="48">
        <v>1</v>
      </c>
      <c r="Y490" s="48">
        <v>0</v>
      </c>
      <c r="Z490" s="48">
        <v>0</v>
      </c>
      <c r="AA490" s="48">
        <v>100</v>
      </c>
    </row>
    <row r="491" spans="1:27" x14ac:dyDescent="0.25">
      <c r="A491" s="5" t="s">
        <v>2109</v>
      </c>
      <c r="B491" s="48">
        <v>1</v>
      </c>
      <c r="S491" s="5" t="s">
        <v>2108</v>
      </c>
      <c r="T491" s="48">
        <v>0</v>
      </c>
      <c r="U491" s="48">
        <v>1</v>
      </c>
      <c r="V491" s="48">
        <v>1</v>
      </c>
      <c r="W491" s="48">
        <v>1</v>
      </c>
      <c r="X491" s="48">
        <v>1</v>
      </c>
      <c r="Y491" s="48">
        <v>0</v>
      </c>
      <c r="Z491" s="48">
        <v>0</v>
      </c>
      <c r="AA491" s="48">
        <v>100</v>
      </c>
    </row>
    <row r="492" spans="1:27" x14ac:dyDescent="0.25">
      <c r="A492" s="5" t="s">
        <v>2111</v>
      </c>
      <c r="B492" s="48">
        <v>1</v>
      </c>
      <c r="S492" s="5" t="s">
        <v>2110</v>
      </c>
      <c r="T492" s="48">
        <v>0</v>
      </c>
      <c r="U492" s="48">
        <v>1</v>
      </c>
      <c r="V492" s="48">
        <v>1</v>
      </c>
      <c r="W492" s="48">
        <v>1</v>
      </c>
      <c r="X492" s="48">
        <v>1</v>
      </c>
      <c r="Y492" s="48">
        <v>0</v>
      </c>
      <c r="Z492" s="48">
        <v>0</v>
      </c>
      <c r="AA492" s="48">
        <v>100</v>
      </c>
    </row>
    <row r="493" spans="1:27" x14ac:dyDescent="0.25">
      <c r="A493" s="5" t="s">
        <v>2113</v>
      </c>
      <c r="B493" s="48">
        <v>1</v>
      </c>
      <c r="S493" s="5" t="s">
        <v>2112</v>
      </c>
      <c r="T493" s="48">
        <v>0</v>
      </c>
      <c r="U493" s="48">
        <v>1</v>
      </c>
      <c r="V493" s="48">
        <v>1</v>
      </c>
      <c r="W493" s="48">
        <v>1</v>
      </c>
      <c r="X493" s="48">
        <v>1</v>
      </c>
      <c r="Y493" s="48">
        <v>0.85</v>
      </c>
      <c r="Z493" s="48">
        <v>0</v>
      </c>
      <c r="AA493" s="48">
        <v>100</v>
      </c>
    </row>
    <row r="494" spans="1:27" x14ac:dyDescent="0.25">
      <c r="A494" s="5" t="s">
        <v>2115</v>
      </c>
      <c r="B494" s="48">
        <v>1</v>
      </c>
      <c r="S494" s="5" t="s">
        <v>2114</v>
      </c>
      <c r="T494" s="48">
        <v>0</v>
      </c>
      <c r="U494" s="48">
        <v>1</v>
      </c>
      <c r="V494" s="48">
        <v>1</v>
      </c>
      <c r="W494" s="48">
        <v>1</v>
      </c>
      <c r="X494" s="48">
        <v>1</v>
      </c>
      <c r="Y494" s="48">
        <v>0.85</v>
      </c>
      <c r="Z494" s="48">
        <v>0</v>
      </c>
      <c r="AA494" s="48">
        <v>100</v>
      </c>
    </row>
    <row r="495" spans="1:27" x14ac:dyDescent="0.25">
      <c r="A495" s="5" t="s">
        <v>2117</v>
      </c>
      <c r="B495" s="48">
        <v>1</v>
      </c>
      <c r="S495" s="5" t="s">
        <v>2116</v>
      </c>
      <c r="T495" s="48">
        <v>0</v>
      </c>
      <c r="U495" s="48">
        <v>1</v>
      </c>
      <c r="V495" s="48">
        <v>1</v>
      </c>
      <c r="W495" s="48">
        <v>1</v>
      </c>
      <c r="X495" s="48">
        <v>1</v>
      </c>
      <c r="Y495" s="48">
        <v>0.85</v>
      </c>
      <c r="Z495" s="48">
        <v>0</v>
      </c>
      <c r="AA495" s="48">
        <v>100</v>
      </c>
    </row>
    <row r="496" spans="1:27" x14ac:dyDescent="0.25">
      <c r="A496" s="5" t="s">
        <v>2119</v>
      </c>
      <c r="B496" s="48">
        <v>1</v>
      </c>
      <c r="S496" s="5" t="s">
        <v>2118</v>
      </c>
      <c r="T496" s="48">
        <v>0</v>
      </c>
      <c r="U496" s="48">
        <v>1</v>
      </c>
      <c r="V496" s="48">
        <v>1</v>
      </c>
      <c r="W496" s="48">
        <v>1</v>
      </c>
      <c r="X496" s="48">
        <v>1</v>
      </c>
      <c r="Y496" s="48">
        <v>0.85</v>
      </c>
      <c r="Z496" s="48">
        <v>0</v>
      </c>
      <c r="AA496" s="48">
        <v>100</v>
      </c>
    </row>
    <row r="497" spans="1:27" x14ac:dyDescent="0.25">
      <c r="A497" s="5" t="s">
        <v>2121</v>
      </c>
      <c r="B497" s="48">
        <v>1</v>
      </c>
      <c r="S497" s="5" t="s">
        <v>2120</v>
      </c>
      <c r="T497" s="48">
        <v>0</v>
      </c>
      <c r="U497" s="48">
        <v>1</v>
      </c>
      <c r="V497" s="48">
        <v>1</v>
      </c>
      <c r="W497" s="48">
        <v>1</v>
      </c>
      <c r="X497" s="48">
        <v>1</v>
      </c>
      <c r="Y497" s="48">
        <v>0.85</v>
      </c>
      <c r="Z497" s="48">
        <v>0</v>
      </c>
      <c r="AA497" s="48">
        <v>100</v>
      </c>
    </row>
    <row r="498" spans="1:27" x14ac:dyDescent="0.25">
      <c r="A498" s="5" t="s">
        <v>2123</v>
      </c>
      <c r="B498" s="48">
        <v>1</v>
      </c>
      <c r="S498" s="5" t="s">
        <v>2122</v>
      </c>
      <c r="T498" s="48">
        <v>0</v>
      </c>
      <c r="U498" s="48">
        <v>1</v>
      </c>
      <c r="V498" s="48">
        <v>1</v>
      </c>
      <c r="W498" s="48">
        <v>1</v>
      </c>
      <c r="X498" s="48">
        <v>1</v>
      </c>
      <c r="Y498" s="48">
        <v>0.85</v>
      </c>
      <c r="Z498" s="48">
        <v>0</v>
      </c>
      <c r="AA498" s="48">
        <v>100</v>
      </c>
    </row>
    <row r="499" spans="1:27" x14ac:dyDescent="0.25">
      <c r="A499" s="5" t="s">
        <v>2125</v>
      </c>
      <c r="B499" s="48">
        <v>1</v>
      </c>
      <c r="S499" s="5" t="s">
        <v>2124</v>
      </c>
      <c r="T499" s="48">
        <v>0</v>
      </c>
      <c r="U499" s="48">
        <v>1</v>
      </c>
      <c r="V499" s="48">
        <v>1</v>
      </c>
      <c r="W499" s="48">
        <v>1</v>
      </c>
      <c r="X499" s="48">
        <v>1</v>
      </c>
      <c r="Y499" s="48">
        <v>0.95</v>
      </c>
      <c r="Z499" s="48">
        <v>0</v>
      </c>
      <c r="AA499" s="48">
        <v>100</v>
      </c>
    </row>
    <row r="500" spans="1:27" x14ac:dyDescent="0.25">
      <c r="A500" s="5" t="s">
        <v>2127</v>
      </c>
      <c r="B500" s="48">
        <v>1</v>
      </c>
      <c r="S500" s="5" t="s">
        <v>2126</v>
      </c>
      <c r="T500" s="48">
        <v>0</v>
      </c>
      <c r="U500" s="48">
        <v>1</v>
      </c>
      <c r="V500" s="48">
        <v>1</v>
      </c>
      <c r="W500" s="48">
        <v>1</v>
      </c>
      <c r="X500" s="48">
        <v>1</v>
      </c>
      <c r="Y500" s="48">
        <v>0.95</v>
      </c>
      <c r="Z500" s="48">
        <v>0</v>
      </c>
      <c r="AA500" s="48">
        <v>100</v>
      </c>
    </row>
    <row r="501" spans="1:27" x14ac:dyDescent="0.25">
      <c r="A501" s="5" t="s">
        <v>2129</v>
      </c>
      <c r="B501" s="48">
        <v>1</v>
      </c>
      <c r="S501" s="5" t="s">
        <v>2128</v>
      </c>
      <c r="T501" s="48">
        <v>0</v>
      </c>
      <c r="U501" s="48">
        <v>1</v>
      </c>
      <c r="V501" s="48">
        <v>1</v>
      </c>
      <c r="W501" s="48">
        <v>1</v>
      </c>
      <c r="X501" s="48">
        <v>1</v>
      </c>
      <c r="Y501" s="48">
        <v>0.95</v>
      </c>
      <c r="Z501" s="48">
        <v>0</v>
      </c>
      <c r="AA501" s="48">
        <v>100</v>
      </c>
    </row>
    <row r="502" spans="1:27" x14ac:dyDescent="0.25">
      <c r="A502" s="5" t="s">
        <v>2131</v>
      </c>
      <c r="B502" s="48">
        <v>1</v>
      </c>
      <c r="S502" s="5" t="s">
        <v>2130</v>
      </c>
      <c r="T502" s="48">
        <v>0</v>
      </c>
      <c r="U502" s="48">
        <v>1</v>
      </c>
      <c r="V502" s="48">
        <v>1</v>
      </c>
      <c r="W502" s="48">
        <v>1</v>
      </c>
      <c r="X502" s="48">
        <v>1</v>
      </c>
      <c r="Y502" s="48">
        <v>0.95</v>
      </c>
      <c r="Z502" s="48">
        <v>0</v>
      </c>
      <c r="AA502" s="48">
        <v>100</v>
      </c>
    </row>
    <row r="503" spans="1:27" x14ac:dyDescent="0.25">
      <c r="A503" s="5" t="s">
        <v>2133</v>
      </c>
      <c r="B503" s="48">
        <v>1</v>
      </c>
      <c r="S503" s="5" t="s">
        <v>2132</v>
      </c>
      <c r="T503" s="48">
        <v>0</v>
      </c>
      <c r="U503" s="48">
        <v>1</v>
      </c>
      <c r="V503" s="48">
        <v>1</v>
      </c>
      <c r="W503" s="48">
        <v>1</v>
      </c>
      <c r="X503" s="48">
        <v>1</v>
      </c>
      <c r="Y503" s="48">
        <v>0.95</v>
      </c>
      <c r="Z503" s="48">
        <v>0</v>
      </c>
      <c r="AA503" s="48">
        <v>100</v>
      </c>
    </row>
    <row r="504" spans="1:27" x14ac:dyDescent="0.25">
      <c r="A504" s="5" t="s">
        <v>2135</v>
      </c>
      <c r="B504" s="48">
        <v>1</v>
      </c>
      <c r="S504" s="5" t="s">
        <v>2134</v>
      </c>
      <c r="T504" s="48">
        <v>0</v>
      </c>
      <c r="U504" s="48">
        <v>1</v>
      </c>
      <c r="V504" s="48">
        <v>1</v>
      </c>
      <c r="W504" s="48">
        <v>1</v>
      </c>
      <c r="X504" s="48">
        <v>1</v>
      </c>
      <c r="Y504" s="48">
        <v>0.95</v>
      </c>
      <c r="Z504" s="48">
        <v>0</v>
      </c>
      <c r="AA504" s="48">
        <v>100</v>
      </c>
    </row>
    <row r="505" spans="1:27" x14ac:dyDescent="0.25">
      <c r="A505" s="5" t="s">
        <v>2137</v>
      </c>
      <c r="B505" s="48">
        <v>1</v>
      </c>
      <c r="S505" s="5" t="s">
        <v>2136</v>
      </c>
      <c r="T505" s="48">
        <v>0</v>
      </c>
      <c r="U505" s="48">
        <v>1</v>
      </c>
      <c r="V505" s="48">
        <v>1</v>
      </c>
      <c r="W505" s="48">
        <v>1</v>
      </c>
      <c r="X505" s="48">
        <v>1</v>
      </c>
      <c r="Y505" s="48">
        <v>1.1000000000000001</v>
      </c>
      <c r="Z505" s="48">
        <v>0</v>
      </c>
      <c r="AA505" s="48">
        <v>100</v>
      </c>
    </row>
    <row r="506" spans="1:27" x14ac:dyDescent="0.25">
      <c r="A506" s="5" t="s">
        <v>2139</v>
      </c>
      <c r="B506" s="48">
        <v>1</v>
      </c>
      <c r="S506" s="5" t="s">
        <v>2138</v>
      </c>
      <c r="T506" s="48">
        <v>0</v>
      </c>
      <c r="U506" s="48">
        <v>1</v>
      </c>
      <c r="V506" s="48">
        <v>1</v>
      </c>
      <c r="W506" s="48">
        <v>1</v>
      </c>
      <c r="X506" s="48">
        <v>1</v>
      </c>
      <c r="Y506" s="48">
        <v>1.1000000000000001</v>
      </c>
      <c r="Z506" s="48">
        <v>0</v>
      </c>
      <c r="AA506" s="48">
        <v>100</v>
      </c>
    </row>
    <row r="507" spans="1:27" x14ac:dyDescent="0.25">
      <c r="A507" s="5" t="s">
        <v>2141</v>
      </c>
      <c r="B507" s="48">
        <v>1</v>
      </c>
      <c r="S507" s="5" t="s">
        <v>2140</v>
      </c>
      <c r="T507" s="48">
        <v>0</v>
      </c>
      <c r="U507" s="48">
        <v>1</v>
      </c>
      <c r="V507" s="48">
        <v>1</v>
      </c>
      <c r="W507" s="48">
        <v>1</v>
      </c>
      <c r="X507" s="48">
        <v>1</v>
      </c>
      <c r="Y507" s="48">
        <v>1.1000000000000001</v>
      </c>
      <c r="Z507" s="48">
        <v>0</v>
      </c>
      <c r="AA507" s="48">
        <v>100</v>
      </c>
    </row>
    <row r="508" spans="1:27" x14ac:dyDescent="0.25">
      <c r="A508" s="5" t="s">
        <v>2143</v>
      </c>
      <c r="B508" s="48">
        <v>1</v>
      </c>
      <c r="S508" s="5" t="s">
        <v>2142</v>
      </c>
      <c r="T508" s="48">
        <v>0</v>
      </c>
      <c r="U508" s="48">
        <v>1</v>
      </c>
      <c r="V508" s="48">
        <v>1</v>
      </c>
      <c r="W508" s="48">
        <v>1</v>
      </c>
      <c r="X508" s="48">
        <v>1</v>
      </c>
      <c r="Y508" s="48">
        <v>1.1000000000000001</v>
      </c>
      <c r="Z508" s="48">
        <v>0</v>
      </c>
      <c r="AA508" s="48">
        <v>100</v>
      </c>
    </row>
    <row r="509" spans="1:27" x14ac:dyDescent="0.25">
      <c r="A509" s="5" t="s">
        <v>2145</v>
      </c>
      <c r="B509" s="48">
        <v>1</v>
      </c>
      <c r="S509" s="5" t="s">
        <v>2144</v>
      </c>
      <c r="T509" s="48">
        <v>0</v>
      </c>
      <c r="U509" s="48">
        <v>1</v>
      </c>
      <c r="V509" s="48">
        <v>1</v>
      </c>
      <c r="W509" s="48">
        <v>1</v>
      </c>
      <c r="X509" s="48">
        <v>1</v>
      </c>
      <c r="Y509" s="48">
        <v>1.1000000000000001</v>
      </c>
      <c r="Z509" s="48">
        <v>0</v>
      </c>
      <c r="AA509" s="48">
        <v>100</v>
      </c>
    </row>
    <row r="510" spans="1:27" x14ac:dyDescent="0.25">
      <c r="A510" s="5" t="s">
        <v>2147</v>
      </c>
      <c r="B510" s="48">
        <v>1</v>
      </c>
      <c r="S510" s="5" t="s">
        <v>2146</v>
      </c>
      <c r="T510" s="48">
        <v>0</v>
      </c>
      <c r="U510" s="48">
        <v>1</v>
      </c>
      <c r="V510" s="48">
        <v>1</v>
      </c>
      <c r="W510" s="48">
        <v>1</v>
      </c>
      <c r="X510" s="48">
        <v>1</v>
      </c>
      <c r="Y510" s="48">
        <v>1.1000000000000001</v>
      </c>
      <c r="Z510" s="48">
        <v>0</v>
      </c>
      <c r="AA510" s="48">
        <v>100</v>
      </c>
    </row>
    <row r="511" spans="1:27" x14ac:dyDescent="0.25">
      <c r="A511" s="5" t="s">
        <v>2149</v>
      </c>
      <c r="B511" s="48">
        <v>1</v>
      </c>
      <c r="S511" s="5" t="s">
        <v>2148</v>
      </c>
      <c r="T511" s="48">
        <v>0</v>
      </c>
      <c r="U511" s="48">
        <v>1</v>
      </c>
      <c r="V511" s="48">
        <v>1</v>
      </c>
      <c r="W511" s="48">
        <v>1</v>
      </c>
      <c r="X511" s="48">
        <v>1</v>
      </c>
      <c r="Y511" s="48">
        <v>0.85</v>
      </c>
      <c r="Z511" s="48">
        <v>0</v>
      </c>
      <c r="AA511" s="48">
        <v>100</v>
      </c>
    </row>
    <row r="512" spans="1:27" x14ac:dyDescent="0.25">
      <c r="A512" s="5" t="s">
        <v>2151</v>
      </c>
      <c r="B512" s="48">
        <v>1</v>
      </c>
      <c r="S512" s="5" t="s">
        <v>2150</v>
      </c>
      <c r="T512" s="48">
        <v>0</v>
      </c>
      <c r="U512" s="48">
        <v>1</v>
      </c>
      <c r="V512" s="48">
        <v>1</v>
      </c>
      <c r="W512" s="48">
        <v>1</v>
      </c>
      <c r="X512" s="48">
        <v>1</v>
      </c>
      <c r="Y512" s="48">
        <v>0.85</v>
      </c>
      <c r="Z512" s="48">
        <v>0</v>
      </c>
      <c r="AA512" s="48">
        <v>100</v>
      </c>
    </row>
    <row r="513" spans="1:27" x14ac:dyDescent="0.25">
      <c r="A513" s="5" t="s">
        <v>2153</v>
      </c>
      <c r="B513" s="48">
        <v>1</v>
      </c>
      <c r="S513" s="5" t="s">
        <v>2152</v>
      </c>
      <c r="T513" s="48">
        <v>0</v>
      </c>
      <c r="U513" s="48">
        <v>1</v>
      </c>
      <c r="V513" s="48">
        <v>1</v>
      </c>
      <c r="W513" s="48">
        <v>1</v>
      </c>
      <c r="X513" s="48">
        <v>1</v>
      </c>
      <c r="Y513" s="48">
        <v>0.85</v>
      </c>
      <c r="Z513" s="48">
        <v>0</v>
      </c>
      <c r="AA513" s="48">
        <v>100</v>
      </c>
    </row>
    <row r="514" spans="1:27" x14ac:dyDescent="0.25">
      <c r="A514" s="5" t="s">
        <v>2155</v>
      </c>
      <c r="B514" s="48">
        <v>1</v>
      </c>
      <c r="S514" s="5" t="s">
        <v>2154</v>
      </c>
      <c r="T514" s="48">
        <v>0</v>
      </c>
      <c r="U514" s="48">
        <v>1</v>
      </c>
      <c r="V514" s="48">
        <v>1</v>
      </c>
      <c r="W514" s="48">
        <v>1</v>
      </c>
      <c r="X514" s="48">
        <v>1</v>
      </c>
      <c r="Y514" s="48">
        <v>0.85</v>
      </c>
      <c r="Z514" s="48">
        <v>0</v>
      </c>
      <c r="AA514" s="48">
        <v>100</v>
      </c>
    </row>
    <row r="515" spans="1:27" x14ac:dyDescent="0.25">
      <c r="A515" s="5" t="s">
        <v>2157</v>
      </c>
      <c r="B515" s="48">
        <v>1</v>
      </c>
      <c r="S515" s="5" t="s">
        <v>2156</v>
      </c>
      <c r="T515" s="48">
        <v>0</v>
      </c>
      <c r="U515" s="48">
        <v>1</v>
      </c>
      <c r="V515" s="48">
        <v>1</v>
      </c>
      <c r="W515" s="48">
        <v>1</v>
      </c>
      <c r="X515" s="48">
        <v>1</v>
      </c>
      <c r="Y515" s="48">
        <v>0.85</v>
      </c>
      <c r="Z515" s="48">
        <v>0</v>
      </c>
      <c r="AA515" s="48">
        <v>100</v>
      </c>
    </row>
    <row r="516" spans="1:27" x14ac:dyDescent="0.25">
      <c r="A516" s="5" t="s">
        <v>2159</v>
      </c>
      <c r="B516" s="48">
        <v>1</v>
      </c>
      <c r="S516" s="5" t="s">
        <v>2158</v>
      </c>
      <c r="T516" s="48">
        <v>0</v>
      </c>
      <c r="U516" s="48">
        <v>1</v>
      </c>
      <c r="V516" s="48">
        <v>1</v>
      </c>
      <c r="W516" s="48">
        <v>1</v>
      </c>
      <c r="X516" s="48">
        <v>1</v>
      </c>
      <c r="Y516" s="48">
        <v>0.85</v>
      </c>
      <c r="Z516" s="48">
        <v>0</v>
      </c>
      <c r="AA516" s="48">
        <v>100</v>
      </c>
    </row>
    <row r="517" spans="1:27" x14ac:dyDescent="0.25">
      <c r="A517" s="5" t="s">
        <v>2161</v>
      </c>
      <c r="B517" s="48">
        <v>1</v>
      </c>
      <c r="S517" s="5" t="s">
        <v>2160</v>
      </c>
      <c r="T517" s="48">
        <v>0</v>
      </c>
      <c r="U517" s="48">
        <v>1</v>
      </c>
      <c r="V517" s="48">
        <v>1</v>
      </c>
      <c r="W517" s="48">
        <v>1</v>
      </c>
      <c r="X517" s="48">
        <v>1</v>
      </c>
      <c r="Y517" s="48">
        <v>0.95</v>
      </c>
      <c r="Z517" s="48">
        <v>0</v>
      </c>
      <c r="AA517" s="48">
        <v>100</v>
      </c>
    </row>
    <row r="518" spans="1:27" x14ac:dyDescent="0.25">
      <c r="A518" s="5" t="s">
        <v>2163</v>
      </c>
      <c r="B518" s="48">
        <v>1</v>
      </c>
      <c r="S518" s="5" t="s">
        <v>2162</v>
      </c>
      <c r="T518" s="48">
        <v>0</v>
      </c>
      <c r="U518" s="48">
        <v>1</v>
      </c>
      <c r="V518" s="48">
        <v>1</v>
      </c>
      <c r="W518" s="48">
        <v>1</v>
      </c>
      <c r="X518" s="48">
        <v>1</v>
      </c>
      <c r="Y518" s="48">
        <v>0.95</v>
      </c>
      <c r="Z518" s="48">
        <v>0</v>
      </c>
      <c r="AA518" s="48">
        <v>100</v>
      </c>
    </row>
    <row r="519" spans="1:27" x14ac:dyDescent="0.25">
      <c r="A519" s="5" t="s">
        <v>2165</v>
      </c>
      <c r="B519" s="48">
        <v>1</v>
      </c>
      <c r="S519" s="5" t="s">
        <v>2164</v>
      </c>
      <c r="T519" s="48">
        <v>0</v>
      </c>
      <c r="U519" s="48">
        <v>1</v>
      </c>
      <c r="V519" s="48">
        <v>1</v>
      </c>
      <c r="W519" s="48">
        <v>1</v>
      </c>
      <c r="X519" s="48">
        <v>1</v>
      </c>
      <c r="Y519" s="48">
        <v>0.95</v>
      </c>
      <c r="Z519" s="48">
        <v>0</v>
      </c>
      <c r="AA519" s="48">
        <v>100</v>
      </c>
    </row>
    <row r="520" spans="1:27" x14ac:dyDescent="0.25">
      <c r="A520" s="5" t="s">
        <v>2167</v>
      </c>
      <c r="B520" s="48">
        <v>1</v>
      </c>
      <c r="S520" s="5" t="s">
        <v>2166</v>
      </c>
      <c r="T520" s="48">
        <v>0</v>
      </c>
      <c r="U520" s="48">
        <v>1</v>
      </c>
      <c r="V520" s="48">
        <v>1</v>
      </c>
      <c r="W520" s="48">
        <v>1</v>
      </c>
      <c r="X520" s="48">
        <v>1</v>
      </c>
      <c r="Y520" s="48">
        <v>0.95</v>
      </c>
      <c r="Z520" s="48">
        <v>0</v>
      </c>
      <c r="AA520" s="48">
        <v>100</v>
      </c>
    </row>
    <row r="521" spans="1:27" x14ac:dyDescent="0.25">
      <c r="A521" s="5" t="s">
        <v>2169</v>
      </c>
      <c r="B521" s="48">
        <v>1</v>
      </c>
      <c r="S521" s="5" t="s">
        <v>2168</v>
      </c>
      <c r="T521" s="48">
        <v>0</v>
      </c>
      <c r="U521" s="48">
        <v>1</v>
      </c>
      <c r="V521" s="48">
        <v>1</v>
      </c>
      <c r="W521" s="48">
        <v>1</v>
      </c>
      <c r="X521" s="48">
        <v>1</v>
      </c>
      <c r="Y521" s="48">
        <v>0.95</v>
      </c>
      <c r="Z521" s="48">
        <v>0</v>
      </c>
      <c r="AA521" s="48">
        <v>100</v>
      </c>
    </row>
    <row r="522" spans="1:27" x14ac:dyDescent="0.25">
      <c r="A522" s="5" t="s">
        <v>2171</v>
      </c>
      <c r="B522" s="48">
        <v>1</v>
      </c>
      <c r="S522" s="5" t="s">
        <v>2170</v>
      </c>
      <c r="T522" s="48">
        <v>0</v>
      </c>
      <c r="U522" s="48">
        <v>1</v>
      </c>
      <c r="V522" s="48">
        <v>1</v>
      </c>
      <c r="W522" s="48">
        <v>1</v>
      </c>
      <c r="X522" s="48">
        <v>1</v>
      </c>
      <c r="Y522" s="48">
        <v>0.95</v>
      </c>
      <c r="Z522" s="48">
        <v>0</v>
      </c>
      <c r="AA522" s="48">
        <v>100</v>
      </c>
    </row>
    <row r="523" spans="1:27" x14ac:dyDescent="0.25">
      <c r="A523" s="5" t="s">
        <v>2173</v>
      </c>
      <c r="B523" s="48">
        <v>1</v>
      </c>
      <c r="S523" s="5" t="s">
        <v>2172</v>
      </c>
      <c r="T523" s="48">
        <v>0</v>
      </c>
      <c r="U523" s="48">
        <v>1</v>
      </c>
      <c r="V523" s="48">
        <v>1</v>
      </c>
      <c r="W523" s="48">
        <v>1</v>
      </c>
      <c r="X523" s="48">
        <v>1</v>
      </c>
      <c r="Y523" s="48">
        <v>1.1000000000000001</v>
      </c>
      <c r="Z523" s="48">
        <v>100</v>
      </c>
      <c r="AA523" s="48">
        <v>0</v>
      </c>
    </row>
    <row r="524" spans="1:27" x14ac:dyDescent="0.25">
      <c r="A524" s="5" t="s">
        <v>2175</v>
      </c>
      <c r="B524" s="48">
        <v>1</v>
      </c>
      <c r="S524" s="5" t="s">
        <v>2174</v>
      </c>
      <c r="T524" s="48">
        <v>0</v>
      </c>
      <c r="U524" s="48">
        <v>1</v>
      </c>
      <c r="V524" s="48">
        <v>1</v>
      </c>
      <c r="W524" s="48">
        <v>1</v>
      </c>
      <c r="X524" s="48">
        <v>1</v>
      </c>
      <c r="Y524" s="48">
        <v>1.1000000000000001</v>
      </c>
      <c r="Z524" s="48">
        <v>100</v>
      </c>
      <c r="AA524" s="48">
        <v>0</v>
      </c>
    </row>
    <row r="525" spans="1:27" x14ac:dyDescent="0.25">
      <c r="A525" s="5" t="s">
        <v>2177</v>
      </c>
      <c r="B525" s="48">
        <v>1</v>
      </c>
      <c r="S525" s="5" t="s">
        <v>2176</v>
      </c>
      <c r="T525" s="48">
        <v>0</v>
      </c>
      <c r="U525" s="48">
        <v>1</v>
      </c>
      <c r="V525" s="48">
        <v>1</v>
      </c>
      <c r="W525" s="48">
        <v>1</v>
      </c>
      <c r="X525" s="48">
        <v>1</v>
      </c>
      <c r="Y525" s="48">
        <v>1.1000000000000001</v>
      </c>
      <c r="Z525" s="48">
        <v>100</v>
      </c>
      <c r="AA525" s="48">
        <v>0</v>
      </c>
    </row>
    <row r="526" spans="1:27" x14ac:dyDescent="0.25">
      <c r="A526" s="5" t="s">
        <v>2179</v>
      </c>
      <c r="B526" s="48">
        <v>1</v>
      </c>
      <c r="S526" s="5" t="s">
        <v>2178</v>
      </c>
      <c r="T526" s="48">
        <v>0</v>
      </c>
      <c r="U526" s="48">
        <v>1</v>
      </c>
      <c r="V526" s="48">
        <v>1</v>
      </c>
      <c r="W526" s="48">
        <v>1</v>
      </c>
      <c r="X526" s="48">
        <v>1</v>
      </c>
      <c r="Y526" s="48">
        <v>1.1000000000000001</v>
      </c>
      <c r="Z526" s="48">
        <v>100</v>
      </c>
      <c r="AA526" s="48">
        <v>0</v>
      </c>
    </row>
    <row r="527" spans="1:27" x14ac:dyDescent="0.25">
      <c r="A527" s="5" t="s">
        <v>2181</v>
      </c>
      <c r="B527" s="48">
        <v>1</v>
      </c>
      <c r="S527" s="5" t="s">
        <v>2180</v>
      </c>
      <c r="T527" s="48">
        <v>0</v>
      </c>
      <c r="U527" s="48">
        <v>1</v>
      </c>
      <c r="V527" s="48">
        <v>1</v>
      </c>
      <c r="W527" s="48">
        <v>1</v>
      </c>
      <c r="X527" s="48">
        <v>1</v>
      </c>
      <c r="Y527" s="48">
        <v>1.1000000000000001</v>
      </c>
      <c r="Z527" s="48">
        <v>100</v>
      </c>
      <c r="AA527" s="48">
        <v>0</v>
      </c>
    </row>
    <row r="528" spans="1:27" x14ac:dyDescent="0.25">
      <c r="A528" s="5" t="s">
        <v>2183</v>
      </c>
      <c r="B528" s="48">
        <v>1</v>
      </c>
      <c r="S528" s="5" t="s">
        <v>2182</v>
      </c>
      <c r="T528" s="48">
        <v>0</v>
      </c>
      <c r="U528" s="48">
        <v>1</v>
      </c>
      <c r="V528" s="48">
        <v>1</v>
      </c>
      <c r="W528" s="48">
        <v>1</v>
      </c>
      <c r="X528" s="48">
        <v>1</v>
      </c>
      <c r="Y528" s="48">
        <v>1.1000000000000001</v>
      </c>
      <c r="Z528" s="48">
        <v>100</v>
      </c>
      <c r="AA528" s="48">
        <v>0</v>
      </c>
    </row>
    <row r="529" spans="1:27" x14ac:dyDescent="0.25">
      <c r="A529" s="5" t="s">
        <v>2185</v>
      </c>
      <c r="B529" s="48">
        <v>1</v>
      </c>
      <c r="S529" s="5" t="s">
        <v>2184</v>
      </c>
      <c r="T529" s="48">
        <v>0</v>
      </c>
      <c r="U529" s="48">
        <v>1</v>
      </c>
      <c r="V529" s="48">
        <v>1</v>
      </c>
      <c r="W529" s="48">
        <v>1</v>
      </c>
      <c r="X529" s="48">
        <v>1</v>
      </c>
      <c r="Y529" s="48">
        <v>0</v>
      </c>
      <c r="Z529" s="48">
        <v>100</v>
      </c>
      <c r="AA529" s="48">
        <v>0</v>
      </c>
    </row>
    <row r="530" spans="1:27" x14ac:dyDescent="0.25">
      <c r="A530" s="5" t="s">
        <v>2187</v>
      </c>
      <c r="B530" s="48">
        <v>1</v>
      </c>
      <c r="S530" s="5" t="s">
        <v>2186</v>
      </c>
      <c r="T530" s="48">
        <v>0</v>
      </c>
      <c r="U530" s="48">
        <v>1</v>
      </c>
      <c r="V530" s="48">
        <v>1</v>
      </c>
      <c r="W530" s="48">
        <v>1</v>
      </c>
      <c r="X530" s="48">
        <v>1</v>
      </c>
      <c r="Y530" s="48">
        <v>0</v>
      </c>
      <c r="Z530" s="48">
        <v>100</v>
      </c>
      <c r="AA530" s="48">
        <v>0</v>
      </c>
    </row>
    <row r="531" spans="1:27" x14ac:dyDescent="0.25">
      <c r="A531" s="5" t="s">
        <v>2189</v>
      </c>
      <c r="B531" s="48">
        <v>1</v>
      </c>
      <c r="S531" s="5" t="s">
        <v>2188</v>
      </c>
      <c r="T531" s="48">
        <v>0</v>
      </c>
      <c r="U531" s="48">
        <v>1</v>
      </c>
      <c r="V531" s="48">
        <v>1</v>
      </c>
      <c r="W531" s="48">
        <v>1</v>
      </c>
      <c r="X531" s="48">
        <v>1</v>
      </c>
      <c r="Y531" s="48">
        <v>0</v>
      </c>
      <c r="Z531" s="48">
        <v>100</v>
      </c>
      <c r="AA531" s="48">
        <v>0</v>
      </c>
    </row>
    <row r="532" spans="1:27" x14ac:dyDescent="0.25">
      <c r="A532" s="5" t="s">
        <v>2191</v>
      </c>
      <c r="B532" s="48">
        <v>1</v>
      </c>
      <c r="S532" s="5" t="s">
        <v>2190</v>
      </c>
      <c r="T532" s="48">
        <v>0</v>
      </c>
      <c r="U532" s="48">
        <v>1</v>
      </c>
      <c r="V532" s="48">
        <v>1</v>
      </c>
      <c r="W532" s="48">
        <v>1</v>
      </c>
      <c r="X532" s="48">
        <v>1</v>
      </c>
      <c r="Y532" s="48">
        <v>0</v>
      </c>
      <c r="Z532" s="48">
        <v>100</v>
      </c>
      <c r="AA532" s="48">
        <v>0</v>
      </c>
    </row>
    <row r="533" spans="1:27" x14ac:dyDescent="0.25">
      <c r="A533" s="5" t="s">
        <v>2193</v>
      </c>
      <c r="B533" s="48">
        <v>1</v>
      </c>
      <c r="S533" s="5" t="s">
        <v>2192</v>
      </c>
      <c r="T533" s="48">
        <v>0</v>
      </c>
      <c r="U533" s="48">
        <v>1</v>
      </c>
      <c r="V533" s="48">
        <v>1</v>
      </c>
      <c r="W533" s="48">
        <v>1</v>
      </c>
      <c r="X533" s="48">
        <v>1</v>
      </c>
      <c r="Y533" s="48">
        <v>0</v>
      </c>
      <c r="Z533" s="48">
        <v>100</v>
      </c>
      <c r="AA533" s="48">
        <v>0</v>
      </c>
    </row>
    <row r="534" spans="1:27" x14ac:dyDescent="0.25">
      <c r="A534" s="5" t="s">
        <v>2195</v>
      </c>
      <c r="B534" s="48">
        <v>1</v>
      </c>
      <c r="S534" s="5" t="s">
        <v>2194</v>
      </c>
      <c r="T534" s="48">
        <v>0</v>
      </c>
      <c r="U534" s="48">
        <v>1</v>
      </c>
      <c r="V534" s="48">
        <v>1</v>
      </c>
      <c r="W534" s="48">
        <v>1</v>
      </c>
      <c r="X534" s="48">
        <v>1</v>
      </c>
      <c r="Y534" s="48">
        <v>0</v>
      </c>
      <c r="Z534" s="48">
        <v>100</v>
      </c>
      <c r="AA534" s="48">
        <v>0</v>
      </c>
    </row>
    <row r="535" spans="1:27" x14ac:dyDescent="0.25">
      <c r="A535" s="5" t="s">
        <v>2197</v>
      </c>
      <c r="B535" s="48">
        <v>1</v>
      </c>
      <c r="S535" s="5" t="s">
        <v>2196</v>
      </c>
      <c r="T535" s="48">
        <v>0</v>
      </c>
      <c r="U535" s="48">
        <v>1</v>
      </c>
      <c r="V535" s="48">
        <v>1</v>
      </c>
      <c r="W535" s="48">
        <v>1</v>
      </c>
      <c r="X535" s="48">
        <v>1</v>
      </c>
      <c r="Y535" s="48">
        <v>0</v>
      </c>
      <c r="Z535" s="48">
        <v>100</v>
      </c>
      <c r="AA535" s="48">
        <v>0</v>
      </c>
    </row>
    <row r="536" spans="1:27" x14ac:dyDescent="0.25">
      <c r="A536" s="5" t="s">
        <v>2199</v>
      </c>
      <c r="B536" s="48">
        <v>1</v>
      </c>
      <c r="S536" s="5" t="s">
        <v>2198</v>
      </c>
      <c r="T536" s="48">
        <v>0</v>
      </c>
      <c r="U536" s="48">
        <v>1</v>
      </c>
      <c r="V536" s="48">
        <v>1</v>
      </c>
      <c r="W536" s="48">
        <v>1</v>
      </c>
      <c r="X536" s="48">
        <v>1</v>
      </c>
      <c r="Y536" s="48">
        <v>0</v>
      </c>
      <c r="Z536" s="48">
        <v>100</v>
      </c>
      <c r="AA536" s="48">
        <v>0</v>
      </c>
    </row>
    <row r="537" spans="1:27" x14ac:dyDescent="0.25">
      <c r="A537" s="5" t="s">
        <v>2201</v>
      </c>
      <c r="B537" s="48">
        <v>1</v>
      </c>
      <c r="S537" s="5" t="s">
        <v>2200</v>
      </c>
      <c r="T537" s="48">
        <v>0</v>
      </c>
      <c r="U537" s="48">
        <v>1</v>
      </c>
      <c r="V537" s="48">
        <v>1</v>
      </c>
      <c r="W537" s="48">
        <v>1</v>
      </c>
      <c r="X537" s="48">
        <v>1</v>
      </c>
      <c r="Y537" s="48">
        <v>0</v>
      </c>
      <c r="Z537" s="48">
        <v>100</v>
      </c>
      <c r="AA537" s="48">
        <v>0</v>
      </c>
    </row>
    <row r="538" spans="1:27" x14ac:dyDescent="0.25">
      <c r="A538" s="5" t="s">
        <v>2203</v>
      </c>
      <c r="B538" s="48">
        <v>1</v>
      </c>
      <c r="S538" s="5" t="s">
        <v>2202</v>
      </c>
      <c r="T538" s="48">
        <v>0</v>
      </c>
      <c r="U538" s="48">
        <v>1</v>
      </c>
      <c r="V538" s="48">
        <v>1</v>
      </c>
      <c r="W538" s="48">
        <v>1</v>
      </c>
      <c r="X538" s="48">
        <v>1</v>
      </c>
      <c r="Y538" s="48">
        <v>0</v>
      </c>
      <c r="Z538" s="48">
        <v>100</v>
      </c>
      <c r="AA538" s="48">
        <v>0</v>
      </c>
    </row>
    <row r="539" spans="1:27" x14ac:dyDescent="0.25">
      <c r="A539" s="5" t="s">
        <v>2205</v>
      </c>
      <c r="B539" s="48">
        <v>1</v>
      </c>
      <c r="S539" s="5" t="s">
        <v>2204</v>
      </c>
      <c r="T539" s="48">
        <v>0</v>
      </c>
      <c r="U539" s="48">
        <v>1</v>
      </c>
      <c r="V539" s="48">
        <v>1</v>
      </c>
      <c r="W539" s="48">
        <v>1</v>
      </c>
      <c r="X539" s="48">
        <v>1</v>
      </c>
      <c r="Y539" s="48">
        <v>0</v>
      </c>
      <c r="Z539" s="48">
        <v>100</v>
      </c>
      <c r="AA539" s="48">
        <v>0</v>
      </c>
    </row>
    <row r="540" spans="1:27" x14ac:dyDescent="0.25">
      <c r="A540" s="5" t="s">
        <v>2207</v>
      </c>
      <c r="B540" s="48">
        <v>1</v>
      </c>
      <c r="S540" s="5" t="s">
        <v>2206</v>
      </c>
      <c r="T540" s="48">
        <v>0</v>
      </c>
      <c r="U540" s="48">
        <v>1</v>
      </c>
      <c r="V540" s="48">
        <v>1</v>
      </c>
      <c r="W540" s="48">
        <v>1</v>
      </c>
      <c r="X540" s="48">
        <v>1</v>
      </c>
      <c r="Y540" s="48">
        <v>0</v>
      </c>
      <c r="Z540" s="48">
        <v>100</v>
      </c>
      <c r="AA540" s="48">
        <v>0</v>
      </c>
    </row>
    <row r="541" spans="1:27" x14ac:dyDescent="0.25">
      <c r="A541" s="5" t="s">
        <v>2209</v>
      </c>
      <c r="B541" s="48">
        <v>1</v>
      </c>
      <c r="S541" s="5" t="s">
        <v>2208</v>
      </c>
      <c r="T541" s="48">
        <v>0</v>
      </c>
      <c r="U541" s="48">
        <v>1</v>
      </c>
      <c r="V541" s="48">
        <v>1</v>
      </c>
      <c r="W541" s="48">
        <v>1</v>
      </c>
      <c r="X541" s="48">
        <v>1</v>
      </c>
      <c r="Y541" s="48">
        <v>0.85</v>
      </c>
      <c r="Z541" s="48">
        <v>100</v>
      </c>
      <c r="AA541" s="48">
        <v>0</v>
      </c>
    </row>
    <row r="542" spans="1:27" x14ac:dyDescent="0.25">
      <c r="A542" s="5" t="s">
        <v>2211</v>
      </c>
      <c r="B542" s="48">
        <v>1</v>
      </c>
      <c r="S542" s="5" t="s">
        <v>2210</v>
      </c>
      <c r="T542" s="48">
        <v>0</v>
      </c>
      <c r="U542" s="48">
        <v>1</v>
      </c>
      <c r="V542" s="48">
        <v>1</v>
      </c>
      <c r="W542" s="48">
        <v>1</v>
      </c>
      <c r="X542" s="48">
        <v>1</v>
      </c>
      <c r="Y542" s="48">
        <v>0.85</v>
      </c>
      <c r="Z542" s="48">
        <v>100</v>
      </c>
      <c r="AA542" s="48">
        <v>0</v>
      </c>
    </row>
    <row r="543" spans="1:27" x14ac:dyDescent="0.25">
      <c r="A543" s="5" t="s">
        <v>2213</v>
      </c>
      <c r="B543" s="48">
        <v>1</v>
      </c>
      <c r="S543" s="5" t="s">
        <v>2212</v>
      </c>
      <c r="T543" s="48">
        <v>0</v>
      </c>
      <c r="U543" s="48">
        <v>1</v>
      </c>
      <c r="V543" s="48">
        <v>1</v>
      </c>
      <c r="W543" s="48">
        <v>1</v>
      </c>
      <c r="X543" s="48">
        <v>1</v>
      </c>
      <c r="Y543" s="48">
        <v>0.85</v>
      </c>
      <c r="Z543" s="48">
        <v>100</v>
      </c>
      <c r="AA543" s="48">
        <v>0</v>
      </c>
    </row>
    <row r="544" spans="1:27" x14ac:dyDescent="0.25">
      <c r="A544" s="5" t="s">
        <v>2215</v>
      </c>
      <c r="B544" s="48">
        <v>1</v>
      </c>
      <c r="S544" s="5" t="s">
        <v>2214</v>
      </c>
      <c r="T544" s="48">
        <v>0</v>
      </c>
      <c r="U544" s="48">
        <v>1</v>
      </c>
      <c r="V544" s="48">
        <v>1</v>
      </c>
      <c r="W544" s="48">
        <v>1</v>
      </c>
      <c r="X544" s="48">
        <v>1</v>
      </c>
      <c r="Y544" s="48">
        <v>0.85</v>
      </c>
      <c r="Z544" s="48">
        <v>100</v>
      </c>
      <c r="AA544" s="48">
        <v>0</v>
      </c>
    </row>
    <row r="545" spans="1:27" x14ac:dyDescent="0.25">
      <c r="A545" s="5" t="s">
        <v>2217</v>
      </c>
      <c r="B545" s="48">
        <v>1</v>
      </c>
      <c r="S545" s="5" t="s">
        <v>2216</v>
      </c>
      <c r="T545" s="48">
        <v>0</v>
      </c>
      <c r="U545" s="48">
        <v>1</v>
      </c>
      <c r="V545" s="48">
        <v>1</v>
      </c>
      <c r="W545" s="48">
        <v>1</v>
      </c>
      <c r="X545" s="48">
        <v>1</v>
      </c>
      <c r="Y545" s="48">
        <v>0.85</v>
      </c>
      <c r="Z545" s="48">
        <v>100</v>
      </c>
      <c r="AA545" s="48">
        <v>0</v>
      </c>
    </row>
    <row r="546" spans="1:27" x14ac:dyDescent="0.25">
      <c r="A546" s="5" t="s">
        <v>2219</v>
      </c>
      <c r="B546" s="48">
        <v>1</v>
      </c>
      <c r="S546" s="5" t="s">
        <v>2218</v>
      </c>
      <c r="T546" s="48">
        <v>0</v>
      </c>
      <c r="U546" s="48">
        <v>1</v>
      </c>
      <c r="V546" s="48">
        <v>1</v>
      </c>
      <c r="W546" s="48">
        <v>1</v>
      </c>
      <c r="X546" s="48">
        <v>1</v>
      </c>
      <c r="Y546" s="48">
        <v>0.85</v>
      </c>
      <c r="Z546" s="48">
        <v>100</v>
      </c>
      <c r="AA546" s="48">
        <v>0</v>
      </c>
    </row>
    <row r="547" spans="1:27" x14ac:dyDescent="0.25">
      <c r="A547" s="5" t="s">
        <v>2221</v>
      </c>
      <c r="B547" s="48">
        <v>1</v>
      </c>
      <c r="S547" s="5" t="s">
        <v>2220</v>
      </c>
      <c r="T547" s="48">
        <v>0</v>
      </c>
      <c r="U547" s="48">
        <v>1</v>
      </c>
      <c r="V547" s="48">
        <v>1</v>
      </c>
      <c r="W547" s="48">
        <v>1</v>
      </c>
      <c r="X547" s="48">
        <v>1</v>
      </c>
      <c r="Y547" s="48">
        <v>0.95</v>
      </c>
      <c r="Z547" s="48">
        <v>100</v>
      </c>
      <c r="AA547" s="48">
        <v>0</v>
      </c>
    </row>
    <row r="548" spans="1:27" x14ac:dyDescent="0.25">
      <c r="A548" s="5" t="s">
        <v>2223</v>
      </c>
      <c r="B548" s="48">
        <v>1</v>
      </c>
      <c r="S548" s="5" t="s">
        <v>2222</v>
      </c>
      <c r="T548" s="48">
        <v>0</v>
      </c>
      <c r="U548" s="48">
        <v>1</v>
      </c>
      <c r="V548" s="48">
        <v>1</v>
      </c>
      <c r="W548" s="48">
        <v>1</v>
      </c>
      <c r="X548" s="48">
        <v>1</v>
      </c>
      <c r="Y548" s="48">
        <v>0.95</v>
      </c>
      <c r="Z548" s="48">
        <v>100</v>
      </c>
      <c r="AA548" s="48">
        <v>0</v>
      </c>
    </row>
    <row r="549" spans="1:27" x14ac:dyDescent="0.25">
      <c r="A549" s="5" t="s">
        <v>2225</v>
      </c>
      <c r="B549" s="48">
        <v>1</v>
      </c>
      <c r="S549" s="5" t="s">
        <v>2224</v>
      </c>
      <c r="T549" s="48">
        <v>0</v>
      </c>
      <c r="U549" s="48">
        <v>1</v>
      </c>
      <c r="V549" s="48">
        <v>1</v>
      </c>
      <c r="W549" s="48">
        <v>1</v>
      </c>
      <c r="X549" s="48">
        <v>1</v>
      </c>
      <c r="Y549" s="48">
        <v>0.95</v>
      </c>
      <c r="Z549" s="48">
        <v>100</v>
      </c>
      <c r="AA549" s="48">
        <v>0</v>
      </c>
    </row>
    <row r="550" spans="1:27" x14ac:dyDescent="0.25">
      <c r="A550" s="5" t="s">
        <v>2227</v>
      </c>
      <c r="B550" s="48">
        <v>1</v>
      </c>
      <c r="S550" s="5" t="s">
        <v>2226</v>
      </c>
      <c r="T550" s="48">
        <v>0</v>
      </c>
      <c r="U550" s="48">
        <v>1</v>
      </c>
      <c r="V550" s="48">
        <v>1</v>
      </c>
      <c r="W550" s="48">
        <v>1</v>
      </c>
      <c r="X550" s="48">
        <v>1</v>
      </c>
      <c r="Y550" s="48">
        <v>0.95</v>
      </c>
      <c r="Z550" s="48">
        <v>100</v>
      </c>
      <c r="AA550" s="48">
        <v>0</v>
      </c>
    </row>
    <row r="551" spans="1:27" x14ac:dyDescent="0.25">
      <c r="A551" s="5" t="s">
        <v>2229</v>
      </c>
      <c r="B551" s="48">
        <v>1</v>
      </c>
      <c r="S551" s="5" t="s">
        <v>2228</v>
      </c>
      <c r="T551" s="48">
        <v>0</v>
      </c>
      <c r="U551" s="48">
        <v>1</v>
      </c>
      <c r="V551" s="48">
        <v>1</v>
      </c>
      <c r="W551" s="48">
        <v>1</v>
      </c>
      <c r="X551" s="48">
        <v>1</v>
      </c>
      <c r="Y551" s="48">
        <v>0.95</v>
      </c>
      <c r="Z551" s="48">
        <v>100</v>
      </c>
      <c r="AA551" s="48">
        <v>0</v>
      </c>
    </row>
    <row r="552" spans="1:27" x14ac:dyDescent="0.25">
      <c r="A552" s="5" t="s">
        <v>2231</v>
      </c>
      <c r="B552" s="48">
        <v>1</v>
      </c>
      <c r="S552" s="5" t="s">
        <v>2230</v>
      </c>
      <c r="T552" s="48">
        <v>0</v>
      </c>
      <c r="U552" s="48">
        <v>1</v>
      </c>
      <c r="V552" s="48">
        <v>1</v>
      </c>
      <c r="W552" s="48">
        <v>1</v>
      </c>
      <c r="X552" s="48">
        <v>1</v>
      </c>
      <c r="Y552" s="48">
        <v>0.95</v>
      </c>
      <c r="Z552" s="48">
        <v>100</v>
      </c>
      <c r="AA552" s="48">
        <v>0</v>
      </c>
    </row>
    <row r="553" spans="1:27" x14ac:dyDescent="0.25">
      <c r="A553" s="5" t="s">
        <v>2233</v>
      </c>
      <c r="B553" s="48">
        <v>1</v>
      </c>
      <c r="S553" s="5" t="s">
        <v>2232</v>
      </c>
      <c r="T553" s="48">
        <v>0</v>
      </c>
      <c r="U553" s="48">
        <v>1</v>
      </c>
      <c r="V553" s="48">
        <v>1</v>
      </c>
      <c r="W553" s="48">
        <v>1</v>
      </c>
      <c r="X553" s="48">
        <v>1</v>
      </c>
      <c r="Y553" s="48">
        <v>1.1000000000000001</v>
      </c>
      <c r="Z553" s="48">
        <v>100</v>
      </c>
      <c r="AA553" s="48">
        <v>0</v>
      </c>
    </row>
    <row r="554" spans="1:27" x14ac:dyDescent="0.25">
      <c r="A554" s="5" t="s">
        <v>2235</v>
      </c>
      <c r="B554" s="48">
        <v>1</v>
      </c>
      <c r="S554" s="5" t="s">
        <v>2234</v>
      </c>
      <c r="T554" s="48">
        <v>0</v>
      </c>
      <c r="U554" s="48">
        <v>1</v>
      </c>
      <c r="V554" s="48">
        <v>1</v>
      </c>
      <c r="W554" s="48">
        <v>1</v>
      </c>
      <c r="X554" s="48">
        <v>1</v>
      </c>
      <c r="Y554" s="48">
        <v>1.1000000000000001</v>
      </c>
      <c r="Z554" s="48">
        <v>100</v>
      </c>
      <c r="AA554" s="48">
        <v>0</v>
      </c>
    </row>
    <row r="555" spans="1:27" x14ac:dyDescent="0.25">
      <c r="A555" s="5" t="s">
        <v>2237</v>
      </c>
      <c r="B555" s="48">
        <v>1</v>
      </c>
      <c r="S555" s="5" t="s">
        <v>2236</v>
      </c>
      <c r="T555" s="48">
        <v>0</v>
      </c>
      <c r="U555" s="48">
        <v>1</v>
      </c>
      <c r="V555" s="48">
        <v>1</v>
      </c>
      <c r="W555" s="48">
        <v>1</v>
      </c>
      <c r="X555" s="48">
        <v>1</v>
      </c>
      <c r="Y555" s="48">
        <v>1.1000000000000001</v>
      </c>
      <c r="Z555" s="48">
        <v>100</v>
      </c>
      <c r="AA555" s="48">
        <v>0</v>
      </c>
    </row>
    <row r="556" spans="1:27" x14ac:dyDescent="0.25">
      <c r="A556" s="5" t="s">
        <v>2239</v>
      </c>
      <c r="B556" s="48">
        <v>1</v>
      </c>
      <c r="S556" s="5" t="s">
        <v>2238</v>
      </c>
      <c r="T556" s="48">
        <v>0</v>
      </c>
      <c r="U556" s="48">
        <v>1</v>
      </c>
      <c r="V556" s="48">
        <v>1</v>
      </c>
      <c r="W556" s="48">
        <v>1</v>
      </c>
      <c r="X556" s="48">
        <v>1</v>
      </c>
      <c r="Y556" s="48">
        <v>1.1000000000000001</v>
      </c>
      <c r="Z556" s="48">
        <v>100</v>
      </c>
      <c r="AA556" s="48">
        <v>0</v>
      </c>
    </row>
    <row r="557" spans="1:27" x14ac:dyDescent="0.25">
      <c r="A557" s="5" t="s">
        <v>2241</v>
      </c>
      <c r="B557" s="48">
        <v>1</v>
      </c>
      <c r="S557" s="5" t="s">
        <v>2240</v>
      </c>
      <c r="T557" s="48">
        <v>0</v>
      </c>
      <c r="U557" s="48">
        <v>1</v>
      </c>
      <c r="V557" s="48">
        <v>1</v>
      </c>
      <c r="W557" s="48">
        <v>1</v>
      </c>
      <c r="X557" s="48">
        <v>1</v>
      </c>
      <c r="Y557" s="48">
        <v>1.1000000000000001</v>
      </c>
      <c r="Z557" s="48">
        <v>100</v>
      </c>
      <c r="AA557" s="48">
        <v>0</v>
      </c>
    </row>
    <row r="558" spans="1:27" x14ac:dyDescent="0.25">
      <c r="A558" s="5" t="s">
        <v>2243</v>
      </c>
      <c r="B558" s="48">
        <v>1</v>
      </c>
      <c r="S558" s="5" t="s">
        <v>2242</v>
      </c>
      <c r="T558" s="48">
        <v>0</v>
      </c>
      <c r="U558" s="48">
        <v>1</v>
      </c>
      <c r="V558" s="48">
        <v>1</v>
      </c>
      <c r="W558" s="48">
        <v>1</v>
      </c>
      <c r="X558" s="48">
        <v>1</v>
      </c>
      <c r="Y558" s="48">
        <v>1.1000000000000001</v>
      </c>
      <c r="Z558" s="48">
        <v>100</v>
      </c>
      <c r="AA558" s="48">
        <v>0</v>
      </c>
    </row>
    <row r="559" spans="1:27" x14ac:dyDescent="0.25">
      <c r="A559" s="5" t="s">
        <v>2245</v>
      </c>
      <c r="B559" s="48">
        <v>1</v>
      </c>
      <c r="S559" s="5" t="s">
        <v>2244</v>
      </c>
      <c r="T559" s="48">
        <v>0</v>
      </c>
      <c r="U559" s="48">
        <v>1</v>
      </c>
      <c r="V559" s="48">
        <v>1</v>
      </c>
      <c r="W559" s="48">
        <v>1</v>
      </c>
      <c r="X559" s="48">
        <v>1</v>
      </c>
      <c r="Y559" s="48">
        <v>0</v>
      </c>
      <c r="Z559" s="48">
        <v>100</v>
      </c>
      <c r="AA559" s="48">
        <v>0</v>
      </c>
    </row>
    <row r="560" spans="1:27" x14ac:dyDescent="0.25">
      <c r="A560" s="5" t="s">
        <v>2247</v>
      </c>
      <c r="B560" s="48">
        <v>1</v>
      </c>
      <c r="S560" s="5" t="s">
        <v>2246</v>
      </c>
      <c r="T560" s="48">
        <v>0</v>
      </c>
      <c r="U560" s="48">
        <v>1</v>
      </c>
      <c r="V560" s="48">
        <v>1</v>
      </c>
      <c r="W560" s="48">
        <v>1</v>
      </c>
      <c r="X560" s="48">
        <v>1</v>
      </c>
      <c r="Y560" s="48">
        <v>0</v>
      </c>
      <c r="Z560" s="48">
        <v>100</v>
      </c>
      <c r="AA560" s="48">
        <v>0</v>
      </c>
    </row>
    <row r="561" spans="1:27" x14ac:dyDescent="0.25">
      <c r="A561" s="5" t="s">
        <v>2249</v>
      </c>
      <c r="B561" s="48">
        <v>1</v>
      </c>
      <c r="S561" s="5" t="s">
        <v>2248</v>
      </c>
      <c r="T561" s="48">
        <v>0</v>
      </c>
      <c r="U561" s="48">
        <v>1</v>
      </c>
      <c r="V561" s="48">
        <v>1</v>
      </c>
      <c r="W561" s="48">
        <v>1</v>
      </c>
      <c r="X561" s="48">
        <v>1</v>
      </c>
      <c r="Y561" s="48">
        <v>0</v>
      </c>
      <c r="Z561" s="48">
        <v>100</v>
      </c>
      <c r="AA561" s="48">
        <v>0</v>
      </c>
    </row>
    <row r="562" spans="1:27" x14ac:dyDescent="0.25">
      <c r="A562" s="5" t="s">
        <v>2251</v>
      </c>
      <c r="B562" s="48">
        <v>1</v>
      </c>
      <c r="S562" s="5" t="s">
        <v>2250</v>
      </c>
      <c r="T562" s="48">
        <v>0</v>
      </c>
      <c r="U562" s="48">
        <v>1</v>
      </c>
      <c r="V562" s="48">
        <v>1</v>
      </c>
      <c r="W562" s="48">
        <v>1</v>
      </c>
      <c r="X562" s="48">
        <v>1</v>
      </c>
      <c r="Y562" s="48">
        <v>0</v>
      </c>
      <c r="Z562" s="48">
        <v>100</v>
      </c>
      <c r="AA562" s="48">
        <v>0</v>
      </c>
    </row>
    <row r="563" spans="1:27" x14ac:dyDescent="0.25">
      <c r="A563" s="5" t="s">
        <v>2253</v>
      </c>
      <c r="B563" s="48">
        <v>1</v>
      </c>
      <c r="S563" s="5" t="s">
        <v>2252</v>
      </c>
      <c r="T563" s="48">
        <v>0</v>
      </c>
      <c r="U563" s="48">
        <v>1</v>
      </c>
      <c r="V563" s="48">
        <v>1</v>
      </c>
      <c r="W563" s="48">
        <v>1</v>
      </c>
      <c r="X563" s="48">
        <v>1</v>
      </c>
      <c r="Y563" s="48">
        <v>0</v>
      </c>
      <c r="Z563" s="48">
        <v>100</v>
      </c>
      <c r="AA563" s="48">
        <v>0</v>
      </c>
    </row>
    <row r="564" spans="1:27" x14ac:dyDescent="0.25">
      <c r="A564" s="5" t="s">
        <v>2255</v>
      </c>
      <c r="B564" s="48">
        <v>1</v>
      </c>
      <c r="S564" s="5" t="s">
        <v>2254</v>
      </c>
      <c r="T564" s="48">
        <v>0</v>
      </c>
      <c r="U564" s="48">
        <v>1</v>
      </c>
      <c r="V564" s="48">
        <v>1</v>
      </c>
      <c r="W564" s="48">
        <v>1</v>
      </c>
      <c r="X564" s="48">
        <v>1</v>
      </c>
      <c r="Y564" s="48">
        <v>0</v>
      </c>
      <c r="Z564" s="48">
        <v>100</v>
      </c>
      <c r="AA564" s="48">
        <v>0</v>
      </c>
    </row>
    <row r="565" spans="1:27" x14ac:dyDescent="0.25">
      <c r="A565" s="5" t="s">
        <v>2257</v>
      </c>
      <c r="B565" s="48">
        <v>1</v>
      </c>
      <c r="S565" s="5" t="s">
        <v>2256</v>
      </c>
      <c r="T565" s="48">
        <v>0</v>
      </c>
      <c r="U565" s="48">
        <v>1</v>
      </c>
      <c r="V565" s="48">
        <v>1</v>
      </c>
      <c r="W565" s="48">
        <v>1</v>
      </c>
      <c r="X565" s="48">
        <v>1</v>
      </c>
      <c r="Y565" s="48">
        <v>0</v>
      </c>
      <c r="Z565" s="48">
        <v>100</v>
      </c>
      <c r="AA565" s="48">
        <v>0</v>
      </c>
    </row>
    <row r="566" spans="1:27" x14ac:dyDescent="0.25">
      <c r="A566" s="5" t="s">
        <v>2259</v>
      </c>
      <c r="B566" s="48">
        <v>1</v>
      </c>
      <c r="S566" s="5" t="s">
        <v>2258</v>
      </c>
      <c r="T566" s="48">
        <v>0</v>
      </c>
      <c r="U566" s="48">
        <v>1</v>
      </c>
      <c r="V566" s="48">
        <v>1</v>
      </c>
      <c r="W566" s="48">
        <v>1</v>
      </c>
      <c r="X566" s="48">
        <v>1</v>
      </c>
      <c r="Y566" s="48">
        <v>0</v>
      </c>
      <c r="Z566" s="48">
        <v>100</v>
      </c>
      <c r="AA566" s="48">
        <v>0</v>
      </c>
    </row>
    <row r="567" spans="1:27" x14ac:dyDescent="0.25">
      <c r="A567" s="5" t="s">
        <v>2261</v>
      </c>
      <c r="B567" s="48">
        <v>1</v>
      </c>
      <c r="S567" s="5" t="s">
        <v>2260</v>
      </c>
      <c r="T567" s="48">
        <v>0</v>
      </c>
      <c r="U567" s="48">
        <v>1</v>
      </c>
      <c r="V567" s="48">
        <v>1</v>
      </c>
      <c r="W567" s="48">
        <v>1</v>
      </c>
      <c r="X567" s="48">
        <v>1</v>
      </c>
      <c r="Y567" s="48">
        <v>0</v>
      </c>
      <c r="Z567" s="48">
        <v>100</v>
      </c>
      <c r="AA567" s="48">
        <v>0</v>
      </c>
    </row>
    <row r="568" spans="1:27" x14ac:dyDescent="0.25">
      <c r="A568" s="5" t="s">
        <v>2263</v>
      </c>
      <c r="B568" s="48">
        <v>1</v>
      </c>
      <c r="S568" s="5" t="s">
        <v>2262</v>
      </c>
      <c r="T568" s="48">
        <v>0</v>
      </c>
      <c r="U568" s="48">
        <v>1</v>
      </c>
      <c r="V568" s="48">
        <v>1</v>
      </c>
      <c r="W568" s="48">
        <v>1</v>
      </c>
      <c r="X568" s="48">
        <v>1</v>
      </c>
      <c r="Y568" s="48">
        <v>0</v>
      </c>
      <c r="Z568" s="48">
        <v>100</v>
      </c>
      <c r="AA568" s="48">
        <v>0</v>
      </c>
    </row>
    <row r="569" spans="1:27" x14ac:dyDescent="0.25">
      <c r="A569" s="5" t="s">
        <v>2265</v>
      </c>
      <c r="B569" s="48">
        <v>1</v>
      </c>
      <c r="S569" s="5" t="s">
        <v>2264</v>
      </c>
      <c r="T569" s="48">
        <v>0</v>
      </c>
      <c r="U569" s="48">
        <v>1</v>
      </c>
      <c r="V569" s="48">
        <v>1</v>
      </c>
      <c r="W569" s="48">
        <v>1</v>
      </c>
      <c r="X569" s="48">
        <v>1</v>
      </c>
      <c r="Y569" s="48">
        <v>0</v>
      </c>
      <c r="Z569" s="48">
        <v>100</v>
      </c>
      <c r="AA569" s="48">
        <v>0</v>
      </c>
    </row>
    <row r="570" spans="1:27" x14ac:dyDescent="0.25">
      <c r="A570" s="5" t="s">
        <v>2267</v>
      </c>
      <c r="B570" s="48">
        <v>1</v>
      </c>
      <c r="S570" s="5" t="s">
        <v>2266</v>
      </c>
      <c r="T570" s="48">
        <v>0</v>
      </c>
      <c r="U570" s="48">
        <v>1</v>
      </c>
      <c r="V570" s="48">
        <v>1</v>
      </c>
      <c r="W570" s="48">
        <v>1</v>
      </c>
      <c r="X570" s="48">
        <v>1</v>
      </c>
      <c r="Y570" s="48">
        <v>0</v>
      </c>
      <c r="Z570" s="48">
        <v>100</v>
      </c>
      <c r="AA570" s="48">
        <v>0</v>
      </c>
    </row>
    <row r="571" spans="1:27" x14ac:dyDescent="0.25">
      <c r="A571" s="5" t="s">
        <v>2269</v>
      </c>
      <c r="B571" s="48">
        <v>1</v>
      </c>
      <c r="S571" s="5" t="s">
        <v>2268</v>
      </c>
      <c r="T571" s="48">
        <v>0</v>
      </c>
      <c r="U571" s="48">
        <v>1</v>
      </c>
      <c r="V571" s="48">
        <v>1</v>
      </c>
      <c r="W571" s="48">
        <v>1</v>
      </c>
      <c r="X571" s="48">
        <v>1</v>
      </c>
      <c r="Y571" s="48">
        <v>0</v>
      </c>
      <c r="Z571" s="48">
        <v>0</v>
      </c>
      <c r="AA571" s="48">
        <v>100</v>
      </c>
    </row>
    <row r="572" spans="1:27" x14ac:dyDescent="0.25">
      <c r="A572" s="5" t="s">
        <v>2271</v>
      </c>
      <c r="B572" s="48">
        <v>1</v>
      </c>
      <c r="S572" s="5" t="s">
        <v>2270</v>
      </c>
      <c r="T572" s="48">
        <v>0</v>
      </c>
      <c r="U572" s="48">
        <v>1</v>
      </c>
      <c r="V572" s="48">
        <v>1</v>
      </c>
      <c r="W572" s="48">
        <v>1</v>
      </c>
      <c r="X572" s="48">
        <v>1</v>
      </c>
      <c r="Y572" s="48">
        <v>0</v>
      </c>
      <c r="Z572" s="48">
        <v>0</v>
      </c>
      <c r="AA572" s="48">
        <v>100</v>
      </c>
    </row>
    <row r="573" spans="1:27" x14ac:dyDescent="0.25">
      <c r="A573" s="5" t="s">
        <v>2273</v>
      </c>
      <c r="B573" s="48">
        <v>1</v>
      </c>
      <c r="S573" s="5" t="s">
        <v>2272</v>
      </c>
      <c r="T573" s="48">
        <v>0</v>
      </c>
      <c r="U573" s="48">
        <v>1</v>
      </c>
      <c r="V573" s="48">
        <v>1</v>
      </c>
      <c r="W573" s="48">
        <v>1</v>
      </c>
      <c r="X573" s="48">
        <v>1</v>
      </c>
      <c r="Y573" s="48">
        <v>0</v>
      </c>
      <c r="Z573" s="48">
        <v>0</v>
      </c>
      <c r="AA573" s="48">
        <v>100</v>
      </c>
    </row>
    <row r="574" spans="1:27" x14ac:dyDescent="0.25">
      <c r="A574" s="5" t="s">
        <v>2275</v>
      </c>
      <c r="B574" s="48">
        <v>1</v>
      </c>
      <c r="S574" s="5" t="s">
        <v>2274</v>
      </c>
      <c r="T574" s="48">
        <v>0</v>
      </c>
      <c r="U574" s="48">
        <v>1</v>
      </c>
      <c r="V574" s="48">
        <v>1</v>
      </c>
      <c r="W574" s="48">
        <v>1</v>
      </c>
      <c r="X574" s="48">
        <v>1</v>
      </c>
      <c r="Y574" s="48">
        <v>0</v>
      </c>
      <c r="Z574" s="48">
        <v>0</v>
      </c>
      <c r="AA574" s="48">
        <v>100</v>
      </c>
    </row>
    <row r="575" spans="1:27" x14ac:dyDescent="0.25">
      <c r="A575" s="5" t="s">
        <v>2277</v>
      </c>
      <c r="B575" s="48">
        <v>1</v>
      </c>
      <c r="S575" s="5" t="s">
        <v>2276</v>
      </c>
      <c r="T575" s="48">
        <v>0</v>
      </c>
      <c r="U575" s="48">
        <v>1</v>
      </c>
      <c r="V575" s="48">
        <v>1</v>
      </c>
      <c r="W575" s="48">
        <v>1</v>
      </c>
      <c r="X575" s="48">
        <v>1</v>
      </c>
      <c r="Y575" s="48">
        <v>0</v>
      </c>
      <c r="Z575" s="48">
        <v>0</v>
      </c>
      <c r="AA575" s="48">
        <v>100</v>
      </c>
    </row>
    <row r="576" spans="1:27" x14ac:dyDescent="0.25">
      <c r="A576" s="5" t="s">
        <v>2279</v>
      </c>
      <c r="B576" s="48">
        <v>1</v>
      </c>
      <c r="S576" s="5" t="s">
        <v>2278</v>
      </c>
      <c r="T576" s="48">
        <v>0</v>
      </c>
      <c r="U576" s="48">
        <v>1</v>
      </c>
      <c r="V576" s="48">
        <v>1</v>
      </c>
      <c r="W576" s="48">
        <v>1</v>
      </c>
      <c r="X576" s="48">
        <v>1</v>
      </c>
      <c r="Y576" s="48">
        <v>0</v>
      </c>
      <c r="Z576" s="48">
        <v>0</v>
      </c>
      <c r="AA576" s="48">
        <v>100</v>
      </c>
    </row>
    <row r="577" spans="1:27" x14ac:dyDescent="0.25">
      <c r="A577" s="5" t="s">
        <v>2281</v>
      </c>
      <c r="B577" s="48">
        <v>1</v>
      </c>
      <c r="S577" s="5" t="s">
        <v>2280</v>
      </c>
      <c r="T577" s="48">
        <v>0</v>
      </c>
      <c r="U577" s="48">
        <v>1</v>
      </c>
      <c r="V577" s="48">
        <v>1</v>
      </c>
      <c r="W577" s="48">
        <v>1</v>
      </c>
      <c r="X577" s="48">
        <v>1</v>
      </c>
      <c r="Y577" s="48">
        <v>0</v>
      </c>
      <c r="Z577" s="48">
        <v>60</v>
      </c>
      <c r="AA577" s="48">
        <v>40</v>
      </c>
    </row>
    <row r="578" spans="1:27" x14ac:dyDescent="0.25">
      <c r="A578" s="5" t="s">
        <v>2283</v>
      </c>
      <c r="B578" s="48">
        <v>1</v>
      </c>
      <c r="S578" s="5" t="s">
        <v>2282</v>
      </c>
      <c r="T578" s="48">
        <v>0</v>
      </c>
      <c r="U578" s="48">
        <v>1</v>
      </c>
      <c r="V578" s="48">
        <v>1</v>
      </c>
      <c r="W578" s="48">
        <v>1</v>
      </c>
      <c r="X578" s="48">
        <v>1</v>
      </c>
      <c r="Y578" s="48">
        <v>0</v>
      </c>
      <c r="Z578" s="48">
        <v>60</v>
      </c>
      <c r="AA578" s="48">
        <v>40</v>
      </c>
    </row>
    <row r="579" spans="1:27" x14ac:dyDescent="0.25">
      <c r="A579" s="5" t="s">
        <v>2285</v>
      </c>
      <c r="B579" s="48">
        <v>1</v>
      </c>
      <c r="S579" s="5" t="s">
        <v>2284</v>
      </c>
      <c r="T579" s="48">
        <v>0</v>
      </c>
      <c r="U579" s="48">
        <v>1</v>
      </c>
      <c r="V579" s="48">
        <v>1</v>
      </c>
      <c r="W579" s="48">
        <v>1</v>
      </c>
      <c r="X579" s="48">
        <v>1</v>
      </c>
      <c r="Y579" s="48">
        <v>0</v>
      </c>
      <c r="Z579" s="48">
        <v>60</v>
      </c>
      <c r="AA579" s="48">
        <v>40</v>
      </c>
    </row>
    <row r="580" spans="1:27" x14ac:dyDescent="0.25">
      <c r="A580" s="5" t="s">
        <v>2287</v>
      </c>
      <c r="B580" s="48">
        <v>1</v>
      </c>
      <c r="S580" s="5" t="s">
        <v>2286</v>
      </c>
      <c r="T580" s="48">
        <v>0</v>
      </c>
      <c r="U580" s="48">
        <v>1</v>
      </c>
      <c r="V580" s="48">
        <v>1</v>
      </c>
      <c r="W580" s="48">
        <v>1</v>
      </c>
      <c r="X580" s="48">
        <v>1</v>
      </c>
      <c r="Y580" s="48">
        <v>0</v>
      </c>
      <c r="Z580" s="48">
        <v>60</v>
      </c>
      <c r="AA580" s="48">
        <v>40</v>
      </c>
    </row>
    <row r="581" spans="1:27" x14ac:dyDescent="0.25">
      <c r="A581" s="5" t="s">
        <v>2289</v>
      </c>
      <c r="B581" s="48">
        <v>1</v>
      </c>
      <c r="S581" s="5" t="s">
        <v>2288</v>
      </c>
      <c r="T581" s="48">
        <v>0</v>
      </c>
      <c r="U581" s="48">
        <v>1</v>
      </c>
      <c r="V581" s="48">
        <v>1</v>
      </c>
      <c r="W581" s="48">
        <v>1</v>
      </c>
      <c r="X581" s="48">
        <v>1</v>
      </c>
      <c r="Y581" s="48">
        <v>0</v>
      </c>
      <c r="Z581" s="48">
        <v>60</v>
      </c>
      <c r="AA581" s="48">
        <v>40</v>
      </c>
    </row>
    <row r="582" spans="1:27" x14ac:dyDescent="0.25">
      <c r="A582" s="5" t="s">
        <v>2291</v>
      </c>
      <c r="B582" s="48">
        <v>1</v>
      </c>
      <c r="S582" s="5" t="s">
        <v>2290</v>
      </c>
      <c r="T582" s="48">
        <v>0</v>
      </c>
      <c r="U582" s="48">
        <v>1</v>
      </c>
      <c r="V582" s="48">
        <v>1</v>
      </c>
      <c r="W582" s="48">
        <v>1</v>
      </c>
      <c r="X582" s="48">
        <v>1</v>
      </c>
      <c r="Y582" s="48">
        <v>0</v>
      </c>
      <c r="Z582" s="48">
        <v>60</v>
      </c>
      <c r="AA582" s="48">
        <v>40</v>
      </c>
    </row>
    <row r="583" spans="1:27" x14ac:dyDescent="0.25">
      <c r="A583" s="5" t="s">
        <v>2293</v>
      </c>
      <c r="B583" s="48">
        <v>1</v>
      </c>
      <c r="S583" s="5" t="s">
        <v>2292</v>
      </c>
      <c r="T583" s="48">
        <v>0</v>
      </c>
      <c r="U583" s="48">
        <v>1</v>
      </c>
      <c r="V583" s="48">
        <v>1</v>
      </c>
      <c r="W583" s="48">
        <v>1</v>
      </c>
      <c r="X583" s="48">
        <v>1</v>
      </c>
      <c r="Y583" s="48">
        <v>0</v>
      </c>
      <c r="Z583" s="48">
        <v>0</v>
      </c>
      <c r="AA583" s="48">
        <v>100</v>
      </c>
    </row>
    <row r="584" spans="1:27" x14ac:dyDescent="0.25">
      <c r="A584" s="5" t="s">
        <v>2295</v>
      </c>
      <c r="B584" s="48">
        <v>1</v>
      </c>
      <c r="S584" s="5" t="s">
        <v>2294</v>
      </c>
      <c r="T584" s="48">
        <v>0</v>
      </c>
      <c r="U584" s="48">
        <v>1</v>
      </c>
      <c r="V584" s="48">
        <v>1</v>
      </c>
      <c r="W584" s="48">
        <v>1</v>
      </c>
      <c r="X584" s="48">
        <v>1</v>
      </c>
      <c r="Y584" s="48">
        <v>0</v>
      </c>
      <c r="Z584" s="48">
        <v>0</v>
      </c>
      <c r="AA584" s="48">
        <v>100</v>
      </c>
    </row>
    <row r="585" spans="1:27" x14ac:dyDescent="0.25">
      <c r="A585" s="5" t="s">
        <v>2297</v>
      </c>
      <c r="B585" s="48">
        <v>1</v>
      </c>
      <c r="S585" s="5" t="s">
        <v>2296</v>
      </c>
      <c r="T585" s="48">
        <v>0</v>
      </c>
      <c r="U585" s="48">
        <v>1</v>
      </c>
      <c r="V585" s="48">
        <v>1</v>
      </c>
      <c r="W585" s="48">
        <v>1</v>
      </c>
      <c r="X585" s="48">
        <v>1</v>
      </c>
      <c r="Y585" s="48">
        <v>0</v>
      </c>
      <c r="Z585" s="48">
        <v>0</v>
      </c>
      <c r="AA585" s="48">
        <v>100</v>
      </c>
    </row>
    <row r="586" spans="1:27" x14ac:dyDescent="0.25">
      <c r="A586" s="5" t="s">
        <v>2299</v>
      </c>
      <c r="B586" s="48">
        <v>1</v>
      </c>
      <c r="S586" s="5" t="s">
        <v>2298</v>
      </c>
      <c r="T586" s="48">
        <v>0</v>
      </c>
      <c r="U586" s="48">
        <v>1</v>
      </c>
      <c r="V586" s="48">
        <v>1</v>
      </c>
      <c r="W586" s="48">
        <v>1</v>
      </c>
      <c r="X586" s="48">
        <v>1</v>
      </c>
      <c r="Y586" s="48">
        <v>0</v>
      </c>
      <c r="Z586" s="48">
        <v>0</v>
      </c>
      <c r="AA586" s="48">
        <v>100</v>
      </c>
    </row>
    <row r="587" spans="1:27" x14ac:dyDescent="0.25">
      <c r="A587" s="5" t="s">
        <v>2301</v>
      </c>
      <c r="B587" s="48">
        <v>1</v>
      </c>
      <c r="S587" s="5" t="s">
        <v>2300</v>
      </c>
      <c r="T587" s="48">
        <v>0</v>
      </c>
      <c r="U587" s="48">
        <v>1</v>
      </c>
      <c r="V587" s="48">
        <v>1</v>
      </c>
      <c r="W587" s="48">
        <v>1</v>
      </c>
      <c r="X587" s="48">
        <v>1</v>
      </c>
      <c r="Y587" s="48">
        <v>0</v>
      </c>
      <c r="Z587" s="48">
        <v>0</v>
      </c>
      <c r="AA587" s="48">
        <v>100</v>
      </c>
    </row>
    <row r="588" spans="1:27" x14ac:dyDescent="0.25">
      <c r="A588" s="5" t="s">
        <v>2303</v>
      </c>
      <c r="B588" s="48">
        <v>1</v>
      </c>
      <c r="S588" s="5" t="s">
        <v>2302</v>
      </c>
      <c r="T588" s="48">
        <v>0</v>
      </c>
      <c r="U588" s="48">
        <v>1</v>
      </c>
      <c r="V588" s="48">
        <v>1</v>
      </c>
      <c r="W588" s="48">
        <v>1</v>
      </c>
      <c r="X588" s="48">
        <v>1</v>
      </c>
      <c r="Y588" s="48">
        <v>0</v>
      </c>
      <c r="Z588" s="48">
        <v>0</v>
      </c>
      <c r="AA588" s="48">
        <v>100</v>
      </c>
    </row>
    <row r="589" spans="1:27" x14ac:dyDescent="0.25">
      <c r="A589" s="5" t="s">
        <v>2305</v>
      </c>
      <c r="B589" s="48">
        <v>1</v>
      </c>
      <c r="S589" s="5" t="s">
        <v>2304</v>
      </c>
      <c r="T589" s="48">
        <v>0</v>
      </c>
      <c r="U589" s="48">
        <v>1</v>
      </c>
      <c r="V589" s="48">
        <v>1</v>
      </c>
      <c r="W589" s="48">
        <v>1</v>
      </c>
      <c r="X589" s="48">
        <v>1</v>
      </c>
      <c r="Y589" s="48">
        <v>0</v>
      </c>
      <c r="Z589" s="48">
        <v>0</v>
      </c>
      <c r="AA589" s="48">
        <v>100</v>
      </c>
    </row>
    <row r="590" spans="1:27" x14ac:dyDescent="0.25">
      <c r="A590" s="5" t="s">
        <v>2307</v>
      </c>
      <c r="B590" s="48">
        <v>1</v>
      </c>
      <c r="S590" s="5" t="s">
        <v>2306</v>
      </c>
      <c r="T590" s="48">
        <v>0</v>
      </c>
      <c r="U590" s="48">
        <v>1</v>
      </c>
      <c r="V590" s="48">
        <v>1</v>
      </c>
      <c r="W590" s="48">
        <v>1</v>
      </c>
      <c r="X590" s="48">
        <v>1</v>
      </c>
      <c r="Y590" s="48">
        <v>0</v>
      </c>
      <c r="Z590" s="48">
        <v>0</v>
      </c>
      <c r="AA590" s="48">
        <v>100</v>
      </c>
    </row>
    <row r="591" spans="1:27" x14ac:dyDescent="0.25">
      <c r="A591" s="5" t="s">
        <v>2309</v>
      </c>
      <c r="B591" s="48">
        <v>1</v>
      </c>
      <c r="S591" s="5" t="s">
        <v>2308</v>
      </c>
      <c r="T591" s="48">
        <v>0</v>
      </c>
      <c r="U591" s="48">
        <v>1</v>
      </c>
      <c r="V591" s="48">
        <v>1</v>
      </c>
      <c r="W591" s="48">
        <v>1</v>
      </c>
      <c r="X591" s="48">
        <v>1</v>
      </c>
      <c r="Y591" s="48">
        <v>0</v>
      </c>
      <c r="Z591" s="48">
        <v>0</v>
      </c>
      <c r="AA591" s="48">
        <v>100</v>
      </c>
    </row>
    <row r="592" spans="1:27" x14ac:dyDescent="0.25">
      <c r="A592" s="5" t="s">
        <v>2311</v>
      </c>
      <c r="B592" s="48">
        <v>1</v>
      </c>
      <c r="S592" s="5" t="s">
        <v>2310</v>
      </c>
      <c r="T592" s="48">
        <v>0</v>
      </c>
      <c r="U592" s="48">
        <v>1</v>
      </c>
      <c r="V592" s="48">
        <v>1</v>
      </c>
      <c r="W592" s="48">
        <v>1</v>
      </c>
      <c r="X592" s="48">
        <v>1</v>
      </c>
      <c r="Y592" s="48">
        <v>0</v>
      </c>
      <c r="Z592" s="48">
        <v>0</v>
      </c>
      <c r="AA592" s="48">
        <v>100</v>
      </c>
    </row>
    <row r="593" spans="1:27" x14ac:dyDescent="0.25">
      <c r="A593" s="5" t="s">
        <v>2313</v>
      </c>
      <c r="B593" s="48">
        <v>1</v>
      </c>
      <c r="S593" s="5" t="s">
        <v>2312</v>
      </c>
      <c r="T593" s="48">
        <v>0</v>
      </c>
      <c r="U593" s="48">
        <v>1</v>
      </c>
      <c r="V593" s="48">
        <v>1</v>
      </c>
      <c r="W593" s="48">
        <v>1</v>
      </c>
      <c r="X593" s="48">
        <v>1</v>
      </c>
      <c r="Y593" s="48">
        <v>0</v>
      </c>
      <c r="Z593" s="48">
        <v>0</v>
      </c>
      <c r="AA593" s="48">
        <v>100</v>
      </c>
    </row>
    <row r="594" spans="1:27" x14ac:dyDescent="0.25">
      <c r="A594" s="5" t="s">
        <v>2315</v>
      </c>
      <c r="B594" s="48">
        <v>1</v>
      </c>
      <c r="S594" s="5" t="s">
        <v>2314</v>
      </c>
      <c r="T594" s="48">
        <v>0</v>
      </c>
      <c r="U594" s="48">
        <v>1</v>
      </c>
      <c r="V594" s="48">
        <v>1</v>
      </c>
      <c r="W594" s="48">
        <v>1</v>
      </c>
      <c r="X594" s="48">
        <v>1</v>
      </c>
      <c r="Y594" s="48">
        <v>0</v>
      </c>
      <c r="Z594" s="48">
        <v>0</v>
      </c>
      <c r="AA594" s="48">
        <v>100</v>
      </c>
    </row>
    <row r="595" spans="1:27" x14ac:dyDescent="0.25">
      <c r="A595" s="5" t="s">
        <v>2317</v>
      </c>
      <c r="B595" s="48">
        <v>1</v>
      </c>
      <c r="S595" s="5" t="s">
        <v>2316</v>
      </c>
      <c r="T595" s="48">
        <v>0</v>
      </c>
      <c r="U595" s="48">
        <v>1</v>
      </c>
      <c r="V595" s="48">
        <v>1</v>
      </c>
      <c r="W595" s="48">
        <v>1</v>
      </c>
      <c r="X595" s="48">
        <v>1</v>
      </c>
      <c r="Y595" s="48">
        <v>0</v>
      </c>
      <c r="Z595" s="48">
        <v>0</v>
      </c>
      <c r="AA595" s="48">
        <v>100</v>
      </c>
    </row>
    <row r="596" spans="1:27" x14ac:dyDescent="0.25">
      <c r="A596" s="5" t="s">
        <v>2319</v>
      </c>
      <c r="B596" s="48">
        <v>1</v>
      </c>
      <c r="S596" s="5" t="s">
        <v>2318</v>
      </c>
      <c r="T596" s="48">
        <v>0</v>
      </c>
      <c r="U596" s="48">
        <v>1</v>
      </c>
      <c r="V596" s="48">
        <v>1</v>
      </c>
      <c r="W596" s="48">
        <v>1</v>
      </c>
      <c r="X596" s="48">
        <v>1</v>
      </c>
      <c r="Y596" s="48">
        <v>0</v>
      </c>
      <c r="Z596" s="48">
        <v>0</v>
      </c>
      <c r="AA596" s="48">
        <v>100</v>
      </c>
    </row>
    <row r="597" spans="1:27" x14ac:dyDescent="0.25">
      <c r="A597" s="5" t="s">
        <v>2321</v>
      </c>
      <c r="B597" s="48">
        <v>1</v>
      </c>
      <c r="S597" s="5" t="s">
        <v>2320</v>
      </c>
      <c r="T597" s="48">
        <v>0</v>
      </c>
      <c r="U597" s="48">
        <v>1</v>
      </c>
      <c r="V597" s="48">
        <v>1</v>
      </c>
      <c r="W597" s="48">
        <v>1</v>
      </c>
      <c r="X597" s="48">
        <v>1</v>
      </c>
      <c r="Y597" s="48">
        <v>0</v>
      </c>
      <c r="Z597" s="48">
        <v>0</v>
      </c>
      <c r="AA597" s="48">
        <v>100</v>
      </c>
    </row>
    <row r="598" spans="1:27" x14ac:dyDescent="0.25">
      <c r="A598" s="5" t="s">
        <v>2323</v>
      </c>
      <c r="B598" s="48">
        <v>1</v>
      </c>
      <c r="S598" s="5" t="s">
        <v>2322</v>
      </c>
      <c r="T598" s="48">
        <v>0</v>
      </c>
      <c r="U598" s="48">
        <v>1</v>
      </c>
      <c r="V598" s="48">
        <v>1</v>
      </c>
      <c r="W598" s="48">
        <v>1</v>
      </c>
      <c r="X598" s="48">
        <v>1</v>
      </c>
      <c r="Y598" s="48">
        <v>0</v>
      </c>
      <c r="Z598" s="48">
        <v>0</v>
      </c>
      <c r="AA598" s="48">
        <v>100</v>
      </c>
    </row>
    <row r="599" spans="1:27" x14ac:dyDescent="0.25">
      <c r="A599" s="5" t="s">
        <v>2325</v>
      </c>
      <c r="B599" s="48">
        <v>1</v>
      </c>
      <c r="S599" s="5" t="s">
        <v>2324</v>
      </c>
      <c r="T599" s="48">
        <v>0</v>
      </c>
      <c r="U599" s="48">
        <v>1</v>
      </c>
      <c r="V599" s="48">
        <v>1</v>
      </c>
      <c r="W599" s="48">
        <v>1</v>
      </c>
      <c r="X599" s="48">
        <v>1</v>
      </c>
      <c r="Y599" s="48">
        <v>0</v>
      </c>
      <c r="Z599" s="48">
        <v>0</v>
      </c>
      <c r="AA599" s="48">
        <v>100</v>
      </c>
    </row>
    <row r="600" spans="1:27" x14ac:dyDescent="0.25">
      <c r="A600" s="5" t="s">
        <v>2327</v>
      </c>
      <c r="B600" s="48">
        <v>1</v>
      </c>
      <c r="S600" s="5" t="s">
        <v>2326</v>
      </c>
      <c r="T600" s="48">
        <v>0</v>
      </c>
      <c r="U600" s="48">
        <v>1</v>
      </c>
      <c r="V600" s="48">
        <v>1</v>
      </c>
      <c r="W600" s="48">
        <v>1</v>
      </c>
      <c r="X600" s="48">
        <v>1</v>
      </c>
      <c r="Y600" s="48">
        <v>0</v>
      </c>
      <c r="Z600" s="48">
        <v>0</v>
      </c>
      <c r="AA600" s="48">
        <v>100</v>
      </c>
    </row>
    <row r="601" spans="1:27" x14ac:dyDescent="0.25">
      <c r="A601" s="5" t="s">
        <v>2329</v>
      </c>
      <c r="B601" s="48">
        <v>1</v>
      </c>
      <c r="S601" s="5" t="s">
        <v>2328</v>
      </c>
      <c r="T601" s="48">
        <v>0</v>
      </c>
      <c r="U601" s="48">
        <v>1</v>
      </c>
      <c r="V601" s="48">
        <v>1</v>
      </c>
      <c r="W601" s="48">
        <v>1</v>
      </c>
      <c r="X601" s="48">
        <v>1</v>
      </c>
      <c r="Y601" s="48">
        <v>0</v>
      </c>
      <c r="Z601" s="48">
        <v>0</v>
      </c>
      <c r="AA601" s="48">
        <v>100</v>
      </c>
    </row>
    <row r="602" spans="1:27" x14ac:dyDescent="0.25">
      <c r="A602" s="5" t="s">
        <v>2331</v>
      </c>
      <c r="B602" s="48">
        <v>1</v>
      </c>
      <c r="S602" s="5" t="s">
        <v>2330</v>
      </c>
      <c r="T602" s="48">
        <v>0</v>
      </c>
      <c r="U602" s="48">
        <v>1</v>
      </c>
      <c r="V602" s="48">
        <v>1</v>
      </c>
      <c r="W602" s="48">
        <v>1</v>
      </c>
      <c r="X602" s="48">
        <v>1</v>
      </c>
      <c r="Y602" s="48">
        <v>0</v>
      </c>
      <c r="Z602" s="48">
        <v>0</v>
      </c>
      <c r="AA602" s="48">
        <v>100</v>
      </c>
    </row>
    <row r="603" spans="1:27" x14ac:dyDescent="0.25">
      <c r="A603" s="5" t="s">
        <v>2333</v>
      </c>
      <c r="B603" s="48">
        <v>1</v>
      </c>
      <c r="S603" s="5" t="s">
        <v>2332</v>
      </c>
      <c r="T603" s="48">
        <v>0</v>
      </c>
      <c r="U603" s="48">
        <v>1</v>
      </c>
      <c r="V603" s="48">
        <v>1</v>
      </c>
      <c r="W603" s="48">
        <v>1</v>
      </c>
      <c r="X603" s="48">
        <v>1</v>
      </c>
      <c r="Y603" s="48">
        <v>0</v>
      </c>
      <c r="Z603" s="48">
        <v>0</v>
      </c>
      <c r="AA603" s="48">
        <v>100</v>
      </c>
    </row>
    <row r="604" spans="1:27" x14ac:dyDescent="0.25">
      <c r="A604" s="5" t="s">
        <v>2335</v>
      </c>
      <c r="B604" s="48">
        <v>1</v>
      </c>
      <c r="S604" s="5" t="s">
        <v>2334</v>
      </c>
      <c r="T604" s="48">
        <v>0</v>
      </c>
      <c r="U604" s="48">
        <v>1</v>
      </c>
      <c r="V604" s="48">
        <v>1</v>
      </c>
      <c r="W604" s="48">
        <v>1</v>
      </c>
      <c r="X604" s="48">
        <v>1</v>
      </c>
      <c r="Y604" s="48">
        <v>0</v>
      </c>
      <c r="Z604" s="48">
        <v>0</v>
      </c>
      <c r="AA604" s="48">
        <v>100</v>
      </c>
    </row>
    <row r="605" spans="1:27" x14ac:dyDescent="0.25">
      <c r="A605" s="5" t="s">
        <v>2337</v>
      </c>
      <c r="B605" s="48">
        <v>1</v>
      </c>
      <c r="S605" s="5" t="s">
        <v>2336</v>
      </c>
      <c r="T605" s="48">
        <v>0</v>
      </c>
      <c r="U605" s="48">
        <v>1</v>
      </c>
      <c r="V605" s="48">
        <v>1</v>
      </c>
      <c r="W605" s="48">
        <v>1</v>
      </c>
      <c r="X605" s="48">
        <v>1</v>
      </c>
      <c r="Y605" s="48">
        <v>0</v>
      </c>
      <c r="Z605" s="48">
        <v>0</v>
      </c>
      <c r="AA605" s="48">
        <v>100</v>
      </c>
    </row>
    <row r="606" spans="1:27" s="229" customFormat="1" x14ac:dyDescent="0.25">
      <c r="A606" s="5" t="s">
        <v>2339</v>
      </c>
      <c r="B606" s="48">
        <v>1</v>
      </c>
      <c r="C606" s="229" t="s">
        <v>13735</v>
      </c>
      <c r="D606" s="229" t="s">
        <v>13735</v>
      </c>
      <c r="E606" s="229" t="s">
        <v>13735</v>
      </c>
      <c r="F606" s="229" t="s">
        <v>13735</v>
      </c>
      <c r="G606" s="229" t="s">
        <v>13735</v>
      </c>
      <c r="H606" s="229" t="s">
        <v>13735</v>
      </c>
      <c r="I606" s="229" t="s">
        <v>13735</v>
      </c>
      <c r="J606" s="229" t="s">
        <v>13735</v>
      </c>
      <c r="K606" s="229" t="s">
        <v>13735</v>
      </c>
      <c r="L606" s="229" t="s">
        <v>13735</v>
      </c>
      <c r="M606" s="229" t="s">
        <v>13735</v>
      </c>
      <c r="N606" s="229" t="s">
        <v>13735</v>
      </c>
      <c r="O606" s="229" t="s">
        <v>13735</v>
      </c>
      <c r="P606" s="229" t="s">
        <v>13735</v>
      </c>
      <c r="Q606" s="229" t="s">
        <v>13735</v>
      </c>
      <c r="R606" s="229" t="s">
        <v>13735</v>
      </c>
      <c r="S606" s="5" t="s">
        <v>2338</v>
      </c>
      <c r="T606" s="48">
        <v>0</v>
      </c>
      <c r="U606" s="48">
        <v>1</v>
      </c>
      <c r="V606" s="48">
        <v>1</v>
      </c>
      <c r="W606" s="48">
        <v>1</v>
      </c>
      <c r="X606" s="48">
        <v>1</v>
      </c>
      <c r="Y606" s="48">
        <v>0</v>
      </c>
      <c r="Z606" s="48">
        <v>0</v>
      </c>
      <c r="AA606" s="48">
        <v>100</v>
      </c>
    </row>
    <row r="607" spans="1:27" x14ac:dyDescent="0.25">
      <c r="A607" s="5" t="s">
        <v>2341</v>
      </c>
      <c r="B607" s="48">
        <v>1</v>
      </c>
      <c r="S607" s="5" t="s">
        <v>2340</v>
      </c>
      <c r="T607" s="48">
        <v>0</v>
      </c>
      <c r="U607" s="48">
        <v>1</v>
      </c>
      <c r="V607" s="48">
        <v>1</v>
      </c>
      <c r="W607" s="48">
        <v>1</v>
      </c>
      <c r="X607" s="48">
        <v>1</v>
      </c>
      <c r="Y607" s="48">
        <v>0</v>
      </c>
      <c r="Z607" s="48">
        <v>0</v>
      </c>
      <c r="AA607" s="48">
        <v>100</v>
      </c>
    </row>
    <row r="608" spans="1:27" x14ac:dyDescent="0.25">
      <c r="A608" s="5" t="s">
        <v>2343</v>
      </c>
      <c r="B608" s="48">
        <v>1</v>
      </c>
      <c r="S608" s="5" t="s">
        <v>2342</v>
      </c>
      <c r="T608" s="48">
        <v>0</v>
      </c>
      <c r="U608" s="48">
        <v>1</v>
      </c>
      <c r="V608" s="48">
        <v>1</v>
      </c>
      <c r="W608" s="48">
        <v>1</v>
      </c>
      <c r="X608" s="48">
        <v>1</v>
      </c>
      <c r="Y608" s="48">
        <v>0</v>
      </c>
      <c r="Z608" s="48">
        <v>0</v>
      </c>
      <c r="AA608" s="48">
        <v>100</v>
      </c>
    </row>
    <row r="609" spans="1:27" x14ac:dyDescent="0.25">
      <c r="A609" s="5" t="s">
        <v>2345</v>
      </c>
      <c r="B609" s="48">
        <v>1</v>
      </c>
      <c r="S609" s="5" t="s">
        <v>2344</v>
      </c>
      <c r="T609" s="48">
        <v>0</v>
      </c>
      <c r="U609" s="48">
        <v>1</v>
      </c>
      <c r="V609" s="48">
        <v>1</v>
      </c>
      <c r="W609" s="48">
        <v>1</v>
      </c>
      <c r="X609" s="48">
        <v>1</v>
      </c>
      <c r="Y609" s="48">
        <v>0</v>
      </c>
      <c r="Z609" s="48">
        <v>0</v>
      </c>
      <c r="AA609" s="48">
        <v>100</v>
      </c>
    </row>
    <row r="610" spans="1:27" x14ac:dyDescent="0.25">
      <c r="A610" s="5" t="s">
        <v>2347</v>
      </c>
      <c r="B610" s="48">
        <v>1</v>
      </c>
      <c r="S610" s="5" t="s">
        <v>2346</v>
      </c>
      <c r="T610" s="48">
        <v>0</v>
      </c>
      <c r="U610" s="48">
        <v>1</v>
      </c>
      <c r="V610" s="48">
        <v>1</v>
      </c>
      <c r="W610" s="48">
        <v>1</v>
      </c>
      <c r="X610" s="48">
        <v>1</v>
      </c>
      <c r="Y610" s="48">
        <v>0</v>
      </c>
      <c r="Z610" s="48">
        <v>0</v>
      </c>
      <c r="AA610" s="48">
        <v>100</v>
      </c>
    </row>
    <row r="611" spans="1:27" x14ac:dyDescent="0.25">
      <c r="A611" s="5" t="s">
        <v>2349</v>
      </c>
      <c r="B611" s="48">
        <v>1</v>
      </c>
      <c r="S611" s="5" t="s">
        <v>2348</v>
      </c>
      <c r="T611" s="48">
        <v>0</v>
      </c>
      <c r="U611" s="48">
        <v>1</v>
      </c>
      <c r="V611" s="48">
        <v>1</v>
      </c>
      <c r="W611" s="48">
        <v>1</v>
      </c>
      <c r="X611" s="48">
        <v>1</v>
      </c>
      <c r="Y611" s="48">
        <v>0</v>
      </c>
      <c r="Z611" s="48">
        <v>0</v>
      </c>
      <c r="AA611" s="48">
        <v>100</v>
      </c>
    </row>
    <row r="612" spans="1:27" x14ac:dyDescent="0.25">
      <c r="A612" s="5" t="s">
        <v>2351</v>
      </c>
      <c r="B612" s="48">
        <v>1</v>
      </c>
      <c r="S612" s="5" t="s">
        <v>2350</v>
      </c>
      <c r="T612" s="48">
        <v>0</v>
      </c>
      <c r="U612" s="48">
        <v>1</v>
      </c>
      <c r="V612" s="48">
        <v>1</v>
      </c>
      <c r="W612" s="48">
        <v>1</v>
      </c>
      <c r="X612" s="48">
        <v>1</v>
      </c>
      <c r="Y612" s="48">
        <v>0</v>
      </c>
      <c r="Z612" s="48">
        <v>0</v>
      </c>
      <c r="AA612" s="48">
        <v>100</v>
      </c>
    </row>
    <row r="613" spans="1:27" x14ac:dyDescent="0.25">
      <c r="A613" s="5" t="s">
        <v>2353</v>
      </c>
      <c r="B613" s="48">
        <v>1</v>
      </c>
      <c r="S613" s="5" t="s">
        <v>2352</v>
      </c>
      <c r="T613" s="48">
        <v>0</v>
      </c>
      <c r="U613" s="48">
        <v>1</v>
      </c>
      <c r="V613" s="48">
        <v>1</v>
      </c>
      <c r="W613" s="48">
        <v>1</v>
      </c>
      <c r="X613" s="48">
        <v>1</v>
      </c>
      <c r="Y613" s="48">
        <v>0</v>
      </c>
      <c r="Z613" s="48">
        <v>0</v>
      </c>
      <c r="AA613" s="48">
        <v>100</v>
      </c>
    </row>
    <row r="614" spans="1:27" x14ac:dyDescent="0.25">
      <c r="A614" s="5" t="s">
        <v>2355</v>
      </c>
      <c r="B614" s="48">
        <v>1</v>
      </c>
      <c r="S614" s="5" t="s">
        <v>2354</v>
      </c>
      <c r="T614" s="48">
        <v>0</v>
      </c>
      <c r="U614" s="48">
        <v>1</v>
      </c>
      <c r="V614" s="48">
        <v>1</v>
      </c>
      <c r="W614" s="48">
        <v>1</v>
      </c>
      <c r="X614" s="48">
        <v>1</v>
      </c>
      <c r="Y614" s="48">
        <v>0</v>
      </c>
      <c r="Z614" s="48">
        <v>0</v>
      </c>
      <c r="AA614" s="48">
        <v>100</v>
      </c>
    </row>
    <row r="615" spans="1:27" x14ac:dyDescent="0.25">
      <c r="A615" s="5" t="s">
        <v>2357</v>
      </c>
      <c r="B615" s="48">
        <v>1</v>
      </c>
      <c r="S615" s="5" t="s">
        <v>2356</v>
      </c>
      <c r="T615" s="48">
        <v>0</v>
      </c>
      <c r="U615" s="48">
        <v>1</v>
      </c>
      <c r="V615" s="48">
        <v>1</v>
      </c>
      <c r="W615" s="48">
        <v>1</v>
      </c>
      <c r="X615" s="48">
        <v>1</v>
      </c>
      <c r="Y615" s="48">
        <v>0</v>
      </c>
      <c r="Z615" s="48">
        <v>0</v>
      </c>
      <c r="AA615" s="48">
        <v>100</v>
      </c>
    </row>
    <row r="616" spans="1:27" x14ac:dyDescent="0.25">
      <c r="A616" s="5" t="s">
        <v>2359</v>
      </c>
      <c r="B616" s="48">
        <v>1</v>
      </c>
      <c r="S616" s="5" t="s">
        <v>2358</v>
      </c>
      <c r="T616" s="48">
        <v>0</v>
      </c>
      <c r="U616" s="48">
        <v>1</v>
      </c>
      <c r="V616" s="48">
        <v>1</v>
      </c>
      <c r="W616" s="48">
        <v>1</v>
      </c>
      <c r="X616" s="48">
        <v>1</v>
      </c>
      <c r="Y616" s="48">
        <v>0</v>
      </c>
      <c r="Z616" s="48">
        <v>0</v>
      </c>
      <c r="AA616" s="48">
        <v>100</v>
      </c>
    </row>
    <row r="617" spans="1:27" x14ac:dyDescent="0.25">
      <c r="A617" s="5" t="s">
        <v>2361</v>
      </c>
      <c r="B617" s="48">
        <v>1</v>
      </c>
      <c r="S617" s="5" t="s">
        <v>2360</v>
      </c>
      <c r="T617" s="48">
        <v>0</v>
      </c>
      <c r="U617" s="48">
        <v>1</v>
      </c>
      <c r="V617" s="48">
        <v>1</v>
      </c>
      <c r="W617" s="48">
        <v>1</v>
      </c>
      <c r="X617" s="48">
        <v>1</v>
      </c>
      <c r="Y617" s="48">
        <v>0</v>
      </c>
      <c r="Z617" s="48">
        <v>0</v>
      </c>
      <c r="AA617" s="48">
        <v>100</v>
      </c>
    </row>
    <row r="618" spans="1:27" x14ac:dyDescent="0.25">
      <c r="A618" s="5" t="s">
        <v>2363</v>
      </c>
      <c r="B618" s="48">
        <v>1</v>
      </c>
      <c r="S618" s="5" t="s">
        <v>2362</v>
      </c>
      <c r="T618" s="48">
        <v>0</v>
      </c>
      <c r="U618" s="48">
        <v>1</v>
      </c>
      <c r="V618" s="48">
        <v>1</v>
      </c>
      <c r="W618" s="48">
        <v>1</v>
      </c>
      <c r="X618" s="48">
        <v>1</v>
      </c>
      <c r="Y618" s="48">
        <v>0</v>
      </c>
      <c r="Z618" s="48">
        <v>0</v>
      </c>
      <c r="AA618" s="48">
        <v>100</v>
      </c>
    </row>
    <row r="619" spans="1:27" x14ac:dyDescent="0.25">
      <c r="A619" s="5" t="s">
        <v>2365</v>
      </c>
      <c r="B619" s="48">
        <v>1</v>
      </c>
      <c r="S619" s="5" t="s">
        <v>2364</v>
      </c>
      <c r="T619" s="48">
        <v>0</v>
      </c>
      <c r="U619" s="48">
        <v>1</v>
      </c>
      <c r="V619" s="48">
        <v>1</v>
      </c>
      <c r="W619" s="48">
        <v>1</v>
      </c>
      <c r="X619" s="48">
        <v>1</v>
      </c>
      <c r="Y619" s="48">
        <v>0</v>
      </c>
      <c r="Z619" s="48">
        <v>0</v>
      </c>
      <c r="AA619" s="48">
        <v>100</v>
      </c>
    </row>
    <row r="620" spans="1:27" x14ac:dyDescent="0.25">
      <c r="A620" s="5" t="s">
        <v>2367</v>
      </c>
      <c r="B620" s="48">
        <v>1</v>
      </c>
      <c r="S620" s="5" t="s">
        <v>2366</v>
      </c>
      <c r="T620" s="48">
        <v>0</v>
      </c>
      <c r="U620" s="48">
        <v>1</v>
      </c>
      <c r="V620" s="48">
        <v>1</v>
      </c>
      <c r="W620" s="48">
        <v>1</v>
      </c>
      <c r="X620" s="48">
        <v>1</v>
      </c>
      <c r="Y620" s="48">
        <v>0</v>
      </c>
      <c r="Z620" s="48">
        <v>0</v>
      </c>
      <c r="AA620" s="48">
        <v>100</v>
      </c>
    </row>
    <row r="621" spans="1:27" x14ac:dyDescent="0.25">
      <c r="A621" s="5" t="s">
        <v>2369</v>
      </c>
      <c r="B621" s="48">
        <v>1</v>
      </c>
      <c r="S621" s="5" t="s">
        <v>2368</v>
      </c>
      <c r="T621" s="48">
        <v>0</v>
      </c>
      <c r="U621" s="48">
        <v>1</v>
      </c>
      <c r="V621" s="48">
        <v>1</v>
      </c>
      <c r="W621" s="48">
        <v>1</v>
      </c>
      <c r="X621" s="48">
        <v>1</v>
      </c>
      <c r="Y621" s="48">
        <v>0</v>
      </c>
      <c r="Z621" s="48">
        <v>0</v>
      </c>
      <c r="AA621" s="48">
        <v>100</v>
      </c>
    </row>
    <row r="622" spans="1:27" x14ac:dyDescent="0.25">
      <c r="A622" s="5" t="s">
        <v>2371</v>
      </c>
      <c r="B622" s="48">
        <v>1</v>
      </c>
      <c r="S622" s="5" t="s">
        <v>2370</v>
      </c>
      <c r="T622" s="48">
        <v>0</v>
      </c>
      <c r="U622" s="48">
        <v>1</v>
      </c>
      <c r="V622" s="48">
        <v>1</v>
      </c>
      <c r="W622" s="48">
        <v>1</v>
      </c>
      <c r="X622" s="48">
        <v>1</v>
      </c>
      <c r="Y622" s="48">
        <v>0</v>
      </c>
      <c r="Z622" s="48">
        <v>0</v>
      </c>
      <c r="AA622" s="48">
        <v>100</v>
      </c>
    </row>
    <row r="623" spans="1:27" x14ac:dyDescent="0.25">
      <c r="A623" s="5" t="s">
        <v>2373</v>
      </c>
      <c r="B623" s="48">
        <v>1</v>
      </c>
      <c r="S623" s="5" t="s">
        <v>2372</v>
      </c>
      <c r="T623" s="48">
        <v>0</v>
      </c>
      <c r="U623" s="48">
        <v>1</v>
      </c>
      <c r="V623" s="48">
        <v>1</v>
      </c>
      <c r="W623" s="48">
        <v>1</v>
      </c>
      <c r="X623" s="48">
        <v>1</v>
      </c>
      <c r="Y623" s="48">
        <v>0</v>
      </c>
      <c r="Z623" s="48">
        <v>0</v>
      </c>
      <c r="AA623" s="48">
        <v>100</v>
      </c>
    </row>
    <row r="624" spans="1:27" x14ac:dyDescent="0.25">
      <c r="A624" s="5" t="s">
        <v>2375</v>
      </c>
      <c r="B624" s="48">
        <v>1</v>
      </c>
      <c r="S624" s="5" t="s">
        <v>2374</v>
      </c>
      <c r="T624" s="48">
        <v>0</v>
      </c>
      <c r="U624" s="48">
        <v>1</v>
      </c>
      <c r="V624" s="48">
        <v>1</v>
      </c>
      <c r="W624" s="48">
        <v>1</v>
      </c>
      <c r="X624" s="48">
        <v>1</v>
      </c>
      <c r="Y624" s="48">
        <v>0</v>
      </c>
      <c r="Z624" s="48">
        <v>0</v>
      </c>
      <c r="AA624" s="48">
        <v>100</v>
      </c>
    </row>
    <row r="625" spans="1:27" x14ac:dyDescent="0.25">
      <c r="A625" s="5" t="s">
        <v>2377</v>
      </c>
      <c r="B625" s="48">
        <v>1</v>
      </c>
      <c r="S625" s="5" t="s">
        <v>2376</v>
      </c>
      <c r="T625" s="48">
        <v>0</v>
      </c>
      <c r="U625" s="48">
        <v>1</v>
      </c>
      <c r="V625" s="48">
        <v>1</v>
      </c>
      <c r="W625" s="48">
        <v>1</v>
      </c>
      <c r="X625" s="48">
        <v>1</v>
      </c>
      <c r="Y625" s="48">
        <v>0</v>
      </c>
      <c r="Z625" s="48">
        <v>0</v>
      </c>
      <c r="AA625" s="48">
        <v>0</v>
      </c>
    </row>
    <row r="626" spans="1:27" x14ac:dyDescent="0.25">
      <c r="A626" s="5" t="s">
        <v>2379</v>
      </c>
      <c r="B626" s="48">
        <v>1</v>
      </c>
      <c r="S626" s="5" t="s">
        <v>2378</v>
      </c>
      <c r="T626" s="48">
        <v>0</v>
      </c>
      <c r="U626" s="48">
        <v>1</v>
      </c>
      <c r="V626" s="48">
        <v>1</v>
      </c>
      <c r="W626" s="48">
        <v>1</v>
      </c>
      <c r="X626" s="48">
        <v>1</v>
      </c>
      <c r="Y626" s="48">
        <v>0</v>
      </c>
      <c r="Z626" s="48">
        <v>0</v>
      </c>
      <c r="AA626" s="48">
        <v>0</v>
      </c>
    </row>
    <row r="627" spans="1:27" x14ac:dyDescent="0.25">
      <c r="A627" s="5" t="s">
        <v>2381</v>
      </c>
      <c r="B627" s="48">
        <v>1</v>
      </c>
      <c r="S627" s="5" t="s">
        <v>2380</v>
      </c>
      <c r="T627" s="48">
        <v>0</v>
      </c>
      <c r="U627" s="48">
        <v>1</v>
      </c>
      <c r="V627" s="48">
        <v>1</v>
      </c>
      <c r="W627" s="48">
        <v>1</v>
      </c>
      <c r="X627" s="48">
        <v>1</v>
      </c>
      <c r="Y627" s="48">
        <v>0</v>
      </c>
      <c r="Z627" s="48">
        <v>0</v>
      </c>
      <c r="AA627" s="48">
        <v>0</v>
      </c>
    </row>
    <row r="628" spans="1:27" x14ac:dyDescent="0.25">
      <c r="A628" s="5" t="s">
        <v>2383</v>
      </c>
      <c r="B628" s="48">
        <v>1</v>
      </c>
      <c r="S628" s="5" t="s">
        <v>2382</v>
      </c>
      <c r="T628" s="48">
        <v>0</v>
      </c>
      <c r="U628" s="48">
        <v>1</v>
      </c>
      <c r="V628" s="48">
        <v>1</v>
      </c>
      <c r="W628" s="48">
        <v>1</v>
      </c>
      <c r="X628" s="48">
        <v>1</v>
      </c>
      <c r="Y628" s="48">
        <v>0</v>
      </c>
      <c r="Z628" s="48">
        <v>0</v>
      </c>
      <c r="AA628" s="48">
        <v>0</v>
      </c>
    </row>
    <row r="629" spans="1:27" x14ac:dyDescent="0.25">
      <c r="A629" s="5" t="s">
        <v>2385</v>
      </c>
      <c r="B629" s="48">
        <v>1</v>
      </c>
      <c r="S629" s="5" t="s">
        <v>2384</v>
      </c>
      <c r="T629" s="48">
        <v>0</v>
      </c>
      <c r="U629" s="48">
        <v>1</v>
      </c>
      <c r="V629" s="48">
        <v>1</v>
      </c>
      <c r="W629" s="48">
        <v>1</v>
      </c>
      <c r="X629" s="48">
        <v>1</v>
      </c>
      <c r="Y629" s="48">
        <v>0</v>
      </c>
      <c r="Z629" s="48">
        <v>0</v>
      </c>
      <c r="AA629" s="48">
        <v>0</v>
      </c>
    </row>
    <row r="630" spans="1:27" x14ac:dyDescent="0.25">
      <c r="A630" s="5" t="s">
        <v>2387</v>
      </c>
      <c r="B630" s="48">
        <v>1</v>
      </c>
      <c r="S630" s="5" t="s">
        <v>2386</v>
      </c>
      <c r="T630" s="48">
        <v>0</v>
      </c>
      <c r="U630" s="48">
        <v>1</v>
      </c>
      <c r="V630" s="48">
        <v>1</v>
      </c>
      <c r="W630" s="48">
        <v>1</v>
      </c>
      <c r="X630" s="48">
        <v>1</v>
      </c>
      <c r="Y630" s="48">
        <v>0</v>
      </c>
      <c r="Z630" s="48">
        <v>0</v>
      </c>
      <c r="AA630" s="48">
        <v>0</v>
      </c>
    </row>
    <row r="631" spans="1:27" x14ac:dyDescent="0.25">
      <c r="A631" s="5" t="s">
        <v>2389</v>
      </c>
      <c r="B631" s="48">
        <v>1</v>
      </c>
      <c r="S631" s="5" t="s">
        <v>2388</v>
      </c>
      <c r="T631" s="48">
        <v>0</v>
      </c>
      <c r="U631" s="48">
        <v>1</v>
      </c>
      <c r="V631" s="48">
        <v>1</v>
      </c>
      <c r="W631" s="48">
        <v>1</v>
      </c>
      <c r="X631" s="48">
        <v>1</v>
      </c>
      <c r="Y631" s="48">
        <v>0</v>
      </c>
      <c r="Z631" s="48">
        <v>0</v>
      </c>
      <c r="AA631" s="48">
        <v>0</v>
      </c>
    </row>
    <row r="632" spans="1:27" x14ac:dyDescent="0.25">
      <c r="A632" s="5" t="s">
        <v>2391</v>
      </c>
      <c r="B632" s="48">
        <v>1</v>
      </c>
      <c r="S632" s="5" t="s">
        <v>2390</v>
      </c>
      <c r="T632" s="48">
        <v>0</v>
      </c>
      <c r="U632" s="48">
        <v>1</v>
      </c>
      <c r="V632" s="48">
        <v>1</v>
      </c>
      <c r="W632" s="48">
        <v>1</v>
      </c>
      <c r="X632" s="48">
        <v>1</v>
      </c>
      <c r="Y632" s="48">
        <v>0</v>
      </c>
      <c r="Z632" s="48">
        <v>0</v>
      </c>
      <c r="AA632" s="48">
        <v>0</v>
      </c>
    </row>
    <row r="633" spans="1:27" x14ac:dyDescent="0.25">
      <c r="A633" s="5" t="s">
        <v>2393</v>
      </c>
      <c r="B633" s="48">
        <v>1</v>
      </c>
      <c r="S633" s="5" t="s">
        <v>2392</v>
      </c>
      <c r="T633" s="48">
        <v>0</v>
      </c>
      <c r="U633" s="48">
        <v>1</v>
      </c>
      <c r="V633" s="48">
        <v>1</v>
      </c>
      <c r="W633" s="48">
        <v>1</v>
      </c>
      <c r="X633" s="48">
        <v>1</v>
      </c>
      <c r="Y633" s="48">
        <v>0</v>
      </c>
      <c r="Z633" s="48">
        <v>0</v>
      </c>
      <c r="AA633" s="48">
        <v>0</v>
      </c>
    </row>
    <row r="634" spans="1:27" x14ac:dyDescent="0.25">
      <c r="A634" s="5" t="s">
        <v>2395</v>
      </c>
      <c r="B634" s="48">
        <v>1</v>
      </c>
      <c r="S634" s="5" t="s">
        <v>2394</v>
      </c>
      <c r="T634" s="48">
        <v>0</v>
      </c>
      <c r="U634" s="48">
        <v>1</v>
      </c>
      <c r="V634" s="48">
        <v>1</v>
      </c>
      <c r="W634" s="48">
        <v>1</v>
      </c>
      <c r="X634" s="48">
        <v>1</v>
      </c>
      <c r="Y634" s="48">
        <v>0</v>
      </c>
      <c r="Z634" s="48">
        <v>0</v>
      </c>
      <c r="AA634" s="48">
        <v>0</v>
      </c>
    </row>
    <row r="635" spans="1:27" x14ac:dyDescent="0.25">
      <c r="A635" s="5" t="s">
        <v>2397</v>
      </c>
      <c r="B635" s="48">
        <v>1</v>
      </c>
      <c r="S635" s="5" t="s">
        <v>2396</v>
      </c>
      <c r="T635" s="48">
        <v>0</v>
      </c>
      <c r="U635" s="48">
        <v>1</v>
      </c>
      <c r="V635" s="48">
        <v>1</v>
      </c>
      <c r="W635" s="48">
        <v>1</v>
      </c>
      <c r="X635" s="48">
        <v>1</v>
      </c>
      <c r="Y635" s="48">
        <v>0</v>
      </c>
      <c r="Z635" s="48">
        <v>0</v>
      </c>
      <c r="AA635" s="48">
        <v>0</v>
      </c>
    </row>
    <row r="636" spans="1:27" x14ac:dyDescent="0.25">
      <c r="A636" s="5" t="s">
        <v>2399</v>
      </c>
      <c r="B636" s="48">
        <v>1</v>
      </c>
      <c r="S636" s="5" t="s">
        <v>2398</v>
      </c>
      <c r="T636" s="48">
        <v>0</v>
      </c>
      <c r="U636" s="48">
        <v>1</v>
      </c>
      <c r="V636" s="48">
        <v>1</v>
      </c>
      <c r="W636" s="48">
        <v>1</v>
      </c>
      <c r="X636" s="48">
        <v>1</v>
      </c>
      <c r="Y636" s="48">
        <v>0</v>
      </c>
      <c r="Z636" s="48">
        <v>0</v>
      </c>
      <c r="AA636" s="48">
        <v>0</v>
      </c>
    </row>
    <row r="637" spans="1:27" x14ac:dyDescent="0.25">
      <c r="A637" s="5" t="s">
        <v>2401</v>
      </c>
      <c r="B637" s="48">
        <v>1</v>
      </c>
      <c r="S637" s="5" t="s">
        <v>2400</v>
      </c>
      <c r="T637" s="48">
        <v>0</v>
      </c>
      <c r="U637" s="48">
        <v>1</v>
      </c>
      <c r="V637" s="48">
        <v>1</v>
      </c>
      <c r="W637" s="48">
        <v>1</v>
      </c>
      <c r="X637" s="48">
        <v>1</v>
      </c>
      <c r="Y637" s="48">
        <v>0</v>
      </c>
      <c r="Z637" s="48">
        <v>0</v>
      </c>
      <c r="AA637" s="48">
        <v>0</v>
      </c>
    </row>
    <row r="638" spans="1:27" x14ac:dyDescent="0.25">
      <c r="A638" s="5" t="s">
        <v>2403</v>
      </c>
      <c r="B638" s="48">
        <v>1</v>
      </c>
      <c r="S638" s="5" t="s">
        <v>2402</v>
      </c>
      <c r="T638" s="48">
        <v>0</v>
      </c>
      <c r="U638" s="48">
        <v>1</v>
      </c>
      <c r="V638" s="48">
        <v>1</v>
      </c>
      <c r="W638" s="48">
        <v>1</v>
      </c>
      <c r="X638" s="48">
        <v>1</v>
      </c>
      <c r="Y638" s="48">
        <v>0</v>
      </c>
      <c r="Z638" s="48">
        <v>0</v>
      </c>
      <c r="AA638" s="48">
        <v>0</v>
      </c>
    </row>
    <row r="639" spans="1:27" x14ac:dyDescent="0.25">
      <c r="A639" s="5" t="s">
        <v>2405</v>
      </c>
      <c r="B639" s="48">
        <v>1</v>
      </c>
      <c r="S639" s="5" t="s">
        <v>2404</v>
      </c>
      <c r="T639" s="48">
        <v>0</v>
      </c>
      <c r="U639" s="48">
        <v>1</v>
      </c>
      <c r="V639" s="48">
        <v>1</v>
      </c>
      <c r="W639" s="48">
        <v>1</v>
      </c>
      <c r="X639" s="48">
        <v>1</v>
      </c>
      <c r="Y639" s="48">
        <v>0</v>
      </c>
      <c r="Z639" s="48">
        <v>0</v>
      </c>
      <c r="AA639" s="48">
        <v>0</v>
      </c>
    </row>
    <row r="640" spans="1:27" x14ac:dyDescent="0.25">
      <c r="A640" s="5" t="s">
        <v>2407</v>
      </c>
      <c r="B640" s="48">
        <v>1</v>
      </c>
      <c r="S640" s="5" t="s">
        <v>2406</v>
      </c>
      <c r="T640" s="48">
        <v>0</v>
      </c>
      <c r="U640" s="48">
        <v>1</v>
      </c>
      <c r="V640" s="48">
        <v>1</v>
      </c>
      <c r="W640" s="48">
        <v>1</v>
      </c>
      <c r="X640" s="48">
        <v>1</v>
      </c>
      <c r="Y640" s="48">
        <v>0</v>
      </c>
      <c r="Z640" s="48">
        <v>0</v>
      </c>
      <c r="AA640" s="48">
        <v>0</v>
      </c>
    </row>
    <row r="641" spans="1:27" x14ac:dyDescent="0.25">
      <c r="A641" s="5" t="s">
        <v>2409</v>
      </c>
      <c r="B641" s="48">
        <v>1</v>
      </c>
      <c r="S641" s="5" t="s">
        <v>2408</v>
      </c>
      <c r="T641" s="48">
        <v>0</v>
      </c>
      <c r="U641" s="48">
        <v>1</v>
      </c>
      <c r="V641" s="48">
        <v>1</v>
      </c>
      <c r="W641" s="48">
        <v>1</v>
      </c>
      <c r="X641" s="48">
        <v>1</v>
      </c>
      <c r="Y641" s="48">
        <v>0</v>
      </c>
      <c r="Z641" s="48">
        <v>0</v>
      </c>
      <c r="AA641" s="48">
        <v>0</v>
      </c>
    </row>
    <row r="642" spans="1:27" x14ac:dyDescent="0.25">
      <c r="A642" s="5" t="s">
        <v>2411</v>
      </c>
      <c r="B642" s="48">
        <v>1</v>
      </c>
      <c r="S642" s="5" t="s">
        <v>2410</v>
      </c>
      <c r="T642" s="48">
        <v>0</v>
      </c>
      <c r="U642" s="48">
        <v>1</v>
      </c>
      <c r="V642" s="48">
        <v>1</v>
      </c>
      <c r="W642" s="48">
        <v>1</v>
      </c>
      <c r="X642" s="48">
        <v>1</v>
      </c>
      <c r="Y642" s="48">
        <v>0</v>
      </c>
      <c r="Z642" s="48">
        <v>0</v>
      </c>
      <c r="AA642" s="48">
        <v>0</v>
      </c>
    </row>
    <row r="643" spans="1:27" x14ac:dyDescent="0.25">
      <c r="A643" s="5" t="s">
        <v>2413</v>
      </c>
      <c r="B643" s="48">
        <v>1</v>
      </c>
      <c r="S643" s="5" t="s">
        <v>2412</v>
      </c>
      <c r="T643" s="48">
        <v>0</v>
      </c>
      <c r="U643" s="48">
        <v>1</v>
      </c>
      <c r="V643" s="48">
        <v>1</v>
      </c>
      <c r="W643" s="48">
        <v>1</v>
      </c>
      <c r="X643" s="48">
        <v>1</v>
      </c>
      <c r="Y643" s="48">
        <v>0</v>
      </c>
      <c r="Z643" s="48">
        <v>0</v>
      </c>
      <c r="AA643" s="48">
        <v>0</v>
      </c>
    </row>
    <row r="644" spans="1:27" x14ac:dyDescent="0.25">
      <c r="A644" s="5" t="s">
        <v>2415</v>
      </c>
      <c r="B644" s="48">
        <v>1</v>
      </c>
      <c r="S644" s="5" t="s">
        <v>2414</v>
      </c>
      <c r="T644" s="48">
        <v>0</v>
      </c>
      <c r="U644" s="48">
        <v>1</v>
      </c>
      <c r="V644" s="48">
        <v>1</v>
      </c>
      <c r="W644" s="48">
        <v>1</v>
      </c>
      <c r="X644" s="48">
        <v>1</v>
      </c>
      <c r="Y644" s="48">
        <v>0</v>
      </c>
      <c r="Z644" s="48">
        <v>0</v>
      </c>
      <c r="AA644" s="48">
        <v>0</v>
      </c>
    </row>
    <row r="645" spans="1:27" x14ac:dyDescent="0.25">
      <c r="A645" s="5" t="s">
        <v>2417</v>
      </c>
      <c r="B645" s="48">
        <v>1</v>
      </c>
      <c r="S645" s="5" t="s">
        <v>2416</v>
      </c>
      <c r="T645" s="48">
        <v>0</v>
      </c>
      <c r="U645" s="48">
        <v>1</v>
      </c>
      <c r="V645" s="48">
        <v>1</v>
      </c>
      <c r="W645" s="48">
        <v>1</v>
      </c>
      <c r="X645" s="48">
        <v>1</v>
      </c>
      <c r="Y645" s="48">
        <v>0</v>
      </c>
      <c r="Z645" s="48">
        <v>0</v>
      </c>
      <c r="AA645" s="48">
        <v>0</v>
      </c>
    </row>
    <row r="646" spans="1:27" x14ac:dyDescent="0.25">
      <c r="A646" s="5" t="s">
        <v>2419</v>
      </c>
      <c r="B646" s="48">
        <v>1</v>
      </c>
      <c r="S646" s="5" t="s">
        <v>2418</v>
      </c>
      <c r="T646" s="48">
        <v>0</v>
      </c>
      <c r="U646" s="48">
        <v>1</v>
      </c>
      <c r="V646" s="48">
        <v>1</v>
      </c>
      <c r="W646" s="48">
        <v>1</v>
      </c>
      <c r="X646" s="48">
        <v>1</v>
      </c>
      <c r="Y646" s="48">
        <v>0</v>
      </c>
      <c r="Z646" s="48">
        <v>0</v>
      </c>
      <c r="AA646" s="48">
        <v>0</v>
      </c>
    </row>
    <row r="647" spans="1:27" x14ac:dyDescent="0.25">
      <c r="A647" s="5" t="s">
        <v>2421</v>
      </c>
      <c r="B647" s="48">
        <v>1</v>
      </c>
      <c r="S647" s="5" t="s">
        <v>2420</v>
      </c>
      <c r="T647" s="48">
        <v>0</v>
      </c>
      <c r="U647" s="48">
        <v>1</v>
      </c>
      <c r="V647" s="48">
        <v>1</v>
      </c>
      <c r="W647" s="48">
        <v>1</v>
      </c>
      <c r="X647" s="48">
        <v>1</v>
      </c>
      <c r="Y647" s="48">
        <v>0</v>
      </c>
      <c r="Z647" s="48">
        <v>0</v>
      </c>
      <c r="AA647" s="48">
        <v>0</v>
      </c>
    </row>
    <row r="648" spans="1:27" x14ac:dyDescent="0.25">
      <c r="A648" s="5" t="s">
        <v>2423</v>
      </c>
      <c r="B648" s="48">
        <v>1</v>
      </c>
      <c r="S648" s="5" t="s">
        <v>2422</v>
      </c>
      <c r="T648" s="48">
        <v>0</v>
      </c>
      <c r="U648" s="48">
        <v>1</v>
      </c>
      <c r="V648" s="48">
        <v>1</v>
      </c>
      <c r="W648" s="48">
        <v>1</v>
      </c>
      <c r="X648" s="48">
        <v>1</v>
      </c>
      <c r="Y648" s="48">
        <v>0</v>
      </c>
      <c r="Z648" s="48">
        <v>0</v>
      </c>
      <c r="AA648" s="48">
        <v>0</v>
      </c>
    </row>
    <row r="649" spans="1:27" x14ac:dyDescent="0.25">
      <c r="A649" s="5" t="s">
        <v>2425</v>
      </c>
      <c r="B649" s="48">
        <v>1</v>
      </c>
      <c r="S649" s="5" t="s">
        <v>2424</v>
      </c>
      <c r="T649" s="48">
        <v>0</v>
      </c>
      <c r="U649" s="48">
        <v>1</v>
      </c>
      <c r="V649" s="48">
        <v>1</v>
      </c>
      <c r="W649" s="48">
        <v>1</v>
      </c>
      <c r="X649" s="48">
        <v>1</v>
      </c>
      <c r="Y649" s="48">
        <v>0</v>
      </c>
      <c r="Z649" s="48">
        <v>0</v>
      </c>
      <c r="AA649" s="48">
        <v>0</v>
      </c>
    </row>
    <row r="650" spans="1:27" x14ac:dyDescent="0.25">
      <c r="A650" s="5" t="s">
        <v>2427</v>
      </c>
      <c r="B650" s="48">
        <v>1</v>
      </c>
      <c r="S650" s="5" t="s">
        <v>2426</v>
      </c>
      <c r="T650" s="48">
        <v>0</v>
      </c>
      <c r="U650" s="48">
        <v>1</v>
      </c>
      <c r="V650" s="48">
        <v>1</v>
      </c>
      <c r="W650" s="48">
        <v>1</v>
      </c>
      <c r="X650" s="48">
        <v>1</v>
      </c>
      <c r="Y650" s="48">
        <v>0</v>
      </c>
      <c r="Z650" s="48">
        <v>0</v>
      </c>
      <c r="AA650" s="48">
        <v>0</v>
      </c>
    </row>
    <row r="651" spans="1:27" x14ac:dyDescent="0.25">
      <c r="A651" s="5" t="s">
        <v>2429</v>
      </c>
      <c r="B651" s="48">
        <v>1</v>
      </c>
      <c r="S651" s="5" t="s">
        <v>2428</v>
      </c>
      <c r="T651" s="48">
        <v>0</v>
      </c>
      <c r="U651" s="48">
        <v>1</v>
      </c>
      <c r="V651" s="48">
        <v>1</v>
      </c>
      <c r="W651" s="48">
        <v>1</v>
      </c>
      <c r="X651" s="48">
        <v>1</v>
      </c>
      <c r="Y651" s="48">
        <v>0</v>
      </c>
      <c r="Z651" s="48">
        <v>0</v>
      </c>
      <c r="AA651" s="48">
        <v>0</v>
      </c>
    </row>
    <row r="652" spans="1:27" x14ac:dyDescent="0.25">
      <c r="A652" s="5" t="s">
        <v>2431</v>
      </c>
      <c r="B652" s="48">
        <v>1</v>
      </c>
      <c r="S652" s="5" t="s">
        <v>2430</v>
      </c>
      <c r="T652" s="48">
        <v>0</v>
      </c>
      <c r="U652" s="48">
        <v>1</v>
      </c>
      <c r="V652" s="48">
        <v>1</v>
      </c>
      <c r="W652" s="48">
        <v>1</v>
      </c>
      <c r="X652" s="48">
        <v>1</v>
      </c>
      <c r="Y652" s="48">
        <v>0</v>
      </c>
      <c r="Z652" s="48">
        <v>0</v>
      </c>
      <c r="AA652" s="48">
        <v>0</v>
      </c>
    </row>
    <row r="653" spans="1:27" x14ac:dyDescent="0.25">
      <c r="A653" s="5" t="s">
        <v>2433</v>
      </c>
      <c r="B653" s="48">
        <v>1</v>
      </c>
      <c r="S653" s="5" t="s">
        <v>2432</v>
      </c>
      <c r="T653" s="48">
        <v>0</v>
      </c>
      <c r="U653" s="48">
        <v>1</v>
      </c>
      <c r="V653" s="48">
        <v>1</v>
      </c>
      <c r="W653" s="48">
        <v>1</v>
      </c>
      <c r="X653" s="48">
        <v>1</v>
      </c>
      <c r="Y653" s="48">
        <v>0</v>
      </c>
      <c r="Z653" s="48">
        <v>0</v>
      </c>
      <c r="AA653" s="48">
        <v>0</v>
      </c>
    </row>
    <row r="654" spans="1:27" x14ac:dyDescent="0.25">
      <c r="A654" s="5" t="s">
        <v>2435</v>
      </c>
      <c r="B654" s="48">
        <v>1</v>
      </c>
      <c r="S654" s="5" t="s">
        <v>2434</v>
      </c>
      <c r="T654" s="48">
        <v>0</v>
      </c>
      <c r="U654" s="48">
        <v>1</v>
      </c>
      <c r="V654" s="48">
        <v>1</v>
      </c>
      <c r="W654" s="48">
        <v>1</v>
      </c>
      <c r="X654" s="48">
        <v>1</v>
      </c>
      <c r="Y654" s="48">
        <v>0</v>
      </c>
      <c r="Z654" s="48">
        <v>0</v>
      </c>
      <c r="AA654" s="48">
        <v>0</v>
      </c>
    </row>
    <row r="655" spans="1:27" x14ac:dyDescent="0.25">
      <c r="A655" s="5" t="s">
        <v>2437</v>
      </c>
      <c r="B655" s="48">
        <v>1</v>
      </c>
      <c r="S655" s="5" t="s">
        <v>2436</v>
      </c>
      <c r="T655" s="48">
        <v>0</v>
      </c>
      <c r="U655" s="48">
        <v>1</v>
      </c>
      <c r="V655" s="48">
        <v>1</v>
      </c>
      <c r="W655" s="48">
        <v>1</v>
      </c>
      <c r="X655" s="48">
        <v>1</v>
      </c>
      <c r="Y655" s="48">
        <v>0</v>
      </c>
      <c r="Z655" s="48">
        <v>0</v>
      </c>
      <c r="AA655" s="48">
        <v>0</v>
      </c>
    </row>
    <row r="656" spans="1:27" x14ac:dyDescent="0.25">
      <c r="A656" s="5" t="s">
        <v>2439</v>
      </c>
      <c r="B656" s="48">
        <v>1</v>
      </c>
      <c r="S656" s="5" t="s">
        <v>2438</v>
      </c>
      <c r="T656" s="48">
        <v>0</v>
      </c>
      <c r="U656" s="48">
        <v>1</v>
      </c>
      <c r="V656" s="48">
        <v>1</v>
      </c>
      <c r="W656" s="48">
        <v>1</v>
      </c>
      <c r="X656" s="48">
        <v>1</v>
      </c>
      <c r="Y656" s="48">
        <v>0</v>
      </c>
      <c r="Z656" s="48">
        <v>0</v>
      </c>
      <c r="AA656" s="48">
        <v>0</v>
      </c>
    </row>
    <row r="657" spans="1:27" x14ac:dyDescent="0.25">
      <c r="A657" s="5" t="s">
        <v>2441</v>
      </c>
      <c r="B657" s="48">
        <v>1</v>
      </c>
      <c r="S657" s="5" t="s">
        <v>2440</v>
      </c>
      <c r="T657" s="48">
        <v>0</v>
      </c>
      <c r="U657" s="48">
        <v>1</v>
      </c>
      <c r="V657" s="48">
        <v>1</v>
      </c>
      <c r="W657" s="48">
        <v>1</v>
      </c>
      <c r="X657" s="48">
        <v>1</v>
      </c>
      <c r="Y657" s="48">
        <v>0</v>
      </c>
      <c r="Z657" s="48">
        <v>0</v>
      </c>
      <c r="AA657" s="48">
        <v>0</v>
      </c>
    </row>
    <row r="658" spans="1:27" x14ac:dyDescent="0.25">
      <c r="A658" s="5" t="s">
        <v>2443</v>
      </c>
      <c r="B658" s="48">
        <v>1</v>
      </c>
      <c r="S658" s="5" t="s">
        <v>2442</v>
      </c>
      <c r="T658" s="48">
        <v>0</v>
      </c>
      <c r="U658" s="48">
        <v>1</v>
      </c>
      <c r="V658" s="48">
        <v>1</v>
      </c>
      <c r="W658" s="48">
        <v>1</v>
      </c>
      <c r="X658" s="48">
        <v>1</v>
      </c>
      <c r="Y658" s="48">
        <v>0</v>
      </c>
      <c r="Z658" s="48">
        <v>0</v>
      </c>
      <c r="AA658" s="48">
        <v>0</v>
      </c>
    </row>
    <row r="659" spans="1:27" x14ac:dyDescent="0.25">
      <c r="A659" s="5" t="s">
        <v>2445</v>
      </c>
      <c r="B659" s="48">
        <v>1</v>
      </c>
      <c r="S659" s="5" t="s">
        <v>2444</v>
      </c>
      <c r="T659" s="48">
        <v>0</v>
      </c>
      <c r="U659" s="48">
        <v>1</v>
      </c>
      <c r="V659" s="48">
        <v>1</v>
      </c>
      <c r="W659" s="48">
        <v>1</v>
      </c>
      <c r="X659" s="48">
        <v>1</v>
      </c>
      <c r="Y659" s="48">
        <v>0</v>
      </c>
      <c r="Z659" s="48">
        <v>0</v>
      </c>
      <c r="AA659" s="48">
        <v>0</v>
      </c>
    </row>
    <row r="660" spans="1:27" x14ac:dyDescent="0.25">
      <c r="A660" s="5" t="s">
        <v>2447</v>
      </c>
      <c r="B660" s="48">
        <v>1</v>
      </c>
      <c r="S660" s="5" t="s">
        <v>2446</v>
      </c>
      <c r="T660" s="48">
        <v>0</v>
      </c>
      <c r="U660" s="48">
        <v>1</v>
      </c>
      <c r="V660" s="48">
        <v>1</v>
      </c>
      <c r="W660" s="48">
        <v>1</v>
      </c>
      <c r="X660" s="48">
        <v>1</v>
      </c>
      <c r="Y660" s="48">
        <v>0</v>
      </c>
      <c r="Z660" s="48">
        <v>0</v>
      </c>
      <c r="AA660" s="48">
        <v>0</v>
      </c>
    </row>
    <row r="661" spans="1:27" x14ac:dyDescent="0.25">
      <c r="A661" s="5" t="s">
        <v>2449</v>
      </c>
      <c r="B661" s="48">
        <v>1</v>
      </c>
      <c r="S661" s="5" t="s">
        <v>2448</v>
      </c>
      <c r="T661" s="48">
        <v>0</v>
      </c>
      <c r="U661" s="48">
        <v>1</v>
      </c>
      <c r="V661" s="48">
        <v>1</v>
      </c>
      <c r="W661" s="48">
        <v>1</v>
      </c>
      <c r="X661" s="48">
        <v>1</v>
      </c>
      <c r="Y661" s="48">
        <v>0</v>
      </c>
      <c r="Z661" s="48">
        <v>0</v>
      </c>
      <c r="AA661" s="48">
        <v>0</v>
      </c>
    </row>
    <row r="662" spans="1:27" x14ac:dyDescent="0.25">
      <c r="A662" s="5" t="s">
        <v>2451</v>
      </c>
      <c r="B662" s="48">
        <v>1</v>
      </c>
      <c r="S662" s="5" t="s">
        <v>2450</v>
      </c>
      <c r="T662" s="48">
        <v>0</v>
      </c>
      <c r="U662" s="48">
        <v>1</v>
      </c>
      <c r="V662" s="48">
        <v>1</v>
      </c>
      <c r="W662" s="48">
        <v>1</v>
      </c>
      <c r="X662" s="48">
        <v>1</v>
      </c>
      <c r="Y662" s="48">
        <v>0</v>
      </c>
      <c r="Z662" s="48">
        <v>0</v>
      </c>
      <c r="AA662" s="48">
        <v>0</v>
      </c>
    </row>
    <row r="663" spans="1:27" x14ac:dyDescent="0.25">
      <c r="A663" s="5" t="s">
        <v>2453</v>
      </c>
      <c r="B663" s="48">
        <v>1</v>
      </c>
      <c r="S663" s="5" t="s">
        <v>2452</v>
      </c>
      <c r="T663" s="48">
        <v>0</v>
      </c>
      <c r="U663" s="48">
        <v>1</v>
      </c>
      <c r="V663" s="48">
        <v>1</v>
      </c>
      <c r="W663" s="48">
        <v>1</v>
      </c>
      <c r="X663" s="48">
        <v>1</v>
      </c>
      <c r="Y663" s="48">
        <v>0</v>
      </c>
      <c r="Z663" s="48">
        <v>0</v>
      </c>
      <c r="AA663" s="48">
        <v>0</v>
      </c>
    </row>
    <row r="664" spans="1:27" x14ac:dyDescent="0.25">
      <c r="A664" s="5" t="s">
        <v>2455</v>
      </c>
      <c r="B664" s="48">
        <v>1</v>
      </c>
      <c r="S664" s="5" t="s">
        <v>2454</v>
      </c>
      <c r="T664" s="48">
        <v>0</v>
      </c>
      <c r="U664" s="48">
        <v>1</v>
      </c>
      <c r="V664" s="48">
        <v>1</v>
      </c>
      <c r="W664" s="48">
        <v>1</v>
      </c>
      <c r="X664" s="48">
        <v>1</v>
      </c>
      <c r="Y664" s="48">
        <v>0</v>
      </c>
      <c r="Z664" s="48">
        <v>0</v>
      </c>
      <c r="AA664" s="48">
        <v>0</v>
      </c>
    </row>
    <row r="665" spans="1:27" x14ac:dyDescent="0.25">
      <c r="A665" s="5" t="s">
        <v>2457</v>
      </c>
      <c r="B665" s="48">
        <v>1</v>
      </c>
      <c r="S665" s="5" t="s">
        <v>2456</v>
      </c>
      <c r="T665" s="48">
        <v>0</v>
      </c>
      <c r="U665" s="48">
        <v>1</v>
      </c>
      <c r="V665" s="48">
        <v>1</v>
      </c>
      <c r="W665" s="48">
        <v>1</v>
      </c>
      <c r="X665" s="48">
        <v>1</v>
      </c>
      <c r="Y665" s="48">
        <v>0</v>
      </c>
      <c r="Z665" s="48">
        <v>0</v>
      </c>
      <c r="AA665" s="48">
        <v>0</v>
      </c>
    </row>
    <row r="666" spans="1:27" x14ac:dyDescent="0.25">
      <c r="A666" s="5" t="s">
        <v>2459</v>
      </c>
      <c r="B666" s="48">
        <v>1</v>
      </c>
      <c r="S666" s="5" t="s">
        <v>2458</v>
      </c>
      <c r="T666" s="48">
        <v>0</v>
      </c>
      <c r="U666" s="48">
        <v>1</v>
      </c>
      <c r="V666" s="48">
        <v>1</v>
      </c>
      <c r="W666" s="48">
        <v>1</v>
      </c>
      <c r="X666" s="48">
        <v>1</v>
      </c>
      <c r="Y666" s="48">
        <v>0</v>
      </c>
      <c r="Z666" s="48">
        <v>0</v>
      </c>
      <c r="AA666" s="48">
        <v>0</v>
      </c>
    </row>
    <row r="667" spans="1:27" x14ac:dyDescent="0.25">
      <c r="A667" s="5" t="s">
        <v>2461</v>
      </c>
      <c r="B667" s="48">
        <v>1</v>
      </c>
      <c r="S667" s="5" t="s">
        <v>2460</v>
      </c>
      <c r="T667" s="48">
        <v>0</v>
      </c>
      <c r="U667" s="48">
        <v>1</v>
      </c>
      <c r="V667" s="48">
        <v>1</v>
      </c>
      <c r="W667" s="48">
        <v>1</v>
      </c>
      <c r="X667" s="48">
        <v>1</v>
      </c>
      <c r="Y667" s="48">
        <v>0</v>
      </c>
      <c r="Z667" s="48">
        <v>0</v>
      </c>
      <c r="AA667" s="48">
        <v>0</v>
      </c>
    </row>
    <row r="668" spans="1:27" x14ac:dyDescent="0.25">
      <c r="A668" s="5" t="s">
        <v>2463</v>
      </c>
      <c r="B668" s="48">
        <v>1</v>
      </c>
      <c r="S668" s="5" t="s">
        <v>2462</v>
      </c>
      <c r="T668" s="48">
        <v>0</v>
      </c>
      <c r="U668" s="48">
        <v>1</v>
      </c>
      <c r="V668" s="48">
        <v>1</v>
      </c>
      <c r="W668" s="48">
        <v>1</v>
      </c>
      <c r="X668" s="48">
        <v>1</v>
      </c>
      <c r="Y668" s="48">
        <v>0</v>
      </c>
      <c r="Z668" s="48">
        <v>0</v>
      </c>
      <c r="AA668" s="48">
        <v>0</v>
      </c>
    </row>
    <row r="669" spans="1:27" x14ac:dyDescent="0.25">
      <c r="A669" s="5" t="s">
        <v>2465</v>
      </c>
      <c r="B669" s="48">
        <v>1</v>
      </c>
      <c r="S669" s="5" t="s">
        <v>2464</v>
      </c>
      <c r="T669" s="48">
        <v>0</v>
      </c>
      <c r="U669" s="48">
        <v>1</v>
      </c>
      <c r="V669" s="48">
        <v>1</v>
      </c>
      <c r="W669" s="48">
        <v>1</v>
      </c>
      <c r="X669" s="48">
        <v>1</v>
      </c>
      <c r="Y669" s="48">
        <v>0</v>
      </c>
      <c r="Z669" s="48">
        <v>0</v>
      </c>
      <c r="AA669" s="48">
        <v>0</v>
      </c>
    </row>
    <row r="670" spans="1:27" x14ac:dyDescent="0.25">
      <c r="A670" s="5" t="s">
        <v>2467</v>
      </c>
      <c r="B670" s="48">
        <v>1</v>
      </c>
      <c r="S670" s="5" t="s">
        <v>2466</v>
      </c>
      <c r="T670" s="48">
        <v>0</v>
      </c>
      <c r="U670" s="48">
        <v>1</v>
      </c>
      <c r="V670" s="48">
        <v>1</v>
      </c>
      <c r="W670" s="48">
        <v>1</v>
      </c>
      <c r="X670" s="48">
        <v>1</v>
      </c>
      <c r="Y670" s="48">
        <v>0</v>
      </c>
      <c r="Z670" s="48">
        <v>0</v>
      </c>
      <c r="AA670" s="48">
        <v>0</v>
      </c>
    </row>
    <row r="671" spans="1:27" x14ac:dyDescent="0.25">
      <c r="A671" s="5" t="s">
        <v>2469</v>
      </c>
      <c r="B671" s="48">
        <v>1</v>
      </c>
      <c r="S671" s="5" t="s">
        <v>2468</v>
      </c>
      <c r="T671" s="48">
        <v>0</v>
      </c>
      <c r="U671" s="48">
        <v>1</v>
      </c>
      <c r="V671" s="48">
        <v>1</v>
      </c>
      <c r="W671" s="48">
        <v>1</v>
      </c>
      <c r="X671" s="48">
        <v>1</v>
      </c>
      <c r="Y671" s="48">
        <v>0</v>
      </c>
      <c r="Z671" s="48">
        <v>0</v>
      </c>
      <c r="AA671" s="48">
        <v>0</v>
      </c>
    </row>
    <row r="672" spans="1:27" x14ac:dyDescent="0.25">
      <c r="A672" s="5" t="s">
        <v>2471</v>
      </c>
      <c r="B672" s="48">
        <v>1</v>
      </c>
      <c r="S672" s="5" t="s">
        <v>2470</v>
      </c>
      <c r="T672" s="48">
        <v>0</v>
      </c>
      <c r="U672" s="48">
        <v>1</v>
      </c>
      <c r="V672" s="48">
        <v>1</v>
      </c>
      <c r="W672" s="48">
        <v>1</v>
      </c>
      <c r="X672" s="48">
        <v>1</v>
      </c>
      <c r="Y672" s="48">
        <v>0</v>
      </c>
      <c r="Z672" s="48">
        <v>0</v>
      </c>
      <c r="AA672" s="48">
        <v>0</v>
      </c>
    </row>
    <row r="673" spans="1:27" x14ac:dyDescent="0.25">
      <c r="A673" s="5" t="s">
        <v>2473</v>
      </c>
      <c r="B673" s="48">
        <v>1</v>
      </c>
      <c r="S673" s="5" t="s">
        <v>2472</v>
      </c>
      <c r="T673" s="48">
        <v>0</v>
      </c>
      <c r="U673" s="48">
        <v>1</v>
      </c>
      <c r="V673" s="48">
        <v>1</v>
      </c>
      <c r="W673" s="48">
        <v>1</v>
      </c>
      <c r="X673" s="48">
        <v>1</v>
      </c>
      <c r="Y673" s="48">
        <v>0</v>
      </c>
      <c r="Z673" s="48">
        <v>0</v>
      </c>
      <c r="AA673" s="48">
        <v>0</v>
      </c>
    </row>
    <row r="674" spans="1:27" x14ac:dyDescent="0.25">
      <c r="A674" s="5" t="s">
        <v>2475</v>
      </c>
      <c r="B674" s="48">
        <v>1</v>
      </c>
      <c r="S674" s="5" t="s">
        <v>2474</v>
      </c>
      <c r="T674" s="48">
        <v>0</v>
      </c>
      <c r="U674" s="48">
        <v>1</v>
      </c>
      <c r="V674" s="48">
        <v>1</v>
      </c>
      <c r="W674" s="48">
        <v>1</v>
      </c>
      <c r="X674" s="48">
        <v>1</v>
      </c>
      <c r="Y674" s="48">
        <v>0</v>
      </c>
      <c r="Z674" s="48">
        <v>0</v>
      </c>
      <c r="AA674" s="48">
        <v>0</v>
      </c>
    </row>
    <row r="675" spans="1:27" x14ac:dyDescent="0.25">
      <c r="A675" s="5" t="s">
        <v>2477</v>
      </c>
      <c r="B675" s="48">
        <v>1</v>
      </c>
      <c r="S675" s="5" t="s">
        <v>2476</v>
      </c>
      <c r="T675" s="48">
        <v>0</v>
      </c>
      <c r="U675" s="48">
        <v>1</v>
      </c>
      <c r="V675" s="48">
        <v>1</v>
      </c>
      <c r="W675" s="48">
        <v>1</v>
      </c>
      <c r="X675" s="48">
        <v>1</v>
      </c>
      <c r="Y675" s="48">
        <v>0</v>
      </c>
      <c r="Z675" s="48">
        <v>0</v>
      </c>
      <c r="AA675" s="48">
        <v>0</v>
      </c>
    </row>
    <row r="676" spans="1:27" x14ac:dyDescent="0.25">
      <c r="A676" s="5" t="s">
        <v>2479</v>
      </c>
      <c r="B676" s="48">
        <v>1</v>
      </c>
      <c r="S676" s="5" t="s">
        <v>2478</v>
      </c>
      <c r="T676" s="48">
        <v>0</v>
      </c>
      <c r="U676" s="48">
        <v>1</v>
      </c>
      <c r="V676" s="48">
        <v>1</v>
      </c>
      <c r="W676" s="48">
        <v>1</v>
      </c>
      <c r="X676" s="48">
        <v>1</v>
      </c>
      <c r="Y676" s="48">
        <v>0</v>
      </c>
      <c r="Z676" s="48">
        <v>0</v>
      </c>
      <c r="AA676" s="48">
        <v>0</v>
      </c>
    </row>
    <row r="677" spans="1:27" x14ac:dyDescent="0.25">
      <c r="A677" s="5" t="s">
        <v>2481</v>
      </c>
      <c r="B677" s="48">
        <v>1</v>
      </c>
      <c r="S677" s="5" t="s">
        <v>2480</v>
      </c>
      <c r="T677" s="48">
        <v>0</v>
      </c>
      <c r="U677" s="48">
        <v>1</v>
      </c>
      <c r="V677" s="48">
        <v>1</v>
      </c>
      <c r="W677" s="48">
        <v>1</v>
      </c>
      <c r="X677" s="48">
        <v>1</v>
      </c>
      <c r="Y677" s="48">
        <v>0</v>
      </c>
      <c r="Z677" s="48">
        <v>0</v>
      </c>
      <c r="AA677" s="48">
        <v>0</v>
      </c>
    </row>
    <row r="678" spans="1:27" x14ac:dyDescent="0.25">
      <c r="A678" s="5" t="s">
        <v>2483</v>
      </c>
      <c r="B678" s="48">
        <v>1</v>
      </c>
      <c r="S678" s="5" t="s">
        <v>2482</v>
      </c>
      <c r="T678" s="48">
        <v>0</v>
      </c>
      <c r="U678" s="48">
        <v>1</v>
      </c>
      <c r="V678" s="48">
        <v>1</v>
      </c>
      <c r="W678" s="48">
        <v>1</v>
      </c>
      <c r="X678" s="48">
        <v>1</v>
      </c>
      <c r="Y678" s="48">
        <v>0</v>
      </c>
      <c r="Z678" s="48">
        <v>0</v>
      </c>
      <c r="AA678" s="48">
        <v>0</v>
      </c>
    </row>
    <row r="679" spans="1:27" x14ac:dyDescent="0.25">
      <c r="A679" s="5" t="s">
        <v>2485</v>
      </c>
      <c r="B679" s="48">
        <v>1</v>
      </c>
      <c r="S679" s="5" t="s">
        <v>2484</v>
      </c>
      <c r="T679" s="48">
        <v>0</v>
      </c>
      <c r="U679" s="48">
        <v>1</v>
      </c>
      <c r="V679" s="48">
        <v>1</v>
      </c>
      <c r="W679" s="48">
        <v>1</v>
      </c>
      <c r="X679" s="48">
        <v>1</v>
      </c>
      <c r="Y679" s="48">
        <v>0</v>
      </c>
      <c r="Z679" s="48">
        <v>0</v>
      </c>
      <c r="AA679" s="48">
        <v>0</v>
      </c>
    </row>
    <row r="680" spans="1:27" x14ac:dyDescent="0.25">
      <c r="A680" s="5" t="s">
        <v>2487</v>
      </c>
      <c r="B680" s="48">
        <v>1</v>
      </c>
      <c r="S680" s="5" t="s">
        <v>2486</v>
      </c>
      <c r="T680" s="48">
        <v>0</v>
      </c>
      <c r="U680" s="48">
        <v>1</v>
      </c>
      <c r="V680" s="48">
        <v>1</v>
      </c>
      <c r="W680" s="48">
        <v>1</v>
      </c>
      <c r="X680" s="48">
        <v>1</v>
      </c>
      <c r="Y680" s="48">
        <v>0</v>
      </c>
      <c r="Z680" s="48">
        <v>0</v>
      </c>
      <c r="AA680" s="48">
        <v>0</v>
      </c>
    </row>
    <row r="681" spans="1:27" x14ac:dyDescent="0.25">
      <c r="A681" s="5" t="s">
        <v>2489</v>
      </c>
      <c r="B681" s="48">
        <v>1</v>
      </c>
      <c r="S681" s="5" t="s">
        <v>2488</v>
      </c>
      <c r="T681" s="48">
        <v>0</v>
      </c>
      <c r="U681" s="48">
        <v>1</v>
      </c>
      <c r="V681" s="48">
        <v>1</v>
      </c>
      <c r="W681" s="48">
        <v>1</v>
      </c>
      <c r="X681" s="48">
        <v>1</v>
      </c>
      <c r="Y681" s="48">
        <v>0</v>
      </c>
      <c r="Z681" s="48">
        <v>0</v>
      </c>
      <c r="AA681" s="48">
        <v>0</v>
      </c>
    </row>
    <row r="682" spans="1:27" x14ac:dyDescent="0.25">
      <c r="A682" s="5" t="s">
        <v>2491</v>
      </c>
      <c r="B682" s="48">
        <v>1</v>
      </c>
      <c r="S682" s="5" t="s">
        <v>2490</v>
      </c>
      <c r="T682" s="48">
        <v>0</v>
      </c>
      <c r="U682" s="48">
        <v>1</v>
      </c>
      <c r="V682" s="48">
        <v>1</v>
      </c>
      <c r="W682" s="48">
        <v>1</v>
      </c>
      <c r="X682" s="48">
        <v>1</v>
      </c>
      <c r="Y682" s="48">
        <v>0</v>
      </c>
      <c r="Z682" s="48">
        <v>0</v>
      </c>
      <c r="AA682" s="48">
        <v>0</v>
      </c>
    </row>
    <row r="683" spans="1:27" x14ac:dyDescent="0.25">
      <c r="A683" s="5" t="s">
        <v>2493</v>
      </c>
      <c r="B683" s="48">
        <v>1</v>
      </c>
      <c r="S683" s="5" t="s">
        <v>2492</v>
      </c>
      <c r="T683" s="48">
        <v>0</v>
      </c>
      <c r="U683" s="48">
        <v>1</v>
      </c>
      <c r="V683" s="48">
        <v>1</v>
      </c>
      <c r="W683" s="48">
        <v>1</v>
      </c>
      <c r="X683" s="48">
        <v>1</v>
      </c>
      <c r="Y683" s="48">
        <v>0</v>
      </c>
      <c r="Z683" s="48">
        <v>0</v>
      </c>
      <c r="AA683" s="48">
        <v>0</v>
      </c>
    </row>
    <row r="684" spans="1:27" x14ac:dyDescent="0.25">
      <c r="A684" s="5" t="s">
        <v>2495</v>
      </c>
      <c r="B684" s="48">
        <v>1</v>
      </c>
      <c r="S684" s="5" t="s">
        <v>2494</v>
      </c>
      <c r="T684" s="48">
        <v>0</v>
      </c>
      <c r="U684" s="48">
        <v>1</v>
      </c>
      <c r="V684" s="48">
        <v>1</v>
      </c>
      <c r="W684" s="48">
        <v>1</v>
      </c>
      <c r="X684" s="48">
        <v>1</v>
      </c>
      <c r="Y684" s="48">
        <v>0</v>
      </c>
      <c r="Z684" s="48">
        <v>0</v>
      </c>
      <c r="AA684" s="48">
        <v>0</v>
      </c>
    </row>
    <row r="685" spans="1:27" x14ac:dyDescent="0.25">
      <c r="A685" s="5" t="s">
        <v>2497</v>
      </c>
      <c r="B685" s="48">
        <v>1</v>
      </c>
      <c r="S685" s="5" t="s">
        <v>2496</v>
      </c>
      <c r="T685" s="48">
        <v>0</v>
      </c>
      <c r="U685" s="48">
        <v>1</v>
      </c>
      <c r="V685" s="48">
        <v>1</v>
      </c>
      <c r="W685" s="48">
        <v>1</v>
      </c>
      <c r="X685" s="48">
        <v>1</v>
      </c>
      <c r="Y685" s="48">
        <v>0</v>
      </c>
      <c r="Z685" s="48">
        <v>0</v>
      </c>
      <c r="AA685" s="48">
        <v>0</v>
      </c>
    </row>
    <row r="686" spans="1:27" x14ac:dyDescent="0.25">
      <c r="A686" s="5" t="s">
        <v>2499</v>
      </c>
      <c r="B686" s="48">
        <v>1</v>
      </c>
      <c r="S686" s="5" t="s">
        <v>2498</v>
      </c>
      <c r="T686" s="48">
        <v>0</v>
      </c>
      <c r="U686" s="48">
        <v>1</v>
      </c>
      <c r="V686" s="48">
        <v>1</v>
      </c>
      <c r="W686" s="48">
        <v>1</v>
      </c>
      <c r="X686" s="48">
        <v>1</v>
      </c>
      <c r="Y686" s="48">
        <v>0</v>
      </c>
      <c r="Z686" s="48">
        <v>0</v>
      </c>
      <c r="AA686" s="48">
        <v>0</v>
      </c>
    </row>
    <row r="687" spans="1:27" x14ac:dyDescent="0.25">
      <c r="A687" s="5" t="s">
        <v>2501</v>
      </c>
      <c r="B687" s="48">
        <v>1</v>
      </c>
      <c r="S687" s="5" t="s">
        <v>2500</v>
      </c>
      <c r="T687" s="48">
        <v>0</v>
      </c>
      <c r="U687" s="48">
        <v>1</v>
      </c>
      <c r="V687" s="48">
        <v>1</v>
      </c>
      <c r="W687" s="48">
        <v>1</v>
      </c>
      <c r="X687" s="48">
        <v>1</v>
      </c>
      <c r="Y687" s="48">
        <v>0</v>
      </c>
      <c r="Z687" s="48">
        <v>0</v>
      </c>
      <c r="AA687" s="48">
        <v>0</v>
      </c>
    </row>
    <row r="688" spans="1:27" x14ac:dyDescent="0.25">
      <c r="A688" s="5" t="s">
        <v>2503</v>
      </c>
      <c r="B688" s="48">
        <v>1</v>
      </c>
      <c r="S688" s="5" t="s">
        <v>2502</v>
      </c>
      <c r="T688" s="48">
        <v>0</v>
      </c>
      <c r="U688" s="48">
        <v>1</v>
      </c>
      <c r="V688" s="48">
        <v>1</v>
      </c>
      <c r="W688" s="48">
        <v>1</v>
      </c>
      <c r="X688" s="48">
        <v>1</v>
      </c>
      <c r="Y688" s="48">
        <v>0</v>
      </c>
      <c r="Z688" s="48">
        <v>0</v>
      </c>
      <c r="AA688" s="48">
        <v>0</v>
      </c>
    </row>
    <row r="689" spans="1:27" x14ac:dyDescent="0.25">
      <c r="A689" s="5" t="s">
        <v>2505</v>
      </c>
      <c r="B689" s="48">
        <v>1</v>
      </c>
      <c r="S689" s="5" t="s">
        <v>2504</v>
      </c>
      <c r="T689" s="48">
        <v>0</v>
      </c>
      <c r="U689" s="48">
        <v>1</v>
      </c>
      <c r="V689" s="48">
        <v>1</v>
      </c>
      <c r="W689" s="48">
        <v>1</v>
      </c>
      <c r="X689" s="48">
        <v>1</v>
      </c>
      <c r="Y689" s="48">
        <v>0</v>
      </c>
      <c r="Z689" s="48">
        <v>0</v>
      </c>
      <c r="AA689" s="48">
        <v>0</v>
      </c>
    </row>
    <row r="690" spans="1:27" x14ac:dyDescent="0.25">
      <c r="A690" s="5" t="s">
        <v>2507</v>
      </c>
      <c r="B690" s="48">
        <v>1</v>
      </c>
      <c r="S690" s="5" t="s">
        <v>2506</v>
      </c>
      <c r="T690" s="48">
        <v>0</v>
      </c>
      <c r="U690" s="48">
        <v>1</v>
      </c>
      <c r="V690" s="48">
        <v>1</v>
      </c>
      <c r="W690" s="48">
        <v>1</v>
      </c>
      <c r="X690" s="48">
        <v>1</v>
      </c>
      <c r="Y690" s="48">
        <v>0</v>
      </c>
      <c r="Z690" s="48">
        <v>0</v>
      </c>
      <c r="AA690" s="48">
        <v>0</v>
      </c>
    </row>
    <row r="691" spans="1:27" x14ac:dyDescent="0.25">
      <c r="A691" s="5" t="s">
        <v>2509</v>
      </c>
      <c r="B691" s="48">
        <v>1</v>
      </c>
      <c r="S691" s="5" t="s">
        <v>2508</v>
      </c>
      <c r="T691" s="48">
        <v>0</v>
      </c>
      <c r="U691" s="48">
        <v>1</v>
      </c>
      <c r="V691" s="48">
        <v>1</v>
      </c>
      <c r="W691" s="48">
        <v>1</v>
      </c>
      <c r="X691" s="48">
        <v>1</v>
      </c>
      <c r="Y691" s="48">
        <v>0</v>
      </c>
      <c r="Z691" s="48">
        <v>0</v>
      </c>
      <c r="AA691" s="48">
        <v>0</v>
      </c>
    </row>
    <row r="692" spans="1:27" x14ac:dyDescent="0.25">
      <c r="A692" s="5" t="s">
        <v>2511</v>
      </c>
      <c r="B692" s="48">
        <v>1</v>
      </c>
      <c r="S692" s="5" t="s">
        <v>2510</v>
      </c>
      <c r="T692" s="48">
        <v>0</v>
      </c>
      <c r="U692" s="48">
        <v>1</v>
      </c>
      <c r="V692" s="48">
        <v>1</v>
      </c>
      <c r="W692" s="48">
        <v>1</v>
      </c>
      <c r="X692" s="48">
        <v>1</v>
      </c>
      <c r="Y692" s="48">
        <v>0</v>
      </c>
      <c r="Z692" s="48">
        <v>0</v>
      </c>
      <c r="AA692" s="48">
        <v>0</v>
      </c>
    </row>
    <row r="693" spans="1:27" x14ac:dyDescent="0.25">
      <c r="A693" s="5" t="s">
        <v>2513</v>
      </c>
      <c r="B693" s="48">
        <v>1</v>
      </c>
      <c r="S693" s="5" t="s">
        <v>2512</v>
      </c>
      <c r="T693" s="48">
        <v>0</v>
      </c>
      <c r="U693" s="48">
        <v>1</v>
      </c>
      <c r="V693" s="48">
        <v>1</v>
      </c>
      <c r="W693" s="48">
        <v>1</v>
      </c>
      <c r="X693" s="48">
        <v>1</v>
      </c>
      <c r="Y693" s="48">
        <v>0</v>
      </c>
      <c r="Z693" s="48">
        <v>0</v>
      </c>
      <c r="AA693" s="48">
        <v>0</v>
      </c>
    </row>
    <row r="694" spans="1:27" x14ac:dyDescent="0.25">
      <c r="A694" s="5" t="s">
        <v>2515</v>
      </c>
      <c r="B694" s="48">
        <v>1</v>
      </c>
      <c r="S694" s="5" t="s">
        <v>2514</v>
      </c>
      <c r="T694" s="48">
        <v>0</v>
      </c>
      <c r="U694" s="48">
        <v>1</v>
      </c>
      <c r="V694" s="48">
        <v>1</v>
      </c>
      <c r="W694" s="48">
        <v>1</v>
      </c>
      <c r="X694" s="48">
        <v>1</v>
      </c>
      <c r="Y694" s="48">
        <v>0</v>
      </c>
      <c r="Z694" s="48">
        <v>0</v>
      </c>
      <c r="AA694" s="48">
        <v>0</v>
      </c>
    </row>
    <row r="695" spans="1:27" x14ac:dyDescent="0.25">
      <c r="A695" s="5" t="s">
        <v>2517</v>
      </c>
      <c r="B695" s="48">
        <v>1</v>
      </c>
      <c r="S695" s="5" t="s">
        <v>2516</v>
      </c>
      <c r="T695" s="48">
        <v>0</v>
      </c>
      <c r="U695" s="48">
        <v>1</v>
      </c>
      <c r="V695" s="48">
        <v>1</v>
      </c>
      <c r="W695" s="48">
        <v>1</v>
      </c>
      <c r="X695" s="48">
        <v>1</v>
      </c>
      <c r="Y695" s="48">
        <v>0</v>
      </c>
      <c r="Z695" s="48">
        <v>0</v>
      </c>
      <c r="AA695" s="48">
        <v>0</v>
      </c>
    </row>
    <row r="696" spans="1:27" x14ac:dyDescent="0.25">
      <c r="A696" s="5" t="s">
        <v>2519</v>
      </c>
      <c r="B696" s="48">
        <v>1</v>
      </c>
      <c r="S696" s="5" t="s">
        <v>2518</v>
      </c>
      <c r="T696" s="48">
        <v>0</v>
      </c>
      <c r="U696" s="48">
        <v>1</v>
      </c>
      <c r="V696" s="48">
        <v>1</v>
      </c>
      <c r="W696" s="48">
        <v>1</v>
      </c>
      <c r="X696" s="48">
        <v>1</v>
      </c>
      <c r="Y696" s="48">
        <v>0</v>
      </c>
      <c r="Z696" s="48">
        <v>0</v>
      </c>
      <c r="AA696" s="48">
        <v>0</v>
      </c>
    </row>
    <row r="697" spans="1:27" x14ac:dyDescent="0.25">
      <c r="A697" s="5" t="s">
        <v>2521</v>
      </c>
      <c r="B697" s="48">
        <v>1</v>
      </c>
      <c r="S697" s="5" t="s">
        <v>2520</v>
      </c>
      <c r="T697" s="48">
        <v>0</v>
      </c>
      <c r="U697" s="48">
        <v>1</v>
      </c>
      <c r="V697" s="48">
        <v>1</v>
      </c>
      <c r="W697" s="48">
        <v>1</v>
      </c>
      <c r="X697" s="48">
        <v>1</v>
      </c>
      <c r="Y697" s="48">
        <v>0</v>
      </c>
      <c r="Z697" s="48">
        <v>0</v>
      </c>
      <c r="AA697" s="48">
        <v>0</v>
      </c>
    </row>
    <row r="698" spans="1:27" x14ac:dyDescent="0.25">
      <c r="A698" s="5" t="s">
        <v>2523</v>
      </c>
      <c r="B698" s="48">
        <v>1</v>
      </c>
      <c r="S698" s="5" t="s">
        <v>2522</v>
      </c>
      <c r="T698" s="48">
        <v>0</v>
      </c>
      <c r="U698" s="48">
        <v>1</v>
      </c>
      <c r="V698" s="48">
        <v>1</v>
      </c>
      <c r="W698" s="48">
        <v>1</v>
      </c>
      <c r="X698" s="48">
        <v>1</v>
      </c>
      <c r="Y698" s="48">
        <v>0</v>
      </c>
      <c r="Z698" s="48">
        <v>0</v>
      </c>
      <c r="AA698" s="48">
        <v>0</v>
      </c>
    </row>
    <row r="699" spans="1:27" x14ac:dyDescent="0.25">
      <c r="A699" s="5" t="s">
        <v>2525</v>
      </c>
      <c r="B699" s="48">
        <v>1</v>
      </c>
      <c r="S699" s="5" t="s">
        <v>2524</v>
      </c>
      <c r="T699" s="48">
        <v>0</v>
      </c>
      <c r="U699" s="48">
        <v>1</v>
      </c>
      <c r="V699" s="48">
        <v>1</v>
      </c>
      <c r="W699" s="48">
        <v>1</v>
      </c>
      <c r="X699" s="48">
        <v>1</v>
      </c>
      <c r="Y699" s="48">
        <v>0</v>
      </c>
      <c r="Z699" s="48">
        <v>0</v>
      </c>
      <c r="AA699" s="48">
        <v>0</v>
      </c>
    </row>
    <row r="700" spans="1:27" x14ac:dyDescent="0.25">
      <c r="A700" s="5" t="s">
        <v>2527</v>
      </c>
      <c r="B700" s="48">
        <v>1</v>
      </c>
      <c r="S700" s="5" t="s">
        <v>2526</v>
      </c>
      <c r="T700" s="48">
        <v>0</v>
      </c>
      <c r="U700" s="48">
        <v>1</v>
      </c>
      <c r="V700" s="48">
        <v>1</v>
      </c>
      <c r="W700" s="48">
        <v>1</v>
      </c>
      <c r="X700" s="48">
        <v>1</v>
      </c>
      <c r="Y700" s="48">
        <v>0</v>
      </c>
      <c r="Z700" s="48">
        <v>0</v>
      </c>
      <c r="AA700" s="48">
        <v>0</v>
      </c>
    </row>
    <row r="701" spans="1:27" x14ac:dyDescent="0.25">
      <c r="A701" s="5" t="s">
        <v>2529</v>
      </c>
      <c r="B701" s="48">
        <v>1</v>
      </c>
      <c r="S701" s="5" t="s">
        <v>2528</v>
      </c>
      <c r="T701" s="48">
        <v>0</v>
      </c>
      <c r="U701" s="48">
        <v>1</v>
      </c>
      <c r="V701" s="48">
        <v>1</v>
      </c>
      <c r="W701" s="48">
        <v>1</v>
      </c>
      <c r="X701" s="48">
        <v>1</v>
      </c>
      <c r="Y701" s="48">
        <v>0</v>
      </c>
      <c r="Z701" s="48">
        <v>0</v>
      </c>
      <c r="AA701" s="48">
        <v>0</v>
      </c>
    </row>
    <row r="702" spans="1:27" x14ac:dyDescent="0.25">
      <c r="A702" s="5" t="s">
        <v>2531</v>
      </c>
      <c r="B702" s="48">
        <v>1</v>
      </c>
      <c r="S702" s="5" t="s">
        <v>2530</v>
      </c>
      <c r="T702" s="48">
        <v>0</v>
      </c>
      <c r="U702" s="48">
        <v>1</v>
      </c>
      <c r="V702" s="48">
        <v>1</v>
      </c>
      <c r="W702" s="48">
        <v>1</v>
      </c>
      <c r="X702" s="48">
        <v>1</v>
      </c>
      <c r="Y702" s="48">
        <v>0</v>
      </c>
      <c r="Z702" s="48">
        <v>0</v>
      </c>
      <c r="AA702" s="48">
        <v>0</v>
      </c>
    </row>
    <row r="703" spans="1:27" x14ac:dyDescent="0.25">
      <c r="A703" s="5" t="s">
        <v>2533</v>
      </c>
      <c r="B703" s="48">
        <v>14</v>
      </c>
      <c r="S703" s="5" t="s">
        <v>2532</v>
      </c>
      <c r="T703" s="48">
        <v>0</v>
      </c>
      <c r="U703" s="48"/>
      <c r="V703" s="48"/>
      <c r="W703" s="48"/>
      <c r="X703" s="48">
        <v>0</v>
      </c>
      <c r="Y703" s="48">
        <v>0</v>
      </c>
      <c r="Z703" s="48">
        <v>0</v>
      </c>
      <c r="AA703" s="48">
        <v>0</v>
      </c>
    </row>
    <row r="704" spans="1:27" x14ac:dyDescent="0.25">
      <c r="A704" s="5" t="s">
        <v>2535</v>
      </c>
      <c r="B704" s="48">
        <v>14</v>
      </c>
      <c r="S704" s="5" t="s">
        <v>2534</v>
      </c>
      <c r="T704" s="48">
        <v>0</v>
      </c>
      <c r="U704" s="48"/>
      <c r="V704" s="48"/>
      <c r="W704" s="48"/>
      <c r="X704" s="48">
        <v>0</v>
      </c>
      <c r="Y704" s="48">
        <v>0</v>
      </c>
      <c r="Z704" s="48">
        <v>0</v>
      </c>
      <c r="AA704" s="48">
        <v>0</v>
      </c>
    </row>
    <row r="705" spans="1:27" x14ac:dyDescent="0.25">
      <c r="A705" s="5" t="s">
        <v>2537</v>
      </c>
      <c r="B705" s="48">
        <v>14</v>
      </c>
      <c r="S705" s="5" t="s">
        <v>2536</v>
      </c>
      <c r="T705" s="48">
        <v>0</v>
      </c>
      <c r="U705" s="48"/>
      <c r="V705" s="48"/>
      <c r="W705" s="48"/>
      <c r="X705" s="48">
        <v>0</v>
      </c>
      <c r="Y705" s="48">
        <v>0</v>
      </c>
      <c r="Z705" s="48">
        <v>0</v>
      </c>
      <c r="AA705" s="48">
        <v>0</v>
      </c>
    </row>
    <row r="706" spans="1:27" x14ac:dyDescent="0.25">
      <c r="A706" s="5" t="s">
        <v>2539</v>
      </c>
      <c r="B706" s="48">
        <v>14</v>
      </c>
      <c r="S706" s="5" t="s">
        <v>2538</v>
      </c>
      <c r="T706" s="48">
        <v>0</v>
      </c>
      <c r="U706" s="48"/>
      <c r="V706" s="48"/>
      <c r="W706" s="48"/>
      <c r="X706" s="48">
        <v>0</v>
      </c>
      <c r="Y706" s="48">
        <v>0</v>
      </c>
      <c r="Z706" s="48">
        <v>0</v>
      </c>
      <c r="AA706" s="48">
        <v>0</v>
      </c>
    </row>
    <row r="707" spans="1:27" x14ac:dyDescent="0.25">
      <c r="A707" s="5" t="s">
        <v>2541</v>
      </c>
      <c r="B707" s="48">
        <v>14</v>
      </c>
      <c r="S707" s="5" t="s">
        <v>2540</v>
      </c>
      <c r="T707" s="48">
        <v>0</v>
      </c>
      <c r="U707" s="48"/>
      <c r="V707" s="48"/>
      <c r="W707" s="48"/>
      <c r="X707" s="48">
        <v>0</v>
      </c>
      <c r="Y707" s="48">
        <v>0</v>
      </c>
      <c r="Z707" s="48">
        <v>0</v>
      </c>
      <c r="AA707" s="48">
        <v>0</v>
      </c>
    </row>
    <row r="708" spans="1:27" x14ac:dyDescent="0.25">
      <c r="A708" s="5" t="s">
        <v>2543</v>
      </c>
      <c r="B708" s="48">
        <v>14</v>
      </c>
      <c r="S708" s="5" t="s">
        <v>2542</v>
      </c>
      <c r="T708" s="48">
        <v>0</v>
      </c>
      <c r="U708" s="48"/>
      <c r="V708" s="48"/>
      <c r="W708" s="48"/>
      <c r="X708" s="48">
        <v>0</v>
      </c>
      <c r="Y708" s="48">
        <v>0</v>
      </c>
      <c r="Z708" s="48">
        <v>0</v>
      </c>
      <c r="AA708" s="48">
        <v>0</v>
      </c>
    </row>
    <row r="709" spans="1:27" x14ac:dyDescent="0.25">
      <c r="A709" s="5" t="s">
        <v>2545</v>
      </c>
      <c r="B709" s="48">
        <v>14</v>
      </c>
      <c r="S709" s="5" t="s">
        <v>2544</v>
      </c>
      <c r="T709" s="48">
        <v>0</v>
      </c>
      <c r="U709" s="48"/>
      <c r="V709" s="48"/>
      <c r="W709" s="48"/>
      <c r="X709" s="48">
        <v>0</v>
      </c>
      <c r="Y709" s="48">
        <v>0</v>
      </c>
      <c r="Z709" s="48">
        <v>0</v>
      </c>
      <c r="AA709" s="48">
        <v>0</v>
      </c>
    </row>
    <row r="710" spans="1:27" x14ac:dyDescent="0.25">
      <c r="A710" s="5" t="s">
        <v>2547</v>
      </c>
      <c r="B710" s="48">
        <v>14</v>
      </c>
      <c r="S710" s="5" t="s">
        <v>2546</v>
      </c>
      <c r="T710" s="48">
        <v>0</v>
      </c>
      <c r="U710" s="48"/>
      <c r="V710" s="48"/>
      <c r="W710" s="48"/>
      <c r="X710" s="48">
        <v>0</v>
      </c>
      <c r="Y710" s="48">
        <v>0</v>
      </c>
      <c r="Z710" s="48">
        <v>0</v>
      </c>
      <c r="AA710" s="48">
        <v>0</v>
      </c>
    </row>
    <row r="711" spans="1:27" x14ac:dyDescent="0.25">
      <c r="A711" s="5" t="s">
        <v>2549</v>
      </c>
      <c r="B711" s="48">
        <v>14</v>
      </c>
      <c r="S711" s="5" t="s">
        <v>2548</v>
      </c>
      <c r="T711" s="48">
        <v>0</v>
      </c>
      <c r="U711" s="48"/>
      <c r="V711" s="48"/>
      <c r="W711" s="48"/>
      <c r="X711" s="48">
        <v>0</v>
      </c>
      <c r="Y711" s="48">
        <v>0</v>
      </c>
      <c r="Z711" s="48">
        <v>0</v>
      </c>
      <c r="AA711" s="48">
        <v>0</v>
      </c>
    </row>
    <row r="712" spans="1:27" x14ac:dyDescent="0.25">
      <c r="A712" s="5" t="s">
        <v>2551</v>
      </c>
      <c r="B712" s="48">
        <v>14</v>
      </c>
      <c r="S712" s="5" t="s">
        <v>2550</v>
      </c>
      <c r="T712" s="48">
        <v>0</v>
      </c>
      <c r="U712" s="48"/>
      <c r="V712" s="48"/>
      <c r="W712" s="48"/>
      <c r="X712" s="48">
        <v>0</v>
      </c>
      <c r="Y712" s="48">
        <v>0</v>
      </c>
      <c r="Z712" s="48">
        <v>0</v>
      </c>
      <c r="AA712" s="48">
        <v>0</v>
      </c>
    </row>
    <row r="713" spans="1:27" x14ac:dyDescent="0.25">
      <c r="A713" s="5" t="s">
        <v>2553</v>
      </c>
      <c r="B713" s="48">
        <v>14</v>
      </c>
      <c r="S713" s="5" t="s">
        <v>2552</v>
      </c>
      <c r="T713" s="48">
        <v>0</v>
      </c>
      <c r="U713" s="48"/>
      <c r="V713" s="48"/>
      <c r="W713" s="48"/>
      <c r="X713" s="48">
        <v>0</v>
      </c>
      <c r="Y713" s="48">
        <v>0</v>
      </c>
      <c r="Z713" s="48">
        <v>0</v>
      </c>
      <c r="AA713" s="48">
        <v>0</v>
      </c>
    </row>
    <row r="714" spans="1:27" x14ac:dyDescent="0.25">
      <c r="A714" s="5" t="s">
        <v>2555</v>
      </c>
      <c r="B714" s="48">
        <v>14</v>
      </c>
      <c r="S714" s="5" t="s">
        <v>2554</v>
      </c>
      <c r="T714" s="48">
        <v>0</v>
      </c>
      <c r="U714" s="48"/>
      <c r="V714" s="48"/>
      <c r="W714" s="48"/>
      <c r="X714" s="48">
        <v>0</v>
      </c>
      <c r="Y714" s="48">
        <v>0</v>
      </c>
      <c r="Z714" s="48">
        <v>0</v>
      </c>
      <c r="AA714" s="48">
        <v>0</v>
      </c>
    </row>
    <row r="715" spans="1:27" x14ac:dyDescent="0.25">
      <c r="A715" s="5" t="s">
        <v>2557</v>
      </c>
      <c r="B715" s="48">
        <v>14</v>
      </c>
      <c r="S715" s="5" t="s">
        <v>2556</v>
      </c>
      <c r="T715" s="48">
        <v>0</v>
      </c>
      <c r="U715" s="48"/>
      <c r="V715" s="48"/>
      <c r="W715" s="48"/>
      <c r="X715" s="48">
        <v>0</v>
      </c>
      <c r="Y715" s="48">
        <v>0</v>
      </c>
      <c r="Z715" s="48">
        <v>0</v>
      </c>
      <c r="AA715" s="48">
        <v>0</v>
      </c>
    </row>
    <row r="716" spans="1:27" x14ac:dyDescent="0.25">
      <c r="A716" s="5" t="s">
        <v>2559</v>
      </c>
      <c r="B716" s="48">
        <v>14</v>
      </c>
      <c r="S716" s="5" t="s">
        <v>2558</v>
      </c>
      <c r="T716" s="48">
        <v>0</v>
      </c>
      <c r="U716" s="48"/>
      <c r="V716" s="48"/>
      <c r="W716" s="48"/>
      <c r="X716" s="48">
        <v>0</v>
      </c>
      <c r="Y716" s="48">
        <v>0</v>
      </c>
      <c r="Z716" s="48">
        <v>0</v>
      </c>
      <c r="AA716" s="48">
        <v>0</v>
      </c>
    </row>
    <row r="717" spans="1:27" x14ac:dyDescent="0.25">
      <c r="A717" s="5" t="s">
        <v>2561</v>
      </c>
      <c r="B717" s="48">
        <v>14</v>
      </c>
      <c r="S717" s="5" t="s">
        <v>2560</v>
      </c>
      <c r="T717" s="48">
        <v>0</v>
      </c>
      <c r="U717" s="48"/>
      <c r="V717" s="48"/>
      <c r="W717" s="48"/>
      <c r="X717" s="48">
        <v>0</v>
      </c>
      <c r="Y717" s="48">
        <v>0</v>
      </c>
      <c r="Z717" s="48">
        <v>0</v>
      </c>
      <c r="AA717" s="48">
        <v>0</v>
      </c>
    </row>
    <row r="718" spans="1:27" x14ac:dyDescent="0.25">
      <c r="A718" s="5" t="s">
        <v>2563</v>
      </c>
      <c r="B718" s="48">
        <v>14</v>
      </c>
      <c r="S718" s="5" t="s">
        <v>2562</v>
      </c>
      <c r="T718" s="48">
        <v>0</v>
      </c>
      <c r="U718" s="48"/>
      <c r="V718" s="48"/>
      <c r="W718" s="48"/>
      <c r="X718" s="48">
        <v>0</v>
      </c>
      <c r="Y718" s="48">
        <v>0</v>
      </c>
      <c r="Z718" s="48">
        <v>0</v>
      </c>
      <c r="AA718" s="48">
        <v>0</v>
      </c>
    </row>
    <row r="719" spans="1:27" x14ac:dyDescent="0.25">
      <c r="A719" s="5" t="s">
        <v>2565</v>
      </c>
      <c r="B719" s="48">
        <v>14</v>
      </c>
      <c r="S719" s="5" t="s">
        <v>2564</v>
      </c>
      <c r="T719" s="48">
        <v>0</v>
      </c>
      <c r="U719" s="48"/>
      <c r="V719" s="48"/>
      <c r="W719" s="48"/>
      <c r="X719" s="48">
        <v>0</v>
      </c>
      <c r="Y719" s="48">
        <v>0</v>
      </c>
      <c r="Z719" s="48">
        <v>0</v>
      </c>
      <c r="AA719" s="48">
        <v>0</v>
      </c>
    </row>
    <row r="720" spans="1:27" x14ac:dyDescent="0.25">
      <c r="A720" s="5" t="s">
        <v>2567</v>
      </c>
      <c r="B720" s="48">
        <v>14</v>
      </c>
      <c r="S720" s="5" t="s">
        <v>2566</v>
      </c>
      <c r="T720" s="48">
        <v>0</v>
      </c>
      <c r="U720" s="48"/>
      <c r="V720" s="48"/>
      <c r="W720" s="48"/>
      <c r="X720" s="48">
        <v>0</v>
      </c>
      <c r="Y720" s="48">
        <v>0</v>
      </c>
      <c r="Z720" s="48">
        <v>0</v>
      </c>
      <c r="AA720" s="48">
        <v>0</v>
      </c>
    </row>
    <row r="721" spans="1:27" x14ac:dyDescent="0.25">
      <c r="A721" s="5" t="s">
        <v>2569</v>
      </c>
      <c r="B721" s="48">
        <v>14</v>
      </c>
      <c r="S721" s="5" t="s">
        <v>2568</v>
      </c>
      <c r="T721" s="48">
        <v>0</v>
      </c>
      <c r="U721" s="48"/>
      <c r="V721" s="48"/>
      <c r="W721" s="48"/>
      <c r="X721" s="48">
        <v>0</v>
      </c>
      <c r="Y721" s="48">
        <v>0</v>
      </c>
      <c r="Z721" s="48">
        <v>0</v>
      </c>
      <c r="AA721" s="48">
        <v>0</v>
      </c>
    </row>
    <row r="722" spans="1:27" x14ac:dyDescent="0.25">
      <c r="A722" s="5" t="s">
        <v>2571</v>
      </c>
      <c r="B722" s="48">
        <v>14</v>
      </c>
      <c r="S722" s="5" t="s">
        <v>2570</v>
      </c>
      <c r="T722" s="48">
        <v>0</v>
      </c>
      <c r="U722" s="48"/>
      <c r="V722" s="48"/>
      <c r="W722" s="48"/>
      <c r="X722" s="48">
        <v>0</v>
      </c>
      <c r="Y722" s="48">
        <v>0</v>
      </c>
      <c r="Z722" s="48">
        <v>0</v>
      </c>
      <c r="AA722" s="48">
        <v>0</v>
      </c>
    </row>
    <row r="723" spans="1:27" x14ac:dyDescent="0.25">
      <c r="A723" s="5" t="s">
        <v>2573</v>
      </c>
      <c r="B723" s="48">
        <v>14</v>
      </c>
      <c r="S723" s="5" t="s">
        <v>2572</v>
      </c>
      <c r="T723" s="48">
        <v>0</v>
      </c>
      <c r="U723" s="48"/>
      <c r="V723" s="48"/>
      <c r="W723" s="48"/>
      <c r="X723" s="48">
        <v>0</v>
      </c>
      <c r="Y723" s="48">
        <v>0</v>
      </c>
      <c r="Z723" s="48">
        <v>0</v>
      </c>
      <c r="AA723" s="48">
        <v>0</v>
      </c>
    </row>
    <row r="724" spans="1:27" x14ac:dyDescent="0.25">
      <c r="A724" s="5" t="s">
        <v>2575</v>
      </c>
      <c r="B724" s="48">
        <v>14</v>
      </c>
      <c r="S724" s="5" t="s">
        <v>2574</v>
      </c>
      <c r="T724" s="48">
        <v>0</v>
      </c>
      <c r="U724" s="48"/>
      <c r="V724" s="48"/>
      <c r="W724" s="48"/>
      <c r="X724" s="48">
        <v>0</v>
      </c>
      <c r="Y724" s="48">
        <v>0</v>
      </c>
      <c r="Z724" s="48">
        <v>0</v>
      </c>
      <c r="AA724" s="48">
        <v>0</v>
      </c>
    </row>
    <row r="725" spans="1:27" x14ac:dyDescent="0.25">
      <c r="A725" s="5" t="s">
        <v>2577</v>
      </c>
      <c r="B725" s="48">
        <v>14</v>
      </c>
      <c r="S725" s="5" t="s">
        <v>2576</v>
      </c>
      <c r="T725" s="48">
        <v>0</v>
      </c>
      <c r="U725" s="48"/>
      <c r="V725" s="48"/>
      <c r="W725" s="48"/>
      <c r="X725" s="48">
        <v>0</v>
      </c>
      <c r="Y725" s="48">
        <v>0</v>
      </c>
      <c r="Z725" s="48">
        <v>0</v>
      </c>
      <c r="AA725" s="48">
        <v>0</v>
      </c>
    </row>
    <row r="726" spans="1:27" x14ac:dyDescent="0.25">
      <c r="A726" s="5" t="s">
        <v>2579</v>
      </c>
      <c r="B726" s="48">
        <v>14</v>
      </c>
      <c r="S726" s="5" t="s">
        <v>2578</v>
      </c>
      <c r="T726" s="48">
        <v>0</v>
      </c>
      <c r="U726" s="48"/>
      <c r="V726" s="48"/>
      <c r="W726" s="48"/>
      <c r="X726" s="48">
        <v>0</v>
      </c>
      <c r="Y726" s="48">
        <v>0</v>
      </c>
      <c r="Z726" s="48">
        <v>0</v>
      </c>
      <c r="AA726" s="48">
        <v>0</v>
      </c>
    </row>
    <row r="727" spans="1:27" x14ac:dyDescent="0.25">
      <c r="A727" s="5" t="s">
        <v>2581</v>
      </c>
      <c r="B727" s="48">
        <v>14</v>
      </c>
      <c r="S727" s="5" t="s">
        <v>2580</v>
      </c>
      <c r="T727" s="48">
        <v>0</v>
      </c>
      <c r="U727" s="48"/>
      <c r="V727" s="48"/>
      <c r="W727" s="48"/>
      <c r="X727" s="48">
        <v>0</v>
      </c>
      <c r="Y727" s="48">
        <v>0</v>
      </c>
      <c r="Z727" s="48">
        <v>0</v>
      </c>
      <c r="AA727" s="48">
        <v>0</v>
      </c>
    </row>
    <row r="728" spans="1:27" x14ac:dyDescent="0.25">
      <c r="A728" s="5" t="s">
        <v>2583</v>
      </c>
      <c r="B728" s="48">
        <v>14</v>
      </c>
      <c r="S728" s="5" t="s">
        <v>2582</v>
      </c>
      <c r="T728" s="48">
        <v>0</v>
      </c>
      <c r="U728" s="48"/>
      <c r="V728" s="48"/>
      <c r="W728" s="48"/>
      <c r="X728" s="48">
        <v>0</v>
      </c>
      <c r="Y728" s="48">
        <v>0</v>
      </c>
      <c r="Z728" s="48">
        <v>0</v>
      </c>
      <c r="AA728" s="48">
        <v>0</v>
      </c>
    </row>
    <row r="729" spans="1:27" x14ac:dyDescent="0.25">
      <c r="A729" s="5" t="s">
        <v>2585</v>
      </c>
      <c r="B729" s="48">
        <v>14</v>
      </c>
      <c r="S729" s="5" t="s">
        <v>2584</v>
      </c>
      <c r="T729" s="48">
        <v>0</v>
      </c>
      <c r="U729" s="48"/>
      <c r="V729" s="48"/>
      <c r="W729" s="48"/>
      <c r="X729" s="48">
        <v>0</v>
      </c>
      <c r="Y729" s="48">
        <v>0</v>
      </c>
      <c r="Z729" s="48">
        <v>0</v>
      </c>
      <c r="AA729" s="48">
        <v>0</v>
      </c>
    </row>
    <row r="730" spans="1:27" x14ac:dyDescent="0.25">
      <c r="A730" s="5" t="s">
        <v>2587</v>
      </c>
      <c r="B730" s="48">
        <v>14</v>
      </c>
      <c r="S730" s="5" t="s">
        <v>2586</v>
      </c>
      <c r="T730" s="48">
        <v>0</v>
      </c>
      <c r="U730" s="48"/>
      <c r="V730" s="48"/>
      <c r="W730" s="48"/>
      <c r="X730" s="48">
        <v>0</v>
      </c>
      <c r="Y730" s="48">
        <v>0</v>
      </c>
      <c r="Z730" s="48">
        <v>0</v>
      </c>
      <c r="AA730" s="48">
        <v>0</v>
      </c>
    </row>
    <row r="731" spans="1:27" x14ac:dyDescent="0.25">
      <c r="A731" s="5" t="s">
        <v>2589</v>
      </c>
      <c r="B731" s="48">
        <v>14</v>
      </c>
      <c r="S731" s="5" t="s">
        <v>2588</v>
      </c>
      <c r="T731" s="48">
        <v>0</v>
      </c>
      <c r="U731" s="48"/>
      <c r="V731" s="48"/>
      <c r="W731" s="48"/>
      <c r="X731" s="48">
        <v>0</v>
      </c>
      <c r="Y731" s="48">
        <v>0</v>
      </c>
      <c r="Z731" s="48">
        <v>0</v>
      </c>
      <c r="AA731" s="48">
        <v>0</v>
      </c>
    </row>
    <row r="732" spans="1:27" x14ac:dyDescent="0.25">
      <c r="A732" s="5" t="s">
        <v>2591</v>
      </c>
      <c r="B732" s="48">
        <v>14</v>
      </c>
      <c r="S732" s="5" t="s">
        <v>2590</v>
      </c>
      <c r="T732" s="48">
        <v>0</v>
      </c>
      <c r="U732" s="48"/>
      <c r="V732" s="48"/>
      <c r="W732" s="48"/>
      <c r="X732" s="48">
        <v>0</v>
      </c>
      <c r="Y732" s="48">
        <v>0</v>
      </c>
      <c r="Z732" s="48">
        <v>0</v>
      </c>
      <c r="AA732" s="48">
        <v>0</v>
      </c>
    </row>
    <row r="733" spans="1:27" x14ac:dyDescent="0.25">
      <c r="A733" s="5" t="s">
        <v>2593</v>
      </c>
      <c r="B733" s="48">
        <v>14</v>
      </c>
      <c r="S733" s="5" t="s">
        <v>2592</v>
      </c>
      <c r="T733" s="48">
        <v>0</v>
      </c>
      <c r="U733" s="48"/>
      <c r="V733" s="48"/>
      <c r="W733" s="48"/>
      <c r="X733" s="48">
        <v>0</v>
      </c>
      <c r="Y733" s="48">
        <v>0</v>
      </c>
      <c r="Z733" s="48">
        <v>0</v>
      </c>
      <c r="AA733" s="48">
        <v>0</v>
      </c>
    </row>
    <row r="734" spans="1:27" x14ac:dyDescent="0.25">
      <c r="A734" s="5" t="s">
        <v>2595</v>
      </c>
      <c r="B734" s="48">
        <v>14</v>
      </c>
      <c r="S734" s="5" t="s">
        <v>2594</v>
      </c>
      <c r="T734" s="48">
        <v>0</v>
      </c>
      <c r="U734" s="48"/>
      <c r="V734" s="48"/>
      <c r="W734" s="48"/>
      <c r="X734" s="48">
        <v>0</v>
      </c>
      <c r="Y734" s="48">
        <v>0</v>
      </c>
      <c r="Z734" s="48">
        <v>0</v>
      </c>
      <c r="AA734" s="48">
        <v>0</v>
      </c>
    </row>
    <row r="735" spans="1:27" x14ac:dyDescent="0.25">
      <c r="A735" s="5" t="s">
        <v>2597</v>
      </c>
      <c r="B735" s="48">
        <v>14</v>
      </c>
      <c r="S735" s="5" t="s">
        <v>2596</v>
      </c>
      <c r="T735" s="48">
        <v>0</v>
      </c>
      <c r="U735" s="48"/>
      <c r="V735" s="48"/>
      <c r="W735" s="48"/>
      <c r="X735" s="48">
        <v>0</v>
      </c>
      <c r="Y735" s="48">
        <v>0</v>
      </c>
      <c r="Z735" s="48">
        <v>0</v>
      </c>
      <c r="AA735" s="48">
        <v>0</v>
      </c>
    </row>
    <row r="736" spans="1:27" x14ac:dyDescent="0.25">
      <c r="A736" s="5" t="s">
        <v>2599</v>
      </c>
      <c r="B736" s="48">
        <v>14</v>
      </c>
      <c r="S736" s="5" t="s">
        <v>2598</v>
      </c>
      <c r="T736" s="48">
        <v>0</v>
      </c>
      <c r="U736" s="48"/>
      <c r="V736" s="48"/>
      <c r="W736" s="48"/>
      <c r="X736" s="48">
        <v>0</v>
      </c>
      <c r="Y736" s="48">
        <v>0</v>
      </c>
      <c r="Z736" s="48">
        <v>0</v>
      </c>
      <c r="AA736" s="48">
        <v>0</v>
      </c>
    </row>
    <row r="737" spans="1:27" x14ac:dyDescent="0.25">
      <c r="A737" s="5" t="s">
        <v>2601</v>
      </c>
      <c r="B737" s="48">
        <v>14</v>
      </c>
      <c r="S737" s="5" t="s">
        <v>2600</v>
      </c>
      <c r="T737" s="48">
        <v>0</v>
      </c>
      <c r="U737" s="48"/>
      <c r="V737" s="48"/>
      <c r="W737" s="48"/>
      <c r="X737" s="48">
        <v>0</v>
      </c>
      <c r="Y737" s="48">
        <v>0</v>
      </c>
      <c r="Z737" s="48">
        <v>0</v>
      </c>
      <c r="AA737" s="48">
        <v>0</v>
      </c>
    </row>
    <row r="738" spans="1:27" x14ac:dyDescent="0.25">
      <c r="A738" s="5" t="s">
        <v>2603</v>
      </c>
      <c r="B738" s="48">
        <v>14</v>
      </c>
      <c r="S738" s="5" t="s">
        <v>2602</v>
      </c>
      <c r="T738" s="48">
        <v>0</v>
      </c>
      <c r="U738" s="48"/>
      <c r="V738" s="48"/>
      <c r="W738" s="48"/>
      <c r="X738" s="48">
        <v>0</v>
      </c>
      <c r="Y738" s="48">
        <v>0</v>
      </c>
      <c r="Z738" s="48">
        <v>0</v>
      </c>
      <c r="AA738" s="48">
        <v>0</v>
      </c>
    </row>
    <row r="739" spans="1:27" x14ac:dyDescent="0.25">
      <c r="A739" s="5" t="s">
        <v>2605</v>
      </c>
      <c r="B739" s="48">
        <v>14</v>
      </c>
      <c r="S739" s="5" t="s">
        <v>2604</v>
      </c>
      <c r="T739" s="48">
        <v>0</v>
      </c>
      <c r="U739" s="48"/>
      <c r="V739" s="48"/>
      <c r="W739" s="48"/>
      <c r="X739" s="48">
        <v>0</v>
      </c>
      <c r="Y739" s="48">
        <v>0</v>
      </c>
      <c r="Z739" s="48">
        <v>0</v>
      </c>
      <c r="AA739" s="48">
        <v>0</v>
      </c>
    </row>
    <row r="740" spans="1:27" x14ac:dyDescent="0.25">
      <c r="A740" s="5" t="s">
        <v>2607</v>
      </c>
      <c r="B740" s="48">
        <v>14</v>
      </c>
      <c r="S740" s="5" t="s">
        <v>2606</v>
      </c>
      <c r="T740" s="48">
        <v>0</v>
      </c>
      <c r="U740" s="48"/>
      <c r="V740" s="48"/>
      <c r="W740" s="48"/>
      <c r="X740" s="48">
        <v>0</v>
      </c>
      <c r="Y740" s="48">
        <v>0</v>
      </c>
      <c r="Z740" s="48">
        <v>0</v>
      </c>
      <c r="AA740" s="48">
        <v>0</v>
      </c>
    </row>
    <row r="741" spans="1:27" x14ac:dyDescent="0.25">
      <c r="A741" s="5" t="s">
        <v>2609</v>
      </c>
      <c r="B741" s="48">
        <v>14</v>
      </c>
      <c r="S741" s="5" t="s">
        <v>2608</v>
      </c>
      <c r="T741" s="48">
        <v>0</v>
      </c>
      <c r="U741" s="48"/>
      <c r="V741" s="48"/>
      <c r="W741" s="48"/>
      <c r="X741" s="48">
        <v>0</v>
      </c>
      <c r="Y741" s="48">
        <v>0</v>
      </c>
      <c r="Z741" s="48">
        <v>0</v>
      </c>
      <c r="AA741" s="48">
        <v>0</v>
      </c>
    </row>
    <row r="742" spans="1:27" x14ac:dyDescent="0.25">
      <c r="A742" s="5" t="s">
        <v>2611</v>
      </c>
      <c r="B742" s="48">
        <v>14</v>
      </c>
      <c r="S742" s="5" t="s">
        <v>2610</v>
      </c>
      <c r="T742" s="48">
        <v>0</v>
      </c>
      <c r="U742" s="48"/>
      <c r="V742" s="48"/>
      <c r="W742" s="48"/>
      <c r="X742" s="48">
        <v>0</v>
      </c>
      <c r="Y742" s="48">
        <v>0</v>
      </c>
      <c r="Z742" s="48">
        <v>0</v>
      </c>
      <c r="AA742" s="48">
        <v>0</v>
      </c>
    </row>
    <row r="743" spans="1:27" x14ac:dyDescent="0.25">
      <c r="A743" s="5" t="s">
        <v>2613</v>
      </c>
      <c r="B743" s="48">
        <v>14</v>
      </c>
      <c r="S743" s="5" t="s">
        <v>2612</v>
      </c>
      <c r="T743" s="48">
        <v>0</v>
      </c>
      <c r="U743" s="48"/>
      <c r="V743" s="48"/>
      <c r="W743" s="48"/>
      <c r="X743" s="48">
        <v>0</v>
      </c>
      <c r="Y743" s="48">
        <v>0</v>
      </c>
      <c r="Z743" s="48">
        <v>0</v>
      </c>
      <c r="AA743" s="48">
        <v>0</v>
      </c>
    </row>
    <row r="744" spans="1:27" x14ac:dyDescent="0.25">
      <c r="A744" s="5" t="s">
        <v>2615</v>
      </c>
      <c r="B744" s="48">
        <v>14</v>
      </c>
      <c r="S744" s="5" t="s">
        <v>2614</v>
      </c>
      <c r="T744" s="48">
        <v>0</v>
      </c>
      <c r="U744" s="48"/>
      <c r="V744" s="48"/>
      <c r="W744" s="48"/>
      <c r="X744" s="48">
        <v>0</v>
      </c>
      <c r="Y744" s="48">
        <v>0</v>
      </c>
      <c r="Z744" s="48">
        <v>0</v>
      </c>
      <c r="AA744" s="48">
        <v>0</v>
      </c>
    </row>
    <row r="745" spans="1:27" x14ac:dyDescent="0.25">
      <c r="A745" s="5" t="s">
        <v>2617</v>
      </c>
      <c r="B745" s="48">
        <v>14</v>
      </c>
      <c r="S745" s="5" t="s">
        <v>2616</v>
      </c>
      <c r="T745" s="48">
        <v>0</v>
      </c>
      <c r="U745" s="48"/>
      <c r="V745" s="48"/>
      <c r="W745" s="48"/>
      <c r="X745" s="48">
        <v>0</v>
      </c>
      <c r="Y745" s="48">
        <v>0</v>
      </c>
      <c r="Z745" s="48">
        <v>0</v>
      </c>
      <c r="AA745" s="48">
        <v>0</v>
      </c>
    </row>
    <row r="746" spans="1:27" x14ac:dyDescent="0.25">
      <c r="A746" s="5" t="s">
        <v>2619</v>
      </c>
      <c r="B746" s="48">
        <v>14</v>
      </c>
      <c r="S746" s="5" t="s">
        <v>2618</v>
      </c>
      <c r="T746" s="48">
        <v>0</v>
      </c>
      <c r="U746" s="48"/>
      <c r="V746" s="48"/>
      <c r="W746" s="48"/>
      <c r="X746" s="48">
        <v>0</v>
      </c>
      <c r="Y746" s="48">
        <v>0</v>
      </c>
      <c r="Z746" s="48">
        <v>0</v>
      </c>
      <c r="AA746" s="48">
        <v>0</v>
      </c>
    </row>
    <row r="747" spans="1:27" x14ac:dyDescent="0.25">
      <c r="A747" s="5" t="s">
        <v>2621</v>
      </c>
      <c r="B747" s="48">
        <v>14</v>
      </c>
      <c r="S747" s="5" t="s">
        <v>2620</v>
      </c>
      <c r="T747" s="48">
        <v>0</v>
      </c>
      <c r="U747" s="48"/>
      <c r="V747" s="48"/>
      <c r="W747" s="48"/>
      <c r="X747" s="48">
        <v>0</v>
      </c>
      <c r="Y747" s="48">
        <v>0</v>
      </c>
      <c r="Z747" s="48">
        <v>0</v>
      </c>
      <c r="AA747" s="48">
        <v>0</v>
      </c>
    </row>
    <row r="748" spans="1:27" x14ac:dyDescent="0.25">
      <c r="A748" s="5" t="s">
        <v>2623</v>
      </c>
      <c r="B748" s="48">
        <v>14</v>
      </c>
      <c r="S748" s="5" t="s">
        <v>2622</v>
      </c>
      <c r="T748" s="48">
        <v>0</v>
      </c>
      <c r="U748" s="48"/>
      <c r="V748" s="48"/>
      <c r="W748" s="48"/>
      <c r="X748" s="48">
        <v>0</v>
      </c>
      <c r="Y748" s="48">
        <v>0</v>
      </c>
      <c r="Z748" s="48">
        <v>0</v>
      </c>
      <c r="AA748" s="48">
        <v>0</v>
      </c>
    </row>
    <row r="749" spans="1:27" x14ac:dyDescent="0.25">
      <c r="A749" s="5" t="s">
        <v>2625</v>
      </c>
      <c r="B749" s="48">
        <v>14</v>
      </c>
      <c r="S749" s="5" t="s">
        <v>2624</v>
      </c>
      <c r="T749" s="48">
        <v>0</v>
      </c>
      <c r="U749" s="48"/>
      <c r="V749" s="48"/>
      <c r="W749" s="48"/>
      <c r="X749" s="48">
        <v>0</v>
      </c>
      <c r="Y749" s="48">
        <v>0</v>
      </c>
      <c r="Z749" s="48">
        <v>0</v>
      </c>
      <c r="AA749" s="48">
        <v>0</v>
      </c>
    </row>
    <row r="750" spans="1:27" x14ac:dyDescent="0.25">
      <c r="A750" s="5" t="s">
        <v>2627</v>
      </c>
      <c r="B750" s="48">
        <v>14</v>
      </c>
      <c r="S750" s="5" t="s">
        <v>2626</v>
      </c>
      <c r="T750" s="48">
        <v>0</v>
      </c>
      <c r="U750" s="48"/>
      <c r="V750" s="48"/>
      <c r="W750" s="48"/>
      <c r="X750" s="48">
        <v>0</v>
      </c>
      <c r="Y750" s="48">
        <v>0</v>
      </c>
      <c r="Z750" s="48">
        <v>0</v>
      </c>
      <c r="AA750" s="48">
        <v>0</v>
      </c>
    </row>
    <row r="751" spans="1:27" x14ac:dyDescent="0.25">
      <c r="A751" s="5" t="s">
        <v>2629</v>
      </c>
      <c r="B751" s="48">
        <v>14</v>
      </c>
      <c r="S751" s="5" t="s">
        <v>2628</v>
      </c>
      <c r="T751" s="48">
        <v>0</v>
      </c>
      <c r="U751" s="48"/>
      <c r="V751" s="48"/>
      <c r="W751" s="48"/>
      <c r="X751" s="48">
        <v>0</v>
      </c>
      <c r="Y751" s="48">
        <v>0</v>
      </c>
      <c r="Z751" s="48">
        <v>0</v>
      </c>
      <c r="AA751" s="48">
        <v>0</v>
      </c>
    </row>
    <row r="752" spans="1:27" x14ac:dyDescent="0.25">
      <c r="A752" s="5" t="s">
        <v>2631</v>
      </c>
      <c r="B752" s="48">
        <v>14</v>
      </c>
      <c r="S752" s="5" t="s">
        <v>2630</v>
      </c>
      <c r="T752" s="48">
        <v>0</v>
      </c>
      <c r="U752" s="48"/>
      <c r="V752" s="48"/>
      <c r="W752" s="48"/>
      <c r="X752" s="48">
        <v>0</v>
      </c>
      <c r="Y752" s="48">
        <v>0</v>
      </c>
      <c r="Z752" s="48">
        <v>0</v>
      </c>
      <c r="AA752" s="48">
        <v>0</v>
      </c>
    </row>
    <row r="753" spans="1:27" x14ac:dyDescent="0.25">
      <c r="A753" s="5" t="s">
        <v>2633</v>
      </c>
      <c r="B753" s="48">
        <v>14</v>
      </c>
      <c r="S753" s="5" t="s">
        <v>2632</v>
      </c>
      <c r="T753" s="48">
        <v>0</v>
      </c>
      <c r="U753" s="48"/>
      <c r="V753" s="48"/>
      <c r="W753" s="48"/>
      <c r="X753" s="48">
        <v>0</v>
      </c>
      <c r="Y753" s="48">
        <v>0</v>
      </c>
      <c r="Z753" s="48">
        <v>0</v>
      </c>
      <c r="AA753" s="48">
        <v>0</v>
      </c>
    </row>
    <row r="754" spans="1:27" x14ac:dyDescent="0.25">
      <c r="A754" s="5" t="s">
        <v>2635</v>
      </c>
      <c r="B754" s="48">
        <v>14</v>
      </c>
      <c r="S754" s="5" t="s">
        <v>2634</v>
      </c>
      <c r="T754" s="48">
        <v>0</v>
      </c>
      <c r="U754" s="48"/>
      <c r="V754" s="48"/>
      <c r="W754" s="48"/>
      <c r="X754" s="48">
        <v>0</v>
      </c>
      <c r="Y754" s="48">
        <v>0</v>
      </c>
      <c r="Z754" s="48">
        <v>0</v>
      </c>
      <c r="AA754" s="48">
        <v>0</v>
      </c>
    </row>
    <row r="755" spans="1:27" x14ac:dyDescent="0.25">
      <c r="A755" s="5" t="s">
        <v>2637</v>
      </c>
      <c r="B755" s="48">
        <v>14</v>
      </c>
      <c r="S755" s="5" t="s">
        <v>2636</v>
      </c>
      <c r="T755" s="48">
        <v>0</v>
      </c>
      <c r="U755" s="48"/>
      <c r="V755" s="48"/>
      <c r="W755" s="48"/>
      <c r="X755" s="48">
        <v>0</v>
      </c>
      <c r="Y755" s="48">
        <v>0</v>
      </c>
      <c r="Z755" s="48">
        <v>0</v>
      </c>
      <c r="AA755" s="48">
        <v>0</v>
      </c>
    </row>
    <row r="756" spans="1:27" x14ac:dyDescent="0.25">
      <c r="A756" s="5" t="s">
        <v>2639</v>
      </c>
      <c r="B756" s="48">
        <v>14</v>
      </c>
      <c r="S756" s="5" t="s">
        <v>2638</v>
      </c>
      <c r="T756" s="48">
        <v>0</v>
      </c>
      <c r="U756" s="48"/>
      <c r="V756" s="48"/>
      <c r="W756" s="48"/>
      <c r="X756" s="48">
        <v>0</v>
      </c>
      <c r="Y756" s="48">
        <v>0</v>
      </c>
      <c r="Z756" s="48">
        <v>0</v>
      </c>
      <c r="AA756" s="48">
        <v>0</v>
      </c>
    </row>
    <row r="757" spans="1:27" x14ac:dyDescent="0.25">
      <c r="A757" s="5" t="s">
        <v>2641</v>
      </c>
      <c r="B757" s="48">
        <v>14</v>
      </c>
      <c r="S757" s="5" t="s">
        <v>2640</v>
      </c>
      <c r="T757" s="48">
        <v>0</v>
      </c>
      <c r="U757" s="48"/>
      <c r="V757" s="48"/>
      <c r="W757" s="48"/>
      <c r="X757" s="48">
        <v>0</v>
      </c>
      <c r="Y757" s="48">
        <v>0</v>
      </c>
      <c r="Z757" s="48">
        <v>0</v>
      </c>
      <c r="AA757" s="48">
        <v>0</v>
      </c>
    </row>
    <row r="758" spans="1:27" x14ac:dyDescent="0.25">
      <c r="A758" s="5" t="s">
        <v>2643</v>
      </c>
      <c r="B758" s="48">
        <v>14</v>
      </c>
      <c r="S758" s="5" t="s">
        <v>2642</v>
      </c>
      <c r="T758" s="48">
        <v>0</v>
      </c>
      <c r="U758" s="48"/>
      <c r="V758" s="48"/>
      <c r="W758" s="48"/>
      <c r="X758" s="48">
        <v>0</v>
      </c>
      <c r="Y758" s="48">
        <v>0</v>
      </c>
      <c r="Z758" s="48">
        <v>0</v>
      </c>
      <c r="AA758" s="48">
        <v>0</v>
      </c>
    </row>
    <row r="759" spans="1:27" x14ac:dyDescent="0.25">
      <c r="A759" s="5" t="s">
        <v>2645</v>
      </c>
      <c r="B759" s="48">
        <v>14</v>
      </c>
      <c r="S759" s="5" t="s">
        <v>2644</v>
      </c>
      <c r="T759" s="48">
        <v>0</v>
      </c>
      <c r="U759" s="48"/>
      <c r="V759" s="48"/>
      <c r="W759" s="48"/>
      <c r="X759" s="48">
        <v>0</v>
      </c>
      <c r="Y759" s="48">
        <v>0</v>
      </c>
      <c r="Z759" s="48">
        <v>0</v>
      </c>
      <c r="AA759" s="48">
        <v>0</v>
      </c>
    </row>
    <row r="760" spans="1:27" x14ac:dyDescent="0.25">
      <c r="A760" s="5" t="s">
        <v>2647</v>
      </c>
      <c r="B760" s="48">
        <v>14</v>
      </c>
      <c r="S760" s="5" t="s">
        <v>2646</v>
      </c>
      <c r="T760" s="48">
        <v>0</v>
      </c>
      <c r="U760" s="48"/>
      <c r="V760" s="48"/>
      <c r="W760" s="48"/>
      <c r="X760" s="48">
        <v>0</v>
      </c>
      <c r="Y760" s="48">
        <v>0</v>
      </c>
      <c r="Z760" s="48">
        <v>0</v>
      </c>
      <c r="AA760" s="48">
        <v>0</v>
      </c>
    </row>
    <row r="761" spans="1:27" x14ac:dyDescent="0.25">
      <c r="A761" s="5" t="s">
        <v>2649</v>
      </c>
      <c r="B761" s="48">
        <v>14</v>
      </c>
      <c r="S761" s="5" t="s">
        <v>2648</v>
      </c>
      <c r="T761" s="48">
        <v>0</v>
      </c>
      <c r="U761" s="48"/>
      <c r="V761" s="48"/>
      <c r="W761" s="48"/>
      <c r="X761" s="48">
        <v>0</v>
      </c>
      <c r="Y761" s="48">
        <v>0</v>
      </c>
      <c r="Z761" s="48">
        <v>0</v>
      </c>
      <c r="AA761" s="48">
        <v>0</v>
      </c>
    </row>
    <row r="762" spans="1:27" x14ac:dyDescent="0.25">
      <c r="A762" s="5" t="s">
        <v>2651</v>
      </c>
      <c r="B762" s="48">
        <v>14</v>
      </c>
      <c r="S762" s="5" t="s">
        <v>2650</v>
      </c>
      <c r="T762" s="48">
        <v>0</v>
      </c>
      <c r="U762" s="48"/>
      <c r="V762" s="48"/>
      <c r="W762" s="48"/>
      <c r="X762" s="48">
        <v>0</v>
      </c>
      <c r="Y762" s="48">
        <v>0</v>
      </c>
      <c r="Z762" s="48">
        <v>0</v>
      </c>
      <c r="AA762" s="48">
        <v>0</v>
      </c>
    </row>
    <row r="763" spans="1:27" x14ac:dyDescent="0.25">
      <c r="A763" s="5" t="s">
        <v>2653</v>
      </c>
      <c r="B763" s="48">
        <v>14</v>
      </c>
      <c r="S763" s="5" t="s">
        <v>2652</v>
      </c>
      <c r="T763" s="48">
        <v>0</v>
      </c>
      <c r="U763" s="48"/>
      <c r="V763" s="48"/>
      <c r="W763" s="48"/>
      <c r="X763" s="48">
        <v>0</v>
      </c>
      <c r="Y763" s="48">
        <v>0</v>
      </c>
      <c r="Z763" s="48">
        <v>0</v>
      </c>
      <c r="AA763" s="48">
        <v>0</v>
      </c>
    </row>
    <row r="764" spans="1:27" x14ac:dyDescent="0.25">
      <c r="A764" s="5" t="s">
        <v>2655</v>
      </c>
      <c r="B764" s="48">
        <v>14</v>
      </c>
      <c r="S764" s="5" t="s">
        <v>2654</v>
      </c>
      <c r="T764" s="48">
        <v>0</v>
      </c>
      <c r="U764" s="48"/>
      <c r="V764" s="48"/>
      <c r="W764" s="48"/>
      <c r="X764" s="48">
        <v>0</v>
      </c>
      <c r="Y764" s="48">
        <v>0</v>
      </c>
      <c r="Z764" s="48">
        <v>0</v>
      </c>
      <c r="AA764" s="48">
        <v>0</v>
      </c>
    </row>
    <row r="765" spans="1:27" x14ac:dyDescent="0.25">
      <c r="A765" s="5" t="s">
        <v>2657</v>
      </c>
      <c r="B765" s="48">
        <v>14</v>
      </c>
      <c r="S765" s="5" t="s">
        <v>2656</v>
      </c>
      <c r="T765" s="48">
        <v>0</v>
      </c>
      <c r="U765" s="48"/>
      <c r="V765" s="48"/>
      <c r="W765" s="48"/>
      <c r="X765" s="48">
        <v>0</v>
      </c>
      <c r="Y765" s="48">
        <v>0</v>
      </c>
      <c r="Z765" s="48">
        <v>0</v>
      </c>
      <c r="AA765" s="48">
        <v>0</v>
      </c>
    </row>
    <row r="766" spans="1:27" x14ac:dyDescent="0.25">
      <c r="A766" s="5" t="s">
        <v>2659</v>
      </c>
      <c r="B766" s="48">
        <v>14</v>
      </c>
      <c r="S766" s="5" t="s">
        <v>2658</v>
      </c>
      <c r="T766" s="48">
        <v>0</v>
      </c>
      <c r="U766" s="48"/>
      <c r="V766" s="48"/>
      <c r="W766" s="48"/>
      <c r="X766" s="48">
        <v>0</v>
      </c>
      <c r="Y766" s="48">
        <v>0</v>
      </c>
      <c r="Z766" s="48">
        <v>0</v>
      </c>
      <c r="AA766" s="48">
        <v>0</v>
      </c>
    </row>
    <row r="767" spans="1:27" x14ac:dyDescent="0.25">
      <c r="A767" s="5" t="s">
        <v>2661</v>
      </c>
      <c r="B767" s="48">
        <v>14</v>
      </c>
      <c r="S767" s="5" t="s">
        <v>2660</v>
      </c>
      <c r="T767" s="48">
        <v>0</v>
      </c>
      <c r="U767" s="48"/>
      <c r="V767" s="48"/>
      <c r="W767" s="48"/>
      <c r="X767" s="48">
        <v>0</v>
      </c>
      <c r="Y767" s="48">
        <v>0</v>
      </c>
      <c r="Z767" s="48">
        <v>0</v>
      </c>
      <c r="AA767" s="48">
        <v>0</v>
      </c>
    </row>
    <row r="768" spans="1:27" x14ac:dyDescent="0.25">
      <c r="A768" s="5" t="s">
        <v>2663</v>
      </c>
      <c r="B768" s="48">
        <v>14</v>
      </c>
      <c r="S768" s="5" t="s">
        <v>2662</v>
      </c>
      <c r="T768" s="48">
        <v>0</v>
      </c>
      <c r="U768" s="48"/>
      <c r="V768" s="48"/>
      <c r="W768" s="48"/>
      <c r="X768" s="48">
        <v>0</v>
      </c>
      <c r="Y768" s="48">
        <v>0</v>
      </c>
      <c r="Z768" s="48">
        <v>0</v>
      </c>
      <c r="AA768" s="48">
        <v>0</v>
      </c>
    </row>
    <row r="769" spans="1:27" x14ac:dyDescent="0.25">
      <c r="A769" s="5" t="s">
        <v>2665</v>
      </c>
      <c r="B769" s="48">
        <v>14</v>
      </c>
      <c r="S769" s="5" t="s">
        <v>2664</v>
      </c>
      <c r="T769" s="48">
        <v>0</v>
      </c>
      <c r="U769" s="48"/>
      <c r="V769" s="48"/>
      <c r="W769" s="48"/>
      <c r="X769" s="48">
        <v>0</v>
      </c>
      <c r="Y769" s="48">
        <v>0</v>
      </c>
      <c r="Z769" s="48">
        <v>0</v>
      </c>
      <c r="AA769" s="48">
        <v>0</v>
      </c>
    </row>
    <row r="770" spans="1:27" x14ac:dyDescent="0.25">
      <c r="A770" s="5" t="s">
        <v>2667</v>
      </c>
      <c r="B770" s="48">
        <v>14</v>
      </c>
      <c r="S770" s="5" t="s">
        <v>2666</v>
      </c>
      <c r="T770" s="48">
        <v>0</v>
      </c>
      <c r="U770" s="48"/>
      <c r="V770" s="48"/>
      <c r="W770" s="48"/>
      <c r="X770" s="48">
        <v>0</v>
      </c>
      <c r="Y770" s="48">
        <v>0</v>
      </c>
      <c r="Z770" s="48">
        <v>0</v>
      </c>
      <c r="AA770" s="48">
        <v>0</v>
      </c>
    </row>
    <row r="771" spans="1:27" x14ac:dyDescent="0.25">
      <c r="A771" s="5" t="s">
        <v>2669</v>
      </c>
      <c r="B771" s="48">
        <v>14</v>
      </c>
      <c r="S771" s="5" t="s">
        <v>2668</v>
      </c>
      <c r="T771" s="48">
        <v>0</v>
      </c>
      <c r="U771" s="48"/>
      <c r="V771" s="48"/>
      <c r="W771" s="48"/>
      <c r="X771" s="48">
        <v>0</v>
      </c>
      <c r="Y771" s="48">
        <v>0</v>
      </c>
      <c r="Z771" s="48">
        <v>0</v>
      </c>
      <c r="AA771" s="48">
        <v>0</v>
      </c>
    </row>
    <row r="772" spans="1:27" x14ac:dyDescent="0.25">
      <c r="A772" s="5" t="s">
        <v>2671</v>
      </c>
      <c r="B772" s="48">
        <v>14</v>
      </c>
      <c r="S772" s="5" t="s">
        <v>2670</v>
      </c>
      <c r="T772" s="48">
        <v>0</v>
      </c>
      <c r="U772" s="48"/>
      <c r="V772" s="48"/>
      <c r="W772" s="48"/>
      <c r="X772" s="48">
        <v>0</v>
      </c>
      <c r="Y772" s="48">
        <v>0</v>
      </c>
      <c r="Z772" s="48">
        <v>0</v>
      </c>
      <c r="AA772" s="48">
        <v>0</v>
      </c>
    </row>
    <row r="773" spans="1:27" x14ac:dyDescent="0.25">
      <c r="A773" s="5" t="s">
        <v>2673</v>
      </c>
      <c r="B773" s="48">
        <v>14</v>
      </c>
      <c r="S773" s="5" t="s">
        <v>2672</v>
      </c>
      <c r="T773" s="48">
        <v>0</v>
      </c>
      <c r="U773" s="48"/>
      <c r="V773" s="48"/>
      <c r="W773" s="48"/>
      <c r="X773" s="48">
        <v>0</v>
      </c>
      <c r="Y773" s="48">
        <v>0</v>
      </c>
      <c r="Z773" s="48">
        <v>0</v>
      </c>
      <c r="AA773" s="48">
        <v>0</v>
      </c>
    </row>
    <row r="774" spans="1:27" x14ac:dyDescent="0.25">
      <c r="A774" s="5" t="s">
        <v>2675</v>
      </c>
      <c r="B774" s="48">
        <v>14</v>
      </c>
      <c r="S774" s="5" t="s">
        <v>2674</v>
      </c>
      <c r="T774" s="48">
        <v>0</v>
      </c>
      <c r="U774" s="48"/>
      <c r="V774" s="48"/>
      <c r="W774" s="48"/>
      <c r="X774" s="48">
        <v>0</v>
      </c>
      <c r="Y774" s="48">
        <v>0</v>
      </c>
      <c r="Z774" s="48">
        <v>0</v>
      </c>
      <c r="AA774" s="48">
        <v>0</v>
      </c>
    </row>
    <row r="775" spans="1:27" x14ac:dyDescent="0.25">
      <c r="A775" s="5" t="s">
        <v>2677</v>
      </c>
      <c r="B775" s="48">
        <v>14</v>
      </c>
      <c r="S775" s="5" t="s">
        <v>2676</v>
      </c>
      <c r="T775" s="48">
        <v>0</v>
      </c>
      <c r="U775" s="48"/>
      <c r="V775" s="48"/>
      <c r="W775" s="48"/>
      <c r="X775" s="48">
        <v>0</v>
      </c>
      <c r="Y775" s="48">
        <v>0</v>
      </c>
      <c r="Z775" s="48">
        <v>0</v>
      </c>
      <c r="AA775" s="48">
        <v>0</v>
      </c>
    </row>
    <row r="776" spans="1:27" x14ac:dyDescent="0.25">
      <c r="A776" s="5" t="s">
        <v>2679</v>
      </c>
      <c r="B776" s="48">
        <v>14</v>
      </c>
      <c r="S776" s="5" t="s">
        <v>2678</v>
      </c>
      <c r="T776" s="48">
        <v>0</v>
      </c>
      <c r="U776" s="48"/>
      <c r="V776" s="48"/>
      <c r="W776" s="48"/>
      <c r="X776" s="48">
        <v>0</v>
      </c>
      <c r="Y776" s="48">
        <v>0</v>
      </c>
      <c r="Z776" s="48">
        <v>0</v>
      </c>
      <c r="AA776" s="48">
        <v>0</v>
      </c>
    </row>
    <row r="777" spans="1:27" x14ac:dyDescent="0.25">
      <c r="A777" s="5" t="s">
        <v>2681</v>
      </c>
      <c r="B777" s="48">
        <v>14</v>
      </c>
      <c r="S777" s="5" t="s">
        <v>2680</v>
      </c>
      <c r="T777" s="48">
        <v>0</v>
      </c>
      <c r="U777" s="48"/>
      <c r="V777" s="48"/>
      <c r="W777" s="48"/>
      <c r="X777" s="48">
        <v>0</v>
      </c>
      <c r="Y777" s="48">
        <v>0</v>
      </c>
      <c r="Z777" s="48">
        <v>0</v>
      </c>
      <c r="AA777" s="48">
        <v>0</v>
      </c>
    </row>
    <row r="778" spans="1:27" x14ac:dyDescent="0.25">
      <c r="A778" s="5" t="s">
        <v>2683</v>
      </c>
      <c r="B778" s="48">
        <v>14</v>
      </c>
      <c r="S778" s="5" t="s">
        <v>2682</v>
      </c>
      <c r="T778" s="48">
        <v>0</v>
      </c>
      <c r="U778" s="48"/>
      <c r="V778" s="48"/>
      <c r="W778" s="48"/>
      <c r="X778" s="48">
        <v>0</v>
      </c>
      <c r="Y778" s="48">
        <v>0</v>
      </c>
      <c r="Z778" s="48">
        <v>0</v>
      </c>
      <c r="AA778" s="48">
        <v>0</v>
      </c>
    </row>
    <row r="779" spans="1:27" x14ac:dyDescent="0.25">
      <c r="A779" s="5" t="s">
        <v>2685</v>
      </c>
      <c r="B779" s="48">
        <v>14</v>
      </c>
      <c r="S779" s="5" t="s">
        <v>2684</v>
      </c>
      <c r="T779" s="48">
        <v>0</v>
      </c>
      <c r="U779" s="48"/>
      <c r="V779" s="48"/>
      <c r="W779" s="48"/>
      <c r="X779" s="48">
        <v>0</v>
      </c>
      <c r="Y779" s="48">
        <v>0</v>
      </c>
      <c r="Z779" s="48">
        <v>0</v>
      </c>
      <c r="AA779" s="48">
        <v>0</v>
      </c>
    </row>
    <row r="780" spans="1:27" x14ac:dyDescent="0.25">
      <c r="A780" s="5" t="s">
        <v>2687</v>
      </c>
      <c r="B780" s="48">
        <v>14</v>
      </c>
      <c r="S780" s="5" t="s">
        <v>2686</v>
      </c>
      <c r="T780" s="48">
        <v>0</v>
      </c>
      <c r="U780" s="48"/>
      <c r="V780" s="48"/>
      <c r="W780" s="48"/>
      <c r="X780" s="48">
        <v>0</v>
      </c>
      <c r="Y780" s="48">
        <v>0</v>
      </c>
      <c r="Z780" s="48">
        <v>0</v>
      </c>
      <c r="AA780" s="48">
        <v>0</v>
      </c>
    </row>
    <row r="781" spans="1:27" x14ac:dyDescent="0.25">
      <c r="A781" s="5" t="s">
        <v>2689</v>
      </c>
      <c r="B781" s="48">
        <v>14</v>
      </c>
      <c r="S781" s="5" t="s">
        <v>2688</v>
      </c>
      <c r="T781" s="48">
        <v>0</v>
      </c>
      <c r="U781" s="48"/>
      <c r="V781" s="48"/>
      <c r="W781" s="48"/>
      <c r="X781" s="48">
        <v>0</v>
      </c>
      <c r="Y781" s="48">
        <v>0</v>
      </c>
      <c r="Z781" s="48">
        <v>0</v>
      </c>
      <c r="AA781" s="48">
        <v>0</v>
      </c>
    </row>
    <row r="782" spans="1:27" x14ac:dyDescent="0.25">
      <c r="A782" s="5" t="s">
        <v>2691</v>
      </c>
      <c r="B782" s="48">
        <v>14</v>
      </c>
      <c r="S782" s="5" t="s">
        <v>2690</v>
      </c>
      <c r="T782" s="48">
        <v>0</v>
      </c>
      <c r="U782" s="48"/>
      <c r="V782" s="48"/>
      <c r="W782" s="48"/>
      <c r="X782" s="48">
        <v>0</v>
      </c>
      <c r="Y782" s="48">
        <v>0</v>
      </c>
      <c r="Z782" s="48">
        <v>0</v>
      </c>
      <c r="AA782" s="48">
        <v>0</v>
      </c>
    </row>
    <row r="783" spans="1:27" x14ac:dyDescent="0.25">
      <c r="A783" s="5" t="s">
        <v>2693</v>
      </c>
      <c r="B783" s="48">
        <v>14</v>
      </c>
      <c r="S783" s="5" t="s">
        <v>2692</v>
      </c>
      <c r="T783" s="48">
        <v>0</v>
      </c>
      <c r="U783" s="48"/>
      <c r="V783" s="48"/>
      <c r="W783" s="48"/>
      <c r="X783" s="48">
        <v>0</v>
      </c>
      <c r="Y783" s="48">
        <v>0</v>
      </c>
      <c r="Z783" s="48">
        <v>0</v>
      </c>
      <c r="AA783" s="48">
        <v>0</v>
      </c>
    </row>
    <row r="784" spans="1:27" x14ac:dyDescent="0.25">
      <c r="A784" s="5" t="s">
        <v>2695</v>
      </c>
      <c r="B784" s="48">
        <v>14</v>
      </c>
      <c r="S784" s="5" t="s">
        <v>2694</v>
      </c>
      <c r="T784" s="48">
        <v>0</v>
      </c>
      <c r="U784" s="48"/>
      <c r="V784" s="48"/>
      <c r="W784" s="48"/>
      <c r="X784" s="48">
        <v>0</v>
      </c>
      <c r="Y784" s="48">
        <v>0</v>
      </c>
      <c r="Z784" s="48">
        <v>0</v>
      </c>
      <c r="AA784" s="48">
        <v>0</v>
      </c>
    </row>
    <row r="785" spans="1:27" x14ac:dyDescent="0.25">
      <c r="A785" s="5" t="s">
        <v>2697</v>
      </c>
      <c r="B785" s="48">
        <v>14</v>
      </c>
      <c r="S785" s="5" t="s">
        <v>2696</v>
      </c>
      <c r="T785" s="48">
        <v>0</v>
      </c>
      <c r="U785" s="48"/>
      <c r="V785" s="48"/>
      <c r="W785" s="48"/>
      <c r="X785" s="48">
        <v>0</v>
      </c>
      <c r="Y785" s="48">
        <v>0</v>
      </c>
      <c r="Z785" s="48">
        <v>0</v>
      </c>
      <c r="AA785" s="48">
        <v>0</v>
      </c>
    </row>
    <row r="786" spans="1:27" x14ac:dyDescent="0.25">
      <c r="A786" s="5" t="s">
        <v>2699</v>
      </c>
      <c r="B786" s="48">
        <v>14</v>
      </c>
      <c r="S786" s="5" t="s">
        <v>2698</v>
      </c>
      <c r="T786" s="48">
        <v>0</v>
      </c>
      <c r="U786" s="48"/>
      <c r="V786" s="48"/>
      <c r="W786" s="48"/>
      <c r="X786" s="48">
        <v>0</v>
      </c>
      <c r="Y786" s="48">
        <v>0</v>
      </c>
      <c r="Z786" s="48">
        <v>0</v>
      </c>
      <c r="AA786" s="48">
        <v>0</v>
      </c>
    </row>
    <row r="787" spans="1:27" x14ac:dyDescent="0.25">
      <c r="A787" s="5" t="s">
        <v>2701</v>
      </c>
      <c r="B787" s="48">
        <v>14</v>
      </c>
      <c r="S787" s="5" t="s">
        <v>2700</v>
      </c>
      <c r="T787" s="48">
        <v>0</v>
      </c>
      <c r="U787" s="48"/>
      <c r="V787" s="48"/>
      <c r="W787" s="48"/>
      <c r="X787" s="48">
        <v>0</v>
      </c>
      <c r="Y787" s="48">
        <v>0</v>
      </c>
      <c r="Z787" s="48">
        <v>0</v>
      </c>
      <c r="AA787" s="48">
        <v>0</v>
      </c>
    </row>
    <row r="788" spans="1:27" x14ac:dyDescent="0.25">
      <c r="A788" s="5" t="s">
        <v>2703</v>
      </c>
      <c r="B788" s="48">
        <v>14</v>
      </c>
      <c r="S788" s="5" t="s">
        <v>2702</v>
      </c>
      <c r="T788" s="48">
        <v>0</v>
      </c>
      <c r="U788" s="48"/>
      <c r="V788" s="48"/>
      <c r="W788" s="48"/>
      <c r="X788" s="48">
        <v>0</v>
      </c>
      <c r="Y788" s="48">
        <v>0</v>
      </c>
      <c r="Z788" s="48">
        <v>0</v>
      </c>
      <c r="AA788" s="48">
        <v>0</v>
      </c>
    </row>
    <row r="789" spans="1:27" x14ac:dyDescent="0.25">
      <c r="A789" s="5" t="s">
        <v>2705</v>
      </c>
      <c r="B789" s="48">
        <v>14</v>
      </c>
      <c r="S789" s="5" t="s">
        <v>2704</v>
      </c>
      <c r="T789" s="48">
        <v>0</v>
      </c>
      <c r="U789" s="48"/>
      <c r="V789" s="48"/>
      <c r="W789" s="48"/>
      <c r="X789" s="48">
        <v>0</v>
      </c>
      <c r="Y789" s="48">
        <v>0</v>
      </c>
      <c r="Z789" s="48">
        <v>0</v>
      </c>
      <c r="AA789" s="48">
        <v>0</v>
      </c>
    </row>
    <row r="790" spans="1:27" x14ac:dyDescent="0.25">
      <c r="A790" s="5" t="s">
        <v>2707</v>
      </c>
      <c r="B790" s="48">
        <v>14</v>
      </c>
      <c r="S790" s="5" t="s">
        <v>2706</v>
      </c>
      <c r="T790" s="48">
        <v>0</v>
      </c>
      <c r="U790" s="48"/>
      <c r="V790" s="48"/>
      <c r="W790" s="48"/>
      <c r="X790" s="48">
        <v>0</v>
      </c>
      <c r="Y790" s="48">
        <v>0</v>
      </c>
      <c r="Z790" s="48">
        <v>0</v>
      </c>
      <c r="AA790" s="48">
        <v>0</v>
      </c>
    </row>
    <row r="791" spans="1:27" x14ac:dyDescent="0.25">
      <c r="A791" s="5" t="s">
        <v>2709</v>
      </c>
      <c r="B791" s="48">
        <v>14</v>
      </c>
      <c r="S791" s="5" t="s">
        <v>2708</v>
      </c>
      <c r="T791" s="48">
        <v>0</v>
      </c>
      <c r="U791" s="48"/>
      <c r="V791" s="48"/>
      <c r="W791" s="48"/>
      <c r="X791" s="48">
        <v>0</v>
      </c>
      <c r="Y791" s="48">
        <v>0</v>
      </c>
      <c r="Z791" s="48">
        <v>0</v>
      </c>
      <c r="AA791" s="48">
        <v>0</v>
      </c>
    </row>
    <row r="792" spans="1:27" x14ac:dyDescent="0.25">
      <c r="A792" s="5" t="s">
        <v>2711</v>
      </c>
      <c r="B792" s="48">
        <v>14</v>
      </c>
      <c r="S792" s="5" t="s">
        <v>2710</v>
      </c>
      <c r="T792" s="48">
        <v>0</v>
      </c>
      <c r="U792" s="48"/>
      <c r="V792" s="48"/>
      <c r="W792" s="48"/>
      <c r="X792" s="48">
        <v>0</v>
      </c>
      <c r="Y792" s="48">
        <v>0</v>
      </c>
      <c r="Z792" s="48">
        <v>0</v>
      </c>
      <c r="AA792" s="48">
        <v>0</v>
      </c>
    </row>
    <row r="793" spans="1:27" x14ac:dyDescent="0.25">
      <c r="A793" s="5" t="s">
        <v>2713</v>
      </c>
      <c r="B793" s="48">
        <v>14</v>
      </c>
      <c r="S793" s="5" t="s">
        <v>2712</v>
      </c>
      <c r="T793" s="48">
        <v>0</v>
      </c>
      <c r="U793" s="48"/>
      <c r="V793" s="48"/>
      <c r="W793" s="48"/>
      <c r="X793" s="48">
        <v>0</v>
      </c>
      <c r="Y793" s="48">
        <v>0</v>
      </c>
      <c r="Z793" s="48">
        <v>0</v>
      </c>
      <c r="AA793" s="48">
        <v>0</v>
      </c>
    </row>
    <row r="794" spans="1:27" x14ac:dyDescent="0.25">
      <c r="A794" s="5" t="s">
        <v>2715</v>
      </c>
      <c r="B794" s="48">
        <v>14</v>
      </c>
      <c r="S794" s="5" t="s">
        <v>2714</v>
      </c>
      <c r="T794" s="48">
        <v>0</v>
      </c>
      <c r="U794" s="48"/>
      <c r="V794" s="48"/>
      <c r="W794" s="48"/>
      <c r="X794" s="48">
        <v>0</v>
      </c>
      <c r="Y794" s="48">
        <v>0</v>
      </c>
      <c r="Z794" s="48">
        <v>0</v>
      </c>
      <c r="AA794" s="48">
        <v>0</v>
      </c>
    </row>
    <row r="795" spans="1:27" x14ac:dyDescent="0.25">
      <c r="A795" s="5" t="s">
        <v>2717</v>
      </c>
      <c r="B795" s="48">
        <v>14</v>
      </c>
      <c r="S795" s="5" t="s">
        <v>2716</v>
      </c>
      <c r="T795" s="48">
        <v>0</v>
      </c>
      <c r="U795" s="48"/>
      <c r="V795" s="48"/>
      <c r="W795" s="48"/>
      <c r="X795" s="48">
        <v>0</v>
      </c>
      <c r="Y795" s="48">
        <v>0</v>
      </c>
      <c r="Z795" s="48">
        <v>0</v>
      </c>
      <c r="AA795" s="48">
        <v>0</v>
      </c>
    </row>
    <row r="796" spans="1:27" x14ac:dyDescent="0.25">
      <c r="A796" s="5" t="s">
        <v>2719</v>
      </c>
      <c r="B796" s="48">
        <v>14</v>
      </c>
      <c r="S796" s="5" t="s">
        <v>2718</v>
      </c>
      <c r="T796" s="48">
        <v>0</v>
      </c>
      <c r="U796" s="48"/>
      <c r="V796" s="48"/>
      <c r="W796" s="48"/>
      <c r="X796" s="48">
        <v>0</v>
      </c>
      <c r="Y796" s="48">
        <v>0</v>
      </c>
      <c r="Z796" s="48">
        <v>0</v>
      </c>
      <c r="AA796" s="48">
        <v>0</v>
      </c>
    </row>
    <row r="797" spans="1:27" x14ac:dyDescent="0.25">
      <c r="A797" s="5" t="s">
        <v>2721</v>
      </c>
      <c r="B797" s="48">
        <v>14</v>
      </c>
      <c r="S797" s="5" t="s">
        <v>2720</v>
      </c>
      <c r="T797" s="48">
        <v>0</v>
      </c>
      <c r="U797" s="48"/>
      <c r="V797" s="48"/>
      <c r="W797" s="48"/>
      <c r="X797" s="48">
        <v>0</v>
      </c>
      <c r="Y797" s="48">
        <v>0</v>
      </c>
      <c r="Z797" s="48">
        <v>0</v>
      </c>
      <c r="AA797" s="48">
        <v>0</v>
      </c>
    </row>
    <row r="798" spans="1:27" x14ac:dyDescent="0.25">
      <c r="A798" s="5" t="s">
        <v>2723</v>
      </c>
      <c r="B798" s="48">
        <v>14</v>
      </c>
      <c r="S798" s="5" t="s">
        <v>2722</v>
      </c>
      <c r="T798" s="48">
        <v>0</v>
      </c>
      <c r="U798" s="48"/>
      <c r="V798" s="48"/>
      <c r="W798" s="48"/>
      <c r="X798" s="48">
        <v>0</v>
      </c>
      <c r="Y798" s="48">
        <v>0</v>
      </c>
      <c r="Z798" s="48">
        <v>0</v>
      </c>
      <c r="AA798" s="48">
        <v>0</v>
      </c>
    </row>
    <row r="799" spans="1:27" x14ac:dyDescent="0.25">
      <c r="A799" s="5" t="s">
        <v>2725</v>
      </c>
      <c r="B799" s="48">
        <v>14</v>
      </c>
      <c r="S799" s="5" t="s">
        <v>2724</v>
      </c>
      <c r="T799" s="48">
        <v>0</v>
      </c>
      <c r="U799" s="48"/>
      <c r="V799" s="48"/>
      <c r="W799" s="48"/>
      <c r="X799" s="48">
        <v>0</v>
      </c>
      <c r="Y799" s="48">
        <v>0</v>
      </c>
      <c r="Z799" s="48">
        <v>0</v>
      </c>
      <c r="AA799" s="48">
        <v>0</v>
      </c>
    </row>
    <row r="800" spans="1:27" x14ac:dyDescent="0.25">
      <c r="A800" s="5" t="s">
        <v>2727</v>
      </c>
      <c r="B800" s="48">
        <v>14</v>
      </c>
      <c r="S800" s="5" t="s">
        <v>2726</v>
      </c>
      <c r="T800" s="48">
        <v>0</v>
      </c>
      <c r="U800" s="48"/>
      <c r="V800" s="48"/>
      <c r="W800" s="48"/>
      <c r="X800" s="48">
        <v>0</v>
      </c>
      <c r="Y800" s="48">
        <v>0</v>
      </c>
      <c r="Z800" s="48">
        <v>0</v>
      </c>
      <c r="AA800" s="48">
        <v>0</v>
      </c>
    </row>
    <row r="801" spans="1:27" x14ac:dyDescent="0.25">
      <c r="A801" s="5" t="s">
        <v>2729</v>
      </c>
      <c r="B801" s="48">
        <v>14</v>
      </c>
      <c r="S801" s="5" t="s">
        <v>2728</v>
      </c>
      <c r="T801" s="48">
        <v>0</v>
      </c>
      <c r="U801" s="48"/>
      <c r="V801" s="48"/>
      <c r="W801" s="48"/>
      <c r="X801" s="48">
        <v>0</v>
      </c>
      <c r="Y801" s="48">
        <v>0</v>
      </c>
      <c r="Z801" s="48">
        <v>0</v>
      </c>
      <c r="AA801" s="48">
        <v>0</v>
      </c>
    </row>
    <row r="802" spans="1:27" x14ac:dyDescent="0.25">
      <c r="A802" s="5" t="s">
        <v>2731</v>
      </c>
      <c r="B802" s="48">
        <v>14</v>
      </c>
      <c r="S802" s="5" t="s">
        <v>2730</v>
      </c>
      <c r="T802" s="48">
        <v>0</v>
      </c>
      <c r="U802" s="48"/>
      <c r="V802" s="48"/>
      <c r="W802" s="48"/>
      <c r="X802" s="48">
        <v>0</v>
      </c>
      <c r="Y802" s="48">
        <v>0</v>
      </c>
      <c r="Z802" s="48">
        <v>0</v>
      </c>
      <c r="AA802" s="48">
        <v>0</v>
      </c>
    </row>
    <row r="803" spans="1:27" x14ac:dyDescent="0.25">
      <c r="A803" s="5" t="s">
        <v>2733</v>
      </c>
      <c r="B803" s="48">
        <v>14</v>
      </c>
      <c r="S803" s="5" t="s">
        <v>2732</v>
      </c>
      <c r="T803" s="48">
        <v>0</v>
      </c>
      <c r="U803" s="48"/>
      <c r="V803" s="48"/>
      <c r="W803" s="48"/>
      <c r="X803" s="48">
        <v>0</v>
      </c>
      <c r="Y803" s="48">
        <v>0</v>
      </c>
      <c r="Z803" s="48">
        <v>0</v>
      </c>
      <c r="AA803" s="48">
        <v>0</v>
      </c>
    </row>
    <row r="804" spans="1:27" x14ac:dyDescent="0.25">
      <c r="A804" s="5" t="s">
        <v>2735</v>
      </c>
      <c r="B804" s="48">
        <v>14</v>
      </c>
      <c r="S804" s="5" t="s">
        <v>2734</v>
      </c>
      <c r="T804" s="48">
        <v>0</v>
      </c>
      <c r="U804" s="48"/>
      <c r="V804" s="48"/>
      <c r="W804" s="48"/>
      <c r="X804" s="48">
        <v>0</v>
      </c>
      <c r="Y804" s="48">
        <v>0</v>
      </c>
      <c r="Z804" s="48">
        <v>0</v>
      </c>
      <c r="AA804" s="48">
        <v>0</v>
      </c>
    </row>
    <row r="805" spans="1:27" x14ac:dyDescent="0.25">
      <c r="A805" s="5" t="s">
        <v>2737</v>
      </c>
      <c r="B805" s="48">
        <v>14</v>
      </c>
      <c r="S805" s="5" t="s">
        <v>2736</v>
      </c>
      <c r="T805" s="48">
        <v>0</v>
      </c>
      <c r="U805" s="48"/>
      <c r="V805" s="48"/>
      <c r="W805" s="48"/>
      <c r="X805" s="48">
        <v>0</v>
      </c>
      <c r="Y805" s="48">
        <v>0</v>
      </c>
      <c r="Z805" s="48">
        <v>0</v>
      </c>
      <c r="AA805" s="48">
        <v>0</v>
      </c>
    </row>
    <row r="806" spans="1:27" x14ac:dyDescent="0.25">
      <c r="A806" s="5" t="s">
        <v>2739</v>
      </c>
      <c r="B806" s="48">
        <v>14</v>
      </c>
      <c r="S806" s="5" t="s">
        <v>2738</v>
      </c>
      <c r="T806" s="48">
        <v>0</v>
      </c>
      <c r="U806" s="48"/>
      <c r="V806" s="48"/>
      <c r="W806" s="48"/>
      <c r="X806" s="48">
        <v>0</v>
      </c>
      <c r="Y806" s="48">
        <v>0</v>
      </c>
      <c r="Z806" s="48">
        <v>0</v>
      </c>
      <c r="AA806" s="48">
        <v>0</v>
      </c>
    </row>
    <row r="807" spans="1:27" x14ac:dyDescent="0.25">
      <c r="A807" s="5" t="s">
        <v>2741</v>
      </c>
      <c r="B807" s="48">
        <v>14</v>
      </c>
      <c r="S807" s="5" t="s">
        <v>2740</v>
      </c>
      <c r="T807" s="48">
        <v>0</v>
      </c>
      <c r="U807" s="48"/>
      <c r="V807" s="48"/>
      <c r="W807" s="48"/>
      <c r="X807" s="48">
        <v>0</v>
      </c>
      <c r="Y807" s="48">
        <v>0</v>
      </c>
      <c r="Z807" s="48">
        <v>0</v>
      </c>
      <c r="AA807" s="48">
        <v>0</v>
      </c>
    </row>
    <row r="808" spans="1:27" x14ac:dyDescent="0.25">
      <c r="A808" s="5" t="s">
        <v>2743</v>
      </c>
      <c r="B808" s="48">
        <v>14</v>
      </c>
      <c r="S808" s="5" t="s">
        <v>2742</v>
      </c>
      <c r="T808" s="48">
        <v>0</v>
      </c>
      <c r="U808" s="48"/>
      <c r="V808" s="48"/>
      <c r="W808" s="48"/>
      <c r="X808" s="48">
        <v>0</v>
      </c>
      <c r="Y808" s="48">
        <v>0</v>
      </c>
      <c r="Z808" s="48">
        <v>0</v>
      </c>
      <c r="AA808" s="48">
        <v>0</v>
      </c>
    </row>
    <row r="809" spans="1:27" x14ac:dyDescent="0.25">
      <c r="A809" s="5" t="s">
        <v>2745</v>
      </c>
      <c r="B809" s="48">
        <v>14</v>
      </c>
      <c r="S809" s="5" t="s">
        <v>2744</v>
      </c>
      <c r="T809" s="48">
        <v>0</v>
      </c>
      <c r="U809" s="48"/>
      <c r="V809" s="48"/>
      <c r="W809" s="48"/>
      <c r="X809" s="48">
        <v>0</v>
      </c>
      <c r="Y809" s="48">
        <v>0</v>
      </c>
      <c r="Z809" s="48">
        <v>0</v>
      </c>
      <c r="AA809" s="48">
        <v>0</v>
      </c>
    </row>
    <row r="810" spans="1:27" x14ac:dyDescent="0.25">
      <c r="A810" s="5" t="s">
        <v>2747</v>
      </c>
      <c r="B810" s="48">
        <v>14</v>
      </c>
      <c r="S810" s="5" t="s">
        <v>2746</v>
      </c>
      <c r="T810" s="48">
        <v>0</v>
      </c>
      <c r="U810" s="48"/>
      <c r="V810" s="48"/>
      <c r="W810" s="48"/>
      <c r="X810" s="48">
        <v>0</v>
      </c>
      <c r="Y810" s="48">
        <v>0</v>
      </c>
      <c r="Z810" s="48">
        <v>0</v>
      </c>
      <c r="AA810" s="48">
        <v>0</v>
      </c>
    </row>
    <row r="811" spans="1:27" x14ac:dyDescent="0.25">
      <c r="A811" s="5" t="s">
        <v>2749</v>
      </c>
      <c r="B811" s="48">
        <v>14</v>
      </c>
      <c r="S811" s="5" t="s">
        <v>2748</v>
      </c>
      <c r="T811" s="48">
        <v>0</v>
      </c>
      <c r="U811" s="48"/>
      <c r="V811" s="48"/>
      <c r="W811" s="48"/>
      <c r="X811" s="48">
        <v>0</v>
      </c>
      <c r="Y811" s="48">
        <v>0</v>
      </c>
      <c r="Z811" s="48">
        <v>0</v>
      </c>
      <c r="AA811" s="48">
        <v>0</v>
      </c>
    </row>
    <row r="812" spans="1:27" x14ac:dyDescent="0.25">
      <c r="A812" s="5" t="s">
        <v>2751</v>
      </c>
      <c r="B812" s="48">
        <v>14</v>
      </c>
      <c r="S812" s="5" t="s">
        <v>2750</v>
      </c>
      <c r="T812" s="48">
        <v>0</v>
      </c>
      <c r="U812" s="48"/>
      <c r="V812" s="48"/>
      <c r="W812" s="48"/>
      <c r="X812" s="48">
        <v>0</v>
      </c>
      <c r="Y812" s="48">
        <v>0</v>
      </c>
      <c r="Z812" s="48">
        <v>0</v>
      </c>
      <c r="AA812" s="48">
        <v>0</v>
      </c>
    </row>
    <row r="813" spans="1:27" x14ac:dyDescent="0.25">
      <c r="A813" s="5" t="s">
        <v>2753</v>
      </c>
      <c r="B813" s="48">
        <v>14</v>
      </c>
      <c r="S813" s="5" t="s">
        <v>2752</v>
      </c>
      <c r="T813" s="48">
        <v>0</v>
      </c>
      <c r="U813" s="48"/>
      <c r="V813" s="48"/>
      <c r="W813" s="48"/>
      <c r="X813" s="48">
        <v>0</v>
      </c>
      <c r="Y813" s="48">
        <v>0</v>
      </c>
      <c r="Z813" s="48">
        <v>0</v>
      </c>
      <c r="AA813" s="48">
        <v>0</v>
      </c>
    </row>
    <row r="814" spans="1:27" x14ac:dyDescent="0.25">
      <c r="A814" s="5" t="s">
        <v>2755</v>
      </c>
      <c r="B814" s="48">
        <v>14</v>
      </c>
      <c r="S814" s="5" t="s">
        <v>2754</v>
      </c>
      <c r="T814" s="48">
        <v>0</v>
      </c>
      <c r="U814" s="48"/>
      <c r="V814" s="48"/>
      <c r="W814" s="48"/>
      <c r="X814" s="48">
        <v>0</v>
      </c>
      <c r="Y814" s="48">
        <v>0</v>
      </c>
      <c r="Z814" s="48">
        <v>0</v>
      </c>
      <c r="AA814" s="48">
        <v>0</v>
      </c>
    </row>
    <row r="815" spans="1:27" x14ac:dyDescent="0.25">
      <c r="A815" s="5" t="s">
        <v>2757</v>
      </c>
      <c r="B815" s="48">
        <v>14</v>
      </c>
      <c r="S815" s="5" t="s">
        <v>2756</v>
      </c>
      <c r="T815" s="48">
        <v>0</v>
      </c>
      <c r="U815" s="48"/>
      <c r="V815" s="48"/>
      <c r="W815" s="48"/>
      <c r="X815" s="48">
        <v>0</v>
      </c>
      <c r="Y815" s="48">
        <v>0</v>
      </c>
      <c r="Z815" s="48">
        <v>0</v>
      </c>
      <c r="AA815" s="48">
        <v>0</v>
      </c>
    </row>
    <row r="816" spans="1:27" x14ac:dyDescent="0.25">
      <c r="A816" s="5" t="s">
        <v>2759</v>
      </c>
      <c r="B816" s="48">
        <v>14</v>
      </c>
      <c r="S816" s="5" t="s">
        <v>2758</v>
      </c>
      <c r="T816" s="48">
        <v>0</v>
      </c>
      <c r="U816" s="48"/>
      <c r="V816" s="48"/>
      <c r="W816" s="48"/>
      <c r="X816" s="48">
        <v>0</v>
      </c>
      <c r="Y816" s="48">
        <v>0</v>
      </c>
      <c r="Z816" s="48">
        <v>0</v>
      </c>
      <c r="AA816" s="48">
        <v>0</v>
      </c>
    </row>
    <row r="817" spans="1:27" x14ac:dyDescent="0.25">
      <c r="A817" s="5" t="s">
        <v>2761</v>
      </c>
      <c r="B817" s="48">
        <v>14</v>
      </c>
      <c r="S817" s="5" t="s">
        <v>2760</v>
      </c>
      <c r="T817" s="48">
        <v>0</v>
      </c>
      <c r="U817" s="48"/>
      <c r="V817" s="48"/>
      <c r="W817" s="48"/>
      <c r="X817" s="48">
        <v>0</v>
      </c>
      <c r="Y817" s="48">
        <v>0</v>
      </c>
      <c r="Z817" s="48">
        <v>0</v>
      </c>
      <c r="AA817" s="48">
        <v>0</v>
      </c>
    </row>
    <row r="818" spans="1:27" x14ac:dyDescent="0.25">
      <c r="A818" s="5" t="s">
        <v>2763</v>
      </c>
      <c r="B818" s="48">
        <v>14</v>
      </c>
      <c r="S818" s="5" t="s">
        <v>2762</v>
      </c>
      <c r="T818" s="48">
        <v>0</v>
      </c>
      <c r="U818" s="48"/>
      <c r="V818" s="48"/>
      <c r="W818" s="48"/>
      <c r="X818" s="48">
        <v>0</v>
      </c>
      <c r="Y818" s="48">
        <v>0</v>
      </c>
      <c r="Z818" s="48">
        <v>0</v>
      </c>
      <c r="AA818" s="48">
        <v>0</v>
      </c>
    </row>
    <row r="819" spans="1:27" x14ac:dyDescent="0.25">
      <c r="A819" s="5" t="s">
        <v>2765</v>
      </c>
      <c r="B819" s="48">
        <v>14</v>
      </c>
      <c r="S819" s="5" t="s">
        <v>2764</v>
      </c>
      <c r="T819" s="48">
        <v>0</v>
      </c>
      <c r="U819" s="48"/>
      <c r="V819" s="48"/>
      <c r="W819" s="48"/>
      <c r="X819" s="48">
        <v>0</v>
      </c>
      <c r="Y819" s="48">
        <v>0</v>
      </c>
      <c r="Z819" s="48">
        <v>0</v>
      </c>
      <c r="AA819" s="48">
        <v>0</v>
      </c>
    </row>
    <row r="820" spans="1:27" x14ac:dyDescent="0.25">
      <c r="A820" s="5" t="s">
        <v>2767</v>
      </c>
      <c r="B820" s="48">
        <v>14</v>
      </c>
      <c r="S820" s="5" t="s">
        <v>2766</v>
      </c>
      <c r="T820" s="48">
        <v>0</v>
      </c>
      <c r="U820" s="48"/>
      <c r="V820" s="48"/>
      <c r="W820" s="48"/>
      <c r="X820" s="48">
        <v>0</v>
      </c>
      <c r="Y820" s="48">
        <v>0</v>
      </c>
      <c r="Z820" s="48">
        <v>0</v>
      </c>
      <c r="AA820" s="48">
        <v>0</v>
      </c>
    </row>
    <row r="821" spans="1:27" x14ac:dyDescent="0.25">
      <c r="A821" s="5" t="s">
        <v>2769</v>
      </c>
      <c r="B821" s="48">
        <v>14</v>
      </c>
      <c r="S821" s="5" t="s">
        <v>2768</v>
      </c>
      <c r="T821" s="48">
        <v>0</v>
      </c>
      <c r="U821" s="48"/>
      <c r="V821" s="48"/>
      <c r="W821" s="48"/>
      <c r="X821" s="48">
        <v>0</v>
      </c>
      <c r="Y821" s="48">
        <v>0</v>
      </c>
      <c r="Z821" s="48">
        <v>0</v>
      </c>
      <c r="AA821" s="48">
        <v>0</v>
      </c>
    </row>
    <row r="822" spans="1:27" x14ac:dyDescent="0.25">
      <c r="A822" s="5" t="s">
        <v>2771</v>
      </c>
      <c r="B822" s="48">
        <v>14</v>
      </c>
      <c r="S822" s="5" t="s">
        <v>2770</v>
      </c>
      <c r="T822" s="48">
        <v>0</v>
      </c>
      <c r="U822" s="48"/>
      <c r="V822" s="48"/>
      <c r="W822" s="48"/>
      <c r="X822" s="48">
        <v>0</v>
      </c>
      <c r="Y822" s="48">
        <v>0</v>
      </c>
      <c r="Z822" s="48">
        <v>0</v>
      </c>
      <c r="AA822" s="48">
        <v>0</v>
      </c>
    </row>
    <row r="823" spans="1:27" x14ac:dyDescent="0.25">
      <c r="A823" s="5" t="s">
        <v>2773</v>
      </c>
      <c r="B823" s="48">
        <v>14</v>
      </c>
      <c r="S823" s="5" t="s">
        <v>2772</v>
      </c>
      <c r="T823" s="48">
        <v>0</v>
      </c>
      <c r="U823" s="48"/>
      <c r="V823" s="48"/>
      <c r="W823" s="48"/>
      <c r="X823" s="48">
        <v>0</v>
      </c>
      <c r="Y823" s="48">
        <v>0</v>
      </c>
      <c r="Z823" s="48">
        <v>0</v>
      </c>
      <c r="AA823" s="48">
        <v>0</v>
      </c>
    </row>
    <row r="824" spans="1:27" x14ac:dyDescent="0.25">
      <c r="A824" s="5" t="s">
        <v>2775</v>
      </c>
      <c r="B824" s="48">
        <v>14</v>
      </c>
      <c r="S824" s="5" t="s">
        <v>2774</v>
      </c>
      <c r="T824" s="48">
        <v>0</v>
      </c>
      <c r="U824" s="48"/>
      <c r="V824" s="48"/>
      <c r="W824" s="48"/>
      <c r="X824" s="48">
        <v>0</v>
      </c>
      <c r="Y824" s="48">
        <v>0</v>
      </c>
      <c r="Z824" s="48">
        <v>0</v>
      </c>
      <c r="AA824" s="48">
        <v>0</v>
      </c>
    </row>
    <row r="825" spans="1:27" x14ac:dyDescent="0.25">
      <c r="A825" s="5" t="s">
        <v>2777</v>
      </c>
      <c r="B825" s="48">
        <v>14</v>
      </c>
      <c r="S825" s="5" t="s">
        <v>2776</v>
      </c>
      <c r="T825" s="48">
        <v>0</v>
      </c>
      <c r="U825" s="48"/>
      <c r="V825" s="48"/>
      <c r="W825" s="48"/>
      <c r="X825" s="48">
        <v>0</v>
      </c>
      <c r="Y825" s="48">
        <v>0</v>
      </c>
      <c r="Z825" s="48">
        <v>0</v>
      </c>
      <c r="AA825" s="48">
        <v>0</v>
      </c>
    </row>
    <row r="826" spans="1:27" x14ac:dyDescent="0.25">
      <c r="A826" s="5" t="s">
        <v>2779</v>
      </c>
      <c r="B826" s="48">
        <v>14</v>
      </c>
      <c r="S826" s="5" t="s">
        <v>2778</v>
      </c>
      <c r="T826" s="48">
        <v>0</v>
      </c>
      <c r="U826" s="48"/>
      <c r="V826" s="48"/>
      <c r="W826" s="48"/>
      <c r="X826" s="48">
        <v>0</v>
      </c>
      <c r="Y826" s="48">
        <v>0</v>
      </c>
      <c r="Z826" s="48">
        <v>0</v>
      </c>
      <c r="AA826" s="48">
        <v>0</v>
      </c>
    </row>
    <row r="827" spans="1:27" x14ac:dyDescent="0.25">
      <c r="A827" s="5" t="s">
        <v>2781</v>
      </c>
      <c r="B827" s="48">
        <v>14</v>
      </c>
      <c r="S827" s="5" t="s">
        <v>2780</v>
      </c>
      <c r="T827" s="48">
        <v>0</v>
      </c>
      <c r="U827" s="48"/>
      <c r="V827" s="48"/>
      <c r="W827" s="48"/>
      <c r="X827" s="48">
        <v>0</v>
      </c>
      <c r="Y827" s="48">
        <v>0</v>
      </c>
      <c r="Z827" s="48">
        <v>0</v>
      </c>
      <c r="AA827" s="48">
        <v>0</v>
      </c>
    </row>
    <row r="828" spans="1:27" x14ac:dyDescent="0.25">
      <c r="A828" s="5" t="s">
        <v>2783</v>
      </c>
      <c r="B828" s="48">
        <v>14</v>
      </c>
      <c r="S828" s="5" t="s">
        <v>2782</v>
      </c>
      <c r="T828" s="48">
        <v>0</v>
      </c>
      <c r="U828" s="48"/>
      <c r="V828" s="48"/>
      <c r="W828" s="48"/>
      <c r="X828" s="48">
        <v>0</v>
      </c>
      <c r="Y828" s="48">
        <v>0</v>
      </c>
      <c r="Z828" s="48">
        <v>0</v>
      </c>
      <c r="AA828" s="48">
        <v>0</v>
      </c>
    </row>
    <row r="829" spans="1:27" x14ac:dyDescent="0.25">
      <c r="A829" s="5" t="s">
        <v>2785</v>
      </c>
      <c r="B829" s="48">
        <v>14</v>
      </c>
      <c r="S829" s="5" t="s">
        <v>2784</v>
      </c>
      <c r="T829" s="48">
        <v>0</v>
      </c>
      <c r="U829" s="48"/>
      <c r="V829" s="48"/>
      <c r="W829" s="48"/>
      <c r="X829" s="48">
        <v>0</v>
      </c>
      <c r="Y829" s="48">
        <v>0</v>
      </c>
      <c r="Z829" s="48">
        <v>0</v>
      </c>
      <c r="AA829" s="48">
        <v>0</v>
      </c>
    </row>
    <row r="830" spans="1:27" x14ac:dyDescent="0.25">
      <c r="A830" s="5" t="s">
        <v>2787</v>
      </c>
      <c r="B830" s="48">
        <v>14</v>
      </c>
      <c r="S830" s="5" t="s">
        <v>2786</v>
      </c>
      <c r="T830" s="48">
        <v>0</v>
      </c>
      <c r="U830" s="48"/>
      <c r="V830" s="48"/>
      <c r="W830" s="48"/>
      <c r="X830" s="48">
        <v>0</v>
      </c>
      <c r="Y830" s="48">
        <v>0</v>
      </c>
      <c r="Z830" s="48">
        <v>0</v>
      </c>
      <c r="AA830" s="48">
        <v>0</v>
      </c>
    </row>
    <row r="831" spans="1:27" x14ac:dyDescent="0.25">
      <c r="A831" s="5" t="s">
        <v>2789</v>
      </c>
      <c r="B831" s="48">
        <v>14</v>
      </c>
      <c r="S831" s="5" t="s">
        <v>2788</v>
      </c>
      <c r="T831" s="48">
        <v>0</v>
      </c>
      <c r="U831" s="48"/>
      <c r="V831" s="48"/>
      <c r="W831" s="48"/>
      <c r="X831" s="48">
        <v>0</v>
      </c>
      <c r="Y831" s="48">
        <v>0</v>
      </c>
      <c r="Z831" s="48">
        <v>0</v>
      </c>
      <c r="AA831" s="48">
        <v>0</v>
      </c>
    </row>
    <row r="832" spans="1:27" x14ac:dyDescent="0.25">
      <c r="A832" s="5" t="s">
        <v>2791</v>
      </c>
      <c r="B832" s="48">
        <v>14</v>
      </c>
      <c r="S832" s="5" t="s">
        <v>2790</v>
      </c>
      <c r="T832" s="48">
        <v>0</v>
      </c>
      <c r="U832" s="48"/>
      <c r="V832" s="48"/>
      <c r="W832" s="48"/>
      <c r="X832" s="48">
        <v>0</v>
      </c>
      <c r="Y832" s="48">
        <v>0</v>
      </c>
      <c r="Z832" s="48">
        <v>0</v>
      </c>
      <c r="AA832" s="48">
        <v>0</v>
      </c>
    </row>
    <row r="833" spans="1:27" x14ac:dyDescent="0.25">
      <c r="A833" s="5" t="s">
        <v>2793</v>
      </c>
      <c r="B833" s="48">
        <v>14</v>
      </c>
      <c r="S833" s="5" t="s">
        <v>2792</v>
      </c>
      <c r="T833" s="48">
        <v>0</v>
      </c>
      <c r="U833" s="48"/>
      <c r="V833" s="48"/>
      <c r="W833" s="48"/>
      <c r="X833" s="48">
        <v>0</v>
      </c>
      <c r="Y833" s="48">
        <v>0</v>
      </c>
      <c r="Z833" s="48">
        <v>0</v>
      </c>
      <c r="AA833" s="48">
        <v>0</v>
      </c>
    </row>
    <row r="834" spans="1:27" x14ac:dyDescent="0.25">
      <c r="A834" s="5" t="s">
        <v>2795</v>
      </c>
      <c r="B834" s="48">
        <v>14</v>
      </c>
      <c r="S834" s="5" t="s">
        <v>2794</v>
      </c>
      <c r="T834" s="48">
        <v>0</v>
      </c>
      <c r="U834" s="48"/>
      <c r="V834" s="48"/>
      <c r="W834" s="48"/>
      <c r="X834" s="48">
        <v>0</v>
      </c>
      <c r="Y834" s="48">
        <v>0</v>
      </c>
      <c r="Z834" s="48">
        <v>0</v>
      </c>
      <c r="AA834" s="48">
        <v>0</v>
      </c>
    </row>
    <row r="835" spans="1:27" x14ac:dyDescent="0.25">
      <c r="A835" s="5" t="s">
        <v>2797</v>
      </c>
      <c r="B835" s="48">
        <v>14</v>
      </c>
      <c r="S835" s="5" t="s">
        <v>2796</v>
      </c>
      <c r="T835" s="48">
        <v>0</v>
      </c>
      <c r="U835" s="48"/>
      <c r="V835" s="48"/>
      <c r="W835" s="48"/>
      <c r="X835" s="48">
        <v>0</v>
      </c>
      <c r="Y835" s="48">
        <v>0</v>
      </c>
      <c r="Z835" s="48">
        <v>0</v>
      </c>
      <c r="AA835" s="48">
        <v>0</v>
      </c>
    </row>
    <row r="836" spans="1:27" x14ac:dyDescent="0.25">
      <c r="A836" s="5" t="s">
        <v>2799</v>
      </c>
      <c r="B836" s="48">
        <v>14</v>
      </c>
      <c r="S836" s="5" t="s">
        <v>2798</v>
      </c>
      <c r="T836" s="48">
        <v>0</v>
      </c>
      <c r="U836" s="48"/>
      <c r="V836" s="48"/>
      <c r="W836" s="48"/>
      <c r="X836" s="48">
        <v>0</v>
      </c>
      <c r="Y836" s="48">
        <v>0</v>
      </c>
      <c r="Z836" s="48">
        <v>0</v>
      </c>
      <c r="AA836" s="48">
        <v>0</v>
      </c>
    </row>
    <row r="837" spans="1:27" x14ac:dyDescent="0.25">
      <c r="A837" s="5" t="s">
        <v>2801</v>
      </c>
      <c r="B837" s="48">
        <v>14</v>
      </c>
      <c r="S837" s="5" t="s">
        <v>2800</v>
      </c>
      <c r="T837" s="48">
        <v>0</v>
      </c>
      <c r="U837" s="48"/>
      <c r="V837" s="48"/>
      <c r="W837" s="48"/>
      <c r="X837" s="48">
        <v>0</v>
      </c>
      <c r="Y837" s="48">
        <v>0</v>
      </c>
      <c r="Z837" s="48">
        <v>0</v>
      </c>
      <c r="AA837" s="48">
        <v>0</v>
      </c>
    </row>
    <row r="838" spans="1:27" x14ac:dyDescent="0.25">
      <c r="A838" s="5" t="s">
        <v>2803</v>
      </c>
      <c r="B838" s="48">
        <v>14</v>
      </c>
      <c r="S838" s="5" t="s">
        <v>2802</v>
      </c>
      <c r="T838" s="48">
        <v>0</v>
      </c>
      <c r="U838" s="48"/>
      <c r="V838" s="48"/>
      <c r="W838" s="48"/>
      <c r="X838" s="48">
        <v>0</v>
      </c>
      <c r="Y838" s="48">
        <v>0</v>
      </c>
      <c r="Z838" s="48">
        <v>0</v>
      </c>
      <c r="AA838" s="48">
        <v>0</v>
      </c>
    </row>
    <row r="839" spans="1:27" x14ac:dyDescent="0.25">
      <c r="A839" s="5" t="s">
        <v>2805</v>
      </c>
      <c r="B839" s="48">
        <v>14</v>
      </c>
      <c r="S839" s="5" t="s">
        <v>2804</v>
      </c>
      <c r="T839" s="48">
        <v>0</v>
      </c>
      <c r="U839" s="48"/>
      <c r="V839" s="48"/>
      <c r="W839" s="48"/>
      <c r="X839" s="48">
        <v>0</v>
      </c>
      <c r="Y839" s="48">
        <v>0</v>
      </c>
      <c r="Z839" s="48">
        <v>0</v>
      </c>
      <c r="AA839" s="48">
        <v>0</v>
      </c>
    </row>
    <row r="840" spans="1:27" x14ac:dyDescent="0.25">
      <c r="A840" s="5" t="s">
        <v>2807</v>
      </c>
      <c r="B840" s="48">
        <v>14</v>
      </c>
      <c r="S840" s="5" t="s">
        <v>2806</v>
      </c>
      <c r="T840" s="48">
        <v>0</v>
      </c>
      <c r="U840" s="48"/>
      <c r="V840" s="48"/>
      <c r="W840" s="48"/>
      <c r="X840" s="48">
        <v>0</v>
      </c>
      <c r="Y840" s="48">
        <v>0</v>
      </c>
      <c r="Z840" s="48">
        <v>0</v>
      </c>
      <c r="AA840" s="48">
        <v>0</v>
      </c>
    </row>
    <row r="841" spans="1:27" x14ac:dyDescent="0.25">
      <c r="A841" s="5" t="s">
        <v>2809</v>
      </c>
      <c r="B841" s="48">
        <v>14</v>
      </c>
      <c r="S841" s="5" t="s">
        <v>2808</v>
      </c>
      <c r="T841" s="48">
        <v>0</v>
      </c>
      <c r="U841" s="48"/>
      <c r="V841" s="48"/>
      <c r="W841" s="48"/>
      <c r="X841" s="48">
        <v>0</v>
      </c>
      <c r="Y841" s="48">
        <v>0</v>
      </c>
      <c r="Z841" s="48">
        <v>0</v>
      </c>
      <c r="AA841" s="48">
        <v>0</v>
      </c>
    </row>
    <row r="842" spans="1:27" x14ac:dyDescent="0.25">
      <c r="A842" s="5" t="s">
        <v>2811</v>
      </c>
      <c r="B842" s="48">
        <v>14</v>
      </c>
      <c r="S842" s="5" t="s">
        <v>2810</v>
      </c>
      <c r="T842" s="48">
        <v>0</v>
      </c>
      <c r="U842" s="48"/>
      <c r="V842" s="48"/>
      <c r="W842" s="48"/>
      <c r="X842" s="48">
        <v>0</v>
      </c>
      <c r="Y842" s="48">
        <v>0</v>
      </c>
      <c r="Z842" s="48">
        <v>0</v>
      </c>
      <c r="AA842" s="48">
        <v>0</v>
      </c>
    </row>
    <row r="843" spans="1:27" x14ac:dyDescent="0.25">
      <c r="A843" s="5" t="s">
        <v>2813</v>
      </c>
      <c r="B843" s="48">
        <v>14</v>
      </c>
      <c r="S843" s="5" t="s">
        <v>2812</v>
      </c>
      <c r="T843" s="48">
        <v>0</v>
      </c>
      <c r="U843" s="48"/>
      <c r="V843" s="48"/>
      <c r="W843" s="48"/>
      <c r="X843" s="48">
        <v>0</v>
      </c>
      <c r="Y843" s="48">
        <v>0</v>
      </c>
      <c r="Z843" s="48">
        <v>0</v>
      </c>
      <c r="AA843" s="48">
        <v>0</v>
      </c>
    </row>
    <row r="844" spans="1:27" x14ac:dyDescent="0.25">
      <c r="A844" s="5" t="s">
        <v>2815</v>
      </c>
      <c r="B844" s="48">
        <v>14</v>
      </c>
      <c r="S844" s="5" t="s">
        <v>2814</v>
      </c>
      <c r="T844" s="48">
        <v>0</v>
      </c>
      <c r="U844" s="48"/>
      <c r="V844" s="48"/>
      <c r="W844" s="48"/>
      <c r="X844" s="48">
        <v>0</v>
      </c>
      <c r="Y844" s="48">
        <v>0</v>
      </c>
      <c r="Z844" s="48">
        <v>0</v>
      </c>
      <c r="AA844" s="48">
        <v>0</v>
      </c>
    </row>
    <row r="845" spans="1:27" x14ac:dyDescent="0.25">
      <c r="A845" s="5" t="s">
        <v>2817</v>
      </c>
      <c r="B845" s="48">
        <v>14</v>
      </c>
      <c r="S845" s="5" t="s">
        <v>2816</v>
      </c>
      <c r="T845" s="48">
        <v>0</v>
      </c>
      <c r="U845" s="48"/>
      <c r="V845" s="48"/>
      <c r="W845" s="48"/>
      <c r="X845" s="48">
        <v>0</v>
      </c>
      <c r="Y845" s="48">
        <v>0</v>
      </c>
      <c r="Z845" s="48">
        <v>0</v>
      </c>
      <c r="AA845" s="48">
        <v>0</v>
      </c>
    </row>
    <row r="846" spans="1:27" x14ac:dyDescent="0.25">
      <c r="A846" s="5" t="s">
        <v>2819</v>
      </c>
      <c r="B846" s="48">
        <v>14</v>
      </c>
      <c r="S846" s="5" t="s">
        <v>2818</v>
      </c>
      <c r="T846" s="48">
        <v>0</v>
      </c>
      <c r="U846" s="48"/>
      <c r="V846" s="48"/>
      <c r="W846" s="48"/>
      <c r="X846" s="48">
        <v>0</v>
      </c>
      <c r="Y846" s="48">
        <v>0</v>
      </c>
      <c r="Z846" s="48">
        <v>0</v>
      </c>
      <c r="AA846" s="48">
        <v>0</v>
      </c>
    </row>
    <row r="847" spans="1:27" x14ac:dyDescent="0.25">
      <c r="A847" s="5" t="s">
        <v>2821</v>
      </c>
      <c r="B847" s="48">
        <v>14</v>
      </c>
      <c r="S847" s="5" t="s">
        <v>2820</v>
      </c>
      <c r="T847" s="48">
        <v>0</v>
      </c>
      <c r="U847" s="48"/>
      <c r="V847" s="48"/>
      <c r="W847" s="48"/>
      <c r="X847" s="48">
        <v>0</v>
      </c>
      <c r="Y847" s="48">
        <v>0</v>
      </c>
      <c r="Z847" s="48">
        <v>0</v>
      </c>
      <c r="AA847" s="48">
        <v>0</v>
      </c>
    </row>
    <row r="848" spans="1:27" x14ac:dyDescent="0.25">
      <c r="A848" s="5" t="s">
        <v>2823</v>
      </c>
      <c r="B848" s="48">
        <v>14</v>
      </c>
      <c r="S848" s="5" t="s">
        <v>2822</v>
      </c>
      <c r="T848" s="48">
        <v>0</v>
      </c>
      <c r="U848" s="48"/>
      <c r="V848" s="48"/>
      <c r="W848" s="48"/>
      <c r="X848" s="48">
        <v>0</v>
      </c>
      <c r="Y848" s="48">
        <v>0</v>
      </c>
      <c r="Z848" s="48">
        <v>0</v>
      </c>
      <c r="AA848" s="48">
        <v>0</v>
      </c>
    </row>
    <row r="849" spans="1:27" x14ac:dyDescent="0.25">
      <c r="A849" s="5" t="s">
        <v>2825</v>
      </c>
      <c r="B849" s="48">
        <v>14</v>
      </c>
      <c r="S849" s="5" t="s">
        <v>2824</v>
      </c>
      <c r="T849" s="48">
        <v>0</v>
      </c>
      <c r="U849" s="48"/>
      <c r="V849" s="48"/>
      <c r="W849" s="48"/>
      <c r="X849" s="48">
        <v>0</v>
      </c>
      <c r="Y849" s="48">
        <v>0</v>
      </c>
      <c r="Z849" s="48">
        <v>0</v>
      </c>
      <c r="AA849" s="48">
        <v>0</v>
      </c>
    </row>
    <row r="850" spans="1:27" x14ac:dyDescent="0.25">
      <c r="A850" s="5" t="s">
        <v>2827</v>
      </c>
      <c r="B850" s="48">
        <v>14</v>
      </c>
      <c r="S850" s="5" t="s">
        <v>2826</v>
      </c>
      <c r="T850" s="48">
        <v>0</v>
      </c>
      <c r="U850" s="48"/>
      <c r="V850" s="48"/>
      <c r="W850" s="48"/>
      <c r="X850" s="48">
        <v>0</v>
      </c>
      <c r="Y850" s="48">
        <v>0</v>
      </c>
      <c r="Z850" s="48">
        <v>0</v>
      </c>
      <c r="AA850" s="48">
        <v>0</v>
      </c>
    </row>
    <row r="851" spans="1:27" x14ac:dyDescent="0.25">
      <c r="A851" s="5" t="s">
        <v>2829</v>
      </c>
      <c r="B851" s="48">
        <v>14</v>
      </c>
      <c r="S851" s="5" t="s">
        <v>2828</v>
      </c>
      <c r="T851" s="48">
        <v>0</v>
      </c>
      <c r="U851" s="48"/>
      <c r="V851" s="48"/>
      <c r="W851" s="48"/>
      <c r="X851" s="48">
        <v>0</v>
      </c>
      <c r="Y851" s="48">
        <v>0</v>
      </c>
      <c r="Z851" s="48">
        <v>0</v>
      </c>
      <c r="AA851" s="48">
        <v>0</v>
      </c>
    </row>
    <row r="852" spans="1:27" x14ac:dyDescent="0.25">
      <c r="A852" s="5" t="s">
        <v>2831</v>
      </c>
      <c r="B852" s="48">
        <v>14</v>
      </c>
      <c r="S852" s="5" t="s">
        <v>2830</v>
      </c>
      <c r="T852" s="48">
        <v>0</v>
      </c>
      <c r="U852" s="48"/>
      <c r="V852" s="48"/>
      <c r="W852" s="48"/>
      <c r="X852" s="48">
        <v>0</v>
      </c>
      <c r="Y852" s="48">
        <v>0</v>
      </c>
      <c r="Z852" s="48">
        <v>0</v>
      </c>
      <c r="AA852" s="48">
        <v>0</v>
      </c>
    </row>
    <row r="853" spans="1:27" x14ac:dyDescent="0.25">
      <c r="A853" s="5" t="s">
        <v>2833</v>
      </c>
      <c r="B853" s="48">
        <v>14</v>
      </c>
      <c r="S853" s="5" t="s">
        <v>2832</v>
      </c>
      <c r="T853" s="48">
        <v>0</v>
      </c>
      <c r="U853" s="48"/>
      <c r="V853" s="48"/>
      <c r="W853" s="48"/>
      <c r="X853" s="48">
        <v>0</v>
      </c>
      <c r="Y853" s="48">
        <v>0</v>
      </c>
      <c r="Z853" s="48">
        <v>0</v>
      </c>
      <c r="AA853" s="48">
        <v>0</v>
      </c>
    </row>
    <row r="854" spans="1:27" x14ac:dyDescent="0.25">
      <c r="A854" s="5" t="s">
        <v>2835</v>
      </c>
      <c r="B854" s="48">
        <v>14</v>
      </c>
      <c r="S854" s="5" t="s">
        <v>2834</v>
      </c>
      <c r="T854" s="48">
        <v>0</v>
      </c>
      <c r="U854" s="48"/>
      <c r="V854" s="48"/>
      <c r="W854" s="48"/>
      <c r="X854" s="48">
        <v>0</v>
      </c>
      <c r="Y854" s="48">
        <v>0</v>
      </c>
      <c r="Z854" s="48">
        <v>0</v>
      </c>
      <c r="AA854" s="48">
        <v>0</v>
      </c>
    </row>
    <row r="855" spans="1:27" x14ac:dyDescent="0.25">
      <c r="A855" s="5" t="s">
        <v>2837</v>
      </c>
      <c r="B855" s="48">
        <v>14</v>
      </c>
      <c r="S855" s="5" t="s">
        <v>2836</v>
      </c>
      <c r="T855" s="48">
        <v>0</v>
      </c>
      <c r="U855" s="48"/>
      <c r="V855" s="48"/>
      <c r="W855" s="48"/>
      <c r="X855" s="48">
        <v>0</v>
      </c>
      <c r="Y855" s="48">
        <v>0</v>
      </c>
      <c r="Z855" s="48">
        <v>0</v>
      </c>
      <c r="AA855" s="48">
        <v>0</v>
      </c>
    </row>
    <row r="856" spans="1:27" x14ac:dyDescent="0.25">
      <c r="A856" s="5" t="s">
        <v>2839</v>
      </c>
      <c r="B856" s="48">
        <v>14</v>
      </c>
      <c r="S856" s="5" t="s">
        <v>2838</v>
      </c>
      <c r="T856" s="48">
        <v>0</v>
      </c>
      <c r="U856" s="48"/>
      <c r="V856" s="48"/>
      <c r="W856" s="48"/>
      <c r="X856" s="48">
        <v>0</v>
      </c>
      <c r="Y856" s="48">
        <v>0</v>
      </c>
      <c r="Z856" s="48">
        <v>0</v>
      </c>
      <c r="AA856" s="48">
        <v>0</v>
      </c>
    </row>
    <row r="857" spans="1:27" x14ac:dyDescent="0.25">
      <c r="A857" s="5" t="s">
        <v>2841</v>
      </c>
      <c r="B857" s="48">
        <v>14</v>
      </c>
      <c r="S857" s="5" t="s">
        <v>2840</v>
      </c>
      <c r="T857" s="48">
        <v>0</v>
      </c>
      <c r="U857" s="48"/>
      <c r="V857" s="48"/>
      <c r="W857" s="48"/>
      <c r="X857" s="48">
        <v>0</v>
      </c>
      <c r="Y857" s="48">
        <v>0</v>
      </c>
      <c r="Z857" s="48">
        <v>0</v>
      </c>
      <c r="AA857" s="48">
        <v>0</v>
      </c>
    </row>
    <row r="858" spans="1:27" x14ac:dyDescent="0.25">
      <c r="A858" s="5" t="s">
        <v>2843</v>
      </c>
      <c r="B858" s="48">
        <v>14</v>
      </c>
      <c r="S858" s="5" t="s">
        <v>2842</v>
      </c>
      <c r="T858" s="48">
        <v>0</v>
      </c>
      <c r="U858" s="48"/>
      <c r="V858" s="48"/>
      <c r="W858" s="48"/>
      <c r="X858" s="48">
        <v>0</v>
      </c>
      <c r="Y858" s="48">
        <v>0</v>
      </c>
      <c r="Z858" s="48">
        <v>0</v>
      </c>
      <c r="AA858" s="48">
        <v>0</v>
      </c>
    </row>
    <row r="859" spans="1:27" x14ac:dyDescent="0.25">
      <c r="A859" s="5" t="s">
        <v>2845</v>
      </c>
      <c r="B859" s="48">
        <v>14</v>
      </c>
      <c r="S859" s="5" t="s">
        <v>2844</v>
      </c>
      <c r="T859" s="48">
        <v>0</v>
      </c>
      <c r="U859" s="48"/>
      <c r="V859" s="48"/>
      <c r="W859" s="48"/>
      <c r="X859" s="48">
        <v>0</v>
      </c>
      <c r="Y859" s="48">
        <v>0</v>
      </c>
      <c r="Z859" s="48">
        <v>0</v>
      </c>
      <c r="AA859" s="48">
        <v>0</v>
      </c>
    </row>
    <row r="860" spans="1:27" x14ac:dyDescent="0.25">
      <c r="A860" s="5" t="s">
        <v>2847</v>
      </c>
      <c r="B860" s="48">
        <v>14</v>
      </c>
      <c r="S860" s="5" t="s">
        <v>2846</v>
      </c>
      <c r="T860" s="48">
        <v>0</v>
      </c>
      <c r="U860" s="48"/>
      <c r="V860" s="48"/>
      <c r="W860" s="48"/>
      <c r="X860" s="48">
        <v>0</v>
      </c>
      <c r="Y860" s="48">
        <v>0</v>
      </c>
      <c r="Z860" s="48">
        <v>0</v>
      </c>
      <c r="AA860" s="48">
        <v>0</v>
      </c>
    </row>
    <row r="861" spans="1:27" x14ac:dyDescent="0.25">
      <c r="A861" s="5" t="s">
        <v>2849</v>
      </c>
      <c r="B861" s="48">
        <v>14</v>
      </c>
      <c r="S861" s="5" t="s">
        <v>2848</v>
      </c>
      <c r="T861" s="48">
        <v>0</v>
      </c>
      <c r="U861" s="48"/>
      <c r="V861" s="48"/>
      <c r="W861" s="48"/>
      <c r="X861" s="48">
        <v>0</v>
      </c>
      <c r="Y861" s="48">
        <v>0</v>
      </c>
      <c r="Z861" s="48">
        <v>0</v>
      </c>
      <c r="AA861" s="48">
        <v>0</v>
      </c>
    </row>
    <row r="862" spans="1:27" x14ac:dyDescent="0.25">
      <c r="A862" s="5" t="s">
        <v>2851</v>
      </c>
      <c r="B862" s="48">
        <v>14</v>
      </c>
      <c r="S862" s="5" t="s">
        <v>2850</v>
      </c>
      <c r="T862" s="48">
        <v>0</v>
      </c>
      <c r="U862" s="48"/>
      <c r="V862" s="48"/>
      <c r="W862" s="48"/>
      <c r="X862" s="48">
        <v>0</v>
      </c>
      <c r="Y862" s="48">
        <v>0</v>
      </c>
      <c r="Z862" s="48">
        <v>0</v>
      </c>
      <c r="AA862" s="48">
        <v>0</v>
      </c>
    </row>
    <row r="863" spans="1:27" x14ac:dyDescent="0.25">
      <c r="A863" s="5" t="s">
        <v>2853</v>
      </c>
      <c r="B863" s="48">
        <v>14</v>
      </c>
      <c r="S863" s="5" t="s">
        <v>2852</v>
      </c>
      <c r="T863" s="48">
        <v>0</v>
      </c>
      <c r="U863" s="48"/>
      <c r="V863" s="48"/>
      <c r="W863" s="48"/>
      <c r="X863" s="48">
        <v>0</v>
      </c>
      <c r="Y863" s="48">
        <v>0</v>
      </c>
      <c r="Z863" s="48">
        <v>0</v>
      </c>
      <c r="AA863" s="48">
        <v>0</v>
      </c>
    </row>
    <row r="864" spans="1:27" x14ac:dyDescent="0.25">
      <c r="A864" s="5" t="s">
        <v>2855</v>
      </c>
      <c r="B864" s="48">
        <v>14</v>
      </c>
      <c r="S864" s="5" t="s">
        <v>2854</v>
      </c>
      <c r="T864" s="48">
        <v>0</v>
      </c>
      <c r="U864" s="48"/>
      <c r="V864" s="48"/>
      <c r="W864" s="48"/>
      <c r="X864" s="48">
        <v>0</v>
      </c>
      <c r="Y864" s="48">
        <v>0</v>
      </c>
      <c r="Z864" s="48">
        <v>0</v>
      </c>
      <c r="AA864" s="48">
        <v>0</v>
      </c>
    </row>
    <row r="865" spans="1:27" x14ac:dyDescent="0.25">
      <c r="A865" s="5" t="s">
        <v>2857</v>
      </c>
      <c r="B865" s="48">
        <v>14</v>
      </c>
      <c r="S865" s="5" t="s">
        <v>2856</v>
      </c>
      <c r="T865" s="48">
        <v>0</v>
      </c>
      <c r="U865" s="48"/>
      <c r="V865" s="48"/>
      <c r="W865" s="48"/>
      <c r="X865" s="48">
        <v>0</v>
      </c>
      <c r="Y865" s="48">
        <v>0</v>
      </c>
      <c r="Z865" s="48">
        <v>0</v>
      </c>
      <c r="AA865" s="48">
        <v>0</v>
      </c>
    </row>
    <row r="866" spans="1:27" x14ac:dyDescent="0.25">
      <c r="A866" s="5" t="s">
        <v>2859</v>
      </c>
      <c r="B866" s="48">
        <v>14</v>
      </c>
      <c r="S866" s="5" t="s">
        <v>2858</v>
      </c>
      <c r="T866" s="48">
        <v>0</v>
      </c>
      <c r="U866" s="48"/>
      <c r="V866" s="48"/>
      <c r="W866" s="48"/>
      <c r="X866" s="48">
        <v>0</v>
      </c>
      <c r="Y866" s="48">
        <v>0</v>
      </c>
      <c r="Z866" s="48">
        <v>0</v>
      </c>
      <c r="AA866" s="48">
        <v>0</v>
      </c>
    </row>
    <row r="867" spans="1:27" x14ac:dyDescent="0.25">
      <c r="A867" s="5" t="s">
        <v>2861</v>
      </c>
      <c r="B867" s="48">
        <v>14</v>
      </c>
      <c r="S867" s="5" t="s">
        <v>2860</v>
      </c>
      <c r="T867" s="48">
        <v>0</v>
      </c>
      <c r="U867" s="48"/>
      <c r="V867" s="48"/>
      <c r="W867" s="48"/>
      <c r="X867" s="48">
        <v>0</v>
      </c>
      <c r="Y867" s="48">
        <v>0</v>
      </c>
      <c r="Z867" s="48">
        <v>0</v>
      </c>
      <c r="AA867" s="48">
        <v>0</v>
      </c>
    </row>
    <row r="868" spans="1:27" x14ac:dyDescent="0.25">
      <c r="A868" s="5" t="s">
        <v>2863</v>
      </c>
      <c r="B868" s="48">
        <v>14</v>
      </c>
      <c r="S868" s="5" t="s">
        <v>2862</v>
      </c>
      <c r="T868" s="48">
        <v>0</v>
      </c>
      <c r="U868" s="48"/>
      <c r="V868" s="48"/>
      <c r="W868" s="48"/>
      <c r="X868" s="48">
        <v>0</v>
      </c>
      <c r="Y868" s="48">
        <v>0</v>
      </c>
      <c r="Z868" s="48">
        <v>0</v>
      </c>
      <c r="AA868" s="48">
        <v>0</v>
      </c>
    </row>
    <row r="869" spans="1:27" x14ac:dyDescent="0.25">
      <c r="A869" s="5" t="s">
        <v>2865</v>
      </c>
      <c r="B869" s="48">
        <v>14</v>
      </c>
      <c r="S869" s="5" t="s">
        <v>2864</v>
      </c>
      <c r="T869" s="48">
        <v>0</v>
      </c>
      <c r="U869" s="48"/>
      <c r="V869" s="48"/>
      <c r="W869" s="48"/>
      <c r="X869" s="48">
        <v>0</v>
      </c>
      <c r="Y869" s="48">
        <v>0</v>
      </c>
      <c r="Z869" s="48">
        <v>0</v>
      </c>
      <c r="AA869" s="48">
        <v>0</v>
      </c>
    </row>
    <row r="870" spans="1:27" x14ac:dyDescent="0.25">
      <c r="A870" s="5" t="s">
        <v>2867</v>
      </c>
      <c r="B870" s="48">
        <v>14</v>
      </c>
      <c r="S870" s="5" t="s">
        <v>2866</v>
      </c>
      <c r="T870" s="48">
        <v>0</v>
      </c>
      <c r="U870" s="48"/>
      <c r="V870" s="48"/>
      <c r="W870" s="48"/>
      <c r="X870" s="48">
        <v>0</v>
      </c>
      <c r="Y870" s="48">
        <v>0</v>
      </c>
      <c r="Z870" s="48">
        <v>0</v>
      </c>
      <c r="AA870" s="48">
        <v>0</v>
      </c>
    </row>
    <row r="871" spans="1:27" x14ac:dyDescent="0.25">
      <c r="A871" s="5" t="s">
        <v>2869</v>
      </c>
      <c r="B871" s="48">
        <v>14</v>
      </c>
      <c r="S871" s="5" t="s">
        <v>2868</v>
      </c>
      <c r="T871" s="48">
        <v>0</v>
      </c>
      <c r="U871" s="48"/>
      <c r="V871" s="48"/>
      <c r="W871" s="48"/>
      <c r="X871" s="48">
        <v>0</v>
      </c>
      <c r="Y871" s="48">
        <v>0</v>
      </c>
      <c r="Z871" s="48">
        <v>0</v>
      </c>
      <c r="AA871" s="48">
        <v>0</v>
      </c>
    </row>
    <row r="872" spans="1:27" x14ac:dyDescent="0.25">
      <c r="A872" s="5" t="s">
        <v>2871</v>
      </c>
      <c r="B872" s="48">
        <v>14</v>
      </c>
      <c r="S872" s="5" t="s">
        <v>2870</v>
      </c>
      <c r="T872" s="48">
        <v>0</v>
      </c>
      <c r="U872" s="48"/>
      <c r="V872" s="48"/>
      <c r="W872" s="48"/>
      <c r="X872" s="48">
        <v>0</v>
      </c>
      <c r="Y872" s="48">
        <v>0</v>
      </c>
      <c r="Z872" s="48">
        <v>0</v>
      </c>
      <c r="AA872" s="48">
        <v>0</v>
      </c>
    </row>
    <row r="873" spans="1:27" x14ac:dyDescent="0.25">
      <c r="A873" s="5" t="s">
        <v>2873</v>
      </c>
      <c r="B873" s="48">
        <v>14</v>
      </c>
      <c r="S873" s="5" t="s">
        <v>2872</v>
      </c>
      <c r="T873" s="48">
        <v>0</v>
      </c>
      <c r="U873" s="48"/>
      <c r="V873" s="48"/>
      <c r="W873" s="48"/>
      <c r="X873" s="48">
        <v>0</v>
      </c>
      <c r="Y873" s="48">
        <v>0</v>
      </c>
      <c r="Z873" s="48">
        <v>0</v>
      </c>
      <c r="AA873" s="48">
        <v>0</v>
      </c>
    </row>
    <row r="874" spans="1:27" x14ac:dyDescent="0.25">
      <c r="A874" s="5" t="s">
        <v>2875</v>
      </c>
      <c r="B874" s="48">
        <v>14</v>
      </c>
      <c r="S874" s="5" t="s">
        <v>2874</v>
      </c>
      <c r="T874" s="48">
        <v>0</v>
      </c>
      <c r="U874" s="48"/>
      <c r="V874" s="48"/>
      <c r="W874" s="48"/>
      <c r="X874" s="48">
        <v>0</v>
      </c>
      <c r="Y874" s="48">
        <v>0</v>
      </c>
      <c r="Z874" s="48">
        <v>0</v>
      </c>
      <c r="AA874" s="48">
        <v>0</v>
      </c>
    </row>
    <row r="875" spans="1:27" x14ac:dyDescent="0.25">
      <c r="A875" s="5" t="s">
        <v>2877</v>
      </c>
      <c r="B875" s="48">
        <v>14</v>
      </c>
      <c r="S875" s="5" t="s">
        <v>2876</v>
      </c>
      <c r="T875" s="48">
        <v>0</v>
      </c>
      <c r="U875" s="48"/>
      <c r="V875" s="48"/>
      <c r="W875" s="48"/>
      <c r="X875" s="48">
        <v>0</v>
      </c>
      <c r="Y875" s="48">
        <v>0</v>
      </c>
      <c r="Z875" s="48">
        <v>0</v>
      </c>
      <c r="AA875" s="48">
        <v>0</v>
      </c>
    </row>
    <row r="876" spans="1:27" x14ac:dyDescent="0.25">
      <c r="A876" s="5" t="s">
        <v>2879</v>
      </c>
      <c r="B876" s="48">
        <v>14</v>
      </c>
      <c r="S876" s="5" t="s">
        <v>2878</v>
      </c>
      <c r="T876" s="48">
        <v>0</v>
      </c>
      <c r="U876" s="48"/>
      <c r="V876" s="48"/>
      <c r="W876" s="48"/>
      <c r="X876" s="48">
        <v>0</v>
      </c>
      <c r="Y876" s="48">
        <v>0</v>
      </c>
      <c r="Z876" s="48">
        <v>0</v>
      </c>
      <c r="AA876" s="48">
        <v>0</v>
      </c>
    </row>
    <row r="877" spans="1:27" x14ac:dyDescent="0.25">
      <c r="A877" s="5" t="s">
        <v>2881</v>
      </c>
      <c r="B877" s="48">
        <v>14</v>
      </c>
      <c r="S877" s="5" t="s">
        <v>2880</v>
      </c>
      <c r="T877" s="48">
        <v>0</v>
      </c>
      <c r="U877" s="48"/>
      <c r="V877" s="48"/>
      <c r="W877" s="48"/>
      <c r="X877" s="48">
        <v>0</v>
      </c>
      <c r="Y877" s="48">
        <v>0</v>
      </c>
      <c r="Z877" s="48">
        <v>0</v>
      </c>
      <c r="AA877" s="48">
        <v>0</v>
      </c>
    </row>
    <row r="878" spans="1:27" x14ac:dyDescent="0.25">
      <c r="A878" s="5" t="s">
        <v>2883</v>
      </c>
      <c r="B878" s="48">
        <v>14</v>
      </c>
      <c r="S878" s="5" t="s">
        <v>2882</v>
      </c>
      <c r="T878" s="48">
        <v>0</v>
      </c>
      <c r="U878" s="48"/>
      <c r="V878" s="48"/>
      <c r="W878" s="48"/>
      <c r="X878" s="48">
        <v>0</v>
      </c>
      <c r="Y878" s="48">
        <v>0</v>
      </c>
      <c r="Z878" s="48">
        <v>0</v>
      </c>
      <c r="AA878" s="48">
        <v>0</v>
      </c>
    </row>
    <row r="879" spans="1:27" x14ac:dyDescent="0.25">
      <c r="A879" s="5" t="s">
        <v>2885</v>
      </c>
      <c r="B879" s="48">
        <v>14</v>
      </c>
      <c r="S879" s="5" t="s">
        <v>2884</v>
      </c>
      <c r="T879" s="48">
        <v>0</v>
      </c>
      <c r="U879" s="48"/>
      <c r="V879" s="48"/>
      <c r="W879" s="48"/>
      <c r="X879" s="48">
        <v>0</v>
      </c>
      <c r="Y879" s="48">
        <v>0</v>
      </c>
      <c r="Z879" s="48">
        <v>0</v>
      </c>
      <c r="AA879" s="48">
        <v>0</v>
      </c>
    </row>
    <row r="880" spans="1:27" x14ac:dyDescent="0.25">
      <c r="A880" s="5" t="s">
        <v>2887</v>
      </c>
      <c r="B880" s="48">
        <v>14</v>
      </c>
      <c r="S880" s="5" t="s">
        <v>2886</v>
      </c>
      <c r="T880" s="48">
        <v>0</v>
      </c>
      <c r="U880" s="48"/>
      <c r="V880" s="48"/>
      <c r="W880" s="48"/>
      <c r="X880" s="48">
        <v>0</v>
      </c>
      <c r="Y880" s="48">
        <v>0</v>
      </c>
      <c r="Z880" s="48">
        <v>0</v>
      </c>
      <c r="AA880" s="48">
        <v>0</v>
      </c>
    </row>
    <row r="881" spans="1:27" x14ac:dyDescent="0.25">
      <c r="A881" s="5" t="s">
        <v>2889</v>
      </c>
      <c r="B881" s="48">
        <v>14</v>
      </c>
      <c r="S881" s="5" t="s">
        <v>2888</v>
      </c>
      <c r="T881" s="48">
        <v>0</v>
      </c>
      <c r="U881" s="48"/>
      <c r="V881" s="48"/>
      <c r="W881" s="48"/>
      <c r="X881" s="48">
        <v>0</v>
      </c>
      <c r="Y881" s="48">
        <v>0</v>
      </c>
      <c r="Z881" s="48">
        <v>0</v>
      </c>
      <c r="AA881" s="48">
        <v>0</v>
      </c>
    </row>
    <row r="882" spans="1:27" x14ac:dyDescent="0.25">
      <c r="A882" s="5" t="s">
        <v>2891</v>
      </c>
      <c r="B882" s="48">
        <v>14</v>
      </c>
      <c r="S882" s="5" t="s">
        <v>2890</v>
      </c>
      <c r="T882" s="48">
        <v>0</v>
      </c>
      <c r="U882" s="48"/>
      <c r="V882" s="48"/>
      <c r="W882" s="48"/>
      <c r="X882" s="48">
        <v>0</v>
      </c>
      <c r="Y882" s="48">
        <v>0</v>
      </c>
      <c r="Z882" s="48">
        <v>0</v>
      </c>
      <c r="AA882" s="48">
        <v>0</v>
      </c>
    </row>
    <row r="883" spans="1:27" x14ac:dyDescent="0.25">
      <c r="A883" s="5" t="s">
        <v>2893</v>
      </c>
      <c r="B883" s="48">
        <v>14</v>
      </c>
      <c r="S883" s="5" t="s">
        <v>2892</v>
      </c>
      <c r="T883" s="48">
        <v>0</v>
      </c>
      <c r="U883" s="48"/>
      <c r="V883" s="48"/>
      <c r="W883" s="48"/>
      <c r="X883" s="48">
        <v>0</v>
      </c>
      <c r="Y883" s="48">
        <v>0</v>
      </c>
      <c r="Z883" s="48">
        <v>0</v>
      </c>
      <c r="AA883" s="48">
        <v>0</v>
      </c>
    </row>
    <row r="884" spans="1:27" x14ac:dyDescent="0.25">
      <c r="A884" s="5" t="s">
        <v>2895</v>
      </c>
      <c r="B884" s="48">
        <v>14</v>
      </c>
      <c r="S884" s="5" t="s">
        <v>2894</v>
      </c>
      <c r="T884" s="48">
        <v>0</v>
      </c>
      <c r="U884" s="48"/>
      <c r="V884" s="48"/>
      <c r="W884" s="48"/>
      <c r="X884" s="48">
        <v>0</v>
      </c>
      <c r="Y884" s="48">
        <v>0</v>
      </c>
      <c r="Z884" s="48">
        <v>0</v>
      </c>
      <c r="AA884" s="48">
        <v>0</v>
      </c>
    </row>
    <row r="885" spans="1:27" x14ac:dyDescent="0.25">
      <c r="A885" s="5" t="s">
        <v>2897</v>
      </c>
      <c r="B885" s="48">
        <v>14</v>
      </c>
      <c r="S885" s="5" t="s">
        <v>2896</v>
      </c>
      <c r="T885" s="48">
        <v>0</v>
      </c>
      <c r="U885" s="48"/>
      <c r="V885" s="48"/>
      <c r="W885" s="48"/>
      <c r="X885" s="48">
        <v>0</v>
      </c>
      <c r="Y885" s="48">
        <v>0</v>
      </c>
      <c r="Z885" s="48">
        <v>40</v>
      </c>
      <c r="AA885" s="48">
        <v>60</v>
      </c>
    </row>
    <row r="886" spans="1:27" x14ac:dyDescent="0.25">
      <c r="A886" s="5" t="s">
        <v>2899</v>
      </c>
      <c r="B886" s="48">
        <v>14</v>
      </c>
      <c r="S886" s="5" t="s">
        <v>2898</v>
      </c>
      <c r="T886" s="48">
        <v>0</v>
      </c>
      <c r="U886" s="48"/>
      <c r="V886" s="48"/>
      <c r="W886" s="48"/>
      <c r="X886" s="48">
        <v>0</v>
      </c>
      <c r="Y886" s="48">
        <v>0</v>
      </c>
      <c r="Z886" s="48">
        <v>40</v>
      </c>
      <c r="AA886" s="48">
        <v>60</v>
      </c>
    </row>
    <row r="887" spans="1:27" x14ac:dyDescent="0.25">
      <c r="A887" s="5" t="s">
        <v>2901</v>
      </c>
      <c r="B887" s="48">
        <v>14</v>
      </c>
      <c r="S887" s="5" t="s">
        <v>2900</v>
      </c>
      <c r="T887" s="48">
        <v>0</v>
      </c>
      <c r="U887" s="48"/>
      <c r="V887" s="48"/>
      <c r="W887" s="48"/>
      <c r="X887" s="48">
        <v>0</v>
      </c>
      <c r="Y887" s="48">
        <v>0</v>
      </c>
      <c r="Z887" s="48">
        <v>40</v>
      </c>
      <c r="AA887" s="48">
        <v>60</v>
      </c>
    </row>
    <row r="888" spans="1:27" x14ac:dyDescent="0.25">
      <c r="A888" s="5" t="s">
        <v>2903</v>
      </c>
      <c r="B888" s="48">
        <v>14</v>
      </c>
      <c r="S888" s="5" t="s">
        <v>2902</v>
      </c>
      <c r="T888" s="48">
        <v>0</v>
      </c>
      <c r="U888" s="48"/>
      <c r="V888" s="48"/>
      <c r="W888" s="48"/>
      <c r="X888" s="48">
        <v>0</v>
      </c>
      <c r="Y888" s="48">
        <v>0</v>
      </c>
      <c r="Z888" s="48">
        <v>40</v>
      </c>
      <c r="AA888" s="48">
        <v>60</v>
      </c>
    </row>
    <row r="889" spans="1:27" x14ac:dyDescent="0.25">
      <c r="A889" s="5" t="s">
        <v>2905</v>
      </c>
      <c r="B889" s="48">
        <v>14</v>
      </c>
      <c r="S889" s="5" t="s">
        <v>2904</v>
      </c>
      <c r="T889" s="48">
        <v>0</v>
      </c>
      <c r="U889" s="48"/>
      <c r="V889" s="48"/>
      <c r="W889" s="48"/>
      <c r="X889" s="48">
        <v>0</v>
      </c>
      <c r="Y889" s="48">
        <v>0</v>
      </c>
      <c r="Z889" s="48">
        <v>40</v>
      </c>
      <c r="AA889" s="48">
        <v>60</v>
      </c>
    </row>
    <row r="890" spans="1:27" x14ac:dyDescent="0.25">
      <c r="A890" s="5" t="s">
        <v>2907</v>
      </c>
      <c r="B890" s="48">
        <v>14</v>
      </c>
      <c r="S890" s="5" t="s">
        <v>2906</v>
      </c>
      <c r="T890" s="48">
        <v>0</v>
      </c>
      <c r="U890" s="48"/>
      <c r="V890" s="48"/>
      <c r="W890" s="48"/>
      <c r="X890" s="48">
        <v>0</v>
      </c>
      <c r="Y890" s="48">
        <v>0</v>
      </c>
      <c r="Z890" s="48">
        <v>40</v>
      </c>
      <c r="AA890" s="48">
        <v>60</v>
      </c>
    </row>
    <row r="891" spans="1:27" x14ac:dyDescent="0.25">
      <c r="A891" s="5" t="s">
        <v>2909</v>
      </c>
      <c r="B891" s="48">
        <v>14</v>
      </c>
      <c r="S891" s="5" t="s">
        <v>2908</v>
      </c>
      <c r="T891" s="48">
        <v>0</v>
      </c>
      <c r="U891" s="48"/>
      <c r="V891" s="48"/>
      <c r="W891" s="48"/>
      <c r="X891" s="48">
        <v>0</v>
      </c>
      <c r="Y891" s="48">
        <v>0</v>
      </c>
      <c r="Z891" s="48">
        <v>40</v>
      </c>
      <c r="AA891" s="48">
        <v>60</v>
      </c>
    </row>
    <row r="892" spans="1:27" x14ac:dyDescent="0.25">
      <c r="A892" s="5" t="s">
        <v>2911</v>
      </c>
      <c r="B892" s="48">
        <v>14</v>
      </c>
      <c r="S892" s="5" t="s">
        <v>2910</v>
      </c>
      <c r="T892" s="48">
        <v>0</v>
      </c>
      <c r="U892" s="48"/>
      <c r="V892" s="48"/>
      <c r="W892" s="48"/>
      <c r="X892" s="48">
        <v>0</v>
      </c>
      <c r="Y892" s="48">
        <v>0</v>
      </c>
      <c r="Z892" s="48">
        <v>40</v>
      </c>
      <c r="AA892" s="48">
        <v>60</v>
      </c>
    </row>
    <row r="893" spans="1:27" x14ac:dyDescent="0.25">
      <c r="A893" s="5" t="s">
        <v>2913</v>
      </c>
      <c r="B893" s="48">
        <v>14</v>
      </c>
      <c r="S893" s="5" t="s">
        <v>2912</v>
      </c>
      <c r="T893" s="48">
        <v>0</v>
      </c>
      <c r="U893" s="48"/>
      <c r="V893" s="48"/>
      <c r="W893" s="48"/>
      <c r="X893" s="48">
        <v>0</v>
      </c>
      <c r="Y893" s="48">
        <v>0</v>
      </c>
      <c r="Z893" s="48">
        <v>40</v>
      </c>
      <c r="AA893" s="48">
        <v>60</v>
      </c>
    </row>
    <row r="894" spans="1:27" x14ac:dyDescent="0.25">
      <c r="A894" s="5" t="s">
        <v>2915</v>
      </c>
      <c r="B894" s="48">
        <v>14</v>
      </c>
      <c r="S894" s="5" t="s">
        <v>2914</v>
      </c>
      <c r="T894" s="48">
        <v>0</v>
      </c>
      <c r="U894" s="48"/>
      <c r="V894" s="48"/>
      <c r="W894" s="48"/>
      <c r="X894" s="48">
        <v>0</v>
      </c>
      <c r="Y894" s="48">
        <v>0</v>
      </c>
      <c r="Z894" s="48">
        <v>40</v>
      </c>
      <c r="AA894" s="48">
        <v>60</v>
      </c>
    </row>
    <row r="895" spans="1:27" x14ac:dyDescent="0.25">
      <c r="A895" s="5" t="s">
        <v>2917</v>
      </c>
      <c r="B895" s="48">
        <v>14</v>
      </c>
      <c r="S895" s="5" t="s">
        <v>2916</v>
      </c>
      <c r="T895" s="48">
        <v>0</v>
      </c>
      <c r="U895" s="48"/>
      <c r="V895" s="48"/>
      <c r="W895" s="48"/>
      <c r="X895" s="48">
        <v>0</v>
      </c>
      <c r="Y895" s="48">
        <v>0</v>
      </c>
      <c r="Z895" s="48">
        <v>40</v>
      </c>
      <c r="AA895" s="48">
        <v>60</v>
      </c>
    </row>
    <row r="896" spans="1:27" x14ac:dyDescent="0.25">
      <c r="A896" s="5" t="s">
        <v>2919</v>
      </c>
      <c r="B896" s="48">
        <v>14</v>
      </c>
      <c r="S896" s="5" t="s">
        <v>2918</v>
      </c>
      <c r="T896" s="48">
        <v>0</v>
      </c>
      <c r="U896" s="48"/>
      <c r="V896" s="48"/>
      <c r="W896" s="48"/>
      <c r="X896" s="48">
        <v>0</v>
      </c>
      <c r="Y896" s="48">
        <v>0</v>
      </c>
      <c r="Z896" s="48">
        <v>40</v>
      </c>
      <c r="AA896" s="48">
        <v>60</v>
      </c>
    </row>
    <row r="897" spans="1:27" x14ac:dyDescent="0.25">
      <c r="A897" s="5" t="s">
        <v>2921</v>
      </c>
      <c r="B897" s="48">
        <v>14</v>
      </c>
      <c r="S897" s="5" t="s">
        <v>2920</v>
      </c>
      <c r="T897" s="48">
        <v>0</v>
      </c>
      <c r="U897" s="48"/>
      <c r="V897" s="48"/>
      <c r="W897" s="48"/>
      <c r="X897" s="48">
        <v>0</v>
      </c>
      <c r="Y897" s="48">
        <v>0</v>
      </c>
      <c r="Z897" s="48">
        <v>40</v>
      </c>
      <c r="AA897" s="48">
        <v>60</v>
      </c>
    </row>
    <row r="898" spans="1:27" x14ac:dyDescent="0.25">
      <c r="A898" s="5" t="s">
        <v>2923</v>
      </c>
      <c r="B898" s="48">
        <v>14</v>
      </c>
      <c r="S898" s="5" t="s">
        <v>2922</v>
      </c>
      <c r="T898" s="48">
        <v>0</v>
      </c>
      <c r="U898" s="48"/>
      <c r="V898" s="48"/>
      <c r="W898" s="48"/>
      <c r="X898" s="48">
        <v>0</v>
      </c>
      <c r="Y898" s="48">
        <v>0</v>
      </c>
      <c r="Z898" s="48">
        <v>40</v>
      </c>
      <c r="AA898" s="48">
        <v>60</v>
      </c>
    </row>
    <row r="899" spans="1:27" x14ac:dyDescent="0.25">
      <c r="A899" s="5" t="s">
        <v>2925</v>
      </c>
      <c r="B899" s="48">
        <v>14</v>
      </c>
      <c r="S899" s="5" t="s">
        <v>2924</v>
      </c>
      <c r="T899" s="48">
        <v>0</v>
      </c>
      <c r="U899" s="48"/>
      <c r="V899" s="48"/>
      <c r="W899" s="48"/>
      <c r="X899" s="48">
        <v>0</v>
      </c>
      <c r="Y899" s="48">
        <v>0</v>
      </c>
      <c r="Z899" s="48">
        <v>40</v>
      </c>
      <c r="AA899" s="48">
        <v>60</v>
      </c>
    </row>
    <row r="900" spans="1:27" x14ac:dyDescent="0.25">
      <c r="A900" s="5" t="s">
        <v>2927</v>
      </c>
      <c r="B900" s="48">
        <v>14</v>
      </c>
      <c r="S900" s="5" t="s">
        <v>2926</v>
      </c>
      <c r="T900" s="48">
        <v>0</v>
      </c>
      <c r="U900" s="48"/>
      <c r="V900" s="48"/>
      <c r="W900" s="48"/>
      <c r="X900" s="48">
        <v>0</v>
      </c>
      <c r="Y900" s="48">
        <v>0</v>
      </c>
      <c r="Z900" s="48">
        <v>40</v>
      </c>
      <c r="AA900" s="48">
        <v>60</v>
      </c>
    </row>
    <row r="901" spans="1:27" x14ac:dyDescent="0.25">
      <c r="A901" s="5" t="s">
        <v>2929</v>
      </c>
      <c r="B901" s="48">
        <v>14</v>
      </c>
      <c r="S901" s="5" t="s">
        <v>2928</v>
      </c>
      <c r="T901" s="48">
        <v>0</v>
      </c>
      <c r="U901" s="48"/>
      <c r="V901" s="48"/>
      <c r="W901" s="48"/>
      <c r="X901" s="48">
        <v>0</v>
      </c>
      <c r="Y901" s="48">
        <v>0</v>
      </c>
      <c r="Z901" s="48">
        <v>0</v>
      </c>
      <c r="AA901" s="48">
        <v>0</v>
      </c>
    </row>
    <row r="902" spans="1:27" x14ac:dyDescent="0.25">
      <c r="A902" s="5" t="s">
        <v>2931</v>
      </c>
      <c r="B902" s="48">
        <v>14</v>
      </c>
      <c r="S902" s="5" t="s">
        <v>2930</v>
      </c>
      <c r="T902" s="48">
        <v>0</v>
      </c>
      <c r="U902" s="48"/>
      <c r="V902" s="48"/>
      <c r="W902" s="48"/>
      <c r="X902" s="48">
        <v>0</v>
      </c>
      <c r="Y902" s="48">
        <v>0</v>
      </c>
      <c r="Z902" s="48">
        <v>0</v>
      </c>
      <c r="AA902" s="48">
        <v>0</v>
      </c>
    </row>
    <row r="903" spans="1:27" x14ac:dyDescent="0.25">
      <c r="A903" s="5" t="s">
        <v>2933</v>
      </c>
      <c r="B903" s="48">
        <v>14</v>
      </c>
      <c r="S903" s="5" t="s">
        <v>2932</v>
      </c>
      <c r="T903" s="48">
        <v>0</v>
      </c>
      <c r="U903" s="48"/>
      <c r="V903" s="48"/>
      <c r="W903" s="48"/>
      <c r="X903" s="48">
        <v>0</v>
      </c>
      <c r="Y903" s="48">
        <v>0</v>
      </c>
      <c r="Z903" s="48">
        <v>0</v>
      </c>
      <c r="AA903" s="48">
        <v>0</v>
      </c>
    </row>
    <row r="904" spans="1:27" x14ac:dyDescent="0.25">
      <c r="A904" s="5" t="s">
        <v>2935</v>
      </c>
      <c r="B904" s="48">
        <v>14</v>
      </c>
      <c r="S904" s="5" t="s">
        <v>2934</v>
      </c>
      <c r="T904" s="48">
        <v>0</v>
      </c>
      <c r="U904" s="48"/>
      <c r="V904" s="48"/>
      <c r="W904" s="48"/>
      <c r="X904" s="48">
        <v>0</v>
      </c>
      <c r="Y904" s="48">
        <v>0</v>
      </c>
      <c r="Z904" s="48">
        <v>0</v>
      </c>
      <c r="AA904" s="48">
        <v>0</v>
      </c>
    </row>
    <row r="905" spans="1:27" x14ac:dyDescent="0.25">
      <c r="A905" s="5" t="s">
        <v>2937</v>
      </c>
      <c r="B905" s="48">
        <v>14</v>
      </c>
      <c r="S905" s="5" t="s">
        <v>2936</v>
      </c>
      <c r="T905" s="48">
        <v>0</v>
      </c>
      <c r="U905" s="48"/>
      <c r="V905" s="48"/>
      <c r="W905" s="48"/>
      <c r="X905" s="48">
        <v>0</v>
      </c>
      <c r="Y905" s="48">
        <v>0</v>
      </c>
      <c r="Z905" s="48">
        <v>0</v>
      </c>
      <c r="AA905" s="48">
        <v>0</v>
      </c>
    </row>
    <row r="906" spans="1:27" x14ac:dyDescent="0.25">
      <c r="A906" s="5" t="s">
        <v>2939</v>
      </c>
      <c r="B906" s="48">
        <v>14</v>
      </c>
      <c r="S906" s="5" t="s">
        <v>2938</v>
      </c>
      <c r="T906" s="48">
        <v>0</v>
      </c>
      <c r="U906" s="48"/>
      <c r="V906" s="48"/>
      <c r="W906" s="48"/>
      <c r="X906" s="48">
        <v>0</v>
      </c>
      <c r="Y906" s="48">
        <v>0</v>
      </c>
      <c r="Z906" s="48">
        <v>0</v>
      </c>
      <c r="AA906" s="48">
        <v>0</v>
      </c>
    </row>
    <row r="907" spans="1:27" x14ac:dyDescent="0.25">
      <c r="A907" s="5" t="s">
        <v>2941</v>
      </c>
      <c r="B907" s="48">
        <v>14</v>
      </c>
      <c r="S907" s="5" t="s">
        <v>2940</v>
      </c>
      <c r="T907" s="48">
        <v>0</v>
      </c>
      <c r="U907" s="48"/>
      <c r="V907" s="48"/>
      <c r="W907" s="48"/>
      <c r="X907" s="48">
        <v>0</v>
      </c>
      <c r="Y907" s="48">
        <v>0</v>
      </c>
      <c r="Z907" s="48">
        <v>0</v>
      </c>
      <c r="AA907" s="48">
        <v>0</v>
      </c>
    </row>
    <row r="908" spans="1:27" x14ac:dyDescent="0.25">
      <c r="A908" s="5" t="s">
        <v>2943</v>
      </c>
      <c r="B908" s="48">
        <v>14</v>
      </c>
      <c r="S908" s="5" t="s">
        <v>2942</v>
      </c>
      <c r="T908" s="48">
        <v>0</v>
      </c>
      <c r="U908" s="48"/>
      <c r="V908" s="48"/>
      <c r="W908" s="48"/>
      <c r="X908" s="48">
        <v>0</v>
      </c>
      <c r="Y908" s="48">
        <v>0</v>
      </c>
      <c r="Z908" s="48">
        <v>0</v>
      </c>
      <c r="AA908" s="48">
        <v>0</v>
      </c>
    </row>
    <row r="909" spans="1:27" x14ac:dyDescent="0.25">
      <c r="A909" s="5" t="s">
        <v>2945</v>
      </c>
      <c r="B909" s="48">
        <v>14</v>
      </c>
      <c r="S909" s="5" t="s">
        <v>2944</v>
      </c>
      <c r="T909" s="48">
        <v>0</v>
      </c>
      <c r="U909" s="48"/>
      <c r="V909" s="48"/>
      <c r="W909" s="48"/>
      <c r="X909" s="48">
        <v>0</v>
      </c>
      <c r="Y909" s="48">
        <v>0</v>
      </c>
      <c r="Z909" s="48">
        <v>0</v>
      </c>
      <c r="AA909" s="48">
        <v>0</v>
      </c>
    </row>
    <row r="910" spans="1:27" x14ac:dyDescent="0.25">
      <c r="A910" s="5" t="s">
        <v>2947</v>
      </c>
      <c r="B910" s="48">
        <v>14</v>
      </c>
      <c r="S910" s="5" t="s">
        <v>2946</v>
      </c>
      <c r="T910" s="48">
        <v>0</v>
      </c>
      <c r="U910" s="48"/>
      <c r="V910" s="48"/>
      <c r="W910" s="48"/>
      <c r="X910" s="48">
        <v>0</v>
      </c>
      <c r="Y910" s="48">
        <v>0</v>
      </c>
      <c r="Z910" s="48">
        <v>0</v>
      </c>
      <c r="AA910" s="48">
        <v>0</v>
      </c>
    </row>
    <row r="911" spans="1:27" x14ac:dyDescent="0.25">
      <c r="A911" s="5" t="s">
        <v>2949</v>
      </c>
      <c r="B911" s="48">
        <v>14</v>
      </c>
      <c r="S911" s="5" t="s">
        <v>2948</v>
      </c>
      <c r="T911" s="48">
        <v>0</v>
      </c>
      <c r="U911" s="48"/>
      <c r="V911" s="48"/>
      <c r="W911" s="48"/>
      <c r="X911" s="48">
        <v>0</v>
      </c>
      <c r="Y911" s="48">
        <v>0</v>
      </c>
      <c r="Z911" s="48">
        <v>0</v>
      </c>
      <c r="AA911" s="48">
        <v>0</v>
      </c>
    </row>
    <row r="912" spans="1:27" x14ac:dyDescent="0.25">
      <c r="A912" s="5" t="s">
        <v>2951</v>
      </c>
      <c r="B912" s="48">
        <v>14</v>
      </c>
      <c r="S912" s="5" t="s">
        <v>2950</v>
      </c>
      <c r="T912" s="48">
        <v>0</v>
      </c>
      <c r="U912" s="48"/>
      <c r="V912" s="48"/>
      <c r="W912" s="48"/>
      <c r="X912" s="48">
        <v>0</v>
      </c>
      <c r="Y912" s="48">
        <v>0</v>
      </c>
      <c r="Z912" s="48">
        <v>0</v>
      </c>
      <c r="AA912" s="48">
        <v>0</v>
      </c>
    </row>
    <row r="913" spans="1:27" x14ac:dyDescent="0.25">
      <c r="A913" s="5" t="s">
        <v>2953</v>
      </c>
      <c r="B913" s="48">
        <v>14</v>
      </c>
      <c r="S913" s="5" t="s">
        <v>2952</v>
      </c>
      <c r="T913" s="48">
        <v>0</v>
      </c>
      <c r="U913" s="48"/>
      <c r="V913" s="48"/>
      <c r="W913" s="48"/>
      <c r="X913" s="48">
        <v>0</v>
      </c>
      <c r="Y913" s="48">
        <v>0</v>
      </c>
      <c r="Z913" s="48">
        <v>0</v>
      </c>
      <c r="AA913" s="48">
        <v>0</v>
      </c>
    </row>
    <row r="914" spans="1:27" x14ac:dyDescent="0.25">
      <c r="A914" s="5" t="s">
        <v>2955</v>
      </c>
      <c r="B914" s="48">
        <v>14</v>
      </c>
      <c r="S914" s="5" t="s">
        <v>2954</v>
      </c>
      <c r="T914" s="48">
        <v>0</v>
      </c>
      <c r="U914" s="48"/>
      <c r="V914" s="48"/>
      <c r="W914" s="48"/>
      <c r="X914" s="48">
        <v>0</v>
      </c>
      <c r="Y914" s="48">
        <v>0</v>
      </c>
      <c r="Z914" s="48">
        <v>0</v>
      </c>
      <c r="AA914" s="48">
        <v>0</v>
      </c>
    </row>
    <row r="915" spans="1:27" x14ac:dyDescent="0.25">
      <c r="A915" s="5" t="s">
        <v>2957</v>
      </c>
      <c r="B915" s="48">
        <v>14</v>
      </c>
      <c r="S915" s="5" t="s">
        <v>2956</v>
      </c>
      <c r="T915" s="48">
        <v>0</v>
      </c>
      <c r="U915" s="48"/>
      <c r="V915" s="48"/>
      <c r="W915" s="48"/>
      <c r="X915" s="48">
        <v>0</v>
      </c>
      <c r="Y915" s="48">
        <v>0</v>
      </c>
      <c r="Z915" s="48">
        <v>0</v>
      </c>
      <c r="AA915" s="48">
        <v>0</v>
      </c>
    </row>
    <row r="916" spans="1:27" x14ac:dyDescent="0.25">
      <c r="A916" s="5" t="s">
        <v>2959</v>
      </c>
      <c r="B916" s="48">
        <v>14</v>
      </c>
      <c r="S916" s="5" t="s">
        <v>2958</v>
      </c>
      <c r="T916" s="48">
        <v>0</v>
      </c>
      <c r="U916" s="48"/>
      <c r="V916" s="48"/>
      <c r="W916" s="48"/>
      <c r="X916" s="48">
        <v>0</v>
      </c>
      <c r="Y916" s="48">
        <v>0</v>
      </c>
      <c r="Z916" s="48">
        <v>0</v>
      </c>
      <c r="AA916" s="48">
        <v>0</v>
      </c>
    </row>
    <row r="917" spans="1:27" x14ac:dyDescent="0.25">
      <c r="A917" s="5" t="s">
        <v>2961</v>
      </c>
      <c r="B917" s="48">
        <v>14</v>
      </c>
      <c r="S917" s="5" t="s">
        <v>2960</v>
      </c>
      <c r="T917" s="48">
        <v>0</v>
      </c>
      <c r="U917" s="48"/>
      <c r="V917" s="48"/>
      <c r="W917" s="48"/>
      <c r="X917" s="48">
        <v>0</v>
      </c>
      <c r="Y917" s="48">
        <v>0</v>
      </c>
      <c r="Z917" s="48">
        <v>0</v>
      </c>
      <c r="AA917" s="48">
        <v>0</v>
      </c>
    </row>
    <row r="918" spans="1:27" x14ac:dyDescent="0.25">
      <c r="A918" s="5" t="s">
        <v>2963</v>
      </c>
      <c r="B918" s="48">
        <v>14</v>
      </c>
      <c r="S918" s="5" t="s">
        <v>2962</v>
      </c>
      <c r="T918" s="48">
        <v>0</v>
      </c>
      <c r="U918" s="48"/>
      <c r="V918" s="48"/>
      <c r="W918" s="48"/>
      <c r="X918" s="48">
        <v>0</v>
      </c>
      <c r="Y918" s="48">
        <v>0</v>
      </c>
      <c r="Z918" s="48">
        <v>0</v>
      </c>
      <c r="AA918" s="48">
        <v>0</v>
      </c>
    </row>
    <row r="919" spans="1:27" x14ac:dyDescent="0.25">
      <c r="A919" s="5" t="s">
        <v>2965</v>
      </c>
      <c r="B919" s="48">
        <v>14</v>
      </c>
      <c r="S919" s="5" t="s">
        <v>2964</v>
      </c>
      <c r="T919" s="48">
        <v>0</v>
      </c>
      <c r="U919" s="48"/>
      <c r="V919" s="48"/>
      <c r="W919" s="48"/>
      <c r="X919" s="48">
        <v>0</v>
      </c>
      <c r="Y919" s="48">
        <v>0</v>
      </c>
      <c r="Z919" s="48">
        <v>0</v>
      </c>
      <c r="AA919" s="48">
        <v>0</v>
      </c>
    </row>
    <row r="920" spans="1:27" x14ac:dyDescent="0.25">
      <c r="A920" s="5" t="s">
        <v>2967</v>
      </c>
      <c r="B920" s="48">
        <v>14</v>
      </c>
      <c r="S920" s="5" t="s">
        <v>2966</v>
      </c>
      <c r="T920" s="48">
        <v>0</v>
      </c>
      <c r="U920" s="48"/>
      <c r="V920" s="48"/>
      <c r="W920" s="48"/>
      <c r="X920" s="48">
        <v>0</v>
      </c>
      <c r="Y920" s="48">
        <v>0</v>
      </c>
      <c r="Z920" s="48">
        <v>0</v>
      </c>
      <c r="AA920" s="48">
        <v>0</v>
      </c>
    </row>
    <row r="921" spans="1:27" x14ac:dyDescent="0.25">
      <c r="A921" s="5" t="s">
        <v>2969</v>
      </c>
      <c r="B921" s="48">
        <v>14</v>
      </c>
      <c r="S921" s="5" t="s">
        <v>2968</v>
      </c>
      <c r="T921" s="48">
        <v>0</v>
      </c>
      <c r="U921" s="48"/>
      <c r="V921" s="48"/>
      <c r="W921" s="48"/>
      <c r="X921" s="48">
        <v>0</v>
      </c>
      <c r="Y921" s="48">
        <v>0</v>
      </c>
      <c r="Z921" s="48">
        <v>0</v>
      </c>
      <c r="AA921" s="48">
        <v>0</v>
      </c>
    </row>
    <row r="922" spans="1:27" x14ac:dyDescent="0.25">
      <c r="A922" s="5" t="s">
        <v>2971</v>
      </c>
      <c r="B922" s="48">
        <v>14</v>
      </c>
      <c r="S922" s="5" t="s">
        <v>2970</v>
      </c>
      <c r="T922" s="48">
        <v>0</v>
      </c>
      <c r="U922" s="48"/>
      <c r="V922" s="48"/>
      <c r="W922" s="48"/>
      <c r="X922" s="48">
        <v>0</v>
      </c>
      <c r="Y922" s="48">
        <v>0</v>
      </c>
      <c r="Z922" s="48">
        <v>0</v>
      </c>
      <c r="AA922" s="48">
        <v>0</v>
      </c>
    </row>
    <row r="923" spans="1:27" x14ac:dyDescent="0.25">
      <c r="A923" s="5" t="s">
        <v>2973</v>
      </c>
      <c r="B923" s="48">
        <v>14</v>
      </c>
      <c r="S923" s="5" t="s">
        <v>2972</v>
      </c>
      <c r="T923" s="48">
        <v>0</v>
      </c>
      <c r="U923" s="48"/>
      <c r="V923" s="48"/>
      <c r="W923" s="48"/>
      <c r="X923" s="48">
        <v>0</v>
      </c>
      <c r="Y923" s="48">
        <v>0</v>
      </c>
      <c r="Z923" s="48">
        <v>0</v>
      </c>
      <c r="AA923" s="48">
        <v>0</v>
      </c>
    </row>
    <row r="924" spans="1:27" x14ac:dyDescent="0.25">
      <c r="A924" s="5" t="s">
        <v>2975</v>
      </c>
      <c r="B924" s="48">
        <v>14</v>
      </c>
      <c r="S924" s="5" t="s">
        <v>2974</v>
      </c>
      <c r="T924" s="48">
        <v>0</v>
      </c>
      <c r="U924" s="48"/>
      <c r="V924" s="48"/>
      <c r="W924" s="48"/>
      <c r="X924" s="48">
        <v>0</v>
      </c>
      <c r="Y924" s="48">
        <v>0</v>
      </c>
      <c r="Z924" s="48">
        <v>0</v>
      </c>
      <c r="AA924" s="48">
        <v>0</v>
      </c>
    </row>
    <row r="925" spans="1:27" x14ac:dyDescent="0.25">
      <c r="A925" s="5" t="s">
        <v>2977</v>
      </c>
      <c r="B925" s="48">
        <v>14</v>
      </c>
      <c r="S925" s="5" t="s">
        <v>2976</v>
      </c>
      <c r="T925" s="48">
        <v>0</v>
      </c>
      <c r="U925" s="48"/>
      <c r="V925" s="48"/>
      <c r="W925" s="48"/>
      <c r="X925" s="48">
        <v>0</v>
      </c>
      <c r="Y925" s="48">
        <v>0</v>
      </c>
      <c r="Z925" s="48">
        <v>0</v>
      </c>
      <c r="AA925" s="48">
        <v>0</v>
      </c>
    </row>
    <row r="926" spans="1:27" x14ac:dyDescent="0.25">
      <c r="A926" s="5" t="s">
        <v>2979</v>
      </c>
      <c r="B926" s="48">
        <v>14</v>
      </c>
      <c r="S926" s="5" t="s">
        <v>2978</v>
      </c>
      <c r="T926" s="48">
        <v>0</v>
      </c>
      <c r="U926" s="48"/>
      <c r="V926" s="48"/>
      <c r="W926" s="48"/>
      <c r="X926" s="48">
        <v>0</v>
      </c>
      <c r="Y926" s="48">
        <v>0</v>
      </c>
      <c r="Z926" s="48">
        <v>0</v>
      </c>
      <c r="AA926" s="48">
        <v>0</v>
      </c>
    </row>
    <row r="927" spans="1:27" x14ac:dyDescent="0.25">
      <c r="A927" s="5" t="s">
        <v>2981</v>
      </c>
      <c r="B927" s="48">
        <v>14</v>
      </c>
      <c r="S927" s="5" t="s">
        <v>2980</v>
      </c>
      <c r="T927" s="48">
        <v>0</v>
      </c>
      <c r="U927" s="48"/>
      <c r="V927" s="48"/>
      <c r="W927" s="48"/>
      <c r="X927" s="48">
        <v>0</v>
      </c>
      <c r="Y927" s="48">
        <v>0</v>
      </c>
      <c r="Z927" s="48">
        <v>0</v>
      </c>
      <c r="AA927" s="48">
        <v>0</v>
      </c>
    </row>
    <row r="928" spans="1:27" x14ac:dyDescent="0.25">
      <c r="A928" s="5" t="s">
        <v>2983</v>
      </c>
      <c r="B928" s="48">
        <v>14</v>
      </c>
      <c r="S928" s="5" t="s">
        <v>2982</v>
      </c>
      <c r="T928" s="48">
        <v>0</v>
      </c>
      <c r="U928" s="48"/>
      <c r="V928" s="48"/>
      <c r="W928" s="48"/>
      <c r="X928" s="48">
        <v>0</v>
      </c>
      <c r="Y928" s="48">
        <v>0</v>
      </c>
      <c r="Z928" s="48">
        <v>0</v>
      </c>
      <c r="AA928" s="48">
        <v>0</v>
      </c>
    </row>
    <row r="929" spans="1:27" x14ac:dyDescent="0.25">
      <c r="A929" s="5" t="s">
        <v>2985</v>
      </c>
      <c r="B929" s="48">
        <v>14</v>
      </c>
      <c r="S929" s="5" t="s">
        <v>2984</v>
      </c>
      <c r="T929" s="48">
        <v>0</v>
      </c>
      <c r="U929" s="48"/>
      <c r="V929" s="48"/>
      <c r="W929" s="48"/>
      <c r="X929" s="48">
        <v>0</v>
      </c>
      <c r="Y929" s="48">
        <v>0</v>
      </c>
      <c r="Z929" s="48">
        <v>0</v>
      </c>
      <c r="AA929" s="48">
        <v>0</v>
      </c>
    </row>
    <row r="930" spans="1:27" x14ac:dyDescent="0.25">
      <c r="A930" s="5" t="s">
        <v>2987</v>
      </c>
      <c r="B930" s="48">
        <v>14</v>
      </c>
      <c r="S930" s="5" t="s">
        <v>2986</v>
      </c>
      <c r="T930" s="48">
        <v>0</v>
      </c>
      <c r="U930" s="48"/>
      <c r="V930" s="48"/>
      <c r="W930" s="48"/>
      <c r="X930" s="48">
        <v>0</v>
      </c>
      <c r="Y930" s="48">
        <v>0</v>
      </c>
      <c r="Z930" s="48">
        <v>0</v>
      </c>
      <c r="AA930" s="48">
        <v>0</v>
      </c>
    </row>
    <row r="931" spans="1:27" x14ac:dyDescent="0.25">
      <c r="A931" s="5" t="s">
        <v>2989</v>
      </c>
      <c r="B931" s="48">
        <v>14</v>
      </c>
      <c r="S931" s="5" t="s">
        <v>2988</v>
      </c>
      <c r="T931" s="48">
        <v>0</v>
      </c>
      <c r="U931" s="48"/>
      <c r="V931" s="48"/>
      <c r="W931" s="48"/>
      <c r="X931" s="48">
        <v>0</v>
      </c>
      <c r="Y931" s="48">
        <v>0</v>
      </c>
      <c r="Z931" s="48">
        <v>0</v>
      </c>
      <c r="AA931" s="48">
        <v>0</v>
      </c>
    </row>
    <row r="932" spans="1:27" x14ac:dyDescent="0.25">
      <c r="A932" s="5" t="s">
        <v>2991</v>
      </c>
      <c r="B932" s="48">
        <v>14</v>
      </c>
      <c r="S932" s="5" t="s">
        <v>2990</v>
      </c>
      <c r="T932" s="48">
        <v>0</v>
      </c>
      <c r="U932" s="48"/>
      <c r="V932" s="48"/>
      <c r="W932" s="48"/>
      <c r="X932" s="48">
        <v>0</v>
      </c>
      <c r="Y932" s="48">
        <v>0</v>
      </c>
      <c r="Z932" s="48">
        <v>0</v>
      </c>
      <c r="AA932" s="48">
        <v>0</v>
      </c>
    </row>
    <row r="933" spans="1:27" x14ac:dyDescent="0.25">
      <c r="A933" s="5" t="s">
        <v>2993</v>
      </c>
      <c r="B933" s="48">
        <v>14</v>
      </c>
      <c r="S933" s="5" t="s">
        <v>2992</v>
      </c>
      <c r="T933" s="48">
        <v>0</v>
      </c>
      <c r="U933" s="48"/>
      <c r="V933" s="48"/>
      <c r="W933" s="48"/>
      <c r="X933" s="48">
        <v>0</v>
      </c>
      <c r="Y933" s="48">
        <v>0</v>
      </c>
      <c r="Z933" s="48">
        <v>0</v>
      </c>
      <c r="AA933" s="48">
        <v>0</v>
      </c>
    </row>
    <row r="934" spans="1:27" x14ac:dyDescent="0.25">
      <c r="A934" s="5" t="s">
        <v>2995</v>
      </c>
      <c r="B934" s="48">
        <v>14</v>
      </c>
      <c r="S934" s="5" t="s">
        <v>2994</v>
      </c>
      <c r="T934" s="48">
        <v>0</v>
      </c>
      <c r="U934" s="48"/>
      <c r="V934" s="48"/>
      <c r="W934" s="48"/>
      <c r="X934" s="48">
        <v>0</v>
      </c>
      <c r="Y934" s="48">
        <v>0</v>
      </c>
      <c r="Z934" s="48">
        <v>0</v>
      </c>
      <c r="AA934" s="48">
        <v>0</v>
      </c>
    </row>
    <row r="935" spans="1:27" x14ac:dyDescent="0.25">
      <c r="A935" s="5" t="s">
        <v>2997</v>
      </c>
      <c r="B935" s="48">
        <v>14</v>
      </c>
      <c r="S935" s="5" t="s">
        <v>2996</v>
      </c>
      <c r="T935" s="48">
        <v>0</v>
      </c>
      <c r="U935" s="48"/>
      <c r="V935" s="48"/>
      <c r="W935" s="48"/>
      <c r="X935" s="48">
        <v>0</v>
      </c>
      <c r="Y935" s="48">
        <v>0</v>
      </c>
      <c r="Z935" s="48">
        <v>0</v>
      </c>
      <c r="AA935" s="48">
        <v>0</v>
      </c>
    </row>
    <row r="936" spans="1:27" x14ac:dyDescent="0.25">
      <c r="A936" s="5" t="s">
        <v>2999</v>
      </c>
      <c r="B936" s="48">
        <v>14</v>
      </c>
      <c r="S936" s="5" t="s">
        <v>2998</v>
      </c>
      <c r="T936" s="48">
        <v>0</v>
      </c>
      <c r="U936" s="48"/>
      <c r="V936" s="48"/>
      <c r="W936" s="48"/>
      <c r="X936" s="48">
        <v>0</v>
      </c>
      <c r="Y936" s="48">
        <v>0</v>
      </c>
      <c r="Z936" s="48">
        <v>0</v>
      </c>
      <c r="AA936" s="48">
        <v>0</v>
      </c>
    </row>
    <row r="937" spans="1:27" x14ac:dyDescent="0.25">
      <c r="A937" s="5" t="s">
        <v>3001</v>
      </c>
      <c r="B937" s="48">
        <v>14</v>
      </c>
      <c r="S937" s="5" t="s">
        <v>3000</v>
      </c>
      <c r="T937" s="48">
        <v>0</v>
      </c>
      <c r="U937" s="48"/>
      <c r="V937" s="48"/>
      <c r="W937" s="48"/>
      <c r="X937" s="48">
        <v>0</v>
      </c>
      <c r="Y937" s="48">
        <v>0</v>
      </c>
      <c r="Z937" s="48">
        <v>0</v>
      </c>
      <c r="AA937" s="48">
        <v>0</v>
      </c>
    </row>
    <row r="938" spans="1:27" x14ac:dyDescent="0.25">
      <c r="A938" s="5" t="s">
        <v>3003</v>
      </c>
      <c r="B938" s="48">
        <v>14</v>
      </c>
      <c r="S938" s="5" t="s">
        <v>3002</v>
      </c>
      <c r="T938" s="48">
        <v>0</v>
      </c>
      <c r="U938" s="48"/>
      <c r="V938" s="48"/>
      <c r="W938" s="48"/>
      <c r="X938" s="48">
        <v>0</v>
      </c>
      <c r="Y938" s="48">
        <v>0</v>
      </c>
      <c r="Z938" s="48">
        <v>0</v>
      </c>
      <c r="AA938" s="48">
        <v>0</v>
      </c>
    </row>
    <row r="939" spans="1:27" x14ac:dyDescent="0.25">
      <c r="A939" s="5" t="s">
        <v>3005</v>
      </c>
      <c r="B939" s="48">
        <v>14</v>
      </c>
      <c r="S939" s="5" t="s">
        <v>3004</v>
      </c>
      <c r="T939" s="48">
        <v>0</v>
      </c>
      <c r="U939" s="48"/>
      <c r="V939" s="48"/>
      <c r="W939" s="48"/>
      <c r="X939" s="48">
        <v>0</v>
      </c>
      <c r="Y939" s="48">
        <v>0</v>
      </c>
      <c r="Z939" s="48">
        <v>0</v>
      </c>
      <c r="AA939" s="48">
        <v>0</v>
      </c>
    </row>
    <row r="940" spans="1:27" x14ac:dyDescent="0.25">
      <c r="A940" s="5" t="s">
        <v>3007</v>
      </c>
      <c r="B940" s="48">
        <v>14</v>
      </c>
      <c r="S940" s="5" t="s">
        <v>3006</v>
      </c>
      <c r="T940" s="48">
        <v>0</v>
      </c>
      <c r="U940" s="48"/>
      <c r="V940" s="48"/>
      <c r="W940" s="48"/>
      <c r="X940" s="48">
        <v>0</v>
      </c>
      <c r="Y940" s="48">
        <v>0</v>
      </c>
      <c r="Z940" s="48">
        <v>0</v>
      </c>
      <c r="AA940" s="48">
        <v>0</v>
      </c>
    </row>
    <row r="941" spans="1:27" x14ac:dyDescent="0.25">
      <c r="A941" s="5" t="s">
        <v>3009</v>
      </c>
      <c r="B941" s="48">
        <v>14</v>
      </c>
      <c r="S941" s="5" t="s">
        <v>3008</v>
      </c>
      <c r="T941" s="48">
        <v>0</v>
      </c>
      <c r="U941" s="48"/>
      <c r="V941" s="48"/>
      <c r="W941" s="48"/>
      <c r="X941" s="48">
        <v>0</v>
      </c>
      <c r="Y941" s="48">
        <v>0</v>
      </c>
      <c r="Z941" s="48">
        <v>0</v>
      </c>
      <c r="AA941" s="48">
        <v>0</v>
      </c>
    </row>
    <row r="942" spans="1:27" x14ac:dyDescent="0.25">
      <c r="A942" s="5" t="s">
        <v>3011</v>
      </c>
      <c r="B942" s="48">
        <v>14</v>
      </c>
      <c r="S942" s="5" t="s">
        <v>3010</v>
      </c>
      <c r="T942" s="48">
        <v>0</v>
      </c>
      <c r="U942" s="48"/>
      <c r="V942" s="48"/>
      <c r="W942" s="48"/>
      <c r="X942" s="48">
        <v>0</v>
      </c>
      <c r="Y942" s="48">
        <v>0</v>
      </c>
      <c r="Z942" s="48">
        <v>0</v>
      </c>
      <c r="AA942" s="48">
        <v>0</v>
      </c>
    </row>
    <row r="943" spans="1:27" x14ac:dyDescent="0.25">
      <c r="A943" s="5" t="s">
        <v>3013</v>
      </c>
      <c r="B943" s="48">
        <v>14</v>
      </c>
      <c r="S943" s="5" t="s">
        <v>3012</v>
      </c>
      <c r="T943" s="48">
        <v>0</v>
      </c>
      <c r="U943" s="48"/>
      <c r="V943" s="48"/>
      <c r="W943" s="48"/>
      <c r="X943" s="48">
        <v>0</v>
      </c>
      <c r="Y943" s="48">
        <v>0</v>
      </c>
      <c r="Z943" s="48">
        <v>0</v>
      </c>
      <c r="AA943" s="48">
        <v>0</v>
      </c>
    </row>
    <row r="944" spans="1:27" x14ac:dyDescent="0.25">
      <c r="A944" s="5" t="s">
        <v>3015</v>
      </c>
      <c r="B944" s="48">
        <v>14</v>
      </c>
      <c r="S944" s="5" t="s">
        <v>3014</v>
      </c>
      <c r="T944" s="48">
        <v>0</v>
      </c>
      <c r="U944" s="48"/>
      <c r="V944" s="48"/>
      <c r="W944" s="48"/>
      <c r="X944" s="48">
        <v>0</v>
      </c>
      <c r="Y944" s="48">
        <v>0</v>
      </c>
      <c r="Z944" s="48">
        <v>0</v>
      </c>
      <c r="AA944" s="48">
        <v>0</v>
      </c>
    </row>
    <row r="945" spans="1:27" x14ac:dyDescent="0.25">
      <c r="A945" s="5" t="s">
        <v>3017</v>
      </c>
      <c r="B945" s="48">
        <v>14</v>
      </c>
      <c r="S945" s="5" t="s">
        <v>3016</v>
      </c>
      <c r="T945" s="48">
        <v>0</v>
      </c>
      <c r="U945" s="48"/>
      <c r="V945" s="48"/>
      <c r="W945" s="48"/>
      <c r="X945" s="48">
        <v>0</v>
      </c>
      <c r="Y945" s="48">
        <v>0</v>
      </c>
      <c r="Z945" s="48">
        <v>0</v>
      </c>
      <c r="AA945" s="48">
        <v>0</v>
      </c>
    </row>
    <row r="946" spans="1:27" x14ac:dyDescent="0.25">
      <c r="A946" s="5" t="s">
        <v>3019</v>
      </c>
      <c r="B946" s="48">
        <v>14</v>
      </c>
      <c r="S946" s="5" t="s">
        <v>3018</v>
      </c>
      <c r="T946" s="48">
        <v>0</v>
      </c>
      <c r="U946" s="48"/>
      <c r="V946" s="48"/>
      <c r="W946" s="48"/>
      <c r="X946" s="48">
        <v>0</v>
      </c>
      <c r="Y946" s="48">
        <v>0</v>
      </c>
      <c r="Z946" s="48">
        <v>0</v>
      </c>
      <c r="AA946" s="48">
        <v>0</v>
      </c>
    </row>
    <row r="947" spans="1:27" x14ac:dyDescent="0.25">
      <c r="A947" s="5" t="s">
        <v>3021</v>
      </c>
      <c r="B947" s="48">
        <v>14</v>
      </c>
      <c r="S947" s="5" t="s">
        <v>3020</v>
      </c>
      <c r="T947" s="48">
        <v>0</v>
      </c>
      <c r="U947" s="48"/>
      <c r="V947" s="48"/>
      <c r="W947" s="48"/>
      <c r="X947" s="48">
        <v>0</v>
      </c>
      <c r="Y947" s="48">
        <v>0</v>
      </c>
      <c r="Z947" s="48">
        <v>0</v>
      </c>
      <c r="AA947" s="48">
        <v>0</v>
      </c>
    </row>
    <row r="948" spans="1:27" x14ac:dyDescent="0.25">
      <c r="A948" s="5" t="s">
        <v>3023</v>
      </c>
      <c r="B948" s="48">
        <v>14</v>
      </c>
      <c r="S948" s="5" t="s">
        <v>3022</v>
      </c>
      <c r="T948" s="48">
        <v>0</v>
      </c>
      <c r="U948" s="48"/>
      <c r="V948" s="48"/>
      <c r="W948" s="48"/>
      <c r="X948" s="48">
        <v>0</v>
      </c>
      <c r="Y948" s="48">
        <v>0</v>
      </c>
      <c r="Z948" s="48">
        <v>0</v>
      </c>
      <c r="AA948" s="48">
        <v>0</v>
      </c>
    </row>
    <row r="949" spans="1:27" x14ac:dyDescent="0.25">
      <c r="A949" s="5" t="s">
        <v>3025</v>
      </c>
      <c r="B949" s="48">
        <v>14</v>
      </c>
      <c r="S949" s="5" t="s">
        <v>3024</v>
      </c>
      <c r="T949" s="48">
        <v>0</v>
      </c>
      <c r="U949" s="48"/>
      <c r="V949" s="48"/>
      <c r="W949" s="48"/>
      <c r="X949" s="48">
        <v>0</v>
      </c>
      <c r="Y949" s="48">
        <v>0</v>
      </c>
      <c r="Z949" s="48">
        <v>0</v>
      </c>
      <c r="AA949" s="48">
        <v>0</v>
      </c>
    </row>
    <row r="950" spans="1:27" x14ac:dyDescent="0.25">
      <c r="A950" s="5" t="s">
        <v>3027</v>
      </c>
      <c r="B950" s="48">
        <v>14</v>
      </c>
      <c r="S950" s="5" t="s">
        <v>3026</v>
      </c>
      <c r="T950" s="48">
        <v>0</v>
      </c>
      <c r="U950" s="48"/>
      <c r="V950" s="48"/>
      <c r="W950" s="48"/>
      <c r="X950" s="48">
        <v>0</v>
      </c>
      <c r="Y950" s="48">
        <v>0</v>
      </c>
      <c r="Z950" s="48">
        <v>0</v>
      </c>
      <c r="AA950" s="48">
        <v>0</v>
      </c>
    </row>
    <row r="951" spans="1:27" x14ac:dyDescent="0.25">
      <c r="A951" s="5" t="s">
        <v>3029</v>
      </c>
      <c r="B951" s="48">
        <v>14</v>
      </c>
      <c r="S951" s="5" t="s">
        <v>3028</v>
      </c>
      <c r="T951" s="48">
        <v>0</v>
      </c>
      <c r="U951" s="48"/>
      <c r="V951" s="48"/>
      <c r="W951" s="48"/>
      <c r="X951" s="48">
        <v>0</v>
      </c>
      <c r="Y951" s="48">
        <v>0</v>
      </c>
      <c r="Z951" s="48">
        <v>0</v>
      </c>
      <c r="AA951" s="48">
        <v>0</v>
      </c>
    </row>
    <row r="952" spans="1:27" x14ac:dyDescent="0.25">
      <c r="A952" s="5" t="s">
        <v>3031</v>
      </c>
      <c r="B952" s="48">
        <v>14</v>
      </c>
      <c r="S952" s="5" t="s">
        <v>3030</v>
      </c>
      <c r="T952" s="48">
        <v>0</v>
      </c>
      <c r="U952" s="48"/>
      <c r="V952" s="48"/>
      <c r="W952" s="48"/>
      <c r="X952" s="48">
        <v>0</v>
      </c>
      <c r="Y952" s="48">
        <v>0</v>
      </c>
      <c r="Z952" s="48">
        <v>0</v>
      </c>
      <c r="AA952" s="48">
        <v>0</v>
      </c>
    </row>
    <row r="953" spans="1:27" x14ac:dyDescent="0.25">
      <c r="A953" s="5" t="s">
        <v>3033</v>
      </c>
      <c r="B953" s="48">
        <v>14</v>
      </c>
      <c r="S953" s="5" t="s">
        <v>3032</v>
      </c>
      <c r="T953" s="48">
        <v>0</v>
      </c>
      <c r="U953" s="48"/>
      <c r="V953" s="48"/>
      <c r="W953" s="48"/>
      <c r="X953" s="48">
        <v>0</v>
      </c>
      <c r="Y953" s="48">
        <v>0</v>
      </c>
      <c r="Z953" s="48">
        <v>0</v>
      </c>
      <c r="AA953" s="48">
        <v>0</v>
      </c>
    </row>
    <row r="954" spans="1:27" x14ac:dyDescent="0.25">
      <c r="A954" s="5" t="s">
        <v>3035</v>
      </c>
      <c r="B954" s="48">
        <v>14</v>
      </c>
      <c r="S954" s="5" t="s">
        <v>3034</v>
      </c>
      <c r="T954" s="48">
        <v>0</v>
      </c>
      <c r="U954" s="48"/>
      <c r="V954" s="48"/>
      <c r="W954" s="48"/>
      <c r="X954" s="48">
        <v>0</v>
      </c>
      <c r="Y954" s="48">
        <v>0</v>
      </c>
      <c r="Z954" s="48">
        <v>0</v>
      </c>
      <c r="AA954" s="48">
        <v>0</v>
      </c>
    </row>
    <row r="955" spans="1:27" x14ac:dyDescent="0.25">
      <c r="A955" s="5" t="s">
        <v>3037</v>
      </c>
      <c r="B955" s="48">
        <v>14</v>
      </c>
      <c r="S955" s="5" t="s">
        <v>3036</v>
      </c>
      <c r="T955" s="48">
        <v>0</v>
      </c>
      <c r="U955" s="48"/>
      <c r="V955" s="48"/>
      <c r="W955" s="48"/>
      <c r="X955" s="48">
        <v>0</v>
      </c>
      <c r="Y955" s="48">
        <v>0</v>
      </c>
      <c r="Z955" s="48">
        <v>0</v>
      </c>
      <c r="AA955" s="48">
        <v>0</v>
      </c>
    </row>
    <row r="956" spans="1:27" x14ac:dyDescent="0.25">
      <c r="A956" s="5" t="s">
        <v>3039</v>
      </c>
      <c r="B956" s="48">
        <v>14</v>
      </c>
      <c r="S956" s="5" t="s">
        <v>3038</v>
      </c>
      <c r="T956" s="48">
        <v>0</v>
      </c>
      <c r="U956" s="48"/>
      <c r="V956" s="48"/>
      <c r="W956" s="48"/>
      <c r="X956" s="48">
        <v>0</v>
      </c>
      <c r="Y956" s="48">
        <v>0</v>
      </c>
      <c r="Z956" s="48">
        <v>0</v>
      </c>
      <c r="AA956" s="48">
        <v>0</v>
      </c>
    </row>
    <row r="957" spans="1:27" x14ac:dyDescent="0.25">
      <c r="A957" s="5" t="s">
        <v>3041</v>
      </c>
      <c r="B957" s="48">
        <v>14</v>
      </c>
      <c r="S957" s="5" t="s">
        <v>3040</v>
      </c>
      <c r="T957" s="48">
        <v>0</v>
      </c>
      <c r="U957" s="48"/>
      <c r="V957" s="48"/>
      <c r="W957" s="48"/>
      <c r="X957" s="48">
        <v>0</v>
      </c>
      <c r="Y957" s="48">
        <v>0</v>
      </c>
      <c r="Z957" s="48">
        <v>0</v>
      </c>
      <c r="AA957" s="48">
        <v>0</v>
      </c>
    </row>
    <row r="958" spans="1:27" x14ac:dyDescent="0.25">
      <c r="A958" s="5" t="s">
        <v>3043</v>
      </c>
      <c r="B958" s="48">
        <v>14</v>
      </c>
      <c r="S958" s="5" t="s">
        <v>3042</v>
      </c>
      <c r="T958" s="48">
        <v>0</v>
      </c>
      <c r="U958" s="48"/>
      <c r="V958" s="48"/>
      <c r="W958" s="48"/>
      <c r="X958" s="48">
        <v>0</v>
      </c>
      <c r="Y958" s="48">
        <v>0</v>
      </c>
      <c r="Z958" s="48">
        <v>0</v>
      </c>
      <c r="AA958" s="48">
        <v>0</v>
      </c>
    </row>
    <row r="959" spans="1:27" x14ac:dyDescent="0.25">
      <c r="A959" s="5" t="s">
        <v>3045</v>
      </c>
      <c r="B959" s="48">
        <v>14</v>
      </c>
      <c r="S959" s="5" t="s">
        <v>3044</v>
      </c>
      <c r="T959" s="48">
        <v>0</v>
      </c>
      <c r="U959" s="48"/>
      <c r="V959" s="48"/>
      <c r="W959" s="48"/>
      <c r="X959" s="48">
        <v>0</v>
      </c>
      <c r="Y959" s="48">
        <v>0</v>
      </c>
      <c r="Z959" s="48">
        <v>0</v>
      </c>
      <c r="AA959" s="48">
        <v>0</v>
      </c>
    </row>
    <row r="960" spans="1:27" x14ac:dyDescent="0.25">
      <c r="A960" s="5" t="s">
        <v>3047</v>
      </c>
      <c r="B960" s="48">
        <v>14</v>
      </c>
      <c r="S960" s="5" t="s">
        <v>3046</v>
      </c>
      <c r="T960" s="48">
        <v>0</v>
      </c>
      <c r="U960" s="48"/>
      <c r="V960" s="48"/>
      <c r="W960" s="48"/>
      <c r="X960" s="48">
        <v>0</v>
      </c>
      <c r="Y960" s="48">
        <v>0</v>
      </c>
      <c r="Z960" s="48">
        <v>0</v>
      </c>
      <c r="AA960" s="48">
        <v>0</v>
      </c>
    </row>
    <row r="961" spans="1:27" x14ac:dyDescent="0.25">
      <c r="A961" s="5" t="s">
        <v>3049</v>
      </c>
      <c r="B961" s="48">
        <v>14</v>
      </c>
      <c r="S961" s="5" t="s">
        <v>3048</v>
      </c>
      <c r="T961" s="48">
        <v>0</v>
      </c>
      <c r="U961" s="48"/>
      <c r="V961" s="48"/>
      <c r="W961" s="48"/>
      <c r="X961" s="48">
        <v>0</v>
      </c>
      <c r="Y961" s="48">
        <v>0</v>
      </c>
      <c r="Z961" s="48">
        <v>0</v>
      </c>
      <c r="AA961" s="48">
        <v>0</v>
      </c>
    </row>
    <row r="962" spans="1:27" x14ac:dyDescent="0.25">
      <c r="A962" s="5" t="s">
        <v>3051</v>
      </c>
      <c r="B962" s="48">
        <v>14</v>
      </c>
      <c r="S962" s="5" t="s">
        <v>3050</v>
      </c>
      <c r="T962" s="48">
        <v>0</v>
      </c>
      <c r="U962" s="48"/>
      <c r="V962" s="48"/>
      <c r="W962" s="48"/>
      <c r="X962" s="48">
        <v>0</v>
      </c>
      <c r="Y962" s="48">
        <v>0</v>
      </c>
      <c r="Z962" s="48">
        <v>0</v>
      </c>
      <c r="AA962" s="48">
        <v>0</v>
      </c>
    </row>
    <row r="963" spans="1:27" x14ac:dyDescent="0.25">
      <c r="A963" s="5" t="s">
        <v>3053</v>
      </c>
      <c r="B963" s="48">
        <v>1</v>
      </c>
      <c r="S963" s="5" t="s">
        <v>3052</v>
      </c>
      <c r="T963" s="48">
        <v>0</v>
      </c>
      <c r="U963" s="48">
        <v>1</v>
      </c>
      <c r="V963" s="48">
        <v>1</v>
      </c>
      <c r="W963" s="48">
        <v>1</v>
      </c>
      <c r="X963" s="48">
        <v>1</v>
      </c>
      <c r="Y963" s="48">
        <v>0</v>
      </c>
      <c r="Z963" s="48">
        <v>0</v>
      </c>
      <c r="AA963" s="48">
        <v>0</v>
      </c>
    </row>
    <row r="964" spans="1:27" x14ac:dyDescent="0.25">
      <c r="A964" s="5" t="s">
        <v>3055</v>
      </c>
      <c r="B964" s="48">
        <v>1</v>
      </c>
      <c r="S964" s="5" t="s">
        <v>3054</v>
      </c>
      <c r="T964" s="48">
        <v>0</v>
      </c>
      <c r="U964" s="48">
        <v>1</v>
      </c>
      <c r="V964" s="48">
        <v>1</v>
      </c>
      <c r="W964" s="48">
        <v>1</v>
      </c>
      <c r="X964" s="48">
        <v>1</v>
      </c>
      <c r="Y964" s="48">
        <v>0</v>
      </c>
      <c r="Z964" s="48">
        <v>0</v>
      </c>
      <c r="AA964" s="48">
        <v>0</v>
      </c>
    </row>
    <row r="965" spans="1:27" x14ac:dyDescent="0.25">
      <c r="A965" s="5" t="s">
        <v>3057</v>
      </c>
      <c r="B965" s="48">
        <v>1</v>
      </c>
      <c r="S965" s="5" t="s">
        <v>3056</v>
      </c>
      <c r="T965" s="48">
        <v>0</v>
      </c>
      <c r="U965" s="48">
        <v>1</v>
      </c>
      <c r="V965" s="48">
        <v>1</v>
      </c>
      <c r="W965" s="48">
        <v>1</v>
      </c>
      <c r="X965" s="48">
        <v>1</v>
      </c>
      <c r="Y965" s="48">
        <v>0</v>
      </c>
      <c r="Z965" s="48">
        <v>0</v>
      </c>
      <c r="AA965" s="48">
        <v>0</v>
      </c>
    </row>
    <row r="966" spans="1:27" x14ac:dyDescent="0.25">
      <c r="A966" s="5" t="s">
        <v>3059</v>
      </c>
      <c r="B966" s="48">
        <v>1</v>
      </c>
      <c r="S966" s="5" t="s">
        <v>3058</v>
      </c>
      <c r="T966" s="48">
        <v>0</v>
      </c>
      <c r="U966" s="48">
        <v>1</v>
      </c>
      <c r="V966" s="48">
        <v>1</v>
      </c>
      <c r="W966" s="48">
        <v>1</v>
      </c>
      <c r="X966" s="48">
        <v>1</v>
      </c>
      <c r="Y966" s="48">
        <v>0</v>
      </c>
      <c r="Z966" s="48">
        <v>0</v>
      </c>
      <c r="AA966" s="48">
        <v>0</v>
      </c>
    </row>
    <row r="967" spans="1:27" x14ac:dyDescent="0.25">
      <c r="A967" s="5" t="s">
        <v>3061</v>
      </c>
      <c r="B967" s="48">
        <v>1</v>
      </c>
      <c r="S967" s="5" t="s">
        <v>3060</v>
      </c>
      <c r="T967" s="48">
        <v>0</v>
      </c>
      <c r="U967" s="48">
        <v>1</v>
      </c>
      <c r="V967" s="48">
        <v>1</v>
      </c>
      <c r="W967" s="48">
        <v>1</v>
      </c>
      <c r="X967" s="48">
        <v>1</v>
      </c>
      <c r="Y967" s="48">
        <v>0</v>
      </c>
      <c r="Z967" s="48">
        <v>0</v>
      </c>
      <c r="AA967" s="48">
        <v>0</v>
      </c>
    </row>
    <row r="968" spans="1:27" x14ac:dyDescent="0.25">
      <c r="A968" s="5" t="s">
        <v>3063</v>
      </c>
      <c r="B968" s="48">
        <v>1</v>
      </c>
      <c r="S968" s="5" t="s">
        <v>3062</v>
      </c>
      <c r="T968" s="48">
        <v>0</v>
      </c>
      <c r="U968" s="48">
        <v>1</v>
      </c>
      <c r="V968" s="48">
        <v>1</v>
      </c>
      <c r="W968" s="48">
        <v>1</v>
      </c>
      <c r="X968" s="48">
        <v>1</v>
      </c>
      <c r="Y968" s="48">
        <v>0</v>
      </c>
      <c r="Z968" s="48">
        <v>0</v>
      </c>
      <c r="AA968" s="48">
        <v>0</v>
      </c>
    </row>
    <row r="969" spans="1:27" x14ac:dyDescent="0.25">
      <c r="A969" s="5" t="s">
        <v>3065</v>
      </c>
      <c r="B969" s="48">
        <v>1</v>
      </c>
      <c r="S969" s="5" t="s">
        <v>3064</v>
      </c>
      <c r="T969" s="48">
        <v>0</v>
      </c>
      <c r="U969" s="48">
        <v>1</v>
      </c>
      <c r="V969" s="48">
        <v>1</v>
      </c>
      <c r="W969" s="48">
        <v>1</v>
      </c>
      <c r="X969" s="48">
        <v>1</v>
      </c>
      <c r="Y969" s="48">
        <v>0</v>
      </c>
      <c r="Z969" s="48">
        <v>0</v>
      </c>
      <c r="AA969" s="48">
        <v>0</v>
      </c>
    </row>
    <row r="970" spans="1:27" x14ac:dyDescent="0.25">
      <c r="A970" s="5" t="s">
        <v>3067</v>
      </c>
      <c r="B970" s="48">
        <v>1</v>
      </c>
      <c r="S970" s="5" t="s">
        <v>3066</v>
      </c>
      <c r="T970" s="48">
        <v>0</v>
      </c>
      <c r="U970" s="48">
        <v>1</v>
      </c>
      <c r="V970" s="48">
        <v>1</v>
      </c>
      <c r="W970" s="48">
        <v>1</v>
      </c>
      <c r="X970" s="48">
        <v>1</v>
      </c>
      <c r="Y970" s="48">
        <v>0</v>
      </c>
      <c r="Z970" s="48">
        <v>0</v>
      </c>
      <c r="AA970" s="48">
        <v>0</v>
      </c>
    </row>
    <row r="971" spans="1:27" x14ac:dyDescent="0.25">
      <c r="A971" s="5" t="s">
        <v>3069</v>
      </c>
      <c r="B971" s="48">
        <v>1</v>
      </c>
      <c r="S971" s="5" t="s">
        <v>3068</v>
      </c>
      <c r="T971" s="48">
        <v>0</v>
      </c>
      <c r="U971" s="48">
        <v>1</v>
      </c>
      <c r="V971" s="48">
        <v>1</v>
      </c>
      <c r="W971" s="48">
        <v>1</v>
      </c>
      <c r="X971" s="48">
        <v>1</v>
      </c>
      <c r="Y971" s="48">
        <v>0</v>
      </c>
      <c r="Z971" s="48">
        <v>0</v>
      </c>
      <c r="AA971" s="48">
        <v>0</v>
      </c>
    </row>
    <row r="972" spans="1:27" x14ac:dyDescent="0.25">
      <c r="A972" s="5" t="s">
        <v>3071</v>
      </c>
      <c r="B972" s="48">
        <v>1</v>
      </c>
      <c r="S972" s="5" t="s">
        <v>3070</v>
      </c>
      <c r="T972" s="48">
        <v>0</v>
      </c>
      <c r="U972" s="48">
        <v>1</v>
      </c>
      <c r="V972" s="48">
        <v>1</v>
      </c>
      <c r="W972" s="48">
        <v>1</v>
      </c>
      <c r="X972" s="48">
        <v>1</v>
      </c>
      <c r="Y972" s="48">
        <v>0</v>
      </c>
      <c r="Z972" s="48">
        <v>0</v>
      </c>
      <c r="AA972" s="48">
        <v>0</v>
      </c>
    </row>
    <row r="973" spans="1:27" x14ac:dyDescent="0.25">
      <c r="A973" s="5" t="s">
        <v>3073</v>
      </c>
      <c r="B973" s="48">
        <v>1</v>
      </c>
      <c r="S973" s="5" t="s">
        <v>3072</v>
      </c>
      <c r="T973" s="48">
        <v>0</v>
      </c>
      <c r="U973" s="48">
        <v>1</v>
      </c>
      <c r="V973" s="48">
        <v>1</v>
      </c>
      <c r="W973" s="48">
        <v>1</v>
      </c>
      <c r="X973" s="48">
        <v>1</v>
      </c>
      <c r="Y973" s="48">
        <v>0</v>
      </c>
      <c r="Z973" s="48">
        <v>0</v>
      </c>
      <c r="AA973" s="48">
        <v>0</v>
      </c>
    </row>
    <row r="974" spans="1:27" x14ac:dyDescent="0.25">
      <c r="A974" s="5" t="s">
        <v>3075</v>
      </c>
      <c r="B974" s="48">
        <v>1</v>
      </c>
      <c r="S974" s="5" t="s">
        <v>3074</v>
      </c>
      <c r="T974" s="48">
        <v>0</v>
      </c>
      <c r="U974" s="48">
        <v>1</v>
      </c>
      <c r="V974" s="48">
        <v>1</v>
      </c>
      <c r="W974" s="48">
        <v>1</v>
      </c>
      <c r="X974" s="48">
        <v>1</v>
      </c>
      <c r="Y974" s="48">
        <v>0</v>
      </c>
      <c r="Z974" s="48">
        <v>0</v>
      </c>
      <c r="AA974" s="48">
        <v>0</v>
      </c>
    </row>
    <row r="975" spans="1:27" x14ac:dyDescent="0.25">
      <c r="A975" s="5" t="s">
        <v>3077</v>
      </c>
      <c r="B975" s="48">
        <v>1</v>
      </c>
      <c r="S975" s="5" t="s">
        <v>3076</v>
      </c>
      <c r="T975" s="48">
        <v>0</v>
      </c>
      <c r="U975" s="48">
        <v>1</v>
      </c>
      <c r="V975" s="48">
        <v>1</v>
      </c>
      <c r="W975" s="48">
        <v>1</v>
      </c>
      <c r="X975" s="48">
        <v>1</v>
      </c>
      <c r="Y975" s="48">
        <v>0</v>
      </c>
      <c r="Z975" s="48">
        <v>0</v>
      </c>
      <c r="AA975" s="48">
        <v>0</v>
      </c>
    </row>
    <row r="976" spans="1:27" x14ac:dyDescent="0.25">
      <c r="A976" s="5" t="s">
        <v>3079</v>
      </c>
      <c r="B976" s="48">
        <v>1</v>
      </c>
      <c r="S976" s="5" t="s">
        <v>3078</v>
      </c>
      <c r="T976" s="48">
        <v>0</v>
      </c>
      <c r="U976" s="48">
        <v>1</v>
      </c>
      <c r="V976" s="48">
        <v>1</v>
      </c>
      <c r="W976" s="48">
        <v>1</v>
      </c>
      <c r="X976" s="48">
        <v>1</v>
      </c>
      <c r="Y976" s="48">
        <v>0</v>
      </c>
      <c r="Z976" s="48">
        <v>0</v>
      </c>
      <c r="AA976" s="48">
        <v>0</v>
      </c>
    </row>
    <row r="977" spans="1:27" x14ac:dyDescent="0.25">
      <c r="A977" s="5" t="s">
        <v>3081</v>
      </c>
      <c r="B977" s="48">
        <v>1</v>
      </c>
      <c r="S977" s="5" t="s">
        <v>3080</v>
      </c>
      <c r="T977" s="48">
        <v>0</v>
      </c>
      <c r="U977" s="48">
        <v>1</v>
      </c>
      <c r="V977" s="48">
        <v>1</v>
      </c>
      <c r="W977" s="48">
        <v>1</v>
      </c>
      <c r="X977" s="48">
        <v>1</v>
      </c>
      <c r="Y977" s="48">
        <v>0</v>
      </c>
      <c r="Z977" s="48">
        <v>0</v>
      </c>
      <c r="AA977" s="48">
        <v>0</v>
      </c>
    </row>
    <row r="978" spans="1:27" x14ac:dyDescent="0.25">
      <c r="A978" s="5" t="s">
        <v>3083</v>
      </c>
      <c r="B978" s="48">
        <v>1</v>
      </c>
      <c r="S978" s="5" t="s">
        <v>3082</v>
      </c>
      <c r="T978" s="48">
        <v>0</v>
      </c>
      <c r="U978" s="48">
        <v>1</v>
      </c>
      <c r="V978" s="48">
        <v>1</v>
      </c>
      <c r="W978" s="48">
        <v>1</v>
      </c>
      <c r="X978" s="48">
        <v>1</v>
      </c>
      <c r="Y978" s="48">
        <v>0</v>
      </c>
      <c r="Z978" s="48">
        <v>0</v>
      </c>
      <c r="AA978" s="48">
        <v>0</v>
      </c>
    </row>
    <row r="979" spans="1:27" x14ac:dyDescent="0.25">
      <c r="A979" s="5" t="s">
        <v>3085</v>
      </c>
      <c r="B979" s="48">
        <v>14</v>
      </c>
      <c r="S979" s="5" t="s">
        <v>3084</v>
      </c>
      <c r="T979" s="48">
        <v>0</v>
      </c>
      <c r="U979" s="48"/>
      <c r="V979" s="48"/>
      <c r="W979" s="48"/>
      <c r="X979" s="48">
        <v>0</v>
      </c>
      <c r="Y979" s="48">
        <v>0</v>
      </c>
      <c r="Z979" s="48">
        <v>0</v>
      </c>
      <c r="AA979" s="48">
        <v>0</v>
      </c>
    </row>
    <row r="980" spans="1:27" x14ac:dyDescent="0.25">
      <c r="A980" s="5" t="s">
        <v>3087</v>
      </c>
      <c r="B980" s="48">
        <v>14</v>
      </c>
      <c r="S980" s="5" t="s">
        <v>3086</v>
      </c>
      <c r="T980" s="48">
        <v>0</v>
      </c>
      <c r="U980" s="48"/>
      <c r="V980" s="48"/>
      <c r="W980" s="48"/>
      <c r="X980" s="48">
        <v>0</v>
      </c>
      <c r="Y980" s="48">
        <v>0</v>
      </c>
      <c r="Z980" s="48">
        <v>0</v>
      </c>
      <c r="AA980" s="48">
        <v>0</v>
      </c>
    </row>
    <row r="981" spans="1:27" x14ac:dyDescent="0.25">
      <c r="A981" s="5" t="s">
        <v>3089</v>
      </c>
      <c r="B981" s="48">
        <v>14</v>
      </c>
      <c r="S981" s="5" t="s">
        <v>3088</v>
      </c>
      <c r="T981" s="48">
        <v>0</v>
      </c>
      <c r="U981" s="48"/>
      <c r="V981" s="48"/>
      <c r="W981" s="48"/>
      <c r="X981" s="48">
        <v>0</v>
      </c>
      <c r="Y981" s="48">
        <v>0</v>
      </c>
      <c r="Z981" s="48">
        <v>0</v>
      </c>
      <c r="AA981" s="48">
        <v>0</v>
      </c>
    </row>
    <row r="982" spans="1:27" x14ac:dyDescent="0.25">
      <c r="A982" s="5" t="s">
        <v>3091</v>
      </c>
      <c r="B982" s="48">
        <v>14</v>
      </c>
      <c r="S982" s="5" t="s">
        <v>3090</v>
      </c>
      <c r="T982" s="48">
        <v>0</v>
      </c>
      <c r="U982" s="48"/>
      <c r="V982" s="48"/>
      <c r="W982" s="48"/>
      <c r="X982" s="48">
        <v>0</v>
      </c>
      <c r="Y982" s="48">
        <v>0</v>
      </c>
      <c r="Z982" s="48">
        <v>0</v>
      </c>
      <c r="AA982" s="48">
        <v>0</v>
      </c>
    </row>
    <row r="983" spans="1:27" x14ac:dyDescent="0.25">
      <c r="A983" s="5" t="s">
        <v>3093</v>
      </c>
      <c r="B983" s="48">
        <v>14</v>
      </c>
      <c r="S983" s="5" t="s">
        <v>3092</v>
      </c>
      <c r="T983" s="48">
        <v>0</v>
      </c>
      <c r="U983" s="48"/>
      <c r="V983" s="48"/>
      <c r="W983" s="48"/>
      <c r="X983" s="48">
        <v>0</v>
      </c>
      <c r="Y983" s="48">
        <v>0</v>
      </c>
      <c r="Z983" s="48">
        <v>0</v>
      </c>
      <c r="AA983" s="48">
        <v>0</v>
      </c>
    </row>
    <row r="984" spans="1:27" x14ac:dyDescent="0.25">
      <c r="A984" s="5" t="s">
        <v>3095</v>
      </c>
      <c r="B984" s="48">
        <v>14</v>
      </c>
      <c r="S984" s="5" t="s">
        <v>3094</v>
      </c>
      <c r="T984" s="48">
        <v>0</v>
      </c>
      <c r="U984" s="48"/>
      <c r="V984" s="48"/>
      <c r="W984" s="48"/>
      <c r="X984" s="48">
        <v>0</v>
      </c>
      <c r="Y984" s="48">
        <v>0</v>
      </c>
      <c r="Z984" s="48">
        <v>0</v>
      </c>
      <c r="AA984" s="48">
        <v>0</v>
      </c>
    </row>
    <row r="985" spans="1:27" x14ac:dyDescent="0.25">
      <c r="A985" s="5" t="s">
        <v>3097</v>
      </c>
      <c r="B985" s="48"/>
      <c r="S985" s="5" t="s">
        <v>3096</v>
      </c>
      <c r="T985" s="48">
        <v>0</v>
      </c>
      <c r="U985" s="48"/>
      <c r="V985" s="48"/>
      <c r="W985" s="48"/>
      <c r="X985" s="48">
        <v>0</v>
      </c>
      <c r="Y985" s="48">
        <v>0</v>
      </c>
      <c r="Z985" s="48">
        <v>0</v>
      </c>
      <c r="AA985" s="48">
        <v>0</v>
      </c>
    </row>
    <row r="986" spans="1:27" x14ac:dyDescent="0.25">
      <c r="A986" s="5" t="s">
        <v>3099</v>
      </c>
      <c r="B986" s="48"/>
      <c r="S986" s="5" t="s">
        <v>3098</v>
      </c>
      <c r="T986" s="48">
        <v>0</v>
      </c>
      <c r="U986" s="48"/>
      <c r="V986" s="48"/>
      <c r="W986" s="48"/>
      <c r="X986" s="48">
        <v>0</v>
      </c>
      <c r="Y986" s="48">
        <v>0</v>
      </c>
      <c r="Z986" s="48">
        <v>0</v>
      </c>
      <c r="AA986" s="48">
        <v>0</v>
      </c>
    </row>
    <row r="987" spans="1:27" x14ac:dyDescent="0.25">
      <c r="A987" s="5" t="s">
        <v>3101</v>
      </c>
      <c r="B987" s="48"/>
      <c r="S987" s="5" t="s">
        <v>3100</v>
      </c>
      <c r="T987" s="48">
        <v>0</v>
      </c>
      <c r="U987" s="48"/>
      <c r="V987" s="48"/>
      <c r="W987" s="48"/>
      <c r="X987" s="48">
        <v>0</v>
      </c>
      <c r="Y987" s="48">
        <v>0</v>
      </c>
      <c r="Z987" s="48">
        <v>0</v>
      </c>
      <c r="AA987" s="48">
        <v>0</v>
      </c>
    </row>
    <row r="988" spans="1:27" x14ac:dyDescent="0.25">
      <c r="A988" s="5" t="s">
        <v>3103</v>
      </c>
      <c r="B988" s="48"/>
      <c r="S988" s="5" t="s">
        <v>3102</v>
      </c>
      <c r="T988" s="48">
        <v>0</v>
      </c>
      <c r="U988" s="48"/>
      <c r="V988" s="48"/>
      <c r="W988" s="48"/>
      <c r="X988" s="48">
        <v>0</v>
      </c>
      <c r="Y988" s="48">
        <v>0</v>
      </c>
      <c r="Z988" s="48">
        <v>0</v>
      </c>
      <c r="AA988" s="48">
        <v>0</v>
      </c>
    </row>
    <row r="989" spans="1:27" x14ac:dyDescent="0.25">
      <c r="A989" s="5" t="s">
        <v>3105</v>
      </c>
      <c r="B989" s="48"/>
      <c r="S989" s="5" t="s">
        <v>3104</v>
      </c>
      <c r="T989" s="48">
        <v>0</v>
      </c>
      <c r="U989" s="48"/>
      <c r="V989" s="48"/>
      <c r="W989" s="48"/>
      <c r="X989" s="48">
        <v>0</v>
      </c>
      <c r="Y989" s="48">
        <v>0</v>
      </c>
      <c r="Z989" s="48">
        <v>0</v>
      </c>
      <c r="AA989" s="48">
        <v>0</v>
      </c>
    </row>
    <row r="990" spans="1:27" x14ac:dyDescent="0.25">
      <c r="A990" s="5" t="s">
        <v>3107</v>
      </c>
      <c r="B990" s="48"/>
      <c r="S990" s="5" t="s">
        <v>3106</v>
      </c>
      <c r="T990" s="48">
        <v>0</v>
      </c>
      <c r="U990" s="48"/>
      <c r="V990" s="48"/>
      <c r="W990" s="48"/>
      <c r="X990" s="48">
        <v>0</v>
      </c>
      <c r="Y990" s="48">
        <v>0</v>
      </c>
      <c r="Z990" s="48">
        <v>0</v>
      </c>
      <c r="AA990" s="48">
        <v>0</v>
      </c>
    </row>
    <row r="991" spans="1:27" x14ac:dyDescent="0.25">
      <c r="A991" s="5" t="s">
        <v>3109</v>
      </c>
      <c r="B991" s="48">
        <v>14</v>
      </c>
      <c r="S991" s="5" t="s">
        <v>3108</v>
      </c>
      <c r="T991" s="48">
        <v>0</v>
      </c>
      <c r="U991" s="48"/>
      <c r="V991" s="48"/>
      <c r="W991" s="48"/>
      <c r="X991" s="48">
        <v>0</v>
      </c>
      <c r="Y991" s="48">
        <v>0</v>
      </c>
      <c r="Z991" s="48">
        <v>0</v>
      </c>
      <c r="AA991" s="48">
        <v>0</v>
      </c>
    </row>
    <row r="992" spans="1:27" x14ac:dyDescent="0.25">
      <c r="A992" s="5" t="s">
        <v>3111</v>
      </c>
      <c r="B992" s="48">
        <v>14</v>
      </c>
      <c r="S992" s="5" t="s">
        <v>3110</v>
      </c>
      <c r="T992" s="48">
        <v>0</v>
      </c>
      <c r="U992" s="48"/>
      <c r="V992" s="48"/>
      <c r="W992" s="48"/>
      <c r="X992" s="48">
        <v>0</v>
      </c>
      <c r="Y992" s="48">
        <v>0</v>
      </c>
      <c r="Z992" s="48">
        <v>0</v>
      </c>
      <c r="AA992" s="48">
        <v>0</v>
      </c>
    </row>
    <row r="993" spans="1:27" x14ac:dyDescent="0.25">
      <c r="A993" s="5" t="s">
        <v>3113</v>
      </c>
      <c r="B993" s="48">
        <v>14</v>
      </c>
      <c r="S993" s="5" t="s">
        <v>3112</v>
      </c>
      <c r="T993" s="48">
        <v>0</v>
      </c>
      <c r="U993" s="48"/>
      <c r="V993" s="48"/>
      <c r="W993" s="48"/>
      <c r="X993" s="48">
        <v>0</v>
      </c>
      <c r="Y993" s="48">
        <v>0</v>
      </c>
      <c r="Z993" s="48">
        <v>0</v>
      </c>
      <c r="AA993" s="48">
        <v>0</v>
      </c>
    </row>
    <row r="994" spans="1:27" x14ac:dyDescent="0.25">
      <c r="A994" s="5" t="s">
        <v>3115</v>
      </c>
      <c r="B994" s="48">
        <v>14</v>
      </c>
      <c r="S994" s="5" t="s">
        <v>3114</v>
      </c>
      <c r="T994" s="48">
        <v>0</v>
      </c>
      <c r="U994" s="48"/>
      <c r="V994" s="48"/>
      <c r="W994" s="48"/>
      <c r="X994" s="48">
        <v>0</v>
      </c>
      <c r="Y994" s="48">
        <v>0</v>
      </c>
      <c r="Z994" s="48">
        <v>0</v>
      </c>
      <c r="AA994" s="48">
        <v>0</v>
      </c>
    </row>
    <row r="995" spans="1:27" x14ac:dyDescent="0.25">
      <c r="A995" s="5" t="s">
        <v>3117</v>
      </c>
      <c r="B995" s="48">
        <v>14</v>
      </c>
      <c r="S995" s="5" t="s">
        <v>3116</v>
      </c>
      <c r="T995" s="48">
        <v>0</v>
      </c>
      <c r="U995" s="48"/>
      <c r="V995" s="48"/>
      <c r="W995" s="48"/>
      <c r="X995" s="48">
        <v>0</v>
      </c>
      <c r="Y995" s="48">
        <v>0</v>
      </c>
      <c r="Z995" s="48">
        <v>0</v>
      </c>
      <c r="AA995" s="48">
        <v>0</v>
      </c>
    </row>
    <row r="996" spans="1:27" x14ac:dyDescent="0.25">
      <c r="A996" s="5" t="s">
        <v>3119</v>
      </c>
      <c r="B996" s="48">
        <v>14</v>
      </c>
      <c r="S996" s="5" t="s">
        <v>3118</v>
      </c>
      <c r="T996" s="48">
        <v>0</v>
      </c>
      <c r="U996" s="48"/>
      <c r="V996" s="48"/>
      <c r="W996" s="48"/>
      <c r="X996" s="48">
        <v>0</v>
      </c>
      <c r="Y996" s="48">
        <v>0</v>
      </c>
      <c r="Z996" s="48">
        <v>0</v>
      </c>
      <c r="AA996" s="48">
        <v>0</v>
      </c>
    </row>
    <row r="997" spans="1:27" x14ac:dyDescent="0.25">
      <c r="A997" s="5" t="s">
        <v>3121</v>
      </c>
      <c r="B997" s="48">
        <v>14</v>
      </c>
      <c r="S997" s="5" t="s">
        <v>3120</v>
      </c>
      <c r="T997" s="48">
        <v>0</v>
      </c>
      <c r="U997" s="48"/>
      <c r="V997" s="48"/>
      <c r="W997" s="48"/>
      <c r="X997" s="48">
        <v>0</v>
      </c>
      <c r="Y997" s="48">
        <v>0</v>
      </c>
      <c r="Z997" s="48">
        <v>0</v>
      </c>
      <c r="AA997" s="48">
        <v>0</v>
      </c>
    </row>
    <row r="998" spans="1:27" x14ac:dyDescent="0.25">
      <c r="A998" s="5" t="s">
        <v>3123</v>
      </c>
      <c r="B998" s="48">
        <v>14</v>
      </c>
      <c r="S998" s="5" t="s">
        <v>3122</v>
      </c>
      <c r="T998" s="48">
        <v>0</v>
      </c>
      <c r="U998" s="48"/>
      <c r="V998" s="48"/>
      <c r="W998" s="48"/>
      <c r="X998" s="48">
        <v>0</v>
      </c>
      <c r="Y998" s="48">
        <v>0</v>
      </c>
      <c r="Z998" s="48">
        <v>0</v>
      </c>
      <c r="AA998" s="48">
        <v>0</v>
      </c>
    </row>
    <row r="999" spans="1:27" x14ac:dyDescent="0.25">
      <c r="A999" s="5" t="s">
        <v>3125</v>
      </c>
      <c r="B999" s="48">
        <v>14</v>
      </c>
      <c r="S999" s="5" t="s">
        <v>3124</v>
      </c>
      <c r="T999" s="48">
        <v>0</v>
      </c>
      <c r="U999" s="48"/>
      <c r="V999" s="48"/>
      <c r="W999" s="48"/>
      <c r="X999" s="48">
        <v>0</v>
      </c>
      <c r="Y999" s="48">
        <v>0</v>
      </c>
      <c r="Z999" s="48">
        <v>0</v>
      </c>
      <c r="AA999" s="48">
        <v>0</v>
      </c>
    </row>
    <row r="1000" spans="1:27" x14ac:dyDescent="0.25">
      <c r="A1000" s="5" t="s">
        <v>3127</v>
      </c>
      <c r="B1000" s="48">
        <v>14</v>
      </c>
      <c r="S1000" s="5" t="s">
        <v>3126</v>
      </c>
      <c r="T1000" s="48">
        <v>0</v>
      </c>
      <c r="U1000" s="48"/>
      <c r="V1000" s="48"/>
      <c r="W1000" s="48"/>
      <c r="X1000" s="48">
        <v>0</v>
      </c>
      <c r="Y1000" s="48">
        <v>0</v>
      </c>
      <c r="Z1000" s="48">
        <v>0</v>
      </c>
      <c r="AA1000" s="48">
        <v>0</v>
      </c>
    </row>
    <row r="1001" spans="1:27" x14ac:dyDescent="0.25">
      <c r="A1001" s="5" t="s">
        <v>3129</v>
      </c>
      <c r="B1001" s="48">
        <v>14</v>
      </c>
      <c r="S1001" s="5" t="s">
        <v>3128</v>
      </c>
      <c r="T1001" s="48">
        <v>0</v>
      </c>
      <c r="U1001" s="48"/>
      <c r="V1001" s="48"/>
      <c r="W1001" s="48"/>
      <c r="X1001" s="48">
        <v>0</v>
      </c>
      <c r="Y1001" s="48">
        <v>0</v>
      </c>
      <c r="Z1001" s="48">
        <v>0</v>
      </c>
      <c r="AA1001" s="48">
        <v>0</v>
      </c>
    </row>
    <row r="1002" spans="1:27" x14ac:dyDescent="0.25">
      <c r="A1002" s="5" t="s">
        <v>3131</v>
      </c>
      <c r="B1002" s="48">
        <v>14</v>
      </c>
      <c r="S1002" s="5" t="s">
        <v>3130</v>
      </c>
      <c r="T1002" s="48">
        <v>0</v>
      </c>
      <c r="U1002" s="48"/>
      <c r="V1002" s="48"/>
      <c r="W1002" s="48"/>
      <c r="X1002" s="48">
        <v>0</v>
      </c>
      <c r="Y1002" s="48">
        <v>0</v>
      </c>
      <c r="Z1002" s="48">
        <v>0</v>
      </c>
      <c r="AA1002" s="48">
        <v>0</v>
      </c>
    </row>
    <row r="1003" spans="1:27" x14ac:dyDescent="0.25">
      <c r="A1003" s="5" t="s">
        <v>3133</v>
      </c>
      <c r="B1003" s="48">
        <v>14</v>
      </c>
      <c r="S1003" s="5" t="s">
        <v>3132</v>
      </c>
      <c r="T1003" s="48">
        <v>0</v>
      </c>
      <c r="U1003" s="48"/>
      <c r="V1003" s="48"/>
      <c r="W1003" s="48"/>
      <c r="X1003" s="48">
        <v>0</v>
      </c>
      <c r="Y1003" s="48">
        <v>0</v>
      </c>
      <c r="Z1003" s="48">
        <v>0</v>
      </c>
      <c r="AA1003" s="48">
        <v>0</v>
      </c>
    </row>
    <row r="1004" spans="1:27" x14ac:dyDescent="0.25">
      <c r="A1004" s="5" t="s">
        <v>3135</v>
      </c>
      <c r="B1004" s="48">
        <v>14</v>
      </c>
      <c r="S1004" s="5" t="s">
        <v>3134</v>
      </c>
      <c r="T1004" s="48">
        <v>0</v>
      </c>
      <c r="U1004" s="48"/>
      <c r="V1004" s="48"/>
      <c r="W1004" s="48"/>
      <c r="X1004" s="48">
        <v>0</v>
      </c>
      <c r="Y1004" s="48">
        <v>0</v>
      </c>
      <c r="Z1004" s="48">
        <v>0</v>
      </c>
      <c r="AA1004" s="48">
        <v>0</v>
      </c>
    </row>
    <row r="1005" spans="1:27" x14ac:dyDescent="0.25">
      <c r="A1005" s="5" t="s">
        <v>3137</v>
      </c>
      <c r="B1005" s="48">
        <v>14</v>
      </c>
      <c r="S1005" s="5" t="s">
        <v>3136</v>
      </c>
      <c r="T1005" s="48">
        <v>0</v>
      </c>
      <c r="U1005" s="48"/>
      <c r="V1005" s="48"/>
      <c r="W1005" s="48"/>
      <c r="X1005" s="48">
        <v>0</v>
      </c>
      <c r="Y1005" s="48">
        <v>0</v>
      </c>
      <c r="Z1005" s="48">
        <v>0</v>
      </c>
      <c r="AA1005" s="48">
        <v>0</v>
      </c>
    </row>
    <row r="1006" spans="1:27" x14ac:dyDescent="0.25">
      <c r="A1006" s="5" t="s">
        <v>3139</v>
      </c>
      <c r="B1006" s="48">
        <v>14</v>
      </c>
      <c r="S1006" s="5" t="s">
        <v>3138</v>
      </c>
      <c r="T1006" s="48">
        <v>0</v>
      </c>
      <c r="U1006" s="48"/>
      <c r="V1006" s="48"/>
      <c r="W1006" s="48"/>
      <c r="X1006" s="48">
        <v>0</v>
      </c>
      <c r="Y1006" s="48">
        <v>0</v>
      </c>
      <c r="Z1006" s="48">
        <v>0</v>
      </c>
      <c r="AA1006" s="48">
        <v>0</v>
      </c>
    </row>
    <row r="1007" spans="1:27" x14ac:dyDescent="0.25">
      <c r="A1007" s="5" t="s">
        <v>3141</v>
      </c>
      <c r="B1007" s="48">
        <v>14</v>
      </c>
      <c r="S1007" s="5" t="s">
        <v>3140</v>
      </c>
      <c r="T1007" s="48">
        <v>0</v>
      </c>
      <c r="U1007" s="48"/>
      <c r="V1007" s="48"/>
      <c r="W1007" s="48"/>
      <c r="X1007" s="48">
        <v>0</v>
      </c>
      <c r="Y1007" s="48">
        <v>0</v>
      </c>
      <c r="Z1007" s="48">
        <v>0</v>
      </c>
      <c r="AA1007" s="48">
        <v>0</v>
      </c>
    </row>
    <row r="1008" spans="1:27" x14ac:dyDescent="0.25">
      <c r="A1008" s="5" t="s">
        <v>3143</v>
      </c>
      <c r="B1008" s="48">
        <v>14</v>
      </c>
      <c r="S1008" s="5" t="s">
        <v>3142</v>
      </c>
      <c r="T1008" s="48">
        <v>0</v>
      </c>
      <c r="U1008" s="48"/>
      <c r="V1008" s="48"/>
      <c r="W1008" s="48"/>
      <c r="X1008" s="48">
        <v>0</v>
      </c>
      <c r="Y1008" s="48">
        <v>0</v>
      </c>
      <c r="Z1008" s="48">
        <v>0</v>
      </c>
      <c r="AA1008" s="48">
        <v>0</v>
      </c>
    </row>
    <row r="1009" spans="1:27" x14ac:dyDescent="0.25">
      <c r="A1009" s="5" t="s">
        <v>3145</v>
      </c>
      <c r="B1009" s="48">
        <v>14</v>
      </c>
      <c r="S1009" s="5" t="s">
        <v>3144</v>
      </c>
      <c r="T1009" s="48">
        <v>0</v>
      </c>
      <c r="U1009" s="48"/>
      <c r="V1009" s="48"/>
      <c r="W1009" s="48"/>
      <c r="X1009" s="48">
        <v>0</v>
      </c>
      <c r="Y1009" s="48">
        <v>0</v>
      </c>
      <c r="Z1009" s="48">
        <v>0</v>
      </c>
      <c r="AA1009" s="48">
        <v>0</v>
      </c>
    </row>
    <row r="1010" spans="1:27" x14ac:dyDescent="0.25">
      <c r="A1010" s="5" t="s">
        <v>3147</v>
      </c>
      <c r="B1010" s="48">
        <v>14</v>
      </c>
      <c r="S1010" s="5" t="s">
        <v>3146</v>
      </c>
      <c r="T1010" s="48">
        <v>0</v>
      </c>
      <c r="U1010" s="48"/>
      <c r="V1010" s="48"/>
      <c r="W1010" s="48"/>
      <c r="X1010" s="48">
        <v>0</v>
      </c>
      <c r="Y1010" s="48">
        <v>0</v>
      </c>
      <c r="Z1010" s="48">
        <v>0</v>
      </c>
      <c r="AA1010" s="48">
        <v>0</v>
      </c>
    </row>
    <row r="1011" spans="1:27" x14ac:dyDescent="0.25">
      <c r="A1011" s="5" t="s">
        <v>3149</v>
      </c>
      <c r="B1011" s="48">
        <v>14</v>
      </c>
      <c r="S1011" s="5" t="s">
        <v>3148</v>
      </c>
      <c r="T1011" s="48">
        <v>0</v>
      </c>
      <c r="U1011" s="48"/>
      <c r="V1011" s="48"/>
      <c r="W1011" s="48"/>
      <c r="X1011" s="48">
        <v>0</v>
      </c>
      <c r="Y1011" s="48">
        <v>0</v>
      </c>
      <c r="Z1011" s="48">
        <v>0</v>
      </c>
      <c r="AA1011" s="48">
        <v>0</v>
      </c>
    </row>
    <row r="1012" spans="1:27" x14ac:dyDescent="0.25">
      <c r="A1012" s="5" t="s">
        <v>3151</v>
      </c>
      <c r="B1012" s="48">
        <v>14</v>
      </c>
      <c r="S1012" s="5" t="s">
        <v>3150</v>
      </c>
      <c r="T1012" s="48">
        <v>0</v>
      </c>
      <c r="U1012" s="48"/>
      <c r="V1012" s="48"/>
      <c r="W1012" s="48"/>
      <c r="X1012" s="48">
        <v>0</v>
      </c>
      <c r="Y1012" s="48">
        <v>0</v>
      </c>
      <c r="Z1012" s="48">
        <v>0</v>
      </c>
      <c r="AA1012" s="48">
        <v>0</v>
      </c>
    </row>
    <row r="1013" spans="1:27" x14ac:dyDescent="0.25">
      <c r="A1013" s="5" t="s">
        <v>3153</v>
      </c>
      <c r="B1013" s="48">
        <v>14</v>
      </c>
      <c r="S1013" s="5" t="s">
        <v>3152</v>
      </c>
      <c r="T1013" s="48">
        <v>0</v>
      </c>
      <c r="U1013" s="48"/>
      <c r="V1013" s="48"/>
      <c r="W1013" s="48"/>
      <c r="X1013" s="48">
        <v>0</v>
      </c>
      <c r="Y1013" s="48">
        <v>0</v>
      </c>
      <c r="Z1013" s="48">
        <v>0</v>
      </c>
      <c r="AA1013" s="48">
        <v>0</v>
      </c>
    </row>
    <row r="1014" spans="1:27" x14ac:dyDescent="0.25">
      <c r="A1014" s="5" t="s">
        <v>3155</v>
      </c>
      <c r="B1014" s="48">
        <v>14</v>
      </c>
      <c r="S1014" s="5" t="s">
        <v>3154</v>
      </c>
      <c r="T1014" s="48">
        <v>0</v>
      </c>
      <c r="U1014" s="48"/>
      <c r="V1014" s="48"/>
      <c r="W1014" s="48"/>
      <c r="X1014" s="48">
        <v>0</v>
      </c>
      <c r="Y1014" s="48">
        <v>0</v>
      </c>
      <c r="Z1014" s="48">
        <v>0</v>
      </c>
      <c r="AA1014" s="48">
        <v>0</v>
      </c>
    </row>
    <row r="1015" spans="1:27" x14ac:dyDescent="0.25">
      <c r="A1015" s="5" t="s">
        <v>3157</v>
      </c>
      <c r="B1015" s="48">
        <v>14</v>
      </c>
      <c r="S1015" s="5" t="s">
        <v>3156</v>
      </c>
      <c r="T1015" s="48">
        <v>0</v>
      </c>
      <c r="U1015" s="48"/>
      <c r="V1015" s="48"/>
      <c r="W1015" s="48"/>
      <c r="X1015" s="48">
        <v>0</v>
      </c>
      <c r="Y1015" s="48">
        <v>0</v>
      </c>
      <c r="Z1015" s="48">
        <v>0</v>
      </c>
      <c r="AA1015" s="48">
        <v>0</v>
      </c>
    </row>
    <row r="1016" spans="1:27" x14ac:dyDescent="0.25">
      <c r="A1016" s="5" t="s">
        <v>3159</v>
      </c>
      <c r="B1016" s="48">
        <v>14</v>
      </c>
      <c r="S1016" s="5" t="s">
        <v>3158</v>
      </c>
      <c r="T1016" s="48">
        <v>0</v>
      </c>
      <c r="U1016" s="48"/>
      <c r="V1016" s="48"/>
      <c r="W1016" s="48"/>
      <c r="X1016" s="48">
        <v>0</v>
      </c>
      <c r="Y1016" s="48">
        <v>0</v>
      </c>
      <c r="Z1016" s="48">
        <v>0</v>
      </c>
      <c r="AA1016" s="48">
        <v>0</v>
      </c>
    </row>
    <row r="1017" spans="1:27" x14ac:dyDescent="0.25">
      <c r="A1017" s="5" t="s">
        <v>3161</v>
      </c>
      <c r="B1017" s="48">
        <v>14</v>
      </c>
      <c r="S1017" s="5" t="s">
        <v>3160</v>
      </c>
      <c r="T1017" s="48">
        <v>0</v>
      </c>
      <c r="U1017" s="48"/>
      <c r="V1017" s="48"/>
      <c r="W1017" s="48"/>
      <c r="X1017" s="48">
        <v>0</v>
      </c>
      <c r="Y1017" s="48">
        <v>0</v>
      </c>
      <c r="Z1017" s="48">
        <v>0</v>
      </c>
      <c r="AA1017" s="48">
        <v>0</v>
      </c>
    </row>
    <row r="1018" spans="1:27" x14ac:dyDescent="0.25">
      <c r="A1018" s="5" t="s">
        <v>3163</v>
      </c>
      <c r="B1018" s="48">
        <v>14</v>
      </c>
      <c r="S1018" s="5" t="s">
        <v>3162</v>
      </c>
      <c r="T1018" s="48">
        <v>0</v>
      </c>
      <c r="U1018" s="48"/>
      <c r="V1018" s="48"/>
      <c r="W1018" s="48"/>
      <c r="X1018" s="48">
        <v>0</v>
      </c>
      <c r="Y1018" s="48">
        <v>0</v>
      </c>
      <c r="Z1018" s="48">
        <v>0</v>
      </c>
      <c r="AA1018" s="48">
        <v>0</v>
      </c>
    </row>
    <row r="1019" spans="1:27" x14ac:dyDescent="0.25">
      <c r="A1019" s="5" t="s">
        <v>3165</v>
      </c>
      <c r="B1019" s="48"/>
      <c r="S1019" s="5" t="s">
        <v>3164</v>
      </c>
      <c r="T1019" s="48">
        <v>0</v>
      </c>
      <c r="U1019" s="48"/>
      <c r="V1019" s="48"/>
      <c r="W1019" s="48"/>
      <c r="X1019" s="48">
        <v>0</v>
      </c>
      <c r="Y1019" s="48">
        <v>0</v>
      </c>
      <c r="Z1019" s="48">
        <v>0</v>
      </c>
      <c r="AA1019" s="48">
        <v>0</v>
      </c>
    </row>
    <row r="1020" spans="1:27" x14ac:dyDescent="0.25">
      <c r="A1020" s="5" t="s">
        <v>3167</v>
      </c>
      <c r="B1020" s="48"/>
      <c r="S1020" s="5" t="s">
        <v>3166</v>
      </c>
      <c r="T1020" s="48">
        <v>0</v>
      </c>
      <c r="U1020" s="48"/>
      <c r="V1020" s="48"/>
      <c r="W1020" s="48"/>
      <c r="X1020" s="48">
        <v>0</v>
      </c>
      <c r="Y1020" s="48">
        <v>0</v>
      </c>
      <c r="Z1020" s="48">
        <v>0</v>
      </c>
      <c r="AA1020" s="48">
        <v>0</v>
      </c>
    </row>
    <row r="1021" spans="1:27" x14ac:dyDescent="0.25">
      <c r="A1021" s="5" t="s">
        <v>3169</v>
      </c>
      <c r="B1021" s="48"/>
      <c r="S1021" s="5" t="s">
        <v>3168</v>
      </c>
      <c r="T1021" s="48">
        <v>0</v>
      </c>
      <c r="U1021" s="48"/>
      <c r="V1021" s="48"/>
      <c r="W1021" s="48"/>
      <c r="X1021" s="48">
        <v>0</v>
      </c>
      <c r="Y1021" s="48">
        <v>0</v>
      </c>
      <c r="Z1021" s="48">
        <v>0</v>
      </c>
      <c r="AA1021" s="48">
        <v>0</v>
      </c>
    </row>
    <row r="1022" spans="1:27" x14ac:dyDescent="0.25">
      <c r="A1022" s="5" t="s">
        <v>3171</v>
      </c>
      <c r="B1022" s="48"/>
      <c r="S1022" s="5" t="s">
        <v>3170</v>
      </c>
      <c r="T1022" s="48">
        <v>0</v>
      </c>
      <c r="U1022" s="48"/>
      <c r="V1022" s="48"/>
      <c r="W1022" s="48"/>
      <c r="X1022" s="48">
        <v>0</v>
      </c>
      <c r="Y1022" s="48">
        <v>0</v>
      </c>
      <c r="Z1022" s="48">
        <v>0</v>
      </c>
      <c r="AA1022" s="48">
        <v>0</v>
      </c>
    </row>
    <row r="1023" spans="1:27" x14ac:dyDescent="0.25">
      <c r="A1023" s="5" t="s">
        <v>3173</v>
      </c>
      <c r="B1023" s="48">
        <v>14</v>
      </c>
      <c r="S1023" s="5" t="s">
        <v>3172</v>
      </c>
      <c r="T1023" s="48">
        <v>0</v>
      </c>
      <c r="U1023" s="48"/>
      <c r="V1023" s="48"/>
      <c r="W1023" s="48"/>
      <c r="X1023" s="48">
        <v>0</v>
      </c>
      <c r="Y1023" s="48">
        <v>0</v>
      </c>
      <c r="Z1023" s="48">
        <v>0</v>
      </c>
      <c r="AA1023" s="48">
        <v>0</v>
      </c>
    </row>
    <row r="1024" spans="1:27" x14ac:dyDescent="0.25">
      <c r="A1024" s="5" t="s">
        <v>3175</v>
      </c>
      <c r="B1024" s="48">
        <v>14</v>
      </c>
      <c r="S1024" s="5" t="s">
        <v>3174</v>
      </c>
      <c r="T1024" s="48">
        <v>0</v>
      </c>
      <c r="U1024" s="48"/>
      <c r="V1024" s="48"/>
      <c r="W1024" s="48"/>
      <c r="X1024" s="48">
        <v>0</v>
      </c>
      <c r="Y1024" s="48">
        <v>0</v>
      </c>
      <c r="Z1024" s="48">
        <v>0</v>
      </c>
      <c r="AA1024" s="48">
        <v>0</v>
      </c>
    </row>
    <row r="1025" spans="1:27" x14ac:dyDescent="0.25">
      <c r="A1025" s="5" t="s">
        <v>3177</v>
      </c>
      <c r="B1025" s="48">
        <v>14</v>
      </c>
      <c r="S1025" s="5" t="s">
        <v>3176</v>
      </c>
      <c r="T1025" s="48">
        <v>0</v>
      </c>
      <c r="U1025" s="48"/>
      <c r="V1025" s="48"/>
      <c r="W1025" s="48"/>
      <c r="X1025" s="48">
        <v>0</v>
      </c>
      <c r="Y1025" s="48">
        <v>0</v>
      </c>
      <c r="Z1025" s="48">
        <v>0</v>
      </c>
      <c r="AA1025" s="48">
        <v>0</v>
      </c>
    </row>
    <row r="1026" spans="1:27" x14ac:dyDescent="0.25">
      <c r="A1026" s="5" t="s">
        <v>3179</v>
      </c>
      <c r="B1026" s="48">
        <v>14</v>
      </c>
      <c r="S1026" s="5" t="s">
        <v>3178</v>
      </c>
      <c r="T1026" s="48">
        <v>0</v>
      </c>
      <c r="U1026" s="48"/>
      <c r="V1026" s="48"/>
      <c r="W1026" s="48"/>
      <c r="X1026" s="48">
        <v>0</v>
      </c>
      <c r="Y1026" s="48">
        <v>0</v>
      </c>
      <c r="Z1026" s="48">
        <v>0</v>
      </c>
      <c r="AA1026" s="48">
        <v>0</v>
      </c>
    </row>
    <row r="1027" spans="1:27" x14ac:dyDescent="0.25">
      <c r="A1027" s="5" t="s">
        <v>3181</v>
      </c>
      <c r="B1027" s="48"/>
      <c r="S1027" s="5" t="s">
        <v>3180</v>
      </c>
      <c r="T1027" s="48">
        <v>0</v>
      </c>
      <c r="U1027" s="48"/>
      <c r="V1027" s="48"/>
      <c r="W1027" s="48"/>
      <c r="X1027" s="48">
        <v>0</v>
      </c>
      <c r="Y1027" s="48">
        <v>0</v>
      </c>
      <c r="Z1027" s="48">
        <v>0</v>
      </c>
      <c r="AA1027" s="48">
        <v>0</v>
      </c>
    </row>
    <row r="1028" spans="1:27" x14ac:dyDescent="0.25">
      <c r="A1028" s="5" t="s">
        <v>3183</v>
      </c>
      <c r="B1028" s="48"/>
      <c r="S1028" s="5" t="s">
        <v>3182</v>
      </c>
      <c r="T1028" s="48">
        <v>0</v>
      </c>
      <c r="U1028" s="48"/>
      <c r="V1028" s="48"/>
      <c r="W1028" s="48"/>
      <c r="X1028" s="48">
        <v>0</v>
      </c>
      <c r="Y1028" s="48">
        <v>0</v>
      </c>
      <c r="Z1028" s="48">
        <v>0</v>
      </c>
      <c r="AA1028" s="48">
        <v>0</v>
      </c>
    </row>
    <row r="1029" spans="1:27" x14ac:dyDescent="0.25">
      <c r="A1029" s="5" t="s">
        <v>3185</v>
      </c>
      <c r="B1029" s="48"/>
      <c r="S1029" s="5" t="s">
        <v>3184</v>
      </c>
      <c r="T1029" s="48">
        <v>0</v>
      </c>
      <c r="U1029" s="48"/>
      <c r="V1029" s="48"/>
      <c r="W1029" s="48"/>
      <c r="X1029" s="48">
        <v>0</v>
      </c>
      <c r="Y1029" s="48">
        <v>0</v>
      </c>
      <c r="Z1029" s="48">
        <v>0</v>
      </c>
      <c r="AA1029" s="48">
        <v>0</v>
      </c>
    </row>
    <row r="1030" spans="1:27" x14ac:dyDescent="0.25">
      <c r="A1030" s="5" t="s">
        <v>3187</v>
      </c>
      <c r="B1030" s="48"/>
      <c r="S1030" s="5" t="s">
        <v>3186</v>
      </c>
      <c r="T1030" s="48">
        <v>0</v>
      </c>
      <c r="U1030" s="48"/>
      <c r="V1030" s="48"/>
      <c r="W1030" s="48"/>
      <c r="X1030" s="48">
        <v>0</v>
      </c>
      <c r="Y1030" s="48">
        <v>0</v>
      </c>
      <c r="Z1030" s="48">
        <v>0</v>
      </c>
      <c r="AA1030" s="48">
        <v>0</v>
      </c>
    </row>
    <row r="1031" spans="1:27" x14ac:dyDescent="0.25">
      <c r="A1031" s="5" t="s">
        <v>3189</v>
      </c>
      <c r="B1031" s="48">
        <v>14</v>
      </c>
      <c r="S1031" s="5" t="s">
        <v>3188</v>
      </c>
      <c r="T1031" s="48">
        <v>0</v>
      </c>
      <c r="U1031" s="48"/>
      <c r="V1031" s="48"/>
      <c r="W1031" s="48"/>
      <c r="X1031" s="48">
        <v>0</v>
      </c>
      <c r="Y1031" s="48">
        <v>0</v>
      </c>
      <c r="Z1031" s="48">
        <v>0</v>
      </c>
      <c r="AA1031" s="48">
        <v>0</v>
      </c>
    </row>
    <row r="1032" spans="1:27" x14ac:dyDescent="0.25">
      <c r="A1032" s="5" t="s">
        <v>3191</v>
      </c>
      <c r="B1032" s="48">
        <v>14</v>
      </c>
      <c r="S1032" s="5" t="s">
        <v>3190</v>
      </c>
      <c r="T1032" s="48">
        <v>0</v>
      </c>
      <c r="U1032" s="48"/>
      <c r="V1032" s="48"/>
      <c r="W1032" s="48"/>
      <c r="X1032" s="48">
        <v>0</v>
      </c>
      <c r="Y1032" s="48">
        <v>0</v>
      </c>
      <c r="Z1032" s="48">
        <v>0</v>
      </c>
      <c r="AA1032" s="48">
        <v>0</v>
      </c>
    </row>
    <row r="1033" spans="1:27" x14ac:dyDescent="0.25">
      <c r="A1033" s="5" t="s">
        <v>3193</v>
      </c>
      <c r="B1033" s="48">
        <v>14</v>
      </c>
      <c r="S1033" s="5" t="s">
        <v>3192</v>
      </c>
      <c r="T1033" s="48">
        <v>0</v>
      </c>
      <c r="U1033" s="48"/>
      <c r="V1033" s="48"/>
      <c r="W1033" s="48"/>
      <c r="X1033" s="48">
        <v>0</v>
      </c>
      <c r="Y1033" s="48">
        <v>0</v>
      </c>
      <c r="Z1033" s="48">
        <v>0</v>
      </c>
      <c r="AA1033" s="48">
        <v>0</v>
      </c>
    </row>
    <row r="1034" spans="1:27" x14ac:dyDescent="0.25">
      <c r="A1034" s="5" t="s">
        <v>3195</v>
      </c>
      <c r="B1034" s="48">
        <v>14</v>
      </c>
      <c r="S1034" s="5" t="s">
        <v>3194</v>
      </c>
      <c r="T1034" s="48">
        <v>0</v>
      </c>
      <c r="U1034" s="48"/>
      <c r="V1034" s="48"/>
      <c r="W1034" s="48"/>
      <c r="X1034" s="48">
        <v>0</v>
      </c>
      <c r="Y1034" s="48">
        <v>0</v>
      </c>
      <c r="Z1034" s="48">
        <v>0</v>
      </c>
      <c r="AA1034" s="48">
        <v>0</v>
      </c>
    </row>
    <row r="1035" spans="1:27" x14ac:dyDescent="0.25">
      <c r="A1035" s="5" t="s">
        <v>3197</v>
      </c>
      <c r="B1035" s="48"/>
      <c r="S1035" s="5" t="s">
        <v>3196</v>
      </c>
      <c r="T1035" s="48">
        <v>0</v>
      </c>
      <c r="U1035" s="48"/>
      <c r="V1035" s="48"/>
      <c r="W1035" s="48"/>
      <c r="X1035" s="48">
        <v>0</v>
      </c>
      <c r="Y1035" s="48">
        <v>0</v>
      </c>
      <c r="Z1035" s="48">
        <v>0</v>
      </c>
      <c r="AA1035" s="48">
        <v>0</v>
      </c>
    </row>
    <row r="1036" spans="1:27" x14ac:dyDescent="0.25">
      <c r="A1036" s="5" t="s">
        <v>3199</v>
      </c>
      <c r="B1036" s="48"/>
      <c r="S1036" s="5" t="s">
        <v>3198</v>
      </c>
      <c r="T1036" s="48">
        <v>0</v>
      </c>
      <c r="U1036" s="48"/>
      <c r="V1036" s="48"/>
      <c r="W1036" s="48"/>
      <c r="X1036" s="48">
        <v>0</v>
      </c>
      <c r="Y1036" s="48">
        <v>0</v>
      </c>
      <c r="Z1036" s="48">
        <v>0</v>
      </c>
      <c r="AA1036" s="48">
        <v>0</v>
      </c>
    </row>
    <row r="1037" spans="1:27" x14ac:dyDescent="0.25">
      <c r="A1037" s="5" t="s">
        <v>3201</v>
      </c>
      <c r="B1037" s="48"/>
      <c r="S1037" s="5" t="s">
        <v>3200</v>
      </c>
      <c r="T1037" s="48">
        <v>0</v>
      </c>
      <c r="U1037" s="48"/>
      <c r="V1037" s="48"/>
      <c r="W1037" s="48"/>
      <c r="X1037" s="48">
        <v>0</v>
      </c>
      <c r="Y1037" s="48">
        <v>0</v>
      </c>
      <c r="Z1037" s="48">
        <v>0</v>
      </c>
      <c r="AA1037" s="48">
        <v>0</v>
      </c>
    </row>
    <row r="1038" spans="1:27" x14ac:dyDescent="0.25">
      <c r="A1038" s="5" t="s">
        <v>3203</v>
      </c>
      <c r="B1038" s="48"/>
      <c r="S1038" s="5" t="s">
        <v>3202</v>
      </c>
      <c r="T1038" s="48">
        <v>0</v>
      </c>
      <c r="U1038" s="48"/>
      <c r="V1038" s="48"/>
      <c r="W1038" s="48"/>
      <c r="X1038" s="48">
        <v>0</v>
      </c>
      <c r="Y1038" s="48">
        <v>0</v>
      </c>
      <c r="Z1038" s="48">
        <v>0</v>
      </c>
      <c r="AA1038" s="48">
        <v>0</v>
      </c>
    </row>
    <row r="1039" spans="1:27" x14ac:dyDescent="0.25">
      <c r="A1039" s="5" t="s">
        <v>3205</v>
      </c>
      <c r="B1039" s="48">
        <v>14</v>
      </c>
      <c r="S1039" s="5" t="s">
        <v>3204</v>
      </c>
      <c r="T1039" s="48">
        <v>0</v>
      </c>
      <c r="U1039" s="48"/>
      <c r="V1039" s="48"/>
      <c r="W1039" s="48"/>
      <c r="X1039" s="48">
        <v>0</v>
      </c>
      <c r="Y1039" s="48">
        <v>0</v>
      </c>
      <c r="Z1039" s="48">
        <v>0</v>
      </c>
      <c r="AA1039" s="48">
        <v>0</v>
      </c>
    </row>
    <row r="1040" spans="1:27" x14ac:dyDescent="0.25">
      <c r="A1040" s="5" t="s">
        <v>3207</v>
      </c>
      <c r="B1040" s="48">
        <v>14</v>
      </c>
      <c r="S1040" s="5" t="s">
        <v>3206</v>
      </c>
      <c r="T1040" s="48">
        <v>0</v>
      </c>
      <c r="U1040" s="48"/>
      <c r="V1040" s="48"/>
      <c r="W1040" s="48"/>
      <c r="X1040" s="48">
        <v>0</v>
      </c>
      <c r="Y1040" s="48">
        <v>0</v>
      </c>
      <c r="Z1040" s="48">
        <v>0</v>
      </c>
      <c r="AA1040" s="48">
        <v>0</v>
      </c>
    </row>
    <row r="1041" spans="1:27" x14ac:dyDescent="0.25">
      <c r="A1041" s="5" t="s">
        <v>3209</v>
      </c>
      <c r="B1041" s="48">
        <v>14</v>
      </c>
      <c r="S1041" s="5" t="s">
        <v>3208</v>
      </c>
      <c r="T1041" s="48">
        <v>0</v>
      </c>
      <c r="U1041" s="48"/>
      <c r="V1041" s="48"/>
      <c r="W1041" s="48"/>
      <c r="X1041" s="48">
        <v>0</v>
      </c>
      <c r="Y1041" s="48">
        <v>0</v>
      </c>
      <c r="Z1041" s="48">
        <v>0</v>
      </c>
      <c r="AA1041" s="48">
        <v>0</v>
      </c>
    </row>
    <row r="1042" spans="1:27" x14ac:dyDescent="0.25">
      <c r="A1042" s="5" t="s">
        <v>3211</v>
      </c>
      <c r="B1042" s="48">
        <v>14</v>
      </c>
      <c r="S1042" s="5" t="s">
        <v>3210</v>
      </c>
      <c r="T1042" s="48">
        <v>0</v>
      </c>
      <c r="U1042" s="48"/>
      <c r="V1042" s="48"/>
      <c r="W1042" s="48"/>
      <c r="X1042" s="48">
        <v>0</v>
      </c>
      <c r="Y1042" s="48">
        <v>0</v>
      </c>
      <c r="Z1042" s="48">
        <v>0</v>
      </c>
      <c r="AA1042" s="48">
        <v>0</v>
      </c>
    </row>
    <row r="1043" spans="1:27" x14ac:dyDescent="0.25">
      <c r="A1043" s="5" t="s">
        <v>3213</v>
      </c>
      <c r="B1043" s="48"/>
      <c r="S1043" s="5" t="s">
        <v>3212</v>
      </c>
      <c r="T1043" s="48">
        <v>0</v>
      </c>
      <c r="U1043" s="48"/>
      <c r="V1043" s="48"/>
      <c r="W1043" s="48"/>
      <c r="X1043" s="48">
        <v>0</v>
      </c>
      <c r="Y1043" s="48">
        <v>0</v>
      </c>
      <c r="Z1043" s="48">
        <v>0</v>
      </c>
      <c r="AA1043" s="48">
        <v>0</v>
      </c>
    </row>
    <row r="1044" spans="1:27" x14ac:dyDescent="0.25">
      <c r="A1044" s="5" t="s">
        <v>3215</v>
      </c>
      <c r="B1044" s="48"/>
      <c r="S1044" s="5" t="s">
        <v>3214</v>
      </c>
      <c r="T1044" s="48">
        <v>0</v>
      </c>
      <c r="U1044" s="48"/>
      <c r="V1044" s="48"/>
      <c r="W1044" s="48"/>
      <c r="X1044" s="48">
        <v>0</v>
      </c>
      <c r="Y1044" s="48">
        <v>0</v>
      </c>
      <c r="Z1044" s="48">
        <v>0</v>
      </c>
      <c r="AA1044" s="48">
        <v>0</v>
      </c>
    </row>
    <row r="1045" spans="1:27" x14ac:dyDescent="0.25">
      <c r="A1045" s="5" t="s">
        <v>3217</v>
      </c>
      <c r="B1045" s="48"/>
      <c r="S1045" s="5" t="s">
        <v>3216</v>
      </c>
      <c r="T1045" s="48">
        <v>0</v>
      </c>
      <c r="U1045" s="48"/>
      <c r="V1045" s="48"/>
      <c r="W1045" s="48"/>
      <c r="X1045" s="48">
        <v>0</v>
      </c>
      <c r="Y1045" s="48">
        <v>0</v>
      </c>
      <c r="Z1045" s="48">
        <v>0</v>
      </c>
      <c r="AA1045" s="48">
        <v>0</v>
      </c>
    </row>
    <row r="1046" spans="1:27" x14ac:dyDescent="0.25">
      <c r="A1046" s="5" t="s">
        <v>3219</v>
      </c>
      <c r="B1046" s="48"/>
      <c r="S1046" s="5" t="s">
        <v>3218</v>
      </c>
      <c r="T1046" s="48">
        <v>0</v>
      </c>
      <c r="U1046" s="48"/>
      <c r="V1046" s="48"/>
      <c r="W1046" s="48"/>
      <c r="X1046" s="48">
        <v>0</v>
      </c>
      <c r="Y1046" s="48">
        <v>0</v>
      </c>
      <c r="Z1046" s="48">
        <v>0</v>
      </c>
      <c r="AA1046" s="48">
        <v>0</v>
      </c>
    </row>
    <row r="1047" spans="1:27" x14ac:dyDescent="0.25">
      <c r="A1047" s="5" t="s">
        <v>3221</v>
      </c>
      <c r="B1047" s="48">
        <v>14</v>
      </c>
      <c r="S1047" s="5" t="s">
        <v>3220</v>
      </c>
      <c r="T1047" s="48">
        <v>0</v>
      </c>
      <c r="U1047" s="48"/>
      <c r="V1047" s="48"/>
      <c r="W1047" s="48"/>
      <c r="X1047" s="48">
        <v>0</v>
      </c>
      <c r="Y1047" s="48">
        <v>0</v>
      </c>
      <c r="Z1047" s="48">
        <v>0</v>
      </c>
      <c r="AA1047" s="48">
        <v>0</v>
      </c>
    </row>
    <row r="1048" spans="1:27" x14ac:dyDescent="0.25">
      <c r="A1048" s="5" t="s">
        <v>3223</v>
      </c>
      <c r="B1048" s="48">
        <v>14</v>
      </c>
      <c r="S1048" s="5" t="s">
        <v>3222</v>
      </c>
      <c r="T1048" s="48">
        <v>0</v>
      </c>
      <c r="U1048" s="48"/>
      <c r="V1048" s="48"/>
      <c r="W1048" s="48"/>
      <c r="X1048" s="48">
        <v>0</v>
      </c>
      <c r="Y1048" s="48">
        <v>0</v>
      </c>
      <c r="Z1048" s="48">
        <v>0</v>
      </c>
      <c r="AA1048" s="48">
        <v>0</v>
      </c>
    </row>
    <row r="1049" spans="1:27" x14ac:dyDescent="0.25">
      <c r="A1049" s="5" t="s">
        <v>3225</v>
      </c>
      <c r="B1049" s="48">
        <v>14</v>
      </c>
      <c r="S1049" s="5" t="s">
        <v>3224</v>
      </c>
      <c r="T1049" s="48">
        <v>0</v>
      </c>
      <c r="U1049" s="48"/>
      <c r="V1049" s="48"/>
      <c r="W1049" s="48"/>
      <c r="X1049" s="48">
        <v>0</v>
      </c>
      <c r="Y1049" s="48">
        <v>0</v>
      </c>
      <c r="Z1049" s="48">
        <v>0</v>
      </c>
      <c r="AA1049" s="48">
        <v>0</v>
      </c>
    </row>
    <row r="1050" spans="1:27" x14ac:dyDescent="0.25">
      <c r="A1050" s="5" t="s">
        <v>3227</v>
      </c>
      <c r="B1050" s="48">
        <v>14</v>
      </c>
      <c r="S1050" s="5" t="s">
        <v>3226</v>
      </c>
      <c r="T1050" s="48">
        <v>0</v>
      </c>
      <c r="U1050" s="48"/>
      <c r="V1050" s="48"/>
      <c r="W1050" s="48"/>
      <c r="X1050" s="48">
        <v>0</v>
      </c>
      <c r="Y1050" s="48">
        <v>0</v>
      </c>
      <c r="Z1050" s="48">
        <v>0</v>
      </c>
      <c r="AA1050" s="48">
        <v>0</v>
      </c>
    </row>
    <row r="1051" spans="1:27" x14ac:dyDescent="0.25">
      <c r="A1051" s="5" t="s">
        <v>3229</v>
      </c>
      <c r="B1051" s="48"/>
      <c r="S1051" s="5" t="s">
        <v>3228</v>
      </c>
      <c r="T1051" s="48">
        <v>0</v>
      </c>
      <c r="U1051" s="48"/>
      <c r="V1051" s="48"/>
      <c r="W1051" s="48"/>
      <c r="X1051" s="48">
        <v>0</v>
      </c>
      <c r="Y1051" s="48">
        <v>0</v>
      </c>
      <c r="Z1051" s="48">
        <v>0</v>
      </c>
      <c r="AA1051" s="48">
        <v>0</v>
      </c>
    </row>
    <row r="1052" spans="1:27" x14ac:dyDescent="0.25">
      <c r="A1052" s="5" t="s">
        <v>3231</v>
      </c>
      <c r="B1052" s="48"/>
      <c r="S1052" s="5" t="s">
        <v>3230</v>
      </c>
      <c r="T1052" s="48">
        <v>0</v>
      </c>
      <c r="U1052" s="48"/>
      <c r="V1052" s="48"/>
      <c r="W1052" s="48"/>
      <c r="X1052" s="48">
        <v>0</v>
      </c>
      <c r="Y1052" s="48">
        <v>0</v>
      </c>
      <c r="Z1052" s="48">
        <v>0</v>
      </c>
      <c r="AA1052" s="48">
        <v>0</v>
      </c>
    </row>
    <row r="1053" spans="1:27" x14ac:dyDescent="0.25">
      <c r="A1053" s="5" t="s">
        <v>3233</v>
      </c>
      <c r="B1053" s="48"/>
      <c r="S1053" s="5" t="s">
        <v>3232</v>
      </c>
      <c r="T1053" s="48">
        <v>0</v>
      </c>
      <c r="U1053" s="48"/>
      <c r="V1053" s="48"/>
      <c r="W1053" s="48"/>
      <c r="X1053" s="48">
        <v>0</v>
      </c>
      <c r="Y1053" s="48">
        <v>0</v>
      </c>
      <c r="Z1053" s="48">
        <v>0</v>
      </c>
      <c r="AA1053" s="48">
        <v>0</v>
      </c>
    </row>
    <row r="1054" spans="1:27" x14ac:dyDescent="0.25">
      <c r="A1054" s="5" t="s">
        <v>3235</v>
      </c>
      <c r="B1054" s="48"/>
      <c r="S1054" s="5" t="s">
        <v>3234</v>
      </c>
      <c r="T1054" s="48">
        <v>0</v>
      </c>
      <c r="U1054" s="48"/>
      <c r="V1054" s="48"/>
      <c r="W1054" s="48"/>
      <c r="X1054" s="48">
        <v>0</v>
      </c>
      <c r="Y1054" s="48">
        <v>0</v>
      </c>
      <c r="Z1054" s="48">
        <v>0</v>
      </c>
      <c r="AA1054" s="48">
        <v>0</v>
      </c>
    </row>
    <row r="1055" spans="1:27" x14ac:dyDescent="0.25">
      <c r="A1055" s="5" t="s">
        <v>3237</v>
      </c>
      <c r="B1055" s="48">
        <v>14</v>
      </c>
      <c r="S1055" s="5" t="s">
        <v>3236</v>
      </c>
      <c r="T1055" s="48">
        <v>0</v>
      </c>
      <c r="U1055" s="48"/>
      <c r="V1055" s="48"/>
      <c r="W1055" s="48"/>
      <c r="X1055" s="48">
        <v>0</v>
      </c>
      <c r="Y1055" s="48">
        <v>0</v>
      </c>
      <c r="Z1055" s="48">
        <v>0</v>
      </c>
      <c r="AA1055" s="48">
        <v>0</v>
      </c>
    </row>
    <row r="1056" spans="1:27" x14ac:dyDescent="0.25">
      <c r="A1056" s="5" t="s">
        <v>3239</v>
      </c>
      <c r="B1056" s="48">
        <v>14</v>
      </c>
      <c r="S1056" s="5" t="s">
        <v>3238</v>
      </c>
      <c r="T1056" s="48">
        <v>0</v>
      </c>
      <c r="U1056" s="48"/>
      <c r="V1056" s="48"/>
      <c r="W1056" s="48"/>
      <c r="X1056" s="48">
        <v>0</v>
      </c>
      <c r="Y1056" s="48">
        <v>0</v>
      </c>
      <c r="Z1056" s="48">
        <v>0</v>
      </c>
      <c r="AA1056" s="48">
        <v>0</v>
      </c>
    </row>
    <row r="1057" spans="1:27" x14ac:dyDescent="0.25">
      <c r="A1057" s="5" t="s">
        <v>3241</v>
      </c>
      <c r="B1057" s="48">
        <v>14</v>
      </c>
      <c r="S1057" s="5" t="s">
        <v>3240</v>
      </c>
      <c r="T1057" s="48">
        <v>0</v>
      </c>
      <c r="U1057" s="48"/>
      <c r="V1057" s="48"/>
      <c r="W1057" s="48"/>
      <c r="X1057" s="48">
        <v>0</v>
      </c>
      <c r="Y1057" s="48">
        <v>0</v>
      </c>
      <c r="Z1057" s="48">
        <v>0</v>
      </c>
      <c r="AA1057" s="48">
        <v>0</v>
      </c>
    </row>
    <row r="1058" spans="1:27" x14ac:dyDescent="0.25">
      <c r="A1058" s="5" t="s">
        <v>3243</v>
      </c>
      <c r="B1058" s="48">
        <v>14</v>
      </c>
      <c r="S1058" s="5" t="s">
        <v>3242</v>
      </c>
      <c r="T1058" s="48">
        <v>0</v>
      </c>
      <c r="U1058" s="48"/>
      <c r="V1058" s="48"/>
      <c r="W1058" s="48"/>
      <c r="X1058" s="48">
        <v>0</v>
      </c>
      <c r="Y1058" s="48">
        <v>0</v>
      </c>
      <c r="Z1058" s="48">
        <v>0</v>
      </c>
      <c r="AA1058" s="48">
        <v>0</v>
      </c>
    </row>
    <row r="1059" spans="1:27" x14ac:dyDescent="0.25">
      <c r="A1059" s="5" t="s">
        <v>3245</v>
      </c>
      <c r="B1059" s="48"/>
      <c r="S1059" s="5" t="s">
        <v>3244</v>
      </c>
      <c r="T1059" s="48">
        <v>0</v>
      </c>
      <c r="U1059" s="48"/>
      <c r="V1059" s="48"/>
      <c r="W1059" s="48"/>
      <c r="X1059" s="48">
        <v>0</v>
      </c>
      <c r="Y1059" s="48">
        <v>0</v>
      </c>
      <c r="Z1059" s="48">
        <v>0</v>
      </c>
      <c r="AA1059" s="48">
        <v>0</v>
      </c>
    </row>
    <row r="1060" spans="1:27" x14ac:dyDescent="0.25">
      <c r="A1060" s="5" t="s">
        <v>3247</v>
      </c>
      <c r="B1060" s="48"/>
      <c r="S1060" s="5" t="s">
        <v>3246</v>
      </c>
      <c r="T1060" s="48">
        <v>0</v>
      </c>
      <c r="U1060" s="48"/>
      <c r="V1060" s="48"/>
      <c r="W1060" s="48"/>
      <c r="X1060" s="48">
        <v>0</v>
      </c>
      <c r="Y1060" s="48">
        <v>0</v>
      </c>
      <c r="Z1060" s="48">
        <v>0</v>
      </c>
      <c r="AA1060" s="48">
        <v>0</v>
      </c>
    </row>
    <row r="1061" spans="1:27" x14ac:dyDescent="0.25">
      <c r="A1061" s="5" t="s">
        <v>3249</v>
      </c>
      <c r="B1061" s="48"/>
      <c r="S1061" s="5" t="s">
        <v>3248</v>
      </c>
      <c r="T1061" s="48">
        <v>0</v>
      </c>
      <c r="U1061" s="48"/>
      <c r="V1061" s="48"/>
      <c r="W1061" s="48"/>
      <c r="X1061" s="48">
        <v>0</v>
      </c>
      <c r="Y1061" s="48">
        <v>0</v>
      </c>
      <c r="Z1061" s="48">
        <v>0</v>
      </c>
      <c r="AA1061" s="48">
        <v>0</v>
      </c>
    </row>
    <row r="1062" spans="1:27" x14ac:dyDescent="0.25">
      <c r="A1062" s="5" t="s">
        <v>3251</v>
      </c>
      <c r="B1062" s="48"/>
      <c r="S1062" s="5" t="s">
        <v>3250</v>
      </c>
      <c r="T1062" s="48">
        <v>0</v>
      </c>
      <c r="U1062" s="48"/>
      <c r="V1062" s="48"/>
      <c r="W1062" s="48"/>
      <c r="X1062" s="48">
        <v>0</v>
      </c>
      <c r="Y1062" s="48">
        <v>0</v>
      </c>
      <c r="Z1062" s="48">
        <v>0</v>
      </c>
      <c r="AA1062" s="48">
        <v>0</v>
      </c>
    </row>
    <row r="1063" spans="1:27" x14ac:dyDescent="0.25">
      <c r="A1063" s="5" t="s">
        <v>3253</v>
      </c>
      <c r="B1063" s="48"/>
      <c r="S1063" s="5" t="s">
        <v>3252</v>
      </c>
      <c r="T1063" s="48">
        <v>0</v>
      </c>
      <c r="U1063" s="48"/>
      <c r="V1063" s="48"/>
      <c r="W1063" s="48"/>
      <c r="X1063" s="48">
        <v>0</v>
      </c>
      <c r="Y1063" s="48">
        <v>0</v>
      </c>
      <c r="Z1063" s="48">
        <v>0</v>
      </c>
      <c r="AA1063" s="48">
        <v>0</v>
      </c>
    </row>
    <row r="1064" spans="1:27" x14ac:dyDescent="0.25">
      <c r="A1064" s="5" t="s">
        <v>3255</v>
      </c>
      <c r="B1064" s="48"/>
      <c r="S1064" s="5" t="s">
        <v>3254</v>
      </c>
      <c r="T1064" s="48">
        <v>0</v>
      </c>
      <c r="U1064" s="48"/>
      <c r="V1064" s="48"/>
      <c r="W1064" s="48"/>
      <c r="X1064" s="48">
        <v>0</v>
      </c>
      <c r="Y1064" s="48">
        <v>0</v>
      </c>
      <c r="Z1064" s="48">
        <v>0</v>
      </c>
      <c r="AA1064" s="48">
        <v>0</v>
      </c>
    </row>
    <row r="1065" spans="1:27" x14ac:dyDescent="0.25">
      <c r="A1065" s="5" t="s">
        <v>3257</v>
      </c>
      <c r="B1065" s="48"/>
      <c r="S1065" s="5" t="s">
        <v>3256</v>
      </c>
      <c r="T1065" s="48">
        <v>0</v>
      </c>
      <c r="U1065" s="48"/>
      <c r="V1065" s="48"/>
      <c r="W1065" s="48"/>
      <c r="X1065" s="48">
        <v>0</v>
      </c>
      <c r="Y1065" s="48">
        <v>0</v>
      </c>
      <c r="Z1065" s="48">
        <v>0</v>
      </c>
      <c r="AA1065" s="48">
        <v>0</v>
      </c>
    </row>
    <row r="1066" spans="1:27" x14ac:dyDescent="0.25">
      <c r="A1066" s="5" t="s">
        <v>3259</v>
      </c>
      <c r="B1066" s="48"/>
      <c r="S1066" s="5" t="s">
        <v>3258</v>
      </c>
      <c r="T1066" s="48">
        <v>0</v>
      </c>
      <c r="U1066" s="48"/>
      <c r="V1066" s="48"/>
      <c r="W1066" s="48"/>
      <c r="X1066" s="48">
        <v>0</v>
      </c>
      <c r="Y1066" s="48">
        <v>0</v>
      </c>
      <c r="Z1066" s="48">
        <v>0</v>
      </c>
      <c r="AA1066" s="48">
        <v>0</v>
      </c>
    </row>
    <row r="1067" spans="1:27" x14ac:dyDescent="0.25">
      <c r="A1067" s="5" t="s">
        <v>3261</v>
      </c>
      <c r="B1067" s="48"/>
      <c r="S1067" s="5" t="s">
        <v>3260</v>
      </c>
      <c r="T1067" s="48">
        <v>0</v>
      </c>
      <c r="U1067" s="48"/>
      <c r="V1067" s="48"/>
      <c r="W1067" s="48"/>
      <c r="X1067" s="48">
        <v>0</v>
      </c>
      <c r="Y1067" s="48">
        <v>0</v>
      </c>
      <c r="Z1067" s="48">
        <v>0</v>
      </c>
      <c r="AA1067" s="48">
        <v>0</v>
      </c>
    </row>
    <row r="1068" spans="1:27" x14ac:dyDescent="0.25">
      <c r="A1068" s="5" t="s">
        <v>3263</v>
      </c>
      <c r="B1068" s="48"/>
      <c r="S1068" s="5" t="s">
        <v>3262</v>
      </c>
      <c r="T1068" s="48">
        <v>0</v>
      </c>
      <c r="U1068" s="48"/>
      <c r="V1068" s="48"/>
      <c r="W1068" s="48"/>
      <c r="X1068" s="48">
        <v>0</v>
      </c>
      <c r="Y1068" s="48">
        <v>0</v>
      </c>
      <c r="Z1068" s="48">
        <v>0</v>
      </c>
      <c r="AA1068" s="48">
        <v>0</v>
      </c>
    </row>
    <row r="1069" spans="1:27" x14ac:dyDescent="0.25">
      <c r="A1069" s="5" t="s">
        <v>3265</v>
      </c>
      <c r="B1069" s="48"/>
      <c r="S1069" s="5" t="s">
        <v>3264</v>
      </c>
      <c r="T1069" s="48">
        <v>0</v>
      </c>
      <c r="U1069" s="48"/>
      <c r="V1069" s="48"/>
      <c r="W1069" s="48"/>
      <c r="X1069" s="48">
        <v>0</v>
      </c>
      <c r="Y1069" s="48">
        <v>0</v>
      </c>
      <c r="Z1069" s="48">
        <v>0</v>
      </c>
      <c r="AA1069" s="48">
        <v>0</v>
      </c>
    </row>
    <row r="1070" spans="1:27" x14ac:dyDescent="0.25">
      <c r="A1070" s="5" t="s">
        <v>3267</v>
      </c>
      <c r="B1070" s="48"/>
      <c r="S1070" s="5" t="s">
        <v>3266</v>
      </c>
      <c r="T1070" s="48">
        <v>0</v>
      </c>
      <c r="U1070" s="48"/>
      <c r="V1070" s="48"/>
      <c r="W1070" s="48"/>
      <c r="X1070" s="48">
        <v>0</v>
      </c>
      <c r="Y1070" s="48">
        <v>0</v>
      </c>
      <c r="Z1070" s="48">
        <v>0</v>
      </c>
      <c r="AA1070" s="48">
        <v>0</v>
      </c>
    </row>
    <row r="1071" spans="1:27" x14ac:dyDescent="0.25">
      <c r="A1071" s="5" t="s">
        <v>3269</v>
      </c>
      <c r="B1071" s="48"/>
      <c r="S1071" s="5" t="s">
        <v>3268</v>
      </c>
      <c r="T1071" s="48">
        <v>0</v>
      </c>
      <c r="U1071" s="48"/>
      <c r="V1071" s="48"/>
      <c r="W1071" s="48"/>
      <c r="X1071" s="48">
        <v>0</v>
      </c>
      <c r="Y1071" s="48">
        <v>0</v>
      </c>
      <c r="Z1071" s="48">
        <v>0</v>
      </c>
      <c r="AA1071" s="48">
        <v>0</v>
      </c>
    </row>
    <row r="1072" spans="1:27" x14ac:dyDescent="0.25">
      <c r="A1072" s="5" t="s">
        <v>3271</v>
      </c>
      <c r="B1072" s="48"/>
      <c r="S1072" s="5" t="s">
        <v>3270</v>
      </c>
      <c r="T1072" s="48">
        <v>0</v>
      </c>
      <c r="U1072" s="48"/>
      <c r="V1072" s="48"/>
      <c r="W1072" s="48"/>
      <c r="X1072" s="48">
        <v>0</v>
      </c>
      <c r="Y1072" s="48">
        <v>0</v>
      </c>
      <c r="Z1072" s="48">
        <v>0</v>
      </c>
      <c r="AA1072" s="48">
        <v>0</v>
      </c>
    </row>
    <row r="1073" spans="1:27" x14ac:dyDescent="0.25">
      <c r="A1073" s="5" t="s">
        <v>3273</v>
      </c>
      <c r="B1073" s="48"/>
      <c r="S1073" s="5" t="s">
        <v>3272</v>
      </c>
      <c r="T1073" s="48">
        <v>0</v>
      </c>
      <c r="U1073" s="48"/>
      <c r="V1073" s="48"/>
      <c r="W1073" s="48"/>
      <c r="X1073" s="48">
        <v>0</v>
      </c>
      <c r="Y1073" s="48">
        <v>0</v>
      </c>
      <c r="Z1073" s="48">
        <v>0</v>
      </c>
      <c r="AA1073" s="48">
        <v>0</v>
      </c>
    </row>
    <row r="1074" spans="1:27" x14ac:dyDescent="0.25">
      <c r="A1074" s="5" t="s">
        <v>3275</v>
      </c>
      <c r="B1074" s="48"/>
      <c r="S1074" s="5" t="s">
        <v>3274</v>
      </c>
      <c r="T1074" s="48">
        <v>0</v>
      </c>
      <c r="U1074" s="48"/>
      <c r="V1074" s="48"/>
      <c r="W1074" s="48"/>
      <c r="X1074" s="48">
        <v>0</v>
      </c>
      <c r="Y1074" s="48">
        <v>0</v>
      </c>
      <c r="Z1074" s="48">
        <v>0</v>
      </c>
      <c r="AA1074" s="48">
        <v>0</v>
      </c>
    </row>
    <row r="1075" spans="1:27" x14ac:dyDescent="0.25">
      <c r="A1075" s="5" t="s">
        <v>3277</v>
      </c>
      <c r="B1075" s="48"/>
      <c r="S1075" s="5" t="s">
        <v>3276</v>
      </c>
      <c r="T1075" s="48">
        <v>0</v>
      </c>
      <c r="U1075" s="48"/>
      <c r="V1075" s="48"/>
      <c r="W1075" s="48"/>
      <c r="X1075" s="48">
        <v>0</v>
      </c>
      <c r="Y1075" s="48">
        <v>0</v>
      </c>
      <c r="Z1075" s="48">
        <v>0</v>
      </c>
      <c r="AA1075" s="48">
        <v>0</v>
      </c>
    </row>
    <row r="1076" spans="1:27" x14ac:dyDescent="0.25">
      <c r="A1076" s="5" t="s">
        <v>3279</v>
      </c>
      <c r="B1076" s="48"/>
      <c r="S1076" s="5" t="s">
        <v>3278</v>
      </c>
      <c r="T1076" s="48">
        <v>0</v>
      </c>
      <c r="U1076" s="48"/>
      <c r="V1076" s="48"/>
      <c r="W1076" s="48"/>
      <c r="X1076" s="48">
        <v>0</v>
      </c>
      <c r="Y1076" s="48">
        <v>0</v>
      </c>
      <c r="Z1076" s="48">
        <v>0</v>
      </c>
      <c r="AA1076" s="48">
        <v>0</v>
      </c>
    </row>
    <row r="1077" spans="1:27" x14ac:dyDescent="0.25">
      <c r="A1077" s="5" t="s">
        <v>3281</v>
      </c>
      <c r="B1077" s="48"/>
      <c r="S1077" s="5" t="s">
        <v>3280</v>
      </c>
      <c r="T1077" s="48">
        <v>0</v>
      </c>
      <c r="U1077" s="48"/>
      <c r="V1077" s="48"/>
      <c r="W1077" s="48"/>
      <c r="X1077" s="48">
        <v>0</v>
      </c>
      <c r="Y1077" s="48">
        <v>0</v>
      </c>
      <c r="Z1077" s="48">
        <v>0</v>
      </c>
      <c r="AA1077" s="48">
        <v>0</v>
      </c>
    </row>
    <row r="1078" spans="1:27" x14ac:dyDescent="0.25">
      <c r="A1078" s="5" t="s">
        <v>3283</v>
      </c>
      <c r="B1078" s="48"/>
      <c r="S1078" s="5" t="s">
        <v>3282</v>
      </c>
      <c r="T1078" s="48">
        <v>0</v>
      </c>
      <c r="U1078" s="48"/>
      <c r="V1078" s="48"/>
      <c r="W1078" s="48"/>
      <c r="X1078" s="48">
        <v>0</v>
      </c>
      <c r="Y1078" s="48">
        <v>0</v>
      </c>
      <c r="Z1078" s="48">
        <v>0</v>
      </c>
      <c r="AA1078" s="48">
        <v>0</v>
      </c>
    </row>
    <row r="1079" spans="1:27" x14ac:dyDescent="0.25">
      <c r="A1079" s="5" t="s">
        <v>3285</v>
      </c>
      <c r="B1079" s="48"/>
      <c r="S1079" s="5" t="s">
        <v>3284</v>
      </c>
      <c r="T1079" s="48">
        <v>0</v>
      </c>
      <c r="U1079" s="48"/>
      <c r="V1079" s="48"/>
      <c r="W1079" s="48"/>
      <c r="X1079" s="48">
        <v>0</v>
      </c>
      <c r="Y1079" s="48">
        <v>0</v>
      </c>
      <c r="Z1079" s="48">
        <v>0</v>
      </c>
      <c r="AA1079" s="48">
        <v>0</v>
      </c>
    </row>
    <row r="1080" spans="1:27" x14ac:dyDescent="0.25">
      <c r="A1080" s="5" t="s">
        <v>3287</v>
      </c>
      <c r="B1080" s="48"/>
      <c r="S1080" s="5" t="s">
        <v>3286</v>
      </c>
      <c r="T1080" s="48">
        <v>0</v>
      </c>
      <c r="U1080" s="48"/>
      <c r="V1080" s="48"/>
      <c r="W1080" s="48"/>
      <c r="X1080" s="48">
        <v>0</v>
      </c>
      <c r="Y1080" s="48">
        <v>0</v>
      </c>
      <c r="Z1080" s="48">
        <v>0</v>
      </c>
      <c r="AA1080" s="48">
        <v>0</v>
      </c>
    </row>
    <row r="1081" spans="1:27" x14ac:dyDescent="0.25">
      <c r="A1081" s="5" t="s">
        <v>3289</v>
      </c>
      <c r="B1081" s="48"/>
      <c r="S1081" s="5" t="s">
        <v>3288</v>
      </c>
      <c r="T1081" s="48">
        <v>0</v>
      </c>
      <c r="U1081" s="48"/>
      <c r="V1081" s="48"/>
      <c r="W1081" s="48"/>
      <c r="X1081" s="48">
        <v>0</v>
      </c>
      <c r="Y1081" s="48">
        <v>0</v>
      </c>
      <c r="Z1081" s="48">
        <v>0</v>
      </c>
      <c r="AA1081" s="48">
        <v>0</v>
      </c>
    </row>
    <row r="1082" spans="1:27" x14ac:dyDescent="0.25">
      <c r="A1082" s="5" t="s">
        <v>3291</v>
      </c>
      <c r="B1082" s="48"/>
      <c r="S1082" s="5" t="s">
        <v>3290</v>
      </c>
      <c r="T1082" s="48">
        <v>0</v>
      </c>
      <c r="U1082" s="48"/>
      <c r="V1082" s="48"/>
      <c r="W1082" s="48"/>
      <c r="X1082" s="48">
        <v>0</v>
      </c>
      <c r="Y1082" s="48">
        <v>0</v>
      </c>
      <c r="Z1082" s="48">
        <v>0</v>
      </c>
      <c r="AA1082" s="48">
        <v>0</v>
      </c>
    </row>
    <row r="1083" spans="1:27" x14ac:dyDescent="0.25">
      <c r="A1083" s="5" t="s">
        <v>3293</v>
      </c>
      <c r="B1083" s="48"/>
      <c r="S1083" s="5" t="s">
        <v>3292</v>
      </c>
      <c r="T1083" s="48">
        <v>0</v>
      </c>
      <c r="U1083" s="48"/>
      <c r="V1083" s="48"/>
      <c r="W1083" s="48"/>
      <c r="X1083" s="48">
        <v>0</v>
      </c>
      <c r="Y1083" s="48">
        <v>0</v>
      </c>
      <c r="Z1083" s="48">
        <v>0</v>
      </c>
      <c r="AA1083" s="48">
        <v>0</v>
      </c>
    </row>
    <row r="1084" spans="1:27" x14ac:dyDescent="0.25">
      <c r="A1084" s="5" t="s">
        <v>3295</v>
      </c>
      <c r="B1084" s="48"/>
      <c r="S1084" s="5" t="s">
        <v>3294</v>
      </c>
      <c r="T1084" s="48">
        <v>0</v>
      </c>
      <c r="U1084" s="48"/>
      <c r="V1084" s="48"/>
      <c r="W1084" s="48"/>
      <c r="X1084" s="48">
        <v>0</v>
      </c>
      <c r="Y1084" s="48">
        <v>0</v>
      </c>
      <c r="Z1084" s="48">
        <v>0</v>
      </c>
      <c r="AA1084" s="48">
        <v>0</v>
      </c>
    </row>
    <row r="1085" spans="1:27" x14ac:dyDescent="0.25">
      <c r="A1085" s="5" t="s">
        <v>3297</v>
      </c>
      <c r="B1085" s="48"/>
      <c r="S1085" s="5" t="s">
        <v>3296</v>
      </c>
      <c r="T1085" s="48">
        <v>0</v>
      </c>
      <c r="U1085" s="48"/>
      <c r="V1085" s="48"/>
      <c r="W1085" s="48"/>
      <c r="X1085" s="48">
        <v>0</v>
      </c>
      <c r="Y1085" s="48">
        <v>0</v>
      </c>
      <c r="Z1085" s="48">
        <v>0</v>
      </c>
      <c r="AA1085" s="48">
        <v>0</v>
      </c>
    </row>
    <row r="1086" spans="1:27" x14ac:dyDescent="0.25">
      <c r="A1086" s="5" t="s">
        <v>3299</v>
      </c>
      <c r="B1086" s="48"/>
      <c r="S1086" s="5" t="s">
        <v>3298</v>
      </c>
      <c r="T1086" s="48">
        <v>0</v>
      </c>
      <c r="U1086" s="48"/>
      <c r="V1086" s="48"/>
      <c r="W1086" s="48"/>
      <c r="X1086" s="48">
        <v>0</v>
      </c>
      <c r="Y1086" s="48">
        <v>0</v>
      </c>
      <c r="Z1086" s="48">
        <v>0</v>
      </c>
      <c r="AA1086" s="48">
        <v>0</v>
      </c>
    </row>
    <row r="1087" spans="1:27" x14ac:dyDescent="0.25">
      <c r="A1087" s="5" t="s">
        <v>3301</v>
      </c>
      <c r="B1087" s="48"/>
      <c r="S1087" s="5" t="s">
        <v>3300</v>
      </c>
      <c r="T1087" s="48">
        <v>0</v>
      </c>
      <c r="U1087" s="48"/>
      <c r="V1087" s="48"/>
      <c r="W1087" s="48"/>
      <c r="X1087" s="48">
        <v>0</v>
      </c>
      <c r="Y1087" s="48">
        <v>0</v>
      </c>
      <c r="Z1087" s="48">
        <v>0</v>
      </c>
      <c r="AA1087" s="48">
        <v>0</v>
      </c>
    </row>
    <row r="1088" spans="1:27" x14ac:dyDescent="0.25">
      <c r="A1088" s="5" t="s">
        <v>3303</v>
      </c>
      <c r="B1088" s="48"/>
      <c r="S1088" s="5" t="s">
        <v>3302</v>
      </c>
      <c r="T1088" s="48">
        <v>0</v>
      </c>
      <c r="U1088" s="48"/>
      <c r="V1088" s="48"/>
      <c r="W1088" s="48"/>
      <c r="X1088" s="48">
        <v>0</v>
      </c>
      <c r="Y1088" s="48">
        <v>0</v>
      </c>
      <c r="Z1088" s="48">
        <v>0</v>
      </c>
      <c r="AA1088" s="48">
        <v>0</v>
      </c>
    </row>
    <row r="1089" spans="1:27" x14ac:dyDescent="0.25">
      <c r="A1089" s="5" t="s">
        <v>3305</v>
      </c>
      <c r="B1089" s="48"/>
      <c r="S1089" s="5" t="s">
        <v>3304</v>
      </c>
      <c r="T1089" s="48">
        <v>0</v>
      </c>
      <c r="U1089" s="48"/>
      <c r="V1089" s="48"/>
      <c r="W1089" s="48"/>
      <c r="X1089" s="48">
        <v>0</v>
      </c>
      <c r="Y1089" s="48">
        <v>0</v>
      </c>
      <c r="Z1089" s="48">
        <v>0</v>
      </c>
      <c r="AA1089" s="48">
        <v>0</v>
      </c>
    </row>
    <row r="1090" spans="1:27" x14ac:dyDescent="0.25">
      <c r="A1090" s="5" t="s">
        <v>3307</v>
      </c>
      <c r="B1090" s="48"/>
      <c r="S1090" s="5" t="s">
        <v>3306</v>
      </c>
      <c r="T1090" s="48">
        <v>0</v>
      </c>
      <c r="U1090" s="48"/>
      <c r="V1090" s="48"/>
      <c r="W1090" s="48"/>
      <c r="X1090" s="48">
        <v>0</v>
      </c>
      <c r="Y1090" s="48">
        <v>0</v>
      </c>
      <c r="Z1090" s="48">
        <v>0</v>
      </c>
      <c r="AA1090" s="48">
        <v>0</v>
      </c>
    </row>
    <row r="1091" spans="1:27" x14ac:dyDescent="0.25">
      <c r="A1091" s="5" t="s">
        <v>3309</v>
      </c>
      <c r="B1091" s="48"/>
      <c r="S1091" s="5" t="s">
        <v>3308</v>
      </c>
      <c r="T1091" s="48">
        <v>0</v>
      </c>
      <c r="U1091" s="48"/>
      <c r="V1091" s="48"/>
      <c r="W1091" s="48"/>
      <c r="X1091" s="48">
        <v>0</v>
      </c>
      <c r="Y1091" s="48">
        <v>0</v>
      </c>
      <c r="Z1091" s="48">
        <v>0</v>
      </c>
      <c r="AA1091" s="48">
        <v>0</v>
      </c>
    </row>
    <row r="1092" spans="1:27" x14ac:dyDescent="0.25">
      <c r="A1092" s="5" t="s">
        <v>3311</v>
      </c>
      <c r="B1092" s="48"/>
      <c r="S1092" s="5" t="s">
        <v>3310</v>
      </c>
      <c r="T1092" s="48">
        <v>0</v>
      </c>
      <c r="U1092" s="48"/>
      <c r="V1092" s="48"/>
      <c r="W1092" s="48"/>
      <c r="X1092" s="48">
        <v>0</v>
      </c>
      <c r="Y1092" s="48">
        <v>0</v>
      </c>
      <c r="Z1092" s="48">
        <v>0</v>
      </c>
      <c r="AA1092" s="48">
        <v>0</v>
      </c>
    </row>
    <row r="1093" spans="1:27" x14ac:dyDescent="0.25">
      <c r="A1093" s="5" t="s">
        <v>3313</v>
      </c>
      <c r="B1093" s="48"/>
      <c r="S1093" s="5" t="s">
        <v>3312</v>
      </c>
      <c r="T1093" s="48">
        <v>0</v>
      </c>
      <c r="U1093" s="48"/>
      <c r="V1093" s="48"/>
      <c r="W1093" s="48"/>
      <c r="X1093" s="48">
        <v>0</v>
      </c>
      <c r="Y1093" s="48">
        <v>0</v>
      </c>
      <c r="Z1093" s="48">
        <v>0</v>
      </c>
      <c r="AA1093" s="48">
        <v>0</v>
      </c>
    </row>
    <row r="1094" spans="1:27" x14ac:dyDescent="0.25">
      <c r="A1094" s="5" t="s">
        <v>3315</v>
      </c>
      <c r="B1094" s="48"/>
      <c r="S1094" s="5" t="s">
        <v>3314</v>
      </c>
      <c r="T1094" s="48">
        <v>0</v>
      </c>
      <c r="U1094" s="48"/>
      <c r="V1094" s="48"/>
      <c r="W1094" s="48"/>
      <c r="X1094" s="48">
        <v>0</v>
      </c>
      <c r="Y1094" s="48">
        <v>0</v>
      </c>
      <c r="Z1094" s="48">
        <v>0</v>
      </c>
      <c r="AA1094" s="48">
        <v>0</v>
      </c>
    </row>
    <row r="1095" spans="1:27" x14ac:dyDescent="0.25">
      <c r="A1095" s="5" t="s">
        <v>3317</v>
      </c>
      <c r="B1095" s="48"/>
      <c r="S1095" s="5" t="s">
        <v>3316</v>
      </c>
      <c r="T1095" s="48">
        <v>0</v>
      </c>
      <c r="U1095" s="48"/>
      <c r="V1095" s="48"/>
      <c r="W1095" s="48"/>
      <c r="X1095" s="48">
        <v>0</v>
      </c>
      <c r="Y1095" s="48">
        <v>0</v>
      </c>
      <c r="Z1095" s="48">
        <v>0</v>
      </c>
      <c r="AA1095" s="48">
        <v>0</v>
      </c>
    </row>
    <row r="1096" spans="1:27" x14ac:dyDescent="0.25">
      <c r="A1096" s="5" t="s">
        <v>3319</v>
      </c>
      <c r="B1096" s="48"/>
      <c r="S1096" s="5" t="s">
        <v>3318</v>
      </c>
      <c r="T1096" s="48">
        <v>0</v>
      </c>
      <c r="U1096" s="48"/>
      <c r="V1096" s="48"/>
      <c r="W1096" s="48"/>
      <c r="X1096" s="48">
        <v>0</v>
      </c>
      <c r="Y1096" s="48">
        <v>0</v>
      </c>
      <c r="Z1096" s="48">
        <v>0</v>
      </c>
      <c r="AA1096" s="48">
        <v>0</v>
      </c>
    </row>
    <row r="1097" spans="1:27" x14ac:dyDescent="0.25">
      <c r="A1097" s="5" t="s">
        <v>3321</v>
      </c>
      <c r="B1097" s="48"/>
      <c r="S1097" s="5" t="s">
        <v>3320</v>
      </c>
      <c r="T1097" s="48">
        <v>0</v>
      </c>
      <c r="U1097" s="48"/>
      <c r="V1097" s="48"/>
      <c r="W1097" s="48"/>
      <c r="X1097" s="48">
        <v>0</v>
      </c>
      <c r="Y1097" s="48">
        <v>0</v>
      </c>
      <c r="Z1097" s="48">
        <v>0</v>
      </c>
      <c r="AA1097" s="48">
        <v>0</v>
      </c>
    </row>
    <row r="1098" spans="1:27" x14ac:dyDescent="0.25">
      <c r="A1098" s="5" t="s">
        <v>3323</v>
      </c>
      <c r="B1098" s="48"/>
      <c r="S1098" s="5" t="s">
        <v>3322</v>
      </c>
      <c r="T1098" s="48">
        <v>0</v>
      </c>
      <c r="U1098" s="48"/>
      <c r="V1098" s="48"/>
      <c r="W1098" s="48"/>
      <c r="X1098" s="48">
        <v>0</v>
      </c>
      <c r="Y1098" s="48">
        <v>0</v>
      </c>
      <c r="Z1098" s="48">
        <v>0</v>
      </c>
      <c r="AA1098" s="48">
        <v>0</v>
      </c>
    </row>
    <row r="1099" spans="1:27" x14ac:dyDescent="0.25">
      <c r="A1099" s="5" t="s">
        <v>3325</v>
      </c>
      <c r="B1099" s="48"/>
      <c r="S1099" s="5" t="s">
        <v>3324</v>
      </c>
      <c r="T1099" s="48">
        <v>0</v>
      </c>
      <c r="U1099" s="48"/>
      <c r="V1099" s="48"/>
      <c r="W1099" s="48"/>
      <c r="X1099" s="48">
        <v>0</v>
      </c>
      <c r="Y1099" s="48">
        <v>0</v>
      </c>
      <c r="Z1099" s="48">
        <v>0</v>
      </c>
      <c r="AA1099" s="48">
        <v>0</v>
      </c>
    </row>
    <row r="1100" spans="1:27" x14ac:dyDescent="0.25">
      <c r="A1100" s="5" t="s">
        <v>3327</v>
      </c>
      <c r="B1100" s="48"/>
      <c r="S1100" s="5" t="s">
        <v>3326</v>
      </c>
      <c r="T1100" s="48">
        <v>0</v>
      </c>
      <c r="U1100" s="48"/>
      <c r="V1100" s="48"/>
      <c r="W1100" s="48"/>
      <c r="X1100" s="48">
        <v>0</v>
      </c>
      <c r="Y1100" s="48">
        <v>0</v>
      </c>
      <c r="Z1100" s="48">
        <v>0</v>
      </c>
      <c r="AA1100" s="48">
        <v>0</v>
      </c>
    </row>
    <row r="1101" spans="1:27" x14ac:dyDescent="0.25">
      <c r="A1101" s="5" t="s">
        <v>3329</v>
      </c>
      <c r="B1101" s="48"/>
      <c r="S1101" s="5" t="s">
        <v>3328</v>
      </c>
      <c r="T1101" s="48">
        <v>0</v>
      </c>
      <c r="U1101" s="48"/>
      <c r="V1101" s="48"/>
      <c r="W1101" s="48"/>
      <c r="X1101" s="48">
        <v>0</v>
      </c>
      <c r="Y1101" s="48">
        <v>0</v>
      </c>
      <c r="Z1101" s="48">
        <v>0</v>
      </c>
      <c r="AA1101" s="48">
        <v>0</v>
      </c>
    </row>
    <row r="1102" spans="1:27" x14ac:dyDescent="0.25">
      <c r="A1102" s="5" t="s">
        <v>3331</v>
      </c>
      <c r="B1102" s="48"/>
      <c r="S1102" s="5" t="s">
        <v>3330</v>
      </c>
      <c r="T1102" s="48">
        <v>0</v>
      </c>
      <c r="U1102" s="48"/>
      <c r="V1102" s="48"/>
      <c r="W1102" s="48"/>
      <c r="X1102" s="48">
        <v>0</v>
      </c>
      <c r="Y1102" s="48">
        <v>0</v>
      </c>
      <c r="Z1102" s="48">
        <v>0</v>
      </c>
      <c r="AA1102" s="48">
        <v>0</v>
      </c>
    </row>
    <row r="1103" spans="1:27" x14ac:dyDescent="0.25">
      <c r="A1103" s="5" t="s">
        <v>3333</v>
      </c>
      <c r="B1103" s="48"/>
      <c r="S1103" s="5" t="s">
        <v>3332</v>
      </c>
      <c r="T1103" s="48">
        <v>0</v>
      </c>
      <c r="U1103" s="48"/>
      <c r="V1103" s="48"/>
      <c r="W1103" s="48"/>
      <c r="X1103" s="48">
        <v>0</v>
      </c>
      <c r="Y1103" s="48">
        <v>0</v>
      </c>
      <c r="Z1103" s="48">
        <v>0</v>
      </c>
      <c r="AA1103" s="48">
        <v>0</v>
      </c>
    </row>
    <row r="1104" spans="1:27" x14ac:dyDescent="0.25">
      <c r="A1104" s="5" t="s">
        <v>3335</v>
      </c>
      <c r="B1104" s="48"/>
      <c r="S1104" s="5" t="s">
        <v>3334</v>
      </c>
      <c r="T1104" s="48">
        <v>0</v>
      </c>
      <c r="U1104" s="48"/>
      <c r="V1104" s="48"/>
      <c r="W1104" s="48"/>
      <c r="X1104" s="48">
        <v>0</v>
      </c>
      <c r="Y1104" s="48">
        <v>0</v>
      </c>
      <c r="Z1104" s="48">
        <v>0</v>
      </c>
      <c r="AA1104" s="48">
        <v>0</v>
      </c>
    </row>
    <row r="1105" spans="1:27" x14ac:dyDescent="0.25">
      <c r="A1105" s="5" t="s">
        <v>3337</v>
      </c>
      <c r="B1105" s="48"/>
      <c r="S1105" s="5" t="s">
        <v>3336</v>
      </c>
      <c r="T1105" s="48">
        <v>0</v>
      </c>
      <c r="U1105" s="48"/>
      <c r="V1105" s="48"/>
      <c r="W1105" s="48"/>
      <c r="X1105" s="48">
        <v>0</v>
      </c>
      <c r="Y1105" s="48">
        <v>0</v>
      </c>
      <c r="Z1105" s="48">
        <v>0</v>
      </c>
      <c r="AA1105" s="48">
        <v>0</v>
      </c>
    </row>
    <row r="1106" spans="1:27" x14ac:dyDescent="0.25">
      <c r="A1106" s="5" t="s">
        <v>3339</v>
      </c>
      <c r="B1106" s="48"/>
      <c r="S1106" s="5" t="s">
        <v>3338</v>
      </c>
      <c r="T1106" s="48">
        <v>0</v>
      </c>
      <c r="U1106" s="48"/>
      <c r="V1106" s="48"/>
      <c r="W1106" s="48"/>
      <c r="X1106" s="48">
        <v>0</v>
      </c>
      <c r="Y1106" s="48">
        <v>0</v>
      </c>
      <c r="Z1106" s="48">
        <v>0</v>
      </c>
      <c r="AA1106" s="48">
        <v>0</v>
      </c>
    </row>
    <row r="1107" spans="1:27" x14ac:dyDescent="0.25">
      <c r="A1107" s="5" t="s">
        <v>3341</v>
      </c>
      <c r="B1107" s="48"/>
      <c r="S1107" s="5" t="s">
        <v>3340</v>
      </c>
      <c r="T1107" s="48">
        <v>0</v>
      </c>
      <c r="U1107" s="48"/>
      <c r="V1107" s="48"/>
      <c r="W1107" s="48"/>
      <c r="X1107" s="48">
        <v>0</v>
      </c>
      <c r="Y1107" s="48">
        <v>0</v>
      </c>
      <c r="Z1107" s="48">
        <v>0</v>
      </c>
      <c r="AA1107" s="48">
        <v>0</v>
      </c>
    </row>
    <row r="1108" spans="1:27" x14ac:dyDescent="0.25">
      <c r="A1108" s="5" t="s">
        <v>3343</v>
      </c>
      <c r="B1108" s="48"/>
      <c r="S1108" s="5" t="s">
        <v>3342</v>
      </c>
      <c r="T1108" s="48">
        <v>0</v>
      </c>
      <c r="U1108" s="48"/>
      <c r="V1108" s="48"/>
      <c r="W1108" s="48"/>
      <c r="X1108" s="48">
        <v>0</v>
      </c>
      <c r="Y1108" s="48">
        <v>0</v>
      </c>
      <c r="Z1108" s="48">
        <v>0</v>
      </c>
      <c r="AA1108" s="48">
        <v>0</v>
      </c>
    </row>
    <row r="1109" spans="1:27" x14ac:dyDescent="0.25">
      <c r="A1109" s="5" t="s">
        <v>3345</v>
      </c>
      <c r="B1109" s="48"/>
      <c r="S1109" s="5" t="s">
        <v>3344</v>
      </c>
      <c r="T1109" s="48">
        <v>0</v>
      </c>
      <c r="U1109" s="48"/>
      <c r="V1109" s="48"/>
      <c r="W1109" s="48"/>
      <c r="X1109" s="48">
        <v>0</v>
      </c>
      <c r="Y1109" s="48">
        <v>0</v>
      </c>
      <c r="Z1109" s="48">
        <v>0</v>
      </c>
      <c r="AA1109" s="48">
        <v>0</v>
      </c>
    </row>
    <row r="1110" spans="1:27" x14ac:dyDescent="0.25">
      <c r="A1110" s="5" t="s">
        <v>3347</v>
      </c>
      <c r="B1110" s="48"/>
      <c r="S1110" s="5" t="s">
        <v>3346</v>
      </c>
      <c r="T1110" s="48">
        <v>0</v>
      </c>
      <c r="U1110" s="48"/>
      <c r="V1110" s="48"/>
      <c r="W1110" s="48"/>
      <c r="X1110" s="48">
        <v>0</v>
      </c>
      <c r="Y1110" s="48">
        <v>0</v>
      </c>
      <c r="Z1110" s="48">
        <v>0</v>
      </c>
      <c r="AA1110" s="48">
        <v>0</v>
      </c>
    </row>
    <row r="1111" spans="1:27" x14ac:dyDescent="0.25">
      <c r="A1111" s="5" t="s">
        <v>3349</v>
      </c>
      <c r="B1111" s="48"/>
      <c r="S1111" s="5" t="s">
        <v>3348</v>
      </c>
      <c r="T1111" s="48">
        <v>0</v>
      </c>
      <c r="U1111" s="48"/>
      <c r="V1111" s="48"/>
      <c r="W1111" s="48"/>
      <c r="X1111" s="48">
        <v>0</v>
      </c>
      <c r="Y1111" s="48">
        <v>0</v>
      </c>
      <c r="Z1111" s="48">
        <v>0</v>
      </c>
      <c r="AA1111" s="48">
        <v>0</v>
      </c>
    </row>
    <row r="1112" spans="1:27" x14ac:dyDescent="0.25">
      <c r="A1112" s="5" t="s">
        <v>3351</v>
      </c>
      <c r="B1112" s="48"/>
      <c r="S1112" s="5" t="s">
        <v>3350</v>
      </c>
      <c r="T1112" s="48">
        <v>0</v>
      </c>
      <c r="U1112" s="48"/>
      <c r="V1112" s="48"/>
      <c r="W1112" s="48"/>
      <c r="X1112" s="48">
        <v>0</v>
      </c>
      <c r="Y1112" s="48">
        <v>0</v>
      </c>
      <c r="Z1112" s="48">
        <v>0</v>
      </c>
      <c r="AA1112" s="48">
        <v>0</v>
      </c>
    </row>
    <row r="1113" spans="1:27" x14ac:dyDescent="0.25">
      <c r="A1113" s="5" t="s">
        <v>3353</v>
      </c>
      <c r="B1113" s="48"/>
      <c r="S1113" s="5" t="s">
        <v>3352</v>
      </c>
      <c r="T1113" s="48">
        <v>0</v>
      </c>
      <c r="U1113" s="48"/>
      <c r="V1113" s="48"/>
      <c r="W1113" s="48"/>
      <c r="X1113" s="48">
        <v>0</v>
      </c>
      <c r="Y1113" s="48">
        <v>0</v>
      </c>
      <c r="Z1113" s="48">
        <v>0</v>
      </c>
      <c r="AA1113" s="48">
        <v>0</v>
      </c>
    </row>
    <row r="1114" spans="1:27" x14ac:dyDescent="0.25">
      <c r="A1114" s="5" t="s">
        <v>3355</v>
      </c>
      <c r="B1114" s="48"/>
      <c r="S1114" s="5" t="s">
        <v>3354</v>
      </c>
      <c r="T1114" s="48">
        <v>0</v>
      </c>
      <c r="U1114" s="48"/>
      <c r="V1114" s="48"/>
      <c r="W1114" s="48"/>
      <c r="X1114" s="48">
        <v>0</v>
      </c>
      <c r="Y1114" s="48">
        <v>0</v>
      </c>
      <c r="Z1114" s="48">
        <v>0</v>
      </c>
      <c r="AA1114" s="48">
        <v>0</v>
      </c>
    </row>
    <row r="1115" spans="1:27" x14ac:dyDescent="0.25">
      <c r="A1115" s="5" t="s">
        <v>3357</v>
      </c>
      <c r="B1115" s="48"/>
      <c r="S1115" s="5" t="s">
        <v>3356</v>
      </c>
      <c r="T1115" s="48">
        <v>0</v>
      </c>
      <c r="U1115" s="48"/>
      <c r="V1115" s="48"/>
      <c r="W1115" s="48"/>
      <c r="X1115" s="48">
        <v>0</v>
      </c>
      <c r="Y1115" s="48">
        <v>0</v>
      </c>
      <c r="Z1115" s="48">
        <v>0</v>
      </c>
      <c r="AA1115" s="48">
        <v>0</v>
      </c>
    </row>
    <row r="1116" spans="1:27" x14ac:dyDescent="0.25">
      <c r="A1116" s="5" t="s">
        <v>3359</v>
      </c>
      <c r="B1116" s="48"/>
      <c r="S1116" s="5" t="s">
        <v>3358</v>
      </c>
      <c r="T1116" s="48">
        <v>0</v>
      </c>
      <c r="U1116" s="48"/>
      <c r="V1116" s="48"/>
      <c r="W1116" s="48"/>
      <c r="X1116" s="48">
        <v>0</v>
      </c>
      <c r="Y1116" s="48">
        <v>0</v>
      </c>
      <c r="Z1116" s="48">
        <v>0</v>
      </c>
      <c r="AA1116" s="48">
        <v>0</v>
      </c>
    </row>
    <row r="1117" spans="1:27" x14ac:dyDescent="0.25">
      <c r="A1117" s="5" t="s">
        <v>3361</v>
      </c>
      <c r="B1117" s="48"/>
      <c r="S1117" s="5" t="s">
        <v>3360</v>
      </c>
      <c r="T1117" s="48">
        <v>0</v>
      </c>
      <c r="U1117" s="48"/>
      <c r="V1117" s="48"/>
      <c r="W1117" s="48"/>
      <c r="X1117" s="48">
        <v>0</v>
      </c>
      <c r="Y1117" s="48">
        <v>0</v>
      </c>
      <c r="Z1117" s="48">
        <v>0</v>
      </c>
      <c r="AA1117" s="48">
        <v>0</v>
      </c>
    </row>
    <row r="1118" spans="1:27" x14ac:dyDescent="0.25">
      <c r="A1118" s="5" t="s">
        <v>3363</v>
      </c>
      <c r="B1118" s="48"/>
      <c r="S1118" s="5" t="s">
        <v>3362</v>
      </c>
      <c r="T1118" s="48">
        <v>0</v>
      </c>
      <c r="U1118" s="48"/>
      <c r="V1118" s="48"/>
      <c r="W1118" s="48"/>
      <c r="X1118" s="48">
        <v>0</v>
      </c>
      <c r="Y1118" s="48">
        <v>0</v>
      </c>
      <c r="Z1118" s="48">
        <v>0</v>
      </c>
      <c r="AA1118" s="48">
        <v>0</v>
      </c>
    </row>
    <row r="1119" spans="1:27" x14ac:dyDescent="0.25">
      <c r="A1119" s="5" t="s">
        <v>3365</v>
      </c>
      <c r="B1119" s="48"/>
      <c r="S1119" s="5" t="s">
        <v>3364</v>
      </c>
      <c r="T1119" s="48">
        <v>0</v>
      </c>
      <c r="U1119" s="48"/>
      <c r="V1119" s="48"/>
      <c r="W1119" s="48"/>
      <c r="X1119" s="48">
        <v>0</v>
      </c>
      <c r="Y1119" s="48">
        <v>0</v>
      </c>
      <c r="Z1119" s="48">
        <v>0</v>
      </c>
      <c r="AA1119" s="48">
        <v>0</v>
      </c>
    </row>
    <row r="1120" spans="1:27" x14ac:dyDescent="0.25">
      <c r="A1120" s="5" t="s">
        <v>3367</v>
      </c>
      <c r="B1120" s="48"/>
      <c r="S1120" s="5" t="s">
        <v>3366</v>
      </c>
      <c r="T1120" s="48">
        <v>0</v>
      </c>
      <c r="U1120" s="48"/>
      <c r="V1120" s="48"/>
      <c r="W1120" s="48"/>
      <c r="X1120" s="48">
        <v>0</v>
      </c>
      <c r="Y1120" s="48">
        <v>0</v>
      </c>
      <c r="Z1120" s="48">
        <v>0</v>
      </c>
      <c r="AA1120" s="48">
        <v>0</v>
      </c>
    </row>
    <row r="1121" spans="1:27" x14ac:dyDescent="0.25">
      <c r="A1121" s="5" t="s">
        <v>3369</v>
      </c>
      <c r="B1121" s="48"/>
      <c r="S1121" s="5" t="s">
        <v>3368</v>
      </c>
      <c r="T1121" s="48">
        <v>0</v>
      </c>
      <c r="U1121" s="48"/>
      <c r="V1121" s="48"/>
      <c r="W1121" s="48"/>
      <c r="X1121" s="48">
        <v>0</v>
      </c>
      <c r="Y1121" s="48">
        <v>0</v>
      </c>
      <c r="Z1121" s="48">
        <v>0</v>
      </c>
      <c r="AA1121" s="48">
        <v>0</v>
      </c>
    </row>
    <row r="1122" spans="1:27" x14ac:dyDescent="0.25">
      <c r="A1122" s="5" t="s">
        <v>3371</v>
      </c>
      <c r="B1122" s="48"/>
      <c r="S1122" s="5" t="s">
        <v>3370</v>
      </c>
      <c r="T1122" s="48">
        <v>0</v>
      </c>
      <c r="U1122" s="48"/>
      <c r="V1122" s="48"/>
      <c r="W1122" s="48"/>
      <c r="X1122" s="48">
        <v>0</v>
      </c>
      <c r="Y1122" s="48">
        <v>0</v>
      </c>
      <c r="Z1122" s="48">
        <v>0</v>
      </c>
      <c r="AA1122" s="48">
        <v>0</v>
      </c>
    </row>
    <row r="1123" spans="1:27" x14ac:dyDescent="0.25">
      <c r="A1123" s="5" t="s">
        <v>3373</v>
      </c>
      <c r="B1123" s="48"/>
      <c r="S1123" s="5" t="s">
        <v>3372</v>
      </c>
      <c r="T1123" s="48">
        <v>0</v>
      </c>
      <c r="U1123" s="48"/>
      <c r="V1123" s="48"/>
      <c r="W1123" s="48"/>
      <c r="X1123" s="48">
        <v>0</v>
      </c>
      <c r="Y1123" s="48">
        <v>0</v>
      </c>
      <c r="Z1123" s="48">
        <v>0</v>
      </c>
      <c r="AA1123" s="48">
        <v>0</v>
      </c>
    </row>
    <row r="1124" spans="1:27" x14ac:dyDescent="0.25">
      <c r="A1124" s="5" t="s">
        <v>3375</v>
      </c>
      <c r="B1124" s="48"/>
      <c r="S1124" s="5" t="s">
        <v>3374</v>
      </c>
      <c r="T1124" s="48">
        <v>0</v>
      </c>
      <c r="U1124" s="48"/>
      <c r="V1124" s="48"/>
      <c r="W1124" s="48"/>
      <c r="X1124" s="48">
        <v>0</v>
      </c>
      <c r="Y1124" s="48">
        <v>0</v>
      </c>
      <c r="Z1124" s="48">
        <v>0</v>
      </c>
      <c r="AA1124" s="48">
        <v>0</v>
      </c>
    </row>
    <row r="1125" spans="1:27" x14ac:dyDescent="0.25">
      <c r="A1125" s="5" t="s">
        <v>3377</v>
      </c>
      <c r="B1125" s="48"/>
      <c r="S1125" s="5" t="s">
        <v>3376</v>
      </c>
      <c r="T1125" s="48">
        <v>0</v>
      </c>
      <c r="U1125" s="48"/>
      <c r="V1125" s="48"/>
      <c r="W1125" s="48"/>
      <c r="X1125" s="48">
        <v>0</v>
      </c>
      <c r="Y1125" s="48">
        <v>0</v>
      </c>
      <c r="Z1125" s="48">
        <v>0</v>
      </c>
      <c r="AA1125" s="48">
        <v>0</v>
      </c>
    </row>
    <row r="1126" spans="1:27" x14ac:dyDescent="0.25">
      <c r="A1126" s="5" t="s">
        <v>3379</v>
      </c>
      <c r="B1126" s="48"/>
      <c r="S1126" s="5" t="s">
        <v>3378</v>
      </c>
      <c r="T1126" s="48">
        <v>0</v>
      </c>
      <c r="U1126" s="48"/>
      <c r="V1126" s="48"/>
      <c r="W1126" s="48"/>
      <c r="X1126" s="48">
        <v>0</v>
      </c>
      <c r="Y1126" s="48">
        <v>0</v>
      </c>
      <c r="Z1126" s="48">
        <v>0</v>
      </c>
      <c r="AA1126" s="48">
        <v>0</v>
      </c>
    </row>
    <row r="1127" spans="1:27" x14ac:dyDescent="0.25">
      <c r="A1127" s="5" t="s">
        <v>3381</v>
      </c>
      <c r="B1127" s="48"/>
      <c r="S1127" s="5" t="s">
        <v>3380</v>
      </c>
      <c r="T1127" s="48">
        <v>0</v>
      </c>
      <c r="U1127" s="48"/>
      <c r="V1127" s="48"/>
      <c r="W1127" s="48"/>
      <c r="X1127" s="48">
        <v>0</v>
      </c>
      <c r="Y1127" s="48">
        <v>0</v>
      </c>
      <c r="Z1127" s="48">
        <v>0</v>
      </c>
      <c r="AA1127" s="48">
        <v>0</v>
      </c>
    </row>
    <row r="1128" spans="1:27" x14ac:dyDescent="0.25">
      <c r="A1128" s="5" t="s">
        <v>3383</v>
      </c>
      <c r="B1128" s="48"/>
      <c r="S1128" s="5" t="s">
        <v>3382</v>
      </c>
      <c r="T1128" s="48">
        <v>0</v>
      </c>
      <c r="U1128" s="48"/>
      <c r="V1128" s="48"/>
      <c r="W1128" s="48"/>
      <c r="X1128" s="48">
        <v>0</v>
      </c>
      <c r="Y1128" s="48">
        <v>0</v>
      </c>
      <c r="Z1128" s="48">
        <v>0</v>
      </c>
      <c r="AA1128" s="48">
        <v>0</v>
      </c>
    </row>
    <row r="1129" spans="1:27" x14ac:dyDescent="0.25">
      <c r="A1129" s="5" t="s">
        <v>3385</v>
      </c>
      <c r="B1129" s="48"/>
      <c r="S1129" s="5" t="s">
        <v>3384</v>
      </c>
      <c r="T1129" s="48">
        <v>0</v>
      </c>
      <c r="U1129" s="48"/>
      <c r="V1129" s="48"/>
      <c r="W1129" s="48"/>
      <c r="X1129" s="48">
        <v>0</v>
      </c>
      <c r="Y1129" s="48">
        <v>0</v>
      </c>
      <c r="Z1129" s="48">
        <v>0</v>
      </c>
      <c r="AA1129" s="48">
        <v>0</v>
      </c>
    </row>
    <row r="1130" spans="1:27" x14ac:dyDescent="0.25">
      <c r="A1130" s="5" t="s">
        <v>3387</v>
      </c>
      <c r="B1130" s="48"/>
      <c r="S1130" s="5" t="s">
        <v>3386</v>
      </c>
      <c r="T1130" s="48">
        <v>0</v>
      </c>
      <c r="U1130" s="48"/>
      <c r="V1130" s="48"/>
      <c r="W1130" s="48"/>
      <c r="X1130" s="48">
        <v>0</v>
      </c>
      <c r="Y1130" s="48">
        <v>0</v>
      </c>
      <c r="Z1130" s="48">
        <v>0</v>
      </c>
      <c r="AA1130" s="48">
        <v>0</v>
      </c>
    </row>
    <row r="1131" spans="1:27" x14ac:dyDescent="0.25">
      <c r="A1131" s="5" t="s">
        <v>3389</v>
      </c>
      <c r="B1131" s="48"/>
      <c r="S1131" s="5" t="s">
        <v>3388</v>
      </c>
      <c r="T1131" s="48">
        <v>0</v>
      </c>
      <c r="U1131" s="48"/>
      <c r="V1131" s="48"/>
      <c r="W1131" s="48"/>
      <c r="X1131" s="48">
        <v>0</v>
      </c>
      <c r="Y1131" s="48">
        <v>0</v>
      </c>
      <c r="Z1131" s="48">
        <v>0</v>
      </c>
      <c r="AA1131" s="48">
        <v>0</v>
      </c>
    </row>
    <row r="1132" spans="1:27" x14ac:dyDescent="0.25">
      <c r="A1132" s="5" t="s">
        <v>3391</v>
      </c>
      <c r="B1132" s="48"/>
      <c r="S1132" s="5" t="s">
        <v>3390</v>
      </c>
      <c r="T1132" s="48">
        <v>0</v>
      </c>
      <c r="U1132" s="48"/>
      <c r="V1132" s="48"/>
      <c r="W1132" s="48"/>
      <c r="X1132" s="48">
        <v>0</v>
      </c>
      <c r="Y1132" s="48">
        <v>0</v>
      </c>
      <c r="Z1132" s="48">
        <v>0</v>
      </c>
      <c r="AA1132" s="48">
        <v>0</v>
      </c>
    </row>
    <row r="1133" spans="1:27" x14ac:dyDescent="0.25">
      <c r="A1133" s="5" t="s">
        <v>3393</v>
      </c>
      <c r="B1133" s="48"/>
      <c r="S1133" s="5" t="s">
        <v>3392</v>
      </c>
      <c r="T1133" s="48">
        <v>0</v>
      </c>
      <c r="U1133" s="48"/>
      <c r="V1133" s="48"/>
      <c r="W1133" s="48"/>
      <c r="X1133" s="48">
        <v>0</v>
      </c>
      <c r="Y1133" s="48">
        <v>0</v>
      </c>
      <c r="Z1133" s="48">
        <v>0</v>
      </c>
      <c r="AA1133" s="48">
        <v>0</v>
      </c>
    </row>
    <row r="1134" spans="1:27" x14ac:dyDescent="0.25">
      <c r="A1134" s="5" t="s">
        <v>3395</v>
      </c>
      <c r="B1134" s="48"/>
      <c r="S1134" s="5" t="s">
        <v>3394</v>
      </c>
      <c r="T1134" s="48">
        <v>0</v>
      </c>
      <c r="U1134" s="48"/>
      <c r="V1134" s="48"/>
      <c r="W1134" s="48"/>
      <c r="X1134" s="48">
        <v>0</v>
      </c>
      <c r="Y1134" s="48">
        <v>0</v>
      </c>
      <c r="Z1134" s="48">
        <v>0</v>
      </c>
      <c r="AA1134" s="48">
        <v>0</v>
      </c>
    </row>
    <row r="1135" spans="1:27" x14ac:dyDescent="0.25">
      <c r="A1135" s="5" t="s">
        <v>3397</v>
      </c>
      <c r="B1135" s="84"/>
      <c r="S1135" s="5" t="s">
        <v>3396</v>
      </c>
      <c r="T1135" s="48">
        <v>0</v>
      </c>
      <c r="U1135" s="84"/>
      <c r="V1135" s="84"/>
      <c r="W1135" s="84"/>
      <c r="X1135" s="84">
        <v>0</v>
      </c>
      <c r="Y1135" s="48">
        <v>0</v>
      </c>
      <c r="Z1135" s="48">
        <v>0</v>
      </c>
      <c r="AA1135" s="48">
        <v>0</v>
      </c>
    </row>
    <row r="1136" spans="1:27" x14ac:dyDescent="0.25">
      <c r="A1136" s="5" t="s">
        <v>3399</v>
      </c>
      <c r="B1136" s="84"/>
      <c r="S1136" s="5" t="s">
        <v>3398</v>
      </c>
      <c r="T1136" s="48">
        <v>0</v>
      </c>
      <c r="U1136" s="84"/>
      <c r="V1136" s="84"/>
      <c r="W1136" s="84"/>
      <c r="X1136" s="84">
        <v>0</v>
      </c>
      <c r="Y1136" s="48">
        <v>0</v>
      </c>
      <c r="Z1136" s="48">
        <v>0</v>
      </c>
      <c r="AA1136" s="48">
        <v>0</v>
      </c>
    </row>
    <row r="1137" spans="1:27" x14ac:dyDescent="0.25">
      <c r="A1137" s="5" t="s">
        <v>3401</v>
      </c>
      <c r="B1137" s="84"/>
      <c r="S1137" s="5" t="s">
        <v>3400</v>
      </c>
      <c r="T1137" s="48">
        <v>0</v>
      </c>
      <c r="U1137" s="84"/>
      <c r="V1137" s="84"/>
      <c r="W1137" s="84"/>
      <c r="X1137" s="84">
        <v>0</v>
      </c>
      <c r="Y1137" s="48">
        <v>0</v>
      </c>
      <c r="Z1137" s="48">
        <v>0</v>
      </c>
      <c r="AA1137" s="48">
        <v>0</v>
      </c>
    </row>
    <row r="1138" spans="1:27" x14ac:dyDescent="0.25">
      <c r="A1138" s="5" t="s">
        <v>3403</v>
      </c>
      <c r="B1138" s="84"/>
      <c r="S1138" s="5" t="s">
        <v>3402</v>
      </c>
      <c r="T1138" s="48">
        <v>0</v>
      </c>
      <c r="U1138" s="84"/>
      <c r="V1138" s="84"/>
      <c r="W1138" s="84"/>
      <c r="X1138" s="84">
        <v>0</v>
      </c>
      <c r="Y1138" s="48">
        <v>0</v>
      </c>
      <c r="Z1138" s="48">
        <v>0</v>
      </c>
      <c r="AA1138" s="48">
        <v>0</v>
      </c>
    </row>
    <row r="1139" spans="1:27" x14ac:dyDescent="0.25">
      <c r="A1139" s="5" t="s">
        <v>3405</v>
      </c>
      <c r="B1139" s="48"/>
      <c r="S1139" s="5" t="s">
        <v>3404</v>
      </c>
      <c r="T1139" s="48">
        <v>0</v>
      </c>
      <c r="U1139" s="48"/>
      <c r="V1139" s="48"/>
      <c r="W1139" s="48"/>
      <c r="X1139" s="48">
        <v>0</v>
      </c>
      <c r="Y1139" s="48">
        <v>0</v>
      </c>
      <c r="Z1139" s="48">
        <v>0</v>
      </c>
      <c r="AA1139" s="48">
        <v>0</v>
      </c>
    </row>
    <row r="1140" spans="1:27" x14ac:dyDescent="0.25">
      <c r="A1140" s="5" t="s">
        <v>3407</v>
      </c>
      <c r="B1140" s="48"/>
      <c r="S1140" s="5" t="s">
        <v>3406</v>
      </c>
      <c r="T1140" s="48">
        <v>0</v>
      </c>
      <c r="U1140" s="48"/>
      <c r="V1140" s="48"/>
      <c r="W1140" s="48"/>
      <c r="X1140" s="48">
        <v>0</v>
      </c>
      <c r="Y1140" s="48">
        <v>0</v>
      </c>
      <c r="Z1140" s="48">
        <v>0</v>
      </c>
      <c r="AA1140" s="48">
        <v>0</v>
      </c>
    </row>
    <row r="1141" spans="1:27" x14ac:dyDescent="0.25">
      <c r="A1141" s="5" t="s">
        <v>3409</v>
      </c>
      <c r="B1141" s="48"/>
      <c r="S1141" s="5" t="s">
        <v>3408</v>
      </c>
      <c r="T1141" s="48">
        <v>0</v>
      </c>
      <c r="U1141" s="48"/>
      <c r="V1141" s="48"/>
      <c r="W1141" s="48"/>
      <c r="X1141" s="48">
        <v>0</v>
      </c>
      <c r="Y1141" s="48">
        <v>0</v>
      </c>
      <c r="Z1141" s="48">
        <v>0</v>
      </c>
      <c r="AA1141" s="48">
        <v>0</v>
      </c>
    </row>
    <row r="1142" spans="1:27" x14ac:dyDescent="0.25">
      <c r="A1142" s="5" t="s">
        <v>3411</v>
      </c>
      <c r="B1142" s="48"/>
      <c r="S1142" s="5" t="s">
        <v>3410</v>
      </c>
      <c r="T1142" s="48">
        <v>0</v>
      </c>
      <c r="U1142" s="48"/>
      <c r="V1142" s="48"/>
      <c r="W1142" s="48"/>
      <c r="X1142" s="48">
        <v>0</v>
      </c>
      <c r="Y1142" s="48">
        <v>0</v>
      </c>
      <c r="Z1142" s="48">
        <v>0</v>
      </c>
      <c r="AA1142" s="48">
        <v>0</v>
      </c>
    </row>
    <row r="1143" spans="1:27" x14ac:dyDescent="0.25">
      <c r="A1143" s="5" t="s">
        <v>3413</v>
      </c>
      <c r="B1143" s="48"/>
      <c r="S1143" s="5" t="s">
        <v>3412</v>
      </c>
      <c r="T1143" s="48">
        <v>0</v>
      </c>
      <c r="U1143" s="48"/>
      <c r="V1143" s="48"/>
      <c r="W1143" s="48"/>
      <c r="X1143" s="48">
        <v>0</v>
      </c>
      <c r="Y1143" s="48">
        <v>0</v>
      </c>
      <c r="Z1143" s="48">
        <v>0</v>
      </c>
      <c r="AA1143" s="48">
        <v>0</v>
      </c>
    </row>
    <row r="1144" spans="1:27" x14ac:dyDescent="0.25">
      <c r="A1144" s="5" t="s">
        <v>3415</v>
      </c>
      <c r="B1144" s="48"/>
      <c r="S1144" s="5" t="s">
        <v>3414</v>
      </c>
      <c r="T1144" s="48">
        <v>0</v>
      </c>
      <c r="U1144" s="48"/>
      <c r="V1144" s="48"/>
      <c r="W1144" s="48"/>
      <c r="X1144" s="48">
        <v>0</v>
      </c>
      <c r="Y1144" s="48">
        <v>0</v>
      </c>
      <c r="Z1144" s="48">
        <v>0</v>
      </c>
      <c r="AA1144" s="48">
        <v>0</v>
      </c>
    </row>
    <row r="1145" spans="1:27" x14ac:dyDescent="0.25">
      <c r="A1145" s="5" t="s">
        <v>3417</v>
      </c>
      <c r="B1145" s="48"/>
      <c r="S1145" s="5" t="s">
        <v>3416</v>
      </c>
      <c r="T1145" s="48">
        <v>0</v>
      </c>
      <c r="U1145" s="48"/>
      <c r="V1145" s="48"/>
      <c r="W1145" s="48"/>
      <c r="X1145" s="48">
        <v>0</v>
      </c>
      <c r="Y1145" s="48">
        <v>0</v>
      </c>
      <c r="Z1145" s="48">
        <v>0</v>
      </c>
      <c r="AA1145" s="48">
        <v>0</v>
      </c>
    </row>
    <row r="1146" spans="1:27" x14ac:dyDescent="0.25">
      <c r="A1146" s="5" t="s">
        <v>3419</v>
      </c>
      <c r="B1146" s="48"/>
      <c r="S1146" s="5" t="s">
        <v>3418</v>
      </c>
      <c r="T1146" s="48">
        <v>0</v>
      </c>
      <c r="U1146" s="48"/>
      <c r="V1146" s="48"/>
      <c r="W1146" s="48"/>
      <c r="X1146" s="48">
        <v>0</v>
      </c>
      <c r="Y1146" s="48">
        <v>0</v>
      </c>
      <c r="Z1146" s="48">
        <v>0</v>
      </c>
      <c r="AA1146" s="48">
        <v>0</v>
      </c>
    </row>
    <row r="1147" spans="1:27" x14ac:dyDescent="0.25">
      <c r="A1147" s="5" t="s">
        <v>3421</v>
      </c>
      <c r="B1147" s="48"/>
      <c r="S1147" s="5" t="s">
        <v>3420</v>
      </c>
      <c r="T1147" s="48">
        <v>0</v>
      </c>
      <c r="U1147" s="48"/>
      <c r="V1147" s="48"/>
      <c r="W1147" s="48"/>
      <c r="X1147" s="48">
        <v>0</v>
      </c>
      <c r="Y1147" s="48">
        <v>0</v>
      </c>
      <c r="Z1147" s="48">
        <v>0</v>
      </c>
      <c r="AA1147" s="48">
        <v>0</v>
      </c>
    </row>
    <row r="1148" spans="1:27" x14ac:dyDescent="0.25">
      <c r="A1148" s="5" t="s">
        <v>3423</v>
      </c>
      <c r="B1148" s="48"/>
      <c r="S1148" s="5" t="s">
        <v>3422</v>
      </c>
      <c r="T1148" s="48">
        <v>0</v>
      </c>
      <c r="U1148" s="48"/>
      <c r="V1148" s="48"/>
      <c r="W1148" s="48"/>
      <c r="X1148" s="48">
        <v>0</v>
      </c>
      <c r="Y1148" s="48">
        <v>0</v>
      </c>
      <c r="Z1148" s="48">
        <v>0</v>
      </c>
      <c r="AA1148" s="48">
        <v>0</v>
      </c>
    </row>
    <row r="1149" spans="1:27" x14ac:dyDescent="0.25">
      <c r="A1149" s="5" t="s">
        <v>3425</v>
      </c>
      <c r="B1149" s="48"/>
      <c r="S1149" s="5" t="s">
        <v>3424</v>
      </c>
      <c r="T1149" s="48">
        <v>0</v>
      </c>
      <c r="U1149" s="48"/>
      <c r="V1149" s="48"/>
      <c r="W1149" s="48"/>
      <c r="X1149" s="48">
        <v>0</v>
      </c>
      <c r="Y1149" s="48">
        <v>0</v>
      </c>
      <c r="Z1149" s="48">
        <v>0</v>
      </c>
      <c r="AA1149" s="48">
        <v>0</v>
      </c>
    </row>
    <row r="1150" spans="1:27" x14ac:dyDescent="0.25">
      <c r="A1150" s="5" t="s">
        <v>3427</v>
      </c>
      <c r="B1150" s="48"/>
      <c r="S1150" s="5" t="s">
        <v>3426</v>
      </c>
      <c r="T1150" s="48">
        <v>0</v>
      </c>
      <c r="U1150" s="48"/>
      <c r="V1150" s="48"/>
      <c r="W1150" s="48"/>
      <c r="X1150" s="48">
        <v>0</v>
      </c>
      <c r="Y1150" s="48">
        <v>0</v>
      </c>
      <c r="Z1150" s="48">
        <v>0</v>
      </c>
      <c r="AA1150" s="48">
        <v>0</v>
      </c>
    </row>
    <row r="1151" spans="1:27" x14ac:dyDescent="0.25">
      <c r="A1151" s="5" t="s">
        <v>3429</v>
      </c>
      <c r="B1151" s="48"/>
      <c r="S1151" s="5" t="s">
        <v>3428</v>
      </c>
      <c r="T1151" s="48">
        <v>0</v>
      </c>
      <c r="U1151" s="48"/>
      <c r="V1151" s="48"/>
      <c r="W1151" s="48"/>
      <c r="X1151" s="48">
        <v>0</v>
      </c>
      <c r="Y1151" s="48">
        <v>0</v>
      </c>
      <c r="Z1151" s="48">
        <v>0</v>
      </c>
      <c r="AA1151" s="48">
        <v>0</v>
      </c>
    </row>
    <row r="1152" spans="1:27" x14ac:dyDescent="0.25">
      <c r="A1152" s="5" t="s">
        <v>3431</v>
      </c>
      <c r="B1152" s="48"/>
      <c r="S1152" s="5" t="s">
        <v>3430</v>
      </c>
      <c r="T1152" s="48">
        <v>0</v>
      </c>
      <c r="U1152" s="48"/>
      <c r="V1152" s="48"/>
      <c r="W1152" s="48"/>
      <c r="X1152" s="48">
        <v>0</v>
      </c>
      <c r="Y1152" s="48">
        <v>0</v>
      </c>
      <c r="Z1152" s="48">
        <v>0</v>
      </c>
      <c r="AA1152" s="48">
        <v>0</v>
      </c>
    </row>
    <row r="1153" spans="1:27" x14ac:dyDescent="0.25">
      <c r="A1153" s="5" t="s">
        <v>3433</v>
      </c>
      <c r="B1153" s="48"/>
      <c r="S1153" s="5" t="s">
        <v>3432</v>
      </c>
      <c r="T1153" s="48">
        <v>0</v>
      </c>
      <c r="U1153" s="48"/>
      <c r="V1153" s="48"/>
      <c r="W1153" s="48"/>
      <c r="X1153" s="48">
        <v>0</v>
      </c>
      <c r="Y1153" s="48">
        <v>0</v>
      </c>
      <c r="Z1153" s="48">
        <v>0</v>
      </c>
      <c r="AA1153" s="48">
        <v>0</v>
      </c>
    </row>
    <row r="1154" spans="1:27" x14ac:dyDescent="0.25">
      <c r="A1154" s="5" t="s">
        <v>3435</v>
      </c>
      <c r="B1154" s="48"/>
      <c r="S1154" s="5" t="s">
        <v>3434</v>
      </c>
      <c r="T1154" s="48">
        <v>0</v>
      </c>
      <c r="U1154" s="48"/>
      <c r="V1154" s="48"/>
      <c r="W1154" s="48"/>
      <c r="X1154" s="48">
        <v>0</v>
      </c>
      <c r="Y1154" s="48">
        <v>0</v>
      </c>
      <c r="Z1154" s="48">
        <v>0</v>
      </c>
      <c r="AA1154" s="48">
        <v>0</v>
      </c>
    </row>
    <row r="1155" spans="1:27" x14ac:dyDescent="0.25">
      <c r="A1155" s="5" t="s">
        <v>3437</v>
      </c>
      <c r="B1155" s="48"/>
      <c r="S1155" s="5" t="s">
        <v>3436</v>
      </c>
      <c r="T1155" s="48">
        <v>0</v>
      </c>
      <c r="U1155" s="48"/>
      <c r="V1155" s="48"/>
      <c r="W1155" s="48"/>
      <c r="X1155" s="48">
        <v>0</v>
      </c>
      <c r="Y1155" s="48">
        <v>0</v>
      </c>
      <c r="Z1155" s="48">
        <v>0</v>
      </c>
      <c r="AA1155" s="48">
        <v>0</v>
      </c>
    </row>
    <row r="1156" spans="1:27" x14ac:dyDescent="0.25">
      <c r="A1156" s="5" t="s">
        <v>3439</v>
      </c>
      <c r="B1156" s="48"/>
      <c r="S1156" s="5" t="s">
        <v>3438</v>
      </c>
      <c r="T1156" s="48">
        <v>0</v>
      </c>
      <c r="U1156" s="48"/>
      <c r="V1156" s="48"/>
      <c r="W1156" s="48"/>
      <c r="X1156" s="48">
        <v>0</v>
      </c>
      <c r="Y1156" s="48">
        <v>0</v>
      </c>
      <c r="Z1156" s="48">
        <v>0</v>
      </c>
      <c r="AA1156" s="48">
        <v>0</v>
      </c>
    </row>
    <row r="1157" spans="1:27" x14ac:dyDescent="0.25">
      <c r="A1157" s="5" t="s">
        <v>3441</v>
      </c>
      <c r="B1157" s="48"/>
      <c r="S1157" s="5" t="s">
        <v>3440</v>
      </c>
      <c r="T1157" s="48">
        <v>0</v>
      </c>
      <c r="U1157" s="48"/>
      <c r="V1157" s="48"/>
      <c r="W1157" s="48"/>
      <c r="X1157" s="48">
        <v>0</v>
      </c>
      <c r="Y1157" s="48">
        <v>0</v>
      </c>
      <c r="Z1157" s="48">
        <v>0</v>
      </c>
      <c r="AA1157" s="48">
        <v>0</v>
      </c>
    </row>
    <row r="1158" spans="1:27" x14ac:dyDescent="0.25">
      <c r="A1158" s="5" t="s">
        <v>3443</v>
      </c>
      <c r="B1158" s="48"/>
      <c r="S1158" s="5" t="s">
        <v>3442</v>
      </c>
      <c r="T1158" s="48">
        <v>0</v>
      </c>
      <c r="U1158" s="48"/>
      <c r="V1158" s="48"/>
      <c r="W1158" s="48"/>
      <c r="X1158" s="48">
        <v>0</v>
      </c>
      <c r="Y1158" s="48">
        <v>0</v>
      </c>
      <c r="Z1158" s="48">
        <v>0</v>
      </c>
      <c r="AA1158" s="48">
        <v>0</v>
      </c>
    </row>
    <row r="1159" spans="1:27" x14ac:dyDescent="0.25">
      <c r="A1159" s="5" t="s">
        <v>3445</v>
      </c>
      <c r="B1159" s="48"/>
      <c r="S1159" s="5" t="s">
        <v>3444</v>
      </c>
      <c r="T1159" s="48">
        <v>0</v>
      </c>
      <c r="U1159" s="48"/>
      <c r="V1159" s="48"/>
      <c r="W1159" s="48"/>
      <c r="X1159" s="48">
        <v>0</v>
      </c>
      <c r="Y1159" s="48">
        <v>0</v>
      </c>
      <c r="Z1159" s="48">
        <v>0</v>
      </c>
      <c r="AA1159" s="48">
        <v>0</v>
      </c>
    </row>
    <row r="1160" spans="1:27" x14ac:dyDescent="0.25">
      <c r="A1160" s="5" t="s">
        <v>3447</v>
      </c>
      <c r="B1160" s="48"/>
      <c r="S1160" s="5" t="s">
        <v>3446</v>
      </c>
      <c r="T1160" s="48">
        <v>0</v>
      </c>
      <c r="U1160" s="48"/>
      <c r="V1160" s="48"/>
      <c r="W1160" s="48"/>
      <c r="X1160" s="48">
        <v>0</v>
      </c>
      <c r="Y1160" s="48">
        <v>0</v>
      </c>
      <c r="Z1160" s="48">
        <v>0</v>
      </c>
      <c r="AA1160" s="48">
        <v>0</v>
      </c>
    </row>
    <row r="1161" spans="1:27" x14ac:dyDescent="0.25">
      <c r="A1161" s="5" t="s">
        <v>3449</v>
      </c>
      <c r="B1161" s="48"/>
      <c r="S1161" s="5" t="s">
        <v>3448</v>
      </c>
      <c r="T1161" s="48">
        <v>0</v>
      </c>
      <c r="U1161" s="48"/>
      <c r="V1161" s="48"/>
      <c r="W1161" s="48"/>
      <c r="X1161" s="48">
        <v>0</v>
      </c>
      <c r="Y1161" s="48">
        <v>0</v>
      </c>
      <c r="Z1161" s="48">
        <v>0</v>
      </c>
      <c r="AA1161" s="48">
        <v>0</v>
      </c>
    </row>
    <row r="1162" spans="1:27" x14ac:dyDescent="0.25">
      <c r="A1162" s="5" t="s">
        <v>3451</v>
      </c>
      <c r="B1162" s="48"/>
      <c r="S1162" s="5" t="s">
        <v>3450</v>
      </c>
      <c r="T1162" s="48">
        <v>0</v>
      </c>
      <c r="U1162" s="48"/>
      <c r="V1162" s="48"/>
      <c r="W1162" s="48"/>
      <c r="X1162" s="48">
        <v>0</v>
      </c>
      <c r="Y1162" s="48">
        <v>0</v>
      </c>
      <c r="Z1162" s="48">
        <v>0</v>
      </c>
      <c r="AA1162" s="48">
        <v>0</v>
      </c>
    </row>
    <row r="1163" spans="1:27" x14ac:dyDescent="0.25">
      <c r="A1163" s="5" t="s">
        <v>3453</v>
      </c>
      <c r="B1163" s="48"/>
      <c r="S1163" s="5" t="s">
        <v>3452</v>
      </c>
      <c r="T1163" s="48">
        <v>0</v>
      </c>
      <c r="U1163" s="48"/>
      <c r="V1163" s="48"/>
      <c r="W1163" s="48"/>
      <c r="X1163" s="48">
        <v>0</v>
      </c>
      <c r="Y1163" s="48">
        <v>0</v>
      </c>
      <c r="Z1163" s="48">
        <v>0</v>
      </c>
      <c r="AA1163" s="48">
        <v>0</v>
      </c>
    </row>
    <row r="1164" spans="1:27" x14ac:dyDescent="0.25">
      <c r="A1164" s="5" t="s">
        <v>3455</v>
      </c>
      <c r="B1164" s="48"/>
      <c r="S1164" s="5" t="s">
        <v>3454</v>
      </c>
      <c r="T1164" s="48">
        <v>0</v>
      </c>
      <c r="U1164" s="48"/>
      <c r="V1164" s="48"/>
      <c r="W1164" s="48"/>
      <c r="X1164" s="48">
        <v>0</v>
      </c>
      <c r="Y1164" s="48">
        <v>0</v>
      </c>
      <c r="Z1164" s="48">
        <v>0</v>
      </c>
      <c r="AA1164" s="48">
        <v>0</v>
      </c>
    </row>
    <row r="1165" spans="1:27" x14ac:dyDescent="0.25">
      <c r="A1165" s="5" t="s">
        <v>3457</v>
      </c>
      <c r="B1165" s="48"/>
      <c r="S1165" s="5" t="s">
        <v>3456</v>
      </c>
      <c r="T1165" s="48">
        <v>0</v>
      </c>
      <c r="U1165" s="48"/>
      <c r="V1165" s="48"/>
      <c r="W1165" s="48"/>
      <c r="X1165" s="48">
        <v>0</v>
      </c>
      <c r="Y1165" s="48">
        <v>0</v>
      </c>
      <c r="Z1165" s="48">
        <v>0</v>
      </c>
      <c r="AA1165" s="48">
        <v>0</v>
      </c>
    </row>
    <row r="1166" spans="1:27" x14ac:dyDescent="0.25">
      <c r="A1166" s="5" t="s">
        <v>3459</v>
      </c>
      <c r="B1166" s="48"/>
      <c r="S1166" s="5" t="s">
        <v>3458</v>
      </c>
      <c r="T1166" s="48">
        <v>0</v>
      </c>
      <c r="U1166" s="48"/>
      <c r="V1166" s="48"/>
      <c r="W1166" s="48"/>
      <c r="X1166" s="48">
        <v>0</v>
      </c>
      <c r="Y1166" s="48">
        <v>0</v>
      </c>
      <c r="Z1166" s="48">
        <v>0</v>
      </c>
      <c r="AA1166" s="48">
        <v>0</v>
      </c>
    </row>
    <row r="1167" spans="1:27" x14ac:dyDescent="0.25">
      <c r="A1167" s="5" t="s">
        <v>3461</v>
      </c>
      <c r="B1167" s="48"/>
      <c r="S1167" s="5" t="s">
        <v>3460</v>
      </c>
      <c r="T1167" s="48">
        <v>0</v>
      </c>
      <c r="U1167" s="48"/>
      <c r="V1167" s="48"/>
      <c r="W1167" s="48"/>
      <c r="X1167" s="48">
        <v>0</v>
      </c>
      <c r="Y1167" s="48">
        <v>0</v>
      </c>
      <c r="Z1167" s="48">
        <v>0</v>
      </c>
      <c r="AA1167" s="48">
        <v>0</v>
      </c>
    </row>
    <row r="1168" spans="1:27" x14ac:dyDescent="0.25">
      <c r="A1168" s="5" t="s">
        <v>3463</v>
      </c>
      <c r="B1168" s="48"/>
      <c r="S1168" s="5" t="s">
        <v>3462</v>
      </c>
      <c r="T1168" s="48">
        <v>0</v>
      </c>
      <c r="U1168" s="48"/>
      <c r="V1168" s="48"/>
      <c r="W1168" s="48"/>
      <c r="X1168" s="48">
        <v>0</v>
      </c>
      <c r="Y1168" s="48">
        <v>0</v>
      </c>
      <c r="Z1168" s="48">
        <v>0</v>
      </c>
      <c r="AA1168" s="48">
        <v>0</v>
      </c>
    </row>
    <row r="1169" spans="1:27" x14ac:dyDescent="0.25">
      <c r="A1169" s="5" t="s">
        <v>3465</v>
      </c>
      <c r="B1169" s="48"/>
      <c r="S1169" s="5" t="s">
        <v>3464</v>
      </c>
      <c r="T1169" s="48">
        <v>0</v>
      </c>
      <c r="U1169" s="48"/>
      <c r="V1169" s="48"/>
      <c r="W1169" s="48"/>
      <c r="X1169" s="48">
        <v>0</v>
      </c>
      <c r="Y1169" s="48">
        <v>0</v>
      </c>
      <c r="Z1169" s="48">
        <v>0</v>
      </c>
      <c r="AA1169" s="48">
        <v>0</v>
      </c>
    </row>
    <row r="1170" spans="1:27" x14ac:dyDescent="0.25">
      <c r="A1170" s="5" t="s">
        <v>3467</v>
      </c>
      <c r="B1170" s="48"/>
      <c r="S1170" s="5" t="s">
        <v>3466</v>
      </c>
      <c r="T1170" s="48">
        <v>0</v>
      </c>
      <c r="U1170" s="48"/>
      <c r="V1170" s="48"/>
      <c r="W1170" s="48"/>
      <c r="X1170" s="48">
        <v>0</v>
      </c>
      <c r="Y1170" s="48">
        <v>0</v>
      </c>
      <c r="Z1170" s="48">
        <v>0</v>
      </c>
      <c r="AA1170" s="48">
        <v>0</v>
      </c>
    </row>
    <row r="1171" spans="1:27" x14ac:dyDescent="0.25">
      <c r="A1171" s="5" t="s">
        <v>3469</v>
      </c>
      <c r="B1171" s="48"/>
      <c r="S1171" s="5" t="s">
        <v>3468</v>
      </c>
      <c r="T1171" s="48">
        <v>0</v>
      </c>
      <c r="U1171" s="48"/>
      <c r="V1171" s="48"/>
      <c r="W1171" s="48"/>
      <c r="X1171" s="48">
        <v>0</v>
      </c>
      <c r="Y1171" s="48">
        <v>0</v>
      </c>
      <c r="Z1171" s="48">
        <v>0</v>
      </c>
      <c r="AA1171" s="48">
        <v>0</v>
      </c>
    </row>
    <row r="1172" spans="1:27" x14ac:dyDescent="0.25">
      <c r="A1172" s="5" t="s">
        <v>3471</v>
      </c>
      <c r="B1172" s="48"/>
      <c r="S1172" s="5" t="s">
        <v>3470</v>
      </c>
      <c r="T1172" s="48">
        <v>0</v>
      </c>
      <c r="U1172" s="48"/>
      <c r="V1172" s="48"/>
      <c r="W1172" s="48"/>
      <c r="X1172" s="48">
        <v>0</v>
      </c>
      <c r="Y1172" s="48">
        <v>0</v>
      </c>
      <c r="Z1172" s="48">
        <v>0</v>
      </c>
      <c r="AA1172" s="48">
        <v>0</v>
      </c>
    </row>
    <row r="1173" spans="1:27" x14ac:dyDescent="0.25">
      <c r="A1173" s="5" t="s">
        <v>3473</v>
      </c>
      <c r="B1173" s="48"/>
      <c r="S1173" s="5" t="s">
        <v>3472</v>
      </c>
      <c r="T1173" s="48">
        <v>0</v>
      </c>
      <c r="U1173" s="48"/>
      <c r="V1173" s="48"/>
      <c r="W1173" s="48"/>
      <c r="X1173" s="48">
        <v>0</v>
      </c>
      <c r="Y1173" s="48">
        <v>0</v>
      </c>
      <c r="Z1173" s="48">
        <v>0</v>
      </c>
      <c r="AA1173" s="48">
        <v>0</v>
      </c>
    </row>
    <row r="1174" spans="1:27" x14ac:dyDescent="0.25">
      <c r="A1174" s="5" t="s">
        <v>3475</v>
      </c>
      <c r="B1174" s="48"/>
      <c r="S1174" s="5" t="s">
        <v>3474</v>
      </c>
      <c r="T1174" s="48">
        <v>0</v>
      </c>
      <c r="U1174" s="48"/>
      <c r="V1174" s="48"/>
      <c r="W1174" s="48"/>
      <c r="X1174" s="48">
        <v>0</v>
      </c>
      <c r="Y1174" s="48">
        <v>0</v>
      </c>
      <c r="Z1174" s="48">
        <v>0</v>
      </c>
      <c r="AA1174" s="48">
        <v>0</v>
      </c>
    </row>
    <row r="1175" spans="1:27" x14ac:dyDescent="0.25">
      <c r="A1175" s="5" t="s">
        <v>3477</v>
      </c>
      <c r="B1175" s="48"/>
      <c r="S1175" s="5" t="s">
        <v>3476</v>
      </c>
      <c r="T1175" s="48">
        <v>0</v>
      </c>
      <c r="U1175" s="48"/>
      <c r="V1175" s="48"/>
      <c r="W1175" s="48"/>
      <c r="X1175" s="48">
        <v>0</v>
      </c>
      <c r="Y1175" s="48">
        <v>0</v>
      </c>
      <c r="Z1175" s="48">
        <v>0</v>
      </c>
      <c r="AA1175" s="48">
        <v>0</v>
      </c>
    </row>
    <row r="1176" spans="1:27" x14ac:dyDescent="0.25">
      <c r="A1176" s="5" t="s">
        <v>3479</v>
      </c>
      <c r="B1176" s="48"/>
      <c r="S1176" s="5" t="s">
        <v>3478</v>
      </c>
      <c r="T1176" s="48">
        <v>0</v>
      </c>
      <c r="U1176" s="48"/>
      <c r="V1176" s="48"/>
      <c r="W1176" s="48"/>
      <c r="X1176" s="48">
        <v>0</v>
      </c>
      <c r="Y1176" s="48">
        <v>0</v>
      </c>
      <c r="Z1176" s="48">
        <v>0</v>
      </c>
      <c r="AA1176" s="48">
        <v>0</v>
      </c>
    </row>
    <row r="1177" spans="1:27" x14ac:dyDescent="0.25">
      <c r="A1177" s="5" t="s">
        <v>3481</v>
      </c>
      <c r="B1177" s="48"/>
      <c r="S1177" s="5" t="s">
        <v>3480</v>
      </c>
      <c r="T1177" s="48">
        <v>0</v>
      </c>
      <c r="U1177" s="48"/>
      <c r="V1177" s="48"/>
      <c r="W1177" s="48"/>
      <c r="X1177" s="48">
        <v>0</v>
      </c>
      <c r="Y1177" s="48">
        <v>0</v>
      </c>
      <c r="Z1177" s="48">
        <v>0</v>
      </c>
      <c r="AA1177" s="48">
        <v>0</v>
      </c>
    </row>
    <row r="1178" spans="1:27" x14ac:dyDescent="0.25">
      <c r="A1178" s="5" t="s">
        <v>3483</v>
      </c>
      <c r="B1178" s="48"/>
      <c r="S1178" s="5" t="s">
        <v>3482</v>
      </c>
      <c r="T1178" s="48">
        <v>0</v>
      </c>
      <c r="U1178" s="48"/>
      <c r="V1178" s="48"/>
      <c r="W1178" s="48"/>
      <c r="X1178" s="48">
        <v>0</v>
      </c>
      <c r="Y1178" s="48">
        <v>0</v>
      </c>
      <c r="Z1178" s="48">
        <v>0</v>
      </c>
      <c r="AA1178" s="48">
        <v>0</v>
      </c>
    </row>
    <row r="1179" spans="1:27" x14ac:dyDescent="0.25">
      <c r="A1179" s="5" t="s">
        <v>3485</v>
      </c>
      <c r="B1179" s="48"/>
      <c r="S1179" s="5" t="s">
        <v>3484</v>
      </c>
      <c r="T1179" s="48">
        <v>0</v>
      </c>
      <c r="U1179" s="48"/>
      <c r="V1179" s="48"/>
      <c r="W1179" s="48"/>
      <c r="X1179" s="48">
        <v>0</v>
      </c>
      <c r="Y1179" s="48">
        <v>0</v>
      </c>
      <c r="Z1179" s="48">
        <v>0</v>
      </c>
      <c r="AA1179" s="48">
        <v>0</v>
      </c>
    </row>
    <row r="1180" spans="1:27" x14ac:dyDescent="0.25">
      <c r="A1180" s="5" t="s">
        <v>3487</v>
      </c>
      <c r="B1180" s="48"/>
      <c r="S1180" s="5" t="s">
        <v>3486</v>
      </c>
      <c r="T1180" s="48">
        <v>0</v>
      </c>
      <c r="U1180" s="48"/>
      <c r="V1180" s="48"/>
      <c r="W1180" s="48"/>
      <c r="X1180" s="48">
        <v>0</v>
      </c>
      <c r="Y1180" s="48">
        <v>0</v>
      </c>
      <c r="Z1180" s="48">
        <v>0</v>
      </c>
      <c r="AA1180" s="48">
        <v>0</v>
      </c>
    </row>
    <row r="1181" spans="1:27" x14ac:dyDescent="0.25">
      <c r="A1181" s="5" t="s">
        <v>3489</v>
      </c>
      <c r="B1181" s="48"/>
      <c r="S1181" s="5" t="s">
        <v>3488</v>
      </c>
      <c r="T1181" s="48">
        <v>0</v>
      </c>
      <c r="U1181" s="48"/>
      <c r="V1181" s="48"/>
      <c r="W1181" s="48"/>
      <c r="X1181" s="48">
        <v>0</v>
      </c>
      <c r="Y1181" s="48">
        <v>0</v>
      </c>
      <c r="Z1181" s="48">
        <v>0</v>
      </c>
      <c r="AA1181" s="48">
        <v>0</v>
      </c>
    </row>
    <row r="1182" spans="1:27" x14ac:dyDescent="0.25">
      <c r="A1182" s="5" t="s">
        <v>3491</v>
      </c>
      <c r="B1182" s="48"/>
      <c r="S1182" s="5" t="s">
        <v>3490</v>
      </c>
      <c r="T1182" s="48">
        <v>0</v>
      </c>
      <c r="U1182" s="48"/>
      <c r="V1182" s="48"/>
      <c r="W1182" s="48"/>
      <c r="X1182" s="48">
        <v>0</v>
      </c>
      <c r="Y1182" s="48">
        <v>0</v>
      </c>
      <c r="Z1182" s="48">
        <v>0</v>
      </c>
      <c r="AA1182" s="48">
        <v>0</v>
      </c>
    </row>
    <row r="1183" spans="1:27" x14ac:dyDescent="0.25">
      <c r="A1183" s="5" t="s">
        <v>3493</v>
      </c>
      <c r="B1183" s="48"/>
      <c r="S1183" s="5" t="s">
        <v>3492</v>
      </c>
      <c r="T1183" s="48">
        <v>0</v>
      </c>
      <c r="U1183" s="48"/>
      <c r="V1183" s="48"/>
      <c r="W1183" s="48"/>
      <c r="X1183" s="48">
        <v>0</v>
      </c>
      <c r="Y1183" s="48">
        <v>0</v>
      </c>
      <c r="Z1183" s="48">
        <v>0</v>
      </c>
      <c r="AA1183" s="48">
        <v>0</v>
      </c>
    </row>
    <row r="1184" spans="1:27" x14ac:dyDescent="0.25">
      <c r="A1184" s="5" t="s">
        <v>3495</v>
      </c>
      <c r="B1184" s="48"/>
      <c r="S1184" s="5" t="s">
        <v>3494</v>
      </c>
      <c r="T1184" s="48">
        <v>0</v>
      </c>
      <c r="U1184" s="48"/>
      <c r="V1184" s="48"/>
      <c r="W1184" s="48"/>
      <c r="X1184" s="48">
        <v>0</v>
      </c>
      <c r="Y1184" s="48">
        <v>0</v>
      </c>
      <c r="Z1184" s="48">
        <v>0</v>
      </c>
      <c r="AA1184" s="48">
        <v>0</v>
      </c>
    </row>
    <row r="1185" spans="1:27" x14ac:dyDescent="0.25">
      <c r="A1185" s="5" t="s">
        <v>3497</v>
      </c>
      <c r="B1185" s="48"/>
      <c r="S1185" s="5" t="s">
        <v>3496</v>
      </c>
      <c r="T1185" s="48">
        <v>0</v>
      </c>
      <c r="U1185" s="48"/>
      <c r="V1185" s="48"/>
      <c r="W1185" s="48"/>
      <c r="X1185" s="48">
        <v>0</v>
      </c>
      <c r="Y1185" s="48">
        <v>0</v>
      </c>
      <c r="Z1185" s="48">
        <v>0</v>
      </c>
      <c r="AA1185" s="48">
        <v>0</v>
      </c>
    </row>
    <row r="1186" spans="1:27" x14ac:dyDescent="0.25">
      <c r="A1186" s="5" t="s">
        <v>3499</v>
      </c>
      <c r="B1186" s="48"/>
      <c r="S1186" s="5" t="s">
        <v>3498</v>
      </c>
      <c r="T1186" s="48">
        <v>0</v>
      </c>
      <c r="U1186" s="48"/>
      <c r="V1186" s="48"/>
      <c r="W1186" s="48"/>
      <c r="X1186" s="48">
        <v>0</v>
      </c>
      <c r="Y1186" s="48">
        <v>0</v>
      </c>
      <c r="Z1186" s="48">
        <v>0</v>
      </c>
      <c r="AA1186" s="48">
        <v>0</v>
      </c>
    </row>
    <row r="1187" spans="1:27" x14ac:dyDescent="0.25">
      <c r="A1187" s="5" t="s">
        <v>3501</v>
      </c>
      <c r="B1187" s="48"/>
      <c r="S1187" s="5" t="s">
        <v>3500</v>
      </c>
      <c r="T1187" s="48">
        <v>0</v>
      </c>
      <c r="U1187" s="48"/>
      <c r="V1187" s="48"/>
      <c r="W1187" s="48"/>
      <c r="X1187" s="48">
        <v>0</v>
      </c>
      <c r="Y1187" s="48">
        <v>0</v>
      </c>
      <c r="Z1187" s="48">
        <v>0</v>
      </c>
      <c r="AA1187" s="48">
        <v>0</v>
      </c>
    </row>
    <row r="1188" spans="1:27" x14ac:dyDescent="0.25">
      <c r="A1188" s="5" t="s">
        <v>3503</v>
      </c>
      <c r="B1188" s="48"/>
      <c r="S1188" s="5" t="s">
        <v>3502</v>
      </c>
      <c r="T1188" s="48">
        <v>0</v>
      </c>
      <c r="U1188" s="48"/>
      <c r="V1188" s="48"/>
      <c r="W1188" s="48"/>
      <c r="X1188" s="48">
        <v>0</v>
      </c>
      <c r="Y1188" s="48">
        <v>0</v>
      </c>
      <c r="Z1188" s="48">
        <v>0</v>
      </c>
      <c r="AA1188" s="48">
        <v>0</v>
      </c>
    </row>
    <row r="1189" spans="1:27" x14ac:dyDescent="0.25">
      <c r="A1189" s="5" t="s">
        <v>3505</v>
      </c>
      <c r="B1189" s="48"/>
      <c r="S1189" s="5" t="s">
        <v>3504</v>
      </c>
      <c r="T1189" s="48">
        <v>0</v>
      </c>
      <c r="U1189" s="48"/>
      <c r="V1189" s="48"/>
      <c r="W1189" s="48"/>
      <c r="X1189" s="48">
        <v>0</v>
      </c>
      <c r="Y1189" s="48">
        <v>0</v>
      </c>
      <c r="Z1189" s="48">
        <v>0</v>
      </c>
      <c r="AA1189" s="48">
        <v>0</v>
      </c>
    </row>
    <row r="1190" spans="1:27" x14ac:dyDescent="0.25">
      <c r="A1190" s="5" t="s">
        <v>3507</v>
      </c>
      <c r="B1190" s="48"/>
      <c r="S1190" s="5" t="s">
        <v>3506</v>
      </c>
      <c r="T1190" s="48">
        <v>0</v>
      </c>
      <c r="U1190" s="48"/>
      <c r="V1190" s="48"/>
      <c r="W1190" s="48"/>
      <c r="X1190" s="48">
        <v>0</v>
      </c>
      <c r="Y1190" s="48">
        <v>0</v>
      </c>
      <c r="Z1190" s="48">
        <v>0</v>
      </c>
      <c r="AA1190" s="48">
        <v>0</v>
      </c>
    </row>
    <row r="1191" spans="1:27" x14ac:dyDescent="0.25">
      <c r="A1191" s="5" t="s">
        <v>3509</v>
      </c>
      <c r="B1191" s="48"/>
      <c r="S1191" s="5" t="s">
        <v>3508</v>
      </c>
      <c r="T1191" s="48">
        <v>0</v>
      </c>
      <c r="U1191" s="48"/>
      <c r="V1191" s="48"/>
      <c r="W1191" s="48"/>
      <c r="X1191" s="48">
        <v>0</v>
      </c>
      <c r="Y1191" s="48">
        <v>0</v>
      </c>
      <c r="Z1191" s="48">
        <v>0</v>
      </c>
      <c r="AA1191" s="48">
        <v>0</v>
      </c>
    </row>
    <row r="1192" spans="1:27" x14ac:dyDescent="0.25">
      <c r="A1192" s="5" t="s">
        <v>3511</v>
      </c>
      <c r="B1192" s="48"/>
      <c r="S1192" s="5" t="s">
        <v>3510</v>
      </c>
      <c r="T1192" s="48">
        <v>0</v>
      </c>
      <c r="U1192" s="48"/>
      <c r="V1192" s="48"/>
      <c r="W1192" s="48"/>
      <c r="X1192" s="48">
        <v>0</v>
      </c>
      <c r="Y1192" s="48">
        <v>0</v>
      </c>
      <c r="Z1192" s="48">
        <v>0</v>
      </c>
      <c r="AA1192" s="48">
        <v>0</v>
      </c>
    </row>
    <row r="1193" spans="1:27" x14ac:dyDescent="0.25">
      <c r="A1193" s="5" t="s">
        <v>3513</v>
      </c>
      <c r="B1193" s="48"/>
      <c r="S1193" s="5" t="s">
        <v>3512</v>
      </c>
      <c r="T1193" s="48">
        <v>0</v>
      </c>
      <c r="U1193" s="48"/>
      <c r="V1193" s="48"/>
      <c r="W1193" s="48"/>
      <c r="X1193" s="48">
        <v>0</v>
      </c>
      <c r="Y1193" s="48">
        <v>0</v>
      </c>
      <c r="Z1193" s="48">
        <v>0</v>
      </c>
      <c r="AA1193" s="48">
        <v>0</v>
      </c>
    </row>
    <row r="1194" spans="1:27" x14ac:dyDescent="0.25">
      <c r="A1194" s="5" t="s">
        <v>3515</v>
      </c>
      <c r="B1194" s="48"/>
      <c r="S1194" s="5" t="s">
        <v>3514</v>
      </c>
      <c r="T1194" s="48">
        <v>0</v>
      </c>
      <c r="U1194" s="48"/>
      <c r="V1194" s="48"/>
      <c r="W1194" s="48"/>
      <c r="X1194" s="48">
        <v>0</v>
      </c>
      <c r="Y1194" s="48">
        <v>0</v>
      </c>
      <c r="Z1194" s="48">
        <v>0</v>
      </c>
      <c r="AA1194" s="48">
        <v>0</v>
      </c>
    </row>
    <row r="1195" spans="1:27" x14ac:dyDescent="0.25">
      <c r="A1195" s="5" t="s">
        <v>3517</v>
      </c>
      <c r="B1195" s="48"/>
      <c r="S1195" s="5" t="s">
        <v>3516</v>
      </c>
      <c r="T1195" s="48">
        <v>0</v>
      </c>
      <c r="U1195" s="48"/>
      <c r="V1195" s="48"/>
      <c r="W1195" s="48"/>
      <c r="X1195" s="48">
        <v>0</v>
      </c>
      <c r="Y1195" s="48">
        <v>0</v>
      </c>
      <c r="Z1195" s="48">
        <v>0</v>
      </c>
      <c r="AA1195" s="48">
        <v>0</v>
      </c>
    </row>
    <row r="1196" spans="1:27" x14ac:dyDescent="0.25">
      <c r="A1196" s="5" t="s">
        <v>3519</v>
      </c>
      <c r="B1196" s="48"/>
      <c r="S1196" s="5" t="s">
        <v>3518</v>
      </c>
      <c r="T1196" s="48">
        <v>0</v>
      </c>
      <c r="U1196" s="48"/>
      <c r="V1196" s="48"/>
      <c r="W1196" s="48"/>
      <c r="X1196" s="48">
        <v>0</v>
      </c>
      <c r="Y1196" s="48">
        <v>0</v>
      </c>
      <c r="Z1196" s="48">
        <v>0</v>
      </c>
      <c r="AA1196" s="48">
        <v>0</v>
      </c>
    </row>
    <row r="1197" spans="1:27" x14ac:dyDescent="0.25">
      <c r="A1197" s="5" t="s">
        <v>3521</v>
      </c>
      <c r="B1197" s="48"/>
      <c r="S1197" s="5" t="s">
        <v>3520</v>
      </c>
      <c r="T1197" s="48">
        <v>0</v>
      </c>
      <c r="U1197" s="48"/>
      <c r="V1197" s="48"/>
      <c r="W1197" s="48"/>
      <c r="X1197" s="48">
        <v>0</v>
      </c>
      <c r="Y1197" s="48">
        <v>0</v>
      </c>
      <c r="Z1197" s="48">
        <v>0</v>
      </c>
      <c r="AA1197" s="48">
        <v>0</v>
      </c>
    </row>
    <row r="1198" spans="1:27" x14ac:dyDescent="0.25">
      <c r="A1198" s="5" t="s">
        <v>3523</v>
      </c>
      <c r="B1198" s="48"/>
      <c r="S1198" s="5" t="s">
        <v>3522</v>
      </c>
      <c r="T1198" s="48">
        <v>0</v>
      </c>
      <c r="U1198" s="48"/>
      <c r="V1198" s="48"/>
      <c r="W1198" s="48"/>
      <c r="X1198" s="48">
        <v>0</v>
      </c>
      <c r="Y1198" s="48">
        <v>0</v>
      </c>
      <c r="Z1198" s="48">
        <v>0</v>
      </c>
      <c r="AA1198" s="48">
        <v>0</v>
      </c>
    </row>
    <row r="1199" spans="1:27" x14ac:dyDescent="0.25">
      <c r="A1199" s="5" t="s">
        <v>3525</v>
      </c>
      <c r="B1199" s="48"/>
      <c r="S1199" s="5" t="s">
        <v>3524</v>
      </c>
      <c r="T1199" s="48">
        <v>0</v>
      </c>
      <c r="U1199" s="48"/>
      <c r="V1199" s="48"/>
      <c r="W1199" s="48"/>
      <c r="X1199" s="48">
        <v>0</v>
      </c>
      <c r="Y1199" s="48">
        <v>0</v>
      </c>
      <c r="Z1199" s="48">
        <v>0</v>
      </c>
      <c r="AA1199" s="48">
        <v>0</v>
      </c>
    </row>
    <row r="1200" spans="1:27" x14ac:dyDescent="0.25">
      <c r="A1200" s="5" t="s">
        <v>3527</v>
      </c>
      <c r="B1200" s="48"/>
      <c r="S1200" s="5" t="s">
        <v>3526</v>
      </c>
      <c r="T1200" s="48">
        <v>0</v>
      </c>
      <c r="U1200" s="48"/>
      <c r="V1200" s="48"/>
      <c r="W1200" s="48"/>
      <c r="X1200" s="48">
        <v>0</v>
      </c>
      <c r="Y1200" s="48">
        <v>0</v>
      </c>
      <c r="Z1200" s="48">
        <v>0</v>
      </c>
      <c r="AA1200" s="48">
        <v>0</v>
      </c>
    </row>
    <row r="1201" spans="1:27" x14ac:dyDescent="0.25">
      <c r="A1201" s="5" t="s">
        <v>3529</v>
      </c>
      <c r="B1201" s="48"/>
      <c r="S1201" s="5" t="s">
        <v>3528</v>
      </c>
      <c r="T1201" s="48">
        <v>0</v>
      </c>
      <c r="U1201" s="48"/>
      <c r="V1201" s="48"/>
      <c r="W1201" s="48"/>
      <c r="X1201" s="48">
        <v>0</v>
      </c>
      <c r="Y1201" s="48">
        <v>0</v>
      </c>
      <c r="Z1201" s="48">
        <v>0</v>
      </c>
      <c r="AA1201" s="48">
        <v>0</v>
      </c>
    </row>
    <row r="1202" spans="1:27" x14ac:dyDescent="0.25">
      <c r="A1202" s="5" t="s">
        <v>3531</v>
      </c>
      <c r="B1202" s="48"/>
      <c r="S1202" s="5" t="s">
        <v>3530</v>
      </c>
      <c r="T1202" s="48">
        <v>0</v>
      </c>
      <c r="U1202" s="48"/>
      <c r="V1202" s="48"/>
      <c r="W1202" s="48"/>
      <c r="X1202" s="48">
        <v>0</v>
      </c>
      <c r="Y1202" s="48">
        <v>0</v>
      </c>
      <c r="Z1202" s="48">
        <v>0</v>
      </c>
      <c r="AA1202" s="48">
        <v>0</v>
      </c>
    </row>
    <row r="1203" spans="1:27" x14ac:dyDescent="0.25">
      <c r="A1203" s="5" t="s">
        <v>3533</v>
      </c>
      <c r="B1203" s="48"/>
      <c r="S1203" s="5" t="s">
        <v>3532</v>
      </c>
      <c r="T1203" s="48">
        <v>0</v>
      </c>
      <c r="U1203" s="48"/>
      <c r="V1203" s="48"/>
      <c r="W1203" s="48"/>
      <c r="X1203" s="48">
        <v>0</v>
      </c>
      <c r="Y1203" s="48">
        <v>0</v>
      </c>
      <c r="Z1203" s="48">
        <v>0</v>
      </c>
      <c r="AA1203" s="48">
        <v>0</v>
      </c>
    </row>
    <row r="1204" spans="1:27" x14ac:dyDescent="0.25">
      <c r="A1204" s="5" t="s">
        <v>3535</v>
      </c>
      <c r="B1204" s="48"/>
      <c r="S1204" s="5" t="s">
        <v>3534</v>
      </c>
      <c r="T1204" s="48">
        <v>0</v>
      </c>
      <c r="U1204" s="48"/>
      <c r="V1204" s="48"/>
      <c r="W1204" s="48"/>
      <c r="X1204" s="48">
        <v>0</v>
      </c>
      <c r="Y1204" s="48">
        <v>0</v>
      </c>
      <c r="Z1204" s="48">
        <v>0</v>
      </c>
      <c r="AA1204" s="48">
        <v>0</v>
      </c>
    </row>
    <row r="1205" spans="1:27" x14ac:dyDescent="0.25">
      <c r="A1205" s="5" t="s">
        <v>3537</v>
      </c>
      <c r="B1205" s="48"/>
      <c r="S1205" s="5" t="s">
        <v>3536</v>
      </c>
      <c r="T1205" s="48">
        <v>0</v>
      </c>
      <c r="U1205" s="48"/>
      <c r="V1205" s="48"/>
      <c r="W1205" s="48"/>
      <c r="X1205" s="48">
        <v>0</v>
      </c>
      <c r="Y1205" s="48">
        <v>0</v>
      </c>
      <c r="Z1205" s="48">
        <v>0</v>
      </c>
      <c r="AA1205" s="48">
        <v>0</v>
      </c>
    </row>
    <row r="1206" spans="1:27" x14ac:dyDescent="0.25">
      <c r="A1206" s="5" t="s">
        <v>3539</v>
      </c>
      <c r="B1206" s="48"/>
      <c r="S1206" s="5" t="s">
        <v>3538</v>
      </c>
      <c r="T1206" s="48">
        <v>0</v>
      </c>
      <c r="U1206" s="48"/>
      <c r="V1206" s="48"/>
      <c r="W1206" s="48"/>
      <c r="X1206" s="48">
        <v>0</v>
      </c>
      <c r="Y1206" s="48">
        <v>0</v>
      </c>
      <c r="Z1206" s="48">
        <v>0</v>
      </c>
      <c r="AA1206" s="48">
        <v>0</v>
      </c>
    </row>
    <row r="1207" spans="1:27" x14ac:dyDescent="0.25">
      <c r="A1207" s="5" t="s">
        <v>3541</v>
      </c>
      <c r="B1207" s="48"/>
      <c r="S1207" s="5" t="s">
        <v>3540</v>
      </c>
      <c r="T1207" s="48">
        <v>0</v>
      </c>
      <c r="U1207" s="48"/>
      <c r="V1207" s="48"/>
      <c r="W1207" s="48"/>
      <c r="X1207" s="48">
        <v>0</v>
      </c>
      <c r="Y1207" s="48">
        <v>0</v>
      </c>
      <c r="Z1207" s="48">
        <v>0</v>
      </c>
      <c r="AA1207" s="48">
        <v>0</v>
      </c>
    </row>
    <row r="1208" spans="1:27" x14ac:dyDescent="0.25">
      <c r="A1208" s="5" t="s">
        <v>3543</v>
      </c>
      <c r="B1208" s="48"/>
      <c r="S1208" s="5" t="s">
        <v>3542</v>
      </c>
      <c r="T1208" s="48">
        <v>0</v>
      </c>
      <c r="U1208" s="48"/>
      <c r="V1208" s="48"/>
      <c r="W1208" s="48"/>
      <c r="X1208" s="48">
        <v>0</v>
      </c>
      <c r="Y1208" s="48">
        <v>0</v>
      </c>
      <c r="Z1208" s="48">
        <v>0</v>
      </c>
      <c r="AA1208" s="48">
        <v>0</v>
      </c>
    </row>
    <row r="1209" spans="1:27" x14ac:dyDescent="0.25">
      <c r="A1209" s="5" t="s">
        <v>3545</v>
      </c>
      <c r="B1209" s="48"/>
      <c r="S1209" s="5" t="s">
        <v>3544</v>
      </c>
      <c r="T1209" s="48">
        <v>0</v>
      </c>
      <c r="U1209" s="48"/>
      <c r="V1209" s="48"/>
      <c r="W1209" s="48"/>
      <c r="X1209" s="48">
        <v>0</v>
      </c>
      <c r="Y1209" s="48">
        <v>0</v>
      </c>
      <c r="Z1209" s="48">
        <v>0</v>
      </c>
      <c r="AA1209" s="48">
        <v>0</v>
      </c>
    </row>
    <row r="1210" spans="1:27" x14ac:dyDescent="0.25">
      <c r="A1210" s="5" t="s">
        <v>3547</v>
      </c>
      <c r="B1210" s="48"/>
      <c r="S1210" s="5" t="s">
        <v>3546</v>
      </c>
      <c r="T1210" s="48">
        <v>0</v>
      </c>
      <c r="U1210" s="48"/>
      <c r="V1210" s="48"/>
      <c r="W1210" s="48"/>
      <c r="X1210" s="48">
        <v>0</v>
      </c>
      <c r="Y1210" s="48">
        <v>0</v>
      </c>
      <c r="Z1210" s="48">
        <v>0</v>
      </c>
      <c r="AA1210" s="48">
        <v>0</v>
      </c>
    </row>
    <row r="1211" spans="1:27" x14ac:dyDescent="0.25">
      <c r="A1211" s="5" t="s">
        <v>3549</v>
      </c>
      <c r="B1211" s="84"/>
      <c r="S1211" s="5" t="s">
        <v>3548</v>
      </c>
      <c r="T1211" s="48">
        <v>0</v>
      </c>
      <c r="U1211" s="84"/>
      <c r="V1211" s="84"/>
      <c r="W1211" s="84"/>
      <c r="X1211" s="84">
        <v>0</v>
      </c>
      <c r="Y1211" s="48">
        <v>0</v>
      </c>
      <c r="Z1211" s="48">
        <v>0</v>
      </c>
      <c r="AA1211" s="48">
        <v>0</v>
      </c>
    </row>
    <row r="1212" spans="1:27" x14ac:dyDescent="0.25">
      <c r="A1212" s="5" t="s">
        <v>3551</v>
      </c>
      <c r="B1212" s="84"/>
      <c r="S1212" s="5" t="s">
        <v>3550</v>
      </c>
      <c r="T1212" s="48">
        <v>0</v>
      </c>
      <c r="U1212" s="84"/>
      <c r="V1212" s="84"/>
      <c r="W1212" s="84"/>
      <c r="X1212" s="84">
        <v>0</v>
      </c>
      <c r="Y1212" s="48">
        <v>0</v>
      </c>
      <c r="Z1212" s="48">
        <v>0</v>
      </c>
      <c r="AA1212" s="48">
        <v>0</v>
      </c>
    </row>
    <row r="1213" spans="1:27" x14ac:dyDescent="0.25">
      <c r="A1213" s="5" t="s">
        <v>3553</v>
      </c>
      <c r="B1213" s="84"/>
      <c r="S1213" s="5" t="s">
        <v>3552</v>
      </c>
      <c r="T1213" s="48">
        <v>0</v>
      </c>
      <c r="U1213" s="84"/>
      <c r="V1213" s="84"/>
      <c r="W1213" s="84"/>
      <c r="X1213" s="84">
        <v>0</v>
      </c>
      <c r="Y1213" s="48">
        <v>0</v>
      </c>
      <c r="Z1213" s="48">
        <v>0</v>
      </c>
      <c r="AA1213" s="48">
        <v>0</v>
      </c>
    </row>
    <row r="1214" spans="1:27" x14ac:dyDescent="0.25">
      <c r="A1214" s="5" t="s">
        <v>3555</v>
      </c>
      <c r="B1214" s="84"/>
      <c r="S1214" s="5" t="s">
        <v>3554</v>
      </c>
      <c r="T1214" s="48">
        <v>0</v>
      </c>
      <c r="U1214" s="84"/>
      <c r="V1214" s="84"/>
      <c r="W1214" s="84"/>
      <c r="X1214" s="84">
        <v>0</v>
      </c>
      <c r="Y1214" s="48">
        <v>0</v>
      </c>
      <c r="Z1214" s="48">
        <v>0</v>
      </c>
      <c r="AA1214" s="48">
        <v>0</v>
      </c>
    </row>
    <row r="1215" spans="1:27" x14ac:dyDescent="0.25">
      <c r="A1215" s="5" t="s">
        <v>3557</v>
      </c>
      <c r="B1215" s="48"/>
      <c r="S1215" s="5" t="s">
        <v>3556</v>
      </c>
      <c r="T1215" s="48">
        <v>0</v>
      </c>
      <c r="U1215" s="48"/>
      <c r="V1215" s="48"/>
      <c r="W1215" s="48"/>
      <c r="X1215" s="48">
        <v>0</v>
      </c>
      <c r="Y1215" s="48">
        <v>0</v>
      </c>
      <c r="Z1215" s="48">
        <v>0</v>
      </c>
      <c r="AA1215" s="48">
        <v>0</v>
      </c>
    </row>
    <row r="1216" spans="1:27" x14ac:dyDescent="0.25">
      <c r="A1216" s="5" t="s">
        <v>3559</v>
      </c>
      <c r="B1216" s="48"/>
      <c r="S1216" s="5" t="s">
        <v>3558</v>
      </c>
      <c r="T1216" s="48">
        <v>0</v>
      </c>
      <c r="U1216" s="48"/>
      <c r="V1216" s="48"/>
      <c r="W1216" s="48"/>
      <c r="X1216" s="48">
        <v>0</v>
      </c>
      <c r="Y1216" s="48">
        <v>0</v>
      </c>
      <c r="Z1216" s="48">
        <v>0</v>
      </c>
      <c r="AA1216" s="48">
        <v>0</v>
      </c>
    </row>
    <row r="1217" spans="1:27" x14ac:dyDescent="0.25">
      <c r="A1217" s="5" t="s">
        <v>3561</v>
      </c>
      <c r="B1217" s="48"/>
      <c r="S1217" s="5" t="s">
        <v>3560</v>
      </c>
      <c r="T1217" s="48">
        <v>0</v>
      </c>
      <c r="U1217" s="48"/>
      <c r="V1217" s="48"/>
      <c r="W1217" s="48"/>
      <c r="X1217" s="48">
        <v>0</v>
      </c>
      <c r="Y1217" s="48">
        <v>0</v>
      </c>
      <c r="Z1217" s="48">
        <v>0</v>
      </c>
      <c r="AA1217" s="48">
        <v>0</v>
      </c>
    </row>
    <row r="1218" spans="1:27" x14ac:dyDescent="0.25">
      <c r="A1218" s="5" t="s">
        <v>3563</v>
      </c>
      <c r="B1218" s="48"/>
      <c r="S1218" s="5" t="s">
        <v>3562</v>
      </c>
      <c r="T1218" s="48">
        <v>0</v>
      </c>
      <c r="U1218" s="48"/>
      <c r="V1218" s="48"/>
      <c r="W1218" s="48"/>
      <c r="X1218" s="48">
        <v>0</v>
      </c>
      <c r="Y1218" s="48">
        <v>0</v>
      </c>
      <c r="Z1218" s="48">
        <v>0</v>
      </c>
      <c r="AA1218" s="48">
        <v>0</v>
      </c>
    </row>
    <row r="1219" spans="1:27" x14ac:dyDescent="0.25">
      <c r="A1219" s="5" t="s">
        <v>3565</v>
      </c>
      <c r="B1219" s="48"/>
      <c r="S1219" s="5" t="s">
        <v>3564</v>
      </c>
      <c r="T1219" s="48">
        <v>0</v>
      </c>
      <c r="U1219" s="48"/>
      <c r="V1219" s="48"/>
      <c r="W1219" s="48"/>
      <c r="X1219" s="48">
        <v>0</v>
      </c>
      <c r="Y1219" s="48">
        <v>0</v>
      </c>
      <c r="Z1219" s="48">
        <v>0</v>
      </c>
      <c r="AA1219" s="48">
        <v>0</v>
      </c>
    </row>
    <row r="1220" spans="1:27" x14ac:dyDescent="0.25">
      <c r="A1220" s="5" t="s">
        <v>3567</v>
      </c>
      <c r="B1220" s="48"/>
      <c r="S1220" s="5" t="s">
        <v>3566</v>
      </c>
      <c r="T1220" s="48">
        <v>0</v>
      </c>
      <c r="U1220" s="48"/>
      <c r="V1220" s="48"/>
      <c r="W1220" s="48"/>
      <c r="X1220" s="48">
        <v>0</v>
      </c>
      <c r="Y1220" s="48">
        <v>0</v>
      </c>
      <c r="Z1220" s="48">
        <v>0</v>
      </c>
      <c r="AA1220" s="48">
        <v>0</v>
      </c>
    </row>
    <row r="1221" spans="1:27" x14ac:dyDescent="0.25">
      <c r="A1221" s="5" t="s">
        <v>3569</v>
      </c>
      <c r="B1221" s="48"/>
      <c r="S1221" s="5" t="s">
        <v>3568</v>
      </c>
      <c r="T1221" s="48">
        <v>0</v>
      </c>
      <c r="U1221" s="48"/>
      <c r="V1221" s="48"/>
      <c r="W1221" s="48"/>
      <c r="X1221" s="48">
        <v>0</v>
      </c>
      <c r="Y1221" s="48">
        <v>0</v>
      </c>
      <c r="Z1221" s="48">
        <v>0</v>
      </c>
      <c r="AA1221" s="48">
        <v>0</v>
      </c>
    </row>
    <row r="1222" spans="1:27" x14ac:dyDescent="0.25">
      <c r="A1222" s="5" t="s">
        <v>3571</v>
      </c>
      <c r="B1222" s="48"/>
      <c r="S1222" s="5" t="s">
        <v>3570</v>
      </c>
      <c r="T1222" s="48">
        <v>0</v>
      </c>
      <c r="U1222" s="48"/>
      <c r="V1222" s="48"/>
      <c r="W1222" s="48"/>
      <c r="X1222" s="48">
        <v>0</v>
      </c>
      <c r="Y1222" s="48">
        <v>0</v>
      </c>
      <c r="Z1222" s="48">
        <v>0</v>
      </c>
      <c r="AA1222" s="48">
        <v>0</v>
      </c>
    </row>
    <row r="1223" spans="1:27" x14ac:dyDescent="0.25">
      <c r="A1223" s="5" t="s">
        <v>3573</v>
      </c>
      <c r="B1223" s="48"/>
      <c r="S1223" s="5" t="s">
        <v>3572</v>
      </c>
      <c r="T1223" s="48">
        <v>0</v>
      </c>
      <c r="U1223" s="48"/>
      <c r="V1223" s="48"/>
      <c r="W1223" s="48"/>
      <c r="X1223" s="48">
        <v>0</v>
      </c>
      <c r="Y1223" s="48">
        <v>0</v>
      </c>
      <c r="Z1223" s="48">
        <v>0</v>
      </c>
      <c r="AA1223" s="48">
        <v>0</v>
      </c>
    </row>
    <row r="1224" spans="1:27" x14ac:dyDescent="0.25">
      <c r="A1224" s="5" t="s">
        <v>3575</v>
      </c>
      <c r="B1224" s="48"/>
      <c r="S1224" s="5" t="s">
        <v>3574</v>
      </c>
      <c r="T1224" s="48">
        <v>0</v>
      </c>
      <c r="U1224" s="48"/>
      <c r="V1224" s="48"/>
      <c r="W1224" s="48"/>
      <c r="X1224" s="48">
        <v>0</v>
      </c>
      <c r="Y1224" s="48">
        <v>0</v>
      </c>
      <c r="Z1224" s="48">
        <v>0</v>
      </c>
      <c r="AA1224" s="48">
        <v>0</v>
      </c>
    </row>
    <row r="1225" spans="1:27" x14ac:dyDescent="0.25">
      <c r="A1225" s="5" t="s">
        <v>3577</v>
      </c>
      <c r="B1225" s="48"/>
      <c r="S1225" s="5" t="s">
        <v>3576</v>
      </c>
      <c r="T1225" s="48">
        <v>0</v>
      </c>
      <c r="U1225" s="48"/>
      <c r="V1225" s="48"/>
      <c r="W1225" s="48"/>
      <c r="X1225" s="48">
        <v>0</v>
      </c>
      <c r="Y1225" s="48">
        <v>0</v>
      </c>
      <c r="Z1225" s="48">
        <v>0</v>
      </c>
      <c r="AA1225" s="48">
        <v>0</v>
      </c>
    </row>
    <row r="1226" spans="1:27" x14ac:dyDescent="0.25">
      <c r="A1226" s="5" t="s">
        <v>3579</v>
      </c>
      <c r="B1226" s="48"/>
      <c r="S1226" s="5" t="s">
        <v>3578</v>
      </c>
      <c r="T1226" s="48">
        <v>0</v>
      </c>
      <c r="U1226" s="48"/>
      <c r="V1226" s="48"/>
      <c r="W1226" s="48"/>
      <c r="X1226" s="48">
        <v>0</v>
      </c>
      <c r="Y1226" s="48">
        <v>0</v>
      </c>
      <c r="Z1226" s="48">
        <v>0</v>
      </c>
      <c r="AA1226" s="48">
        <v>0</v>
      </c>
    </row>
    <row r="1227" spans="1:27" x14ac:dyDescent="0.25">
      <c r="A1227" s="5" t="s">
        <v>3581</v>
      </c>
      <c r="B1227" s="48"/>
      <c r="S1227" s="5" t="s">
        <v>3580</v>
      </c>
      <c r="T1227" s="48">
        <v>0</v>
      </c>
      <c r="U1227" s="48"/>
      <c r="V1227" s="48"/>
      <c r="W1227" s="48"/>
      <c r="X1227" s="48">
        <v>0</v>
      </c>
      <c r="Y1227" s="48">
        <v>0</v>
      </c>
      <c r="Z1227" s="48">
        <v>0</v>
      </c>
      <c r="AA1227" s="48">
        <v>0</v>
      </c>
    </row>
    <row r="1228" spans="1:27" x14ac:dyDescent="0.25">
      <c r="A1228" s="5" t="s">
        <v>3583</v>
      </c>
      <c r="B1228" s="48"/>
      <c r="S1228" s="5" t="s">
        <v>3582</v>
      </c>
      <c r="T1228" s="48">
        <v>0</v>
      </c>
      <c r="U1228" s="48"/>
      <c r="V1228" s="48"/>
      <c r="W1228" s="48"/>
      <c r="X1228" s="48">
        <v>0</v>
      </c>
      <c r="Y1228" s="48">
        <v>0</v>
      </c>
      <c r="Z1228" s="48">
        <v>0</v>
      </c>
      <c r="AA1228" s="48">
        <v>0</v>
      </c>
    </row>
    <row r="1229" spans="1:27" x14ac:dyDescent="0.25">
      <c r="A1229" s="5" t="s">
        <v>3585</v>
      </c>
      <c r="B1229" s="48"/>
      <c r="S1229" s="5" t="s">
        <v>3584</v>
      </c>
      <c r="T1229" s="48">
        <v>0</v>
      </c>
      <c r="U1229" s="48"/>
      <c r="V1229" s="48"/>
      <c r="W1229" s="48"/>
      <c r="X1229" s="48">
        <v>0</v>
      </c>
      <c r="Y1229" s="48">
        <v>0</v>
      </c>
      <c r="Z1229" s="48">
        <v>0</v>
      </c>
      <c r="AA1229" s="48">
        <v>0</v>
      </c>
    </row>
    <row r="1230" spans="1:27" x14ac:dyDescent="0.25">
      <c r="A1230" s="5" t="s">
        <v>3587</v>
      </c>
      <c r="B1230" s="48"/>
      <c r="S1230" s="5" t="s">
        <v>3586</v>
      </c>
      <c r="T1230" s="48">
        <v>0</v>
      </c>
      <c r="U1230" s="48"/>
      <c r="V1230" s="48"/>
      <c r="W1230" s="48"/>
      <c r="X1230" s="48">
        <v>0</v>
      </c>
      <c r="Y1230" s="48">
        <v>0</v>
      </c>
      <c r="Z1230" s="48">
        <v>0</v>
      </c>
      <c r="AA1230" s="48">
        <v>0</v>
      </c>
    </row>
    <row r="1231" spans="1:27" x14ac:dyDescent="0.25">
      <c r="A1231" s="5" t="s">
        <v>3589</v>
      </c>
      <c r="B1231" s="48"/>
      <c r="S1231" s="5" t="s">
        <v>3588</v>
      </c>
      <c r="T1231" s="48">
        <v>0</v>
      </c>
      <c r="U1231" s="48"/>
      <c r="V1231" s="48"/>
      <c r="W1231" s="48"/>
      <c r="X1231" s="48">
        <v>0</v>
      </c>
      <c r="Y1231" s="48">
        <v>0</v>
      </c>
      <c r="Z1231" s="48">
        <v>0</v>
      </c>
      <c r="AA1231" s="48">
        <v>0</v>
      </c>
    </row>
    <row r="1232" spans="1:27" x14ac:dyDescent="0.25">
      <c r="A1232" s="5" t="s">
        <v>3591</v>
      </c>
      <c r="B1232" s="48"/>
      <c r="S1232" s="5" t="s">
        <v>3590</v>
      </c>
      <c r="T1232" s="48">
        <v>0</v>
      </c>
      <c r="U1232" s="48"/>
      <c r="V1232" s="48"/>
      <c r="W1232" s="48"/>
      <c r="X1232" s="48">
        <v>0</v>
      </c>
      <c r="Y1232" s="48">
        <v>0</v>
      </c>
      <c r="Z1232" s="48">
        <v>0</v>
      </c>
      <c r="AA1232" s="48">
        <v>0</v>
      </c>
    </row>
    <row r="1233" spans="1:27" x14ac:dyDescent="0.25">
      <c r="A1233" s="5" t="s">
        <v>3593</v>
      </c>
      <c r="B1233" s="48"/>
      <c r="S1233" s="5" t="s">
        <v>3592</v>
      </c>
      <c r="T1233" s="48">
        <v>0</v>
      </c>
      <c r="U1233" s="48"/>
      <c r="V1233" s="48"/>
      <c r="W1233" s="48"/>
      <c r="X1233" s="48">
        <v>0</v>
      </c>
      <c r="Y1233" s="48">
        <v>0</v>
      </c>
      <c r="Z1233" s="48">
        <v>0</v>
      </c>
      <c r="AA1233" s="48">
        <v>0</v>
      </c>
    </row>
    <row r="1234" spans="1:27" x14ac:dyDescent="0.25">
      <c r="A1234" s="5" t="s">
        <v>3595</v>
      </c>
      <c r="B1234" s="48"/>
      <c r="S1234" s="5" t="s">
        <v>3594</v>
      </c>
      <c r="T1234" s="48">
        <v>0</v>
      </c>
      <c r="U1234" s="48"/>
      <c r="V1234" s="48"/>
      <c r="W1234" s="48"/>
      <c r="X1234" s="48">
        <v>0</v>
      </c>
      <c r="Y1234" s="48">
        <v>0</v>
      </c>
      <c r="Z1234" s="48">
        <v>0</v>
      </c>
      <c r="AA1234" s="48">
        <v>0</v>
      </c>
    </row>
    <row r="1235" spans="1:27" x14ac:dyDescent="0.25">
      <c r="A1235" s="5" t="s">
        <v>3597</v>
      </c>
      <c r="B1235" s="48"/>
      <c r="S1235" s="5" t="s">
        <v>3596</v>
      </c>
      <c r="T1235" s="48">
        <v>0</v>
      </c>
      <c r="U1235" s="48"/>
      <c r="V1235" s="48"/>
      <c r="W1235" s="48"/>
      <c r="X1235" s="48">
        <v>0</v>
      </c>
      <c r="Y1235" s="48">
        <v>0</v>
      </c>
      <c r="Z1235" s="48">
        <v>0</v>
      </c>
      <c r="AA1235" s="48">
        <v>0</v>
      </c>
    </row>
    <row r="1236" spans="1:27" x14ac:dyDescent="0.25">
      <c r="A1236" s="5" t="s">
        <v>3599</v>
      </c>
      <c r="B1236" s="48"/>
      <c r="S1236" s="5" t="s">
        <v>3598</v>
      </c>
      <c r="T1236" s="48">
        <v>0</v>
      </c>
      <c r="U1236" s="48"/>
      <c r="V1236" s="48"/>
      <c r="W1236" s="48"/>
      <c r="X1236" s="48">
        <v>0</v>
      </c>
      <c r="Y1236" s="48">
        <v>0</v>
      </c>
      <c r="Z1236" s="48">
        <v>0</v>
      </c>
      <c r="AA1236" s="48">
        <v>0</v>
      </c>
    </row>
    <row r="1237" spans="1:27" x14ac:dyDescent="0.25">
      <c r="A1237" s="5" t="s">
        <v>3601</v>
      </c>
      <c r="B1237" s="48"/>
      <c r="S1237" s="5" t="s">
        <v>3600</v>
      </c>
      <c r="T1237" s="48">
        <v>0</v>
      </c>
      <c r="U1237" s="48"/>
      <c r="V1237" s="48"/>
      <c r="W1237" s="48"/>
      <c r="X1237" s="48">
        <v>0</v>
      </c>
      <c r="Y1237" s="48">
        <v>0</v>
      </c>
      <c r="Z1237" s="48">
        <v>0</v>
      </c>
      <c r="AA1237" s="48">
        <v>0</v>
      </c>
    </row>
    <row r="1238" spans="1:27" x14ac:dyDescent="0.25">
      <c r="A1238" s="5" t="s">
        <v>3603</v>
      </c>
      <c r="B1238" s="48"/>
      <c r="S1238" s="5" t="s">
        <v>3602</v>
      </c>
      <c r="T1238" s="48">
        <v>0</v>
      </c>
      <c r="U1238" s="48"/>
      <c r="V1238" s="48"/>
      <c r="W1238" s="48"/>
      <c r="X1238" s="48">
        <v>0</v>
      </c>
      <c r="Y1238" s="48">
        <v>0</v>
      </c>
      <c r="Z1238" s="48">
        <v>0</v>
      </c>
      <c r="AA1238" s="48">
        <v>0</v>
      </c>
    </row>
    <row r="1239" spans="1:27" x14ac:dyDescent="0.25">
      <c r="A1239" s="5" t="s">
        <v>3605</v>
      </c>
      <c r="B1239" s="48"/>
      <c r="S1239" s="5" t="s">
        <v>3604</v>
      </c>
      <c r="T1239" s="48">
        <v>0</v>
      </c>
      <c r="U1239" s="48"/>
      <c r="V1239" s="48"/>
      <c r="W1239" s="48"/>
      <c r="X1239" s="48">
        <v>0</v>
      </c>
      <c r="Y1239" s="48">
        <v>0</v>
      </c>
      <c r="Z1239" s="48">
        <v>0</v>
      </c>
      <c r="AA1239" s="48">
        <v>0</v>
      </c>
    </row>
    <row r="1240" spans="1:27" x14ac:dyDescent="0.25">
      <c r="A1240" s="5" t="s">
        <v>3607</v>
      </c>
      <c r="B1240" s="48"/>
      <c r="S1240" s="5" t="s">
        <v>3606</v>
      </c>
      <c r="T1240" s="48">
        <v>0</v>
      </c>
      <c r="U1240" s="48"/>
      <c r="V1240" s="48"/>
      <c r="W1240" s="48"/>
      <c r="X1240" s="48">
        <v>0</v>
      </c>
      <c r="Y1240" s="48">
        <v>0</v>
      </c>
      <c r="Z1240" s="48">
        <v>0</v>
      </c>
      <c r="AA1240" s="48">
        <v>0</v>
      </c>
    </row>
    <row r="1241" spans="1:27" x14ac:dyDescent="0.25">
      <c r="A1241" s="5" t="s">
        <v>3609</v>
      </c>
      <c r="B1241" s="48"/>
      <c r="S1241" s="5" t="s">
        <v>3608</v>
      </c>
      <c r="T1241" s="48">
        <v>0</v>
      </c>
      <c r="U1241" s="48"/>
      <c r="V1241" s="48"/>
      <c r="W1241" s="48"/>
      <c r="X1241" s="48">
        <v>0</v>
      </c>
      <c r="Y1241" s="48">
        <v>0</v>
      </c>
      <c r="Z1241" s="48">
        <v>0</v>
      </c>
      <c r="AA1241" s="48">
        <v>0</v>
      </c>
    </row>
    <row r="1242" spans="1:27" x14ac:dyDescent="0.25">
      <c r="A1242" s="5" t="s">
        <v>3611</v>
      </c>
      <c r="B1242" s="48"/>
      <c r="S1242" s="5" t="s">
        <v>3610</v>
      </c>
      <c r="T1242" s="48">
        <v>0</v>
      </c>
      <c r="U1242" s="48"/>
      <c r="V1242" s="48"/>
      <c r="W1242" s="48"/>
      <c r="X1242" s="48">
        <v>0</v>
      </c>
      <c r="Y1242" s="48">
        <v>0</v>
      </c>
      <c r="Z1242" s="48">
        <v>0</v>
      </c>
      <c r="AA1242" s="48">
        <v>0</v>
      </c>
    </row>
    <row r="1243" spans="1:27" x14ac:dyDescent="0.25">
      <c r="A1243" s="5" t="s">
        <v>3613</v>
      </c>
      <c r="B1243" s="48"/>
      <c r="S1243" s="5" t="s">
        <v>3612</v>
      </c>
      <c r="T1243" s="48">
        <v>0</v>
      </c>
      <c r="U1243" s="48"/>
      <c r="V1243" s="48"/>
      <c r="W1243" s="48"/>
      <c r="X1243" s="48">
        <v>0</v>
      </c>
      <c r="Y1243" s="48">
        <v>0</v>
      </c>
      <c r="Z1243" s="48">
        <v>0</v>
      </c>
      <c r="AA1243" s="48">
        <v>0</v>
      </c>
    </row>
    <row r="1244" spans="1:27" x14ac:dyDescent="0.25">
      <c r="A1244" s="5" t="s">
        <v>3615</v>
      </c>
      <c r="B1244" s="48"/>
      <c r="S1244" s="5" t="s">
        <v>3614</v>
      </c>
      <c r="T1244" s="48">
        <v>0</v>
      </c>
      <c r="U1244" s="48"/>
      <c r="V1244" s="48"/>
      <c r="W1244" s="48"/>
      <c r="X1244" s="48">
        <v>0</v>
      </c>
      <c r="Y1244" s="48">
        <v>0</v>
      </c>
      <c r="Z1244" s="48">
        <v>0</v>
      </c>
      <c r="AA1244" s="48">
        <v>0</v>
      </c>
    </row>
    <row r="1245" spans="1:27" x14ac:dyDescent="0.25">
      <c r="A1245" s="5" t="s">
        <v>3617</v>
      </c>
      <c r="B1245" s="48"/>
      <c r="S1245" s="5" t="s">
        <v>3616</v>
      </c>
      <c r="T1245" s="48">
        <v>0</v>
      </c>
      <c r="U1245" s="48"/>
      <c r="V1245" s="48"/>
      <c r="W1245" s="48"/>
      <c r="X1245" s="48">
        <v>0</v>
      </c>
      <c r="Y1245" s="48">
        <v>0</v>
      </c>
      <c r="Z1245" s="48">
        <v>0</v>
      </c>
      <c r="AA1245" s="48">
        <v>0</v>
      </c>
    </row>
    <row r="1246" spans="1:27" x14ac:dyDescent="0.25">
      <c r="A1246" s="5" t="s">
        <v>3619</v>
      </c>
      <c r="B1246" s="48"/>
      <c r="S1246" s="5" t="s">
        <v>3618</v>
      </c>
      <c r="T1246" s="48">
        <v>0</v>
      </c>
      <c r="U1246" s="48"/>
      <c r="V1246" s="48"/>
      <c r="W1246" s="48"/>
      <c r="X1246" s="48">
        <v>0</v>
      </c>
      <c r="Y1246" s="48">
        <v>0</v>
      </c>
      <c r="Z1246" s="48">
        <v>0</v>
      </c>
      <c r="AA1246" s="48">
        <v>0</v>
      </c>
    </row>
    <row r="1247" spans="1:27" x14ac:dyDescent="0.25">
      <c r="A1247" s="5" t="s">
        <v>3621</v>
      </c>
      <c r="B1247" s="48"/>
      <c r="S1247" s="5" t="s">
        <v>3620</v>
      </c>
      <c r="T1247" s="48">
        <v>0</v>
      </c>
      <c r="U1247" s="48"/>
      <c r="V1247" s="48"/>
      <c r="W1247" s="48"/>
      <c r="X1247" s="48">
        <v>0</v>
      </c>
      <c r="Y1247" s="48">
        <v>0</v>
      </c>
      <c r="Z1247" s="48">
        <v>0</v>
      </c>
      <c r="AA1247" s="48">
        <v>0</v>
      </c>
    </row>
    <row r="1248" spans="1:27" x14ac:dyDescent="0.25">
      <c r="A1248" s="5" t="s">
        <v>3623</v>
      </c>
      <c r="B1248" s="48"/>
      <c r="S1248" s="5" t="s">
        <v>3622</v>
      </c>
      <c r="T1248" s="48">
        <v>0</v>
      </c>
      <c r="U1248" s="48"/>
      <c r="V1248" s="48"/>
      <c r="W1248" s="48"/>
      <c r="X1248" s="48">
        <v>0</v>
      </c>
      <c r="Y1248" s="48">
        <v>0</v>
      </c>
      <c r="Z1248" s="48">
        <v>0</v>
      </c>
      <c r="AA1248" s="48">
        <v>0</v>
      </c>
    </row>
    <row r="1249" spans="1:27" x14ac:dyDescent="0.25">
      <c r="A1249" s="5" t="s">
        <v>3625</v>
      </c>
      <c r="B1249" s="48"/>
      <c r="S1249" s="5" t="s">
        <v>3624</v>
      </c>
      <c r="T1249" s="48">
        <v>0</v>
      </c>
      <c r="U1249" s="48"/>
      <c r="V1249" s="48"/>
      <c r="W1249" s="48"/>
      <c r="X1249" s="48">
        <v>0</v>
      </c>
      <c r="Y1249" s="48">
        <v>0</v>
      </c>
      <c r="Z1249" s="48">
        <v>0</v>
      </c>
      <c r="AA1249" s="48">
        <v>0</v>
      </c>
    </row>
    <row r="1250" spans="1:27" x14ac:dyDescent="0.25">
      <c r="A1250" s="5" t="s">
        <v>3627</v>
      </c>
      <c r="B1250" s="48"/>
      <c r="S1250" s="5" t="s">
        <v>3626</v>
      </c>
      <c r="T1250" s="48">
        <v>0</v>
      </c>
      <c r="U1250" s="48"/>
      <c r="V1250" s="48"/>
      <c r="W1250" s="48"/>
      <c r="X1250" s="48">
        <v>0</v>
      </c>
      <c r="Y1250" s="48">
        <v>0</v>
      </c>
      <c r="Z1250" s="48">
        <v>0</v>
      </c>
      <c r="AA1250" s="48">
        <v>0</v>
      </c>
    </row>
    <row r="1251" spans="1:27" x14ac:dyDescent="0.25">
      <c r="A1251" s="5" t="s">
        <v>3629</v>
      </c>
      <c r="B1251" s="48"/>
      <c r="S1251" s="5" t="s">
        <v>3628</v>
      </c>
      <c r="T1251" s="48">
        <v>0</v>
      </c>
      <c r="U1251" s="48"/>
      <c r="V1251" s="48"/>
      <c r="W1251" s="48"/>
      <c r="X1251" s="48">
        <v>0</v>
      </c>
      <c r="Y1251" s="48">
        <v>0</v>
      </c>
      <c r="Z1251" s="48">
        <v>0</v>
      </c>
      <c r="AA1251" s="48">
        <v>0</v>
      </c>
    </row>
    <row r="1252" spans="1:27" x14ac:dyDescent="0.25">
      <c r="A1252" s="5" t="s">
        <v>3631</v>
      </c>
      <c r="B1252" s="48"/>
      <c r="S1252" s="5" t="s">
        <v>3630</v>
      </c>
      <c r="T1252" s="48">
        <v>0</v>
      </c>
      <c r="U1252" s="48"/>
      <c r="V1252" s="48"/>
      <c r="W1252" s="48"/>
      <c r="X1252" s="48">
        <v>0</v>
      </c>
      <c r="Y1252" s="48">
        <v>0</v>
      </c>
      <c r="Z1252" s="48">
        <v>0</v>
      </c>
      <c r="AA1252" s="48">
        <v>0</v>
      </c>
    </row>
    <row r="1253" spans="1:27" x14ac:dyDescent="0.25">
      <c r="A1253" s="5" t="s">
        <v>3633</v>
      </c>
      <c r="B1253" s="48"/>
      <c r="S1253" s="5" t="s">
        <v>3632</v>
      </c>
      <c r="T1253" s="48">
        <v>0</v>
      </c>
      <c r="U1253" s="48"/>
      <c r="V1253" s="48"/>
      <c r="W1253" s="48"/>
      <c r="X1253" s="48">
        <v>0</v>
      </c>
      <c r="Y1253" s="48">
        <v>0</v>
      </c>
      <c r="Z1253" s="48">
        <v>0</v>
      </c>
      <c r="AA1253" s="48">
        <v>0</v>
      </c>
    </row>
    <row r="1254" spans="1:27" x14ac:dyDescent="0.25">
      <c r="A1254" s="5" t="s">
        <v>3635</v>
      </c>
      <c r="B1254" s="48"/>
      <c r="S1254" s="5" t="s">
        <v>3634</v>
      </c>
      <c r="T1254" s="48">
        <v>0</v>
      </c>
      <c r="U1254" s="48"/>
      <c r="V1254" s="48"/>
      <c r="W1254" s="48"/>
      <c r="X1254" s="48">
        <v>0</v>
      </c>
      <c r="Y1254" s="48">
        <v>0</v>
      </c>
      <c r="Z1254" s="48">
        <v>0</v>
      </c>
      <c r="AA1254" s="48">
        <v>0</v>
      </c>
    </row>
    <row r="1255" spans="1:27" x14ac:dyDescent="0.25">
      <c r="A1255" s="5" t="s">
        <v>3637</v>
      </c>
      <c r="B1255" s="48"/>
      <c r="S1255" s="5" t="s">
        <v>3636</v>
      </c>
      <c r="T1255" s="48">
        <v>0</v>
      </c>
      <c r="U1255" s="48"/>
      <c r="V1255" s="48"/>
      <c r="W1255" s="48"/>
      <c r="X1255" s="48">
        <v>0</v>
      </c>
      <c r="Y1255" s="48">
        <v>0</v>
      </c>
      <c r="Z1255" s="48">
        <v>0</v>
      </c>
      <c r="AA1255" s="48">
        <v>0</v>
      </c>
    </row>
    <row r="1256" spans="1:27" x14ac:dyDescent="0.25">
      <c r="A1256" s="5" t="s">
        <v>3639</v>
      </c>
      <c r="B1256" s="48"/>
      <c r="S1256" s="5" t="s">
        <v>3638</v>
      </c>
      <c r="T1256" s="48">
        <v>0</v>
      </c>
      <c r="U1256" s="48"/>
      <c r="V1256" s="48"/>
      <c r="W1256" s="48"/>
      <c r="X1256" s="48">
        <v>0</v>
      </c>
      <c r="Y1256" s="48">
        <v>0</v>
      </c>
      <c r="Z1256" s="48">
        <v>0</v>
      </c>
      <c r="AA1256" s="48">
        <v>0</v>
      </c>
    </row>
    <row r="1257" spans="1:27" x14ac:dyDescent="0.25">
      <c r="A1257" s="5" t="s">
        <v>3641</v>
      </c>
      <c r="B1257" s="48"/>
      <c r="S1257" s="5" t="s">
        <v>3640</v>
      </c>
      <c r="T1257" s="48">
        <v>0</v>
      </c>
      <c r="U1257" s="48"/>
      <c r="V1257" s="48"/>
      <c r="W1257" s="48"/>
      <c r="X1257" s="48">
        <v>0</v>
      </c>
      <c r="Y1257" s="48">
        <v>0</v>
      </c>
      <c r="Z1257" s="48">
        <v>0</v>
      </c>
      <c r="AA1257" s="48">
        <v>0</v>
      </c>
    </row>
    <row r="1258" spans="1:27" x14ac:dyDescent="0.25">
      <c r="A1258" s="5" t="s">
        <v>3643</v>
      </c>
      <c r="B1258" s="48"/>
      <c r="S1258" s="5" t="s">
        <v>3642</v>
      </c>
      <c r="T1258" s="48">
        <v>0</v>
      </c>
      <c r="U1258" s="48"/>
      <c r="V1258" s="48"/>
      <c r="W1258" s="48"/>
      <c r="X1258" s="48">
        <v>0</v>
      </c>
      <c r="Y1258" s="48">
        <v>0</v>
      </c>
      <c r="Z1258" s="48">
        <v>0</v>
      </c>
      <c r="AA1258" s="48">
        <v>0</v>
      </c>
    </row>
    <row r="1259" spans="1:27" x14ac:dyDescent="0.25">
      <c r="A1259" s="5" t="s">
        <v>3645</v>
      </c>
      <c r="B1259" s="48"/>
      <c r="S1259" s="5" t="s">
        <v>3644</v>
      </c>
      <c r="T1259" s="48">
        <v>0</v>
      </c>
      <c r="U1259" s="48"/>
      <c r="V1259" s="48"/>
      <c r="W1259" s="48"/>
      <c r="X1259" s="48">
        <v>0</v>
      </c>
      <c r="Y1259" s="48">
        <v>0</v>
      </c>
      <c r="Z1259" s="48">
        <v>0</v>
      </c>
      <c r="AA1259" s="48">
        <v>0</v>
      </c>
    </row>
    <row r="1260" spans="1:27" x14ac:dyDescent="0.25">
      <c r="A1260" s="5" t="s">
        <v>3647</v>
      </c>
      <c r="B1260" s="48"/>
      <c r="S1260" s="5" t="s">
        <v>3646</v>
      </c>
      <c r="T1260" s="48">
        <v>0</v>
      </c>
      <c r="U1260" s="48"/>
      <c r="V1260" s="48"/>
      <c r="W1260" s="48"/>
      <c r="X1260" s="48">
        <v>0</v>
      </c>
      <c r="Y1260" s="48">
        <v>0</v>
      </c>
      <c r="Z1260" s="48">
        <v>0</v>
      </c>
      <c r="AA1260" s="48">
        <v>0</v>
      </c>
    </row>
    <row r="1261" spans="1:27" x14ac:dyDescent="0.25">
      <c r="A1261" s="5" t="s">
        <v>3649</v>
      </c>
      <c r="B1261" s="48"/>
      <c r="S1261" s="5" t="s">
        <v>3648</v>
      </c>
      <c r="T1261" s="48">
        <v>0</v>
      </c>
      <c r="U1261" s="48"/>
      <c r="V1261" s="48"/>
      <c r="W1261" s="48"/>
      <c r="X1261" s="48">
        <v>0</v>
      </c>
      <c r="Y1261" s="48">
        <v>0</v>
      </c>
      <c r="Z1261" s="48">
        <v>0</v>
      </c>
      <c r="AA1261" s="48">
        <v>0</v>
      </c>
    </row>
    <row r="1262" spans="1:27" x14ac:dyDescent="0.25">
      <c r="A1262" s="5" t="s">
        <v>3651</v>
      </c>
      <c r="B1262" s="48"/>
      <c r="S1262" s="5" t="s">
        <v>3650</v>
      </c>
      <c r="T1262" s="48">
        <v>0</v>
      </c>
      <c r="U1262" s="48"/>
      <c r="V1262" s="48"/>
      <c r="W1262" s="48"/>
      <c r="X1262" s="48">
        <v>0</v>
      </c>
      <c r="Y1262" s="48">
        <v>0</v>
      </c>
      <c r="Z1262" s="48">
        <v>0</v>
      </c>
      <c r="AA1262" s="48">
        <v>0</v>
      </c>
    </row>
    <row r="1263" spans="1:27" x14ac:dyDescent="0.25">
      <c r="A1263" s="5" t="s">
        <v>3653</v>
      </c>
      <c r="B1263" s="48"/>
      <c r="S1263" s="5" t="s">
        <v>3652</v>
      </c>
      <c r="T1263" s="48">
        <v>0</v>
      </c>
      <c r="U1263" s="48"/>
      <c r="V1263" s="48"/>
      <c r="W1263" s="48"/>
      <c r="X1263" s="48">
        <v>0</v>
      </c>
      <c r="Y1263" s="48">
        <v>0</v>
      </c>
      <c r="Z1263" s="48">
        <v>0</v>
      </c>
      <c r="AA1263" s="48">
        <v>0</v>
      </c>
    </row>
    <row r="1264" spans="1:27" x14ac:dyDescent="0.25">
      <c r="A1264" s="5" t="s">
        <v>3655</v>
      </c>
      <c r="B1264" s="48"/>
      <c r="S1264" s="5" t="s">
        <v>3654</v>
      </c>
      <c r="T1264" s="48">
        <v>0</v>
      </c>
      <c r="U1264" s="48"/>
      <c r="V1264" s="48"/>
      <c r="W1264" s="48"/>
      <c r="X1264" s="48">
        <v>0</v>
      </c>
      <c r="Y1264" s="48">
        <v>0</v>
      </c>
      <c r="Z1264" s="48">
        <v>0</v>
      </c>
      <c r="AA1264" s="48">
        <v>0</v>
      </c>
    </row>
    <row r="1265" spans="1:27" x14ac:dyDescent="0.25">
      <c r="A1265" s="5" t="s">
        <v>3657</v>
      </c>
      <c r="B1265" s="48"/>
      <c r="S1265" s="5" t="s">
        <v>3656</v>
      </c>
      <c r="T1265" s="48">
        <v>0</v>
      </c>
      <c r="U1265" s="48"/>
      <c r="V1265" s="48"/>
      <c r="W1265" s="48"/>
      <c r="X1265" s="48">
        <v>0</v>
      </c>
      <c r="Y1265" s="48">
        <v>0</v>
      </c>
      <c r="Z1265" s="48">
        <v>0</v>
      </c>
      <c r="AA1265" s="48">
        <v>0</v>
      </c>
    </row>
    <row r="1266" spans="1:27" x14ac:dyDescent="0.25">
      <c r="A1266" s="5" t="s">
        <v>3659</v>
      </c>
      <c r="B1266" s="48"/>
      <c r="S1266" s="5" t="s">
        <v>3658</v>
      </c>
      <c r="T1266" s="48">
        <v>0</v>
      </c>
      <c r="U1266" s="48"/>
      <c r="V1266" s="48"/>
      <c r="W1266" s="48"/>
      <c r="X1266" s="48">
        <v>0</v>
      </c>
      <c r="Y1266" s="48">
        <v>0</v>
      </c>
      <c r="Z1266" s="48">
        <v>0</v>
      </c>
      <c r="AA1266" s="48">
        <v>0</v>
      </c>
    </row>
    <row r="1267" spans="1:27" x14ac:dyDescent="0.25">
      <c r="A1267" s="5" t="s">
        <v>3661</v>
      </c>
      <c r="B1267" s="48"/>
      <c r="S1267" s="5" t="s">
        <v>3660</v>
      </c>
      <c r="T1267" s="48">
        <v>0</v>
      </c>
      <c r="U1267" s="48"/>
      <c r="V1267" s="48"/>
      <c r="W1267" s="48"/>
      <c r="X1267" s="48">
        <v>0</v>
      </c>
      <c r="Y1267" s="48">
        <v>0</v>
      </c>
      <c r="Z1267" s="48">
        <v>0</v>
      </c>
      <c r="AA1267" s="48">
        <v>0</v>
      </c>
    </row>
    <row r="1268" spans="1:27" x14ac:dyDescent="0.25">
      <c r="A1268" s="5" t="s">
        <v>3663</v>
      </c>
      <c r="B1268" s="48"/>
      <c r="S1268" s="5" t="s">
        <v>3662</v>
      </c>
      <c r="T1268" s="48">
        <v>0</v>
      </c>
      <c r="U1268" s="48"/>
      <c r="V1268" s="48"/>
      <c r="W1268" s="48"/>
      <c r="X1268" s="48">
        <v>0</v>
      </c>
      <c r="Y1268" s="48">
        <v>0</v>
      </c>
      <c r="Z1268" s="48">
        <v>0</v>
      </c>
      <c r="AA1268" s="48">
        <v>0</v>
      </c>
    </row>
    <row r="1269" spans="1:27" x14ac:dyDescent="0.25">
      <c r="A1269" s="5" t="s">
        <v>3665</v>
      </c>
      <c r="B1269" s="48"/>
      <c r="S1269" s="5" t="s">
        <v>3664</v>
      </c>
      <c r="T1269" s="48">
        <v>0</v>
      </c>
      <c r="U1269" s="48"/>
      <c r="V1269" s="48"/>
      <c r="W1269" s="48"/>
      <c r="X1269" s="48">
        <v>0</v>
      </c>
      <c r="Y1269" s="48">
        <v>0</v>
      </c>
      <c r="Z1269" s="48">
        <v>0</v>
      </c>
      <c r="AA1269" s="48">
        <v>0</v>
      </c>
    </row>
    <row r="1270" spans="1:27" x14ac:dyDescent="0.25">
      <c r="A1270" s="5" t="s">
        <v>3667</v>
      </c>
      <c r="B1270" s="48"/>
      <c r="S1270" s="5" t="s">
        <v>3666</v>
      </c>
      <c r="T1270" s="48">
        <v>0</v>
      </c>
      <c r="U1270" s="48"/>
      <c r="V1270" s="48"/>
      <c r="W1270" s="48"/>
      <c r="X1270" s="48">
        <v>0</v>
      </c>
      <c r="Y1270" s="48">
        <v>0</v>
      </c>
      <c r="Z1270" s="48">
        <v>0</v>
      </c>
      <c r="AA1270" s="48">
        <v>0</v>
      </c>
    </row>
    <row r="1271" spans="1:27" x14ac:dyDescent="0.25">
      <c r="A1271" s="5" t="s">
        <v>3669</v>
      </c>
      <c r="B1271" s="48"/>
      <c r="S1271" s="5" t="s">
        <v>3668</v>
      </c>
      <c r="T1271" s="48">
        <v>0</v>
      </c>
      <c r="U1271" s="48"/>
      <c r="V1271" s="48"/>
      <c r="W1271" s="48"/>
      <c r="X1271" s="48">
        <v>0</v>
      </c>
      <c r="Y1271" s="48">
        <v>0</v>
      </c>
      <c r="Z1271" s="48">
        <v>0</v>
      </c>
      <c r="AA1271" s="48">
        <v>0</v>
      </c>
    </row>
    <row r="1272" spans="1:27" x14ac:dyDescent="0.25">
      <c r="A1272" s="5" t="s">
        <v>3671</v>
      </c>
      <c r="B1272" s="48"/>
      <c r="S1272" s="5" t="s">
        <v>3670</v>
      </c>
      <c r="T1272" s="48">
        <v>0</v>
      </c>
      <c r="U1272" s="48"/>
      <c r="V1272" s="48"/>
      <c r="W1272" s="48"/>
      <c r="X1272" s="48">
        <v>0</v>
      </c>
      <c r="Y1272" s="48">
        <v>0</v>
      </c>
      <c r="Z1272" s="48">
        <v>0</v>
      </c>
      <c r="AA1272" s="48">
        <v>0</v>
      </c>
    </row>
    <row r="1273" spans="1:27" x14ac:dyDescent="0.25">
      <c r="A1273" s="5" t="s">
        <v>3673</v>
      </c>
      <c r="B1273" s="48"/>
      <c r="S1273" s="5" t="s">
        <v>3672</v>
      </c>
      <c r="T1273" s="48">
        <v>0</v>
      </c>
      <c r="U1273" s="48"/>
      <c r="V1273" s="48"/>
      <c r="W1273" s="48"/>
      <c r="X1273" s="48">
        <v>0</v>
      </c>
      <c r="Y1273" s="48">
        <v>0</v>
      </c>
      <c r="Z1273" s="48">
        <v>0</v>
      </c>
      <c r="AA1273" s="48">
        <v>0</v>
      </c>
    </row>
    <row r="1274" spans="1:27" x14ac:dyDescent="0.25">
      <c r="A1274" s="5" t="s">
        <v>3675</v>
      </c>
      <c r="B1274" s="48"/>
      <c r="S1274" s="5" t="s">
        <v>3674</v>
      </c>
      <c r="T1274" s="48">
        <v>0</v>
      </c>
      <c r="U1274" s="48"/>
      <c r="V1274" s="48"/>
      <c r="W1274" s="48"/>
      <c r="X1274" s="48">
        <v>0</v>
      </c>
      <c r="Y1274" s="48">
        <v>0</v>
      </c>
      <c r="Z1274" s="48">
        <v>0</v>
      </c>
      <c r="AA1274" s="48">
        <v>0</v>
      </c>
    </row>
    <row r="1275" spans="1:27" x14ac:dyDescent="0.25">
      <c r="A1275" s="5" t="s">
        <v>3677</v>
      </c>
      <c r="B1275" s="48"/>
      <c r="S1275" s="5" t="s">
        <v>3676</v>
      </c>
      <c r="T1275" s="48">
        <v>0</v>
      </c>
      <c r="U1275" s="48"/>
      <c r="V1275" s="48"/>
      <c r="W1275" s="48"/>
      <c r="X1275" s="48">
        <v>0</v>
      </c>
      <c r="Y1275" s="48">
        <v>0</v>
      </c>
      <c r="Z1275" s="48">
        <v>0</v>
      </c>
      <c r="AA1275" s="48">
        <v>0</v>
      </c>
    </row>
    <row r="1276" spans="1:27" x14ac:dyDescent="0.25">
      <c r="A1276" s="5" t="s">
        <v>3679</v>
      </c>
      <c r="B1276" s="48"/>
      <c r="S1276" s="5" t="s">
        <v>3678</v>
      </c>
      <c r="T1276" s="48">
        <v>0</v>
      </c>
      <c r="U1276" s="48"/>
      <c r="V1276" s="48"/>
      <c r="W1276" s="48"/>
      <c r="X1276" s="48">
        <v>0</v>
      </c>
      <c r="Y1276" s="48">
        <v>0</v>
      </c>
      <c r="Z1276" s="48">
        <v>0</v>
      </c>
      <c r="AA1276" s="48">
        <v>0</v>
      </c>
    </row>
    <row r="1277" spans="1:27" x14ac:dyDescent="0.25">
      <c r="A1277" s="5" t="s">
        <v>3681</v>
      </c>
      <c r="B1277" s="48"/>
      <c r="S1277" s="5" t="s">
        <v>3680</v>
      </c>
      <c r="T1277" s="48">
        <v>0</v>
      </c>
      <c r="U1277" s="48"/>
      <c r="V1277" s="48"/>
      <c r="W1277" s="48"/>
      <c r="X1277" s="48">
        <v>0</v>
      </c>
      <c r="Y1277" s="48">
        <v>0</v>
      </c>
      <c r="Z1277" s="48">
        <v>0</v>
      </c>
      <c r="AA1277" s="48">
        <v>0</v>
      </c>
    </row>
    <row r="1278" spans="1:27" x14ac:dyDescent="0.25">
      <c r="A1278" s="5" t="s">
        <v>3683</v>
      </c>
      <c r="B1278" s="48"/>
      <c r="S1278" s="5" t="s">
        <v>3682</v>
      </c>
      <c r="T1278" s="48">
        <v>0</v>
      </c>
      <c r="U1278" s="48"/>
      <c r="V1278" s="48"/>
      <c r="W1278" s="48"/>
      <c r="X1278" s="48">
        <v>0</v>
      </c>
      <c r="Y1278" s="48">
        <v>0</v>
      </c>
      <c r="Z1278" s="48">
        <v>0</v>
      </c>
      <c r="AA1278" s="48">
        <v>0</v>
      </c>
    </row>
    <row r="1279" spans="1:27" x14ac:dyDescent="0.25">
      <c r="A1279" s="5" t="s">
        <v>3685</v>
      </c>
      <c r="B1279" s="48"/>
      <c r="S1279" s="5" t="s">
        <v>3684</v>
      </c>
      <c r="T1279" s="48">
        <v>0</v>
      </c>
      <c r="U1279" s="48"/>
      <c r="V1279" s="48"/>
      <c r="W1279" s="48"/>
      <c r="X1279" s="48">
        <v>0</v>
      </c>
      <c r="Y1279" s="48">
        <v>0</v>
      </c>
      <c r="Z1279" s="48">
        <v>0</v>
      </c>
      <c r="AA1279" s="48">
        <v>0</v>
      </c>
    </row>
    <row r="1280" spans="1:27" x14ac:dyDescent="0.25">
      <c r="A1280" s="5" t="s">
        <v>3687</v>
      </c>
      <c r="B1280" s="48"/>
      <c r="S1280" s="5" t="s">
        <v>3686</v>
      </c>
      <c r="T1280" s="48">
        <v>0</v>
      </c>
      <c r="U1280" s="48"/>
      <c r="V1280" s="48"/>
      <c r="W1280" s="48"/>
      <c r="X1280" s="48">
        <v>0</v>
      </c>
      <c r="Y1280" s="48">
        <v>0</v>
      </c>
      <c r="Z1280" s="48">
        <v>0</v>
      </c>
      <c r="AA1280" s="48">
        <v>0</v>
      </c>
    </row>
    <row r="1281" spans="1:27" x14ac:dyDescent="0.25">
      <c r="A1281" s="5" t="s">
        <v>3689</v>
      </c>
      <c r="B1281" s="48"/>
      <c r="S1281" s="5" t="s">
        <v>3688</v>
      </c>
      <c r="T1281" s="48">
        <v>0</v>
      </c>
      <c r="U1281" s="48"/>
      <c r="V1281" s="48"/>
      <c r="W1281" s="48"/>
      <c r="X1281" s="48">
        <v>0</v>
      </c>
      <c r="Y1281" s="48">
        <v>0</v>
      </c>
      <c r="Z1281" s="48">
        <v>0</v>
      </c>
      <c r="AA1281" s="48">
        <v>0</v>
      </c>
    </row>
    <row r="1282" spans="1:27" x14ac:dyDescent="0.25">
      <c r="A1282" s="5" t="s">
        <v>3691</v>
      </c>
      <c r="B1282" s="48"/>
      <c r="S1282" s="5" t="s">
        <v>3690</v>
      </c>
      <c r="T1282" s="48">
        <v>0</v>
      </c>
      <c r="U1282" s="48"/>
      <c r="V1282" s="48"/>
      <c r="W1282" s="48"/>
      <c r="X1282" s="48">
        <v>0</v>
      </c>
      <c r="Y1282" s="48">
        <v>0</v>
      </c>
      <c r="Z1282" s="48">
        <v>0</v>
      </c>
      <c r="AA1282" s="48">
        <v>0</v>
      </c>
    </row>
    <row r="1283" spans="1:27" x14ac:dyDescent="0.25">
      <c r="A1283" s="5" t="s">
        <v>3693</v>
      </c>
      <c r="B1283" s="48"/>
      <c r="S1283" s="5" t="s">
        <v>3692</v>
      </c>
      <c r="T1283" s="48">
        <v>0</v>
      </c>
      <c r="U1283" s="48"/>
      <c r="V1283" s="48"/>
      <c r="W1283" s="48"/>
      <c r="X1283" s="48">
        <v>0</v>
      </c>
      <c r="Y1283" s="48">
        <v>0</v>
      </c>
      <c r="Z1283" s="48">
        <v>0</v>
      </c>
      <c r="AA1283" s="48">
        <v>0</v>
      </c>
    </row>
    <row r="1284" spans="1:27" x14ac:dyDescent="0.25">
      <c r="A1284" s="5" t="s">
        <v>3695</v>
      </c>
      <c r="B1284" s="48"/>
      <c r="S1284" s="5" t="s">
        <v>3694</v>
      </c>
      <c r="T1284" s="48">
        <v>0</v>
      </c>
      <c r="U1284" s="48"/>
      <c r="V1284" s="48"/>
      <c r="W1284" s="48"/>
      <c r="X1284" s="48">
        <v>0</v>
      </c>
      <c r="Y1284" s="48">
        <v>0</v>
      </c>
      <c r="Z1284" s="48">
        <v>0</v>
      </c>
      <c r="AA1284" s="48">
        <v>0</v>
      </c>
    </row>
    <row r="1285" spans="1:27" x14ac:dyDescent="0.25">
      <c r="A1285" s="5" t="s">
        <v>3697</v>
      </c>
      <c r="B1285" s="48"/>
      <c r="S1285" s="5" t="s">
        <v>3696</v>
      </c>
      <c r="T1285" s="48">
        <v>0</v>
      </c>
      <c r="U1285" s="48"/>
      <c r="V1285" s="48"/>
      <c r="W1285" s="48"/>
      <c r="X1285" s="48">
        <v>0</v>
      </c>
      <c r="Y1285" s="48">
        <v>0</v>
      </c>
      <c r="Z1285" s="48">
        <v>0</v>
      </c>
      <c r="AA1285" s="48">
        <v>0</v>
      </c>
    </row>
    <row r="1286" spans="1:27" x14ac:dyDescent="0.25">
      <c r="A1286" s="5" t="s">
        <v>3699</v>
      </c>
      <c r="B1286" s="48"/>
      <c r="S1286" s="5" t="s">
        <v>3698</v>
      </c>
      <c r="T1286" s="48">
        <v>0</v>
      </c>
      <c r="U1286" s="48"/>
      <c r="V1286" s="48"/>
      <c r="W1286" s="48"/>
      <c r="X1286" s="48">
        <v>0</v>
      </c>
      <c r="Y1286" s="48">
        <v>0</v>
      </c>
      <c r="Z1286" s="48">
        <v>0</v>
      </c>
      <c r="AA1286" s="48">
        <v>0</v>
      </c>
    </row>
    <row r="1287" spans="1:27" x14ac:dyDescent="0.25">
      <c r="A1287" s="5" t="s">
        <v>3701</v>
      </c>
      <c r="B1287" s="84"/>
      <c r="S1287" s="5" t="s">
        <v>3700</v>
      </c>
      <c r="T1287" s="48">
        <v>0</v>
      </c>
      <c r="U1287" s="84"/>
      <c r="V1287" s="84"/>
      <c r="W1287" s="84"/>
      <c r="X1287" s="84">
        <v>0</v>
      </c>
      <c r="Y1287" s="48">
        <v>0</v>
      </c>
      <c r="Z1287" s="48">
        <v>0</v>
      </c>
      <c r="AA1287" s="48">
        <v>0</v>
      </c>
    </row>
    <row r="1288" spans="1:27" x14ac:dyDescent="0.25">
      <c r="A1288" s="5" t="s">
        <v>3703</v>
      </c>
      <c r="B1288" s="84"/>
      <c r="S1288" s="5" t="s">
        <v>3702</v>
      </c>
      <c r="T1288" s="48">
        <v>0</v>
      </c>
      <c r="U1288" s="84"/>
      <c r="V1288" s="84"/>
      <c r="W1288" s="84"/>
      <c r="X1288" s="84">
        <v>0</v>
      </c>
      <c r="Y1288" s="48">
        <v>0</v>
      </c>
      <c r="Z1288" s="48">
        <v>0</v>
      </c>
      <c r="AA1288" s="48">
        <v>0</v>
      </c>
    </row>
    <row r="1289" spans="1:27" x14ac:dyDescent="0.25">
      <c r="A1289" s="5" t="s">
        <v>3705</v>
      </c>
      <c r="B1289" s="84"/>
      <c r="S1289" s="5" t="s">
        <v>3704</v>
      </c>
      <c r="T1289" s="48">
        <v>0</v>
      </c>
      <c r="U1289" s="84"/>
      <c r="V1289" s="84"/>
      <c r="W1289" s="84"/>
      <c r="X1289" s="84">
        <v>0</v>
      </c>
      <c r="Y1289" s="48">
        <v>0</v>
      </c>
      <c r="Z1289" s="48">
        <v>0</v>
      </c>
      <c r="AA1289" s="48">
        <v>0</v>
      </c>
    </row>
    <row r="1290" spans="1:27" x14ac:dyDescent="0.25">
      <c r="A1290" s="5" t="s">
        <v>3707</v>
      </c>
      <c r="B1290" s="84"/>
      <c r="S1290" s="5" t="s">
        <v>3706</v>
      </c>
      <c r="T1290" s="48">
        <v>0</v>
      </c>
      <c r="U1290" s="84"/>
      <c r="V1290" s="84"/>
      <c r="W1290" s="84"/>
      <c r="X1290" s="84">
        <v>0</v>
      </c>
      <c r="Y1290" s="48">
        <v>0</v>
      </c>
      <c r="Z1290" s="48">
        <v>0</v>
      </c>
      <c r="AA1290" s="48">
        <v>0</v>
      </c>
    </row>
    <row r="1291" spans="1:27" x14ac:dyDescent="0.25">
      <c r="A1291" s="5" t="s">
        <v>3709</v>
      </c>
      <c r="B1291" s="48"/>
      <c r="S1291" s="5" t="s">
        <v>3708</v>
      </c>
      <c r="T1291" s="48">
        <v>0</v>
      </c>
      <c r="U1291" s="48"/>
      <c r="V1291" s="48"/>
      <c r="W1291" s="48"/>
      <c r="X1291" s="48">
        <v>0</v>
      </c>
      <c r="Y1291" s="48">
        <v>0</v>
      </c>
      <c r="Z1291" s="48">
        <v>0</v>
      </c>
      <c r="AA1291" s="48">
        <v>0</v>
      </c>
    </row>
    <row r="1292" spans="1:27" x14ac:dyDescent="0.25">
      <c r="A1292" s="5" t="s">
        <v>3711</v>
      </c>
      <c r="B1292" s="48"/>
      <c r="S1292" s="5" t="s">
        <v>3710</v>
      </c>
      <c r="T1292" s="48">
        <v>0</v>
      </c>
      <c r="U1292" s="48"/>
      <c r="V1292" s="48"/>
      <c r="W1292" s="48"/>
      <c r="X1292" s="48">
        <v>0</v>
      </c>
      <c r="Y1292" s="48">
        <v>0</v>
      </c>
      <c r="Z1292" s="48">
        <v>0</v>
      </c>
      <c r="AA1292" s="48">
        <v>40</v>
      </c>
    </row>
    <row r="1293" spans="1:27" x14ac:dyDescent="0.25">
      <c r="A1293" s="5" t="s">
        <v>3713</v>
      </c>
      <c r="B1293" s="48"/>
      <c r="S1293" s="5" t="s">
        <v>3712</v>
      </c>
      <c r="T1293" s="48">
        <v>0</v>
      </c>
      <c r="U1293" s="48"/>
      <c r="V1293" s="48"/>
      <c r="W1293" s="48"/>
      <c r="X1293" s="48">
        <v>0</v>
      </c>
      <c r="Y1293" s="48">
        <v>0</v>
      </c>
      <c r="Z1293" s="48">
        <v>60</v>
      </c>
      <c r="AA1293" s="48">
        <v>0</v>
      </c>
    </row>
    <row r="1294" spans="1:27" x14ac:dyDescent="0.25">
      <c r="A1294" s="5" t="s">
        <v>3715</v>
      </c>
      <c r="B1294" s="48"/>
      <c r="S1294" s="5" t="s">
        <v>3714</v>
      </c>
      <c r="T1294" s="48">
        <v>0</v>
      </c>
      <c r="U1294" s="48"/>
      <c r="V1294" s="48"/>
      <c r="W1294" s="48"/>
      <c r="X1294" s="48">
        <v>0</v>
      </c>
      <c r="Y1294" s="48">
        <v>0</v>
      </c>
      <c r="Z1294" s="48">
        <v>60</v>
      </c>
      <c r="AA1294" s="48">
        <v>40</v>
      </c>
    </row>
    <row r="1295" spans="1:27" x14ac:dyDescent="0.25">
      <c r="A1295" s="5" t="s">
        <v>3717</v>
      </c>
      <c r="B1295" s="48"/>
      <c r="S1295" s="5" t="s">
        <v>3716</v>
      </c>
      <c r="T1295" s="48">
        <v>0</v>
      </c>
      <c r="U1295" s="48"/>
      <c r="V1295" s="48"/>
      <c r="W1295" s="48"/>
      <c r="X1295" s="48">
        <v>0</v>
      </c>
      <c r="Y1295" s="48">
        <v>0</v>
      </c>
      <c r="Z1295" s="48">
        <v>0</v>
      </c>
      <c r="AA1295" s="48">
        <v>0</v>
      </c>
    </row>
    <row r="1296" spans="1:27" x14ac:dyDescent="0.25">
      <c r="A1296" s="5" t="s">
        <v>3719</v>
      </c>
      <c r="B1296" s="48"/>
      <c r="S1296" s="5" t="s">
        <v>3718</v>
      </c>
      <c r="T1296" s="48">
        <v>0</v>
      </c>
      <c r="U1296" s="48"/>
      <c r="V1296" s="48"/>
      <c r="W1296" s="48"/>
      <c r="X1296" s="48">
        <v>0</v>
      </c>
      <c r="Y1296" s="48">
        <v>0</v>
      </c>
      <c r="Z1296" s="48">
        <v>0</v>
      </c>
      <c r="AA1296" s="48">
        <v>0</v>
      </c>
    </row>
    <row r="1297" spans="1:27" x14ac:dyDescent="0.25">
      <c r="A1297" s="5" t="s">
        <v>3721</v>
      </c>
      <c r="B1297" s="48"/>
      <c r="S1297" s="5" t="s">
        <v>3720</v>
      </c>
      <c r="T1297" s="48">
        <v>0</v>
      </c>
      <c r="U1297" s="48"/>
      <c r="V1297" s="48"/>
      <c r="W1297" s="48"/>
      <c r="X1297" s="48">
        <v>0</v>
      </c>
      <c r="Y1297" s="48">
        <v>0</v>
      </c>
      <c r="Z1297" s="48">
        <v>0</v>
      </c>
      <c r="AA1297" s="48">
        <v>0</v>
      </c>
    </row>
    <row r="1298" spans="1:27" x14ac:dyDescent="0.25">
      <c r="A1298" s="5" t="s">
        <v>3723</v>
      </c>
      <c r="B1298" s="48"/>
      <c r="S1298" s="5" t="s">
        <v>3722</v>
      </c>
      <c r="T1298" s="48">
        <v>0</v>
      </c>
      <c r="U1298" s="48"/>
      <c r="V1298" s="48"/>
      <c r="W1298" s="48"/>
      <c r="X1298" s="48">
        <v>0</v>
      </c>
      <c r="Y1298" s="48">
        <v>0</v>
      </c>
      <c r="Z1298" s="48">
        <v>0</v>
      </c>
      <c r="AA1298" s="48">
        <v>0</v>
      </c>
    </row>
    <row r="1299" spans="1:27" x14ac:dyDescent="0.25">
      <c r="A1299" s="5" t="s">
        <v>3725</v>
      </c>
      <c r="B1299" s="48"/>
      <c r="S1299" s="5" t="s">
        <v>3724</v>
      </c>
      <c r="T1299" s="48">
        <v>0</v>
      </c>
      <c r="U1299" s="48"/>
      <c r="V1299" s="48"/>
      <c r="W1299" s="48"/>
      <c r="X1299" s="48">
        <v>0</v>
      </c>
      <c r="Y1299" s="48">
        <v>0</v>
      </c>
      <c r="Z1299" s="48">
        <v>0</v>
      </c>
      <c r="AA1299" s="48">
        <v>0</v>
      </c>
    </row>
    <row r="1300" spans="1:27" x14ac:dyDescent="0.25">
      <c r="A1300" s="5" t="s">
        <v>3727</v>
      </c>
      <c r="B1300" s="48"/>
      <c r="S1300" s="5" t="s">
        <v>3726</v>
      </c>
      <c r="T1300" s="48">
        <v>0</v>
      </c>
      <c r="U1300" s="48"/>
      <c r="V1300" s="48"/>
      <c r="W1300" s="48"/>
      <c r="X1300" s="48">
        <v>0</v>
      </c>
      <c r="Y1300" s="48">
        <v>0</v>
      </c>
      <c r="Z1300" s="48">
        <v>0</v>
      </c>
      <c r="AA1300" s="48">
        <v>0</v>
      </c>
    </row>
    <row r="1301" spans="1:27" x14ac:dyDescent="0.25">
      <c r="A1301" s="5" t="s">
        <v>3729</v>
      </c>
      <c r="B1301" s="48"/>
      <c r="S1301" s="5" t="s">
        <v>3728</v>
      </c>
      <c r="T1301" s="48">
        <v>0</v>
      </c>
      <c r="U1301" s="48"/>
      <c r="V1301" s="48"/>
      <c r="W1301" s="48"/>
      <c r="X1301" s="48">
        <v>0</v>
      </c>
      <c r="Y1301" s="48">
        <v>0</v>
      </c>
      <c r="Z1301" s="48">
        <v>0</v>
      </c>
      <c r="AA1301" s="48">
        <v>0</v>
      </c>
    </row>
    <row r="1302" spans="1:27" x14ac:dyDescent="0.25">
      <c r="A1302" s="5" t="s">
        <v>3731</v>
      </c>
      <c r="B1302" s="48"/>
      <c r="S1302" s="5" t="s">
        <v>3730</v>
      </c>
      <c r="T1302" s="48">
        <v>0</v>
      </c>
      <c r="U1302" s="48"/>
      <c r="V1302" s="48"/>
      <c r="W1302" s="48"/>
      <c r="X1302" s="48">
        <v>0</v>
      </c>
      <c r="Y1302" s="48">
        <v>0</v>
      </c>
      <c r="Z1302" s="48">
        <v>0</v>
      </c>
      <c r="AA1302" s="48">
        <v>0</v>
      </c>
    </row>
    <row r="1303" spans="1:27" x14ac:dyDescent="0.25">
      <c r="A1303" s="5" t="s">
        <v>3733</v>
      </c>
      <c r="B1303" s="48"/>
      <c r="S1303" s="5" t="s">
        <v>3732</v>
      </c>
      <c r="T1303" s="48">
        <v>0</v>
      </c>
      <c r="U1303" s="48"/>
      <c r="V1303" s="48"/>
      <c r="W1303" s="48"/>
      <c r="X1303" s="48">
        <v>0</v>
      </c>
      <c r="Y1303" s="48">
        <v>0</v>
      </c>
      <c r="Z1303" s="48">
        <v>0</v>
      </c>
      <c r="AA1303" s="48">
        <v>0</v>
      </c>
    </row>
    <row r="1304" spans="1:27" x14ac:dyDescent="0.25">
      <c r="A1304" s="5" t="s">
        <v>3735</v>
      </c>
      <c r="B1304" s="48"/>
      <c r="S1304" s="5" t="s">
        <v>3734</v>
      </c>
      <c r="T1304" s="48">
        <v>0</v>
      </c>
      <c r="U1304" s="48"/>
      <c r="V1304" s="48"/>
      <c r="W1304" s="48"/>
      <c r="X1304" s="48">
        <v>0</v>
      </c>
      <c r="Y1304" s="48">
        <v>0</v>
      </c>
      <c r="Z1304" s="48">
        <v>0</v>
      </c>
      <c r="AA1304" s="48">
        <v>0</v>
      </c>
    </row>
    <row r="1305" spans="1:27" x14ac:dyDescent="0.25">
      <c r="A1305" s="5" t="s">
        <v>3737</v>
      </c>
      <c r="B1305" s="48"/>
      <c r="S1305" s="5" t="s">
        <v>3736</v>
      </c>
      <c r="T1305" s="48">
        <v>0</v>
      </c>
      <c r="U1305" s="48"/>
      <c r="V1305" s="48"/>
      <c r="W1305" s="48"/>
      <c r="X1305" s="48">
        <v>0</v>
      </c>
      <c r="Y1305" s="48">
        <v>0</v>
      </c>
      <c r="Z1305" s="48">
        <v>0</v>
      </c>
      <c r="AA1305" s="48">
        <v>60</v>
      </c>
    </row>
    <row r="1306" spans="1:27" x14ac:dyDescent="0.25">
      <c r="A1306" s="5" t="s">
        <v>3739</v>
      </c>
      <c r="B1306" s="48"/>
      <c r="S1306" s="5" t="s">
        <v>3738</v>
      </c>
      <c r="T1306" s="48">
        <v>0</v>
      </c>
      <c r="U1306" s="48"/>
      <c r="V1306" s="48"/>
      <c r="W1306" s="48"/>
      <c r="X1306" s="48">
        <v>0</v>
      </c>
      <c r="Y1306" s="48">
        <v>0</v>
      </c>
      <c r="Z1306" s="48">
        <v>40</v>
      </c>
      <c r="AA1306" s="48">
        <v>0</v>
      </c>
    </row>
    <row r="1307" spans="1:27" x14ac:dyDescent="0.25">
      <c r="A1307" s="5" t="s">
        <v>3741</v>
      </c>
      <c r="B1307" s="48"/>
      <c r="S1307" s="5" t="s">
        <v>3740</v>
      </c>
      <c r="T1307" s="48">
        <v>0</v>
      </c>
      <c r="U1307" s="48"/>
      <c r="V1307" s="48"/>
      <c r="W1307" s="48"/>
      <c r="X1307" s="48">
        <v>0</v>
      </c>
      <c r="Y1307" s="48">
        <v>0</v>
      </c>
      <c r="Z1307" s="48">
        <v>40</v>
      </c>
      <c r="AA1307" s="48">
        <v>60</v>
      </c>
    </row>
    <row r="1308" spans="1:27" x14ac:dyDescent="0.25">
      <c r="A1308" s="5" t="s">
        <v>3743</v>
      </c>
      <c r="B1308" s="48"/>
      <c r="S1308" s="5" t="s">
        <v>3742</v>
      </c>
      <c r="T1308" s="48">
        <v>0</v>
      </c>
      <c r="U1308" s="48"/>
      <c r="V1308" s="48"/>
      <c r="W1308" s="48"/>
      <c r="X1308" s="48">
        <v>0</v>
      </c>
      <c r="Y1308" s="48">
        <v>0</v>
      </c>
      <c r="Z1308" s="48">
        <v>40</v>
      </c>
      <c r="AA1308" s="48">
        <v>60</v>
      </c>
    </row>
    <row r="1309" spans="1:27" x14ac:dyDescent="0.25">
      <c r="A1309" s="5" t="s">
        <v>3745</v>
      </c>
      <c r="B1309" s="48"/>
      <c r="S1309" s="5" t="s">
        <v>3744</v>
      </c>
      <c r="T1309" s="48">
        <v>0</v>
      </c>
      <c r="U1309" s="48"/>
      <c r="V1309" s="48"/>
      <c r="W1309" s="48"/>
      <c r="X1309" s="48">
        <v>0</v>
      </c>
      <c r="Y1309" s="48">
        <v>0</v>
      </c>
      <c r="Z1309" s="48">
        <v>0</v>
      </c>
      <c r="AA1309" s="48">
        <v>0</v>
      </c>
    </row>
    <row r="1310" spans="1:27" x14ac:dyDescent="0.25">
      <c r="A1310" s="5" t="s">
        <v>3747</v>
      </c>
      <c r="B1310" s="48"/>
      <c r="S1310" s="5" t="s">
        <v>3746</v>
      </c>
      <c r="T1310" s="48">
        <v>0</v>
      </c>
      <c r="U1310" s="48"/>
      <c r="V1310" s="48"/>
      <c r="W1310" s="48"/>
      <c r="X1310" s="48">
        <v>0</v>
      </c>
      <c r="Y1310" s="48">
        <v>0</v>
      </c>
      <c r="Z1310" s="48">
        <v>0</v>
      </c>
      <c r="AA1310" s="48">
        <v>0</v>
      </c>
    </row>
    <row r="1311" spans="1:27" x14ac:dyDescent="0.25">
      <c r="A1311" s="5" t="s">
        <v>3749</v>
      </c>
      <c r="B1311" s="48"/>
      <c r="S1311" s="5" t="s">
        <v>3748</v>
      </c>
      <c r="T1311" s="48">
        <v>0</v>
      </c>
      <c r="U1311" s="48"/>
      <c r="V1311" s="48"/>
      <c r="W1311" s="48"/>
      <c r="X1311" s="48">
        <v>0</v>
      </c>
      <c r="Y1311" s="48">
        <v>0</v>
      </c>
      <c r="Z1311" s="48">
        <v>0</v>
      </c>
      <c r="AA1311" s="48">
        <v>0</v>
      </c>
    </row>
    <row r="1312" spans="1:27" x14ac:dyDescent="0.25">
      <c r="A1312" s="5" t="s">
        <v>3751</v>
      </c>
      <c r="B1312" s="48"/>
      <c r="S1312" s="5" t="s">
        <v>3750</v>
      </c>
      <c r="T1312" s="48">
        <v>0</v>
      </c>
      <c r="U1312" s="48"/>
      <c r="V1312" s="48"/>
      <c r="W1312" s="48"/>
      <c r="X1312" s="48">
        <v>0</v>
      </c>
      <c r="Y1312" s="48">
        <v>0</v>
      </c>
      <c r="Z1312" s="48">
        <v>0</v>
      </c>
      <c r="AA1312" s="48">
        <v>0</v>
      </c>
    </row>
    <row r="1313" spans="1:27" x14ac:dyDescent="0.25">
      <c r="A1313" s="5" t="s">
        <v>3753</v>
      </c>
      <c r="B1313" s="48"/>
      <c r="S1313" s="5" t="s">
        <v>3752</v>
      </c>
      <c r="T1313" s="48">
        <v>0</v>
      </c>
      <c r="U1313" s="48"/>
      <c r="V1313" s="48"/>
      <c r="W1313" s="48"/>
      <c r="X1313" s="48">
        <v>0</v>
      </c>
      <c r="Y1313" s="48">
        <v>0</v>
      </c>
      <c r="Z1313" s="48">
        <v>0</v>
      </c>
      <c r="AA1313" s="48">
        <v>0</v>
      </c>
    </row>
    <row r="1314" spans="1:27" x14ac:dyDescent="0.25">
      <c r="A1314" s="5" t="s">
        <v>3755</v>
      </c>
      <c r="B1314" s="48"/>
      <c r="S1314" s="5" t="s">
        <v>3754</v>
      </c>
      <c r="T1314" s="48">
        <v>0</v>
      </c>
      <c r="U1314" s="48"/>
      <c r="V1314" s="48"/>
      <c r="W1314" s="48"/>
      <c r="X1314" s="48">
        <v>0</v>
      </c>
      <c r="Y1314" s="48">
        <v>0</v>
      </c>
      <c r="Z1314" s="48">
        <v>0</v>
      </c>
      <c r="AA1314" s="48">
        <v>0</v>
      </c>
    </row>
    <row r="1315" spans="1:27" x14ac:dyDescent="0.25">
      <c r="A1315" s="5" t="s">
        <v>3757</v>
      </c>
      <c r="B1315" s="48"/>
      <c r="S1315" s="5" t="s">
        <v>3756</v>
      </c>
      <c r="T1315" s="48">
        <v>0</v>
      </c>
      <c r="U1315" s="48"/>
      <c r="V1315" s="48"/>
      <c r="W1315" s="48"/>
      <c r="X1315" s="48">
        <v>0</v>
      </c>
      <c r="Y1315" s="48">
        <v>0</v>
      </c>
      <c r="Z1315" s="48">
        <v>0</v>
      </c>
      <c r="AA1315" s="48">
        <v>60</v>
      </c>
    </row>
    <row r="1316" spans="1:27" x14ac:dyDescent="0.25">
      <c r="A1316" s="5" t="s">
        <v>3759</v>
      </c>
      <c r="B1316" s="48"/>
      <c r="S1316" s="5" t="s">
        <v>3758</v>
      </c>
      <c r="T1316" s="48">
        <v>0</v>
      </c>
      <c r="U1316" s="48"/>
      <c r="V1316" s="48"/>
      <c r="W1316" s="48"/>
      <c r="X1316" s="48">
        <v>0</v>
      </c>
      <c r="Y1316" s="48">
        <v>0</v>
      </c>
      <c r="Z1316" s="48">
        <v>40</v>
      </c>
      <c r="AA1316" s="48">
        <v>0</v>
      </c>
    </row>
    <row r="1317" spans="1:27" x14ac:dyDescent="0.25">
      <c r="A1317" s="5" t="s">
        <v>3761</v>
      </c>
      <c r="B1317" s="48"/>
      <c r="S1317" s="5" t="s">
        <v>3760</v>
      </c>
      <c r="T1317" s="48">
        <v>0</v>
      </c>
      <c r="U1317" s="48"/>
      <c r="V1317" s="48"/>
      <c r="W1317" s="48"/>
      <c r="X1317" s="48">
        <v>0</v>
      </c>
      <c r="Y1317" s="48">
        <v>0</v>
      </c>
      <c r="Z1317" s="48">
        <v>40</v>
      </c>
      <c r="AA1317" s="48">
        <v>60</v>
      </c>
    </row>
    <row r="1318" spans="1:27" x14ac:dyDescent="0.25">
      <c r="A1318" s="5" t="s">
        <v>3763</v>
      </c>
      <c r="B1318" s="48"/>
      <c r="S1318" s="5" t="s">
        <v>3762</v>
      </c>
      <c r="T1318" s="48">
        <v>0</v>
      </c>
      <c r="U1318" s="48"/>
      <c r="V1318" s="48"/>
      <c r="W1318" s="48"/>
      <c r="X1318" s="48">
        <v>0</v>
      </c>
      <c r="Y1318" s="48">
        <v>0</v>
      </c>
      <c r="Z1318" s="48">
        <v>40</v>
      </c>
      <c r="AA1318" s="48">
        <v>60</v>
      </c>
    </row>
    <row r="1319" spans="1:27" x14ac:dyDescent="0.25">
      <c r="A1319" s="5" t="s">
        <v>3765</v>
      </c>
      <c r="B1319" s="48"/>
      <c r="S1319" s="5" t="s">
        <v>3764</v>
      </c>
      <c r="T1319" s="48">
        <v>0</v>
      </c>
      <c r="U1319" s="48"/>
      <c r="V1319" s="48"/>
      <c r="W1319" s="48"/>
      <c r="X1319" s="48">
        <v>0</v>
      </c>
      <c r="Y1319" s="48">
        <v>0</v>
      </c>
      <c r="Z1319" s="48">
        <v>0</v>
      </c>
      <c r="AA1319" s="48">
        <v>0</v>
      </c>
    </row>
    <row r="1320" spans="1:27" x14ac:dyDescent="0.25">
      <c r="A1320" s="5" t="s">
        <v>3767</v>
      </c>
      <c r="B1320" s="48"/>
      <c r="S1320" s="5" t="s">
        <v>3766</v>
      </c>
      <c r="T1320" s="48">
        <v>0</v>
      </c>
      <c r="U1320" s="48"/>
      <c r="V1320" s="48"/>
      <c r="W1320" s="48"/>
      <c r="X1320" s="48">
        <v>0</v>
      </c>
      <c r="Y1320" s="48">
        <v>0</v>
      </c>
      <c r="Z1320" s="48">
        <v>0</v>
      </c>
      <c r="AA1320" s="48">
        <v>0</v>
      </c>
    </row>
    <row r="1321" spans="1:27" x14ac:dyDescent="0.25">
      <c r="A1321" s="5" t="s">
        <v>3769</v>
      </c>
      <c r="B1321" s="48"/>
      <c r="S1321" s="5" t="s">
        <v>3768</v>
      </c>
      <c r="T1321" s="48">
        <v>0</v>
      </c>
      <c r="U1321" s="48"/>
      <c r="V1321" s="48"/>
      <c r="W1321" s="48"/>
      <c r="X1321" s="48">
        <v>0</v>
      </c>
      <c r="Y1321" s="48">
        <v>0</v>
      </c>
      <c r="Z1321" s="48">
        <v>0</v>
      </c>
      <c r="AA1321" s="48">
        <v>0</v>
      </c>
    </row>
    <row r="1322" spans="1:27" x14ac:dyDescent="0.25">
      <c r="A1322" s="5" t="s">
        <v>3771</v>
      </c>
      <c r="B1322" s="48"/>
      <c r="S1322" s="5" t="s">
        <v>3770</v>
      </c>
      <c r="T1322" s="48">
        <v>0</v>
      </c>
      <c r="U1322" s="48"/>
      <c r="V1322" s="48"/>
      <c r="W1322" s="48"/>
      <c r="X1322" s="48">
        <v>0</v>
      </c>
      <c r="Y1322" s="48">
        <v>0</v>
      </c>
      <c r="Z1322" s="48">
        <v>0</v>
      </c>
      <c r="AA1322" s="48">
        <v>0</v>
      </c>
    </row>
    <row r="1323" spans="1:27" x14ac:dyDescent="0.25">
      <c r="A1323" s="5" t="s">
        <v>3773</v>
      </c>
      <c r="B1323" s="48"/>
      <c r="S1323" s="5" t="s">
        <v>3772</v>
      </c>
      <c r="T1323" s="48">
        <v>0</v>
      </c>
      <c r="U1323" s="48"/>
      <c r="V1323" s="48"/>
      <c r="W1323" s="48"/>
      <c r="X1323" s="48">
        <v>0</v>
      </c>
      <c r="Y1323" s="48">
        <v>0</v>
      </c>
      <c r="Z1323" s="48">
        <v>0</v>
      </c>
      <c r="AA1323" s="48">
        <v>0</v>
      </c>
    </row>
    <row r="1324" spans="1:27" x14ac:dyDescent="0.25">
      <c r="A1324" s="5" t="s">
        <v>3775</v>
      </c>
      <c r="B1324" s="48"/>
      <c r="S1324" s="5" t="s">
        <v>3774</v>
      </c>
      <c r="T1324" s="48">
        <v>0</v>
      </c>
      <c r="U1324" s="48"/>
      <c r="V1324" s="48"/>
      <c r="W1324" s="48"/>
      <c r="X1324" s="48">
        <v>0</v>
      </c>
      <c r="Y1324" s="48">
        <v>0</v>
      </c>
      <c r="Z1324" s="48">
        <v>40</v>
      </c>
      <c r="AA1324" s="48">
        <v>60</v>
      </c>
    </row>
    <row r="1325" spans="1:27" x14ac:dyDescent="0.25">
      <c r="A1325" s="5" t="s">
        <v>3777</v>
      </c>
      <c r="B1325" s="48"/>
      <c r="S1325" s="5" t="s">
        <v>3776</v>
      </c>
      <c r="T1325" s="48">
        <v>0</v>
      </c>
      <c r="U1325" s="48"/>
      <c r="V1325" s="48"/>
      <c r="W1325" s="48"/>
      <c r="X1325" s="48">
        <v>0</v>
      </c>
      <c r="Y1325" s="48">
        <v>0</v>
      </c>
      <c r="Z1325" s="48">
        <v>0</v>
      </c>
      <c r="AA1325" s="48">
        <v>0</v>
      </c>
    </row>
    <row r="1326" spans="1:27" x14ac:dyDescent="0.25">
      <c r="A1326" s="5" t="s">
        <v>3779</v>
      </c>
      <c r="B1326" s="48"/>
      <c r="S1326" s="5" t="s">
        <v>3778</v>
      </c>
      <c r="T1326" s="48">
        <v>0</v>
      </c>
      <c r="U1326" s="48"/>
      <c r="V1326" s="48"/>
      <c r="W1326" s="48"/>
      <c r="X1326" s="48">
        <v>0</v>
      </c>
      <c r="Y1326" s="48">
        <v>0</v>
      </c>
      <c r="Z1326" s="48">
        <v>0</v>
      </c>
      <c r="AA1326" s="48">
        <v>0</v>
      </c>
    </row>
    <row r="1327" spans="1:27" x14ac:dyDescent="0.25">
      <c r="A1327" s="5" t="s">
        <v>3781</v>
      </c>
      <c r="B1327" s="48"/>
      <c r="S1327" s="5" t="s">
        <v>3780</v>
      </c>
      <c r="T1327" s="48">
        <v>0</v>
      </c>
      <c r="U1327" s="48"/>
      <c r="V1327" s="48"/>
      <c r="W1327" s="48"/>
      <c r="X1327" s="48">
        <v>0</v>
      </c>
      <c r="Y1327" s="48">
        <v>0</v>
      </c>
      <c r="Z1327" s="48">
        <v>0</v>
      </c>
      <c r="AA1327" s="48">
        <v>0</v>
      </c>
    </row>
    <row r="1328" spans="1:27" x14ac:dyDescent="0.25">
      <c r="A1328" s="5" t="s">
        <v>3783</v>
      </c>
      <c r="B1328" s="48"/>
      <c r="S1328" s="5" t="s">
        <v>3782</v>
      </c>
      <c r="T1328" s="48">
        <v>0</v>
      </c>
      <c r="U1328" s="48"/>
      <c r="V1328" s="48"/>
      <c r="W1328" s="48"/>
      <c r="X1328" s="48">
        <v>0</v>
      </c>
      <c r="Y1328" s="48">
        <v>0</v>
      </c>
      <c r="Z1328" s="48">
        <v>0</v>
      </c>
      <c r="AA1328" s="48">
        <v>0</v>
      </c>
    </row>
    <row r="1329" spans="1:27" x14ac:dyDescent="0.25">
      <c r="A1329" s="5" t="s">
        <v>3785</v>
      </c>
      <c r="B1329" s="48"/>
      <c r="S1329" s="5" t="s">
        <v>3784</v>
      </c>
      <c r="T1329" s="48">
        <v>0</v>
      </c>
      <c r="U1329" s="48"/>
      <c r="V1329" s="48"/>
      <c r="W1329" s="48"/>
      <c r="X1329" s="48">
        <v>0</v>
      </c>
      <c r="Y1329" s="48">
        <v>0</v>
      </c>
      <c r="Z1329" s="48">
        <v>0</v>
      </c>
      <c r="AA1329" s="48">
        <v>0</v>
      </c>
    </row>
    <row r="1330" spans="1:27" x14ac:dyDescent="0.25">
      <c r="A1330" s="5" t="s">
        <v>3787</v>
      </c>
      <c r="B1330" s="48"/>
      <c r="S1330" s="5" t="s">
        <v>3786</v>
      </c>
      <c r="T1330" s="48">
        <v>0</v>
      </c>
      <c r="U1330" s="48"/>
      <c r="V1330" s="48"/>
      <c r="W1330" s="48"/>
      <c r="X1330" s="48">
        <v>0</v>
      </c>
      <c r="Y1330" s="48">
        <v>0</v>
      </c>
      <c r="Z1330" s="48">
        <v>60</v>
      </c>
      <c r="AA1330" s="48">
        <v>0</v>
      </c>
    </row>
    <row r="1331" spans="1:27" x14ac:dyDescent="0.25">
      <c r="A1331" s="5" t="s">
        <v>3789</v>
      </c>
      <c r="B1331" s="48"/>
      <c r="S1331" s="5" t="s">
        <v>3788</v>
      </c>
      <c r="T1331" s="48">
        <v>0</v>
      </c>
      <c r="U1331" s="48"/>
      <c r="V1331" s="48"/>
      <c r="W1331" s="48"/>
      <c r="X1331" s="48">
        <v>0</v>
      </c>
      <c r="Y1331" s="48">
        <v>0</v>
      </c>
      <c r="Z1331" s="48">
        <v>60</v>
      </c>
      <c r="AA1331" s="48">
        <v>0</v>
      </c>
    </row>
    <row r="1332" spans="1:27" x14ac:dyDescent="0.25">
      <c r="A1332" s="5" t="s">
        <v>3791</v>
      </c>
      <c r="B1332" s="48"/>
      <c r="S1332" s="5" t="s">
        <v>3790</v>
      </c>
      <c r="T1332" s="48">
        <v>0</v>
      </c>
      <c r="U1332" s="48"/>
      <c r="V1332" s="48"/>
      <c r="W1332" s="48"/>
      <c r="X1332" s="48">
        <v>0</v>
      </c>
      <c r="Y1332" s="48">
        <v>0</v>
      </c>
      <c r="Z1332" s="48">
        <v>60</v>
      </c>
      <c r="AA1332" s="48">
        <v>0</v>
      </c>
    </row>
    <row r="1333" spans="1:27" x14ac:dyDescent="0.25">
      <c r="A1333" s="5" t="s">
        <v>3793</v>
      </c>
      <c r="B1333" s="48"/>
      <c r="S1333" s="5" t="s">
        <v>3792</v>
      </c>
      <c r="T1333" s="48">
        <v>0</v>
      </c>
      <c r="U1333" s="48"/>
      <c r="V1333" s="48"/>
      <c r="W1333" s="48"/>
      <c r="X1333" s="48">
        <v>0</v>
      </c>
      <c r="Y1333" s="48">
        <v>0</v>
      </c>
      <c r="Z1333" s="48">
        <v>60</v>
      </c>
      <c r="AA1333" s="48">
        <v>0</v>
      </c>
    </row>
    <row r="1334" spans="1:27" x14ac:dyDescent="0.25">
      <c r="A1334" s="5" t="s">
        <v>3795</v>
      </c>
      <c r="B1334" s="48"/>
      <c r="S1334" s="5" t="s">
        <v>3794</v>
      </c>
      <c r="T1334" s="48">
        <v>0</v>
      </c>
      <c r="U1334" s="48"/>
      <c r="V1334" s="48"/>
      <c r="W1334" s="48"/>
      <c r="X1334" s="48">
        <v>0</v>
      </c>
      <c r="Y1334" s="48">
        <v>0</v>
      </c>
      <c r="Z1334" s="48">
        <v>60</v>
      </c>
      <c r="AA1334" s="48">
        <v>0</v>
      </c>
    </row>
    <row r="1335" spans="1:27" x14ac:dyDescent="0.25">
      <c r="A1335" s="5" t="s">
        <v>3797</v>
      </c>
      <c r="B1335" s="48"/>
      <c r="S1335" s="5" t="s">
        <v>3796</v>
      </c>
      <c r="T1335" s="48">
        <v>0</v>
      </c>
      <c r="U1335" s="48"/>
      <c r="V1335" s="48"/>
      <c r="W1335" s="48"/>
      <c r="X1335" s="48">
        <v>0</v>
      </c>
      <c r="Y1335" s="48">
        <v>0</v>
      </c>
      <c r="Z1335" s="48">
        <v>60</v>
      </c>
      <c r="AA1335" s="48">
        <v>0</v>
      </c>
    </row>
    <row r="1336" spans="1:27" x14ac:dyDescent="0.25">
      <c r="A1336" s="5" t="s">
        <v>3799</v>
      </c>
      <c r="B1336" s="48"/>
      <c r="S1336" s="5" t="s">
        <v>3798</v>
      </c>
      <c r="T1336" s="48">
        <v>0</v>
      </c>
      <c r="U1336" s="48"/>
      <c r="V1336" s="48"/>
      <c r="W1336" s="48"/>
      <c r="X1336" s="48">
        <v>0</v>
      </c>
      <c r="Y1336" s="48">
        <v>0</v>
      </c>
      <c r="Z1336" s="48">
        <v>60</v>
      </c>
      <c r="AA1336" s="48">
        <v>0</v>
      </c>
    </row>
    <row r="1337" spans="1:27" x14ac:dyDescent="0.25">
      <c r="A1337" s="5" t="s">
        <v>3801</v>
      </c>
      <c r="B1337" s="48"/>
      <c r="S1337" s="5" t="s">
        <v>3800</v>
      </c>
      <c r="T1337" s="48">
        <v>0</v>
      </c>
      <c r="U1337" s="48"/>
      <c r="V1337" s="48"/>
      <c r="W1337" s="48"/>
      <c r="X1337" s="48">
        <v>0</v>
      </c>
      <c r="Y1337" s="48">
        <v>0</v>
      </c>
      <c r="Z1337" s="48">
        <v>60</v>
      </c>
      <c r="AA1337" s="48">
        <v>0</v>
      </c>
    </row>
    <row r="1338" spans="1:27" x14ac:dyDescent="0.25">
      <c r="A1338" s="5" t="s">
        <v>3803</v>
      </c>
      <c r="B1338" s="48"/>
      <c r="S1338" s="5" t="s">
        <v>3802</v>
      </c>
      <c r="T1338" s="48">
        <v>0</v>
      </c>
      <c r="U1338" s="48"/>
      <c r="V1338" s="48"/>
      <c r="W1338" s="48"/>
      <c r="X1338" s="48">
        <v>0</v>
      </c>
      <c r="Y1338" s="48">
        <v>0</v>
      </c>
      <c r="Z1338" s="48">
        <v>60</v>
      </c>
      <c r="AA1338" s="48">
        <v>0</v>
      </c>
    </row>
    <row r="1339" spans="1:27" x14ac:dyDescent="0.25">
      <c r="A1339" s="5" t="s">
        <v>3805</v>
      </c>
      <c r="B1339" s="48"/>
      <c r="S1339" s="5" t="s">
        <v>3804</v>
      </c>
      <c r="T1339" s="48">
        <v>0</v>
      </c>
      <c r="U1339" s="48"/>
      <c r="V1339" s="48"/>
      <c r="W1339" s="48"/>
      <c r="X1339" s="48">
        <v>0</v>
      </c>
      <c r="Y1339" s="48">
        <v>0</v>
      </c>
      <c r="Z1339" s="48">
        <v>60</v>
      </c>
      <c r="AA1339" s="48">
        <v>0</v>
      </c>
    </row>
    <row r="1340" spans="1:27" x14ac:dyDescent="0.25">
      <c r="A1340" s="5" t="s">
        <v>3807</v>
      </c>
      <c r="B1340" s="48"/>
      <c r="S1340" s="5" t="s">
        <v>3806</v>
      </c>
      <c r="T1340" s="48">
        <v>0</v>
      </c>
      <c r="U1340" s="48"/>
      <c r="V1340" s="48"/>
      <c r="W1340" s="48"/>
      <c r="X1340" s="48">
        <v>0</v>
      </c>
      <c r="Y1340" s="48">
        <v>0</v>
      </c>
      <c r="Z1340" s="48">
        <v>60</v>
      </c>
      <c r="AA1340" s="48">
        <v>0</v>
      </c>
    </row>
    <row r="1341" spans="1:27" x14ac:dyDescent="0.25">
      <c r="A1341" s="5" t="s">
        <v>3809</v>
      </c>
      <c r="B1341" s="48"/>
      <c r="S1341" s="5" t="s">
        <v>3808</v>
      </c>
      <c r="T1341" s="48">
        <v>0</v>
      </c>
      <c r="U1341" s="48"/>
      <c r="V1341" s="48"/>
      <c r="W1341" s="48"/>
      <c r="X1341" s="48">
        <v>0</v>
      </c>
      <c r="Y1341" s="48">
        <v>0</v>
      </c>
      <c r="Z1341" s="48">
        <v>60</v>
      </c>
      <c r="AA1341" s="48">
        <v>0</v>
      </c>
    </row>
    <row r="1342" spans="1:27" x14ac:dyDescent="0.25">
      <c r="A1342" s="5" t="s">
        <v>3811</v>
      </c>
      <c r="B1342" s="48"/>
      <c r="S1342" s="5" t="s">
        <v>3810</v>
      </c>
      <c r="T1342" s="48">
        <v>0</v>
      </c>
      <c r="U1342" s="48"/>
      <c r="V1342" s="48"/>
      <c r="W1342" s="48"/>
      <c r="X1342" s="48">
        <v>0</v>
      </c>
      <c r="Y1342" s="48">
        <v>0</v>
      </c>
      <c r="Z1342" s="48">
        <v>60</v>
      </c>
      <c r="AA1342" s="48">
        <v>0</v>
      </c>
    </row>
    <row r="1343" spans="1:27" x14ac:dyDescent="0.25">
      <c r="A1343" s="5" t="s">
        <v>3813</v>
      </c>
      <c r="B1343" s="48"/>
      <c r="S1343" s="5" t="s">
        <v>3812</v>
      </c>
      <c r="T1343" s="48">
        <v>0</v>
      </c>
      <c r="U1343" s="48"/>
      <c r="V1343" s="48"/>
      <c r="W1343" s="48"/>
      <c r="X1343" s="48">
        <v>0</v>
      </c>
      <c r="Y1343" s="48">
        <v>0</v>
      </c>
      <c r="Z1343" s="48">
        <v>60</v>
      </c>
      <c r="AA1343" s="48">
        <v>0</v>
      </c>
    </row>
    <row r="1344" spans="1:27" x14ac:dyDescent="0.25">
      <c r="A1344" s="5" t="s">
        <v>3815</v>
      </c>
      <c r="B1344" s="48"/>
      <c r="S1344" s="5" t="s">
        <v>3814</v>
      </c>
      <c r="T1344" s="48">
        <v>0</v>
      </c>
      <c r="U1344" s="48"/>
      <c r="V1344" s="48"/>
      <c r="W1344" s="48"/>
      <c r="X1344" s="48">
        <v>0</v>
      </c>
      <c r="Y1344" s="48">
        <v>0</v>
      </c>
      <c r="Z1344" s="48">
        <v>60</v>
      </c>
      <c r="AA1344" s="48">
        <v>0</v>
      </c>
    </row>
    <row r="1345" spans="1:27" x14ac:dyDescent="0.25">
      <c r="A1345" s="5" t="s">
        <v>3817</v>
      </c>
      <c r="B1345" s="48"/>
      <c r="S1345" s="5" t="s">
        <v>3816</v>
      </c>
      <c r="T1345" s="48">
        <v>0</v>
      </c>
      <c r="U1345" s="48"/>
      <c r="V1345" s="48"/>
      <c r="W1345" s="48"/>
      <c r="X1345" s="48">
        <v>0</v>
      </c>
      <c r="Y1345" s="48">
        <v>0</v>
      </c>
      <c r="Z1345" s="48">
        <v>60</v>
      </c>
      <c r="AA1345" s="48">
        <v>0</v>
      </c>
    </row>
    <row r="1346" spans="1:27" x14ac:dyDescent="0.25">
      <c r="A1346" s="5" t="s">
        <v>3819</v>
      </c>
      <c r="B1346" s="48"/>
      <c r="S1346" s="5" t="s">
        <v>3818</v>
      </c>
      <c r="T1346" s="48">
        <v>0</v>
      </c>
      <c r="U1346" s="48"/>
      <c r="V1346" s="48"/>
      <c r="W1346" s="48"/>
      <c r="X1346" s="48">
        <v>0</v>
      </c>
      <c r="Y1346" s="48">
        <v>0</v>
      </c>
      <c r="Z1346" s="48">
        <v>60</v>
      </c>
      <c r="AA1346" s="48">
        <v>0</v>
      </c>
    </row>
    <row r="1347" spans="1:27" x14ac:dyDescent="0.25">
      <c r="A1347" s="5" t="s">
        <v>3821</v>
      </c>
      <c r="B1347" s="48"/>
      <c r="S1347" s="5" t="s">
        <v>3820</v>
      </c>
      <c r="T1347" s="48">
        <v>0</v>
      </c>
      <c r="U1347" s="48"/>
      <c r="V1347" s="48"/>
      <c r="W1347" s="48"/>
      <c r="X1347" s="48">
        <v>0</v>
      </c>
      <c r="Y1347" s="48">
        <v>0</v>
      </c>
      <c r="Z1347" s="48">
        <v>60</v>
      </c>
      <c r="AA1347" s="48">
        <v>0</v>
      </c>
    </row>
    <row r="1348" spans="1:27" x14ac:dyDescent="0.25">
      <c r="A1348" s="5" t="s">
        <v>3823</v>
      </c>
      <c r="B1348" s="48"/>
      <c r="S1348" s="5" t="s">
        <v>3822</v>
      </c>
      <c r="T1348" s="48">
        <v>0</v>
      </c>
      <c r="U1348" s="48"/>
      <c r="V1348" s="48"/>
      <c r="W1348" s="48"/>
      <c r="X1348" s="48">
        <v>0</v>
      </c>
      <c r="Y1348" s="48">
        <v>0</v>
      </c>
      <c r="Z1348" s="48">
        <v>60</v>
      </c>
      <c r="AA1348" s="48">
        <v>0</v>
      </c>
    </row>
    <row r="1349" spans="1:27" x14ac:dyDescent="0.25">
      <c r="A1349" s="5" t="s">
        <v>3825</v>
      </c>
      <c r="B1349" s="48"/>
      <c r="S1349" s="5" t="s">
        <v>3824</v>
      </c>
      <c r="T1349" s="48">
        <v>0</v>
      </c>
      <c r="U1349" s="48"/>
      <c r="V1349" s="48"/>
      <c r="W1349" s="48"/>
      <c r="X1349" s="48">
        <v>0</v>
      </c>
      <c r="Y1349" s="48">
        <v>0</v>
      </c>
      <c r="Z1349" s="48">
        <v>60</v>
      </c>
      <c r="AA1349" s="48">
        <v>0</v>
      </c>
    </row>
    <row r="1350" spans="1:27" x14ac:dyDescent="0.25">
      <c r="A1350" s="5" t="s">
        <v>3827</v>
      </c>
      <c r="B1350" s="48"/>
      <c r="S1350" s="5" t="s">
        <v>3826</v>
      </c>
      <c r="T1350" s="48">
        <v>0</v>
      </c>
      <c r="U1350" s="48"/>
      <c r="V1350" s="48"/>
      <c r="W1350" s="48"/>
      <c r="X1350" s="48">
        <v>0</v>
      </c>
      <c r="Y1350" s="48">
        <v>0</v>
      </c>
      <c r="Z1350" s="48">
        <v>60</v>
      </c>
      <c r="AA1350" s="48">
        <v>0</v>
      </c>
    </row>
    <row r="1351" spans="1:27" x14ac:dyDescent="0.25">
      <c r="A1351" s="5" t="s">
        <v>3829</v>
      </c>
      <c r="B1351" s="48"/>
      <c r="S1351" s="5" t="s">
        <v>3828</v>
      </c>
      <c r="T1351" s="48">
        <v>0</v>
      </c>
      <c r="U1351" s="48"/>
      <c r="V1351" s="48"/>
      <c r="W1351" s="48"/>
      <c r="X1351" s="48">
        <v>0</v>
      </c>
      <c r="Y1351" s="48">
        <v>0</v>
      </c>
      <c r="Z1351" s="48">
        <v>60</v>
      </c>
      <c r="AA1351" s="48">
        <v>0</v>
      </c>
    </row>
    <row r="1352" spans="1:27" x14ac:dyDescent="0.25">
      <c r="A1352" s="5" t="s">
        <v>3831</v>
      </c>
      <c r="B1352" s="48"/>
      <c r="S1352" s="5" t="s">
        <v>3830</v>
      </c>
      <c r="T1352" s="48">
        <v>0</v>
      </c>
      <c r="U1352" s="48"/>
      <c r="V1352" s="48"/>
      <c r="W1352" s="48"/>
      <c r="X1352" s="48">
        <v>0</v>
      </c>
      <c r="Y1352" s="48">
        <v>0</v>
      </c>
      <c r="Z1352" s="48">
        <v>60</v>
      </c>
      <c r="AA1352" s="48">
        <v>0</v>
      </c>
    </row>
    <row r="1353" spans="1:27" x14ac:dyDescent="0.25">
      <c r="A1353" s="5" t="s">
        <v>3833</v>
      </c>
      <c r="B1353" s="48"/>
      <c r="S1353" s="5" t="s">
        <v>3832</v>
      </c>
      <c r="T1353" s="48">
        <v>0</v>
      </c>
      <c r="U1353" s="48"/>
      <c r="V1353" s="48"/>
      <c r="W1353" s="48"/>
      <c r="X1353" s="48">
        <v>0</v>
      </c>
      <c r="Y1353" s="48">
        <v>0</v>
      </c>
      <c r="Z1353" s="48">
        <v>60</v>
      </c>
      <c r="AA1353" s="48">
        <v>0</v>
      </c>
    </row>
    <row r="1354" spans="1:27" x14ac:dyDescent="0.25">
      <c r="A1354" s="5" t="s">
        <v>3835</v>
      </c>
      <c r="B1354" s="48"/>
      <c r="S1354" s="5" t="s">
        <v>3834</v>
      </c>
      <c r="T1354" s="48">
        <v>0</v>
      </c>
      <c r="U1354" s="48"/>
      <c r="V1354" s="48"/>
      <c r="W1354" s="48"/>
      <c r="X1354" s="48">
        <v>0</v>
      </c>
      <c r="Y1354" s="48">
        <v>0</v>
      </c>
      <c r="Z1354" s="48">
        <v>60</v>
      </c>
      <c r="AA1354" s="48">
        <v>0</v>
      </c>
    </row>
    <row r="1355" spans="1:27" x14ac:dyDescent="0.25">
      <c r="A1355" s="5" t="s">
        <v>3837</v>
      </c>
      <c r="B1355" s="48"/>
      <c r="S1355" s="5" t="s">
        <v>3836</v>
      </c>
      <c r="T1355" s="48">
        <v>0</v>
      </c>
      <c r="U1355" s="48"/>
      <c r="V1355" s="48"/>
      <c r="W1355" s="48"/>
      <c r="X1355" s="48">
        <v>0</v>
      </c>
      <c r="Y1355" s="48">
        <v>0</v>
      </c>
      <c r="Z1355" s="48">
        <v>60</v>
      </c>
      <c r="AA1355" s="48">
        <v>0</v>
      </c>
    </row>
    <row r="1356" spans="1:27" x14ac:dyDescent="0.25">
      <c r="A1356" s="5" t="s">
        <v>3839</v>
      </c>
      <c r="B1356" s="48"/>
      <c r="S1356" s="5" t="s">
        <v>3838</v>
      </c>
      <c r="T1356" s="48">
        <v>0</v>
      </c>
      <c r="U1356" s="48"/>
      <c r="V1356" s="48"/>
      <c r="W1356" s="48"/>
      <c r="X1356" s="48">
        <v>0</v>
      </c>
      <c r="Y1356" s="48">
        <v>0</v>
      </c>
      <c r="Z1356" s="48">
        <v>60</v>
      </c>
      <c r="AA1356" s="48">
        <v>0</v>
      </c>
    </row>
    <row r="1357" spans="1:27" x14ac:dyDescent="0.25">
      <c r="A1357" s="5" t="s">
        <v>3841</v>
      </c>
      <c r="B1357" s="48"/>
      <c r="S1357" s="5" t="s">
        <v>3840</v>
      </c>
      <c r="T1357" s="48">
        <v>0</v>
      </c>
      <c r="U1357" s="48"/>
      <c r="V1357" s="48"/>
      <c r="W1357" s="48"/>
      <c r="X1357" s="48">
        <v>0</v>
      </c>
      <c r="Y1357" s="48">
        <v>0</v>
      </c>
      <c r="Z1357" s="48">
        <v>60</v>
      </c>
      <c r="AA1357" s="48">
        <v>0</v>
      </c>
    </row>
    <row r="1358" spans="1:27" x14ac:dyDescent="0.25">
      <c r="A1358" s="5" t="s">
        <v>3843</v>
      </c>
      <c r="B1358" s="48"/>
      <c r="S1358" s="5" t="s">
        <v>3842</v>
      </c>
      <c r="T1358" s="48">
        <v>0</v>
      </c>
      <c r="U1358" s="48"/>
      <c r="V1358" s="48"/>
      <c r="W1358" s="48"/>
      <c r="X1358" s="48">
        <v>0</v>
      </c>
      <c r="Y1358" s="48">
        <v>0</v>
      </c>
      <c r="Z1358" s="48">
        <v>60</v>
      </c>
      <c r="AA1358" s="48">
        <v>0</v>
      </c>
    </row>
    <row r="1359" spans="1:27" x14ac:dyDescent="0.25">
      <c r="A1359" s="5" t="s">
        <v>3845</v>
      </c>
      <c r="B1359" s="48"/>
      <c r="S1359" s="5" t="s">
        <v>3844</v>
      </c>
      <c r="T1359" s="48">
        <v>0</v>
      </c>
      <c r="U1359" s="48"/>
      <c r="V1359" s="48"/>
      <c r="W1359" s="48"/>
      <c r="X1359" s="48">
        <v>0</v>
      </c>
      <c r="Y1359" s="48">
        <v>0</v>
      </c>
      <c r="Z1359" s="48">
        <v>60</v>
      </c>
      <c r="AA1359" s="48">
        <v>0</v>
      </c>
    </row>
    <row r="1360" spans="1:27" x14ac:dyDescent="0.25">
      <c r="A1360" s="5" t="s">
        <v>3847</v>
      </c>
      <c r="B1360" s="48"/>
      <c r="S1360" s="5" t="s">
        <v>3846</v>
      </c>
      <c r="T1360" s="48">
        <v>0</v>
      </c>
      <c r="U1360" s="48"/>
      <c r="V1360" s="48"/>
      <c r="W1360" s="48"/>
      <c r="X1360" s="48">
        <v>0</v>
      </c>
      <c r="Y1360" s="48">
        <v>0</v>
      </c>
      <c r="Z1360" s="48">
        <v>60</v>
      </c>
      <c r="AA1360" s="48">
        <v>0</v>
      </c>
    </row>
    <row r="1361" spans="1:27" x14ac:dyDescent="0.25">
      <c r="A1361" s="5" t="s">
        <v>3849</v>
      </c>
      <c r="B1361" s="48"/>
      <c r="S1361" s="5" t="s">
        <v>3848</v>
      </c>
      <c r="T1361" s="48">
        <v>0</v>
      </c>
      <c r="U1361" s="48"/>
      <c r="V1361" s="48"/>
      <c r="W1361" s="48"/>
      <c r="X1361" s="48">
        <v>0</v>
      </c>
      <c r="Y1361" s="48">
        <v>0</v>
      </c>
      <c r="Z1361" s="48">
        <v>60</v>
      </c>
      <c r="AA1361" s="48">
        <v>0</v>
      </c>
    </row>
    <row r="1362" spans="1:27" x14ac:dyDescent="0.25">
      <c r="A1362" s="5" t="s">
        <v>3851</v>
      </c>
      <c r="B1362" s="48"/>
      <c r="S1362" s="5" t="s">
        <v>3850</v>
      </c>
      <c r="T1362" s="48">
        <v>0</v>
      </c>
      <c r="U1362" s="48"/>
      <c r="V1362" s="48"/>
      <c r="W1362" s="48"/>
      <c r="X1362" s="48">
        <v>0</v>
      </c>
      <c r="Y1362" s="48">
        <v>0</v>
      </c>
      <c r="Z1362" s="48">
        <v>60</v>
      </c>
      <c r="AA1362" s="48">
        <v>0</v>
      </c>
    </row>
    <row r="1363" spans="1:27" x14ac:dyDescent="0.25">
      <c r="A1363" s="5" t="s">
        <v>3853</v>
      </c>
      <c r="B1363" s="84"/>
      <c r="S1363" s="5" t="s">
        <v>3852</v>
      </c>
      <c r="T1363" s="48">
        <v>0</v>
      </c>
      <c r="U1363" s="84"/>
      <c r="V1363" s="84"/>
      <c r="W1363" s="84"/>
      <c r="X1363" s="84">
        <v>0</v>
      </c>
      <c r="Y1363" s="48">
        <v>0</v>
      </c>
      <c r="Z1363" s="48">
        <v>60</v>
      </c>
      <c r="AA1363" s="48">
        <v>0</v>
      </c>
    </row>
    <row r="1364" spans="1:27" x14ac:dyDescent="0.25">
      <c r="A1364" s="5" t="s">
        <v>3855</v>
      </c>
      <c r="B1364" s="84"/>
      <c r="S1364" s="5" t="s">
        <v>3854</v>
      </c>
      <c r="T1364" s="48">
        <v>0</v>
      </c>
      <c r="U1364" s="84"/>
      <c r="V1364" s="84"/>
      <c r="W1364" s="84"/>
      <c r="X1364" s="84">
        <v>0</v>
      </c>
      <c r="Y1364" s="48">
        <v>0</v>
      </c>
      <c r="Z1364" s="48">
        <v>60</v>
      </c>
      <c r="AA1364" s="48">
        <v>0</v>
      </c>
    </row>
    <row r="1365" spans="1:27" x14ac:dyDescent="0.25">
      <c r="A1365" s="5" t="s">
        <v>3857</v>
      </c>
      <c r="B1365" s="84"/>
      <c r="S1365" s="5" t="s">
        <v>3856</v>
      </c>
      <c r="T1365" s="48">
        <v>0</v>
      </c>
      <c r="U1365" s="84"/>
      <c r="V1365" s="84"/>
      <c r="W1365" s="84"/>
      <c r="X1365" s="84">
        <v>0</v>
      </c>
      <c r="Y1365" s="48">
        <v>0</v>
      </c>
      <c r="Z1365" s="48">
        <v>60</v>
      </c>
      <c r="AA1365" s="48">
        <v>0</v>
      </c>
    </row>
    <row r="1366" spans="1:27" x14ac:dyDescent="0.25">
      <c r="A1366" s="5" t="s">
        <v>3859</v>
      </c>
      <c r="B1366" s="84"/>
      <c r="S1366" s="5" t="s">
        <v>3858</v>
      </c>
      <c r="T1366" s="48">
        <v>0</v>
      </c>
      <c r="U1366" s="84"/>
      <c r="V1366" s="84"/>
      <c r="W1366" s="84"/>
      <c r="X1366" s="84">
        <v>0</v>
      </c>
      <c r="Y1366" s="48">
        <v>0</v>
      </c>
      <c r="Z1366" s="48">
        <v>0</v>
      </c>
      <c r="AA1366" s="48">
        <v>60</v>
      </c>
    </row>
    <row r="1367" spans="1:27" x14ac:dyDescent="0.25">
      <c r="A1367" s="5" t="s">
        <v>3861</v>
      </c>
      <c r="B1367" s="48">
        <v>1</v>
      </c>
      <c r="S1367" s="5" t="s">
        <v>3860</v>
      </c>
      <c r="T1367" s="48">
        <v>1</v>
      </c>
      <c r="U1367" s="48">
        <v>1</v>
      </c>
      <c r="V1367" s="48">
        <v>1</v>
      </c>
      <c r="W1367" s="48">
        <v>1</v>
      </c>
      <c r="X1367" s="48">
        <v>1</v>
      </c>
      <c r="Y1367" s="48">
        <v>0</v>
      </c>
      <c r="Z1367" s="48">
        <v>0</v>
      </c>
      <c r="AA1367" s="48">
        <v>60</v>
      </c>
    </row>
    <row r="1368" spans="1:27" x14ac:dyDescent="0.25">
      <c r="A1368" s="5" t="s">
        <v>3863</v>
      </c>
      <c r="B1368" s="48">
        <v>1</v>
      </c>
      <c r="S1368" s="5" t="s">
        <v>3862</v>
      </c>
      <c r="T1368" s="48">
        <v>1</v>
      </c>
      <c r="U1368" s="48">
        <v>1</v>
      </c>
      <c r="V1368" s="48">
        <v>1</v>
      </c>
      <c r="W1368" s="48">
        <v>1</v>
      </c>
      <c r="X1368" s="48">
        <v>1</v>
      </c>
      <c r="Y1368" s="48">
        <v>0</v>
      </c>
      <c r="Z1368" s="48">
        <v>0</v>
      </c>
      <c r="AA1368" s="48">
        <v>60</v>
      </c>
    </row>
    <row r="1369" spans="1:27" x14ac:dyDescent="0.25">
      <c r="A1369" s="5" t="s">
        <v>3865</v>
      </c>
      <c r="B1369" s="48">
        <v>1</v>
      </c>
      <c r="S1369" s="5" t="s">
        <v>3864</v>
      </c>
      <c r="T1369" s="48">
        <v>1</v>
      </c>
      <c r="U1369" s="48">
        <v>1</v>
      </c>
      <c r="V1369" s="48">
        <v>1</v>
      </c>
      <c r="W1369" s="48">
        <v>1</v>
      </c>
      <c r="X1369" s="48">
        <v>1</v>
      </c>
      <c r="Y1369" s="48">
        <v>0</v>
      </c>
      <c r="Z1369" s="48">
        <v>0</v>
      </c>
      <c r="AA1369" s="48">
        <v>60</v>
      </c>
    </row>
    <row r="1370" spans="1:27" x14ac:dyDescent="0.25">
      <c r="A1370" s="5" t="s">
        <v>3867</v>
      </c>
      <c r="B1370" s="48">
        <v>1</v>
      </c>
      <c r="S1370" s="5" t="s">
        <v>3866</v>
      </c>
      <c r="T1370" s="48">
        <v>1</v>
      </c>
      <c r="U1370" s="48">
        <v>1</v>
      </c>
      <c r="V1370" s="48">
        <v>1</v>
      </c>
      <c r="W1370" s="48">
        <v>1</v>
      </c>
      <c r="X1370" s="48">
        <v>1</v>
      </c>
      <c r="Y1370" s="48">
        <v>0</v>
      </c>
      <c r="Z1370" s="48">
        <v>0</v>
      </c>
      <c r="AA1370" s="48">
        <v>60</v>
      </c>
    </row>
    <row r="1371" spans="1:27" x14ac:dyDescent="0.25">
      <c r="A1371" s="5" t="s">
        <v>3869</v>
      </c>
      <c r="B1371" s="48">
        <v>1</v>
      </c>
      <c r="S1371" s="5" t="s">
        <v>3868</v>
      </c>
      <c r="T1371" s="48">
        <v>1</v>
      </c>
      <c r="U1371" s="48">
        <v>1</v>
      </c>
      <c r="V1371" s="48">
        <v>1</v>
      </c>
      <c r="W1371" s="48">
        <v>1</v>
      </c>
      <c r="X1371" s="48">
        <v>1</v>
      </c>
      <c r="Y1371" s="48">
        <v>0</v>
      </c>
      <c r="Z1371" s="48">
        <v>0</v>
      </c>
      <c r="AA1371" s="48">
        <v>60</v>
      </c>
    </row>
    <row r="1372" spans="1:27" x14ac:dyDescent="0.25">
      <c r="A1372" s="5" t="s">
        <v>3871</v>
      </c>
      <c r="B1372" s="48">
        <v>1</v>
      </c>
      <c r="S1372" s="5" t="s">
        <v>3870</v>
      </c>
      <c r="T1372" s="48">
        <v>1</v>
      </c>
      <c r="U1372" s="48">
        <v>1</v>
      </c>
      <c r="V1372" s="48">
        <v>1</v>
      </c>
      <c r="W1372" s="48">
        <v>1</v>
      </c>
      <c r="X1372" s="48">
        <v>1</v>
      </c>
      <c r="Y1372" s="48">
        <v>0</v>
      </c>
      <c r="Z1372" s="48">
        <v>0</v>
      </c>
      <c r="AA1372" s="48">
        <v>60</v>
      </c>
    </row>
    <row r="1373" spans="1:27" x14ac:dyDescent="0.25">
      <c r="A1373" s="5" t="s">
        <v>3873</v>
      </c>
      <c r="B1373" s="48">
        <v>1</v>
      </c>
      <c r="S1373" s="5" t="s">
        <v>3872</v>
      </c>
      <c r="T1373" s="48">
        <v>1</v>
      </c>
      <c r="U1373" s="48">
        <v>1</v>
      </c>
      <c r="V1373" s="48">
        <v>1</v>
      </c>
      <c r="W1373" s="48">
        <v>1</v>
      </c>
      <c r="X1373" s="48">
        <v>1</v>
      </c>
      <c r="Y1373" s="48">
        <v>0</v>
      </c>
      <c r="Z1373" s="48">
        <v>0</v>
      </c>
      <c r="AA1373" s="48">
        <v>60</v>
      </c>
    </row>
    <row r="1374" spans="1:27" x14ac:dyDescent="0.25">
      <c r="A1374" s="5" t="s">
        <v>3875</v>
      </c>
      <c r="B1374" s="48">
        <v>1</v>
      </c>
      <c r="S1374" s="5" t="s">
        <v>3874</v>
      </c>
      <c r="T1374" s="48">
        <v>1</v>
      </c>
      <c r="U1374" s="48">
        <v>1</v>
      </c>
      <c r="V1374" s="48">
        <v>1</v>
      </c>
      <c r="W1374" s="48">
        <v>1</v>
      </c>
      <c r="X1374" s="48">
        <v>1</v>
      </c>
      <c r="Y1374" s="48">
        <v>0</v>
      </c>
      <c r="Z1374" s="48">
        <v>0</v>
      </c>
      <c r="AA1374" s="48">
        <v>60</v>
      </c>
    </row>
    <row r="1375" spans="1:27" x14ac:dyDescent="0.25">
      <c r="A1375" s="5" t="s">
        <v>3877</v>
      </c>
      <c r="B1375" s="48">
        <v>1</v>
      </c>
      <c r="S1375" s="5" t="s">
        <v>3876</v>
      </c>
      <c r="T1375" s="48">
        <v>1</v>
      </c>
      <c r="U1375" s="48">
        <v>1</v>
      </c>
      <c r="V1375" s="48">
        <v>1</v>
      </c>
      <c r="W1375" s="48">
        <v>1</v>
      </c>
      <c r="X1375" s="48">
        <v>1</v>
      </c>
      <c r="Y1375" s="48">
        <v>0</v>
      </c>
      <c r="Z1375" s="48">
        <v>0</v>
      </c>
      <c r="AA1375" s="48">
        <v>60</v>
      </c>
    </row>
    <row r="1376" spans="1:27" x14ac:dyDescent="0.25">
      <c r="A1376" s="5" t="s">
        <v>3879</v>
      </c>
      <c r="B1376" s="48">
        <v>1</v>
      </c>
      <c r="S1376" s="5" t="s">
        <v>3878</v>
      </c>
      <c r="T1376" s="48">
        <v>1</v>
      </c>
      <c r="U1376" s="48">
        <v>1</v>
      </c>
      <c r="V1376" s="48">
        <v>1</v>
      </c>
      <c r="W1376" s="48">
        <v>1</v>
      </c>
      <c r="X1376" s="48">
        <v>1</v>
      </c>
      <c r="Y1376" s="48">
        <v>0</v>
      </c>
      <c r="Z1376" s="48">
        <v>0</v>
      </c>
      <c r="AA1376" s="48">
        <v>60</v>
      </c>
    </row>
    <row r="1377" spans="1:27" x14ac:dyDescent="0.25">
      <c r="A1377" s="5" t="s">
        <v>3881</v>
      </c>
      <c r="B1377" s="48">
        <v>1</v>
      </c>
      <c r="S1377" s="5" t="s">
        <v>3880</v>
      </c>
      <c r="T1377" s="48">
        <v>1</v>
      </c>
      <c r="U1377" s="48">
        <v>1</v>
      </c>
      <c r="V1377" s="48">
        <v>1</v>
      </c>
      <c r="W1377" s="48">
        <v>1</v>
      </c>
      <c r="X1377" s="48">
        <v>1</v>
      </c>
      <c r="Y1377" s="48">
        <v>0</v>
      </c>
      <c r="Z1377" s="48">
        <v>0</v>
      </c>
      <c r="AA1377" s="48">
        <v>60</v>
      </c>
    </row>
    <row r="1378" spans="1:27" x14ac:dyDescent="0.25">
      <c r="A1378" s="5" t="s">
        <v>3883</v>
      </c>
      <c r="B1378" s="48">
        <v>1</v>
      </c>
      <c r="S1378" s="5" t="s">
        <v>3882</v>
      </c>
      <c r="T1378" s="48">
        <v>1</v>
      </c>
      <c r="U1378" s="48">
        <v>1</v>
      </c>
      <c r="V1378" s="48">
        <v>1</v>
      </c>
      <c r="W1378" s="48">
        <v>1</v>
      </c>
      <c r="X1378" s="48">
        <v>1</v>
      </c>
      <c r="Y1378" s="48">
        <v>0</v>
      </c>
      <c r="Z1378" s="48">
        <v>0</v>
      </c>
      <c r="AA1378" s="48">
        <v>60</v>
      </c>
    </row>
    <row r="1379" spans="1:27" x14ac:dyDescent="0.25">
      <c r="A1379" s="5" t="s">
        <v>3885</v>
      </c>
      <c r="B1379" s="48">
        <v>1</v>
      </c>
      <c r="S1379" s="5" t="s">
        <v>3884</v>
      </c>
      <c r="T1379" s="48">
        <v>1</v>
      </c>
      <c r="U1379" s="48">
        <v>1</v>
      </c>
      <c r="V1379" s="48">
        <v>1</v>
      </c>
      <c r="W1379" s="48">
        <v>1</v>
      </c>
      <c r="X1379" s="48">
        <v>1</v>
      </c>
      <c r="Y1379" s="48">
        <v>0</v>
      </c>
      <c r="Z1379" s="48">
        <v>0</v>
      </c>
      <c r="AA1379" s="48">
        <v>60</v>
      </c>
    </row>
    <row r="1380" spans="1:27" x14ac:dyDescent="0.25">
      <c r="A1380" s="5" t="s">
        <v>3887</v>
      </c>
      <c r="B1380" s="48">
        <v>1</v>
      </c>
      <c r="S1380" s="5" t="s">
        <v>3886</v>
      </c>
      <c r="T1380" s="48">
        <v>1</v>
      </c>
      <c r="U1380" s="48">
        <v>1</v>
      </c>
      <c r="V1380" s="48">
        <v>1</v>
      </c>
      <c r="W1380" s="48">
        <v>1</v>
      </c>
      <c r="X1380" s="48">
        <v>1</v>
      </c>
      <c r="Y1380" s="48">
        <v>0</v>
      </c>
      <c r="Z1380" s="48">
        <v>0</v>
      </c>
      <c r="AA1380" s="48">
        <v>60</v>
      </c>
    </row>
    <row r="1381" spans="1:27" x14ac:dyDescent="0.25">
      <c r="A1381" s="5" t="s">
        <v>3889</v>
      </c>
      <c r="B1381" s="48">
        <v>1</v>
      </c>
      <c r="S1381" s="5" t="s">
        <v>3888</v>
      </c>
      <c r="T1381" s="48">
        <v>1</v>
      </c>
      <c r="U1381" s="48">
        <v>1</v>
      </c>
      <c r="V1381" s="48">
        <v>1</v>
      </c>
      <c r="W1381" s="48">
        <v>1</v>
      </c>
      <c r="X1381" s="48">
        <v>1</v>
      </c>
      <c r="Y1381" s="48">
        <v>0</v>
      </c>
      <c r="Z1381" s="48">
        <v>0</v>
      </c>
      <c r="AA1381" s="48">
        <v>60</v>
      </c>
    </row>
    <row r="1382" spans="1:27" x14ac:dyDescent="0.25">
      <c r="A1382" s="5" t="s">
        <v>3891</v>
      </c>
      <c r="B1382" s="48">
        <v>1</v>
      </c>
      <c r="S1382" s="5" t="s">
        <v>3890</v>
      </c>
      <c r="T1382" s="48">
        <v>1</v>
      </c>
      <c r="U1382" s="48">
        <v>1</v>
      </c>
      <c r="V1382" s="48">
        <v>1</v>
      </c>
      <c r="W1382" s="48">
        <v>1</v>
      </c>
      <c r="X1382" s="48">
        <v>1</v>
      </c>
      <c r="Y1382" s="48">
        <v>0</v>
      </c>
      <c r="Z1382" s="48">
        <v>0</v>
      </c>
      <c r="AA1382" s="48">
        <v>60</v>
      </c>
    </row>
    <row r="1383" spans="1:27" x14ac:dyDescent="0.25">
      <c r="A1383" s="5" t="s">
        <v>3893</v>
      </c>
      <c r="B1383" s="48">
        <v>1</v>
      </c>
      <c r="S1383" s="5" t="s">
        <v>3892</v>
      </c>
      <c r="T1383" s="48">
        <v>1</v>
      </c>
      <c r="U1383" s="48">
        <v>1</v>
      </c>
      <c r="V1383" s="48">
        <v>1</v>
      </c>
      <c r="W1383" s="48">
        <v>1</v>
      </c>
      <c r="X1383" s="48">
        <v>1</v>
      </c>
      <c r="Y1383" s="48">
        <v>0</v>
      </c>
      <c r="Z1383" s="48">
        <v>0</v>
      </c>
      <c r="AA1383" s="48">
        <v>60</v>
      </c>
    </row>
    <row r="1384" spans="1:27" x14ac:dyDescent="0.25">
      <c r="A1384" s="5" t="s">
        <v>3895</v>
      </c>
      <c r="B1384" s="48">
        <v>1</v>
      </c>
      <c r="S1384" s="5" t="s">
        <v>3894</v>
      </c>
      <c r="T1384" s="48">
        <v>1</v>
      </c>
      <c r="U1384" s="48">
        <v>1</v>
      </c>
      <c r="V1384" s="48">
        <v>1</v>
      </c>
      <c r="W1384" s="48">
        <v>1</v>
      </c>
      <c r="X1384" s="48">
        <v>1</v>
      </c>
      <c r="Y1384" s="48">
        <v>0</v>
      </c>
      <c r="Z1384" s="48">
        <v>0</v>
      </c>
      <c r="AA1384" s="48">
        <v>60</v>
      </c>
    </row>
    <row r="1385" spans="1:27" x14ac:dyDescent="0.25">
      <c r="A1385" s="5" t="s">
        <v>3897</v>
      </c>
      <c r="B1385" s="48">
        <v>1</v>
      </c>
      <c r="S1385" s="5" t="s">
        <v>3896</v>
      </c>
      <c r="T1385" s="48">
        <v>1</v>
      </c>
      <c r="U1385" s="48">
        <v>1</v>
      </c>
      <c r="V1385" s="48">
        <v>1</v>
      </c>
      <c r="W1385" s="48">
        <v>1</v>
      </c>
      <c r="X1385" s="48">
        <v>1</v>
      </c>
      <c r="Y1385" s="48">
        <v>0</v>
      </c>
      <c r="Z1385" s="48">
        <v>0</v>
      </c>
      <c r="AA1385" s="48">
        <v>60</v>
      </c>
    </row>
    <row r="1386" spans="1:27" x14ac:dyDescent="0.25">
      <c r="A1386" s="5" t="s">
        <v>3899</v>
      </c>
      <c r="B1386" s="48">
        <v>1</v>
      </c>
      <c r="S1386" s="5" t="s">
        <v>3898</v>
      </c>
      <c r="T1386" s="48">
        <v>0</v>
      </c>
      <c r="U1386" s="48"/>
      <c r="V1386" s="48"/>
      <c r="W1386" s="48"/>
      <c r="X1386" s="48">
        <v>0</v>
      </c>
      <c r="Y1386" s="48">
        <v>0</v>
      </c>
      <c r="Z1386" s="48">
        <v>0</v>
      </c>
      <c r="AA1386" s="48">
        <v>60</v>
      </c>
    </row>
    <row r="1387" spans="1:27" x14ac:dyDescent="0.25">
      <c r="A1387" s="5" t="s">
        <v>3901</v>
      </c>
      <c r="B1387" s="48">
        <v>1</v>
      </c>
      <c r="S1387" s="5" t="s">
        <v>3900</v>
      </c>
      <c r="T1387" s="48">
        <v>0</v>
      </c>
      <c r="U1387" s="48"/>
      <c r="V1387" s="48"/>
      <c r="W1387" s="48"/>
      <c r="X1387" s="48">
        <v>0</v>
      </c>
      <c r="Y1387" s="48">
        <v>0</v>
      </c>
      <c r="Z1387" s="48">
        <v>0</v>
      </c>
      <c r="AA1387" s="48">
        <v>60</v>
      </c>
    </row>
    <row r="1388" spans="1:27" x14ac:dyDescent="0.25">
      <c r="A1388" s="5" t="s">
        <v>3903</v>
      </c>
      <c r="B1388" s="48">
        <v>1</v>
      </c>
      <c r="S1388" s="5" t="s">
        <v>3902</v>
      </c>
      <c r="T1388" s="48">
        <v>1</v>
      </c>
      <c r="U1388" s="48">
        <v>1</v>
      </c>
      <c r="V1388" s="48">
        <v>1</v>
      </c>
      <c r="W1388" s="48">
        <v>1</v>
      </c>
      <c r="X1388" s="48">
        <v>1</v>
      </c>
      <c r="Y1388" s="48">
        <v>0</v>
      </c>
      <c r="Z1388" s="48">
        <v>0</v>
      </c>
      <c r="AA1388" s="48">
        <v>60</v>
      </c>
    </row>
    <row r="1389" spans="1:27" x14ac:dyDescent="0.25">
      <c r="A1389" s="5" t="s">
        <v>3905</v>
      </c>
      <c r="B1389" s="48">
        <v>1</v>
      </c>
      <c r="S1389" s="5" t="s">
        <v>3904</v>
      </c>
      <c r="T1389" s="48">
        <v>0</v>
      </c>
      <c r="U1389" s="48"/>
      <c r="V1389" s="48"/>
      <c r="W1389" s="48"/>
      <c r="X1389" s="48">
        <v>0</v>
      </c>
      <c r="Y1389" s="48">
        <v>0</v>
      </c>
      <c r="Z1389" s="48">
        <v>0</v>
      </c>
      <c r="AA1389" s="48">
        <v>60</v>
      </c>
    </row>
    <row r="1390" spans="1:27" x14ac:dyDescent="0.25">
      <c r="A1390" s="5" t="s">
        <v>3907</v>
      </c>
      <c r="B1390" s="48">
        <v>1</v>
      </c>
      <c r="S1390" s="5" t="s">
        <v>3906</v>
      </c>
      <c r="T1390" s="48">
        <v>1</v>
      </c>
      <c r="U1390" s="48">
        <v>1</v>
      </c>
      <c r="V1390" s="48">
        <v>1</v>
      </c>
      <c r="W1390" s="48">
        <v>1</v>
      </c>
      <c r="X1390" s="48">
        <v>1</v>
      </c>
      <c r="Y1390" s="48">
        <v>0</v>
      </c>
      <c r="Z1390" s="48">
        <v>0</v>
      </c>
      <c r="AA1390" s="48">
        <v>60</v>
      </c>
    </row>
    <row r="1391" spans="1:27" x14ac:dyDescent="0.25">
      <c r="A1391" s="5" t="s">
        <v>3909</v>
      </c>
      <c r="B1391" s="48">
        <v>1</v>
      </c>
      <c r="S1391" s="5" t="s">
        <v>3908</v>
      </c>
      <c r="T1391" s="48">
        <v>0</v>
      </c>
      <c r="U1391" s="48"/>
      <c r="V1391" s="48"/>
      <c r="W1391" s="48"/>
      <c r="X1391" s="48">
        <v>0</v>
      </c>
      <c r="Y1391" s="48">
        <v>0</v>
      </c>
      <c r="Z1391" s="48">
        <v>0</v>
      </c>
      <c r="AA1391" s="48">
        <v>60</v>
      </c>
    </row>
    <row r="1392" spans="1:27" x14ac:dyDescent="0.25">
      <c r="A1392" s="5" t="s">
        <v>3911</v>
      </c>
      <c r="B1392" s="48">
        <v>2</v>
      </c>
      <c r="S1392" s="5" t="s">
        <v>3910</v>
      </c>
      <c r="T1392" s="48">
        <v>0</v>
      </c>
      <c r="U1392" s="48"/>
      <c r="V1392" s="48"/>
      <c r="W1392" s="48"/>
      <c r="X1392" s="48">
        <v>0</v>
      </c>
      <c r="Y1392" s="48">
        <v>0</v>
      </c>
      <c r="Z1392" s="48">
        <v>0</v>
      </c>
      <c r="AA1392" s="48">
        <v>60</v>
      </c>
    </row>
    <row r="1393" spans="1:27" x14ac:dyDescent="0.25">
      <c r="A1393" s="5" t="s">
        <v>3913</v>
      </c>
      <c r="B1393" s="48">
        <v>3</v>
      </c>
      <c r="S1393" s="5" t="s">
        <v>3912</v>
      </c>
      <c r="T1393" s="48">
        <v>0</v>
      </c>
      <c r="U1393" s="48"/>
      <c r="V1393" s="48"/>
      <c r="W1393" s="48"/>
      <c r="X1393" s="48">
        <v>0</v>
      </c>
      <c r="Y1393" s="48">
        <v>0</v>
      </c>
      <c r="Z1393" s="48">
        <v>0</v>
      </c>
      <c r="AA1393" s="48">
        <v>60</v>
      </c>
    </row>
    <row r="1394" spans="1:27" x14ac:dyDescent="0.25">
      <c r="A1394" s="5" t="s">
        <v>3915</v>
      </c>
      <c r="B1394" s="48">
        <v>4</v>
      </c>
      <c r="S1394" s="5" t="s">
        <v>3914</v>
      </c>
      <c r="T1394" s="48">
        <v>0</v>
      </c>
      <c r="U1394" s="48"/>
      <c r="V1394" s="48"/>
      <c r="W1394" s="48"/>
      <c r="X1394" s="48">
        <v>0</v>
      </c>
      <c r="Y1394" s="48">
        <v>0</v>
      </c>
      <c r="Z1394" s="48">
        <v>0</v>
      </c>
      <c r="AA1394" s="48">
        <v>60</v>
      </c>
    </row>
    <row r="1395" spans="1:27" x14ac:dyDescent="0.25">
      <c r="A1395" s="5" t="s">
        <v>3917</v>
      </c>
      <c r="B1395" s="48">
        <v>5</v>
      </c>
      <c r="S1395" s="5" t="s">
        <v>3916</v>
      </c>
      <c r="T1395" s="48">
        <v>0</v>
      </c>
      <c r="U1395" s="48"/>
      <c r="V1395" s="48"/>
      <c r="W1395" s="48"/>
      <c r="X1395" s="48">
        <v>0</v>
      </c>
      <c r="Y1395" s="48">
        <v>0</v>
      </c>
      <c r="Z1395" s="48">
        <v>0</v>
      </c>
      <c r="AA1395" s="48">
        <v>60</v>
      </c>
    </row>
    <row r="1396" spans="1:27" x14ac:dyDescent="0.25">
      <c r="A1396" s="5" t="s">
        <v>3919</v>
      </c>
      <c r="B1396" s="48">
        <v>6</v>
      </c>
      <c r="S1396" s="5" t="s">
        <v>3918</v>
      </c>
      <c r="T1396" s="48">
        <v>0</v>
      </c>
      <c r="U1396" s="48"/>
      <c r="V1396" s="48"/>
      <c r="W1396" s="48"/>
      <c r="X1396" s="48">
        <v>0</v>
      </c>
      <c r="Y1396" s="48">
        <v>0</v>
      </c>
      <c r="Z1396" s="48">
        <v>0</v>
      </c>
      <c r="AA1396" s="48">
        <v>60</v>
      </c>
    </row>
    <row r="1397" spans="1:27" x14ac:dyDescent="0.25">
      <c r="A1397" s="5" t="s">
        <v>3921</v>
      </c>
      <c r="B1397" s="48">
        <v>5</v>
      </c>
      <c r="S1397" s="5" t="s">
        <v>3920</v>
      </c>
      <c r="T1397" s="48">
        <v>0</v>
      </c>
      <c r="U1397" s="48"/>
      <c r="V1397" s="48"/>
      <c r="W1397" s="48"/>
      <c r="X1397" s="48">
        <v>0</v>
      </c>
      <c r="Y1397" s="48">
        <v>0</v>
      </c>
      <c r="Z1397" s="48">
        <v>0</v>
      </c>
      <c r="AA1397" s="48">
        <v>60</v>
      </c>
    </row>
    <row r="1398" spans="1:27" x14ac:dyDescent="0.25">
      <c r="A1398" s="5" t="s">
        <v>3923</v>
      </c>
      <c r="B1398" s="48">
        <v>8</v>
      </c>
      <c r="S1398" s="5" t="s">
        <v>3922</v>
      </c>
      <c r="T1398" s="48">
        <v>0</v>
      </c>
      <c r="U1398" s="48"/>
      <c r="V1398" s="48"/>
      <c r="W1398" s="48"/>
      <c r="X1398" s="48">
        <v>0</v>
      </c>
      <c r="Y1398" s="48">
        <v>0</v>
      </c>
      <c r="Z1398" s="48">
        <v>120</v>
      </c>
      <c r="AA1398" s="48">
        <v>60</v>
      </c>
    </row>
    <row r="1399" spans="1:27" x14ac:dyDescent="0.25">
      <c r="A1399" s="5" t="s">
        <v>3925</v>
      </c>
      <c r="B1399" s="48">
        <v>9</v>
      </c>
      <c r="S1399" s="5" t="s">
        <v>3924</v>
      </c>
      <c r="T1399" s="48">
        <v>0</v>
      </c>
      <c r="U1399" s="48"/>
      <c r="V1399" s="48"/>
      <c r="W1399" s="48"/>
      <c r="X1399" s="48">
        <v>0</v>
      </c>
      <c r="Y1399" s="48">
        <v>0</v>
      </c>
      <c r="Z1399" s="48">
        <v>120</v>
      </c>
      <c r="AA1399" s="48">
        <v>60</v>
      </c>
    </row>
    <row r="1400" spans="1:27" x14ac:dyDescent="0.25">
      <c r="A1400" s="5" t="s">
        <v>3927</v>
      </c>
      <c r="B1400" s="48">
        <v>10</v>
      </c>
      <c r="S1400" s="5" t="s">
        <v>3926</v>
      </c>
      <c r="T1400" s="48">
        <v>0</v>
      </c>
      <c r="U1400" s="48"/>
      <c r="V1400" s="48"/>
      <c r="W1400" s="48"/>
      <c r="X1400" s="48">
        <v>0</v>
      </c>
      <c r="Y1400" s="48">
        <v>0</v>
      </c>
      <c r="Z1400" s="48">
        <v>120</v>
      </c>
      <c r="AA1400" s="48">
        <v>60</v>
      </c>
    </row>
    <row r="1401" spans="1:27" x14ac:dyDescent="0.25">
      <c r="A1401" s="5" t="s">
        <v>3929</v>
      </c>
      <c r="B1401" s="48">
        <v>11</v>
      </c>
      <c r="S1401" s="5" t="s">
        <v>3928</v>
      </c>
      <c r="T1401" s="48">
        <v>0</v>
      </c>
      <c r="U1401" s="48"/>
      <c r="V1401" s="48"/>
      <c r="W1401" s="48"/>
      <c r="X1401" s="48">
        <v>0</v>
      </c>
      <c r="Y1401" s="48">
        <v>0</v>
      </c>
      <c r="Z1401" s="48">
        <v>120</v>
      </c>
      <c r="AA1401" s="48">
        <v>60</v>
      </c>
    </row>
    <row r="1402" spans="1:27" x14ac:dyDescent="0.25">
      <c r="A1402" s="5" t="s">
        <v>3931</v>
      </c>
      <c r="B1402" s="48">
        <v>1</v>
      </c>
      <c r="S1402" s="5" t="s">
        <v>3930</v>
      </c>
      <c r="T1402" s="48">
        <v>1</v>
      </c>
      <c r="U1402" s="48">
        <v>1</v>
      </c>
      <c r="V1402" s="48">
        <v>1</v>
      </c>
      <c r="W1402" s="48">
        <v>1</v>
      </c>
      <c r="X1402" s="48">
        <v>1</v>
      </c>
      <c r="Y1402" s="48">
        <v>0</v>
      </c>
      <c r="Z1402" s="48">
        <v>120</v>
      </c>
      <c r="AA1402" s="48">
        <v>60</v>
      </c>
    </row>
    <row r="1403" spans="1:27" x14ac:dyDescent="0.25">
      <c r="A1403" s="5" t="s">
        <v>3933</v>
      </c>
      <c r="B1403" s="48">
        <v>1</v>
      </c>
      <c r="S1403" s="5" t="s">
        <v>3932</v>
      </c>
      <c r="T1403" s="48">
        <v>0</v>
      </c>
      <c r="U1403" s="48"/>
      <c r="V1403" s="48"/>
      <c r="W1403" s="48"/>
      <c r="X1403" s="48">
        <v>0</v>
      </c>
      <c r="Y1403" s="48">
        <v>0</v>
      </c>
      <c r="Z1403" s="48">
        <v>120</v>
      </c>
      <c r="AA1403" s="48">
        <v>60</v>
      </c>
    </row>
    <row r="1404" spans="1:27" x14ac:dyDescent="0.25">
      <c r="A1404" s="5" t="s">
        <v>3935</v>
      </c>
      <c r="B1404" s="48">
        <v>1</v>
      </c>
      <c r="S1404" s="5" t="s">
        <v>3934</v>
      </c>
      <c r="T1404" s="48">
        <v>0</v>
      </c>
      <c r="U1404" s="48"/>
      <c r="V1404" s="48"/>
      <c r="W1404" s="48"/>
      <c r="X1404" s="48">
        <v>0</v>
      </c>
      <c r="Y1404" s="48">
        <v>0</v>
      </c>
      <c r="Z1404" s="48">
        <v>120</v>
      </c>
      <c r="AA1404" s="48">
        <v>60</v>
      </c>
    </row>
    <row r="1405" spans="1:27" x14ac:dyDescent="0.25">
      <c r="A1405" s="5" t="s">
        <v>3937</v>
      </c>
      <c r="B1405" s="48">
        <v>1</v>
      </c>
      <c r="S1405" s="5" t="s">
        <v>3936</v>
      </c>
      <c r="T1405" s="48">
        <v>0</v>
      </c>
      <c r="U1405" s="48"/>
      <c r="V1405" s="48"/>
      <c r="W1405" s="48"/>
      <c r="X1405" s="48">
        <v>0</v>
      </c>
      <c r="Y1405" s="48">
        <v>0</v>
      </c>
      <c r="Z1405" s="48">
        <v>120</v>
      </c>
      <c r="AA1405" s="48">
        <v>60</v>
      </c>
    </row>
    <row r="1406" spans="1:27" x14ac:dyDescent="0.25">
      <c r="A1406" s="5" t="s">
        <v>3939</v>
      </c>
      <c r="B1406" s="48">
        <v>3</v>
      </c>
      <c r="S1406" s="5" t="s">
        <v>3938</v>
      </c>
      <c r="T1406" s="48">
        <v>0</v>
      </c>
      <c r="U1406" s="48"/>
      <c r="V1406" s="48"/>
      <c r="W1406" s="48"/>
      <c r="X1406" s="48">
        <v>0</v>
      </c>
      <c r="Y1406" s="48">
        <v>0</v>
      </c>
      <c r="Z1406" s="48">
        <v>120</v>
      </c>
      <c r="AA1406" s="48">
        <v>60</v>
      </c>
    </row>
    <row r="1407" spans="1:27" x14ac:dyDescent="0.25">
      <c r="A1407" s="5" t="s">
        <v>3941</v>
      </c>
      <c r="B1407" s="48">
        <v>4</v>
      </c>
      <c r="S1407" s="5" t="s">
        <v>3940</v>
      </c>
      <c r="T1407" s="48">
        <v>0</v>
      </c>
      <c r="U1407" s="48"/>
      <c r="V1407" s="48"/>
      <c r="W1407" s="48"/>
      <c r="X1407" s="48">
        <v>0</v>
      </c>
      <c r="Y1407" s="48">
        <v>0</v>
      </c>
      <c r="Z1407" s="48">
        <v>120</v>
      </c>
      <c r="AA1407" s="48">
        <v>60</v>
      </c>
    </row>
    <row r="1408" spans="1:27" x14ac:dyDescent="0.25">
      <c r="A1408" s="5" t="s">
        <v>3943</v>
      </c>
      <c r="B1408" s="48">
        <v>1</v>
      </c>
      <c r="S1408" s="5" t="s">
        <v>3942</v>
      </c>
      <c r="T1408" s="48">
        <v>0</v>
      </c>
      <c r="U1408" s="48">
        <v>1</v>
      </c>
      <c r="V1408" s="48">
        <v>1</v>
      </c>
      <c r="W1408" s="48">
        <v>1</v>
      </c>
      <c r="X1408" s="48">
        <v>1</v>
      </c>
      <c r="Y1408" s="48">
        <v>0</v>
      </c>
      <c r="Z1408" s="48">
        <v>120</v>
      </c>
      <c r="AA1408" s="48">
        <v>60</v>
      </c>
    </row>
    <row r="1409" spans="1:27" x14ac:dyDescent="0.25">
      <c r="A1409" s="5" t="s">
        <v>3945</v>
      </c>
      <c r="B1409" s="48">
        <v>1</v>
      </c>
      <c r="S1409" s="5" t="s">
        <v>3944</v>
      </c>
      <c r="T1409" s="48">
        <v>0</v>
      </c>
      <c r="U1409" s="48">
        <v>1</v>
      </c>
      <c r="V1409" s="48">
        <v>1</v>
      </c>
      <c r="W1409" s="48">
        <v>1</v>
      </c>
      <c r="X1409" s="48">
        <v>1</v>
      </c>
      <c r="Y1409" s="48">
        <v>0</v>
      </c>
      <c r="Z1409" s="48">
        <v>120</v>
      </c>
      <c r="AA1409" s="48">
        <v>60</v>
      </c>
    </row>
    <row r="1410" spans="1:27" x14ac:dyDescent="0.25">
      <c r="A1410" s="5" t="s">
        <v>3947</v>
      </c>
      <c r="B1410" s="48">
        <v>1</v>
      </c>
      <c r="S1410" s="5" t="s">
        <v>3946</v>
      </c>
      <c r="T1410" s="48">
        <v>0</v>
      </c>
      <c r="U1410" s="48">
        <v>1</v>
      </c>
      <c r="V1410" s="48">
        <v>1</v>
      </c>
      <c r="W1410" s="48">
        <v>1</v>
      </c>
      <c r="X1410" s="48">
        <v>1</v>
      </c>
      <c r="Y1410" s="48">
        <v>0</v>
      </c>
      <c r="Z1410" s="48">
        <v>120</v>
      </c>
      <c r="AA1410" s="48">
        <v>60</v>
      </c>
    </row>
    <row r="1411" spans="1:27" x14ac:dyDescent="0.25">
      <c r="A1411" s="5" t="s">
        <v>3949</v>
      </c>
      <c r="B1411" s="48">
        <v>1</v>
      </c>
      <c r="S1411" s="5" t="s">
        <v>3948</v>
      </c>
      <c r="T1411" s="48">
        <v>0</v>
      </c>
      <c r="U1411" s="48">
        <v>1</v>
      </c>
      <c r="V1411" s="48">
        <v>1</v>
      </c>
      <c r="W1411" s="48">
        <v>1</v>
      </c>
      <c r="X1411" s="48">
        <v>1</v>
      </c>
      <c r="Y1411" s="48">
        <v>0</v>
      </c>
      <c r="Z1411" s="48">
        <v>120</v>
      </c>
      <c r="AA1411" s="48">
        <v>60</v>
      </c>
    </row>
    <row r="1412" spans="1:27" x14ac:dyDescent="0.25">
      <c r="A1412" s="5" t="s">
        <v>3951</v>
      </c>
      <c r="B1412" s="48">
        <v>1</v>
      </c>
      <c r="S1412" s="5" t="s">
        <v>3950</v>
      </c>
      <c r="T1412" s="48">
        <v>0</v>
      </c>
      <c r="U1412" s="48">
        <v>1</v>
      </c>
      <c r="V1412" s="48">
        <v>1</v>
      </c>
      <c r="W1412" s="48">
        <v>1</v>
      </c>
      <c r="X1412" s="48">
        <v>1</v>
      </c>
      <c r="Y1412" s="48">
        <v>0</v>
      </c>
      <c r="Z1412" s="48">
        <v>120</v>
      </c>
      <c r="AA1412" s="48">
        <v>60</v>
      </c>
    </row>
    <row r="1413" spans="1:27" x14ac:dyDescent="0.25">
      <c r="A1413" s="5" t="s">
        <v>3953</v>
      </c>
      <c r="B1413" s="48">
        <v>1</v>
      </c>
      <c r="S1413" s="5" t="s">
        <v>3952</v>
      </c>
      <c r="T1413" s="48">
        <v>0</v>
      </c>
      <c r="U1413" s="48">
        <v>1</v>
      </c>
      <c r="V1413" s="48">
        <v>1</v>
      </c>
      <c r="W1413" s="48">
        <v>1</v>
      </c>
      <c r="X1413" s="48">
        <v>1</v>
      </c>
      <c r="Y1413" s="48">
        <v>0</v>
      </c>
      <c r="Z1413" s="48">
        <v>120</v>
      </c>
      <c r="AA1413" s="48">
        <v>60</v>
      </c>
    </row>
    <row r="1414" spans="1:27" x14ac:dyDescent="0.25">
      <c r="A1414" s="5" t="s">
        <v>3955</v>
      </c>
      <c r="B1414" s="48">
        <v>1</v>
      </c>
      <c r="S1414" s="5" t="s">
        <v>3954</v>
      </c>
      <c r="T1414" s="48">
        <v>0</v>
      </c>
      <c r="U1414" s="48">
        <v>1</v>
      </c>
      <c r="V1414" s="48">
        <v>1</v>
      </c>
      <c r="W1414" s="48">
        <v>1</v>
      </c>
      <c r="X1414" s="48">
        <v>1</v>
      </c>
      <c r="Y1414" s="48">
        <v>0</v>
      </c>
      <c r="Z1414" s="48">
        <v>120</v>
      </c>
      <c r="AA1414" s="48">
        <v>60</v>
      </c>
    </row>
    <row r="1415" spans="1:27" x14ac:dyDescent="0.25">
      <c r="A1415" s="5" t="s">
        <v>3957</v>
      </c>
      <c r="B1415" s="48">
        <v>1</v>
      </c>
      <c r="S1415" s="5" t="s">
        <v>3956</v>
      </c>
      <c r="T1415" s="48">
        <v>0</v>
      </c>
      <c r="U1415" s="48">
        <v>1</v>
      </c>
      <c r="V1415" s="48">
        <v>1</v>
      </c>
      <c r="W1415" s="48">
        <v>1</v>
      </c>
      <c r="X1415" s="48">
        <v>1</v>
      </c>
      <c r="Y1415" s="48">
        <v>0</v>
      </c>
      <c r="Z1415" s="48">
        <v>120</v>
      </c>
      <c r="AA1415" s="48">
        <v>60</v>
      </c>
    </row>
    <row r="1416" spans="1:27" x14ac:dyDescent="0.25">
      <c r="A1416" s="5" t="s">
        <v>3959</v>
      </c>
      <c r="B1416" s="48">
        <v>1</v>
      </c>
      <c r="S1416" s="5" t="s">
        <v>3958</v>
      </c>
      <c r="T1416" s="48">
        <v>0</v>
      </c>
      <c r="U1416" s="48">
        <v>1</v>
      </c>
      <c r="V1416" s="48">
        <v>1</v>
      </c>
      <c r="W1416" s="48">
        <v>1</v>
      </c>
      <c r="X1416" s="48">
        <v>1</v>
      </c>
      <c r="Y1416" s="48">
        <v>0</v>
      </c>
      <c r="Z1416" s="48">
        <v>120</v>
      </c>
      <c r="AA1416" s="48">
        <v>60</v>
      </c>
    </row>
    <row r="1417" spans="1:27" x14ac:dyDescent="0.25">
      <c r="A1417" s="5" t="s">
        <v>3961</v>
      </c>
      <c r="B1417" s="48">
        <v>1</v>
      </c>
      <c r="S1417" s="5" t="s">
        <v>3960</v>
      </c>
      <c r="T1417" s="48">
        <v>0</v>
      </c>
      <c r="U1417" s="48"/>
      <c r="V1417" s="48"/>
      <c r="W1417" s="48"/>
      <c r="X1417" s="48">
        <v>1</v>
      </c>
      <c r="Y1417" s="48">
        <v>0</v>
      </c>
      <c r="Z1417" s="48">
        <v>120</v>
      </c>
      <c r="AA1417" s="48">
        <v>60</v>
      </c>
    </row>
    <row r="1418" spans="1:27" x14ac:dyDescent="0.25">
      <c r="A1418" s="5" t="s">
        <v>3963</v>
      </c>
      <c r="B1418" s="48">
        <v>1</v>
      </c>
      <c r="S1418" s="5" t="s">
        <v>3962</v>
      </c>
      <c r="T1418" s="48">
        <v>0</v>
      </c>
      <c r="U1418" s="48"/>
      <c r="V1418" s="48"/>
      <c r="W1418" s="48"/>
      <c r="X1418" s="48">
        <v>1</v>
      </c>
      <c r="Y1418" s="48">
        <v>0</v>
      </c>
      <c r="Z1418" s="48">
        <v>120</v>
      </c>
      <c r="AA1418" s="48">
        <v>60</v>
      </c>
    </row>
    <row r="1419" spans="1:27" x14ac:dyDescent="0.25">
      <c r="A1419" s="5" t="s">
        <v>3965</v>
      </c>
      <c r="B1419" s="48">
        <v>1</v>
      </c>
      <c r="S1419" s="5" t="s">
        <v>3964</v>
      </c>
      <c r="T1419" s="48">
        <v>0</v>
      </c>
      <c r="U1419" s="48"/>
      <c r="V1419" s="48"/>
      <c r="W1419" s="48"/>
      <c r="X1419" s="48">
        <v>1</v>
      </c>
      <c r="Y1419" s="48">
        <v>0</v>
      </c>
      <c r="Z1419" s="48">
        <v>120</v>
      </c>
      <c r="AA1419" s="48">
        <v>60</v>
      </c>
    </row>
    <row r="1420" spans="1:27" x14ac:dyDescent="0.25">
      <c r="A1420" s="5" t="s">
        <v>3967</v>
      </c>
      <c r="B1420" s="48">
        <v>1</v>
      </c>
      <c r="S1420" s="5" t="s">
        <v>3966</v>
      </c>
      <c r="T1420" s="48">
        <v>0</v>
      </c>
      <c r="U1420" s="48"/>
      <c r="V1420" s="48"/>
      <c r="W1420" s="48"/>
      <c r="X1420" s="48">
        <v>1</v>
      </c>
      <c r="Y1420" s="48">
        <v>0</v>
      </c>
      <c r="Z1420" s="48">
        <v>120</v>
      </c>
      <c r="AA1420" s="48">
        <v>60</v>
      </c>
    </row>
    <row r="1421" spans="1:27" x14ac:dyDescent="0.25">
      <c r="A1421" s="5" t="s">
        <v>3969</v>
      </c>
      <c r="B1421" s="48">
        <v>1</v>
      </c>
      <c r="S1421" s="5" t="s">
        <v>3968</v>
      </c>
      <c r="T1421" s="48">
        <v>0</v>
      </c>
      <c r="U1421" s="48"/>
      <c r="V1421" s="48"/>
      <c r="W1421" s="48"/>
      <c r="X1421" s="48">
        <v>1</v>
      </c>
      <c r="Y1421" s="48">
        <v>0</v>
      </c>
      <c r="Z1421" s="48">
        <v>120</v>
      </c>
      <c r="AA1421" s="48">
        <v>60</v>
      </c>
    </row>
    <row r="1422" spans="1:27" x14ac:dyDescent="0.25">
      <c r="A1422" s="5" t="s">
        <v>3971</v>
      </c>
      <c r="B1422" s="48">
        <v>1</v>
      </c>
      <c r="S1422" s="5" t="s">
        <v>3970</v>
      </c>
      <c r="T1422" s="48">
        <v>0</v>
      </c>
      <c r="U1422" s="48"/>
      <c r="V1422" s="48"/>
      <c r="W1422" s="48"/>
      <c r="X1422" s="48">
        <v>1</v>
      </c>
      <c r="Y1422" s="48">
        <v>0</v>
      </c>
      <c r="Z1422" s="48">
        <v>120</v>
      </c>
      <c r="AA1422" s="48">
        <v>60</v>
      </c>
    </row>
    <row r="1423" spans="1:27" x14ac:dyDescent="0.25">
      <c r="A1423" s="5" t="s">
        <v>3973</v>
      </c>
      <c r="B1423" s="48">
        <v>1</v>
      </c>
      <c r="S1423" s="5" t="s">
        <v>3972</v>
      </c>
      <c r="T1423" s="48">
        <v>0</v>
      </c>
      <c r="U1423" s="48"/>
      <c r="V1423" s="48"/>
      <c r="W1423" s="48"/>
      <c r="X1423" s="48">
        <v>1</v>
      </c>
      <c r="Y1423" s="48">
        <v>0</v>
      </c>
      <c r="Z1423" s="48">
        <v>120</v>
      </c>
      <c r="AA1423" s="48">
        <v>60</v>
      </c>
    </row>
    <row r="1424" spans="1:27" x14ac:dyDescent="0.25">
      <c r="A1424" s="5" t="s">
        <v>3975</v>
      </c>
      <c r="B1424" s="48">
        <v>1</v>
      </c>
      <c r="S1424" s="5" t="s">
        <v>3974</v>
      </c>
      <c r="T1424" s="48">
        <v>0</v>
      </c>
      <c r="U1424" s="48"/>
      <c r="V1424" s="48"/>
      <c r="W1424" s="48"/>
      <c r="X1424" s="48">
        <v>1</v>
      </c>
      <c r="Y1424" s="48">
        <v>0</v>
      </c>
      <c r="Z1424" s="48">
        <v>120</v>
      </c>
      <c r="AA1424" s="48">
        <v>60</v>
      </c>
    </row>
    <row r="1425" spans="1:27" x14ac:dyDescent="0.25">
      <c r="A1425" s="5" t="s">
        <v>3977</v>
      </c>
      <c r="B1425" s="48">
        <v>1</v>
      </c>
      <c r="S1425" s="5" t="s">
        <v>3976</v>
      </c>
      <c r="T1425" s="48">
        <v>0</v>
      </c>
      <c r="U1425" s="48"/>
      <c r="V1425" s="48"/>
      <c r="W1425" s="48"/>
      <c r="X1425" s="48">
        <v>1</v>
      </c>
      <c r="Y1425" s="48">
        <v>0</v>
      </c>
      <c r="Z1425" s="48">
        <v>120</v>
      </c>
      <c r="AA1425" s="48">
        <v>60</v>
      </c>
    </row>
    <row r="1426" spans="1:27" x14ac:dyDescent="0.25">
      <c r="A1426" s="5" t="s">
        <v>3979</v>
      </c>
      <c r="B1426" s="48">
        <v>1</v>
      </c>
      <c r="S1426" s="5" t="s">
        <v>3978</v>
      </c>
      <c r="T1426" s="48">
        <v>0</v>
      </c>
      <c r="U1426" s="48">
        <v>1</v>
      </c>
      <c r="V1426" s="48">
        <v>1</v>
      </c>
      <c r="W1426" s="48">
        <v>1</v>
      </c>
      <c r="X1426" s="48">
        <v>1</v>
      </c>
      <c r="Y1426" s="48">
        <v>0</v>
      </c>
      <c r="Z1426" s="48">
        <v>120</v>
      </c>
      <c r="AA1426" s="48">
        <v>60</v>
      </c>
    </row>
    <row r="1427" spans="1:27" x14ac:dyDescent="0.25">
      <c r="A1427" s="5" t="s">
        <v>3981</v>
      </c>
      <c r="B1427" s="48">
        <v>1</v>
      </c>
      <c r="S1427" s="5" t="s">
        <v>3980</v>
      </c>
      <c r="T1427" s="48">
        <v>0</v>
      </c>
      <c r="U1427" s="48">
        <v>1</v>
      </c>
      <c r="V1427" s="48">
        <v>1</v>
      </c>
      <c r="W1427" s="48">
        <v>1</v>
      </c>
      <c r="X1427" s="48">
        <v>1</v>
      </c>
      <c r="Y1427" s="48">
        <v>0</v>
      </c>
      <c r="Z1427" s="48">
        <v>120</v>
      </c>
      <c r="AA1427" s="48">
        <v>60</v>
      </c>
    </row>
    <row r="1428" spans="1:27" x14ac:dyDescent="0.25">
      <c r="A1428" s="5" t="s">
        <v>3983</v>
      </c>
      <c r="B1428" s="48">
        <v>1</v>
      </c>
      <c r="S1428" s="5" t="s">
        <v>3982</v>
      </c>
      <c r="T1428" s="48">
        <v>0</v>
      </c>
      <c r="U1428" s="48">
        <v>1</v>
      </c>
      <c r="V1428" s="48">
        <v>1</v>
      </c>
      <c r="W1428" s="48">
        <v>1</v>
      </c>
      <c r="X1428" s="48">
        <v>1</v>
      </c>
      <c r="Y1428" s="48">
        <v>0</v>
      </c>
      <c r="Z1428" s="48">
        <v>120</v>
      </c>
      <c r="AA1428" s="48">
        <v>60</v>
      </c>
    </row>
    <row r="1429" spans="1:27" x14ac:dyDescent="0.25">
      <c r="A1429" s="5" t="s">
        <v>3985</v>
      </c>
      <c r="B1429" s="48">
        <v>1</v>
      </c>
      <c r="S1429" s="5" t="s">
        <v>3984</v>
      </c>
      <c r="T1429" s="48">
        <v>0</v>
      </c>
      <c r="U1429" s="48">
        <v>1</v>
      </c>
      <c r="V1429" s="48">
        <v>1</v>
      </c>
      <c r="W1429" s="48">
        <v>1</v>
      </c>
      <c r="X1429" s="48">
        <v>1</v>
      </c>
      <c r="Y1429" s="48">
        <v>0</v>
      </c>
      <c r="Z1429" s="48">
        <v>120</v>
      </c>
      <c r="AA1429" s="48">
        <v>60</v>
      </c>
    </row>
    <row r="1430" spans="1:27" x14ac:dyDescent="0.25">
      <c r="A1430" s="5" t="s">
        <v>3987</v>
      </c>
      <c r="B1430" s="48">
        <v>1</v>
      </c>
      <c r="S1430" s="5" t="s">
        <v>3986</v>
      </c>
      <c r="T1430" s="48">
        <v>0</v>
      </c>
      <c r="U1430" s="48">
        <v>1</v>
      </c>
      <c r="V1430" s="48">
        <v>1</v>
      </c>
      <c r="W1430" s="48">
        <v>1</v>
      </c>
      <c r="X1430" s="48">
        <v>1</v>
      </c>
      <c r="Y1430" s="48">
        <v>0</v>
      </c>
      <c r="Z1430" s="48">
        <v>120</v>
      </c>
      <c r="AA1430" s="48">
        <v>20</v>
      </c>
    </row>
    <row r="1431" spans="1:27" x14ac:dyDescent="0.25">
      <c r="A1431" s="5" t="s">
        <v>3989</v>
      </c>
      <c r="B1431" s="48">
        <v>1</v>
      </c>
      <c r="S1431" s="5" t="s">
        <v>3988</v>
      </c>
      <c r="T1431" s="48">
        <v>0</v>
      </c>
      <c r="U1431" s="48">
        <v>1</v>
      </c>
      <c r="V1431" s="48">
        <v>1</v>
      </c>
      <c r="W1431" s="48">
        <v>1</v>
      </c>
      <c r="X1431" s="48">
        <v>1</v>
      </c>
      <c r="Y1431" s="48">
        <v>0</v>
      </c>
      <c r="Z1431" s="48">
        <v>0</v>
      </c>
      <c r="AA1431" s="48">
        <v>0</v>
      </c>
    </row>
    <row r="1432" spans="1:27" x14ac:dyDescent="0.25">
      <c r="A1432" s="5" t="s">
        <v>3991</v>
      </c>
      <c r="B1432" s="48">
        <v>1</v>
      </c>
      <c r="S1432" s="5" t="s">
        <v>3990</v>
      </c>
      <c r="T1432" s="48">
        <v>0</v>
      </c>
      <c r="U1432" s="48">
        <v>1</v>
      </c>
      <c r="V1432" s="48">
        <v>1</v>
      </c>
      <c r="W1432" s="48">
        <v>1</v>
      </c>
      <c r="X1432" s="48">
        <v>1</v>
      </c>
      <c r="Y1432" s="48">
        <v>0</v>
      </c>
      <c r="Z1432" s="48">
        <v>0</v>
      </c>
      <c r="AA1432" s="48">
        <v>0</v>
      </c>
    </row>
    <row r="1433" spans="1:27" x14ac:dyDescent="0.25">
      <c r="A1433" s="5" t="s">
        <v>3993</v>
      </c>
      <c r="B1433" s="48">
        <v>1</v>
      </c>
      <c r="S1433" s="5" t="s">
        <v>3992</v>
      </c>
      <c r="T1433" s="48">
        <v>0</v>
      </c>
      <c r="U1433" s="48">
        <v>1</v>
      </c>
      <c r="V1433" s="48">
        <v>1</v>
      </c>
      <c r="W1433" s="48">
        <v>1</v>
      </c>
      <c r="X1433" s="48">
        <v>1</v>
      </c>
      <c r="Y1433" s="48">
        <v>0</v>
      </c>
      <c r="Z1433" s="48">
        <v>0</v>
      </c>
      <c r="AA1433" s="48">
        <v>0</v>
      </c>
    </row>
    <row r="1434" spans="1:27" x14ac:dyDescent="0.25">
      <c r="A1434" s="5" t="s">
        <v>3995</v>
      </c>
      <c r="B1434" s="48">
        <v>1</v>
      </c>
      <c r="S1434" s="5" t="s">
        <v>3994</v>
      </c>
      <c r="T1434" s="48">
        <v>0</v>
      </c>
      <c r="U1434" s="48">
        <v>1</v>
      </c>
      <c r="V1434" s="48">
        <v>1</v>
      </c>
      <c r="W1434" s="48">
        <v>1</v>
      </c>
      <c r="X1434" s="48">
        <v>1</v>
      </c>
      <c r="Y1434" s="48">
        <v>0</v>
      </c>
      <c r="Z1434" s="48">
        <v>0</v>
      </c>
      <c r="AA1434" s="48">
        <v>0</v>
      </c>
    </row>
    <row r="1435" spans="1:27" x14ac:dyDescent="0.25">
      <c r="A1435" s="5" t="s">
        <v>3997</v>
      </c>
      <c r="B1435" s="48">
        <v>1</v>
      </c>
      <c r="S1435" s="5" t="s">
        <v>3996</v>
      </c>
      <c r="T1435" s="48">
        <v>0</v>
      </c>
      <c r="U1435" s="48">
        <v>1</v>
      </c>
      <c r="V1435" s="48">
        <v>1</v>
      </c>
      <c r="W1435" s="48">
        <v>1</v>
      </c>
      <c r="X1435" s="48">
        <v>1</v>
      </c>
      <c r="Y1435" s="48">
        <v>0</v>
      </c>
      <c r="Z1435" s="48">
        <v>0</v>
      </c>
      <c r="AA1435" s="48">
        <v>0</v>
      </c>
    </row>
    <row r="1436" spans="1:27" x14ac:dyDescent="0.25">
      <c r="A1436" s="5" t="s">
        <v>3999</v>
      </c>
      <c r="B1436" s="48">
        <v>1</v>
      </c>
      <c r="S1436" s="5" t="s">
        <v>3998</v>
      </c>
      <c r="T1436" s="48">
        <v>0</v>
      </c>
      <c r="U1436" s="48">
        <v>1</v>
      </c>
      <c r="V1436" s="48">
        <v>1</v>
      </c>
      <c r="W1436" s="48">
        <v>1</v>
      </c>
      <c r="X1436" s="48">
        <v>1</v>
      </c>
      <c r="Y1436" s="48">
        <v>0</v>
      </c>
      <c r="Z1436" s="48">
        <v>0</v>
      </c>
      <c r="AA1436" s="48">
        <v>0</v>
      </c>
    </row>
    <row r="1437" spans="1:27" x14ac:dyDescent="0.25">
      <c r="A1437" s="5" t="s">
        <v>4001</v>
      </c>
      <c r="B1437" s="48">
        <v>1</v>
      </c>
      <c r="S1437" s="5" t="s">
        <v>4000</v>
      </c>
      <c r="T1437" s="48">
        <v>0</v>
      </c>
      <c r="U1437" s="48">
        <v>1</v>
      </c>
      <c r="V1437" s="48">
        <v>1</v>
      </c>
      <c r="W1437" s="48">
        <v>1</v>
      </c>
      <c r="X1437" s="48">
        <v>1</v>
      </c>
      <c r="Y1437" s="48">
        <v>0</v>
      </c>
      <c r="Z1437" s="48">
        <v>0</v>
      </c>
      <c r="AA1437" s="48">
        <v>0</v>
      </c>
    </row>
    <row r="1438" spans="1:27" x14ac:dyDescent="0.25">
      <c r="A1438" s="5" t="s">
        <v>4003</v>
      </c>
      <c r="B1438" s="48">
        <v>1</v>
      </c>
      <c r="S1438" s="5" t="s">
        <v>4002</v>
      </c>
      <c r="T1438" s="48">
        <v>0</v>
      </c>
      <c r="U1438" s="48">
        <v>1</v>
      </c>
      <c r="V1438" s="48">
        <v>1</v>
      </c>
      <c r="W1438" s="48">
        <v>1</v>
      </c>
      <c r="X1438" s="48">
        <v>1</v>
      </c>
      <c r="Y1438" s="48">
        <v>0</v>
      </c>
      <c r="Z1438" s="48">
        <v>0</v>
      </c>
      <c r="AA1438" s="48">
        <v>0</v>
      </c>
    </row>
    <row r="1439" spans="1:27" x14ac:dyDescent="0.25">
      <c r="A1439" s="5" t="s">
        <v>4005</v>
      </c>
      <c r="B1439" s="48">
        <v>1</v>
      </c>
      <c r="S1439" s="5" t="s">
        <v>4004</v>
      </c>
      <c r="T1439" s="48">
        <v>0</v>
      </c>
      <c r="U1439" s="48">
        <v>1</v>
      </c>
      <c r="V1439" s="48">
        <v>1</v>
      </c>
      <c r="W1439" s="48">
        <v>1</v>
      </c>
      <c r="X1439" s="48">
        <v>1</v>
      </c>
      <c r="Y1439" s="48">
        <v>0</v>
      </c>
      <c r="Z1439" s="48">
        <v>0</v>
      </c>
      <c r="AA1439" s="48">
        <v>0</v>
      </c>
    </row>
    <row r="1440" spans="1:27" x14ac:dyDescent="0.25">
      <c r="A1440" s="5" t="s">
        <v>4007</v>
      </c>
      <c r="B1440" s="48">
        <v>1</v>
      </c>
      <c r="S1440" s="5" t="s">
        <v>4006</v>
      </c>
      <c r="T1440" s="48">
        <v>0</v>
      </c>
      <c r="U1440" s="48">
        <v>1</v>
      </c>
      <c r="V1440" s="48">
        <v>1</v>
      </c>
      <c r="W1440" s="48">
        <v>1</v>
      </c>
      <c r="X1440" s="48">
        <v>1</v>
      </c>
      <c r="Y1440" s="48">
        <v>0</v>
      </c>
      <c r="Z1440" s="48">
        <v>0</v>
      </c>
      <c r="AA1440" s="48">
        <v>0</v>
      </c>
    </row>
    <row r="1441" spans="1:27" x14ac:dyDescent="0.25">
      <c r="A1441" s="5" t="s">
        <v>4009</v>
      </c>
      <c r="B1441" s="48">
        <v>1</v>
      </c>
      <c r="S1441" s="5" t="s">
        <v>4008</v>
      </c>
      <c r="T1441" s="48">
        <v>0</v>
      </c>
      <c r="U1441" s="48">
        <v>1</v>
      </c>
      <c r="V1441" s="48">
        <v>1</v>
      </c>
      <c r="W1441" s="48">
        <v>1</v>
      </c>
      <c r="X1441" s="48">
        <v>1</v>
      </c>
      <c r="Y1441" s="48">
        <v>0</v>
      </c>
      <c r="Z1441" s="48">
        <v>0</v>
      </c>
      <c r="AA1441" s="48">
        <v>0</v>
      </c>
    </row>
    <row r="1442" spans="1:27" x14ac:dyDescent="0.25">
      <c r="A1442" s="5" t="s">
        <v>4011</v>
      </c>
      <c r="B1442" s="48">
        <v>1</v>
      </c>
      <c r="S1442" s="5" t="s">
        <v>4010</v>
      </c>
      <c r="T1442" s="48">
        <v>0</v>
      </c>
      <c r="U1442" s="48">
        <v>1</v>
      </c>
      <c r="V1442" s="48">
        <v>1</v>
      </c>
      <c r="W1442" s="48">
        <v>1</v>
      </c>
      <c r="X1442" s="48">
        <v>1</v>
      </c>
      <c r="Y1442" s="48">
        <v>0</v>
      </c>
      <c r="Z1442" s="48">
        <v>0</v>
      </c>
      <c r="AA1442" s="48">
        <v>0</v>
      </c>
    </row>
    <row r="1443" spans="1:27" x14ac:dyDescent="0.25">
      <c r="A1443" s="5" t="s">
        <v>4013</v>
      </c>
      <c r="B1443" s="48">
        <v>1</v>
      </c>
      <c r="S1443" s="5" t="s">
        <v>4012</v>
      </c>
      <c r="T1443" s="48">
        <v>0</v>
      </c>
      <c r="U1443" s="48">
        <v>1</v>
      </c>
      <c r="V1443" s="48">
        <v>1</v>
      </c>
      <c r="W1443" s="48">
        <v>1</v>
      </c>
      <c r="X1443" s="48">
        <v>1</v>
      </c>
      <c r="Y1443" s="48">
        <v>0</v>
      </c>
      <c r="Z1443" s="48">
        <v>0</v>
      </c>
      <c r="AA1443" s="48">
        <v>0</v>
      </c>
    </row>
    <row r="1444" spans="1:27" x14ac:dyDescent="0.25">
      <c r="A1444" s="5" t="s">
        <v>4015</v>
      </c>
      <c r="B1444" s="48">
        <v>1</v>
      </c>
      <c r="S1444" s="5" t="s">
        <v>4014</v>
      </c>
      <c r="T1444" s="48">
        <v>0</v>
      </c>
      <c r="U1444" s="48">
        <v>1</v>
      </c>
      <c r="V1444" s="48">
        <v>1</v>
      </c>
      <c r="W1444" s="48">
        <v>1</v>
      </c>
      <c r="X1444" s="48">
        <v>1</v>
      </c>
      <c r="Y1444" s="48">
        <v>0</v>
      </c>
      <c r="Z1444" s="48">
        <v>0</v>
      </c>
      <c r="AA1444" s="48">
        <v>0</v>
      </c>
    </row>
    <row r="1445" spans="1:27" x14ac:dyDescent="0.25">
      <c r="A1445" s="5" t="s">
        <v>4017</v>
      </c>
      <c r="B1445" s="48">
        <v>1</v>
      </c>
      <c r="S1445" s="5" t="s">
        <v>4016</v>
      </c>
      <c r="T1445" s="48">
        <v>0</v>
      </c>
      <c r="U1445" s="48">
        <v>1</v>
      </c>
      <c r="V1445" s="48">
        <v>1</v>
      </c>
      <c r="W1445" s="48">
        <v>1</v>
      </c>
      <c r="X1445" s="48">
        <v>1</v>
      </c>
      <c r="Y1445" s="48">
        <v>0</v>
      </c>
      <c r="Z1445" s="48">
        <v>0</v>
      </c>
      <c r="AA1445" s="48">
        <v>60</v>
      </c>
    </row>
    <row r="1446" spans="1:27" x14ac:dyDescent="0.25">
      <c r="A1446" s="5" t="s">
        <v>4019</v>
      </c>
      <c r="B1446" s="48">
        <v>1</v>
      </c>
      <c r="S1446" s="5" t="s">
        <v>4018</v>
      </c>
      <c r="T1446" s="48">
        <v>0</v>
      </c>
      <c r="U1446" s="48">
        <v>1</v>
      </c>
      <c r="V1446" s="48">
        <v>1</v>
      </c>
      <c r="W1446" s="48">
        <v>1</v>
      </c>
      <c r="X1446" s="48">
        <v>1</v>
      </c>
      <c r="Y1446" s="48">
        <v>0</v>
      </c>
      <c r="Z1446" s="48">
        <v>0</v>
      </c>
      <c r="AA1446" s="48">
        <v>60</v>
      </c>
    </row>
    <row r="1447" spans="1:27" x14ac:dyDescent="0.25">
      <c r="A1447" s="5" t="s">
        <v>4021</v>
      </c>
      <c r="B1447" s="48">
        <v>1</v>
      </c>
      <c r="S1447" s="5" t="s">
        <v>4020</v>
      </c>
      <c r="T1447" s="48">
        <v>0</v>
      </c>
      <c r="U1447" s="48">
        <v>1</v>
      </c>
      <c r="V1447" s="48">
        <v>1</v>
      </c>
      <c r="W1447" s="48">
        <v>1</v>
      </c>
      <c r="X1447" s="48">
        <v>1</v>
      </c>
      <c r="Y1447" s="48">
        <v>0</v>
      </c>
      <c r="Z1447" s="48">
        <v>0</v>
      </c>
      <c r="AA1447" s="48">
        <v>60</v>
      </c>
    </row>
    <row r="1448" spans="1:27" x14ac:dyDescent="0.25">
      <c r="A1448" s="5" t="s">
        <v>4023</v>
      </c>
      <c r="B1448" s="48">
        <v>1</v>
      </c>
      <c r="S1448" s="5" t="s">
        <v>4022</v>
      </c>
      <c r="T1448" s="48">
        <v>0</v>
      </c>
      <c r="U1448" s="48">
        <v>1</v>
      </c>
      <c r="V1448" s="48">
        <v>1</v>
      </c>
      <c r="W1448" s="48">
        <v>1</v>
      </c>
      <c r="X1448" s="48">
        <v>1</v>
      </c>
      <c r="Y1448" s="48">
        <v>0</v>
      </c>
      <c r="Z1448" s="48">
        <v>0</v>
      </c>
      <c r="AA1448" s="48">
        <v>60</v>
      </c>
    </row>
    <row r="1449" spans="1:27" x14ac:dyDescent="0.25">
      <c r="A1449" s="5" t="s">
        <v>4025</v>
      </c>
      <c r="B1449" s="48">
        <v>1</v>
      </c>
      <c r="S1449" s="5" t="s">
        <v>4024</v>
      </c>
      <c r="T1449" s="48">
        <v>0</v>
      </c>
      <c r="U1449" s="48">
        <v>1</v>
      </c>
      <c r="V1449" s="48">
        <v>1</v>
      </c>
      <c r="W1449" s="48">
        <v>1</v>
      </c>
      <c r="X1449" s="48">
        <v>1</v>
      </c>
      <c r="Y1449" s="48">
        <v>0</v>
      </c>
      <c r="Z1449" s="48">
        <v>0</v>
      </c>
      <c r="AA1449" s="48">
        <v>60</v>
      </c>
    </row>
    <row r="1450" spans="1:27" x14ac:dyDescent="0.25">
      <c r="A1450" s="5" t="s">
        <v>4027</v>
      </c>
      <c r="B1450" s="48">
        <v>1</v>
      </c>
      <c r="S1450" s="5" t="s">
        <v>4026</v>
      </c>
      <c r="T1450" s="48">
        <v>0</v>
      </c>
      <c r="U1450" s="48">
        <v>1</v>
      </c>
      <c r="V1450" s="48">
        <v>1</v>
      </c>
      <c r="W1450" s="48">
        <v>1</v>
      </c>
      <c r="X1450" s="48">
        <v>1</v>
      </c>
      <c r="Y1450" s="48">
        <v>0</v>
      </c>
      <c r="Z1450" s="48">
        <v>0</v>
      </c>
      <c r="AA1450" s="48">
        <v>60</v>
      </c>
    </row>
    <row r="1451" spans="1:27" x14ac:dyDescent="0.25">
      <c r="A1451" s="5" t="s">
        <v>4029</v>
      </c>
      <c r="B1451" s="48">
        <v>1</v>
      </c>
      <c r="S1451" s="5" t="s">
        <v>4028</v>
      </c>
      <c r="T1451" s="48">
        <v>0</v>
      </c>
      <c r="U1451" s="48">
        <v>1</v>
      </c>
      <c r="V1451" s="48">
        <v>1</v>
      </c>
      <c r="W1451" s="48">
        <v>1</v>
      </c>
      <c r="X1451" s="48">
        <v>1</v>
      </c>
      <c r="Y1451" s="48">
        <v>0</v>
      </c>
      <c r="Z1451" s="48">
        <v>0</v>
      </c>
      <c r="AA1451" s="48">
        <v>60</v>
      </c>
    </row>
    <row r="1452" spans="1:27" x14ac:dyDescent="0.25">
      <c r="A1452" s="5" t="s">
        <v>4031</v>
      </c>
      <c r="B1452" s="48">
        <v>1</v>
      </c>
      <c r="S1452" s="5" t="s">
        <v>4030</v>
      </c>
      <c r="T1452" s="48">
        <v>0</v>
      </c>
      <c r="U1452" s="48"/>
      <c r="V1452" s="48"/>
      <c r="W1452" s="48"/>
      <c r="X1452" s="48">
        <v>1</v>
      </c>
      <c r="Y1452" s="48">
        <v>0</v>
      </c>
      <c r="Z1452" s="48">
        <v>0</v>
      </c>
      <c r="AA1452" s="48">
        <v>60</v>
      </c>
    </row>
    <row r="1453" spans="1:27" x14ac:dyDescent="0.25">
      <c r="A1453" s="5" t="s">
        <v>4033</v>
      </c>
      <c r="B1453" s="48">
        <v>1</v>
      </c>
      <c r="S1453" s="5" t="s">
        <v>4032</v>
      </c>
      <c r="T1453" s="48">
        <v>0</v>
      </c>
      <c r="U1453" s="48"/>
      <c r="V1453" s="48"/>
      <c r="W1453" s="48"/>
      <c r="X1453" s="48">
        <v>1</v>
      </c>
      <c r="Y1453" s="48">
        <v>0</v>
      </c>
      <c r="Z1453" s="48">
        <v>0</v>
      </c>
      <c r="AA1453" s="48">
        <v>60</v>
      </c>
    </row>
    <row r="1454" spans="1:27" x14ac:dyDescent="0.25">
      <c r="A1454" s="5" t="s">
        <v>4035</v>
      </c>
      <c r="B1454" s="48">
        <v>1</v>
      </c>
      <c r="S1454" s="5" t="s">
        <v>4034</v>
      </c>
      <c r="T1454" s="48">
        <v>0</v>
      </c>
      <c r="U1454" s="48"/>
      <c r="V1454" s="48"/>
      <c r="W1454" s="48"/>
      <c r="X1454" s="48">
        <v>1</v>
      </c>
      <c r="Y1454" s="48">
        <v>0</v>
      </c>
      <c r="Z1454" s="48">
        <v>60</v>
      </c>
      <c r="AA1454" s="48">
        <v>0</v>
      </c>
    </row>
    <row r="1455" spans="1:27" x14ac:dyDescent="0.25">
      <c r="A1455" s="5" t="s">
        <v>4037</v>
      </c>
      <c r="B1455" s="48">
        <v>1</v>
      </c>
      <c r="S1455" s="5" t="s">
        <v>4036</v>
      </c>
      <c r="T1455" s="48">
        <v>0</v>
      </c>
      <c r="U1455" s="48"/>
      <c r="V1455" s="48"/>
      <c r="W1455" s="48"/>
      <c r="X1455" s="48">
        <v>1</v>
      </c>
      <c r="Y1455" s="48">
        <v>0</v>
      </c>
      <c r="Z1455" s="48">
        <v>60</v>
      </c>
      <c r="AA1455" s="48">
        <v>0</v>
      </c>
    </row>
    <row r="1456" spans="1:27" x14ac:dyDescent="0.25">
      <c r="A1456" s="5" t="s">
        <v>4039</v>
      </c>
      <c r="B1456" s="48">
        <v>1</v>
      </c>
      <c r="S1456" s="5" t="s">
        <v>4038</v>
      </c>
      <c r="T1456" s="48">
        <v>0</v>
      </c>
      <c r="U1456" s="48"/>
      <c r="V1456" s="48"/>
      <c r="W1456" s="48"/>
      <c r="X1456" s="48">
        <v>1</v>
      </c>
      <c r="Y1456" s="48">
        <v>0</v>
      </c>
      <c r="Z1456" s="48">
        <v>60</v>
      </c>
      <c r="AA1456" s="48">
        <v>0</v>
      </c>
    </row>
    <row r="1457" spans="1:27" x14ac:dyDescent="0.25">
      <c r="A1457" s="5" t="s">
        <v>4041</v>
      </c>
      <c r="B1457" s="48">
        <v>1</v>
      </c>
      <c r="S1457" s="5" t="s">
        <v>4040</v>
      </c>
      <c r="T1457" s="48">
        <v>0</v>
      </c>
      <c r="U1457" s="48"/>
      <c r="V1457" s="48"/>
      <c r="W1457" s="48"/>
      <c r="X1457" s="48">
        <v>1</v>
      </c>
      <c r="Y1457" s="48">
        <v>0</v>
      </c>
      <c r="Z1457" s="48">
        <v>60</v>
      </c>
      <c r="AA1457" s="48">
        <v>0</v>
      </c>
    </row>
    <row r="1458" spans="1:27" x14ac:dyDescent="0.25">
      <c r="A1458" s="5" t="s">
        <v>4043</v>
      </c>
      <c r="B1458" s="48">
        <v>1</v>
      </c>
      <c r="S1458" s="5" t="s">
        <v>4042</v>
      </c>
      <c r="T1458" s="48">
        <v>0</v>
      </c>
      <c r="U1458" s="48"/>
      <c r="V1458" s="48"/>
      <c r="W1458" s="48"/>
      <c r="X1458" s="48">
        <v>1</v>
      </c>
      <c r="Y1458" s="48">
        <v>0</v>
      </c>
      <c r="Z1458" s="48">
        <v>60</v>
      </c>
      <c r="AA1458" s="48">
        <v>0</v>
      </c>
    </row>
    <row r="1459" spans="1:27" x14ac:dyDescent="0.25">
      <c r="A1459" s="5" t="s">
        <v>4045</v>
      </c>
      <c r="B1459" s="48">
        <v>1</v>
      </c>
      <c r="S1459" s="5" t="s">
        <v>4044</v>
      </c>
      <c r="T1459" s="48">
        <v>0</v>
      </c>
      <c r="U1459" s="48"/>
      <c r="V1459" s="48"/>
      <c r="W1459" s="48"/>
      <c r="X1459" s="48">
        <v>1</v>
      </c>
      <c r="Y1459" s="48">
        <v>0</v>
      </c>
      <c r="Z1459" s="48">
        <v>60</v>
      </c>
      <c r="AA1459" s="48">
        <v>0</v>
      </c>
    </row>
    <row r="1460" spans="1:27" x14ac:dyDescent="0.25">
      <c r="A1460" s="5" t="s">
        <v>4047</v>
      </c>
      <c r="B1460" s="48">
        <v>1</v>
      </c>
      <c r="S1460" s="5" t="s">
        <v>4046</v>
      </c>
      <c r="T1460" s="48">
        <v>0</v>
      </c>
      <c r="U1460" s="48">
        <v>1</v>
      </c>
      <c r="V1460" s="48">
        <v>1</v>
      </c>
      <c r="W1460" s="48">
        <v>1</v>
      </c>
      <c r="X1460" s="48">
        <v>1</v>
      </c>
      <c r="Y1460" s="48">
        <v>0</v>
      </c>
      <c r="Z1460" s="48">
        <v>60</v>
      </c>
      <c r="AA1460" s="48">
        <v>0</v>
      </c>
    </row>
    <row r="1461" spans="1:27" x14ac:dyDescent="0.25">
      <c r="A1461" s="5" t="s">
        <v>4049</v>
      </c>
      <c r="B1461" s="48">
        <v>1</v>
      </c>
      <c r="S1461" s="5" t="s">
        <v>4048</v>
      </c>
      <c r="T1461" s="48">
        <v>0</v>
      </c>
      <c r="U1461" s="48">
        <v>1</v>
      </c>
      <c r="V1461" s="48">
        <v>1</v>
      </c>
      <c r="W1461" s="48">
        <v>1</v>
      </c>
      <c r="X1461" s="48">
        <v>1</v>
      </c>
      <c r="Y1461" s="48">
        <v>0</v>
      </c>
      <c r="Z1461" s="48">
        <v>60</v>
      </c>
      <c r="AA1461" s="48">
        <v>0</v>
      </c>
    </row>
    <row r="1462" spans="1:27" x14ac:dyDescent="0.25">
      <c r="A1462" s="5" t="s">
        <v>4051</v>
      </c>
      <c r="B1462" s="48">
        <v>1</v>
      </c>
      <c r="S1462" s="5" t="s">
        <v>4050</v>
      </c>
      <c r="T1462" s="48">
        <v>0</v>
      </c>
      <c r="U1462" s="48">
        <v>1</v>
      </c>
      <c r="V1462" s="48">
        <v>1</v>
      </c>
      <c r="W1462" s="48">
        <v>1</v>
      </c>
      <c r="X1462" s="48">
        <v>1</v>
      </c>
      <c r="Y1462" s="48">
        <v>0</v>
      </c>
      <c r="Z1462" s="48">
        <v>60</v>
      </c>
      <c r="AA1462" s="48">
        <v>0</v>
      </c>
    </row>
    <row r="1463" spans="1:27" x14ac:dyDescent="0.25">
      <c r="A1463" s="5" t="s">
        <v>4053</v>
      </c>
      <c r="B1463" s="48">
        <v>1</v>
      </c>
      <c r="S1463" s="5" t="s">
        <v>4052</v>
      </c>
      <c r="T1463" s="48">
        <v>0</v>
      </c>
      <c r="U1463" s="48">
        <v>1</v>
      </c>
      <c r="V1463" s="48">
        <v>1</v>
      </c>
      <c r="W1463" s="48">
        <v>1</v>
      </c>
      <c r="X1463" s="48">
        <v>1</v>
      </c>
      <c r="Y1463" s="48">
        <v>0</v>
      </c>
      <c r="Z1463" s="48">
        <v>60</v>
      </c>
      <c r="AA1463" s="48">
        <v>0</v>
      </c>
    </row>
    <row r="1464" spans="1:27" x14ac:dyDescent="0.25">
      <c r="A1464" s="5" t="s">
        <v>4055</v>
      </c>
      <c r="B1464" s="48">
        <v>1</v>
      </c>
      <c r="S1464" s="5" t="s">
        <v>4054</v>
      </c>
      <c r="T1464" s="48">
        <v>0</v>
      </c>
      <c r="U1464" s="48">
        <v>1</v>
      </c>
      <c r="V1464" s="48">
        <v>1</v>
      </c>
      <c r="W1464" s="48">
        <v>1</v>
      </c>
      <c r="X1464" s="48">
        <v>1</v>
      </c>
      <c r="Y1464" s="48">
        <v>0</v>
      </c>
      <c r="Z1464" s="48">
        <v>0</v>
      </c>
      <c r="AA1464" s="48">
        <v>60</v>
      </c>
    </row>
    <row r="1465" spans="1:27" x14ac:dyDescent="0.25">
      <c r="A1465" s="5" t="s">
        <v>4057</v>
      </c>
      <c r="B1465" s="48">
        <v>1</v>
      </c>
      <c r="S1465" s="5" t="s">
        <v>4056</v>
      </c>
      <c r="T1465" s="48">
        <v>0</v>
      </c>
      <c r="U1465" s="48">
        <v>1</v>
      </c>
      <c r="V1465" s="48">
        <v>1</v>
      </c>
      <c r="W1465" s="48">
        <v>1</v>
      </c>
      <c r="X1465" s="48">
        <v>1</v>
      </c>
      <c r="Y1465" s="48">
        <v>0</v>
      </c>
      <c r="Z1465" s="48">
        <v>0</v>
      </c>
      <c r="AA1465" s="48">
        <v>60</v>
      </c>
    </row>
    <row r="1466" spans="1:27" x14ac:dyDescent="0.25">
      <c r="A1466" s="5" t="s">
        <v>4059</v>
      </c>
      <c r="B1466" s="48">
        <v>1</v>
      </c>
      <c r="S1466" s="5" t="s">
        <v>4058</v>
      </c>
      <c r="T1466" s="48">
        <v>0</v>
      </c>
      <c r="U1466" s="48">
        <v>1</v>
      </c>
      <c r="V1466" s="48">
        <v>1</v>
      </c>
      <c r="W1466" s="48">
        <v>1</v>
      </c>
      <c r="X1466" s="48">
        <v>1</v>
      </c>
      <c r="Y1466" s="48">
        <v>0</v>
      </c>
      <c r="Z1466" s="48">
        <v>0</v>
      </c>
      <c r="AA1466" s="48">
        <v>60</v>
      </c>
    </row>
    <row r="1467" spans="1:27" x14ac:dyDescent="0.25">
      <c r="A1467" s="5" t="s">
        <v>4061</v>
      </c>
      <c r="B1467" s="48">
        <v>1</v>
      </c>
      <c r="S1467" s="5" t="s">
        <v>4060</v>
      </c>
      <c r="T1467" s="48">
        <v>0</v>
      </c>
      <c r="U1467" s="48">
        <v>1</v>
      </c>
      <c r="V1467" s="48">
        <v>1</v>
      </c>
      <c r="W1467" s="48">
        <v>1</v>
      </c>
      <c r="X1467" s="48">
        <v>1</v>
      </c>
      <c r="Y1467" s="48">
        <v>0</v>
      </c>
      <c r="Z1467" s="48">
        <v>0</v>
      </c>
      <c r="AA1467" s="48">
        <v>60</v>
      </c>
    </row>
    <row r="1468" spans="1:27" x14ac:dyDescent="0.25">
      <c r="A1468" s="5" t="s">
        <v>4063</v>
      </c>
      <c r="B1468" s="48">
        <v>1</v>
      </c>
      <c r="S1468" s="5" t="s">
        <v>4062</v>
      </c>
      <c r="T1468" s="48">
        <v>0</v>
      </c>
      <c r="U1468" s="48">
        <v>1</v>
      </c>
      <c r="V1468" s="48">
        <v>1</v>
      </c>
      <c r="W1468" s="48">
        <v>1</v>
      </c>
      <c r="X1468" s="48">
        <v>1</v>
      </c>
      <c r="Y1468" s="48">
        <v>0</v>
      </c>
      <c r="Z1468" s="48">
        <v>0</v>
      </c>
      <c r="AA1468" s="48">
        <v>60</v>
      </c>
    </row>
    <row r="1469" spans="1:27" x14ac:dyDescent="0.25">
      <c r="A1469" s="5" t="s">
        <v>4065</v>
      </c>
      <c r="B1469" s="48">
        <v>1</v>
      </c>
      <c r="S1469" s="5" t="s">
        <v>4064</v>
      </c>
      <c r="T1469" s="48">
        <v>0</v>
      </c>
      <c r="U1469" s="48">
        <v>1</v>
      </c>
      <c r="V1469" s="48">
        <v>1</v>
      </c>
      <c r="W1469" s="48">
        <v>1</v>
      </c>
      <c r="X1469" s="48">
        <v>1</v>
      </c>
      <c r="Y1469" s="48">
        <v>0</v>
      </c>
      <c r="Z1469" s="48">
        <v>0</v>
      </c>
      <c r="AA1469" s="48">
        <v>60</v>
      </c>
    </row>
    <row r="1470" spans="1:27" x14ac:dyDescent="0.25">
      <c r="A1470" s="5" t="s">
        <v>4067</v>
      </c>
      <c r="B1470" s="48">
        <v>1</v>
      </c>
      <c r="S1470" s="5" t="s">
        <v>4066</v>
      </c>
      <c r="T1470" s="48">
        <v>0</v>
      </c>
      <c r="U1470" s="48">
        <v>1</v>
      </c>
      <c r="V1470" s="48">
        <v>1</v>
      </c>
      <c r="W1470" s="48">
        <v>1</v>
      </c>
      <c r="X1470" s="48">
        <v>1</v>
      </c>
      <c r="Y1470" s="48">
        <v>0</v>
      </c>
      <c r="Z1470" s="48">
        <v>60</v>
      </c>
      <c r="AA1470" s="48">
        <v>0</v>
      </c>
    </row>
    <row r="1471" spans="1:27" x14ac:dyDescent="0.25">
      <c r="A1471" s="5" t="s">
        <v>4069</v>
      </c>
      <c r="B1471" s="48">
        <v>1</v>
      </c>
      <c r="S1471" s="5" t="s">
        <v>4068</v>
      </c>
      <c r="T1471" s="48">
        <v>0</v>
      </c>
      <c r="U1471" s="48">
        <v>1</v>
      </c>
      <c r="V1471" s="48">
        <v>1</v>
      </c>
      <c r="W1471" s="48">
        <v>1</v>
      </c>
      <c r="X1471" s="48">
        <v>1</v>
      </c>
      <c r="Y1471" s="48">
        <v>0</v>
      </c>
      <c r="Z1471" s="48">
        <v>60</v>
      </c>
      <c r="AA1471" s="48">
        <v>0</v>
      </c>
    </row>
    <row r="1472" spans="1:27" x14ac:dyDescent="0.25">
      <c r="A1472" s="5" t="s">
        <v>4071</v>
      </c>
      <c r="B1472" s="48">
        <v>1</v>
      </c>
      <c r="S1472" s="5" t="s">
        <v>4070</v>
      </c>
      <c r="T1472" s="48">
        <v>0</v>
      </c>
      <c r="U1472" s="48">
        <v>1</v>
      </c>
      <c r="V1472" s="48">
        <v>1</v>
      </c>
      <c r="W1472" s="48">
        <v>1</v>
      </c>
      <c r="X1472" s="48">
        <v>1</v>
      </c>
      <c r="Y1472" s="48">
        <v>0</v>
      </c>
      <c r="Z1472" s="48">
        <v>60</v>
      </c>
      <c r="AA1472" s="48">
        <v>0</v>
      </c>
    </row>
    <row r="1473" spans="1:27" x14ac:dyDescent="0.25">
      <c r="A1473" s="5" t="s">
        <v>4073</v>
      </c>
      <c r="B1473" s="48">
        <v>1</v>
      </c>
      <c r="S1473" s="5" t="s">
        <v>4072</v>
      </c>
      <c r="T1473" s="48">
        <v>0</v>
      </c>
      <c r="U1473" s="48">
        <v>1</v>
      </c>
      <c r="V1473" s="48">
        <v>1</v>
      </c>
      <c r="W1473" s="48">
        <v>1</v>
      </c>
      <c r="X1473" s="48">
        <v>1</v>
      </c>
      <c r="Y1473" s="48">
        <v>0</v>
      </c>
      <c r="Z1473" s="48">
        <v>60</v>
      </c>
      <c r="AA1473" s="48">
        <v>0</v>
      </c>
    </row>
    <row r="1474" spans="1:27" x14ac:dyDescent="0.25">
      <c r="A1474" s="5" t="s">
        <v>4075</v>
      </c>
      <c r="B1474" s="48">
        <v>1</v>
      </c>
      <c r="S1474" s="5" t="s">
        <v>4074</v>
      </c>
      <c r="T1474" s="48">
        <v>0</v>
      </c>
      <c r="U1474" s="48">
        <v>1</v>
      </c>
      <c r="V1474" s="48">
        <v>1</v>
      </c>
      <c r="W1474" s="48">
        <v>1</v>
      </c>
      <c r="X1474" s="48">
        <v>1</v>
      </c>
      <c r="Y1474" s="48">
        <v>0</v>
      </c>
      <c r="Z1474" s="48">
        <v>60</v>
      </c>
      <c r="AA1474" s="48">
        <v>0</v>
      </c>
    </row>
    <row r="1475" spans="1:27" x14ac:dyDescent="0.25">
      <c r="A1475" s="5" t="s">
        <v>4077</v>
      </c>
      <c r="B1475" s="48">
        <v>1</v>
      </c>
      <c r="S1475" s="5" t="s">
        <v>4076</v>
      </c>
      <c r="T1475" s="48">
        <v>0</v>
      </c>
      <c r="U1475" s="48">
        <v>1</v>
      </c>
      <c r="V1475" s="48">
        <v>1</v>
      </c>
      <c r="W1475" s="48">
        <v>1</v>
      </c>
      <c r="X1475" s="48">
        <v>1</v>
      </c>
      <c r="Y1475" s="48">
        <v>0</v>
      </c>
      <c r="Z1475" s="48">
        <v>60</v>
      </c>
      <c r="AA1475" s="48">
        <v>0</v>
      </c>
    </row>
    <row r="1476" spans="1:27" x14ac:dyDescent="0.25">
      <c r="A1476" s="5" t="s">
        <v>4079</v>
      </c>
      <c r="B1476" s="48">
        <v>1</v>
      </c>
      <c r="S1476" s="5" t="s">
        <v>4078</v>
      </c>
      <c r="T1476" s="48">
        <v>0</v>
      </c>
      <c r="U1476" s="48">
        <v>1</v>
      </c>
      <c r="V1476" s="48">
        <v>1</v>
      </c>
      <c r="W1476" s="48">
        <v>1</v>
      </c>
      <c r="X1476" s="48">
        <v>1</v>
      </c>
      <c r="Y1476" s="48">
        <v>0</v>
      </c>
      <c r="Z1476" s="48">
        <v>60</v>
      </c>
      <c r="AA1476" s="48">
        <v>0</v>
      </c>
    </row>
    <row r="1477" spans="1:27" x14ac:dyDescent="0.25">
      <c r="A1477" s="5" t="s">
        <v>4081</v>
      </c>
      <c r="B1477" s="48">
        <v>1</v>
      </c>
      <c r="S1477" s="5" t="s">
        <v>4080</v>
      </c>
      <c r="T1477" s="48">
        <v>0</v>
      </c>
      <c r="U1477" s="48">
        <v>1</v>
      </c>
      <c r="V1477" s="48">
        <v>1</v>
      </c>
      <c r="W1477" s="48">
        <v>1</v>
      </c>
      <c r="X1477" s="48">
        <v>1</v>
      </c>
      <c r="Y1477" s="48">
        <v>0</v>
      </c>
      <c r="Z1477" s="48">
        <v>0</v>
      </c>
      <c r="AA1477" s="48">
        <v>60</v>
      </c>
    </row>
    <row r="1478" spans="1:27" x14ac:dyDescent="0.25">
      <c r="A1478" s="5" t="s">
        <v>4083</v>
      </c>
      <c r="B1478" s="48">
        <v>1</v>
      </c>
      <c r="S1478" s="5" t="s">
        <v>4082</v>
      </c>
      <c r="T1478" s="48">
        <v>0</v>
      </c>
      <c r="U1478" s="48">
        <v>1</v>
      </c>
      <c r="V1478" s="48">
        <v>1</v>
      </c>
      <c r="W1478" s="48">
        <v>1</v>
      </c>
      <c r="X1478" s="48">
        <v>1</v>
      </c>
      <c r="Y1478" s="48">
        <v>0</v>
      </c>
      <c r="Z1478" s="48">
        <v>0</v>
      </c>
      <c r="AA1478" s="48">
        <v>60</v>
      </c>
    </row>
    <row r="1479" spans="1:27" x14ac:dyDescent="0.25">
      <c r="A1479" s="5" t="s">
        <v>4085</v>
      </c>
      <c r="B1479" s="48">
        <v>1</v>
      </c>
      <c r="S1479" s="5" t="s">
        <v>4084</v>
      </c>
      <c r="T1479" s="48">
        <v>0</v>
      </c>
      <c r="U1479" s="48">
        <v>1</v>
      </c>
      <c r="V1479" s="48">
        <v>1</v>
      </c>
      <c r="W1479" s="48">
        <v>1</v>
      </c>
      <c r="X1479" s="48">
        <v>1</v>
      </c>
      <c r="Y1479" s="48">
        <v>0</v>
      </c>
      <c r="Z1479" s="48">
        <v>0</v>
      </c>
      <c r="AA1479" s="48">
        <v>60</v>
      </c>
    </row>
    <row r="1480" spans="1:27" x14ac:dyDescent="0.25">
      <c r="A1480" s="5" t="s">
        <v>4087</v>
      </c>
      <c r="B1480" s="48">
        <v>1</v>
      </c>
      <c r="S1480" s="5" t="s">
        <v>4086</v>
      </c>
      <c r="T1480" s="48">
        <v>0</v>
      </c>
      <c r="U1480" s="48">
        <v>1</v>
      </c>
      <c r="V1480" s="48">
        <v>1</v>
      </c>
      <c r="W1480" s="48">
        <v>1</v>
      </c>
      <c r="X1480" s="48">
        <v>1</v>
      </c>
      <c r="Y1480" s="48">
        <v>0</v>
      </c>
      <c r="Z1480" s="48">
        <v>0</v>
      </c>
      <c r="AA1480" s="48">
        <v>60</v>
      </c>
    </row>
    <row r="1481" spans="1:27" x14ac:dyDescent="0.25">
      <c r="A1481" s="5" t="s">
        <v>4089</v>
      </c>
      <c r="B1481" s="48">
        <v>1</v>
      </c>
      <c r="S1481" s="5" t="s">
        <v>4088</v>
      </c>
      <c r="T1481" s="48">
        <v>0</v>
      </c>
      <c r="U1481" s="48">
        <v>1</v>
      </c>
      <c r="V1481" s="48">
        <v>1</v>
      </c>
      <c r="W1481" s="48">
        <v>1</v>
      </c>
      <c r="X1481" s="48">
        <v>1</v>
      </c>
      <c r="Y1481" s="48">
        <v>0</v>
      </c>
      <c r="Z1481" s="48">
        <v>0</v>
      </c>
      <c r="AA1481" s="48">
        <v>60</v>
      </c>
    </row>
    <row r="1482" spans="1:27" x14ac:dyDescent="0.25">
      <c r="A1482" s="5" t="s">
        <v>4091</v>
      </c>
      <c r="B1482" s="48">
        <v>1</v>
      </c>
      <c r="S1482" s="5" t="s">
        <v>4090</v>
      </c>
      <c r="T1482" s="48">
        <v>0</v>
      </c>
      <c r="U1482" s="48">
        <v>1</v>
      </c>
      <c r="V1482" s="48">
        <v>1</v>
      </c>
      <c r="W1482" s="48">
        <v>1</v>
      </c>
      <c r="X1482" s="48">
        <v>1</v>
      </c>
      <c r="Y1482" s="48">
        <v>0</v>
      </c>
      <c r="Z1482" s="48">
        <v>0</v>
      </c>
      <c r="AA1482" s="48">
        <v>60</v>
      </c>
    </row>
    <row r="1483" spans="1:27" x14ac:dyDescent="0.25">
      <c r="A1483" s="5" t="s">
        <v>4093</v>
      </c>
      <c r="B1483" s="48">
        <v>1</v>
      </c>
      <c r="S1483" s="5" t="s">
        <v>4092</v>
      </c>
      <c r="T1483" s="48">
        <v>0</v>
      </c>
      <c r="U1483" s="48">
        <v>1</v>
      </c>
      <c r="V1483" s="48">
        <v>1</v>
      </c>
      <c r="W1483" s="48">
        <v>1</v>
      </c>
      <c r="X1483" s="48">
        <v>1</v>
      </c>
      <c r="Y1483" s="48">
        <v>0</v>
      </c>
      <c r="Z1483" s="48">
        <v>0</v>
      </c>
      <c r="AA1483" s="48">
        <v>60</v>
      </c>
    </row>
    <row r="1484" spans="1:27" x14ac:dyDescent="0.25">
      <c r="A1484" s="5" t="s">
        <v>4095</v>
      </c>
      <c r="B1484" s="48">
        <v>1</v>
      </c>
      <c r="S1484" s="5" t="s">
        <v>4094</v>
      </c>
      <c r="T1484" s="48">
        <v>0</v>
      </c>
      <c r="U1484" s="48"/>
      <c r="V1484" s="48"/>
      <c r="W1484" s="48"/>
      <c r="X1484" s="48">
        <v>1</v>
      </c>
      <c r="Y1484" s="48">
        <v>0</v>
      </c>
      <c r="Z1484" s="48">
        <v>0</v>
      </c>
      <c r="AA1484" s="48">
        <v>60</v>
      </c>
    </row>
    <row r="1485" spans="1:27" x14ac:dyDescent="0.25">
      <c r="A1485" s="5" t="s">
        <v>4097</v>
      </c>
      <c r="B1485" s="48">
        <v>1</v>
      </c>
      <c r="S1485" s="5" t="s">
        <v>4096</v>
      </c>
      <c r="T1485" s="48">
        <v>0</v>
      </c>
      <c r="U1485" s="48"/>
      <c r="V1485" s="48"/>
      <c r="W1485" s="48"/>
      <c r="X1485" s="48">
        <v>1</v>
      </c>
      <c r="Y1485" s="48">
        <v>0</v>
      </c>
      <c r="Z1485" s="48">
        <v>0</v>
      </c>
      <c r="AA1485" s="48">
        <v>60</v>
      </c>
    </row>
    <row r="1486" spans="1:27" x14ac:dyDescent="0.25">
      <c r="A1486" s="5" t="s">
        <v>4099</v>
      </c>
      <c r="B1486" s="48">
        <v>1</v>
      </c>
      <c r="S1486" s="5" t="s">
        <v>4098</v>
      </c>
      <c r="T1486" s="48">
        <v>0</v>
      </c>
      <c r="U1486" s="48"/>
      <c r="V1486" s="48"/>
      <c r="W1486" s="48"/>
      <c r="X1486" s="48">
        <v>1</v>
      </c>
      <c r="Y1486" s="48">
        <v>0</v>
      </c>
      <c r="Z1486" s="48">
        <v>60</v>
      </c>
      <c r="AA1486" s="48">
        <v>0</v>
      </c>
    </row>
    <row r="1487" spans="1:27" x14ac:dyDescent="0.25">
      <c r="A1487" s="5" t="s">
        <v>4101</v>
      </c>
      <c r="B1487" s="48">
        <v>1</v>
      </c>
      <c r="S1487" s="5" t="s">
        <v>4100</v>
      </c>
      <c r="T1487" s="48">
        <v>0</v>
      </c>
      <c r="U1487" s="48"/>
      <c r="V1487" s="48"/>
      <c r="W1487" s="48"/>
      <c r="X1487" s="48">
        <v>1</v>
      </c>
      <c r="Y1487" s="48">
        <v>0</v>
      </c>
      <c r="Z1487" s="48">
        <v>60</v>
      </c>
      <c r="AA1487" s="48">
        <v>0</v>
      </c>
    </row>
    <row r="1488" spans="1:27" x14ac:dyDescent="0.25">
      <c r="A1488" s="5" t="s">
        <v>4103</v>
      </c>
      <c r="B1488" s="48">
        <v>1</v>
      </c>
      <c r="S1488" s="5" t="s">
        <v>4102</v>
      </c>
      <c r="T1488" s="48">
        <v>0</v>
      </c>
      <c r="U1488" s="48"/>
      <c r="V1488" s="48"/>
      <c r="W1488" s="48"/>
      <c r="X1488" s="48">
        <v>1</v>
      </c>
      <c r="Y1488" s="48">
        <v>0</v>
      </c>
      <c r="Z1488" s="48">
        <v>60</v>
      </c>
      <c r="AA1488" s="48">
        <v>0</v>
      </c>
    </row>
    <row r="1489" spans="1:27" x14ac:dyDescent="0.25">
      <c r="A1489" s="5" t="s">
        <v>4105</v>
      </c>
      <c r="B1489" s="48">
        <v>1</v>
      </c>
      <c r="S1489" s="5" t="s">
        <v>4104</v>
      </c>
      <c r="T1489" s="48">
        <v>0</v>
      </c>
      <c r="U1489" s="48"/>
      <c r="V1489" s="48"/>
      <c r="W1489" s="48"/>
      <c r="X1489" s="48">
        <v>1</v>
      </c>
      <c r="Y1489" s="48">
        <v>0</v>
      </c>
      <c r="Z1489" s="48">
        <v>60</v>
      </c>
      <c r="AA1489" s="48">
        <v>0</v>
      </c>
    </row>
    <row r="1490" spans="1:27" x14ac:dyDescent="0.25">
      <c r="A1490" s="5" t="s">
        <v>4107</v>
      </c>
      <c r="B1490" s="48">
        <v>1</v>
      </c>
      <c r="S1490" s="5" t="s">
        <v>4106</v>
      </c>
      <c r="T1490" s="48">
        <v>0</v>
      </c>
      <c r="U1490" s="48"/>
      <c r="V1490" s="48"/>
      <c r="W1490" s="48"/>
      <c r="X1490" s="48">
        <v>1</v>
      </c>
      <c r="Y1490" s="48">
        <v>0</v>
      </c>
      <c r="Z1490" s="48">
        <v>60</v>
      </c>
      <c r="AA1490" s="48">
        <v>0</v>
      </c>
    </row>
    <row r="1491" spans="1:27" x14ac:dyDescent="0.25">
      <c r="A1491" s="5" t="s">
        <v>4109</v>
      </c>
      <c r="B1491" s="48">
        <v>1</v>
      </c>
      <c r="S1491" s="5" t="s">
        <v>4108</v>
      </c>
      <c r="T1491" s="48">
        <v>0</v>
      </c>
      <c r="U1491" s="48"/>
      <c r="V1491" s="48"/>
      <c r="W1491" s="48"/>
      <c r="X1491" s="48">
        <v>1</v>
      </c>
      <c r="Y1491" s="48">
        <v>0</v>
      </c>
      <c r="Z1491" s="48">
        <v>60</v>
      </c>
      <c r="AA1491" s="48">
        <v>0</v>
      </c>
    </row>
    <row r="1492" spans="1:27" x14ac:dyDescent="0.25">
      <c r="A1492" s="5" t="s">
        <v>4111</v>
      </c>
      <c r="B1492" s="48">
        <v>1</v>
      </c>
      <c r="S1492" s="5" t="s">
        <v>4110</v>
      </c>
      <c r="T1492" s="48">
        <v>0</v>
      </c>
      <c r="U1492" s="48">
        <v>1</v>
      </c>
      <c r="V1492" s="48">
        <v>1</v>
      </c>
      <c r="W1492" s="48">
        <v>1</v>
      </c>
      <c r="X1492" s="48">
        <v>1</v>
      </c>
      <c r="Y1492" s="48">
        <v>0</v>
      </c>
      <c r="Z1492" s="48">
        <v>60</v>
      </c>
      <c r="AA1492" s="48">
        <v>0</v>
      </c>
    </row>
    <row r="1493" spans="1:27" x14ac:dyDescent="0.25">
      <c r="A1493" s="5" t="s">
        <v>4113</v>
      </c>
      <c r="B1493" s="48">
        <v>1</v>
      </c>
      <c r="S1493" s="5" t="s">
        <v>4112</v>
      </c>
      <c r="T1493" s="48">
        <v>0</v>
      </c>
      <c r="U1493" s="48">
        <v>1</v>
      </c>
      <c r="V1493" s="48">
        <v>1</v>
      </c>
      <c r="W1493" s="48">
        <v>1</v>
      </c>
      <c r="X1493" s="48">
        <v>1</v>
      </c>
      <c r="Y1493" s="48">
        <v>0</v>
      </c>
      <c r="Z1493" s="48">
        <v>60</v>
      </c>
      <c r="AA1493" s="48">
        <v>0</v>
      </c>
    </row>
    <row r="1494" spans="1:27" x14ac:dyDescent="0.25">
      <c r="A1494" s="5" t="s">
        <v>4115</v>
      </c>
      <c r="B1494" s="48">
        <v>1</v>
      </c>
      <c r="S1494" s="5" t="s">
        <v>4114</v>
      </c>
      <c r="T1494" s="48">
        <v>0</v>
      </c>
      <c r="U1494" s="48">
        <v>1</v>
      </c>
      <c r="V1494" s="48">
        <v>1</v>
      </c>
      <c r="W1494" s="48">
        <v>1</v>
      </c>
      <c r="X1494" s="48">
        <v>1</v>
      </c>
      <c r="Y1494" s="48">
        <v>0</v>
      </c>
      <c r="Z1494" s="48">
        <v>0</v>
      </c>
      <c r="AA1494" s="48">
        <v>60</v>
      </c>
    </row>
    <row r="1495" spans="1:27" x14ac:dyDescent="0.25">
      <c r="A1495" s="5" t="s">
        <v>4117</v>
      </c>
      <c r="B1495" s="48">
        <v>1</v>
      </c>
      <c r="S1495" s="5" t="s">
        <v>4116</v>
      </c>
      <c r="T1495" s="48">
        <v>0</v>
      </c>
      <c r="U1495" s="48">
        <v>1</v>
      </c>
      <c r="V1495" s="48">
        <v>1</v>
      </c>
      <c r="W1495" s="48">
        <v>1</v>
      </c>
      <c r="X1495" s="48">
        <v>1</v>
      </c>
      <c r="Y1495" s="48">
        <v>0</v>
      </c>
      <c r="Z1495" s="48">
        <v>0</v>
      </c>
      <c r="AA1495" s="48">
        <v>60</v>
      </c>
    </row>
    <row r="1496" spans="1:27" x14ac:dyDescent="0.25">
      <c r="A1496" s="5" t="s">
        <v>4119</v>
      </c>
      <c r="B1496" s="48">
        <v>1</v>
      </c>
      <c r="S1496" s="5" t="s">
        <v>4118</v>
      </c>
      <c r="T1496" s="48">
        <v>0</v>
      </c>
      <c r="U1496" s="48">
        <v>1</v>
      </c>
      <c r="V1496" s="48">
        <v>1</v>
      </c>
      <c r="W1496" s="48">
        <v>1</v>
      </c>
      <c r="X1496" s="48">
        <v>1</v>
      </c>
      <c r="Y1496" s="48">
        <v>0</v>
      </c>
      <c r="Z1496" s="48">
        <v>0</v>
      </c>
      <c r="AA1496" s="48">
        <v>60</v>
      </c>
    </row>
    <row r="1497" spans="1:27" x14ac:dyDescent="0.25">
      <c r="A1497" s="5" t="s">
        <v>4121</v>
      </c>
      <c r="B1497" s="48">
        <v>1</v>
      </c>
      <c r="S1497" s="5" t="s">
        <v>4120</v>
      </c>
      <c r="T1497" s="48">
        <v>0</v>
      </c>
      <c r="U1497" s="48">
        <v>1</v>
      </c>
      <c r="V1497" s="48">
        <v>1</v>
      </c>
      <c r="W1497" s="48">
        <v>1</v>
      </c>
      <c r="X1497" s="48">
        <v>1</v>
      </c>
      <c r="Y1497" s="48">
        <v>0</v>
      </c>
      <c r="Z1497" s="48">
        <v>0</v>
      </c>
      <c r="AA1497" s="48">
        <v>60</v>
      </c>
    </row>
    <row r="1498" spans="1:27" x14ac:dyDescent="0.25">
      <c r="A1498" s="5" t="s">
        <v>4123</v>
      </c>
      <c r="B1498" s="48">
        <v>1</v>
      </c>
      <c r="S1498" s="5" t="s">
        <v>4122</v>
      </c>
      <c r="T1498" s="48">
        <v>0</v>
      </c>
      <c r="U1498" s="48">
        <v>1</v>
      </c>
      <c r="V1498" s="48">
        <v>1</v>
      </c>
      <c r="W1498" s="48">
        <v>1</v>
      </c>
      <c r="X1498" s="48">
        <v>1</v>
      </c>
      <c r="Y1498" s="48">
        <v>0</v>
      </c>
      <c r="Z1498" s="48">
        <v>0</v>
      </c>
      <c r="AA1498" s="48">
        <v>60</v>
      </c>
    </row>
    <row r="1499" spans="1:27" x14ac:dyDescent="0.25">
      <c r="A1499" s="5" t="s">
        <v>4125</v>
      </c>
      <c r="B1499" s="48">
        <v>1</v>
      </c>
      <c r="S1499" s="5" t="s">
        <v>4124</v>
      </c>
      <c r="T1499" s="48">
        <v>0</v>
      </c>
      <c r="U1499" s="48">
        <v>1</v>
      </c>
      <c r="V1499" s="48">
        <v>1</v>
      </c>
      <c r="W1499" s="48">
        <v>1</v>
      </c>
      <c r="X1499" s="48">
        <v>1</v>
      </c>
      <c r="Y1499" s="48">
        <v>0</v>
      </c>
      <c r="Z1499" s="48">
        <v>0</v>
      </c>
      <c r="AA1499" s="48">
        <v>60</v>
      </c>
    </row>
    <row r="1500" spans="1:27" x14ac:dyDescent="0.25">
      <c r="A1500" s="5" t="s">
        <v>4127</v>
      </c>
      <c r="B1500" s="48">
        <v>1</v>
      </c>
      <c r="S1500" s="5" t="s">
        <v>4126</v>
      </c>
      <c r="T1500" s="48">
        <v>0</v>
      </c>
      <c r="U1500" s="48">
        <v>1</v>
      </c>
      <c r="V1500" s="48">
        <v>1</v>
      </c>
      <c r="W1500" s="48">
        <v>1</v>
      </c>
      <c r="X1500" s="48">
        <v>1</v>
      </c>
      <c r="Y1500" s="48">
        <v>0</v>
      </c>
      <c r="Z1500" s="48">
        <v>0</v>
      </c>
      <c r="AA1500" s="48">
        <v>60</v>
      </c>
    </row>
    <row r="1501" spans="1:27" x14ac:dyDescent="0.25">
      <c r="A1501" s="5" t="s">
        <v>4129</v>
      </c>
      <c r="B1501" s="48">
        <v>1</v>
      </c>
      <c r="S1501" s="5" t="s">
        <v>4128</v>
      </c>
      <c r="T1501" s="48">
        <v>0</v>
      </c>
      <c r="U1501" s="48">
        <v>1</v>
      </c>
      <c r="V1501" s="48">
        <v>1</v>
      </c>
      <c r="W1501" s="48">
        <v>1</v>
      </c>
      <c r="X1501" s="48">
        <v>1</v>
      </c>
      <c r="Y1501" s="48">
        <v>0</v>
      </c>
      <c r="Z1501" s="48">
        <v>0</v>
      </c>
      <c r="AA1501" s="48">
        <v>60</v>
      </c>
    </row>
    <row r="1502" spans="1:27" x14ac:dyDescent="0.25">
      <c r="A1502" s="5" t="s">
        <v>4131</v>
      </c>
      <c r="B1502" s="48">
        <v>1</v>
      </c>
      <c r="S1502" s="5" t="s">
        <v>4130</v>
      </c>
      <c r="T1502" s="48">
        <v>0</v>
      </c>
      <c r="U1502" s="48">
        <v>1</v>
      </c>
      <c r="V1502" s="48">
        <v>1</v>
      </c>
      <c r="W1502" s="48">
        <v>1</v>
      </c>
      <c r="X1502" s="48">
        <v>1</v>
      </c>
      <c r="Y1502" s="48">
        <v>0</v>
      </c>
      <c r="Z1502" s="48">
        <v>60</v>
      </c>
      <c r="AA1502" s="48">
        <v>0</v>
      </c>
    </row>
    <row r="1503" spans="1:27" x14ac:dyDescent="0.25">
      <c r="A1503" s="5" t="s">
        <v>4133</v>
      </c>
      <c r="B1503" s="48">
        <v>1</v>
      </c>
      <c r="S1503" s="5" t="s">
        <v>4132</v>
      </c>
      <c r="T1503" s="48">
        <v>0</v>
      </c>
      <c r="U1503" s="48">
        <v>1</v>
      </c>
      <c r="V1503" s="48">
        <v>1</v>
      </c>
      <c r="W1503" s="48">
        <v>1</v>
      </c>
      <c r="X1503" s="48">
        <v>1</v>
      </c>
      <c r="Y1503" s="48">
        <v>0</v>
      </c>
      <c r="Z1503" s="48">
        <v>60</v>
      </c>
      <c r="AA1503" s="48">
        <v>0</v>
      </c>
    </row>
    <row r="1504" spans="1:27" x14ac:dyDescent="0.25">
      <c r="A1504" s="5" t="s">
        <v>4135</v>
      </c>
      <c r="B1504" s="48">
        <v>1</v>
      </c>
      <c r="S1504" s="5" t="s">
        <v>4134</v>
      </c>
      <c r="T1504" s="48">
        <v>0</v>
      </c>
      <c r="U1504" s="48">
        <v>1</v>
      </c>
      <c r="V1504" s="48">
        <v>1</v>
      </c>
      <c r="W1504" s="48">
        <v>1</v>
      </c>
      <c r="X1504" s="48">
        <v>1</v>
      </c>
      <c r="Y1504" s="48">
        <v>0</v>
      </c>
      <c r="Z1504" s="48">
        <v>60</v>
      </c>
      <c r="AA1504" s="48">
        <v>0</v>
      </c>
    </row>
    <row r="1505" spans="1:27" x14ac:dyDescent="0.25">
      <c r="A1505" s="5" t="s">
        <v>4137</v>
      </c>
      <c r="B1505" s="48">
        <v>1</v>
      </c>
      <c r="S1505" s="5" t="s">
        <v>4136</v>
      </c>
      <c r="T1505" s="48">
        <v>0</v>
      </c>
      <c r="U1505" s="48">
        <v>1</v>
      </c>
      <c r="V1505" s="48">
        <v>1</v>
      </c>
      <c r="W1505" s="48">
        <v>1</v>
      </c>
      <c r="X1505" s="48">
        <v>1</v>
      </c>
      <c r="Y1505" s="48">
        <v>0</v>
      </c>
      <c r="Z1505" s="48">
        <v>60</v>
      </c>
      <c r="AA1505" s="48">
        <v>0</v>
      </c>
    </row>
    <row r="1506" spans="1:27" x14ac:dyDescent="0.25">
      <c r="A1506" s="5" t="s">
        <v>4139</v>
      </c>
      <c r="B1506" s="48">
        <v>1</v>
      </c>
      <c r="S1506" s="5" t="s">
        <v>4138</v>
      </c>
      <c r="T1506" s="48">
        <v>0</v>
      </c>
      <c r="U1506" s="48">
        <v>1</v>
      </c>
      <c r="V1506" s="48">
        <v>1</v>
      </c>
      <c r="W1506" s="48">
        <v>1</v>
      </c>
      <c r="X1506" s="48">
        <v>1</v>
      </c>
      <c r="Y1506" s="48">
        <v>0</v>
      </c>
      <c r="Z1506" s="48">
        <v>60</v>
      </c>
      <c r="AA1506" s="48">
        <v>0</v>
      </c>
    </row>
    <row r="1507" spans="1:27" x14ac:dyDescent="0.25">
      <c r="A1507" s="5" t="s">
        <v>4141</v>
      </c>
      <c r="B1507" s="48">
        <v>1</v>
      </c>
      <c r="S1507" s="5" t="s">
        <v>4140</v>
      </c>
      <c r="T1507" s="48">
        <v>0</v>
      </c>
      <c r="U1507" s="48">
        <v>1</v>
      </c>
      <c r="V1507" s="48">
        <v>1</v>
      </c>
      <c r="W1507" s="48">
        <v>1</v>
      </c>
      <c r="X1507" s="48">
        <v>1</v>
      </c>
      <c r="Y1507" s="48">
        <v>0</v>
      </c>
      <c r="Z1507" s="48">
        <v>60</v>
      </c>
      <c r="AA1507" s="48">
        <v>0</v>
      </c>
    </row>
    <row r="1508" spans="1:27" x14ac:dyDescent="0.25">
      <c r="A1508" s="5" t="s">
        <v>4143</v>
      </c>
      <c r="B1508" s="48">
        <v>1</v>
      </c>
      <c r="S1508" s="5" t="s">
        <v>4142</v>
      </c>
      <c r="T1508" s="48">
        <v>1</v>
      </c>
      <c r="U1508" s="48">
        <v>1</v>
      </c>
      <c r="V1508" s="48">
        <v>1</v>
      </c>
      <c r="W1508" s="48">
        <v>1</v>
      </c>
      <c r="X1508" s="48">
        <v>1</v>
      </c>
      <c r="Y1508" s="48">
        <v>0</v>
      </c>
      <c r="Z1508" s="48">
        <v>60</v>
      </c>
      <c r="AA1508" s="48">
        <v>0</v>
      </c>
    </row>
    <row r="1509" spans="1:27" x14ac:dyDescent="0.25">
      <c r="A1509" s="5" t="s">
        <v>4145</v>
      </c>
      <c r="B1509" s="48">
        <v>1</v>
      </c>
      <c r="S1509" s="5" t="s">
        <v>4144</v>
      </c>
      <c r="T1509" s="48">
        <v>1</v>
      </c>
      <c r="U1509" s="48">
        <v>1</v>
      </c>
      <c r="V1509" s="48">
        <v>1</v>
      </c>
      <c r="W1509" s="48">
        <v>1</v>
      </c>
      <c r="X1509" s="48">
        <v>1</v>
      </c>
      <c r="Y1509" s="48">
        <v>0</v>
      </c>
      <c r="Z1509" s="48">
        <v>0</v>
      </c>
      <c r="AA1509" s="48">
        <v>60</v>
      </c>
    </row>
    <row r="1510" spans="1:27" x14ac:dyDescent="0.25">
      <c r="A1510" s="5" t="s">
        <v>4147</v>
      </c>
      <c r="B1510" s="48">
        <v>1</v>
      </c>
      <c r="S1510" s="5" t="s">
        <v>4146</v>
      </c>
      <c r="T1510" s="48">
        <v>1</v>
      </c>
      <c r="U1510" s="48">
        <v>1</v>
      </c>
      <c r="V1510" s="48">
        <v>1</v>
      </c>
      <c r="W1510" s="48">
        <v>1</v>
      </c>
      <c r="X1510" s="48">
        <v>1</v>
      </c>
      <c r="Y1510" s="48">
        <v>0</v>
      </c>
      <c r="Z1510" s="48">
        <v>0</v>
      </c>
      <c r="AA1510" s="48">
        <v>60</v>
      </c>
    </row>
    <row r="1511" spans="1:27" x14ac:dyDescent="0.25">
      <c r="A1511" s="5" t="s">
        <v>4149</v>
      </c>
      <c r="B1511" s="48">
        <v>1</v>
      </c>
      <c r="S1511" s="5" t="s">
        <v>4148</v>
      </c>
      <c r="T1511" s="48">
        <v>1</v>
      </c>
      <c r="U1511" s="48">
        <v>1</v>
      </c>
      <c r="V1511" s="48">
        <v>1</v>
      </c>
      <c r="W1511" s="48">
        <v>1</v>
      </c>
      <c r="X1511" s="48">
        <v>1</v>
      </c>
      <c r="Y1511" s="48">
        <v>0</v>
      </c>
      <c r="Z1511" s="48">
        <v>0</v>
      </c>
      <c r="AA1511" s="48">
        <v>60</v>
      </c>
    </row>
    <row r="1512" spans="1:27" x14ac:dyDescent="0.25">
      <c r="A1512" s="5" t="s">
        <v>4151</v>
      </c>
      <c r="B1512" s="48">
        <v>1</v>
      </c>
      <c r="S1512" s="5" t="s">
        <v>4150</v>
      </c>
      <c r="T1512" s="48">
        <v>1</v>
      </c>
      <c r="U1512" s="48">
        <v>1</v>
      </c>
      <c r="V1512" s="48">
        <v>1</v>
      </c>
      <c r="W1512" s="48">
        <v>1</v>
      </c>
      <c r="X1512" s="48">
        <v>1</v>
      </c>
      <c r="Y1512" s="48">
        <v>0</v>
      </c>
      <c r="Z1512" s="48">
        <v>0</v>
      </c>
      <c r="AA1512" s="48">
        <v>60</v>
      </c>
    </row>
    <row r="1513" spans="1:27" x14ac:dyDescent="0.25">
      <c r="A1513" s="5" t="s">
        <v>4153</v>
      </c>
      <c r="B1513" s="48">
        <v>1</v>
      </c>
      <c r="S1513" s="5" t="s">
        <v>4152</v>
      </c>
      <c r="T1513" s="48">
        <v>1</v>
      </c>
      <c r="U1513" s="48">
        <v>1</v>
      </c>
      <c r="V1513" s="48">
        <v>1</v>
      </c>
      <c r="W1513" s="48">
        <v>1</v>
      </c>
      <c r="X1513" s="48">
        <v>1</v>
      </c>
      <c r="Y1513" s="48">
        <v>0</v>
      </c>
      <c r="Z1513" s="48">
        <v>0</v>
      </c>
      <c r="AA1513" s="48">
        <v>60</v>
      </c>
    </row>
    <row r="1514" spans="1:27" x14ac:dyDescent="0.25">
      <c r="A1514" s="5" t="s">
        <v>4155</v>
      </c>
      <c r="B1514" s="48">
        <v>1</v>
      </c>
      <c r="S1514" s="5" t="s">
        <v>4154</v>
      </c>
      <c r="T1514" s="48">
        <v>1</v>
      </c>
      <c r="U1514" s="48">
        <v>1</v>
      </c>
      <c r="V1514" s="48">
        <v>1</v>
      </c>
      <c r="W1514" s="48">
        <v>1</v>
      </c>
      <c r="X1514" s="48">
        <v>1</v>
      </c>
      <c r="Y1514" s="48">
        <v>0</v>
      </c>
      <c r="Z1514" s="48">
        <v>0</v>
      </c>
      <c r="AA1514" s="48">
        <v>60</v>
      </c>
    </row>
    <row r="1515" spans="1:27" x14ac:dyDescent="0.25">
      <c r="A1515" s="5" t="s">
        <v>4157</v>
      </c>
      <c r="B1515" s="48">
        <v>1</v>
      </c>
      <c r="S1515" s="5" t="s">
        <v>4156</v>
      </c>
      <c r="T1515" s="48">
        <v>1</v>
      </c>
      <c r="U1515" s="48">
        <v>1</v>
      </c>
      <c r="V1515" s="48">
        <v>1</v>
      </c>
      <c r="W1515" s="48">
        <v>1</v>
      </c>
      <c r="X1515" s="48">
        <v>1</v>
      </c>
      <c r="Y1515" s="48">
        <v>0</v>
      </c>
      <c r="Z1515" s="48">
        <v>60</v>
      </c>
      <c r="AA1515" s="48">
        <v>0</v>
      </c>
    </row>
    <row r="1516" spans="1:27" x14ac:dyDescent="0.25">
      <c r="A1516" s="5" t="s">
        <v>4159</v>
      </c>
      <c r="B1516" s="48">
        <v>1</v>
      </c>
      <c r="S1516" s="5" t="s">
        <v>4158</v>
      </c>
      <c r="T1516" s="48">
        <v>1</v>
      </c>
      <c r="U1516" s="48">
        <v>1</v>
      </c>
      <c r="V1516" s="48">
        <v>1</v>
      </c>
      <c r="W1516" s="48">
        <v>1</v>
      </c>
      <c r="X1516" s="48">
        <v>1</v>
      </c>
      <c r="Y1516" s="48">
        <v>0</v>
      </c>
      <c r="Z1516" s="48">
        <v>60</v>
      </c>
      <c r="AA1516" s="48">
        <v>0</v>
      </c>
    </row>
    <row r="1517" spans="1:27" x14ac:dyDescent="0.25">
      <c r="A1517" s="5" t="s">
        <v>4161</v>
      </c>
      <c r="B1517" s="48">
        <v>1</v>
      </c>
      <c r="S1517" s="5" t="s">
        <v>4160</v>
      </c>
      <c r="T1517" s="48">
        <v>1</v>
      </c>
      <c r="U1517" s="48">
        <v>1</v>
      </c>
      <c r="V1517" s="48">
        <v>1</v>
      </c>
      <c r="W1517" s="48">
        <v>1</v>
      </c>
      <c r="X1517" s="48">
        <v>1</v>
      </c>
      <c r="Y1517" s="48">
        <v>0</v>
      </c>
      <c r="Z1517" s="48">
        <v>60</v>
      </c>
      <c r="AA1517" s="48">
        <v>0</v>
      </c>
    </row>
    <row r="1518" spans="1:27" x14ac:dyDescent="0.25">
      <c r="A1518" s="5" t="s">
        <v>4163</v>
      </c>
      <c r="B1518" s="48">
        <v>1</v>
      </c>
      <c r="S1518" s="5" t="s">
        <v>4162</v>
      </c>
      <c r="T1518" s="48">
        <v>1</v>
      </c>
      <c r="U1518" s="48">
        <v>1</v>
      </c>
      <c r="V1518" s="48">
        <v>1</v>
      </c>
      <c r="W1518" s="48">
        <v>1</v>
      </c>
      <c r="X1518" s="48">
        <v>1</v>
      </c>
      <c r="Y1518" s="48">
        <v>0</v>
      </c>
      <c r="Z1518" s="48">
        <v>60</v>
      </c>
      <c r="AA1518" s="48">
        <v>0</v>
      </c>
    </row>
    <row r="1519" spans="1:27" x14ac:dyDescent="0.25">
      <c r="A1519" s="5" t="s">
        <v>4165</v>
      </c>
      <c r="B1519" s="48">
        <v>1</v>
      </c>
      <c r="S1519" s="5" t="s">
        <v>4164</v>
      </c>
      <c r="T1519" s="48">
        <v>1</v>
      </c>
      <c r="U1519" s="48">
        <v>1</v>
      </c>
      <c r="V1519" s="48">
        <v>1</v>
      </c>
      <c r="W1519" s="48">
        <v>1</v>
      </c>
      <c r="X1519" s="48">
        <v>1</v>
      </c>
      <c r="Y1519" s="48">
        <v>0</v>
      </c>
      <c r="Z1519" s="48">
        <v>60</v>
      </c>
      <c r="AA1519" s="48">
        <v>0</v>
      </c>
    </row>
    <row r="1520" spans="1:27" x14ac:dyDescent="0.25">
      <c r="A1520" s="5" t="s">
        <v>4167</v>
      </c>
      <c r="B1520" s="48">
        <v>1</v>
      </c>
      <c r="S1520" s="5" t="s">
        <v>4166</v>
      </c>
      <c r="T1520" s="48">
        <v>1</v>
      </c>
      <c r="U1520" s="48">
        <v>1</v>
      </c>
      <c r="V1520" s="48">
        <v>1</v>
      </c>
      <c r="W1520" s="48">
        <v>1</v>
      </c>
      <c r="X1520" s="48">
        <v>1</v>
      </c>
      <c r="Y1520" s="48">
        <v>0</v>
      </c>
      <c r="Z1520" s="48">
        <v>60</v>
      </c>
      <c r="AA1520" s="48">
        <v>0</v>
      </c>
    </row>
    <row r="1521" spans="1:27" x14ac:dyDescent="0.25">
      <c r="A1521" s="5" t="s">
        <v>4169</v>
      </c>
      <c r="B1521" s="48">
        <v>1</v>
      </c>
      <c r="S1521" s="5" t="s">
        <v>4168</v>
      </c>
      <c r="T1521" s="48">
        <v>1</v>
      </c>
      <c r="U1521" s="48">
        <v>1</v>
      </c>
      <c r="V1521" s="48">
        <v>1</v>
      </c>
      <c r="W1521" s="48">
        <v>1</v>
      </c>
      <c r="X1521" s="48">
        <v>1</v>
      </c>
      <c r="Y1521" s="48">
        <v>0</v>
      </c>
      <c r="Z1521" s="48">
        <v>60</v>
      </c>
      <c r="AA1521" s="48">
        <v>0</v>
      </c>
    </row>
    <row r="1522" spans="1:27" x14ac:dyDescent="0.25">
      <c r="A1522" s="5" t="s">
        <v>4171</v>
      </c>
      <c r="B1522" s="48">
        <v>1</v>
      </c>
      <c r="S1522" s="5" t="s">
        <v>4170</v>
      </c>
      <c r="T1522" s="48">
        <v>1</v>
      </c>
      <c r="U1522" s="48">
        <v>1</v>
      </c>
      <c r="V1522" s="48">
        <v>1</v>
      </c>
      <c r="W1522" s="48">
        <v>1</v>
      </c>
      <c r="X1522" s="48">
        <v>1</v>
      </c>
      <c r="Y1522" s="48">
        <v>0</v>
      </c>
      <c r="Z1522" s="48">
        <v>60</v>
      </c>
      <c r="AA1522" s="48">
        <v>0</v>
      </c>
    </row>
    <row r="1523" spans="1:27" x14ac:dyDescent="0.25">
      <c r="A1523" s="5" t="s">
        <v>4173</v>
      </c>
      <c r="B1523" s="48">
        <v>2</v>
      </c>
      <c r="S1523" s="5" t="s">
        <v>4172</v>
      </c>
      <c r="T1523" s="48">
        <v>0</v>
      </c>
      <c r="U1523" s="48"/>
      <c r="V1523" s="48"/>
      <c r="W1523" s="48"/>
      <c r="X1523" s="48">
        <v>0</v>
      </c>
      <c r="Y1523" s="48">
        <v>0</v>
      </c>
      <c r="Z1523" s="48">
        <v>60</v>
      </c>
      <c r="AA1523" s="48">
        <v>0</v>
      </c>
    </row>
    <row r="1524" spans="1:27" x14ac:dyDescent="0.25">
      <c r="A1524" s="5" t="s">
        <v>4175</v>
      </c>
      <c r="B1524" s="48">
        <v>3</v>
      </c>
      <c r="S1524" s="5" t="s">
        <v>4174</v>
      </c>
      <c r="T1524" s="48">
        <v>0</v>
      </c>
      <c r="U1524" s="48"/>
      <c r="V1524" s="48"/>
      <c r="W1524" s="48"/>
      <c r="X1524" s="48">
        <v>0</v>
      </c>
      <c r="Y1524" s="48">
        <v>0</v>
      </c>
      <c r="Z1524" s="48">
        <v>60</v>
      </c>
      <c r="AA1524" s="48">
        <v>0</v>
      </c>
    </row>
    <row r="1525" spans="1:27" x14ac:dyDescent="0.25">
      <c r="A1525" s="5" t="s">
        <v>4177</v>
      </c>
      <c r="B1525" s="48">
        <v>4</v>
      </c>
      <c r="S1525" s="5" t="s">
        <v>4176</v>
      </c>
      <c r="T1525" s="48">
        <v>0</v>
      </c>
      <c r="U1525" s="48"/>
      <c r="V1525" s="48"/>
      <c r="W1525" s="48"/>
      <c r="X1525" s="48">
        <v>0</v>
      </c>
      <c r="Y1525" s="48">
        <v>0</v>
      </c>
      <c r="Z1525" s="48">
        <v>0</v>
      </c>
      <c r="AA1525" s="48">
        <v>60</v>
      </c>
    </row>
    <row r="1526" spans="1:27" x14ac:dyDescent="0.25">
      <c r="A1526" s="5" t="s">
        <v>4179</v>
      </c>
      <c r="B1526" s="48">
        <v>5</v>
      </c>
      <c r="S1526" s="5" t="s">
        <v>4178</v>
      </c>
      <c r="T1526" s="48">
        <v>0</v>
      </c>
      <c r="U1526" s="48"/>
      <c r="V1526" s="48"/>
      <c r="W1526" s="48"/>
      <c r="X1526" s="48">
        <v>0</v>
      </c>
      <c r="Y1526" s="48">
        <v>0</v>
      </c>
      <c r="Z1526" s="48">
        <v>0</v>
      </c>
      <c r="AA1526" s="48">
        <v>60</v>
      </c>
    </row>
    <row r="1527" spans="1:27" x14ac:dyDescent="0.25">
      <c r="A1527" s="5" t="s">
        <v>4181</v>
      </c>
      <c r="B1527" s="48">
        <v>6</v>
      </c>
      <c r="S1527" s="5" t="s">
        <v>4180</v>
      </c>
      <c r="T1527" s="48">
        <v>0</v>
      </c>
      <c r="U1527" s="48"/>
      <c r="V1527" s="48"/>
      <c r="W1527" s="48"/>
      <c r="X1527" s="48">
        <v>0</v>
      </c>
      <c r="Y1527" s="48">
        <v>0</v>
      </c>
      <c r="Z1527" s="48">
        <v>0</v>
      </c>
      <c r="AA1527" s="48">
        <v>60</v>
      </c>
    </row>
    <row r="1528" spans="1:27" x14ac:dyDescent="0.25">
      <c r="A1528" s="5" t="s">
        <v>4183</v>
      </c>
      <c r="B1528" s="48">
        <v>5</v>
      </c>
      <c r="S1528" s="5" t="s">
        <v>4182</v>
      </c>
      <c r="T1528" s="48">
        <v>0</v>
      </c>
      <c r="U1528" s="48"/>
      <c r="V1528" s="48"/>
      <c r="W1528" s="48"/>
      <c r="X1528" s="48">
        <v>0</v>
      </c>
      <c r="Y1528" s="48">
        <v>0</v>
      </c>
      <c r="Z1528" s="48">
        <v>0</v>
      </c>
      <c r="AA1528" s="48">
        <v>60</v>
      </c>
    </row>
    <row r="1529" spans="1:27" x14ac:dyDescent="0.25">
      <c r="A1529" s="5" t="s">
        <v>4185</v>
      </c>
      <c r="B1529" s="48">
        <v>8</v>
      </c>
      <c r="S1529" s="5" t="s">
        <v>4184</v>
      </c>
      <c r="T1529" s="48">
        <v>0</v>
      </c>
      <c r="U1529" s="48"/>
      <c r="V1529" s="48"/>
      <c r="W1529" s="48"/>
      <c r="X1529" s="48">
        <v>0</v>
      </c>
      <c r="Y1529" s="48">
        <v>0</v>
      </c>
      <c r="Z1529" s="48">
        <v>0</v>
      </c>
      <c r="AA1529" s="48">
        <v>60</v>
      </c>
    </row>
    <row r="1530" spans="1:27" x14ac:dyDescent="0.25">
      <c r="A1530" s="5" t="s">
        <v>4187</v>
      </c>
      <c r="B1530" s="48">
        <v>1</v>
      </c>
      <c r="S1530" s="5" t="s">
        <v>4186</v>
      </c>
      <c r="T1530" s="48">
        <v>0</v>
      </c>
      <c r="U1530" s="48"/>
      <c r="V1530" s="48"/>
      <c r="W1530" s="48"/>
      <c r="X1530" s="48">
        <v>0</v>
      </c>
      <c r="Y1530" s="48">
        <v>0</v>
      </c>
      <c r="Z1530" s="48">
        <v>0</v>
      </c>
      <c r="AA1530" s="48">
        <v>60</v>
      </c>
    </row>
    <row r="1531" spans="1:27" x14ac:dyDescent="0.25">
      <c r="A1531" s="5" t="s">
        <v>4189</v>
      </c>
      <c r="B1531" s="48">
        <v>1</v>
      </c>
      <c r="S1531" s="5" t="s">
        <v>4188</v>
      </c>
      <c r="T1531" s="48">
        <v>0</v>
      </c>
      <c r="U1531" s="48"/>
      <c r="V1531" s="48"/>
      <c r="W1531" s="48"/>
      <c r="X1531" s="48">
        <v>0</v>
      </c>
      <c r="Y1531" s="48">
        <v>0</v>
      </c>
      <c r="Z1531" s="48">
        <v>0</v>
      </c>
      <c r="AA1531" s="48">
        <v>60</v>
      </c>
    </row>
    <row r="1532" spans="1:27" x14ac:dyDescent="0.25">
      <c r="A1532" s="5" t="s">
        <v>4191</v>
      </c>
      <c r="B1532" s="48">
        <v>1</v>
      </c>
      <c r="S1532" s="5" t="s">
        <v>4190</v>
      </c>
      <c r="T1532" s="48">
        <v>0</v>
      </c>
      <c r="U1532" s="48"/>
      <c r="V1532" s="48"/>
      <c r="W1532" s="48"/>
      <c r="X1532" s="48">
        <v>0</v>
      </c>
      <c r="Y1532" s="48">
        <v>0</v>
      </c>
      <c r="Z1532" s="48">
        <v>0</v>
      </c>
      <c r="AA1532" s="48">
        <v>60</v>
      </c>
    </row>
    <row r="1533" spans="1:27" x14ac:dyDescent="0.25">
      <c r="A1533" s="5" t="s">
        <v>4193</v>
      </c>
      <c r="B1533" s="48">
        <v>1</v>
      </c>
      <c r="S1533" s="5" t="s">
        <v>4192</v>
      </c>
      <c r="T1533" s="48">
        <v>0</v>
      </c>
      <c r="U1533" s="48"/>
      <c r="V1533" s="48"/>
      <c r="W1533" s="48"/>
      <c r="X1533" s="48">
        <v>0</v>
      </c>
      <c r="Y1533" s="48">
        <v>0</v>
      </c>
      <c r="Z1533" s="48">
        <v>0</v>
      </c>
      <c r="AA1533" s="48">
        <v>60</v>
      </c>
    </row>
    <row r="1534" spans="1:27" x14ac:dyDescent="0.25">
      <c r="A1534" s="5" t="s">
        <v>4195</v>
      </c>
      <c r="B1534" s="48">
        <v>1</v>
      </c>
      <c r="S1534" s="5" t="s">
        <v>4194</v>
      </c>
      <c r="T1534" s="48">
        <v>0</v>
      </c>
      <c r="U1534" s="48"/>
      <c r="V1534" s="48"/>
      <c r="W1534" s="48"/>
      <c r="X1534" s="48">
        <v>0</v>
      </c>
      <c r="Y1534" s="48">
        <v>0</v>
      </c>
      <c r="Z1534" s="48">
        <v>0</v>
      </c>
      <c r="AA1534" s="48">
        <v>60</v>
      </c>
    </row>
    <row r="1535" spans="1:27" x14ac:dyDescent="0.25">
      <c r="A1535" s="5" t="s">
        <v>4197</v>
      </c>
      <c r="B1535" s="48">
        <v>1</v>
      </c>
      <c r="S1535" s="5" t="s">
        <v>4196</v>
      </c>
      <c r="T1535" s="48">
        <v>0</v>
      </c>
      <c r="U1535" s="48"/>
      <c r="V1535" s="48"/>
      <c r="W1535" s="48"/>
      <c r="X1535" s="48">
        <v>0</v>
      </c>
      <c r="Y1535" s="48">
        <v>0</v>
      </c>
      <c r="Z1535" s="48">
        <v>60</v>
      </c>
      <c r="AA1535" s="48">
        <v>0</v>
      </c>
    </row>
    <row r="1536" spans="1:27" x14ac:dyDescent="0.25">
      <c r="A1536" s="5" t="s">
        <v>4199</v>
      </c>
      <c r="B1536" s="48">
        <v>1</v>
      </c>
      <c r="S1536" s="5" t="s">
        <v>4198</v>
      </c>
      <c r="T1536" s="48">
        <v>0</v>
      </c>
      <c r="U1536" s="48"/>
      <c r="V1536" s="48"/>
      <c r="W1536" s="48"/>
      <c r="X1536" s="48">
        <v>0</v>
      </c>
      <c r="Y1536" s="48">
        <v>0</v>
      </c>
      <c r="Z1536" s="48">
        <v>60</v>
      </c>
      <c r="AA1536" s="48">
        <v>0</v>
      </c>
    </row>
    <row r="1537" spans="1:27" x14ac:dyDescent="0.25">
      <c r="A1537" s="5" t="s">
        <v>4201</v>
      </c>
      <c r="B1537" s="48">
        <v>2</v>
      </c>
      <c r="S1537" s="5" t="s">
        <v>4200</v>
      </c>
      <c r="T1537" s="48">
        <v>0</v>
      </c>
      <c r="U1537" s="48"/>
      <c r="V1537" s="48"/>
      <c r="W1537" s="48"/>
      <c r="X1537" s="48">
        <v>0</v>
      </c>
      <c r="Y1537" s="48">
        <v>0</v>
      </c>
      <c r="Z1537" s="48">
        <v>60</v>
      </c>
      <c r="AA1537" s="48">
        <v>0</v>
      </c>
    </row>
    <row r="1538" spans="1:27" x14ac:dyDescent="0.25">
      <c r="A1538" s="5" t="s">
        <v>4203</v>
      </c>
      <c r="B1538" s="48">
        <v>3</v>
      </c>
      <c r="S1538" s="5" t="s">
        <v>4202</v>
      </c>
      <c r="T1538" s="48">
        <v>0</v>
      </c>
      <c r="U1538" s="48"/>
      <c r="V1538" s="48"/>
      <c r="W1538" s="48"/>
      <c r="X1538" s="48">
        <v>0</v>
      </c>
      <c r="Y1538" s="48">
        <v>0</v>
      </c>
      <c r="Z1538" s="48">
        <v>60</v>
      </c>
      <c r="AA1538" s="48">
        <v>0</v>
      </c>
    </row>
    <row r="1539" spans="1:27" x14ac:dyDescent="0.25">
      <c r="A1539" s="5" t="s">
        <v>4205</v>
      </c>
      <c r="B1539" s="48">
        <v>4</v>
      </c>
      <c r="S1539" s="5" t="s">
        <v>4204</v>
      </c>
      <c r="T1539" s="48">
        <v>0</v>
      </c>
      <c r="U1539" s="48"/>
      <c r="V1539" s="48"/>
      <c r="W1539" s="48"/>
      <c r="X1539" s="48">
        <v>0</v>
      </c>
      <c r="Y1539" s="48">
        <v>0</v>
      </c>
      <c r="Z1539" s="48">
        <v>60</v>
      </c>
      <c r="AA1539" s="48">
        <v>0</v>
      </c>
    </row>
    <row r="1540" spans="1:27" x14ac:dyDescent="0.25">
      <c r="A1540" s="5" t="s">
        <v>4207</v>
      </c>
      <c r="B1540" s="48">
        <v>5</v>
      </c>
      <c r="S1540" s="5" t="s">
        <v>4206</v>
      </c>
      <c r="T1540" s="48">
        <v>0</v>
      </c>
      <c r="U1540" s="48"/>
      <c r="V1540" s="48"/>
      <c r="W1540" s="48"/>
      <c r="X1540" s="48">
        <v>0</v>
      </c>
      <c r="Y1540" s="48">
        <v>0</v>
      </c>
      <c r="Z1540" s="48">
        <v>60</v>
      </c>
      <c r="AA1540" s="48">
        <v>0</v>
      </c>
    </row>
    <row r="1541" spans="1:27" x14ac:dyDescent="0.25">
      <c r="A1541" s="5" t="s">
        <v>4209</v>
      </c>
      <c r="B1541" s="48">
        <v>6</v>
      </c>
      <c r="S1541" s="5" t="s">
        <v>4208</v>
      </c>
      <c r="T1541" s="48">
        <v>0</v>
      </c>
      <c r="U1541" s="48"/>
      <c r="V1541" s="48"/>
      <c r="W1541" s="48"/>
      <c r="X1541" s="48">
        <v>0</v>
      </c>
      <c r="Y1541" s="48">
        <v>0</v>
      </c>
      <c r="Z1541" s="48">
        <v>60</v>
      </c>
      <c r="AA1541" s="48">
        <v>0</v>
      </c>
    </row>
    <row r="1542" spans="1:27" x14ac:dyDescent="0.25">
      <c r="A1542" s="5" t="s">
        <v>4211</v>
      </c>
      <c r="B1542" s="48">
        <v>5</v>
      </c>
      <c r="S1542" s="5" t="s">
        <v>4210</v>
      </c>
      <c r="T1542" s="48">
        <v>0</v>
      </c>
      <c r="U1542" s="48"/>
      <c r="V1542" s="48"/>
      <c r="W1542" s="48"/>
      <c r="X1542" s="48">
        <v>0</v>
      </c>
      <c r="Y1542" s="48">
        <v>0</v>
      </c>
      <c r="Z1542" s="48">
        <v>60</v>
      </c>
      <c r="AA1542" s="48">
        <v>0</v>
      </c>
    </row>
    <row r="1543" spans="1:27" x14ac:dyDescent="0.25">
      <c r="A1543" s="5" t="s">
        <v>4213</v>
      </c>
      <c r="B1543" s="48">
        <v>8</v>
      </c>
      <c r="S1543" s="5" t="s">
        <v>4212</v>
      </c>
      <c r="T1543" s="48">
        <v>0</v>
      </c>
      <c r="U1543" s="48"/>
      <c r="V1543" s="48"/>
      <c r="W1543" s="48"/>
      <c r="X1543" s="48">
        <v>0</v>
      </c>
      <c r="Y1543" s="48">
        <v>0</v>
      </c>
      <c r="Z1543" s="48">
        <v>60</v>
      </c>
      <c r="AA1543" s="48">
        <v>0</v>
      </c>
    </row>
    <row r="1544" spans="1:27" x14ac:dyDescent="0.25">
      <c r="A1544" s="5" t="s">
        <v>4215</v>
      </c>
      <c r="B1544" s="48">
        <v>1</v>
      </c>
      <c r="S1544" s="5" t="s">
        <v>4214</v>
      </c>
      <c r="T1544" s="48">
        <v>0</v>
      </c>
      <c r="U1544" s="48"/>
      <c r="V1544" s="48"/>
      <c r="W1544" s="48"/>
      <c r="X1544" s="48">
        <v>0</v>
      </c>
      <c r="Y1544" s="48">
        <v>0</v>
      </c>
      <c r="Z1544" s="48">
        <v>60</v>
      </c>
      <c r="AA1544" s="48">
        <v>0</v>
      </c>
    </row>
    <row r="1545" spans="1:27" x14ac:dyDescent="0.25">
      <c r="A1545" s="5" t="s">
        <v>4217</v>
      </c>
      <c r="B1545" s="48">
        <v>1</v>
      </c>
      <c r="S1545" s="5" t="s">
        <v>4216</v>
      </c>
      <c r="T1545" s="48">
        <v>0</v>
      </c>
      <c r="U1545" s="48"/>
      <c r="V1545" s="48"/>
      <c r="W1545" s="48"/>
      <c r="X1545" s="48">
        <v>0</v>
      </c>
      <c r="Y1545" s="48">
        <v>0</v>
      </c>
      <c r="Z1545" s="48">
        <v>60</v>
      </c>
      <c r="AA1545" s="48">
        <v>0</v>
      </c>
    </row>
    <row r="1546" spans="1:27" x14ac:dyDescent="0.25">
      <c r="A1546" s="5" t="s">
        <v>4219</v>
      </c>
      <c r="B1546" s="48">
        <v>1</v>
      </c>
      <c r="S1546" s="5" t="s">
        <v>4218</v>
      </c>
      <c r="T1546" s="48">
        <v>0</v>
      </c>
      <c r="U1546" s="48"/>
      <c r="V1546" s="48"/>
      <c r="W1546" s="48"/>
      <c r="X1546" s="48">
        <v>0</v>
      </c>
      <c r="Y1546" s="48">
        <v>0</v>
      </c>
      <c r="Z1546" s="48">
        <v>60</v>
      </c>
      <c r="AA1546" s="48">
        <v>0</v>
      </c>
    </row>
    <row r="1547" spans="1:27" x14ac:dyDescent="0.25">
      <c r="A1547" s="5" t="s">
        <v>4221</v>
      </c>
      <c r="B1547" s="48">
        <v>1</v>
      </c>
      <c r="S1547" s="5" t="s">
        <v>4220</v>
      </c>
      <c r="T1547" s="48">
        <v>0</v>
      </c>
      <c r="U1547" s="48"/>
      <c r="V1547" s="48"/>
      <c r="W1547" s="48"/>
      <c r="X1547" s="48">
        <v>0</v>
      </c>
      <c r="Y1547" s="48">
        <v>0</v>
      </c>
      <c r="Z1547" s="48">
        <v>0</v>
      </c>
      <c r="AA1547" s="48">
        <v>60</v>
      </c>
    </row>
    <row r="1548" spans="1:27" x14ac:dyDescent="0.25">
      <c r="A1548" s="5" t="s">
        <v>4223</v>
      </c>
      <c r="B1548" s="48">
        <v>1</v>
      </c>
      <c r="S1548" s="5" t="s">
        <v>4222</v>
      </c>
      <c r="T1548" s="48">
        <v>0</v>
      </c>
      <c r="U1548" s="48"/>
      <c r="V1548" s="48"/>
      <c r="W1548" s="48"/>
      <c r="X1548" s="48">
        <v>0</v>
      </c>
      <c r="Y1548" s="48">
        <v>0</v>
      </c>
      <c r="Z1548" s="48">
        <v>0</v>
      </c>
      <c r="AA1548" s="48">
        <v>60</v>
      </c>
    </row>
    <row r="1549" spans="1:27" x14ac:dyDescent="0.25">
      <c r="A1549" s="5" t="s">
        <v>4225</v>
      </c>
      <c r="B1549" s="48">
        <v>1</v>
      </c>
      <c r="S1549" s="5" t="s">
        <v>4224</v>
      </c>
      <c r="T1549" s="48">
        <v>0</v>
      </c>
      <c r="U1549" s="48"/>
      <c r="V1549" s="48"/>
      <c r="W1549" s="48"/>
      <c r="X1549" s="48">
        <v>0</v>
      </c>
      <c r="Y1549" s="48">
        <v>0</v>
      </c>
      <c r="Z1549" s="48">
        <v>0</v>
      </c>
      <c r="AA1549" s="48">
        <v>60</v>
      </c>
    </row>
    <row r="1550" spans="1:27" x14ac:dyDescent="0.25">
      <c r="A1550" s="5" t="s">
        <v>4227</v>
      </c>
      <c r="B1550" s="48">
        <v>1</v>
      </c>
      <c r="S1550" s="5" t="s">
        <v>4226</v>
      </c>
      <c r="T1550" s="48">
        <v>0</v>
      </c>
      <c r="U1550" s="48"/>
      <c r="V1550" s="48"/>
      <c r="W1550" s="48"/>
      <c r="X1550" s="48">
        <v>0</v>
      </c>
      <c r="Y1550" s="48">
        <v>0</v>
      </c>
      <c r="Z1550" s="48">
        <v>0</v>
      </c>
      <c r="AA1550" s="48">
        <v>60</v>
      </c>
    </row>
    <row r="1551" spans="1:27" x14ac:dyDescent="0.25">
      <c r="A1551" s="5" t="s">
        <v>4229</v>
      </c>
      <c r="B1551" s="48">
        <v>1</v>
      </c>
      <c r="S1551" s="5" t="s">
        <v>4228</v>
      </c>
      <c r="T1551" s="48">
        <v>0</v>
      </c>
      <c r="U1551" s="48"/>
      <c r="V1551" s="48"/>
      <c r="W1551" s="48"/>
      <c r="X1551" s="48">
        <v>0</v>
      </c>
      <c r="Y1551" s="48">
        <v>0</v>
      </c>
      <c r="Z1551" s="48">
        <v>0</v>
      </c>
      <c r="AA1551" s="48">
        <v>60</v>
      </c>
    </row>
    <row r="1552" spans="1:27" x14ac:dyDescent="0.25">
      <c r="A1552" s="5" t="s">
        <v>4231</v>
      </c>
      <c r="B1552" s="48">
        <v>1</v>
      </c>
      <c r="S1552" s="5" t="s">
        <v>4230</v>
      </c>
      <c r="T1552" s="48">
        <v>0</v>
      </c>
      <c r="U1552" s="48"/>
      <c r="V1552" s="48"/>
      <c r="W1552" s="48"/>
      <c r="X1552" s="48">
        <v>0</v>
      </c>
      <c r="Y1552" s="48">
        <v>0</v>
      </c>
      <c r="Z1552" s="48">
        <v>0</v>
      </c>
      <c r="AA1552" s="48">
        <v>60</v>
      </c>
    </row>
    <row r="1553" spans="1:27" x14ac:dyDescent="0.25">
      <c r="A1553" s="5" t="s">
        <v>4233</v>
      </c>
      <c r="B1553" s="48">
        <v>1</v>
      </c>
      <c r="S1553" s="5" t="s">
        <v>4232</v>
      </c>
      <c r="T1553" s="48">
        <v>0</v>
      </c>
      <c r="U1553" s="48"/>
      <c r="V1553" s="48"/>
      <c r="W1553" s="48"/>
      <c r="X1553" s="48">
        <v>0</v>
      </c>
      <c r="Y1553" s="48">
        <v>0</v>
      </c>
      <c r="Z1553" s="48">
        <v>0</v>
      </c>
      <c r="AA1553" s="48">
        <v>60</v>
      </c>
    </row>
    <row r="1554" spans="1:27" x14ac:dyDescent="0.25">
      <c r="A1554" s="5" t="s">
        <v>4235</v>
      </c>
      <c r="B1554" s="48">
        <v>1</v>
      </c>
      <c r="S1554" s="5" t="s">
        <v>4234</v>
      </c>
      <c r="T1554" s="48">
        <v>0</v>
      </c>
      <c r="U1554" s="48"/>
      <c r="V1554" s="48"/>
      <c r="W1554" s="48"/>
      <c r="X1554" s="48">
        <v>0</v>
      </c>
      <c r="Y1554" s="48">
        <v>0</v>
      </c>
      <c r="Z1554" s="48">
        <v>0</v>
      </c>
      <c r="AA1554" s="48">
        <v>60</v>
      </c>
    </row>
    <row r="1555" spans="1:27" x14ac:dyDescent="0.25">
      <c r="A1555" s="5" t="s">
        <v>4237</v>
      </c>
      <c r="B1555" s="48">
        <v>1</v>
      </c>
      <c r="S1555" s="5" t="s">
        <v>4236</v>
      </c>
      <c r="T1555" s="48">
        <v>0</v>
      </c>
      <c r="U1555" s="48"/>
      <c r="V1555" s="48"/>
      <c r="W1555" s="48"/>
      <c r="X1555" s="48">
        <v>0</v>
      </c>
      <c r="Y1555" s="48">
        <v>0</v>
      </c>
      <c r="Z1555" s="48">
        <v>0</v>
      </c>
      <c r="AA1555" s="48">
        <v>60</v>
      </c>
    </row>
    <row r="1556" spans="1:27" x14ac:dyDescent="0.25">
      <c r="A1556" s="5" t="s">
        <v>4239</v>
      </c>
      <c r="B1556" s="48">
        <v>1</v>
      </c>
      <c r="S1556" s="5" t="s">
        <v>4238</v>
      </c>
      <c r="T1556" s="48">
        <v>0</v>
      </c>
      <c r="U1556" s="48"/>
      <c r="V1556" s="48"/>
      <c r="W1556" s="48"/>
      <c r="X1556" s="48">
        <v>0</v>
      </c>
      <c r="Y1556" s="48">
        <v>0</v>
      </c>
      <c r="Z1556" s="48">
        <v>60</v>
      </c>
      <c r="AA1556" s="48">
        <v>0</v>
      </c>
    </row>
    <row r="1557" spans="1:27" x14ac:dyDescent="0.25">
      <c r="A1557" s="5" t="s">
        <v>4241</v>
      </c>
      <c r="B1557" s="48">
        <v>1</v>
      </c>
      <c r="S1557" s="5" t="s">
        <v>4240</v>
      </c>
      <c r="T1557" s="48">
        <v>0</v>
      </c>
      <c r="U1557" s="48"/>
      <c r="V1557" s="48"/>
      <c r="W1557" s="48"/>
      <c r="X1557" s="48">
        <v>0</v>
      </c>
      <c r="Y1557" s="48">
        <v>0</v>
      </c>
      <c r="Z1557" s="48">
        <v>60</v>
      </c>
      <c r="AA1557" s="48">
        <v>0</v>
      </c>
    </row>
    <row r="1558" spans="1:27" x14ac:dyDescent="0.25">
      <c r="A1558" s="5" t="s">
        <v>4243</v>
      </c>
      <c r="B1558" s="48">
        <v>6</v>
      </c>
      <c r="S1558" s="5" t="s">
        <v>4242</v>
      </c>
      <c r="T1558" s="48">
        <v>0</v>
      </c>
      <c r="U1558" s="48"/>
      <c r="V1558" s="48"/>
      <c r="W1558" s="48"/>
      <c r="X1558" s="48">
        <v>0</v>
      </c>
      <c r="Y1558" s="48">
        <v>0</v>
      </c>
      <c r="Z1558" s="48">
        <v>60</v>
      </c>
      <c r="AA1558" s="48">
        <v>0</v>
      </c>
    </row>
    <row r="1559" spans="1:27" x14ac:dyDescent="0.25">
      <c r="A1559" s="5" t="s">
        <v>4245</v>
      </c>
      <c r="B1559" s="48">
        <v>5</v>
      </c>
      <c r="S1559" s="5" t="s">
        <v>4244</v>
      </c>
      <c r="T1559" s="48">
        <v>0</v>
      </c>
      <c r="U1559" s="48"/>
      <c r="V1559" s="48"/>
      <c r="W1559" s="48"/>
      <c r="X1559" s="48">
        <v>0</v>
      </c>
      <c r="Y1559" s="48">
        <v>0</v>
      </c>
      <c r="Z1559" s="48">
        <v>60</v>
      </c>
      <c r="AA1559" s="48">
        <v>0</v>
      </c>
    </row>
    <row r="1560" spans="1:27" x14ac:dyDescent="0.25">
      <c r="A1560" s="5" t="s">
        <v>4247</v>
      </c>
      <c r="B1560" s="48">
        <v>8</v>
      </c>
      <c r="S1560" s="5" t="s">
        <v>4246</v>
      </c>
      <c r="T1560" s="48">
        <v>0</v>
      </c>
      <c r="U1560" s="48"/>
      <c r="V1560" s="48"/>
      <c r="W1560" s="48"/>
      <c r="X1560" s="48">
        <v>0</v>
      </c>
      <c r="Y1560" s="48">
        <v>0</v>
      </c>
      <c r="Z1560" s="48">
        <v>60</v>
      </c>
      <c r="AA1560" s="48">
        <v>0</v>
      </c>
    </row>
    <row r="1561" spans="1:27" x14ac:dyDescent="0.25">
      <c r="A1561" s="5" t="s">
        <v>4249</v>
      </c>
      <c r="B1561" s="48">
        <v>9</v>
      </c>
      <c r="S1561" s="5" t="s">
        <v>4248</v>
      </c>
      <c r="T1561" s="48">
        <v>0</v>
      </c>
      <c r="U1561" s="48"/>
      <c r="V1561" s="48"/>
      <c r="W1561" s="48"/>
      <c r="X1561" s="48">
        <v>0</v>
      </c>
      <c r="Y1561" s="48">
        <v>0</v>
      </c>
      <c r="Z1561" s="48">
        <v>60</v>
      </c>
      <c r="AA1561" s="48">
        <v>0</v>
      </c>
    </row>
    <row r="1562" spans="1:27" x14ac:dyDescent="0.25">
      <c r="A1562" s="5" t="s">
        <v>4251</v>
      </c>
      <c r="B1562" s="48">
        <v>10</v>
      </c>
      <c r="S1562" s="5" t="s">
        <v>4250</v>
      </c>
      <c r="T1562" s="48">
        <v>0</v>
      </c>
      <c r="U1562" s="48"/>
      <c r="V1562" s="48"/>
      <c r="W1562" s="48"/>
      <c r="X1562" s="48">
        <v>0</v>
      </c>
      <c r="Y1562" s="48">
        <v>0</v>
      </c>
      <c r="Z1562" s="48">
        <v>60</v>
      </c>
      <c r="AA1562" s="48">
        <v>0</v>
      </c>
    </row>
    <row r="1563" spans="1:27" x14ac:dyDescent="0.25">
      <c r="A1563" s="5" t="s">
        <v>4253</v>
      </c>
      <c r="B1563" s="48">
        <v>11</v>
      </c>
      <c r="S1563" s="5" t="s">
        <v>4252</v>
      </c>
      <c r="T1563" s="48">
        <v>0</v>
      </c>
      <c r="U1563" s="48"/>
      <c r="V1563" s="48"/>
      <c r="W1563" s="48"/>
      <c r="X1563" s="48">
        <v>0</v>
      </c>
      <c r="Y1563" s="48">
        <v>0</v>
      </c>
      <c r="Z1563" s="48">
        <v>60</v>
      </c>
      <c r="AA1563" s="48">
        <v>0</v>
      </c>
    </row>
    <row r="1564" spans="1:27" x14ac:dyDescent="0.25">
      <c r="A1564" s="5" t="s">
        <v>4255</v>
      </c>
      <c r="B1564" s="48">
        <v>14</v>
      </c>
      <c r="S1564" s="5" t="s">
        <v>4254</v>
      </c>
      <c r="T1564" s="48">
        <v>0</v>
      </c>
      <c r="U1564" s="48"/>
      <c r="V1564" s="48"/>
      <c r="W1564" s="48"/>
      <c r="X1564" s="48">
        <v>0</v>
      </c>
      <c r="Y1564" s="48">
        <v>0</v>
      </c>
      <c r="Z1564" s="48">
        <v>60</v>
      </c>
      <c r="AA1564" s="48">
        <v>0</v>
      </c>
    </row>
    <row r="1565" spans="1:27" x14ac:dyDescent="0.25">
      <c r="A1565" s="5" t="s">
        <v>4257</v>
      </c>
      <c r="B1565" s="48">
        <v>1</v>
      </c>
      <c r="S1565" s="5" t="s">
        <v>4256</v>
      </c>
      <c r="T1565" s="48">
        <v>0</v>
      </c>
      <c r="U1565" s="48"/>
      <c r="V1565" s="48"/>
      <c r="W1565" s="48"/>
      <c r="X1565" s="48">
        <v>0</v>
      </c>
      <c r="Y1565" s="48">
        <v>0</v>
      </c>
      <c r="Z1565" s="48">
        <v>60</v>
      </c>
      <c r="AA1565" s="48">
        <v>0</v>
      </c>
    </row>
    <row r="1566" spans="1:27" x14ac:dyDescent="0.25">
      <c r="A1566" s="5" t="s">
        <v>4259</v>
      </c>
      <c r="B1566" s="48">
        <v>1</v>
      </c>
      <c r="S1566" s="5" t="s">
        <v>4258</v>
      </c>
      <c r="T1566" s="48">
        <v>0</v>
      </c>
      <c r="U1566" s="48"/>
      <c r="V1566" s="48"/>
      <c r="W1566" s="48"/>
      <c r="X1566" s="48">
        <v>0</v>
      </c>
      <c r="Y1566" s="48">
        <v>0</v>
      </c>
      <c r="Z1566" s="48">
        <v>60</v>
      </c>
      <c r="AA1566" s="48">
        <v>0</v>
      </c>
    </row>
    <row r="1567" spans="1:27" x14ac:dyDescent="0.25">
      <c r="A1567" s="5" t="s">
        <v>4261</v>
      </c>
      <c r="B1567" s="48">
        <v>1</v>
      </c>
      <c r="S1567" s="5" t="s">
        <v>4260</v>
      </c>
      <c r="T1567" s="48">
        <v>0</v>
      </c>
      <c r="U1567" s="48"/>
      <c r="V1567" s="48"/>
      <c r="W1567" s="48"/>
      <c r="X1567" s="48">
        <v>0</v>
      </c>
      <c r="Y1567" s="48">
        <v>0</v>
      </c>
      <c r="Z1567" s="48">
        <v>60</v>
      </c>
      <c r="AA1567" s="48">
        <v>0</v>
      </c>
    </row>
    <row r="1568" spans="1:27" x14ac:dyDescent="0.25">
      <c r="A1568" s="5" t="s">
        <v>4263</v>
      </c>
      <c r="B1568" s="48">
        <v>1</v>
      </c>
      <c r="S1568" s="5" t="s">
        <v>4262</v>
      </c>
      <c r="T1568" s="48">
        <v>0</v>
      </c>
      <c r="U1568" s="48"/>
      <c r="V1568" s="48"/>
      <c r="W1568" s="48"/>
      <c r="X1568" s="48">
        <v>0</v>
      </c>
      <c r="Y1568" s="48">
        <v>0</v>
      </c>
      <c r="Z1568" s="48">
        <v>0</v>
      </c>
      <c r="AA1568" s="48">
        <v>60</v>
      </c>
    </row>
    <row r="1569" spans="1:27" x14ac:dyDescent="0.25">
      <c r="A1569" s="5" t="s">
        <v>4265</v>
      </c>
      <c r="B1569" s="48">
        <v>1</v>
      </c>
      <c r="S1569" s="5" t="s">
        <v>4264</v>
      </c>
      <c r="T1569" s="48">
        <v>0</v>
      </c>
      <c r="U1569" s="48"/>
      <c r="V1569" s="48"/>
      <c r="W1569" s="48"/>
      <c r="X1569" s="48">
        <v>0</v>
      </c>
      <c r="Y1569" s="48">
        <v>0</v>
      </c>
      <c r="Z1569" s="48">
        <v>0</v>
      </c>
      <c r="AA1569" s="48">
        <v>60</v>
      </c>
    </row>
    <row r="1570" spans="1:27" x14ac:dyDescent="0.25">
      <c r="A1570" s="5" t="s">
        <v>4267</v>
      </c>
      <c r="B1570" s="48">
        <v>1</v>
      </c>
      <c r="S1570" s="5" t="s">
        <v>4266</v>
      </c>
      <c r="T1570" s="48">
        <v>0</v>
      </c>
      <c r="U1570" s="48"/>
      <c r="V1570" s="48"/>
      <c r="W1570" s="48"/>
      <c r="X1570" s="48">
        <v>0</v>
      </c>
      <c r="Y1570" s="48">
        <v>0</v>
      </c>
      <c r="Z1570" s="48">
        <v>0</v>
      </c>
      <c r="AA1570" s="48">
        <v>60</v>
      </c>
    </row>
    <row r="1571" spans="1:27" x14ac:dyDescent="0.25">
      <c r="A1571" s="5" t="s">
        <v>4269</v>
      </c>
      <c r="B1571" s="48">
        <v>1</v>
      </c>
      <c r="S1571" s="5" t="s">
        <v>4268</v>
      </c>
      <c r="T1571" s="48">
        <v>0</v>
      </c>
      <c r="U1571" s="48"/>
      <c r="V1571" s="48"/>
      <c r="W1571" s="48"/>
      <c r="X1571" s="48">
        <v>0</v>
      </c>
      <c r="Y1571" s="48">
        <v>0</v>
      </c>
      <c r="Z1571" s="48">
        <v>0</v>
      </c>
      <c r="AA1571" s="48">
        <v>60</v>
      </c>
    </row>
    <row r="1572" spans="1:27" x14ac:dyDescent="0.25">
      <c r="A1572" s="5" t="s">
        <v>4271</v>
      </c>
      <c r="B1572" s="48">
        <v>1</v>
      </c>
      <c r="S1572" s="5" t="s">
        <v>4270</v>
      </c>
      <c r="T1572" s="48">
        <v>0</v>
      </c>
      <c r="U1572" s="48"/>
      <c r="V1572" s="48"/>
      <c r="W1572" s="48"/>
      <c r="X1572" s="48">
        <v>0</v>
      </c>
      <c r="Y1572" s="48">
        <v>0</v>
      </c>
      <c r="Z1572" s="48">
        <v>0</v>
      </c>
      <c r="AA1572" s="48">
        <v>60</v>
      </c>
    </row>
    <row r="1573" spans="1:27" x14ac:dyDescent="0.25">
      <c r="A1573" s="5" t="s">
        <v>4273</v>
      </c>
      <c r="B1573" s="48">
        <v>1</v>
      </c>
      <c r="S1573" s="5" t="s">
        <v>4272</v>
      </c>
      <c r="T1573" s="48">
        <v>0</v>
      </c>
      <c r="U1573" s="48"/>
      <c r="V1573" s="48"/>
      <c r="W1573" s="48"/>
      <c r="X1573" s="48">
        <v>0</v>
      </c>
      <c r="Y1573" s="48">
        <v>0</v>
      </c>
      <c r="Z1573" s="48">
        <v>0</v>
      </c>
      <c r="AA1573" s="48">
        <v>60</v>
      </c>
    </row>
    <row r="1574" spans="1:27" x14ac:dyDescent="0.25">
      <c r="A1574" s="5" t="s">
        <v>4275</v>
      </c>
      <c r="B1574" s="48">
        <v>1</v>
      </c>
      <c r="S1574" s="5" t="s">
        <v>4274</v>
      </c>
      <c r="T1574" s="48">
        <v>0</v>
      </c>
      <c r="U1574" s="48"/>
      <c r="V1574" s="48"/>
      <c r="W1574" s="48"/>
      <c r="X1574" s="48">
        <v>0</v>
      </c>
      <c r="Y1574" s="48">
        <v>0</v>
      </c>
      <c r="Z1574" s="48">
        <v>0</v>
      </c>
      <c r="AA1574" s="48">
        <v>60</v>
      </c>
    </row>
    <row r="1575" spans="1:27" x14ac:dyDescent="0.25">
      <c r="A1575" s="5" t="s">
        <v>4277</v>
      </c>
      <c r="B1575" s="48">
        <v>1</v>
      </c>
      <c r="S1575" s="5" t="s">
        <v>4276</v>
      </c>
      <c r="T1575" s="48">
        <v>0</v>
      </c>
      <c r="U1575" s="48"/>
      <c r="V1575" s="48"/>
      <c r="W1575" s="48"/>
      <c r="X1575" s="48">
        <v>0</v>
      </c>
      <c r="Y1575" s="48">
        <v>0</v>
      </c>
      <c r="Z1575" s="48">
        <v>0</v>
      </c>
      <c r="AA1575" s="48">
        <v>60</v>
      </c>
    </row>
    <row r="1576" spans="1:27" x14ac:dyDescent="0.25">
      <c r="A1576" s="5" t="s">
        <v>4279</v>
      </c>
      <c r="B1576" s="48">
        <v>1</v>
      </c>
      <c r="S1576" s="5" t="s">
        <v>4278</v>
      </c>
      <c r="T1576" s="48">
        <v>0</v>
      </c>
      <c r="U1576" s="48"/>
      <c r="V1576" s="48"/>
      <c r="W1576" s="48"/>
      <c r="X1576" s="48">
        <v>0</v>
      </c>
      <c r="Y1576" s="48">
        <v>0</v>
      </c>
      <c r="Z1576" s="48">
        <v>0</v>
      </c>
      <c r="AA1576" s="48">
        <v>60</v>
      </c>
    </row>
    <row r="1577" spans="1:27" x14ac:dyDescent="0.25">
      <c r="A1577" s="5" t="s">
        <v>4281</v>
      </c>
      <c r="B1577" s="48">
        <v>1</v>
      </c>
      <c r="S1577" s="5" t="s">
        <v>4280</v>
      </c>
      <c r="T1577" s="48">
        <v>0</v>
      </c>
      <c r="U1577" s="48"/>
      <c r="V1577" s="48"/>
      <c r="W1577" s="48"/>
      <c r="X1577" s="48">
        <v>0</v>
      </c>
      <c r="Y1577" s="48">
        <v>0</v>
      </c>
      <c r="Z1577" s="48">
        <v>0</v>
      </c>
      <c r="AA1577" s="48">
        <v>60</v>
      </c>
    </row>
    <row r="1578" spans="1:27" x14ac:dyDescent="0.25">
      <c r="A1578" s="5" t="s">
        <v>4283</v>
      </c>
      <c r="B1578" s="48">
        <v>1</v>
      </c>
      <c r="S1578" s="5" t="s">
        <v>4282</v>
      </c>
      <c r="T1578" s="48">
        <v>0</v>
      </c>
      <c r="U1578" s="48"/>
      <c r="V1578" s="48"/>
      <c r="W1578" s="48"/>
      <c r="X1578" s="48">
        <v>0</v>
      </c>
      <c r="Y1578" s="48">
        <v>0</v>
      </c>
      <c r="Z1578" s="48">
        <v>60</v>
      </c>
      <c r="AA1578" s="48">
        <v>0</v>
      </c>
    </row>
    <row r="1579" spans="1:27" x14ac:dyDescent="0.25">
      <c r="A1579" s="5" t="s">
        <v>4285</v>
      </c>
      <c r="B1579" s="48">
        <v>1</v>
      </c>
      <c r="S1579" s="5" t="s">
        <v>4284</v>
      </c>
      <c r="T1579" s="48">
        <v>0</v>
      </c>
      <c r="U1579" s="48"/>
      <c r="V1579" s="48"/>
      <c r="W1579" s="48"/>
      <c r="X1579" s="48">
        <v>0</v>
      </c>
      <c r="Y1579" s="48">
        <v>0</v>
      </c>
      <c r="Z1579" s="48">
        <v>60</v>
      </c>
      <c r="AA1579" s="48">
        <v>0</v>
      </c>
    </row>
    <row r="1580" spans="1:27" x14ac:dyDescent="0.25">
      <c r="A1580" s="5" t="s">
        <v>4287</v>
      </c>
      <c r="B1580" s="48">
        <v>1</v>
      </c>
      <c r="S1580" s="5" t="s">
        <v>4286</v>
      </c>
      <c r="T1580" s="48">
        <v>0</v>
      </c>
      <c r="U1580" s="48"/>
      <c r="V1580" s="48"/>
      <c r="W1580" s="48"/>
      <c r="X1580" s="48">
        <v>0</v>
      </c>
      <c r="Y1580" s="48">
        <v>0</v>
      </c>
      <c r="Z1580" s="48">
        <v>60</v>
      </c>
      <c r="AA1580" s="48">
        <v>0</v>
      </c>
    </row>
    <row r="1581" spans="1:27" x14ac:dyDescent="0.25">
      <c r="A1581" s="5" t="s">
        <v>4289</v>
      </c>
      <c r="B1581" s="48">
        <v>1</v>
      </c>
      <c r="S1581" s="5" t="s">
        <v>4288</v>
      </c>
      <c r="T1581" s="48">
        <v>0</v>
      </c>
      <c r="U1581" s="48"/>
      <c r="V1581" s="48"/>
      <c r="W1581" s="48"/>
      <c r="X1581" s="48">
        <v>0</v>
      </c>
      <c r="Y1581" s="48">
        <v>0</v>
      </c>
      <c r="Z1581" s="48">
        <v>60</v>
      </c>
      <c r="AA1581" s="48">
        <v>0</v>
      </c>
    </row>
    <row r="1582" spans="1:27" x14ac:dyDescent="0.25">
      <c r="A1582" s="5" t="s">
        <v>4291</v>
      </c>
      <c r="B1582" s="48">
        <v>1</v>
      </c>
      <c r="S1582" s="5" t="s">
        <v>4290</v>
      </c>
      <c r="T1582" s="48">
        <v>0</v>
      </c>
      <c r="U1582" s="48"/>
      <c r="V1582" s="48"/>
      <c r="W1582" s="48"/>
      <c r="X1582" s="48">
        <v>0</v>
      </c>
      <c r="Y1582" s="48">
        <v>0</v>
      </c>
      <c r="Z1582" s="48">
        <v>60</v>
      </c>
      <c r="AA1582" s="48">
        <v>0</v>
      </c>
    </row>
    <row r="1583" spans="1:27" x14ac:dyDescent="0.25">
      <c r="A1583" s="5" t="s">
        <v>4293</v>
      </c>
      <c r="B1583" s="48">
        <v>1</v>
      </c>
      <c r="S1583" s="5" t="s">
        <v>4292</v>
      </c>
      <c r="T1583" s="48">
        <v>0</v>
      </c>
      <c r="U1583" s="48"/>
      <c r="V1583" s="48"/>
      <c r="W1583" s="48"/>
      <c r="X1583" s="48">
        <v>0</v>
      </c>
      <c r="Y1583" s="48">
        <v>0</v>
      </c>
      <c r="Z1583" s="48">
        <v>60</v>
      </c>
      <c r="AA1583" s="48">
        <v>0</v>
      </c>
    </row>
    <row r="1584" spans="1:27" x14ac:dyDescent="0.25">
      <c r="A1584" s="5" t="s">
        <v>4295</v>
      </c>
      <c r="B1584" s="48">
        <v>1</v>
      </c>
      <c r="S1584" s="5" t="s">
        <v>4294</v>
      </c>
      <c r="T1584" s="48">
        <v>0</v>
      </c>
      <c r="U1584" s="48"/>
      <c r="V1584" s="48"/>
      <c r="W1584" s="48"/>
      <c r="X1584" s="48">
        <v>0</v>
      </c>
      <c r="Y1584" s="48">
        <v>0</v>
      </c>
      <c r="Z1584" s="48">
        <v>60</v>
      </c>
      <c r="AA1584" s="48">
        <v>0</v>
      </c>
    </row>
    <row r="1585" spans="1:27" x14ac:dyDescent="0.25">
      <c r="A1585" s="5" t="s">
        <v>4297</v>
      </c>
      <c r="B1585" s="48">
        <v>1</v>
      </c>
      <c r="S1585" s="5" t="s">
        <v>4296</v>
      </c>
      <c r="T1585" s="48">
        <v>0</v>
      </c>
      <c r="U1585" s="48"/>
      <c r="V1585" s="48"/>
      <c r="W1585" s="48"/>
      <c r="X1585" s="48">
        <v>0</v>
      </c>
      <c r="Y1585" s="48">
        <v>0</v>
      </c>
      <c r="Z1585" s="48">
        <v>0</v>
      </c>
      <c r="AA1585" s="48">
        <v>0</v>
      </c>
    </row>
    <row r="1586" spans="1:27" x14ac:dyDescent="0.25">
      <c r="A1586" s="5" t="s">
        <v>4299</v>
      </c>
      <c r="B1586" s="48">
        <v>2</v>
      </c>
      <c r="S1586" s="5" t="s">
        <v>4298</v>
      </c>
      <c r="T1586" s="48">
        <v>0</v>
      </c>
      <c r="U1586" s="48"/>
      <c r="V1586" s="48"/>
      <c r="W1586" s="48"/>
      <c r="X1586" s="48">
        <v>0</v>
      </c>
      <c r="Y1586" s="48">
        <v>0</v>
      </c>
      <c r="Z1586" s="48">
        <v>0</v>
      </c>
      <c r="AA1586" s="48">
        <v>0</v>
      </c>
    </row>
    <row r="1587" spans="1:27" x14ac:dyDescent="0.25">
      <c r="A1587" s="5" t="s">
        <v>4301</v>
      </c>
      <c r="B1587" s="48">
        <v>3</v>
      </c>
      <c r="S1587" s="5" t="s">
        <v>4300</v>
      </c>
      <c r="T1587" s="48">
        <v>0</v>
      </c>
      <c r="U1587" s="48"/>
      <c r="V1587" s="48"/>
      <c r="W1587" s="48"/>
      <c r="X1587" s="48">
        <v>0</v>
      </c>
      <c r="Y1587" s="48">
        <v>0</v>
      </c>
      <c r="Z1587" s="48">
        <v>0</v>
      </c>
      <c r="AA1587" s="48">
        <v>0</v>
      </c>
    </row>
    <row r="1588" spans="1:27" x14ac:dyDescent="0.25">
      <c r="A1588" s="5" t="s">
        <v>4303</v>
      </c>
      <c r="B1588" s="48">
        <v>4</v>
      </c>
      <c r="S1588" s="5" t="s">
        <v>4302</v>
      </c>
      <c r="T1588" s="48">
        <v>0</v>
      </c>
      <c r="U1588" s="48"/>
      <c r="V1588" s="48"/>
      <c r="W1588" s="48"/>
      <c r="X1588" s="48">
        <v>0</v>
      </c>
      <c r="Y1588" s="48">
        <v>0</v>
      </c>
      <c r="Z1588" s="48">
        <v>0</v>
      </c>
      <c r="AA1588" s="48">
        <v>40</v>
      </c>
    </row>
    <row r="1589" spans="1:27" x14ac:dyDescent="0.25">
      <c r="A1589" s="5" t="s">
        <v>4305</v>
      </c>
      <c r="B1589" s="48">
        <v>5</v>
      </c>
      <c r="S1589" s="5" t="s">
        <v>4304</v>
      </c>
      <c r="T1589" s="48">
        <v>0</v>
      </c>
      <c r="U1589" s="48"/>
      <c r="V1589" s="48"/>
      <c r="W1589" s="48"/>
      <c r="X1589" s="48">
        <v>0</v>
      </c>
      <c r="Y1589" s="48">
        <v>0</v>
      </c>
      <c r="Z1589" s="48">
        <v>60</v>
      </c>
      <c r="AA1589" s="48">
        <v>0</v>
      </c>
    </row>
    <row r="1590" spans="1:27" x14ac:dyDescent="0.25">
      <c r="A1590" s="5" t="s">
        <v>4307</v>
      </c>
      <c r="B1590" s="48">
        <v>6</v>
      </c>
      <c r="S1590" s="5" t="s">
        <v>4306</v>
      </c>
      <c r="T1590" s="48">
        <v>0</v>
      </c>
      <c r="U1590" s="48"/>
      <c r="V1590" s="48"/>
      <c r="W1590" s="48"/>
      <c r="X1590" s="48">
        <v>0</v>
      </c>
      <c r="Y1590" s="48">
        <v>0</v>
      </c>
      <c r="Z1590" s="48">
        <v>60</v>
      </c>
      <c r="AA1590" s="48">
        <v>40</v>
      </c>
    </row>
    <row r="1591" spans="1:27" x14ac:dyDescent="0.25">
      <c r="A1591" s="5" t="s">
        <v>4309</v>
      </c>
      <c r="B1591" s="48">
        <v>5</v>
      </c>
      <c r="S1591" s="5" t="s">
        <v>4308</v>
      </c>
      <c r="T1591" s="48">
        <v>0</v>
      </c>
      <c r="U1591" s="48"/>
      <c r="V1591" s="48"/>
      <c r="W1591" s="48"/>
      <c r="X1591" s="48">
        <v>0</v>
      </c>
      <c r="Y1591" s="48">
        <v>0</v>
      </c>
      <c r="Z1591" s="48">
        <v>0</v>
      </c>
      <c r="AA1591" s="48">
        <v>0</v>
      </c>
    </row>
    <row r="1592" spans="1:27" x14ac:dyDescent="0.25">
      <c r="A1592" s="5" t="s">
        <v>4311</v>
      </c>
      <c r="B1592" s="48">
        <v>8</v>
      </c>
      <c r="S1592" s="5" t="s">
        <v>4310</v>
      </c>
      <c r="T1592" s="48">
        <v>0</v>
      </c>
      <c r="U1592" s="48"/>
      <c r="V1592" s="48"/>
      <c r="W1592" s="48"/>
      <c r="X1592" s="48">
        <v>0</v>
      </c>
      <c r="Y1592" s="48">
        <v>0</v>
      </c>
      <c r="Z1592" s="48">
        <v>0</v>
      </c>
      <c r="AA1592" s="48">
        <v>0</v>
      </c>
    </row>
    <row r="1593" spans="1:27" x14ac:dyDescent="0.25">
      <c r="A1593" s="5" t="s">
        <v>4313</v>
      </c>
      <c r="B1593" s="48">
        <v>2</v>
      </c>
      <c r="S1593" s="5" t="s">
        <v>4312</v>
      </c>
      <c r="T1593" s="48">
        <v>0</v>
      </c>
      <c r="U1593" s="48"/>
      <c r="V1593" s="48"/>
      <c r="W1593" s="48"/>
      <c r="X1593" s="48">
        <v>0</v>
      </c>
      <c r="Y1593" s="48">
        <v>0</v>
      </c>
      <c r="Z1593" s="48">
        <v>0</v>
      </c>
      <c r="AA1593" s="48">
        <v>0</v>
      </c>
    </row>
    <row r="1594" spans="1:27" x14ac:dyDescent="0.25">
      <c r="A1594" s="5" t="s">
        <v>4315</v>
      </c>
      <c r="B1594" s="48">
        <v>3</v>
      </c>
      <c r="S1594" s="5" t="s">
        <v>4314</v>
      </c>
      <c r="T1594" s="48">
        <v>0</v>
      </c>
      <c r="U1594" s="48"/>
      <c r="V1594" s="48"/>
      <c r="W1594" s="48"/>
      <c r="X1594" s="48">
        <v>0</v>
      </c>
      <c r="Y1594" s="48">
        <v>0</v>
      </c>
      <c r="Z1594" s="48">
        <v>0</v>
      </c>
      <c r="AA1594" s="48">
        <v>0</v>
      </c>
    </row>
    <row r="1595" spans="1:27" x14ac:dyDescent="0.25">
      <c r="A1595" s="5" t="s">
        <v>4317</v>
      </c>
      <c r="B1595" s="48">
        <v>4</v>
      </c>
      <c r="S1595" s="5" t="s">
        <v>4316</v>
      </c>
      <c r="T1595" s="48">
        <v>0</v>
      </c>
      <c r="U1595" s="48"/>
      <c r="V1595" s="48"/>
      <c r="W1595" s="48"/>
      <c r="X1595" s="48">
        <v>0</v>
      </c>
      <c r="Y1595" s="48">
        <v>0</v>
      </c>
      <c r="Z1595" s="48">
        <v>0</v>
      </c>
      <c r="AA1595" s="48">
        <v>0</v>
      </c>
    </row>
    <row r="1596" spans="1:27" x14ac:dyDescent="0.25">
      <c r="A1596" s="5" t="s">
        <v>4319</v>
      </c>
      <c r="B1596" s="48">
        <v>5</v>
      </c>
      <c r="S1596" s="5" t="s">
        <v>4318</v>
      </c>
      <c r="T1596" s="48">
        <v>0</v>
      </c>
      <c r="U1596" s="48"/>
      <c r="V1596" s="48"/>
      <c r="W1596" s="48"/>
      <c r="X1596" s="48">
        <v>0</v>
      </c>
      <c r="Y1596" s="48">
        <v>0</v>
      </c>
      <c r="Z1596" s="48">
        <v>0</v>
      </c>
      <c r="AA1596" s="48">
        <v>0</v>
      </c>
    </row>
    <row r="1597" spans="1:27" x14ac:dyDescent="0.25">
      <c r="A1597" s="5" t="s">
        <v>4321</v>
      </c>
      <c r="B1597" s="48">
        <v>6</v>
      </c>
      <c r="S1597" s="5" t="s">
        <v>4320</v>
      </c>
      <c r="T1597" s="48">
        <v>0</v>
      </c>
      <c r="U1597" s="48"/>
      <c r="V1597" s="48"/>
      <c r="W1597" s="48"/>
      <c r="X1597" s="48">
        <v>0</v>
      </c>
      <c r="Y1597" s="48">
        <v>0</v>
      </c>
      <c r="Z1597" s="48">
        <v>0</v>
      </c>
      <c r="AA1597" s="48">
        <v>0</v>
      </c>
    </row>
    <row r="1598" spans="1:27" x14ac:dyDescent="0.25">
      <c r="A1598" s="5" t="s">
        <v>4323</v>
      </c>
      <c r="B1598" s="48">
        <v>5</v>
      </c>
      <c r="S1598" s="5" t="s">
        <v>4322</v>
      </c>
      <c r="T1598" s="48">
        <v>0</v>
      </c>
      <c r="U1598" s="48"/>
      <c r="V1598" s="48"/>
      <c r="W1598" s="48"/>
      <c r="X1598" s="48">
        <v>0</v>
      </c>
      <c r="Y1598" s="48">
        <v>0</v>
      </c>
      <c r="Z1598" s="48">
        <v>0</v>
      </c>
      <c r="AA1598" s="48">
        <v>0</v>
      </c>
    </row>
    <row r="1599" spans="1:27" x14ac:dyDescent="0.25">
      <c r="A1599" s="5" t="s">
        <v>4325</v>
      </c>
      <c r="B1599" s="48">
        <v>8</v>
      </c>
      <c r="S1599" s="5" t="s">
        <v>4324</v>
      </c>
      <c r="T1599" s="48">
        <v>0</v>
      </c>
      <c r="U1599" s="48"/>
      <c r="V1599" s="48"/>
      <c r="W1599" s="48"/>
      <c r="X1599" s="48">
        <v>0</v>
      </c>
      <c r="Y1599" s="48">
        <v>0</v>
      </c>
      <c r="Z1599" s="48">
        <v>0</v>
      </c>
      <c r="AA1599" s="48">
        <v>0</v>
      </c>
    </row>
    <row r="1600" spans="1:27" x14ac:dyDescent="0.25">
      <c r="A1600" s="5" t="s">
        <v>4327</v>
      </c>
      <c r="B1600" s="48">
        <v>1</v>
      </c>
      <c r="S1600" s="5" t="s">
        <v>4326</v>
      </c>
      <c r="T1600" s="48">
        <v>0</v>
      </c>
      <c r="U1600" s="48"/>
      <c r="V1600" s="48"/>
      <c r="W1600" s="48"/>
      <c r="X1600" s="48">
        <v>0</v>
      </c>
      <c r="Y1600" s="48">
        <v>0</v>
      </c>
      <c r="Z1600" s="48">
        <v>0</v>
      </c>
      <c r="AA1600" s="48">
        <v>0</v>
      </c>
    </row>
    <row r="1601" spans="1:27" x14ac:dyDescent="0.25">
      <c r="A1601" s="5" t="s">
        <v>4329</v>
      </c>
      <c r="B1601" s="48">
        <v>1</v>
      </c>
      <c r="S1601" s="5" t="s">
        <v>4328</v>
      </c>
      <c r="T1601" s="48">
        <v>0</v>
      </c>
      <c r="U1601" s="48"/>
      <c r="V1601" s="48"/>
      <c r="W1601" s="48"/>
      <c r="X1601" s="48">
        <v>0</v>
      </c>
      <c r="Y1601" s="48">
        <v>0</v>
      </c>
      <c r="Z1601" s="48">
        <v>0</v>
      </c>
      <c r="AA1601" s="48">
        <v>60</v>
      </c>
    </row>
    <row r="1602" spans="1:27" x14ac:dyDescent="0.25">
      <c r="A1602" s="5" t="s">
        <v>4331</v>
      </c>
      <c r="B1602" s="48">
        <v>1</v>
      </c>
      <c r="S1602" s="5" t="s">
        <v>4330</v>
      </c>
      <c r="T1602" s="48">
        <v>0</v>
      </c>
      <c r="U1602" s="48"/>
      <c r="V1602" s="48"/>
      <c r="W1602" s="48"/>
      <c r="X1602" s="48">
        <v>0</v>
      </c>
      <c r="Y1602" s="48">
        <v>0</v>
      </c>
      <c r="Z1602" s="48">
        <v>40</v>
      </c>
      <c r="AA1602" s="48">
        <v>0</v>
      </c>
    </row>
    <row r="1603" spans="1:27" x14ac:dyDescent="0.25">
      <c r="A1603" s="5" t="s">
        <v>4333</v>
      </c>
      <c r="B1603" s="48">
        <v>1</v>
      </c>
      <c r="S1603" s="5" t="s">
        <v>4332</v>
      </c>
      <c r="T1603" s="48">
        <v>0</v>
      </c>
      <c r="U1603" s="48"/>
      <c r="V1603" s="48"/>
      <c r="W1603" s="48"/>
      <c r="X1603" s="48">
        <v>0</v>
      </c>
      <c r="Y1603" s="48">
        <v>0</v>
      </c>
      <c r="Z1603" s="48">
        <v>40</v>
      </c>
      <c r="AA1603" s="48">
        <v>60</v>
      </c>
    </row>
    <row r="1604" spans="1:27" x14ac:dyDescent="0.25">
      <c r="A1604" s="5" t="s">
        <v>4335</v>
      </c>
      <c r="B1604" s="48">
        <v>1</v>
      </c>
      <c r="S1604" s="5" t="s">
        <v>4334</v>
      </c>
      <c r="T1604" s="48">
        <v>0</v>
      </c>
      <c r="U1604" s="48"/>
      <c r="V1604" s="48"/>
      <c r="W1604" s="48"/>
      <c r="X1604" s="48">
        <v>0</v>
      </c>
      <c r="Y1604" s="48">
        <v>0</v>
      </c>
      <c r="Z1604" s="48">
        <v>40</v>
      </c>
      <c r="AA1604" s="48">
        <v>60</v>
      </c>
    </row>
    <row r="1605" spans="1:27" x14ac:dyDescent="0.25">
      <c r="A1605" s="5" t="s">
        <v>4337</v>
      </c>
      <c r="B1605" s="48">
        <v>1</v>
      </c>
      <c r="S1605" s="5" t="s">
        <v>4336</v>
      </c>
      <c r="T1605" s="48">
        <v>0</v>
      </c>
      <c r="U1605" s="48"/>
      <c r="V1605" s="48"/>
      <c r="W1605" s="48"/>
      <c r="X1605" s="48">
        <v>0</v>
      </c>
      <c r="Y1605" s="48">
        <v>0</v>
      </c>
      <c r="Z1605" s="48">
        <v>0</v>
      </c>
      <c r="AA1605" s="48">
        <v>0</v>
      </c>
    </row>
    <row r="1606" spans="1:27" x14ac:dyDescent="0.25">
      <c r="A1606" s="5" t="s">
        <v>4339</v>
      </c>
      <c r="B1606" s="48">
        <v>1</v>
      </c>
      <c r="S1606" s="5" t="s">
        <v>4338</v>
      </c>
      <c r="T1606" s="48">
        <v>0</v>
      </c>
      <c r="U1606" s="48"/>
      <c r="V1606" s="48"/>
      <c r="W1606" s="48"/>
      <c r="X1606" s="48">
        <v>0</v>
      </c>
      <c r="Y1606" s="48">
        <v>0</v>
      </c>
      <c r="Z1606" s="48">
        <v>0</v>
      </c>
      <c r="AA1606" s="48">
        <v>0</v>
      </c>
    </row>
    <row r="1607" spans="1:27" x14ac:dyDescent="0.25">
      <c r="A1607" s="5" t="s">
        <v>4341</v>
      </c>
      <c r="B1607" s="48">
        <v>2</v>
      </c>
      <c r="S1607" s="5" t="s">
        <v>4340</v>
      </c>
      <c r="T1607" s="48">
        <v>0</v>
      </c>
      <c r="U1607" s="48"/>
      <c r="V1607" s="48"/>
      <c r="W1607" s="48"/>
      <c r="X1607" s="48">
        <v>0</v>
      </c>
      <c r="Y1607" s="48">
        <v>0</v>
      </c>
      <c r="Z1607" s="48">
        <v>0</v>
      </c>
      <c r="AA1607" s="48">
        <v>0</v>
      </c>
    </row>
    <row r="1608" spans="1:27" x14ac:dyDescent="0.25">
      <c r="A1608" s="5" t="s">
        <v>4343</v>
      </c>
      <c r="B1608" s="48">
        <v>3</v>
      </c>
      <c r="S1608" s="5" t="s">
        <v>4342</v>
      </c>
      <c r="T1608" s="48">
        <v>0</v>
      </c>
      <c r="U1608" s="48"/>
      <c r="V1608" s="48"/>
      <c r="W1608" s="48"/>
      <c r="X1608" s="48">
        <v>0</v>
      </c>
      <c r="Y1608" s="48">
        <v>0</v>
      </c>
      <c r="Z1608" s="48">
        <v>0</v>
      </c>
      <c r="AA1608" s="48">
        <v>0</v>
      </c>
    </row>
    <row r="1609" spans="1:27" x14ac:dyDescent="0.25">
      <c r="A1609" s="5" t="s">
        <v>4345</v>
      </c>
      <c r="B1609" s="48">
        <v>4</v>
      </c>
      <c r="S1609" s="5" t="s">
        <v>4344</v>
      </c>
      <c r="T1609" s="48">
        <v>0</v>
      </c>
      <c r="U1609" s="48"/>
      <c r="V1609" s="48"/>
      <c r="W1609" s="48"/>
      <c r="X1609" s="48">
        <v>0</v>
      </c>
      <c r="Y1609" s="48">
        <v>0</v>
      </c>
      <c r="Z1609" s="48">
        <v>0</v>
      </c>
      <c r="AA1609" s="48">
        <v>0</v>
      </c>
    </row>
    <row r="1610" spans="1:27" x14ac:dyDescent="0.25">
      <c r="A1610" s="5" t="s">
        <v>4347</v>
      </c>
      <c r="B1610" s="48">
        <v>5</v>
      </c>
      <c r="S1610" s="5" t="s">
        <v>4346</v>
      </c>
      <c r="T1610" s="48">
        <v>0</v>
      </c>
      <c r="U1610" s="48"/>
      <c r="V1610" s="48"/>
      <c r="W1610" s="48"/>
      <c r="X1610" s="48">
        <v>0</v>
      </c>
      <c r="Y1610" s="48">
        <v>0</v>
      </c>
      <c r="Z1610" s="48">
        <v>0</v>
      </c>
      <c r="AA1610" s="48">
        <v>0</v>
      </c>
    </row>
    <row r="1611" spans="1:27" x14ac:dyDescent="0.25">
      <c r="A1611" s="5" t="s">
        <v>4349</v>
      </c>
      <c r="B1611" s="48">
        <v>6</v>
      </c>
      <c r="S1611" s="5" t="s">
        <v>4348</v>
      </c>
      <c r="T1611" s="48">
        <v>0</v>
      </c>
      <c r="U1611" s="48"/>
      <c r="V1611" s="48"/>
      <c r="W1611" s="48"/>
      <c r="X1611" s="48">
        <v>0</v>
      </c>
      <c r="Y1611" s="48">
        <v>0</v>
      </c>
      <c r="Z1611" s="48">
        <v>0</v>
      </c>
      <c r="AA1611" s="48">
        <v>60</v>
      </c>
    </row>
    <row r="1612" spans="1:27" x14ac:dyDescent="0.25">
      <c r="A1612" s="5" t="s">
        <v>4351</v>
      </c>
      <c r="B1612" s="48">
        <v>5</v>
      </c>
      <c r="S1612" s="5" t="s">
        <v>4350</v>
      </c>
      <c r="T1612" s="48">
        <v>0</v>
      </c>
      <c r="U1612" s="48"/>
      <c r="V1612" s="48"/>
      <c r="W1612" s="48"/>
      <c r="X1612" s="48">
        <v>0</v>
      </c>
      <c r="Y1612" s="48">
        <v>0</v>
      </c>
      <c r="Z1612" s="48">
        <v>40</v>
      </c>
      <c r="AA1612" s="48">
        <v>0</v>
      </c>
    </row>
    <row r="1613" spans="1:27" x14ac:dyDescent="0.25">
      <c r="A1613" s="5" t="s">
        <v>4353</v>
      </c>
      <c r="B1613" s="48">
        <v>8</v>
      </c>
      <c r="S1613" s="5" t="s">
        <v>4352</v>
      </c>
      <c r="T1613" s="48">
        <v>0</v>
      </c>
      <c r="U1613" s="48"/>
      <c r="V1613" s="48"/>
      <c r="W1613" s="48"/>
      <c r="X1613" s="48">
        <v>0</v>
      </c>
      <c r="Y1613" s="48">
        <v>0</v>
      </c>
      <c r="Z1613" s="48">
        <v>40</v>
      </c>
      <c r="AA1613" s="48">
        <v>60</v>
      </c>
    </row>
    <row r="1614" spans="1:27" x14ac:dyDescent="0.25">
      <c r="A1614" s="5" t="s">
        <v>4355</v>
      </c>
      <c r="B1614" s="48">
        <v>1</v>
      </c>
      <c r="S1614" s="5" t="s">
        <v>4354</v>
      </c>
      <c r="T1614" s="48">
        <v>0</v>
      </c>
      <c r="U1614" s="48"/>
      <c r="V1614" s="48"/>
      <c r="W1614" s="48"/>
      <c r="X1614" s="48">
        <v>0</v>
      </c>
      <c r="Y1614" s="48">
        <v>0</v>
      </c>
      <c r="Z1614" s="48">
        <v>40</v>
      </c>
      <c r="AA1614" s="48">
        <v>60</v>
      </c>
    </row>
    <row r="1615" spans="1:27" x14ac:dyDescent="0.25">
      <c r="A1615" s="5" t="s">
        <v>4357</v>
      </c>
      <c r="B1615" s="48">
        <v>1</v>
      </c>
      <c r="S1615" s="5" t="s">
        <v>4356</v>
      </c>
      <c r="T1615" s="48">
        <v>0</v>
      </c>
      <c r="U1615" s="48"/>
      <c r="V1615" s="48"/>
      <c r="W1615" s="48"/>
      <c r="X1615" s="48">
        <v>0</v>
      </c>
      <c r="Y1615" s="48">
        <v>0</v>
      </c>
      <c r="Z1615" s="48">
        <v>0</v>
      </c>
      <c r="AA1615" s="48">
        <v>0</v>
      </c>
    </row>
    <row r="1616" spans="1:27" x14ac:dyDescent="0.25">
      <c r="A1616" s="5" t="s">
        <v>4359</v>
      </c>
      <c r="B1616" s="48">
        <v>1</v>
      </c>
      <c r="S1616" s="5" t="s">
        <v>4358</v>
      </c>
      <c r="T1616" s="48">
        <v>0</v>
      </c>
      <c r="U1616" s="48"/>
      <c r="V1616" s="48"/>
      <c r="W1616" s="48"/>
      <c r="X1616" s="48">
        <v>0</v>
      </c>
      <c r="Y1616" s="48">
        <v>0</v>
      </c>
      <c r="Z1616" s="48">
        <v>0</v>
      </c>
      <c r="AA1616" s="48">
        <v>0</v>
      </c>
    </row>
    <row r="1617" spans="1:27" x14ac:dyDescent="0.25">
      <c r="A1617" s="5" t="s">
        <v>4361</v>
      </c>
      <c r="B1617" s="48">
        <v>1</v>
      </c>
      <c r="S1617" s="5" t="s">
        <v>4360</v>
      </c>
      <c r="T1617" s="48">
        <v>0</v>
      </c>
      <c r="U1617" s="48"/>
      <c r="V1617" s="48"/>
      <c r="W1617" s="48"/>
      <c r="X1617" s="48">
        <v>0</v>
      </c>
      <c r="Y1617" s="48">
        <v>0</v>
      </c>
      <c r="Z1617" s="48">
        <v>0</v>
      </c>
      <c r="AA1617" s="48">
        <v>0</v>
      </c>
    </row>
    <row r="1618" spans="1:27" x14ac:dyDescent="0.25">
      <c r="A1618" s="5" t="s">
        <v>4363</v>
      </c>
      <c r="B1618" s="48">
        <v>1</v>
      </c>
      <c r="S1618" s="5" t="s">
        <v>4362</v>
      </c>
      <c r="T1618" s="48">
        <v>0</v>
      </c>
      <c r="U1618" s="48"/>
      <c r="V1618" s="48"/>
      <c r="W1618" s="48"/>
      <c r="X1618" s="48">
        <v>0</v>
      </c>
      <c r="Y1618" s="48">
        <v>0</v>
      </c>
      <c r="Z1618" s="48">
        <v>0</v>
      </c>
      <c r="AA1618" s="48">
        <v>0</v>
      </c>
    </row>
    <row r="1619" spans="1:27" x14ac:dyDescent="0.25">
      <c r="A1619" s="5" t="s">
        <v>4365</v>
      </c>
      <c r="B1619" s="48">
        <v>1</v>
      </c>
      <c r="S1619" s="5" t="s">
        <v>4364</v>
      </c>
      <c r="T1619" s="48">
        <v>0</v>
      </c>
      <c r="U1619" s="48"/>
      <c r="V1619" s="48"/>
      <c r="W1619" s="48"/>
      <c r="X1619" s="48">
        <v>0</v>
      </c>
      <c r="Y1619" s="48">
        <v>0</v>
      </c>
      <c r="Z1619" s="48">
        <v>0</v>
      </c>
      <c r="AA1619" s="48">
        <v>0</v>
      </c>
    </row>
    <row r="1620" spans="1:27" x14ac:dyDescent="0.25">
      <c r="A1620" s="5" t="s">
        <v>4367</v>
      </c>
      <c r="B1620" s="48">
        <v>1</v>
      </c>
      <c r="S1620" s="5" t="s">
        <v>4366</v>
      </c>
      <c r="T1620" s="48">
        <v>0</v>
      </c>
      <c r="U1620" s="48"/>
      <c r="V1620" s="48"/>
      <c r="W1620" s="48"/>
      <c r="X1620" s="48">
        <v>0</v>
      </c>
      <c r="Y1620" s="48">
        <v>0</v>
      </c>
      <c r="Z1620" s="48">
        <v>40</v>
      </c>
      <c r="AA1620" s="48">
        <v>60</v>
      </c>
    </row>
    <row r="1621" spans="1:27" x14ac:dyDescent="0.25">
      <c r="A1621" s="5" t="s">
        <v>4369</v>
      </c>
      <c r="B1621" s="48">
        <v>1</v>
      </c>
      <c r="S1621" s="5" t="s">
        <v>4368</v>
      </c>
      <c r="T1621" s="48">
        <v>0</v>
      </c>
      <c r="U1621" s="48"/>
      <c r="V1621" s="48"/>
      <c r="W1621" s="48"/>
      <c r="X1621" s="48">
        <v>0</v>
      </c>
      <c r="Y1621" s="48">
        <v>0</v>
      </c>
      <c r="Z1621" s="48">
        <v>0</v>
      </c>
      <c r="AA1621" s="48">
        <v>0</v>
      </c>
    </row>
    <row r="1622" spans="1:27" x14ac:dyDescent="0.25">
      <c r="A1622" s="5" t="s">
        <v>4371</v>
      </c>
      <c r="B1622" s="48">
        <v>1</v>
      </c>
      <c r="S1622" s="5" t="s">
        <v>4370</v>
      </c>
      <c r="T1622" s="48">
        <v>0</v>
      </c>
      <c r="U1622" s="48"/>
      <c r="V1622" s="48"/>
      <c r="W1622" s="48"/>
      <c r="X1622" s="48">
        <v>0</v>
      </c>
      <c r="Y1622" s="48">
        <v>0</v>
      </c>
      <c r="Z1622" s="48">
        <v>0</v>
      </c>
      <c r="AA1622" s="48">
        <v>0</v>
      </c>
    </row>
    <row r="1623" spans="1:27" x14ac:dyDescent="0.25">
      <c r="A1623" s="5" t="s">
        <v>4373</v>
      </c>
      <c r="B1623" s="48">
        <v>1</v>
      </c>
      <c r="S1623" s="5" t="s">
        <v>4372</v>
      </c>
      <c r="T1623" s="48">
        <v>0</v>
      </c>
      <c r="U1623" s="48"/>
      <c r="V1623" s="48"/>
      <c r="W1623" s="48"/>
      <c r="X1623" s="48">
        <v>0</v>
      </c>
      <c r="Y1623" s="48">
        <v>0</v>
      </c>
      <c r="Z1623" s="48">
        <v>0</v>
      </c>
      <c r="AA1623" s="48">
        <v>0</v>
      </c>
    </row>
    <row r="1624" spans="1:27" x14ac:dyDescent="0.25">
      <c r="A1624" s="5" t="s">
        <v>4375</v>
      </c>
      <c r="B1624" s="48">
        <v>1</v>
      </c>
      <c r="S1624" s="5" t="s">
        <v>4374</v>
      </c>
      <c r="T1624" s="48">
        <v>0</v>
      </c>
      <c r="U1624" s="48"/>
      <c r="V1624" s="48"/>
      <c r="W1624" s="48"/>
      <c r="X1624" s="48">
        <v>0</v>
      </c>
      <c r="Y1624" s="48">
        <v>0</v>
      </c>
      <c r="Z1624" s="48">
        <v>0</v>
      </c>
      <c r="AA1624" s="48">
        <v>0</v>
      </c>
    </row>
    <row r="1625" spans="1:27" x14ac:dyDescent="0.25">
      <c r="A1625" s="5" t="s">
        <v>4377</v>
      </c>
      <c r="B1625" s="48">
        <v>1</v>
      </c>
      <c r="S1625" s="5" t="s">
        <v>4376</v>
      </c>
      <c r="T1625" s="48">
        <v>0</v>
      </c>
      <c r="U1625" s="48"/>
      <c r="V1625" s="48"/>
      <c r="W1625" s="48"/>
      <c r="X1625" s="48">
        <v>0</v>
      </c>
      <c r="Y1625" s="48">
        <v>0</v>
      </c>
      <c r="Z1625" s="48">
        <v>0</v>
      </c>
      <c r="AA1625" s="48">
        <v>0</v>
      </c>
    </row>
    <row r="1626" spans="1:27" x14ac:dyDescent="0.25">
      <c r="A1626" s="5" t="s">
        <v>4379</v>
      </c>
      <c r="B1626" s="48">
        <v>1</v>
      </c>
      <c r="S1626" s="5" t="s">
        <v>4378</v>
      </c>
      <c r="T1626" s="48">
        <v>0</v>
      </c>
      <c r="U1626" s="48"/>
      <c r="V1626" s="48"/>
      <c r="W1626" s="48"/>
      <c r="X1626" s="48">
        <v>0</v>
      </c>
      <c r="Y1626" s="48">
        <v>0</v>
      </c>
      <c r="Z1626" s="48">
        <v>60</v>
      </c>
      <c r="AA1626" s="48">
        <v>0</v>
      </c>
    </row>
    <row r="1627" spans="1:27" x14ac:dyDescent="0.25">
      <c r="A1627" s="5" t="s">
        <v>4381</v>
      </c>
      <c r="B1627" s="48">
        <v>1</v>
      </c>
      <c r="S1627" s="5" t="s">
        <v>4380</v>
      </c>
      <c r="T1627" s="48">
        <v>0</v>
      </c>
      <c r="U1627" s="48"/>
      <c r="V1627" s="48"/>
      <c r="W1627" s="48"/>
      <c r="X1627" s="48">
        <v>0</v>
      </c>
      <c r="Y1627" s="48">
        <v>0</v>
      </c>
      <c r="Z1627" s="48">
        <v>60</v>
      </c>
      <c r="AA1627" s="48">
        <v>0</v>
      </c>
    </row>
    <row r="1628" spans="1:27" x14ac:dyDescent="0.25">
      <c r="A1628" s="5" t="s">
        <v>4383</v>
      </c>
      <c r="B1628" s="48">
        <v>6</v>
      </c>
      <c r="S1628" s="5" t="s">
        <v>4382</v>
      </c>
      <c r="T1628" s="48">
        <v>0</v>
      </c>
      <c r="U1628" s="48"/>
      <c r="V1628" s="48"/>
      <c r="W1628" s="48"/>
      <c r="X1628" s="48">
        <v>0</v>
      </c>
      <c r="Y1628" s="48">
        <v>0</v>
      </c>
      <c r="Z1628" s="48">
        <v>60</v>
      </c>
      <c r="AA1628" s="48">
        <v>0</v>
      </c>
    </row>
    <row r="1629" spans="1:27" x14ac:dyDescent="0.25">
      <c r="A1629" s="5" t="s">
        <v>4385</v>
      </c>
      <c r="B1629" s="48">
        <v>5</v>
      </c>
      <c r="S1629" s="5" t="s">
        <v>4384</v>
      </c>
      <c r="T1629" s="48">
        <v>0</v>
      </c>
      <c r="U1629" s="48"/>
      <c r="V1629" s="48"/>
      <c r="W1629" s="48"/>
      <c r="X1629" s="48">
        <v>0</v>
      </c>
      <c r="Y1629" s="48">
        <v>0</v>
      </c>
      <c r="Z1629" s="48">
        <v>60</v>
      </c>
      <c r="AA1629" s="48">
        <v>0</v>
      </c>
    </row>
    <row r="1630" spans="1:27" x14ac:dyDescent="0.25">
      <c r="A1630" s="5" t="s">
        <v>4387</v>
      </c>
      <c r="B1630" s="48">
        <v>8</v>
      </c>
      <c r="S1630" s="5" t="s">
        <v>4386</v>
      </c>
      <c r="T1630" s="48">
        <v>0</v>
      </c>
      <c r="U1630" s="48"/>
      <c r="V1630" s="48"/>
      <c r="W1630" s="48"/>
      <c r="X1630" s="48">
        <v>0</v>
      </c>
      <c r="Y1630" s="48">
        <v>0</v>
      </c>
      <c r="Z1630" s="48">
        <v>60</v>
      </c>
      <c r="AA1630" s="48">
        <v>0</v>
      </c>
    </row>
    <row r="1631" spans="1:27" x14ac:dyDescent="0.25">
      <c r="A1631" s="5" t="s">
        <v>4389</v>
      </c>
      <c r="B1631" s="48">
        <v>9</v>
      </c>
      <c r="S1631" s="5" t="s">
        <v>4388</v>
      </c>
      <c r="T1631" s="48">
        <v>0</v>
      </c>
      <c r="U1631" s="48"/>
      <c r="V1631" s="48"/>
      <c r="W1631" s="48"/>
      <c r="X1631" s="48">
        <v>0</v>
      </c>
      <c r="Y1631" s="48">
        <v>0</v>
      </c>
      <c r="Z1631" s="48">
        <v>60</v>
      </c>
      <c r="AA1631" s="48">
        <v>0</v>
      </c>
    </row>
    <row r="1632" spans="1:27" x14ac:dyDescent="0.25">
      <c r="A1632" s="5" t="s">
        <v>4391</v>
      </c>
      <c r="B1632" s="48">
        <v>10</v>
      </c>
      <c r="S1632" s="5" t="s">
        <v>4390</v>
      </c>
      <c r="T1632" s="48">
        <v>0</v>
      </c>
      <c r="U1632" s="48"/>
      <c r="V1632" s="48"/>
      <c r="W1632" s="48"/>
      <c r="X1632" s="48">
        <v>0</v>
      </c>
      <c r="Y1632" s="48">
        <v>0</v>
      </c>
      <c r="Z1632" s="48">
        <v>60</v>
      </c>
      <c r="AA1632" s="48">
        <v>0</v>
      </c>
    </row>
    <row r="1633" spans="1:27" x14ac:dyDescent="0.25">
      <c r="A1633" s="5" t="s">
        <v>4393</v>
      </c>
      <c r="B1633" s="48">
        <v>11</v>
      </c>
      <c r="S1633" s="5" t="s">
        <v>4392</v>
      </c>
      <c r="T1633" s="48">
        <v>0</v>
      </c>
      <c r="U1633" s="48"/>
      <c r="V1633" s="48"/>
      <c r="W1633" s="48"/>
      <c r="X1633" s="48">
        <v>0</v>
      </c>
      <c r="Y1633" s="48">
        <v>0</v>
      </c>
      <c r="Z1633" s="48">
        <v>60</v>
      </c>
      <c r="AA1633" s="48">
        <v>0</v>
      </c>
    </row>
    <row r="1634" spans="1:27" x14ac:dyDescent="0.25">
      <c r="A1634" s="5" t="s">
        <v>4395</v>
      </c>
      <c r="B1634" s="48">
        <v>14</v>
      </c>
      <c r="S1634" s="5" t="s">
        <v>4394</v>
      </c>
      <c r="T1634" s="48">
        <v>0</v>
      </c>
      <c r="U1634" s="48"/>
      <c r="V1634" s="48"/>
      <c r="W1634" s="48"/>
      <c r="X1634" s="48">
        <v>0</v>
      </c>
      <c r="Y1634" s="48">
        <v>0</v>
      </c>
      <c r="Z1634" s="48">
        <v>60</v>
      </c>
      <c r="AA1634" s="48">
        <v>0</v>
      </c>
    </row>
    <row r="1635" spans="1:27" x14ac:dyDescent="0.25">
      <c r="A1635" s="5" t="s">
        <v>4397</v>
      </c>
      <c r="B1635" s="48">
        <v>1</v>
      </c>
      <c r="S1635" s="5" t="s">
        <v>4396</v>
      </c>
      <c r="T1635" s="48">
        <v>0</v>
      </c>
      <c r="U1635" s="48"/>
      <c r="V1635" s="48"/>
      <c r="W1635" s="48"/>
      <c r="X1635" s="48">
        <v>0</v>
      </c>
      <c r="Y1635" s="48">
        <v>0</v>
      </c>
      <c r="Z1635" s="48">
        <v>60</v>
      </c>
      <c r="AA1635" s="48">
        <v>0</v>
      </c>
    </row>
    <row r="1636" spans="1:27" x14ac:dyDescent="0.25">
      <c r="A1636" s="5" t="s">
        <v>4399</v>
      </c>
      <c r="B1636" s="48">
        <v>1</v>
      </c>
      <c r="S1636" s="5" t="s">
        <v>4398</v>
      </c>
      <c r="T1636" s="48">
        <v>0</v>
      </c>
      <c r="U1636" s="48"/>
      <c r="V1636" s="48"/>
      <c r="W1636" s="48"/>
      <c r="X1636" s="48">
        <v>0</v>
      </c>
      <c r="Y1636" s="48">
        <v>0</v>
      </c>
      <c r="Z1636" s="48">
        <v>60</v>
      </c>
      <c r="AA1636" s="48">
        <v>0</v>
      </c>
    </row>
    <row r="1637" spans="1:27" x14ac:dyDescent="0.25">
      <c r="A1637" s="5" t="s">
        <v>4401</v>
      </c>
      <c r="B1637" s="48">
        <v>1</v>
      </c>
      <c r="S1637" s="5" t="s">
        <v>4400</v>
      </c>
      <c r="T1637" s="48">
        <v>0</v>
      </c>
      <c r="U1637" s="48"/>
      <c r="V1637" s="48"/>
      <c r="W1637" s="48"/>
      <c r="X1637" s="48">
        <v>0</v>
      </c>
      <c r="Y1637" s="48">
        <v>0</v>
      </c>
      <c r="Z1637" s="48">
        <v>60</v>
      </c>
      <c r="AA1637" s="48">
        <v>0</v>
      </c>
    </row>
    <row r="1638" spans="1:27" x14ac:dyDescent="0.25">
      <c r="A1638" s="5" t="s">
        <v>4403</v>
      </c>
      <c r="B1638" s="48">
        <v>1</v>
      </c>
      <c r="S1638" s="5" t="s">
        <v>4402</v>
      </c>
      <c r="T1638" s="48">
        <v>0</v>
      </c>
      <c r="U1638" s="48"/>
      <c r="V1638" s="48"/>
      <c r="W1638" s="48"/>
      <c r="X1638" s="48">
        <v>0</v>
      </c>
      <c r="Y1638" s="48">
        <v>0</v>
      </c>
      <c r="Z1638" s="48">
        <v>60</v>
      </c>
      <c r="AA1638" s="48">
        <v>0</v>
      </c>
    </row>
    <row r="1639" spans="1:27" x14ac:dyDescent="0.25">
      <c r="A1639" s="5" t="s">
        <v>4405</v>
      </c>
      <c r="B1639" s="48">
        <v>1</v>
      </c>
      <c r="S1639" s="5" t="s">
        <v>4404</v>
      </c>
      <c r="T1639" s="48">
        <v>0</v>
      </c>
      <c r="U1639" s="48"/>
      <c r="V1639" s="48"/>
      <c r="W1639" s="48"/>
      <c r="X1639" s="48">
        <v>0</v>
      </c>
      <c r="Y1639" s="48">
        <v>0</v>
      </c>
      <c r="Z1639" s="48">
        <v>60</v>
      </c>
      <c r="AA1639" s="48">
        <v>0</v>
      </c>
    </row>
    <row r="1640" spans="1:27" x14ac:dyDescent="0.25">
      <c r="A1640" s="5" t="s">
        <v>4407</v>
      </c>
      <c r="B1640" s="48">
        <v>1</v>
      </c>
      <c r="S1640" s="5" t="s">
        <v>4406</v>
      </c>
      <c r="T1640" s="48">
        <v>0</v>
      </c>
      <c r="U1640" s="48"/>
      <c r="V1640" s="48"/>
      <c r="W1640" s="48"/>
      <c r="X1640" s="48">
        <v>0</v>
      </c>
      <c r="Y1640" s="48">
        <v>0</v>
      </c>
      <c r="Z1640" s="48">
        <v>60</v>
      </c>
      <c r="AA1640" s="48">
        <v>0</v>
      </c>
    </row>
    <row r="1641" spans="1:27" x14ac:dyDescent="0.25">
      <c r="A1641" s="5" t="s">
        <v>4409</v>
      </c>
      <c r="B1641" s="48">
        <v>1</v>
      </c>
      <c r="S1641" s="5" t="s">
        <v>4408</v>
      </c>
      <c r="T1641" s="48">
        <v>0</v>
      </c>
      <c r="U1641" s="48"/>
      <c r="V1641" s="48"/>
      <c r="W1641" s="48"/>
      <c r="X1641" s="48">
        <v>0</v>
      </c>
      <c r="Y1641" s="48">
        <v>0</v>
      </c>
      <c r="Z1641" s="48">
        <v>60</v>
      </c>
      <c r="AA1641" s="48">
        <v>0</v>
      </c>
    </row>
    <row r="1642" spans="1:27" x14ac:dyDescent="0.25">
      <c r="A1642" s="5" t="s">
        <v>4411</v>
      </c>
      <c r="B1642" s="48">
        <v>1</v>
      </c>
      <c r="S1642" s="5" t="s">
        <v>4410</v>
      </c>
      <c r="T1642" s="48">
        <v>0</v>
      </c>
      <c r="U1642" s="48"/>
      <c r="V1642" s="48"/>
      <c r="W1642" s="48"/>
      <c r="X1642" s="48">
        <v>0</v>
      </c>
      <c r="Y1642" s="48">
        <v>0</v>
      </c>
      <c r="Z1642" s="48">
        <v>60</v>
      </c>
      <c r="AA1642" s="48">
        <v>0</v>
      </c>
    </row>
    <row r="1643" spans="1:27" x14ac:dyDescent="0.25">
      <c r="A1643" s="5" t="s">
        <v>4413</v>
      </c>
      <c r="B1643" s="48">
        <v>1</v>
      </c>
      <c r="S1643" s="5" t="s">
        <v>4412</v>
      </c>
      <c r="T1643" s="48">
        <v>0</v>
      </c>
      <c r="U1643" s="48"/>
      <c r="V1643" s="48"/>
      <c r="W1643" s="48"/>
      <c r="X1643" s="48">
        <v>0</v>
      </c>
      <c r="Y1643" s="48">
        <v>0</v>
      </c>
      <c r="Z1643" s="48">
        <v>60</v>
      </c>
      <c r="AA1643" s="48">
        <v>0</v>
      </c>
    </row>
    <row r="1644" spans="1:27" x14ac:dyDescent="0.25">
      <c r="A1644" s="5" t="s">
        <v>4415</v>
      </c>
      <c r="B1644" s="48">
        <v>1</v>
      </c>
      <c r="S1644" s="5" t="s">
        <v>4414</v>
      </c>
      <c r="T1644" s="48">
        <v>0</v>
      </c>
      <c r="U1644" s="48"/>
      <c r="V1644" s="48"/>
      <c r="W1644" s="48"/>
      <c r="X1644" s="48">
        <v>0</v>
      </c>
      <c r="Y1644" s="48">
        <v>0</v>
      </c>
      <c r="Z1644" s="48">
        <v>60</v>
      </c>
      <c r="AA1644" s="48">
        <v>0</v>
      </c>
    </row>
    <row r="1645" spans="1:27" x14ac:dyDescent="0.25">
      <c r="A1645" s="5" t="s">
        <v>4417</v>
      </c>
      <c r="B1645" s="48">
        <v>1</v>
      </c>
      <c r="S1645" s="5" t="s">
        <v>4416</v>
      </c>
      <c r="T1645" s="48">
        <v>0</v>
      </c>
      <c r="U1645" s="48"/>
      <c r="V1645" s="48"/>
      <c r="W1645" s="48"/>
      <c r="X1645" s="48">
        <v>0</v>
      </c>
      <c r="Y1645" s="48">
        <v>0</v>
      </c>
      <c r="Z1645" s="48">
        <v>60</v>
      </c>
      <c r="AA1645" s="48">
        <v>0</v>
      </c>
    </row>
    <row r="1646" spans="1:27" x14ac:dyDescent="0.25">
      <c r="A1646" s="5" t="s">
        <v>4419</v>
      </c>
      <c r="B1646" s="48">
        <v>1</v>
      </c>
      <c r="S1646" s="5" t="s">
        <v>4418</v>
      </c>
      <c r="T1646" s="48">
        <v>0</v>
      </c>
      <c r="U1646" s="48"/>
      <c r="V1646" s="48"/>
      <c r="W1646" s="48"/>
      <c r="X1646" s="48">
        <v>0</v>
      </c>
      <c r="Y1646" s="48">
        <v>0</v>
      </c>
      <c r="Z1646" s="48">
        <v>60</v>
      </c>
      <c r="AA1646" s="48">
        <v>0</v>
      </c>
    </row>
    <row r="1647" spans="1:27" x14ac:dyDescent="0.25">
      <c r="A1647" s="5" t="s">
        <v>4421</v>
      </c>
      <c r="B1647" s="48">
        <v>1</v>
      </c>
      <c r="S1647" s="5" t="s">
        <v>4420</v>
      </c>
      <c r="T1647" s="48">
        <v>0</v>
      </c>
      <c r="U1647" s="48"/>
      <c r="V1647" s="48"/>
      <c r="W1647" s="48"/>
      <c r="X1647" s="48">
        <v>0</v>
      </c>
      <c r="Y1647" s="48">
        <v>0</v>
      </c>
      <c r="Z1647" s="48">
        <v>60</v>
      </c>
      <c r="AA1647" s="48">
        <v>0</v>
      </c>
    </row>
    <row r="1648" spans="1:27" x14ac:dyDescent="0.25">
      <c r="A1648" s="5" t="s">
        <v>4423</v>
      </c>
      <c r="B1648" s="48">
        <v>1</v>
      </c>
      <c r="S1648" s="5" t="s">
        <v>4422</v>
      </c>
      <c r="T1648" s="48">
        <v>0</v>
      </c>
      <c r="U1648" s="48"/>
      <c r="V1648" s="48"/>
      <c r="W1648" s="48"/>
      <c r="X1648" s="48">
        <v>0</v>
      </c>
      <c r="Y1648" s="48">
        <v>0</v>
      </c>
      <c r="Z1648" s="48">
        <v>60</v>
      </c>
      <c r="AA1648" s="48">
        <v>0</v>
      </c>
    </row>
    <row r="1649" spans="1:27" x14ac:dyDescent="0.25">
      <c r="A1649" s="5" t="s">
        <v>4425</v>
      </c>
      <c r="B1649" s="48">
        <v>1</v>
      </c>
      <c r="S1649" s="5" t="s">
        <v>4424</v>
      </c>
      <c r="T1649" s="48">
        <v>0</v>
      </c>
      <c r="U1649" s="48"/>
      <c r="V1649" s="48"/>
      <c r="W1649" s="48"/>
      <c r="X1649" s="48">
        <v>0</v>
      </c>
      <c r="Y1649" s="48">
        <v>0</v>
      </c>
      <c r="Z1649" s="48">
        <v>60</v>
      </c>
      <c r="AA1649" s="48">
        <v>0</v>
      </c>
    </row>
    <row r="1650" spans="1:27" x14ac:dyDescent="0.25">
      <c r="A1650" s="5" t="s">
        <v>4427</v>
      </c>
      <c r="B1650" s="48">
        <v>1</v>
      </c>
      <c r="S1650" s="5" t="s">
        <v>4426</v>
      </c>
      <c r="T1650" s="48">
        <v>0</v>
      </c>
      <c r="U1650" s="48"/>
      <c r="V1650" s="48"/>
      <c r="W1650" s="48"/>
      <c r="X1650" s="48">
        <v>0</v>
      </c>
      <c r="Y1650" s="48">
        <v>0</v>
      </c>
      <c r="Z1650" s="48">
        <v>60</v>
      </c>
      <c r="AA1650" s="48">
        <v>0</v>
      </c>
    </row>
    <row r="1651" spans="1:27" x14ac:dyDescent="0.25">
      <c r="A1651" s="5" t="s">
        <v>4429</v>
      </c>
      <c r="B1651" s="48">
        <v>1</v>
      </c>
      <c r="S1651" s="5" t="s">
        <v>4428</v>
      </c>
      <c r="T1651" s="48">
        <v>0</v>
      </c>
      <c r="U1651" s="48"/>
      <c r="V1651" s="48"/>
      <c r="W1651" s="48"/>
      <c r="X1651" s="48">
        <v>0</v>
      </c>
      <c r="Y1651" s="48">
        <v>0</v>
      </c>
      <c r="Z1651" s="48">
        <v>60</v>
      </c>
      <c r="AA1651" s="48">
        <v>0</v>
      </c>
    </row>
    <row r="1652" spans="1:27" x14ac:dyDescent="0.25">
      <c r="A1652" s="5" t="s">
        <v>4431</v>
      </c>
      <c r="B1652" s="48">
        <v>1</v>
      </c>
      <c r="S1652" s="5" t="s">
        <v>4430</v>
      </c>
      <c r="T1652" s="48">
        <v>0</v>
      </c>
      <c r="U1652" s="48"/>
      <c r="V1652" s="48"/>
      <c r="W1652" s="48"/>
      <c r="X1652" s="48">
        <v>0</v>
      </c>
      <c r="Y1652" s="48">
        <v>0</v>
      </c>
      <c r="Z1652" s="48">
        <v>60</v>
      </c>
      <c r="AA1652" s="48">
        <v>0</v>
      </c>
    </row>
    <row r="1653" spans="1:27" x14ac:dyDescent="0.25">
      <c r="A1653" s="5" t="s">
        <v>4433</v>
      </c>
      <c r="B1653" s="48">
        <v>1</v>
      </c>
      <c r="S1653" s="5" t="s">
        <v>4432</v>
      </c>
      <c r="T1653" s="48">
        <v>0</v>
      </c>
      <c r="U1653" s="48"/>
      <c r="V1653" s="48"/>
      <c r="W1653" s="48"/>
      <c r="X1653" s="48">
        <v>0</v>
      </c>
      <c r="Y1653" s="48">
        <v>0</v>
      </c>
      <c r="Z1653" s="48">
        <v>60</v>
      </c>
      <c r="AA1653" s="48">
        <v>0</v>
      </c>
    </row>
    <row r="1654" spans="1:27" x14ac:dyDescent="0.25">
      <c r="A1654" s="5" t="s">
        <v>4435</v>
      </c>
      <c r="B1654" s="48">
        <v>1</v>
      </c>
      <c r="S1654" s="5" t="s">
        <v>4434</v>
      </c>
      <c r="T1654" s="48">
        <v>0</v>
      </c>
      <c r="U1654" s="48"/>
      <c r="V1654" s="48"/>
      <c r="W1654" s="48"/>
      <c r="X1654" s="48">
        <v>0</v>
      </c>
      <c r="Y1654" s="48">
        <v>0</v>
      </c>
      <c r="Z1654" s="48">
        <v>60</v>
      </c>
      <c r="AA1654" s="48">
        <v>0</v>
      </c>
    </row>
    <row r="1655" spans="1:27" x14ac:dyDescent="0.25">
      <c r="A1655" s="5" t="s">
        <v>4437</v>
      </c>
      <c r="B1655" s="48">
        <v>1</v>
      </c>
      <c r="S1655" s="5" t="s">
        <v>4436</v>
      </c>
      <c r="T1655" s="48">
        <v>0</v>
      </c>
      <c r="U1655" s="48"/>
      <c r="V1655" s="48"/>
      <c r="W1655" s="48"/>
      <c r="X1655" s="48">
        <v>0</v>
      </c>
      <c r="Y1655" s="48">
        <v>0</v>
      </c>
      <c r="Z1655" s="48">
        <v>60</v>
      </c>
      <c r="AA1655" s="48">
        <v>0</v>
      </c>
    </row>
    <row r="1656" spans="1:27" x14ac:dyDescent="0.25">
      <c r="A1656" s="5" t="s">
        <v>4439</v>
      </c>
      <c r="B1656" s="48">
        <v>2</v>
      </c>
      <c r="S1656" s="5" t="s">
        <v>4438</v>
      </c>
      <c r="T1656" s="48">
        <v>0</v>
      </c>
      <c r="U1656" s="48"/>
      <c r="V1656" s="48"/>
      <c r="W1656" s="48"/>
      <c r="X1656" s="48">
        <v>0</v>
      </c>
      <c r="Y1656" s="48">
        <v>0</v>
      </c>
      <c r="Z1656" s="48">
        <v>60</v>
      </c>
      <c r="AA1656" s="48">
        <v>0</v>
      </c>
    </row>
    <row r="1657" spans="1:27" x14ac:dyDescent="0.25">
      <c r="A1657" s="5" t="s">
        <v>4441</v>
      </c>
      <c r="B1657" s="48">
        <v>3</v>
      </c>
      <c r="S1657" s="5" t="s">
        <v>4440</v>
      </c>
      <c r="T1657" s="48">
        <v>0</v>
      </c>
      <c r="U1657" s="48"/>
      <c r="V1657" s="48"/>
      <c r="W1657" s="48"/>
      <c r="X1657" s="48">
        <v>0</v>
      </c>
      <c r="Y1657" s="48">
        <v>0</v>
      </c>
      <c r="Z1657" s="48">
        <v>60</v>
      </c>
      <c r="AA1657" s="48">
        <v>0</v>
      </c>
    </row>
    <row r="1658" spans="1:27" x14ac:dyDescent="0.25">
      <c r="A1658" s="5" t="s">
        <v>4443</v>
      </c>
      <c r="B1658" s="48">
        <v>4</v>
      </c>
      <c r="S1658" s="5" t="s">
        <v>4442</v>
      </c>
      <c r="T1658" s="48">
        <v>0</v>
      </c>
      <c r="U1658" s="48"/>
      <c r="V1658" s="48"/>
      <c r="W1658" s="48"/>
      <c r="X1658" s="48">
        <v>0</v>
      </c>
      <c r="Y1658" s="48">
        <v>0</v>
      </c>
      <c r="Z1658" s="48">
        <v>60</v>
      </c>
      <c r="AA1658" s="48">
        <v>0</v>
      </c>
    </row>
    <row r="1659" spans="1:27" x14ac:dyDescent="0.25">
      <c r="A1659" s="5" t="s">
        <v>4445</v>
      </c>
      <c r="B1659" s="48">
        <v>5</v>
      </c>
      <c r="S1659" s="5" t="s">
        <v>4444</v>
      </c>
      <c r="T1659" s="48">
        <v>0</v>
      </c>
      <c r="U1659" s="48"/>
      <c r="V1659" s="48"/>
      <c r="W1659" s="48"/>
      <c r="X1659" s="48">
        <v>0</v>
      </c>
      <c r="Y1659" s="48">
        <v>0</v>
      </c>
      <c r="Z1659" s="48">
        <v>60</v>
      </c>
      <c r="AA1659" s="48">
        <v>0</v>
      </c>
    </row>
    <row r="1660" spans="1:27" x14ac:dyDescent="0.25">
      <c r="A1660" s="5" t="s">
        <v>4447</v>
      </c>
      <c r="B1660" s="48">
        <v>6</v>
      </c>
      <c r="S1660" s="5" t="s">
        <v>4446</v>
      </c>
      <c r="T1660" s="48">
        <v>0</v>
      </c>
      <c r="U1660" s="48"/>
      <c r="V1660" s="48"/>
      <c r="W1660" s="48"/>
      <c r="X1660" s="48">
        <v>0</v>
      </c>
      <c r="Y1660" s="48">
        <v>0</v>
      </c>
      <c r="Z1660" s="48">
        <v>60</v>
      </c>
      <c r="AA1660" s="48">
        <v>0</v>
      </c>
    </row>
    <row r="1661" spans="1:27" x14ac:dyDescent="0.25">
      <c r="A1661" s="5" t="s">
        <v>4449</v>
      </c>
      <c r="B1661" s="48">
        <v>5</v>
      </c>
      <c r="S1661" s="5" t="s">
        <v>4448</v>
      </c>
      <c r="T1661" s="48">
        <v>0</v>
      </c>
      <c r="U1661" s="48"/>
      <c r="V1661" s="48"/>
      <c r="W1661" s="48"/>
      <c r="X1661" s="48">
        <v>0</v>
      </c>
      <c r="Y1661" s="48">
        <v>0</v>
      </c>
      <c r="Z1661" s="48">
        <v>60</v>
      </c>
      <c r="AA1661" s="48">
        <v>0</v>
      </c>
    </row>
    <row r="1662" spans="1:27" x14ac:dyDescent="0.25">
      <c r="A1662" s="5" t="s">
        <v>4451</v>
      </c>
      <c r="B1662" s="48">
        <v>8</v>
      </c>
      <c r="S1662" s="5" t="s">
        <v>4450</v>
      </c>
      <c r="T1662" s="48">
        <v>0</v>
      </c>
      <c r="U1662" s="48"/>
      <c r="V1662" s="48"/>
      <c r="W1662" s="48"/>
      <c r="X1662" s="48">
        <v>0</v>
      </c>
      <c r="Y1662" s="48">
        <v>0</v>
      </c>
      <c r="Z1662" s="48">
        <v>0</v>
      </c>
      <c r="AA1662" s="48">
        <v>60</v>
      </c>
    </row>
    <row r="1663" spans="1:27" x14ac:dyDescent="0.25">
      <c r="A1663" s="5" t="s">
        <v>4453</v>
      </c>
      <c r="B1663" s="48">
        <v>1</v>
      </c>
      <c r="S1663" s="5" t="s">
        <v>4452</v>
      </c>
      <c r="T1663" s="48">
        <v>1</v>
      </c>
      <c r="U1663" s="48">
        <v>1</v>
      </c>
      <c r="V1663" s="48">
        <v>1</v>
      </c>
      <c r="W1663" s="48">
        <v>1</v>
      </c>
      <c r="X1663" s="48">
        <v>1</v>
      </c>
      <c r="Y1663" s="48">
        <v>0</v>
      </c>
      <c r="Z1663" s="48">
        <v>0</v>
      </c>
      <c r="AA1663" s="48">
        <v>60</v>
      </c>
    </row>
    <row r="1664" spans="1:27" x14ac:dyDescent="0.25">
      <c r="A1664" s="5" t="s">
        <v>4455</v>
      </c>
      <c r="B1664" s="48">
        <v>1</v>
      </c>
      <c r="S1664" s="5" t="s">
        <v>4454</v>
      </c>
      <c r="T1664" s="48">
        <v>1</v>
      </c>
      <c r="U1664" s="48">
        <v>1</v>
      </c>
      <c r="V1664" s="48">
        <v>1</v>
      </c>
      <c r="W1664" s="48">
        <v>1</v>
      </c>
      <c r="X1664" s="48">
        <v>1</v>
      </c>
      <c r="Y1664" s="48">
        <v>0</v>
      </c>
      <c r="Z1664" s="48">
        <v>0</v>
      </c>
      <c r="AA1664" s="48">
        <v>60</v>
      </c>
    </row>
    <row r="1665" spans="1:27" x14ac:dyDescent="0.25">
      <c r="A1665" s="5" t="s">
        <v>4457</v>
      </c>
      <c r="B1665" s="48">
        <v>1</v>
      </c>
      <c r="S1665" s="5" t="s">
        <v>4456</v>
      </c>
      <c r="T1665" s="48">
        <v>1</v>
      </c>
      <c r="U1665" s="48">
        <v>1</v>
      </c>
      <c r="V1665" s="48">
        <v>1</v>
      </c>
      <c r="W1665" s="48">
        <v>1</v>
      </c>
      <c r="X1665" s="48">
        <v>1</v>
      </c>
      <c r="Y1665" s="48">
        <v>0</v>
      </c>
      <c r="Z1665" s="48">
        <v>0</v>
      </c>
      <c r="AA1665" s="48">
        <v>60</v>
      </c>
    </row>
    <row r="1666" spans="1:27" x14ac:dyDescent="0.25">
      <c r="A1666" s="5" t="s">
        <v>4459</v>
      </c>
      <c r="B1666" s="48">
        <v>1</v>
      </c>
      <c r="S1666" s="5" t="s">
        <v>4458</v>
      </c>
      <c r="T1666" s="48">
        <v>1</v>
      </c>
      <c r="U1666" s="48">
        <v>1</v>
      </c>
      <c r="V1666" s="48">
        <v>1</v>
      </c>
      <c r="W1666" s="48">
        <v>1</v>
      </c>
      <c r="X1666" s="48">
        <v>1</v>
      </c>
      <c r="Y1666" s="48">
        <v>0</v>
      </c>
      <c r="Z1666" s="48">
        <v>0</v>
      </c>
      <c r="AA1666" s="48">
        <v>60</v>
      </c>
    </row>
    <row r="1667" spans="1:27" x14ac:dyDescent="0.25">
      <c r="A1667" s="5" t="s">
        <v>4461</v>
      </c>
      <c r="B1667" s="48">
        <v>1</v>
      </c>
      <c r="S1667" s="5" t="s">
        <v>4460</v>
      </c>
      <c r="T1667" s="48">
        <v>1</v>
      </c>
      <c r="U1667" s="48">
        <v>1</v>
      </c>
      <c r="V1667" s="48">
        <v>1</v>
      </c>
      <c r="W1667" s="48">
        <v>1</v>
      </c>
      <c r="X1667" s="48">
        <v>1</v>
      </c>
      <c r="Y1667" s="48">
        <v>0</v>
      </c>
      <c r="Z1667" s="48">
        <v>0</v>
      </c>
      <c r="AA1667" s="48">
        <v>60</v>
      </c>
    </row>
    <row r="1668" spans="1:27" x14ac:dyDescent="0.25">
      <c r="A1668" s="5" t="s">
        <v>4463</v>
      </c>
      <c r="B1668" s="48">
        <v>1</v>
      </c>
      <c r="S1668" s="5" t="s">
        <v>4462</v>
      </c>
      <c r="T1668" s="48">
        <v>1</v>
      </c>
      <c r="U1668" s="48">
        <v>1</v>
      </c>
      <c r="V1668" s="48">
        <v>1</v>
      </c>
      <c r="W1668" s="48">
        <v>1</v>
      </c>
      <c r="X1668" s="48">
        <v>1</v>
      </c>
      <c r="Y1668" s="48">
        <v>0</v>
      </c>
      <c r="Z1668" s="48">
        <v>0</v>
      </c>
      <c r="AA1668" s="48">
        <v>60</v>
      </c>
    </row>
    <row r="1669" spans="1:27" x14ac:dyDescent="0.25">
      <c r="A1669" s="5" t="s">
        <v>4465</v>
      </c>
      <c r="B1669" s="48">
        <v>1</v>
      </c>
      <c r="S1669" s="5" t="s">
        <v>4464</v>
      </c>
      <c r="T1669" s="48">
        <v>1</v>
      </c>
      <c r="U1669" s="48">
        <v>1</v>
      </c>
      <c r="V1669" s="48">
        <v>1</v>
      </c>
      <c r="W1669" s="48">
        <v>1</v>
      </c>
      <c r="X1669" s="48">
        <v>1</v>
      </c>
      <c r="Y1669" s="48">
        <v>0</v>
      </c>
      <c r="Z1669" s="48">
        <v>0</v>
      </c>
      <c r="AA1669" s="48">
        <v>60</v>
      </c>
    </row>
    <row r="1670" spans="1:27" x14ac:dyDescent="0.25">
      <c r="A1670" s="5" t="s">
        <v>4467</v>
      </c>
      <c r="B1670" s="48">
        <v>1</v>
      </c>
      <c r="S1670" s="5" t="s">
        <v>4466</v>
      </c>
      <c r="T1670" s="48">
        <v>1</v>
      </c>
      <c r="U1670" s="48">
        <v>1</v>
      </c>
      <c r="V1670" s="48">
        <v>1</v>
      </c>
      <c r="W1670" s="48">
        <v>1</v>
      </c>
      <c r="X1670" s="48">
        <v>1</v>
      </c>
      <c r="Y1670" s="48">
        <v>0</v>
      </c>
      <c r="Z1670" s="48">
        <v>0</v>
      </c>
      <c r="AA1670" s="48">
        <v>60</v>
      </c>
    </row>
    <row r="1671" spans="1:27" x14ac:dyDescent="0.25">
      <c r="A1671" s="5" t="s">
        <v>4469</v>
      </c>
      <c r="B1671" s="48">
        <v>1</v>
      </c>
      <c r="S1671" s="5" t="s">
        <v>4468</v>
      </c>
      <c r="T1671" s="48">
        <v>1</v>
      </c>
      <c r="U1671" s="48">
        <v>1</v>
      </c>
      <c r="V1671" s="48">
        <v>1</v>
      </c>
      <c r="W1671" s="48">
        <v>1</v>
      </c>
      <c r="X1671" s="48">
        <v>1</v>
      </c>
      <c r="Y1671" s="48">
        <v>0</v>
      </c>
      <c r="Z1671" s="48">
        <v>0</v>
      </c>
      <c r="AA1671" s="48">
        <v>60</v>
      </c>
    </row>
    <row r="1672" spans="1:27" x14ac:dyDescent="0.25">
      <c r="A1672" s="5" t="s">
        <v>4471</v>
      </c>
      <c r="B1672" s="48">
        <v>1</v>
      </c>
      <c r="S1672" s="5" t="s">
        <v>4470</v>
      </c>
      <c r="T1672" s="48">
        <v>1</v>
      </c>
      <c r="U1672" s="48">
        <v>1</v>
      </c>
      <c r="V1672" s="48">
        <v>1</v>
      </c>
      <c r="W1672" s="48">
        <v>1</v>
      </c>
      <c r="X1672" s="48">
        <v>1</v>
      </c>
      <c r="Y1672" s="48">
        <v>0</v>
      </c>
      <c r="Z1672" s="48">
        <v>0</v>
      </c>
      <c r="AA1672" s="48">
        <v>60</v>
      </c>
    </row>
    <row r="1673" spans="1:27" x14ac:dyDescent="0.25">
      <c r="A1673" s="5" t="s">
        <v>4473</v>
      </c>
      <c r="B1673" s="48">
        <v>1</v>
      </c>
      <c r="S1673" s="5" t="s">
        <v>4472</v>
      </c>
      <c r="T1673" s="48">
        <v>1</v>
      </c>
      <c r="U1673" s="48">
        <v>1</v>
      </c>
      <c r="V1673" s="48">
        <v>1</v>
      </c>
      <c r="W1673" s="48">
        <v>1</v>
      </c>
      <c r="X1673" s="48">
        <v>1</v>
      </c>
      <c r="Y1673" s="48">
        <v>0</v>
      </c>
      <c r="Z1673" s="48">
        <v>0</v>
      </c>
      <c r="AA1673" s="48">
        <v>60</v>
      </c>
    </row>
    <row r="1674" spans="1:27" x14ac:dyDescent="0.25">
      <c r="A1674" s="5" t="s">
        <v>4475</v>
      </c>
      <c r="B1674" s="48">
        <v>1</v>
      </c>
      <c r="S1674" s="5" t="s">
        <v>4474</v>
      </c>
      <c r="T1674" s="48">
        <v>1</v>
      </c>
      <c r="U1674" s="48">
        <v>1</v>
      </c>
      <c r="V1674" s="48">
        <v>1</v>
      </c>
      <c r="W1674" s="48">
        <v>1</v>
      </c>
      <c r="X1674" s="48">
        <v>1</v>
      </c>
      <c r="Y1674" s="48">
        <v>0</v>
      </c>
      <c r="Z1674" s="48">
        <v>0</v>
      </c>
      <c r="AA1674" s="48">
        <v>60</v>
      </c>
    </row>
    <row r="1675" spans="1:27" x14ac:dyDescent="0.25">
      <c r="A1675" s="5" t="s">
        <v>4477</v>
      </c>
      <c r="B1675" s="48">
        <v>1</v>
      </c>
      <c r="S1675" s="5" t="s">
        <v>4476</v>
      </c>
      <c r="T1675" s="48">
        <v>1</v>
      </c>
      <c r="U1675" s="48">
        <v>1</v>
      </c>
      <c r="V1675" s="48">
        <v>1</v>
      </c>
      <c r="W1675" s="48">
        <v>1</v>
      </c>
      <c r="X1675" s="48">
        <v>1</v>
      </c>
      <c r="Y1675" s="48">
        <v>0</v>
      </c>
      <c r="Z1675" s="48">
        <v>0</v>
      </c>
      <c r="AA1675" s="48">
        <v>60</v>
      </c>
    </row>
    <row r="1676" spans="1:27" x14ac:dyDescent="0.25">
      <c r="A1676" s="5" t="s">
        <v>4479</v>
      </c>
      <c r="B1676" s="48">
        <v>1</v>
      </c>
      <c r="S1676" s="5" t="s">
        <v>4478</v>
      </c>
      <c r="T1676" s="48">
        <v>1</v>
      </c>
      <c r="U1676" s="48">
        <v>1</v>
      </c>
      <c r="V1676" s="48">
        <v>1</v>
      </c>
      <c r="W1676" s="48">
        <v>1</v>
      </c>
      <c r="X1676" s="48">
        <v>1</v>
      </c>
      <c r="Y1676" s="48">
        <v>0</v>
      </c>
      <c r="Z1676" s="48">
        <v>0</v>
      </c>
      <c r="AA1676" s="48">
        <v>60</v>
      </c>
    </row>
    <row r="1677" spans="1:27" x14ac:dyDescent="0.25">
      <c r="A1677" s="5" t="s">
        <v>4481</v>
      </c>
      <c r="B1677" s="48">
        <v>1</v>
      </c>
      <c r="S1677" s="5" t="s">
        <v>4480</v>
      </c>
      <c r="T1677" s="48">
        <v>1</v>
      </c>
      <c r="U1677" s="48">
        <v>1</v>
      </c>
      <c r="V1677" s="48">
        <v>1</v>
      </c>
      <c r="W1677" s="48">
        <v>1</v>
      </c>
      <c r="X1677" s="48">
        <v>1</v>
      </c>
      <c r="Y1677" s="48">
        <v>0</v>
      </c>
      <c r="Z1677" s="48">
        <v>0</v>
      </c>
      <c r="AA1677" s="48">
        <v>60</v>
      </c>
    </row>
    <row r="1678" spans="1:27" x14ac:dyDescent="0.25">
      <c r="A1678" s="5" t="s">
        <v>4483</v>
      </c>
      <c r="B1678" s="48">
        <v>1</v>
      </c>
      <c r="S1678" s="5" t="s">
        <v>4482</v>
      </c>
      <c r="T1678" s="48">
        <v>1</v>
      </c>
      <c r="U1678" s="48">
        <v>1</v>
      </c>
      <c r="V1678" s="48">
        <v>1</v>
      </c>
      <c r="W1678" s="48">
        <v>1</v>
      </c>
      <c r="X1678" s="48">
        <v>1</v>
      </c>
      <c r="Y1678" s="48">
        <v>0</v>
      </c>
      <c r="Z1678" s="48">
        <v>0</v>
      </c>
      <c r="AA1678" s="48">
        <v>60</v>
      </c>
    </row>
    <row r="1679" spans="1:27" x14ac:dyDescent="0.25">
      <c r="A1679" s="5" t="s">
        <v>4485</v>
      </c>
      <c r="B1679" s="48">
        <v>1</v>
      </c>
      <c r="S1679" s="5" t="s">
        <v>4484</v>
      </c>
      <c r="T1679" s="48">
        <v>1</v>
      </c>
      <c r="U1679" s="48">
        <v>1</v>
      </c>
      <c r="V1679" s="48">
        <v>1</v>
      </c>
      <c r="W1679" s="48">
        <v>1</v>
      </c>
      <c r="X1679" s="48">
        <v>1</v>
      </c>
      <c r="Y1679" s="48">
        <v>0</v>
      </c>
      <c r="Z1679" s="48">
        <v>0</v>
      </c>
      <c r="AA1679" s="48">
        <v>60</v>
      </c>
    </row>
    <row r="1680" spans="1:27" x14ac:dyDescent="0.25">
      <c r="A1680" s="5" t="s">
        <v>4487</v>
      </c>
      <c r="B1680" s="48">
        <v>1</v>
      </c>
      <c r="S1680" s="5" t="s">
        <v>4486</v>
      </c>
      <c r="T1680" s="48">
        <v>1</v>
      </c>
      <c r="U1680" s="48">
        <v>1</v>
      </c>
      <c r="V1680" s="48">
        <v>1</v>
      </c>
      <c r="W1680" s="48">
        <v>1</v>
      </c>
      <c r="X1680" s="48">
        <v>1</v>
      </c>
      <c r="Y1680" s="48">
        <v>0</v>
      </c>
      <c r="Z1680" s="48">
        <v>0</v>
      </c>
      <c r="AA1680" s="48">
        <v>60</v>
      </c>
    </row>
    <row r="1681" spans="1:27" x14ac:dyDescent="0.25">
      <c r="A1681" s="5" t="s">
        <v>4489</v>
      </c>
      <c r="B1681" s="48">
        <v>1</v>
      </c>
      <c r="S1681" s="5" t="s">
        <v>4488</v>
      </c>
      <c r="T1681" s="48">
        <v>1</v>
      </c>
      <c r="U1681" s="48">
        <v>1</v>
      </c>
      <c r="V1681" s="48">
        <v>1</v>
      </c>
      <c r="W1681" s="48">
        <v>1</v>
      </c>
      <c r="X1681" s="48">
        <v>1</v>
      </c>
      <c r="Y1681" s="48">
        <v>0</v>
      </c>
      <c r="Z1681" s="48">
        <v>0</v>
      </c>
      <c r="AA1681" s="48">
        <v>60</v>
      </c>
    </row>
    <row r="1682" spans="1:27" x14ac:dyDescent="0.25">
      <c r="A1682" s="5" t="s">
        <v>4491</v>
      </c>
      <c r="B1682" s="48">
        <v>1</v>
      </c>
      <c r="S1682" s="5" t="s">
        <v>4490</v>
      </c>
      <c r="T1682" s="48">
        <v>0</v>
      </c>
      <c r="U1682" s="48"/>
      <c r="V1682" s="48"/>
      <c r="W1682" s="48"/>
      <c r="X1682" s="48">
        <v>0</v>
      </c>
      <c r="Y1682" s="48">
        <v>0</v>
      </c>
      <c r="Z1682" s="48">
        <v>0</v>
      </c>
      <c r="AA1682" s="48">
        <v>60</v>
      </c>
    </row>
    <row r="1683" spans="1:27" x14ac:dyDescent="0.25">
      <c r="A1683" s="5" t="s">
        <v>4493</v>
      </c>
      <c r="B1683" s="48">
        <v>1</v>
      </c>
      <c r="S1683" s="5" t="s">
        <v>4492</v>
      </c>
      <c r="T1683" s="48">
        <v>0</v>
      </c>
      <c r="U1683" s="48"/>
      <c r="V1683" s="48"/>
      <c r="W1683" s="48"/>
      <c r="X1683" s="48">
        <v>0</v>
      </c>
      <c r="Y1683" s="48">
        <v>0</v>
      </c>
      <c r="Z1683" s="48">
        <v>0</v>
      </c>
      <c r="AA1683" s="48">
        <v>60</v>
      </c>
    </row>
    <row r="1684" spans="1:27" x14ac:dyDescent="0.25">
      <c r="A1684" s="5" t="s">
        <v>4495</v>
      </c>
      <c r="B1684" s="48">
        <v>1</v>
      </c>
      <c r="S1684" s="5" t="s">
        <v>4494</v>
      </c>
      <c r="T1684" s="48">
        <v>1</v>
      </c>
      <c r="U1684" s="48">
        <v>1</v>
      </c>
      <c r="V1684" s="48">
        <v>1</v>
      </c>
      <c r="W1684" s="48">
        <v>1</v>
      </c>
      <c r="X1684" s="48">
        <v>1</v>
      </c>
      <c r="Y1684" s="48">
        <v>0</v>
      </c>
      <c r="Z1684" s="48">
        <v>0</v>
      </c>
      <c r="AA1684" s="48">
        <v>60</v>
      </c>
    </row>
    <row r="1685" spans="1:27" x14ac:dyDescent="0.25">
      <c r="A1685" s="5" t="s">
        <v>4497</v>
      </c>
      <c r="B1685" s="48">
        <v>1</v>
      </c>
      <c r="S1685" s="5" t="s">
        <v>4496</v>
      </c>
      <c r="T1685" s="48">
        <v>0</v>
      </c>
      <c r="U1685" s="48"/>
      <c r="V1685" s="48"/>
      <c r="W1685" s="48"/>
      <c r="X1685" s="48">
        <v>0</v>
      </c>
      <c r="Y1685" s="48">
        <v>0</v>
      </c>
      <c r="Z1685" s="48">
        <v>0</v>
      </c>
      <c r="AA1685" s="48">
        <v>60</v>
      </c>
    </row>
    <row r="1686" spans="1:27" x14ac:dyDescent="0.25">
      <c r="A1686" s="5" t="s">
        <v>4499</v>
      </c>
      <c r="B1686" s="48">
        <v>1</v>
      </c>
      <c r="S1686" s="5" t="s">
        <v>4498</v>
      </c>
      <c r="T1686" s="48">
        <v>1</v>
      </c>
      <c r="U1686" s="48">
        <v>1</v>
      </c>
      <c r="V1686" s="48">
        <v>1</v>
      </c>
      <c r="W1686" s="48">
        <v>1</v>
      </c>
      <c r="X1686" s="48">
        <v>1</v>
      </c>
      <c r="Y1686" s="48">
        <v>0</v>
      </c>
      <c r="Z1686" s="48">
        <v>0</v>
      </c>
      <c r="AA1686" s="48">
        <v>60</v>
      </c>
    </row>
    <row r="1687" spans="1:27" x14ac:dyDescent="0.25">
      <c r="A1687" s="5" t="s">
        <v>4501</v>
      </c>
      <c r="B1687" s="48">
        <v>1</v>
      </c>
      <c r="S1687" s="5" t="s">
        <v>4500</v>
      </c>
      <c r="T1687" s="48">
        <v>0</v>
      </c>
      <c r="U1687" s="48"/>
      <c r="V1687" s="48"/>
      <c r="W1687" s="48"/>
      <c r="X1687" s="48">
        <v>0</v>
      </c>
      <c r="Y1687" s="48">
        <v>0</v>
      </c>
      <c r="Z1687" s="48">
        <v>0</v>
      </c>
      <c r="AA1687" s="48">
        <v>60</v>
      </c>
    </row>
    <row r="1688" spans="1:27" x14ac:dyDescent="0.25">
      <c r="A1688" s="5" t="s">
        <v>4503</v>
      </c>
      <c r="B1688" s="48">
        <v>2</v>
      </c>
      <c r="S1688" s="5" t="s">
        <v>4502</v>
      </c>
      <c r="T1688" s="48">
        <v>0</v>
      </c>
      <c r="U1688" s="48"/>
      <c r="V1688" s="48"/>
      <c r="W1688" s="48"/>
      <c r="X1688" s="48">
        <v>0</v>
      </c>
      <c r="Y1688" s="48">
        <v>0</v>
      </c>
      <c r="Z1688" s="48">
        <v>0</v>
      </c>
      <c r="AA1688" s="48">
        <v>60</v>
      </c>
    </row>
    <row r="1689" spans="1:27" x14ac:dyDescent="0.25">
      <c r="A1689" s="5" t="s">
        <v>4505</v>
      </c>
      <c r="B1689" s="48">
        <v>3</v>
      </c>
      <c r="S1689" s="5" t="s">
        <v>4504</v>
      </c>
      <c r="T1689" s="48">
        <v>0</v>
      </c>
      <c r="U1689" s="48"/>
      <c r="V1689" s="48"/>
      <c r="W1689" s="48"/>
      <c r="X1689" s="48">
        <v>0</v>
      </c>
      <c r="Y1689" s="48">
        <v>0</v>
      </c>
      <c r="Z1689" s="48">
        <v>0</v>
      </c>
      <c r="AA1689" s="48">
        <v>60</v>
      </c>
    </row>
    <row r="1690" spans="1:27" x14ac:dyDescent="0.25">
      <c r="A1690" s="5" t="s">
        <v>4507</v>
      </c>
      <c r="B1690" s="48">
        <v>4</v>
      </c>
      <c r="S1690" s="5" t="s">
        <v>4506</v>
      </c>
      <c r="T1690" s="48">
        <v>0</v>
      </c>
      <c r="U1690" s="48"/>
      <c r="V1690" s="48"/>
      <c r="W1690" s="48"/>
      <c r="X1690" s="48">
        <v>0</v>
      </c>
      <c r="Y1690" s="48">
        <v>0</v>
      </c>
      <c r="Z1690" s="48">
        <v>0</v>
      </c>
      <c r="AA1690" s="48">
        <v>60</v>
      </c>
    </row>
    <row r="1691" spans="1:27" x14ac:dyDescent="0.25">
      <c r="A1691" s="5" t="s">
        <v>4509</v>
      </c>
      <c r="B1691" s="48">
        <v>5</v>
      </c>
      <c r="S1691" s="5" t="s">
        <v>4508</v>
      </c>
      <c r="T1691" s="48">
        <v>0</v>
      </c>
      <c r="U1691" s="48"/>
      <c r="V1691" s="48"/>
      <c r="W1691" s="48"/>
      <c r="X1691" s="48">
        <v>0</v>
      </c>
      <c r="Y1691" s="48">
        <v>0</v>
      </c>
      <c r="Z1691" s="48">
        <v>0</v>
      </c>
      <c r="AA1691" s="48">
        <v>60</v>
      </c>
    </row>
    <row r="1692" spans="1:27" x14ac:dyDescent="0.25">
      <c r="A1692" s="5" t="s">
        <v>4511</v>
      </c>
      <c r="B1692" s="48">
        <v>6</v>
      </c>
      <c r="S1692" s="5" t="s">
        <v>4510</v>
      </c>
      <c r="T1692" s="48">
        <v>0</v>
      </c>
      <c r="U1692" s="48"/>
      <c r="V1692" s="48"/>
      <c r="W1692" s="48"/>
      <c r="X1692" s="48">
        <v>0</v>
      </c>
      <c r="Y1692" s="48">
        <v>0</v>
      </c>
      <c r="Z1692" s="48">
        <v>0</v>
      </c>
      <c r="AA1692" s="48">
        <v>60</v>
      </c>
    </row>
    <row r="1693" spans="1:27" x14ac:dyDescent="0.25">
      <c r="A1693" s="5" t="s">
        <v>4513</v>
      </c>
      <c r="B1693" s="48">
        <v>5</v>
      </c>
      <c r="S1693" s="5" t="s">
        <v>4512</v>
      </c>
      <c r="T1693" s="48">
        <v>0</v>
      </c>
      <c r="U1693" s="48"/>
      <c r="V1693" s="48"/>
      <c r="W1693" s="48"/>
      <c r="X1693" s="48">
        <v>0</v>
      </c>
      <c r="Y1693" s="48">
        <v>0</v>
      </c>
      <c r="Z1693" s="48">
        <v>0</v>
      </c>
      <c r="AA1693" s="48">
        <v>60</v>
      </c>
    </row>
    <row r="1694" spans="1:27" x14ac:dyDescent="0.25">
      <c r="A1694" s="5" t="s">
        <v>4515</v>
      </c>
      <c r="B1694" s="48">
        <v>8</v>
      </c>
      <c r="S1694" s="5" t="s">
        <v>4514</v>
      </c>
      <c r="T1694" s="48">
        <v>0</v>
      </c>
      <c r="U1694" s="48"/>
      <c r="V1694" s="48"/>
      <c r="W1694" s="48"/>
      <c r="X1694" s="48">
        <v>0</v>
      </c>
      <c r="Y1694" s="48">
        <v>0</v>
      </c>
      <c r="Z1694" s="48">
        <v>120</v>
      </c>
      <c r="AA1694" s="48">
        <v>60</v>
      </c>
    </row>
    <row r="1695" spans="1:27" x14ac:dyDescent="0.25">
      <c r="A1695" s="5" t="s">
        <v>4517</v>
      </c>
      <c r="B1695" s="48">
        <v>9</v>
      </c>
      <c r="S1695" s="5" t="s">
        <v>4516</v>
      </c>
      <c r="T1695" s="48">
        <v>0</v>
      </c>
      <c r="U1695" s="48"/>
      <c r="V1695" s="48"/>
      <c r="W1695" s="48"/>
      <c r="X1695" s="48">
        <v>0</v>
      </c>
      <c r="Y1695" s="48">
        <v>0</v>
      </c>
      <c r="Z1695" s="48">
        <v>120</v>
      </c>
      <c r="AA1695" s="48">
        <v>60</v>
      </c>
    </row>
    <row r="1696" spans="1:27" x14ac:dyDescent="0.25">
      <c r="A1696" s="5" t="s">
        <v>4519</v>
      </c>
      <c r="B1696" s="48">
        <v>10</v>
      </c>
      <c r="S1696" s="5" t="s">
        <v>4518</v>
      </c>
      <c r="T1696" s="48">
        <v>0</v>
      </c>
      <c r="U1696" s="48"/>
      <c r="V1696" s="48"/>
      <c r="W1696" s="48"/>
      <c r="X1696" s="48">
        <v>0</v>
      </c>
      <c r="Y1696" s="48">
        <v>0</v>
      </c>
      <c r="Z1696" s="48">
        <v>120</v>
      </c>
      <c r="AA1696" s="48">
        <v>60</v>
      </c>
    </row>
    <row r="1697" spans="1:27" x14ac:dyDescent="0.25">
      <c r="A1697" s="5" t="s">
        <v>4521</v>
      </c>
      <c r="B1697" s="48">
        <v>11</v>
      </c>
      <c r="S1697" s="5" t="s">
        <v>4520</v>
      </c>
      <c r="T1697" s="48">
        <v>0</v>
      </c>
      <c r="U1697" s="48"/>
      <c r="V1697" s="48"/>
      <c r="W1697" s="48"/>
      <c r="X1697" s="48">
        <v>0</v>
      </c>
      <c r="Y1697" s="48">
        <v>0</v>
      </c>
      <c r="Z1697" s="48">
        <v>120</v>
      </c>
      <c r="AA1697" s="48">
        <v>60</v>
      </c>
    </row>
    <row r="1698" spans="1:27" x14ac:dyDescent="0.25">
      <c r="A1698" s="5" t="s">
        <v>4523</v>
      </c>
      <c r="B1698" s="48">
        <v>1</v>
      </c>
      <c r="S1698" s="5" t="s">
        <v>4522</v>
      </c>
      <c r="T1698" s="48">
        <v>1</v>
      </c>
      <c r="U1698" s="48">
        <v>1</v>
      </c>
      <c r="V1698" s="48">
        <v>1</v>
      </c>
      <c r="W1698" s="48">
        <v>1</v>
      </c>
      <c r="X1698" s="48">
        <v>1</v>
      </c>
      <c r="Y1698" s="48">
        <v>0</v>
      </c>
      <c r="Z1698" s="48">
        <v>120</v>
      </c>
      <c r="AA1698" s="48">
        <v>60</v>
      </c>
    </row>
    <row r="1699" spans="1:27" x14ac:dyDescent="0.25">
      <c r="A1699" s="5" t="s">
        <v>4525</v>
      </c>
      <c r="B1699" s="48">
        <v>1</v>
      </c>
      <c r="S1699" s="5" t="s">
        <v>4524</v>
      </c>
      <c r="T1699" s="48">
        <v>0</v>
      </c>
      <c r="U1699" s="48"/>
      <c r="V1699" s="48"/>
      <c r="W1699" s="48"/>
      <c r="X1699" s="48">
        <v>0</v>
      </c>
      <c r="Y1699" s="48">
        <v>0</v>
      </c>
      <c r="Z1699" s="48">
        <v>120</v>
      </c>
      <c r="AA1699" s="48">
        <v>60</v>
      </c>
    </row>
    <row r="1700" spans="1:27" x14ac:dyDescent="0.25">
      <c r="A1700" s="5" t="s">
        <v>4527</v>
      </c>
      <c r="B1700" s="48">
        <v>1</v>
      </c>
      <c r="S1700" s="5" t="s">
        <v>4526</v>
      </c>
      <c r="T1700" s="48">
        <v>0</v>
      </c>
      <c r="U1700" s="48"/>
      <c r="V1700" s="48"/>
      <c r="W1700" s="48"/>
      <c r="X1700" s="48">
        <v>0</v>
      </c>
      <c r="Y1700" s="48">
        <v>0</v>
      </c>
      <c r="Z1700" s="48">
        <v>120</v>
      </c>
      <c r="AA1700" s="48">
        <v>60</v>
      </c>
    </row>
    <row r="1701" spans="1:27" x14ac:dyDescent="0.25">
      <c r="A1701" s="5" t="s">
        <v>4529</v>
      </c>
      <c r="B1701" s="48">
        <v>1</v>
      </c>
      <c r="S1701" s="5" t="s">
        <v>4528</v>
      </c>
      <c r="T1701" s="48">
        <v>0</v>
      </c>
      <c r="U1701" s="48"/>
      <c r="V1701" s="48"/>
      <c r="W1701" s="48"/>
      <c r="X1701" s="48">
        <v>0</v>
      </c>
      <c r="Y1701" s="48">
        <v>0</v>
      </c>
      <c r="Z1701" s="48">
        <v>120</v>
      </c>
      <c r="AA1701" s="48">
        <v>60</v>
      </c>
    </row>
    <row r="1702" spans="1:27" x14ac:dyDescent="0.25">
      <c r="A1702" s="5" t="s">
        <v>4531</v>
      </c>
      <c r="B1702" s="48">
        <v>3</v>
      </c>
      <c r="S1702" s="5" t="s">
        <v>4530</v>
      </c>
      <c r="T1702" s="48">
        <v>0</v>
      </c>
      <c r="U1702" s="48"/>
      <c r="V1702" s="48"/>
      <c r="W1702" s="48"/>
      <c r="X1702" s="48">
        <v>0</v>
      </c>
      <c r="Y1702" s="48">
        <v>0</v>
      </c>
      <c r="Z1702" s="48">
        <v>120</v>
      </c>
      <c r="AA1702" s="48">
        <v>60</v>
      </c>
    </row>
    <row r="1703" spans="1:27" x14ac:dyDescent="0.25">
      <c r="A1703" s="5" t="s">
        <v>4533</v>
      </c>
      <c r="B1703" s="48">
        <v>4</v>
      </c>
      <c r="S1703" s="5" t="s">
        <v>4532</v>
      </c>
      <c r="T1703" s="48">
        <v>0</v>
      </c>
      <c r="U1703" s="48"/>
      <c r="V1703" s="48"/>
      <c r="W1703" s="48"/>
      <c r="X1703" s="48">
        <v>0</v>
      </c>
      <c r="Y1703" s="48">
        <v>0</v>
      </c>
      <c r="Z1703" s="48">
        <v>120</v>
      </c>
      <c r="AA1703" s="48">
        <v>60</v>
      </c>
    </row>
    <row r="1704" spans="1:27" x14ac:dyDescent="0.25">
      <c r="A1704" s="5" t="s">
        <v>4535</v>
      </c>
      <c r="B1704" s="48">
        <v>1</v>
      </c>
      <c r="S1704" s="5" t="s">
        <v>4534</v>
      </c>
      <c r="T1704" s="48">
        <v>0</v>
      </c>
      <c r="U1704" s="48">
        <v>1</v>
      </c>
      <c r="V1704" s="48">
        <v>1</v>
      </c>
      <c r="W1704" s="48">
        <v>1</v>
      </c>
      <c r="X1704" s="48">
        <v>1</v>
      </c>
      <c r="Y1704" s="48">
        <v>0</v>
      </c>
      <c r="Z1704" s="48">
        <v>120</v>
      </c>
      <c r="AA1704" s="48">
        <v>60</v>
      </c>
    </row>
    <row r="1705" spans="1:27" x14ac:dyDescent="0.25">
      <c r="A1705" s="5" t="s">
        <v>4537</v>
      </c>
      <c r="B1705" s="48">
        <v>1</v>
      </c>
      <c r="S1705" s="5" t="s">
        <v>4536</v>
      </c>
      <c r="T1705" s="48">
        <v>0</v>
      </c>
      <c r="U1705" s="48">
        <v>1</v>
      </c>
      <c r="V1705" s="48">
        <v>1</v>
      </c>
      <c r="W1705" s="48">
        <v>1</v>
      </c>
      <c r="X1705" s="48">
        <v>1</v>
      </c>
      <c r="Y1705" s="48">
        <v>0</v>
      </c>
      <c r="Z1705" s="48">
        <v>120</v>
      </c>
      <c r="AA1705" s="48">
        <v>60</v>
      </c>
    </row>
    <row r="1706" spans="1:27" x14ac:dyDescent="0.25">
      <c r="A1706" s="5" t="s">
        <v>4539</v>
      </c>
      <c r="B1706" s="48">
        <v>1</v>
      </c>
      <c r="S1706" s="5" t="s">
        <v>4538</v>
      </c>
      <c r="T1706" s="48">
        <v>0</v>
      </c>
      <c r="U1706" s="48">
        <v>1</v>
      </c>
      <c r="V1706" s="48">
        <v>1</v>
      </c>
      <c r="W1706" s="48">
        <v>1</v>
      </c>
      <c r="X1706" s="48">
        <v>1</v>
      </c>
      <c r="Y1706" s="48">
        <v>0</v>
      </c>
      <c r="Z1706" s="48">
        <v>120</v>
      </c>
      <c r="AA1706" s="48">
        <v>60</v>
      </c>
    </row>
    <row r="1707" spans="1:27" x14ac:dyDescent="0.25">
      <c r="A1707" s="5" t="s">
        <v>4541</v>
      </c>
      <c r="B1707" s="48">
        <v>1</v>
      </c>
      <c r="S1707" s="5" t="s">
        <v>4540</v>
      </c>
      <c r="T1707" s="48">
        <v>0</v>
      </c>
      <c r="U1707" s="48">
        <v>1</v>
      </c>
      <c r="V1707" s="48">
        <v>1</v>
      </c>
      <c r="W1707" s="48">
        <v>1</v>
      </c>
      <c r="X1707" s="48">
        <v>1</v>
      </c>
      <c r="Y1707" s="48">
        <v>0</v>
      </c>
      <c r="Z1707" s="48">
        <v>120</v>
      </c>
      <c r="AA1707" s="48">
        <v>60</v>
      </c>
    </row>
    <row r="1708" spans="1:27" x14ac:dyDescent="0.25">
      <c r="A1708" s="5" t="s">
        <v>4543</v>
      </c>
      <c r="B1708" s="48">
        <v>1</v>
      </c>
      <c r="S1708" s="5" t="s">
        <v>4542</v>
      </c>
      <c r="T1708" s="48">
        <v>0</v>
      </c>
      <c r="U1708" s="48">
        <v>1</v>
      </c>
      <c r="V1708" s="48">
        <v>1</v>
      </c>
      <c r="W1708" s="48">
        <v>1</v>
      </c>
      <c r="X1708" s="48">
        <v>1</v>
      </c>
      <c r="Y1708" s="48">
        <v>0</v>
      </c>
      <c r="Z1708" s="48">
        <v>120</v>
      </c>
      <c r="AA1708" s="48">
        <v>60</v>
      </c>
    </row>
    <row r="1709" spans="1:27" x14ac:dyDescent="0.25">
      <c r="A1709" s="5" t="s">
        <v>4545</v>
      </c>
      <c r="B1709" s="48">
        <v>1</v>
      </c>
      <c r="S1709" s="5" t="s">
        <v>4544</v>
      </c>
      <c r="T1709" s="48">
        <v>0</v>
      </c>
      <c r="U1709" s="48">
        <v>1</v>
      </c>
      <c r="V1709" s="48">
        <v>1</v>
      </c>
      <c r="W1709" s="48">
        <v>1</v>
      </c>
      <c r="X1709" s="48">
        <v>1</v>
      </c>
      <c r="Y1709" s="48">
        <v>0</v>
      </c>
      <c r="Z1709" s="48">
        <v>120</v>
      </c>
      <c r="AA1709" s="48">
        <v>60</v>
      </c>
    </row>
    <row r="1710" spans="1:27" x14ac:dyDescent="0.25">
      <c r="A1710" s="5" t="s">
        <v>4547</v>
      </c>
      <c r="B1710" s="48">
        <v>1</v>
      </c>
      <c r="S1710" s="5" t="s">
        <v>4546</v>
      </c>
      <c r="T1710" s="48">
        <v>0</v>
      </c>
      <c r="U1710" s="48">
        <v>1</v>
      </c>
      <c r="V1710" s="48">
        <v>1</v>
      </c>
      <c r="W1710" s="48">
        <v>1</v>
      </c>
      <c r="X1710" s="48">
        <v>1</v>
      </c>
      <c r="Y1710" s="48">
        <v>0</v>
      </c>
      <c r="Z1710" s="48">
        <v>120</v>
      </c>
      <c r="AA1710" s="48">
        <v>60</v>
      </c>
    </row>
    <row r="1711" spans="1:27" x14ac:dyDescent="0.25">
      <c r="A1711" s="5" t="s">
        <v>4549</v>
      </c>
      <c r="B1711" s="48">
        <v>1</v>
      </c>
      <c r="S1711" s="5" t="s">
        <v>4548</v>
      </c>
      <c r="T1711" s="48">
        <v>0</v>
      </c>
      <c r="U1711" s="48">
        <v>1</v>
      </c>
      <c r="V1711" s="48">
        <v>1</v>
      </c>
      <c r="W1711" s="48">
        <v>1</v>
      </c>
      <c r="X1711" s="48">
        <v>1</v>
      </c>
      <c r="Y1711" s="48">
        <v>0</v>
      </c>
      <c r="Z1711" s="48">
        <v>120</v>
      </c>
      <c r="AA1711" s="48">
        <v>60</v>
      </c>
    </row>
    <row r="1712" spans="1:27" x14ac:dyDescent="0.25">
      <c r="A1712" s="5" t="s">
        <v>4551</v>
      </c>
      <c r="B1712" s="48">
        <v>1</v>
      </c>
      <c r="S1712" s="5" t="s">
        <v>4550</v>
      </c>
      <c r="T1712" s="48">
        <v>0</v>
      </c>
      <c r="U1712" s="48">
        <v>1</v>
      </c>
      <c r="V1712" s="48">
        <v>1</v>
      </c>
      <c r="W1712" s="48">
        <v>1</v>
      </c>
      <c r="X1712" s="48">
        <v>1</v>
      </c>
      <c r="Y1712" s="48">
        <v>0</v>
      </c>
      <c r="Z1712" s="48">
        <v>120</v>
      </c>
      <c r="AA1712" s="48">
        <v>60</v>
      </c>
    </row>
    <row r="1713" spans="1:27" x14ac:dyDescent="0.25">
      <c r="A1713" s="5" t="s">
        <v>4553</v>
      </c>
      <c r="B1713" s="48">
        <v>1</v>
      </c>
      <c r="S1713" s="5" t="s">
        <v>4552</v>
      </c>
      <c r="T1713" s="48">
        <v>0</v>
      </c>
      <c r="U1713" s="48"/>
      <c r="V1713" s="48"/>
      <c r="W1713" s="48"/>
      <c r="X1713" s="48">
        <v>1</v>
      </c>
      <c r="Y1713" s="48">
        <v>0</v>
      </c>
      <c r="Z1713" s="48">
        <v>120</v>
      </c>
      <c r="AA1713" s="48">
        <v>60</v>
      </c>
    </row>
    <row r="1714" spans="1:27" x14ac:dyDescent="0.25">
      <c r="A1714" s="5" t="s">
        <v>4555</v>
      </c>
      <c r="B1714" s="48">
        <v>1</v>
      </c>
      <c r="S1714" s="5" t="s">
        <v>4554</v>
      </c>
      <c r="T1714" s="48">
        <v>0</v>
      </c>
      <c r="U1714" s="48"/>
      <c r="V1714" s="48"/>
      <c r="W1714" s="48"/>
      <c r="X1714" s="48">
        <v>1</v>
      </c>
      <c r="Y1714" s="48">
        <v>0</v>
      </c>
      <c r="Z1714" s="48">
        <v>120</v>
      </c>
      <c r="AA1714" s="48">
        <v>60</v>
      </c>
    </row>
    <row r="1715" spans="1:27" x14ac:dyDescent="0.25">
      <c r="A1715" s="5" t="s">
        <v>4557</v>
      </c>
      <c r="B1715" s="48">
        <v>1</v>
      </c>
      <c r="S1715" s="5" t="s">
        <v>4556</v>
      </c>
      <c r="T1715" s="48">
        <v>0</v>
      </c>
      <c r="U1715" s="48"/>
      <c r="V1715" s="48"/>
      <c r="W1715" s="48"/>
      <c r="X1715" s="48">
        <v>1</v>
      </c>
      <c r="Y1715" s="48">
        <v>0</v>
      </c>
      <c r="Z1715" s="48">
        <v>120</v>
      </c>
      <c r="AA1715" s="48">
        <v>60</v>
      </c>
    </row>
    <row r="1716" spans="1:27" x14ac:dyDescent="0.25">
      <c r="A1716" s="5" t="s">
        <v>4559</v>
      </c>
      <c r="B1716" s="48">
        <v>1</v>
      </c>
      <c r="S1716" s="5" t="s">
        <v>4558</v>
      </c>
      <c r="T1716" s="48">
        <v>0</v>
      </c>
      <c r="U1716" s="48"/>
      <c r="V1716" s="48"/>
      <c r="W1716" s="48"/>
      <c r="X1716" s="48">
        <v>1</v>
      </c>
      <c r="Y1716" s="48">
        <v>0</v>
      </c>
      <c r="Z1716" s="48">
        <v>120</v>
      </c>
      <c r="AA1716" s="48">
        <v>60</v>
      </c>
    </row>
    <row r="1717" spans="1:27" x14ac:dyDescent="0.25">
      <c r="A1717" s="5" t="s">
        <v>4561</v>
      </c>
      <c r="B1717" s="48">
        <v>1</v>
      </c>
      <c r="S1717" s="5" t="s">
        <v>4560</v>
      </c>
      <c r="T1717" s="48">
        <v>0</v>
      </c>
      <c r="U1717" s="48"/>
      <c r="V1717" s="48"/>
      <c r="W1717" s="48"/>
      <c r="X1717" s="48">
        <v>1</v>
      </c>
      <c r="Y1717" s="48">
        <v>0</v>
      </c>
      <c r="Z1717" s="48">
        <v>120</v>
      </c>
      <c r="AA1717" s="48">
        <v>60</v>
      </c>
    </row>
    <row r="1718" spans="1:27" x14ac:dyDescent="0.25">
      <c r="A1718" s="5" t="s">
        <v>4563</v>
      </c>
      <c r="B1718" s="48">
        <v>1</v>
      </c>
      <c r="S1718" s="5" t="s">
        <v>4562</v>
      </c>
      <c r="T1718" s="48">
        <v>0</v>
      </c>
      <c r="U1718" s="48"/>
      <c r="V1718" s="48"/>
      <c r="W1718" s="48"/>
      <c r="X1718" s="48">
        <v>1</v>
      </c>
      <c r="Y1718" s="48">
        <v>0</v>
      </c>
      <c r="Z1718" s="48">
        <v>120</v>
      </c>
      <c r="AA1718" s="48">
        <v>60</v>
      </c>
    </row>
    <row r="1719" spans="1:27" x14ac:dyDescent="0.25">
      <c r="A1719" s="5" t="s">
        <v>4565</v>
      </c>
      <c r="B1719" s="48">
        <v>1</v>
      </c>
      <c r="S1719" s="5" t="s">
        <v>4564</v>
      </c>
      <c r="T1719" s="48">
        <v>0</v>
      </c>
      <c r="U1719" s="48"/>
      <c r="V1719" s="48"/>
      <c r="W1719" s="48"/>
      <c r="X1719" s="48">
        <v>1</v>
      </c>
      <c r="Y1719" s="48">
        <v>0</v>
      </c>
      <c r="Z1719" s="48">
        <v>120</v>
      </c>
      <c r="AA1719" s="48">
        <v>60</v>
      </c>
    </row>
    <row r="1720" spans="1:27" x14ac:dyDescent="0.25">
      <c r="A1720" s="5" t="s">
        <v>4567</v>
      </c>
      <c r="B1720" s="48">
        <v>1</v>
      </c>
      <c r="S1720" s="5" t="s">
        <v>4566</v>
      </c>
      <c r="T1720" s="48">
        <v>0</v>
      </c>
      <c r="U1720" s="48"/>
      <c r="V1720" s="48"/>
      <c r="W1720" s="48"/>
      <c r="X1720" s="48">
        <v>1</v>
      </c>
      <c r="Y1720" s="48">
        <v>0</v>
      </c>
      <c r="Z1720" s="48">
        <v>120</v>
      </c>
      <c r="AA1720" s="48">
        <v>60</v>
      </c>
    </row>
    <row r="1721" spans="1:27" x14ac:dyDescent="0.25">
      <c r="A1721" s="5" t="s">
        <v>4569</v>
      </c>
      <c r="B1721" s="48">
        <v>1</v>
      </c>
      <c r="S1721" s="5" t="s">
        <v>4568</v>
      </c>
      <c r="T1721" s="48">
        <v>0</v>
      </c>
      <c r="U1721" s="48"/>
      <c r="V1721" s="48"/>
      <c r="W1721" s="48"/>
      <c r="X1721" s="48">
        <v>1</v>
      </c>
      <c r="Y1721" s="48">
        <v>0</v>
      </c>
      <c r="Z1721" s="48">
        <v>120</v>
      </c>
      <c r="AA1721" s="48">
        <v>60</v>
      </c>
    </row>
    <row r="1722" spans="1:27" x14ac:dyDescent="0.25">
      <c r="A1722" s="5" t="s">
        <v>4571</v>
      </c>
      <c r="B1722" s="48">
        <v>1</v>
      </c>
      <c r="S1722" s="5" t="s">
        <v>4570</v>
      </c>
      <c r="T1722" s="48">
        <v>0</v>
      </c>
      <c r="U1722" s="48">
        <v>1</v>
      </c>
      <c r="V1722" s="48">
        <v>1</v>
      </c>
      <c r="W1722" s="48">
        <v>1</v>
      </c>
      <c r="X1722" s="48">
        <v>1</v>
      </c>
      <c r="Y1722" s="48">
        <v>0</v>
      </c>
      <c r="Z1722" s="48">
        <v>120</v>
      </c>
      <c r="AA1722" s="48">
        <v>60</v>
      </c>
    </row>
    <row r="1723" spans="1:27" x14ac:dyDescent="0.25">
      <c r="A1723" s="5" t="s">
        <v>4573</v>
      </c>
      <c r="B1723" s="48">
        <v>1</v>
      </c>
      <c r="S1723" s="5" t="s">
        <v>4572</v>
      </c>
      <c r="T1723" s="48">
        <v>0</v>
      </c>
      <c r="U1723" s="48">
        <v>1</v>
      </c>
      <c r="V1723" s="48">
        <v>1</v>
      </c>
      <c r="W1723" s="48">
        <v>1</v>
      </c>
      <c r="X1723" s="48">
        <v>1</v>
      </c>
      <c r="Y1723" s="48">
        <v>0</v>
      </c>
      <c r="Z1723" s="48">
        <v>120</v>
      </c>
      <c r="AA1723" s="48">
        <v>60</v>
      </c>
    </row>
    <row r="1724" spans="1:27" x14ac:dyDescent="0.25">
      <c r="A1724" s="5" t="s">
        <v>4575</v>
      </c>
      <c r="B1724" s="48">
        <v>1</v>
      </c>
      <c r="S1724" s="5" t="s">
        <v>4574</v>
      </c>
      <c r="T1724" s="48">
        <v>0</v>
      </c>
      <c r="U1724" s="48">
        <v>1</v>
      </c>
      <c r="V1724" s="48">
        <v>1</v>
      </c>
      <c r="W1724" s="48">
        <v>1</v>
      </c>
      <c r="X1724" s="48">
        <v>1</v>
      </c>
      <c r="Y1724" s="48">
        <v>0</v>
      </c>
      <c r="Z1724" s="48">
        <v>120</v>
      </c>
      <c r="AA1724" s="48">
        <v>60</v>
      </c>
    </row>
    <row r="1725" spans="1:27" x14ac:dyDescent="0.25">
      <c r="A1725" s="5" t="s">
        <v>4577</v>
      </c>
      <c r="B1725" s="48">
        <v>1</v>
      </c>
      <c r="S1725" s="5" t="s">
        <v>4576</v>
      </c>
      <c r="T1725" s="48">
        <v>0</v>
      </c>
      <c r="U1725" s="48">
        <v>1</v>
      </c>
      <c r="V1725" s="48">
        <v>1</v>
      </c>
      <c r="W1725" s="48">
        <v>1</v>
      </c>
      <c r="X1725" s="48">
        <v>1</v>
      </c>
      <c r="Y1725" s="48">
        <v>0</v>
      </c>
      <c r="Z1725" s="48">
        <v>120</v>
      </c>
      <c r="AA1725" s="48">
        <v>60</v>
      </c>
    </row>
    <row r="1726" spans="1:27" x14ac:dyDescent="0.25">
      <c r="A1726" s="5" t="s">
        <v>4579</v>
      </c>
      <c r="B1726" s="48">
        <v>1</v>
      </c>
      <c r="S1726" s="5" t="s">
        <v>4578</v>
      </c>
      <c r="T1726" s="48">
        <v>0</v>
      </c>
      <c r="U1726" s="48">
        <v>1</v>
      </c>
      <c r="V1726" s="48">
        <v>1</v>
      </c>
      <c r="W1726" s="48">
        <v>1</v>
      </c>
      <c r="X1726" s="48">
        <v>1</v>
      </c>
      <c r="Y1726" s="48">
        <v>0</v>
      </c>
      <c r="Z1726" s="48">
        <v>120</v>
      </c>
      <c r="AA1726" s="48">
        <v>20</v>
      </c>
    </row>
    <row r="1727" spans="1:27" x14ac:dyDescent="0.25">
      <c r="A1727" s="5" t="s">
        <v>4581</v>
      </c>
      <c r="B1727" s="48">
        <v>1</v>
      </c>
      <c r="S1727" s="5" t="s">
        <v>4580</v>
      </c>
      <c r="T1727" s="48">
        <v>0</v>
      </c>
      <c r="U1727" s="48">
        <v>1</v>
      </c>
      <c r="V1727" s="48">
        <v>1</v>
      </c>
      <c r="W1727" s="48">
        <v>1</v>
      </c>
      <c r="X1727" s="48">
        <v>1</v>
      </c>
      <c r="Y1727" s="48">
        <v>0</v>
      </c>
      <c r="Z1727" s="48">
        <v>0</v>
      </c>
      <c r="AA1727" s="48">
        <v>0</v>
      </c>
    </row>
    <row r="1728" spans="1:27" x14ac:dyDescent="0.25">
      <c r="A1728" s="5" t="s">
        <v>4583</v>
      </c>
      <c r="B1728" s="48">
        <v>1</v>
      </c>
      <c r="S1728" s="5" t="s">
        <v>4582</v>
      </c>
      <c r="T1728" s="48">
        <v>0</v>
      </c>
      <c r="U1728" s="48">
        <v>1</v>
      </c>
      <c r="V1728" s="48">
        <v>1</v>
      </c>
      <c r="W1728" s="48">
        <v>1</v>
      </c>
      <c r="X1728" s="48">
        <v>1</v>
      </c>
      <c r="Y1728" s="48">
        <v>0</v>
      </c>
      <c r="Z1728" s="48">
        <v>0</v>
      </c>
      <c r="AA1728" s="48">
        <v>0</v>
      </c>
    </row>
    <row r="1729" spans="1:27" x14ac:dyDescent="0.25">
      <c r="A1729" s="5" t="s">
        <v>4585</v>
      </c>
      <c r="B1729" s="48">
        <v>1</v>
      </c>
      <c r="S1729" s="5" t="s">
        <v>4584</v>
      </c>
      <c r="T1729" s="48">
        <v>0</v>
      </c>
      <c r="U1729" s="48">
        <v>1</v>
      </c>
      <c r="V1729" s="48">
        <v>1</v>
      </c>
      <c r="W1729" s="48">
        <v>1</v>
      </c>
      <c r="X1729" s="48">
        <v>1</v>
      </c>
      <c r="Y1729" s="48">
        <v>0</v>
      </c>
      <c r="Z1729" s="48">
        <v>0</v>
      </c>
      <c r="AA1729" s="48">
        <v>0</v>
      </c>
    </row>
    <row r="1730" spans="1:27" x14ac:dyDescent="0.25">
      <c r="A1730" s="5" t="s">
        <v>4587</v>
      </c>
      <c r="B1730" s="48">
        <v>1</v>
      </c>
      <c r="S1730" s="5" t="s">
        <v>4586</v>
      </c>
      <c r="T1730" s="48">
        <v>0</v>
      </c>
      <c r="U1730" s="48">
        <v>1</v>
      </c>
      <c r="V1730" s="48">
        <v>1</v>
      </c>
      <c r="W1730" s="48">
        <v>1</v>
      </c>
      <c r="X1730" s="48">
        <v>1</v>
      </c>
      <c r="Y1730" s="48">
        <v>0</v>
      </c>
      <c r="Z1730" s="48">
        <v>0</v>
      </c>
      <c r="AA1730" s="48">
        <v>0</v>
      </c>
    </row>
    <row r="1731" spans="1:27" x14ac:dyDescent="0.25">
      <c r="A1731" s="5" t="s">
        <v>4589</v>
      </c>
      <c r="B1731" s="48">
        <v>1</v>
      </c>
      <c r="S1731" s="5" t="s">
        <v>4588</v>
      </c>
      <c r="T1731" s="48">
        <v>0</v>
      </c>
      <c r="U1731" s="48">
        <v>1</v>
      </c>
      <c r="V1731" s="48">
        <v>1</v>
      </c>
      <c r="W1731" s="48">
        <v>1</v>
      </c>
      <c r="X1731" s="48">
        <v>1</v>
      </c>
      <c r="Y1731" s="48">
        <v>0</v>
      </c>
      <c r="Z1731" s="48">
        <v>0</v>
      </c>
      <c r="AA1731" s="48">
        <v>0</v>
      </c>
    </row>
    <row r="1732" spans="1:27" x14ac:dyDescent="0.25">
      <c r="A1732" s="5" t="s">
        <v>4591</v>
      </c>
      <c r="B1732" s="48">
        <v>1</v>
      </c>
      <c r="S1732" s="5" t="s">
        <v>4590</v>
      </c>
      <c r="T1732" s="48">
        <v>0</v>
      </c>
      <c r="U1732" s="48">
        <v>1</v>
      </c>
      <c r="V1732" s="48">
        <v>1</v>
      </c>
      <c r="W1732" s="48">
        <v>1</v>
      </c>
      <c r="X1732" s="48">
        <v>1</v>
      </c>
      <c r="Y1732" s="48">
        <v>0</v>
      </c>
      <c r="Z1732" s="48">
        <v>0</v>
      </c>
      <c r="AA1732" s="48">
        <v>0</v>
      </c>
    </row>
    <row r="1733" spans="1:27" x14ac:dyDescent="0.25">
      <c r="A1733" s="5" t="s">
        <v>4593</v>
      </c>
      <c r="B1733" s="48">
        <v>1</v>
      </c>
      <c r="S1733" s="5" t="s">
        <v>4592</v>
      </c>
      <c r="T1733" s="48">
        <v>0</v>
      </c>
      <c r="U1733" s="48">
        <v>1</v>
      </c>
      <c r="V1733" s="48">
        <v>1</v>
      </c>
      <c r="W1733" s="48">
        <v>1</v>
      </c>
      <c r="X1733" s="48">
        <v>1</v>
      </c>
      <c r="Y1733" s="48">
        <v>0</v>
      </c>
      <c r="Z1733" s="48">
        <v>0</v>
      </c>
      <c r="AA1733" s="48">
        <v>0</v>
      </c>
    </row>
    <row r="1734" spans="1:27" x14ac:dyDescent="0.25">
      <c r="A1734" s="5" t="s">
        <v>4595</v>
      </c>
      <c r="B1734" s="48">
        <v>1</v>
      </c>
      <c r="S1734" s="5" t="s">
        <v>4594</v>
      </c>
      <c r="T1734" s="48">
        <v>0</v>
      </c>
      <c r="U1734" s="48">
        <v>1</v>
      </c>
      <c r="V1734" s="48">
        <v>1</v>
      </c>
      <c r="W1734" s="48">
        <v>1</v>
      </c>
      <c r="X1734" s="48">
        <v>1</v>
      </c>
      <c r="Y1734" s="48">
        <v>0</v>
      </c>
      <c r="Z1734" s="48">
        <v>0</v>
      </c>
      <c r="AA1734" s="48">
        <v>0</v>
      </c>
    </row>
    <row r="1735" spans="1:27" x14ac:dyDescent="0.25">
      <c r="A1735" s="5" t="s">
        <v>4597</v>
      </c>
      <c r="B1735" s="48">
        <v>1</v>
      </c>
      <c r="S1735" s="5" t="s">
        <v>4596</v>
      </c>
      <c r="T1735" s="48">
        <v>0</v>
      </c>
      <c r="U1735" s="48">
        <v>1</v>
      </c>
      <c r="V1735" s="48">
        <v>1</v>
      </c>
      <c r="W1735" s="48">
        <v>1</v>
      </c>
      <c r="X1735" s="48">
        <v>1</v>
      </c>
      <c r="Y1735" s="48">
        <v>0</v>
      </c>
      <c r="Z1735" s="48">
        <v>0</v>
      </c>
      <c r="AA1735" s="48">
        <v>0</v>
      </c>
    </row>
    <row r="1736" spans="1:27" x14ac:dyDescent="0.25">
      <c r="A1736" s="5" t="s">
        <v>4599</v>
      </c>
      <c r="B1736" s="48">
        <v>1</v>
      </c>
      <c r="S1736" s="5" t="s">
        <v>4598</v>
      </c>
      <c r="T1736" s="48">
        <v>0</v>
      </c>
      <c r="U1736" s="48">
        <v>1</v>
      </c>
      <c r="V1736" s="48">
        <v>1</v>
      </c>
      <c r="W1736" s="48">
        <v>1</v>
      </c>
      <c r="X1736" s="48">
        <v>1</v>
      </c>
      <c r="Y1736" s="48">
        <v>0</v>
      </c>
      <c r="Z1736" s="48">
        <v>0</v>
      </c>
      <c r="AA1736" s="48">
        <v>0</v>
      </c>
    </row>
    <row r="1737" spans="1:27" x14ac:dyDescent="0.25">
      <c r="A1737" s="5" t="s">
        <v>4601</v>
      </c>
      <c r="B1737" s="48">
        <v>1</v>
      </c>
      <c r="S1737" s="5" t="s">
        <v>4600</v>
      </c>
      <c r="T1737" s="48">
        <v>0</v>
      </c>
      <c r="U1737" s="48">
        <v>1</v>
      </c>
      <c r="V1737" s="48">
        <v>1</v>
      </c>
      <c r="W1737" s="48">
        <v>1</v>
      </c>
      <c r="X1737" s="48">
        <v>1</v>
      </c>
      <c r="Y1737" s="48">
        <v>0</v>
      </c>
      <c r="Z1737" s="48">
        <v>0</v>
      </c>
      <c r="AA1737" s="48">
        <v>0</v>
      </c>
    </row>
    <row r="1738" spans="1:27" x14ac:dyDescent="0.25">
      <c r="A1738" s="5" t="s">
        <v>4603</v>
      </c>
      <c r="B1738" s="48">
        <v>1</v>
      </c>
      <c r="S1738" s="5" t="s">
        <v>4602</v>
      </c>
      <c r="T1738" s="48">
        <v>0</v>
      </c>
      <c r="U1738" s="48">
        <v>1</v>
      </c>
      <c r="V1738" s="48">
        <v>1</v>
      </c>
      <c r="W1738" s="48">
        <v>1</v>
      </c>
      <c r="X1738" s="48">
        <v>1</v>
      </c>
      <c r="Y1738" s="48">
        <v>0</v>
      </c>
      <c r="Z1738" s="48">
        <v>0</v>
      </c>
      <c r="AA1738" s="48">
        <v>0</v>
      </c>
    </row>
    <row r="1739" spans="1:27" x14ac:dyDescent="0.25">
      <c r="A1739" s="5" t="s">
        <v>4605</v>
      </c>
      <c r="B1739" s="48">
        <v>1</v>
      </c>
      <c r="S1739" s="5" t="s">
        <v>4604</v>
      </c>
      <c r="T1739" s="48">
        <v>0</v>
      </c>
      <c r="U1739" s="48">
        <v>1</v>
      </c>
      <c r="V1739" s="48">
        <v>1</v>
      </c>
      <c r="W1739" s="48">
        <v>1</v>
      </c>
      <c r="X1739" s="48">
        <v>1</v>
      </c>
      <c r="Y1739" s="48">
        <v>0</v>
      </c>
      <c r="Z1739" s="48">
        <v>0</v>
      </c>
      <c r="AA1739" s="48">
        <v>0</v>
      </c>
    </row>
    <row r="1740" spans="1:27" x14ac:dyDescent="0.25">
      <c r="A1740" s="5" t="s">
        <v>4607</v>
      </c>
      <c r="B1740" s="48">
        <v>1</v>
      </c>
      <c r="S1740" s="5" t="s">
        <v>4606</v>
      </c>
      <c r="T1740" s="48">
        <v>0</v>
      </c>
      <c r="U1740" s="48">
        <v>1</v>
      </c>
      <c r="V1740" s="48">
        <v>1</v>
      </c>
      <c r="W1740" s="48">
        <v>1</v>
      </c>
      <c r="X1740" s="48">
        <v>1</v>
      </c>
      <c r="Y1740" s="48">
        <v>0</v>
      </c>
      <c r="Z1740" s="48">
        <v>0</v>
      </c>
      <c r="AA1740" s="48">
        <v>0</v>
      </c>
    </row>
    <row r="1741" spans="1:27" x14ac:dyDescent="0.25">
      <c r="A1741" s="5" t="s">
        <v>4609</v>
      </c>
      <c r="B1741" s="48">
        <v>1</v>
      </c>
      <c r="S1741" s="5" t="s">
        <v>4608</v>
      </c>
      <c r="T1741" s="48">
        <v>0</v>
      </c>
      <c r="U1741" s="48">
        <v>1</v>
      </c>
      <c r="V1741" s="48">
        <v>1</v>
      </c>
      <c r="W1741" s="48">
        <v>1</v>
      </c>
      <c r="X1741" s="48">
        <v>1</v>
      </c>
      <c r="Y1741" s="48">
        <v>0</v>
      </c>
      <c r="Z1741" s="48">
        <v>0</v>
      </c>
      <c r="AA1741" s="48">
        <v>60</v>
      </c>
    </row>
    <row r="1742" spans="1:27" x14ac:dyDescent="0.25">
      <c r="A1742" s="5" t="s">
        <v>4611</v>
      </c>
      <c r="B1742" s="48">
        <v>1</v>
      </c>
      <c r="S1742" s="5" t="s">
        <v>4610</v>
      </c>
      <c r="T1742" s="48">
        <v>0</v>
      </c>
      <c r="U1742" s="48">
        <v>1</v>
      </c>
      <c r="V1742" s="48">
        <v>1</v>
      </c>
      <c r="W1742" s="48">
        <v>1</v>
      </c>
      <c r="X1742" s="48">
        <v>1</v>
      </c>
      <c r="Y1742" s="48">
        <v>0</v>
      </c>
      <c r="Z1742" s="48">
        <v>0</v>
      </c>
      <c r="AA1742" s="48">
        <v>60</v>
      </c>
    </row>
    <row r="1743" spans="1:27" x14ac:dyDescent="0.25">
      <c r="A1743" s="5" t="s">
        <v>4613</v>
      </c>
      <c r="B1743" s="48">
        <v>1</v>
      </c>
      <c r="S1743" s="5" t="s">
        <v>4612</v>
      </c>
      <c r="T1743" s="48">
        <v>0</v>
      </c>
      <c r="U1743" s="48">
        <v>1</v>
      </c>
      <c r="V1743" s="48">
        <v>1</v>
      </c>
      <c r="W1743" s="48">
        <v>1</v>
      </c>
      <c r="X1743" s="48">
        <v>1</v>
      </c>
      <c r="Y1743" s="48">
        <v>0</v>
      </c>
      <c r="Z1743" s="48">
        <v>0</v>
      </c>
      <c r="AA1743" s="48">
        <v>60</v>
      </c>
    </row>
    <row r="1744" spans="1:27" x14ac:dyDescent="0.25">
      <c r="A1744" s="5" t="s">
        <v>4615</v>
      </c>
      <c r="B1744" s="48">
        <v>1</v>
      </c>
      <c r="S1744" s="5" t="s">
        <v>4614</v>
      </c>
      <c r="T1744" s="48">
        <v>0</v>
      </c>
      <c r="U1744" s="48">
        <v>1</v>
      </c>
      <c r="V1744" s="48">
        <v>1</v>
      </c>
      <c r="W1744" s="48">
        <v>1</v>
      </c>
      <c r="X1744" s="48">
        <v>1</v>
      </c>
      <c r="Y1744" s="48">
        <v>0</v>
      </c>
      <c r="Z1744" s="48">
        <v>0</v>
      </c>
      <c r="AA1744" s="48">
        <v>60</v>
      </c>
    </row>
    <row r="1745" spans="1:27" x14ac:dyDescent="0.25">
      <c r="A1745" s="5" t="s">
        <v>4617</v>
      </c>
      <c r="B1745" s="48">
        <v>1</v>
      </c>
      <c r="S1745" s="5" t="s">
        <v>4616</v>
      </c>
      <c r="T1745" s="48">
        <v>0</v>
      </c>
      <c r="U1745" s="48">
        <v>1</v>
      </c>
      <c r="V1745" s="48">
        <v>1</v>
      </c>
      <c r="W1745" s="48">
        <v>1</v>
      </c>
      <c r="X1745" s="48">
        <v>1</v>
      </c>
      <c r="Y1745" s="48">
        <v>0</v>
      </c>
      <c r="Z1745" s="48">
        <v>0</v>
      </c>
      <c r="AA1745" s="48">
        <v>60</v>
      </c>
    </row>
    <row r="1746" spans="1:27" x14ac:dyDescent="0.25">
      <c r="A1746" s="5" t="s">
        <v>4619</v>
      </c>
      <c r="B1746" s="48">
        <v>1</v>
      </c>
      <c r="S1746" s="5" t="s">
        <v>4618</v>
      </c>
      <c r="T1746" s="48">
        <v>0</v>
      </c>
      <c r="U1746" s="48">
        <v>1</v>
      </c>
      <c r="V1746" s="48">
        <v>1</v>
      </c>
      <c r="W1746" s="48">
        <v>1</v>
      </c>
      <c r="X1746" s="48">
        <v>1</v>
      </c>
      <c r="Y1746" s="48">
        <v>0</v>
      </c>
      <c r="Z1746" s="48">
        <v>0</v>
      </c>
      <c r="AA1746" s="48">
        <v>60</v>
      </c>
    </row>
    <row r="1747" spans="1:27" x14ac:dyDescent="0.25">
      <c r="A1747" s="5" t="s">
        <v>4621</v>
      </c>
      <c r="B1747" s="48">
        <v>1</v>
      </c>
      <c r="S1747" s="5" t="s">
        <v>4620</v>
      </c>
      <c r="T1747" s="48">
        <v>0</v>
      </c>
      <c r="U1747" s="48">
        <v>1</v>
      </c>
      <c r="V1747" s="48">
        <v>1</v>
      </c>
      <c r="W1747" s="48">
        <v>1</v>
      </c>
      <c r="X1747" s="48">
        <v>1</v>
      </c>
      <c r="Y1747" s="48">
        <v>0</v>
      </c>
      <c r="Z1747" s="48">
        <v>0</v>
      </c>
      <c r="AA1747" s="48">
        <v>60</v>
      </c>
    </row>
    <row r="1748" spans="1:27" x14ac:dyDescent="0.25">
      <c r="A1748" s="5" t="s">
        <v>4623</v>
      </c>
      <c r="B1748" s="48">
        <v>1</v>
      </c>
      <c r="S1748" s="5" t="s">
        <v>4622</v>
      </c>
      <c r="T1748" s="48">
        <v>0</v>
      </c>
      <c r="U1748" s="48"/>
      <c r="V1748" s="48"/>
      <c r="W1748" s="48"/>
      <c r="X1748" s="48">
        <v>1</v>
      </c>
      <c r="Y1748" s="48">
        <v>0</v>
      </c>
      <c r="Z1748" s="48">
        <v>0</v>
      </c>
      <c r="AA1748" s="48">
        <v>60</v>
      </c>
    </row>
    <row r="1749" spans="1:27" x14ac:dyDescent="0.25">
      <c r="A1749" s="5" t="s">
        <v>4625</v>
      </c>
      <c r="B1749" s="48">
        <v>1</v>
      </c>
      <c r="S1749" s="5" t="s">
        <v>4624</v>
      </c>
      <c r="T1749" s="48">
        <v>0</v>
      </c>
      <c r="U1749" s="48"/>
      <c r="V1749" s="48"/>
      <c r="W1749" s="48"/>
      <c r="X1749" s="48">
        <v>1</v>
      </c>
      <c r="Y1749" s="48">
        <v>0</v>
      </c>
      <c r="Z1749" s="48">
        <v>0</v>
      </c>
      <c r="AA1749" s="48">
        <v>60</v>
      </c>
    </row>
    <row r="1750" spans="1:27" x14ac:dyDescent="0.25">
      <c r="A1750" s="5" t="s">
        <v>4627</v>
      </c>
      <c r="B1750" s="48">
        <v>1</v>
      </c>
      <c r="S1750" s="5" t="s">
        <v>4626</v>
      </c>
      <c r="T1750" s="48">
        <v>0</v>
      </c>
      <c r="U1750" s="48"/>
      <c r="V1750" s="48"/>
      <c r="W1750" s="48"/>
      <c r="X1750" s="48">
        <v>1</v>
      </c>
      <c r="Y1750" s="48">
        <v>0</v>
      </c>
      <c r="Z1750" s="48">
        <v>60</v>
      </c>
      <c r="AA1750" s="48">
        <v>0</v>
      </c>
    </row>
    <row r="1751" spans="1:27" x14ac:dyDescent="0.25">
      <c r="A1751" s="5" t="s">
        <v>4629</v>
      </c>
      <c r="B1751" s="48">
        <v>1</v>
      </c>
      <c r="S1751" s="5" t="s">
        <v>4628</v>
      </c>
      <c r="T1751" s="48">
        <v>0</v>
      </c>
      <c r="U1751" s="48"/>
      <c r="V1751" s="48"/>
      <c r="W1751" s="48"/>
      <c r="X1751" s="48">
        <v>1</v>
      </c>
      <c r="Y1751" s="48">
        <v>0</v>
      </c>
      <c r="Z1751" s="48">
        <v>60</v>
      </c>
      <c r="AA1751" s="48">
        <v>0</v>
      </c>
    </row>
    <row r="1752" spans="1:27" x14ac:dyDescent="0.25">
      <c r="A1752" s="5" t="s">
        <v>4631</v>
      </c>
      <c r="B1752" s="48">
        <v>1</v>
      </c>
      <c r="S1752" s="5" t="s">
        <v>4630</v>
      </c>
      <c r="T1752" s="48">
        <v>0</v>
      </c>
      <c r="U1752" s="48"/>
      <c r="V1752" s="48"/>
      <c r="W1752" s="48"/>
      <c r="X1752" s="48">
        <v>1</v>
      </c>
      <c r="Y1752" s="48">
        <v>0</v>
      </c>
      <c r="Z1752" s="48">
        <v>60</v>
      </c>
      <c r="AA1752" s="48">
        <v>0</v>
      </c>
    </row>
    <row r="1753" spans="1:27" x14ac:dyDescent="0.25">
      <c r="A1753" s="5" t="s">
        <v>4633</v>
      </c>
      <c r="B1753" s="48">
        <v>1</v>
      </c>
      <c r="S1753" s="5" t="s">
        <v>4632</v>
      </c>
      <c r="T1753" s="48">
        <v>0</v>
      </c>
      <c r="U1753" s="48"/>
      <c r="V1753" s="48"/>
      <c r="W1753" s="48"/>
      <c r="X1753" s="48">
        <v>1</v>
      </c>
      <c r="Y1753" s="48">
        <v>0</v>
      </c>
      <c r="Z1753" s="48">
        <v>60</v>
      </c>
      <c r="AA1753" s="48">
        <v>0</v>
      </c>
    </row>
    <row r="1754" spans="1:27" x14ac:dyDescent="0.25">
      <c r="A1754" s="5" t="s">
        <v>4635</v>
      </c>
      <c r="B1754" s="48">
        <v>1</v>
      </c>
      <c r="S1754" s="5" t="s">
        <v>4634</v>
      </c>
      <c r="T1754" s="48">
        <v>0</v>
      </c>
      <c r="U1754" s="48"/>
      <c r="V1754" s="48"/>
      <c r="W1754" s="48"/>
      <c r="X1754" s="48">
        <v>1</v>
      </c>
      <c r="Y1754" s="48">
        <v>0</v>
      </c>
      <c r="Z1754" s="48">
        <v>60</v>
      </c>
      <c r="AA1754" s="48">
        <v>0</v>
      </c>
    </row>
    <row r="1755" spans="1:27" x14ac:dyDescent="0.25">
      <c r="A1755" s="5" t="s">
        <v>4637</v>
      </c>
      <c r="B1755" s="48">
        <v>1</v>
      </c>
      <c r="S1755" s="5" t="s">
        <v>4636</v>
      </c>
      <c r="T1755" s="48">
        <v>0</v>
      </c>
      <c r="U1755" s="48"/>
      <c r="V1755" s="48"/>
      <c r="W1755" s="48"/>
      <c r="X1755" s="48">
        <v>1</v>
      </c>
      <c r="Y1755" s="48">
        <v>0</v>
      </c>
      <c r="Z1755" s="48">
        <v>60</v>
      </c>
      <c r="AA1755" s="48">
        <v>0</v>
      </c>
    </row>
    <row r="1756" spans="1:27" x14ac:dyDescent="0.25">
      <c r="A1756" s="5" t="s">
        <v>4639</v>
      </c>
      <c r="B1756" s="48">
        <v>1</v>
      </c>
      <c r="S1756" s="5" t="s">
        <v>4638</v>
      </c>
      <c r="T1756" s="48">
        <v>0</v>
      </c>
      <c r="U1756" s="48">
        <v>1</v>
      </c>
      <c r="V1756" s="48">
        <v>1</v>
      </c>
      <c r="W1756" s="48">
        <v>1</v>
      </c>
      <c r="X1756" s="48">
        <v>1</v>
      </c>
      <c r="Y1756" s="48">
        <v>0</v>
      </c>
      <c r="Z1756" s="48">
        <v>60</v>
      </c>
      <c r="AA1756" s="48">
        <v>0</v>
      </c>
    </row>
    <row r="1757" spans="1:27" x14ac:dyDescent="0.25">
      <c r="A1757" s="5" t="s">
        <v>4641</v>
      </c>
      <c r="B1757" s="48">
        <v>1</v>
      </c>
      <c r="S1757" s="5" t="s">
        <v>4640</v>
      </c>
      <c r="T1757" s="48">
        <v>0</v>
      </c>
      <c r="U1757" s="48">
        <v>1</v>
      </c>
      <c r="V1757" s="48">
        <v>1</v>
      </c>
      <c r="W1757" s="48">
        <v>1</v>
      </c>
      <c r="X1757" s="48">
        <v>1</v>
      </c>
      <c r="Y1757" s="48">
        <v>0</v>
      </c>
      <c r="Z1757" s="48">
        <v>60</v>
      </c>
      <c r="AA1757" s="48">
        <v>0</v>
      </c>
    </row>
    <row r="1758" spans="1:27" x14ac:dyDescent="0.25">
      <c r="A1758" s="5" t="s">
        <v>4643</v>
      </c>
      <c r="B1758" s="48">
        <v>1</v>
      </c>
      <c r="S1758" s="5" t="s">
        <v>4642</v>
      </c>
      <c r="T1758" s="48">
        <v>0</v>
      </c>
      <c r="U1758" s="48">
        <v>1</v>
      </c>
      <c r="V1758" s="48">
        <v>1</v>
      </c>
      <c r="W1758" s="48">
        <v>1</v>
      </c>
      <c r="X1758" s="48">
        <v>1</v>
      </c>
      <c r="Y1758" s="48">
        <v>0</v>
      </c>
      <c r="Z1758" s="48">
        <v>60</v>
      </c>
      <c r="AA1758" s="48">
        <v>0</v>
      </c>
    </row>
    <row r="1759" spans="1:27" x14ac:dyDescent="0.25">
      <c r="A1759" s="5" t="s">
        <v>4645</v>
      </c>
      <c r="B1759" s="48">
        <v>1</v>
      </c>
      <c r="S1759" s="5" t="s">
        <v>4644</v>
      </c>
      <c r="T1759" s="48">
        <v>0</v>
      </c>
      <c r="U1759" s="48">
        <v>1</v>
      </c>
      <c r="V1759" s="48">
        <v>1</v>
      </c>
      <c r="W1759" s="48">
        <v>1</v>
      </c>
      <c r="X1759" s="48">
        <v>1</v>
      </c>
      <c r="Y1759" s="48">
        <v>0</v>
      </c>
      <c r="Z1759" s="48">
        <v>60</v>
      </c>
      <c r="AA1759" s="48">
        <v>0</v>
      </c>
    </row>
    <row r="1760" spans="1:27" x14ac:dyDescent="0.25">
      <c r="A1760" s="5" t="s">
        <v>4647</v>
      </c>
      <c r="B1760" s="48">
        <v>1</v>
      </c>
      <c r="S1760" s="5" t="s">
        <v>4646</v>
      </c>
      <c r="T1760" s="48">
        <v>0</v>
      </c>
      <c r="U1760" s="48">
        <v>1</v>
      </c>
      <c r="V1760" s="48">
        <v>1</v>
      </c>
      <c r="W1760" s="48">
        <v>1</v>
      </c>
      <c r="X1760" s="48">
        <v>1</v>
      </c>
      <c r="Y1760" s="48">
        <v>0</v>
      </c>
      <c r="Z1760" s="48">
        <v>0</v>
      </c>
      <c r="AA1760" s="48">
        <v>60</v>
      </c>
    </row>
    <row r="1761" spans="1:27" x14ac:dyDescent="0.25">
      <c r="A1761" s="5" t="s">
        <v>4649</v>
      </c>
      <c r="B1761" s="48">
        <v>1</v>
      </c>
      <c r="S1761" s="5" t="s">
        <v>4648</v>
      </c>
      <c r="T1761" s="48">
        <v>0</v>
      </c>
      <c r="U1761" s="48">
        <v>1</v>
      </c>
      <c r="V1761" s="48">
        <v>1</v>
      </c>
      <c r="W1761" s="48">
        <v>1</v>
      </c>
      <c r="X1761" s="48">
        <v>1</v>
      </c>
      <c r="Y1761" s="48">
        <v>0</v>
      </c>
      <c r="Z1761" s="48">
        <v>0</v>
      </c>
      <c r="AA1761" s="48">
        <v>60</v>
      </c>
    </row>
    <row r="1762" spans="1:27" x14ac:dyDescent="0.25">
      <c r="A1762" s="5" t="s">
        <v>4651</v>
      </c>
      <c r="B1762" s="48">
        <v>1</v>
      </c>
      <c r="S1762" s="5" t="s">
        <v>4650</v>
      </c>
      <c r="T1762" s="48">
        <v>0</v>
      </c>
      <c r="U1762" s="48">
        <v>1</v>
      </c>
      <c r="V1762" s="48">
        <v>1</v>
      </c>
      <c r="W1762" s="48">
        <v>1</v>
      </c>
      <c r="X1762" s="48">
        <v>1</v>
      </c>
      <c r="Y1762" s="48">
        <v>0</v>
      </c>
      <c r="Z1762" s="48">
        <v>0</v>
      </c>
      <c r="AA1762" s="48">
        <v>60</v>
      </c>
    </row>
    <row r="1763" spans="1:27" x14ac:dyDescent="0.25">
      <c r="A1763" s="5" t="s">
        <v>4653</v>
      </c>
      <c r="B1763" s="48">
        <v>1</v>
      </c>
      <c r="S1763" s="5" t="s">
        <v>4652</v>
      </c>
      <c r="T1763" s="48">
        <v>0</v>
      </c>
      <c r="U1763" s="48">
        <v>1</v>
      </c>
      <c r="V1763" s="48">
        <v>1</v>
      </c>
      <c r="W1763" s="48">
        <v>1</v>
      </c>
      <c r="X1763" s="48">
        <v>1</v>
      </c>
      <c r="Y1763" s="48">
        <v>0</v>
      </c>
      <c r="Z1763" s="48">
        <v>0</v>
      </c>
      <c r="AA1763" s="48">
        <v>60</v>
      </c>
    </row>
    <row r="1764" spans="1:27" x14ac:dyDescent="0.25">
      <c r="A1764" s="5" t="s">
        <v>4655</v>
      </c>
      <c r="B1764" s="48">
        <v>1</v>
      </c>
      <c r="S1764" s="5" t="s">
        <v>4654</v>
      </c>
      <c r="T1764" s="48">
        <v>0</v>
      </c>
      <c r="U1764" s="48">
        <v>1</v>
      </c>
      <c r="V1764" s="48">
        <v>1</v>
      </c>
      <c r="W1764" s="48">
        <v>1</v>
      </c>
      <c r="X1764" s="48">
        <v>1</v>
      </c>
      <c r="Y1764" s="48">
        <v>0</v>
      </c>
      <c r="Z1764" s="48">
        <v>0</v>
      </c>
      <c r="AA1764" s="48">
        <v>60</v>
      </c>
    </row>
    <row r="1765" spans="1:27" x14ac:dyDescent="0.25">
      <c r="A1765" s="5" t="s">
        <v>4657</v>
      </c>
      <c r="B1765" s="48">
        <v>1</v>
      </c>
      <c r="S1765" s="5" t="s">
        <v>4656</v>
      </c>
      <c r="T1765" s="48">
        <v>0</v>
      </c>
      <c r="U1765" s="48">
        <v>1</v>
      </c>
      <c r="V1765" s="48">
        <v>1</v>
      </c>
      <c r="W1765" s="48">
        <v>1</v>
      </c>
      <c r="X1765" s="48">
        <v>1</v>
      </c>
      <c r="Y1765" s="48">
        <v>0</v>
      </c>
      <c r="Z1765" s="48">
        <v>0</v>
      </c>
      <c r="AA1765" s="48">
        <v>60</v>
      </c>
    </row>
    <row r="1766" spans="1:27" x14ac:dyDescent="0.25">
      <c r="A1766" s="5" t="s">
        <v>4659</v>
      </c>
      <c r="B1766" s="48">
        <v>1</v>
      </c>
      <c r="S1766" s="5" t="s">
        <v>4658</v>
      </c>
      <c r="T1766" s="48">
        <v>0</v>
      </c>
      <c r="U1766" s="48">
        <v>1</v>
      </c>
      <c r="V1766" s="48">
        <v>1</v>
      </c>
      <c r="W1766" s="48">
        <v>1</v>
      </c>
      <c r="X1766" s="48">
        <v>1</v>
      </c>
      <c r="Y1766" s="48">
        <v>0</v>
      </c>
      <c r="Z1766" s="48">
        <v>60</v>
      </c>
      <c r="AA1766" s="48">
        <v>0</v>
      </c>
    </row>
    <row r="1767" spans="1:27" x14ac:dyDescent="0.25">
      <c r="A1767" s="5" t="s">
        <v>4661</v>
      </c>
      <c r="B1767" s="48">
        <v>1</v>
      </c>
      <c r="S1767" s="5" t="s">
        <v>4660</v>
      </c>
      <c r="T1767" s="48">
        <v>0</v>
      </c>
      <c r="U1767" s="48">
        <v>1</v>
      </c>
      <c r="V1767" s="48">
        <v>1</v>
      </c>
      <c r="W1767" s="48">
        <v>1</v>
      </c>
      <c r="X1767" s="48">
        <v>1</v>
      </c>
      <c r="Y1767" s="48">
        <v>0</v>
      </c>
      <c r="Z1767" s="48">
        <v>60</v>
      </c>
      <c r="AA1767" s="48">
        <v>0</v>
      </c>
    </row>
    <row r="1768" spans="1:27" x14ac:dyDescent="0.25">
      <c r="A1768" s="5" t="s">
        <v>4663</v>
      </c>
      <c r="B1768" s="48">
        <v>1</v>
      </c>
      <c r="S1768" s="5" t="s">
        <v>4662</v>
      </c>
      <c r="T1768" s="48">
        <v>0</v>
      </c>
      <c r="U1768" s="48">
        <v>1</v>
      </c>
      <c r="V1768" s="48">
        <v>1</v>
      </c>
      <c r="W1768" s="48">
        <v>1</v>
      </c>
      <c r="X1768" s="48">
        <v>1</v>
      </c>
      <c r="Y1768" s="48">
        <v>0</v>
      </c>
      <c r="Z1768" s="48">
        <v>60</v>
      </c>
      <c r="AA1768" s="48">
        <v>0</v>
      </c>
    </row>
    <row r="1769" spans="1:27" x14ac:dyDescent="0.25">
      <c r="A1769" s="5" t="s">
        <v>4665</v>
      </c>
      <c r="B1769" s="48">
        <v>1</v>
      </c>
      <c r="S1769" s="5" t="s">
        <v>4664</v>
      </c>
      <c r="T1769" s="48">
        <v>0</v>
      </c>
      <c r="U1769" s="48">
        <v>1</v>
      </c>
      <c r="V1769" s="48">
        <v>1</v>
      </c>
      <c r="W1769" s="48">
        <v>1</v>
      </c>
      <c r="X1769" s="48">
        <v>1</v>
      </c>
      <c r="Y1769" s="48">
        <v>0</v>
      </c>
      <c r="Z1769" s="48">
        <v>60</v>
      </c>
      <c r="AA1769" s="48">
        <v>0</v>
      </c>
    </row>
    <row r="1770" spans="1:27" x14ac:dyDescent="0.25">
      <c r="A1770" s="5" t="s">
        <v>4667</v>
      </c>
      <c r="B1770" s="48">
        <v>1</v>
      </c>
      <c r="S1770" s="5" t="s">
        <v>4666</v>
      </c>
      <c r="T1770" s="48">
        <v>0</v>
      </c>
      <c r="U1770" s="48">
        <v>1</v>
      </c>
      <c r="V1770" s="48">
        <v>1</v>
      </c>
      <c r="W1770" s="48">
        <v>1</v>
      </c>
      <c r="X1770" s="48">
        <v>1</v>
      </c>
      <c r="Y1770" s="48">
        <v>0</v>
      </c>
      <c r="Z1770" s="48">
        <v>60</v>
      </c>
      <c r="AA1770" s="48">
        <v>0</v>
      </c>
    </row>
    <row r="1771" spans="1:27" x14ac:dyDescent="0.25">
      <c r="A1771" s="5" t="s">
        <v>4669</v>
      </c>
      <c r="B1771" s="48">
        <v>1</v>
      </c>
      <c r="S1771" s="5" t="s">
        <v>4668</v>
      </c>
      <c r="T1771" s="48">
        <v>0</v>
      </c>
      <c r="U1771" s="48">
        <v>1</v>
      </c>
      <c r="V1771" s="48">
        <v>1</v>
      </c>
      <c r="W1771" s="48">
        <v>1</v>
      </c>
      <c r="X1771" s="48">
        <v>1</v>
      </c>
      <c r="Y1771" s="48">
        <v>0</v>
      </c>
      <c r="Z1771" s="48">
        <v>60</v>
      </c>
      <c r="AA1771" s="48">
        <v>0</v>
      </c>
    </row>
    <row r="1772" spans="1:27" x14ac:dyDescent="0.25">
      <c r="A1772" s="5" t="s">
        <v>4671</v>
      </c>
      <c r="B1772" s="48">
        <v>1</v>
      </c>
      <c r="S1772" s="5" t="s">
        <v>4670</v>
      </c>
      <c r="T1772" s="48">
        <v>0</v>
      </c>
      <c r="U1772" s="48">
        <v>1</v>
      </c>
      <c r="V1772" s="48">
        <v>1</v>
      </c>
      <c r="W1772" s="48">
        <v>1</v>
      </c>
      <c r="X1772" s="48">
        <v>1</v>
      </c>
      <c r="Y1772" s="48">
        <v>0</v>
      </c>
      <c r="Z1772" s="48">
        <v>60</v>
      </c>
      <c r="AA1772" s="48">
        <v>0</v>
      </c>
    </row>
    <row r="1773" spans="1:27" x14ac:dyDescent="0.25">
      <c r="A1773" s="5" t="s">
        <v>4673</v>
      </c>
      <c r="B1773" s="48">
        <v>1</v>
      </c>
      <c r="S1773" s="5" t="s">
        <v>4672</v>
      </c>
      <c r="T1773" s="48">
        <v>0</v>
      </c>
      <c r="U1773" s="48">
        <v>1</v>
      </c>
      <c r="V1773" s="48">
        <v>1</v>
      </c>
      <c r="W1773" s="48">
        <v>1</v>
      </c>
      <c r="X1773" s="48">
        <v>1</v>
      </c>
      <c r="Y1773" s="48">
        <v>0</v>
      </c>
      <c r="Z1773" s="48">
        <v>0</v>
      </c>
      <c r="AA1773" s="48">
        <v>60</v>
      </c>
    </row>
    <row r="1774" spans="1:27" x14ac:dyDescent="0.25">
      <c r="A1774" s="5" t="s">
        <v>4675</v>
      </c>
      <c r="B1774" s="48">
        <v>1</v>
      </c>
      <c r="S1774" s="5" t="s">
        <v>4674</v>
      </c>
      <c r="T1774" s="48">
        <v>0</v>
      </c>
      <c r="U1774" s="48">
        <v>1</v>
      </c>
      <c r="V1774" s="48">
        <v>1</v>
      </c>
      <c r="W1774" s="48">
        <v>1</v>
      </c>
      <c r="X1774" s="48">
        <v>1</v>
      </c>
      <c r="Y1774" s="48">
        <v>0</v>
      </c>
      <c r="Z1774" s="48">
        <v>0</v>
      </c>
      <c r="AA1774" s="48">
        <v>60</v>
      </c>
    </row>
    <row r="1775" spans="1:27" x14ac:dyDescent="0.25">
      <c r="A1775" s="5" t="s">
        <v>4677</v>
      </c>
      <c r="B1775" s="48">
        <v>1</v>
      </c>
      <c r="S1775" s="5" t="s">
        <v>4676</v>
      </c>
      <c r="T1775" s="48">
        <v>0</v>
      </c>
      <c r="U1775" s="48">
        <v>1</v>
      </c>
      <c r="V1775" s="48">
        <v>1</v>
      </c>
      <c r="W1775" s="48">
        <v>1</v>
      </c>
      <c r="X1775" s="48">
        <v>1</v>
      </c>
      <c r="Y1775" s="48">
        <v>0</v>
      </c>
      <c r="Z1775" s="48">
        <v>0</v>
      </c>
      <c r="AA1775" s="48">
        <v>60</v>
      </c>
    </row>
    <row r="1776" spans="1:27" x14ac:dyDescent="0.25">
      <c r="A1776" s="5" t="s">
        <v>4679</v>
      </c>
      <c r="B1776" s="48">
        <v>1</v>
      </c>
      <c r="S1776" s="5" t="s">
        <v>4678</v>
      </c>
      <c r="T1776" s="48">
        <v>0</v>
      </c>
      <c r="U1776" s="48">
        <v>1</v>
      </c>
      <c r="V1776" s="48">
        <v>1</v>
      </c>
      <c r="W1776" s="48">
        <v>1</v>
      </c>
      <c r="X1776" s="48">
        <v>1</v>
      </c>
      <c r="Y1776" s="48">
        <v>0</v>
      </c>
      <c r="Z1776" s="48">
        <v>0</v>
      </c>
      <c r="AA1776" s="48">
        <v>60</v>
      </c>
    </row>
    <row r="1777" spans="1:27" x14ac:dyDescent="0.25">
      <c r="A1777" s="5" t="s">
        <v>4681</v>
      </c>
      <c r="B1777" s="48">
        <v>1</v>
      </c>
      <c r="S1777" s="5" t="s">
        <v>4680</v>
      </c>
      <c r="T1777" s="48">
        <v>0</v>
      </c>
      <c r="U1777" s="48">
        <v>1</v>
      </c>
      <c r="V1777" s="48">
        <v>1</v>
      </c>
      <c r="W1777" s="48">
        <v>1</v>
      </c>
      <c r="X1777" s="48">
        <v>1</v>
      </c>
      <c r="Y1777" s="48">
        <v>0</v>
      </c>
      <c r="Z1777" s="48">
        <v>0</v>
      </c>
      <c r="AA1777" s="48">
        <v>60</v>
      </c>
    </row>
    <row r="1778" spans="1:27" x14ac:dyDescent="0.25">
      <c r="A1778" s="5" t="s">
        <v>4683</v>
      </c>
      <c r="B1778" s="48">
        <v>1</v>
      </c>
      <c r="S1778" s="5" t="s">
        <v>4682</v>
      </c>
      <c r="T1778" s="48">
        <v>0</v>
      </c>
      <c r="U1778" s="48">
        <v>1</v>
      </c>
      <c r="V1778" s="48">
        <v>1</v>
      </c>
      <c r="W1778" s="48">
        <v>1</v>
      </c>
      <c r="X1778" s="48">
        <v>1</v>
      </c>
      <c r="Y1778" s="48">
        <v>0</v>
      </c>
      <c r="Z1778" s="48">
        <v>0</v>
      </c>
      <c r="AA1778" s="48">
        <v>60</v>
      </c>
    </row>
    <row r="1779" spans="1:27" x14ac:dyDescent="0.25">
      <c r="A1779" s="5" t="s">
        <v>4685</v>
      </c>
      <c r="B1779" s="48">
        <v>1</v>
      </c>
      <c r="S1779" s="5" t="s">
        <v>4684</v>
      </c>
      <c r="T1779" s="48">
        <v>0</v>
      </c>
      <c r="U1779" s="48">
        <v>1</v>
      </c>
      <c r="V1779" s="48">
        <v>1</v>
      </c>
      <c r="W1779" s="48">
        <v>1</v>
      </c>
      <c r="X1779" s="48">
        <v>1</v>
      </c>
      <c r="Y1779" s="48">
        <v>0</v>
      </c>
      <c r="Z1779" s="48">
        <v>0</v>
      </c>
      <c r="AA1779" s="48">
        <v>60</v>
      </c>
    </row>
    <row r="1780" spans="1:27" x14ac:dyDescent="0.25">
      <c r="A1780" s="5" t="s">
        <v>4687</v>
      </c>
      <c r="B1780" s="48">
        <v>1</v>
      </c>
      <c r="S1780" s="5" t="s">
        <v>4686</v>
      </c>
      <c r="T1780" s="48">
        <v>0</v>
      </c>
      <c r="U1780" s="48"/>
      <c r="V1780" s="48"/>
      <c r="W1780" s="48"/>
      <c r="X1780" s="48">
        <v>1</v>
      </c>
      <c r="Y1780" s="48">
        <v>0</v>
      </c>
      <c r="Z1780" s="48">
        <v>0</v>
      </c>
      <c r="AA1780" s="48">
        <v>60</v>
      </c>
    </row>
    <row r="1781" spans="1:27" x14ac:dyDescent="0.25">
      <c r="A1781" s="5" t="s">
        <v>4689</v>
      </c>
      <c r="B1781" s="48">
        <v>1</v>
      </c>
      <c r="S1781" s="5" t="s">
        <v>4688</v>
      </c>
      <c r="T1781" s="48">
        <v>0</v>
      </c>
      <c r="U1781" s="48"/>
      <c r="V1781" s="48"/>
      <c r="W1781" s="48"/>
      <c r="X1781" s="48">
        <v>1</v>
      </c>
      <c r="Y1781" s="48">
        <v>0</v>
      </c>
      <c r="Z1781" s="48">
        <v>0</v>
      </c>
      <c r="AA1781" s="48">
        <v>60</v>
      </c>
    </row>
    <row r="1782" spans="1:27" x14ac:dyDescent="0.25">
      <c r="A1782" s="5" t="s">
        <v>4691</v>
      </c>
      <c r="B1782" s="48">
        <v>1</v>
      </c>
      <c r="S1782" s="5" t="s">
        <v>4690</v>
      </c>
      <c r="T1782" s="48">
        <v>0</v>
      </c>
      <c r="U1782" s="48"/>
      <c r="V1782" s="48"/>
      <c r="W1782" s="48"/>
      <c r="X1782" s="48">
        <v>1</v>
      </c>
      <c r="Y1782" s="48">
        <v>0</v>
      </c>
      <c r="Z1782" s="48">
        <v>60</v>
      </c>
      <c r="AA1782" s="48">
        <v>0</v>
      </c>
    </row>
    <row r="1783" spans="1:27" x14ac:dyDescent="0.25">
      <c r="A1783" s="5" t="s">
        <v>4693</v>
      </c>
      <c r="B1783" s="48">
        <v>1</v>
      </c>
      <c r="S1783" s="5" t="s">
        <v>4692</v>
      </c>
      <c r="T1783" s="48">
        <v>0</v>
      </c>
      <c r="U1783" s="48"/>
      <c r="V1783" s="48"/>
      <c r="W1783" s="48"/>
      <c r="X1783" s="48">
        <v>1</v>
      </c>
      <c r="Y1783" s="48">
        <v>0</v>
      </c>
      <c r="Z1783" s="48">
        <v>60</v>
      </c>
      <c r="AA1783" s="48">
        <v>0</v>
      </c>
    </row>
    <row r="1784" spans="1:27" x14ac:dyDescent="0.25">
      <c r="A1784" s="5" t="s">
        <v>4695</v>
      </c>
      <c r="B1784" s="48">
        <v>1</v>
      </c>
      <c r="S1784" s="5" t="s">
        <v>4694</v>
      </c>
      <c r="T1784" s="48">
        <v>0</v>
      </c>
      <c r="U1784" s="48"/>
      <c r="V1784" s="48"/>
      <c r="W1784" s="48"/>
      <c r="X1784" s="48">
        <v>1</v>
      </c>
      <c r="Y1784" s="48">
        <v>0</v>
      </c>
      <c r="Z1784" s="48">
        <v>60</v>
      </c>
      <c r="AA1784" s="48">
        <v>0</v>
      </c>
    </row>
    <row r="1785" spans="1:27" x14ac:dyDescent="0.25">
      <c r="A1785" s="5" t="s">
        <v>4697</v>
      </c>
      <c r="B1785" s="48">
        <v>1</v>
      </c>
      <c r="S1785" s="5" t="s">
        <v>4696</v>
      </c>
      <c r="T1785" s="48">
        <v>0</v>
      </c>
      <c r="U1785" s="48"/>
      <c r="V1785" s="48"/>
      <c r="W1785" s="48"/>
      <c r="X1785" s="48">
        <v>1</v>
      </c>
      <c r="Y1785" s="48">
        <v>0</v>
      </c>
      <c r="Z1785" s="48">
        <v>60</v>
      </c>
      <c r="AA1785" s="48">
        <v>0</v>
      </c>
    </row>
    <row r="1786" spans="1:27" x14ac:dyDescent="0.25">
      <c r="A1786" s="5" t="s">
        <v>4699</v>
      </c>
      <c r="B1786" s="48">
        <v>1</v>
      </c>
      <c r="S1786" s="5" t="s">
        <v>4698</v>
      </c>
      <c r="T1786" s="48">
        <v>0</v>
      </c>
      <c r="U1786" s="48"/>
      <c r="V1786" s="48"/>
      <c r="W1786" s="48"/>
      <c r="X1786" s="48">
        <v>1</v>
      </c>
      <c r="Y1786" s="48">
        <v>0</v>
      </c>
      <c r="Z1786" s="48">
        <v>60</v>
      </c>
      <c r="AA1786" s="48">
        <v>0</v>
      </c>
    </row>
    <row r="1787" spans="1:27" x14ac:dyDescent="0.25">
      <c r="A1787" s="5" t="s">
        <v>4701</v>
      </c>
      <c r="B1787" s="48">
        <v>1</v>
      </c>
      <c r="S1787" s="5" t="s">
        <v>4700</v>
      </c>
      <c r="T1787" s="48">
        <v>0</v>
      </c>
      <c r="U1787" s="48"/>
      <c r="V1787" s="48"/>
      <c r="W1787" s="48"/>
      <c r="X1787" s="48">
        <v>1</v>
      </c>
      <c r="Y1787" s="48">
        <v>0</v>
      </c>
      <c r="Z1787" s="48">
        <v>60</v>
      </c>
      <c r="AA1787" s="48">
        <v>0</v>
      </c>
    </row>
    <row r="1788" spans="1:27" x14ac:dyDescent="0.25">
      <c r="A1788" s="5" t="s">
        <v>4703</v>
      </c>
      <c r="B1788" s="48">
        <v>1</v>
      </c>
      <c r="S1788" s="5" t="s">
        <v>4702</v>
      </c>
      <c r="T1788" s="48">
        <v>0</v>
      </c>
      <c r="U1788" s="48">
        <v>1</v>
      </c>
      <c r="V1788" s="48">
        <v>1</v>
      </c>
      <c r="W1788" s="48">
        <v>1</v>
      </c>
      <c r="X1788" s="48">
        <v>1</v>
      </c>
      <c r="Y1788" s="48">
        <v>0</v>
      </c>
      <c r="Z1788" s="48">
        <v>60</v>
      </c>
      <c r="AA1788" s="48">
        <v>0</v>
      </c>
    </row>
    <row r="1789" spans="1:27" x14ac:dyDescent="0.25">
      <c r="A1789" s="5" t="s">
        <v>4705</v>
      </c>
      <c r="B1789" s="48">
        <v>1</v>
      </c>
      <c r="S1789" s="5" t="s">
        <v>4704</v>
      </c>
      <c r="T1789" s="48">
        <v>0</v>
      </c>
      <c r="U1789" s="48">
        <v>1</v>
      </c>
      <c r="V1789" s="48">
        <v>1</v>
      </c>
      <c r="W1789" s="48">
        <v>1</v>
      </c>
      <c r="X1789" s="48">
        <v>1</v>
      </c>
      <c r="Y1789" s="48">
        <v>0</v>
      </c>
      <c r="Z1789" s="48">
        <v>60</v>
      </c>
      <c r="AA1789" s="48">
        <v>0</v>
      </c>
    </row>
    <row r="1790" spans="1:27" x14ac:dyDescent="0.25">
      <c r="A1790" s="5" t="s">
        <v>4707</v>
      </c>
      <c r="B1790" s="48">
        <v>1</v>
      </c>
      <c r="S1790" s="5" t="s">
        <v>4706</v>
      </c>
      <c r="T1790" s="48">
        <v>0</v>
      </c>
      <c r="U1790" s="48">
        <v>1</v>
      </c>
      <c r="V1790" s="48">
        <v>1</v>
      </c>
      <c r="W1790" s="48">
        <v>1</v>
      </c>
      <c r="X1790" s="48">
        <v>1</v>
      </c>
      <c r="Y1790" s="48">
        <v>0</v>
      </c>
      <c r="Z1790" s="48">
        <v>0</v>
      </c>
      <c r="AA1790" s="48">
        <v>60</v>
      </c>
    </row>
    <row r="1791" spans="1:27" x14ac:dyDescent="0.25">
      <c r="A1791" s="5" t="s">
        <v>4709</v>
      </c>
      <c r="B1791" s="48">
        <v>1</v>
      </c>
      <c r="S1791" s="5" t="s">
        <v>4708</v>
      </c>
      <c r="T1791" s="48">
        <v>0</v>
      </c>
      <c r="U1791" s="48">
        <v>1</v>
      </c>
      <c r="V1791" s="48">
        <v>1</v>
      </c>
      <c r="W1791" s="48">
        <v>1</v>
      </c>
      <c r="X1791" s="48">
        <v>1</v>
      </c>
      <c r="Y1791" s="48">
        <v>0</v>
      </c>
      <c r="Z1791" s="48">
        <v>0</v>
      </c>
      <c r="AA1791" s="48">
        <v>60</v>
      </c>
    </row>
    <row r="1792" spans="1:27" x14ac:dyDescent="0.25">
      <c r="A1792" s="5" t="s">
        <v>4711</v>
      </c>
      <c r="B1792" s="48">
        <v>1</v>
      </c>
      <c r="S1792" s="5" t="s">
        <v>4710</v>
      </c>
      <c r="T1792" s="48">
        <v>0</v>
      </c>
      <c r="U1792" s="48">
        <v>1</v>
      </c>
      <c r="V1792" s="48">
        <v>1</v>
      </c>
      <c r="W1792" s="48">
        <v>1</v>
      </c>
      <c r="X1792" s="48">
        <v>1</v>
      </c>
      <c r="Y1792" s="48">
        <v>0</v>
      </c>
      <c r="Z1792" s="48">
        <v>0</v>
      </c>
      <c r="AA1792" s="48">
        <v>60</v>
      </c>
    </row>
    <row r="1793" spans="1:27" x14ac:dyDescent="0.25">
      <c r="A1793" s="5" t="s">
        <v>4713</v>
      </c>
      <c r="B1793" s="48">
        <v>1</v>
      </c>
      <c r="S1793" s="5" t="s">
        <v>4712</v>
      </c>
      <c r="T1793" s="48">
        <v>0</v>
      </c>
      <c r="U1793" s="48">
        <v>1</v>
      </c>
      <c r="V1793" s="48">
        <v>1</v>
      </c>
      <c r="W1793" s="48">
        <v>1</v>
      </c>
      <c r="X1793" s="48">
        <v>1</v>
      </c>
      <c r="Y1793" s="48">
        <v>0</v>
      </c>
      <c r="Z1793" s="48">
        <v>0</v>
      </c>
      <c r="AA1793" s="48">
        <v>60</v>
      </c>
    </row>
    <row r="1794" spans="1:27" x14ac:dyDescent="0.25">
      <c r="A1794" s="5" t="s">
        <v>4715</v>
      </c>
      <c r="B1794" s="48">
        <v>1</v>
      </c>
      <c r="S1794" s="5" t="s">
        <v>4714</v>
      </c>
      <c r="T1794" s="48">
        <v>0</v>
      </c>
      <c r="U1794" s="48">
        <v>1</v>
      </c>
      <c r="V1794" s="48">
        <v>1</v>
      </c>
      <c r="W1794" s="48">
        <v>1</v>
      </c>
      <c r="X1794" s="48">
        <v>1</v>
      </c>
      <c r="Y1794" s="48">
        <v>0</v>
      </c>
      <c r="Z1794" s="48">
        <v>0</v>
      </c>
      <c r="AA1794" s="48">
        <v>60</v>
      </c>
    </row>
    <row r="1795" spans="1:27" x14ac:dyDescent="0.25">
      <c r="A1795" s="5" t="s">
        <v>4717</v>
      </c>
      <c r="B1795" s="48">
        <v>1</v>
      </c>
      <c r="S1795" s="5" t="s">
        <v>4716</v>
      </c>
      <c r="T1795" s="48">
        <v>0</v>
      </c>
      <c r="U1795" s="48">
        <v>1</v>
      </c>
      <c r="V1795" s="48">
        <v>1</v>
      </c>
      <c r="W1795" s="48">
        <v>1</v>
      </c>
      <c r="X1795" s="48">
        <v>1</v>
      </c>
      <c r="Y1795" s="48">
        <v>0</v>
      </c>
      <c r="Z1795" s="48">
        <v>0</v>
      </c>
      <c r="AA1795" s="48">
        <v>60</v>
      </c>
    </row>
    <row r="1796" spans="1:27" x14ac:dyDescent="0.25">
      <c r="A1796" s="5" t="s">
        <v>4719</v>
      </c>
      <c r="B1796" s="48">
        <v>1</v>
      </c>
      <c r="S1796" s="5" t="s">
        <v>4718</v>
      </c>
      <c r="T1796" s="48">
        <v>0</v>
      </c>
      <c r="U1796" s="48">
        <v>1</v>
      </c>
      <c r="V1796" s="48">
        <v>1</v>
      </c>
      <c r="W1796" s="48">
        <v>1</v>
      </c>
      <c r="X1796" s="48">
        <v>1</v>
      </c>
      <c r="Y1796" s="48">
        <v>0</v>
      </c>
      <c r="Z1796" s="48">
        <v>0</v>
      </c>
      <c r="AA1796" s="48">
        <v>60</v>
      </c>
    </row>
    <row r="1797" spans="1:27" x14ac:dyDescent="0.25">
      <c r="A1797" s="5" t="s">
        <v>4721</v>
      </c>
      <c r="B1797" s="48">
        <v>1</v>
      </c>
      <c r="S1797" s="5" t="s">
        <v>4720</v>
      </c>
      <c r="T1797" s="48">
        <v>0</v>
      </c>
      <c r="U1797" s="48">
        <v>1</v>
      </c>
      <c r="V1797" s="48">
        <v>1</v>
      </c>
      <c r="W1797" s="48">
        <v>1</v>
      </c>
      <c r="X1797" s="48">
        <v>1</v>
      </c>
      <c r="Y1797" s="48">
        <v>0</v>
      </c>
      <c r="Z1797" s="48">
        <v>0</v>
      </c>
      <c r="AA1797" s="48">
        <v>60</v>
      </c>
    </row>
    <row r="1798" spans="1:27" x14ac:dyDescent="0.25">
      <c r="A1798" s="5" t="s">
        <v>4723</v>
      </c>
      <c r="B1798" s="48">
        <v>1</v>
      </c>
      <c r="S1798" s="5" t="s">
        <v>4722</v>
      </c>
      <c r="T1798" s="48">
        <v>0</v>
      </c>
      <c r="U1798" s="48">
        <v>1</v>
      </c>
      <c r="V1798" s="48">
        <v>1</v>
      </c>
      <c r="W1798" s="48">
        <v>1</v>
      </c>
      <c r="X1798" s="48">
        <v>1</v>
      </c>
      <c r="Y1798" s="48">
        <v>0</v>
      </c>
      <c r="Z1798" s="48">
        <v>60</v>
      </c>
      <c r="AA1798" s="48">
        <v>0</v>
      </c>
    </row>
    <row r="1799" spans="1:27" x14ac:dyDescent="0.25">
      <c r="A1799" s="5" t="s">
        <v>4725</v>
      </c>
      <c r="B1799" s="48">
        <v>1</v>
      </c>
      <c r="S1799" s="5" t="s">
        <v>4724</v>
      </c>
      <c r="T1799" s="48">
        <v>0</v>
      </c>
      <c r="U1799" s="48">
        <v>1</v>
      </c>
      <c r="V1799" s="48">
        <v>1</v>
      </c>
      <c r="W1799" s="48">
        <v>1</v>
      </c>
      <c r="X1799" s="48">
        <v>1</v>
      </c>
      <c r="Y1799" s="48">
        <v>0</v>
      </c>
      <c r="Z1799" s="48">
        <v>60</v>
      </c>
      <c r="AA1799" s="48">
        <v>0</v>
      </c>
    </row>
    <row r="1800" spans="1:27" x14ac:dyDescent="0.25">
      <c r="A1800" s="5" t="s">
        <v>4727</v>
      </c>
      <c r="B1800" s="48">
        <v>1</v>
      </c>
      <c r="S1800" s="5" t="s">
        <v>4726</v>
      </c>
      <c r="T1800" s="48">
        <v>0</v>
      </c>
      <c r="U1800" s="48">
        <v>1</v>
      </c>
      <c r="V1800" s="48">
        <v>1</v>
      </c>
      <c r="W1800" s="48">
        <v>1</v>
      </c>
      <c r="X1800" s="48">
        <v>1</v>
      </c>
      <c r="Y1800" s="48">
        <v>0</v>
      </c>
      <c r="Z1800" s="48">
        <v>60</v>
      </c>
      <c r="AA1800" s="48">
        <v>0</v>
      </c>
    </row>
    <row r="1801" spans="1:27" x14ac:dyDescent="0.25">
      <c r="A1801" s="5" t="s">
        <v>4729</v>
      </c>
      <c r="B1801" s="48">
        <v>1</v>
      </c>
      <c r="S1801" s="5" t="s">
        <v>4728</v>
      </c>
      <c r="T1801" s="48">
        <v>0</v>
      </c>
      <c r="U1801" s="48">
        <v>1</v>
      </c>
      <c r="V1801" s="48">
        <v>1</v>
      </c>
      <c r="W1801" s="48">
        <v>1</v>
      </c>
      <c r="X1801" s="48">
        <v>1</v>
      </c>
      <c r="Y1801" s="48">
        <v>0</v>
      </c>
      <c r="Z1801" s="48">
        <v>60</v>
      </c>
      <c r="AA1801" s="48">
        <v>0</v>
      </c>
    </row>
    <row r="1802" spans="1:27" x14ac:dyDescent="0.25">
      <c r="A1802" s="5" t="s">
        <v>4731</v>
      </c>
      <c r="B1802" s="48">
        <v>1</v>
      </c>
      <c r="S1802" s="5" t="s">
        <v>4730</v>
      </c>
      <c r="T1802" s="48">
        <v>0</v>
      </c>
      <c r="U1802" s="48">
        <v>1</v>
      </c>
      <c r="V1802" s="48">
        <v>1</v>
      </c>
      <c r="W1802" s="48">
        <v>1</v>
      </c>
      <c r="X1802" s="48">
        <v>1</v>
      </c>
      <c r="Y1802" s="48">
        <v>0</v>
      </c>
      <c r="Z1802" s="48">
        <v>60</v>
      </c>
      <c r="AA1802" s="48">
        <v>0</v>
      </c>
    </row>
    <row r="1803" spans="1:27" x14ac:dyDescent="0.25">
      <c r="A1803" s="5" t="s">
        <v>4733</v>
      </c>
      <c r="B1803" s="48">
        <v>1</v>
      </c>
      <c r="S1803" s="5" t="s">
        <v>4732</v>
      </c>
      <c r="T1803" s="48">
        <v>0</v>
      </c>
      <c r="U1803" s="48">
        <v>1</v>
      </c>
      <c r="V1803" s="48">
        <v>1</v>
      </c>
      <c r="W1803" s="48">
        <v>1</v>
      </c>
      <c r="X1803" s="48">
        <v>1</v>
      </c>
      <c r="Y1803" s="48">
        <v>0</v>
      </c>
      <c r="Z1803" s="48">
        <v>60</v>
      </c>
      <c r="AA1803" s="48">
        <v>0</v>
      </c>
    </row>
    <row r="1804" spans="1:27" x14ac:dyDescent="0.25">
      <c r="A1804" s="5" t="s">
        <v>4735</v>
      </c>
      <c r="B1804" s="48">
        <v>1</v>
      </c>
      <c r="S1804" s="5" t="s">
        <v>4734</v>
      </c>
      <c r="T1804" s="48">
        <v>1</v>
      </c>
      <c r="U1804" s="48">
        <v>1</v>
      </c>
      <c r="V1804" s="48">
        <v>1</v>
      </c>
      <c r="W1804" s="48">
        <v>1</v>
      </c>
      <c r="X1804" s="48">
        <v>1</v>
      </c>
      <c r="Y1804" s="48">
        <v>0</v>
      </c>
      <c r="Z1804" s="48">
        <v>60</v>
      </c>
      <c r="AA1804" s="48">
        <v>0</v>
      </c>
    </row>
    <row r="1805" spans="1:27" x14ac:dyDescent="0.25">
      <c r="A1805" s="5" t="s">
        <v>4737</v>
      </c>
      <c r="B1805" s="48">
        <v>1</v>
      </c>
      <c r="S1805" s="5" t="s">
        <v>4736</v>
      </c>
      <c r="T1805" s="48">
        <v>1</v>
      </c>
      <c r="U1805" s="48">
        <v>1</v>
      </c>
      <c r="V1805" s="48">
        <v>1</v>
      </c>
      <c r="W1805" s="48">
        <v>1</v>
      </c>
      <c r="X1805" s="48">
        <v>1</v>
      </c>
      <c r="Y1805" s="48">
        <v>0</v>
      </c>
      <c r="Z1805" s="48">
        <v>0</v>
      </c>
      <c r="AA1805" s="48">
        <v>60</v>
      </c>
    </row>
    <row r="1806" spans="1:27" x14ac:dyDescent="0.25">
      <c r="A1806" s="5" t="s">
        <v>4739</v>
      </c>
      <c r="B1806" s="48">
        <v>1</v>
      </c>
      <c r="S1806" s="5" t="s">
        <v>4738</v>
      </c>
      <c r="T1806" s="48">
        <v>1</v>
      </c>
      <c r="U1806" s="48">
        <v>1</v>
      </c>
      <c r="V1806" s="48">
        <v>1</v>
      </c>
      <c r="W1806" s="48">
        <v>1</v>
      </c>
      <c r="X1806" s="48">
        <v>1</v>
      </c>
      <c r="Y1806" s="48">
        <v>0</v>
      </c>
      <c r="Z1806" s="48">
        <v>0</v>
      </c>
      <c r="AA1806" s="48">
        <v>60</v>
      </c>
    </row>
    <row r="1807" spans="1:27" x14ac:dyDescent="0.25">
      <c r="A1807" s="5" t="s">
        <v>4741</v>
      </c>
      <c r="B1807" s="48">
        <v>1</v>
      </c>
      <c r="S1807" s="5" t="s">
        <v>4740</v>
      </c>
      <c r="T1807" s="48">
        <v>1</v>
      </c>
      <c r="U1807" s="48">
        <v>1</v>
      </c>
      <c r="V1807" s="48">
        <v>1</v>
      </c>
      <c r="W1807" s="48">
        <v>1</v>
      </c>
      <c r="X1807" s="48">
        <v>1</v>
      </c>
      <c r="Y1807" s="48">
        <v>0</v>
      </c>
      <c r="Z1807" s="48">
        <v>0</v>
      </c>
      <c r="AA1807" s="48">
        <v>60</v>
      </c>
    </row>
    <row r="1808" spans="1:27" x14ac:dyDescent="0.25">
      <c r="A1808" s="5" t="s">
        <v>4743</v>
      </c>
      <c r="B1808" s="48">
        <v>1</v>
      </c>
      <c r="S1808" s="5" t="s">
        <v>4742</v>
      </c>
      <c r="T1808" s="48">
        <v>1</v>
      </c>
      <c r="U1808" s="48">
        <v>1</v>
      </c>
      <c r="V1808" s="48">
        <v>1</v>
      </c>
      <c r="W1808" s="48">
        <v>1</v>
      </c>
      <c r="X1808" s="48">
        <v>1</v>
      </c>
      <c r="Y1808" s="48">
        <v>0</v>
      </c>
      <c r="Z1808" s="48">
        <v>0</v>
      </c>
      <c r="AA1808" s="48">
        <v>60</v>
      </c>
    </row>
    <row r="1809" spans="1:27" x14ac:dyDescent="0.25">
      <c r="A1809" s="5" t="s">
        <v>4745</v>
      </c>
      <c r="B1809" s="48">
        <v>1</v>
      </c>
      <c r="S1809" s="5" t="s">
        <v>4744</v>
      </c>
      <c r="T1809" s="48">
        <v>1</v>
      </c>
      <c r="U1809" s="48">
        <v>1</v>
      </c>
      <c r="V1809" s="48">
        <v>1</v>
      </c>
      <c r="W1809" s="48">
        <v>1</v>
      </c>
      <c r="X1809" s="48">
        <v>1</v>
      </c>
      <c r="Y1809" s="48">
        <v>0</v>
      </c>
      <c r="Z1809" s="48">
        <v>0</v>
      </c>
      <c r="AA1809" s="48">
        <v>60</v>
      </c>
    </row>
    <row r="1810" spans="1:27" x14ac:dyDescent="0.25">
      <c r="A1810" s="5" t="s">
        <v>4747</v>
      </c>
      <c r="B1810" s="48">
        <v>1</v>
      </c>
      <c r="S1810" s="5" t="s">
        <v>4746</v>
      </c>
      <c r="T1810" s="48">
        <v>1</v>
      </c>
      <c r="U1810" s="48">
        <v>1</v>
      </c>
      <c r="V1810" s="48">
        <v>1</v>
      </c>
      <c r="W1810" s="48">
        <v>1</v>
      </c>
      <c r="X1810" s="48">
        <v>1</v>
      </c>
      <c r="Y1810" s="48">
        <v>0</v>
      </c>
      <c r="Z1810" s="48">
        <v>0</v>
      </c>
      <c r="AA1810" s="48">
        <v>60</v>
      </c>
    </row>
    <row r="1811" spans="1:27" x14ac:dyDescent="0.25">
      <c r="A1811" s="5" t="s">
        <v>4749</v>
      </c>
      <c r="B1811" s="48">
        <v>1</v>
      </c>
      <c r="S1811" s="5" t="s">
        <v>4748</v>
      </c>
      <c r="T1811" s="48">
        <v>1</v>
      </c>
      <c r="U1811" s="48">
        <v>1</v>
      </c>
      <c r="V1811" s="48">
        <v>1</v>
      </c>
      <c r="W1811" s="48">
        <v>1</v>
      </c>
      <c r="X1811" s="48">
        <v>1</v>
      </c>
      <c r="Y1811" s="48">
        <v>0</v>
      </c>
      <c r="Z1811" s="48">
        <v>60</v>
      </c>
      <c r="AA1811" s="48">
        <v>0</v>
      </c>
    </row>
    <row r="1812" spans="1:27" x14ac:dyDescent="0.25">
      <c r="A1812" s="5" t="s">
        <v>4751</v>
      </c>
      <c r="B1812" s="48">
        <v>1</v>
      </c>
      <c r="S1812" s="5" t="s">
        <v>4750</v>
      </c>
      <c r="T1812" s="48">
        <v>1</v>
      </c>
      <c r="U1812" s="48">
        <v>1</v>
      </c>
      <c r="V1812" s="48">
        <v>1</v>
      </c>
      <c r="W1812" s="48">
        <v>1</v>
      </c>
      <c r="X1812" s="48">
        <v>1</v>
      </c>
      <c r="Y1812" s="48">
        <v>0</v>
      </c>
      <c r="Z1812" s="48">
        <v>60</v>
      </c>
      <c r="AA1812" s="48">
        <v>0</v>
      </c>
    </row>
    <row r="1813" spans="1:27" x14ac:dyDescent="0.25">
      <c r="A1813" s="5" t="s">
        <v>4753</v>
      </c>
      <c r="B1813" s="48">
        <v>1</v>
      </c>
      <c r="S1813" s="5" t="s">
        <v>4752</v>
      </c>
      <c r="T1813" s="48">
        <v>1</v>
      </c>
      <c r="U1813" s="48">
        <v>1</v>
      </c>
      <c r="V1813" s="48">
        <v>1</v>
      </c>
      <c r="W1813" s="48">
        <v>1</v>
      </c>
      <c r="X1813" s="48">
        <v>1</v>
      </c>
      <c r="Y1813" s="48">
        <v>0</v>
      </c>
      <c r="Z1813" s="48">
        <v>60</v>
      </c>
      <c r="AA1813" s="48">
        <v>0</v>
      </c>
    </row>
    <row r="1814" spans="1:27" x14ac:dyDescent="0.25">
      <c r="A1814" s="5" t="s">
        <v>4755</v>
      </c>
      <c r="B1814" s="48">
        <v>1</v>
      </c>
      <c r="S1814" s="5" t="s">
        <v>4754</v>
      </c>
      <c r="T1814" s="48">
        <v>1</v>
      </c>
      <c r="U1814" s="48">
        <v>1</v>
      </c>
      <c r="V1814" s="48">
        <v>1</v>
      </c>
      <c r="W1814" s="48">
        <v>1</v>
      </c>
      <c r="X1814" s="48">
        <v>1</v>
      </c>
      <c r="Y1814" s="48">
        <v>0</v>
      </c>
      <c r="Z1814" s="48">
        <v>60</v>
      </c>
      <c r="AA1814" s="48">
        <v>0</v>
      </c>
    </row>
    <row r="1815" spans="1:27" x14ac:dyDescent="0.25">
      <c r="A1815" s="5" t="s">
        <v>4757</v>
      </c>
      <c r="B1815" s="48">
        <v>1</v>
      </c>
      <c r="S1815" s="5" t="s">
        <v>4756</v>
      </c>
      <c r="T1815" s="48">
        <v>1</v>
      </c>
      <c r="U1815" s="48">
        <v>1</v>
      </c>
      <c r="V1815" s="48">
        <v>1</v>
      </c>
      <c r="W1815" s="48">
        <v>1</v>
      </c>
      <c r="X1815" s="48">
        <v>1</v>
      </c>
      <c r="Y1815" s="48">
        <v>0</v>
      </c>
      <c r="Z1815" s="48">
        <v>60</v>
      </c>
      <c r="AA1815" s="48">
        <v>0</v>
      </c>
    </row>
    <row r="1816" spans="1:27" x14ac:dyDescent="0.25">
      <c r="A1816" s="5" t="s">
        <v>4759</v>
      </c>
      <c r="B1816" s="48">
        <v>1</v>
      </c>
      <c r="S1816" s="5" t="s">
        <v>4758</v>
      </c>
      <c r="T1816" s="48">
        <v>1</v>
      </c>
      <c r="U1816" s="48">
        <v>1</v>
      </c>
      <c r="V1816" s="48">
        <v>1</v>
      </c>
      <c r="W1816" s="48">
        <v>1</v>
      </c>
      <c r="X1816" s="48">
        <v>1</v>
      </c>
      <c r="Y1816" s="48">
        <v>0</v>
      </c>
      <c r="Z1816" s="48">
        <v>60</v>
      </c>
      <c r="AA1816" s="48">
        <v>0</v>
      </c>
    </row>
    <row r="1817" spans="1:27" x14ac:dyDescent="0.25">
      <c r="A1817" s="5" t="s">
        <v>4761</v>
      </c>
      <c r="B1817" s="48">
        <v>1</v>
      </c>
      <c r="S1817" s="5" t="s">
        <v>4760</v>
      </c>
      <c r="T1817" s="48">
        <v>1</v>
      </c>
      <c r="U1817" s="48">
        <v>1</v>
      </c>
      <c r="V1817" s="48">
        <v>1</v>
      </c>
      <c r="W1817" s="48">
        <v>1</v>
      </c>
      <c r="X1817" s="48">
        <v>1</v>
      </c>
      <c r="Y1817" s="48">
        <v>0</v>
      </c>
      <c r="Z1817" s="48">
        <v>60</v>
      </c>
      <c r="AA1817" s="48">
        <v>0</v>
      </c>
    </row>
    <row r="1818" spans="1:27" x14ac:dyDescent="0.25">
      <c r="A1818" s="5" t="s">
        <v>4763</v>
      </c>
      <c r="B1818" s="48">
        <v>1</v>
      </c>
      <c r="S1818" s="5" t="s">
        <v>4762</v>
      </c>
      <c r="T1818" s="48">
        <v>1</v>
      </c>
      <c r="U1818" s="48">
        <v>1</v>
      </c>
      <c r="V1818" s="48">
        <v>1</v>
      </c>
      <c r="W1818" s="48">
        <v>1</v>
      </c>
      <c r="X1818" s="48">
        <v>1</v>
      </c>
      <c r="Y1818" s="48">
        <v>0</v>
      </c>
      <c r="Z1818" s="48">
        <v>60</v>
      </c>
      <c r="AA1818" s="48">
        <v>0</v>
      </c>
    </row>
    <row r="1819" spans="1:27" x14ac:dyDescent="0.25">
      <c r="A1819" s="5" t="s">
        <v>4765</v>
      </c>
      <c r="B1819" s="48">
        <v>2</v>
      </c>
      <c r="S1819" s="5" t="s">
        <v>4764</v>
      </c>
      <c r="T1819" s="48">
        <v>0</v>
      </c>
      <c r="U1819" s="48"/>
      <c r="V1819" s="48"/>
      <c r="W1819" s="48"/>
      <c r="X1819" s="48">
        <v>0</v>
      </c>
      <c r="Y1819" s="48">
        <v>0</v>
      </c>
      <c r="Z1819" s="48">
        <v>60</v>
      </c>
      <c r="AA1819" s="48">
        <v>0</v>
      </c>
    </row>
    <row r="1820" spans="1:27" x14ac:dyDescent="0.25">
      <c r="A1820" s="5" t="s">
        <v>4767</v>
      </c>
      <c r="B1820" s="48">
        <v>3</v>
      </c>
      <c r="S1820" s="5" t="s">
        <v>4766</v>
      </c>
      <c r="T1820" s="48">
        <v>0</v>
      </c>
      <c r="U1820" s="48"/>
      <c r="V1820" s="48"/>
      <c r="W1820" s="48"/>
      <c r="X1820" s="48">
        <v>0</v>
      </c>
      <c r="Y1820" s="48">
        <v>0</v>
      </c>
      <c r="Z1820" s="48">
        <v>60</v>
      </c>
      <c r="AA1820" s="48">
        <v>0</v>
      </c>
    </row>
    <row r="1821" spans="1:27" x14ac:dyDescent="0.25">
      <c r="A1821" s="5" t="s">
        <v>4769</v>
      </c>
      <c r="B1821" s="48">
        <v>4</v>
      </c>
      <c r="S1821" s="5" t="s">
        <v>4768</v>
      </c>
      <c r="T1821" s="48">
        <v>0</v>
      </c>
      <c r="U1821" s="48"/>
      <c r="V1821" s="48"/>
      <c r="W1821" s="48"/>
      <c r="X1821" s="48">
        <v>0</v>
      </c>
      <c r="Y1821" s="48">
        <v>0</v>
      </c>
      <c r="Z1821" s="48">
        <v>0</v>
      </c>
      <c r="AA1821" s="48">
        <v>60</v>
      </c>
    </row>
    <row r="1822" spans="1:27" x14ac:dyDescent="0.25">
      <c r="A1822" s="5" t="s">
        <v>4771</v>
      </c>
      <c r="B1822" s="48">
        <v>5</v>
      </c>
      <c r="S1822" s="5" t="s">
        <v>4770</v>
      </c>
      <c r="T1822" s="48">
        <v>0</v>
      </c>
      <c r="U1822" s="48"/>
      <c r="V1822" s="48"/>
      <c r="W1822" s="48"/>
      <c r="X1822" s="48">
        <v>0</v>
      </c>
      <c r="Y1822" s="48">
        <v>0</v>
      </c>
      <c r="Z1822" s="48">
        <v>0</v>
      </c>
      <c r="AA1822" s="48">
        <v>60</v>
      </c>
    </row>
    <row r="1823" spans="1:27" x14ac:dyDescent="0.25">
      <c r="A1823" s="5" t="s">
        <v>4773</v>
      </c>
      <c r="B1823" s="48">
        <v>6</v>
      </c>
      <c r="S1823" s="5" t="s">
        <v>4772</v>
      </c>
      <c r="T1823" s="48">
        <v>0</v>
      </c>
      <c r="U1823" s="48"/>
      <c r="V1823" s="48"/>
      <c r="W1823" s="48"/>
      <c r="X1823" s="48">
        <v>0</v>
      </c>
      <c r="Y1823" s="48">
        <v>0</v>
      </c>
      <c r="Z1823" s="48">
        <v>0</v>
      </c>
      <c r="AA1823" s="48">
        <v>60</v>
      </c>
    </row>
    <row r="1824" spans="1:27" x14ac:dyDescent="0.25">
      <c r="A1824" s="5" t="s">
        <v>4775</v>
      </c>
      <c r="B1824" s="48">
        <v>5</v>
      </c>
      <c r="S1824" s="5" t="s">
        <v>4774</v>
      </c>
      <c r="T1824" s="48">
        <v>0</v>
      </c>
      <c r="U1824" s="48"/>
      <c r="V1824" s="48"/>
      <c r="W1824" s="48"/>
      <c r="X1824" s="48">
        <v>0</v>
      </c>
      <c r="Y1824" s="48">
        <v>0</v>
      </c>
      <c r="Z1824" s="48">
        <v>0</v>
      </c>
      <c r="AA1824" s="48">
        <v>60</v>
      </c>
    </row>
    <row r="1825" spans="1:27" x14ac:dyDescent="0.25">
      <c r="A1825" s="5" t="s">
        <v>4777</v>
      </c>
      <c r="B1825" s="48">
        <v>8</v>
      </c>
      <c r="S1825" s="5" t="s">
        <v>4776</v>
      </c>
      <c r="T1825" s="48">
        <v>0</v>
      </c>
      <c r="U1825" s="48"/>
      <c r="V1825" s="48"/>
      <c r="W1825" s="48"/>
      <c r="X1825" s="48">
        <v>0</v>
      </c>
      <c r="Y1825" s="48">
        <v>0</v>
      </c>
      <c r="Z1825" s="48">
        <v>0</v>
      </c>
      <c r="AA1825" s="48">
        <v>60</v>
      </c>
    </row>
    <row r="1826" spans="1:27" x14ac:dyDescent="0.25">
      <c r="A1826" s="5" t="s">
        <v>4779</v>
      </c>
      <c r="B1826" s="48">
        <v>1</v>
      </c>
      <c r="S1826" s="5" t="s">
        <v>4778</v>
      </c>
      <c r="T1826" s="48">
        <v>0</v>
      </c>
      <c r="U1826" s="48"/>
      <c r="V1826" s="48"/>
      <c r="W1826" s="48"/>
      <c r="X1826" s="48">
        <v>0</v>
      </c>
      <c r="Y1826" s="48">
        <v>0</v>
      </c>
      <c r="Z1826" s="48">
        <v>0</v>
      </c>
      <c r="AA1826" s="48">
        <v>60</v>
      </c>
    </row>
    <row r="1827" spans="1:27" x14ac:dyDescent="0.25">
      <c r="A1827" s="5" t="s">
        <v>4781</v>
      </c>
      <c r="B1827" s="48">
        <v>1</v>
      </c>
      <c r="S1827" s="5" t="s">
        <v>4780</v>
      </c>
      <c r="T1827" s="48">
        <v>0</v>
      </c>
      <c r="U1827" s="48"/>
      <c r="V1827" s="48"/>
      <c r="W1827" s="48"/>
      <c r="X1827" s="48">
        <v>0</v>
      </c>
      <c r="Y1827" s="48">
        <v>0</v>
      </c>
      <c r="Z1827" s="48">
        <v>0</v>
      </c>
      <c r="AA1827" s="48">
        <v>60</v>
      </c>
    </row>
    <row r="1828" spans="1:27" x14ac:dyDescent="0.25">
      <c r="A1828" s="5" t="s">
        <v>4783</v>
      </c>
      <c r="B1828" s="48">
        <v>1</v>
      </c>
      <c r="S1828" s="5" t="s">
        <v>4782</v>
      </c>
      <c r="T1828" s="48">
        <v>0</v>
      </c>
      <c r="U1828" s="48"/>
      <c r="V1828" s="48"/>
      <c r="W1828" s="48"/>
      <c r="X1828" s="48">
        <v>0</v>
      </c>
      <c r="Y1828" s="48">
        <v>0</v>
      </c>
      <c r="Z1828" s="48">
        <v>0</v>
      </c>
      <c r="AA1828" s="48">
        <v>60</v>
      </c>
    </row>
    <row r="1829" spans="1:27" x14ac:dyDescent="0.25">
      <c r="A1829" s="5" t="s">
        <v>4785</v>
      </c>
      <c r="B1829" s="48">
        <v>1</v>
      </c>
      <c r="S1829" s="5" t="s">
        <v>4784</v>
      </c>
      <c r="T1829" s="48">
        <v>0</v>
      </c>
      <c r="U1829" s="48"/>
      <c r="V1829" s="48"/>
      <c r="W1829" s="48"/>
      <c r="X1829" s="48">
        <v>0</v>
      </c>
      <c r="Y1829" s="48">
        <v>0</v>
      </c>
      <c r="Z1829" s="48">
        <v>0</v>
      </c>
      <c r="AA1829" s="48">
        <v>60</v>
      </c>
    </row>
    <row r="1830" spans="1:27" x14ac:dyDescent="0.25">
      <c r="A1830" s="5" t="s">
        <v>4787</v>
      </c>
      <c r="B1830" s="48">
        <v>1</v>
      </c>
      <c r="S1830" s="5" t="s">
        <v>4786</v>
      </c>
      <c r="T1830" s="48">
        <v>0</v>
      </c>
      <c r="U1830" s="48"/>
      <c r="V1830" s="48"/>
      <c r="W1830" s="48"/>
      <c r="X1830" s="48">
        <v>0</v>
      </c>
      <c r="Y1830" s="48">
        <v>0</v>
      </c>
      <c r="Z1830" s="48">
        <v>0</v>
      </c>
      <c r="AA1830" s="48">
        <v>60</v>
      </c>
    </row>
    <row r="1831" spans="1:27" x14ac:dyDescent="0.25">
      <c r="A1831" s="5" t="s">
        <v>4789</v>
      </c>
      <c r="B1831" s="48">
        <v>1</v>
      </c>
      <c r="S1831" s="5" t="s">
        <v>4788</v>
      </c>
      <c r="T1831" s="48">
        <v>0</v>
      </c>
      <c r="U1831" s="48"/>
      <c r="V1831" s="48"/>
      <c r="W1831" s="48"/>
      <c r="X1831" s="48">
        <v>0</v>
      </c>
      <c r="Y1831" s="48">
        <v>0</v>
      </c>
      <c r="Z1831" s="48">
        <v>60</v>
      </c>
      <c r="AA1831" s="48">
        <v>0</v>
      </c>
    </row>
    <row r="1832" spans="1:27" x14ac:dyDescent="0.25">
      <c r="A1832" s="5" t="s">
        <v>4791</v>
      </c>
      <c r="B1832" s="48">
        <v>1</v>
      </c>
      <c r="S1832" s="5" t="s">
        <v>4790</v>
      </c>
      <c r="T1832" s="48">
        <v>0</v>
      </c>
      <c r="U1832" s="48"/>
      <c r="V1832" s="48"/>
      <c r="W1832" s="48"/>
      <c r="X1832" s="48">
        <v>0</v>
      </c>
      <c r="Y1832" s="48">
        <v>0</v>
      </c>
      <c r="Z1832" s="48">
        <v>60</v>
      </c>
      <c r="AA1832" s="48">
        <v>0</v>
      </c>
    </row>
    <row r="1833" spans="1:27" x14ac:dyDescent="0.25">
      <c r="A1833" s="5" t="s">
        <v>4793</v>
      </c>
      <c r="B1833" s="48">
        <v>2</v>
      </c>
      <c r="S1833" s="5" t="s">
        <v>4792</v>
      </c>
      <c r="T1833" s="48">
        <v>0</v>
      </c>
      <c r="U1833" s="48"/>
      <c r="V1833" s="48"/>
      <c r="W1833" s="48"/>
      <c r="X1833" s="48">
        <v>0</v>
      </c>
      <c r="Y1833" s="48">
        <v>0</v>
      </c>
      <c r="Z1833" s="48">
        <v>60</v>
      </c>
      <c r="AA1833" s="48">
        <v>0</v>
      </c>
    </row>
    <row r="1834" spans="1:27" x14ac:dyDescent="0.25">
      <c r="A1834" s="5" t="s">
        <v>4795</v>
      </c>
      <c r="B1834" s="48">
        <v>3</v>
      </c>
      <c r="S1834" s="5" t="s">
        <v>4794</v>
      </c>
      <c r="T1834" s="48">
        <v>0</v>
      </c>
      <c r="U1834" s="48"/>
      <c r="V1834" s="48"/>
      <c r="W1834" s="48"/>
      <c r="X1834" s="48">
        <v>0</v>
      </c>
      <c r="Y1834" s="48">
        <v>0</v>
      </c>
      <c r="Z1834" s="48">
        <v>60</v>
      </c>
      <c r="AA1834" s="48">
        <v>0</v>
      </c>
    </row>
    <row r="1835" spans="1:27" x14ac:dyDescent="0.25">
      <c r="A1835" s="5" t="s">
        <v>4797</v>
      </c>
      <c r="B1835" s="48">
        <v>4</v>
      </c>
      <c r="S1835" s="5" t="s">
        <v>4796</v>
      </c>
      <c r="T1835" s="48">
        <v>0</v>
      </c>
      <c r="U1835" s="48"/>
      <c r="V1835" s="48"/>
      <c r="W1835" s="48"/>
      <c r="X1835" s="48">
        <v>0</v>
      </c>
      <c r="Y1835" s="48">
        <v>0</v>
      </c>
      <c r="Z1835" s="48">
        <v>60</v>
      </c>
      <c r="AA1835" s="48">
        <v>0</v>
      </c>
    </row>
    <row r="1836" spans="1:27" x14ac:dyDescent="0.25">
      <c r="A1836" s="5" t="s">
        <v>4799</v>
      </c>
      <c r="B1836" s="48">
        <v>5</v>
      </c>
      <c r="S1836" s="5" t="s">
        <v>4798</v>
      </c>
      <c r="T1836" s="48">
        <v>0</v>
      </c>
      <c r="U1836" s="48"/>
      <c r="V1836" s="48"/>
      <c r="W1836" s="48"/>
      <c r="X1836" s="48">
        <v>0</v>
      </c>
      <c r="Y1836" s="48">
        <v>0</v>
      </c>
      <c r="Z1836" s="48">
        <v>60</v>
      </c>
      <c r="AA1836" s="48">
        <v>0</v>
      </c>
    </row>
    <row r="1837" spans="1:27" x14ac:dyDescent="0.25">
      <c r="A1837" s="5" t="s">
        <v>4801</v>
      </c>
      <c r="B1837" s="48">
        <v>6</v>
      </c>
      <c r="S1837" s="5" t="s">
        <v>4800</v>
      </c>
      <c r="T1837" s="48">
        <v>0</v>
      </c>
      <c r="U1837" s="48"/>
      <c r="V1837" s="48"/>
      <c r="W1837" s="48"/>
      <c r="X1837" s="48">
        <v>0</v>
      </c>
      <c r="Y1837" s="48">
        <v>0</v>
      </c>
      <c r="Z1837" s="48">
        <v>60</v>
      </c>
      <c r="AA1837" s="48">
        <v>0</v>
      </c>
    </row>
    <row r="1838" spans="1:27" x14ac:dyDescent="0.25">
      <c r="A1838" s="5" t="s">
        <v>4803</v>
      </c>
      <c r="B1838" s="48">
        <v>5</v>
      </c>
      <c r="S1838" s="5" t="s">
        <v>4802</v>
      </c>
      <c r="T1838" s="48">
        <v>0</v>
      </c>
      <c r="U1838" s="48"/>
      <c r="V1838" s="48"/>
      <c r="W1838" s="48"/>
      <c r="X1838" s="48">
        <v>0</v>
      </c>
      <c r="Y1838" s="48">
        <v>0</v>
      </c>
      <c r="Z1838" s="48">
        <v>60</v>
      </c>
      <c r="AA1838" s="48">
        <v>0</v>
      </c>
    </row>
    <row r="1839" spans="1:27" x14ac:dyDescent="0.25">
      <c r="A1839" s="5" t="s">
        <v>4805</v>
      </c>
      <c r="B1839" s="48">
        <v>8</v>
      </c>
      <c r="S1839" s="5" t="s">
        <v>4804</v>
      </c>
      <c r="T1839" s="48">
        <v>0</v>
      </c>
      <c r="U1839" s="48"/>
      <c r="V1839" s="48"/>
      <c r="W1839" s="48"/>
      <c r="X1839" s="48">
        <v>0</v>
      </c>
      <c r="Y1839" s="48">
        <v>0</v>
      </c>
      <c r="Z1839" s="48">
        <v>60</v>
      </c>
      <c r="AA1839" s="48">
        <v>0</v>
      </c>
    </row>
    <row r="1840" spans="1:27" x14ac:dyDescent="0.25">
      <c r="A1840" s="5" t="s">
        <v>4807</v>
      </c>
      <c r="B1840" s="48">
        <v>1</v>
      </c>
      <c r="S1840" s="5" t="s">
        <v>4806</v>
      </c>
      <c r="T1840" s="48">
        <v>0</v>
      </c>
      <c r="U1840" s="48"/>
      <c r="V1840" s="48"/>
      <c r="W1840" s="48"/>
      <c r="X1840" s="48">
        <v>0</v>
      </c>
      <c r="Y1840" s="48">
        <v>0</v>
      </c>
      <c r="Z1840" s="48">
        <v>60</v>
      </c>
      <c r="AA1840" s="48">
        <v>0</v>
      </c>
    </row>
    <row r="1841" spans="1:27" x14ac:dyDescent="0.25">
      <c r="A1841" s="5" t="s">
        <v>4809</v>
      </c>
      <c r="B1841" s="48">
        <v>1</v>
      </c>
      <c r="S1841" s="5" t="s">
        <v>4808</v>
      </c>
      <c r="T1841" s="48">
        <v>0</v>
      </c>
      <c r="U1841" s="48"/>
      <c r="V1841" s="48"/>
      <c r="W1841" s="48"/>
      <c r="X1841" s="48">
        <v>0</v>
      </c>
      <c r="Y1841" s="48">
        <v>0</v>
      </c>
      <c r="Z1841" s="48">
        <v>60</v>
      </c>
      <c r="AA1841" s="48">
        <v>0</v>
      </c>
    </row>
    <row r="1842" spans="1:27" x14ac:dyDescent="0.25">
      <c r="A1842" s="5" t="s">
        <v>4811</v>
      </c>
      <c r="B1842" s="48">
        <v>1</v>
      </c>
      <c r="S1842" s="5" t="s">
        <v>4810</v>
      </c>
      <c r="T1842" s="48">
        <v>0</v>
      </c>
      <c r="U1842" s="48"/>
      <c r="V1842" s="48"/>
      <c r="W1842" s="48"/>
      <c r="X1842" s="48">
        <v>0</v>
      </c>
      <c r="Y1842" s="48">
        <v>0</v>
      </c>
      <c r="Z1842" s="48">
        <v>60</v>
      </c>
      <c r="AA1842" s="48">
        <v>0</v>
      </c>
    </row>
    <row r="1843" spans="1:27" x14ac:dyDescent="0.25">
      <c r="A1843" s="5" t="s">
        <v>4813</v>
      </c>
      <c r="B1843" s="48">
        <v>1</v>
      </c>
      <c r="S1843" s="5" t="s">
        <v>4812</v>
      </c>
      <c r="T1843" s="48">
        <v>0</v>
      </c>
      <c r="U1843" s="48"/>
      <c r="V1843" s="48"/>
      <c r="W1843" s="48"/>
      <c r="X1843" s="48">
        <v>0</v>
      </c>
      <c r="Y1843" s="48">
        <v>0</v>
      </c>
      <c r="Z1843" s="48">
        <v>0</v>
      </c>
      <c r="AA1843" s="48">
        <v>60</v>
      </c>
    </row>
    <row r="1844" spans="1:27" x14ac:dyDescent="0.25">
      <c r="A1844" s="5" t="s">
        <v>4815</v>
      </c>
      <c r="B1844" s="48">
        <v>1</v>
      </c>
      <c r="S1844" s="5" t="s">
        <v>4814</v>
      </c>
      <c r="T1844" s="48">
        <v>0</v>
      </c>
      <c r="U1844" s="48"/>
      <c r="V1844" s="48"/>
      <c r="W1844" s="48"/>
      <c r="X1844" s="48">
        <v>0</v>
      </c>
      <c r="Y1844" s="48">
        <v>0</v>
      </c>
      <c r="Z1844" s="48">
        <v>0</v>
      </c>
      <c r="AA1844" s="48">
        <v>60</v>
      </c>
    </row>
    <row r="1845" spans="1:27" x14ac:dyDescent="0.25">
      <c r="A1845" s="5" t="s">
        <v>4817</v>
      </c>
      <c r="B1845" s="48">
        <v>1</v>
      </c>
      <c r="S1845" s="5" t="s">
        <v>4816</v>
      </c>
      <c r="T1845" s="48">
        <v>0</v>
      </c>
      <c r="U1845" s="48"/>
      <c r="V1845" s="48"/>
      <c r="W1845" s="48"/>
      <c r="X1845" s="48">
        <v>0</v>
      </c>
      <c r="Y1845" s="48">
        <v>0</v>
      </c>
      <c r="Z1845" s="48">
        <v>0</v>
      </c>
      <c r="AA1845" s="48">
        <v>60</v>
      </c>
    </row>
    <row r="1846" spans="1:27" x14ac:dyDescent="0.25">
      <c r="A1846" s="5" t="s">
        <v>4819</v>
      </c>
      <c r="B1846" s="48">
        <v>1</v>
      </c>
      <c r="S1846" s="5" t="s">
        <v>4818</v>
      </c>
      <c r="T1846" s="48">
        <v>0</v>
      </c>
      <c r="U1846" s="48"/>
      <c r="V1846" s="48"/>
      <c r="W1846" s="48"/>
      <c r="X1846" s="48">
        <v>0</v>
      </c>
      <c r="Y1846" s="48">
        <v>0</v>
      </c>
      <c r="Z1846" s="48">
        <v>0</v>
      </c>
      <c r="AA1846" s="48">
        <v>60</v>
      </c>
    </row>
    <row r="1847" spans="1:27" x14ac:dyDescent="0.25">
      <c r="A1847" s="5" t="s">
        <v>4821</v>
      </c>
      <c r="B1847" s="48">
        <v>1</v>
      </c>
      <c r="S1847" s="5" t="s">
        <v>4820</v>
      </c>
      <c r="T1847" s="48">
        <v>0</v>
      </c>
      <c r="U1847" s="48"/>
      <c r="V1847" s="48"/>
      <c r="W1847" s="48"/>
      <c r="X1847" s="48">
        <v>0</v>
      </c>
      <c r="Y1847" s="48">
        <v>0</v>
      </c>
      <c r="Z1847" s="48">
        <v>0</v>
      </c>
      <c r="AA1847" s="48">
        <v>60</v>
      </c>
    </row>
    <row r="1848" spans="1:27" x14ac:dyDescent="0.25">
      <c r="A1848" s="5" t="s">
        <v>4823</v>
      </c>
      <c r="B1848" s="48">
        <v>1</v>
      </c>
      <c r="S1848" s="5" t="s">
        <v>4822</v>
      </c>
      <c r="T1848" s="48">
        <v>0</v>
      </c>
      <c r="U1848" s="48"/>
      <c r="V1848" s="48"/>
      <c r="W1848" s="48"/>
      <c r="X1848" s="48">
        <v>0</v>
      </c>
      <c r="Y1848" s="48">
        <v>0</v>
      </c>
      <c r="Z1848" s="48">
        <v>0</v>
      </c>
      <c r="AA1848" s="48">
        <v>60</v>
      </c>
    </row>
    <row r="1849" spans="1:27" x14ac:dyDescent="0.25">
      <c r="A1849" s="5" t="s">
        <v>4825</v>
      </c>
      <c r="B1849" s="48">
        <v>1</v>
      </c>
      <c r="S1849" s="5" t="s">
        <v>4824</v>
      </c>
      <c r="T1849" s="48">
        <v>0</v>
      </c>
      <c r="U1849" s="48"/>
      <c r="V1849" s="48"/>
      <c r="W1849" s="48"/>
      <c r="X1849" s="48">
        <v>0</v>
      </c>
      <c r="Y1849" s="48">
        <v>0</v>
      </c>
      <c r="Z1849" s="48">
        <v>0</v>
      </c>
      <c r="AA1849" s="48">
        <v>60</v>
      </c>
    </row>
    <row r="1850" spans="1:27" x14ac:dyDescent="0.25">
      <c r="A1850" s="5" t="s">
        <v>4827</v>
      </c>
      <c r="B1850" s="48">
        <v>1</v>
      </c>
      <c r="S1850" s="5" t="s">
        <v>4826</v>
      </c>
      <c r="T1850" s="48">
        <v>0</v>
      </c>
      <c r="U1850" s="48"/>
      <c r="V1850" s="48"/>
      <c r="W1850" s="48"/>
      <c r="X1850" s="48">
        <v>0</v>
      </c>
      <c r="Y1850" s="48">
        <v>0</v>
      </c>
      <c r="Z1850" s="48">
        <v>0</v>
      </c>
      <c r="AA1850" s="48">
        <v>60</v>
      </c>
    </row>
    <row r="1851" spans="1:27" x14ac:dyDescent="0.25">
      <c r="A1851" s="5" t="s">
        <v>4829</v>
      </c>
      <c r="B1851" s="48">
        <v>1</v>
      </c>
      <c r="S1851" s="5" t="s">
        <v>4828</v>
      </c>
      <c r="T1851" s="48">
        <v>0</v>
      </c>
      <c r="U1851" s="48"/>
      <c r="V1851" s="48"/>
      <c r="W1851" s="48"/>
      <c r="X1851" s="48">
        <v>0</v>
      </c>
      <c r="Y1851" s="48">
        <v>0</v>
      </c>
      <c r="Z1851" s="48">
        <v>0</v>
      </c>
      <c r="AA1851" s="48">
        <v>60</v>
      </c>
    </row>
    <row r="1852" spans="1:27" x14ac:dyDescent="0.25">
      <c r="A1852" s="5" t="s">
        <v>4831</v>
      </c>
      <c r="B1852" s="48">
        <v>1</v>
      </c>
      <c r="S1852" s="5" t="s">
        <v>4830</v>
      </c>
      <c r="T1852" s="48">
        <v>0</v>
      </c>
      <c r="U1852" s="48"/>
      <c r="V1852" s="48"/>
      <c r="W1852" s="48"/>
      <c r="X1852" s="48">
        <v>0</v>
      </c>
      <c r="Y1852" s="48">
        <v>0</v>
      </c>
      <c r="Z1852" s="48">
        <v>60</v>
      </c>
      <c r="AA1852" s="48">
        <v>0</v>
      </c>
    </row>
    <row r="1853" spans="1:27" x14ac:dyDescent="0.25">
      <c r="A1853" s="5" t="s">
        <v>4833</v>
      </c>
      <c r="B1853" s="48">
        <v>1</v>
      </c>
      <c r="S1853" s="5" t="s">
        <v>4832</v>
      </c>
      <c r="T1853" s="48">
        <v>0</v>
      </c>
      <c r="U1853" s="48"/>
      <c r="V1853" s="48"/>
      <c r="W1853" s="48"/>
      <c r="X1853" s="48">
        <v>0</v>
      </c>
      <c r="Y1853" s="48">
        <v>0</v>
      </c>
      <c r="Z1853" s="48">
        <v>60</v>
      </c>
      <c r="AA1853" s="48">
        <v>0</v>
      </c>
    </row>
    <row r="1854" spans="1:27" x14ac:dyDescent="0.25">
      <c r="A1854" s="5" t="s">
        <v>4835</v>
      </c>
      <c r="B1854" s="48">
        <v>6</v>
      </c>
      <c r="S1854" s="5" t="s">
        <v>4834</v>
      </c>
      <c r="T1854" s="48">
        <v>0</v>
      </c>
      <c r="U1854" s="48"/>
      <c r="V1854" s="48"/>
      <c r="W1854" s="48"/>
      <c r="X1854" s="48">
        <v>0</v>
      </c>
      <c r="Y1854" s="48">
        <v>0</v>
      </c>
      <c r="Z1854" s="48">
        <v>60</v>
      </c>
      <c r="AA1854" s="48">
        <v>0</v>
      </c>
    </row>
    <row r="1855" spans="1:27" x14ac:dyDescent="0.25">
      <c r="A1855" s="5" t="s">
        <v>4837</v>
      </c>
      <c r="B1855" s="48">
        <v>5</v>
      </c>
      <c r="S1855" s="5" t="s">
        <v>4836</v>
      </c>
      <c r="T1855" s="48">
        <v>0</v>
      </c>
      <c r="U1855" s="48"/>
      <c r="V1855" s="48"/>
      <c r="W1855" s="48"/>
      <c r="X1855" s="48">
        <v>0</v>
      </c>
      <c r="Y1855" s="48">
        <v>0</v>
      </c>
      <c r="Z1855" s="48">
        <v>60</v>
      </c>
      <c r="AA1855" s="48">
        <v>0</v>
      </c>
    </row>
    <row r="1856" spans="1:27" x14ac:dyDescent="0.25">
      <c r="A1856" s="5" t="s">
        <v>4839</v>
      </c>
      <c r="B1856" s="48">
        <v>8</v>
      </c>
      <c r="S1856" s="5" t="s">
        <v>4838</v>
      </c>
      <c r="T1856" s="48">
        <v>0</v>
      </c>
      <c r="U1856" s="48"/>
      <c r="V1856" s="48"/>
      <c r="W1856" s="48"/>
      <c r="X1856" s="48">
        <v>0</v>
      </c>
      <c r="Y1856" s="48">
        <v>0</v>
      </c>
      <c r="Z1856" s="48">
        <v>60</v>
      </c>
      <c r="AA1856" s="48">
        <v>0</v>
      </c>
    </row>
    <row r="1857" spans="1:27" x14ac:dyDescent="0.25">
      <c r="A1857" s="5" t="s">
        <v>4841</v>
      </c>
      <c r="B1857" s="48">
        <v>9</v>
      </c>
      <c r="S1857" s="5" t="s">
        <v>4840</v>
      </c>
      <c r="T1857" s="48">
        <v>0</v>
      </c>
      <c r="U1857" s="48"/>
      <c r="V1857" s="48"/>
      <c r="W1857" s="48"/>
      <c r="X1857" s="48">
        <v>0</v>
      </c>
      <c r="Y1857" s="48">
        <v>0</v>
      </c>
      <c r="Z1857" s="48">
        <v>60</v>
      </c>
      <c r="AA1857" s="48">
        <v>0</v>
      </c>
    </row>
    <row r="1858" spans="1:27" x14ac:dyDescent="0.25">
      <c r="A1858" s="5" t="s">
        <v>4843</v>
      </c>
      <c r="B1858" s="48">
        <v>10</v>
      </c>
      <c r="S1858" s="5" t="s">
        <v>4842</v>
      </c>
      <c r="T1858" s="48">
        <v>0</v>
      </c>
      <c r="U1858" s="48"/>
      <c r="V1858" s="48"/>
      <c r="W1858" s="48"/>
      <c r="X1858" s="48">
        <v>0</v>
      </c>
      <c r="Y1858" s="48">
        <v>0</v>
      </c>
      <c r="Z1858" s="48">
        <v>60</v>
      </c>
      <c r="AA1858" s="48">
        <v>0</v>
      </c>
    </row>
    <row r="1859" spans="1:27" x14ac:dyDescent="0.25">
      <c r="A1859" s="5" t="s">
        <v>4845</v>
      </c>
      <c r="B1859" s="48">
        <v>11</v>
      </c>
      <c r="S1859" s="5" t="s">
        <v>4844</v>
      </c>
      <c r="T1859" s="48">
        <v>0</v>
      </c>
      <c r="U1859" s="48"/>
      <c r="V1859" s="48"/>
      <c r="W1859" s="48"/>
      <c r="X1859" s="48">
        <v>0</v>
      </c>
      <c r="Y1859" s="48">
        <v>0</v>
      </c>
      <c r="Z1859" s="48">
        <v>60</v>
      </c>
      <c r="AA1859" s="48">
        <v>0</v>
      </c>
    </row>
    <row r="1860" spans="1:27" x14ac:dyDescent="0.25">
      <c r="A1860" s="5" t="s">
        <v>4847</v>
      </c>
      <c r="B1860" s="48">
        <v>14</v>
      </c>
      <c r="S1860" s="5" t="s">
        <v>4846</v>
      </c>
      <c r="T1860" s="48">
        <v>0</v>
      </c>
      <c r="U1860" s="48"/>
      <c r="V1860" s="48"/>
      <c r="W1860" s="48"/>
      <c r="X1860" s="48">
        <v>0</v>
      </c>
      <c r="Y1860" s="48">
        <v>0</v>
      </c>
      <c r="Z1860" s="48">
        <v>60</v>
      </c>
      <c r="AA1860" s="48">
        <v>0</v>
      </c>
    </row>
    <row r="1861" spans="1:27" x14ac:dyDescent="0.25">
      <c r="A1861" s="5" t="s">
        <v>4849</v>
      </c>
      <c r="B1861" s="48">
        <v>1</v>
      </c>
      <c r="S1861" s="5" t="s">
        <v>4848</v>
      </c>
      <c r="T1861" s="48">
        <v>0</v>
      </c>
      <c r="U1861" s="48"/>
      <c r="V1861" s="48"/>
      <c r="W1861" s="48"/>
      <c r="X1861" s="48">
        <v>0</v>
      </c>
      <c r="Y1861" s="48">
        <v>0</v>
      </c>
      <c r="Z1861" s="48">
        <v>60</v>
      </c>
      <c r="AA1861" s="48">
        <v>0</v>
      </c>
    </row>
    <row r="1862" spans="1:27" x14ac:dyDescent="0.25">
      <c r="A1862" s="5" t="s">
        <v>4851</v>
      </c>
      <c r="B1862" s="48">
        <v>1</v>
      </c>
      <c r="S1862" s="5" t="s">
        <v>4850</v>
      </c>
      <c r="T1862" s="48">
        <v>0</v>
      </c>
      <c r="U1862" s="48"/>
      <c r="V1862" s="48"/>
      <c r="W1862" s="48"/>
      <c r="X1862" s="48">
        <v>0</v>
      </c>
      <c r="Y1862" s="48">
        <v>0</v>
      </c>
      <c r="Z1862" s="48">
        <v>60</v>
      </c>
      <c r="AA1862" s="48">
        <v>0</v>
      </c>
    </row>
    <row r="1863" spans="1:27" x14ac:dyDescent="0.25">
      <c r="A1863" s="5" t="s">
        <v>4853</v>
      </c>
      <c r="B1863" s="48">
        <v>1</v>
      </c>
      <c r="S1863" s="5" t="s">
        <v>4852</v>
      </c>
      <c r="T1863" s="48">
        <v>0</v>
      </c>
      <c r="U1863" s="48"/>
      <c r="V1863" s="48"/>
      <c r="W1863" s="48"/>
      <c r="X1863" s="48">
        <v>0</v>
      </c>
      <c r="Y1863" s="48">
        <v>0</v>
      </c>
      <c r="Z1863" s="48">
        <v>60</v>
      </c>
      <c r="AA1863" s="48">
        <v>0</v>
      </c>
    </row>
    <row r="1864" spans="1:27" x14ac:dyDescent="0.25">
      <c r="A1864" s="5" t="s">
        <v>4855</v>
      </c>
      <c r="B1864" s="48">
        <v>1</v>
      </c>
      <c r="S1864" s="5" t="s">
        <v>4854</v>
      </c>
      <c r="T1864" s="48">
        <v>0</v>
      </c>
      <c r="U1864" s="48"/>
      <c r="V1864" s="48"/>
      <c r="W1864" s="48"/>
      <c r="X1864" s="48">
        <v>0</v>
      </c>
      <c r="Y1864" s="48">
        <v>0</v>
      </c>
      <c r="Z1864" s="48">
        <v>0</v>
      </c>
      <c r="AA1864" s="48">
        <v>60</v>
      </c>
    </row>
    <row r="1865" spans="1:27" x14ac:dyDescent="0.25">
      <c r="A1865" s="5" t="s">
        <v>4857</v>
      </c>
      <c r="B1865" s="48">
        <v>1</v>
      </c>
      <c r="S1865" s="5" t="s">
        <v>4856</v>
      </c>
      <c r="T1865" s="48">
        <v>0</v>
      </c>
      <c r="U1865" s="48"/>
      <c r="V1865" s="48"/>
      <c r="W1865" s="48"/>
      <c r="X1865" s="48">
        <v>0</v>
      </c>
      <c r="Y1865" s="48">
        <v>0</v>
      </c>
      <c r="Z1865" s="48">
        <v>0</v>
      </c>
      <c r="AA1865" s="48">
        <v>60</v>
      </c>
    </row>
    <row r="1866" spans="1:27" x14ac:dyDescent="0.25">
      <c r="A1866" s="5" t="s">
        <v>4859</v>
      </c>
      <c r="B1866" s="48">
        <v>1</v>
      </c>
      <c r="S1866" s="5" t="s">
        <v>4858</v>
      </c>
      <c r="T1866" s="48">
        <v>0</v>
      </c>
      <c r="U1866" s="48"/>
      <c r="V1866" s="48"/>
      <c r="W1866" s="48"/>
      <c r="X1866" s="48">
        <v>0</v>
      </c>
      <c r="Y1866" s="48">
        <v>0</v>
      </c>
      <c r="Z1866" s="48">
        <v>0</v>
      </c>
      <c r="AA1866" s="48">
        <v>60</v>
      </c>
    </row>
    <row r="1867" spans="1:27" x14ac:dyDescent="0.25">
      <c r="A1867" s="5" t="s">
        <v>4861</v>
      </c>
      <c r="B1867" s="48">
        <v>1</v>
      </c>
      <c r="S1867" s="5" t="s">
        <v>4860</v>
      </c>
      <c r="T1867" s="48">
        <v>0</v>
      </c>
      <c r="U1867" s="48"/>
      <c r="V1867" s="48"/>
      <c r="W1867" s="48"/>
      <c r="X1867" s="48">
        <v>0</v>
      </c>
      <c r="Y1867" s="48">
        <v>0</v>
      </c>
      <c r="Z1867" s="48">
        <v>0</v>
      </c>
      <c r="AA1867" s="48">
        <v>60</v>
      </c>
    </row>
    <row r="1868" spans="1:27" x14ac:dyDescent="0.25">
      <c r="A1868" s="5" t="s">
        <v>4863</v>
      </c>
      <c r="B1868" s="48">
        <v>1</v>
      </c>
      <c r="S1868" s="5" t="s">
        <v>4862</v>
      </c>
      <c r="T1868" s="48">
        <v>0</v>
      </c>
      <c r="U1868" s="48"/>
      <c r="V1868" s="48"/>
      <c r="W1868" s="48"/>
      <c r="X1868" s="48">
        <v>0</v>
      </c>
      <c r="Y1868" s="48">
        <v>0</v>
      </c>
      <c r="Z1868" s="48">
        <v>0</v>
      </c>
      <c r="AA1868" s="48">
        <v>60</v>
      </c>
    </row>
    <row r="1869" spans="1:27" x14ac:dyDescent="0.25">
      <c r="A1869" s="5" t="s">
        <v>4865</v>
      </c>
      <c r="B1869" s="48">
        <v>1</v>
      </c>
      <c r="S1869" s="5" t="s">
        <v>4864</v>
      </c>
      <c r="T1869" s="48">
        <v>0</v>
      </c>
      <c r="U1869" s="48"/>
      <c r="V1869" s="48"/>
      <c r="W1869" s="48"/>
      <c r="X1869" s="48">
        <v>0</v>
      </c>
      <c r="Y1869" s="48">
        <v>0</v>
      </c>
      <c r="Z1869" s="48">
        <v>0</v>
      </c>
      <c r="AA1869" s="48">
        <v>60</v>
      </c>
    </row>
    <row r="1870" spans="1:27" x14ac:dyDescent="0.25">
      <c r="A1870" s="5" t="s">
        <v>4867</v>
      </c>
      <c r="B1870" s="48">
        <v>1</v>
      </c>
      <c r="S1870" s="5" t="s">
        <v>4866</v>
      </c>
      <c r="T1870" s="48">
        <v>0</v>
      </c>
      <c r="U1870" s="48"/>
      <c r="V1870" s="48"/>
      <c r="W1870" s="48"/>
      <c r="X1870" s="48">
        <v>0</v>
      </c>
      <c r="Y1870" s="48">
        <v>0</v>
      </c>
      <c r="Z1870" s="48">
        <v>0</v>
      </c>
      <c r="AA1870" s="48">
        <v>60</v>
      </c>
    </row>
    <row r="1871" spans="1:27" x14ac:dyDescent="0.25">
      <c r="A1871" s="5" t="s">
        <v>4869</v>
      </c>
      <c r="B1871" s="48">
        <v>1</v>
      </c>
      <c r="S1871" s="5" t="s">
        <v>4868</v>
      </c>
      <c r="T1871" s="48">
        <v>0</v>
      </c>
      <c r="U1871" s="48"/>
      <c r="V1871" s="48"/>
      <c r="W1871" s="48"/>
      <c r="X1871" s="48">
        <v>0</v>
      </c>
      <c r="Y1871" s="48">
        <v>0</v>
      </c>
      <c r="Z1871" s="48">
        <v>0</v>
      </c>
      <c r="AA1871" s="48">
        <v>60</v>
      </c>
    </row>
    <row r="1872" spans="1:27" x14ac:dyDescent="0.25">
      <c r="A1872" s="5" t="s">
        <v>4871</v>
      </c>
      <c r="B1872" s="48">
        <v>1</v>
      </c>
      <c r="S1872" s="5" t="s">
        <v>4870</v>
      </c>
      <c r="T1872" s="48">
        <v>0</v>
      </c>
      <c r="U1872" s="48"/>
      <c r="V1872" s="48"/>
      <c r="W1872" s="48"/>
      <c r="X1872" s="48">
        <v>0</v>
      </c>
      <c r="Y1872" s="48">
        <v>0</v>
      </c>
      <c r="Z1872" s="48">
        <v>0</v>
      </c>
      <c r="AA1872" s="48">
        <v>60</v>
      </c>
    </row>
    <row r="1873" spans="1:27" x14ac:dyDescent="0.25">
      <c r="A1873" s="5" t="s">
        <v>4873</v>
      </c>
      <c r="B1873" s="48">
        <v>1</v>
      </c>
      <c r="S1873" s="5" t="s">
        <v>4872</v>
      </c>
      <c r="T1873" s="48">
        <v>0</v>
      </c>
      <c r="U1873" s="48"/>
      <c r="V1873" s="48"/>
      <c r="W1873" s="48"/>
      <c r="X1873" s="48">
        <v>0</v>
      </c>
      <c r="Y1873" s="48">
        <v>0</v>
      </c>
      <c r="Z1873" s="48">
        <v>0</v>
      </c>
      <c r="AA1873" s="48">
        <v>60</v>
      </c>
    </row>
    <row r="1874" spans="1:27" x14ac:dyDescent="0.25">
      <c r="A1874" s="5" t="s">
        <v>4875</v>
      </c>
      <c r="B1874" s="48">
        <v>1</v>
      </c>
      <c r="S1874" s="5" t="s">
        <v>4874</v>
      </c>
      <c r="T1874" s="48">
        <v>0</v>
      </c>
      <c r="U1874" s="48"/>
      <c r="V1874" s="48"/>
      <c r="W1874" s="48"/>
      <c r="X1874" s="48">
        <v>0</v>
      </c>
      <c r="Y1874" s="48">
        <v>0</v>
      </c>
      <c r="Z1874" s="48">
        <v>60</v>
      </c>
      <c r="AA1874" s="48">
        <v>0</v>
      </c>
    </row>
    <row r="1875" spans="1:27" x14ac:dyDescent="0.25">
      <c r="A1875" s="5" t="s">
        <v>4877</v>
      </c>
      <c r="B1875" s="48">
        <v>1</v>
      </c>
      <c r="S1875" s="5" t="s">
        <v>4876</v>
      </c>
      <c r="T1875" s="48">
        <v>0</v>
      </c>
      <c r="U1875" s="48"/>
      <c r="V1875" s="48"/>
      <c r="W1875" s="48"/>
      <c r="X1875" s="48">
        <v>0</v>
      </c>
      <c r="Y1875" s="48">
        <v>0</v>
      </c>
      <c r="Z1875" s="48">
        <v>60</v>
      </c>
      <c r="AA1875" s="48">
        <v>0</v>
      </c>
    </row>
    <row r="1876" spans="1:27" x14ac:dyDescent="0.25">
      <c r="A1876" s="5" t="s">
        <v>4879</v>
      </c>
      <c r="B1876" s="48">
        <v>1</v>
      </c>
      <c r="S1876" s="5" t="s">
        <v>4878</v>
      </c>
      <c r="T1876" s="48">
        <v>0</v>
      </c>
      <c r="U1876" s="48"/>
      <c r="V1876" s="48"/>
      <c r="W1876" s="48"/>
      <c r="X1876" s="48">
        <v>0</v>
      </c>
      <c r="Y1876" s="48">
        <v>0</v>
      </c>
      <c r="Z1876" s="48">
        <v>60</v>
      </c>
      <c r="AA1876" s="48">
        <v>0</v>
      </c>
    </row>
    <row r="1877" spans="1:27" x14ac:dyDescent="0.25">
      <c r="A1877" s="5" t="s">
        <v>4881</v>
      </c>
      <c r="B1877" s="48">
        <v>1</v>
      </c>
      <c r="S1877" s="5" t="s">
        <v>4880</v>
      </c>
      <c r="T1877" s="48">
        <v>0</v>
      </c>
      <c r="U1877" s="48"/>
      <c r="V1877" s="48"/>
      <c r="W1877" s="48"/>
      <c r="X1877" s="48">
        <v>0</v>
      </c>
      <c r="Y1877" s="48">
        <v>0</v>
      </c>
      <c r="Z1877" s="48">
        <v>60</v>
      </c>
      <c r="AA1877" s="48">
        <v>0</v>
      </c>
    </row>
    <row r="1878" spans="1:27" x14ac:dyDescent="0.25">
      <c r="A1878" s="5" t="s">
        <v>4883</v>
      </c>
      <c r="B1878" s="48">
        <v>1</v>
      </c>
      <c r="S1878" s="5" t="s">
        <v>4882</v>
      </c>
      <c r="T1878" s="48">
        <v>0</v>
      </c>
      <c r="U1878" s="48"/>
      <c r="V1878" s="48"/>
      <c r="W1878" s="48"/>
      <c r="X1878" s="48">
        <v>0</v>
      </c>
      <c r="Y1878" s="48">
        <v>0</v>
      </c>
      <c r="Z1878" s="48">
        <v>60</v>
      </c>
      <c r="AA1878" s="48">
        <v>0</v>
      </c>
    </row>
    <row r="1879" spans="1:27" x14ac:dyDescent="0.25">
      <c r="A1879" s="5" t="s">
        <v>4885</v>
      </c>
      <c r="B1879" s="48">
        <v>1</v>
      </c>
      <c r="S1879" s="5" t="s">
        <v>4884</v>
      </c>
      <c r="T1879" s="48">
        <v>0</v>
      </c>
      <c r="U1879" s="48"/>
      <c r="V1879" s="48"/>
      <c r="W1879" s="48"/>
      <c r="X1879" s="48">
        <v>0</v>
      </c>
      <c r="Y1879" s="48">
        <v>0</v>
      </c>
      <c r="Z1879" s="48">
        <v>60</v>
      </c>
      <c r="AA1879" s="48">
        <v>0</v>
      </c>
    </row>
    <row r="1880" spans="1:27" x14ac:dyDescent="0.25">
      <c r="A1880" s="5" t="s">
        <v>4887</v>
      </c>
      <c r="B1880" s="48">
        <v>1</v>
      </c>
      <c r="S1880" s="5" t="s">
        <v>4886</v>
      </c>
      <c r="T1880" s="48">
        <v>0</v>
      </c>
      <c r="U1880" s="48"/>
      <c r="V1880" s="48"/>
      <c r="W1880" s="48"/>
      <c r="X1880" s="48">
        <v>0</v>
      </c>
      <c r="Y1880" s="48">
        <v>0</v>
      </c>
      <c r="Z1880" s="48">
        <v>60</v>
      </c>
      <c r="AA1880" s="48">
        <v>0</v>
      </c>
    </row>
    <row r="1881" spans="1:27" x14ac:dyDescent="0.25">
      <c r="A1881" s="5" t="s">
        <v>4889</v>
      </c>
      <c r="B1881" s="48">
        <v>1</v>
      </c>
      <c r="S1881" s="5" t="s">
        <v>4888</v>
      </c>
      <c r="T1881" s="48">
        <v>0</v>
      </c>
      <c r="U1881" s="48"/>
      <c r="V1881" s="48"/>
      <c r="W1881" s="48"/>
      <c r="X1881" s="48">
        <v>0</v>
      </c>
      <c r="Y1881" s="48">
        <v>0</v>
      </c>
      <c r="Z1881" s="48">
        <v>40</v>
      </c>
      <c r="AA1881" s="48">
        <v>60</v>
      </c>
    </row>
    <row r="1882" spans="1:27" x14ac:dyDescent="0.25">
      <c r="A1882" s="5" t="s">
        <v>4891</v>
      </c>
      <c r="B1882" s="48">
        <v>2</v>
      </c>
      <c r="S1882" s="5" t="s">
        <v>4890</v>
      </c>
      <c r="T1882" s="48">
        <v>0</v>
      </c>
      <c r="U1882" s="48"/>
      <c r="V1882" s="48"/>
      <c r="W1882" s="48"/>
      <c r="X1882" s="48">
        <v>0</v>
      </c>
      <c r="Y1882" s="48">
        <v>0</v>
      </c>
      <c r="Z1882" s="48">
        <v>0</v>
      </c>
      <c r="AA1882" s="48">
        <v>0</v>
      </c>
    </row>
    <row r="1883" spans="1:27" x14ac:dyDescent="0.25">
      <c r="A1883" s="5" t="s">
        <v>4893</v>
      </c>
      <c r="B1883" s="48">
        <v>3</v>
      </c>
      <c r="S1883" s="5" t="s">
        <v>4892</v>
      </c>
      <c r="T1883" s="48">
        <v>0</v>
      </c>
      <c r="U1883" s="48"/>
      <c r="V1883" s="48"/>
      <c r="W1883" s="48"/>
      <c r="X1883" s="48">
        <v>0</v>
      </c>
      <c r="Y1883" s="48">
        <v>0</v>
      </c>
      <c r="Z1883" s="48">
        <v>0</v>
      </c>
      <c r="AA1883" s="48">
        <v>0</v>
      </c>
    </row>
    <row r="1884" spans="1:27" x14ac:dyDescent="0.25">
      <c r="A1884" s="5" t="s">
        <v>4895</v>
      </c>
      <c r="B1884" s="48">
        <v>4</v>
      </c>
      <c r="S1884" s="5" t="s">
        <v>4894</v>
      </c>
      <c r="T1884" s="48">
        <v>0</v>
      </c>
      <c r="U1884" s="48"/>
      <c r="V1884" s="48"/>
      <c r="W1884" s="48"/>
      <c r="X1884" s="48">
        <v>0</v>
      </c>
      <c r="Y1884" s="48">
        <v>0</v>
      </c>
      <c r="Z1884" s="48">
        <v>0</v>
      </c>
      <c r="AA1884" s="48">
        <v>0</v>
      </c>
    </row>
    <row r="1885" spans="1:27" x14ac:dyDescent="0.25">
      <c r="A1885" s="5" t="s">
        <v>4897</v>
      </c>
      <c r="B1885" s="48">
        <v>5</v>
      </c>
      <c r="S1885" s="5" t="s">
        <v>4896</v>
      </c>
      <c r="T1885" s="48">
        <v>0</v>
      </c>
      <c r="U1885" s="48"/>
      <c r="V1885" s="48"/>
      <c r="W1885" s="48"/>
      <c r="X1885" s="48">
        <v>0</v>
      </c>
      <c r="Y1885" s="48">
        <v>0</v>
      </c>
      <c r="Z1885" s="48">
        <v>0</v>
      </c>
      <c r="AA1885" s="48">
        <v>0</v>
      </c>
    </row>
    <row r="1886" spans="1:27" x14ac:dyDescent="0.25">
      <c r="A1886" s="5" t="s">
        <v>4899</v>
      </c>
      <c r="B1886" s="48">
        <v>6</v>
      </c>
      <c r="S1886" s="5" t="s">
        <v>4898</v>
      </c>
      <c r="T1886" s="48">
        <v>0</v>
      </c>
      <c r="U1886" s="48"/>
      <c r="V1886" s="48"/>
      <c r="W1886" s="48"/>
      <c r="X1886" s="48">
        <v>0</v>
      </c>
      <c r="Y1886" s="48">
        <v>0</v>
      </c>
      <c r="Z1886" s="48">
        <v>0</v>
      </c>
      <c r="AA1886" s="48">
        <v>0</v>
      </c>
    </row>
    <row r="1887" spans="1:27" x14ac:dyDescent="0.25">
      <c r="A1887" s="5" t="s">
        <v>4901</v>
      </c>
      <c r="B1887" s="48">
        <v>5</v>
      </c>
      <c r="S1887" s="5" t="s">
        <v>4900</v>
      </c>
      <c r="T1887" s="48">
        <v>0</v>
      </c>
      <c r="U1887" s="48"/>
      <c r="V1887" s="48"/>
      <c r="W1887" s="48"/>
      <c r="X1887" s="48">
        <v>0</v>
      </c>
      <c r="Y1887" s="48">
        <v>0</v>
      </c>
      <c r="Z1887" s="48">
        <v>60</v>
      </c>
      <c r="AA1887" s="48">
        <v>0</v>
      </c>
    </row>
    <row r="1888" spans="1:27" x14ac:dyDescent="0.25">
      <c r="A1888" s="5" t="s">
        <v>4903</v>
      </c>
      <c r="B1888" s="239">
        <v>8</v>
      </c>
      <c r="S1888" s="5" t="s">
        <v>4902</v>
      </c>
      <c r="T1888" s="48">
        <v>0</v>
      </c>
      <c r="U1888" s="239"/>
      <c r="V1888" s="239"/>
      <c r="W1888" s="239"/>
      <c r="X1888" s="239">
        <v>0</v>
      </c>
      <c r="Y1888" s="48">
        <v>0</v>
      </c>
      <c r="Z1888" s="48">
        <v>60</v>
      </c>
      <c r="AA1888" s="48">
        <v>0</v>
      </c>
    </row>
    <row r="1889" spans="1:27" x14ac:dyDescent="0.25">
      <c r="A1889" s="5" t="s">
        <v>4905</v>
      </c>
      <c r="B1889" s="48">
        <v>2</v>
      </c>
      <c r="S1889" s="5" t="s">
        <v>4904</v>
      </c>
      <c r="T1889" s="48">
        <v>0</v>
      </c>
      <c r="U1889" s="48"/>
      <c r="V1889" s="48"/>
      <c r="W1889" s="48"/>
      <c r="X1889" s="48">
        <v>0</v>
      </c>
      <c r="Y1889" s="48">
        <v>0</v>
      </c>
      <c r="Z1889" s="48">
        <v>60</v>
      </c>
      <c r="AA1889" s="48">
        <v>0</v>
      </c>
    </row>
    <row r="1890" spans="1:27" x14ac:dyDescent="0.25">
      <c r="A1890" s="5" t="s">
        <v>4907</v>
      </c>
      <c r="B1890" s="48">
        <v>3</v>
      </c>
      <c r="S1890" s="5" t="s">
        <v>4906</v>
      </c>
      <c r="T1890" s="48">
        <v>0</v>
      </c>
      <c r="U1890" s="48"/>
      <c r="V1890" s="48"/>
      <c r="W1890" s="48"/>
      <c r="X1890" s="48">
        <v>0</v>
      </c>
      <c r="Y1890" s="48">
        <v>0</v>
      </c>
      <c r="Z1890" s="48">
        <v>60</v>
      </c>
      <c r="AA1890" s="48">
        <v>0</v>
      </c>
    </row>
    <row r="1891" spans="1:27" x14ac:dyDescent="0.25">
      <c r="A1891" s="5" t="s">
        <v>4909</v>
      </c>
      <c r="B1891" s="48">
        <v>4</v>
      </c>
      <c r="S1891" s="5" t="s">
        <v>4908</v>
      </c>
      <c r="T1891" s="48">
        <v>0</v>
      </c>
      <c r="U1891" s="48"/>
      <c r="V1891" s="48"/>
      <c r="W1891" s="48"/>
      <c r="X1891" s="48">
        <v>0</v>
      </c>
      <c r="Y1891" s="48">
        <v>0</v>
      </c>
      <c r="Z1891" s="48">
        <v>60</v>
      </c>
      <c r="AA1891" s="48">
        <v>0</v>
      </c>
    </row>
    <row r="1892" spans="1:27" x14ac:dyDescent="0.25">
      <c r="A1892" s="5" t="s">
        <v>4911</v>
      </c>
      <c r="B1892" s="48">
        <v>5</v>
      </c>
      <c r="S1892" s="5" t="s">
        <v>4910</v>
      </c>
      <c r="T1892" s="48">
        <v>0</v>
      </c>
      <c r="U1892" s="48"/>
      <c r="V1892" s="48"/>
      <c r="W1892" s="48"/>
      <c r="X1892" s="48">
        <v>0</v>
      </c>
      <c r="Y1892" s="48">
        <v>0</v>
      </c>
      <c r="Z1892" s="48">
        <v>60</v>
      </c>
      <c r="AA1892" s="48">
        <v>0</v>
      </c>
    </row>
    <row r="1893" spans="1:27" x14ac:dyDescent="0.25">
      <c r="A1893" s="5" t="s">
        <v>4913</v>
      </c>
      <c r="B1893" s="48">
        <v>6</v>
      </c>
      <c r="S1893" s="5" t="s">
        <v>4912</v>
      </c>
      <c r="T1893" s="48">
        <v>0</v>
      </c>
      <c r="U1893" s="48"/>
      <c r="V1893" s="48"/>
      <c r="W1893" s="48"/>
      <c r="X1893" s="48">
        <v>0</v>
      </c>
      <c r="Y1893" s="48">
        <v>0</v>
      </c>
      <c r="Z1893" s="48">
        <v>60</v>
      </c>
      <c r="AA1893" s="48">
        <v>0</v>
      </c>
    </row>
    <row r="1894" spans="1:27" x14ac:dyDescent="0.25">
      <c r="A1894" s="5" t="s">
        <v>4915</v>
      </c>
      <c r="B1894" s="48">
        <v>5</v>
      </c>
      <c r="S1894" s="5" t="s">
        <v>4914</v>
      </c>
      <c r="T1894" s="48">
        <v>0</v>
      </c>
      <c r="U1894" s="48"/>
      <c r="V1894" s="48"/>
      <c r="W1894" s="48"/>
      <c r="X1894" s="48">
        <v>0</v>
      </c>
      <c r="Y1894" s="48">
        <v>0</v>
      </c>
      <c r="Z1894" s="48">
        <v>60</v>
      </c>
      <c r="AA1894" s="48">
        <v>0</v>
      </c>
    </row>
    <row r="1895" spans="1:27" x14ac:dyDescent="0.25">
      <c r="A1895" s="5" t="s">
        <v>4917</v>
      </c>
      <c r="B1895" s="48">
        <v>8</v>
      </c>
      <c r="S1895" s="5" t="s">
        <v>4916</v>
      </c>
      <c r="T1895" s="48">
        <v>0</v>
      </c>
      <c r="U1895" s="48"/>
      <c r="V1895" s="48"/>
      <c r="W1895" s="48"/>
      <c r="X1895" s="48">
        <v>0</v>
      </c>
      <c r="Y1895" s="48">
        <v>0</v>
      </c>
      <c r="Z1895" s="48">
        <v>60</v>
      </c>
      <c r="AA1895" s="48">
        <v>0</v>
      </c>
    </row>
    <row r="1896" spans="1:27" x14ac:dyDescent="0.25">
      <c r="A1896" s="5" t="s">
        <v>4919</v>
      </c>
      <c r="B1896" s="48">
        <v>1</v>
      </c>
      <c r="S1896" s="5" t="s">
        <v>4918</v>
      </c>
      <c r="T1896" s="48">
        <v>0</v>
      </c>
      <c r="U1896" s="48"/>
      <c r="V1896" s="48"/>
      <c r="W1896" s="48"/>
      <c r="X1896" s="48">
        <v>0</v>
      </c>
      <c r="Y1896" s="48">
        <v>0</v>
      </c>
      <c r="Z1896" s="48">
        <v>60</v>
      </c>
      <c r="AA1896" s="48">
        <v>0</v>
      </c>
    </row>
    <row r="1897" spans="1:27" x14ac:dyDescent="0.25">
      <c r="A1897" s="5" t="s">
        <v>4921</v>
      </c>
      <c r="B1897" s="48">
        <v>1</v>
      </c>
      <c r="S1897" s="5" t="s">
        <v>4920</v>
      </c>
      <c r="T1897" s="48">
        <v>0</v>
      </c>
      <c r="U1897" s="48"/>
      <c r="V1897" s="48"/>
      <c r="W1897" s="48"/>
      <c r="X1897" s="48">
        <v>0</v>
      </c>
      <c r="Y1897" s="48">
        <v>0</v>
      </c>
      <c r="Z1897" s="48">
        <v>60</v>
      </c>
      <c r="AA1897" s="48">
        <v>0</v>
      </c>
    </row>
    <row r="1898" spans="1:27" x14ac:dyDescent="0.25">
      <c r="A1898" s="5" t="s">
        <v>4923</v>
      </c>
      <c r="B1898" s="48">
        <v>1</v>
      </c>
      <c r="S1898" s="5" t="s">
        <v>4922</v>
      </c>
      <c r="T1898" s="48">
        <v>0</v>
      </c>
      <c r="U1898" s="48"/>
      <c r="V1898" s="48"/>
      <c r="W1898" s="48"/>
      <c r="X1898" s="48">
        <v>0</v>
      </c>
      <c r="Y1898" s="48">
        <v>0</v>
      </c>
      <c r="Z1898" s="48">
        <v>60</v>
      </c>
      <c r="AA1898" s="48">
        <v>0</v>
      </c>
    </row>
    <row r="1899" spans="1:27" x14ac:dyDescent="0.25">
      <c r="A1899" s="5" t="s">
        <v>4925</v>
      </c>
      <c r="B1899" s="48">
        <v>1</v>
      </c>
      <c r="S1899" s="5" t="s">
        <v>4924</v>
      </c>
      <c r="T1899" s="48">
        <v>0</v>
      </c>
      <c r="U1899" s="48"/>
      <c r="V1899" s="48"/>
      <c r="W1899" s="48"/>
      <c r="X1899" s="48">
        <v>0</v>
      </c>
      <c r="Y1899" s="48">
        <v>0</v>
      </c>
      <c r="Z1899" s="48">
        <v>60</v>
      </c>
      <c r="AA1899" s="48">
        <v>0</v>
      </c>
    </row>
    <row r="1900" spans="1:27" x14ac:dyDescent="0.25">
      <c r="A1900" s="5" t="s">
        <v>4927</v>
      </c>
      <c r="B1900" s="48">
        <v>1</v>
      </c>
      <c r="S1900" s="5" t="s">
        <v>4926</v>
      </c>
      <c r="T1900" s="48">
        <v>0</v>
      </c>
      <c r="U1900" s="48"/>
      <c r="V1900" s="48"/>
      <c r="W1900" s="48"/>
      <c r="X1900" s="48">
        <v>0</v>
      </c>
      <c r="Y1900" s="48">
        <v>0</v>
      </c>
      <c r="Z1900" s="48">
        <v>60</v>
      </c>
      <c r="AA1900" s="48">
        <v>0</v>
      </c>
    </row>
    <row r="1901" spans="1:27" x14ac:dyDescent="0.25">
      <c r="A1901" s="5" t="s">
        <v>4929</v>
      </c>
      <c r="B1901" s="48">
        <v>1</v>
      </c>
      <c r="S1901" s="5" t="s">
        <v>4928</v>
      </c>
      <c r="T1901" s="48">
        <v>0</v>
      </c>
      <c r="U1901" s="48"/>
      <c r="V1901" s="48"/>
      <c r="W1901" s="48"/>
      <c r="X1901" s="48">
        <v>0</v>
      </c>
      <c r="Y1901" s="48">
        <v>0</v>
      </c>
      <c r="Z1901" s="48">
        <v>60</v>
      </c>
      <c r="AA1901" s="48">
        <v>0</v>
      </c>
    </row>
    <row r="1902" spans="1:27" x14ac:dyDescent="0.25">
      <c r="A1902" s="5" t="s">
        <v>4931</v>
      </c>
      <c r="B1902" s="48">
        <v>1</v>
      </c>
      <c r="S1902" s="5" t="s">
        <v>4930</v>
      </c>
      <c r="T1902" s="48">
        <v>0</v>
      </c>
      <c r="U1902" s="48"/>
      <c r="V1902" s="48"/>
      <c r="W1902" s="48"/>
      <c r="X1902" s="48">
        <v>0</v>
      </c>
      <c r="Y1902" s="48">
        <v>0</v>
      </c>
      <c r="Z1902" s="48">
        <v>60</v>
      </c>
      <c r="AA1902" s="48">
        <v>0</v>
      </c>
    </row>
    <row r="1903" spans="1:27" x14ac:dyDescent="0.25">
      <c r="A1903" s="5" t="s">
        <v>4933</v>
      </c>
      <c r="B1903" s="48">
        <v>2</v>
      </c>
      <c r="S1903" s="5" t="s">
        <v>4932</v>
      </c>
      <c r="T1903" s="48">
        <v>0</v>
      </c>
      <c r="U1903" s="48"/>
      <c r="V1903" s="48"/>
      <c r="W1903" s="48"/>
      <c r="X1903" s="48">
        <v>0</v>
      </c>
      <c r="Y1903" s="48">
        <v>0</v>
      </c>
      <c r="Z1903" s="48">
        <v>60</v>
      </c>
      <c r="AA1903" s="48">
        <v>0</v>
      </c>
    </row>
    <row r="1904" spans="1:27" x14ac:dyDescent="0.25">
      <c r="A1904" s="5" t="s">
        <v>4935</v>
      </c>
      <c r="B1904" s="48">
        <v>3</v>
      </c>
      <c r="S1904" s="5" t="s">
        <v>4934</v>
      </c>
      <c r="T1904" s="48">
        <v>0</v>
      </c>
      <c r="U1904" s="48"/>
      <c r="V1904" s="48"/>
      <c r="W1904" s="48"/>
      <c r="X1904" s="48">
        <v>0</v>
      </c>
      <c r="Y1904" s="48">
        <v>0</v>
      </c>
      <c r="Z1904" s="48">
        <v>60</v>
      </c>
      <c r="AA1904" s="48">
        <v>0</v>
      </c>
    </row>
    <row r="1905" spans="1:27" x14ac:dyDescent="0.25">
      <c r="A1905" s="5" t="s">
        <v>4937</v>
      </c>
      <c r="B1905" s="48">
        <v>4</v>
      </c>
      <c r="S1905" s="5" t="s">
        <v>4936</v>
      </c>
      <c r="T1905" s="48">
        <v>0</v>
      </c>
      <c r="U1905" s="48"/>
      <c r="V1905" s="48"/>
      <c r="W1905" s="48"/>
      <c r="X1905" s="48">
        <v>0</v>
      </c>
      <c r="Y1905" s="48">
        <v>0</v>
      </c>
      <c r="Z1905" s="48">
        <v>60</v>
      </c>
      <c r="AA1905" s="48">
        <v>0</v>
      </c>
    </row>
    <row r="1906" spans="1:27" x14ac:dyDescent="0.25">
      <c r="A1906" s="5" t="s">
        <v>4939</v>
      </c>
      <c r="B1906" s="48">
        <v>5</v>
      </c>
      <c r="S1906" s="5" t="s">
        <v>4938</v>
      </c>
      <c r="T1906" s="48">
        <v>0</v>
      </c>
      <c r="U1906" s="48"/>
      <c r="V1906" s="48"/>
      <c r="W1906" s="48"/>
      <c r="X1906" s="48">
        <v>0</v>
      </c>
      <c r="Y1906" s="48">
        <v>0</v>
      </c>
      <c r="Z1906" s="48">
        <v>60</v>
      </c>
      <c r="AA1906" s="48">
        <v>0</v>
      </c>
    </row>
    <row r="1907" spans="1:27" x14ac:dyDescent="0.25">
      <c r="A1907" s="5" t="s">
        <v>4941</v>
      </c>
      <c r="B1907" s="48">
        <v>6</v>
      </c>
      <c r="S1907" s="5" t="s">
        <v>4940</v>
      </c>
      <c r="T1907" s="48">
        <v>0</v>
      </c>
      <c r="U1907" s="48"/>
      <c r="V1907" s="48"/>
      <c r="W1907" s="48"/>
      <c r="X1907" s="48">
        <v>0</v>
      </c>
      <c r="Y1907" s="48">
        <v>0</v>
      </c>
      <c r="Z1907" s="48">
        <v>60</v>
      </c>
      <c r="AA1907" s="48">
        <v>0</v>
      </c>
    </row>
    <row r="1908" spans="1:27" x14ac:dyDescent="0.25">
      <c r="A1908" s="5" t="s">
        <v>4943</v>
      </c>
      <c r="B1908" s="48">
        <v>5</v>
      </c>
      <c r="S1908" s="5" t="s">
        <v>4942</v>
      </c>
      <c r="T1908" s="48">
        <v>0</v>
      </c>
      <c r="U1908" s="48"/>
      <c r="V1908" s="48"/>
      <c r="W1908" s="48"/>
      <c r="X1908" s="48">
        <v>0</v>
      </c>
      <c r="Y1908" s="48">
        <v>0</v>
      </c>
      <c r="Z1908" s="48">
        <v>60</v>
      </c>
      <c r="AA1908" s="48">
        <v>0</v>
      </c>
    </row>
    <row r="1909" spans="1:27" x14ac:dyDescent="0.25">
      <c r="A1909" s="5" t="s">
        <v>4945</v>
      </c>
      <c r="B1909" s="48">
        <v>8</v>
      </c>
      <c r="S1909" s="5" t="s">
        <v>4944</v>
      </c>
      <c r="T1909" s="48">
        <v>0</v>
      </c>
      <c r="U1909" s="48"/>
      <c r="V1909" s="48"/>
      <c r="W1909" s="48"/>
      <c r="X1909" s="48">
        <v>0</v>
      </c>
      <c r="Y1909" s="48">
        <v>0</v>
      </c>
      <c r="Z1909" s="48">
        <v>60</v>
      </c>
      <c r="AA1909" s="48">
        <v>0</v>
      </c>
    </row>
    <row r="1910" spans="1:27" x14ac:dyDescent="0.25">
      <c r="A1910" s="5" t="s">
        <v>4947</v>
      </c>
      <c r="B1910" s="48">
        <v>1</v>
      </c>
      <c r="S1910" s="5" t="s">
        <v>4946</v>
      </c>
      <c r="T1910" s="48">
        <v>0</v>
      </c>
      <c r="U1910" s="48"/>
      <c r="V1910" s="48"/>
      <c r="W1910" s="48"/>
      <c r="X1910" s="48">
        <v>0</v>
      </c>
      <c r="Y1910" s="48">
        <v>0</v>
      </c>
      <c r="Z1910" s="48">
        <v>60</v>
      </c>
      <c r="AA1910" s="48">
        <v>0</v>
      </c>
    </row>
    <row r="1911" spans="1:27" x14ac:dyDescent="0.25">
      <c r="A1911" s="5" t="s">
        <v>4949</v>
      </c>
      <c r="B1911" s="48">
        <v>1</v>
      </c>
      <c r="S1911" s="5" t="s">
        <v>4948</v>
      </c>
      <c r="T1911" s="48">
        <v>0</v>
      </c>
      <c r="U1911" s="48"/>
      <c r="V1911" s="48"/>
      <c r="W1911" s="48"/>
      <c r="X1911" s="48">
        <v>0</v>
      </c>
      <c r="Y1911" s="48">
        <v>0</v>
      </c>
      <c r="Z1911" s="48">
        <v>60</v>
      </c>
      <c r="AA1911" s="48">
        <v>0</v>
      </c>
    </row>
    <row r="1912" spans="1:27" x14ac:dyDescent="0.25">
      <c r="A1912" s="5" t="s">
        <v>4951</v>
      </c>
      <c r="B1912" s="48">
        <v>1</v>
      </c>
      <c r="S1912" s="5" t="s">
        <v>4950</v>
      </c>
      <c r="T1912" s="48">
        <v>0</v>
      </c>
      <c r="U1912" s="48"/>
      <c r="V1912" s="48"/>
      <c r="W1912" s="48"/>
      <c r="X1912" s="48">
        <v>0</v>
      </c>
      <c r="Y1912" s="48">
        <v>0</v>
      </c>
      <c r="Z1912" s="48">
        <v>60</v>
      </c>
      <c r="AA1912" s="48">
        <v>0</v>
      </c>
    </row>
    <row r="1913" spans="1:27" x14ac:dyDescent="0.25">
      <c r="A1913" s="5" t="s">
        <v>4953</v>
      </c>
      <c r="B1913" s="48">
        <v>1</v>
      </c>
      <c r="S1913" s="5" t="s">
        <v>4952</v>
      </c>
      <c r="T1913" s="48">
        <v>0</v>
      </c>
      <c r="U1913" s="48"/>
      <c r="V1913" s="48"/>
      <c r="W1913" s="48"/>
      <c r="X1913" s="48">
        <v>0</v>
      </c>
      <c r="Y1913" s="48">
        <v>0</v>
      </c>
      <c r="Z1913" s="48">
        <v>60</v>
      </c>
      <c r="AA1913" s="48">
        <v>0</v>
      </c>
    </row>
    <row r="1914" spans="1:27" x14ac:dyDescent="0.25">
      <c r="A1914" s="5" t="s">
        <v>4955</v>
      </c>
      <c r="B1914" s="48">
        <v>1</v>
      </c>
      <c r="S1914" s="5" t="s">
        <v>4954</v>
      </c>
      <c r="T1914" s="48">
        <v>0</v>
      </c>
      <c r="U1914" s="48"/>
      <c r="V1914" s="48"/>
      <c r="W1914" s="48"/>
      <c r="X1914" s="48">
        <v>0</v>
      </c>
      <c r="Y1914" s="48">
        <v>0</v>
      </c>
      <c r="Z1914" s="48">
        <v>60</v>
      </c>
      <c r="AA1914" s="48">
        <v>0</v>
      </c>
    </row>
    <row r="1915" spans="1:27" x14ac:dyDescent="0.25">
      <c r="A1915" s="5" t="s">
        <v>4957</v>
      </c>
      <c r="B1915" s="48">
        <v>1</v>
      </c>
      <c r="S1915" s="5" t="s">
        <v>4956</v>
      </c>
      <c r="T1915" s="48">
        <v>0</v>
      </c>
      <c r="U1915" s="48"/>
      <c r="V1915" s="48"/>
      <c r="W1915" s="48"/>
      <c r="X1915" s="48">
        <v>0</v>
      </c>
      <c r="Y1915" s="48">
        <v>0</v>
      </c>
      <c r="Z1915" s="48">
        <v>60</v>
      </c>
      <c r="AA1915" s="48">
        <v>0</v>
      </c>
    </row>
    <row r="1916" spans="1:27" x14ac:dyDescent="0.25">
      <c r="A1916" s="5" t="s">
        <v>4959</v>
      </c>
      <c r="B1916" s="48">
        <v>1</v>
      </c>
      <c r="S1916" s="5" t="s">
        <v>4958</v>
      </c>
      <c r="T1916" s="48">
        <v>0</v>
      </c>
      <c r="U1916" s="48"/>
      <c r="V1916" s="48"/>
      <c r="W1916" s="48"/>
      <c r="X1916" s="48">
        <v>0</v>
      </c>
      <c r="Y1916" s="48">
        <v>0</v>
      </c>
      <c r="Z1916" s="48">
        <v>60</v>
      </c>
      <c r="AA1916" s="48">
        <v>0</v>
      </c>
    </row>
    <row r="1917" spans="1:27" x14ac:dyDescent="0.25">
      <c r="A1917" s="5" t="s">
        <v>4961</v>
      </c>
      <c r="B1917" s="48">
        <v>1</v>
      </c>
      <c r="S1917" s="5" t="s">
        <v>4960</v>
      </c>
      <c r="T1917" s="48">
        <v>0</v>
      </c>
      <c r="U1917" s="48"/>
      <c r="V1917" s="48"/>
      <c r="W1917" s="48"/>
      <c r="X1917" s="48">
        <v>0</v>
      </c>
      <c r="Y1917" s="48">
        <v>0</v>
      </c>
      <c r="Z1917" s="48">
        <v>60</v>
      </c>
      <c r="AA1917" s="48">
        <v>0</v>
      </c>
    </row>
    <row r="1918" spans="1:27" x14ac:dyDescent="0.25">
      <c r="A1918" s="5" t="s">
        <v>4963</v>
      </c>
      <c r="B1918" s="48">
        <v>1</v>
      </c>
      <c r="S1918" s="5" t="s">
        <v>4962</v>
      </c>
      <c r="T1918" s="48">
        <v>0</v>
      </c>
      <c r="U1918" s="48"/>
      <c r="V1918" s="48"/>
      <c r="W1918" s="48"/>
      <c r="X1918" s="48">
        <v>0</v>
      </c>
      <c r="Y1918" s="48">
        <v>0</v>
      </c>
      <c r="Z1918" s="48">
        <v>60</v>
      </c>
      <c r="AA1918" s="48">
        <v>0</v>
      </c>
    </row>
    <row r="1919" spans="1:27" x14ac:dyDescent="0.25">
      <c r="A1919" s="5" t="s">
        <v>4965</v>
      </c>
      <c r="B1919" s="48">
        <v>1</v>
      </c>
      <c r="S1919" s="5" t="s">
        <v>4964</v>
      </c>
      <c r="T1919" s="48">
        <v>0</v>
      </c>
      <c r="U1919" s="48"/>
      <c r="V1919" s="48"/>
      <c r="W1919" s="48"/>
      <c r="X1919" s="48">
        <v>0</v>
      </c>
      <c r="Y1919" s="48">
        <v>0</v>
      </c>
      <c r="Z1919" s="48">
        <v>60</v>
      </c>
      <c r="AA1919" s="48">
        <v>0</v>
      </c>
    </row>
    <row r="1920" spans="1:27" x14ac:dyDescent="0.25">
      <c r="A1920" s="5" t="s">
        <v>4967</v>
      </c>
      <c r="B1920" s="48">
        <v>1</v>
      </c>
      <c r="S1920" s="5" t="s">
        <v>4966</v>
      </c>
      <c r="T1920" s="48">
        <v>0</v>
      </c>
      <c r="U1920" s="48"/>
      <c r="V1920" s="48"/>
      <c r="W1920" s="48"/>
      <c r="X1920" s="48">
        <v>0</v>
      </c>
      <c r="Y1920" s="48">
        <v>0</v>
      </c>
      <c r="Z1920" s="48">
        <v>60</v>
      </c>
      <c r="AA1920" s="48">
        <v>0</v>
      </c>
    </row>
    <row r="1921" spans="1:27" x14ac:dyDescent="0.25">
      <c r="A1921" s="5" t="s">
        <v>4969</v>
      </c>
      <c r="B1921" s="48">
        <v>1</v>
      </c>
      <c r="S1921" s="5" t="s">
        <v>4968</v>
      </c>
      <c r="T1921" s="48">
        <v>0</v>
      </c>
      <c r="U1921" s="48"/>
      <c r="V1921" s="48"/>
      <c r="W1921" s="48"/>
      <c r="X1921" s="48">
        <v>0</v>
      </c>
      <c r="Y1921" s="48">
        <v>0</v>
      </c>
      <c r="Z1921" s="48">
        <v>60</v>
      </c>
      <c r="AA1921" s="48">
        <v>0</v>
      </c>
    </row>
    <row r="1922" spans="1:27" x14ac:dyDescent="0.25">
      <c r="A1922" s="5" t="s">
        <v>4971</v>
      </c>
      <c r="B1922" s="48">
        <v>1</v>
      </c>
      <c r="S1922" s="5" t="s">
        <v>4970</v>
      </c>
      <c r="T1922" s="48">
        <v>0</v>
      </c>
      <c r="U1922" s="48"/>
      <c r="V1922" s="48"/>
      <c r="W1922" s="48"/>
      <c r="X1922" s="48">
        <v>0</v>
      </c>
      <c r="Y1922" s="48">
        <v>0</v>
      </c>
      <c r="Z1922" s="48">
        <v>60</v>
      </c>
      <c r="AA1922" s="48">
        <v>0</v>
      </c>
    </row>
    <row r="1923" spans="1:27" x14ac:dyDescent="0.25">
      <c r="A1923" s="5" t="s">
        <v>4973</v>
      </c>
      <c r="B1923" s="48">
        <v>1</v>
      </c>
      <c r="S1923" s="5" t="s">
        <v>4972</v>
      </c>
      <c r="T1923" s="48">
        <v>0</v>
      </c>
      <c r="U1923" s="48"/>
      <c r="V1923" s="48"/>
      <c r="W1923" s="48"/>
      <c r="X1923" s="48">
        <v>0</v>
      </c>
      <c r="Y1923" s="48">
        <v>0</v>
      </c>
      <c r="Z1923" s="48">
        <v>0</v>
      </c>
      <c r="AA1923" s="48">
        <v>60</v>
      </c>
    </row>
    <row r="1924" spans="1:27" x14ac:dyDescent="0.25">
      <c r="A1924" s="5" t="s">
        <v>4975</v>
      </c>
      <c r="B1924" s="48">
        <v>6</v>
      </c>
      <c r="S1924" s="5" t="s">
        <v>4974</v>
      </c>
      <c r="T1924" s="48">
        <v>0</v>
      </c>
      <c r="U1924" s="48"/>
      <c r="V1924" s="48"/>
      <c r="W1924" s="48"/>
      <c r="X1924" s="48">
        <v>0</v>
      </c>
      <c r="Y1924" s="48">
        <v>0</v>
      </c>
      <c r="Z1924" s="48">
        <v>0</v>
      </c>
      <c r="AA1924" s="48">
        <v>60</v>
      </c>
    </row>
    <row r="1925" spans="1:27" x14ac:dyDescent="0.25">
      <c r="A1925" s="5" t="s">
        <v>4977</v>
      </c>
      <c r="B1925" s="48">
        <v>5</v>
      </c>
      <c r="S1925" s="5" t="s">
        <v>4976</v>
      </c>
      <c r="T1925" s="48">
        <v>0</v>
      </c>
      <c r="U1925" s="48"/>
      <c r="V1925" s="48"/>
      <c r="W1925" s="48"/>
      <c r="X1925" s="48">
        <v>0</v>
      </c>
      <c r="Y1925" s="48">
        <v>0</v>
      </c>
      <c r="Z1925" s="48">
        <v>0</v>
      </c>
      <c r="AA1925" s="48">
        <v>60</v>
      </c>
    </row>
    <row r="1926" spans="1:27" x14ac:dyDescent="0.25">
      <c r="A1926" s="5" t="s">
        <v>4979</v>
      </c>
      <c r="B1926" s="48">
        <v>8</v>
      </c>
      <c r="S1926" s="5" t="s">
        <v>4978</v>
      </c>
      <c r="T1926" s="48">
        <v>0</v>
      </c>
      <c r="U1926" s="48"/>
      <c r="V1926" s="48"/>
      <c r="W1926" s="48"/>
      <c r="X1926" s="48">
        <v>0</v>
      </c>
      <c r="Y1926" s="48">
        <v>0</v>
      </c>
      <c r="Z1926" s="48">
        <v>0</v>
      </c>
      <c r="AA1926" s="48">
        <v>60</v>
      </c>
    </row>
    <row r="1927" spans="1:27" x14ac:dyDescent="0.25">
      <c r="A1927" s="5" t="s">
        <v>4981</v>
      </c>
      <c r="B1927" s="48">
        <v>9</v>
      </c>
      <c r="S1927" s="5" t="s">
        <v>4980</v>
      </c>
      <c r="T1927" s="48">
        <v>0</v>
      </c>
      <c r="U1927" s="48"/>
      <c r="V1927" s="48"/>
      <c r="W1927" s="48"/>
      <c r="X1927" s="48">
        <v>0</v>
      </c>
      <c r="Y1927" s="48">
        <v>0</v>
      </c>
      <c r="Z1927" s="48">
        <v>0</v>
      </c>
      <c r="AA1927" s="48">
        <v>60</v>
      </c>
    </row>
    <row r="1928" spans="1:27" x14ac:dyDescent="0.25">
      <c r="A1928" s="5" t="s">
        <v>4983</v>
      </c>
      <c r="B1928" s="48">
        <v>10</v>
      </c>
      <c r="S1928" s="5" t="s">
        <v>4982</v>
      </c>
      <c r="T1928" s="48">
        <v>0</v>
      </c>
      <c r="U1928" s="48"/>
      <c r="V1928" s="48"/>
      <c r="W1928" s="48"/>
      <c r="X1928" s="48">
        <v>0</v>
      </c>
      <c r="Y1928" s="48">
        <v>0</v>
      </c>
      <c r="Z1928" s="48">
        <v>0</v>
      </c>
      <c r="AA1928" s="48">
        <v>60</v>
      </c>
    </row>
    <row r="1929" spans="1:27" x14ac:dyDescent="0.25">
      <c r="A1929" s="5" t="s">
        <v>4985</v>
      </c>
      <c r="B1929" s="48">
        <v>11</v>
      </c>
      <c r="S1929" s="5" t="s">
        <v>4984</v>
      </c>
      <c r="T1929" s="48">
        <v>0</v>
      </c>
      <c r="U1929" s="48"/>
      <c r="V1929" s="48"/>
      <c r="W1929" s="48"/>
      <c r="X1929" s="48">
        <v>0</v>
      </c>
      <c r="Y1929" s="48">
        <v>0</v>
      </c>
      <c r="Z1929" s="48">
        <v>0</v>
      </c>
      <c r="AA1929" s="48">
        <v>60</v>
      </c>
    </row>
    <row r="1930" spans="1:27" x14ac:dyDescent="0.25">
      <c r="A1930" s="5" t="s">
        <v>4987</v>
      </c>
      <c r="B1930" s="48">
        <v>14</v>
      </c>
      <c r="S1930" s="5" t="s">
        <v>4986</v>
      </c>
      <c r="T1930" s="48">
        <v>0</v>
      </c>
      <c r="U1930" s="48"/>
      <c r="V1930" s="48"/>
      <c r="W1930" s="48"/>
      <c r="X1930" s="48">
        <v>0</v>
      </c>
      <c r="Y1930" s="48">
        <v>0</v>
      </c>
      <c r="Z1930" s="48">
        <v>0</v>
      </c>
      <c r="AA1930" s="48">
        <v>60</v>
      </c>
    </row>
    <row r="1931" spans="1:27" x14ac:dyDescent="0.25">
      <c r="A1931" s="5" t="s">
        <v>4989</v>
      </c>
      <c r="B1931" s="48">
        <v>1</v>
      </c>
      <c r="S1931" s="5" t="s">
        <v>4988</v>
      </c>
      <c r="T1931" s="48">
        <v>0</v>
      </c>
      <c r="U1931" s="48"/>
      <c r="V1931" s="48"/>
      <c r="W1931" s="48"/>
      <c r="X1931" s="48">
        <v>0</v>
      </c>
      <c r="Y1931" s="48">
        <v>0</v>
      </c>
      <c r="Z1931" s="48">
        <v>0</v>
      </c>
      <c r="AA1931" s="48">
        <v>60</v>
      </c>
    </row>
    <row r="1932" spans="1:27" x14ac:dyDescent="0.25">
      <c r="A1932" s="5" t="s">
        <v>4991</v>
      </c>
      <c r="B1932" s="48">
        <v>1</v>
      </c>
      <c r="S1932" s="5" t="s">
        <v>4990</v>
      </c>
      <c r="T1932" s="48">
        <v>0</v>
      </c>
      <c r="U1932" s="48"/>
      <c r="V1932" s="48"/>
      <c r="W1932" s="48"/>
      <c r="X1932" s="48">
        <v>0</v>
      </c>
      <c r="Y1932" s="48">
        <v>0</v>
      </c>
      <c r="Z1932" s="48">
        <v>0</v>
      </c>
      <c r="AA1932" s="48">
        <v>60</v>
      </c>
    </row>
    <row r="1933" spans="1:27" x14ac:dyDescent="0.25">
      <c r="A1933" s="5" t="s">
        <v>4993</v>
      </c>
      <c r="B1933" s="48">
        <v>1</v>
      </c>
      <c r="S1933" s="5" t="s">
        <v>4992</v>
      </c>
      <c r="T1933" s="48">
        <v>0</v>
      </c>
      <c r="U1933" s="48"/>
      <c r="V1933" s="48"/>
      <c r="W1933" s="48"/>
      <c r="X1933" s="48">
        <v>0</v>
      </c>
      <c r="Y1933" s="48">
        <v>0</v>
      </c>
      <c r="Z1933" s="48">
        <v>0</v>
      </c>
      <c r="AA1933" s="48">
        <v>60</v>
      </c>
    </row>
    <row r="1934" spans="1:27" x14ac:dyDescent="0.25">
      <c r="A1934" s="5" t="s">
        <v>4995</v>
      </c>
      <c r="B1934" s="48">
        <v>1</v>
      </c>
      <c r="S1934" s="5" t="s">
        <v>4994</v>
      </c>
      <c r="T1934" s="48">
        <v>0</v>
      </c>
      <c r="U1934" s="48"/>
      <c r="V1934" s="48"/>
      <c r="W1934" s="48"/>
      <c r="X1934" s="48">
        <v>0</v>
      </c>
      <c r="Y1934" s="48">
        <v>0</v>
      </c>
      <c r="Z1934" s="48">
        <v>0</v>
      </c>
      <c r="AA1934" s="48">
        <v>60</v>
      </c>
    </row>
    <row r="1935" spans="1:27" x14ac:dyDescent="0.25">
      <c r="A1935" s="5" t="s">
        <v>4997</v>
      </c>
      <c r="B1935" s="48">
        <v>1</v>
      </c>
      <c r="S1935" s="5" t="s">
        <v>4996</v>
      </c>
      <c r="T1935" s="48">
        <v>0</v>
      </c>
      <c r="U1935" s="48"/>
      <c r="V1935" s="48"/>
      <c r="W1935" s="48"/>
      <c r="X1935" s="48">
        <v>0</v>
      </c>
      <c r="Y1935" s="48">
        <v>0</v>
      </c>
      <c r="Z1935" s="48">
        <v>0</v>
      </c>
      <c r="AA1935" s="48">
        <v>60</v>
      </c>
    </row>
    <row r="1936" spans="1:27" x14ac:dyDescent="0.25">
      <c r="A1936" s="5" t="s">
        <v>4999</v>
      </c>
      <c r="B1936" s="48">
        <v>1</v>
      </c>
      <c r="S1936" s="5" t="s">
        <v>4998</v>
      </c>
      <c r="T1936" s="48">
        <v>0</v>
      </c>
      <c r="U1936" s="48"/>
      <c r="V1936" s="48"/>
      <c r="W1936" s="48"/>
      <c r="X1936" s="48">
        <v>0</v>
      </c>
      <c r="Y1936" s="48">
        <v>0</v>
      </c>
      <c r="Z1936" s="48">
        <v>0</v>
      </c>
      <c r="AA1936" s="48">
        <v>60</v>
      </c>
    </row>
    <row r="1937" spans="1:27" x14ac:dyDescent="0.25">
      <c r="A1937" s="5" t="s">
        <v>5001</v>
      </c>
      <c r="B1937" s="48">
        <v>1</v>
      </c>
      <c r="S1937" s="5" t="s">
        <v>5000</v>
      </c>
      <c r="T1937" s="48">
        <v>0</v>
      </c>
      <c r="U1937" s="48"/>
      <c r="V1937" s="48"/>
      <c r="W1937" s="48"/>
      <c r="X1937" s="48">
        <v>0</v>
      </c>
      <c r="Y1937" s="48">
        <v>0</v>
      </c>
      <c r="Z1937" s="48">
        <v>0</v>
      </c>
      <c r="AA1937" s="48">
        <v>60</v>
      </c>
    </row>
    <row r="1938" spans="1:27" x14ac:dyDescent="0.25">
      <c r="A1938" s="5" t="s">
        <v>5003</v>
      </c>
      <c r="B1938" s="48">
        <v>1</v>
      </c>
      <c r="S1938" s="5" t="s">
        <v>5002</v>
      </c>
      <c r="T1938" s="48">
        <v>0</v>
      </c>
      <c r="U1938" s="48"/>
      <c r="V1938" s="48"/>
      <c r="W1938" s="48"/>
      <c r="X1938" s="48">
        <v>0</v>
      </c>
      <c r="Y1938" s="48">
        <v>0</v>
      </c>
      <c r="Z1938" s="48">
        <v>0</v>
      </c>
      <c r="AA1938" s="48">
        <v>60</v>
      </c>
    </row>
    <row r="1939" spans="1:27" x14ac:dyDescent="0.25">
      <c r="A1939" s="5" t="s">
        <v>5005</v>
      </c>
      <c r="B1939" s="48">
        <v>1</v>
      </c>
      <c r="S1939" s="5" t="s">
        <v>5004</v>
      </c>
      <c r="T1939" s="48">
        <v>0</v>
      </c>
      <c r="U1939" s="48"/>
      <c r="V1939" s="48"/>
      <c r="W1939" s="48"/>
      <c r="X1939" s="48">
        <v>0</v>
      </c>
      <c r="Y1939" s="48">
        <v>0</v>
      </c>
      <c r="Z1939" s="48">
        <v>0</v>
      </c>
      <c r="AA1939" s="48">
        <v>60</v>
      </c>
    </row>
    <row r="1940" spans="1:27" x14ac:dyDescent="0.25">
      <c r="A1940" s="5" t="s">
        <v>5007</v>
      </c>
      <c r="B1940" s="48">
        <v>1</v>
      </c>
      <c r="S1940" s="5" t="s">
        <v>5006</v>
      </c>
      <c r="T1940" s="48">
        <v>0</v>
      </c>
      <c r="U1940" s="48"/>
      <c r="V1940" s="48"/>
      <c r="W1940" s="48"/>
      <c r="X1940" s="48">
        <v>0</v>
      </c>
      <c r="Y1940" s="48">
        <v>0</v>
      </c>
      <c r="Z1940" s="48">
        <v>0</v>
      </c>
      <c r="AA1940" s="48">
        <v>60</v>
      </c>
    </row>
    <row r="1941" spans="1:27" x14ac:dyDescent="0.25">
      <c r="A1941" s="5" t="s">
        <v>5009</v>
      </c>
      <c r="B1941" s="48">
        <v>1</v>
      </c>
      <c r="S1941" s="5" t="s">
        <v>5008</v>
      </c>
      <c r="T1941" s="48">
        <v>0</v>
      </c>
      <c r="U1941" s="48"/>
      <c r="V1941" s="48"/>
      <c r="W1941" s="48"/>
      <c r="X1941" s="48">
        <v>0</v>
      </c>
      <c r="Y1941" s="48">
        <v>0</v>
      </c>
      <c r="Z1941" s="48">
        <v>0</v>
      </c>
      <c r="AA1941" s="48">
        <v>60</v>
      </c>
    </row>
    <row r="1942" spans="1:27" x14ac:dyDescent="0.25">
      <c r="A1942" s="5" t="s">
        <v>5011</v>
      </c>
      <c r="B1942" s="48">
        <v>1</v>
      </c>
      <c r="S1942" s="5" t="s">
        <v>5010</v>
      </c>
      <c r="T1942" s="48">
        <v>0</v>
      </c>
      <c r="U1942" s="48"/>
      <c r="V1942" s="48"/>
      <c r="W1942" s="48"/>
      <c r="X1942" s="48">
        <v>0</v>
      </c>
      <c r="Y1942" s="48">
        <v>0</v>
      </c>
      <c r="Z1942" s="48">
        <v>0</v>
      </c>
      <c r="AA1942" s="48">
        <v>60</v>
      </c>
    </row>
    <row r="1943" spans="1:27" x14ac:dyDescent="0.25">
      <c r="A1943" s="5" t="s">
        <v>5013</v>
      </c>
      <c r="B1943" s="48">
        <v>1</v>
      </c>
      <c r="S1943" s="5" t="s">
        <v>5012</v>
      </c>
      <c r="T1943" s="48">
        <v>0</v>
      </c>
      <c r="U1943" s="48"/>
      <c r="V1943" s="48"/>
      <c r="W1943" s="48"/>
      <c r="X1943" s="48">
        <v>0</v>
      </c>
      <c r="Y1943" s="48">
        <v>0</v>
      </c>
      <c r="Z1943" s="48">
        <v>0</v>
      </c>
      <c r="AA1943" s="48">
        <v>60</v>
      </c>
    </row>
    <row r="1944" spans="1:27" x14ac:dyDescent="0.25">
      <c r="A1944" s="5" t="s">
        <v>5015</v>
      </c>
      <c r="B1944" s="48">
        <v>1</v>
      </c>
      <c r="S1944" s="5" t="s">
        <v>5014</v>
      </c>
      <c r="T1944" s="48">
        <v>0</v>
      </c>
      <c r="U1944" s="48"/>
      <c r="V1944" s="48"/>
      <c r="W1944" s="48"/>
      <c r="X1944" s="48">
        <v>0</v>
      </c>
      <c r="Y1944" s="48">
        <v>0</v>
      </c>
      <c r="Z1944" s="48">
        <v>0</v>
      </c>
      <c r="AA1944" s="48">
        <v>60</v>
      </c>
    </row>
    <row r="1945" spans="1:27" x14ac:dyDescent="0.25">
      <c r="A1945" s="5" t="s">
        <v>5017</v>
      </c>
      <c r="B1945" s="48">
        <v>1</v>
      </c>
      <c r="S1945" s="5" t="s">
        <v>5016</v>
      </c>
      <c r="T1945" s="48">
        <v>0</v>
      </c>
      <c r="U1945" s="48"/>
      <c r="V1945" s="48"/>
      <c r="W1945" s="48"/>
      <c r="X1945" s="48">
        <v>0</v>
      </c>
      <c r="Y1945" s="48">
        <v>0</v>
      </c>
      <c r="Z1945" s="48">
        <v>0</v>
      </c>
      <c r="AA1945" s="48">
        <v>60</v>
      </c>
    </row>
    <row r="1946" spans="1:27" x14ac:dyDescent="0.25">
      <c r="A1946" s="5" t="s">
        <v>5019</v>
      </c>
      <c r="B1946" s="48">
        <v>1</v>
      </c>
      <c r="S1946" s="5" t="s">
        <v>5018</v>
      </c>
      <c r="T1946" s="48">
        <v>0</v>
      </c>
      <c r="U1946" s="48"/>
      <c r="V1946" s="48"/>
      <c r="W1946" s="48"/>
      <c r="X1946" s="48">
        <v>0</v>
      </c>
      <c r="Y1946" s="48">
        <v>0</v>
      </c>
      <c r="Z1946" s="48">
        <v>0</v>
      </c>
      <c r="AA1946" s="48">
        <v>60</v>
      </c>
    </row>
    <row r="1947" spans="1:27" x14ac:dyDescent="0.25">
      <c r="A1947" s="5" t="s">
        <v>5021</v>
      </c>
      <c r="B1947" s="48">
        <v>1</v>
      </c>
      <c r="S1947" s="5" t="s">
        <v>5020</v>
      </c>
      <c r="T1947" s="48">
        <v>0</v>
      </c>
      <c r="U1947" s="48"/>
      <c r="V1947" s="48"/>
      <c r="W1947" s="48"/>
      <c r="X1947" s="48">
        <v>0</v>
      </c>
      <c r="Y1947" s="48">
        <v>0</v>
      </c>
      <c r="Z1947" s="48">
        <v>0</v>
      </c>
      <c r="AA1947" s="48">
        <v>60</v>
      </c>
    </row>
    <row r="1948" spans="1:27" x14ac:dyDescent="0.25">
      <c r="A1948" s="5" t="s">
        <v>5023</v>
      </c>
      <c r="B1948" s="48">
        <v>1</v>
      </c>
      <c r="S1948" s="5" t="s">
        <v>5022</v>
      </c>
      <c r="T1948" s="48">
        <v>0</v>
      </c>
      <c r="U1948" s="48"/>
      <c r="V1948" s="48"/>
      <c r="W1948" s="48"/>
      <c r="X1948" s="48">
        <v>0</v>
      </c>
      <c r="Y1948" s="48">
        <v>0</v>
      </c>
      <c r="Z1948" s="48">
        <v>0</v>
      </c>
      <c r="AA1948" s="48">
        <v>60</v>
      </c>
    </row>
    <row r="1949" spans="1:27" x14ac:dyDescent="0.25">
      <c r="A1949" s="5" t="s">
        <v>5025</v>
      </c>
      <c r="B1949" s="48">
        <v>1</v>
      </c>
      <c r="S1949" s="5" t="s">
        <v>5024</v>
      </c>
      <c r="T1949" s="48">
        <v>0</v>
      </c>
      <c r="U1949" s="48"/>
      <c r="V1949" s="48"/>
      <c r="W1949" s="48"/>
      <c r="X1949" s="48">
        <v>0</v>
      </c>
      <c r="Y1949" s="48">
        <v>0</v>
      </c>
      <c r="Z1949" s="48">
        <v>0</v>
      </c>
      <c r="AA1949" s="48">
        <v>60</v>
      </c>
    </row>
    <row r="1950" spans="1:27" x14ac:dyDescent="0.25">
      <c r="A1950" s="5" t="s">
        <v>5027</v>
      </c>
      <c r="B1950" s="48">
        <v>1</v>
      </c>
      <c r="S1950" s="5" t="s">
        <v>5026</v>
      </c>
      <c r="T1950" s="48">
        <v>0</v>
      </c>
      <c r="U1950" s="48"/>
      <c r="V1950" s="48"/>
      <c r="W1950" s="48"/>
      <c r="X1950" s="48">
        <v>0</v>
      </c>
      <c r="Y1950" s="48">
        <v>0</v>
      </c>
      <c r="Z1950" s="48">
        <v>0</v>
      </c>
      <c r="AA1950" s="48">
        <v>60</v>
      </c>
    </row>
    <row r="1951" spans="1:27" x14ac:dyDescent="0.25">
      <c r="A1951" s="5" t="s">
        <v>5029</v>
      </c>
      <c r="B1951" s="48">
        <v>1</v>
      </c>
      <c r="S1951" s="5" t="s">
        <v>5028</v>
      </c>
      <c r="T1951" s="48">
        <v>0</v>
      </c>
      <c r="U1951" s="48"/>
      <c r="V1951" s="48"/>
      <c r="W1951" s="48"/>
      <c r="X1951" s="48">
        <v>0</v>
      </c>
      <c r="Y1951" s="48">
        <v>0</v>
      </c>
      <c r="Z1951" s="48">
        <v>0</v>
      </c>
      <c r="AA1951" s="48">
        <v>60</v>
      </c>
    </row>
    <row r="1952" spans="1:27" x14ac:dyDescent="0.25">
      <c r="A1952" s="5" t="s">
        <v>5031</v>
      </c>
      <c r="B1952" s="48">
        <v>2</v>
      </c>
      <c r="S1952" s="5" t="s">
        <v>5030</v>
      </c>
      <c r="T1952" s="48">
        <v>0</v>
      </c>
      <c r="U1952" s="48"/>
      <c r="V1952" s="48"/>
      <c r="W1952" s="48"/>
      <c r="X1952" s="48">
        <v>0</v>
      </c>
      <c r="Y1952" s="48">
        <v>0</v>
      </c>
      <c r="Z1952" s="48">
        <v>0</v>
      </c>
      <c r="AA1952" s="48">
        <v>60</v>
      </c>
    </row>
    <row r="1953" spans="1:27" x14ac:dyDescent="0.25">
      <c r="A1953" s="5" t="s">
        <v>5033</v>
      </c>
      <c r="B1953" s="48">
        <v>3</v>
      </c>
      <c r="S1953" s="5" t="s">
        <v>5032</v>
      </c>
      <c r="T1953" s="48">
        <v>0</v>
      </c>
      <c r="U1953" s="48"/>
      <c r="V1953" s="48"/>
      <c r="W1953" s="48"/>
      <c r="X1953" s="48">
        <v>0</v>
      </c>
      <c r="Y1953" s="48">
        <v>0</v>
      </c>
      <c r="Z1953" s="48">
        <v>0</v>
      </c>
      <c r="AA1953" s="48">
        <v>60</v>
      </c>
    </row>
    <row r="1954" spans="1:27" x14ac:dyDescent="0.25">
      <c r="A1954" s="5" t="s">
        <v>5035</v>
      </c>
      <c r="B1954" s="48">
        <v>4</v>
      </c>
      <c r="S1954" s="5" t="s">
        <v>5034</v>
      </c>
      <c r="T1954" s="48">
        <v>0</v>
      </c>
      <c r="U1954" s="48"/>
      <c r="V1954" s="48"/>
      <c r="W1954" s="48"/>
      <c r="X1954" s="48">
        <v>0</v>
      </c>
      <c r="Y1954" s="48">
        <v>0</v>
      </c>
      <c r="Z1954" s="48">
        <v>0</v>
      </c>
      <c r="AA1954" s="48">
        <v>60</v>
      </c>
    </row>
    <row r="1955" spans="1:27" x14ac:dyDescent="0.25">
      <c r="A1955" s="5" t="s">
        <v>5037</v>
      </c>
      <c r="B1955" s="48">
        <v>5</v>
      </c>
      <c r="S1955" s="5" t="s">
        <v>5036</v>
      </c>
      <c r="T1955" s="48">
        <v>0</v>
      </c>
      <c r="U1955" s="48"/>
      <c r="V1955" s="48"/>
      <c r="W1955" s="48"/>
      <c r="X1955" s="48">
        <v>0</v>
      </c>
      <c r="Y1955" s="48">
        <v>0</v>
      </c>
      <c r="Z1955" s="48">
        <v>120</v>
      </c>
      <c r="AA1955" s="48">
        <v>60</v>
      </c>
    </row>
    <row r="1956" spans="1:27" x14ac:dyDescent="0.25">
      <c r="A1956" s="5" t="s">
        <v>5039</v>
      </c>
      <c r="B1956" s="48">
        <v>6</v>
      </c>
      <c r="S1956" s="5" t="s">
        <v>5038</v>
      </c>
      <c r="T1956" s="48">
        <v>0</v>
      </c>
      <c r="U1956" s="48"/>
      <c r="V1956" s="48"/>
      <c r="W1956" s="48"/>
      <c r="X1956" s="48">
        <v>0</v>
      </c>
      <c r="Y1956" s="48">
        <v>0</v>
      </c>
      <c r="Z1956" s="48">
        <v>120</v>
      </c>
      <c r="AA1956" s="48">
        <v>60</v>
      </c>
    </row>
    <row r="1957" spans="1:27" x14ac:dyDescent="0.25">
      <c r="A1957" s="5" t="s">
        <v>5041</v>
      </c>
      <c r="B1957" s="48">
        <v>5</v>
      </c>
      <c r="S1957" s="5" t="s">
        <v>5040</v>
      </c>
      <c r="T1957" s="48">
        <v>0</v>
      </c>
      <c r="U1957" s="48"/>
      <c r="V1957" s="48"/>
      <c r="W1957" s="48"/>
      <c r="X1957" s="48">
        <v>0</v>
      </c>
      <c r="Y1957" s="48">
        <v>0</v>
      </c>
      <c r="Z1957" s="48">
        <v>120</v>
      </c>
      <c r="AA1957" s="48">
        <v>60</v>
      </c>
    </row>
    <row r="1958" spans="1:27" x14ac:dyDescent="0.25">
      <c r="A1958" s="5" t="s">
        <v>5043</v>
      </c>
      <c r="B1958" s="48">
        <v>8</v>
      </c>
      <c r="S1958" s="5" t="s">
        <v>5042</v>
      </c>
      <c r="T1958" s="48">
        <v>0</v>
      </c>
      <c r="U1958" s="48"/>
      <c r="V1958" s="48"/>
      <c r="W1958" s="48"/>
      <c r="X1958" s="48">
        <v>0</v>
      </c>
      <c r="Y1958" s="48">
        <v>0</v>
      </c>
      <c r="Z1958" s="48">
        <v>120</v>
      </c>
      <c r="AA1958" s="48">
        <v>60</v>
      </c>
    </row>
    <row r="1959" spans="1:27" x14ac:dyDescent="0.25">
      <c r="A1959" s="5" t="s">
        <v>5045</v>
      </c>
      <c r="B1959" s="48">
        <v>1</v>
      </c>
      <c r="S1959" s="5" t="s">
        <v>5044</v>
      </c>
      <c r="T1959" s="48">
        <v>1</v>
      </c>
      <c r="U1959" s="48">
        <v>1</v>
      </c>
      <c r="V1959" s="48">
        <v>1</v>
      </c>
      <c r="W1959" s="48">
        <v>1</v>
      </c>
      <c r="X1959" s="48">
        <v>1</v>
      </c>
      <c r="Y1959" s="48">
        <v>0</v>
      </c>
      <c r="Z1959" s="48">
        <v>120</v>
      </c>
      <c r="AA1959" s="48">
        <v>60</v>
      </c>
    </row>
    <row r="1960" spans="1:27" x14ac:dyDescent="0.25">
      <c r="A1960" s="5" t="s">
        <v>5047</v>
      </c>
      <c r="B1960" s="48">
        <v>1</v>
      </c>
      <c r="S1960" s="5" t="s">
        <v>5046</v>
      </c>
      <c r="T1960" s="48">
        <v>0</v>
      </c>
      <c r="U1960" s="48"/>
      <c r="V1960" s="48"/>
      <c r="W1960" s="48"/>
      <c r="X1960" s="48">
        <v>0</v>
      </c>
      <c r="Y1960" s="48">
        <v>0</v>
      </c>
      <c r="Z1960" s="48">
        <v>120</v>
      </c>
      <c r="AA1960" s="48">
        <v>60</v>
      </c>
    </row>
    <row r="1961" spans="1:27" x14ac:dyDescent="0.25">
      <c r="A1961" s="5" t="s">
        <v>5049</v>
      </c>
      <c r="B1961" s="48">
        <v>1</v>
      </c>
      <c r="S1961" s="5" t="s">
        <v>5048</v>
      </c>
      <c r="T1961" s="48">
        <v>0</v>
      </c>
      <c r="U1961" s="48"/>
      <c r="V1961" s="48"/>
      <c r="W1961" s="48"/>
      <c r="X1961" s="48">
        <v>0</v>
      </c>
      <c r="Y1961" s="48">
        <v>0</v>
      </c>
      <c r="Z1961" s="48">
        <v>120</v>
      </c>
      <c r="AA1961" s="48">
        <v>60</v>
      </c>
    </row>
    <row r="1962" spans="1:27" x14ac:dyDescent="0.25">
      <c r="A1962" s="5" t="s">
        <v>5051</v>
      </c>
      <c r="B1962" s="48">
        <v>1</v>
      </c>
      <c r="S1962" s="5" t="s">
        <v>5050</v>
      </c>
      <c r="T1962" s="48">
        <v>0</v>
      </c>
      <c r="U1962" s="48"/>
      <c r="V1962" s="48"/>
      <c r="W1962" s="48"/>
      <c r="X1962" s="48">
        <v>0</v>
      </c>
      <c r="Y1962" s="48">
        <v>0</v>
      </c>
      <c r="Z1962" s="48">
        <v>120</v>
      </c>
      <c r="AA1962" s="48">
        <v>60</v>
      </c>
    </row>
    <row r="1963" spans="1:27" x14ac:dyDescent="0.25">
      <c r="A1963" s="5" t="s">
        <v>5053</v>
      </c>
      <c r="B1963" s="48">
        <v>3</v>
      </c>
      <c r="S1963" s="5" t="s">
        <v>5052</v>
      </c>
      <c r="T1963" s="48">
        <v>0</v>
      </c>
      <c r="U1963" s="48"/>
      <c r="V1963" s="48"/>
      <c r="W1963" s="48"/>
      <c r="X1963" s="48">
        <v>0</v>
      </c>
      <c r="Y1963" s="48">
        <v>0</v>
      </c>
      <c r="Z1963" s="48">
        <v>120</v>
      </c>
      <c r="AA1963" s="48">
        <v>60</v>
      </c>
    </row>
    <row r="1964" spans="1:27" x14ac:dyDescent="0.25">
      <c r="A1964" s="5" t="s">
        <v>5055</v>
      </c>
      <c r="B1964" s="48">
        <v>4</v>
      </c>
      <c r="S1964" s="5" t="s">
        <v>5054</v>
      </c>
      <c r="T1964" s="48">
        <v>0</v>
      </c>
      <c r="U1964" s="48"/>
      <c r="V1964" s="48"/>
      <c r="W1964" s="48"/>
      <c r="X1964" s="48">
        <v>0</v>
      </c>
      <c r="Y1964" s="48">
        <v>0</v>
      </c>
      <c r="Z1964" s="48">
        <v>120</v>
      </c>
      <c r="AA1964" s="48">
        <v>60</v>
      </c>
    </row>
    <row r="1965" spans="1:27" x14ac:dyDescent="0.25">
      <c r="A1965" s="5" t="s">
        <v>5057</v>
      </c>
      <c r="B1965" s="48">
        <v>1</v>
      </c>
      <c r="S1965" s="5" t="s">
        <v>5056</v>
      </c>
      <c r="T1965" s="48">
        <v>1</v>
      </c>
      <c r="U1965" s="48">
        <v>1</v>
      </c>
      <c r="V1965" s="48">
        <v>1</v>
      </c>
      <c r="W1965" s="48">
        <v>1</v>
      </c>
      <c r="X1965" s="48">
        <v>1</v>
      </c>
      <c r="Y1965" s="48">
        <v>0</v>
      </c>
      <c r="Z1965" s="48">
        <v>120</v>
      </c>
      <c r="AA1965" s="48">
        <v>60</v>
      </c>
    </row>
    <row r="1966" spans="1:27" x14ac:dyDescent="0.25">
      <c r="A1966" s="5" t="s">
        <v>5059</v>
      </c>
      <c r="B1966" s="48">
        <v>1</v>
      </c>
      <c r="S1966" s="5" t="s">
        <v>5058</v>
      </c>
      <c r="T1966" s="48">
        <v>1</v>
      </c>
      <c r="U1966" s="48">
        <v>1</v>
      </c>
      <c r="V1966" s="48">
        <v>1</v>
      </c>
      <c r="W1966" s="48">
        <v>1</v>
      </c>
      <c r="X1966" s="48">
        <v>1</v>
      </c>
      <c r="Y1966" s="48">
        <v>0</v>
      </c>
      <c r="Z1966" s="48">
        <v>120</v>
      </c>
      <c r="AA1966" s="48">
        <v>60</v>
      </c>
    </row>
    <row r="1967" spans="1:27" x14ac:dyDescent="0.25">
      <c r="A1967" s="5" t="s">
        <v>5061</v>
      </c>
      <c r="B1967" s="48">
        <v>1</v>
      </c>
      <c r="S1967" s="5" t="s">
        <v>5060</v>
      </c>
      <c r="T1967" s="48">
        <v>1</v>
      </c>
      <c r="U1967" s="48">
        <v>1</v>
      </c>
      <c r="V1967" s="48">
        <v>1</v>
      </c>
      <c r="W1967" s="48">
        <v>1</v>
      </c>
      <c r="X1967" s="48">
        <v>1</v>
      </c>
      <c r="Y1967" s="48">
        <v>0</v>
      </c>
      <c r="Z1967" s="48">
        <v>120</v>
      </c>
      <c r="AA1967" s="48">
        <v>60</v>
      </c>
    </row>
    <row r="1968" spans="1:27" x14ac:dyDescent="0.25">
      <c r="A1968" s="5" t="s">
        <v>5063</v>
      </c>
      <c r="B1968" s="48">
        <v>1</v>
      </c>
      <c r="S1968" s="5" t="s">
        <v>5062</v>
      </c>
      <c r="T1968" s="48">
        <v>1</v>
      </c>
      <c r="U1968" s="48">
        <v>1</v>
      </c>
      <c r="V1968" s="48">
        <v>1</v>
      </c>
      <c r="W1968" s="48">
        <v>1</v>
      </c>
      <c r="X1968" s="48">
        <v>1</v>
      </c>
      <c r="Y1968" s="48">
        <v>0</v>
      </c>
      <c r="Z1968" s="48">
        <v>120</v>
      </c>
      <c r="AA1968" s="48">
        <v>60</v>
      </c>
    </row>
    <row r="1969" spans="1:27" x14ac:dyDescent="0.25">
      <c r="A1969" s="5" t="s">
        <v>5065</v>
      </c>
      <c r="B1969" s="48">
        <v>1</v>
      </c>
      <c r="S1969" s="5" t="s">
        <v>5064</v>
      </c>
      <c r="T1969" s="48">
        <v>1</v>
      </c>
      <c r="U1969" s="48">
        <v>1</v>
      </c>
      <c r="V1969" s="48">
        <v>1</v>
      </c>
      <c r="W1969" s="48">
        <v>1</v>
      </c>
      <c r="X1969" s="48">
        <v>1</v>
      </c>
      <c r="Y1969" s="48">
        <v>0</v>
      </c>
      <c r="Z1969" s="48">
        <v>120</v>
      </c>
      <c r="AA1969" s="48">
        <v>60</v>
      </c>
    </row>
    <row r="1970" spans="1:27" x14ac:dyDescent="0.25">
      <c r="A1970" s="5" t="s">
        <v>5067</v>
      </c>
      <c r="B1970" s="48">
        <v>1</v>
      </c>
      <c r="S1970" s="5" t="s">
        <v>5066</v>
      </c>
      <c r="T1970" s="48">
        <v>1</v>
      </c>
      <c r="U1970" s="48">
        <v>1</v>
      </c>
      <c r="V1970" s="48">
        <v>1</v>
      </c>
      <c r="W1970" s="48">
        <v>1</v>
      </c>
      <c r="X1970" s="48">
        <v>1</v>
      </c>
      <c r="Y1970" s="48">
        <v>0</v>
      </c>
      <c r="Z1970" s="48">
        <v>120</v>
      </c>
      <c r="AA1970" s="48">
        <v>60</v>
      </c>
    </row>
    <row r="1971" spans="1:27" x14ac:dyDescent="0.25">
      <c r="A1971" s="5" t="s">
        <v>5069</v>
      </c>
      <c r="B1971" s="48">
        <v>1</v>
      </c>
      <c r="S1971" s="5" t="s">
        <v>5068</v>
      </c>
      <c r="T1971" s="48">
        <v>1</v>
      </c>
      <c r="U1971" s="48">
        <v>1</v>
      </c>
      <c r="V1971" s="48">
        <v>1</v>
      </c>
      <c r="W1971" s="48">
        <v>1</v>
      </c>
      <c r="X1971" s="48">
        <v>1</v>
      </c>
      <c r="Y1971" s="48">
        <v>0</v>
      </c>
      <c r="Z1971" s="48">
        <v>120</v>
      </c>
      <c r="AA1971" s="48">
        <v>60</v>
      </c>
    </row>
    <row r="1972" spans="1:27" x14ac:dyDescent="0.25">
      <c r="A1972" s="5" t="s">
        <v>5071</v>
      </c>
      <c r="B1972" s="48">
        <v>1</v>
      </c>
      <c r="S1972" s="5" t="s">
        <v>5070</v>
      </c>
      <c r="T1972" s="48">
        <v>1</v>
      </c>
      <c r="U1972" s="48">
        <v>1</v>
      </c>
      <c r="V1972" s="48">
        <v>1</v>
      </c>
      <c r="W1972" s="48">
        <v>1</v>
      </c>
      <c r="X1972" s="48">
        <v>1</v>
      </c>
      <c r="Y1972" s="48">
        <v>0</v>
      </c>
      <c r="Z1972" s="48">
        <v>120</v>
      </c>
      <c r="AA1972" s="48">
        <v>60</v>
      </c>
    </row>
    <row r="1973" spans="1:27" x14ac:dyDescent="0.25">
      <c r="A1973" s="5" t="s">
        <v>5073</v>
      </c>
      <c r="B1973" s="48">
        <v>1</v>
      </c>
      <c r="S1973" s="5" t="s">
        <v>5072</v>
      </c>
      <c r="T1973" s="48">
        <v>1</v>
      </c>
      <c r="U1973" s="48">
        <v>1</v>
      </c>
      <c r="V1973" s="48">
        <v>1</v>
      </c>
      <c r="W1973" s="48">
        <v>1</v>
      </c>
      <c r="X1973" s="48">
        <v>1</v>
      </c>
      <c r="Y1973" s="48">
        <v>0</v>
      </c>
      <c r="Z1973" s="48">
        <v>120</v>
      </c>
      <c r="AA1973" s="48">
        <v>60</v>
      </c>
    </row>
    <row r="1974" spans="1:27" x14ac:dyDescent="0.25">
      <c r="A1974" s="5" t="s">
        <v>5075</v>
      </c>
      <c r="B1974" s="48">
        <v>1</v>
      </c>
      <c r="S1974" s="5" t="s">
        <v>5074</v>
      </c>
      <c r="T1974" s="48">
        <v>0</v>
      </c>
      <c r="U1974" s="48"/>
      <c r="V1974" s="48"/>
      <c r="W1974" s="48"/>
      <c r="X1974" s="48">
        <v>0</v>
      </c>
      <c r="Y1974" s="48">
        <v>0</v>
      </c>
      <c r="Z1974" s="48">
        <v>120</v>
      </c>
      <c r="AA1974" s="48">
        <v>60</v>
      </c>
    </row>
    <row r="1975" spans="1:27" x14ac:dyDescent="0.25">
      <c r="A1975" s="5" t="s">
        <v>5077</v>
      </c>
      <c r="B1975" s="48">
        <v>1</v>
      </c>
      <c r="S1975" s="5" t="s">
        <v>5076</v>
      </c>
      <c r="T1975" s="48">
        <v>0</v>
      </c>
      <c r="U1975" s="48"/>
      <c r="V1975" s="48"/>
      <c r="W1975" s="48"/>
      <c r="X1975" s="48">
        <v>0</v>
      </c>
      <c r="Y1975" s="48">
        <v>0</v>
      </c>
      <c r="Z1975" s="48">
        <v>120</v>
      </c>
      <c r="AA1975" s="48">
        <v>60</v>
      </c>
    </row>
    <row r="1976" spans="1:27" x14ac:dyDescent="0.25">
      <c r="A1976" s="5" t="s">
        <v>5079</v>
      </c>
      <c r="B1976" s="48">
        <v>1</v>
      </c>
      <c r="S1976" s="5" t="s">
        <v>5078</v>
      </c>
      <c r="T1976" s="48">
        <v>0</v>
      </c>
      <c r="U1976" s="48"/>
      <c r="V1976" s="48"/>
      <c r="W1976" s="48"/>
      <c r="X1976" s="48">
        <v>0</v>
      </c>
      <c r="Y1976" s="48">
        <v>0</v>
      </c>
      <c r="Z1976" s="48">
        <v>120</v>
      </c>
      <c r="AA1976" s="48">
        <v>60</v>
      </c>
    </row>
    <row r="1977" spans="1:27" x14ac:dyDescent="0.25">
      <c r="A1977" s="5" t="s">
        <v>5081</v>
      </c>
      <c r="B1977" s="48">
        <v>1</v>
      </c>
      <c r="S1977" s="5" t="s">
        <v>5080</v>
      </c>
      <c r="T1977" s="48">
        <v>0</v>
      </c>
      <c r="U1977" s="48"/>
      <c r="V1977" s="48"/>
      <c r="W1977" s="48"/>
      <c r="X1977" s="48">
        <v>0</v>
      </c>
      <c r="Y1977" s="48">
        <v>0</v>
      </c>
      <c r="Z1977" s="48">
        <v>120</v>
      </c>
      <c r="AA1977" s="48">
        <v>60</v>
      </c>
    </row>
    <row r="1978" spans="1:27" x14ac:dyDescent="0.25">
      <c r="A1978" s="5" t="s">
        <v>5083</v>
      </c>
      <c r="B1978" s="48">
        <v>1</v>
      </c>
      <c r="S1978" s="5" t="s">
        <v>5082</v>
      </c>
      <c r="T1978" s="48">
        <v>0</v>
      </c>
      <c r="U1978" s="48"/>
      <c r="V1978" s="48"/>
      <c r="W1978" s="48"/>
      <c r="X1978" s="48">
        <v>0</v>
      </c>
      <c r="Y1978" s="48">
        <v>0</v>
      </c>
      <c r="Z1978" s="48">
        <v>120</v>
      </c>
      <c r="AA1978" s="48">
        <v>60</v>
      </c>
    </row>
    <row r="1979" spans="1:27" x14ac:dyDescent="0.25">
      <c r="A1979" s="5" t="s">
        <v>5085</v>
      </c>
      <c r="B1979" s="48">
        <v>1</v>
      </c>
      <c r="S1979" s="5" t="s">
        <v>5084</v>
      </c>
      <c r="T1979" s="48">
        <v>0</v>
      </c>
      <c r="U1979" s="48"/>
      <c r="V1979" s="48"/>
      <c r="W1979" s="48"/>
      <c r="X1979" s="48">
        <v>0</v>
      </c>
      <c r="Y1979" s="48">
        <v>0</v>
      </c>
      <c r="Z1979" s="48">
        <v>120</v>
      </c>
      <c r="AA1979" s="48">
        <v>60</v>
      </c>
    </row>
    <row r="1980" spans="1:27" x14ac:dyDescent="0.25">
      <c r="A1980" s="5" t="s">
        <v>5087</v>
      </c>
      <c r="B1980" s="48">
        <v>1</v>
      </c>
      <c r="S1980" s="5" t="s">
        <v>5086</v>
      </c>
      <c r="T1980" s="48">
        <v>0</v>
      </c>
      <c r="U1980" s="48"/>
      <c r="V1980" s="48"/>
      <c r="W1980" s="48"/>
      <c r="X1980" s="48">
        <v>0</v>
      </c>
      <c r="Y1980" s="48">
        <v>0</v>
      </c>
      <c r="Z1980" s="48">
        <v>120</v>
      </c>
      <c r="AA1980" s="48">
        <v>60</v>
      </c>
    </row>
    <row r="1981" spans="1:27" x14ac:dyDescent="0.25">
      <c r="A1981" s="5" t="s">
        <v>5089</v>
      </c>
      <c r="B1981" s="48">
        <v>1</v>
      </c>
      <c r="S1981" s="5" t="s">
        <v>5088</v>
      </c>
      <c r="T1981" s="48">
        <v>0</v>
      </c>
      <c r="U1981" s="48"/>
      <c r="V1981" s="48"/>
      <c r="W1981" s="48"/>
      <c r="X1981" s="48">
        <v>0</v>
      </c>
      <c r="Y1981" s="48">
        <v>0</v>
      </c>
      <c r="Z1981" s="48">
        <v>120</v>
      </c>
      <c r="AA1981" s="48">
        <v>60</v>
      </c>
    </row>
    <row r="1982" spans="1:27" x14ac:dyDescent="0.25">
      <c r="A1982" s="5" t="s">
        <v>5091</v>
      </c>
      <c r="B1982" s="48">
        <v>1</v>
      </c>
      <c r="S1982" s="5" t="s">
        <v>5090</v>
      </c>
      <c r="T1982" s="48">
        <v>0</v>
      </c>
      <c r="U1982" s="48"/>
      <c r="V1982" s="48"/>
      <c r="W1982" s="48"/>
      <c r="X1982" s="48">
        <v>0</v>
      </c>
      <c r="Y1982" s="48">
        <v>0</v>
      </c>
      <c r="Z1982" s="48">
        <v>120</v>
      </c>
      <c r="AA1982" s="48">
        <v>60</v>
      </c>
    </row>
    <row r="1983" spans="1:27" x14ac:dyDescent="0.25">
      <c r="A1983" s="5" t="s">
        <v>5093</v>
      </c>
      <c r="B1983" s="48">
        <v>1</v>
      </c>
      <c r="S1983" s="5" t="s">
        <v>5092</v>
      </c>
      <c r="T1983" s="48">
        <v>1</v>
      </c>
      <c r="U1983" s="48">
        <v>1</v>
      </c>
      <c r="V1983" s="48">
        <v>1</v>
      </c>
      <c r="W1983" s="48">
        <v>1</v>
      </c>
      <c r="X1983" s="48">
        <v>1</v>
      </c>
      <c r="Y1983" s="48">
        <v>0</v>
      </c>
      <c r="Z1983" s="48">
        <v>120</v>
      </c>
      <c r="AA1983" s="48">
        <v>60</v>
      </c>
    </row>
    <row r="1984" spans="1:27" x14ac:dyDescent="0.25">
      <c r="A1984" s="5" t="s">
        <v>5095</v>
      </c>
      <c r="B1984" s="48">
        <v>1</v>
      </c>
      <c r="S1984" s="5" t="s">
        <v>5094</v>
      </c>
      <c r="T1984" s="48">
        <v>1</v>
      </c>
      <c r="U1984" s="48">
        <v>1</v>
      </c>
      <c r="V1984" s="48">
        <v>1</v>
      </c>
      <c r="W1984" s="48">
        <v>1</v>
      </c>
      <c r="X1984" s="48">
        <v>1</v>
      </c>
      <c r="Y1984" s="48">
        <v>0</v>
      </c>
      <c r="Z1984" s="48">
        <v>120</v>
      </c>
      <c r="AA1984" s="48">
        <v>60</v>
      </c>
    </row>
    <row r="1985" spans="1:27" x14ac:dyDescent="0.25">
      <c r="A1985" s="5" t="s">
        <v>5097</v>
      </c>
      <c r="B1985" s="48">
        <v>1</v>
      </c>
      <c r="S1985" s="5" t="s">
        <v>5096</v>
      </c>
      <c r="T1985" s="48">
        <v>1</v>
      </c>
      <c r="U1985" s="48">
        <v>1</v>
      </c>
      <c r="V1985" s="48">
        <v>1</v>
      </c>
      <c r="W1985" s="48">
        <v>1</v>
      </c>
      <c r="X1985" s="48">
        <v>1</v>
      </c>
      <c r="Y1985" s="48">
        <v>0</v>
      </c>
      <c r="Z1985" s="48">
        <v>120</v>
      </c>
      <c r="AA1985" s="48">
        <v>60</v>
      </c>
    </row>
    <row r="1986" spans="1:27" x14ac:dyDescent="0.25">
      <c r="A1986" s="5" t="s">
        <v>5099</v>
      </c>
      <c r="B1986" s="48">
        <v>1</v>
      </c>
      <c r="S1986" s="5" t="s">
        <v>5098</v>
      </c>
      <c r="T1986" s="48">
        <v>1</v>
      </c>
      <c r="U1986" s="48">
        <v>1</v>
      </c>
      <c r="V1986" s="48">
        <v>1</v>
      </c>
      <c r="W1986" s="48">
        <v>1</v>
      </c>
      <c r="X1986" s="48">
        <v>1</v>
      </c>
      <c r="Y1986" s="48">
        <v>0</v>
      </c>
      <c r="Z1986" s="48">
        <v>120</v>
      </c>
      <c r="AA1986" s="48">
        <v>60</v>
      </c>
    </row>
    <row r="1987" spans="1:27" x14ac:dyDescent="0.25">
      <c r="A1987" s="5" t="s">
        <v>5101</v>
      </c>
      <c r="B1987" s="48">
        <v>1</v>
      </c>
      <c r="S1987" s="5" t="s">
        <v>5100</v>
      </c>
      <c r="T1987" s="48">
        <v>1</v>
      </c>
      <c r="U1987" s="48">
        <v>1</v>
      </c>
      <c r="V1987" s="48">
        <v>1</v>
      </c>
      <c r="W1987" s="48">
        <v>1</v>
      </c>
      <c r="X1987" s="48">
        <v>1</v>
      </c>
      <c r="Y1987" s="48">
        <v>0</v>
      </c>
      <c r="Z1987" s="48">
        <v>0</v>
      </c>
      <c r="AA1987" s="48">
        <v>60</v>
      </c>
    </row>
    <row r="1988" spans="1:27" x14ac:dyDescent="0.25">
      <c r="A1988" s="5" t="s">
        <v>5103</v>
      </c>
      <c r="B1988" s="48">
        <v>1</v>
      </c>
      <c r="S1988" s="5" t="s">
        <v>5102</v>
      </c>
      <c r="T1988" s="48">
        <v>1</v>
      </c>
      <c r="U1988" s="48">
        <v>1</v>
      </c>
      <c r="V1988" s="48">
        <v>1</v>
      </c>
      <c r="W1988" s="48">
        <v>1</v>
      </c>
      <c r="X1988" s="48">
        <v>1</v>
      </c>
      <c r="Y1988" s="48">
        <v>0</v>
      </c>
      <c r="Z1988" s="48">
        <v>0</v>
      </c>
      <c r="AA1988" s="48">
        <v>60</v>
      </c>
    </row>
    <row r="1989" spans="1:27" x14ac:dyDescent="0.25">
      <c r="A1989" s="5" t="s">
        <v>5105</v>
      </c>
      <c r="B1989" s="48">
        <v>1</v>
      </c>
      <c r="S1989" s="5" t="s">
        <v>5104</v>
      </c>
      <c r="T1989" s="48">
        <v>1</v>
      </c>
      <c r="U1989" s="48">
        <v>1</v>
      </c>
      <c r="V1989" s="48">
        <v>1</v>
      </c>
      <c r="W1989" s="48">
        <v>1</v>
      </c>
      <c r="X1989" s="48">
        <v>1</v>
      </c>
      <c r="Y1989" s="48">
        <v>0</v>
      </c>
      <c r="Z1989" s="48">
        <v>0</v>
      </c>
      <c r="AA1989" s="48">
        <v>60</v>
      </c>
    </row>
    <row r="1990" spans="1:27" x14ac:dyDescent="0.25">
      <c r="A1990" s="5" t="s">
        <v>5107</v>
      </c>
      <c r="B1990" s="48">
        <v>1</v>
      </c>
      <c r="S1990" s="5" t="s">
        <v>5106</v>
      </c>
      <c r="T1990" s="48">
        <v>1</v>
      </c>
      <c r="U1990" s="48">
        <v>1</v>
      </c>
      <c r="V1990" s="48">
        <v>1</v>
      </c>
      <c r="W1990" s="48">
        <v>1</v>
      </c>
      <c r="X1990" s="48">
        <v>1</v>
      </c>
      <c r="Y1990" s="48">
        <v>0</v>
      </c>
      <c r="Z1990" s="48">
        <v>0</v>
      </c>
      <c r="AA1990" s="48">
        <v>60</v>
      </c>
    </row>
    <row r="1991" spans="1:27" x14ac:dyDescent="0.25">
      <c r="A1991" s="5" t="s">
        <v>5109</v>
      </c>
      <c r="B1991" s="48">
        <v>1</v>
      </c>
      <c r="S1991" s="5" t="s">
        <v>5108</v>
      </c>
      <c r="T1991" s="48">
        <v>1</v>
      </c>
      <c r="U1991" s="48">
        <v>1</v>
      </c>
      <c r="V1991" s="48">
        <v>1</v>
      </c>
      <c r="W1991" s="48">
        <v>1</v>
      </c>
      <c r="X1991" s="48">
        <v>1</v>
      </c>
      <c r="Y1991" s="48">
        <v>0</v>
      </c>
      <c r="Z1991" s="48">
        <v>0</v>
      </c>
      <c r="AA1991" s="48">
        <v>60</v>
      </c>
    </row>
    <row r="1992" spans="1:27" x14ac:dyDescent="0.25">
      <c r="A1992" s="5" t="s">
        <v>5111</v>
      </c>
      <c r="B1992" s="48">
        <v>1</v>
      </c>
      <c r="S1992" s="5" t="s">
        <v>5110</v>
      </c>
      <c r="T1992" s="48">
        <v>1</v>
      </c>
      <c r="U1992" s="48">
        <v>1</v>
      </c>
      <c r="V1992" s="48">
        <v>1</v>
      </c>
      <c r="W1992" s="48">
        <v>1</v>
      </c>
      <c r="X1992" s="48">
        <v>1</v>
      </c>
      <c r="Y1992" s="48">
        <v>0</v>
      </c>
      <c r="Z1992" s="48">
        <v>0</v>
      </c>
      <c r="AA1992" s="48">
        <v>60</v>
      </c>
    </row>
    <row r="1993" spans="1:27" x14ac:dyDescent="0.25">
      <c r="A1993" s="5" t="s">
        <v>5113</v>
      </c>
      <c r="B1993" s="48">
        <v>1</v>
      </c>
      <c r="S1993" s="5" t="s">
        <v>5112</v>
      </c>
      <c r="T1993" s="48">
        <v>1</v>
      </c>
      <c r="U1993" s="48">
        <v>1</v>
      </c>
      <c r="V1993" s="48">
        <v>1</v>
      </c>
      <c r="W1993" s="48">
        <v>1</v>
      </c>
      <c r="X1993" s="48">
        <v>1</v>
      </c>
      <c r="Y1993" s="48">
        <v>0</v>
      </c>
      <c r="Z1993" s="48">
        <v>0</v>
      </c>
      <c r="AA1993" s="48">
        <v>60</v>
      </c>
    </row>
    <row r="1994" spans="1:27" x14ac:dyDescent="0.25">
      <c r="A1994" s="5" t="s">
        <v>5115</v>
      </c>
      <c r="B1994" s="48">
        <v>1</v>
      </c>
      <c r="S1994" s="5" t="s">
        <v>5114</v>
      </c>
      <c r="T1994" s="48">
        <v>1</v>
      </c>
      <c r="U1994" s="48">
        <v>1</v>
      </c>
      <c r="V1994" s="48">
        <v>1</v>
      </c>
      <c r="W1994" s="48">
        <v>1</v>
      </c>
      <c r="X1994" s="48">
        <v>1</v>
      </c>
      <c r="Y1994" s="48">
        <v>0</v>
      </c>
      <c r="Z1994" s="48">
        <v>0</v>
      </c>
      <c r="AA1994" s="48">
        <v>60</v>
      </c>
    </row>
    <row r="1995" spans="1:27" x14ac:dyDescent="0.25">
      <c r="A1995" s="5" t="s">
        <v>5117</v>
      </c>
      <c r="B1995" s="48">
        <v>1</v>
      </c>
      <c r="S1995" s="5" t="s">
        <v>5116</v>
      </c>
      <c r="T1995" s="48">
        <v>1</v>
      </c>
      <c r="U1995" s="48">
        <v>1</v>
      </c>
      <c r="V1995" s="48">
        <v>1</v>
      </c>
      <c r="W1995" s="48">
        <v>1</v>
      </c>
      <c r="X1995" s="48">
        <v>1</v>
      </c>
      <c r="Y1995" s="48">
        <v>0</v>
      </c>
      <c r="Z1995" s="48">
        <v>0</v>
      </c>
      <c r="AA1995" s="48">
        <v>60</v>
      </c>
    </row>
    <row r="1996" spans="1:27" x14ac:dyDescent="0.25">
      <c r="A1996" s="5" t="s">
        <v>5119</v>
      </c>
      <c r="B1996" s="48">
        <v>1</v>
      </c>
      <c r="S1996" s="5" t="s">
        <v>5118</v>
      </c>
      <c r="T1996" s="48">
        <v>1</v>
      </c>
      <c r="U1996" s="48">
        <v>1</v>
      </c>
      <c r="V1996" s="48">
        <v>1</v>
      </c>
      <c r="W1996" s="48">
        <v>1</v>
      </c>
      <c r="X1996" s="48">
        <v>1</v>
      </c>
      <c r="Y1996" s="48">
        <v>0</v>
      </c>
      <c r="Z1996" s="48">
        <v>60</v>
      </c>
      <c r="AA1996" s="48">
        <v>0</v>
      </c>
    </row>
    <row r="1997" spans="1:27" x14ac:dyDescent="0.25">
      <c r="A1997" s="5" t="s">
        <v>5121</v>
      </c>
      <c r="B1997" s="48">
        <v>1</v>
      </c>
      <c r="S1997" s="5" t="s">
        <v>5120</v>
      </c>
      <c r="T1997" s="48">
        <v>1</v>
      </c>
      <c r="U1997" s="48">
        <v>1</v>
      </c>
      <c r="V1997" s="48">
        <v>1</v>
      </c>
      <c r="W1997" s="48">
        <v>1</v>
      </c>
      <c r="X1997" s="48">
        <v>1</v>
      </c>
      <c r="Y1997" s="48">
        <v>0</v>
      </c>
      <c r="Z1997" s="48">
        <v>60</v>
      </c>
      <c r="AA1997" s="48">
        <v>0</v>
      </c>
    </row>
    <row r="1998" spans="1:27" x14ac:dyDescent="0.25">
      <c r="A1998" s="5" t="s">
        <v>5123</v>
      </c>
      <c r="B1998" s="48">
        <v>1</v>
      </c>
      <c r="S1998" s="5" t="s">
        <v>5122</v>
      </c>
      <c r="T1998" s="48">
        <v>1</v>
      </c>
      <c r="U1998" s="48">
        <v>1</v>
      </c>
      <c r="V1998" s="48">
        <v>1</v>
      </c>
      <c r="W1998" s="48">
        <v>1</v>
      </c>
      <c r="X1998" s="48">
        <v>1</v>
      </c>
      <c r="Y1998" s="48">
        <v>0</v>
      </c>
      <c r="Z1998" s="48">
        <v>60</v>
      </c>
      <c r="AA1998" s="48">
        <v>0</v>
      </c>
    </row>
    <row r="1999" spans="1:27" x14ac:dyDescent="0.25">
      <c r="A1999" s="5" t="s">
        <v>5125</v>
      </c>
      <c r="B1999" s="48">
        <v>1</v>
      </c>
      <c r="S1999" s="5" t="s">
        <v>5124</v>
      </c>
      <c r="T1999" s="48">
        <v>1</v>
      </c>
      <c r="U1999" s="48">
        <v>1</v>
      </c>
      <c r="V1999" s="48">
        <v>1</v>
      </c>
      <c r="W1999" s="48">
        <v>1</v>
      </c>
      <c r="X1999" s="48">
        <v>1</v>
      </c>
      <c r="Y1999" s="48">
        <v>0</v>
      </c>
      <c r="Z1999" s="48">
        <v>60</v>
      </c>
      <c r="AA1999" s="48">
        <v>0</v>
      </c>
    </row>
    <row r="2000" spans="1:27" x14ac:dyDescent="0.25">
      <c r="A2000" s="5" t="s">
        <v>5127</v>
      </c>
      <c r="B2000" s="48">
        <v>1</v>
      </c>
      <c r="S2000" s="5" t="s">
        <v>5126</v>
      </c>
      <c r="T2000" s="48">
        <v>1</v>
      </c>
      <c r="U2000" s="48">
        <v>1</v>
      </c>
      <c r="V2000" s="48">
        <v>1</v>
      </c>
      <c r="W2000" s="48">
        <v>1</v>
      </c>
      <c r="X2000" s="48">
        <v>1</v>
      </c>
      <c r="Y2000" s="48">
        <v>0</v>
      </c>
      <c r="Z2000" s="48">
        <v>60</v>
      </c>
      <c r="AA2000" s="48">
        <v>0</v>
      </c>
    </row>
    <row r="2001" spans="1:27" x14ac:dyDescent="0.25">
      <c r="A2001" s="5" t="s">
        <v>5129</v>
      </c>
      <c r="B2001" s="48">
        <v>1</v>
      </c>
      <c r="S2001" s="5" t="s">
        <v>5128</v>
      </c>
      <c r="T2001" s="48">
        <v>1</v>
      </c>
      <c r="U2001" s="48">
        <v>1</v>
      </c>
      <c r="V2001" s="48">
        <v>1</v>
      </c>
      <c r="W2001" s="48">
        <v>1</v>
      </c>
      <c r="X2001" s="48">
        <v>1</v>
      </c>
      <c r="Y2001" s="48">
        <v>0</v>
      </c>
      <c r="Z2001" s="48">
        <v>60</v>
      </c>
      <c r="AA2001" s="48">
        <v>0</v>
      </c>
    </row>
    <row r="2002" spans="1:27" x14ac:dyDescent="0.25">
      <c r="A2002" s="5" t="s">
        <v>5131</v>
      </c>
      <c r="B2002" s="48">
        <v>1</v>
      </c>
      <c r="S2002" s="5" t="s">
        <v>5130</v>
      </c>
      <c r="T2002" s="48">
        <v>1</v>
      </c>
      <c r="U2002" s="48">
        <v>1</v>
      </c>
      <c r="V2002" s="48">
        <v>1</v>
      </c>
      <c r="W2002" s="48">
        <v>1</v>
      </c>
      <c r="X2002" s="48">
        <v>1</v>
      </c>
      <c r="Y2002" s="48">
        <v>0</v>
      </c>
      <c r="Z2002" s="48">
        <v>60</v>
      </c>
      <c r="AA2002" s="48">
        <v>0</v>
      </c>
    </row>
    <row r="2003" spans="1:27" x14ac:dyDescent="0.25">
      <c r="A2003" s="5" t="s">
        <v>5133</v>
      </c>
      <c r="B2003" s="48">
        <v>1</v>
      </c>
      <c r="S2003" s="5" t="s">
        <v>5132</v>
      </c>
      <c r="T2003" s="48">
        <v>1</v>
      </c>
      <c r="U2003" s="48">
        <v>1</v>
      </c>
      <c r="V2003" s="48">
        <v>1</v>
      </c>
      <c r="W2003" s="48">
        <v>1</v>
      </c>
      <c r="X2003" s="48">
        <v>1</v>
      </c>
      <c r="Y2003" s="48">
        <v>0</v>
      </c>
      <c r="Z2003" s="48">
        <v>60</v>
      </c>
      <c r="AA2003" s="48">
        <v>0</v>
      </c>
    </row>
    <row r="2004" spans="1:27" x14ac:dyDescent="0.25">
      <c r="A2004" s="5" t="s">
        <v>5135</v>
      </c>
      <c r="B2004" s="48">
        <v>1</v>
      </c>
      <c r="S2004" s="5" t="s">
        <v>5134</v>
      </c>
      <c r="T2004" s="48">
        <v>1</v>
      </c>
      <c r="U2004" s="48">
        <v>1</v>
      </c>
      <c r="V2004" s="48">
        <v>1</v>
      </c>
      <c r="W2004" s="48">
        <v>1</v>
      </c>
      <c r="X2004" s="48">
        <v>1</v>
      </c>
      <c r="Y2004" s="48">
        <v>0</v>
      </c>
      <c r="Z2004" s="48">
        <v>60</v>
      </c>
      <c r="AA2004" s="48">
        <v>0</v>
      </c>
    </row>
    <row r="2005" spans="1:27" x14ac:dyDescent="0.25">
      <c r="A2005" s="5" t="s">
        <v>5137</v>
      </c>
      <c r="B2005" s="48">
        <v>1</v>
      </c>
      <c r="S2005" s="5" t="s">
        <v>5136</v>
      </c>
      <c r="T2005" s="48">
        <v>1</v>
      </c>
      <c r="U2005" s="48">
        <v>1</v>
      </c>
      <c r="V2005" s="48">
        <v>1</v>
      </c>
      <c r="W2005" s="48">
        <v>1</v>
      </c>
      <c r="X2005" s="48">
        <v>1</v>
      </c>
      <c r="Y2005" s="48">
        <v>0</v>
      </c>
      <c r="Z2005" s="48">
        <v>60</v>
      </c>
      <c r="AA2005" s="48">
        <v>0</v>
      </c>
    </row>
    <row r="2006" spans="1:27" x14ac:dyDescent="0.25">
      <c r="A2006" s="5" t="s">
        <v>5139</v>
      </c>
      <c r="B2006" s="48">
        <v>1</v>
      </c>
      <c r="S2006" s="5" t="s">
        <v>5138</v>
      </c>
      <c r="T2006" s="48">
        <v>1</v>
      </c>
      <c r="U2006" s="48">
        <v>1</v>
      </c>
      <c r="V2006" s="48">
        <v>1</v>
      </c>
      <c r="W2006" s="48">
        <v>1</v>
      </c>
      <c r="X2006" s="48">
        <v>1</v>
      </c>
      <c r="Y2006" s="48">
        <v>0</v>
      </c>
      <c r="Z2006" s="48">
        <v>0</v>
      </c>
      <c r="AA2006" s="48">
        <v>60</v>
      </c>
    </row>
    <row r="2007" spans="1:27" x14ac:dyDescent="0.25">
      <c r="A2007" s="5" t="s">
        <v>5141</v>
      </c>
      <c r="B2007" s="48">
        <v>1</v>
      </c>
      <c r="S2007" s="5" t="s">
        <v>5140</v>
      </c>
      <c r="T2007" s="48">
        <v>1</v>
      </c>
      <c r="U2007" s="48">
        <v>1</v>
      </c>
      <c r="V2007" s="48">
        <v>1</v>
      </c>
      <c r="W2007" s="48">
        <v>1</v>
      </c>
      <c r="X2007" s="48">
        <v>1</v>
      </c>
      <c r="Y2007" s="48">
        <v>0</v>
      </c>
      <c r="Z2007" s="48">
        <v>0</v>
      </c>
      <c r="AA2007" s="48">
        <v>60</v>
      </c>
    </row>
    <row r="2008" spans="1:27" x14ac:dyDescent="0.25">
      <c r="A2008" s="5" t="s">
        <v>5143</v>
      </c>
      <c r="B2008" s="48">
        <v>1</v>
      </c>
      <c r="S2008" s="5" t="s">
        <v>5142</v>
      </c>
      <c r="T2008" s="48">
        <v>1</v>
      </c>
      <c r="U2008" s="48">
        <v>1</v>
      </c>
      <c r="V2008" s="48">
        <v>1</v>
      </c>
      <c r="W2008" s="48">
        <v>1</v>
      </c>
      <c r="X2008" s="48">
        <v>1</v>
      </c>
      <c r="Y2008" s="48">
        <v>0</v>
      </c>
      <c r="Z2008" s="48">
        <v>0</v>
      </c>
      <c r="AA2008" s="48">
        <v>60</v>
      </c>
    </row>
    <row r="2009" spans="1:27" x14ac:dyDescent="0.25">
      <c r="A2009" s="5" t="s">
        <v>5145</v>
      </c>
      <c r="B2009" s="48">
        <v>1</v>
      </c>
      <c r="S2009" s="5" t="s">
        <v>5144</v>
      </c>
      <c r="T2009" s="48">
        <v>0</v>
      </c>
      <c r="U2009" s="48"/>
      <c r="V2009" s="48"/>
      <c r="W2009" s="48"/>
      <c r="X2009" s="48">
        <v>0</v>
      </c>
      <c r="Y2009" s="48">
        <v>0</v>
      </c>
      <c r="Z2009" s="48">
        <v>0</v>
      </c>
      <c r="AA2009" s="48">
        <v>60</v>
      </c>
    </row>
    <row r="2010" spans="1:27" x14ac:dyDescent="0.25">
      <c r="A2010" s="5" t="s">
        <v>5147</v>
      </c>
      <c r="B2010" s="48">
        <v>1</v>
      </c>
      <c r="S2010" s="5" t="s">
        <v>5146</v>
      </c>
      <c r="T2010" s="48">
        <v>0</v>
      </c>
      <c r="U2010" s="48"/>
      <c r="V2010" s="48"/>
      <c r="W2010" s="48"/>
      <c r="X2010" s="48">
        <v>0</v>
      </c>
      <c r="Y2010" s="48">
        <v>0</v>
      </c>
      <c r="Z2010" s="48">
        <v>0</v>
      </c>
      <c r="AA2010" s="48">
        <v>60</v>
      </c>
    </row>
    <row r="2011" spans="1:27" x14ac:dyDescent="0.25">
      <c r="A2011" s="5" t="s">
        <v>5149</v>
      </c>
      <c r="B2011" s="48">
        <v>1</v>
      </c>
      <c r="S2011" s="5" t="s">
        <v>5148</v>
      </c>
      <c r="T2011" s="48">
        <v>0</v>
      </c>
      <c r="U2011" s="48"/>
      <c r="V2011" s="48"/>
      <c r="W2011" s="48"/>
      <c r="X2011" s="48">
        <v>0</v>
      </c>
      <c r="Y2011" s="48">
        <v>0</v>
      </c>
      <c r="Z2011" s="48">
        <v>0</v>
      </c>
      <c r="AA2011" s="48">
        <v>60</v>
      </c>
    </row>
    <row r="2012" spans="1:27" x14ac:dyDescent="0.25">
      <c r="A2012" s="5" t="s">
        <v>5151</v>
      </c>
      <c r="B2012" s="48">
        <v>1</v>
      </c>
      <c r="S2012" s="5" t="s">
        <v>5150</v>
      </c>
      <c r="T2012" s="48">
        <v>0</v>
      </c>
      <c r="U2012" s="48"/>
      <c r="V2012" s="48"/>
      <c r="W2012" s="48"/>
      <c r="X2012" s="48">
        <v>0</v>
      </c>
      <c r="Y2012" s="48">
        <v>0</v>
      </c>
      <c r="Z2012" s="48">
        <v>60</v>
      </c>
      <c r="AA2012" s="48">
        <v>0</v>
      </c>
    </row>
    <row r="2013" spans="1:27" x14ac:dyDescent="0.25">
      <c r="A2013" s="5" t="s">
        <v>5153</v>
      </c>
      <c r="B2013" s="48">
        <v>1</v>
      </c>
      <c r="S2013" s="5" t="s">
        <v>5152</v>
      </c>
      <c r="T2013" s="48">
        <v>0</v>
      </c>
      <c r="U2013" s="48"/>
      <c r="V2013" s="48"/>
      <c r="W2013" s="48"/>
      <c r="X2013" s="48">
        <v>0</v>
      </c>
      <c r="Y2013" s="48">
        <v>0</v>
      </c>
      <c r="Z2013" s="48">
        <v>60</v>
      </c>
      <c r="AA2013" s="48">
        <v>0</v>
      </c>
    </row>
    <row r="2014" spans="1:27" x14ac:dyDescent="0.25">
      <c r="A2014" s="5" t="s">
        <v>5155</v>
      </c>
      <c r="B2014" s="48">
        <v>1</v>
      </c>
      <c r="S2014" s="5" t="s">
        <v>5154</v>
      </c>
      <c r="T2014" s="48">
        <v>0</v>
      </c>
      <c r="U2014" s="48"/>
      <c r="V2014" s="48"/>
      <c r="W2014" s="48"/>
      <c r="X2014" s="48">
        <v>0</v>
      </c>
      <c r="Y2014" s="48">
        <v>0</v>
      </c>
      <c r="Z2014" s="48">
        <v>60</v>
      </c>
      <c r="AA2014" s="48">
        <v>0</v>
      </c>
    </row>
    <row r="2015" spans="1:27" x14ac:dyDescent="0.25">
      <c r="A2015" s="5" t="s">
        <v>5157</v>
      </c>
      <c r="B2015" s="48">
        <v>1</v>
      </c>
      <c r="S2015" s="5" t="s">
        <v>5156</v>
      </c>
      <c r="T2015" s="48">
        <v>0</v>
      </c>
      <c r="U2015" s="48"/>
      <c r="V2015" s="48"/>
      <c r="W2015" s="48"/>
      <c r="X2015" s="48">
        <v>0</v>
      </c>
      <c r="Y2015" s="48">
        <v>0</v>
      </c>
      <c r="Z2015" s="48">
        <v>60</v>
      </c>
      <c r="AA2015" s="48">
        <v>0</v>
      </c>
    </row>
    <row r="2016" spans="1:27" x14ac:dyDescent="0.25">
      <c r="A2016" s="5" t="s">
        <v>5159</v>
      </c>
      <c r="B2016" s="48">
        <v>1</v>
      </c>
      <c r="S2016" s="5" t="s">
        <v>5158</v>
      </c>
      <c r="T2016" s="48">
        <v>0</v>
      </c>
      <c r="U2016" s="48"/>
      <c r="V2016" s="48"/>
      <c r="W2016" s="48"/>
      <c r="X2016" s="48">
        <v>0</v>
      </c>
      <c r="Y2016" s="48">
        <v>0</v>
      </c>
      <c r="Z2016" s="48">
        <v>60</v>
      </c>
      <c r="AA2016" s="48">
        <v>0</v>
      </c>
    </row>
    <row r="2017" spans="1:27" x14ac:dyDescent="0.25">
      <c r="A2017" s="5" t="s">
        <v>5161</v>
      </c>
      <c r="B2017" s="48">
        <v>1</v>
      </c>
      <c r="S2017" s="5" t="s">
        <v>5160</v>
      </c>
      <c r="T2017" s="48">
        <v>1</v>
      </c>
      <c r="U2017" s="48">
        <v>1</v>
      </c>
      <c r="V2017" s="48">
        <v>1</v>
      </c>
      <c r="W2017" s="48">
        <v>1</v>
      </c>
      <c r="X2017" s="48">
        <v>1</v>
      </c>
      <c r="Y2017" s="48">
        <v>0</v>
      </c>
      <c r="Z2017" s="48">
        <v>60</v>
      </c>
      <c r="AA2017" s="48">
        <v>0</v>
      </c>
    </row>
    <row r="2018" spans="1:27" x14ac:dyDescent="0.25">
      <c r="A2018" s="5" t="s">
        <v>5163</v>
      </c>
      <c r="B2018" s="48">
        <v>1</v>
      </c>
      <c r="S2018" s="5" t="s">
        <v>5162</v>
      </c>
      <c r="T2018" s="48">
        <v>1</v>
      </c>
      <c r="U2018" s="48">
        <v>1</v>
      </c>
      <c r="V2018" s="48">
        <v>1</v>
      </c>
      <c r="W2018" s="48">
        <v>1</v>
      </c>
      <c r="X2018" s="48">
        <v>1</v>
      </c>
      <c r="Y2018" s="48">
        <v>0</v>
      </c>
      <c r="Z2018" s="48">
        <v>60</v>
      </c>
      <c r="AA2018" s="48">
        <v>0</v>
      </c>
    </row>
    <row r="2019" spans="1:27" x14ac:dyDescent="0.25">
      <c r="A2019" s="5" t="s">
        <v>5165</v>
      </c>
      <c r="B2019" s="48">
        <v>1</v>
      </c>
      <c r="S2019" s="5" t="s">
        <v>5164</v>
      </c>
      <c r="T2019" s="48">
        <v>1</v>
      </c>
      <c r="U2019" s="48">
        <v>1</v>
      </c>
      <c r="V2019" s="48">
        <v>1</v>
      </c>
      <c r="W2019" s="48">
        <v>1</v>
      </c>
      <c r="X2019" s="48">
        <v>1</v>
      </c>
      <c r="Y2019" s="48">
        <v>0</v>
      </c>
      <c r="Z2019" s="48">
        <v>0</v>
      </c>
      <c r="AA2019" s="48">
        <v>60</v>
      </c>
    </row>
    <row r="2020" spans="1:27" x14ac:dyDescent="0.25">
      <c r="A2020" s="5" t="s">
        <v>5167</v>
      </c>
      <c r="B2020" s="48">
        <v>1</v>
      </c>
      <c r="S2020" s="5" t="s">
        <v>5166</v>
      </c>
      <c r="T2020" s="48">
        <v>1</v>
      </c>
      <c r="U2020" s="48">
        <v>1</v>
      </c>
      <c r="V2020" s="48">
        <v>1</v>
      </c>
      <c r="W2020" s="48">
        <v>1</v>
      </c>
      <c r="X2020" s="48">
        <v>1</v>
      </c>
      <c r="Y2020" s="48">
        <v>0</v>
      </c>
      <c r="Z2020" s="48">
        <v>0</v>
      </c>
      <c r="AA2020" s="48">
        <v>60</v>
      </c>
    </row>
    <row r="2021" spans="1:27" x14ac:dyDescent="0.25">
      <c r="A2021" s="5" t="s">
        <v>5169</v>
      </c>
      <c r="B2021" s="48">
        <v>1</v>
      </c>
      <c r="S2021" s="5" t="s">
        <v>5168</v>
      </c>
      <c r="T2021" s="48">
        <v>1</v>
      </c>
      <c r="U2021" s="48">
        <v>1</v>
      </c>
      <c r="V2021" s="48">
        <v>1</v>
      </c>
      <c r="W2021" s="48">
        <v>1</v>
      </c>
      <c r="X2021" s="48">
        <v>1</v>
      </c>
      <c r="Y2021" s="48">
        <v>0</v>
      </c>
      <c r="Z2021" s="48">
        <v>0</v>
      </c>
      <c r="AA2021" s="48">
        <v>60</v>
      </c>
    </row>
    <row r="2022" spans="1:27" x14ac:dyDescent="0.25">
      <c r="A2022" s="5" t="s">
        <v>5171</v>
      </c>
      <c r="B2022" s="48">
        <v>1</v>
      </c>
      <c r="S2022" s="5" t="s">
        <v>5170</v>
      </c>
      <c r="T2022" s="48">
        <v>1</v>
      </c>
      <c r="U2022" s="48">
        <v>1</v>
      </c>
      <c r="V2022" s="48">
        <v>1</v>
      </c>
      <c r="W2022" s="48">
        <v>1</v>
      </c>
      <c r="X2022" s="48">
        <v>1</v>
      </c>
      <c r="Y2022" s="48">
        <v>0</v>
      </c>
      <c r="Z2022" s="48">
        <v>0</v>
      </c>
      <c r="AA2022" s="48">
        <v>60</v>
      </c>
    </row>
    <row r="2023" spans="1:27" x14ac:dyDescent="0.25">
      <c r="A2023" s="5" t="s">
        <v>5173</v>
      </c>
      <c r="B2023" s="48">
        <v>1</v>
      </c>
      <c r="S2023" s="5" t="s">
        <v>5172</v>
      </c>
      <c r="T2023" s="48">
        <v>1</v>
      </c>
      <c r="U2023" s="48">
        <v>1</v>
      </c>
      <c r="V2023" s="48">
        <v>1</v>
      </c>
      <c r="W2023" s="48">
        <v>1</v>
      </c>
      <c r="X2023" s="48">
        <v>1</v>
      </c>
      <c r="Y2023" s="48">
        <v>0</v>
      </c>
      <c r="Z2023" s="48">
        <v>0</v>
      </c>
      <c r="AA2023" s="48">
        <v>60</v>
      </c>
    </row>
    <row r="2024" spans="1:27" x14ac:dyDescent="0.25">
      <c r="A2024" s="5" t="s">
        <v>5175</v>
      </c>
      <c r="B2024" s="48">
        <v>1</v>
      </c>
      <c r="S2024" s="5" t="s">
        <v>5174</v>
      </c>
      <c r="T2024" s="48">
        <v>1</v>
      </c>
      <c r="U2024" s="48">
        <v>1</v>
      </c>
      <c r="V2024" s="48">
        <v>1</v>
      </c>
      <c r="W2024" s="48">
        <v>1</v>
      </c>
      <c r="X2024" s="48">
        <v>1</v>
      </c>
      <c r="Y2024" s="48">
        <v>0</v>
      </c>
      <c r="Z2024" s="48">
        <v>0</v>
      </c>
      <c r="AA2024" s="48">
        <v>60</v>
      </c>
    </row>
    <row r="2025" spans="1:27" x14ac:dyDescent="0.25">
      <c r="A2025" s="5" t="s">
        <v>5177</v>
      </c>
      <c r="B2025" s="48">
        <v>1</v>
      </c>
      <c r="S2025" s="5" t="s">
        <v>5176</v>
      </c>
      <c r="T2025" s="48">
        <v>1</v>
      </c>
      <c r="U2025" s="48">
        <v>1</v>
      </c>
      <c r="V2025" s="48">
        <v>1</v>
      </c>
      <c r="W2025" s="48">
        <v>1</v>
      </c>
      <c r="X2025" s="48">
        <v>1</v>
      </c>
      <c r="Y2025" s="48">
        <v>0</v>
      </c>
      <c r="Z2025" s="48">
        <v>0</v>
      </c>
      <c r="AA2025" s="48">
        <v>60</v>
      </c>
    </row>
    <row r="2026" spans="1:27" x14ac:dyDescent="0.25">
      <c r="A2026" s="5" t="s">
        <v>5179</v>
      </c>
      <c r="B2026" s="48">
        <v>1</v>
      </c>
      <c r="S2026" s="5" t="s">
        <v>5178</v>
      </c>
      <c r="T2026" s="48">
        <v>1</v>
      </c>
      <c r="U2026" s="48">
        <v>1</v>
      </c>
      <c r="V2026" s="48">
        <v>1</v>
      </c>
      <c r="W2026" s="48">
        <v>1</v>
      </c>
      <c r="X2026" s="48">
        <v>1</v>
      </c>
      <c r="Y2026" s="48">
        <v>0</v>
      </c>
      <c r="Z2026" s="48">
        <v>0</v>
      </c>
      <c r="AA2026" s="48">
        <v>60</v>
      </c>
    </row>
    <row r="2027" spans="1:27" x14ac:dyDescent="0.25">
      <c r="A2027" s="5" t="s">
        <v>5181</v>
      </c>
      <c r="B2027" s="48">
        <v>1</v>
      </c>
      <c r="S2027" s="5" t="s">
        <v>5180</v>
      </c>
      <c r="T2027" s="48">
        <v>1</v>
      </c>
      <c r="U2027" s="48">
        <v>1</v>
      </c>
      <c r="V2027" s="48">
        <v>1</v>
      </c>
      <c r="W2027" s="48">
        <v>1</v>
      </c>
      <c r="X2027" s="48">
        <v>1</v>
      </c>
      <c r="Y2027" s="48">
        <v>0</v>
      </c>
      <c r="Z2027" s="48">
        <v>0</v>
      </c>
      <c r="AA2027" s="48">
        <v>60</v>
      </c>
    </row>
    <row r="2028" spans="1:27" x14ac:dyDescent="0.25">
      <c r="A2028" s="5" t="s">
        <v>5183</v>
      </c>
      <c r="B2028" s="48">
        <v>1</v>
      </c>
      <c r="S2028" s="5" t="s">
        <v>5182</v>
      </c>
      <c r="T2028" s="48">
        <v>1</v>
      </c>
      <c r="U2028" s="48">
        <v>1</v>
      </c>
      <c r="V2028" s="48">
        <v>1</v>
      </c>
      <c r="W2028" s="48">
        <v>1</v>
      </c>
      <c r="X2028" s="48">
        <v>1</v>
      </c>
      <c r="Y2028" s="48">
        <v>0</v>
      </c>
      <c r="Z2028" s="48">
        <v>60</v>
      </c>
      <c r="AA2028" s="48">
        <v>0</v>
      </c>
    </row>
    <row r="2029" spans="1:27" x14ac:dyDescent="0.25">
      <c r="A2029" s="5" t="s">
        <v>5185</v>
      </c>
      <c r="B2029" s="48">
        <v>1</v>
      </c>
      <c r="S2029" s="5" t="s">
        <v>5184</v>
      </c>
      <c r="T2029" s="48">
        <v>1</v>
      </c>
      <c r="U2029" s="48">
        <v>1</v>
      </c>
      <c r="V2029" s="48">
        <v>1</v>
      </c>
      <c r="W2029" s="48">
        <v>1</v>
      </c>
      <c r="X2029" s="48">
        <v>1</v>
      </c>
      <c r="Y2029" s="48">
        <v>0</v>
      </c>
      <c r="Z2029" s="48">
        <v>60</v>
      </c>
      <c r="AA2029" s="48">
        <v>0</v>
      </c>
    </row>
    <row r="2030" spans="1:27" x14ac:dyDescent="0.25">
      <c r="A2030" s="5" t="s">
        <v>5187</v>
      </c>
      <c r="B2030" s="48">
        <v>1</v>
      </c>
      <c r="S2030" s="5" t="s">
        <v>5186</v>
      </c>
      <c r="T2030" s="48">
        <v>1</v>
      </c>
      <c r="U2030" s="48">
        <v>1</v>
      </c>
      <c r="V2030" s="48">
        <v>1</v>
      </c>
      <c r="W2030" s="48">
        <v>1</v>
      </c>
      <c r="X2030" s="48">
        <v>1</v>
      </c>
      <c r="Y2030" s="48">
        <v>0</v>
      </c>
      <c r="Z2030" s="48">
        <v>60</v>
      </c>
      <c r="AA2030" s="48">
        <v>0</v>
      </c>
    </row>
    <row r="2031" spans="1:27" x14ac:dyDescent="0.25">
      <c r="A2031" s="5" t="s">
        <v>5189</v>
      </c>
      <c r="B2031" s="48">
        <v>1</v>
      </c>
      <c r="S2031" s="5" t="s">
        <v>5188</v>
      </c>
      <c r="T2031" s="48">
        <v>1</v>
      </c>
      <c r="U2031" s="48">
        <v>1</v>
      </c>
      <c r="V2031" s="48">
        <v>1</v>
      </c>
      <c r="W2031" s="48">
        <v>1</v>
      </c>
      <c r="X2031" s="48">
        <v>1</v>
      </c>
      <c r="Y2031" s="48">
        <v>0</v>
      </c>
      <c r="Z2031" s="48">
        <v>60</v>
      </c>
      <c r="AA2031" s="48">
        <v>0</v>
      </c>
    </row>
    <row r="2032" spans="1:27" x14ac:dyDescent="0.25">
      <c r="A2032" s="5" t="s">
        <v>5191</v>
      </c>
      <c r="B2032" s="48">
        <v>1</v>
      </c>
      <c r="S2032" s="5" t="s">
        <v>5190</v>
      </c>
      <c r="T2032" s="48">
        <v>1</v>
      </c>
      <c r="U2032" s="48">
        <v>1</v>
      </c>
      <c r="V2032" s="48">
        <v>1</v>
      </c>
      <c r="W2032" s="48">
        <v>1</v>
      </c>
      <c r="X2032" s="48">
        <v>1</v>
      </c>
      <c r="Y2032" s="48">
        <v>0</v>
      </c>
      <c r="Z2032" s="48">
        <v>60</v>
      </c>
      <c r="AA2032" s="48">
        <v>0</v>
      </c>
    </row>
    <row r="2033" spans="1:27" x14ac:dyDescent="0.25">
      <c r="A2033" s="5" t="s">
        <v>5193</v>
      </c>
      <c r="B2033" s="48">
        <v>1</v>
      </c>
      <c r="S2033" s="5" t="s">
        <v>5192</v>
      </c>
      <c r="T2033" s="48">
        <v>1</v>
      </c>
      <c r="U2033" s="48">
        <v>1</v>
      </c>
      <c r="V2033" s="48">
        <v>1</v>
      </c>
      <c r="W2033" s="48">
        <v>1</v>
      </c>
      <c r="X2033" s="48">
        <v>1</v>
      </c>
      <c r="Y2033" s="48">
        <v>0</v>
      </c>
      <c r="Z2033" s="48">
        <v>60</v>
      </c>
      <c r="AA2033" s="48">
        <v>0</v>
      </c>
    </row>
    <row r="2034" spans="1:27" x14ac:dyDescent="0.25">
      <c r="A2034" s="5" t="s">
        <v>5195</v>
      </c>
      <c r="B2034" s="48">
        <v>1</v>
      </c>
      <c r="S2034" s="5" t="s">
        <v>5194</v>
      </c>
      <c r="T2034" s="48">
        <v>1</v>
      </c>
      <c r="U2034" s="48">
        <v>1</v>
      </c>
      <c r="V2034" s="48">
        <v>1</v>
      </c>
      <c r="W2034" s="48">
        <v>1</v>
      </c>
      <c r="X2034" s="48">
        <v>1</v>
      </c>
      <c r="Y2034" s="48">
        <v>0</v>
      </c>
      <c r="Z2034" s="48">
        <v>60</v>
      </c>
      <c r="AA2034" s="48">
        <v>0</v>
      </c>
    </row>
    <row r="2035" spans="1:27" x14ac:dyDescent="0.25">
      <c r="A2035" s="5" t="s">
        <v>5197</v>
      </c>
      <c r="B2035" s="48">
        <v>1</v>
      </c>
      <c r="S2035" s="5" t="s">
        <v>5196</v>
      </c>
      <c r="T2035" s="48">
        <v>1</v>
      </c>
      <c r="U2035" s="48">
        <v>1</v>
      </c>
      <c r="V2035" s="48">
        <v>1</v>
      </c>
      <c r="W2035" s="48">
        <v>1</v>
      </c>
      <c r="X2035" s="48">
        <v>1</v>
      </c>
      <c r="Y2035" s="48">
        <v>0</v>
      </c>
      <c r="Z2035" s="48">
        <v>60</v>
      </c>
      <c r="AA2035" s="48">
        <v>0</v>
      </c>
    </row>
    <row r="2036" spans="1:27" x14ac:dyDescent="0.25">
      <c r="A2036" s="5" t="s">
        <v>5199</v>
      </c>
      <c r="B2036" s="48">
        <v>1</v>
      </c>
      <c r="S2036" s="5" t="s">
        <v>5198</v>
      </c>
      <c r="T2036" s="48">
        <v>1</v>
      </c>
      <c r="U2036" s="48">
        <v>1</v>
      </c>
      <c r="V2036" s="48">
        <v>1</v>
      </c>
      <c r="W2036" s="48">
        <v>1</v>
      </c>
      <c r="X2036" s="48">
        <v>1</v>
      </c>
      <c r="Y2036" s="48">
        <v>0</v>
      </c>
      <c r="Z2036" s="48">
        <v>0</v>
      </c>
      <c r="AA2036" s="48">
        <v>60</v>
      </c>
    </row>
    <row r="2037" spans="1:27" x14ac:dyDescent="0.25">
      <c r="A2037" s="5" t="s">
        <v>5201</v>
      </c>
      <c r="B2037" s="48">
        <v>1</v>
      </c>
      <c r="S2037" s="5" t="s">
        <v>5200</v>
      </c>
      <c r="T2037" s="48">
        <v>1</v>
      </c>
      <c r="U2037" s="48">
        <v>1</v>
      </c>
      <c r="V2037" s="48">
        <v>1</v>
      </c>
      <c r="W2037" s="48">
        <v>1</v>
      </c>
      <c r="X2037" s="48">
        <v>1</v>
      </c>
      <c r="Y2037" s="48">
        <v>0</v>
      </c>
      <c r="Z2037" s="48">
        <v>0</v>
      </c>
      <c r="AA2037" s="48">
        <v>60</v>
      </c>
    </row>
    <row r="2038" spans="1:27" x14ac:dyDescent="0.25">
      <c r="A2038" s="5" t="s">
        <v>5203</v>
      </c>
      <c r="B2038" s="48">
        <v>1</v>
      </c>
      <c r="S2038" s="5" t="s">
        <v>5202</v>
      </c>
      <c r="T2038" s="48">
        <v>1</v>
      </c>
      <c r="U2038" s="48">
        <v>1</v>
      </c>
      <c r="V2038" s="48">
        <v>1</v>
      </c>
      <c r="W2038" s="48">
        <v>1</v>
      </c>
      <c r="X2038" s="48">
        <v>1</v>
      </c>
      <c r="Y2038" s="48">
        <v>0</v>
      </c>
      <c r="Z2038" s="48">
        <v>0</v>
      </c>
      <c r="AA2038" s="48">
        <v>60</v>
      </c>
    </row>
    <row r="2039" spans="1:27" x14ac:dyDescent="0.25">
      <c r="A2039" s="5" t="s">
        <v>5205</v>
      </c>
      <c r="B2039" s="48">
        <v>1</v>
      </c>
      <c r="S2039" s="5" t="s">
        <v>5204</v>
      </c>
      <c r="T2039" s="48">
        <v>1</v>
      </c>
      <c r="U2039" s="48">
        <v>1</v>
      </c>
      <c r="V2039" s="48">
        <v>1</v>
      </c>
      <c r="W2039" s="48">
        <v>1</v>
      </c>
      <c r="X2039" s="48">
        <v>1</v>
      </c>
      <c r="Y2039" s="48">
        <v>0</v>
      </c>
      <c r="Z2039" s="48">
        <v>0</v>
      </c>
      <c r="AA2039" s="48">
        <v>60</v>
      </c>
    </row>
    <row r="2040" spans="1:27" x14ac:dyDescent="0.25">
      <c r="A2040" s="5" t="s">
        <v>5207</v>
      </c>
      <c r="B2040" s="48">
        <v>1</v>
      </c>
      <c r="S2040" s="5" t="s">
        <v>5206</v>
      </c>
      <c r="T2040" s="48">
        <v>1</v>
      </c>
      <c r="U2040" s="48">
        <v>1</v>
      </c>
      <c r="V2040" s="48">
        <v>1</v>
      </c>
      <c r="W2040" s="48">
        <v>1</v>
      </c>
      <c r="X2040" s="48">
        <v>1</v>
      </c>
      <c r="Y2040" s="48">
        <v>0</v>
      </c>
      <c r="Z2040" s="48">
        <v>0</v>
      </c>
      <c r="AA2040" s="48">
        <v>60</v>
      </c>
    </row>
    <row r="2041" spans="1:27" x14ac:dyDescent="0.25">
      <c r="A2041" s="5" t="s">
        <v>5209</v>
      </c>
      <c r="B2041" s="48">
        <v>1</v>
      </c>
      <c r="S2041" s="5" t="s">
        <v>5208</v>
      </c>
      <c r="T2041" s="48">
        <v>0</v>
      </c>
      <c r="U2041" s="48"/>
      <c r="V2041" s="48"/>
      <c r="W2041" s="48"/>
      <c r="X2041" s="48">
        <v>0</v>
      </c>
      <c r="Y2041" s="48">
        <v>0</v>
      </c>
      <c r="Z2041" s="48">
        <v>0</v>
      </c>
      <c r="AA2041" s="48">
        <v>60</v>
      </c>
    </row>
    <row r="2042" spans="1:27" x14ac:dyDescent="0.25">
      <c r="A2042" s="5" t="s">
        <v>5211</v>
      </c>
      <c r="B2042" s="48">
        <v>1</v>
      </c>
      <c r="S2042" s="5" t="s">
        <v>5210</v>
      </c>
      <c r="T2042" s="48">
        <v>0</v>
      </c>
      <c r="U2042" s="48"/>
      <c r="V2042" s="48"/>
      <c r="W2042" s="48"/>
      <c r="X2042" s="48">
        <v>0</v>
      </c>
      <c r="Y2042" s="48">
        <v>0</v>
      </c>
      <c r="Z2042" s="48">
        <v>0</v>
      </c>
      <c r="AA2042" s="48">
        <v>60</v>
      </c>
    </row>
    <row r="2043" spans="1:27" x14ac:dyDescent="0.25">
      <c r="A2043" s="5" t="s">
        <v>5213</v>
      </c>
      <c r="B2043" s="48">
        <v>1</v>
      </c>
      <c r="S2043" s="5" t="s">
        <v>5212</v>
      </c>
      <c r="T2043" s="48">
        <v>0</v>
      </c>
      <c r="U2043" s="48"/>
      <c r="V2043" s="48"/>
      <c r="W2043" s="48"/>
      <c r="X2043" s="48">
        <v>0</v>
      </c>
      <c r="Y2043" s="48">
        <v>0</v>
      </c>
      <c r="Z2043" s="48">
        <v>0</v>
      </c>
      <c r="AA2043" s="48">
        <v>60</v>
      </c>
    </row>
    <row r="2044" spans="1:27" x14ac:dyDescent="0.25">
      <c r="A2044" s="5" t="s">
        <v>5215</v>
      </c>
      <c r="B2044" s="48">
        <v>1</v>
      </c>
      <c r="S2044" s="5" t="s">
        <v>5214</v>
      </c>
      <c r="T2044" s="48">
        <v>0</v>
      </c>
      <c r="U2044" s="48"/>
      <c r="V2044" s="48"/>
      <c r="W2044" s="48"/>
      <c r="X2044" s="48">
        <v>0</v>
      </c>
      <c r="Y2044" s="48">
        <v>0</v>
      </c>
      <c r="Z2044" s="48">
        <v>60</v>
      </c>
      <c r="AA2044" s="48">
        <v>0</v>
      </c>
    </row>
    <row r="2045" spans="1:27" x14ac:dyDescent="0.25">
      <c r="A2045" s="5" t="s">
        <v>5217</v>
      </c>
      <c r="B2045" s="48">
        <v>1</v>
      </c>
      <c r="S2045" s="5" t="s">
        <v>5216</v>
      </c>
      <c r="T2045" s="48">
        <v>0</v>
      </c>
      <c r="U2045" s="48"/>
      <c r="V2045" s="48"/>
      <c r="W2045" s="48"/>
      <c r="X2045" s="48">
        <v>0</v>
      </c>
      <c r="Y2045" s="48">
        <v>0</v>
      </c>
      <c r="Z2045" s="48">
        <v>60</v>
      </c>
      <c r="AA2045" s="48">
        <v>0</v>
      </c>
    </row>
    <row r="2046" spans="1:27" x14ac:dyDescent="0.25">
      <c r="A2046" s="5" t="s">
        <v>5219</v>
      </c>
      <c r="B2046" s="48">
        <v>1</v>
      </c>
      <c r="S2046" s="5" t="s">
        <v>5218</v>
      </c>
      <c r="T2046" s="48">
        <v>0</v>
      </c>
      <c r="U2046" s="48"/>
      <c r="V2046" s="48"/>
      <c r="W2046" s="48"/>
      <c r="X2046" s="48">
        <v>0</v>
      </c>
      <c r="Y2046" s="48">
        <v>0</v>
      </c>
      <c r="Z2046" s="48">
        <v>60</v>
      </c>
      <c r="AA2046" s="48">
        <v>0</v>
      </c>
    </row>
    <row r="2047" spans="1:27" x14ac:dyDescent="0.25">
      <c r="A2047" s="5" t="s">
        <v>5221</v>
      </c>
      <c r="B2047" s="48">
        <v>1</v>
      </c>
      <c r="S2047" s="5" t="s">
        <v>5220</v>
      </c>
      <c r="T2047" s="48">
        <v>0</v>
      </c>
      <c r="U2047" s="48"/>
      <c r="V2047" s="48"/>
      <c r="W2047" s="48"/>
      <c r="X2047" s="48">
        <v>0</v>
      </c>
      <c r="Y2047" s="48">
        <v>0</v>
      </c>
      <c r="Z2047" s="48">
        <v>60</v>
      </c>
      <c r="AA2047" s="48">
        <v>0</v>
      </c>
    </row>
    <row r="2048" spans="1:27" x14ac:dyDescent="0.25">
      <c r="A2048" s="5" t="s">
        <v>5223</v>
      </c>
      <c r="B2048" s="48">
        <v>1</v>
      </c>
      <c r="S2048" s="5" t="s">
        <v>5222</v>
      </c>
      <c r="T2048" s="48">
        <v>0</v>
      </c>
      <c r="U2048" s="48"/>
      <c r="V2048" s="48"/>
      <c r="W2048" s="48"/>
      <c r="X2048" s="48">
        <v>0</v>
      </c>
      <c r="Y2048" s="48">
        <v>0</v>
      </c>
      <c r="Z2048" s="48">
        <v>60</v>
      </c>
      <c r="AA2048" s="48">
        <v>0</v>
      </c>
    </row>
    <row r="2049" spans="1:27" x14ac:dyDescent="0.25">
      <c r="A2049" s="5" t="s">
        <v>5225</v>
      </c>
      <c r="B2049" s="48">
        <v>1</v>
      </c>
      <c r="S2049" s="5" t="s">
        <v>5224</v>
      </c>
      <c r="T2049" s="48">
        <v>1</v>
      </c>
      <c r="U2049" s="48">
        <v>1</v>
      </c>
      <c r="V2049" s="48">
        <v>1</v>
      </c>
      <c r="W2049" s="48">
        <v>1</v>
      </c>
      <c r="X2049" s="48">
        <v>1</v>
      </c>
      <c r="Y2049" s="48">
        <v>0</v>
      </c>
      <c r="Z2049" s="48">
        <v>60</v>
      </c>
      <c r="AA2049" s="48">
        <v>0</v>
      </c>
    </row>
    <row r="2050" spans="1:27" x14ac:dyDescent="0.25">
      <c r="A2050" s="5" t="s">
        <v>5227</v>
      </c>
      <c r="B2050" s="48">
        <v>1</v>
      </c>
      <c r="S2050" s="5" t="s">
        <v>5226</v>
      </c>
      <c r="T2050" s="48">
        <v>1</v>
      </c>
      <c r="U2050" s="48">
        <v>1</v>
      </c>
      <c r="V2050" s="48">
        <v>1</v>
      </c>
      <c r="W2050" s="48">
        <v>1</v>
      </c>
      <c r="X2050" s="48">
        <v>1</v>
      </c>
      <c r="Y2050" s="48">
        <v>0</v>
      </c>
      <c r="Z2050" s="48">
        <v>60</v>
      </c>
      <c r="AA2050" s="48">
        <v>0</v>
      </c>
    </row>
    <row r="2051" spans="1:27" x14ac:dyDescent="0.25">
      <c r="A2051" s="5" t="s">
        <v>5229</v>
      </c>
      <c r="B2051" s="48">
        <v>1</v>
      </c>
      <c r="S2051" s="5" t="s">
        <v>5228</v>
      </c>
      <c r="T2051" s="48">
        <v>1</v>
      </c>
      <c r="U2051" s="48">
        <v>1</v>
      </c>
      <c r="V2051" s="48">
        <v>1</v>
      </c>
      <c r="W2051" s="48">
        <v>1</v>
      </c>
      <c r="X2051" s="48">
        <v>1</v>
      </c>
      <c r="Y2051" s="48">
        <v>0</v>
      </c>
      <c r="Z2051" s="48">
        <v>0</v>
      </c>
      <c r="AA2051" s="48">
        <v>60</v>
      </c>
    </row>
    <row r="2052" spans="1:27" x14ac:dyDescent="0.25">
      <c r="A2052" s="5" t="s">
        <v>5231</v>
      </c>
      <c r="B2052" s="48">
        <v>1</v>
      </c>
      <c r="S2052" s="5" t="s">
        <v>5230</v>
      </c>
      <c r="T2052" s="48">
        <v>1</v>
      </c>
      <c r="U2052" s="48">
        <v>1</v>
      </c>
      <c r="V2052" s="48">
        <v>1</v>
      </c>
      <c r="W2052" s="48">
        <v>1</v>
      </c>
      <c r="X2052" s="48">
        <v>1</v>
      </c>
      <c r="Y2052" s="48">
        <v>0</v>
      </c>
      <c r="Z2052" s="48">
        <v>0</v>
      </c>
      <c r="AA2052" s="48">
        <v>60</v>
      </c>
    </row>
    <row r="2053" spans="1:27" x14ac:dyDescent="0.25">
      <c r="A2053" s="5" t="s">
        <v>5233</v>
      </c>
      <c r="B2053" s="48">
        <v>1</v>
      </c>
      <c r="S2053" s="5" t="s">
        <v>5232</v>
      </c>
      <c r="T2053" s="48">
        <v>1</v>
      </c>
      <c r="U2053" s="48">
        <v>1</v>
      </c>
      <c r="V2053" s="48">
        <v>1</v>
      </c>
      <c r="W2053" s="48">
        <v>1</v>
      </c>
      <c r="X2053" s="48">
        <v>1</v>
      </c>
      <c r="Y2053" s="48">
        <v>0</v>
      </c>
      <c r="Z2053" s="48">
        <v>0</v>
      </c>
      <c r="AA2053" s="48">
        <v>60</v>
      </c>
    </row>
    <row r="2054" spans="1:27" x14ac:dyDescent="0.25">
      <c r="A2054" s="5" t="s">
        <v>5235</v>
      </c>
      <c r="B2054" s="48">
        <v>1</v>
      </c>
      <c r="S2054" s="5" t="s">
        <v>5234</v>
      </c>
      <c r="T2054" s="48">
        <v>1</v>
      </c>
      <c r="U2054" s="48">
        <v>1</v>
      </c>
      <c r="V2054" s="48">
        <v>1</v>
      </c>
      <c r="W2054" s="48">
        <v>1</v>
      </c>
      <c r="X2054" s="48">
        <v>1</v>
      </c>
      <c r="Y2054" s="48">
        <v>0</v>
      </c>
      <c r="Z2054" s="48">
        <v>0</v>
      </c>
      <c r="AA2054" s="48">
        <v>60</v>
      </c>
    </row>
    <row r="2055" spans="1:27" x14ac:dyDescent="0.25">
      <c r="A2055" s="5" t="s">
        <v>5237</v>
      </c>
      <c r="B2055" s="48">
        <v>1</v>
      </c>
      <c r="S2055" s="5" t="s">
        <v>5236</v>
      </c>
      <c r="T2055" s="48">
        <v>1</v>
      </c>
      <c r="U2055" s="48">
        <v>1</v>
      </c>
      <c r="V2055" s="48">
        <v>1</v>
      </c>
      <c r="W2055" s="48">
        <v>1</v>
      </c>
      <c r="X2055" s="48">
        <v>1</v>
      </c>
      <c r="Y2055" s="48">
        <v>0</v>
      </c>
      <c r="Z2055" s="48">
        <v>0</v>
      </c>
      <c r="AA2055" s="48">
        <v>60</v>
      </c>
    </row>
    <row r="2056" spans="1:27" x14ac:dyDescent="0.25">
      <c r="A2056" s="5" t="s">
        <v>5239</v>
      </c>
      <c r="B2056" s="48">
        <v>1</v>
      </c>
      <c r="S2056" s="5" t="s">
        <v>5238</v>
      </c>
      <c r="T2056" s="48">
        <v>1</v>
      </c>
      <c r="U2056" s="48">
        <v>1</v>
      </c>
      <c r="V2056" s="48">
        <v>1</v>
      </c>
      <c r="W2056" s="48">
        <v>1</v>
      </c>
      <c r="X2056" s="48">
        <v>1</v>
      </c>
      <c r="Y2056" s="48">
        <v>0</v>
      </c>
      <c r="Z2056" s="48">
        <v>0</v>
      </c>
      <c r="AA2056" s="48">
        <v>60</v>
      </c>
    </row>
    <row r="2057" spans="1:27" x14ac:dyDescent="0.25">
      <c r="A2057" s="5" t="s">
        <v>5241</v>
      </c>
      <c r="B2057" s="48">
        <v>1</v>
      </c>
      <c r="S2057" s="5" t="s">
        <v>5240</v>
      </c>
      <c r="T2057" s="48">
        <v>1</v>
      </c>
      <c r="U2057" s="48">
        <v>1</v>
      </c>
      <c r="V2057" s="48">
        <v>1</v>
      </c>
      <c r="W2057" s="48">
        <v>1</v>
      </c>
      <c r="X2057" s="48">
        <v>1</v>
      </c>
      <c r="Y2057" s="48">
        <v>0</v>
      </c>
      <c r="Z2057" s="48">
        <v>60</v>
      </c>
      <c r="AA2057" s="48">
        <v>0</v>
      </c>
    </row>
    <row r="2058" spans="1:27" x14ac:dyDescent="0.25">
      <c r="A2058" s="5" t="s">
        <v>5243</v>
      </c>
      <c r="B2058" s="48">
        <v>1</v>
      </c>
      <c r="S2058" s="5" t="s">
        <v>5242</v>
      </c>
      <c r="T2058" s="48">
        <v>1</v>
      </c>
      <c r="U2058" s="48">
        <v>1</v>
      </c>
      <c r="V2058" s="48">
        <v>1</v>
      </c>
      <c r="W2058" s="48">
        <v>1</v>
      </c>
      <c r="X2058" s="48">
        <v>1</v>
      </c>
      <c r="Y2058" s="48">
        <v>0</v>
      </c>
      <c r="Z2058" s="48">
        <v>60</v>
      </c>
      <c r="AA2058" s="48">
        <v>0</v>
      </c>
    </row>
    <row r="2059" spans="1:27" x14ac:dyDescent="0.25">
      <c r="A2059" s="5" t="s">
        <v>5245</v>
      </c>
      <c r="B2059" s="48">
        <v>1</v>
      </c>
      <c r="S2059" s="5" t="s">
        <v>5244</v>
      </c>
      <c r="T2059" s="48">
        <v>1</v>
      </c>
      <c r="U2059" s="48">
        <v>1</v>
      </c>
      <c r="V2059" s="48">
        <v>1</v>
      </c>
      <c r="W2059" s="48">
        <v>1</v>
      </c>
      <c r="X2059" s="48">
        <v>1</v>
      </c>
      <c r="Y2059" s="48">
        <v>0</v>
      </c>
      <c r="Z2059" s="48">
        <v>60</v>
      </c>
      <c r="AA2059" s="48">
        <v>0</v>
      </c>
    </row>
    <row r="2060" spans="1:27" x14ac:dyDescent="0.25">
      <c r="A2060" s="5" t="s">
        <v>5247</v>
      </c>
      <c r="B2060" s="48">
        <v>1</v>
      </c>
      <c r="S2060" s="5" t="s">
        <v>5246</v>
      </c>
      <c r="T2060" s="48">
        <v>1</v>
      </c>
      <c r="U2060" s="48">
        <v>1</v>
      </c>
      <c r="V2060" s="48">
        <v>1</v>
      </c>
      <c r="W2060" s="48">
        <v>1</v>
      </c>
      <c r="X2060" s="48">
        <v>1</v>
      </c>
      <c r="Y2060" s="48">
        <v>0</v>
      </c>
      <c r="Z2060" s="48">
        <v>60</v>
      </c>
      <c r="AA2060" s="48">
        <v>0</v>
      </c>
    </row>
    <row r="2061" spans="1:27" x14ac:dyDescent="0.25">
      <c r="A2061" s="5" t="s">
        <v>5249</v>
      </c>
      <c r="B2061" s="48">
        <v>1</v>
      </c>
      <c r="S2061" s="5" t="s">
        <v>5248</v>
      </c>
      <c r="T2061" s="48">
        <v>1</v>
      </c>
      <c r="U2061" s="48">
        <v>1</v>
      </c>
      <c r="V2061" s="48">
        <v>1</v>
      </c>
      <c r="W2061" s="48">
        <v>1</v>
      </c>
      <c r="X2061" s="48">
        <v>1</v>
      </c>
      <c r="Y2061" s="48">
        <v>0</v>
      </c>
      <c r="Z2061" s="48">
        <v>60</v>
      </c>
      <c r="AA2061" s="48">
        <v>0</v>
      </c>
    </row>
    <row r="2062" spans="1:27" x14ac:dyDescent="0.25">
      <c r="A2062" s="5" t="s">
        <v>5251</v>
      </c>
      <c r="B2062" s="48">
        <v>1</v>
      </c>
      <c r="S2062" s="5" t="s">
        <v>5250</v>
      </c>
      <c r="T2062" s="48">
        <v>1</v>
      </c>
      <c r="U2062" s="48">
        <v>1</v>
      </c>
      <c r="V2062" s="48">
        <v>1</v>
      </c>
      <c r="W2062" s="48">
        <v>1</v>
      </c>
      <c r="X2062" s="48">
        <v>1</v>
      </c>
      <c r="Y2062" s="48">
        <v>0</v>
      </c>
      <c r="Z2062" s="48">
        <v>60</v>
      </c>
      <c r="AA2062" s="48">
        <v>0</v>
      </c>
    </row>
    <row r="2063" spans="1:27" x14ac:dyDescent="0.25">
      <c r="A2063" s="5" t="s">
        <v>5253</v>
      </c>
      <c r="B2063" s="48">
        <v>1</v>
      </c>
      <c r="S2063" s="5" t="s">
        <v>5252</v>
      </c>
      <c r="T2063" s="48">
        <v>1</v>
      </c>
      <c r="U2063" s="48">
        <v>1</v>
      </c>
      <c r="V2063" s="48">
        <v>1</v>
      </c>
      <c r="W2063" s="48">
        <v>1</v>
      </c>
      <c r="X2063" s="48">
        <v>1</v>
      </c>
      <c r="Y2063" s="48">
        <v>0</v>
      </c>
      <c r="Z2063" s="48">
        <v>60</v>
      </c>
      <c r="AA2063" s="48">
        <v>0</v>
      </c>
    </row>
    <row r="2064" spans="1:27" x14ac:dyDescent="0.25">
      <c r="A2064" s="5" t="s">
        <v>5255</v>
      </c>
      <c r="B2064" s="48">
        <v>1</v>
      </c>
      <c r="S2064" s="5" t="s">
        <v>5254</v>
      </c>
      <c r="T2064" s="48">
        <v>1</v>
      </c>
      <c r="U2064" s="48" t="e">
        <f>VLOOKUP(S2064,[3]Sheet1!$BA$4:$BE$2789,4,FALSE)</f>
        <v>#N/A</v>
      </c>
      <c r="V2064" s="48">
        <v>1</v>
      </c>
      <c r="W2064" s="48">
        <v>1</v>
      </c>
      <c r="X2064" s="48">
        <v>1</v>
      </c>
      <c r="Y2064" s="48">
        <v>0</v>
      </c>
      <c r="Z2064" s="48">
        <v>60</v>
      </c>
      <c r="AA2064" s="48">
        <v>0</v>
      </c>
    </row>
    <row r="2065" spans="1:27" x14ac:dyDescent="0.25">
      <c r="A2065" s="5" t="s">
        <v>5257</v>
      </c>
      <c r="B2065" s="48">
        <v>2</v>
      </c>
      <c r="S2065" s="5" t="s">
        <v>5256</v>
      </c>
      <c r="T2065" s="48">
        <v>0</v>
      </c>
      <c r="U2065" s="48" t="e">
        <f>VLOOKUP(S2065,[3]Sheet1!$BA$4:$BE$2789,4,FALSE)</f>
        <v>#N/A</v>
      </c>
      <c r="V2065" s="48">
        <v>0</v>
      </c>
      <c r="W2065" s="48">
        <v>0</v>
      </c>
      <c r="X2065" s="48">
        <v>0</v>
      </c>
      <c r="Y2065" s="48">
        <v>0</v>
      </c>
      <c r="Z2065" s="48">
        <v>60</v>
      </c>
      <c r="AA2065" s="48">
        <v>0</v>
      </c>
    </row>
    <row r="2066" spans="1:27" x14ac:dyDescent="0.25">
      <c r="A2066" s="5" t="s">
        <v>5259</v>
      </c>
      <c r="B2066" s="48">
        <v>3</v>
      </c>
      <c r="S2066" s="5" t="s">
        <v>5258</v>
      </c>
      <c r="T2066" s="48">
        <v>0</v>
      </c>
      <c r="U2066" s="48" t="e">
        <f>VLOOKUP(S2066,[3]Sheet1!$BA$4:$BE$2789,4,FALSE)</f>
        <v>#N/A</v>
      </c>
      <c r="V2066" s="48">
        <v>0</v>
      </c>
      <c r="W2066" s="48">
        <v>0</v>
      </c>
      <c r="X2066" s="48">
        <v>0</v>
      </c>
      <c r="Y2066" s="48">
        <v>0</v>
      </c>
      <c r="Z2066" s="48">
        <v>60</v>
      </c>
      <c r="AA2066" s="48">
        <v>0</v>
      </c>
    </row>
    <row r="2067" spans="1:27" x14ac:dyDescent="0.25">
      <c r="A2067" s="5" t="s">
        <v>5261</v>
      </c>
      <c r="B2067" s="48">
        <v>4</v>
      </c>
      <c r="S2067" s="5" t="s">
        <v>5260</v>
      </c>
      <c r="T2067" s="48">
        <v>0</v>
      </c>
      <c r="U2067" s="48" t="e">
        <f>VLOOKUP(S2067,[3]Sheet1!$BA$4:$BE$2789,4,FALSE)</f>
        <v>#N/A</v>
      </c>
      <c r="V2067" s="48">
        <v>0</v>
      </c>
      <c r="W2067" s="48">
        <v>0</v>
      </c>
      <c r="X2067" s="48">
        <v>0</v>
      </c>
      <c r="Y2067" s="48">
        <v>0</v>
      </c>
      <c r="Z2067" s="48">
        <v>0</v>
      </c>
      <c r="AA2067" s="48">
        <v>60</v>
      </c>
    </row>
    <row r="2068" spans="1:27" x14ac:dyDescent="0.25">
      <c r="A2068" s="5" t="s">
        <v>5263</v>
      </c>
      <c r="B2068" s="48">
        <v>5</v>
      </c>
      <c r="S2068" s="5" t="s">
        <v>5262</v>
      </c>
      <c r="T2068" s="48">
        <v>0</v>
      </c>
      <c r="U2068" s="48" t="e">
        <f>VLOOKUP(S2068,[3]Sheet1!$BA$4:$BE$2789,4,FALSE)</f>
        <v>#N/A</v>
      </c>
      <c r="V2068" s="48">
        <v>0</v>
      </c>
      <c r="W2068" s="48">
        <v>0</v>
      </c>
      <c r="X2068" s="48">
        <v>0</v>
      </c>
      <c r="Y2068" s="48">
        <v>0</v>
      </c>
      <c r="Z2068" s="48">
        <v>0</v>
      </c>
      <c r="AA2068" s="48">
        <v>60</v>
      </c>
    </row>
    <row r="2069" spans="1:27" x14ac:dyDescent="0.25">
      <c r="A2069" s="5" t="s">
        <v>5265</v>
      </c>
      <c r="B2069" s="48">
        <v>6</v>
      </c>
      <c r="S2069" s="5" t="s">
        <v>5264</v>
      </c>
      <c r="T2069" s="48">
        <v>0</v>
      </c>
      <c r="U2069" s="48" t="e">
        <f>VLOOKUP(S2069,[3]Sheet1!$BA$4:$BE$2789,4,FALSE)</f>
        <v>#N/A</v>
      </c>
      <c r="V2069" s="48">
        <v>0</v>
      </c>
      <c r="W2069" s="48">
        <v>0</v>
      </c>
      <c r="X2069" s="48">
        <v>0</v>
      </c>
      <c r="Y2069" s="48">
        <v>0</v>
      </c>
      <c r="Z2069" s="48">
        <v>0</v>
      </c>
      <c r="AA2069" s="48">
        <v>60</v>
      </c>
    </row>
    <row r="2070" spans="1:27" x14ac:dyDescent="0.25">
      <c r="A2070" s="5" t="s">
        <v>5267</v>
      </c>
      <c r="B2070" s="48">
        <v>5</v>
      </c>
      <c r="S2070" s="5" t="s">
        <v>5266</v>
      </c>
      <c r="T2070" s="48">
        <v>0</v>
      </c>
      <c r="U2070" s="48" t="e">
        <f>VLOOKUP(S2070,[3]Sheet1!$BA$4:$BE$2789,4,FALSE)</f>
        <v>#N/A</v>
      </c>
      <c r="V2070" s="48">
        <v>0</v>
      </c>
      <c r="W2070" s="48">
        <v>0</v>
      </c>
      <c r="X2070" s="48">
        <v>0</v>
      </c>
      <c r="Y2070" s="48">
        <v>0</v>
      </c>
      <c r="Z2070" s="48">
        <v>0</v>
      </c>
      <c r="AA2070" s="48">
        <v>60</v>
      </c>
    </row>
    <row r="2071" spans="1:27" x14ac:dyDescent="0.25">
      <c r="A2071" s="5" t="s">
        <v>5269</v>
      </c>
      <c r="B2071" s="48">
        <v>8</v>
      </c>
      <c r="S2071" s="5" t="s">
        <v>5268</v>
      </c>
      <c r="T2071" s="48">
        <v>0</v>
      </c>
      <c r="U2071" s="48" t="e">
        <f>VLOOKUP(S2071,[3]Sheet1!$BA$4:$BE$2789,4,FALSE)</f>
        <v>#N/A</v>
      </c>
      <c r="V2071" s="48">
        <v>0</v>
      </c>
      <c r="W2071" s="48">
        <v>0</v>
      </c>
      <c r="X2071" s="48">
        <v>0</v>
      </c>
      <c r="Y2071" s="48">
        <v>0</v>
      </c>
      <c r="Z2071" s="48">
        <v>0</v>
      </c>
      <c r="AA2071" s="48">
        <v>60</v>
      </c>
    </row>
    <row r="2072" spans="1:27" x14ac:dyDescent="0.25">
      <c r="A2072" s="5" t="s">
        <v>5271</v>
      </c>
      <c r="B2072" s="48">
        <v>1</v>
      </c>
      <c r="S2072" s="5" t="s">
        <v>5270</v>
      </c>
      <c r="T2072" s="48">
        <v>0</v>
      </c>
      <c r="U2072" s="48" t="e">
        <f>VLOOKUP(S2072,[3]Sheet1!$BA$4:$BE$2789,4,FALSE)</f>
        <v>#N/A</v>
      </c>
      <c r="V2072" s="48">
        <v>0</v>
      </c>
      <c r="W2072" s="48">
        <v>0</v>
      </c>
      <c r="X2072" s="48">
        <v>0</v>
      </c>
      <c r="Y2072" s="48">
        <v>0</v>
      </c>
      <c r="Z2072" s="48">
        <v>0</v>
      </c>
      <c r="AA2072" s="48">
        <v>60</v>
      </c>
    </row>
    <row r="2073" spans="1:27" x14ac:dyDescent="0.25">
      <c r="A2073" s="5" t="s">
        <v>5273</v>
      </c>
      <c r="B2073" s="48">
        <v>1</v>
      </c>
      <c r="S2073" s="5" t="s">
        <v>5272</v>
      </c>
      <c r="T2073" s="48">
        <v>0</v>
      </c>
      <c r="U2073" s="48" t="e">
        <f>VLOOKUP(S2073,[3]Sheet1!$BA$4:$BE$2789,4,FALSE)</f>
        <v>#N/A</v>
      </c>
      <c r="V2073" s="48">
        <v>0</v>
      </c>
      <c r="W2073" s="48">
        <v>0</v>
      </c>
      <c r="X2073" s="48">
        <v>0</v>
      </c>
      <c r="Y2073" s="48">
        <v>0</v>
      </c>
      <c r="Z2073" s="48">
        <v>0</v>
      </c>
      <c r="AA2073" s="48">
        <v>60</v>
      </c>
    </row>
    <row r="2074" spans="1:27" x14ac:dyDescent="0.25">
      <c r="A2074" s="5" t="s">
        <v>5275</v>
      </c>
      <c r="B2074" s="48">
        <v>1</v>
      </c>
      <c r="S2074" s="5" t="s">
        <v>5274</v>
      </c>
      <c r="T2074" s="48">
        <v>0</v>
      </c>
      <c r="U2074" s="48" t="e">
        <f>VLOOKUP(S2074,[3]Sheet1!$BA$4:$BE$2789,4,FALSE)</f>
        <v>#N/A</v>
      </c>
      <c r="V2074" s="48">
        <v>0</v>
      </c>
      <c r="W2074" s="48">
        <v>0</v>
      </c>
      <c r="X2074" s="48">
        <v>0</v>
      </c>
      <c r="Y2074" s="48">
        <v>0</v>
      </c>
      <c r="Z2074" s="48">
        <v>0</v>
      </c>
      <c r="AA2074" s="48">
        <v>60</v>
      </c>
    </row>
    <row r="2075" spans="1:27" x14ac:dyDescent="0.25">
      <c r="A2075" s="5" t="s">
        <v>5277</v>
      </c>
      <c r="B2075" s="48">
        <v>1</v>
      </c>
      <c r="S2075" s="5" t="s">
        <v>5276</v>
      </c>
      <c r="T2075" s="48">
        <v>0</v>
      </c>
      <c r="U2075" s="48" t="e">
        <f>VLOOKUP(S2075,[3]Sheet1!$BA$4:$BE$2789,4,FALSE)</f>
        <v>#N/A</v>
      </c>
      <c r="V2075" s="48">
        <v>0</v>
      </c>
      <c r="W2075" s="48">
        <v>0</v>
      </c>
      <c r="X2075" s="48">
        <v>0</v>
      </c>
      <c r="Y2075" s="48">
        <v>0</v>
      </c>
      <c r="Z2075" s="48">
        <v>0</v>
      </c>
      <c r="AA2075" s="48">
        <v>60</v>
      </c>
    </row>
    <row r="2076" spans="1:27" x14ac:dyDescent="0.25">
      <c r="A2076" s="5" t="s">
        <v>5279</v>
      </c>
      <c r="B2076" s="48">
        <v>1</v>
      </c>
      <c r="S2076" s="5" t="s">
        <v>5278</v>
      </c>
      <c r="T2076" s="48">
        <v>0</v>
      </c>
      <c r="U2076" s="48" t="e">
        <f>VLOOKUP(S2076,[3]Sheet1!$BA$4:$BE$2789,4,FALSE)</f>
        <v>#N/A</v>
      </c>
      <c r="V2076" s="48">
        <v>0</v>
      </c>
      <c r="W2076" s="48">
        <v>0</v>
      </c>
      <c r="X2076" s="48">
        <v>0</v>
      </c>
      <c r="Y2076" s="48">
        <v>0</v>
      </c>
      <c r="Z2076" s="48">
        <v>0</v>
      </c>
      <c r="AA2076" s="48">
        <v>60</v>
      </c>
    </row>
    <row r="2077" spans="1:27" x14ac:dyDescent="0.25">
      <c r="A2077" s="5" t="s">
        <v>5281</v>
      </c>
      <c r="B2077" s="48">
        <v>1</v>
      </c>
      <c r="S2077" s="5" t="s">
        <v>5280</v>
      </c>
      <c r="T2077" s="48">
        <v>0</v>
      </c>
      <c r="U2077" s="48" t="e">
        <f>VLOOKUP(S2077,[3]Sheet1!$BA$4:$BE$2789,4,FALSE)</f>
        <v>#N/A</v>
      </c>
      <c r="V2077" s="48">
        <v>0</v>
      </c>
      <c r="W2077" s="48">
        <v>0</v>
      </c>
      <c r="X2077" s="48">
        <v>0</v>
      </c>
      <c r="Y2077" s="48">
        <v>0</v>
      </c>
      <c r="Z2077" s="48">
        <v>60</v>
      </c>
      <c r="AA2077" s="48">
        <v>0</v>
      </c>
    </row>
    <row r="2078" spans="1:27" x14ac:dyDescent="0.25">
      <c r="A2078" s="5" t="s">
        <v>5283</v>
      </c>
      <c r="B2078" s="48">
        <v>1</v>
      </c>
      <c r="S2078" s="5" t="s">
        <v>5282</v>
      </c>
      <c r="T2078" s="48">
        <v>0</v>
      </c>
      <c r="U2078" s="48" t="e">
        <f>VLOOKUP(S2078,[3]Sheet1!$BA$4:$BE$2789,4,FALSE)</f>
        <v>#N/A</v>
      </c>
      <c r="V2078" s="48">
        <v>0</v>
      </c>
      <c r="W2078" s="48">
        <v>0</v>
      </c>
      <c r="X2078" s="48">
        <v>0</v>
      </c>
      <c r="Y2078" s="48">
        <v>0</v>
      </c>
      <c r="Z2078" s="48">
        <v>60</v>
      </c>
      <c r="AA2078" s="48">
        <v>0</v>
      </c>
    </row>
    <row r="2079" spans="1:27" x14ac:dyDescent="0.25">
      <c r="A2079" s="5" t="s">
        <v>5285</v>
      </c>
      <c r="B2079" s="48">
        <v>2</v>
      </c>
      <c r="S2079" s="5" t="s">
        <v>5284</v>
      </c>
      <c r="T2079" s="48">
        <v>0</v>
      </c>
      <c r="U2079" s="48" t="e">
        <f>VLOOKUP(S2079,[3]Sheet1!$BA$4:$BE$2789,4,FALSE)</f>
        <v>#N/A</v>
      </c>
      <c r="V2079" s="48">
        <v>0</v>
      </c>
      <c r="W2079" s="48">
        <v>0</v>
      </c>
      <c r="X2079" s="48">
        <v>0</v>
      </c>
      <c r="Y2079" s="48">
        <v>0</v>
      </c>
      <c r="Z2079" s="48">
        <v>60</v>
      </c>
      <c r="AA2079" s="48">
        <v>0</v>
      </c>
    </row>
    <row r="2080" spans="1:27" x14ac:dyDescent="0.25">
      <c r="A2080" s="5" t="s">
        <v>5287</v>
      </c>
      <c r="B2080" s="48">
        <v>3</v>
      </c>
      <c r="S2080" s="5" t="s">
        <v>5286</v>
      </c>
      <c r="T2080" s="48">
        <v>0</v>
      </c>
      <c r="U2080" s="48" t="e">
        <f>VLOOKUP(S2080,[3]Sheet1!$BA$4:$BE$2789,4,FALSE)</f>
        <v>#N/A</v>
      </c>
      <c r="V2080" s="48">
        <v>0</v>
      </c>
      <c r="W2080" s="48">
        <v>0</v>
      </c>
      <c r="X2080" s="48">
        <v>0</v>
      </c>
      <c r="Y2080" s="48">
        <v>0</v>
      </c>
      <c r="Z2080" s="48">
        <v>60</v>
      </c>
      <c r="AA2080" s="48">
        <v>0</v>
      </c>
    </row>
    <row r="2081" spans="1:27" x14ac:dyDescent="0.25">
      <c r="A2081" s="5" t="s">
        <v>5289</v>
      </c>
      <c r="B2081" s="48">
        <v>4</v>
      </c>
      <c r="S2081" s="5" t="s">
        <v>5288</v>
      </c>
      <c r="T2081" s="48">
        <v>0</v>
      </c>
      <c r="U2081" s="48" t="e">
        <f>VLOOKUP(S2081,[3]Sheet1!$BA$4:$BE$2789,4,FALSE)</f>
        <v>#N/A</v>
      </c>
      <c r="V2081" s="48">
        <v>0</v>
      </c>
      <c r="W2081" s="48">
        <v>0</v>
      </c>
      <c r="X2081" s="48">
        <v>0</v>
      </c>
      <c r="Y2081" s="48">
        <v>0</v>
      </c>
      <c r="Z2081" s="48">
        <v>60</v>
      </c>
      <c r="AA2081" s="48">
        <v>0</v>
      </c>
    </row>
    <row r="2082" spans="1:27" x14ac:dyDescent="0.25">
      <c r="A2082" s="5" t="s">
        <v>5291</v>
      </c>
      <c r="B2082" s="48">
        <v>5</v>
      </c>
      <c r="S2082" s="5" t="s">
        <v>5290</v>
      </c>
      <c r="T2082" s="48">
        <v>0</v>
      </c>
      <c r="U2082" s="48" t="e">
        <f>VLOOKUP(S2082,[3]Sheet1!$BA$4:$BE$2789,4,FALSE)</f>
        <v>#N/A</v>
      </c>
      <c r="V2082" s="48">
        <v>0</v>
      </c>
      <c r="W2082" s="48">
        <v>0</v>
      </c>
      <c r="X2082" s="48">
        <v>0</v>
      </c>
      <c r="Y2082" s="48">
        <v>0</v>
      </c>
      <c r="Z2082" s="48">
        <v>60</v>
      </c>
      <c r="AA2082" s="48">
        <v>0</v>
      </c>
    </row>
    <row r="2083" spans="1:27" x14ac:dyDescent="0.25">
      <c r="A2083" s="5" t="s">
        <v>5293</v>
      </c>
      <c r="B2083" s="48">
        <v>6</v>
      </c>
      <c r="S2083" s="5" t="s">
        <v>5292</v>
      </c>
      <c r="T2083" s="48">
        <v>0</v>
      </c>
      <c r="U2083" s="48" t="e">
        <f>VLOOKUP(S2083,[3]Sheet1!$BA$4:$BE$2789,4,FALSE)</f>
        <v>#N/A</v>
      </c>
      <c r="V2083" s="48">
        <v>0</v>
      </c>
      <c r="W2083" s="48">
        <v>0</v>
      </c>
      <c r="X2083" s="48">
        <v>0</v>
      </c>
      <c r="Y2083" s="48">
        <v>0</v>
      </c>
      <c r="Z2083" s="48">
        <v>60</v>
      </c>
      <c r="AA2083" s="48">
        <v>0</v>
      </c>
    </row>
    <row r="2084" spans="1:27" x14ac:dyDescent="0.25">
      <c r="A2084" s="5" t="s">
        <v>5295</v>
      </c>
      <c r="B2084" s="48">
        <v>5</v>
      </c>
      <c r="S2084" s="5" t="s">
        <v>5294</v>
      </c>
      <c r="T2084" s="48">
        <v>0</v>
      </c>
      <c r="U2084" s="48" t="e">
        <f>VLOOKUP(S2084,[3]Sheet1!$BA$4:$BE$2789,4,FALSE)</f>
        <v>#N/A</v>
      </c>
      <c r="V2084" s="48">
        <v>0</v>
      </c>
      <c r="W2084" s="48">
        <v>0</v>
      </c>
      <c r="X2084" s="48">
        <v>0</v>
      </c>
      <c r="Y2084" s="48">
        <v>0</v>
      </c>
      <c r="Z2084" s="48">
        <v>60</v>
      </c>
      <c r="AA2084" s="48">
        <v>0</v>
      </c>
    </row>
    <row r="2085" spans="1:27" x14ac:dyDescent="0.25">
      <c r="A2085" s="5" t="s">
        <v>5297</v>
      </c>
      <c r="B2085" s="48">
        <v>8</v>
      </c>
      <c r="S2085" s="5" t="s">
        <v>5296</v>
      </c>
      <c r="T2085" s="48">
        <v>0</v>
      </c>
      <c r="U2085" s="48" t="e">
        <f>VLOOKUP(S2085,[3]Sheet1!$BA$4:$BE$2789,4,FALSE)</f>
        <v>#N/A</v>
      </c>
      <c r="V2085" s="48">
        <v>0</v>
      </c>
      <c r="W2085" s="48">
        <v>0</v>
      </c>
      <c r="X2085" s="48">
        <v>0</v>
      </c>
      <c r="Y2085" s="48">
        <v>0</v>
      </c>
      <c r="Z2085" s="48">
        <v>60</v>
      </c>
      <c r="AA2085" s="48">
        <v>0</v>
      </c>
    </row>
    <row r="2086" spans="1:27" x14ac:dyDescent="0.25">
      <c r="A2086" s="5" t="s">
        <v>5299</v>
      </c>
      <c r="B2086" s="48">
        <v>1</v>
      </c>
      <c r="S2086" s="5" t="s">
        <v>5298</v>
      </c>
      <c r="T2086" s="48">
        <v>0</v>
      </c>
      <c r="U2086" s="48" t="e">
        <f>VLOOKUP(S2086,[3]Sheet1!$BA$4:$BE$2789,4,FALSE)</f>
        <v>#N/A</v>
      </c>
      <c r="V2086" s="48">
        <v>0</v>
      </c>
      <c r="W2086" s="48">
        <v>0</v>
      </c>
      <c r="X2086" s="48">
        <v>0</v>
      </c>
      <c r="Y2086" s="48">
        <v>0</v>
      </c>
      <c r="Z2086" s="48">
        <v>60</v>
      </c>
      <c r="AA2086" s="48">
        <v>0</v>
      </c>
    </row>
    <row r="2087" spans="1:27" x14ac:dyDescent="0.25">
      <c r="A2087" s="5" t="s">
        <v>5301</v>
      </c>
      <c r="B2087" s="48">
        <v>1</v>
      </c>
      <c r="S2087" s="5" t="s">
        <v>5300</v>
      </c>
      <c r="T2087" s="48">
        <v>0</v>
      </c>
      <c r="U2087" s="48" t="e">
        <f>VLOOKUP(S2087,[3]Sheet1!$BA$4:$BE$2789,4,FALSE)</f>
        <v>#N/A</v>
      </c>
      <c r="V2087" s="48">
        <v>0</v>
      </c>
      <c r="W2087" s="48">
        <v>0</v>
      </c>
      <c r="X2087" s="48">
        <v>0</v>
      </c>
      <c r="Y2087" s="48">
        <v>0</v>
      </c>
      <c r="Z2087" s="48">
        <v>60</v>
      </c>
      <c r="AA2087" s="48">
        <v>0</v>
      </c>
    </row>
    <row r="2088" spans="1:27" x14ac:dyDescent="0.25">
      <c r="A2088" s="5" t="s">
        <v>5303</v>
      </c>
      <c r="B2088" s="48">
        <v>1</v>
      </c>
      <c r="S2088" s="5" t="s">
        <v>5302</v>
      </c>
      <c r="T2088" s="48">
        <v>0</v>
      </c>
      <c r="U2088" s="48" t="e">
        <f>VLOOKUP(S2088,[3]Sheet1!$BA$4:$BE$2789,4,FALSE)</f>
        <v>#N/A</v>
      </c>
      <c r="V2088" s="48">
        <v>0</v>
      </c>
      <c r="W2088" s="48">
        <v>0</v>
      </c>
      <c r="X2088" s="48">
        <v>0</v>
      </c>
      <c r="Y2088" s="48">
        <v>0</v>
      </c>
      <c r="Z2088" s="48">
        <v>60</v>
      </c>
      <c r="AA2088" s="48">
        <v>0</v>
      </c>
    </row>
    <row r="2089" spans="1:27" x14ac:dyDescent="0.25">
      <c r="A2089" s="5" t="s">
        <v>5305</v>
      </c>
      <c r="B2089" s="48">
        <v>1</v>
      </c>
      <c r="S2089" s="5" t="s">
        <v>5304</v>
      </c>
      <c r="T2089" s="48">
        <v>0</v>
      </c>
      <c r="U2089" s="48" t="e">
        <f>VLOOKUP(S2089,[3]Sheet1!$BA$4:$BE$2789,4,FALSE)</f>
        <v>#N/A</v>
      </c>
      <c r="V2089" s="48">
        <v>0</v>
      </c>
      <c r="W2089" s="48">
        <v>0</v>
      </c>
      <c r="X2089" s="48">
        <v>0</v>
      </c>
      <c r="Y2089" s="48">
        <v>0</v>
      </c>
      <c r="Z2089" s="48">
        <v>0</v>
      </c>
      <c r="AA2089" s="48">
        <v>60</v>
      </c>
    </row>
    <row r="2090" spans="1:27" x14ac:dyDescent="0.25">
      <c r="A2090" s="5" t="s">
        <v>5307</v>
      </c>
      <c r="B2090" s="48">
        <v>1</v>
      </c>
      <c r="S2090" s="5" t="s">
        <v>5306</v>
      </c>
      <c r="T2090" s="48">
        <v>0</v>
      </c>
      <c r="U2090" s="48" t="e">
        <f>VLOOKUP(S2090,[3]Sheet1!$BA$4:$BE$2789,4,FALSE)</f>
        <v>#N/A</v>
      </c>
      <c r="V2090" s="48">
        <v>0</v>
      </c>
      <c r="W2090" s="48">
        <v>0</v>
      </c>
      <c r="X2090" s="48">
        <v>0</v>
      </c>
      <c r="Y2090" s="48">
        <v>0</v>
      </c>
      <c r="Z2090" s="48">
        <v>0</v>
      </c>
      <c r="AA2090" s="48">
        <v>60</v>
      </c>
    </row>
    <row r="2091" spans="1:27" x14ac:dyDescent="0.25">
      <c r="A2091" s="5" t="s">
        <v>5309</v>
      </c>
      <c r="B2091" s="48">
        <v>1</v>
      </c>
      <c r="S2091" s="5" t="s">
        <v>5308</v>
      </c>
      <c r="T2091" s="48">
        <v>0</v>
      </c>
      <c r="U2091" s="48" t="e">
        <f>VLOOKUP(S2091,[3]Sheet1!$BA$4:$BE$2789,4,FALSE)</f>
        <v>#N/A</v>
      </c>
      <c r="V2091" s="48">
        <v>0</v>
      </c>
      <c r="W2091" s="48">
        <v>0</v>
      </c>
      <c r="X2091" s="48">
        <v>0</v>
      </c>
      <c r="Y2091" s="48">
        <v>0</v>
      </c>
      <c r="Z2091" s="48">
        <v>0</v>
      </c>
      <c r="AA2091" s="48">
        <v>60</v>
      </c>
    </row>
    <row r="2092" spans="1:27" x14ac:dyDescent="0.25">
      <c r="A2092" s="5" t="s">
        <v>5311</v>
      </c>
      <c r="B2092" s="48">
        <v>1</v>
      </c>
      <c r="S2092" s="5" t="s">
        <v>5310</v>
      </c>
      <c r="T2092" s="48">
        <v>0</v>
      </c>
      <c r="U2092" s="48" t="e">
        <f>VLOOKUP(S2092,[3]Sheet1!$BA$4:$BE$2789,4,FALSE)</f>
        <v>#N/A</v>
      </c>
      <c r="V2092" s="48">
        <v>0</v>
      </c>
      <c r="W2092" s="48">
        <v>0</v>
      </c>
      <c r="X2092" s="48">
        <v>0</v>
      </c>
      <c r="Y2092" s="48">
        <v>0</v>
      </c>
      <c r="Z2092" s="48">
        <v>0</v>
      </c>
      <c r="AA2092" s="48">
        <v>60</v>
      </c>
    </row>
    <row r="2093" spans="1:27" x14ac:dyDescent="0.25">
      <c r="A2093" s="5" t="s">
        <v>5313</v>
      </c>
      <c r="B2093" s="48">
        <v>1</v>
      </c>
      <c r="S2093" s="5" t="s">
        <v>5312</v>
      </c>
      <c r="T2093" s="48">
        <v>0</v>
      </c>
      <c r="U2093" s="48" t="e">
        <f>VLOOKUP(S2093,[3]Sheet1!$BA$4:$BE$2789,4,FALSE)</f>
        <v>#N/A</v>
      </c>
      <c r="V2093" s="48">
        <v>0</v>
      </c>
      <c r="W2093" s="48">
        <v>0</v>
      </c>
      <c r="X2093" s="48">
        <v>0</v>
      </c>
      <c r="Y2093" s="48">
        <v>0</v>
      </c>
      <c r="Z2093" s="48">
        <v>0</v>
      </c>
      <c r="AA2093" s="48">
        <v>60</v>
      </c>
    </row>
    <row r="2094" spans="1:27" x14ac:dyDescent="0.25">
      <c r="A2094" s="5" t="s">
        <v>5315</v>
      </c>
      <c r="B2094" s="48">
        <v>1</v>
      </c>
      <c r="S2094" s="5" t="s">
        <v>5314</v>
      </c>
      <c r="T2094" s="48">
        <v>0</v>
      </c>
      <c r="U2094" s="48" t="e">
        <f>VLOOKUP(S2094,[3]Sheet1!$BA$4:$BE$2789,4,FALSE)</f>
        <v>#N/A</v>
      </c>
      <c r="V2094" s="48">
        <v>0</v>
      </c>
      <c r="W2094" s="48">
        <v>0</v>
      </c>
      <c r="X2094" s="48">
        <v>0</v>
      </c>
      <c r="Y2094" s="48">
        <v>0</v>
      </c>
      <c r="Z2094" s="48">
        <v>0</v>
      </c>
      <c r="AA2094" s="48">
        <v>60</v>
      </c>
    </row>
    <row r="2095" spans="1:27" x14ac:dyDescent="0.25">
      <c r="A2095" s="5" t="s">
        <v>5317</v>
      </c>
      <c r="B2095" s="48">
        <v>1</v>
      </c>
      <c r="S2095" s="5" t="s">
        <v>5316</v>
      </c>
      <c r="T2095" s="48">
        <v>0</v>
      </c>
      <c r="U2095" s="48" t="e">
        <f>VLOOKUP(S2095,[3]Sheet1!$BA$4:$BE$2789,4,FALSE)</f>
        <v>#N/A</v>
      </c>
      <c r="V2095" s="48">
        <v>0</v>
      </c>
      <c r="W2095" s="48">
        <v>0</v>
      </c>
      <c r="X2095" s="48">
        <v>0</v>
      </c>
      <c r="Y2095" s="48">
        <v>0</v>
      </c>
      <c r="Z2095" s="48">
        <v>0</v>
      </c>
      <c r="AA2095" s="48">
        <v>60</v>
      </c>
    </row>
    <row r="2096" spans="1:27" x14ac:dyDescent="0.25">
      <c r="A2096" s="5" t="s">
        <v>5319</v>
      </c>
      <c r="B2096" s="48">
        <v>1</v>
      </c>
      <c r="S2096" s="5" t="s">
        <v>5318</v>
      </c>
      <c r="T2096" s="48">
        <v>0</v>
      </c>
      <c r="U2096" s="48" t="e">
        <f>VLOOKUP(S2096,[3]Sheet1!$BA$4:$BE$2789,4,FALSE)</f>
        <v>#N/A</v>
      </c>
      <c r="V2096" s="48">
        <v>0</v>
      </c>
      <c r="W2096" s="48">
        <v>0</v>
      </c>
      <c r="X2096" s="48">
        <v>0</v>
      </c>
      <c r="Y2096" s="48">
        <v>0</v>
      </c>
      <c r="Z2096" s="48">
        <v>0</v>
      </c>
      <c r="AA2096" s="48">
        <v>60</v>
      </c>
    </row>
    <row r="2097" spans="1:27" x14ac:dyDescent="0.25">
      <c r="A2097" s="5" t="s">
        <v>5321</v>
      </c>
      <c r="B2097" s="48">
        <v>1</v>
      </c>
      <c r="S2097" s="5" t="s">
        <v>5320</v>
      </c>
      <c r="T2097" s="48">
        <v>0</v>
      </c>
      <c r="U2097" s="48" t="e">
        <f>VLOOKUP(S2097,[3]Sheet1!$BA$4:$BE$2789,4,FALSE)</f>
        <v>#N/A</v>
      </c>
      <c r="V2097" s="48">
        <v>0</v>
      </c>
      <c r="W2097" s="48">
        <v>0</v>
      </c>
      <c r="X2097" s="48">
        <v>0</v>
      </c>
      <c r="Y2097" s="48">
        <v>0</v>
      </c>
      <c r="Z2097" s="48">
        <v>0</v>
      </c>
      <c r="AA2097" s="48">
        <v>60</v>
      </c>
    </row>
    <row r="2098" spans="1:27" x14ac:dyDescent="0.25">
      <c r="A2098" s="5" t="s">
        <v>5323</v>
      </c>
      <c r="B2098" s="48">
        <v>1</v>
      </c>
      <c r="S2098" s="5" t="s">
        <v>5322</v>
      </c>
      <c r="T2098" s="48">
        <v>0</v>
      </c>
      <c r="U2098" s="48" t="e">
        <f>VLOOKUP(S2098,[3]Sheet1!$BA$4:$BE$2789,4,FALSE)</f>
        <v>#N/A</v>
      </c>
      <c r="V2098" s="48">
        <v>0</v>
      </c>
      <c r="W2098" s="48">
        <v>0</v>
      </c>
      <c r="X2098" s="48">
        <v>0</v>
      </c>
      <c r="Y2098" s="48">
        <v>0</v>
      </c>
      <c r="Z2098" s="48">
        <v>60</v>
      </c>
      <c r="AA2098" s="48">
        <v>0</v>
      </c>
    </row>
    <row r="2099" spans="1:27" x14ac:dyDescent="0.25">
      <c r="A2099" s="5" t="s">
        <v>5325</v>
      </c>
      <c r="B2099" s="48">
        <v>1</v>
      </c>
      <c r="S2099" s="5" t="s">
        <v>5324</v>
      </c>
      <c r="T2099" s="48">
        <v>0</v>
      </c>
      <c r="U2099" s="48" t="e">
        <f>VLOOKUP(S2099,[3]Sheet1!$BA$4:$BE$2789,4,FALSE)</f>
        <v>#N/A</v>
      </c>
      <c r="V2099" s="48">
        <v>0</v>
      </c>
      <c r="W2099" s="48">
        <v>0</v>
      </c>
      <c r="X2099" s="48">
        <v>0</v>
      </c>
      <c r="Y2099" s="48">
        <v>0</v>
      </c>
      <c r="Z2099" s="48">
        <v>60</v>
      </c>
      <c r="AA2099" s="48">
        <v>0</v>
      </c>
    </row>
    <row r="2100" spans="1:27" x14ac:dyDescent="0.25">
      <c r="A2100" s="5" t="s">
        <v>5327</v>
      </c>
      <c r="B2100" s="48">
        <v>6</v>
      </c>
      <c r="S2100" s="5" t="s">
        <v>5326</v>
      </c>
      <c r="T2100" s="48">
        <v>0</v>
      </c>
      <c r="U2100" s="48" t="e">
        <f>VLOOKUP(S2100,[3]Sheet1!$BA$4:$BE$2789,4,FALSE)</f>
        <v>#N/A</v>
      </c>
      <c r="V2100" s="48">
        <v>0</v>
      </c>
      <c r="W2100" s="48">
        <v>0</v>
      </c>
      <c r="X2100" s="48">
        <v>0</v>
      </c>
      <c r="Y2100" s="48">
        <v>0</v>
      </c>
      <c r="Z2100" s="48">
        <v>60</v>
      </c>
      <c r="AA2100" s="48">
        <v>0</v>
      </c>
    </row>
    <row r="2101" spans="1:27" x14ac:dyDescent="0.25">
      <c r="A2101" s="5" t="s">
        <v>5329</v>
      </c>
      <c r="B2101" s="48">
        <v>5</v>
      </c>
      <c r="S2101" s="5" t="s">
        <v>5328</v>
      </c>
      <c r="T2101" s="48">
        <v>0</v>
      </c>
      <c r="U2101" s="48" t="e">
        <f>VLOOKUP(S2101,[3]Sheet1!$BA$4:$BE$2789,4,FALSE)</f>
        <v>#N/A</v>
      </c>
      <c r="V2101" s="48">
        <v>0</v>
      </c>
      <c r="W2101" s="48">
        <v>0</v>
      </c>
      <c r="X2101" s="48">
        <v>0</v>
      </c>
      <c r="Y2101" s="48">
        <v>0</v>
      </c>
      <c r="Z2101" s="48">
        <v>60</v>
      </c>
      <c r="AA2101" s="48">
        <v>0</v>
      </c>
    </row>
    <row r="2102" spans="1:27" x14ac:dyDescent="0.25">
      <c r="A2102" s="5" t="s">
        <v>5331</v>
      </c>
      <c r="B2102" s="48">
        <v>8</v>
      </c>
      <c r="S2102" s="5" t="s">
        <v>5330</v>
      </c>
      <c r="T2102" s="48">
        <v>0</v>
      </c>
      <c r="U2102" s="48" t="e">
        <f>VLOOKUP(S2102,[3]Sheet1!$BA$4:$BE$2789,4,FALSE)</f>
        <v>#N/A</v>
      </c>
      <c r="V2102" s="48">
        <v>0</v>
      </c>
      <c r="W2102" s="48">
        <v>0</v>
      </c>
      <c r="X2102" s="48">
        <v>0</v>
      </c>
      <c r="Y2102" s="48">
        <v>0</v>
      </c>
      <c r="Z2102" s="48">
        <v>60</v>
      </c>
      <c r="AA2102" s="48">
        <v>0</v>
      </c>
    </row>
    <row r="2103" spans="1:27" x14ac:dyDescent="0.25">
      <c r="A2103" s="5" t="s">
        <v>5333</v>
      </c>
      <c r="B2103" s="48">
        <v>9</v>
      </c>
      <c r="S2103" s="5" t="s">
        <v>5332</v>
      </c>
      <c r="T2103" s="48">
        <v>0</v>
      </c>
      <c r="U2103" s="48" t="e">
        <f>VLOOKUP(S2103,[3]Sheet1!$BA$4:$BE$2789,4,FALSE)</f>
        <v>#N/A</v>
      </c>
      <c r="V2103" s="48">
        <v>0</v>
      </c>
      <c r="W2103" s="48">
        <v>0</v>
      </c>
      <c r="X2103" s="48">
        <v>0</v>
      </c>
      <c r="Y2103" s="48">
        <v>0</v>
      </c>
      <c r="Z2103" s="48">
        <v>60</v>
      </c>
      <c r="AA2103" s="48">
        <v>0</v>
      </c>
    </row>
    <row r="2104" spans="1:27" x14ac:dyDescent="0.25">
      <c r="A2104" s="5" t="s">
        <v>5335</v>
      </c>
      <c r="B2104" s="48">
        <v>10</v>
      </c>
      <c r="S2104" s="5" t="s">
        <v>5334</v>
      </c>
      <c r="T2104" s="48">
        <v>0</v>
      </c>
      <c r="U2104" s="48" t="e">
        <f>VLOOKUP(S2104,[3]Sheet1!$BA$4:$BE$2789,4,FALSE)</f>
        <v>#N/A</v>
      </c>
      <c r="V2104" s="48">
        <v>0</v>
      </c>
      <c r="W2104" s="48">
        <v>0</v>
      </c>
      <c r="X2104" s="48">
        <v>0</v>
      </c>
      <c r="Y2104" s="48">
        <v>0</v>
      </c>
      <c r="Z2104" s="48">
        <v>60</v>
      </c>
      <c r="AA2104" s="48">
        <v>0</v>
      </c>
    </row>
    <row r="2105" spans="1:27" x14ac:dyDescent="0.25">
      <c r="A2105" s="5" t="s">
        <v>5337</v>
      </c>
      <c r="B2105" s="48">
        <v>11</v>
      </c>
      <c r="S2105" s="5" t="s">
        <v>5336</v>
      </c>
      <c r="T2105" s="48">
        <v>0</v>
      </c>
      <c r="U2105" s="48" t="e">
        <f>VLOOKUP(S2105,[3]Sheet1!$BA$4:$BE$2789,4,FALSE)</f>
        <v>#N/A</v>
      </c>
      <c r="V2105" s="48">
        <v>0</v>
      </c>
      <c r="W2105" s="48">
        <v>0</v>
      </c>
      <c r="X2105" s="48">
        <v>0</v>
      </c>
      <c r="Y2105" s="48">
        <v>0</v>
      </c>
      <c r="Z2105" s="48">
        <v>60</v>
      </c>
      <c r="AA2105" s="48">
        <v>0</v>
      </c>
    </row>
    <row r="2106" spans="1:27" x14ac:dyDescent="0.25">
      <c r="A2106" s="5" t="s">
        <v>5339</v>
      </c>
      <c r="B2106" s="48">
        <v>14</v>
      </c>
      <c r="S2106" s="5" t="s">
        <v>5338</v>
      </c>
      <c r="T2106" s="48">
        <v>0</v>
      </c>
      <c r="U2106" s="48" t="e">
        <f>VLOOKUP(S2106,[3]Sheet1!$BA$4:$BE$2789,4,FALSE)</f>
        <v>#N/A</v>
      </c>
      <c r="V2106" s="48">
        <v>0</v>
      </c>
      <c r="W2106" s="48">
        <v>0</v>
      </c>
      <c r="X2106" s="48">
        <v>0</v>
      </c>
      <c r="Y2106" s="48">
        <v>0</v>
      </c>
      <c r="Z2106" s="48">
        <v>60</v>
      </c>
      <c r="AA2106" s="48">
        <v>0</v>
      </c>
    </row>
    <row r="2107" spans="1:27" x14ac:dyDescent="0.25">
      <c r="A2107" s="5" t="s">
        <v>5341</v>
      </c>
      <c r="B2107" s="48">
        <v>1</v>
      </c>
      <c r="S2107" s="5" t="s">
        <v>5340</v>
      </c>
      <c r="T2107" s="48">
        <v>0</v>
      </c>
      <c r="U2107" s="48" t="e">
        <f>VLOOKUP(S2107,[3]Sheet1!$BA$4:$BE$2789,4,FALSE)</f>
        <v>#N/A</v>
      </c>
      <c r="V2107" s="48">
        <v>0</v>
      </c>
      <c r="W2107" s="48">
        <v>0</v>
      </c>
      <c r="X2107" s="48">
        <v>0</v>
      </c>
      <c r="Y2107" s="48">
        <v>0</v>
      </c>
      <c r="Z2107" s="48">
        <v>60</v>
      </c>
      <c r="AA2107" s="48">
        <v>0</v>
      </c>
    </row>
    <row r="2108" spans="1:27" x14ac:dyDescent="0.25">
      <c r="A2108" s="5" t="s">
        <v>5343</v>
      </c>
      <c r="B2108" s="48">
        <v>1</v>
      </c>
      <c r="S2108" s="5" t="s">
        <v>5342</v>
      </c>
      <c r="T2108" s="48">
        <v>0</v>
      </c>
      <c r="U2108" s="48" t="e">
        <f>VLOOKUP(S2108,[3]Sheet1!$BA$4:$BE$2789,4,FALSE)</f>
        <v>#N/A</v>
      </c>
      <c r="V2108" s="48">
        <v>0</v>
      </c>
      <c r="W2108" s="48">
        <v>0</v>
      </c>
      <c r="X2108" s="48">
        <v>0</v>
      </c>
      <c r="Y2108" s="48">
        <v>0</v>
      </c>
      <c r="Z2108" s="48">
        <v>60</v>
      </c>
      <c r="AA2108" s="48">
        <v>0</v>
      </c>
    </row>
    <row r="2109" spans="1:27" x14ac:dyDescent="0.25">
      <c r="A2109" s="5" t="s">
        <v>5345</v>
      </c>
      <c r="B2109" s="48">
        <v>1</v>
      </c>
      <c r="S2109" s="5" t="s">
        <v>5344</v>
      </c>
      <c r="T2109" s="48">
        <v>0</v>
      </c>
      <c r="U2109" s="48" t="e">
        <f>VLOOKUP(S2109,[3]Sheet1!$BA$4:$BE$2789,4,FALSE)</f>
        <v>#N/A</v>
      </c>
      <c r="V2109" s="48">
        <v>0</v>
      </c>
      <c r="W2109" s="48">
        <v>0</v>
      </c>
      <c r="X2109" s="48">
        <v>0</v>
      </c>
      <c r="Y2109" s="48">
        <v>0</v>
      </c>
      <c r="Z2109" s="48">
        <v>60</v>
      </c>
      <c r="AA2109" s="48">
        <v>0</v>
      </c>
    </row>
    <row r="2110" spans="1:27" x14ac:dyDescent="0.25">
      <c r="A2110" s="5" t="s">
        <v>5347</v>
      </c>
      <c r="B2110" s="48">
        <v>1</v>
      </c>
      <c r="S2110" s="5" t="s">
        <v>5346</v>
      </c>
      <c r="T2110" s="48">
        <v>0</v>
      </c>
      <c r="U2110" s="48" t="e">
        <f>VLOOKUP(S2110,[3]Sheet1!$BA$4:$BE$2789,4,FALSE)</f>
        <v>#N/A</v>
      </c>
      <c r="V2110" s="48">
        <v>0</v>
      </c>
      <c r="W2110" s="48">
        <v>0</v>
      </c>
      <c r="X2110" s="48">
        <v>0</v>
      </c>
      <c r="Y2110" s="48">
        <v>0</v>
      </c>
      <c r="Z2110" s="48">
        <v>0</v>
      </c>
      <c r="AA2110" s="48">
        <v>60</v>
      </c>
    </row>
    <row r="2111" spans="1:27" x14ac:dyDescent="0.25">
      <c r="A2111" s="5" t="s">
        <v>5349</v>
      </c>
      <c r="B2111" s="48">
        <v>1</v>
      </c>
      <c r="S2111" s="5" t="s">
        <v>5348</v>
      </c>
      <c r="T2111" s="48">
        <v>0</v>
      </c>
      <c r="U2111" s="48" t="e">
        <f>VLOOKUP(S2111,[3]Sheet1!$BA$4:$BE$2789,4,FALSE)</f>
        <v>#N/A</v>
      </c>
      <c r="V2111" s="48">
        <v>0</v>
      </c>
      <c r="W2111" s="48">
        <v>0</v>
      </c>
      <c r="X2111" s="48">
        <v>0</v>
      </c>
      <c r="Y2111" s="48">
        <v>0</v>
      </c>
      <c r="Z2111" s="48">
        <v>0</v>
      </c>
      <c r="AA2111" s="48">
        <v>60</v>
      </c>
    </row>
    <row r="2112" spans="1:27" x14ac:dyDescent="0.25">
      <c r="A2112" s="5" t="s">
        <v>5351</v>
      </c>
      <c r="B2112" s="48">
        <v>1</v>
      </c>
      <c r="S2112" s="5" t="s">
        <v>5350</v>
      </c>
      <c r="T2112" s="48">
        <v>0</v>
      </c>
      <c r="U2112" s="48" t="e">
        <f>VLOOKUP(S2112,[3]Sheet1!$BA$4:$BE$2789,4,FALSE)</f>
        <v>#N/A</v>
      </c>
      <c r="V2112" s="48">
        <v>0</v>
      </c>
      <c r="W2112" s="48">
        <v>0</v>
      </c>
      <c r="X2112" s="48">
        <v>0</v>
      </c>
      <c r="Y2112" s="48">
        <v>0</v>
      </c>
      <c r="Z2112" s="48">
        <v>0</v>
      </c>
      <c r="AA2112" s="48">
        <v>60</v>
      </c>
    </row>
    <row r="2113" spans="1:27" x14ac:dyDescent="0.25">
      <c r="A2113" s="5" t="s">
        <v>5353</v>
      </c>
      <c r="B2113" s="48">
        <v>1</v>
      </c>
      <c r="S2113" s="5" t="s">
        <v>5352</v>
      </c>
      <c r="T2113" s="48">
        <v>0</v>
      </c>
      <c r="U2113" s="48" t="e">
        <f>VLOOKUP(S2113,[3]Sheet1!$BA$4:$BE$2789,4,FALSE)</f>
        <v>#N/A</v>
      </c>
      <c r="V2113" s="48">
        <v>0</v>
      </c>
      <c r="W2113" s="48">
        <v>0</v>
      </c>
      <c r="X2113" s="48">
        <v>0</v>
      </c>
      <c r="Y2113" s="48">
        <v>0</v>
      </c>
      <c r="Z2113" s="48">
        <v>0</v>
      </c>
      <c r="AA2113" s="48">
        <v>60</v>
      </c>
    </row>
    <row r="2114" spans="1:27" x14ac:dyDescent="0.25">
      <c r="A2114" s="5" t="s">
        <v>5355</v>
      </c>
      <c r="B2114" s="48">
        <v>1</v>
      </c>
      <c r="S2114" s="5" t="s">
        <v>5354</v>
      </c>
      <c r="T2114" s="48">
        <v>0</v>
      </c>
      <c r="U2114" s="48" t="e">
        <f>VLOOKUP(S2114,[3]Sheet1!$BA$4:$BE$2789,4,FALSE)</f>
        <v>#N/A</v>
      </c>
      <c r="V2114" s="48">
        <v>0</v>
      </c>
      <c r="W2114" s="48">
        <v>0</v>
      </c>
      <c r="X2114" s="48">
        <v>0</v>
      </c>
      <c r="Y2114" s="48">
        <v>0</v>
      </c>
      <c r="Z2114" s="48">
        <v>0</v>
      </c>
      <c r="AA2114" s="48">
        <v>60</v>
      </c>
    </row>
    <row r="2115" spans="1:27" x14ac:dyDescent="0.25">
      <c r="A2115" s="5" t="s">
        <v>5357</v>
      </c>
      <c r="B2115" s="48">
        <v>1</v>
      </c>
      <c r="S2115" s="5" t="s">
        <v>5356</v>
      </c>
      <c r="T2115" s="48">
        <v>0</v>
      </c>
      <c r="U2115" s="48" t="e">
        <f>VLOOKUP(S2115,[3]Sheet1!$BA$4:$BE$2789,4,FALSE)</f>
        <v>#N/A</v>
      </c>
      <c r="V2115" s="48">
        <v>0</v>
      </c>
      <c r="W2115" s="48">
        <v>0</v>
      </c>
      <c r="X2115" s="48">
        <v>0</v>
      </c>
      <c r="Y2115" s="48">
        <v>0</v>
      </c>
      <c r="Z2115" s="48">
        <v>0</v>
      </c>
      <c r="AA2115" s="48">
        <v>60</v>
      </c>
    </row>
    <row r="2116" spans="1:27" x14ac:dyDescent="0.25">
      <c r="A2116" s="5" t="s">
        <v>5359</v>
      </c>
      <c r="B2116" s="48">
        <v>1</v>
      </c>
      <c r="S2116" s="5" t="s">
        <v>5358</v>
      </c>
      <c r="T2116" s="48">
        <v>0</v>
      </c>
      <c r="U2116" s="48" t="e">
        <f>VLOOKUP(S2116,[3]Sheet1!$BA$4:$BE$2789,4,FALSE)</f>
        <v>#N/A</v>
      </c>
      <c r="V2116" s="48">
        <v>0</v>
      </c>
      <c r="W2116" s="48">
        <v>0</v>
      </c>
      <c r="X2116" s="48">
        <v>0</v>
      </c>
      <c r="Y2116" s="48">
        <v>0</v>
      </c>
      <c r="Z2116" s="48">
        <v>0</v>
      </c>
      <c r="AA2116" s="48">
        <v>60</v>
      </c>
    </row>
    <row r="2117" spans="1:27" x14ac:dyDescent="0.25">
      <c r="A2117" s="5" t="s">
        <v>5361</v>
      </c>
      <c r="B2117" s="48">
        <v>1</v>
      </c>
      <c r="S2117" s="5" t="s">
        <v>5360</v>
      </c>
      <c r="T2117" s="48">
        <v>0</v>
      </c>
      <c r="U2117" s="48" t="e">
        <f>VLOOKUP(S2117,[3]Sheet1!$BA$4:$BE$2789,4,FALSE)</f>
        <v>#N/A</v>
      </c>
      <c r="V2117" s="48">
        <v>0</v>
      </c>
      <c r="W2117" s="48">
        <v>0</v>
      </c>
      <c r="X2117" s="48">
        <v>0</v>
      </c>
      <c r="Y2117" s="48">
        <v>0</v>
      </c>
      <c r="Z2117" s="48">
        <v>0</v>
      </c>
      <c r="AA2117" s="48">
        <v>60</v>
      </c>
    </row>
    <row r="2118" spans="1:27" x14ac:dyDescent="0.25">
      <c r="A2118" s="5" t="s">
        <v>5363</v>
      </c>
      <c r="B2118" s="48">
        <v>1</v>
      </c>
      <c r="S2118" s="5" t="s">
        <v>5362</v>
      </c>
      <c r="T2118" s="48">
        <v>0</v>
      </c>
      <c r="U2118" s="48" t="e">
        <f>VLOOKUP(S2118,[3]Sheet1!$BA$4:$BE$2789,4,FALSE)</f>
        <v>#N/A</v>
      </c>
      <c r="V2118" s="48">
        <v>0</v>
      </c>
      <c r="W2118" s="48">
        <v>0</v>
      </c>
      <c r="X2118" s="48">
        <v>0</v>
      </c>
      <c r="Y2118" s="48">
        <v>0</v>
      </c>
      <c r="Z2118" s="48">
        <v>0</v>
      </c>
      <c r="AA2118" s="48">
        <v>60</v>
      </c>
    </row>
    <row r="2119" spans="1:27" x14ac:dyDescent="0.25">
      <c r="A2119" s="5" t="s">
        <v>5365</v>
      </c>
      <c r="B2119" s="48">
        <v>1</v>
      </c>
      <c r="S2119" s="5" t="s">
        <v>5364</v>
      </c>
      <c r="T2119" s="48">
        <v>0</v>
      </c>
      <c r="U2119" s="48" t="e">
        <f>VLOOKUP(S2119,[3]Sheet1!$BA$4:$BE$2789,4,FALSE)</f>
        <v>#N/A</v>
      </c>
      <c r="V2119" s="48">
        <v>0</v>
      </c>
      <c r="W2119" s="48">
        <v>0</v>
      </c>
      <c r="X2119" s="48">
        <v>0</v>
      </c>
      <c r="Y2119" s="48">
        <v>0</v>
      </c>
      <c r="Z2119" s="48">
        <v>0</v>
      </c>
      <c r="AA2119" s="48">
        <v>60</v>
      </c>
    </row>
    <row r="2120" spans="1:27" x14ac:dyDescent="0.25">
      <c r="A2120" s="5" t="s">
        <v>5367</v>
      </c>
      <c r="B2120" s="48">
        <v>1</v>
      </c>
      <c r="S2120" s="5" t="s">
        <v>5366</v>
      </c>
      <c r="T2120" s="48">
        <v>0</v>
      </c>
      <c r="U2120" s="48" t="e">
        <f>VLOOKUP(S2120,[3]Sheet1!$BA$4:$BE$2789,4,FALSE)</f>
        <v>#N/A</v>
      </c>
      <c r="V2120" s="48">
        <v>0</v>
      </c>
      <c r="W2120" s="48">
        <v>0</v>
      </c>
      <c r="X2120" s="48">
        <v>0</v>
      </c>
      <c r="Y2120" s="48">
        <v>0</v>
      </c>
      <c r="Z2120" s="48">
        <v>60</v>
      </c>
      <c r="AA2120" s="48">
        <v>0</v>
      </c>
    </row>
    <row r="2121" spans="1:27" x14ac:dyDescent="0.25">
      <c r="A2121" s="5" t="s">
        <v>5369</v>
      </c>
      <c r="B2121" s="48">
        <v>1</v>
      </c>
      <c r="S2121" s="5" t="s">
        <v>5368</v>
      </c>
      <c r="T2121" s="48">
        <v>0</v>
      </c>
      <c r="U2121" s="48" t="e">
        <f>VLOOKUP(S2121,[3]Sheet1!$BA$4:$BE$2789,4,FALSE)</f>
        <v>#N/A</v>
      </c>
      <c r="V2121" s="48">
        <v>0</v>
      </c>
      <c r="W2121" s="48">
        <v>0</v>
      </c>
      <c r="X2121" s="48">
        <v>0</v>
      </c>
      <c r="Y2121" s="48">
        <v>0</v>
      </c>
      <c r="Z2121" s="48">
        <v>60</v>
      </c>
      <c r="AA2121" s="48">
        <v>0</v>
      </c>
    </row>
    <row r="2122" spans="1:27" x14ac:dyDescent="0.25">
      <c r="A2122" s="5" t="s">
        <v>5371</v>
      </c>
      <c r="B2122" s="48">
        <v>1</v>
      </c>
      <c r="S2122" s="5" t="s">
        <v>5370</v>
      </c>
      <c r="T2122" s="48">
        <v>0</v>
      </c>
      <c r="U2122" s="48" t="e">
        <f>VLOOKUP(S2122,[3]Sheet1!$BA$4:$BE$2789,4,FALSE)</f>
        <v>#N/A</v>
      </c>
      <c r="V2122" s="48">
        <v>0</v>
      </c>
      <c r="W2122" s="48">
        <v>0</v>
      </c>
      <c r="X2122" s="48">
        <v>0</v>
      </c>
      <c r="Y2122" s="48">
        <v>0</v>
      </c>
      <c r="Z2122" s="48">
        <v>60</v>
      </c>
      <c r="AA2122" s="48">
        <v>0</v>
      </c>
    </row>
    <row r="2123" spans="1:27" x14ac:dyDescent="0.25">
      <c r="A2123" s="5" t="s">
        <v>5373</v>
      </c>
      <c r="B2123" s="48">
        <v>1</v>
      </c>
      <c r="S2123" s="5" t="s">
        <v>5372</v>
      </c>
      <c r="T2123" s="48">
        <v>0</v>
      </c>
      <c r="U2123" s="48" t="e">
        <f>VLOOKUP(S2123,[3]Sheet1!$BA$4:$BE$2789,4,FALSE)</f>
        <v>#N/A</v>
      </c>
      <c r="V2123" s="48">
        <v>0</v>
      </c>
      <c r="W2123" s="48">
        <v>0</v>
      </c>
      <c r="X2123" s="48">
        <v>0</v>
      </c>
      <c r="Y2123" s="48">
        <v>0</v>
      </c>
      <c r="Z2123" s="48">
        <v>60</v>
      </c>
      <c r="AA2123" s="48">
        <v>0</v>
      </c>
    </row>
    <row r="2124" spans="1:27" x14ac:dyDescent="0.25">
      <c r="A2124" s="5" t="s">
        <v>5375</v>
      </c>
      <c r="B2124" s="48">
        <v>1</v>
      </c>
      <c r="S2124" s="5" t="s">
        <v>5374</v>
      </c>
      <c r="T2124" s="48">
        <v>0</v>
      </c>
      <c r="U2124" s="48" t="e">
        <f>VLOOKUP(S2124,[3]Sheet1!$BA$4:$BE$2789,4,FALSE)</f>
        <v>#N/A</v>
      </c>
      <c r="V2124" s="48">
        <v>0</v>
      </c>
      <c r="W2124" s="48">
        <v>0</v>
      </c>
      <c r="X2124" s="48">
        <v>0</v>
      </c>
      <c r="Y2124" s="48">
        <v>0</v>
      </c>
      <c r="Z2124" s="48">
        <v>60</v>
      </c>
      <c r="AA2124" s="48">
        <v>0</v>
      </c>
    </row>
    <row r="2125" spans="1:27" x14ac:dyDescent="0.25">
      <c r="A2125" s="5" t="s">
        <v>5377</v>
      </c>
      <c r="B2125" s="48">
        <v>1</v>
      </c>
      <c r="S2125" s="5" t="s">
        <v>5376</v>
      </c>
      <c r="T2125" s="48">
        <v>0</v>
      </c>
      <c r="U2125" s="48" t="e">
        <f>VLOOKUP(S2125,[3]Sheet1!$BA$4:$BE$2789,4,FALSE)</f>
        <v>#N/A</v>
      </c>
      <c r="V2125" s="48">
        <v>0</v>
      </c>
      <c r="W2125" s="48">
        <v>0</v>
      </c>
      <c r="X2125" s="48">
        <v>0</v>
      </c>
      <c r="Y2125" s="48">
        <v>0</v>
      </c>
      <c r="Z2125" s="48">
        <v>60</v>
      </c>
      <c r="AA2125" s="48">
        <v>0</v>
      </c>
    </row>
    <row r="2126" spans="1:27" x14ac:dyDescent="0.25">
      <c r="A2126" s="5" t="s">
        <v>5379</v>
      </c>
      <c r="B2126" s="48">
        <v>1</v>
      </c>
      <c r="S2126" s="5" t="s">
        <v>5378</v>
      </c>
      <c r="T2126" s="48">
        <v>0</v>
      </c>
      <c r="U2126" s="48" t="e">
        <f>VLOOKUP(S2126,[3]Sheet1!$BA$4:$BE$2789,4,FALSE)</f>
        <v>#N/A</v>
      </c>
      <c r="V2126" s="48">
        <v>0</v>
      </c>
      <c r="W2126" s="48">
        <v>0</v>
      </c>
      <c r="X2126" s="48">
        <v>0</v>
      </c>
      <c r="Y2126" s="48">
        <v>0</v>
      </c>
      <c r="Z2126" s="48">
        <v>60</v>
      </c>
      <c r="AA2126" s="48">
        <v>0</v>
      </c>
    </row>
    <row r="2127" spans="1:27" x14ac:dyDescent="0.25">
      <c r="A2127" s="5" t="s">
        <v>5381</v>
      </c>
      <c r="B2127" s="48">
        <v>1</v>
      </c>
      <c r="S2127" s="5" t="s">
        <v>5380</v>
      </c>
      <c r="T2127" s="48">
        <v>0</v>
      </c>
      <c r="U2127" s="48" t="e">
        <f>VLOOKUP(S2127,[3]Sheet1!$BA$4:$BE$2789,4,FALSE)</f>
        <v>#N/A</v>
      </c>
      <c r="V2127" s="48">
        <v>0</v>
      </c>
      <c r="W2127" s="48">
        <v>0</v>
      </c>
      <c r="X2127" s="48">
        <v>0</v>
      </c>
      <c r="Y2127" s="48">
        <v>0</v>
      </c>
      <c r="Z2127" s="48" t="e">
        <f>VLOOKUP(S2127,[3]Sheet1!$BE$3:$BG$2789,3,FALSE)</f>
        <v>#N/A</v>
      </c>
      <c r="AA2127" s="48" t="e">
        <f>VLOOKUP(S2127,[3]Sheet1!$BE$3:$BG$2789,4,FALSE)</f>
        <v>#N/A</v>
      </c>
    </row>
    <row r="2128" spans="1:27" x14ac:dyDescent="0.25">
      <c r="A2128" s="5" t="s">
        <v>5383</v>
      </c>
      <c r="B2128" s="48">
        <v>2</v>
      </c>
      <c r="S2128" s="5" t="s">
        <v>5382</v>
      </c>
      <c r="T2128" s="48">
        <v>0</v>
      </c>
      <c r="U2128" s="48" t="e">
        <f>VLOOKUP(S2128,[3]Sheet1!$BA$4:$BE$2789,4,FALSE)</f>
        <v>#N/A</v>
      </c>
      <c r="V2128" s="48">
        <v>0</v>
      </c>
      <c r="W2128" s="48">
        <v>0</v>
      </c>
      <c r="X2128" s="48">
        <v>0</v>
      </c>
      <c r="Y2128" s="48">
        <v>0</v>
      </c>
      <c r="Z2128" s="48" t="e">
        <f>VLOOKUP(S2128,[3]Sheet1!$BE$3:$BG$2789,3,FALSE)</f>
        <v>#N/A</v>
      </c>
      <c r="AA2128" s="48" t="e">
        <f>VLOOKUP(S2128,[3]Sheet1!$BE$3:$BG$2789,4,FALSE)</f>
        <v>#N/A</v>
      </c>
    </row>
    <row r="2129" spans="1:27" x14ac:dyDescent="0.25">
      <c r="A2129" s="5" t="s">
        <v>5385</v>
      </c>
      <c r="B2129" s="48">
        <v>3</v>
      </c>
      <c r="S2129" s="5" t="s">
        <v>5384</v>
      </c>
      <c r="T2129" s="48">
        <v>0</v>
      </c>
      <c r="U2129" s="48" t="e">
        <f>VLOOKUP(S2129,[3]Sheet1!$BA$4:$BE$2789,4,FALSE)</f>
        <v>#N/A</v>
      </c>
      <c r="V2129" s="48">
        <v>0</v>
      </c>
      <c r="W2129" s="48">
        <v>0</v>
      </c>
      <c r="X2129" s="48">
        <v>0</v>
      </c>
      <c r="Y2129" s="48">
        <v>0</v>
      </c>
      <c r="Z2129" s="48" t="e">
        <f>VLOOKUP(S2129,[3]Sheet1!$BE$3:$BG$2789,3,FALSE)</f>
        <v>#N/A</v>
      </c>
      <c r="AA2129" s="48" t="e">
        <f>VLOOKUP(S2129,[3]Sheet1!$BE$3:$BG$2789,4,FALSE)</f>
        <v>#N/A</v>
      </c>
    </row>
    <row r="2130" spans="1:27" x14ac:dyDescent="0.25">
      <c r="A2130" s="5" t="s">
        <v>5387</v>
      </c>
      <c r="B2130" s="48">
        <v>4</v>
      </c>
      <c r="S2130" s="5" t="s">
        <v>5386</v>
      </c>
      <c r="T2130" s="48">
        <v>0</v>
      </c>
      <c r="U2130" s="48" t="e">
        <f>VLOOKUP(S2130,[3]Sheet1!$BA$4:$BE$2789,4,FALSE)</f>
        <v>#N/A</v>
      </c>
      <c r="V2130" s="48">
        <v>0</v>
      </c>
      <c r="W2130" s="48">
        <v>0</v>
      </c>
      <c r="X2130" s="48">
        <v>0</v>
      </c>
      <c r="Y2130" s="48">
        <v>0</v>
      </c>
      <c r="Z2130" s="48" t="e">
        <f>VLOOKUP(S2130,[3]Sheet1!$BE$3:$BG$2789,3,FALSE)</f>
        <v>#N/A</v>
      </c>
      <c r="AA2130" s="48" t="e">
        <f>VLOOKUP(S2130,[3]Sheet1!$BE$3:$BG$2789,4,FALSE)</f>
        <v>#N/A</v>
      </c>
    </row>
    <row r="2131" spans="1:27" x14ac:dyDescent="0.25">
      <c r="A2131" s="5" t="s">
        <v>5389</v>
      </c>
      <c r="B2131" s="48">
        <v>5</v>
      </c>
      <c r="S2131" s="5" t="s">
        <v>5388</v>
      </c>
      <c r="T2131" s="48">
        <v>0</v>
      </c>
      <c r="U2131" s="48" t="e">
        <f>VLOOKUP(S2131,[3]Sheet1!$BA$4:$BE$2789,4,FALSE)</f>
        <v>#N/A</v>
      </c>
      <c r="V2131" s="48">
        <v>0</v>
      </c>
      <c r="W2131" s="48">
        <v>0</v>
      </c>
      <c r="X2131" s="48">
        <v>0</v>
      </c>
      <c r="Y2131" s="48">
        <v>0</v>
      </c>
      <c r="Z2131" s="48" t="e">
        <f>VLOOKUP(S2131,[3]Sheet1!$BE$3:$BG$2789,3,FALSE)</f>
        <v>#N/A</v>
      </c>
      <c r="AA2131" s="48" t="e">
        <f>VLOOKUP(S2131,[3]Sheet1!$BE$3:$BG$2789,4,FALSE)</f>
        <v>#N/A</v>
      </c>
    </row>
    <row r="2132" spans="1:27" x14ac:dyDescent="0.25">
      <c r="A2132" s="5" t="s">
        <v>5391</v>
      </c>
      <c r="B2132" s="48">
        <v>6</v>
      </c>
      <c r="S2132" s="5" t="s">
        <v>5390</v>
      </c>
      <c r="T2132" s="48">
        <v>0</v>
      </c>
      <c r="U2132" s="48" t="e">
        <f>VLOOKUP(S2132,[3]Sheet1!$BA$4:$BE$2789,4,FALSE)</f>
        <v>#N/A</v>
      </c>
      <c r="V2132" s="48">
        <v>0</v>
      </c>
      <c r="W2132" s="48">
        <v>0</v>
      </c>
      <c r="X2132" s="48">
        <v>0</v>
      </c>
      <c r="Y2132" s="48">
        <v>0</v>
      </c>
      <c r="Z2132" s="48" t="e">
        <f>VLOOKUP(S2132,[3]Sheet1!$BE$3:$BG$2789,3,FALSE)</f>
        <v>#N/A</v>
      </c>
      <c r="AA2132" s="48" t="e">
        <f>VLOOKUP(S2132,[3]Sheet1!$BE$3:$BG$2789,4,FALSE)</f>
        <v>#N/A</v>
      </c>
    </row>
    <row r="2133" spans="1:27" x14ac:dyDescent="0.25">
      <c r="A2133" s="5" t="s">
        <v>5393</v>
      </c>
      <c r="B2133" s="48">
        <v>5</v>
      </c>
      <c r="S2133" s="5" t="s">
        <v>5392</v>
      </c>
      <c r="T2133" s="48">
        <v>0</v>
      </c>
      <c r="U2133" s="48" t="e">
        <f>VLOOKUP(S2133,[3]Sheet1!$BA$4:$BE$2789,4,FALSE)</f>
        <v>#N/A</v>
      </c>
      <c r="V2133" s="48">
        <v>0</v>
      </c>
      <c r="W2133" s="48">
        <v>0</v>
      </c>
      <c r="X2133" s="48">
        <v>0</v>
      </c>
      <c r="Y2133" s="48">
        <v>0</v>
      </c>
      <c r="Z2133" s="48" t="e">
        <f>VLOOKUP(S2133,[3]Sheet1!$BE$3:$BG$2789,3,FALSE)</f>
        <v>#N/A</v>
      </c>
      <c r="AA2133" s="48" t="e">
        <f>VLOOKUP(S2133,[3]Sheet1!$BE$3:$BG$2789,4,FALSE)</f>
        <v>#N/A</v>
      </c>
    </row>
    <row r="2134" spans="1:27" x14ac:dyDescent="0.25">
      <c r="A2134" s="5" t="s">
        <v>5395</v>
      </c>
      <c r="B2134" s="48">
        <v>8</v>
      </c>
      <c r="S2134" s="5" t="s">
        <v>5394</v>
      </c>
      <c r="T2134" s="48">
        <v>0</v>
      </c>
      <c r="U2134" s="48" t="e">
        <f>VLOOKUP(S2134,[3]Sheet1!$BA$4:$BE$2789,4,FALSE)</f>
        <v>#N/A</v>
      </c>
      <c r="V2134" s="48">
        <v>0</v>
      </c>
      <c r="W2134" s="48">
        <v>0</v>
      </c>
      <c r="X2134" s="48">
        <v>0</v>
      </c>
      <c r="Y2134" s="48">
        <v>0</v>
      </c>
      <c r="Z2134" s="48" t="e">
        <f>VLOOKUP(S2134,[3]Sheet1!$BE$3:$BG$2789,3,FALSE)</f>
        <v>#N/A</v>
      </c>
      <c r="AA2134" s="48" t="e">
        <f>VLOOKUP(S2134,[3]Sheet1!$BE$3:$BG$2789,4,FALSE)</f>
        <v>#N/A</v>
      </c>
    </row>
    <row r="2135" spans="1:27" x14ac:dyDescent="0.25">
      <c r="A2135" s="5" t="s">
        <v>5397</v>
      </c>
      <c r="B2135" s="48">
        <v>2</v>
      </c>
      <c r="S2135" s="5" t="s">
        <v>5396</v>
      </c>
      <c r="T2135" s="48">
        <v>0</v>
      </c>
      <c r="U2135" s="48" t="e">
        <f>VLOOKUP(S2135,[3]Sheet1!$BA$4:$BE$2789,4,FALSE)</f>
        <v>#N/A</v>
      </c>
      <c r="V2135" s="48">
        <v>0</v>
      </c>
      <c r="W2135" s="48">
        <v>0</v>
      </c>
      <c r="X2135" s="48">
        <v>0</v>
      </c>
      <c r="Y2135" s="48">
        <v>0</v>
      </c>
      <c r="Z2135" s="48" t="e">
        <f>VLOOKUP(S2135,[3]Sheet1!$BE$3:$BG$2789,3,FALSE)</f>
        <v>#N/A</v>
      </c>
      <c r="AA2135" s="48" t="e">
        <f>VLOOKUP(S2135,[3]Sheet1!$BE$3:$BG$2789,4,FALSE)</f>
        <v>#N/A</v>
      </c>
    </row>
    <row r="2136" spans="1:27" x14ac:dyDescent="0.25">
      <c r="A2136" s="5" t="s">
        <v>5399</v>
      </c>
      <c r="B2136" s="48">
        <v>3</v>
      </c>
      <c r="S2136" s="5" t="s">
        <v>5398</v>
      </c>
      <c r="T2136" s="48">
        <v>0</v>
      </c>
      <c r="U2136" s="48" t="e">
        <f>VLOOKUP(S2136,[3]Sheet1!$BA$4:$BE$2789,4,FALSE)</f>
        <v>#N/A</v>
      </c>
      <c r="V2136" s="48">
        <v>0</v>
      </c>
      <c r="W2136" s="48">
        <v>0</v>
      </c>
      <c r="X2136" s="48">
        <v>0</v>
      </c>
      <c r="Y2136" s="48">
        <v>0</v>
      </c>
      <c r="Z2136" s="48" t="e">
        <f>VLOOKUP(S2136,[3]Sheet1!$BE$3:$BG$2789,3,FALSE)</f>
        <v>#N/A</v>
      </c>
      <c r="AA2136" s="48" t="e">
        <f>VLOOKUP(S2136,[3]Sheet1!$BE$3:$BG$2789,4,FALSE)</f>
        <v>#N/A</v>
      </c>
    </row>
    <row r="2137" spans="1:27" x14ac:dyDescent="0.25">
      <c r="A2137" s="5" t="s">
        <v>5401</v>
      </c>
      <c r="B2137" s="48">
        <v>4</v>
      </c>
      <c r="S2137" s="5" t="s">
        <v>5400</v>
      </c>
      <c r="T2137" s="48">
        <v>0</v>
      </c>
      <c r="U2137" s="48" t="e">
        <f>VLOOKUP(S2137,[3]Sheet1!$BA$4:$BE$2789,4,FALSE)</f>
        <v>#N/A</v>
      </c>
      <c r="V2137" s="48">
        <v>0</v>
      </c>
      <c r="W2137" s="48">
        <v>0</v>
      </c>
      <c r="X2137" s="48">
        <v>0</v>
      </c>
      <c r="Y2137" s="48">
        <v>0</v>
      </c>
      <c r="Z2137" s="48" t="e">
        <f>VLOOKUP(S2137,[3]Sheet1!$BE$3:$BG$2789,3,FALSE)</f>
        <v>#N/A</v>
      </c>
      <c r="AA2137" s="48" t="e">
        <f>VLOOKUP(S2137,[3]Sheet1!$BE$3:$BG$2789,4,FALSE)</f>
        <v>#N/A</v>
      </c>
    </row>
    <row r="2138" spans="1:27" x14ac:dyDescent="0.25">
      <c r="A2138" s="5" t="s">
        <v>5403</v>
      </c>
      <c r="B2138" s="48">
        <v>5</v>
      </c>
      <c r="S2138" s="5" t="s">
        <v>5402</v>
      </c>
      <c r="T2138" s="48">
        <v>0</v>
      </c>
      <c r="U2138" s="48" t="e">
        <f>VLOOKUP(S2138,[3]Sheet1!$BA$4:$BE$2789,4,FALSE)</f>
        <v>#N/A</v>
      </c>
      <c r="V2138" s="48">
        <v>0</v>
      </c>
      <c r="W2138" s="48">
        <v>0</v>
      </c>
      <c r="X2138" s="48">
        <v>0</v>
      </c>
      <c r="Y2138" s="48">
        <v>0</v>
      </c>
      <c r="Z2138" s="48" t="e">
        <f>VLOOKUP(S2138,[3]Sheet1!$BE$3:$BG$2789,3,FALSE)</f>
        <v>#N/A</v>
      </c>
      <c r="AA2138" s="48" t="e">
        <f>VLOOKUP(S2138,[3]Sheet1!$BE$3:$BG$2789,4,FALSE)</f>
        <v>#N/A</v>
      </c>
    </row>
    <row r="2139" spans="1:27" x14ac:dyDescent="0.25">
      <c r="A2139" s="5" t="s">
        <v>5405</v>
      </c>
      <c r="B2139" s="48">
        <v>6</v>
      </c>
      <c r="S2139" s="5" t="s">
        <v>5404</v>
      </c>
      <c r="T2139" s="48">
        <v>0</v>
      </c>
      <c r="U2139" s="48" t="e">
        <f>VLOOKUP(S2139,[3]Sheet1!$BA$4:$BE$2789,4,FALSE)</f>
        <v>#N/A</v>
      </c>
      <c r="V2139" s="48">
        <v>0</v>
      </c>
      <c r="W2139" s="48">
        <v>0</v>
      </c>
      <c r="X2139" s="48">
        <v>0</v>
      </c>
      <c r="Y2139" s="48">
        <v>0</v>
      </c>
      <c r="Z2139" s="48" t="e">
        <f>VLOOKUP(S2139,[3]Sheet1!$BE$3:$BG$2789,3,FALSE)</f>
        <v>#N/A</v>
      </c>
      <c r="AA2139" s="48" t="e">
        <f>VLOOKUP(S2139,[3]Sheet1!$BE$3:$BG$2789,4,FALSE)</f>
        <v>#N/A</v>
      </c>
    </row>
    <row r="2140" spans="1:27" x14ac:dyDescent="0.25">
      <c r="A2140" s="5" t="s">
        <v>5407</v>
      </c>
      <c r="B2140" s="48">
        <v>5</v>
      </c>
      <c r="S2140" s="5" t="s">
        <v>5406</v>
      </c>
      <c r="T2140" s="48">
        <v>0</v>
      </c>
      <c r="U2140" s="48" t="e">
        <f>VLOOKUP(S2140,[3]Sheet1!$BA$4:$BE$2789,4,FALSE)</f>
        <v>#N/A</v>
      </c>
      <c r="V2140" s="48">
        <v>0</v>
      </c>
      <c r="W2140" s="48">
        <v>0</v>
      </c>
      <c r="X2140" s="48">
        <v>0</v>
      </c>
      <c r="Y2140" s="48">
        <v>0</v>
      </c>
      <c r="Z2140" s="48" t="e">
        <f>VLOOKUP(S2140,[3]Sheet1!$BE$3:$BG$2789,3,FALSE)</f>
        <v>#N/A</v>
      </c>
      <c r="AA2140" s="48" t="e">
        <f>VLOOKUP(S2140,[3]Sheet1!$BE$3:$BG$2789,4,FALSE)</f>
        <v>#N/A</v>
      </c>
    </row>
    <row r="2141" spans="1:27" x14ac:dyDescent="0.25">
      <c r="A2141" s="5" t="s">
        <v>5409</v>
      </c>
      <c r="B2141" s="48">
        <v>8</v>
      </c>
      <c r="S2141" s="5" t="s">
        <v>5408</v>
      </c>
      <c r="T2141" s="48">
        <v>0</v>
      </c>
      <c r="U2141" s="48" t="e">
        <f>VLOOKUP(S2141,[3]Sheet1!$BA$4:$BE$2789,4,FALSE)</f>
        <v>#N/A</v>
      </c>
      <c r="V2141" s="48">
        <v>0</v>
      </c>
      <c r="W2141" s="48">
        <v>0</v>
      </c>
      <c r="X2141" s="48">
        <v>0</v>
      </c>
      <c r="Y2141" s="48">
        <v>0</v>
      </c>
      <c r="Z2141" s="48" t="e">
        <f>VLOOKUP(S2141,[3]Sheet1!$BE$3:$BG$2789,3,FALSE)</f>
        <v>#N/A</v>
      </c>
      <c r="AA2141" s="48" t="e">
        <f>VLOOKUP(S2141,[3]Sheet1!$BE$3:$BG$2789,4,FALSE)</f>
        <v>#N/A</v>
      </c>
    </row>
    <row r="2142" spans="1:27" x14ac:dyDescent="0.25">
      <c r="A2142" s="5" t="s">
        <v>5411</v>
      </c>
      <c r="B2142" s="48">
        <v>1</v>
      </c>
      <c r="S2142" s="5" t="s">
        <v>5410</v>
      </c>
      <c r="T2142" s="48">
        <v>0</v>
      </c>
      <c r="U2142" s="48" t="e">
        <f>VLOOKUP(S2142,[3]Sheet1!$BA$4:$BE$2789,4,FALSE)</f>
        <v>#N/A</v>
      </c>
      <c r="V2142" s="48">
        <v>0</v>
      </c>
      <c r="W2142" s="48">
        <v>0</v>
      </c>
      <c r="X2142" s="48">
        <v>0</v>
      </c>
      <c r="Y2142" s="48">
        <v>0</v>
      </c>
      <c r="Z2142" s="48" t="e">
        <f>VLOOKUP(S2142,[3]Sheet1!$BE$3:$BG$2789,3,FALSE)</f>
        <v>#N/A</v>
      </c>
      <c r="AA2142" s="48" t="e">
        <f>VLOOKUP(S2142,[3]Sheet1!$BE$3:$BG$2789,4,FALSE)</f>
        <v>#N/A</v>
      </c>
    </row>
    <row r="2143" spans="1:27" x14ac:dyDescent="0.25">
      <c r="A2143" s="5" t="s">
        <v>5413</v>
      </c>
      <c r="B2143" s="48">
        <v>1</v>
      </c>
      <c r="S2143" s="5" t="s">
        <v>5412</v>
      </c>
      <c r="T2143" s="48">
        <v>0</v>
      </c>
      <c r="U2143" s="48" t="e">
        <f>VLOOKUP(S2143,[3]Sheet1!$BA$4:$BE$2789,4,FALSE)</f>
        <v>#N/A</v>
      </c>
      <c r="V2143" s="48">
        <v>0</v>
      </c>
      <c r="W2143" s="48">
        <v>0</v>
      </c>
      <c r="X2143" s="48">
        <v>0</v>
      </c>
      <c r="Y2143" s="48">
        <v>0</v>
      </c>
      <c r="Z2143" s="48" t="e">
        <f>VLOOKUP(S2143,[3]Sheet1!$BE$3:$BG$2789,3,FALSE)</f>
        <v>#N/A</v>
      </c>
      <c r="AA2143" s="48" t="e">
        <f>VLOOKUP(S2143,[3]Sheet1!$BE$3:$BG$2789,4,FALSE)</f>
        <v>#N/A</v>
      </c>
    </row>
    <row r="2144" spans="1:27" x14ac:dyDescent="0.25">
      <c r="A2144" s="5" t="s">
        <v>5415</v>
      </c>
      <c r="B2144" s="48">
        <v>1</v>
      </c>
      <c r="S2144" s="5" t="s">
        <v>5414</v>
      </c>
      <c r="T2144" s="48">
        <v>0</v>
      </c>
      <c r="U2144" s="48" t="e">
        <f>VLOOKUP(S2144,[3]Sheet1!$BA$4:$BE$2789,4,FALSE)</f>
        <v>#N/A</v>
      </c>
      <c r="V2144" s="48">
        <v>0</v>
      </c>
      <c r="W2144" s="48">
        <v>0</v>
      </c>
      <c r="X2144" s="48">
        <v>0</v>
      </c>
      <c r="Y2144" s="48">
        <v>0</v>
      </c>
      <c r="Z2144" s="48" t="e">
        <f>VLOOKUP(S2144,[3]Sheet1!$BE$3:$BG$2789,3,FALSE)</f>
        <v>#N/A</v>
      </c>
      <c r="AA2144" s="48" t="e">
        <f>VLOOKUP(S2144,[3]Sheet1!$BE$3:$BG$2789,4,FALSE)</f>
        <v>#N/A</v>
      </c>
    </row>
    <row r="2145" spans="1:27" x14ac:dyDescent="0.25">
      <c r="A2145" s="5" t="s">
        <v>5417</v>
      </c>
      <c r="B2145" s="48">
        <v>1</v>
      </c>
      <c r="S2145" s="5" t="s">
        <v>5416</v>
      </c>
      <c r="T2145" s="48">
        <v>0</v>
      </c>
      <c r="U2145" s="48" t="e">
        <f>VLOOKUP(S2145,[3]Sheet1!$BA$4:$BE$2789,4,FALSE)</f>
        <v>#N/A</v>
      </c>
      <c r="V2145" s="48">
        <v>0</v>
      </c>
      <c r="W2145" s="48">
        <v>0</v>
      </c>
      <c r="X2145" s="48">
        <v>0</v>
      </c>
      <c r="Y2145" s="48">
        <v>0</v>
      </c>
      <c r="Z2145" s="48" t="e">
        <f>VLOOKUP(S2145,[3]Sheet1!$BE$3:$BG$2789,3,FALSE)</f>
        <v>#N/A</v>
      </c>
      <c r="AA2145" s="48" t="e">
        <f>VLOOKUP(S2145,[3]Sheet1!$BE$3:$BG$2789,4,FALSE)</f>
        <v>#N/A</v>
      </c>
    </row>
    <row r="2146" spans="1:27" x14ac:dyDescent="0.25">
      <c r="A2146" s="5" t="s">
        <v>5419</v>
      </c>
      <c r="B2146" s="48">
        <v>1</v>
      </c>
      <c r="S2146" s="5" t="s">
        <v>5418</v>
      </c>
      <c r="T2146" s="48">
        <v>0</v>
      </c>
      <c r="U2146" s="48" t="e">
        <f>VLOOKUP(S2146,[3]Sheet1!$BA$4:$BE$2789,4,FALSE)</f>
        <v>#N/A</v>
      </c>
      <c r="V2146" s="48">
        <v>0</v>
      </c>
      <c r="W2146" s="48">
        <v>0</v>
      </c>
      <c r="X2146" s="48">
        <v>0</v>
      </c>
      <c r="Y2146" s="48">
        <v>0</v>
      </c>
      <c r="Z2146" s="48" t="e">
        <f>VLOOKUP(S2146,[3]Sheet1!$BE$3:$BG$2789,3,FALSE)</f>
        <v>#N/A</v>
      </c>
      <c r="AA2146" s="48" t="e">
        <f>VLOOKUP(S2146,[3]Sheet1!$BE$3:$BG$2789,4,FALSE)</f>
        <v>#N/A</v>
      </c>
    </row>
    <row r="2147" spans="1:27" x14ac:dyDescent="0.25">
      <c r="A2147" s="5" t="s">
        <v>5421</v>
      </c>
      <c r="B2147" s="48">
        <v>1</v>
      </c>
      <c r="S2147" s="5" t="s">
        <v>5420</v>
      </c>
      <c r="T2147" s="48">
        <v>0</v>
      </c>
      <c r="U2147" s="48" t="e">
        <f>VLOOKUP(S2147,[3]Sheet1!$BA$4:$BE$2789,4,FALSE)</f>
        <v>#N/A</v>
      </c>
      <c r="V2147" s="48">
        <v>0</v>
      </c>
      <c r="W2147" s="48">
        <v>0</v>
      </c>
      <c r="X2147" s="48">
        <v>0</v>
      </c>
      <c r="Y2147" s="48">
        <v>0</v>
      </c>
      <c r="Z2147" s="48" t="e">
        <f>VLOOKUP(S2147,[3]Sheet1!$BE$3:$BG$2789,3,FALSE)</f>
        <v>#N/A</v>
      </c>
      <c r="AA2147" s="48" t="e">
        <f>VLOOKUP(S2147,[3]Sheet1!$BE$3:$BG$2789,4,FALSE)</f>
        <v>#N/A</v>
      </c>
    </row>
    <row r="2148" spans="1:27" x14ac:dyDescent="0.25">
      <c r="A2148" s="5" t="s">
        <v>5423</v>
      </c>
      <c r="B2148" s="48">
        <v>1</v>
      </c>
      <c r="S2148" s="5" t="s">
        <v>5422</v>
      </c>
      <c r="T2148" s="48">
        <v>0</v>
      </c>
      <c r="U2148" s="48" t="e">
        <f>VLOOKUP(S2148,[3]Sheet1!$BA$4:$BE$2789,4,FALSE)</f>
        <v>#N/A</v>
      </c>
      <c r="V2148" s="48">
        <v>0</v>
      </c>
      <c r="W2148" s="48">
        <v>0</v>
      </c>
      <c r="X2148" s="48">
        <v>0</v>
      </c>
      <c r="Y2148" s="48">
        <v>0</v>
      </c>
      <c r="Z2148" s="48" t="e">
        <f>VLOOKUP(S2148,[3]Sheet1!$BE$3:$BG$2789,3,FALSE)</f>
        <v>#N/A</v>
      </c>
      <c r="AA2148" s="48" t="e">
        <f>VLOOKUP(S2148,[3]Sheet1!$BE$3:$BG$2789,4,FALSE)</f>
        <v>#N/A</v>
      </c>
    </row>
    <row r="2149" spans="1:27" x14ac:dyDescent="0.25">
      <c r="A2149" s="5" t="s">
        <v>5425</v>
      </c>
      <c r="B2149" s="48">
        <v>2</v>
      </c>
      <c r="S2149" s="5" t="s">
        <v>5424</v>
      </c>
      <c r="T2149" s="48">
        <v>0</v>
      </c>
      <c r="U2149" s="48" t="e">
        <f>VLOOKUP(S2149,[3]Sheet1!$BA$4:$BE$2789,4,FALSE)</f>
        <v>#N/A</v>
      </c>
      <c r="V2149" s="48">
        <v>0</v>
      </c>
      <c r="W2149" s="48">
        <v>0</v>
      </c>
      <c r="X2149" s="48">
        <v>0</v>
      </c>
      <c r="Y2149" s="48">
        <v>0</v>
      </c>
      <c r="Z2149" s="48" t="e">
        <f>VLOOKUP(S2149,[3]Sheet1!$BE$3:$BG$2789,3,FALSE)</f>
        <v>#N/A</v>
      </c>
      <c r="AA2149" s="48" t="e">
        <f>VLOOKUP(S2149,[3]Sheet1!$BE$3:$BG$2789,4,FALSE)</f>
        <v>#N/A</v>
      </c>
    </row>
    <row r="2150" spans="1:27" x14ac:dyDescent="0.25">
      <c r="A2150" s="5" t="s">
        <v>5427</v>
      </c>
      <c r="B2150" s="48">
        <v>3</v>
      </c>
      <c r="S2150" s="5" t="s">
        <v>5426</v>
      </c>
      <c r="T2150" s="48">
        <v>0</v>
      </c>
      <c r="U2150" s="48" t="e">
        <f>VLOOKUP(S2150,[3]Sheet1!$BA$4:$BE$2789,4,FALSE)</f>
        <v>#N/A</v>
      </c>
      <c r="V2150" s="48">
        <v>0</v>
      </c>
      <c r="W2150" s="48">
        <v>0</v>
      </c>
      <c r="X2150" s="48">
        <v>0</v>
      </c>
      <c r="Y2150" s="48">
        <v>0</v>
      </c>
      <c r="Z2150" s="48" t="e">
        <f>VLOOKUP(S2150,[3]Sheet1!$BE$3:$BG$2789,3,FALSE)</f>
        <v>#N/A</v>
      </c>
      <c r="AA2150" s="48" t="e">
        <f>VLOOKUP(S2150,[3]Sheet1!$BE$3:$BG$2789,4,FALSE)</f>
        <v>#N/A</v>
      </c>
    </row>
    <row r="2151" spans="1:27" x14ac:dyDescent="0.25">
      <c r="A2151" s="5" t="s">
        <v>5429</v>
      </c>
      <c r="B2151" s="48">
        <v>4</v>
      </c>
      <c r="S2151" s="5" t="s">
        <v>5428</v>
      </c>
      <c r="T2151" s="48">
        <v>0</v>
      </c>
      <c r="U2151" s="48" t="e">
        <f>VLOOKUP(S2151,[3]Sheet1!$BA$4:$BE$2789,4,FALSE)</f>
        <v>#N/A</v>
      </c>
      <c r="V2151" s="48">
        <v>0</v>
      </c>
      <c r="W2151" s="48">
        <v>0</v>
      </c>
      <c r="X2151" s="48">
        <v>0</v>
      </c>
      <c r="Y2151" s="48">
        <v>0</v>
      </c>
      <c r="Z2151" s="48" t="e">
        <f>VLOOKUP(S2151,[3]Sheet1!$BE$3:$BG$2789,3,FALSE)</f>
        <v>#N/A</v>
      </c>
      <c r="AA2151" s="48" t="e">
        <f>VLOOKUP(S2151,[3]Sheet1!$BE$3:$BG$2789,4,FALSE)</f>
        <v>#N/A</v>
      </c>
    </row>
    <row r="2152" spans="1:27" x14ac:dyDescent="0.25">
      <c r="A2152" s="5" t="s">
        <v>5431</v>
      </c>
      <c r="B2152" s="48">
        <v>5</v>
      </c>
      <c r="S2152" s="5" t="s">
        <v>5430</v>
      </c>
      <c r="T2152" s="48">
        <v>0</v>
      </c>
      <c r="U2152" s="48" t="e">
        <f>VLOOKUP(S2152,[3]Sheet1!$BA$4:$BE$2789,4,FALSE)</f>
        <v>#N/A</v>
      </c>
      <c r="V2152" s="48">
        <v>0</v>
      </c>
      <c r="W2152" s="48">
        <v>0</v>
      </c>
      <c r="X2152" s="48">
        <v>0</v>
      </c>
      <c r="Y2152" s="48">
        <v>0</v>
      </c>
      <c r="Z2152" s="48" t="e">
        <f>VLOOKUP(S2152,[3]Sheet1!$BE$3:$BG$2789,3,FALSE)</f>
        <v>#N/A</v>
      </c>
      <c r="AA2152" s="48" t="e">
        <f>VLOOKUP(S2152,[3]Sheet1!$BE$3:$BG$2789,4,FALSE)</f>
        <v>#N/A</v>
      </c>
    </row>
    <row r="2153" spans="1:27" x14ac:dyDescent="0.25">
      <c r="A2153" s="5" t="s">
        <v>5433</v>
      </c>
      <c r="B2153" s="48">
        <v>6</v>
      </c>
      <c r="S2153" s="5" t="s">
        <v>5432</v>
      </c>
      <c r="T2153" s="48">
        <v>0</v>
      </c>
      <c r="U2153" s="48" t="e">
        <f>VLOOKUP(S2153,[3]Sheet1!$BA$4:$BE$2789,4,FALSE)</f>
        <v>#N/A</v>
      </c>
      <c r="V2153" s="48">
        <v>0</v>
      </c>
      <c r="W2153" s="48">
        <v>0</v>
      </c>
      <c r="X2153" s="48">
        <v>0</v>
      </c>
      <c r="Y2153" s="48">
        <v>0</v>
      </c>
      <c r="Z2153" s="48" t="e">
        <f>VLOOKUP(S2153,[3]Sheet1!$BE$3:$BG$2789,3,FALSE)</f>
        <v>#N/A</v>
      </c>
      <c r="AA2153" s="48" t="e">
        <f>VLOOKUP(S2153,[3]Sheet1!$BE$3:$BG$2789,4,FALSE)</f>
        <v>#N/A</v>
      </c>
    </row>
    <row r="2154" spans="1:27" x14ac:dyDescent="0.25">
      <c r="A2154" s="5" t="s">
        <v>5435</v>
      </c>
      <c r="B2154" s="48">
        <v>5</v>
      </c>
      <c r="S2154" s="5" t="s">
        <v>5434</v>
      </c>
      <c r="T2154" s="48">
        <v>0</v>
      </c>
      <c r="U2154" s="48" t="e">
        <f>VLOOKUP(S2154,[3]Sheet1!$BA$4:$BE$2789,4,FALSE)</f>
        <v>#N/A</v>
      </c>
      <c r="V2154" s="48">
        <v>0</v>
      </c>
      <c r="W2154" s="48">
        <v>0</v>
      </c>
      <c r="X2154" s="48">
        <v>0</v>
      </c>
      <c r="Y2154" s="48">
        <v>0</v>
      </c>
      <c r="Z2154" s="48" t="e">
        <f>VLOOKUP(S2154,[3]Sheet1!$BE$3:$BG$2789,3,FALSE)</f>
        <v>#N/A</v>
      </c>
      <c r="AA2154" s="48" t="e">
        <f>VLOOKUP(S2154,[3]Sheet1!$BE$3:$BG$2789,4,FALSE)</f>
        <v>#N/A</v>
      </c>
    </row>
    <row r="2155" spans="1:27" x14ac:dyDescent="0.25">
      <c r="A2155" s="5" t="s">
        <v>5437</v>
      </c>
      <c r="B2155" s="48">
        <v>8</v>
      </c>
      <c r="S2155" s="5" t="s">
        <v>5436</v>
      </c>
      <c r="T2155" s="48">
        <v>0</v>
      </c>
      <c r="U2155" s="48" t="e">
        <f>VLOOKUP(S2155,[3]Sheet1!$BA$4:$BE$2789,4,FALSE)</f>
        <v>#N/A</v>
      </c>
      <c r="V2155" s="48">
        <v>0</v>
      </c>
      <c r="W2155" s="48">
        <v>0</v>
      </c>
      <c r="X2155" s="48">
        <v>0</v>
      </c>
      <c r="Y2155" s="48">
        <v>0</v>
      </c>
      <c r="Z2155" s="48" t="e">
        <f>VLOOKUP(S2155,[3]Sheet1!$BE$3:$BG$2789,3,FALSE)</f>
        <v>#N/A</v>
      </c>
      <c r="AA2155" s="48" t="e">
        <f>VLOOKUP(S2155,[3]Sheet1!$BE$3:$BG$2789,4,FALSE)</f>
        <v>#N/A</v>
      </c>
    </row>
    <row r="2156" spans="1:27" x14ac:dyDescent="0.25">
      <c r="A2156" s="5" t="s">
        <v>5439</v>
      </c>
      <c r="B2156" s="48">
        <v>1</v>
      </c>
      <c r="S2156" s="5" t="s">
        <v>5438</v>
      </c>
      <c r="T2156" s="48">
        <v>0</v>
      </c>
      <c r="U2156" s="48" t="e">
        <f>VLOOKUP(S2156,[3]Sheet1!$BA$4:$BE$2789,4,FALSE)</f>
        <v>#N/A</v>
      </c>
      <c r="V2156" s="48">
        <v>0</v>
      </c>
      <c r="W2156" s="48">
        <v>0</v>
      </c>
      <c r="X2156" s="48">
        <v>0</v>
      </c>
      <c r="Y2156" s="48">
        <v>0</v>
      </c>
      <c r="Z2156" s="48" t="e">
        <f>VLOOKUP(S2156,[3]Sheet1!$BE$3:$BG$2789,3,FALSE)</f>
        <v>#N/A</v>
      </c>
      <c r="AA2156" s="48" t="e">
        <f>VLOOKUP(S2156,[3]Sheet1!$BE$3:$BG$2789,4,FALSE)</f>
        <v>#N/A</v>
      </c>
    </row>
    <row r="2157" spans="1:27" x14ac:dyDescent="0.25">
      <c r="A2157" s="5" t="s">
        <v>5441</v>
      </c>
      <c r="B2157" s="48">
        <v>1</v>
      </c>
      <c r="S2157" s="5" t="s">
        <v>5440</v>
      </c>
      <c r="T2157" s="48">
        <v>0</v>
      </c>
      <c r="U2157" s="48" t="e">
        <f>VLOOKUP(S2157,[3]Sheet1!$BA$4:$BE$2789,4,FALSE)</f>
        <v>#N/A</v>
      </c>
      <c r="V2157" s="48">
        <v>0</v>
      </c>
      <c r="W2157" s="48">
        <v>0</v>
      </c>
      <c r="X2157" s="48">
        <v>0</v>
      </c>
      <c r="Y2157" s="48">
        <v>0</v>
      </c>
      <c r="Z2157" s="48" t="e">
        <f>VLOOKUP(S2157,[3]Sheet1!$BE$3:$BG$2789,3,FALSE)</f>
        <v>#N/A</v>
      </c>
      <c r="AA2157" s="48" t="e">
        <f>VLOOKUP(S2157,[3]Sheet1!$BE$3:$BG$2789,4,FALSE)</f>
        <v>#N/A</v>
      </c>
    </row>
    <row r="2158" spans="1:27" x14ac:dyDescent="0.25">
      <c r="A2158" s="5" t="s">
        <v>5443</v>
      </c>
      <c r="B2158" s="48">
        <v>1</v>
      </c>
      <c r="S2158" s="5" t="s">
        <v>5442</v>
      </c>
      <c r="T2158" s="48">
        <v>0</v>
      </c>
      <c r="U2158" s="48" t="e">
        <f>VLOOKUP(S2158,[3]Sheet1!$BA$4:$BE$2789,4,FALSE)</f>
        <v>#N/A</v>
      </c>
      <c r="V2158" s="48">
        <v>0</v>
      </c>
      <c r="W2158" s="48">
        <v>0</v>
      </c>
      <c r="X2158" s="48">
        <v>0</v>
      </c>
      <c r="Y2158" s="48">
        <v>0</v>
      </c>
      <c r="Z2158" s="48" t="e">
        <f>VLOOKUP(S2158,[3]Sheet1!$BE$3:$BG$2789,3,FALSE)</f>
        <v>#N/A</v>
      </c>
      <c r="AA2158" s="48" t="e">
        <f>VLOOKUP(S2158,[3]Sheet1!$BE$3:$BG$2789,4,FALSE)</f>
        <v>#N/A</v>
      </c>
    </row>
    <row r="2159" spans="1:27" x14ac:dyDescent="0.25">
      <c r="A2159" s="5" t="s">
        <v>5445</v>
      </c>
      <c r="B2159" s="48">
        <v>1</v>
      </c>
      <c r="S2159" s="5" t="s">
        <v>5444</v>
      </c>
      <c r="T2159" s="48">
        <v>0</v>
      </c>
      <c r="U2159" s="48" t="e">
        <f>VLOOKUP(S2159,[3]Sheet1!$BA$4:$BE$2789,4,FALSE)</f>
        <v>#N/A</v>
      </c>
      <c r="V2159" s="48">
        <v>0</v>
      </c>
      <c r="W2159" s="48">
        <v>0</v>
      </c>
      <c r="X2159" s="48">
        <v>0</v>
      </c>
      <c r="Y2159" s="48">
        <v>0</v>
      </c>
      <c r="Z2159" s="48" t="e">
        <f>VLOOKUP(S2159,[3]Sheet1!$BE$3:$BG$2789,3,FALSE)</f>
        <v>#N/A</v>
      </c>
      <c r="AA2159" s="48" t="e">
        <f>VLOOKUP(S2159,[3]Sheet1!$BE$3:$BG$2789,4,FALSE)</f>
        <v>#N/A</v>
      </c>
    </row>
    <row r="2160" spans="1:27" x14ac:dyDescent="0.25">
      <c r="A2160" s="5" t="s">
        <v>5447</v>
      </c>
      <c r="B2160" s="48">
        <v>1</v>
      </c>
      <c r="S2160" s="5" t="s">
        <v>5446</v>
      </c>
      <c r="T2160" s="48">
        <v>0</v>
      </c>
      <c r="U2160" s="48" t="e">
        <f>VLOOKUP(S2160,[3]Sheet1!$BA$4:$BE$2789,4,FALSE)</f>
        <v>#N/A</v>
      </c>
      <c r="V2160" s="48">
        <v>0</v>
      </c>
      <c r="W2160" s="48">
        <v>0</v>
      </c>
      <c r="X2160" s="48">
        <v>0</v>
      </c>
      <c r="Y2160" s="48">
        <v>0</v>
      </c>
      <c r="Z2160" s="48" t="e">
        <f>VLOOKUP(S2160,[3]Sheet1!$BE$3:$BG$2789,3,FALSE)</f>
        <v>#N/A</v>
      </c>
      <c r="AA2160" s="48" t="e">
        <f>VLOOKUP(S2160,[3]Sheet1!$BE$3:$BG$2789,4,FALSE)</f>
        <v>#N/A</v>
      </c>
    </row>
    <row r="2161" spans="1:27" x14ac:dyDescent="0.25">
      <c r="A2161" s="5" t="s">
        <v>5449</v>
      </c>
      <c r="B2161" s="48">
        <v>1</v>
      </c>
      <c r="S2161" s="5" t="s">
        <v>5448</v>
      </c>
      <c r="T2161" s="48">
        <v>0</v>
      </c>
      <c r="U2161" s="48" t="e">
        <f>VLOOKUP(S2161,[3]Sheet1!$BA$4:$BE$2789,4,FALSE)</f>
        <v>#N/A</v>
      </c>
      <c r="V2161" s="48">
        <v>0</v>
      </c>
      <c r="W2161" s="48">
        <v>0</v>
      </c>
      <c r="X2161" s="48">
        <v>0</v>
      </c>
      <c r="Y2161" s="48">
        <v>0</v>
      </c>
      <c r="Z2161" s="48" t="e">
        <f>VLOOKUP(S2161,[3]Sheet1!$BE$3:$BG$2789,3,FALSE)</f>
        <v>#N/A</v>
      </c>
      <c r="AA2161" s="48" t="e">
        <f>VLOOKUP(S2161,[3]Sheet1!$BE$3:$BG$2789,4,FALSE)</f>
        <v>#N/A</v>
      </c>
    </row>
    <row r="2162" spans="1:27" x14ac:dyDescent="0.25">
      <c r="A2162" s="5" t="s">
        <v>5451</v>
      </c>
      <c r="B2162" s="48">
        <v>1</v>
      </c>
      <c r="S2162" s="5" t="s">
        <v>5450</v>
      </c>
      <c r="T2162" s="48">
        <v>0</v>
      </c>
      <c r="U2162" s="48" t="e">
        <f>VLOOKUP(S2162,[3]Sheet1!$BA$4:$BE$2789,4,FALSE)</f>
        <v>#N/A</v>
      </c>
      <c r="V2162" s="48">
        <v>0</v>
      </c>
      <c r="W2162" s="48">
        <v>0</v>
      </c>
      <c r="X2162" s="48">
        <v>0</v>
      </c>
      <c r="Y2162" s="48">
        <v>0</v>
      </c>
      <c r="Z2162" s="48" t="e">
        <f>VLOOKUP(S2162,[3]Sheet1!$BE$3:$BG$2789,3,FALSE)</f>
        <v>#N/A</v>
      </c>
      <c r="AA2162" s="48" t="e">
        <f>VLOOKUP(S2162,[3]Sheet1!$BE$3:$BG$2789,4,FALSE)</f>
        <v>#N/A</v>
      </c>
    </row>
    <row r="2163" spans="1:27" x14ac:dyDescent="0.25">
      <c r="A2163" s="5" t="s">
        <v>5453</v>
      </c>
      <c r="B2163" s="48">
        <v>1</v>
      </c>
      <c r="S2163" s="5" t="s">
        <v>5452</v>
      </c>
      <c r="T2163" s="48">
        <v>0</v>
      </c>
      <c r="U2163" s="48" t="e">
        <f>VLOOKUP(S2163,[3]Sheet1!$BA$4:$BE$2789,4,FALSE)</f>
        <v>#N/A</v>
      </c>
      <c r="V2163" s="48">
        <v>0</v>
      </c>
      <c r="W2163" s="48">
        <v>0</v>
      </c>
      <c r="X2163" s="48">
        <v>0</v>
      </c>
      <c r="Y2163" s="48">
        <v>0</v>
      </c>
      <c r="Z2163" s="48" t="e">
        <f>VLOOKUP(S2163,[3]Sheet1!$BE$3:$BG$2789,3,FALSE)</f>
        <v>#N/A</v>
      </c>
      <c r="AA2163" s="48" t="e">
        <f>VLOOKUP(S2163,[3]Sheet1!$BE$3:$BG$2789,4,FALSE)</f>
        <v>#N/A</v>
      </c>
    </row>
    <row r="2164" spans="1:27" x14ac:dyDescent="0.25">
      <c r="A2164" s="5" t="s">
        <v>5455</v>
      </c>
      <c r="B2164" s="48">
        <v>1</v>
      </c>
      <c r="S2164" s="5" t="s">
        <v>5454</v>
      </c>
      <c r="T2164" s="48">
        <v>0</v>
      </c>
      <c r="U2164" s="48" t="e">
        <f>VLOOKUP(S2164,[3]Sheet1!$BA$4:$BE$2789,4,FALSE)</f>
        <v>#N/A</v>
      </c>
      <c r="V2164" s="48">
        <v>0</v>
      </c>
      <c r="W2164" s="48">
        <v>0</v>
      </c>
      <c r="X2164" s="48">
        <v>0</v>
      </c>
      <c r="Y2164" s="48">
        <v>0</v>
      </c>
      <c r="Z2164" s="48" t="e">
        <f>VLOOKUP(S2164,[3]Sheet1!$BE$3:$BG$2789,3,FALSE)</f>
        <v>#N/A</v>
      </c>
      <c r="AA2164" s="48" t="e">
        <f>VLOOKUP(S2164,[3]Sheet1!$BE$3:$BG$2789,4,FALSE)</f>
        <v>#N/A</v>
      </c>
    </row>
    <row r="2165" spans="1:27" x14ac:dyDescent="0.25">
      <c r="A2165" s="5" t="s">
        <v>5457</v>
      </c>
      <c r="B2165" s="48">
        <v>1</v>
      </c>
      <c r="S2165" s="5" t="s">
        <v>5456</v>
      </c>
      <c r="T2165" s="48">
        <v>0</v>
      </c>
      <c r="U2165" s="48" t="e">
        <f>VLOOKUP(S2165,[3]Sheet1!$BA$4:$BE$2789,4,FALSE)</f>
        <v>#N/A</v>
      </c>
      <c r="V2165" s="48">
        <v>0</v>
      </c>
      <c r="W2165" s="48">
        <v>0</v>
      </c>
      <c r="X2165" s="48">
        <v>0</v>
      </c>
      <c r="Y2165" s="48">
        <v>0</v>
      </c>
      <c r="Z2165" s="48" t="e">
        <f>VLOOKUP(S2165,[3]Sheet1!$BE$3:$BG$2789,3,FALSE)</f>
        <v>#N/A</v>
      </c>
      <c r="AA2165" s="48" t="e">
        <f>VLOOKUP(S2165,[3]Sheet1!$BE$3:$BG$2789,4,FALSE)</f>
        <v>#N/A</v>
      </c>
    </row>
    <row r="2166" spans="1:27" x14ac:dyDescent="0.25">
      <c r="A2166" s="5" t="s">
        <v>5459</v>
      </c>
      <c r="B2166" s="48">
        <v>1</v>
      </c>
      <c r="S2166" s="5" t="s">
        <v>5458</v>
      </c>
      <c r="T2166" s="48">
        <v>0</v>
      </c>
      <c r="U2166" s="48" t="e">
        <f>VLOOKUP(S2166,[3]Sheet1!$BA$4:$BE$2789,4,FALSE)</f>
        <v>#N/A</v>
      </c>
      <c r="V2166" s="48">
        <v>0</v>
      </c>
      <c r="W2166" s="48">
        <v>0</v>
      </c>
      <c r="X2166" s="48">
        <v>0</v>
      </c>
      <c r="Y2166" s="48">
        <v>0</v>
      </c>
      <c r="Z2166" s="48" t="e">
        <f>VLOOKUP(S2166,[3]Sheet1!$BE$3:$BG$2789,3,FALSE)</f>
        <v>#N/A</v>
      </c>
      <c r="AA2166" s="48" t="e">
        <f>VLOOKUP(S2166,[3]Sheet1!$BE$3:$BG$2789,4,FALSE)</f>
        <v>#N/A</v>
      </c>
    </row>
    <row r="2167" spans="1:27" x14ac:dyDescent="0.25">
      <c r="A2167" s="5" t="s">
        <v>5461</v>
      </c>
      <c r="B2167" s="48">
        <v>1</v>
      </c>
      <c r="S2167" s="5" t="s">
        <v>5460</v>
      </c>
      <c r="T2167" s="48">
        <v>0</v>
      </c>
      <c r="U2167" s="48" t="e">
        <f>VLOOKUP(S2167,[3]Sheet1!$BA$4:$BE$2789,4,FALSE)</f>
        <v>#N/A</v>
      </c>
      <c r="V2167" s="48">
        <v>0</v>
      </c>
      <c r="W2167" s="48">
        <v>0</v>
      </c>
      <c r="X2167" s="48">
        <v>0</v>
      </c>
      <c r="Y2167" s="48">
        <v>0</v>
      </c>
      <c r="Z2167" s="48" t="e">
        <f>VLOOKUP(S2167,[3]Sheet1!$BE$3:$BG$2789,3,FALSE)</f>
        <v>#N/A</v>
      </c>
      <c r="AA2167" s="48" t="e">
        <f>VLOOKUP(S2167,[3]Sheet1!$BE$3:$BG$2789,4,FALSE)</f>
        <v>#N/A</v>
      </c>
    </row>
    <row r="2168" spans="1:27" x14ac:dyDescent="0.25">
      <c r="A2168" s="5" t="s">
        <v>5463</v>
      </c>
      <c r="B2168" s="48">
        <v>1</v>
      </c>
      <c r="S2168" s="5" t="s">
        <v>5462</v>
      </c>
      <c r="T2168" s="48">
        <v>0</v>
      </c>
      <c r="U2168" s="48" t="e">
        <f>VLOOKUP(S2168,[3]Sheet1!$BA$4:$BE$2789,4,FALSE)</f>
        <v>#N/A</v>
      </c>
      <c r="V2168" s="48">
        <v>0</v>
      </c>
      <c r="W2168" s="48">
        <v>0</v>
      </c>
      <c r="X2168" s="48">
        <v>0</v>
      </c>
      <c r="Y2168" s="48">
        <v>0</v>
      </c>
      <c r="Z2168" s="48" t="e">
        <f>VLOOKUP(S2168,[3]Sheet1!$BE$3:$BG$2789,3,FALSE)</f>
        <v>#N/A</v>
      </c>
      <c r="AA2168" s="48" t="e">
        <f>VLOOKUP(S2168,[3]Sheet1!$BE$3:$BG$2789,4,FALSE)</f>
        <v>#N/A</v>
      </c>
    </row>
    <row r="2169" spans="1:27" x14ac:dyDescent="0.25">
      <c r="A2169" s="5" t="s">
        <v>5465</v>
      </c>
      <c r="B2169" s="48">
        <v>1</v>
      </c>
      <c r="S2169" s="5" t="s">
        <v>5464</v>
      </c>
      <c r="T2169" s="48">
        <v>0</v>
      </c>
      <c r="U2169" s="48" t="e">
        <f>VLOOKUP(S2169,[3]Sheet1!$BA$4:$BE$2789,4,FALSE)</f>
        <v>#N/A</v>
      </c>
      <c r="V2169" s="48">
        <v>0</v>
      </c>
      <c r="W2169" s="48">
        <v>0</v>
      </c>
      <c r="X2169" s="48">
        <v>0</v>
      </c>
      <c r="Y2169" s="48">
        <v>0</v>
      </c>
      <c r="Z2169" s="48" t="e">
        <f>VLOOKUP(S2169,[3]Sheet1!$BE$3:$BG$2789,3,FALSE)</f>
        <v>#N/A</v>
      </c>
      <c r="AA2169" s="48" t="e">
        <f>VLOOKUP(S2169,[3]Sheet1!$BE$3:$BG$2789,4,FALSE)</f>
        <v>#N/A</v>
      </c>
    </row>
    <row r="2170" spans="1:27" x14ac:dyDescent="0.25">
      <c r="A2170" s="5" t="s">
        <v>5467</v>
      </c>
      <c r="B2170" s="48">
        <v>6</v>
      </c>
      <c r="S2170" s="5" t="s">
        <v>5466</v>
      </c>
      <c r="T2170" s="48">
        <v>0</v>
      </c>
      <c r="U2170" s="48" t="e">
        <f>VLOOKUP(S2170,[3]Sheet1!$BA$4:$BE$2789,4,FALSE)</f>
        <v>#N/A</v>
      </c>
      <c r="V2170" s="48">
        <v>0</v>
      </c>
      <c r="W2170" s="48">
        <v>0</v>
      </c>
      <c r="X2170" s="48">
        <v>0</v>
      </c>
      <c r="Y2170" s="48">
        <v>0</v>
      </c>
      <c r="Z2170" s="48" t="e">
        <f>VLOOKUP(S2170,[3]Sheet1!$BE$3:$BG$2789,3,FALSE)</f>
        <v>#N/A</v>
      </c>
      <c r="AA2170" s="48" t="e">
        <f>VLOOKUP(S2170,[3]Sheet1!$BE$3:$BG$2789,4,FALSE)</f>
        <v>#N/A</v>
      </c>
    </row>
    <row r="2171" spans="1:27" x14ac:dyDescent="0.25">
      <c r="A2171" s="5" t="s">
        <v>5469</v>
      </c>
      <c r="B2171" s="48">
        <v>5</v>
      </c>
      <c r="S2171" s="5" t="s">
        <v>5468</v>
      </c>
      <c r="T2171" s="48">
        <v>0</v>
      </c>
      <c r="U2171" s="48" t="e">
        <f>VLOOKUP(S2171,[3]Sheet1!$BA$4:$BE$2789,4,FALSE)</f>
        <v>#N/A</v>
      </c>
      <c r="V2171" s="48">
        <v>0</v>
      </c>
      <c r="W2171" s="48">
        <v>0</v>
      </c>
      <c r="X2171" s="48">
        <v>0</v>
      </c>
      <c r="Y2171" s="48">
        <v>0</v>
      </c>
      <c r="Z2171" s="48" t="e">
        <f>VLOOKUP(S2171,[3]Sheet1!$BE$3:$BG$2789,3,FALSE)</f>
        <v>#N/A</v>
      </c>
      <c r="AA2171" s="48" t="e">
        <f>VLOOKUP(S2171,[3]Sheet1!$BE$3:$BG$2789,4,FALSE)</f>
        <v>#N/A</v>
      </c>
    </row>
    <row r="2172" spans="1:27" x14ac:dyDescent="0.25">
      <c r="A2172" s="5" t="s">
        <v>5471</v>
      </c>
      <c r="B2172" s="48">
        <v>8</v>
      </c>
      <c r="S2172" s="5" t="s">
        <v>5470</v>
      </c>
      <c r="T2172" s="48">
        <v>0</v>
      </c>
      <c r="U2172" s="48" t="e">
        <f>VLOOKUP(S2172,[3]Sheet1!$BA$4:$BE$2789,4,FALSE)</f>
        <v>#N/A</v>
      </c>
      <c r="V2172" s="48">
        <v>0</v>
      </c>
      <c r="W2172" s="48">
        <v>0</v>
      </c>
      <c r="X2172" s="48">
        <v>0</v>
      </c>
      <c r="Y2172" s="48">
        <v>0</v>
      </c>
      <c r="Z2172" s="48" t="e">
        <f>VLOOKUP(S2172,[3]Sheet1!$BE$3:$BG$2789,3,FALSE)</f>
        <v>#N/A</v>
      </c>
      <c r="AA2172" s="48" t="e">
        <f>VLOOKUP(S2172,[3]Sheet1!$BE$3:$BG$2789,4,FALSE)</f>
        <v>#N/A</v>
      </c>
    </row>
    <row r="2173" spans="1:27" x14ac:dyDescent="0.25">
      <c r="A2173" s="5" t="s">
        <v>5473</v>
      </c>
      <c r="B2173" s="48">
        <v>9</v>
      </c>
      <c r="S2173" s="5" t="s">
        <v>5472</v>
      </c>
      <c r="T2173" s="48">
        <v>0</v>
      </c>
      <c r="U2173" s="48" t="e">
        <f>VLOOKUP(S2173,[3]Sheet1!$BA$4:$BE$2789,4,FALSE)</f>
        <v>#N/A</v>
      </c>
      <c r="V2173" s="48">
        <v>0</v>
      </c>
      <c r="W2173" s="48">
        <v>0</v>
      </c>
      <c r="X2173" s="48">
        <v>0</v>
      </c>
      <c r="Y2173" s="48">
        <v>0</v>
      </c>
      <c r="Z2173" s="48" t="e">
        <f>VLOOKUP(S2173,[3]Sheet1!$BE$3:$BG$2789,3,FALSE)</f>
        <v>#N/A</v>
      </c>
      <c r="AA2173" s="48" t="e">
        <f>VLOOKUP(S2173,[3]Sheet1!$BE$3:$BG$2789,4,FALSE)</f>
        <v>#N/A</v>
      </c>
    </row>
    <row r="2174" spans="1:27" x14ac:dyDescent="0.25">
      <c r="A2174" s="5" t="s">
        <v>5475</v>
      </c>
      <c r="B2174" s="48">
        <v>10</v>
      </c>
      <c r="S2174" s="5" t="s">
        <v>5474</v>
      </c>
      <c r="T2174" s="48">
        <v>0</v>
      </c>
      <c r="U2174" s="48" t="e">
        <f>VLOOKUP(S2174,[3]Sheet1!$BA$4:$BE$2789,4,FALSE)</f>
        <v>#N/A</v>
      </c>
      <c r="V2174" s="48">
        <v>0</v>
      </c>
      <c r="W2174" s="48">
        <v>0</v>
      </c>
      <c r="X2174" s="48">
        <v>0</v>
      </c>
      <c r="Y2174" s="48">
        <v>0</v>
      </c>
      <c r="Z2174" s="48" t="e">
        <f>VLOOKUP(S2174,[3]Sheet1!$BE$3:$BG$2789,3,FALSE)</f>
        <v>#N/A</v>
      </c>
      <c r="AA2174" s="48" t="e">
        <f>VLOOKUP(S2174,[3]Sheet1!$BE$3:$BG$2789,4,FALSE)</f>
        <v>#N/A</v>
      </c>
    </row>
    <row r="2175" spans="1:27" x14ac:dyDescent="0.25">
      <c r="A2175" s="5" t="s">
        <v>5477</v>
      </c>
      <c r="B2175" s="48">
        <v>11</v>
      </c>
      <c r="S2175" s="5" t="s">
        <v>5476</v>
      </c>
      <c r="T2175" s="48">
        <v>0</v>
      </c>
      <c r="U2175" s="48" t="e">
        <f>VLOOKUP(S2175,[3]Sheet1!$BA$4:$BE$2789,4,FALSE)</f>
        <v>#N/A</v>
      </c>
      <c r="V2175" s="48">
        <v>0</v>
      </c>
      <c r="W2175" s="48">
        <v>0</v>
      </c>
      <c r="X2175" s="48">
        <v>0</v>
      </c>
      <c r="Y2175" s="48">
        <v>0</v>
      </c>
      <c r="Z2175" s="48" t="e">
        <f>VLOOKUP(S2175,[3]Sheet1!$BE$3:$BG$2789,3,FALSE)</f>
        <v>#N/A</v>
      </c>
      <c r="AA2175" s="48" t="e">
        <f>VLOOKUP(S2175,[3]Sheet1!$BE$3:$BG$2789,4,FALSE)</f>
        <v>#N/A</v>
      </c>
    </row>
    <row r="2176" spans="1:27" x14ac:dyDescent="0.25">
      <c r="A2176" s="5" t="s">
        <v>5479</v>
      </c>
      <c r="B2176" s="48">
        <v>14</v>
      </c>
      <c r="S2176" s="5" t="s">
        <v>5478</v>
      </c>
      <c r="T2176" s="48">
        <v>0</v>
      </c>
      <c r="U2176" s="48" t="e">
        <f>VLOOKUP(S2176,[3]Sheet1!$BA$4:$BE$2789,4,FALSE)</f>
        <v>#N/A</v>
      </c>
      <c r="V2176" s="48">
        <v>0</v>
      </c>
      <c r="W2176" s="48">
        <v>0</v>
      </c>
      <c r="X2176" s="48">
        <v>0</v>
      </c>
      <c r="Y2176" s="48">
        <v>0</v>
      </c>
      <c r="Z2176" s="48" t="e">
        <f>VLOOKUP(S2176,[3]Sheet1!$BE$3:$BG$2789,3,FALSE)</f>
        <v>#N/A</v>
      </c>
      <c r="AA2176" s="48" t="e">
        <f>VLOOKUP(S2176,[3]Sheet1!$BE$3:$BG$2789,4,FALSE)</f>
        <v>#N/A</v>
      </c>
    </row>
    <row r="2177" spans="1:27" x14ac:dyDescent="0.25">
      <c r="A2177" s="5" t="s">
        <v>5481</v>
      </c>
      <c r="B2177" s="48">
        <v>1</v>
      </c>
      <c r="S2177" s="5" t="s">
        <v>5480</v>
      </c>
      <c r="T2177" s="48">
        <v>0</v>
      </c>
      <c r="U2177" s="48" t="e">
        <f>VLOOKUP(S2177,[3]Sheet1!$BA$4:$BE$2789,4,FALSE)</f>
        <v>#N/A</v>
      </c>
      <c r="V2177" s="48">
        <v>0</v>
      </c>
      <c r="W2177" s="48">
        <v>0</v>
      </c>
      <c r="X2177" s="48">
        <v>0</v>
      </c>
      <c r="Y2177" s="48">
        <v>0</v>
      </c>
      <c r="Z2177" s="48" t="e">
        <f>VLOOKUP(S2177,[3]Sheet1!$BE$3:$BG$2789,3,FALSE)</f>
        <v>#N/A</v>
      </c>
      <c r="AA2177" s="48" t="e">
        <f>VLOOKUP(S2177,[3]Sheet1!$BE$3:$BG$2789,4,FALSE)</f>
        <v>#N/A</v>
      </c>
    </row>
    <row r="2178" spans="1:27" x14ac:dyDescent="0.25">
      <c r="A2178" s="5" t="s">
        <v>5483</v>
      </c>
      <c r="B2178" s="48">
        <v>1</v>
      </c>
      <c r="S2178" s="5" t="s">
        <v>5482</v>
      </c>
      <c r="T2178" s="48">
        <v>0</v>
      </c>
      <c r="U2178" s="48" t="e">
        <f>VLOOKUP(S2178,[3]Sheet1!$BA$4:$BE$2789,4,FALSE)</f>
        <v>#N/A</v>
      </c>
      <c r="V2178" s="48">
        <v>0</v>
      </c>
      <c r="W2178" s="48">
        <v>0</v>
      </c>
      <c r="X2178" s="48">
        <v>0</v>
      </c>
      <c r="Y2178" s="48">
        <v>0</v>
      </c>
      <c r="Z2178" s="48" t="e">
        <f>VLOOKUP(S2178,[3]Sheet1!$BE$3:$BG$2789,3,FALSE)</f>
        <v>#N/A</v>
      </c>
      <c r="AA2178" s="48" t="e">
        <f>VLOOKUP(S2178,[3]Sheet1!$BE$3:$BG$2789,4,FALSE)</f>
        <v>#N/A</v>
      </c>
    </row>
    <row r="2179" spans="1:27" x14ac:dyDescent="0.25">
      <c r="A2179" s="5" t="s">
        <v>5485</v>
      </c>
      <c r="B2179" s="48">
        <v>1</v>
      </c>
      <c r="S2179" s="5" t="s">
        <v>5484</v>
      </c>
      <c r="T2179" s="48">
        <v>0</v>
      </c>
      <c r="U2179" s="48" t="e">
        <f>VLOOKUP(S2179,[3]Sheet1!$BA$4:$BE$2789,4,FALSE)</f>
        <v>#N/A</v>
      </c>
      <c r="V2179" s="48">
        <v>0</v>
      </c>
      <c r="W2179" s="48">
        <v>0</v>
      </c>
      <c r="X2179" s="48">
        <v>0</v>
      </c>
      <c r="Y2179" s="48">
        <v>0</v>
      </c>
      <c r="Z2179" s="48" t="e">
        <f>VLOOKUP(S2179,[3]Sheet1!$BE$3:$BG$2789,3,FALSE)</f>
        <v>#N/A</v>
      </c>
      <c r="AA2179" s="48" t="e">
        <f>VLOOKUP(S2179,[3]Sheet1!$BE$3:$BG$2789,4,FALSE)</f>
        <v>#N/A</v>
      </c>
    </row>
    <row r="2180" spans="1:27" x14ac:dyDescent="0.25">
      <c r="A2180" s="5" t="s">
        <v>5487</v>
      </c>
      <c r="B2180" s="48">
        <v>1</v>
      </c>
      <c r="S2180" s="5" t="s">
        <v>5486</v>
      </c>
      <c r="T2180" s="48">
        <v>0</v>
      </c>
      <c r="U2180" s="48" t="e">
        <f>VLOOKUP(S2180,[3]Sheet1!$BA$4:$BE$2789,4,FALSE)</f>
        <v>#N/A</v>
      </c>
      <c r="V2180" s="48">
        <v>0</v>
      </c>
      <c r="W2180" s="48">
        <v>0</v>
      </c>
      <c r="X2180" s="48">
        <v>0</v>
      </c>
      <c r="Y2180" s="48">
        <v>0</v>
      </c>
      <c r="Z2180" s="48" t="e">
        <f>VLOOKUP(S2180,[3]Sheet1!$BE$3:$BG$2789,3,FALSE)</f>
        <v>#N/A</v>
      </c>
      <c r="AA2180" s="48" t="e">
        <f>VLOOKUP(S2180,[3]Sheet1!$BE$3:$BG$2789,4,FALSE)</f>
        <v>#N/A</v>
      </c>
    </row>
    <row r="2181" spans="1:27" x14ac:dyDescent="0.25">
      <c r="A2181" s="5" t="s">
        <v>5489</v>
      </c>
      <c r="B2181" s="48">
        <v>1</v>
      </c>
      <c r="S2181" s="5" t="s">
        <v>5488</v>
      </c>
      <c r="T2181" s="48">
        <v>0</v>
      </c>
      <c r="U2181" s="48" t="e">
        <f>VLOOKUP(S2181,[3]Sheet1!$BA$4:$BE$2789,4,FALSE)</f>
        <v>#N/A</v>
      </c>
      <c r="V2181" s="48">
        <v>0</v>
      </c>
      <c r="W2181" s="48">
        <v>0</v>
      </c>
      <c r="X2181" s="48">
        <v>0</v>
      </c>
      <c r="Y2181" s="48">
        <v>0</v>
      </c>
      <c r="Z2181" s="48" t="e">
        <f>VLOOKUP(S2181,[3]Sheet1!$BE$3:$BG$2789,3,FALSE)</f>
        <v>#N/A</v>
      </c>
      <c r="AA2181" s="48" t="e">
        <f>VLOOKUP(S2181,[3]Sheet1!$BE$3:$BG$2789,4,FALSE)</f>
        <v>#N/A</v>
      </c>
    </row>
    <row r="2182" spans="1:27" x14ac:dyDescent="0.25">
      <c r="A2182" s="5" t="s">
        <v>5491</v>
      </c>
      <c r="B2182" s="48">
        <v>1</v>
      </c>
      <c r="S2182" s="5" t="s">
        <v>5490</v>
      </c>
      <c r="T2182" s="48">
        <v>0</v>
      </c>
      <c r="U2182" s="48" t="e">
        <f>VLOOKUP(S2182,[3]Sheet1!$BA$4:$BE$2789,4,FALSE)</f>
        <v>#N/A</v>
      </c>
      <c r="V2182" s="48">
        <v>0</v>
      </c>
      <c r="W2182" s="48">
        <v>0</v>
      </c>
      <c r="X2182" s="48">
        <v>0</v>
      </c>
      <c r="Y2182" s="48">
        <v>0</v>
      </c>
      <c r="Z2182" s="48" t="e">
        <f>VLOOKUP(S2182,[3]Sheet1!$BE$3:$BG$2789,3,FALSE)</f>
        <v>#N/A</v>
      </c>
      <c r="AA2182" s="48" t="e">
        <f>VLOOKUP(S2182,[3]Sheet1!$BE$3:$BG$2789,4,FALSE)</f>
        <v>#N/A</v>
      </c>
    </row>
    <row r="2183" spans="1:27" x14ac:dyDescent="0.25">
      <c r="A2183" s="5" t="s">
        <v>5493</v>
      </c>
      <c r="B2183" s="48">
        <v>1</v>
      </c>
      <c r="S2183" s="5" t="s">
        <v>5492</v>
      </c>
      <c r="T2183" s="48">
        <v>0</v>
      </c>
      <c r="U2183" s="48" t="e">
        <f>VLOOKUP(S2183,[3]Sheet1!$BA$4:$BE$2789,4,FALSE)</f>
        <v>#N/A</v>
      </c>
      <c r="V2183" s="48">
        <v>0</v>
      </c>
      <c r="W2183" s="48">
        <v>0</v>
      </c>
      <c r="X2183" s="48">
        <v>0</v>
      </c>
      <c r="Y2183" s="48">
        <v>0</v>
      </c>
      <c r="Z2183" s="48" t="e">
        <f>VLOOKUP(S2183,[3]Sheet1!$BE$3:$BG$2789,3,FALSE)</f>
        <v>#N/A</v>
      </c>
      <c r="AA2183" s="48" t="e">
        <f>VLOOKUP(S2183,[3]Sheet1!$BE$3:$BG$2789,4,FALSE)</f>
        <v>#N/A</v>
      </c>
    </row>
    <row r="2184" spans="1:27" x14ac:dyDescent="0.25">
      <c r="A2184" s="5" t="s">
        <v>5495</v>
      </c>
      <c r="B2184" s="48">
        <v>1</v>
      </c>
      <c r="S2184" s="5" t="s">
        <v>5494</v>
      </c>
      <c r="T2184" s="48">
        <v>0</v>
      </c>
      <c r="U2184" s="48" t="e">
        <f>VLOOKUP(S2184,[3]Sheet1!$BA$4:$BE$2789,4,FALSE)</f>
        <v>#N/A</v>
      </c>
      <c r="V2184" s="48">
        <v>0</v>
      </c>
      <c r="W2184" s="48">
        <v>0</v>
      </c>
      <c r="X2184" s="48">
        <v>0</v>
      </c>
      <c r="Y2184" s="48">
        <v>0</v>
      </c>
      <c r="Z2184" s="48" t="e">
        <f>VLOOKUP(S2184,[3]Sheet1!$BE$3:$BG$2789,3,FALSE)</f>
        <v>#N/A</v>
      </c>
      <c r="AA2184" s="48" t="e">
        <f>VLOOKUP(S2184,[3]Sheet1!$BE$3:$BG$2789,4,FALSE)</f>
        <v>#N/A</v>
      </c>
    </row>
    <row r="2185" spans="1:27" x14ac:dyDescent="0.25">
      <c r="A2185" s="5" t="s">
        <v>5497</v>
      </c>
      <c r="B2185" s="48">
        <v>1</v>
      </c>
      <c r="S2185" s="5" t="s">
        <v>5496</v>
      </c>
      <c r="T2185" s="48">
        <v>0</v>
      </c>
      <c r="U2185" s="48" t="e">
        <f>VLOOKUP(S2185,[3]Sheet1!$BA$4:$BE$2789,4,FALSE)</f>
        <v>#N/A</v>
      </c>
      <c r="V2185" s="48">
        <v>0</v>
      </c>
      <c r="W2185" s="48">
        <v>0</v>
      </c>
      <c r="X2185" s="48">
        <v>0</v>
      </c>
      <c r="Y2185" s="48">
        <v>0</v>
      </c>
      <c r="Z2185" s="48" t="e">
        <f>VLOOKUP(S2185,[3]Sheet1!$BE$3:$BG$2789,3,FALSE)</f>
        <v>#N/A</v>
      </c>
      <c r="AA2185" s="48" t="e">
        <f>VLOOKUP(S2185,[3]Sheet1!$BE$3:$BG$2789,4,FALSE)</f>
        <v>#N/A</v>
      </c>
    </row>
    <row r="2186" spans="1:27" x14ac:dyDescent="0.25">
      <c r="A2186" s="5" t="s">
        <v>5499</v>
      </c>
      <c r="B2186" s="48">
        <v>1</v>
      </c>
      <c r="S2186" s="5" t="s">
        <v>5498</v>
      </c>
      <c r="T2186" s="48">
        <v>0</v>
      </c>
      <c r="U2186" s="48" t="e">
        <f>VLOOKUP(S2186,[3]Sheet1!$BA$4:$BE$2789,4,FALSE)</f>
        <v>#N/A</v>
      </c>
      <c r="V2186" s="48">
        <v>0</v>
      </c>
      <c r="W2186" s="48">
        <v>0</v>
      </c>
      <c r="X2186" s="48">
        <v>0</v>
      </c>
      <c r="Y2186" s="48">
        <v>0</v>
      </c>
      <c r="Z2186" s="48" t="e">
        <f>VLOOKUP(S2186,[3]Sheet1!$BE$3:$BG$2789,3,FALSE)</f>
        <v>#N/A</v>
      </c>
      <c r="AA2186" s="48" t="e">
        <f>VLOOKUP(S2186,[3]Sheet1!$BE$3:$BG$2789,4,FALSE)</f>
        <v>#N/A</v>
      </c>
    </row>
    <row r="2187" spans="1:27" x14ac:dyDescent="0.25">
      <c r="A2187" s="5" t="s">
        <v>5501</v>
      </c>
      <c r="B2187" s="48">
        <v>1</v>
      </c>
      <c r="S2187" s="5" t="s">
        <v>5500</v>
      </c>
      <c r="T2187" s="48">
        <v>0</v>
      </c>
      <c r="U2187" s="48" t="e">
        <f>VLOOKUP(S2187,[3]Sheet1!$BA$4:$BE$2789,4,FALSE)</f>
        <v>#N/A</v>
      </c>
      <c r="V2187" s="48">
        <v>0</v>
      </c>
      <c r="W2187" s="48">
        <v>0</v>
      </c>
      <c r="X2187" s="48">
        <v>0</v>
      </c>
      <c r="Y2187" s="48">
        <v>0</v>
      </c>
      <c r="Z2187" s="48" t="e">
        <f>VLOOKUP(S2187,[3]Sheet1!$BE$3:$BG$2789,3,FALSE)</f>
        <v>#N/A</v>
      </c>
      <c r="AA2187" s="48" t="e">
        <f>VLOOKUP(S2187,[3]Sheet1!$BE$3:$BG$2789,4,FALSE)</f>
        <v>#N/A</v>
      </c>
    </row>
    <row r="2188" spans="1:27" x14ac:dyDescent="0.25">
      <c r="A2188" s="5" t="s">
        <v>5503</v>
      </c>
      <c r="B2188" s="48">
        <v>1</v>
      </c>
      <c r="S2188" s="5" t="s">
        <v>5502</v>
      </c>
      <c r="T2188" s="48">
        <v>0</v>
      </c>
      <c r="U2188" s="48" t="e">
        <f>VLOOKUP(S2188,[3]Sheet1!$BA$4:$BE$2789,4,FALSE)</f>
        <v>#N/A</v>
      </c>
      <c r="V2188" s="48">
        <v>0</v>
      </c>
      <c r="W2188" s="48">
        <v>0</v>
      </c>
      <c r="X2188" s="48">
        <v>0</v>
      </c>
      <c r="Y2188" s="48">
        <v>0</v>
      </c>
      <c r="Z2188" s="48" t="e">
        <f>VLOOKUP(S2188,[3]Sheet1!$BE$3:$BG$2789,3,FALSE)</f>
        <v>#N/A</v>
      </c>
      <c r="AA2188" s="48" t="e">
        <f>VLOOKUP(S2188,[3]Sheet1!$BE$3:$BG$2789,4,FALSE)</f>
        <v>#N/A</v>
      </c>
    </row>
    <row r="2189" spans="1:27" x14ac:dyDescent="0.25">
      <c r="A2189" s="5" t="s">
        <v>5505</v>
      </c>
      <c r="B2189" s="48">
        <v>1</v>
      </c>
      <c r="S2189" s="5" t="s">
        <v>5504</v>
      </c>
      <c r="T2189" s="48">
        <v>0</v>
      </c>
      <c r="U2189" s="48" t="e">
        <f>VLOOKUP(S2189,[3]Sheet1!$BA$4:$BE$2789,4,FALSE)</f>
        <v>#N/A</v>
      </c>
      <c r="V2189" s="48">
        <v>0</v>
      </c>
      <c r="W2189" s="48">
        <v>0</v>
      </c>
      <c r="X2189" s="48">
        <v>0</v>
      </c>
      <c r="Y2189" s="48">
        <v>0</v>
      </c>
      <c r="Z2189" s="48" t="e">
        <f>VLOOKUP(S2189,[3]Sheet1!$BE$3:$BG$2789,3,FALSE)</f>
        <v>#N/A</v>
      </c>
      <c r="AA2189" s="48" t="e">
        <f>VLOOKUP(S2189,[3]Sheet1!$BE$3:$BG$2789,4,FALSE)</f>
        <v>#N/A</v>
      </c>
    </row>
    <row r="2190" spans="1:27" x14ac:dyDescent="0.25">
      <c r="A2190" s="5" t="s">
        <v>5507</v>
      </c>
      <c r="B2190" s="48">
        <v>1</v>
      </c>
      <c r="S2190" s="5" t="s">
        <v>5506</v>
      </c>
      <c r="T2190" s="48">
        <v>0</v>
      </c>
      <c r="U2190" s="48" t="e">
        <f>VLOOKUP(S2190,[3]Sheet1!$BA$4:$BE$2789,4,FALSE)</f>
        <v>#N/A</v>
      </c>
      <c r="V2190" s="48">
        <v>0</v>
      </c>
      <c r="W2190" s="48">
        <v>0</v>
      </c>
      <c r="X2190" s="48">
        <v>0</v>
      </c>
      <c r="Y2190" s="48">
        <v>0</v>
      </c>
      <c r="Z2190" s="48" t="e">
        <f>VLOOKUP(S2190,[3]Sheet1!$BE$3:$BG$2789,3,FALSE)</f>
        <v>#N/A</v>
      </c>
      <c r="AA2190" s="48" t="e">
        <f>VLOOKUP(S2190,[3]Sheet1!$BE$3:$BG$2789,4,FALSE)</f>
        <v>#N/A</v>
      </c>
    </row>
    <row r="2191" spans="1:27" x14ac:dyDescent="0.25">
      <c r="A2191" s="5" t="s">
        <v>5509</v>
      </c>
      <c r="B2191" s="48">
        <v>1</v>
      </c>
      <c r="S2191" s="5" t="s">
        <v>5508</v>
      </c>
      <c r="T2191" s="48">
        <v>0</v>
      </c>
      <c r="U2191" s="48" t="e">
        <f>VLOOKUP(S2191,[3]Sheet1!$BA$4:$BE$2789,4,FALSE)</f>
        <v>#N/A</v>
      </c>
      <c r="V2191" s="48">
        <v>0</v>
      </c>
      <c r="W2191" s="48">
        <v>0</v>
      </c>
      <c r="X2191" s="48">
        <v>0</v>
      </c>
      <c r="Y2191" s="48">
        <v>0</v>
      </c>
      <c r="Z2191" s="48" t="e">
        <f>VLOOKUP(S2191,[3]Sheet1!$BE$3:$BG$2789,3,FALSE)</f>
        <v>#N/A</v>
      </c>
      <c r="AA2191" s="48" t="e">
        <f>VLOOKUP(S2191,[3]Sheet1!$BE$3:$BG$2789,4,FALSE)</f>
        <v>#N/A</v>
      </c>
    </row>
    <row r="2192" spans="1:27" x14ac:dyDescent="0.25">
      <c r="A2192" s="5" t="s">
        <v>5511</v>
      </c>
      <c r="B2192" s="48">
        <v>1</v>
      </c>
      <c r="S2192" s="5" t="s">
        <v>5510</v>
      </c>
      <c r="T2192" s="48">
        <v>0</v>
      </c>
      <c r="U2192" s="48" t="e">
        <f>VLOOKUP(S2192,[3]Sheet1!$BA$4:$BE$2789,4,FALSE)</f>
        <v>#N/A</v>
      </c>
      <c r="V2192" s="48">
        <v>0</v>
      </c>
      <c r="W2192" s="48">
        <v>0</v>
      </c>
      <c r="X2192" s="48">
        <v>0</v>
      </c>
      <c r="Y2192" s="48">
        <v>0</v>
      </c>
      <c r="Z2192" s="48" t="e">
        <f>VLOOKUP(S2192,[3]Sheet1!$BE$3:$BG$2789,3,FALSE)</f>
        <v>#N/A</v>
      </c>
      <c r="AA2192" s="48" t="e">
        <f>VLOOKUP(S2192,[3]Sheet1!$BE$3:$BG$2789,4,FALSE)</f>
        <v>#N/A</v>
      </c>
    </row>
    <row r="2193" spans="1:27" x14ac:dyDescent="0.25">
      <c r="A2193" s="5" t="s">
        <v>5513</v>
      </c>
      <c r="B2193" s="48">
        <v>1</v>
      </c>
      <c r="S2193" s="5" t="s">
        <v>5512</v>
      </c>
      <c r="T2193" s="48">
        <v>0</v>
      </c>
      <c r="U2193" s="48" t="e">
        <f>VLOOKUP(S2193,[3]Sheet1!$BA$4:$BE$2789,4,FALSE)</f>
        <v>#N/A</v>
      </c>
      <c r="V2193" s="48">
        <v>0</v>
      </c>
      <c r="W2193" s="48">
        <v>0</v>
      </c>
      <c r="X2193" s="48">
        <v>0</v>
      </c>
      <c r="Y2193" s="48">
        <v>0</v>
      </c>
      <c r="Z2193" s="48" t="e">
        <f>VLOOKUP(S2193,[3]Sheet1!$BE$3:$BG$2789,3,FALSE)</f>
        <v>#N/A</v>
      </c>
      <c r="AA2193" s="48" t="e">
        <f>VLOOKUP(S2193,[3]Sheet1!$BE$3:$BG$2789,4,FALSE)</f>
        <v>#N/A</v>
      </c>
    </row>
    <row r="2194" spans="1:27" x14ac:dyDescent="0.25">
      <c r="A2194" s="5" t="s">
        <v>5515</v>
      </c>
      <c r="B2194" s="48">
        <v>1</v>
      </c>
      <c r="S2194" s="5" t="s">
        <v>5514</v>
      </c>
      <c r="T2194" s="48">
        <v>0</v>
      </c>
      <c r="U2194" s="48" t="e">
        <f>VLOOKUP(S2194,[3]Sheet1!$BA$4:$BE$2789,4,FALSE)</f>
        <v>#N/A</v>
      </c>
      <c r="V2194" s="48">
        <v>0</v>
      </c>
      <c r="W2194" s="48">
        <v>0</v>
      </c>
      <c r="X2194" s="48">
        <v>0</v>
      </c>
      <c r="Y2194" s="48">
        <v>0</v>
      </c>
      <c r="Z2194" s="48" t="e">
        <f>VLOOKUP(S2194,[3]Sheet1!$BE$3:$BG$2789,3,FALSE)</f>
        <v>#N/A</v>
      </c>
      <c r="AA2194" s="48" t="e">
        <f>VLOOKUP(S2194,[3]Sheet1!$BE$3:$BG$2789,4,FALSE)</f>
        <v>#N/A</v>
      </c>
    </row>
    <row r="2195" spans="1:27" x14ac:dyDescent="0.25">
      <c r="A2195" s="5" t="s">
        <v>5517</v>
      </c>
      <c r="B2195" s="48">
        <v>1</v>
      </c>
      <c r="S2195" s="5" t="s">
        <v>5516</v>
      </c>
      <c r="T2195" s="48">
        <v>0</v>
      </c>
      <c r="U2195" s="48" t="e">
        <f>VLOOKUP(S2195,[3]Sheet1!$BA$4:$BE$2789,4,FALSE)</f>
        <v>#N/A</v>
      </c>
      <c r="V2195" s="48">
        <v>0</v>
      </c>
      <c r="W2195" s="48">
        <v>0</v>
      </c>
      <c r="X2195" s="48">
        <v>0</v>
      </c>
      <c r="Y2195" s="48">
        <v>0</v>
      </c>
      <c r="Z2195" s="48" t="e">
        <f>VLOOKUP(S2195,[3]Sheet1!$BE$3:$BG$2789,3,FALSE)</f>
        <v>#N/A</v>
      </c>
      <c r="AA2195" s="48" t="e">
        <f>VLOOKUP(S2195,[3]Sheet1!$BE$3:$BG$2789,4,FALSE)</f>
        <v>#N/A</v>
      </c>
    </row>
    <row r="2196" spans="1:27" x14ac:dyDescent="0.25">
      <c r="A2196" s="5" t="s">
        <v>5519</v>
      </c>
      <c r="B2196" s="48">
        <v>1</v>
      </c>
      <c r="S2196" s="5" t="s">
        <v>5518</v>
      </c>
      <c r="T2196" s="48">
        <v>0</v>
      </c>
      <c r="U2196" s="48" t="e">
        <f>VLOOKUP(S2196,[3]Sheet1!$BA$4:$BE$2789,4,FALSE)</f>
        <v>#N/A</v>
      </c>
      <c r="V2196" s="48">
        <v>0</v>
      </c>
      <c r="W2196" s="48">
        <v>0</v>
      </c>
      <c r="X2196" s="48">
        <v>0</v>
      </c>
      <c r="Y2196" s="48">
        <v>0</v>
      </c>
      <c r="Z2196" s="48" t="e">
        <f>VLOOKUP(S2196,[3]Sheet1!$BE$3:$BG$2789,3,FALSE)</f>
        <v>#N/A</v>
      </c>
      <c r="AA2196" s="48" t="e">
        <f>VLOOKUP(S2196,[3]Sheet1!$BE$3:$BG$2789,4,FALSE)</f>
        <v>#N/A</v>
      </c>
    </row>
    <row r="2197" spans="1:27" x14ac:dyDescent="0.25">
      <c r="A2197" s="5" t="s">
        <v>5521</v>
      </c>
      <c r="B2197" s="48">
        <v>1</v>
      </c>
      <c r="S2197" s="5" t="s">
        <v>5520</v>
      </c>
      <c r="T2197" s="48">
        <v>0</v>
      </c>
      <c r="U2197" s="48" t="e">
        <f>VLOOKUP(S2197,[3]Sheet1!$BA$4:$BE$2789,4,FALSE)</f>
        <v>#N/A</v>
      </c>
      <c r="V2197" s="48">
        <v>0</v>
      </c>
      <c r="W2197" s="48">
        <v>0</v>
      </c>
      <c r="X2197" s="48">
        <v>0</v>
      </c>
      <c r="Y2197" s="48">
        <v>0</v>
      </c>
      <c r="Z2197" s="48" t="e">
        <f>VLOOKUP(S2197,[3]Sheet1!$BE$3:$BG$2789,3,FALSE)</f>
        <v>#N/A</v>
      </c>
      <c r="AA2197" s="48" t="e">
        <f>VLOOKUP(S2197,[3]Sheet1!$BE$3:$BG$2789,4,FALSE)</f>
        <v>#N/A</v>
      </c>
    </row>
    <row r="2198" spans="1:27" x14ac:dyDescent="0.25">
      <c r="A2198" s="5" t="s">
        <v>5523</v>
      </c>
      <c r="B2198" s="48">
        <v>2</v>
      </c>
      <c r="S2198" s="5" t="s">
        <v>5522</v>
      </c>
      <c r="T2198" s="48">
        <v>0</v>
      </c>
      <c r="U2198" s="48" t="e">
        <f>VLOOKUP(S2198,[3]Sheet1!$BA$4:$BE$2789,4,FALSE)</f>
        <v>#N/A</v>
      </c>
      <c r="V2198" s="48">
        <v>0</v>
      </c>
      <c r="W2198" s="48">
        <v>0</v>
      </c>
      <c r="X2198" s="48">
        <v>0</v>
      </c>
      <c r="Y2198" s="48">
        <v>0</v>
      </c>
      <c r="Z2198" s="48" t="e">
        <f>VLOOKUP(S2198,[3]Sheet1!$BE$3:$BG$2789,3,FALSE)</f>
        <v>#N/A</v>
      </c>
      <c r="AA2198" s="48" t="e">
        <f>VLOOKUP(S2198,[3]Sheet1!$BE$3:$BG$2789,4,FALSE)</f>
        <v>#N/A</v>
      </c>
    </row>
    <row r="2199" spans="1:27" x14ac:dyDescent="0.25">
      <c r="A2199" s="5" t="s">
        <v>5525</v>
      </c>
      <c r="B2199" s="48">
        <v>3</v>
      </c>
      <c r="S2199" s="5" t="s">
        <v>5524</v>
      </c>
      <c r="T2199" s="48">
        <v>0</v>
      </c>
      <c r="U2199" s="48" t="e">
        <f>VLOOKUP(S2199,[3]Sheet1!$BA$4:$BE$2789,4,FALSE)</f>
        <v>#N/A</v>
      </c>
      <c r="V2199" s="48">
        <v>0</v>
      </c>
      <c r="W2199" s="48">
        <v>0</v>
      </c>
      <c r="X2199" s="48">
        <v>0</v>
      </c>
      <c r="Y2199" s="48">
        <v>0</v>
      </c>
      <c r="Z2199" s="48" t="e">
        <f>VLOOKUP(S2199,[3]Sheet1!$BE$3:$BG$2789,3,FALSE)</f>
        <v>#N/A</v>
      </c>
      <c r="AA2199" s="48" t="e">
        <f>VLOOKUP(S2199,[3]Sheet1!$BE$3:$BG$2789,4,FALSE)</f>
        <v>#N/A</v>
      </c>
    </row>
    <row r="2200" spans="1:27" x14ac:dyDescent="0.25">
      <c r="A2200" s="5" t="s">
        <v>5527</v>
      </c>
      <c r="B2200" s="48">
        <v>4</v>
      </c>
      <c r="S2200" s="5" t="s">
        <v>5526</v>
      </c>
      <c r="T2200" s="48">
        <v>0</v>
      </c>
      <c r="U2200" s="48" t="e">
        <f>VLOOKUP(S2200,[3]Sheet1!$BA$4:$BE$2789,4,FALSE)</f>
        <v>#N/A</v>
      </c>
      <c r="V2200" s="48">
        <v>0</v>
      </c>
      <c r="W2200" s="48">
        <v>0</v>
      </c>
      <c r="X2200" s="48">
        <v>0</v>
      </c>
      <c r="Y2200" s="48">
        <v>0</v>
      </c>
      <c r="Z2200" s="48" t="e">
        <f>VLOOKUP(S2200,[3]Sheet1!$BE$3:$BG$2789,3,FALSE)</f>
        <v>#N/A</v>
      </c>
      <c r="AA2200" s="48" t="e">
        <f>VLOOKUP(S2200,[3]Sheet1!$BE$3:$BG$2789,4,FALSE)</f>
        <v>#N/A</v>
      </c>
    </row>
    <row r="2201" spans="1:27" x14ac:dyDescent="0.25">
      <c r="A2201" s="5" t="s">
        <v>5529</v>
      </c>
      <c r="B2201" s="48">
        <v>5</v>
      </c>
      <c r="S2201" s="5" t="s">
        <v>5528</v>
      </c>
      <c r="T2201" s="48">
        <v>0</v>
      </c>
      <c r="U2201" s="48" t="e">
        <f>VLOOKUP(S2201,[3]Sheet1!$BA$4:$BE$2789,4,FALSE)</f>
        <v>#N/A</v>
      </c>
      <c r="V2201" s="48">
        <v>0</v>
      </c>
      <c r="W2201" s="48">
        <v>0</v>
      </c>
      <c r="X2201" s="48">
        <v>0</v>
      </c>
      <c r="Y2201" s="48">
        <v>0</v>
      </c>
      <c r="Z2201" s="48" t="e">
        <f>VLOOKUP(S2201,[3]Sheet1!$BE$3:$BG$2789,3,FALSE)</f>
        <v>#N/A</v>
      </c>
      <c r="AA2201" s="48" t="e">
        <f>VLOOKUP(S2201,[3]Sheet1!$BE$3:$BG$2789,4,FALSE)</f>
        <v>#N/A</v>
      </c>
    </row>
    <row r="2202" spans="1:27" x14ac:dyDescent="0.25">
      <c r="A2202" s="5" t="s">
        <v>5531</v>
      </c>
      <c r="B2202" s="48">
        <v>6</v>
      </c>
      <c r="S2202" s="5" t="s">
        <v>5530</v>
      </c>
      <c r="T2202" s="48">
        <v>0</v>
      </c>
      <c r="U2202" s="48" t="e">
        <f>VLOOKUP(S2202,[3]Sheet1!$BA$4:$BE$2789,4,FALSE)</f>
        <v>#N/A</v>
      </c>
      <c r="V2202" s="48">
        <v>0</v>
      </c>
      <c r="W2202" s="48">
        <v>0</v>
      </c>
      <c r="X2202" s="48">
        <v>0</v>
      </c>
      <c r="Y2202" s="48">
        <v>0</v>
      </c>
      <c r="Z2202" s="48" t="e">
        <f>VLOOKUP(S2202,[3]Sheet1!$BE$3:$BG$2789,3,FALSE)</f>
        <v>#N/A</v>
      </c>
      <c r="AA2202" s="48" t="e">
        <f>VLOOKUP(S2202,[3]Sheet1!$BE$3:$BG$2789,4,FALSE)</f>
        <v>#N/A</v>
      </c>
    </row>
    <row r="2203" spans="1:27" x14ac:dyDescent="0.25">
      <c r="A2203" s="5" t="s">
        <v>5533</v>
      </c>
      <c r="B2203" s="48">
        <v>5</v>
      </c>
      <c r="S2203" s="5" t="s">
        <v>5532</v>
      </c>
      <c r="T2203" s="48">
        <v>0</v>
      </c>
      <c r="U2203" s="48" t="e">
        <f>VLOOKUP(S2203,[3]Sheet1!$BA$4:$BE$2789,4,FALSE)</f>
        <v>#N/A</v>
      </c>
      <c r="V2203" s="48">
        <v>0</v>
      </c>
      <c r="W2203" s="48">
        <v>0</v>
      </c>
      <c r="X2203" s="48">
        <v>0</v>
      </c>
      <c r="Y2203" s="48">
        <v>0</v>
      </c>
      <c r="Z2203" s="48" t="e">
        <f>VLOOKUP(S2203,[3]Sheet1!$BE$3:$BG$2789,3,FALSE)</f>
        <v>#N/A</v>
      </c>
      <c r="AA2203" s="48" t="e">
        <f>VLOOKUP(S2203,[3]Sheet1!$BE$3:$BG$2789,4,FALSE)</f>
        <v>#N/A</v>
      </c>
    </row>
    <row r="2204" spans="1:27" x14ac:dyDescent="0.25">
      <c r="A2204" s="5" t="s">
        <v>5535</v>
      </c>
      <c r="B2204" s="48">
        <v>8</v>
      </c>
      <c r="S2204" s="5" t="s">
        <v>5534</v>
      </c>
      <c r="T2204" s="48">
        <v>0</v>
      </c>
      <c r="U2204" s="48" t="e">
        <f>VLOOKUP(S2204,[3]Sheet1!$BA$4:$BE$2789,4,FALSE)</f>
        <v>#N/A</v>
      </c>
      <c r="V2204" s="48">
        <v>0</v>
      </c>
      <c r="W2204" s="48">
        <v>0</v>
      </c>
      <c r="X2204" s="48">
        <v>0</v>
      </c>
      <c r="Y2204" s="48">
        <v>0</v>
      </c>
      <c r="Z2204" s="48" t="e">
        <f>VLOOKUP(S2204,[3]Sheet1!$BE$3:$BG$2789,3,FALSE)</f>
        <v>#N/A</v>
      </c>
      <c r="AA2204" s="48" t="e">
        <f>VLOOKUP(S2204,[3]Sheet1!$BE$3:$BG$2789,4,FALSE)</f>
        <v>#N/A</v>
      </c>
    </row>
    <row r="2205" spans="1:27" x14ac:dyDescent="0.25">
      <c r="A2205" s="67" t="s">
        <v>5537</v>
      </c>
      <c r="B2205" s="85"/>
      <c r="T2205" s="85"/>
      <c r="U2205" s="85"/>
      <c r="V2205" s="85"/>
      <c r="W2205" s="85"/>
      <c r="X2205" s="85"/>
    </row>
    <row r="2206" spans="1:27" x14ac:dyDescent="0.25">
      <c r="A2206" s="67" t="s">
        <v>5539</v>
      </c>
      <c r="B2206" s="85"/>
      <c r="T2206" s="85"/>
      <c r="U2206" s="85"/>
      <c r="V2206" s="85"/>
      <c r="W2206" s="85"/>
      <c r="X2206" s="85"/>
    </row>
    <row r="2207" spans="1:27" x14ac:dyDescent="0.25">
      <c r="A2207" s="67" t="s">
        <v>5541</v>
      </c>
      <c r="B2207" s="85"/>
      <c r="T2207" s="85"/>
      <c r="U2207" s="85"/>
      <c r="V2207" s="85"/>
      <c r="W2207" s="85"/>
      <c r="X2207" s="85"/>
    </row>
    <row r="2208" spans="1:27" x14ac:dyDescent="0.25">
      <c r="A2208" s="67" t="s">
        <v>5543</v>
      </c>
      <c r="B2208" s="85"/>
      <c r="T2208" s="85"/>
      <c r="U2208" s="85"/>
      <c r="V2208" s="85"/>
      <c r="W2208" s="85"/>
      <c r="X2208" s="85"/>
    </row>
    <row r="2209" spans="1:24" x14ac:dyDescent="0.25">
      <c r="A2209" s="67" t="s">
        <v>5545</v>
      </c>
      <c r="B2209" s="85"/>
      <c r="T2209" s="85"/>
      <c r="U2209" s="85"/>
      <c r="V2209" s="85"/>
      <c r="W2209" s="85"/>
      <c r="X2209" s="85"/>
    </row>
    <row r="2210" spans="1:24" x14ac:dyDescent="0.25">
      <c r="A2210" s="67" t="s">
        <v>5547</v>
      </c>
      <c r="B2210" s="85"/>
      <c r="T2210" s="85"/>
      <c r="U2210" s="85"/>
      <c r="V2210" s="85"/>
      <c r="W2210" s="85"/>
      <c r="X2210" s="85"/>
    </row>
    <row r="2211" spans="1:24" x14ac:dyDescent="0.25">
      <c r="A2211" s="67" t="s">
        <v>5549</v>
      </c>
      <c r="B2211" s="85"/>
      <c r="T2211" s="85"/>
      <c r="U2211" s="85"/>
      <c r="V2211" s="85"/>
      <c r="W2211" s="85"/>
      <c r="X2211" s="85"/>
    </row>
    <row r="2212" spans="1:24" x14ac:dyDescent="0.25">
      <c r="A2212" s="67" t="s">
        <v>5551</v>
      </c>
      <c r="B2212" s="85"/>
      <c r="T2212" s="85"/>
      <c r="U2212" s="85"/>
      <c r="V2212" s="85"/>
      <c r="W2212" s="85"/>
      <c r="X2212" s="85"/>
    </row>
    <row r="2213" spans="1:24" x14ac:dyDescent="0.25">
      <c r="A2213" s="67" t="s">
        <v>5553</v>
      </c>
      <c r="B2213" s="85"/>
      <c r="T2213" s="85"/>
      <c r="U2213" s="85"/>
      <c r="V2213" s="85"/>
      <c r="W2213" s="85"/>
      <c r="X2213" s="85"/>
    </row>
    <row r="2214" spans="1:24" x14ac:dyDescent="0.25">
      <c r="A2214" s="67" t="s">
        <v>5555</v>
      </c>
      <c r="B2214" s="85"/>
      <c r="T2214" s="85"/>
      <c r="U2214" s="85"/>
      <c r="V2214" s="85"/>
      <c r="W2214" s="85"/>
      <c r="X2214" s="85"/>
    </row>
    <row r="2215" spans="1:24" x14ac:dyDescent="0.25">
      <c r="A2215" s="67" t="s">
        <v>5557</v>
      </c>
      <c r="B2215" s="85"/>
      <c r="T2215" s="85"/>
      <c r="U2215" s="85"/>
      <c r="V2215" s="85"/>
      <c r="W2215" s="85"/>
      <c r="X2215" s="85"/>
    </row>
    <row r="2216" spans="1:24" x14ac:dyDescent="0.25">
      <c r="A2216" s="67" t="s">
        <v>5559</v>
      </c>
      <c r="B2216" s="85"/>
      <c r="T2216" s="85"/>
      <c r="U2216" s="85"/>
      <c r="V2216" s="85"/>
      <c r="W2216" s="85"/>
      <c r="X2216" s="85"/>
    </row>
    <row r="2217" spans="1:24" x14ac:dyDescent="0.25">
      <c r="A2217" s="67" t="s">
        <v>5561</v>
      </c>
      <c r="B2217" s="85"/>
      <c r="T2217" s="85"/>
      <c r="U2217" s="85"/>
      <c r="V2217" s="85"/>
      <c r="W2217" s="85"/>
      <c r="X2217" s="85"/>
    </row>
    <row r="2218" spans="1:24" x14ac:dyDescent="0.25">
      <c r="A2218" s="67" t="s">
        <v>5563</v>
      </c>
      <c r="B2218" s="85"/>
      <c r="T2218" s="85"/>
      <c r="U2218" s="85"/>
      <c r="V2218" s="85"/>
      <c r="W2218" s="85"/>
      <c r="X2218" s="85"/>
    </row>
    <row r="2219" spans="1:24" x14ac:dyDescent="0.25">
      <c r="A2219" s="67" t="s">
        <v>5565</v>
      </c>
      <c r="B2219" s="85"/>
      <c r="T2219" s="85"/>
      <c r="U2219" s="85"/>
      <c r="V2219" s="85"/>
      <c r="W2219" s="85"/>
      <c r="X2219" s="85"/>
    </row>
    <row r="2220" spans="1:24" x14ac:dyDescent="0.25">
      <c r="A2220" s="67" t="s">
        <v>5567</v>
      </c>
      <c r="B2220" s="85"/>
      <c r="T2220" s="85"/>
      <c r="U2220" s="85"/>
      <c r="V2220" s="85"/>
      <c r="W2220" s="85"/>
      <c r="X2220" s="85"/>
    </row>
    <row r="2221" spans="1:24" x14ac:dyDescent="0.25">
      <c r="A2221" s="67" t="s">
        <v>5569</v>
      </c>
      <c r="B2221" s="85"/>
      <c r="T2221" s="85"/>
      <c r="U2221" s="85"/>
      <c r="V2221" s="85"/>
      <c r="W2221" s="85"/>
      <c r="X2221" s="85"/>
    </row>
    <row r="2222" spans="1:24" x14ac:dyDescent="0.25">
      <c r="A2222" s="67" t="s">
        <v>5571</v>
      </c>
      <c r="B2222" s="85"/>
      <c r="T2222" s="85"/>
      <c r="U2222" s="85"/>
      <c r="V2222" s="85"/>
      <c r="W2222" s="85"/>
      <c r="X2222" s="85"/>
    </row>
    <row r="2223" spans="1:24" x14ac:dyDescent="0.25">
      <c r="A2223" s="67" t="s">
        <v>5573</v>
      </c>
      <c r="B2223" s="85"/>
      <c r="T2223" s="85"/>
      <c r="U2223" s="85"/>
      <c r="V2223" s="85"/>
      <c r="W2223" s="85"/>
      <c r="X2223" s="85"/>
    </row>
    <row r="2224" spans="1:24" x14ac:dyDescent="0.25">
      <c r="A2224" s="67" t="s">
        <v>5575</v>
      </c>
      <c r="B2224" s="85"/>
      <c r="T2224" s="85"/>
      <c r="U2224" s="85"/>
      <c r="V2224" s="85"/>
      <c r="W2224" s="85"/>
      <c r="X2224" s="85"/>
    </row>
    <row r="2225" spans="1:24" x14ac:dyDescent="0.25">
      <c r="A2225" s="67" t="s">
        <v>5577</v>
      </c>
      <c r="B2225" s="85"/>
      <c r="T2225" s="85"/>
      <c r="U2225" s="85"/>
      <c r="V2225" s="85"/>
      <c r="W2225" s="85"/>
      <c r="X2225" s="85"/>
    </row>
    <row r="2226" spans="1:24" x14ac:dyDescent="0.25">
      <c r="A2226" s="67" t="s">
        <v>5579</v>
      </c>
      <c r="B2226" s="85"/>
      <c r="T2226" s="85"/>
      <c r="U2226" s="85"/>
      <c r="V2226" s="85"/>
      <c r="W2226" s="85"/>
      <c r="X2226" s="85"/>
    </row>
    <row r="2227" spans="1:24" x14ac:dyDescent="0.25">
      <c r="A2227" s="67" t="s">
        <v>5581</v>
      </c>
      <c r="B2227" s="85"/>
      <c r="T2227" s="85"/>
      <c r="U2227" s="85"/>
      <c r="V2227" s="85"/>
      <c r="W2227" s="85"/>
      <c r="X2227" s="85"/>
    </row>
    <row r="2228" spans="1:24" x14ac:dyDescent="0.25">
      <c r="A2228" s="67" t="s">
        <v>5583</v>
      </c>
      <c r="B2228" s="85"/>
      <c r="T2228" s="85"/>
      <c r="U2228" s="85"/>
      <c r="V2228" s="85"/>
      <c r="W2228" s="85"/>
      <c r="X2228" s="85"/>
    </row>
    <row r="2229" spans="1:24" x14ac:dyDescent="0.25">
      <c r="A2229" s="67" t="s">
        <v>5585</v>
      </c>
      <c r="B2229" s="85"/>
      <c r="T2229" s="85"/>
      <c r="U2229" s="85"/>
      <c r="V2229" s="85"/>
      <c r="W2229" s="85"/>
      <c r="X2229" s="85"/>
    </row>
    <row r="2230" spans="1:24" x14ac:dyDescent="0.25">
      <c r="A2230" s="67" t="s">
        <v>5587</v>
      </c>
      <c r="B2230" s="85"/>
      <c r="T2230" s="85"/>
      <c r="U2230" s="85"/>
      <c r="V2230" s="85"/>
      <c r="W2230" s="85"/>
      <c r="X2230" s="85"/>
    </row>
    <row r="2231" spans="1:24" x14ac:dyDescent="0.25">
      <c r="A2231" s="67" t="s">
        <v>5589</v>
      </c>
      <c r="B2231" s="85"/>
      <c r="T2231" s="85"/>
      <c r="U2231" s="85"/>
      <c r="V2231" s="85"/>
      <c r="W2231" s="85"/>
      <c r="X2231" s="85"/>
    </row>
    <row r="2232" spans="1:24" x14ac:dyDescent="0.25">
      <c r="B2232" s="85"/>
      <c r="T2232" s="85"/>
      <c r="U2232" s="85"/>
      <c r="V2232" s="85"/>
      <c r="W2232" s="85"/>
      <c r="X2232" s="85"/>
    </row>
    <row r="2233" spans="1:24" x14ac:dyDescent="0.25">
      <c r="B2233" s="85"/>
      <c r="T2233" s="85"/>
      <c r="U2233" s="85"/>
      <c r="V2233" s="85"/>
      <c r="W2233" s="85"/>
      <c r="X2233" s="85"/>
    </row>
    <row r="2234" spans="1:24" x14ac:dyDescent="0.25">
      <c r="B2234" s="85"/>
      <c r="T2234" s="85"/>
      <c r="U2234" s="85"/>
      <c r="V2234" s="85"/>
      <c r="W2234" s="85"/>
      <c r="X2234" s="85"/>
    </row>
    <row r="2235" spans="1:24" x14ac:dyDescent="0.25">
      <c r="B2235" s="85"/>
      <c r="T2235" s="85"/>
      <c r="U2235" s="85"/>
      <c r="V2235" s="85"/>
      <c r="W2235" s="85"/>
      <c r="X2235" s="85"/>
    </row>
    <row r="2236" spans="1:24" x14ac:dyDescent="0.25">
      <c r="B2236" s="85"/>
      <c r="T2236" s="85"/>
      <c r="U2236" s="85"/>
      <c r="V2236" s="85"/>
      <c r="W2236" s="85"/>
      <c r="X2236" s="85"/>
    </row>
    <row r="2237" spans="1:24" x14ac:dyDescent="0.25">
      <c r="B2237" s="85"/>
      <c r="T2237" s="85"/>
      <c r="U2237" s="85"/>
      <c r="V2237" s="85"/>
      <c r="W2237" s="85"/>
      <c r="X2237" s="85"/>
    </row>
    <row r="2238" spans="1:24" x14ac:dyDescent="0.25">
      <c r="B2238" s="85"/>
      <c r="T2238" s="85"/>
      <c r="U2238" s="85"/>
      <c r="V2238" s="85"/>
      <c r="W2238" s="85"/>
      <c r="X2238" s="85"/>
    </row>
    <row r="2239" spans="1:24" x14ac:dyDescent="0.25">
      <c r="B2239" s="85"/>
      <c r="T2239" s="85"/>
      <c r="U2239" s="85"/>
      <c r="V2239" s="85"/>
      <c r="W2239" s="85"/>
      <c r="X2239" s="85"/>
    </row>
    <row r="2240" spans="1:24" x14ac:dyDescent="0.25">
      <c r="B2240" s="85"/>
      <c r="T2240" s="85"/>
      <c r="U2240" s="85"/>
      <c r="V2240" s="85"/>
      <c r="W2240" s="85"/>
      <c r="X2240" s="85"/>
    </row>
    <row r="2241" spans="2:24" x14ac:dyDescent="0.25">
      <c r="B2241" s="85"/>
      <c r="T2241" s="85"/>
      <c r="U2241" s="85"/>
      <c r="V2241" s="85"/>
      <c r="W2241" s="85"/>
      <c r="X2241" s="85"/>
    </row>
    <row r="2242" spans="2:24" x14ac:dyDescent="0.25">
      <c r="B2242" s="85"/>
      <c r="T2242" s="85"/>
      <c r="U2242" s="85"/>
      <c r="V2242" s="85"/>
      <c r="W2242" s="85"/>
      <c r="X2242" s="85"/>
    </row>
    <row r="2243" spans="2:24" x14ac:dyDescent="0.25">
      <c r="B2243" s="85"/>
      <c r="T2243" s="85"/>
      <c r="U2243" s="85"/>
      <c r="V2243" s="85"/>
      <c r="W2243" s="85"/>
      <c r="X2243" s="85"/>
    </row>
    <row r="2244" spans="2:24" x14ac:dyDescent="0.25">
      <c r="B2244" s="85"/>
      <c r="T2244" s="85"/>
      <c r="U2244" s="85"/>
      <c r="V2244" s="85"/>
      <c r="W2244" s="85"/>
      <c r="X2244" s="85"/>
    </row>
    <row r="2245" spans="2:24" x14ac:dyDescent="0.25">
      <c r="B2245" s="85"/>
      <c r="T2245" s="85"/>
      <c r="U2245" s="85"/>
      <c r="V2245" s="85"/>
      <c r="W2245" s="85"/>
      <c r="X2245" s="85"/>
    </row>
    <row r="2246" spans="2:24" x14ac:dyDescent="0.25">
      <c r="B2246" s="85"/>
      <c r="T2246" s="85"/>
      <c r="U2246" s="85"/>
      <c r="V2246" s="85"/>
      <c r="W2246" s="85"/>
      <c r="X2246" s="85"/>
    </row>
    <row r="2247" spans="2:24" x14ac:dyDescent="0.25">
      <c r="B2247" s="85"/>
      <c r="T2247" s="85"/>
      <c r="U2247" s="85"/>
      <c r="V2247" s="85"/>
      <c r="W2247" s="85"/>
      <c r="X2247" s="85"/>
    </row>
    <row r="2248" spans="2:24" x14ac:dyDescent="0.25">
      <c r="B2248" s="85"/>
      <c r="T2248" s="85"/>
      <c r="U2248" s="85"/>
      <c r="V2248" s="85"/>
      <c r="W2248" s="85"/>
      <c r="X2248" s="85"/>
    </row>
    <row r="2249" spans="2:24" x14ac:dyDescent="0.25">
      <c r="B2249" s="85"/>
      <c r="T2249" s="85"/>
      <c r="U2249" s="85"/>
      <c r="V2249" s="85"/>
      <c r="W2249" s="85"/>
      <c r="X2249" s="85"/>
    </row>
    <row r="2250" spans="2:24" x14ac:dyDescent="0.25">
      <c r="B2250" s="85"/>
      <c r="T2250" s="85"/>
      <c r="U2250" s="85"/>
      <c r="V2250" s="85"/>
      <c r="W2250" s="85"/>
      <c r="X2250" s="85"/>
    </row>
    <row r="2251" spans="2:24" x14ac:dyDescent="0.25">
      <c r="B2251" s="85"/>
      <c r="T2251" s="85"/>
      <c r="U2251" s="85"/>
      <c r="V2251" s="85"/>
      <c r="W2251" s="85"/>
      <c r="X2251" s="85"/>
    </row>
    <row r="2252" spans="2:24" x14ac:dyDescent="0.25">
      <c r="B2252" s="85"/>
      <c r="T2252" s="85"/>
      <c r="U2252" s="85"/>
      <c r="V2252" s="85"/>
      <c r="W2252" s="85"/>
      <c r="X2252" s="85"/>
    </row>
    <row r="2253" spans="2:24" x14ac:dyDescent="0.25">
      <c r="B2253" s="85"/>
      <c r="T2253" s="85"/>
      <c r="U2253" s="85"/>
      <c r="V2253" s="85"/>
      <c r="W2253" s="85"/>
      <c r="X2253" s="85"/>
    </row>
    <row r="2254" spans="2:24" x14ac:dyDescent="0.25">
      <c r="B2254" s="85"/>
      <c r="T2254" s="85"/>
      <c r="U2254" s="85"/>
      <c r="V2254" s="85"/>
      <c r="W2254" s="85"/>
      <c r="X2254" s="85"/>
    </row>
    <row r="2255" spans="2:24" x14ac:dyDescent="0.25">
      <c r="B2255" s="85"/>
      <c r="T2255" s="85"/>
      <c r="U2255" s="85"/>
      <c r="V2255" s="85"/>
      <c r="W2255" s="85"/>
      <c r="X2255" s="85"/>
    </row>
    <row r="2256" spans="2:24" x14ac:dyDescent="0.25">
      <c r="B2256" s="85"/>
      <c r="T2256" s="85"/>
      <c r="U2256" s="85"/>
      <c r="V2256" s="85"/>
      <c r="W2256" s="85"/>
      <c r="X2256" s="85"/>
    </row>
    <row r="2257" spans="2:24" x14ac:dyDescent="0.25">
      <c r="B2257" s="85"/>
      <c r="T2257" s="85"/>
      <c r="U2257" s="85"/>
      <c r="V2257" s="85"/>
      <c r="W2257" s="85"/>
      <c r="X2257" s="85"/>
    </row>
    <row r="2258" spans="2:24" x14ac:dyDescent="0.25">
      <c r="B2258" s="85"/>
      <c r="T2258" s="85"/>
      <c r="U2258" s="85"/>
      <c r="V2258" s="85"/>
      <c r="W2258" s="85"/>
      <c r="X2258" s="85"/>
    </row>
    <row r="2259" spans="2:24" x14ac:dyDescent="0.25">
      <c r="B2259" s="85"/>
      <c r="T2259" s="85"/>
      <c r="U2259" s="85"/>
      <c r="V2259" s="85"/>
      <c r="W2259" s="85"/>
      <c r="X2259" s="85"/>
    </row>
    <row r="2260" spans="2:24" x14ac:dyDescent="0.25">
      <c r="B2260" s="85"/>
      <c r="T2260" s="85"/>
      <c r="U2260" s="85"/>
      <c r="V2260" s="85"/>
      <c r="W2260" s="85"/>
      <c r="X2260" s="85"/>
    </row>
    <row r="2261" spans="2:24" x14ac:dyDescent="0.25">
      <c r="B2261" s="85"/>
      <c r="T2261" s="85"/>
      <c r="U2261" s="85"/>
      <c r="V2261" s="85"/>
      <c r="W2261" s="85"/>
      <c r="X2261" s="85"/>
    </row>
    <row r="2262" spans="2:24" x14ac:dyDescent="0.25">
      <c r="B2262" s="85"/>
      <c r="T2262" s="85"/>
      <c r="U2262" s="85"/>
      <c r="V2262" s="85"/>
      <c r="W2262" s="85"/>
      <c r="X2262" s="85"/>
    </row>
    <row r="2263" spans="2:24" x14ac:dyDescent="0.25">
      <c r="B2263" s="85"/>
      <c r="T2263" s="85"/>
      <c r="U2263" s="85"/>
      <c r="V2263" s="85"/>
      <c r="W2263" s="85"/>
      <c r="X2263" s="85"/>
    </row>
    <row r="2264" spans="2:24" x14ac:dyDescent="0.25">
      <c r="B2264" s="85"/>
      <c r="T2264" s="85"/>
      <c r="U2264" s="85"/>
      <c r="V2264" s="85"/>
      <c r="W2264" s="85"/>
      <c r="X2264" s="85"/>
    </row>
    <row r="2265" spans="2:24" x14ac:dyDescent="0.25">
      <c r="B2265" s="85"/>
      <c r="T2265" s="85"/>
      <c r="U2265" s="85"/>
      <c r="V2265" s="85"/>
      <c r="W2265" s="85"/>
      <c r="X2265" s="85"/>
    </row>
    <row r="2266" spans="2:24" x14ac:dyDescent="0.25">
      <c r="B2266" s="85"/>
      <c r="T2266" s="85"/>
      <c r="U2266" s="85"/>
      <c r="V2266" s="85"/>
      <c r="W2266" s="85"/>
      <c r="X2266" s="85"/>
    </row>
    <row r="2267" spans="2:24" x14ac:dyDescent="0.25">
      <c r="B2267" s="85"/>
      <c r="T2267" s="85"/>
      <c r="U2267" s="85"/>
      <c r="V2267" s="85"/>
      <c r="W2267" s="85"/>
      <c r="X2267" s="85"/>
    </row>
    <row r="2268" spans="2:24" x14ac:dyDescent="0.25">
      <c r="B2268" s="85"/>
      <c r="T2268" s="85"/>
      <c r="U2268" s="85"/>
      <c r="V2268" s="85"/>
      <c r="W2268" s="85"/>
      <c r="X2268" s="85"/>
    </row>
    <row r="2269" spans="2:24" x14ac:dyDescent="0.25">
      <c r="B2269" s="85"/>
      <c r="T2269" s="85"/>
      <c r="U2269" s="85"/>
      <c r="V2269" s="85"/>
      <c r="W2269" s="85"/>
      <c r="X2269" s="85"/>
    </row>
    <row r="2270" spans="2:24" x14ac:dyDescent="0.25">
      <c r="B2270" s="85"/>
      <c r="T2270" s="85"/>
      <c r="U2270" s="85"/>
      <c r="V2270" s="85"/>
      <c r="W2270" s="85"/>
      <c r="X2270" s="85"/>
    </row>
    <row r="2271" spans="2:24" x14ac:dyDescent="0.25">
      <c r="B2271" s="85"/>
      <c r="T2271" s="85"/>
      <c r="U2271" s="85"/>
      <c r="V2271" s="85"/>
      <c r="W2271" s="85"/>
      <c r="X2271" s="85"/>
    </row>
    <row r="2272" spans="2:24" x14ac:dyDescent="0.25">
      <c r="B2272" s="85"/>
      <c r="T2272" s="85"/>
      <c r="U2272" s="85"/>
      <c r="V2272" s="85"/>
      <c r="W2272" s="85"/>
      <c r="X2272" s="85"/>
    </row>
    <row r="2273" spans="2:24" x14ac:dyDescent="0.25">
      <c r="B2273" s="85"/>
      <c r="T2273" s="85"/>
      <c r="U2273" s="85"/>
      <c r="V2273" s="85"/>
      <c r="W2273" s="85"/>
      <c r="X2273" s="85"/>
    </row>
    <row r="2274" spans="2:24" x14ac:dyDescent="0.25">
      <c r="B2274" s="85"/>
      <c r="T2274" s="85"/>
      <c r="U2274" s="85"/>
      <c r="V2274" s="85"/>
      <c r="W2274" s="85"/>
      <c r="X2274" s="85"/>
    </row>
    <row r="2275" spans="2:24" x14ac:dyDescent="0.25">
      <c r="B2275" s="85"/>
      <c r="T2275" s="85"/>
      <c r="U2275" s="85"/>
      <c r="V2275" s="85"/>
      <c r="W2275" s="85"/>
      <c r="X2275" s="85"/>
    </row>
    <row r="2276" spans="2:24" x14ac:dyDescent="0.25">
      <c r="B2276" s="85"/>
      <c r="T2276" s="85"/>
      <c r="U2276" s="85"/>
      <c r="V2276" s="85"/>
      <c r="W2276" s="85"/>
      <c r="X2276" s="85"/>
    </row>
    <row r="2277" spans="2:24" x14ac:dyDescent="0.25">
      <c r="B2277" s="85"/>
      <c r="T2277" s="85"/>
      <c r="U2277" s="85"/>
      <c r="V2277" s="85"/>
      <c r="W2277" s="85"/>
      <c r="X2277" s="85"/>
    </row>
    <row r="2278" spans="2:24" x14ac:dyDescent="0.25">
      <c r="B2278" s="85"/>
      <c r="T2278" s="85"/>
      <c r="U2278" s="85"/>
      <c r="V2278" s="85"/>
      <c r="W2278" s="85"/>
      <c r="X2278" s="85"/>
    </row>
    <row r="2279" spans="2:24" x14ac:dyDescent="0.25">
      <c r="B2279" s="85"/>
      <c r="T2279" s="85"/>
      <c r="U2279" s="85"/>
      <c r="V2279" s="85"/>
      <c r="W2279" s="85"/>
      <c r="X2279" s="85"/>
    </row>
    <row r="2280" spans="2:24" x14ac:dyDescent="0.25">
      <c r="B2280" s="85"/>
      <c r="T2280" s="85"/>
      <c r="U2280" s="85"/>
      <c r="V2280" s="85"/>
      <c r="W2280" s="85"/>
      <c r="X2280" s="85"/>
    </row>
    <row r="2281" spans="2:24" x14ac:dyDescent="0.25">
      <c r="B2281" s="85"/>
      <c r="T2281" s="85"/>
      <c r="U2281" s="85"/>
      <c r="V2281" s="85"/>
      <c r="W2281" s="85"/>
      <c r="X2281" s="85"/>
    </row>
    <row r="2282" spans="2:24" x14ac:dyDescent="0.25">
      <c r="B2282" s="85"/>
      <c r="T2282" s="85"/>
      <c r="U2282" s="85"/>
      <c r="V2282" s="85"/>
      <c r="W2282" s="85"/>
      <c r="X2282" s="85"/>
    </row>
    <row r="2283" spans="2:24" x14ac:dyDescent="0.25">
      <c r="B2283" s="85"/>
      <c r="T2283" s="85"/>
      <c r="U2283" s="85"/>
      <c r="V2283" s="85"/>
      <c r="W2283" s="85"/>
      <c r="X2283" s="85"/>
    </row>
    <row r="2284" spans="2:24" x14ac:dyDescent="0.25">
      <c r="B2284" s="85"/>
      <c r="T2284" s="85"/>
      <c r="U2284" s="85"/>
      <c r="V2284" s="85"/>
      <c r="W2284" s="85"/>
      <c r="X2284" s="85"/>
    </row>
    <row r="2285" spans="2:24" x14ac:dyDescent="0.25">
      <c r="B2285" s="239">
        <v>8</v>
      </c>
      <c r="T2285" s="239"/>
      <c r="U2285" s="239"/>
      <c r="V2285" s="239"/>
      <c r="W2285" s="239"/>
      <c r="X2285" s="239"/>
    </row>
    <row r="2286" spans="2:24" x14ac:dyDescent="0.25">
      <c r="B2286" s="239">
        <v>8</v>
      </c>
      <c r="T2286" s="239"/>
      <c r="U2286" s="239"/>
      <c r="V2286" s="239"/>
      <c r="W2286" s="239"/>
      <c r="X2286" s="239"/>
    </row>
    <row r="2287" spans="2:24" x14ac:dyDescent="0.25">
      <c r="B2287" s="239">
        <v>8</v>
      </c>
      <c r="T2287" s="239"/>
      <c r="U2287" s="239"/>
      <c r="V2287" s="239"/>
      <c r="W2287" s="239"/>
      <c r="X2287" s="239"/>
    </row>
    <row r="2288" spans="2:24" x14ac:dyDescent="0.25">
      <c r="B2288" s="239">
        <v>8</v>
      </c>
      <c r="T2288" s="239"/>
      <c r="U2288" s="239"/>
      <c r="V2288" s="239"/>
      <c r="W2288" s="239"/>
      <c r="X2288" s="239"/>
    </row>
    <row r="2289" spans="2:24" x14ac:dyDescent="0.25">
      <c r="B2289" s="239">
        <v>8</v>
      </c>
      <c r="T2289" s="239"/>
      <c r="U2289" s="239"/>
      <c r="V2289" s="239"/>
      <c r="W2289" s="239"/>
      <c r="X2289" s="239"/>
    </row>
    <row r="2290" spans="2:24" x14ac:dyDescent="0.25">
      <c r="B2290" s="239">
        <v>8</v>
      </c>
      <c r="T2290" s="239"/>
      <c r="U2290" s="239"/>
      <c r="V2290" s="239"/>
      <c r="W2290" s="239"/>
      <c r="X2290" s="239"/>
    </row>
    <row r="2291" spans="2:24" x14ac:dyDescent="0.25">
      <c r="B2291" s="239">
        <v>8</v>
      </c>
      <c r="T2291" s="239"/>
      <c r="U2291" s="239"/>
      <c r="V2291" s="239"/>
      <c r="W2291" s="239"/>
      <c r="X2291" s="239"/>
    </row>
    <row r="2292" spans="2:24" x14ac:dyDescent="0.25">
      <c r="B2292" s="239">
        <v>8</v>
      </c>
      <c r="T2292" s="239"/>
      <c r="U2292" s="239"/>
      <c r="V2292" s="239"/>
      <c r="W2292" s="239"/>
      <c r="X2292" s="239"/>
    </row>
    <row r="2293" spans="2:24" x14ac:dyDescent="0.25">
      <c r="B2293" s="239">
        <v>8</v>
      </c>
      <c r="T2293" s="239"/>
      <c r="U2293" s="239"/>
      <c r="V2293" s="239"/>
      <c r="W2293" s="239"/>
      <c r="X2293" s="239"/>
    </row>
    <row r="2294" spans="2:24" x14ac:dyDescent="0.25">
      <c r="B2294" s="239">
        <v>8</v>
      </c>
      <c r="T2294" s="239"/>
      <c r="U2294" s="239"/>
      <c r="V2294" s="239"/>
      <c r="W2294" s="239"/>
      <c r="X2294" s="239"/>
    </row>
    <row r="2295" spans="2:24" x14ac:dyDescent="0.25">
      <c r="B2295" s="239">
        <v>8</v>
      </c>
      <c r="T2295" s="239"/>
      <c r="U2295" s="239"/>
      <c r="V2295" s="239"/>
      <c r="W2295" s="239"/>
      <c r="X2295" s="239"/>
    </row>
    <row r="2296" spans="2:24" x14ac:dyDescent="0.25">
      <c r="B2296" s="239">
        <v>8</v>
      </c>
      <c r="T2296" s="239"/>
      <c r="U2296" s="239"/>
      <c r="V2296" s="239"/>
      <c r="W2296" s="239"/>
      <c r="X2296" s="239"/>
    </row>
    <row r="2297" spans="2:24" x14ac:dyDescent="0.25">
      <c r="B2297" s="239">
        <v>8</v>
      </c>
      <c r="T2297" s="239"/>
      <c r="U2297" s="239"/>
      <c r="V2297" s="239"/>
      <c r="W2297" s="239"/>
      <c r="X2297" s="239"/>
    </row>
    <row r="2298" spans="2:24" x14ac:dyDescent="0.25">
      <c r="B2298" s="239">
        <v>8</v>
      </c>
      <c r="T2298" s="239"/>
      <c r="U2298" s="239"/>
      <c r="V2298" s="239"/>
      <c r="W2298" s="239"/>
      <c r="X2298" s="239"/>
    </row>
    <row r="2299" spans="2:24" x14ac:dyDescent="0.25">
      <c r="B2299" s="239">
        <v>8</v>
      </c>
      <c r="T2299" s="239"/>
      <c r="U2299" s="239"/>
      <c r="V2299" s="239"/>
      <c r="W2299" s="239"/>
      <c r="X2299" s="239"/>
    </row>
    <row r="2300" spans="2:24" x14ac:dyDescent="0.25">
      <c r="B2300" s="239">
        <v>8</v>
      </c>
      <c r="T2300" s="239"/>
      <c r="U2300" s="239"/>
      <c r="V2300" s="239"/>
      <c r="W2300" s="239"/>
      <c r="X2300" s="239"/>
    </row>
    <row r="2301" spans="2:24" x14ac:dyDescent="0.25">
      <c r="B2301" s="239">
        <v>8</v>
      </c>
      <c r="T2301" s="239"/>
      <c r="U2301" s="239"/>
      <c r="V2301" s="239"/>
      <c r="W2301" s="239"/>
      <c r="X2301" s="239"/>
    </row>
    <row r="2302" spans="2:24" x14ac:dyDescent="0.25">
      <c r="B2302" s="239">
        <v>8</v>
      </c>
      <c r="T2302" s="239"/>
      <c r="U2302" s="239"/>
      <c r="V2302" s="239"/>
      <c r="W2302" s="239"/>
      <c r="X2302" s="239"/>
    </row>
    <row r="2303" spans="2:24" x14ac:dyDescent="0.25">
      <c r="B2303" s="239">
        <v>8</v>
      </c>
      <c r="T2303" s="239"/>
      <c r="U2303" s="239"/>
      <c r="V2303" s="239"/>
      <c r="W2303" s="239"/>
      <c r="X2303" s="239"/>
    </row>
    <row r="2304" spans="2:24" x14ac:dyDescent="0.25">
      <c r="B2304" s="239">
        <v>8</v>
      </c>
      <c r="T2304" s="239"/>
      <c r="U2304" s="239"/>
      <c r="V2304" s="239"/>
      <c r="W2304" s="239"/>
      <c r="X2304" s="239"/>
    </row>
    <row r="2305" spans="2:24" x14ac:dyDescent="0.25">
      <c r="B2305" s="239">
        <v>8</v>
      </c>
      <c r="T2305" s="239"/>
      <c r="U2305" s="239"/>
      <c r="V2305" s="239"/>
      <c r="W2305" s="239"/>
      <c r="X2305" s="239"/>
    </row>
    <row r="2306" spans="2:24" x14ac:dyDescent="0.25">
      <c r="B2306" s="239">
        <v>8</v>
      </c>
      <c r="T2306" s="239"/>
      <c r="U2306" s="239"/>
      <c r="V2306" s="239"/>
      <c r="W2306" s="239"/>
      <c r="X2306" s="239"/>
    </row>
    <row r="2307" spans="2:24" x14ac:dyDescent="0.25">
      <c r="B2307" s="239">
        <v>8</v>
      </c>
      <c r="T2307" s="239"/>
      <c r="U2307" s="239"/>
      <c r="V2307" s="239"/>
      <c r="W2307" s="239"/>
      <c r="X2307" s="239"/>
    </row>
    <row r="2308" spans="2:24" x14ac:dyDescent="0.25">
      <c r="B2308" s="239">
        <v>8</v>
      </c>
      <c r="T2308" s="239"/>
      <c r="U2308" s="239"/>
      <c r="V2308" s="239"/>
      <c r="W2308" s="239"/>
      <c r="X2308" s="239"/>
    </row>
    <row r="2309" spans="2:24" x14ac:dyDescent="0.25">
      <c r="B2309" s="239">
        <v>8</v>
      </c>
      <c r="T2309" s="239"/>
      <c r="U2309" s="239"/>
      <c r="V2309" s="239"/>
      <c r="W2309" s="239"/>
      <c r="X2309" s="239"/>
    </row>
    <row r="2310" spans="2:24" x14ac:dyDescent="0.25">
      <c r="B2310" s="239">
        <v>8</v>
      </c>
      <c r="T2310" s="239"/>
      <c r="U2310" s="239"/>
      <c r="V2310" s="239"/>
      <c r="W2310" s="239"/>
      <c r="X2310" s="239"/>
    </row>
    <row r="2311" spans="2:24" x14ac:dyDescent="0.25">
      <c r="B2311" s="239">
        <v>8</v>
      </c>
      <c r="T2311" s="239"/>
      <c r="U2311" s="239"/>
      <c r="V2311" s="239"/>
      <c r="W2311" s="239"/>
      <c r="X2311" s="239"/>
    </row>
    <row r="2312" spans="2:24" x14ac:dyDescent="0.25">
      <c r="B2312" s="239">
        <v>8</v>
      </c>
      <c r="T2312" s="239"/>
      <c r="U2312" s="239"/>
      <c r="V2312" s="239"/>
      <c r="W2312" s="239"/>
      <c r="X2312" s="239"/>
    </row>
    <row r="2313" spans="2:24" x14ac:dyDescent="0.25">
      <c r="B2313" s="239">
        <v>8</v>
      </c>
      <c r="T2313" s="239"/>
      <c r="U2313" s="239"/>
      <c r="V2313" s="239"/>
      <c r="W2313" s="239"/>
      <c r="X2313" s="239"/>
    </row>
    <row r="2314" spans="2:24" x14ac:dyDescent="0.25">
      <c r="B2314" s="239">
        <v>8</v>
      </c>
      <c r="T2314" s="239"/>
      <c r="U2314" s="239"/>
      <c r="V2314" s="239"/>
      <c r="W2314" s="239"/>
      <c r="X2314" s="239"/>
    </row>
    <row r="2315" spans="2:24" x14ac:dyDescent="0.25">
      <c r="B2315" s="239">
        <v>8</v>
      </c>
      <c r="T2315" s="239"/>
      <c r="U2315" s="239"/>
      <c r="V2315" s="239"/>
      <c r="W2315" s="239"/>
      <c r="X2315" s="239"/>
    </row>
    <row r="2316" spans="2:24" x14ac:dyDescent="0.25">
      <c r="B2316" s="239">
        <v>8</v>
      </c>
      <c r="T2316" s="239"/>
      <c r="U2316" s="239"/>
      <c r="V2316" s="239"/>
      <c r="W2316" s="239"/>
      <c r="X2316" s="239"/>
    </row>
    <row r="2317" spans="2:24" x14ac:dyDescent="0.25">
      <c r="B2317" s="239">
        <v>8</v>
      </c>
      <c r="T2317" s="239"/>
      <c r="U2317" s="239"/>
      <c r="V2317" s="239"/>
      <c r="W2317" s="239"/>
      <c r="X2317" s="239"/>
    </row>
    <row r="2318" spans="2:24" x14ac:dyDescent="0.25">
      <c r="B2318" s="239">
        <v>8</v>
      </c>
      <c r="T2318" s="239"/>
      <c r="U2318" s="239"/>
      <c r="V2318" s="239"/>
      <c r="W2318" s="239"/>
      <c r="X2318" s="239"/>
    </row>
    <row r="2319" spans="2:24" x14ac:dyDescent="0.25">
      <c r="B2319" s="239">
        <v>8</v>
      </c>
      <c r="T2319" s="239"/>
      <c r="U2319" s="239"/>
      <c r="V2319" s="239"/>
      <c r="W2319" s="239"/>
      <c r="X2319" s="239"/>
    </row>
    <row r="2320" spans="2:24" x14ac:dyDescent="0.25">
      <c r="B2320" s="239">
        <v>8</v>
      </c>
      <c r="T2320" s="239"/>
      <c r="U2320" s="239"/>
      <c r="V2320" s="239"/>
      <c r="W2320" s="239"/>
      <c r="X2320" s="239"/>
    </row>
    <row r="2321" spans="2:24" x14ac:dyDescent="0.25">
      <c r="B2321" s="239">
        <v>8</v>
      </c>
      <c r="T2321" s="239"/>
      <c r="U2321" s="239"/>
      <c r="V2321" s="239"/>
      <c r="W2321" s="239"/>
      <c r="X2321" s="239"/>
    </row>
    <row r="2322" spans="2:24" x14ac:dyDescent="0.25">
      <c r="B2322" s="239">
        <v>8</v>
      </c>
      <c r="T2322" s="239"/>
      <c r="U2322" s="239"/>
      <c r="V2322" s="239"/>
      <c r="W2322" s="239"/>
      <c r="X2322" s="239"/>
    </row>
    <row r="2323" spans="2:24" x14ac:dyDescent="0.25">
      <c r="B2323" s="239">
        <v>8</v>
      </c>
      <c r="T2323" s="239"/>
      <c r="U2323" s="239"/>
      <c r="V2323" s="239"/>
      <c r="W2323" s="239"/>
      <c r="X2323" s="239"/>
    </row>
    <row r="2324" spans="2:24" x14ac:dyDescent="0.25">
      <c r="B2324" s="239">
        <v>8</v>
      </c>
      <c r="T2324" s="239"/>
      <c r="U2324" s="239"/>
      <c r="V2324" s="239"/>
      <c r="W2324" s="239"/>
      <c r="X2324" s="239"/>
    </row>
    <row r="2325" spans="2:24" x14ac:dyDescent="0.25">
      <c r="B2325" s="239">
        <v>8</v>
      </c>
      <c r="T2325" s="239"/>
      <c r="U2325" s="239"/>
      <c r="V2325" s="239"/>
      <c r="W2325" s="239"/>
      <c r="X2325" s="239"/>
    </row>
    <row r="2326" spans="2:24" x14ac:dyDescent="0.25">
      <c r="B2326" s="239">
        <v>8</v>
      </c>
      <c r="T2326" s="239"/>
      <c r="U2326" s="239"/>
      <c r="V2326" s="239"/>
      <c r="W2326" s="239"/>
      <c r="X2326" s="239"/>
    </row>
    <row r="2327" spans="2:24" x14ac:dyDescent="0.25">
      <c r="B2327" s="239">
        <v>8</v>
      </c>
      <c r="T2327" s="239"/>
      <c r="U2327" s="239"/>
      <c r="V2327" s="239"/>
      <c r="W2327" s="239"/>
      <c r="X2327" s="239"/>
    </row>
    <row r="2328" spans="2:24" x14ac:dyDescent="0.25">
      <c r="B2328" s="239">
        <v>8</v>
      </c>
      <c r="T2328" s="239"/>
      <c r="U2328" s="239"/>
      <c r="V2328" s="239"/>
      <c r="W2328" s="239"/>
      <c r="X2328" s="239"/>
    </row>
    <row r="2329" spans="2:24" x14ac:dyDescent="0.25">
      <c r="B2329" s="239">
        <v>8</v>
      </c>
      <c r="T2329" s="239"/>
      <c r="U2329" s="239"/>
      <c r="V2329" s="239"/>
      <c r="W2329" s="239"/>
      <c r="X2329" s="239"/>
    </row>
    <row r="2330" spans="2:24" x14ac:dyDescent="0.25">
      <c r="B2330" s="239">
        <v>8</v>
      </c>
      <c r="T2330" s="239"/>
      <c r="U2330" s="239"/>
      <c r="V2330" s="239"/>
      <c r="W2330" s="239"/>
      <c r="X2330" s="239"/>
    </row>
    <row r="2331" spans="2:24" x14ac:dyDescent="0.25">
      <c r="B2331" s="239">
        <v>8</v>
      </c>
      <c r="T2331" s="239"/>
      <c r="U2331" s="239"/>
      <c r="V2331" s="239"/>
      <c r="W2331" s="239"/>
      <c r="X2331" s="239"/>
    </row>
    <row r="2332" spans="2:24" x14ac:dyDescent="0.25">
      <c r="B2332" s="239">
        <v>8</v>
      </c>
      <c r="T2332" s="239"/>
      <c r="U2332" s="239"/>
      <c r="V2332" s="239"/>
      <c r="W2332" s="239"/>
      <c r="X2332" s="239"/>
    </row>
    <row r="2333" spans="2:24" x14ac:dyDescent="0.25">
      <c r="B2333" s="239">
        <v>8</v>
      </c>
      <c r="T2333" s="239"/>
      <c r="U2333" s="239"/>
      <c r="V2333" s="239"/>
      <c r="W2333" s="239"/>
      <c r="X2333" s="239"/>
    </row>
    <row r="2334" spans="2:24" x14ac:dyDescent="0.25">
      <c r="B2334" s="239">
        <v>8</v>
      </c>
      <c r="T2334" s="239"/>
      <c r="U2334" s="239"/>
      <c r="V2334" s="239"/>
      <c r="W2334" s="239"/>
      <c r="X2334" s="239"/>
    </row>
    <row r="2335" spans="2:24" x14ac:dyDescent="0.25">
      <c r="B2335" s="239">
        <v>8</v>
      </c>
      <c r="T2335" s="239"/>
      <c r="U2335" s="239"/>
      <c r="V2335" s="239"/>
      <c r="W2335" s="239"/>
      <c r="X2335" s="239"/>
    </row>
    <row r="2336" spans="2:24" x14ac:dyDescent="0.25">
      <c r="B2336" s="239">
        <v>8</v>
      </c>
      <c r="T2336" s="239"/>
      <c r="U2336" s="239"/>
      <c r="V2336" s="239"/>
      <c r="W2336" s="239"/>
      <c r="X2336" s="239"/>
    </row>
    <row r="2337" spans="2:24" x14ac:dyDescent="0.25">
      <c r="B2337" s="239">
        <v>8</v>
      </c>
      <c r="T2337" s="239"/>
      <c r="U2337" s="239"/>
      <c r="V2337" s="239"/>
      <c r="W2337" s="239"/>
      <c r="X2337" s="239"/>
    </row>
    <row r="2338" spans="2:24" x14ac:dyDescent="0.25">
      <c r="B2338" s="239">
        <v>8</v>
      </c>
      <c r="T2338" s="239"/>
      <c r="U2338" s="239"/>
      <c r="V2338" s="239"/>
      <c r="W2338" s="239"/>
      <c r="X2338" s="239"/>
    </row>
    <row r="2339" spans="2:24" x14ac:dyDescent="0.25">
      <c r="B2339" s="239">
        <v>8</v>
      </c>
      <c r="T2339" s="239"/>
      <c r="U2339" s="239"/>
      <c r="V2339" s="239"/>
      <c r="W2339" s="239"/>
      <c r="X2339" s="239"/>
    </row>
    <row r="2340" spans="2:24" x14ac:dyDescent="0.25">
      <c r="B2340" s="239">
        <v>8</v>
      </c>
      <c r="T2340" s="239"/>
      <c r="U2340" s="239"/>
      <c r="V2340" s="239"/>
      <c r="W2340" s="239"/>
      <c r="X2340" s="239"/>
    </row>
    <row r="2341" spans="2:24" x14ac:dyDescent="0.25">
      <c r="B2341" s="239">
        <v>8</v>
      </c>
      <c r="T2341" s="239"/>
      <c r="U2341" s="239"/>
      <c r="V2341" s="239"/>
      <c r="W2341" s="239"/>
      <c r="X2341" s="239"/>
    </row>
    <row r="2342" spans="2:24" x14ac:dyDescent="0.25">
      <c r="B2342" s="239">
        <v>8</v>
      </c>
      <c r="T2342" s="239"/>
      <c r="U2342" s="239"/>
      <c r="V2342" s="239"/>
      <c r="W2342" s="239"/>
      <c r="X2342" s="239"/>
    </row>
    <row r="2343" spans="2:24" x14ac:dyDescent="0.25">
      <c r="B2343" s="239">
        <v>8</v>
      </c>
      <c r="T2343" s="239"/>
      <c r="U2343" s="239"/>
      <c r="V2343" s="239"/>
      <c r="W2343" s="239"/>
      <c r="X2343" s="239"/>
    </row>
    <row r="2344" spans="2:24" x14ac:dyDescent="0.25">
      <c r="B2344" s="239">
        <v>8</v>
      </c>
      <c r="T2344" s="239"/>
      <c r="U2344" s="239"/>
      <c r="V2344" s="239"/>
      <c r="W2344" s="239"/>
      <c r="X2344" s="239"/>
    </row>
    <row r="2345" spans="2:24" x14ac:dyDescent="0.25">
      <c r="B2345" s="239">
        <v>8</v>
      </c>
      <c r="T2345" s="239"/>
      <c r="U2345" s="239"/>
      <c r="V2345" s="239"/>
      <c r="W2345" s="239"/>
      <c r="X2345" s="239"/>
    </row>
    <row r="2346" spans="2:24" x14ac:dyDescent="0.25">
      <c r="B2346" s="239">
        <v>8</v>
      </c>
      <c r="T2346" s="239"/>
      <c r="U2346" s="239"/>
      <c r="V2346" s="239"/>
      <c r="W2346" s="239"/>
      <c r="X2346" s="239"/>
    </row>
    <row r="2347" spans="2:24" x14ac:dyDescent="0.25">
      <c r="B2347" s="239">
        <v>8</v>
      </c>
      <c r="T2347" s="239"/>
      <c r="U2347" s="239"/>
      <c r="V2347" s="239"/>
      <c r="W2347" s="239"/>
      <c r="X2347" s="239"/>
    </row>
    <row r="2348" spans="2:24" x14ac:dyDescent="0.25">
      <c r="B2348" s="239">
        <v>8</v>
      </c>
      <c r="T2348" s="239"/>
      <c r="U2348" s="239"/>
      <c r="V2348" s="239"/>
      <c r="W2348" s="239"/>
      <c r="X2348" s="239"/>
    </row>
    <row r="2349" spans="2:24" x14ac:dyDescent="0.25">
      <c r="B2349" s="239">
        <v>8</v>
      </c>
      <c r="T2349" s="239"/>
      <c r="U2349" s="239"/>
      <c r="V2349" s="239"/>
      <c r="W2349" s="239"/>
      <c r="X2349" s="239"/>
    </row>
    <row r="2350" spans="2:24" x14ac:dyDescent="0.25">
      <c r="B2350" s="239">
        <v>8</v>
      </c>
      <c r="T2350" s="239"/>
      <c r="U2350" s="239"/>
      <c r="V2350" s="239"/>
      <c r="W2350" s="239"/>
      <c r="X2350" s="239"/>
    </row>
    <row r="2351" spans="2:24" x14ac:dyDescent="0.25">
      <c r="B2351" s="239">
        <v>8</v>
      </c>
      <c r="T2351" s="239"/>
      <c r="U2351" s="239"/>
      <c r="V2351" s="239"/>
      <c r="W2351" s="239"/>
      <c r="X2351" s="239"/>
    </row>
    <row r="2352" spans="2:24" x14ac:dyDescent="0.25">
      <c r="B2352" s="239">
        <v>8</v>
      </c>
      <c r="T2352" s="239"/>
      <c r="U2352" s="239"/>
      <c r="V2352" s="239"/>
      <c r="W2352" s="239"/>
      <c r="X2352" s="239"/>
    </row>
    <row r="2353" spans="2:24" x14ac:dyDescent="0.25">
      <c r="B2353" s="239">
        <v>8</v>
      </c>
      <c r="T2353" s="239"/>
      <c r="U2353" s="239"/>
      <c r="V2353" s="239"/>
      <c r="W2353" s="239"/>
      <c r="X2353" s="239"/>
    </row>
    <row r="2354" spans="2:24" x14ac:dyDescent="0.25">
      <c r="B2354" s="239">
        <v>8</v>
      </c>
      <c r="T2354" s="239"/>
      <c r="U2354" s="239"/>
      <c r="V2354" s="239"/>
      <c r="W2354" s="239"/>
      <c r="X2354" s="239"/>
    </row>
    <row r="2355" spans="2:24" x14ac:dyDescent="0.25">
      <c r="B2355" s="239">
        <v>8</v>
      </c>
      <c r="T2355" s="239"/>
      <c r="U2355" s="239"/>
      <c r="V2355" s="239"/>
      <c r="W2355" s="239"/>
      <c r="X2355" s="239"/>
    </row>
    <row r="2356" spans="2:24" x14ac:dyDescent="0.25">
      <c r="B2356" s="239">
        <v>8</v>
      </c>
      <c r="T2356" s="239"/>
      <c r="U2356" s="239"/>
      <c r="V2356" s="239"/>
      <c r="W2356" s="239"/>
      <c r="X2356" s="239"/>
    </row>
    <row r="2357" spans="2:24" x14ac:dyDescent="0.25">
      <c r="B2357" s="239">
        <v>8</v>
      </c>
      <c r="T2357" s="239"/>
      <c r="U2357" s="239"/>
      <c r="V2357" s="239"/>
      <c r="W2357" s="239"/>
      <c r="X2357" s="239"/>
    </row>
    <row r="2358" spans="2:24" x14ac:dyDescent="0.25">
      <c r="B2358" s="239">
        <v>8</v>
      </c>
      <c r="T2358" s="239"/>
      <c r="U2358" s="239"/>
      <c r="V2358" s="239"/>
      <c r="W2358" s="239"/>
      <c r="X2358" s="239"/>
    </row>
    <row r="2359" spans="2:24" x14ac:dyDescent="0.25">
      <c r="B2359" s="239">
        <v>8</v>
      </c>
      <c r="T2359" s="239"/>
      <c r="U2359" s="239"/>
      <c r="V2359" s="239"/>
      <c r="W2359" s="239"/>
      <c r="X2359" s="239"/>
    </row>
    <row r="2360" spans="2:24" x14ac:dyDescent="0.25">
      <c r="B2360" s="239">
        <v>8</v>
      </c>
      <c r="T2360" s="239"/>
      <c r="U2360" s="239"/>
      <c r="V2360" s="239"/>
      <c r="W2360" s="239"/>
      <c r="X2360" s="239"/>
    </row>
    <row r="2361" spans="2:24" x14ac:dyDescent="0.25">
      <c r="B2361" s="239">
        <v>8</v>
      </c>
      <c r="T2361" s="239"/>
      <c r="U2361" s="239"/>
      <c r="V2361" s="239"/>
      <c r="W2361" s="239"/>
      <c r="X2361" s="239"/>
    </row>
    <row r="2362" spans="2:24" x14ac:dyDescent="0.25">
      <c r="B2362" s="239">
        <v>8</v>
      </c>
      <c r="T2362" s="239"/>
      <c r="U2362" s="239"/>
      <c r="V2362" s="239"/>
      <c r="W2362" s="239"/>
      <c r="X2362" s="239"/>
    </row>
    <row r="2363" spans="2:24" x14ac:dyDescent="0.25">
      <c r="B2363" s="239">
        <v>8</v>
      </c>
      <c r="T2363" s="239"/>
      <c r="U2363" s="239"/>
      <c r="V2363" s="239"/>
      <c r="W2363" s="239"/>
      <c r="X2363" s="239"/>
    </row>
    <row r="2364" spans="2:24" x14ac:dyDescent="0.25">
      <c r="B2364" s="239">
        <v>8</v>
      </c>
      <c r="T2364" s="239"/>
      <c r="U2364" s="239"/>
      <c r="V2364" s="239"/>
      <c r="W2364" s="239"/>
      <c r="X2364" s="239"/>
    </row>
    <row r="2365" spans="2:24" x14ac:dyDescent="0.25">
      <c r="B2365" s="239">
        <v>8</v>
      </c>
      <c r="T2365" s="239"/>
      <c r="U2365" s="239"/>
      <c r="V2365" s="239"/>
      <c r="W2365" s="239"/>
      <c r="X2365" s="239"/>
    </row>
    <row r="2366" spans="2:24" x14ac:dyDescent="0.25">
      <c r="B2366" s="239">
        <v>8</v>
      </c>
      <c r="T2366" s="239"/>
      <c r="U2366" s="239"/>
      <c r="V2366" s="239"/>
      <c r="W2366" s="239"/>
      <c r="X2366" s="239"/>
    </row>
    <row r="2367" spans="2:24" x14ac:dyDescent="0.25">
      <c r="B2367" s="239">
        <v>8</v>
      </c>
      <c r="T2367" s="239"/>
      <c r="U2367" s="239"/>
      <c r="V2367" s="239"/>
      <c r="W2367" s="239"/>
      <c r="X2367" s="239"/>
    </row>
    <row r="2368" spans="2:24" x14ac:dyDescent="0.25">
      <c r="B2368" s="239">
        <v>8</v>
      </c>
      <c r="T2368" s="239"/>
      <c r="U2368" s="239"/>
      <c r="V2368" s="239"/>
      <c r="W2368" s="239"/>
      <c r="X2368" s="239"/>
    </row>
    <row r="2369" spans="2:24" x14ac:dyDescent="0.25">
      <c r="B2369" s="239">
        <v>8</v>
      </c>
      <c r="T2369" s="239"/>
      <c r="U2369" s="239"/>
      <c r="V2369" s="239"/>
      <c r="W2369" s="239"/>
      <c r="X2369" s="239"/>
    </row>
    <row r="2370" spans="2:24" x14ac:dyDescent="0.25">
      <c r="B2370" s="239">
        <v>8</v>
      </c>
      <c r="T2370" s="239"/>
      <c r="U2370" s="239"/>
      <c r="V2370" s="239"/>
      <c r="W2370" s="239"/>
      <c r="X2370" s="239"/>
    </row>
    <row r="2371" spans="2:24" x14ac:dyDescent="0.25">
      <c r="B2371" s="239">
        <v>8</v>
      </c>
      <c r="T2371" s="239"/>
      <c r="U2371" s="239"/>
      <c r="V2371" s="239"/>
      <c r="W2371" s="239"/>
      <c r="X2371" s="239"/>
    </row>
    <row r="2372" spans="2:24" x14ac:dyDescent="0.25">
      <c r="B2372" s="239">
        <v>8</v>
      </c>
      <c r="T2372" s="239"/>
      <c r="U2372" s="239"/>
      <c r="V2372" s="239"/>
      <c r="W2372" s="239"/>
      <c r="X2372" s="239"/>
    </row>
    <row r="2373" spans="2:24" x14ac:dyDescent="0.25">
      <c r="B2373" s="239">
        <v>8</v>
      </c>
      <c r="T2373" s="239"/>
      <c r="U2373" s="239"/>
      <c r="V2373" s="239"/>
      <c r="W2373" s="239"/>
      <c r="X2373" s="239"/>
    </row>
    <row r="2374" spans="2:24" x14ac:dyDescent="0.25">
      <c r="B2374" s="239">
        <v>8</v>
      </c>
      <c r="T2374" s="239"/>
      <c r="U2374" s="239"/>
      <c r="V2374" s="239"/>
      <c r="W2374" s="239"/>
      <c r="X2374" s="239"/>
    </row>
    <row r="2375" spans="2:24" x14ac:dyDescent="0.25">
      <c r="B2375" s="239">
        <v>8</v>
      </c>
      <c r="T2375" s="239"/>
      <c r="U2375" s="239"/>
      <c r="V2375" s="239"/>
      <c r="W2375" s="239"/>
      <c r="X2375" s="239"/>
    </row>
    <row r="2376" spans="2:24" x14ac:dyDescent="0.25">
      <c r="B2376" s="239">
        <v>8</v>
      </c>
      <c r="T2376" s="239"/>
      <c r="U2376" s="239"/>
      <c r="V2376" s="239"/>
      <c r="W2376" s="239"/>
      <c r="X2376" s="239"/>
    </row>
    <row r="2377" spans="2:24" x14ac:dyDescent="0.25">
      <c r="B2377" s="239">
        <v>8</v>
      </c>
      <c r="T2377" s="239"/>
      <c r="U2377" s="239"/>
      <c r="V2377" s="239"/>
      <c r="W2377" s="239"/>
      <c r="X2377" s="239"/>
    </row>
    <row r="2378" spans="2:24" x14ac:dyDescent="0.25">
      <c r="B2378" s="239">
        <v>8</v>
      </c>
      <c r="T2378" s="239"/>
      <c r="U2378" s="239"/>
      <c r="V2378" s="239"/>
      <c r="W2378" s="239"/>
      <c r="X2378" s="239"/>
    </row>
    <row r="2379" spans="2:24" x14ac:dyDescent="0.25">
      <c r="B2379" s="239">
        <v>8</v>
      </c>
      <c r="T2379" s="239"/>
      <c r="U2379" s="239"/>
      <c r="V2379" s="239"/>
      <c r="W2379" s="239"/>
      <c r="X2379" s="239"/>
    </row>
    <row r="2380" spans="2:24" x14ac:dyDescent="0.25">
      <c r="B2380" s="239">
        <v>8</v>
      </c>
      <c r="T2380" s="239"/>
      <c r="U2380" s="239"/>
      <c r="V2380" s="239"/>
      <c r="W2380" s="239"/>
      <c r="X2380" s="239"/>
    </row>
    <row r="2381" spans="2:24" x14ac:dyDescent="0.25">
      <c r="B2381" s="239">
        <v>8</v>
      </c>
      <c r="T2381" s="239"/>
      <c r="U2381" s="239"/>
      <c r="V2381" s="239"/>
      <c r="W2381" s="239"/>
      <c r="X2381" s="239"/>
    </row>
    <row r="2382" spans="2:24" x14ac:dyDescent="0.25">
      <c r="B2382" s="239">
        <v>8</v>
      </c>
      <c r="T2382" s="239"/>
      <c r="U2382" s="239"/>
      <c r="V2382" s="239"/>
      <c r="W2382" s="239"/>
      <c r="X2382" s="239"/>
    </row>
    <row r="2383" spans="2:24" x14ac:dyDescent="0.25">
      <c r="B2383" s="239">
        <v>8</v>
      </c>
      <c r="T2383" s="239"/>
      <c r="U2383" s="239"/>
      <c r="V2383" s="239"/>
      <c r="W2383" s="239"/>
      <c r="X2383" s="239"/>
    </row>
    <row r="2384" spans="2:24" x14ac:dyDescent="0.25">
      <c r="B2384" s="239">
        <v>8</v>
      </c>
      <c r="T2384" s="239"/>
      <c r="U2384" s="239"/>
      <c r="V2384" s="239"/>
      <c r="W2384" s="239"/>
      <c r="X2384" s="239"/>
    </row>
    <row r="2385" spans="2:24" x14ac:dyDescent="0.25">
      <c r="B2385" s="239">
        <v>8</v>
      </c>
      <c r="T2385" s="239"/>
      <c r="U2385" s="239"/>
      <c r="V2385" s="239"/>
      <c r="W2385" s="239"/>
      <c r="X2385" s="239"/>
    </row>
    <row r="2386" spans="2:24" x14ac:dyDescent="0.25">
      <c r="B2386" s="239">
        <v>8</v>
      </c>
      <c r="T2386" s="239"/>
      <c r="U2386" s="239"/>
      <c r="V2386" s="239"/>
      <c r="W2386" s="239"/>
      <c r="X2386" s="239"/>
    </row>
    <row r="2387" spans="2:24" x14ac:dyDescent="0.25">
      <c r="B2387" s="239">
        <v>8</v>
      </c>
      <c r="T2387" s="239"/>
      <c r="U2387" s="239"/>
      <c r="V2387" s="239"/>
      <c r="W2387" s="239"/>
      <c r="X2387" s="239"/>
    </row>
    <row r="2388" spans="2:24" x14ac:dyDescent="0.25">
      <c r="B2388" s="239">
        <v>8</v>
      </c>
      <c r="T2388" s="239"/>
      <c r="U2388" s="239"/>
      <c r="V2388" s="239"/>
      <c r="W2388" s="239"/>
      <c r="X2388" s="239"/>
    </row>
    <row r="2389" spans="2:24" x14ac:dyDescent="0.25">
      <c r="B2389" s="239">
        <v>8</v>
      </c>
      <c r="T2389" s="239"/>
      <c r="U2389" s="239"/>
      <c r="V2389" s="239"/>
      <c r="W2389" s="239"/>
      <c r="X2389" s="239"/>
    </row>
    <row r="2390" spans="2:24" x14ac:dyDescent="0.25">
      <c r="B2390" s="239">
        <v>8</v>
      </c>
      <c r="T2390" s="239"/>
      <c r="U2390" s="239"/>
      <c r="V2390" s="239"/>
      <c r="W2390" s="239"/>
      <c r="X2390" s="239"/>
    </row>
    <row r="2391" spans="2:24" x14ac:dyDescent="0.25">
      <c r="B2391" s="239">
        <v>8</v>
      </c>
      <c r="T2391" s="239"/>
      <c r="U2391" s="239"/>
      <c r="V2391" s="239"/>
      <c r="W2391" s="239"/>
      <c r="X2391" s="239"/>
    </row>
    <row r="2392" spans="2:24" x14ac:dyDescent="0.25">
      <c r="B2392" s="239">
        <v>8</v>
      </c>
      <c r="T2392" s="239"/>
      <c r="U2392" s="239"/>
      <c r="V2392" s="239"/>
      <c r="W2392" s="239"/>
      <c r="X2392" s="239"/>
    </row>
    <row r="2393" spans="2:24" x14ac:dyDescent="0.25">
      <c r="B2393" s="239">
        <v>8</v>
      </c>
      <c r="T2393" s="239"/>
      <c r="U2393" s="239"/>
      <c r="V2393" s="239"/>
      <c r="W2393" s="239"/>
      <c r="X2393" s="239"/>
    </row>
    <row r="2394" spans="2:24" x14ac:dyDescent="0.25">
      <c r="B2394" s="239">
        <v>8</v>
      </c>
      <c r="T2394" s="239"/>
      <c r="U2394" s="239"/>
      <c r="V2394" s="239"/>
      <c r="W2394" s="239"/>
      <c r="X2394" s="239"/>
    </row>
    <row r="2395" spans="2:24" x14ac:dyDescent="0.25">
      <c r="B2395" s="239">
        <v>8</v>
      </c>
      <c r="T2395" s="239"/>
      <c r="U2395" s="239"/>
      <c r="V2395" s="239"/>
      <c r="W2395" s="239"/>
      <c r="X2395" s="239"/>
    </row>
    <row r="2396" spans="2:24" x14ac:dyDescent="0.25">
      <c r="B2396" s="239">
        <v>8</v>
      </c>
      <c r="T2396" s="239"/>
      <c r="U2396" s="239"/>
      <c r="V2396" s="239"/>
      <c r="W2396" s="239"/>
      <c r="X2396" s="239"/>
    </row>
    <row r="2397" spans="2:24" x14ac:dyDescent="0.25">
      <c r="B2397" s="239">
        <v>8</v>
      </c>
      <c r="T2397" s="239"/>
      <c r="U2397" s="239"/>
      <c r="V2397" s="239"/>
      <c r="W2397" s="239"/>
      <c r="X2397" s="239"/>
    </row>
    <row r="2398" spans="2:24" x14ac:dyDescent="0.25">
      <c r="B2398" s="239">
        <v>8</v>
      </c>
      <c r="T2398" s="239"/>
      <c r="U2398" s="239"/>
      <c r="V2398" s="239"/>
      <c r="W2398" s="239"/>
      <c r="X2398" s="239"/>
    </row>
    <row r="2399" spans="2:24" x14ac:dyDescent="0.25">
      <c r="B2399" s="239">
        <v>8</v>
      </c>
      <c r="T2399" s="239"/>
      <c r="U2399" s="239"/>
      <c r="V2399" s="239"/>
      <c r="W2399" s="239"/>
      <c r="X2399" s="239"/>
    </row>
    <row r="2400" spans="2:24" x14ac:dyDescent="0.25">
      <c r="B2400" s="239">
        <v>8</v>
      </c>
      <c r="T2400" s="239"/>
      <c r="U2400" s="239"/>
      <c r="V2400" s="239"/>
      <c r="W2400" s="239"/>
      <c r="X2400" s="239"/>
    </row>
    <row r="2401" spans="2:24" x14ac:dyDescent="0.25">
      <c r="B2401" s="239">
        <v>8</v>
      </c>
      <c r="T2401" s="239"/>
      <c r="U2401" s="239"/>
      <c r="V2401" s="239"/>
      <c r="W2401" s="239"/>
      <c r="X2401" s="239"/>
    </row>
    <row r="2402" spans="2:24" x14ac:dyDescent="0.25">
      <c r="B2402" s="239">
        <v>8</v>
      </c>
      <c r="T2402" s="239"/>
      <c r="U2402" s="239"/>
      <c r="V2402" s="239"/>
      <c r="W2402" s="239"/>
      <c r="X2402" s="239"/>
    </row>
    <row r="2403" spans="2:24" x14ac:dyDescent="0.25">
      <c r="B2403" s="239">
        <v>8</v>
      </c>
      <c r="T2403" s="239"/>
      <c r="U2403" s="239"/>
      <c r="V2403" s="239"/>
      <c r="W2403" s="239"/>
      <c r="X2403" s="239"/>
    </row>
    <row r="2404" spans="2:24" x14ac:dyDescent="0.25">
      <c r="B2404" s="239">
        <v>8</v>
      </c>
      <c r="T2404" s="239"/>
      <c r="U2404" s="239"/>
      <c r="V2404" s="239"/>
      <c r="W2404" s="239"/>
      <c r="X2404" s="239"/>
    </row>
    <row r="2405" spans="2:24" x14ac:dyDescent="0.25">
      <c r="B2405" s="239">
        <v>8</v>
      </c>
      <c r="T2405" s="239"/>
      <c r="U2405" s="239"/>
      <c r="V2405" s="239"/>
      <c r="W2405" s="239"/>
      <c r="X2405" s="239"/>
    </row>
    <row r="2406" spans="2:24" x14ac:dyDescent="0.25">
      <c r="B2406" s="239">
        <v>8</v>
      </c>
      <c r="T2406" s="239"/>
      <c r="U2406" s="239"/>
      <c r="V2406" s="239"/>
      <c r="W2406" s="239"/>
      <c r="X2406" s="239"/>
    </row>
    <row r="2407" spans="2:24" x14ac:dyDescent="0.25">
      <c r="B2407" s="239">
        <v>8</v>
      </c>
      <c r="T2407" s="239"/>
      <c r="U2407" s="239"/>
      <c r="V2407" s="239"/>
      <c r="W2407" s="239"/>
      <c r="X2407" s="239"/>
    </row>
    <row r="2408" spans="2:24" x14ac:dyDescent="0.25">
      <c r="B2408" s="239">
        <v>8</v>
      </c>
      <c r="T2408" s="239"/>
      <c r="U2408" s="239"/>
      <c r="V2408" s="239"/>
      <c r="W2408" s="239"/>
      <c r="X2408" s="239"/>
    </row>
    <row r="2409" spans="2:24" x14ac:dyDescent="0.25">
      <c r="B2409" s="239">
        <v>8</v>
      </c>
      <c r="T2409" s="239"/>
      <c r="U2409" s="239"/>
      <c r="V2409" s="239"/>
      <c r="W2409" s="239"/>
      <c r="X2409" s="239"/>
    </row>
    <row r="2410" spans="2:24" x14ac:dyDescent="0.25">
      <c r="B2410" s="239">
        <v>8</v>
      </c>
      <c r="T2410" s="239"/>
      <c r="U2410" s="239"/>
      <c r="V2410" s="239"/>
      <c r="W2410" s="239"/>
      <c r="X2410" s="239"/>
    </row>
    <row r="2411" spans="2:24" x14ac:dyDescent="0.25">
      <c r="B2411" s="239">
        <v>8</v>
      </c>
      <c r="T2411" s="239"/>
      <c r="U2411" s="239"/>
      <c r="V2411" s="239"/>
      <c r="W2411" s="239"/>
      <c r="X2411" s="239"/>
    </row>
    <row r="2412" spans="2:24" x14ac:dyDescent="0.25">
      <c r="B2412" s="239">
        <v>8</v>
      </c>
      <c r="T2412" s="239"/>
      <c r="U2412" s="239"/>
      <c r="V2412" s="239"/>
      <c r="W2412" s="239"/>
      <c r="X2412" s="239"/>
    </row>
    <row r="2413" spans="2:24" x14ac:dyDescent="0.25">
      <c r="B2413" s="239">
        <v>8</v>
      </c>
      <c r="T2413" s="239"/>
      <c r="U2413" s="239"/>
      <c r="V2413" s="239"/>
      <c r="W2413" s="239"/>
      <c r="X2413" s="239"/>
    </row>
    <row r="2414" spans="2:24" x14ac:dyDescent="0.25">
      <c r="B2414" s="239">
        <v>8</v>
      </c>
      <c r="T2414" s="239"/>
      <c r="U2414" s="239"/>
      <c r="V2414" s="239"/>
      <c r="W2414" s="239"/>
      <c r="X2414" s="239"/>
    </row>
    <row r="2415" spans="2:24" x14ac:dyDescent="0.25">
      <c r="B2415" s="239">
        <v>8</v>
      </c>
      <c r="T2415" s="239"/>
      <c r="U2415" s="239"/>
      <c r="V2415" s="239"/>
      <c r="W2415" s="239"/>
      <c r="X2415" s="239"/>
    </row>
    <row r="2416" spans="2:24" x14ac:dyDescent="0.25">
      <c r="B2416" s="239">
        <v>8</v>
      </c>
      <c r="T2416" s="239"/>
      <c r="U2416" s="239"/>
      <c r="V2416" s="239"/>
      <c r="W2416" s="239"/>
      <c r="X2416" s="239"/>
    </row>
    <row r="2417" spans="2:24" x14ac:dyDescent="0.25">
      <c r="B2417" s="239">
        <v>8</v>
      </c>
      <c r="T2417" s="239"/>
      <c r="U2417" s="239"/>
      <c r="V2417" s="239"/>
      <c r="W2417" s="239"/>
      <c r="X2417" s="239"/>
    </row>
    <row r="2418" spans="2:24" x14ac:dyDescent="0.25">
      <c r="B2418" s="239">
        <v>8</v>
      </c>
      <c r="T2418" s="239"/>
      <c r="U2418" s="239"/>
      <c r="V2418" s="239"/>
      <c r="W2418" s="239"/>
      <c r="X2418" s="239"/>
    </row>
    <row r="2419" spans="2:24" x14ac:dyDescent="0.25">
      <c r="B2419" s="239">
        <v>8</v>
      </c>
      <c r="T2419" s="239"/>
      <c r="U2419" s="239"/>
      <c r="V2419" s="239"/>
      <c r="W2419" s="239"/>
      <c r="X2419" s="239"/>
    </row>
    <row r="2420" spans="2:24" x14ac:dyDescent="0.25">
      <c r="B2420" s="239">
        <v>8</v>
      </c>
      <c r="T2420" s="239"/>
      <c r="U2420" s="239"/>
      <c r="V2420" s="239"/>
      <c r="W2420" s="239"/>
      <c r="X2420" s="239"/>
    </row>
    <row r="2421" spans="2:24" x14ac:dyDescent="0.25">
      <c r="B2421" s="239">
        <v>8</v>
      </c>
      <c r="T2421" s="239"/>
      <c r="U2421" s="239"/>
      <c r="V2421" s="239"/>
      <c r="W2421" s="239"/>
      <c r="X2421" s="239"/>
    </row>
    <row r="2422" spans="2:24" x14ac:dyDescent="0.25">
      <c r="B2422" s="239">
        <v>8</v>
      </c>
      <c r="T2422" s="239"/>
      <c r="U2422" s="239"/>
      <c r="V2422" s="239"/>
      <c r="W2422" s="239"/>
      <c r="X2422" s="239"/>
    </row>
    <row r="2423" spans="2:24" x14ac:dyDescent="0.25">
      <c r="B2423" s="239">
        <v>8</v>
      </c>
      <c r="T2423" s="239"/>
      <c r="U2423" s="239"/>
      <c r="V2423" s="239"/>
      <c r="W2423" s="239"/>
      <c r="X2423" s="239"/>
    </row>
    <row r="2424" spans="2:24" x14ac:dyDescent="0.25">
      <c r="B2424" s="239">
        <v>8</v>
      </c>
      <c r="T2424" s="239"/>
      <c r="U2424" s="239"/>
      <c r="V2424" s="239"/>
      <c r="W2424" s="239"/>
      <c r="X2424" s="239"/>
    </row>
    <row r="2425" spans="2:24" x14ac:dyDescent="0.25">
      <c r="B2425" s="239">
        <v>8</v>
      </c>
      <c r="T2425" s="239"/>
      <c r="U2425" s="239"/>
      <c r="V2425" s="239"/>
      <c r="W2425" s="239"/>
      <c r="X2425" s="239"/>
    </row>
    <row r="2426" spans="2:24" x14ac:dyDescent="0.25">
      <c r="B2426" s="239">
        <v>8</v>
      </c>
      <c r="T2426" s="239"/>
      <c r="U2426" s="239"/>
      <c r="V2426" s="239"/>
      <c r="W2426" s="239"/>
      <c r="X2426" s="239"/>
    </row>
    <row r="2427" spans="2:24" x14ac:dyDescent="0.25">
      <c r="B2427" s="239">
        <v>8</v>
      </c>
      <c r="T2427" s="239"/>
      <c r="U2427" s="239"/>
      <c r="V2427" s="239"/>
      <c r="W2427" s="239"/>
      <c r="X2427" s="239"/>
    </row>
    <row r="2428" spans="2:24" x14ac:dyDescent="0.25">
      <c r="B2428" s="239">
        <v>8</v>
      </c>
      <c r="T2428" s="239"/>
      <c r="U2428" s="239"/>
      <c r="V2428" s="239"/>
      <c r="W2428" s="239"/>
      <c r="X2428" s="239"/>
    </row>
    <row r="2429" spans="2:24" x14ac:dyDescent="0.25">
      <c r="B2429" s="239">
        <v>8</v>
      </c>
      <c r="T2429" s="239"/>
      <c r="U2429" s="239"/>
      <c r="V2429" s="239"/>
      <c r="W2429" s="239"/>
      <c r="X2429" s="239"/>
    </row>
    <row r="2430" spans="2:24" x14ac:dyDescent="0.25">
      <c r="B2430" s="239">
        <v>8</v>
      </c>
      <c r="T2430" s="239"/>
      <c r="U2430" s="239"/>
      <c r="V2430" s="239"/>
      <c r="W2430" s="239"/>
      <c r="X2430" s="239"/>
    </row>
    <row r="2431" spans="2:24" x14ac:dyDescent="0.25">
      <c r="B2431" s="239">
        <v>8</v>
      </c>
      <c r="T2431" s="239"/>
      <c r="U2431" s="239"/>
      <c r="V2431" s="239"/>
      <c r="W2431" s="239"/>
      <c r="X2431" s="239"/>
    </row>
    <row r="2432" spans="2:24" x14ac:dyDescent="0.25">
      <c r="B2432" s="239">
        <v>8</v>
      </c>
      <c r="T2432" s="239"/>
      <c r="U2432" s="239"/>
      <c r="V2432" s="239"/>
      <c r="W2432" s="239"/>
      <c r="X2432" s="239"/>
    </row>
    <row r="2433" spans="2:24" x14ac:dyDescent="0.25">
      <c r="B2433" s="239">
        <v>8</v>
      </c>
      <c r="T2433" s="239"/>
      <c r="U2433" s="239"/>
      <c r="V2433" s="239"/>
      <c r="W2433" s="239"/>
      <c r="X2433" s="239"/>
    </row>
    <row r="2434" spans="2:24" x14ac:dyDescent="0.25">
      <c r="B2434" s="239">
        <v>8</v>
      </c>
      <c r="T2434" s="239"/>
      <c r="U2434" s="239"/>
      <c r="V2434" s="239"/>
      <c r="W2434" s="239"/>
      <c r="X2434" s="239"/>
    </row>
    <row r="2435" spans="2:24" x14ac:dyDescent="0.25">
      <c r="B2435" s="239">
        <v>8</v>
      </c>
      <c r="T2435" s="239"/>
      <c r="U2435" s="239"/>
      <c r="V2435" s="239"/>
      <c r="W2435" s="239"/>
      <c r="X2435" s="239"/>
    </row>
    <row r="2436" spans="2:24" x14ac:dyDescent="0.25">
      <c r="B2436" s="239">
        <v>8</v>
      </c>
      <c r="T2436" s="239"/>
      <c r="U2436" s="239"/>
      <c r="V2436" s="239"/>
      <c r="W2436" s="239"/>
      <c r="X2436" s="239"/>
    </row>
    <row r="2437" spans="2:24" x14ac:dyDescent="0.25">
      <c r="B2437" s="239">
        <v>8</v>
      </c>
      <c r="T2437" s="239"/>
      <c r="U2437" s="239"/>
      <c r="V2437" s="239"/>
      <c r="W2437" s="239"/>
      <c r="X2437" s="239"/>
    </row>
    <row r="2438" spans="2:24" x14ac:dyDescent="0.25">
      <c r="B2438" s="239">
        <v>8</v>
      </c>
      <c r="T2438" s="239"/>
      <c r="U2438" s="239"/>
      <c r="V2438" s="239"/>
      <c r="W2438" s="239"/>
      <c r="X2438" s="239"/>
    </row>
    <row r="2439" spans="2:24" x14ac:dyDescent="0.25">
      <c r="B2439" s="239">
        <v>8</v>
      </c>
      <c r="T2439" s="239"/>
      <c r="U2439" s="239"/>
      <c r="V2439" s="239"/>
      <c r="W2439" s="239"/>
      <c r="X2439" s="239"/>
    </row>
    <row r="2440" spans="2:24" x14ac:dyDescent="0.25">
      <c r="B2440" s="239">
        <v>8</v>
      </c>
      <c r="T2440" s="239"/>
      <c r="U2440" s="239"/>
      <c r="V2440" s="239"/>
      <c r="W2440" s="239"/>
      <c r="X2440" s="239"/>
    </row>
    <row r="2441" spans="2:24" x14ac:dyDescent="0.25">
      <c r="B2441" s="239">
        <v>8</v>
      </c>
      <c r="T2441" s="239"/>
      <c r="U2441" s="239"/>
      <c r="V2441" s="239"/>
      <c r="W2441" s="239"/>
      <c r="X2441" s="239"/>
    </row>
    <row r="2442" spans="2:24" x14ac:dyDescent="0.25">
      <c r="B2442" s="239">
        <v>8</v>
      </c>
      <c r="T2442" s="239"/>
      <c r="U2442" s="239"/>
      <c r="V2442" s="239"/>
      <c r="W2442" s="239"/>
      <c r="X2442" s="239"/>
    </row>
    <row r="2443" spans="2:24" x14ac:dyDescent="0.25">
      <c r="B2443" s="239">
        <v>8</v>
      </c>
      <c r="T2443" s="239"/>
      <c r="U2443" s="239"/>
      <c r="V2443" s="239"/>
      <c r="W2443" s="239"/>
      <c r="X2443" s="239"/>
    </row>
    <row r="2444" spans="2:24" x14ac:dyDescent="0.25">
      <c r="B2444" s="239">
        <v>8</v>
      </c>
      <c r="T2444" s="239"/>
      <c r="U2444" s="239"/>
      <c r="V2444" s="239"/>
      <c r="W2444" s="239"/>
      <c r="X2444" s="239"/>
    </row>
    <row r="2445" spans="2:24" x14ac:dyDescent="0.25">
      <c r="B2445" s="239">
        <v>8</v>
      </c>
      <c r="T2445" s="239"/>
      <c r="U2445" s="239"/>
      <c r="V2445" s="239"/>
      <c r="W2445" s="239"/>
      <c r="X2445" s="239"/>
    </row>
    <row r="2446" spans="2:24" x14ac:dyDescent="0.25">
      <c r="B2446" s="239">
        <v>8</v>
      </c>
      <c r="T2446" s="239"/>
      <c r="U2446" s="239"/>
      <c r="V2446" s="239"/>
      <c r="W2446" s="239"/>
      <c r="X2446" s="239"/>
    </row>
    <row r="2447" spans="2:24" x14ac:dyDescent="0.25">
      <c r="B2447" s="239">
        <v>8</v>
      </c>
      <c r="T2447" s="239"/>
      <c r="U2447" s="239"/>
      <c r="V2447" s="239"/>
      <c r="W2447" s="239"/>
      <c r="X2447" s="239"/>
    </row>
    <row r="2448" spans="2:24" x14ac:dyDescent="0.25">
      <c r="B2448" s="239">
        <v>8</v>
      </c>
      <c r="T2448" s="239"/>
      <c r="U2448" s="239"/>
      <c r="V2448" s="239"/>
      <c r="W2448" s="239"/>
      <c r="X2448" s="239"/>
    </row>
    <row r="2449" spans="2:24" x14ac:dyDescent="0.25">
      <c r="B2449" s="239">
        <v>8</v>
      </c>
      <c r="T2449" s="239"/>
      <c r="U2449" s="239"/>
      <c r="V2449" s="239"/>
      <c r="W2449" s="239"/>
      <c r="X2449" s="239"/>
    </row>
    <row r="2450" spans="2:24" x14ac:dyDescent="0.25">
      <c r="B2450" s="239">
        <v>8</v>
      </c>
      <c r="T2450" s="239"/>
      <c r="U2450" s="239"/>
      <c r="V2450" s="239"/>
      <c r="W2450" s="239"/>
      <c r="X2450" s="239"/>
    </row>
    <row r="2451" spans="2:24" x14ac:dyDescent="0.25">
      <c r="B2451" s="239">
        <v>8</v>
      </c>
      <c r="T2451" s="239"/>
      <c r="U2451" s="239"/>
      <c r="V2451" s="239"/>
      <c r="W2451" s="239"/>
      <c r="X2451" s="239"/>
    </row>
    <row r="2452" spans="2:24" x14ac:dyDescent="0.25">
      <c r="B2452" s="239">
        <v>8</v>
      </c>
      <c r="T2452" s="239"/>
      <c r="U2452" s="239"/>
      <c r="V2452" s="239"/>
      <c r="W2452" s="239"/>
      <c r="X2452" s="239"/>
    </row>
    <row r="2453" spans="2:24" x14ac:dyDescent="0.25">
      <c r="B2453" s="239">
        <v>8</v>
      </c>
      <c r="T2453" s="239"/>
      <c r="U2453" s="239"/>
      <c r="V2453" s="239"/>
      <c r="W2453" s="239"/>
      <c r="X2453" s="239"/>
    </row>
    <row r="2454" spans="2:24" x14ac:dyDescent="0.25">
      <c r="B2454" s="239">
        <v>8</v>
      </c>
      <c r="T2454" s="239"/>
      <c r="U2454" s="239"/>
      <c r="V2454" s="239"/>
      <c r="W2454" s="239"/>
      <c r="X2454" s="239"/>
    </row>
    <row r="2455" spans="2:24" x14ac:dyDescent="0.25">
      <c r="B2455" s="239">
        <v>8</v>
      </c>
      <c r="T2455" s="239"/>
      <c r="U2455" s="239"/>
      <c r="V2455" s="239"/>
      <c r="W2455" s="239"/>
      <c r="X2455" s="239"/>
    </row>
    <row r="2456" spans="2:24" x14ac:dyDescent="0.25">
      <c r="B2456" s="239">
        <v>8</v>
      </c>
      <c r="T2456" s="239"/>
      <c r="U2456" s="239"/>
      <c r="V2456" s="239"/>
      <c r="W2456" s="239"/>
      <c r="X2456" s="239"/>
    </row>
    <row r="2457" spans="2:24" x14ac:dyDescent="0.25">
      <c r="B2457" s="239">
        <v>8</v>
      </c>
      <c r="T2457" s="239"/>
      <c r="U2457" s="239"/>
      <c r="V2457" s="239"/>
      <c r="W2457" s="239"/>
      <c r="X2457" s="239"/>
    </row>
    <row r="2458" spans="2:24" x14ac:dyDescent="0.25">
      <c r="B2458" s="239">
        <v>8</v>
      </c>
      <c r="T2458" s="239"/>
      <c r="U2458" s="239"/>
      <c r="V2458" s="239"/>
      <c r="W2458" s="239"/>
      <c r="X2458" s="239"/>
    </row>
    <row r="2459" spans="2:24" x14ac:dyDescent="0.25">
      <c r="B2459" s="239">
        <v>8</v>
      </c>
      <c r="T2459" s="239"/>
      <c r="U2459" s="239"/>
      <c r="V2459" s="239"/>
      <c r="W2459" s="239"/>
      <c r="X2459" s="239"/>
    </row>
    <row r="2460" spans="2:24" x14ac:dyDescent="0.25">
      <c r="B2460" s="239">
        <v>8</v>
      </c>
      <c r="T2460" s="239"/>
      <c r="U2460" s="239"/>
      <c r="V2460" s="239"/>
      <c r="W2460" s="239"/>
      <c r="X2460" s="239"/>
    </row>
    <row r="2461" spans="2:24" x14ac:dyDescent="0.25">
      <c r="B2461" s="239">
        <v>8</v>
      </c>
      <c r="T2461" s="239"/>
      <c r="U2461" s="239"/>
      <c r="V2461" s="239"/>
      <c r="W2461" s="239"/>
      <c r="X2461" s="239"/>
    </row>
    <row r="2462" spans="2:24" x14ac:dyDescent="0.25">
      <c r="B2462" s="239">
        <v>8</v>
      </c>
      <c r="T2462" s="239"/>
      <c r="U2462" s="239"/>
      <c r="V2462" s="239"/>
      <c r="W2462" s="239"/>
      <c r="X2462" s="239"/>
    </row>
    <row r="2463" spans="2:24" x14ac:dyDescent="0.25">
      <c r="B2463" s="239">
        <v>8</v>
      </c>
      <c r="T2463" s="239"/>
      <c r="U2463" s="239"/>
      <c r="V2463" s="239"/>
      <c r="W2463" s="239"/>
      <c r="X2463" s="239"/>
    </row>
    <row r="2464" spans="2:24" x14ac:dyDescent="0.25">
      <c r="B2464" s="239">
        <v>8</v>
      </c>
      <c r="T2464" s="239"/>
      <c r="U2464" s="239"/>
      <c r="V2464" s="239"/>
      <c r="W2464" s="239"/>
      <c r="X2464" s="239"/>
    </row>
    <row r="2465" spans="2:24" x14ac:dyDescent="0.25">
      <c r="B2465" s="239">
        <v>8</v>
      </c>
      <c r="T2465" s="239"/>
      <c r="U2465" s="239"/>
      <c r="V2465" s="239"/>
      <c r="W2465" s="239"/>
      <c r="X2465" s="239"/>
    </row>
    <row r="2466" spans="2:24" x14ac:dyDescent="0.25">
      <c r="B2466" s="239">
        <v>8</v>
      </c>
      <c r="T2466" s="239"/>
      <c r="U2466" s="239"/>
      <c r="V2466" s="239"/>
      <c r="W2466" s="239"/>
      <c r="X2466" s="239"/>
    </row>
    <row r="2467" spans="2:24" x14ac:dyDescent="0.25">
      <c r="B2467" s="239">
        <v>8</v>
      </c>
      <c r="T2467" s="239"/>
      <c r="U2467" s="239"/>
      <c r="V2467" s="239"/>
      <c r="W2467" s="239"/>
      <c r="X2467" s="239"/>
    </row>
    <row r="2468" spans="2:24" x14ac:dyDescent="0.25">
      <c r="B2468" s="239">
        <v>8</v>
      </c>
      <c r="T2468" s="239"/>
      <c r="U2468" s="239"/>
      <c r="V2468" s="239"/>
      <c r="W2468" s="239"/>
      <c r="X2468" s="239"/>
    </row>
    <row r="2469" spans="2:24" x14ac:dyDescent="0.25">
      <c r="B2469" s="239">
        <v>8</v>
      </c>
      <c r="T2469" s="239"/>
      <c r="U2469" s="239"/>
      <c r="V2469" s="239"/>
      <c r="W2469" s="239"/>
      <c r="X2469" s="239"/>
    </row>
    <row r="2470" spans="2:24" x14ac:dyDescent="0.25">
      <c r="B2470" s="239">
        <v>8</v>
      </c>
      <c r="T2470" s="239"/>
      <c r="U2470" s="239"/>
      <c r="V2470" s="239"/>
      <c r="W2470" s="239"/>
      <c r="X2470" s="239"/>
    </row>
    <row r="2471" spans="2:24" x14ac:dyDescent="0.25">
      <c r="B2471" s="239">
        <v>8</v>
      </c>
      <c r="T2471" s="239"/>
      <c r="U2471" s="239"/>
      <c r="V2471" s="239"/>
      <c r="W2471" s="239"/>
      <c r="X2471" s="239"/>
    </row>
    <row r="2472" spans="2:24" x14ac:dyDescent="0.25">
      <c r="B2472" s="239">
        <v>8</v>
      </c>
      <c r="T2472" s="239"/>
      <c r="U2472" s="239"/>
      <c r="V2472" s="239"/>
      <c r="W2472" s="239"/>
      <c r="X2472" s="239"/>
    </row>
    <row r="2473" spans="2:24" x14ac:dyDescent="0.25">
      <c r="B2473" s="239">
        <v>8</v>
      </c>
      <c r="T2473" s="239"/>
      <c r="U2473" s="239"/>
      <c r="V2473" s="239"/>
      <c r="W2473" s="239"/>
      <c r="X2473" s="239"/>
    </row>
    <row r="2474" spans="2:24" x14ac:dyDescent="0.25">
      <c r="B2474" s="239">
        <v>8</v>
      </c>
      <c r="T2474" s="239"/>
      <c r="U2474" s="239"/>
      <c r="V2474" s="239"/>
      <c r="W2474" s="239"/>
      <c r="X2474" s="239"/>
    </row>
    <row r="2475" spans="2:24" x14ac:dyDescent="0.25">
      <c r="B2475" s="239">
        <v>8</v>
      </c>
      <c r="T2475" s="239"/>
      <c r="U2475" s="239"/>
      <c r="V2475" s="239"/>
      <c r="W2475" s="239"/>
      <c r="X2475" s="239"/>
    </row>
    <row r="2476" spans="2:24" x14ac:dyDescent="0.25">
      <c r="B2476" s="239">
        <v>8</v>
      </c>
      <c r="T2476" s="239"/>
      <c r="U2476" s="239"/>
      <c r="V2476" s="239"/>
      <c r="W2476" s="239"/>
      <c r="X2476" s="239"/>
    </row>
    <row r="2477" spans="2:24" x14ac:dyDescent="0.25">
      <c r="B2477" s="239">
        <v>8</v>
      </c>
      <c r="T2477" s="239"/>
      <c r="U2477" s="239"/>
      <c r="V2477" s="239"/>
      <c r="W2477" s="239"/>
      <c r="X2477" s="239"/>
    </row>
    <row r="2478" spans="2:24" x14ac:dyDescent="0.25">
      <c r="B2478" s="239">
        <v>8</v>
      </c>
      <c r="T2478" s="239"/>
      <c r="U2478" s="239"/>
      <c r="V2478" s="239"/>
      <c r="W2478" s="239"/>
      <c r="X2478" s="239"/>
    </row>
    <row r="2479" spans="2:24" x14ac:dyDescent="0.25">
      <c r="B2479" s="239">
        <v>8</v>
      </c>
      <c r="T2479" s="239"/>
      <c r="U2479" s="239"/>
      <c r="V2479" s="239"/>
      <c r="W2479" s="239"/>
      <c r="X2479" s="239"/>
    </row>
    <row r="2480" spans="2:24" x14ac:dyDescent="0.25">
      <c r="B2480" s="239">
        <v>8</v>
      </c>
      <c r="T2480" s="239"/>
      <c r="U2480" s="239"/>
      <c r="V2480" s="239"/>
      <c r="W2480" s="239"/>
      <c r="X2480" s="239"/>
    </row>
    <row r="2481" spans="2:24" x14ac:dyDescent="0.25">
      <c r="B2481" s="239">
        <v>8</v>
      </c>
      <c r="T2481" s="239"/>
      <c r="U2481" s="239"/>
      <c r="V2481" s="239"/>
      <c r="W2481" s="239"/>
      <c r="X2481" s="239"/>
    </row>
    <row r="2482" spans="2:24" x14ac:dyDescent="0.25">
      <c r="B2482" s="239">
        <v>8</v>
      </c>
      <c r="T2482" s="239"/>
      <c r="U2482" s="239"/>
      <c r="V2482" s="239"/>
      <c r="W2482" s="239"/>
      <c r="X2482" s="239"/>
    </row>
    <row r="2483" spans="2:24" x14ac:dyDescent="0.25">
      <c r="B2483" s="239">
        <v>8</v>
      </c>
      <c r="T2483" s="239"/>
      <c r="U2483" s="239"/>
      <c r="V2483" s="239"/>
      <c r="W2483" s="239"/>
      <c r="X2483" s="239"/>
    </row>
    <row r="2484" spans="2:24" x14ac:dyDescent="0.25">
      <c r="B2484" s="239">
        <v>8</v>
      </c>
      <c r="T2484" s="239"/>
      <c r="U2484" s="239"/>
      <c r="V2484" s="239"/>
      <c r="W2484" s="239"/>
      <c r="X2484" s="239"/>
    </row>
    <row r="2485" spans="2:24" x14ac:dyDescent="0.25">
      <c r="B2485" s="239">
        <v>8</v>
      </c>
      <c r="T2485" s="239"/>
      <c r="U2485" s="239"/>
      <c r="V2485" s="239"/>
      <c r="W2485" s="239"/>
      <c r="X2485" s="239"/>
    </row>
    <row r="2486" spans="2:24" x14ac:dyDescent="0.25">
      <c r="B2486" s="239">
        <v>8</v>
      </c>
      <c r="T2486" s="239"/>
      <c r="U2486" s="239"/>
      <c r="V2486" s="239"/>
      <c r="W2486" s="239"/>
      <c r="X2486" s="239"/>
    </row>
    <row r="2487" spans="2:24" x14ac:dyDescent="0.25">
      <c r="B2487" s="239">
        <v>8</v>
      </c>
      <c r="T2487" s="239"/>
      <c r="U2487" s="239"/>
      <c r="V2487" s="239"/>
      <c r="W2487" s="239"/>
      <c r="X2487" s="239"/>
    </row>
    <row r="2488" spans="2:24" x14ac:dyDescent="0.25">
      <c r="B2488" s="239">
        <v>8</v>
      </c>
      <c r="T2488" s="239"/>
      <c r="U2488" s="239"/>
      <c r="V2488" s="239"/>
      <c r="W2488" s="239"/>
      <c r="X2488" s="239"/>
    </row>
    <row r="2489" spans="2:24" x14ac:dyDescent="0.25">
      <c r="B2489" s="239">
        <v>8</v>
      </c>
      <c r="T2489" s="239"/>
      <c r="U2489" s="239"/>
      <c r="V2489" s="239"/>
      <c r="W2489" s="239"/>
      <c r="X2489" s="239"/>
    </row>
    <row r="2490" spans="2:24" x14ac:dyDescent="0.25">
      <c r="B2490" s="239">
        <v>8</v>
      </c>
      <c r="T2490" s="239"/>
      <c r="U2490" s="239"/>
      <c r="V2490" s="239"/>
      <c r="W2490" s="239"/>
      <c r="X2490" s="239"/>
    </row>
    <row r="2491" spans="2:24" x14ac:dyDescent="0.25">
      <c r="B2491" s="239">
        <v>8</v>
      </c>
      <c r="T2491" s="239"/>
      <c r="U2491" s="239"/>
      <c r="V2491" s="239"/>
      <c r="W2491" s="239"/>
      <c r="X2491" s="239"/>
    </row>
    <row r="2492" spans="2:24" x14ac:dyDescent="0.25">
      <c r="B2492" s="239">
        <v>8</v>
      </c>
      <c r="T2492" s="239"/>
      <c r="U2492" s="239"/>
      <c r="V2492" s="239"/>
      <c r="W2492" s="239"/>
      <c r="X2492" s="239"/>
    </row>
    <row r="2493" spans="2:24" x14ac:dyDescent="0.25">
      <c r="B2493" s="239">
        <v>8</v>
      </c>
      <c r="T2493" s="239"/>
      <c r="U2493" s="239"/>
      <c r="V2493" s="239"/>
      <c r="W2493" s="239"/>
      <c r="X2493" s="239"/>
    </row>
    <row r="2494" spans="2:24" x14ac:dyDescent="0.25">
      <c r="B2494" s="239">
        <v>8</v>
      </c>
      <c r="T2494" s="239"/>
      <c r="U2494" s="239"/>
      <c r="V2494" s="239"/>
      <c r="W2494" s="239"/>
      <c r="X2494" s="239"/>
    </row>
    <row r="2495" spans="2:24" x14ac:dyDescent="0.25">
      <c r="B2495" s="239">
        <v>8</v>
      </c>
      <c r="T2495" s="239"/>
      <c r="U2495" s="239"/>
      <c r="V2495" s="239"/>
      <c r="W2495" s="239"/>
      <c r="X2495" s="239"/>
    </row>
    <row r="2496" spans="2:24" x14ac:dyDescent="0.25">
      <c r="B2496" s="239">
        <v>8</v>
      </c>
      <c r="T2496" s="239"/>
      <c r="U2496" s="239"/>
      <c r="V2496" s="239"/>
      <c r="W2496" s="239"/>
      <c r="X2496" s="239"/>
    </row>
    <row r="2497" spans="2:24" x14ac:dyDescent="0.25">
      <c r="B2497" s="239">
        <v>8</v>
      </c>
      <c r="T2497" s="239"/>
      <c r="U2497" s="239"/>
      <c r="V2497" s="239"/>
      <c r="W2497" s="239"/>
      <c r="X2497" s="239"/>
    </row>
    <row r="2498" spans="2:24" x14ac:dyDescent="0.25">
      <c r="B2498" s="239">
        <v>8</v>
      </c>
      <c r="T2498" s="239"/>
      <c r="U2498" s="239"/>
      <c r="V2498" s="239"/>
      <c r="W2498" s="239"/>
      <c r="X2498" s="239"/>
    </row>
    <row r="2499" spans="2:24" x14ac:dyDescent="0.25">
      <c r="B2499" s="239">
        <v>8</v>
      </c>
      <c r="T2499" s="239"/>
      <c r="U2499" s="239"/>
      <c r="V2499" s="239"/>
      <c r="W2499" s="239"/>
      <c r="X2499" s="239"/>
    </row>
    <row r="2500" spans="2:24" x14ac:dyDescent="0.25">
      <c r="B2500" s="239">
        <v>8</v>
      </c>
      <c r="T2500" s="239"/>
      <c r="U2500" s="239"/>
      <c r="V2500" s="239"/>
      <c r="W2500" s="239"/>
      <c r="X2500" s="239"/>
    </row>
    <row r="2501" spans="2:24" x14ac:dyDescent="0.25">
      <c r="B2501" s="239">
        <v>8</v>
      </c>
      <c r="T2501" s="239"/>
      <c r="U2501" s="239"/>
      <c r="V2501" s="239"/>
      <c r="W2501" s="239"/>
      <c r="X2501" s="239"/>
    </row>
    <row r="2502" spans="2:24" x14ac:dyDescent="0.25">
      <c r="B2502" s="239">
        <v>8</v>
      </c>
      <c r="T2502" s="239"/>
      <c r="U2502" s="239"/>
      <c r="V2502" s="239"/>
      <c r="W2502" s="239"/>
      <c r="X2502" s="239"/>
    </row>
    <row r="2503" spans="2:24" x14ac:dyDescent="0.25">
      <c r="B2503" s="239">
        <v>8</v>
      </c>
      <c r="T2503" s="239"/>
      <c r="U2503" s="239"/>
      <c r="V2503" s="239"/>
      <c r="W2503" s="239"/>
      <c r="X2503" s="239"/>
    </row>
    <row r="2504" spans="2:24" x14ac:dyDescent="0.25">
      <c r="B2504" s="239">
        <v>8</v>
      </c>
      <c r="T2504" s="239"/>
      <c r="U2504" s="239"/>
      <c r="V2504" s="239"/>
      <c r="W2504" s="239"/>
      <c r="X2504" s="239"/>
    </row>
    <row r="2505" spans="2:24" x14ac:dyDescent="0.25">
      <c r="B2505" s="239">
        <v>8</v>
      </c>
      <c r="T2505" s="239"/>
      <c r="U2505" s="239"/>
      <c r="V2505" s="239"/>
      <c r="W2505" s="239"/>
      <c r="X2505" s="239"/>
    </row>
    <row r="2506" spans="2:24" x14ac:dyDescent="0.25">
      <c r="B2506" s="239">
        <v>8</v>
      </c>
      <c r="T2506" s="239"/>
      <c r="U2506" s="239"/>
      <c r="V2506" s="239"/>
      <c r="W2506" s="239"/>
      <c r="X2506" s="239"/>
    </row>
    <row r="2507" spans="2:24" x14ac:dyDescent="0.25">
      <c r="B2507" s="239">
        <v>8</v>
      </c>
      <c r="T2507" s="239"/>
      <c r="U2507" s="239"/>
      <c r="V2507" s="239"/>
      <c r="W2507" s="239"/>
      <c r="X2507" s="239"/>
    </row>
    <row r="2508" spans="2:24" x14ac:dyDescent="0.25">
      <c r="B2508" s="239">
        <v>8</v>
      </c>
      <c r="T2508" s="239"/>
      <c r="U2508" s="239"/>
      <c r="V2508" s="239"/>
      <c r="W2508" s="239"/>
      <c r="X2508" s="239"/>
    </row>
    <row r="2509" spans="2:24" x14ac:dyDescent="0.25">
      <c r="B2509" s="239">
        <v>8</v>
      </c>
      <c r="T2509" s="239"/>
      <c r="U2509" s="239"/>
      <c r="V2509" s="239"/>
      <c r="W2509" s="239"/>
      <c r="X2509" s="239"/>
    </row>
    <row r="2510" spans="2:24" x14ac:dyDescent="0.25">
      <c r="B2510" s="239">
        <v>8</v>
      </c>
      <c r="T2510" s="239"/>
      <c r="U2510" s="239"/>
      <c r="V2510" s="239"/>
      <c r="W2510" s="239"/>
      <c r="X2510" s="239"/>
    </row>
    <row r="2511" spans="2:24" x14ac:dyDescent="0.25">
      <c r="B2511" s="239">
        <v>8</v>
      </c>
      <c r="T2511" s="239"/>
      <c r="U2511" s="239"/>
      <c r="V2511" s="239"/>
      <c r="W2511" s="239"/>
      <c r="X2511" s="239"/>
    </row>
    <row r="2512" spans="2:24" x14ac:dyDescent="0.25">
      <c r="B2512" s="239">
        <v>8</v>
      </c>
      <c r="T2512" s="239"/>
      <c r="U2512" s="239"/>
      <c r="V2512" s="239"/>
      <c r="W2512" s="239"/>
      <c r="X2512" s="239"/>
    </row>
    <row r="2513" spans="2:24" x14ac:dyDescent="0.25">
      <c r="B2513" s="239">
        <v>8</v>
      </c>
      <c r="T2513" s="239"/>
      <c r="U2513" s="239"/>
      <c r="V2513" s="239"/>
      <c r="W2513" s="239"/>
      <c r="X2513" s="239"/>
    </row>
    <row r="2514" spans="2:24" x14ac:dyDescent="0.25">
      <c r="B2514" s="239">
        <v>8</v>
      </c>
      <c r="T2514" s="239"/>
      <c r="U2514" s="239"/>
      <c r="V2514" s="239"/>
      <c r="W2514" s="239"/>
      <c r="X2514" s="239"/>
    </row>
    <row r="2515" spans="2:24" x14ac:dyDescent="0.25">
      <c r="B2515" s="239">
        <v>8</v>
      </c>
      <c r="T2515" s="239"/>
      <c r="U2515" s="239"/>
      <c r="V2515" s="239"/>
      <c r="W2515" s="239"/>
      <c r="X2515" s="239"/>
    </row>
    <row r="2516" spans="2:24" x14ac:dyDescent="0.25">
      <c r="B2516" s="239">
        <v>8</v>
      </c>
      <c r="T2516" s="239"/>
      <c r="U2516" s="239"/>
      <c r="V2516" s="239"/>
      <c r="W2516" s="239"/>
      <c r="X2516" s="239"/>
    </row>
    <row r="2517" spans="2:24" x14ac:dyDescent="0.25">
      <c r="B2517" s="239">
        <v>8</v>
      </c>
      <c r="T2517" s="239"/>
      <c r="U2517" s="239"/>
      <c r="V2517" s="239"/>
      <c r="W2517" s="239"/>
      <c r="X2517" s="239"/>
    </row>
    <row r="2518" spans="2:24" x14ac:dyDescent="0.25">
      <c r="B2518" s="239">
        <v>8</v>
      </c>
      <c r="T2518" s="239"/>
      <c r="U2518" s="239"/>
      <c r="V2518" s="239"/>
      <c r="W2518" s="239"/>
      <c r="X2518" s="239"/>
    </row>
    <row r="2519" spans="2:24" x14ac:dyDescent="0.25">
      <c r="B2519" s="239">
        <v>8</v>
      </c>
      <c r="T2519" s="239"/>
      <c r="U2519" s="239"/>
      <c r="V2519" s="239"/>
      <c r="W2519" s="239"/>
      <c r="X2519" s="239"/>
    </row>
    <row r="2520" spans="2:24" x14ac:dyDescent="0.25">
      <c r="B2520" s="239">
        <v>8</v>
      </c>
      <c r="T2520" s="239"/>
      <c r="U2520" s="239"/>
      <c r="V2520" s="239"/>
      <c r="W2520" s="239"/>
      <c r="X2520" s="239"/>
    </row>
    <row r="2521" spans="2:24" x14ac:dyDescent="0.25">
      <c r="B2521" s="239">
        <v>8</v>
      </c>
      <c r="T2521" s="239"/>
      <c r="U2521" s="239"/>
      <c r="V2521" s="239"/>
      <c r="W2521" s="239"/>
      <c r="X2521" s="239"/>
    </row>
    <row r="2522" spans="2:24" x14ac:dyDescent="0.25">
      <c r="B2522" s="239">
        <v>8</v>
      </c>
      <c r="T2522" s="239"/>
      <c r="U2522" s="239"/>
      <c r="V2522" s="239"/>
      <c r="W2522" s="239"/>
      <c r="X2522" s="239"/>
    </row>
    <row r="2523" spans="2:24" x14ac:dyDescent="0.25">
      <c r="B2523" s="239">
        <v>8</v>
      </c>
      <c r="T2523" s="239"/>
      <c r="U2523" s="239"/>
      <c r="V2523" s="239"/>
      <c r="W2523" s="239"/>
      <c r="X2523" s="239"/>
    </row>
    <row r="2524" spans="2:24" x14ac:dyDescent="0.25">
      <c r="B2524" s="239">
        <v>8</v>
      </c>
      <c r="T2524" s="239"/>
      <c r="U2524" s="239"/>
      <c r="V2524" s="239"/>
      <c r="W2524" s="239"/>
      <c r="X2524" s="239"/>
    </row>
    <row r="2525" spans="2:24" x14ac:dyDescent="0.25">
      <c r="B2525" s="239">
        <v>8</v>
      </c>
      <c r="T2525" s="239"/>
      <c r="U2525" s="239"/>
      <c r="V2525" s="239"/>
      <c r="W2525" s="239"/>
      <c r="X2525" s="239"/>
    </row>
    <row r="2526" spans="2:24" x14ac:dyDescent="0.25">
      <c r="B2526" s="239">
        <v>8</v>
      </c>
      <c r="T2526" s="239"/>
      <c r="U2526" s="239"/>
      <c r="V2526" s="239"/>
      <c r="W2526" s="239"/>
      <c r="X2526" s="239"/>
    </row>
    <row r="2527" spans="2:24" x14ac:dyDescent="0.25">
      <c r="B2527" s="239">
        <v>8</v>
      </c>
      <c r="T2527" s="239"/>
      <c r="U2527" s="239"/>
      <c r="V2527" s="239"/>
      <c r="W2527" s="239"/>
      <c r="X2527" s="239"/>
    </row>
    <row r="2528" spans="2:24" x14ac:dyDescent="0.25">
      <c r="B2528" s="239">
        <v>8</v>
      </c>
      <c r="T2528" s="239"/>
      <c r="U2528" s="239"/>
      <c r="V2528" s="239"/>
      <c r="W2528" s="239"/>
      <c r="X2528" s="239"/>
    </row>
    <row r="2529" spans="2:24" x14ac:dyDescent="0.25">
      <c r="B2529" s="239">
        <v>8</v>
      </c>
      <c r="T2529" s="239"/>
      <c r="U2529" s="239"/>
      <c r="V2529" s="239"/>
      <c r="W2529" s="239"/>
      <c r="X2529" s="239"/>
    </row>
    <row r="2530" spans="2:24" x14ac:dyDescent="0.25">
      <c r="B2530" s="239">
        <v>8</v>
      </c>
      <c r="T2530" s="239"/>
      <c r="U2530" s="239"/>
      <c r="V2530" s="239"/>
      <c r="W2530" s="239"/>
      <c r="X2530" s="239"/>
    </row>
    <row r="2531" spans="2:24" x14ac:dyDescent="0.25">
      <c r="B2531" s="239">
        <v>8</v>
      </c>
      <c r="T2531" s="239"/>
      <c r="U2531" s="239"/>
      <c r="V2531" s="239"/>
      <c r="W2531" s="239"/>
      <c r="X2531" s="239"/>
    </row>
    <row r="2532" spans="2:24" x14ac:dyDescent="0.25">
      <c r="B2532" s="239">
        <v>8</v>
      </c>
      <c r="T2532" s="239"/>
      <c r="U2532" s="239"/>
      <c r="V2532" s="239"/>
      <c r="W2532" s="239"/>
      <c r="X2532" s="239"/>
    </row>
    <row r="2533" spans="2:24" x14ac:dyDescent="0.25">
      <c r="B2533" s="239">
        <v>8</v>
      </c>
      <c r="T2533" s="239"/>
      <c r="U2533" s="239"/>
      <c r="V2533" s="239"/>
      <c r="W2533" s="239"/>
      <c r="X2533" s="239"/>
    </row>
    <row r="2534" spans="2:24" x14ac:dyDescent="0.25">
      <c r="B2534" s="239">
        <v>8</v>
      </c>
      <c r="T2534" s="239"/>
      <c r="U2534" s="239"/>
      <c r="V2534" s="239"/>
      <c r="W2534" s="239"/>
      <c r="X2534" s="239"/>
    </row>
    <row r="2535" spans="2:24" x14ac:dyDescent="0.25">
      <c r="B2535" s="239">
        <v>8</v>
      </c>
      <c r="T2535" s="239"/>
      <c r="U2535" s="239"/>
      <c r="V2535" s="239"/>
      <c r="W2535" s="239"/>
      <c r="X2535" s="239"/>
    </row>
    <row r="2536" spans="2:24" x14ac:dyDescent="0.25">
      <c r="B2536" s="239">
        <v>8</v>
      </c>
      <c r="T2536" s="239"/>
      <c r="U2536" s="239"/>
      <c r="V2536" s="239"/>
      <c r="W2536" s="239"/>
      <c r="X2536" s="239"/>
    </row>
    <row r="2537" spans="2:24" x14ac:dyDescent="0.25">
      <c r="B2537" s="239">
        <v>8</v>
      </c>
      <c r="T2537" s="239"/>
      <c r="U2537" s="239"/>
      <c r="V2537" s="239"/>
      <c r="W2537" s="239"/>
      <c r="X2537" s="239"/>
    </row>
    <row r="2538" spans="2:24" x14ac:dyDescent="0.25">
      <c r="B2538" s="239">
        <v>8</v>
      </c>
      <c r="T2538" s="239"/>
      <c r="U2538" s="239"/>
      <c r="V2538" s="239"/>
      <c r="W2538" s="239"/>
      <c r="X2538" s="239"/>
    </row>
    <row r="2539" spans="2:24" x14ac:dyDescent="0.25">
      <c r="B2539" s="239">
        <v>8</v>
      </c>
      <c r="T2539" s="239"/>
      <c r="U2539" s="239"/>
      <c r="V2539" s="239"/>
      <c r="W2539" s="239"/>
      <c r="X2539" s="239"/>
    </row>
    <row r="2540" spans="2:24" x14ac:dyDescent="0.25">
      <c r="B2540" s="239">
        <v>8</v>
      </c>
      <c r="T2540" s="239"/>
      <c r="U2540" s="239"/>
      <c r="V2540" s="239"/>
      <c r="W2540" s="239"/>
      <c r="X2540" s="239"/>
    </row>
    <row r="2541" spans="2:24" x14ac:dyDescent="0.25">
      <c r="B2541" s="239">
        <v>8</v>
      </c>
      <c r="T2541" s="239"/>
      <c r="U2541" s="239"/>
      <c r="V2541" s="239"/>
      <c r="W2541" s="239"/>
      <c r="X2541" s="239"/>
    </row>
    <row r="2542" spans="2:24" x14ac:dyDescent="0.25">
      <c r="B2542" s="239">
        <v>8</v>
      </c>
      <c r="T2542" s="239"/>
      <c r="U2542" s="239"/>
      <c r="V2542" s="239"/>
      <c r="W2542" s="239"/>
      <c r="X2542" s="239"/>
    </row>
    <row r="2543" spans="2:24" x14ac:dyDescent="0.25">
      <c r="B2543" s="239">
        <v>8</v>
      </c>
      <c r="T2543" s="239"/>
      <c r="U2543" s="239"/>
      <c r="V2543" s="239"/>
      <c r="W2543" s="239"/>
      <c r="X2543" s="239"/>
    </row>
    <row r="2544" spans="2:24" x14ac:dyDescent="0.25">
      <c r="B2544" s="239">
        <v>8</v>
      </c>
      <c r="T2544" s="239"/>
      <c r="U2544" s="239"/>
      <c r="V2544" s="239"/>
      <c r="W2544" s="239"/>
      <c r="X2544" s="239"/>
    </row>
    <row r="2545" spans="2:24" x14ac:dyDescent="0.25">
      <c r="B2545" s="239">
        <v>8</v>
      </c>
      <c r="T2545" s="239"/>
      <c r="U2545" s="239"/>
      <c r="V2545" s="239"/>
      <c r="W2545" s="239"/>
      <c r="X2545" s="239"/>
    </row>
    <row r="2546" spans="2:24" x14ac:dyDescent="0.25">
      <c r="B2546" s="239">
        <v>8</v>
      </c>
      <c r="T2546" s="239"/>
      <c r="U2546" s="239"/>
      <c r="V2546" s="239"/>
      <c r="W2546" s="239"/>
      <c r="X2546" s="239"/>
    </row>
    <row r="2547" spans="2:24" x14ac:dyDescent="0.25">
      <c r="B2547" s="239">
        <v>8</v>
      </c>
      <c r="T2547" s="239"/>
      <c r="U2547" s="239"/>
      <c r="V2547" s="239"/>
      <c r="W2547" s="239"/>
      <c r="X2547" s="239"/>
    </row>
    <row r="2548" spans="2:24" x14ac:dyDescent="0.25">
      <c r="B2548" s="239">
        <v>8</v>
      </c>
      <c r="T2548" s="239"/>
      <c r="U2548" s="239"/>
      <c r="V2548" s="239"/>
      <c r="W2548" s="239"/>
      <c r="X2548" s="239"/>
    </row>
    <row r="2549" spans="2:24" x14ac:dyDescent="0.25">
      <c r="B2549" s="239">
        <v>8</v>
      </c>
      <c r="T2549" s="239"/>
      <c r="U2549" s="239"/>
      <c r="V2549" s="239"/>
      <c r="W2549" s="239"/>
      <c r="X2549" s="239"/>
    </row>
    <row r="2550" spans="2:24" x14ac:dyDescent="0.25">
      <c r="B2550" s="239">
        <v>8</v>
      </c>
      <c r="T2550" s="239"/>
      <c r="U2550" s="239"/>
      <c r="V2550" s="239"/>
      <c r="W2550" s="239"/>
      <c r="X2550" s="239"/>
    </row>
    <row r="2551" spans="2:24" x14ac:dyDescent="0.25">
      <c r="B2551" s="239">
        <v>8</v>
      </c>
      <c r="T2551" s="239"/>
      <c r="U2551" s="239"/>
      <c r="V2551" s="239"/>
      <c r="W2551" s="239"/>
      <c r="X2551" s="239"/>
    </row>
    <row r="2552" spans="2:24" x14ac:dyDescent="0.25">
      <c r="B2552" s="239">
        <v>8</v>
      </c>
      <c r="T2552" s="239"/>
      <c r="U2552" s="239"/>
      <c r="V2552" s="239"/>
      <c r="W2552" s="239"/>
      <c r="X2552" s="239"/>
    </row>
    <row r="2553" spans="2:24" x14ac:dyDescent="0.25">
      <c r="B2553" s="239">
        <v>8</v>
      </c>
      <c r="T2553" s="239"/>
      <c r="U2553" s="239"/>
      <c r="V2553" s="239"/>
      <c r="W2553" s="239"/>
      <c r="X2553" s="239"/>
    </row>
    <row r="2554" spans="2:24" x14ac:dyDescent="0.25">
      <c r="B2554" s="239">
        <v>8</v>
      </c>
      <c r="T2554" s="239"/>
      <c r="U2554" s="239"/>
      <c r="V2554" s="239"/>
      <c r="W2554" s="239"/>
      <c r="X2554" s="239"/>
    </row>
    <row r="2555" spans="2:24" x14ac:dyDescent="0.25">
      <c r="B2555" s="239">
        <v>8</v>
      </c>
      <c r="T2555" s="239"/>
      <c r="U2555" s="239"/>
      <c r="V2555" s="239"/>
      <c r="W2555" s="239"/>
      <c r="X2555" s="239"/>
    </row>
    <row r="2556" spans="2:24" x14ac:dyDescent="0.25">
      <c r="B2556" s="239">
        <v>8</v>
      </c>
      <c r="T2556" s="239"/>
      <c r="U2556" s="239"/>
      <c r="V2556" s="239"/>
      <c r="W2556" s="239"/>
      <c r="X2556" s="239"/>
    </row>
    <row r="2557" spans="2:24" x14ac:dyDescent="0.25">
      <c r="B2557" s="239">
        <v>8</v>
      </c>
      <c r="T2557" s="239"/>
      <c r="U2557" s="239"/>
      <c r="V2557" s="239"/>
      <c r="W2557" s="239"/>
      <c r="X2557" s="239"/>
    </row>
    <row r="2558" spans="2:24" x14ac:dyDescent="0.25">
      <c r="B2558" s="239">
        <v>8</v>
      </c>
      <c r="T2558" s="239"/>
      <c r="U2558" s="239"/>
      <c r="V2558" s="239"/>
      <c r="W2558" s="239"/>
      <c r="X2558" s="239"/>
    </row>
    <row r="2559" spans="2:24" x14ac:dyDescent="0.25">
      <c r="B2559" s="239">
        <v>8</v>
      </c>
      <c r="T2559" s="239"/>
      <c r="U2559" s="239"/>
      <c r="V2559" s="239"/>
      <c r="W2559" s="239"/>
      <c r="X2559" s="239"/>
    </row>
    <row r="2560" spans="2:24" x14ac:dyDescent="0.25">
      <c r="B2560" s="239">
        <v>8</v>
      </c>
      <c r="T2560" s="239"/>
      <c r="U2560" s="239"/>
      <c r="V2560" s="239"/>
      <c r="W2560" s="239"/>
      <c r="X2560" s="239"/>
    </row>
    <row r="2561" spans="2:24" x14ac:dyDescent="0.25">
      <c r="B2561" s="239">
        <v>8</v>
      </c>
      <c r="T2561" s="239"/>
      <c r="U2561" s="239"/>
      <c r="V2561" s="239"/>
      <c r="W2561" s="239"/>
      <c r="X2561" s="239"/>
    </row>
    <row r="2562" spans="2:24" x14ac:dyDescent="0.25">
      <c r="B2562" s="239">
        <v>8</v>
      </c>
      <c r="T2562" s="239"/>
      <c r="U2562" s="239"/>
      <c r="V2562" s="239"/>
      <c r="W2562" s="239"/>
      <c r="X2562" s="239"/>
    </row>
    <row r="2563" spans="2:24" x14ac:dyDescent="0.25">
      <c r="B2563" s="239">
        <v>8</v>
      </c>
      <c r="T2563" s="239"/>
      <c r="U2563" s="239"/>
      <c r="V2563" s="239"/>
      <c r="W2563" s="239"/>
      <c r="X2563" s="239"/>
    </row>
    <row r="2564" spans="2:24" x14ac:dyDescent="0.25">
      <c r="B2564" s="239">
        <v>8</v>
      </c>
      <c r="T2564" s="239"/>
      <c r="U2564" s="239"/>
      <c r="V2564" s="239"/>
      <c r="W2564" s="239"/>
      <c r="X2564" s="239"/>
    </row>
    <row r="2565" spans="2:24" x14ac:dyDescent="0.25">
      <c r="B2565" s="239">
        <v>8</v>
      </c>
      <c r="T2565" s="239"/>
      <c r="U2565" s="239"/>
      <c r="V2565" s="239"/>
      <c r="W2565" s="239"/>
      <c r="X2565" s="239"/>
    </row>
    <row r="2566" spans="2:24" x14ac:dyDescent="0.25">
      <c r="B2566" s="239">
        <v>8</v>
      </c>
      <c r="T2566" s="239"/>
      <c r="U2566" s="239"/>
      <c r="V2566" s="239"/>
      <c r="W2566" s="239"/>
      <c r="X2566" s="239"/>
    </row>
    <row r="2567" spans="2:24" x14ac:dyDescent="0.25">
      <c r="B2567" s="239">
        <v>8</v>
      </c>
      <c r="T2567" s="239"/>
      <c r="U2567" s="239"/>
      <c r="V2567" s="239"/>
      <c r="W2567" s="239"/>
      <c r="X2567" s="239"/>
    </row>
    <row r="2568" spans="2:24" x14ac:dyDescent="0.25">
      <c r="B2568" s="239">
        <v>8</v>
      </c>
      <c r="T2568" s="239"/>
      <c r="U2568" s="239"/>
      <c r="V2568" s="239"/>
      <c r="W2568" s="239"/>
      <c r="X2568" s="239"/>
    </row>
    <row r="2569" spans="2:24" x14ac:dyDescent="0.25">
      <c r="B2569" s="239">
        <v>8</v>
      </c>
      <c r="T2569" s="239"/>
      <c r="U2569" s="239"/>
      <c r="V2569" s="239"/>
      <c r="W2569" s="239"/>
      <c r="X2569" s="239"/>
    </row>
    <row r="2570" spans="2:24" x14ac:dyDescent="0.25">
      <c r="B2570" s="239">
        <v>8</v>
      </c>
      <c r="T2570" s="239"/>
      <c r="U2570" s="239"/>
      <c r="V2570" s="239"/>
      <c r="W2570" s="239"/>
      <c r="X2570" s="239"/>
    </row>
    <row r="2571" spans="2:24" x14ac:dyDescent="0.25">
      <c r="B2571" s="239">
        <v>8</v>
      </c>
      <c r="T2571" s="239"/>
      <c r="U2571" s="239"/>
      <c r="V2571" s="239"/>
      <c r="W2571" s="239"/>
      <c r="X2571" s="239"/>
    </row>
    <row r="2572" spans="2:24" x14ac:dyDescent="0.25">
      <c r="B2572" s="239">
        <v>8</v>
      </c>
      <c r="T2572" s="239"/>
      <c r="U2572" s="239"/>
      <c r="V2572" s="239"/>
      <c r="W2572" s="239"/>
      <c r="X2572" s="239"/>
    </row>
    <row r="2573" spans="2:24" x14ac:dyDescent="0.25">
      <c r="B2573" s="239">
        <v>8</v>
      </c>
      <c r="T2573" s="239"/>
      <c r="U2573" s="239"/>
      <c r="V2573" s="239"/>
      <c r="W2573" s="239"/>
      <c r="X2573" s="239"/>
    </row>
    <row r="2574" spans="2:24" x14ac:dyDescent="0.25">
      <c r="B2574" s="239">
        <v>8</v>
      </c>
      <c r="T2574" s="239"/>
      <c r="U2574" s="239"/>
      <c r="V2574" s="239"/>
      <c r="W2574" s="239"/>
      <c r="X2574" s="239"/>
    </row>
    <row r="2575" spans="2:24" x14ac:dyDescent="0.25">
      <c r="B2575" s="239">
        <v>8</v>
      </c>
      <c r="T2575" s="239"/>
      <c r="U2575" s="239"/>
      <c r="V2575" s="239"/>
      <c r="W2575" s="239"/>
      <c r="X2575" s="239"/>
    </row>
    <row r="2576" spans="2:24" x14ac:dyDescent="0.25">
      <c r="B2576" s="239">
        <v>8</v>
      </c>
      <c r="T2576" s="239"/>
      <c r="U2576" s="239"/>
      <c r="V2576" s="239"/>
      <c r="W2576" s="239"/>
      <c r="X2576" s="239"/>
    </row>
    <row r="2577" spans="2:24" x14ac:dyDescent="0.25">
      <c r="B2577" s="239">
        <v>8</v>
      </c>
      <c r="T2577" s="239"/>
      <c r="U2577" s="239"/>
      <c r="V2577" s="239"/>
      <c r="W2577" s="239"/>
      <c r="X2577" s="239"/>
    </row>
    <row r="2578" spans="2:24" x14ac:dyDescent="0.25">
      <c r="B2578" s="239">
        <v>8</v>
      </c>
      <c r="T2578" s="239"/>
      <c r="U2578" s="239"/>
      <c r="V2578" s="239"/>
      <c r="W2578" s="239"/>
      <c r="X2578" s="239"/>
    </row>
    <row r="2579" spans="2:24" x14ac:dyDescent="0.25">
      <c r="B2579" s="239">
        <v>8</v>
      </c>
      <c r="T2579" s="239"/>
      <c r="U2579" s="239"/>
      <c r="V2579" s="239"/>
      <c r="W2579" s="239"/>
      <c r="X2579" s="239"/>
    </row>
    <row r="2580" spans="2:24" x14ac:dyDescent="0.25">
      <c r="B2580" s="239">
        <v>8</v>
      </c>
      <c r="T2580" s="239"/>
      <c r="U2580" s="239"/>
      <c r="V2580" s="239"/>
      <c r="W2580" s="239"/>
      <c r="X2580" s="239"/>
    </row>
    <row r="2581" spans="2:24" x14ac:dyDescent="0.25">
      <c r="B2581" s="239">
        <v>8</v>
      </c>
      <c r="T2581" s="239"/>
      <c r="U2581" s="239"/>
      <c r="V2581" s="239"/>
      <c r="W2581" s="239"/>
      <c r="X2581" s="239"/>
    </row>
    <row r="2582" spans="2:24" x14ac:dyDescent="0.25">
      <c r="B2582" s="239">
        <v>8</v>
      </c>
      <c r="T2582" s="239"/>
      <c r="U2582" s="239"/>
      <c r="V2582" s="239"/>
      <c r="W2582" s="239"/>
      <c r="X2582" s="239"/>
    </row>
    <row r="2583" spans="2:24" x14ac:dyDescent="0.25">
      <c r="B2583" s="239">
        <v>8</v>
      </c>
      <c r="T2583" s="239"/>
      <c r="U2583" s="239"/>
      <c r="V2583" s="239"/>
      <c r="W2583" s="239"/>
      <c r="X2583" s="239"/>
    </row>
    <row r="2584" spans="2:24" x14ac:dyDescent="0.25">
      <c r="B2584" s="239">
        <v>8</v>
      </c>
      <c r="T2584" s="239"/>
      <c r="U2584" s="239"/>
      <c r="V2584" s="239"/>
      <c r="W2584" s="239"/>
      <c r="X2584" s="239"/>
    </row>
    <row r="2585" spans="2:24" x14ac:dyDescent="0.25">
      <c r="B2585" s="239">
        <v>8</v>
      </c>
      <c r="T2585" s="239"/>
      <c r="U2585" s="239"/>
      <c r="V2585" s="239"/>
      <c r="W2585" s="239"/>
      <c r="X2585" s="239"/>
    </row>
    <row r="2586" spans="2:24" x14ac:dyDescent="0.25">
      <c r="B2586" s="239">
        <v>8</v>
      </c>
      <c r="T2586" s="239"/>
      <c r="U2586" s="239"/>
      <c r="V2586" s="239"/>
      <c r="W2586" s="239"/>
      <c r="X2586" s="239"/>
    </row>
    <row r="2587" spans="2:24" x14ac:dyDescent="0.25">
      <c r="B2587" s="239">
        <v>8</v>
      </c>
      <c r="T2587" s="239"/>
      <c r="U2587" s="239"/>
      <c r="V2587" s="239"/>
      <c r="W2587" s="239"/>
      <c r="X2587" s="239"/>
    </row>
    <row r="2588" spans="2:24" x14ac:dyDescent="0.25">
      <c r="B2588" s="239">
        <v>8</v>
      </c>
      <c r="T2588" s="239"/>
      <c r="U2588" s="239"/>
      <c r="V2588" s="239"/>
      <c r="W2588" s="239"/>
      <c r="X2588" s="239"/>
    </row>
    <row r="2589" spans="2:24" x14ac:dyDescent="0.25">
      <c r="B2589" s="239">
        <v>8</v>
      </c>
      <c r="T2589" s="239"/>
      <c r="U2589" s="239"/>
      <c r="V2589" s="239"/>
      <c r="W2589" s="239"/>
      <c r="X2589" s="239"/>
    </row>
    <row r="2590" spans="2:24" x14ac:dyDescent="0.25">
      <c r="B2590" s="239">
        <v>8</v>
      </c>
      <c r="T2590" s="239"/>
      <c r="U2590" s="239"/>
      <c r="V2590" s="239"/>
      <c r="W2590" s="239"/>
      <c r="X2590" s="239"/>
    </row>
    <row r="2591" spans="2:24" x14ac:dyDescent="0.25">
      <c r="B2591" s="239">
        <v>8</v>
      </c>
      <c r="T2591" s="239"/>
      <c r="U2591" s="239"/>
      <c r="V2591" s="239"/>
      <c r="W2591" s="239"/>
      <c r="X2591" s="239"/>
    </row>
    <row r="2592" spans="2:24" x14ac:dyDescent="0.25">
      <c r="B2592" s="239">
        <v>8</v>
      </c>
      <c r="T2592" s="239"/>
      <c r="U2592" s="239"/>
      <c r="V2592" s="239"/>
      <c r="W2592" s="239"/>
      <c r="X2592" s="239"/>
    </row>
    <row r="2593" spans="2:24" x14ac:dyDescent="0.25">
      <c r="B2593" s="239">
        <v>8</v>
      </c>
      <c r="T2593" s="239"/>
      <c r="U2593" s="239"/>
      <c r="V2593" s="239"/>
      <c r="W2593" s="239"/>
      <c r="X2593" s="239"/>
    </row>
    <row r="2594" spans="2:24" x14ac:dyDescent="0.25">
      <c r="B2594" s="239">
        <v>8</v>
      </c>
      <c r="T2594" s="239"/>
      <c r="U2594" s="239"/>
      <c r="V2594" s="239"/>
      <c r="W2594" s="239"/>
      <c r="X2594" s="239"/>
    </row>
    <row r="2595" spans="2:24" x14ac:dyDescent="0.25">
      <c r="B2595" s="239">
        <v>8</v>
      </c>
      <c r="T2595" s="239"/>
      <c r="U2595" s="239"/>
      <c r="V2595" s="239"/>
      <c r="W2595" s="239"/>
      <c r="X2595" s="239"/>
    </row>
    <row r="2596" spans="2:24" x14ac:dyDescent="0.25">
      <c r="B2596" s="239">
        <v>8</v>
      </c>
      <c r="T2596" s="239"/>
      <c r="U2596" s="239"/>
      <c r="V2596" s="239"/>
      <c r="W2596" s="239"/>
      <c r="X2596" s="239"/>
    </row>
    <row r="2597" spans="2:24" x14ac:dyDescent="0.25">
      <c r="B2597" s="239">
        <v>8</v>
      </c>
      <c r="T2597" s="239"/>
      <c r="U2597" s="239"/>
      <c r="V2597" s="239"/>
      <c r="W2597" s="239"/>
      <c r="X2597" s="239"/>
    </row>
    <row r="2598" spans="2:24" x14ac:dyDescent="0.25">
      <c r="B2598" s="239">
        <v>8</v>
      </c>
      <c r="T2598" s="239"/>
      <c r="U2598" s="239"/>
      <c r="V2598" s="239"/>
      <c r="W2598" s="239"/>
      <c r="X2598" s="239"/>
    </row>
    <row r="2599" spans="2:24" x14ac:dyDescent="0.25">
      <c r="B2599" s="239">
        <v>8</v>
      </c>
      <c r="T2599" s="239"/>
      <c r="U2599" s="239"/>
      <c r="V2599" s="239"/>
      <c r="W2599" s="239"/>
      <c r="X2599" s="239"/>
    </row>
    <row r="2600" spans="2:24" x14ac:dyDescent="0.25">
      <c r="B2600" s="239">
        <v>8</v>
      </c>
      <c r="T2600" s="239"/>
      <c r="U2600" s="239"/>
      <c r="V2600" s="239"/>
      <c r="W2600" s="239"/>
      <c r="X2600" s="239"/>
    </row>
    <row r="2601" spans="2:24" x14ac:dyDescent="0.25">
      <c r="B2601" s="239">
        <v>8</v>
      </c>
      <c r="T2601" s="239"/>
      <c r="U2601" s="239"/>
      <c r="V2601" s="239"/>
      <c r="W2601" s="239"/>
      <c r="X2601" s="239"/>
    </row>
    <row r="2602" spans="2:24" x14ac:dyDescent="0.25">
      <c r="B2602" s="239">
        <v>8</v>
      </c>
      <c r="T2602" s="239"/>
      <c r="U2602" s="239"/>
      <c r="V2602" s="239"/>
      <c r="W2602" s="239"/>
      <c r="X2602" s="239"/>
    </row>
    <row r="2603" spans="2:24" x14ac:dyDescent="0.25">
      <c r="B2603" s="239">
        <v>8</v>
      </c>
      <c r="T2603" s="239"/>
      <c r="U2603" s="239"/>
      <c r="V2603" s="239"/>
      <c r="W2603" s="239"/>
      <c r="X2603" s="239"/>
    </row>
    <row r="2604" spans="2:24" x14ac:dyDescent="0.25">
      <c r="B2604" s="239">
        <v>8</v>
      </c>
      <c r="T2604" s="239"/>
      <c r="U2604" s="239"/>
      <c r="V2604" s="239"/>
      <c r="W2604" s="239"/>
      <c r="X2604" s="239"/>
    </row>
    <row r="2605" spans="2:24" x14ac:dyDescent="0.25">
      <c r="B2605" s="239">
        <v>8</v>
      </c>
      <c r="T2605" s="239"/>
      <c r="U2605" s="239"/>
      <c r="V2605" s="239"/>
      <c r="W2605" s="239"/>
      <c r="X2605" s="239"/>
    </row>
    <row r="2606" spans="2:24" x14ac:dyDescent="0.25">
      <c r="B2606" s="239">
        <v>8</v>
      </c>
      <c r="T2606" s="239"/>
      <c r="U2606" s="239"/>
      <c r="V2606" s="239"/>
      <c r="W2606" s="239"/>
      <c r="X2606" s="239"/>
    </row>
    <row r="2607" spans="2:24" x14ac:dyDescent="0.25">
      <c r="B2607" s="239">
        <v>8</v>
      </c>
      <c r="T2607" s="239"/>
      <c r="U2607" s="239"/>
      <c r="V2607" s="239"/>
      <c r="W2607" s="239"/>
      <c r="X2607" s="239"/>
    </row>
    <row r="2608" spans="2:24" x14ac:dyDescent="0.25">
      <c r="B2608" s="239">
        <v>8</v>
      </c>
      <c r="T2608" s="239"/>
      <c r="U2608" s="239"/>
      <c r="V2608" s="239"/>
      <c r="W2608" s="239"/>
      <c r="X2608" s="239"/>
    </row>
    <row r="2609" spans="2:24" x14ac:dyDescent="0.25">
      <c r="B2609" s="239">
        <v>8</v>
      </c>
      <c r="T2609" s="239"/>
      <c r="U2609" s="239"/>
      <c r="V2609" s="239"/>
      <c r="W2609" s="239"/>
      <c r="X2609" s="239"/>
    </row>
    <row r="2610" spans="2:24" x14ac:dyDescent="0.25">
      <c r="B2610" s="239">
        <v>8</v>
      </c>
      <c r="T2610" s="239"/>
      <c r="U2610" s="239"/>
      <c r="V2610" s="239"/>
      <c r="W2610" s="239"/>
      <c r="X2610" s="239"/>
    </row>
    <row r="2611" spans="2:24" x14ac:dyDescent="0.25">
      <c r="B2611" s="239">
        <v>8</v>
      </c>
      <c r="T2611" s="239"/>
      <c r="U2611" s="239"/>
      <c r="V2611" s="239"/>
      <c r="W2611" s="239"/>
      <c r="X2611" s="239"/>
    </row>
    <row r="2612" spans="2:24" x14ac:dyDescent="0.25">
      <c r="B2612" s="239">
        <v>8</v>
      </c>
      <c r="T2612" s="239"/>
      <c r="U2612" s="239"/>
      <c r="V2612" s="239"/>
      <c r="W2612" s="239"/>
      <c r="X2612" s="239"/>
    </row>
    <row r="2613" spans="2:24" x14ac:dyDescent="0.25">
      <c r="B2613" s="239">
        <v>8</v>
      </c>
      <c r="T2613" s="239"/>
      <c r="U2613" s="239"/>
      <c r="V2613" s="239"/>
      <c r="W2613" s="239"/>
      <c r="X2613" s="239"/>
    </row>
    <row r="2614" spans="2:24" x14ac:dyDescent="0.25">
      <c r="B2614" s="239">
        <v>8</v>
      </c>
      <c r="T2614" s="239"/>
      <c r="U2614" s="239"/>
      <c r="V2614" s="239"/>
      <c r="W2614" s="239"/>
      <c r="X2614" s="239"/>
    </row>
    <row r="2615" spans="2:24" x14ac:dyDescent="0.25">
      <c r="B2615" s="239">
        <v>8</v>
      </c>
      <c r="T2615" s="239"/>
      <c r="U2615" s="239"/>
      <c r="V2615" s="239"/>
      <c r="W2615" s="239"/>
      <c r="X2615" s="239"/>
    </row>
    <row r="2616" spans="2:24" x14ac:dyDescent="0.25">
      <c r="B2616" s="239">
        <v>8</v>
      </c>
      <c r="T2616" s="239"/>
      <c r="U2616" s="239"/>
      <c r="V2616" s="239"/>
      <c r="W2616" s="239"/>
      <c r="X2616" s="239"/>
    </row>
    <row r="2617" spans="2:24" x14ac:dyDescent="0.25">
      <c r="B2617" s="239">
        <v>8</v>
      </c>
      <c r="T2617" s="239"/>
      <c r="U2617" s="239"/>
      <c r="V2617" s="239"/>
      <c r="W2617" s="239"/>
      <c r="X2617" s="239"/>
    </row>
    <row r="2618" spans="2:24" x14ac:dyDescent="0.25">
      <c r="B2618" s="239">
        <v>8</v>
      </c>
      <c r="T2618" s="239"/>
      <c r="U2618" s="239"/>
      <c r="V2618" s="239"/>
      <c r="W2618" s="239"/>
      <c r="X2618" s="239"/>
    </row>
    <row r="2619" spans="2:24" x14ac:dyDescent="0.25">
      <c r="B2619" s="239">
        <v>8</v>
      </c>
      <c r="T2619" s="239"/>
      <c r="U2619" s="239"/>
      <c r="V2619" s="239"/>
      <c r="W2619" s="239"/>
      <c r="X2619" s="239"/>
    </row>
    <row r="2620" spans="2:24" x14ac:dyDescent="0.25">
      <c r="B2620" s="239">
        <v>8</v>
      </c>
      <c r="T2620" s="239"/>
      <c r="U2620" s="239"/>
      <c r="V2620" s="239"/>
      <c r="W2620" s="239"/>
      <c r="X2620" s="239"/>
    </row>
    <row r="2621" spans="2:24" x14ac:dyDescent="0.25">
      <c r="B2621" s="239">
        <v>8</v>
      </c>
      <c r="T2621" s="239"/>
      <c r="U2621" s="239"/>
      <c r="V2621" s="239"/>
      <c r="W2621" s="239"/>
      <c r="X2621" s="239"/>
    </row>
    <row r="2622" spans="2:24" x14ac:dyDescent="0.25">
      <c r="B2622" s="239">
        <v>8</v>
      </c>
      <c r="T2622" s="239"/>
      <c r="U2622" s="239"/>
      <c r="V2622" s="239"/>
      <c r="W2622" s="239"/>
      <c r="X2622" s="239"/>
    </row>
    <row r="2623" spans="2:24" x14ac:dyDescent="0.25">
      <c r="B2623" s="239">
        <v>8</v>
      </c>
      <c r="T2623" s="239"/>
      <c r="U2623" s="239"/>
      <c r="V2623" s="239"/>
      <c r="W2623" s="239"/>
      <c r="X2623" s="239"/>
    </row>
    <row r="2624" spans="2:24" x14ac:dyDescent="0.25">
      <c r="B2624" s="239">
        <v>8</v>
      </c>
      <c r="T2624" s="239"/>
      <c r="U2624" s="239"/>
      <c r="V2624" s="239"/>
      <c r="W2624" s="239"/>
      <c r="X2624" s="239"/>
    </row>
    <row r="2625" spans="2:24" x14ac:dyDescent="0.25">
      <c r="B2625" s="239">
        <v>8</v>
      </c>
      <c r="T2625" s="239"/>
      <c r="U2625" s="239"/>
      <c r="V2625" s="239"/>
      <c r="W2625" s="239"/>
      <c r="X2625" s="239"/>
    </row>
    <row r="2626" spans="2:24" x14ac:dyDescent="0.25">
      <c r="B2626" s="239">
        <v>8</v>
      </c>
      <c r="T2626" s="239"/>
      <c r="U2626" s="239"/>
      <c r="V2626" s="239"/>
      <c r="W2626" s="239"/>
      <c r="X2626" s="239"/>
    </row>
    <row r="2627" spans="2:24" x14ac:dyDescent="0.25">
      <c r="B2627" s="239">
        <v>8</v>
      </c>
      <c r="T2627" s="239"/>
      <c r="U2627" s="239"/>
      <c r="V2627" s="239"/>
      <c r="W2627" s="239"/>
      <c r="X2627" s="239"/>
    </row>
    <row r="2628" spans="2:24" x14ac:dyDescent="0.25">
      <c r="B2628" s="239">
        <v>8</v>
      </c>
      <c r="T2628" s="239"/>
      <c r="U2628" s="239"/>
      <c r="V2628" s="239"/>
      <c r="W2628" s="239"/>
      <c r="X2628" s="239"/>
    </row>
    <row r="2629" spans="2:24" x14ac:dyDescent="0.25">
      <c r="B2629" s="239">
        <v>8</v>
      </c>
      <c r="T2629" s="239"/>
      <c r="U2629" s="239"/>
      <c r="V2629" s="239"/>
      <c r="W2629" s="239"/>
      <c r="X2629" s="239"/>
    </row>
    <row r="2630" spans="2:24" x14ac:dyDescent="0.25">
      <c r="B2630" s="239">
        <v>8</v>
      </c>
      <c r="T2630" s="239"/>
      <c r="U2630" s="239"/>
      <c r="V2630" s="239"/>
      <c r="W2630" s="239"/>
      <c r="X2630" s="239"/>
    </row>
    <row r="2631" spans="2:24" x14ac:dyDescent="0.25">
      <c r="B2631" s="239">
        <v>8</v>
      </c>
      <c r="T2631" s="239"/>
      <c r="U2631" s="239"/>
      <c r="V2631" s="239"/>
      <c r="W2631" s="239"/>
      <c r="X2631" s="239"/>
    </row>
    <row r="2632" spans="2:24" x14ac:dyDescent="0.25">
      <c r="B2632" s="239">
        <v>8</v>
      </c>
      <c r="T2632" s="239"/>
      <c r="U2632" s="239"/>
      <c r="V2632" s="239"/>
      <c r="W2632" s="239"/>
      <c r="X2632" s="239"/>
    </row>
    <row r="2633" spans="2:24" x14ac:dyDescent="0.25">
      <c r="B2633" s="239">
        <v>8</v>
      </c>
      <c r="T2633" s="239"/>
      <c r="U2633" s="239"/>
      <c r="V2633" s="239"/>
      <c r="W2633" s="239"/>
      <c r="X2633" s="239"/>
    </row>
    <row r="2634" spans="2:24" x14ac:dyDescent="0.25">
      <c r="B2634" s="239">
        <v>8</v>
      </c>
      <c r="T2634" s="239"/>
      <c r="U2634" s="239"/>
      <c r="V2634" s="239"/>
      <c r="W2634" s="239"/>
      <c r="X2634" s="239"/>
    </row>
    <row r="2635" spans="2:24" x14ac:dyDescent="0.25">
      <c r="B2635" s="239">
        <v>8</v>
      </c>
      <c r="T2635" s="239"/>
      <c r="U2635" s="239"/>
      <c r="V2635" s="239"/>
      <c r="W2635" s="239"/>
      <c r="X2635" s="239"/>
    </row>
    <row r="2636" spans="2:24" x14ac:dyDescent="0.25">
      <c r="B2636" s="239">
        <v>8</v>
      </c>
      <c r="T2636" s="239"/>
      <c r="U2636" s="239"/>
      <c r="V2636" s="239"/>
      <c r="W2636" s="239"/>
      <c r="X2636" s="239"/>
    </row>
    <row r="2637" spans="2:24" x14ac:dyDescent="0.25">
      <c r="B2637" s="239">
        <v>8</v>
      </c>
      <c r="T2637" s="239"/>
      <c r="U2637" s="239"/>
      <c r="V2637" s="239"/>
      <c r="W2637" s="239"/>
      <c r="X2637" s="239"/>
    </row>
    <row r="2638" spans="2:24" x14ac:dyDescent="0.25">
      <c r="B2638" s="239">
        <v>8</v>
      </c>
      <c r="T2638" s="239"/>
      <c r="U2638" s="239"/>
      <c r="V2638" s="239"/>
      <c r="W2638" s="239"/>
      <c r="X2638" s="239"/>
    </row>
    <row r="2639" spans="2:24" x14ac:dyDescent="0.25">
      <c r="B2639" s="239">
        <v>8</v>
      </c>
      <c r="T2639" s="239"/>
      <c r="U2639" s="239"/>
      <c r="V2639" s="239"/>
      <c r="W2639" s="239"/>
      <c r="X2639" s="239"/>
    </row>
    <row r="2640" spans="2:24" x14ac:dyDescent="0.25">
      <c r="B2640" s="239">
        <v>8</v>
      </c>
      <c r="T2640" s="239"/>
      <c r="U2640" s="239"/>
      <c r="V2640" s="239"/>
      <c r="W2640" s="239"/>
      <c r="X2640" s="239"/>
    </row>
    <row r="2641" spans="2:24" x14ac:dyDescent="0.25">
      <c r="B2641" s="239">
        <v>8</v>
      </c>
      <c r="T2641" s="239"/>
      <c r="U2641" s="239"/>
      <c r="V2641" s="239"/>
      <c r="W2641" s="239"/>
      <c r="X2641" s="239"/>
    </row>
    <row r="2642" spans="2:24" x14ac:dyDescent="0.25">
      <c r="B2642" s="239">
        <v>8</v>
      </c>
      <c r="T2642" s="239"/>
      <c r="U2642" s="239"/>
      <c r="V2642" s="239"/>
      <c r="W2642" s="239"/>
      <c r="X2642" s="239"/>
    </row>
    <row r="2643" spans="2:24" x14ac:dyDescent="0.25">
      <c r="B2643" s="239">
        <v>8</v>
      </c>
      <c r="T2643" s="239"/>
      <c r="U2643" s="239"/>
      <c r="V2643" s="239"/>
      <c r="W2643" s="239"/>
      <c r="X2643" s="239"/>
    </row>
    <row r="2644" spans="2:24" x14ac:dyDescent="0.25">
      <c r="B2644" s="239">
        <v>8</v>
      </c>
      <c r="T2644" s="239"/>
      <c r="U2644" s="239"/>
      <c r="V2644" s="239"/>
      <c r="W2644" s="239"/>
      <c r="X2644" s="239"/>
    </row>
    <row r="2645" spans="2:24" x14ac:dyDescent="0.25">
      <c r="B2645" s="239">
        <v>8</v>
      </c>
      <c r="T2645" s="239"/>
      <c r="U2645" s="239"/>
      <c r="V2645" s="239"/>
      <c r="W2645" s="239"/>
      <c r="X2645" s="239"/>
    </row>
    <row r="2646" spans="2:24" x14ac:dyDescent="0.25">
      <c r="B2646" s="239">
        <v>8</v>
      </c>
      <c r="T2646" s="239"/>
      <c r="U2646" s="239"/>
      <c r="V2646" s="239"/>
      <c r="W2646" s="239"/>
      <c r="X2646" s="239"/>
    </row>
    <row r="2647" spans="2:24" x14ac:dyDescent="0.25">
      <c r="B2647" s="239">
        <v>8</v>
      </c>
      <c r="T2647" s="239"/>
      <c r="U2647" s="239"/>
      <c r="V2647" s="239"/>
      <c r="W2647" s="239"/>
      <c r="X2647" s="239"/>
    </row>
    <row r="2648" spans="2:24" x14ac:dyDescent="0.25">
      <c r="B2648" s="239">
        <v>8</v>
      </c>
      <c r="T2648" s="239"/>
      <c r="U2648" s="239"/>
      <c r="V2648" s="239"/>
      <c r="W2648" s="239"/>
      <c r="X2648" s="239"/>
    </row>
    <row r="2649" spans="2:24" x14ac:dyDescent="0.25">
      <c r="B2649" s="239">
        <v>8</v>
      </c>
      <c r="T2649" s="239"/>
      <c r="U2649" s="239"/>
      <c r="V2649" s="239"/>
      <c r="W2649" s="239"/>
      <c r="X2649" s="239"/>
    </row>
    <row r="2650" spans="2:24" x14ac:dyDescent="0.25">
      <c r="B2650" s="239">
        <v>8</v>
      </c>
      <c r="T2650" s="239"/>
      <c r="U2650" s="239"/>
      <c r="V2650" s="239"/>
      <c r="W2650" s="239"/>
      <c r="X2650" s="239"/>
    </row>
    <row r="2651" spans="2:24" x14ac:dyDescent="0.25">
      <c r="B2651" s="239">
        <v>8</v>
      </c>
      <c r="T2651" s="239"/>
      <c r="U2651" s="239"/>
      <c r="V2651" s="239"/>
      <c r="W2651" s="239"/>
      <c r="X2651" s="239"/>
    </row>
    <row r="2652" spans="2:24" x14ac:dyDescent="0.25">
      <c r="B2652" s="239">
        <v>8</v>
      </c>
      <c r="T2652" s="239"/>
      <c r="U2652" s="239"/>
      <c r="V2652" s="239"/>
      <c r="W2652" s="239"/>
      <c r="X2652" s="239"/>
    </row>
    <row r="2653" spans="2:24" x14ac:dyDescent="0.25">
      <c r="B2653" s="239">
        <v>8</v>
      </c>
      <c r="T2653" s="239"/>
      <c r="U2653" s="239"/>
      <c r="V2653" s="239"/>
      <c r="W2653" s="239"/>
      <c r="X2653" s="239"/>
    </row>
    <row r="2654" spans="2:24" x14ac:dyDescent="0.25">
      <c r="B2654" s="239">
        <v>8</v>
      </c>
      <c r="T2654" s="239"/>
      <c r="U2654" s="239"/>
      <c r="V2654" s="239"/>
      <c r="W2654" s="239"/>
      <c r="X2654" s="239"/>
    </row>
    <row r="2655" spans="2:24" x14ac:dyDescent="0.25">
      <c r="B2655" s="239">
        <v>8</v>
      </c>
      <c r="T2655" s="239"/>
      <c r="U2655" s="239"/>
      <c r="V2655" s="239"/>
      <c r="W2655" s="239"/>
      <c r="X2655" s="239"/>
    </row>
    <row r="2656" spans="2:24" x14ac:dyDescent="0.25">
      <c r="B2656" s="239">
        <v>8</v>
      </c>
      <c r="T2656" s="239"/>
      <c r="U2656" s="239"/>
      <c r="V2656" s="239"/>
      <c r="W2656" s="239"/>
      <c r="X2656" s="239"/>
    </row>
    <row r="2657" spans="2:24" x14ac:dyDescent="0.25">
      <c r="B2657" s="239">
        <v>8</v>
      </c>
      <c r="T2657" s="239"/>
      <c r="U2657" s="239"/>
      <c r="V2657" s="239"/>
      <c r="W2657" s="239"/>
      <c r="X2657" s="239"/>
    </row>
    <row r="2658" spans="2:24" x14ac:dyDescent="0.25">
      <c r="B2658" s="239">
        <v>8</v>
      </c>
      <c r="T2658" s="239"/>
      <c r="U2658" s="239"/>
      <c r="V2658" s="239"/>
      <c r="W2658" s="239"/>
      <c r="X2658" s="239"/>
    </row>
    <row r="2659" spans="2:24" x14ac:dyDescent="0.25">
      <c r="B2659" s="239">
        <v>8</v>
      </c>
      <c r="T2659" s="239"/>
      <c r="U2659" s="239"/>
      <c r="V2659" s="239"/>
      <c r="W2659" s="239"/>
      <c r="X2659" s="239"/>
    </row>
    <row r="2660" spans="2:24" x14ac:dyDescent="0.25">
      <c r="B2660" s="239">
        <v>8</v>
      </c>
      <c r="T2660" s="239"/>
      <c r="U2660" s="239"/>
      <c r="V2660" s="239"/>
      <c r="W2660" s="239"/>
      <c r="X2660" s="239"/>
    </row>
    <row r="2661" spans="2:24" x14ac:dyDescent="0.25">
      <c r="B2661" s="239">
        <v>8</v>
      </c>
      <c r="T2661" s="239"/>
      <c r="U2661" s="239"/>
      <c r="V2661" s="239"/>
      <c r="W2661" s="239"/>
      <c r="X2661" s="239"/>
    </row>
    <row r="2662" spans="2:24" x14ac:dyDescent="0.25">
      <c r="B2662" s="239">
        <v>8</v>
      </c>
      <c r="T2662" s="239"/>
      <c r="U2662" s="239"/>
      <c r="V2662" s="239"/>
      <c r="W2662" s="239"/>
      <c r="X2662" s="239"/>
    </row>
    <row r="2663" spans="2:24" x14ac:dyDescent="0.25">
      <c r="B2663" s="239">
        <v>8</v>
      </c>
      <c r="T2663" s="239"/>
      <c r="U2663" s="239"/>
      <c r="V2663" s="239"/>
      <c r="W2663" s="239"/>
      <c r="X2663" s="239"/>
    </row>
    <row r="2664" spans="2:24" x14ac:dyDescent="0.25">
      <c r="B2664" s="239">
        <v>8</v>
      </c>
      <c r="T2664" s="239"/>
      <c r="U2664" s="239"/>
      <c r="V2664" s="239"/>
      <c r="W2664" s="239"/>
      <c r="X2664" s="239"/>
    </row>
    <row r="2665" spans="2:24" x14ac:dyDescent="0.25">
      <c r="B2665" s="239">
        <v>8</v>
      </c>
      <c r="T2665" s="239"/>
      <c r="U2665" s="239"/>
      <c r="V2665" s="239"/>
      <c r="W2665" s="239"/>
      <c r="X2665" s="239"/>
    </row>
    <row r="2666" spans="2:24" x14ac:dyDescent="0.25">
      <c r="B2666" s="239">
        <v>8</v>
      </c>
      <c r="T2666" s="239"/>
      <c r="U2666" s="239"/>
      <c r="V2666" s="239"/>
      <c r="W2666" s="239"/>
      <c r="X2666" s="239"/>
    </row>
    <row r="2667" spans="2:24" x14ac:dyDescent="0.25">
      <c r="B2667" s="239">
        <v>8</v>
      </c>
      <c r="T2667" s="239"/>
      <c r="U2667" s="239"/>
      <c r="V2667" s="239"/>
      <c r="W2667" s="239"/>
      <c r="X2667" s="239"/>
    </row>
    <row r="2668" spans="2:24" x14ac:dyDescent="0.25">
      <c r="B2668" s="239">
        <v>8</v>
      </c>
      <c r="T2668" s="239"/>
      <c r="U2668" s="239"/>
      <c r="V2668" s="239"/>
      <c r="W2668" s="239"/>
      <c r="X2668" s="239"/>
    </row>
    <row r="2669" spans="2:24" x14ac:dyDescent="0.25">
      <c r="B2669" s="239">
        <v>8</v>
      </c>
      <c r="T2669" s="239"/>
      <c r="U2669" s="239"/>
      <c r="V2669" s="239"/>
      <c r="W2669" s="239"/>
      <c r="X2669" s="239"/>
    </row>
    <row r="2670" spans="2:24" x14ac:dyDescent="0.25">
      <c r="B2670" s="239">
        <v>8</v>
      </c>
      <c r="T2670" s="239"/>
      <c r="U2670" s="239"/>
      <c r="V2670" s="239"/>
      <c r="W2670" s="239"/>
      <c r="X2670" s="239"/>
    </row>
    <row r="2671" spans="2:24" x14ac:dyDescent="0.25">
      <c r="B2671" s="239">
        <v>8</v>
      </c>
      <c r="T2671" s="239"/>
      <c r="U2671" s="239"/>
      <c r="V2671" s="239"/>
      <c r="W2671" s="239"/>
      <c r="X2671" s="239"/>
    </row>
    <row r="2672" spans="2:24" x14ac:dyDescent="0.25">
      <c r="B2672" s="239">
        <v>8</v>
      </c>
      <c r="T2672" s="239"/>
      <c r="U2672" s="239"/>
      <c r="V2672" s="239"/>
      <c r="W2672" s="239"/>
      <c r="X2672" s="239"/>
    </row>
    <row r="2673" spans="2:24" x14ac:dyDescent="0.25">
      <c r="B2673" s="239">
        <v>8</v>
      </c>
      <c r="T2673" s="239"/>
      <c r="U2673" s="239"/>
      <c r="V2673" s="239"/>
      <c r="W2673" s="239"/>
      <c r="X2673" s="239"/>
    </row>
    <row r="2674" spans="2:24" x14ac:dyDescent="0.25">
      <c r="B2674" s="239">
        <v>8</v>
      </c>
      <c r="T2674" s="239"/>
      <c r="U2674" s="239"/>
      <c r="V2674" s="239"/>
      <c r="W2674" s="239"/>
      <c r="X2674" s="239"/>
    </row>
    <row r="2675" spans="2:24" x14ac:dyDescent="0.25">
      <c r="B2675" s="239">
        <v>8</v>
      </c>
      <c r="T2675" s="239"/>
      <c r="U2675" s="239"/>
      <c r="V2675" s="239"/>
      <c r="W2675" s="239"/>
      <c r="X2675" s="239"/>
    </row>
    <row r="2676" spans="2:24" x14ac:dyDescent="0.25">
      <c r="B2676" s="239">
        <v>8</v>
      </c>
      <c r="T2676" s="239"/>
      <c r="U2676" s="239"/>
      <c r="V2676" s="239"/>
      <c r="W2676" s="239"/>
      <c r="X2676" s="239"/>
    </row>
    <row r="2677" spans="2:24" x14ac:dyDescent="0.25">
      <c r="B2677" s="239">
        <v>8</v>
      </c>
      <c r="T2677" s="239"/>
      <c r="U2677" s="239"/>
      <c r="V2677" s="239"/>
      <c r="W2677" s="239"/>
      <c r="X2677" s="239"/>
    </row>
    <row r="2678" spans="2:24" x14ac:dyDescent="0.25">
      <c r="B2678" s="239">
        <v>8</v>
      </c>
      <c r="T2678" s="239"/>
      <c r="U2678" s="239"/>
      <c r="V2678" s="239"/>
      <c r="W2678" s="239"/>
      <c r="X2678" s="239"/>
    </row>
    <row r="2679" spans="2:24" x14ac:dyDescent="0.25">
      <c r="B2679" s="239">
        <v>8</v>
      </c>
      <c r="T2679" s="239"/>
      <c r="U2679" s="239"/>
      <c r="V2679" s="239"/>
      <c r="W2679" s="239"/>
      <c r="X2679" s="239"/>
    </row>
    <row r="2680" spans="2:24" x14ac:dyDescent="0.25">
      <c r="B2680" s="239">
        <v>8</v>
      </c>
      <c r="T2680" s="239"/>
      <c r="U2680" s="239"/>
      <c r="V2680" s="239"/>
      <c r="W2680" s="239"/>
      <c r="X2680" s="239"/>
    </row>
    <row r="2681" spans="2:24" x14ac:dyDescent="0.25">
      <c r="B2681" s="239">
        <v>8</v>
      </c>
      <c r="T2681" s="239"/>
      <c r="U2681" s="239"/>
      <c r="V2681" s="239"/>
      <c r="W2681" s="239"/>
      <c r="X2681" s="239"/>
    </row>
    <row r="2682" spans="2:24" x14ac:dyDescent="0.25">
      <c r="B2682" s="239">
        <v>8</v>
      </c>
      <c r="T2682" s="239"/>
      <c r="U2682" s="239"/>
      <c r="V2682" s="239"/>
      <c r="W2682" s="239"/>
      <c r="X2682" s="239"/>
    </row>
    <row r="2683" spans="2:24" x14ac:dyDescent="0.25">
      <c r="B2683" s="239">
        <v>8</v>
      </c>
      <c r="T2683" s="239"/>
      <c r="U2683" s="239"/>
      <c r="V2683" s="239"/>
      <c r="W2683" s="239"/>
      <c r="X2683" s="239"/>
    </row>
    <row r="2684" spans="2:24" x14ac:dyDescent="0.25">
      <c r="B2684" s="239">
        <v>8</v>
      </c>
      <c r="T2684" s="239"/>
      <c r="U2684" s="239"/>
      <c r="V2684" s="239"/>
      <c r="W2684" s="239"/>
      <c r="X2684" s="239"/>
    </row>
    <row r="2685" spans="2:24" x14ac:dyDescent="0.25">
      <c r="B2685" s="239">
        <v>8</v>
      </c>
      <c r="T2685" s="239"/>
      <c r="U2685" s="239"/>
      <c r="V2685" s="239"/>
      <c r="W2685" s="239"/>
      <c r="X2685" s="239"/>
    </row>
    <row r="2686" spans="2:24" x14ac:dyDescent="0.25">
      <c r="B2686" s="239">
        <v>8</v>
      </c>
      <c r="T2686" s="239"/>
      <c r="U2686" s="239"/>
      <c r="V2686" s="239"/>
      <c r="W2686" s="239"/>
      <c r="X2686" s="239"/>
    </row>
    <row r="2687" spans="2:24" x14ac:dyDescent="0.25">
      <c r="B2687" s="239">
        <v>8</v>
      </c>
      <c r="T2687" s="239"/>
      <c r="U2687" s="239"/>
      <c r="V2687" s="239"/>
      <c r="W2687" s="239"/>
      <c r="X2687" s="239"/>
    </row>
    <row r="2688" spans="2:24" x14ac:dyDescent="0.25">
      <c r="B2688" s="239">
        <v>8</v>
      </c>
      <c r="T2688" s="239"/>
      <c r="U2688" s="239"/>
      <c r="V2688" s="239"/>
      <c r="W2688" s="239"/>
      <c r="X2688" s="239"/>
    </row>
    <row r="2689" spans="2:24" x14ac:dyDescent="0.25">
      <c r="B2689" s="239">
        <v>8</v>
      </c>
      <c r="T2689" s="239"/>
      <c r="U2689" s="239"/>
      <c r="V2689" s="239"/>
      <c r="W2689" s="239"/>
      <c r="X2689" s="239"/>
    </row>
    <row r="2690" spans="2:24" x14ac:dyDescent="0.25">
      <c r="B2690" s="239">
        <v>8</v>
      </c>
      <c r="T2690" s="239"/>
      <c r="U2690" s="239"/>
      <c r="V2690" s="239"/>
      <c r="W2690" s="239"/>
      <c r="X2690" s="239"/>
    </row>
    <row r="2691" spans="2:24" x14ac:dyDescent="0.25">
      <c r="B2691" s="239">
        <v>8</v>
      </c>
      <c r="T2691" s="239"/>
      <c r="U2691" s="239"/>
      <c r="V2691" s="239"/>
      <c r="W2691" s="239"/>
      <c r="X2691" s="239"/>
    </row>
    <row r="2692" spans="2:24" x14ac:dyDescent="0.25">
      <c r="B2692" s="239">
        <v>8</v>
      </c>
      <c r="T2692" s="239"/>
      <c r="U2692" s="239"/>
      <c r="V2692" s="239"/>
      <c r="W2692" s="239"/>
      <c r="X2692" s="239"/>
    </row>
    <row r="2693" spans="2:24" x14ac:dyDescent="0.25">
      <c r="B2693" s="239">
        <v>8</v>
      </c>
      <c r="T2693" s="239"/>
      <c r="U2693" s="239"/>
      <c r="V2693" s="239"/>
      <c r="W2693" s="239"/>
      <c r="X2693" s="239"/>
    </row>
    <row r="2694" spans="2:24" x14ac:dyDescent="0.25">
      <c r="B2694" s="239">
        <v>8</v>
      </c>
      <c r="T2694" s="239"/>
      <c r="U2694" s="239"/>
      <c r="V2694" s="239"/>
      <c r="W2694" s="239"/>
      <c r="X2694" s="239"/>
    </row>
    <row r="2695" spans="2:24" x14ac:dyDescent="0.25">
      <c r="B2695" s="239">
        <v>8</v>
      </c>
      <c r="T2695" s="239"/>
      <c r="U2695" s="239"/>
      <c r="V2695" s="239"/>
      <c r="W2695" s="239"/>
      <c r="X2695" s="239"/>
    </row>
    <row r="2696" spans="2:24" x14ac:dyDescent="0.25">
      <c r="B2696" s="239">
        <v>8</v>
      </c>
      <c r="T2696" s="239"/>
      <c r="U2696" s="239"/>
      <c r="V2696" s="239"/>
      <c r="W2696" s="239"/>
      <c r="X2696" s="239"/>
    </row>
    <row r="2697" spans="2:24" x14ac:dyDescent="0.25">
      <c r="B2697" s="239">
        <v>8</v>
      </c>
      <c r="T2697" s="239"/>
      <c r="U2697" s="239"/>
      <c r="V2697" s="239"/>
      <c r="W2697" s="239"/>
      <c r="X2697" s="239"/>
    </row>
    <row r="2698" spans="2:24" x14ac:dyDescent="0.25">
      <c r="B2698" s="239">
        <v>8</v>
      </c>
      <c r="T2698" s="239"/>
      <c r="U2698" s="239"/>
      <c r="V2698" s="239"/>
      <c r="W2698" s="239"/>
      <c r="X2698" s="239"/>
    </row>
    <row r="2699" spans="2:24" x14ac:dyDescent="0.25">
      <c r="B2699" s="239">
        <v>8</v>
      </c>
      <c r="T2699" s="239"/>
      <c r="U2699" s="239"/>
      <c r="V2699" s="239"/>
      <c r="W2699" s="239"/>
      <c r="X2699" s="239"/>
    </row>
    <row r="2700" spans="2:24" x14ac:dyDescent="0.25">
      <c r="B2700" s="239">
        <v>8</v>
      </c>
      <c r="T2700" s="239"/>
      <c r="U2700" s="239"/>
      <c r="V2700" s="239"/>
      <c r="W2700" s="239"/>
      <c r="X2700" s="239"/>
    </row>
    <row r="2701" spans="2:24" x14ac:dyDescent="0.25">
      <c r="B2701" s="239">
        <v>8</v>
      </c>
      <c r="T2701" s="239"/>
      <c r="U2701" s="239"/>
      <c r="V2701" s="239"/>
      <c r="W2701" s="239"/>
      <c r="X2701" s="239"/>
    </row>
    <row r="2702" spans="2:24" x14ac:dyDescent="0.25">
      <c r="B2702" s="239">
        <v>8</v>
      </c>
      <c r="T2702" s="239"/>
      <c r="U2702" s="239"/>
      <c r="V2702" s="239"/>
      <c r="W2702" s="239"/>
      <c r="X2702" s="239"/>
    </row>
    <row r="2703" spans="2:24" x14ac:dyDescent="0.25">
      <c r="B2703" s="239">
        <v>8</v>
      </c>
      <c r="T2703" s="239"/>
      <c r="U2703" s="239"/>
      <c r="V2703" s="239"/>
      <c r="W2703" s="239"/>
      <c r="X2703" s="239"/>
    </row>
    <row r="2704" spans="2:24" x14ac:dyDescent="0.25">
      <c r="B2704" s="239">
        <v>8</v>
      </c>
      <c r="T2704" s="239"/>
      <c r="U2704" s="239"/>
      <c r="V2704" s="239"/>
      <c r="W2704" s="239"/>
      <c r="X2704" s="239"/>
    </row>
    <row r="2705" spans="2:24" x14ac:dyDescent="0.25">
      <c r="B2705" s="239">
        <v>8</v>
      </c>
      <c r="T2705" s="239"/>
      <c r="U2705" s="239"/>
      <c r="V2705" s="239"/>
      <c r="W2705" s="239"/>
      <c r="X2705" s="239"/>
    </row>
    <row r="2706" spans="2:24" x14ac:dyDescent="0.25">
      <c r="B2706" s="239">
        <v>8</v>
      </c>
      <c r="T2706" s="239"/>
      <c r="U2706" s="239"/>
      <c r="V2706" s="239"/>
      <c r="W2706" s="239"/>
      <c r="X2706" s="239"/>
    </row>
    <row r="2707" spans="2:24" x14ac:dyDescent="0.25">
      <c r="B2707" s="239">
        <v>8</v>
      </c>
      <c r="T2707" s="239"/>
      <c r="U2707" s="239"/>
      <c r="V2707" s="239"/>
      <c r="W2707" s="239"/>
      <c r="X2707" s="239"/>
    </row>
    <row r="2708" spans="2:24" x14ac:dyDescent="0.25">
      <c r="B2708" s="239">
        <v>8</v>
      </c>
      <c r="T2708" s="239"/>
      <c r="U2708" s="239"/>
      <c r="V2708" s="239"/>
      <c r="W2708" s="239"/>
      <c r="X2708" s="239"/>
    </row>
    <row r="2709" spans="2:24" x14ac:dyDescent="0.25">
      <c r="B2709" s="239">
        <v>8</v>
      </c>
      <c r="T2709" s="239"/>
      <c r="U2709" s="239"/>
      <c r="V2709" s="239"/>
      <c r="W2709" s="239"/>
      <c r="X2709" s="239"/>
    </row>
    <row r="2710" spans="2:24" x14ac:dyDescent="0.25">
      <c r="B2710" s="239">
        <v>8</v>
      </c>
      <c r="T2710" s="239"/>
      <c r="U2710" s="239"/>
      <c r="V2710" s="239"/>
      <c r="W2710" s="239"/>
      <c r="X2710" s="239"/>
    </row>
    <row r="2711" spans="2:24" x14ac:dyDescent="0.25">
      <c r="B2711" s="239">
        <v>8</v>
      </c>
      <c r="T2711" s="239"/>
      <c r="U2711" s="239"/>
      <c r="V2711" s="239"/>
      <c r="W2711" s="239"/>
      <c r="X2711" s="239"/>
    </row>
    <row r="2712" spans="2:24" x14ac:dyDescent="0.25">
      <c r="B2712" s="239">
        <v>8</v>
      </c>
      <c r="T2712" s="239"/>
      <c r="U2712" s="239"/>
      <c r="V2712" s="239"/>
      <c r="W2712" s="239"/>
      <c r="X2712" s="239"/>
    </row>
    <row r="2713" spans="2:24" x14ac:dyDescent="0.25">
      <c r="B2713" s="239">
        <v>8</v>
      </c>
      <c r="T2713" s="239"/>
      <c r="U2713" s="239"/>
      <c r="V2713" s="239"/>
      <c r="W2713" s="239"/>
      <c r="X2713" s="239"/>
    </row>
    <row r="2714" spans="2:24" x14ac:dyDescent="0.25">
      <c r="B2714" s="239">
        <v>8</v>
      </c>
      <c r="T2714" s="239"/>
      <c r="U2714" s="239"/>
      <c r="V2714" s="239"/>
      <c r="W2714" s="239"/>
      <c r="X2714" s="239"/>
    </row>
    <row r="2715" spans="2:24" x14ac:dyDescent="0.25">
      <c r="B2715" s="239">
        <v>8</v>
      </c>
      <c r="T2715" s="239"/>
      <c r="U2715" s="239"/>
      <c r="V2715" s="239"/>
      <c r="W2715" s="239"/>
      <c r="X2715" s="239"/>
    </row>
    <row r="2716" spans="2:24" x14ac:dyDescent="0.25">
      <c r="B2716" s="239">
        <v>8</v>
      </c>
      <c r="T2716" s="239"/>
      <c r="U2716" s="239"/>
      <c r="V2716" s="239"/>
      <c r="W2716" s="239"/>
      <c r="X2716" s="239"/>
    </row>
    <row r="2717" spans="2:24" x14ac:dyDescent="0.25">
      <c r="B2717" s="239">
        <v>8</v>
      </c>
      <c r="T2717" s="239"/>
      <c r="U2717" s="239"/>
      <c r="V2717" s="239"/>
      <c r="W2717" s="239"/>
      <c r="X2717" s="239"/>
    </row>
    <row r="2718" spans="2:24" x14ac:dyDescent="0.25">
      <c r="B2718" s="239">
        <v>8</v>
      </c>
      <c r="T2718" s="239"/>
      <c r="U2718" s="239"/>
      <c r="V2718" s="239"/>
      <c r="W2718" s="239"/>
      <c r="X2718" s="239"/>
    </row>
    <row r="2719" spans="2:24" x14ac:dyDescent="0.25">
      <c r="B2719" s="239">
        <v>8</v>
      </c>
      <c r="T2719" s="239"/>
      <c r="U2719" s="239"/>
      <c r="V2719" s="239"/>
      <c r="W2719" s="239"/>
      <c r="X2719" s="239"/>
    </row>
    <row r="2720" spans="2:24" x14ac:dyDescent="0.25">
      <c r="B2720" s="239">
        <v>8</v>
      </c>
      <c r="T2720" s="239"/>
      <c r="U2720" s="239"/>
      <c r="V2720" s="239"/>
      <c r="W2720" s="239"/>
      <c r="X2720" s="239"/>
    </row>
    <row r="2721" spans="2:24" x14ac:dyDescent="0.25">
      <c r="B2721" s="239">
        <v>8</v>
      </c>
      <c r="T2721" s="239"/>
      <c r="U2721" s="239"/>
      <c r="V2721" s="239"/>
      <c r="W2721" s="239"/>
      <c r="X2721" s="239"/>
    </row>
    <row r="2722" spans="2:24" x14ac:dyDescent="0.25">
      <c r="B2722" s="239">
        <v>8</v>
      </c>
      <c r="T2722" s="239"/>
      <c r="U2722" s="239"/>
      <c r="V2722" s="239"/>
      <c r="W2722" s="239"/>
      <c r="X2722" s="239"/>
    </row>
    <row r="2723" spans="2:24" x14ac:dyDescent="0.25">
      <c r="B2723" s="239">
        <v>8</v>
      </c>
      <c r="T2723" s="239"/>
      <c r="U2723" s="239"/>
      <c r="V2723" s="239"/>
      <c r="W2723" s="239"/>
      <c r="X2723" s="239"/>
    </row>
    <row r="2724" spans="2:24" x14ac:dyDescent="0.25">
      <c r="B2724" s="239">
        <v>8</v>
      </c>
      <c r="T2724" s="239"/>
      <c r="U2724" s="239"/>
      <c r="V2724" s="239"/>
      <c r="W2724" s="239"/>
      <c r="X2724" s="239"/>
    </row>
    <row r="2725" spans="2:24" x14ac:dyDescent="0.25">
      <c r="B2725" s="239">
        <v>8</v>
      </c>
      <c r="T2725" s="239"/>
      <c r="U2725" s="239"/>
      <c r="V2725" s="239"/>
      <c r="W2725" s="239"/>
      <c r="X2725" s="239"/>
    </row>
    <row r="2726" spans="2:24" x14ac:dyDescent="0.25">
      <c r="B2726" s="239">
        <v>8</v>
      </c>
      <c r="T2726" s="239"/>
      <c r="U2726" s="239"/>
      <c r="V2726" s="239"/>
      <c r="W2726" s="239"/>
      <c r="X2726" s="239"/>
    </row>
    <row r="2727" spans="2:24" x14ac:dyDescent="0.25">
      <c r="B2727" s="239">
        <v>8</v>
      </c>
      <c r="T2727" s="239"/>
      <c r="U2727" s="239"/>
      <c r="V2727" s="239"/>
      <c r="W2727" s="239"/>
      <c r="X2727" s="239"/>
    </row>
    <row r="2728" spans="2:24" x14ac:dyDescent="0.25">
      <c r="B2728" s="239">
        <v>8</v>
      </c>
      <c r="T2728" s="239"/>
      <c r="U2728" s="239"/>
      <c r="V2728" s="239"/>
      <c r="W2728" s="239"/>
      <c r="X2728" s="239"/>
    </row>
    <row r="2729" spans="2:24" x14ac:dyDescent="0.25">
      <c r="B2729" s="239">
        <v>8</v>
      </c>
      <c r="T2729" s="239"/>
      <c r="U2729" s="239"/>
      <c r="V2729" s="239"/>
      <c r="W2729" s="239"/>
      <c r="X2729" s="239"/>
    </row>
    <row r="2730" spans="2:24" x14ac:dyDescent="0.25">
      <c r="B2730" s="239">
        <v>8</v>
      </c>
      <c r="T2730" s="239"/>
      <c r="U2730" s="239"/>
      <c r="V2730" s="239"/>
      <c r="W2730" s="239"/>
      <c r="X2730" s="239"/>
    </row>
    <row r="2731" spans="2:24" x14ac:dyDescent="0.25">
      <c r="B2731" s="239">
        <v>8</v>
      </c>
      <c r="T2731" s="239"/>
      <c r="U2731" s="239"/>
      <c r="V2731" s="239"/>
      <c r="W2731" s="239"/>
      <c r="X2731" s="239"/>
    </row>
    <row r="2732" spans="2:24" x14ac:dyDescent="0.25">
      <c r="B2732" s="239">
        <v>8</v>
      </c>
      <c r="T2732" s="239"/>
      <c r="U2732" s="239"/>
      <c r="V2732" s="239"/>
      <c r="W2732" s="239"/>
      <c r="X2732" s="239"/>
    </row>
    <row r="2733" spans="2:24" x14ac:dyDescent="0.25">
      <c r="B2733" s="239">
        <v>8</v>
      </c>
      <c r="T2733" s="239"/>
      <c r="U2733" s="239"/>
      <c r="V2733" s="239"/>
      <c r="W2733" s="239"/>
      <c r="X2733" s="239"/>
    </row>
    <row r="2734" spans="2:24" x14ac:dyDescent="0.25">
      <c r="B2734" s="239">
        <v>8</v>
      </c>
      <c r="T2734" s="239"/>
      <c r="U2734" s="239"/>
      <c r="V2734" s="239"/>
      <c r="W2734" s="239"/>
      <c r="X2734" s="239"/>
    </row>
    <row r="2735" spans="2:24" x14ac:dyDescent="0.25">
      <c r="B2735" s="239">
        <v>8</v>
      </c>
      <c r="T2735" s="239"/>
      <c r="U2735" s="239"/>
      <c r="V2735" s="239"/>
      <c r="W2735" s="239"/>
      <c r="X2735" s="239"/>
    </row>
    <row r="2736" spans="2:24" x14ac:dyDescent="0.25">
      <c r="B2736" s="239">
        <v>8</v>
      </c>
      <c r="T2736" s="239"/>
      <c r="U2736" s="239"/>
      <c r="V2736" s="239"/>
      <c r="W2736" s="239"/>
      <c r="X2736" s="239"/>
    </row>
    <row r="2737" spans="2:24" x14ac:dyDescent="0.25">
      <c r="B2737" s="239">
        <v>8</v>
      </c>
      <c r="T2737" s="239"/>
      <c r="U2737" s="239"/>
      <c r="V2737" s="239"/>
      <c r="W2737" s="239"/>
      <c r="X2737" s="239"/>
    </row>
    <row r="2738" spans="2:24" x14ac:dyDescent="0.25">
      <c r="B2738" s="239">
        <v>8</v>
      </c>
      <c r="T2738" s="239"/>
      <c r="U2738" s="239"/>
      <c r="V2738" s="239"/>
      <c r="W2738" s="239"/>
      <c r="X2738" s="239"/>
    </row>
    <row r="2739" spans="2:24" x14ac:dyDescent="0.25">
      <c r="B2739" s="239">
        <v>8</v>
      </c>
      <c r="T2739" s="239"/>
      <c r="U2739" s="239"/>
      <c r="V2739" s="239"/>
      <c r="W2739" s="239"/>
      <c r="X2739" s="239"/>
    </row>
    <row r="2740" spans="2:24" x14ac:dyDescent="0.25">
      <c r="B2740" s="239">
        <v>8</v>
      </c>
      <c r="T2740" s="239"/>
      <c r="U2740" s="239"/>
      <c r="V2740" s="239"/>
      <c r="W2740" s="239"/>
      <c r="X2740" s="239"/>
    </row>
    <row r="2741" spans="2:24" x14ac:dyDescent="0.25">
      <c r="B2741" s="239">
        <v>8</v>
      </c>
      <c r="T2741" s="239"/>
      <c r="U2741" s="239"/>
      <c r="V2741" s="239"/>
      <c r="W2741" s="239"/>
      <c r="X2741" s="239"/>
    </row>
    <row r="2742" spans="2:24" x14ac:dyDescent="0.25">
      <c r="B2742" s="239">
        <v>8</v>
      </c>
      <c r="T2742" s="239"/>
      <c r="U2742" s="239"/>
      <c r="V2742" s="239"/>
      <c r="W2742" s="239"/>
      <c r="X2742" s="239"/>
    </row>
    <row r="2743" spans="2:24" x14ac:dyDescent="0.25">
      <c r="B2743" s="239">
        <v>8</v>
      </c>
      <c r="T2743" s="239"/>
      <c r="U2743" s="239"/>
      <c r="V2743" s="239"/>
      <c r="W2743" s="239"/>
      <c r="X2743" s="239"/>
    </row>
    <row r="2744" spans="2:24" x14ac:dyDescent="0.25">
      <c r="B2744" s="239">
        <v>8</v>
      </c>
      <c r="T2744" s="239"/>
      <c r="U2744" s="239"/>
      <c r="V2744" s="239"/>
      <c r="W2744" s="239"/>
      <c r="X2744" s="239"/>
    </row>
    <row r="2745" spans="2:24" x14ac:dyDescent="0.25">
      <c r="B2745" s="239">
        <v>8</v>
      </c>
      <c r="T2745" s="239"/>
      <c r="U2745" s="239"/>
      <c r="V2745" s="239"/>
      <c r="W2745" s="239"/>
      <c r="X2745" s="239"/>
    </row>
    <row r="2746" spans="2:24" x14ac:dyDescent="0.25">
      <c r="B2746" s="239">
        <v>8</v>
      </c>
      <c r="T2746" s="239"/>
      <c r="U2746" s="239"/>
      <c r="V2746" s="239"/>
      <c r="W2746" s="239"/>
      <c r="X2746" s="239"/>
    </row>
    <row r="2747" spans="2:24" x14ac:dyDescent="0.25">
      <c r="B2747" s="239">
        <v>8</v>
      </c>
      <c r="T2747" s="239"/>
      <c r="U2747" s="239"/>
      <c r="V2747" s="239"/>
      <c r="W2747" s="239"/>
      <c r="X2747" s="239"/>
    </row>
    <row r="2748" spans="2:24" x14ac:dyDescent="0.25">
      <c r="B2748" s="239">
        <v>8</v>
      </c>
      <c r="T2748" s="239"/>
      <c r="U2748" s="239"/>
      <c r="V2748" s="239"/>
      <c r="W2748" s="239"/>
      <c r="X2748" s="239"/>
    </row>
    <row r="2749" spans="2:24" x14ac:dyDescent="0.25">
      <c r="B2749" s="239">
        <v>8</v>
      </c>
      <c r="T2749" s="239"/>
      <c r="U2749" s="239"/>
      <c r="V2749" s="239"/>
      <c r="W2749" s="239"/>
      <c r="X2749" s="239"/>
    </row>
    <row r="2750" spans="2:24" x14ac:dyDescent="0.25">
      <c r="B2750" s="239">
        <v>8</v>
      </c>
      <c r="T2750" s="239"/>
      <c r="U2750" s="239"/>
      <c r="V2750" s="239"/>
      <c r="W2750" s="239"/>
      <c r="X2750" s="239"/>
    </row>
    <row r="2751" spans="2:24" x14ac:dyDescent="0.25">
      <c r="B2751" s="239">
        <v>8</v>
      </c>
      <c r="T2751" s="239"/>
      <c r="U2751" s="239"/>
      <c r="V2751" s="239"/>
      <c r="W2751" s="239"/>
      <c r="X2751" s="239"/>
    </row>
    <row r="2752" spans="2:24" x14ac:dyDescent="0.25">
      <c r="B2752" s="239">
        <v>8</v>
      </c>
      <c r="T2752" s="239"/>
      <c r="U2752" s="239"/>
      <c r="V2752" s="239"/>
      <c r="W2752" s="239"/>
      <c r="X2752" s="239"/>
    </row>
    <row r="2753" spans="2:24" x14ac:dyDescent="0.25">
      <c r="B2753" s="239">
        <v>8</v>
      </c>
      <c r="T2753" s="239"/>
      <c r="U2753" s="239"/>
      <c r="V2753" s="239"/>
      <c r="W2753" s="239"/>
      <c r="X2753" s="239"/>
    </row>
    <row r="2754" spans="2:24" x14ac:dyDescent="0.25">
      <c r="B2754" s="239">
        <v>8</v>
      </c>
      <c r="T2754" s="239"/>
      <c r="U2754" s="239"/>
      <c r="V2754" s="239"/>
      <c r="W2754" s="239"/>
      <c r="X2754" s="239"/>
    </row>
    <row r="2755" spans="2:24" x14ac:dyDescent="0.25">
      <c r="B2755" s="239">
        <v>8</v>
      </c>
      <c r="T2755" s="239"/>
      <c r="U2755" s="239"/>
      <c r="V2755" s="239"/>
      <c r="W2755" s="239"/>
      <c r="X2755" s="239"/>
    </row>
    <row r="2756" spans="2:24" x14ac:dyDescent="0.25">
      <c r="B2756" s="239">
        <v>8</v>
      </c>
      <c r="T2756" s="239"/>
      <c r="U2756" s="239"/>
      <c r="V2756" s="239"/>
      <c r="W2756" s="239"/>
      <c r="X2756" s="239"/>
    </row>
    <row r="2757" spans="2:24" x14ac:dyDescent="0.25">
      <c r="B2757" s="239">
        <v>8</v>
      </c>
      <c r="T2757" s="239"/>
      <c r="U2757" s="239"/>
      <c r="V2757" s="239"/>
      <c r="W2757" s="239"/>
      <c r="X2757" s="239"/>
    </row>
    <row r="2758" spans="2:24" x14ac:dyDescent="0.25">
      <c r="B2758" s="239">
        <v>8</v>
      </c>
      <c r="T2758" s="239"/>
      <c r="U2758" s="239"/>
      <c r="V2758" s="239"/>
      <c r="W2758" s="239"/>
      <c r="X2758" s="239"/>
    </row>
    <row r="2759" spans="2:24" x14ac:dyDescent="0.25">
      <c r="B2759" s="239">
        <v>8</v>
      </c>
      <c r="T2759" s="239"/>
      <c r="U2759" s="239"/>
      <c r="V2759" s="239"/>
      <c r="W2759" s="239"/>
      <c r="X2759" s="239"/>
    </row>
    <row r="2760" spans="2:24" x14ac:dyDescent="0.25">
      <c r="B2760" s="239">
        <v>8</v>
      </c>
      <c r="T2760" s="239"/>
      <c r="U2760" s="239"/>
      <c r="V2760" s="239"/>
      <c r="W2760" s="239"/>
      <c r="X2760" s="239"/>
    </row>
    <row r="2761" spans="2:24" x14ac:dyDescent="0.25">
      <c r="B2761" s="239">
        <v>8</v>
      </c>
      <c r="T2761" s="239"/>
      <c r="U2761" s="239"/>
      <c r="V2761" s="239"/>
      <c r="W2761" s="239"/>
      <c r="X2761" s="239"/>
    </row>
    <row r="2762" spans="2:24" x14ac:dyDescent="0.25">
      <c r="B2762" s="239">
        <v>8</v>
      </c>
      <c r="T2762" s="239"/>
      <c r="U2762" s="239"/>
      <c r="V2762" s="239"/>
      <c r="W2762" s="239"/>
      <c r="X2762" s="239"/>
    </row>
    <row r="2763" spans="2:24" x14ac:dyDescent="0.25">
      <c r="B2763" s="239">
        <v>8</v>
      </c>
      <c r="T2763" s="239"/>
      <c r="U2763" s="239"/>
      <c r="V2763" s="239"/>
      <c r="W2763" s="239"/>
      <c r="X2763" s="239"/>
    </row>
    <row r="2764" spans="2:24" x14ac:dyDescent="0.25">
      <c r="B2764" s="239">
        <v>8</v>
      </c>
      <c r="T2764" s="239"/>
      <c r="U2764" s="239"/>
      <c r="V2764" s="239"/>
      <c r="W2764" s="239"/>
      <c r="X2764" s="239"/>
    </row>
    <row r="2765" spans="2:24" x14ac:dyDescent="0.25">
      <c r="B2765" s="239">
        <v>8</v>
      </c>
      <c r="T2765" s="239"/>
      <c r="U2765" s="239"/>
      <c r="V2765" s="239"/>
      <c r="W2765" s="239"/>
      <c r="X2765" s="239"/>
    </row>
    <row r="2766" spans="2:24" x14ac:dyDescent="0.25">
      <c r="B2766" s="239">
        <v>8</v>
      </c>
      <c r="T2766" s="239"/>
      <c r="U2766" s="239"/>
      <c r="V2766" s="239"/>
      <c r="W2766" s="239"/>
      <c r="X2766" s="239"/>
    </row>
    <row r="2767" spans="2:24" x14ac:dyDescent="0.25">
      <c r="B2767" s="239">
        <v>8</v>
      </c>
      <c r="T2767" s="239"/>
      <c r="U2767" s="239"/>
      <c r="V2767" s="239"/>
      <c r="W2767" s="239"/>
      <c r="X2767" s="239"/>
    </row>
    <row r="2768" spans="2:24" x14ac:dyDescent="0.25">
      <c r="B2768" s="239">
        <v>8</v>
      </c>
      <c r="T2768" s="239"/>
      <c r="U2768" s="239"/>
      <c r="V2768" s="239"/>
      <c r="W2768" s="239"/>
      <c r="X2768" s="239"/>
    </row>
    <row r="2769" spans="2:24" x14ac:dyDescent="0.25">
      <c r="B2769" s="239">
        <v>8</v>
      </c>
      <c r="T2769" s="239"/>
      <c r="U2769" s="239"/>
      <c r="V2769" s="239"/>
      <c r="W2769" s="239"/>
      <c r="X2769" s="239"/>
    </row>
    <row r="2770" spans="2:24" x14ac:dyDescent="0.25">
      <c r="B2770" s="239">
        <v>8</v>
      </c>
      <c r="T2770" s="239"/>
      <c r="U2770" s="239"/>
      <c r="V2770" s="239"/>
      <c r="W2770" s="239"/>
      <c r="X2770" s="239"/>
    </row>
    <row r="2771" spans="2:24" x14ac:dyDescent="0.25">
      <c r="B2771" s="239">
        <v>8</v>
      </c>
      <c r="T2771" s="239"/>
      <c r="U2771" s="239"/>
      <c r="V2771" s="239"/>
      <c r="W2771" s="239"/>
      <c r="X2771" s="239"/>
    </row>
    <row r="2772" spans="2:24" x14ac:dyDescent="0.25">
      <c r="B2772" s="239">
        <v>8</v>
      </c>
      <c r="T2772" s="239"/>
      <c r="U2772" s="239"/>
      <c r="V2772" s="239"/>
      <c r="W2772" s="239"/>
      <c r="X2772" s="239"/>
    </row>
    <row r="2773" spans="2:24" x14ac:dyDescent="0.25">
      <c r="B2773" s="239">
        <v>8</v>
      </c>
      <c r="T2773" s="239"/>
      <c r="U2773" s="239"/>
      <c r="V2773" s="239"/>
      <c r="W2773" s="239"/>
      <c r="X2773" s="239"/>
    </row>
    <row r="2774" spans="2:24" x14ac:dyDescent="0.25">
      <c r="B2774" s="239">
        <v>8</v>
      </c>
      <c r="T2774" s="239"/>
      <c r="U2774" s="239"/>
      <c r="V2774" s="239"/>
      <c r="W2774" s="239"/>
      <c r="X2774" s="239"/>
    </row>
    <row r="2775" spans="2:24" x14ac:dyDescent="0.25">
      <c r="B2775" s="239">
        <v>8</v>
      </c>
      <c r="T2775" s="239"/>
      <c r="U2775" s="239"/>
      <c r="V2775" s="239"/>
      <c r="W2775" s="239"/>
      <c r="X2775" s="239"/>
    </row>
    <row r="2776" spans="2:24" x14ac:dyDescent="0.25">
      <c r="B2776" s="239">
        <v>8</v>
      </c>
      <c r="T2776" s="239"/>
      <c r="U2776" s="239"/>
      <c r="V2776" s="239"/>
      <c r="W2776" s="239"/>
      <c r="X2776" s="239"/>
    </row>
    <row r="2777" spans="2:24" x14ac:dyDescent="0.25">
      <c r="B2777" s="239">
        <v>8</v>
      </c>
      <c r="T2777" s="239"/>
      <c r="U2777" s="239"/>
      <c r="V2777" s="239"/>
      <c r="W2777" s="239"/>
      <c r="X2777" s="239"/>
    </row>
    <row r="2778" spans="2:24" x14ac:dyDescent="0.25">
      <c r="B2778" s="239">
        <v>8</v>
      </c>
      <c r="T2778" s="239"/>
      <c r="U2778" s="239"/>
      <c r="V2778" s="239"/>
      <c r="W2778" s="239"/>
      <c r="X2778" s="239"/>
    </row>
    <row r="2779" spans="2:24" x14ac:dyDescent="0.25">
      <c r="B2779" s="239">
        <v>8</v>
      </c>
      <c r="T2779" s="239"/>
      <c r="U2779" s="239"/>
      <c r="V2779" s="239"/>
      <c r="W2779" s="239"/>
      <c r="X2779" s="239"/>
    </row>
    <row r="2780" spans="2:24" x14ac:dyDescent="0.25">
      <c r="B2780" s="239">
        <v>8</v>
      </c>
      <c r="T2780" s="239"/>
      <c r="U2780" s="239"/>
      <c r="V2780" s="239"/>
      <c r="W2780" s="239"/>
      <c r="X2780" s="239"/>
    </row>
    <row r="2781" spans="2:24" x14ac:dyDescent="0.25">
      <c r="B2781" s="239">
        <v>8</v>
      </c>
      <c r="T2781" s="239"/>
      <c r="U2781" s="239"/>
      <c r="V2781" s="239"/>
      <c r="W2781" s="239"/>
      <c r="X2781" s="239"/>
    </row>
    <row r="2782" spans="2:24" x14ac:dyDescent="0.25">
      <c r="B2782" s="239">
        <v>8</v>
      </c>
      <c r="T2782" s="239"/>
      <c r="U2782" s="239"/>
      <c r="V2782" s="239"/>
      <c r="W2782" s="239"/>
      <c r="X2782" s="239"/>
    </row>
    <row r="2783" spans="2:24" x14ac:dyDescent="0.25">
      <c r="B2783" s="239">
        <v>8</v>
      </c>
      <c r="T2783" s="239"/>
      <c r="U2783" s="239"/>
      <c r="V2783" s="239"/>
      <c r="W2783" s="239"/>
      <c r="X2783" s="239"/>
    </row>
    <row r="2784" spans="2:24" x14ac:dyDescent="0.25">
      <c r="B2784" s="239">
        <v>8</v>
      </c>
      <c r="T2784" s="239"/>
      <c r="U2784" s="239"/>
      <c r="V2784" s="239"/>
      <c r="W2784" s="239"/>
      <c r="X2784" s="239"/>
    </row>
    <row r="2785" spans="2:24" x14ac:dyDescent="0.25">
      <c r="B2785" s="240">
        <v>8</v>
      </c>
      <c r="T2785" s="240"/>
      <c r="U2785" s="240"/>
      <c r="V2785" s="240"/>
      <c r="W2785" s="240"/>
      <c r="X2785" s="240"/>
    </row>
    <row r="2786" spans="2:24" x14ac:dyDescent="0.25">
      <c r="B2786" s="240">
        <v>8</v>
      </c>
      <c r="T2786" s="240"/>
      <c r="U2786" s="240"/>
      <c r="V2786" s="240"/>
      <c r="W2786" s="240"/>
      <c r="X2786" s="240"/>
    </row>
    <row r="2787" spans="2:24" x14ac:dyDescent="0.25">
      <c r="B2787" s="240">
        <v>8</v>
      </c>
      <c r="T2787" s="240"/>
      <c r="U2787" s="240"/>
      <c r="V2787" s="240"/>
      <c r="W2787" s="240"/>
      <c r="X2787" s="240"/>
    </row>
  </sheetData>
  <conditionalFormatting sqref="A2:A2231">
    <cfRule type="duplicateValues" dxfId="0" priority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84"/>
  <sheetViews>
    <sheetView workbookViewId="0">
      <selection activeCell="G1" sqref="G1"/>
    </sheetView>
  </sheetViews>
  <sheetFormatPr defaultColWidth="8.85546875" defaultRowHeight="15" x14ac:dyDescent="0.25"/>
  <cols>
    <col min="4" max="4" width="28.7109375" customWidth="1"/>
    <col min="5" max="5" width="31.42578125" customWidth="1"/>
    <col min="15" max="15" width="23.5703125" customWidth="1"/>
    <col min="16" max="16" width="30.5703125" customWidth="1"/>
  </cols>
  <sheetData>
    <row r="1" spans="1:16" ht="38.25" x14ac:dyDescent="0.25">
      <c r="A1" s="64" t="s">
        <v>5674</v>
      </c>
      <c r="B1" s="99" t="s">
        <v>8096</v>
      </c>
      <c r="C1" s="96" t="s">
        <v>8097</v>
      </c>
      <c r="D1" s="211" t="s">
        <v>8098</v>
      </c>
      <c r="E1" s="212" t="s">
        <v>8099</v>
      </c>
      <c r="F1" s="64" t="s">
        <v>8101</v>
      </c>
      <c r="G1" s="64" t="s">
        <v>8100</v>
      </c>
      <c r="H1" s="96" t="s">
        <v>8102</v>
      </c>
      <c r="I1" s="100" t="s">
        <v>10825</v>
      </c>
      <c r="J1" s="96" t="s">
        <v>8103</v>
      </c>
      <c r="K1" s="96" t="s">
        <v>8104</v>
      </c>
      <c r="L1" s="64" t="s">
        <v>5684</v>
      </c>
      <c r="M1" s="64" t="s">
        <v>8105</v>
      </c>
      <c r="N1" s="96" t="s">
        <v>5593</v>
      </c>
      <c r="O1" s="64" t="s">
        <v>1129</v>
      </c>
      <c r="P1" s="213" t="s">
        <v>8106</v>
      </c>
    </row>
    <row r="2" spans="1:16" x14ac:dyDescent="0.25">
      <c r="A2" s="48" t="s">
        <v>5700</v>
      </c>
      <c r="B2" s="48"/>
      <c r="C2" s="48"/>
      <c r="D2" s="30" t="s">
        <v>8107</v>
      </c>
      <c r="E2" s="30" t="s">
        <v>8108</v>
      </c>
      <c r="F2" s="101"/>
      <c r="G2" s="101"/>
      <c r="H2" s="48"/>
      <c r="I2" s="48"/>
      <c r="J2" s="48"/>
      <c r="K2" s="48"/>
      <c r="L2" s="5" t="s">
        <v>249</v>
      </c>
      <c r="M2" s="102"/>
      <c r="N2" s="67" t="s">
        <v>8109</v>
      </c>
      <c r="O2" s="30" t="s">
        <v>8110</v>
      </c>
      <c r="P2" t="s">
        <v>976</v>
      </c>
    </row>
    <row r="3" spans="1:16" x14ac:dyDescent="0.25">
      <c r="A3" s="48" t="s">
        <v>5705</v>
      </c>
      <c r="B3" s="48"/>
      <c r="C3" s="48"/>
      <c r="D3" s="30" t="s">
        <v>8107</v>
      </c>
      <c r="E3" s="30" t="s">
        <v>8108</v>
      </c>
      <c r="F3" s="101"/>
      <c r="G3" s="101"/>
      <c r="H3" s="48"/>
      <c r="I3" s="48"/>
      <c r="J3" s="48"/>
      <c r="K3" s="48"/>
      <c r="L3" s="5" t="s">
        <v>249</v>
      </c>
      <c r="M3" s="102"/>
      <c r="N3" s="67" t="s">
        <v>8109</v>
      </c>
      <c r="O3" s="30" t="s">
        <v>8110</v>
      </c>
      <c r="P3" t="s">
        <v>976</v>
      </c>
    </row>
    <row r="4" spans="1:16" x14ac:dyDescent="0.25">
      <c r="A4" s="48" t="s">
        <v>5707</v>
      </c>
      <c r="B4" s="48"/>
      <c r="C4" s="48"/>
      <c r="D4" s="30" t="s">
        <v>8107</v>
      </c>
      <c r="E4" s="30" t="s">
        <v>8108</v>
      </c>
      <c r="F4" s="101"/>
      <c r="G4" s="101"/>
      <c r="H4" s="48"/>
      <c r="I4" s="48"/>
      <c r="J4" s="48"/>
      <c r="K4" s="48"/>
      <c r="L4" s="5" t="s">
        <v>249</v>
      </c>
      <c r="M4" s="102"/>
      <c r="N4" s="67" t="s">
        <v>8109</v>
      </c>
      <c r="O4" s="30" t="s">
        <v>8110</v>
      </c>
      <c r="P4" t="s">
        <v>976</v>
      </c>
    </row>
    <row r="5" spans="1:16" x14ac:dyDescent="0.25">
      <c r="A5" s="48" t="s">
        <v>5708</v>
      </c>
      <c r="B5" s="48"/>
      <c r="C5" s="48"/>
      <c r="D5" s="30" t="s">
        <v>8107</v>
      </c>
      <c r="E5" s="30" t="s">
        <v>8108</v>
      </c>
      <c r="F5" s="101"/>
      <c r="G5" s="101"/>
      <c r="H5" s="48"/>
      <c r="I5" s="48"/>
      <c r="J5" s="48"/>
      <c r="K5" s="48"/>
      <c r="L5" s="5" t="s">
        <v>249</v>
      </c>
      <c r="M5" s="102"/>
      <c r="N5" s="67" t="s">
        <v>8109</v>
      </c>
      <c r="O5" s="30" t="s">
        <v>8110</v>
      </c>
      <c r="P5" t="s">
        <v>976</v>
      </c>
    </row>
    <row r="6" spans="1:16" x14ac:dyDescent="0.25">
      <c r="A6" s="48" t="s">
        <v>5709</v>
      </c>
      <c r="B6" s="48"/>
      <c r="C6" s="48"/>
      <c r="D6" s="30" t="s">
        <v>8107</v>
      </c>
      <c r="E6" s="30" t="s">
        <v>8108</v>
      </c>
      <c r="F6" s="101"/>
      <c r="G6" s="101"/>
      <c r="H6" s="48"/>
      <c r="I6" s="48"/>
      <c r="J6" s="48"/>
      <c r="K6" s="48"/>
      <c r="L6" s="5" t="s">
        <v>249</v>
      </c>
      <c r="M6" s="102"/>
      <c r="N6" s="67" t="s">
        <v>8109</v>
      </c>
      <c r="O6" s="30" t="s">
        <v>8110</v>
      </c>
      <c r="P6" t="s">
        <v>976</v>
      </c>
    </row>
    <row r="7" spans="1:16" x14ac:dyDescent="0.25">
      <c r="A7" s="48" t="s">
        <v>5710</v>
      </c>
      <c r="B7" s="48"/>
      <c r="C7" s="48"/>
      <c r="D7" s="30" t="s">
        <v>8107</v>
      </c>
      <c r="E7" s="30" t="s">
        <v>8108</v>
      </c>
      <c r="F7" s="101"/>
      <c r="G7" s="101"/>
      <c r="H7" s="48"/>
      <c r="I7" s="48"/>
      <c r="J7" s="48"/>
      <c r="K7" s="48"/>
      <c r="L7" s="5" t="s">
        <v>249</v>
      </c>
      <c r="M7" s="102"/>
      <c r="N7" s="67" t="s">
        <v>8109</v>
      </c>
      <c r="O7" s="30" t="s">
        <v>8110</v>
      </c>
      <c r="P7" t="s">
        <v>976</v>
      </c>
    </row>
    <row r="8" spans="1:16" x14ac:dyDescent="0.25">
      <c r="A8" s="48" t="s">
        <v>5711</v>
      </c>
      <c r="B8" s="48"/>
      <c r="C8" s="48"/>
      <c r="D8" s="30" t="s">
        <v>8107</v>
      </c>
      <c r="E8" s="30" t="s">
        <v>8108</v>
      </c>
      <c r="F8" s="101"/>
      <c r="G8" s="101"/>
      <c r="H8" s="48"/>
      <c r="I8" s="48"/>
      <c r="J8" s="48"/>
      <c r="K8" s="48"/>
      <c r="L8" s="5" t="s">
        <v>249</v>
      </c>
      <c r="M8" s="102"/>
      <c r="N8" s="67" t="s">
        <v>8109</v>
      </c>
      <c r="O8" s="30" t="s">
        <v>8110</v>
      </c>
      <c r="P8" t="s">
        <v>976</v>
      </c>
    </row>
    <row r="9" spans="1:16" x14ac:dyDescent="0.25">
      <c r="A9" s="48" t="s">
        <v>5712</v>
      </c>
      <c r="B9" s="48"/>
      <c r="C9" s="48"/>
      <c r="D9" s="30" t="s">
        <v>8107</v>
      </c>
      <c r="E9" s="30" t="s">
        <v>8108</v>
      </c>
      <c r="F9" s="101"/>
      <c r="G9" s="101"/>
      <c r="H9" s="48"/>
      <c r="I9" s="48"/>
      <c r="J9" s="48"/>
      <c r="K9" s="48"/>
      <c r="L9" s="5" t="s">
        <v>249</v>
      </c>
      <c r="M9" s="102"/>
      <c r="N9" s="67" t="s">
        <v>8109</v>
      </c>
      <c r="O9" s="30" t="s">
        <v>8110</v>
      </c>
      <c r="P9" t="s">
        <v>976</v>
      </c>
    </row>
    <row r="10" spans="1:16" x14ac:dyDescent="0.25">
      <c r="A10" s="48" t="s">
        <v>5713</v>
      </c>
      <c r="B10" s="48"/>
      <c r="C10" s="48"/>
      <c r="D10" s="30" t="s">
        <v>8107</v>
      </c>
      <c r="E10" s="30" t="s">
        <v>8108</v>
      </c>
      <c r="F10" s="101"/>
      <c r="G10" s="101"/>
      <c r="H10" s="48"/>
      <c r="I10" s="48"/>
      <c r="J10" s="48"/>
      <c r="K10" s="48"/>
      <c r="L10" s="5" t="s">
        <v>249</v>
      </c>
      <c r="M10" s="102"/>
      <c r="N10" s="67" t="s">
        <v>8109</v>
      </c>
      <c r="O10" s="30" t="s">
        <v>8110</v>
      </c>
      <c r="P10" t="s">
        <v>976</v>
      </c>
    </row>
    <row r="11" spans="1:16" x14ac:dyDescent="0.25">
      <c r="A11" s="48" t="s">
        <v>5714</v>
      </c>
      <c r="B11" s="48"/>
      <c r="C11" s="48"/>
      <c r="D11" s="30" t="s">
        <v>8107</v>
      </c>
      <c r="E11" s="30" t="s">
        <v>8108</v>
      </c>
      <c r="F11" s="101"/>
      <c r="G11" s="101"/>
      <c r="H11" s="48"/>
      <c r="I11" s="48"/>
      <c r="J11" s="48"/>
      <c r="K11" s="48"/>
      <c r="L11" s="5" t="s">
        <v>249</v>
      </c>
      <c r="M11" s="102"/>
      <c r="N11" s="67" t="s">
        <v>8109</v>
      </c>
      <c r="O11" s="30" t="s">
        <v>8110</v>
      </c>
      <c r="P11" t="s">
        <v>976</v>
      </c>
    </row>
    <row r="12" spans="1:16" x14ac:dyDescent="0.25">
      <c r="A12" s="48" t="s">
        <v>5715</v>
      </c>
      <c r="B12" s="48"/>
      <c r="C12" s="48"/>
      <c r="D12" s="30" t="s">
        <v>8107</v>
      </c>
      <c r="E12" s="30" t="s">
        <v>8108</v>
      </c>
      <c r="F12" s="101"/>
      <c r="G12" s="101"/>
      <c r="H12" s="48"/>
      <c r="I12" s="48"/>
      <c r="J12" s="48"/>
      <c r="K12" s="48"/>
      <c r="L12" s="5" t="s">
        <v>249</v>
      </c>
      <c r="M12" s="102"/>
      <c r="N12" s="67" t="s">
        <v>8109</v>
      </c>
      <c r="O12" s="30" t="s">
        <v>8110</v>
      </c>
      <c r="P12" t="s">
        <v>976</v>
      </c>
    </row>
    <row r="13" spans="1:16" x14ac:dyDescent="0.25">
      <c r="A13" s="48" t="s">
        <v>5716</v>
      </c>
      <c r="B13" s="48"/>
      <c r="C13" s="48"/>
      <c r="D13" s="30" t="s">
        <v>8107</v>
      </c>
      <c r="E13" s="30" t="s">
        <v>8108</v>
      </c>
      <c r="F13" s="101"/>
      <c r="G13" s="101"/>
      <c r="H13" s="48"/>
      <c r="I13" s="48"/>
      <c r="J13" s="48"/>
      <c r="K13" s="48"/>
      <c r="L13" s="5" t="s">
        <v>249</v>
      </c>
      <c r="M13" s="102"/>
      <c r="N13" s="67" t="s">
        <v>8109</v>
      </c>
      <c r="O13" s="30" t="s">
        <v>8110</v>
      </c>
      <c r="P13" t="s">
        <v>976</v>
      </c>
    </row>
    <row r="14" spans="1:16" x14ac:dyDescent="0.25">
      <c r="A14" s="48" t="s">
        <v>5717</v>
      </c>
      <c r="B14" s="48"/>
      <c r="C14" s="48"/>
      <c r="D14" s="30" t="s">
        <v>8107</v>
      </c>
      <c r="E14" s="30" t="s">
        <v>8108</v>
      </c>
      <c r="F14" s="101"/>
      <c r="G14" s="101"/>
      <c r="H14" s="48"/>
      <c r="I14" s="48"/>
      <c r="J14" s="48"/>
      <c r="K14" s="48"/>
      <c r="L14" s="5" t="s">
        <v>249</v>
      </c>
      <c r="M14" s="102"/>
      <c r="N14" s="67" t="s">
        <v>8109</v>
      </c>
      <c r="O14" s="30" t="s">
        <v>8110</v>
      </c>
      <c r="P14" t="s">
        <v>976</v>
      </c>
    </row>
    <row r="15" spans="1:16" x14ac:dyDescent="0.25">
      <c r="A15" s="48" t="s">
        <v>5718</v>
      </c>
      <c r="B15" s="48"/>
      <c r="C15" s="48"/>
      <c r="D15" s="30" t="s">
        <v>8107</v>
      </c>
      <c r="E15" s="30" t="s">
        <v>8108</v>
      </c>
      <c r="F15" s="101"/>
      <c r="G15" s="101"/>
      <c r="H15" s="48"/>
      <c r="I15" s="48"/>
      <c r="J15" s="48"/>
      <c r="K15" s="48"/>
      <c r="L15" s="5" t="s">
        <v>249</v>
      </c>
      <c r="M15" s="102"/>
      <c r="N15" s="67" t="s">
        <v>8109</v>
      </c>
      <c r="O15" s="30" t="s">
        <v>8110</v>
      </c>
      <c r="P15" t="s">
        <v>976</v>
      </c>
    </row>
    <row r="16" spans="1:16" x14ac:dyDescent="0.25">
      <c r="A16" s="48" t="s">
        <v>5719</v>
      </c>
      <c r="B16" s="48"/>
      <c r="C16" s="48"/>
      <c r="D16" s="30" t="s">
        <v>8107</v>
      </c>
      <c r="E16" s="30" t="s">
        <v>8108</v>
      </c>
      <c r="F16" s="101"/>
      <c r="G16" s="101"/>
      <c r="H16" s="48"/>
      <c r="I16" s="48"/>
      <c r="J16" s="48"/>
      <c r="K16" s="48"/>
      <c r="L16" s="5" t="s">
        <v>249</v>
      </c>
      <c r="M16" s="102"/>
      <c r="N16" s="67" t="s">
        <v>8109</v>
      </c>
      <c r="O16" s="30" t="s">
        <v>8110</v>
      </c>
      <c r="P16" t="s">
        <v>976</v>
      </c>
    </row>
    <row r="17" spans="1:16" x14ac:dyDescent="0.25">
      <c r="A17" s="48" t="s">
        <v>5720</v>
      </c>
      <c r="B17" s="48"/>
      <c r="C17" s="48"/>
      <c r="D17" s="30" t="s">
        <v>8107</v>
      </c>
      <c r="E17" s="30" t="s">
        <v>8108</v>
      </c>
      <c r="F17" s="101"/>
      <c r="G17" s="101"/>
      <c r="H17" s="48"/>
      <c r="I17" s="48"/>
      <c r="J17" s="48"/>
      <c r="K17" s="48"/>
      <c r="L17" s="5" t="s">
        <v>249</v>
      </c>
      <c r="M17" s="102"/>
      <c r="N17" s="67" t="s">
        <v>8109</v>
      </c>
      <c r="O17" s="30" t="s">
        <v>8110</v>
      </c>
      <c r="P17" t="s">
        <v>976</v>
      </c>
    </row>
    <row r="18" spans="1:16" x14ac:dyDescent="0.25">
      <c r="A18" s="48" t="s">
        <v>5721</v>
      </c>
      <c r="B18" s="48"/>
      <c r="C18" s="48"/>
      <c r="D18" s="30" t="s">
        <v>8107</v>
      </c>
      <c r="E18" s="30" t="s">
        <v>8108</v>
      </c>
      <c r="F18" s="101"/>
      <c r="G18" s="101"/>
      <c r="H18" s="48"/>
      <c r="I18" s="48"/>
      <c r="J18" s="48"/>
      <c r="K18" s="48"/>
      <c r="L18" s="5" t="s">
        <v>249</v>
      </c>
      <c r="M18" s="102"/>
      <c r="N18" s="67" t="s">
        <v>8109</v>
      </c>
      <c r="O18" s="30" t="s">
        <v>8110</v>
      </c>
      <c r="P18" t="s">
        <v>976</v>
      </c>
    </row>
    <row r="19" spans="1:16" x14ac:dyDescent="0.25">
      <c r="A19" s="48" t="s">
        <v>5722</v>
      </c>
      <c r="B19" s="48"/>
      <c r="C19" s="48"/>
      <c r="D19" s="30" t="s">
        <v>8107</v>
      </c>
      <c r="E19" s="30" t="s">
        <v>8108</v>
      </c>
      <c r="F19" s="101"/>
      <c r="G19" s="101"/>
      <c r="H19" s="48"/>
      <c r="I19" s="48"/>
      <c r="J19" s="48"/>
      <c r="K19" s="48"/>
      <c r="L19" s="5" t="s">
        <v>249</v>
      </c>
      <c r="M19" s="102"/>
      <c r="N19" s="67" t="s">
        <v>8109</v>
      </c>
      <c r="O19" s="30" t="s">
        <v>8110</v>
      </c>
      <c r="P19" t="s">
        <v>976</v>
      </c>
    </row>
    <row r="20" spans="1:16" x14ac:dyDescent="0.25">
      <c r="A20" s="48" t="s">
        <v>5723</v>
      </c>
      <c r="B20" s="48"/>
      <c r="C20" s="48"/>
      <c r="D20" s="30" t="s">
        <v>8107</v>
      </c>
      <c r="E20" s="30" t="s">
        <v>8108</v>
      </c>
      <c r="F20" s="101"/>
      <c r="G20" s="101"/>
      <c r="H20" s="48"/>
      <c r="I20" s="48"/>
      <c r="J20" s="48"/>
      <c r="K20" s="48"/>
      <c r="L20" s="5" t="s">
        <v>249</v>
      </c>
      <c r="M20" s="102"/>
      <c r="N20" s="67" t="s">
        <v>8109</v>
      </c>
      <c r="O20" s="30" t="s">
        <v>8110</v>
      </c>
      <c r="P20" t="s">
        <v>976</v>
      </c>
    </row>
    <row r="21" spans="1:16" x14ac:dyDescent="0.25">
      <c r="A21" s="48" t="s">
        <v>5724</v>
      </c>
      <c r="B21" s="48"/>
      <c r="C21" s="48"/>
      <c r="D21" s="30" t="s">
        <v>8107</v>
      </c>
      <c r="E21" s="30" t="s">
        <v>8108</v>
      </c>
      <c r="F21" s="101"/>
      <c r="G21" s="101"/>
      <c r="H21" s="48"/>
      <c r="I21" s="48"/>
      <c r="J21" s="48"/>
      <c r="K21" s="48"/>
      <c r="L21" s="5" t="s">
        <v>249</v>
      </c>
      <c r="M21" s="102"/>
      <c r="N21" s="67" t="s">
        <v>8109</v>
      </c>
      <c r="O21" s="30" t="s">
        <v>8110</v>
      </c>
      <c r="P21" t="s">
        <v>976</v>
      </c>
    </row>
    <row r="22" spans="1:16" x14ac:dyDescent="0.25">
      <c r="A22" s="48" t="s">
        <v>5725</v>
      </c>
      <c r="B22" s="48"/>
      <c r="C22" s="48"/>
      <c r="D22" s="30" t="s">
        <v>8107</v>
      </c>
      <c r="E22" s="30" t="s">
        <v>8108</v>
      </c>
      <c r="F22" s="101"/>
      <c r="G22" s="101"/>
      <c r="H22" s="48"/>
      <c r="I22" s="48"/>
      <c r="J22" s="48"/>
      <c r="K22" s="48"/>
      <c r="L22" s="5" t="s">
        <v>249</v>
      </c>
      <c r="M22" s="102"/>
      <c r="N22" s="67" t="s">
        <v>8109</v>
      </c>
      <c r="O22" s="30" t="s">
        <v>8110</v>
      </c>
      <c r="P22" t="s">
        <v>976</v>
      </c>
    </row>
    <row r="23" spans="1:16" x14ac:dyDescent="0.25">
      <c r="A23" s="48" t="s">
        <v>5726</v>
      </c>
      <c r="B23" s="48"/>
      <c r="C23" s="48"/>
      <c r="D23" s="30" t="s">
        <v>8107</v>
      </c>
      <c r="E23" s="30" t="s">
        <v>8108</v>
      </c>
      <c r="F23" s="101"/>
      <c r="G23" s="101"/>
      <c r="H23" s="48"/>
      <c r="I23" s="48"/>
      <c r="J23" s="48"/>
      <c r="K23" s="48"/>
      <c r="L23" s="5" t="s">
        <v>249</v>
      </c>
      <c r="M23" s="102"/>
      <c r="N23" s="67" t="s">
        <v>8109</v>
      </c>
      <c r="O23" s="30" t="s">
        <v>8110</v>
      </c>
      <c r="P23" t="s">
        <v>976</v>
      </c>
    </row>
    <row r="24" spans="1:16" x14ac:dyDescent="0.25">
      <c r="A24" s="48" t="s">
        <v>5727</v>
      </c>
      <c r="B24" s="48"/>
      <c r="C24" s="48"/>
      <c r="D24" s="30" t="s">
        <v>8107</v>
      </c>
      <c r="E24" s="30" t="s">
        <v>8108</v>
      </c>
      <c r="F24" s="101"/>
      <c r="G24" s="101"/>
      <c r="H24" s="48"/>
      <c r="I24" s="48"/>
      <c r="J24" s="48"/>
      <c r="K24" s="48"/>
      <c r="L24" s="5" t="s">
        <v>249</v>
      </c>
      <c r="M24" s="102"/>
      <c r="N24" s="67" t="s">
        <v>8109</v>
      </c>
      <c r="O24" s="30" t="s">
        <v>8110</v>
      </c>
      <c r="P24" t="s">
        <v>976</v>
      </c>
    </row>
    <row r="25" spans="1:16" x14ac:dyDescent="0.25">
      <c r="A25" s="48" t="s">
        <v>5729</v>
      </c>
      <c r="B25" s="48"/>
      <c r="C25" s="48"/>
      <c r="D25" s="30" t="s">
        <v>8107</v>
      </c>
      <c r="E25" s="30" t="s">
        <v>8108</v>
      </c>
      <c r="F25" s="101"/>
      <c r="G25" s="101"/>
      <c r="H25" s="48"/>
      <c r="I25" s="48"/>
      <c r="J25" s="48"/>
      <c r="K25" s="48"/>
      <c r="L25" s="5" t="s">
        <v>249</v>
      </c>
      <c r="M25" s="102"/>
      <c r="N25" s="67" t="s">
        <v>8109</v>
      </c>
      <c r="O25" s="30" t="s">
        <v>8110</v>
      </c>
      <c r="P25" t="s">
        <v>976</v>
      </c>
    </row>
    <row r="26" spans="1:16" x14ac:dyDescent="0.25">
      <c r="A26" s="48" t="s">
        <v>5731</v>
      </c>
      <c r="B26" s="48"/>
      <c r="C26" s="48"/>
      <c r="D26" s="30" t="s">
        <v>8107</v>
      </c>
      <c r="E26" s="30" t="s">
        <v>8108</v>
      </c>
      <c r="F26" s="101"/>
      <c r="G26" s="101"/>
      <c r="H26" s="48"/>
      <c r="I26" s="48"/>
      <c r="J26" s="48"/>
      <c r="K26" s="48"/>
      <c r="L26" s="5" t="s">
        <v>249</v>
      </c>
      <c r="M26" s="102"/>
      <c r="N26" s="67" t="s">
        <v>8109</v>
      </c>
      <c r="O26" s="30" t="s">
        <v>8110</v>
      </c>
      <c r="P26" t="s">
        <v>976</v>
      </c>
    </row>
    <row r="27" spans="1:16" x14ac:dyDescent="0.25">
      <c r="A27" s="48" t="s">
        <v>5733</v>
      </c>
      <c r="B27" s="48"/>
      <c r="C27" s="48"/>
      <c r="D27" s="30" t="s">
        <v>8107</v>
      </c>
      <c r="E27" s="30" t="s">
        <v>8108</v>
      </c>
      <c r="F27" s="101"/>
      <c r="G27" s="101"/>
      <c r="H27" s="48"/>
      <c r="I27" s="48"/>
      <c r="J27" s="48"/>
      <c r="K27" s="48"/>
      <c r="L27" s="5" t="s">
        <v>249</v>
      </c>
      <c r="M27" s="102"/>
      <c r="N27" s="67" t="s">
        <v>8109</v>
      </c>
      <c r="O27" s="30" t="s">
        <v>8110</v>
      </c>
      <c r="P27" t="s">
        <v>976</v>
      </c>
    </row>
    <row r="28" spans="1:16" x14ac:dyDescent="0.25">
      <c r="A28" s="48" t="s">
        <v>5735</v>
      </c>
      <c r="B28" s="48"/>
      <c r="C28" s="48"/>
      <c r="D28" s="30" t="s">
        <v>8107</v>
      </c>
      <c r="E28" s="30" t="s">
        <v>8108</v>
      </c>
      <c r="F28" s="101"/>
      <c r="G28" s="101"/>
      <c r="H28" s="48"/>
      <c r="I28" s="48"/>
      <c r="J28" s="48"/>
      <c r="K28" s="48"/>
      <c r="L28" s="5" t="s">
        <v>249</v>
      </c>
      <c r="M28" s="102"/>
      <c r="N28" s="67" t="s">
        <v>8109</v>
      </c>
      <c r="O28" s="30" t="s">
        <v>8110</v>
      </c>
      <c r="P28" t="s">
        <v>976</v>
      </c>
    </row>
    <row r="29" spans="1:16" x14ac:dyDescent="0.25">
      <c r="A29" s="48" t="s">
        <v>5737</v>
      </c>
      <c r="B29" s="48"/>
      <c r="C29" s="48"/>
      <c r="D29" s="30" t="s">
        <v>8107</v>
      </c>
      <c r="E29" s="30" t="s">
        <v>8108</v>
      </c>
      <c r="F29" s="101"/>
      <c r="G29" s="101"/>
      <c r="H29" s="48"/>
      <c r="I29" s="48"/>
      <c r="J29" s="48"/>
      <c r="K29" s="48"/>
      <c r="L29" s="5" t="s">
        <v>249</v>
      </c>
      <c r="M29" s="102"/>
      <c r="N29" s="67" t="s">
        <v>8109</v>
      </c>
      <c r="O29" s="30" t="s">
        <v>8110</v>
      </c>
      <c r="P29" t="s">
        <v>976</v>
      </c>
    </row>
    <row r="30" spans="1:16" x14ac:dyDescent="0.25">
      <c r="A30" s="48" t="s">
        <v>5739</v>
      </c>
      <c r="B30" s="48"/>
      <c r="C30" s="48"/>
      <c r="D30" s="30" t="s">
        <v>8107</v>
      </c>
      <c r="E30" s="30" t="s">
        <v>8108</v>
      </c>
      <c r="F30" s="101"/>
      <c r="G30" s="101"/>
      <c r="H30" s="48"/>
      <c r="I30" s="48"/>
      <c r="J30" s="48"/>
      <c r="K30" s="48"/>
      <c r="L30" s="5" t="s">
        <v>249</v>
      </c>
      <c r="M30" s="102"/>
      <c r="N30" s="67" t="s">
        <v>8109</v>
      </c>
      <c r="O30" s="30" t="s">
        <v>8110</v>
      </c>
      <c r="P30" t="s">
        <v>976</v>
      </c>
    </row>
    <row r="31" spans="1:16" x14ac:dyDescent="0.25">
      <c r="A31" s="48" t="s">
        <v>5740</v>
      </c>
      <c r="B31" s="48"/>
      <c r="C31" s="48"/>
      <c r="D31" s="30" t="s">
        <v>8107</v>
      </c>
      <c r="E31" s="30" t="s">
        <v>8108</v>
      </c>
      <c r="F31" s="101"/>
      <c r="G31" s="101"/>
      <c r="H31" s="48"/>
      <c r="I31" s="48"/>
      <c r="J31" s="48"/>
      <c r="K31" s="48"/>
      <c r="L31" s="5" t="s">
        <v>249</v>
      </c>
      <c r="M31" s="102"/>
      <c r="N31" s="67" t="s">
        <v>8109</v>
      </c>
      <c r="O31" s="30" t="s">
        <v>8110</v>
      </c>
      <c r="P31" t="s">
        <v>976</v>
      </c>
    </row>
    <row r="32" spans="1:16" x14ac:dyDescent="0.25">
      <c r="A32" s="48" t="s">
        <v>5741</v>
      </c>
      <c r="B32" s="48"/>
      <c r="C32" s="48"/>
      <c r="D32" s="30" t="s">
        <v>8107</v>
      </c>
      <c r="E32" s="30" t="s">
        <v>8108</v>
      </c>
      <c r="F32" s="101"/>
      <c r="G32" s="101"/>
      <c r="H32" s="48"/>
      <c r="I32" s="48"/>
      <c r="J32" s="48"/>
      <c r="K32" s="48"/>
      <c r="L32" s="5" t="s">
        <v>249</v>
      </c>
      <c r="M32" s="102"/>
      <c r="N32" s="67" t="s">
        <v>8109</v>
      </c>
      <c r="O32" s="30" t="s">
        <v>8110</v>
      </c>
      <c r="P32" t="s">
        <v>976</v>
      </c>
    </row>
    <row r="33" spans="1:16" x14ac:dyDescent="0.25">
      <c r="A33" s="48" t="s">
        <v>5742</v>
      </c>
      <c r="B33" s="48"/>
      <c r="C33" s="48"/>
      <c r="D33" s="30" t="s">
        <v>8107</v>
      </c>
      <c r="E33" s="30" t="s">
        <v>8108</v>
      </c>
      <c r="F33" s="101"/>
      <c r="G33" s="101"/>
      <c r="H33" s="48"/>
      <c r="I33" s="48"/>
      <c r="J33" s="48"/>
      <c r="K33" s="48"/>
      <c r="L33" s="5" t="s">
        <v>249</v>
      </c>
      <c r="M33" s="102"/>
      <c r="N33" s="67" t="s">
        <v>8109</v>
      </c>
      <c r="O33" s="30" t="s">
        <v>8110</v>
      </c>
      <c r="P33" t="s">
        <v>976</v>
      </c>
    </row>
    <row r="34" spans="1:16" x14ac:dyDescent="0.25">
      <c r="A34" s="48" t="s">
        <v>5743</v>
      </c>
      <c r="B34" s="48"/>
      <c r="C34" s="48"/>
      <c r="D34" s="30" t="s">
        <v>8107</v>
      </c>
      <c r="E34" s="30" t="s">
        <v>8108</v>
      </c>
      <c r="F34" s="101"/>
      <c r="G34" s="101"/>
      <c r="H34" s="48"/>
      <c r="I34" s="48"/>
      <c r="J34" s="48"/>
      <c r="K34" s="48"/>
      <c r="L34" s="5" t="s">
        <v>249</v>
      </c>
      <c r="M34" s="102"/>
      <c r="N34" s="67" t="s">
        <v>8109</v>
      </c>
      <c r="O34" s="30" t="s">
        <v>8110</v>
      </c>
      <c r="P34" t="s">
        <v>976</v>
      </c>
    </row>
    <row r="35" spans="1:16" x14ac:dyDescent="0.25">
      <c r="A35" s="48" t="s">
        <v>5744</v>
      </c>
      <c r="B35" s="48"/>
      <c r="C35" s="48"/>
      <c r="D35" s="30" t="s">
        <v>8107</v>
      </c>
      <c r="E35" s="30" t="s">
        <v>8108</v>
      </c>
      <c r="F35" s="101"/>
      <c r="G35" s="101"/>
      <c r="H35" s="48"/>
      <c r="I35" s="48"/>
      <c r="J35" s="48"/>
      <c r="K35" s="48"/>
      <c r="L35" s="5" t="s">
        <v>249</v>
      </c>
      <c r="M35" s="102"/>
      <c r="N35" s="67" t="s">
        <v>8109</v>
      </c>
      <c r="O35" s="30" t="s">
        <v>8110</v>
      </c>
      <c r="P35" t="s">
        <v>976</v>
      </c>
    </row>
    <row r="36" spans="1:16" x14ac:dyDescent="0.25">
      <c r="A36" s="48" t="s">
        <v>5745</v>
      </c>
      <c r="B36" s="48"/>
      <c r="C36" s="48"/>
      <c r="D36" s="30" t="s">
        <v>8107</v>
      </c>
      <c r="E36" s="30" t="s">
        <v>8108</v>
      </c>
      <c r="F36" s="101"/>
      <c r="G36" s="101"/>
      <c r="H36" s="48"/>
      <c r="I36" s="48"/>
      <c r="J36" s="48"/>
      <c r="K36" s="48"/>
      <c r="L36" s="5" t="s">
        <v>249</v>
      </c>
      <c r="M36" s="102"/>
      <c r="N36" s="67" t="s">
        <v>8109</v>
      </c>
      <c r="O36" s="30" t="s">
        <v>8110</v>
      </c>
      <c r="P36" t="s">
        <v>976</v>
      </c>
    </row>
    <row r="37" spans="1:16" x14ac:dyDescent="0.25">
      <c r="A37" s="48" t="s">
        <v>5746</v>
      </c>
      <c r="B37" s="48"/>
      <c r="C37" s="48"/>
      <c r="D37" s="30" t="s">
        <v>8107</v>
      </c>
      <c r="E37" s="30" t="s">
        <v>8108</v>
      </c>
      <c r="F37" s="101"/>
      <c r="G37" s="101"/>
      <c r="H37" s="48"/>
      <c r="I37" s="48"/>
      <c r="J37" s="48"/>
      <c r="K37" s="48"/>
      <c r="L37" s="5" t="s">
        <v>249</v>
      </c>
      <c r="M37" s="102"/>
      <c r="N37" s="67" t="s">
        <v>8109</v>
      </c>
      <c r="O37" s="30" t="s">
        <v>8110</v>
      </c>
      <c r="P37" t="s">
        <v>976</v>
      </c>
    </row>
    <row r="38" spans="1:16" x14ac:dyDescent="0.25">
      <c r="A38" s="48" t="s">
        <v>5747</v>
      </c>
      <c r="B38" s="48"/>
      <c r="C38" s="48"/>
      <c r="D38" s="30" t="s">
        <v>8107</v>
      </c>
      <c r="E38" s="30" t="s">
        <v>8108</v>
      </c>
      <c r="F38" s="101"/>
      <c r="G38" s="101"/>
      <c r="H38" s="48"/>
      <c r="I38" s="48"/>
      <c r="J38" s="48"/>
      <c r="K38" s="48"/>
      <c r="L38" s="5" t="s">
        <v>249</v>
      </c>
      <c r="M38" s="102"/>
      <c r="N38" s="67" t="s">
        <v>8109</v>
      </c>
      <c r="O38" s="30" t="s">
        <v>8110</v>
      </c>
      <c r="P38" t="s">
        <v>976</v>
      </c>
    </row>
    <row r="39" spans="1:16" x14ac:dyDescent="0.25">
      <c r="A39" s="48" t="s">
        <v>5748</v>
      </c>
      <c r="B39" s="48"/>
      <c r="C39" s="48"/>
      <c r="D39" s="30" t="s">
        <v>8107</v>
      </c>
      <c r="E39" s="30" t="s">
        <v>8108</v>
      </c>
      <c r="F39" s="101"/>
      <c r="G39" s="101"/>
      <c r="H39" s="48"/>
      <c r="I39" s="48"/>
      <c r="J39" s="48"/>
      <c r="K39" s="48"/>
      <c r="L39" s="5" t="s">
        <v>249</v>
      </c>
      <c r="M39" s="102"/>
      <c r="N39" s="67" t="s">
        <v>8109</v>
      </c>
      <c r="O39" s="30" t="s">
        <v>8110</v>
      </c>
      <c r="P39" t="s">
        <v>976</v>
      </c>
    </row>
    <row r="40" spans="1:16" x14ac:dyDescent="0.25">
      <c r="A40" s="48" t="s">
        <v>5749</v>
      </c>
      <c r="B40" s="48"/>
      <c r="C40" s="48"/>
      <c r="D40" s="30" t="s">
        <v>8107</v>
      </c>
      <c r="E40" s="30" t="s">
        <v>8108</v>
      </c>
      <c r="F40" s="101"/>
      <c r="G40" s="101"/>
      <c r="H40" s="48"/>
      <c r="I40" s="48"/>
      <c r="J40" s="48"/>
      <c r="K40" s="48"/>
      <c r="L40" s="5" t="s">
        <v>249</v>
      </c>
      <c r="M40" s="102"/>
      <c r="N40" s="67" t="s">
        <v>8109</v>
      </c>
      <c r="O40" s="30" t="s">
        <v>8110</v>
      </c>
      <c r="P40" t="s">
        <v>976</v>
      </c>
    </row>
    <row r="41" spans="1:16" x14ac:dyDescent="0.25">
      <c r="A41" s="48" t="s">
        <v>5750</v>
      </c>
      <c r="B41" s="48"/>
      <c r="C41" s="48"/>
      <c r="D41" s="30" t="s">
        <v>8107</v>
      </c>
      <c r="E41" s="30" t="s">
        <v>8108</v>
      </c>
      <c r="F41" s="101"/>
      <c r="G41" s="101"/>
      <c r="H41" s="48"/>
      <c r="I41" s="48"/>
      <c r="J41" s="48"/>
      <c r="K41" s="48"/>
      <c r="L41" s="5" t="s">
        <v>249</v>
      </c>
      <c r="M41" s="102"/>
      <c r="N41" s="67" t="s">
        <v>8109</v>
      </c>
      <c r="O41" s="30" t="s">
        <v>8110</v>
      </c>
      <c r="P41" t="s">
        <v>976</v>
      </c>
    </row>
    <row r="42" spans="1:16" x14ac:dyDescent="0.25">
      <c r="A42" s="48" t="s">
        <v>5751</v>
      </c>
      <c r="B42" s="48"/>
      <c r="C42" s="48"/>
      <c r="D42" s="30" t="s">
        <v>8107</v>
      </c>
      <c r="E42" s="30" t="s">
        <v>8108</v>
      </c>
      <c r="F42" s="101"/>
      <c r="G42" s="101"/>
      <c r="H42" s="48"/>
      <c r="I42" s="48"/>
      <c r="J42" s="48"/>
      <c r="K42" s="48"/>
      <c r="L42" s="5" t="s">
        <v>249</v>
      </c>
      <c r="M42" s="102"/>
      <c r="N42" s="67" t="s">
        <v>8109</v>
      </c>
      <c r="O42" s="30" t="s">
        <v>8110</v>
      </c>
      <c r="P42" t="s">
        <v>976</v>
      </c>
    </row>
    <row r="43" spans="1:16" x14ac:dyDescent="0.25">
      <c r="A43" s="48" t="s">
        <v>5752</v>
      </c>
      <c r="B43" s="48"/>
      <c r="C43" s="48"/>
      <c r="D43" s="30" t="s">
        <v>8107</v>
      </c>
      <c r="E43" s="30" t="s">
        <v>8108</v>
      </c>
      <c r="F43" s="101"/>
      <c r="G43" s="101"/>
      <c r="H43" s="48"/>
      <c r="I43" s="48"/>
      <c r="J43" s="48"/>
      <c r="K43" s="48"/>
      <c r="L43" s="5" t="s">
        <v>249</v>
      </c>
      <c r="M43" s="102"/>
      <c r="N43" s="67" t="s">
        <v>8109</v>
      </c>
      <c r="O43" s="30" t="s">
        <v>8110</v>
      </c>
      <c r="P43" t="s">
        <v>976</v>
      </c>
    </row>
    <row r="44" spans="1:16" x14ac:dyDescent="0.25">
      <c r="A44" s="48" t="s">
        <v>5753</v>
      </c>
      <c r="B44" s="48"/>
      <c r="C44" s="48"/>
      <c r="D44" s="30" t="s">
        <v>8107</v>
      </c>
      <c r="E44" s="30" t="s">
        <v>8108</v>
      </c>
      <c r="F44" s="101"/>
      <c r="G44" s="101"/>
      <c r="H44" s="48"/>
      <c r="I44" s="48"/>
      <c r="J44" s="48"/>
      <c r="K44" s="48"/>
      <c r="L44" s="5" t="s">
        <v>249</v>
      </c>
      <c r="M44" s="102"/>
      <c r="N44" s="67" t="s">
        <v>8109</v>
      </c>
      <c r="O44" s="30" t="s">
        <v>8110</v>
      </c>
      <c r="P44" t="s">
        <v>976</v>
      </c>
    </row>
    <row r="45" spans="1:16" x14ac:dyDescent="0.25">
      <c r="A45" s="48" t="s">
        <v>5754</v>
      </c>
      <c r="B45" s="48"/>
      <c r="C45" s="48"/>
      <c r="D45" s="30" t="s">
        <v>8107</v>
      </c>
      <c r="E45" s="30" t="s">
        <v>8108</v>
      </c>
      <c r="F45" s="101"/>
      <c r="G45" s="101"/>
      <c r="H45" s="48"/>
      <c r="I45" s="48"/>
      <c r="J45" s="48"/>
      <c r="K45" s="48"/>
      <c r="L45" s="5" t="s">
        <v>249</v>
      </c>
      <c r="M45" s="102"/>
      <c r="N45" s="67" t="s">
        <v>8109</v>
      </c>
      <c r="O45" s="30" t="s">
        <v>8110</v>
      </c>
      <c r="P45" t="s">
        <v>976</v>
      </c>
    </row>
    <row r="46" spans="1:16" x14ac:dyDescent="0.25">
      <c r="A46" s="48" t="s">
        <v>5755</v>
      </c>
      <c r="B46" s="48"/>
      <c r="C46" s="48"/>
      <c r="D46" s="30" t="s">
        <v>8107</v>
      </c>
      <c r="E46" s="30" t="s">
        <v>8108</v>
      </c>
      <c r="F46" s="101"/>
      <c r="G46" s="101"/>
      <c r="H46" s="48"/>
      <c r="I46" s="48"/>
      <c r="J46" s="48"/>
      <c r="K46" s="48"/>
      <c r="L46" s="5" t="s">
        <v>249</v>
      </c>
      <c r="M46" s="102"/>
      <c r="N46" s="67" t="s">
        <v>8109</v>
      </c>
      <c r="O46" s="30" t="s">
        <v>8110</v>
      </c>
      <c r="P46" t="s">
        <v>976</v>
      </c>
    </row>
    <row r="47" spans="1:16" x14ac:dyDescent="0.25">
      <c r="A47" s="48" t="s">
        <v>5756</v>
      </c>
      <c r="B47" s="48"/>
      <c r="C47" s="48"/>
      <c r="D47" s="30" t="s">
        <v>8107</v>
      </c>
      <c r="E47" s="30" t="s">
        <v>8108</v>
      </c>
      <c r="F47" s="101"/>
      <c r="G47" s="101"/>
      <c r="H47" s="48"/>
      <c r="I47" s="48"/>
      <c r="J47" s="48"/>
      <c r="K47" s="48"/>
      <c r="L47" s="5" t="s">
        <v>249</v>
      </c>
      <c r="M47" s="102"/>
      <c r="N47" s="67" t="s">
        <v>8109</v>
      </c>
      <c r="O47" s="30" t="s">
        <v>8110</v>
      </c>
      <c r="P47" t="s">
        <v>976</v>
      </c>
    </row>
    <row r="48" spans="1:16" x14ac:dyDescent="0.25">
      <c r="A48" s="48" t="s">
        <v>5757</v>
      </c>
      <c r="B48" s="48"/>
      <c r="C48" s="48"/>
      <c r="D48" s="30" t="s">
        <v>8107</v>
      </c>
      <c r="E48" s="30" t="s">
        <v>8108</v>
      </c>
      <c r="F48" s="101"/>
      <c r="G48" s="101"/>
      <c r="H48" s="48"/>
      <c r="I48" s="48"/>
      <c r="J48" s="48"/>
      <c r="K48" s="48"/>
      <c r="L48" s="5" t="s">
        <v>249</v>
      </c>
      <c r="M48" s="102"/>
      <c r="N48" s="67" t="s">
        <v>8109</v>
      </c>
      <c r="O48" s="30" t="s">
        <v>8110</v>
      </c>
      <c r="P48" t="s">
        <v>976</v>
      </c>
    </row>
    <row r="49" spans="1:16" x14ac:dyDescent="0.25">
      <c r="A49" s="48" t="s">
        <v>5758</v>
      </c>
      <c r="B49" s="48"/>
      <c r="C49" s="48"/>
      <c r="D49" s="30" t="s">
        <v>8107</v>
      </c>
      <c r="E49" s="30" t="s">
        <v>8108</v>
      </c>
      <c r="F49" s="101"/>
      <c r="G49" s="101"/>
      <c r="H49" s="48"/>
      <c r="I49" s="48"/>
      <c r="J49" s="48"/>
      <c r="K49" s="48"/>
      <c r="L49" s="5" t="s">
        <v>249</v>
      </c>
      <c r="M49" s="102"/>
      <c r="N49" s="67" t="s">
        <v>8109</v>
      </c>
      <c r="O49" s="30" t="s">
        <v>8110</v>
      </c>
      <c r="P49" t="s">
        <v>976</v>
      </c>
    </row>
    <row r="50" spans="1:16" x14ac:dyDescent="0.25">
      <c r="A50" s="48" t="s">
        <v>5759</v>
      </c>
      <c r="B50" s="48"/>
      <c r="C50" s="48"/>
      <c r="D50" s="30" t="s">
        <v>8107</v>
      </c>
      <c r="E50" s="30" t="s">
        <v>8108</v>
      </c>
      <c r="F50" s="101"/>
      <c r="G50" s="101"/>
      <c r="H50" s="48"/>
      <c r="I50" s="48"/>
      <c r="J50" s="48"/>
      <c r="K50" s="48"/>
      <c r="L50" s="5" t="s">
        <v>249</v>
      </c>
      <c r="M50" s="102"/>
      <c r="N50" s="67" t="s">
        <v>8109</v>
      </c>
      <c r="O50" s="30" t="s">
        <v>8110</v>
      </c>
      <c r="P50" t="s">
        <v>976</v>
      </c>
    </row>
    <row r="51" spans="1:16" x14ac:dyDescent="0.25">
      <c r="A51" s="48" t="s">
        <v>5760</v>
      </c>
      <c r="B51" s="48"/>
      <c r="C51" s="48"/>
      <c r="D51" s="30" t="s">
        <v>8107</v>
      </c>
      <c r="E51" s="30" t="s">
        <v>8108</v>
      </c>
      <c r="F51" s="101"/>
      <c r="G51" s="101"/>
      <c r="H51" s="48"/>
      <c r="I51" s="48"/>
      <c r="J51" s="48"/>
      <c r="K51" s="48"/>
      <c r="L51" s="5" t="s">
        <v>249</v>
      </c>
      <c r="M51" s="102"/>
      <c r="N51" s="67" t="s">
        <v>8109</v>
      </c>
      <c r="O51" s="30" t="s">
        <v>8110</v>
      </c>
      <c r="P51" t="s">
        <v>976</v>
      </c>
    </row>
    <row r="52" spans="1:16" x14ac:dyDescent="0.25">
      <c r="A52" s="48" t="s">
        <v>5761</v>
      </c>
      <c r="B52" s="48"/>
      <c r="C52" s="48"/>
      <c r="D52" s="30" t="s">
        <v>8107</v>
      </c>
      <c r="E52" s="30" t="s">
        <v>8108</v>
      </c>
      <c r="F52" s="101"/>
      <c r="G52" s="101"/>
      <c r="H52" s="48"/>
      <c r="I52" s="48"/>
      <c r="J52" s="48"/>
      <c r="K52" s="48"/>
      <c r="L52" s="5" t="s">
        <v>249</v>
      </c>
      <c r="M52" s="102"/>
      <c r="N52" s="67" t="s">
        <v>8109</v>
      </c>
      <c r="O52" s="30" t="s">
        <v>8110</v>
      </c>
      <c r="P52" t="s">
        <v>976</v>
      </c>
    </row>
    <row r="53" spans="1:16" x14ac:dyDescent="0.25">
      <c r="A53" s="48" t="s">
        <v>5762</v>
      </c>
      <c r="B53" s="48"/>
      <c r="C53" s="48"/>
      <c r="D53" s="30" t="s">
        <v>8107</v>
      </c>
      <c r="E53" s="30" t="s">
        <v>8108</v>
      </c>
      <c r="F53" s="101"/>
      <c r="G53" s="101"/>
      <c r="H53" s="48"/>
      <c r="I53" s="48"/>
      <c r="J53" s="48"/>
      <c r="K53" s="48"/>
      <c r="L53" s="5" t="s">
        <v>249</v>
      </c>
      <c r="M53" s="102"/>
      <c r="N53" s="67" t="s">
        <v>8109</v>
      </c>
      <c r="O53" s="30" t="s">
        <v>8110</v>
      </c>
      <c r="P53" t="s">
        <v>976</v>
      </c>
    </row>
    <row r="54" spans="1:16" x14ac:dyDescent="0.25">
      <c r="A54" s="48" t="s">
        <v>5763</v>
      </c>
      <c r="B54" s="48"/>
      <c r="C54" s="48"/>
      <c r="D54" s="30" t="s">
        <v>8107</v>
      </c>
      <c r="E54" s="30" t="s">
        <v>8108</v>
      </c>
      <c r="F54" s="101"/>
      <c r="G54" s="101"/>
      <c r="H54" s="48"/>
      <c r="I54" s="48"/>
      <c r="J54" s="48"/>
      <c r="K54" s="48"/>
      <c r="L54" s="5" t="s">
        <v>249</v>
      </c>
      <c r="M54" s="102"/>
      <c r="N54" s="67" t="s">
        <v>8109</v>
      </c>
      <c r="O54" s="30" t="s">
        <v>8110</v>
      </c>
      <c r="P54" t="s">
        <v>976</v>
      </c>
    </row>
    <row r="55" spans="1:16" x14ac:dyDescent="0.25">
      <c r="A55" s="48" t="s">
        <v>5764</v>
      </c>
      <c r="B55" s="48"/>
      <c r="C55" s="48"/>
      <c r="D55" s="30" t="s">
        <v>8107</v>
      </c>
      <c r="E55" s="30" t="s">
        <v>8108</v>
      </c>
      <c r="F55" s="101"/>
      <c r="G55" s="101"/>
      <c r="H55" s="48"/>
      <c r="I55" s="48"/>
      <c r="J55" s="48"/>
      <c r="K55" s="48"/>
      <c r="L55" s="5" t="s">
        <v>249</v>
      </c>
      <c r="M55" s="102"/>
      <c r="N55" s="67" t="s">
        <v>8109</v>
      </c>
      <c r="O55" s="30" t="s">
        <v>8110</v>
      </c>
      <c r="P55" t="s">
        <v>976</v>
      </c>
    </row>
    <row r="56" spans="1:16" x14ac:dyDescent="0.25">
      <c r="A56" s="48" t="s">
        <v>5765</v>
      </c>
      <c r="B56" s="48"/>
      <c r="C56" s="48"/>
      <c r="D56" s="30" t="s">
        <v>8107</v>
      </c>
      <c r="E56" s="30" t="s">
        <v>8108</v>
      </c>
      <c r="F56" s="101"/>
      <c r="G56" s="101"/>
      <c r="H56" s="48"/>
      <c r="I56" s="48"/>
      <c r="J56" s="48"/>
      <c r="K56" s="48"/>
      <c r="L56" s="5" t="s">
        <v>249</v>
      </c>
      <c r="M56" s="102"/>
      <c r="N56" s="67" t="s">
        <v>8109</v>
      </c>
      <c r="O56" s="30" t="s">
        <v>8110</v>
      </c>
      <c r="P56" t="s">
        <v>976</v>
      </c>
    </row>
    <row r="57" spans="1:16" x14ac:dyDescent="0.25">
      <c r="A57" s="48" t="s">
        <v>5766</v>
      </c>
      <c r="B57" s="48"/>
      <c r="C57" s="48"/>
      <c r="D57" s="30" t="s">
        <v>8107</v>
      </c>
      <c r="E57" s="30" t="s">
        <v>8108</v>
      </c>
      <c r="F57" s="101"/>
      <c r="G57" s="101"/>
      <c r="H57" s="48"/>
      <c r="I57" s="48"/>
      <c r="J57" s="48"/>
      <c r="K57" s="48"/>
      <c r="L57" s="5" t="s">
        <v>249</v>
      </c>
      <c r="M57" s="102"/>
      <c r="N57" s="67" t="s">
        <v>8109</v>
      </c>
      <c r="O57" s="30" t="s">
        <v>8110</v>
      </c>
      <c r="P57" t="s">
        <v>976</v>
      </c>
    </row>
    <row r="58" spans="1:16" x14ac:dyDescent="0.25">
      <c r="A58" s="48" t="s">
        <v>5767</v>
      </c>
      <c r="B58" s="48"/>
      <c r="C58" s="48"/>
      <c r="D58" s="30" t="s">
        <v>8107</v>
      </c>
      <c r="E58" s="30" t="s">
        <v>8108</v>
      </c>
      <c r="F58" s="101"/>
      <c r="G58" s="101"/>
      <c r="H58" s="48"/>
      <c r="I58" s="48"/>
      <c r="J58" s="48"/>
      <c r="K58" s="48"/>
      <c r="L58" s="5" t="s">
        <v>249</v>
      </c>
      <c r="M58" s="102"/>
      <c r="N58" s="67" t="s">
        <v>8109</v>
      </c>
      <c r="O58" s="30" t="s">
        <v>8110</v>
      </c>
      <c r="P58" t="s">
        <v>976</v>
      </c>
    </row>
    <row r="59" spans="1:16" x14ac:dyDescent="0.25">
      <c r="A59" s="48" t="s">
        <v>5768</v>
      </c>
      <c r="B59" s="48"/>
      <c r="C59" s="48"/>
      <c r="D59" s="30" t="s">
        <v>8107</v>
      </c>
      <c r="E59" s="30" t="s">
        <v>8108</v>
      </c>
      <c r="F59" s="101"/>
      <c r="G59" s="101"/>
      <c r="H59" s="48"/>
      <c r="I59" s="48"/>
      <c r="J59" s="48"/>
      <c r="K59" s="48"/>
      <c r="L59" s="5" t="s">
        <v>249</v>
      </c>
      <c r="M59" s="102"/>
      <c r="N59" s="67" t="s">
        <v>8109</v>
      </c>
      <c r="O59" s="30" t="s">
        <v>8110</v>
      </c>
      <c r="P59" t="s">
        <v>976</v>
      </c>
    </row>
    <row r="60" spans="1:16" x14ac:dyDescent="0.25">
      <c r="A60" s="48" t="s">
        <v>5769</v>
      </c>
      <c r="B60" s="48"/>
      <c r="C60" s="48"/>
      <c r="D60" s="30" t="s">
        <v>8107</v>
      </c>
      <c r="E60" s="30" t="s">
        <v>8108</v>
      </c>
      <c r="F60" s="101"/>
      <c r="G60" s="101"/>
      <c r="H60" s="48"/>
      <c r="I60" s="48"/>
      <c r="J60" s="48"/>
      <c r="K60" s="48"/>
      <c r="L60" s="5" t="s">
        <v>249</v>
      </c>
      <c r="M60" s="102"/>
      <c r="N60" s="67" t="s">
        <v>8109</v>
      </c>
      <c r="O60" s="30" t="s">
        <v>8110</v>
      </c>
      <c r="P60" t="s">
        <v>976</v>
      </c>
    </row>
    <row r="61" spans="1:16" x14ac:dyDescent="0.25">
      <c r="A61" s="48" t="s">
        <v>5770</v>
      </c>
      <c r="B61" s="48"/>
      <c r="C61" s="48"/>
      <c r="D61" s="30" t="s">
        <v>8107</v>
      </c>
      <c r="E61" s="30" t="s">
        <v>8108</v>
      </c>
      <c r="F61" s="101"/>
      <c r="G61" s="101"/>
      <c r="H61" s="48"/>
      <c r="I61" s="48"/>
      <c r="J61" s="48"/>
      <c r="K61" s="48"/>
      <c r="L61" s="5" t="s">
        <v>249</v>
      </c>
      <c r="M61" s="102"/>
      <c r="N61" s="67" t="s">
        <v>8109</v>
      </c>
      <c r="O61" s="30" t="s">
        <v>8110</v>
      </c>
      <c r="P61" t="s">
        <v>976</v>
      </c>
    </row>
    <row r="62" spans="1:16" x14ac:dyDescent="0.25">
      <c r="A62" s="48" t="s">
        <v>5771</v>
      </c>
      <c r="B62" s="48"/>
      <c r="C62" s="48"/>
      <c r="D62" s="30" t="s">
        <v>8107</v>
      </c>
      <c r="E62" s="30" t="s">
        <v>8108</v>
      </c>
      <c r="F62" s="101"/>
      <c r="G62" s="101"/>
      <c r="H62" s="48"/>
      <c r="I62" s="48"/>
      <c r="J62" s="48"/>
      <c r="K62" s="48"/>
      <c r="L62" s="5" t="s">
        <v>249</v>
      </c>
      <c r="M62" s="102"/>
      <c r="N62" s="67" t="s">
        <v>8109</v>
      </c>
      <c r="O62" s="30" t="s">
        <v>8110</v>
      </c>
      <c r="P62" t="s">
        <v>976</v>
      </c>
    </row>
    <row r="63" spans="1:16" x14ac:dyDescent="0.25">
      <c r="A63" s="48" t="s">
        <v>5772</v>
      </c>
      <c r="B63" s="48"/>
      <c r="C63" s="48"/>
      <c r="D63" s="30" t="s">
        <v>8107</v>
      </c>
      <c r="E63" s="30" t="s">
        <v>8108</v>
      </c>
      <c r="F63" s="101"/>
      <c r="G63" s="101"/>
      <c r="H63" s="48"/>
      <c r="I63" s="48"/>
      <c r="J63" s="48"/>
      <c r="K63" s="48"/>
      <c r="L63" s="5" t="s">
        <v>249</v>
      </c>
      <c r="M63" s="102"/>
      <c r="N63" s="67" t="s">
        <v>8109</v>
      </c>
      <c r="O63" s="30" t="s">
        <v>8110</v>
      </c>
      <c r="P63" t="s">
        <v>976</v>
      </c>
    </row>
    <row r="64" spans="1:16" x14ac:dyDescent="0.25">
      <c r="A64" s="48" t="s">
        <v>5773</v>
      </c>
      <c r="B64" s="48"/>
      <c r="C64" s="48"/>
      <c r="D64" s="30" t="s">
        <v>8107</v>
      </c>
      <c r="E64" s="30" t="s">
        <v>8108</v>
      </c>
      <c r="F64" s="101"/>
      <c r="G64" s="101"/>
      <c r="H64" s="48"/>
      <c r="I64" s="48"/>
      <c r="J64" s="48"/>
      <c r="K64" s="48"/>
      <c r="L64" s="5" t="s">
        <v>249</v>
      </c>
      <c r="M64" s="102"/>
      <c r="N64" s="67" t="s">
        <v>8109</v>
      </c>
      <c r="O64" s="30" t="s">
        <v>8110</v>
      </c>
      <c r="P64" t="s">
        <v>976</v>
      </c>
    </row>
    <row r="65" spans="1:16" x14ac:dyDescent="0.25">
      <c r="A65" s="48" t="s">
        <v>5774</v>
      </c>
      <c r="B65" s="48"/>
      <c r="C65" s="48"/>
      <c r="D65" s="30" t="s">
        <v>8107</v>
      </c>
      <c r="E65" s="30" t="s">
        <v>8108</v>
      </c>
      <c r="F65" s="101"/>
      <c r="G65" s="101"/>
      <c r="H65" s="48"/>
      <c r="I65" s="48"/>
      <c r="J65" s="48"/>
      <c r="K65" s="48"/>
      <c r="L65" s="5" t="s">
        <v>249</v>
      </c>
      <c r="M65" s="102"/>
      <c r="N65" s="67" t="s">
        <v>8109</v>
      </c>
      <c r="O65" s="30" t="s">
        <v>8110</v>
      </c>
      <c r="P65" t="s">
        <v>976</v>
      </c>
    </row>
    <row r="66" spans="1:16" x14ac:dyDescent="0.25">
      <c r="A66" s="48" t="s">
        <v>5775</v>
      </c>
      <c r="B66" s="48"/>
      <c r="C66" s="48"/>
      <c r="D66" s="30" t="s">
        <v>8107</v>
      </c>
      <c r="E66" s="30" t="s">
        <v>8108</v>
      </c>
      <c r="F66" s="101"/>
      <c r="G66" s="101"/>
      <c r="H66" s="48"/>
      <c r="I66" s="48"/>
      <c r="J66" s="48"/>
      <c r="K66" s="48"/>
      <c r="L66" s="5" t="s">
        <v>249</v>
      </c>
      <c r="M66" s="102"/>
      <c r="N66" s="67" t="s">
        <v>8109</v>
      </c>
      <c r="O66" s="30" t="s">
        <v>8110</v>
      </c>
      <c r="P66" t="s">
        <v>976</v>
      </c>
    </row>
    <row r="67" spans="1:16" x14ac:dyDescent="0.25">
      <c r="A67" s="48" t="s">
        <v>5776</v>
      </c>
      <c r="B67" s="48"/>
      <c r="C67" s="48"/>
      <c r="D67" s="30" t="s">
        <v>8107</v>
      </c>
      <c r="E67" s="30" t="s">
        <v>8108</v>
      </c>
      <c r="F67" s="101"/>
      <c r="G67" s="101"/>
      <c r="H67" s="48"/>
      <c r="I67" s="48"/>
      <c r="J67" s="48"/>
      <c r="K67" s="48"/>
      <c r="L67" s="5" t="s">
        <v>249</v>
      </c>
      <c r="M67" s="102"/>
      <c r="N67" s="67" t="s">
        <v>8109</v>
      </c>
      <c r="O67" s="30" t="s">
        <v>8110</v>
      </c>
      <c r="P67" t="s">
        <v>976</v>
      </c>
    </row>
    <row r="68" spans="1:16" x14ac:dyDescent="0.25">
      <c r="A68" s="48" t="s">
        <v>5777</v>
      </c>
      <c r="B68" s="48"/>
      <c r="C68" s="48"/>
      <c r="D68" s="30" t="s">
        <v>8107</v>
      </c>
      <c r="E68" s="30" t="s">
        <v>8108</v>
      </c>
      <c r="F68" s="101"/>
      <c r="G68" s="101"/>
      <c r="H68" s="48"/>
      <c r="I68" s="48"/>
      <c r="J68" s="48"/>
      <c r="K68" s="48"/>
      <c r="L68" s="5" t="s">
        <v>249</v>
      </c>
      <c r="M68" s="102"/>
      <c r="N68" s="67" t="s">
        <v>8109</v>
      </c>
      <c r="O68" s="30" t="s">
        <v>8110</v>
      </c>
      <c r="P68" t="s">
        <v>976</v>
      </c>
    </row>
    <row r="69" spans="1:16" x14ac:dyDescent="0.25">
      <c r="A69" s="48" t="s">
        <v>5778</v>
      </c>
      <c r="B69" s="48"/>
      <c r="C69" s="48"/>
      <c r="D69" s="30" t="s">
        <v>8107</v>
      </c>
      <c r="E69" s="30" t="s">
        <v>8108</v>
      </c>
      <c r="F69" s="101"/>
      <c r="G69" s="101"/>
      <c r="H69" s="48"/>
      <c r="I69" s="48"/>
      <c r="J69" s="48"/>
      <c r="K69" s="48"/>
      <c r="L69" s="5" t="s">
        <v>249</v>
      </c>
      <c r="M69" s="102"/>
      <c r="N69" s="67" t="s">
        <v>8109</v>
      </c>
      <c r="O69" s="30" t="s">
        <v>8110</v>
      </c>
      <c r="P69" t="s">
        <v>976</v>
      </c>
    </row>
    <row r="70" spans="1:16" x14ac:dyDescent="0.25">
      <c r="A70" s="48" t="s">
        <v>5779</v>
      </c>
      <c r="B70" s="48"/>
      <c r="C70" s="48"/>
      <c r="D70" s="30" t="s">
        <v>8107</v>
      </c>
      <c r="E70" s="30" t="s">
        <v>8108</v>
      </c>
      <c r="F70" s="101"/>
      <c r="G70" s="101"/>
      <c r="H70" s="48"/>
      <c r="I70" s="48"/>
      <c r="J70" s="48"/>
      <c r="K70" s="48"/>
      <c r="L70" s="5" t="s">
        <v>249</v>
      </c>
      <c r="M70" s="102"/>
      <c r="N70" s="67" t="s">
        <v>8109</v>
      </c>
      <c r="O70" s="30" t="s">
        <v>8110</v>
      </c>
      <c r="P70" t="s">
        <v>976</v>
      </c>
    </row>
    <row r="71" spans="1:16" x14ac:dyDescent="0.25">
      <c r="A71" s="48" t="s">
        <v>5780</v>
      </c>
      <c r="B71" s="48"/>
      <c r="C71" s="48"/>
      <c r="D71" s="30" t="s">
        <v>8107</v>
      </c>
      <c r="E71" s="30" t="s">
        <v>8108</v>
      </c>
      <c r="F71" s="101"/>
      <c r="G71" s="101"/>
      <c r="H71" s="48"/>
      <c r="I71" s="48"/>
      <c r="J71" s="48"/>
      <c r="K71" s="48"/>
      <c r="L71" s="5" t="s">
        <v>249</v>
      </c>
      <c r="M71" s="102"/>
      <c r="N71" s="67" t="s">
        <v>8109</v>
      </c>
      <c r="O71" s="30" t="s">
        <v>8110</v>
      </c>
      <c r="P71" t="s">
        <v>976</v>
      </c>
    </row>
    <row r="72" spans="1:16" x14ac:dyDescent="0.25">
      <c r="A72" s="48" t="s">
        <v>5781</v>
      </c>
      <c r="B72" s="48"/>
      <c r="C72" s="48"/>
      <c r="D72" s="30" t="s">
        <v>8107</v>
      </c>
      <c r="E72" s="30" t="s">
        <v>8108</v>
      </c>
      <c r="F72" s="101"/>
      <c r="G72" s="101"/>
      <c r="H72" s="48"/>
      <c r="I72" s="48"/>
      <c r="J72" s="48"/>
      <c r="K72" s="48"/>
      <c r="L72" s="5" t="s">
        <v>249</v>
      </c>
      <c r="M72" s="102"/>
      <c r="N72" s="67" t="s">
        <v>8109</v>
      </c>
      <c r="O72" s="30" t="s">
        <v>8110</v>
      </c>
      <c r="P72" t="s">
        <v>976</v>
      </c>
    </row>
    <row r="73" spans="1:16" x14ac:dyDescent="0.25">
      <c r="A73" s="48" t="s">
        <v>5782</v>
      </c>
      <c r="B73" s="48"/>
      <c r="C73" s="48"/>
      <c r="D73" s="30" t="s">
        <v>8107</v>
      </c>
      <c r="E73" s="30" t="s">
        <v>8108</v>
      </c>
      <c r="F73" s="101"/>
      <c r="G73" s="101"/>
      <c r="H73" s="48"/>
      <c r="I73" s="48"/>
      <c r="J73" s="48"/>
      <c r="K73" s="48"/>
      <c r="L73" s="5" t="s">
        <v>249</v>
      </c>
      <c r="M73" s="102"/>
      <c r="N73" s="67" t="s">
        <v>8109</v>
      </c>
      <c r="O73" s="30" t="s">
        <v>8110</v>
      </c>
      <c r="P73" t="s">
        <v>976</v>
      </c>
    </row>
    <row r="74" spans="1:16" x14ac:dyDescent="0.25">
      <c r="A74" s="48" t="s">
        <v>5783</v>
      </c>
      <c r="B74" s="48"/>
      <c r="C74" s="48"/>
      <c r="D74" s="30" t="s">
        <v>8107</v>
      </c>
      <c r="E74" s="30" t="s">
        <v>8108</v>
      </c>
      <c r="F74" s="101"/>
      <c r="G74" s="101"/>
      <c r="H74" s="48"/>
      <c r="I74" s="48"/>
      <c r="J74" s="48"/>
      <c r="K74" s="48"/>
      <c r="L74" s="5" t="s">
        <v>249</v>
      </c>
      <c r="M74" s="102"/>
      <c r="N74" s="67" t="s">
        <v>8109</v>
      </c>
      <c r="O74" s="30" t="s">
        <v>8110</v>
      </c>
      <c r="P74" t="s">
        <v>976</v>
      </c>
    </row>
    <row r="75" spans="1:16" x14ac:dyDescent="0.25">
      <c r="A75" s="48" t="s">
        <v>5784</v>
      </c>
      <c r="B75" s="48"/>
      <c r="C75" s="48"/>
      <c r="D75" s="30" t="s">
        <v>8107</v>
      </c>
      <c r="E75" s="30" t="s">
        <v>8108</v>
      </c>
      <c r="F75" s="101"/>
      <c r="G75" s="101"/>
      <c r="H75" s="48"/>
      <c r="I75" s="48"/>
      <c r="J75" s="48"/>
      <c r="K75" s="48"/>
      <c r="L75" s="5" t="s">
        <v>249</v>
      </c>
      <c r="M75" s="102"/>
      <c r="N75" s="67" t="s">
        <v>8109</v>
      </c>
      <c r="O75" s="30" t="s">
        <v>8110</v>
      </c>
      <c r="P75" t="s">
        <v>976</v>
      </c>
    </row>
    <row r="76" spans="1:16" x14ac:dyDescent="0.25">
      <c r="A76" s="48" t="s">
        <v>5785</v>
      </c>
      <c r="B76" s="48"/>
      <c r="C76" s="48"/>
      <c r="D76" s="30" t="s">
        <v>8107</v>
      </c>
      <c r="E76" s="30" t="s">
        <v>8108</v>
      </c>
      <c r="F76" s="101"/>
      <c r="G76" s="101"/>
      <c r="H76" s="48"/>
      <c r="I76" s="48"/>
      <c r="J76" s="48"/>
      <c r="K76" s="48"/>
      <c r="L76" s="5" t="s">
        <v>249</v>
      </c>
      <c r="M76" s="102"/>
      <c r="N76" s="67" t="s">
        <v>8109</v>
      </c>
      <c r="O76" s="30" t="s">
        <v>8110</v>
      </c>
      <c r="P76" t="s">
        <v>976</v>
      </c>
    </row>
    <row r="77" spans="1:16" x14ac:dyDescent="0.25">
      <c r="A77" s="48" t="s">
        <v>5786</v>
      </c>
      <c r="B77" s="48"/>
      <c r="C77" s="48"/>
      <c r="D77" s="30" t="s">
        <v>8107</v>
      </c>
      <c r="E77" s="30" t="s">
        <v>8108</v>
      </c>
      <c r="F77" s="101"/>
      <c r="G77" s="101"/>
      <c r="H77" s="48"/>
      <c r="I77" s="48"/>
      <c r="J77" s="48"/>
      <c r="K77" s="48"/>
      <c r="L77" s="5" t="s">
        <v>249</v>
      </c>
      <c r="M77" s="102"/>
      <c r="N77" s="67" t="s">
        <v>8109</v>
      </c>
      <c r="O77" s="30" t="s">
        <v>8110</v>
      </c>
      <c r="P77" t="s">
        <v>976</v>
      </c>
    </row>
    <row r="78" spans="1:16" x14ac:dyDescent="0.25">
      <c r="A78" s="48" t="s">
        <v>5787</v>
      </c>
      <c r="B78" s="48"/>
      <c r="C78" s="48"/>
      <c r="D78" s="30" t="s">
        <v>8107</v>
      </c>
      <c r="E78" s="30" t="s">
        <v>8108</v>
      </c>
      <c r="F78" s="101"/>
      <c r="G78" s="101"/>
      <c r="H78" s="48"/>
      <c r="I78" s="48"/>
      <c r="J78" s="48"/>
      <c r="K78" s="48"/>
      <c r="L78" s="5" t="s">
        <v>249</v>
      </c>
      <c r="M78" s="102"/>
      <c r="N78" s="67" t="s">
        <v>8109</v>
      </c>
      <c r="O78" s="30" t="s">
        <v>8110</v>
      </c>
      <c r="P78" t="s">
        <v>976</v>
      </c>
    </row>
    <row r="79" spans="1:16" x14ac:dyDescent="0.25">
      <c r="A79" s="48" t="s">
        <v>5788</v>
      </c>
      <c r="B79" s="48"/>
      <c r="C79" s="48"/>
      <c r="D79" s="30" t="s">
        <v>8107</v>
      </c>
      <c r="E79" s="30" t="s">
        <v>8108</v>
      </c>
      <c r="F79" s="101"/>
      <c r="G79" s="101"/>
      <c r="H79" s="48"/>
      <c r="I79" s="48"/>
      <c r="J79" s="48"/>
      <c r="K79" s="48"/>
      <c r="L79" s="5" t="s">
        <v>249</v>
      </c>
      <c r="M79" s="102"/>
      <c r="N79" s="67" t="s">
        <v>8109</v>
      </c>
      <c r="O79" s="30" t="s">
        <v>8110</v>
      </c>
      <c r="P79" t="s">
        <v>976</v>
      </c>
    </row>
    <row r="80" spans="1:16" x14ac:dyDescent="0.25">
      <c r="A80" s="48" t="s">
        <v>5789</v>
      </c>
      <c r="B80" s="48"/>
      <c r="C80" s="48"/>
      <c r="D80" s="30" t="s">
        <v>8107</v>
      </c>
      <c r="E80" s="30" t="s">
        <v>8108</v>
      </c>
      <c r="F80" s="101"/>
      <c r="G80" s="101"/>
      <c r="H80" s="48"/>
      <c r="I80" s="48"/>
      <c r="J80" s="48"/>
      <c r="K80" s="48"/>
      <c r="L80" s="5" t="s">
        <v>249</v>
      </c>
      <c r="M80" s="102"/>
      <c r="N80" s="67" t="s">
        <v>8109</v>
      </c>
      <c r="O80" s="30" t="s">
        <v>8110</v>
      </c>
      <c r="P80" t="s">
        <v>976</v>
      </c>
    </row>
    <row r="81" spans="1:16" x14ac:dyDescent="0.25">
      <c r="A81" s="48" t="s">
        <v>5790</v>
      </c>
      <c r="B81" s="48"/>
      <c r="C81" s="48"/>
      <c r="D81" s="30" t="s">
        <v>8107</v>
      </c>
      <c r="E81" s="30" t="s">
        <v>8108</v>
      </c>
      <c r="F81" s="101"/>
      <c r="G81" s="101"/>
      <c r="H81" s="48"/>
      <c r="I81" s="48"/>
      <c r="J81" s="48"/>
      <c r="K81" s="48"/>
      <c r="L81" s="5" t="s">
        <v>249</v>
      </c>
      <c r="M81" s="102"/>
      <c r="N81" s="67" t="s">
        <v>8109</v>
      </c>
      <c r="O81" s="30" t="s">
        <v>8110</v>
      </c>
      <c r="P81" t="s">
        <v>976</v>
      </c>
    </row>
    <row r="82" spans="1:16" x14ac:dyDescent="0.25">
      <c r="A82" s="48" t="s">
        <v>5791</v>
      </c>
      <c r="B82" s="48"/>
      <c r="C82" s="48"/>
      <c r="D82" s="30" t="s">
        <v>8107</v>
      </c>
      <c r="E82" s="30" t="s">
        <v>8108</v>
      </c>
      <c r="F82" s="101"/>
      <c r="G82" s="101"/>
      <c r="H82" s="48"/>
      <c r="I82" s="48"/>
      <c r="J82" s="48"/>
      <c r="K82" s="48"/>
      <c r="L82" s="5" t="s">
        <v>249</v>
      </c>
      <c r="M82" s="102"/>
      <c r="N82" s="67" t="s">
        <v>8109</v>
      </c>
      <c r="O82" s="30" t="s">
        <v>8110</v>
      </c>
      <c r="P82" t="s">
        <v>976</v>
      </c>
    </row>
    <row r="83" spans="1:16" x14ac:dyDescent="0.25">
      <c r="A83" s="48" t="s">
        <v>5792</v>
      </c>
      <c r="B83" s="48"/>
      <c r="C83" s="48"/>
      <c r="D83" s="30" t="s">
        <v>8107</v>
      </c>
      <c r="E83" s="30" t="s">
        <v>8108</v>
      </c>
      <c r="F83" s="101"/>
      <c r="G83" s="101"/>
      <c r="H83" s="48"/>
      <c r="I83" s="48"/>
      <c r="J83" s="48"/>
      <c r="K83" s="48"/>
      <c r="L83" s="5" t="s">
        <v>249</v>
      </c>
      <c r="M83" s="102"/>
      <c r="N83" s="67" t="s">
        <v>8109</v>
      </c>
      <c r="O83" s="30" t="s">
        <v>8110</v>
      </c>
      <c r="P83" t="s">
        <v>976</v>
      </c>
    </row>
    <row r="84" spans="1:16" x14ac:dyDescent="0.25">
      <c r="A84" s="48" t="s">
        <v>5793</v>
      </c>
      <c r="B84" s="48"/>
      <c r="C84" s="48"/>
      <c r="D84" s="30" t="s">
        <v>8107</v>
      </c>
      <c r="E84" s="30" t="s">
        <v>8108</v>
      </c>
      <c r="F84" s="101"/>
      <c r="G84" s="101"/>
      <c r="H84" s="48"/>
      <c r="I84" s="48"/>
      <c r="J84" s="48"/>
      <c r="K84" s="48"/>
      <c r="L84" s="5" t="s">
        <v>249</v>
      </c>
      <c r="M84" s="102"/>
      <c r="N84" s="67" t="s">
        <v>8109</v>
      </c>
      <c r="O84" s="30" t="s">
        <v>8110</v>
      </c>
      <c r="P84" t="s">
        <v>976</v>
      </c>
    </row>
    <row r="85" spans="1:16" x14ac:dyDescent="0.25">
      <c r="A85" s="48" t="s">
        <v>5794</v>
      </c>
      <c r="B85" s="48"/>
      <c r="C85" s="48"/>
      <c r="D85" s="30" t="s">
        <v>8107</v>
      </c>
      <c r="E85" s="30" t="s">
        <v>8108</v>
      </c>
      <c r="F85" s="101"/>
      <c r="G85" s="101"/>
      <c r="H85" s="48"/>
      <c r="I85" s="48"/>
      <c r="J85" s="48"/>
      <c r="K85" s="48"/>
      <c r="L85" s="5" t="s">
        <v>249</v>
      </c>
      <c r="M85" s="102"/>
      <c r="N85" s="67" t="s">
        <v>8109</v>
      </c>
      <c r="O85" s="30" t="s">
        <v>8110</v>
      </c>
      <c r="P85" t="s">
        <v>976</v>
      </c>
    </row>
    <row r="86" spans="1:16" x14ac:dyDescent="0.25">
      <c r="A86" s="48" t="s">
        <v>5795</v>
      </c>
      <c r="B86" s="48"/>
      <c r="C86" s="48"/>
      <c r="D86" s="30" t="s">
        <v>8107</v>
      </c>
      <c r="E86" s="30" t="s">
        <v>8108</v>
      </c>
      <c r="F86" s="101"/>
      <c r="G86" s="101"/>
      <c r="H86" s="48"/>
      <c r="I86" s="48"/>
      <c r="J86" s="48"/>
      <c r="K86" s="48"/>
      <c r="L86" s="5" t="s">
        <v>249</v>
      </c>
      <c r="M86" s="102"/>
      <c r="N86" s="67" t="s">
        <v>8109</v>
      </c>
      <c r="O86" s="30" t="s">
        <v>8110</v>
      </c>
      <c r="P86" t="s">
        <v>976</v>
      </c>
    </row>
    <row r="87" spans="1:16" x14ac:dyDescent="0.25">
      <c r="A87" s="48" t="s">
        <v>5796</v>
      </c>
      <c r="B87" s="48"/>
      <c r="C87" s="48"/>
      <c r="D87" s="30" t="s">
        <v>8107</v>
      </c>
      <c r="E87" s="30" t="s">
        <v>8108</v>
      </c>
      <c r="F87" s="101"/>
      <c r="G87" s="101"/>
      <c r="H87" s="48"/>
      <c r="I87" s="48"/>
      <c r="J87" s="48"/>
      <c r="K87" s="48"/>
      <c r="L87" s="5" t="s">
        <v>249</v>
      </c>
      <c r="M87" s="102"/>
      <c r="N87" s="67" t="s">
        <v>8109</v>
      </c>
      <c r="O87" s="30" t="s">
        <v>8110</v>
      </c>
      <c r="P87" t="s">
        <v>976</v>
      </c>
    </row>
    <row r="88" spans="1:16" x14ac:dyDescent="0.25">
      <c r="A88" s="48" t="s">
        <v>5797</v>
      </c>
      <c r="B88" s="48"/>
      <c r="C88" s="48"/>
      <c r="D88" s="30" t="s">
        <v>8107</v>
      </c>
      <c r="E88" s="30" t="s">
        <v>8108</v>
      </c>
      <c r="F88" s="101"/>
      <c r="G88" s="101"/>
      <c r="H88" s="48"/>
      <c r="I88" s="48"/>
      <c r="J88" s="48"/>
      <c r="K88" s="48"/>
      <c r="L88" s="5" t="s">
        <v>249</v>
      </c>
      <c r="M88" s="102"/>
      <c r="N88" s="67" t="s">
        <v>8109</v>
      </c>
      <c r="O88" s="30" t="s">
        <v>8110</v>
      </c>
      <c r="P88" t="s">
        <v>976</v>
      </c>
    </row>
    <row r="89" spans="1:16" x14ac:dyDescent="0.25">
      <c r="A89" s="48" t="s">
        <v>5798</v>
      </c>
      <c r="B89" s="48"/>
      <c r="C89" s="48"/>
      <c r="D89" s="30" t="s">
        <v>8107</v>
      </c>
      <c r="E89" s="30" t="s">
        <v>8108</v>
      </c>
      <c r="F89" s="101"/>
      <c r="G89" s="101"/>
      <c r="H89" s="48"/>
      <c r="I89" s="48"/>
      <c r="J89" s="48"/>
      <c r="K89" s="48"/>
      <c r="L89" s="5" t="s">
        <v>249</v>
      </c>
      <c r="M89" s="102"/>
      <c r="N89" s="67" t="s">
        <v>8109</v>
      </c>
      <c r="O89" s="30" t="s">
        <v>8110</v>
      </c>
      <c r="P89" t="s">
        <v>976</v>
      </c>
    </row>
    <row r="90" spans="1:16" x14ac:dyDescent="0.25">
      <c r="A90" s="48" t="s">
        <v>5799</v>
      </c>
      <c r="B90" s="48"/>
      <c r="C90" s="48"/>
      <c r="D90" s="30" t="s">
        <v>8107</v>
      </c>
      <c r="E90" s="30" t="s">
        <v>8108</v>
      </c>
      <c r="F90" s="101"/>
      <c r="G90" s="101"/>
      <c r="H90" s="48"/>
      <c r="I90" s="48"/>
      <c r="J90" s="48"/>
      <c r="K90" s="48"/>
      <c r="L90" s="5" t="s">
        <v>249</v>
      </c>
      <c r="M90" s="102"/>
      <c r="N90" s="67" t="s">
        <v>8109</v>
      </c>
      <c r="O90" s="30" t="s">
        <v>8110</v>
      </c>
      <c r="P90" t="s">
        <v>976</v>
      </c>
    </row>
    <row r="91" spans="1:16" x14ac:dyDescent="0.25">
      <c r="A91" s="48" t="s">
        <v>5800</v>
      </c>
      <c r="B91" s="48"/>
      <c r="C91" s="48"/>
      <c r="D91" s="30" t="s">
        <v>8107</v>
      </c>
      <c r="E91" s="30" t="s">
        <v>8108</v>
      </c>
      <c r="F91" s="101"/>
      <c r="G91" s="101"/>
      <c r="H91" s="48"/>
      <c r="I91" s="48"/>
      <c r="J91" s="48"/>
      <c r="K91" s="48"/>
      <c r="L91" s="5" t="s">
        <v>249</v>
      </c>
      <c r="M91" s="102"/>
      <c r="N91" s="67" t="s">
        <v>8109</v>
      </c>
      <c r="O91" s="30" t="s">
        <v>8110</v>
      </c>
      <c r="P91" t="s">
        <v>976</v>
      </c>
    </row>
    <row r="92" spans="1:16" x14ac:dyDescent="0.25">
      <c r="A92" s="48" t="s">
        <v>5801</v>
      </c>
      <c r="B92" s="48"/>
      <c r="C92" s="48"/>
      <c r="D92" s="30" t="s">
        <v>8107</v>
      </c>
      <c r="E92" s="30" t="s">
        <v>8108</v>
      </c>
      <c r="F92" s="101"/>
      <c r="G92" s="101"/>
      <c r="H92" s="48"/>
      <c r="I92" s="48"/>
      <c r="J92" s="48"/>
      <c r="K92" s="48"/>
      <c r="L92" s="5" t="s">
        <v>249</v>
      </c>
      <c r="M92" s="102"/>
      <c r="N92" s="67" t="s">
        <v>8109</v>
      </c>
      <c r="O92" s="30" t="s">
        <v>8110</v>
      </c>
      <c r="P92" t="s">
        <v>976</v>
      </c>
    </row>
    <row r="93" spans="1:16" x14ac:dyDescent="0.25">
      <c r="A93" s="48" t="s">
        <v>5802</v>
      </c>
      <c r="B93" s="48"/>
      <c r="C93" s="48"/>
      <c r="D93" s="30" t="s">
        <v>8107</v>
      </c>
      <c r="E93" s="30" t="s">
        <v>8108</v>
      </c>
      <c r="F93" s="101"/>
      <c r="G93" s="101"/>
      <c r="H93" s="48"/>
      <c r="I93" s="48"/>
      <c r="J93" s="48"/>
      <c r="K93" s="48"/>
      <c r="L93" s="5" t="s">
        <v>249</v>
      </c>
      <c r="M93" s="102"/>
      <c r="N93" s="67" t="s">
        <v>8109</v>
      </c>
      <c r="O93" s="30" t="s">
        <v>8110</v>
      </c>
      <c r="P93" t="s">
        <v>976</v>
      </c>
    </row>
    <row r="94" spans="1:16" x14ac:dyDescent="0.25">
      <c r="A94" s="48" t="s">
        <v>5803</v>
      </c>
      <c r="B94" s="48"/>
      <c r="C94" s="48"/>
      <c r="D94" s="30" t="s">
        <v>8107</v>
      </c>
      <c r="E94" s="30" t="s">
        <v>8108</v>
      </c>
      <c r="F94" s="101"/>
      <c r="G94" s="101"/>
      <c r="H94" s="48"/>
      <c r="I94" s="48"/>
      <c r="J94" s="48"/>
      <c r="K94" s="48"/>
      <c r="L94" s="5" t="s">
        <v>249</v>
      </c>
      <c r="M94" s="102"/>
      <c r="N94" s="67" t="s">
        <v>8109</v>
      </c>
      <c r="O94" s="30" t="s">
        <v>8110</v>
      </c>
      <c r="P94" t="s">
        <v>976</v>
      </c>
    </row>
    <row r="95" spans="1:16" x14ac:dyDescent="0.25">
      <c r="A95" s="48" t="s">
        <v>5804</v>
      </c>
      <c r="B95" s="48"/>
      <c r="C95" s="48"/>
      <c r="D95" s="30" t="s">
        <v>8107</v>
      </c>
      <c r="E95" s="30" t="s">
        <v>8108</v>
      </c>
      <c r="F95" s="101"/>
      <c r="G95" s="101"/>
      <c r="H95" s="48"/>
      <c r="I95" s="48"/>
      <c r="J95" s="48"/>
      <c r="K95" s="48"/>
      <c r="L95" s="5" t="s">
        <v>249</v>
      </c>
      <c r="M95" s="102"/>
      <c r="N95" s="67" t="s">
        <v>8109</v>
      </c>
      <c r="O95" s="30" t="s">
        <v>8110</v>
      </c>
      <c r="P95" t="s">
        <v>976</v>
      </c>
    </row>
    <row r="96" spans="1:16" x14ac:dyDescent="0.25">
      <c r="A96" s="48" t="s">
        <v>5805</v>
      </c>
      <c r="B96" s="84"/>
      <c r="C96" s="84"/>
      <c r="D96" s="30" t="s">
        <v>8107</v>
      </c>
      <c r="E96" s="30" t="s">
        <v>8108</v>
      </c>
      <c r="F96" s="101"/>
      <c r="G96" s="101"/>
      <c r="H96" s="84"/>
      <c r="I96" s="84"/>
      <c r="J96" s="84"/>
      <c r="K96" s="84"/>
      <c r="L96" s="84" t="s">
        <v>249</v>
      </c>
      <c r="M96" s="102"/>
      <c r="N96" s="67" t="s">
        <v>8109</v>
      </c>
      <c r="O96" s="30" t="s">
        <v>8110</v>
      </c>
      <c r="P96" t="s">
        <v>976</v>
      </c>
    </row>
    <row r="97" spans="1:16" x14ac:dyDescent="0.25">
      <c r="A97" s="48" t="s">
        <v>5806</v>
      </c>
      <c r="B97" s="84"/>
      <c r="C97" s="84"/>
      <c r="D97" s="30" t="s">
        <v>8107</v>
      </c>
      <c r="E97" s="30" t="s">
        <v>8108</v>
      </c>
      <c r="F97" s="101"/>
      <c r="G97" s="101"/>
      <c r="H97" s="84"/>
      <c r="I97" s="84"/>
      <c r="J97" s="84"/>
      <c r="K97" s="84"/>
      <c r="L97" s="84" t="s">
        <v>249</v>
      </c>
      <c r="M97" s="102"/>
      <c r="N97" s="67" t="s">
        <v>8109</v>
      </c>
      <c r="O97" s="30" t="s">
        <v>8110</v>
      </c>
      <c r="P97" t="s">
        <v>976</v>
      </c>
    </row>
    <row r="98" spans="1:16" x14ac:dyDescent="0.25">
      <c r="A98" s="48" t="s">
        <v>5807</v>
      </c>
      <c r="B98" s="84"/>
      <c r="C98" s="84"/>
      <c r="D98" s="30" t="s">
        <v>8107</v>
      </c>
      <c r="E98" s="30" t="s">
        <v>8108</v>
      </c>
      <c r="F98" s="101"/>
      <c r="G98" s="101"/>
      <c r="H98" s="84"/>
      <c r="I98" s="84"/>
      <c r="J98" s="84"/>
      <c r="K98" s="84"/>
      <c r="L98" s="84" t="s">
        <v>249</v>
      </c>
      <c r="M98" s="102"/>
      <c r="N98" s="67" t="s">
        <v>8109</v>
      </c>
      <c r="O98" s="30" t="s">
        <v>8110</v>
      </c>
      <c r="P98" t="s">
        <v>976</v>
      </c>
    </row>
    <row r="99" spans="1:16" x14ac:dyDescent="0.25">
      <c r="A99" s="48" t="s">
        <v>5808</v>
      </c>
      <c r="B99" s="84"/>
      <c r="C99" s="84"/>
      <c r="D99" s="30" t="s">
        <v>8107</v>
      </c>
      <c r="E99" s="30" t="s">
        <v>8108</v>
      </c>
      <c r="F99" s="101"/>
      <c r="G99" s="101"/>
      <c r="H99" s="84"/>
      <c r="I99" s="84"/>
      <c r="J99" s="84"/>
      <c r="K99" s="84"/>
      <c r="L99" s="84" t="s">
        <v>249</v>
      </c>
      <c r="M99" s="102"/>
      <c r="N99" s="67" t="s">
        <v>8109</v>
      </c>
      <c r="O99" s="30" t="s">
        <v>8110</v>
      </c>
      <c r="P99" t="s">
        <v>976</v>
      </c>
    </row>
    <row r="100" spans="1:16" x14ac:dyDescent="0.25">
      <c r="A100" s="48" t="s">
        <v>5809</v>
      </c>
      <c r="B100" s="48"/>
      <c r="C100" s="48"/>
      <c r="D100" s="30" t="s">
        <v>8107</v>
      </c>
      <c r="E100" s="30" t="s">
        <v>8108</v>
      </c>
      <c r="F100" s="101"/>
      <c r="G100" s="101"/>
      <c r="H100" s="48"/>
      <c r="I100" s="48"/>
      <c r="J100" s="48"/>
      <c r="K100" s="48"/>
      <c r="L100" s="48" t="s">
        <v>249</v>
      </c>
      <c r="M100" s="102"/>
      <c r="N100" s="67" t="s">
        <v>8109</v>
      </c>
      <c r="O100" s="30" t="s">
        <v>8110</v>
      </c>
      <c r="P100" t="s">
        <v>976</v>
      </c>
    </row>
    <row r="101" spans="1:16" x14ac:dyDescent="0.25">
      <c r="A101" s="48" t="s">
        <v>5810</v>
      </c>
      <c r="B101" s="48"/>
      <c r="C101" s="48"/>
      <c r="D101" s="30" t="s">
        <v>8107</v>
      </c>
      <c r="E101" s="30" t="s">
        <v>8108</v>
      </c>
      <c r="F101" s="101"/>
      <c r="G101" s="101"/>
      <c r="H101" s="48"/>
      <c r="I101" s="48"/>
      <c r="J101" s="48"/>
      <c r="K101" s="48"/>
      <c r="L101" s="48" t="s">
        <v>249</v>
      </c>
      <c r="M101" s="102"/>
      <c r="N101" s="67" t="s">
        <v>8109</v>
      </c>
      <c r="O101" s="30" t="s">
        <v>8110</v>
      </c>
      <c r="P101" t="s">
        <v>976</v>
      </c>
    </row>
    <row r="102" spans="1:16" x14ac:dyDescent="0.25">
      <c r="A102" s="48" t="s">
        <v>5811</v>
      </c>
      <c r="B102" s="48"/>
      <c r="C102" s="48"/>
      <c r="D102" s="30" t="s">
        <v>8107</v>
      </c>
      <c r="E102" s="30" t="s">
        <v>8108</v>
      </c>
      <c r="F102" s="101"/>
      <c r="G102" s="101"/>
      <c r="H102" s="48"/>
      <c r="I102" s="48"/>
      <c r="J102" s="48"/>
      <c r="K102" s="48"/>
      <c r="L102" s="48" t="s">
        <v>249</v>
      </c>
      <c r="M102" s="102"/>
      <c r="N102" s="67" t="s">
        <v>8109</v>
      </c>
      <c r="O102" s="30" t="s">
        <v>8110</v>
      </c>
      <c r="P102" t="s">
        <v>976</v>
      </c>
    </row>
    <row r="103" spans="1:16" x14ac:dyDescent="0.25">
      <c r="A103" s="48" t="s">
        <v>5812</v>
      </c>
      <c r="B103" s="48"/>
      <c r="C103" s="48"/>
      <c r="D103" s="30" t="s">
        <v>8107</v>
      </c>
      <c r="E103" s="30" t="s">
        <v>8108</v>
      </c>
      <c r="F103" s="101"/>
      <c r="G103" s="101"/>
      <c r="H103" s="48"/>
      <c r="I103" s="48"/>
      <c r="J103" s="48"/>
      <c r="K103" s="48"/>
      <c r="L103" s="48" t="s">
        <v>249</v>
      </c>
      <c r="M103" s="102"/>
      <c r="N103" s="67" t="s">
        <v>8109</v>
      </c>
      <c r="O103" s="30" t="s">
        <v>8110</v>
      </c>
      <c r="P103" t="s">
        <v>976</v>
      </c>
    </row>
    <row r="104" spans="1:16" x14ac:dyDescent="0.25">
      <c r="A104" s="48" t="s">
        <v>5813</v>
      </c>
      <c r="B104" s="48"/>
      <c r="C104" s="48"/>
      <c r="D104" s="30" t="s">
        <v>8107</v>
      </c>
      <c r="E104" s="30" t="s">
        <v>8108</v>
      </c>
      <c r="F104" s="101"/>
      <c r="G104" s="101"/>
      <c r="H104" s="48"/>
      <c r="I104" s="48"/>
      <c r="J104" s="48"/>
      <c r="K104" s="48"/>
      <c r="L104" s="48" t="s">
        <v>249</v>
      </c>
      <c r="M104" s="102"/>
      <c r="N104" s="67" t="s">
        <v>8109</v>
      </c>
      <c r="O104" s="30" t="s">
        <v>8110</v>
      </c>
      <c r="P104" t="s">
        <v>976</v>
      </c>
    </row>
    <row r="105" spans="1:16" x14ac:dyDescent="0.25">
      <c r="A105" s="48" t="s">
        <v>5814</v>
      </c>
      <c r="B105" s="48"/>
      <c r="C105" s="48"/>
      <c r="D105" s="30" t="s">
        <v>8107</v>
      </c>
      <c r="E105" s="30" t="s">
        <v>8108</v>
      </c>
      <c r="F105" s="101"/>
      <c r="G105" s="101"/>
      <c r="H105" s="48"/>
      <c r="I105" s="48"/>
      <c r="J105" s="48"/>
      <c r="K105" s="48"/>
      <c r="L105" s="48" t="s">
        <v>249</v>
      </c>
      <c r="M105" s="102"/>
      <c r="N105" s="67" t="s">
        <v>8109</v>
      </c>
      <c r="O105" s="30" t="s">
        <v>8110</v>
      </c>
      <c r="P105" t="s">
        <v>976</v>
      </c>
    </row>
    <row r="106" spans="1:16" x14ac:dyDescent="0.25">
      <c r="A106" s="48" t="s">
        <v>5815</v>
      </c>
      <c r="B106" s="48"/>
      <c r="C106" s="48"/>
      <c r="D106" s="30" t="s">
        <v>8107</v>
      </c>
      <c r="E106" s="30" t="s">
        <v>8108</v>
      </c>
      <c r="F106" s="101"/>
      <c r="G106" s="101"/>
      <c r="H106" s="48"/>
      <c r="I106" s="48"/>
      <c r="J106" s="48"/>
      <c r="K106" s="48"/>
      <c r="L106" s="48" t="s">
        <v>249</v>
      </c>
      <c r="M106" s="102"/>
      <c r="N106" s="67" t="s">
        <v>8109</v>
      </c>
      <c r="O106" s="30" t="s">
        <v>8110</v>
      </c>
      <c r="P106" t="s">
        <v>976</v>
      </c>
    </row>
    <row r="107" spans="1:16" x14ac:dyDescent="0.25">
      <c r="A107" s="48" t="s">
        <v>5816</v>
      </c>
      <c r="B107" s="48"/>
      <c r="C107" s="48"/>
      <c r="D107" s="30" t="s">
        <v>8107</v>
      </c>
      <c r="E107" s="30" t="s">
        <v>8108</v>
      </c>
      <c r="F107" s="101"/>
      <c r="G107" s="101"/>
      <c r="H107" s="48"/>
      <c r="I107" s="48"/>
      <c r="J107" s="48"/>
      <c r="K107" s="48"/>
      <c r="L107" s="48" t="s">
        <v>249</v>
      </c>
      <c r="M107" s="102"/>
      <c r="N107" s="67" t="s">
        <v>8109</v>
      </c>
      <c r="O107" s="30" t="s">
        <v>8110</v>
      </c>
      <c r="P107" t="s">
        <v>976</v>
      </c>
    </row>
    <row r="108" spans="1:16" x14ac:dyDescent="0.25">
      <c r="A108" s="48" t="s">
        <v>5817</v>
      </c>
      <c r="B108" s="48"/>
      <c r="C108" s="48"/>
      <c r="D108" s="30" t="s">
        <v>8107</v>
      </c>
      <c r="E108" s="30" t="s">
        <v>8108</v>
      </c>
      <c r="F108" s="101"/>
      <c r="G108" s="101"/>
      <c r="H108" s="48"/>
      <c r="I108" s="48"/>
      <c r="J108" s="48"/>
      <c r="K108" s="48"/>
      <c r="L108" s="48" t="s">
        <v>249</v>
      </c>
      <c r="M108" s="102"/>
      <c r="N108" s="67" t="s">
        <v>8109</v>
      </c>
      <c r="O108" s="30" t="s">
        <v>8110</v>
      </c>
      <c r="P108" t="s">
        <v>976</v>
      </c>
    </row>
    <row r="109" spans="1:16" x14ac:dyDescent="0.25">
      <c r="A109" s="48" t="s">
        <v>5818</v>
      </c>
      <c r="B109" s="48"/>
      <c r="C109" s="48"/>
      <c r="D109" s="30" t="s">
        <v>8107</v>
      </c>
      <c r="E109" s="30" t="s">
        <v>8108</v>
      </c>
      <c r="F109" s="101"/>
      <c r="G109" s="101"/>
      <c r="H109" s="48"/>
      <c r="I109" s="48"/>
      <c r="J109" s="48"/>
      <c r="K109" s="48"/>
      <c r="L109" s="48" t="s">
        <v>249</v>
      </c>
      <c r="M109" s="102"/>
      <c r="N109" s="67" t="s">
        <v>8109</v>
      </c>
      <c r="O109" s="30" t="s">
        <v>8110</v>
      </c>
      <c r="P109" t="s">
        <v>976</v>
      </c>
    </row>
    <row r="110" spans="1:16" x14ac:dyDescent="0.25">
      <c r="A110" s="48" t="s">
        <v>5819</v>
      </c>
      <c r="B110" s="48"/>
      <c r="C110" s="48"/>
      <c r="D110" s="30" t="s">
        <v>8107</v>
      </c>
      <c r="E110" s="30" t="s">
        <v>8108</v>
      </c>
      <c r="F110" s="101"/>
      <c r="G110" s="101"/>
      <c r="H110" s="48"/>
      <c r="I110" s="48"/>
      <c r="J110" s="48"/>
      <c r="K110" s="48"/>
      <c r="L110" s="48" t="s">
        <v>249</v>
      </c>
      <c r="M110" s="102"/>
      <c r="N110" s="67" t="s">
        <v>8109</v>
      </c>
      <c r="O110" s="30" t="s">
        <v>8110</v>
      </c>
      <c r="P110" t="s">
        <v>976</v>
      </c>
    </row>
    <row r="111" spans="1:16" x14ac:dyDescent="0.25">
      <c r="A111" s="48" t="s">
        <v>5820</v>
      </c>
      <c r="B111" s="48"/>
      <c r="C111" s="48"/>
      <c r="D111" s="30" t="s">
        <v>8107</v>
      </c>
      <c r="E111" s="30" t="s">
        <v>8108</v>
      </c>
      <c r="F111" s="101"/>
      <c r="G111" s="101"/>
      <c r="H111" s="48"/>
      <c r="I111" s="48"/>
      <c r="J111" s="48"/>
      <c r="K111" s="48"/>
      <c r="L111" s="48" t="s">
        <v>249</v>
      </c>
      <c r="M111" s="102"/>
      <c r="N111" s="67" t="s">
        <v>8109</v>
      </c>
      <c r="O111" s="30" t="s">
        <v>8110</v>
      </c>
      <c r="P111" t="s">
        <v>976</v>
      </c>
    </row>
    <row r="112" spans="1:16" x14ac:dyDescent="0.25">
      <c r="A112" s="48" t="s">
        <v>5821</v>
      </c>
      <c r="B112" s="48"/>
      <c r="C112" s="48"/>
      <c r="D112" s="30" t="s">
        <v>8107</v>
      </c>
      <c r="E112" s="30" t="s">
        <v>8108</v>
      </c>
      <c r="F112" s="101"/>
      <c r="G112" s="101"/>
      <c r="H112" s="48"/>
      <c r="I112" s="48"/>
      <c r="J112" s="48"/>
      <c r="K112" s="48"/>
      <c r="L112" s="48" t="s">
        <v>249</v>
      </c>
      <c r="M112" s="102"/>
      <c r="N112" s="67" t="s">
        <v>8109</v>
      </c>
      <c r="O112" s="30" t="s">
        <v>8110</v>
      </c>
      <c r="P112" t="s">
        <v>976</v>
      </c>
    </row>
    <row r="113" spans="1:16" x14ac:dyDescent="0.25">
      <c r="A113" s="48" t="s">
        <v>5822</v>
      </c>
      <c r="B113" s="48"/>
      <c r="C113" s="48"/>
      <c r="D113" s="30" t="s">
        <v>8107</v>
      </c>
      <c r="E113" s="30" t="s">
        <v>8108</v>
      </c>
      <c r="F113" s="101"/>
      <c r="G113" s="101"/>
      <c r="H113" s="48"/>
      <c r="I113" s="48"/>
      <c r="J113" s="48"/>
      <c r="K113" s="48"/>
      <c r="L113" s="48" t="s">
        <v>249</v>
      </c>
      <c r="M113" s="102"/>
      <c r="N113" s="67" t="s">
        <v>8109</v>
      </c>
      <c r="O113" s="30" t="s">
        <v>8110</v>
      </c>
      <c r="P113" t="s">
        <v>976</v>
      </c>
    </row>
    <row r="114" spans="1:16" x14ac:dyDescent="0.25">
      <c r="A114" s="48" t="s">
        <v>5823</v>
      </c>
      <c r="B114" s="48"/>
      <c r="C114" s="48"/>
      <c r="D114" s="30" t="s">
        <v>8107</v>
      </c>
      <c r="E114" s="30" t="s">
        <v>8108</v>
      </c>
      <c r="F114" s="101"/>
      <c r="G114" s="101"/>
      <c r="H114" s="48"/>
      <c r="I114" s="48"/>
      <c r="J114" s="48"/>
      <c r="K114" s="48"/>
      <c r="L114" s="48" t="s">
        <v>249</v>
      </c>
      <c r="M114" s="102"/>
      <c r="N114" s="67" t="s">
        <v>8109</v>
      </c>
      <c r="O114" s="30" t="s">
        <v>8110</v>
      </c>
      <c r="P114" t="s">
        <v>976</v>
      </c>
    </row>
    <row r="115" spans="1:16" x14ac:dyDescent="0.25">
      <c r="A115" s="48" t="s">
        <v>5824</v>
      </c>
      <c r="B115" s="48"/>
      <c r="C115" s="48"/>
      <c r="D115" s="30" t="s">
        <v>8107</v>
      </c>
      <c r="E115" s="30" t="s">
        <v>8108</v>
      </c>
      <c r="F115" s="101"/>
      <c r="G115" s="101"/>
      <c r="H115" s="48"/>
      <c r="I115" s="48"/>
      <c r="J115" s="48"/>
      <c r="K115" s="48"/>
      <c r="L115" s="48" t="s">
        <v>249</v>
      </c>
      <c r="M115" s="102"/>
      <c r="N115" s="67" t="s">
        <v>8109</v>
      </c>
      <c r="O115" s="30" t="s">
        <v>8110</v>
      </c>
      <c r="P115" t="s">
        <v>976</v>
      </c>
    </row>
    <row r="116" spans="1:16" x14ac:dyDescent="0.25">
      <c r="A116" s="48" t="s">
        <v>5825</v>
      </c>
      <c r="B116" s="48"/>
      <c r="C116" s="48"/>
      <c r="D116" s="30" t="s">
        <v>8107</v>
      </c>
      <c r="E116" s="30" t="s">
        <v>8108</v>
      </c>
      <c r="F116" s="101"/>
      <c r="G116" s="101"/>
      <c r="H116" s="48"/>
      <c r="I116" s="48"/>
      <c r="J116" s="48"/>
      <c r="K116" s="48"/>
      <c r="L116" s="48" t="s">
        <v>249</v>
      </c>
      <c r="M116" s="102"/>
      <c r="N116" s="67" t="s">
        <v>8109</v>
      </c>
      <c r="O116" s="30" t="s">
        <v>8110</v>
      </c>
      <c r="P116" t="s">
        <v>976</v>
      </c>
    </row>
    <row r="117" spans="1:16" x14ac:dyDescent="0.25">
      <c r="A117" s="48" t="s">
        <v>5826</v>
      </c>
      <c r="B117" s="48"/>
      <c r="C117" s="48"/>
      <c r="D117" s="30" t="s">
        <v>8107</v>
      </c>
      <c r="E117" s="30" t="s">
        <v>8108</v>
      </c>
      <c r="F117" s="101"/>
      <c r="G117" s="101"/>
      <c r="H117" s="48"/>
      <c r="I117" s="48"/>
      <c r="J117" s="48"/>
      <c r="K117" s="48"/>
      <c r="L117" s="48" t="s">
        <v>249</v>
      </c>
      <c r="M117" s="102"/>
      <c r="N117" s="67" t="s">
        <v>8109</v>
      </c>
      <c r="O117" s="30" t="s">
        <v>8110</v>
      </c>
      <c r="P117" t="s">
        <v>976</v>
      </c>
    </row>
    <row r="118" spans="1:16" x14ac:dyDescent="0.25">
      <c r="A118" s="48" t="s">
        <v>5827</v>
      </c>
      <c r="B118" s="48"/>
      <c r="C118" s="48"/>
      <c r="D118" s="30" t="s">
        <v>8107</v>
      </c>
      <c r="E118" s="30" t="s">
        <v>8108</v>
      </c>
      <c r="F118" s="101"/>
      <c r="G118" s="101"/>
      <c r="H118" s="48"/>
      <c r="I118" s="48"/>
      <c r="J118" s="48"/>
      <c r="K118" s="48"/>
      <c r="L118" s="48" t="s">
        <v>249</v>
      </c>
      <c r="M118" s="102"/>
      <c r="N118" s="67" t="s">
        <v>8109</v>
      </c>
      <c r="O118" s="30" t="s">
        <v>8110</v>
      </c>
      <c r="P118" t="s">
        <v>976</v>
      </c>
    </row>
    <row r="119" spans="1:16" x14ac:dyDescent="0.25">
      <c r="A119" s="48" t="s">
        <v>5828</v>
      </c>
      <c r="B119" s="48"/>
      <c r="C119" s="48"/>
      <c r="D119" s="30" t="s">
        <v>8107</v>
      </c>
      <c r="E119" s="30" t="s">
        <v>8108</v>
      </c>
      <c r="F119" s="101"/>
      <c r="G119" s="101"/>
      <c r="H119" s="48"/>
      <c r="I119" s="48"/>
      <c r="J119" s="48"/>
      <c r="K119" s="48"/>
      <c r="L119" s="48" t="s">
        <v>249</v>
      </c>
      <c r="M119" s="102"/>
      <c r="N119" s="67" t="s">
        <v>8109</v>
      </c>
      <c r="O119" s="30" t="s">
        <v>8110</v>
      </c>
      <c r="P119" t="s">
        <v>976</v>
      </c>
    </row>
    <row r="120" spans="1:16" x14ac:dyDescent="0.25">
      <c r="A120" s="48" t="s">
        <v>5829</v>
      </c>
      <c r="B120" s="48"/>
      <c r="C120" s="48"/>
      <c r="D120" s="30" t="s">
        <v>8107</v>
      </c>
      <c r="E120" s="30" t="s">
        <v>8108</v>
      </c>
      <c r="F120" s="101"/>
      <c r="G120" s="101"/>
      <c r="H120" s="48"/>
      <c r="I120" s="48"/>
      <c r="J120" s="48"/>
      <c r="K120" s="48"/>
      <c r="L120" s="48" t="s">
        <v>249</v>
      </c>
      <c r="M120" s="102"/>
      <c r="N120" s="67" t="s">
        <v>8109</v>
      </c>
      <c r="O120" s="30" t="s">
        <v>8110</v>
      </c>
      <c r="P120" t="s">
        <v>976</v>
      </c>
    </row>
    <row r="121" spans="1:16" x14ac:dyDescent="0.25">
      <c r="A121" s="48" t="s">
        <v>5830</v>
      </c>
      <c r="B121" s="48"/>
      <c r="C121" s="48"/>
      <c r="D121" s="30" t="s">
        <v>8107</v>
      </c>
      <c r="E121" s="30" t="s">
        <v>8108</v>
      </c>
      <c r="F121" s="101"/>
      <c r="G121" s="101"/>
      <c r="H121" s="48"/>
      <c r="I121" s="48"/>
      <c r="J121" s="48"/>
      <c r="K121" s="48"/>
      <c r="L121" s="48" t="s">
        <v>249</v>
      </c>
      <c r="M121" s="102"/>
      <c r="N121" s="67" t="s">
        <v>8109</v>
      </c>
      <c r="O121" s="30" t="s">
        <v>8110</v>
      </c>
      <c r="P121" t="s">
        <v>976</v>
      </c>
    </row>
    <row r="122" spans="1:16" x14ac:dyDescent="0.25">
      <c r="A122" s="48" t="s">
        <v>5831</v>
      </c>
      <c r="B122" s="48"/>
      <c r="C122" s="48"/>
      <c r="D122" s="30" t="s">
        <v>8107</v>
      </c>
      <c r="E122" s="30" t="s">
        <v>8108</v>
      </c>
      <c r="F122" s="101"/>
      <c r="G122" s="101"/>
      <c r="H122" s="48"/>
      <c r="I122" s="48"/>
      <c r="J122" s="48"/>
      <c r="K122" s="48"/>
      <c r="L122" s="48" t="s">
        <v>249</v>
      </c>
      <c r="M122" s="102"/>
      <c r="N122" s="67" t="s">
        <v>8109</v>
      </c>
      <c r="O122" s="30" t="s">
        <v>8110</v>
      </c>
      <c r="P122" t="s">
        <v>976</v>
      </c>
    </row>
    <row r="123" spans="1:16" x14ac:dyDescent="0.25">
      <c r="A123" s="48" t="s">
        <v>5832</v>
      </c>
      <c r="B123" s="48"/>
      <c r="C123" s="48"/>
      <c r="D123" s="30" t="s">
        <v>8107</v>
      </c>
      <c r="E123" s="30" t="s">
        <v>8108</v>
      </c>
      <c r="F123" s="101"/>
      <c r="G123" s="101"/>
      <c r="H123" s="48"/>
      <c r="I123" s="48"/>
      <c r="J123" s="48"/>
      <c r="K123" s="48"/>
      <c r="L123" s="48" t="s">
        <v>249</v>
      </c>
      <c r="M123" s="102"/>
      <c r="N123" s="67" t="s">
        <v>8109</v>
      </c>
      <c r="O123" s="30" t="s">
        <v>8110</v>
      </c>
      <c r="P123" t="s">
        <v>976</v>
      </c>
    </row>
    <row r="124" spans="1:16" x14ac:dyDescent="0.25">
      <c r="A124" s="48" t="s">
        <v>5833</v>
      </c>
      <c r="B124" s="48"/>
      <c r="C124" s="48"/>
      <c r="D124" s="30" t="s">
        <v>8107</v>
      </c>
      <c r="E124" s="30" t="s">
        <v>8108</v>
      </c>
      <c r="F124" s="101"/>
      <c r="G124" s="101"/>
      <c r="H124" s="48"/>
      <c r="I124" s="48"/>
      <c r="J124" s="48"/>
      <c r="K124" s="48"/>
      <c r="L124" s="48" t="s">
        <v>249</v>
      </c>
      <c r="M124" s="102"/>
      <c r="N124" s="67" t="s">
        <v>8109</v>
      </c>
      <c r="O124" s="30" t="s">
        <v>8110</v>
      </c>
      <c r="P124" t="s">
        <v>976</v>
      </c>
    </row>
    <row r="125" spans="1:16" x14ac:dyDescent="0.25">
      <c r="A125" s="48" t="s">
        <v>5834</v>
      </c>
      <c r="B125" s="48"/>
      <c r="C125" s="48"/>
      <c r="D125" s="30" t="s">
        <v>8107</v>
      </c>
      <c r="E125" s="30" t="s">
        <v>8108</v>
      </c>
      <c r="F125" s="101"/>
      <c r="G125" s="101"/>
      <c r="H125" s="48"/>
      <c r="I125" s="48"/>
      <c r="J125" s="48"/>
      <c r="K125" s="48"/>
      <c r="L125" s="48" t="s">
        <v>249</v>
      </c>
      <c r="M125" s="102"/>
      <c r="N125" s="67" t="s">
        <v>8109</v>
      </c>
      <c r="O125" s="30" t="s">
        <v>8110</v>
      </c>
      <c r="P125" t="s">
        <v>976</v>
      </c>
    </row>
    <row r="126" spans="1:16" x14ac:dyDescent="0.25">
      <c r="A126" s="48" t="s">
        <v>5835</v>
      </c>
      <c r="B126" s="48"/>
      <c r="C126" s="48"/>
      <c r="D126" s="30" t="s">
        <v>8107</v>
      </c>
      <c r="E126" s="30" t="s">
        <v>8108</v>
      </c>
      <c r="F126" s="101"/>
      <c r="G126" s="101"/>
      <c r="H126" s="48"/>
      <c r="I126" s="48"/>
      <c r="J126" s="48"/>
      <c r="K126" s="48"/>
      <c r="L126" s="48" t="s">
        <v>249</v>
      </c>
      <c r="M126" s="102"/>
      <c r="N126" s="67" t="s">
        <v>8109</v>
      </c>
      <c r="O126" s="30" t="s">
        <v>8110</v>
      </c>
      <c r="P126" t="s">
        <v>976</v>
      </c>
    </row>
    <row r="127" spans="1:16" x14ac:dyDescent="0.25">
      <c r="A127" s="48" t="s">
        <v>5836</v>
      </c>
      <c r="B127" s="48"/>
      <c r="C127" s="48"/>
      <c r="D127" s="30" t="s">
        <v>8107</v>
      </c>
      <c r="E127" s="30" t="s">
        <v>8108</v>
      </c>
      <c r="F127" s="101"/>
      <c r="G127" s="101"/>
      <c r="H127" s="48"/>
      <c r="I127" s="48"/>
      <c r="J127" s="48"/>
      <c r="K127" s="48"/>
      <c r="L127" s="48" t="s">
        <v>249</v>
      </c>
      <c r="M127" s="102"/>
      <c r="N127" s="67" t="s">
        <v>8109</v>
      </c>
      <c r="O127" s="30" t="s">
        <v>8110</v>
      </c>
      <c r="P127" t="s">
        <v>976</v>
      </c>
    </row>
    <row r="128" spans="1:16" x14ac:dyDescent="0.25">
      <c r="A128" s="48" t="s">
        <v>5837</v>
      </c>
      <c r="B128" s="48"/>
      <c r="C128" s="48"/>
      <c r="D128" s="30" t="s">
        <v>8107</v>
      </c>
      <c r="E128" s="30" t="s">
        <v>8108</v>
      </c>
      <c r="F128" s="101"/>
      <c r="G128" s="101"/>
      <c r="H128" s="48"/>
      <c r="I128" s="48"/>
      <c r="J128" s="48"/>
      <c r="K128" s="48"/>
      <c r="L128" s="48" t="s">
        <v>249</v>
      </c>
      <c r="M128" s="102"/>
      <c r="N128" s="67" t="s">
        <v>8109</v>
      </c>
      <c r="O128" s="30" t="s">
        <v>8110</v>
      </c>
      <c r="P128" t="s">
        <v>976</v>
      </c>
    </row>
    <row r="129" spans="1:16" x14ac:dyDescent="0.25">
      <c r="A129" s="48" t="s">
        <v>5838</v>
      </c>
      <c r="B129" s="48"/>
      <c r="C129" s="48"/>
      <c r="D129" s="30" t="s">
        <v>8107</v>
      </c>
      <c r="E129" s="30" t="s">
        <v>8108</v>
      </c>
      <c r="F129" s="101"/>
      <c r="G129" s="101"/>
      <c r="H129" s="48"/>
      <c r="I129" s="48"/>
      <c r="J129" s="48"/>
      <c r="K129" s="48"/>
      <c r="L129" s="48" t="s">
        <v>249</v>
      </c>
      <c r="M129" s="102"/>
      <c r="N129" s="67" t="s">
        <v>8109</v>
      </c>
      <c r="O129" s="30" t="s">
        <v>8110</v>
      </c>
      <c r="P129" t="s">
        <v>976</v>
      </c>
    </row>
    <row r="130" spans="1:16" x14ac:dyDescent="0.25">
      <c r="A130" s="48" t="s">
        <v>5839</v>
      </c>
      <c r="B130" s="48"/>
      <c r="C130" s="48"/>
      <c r="D130" s="30" t="s">
        <v>8107</v>
      </c>
      <c r="E130" s="30" t="s">
        <v>8108</v>
      </c>
      <c r="F130" s="101"/>
      <c r="G130" s="101"/>
      <c r="H130" s="48"/>
      <c r="I130" s="48"/>
      <c r="J130" s="48"/>
      <c r="K130" s="48"/>
      <c r="L130" s="48" t="s">
        <v>249</v>
      </c>
      <c r="M130" s="102"/>
      <c r="N130" s="67" t="s">
        <v>8109</v>
      </c>
      <c r="O130" s="30" t="s">
        <v>8110</v>
      </c>
      <c r="P130" t="s">
        <v>976</v>
      </c>
    </row>
    <row r="131" spans="1:16" x14ac:dyDescent="0.25">
      <c r="A131" s="48" t="s">
        <v>5840</v>
      </c>
      <c r="B131" s="48"/>
      <c r="C131" s="48"/>
      <c r="D131" s="30" t="s">
        <v>8107</v>
      </c>
      <c r="E131" s="30" t="s">
        <v>8108</v>
      </c>
      <c r="F131" s="101"/>
      <c r="G131" s="101"/>
      <c r="H131" s="48"/>
      <c r="I131" s="48"/>
      <c r="J131" s="48"/>
      <c r="K131" s="48"/>
      <c r="L131" s="48" t="s">
        <v>249</v>
      </c>
      <c r="M131" s="102"/>
      <c r="N131" s="67" t="s">
        <v>8109</v>
      </c>
      <c r="O131" s="30" t="s">
        <v>8110</v>
      </c>
      <c r="P131" t="s">
        <v>976</v>
      </c>
    </row>
    <row r="132" spans="1:16" x14ac:dyDescent="0.25">
      <c r="A132" s="48" t="s">
        <v>5841</v>
      </c>
      <c r="B132" s="48"/>
      <c r="C132" s="48"/>
      <c r="D132" s="30" t="s">
        <v>8107</v>
      </c>
      <c r="E132" s="30" t="s">
        <v>8108</v>
      </c>
      <c r="F132" s="101"/>
      <c r="G132" s="101"/>
      <c r="H132" s="48"/>
      <c r="I132" s="48"/>
      <c r="J132" s="48"/>
      <c r="K132" s="48"/>
      <c r="L132" s="48" t="s">
        <v>249</v>
      </c>
      <c r="M132" s="102"/>
      <c r="N132" s="67" t="s">
        <v>8109</v>
      </c>
      <c r="O132" s="30" t="s">
        <v>8110</v>
      </c>
      <c r="P132" t="s">
        <v>976</v>
      </c>
    </row>
    <row r="133" spans="1:16" x14ac:dyDescent="0.25">
      <c r="A133" s="48" t="s">
        <v>5842</v>
      </c>
      <c r="B133" s="48"/>
      <c r="C133" s="48"/>
      <c r="D133" s="30" t="s">
        <v>8107</v>
      </c>
      <c r="E133" s="30" t="s">
        <v>8108</v>
      </c>
      <c r="F133" s="101"/>
      <c r="G133" s="101"/>
      <c r="H133" s="48"/>
      <c r="I133" s="48"/>
      <c r="J133" s="48"/>
      <c r="K133" s="48"/>
      <c r="L133" s="48" t="s">
        <v>249</v>
      </c>
      <c r="M133" s="102"/>
      <c r="N133" s="67" t="s">
        <v>8109</v>
      </c>
      <c r="O133" s="30" t="s">
        <v>8110</v>
      </c>
      <c r="P133" t="s">
        <v>976</v>
      </c>
    </row>
    <row r="134" spans="1:16" x14ac:dyDescent="0.25">
      <c r="A134" s="48" t="s">
        <v>5843</v>
      </c>
      <c r="B134" s="48"/>
      <c r="C134" s="48"/>
      <c r="D134" s="30" t="s">
        <v>8107</v>
      </c>
      <c r="E134" s="30" t="s">
        <v>8108</v>
      </c>
      <c r="F134" s="101"/>
      <c r="G134" s="101"/>
      <c r="H134" s="48"/>
      <c r="I134" s="48"/>
      <c r="J134" s="48"/>
      <c r="K134" s="48"/>
      <c r="L134" s="48" t="s">
        <v>249</v>
      </c>
      <c r="M134" s="102"/>
      <c r="N134" s="67" t="s">
        <v>8109</v>
      </c>
      <c r="O134" s="30" t="s">
        <v>8110</v>
      </c>
      <c r="P134" t="s">
        <v>976</v>
      </c>
    </row>
    <row r="135" spans="1:16" x14ac:dyDescent="0.25">
      <c r="A135" s="48" t="s">
        <v>5844</v>
      </c>
      <c r="B135" s="48"/>
      <c r="C135" s="48"/>
      <c r="D135" s="30" t="s">
        <v>8107</v>
      </c>
      <c r="E135" s="30" t="s">
        <v>8108</v>
      </c>
      <c r="F135" s="101"/>
      <c r="G135" s="101"/>
      <c r="H135" s="48"/>
      <c r="I135" s="48"/>
      <c r="J135" s="48"/>
      <c r="K135" s="48"/>
      <c r="L135" s="48" t="s">
        <v>249</v>
      </c>
      <c r="M135" s="102"/>
      <c r="N135" s="67" t="s">
        <v>8109</v>
      </c>
      <c r="O135" s="30" t="s">
        <v>8110</v>
      </c>
      <c r="P135" t="s">
        <v>976</v>
      </c>
    </row>
    <row r="136" spans="1:16" x14ac:dyDescent="0.25">
      <c r="A136" s="48" t="s">
        <v>5845</v>
      </c>
      <c r="B136" s="48"/>
      <c r="C136" s="48"/>
      <c r="D136" s="30" t="s">
        <v>8107</v>
      </c>
      <c r="E136" s="30" t="s">
        <v>8108</v>
      </c>
      <c r="F136" s="101"/>
      <c r="G136" s="101"/>
      <c r="H136" s="48"/>
      <c r="I136" s="48"/>
      <c r="J136" s="48"/>
      <c r="K136" s="48"/>
      <c r="L136" s="48" t="s">
        <v>249</v>
      </c>
      <c r="M136" s="102"/>
      <c r="N136" s="67" t="s">
        <v>8109</v>
      </c>
      <c r="O136" s="30" t="s">
        <v>8110</v>
      </c>
      <c r="P136" t="s">
        <v>976</v>
      </c>
    </row>
    <row r="137" spans="1:16" x14ac:dyDescent="0.25">
      <c r="A137" s="48" t="s">
        <v>5846</v>
      </c>
      <c r="B137" s="48"/>
      <c r="C137" s="48"/>
      <c r="D137" s="30" t="s">
        <v>8107</v>
      </c>
      <c r="E137" s="30" t="s">
        <v>8108</v>
      </c>
      <c r="F137" s="101"/>
      <c r="G137" s="101"/>
      <c r="H137" s="48"/>
      <c r="I137" s="48"/>
      <c r="J137" s="48"/>
      <c r="K137" s="48"/>
      <c r="L137" s="48" t="s">
        <v>249</v>
      </c>
      <c r="M137" s="102"/>
      <c r="N137" s="67" t="s">
        <v>8109</v>
      </c>
      <c r="O137" s="30" t="s">
        <v>8110</v>
      </c>
      <c r="P137" t="s">
        <v>976</v>
      </c>
    </row>
    <row r="138" spans="1:16" x14ac:dyDescent="0.25">
      <c r="A138" s="48" t="s">
        <v>5847</v>
      </c>
      <c r="B138" s="48"/>
      <c r="C138" s="48"/>
      <c r="D138" s="30" t="s">
        <v>8107</v>
      </c>
      <c r="E138" s="30" t="s">
        <v>8108</v>
      </c>
      <c r="F138" s="101"/>
      <c r="G138" s="101"/>
      <c r="H138" s="48"/>
      <c r="I138" s="48"/>
      <c r="J138" s="48"/>
      <c r="K138" s="48"/>
      <c r="L138" s="48" t="s">
        <v>249</v>
      </c>
      <c r="M138" s="102"/>
      <c r="N138" s="67" t="s">
        <v>8109</v>
      </c>
      <c r="O138" s="30" t="s">
        <v>8110</v>
      </c>
      <c r="P138" t="s">
        <v>976</v>
      </c>
    </row>
    <row r="139" spans="1:16" x14ac:dyDescent="0.25">
      <c r="A139" s="48" t="s">
        <v>5848</v>
      </c>
      <c r="B139" s="48"/>
      <c r="C139" s="48"/>
      <c r="D139" s="30" t="s">
        <v>8107</v>
      </c>
      <c r="E139" s="30" t="s">
        <v>8108</v>
      </c>
      <c r="F139" s="101"/>
      <c r="G139" s="101"/>
      <c r="H139" s="48"/>
      <c r="I139" s="48"/>
      <c r="J139" s="48"/>
      <c r="K139" s="48"/>
      <c r="L139" s="48" t="s">
        <v>249</v>
      </c>
      <c r="M139" s="102"/>
      <c r="N139" s="67" t="s">
        <v>8109</v>
      </c>
      <c r="O139" s="30" t="s">
        <v>8110</v>
      </c>
      <c r="P139" t="s">
        <v>976</v>
      </c>
    </row>
    <row r="140" spans="1:16" x14ac:dyDescent="0.25">
      <c r="A140" s="48" t="s">
        <v>5849</v>
      </c>
      <c r="B140" s="48"/>
      <c r="C140" s="48"/>
      <c r="D140" s="30" t="s">
        <v>8107</v>
      </c>
      <c r="E140" s="30" t="s">
        <v>8108</v>
      </c>
      <c r="F140" s="101"/>
      <c r="G140" s="101"/>
      <c r="H140" s="48"/>
      <c r="I140" s="48"/>
      <c r="J140" s="48"/>
      <c r="K140" s="48"/>
      <c r="L140" s="48" t="s">
        <v>249</v>
      </c>
      <c r="M140" s="102"/>
      <c r="N140" s="67" t="s">
        <v>8109</v>
      </c>
      <c r="O140" s="30" t="s">
        <v>8110</v>
      </c>
      <c r="P140" t="s">
        <v>976</v>
      </c>
    </row>
    <row r="141" spans="1:16" x14ac:dyDescent="0.25">
      <c r="A141" s="48" t="s">
        <v>5850</v>
      </c>
      <c r="B141" s="48"/>
      <c r="C141" s="48"/>
      <c r="D141" s="30" t="s">
        <v>8107</v>
      </c>
      <c r="E141" s="30" t="s">
        <v>8108</v>
      </c>
      <c r="F141" s="101"/>
      <c r="G141" s="101"/>
      <c r="H141" s="48"/>
      <c r="I141" s="48"/>
      <c r="J141" s="48"/>
      <c r="K141" s="48"/>
      <c r="L141" s="48" t="s">
        <v>249</v>
      </c>
      <c r="M141" s="102"/>
      <c r="N141" s="67" t="s">
        <v>8109</v>
      </c>
      <c r="O141" s="30" t="s">
        <v>8110</v>
      </c>
      <c r="P141" t="s">
        <v>976</v>
      </c>
    </row>
    <row r="142" spans="1:16" x14ac:dyDescent="0.25">
      <c r="A142" s="48" t="s">
        <v>5851</v>
      </c>
      <c r="B142" s="48"/>
      <c r="C142" s="48"/>
      <c r="D142" s="30" t="s">
        <v>8107</v>
      </c>
      <c r="E142" s="30" t="s">
        <v>8108</v>
      </c>
      <c r="F142" s="101"/>
      <c r="G142" s="101"/>
      <c r="H142" s="48"/>
      <c r="I142" s="48"/>
      <c r="J142" s="48"/>
      <c r="K142" s="48"/>
      <c r="L142" s="48" t="s">
        <v>249</v>
      </c>
      <c r="M142" s="102"/>
      <c r="N142" s="67" t="s">
        <v>8109</v>
      </c>
      <c r="O142" s="30" t="s">
        <v>8110</v>
      </c>
      <c r="P142" t="s">
        <v>976</v>
      </c>
    </row>
    <row r="143" spans="1:16" x14ac:dyDescent="0.25">
      <c r="A143" s="48" t="s">
        <v>5852</v>
      </c>
      <c r="B143" s="48"/>
      <c r="C143" s="48"/>
      <c r="D143" s="30" t="s">
        <v>8107</v>
      </c>
      <c r="E143" s="30" t="s">
        <v>8108</v>
      </c>
      <c r="F143" s="101"/>
      <c r="G143" s="101"/>
      <c r="H143" s="48"/>
      <c r="I143" s="48"/>
      <c r="J143" s="48"/>
      <c r="K143" s="48"/>
      <c r="L143" s="48" t="s">
        <v>249</v>
      </c>
      <c r="M143" s="102"/>
      <c r="N143" s="67" t="s">
        <v>8109</v>
      </c>
      <c r="O143" s="30" t="s">
        <v>8110</v>
      </c>
      <c r="P143" t="s">
        <v>976</v>
      </c>
    </row>
    <row r="144" spans="1:16" x14ac:dyDescent="0.25">
      <c r="A144" s="48" t="s">
        <v>5853</v>
      </c>
      <c r="B144" s="48"/>
      <c r="C144" s="48"/>
      <c r="D144" s="30" t="s">
        <v>8107</v>
      </c>
      <c r="E144" s="30" t="s">
        <v>8108</v>
      </c>
      <c r="F144" s="101"/>
      <c r="G144" s="101"/>
      <c r="H144" s="48"/>
      <c r="I144" s="48"/>
      <c r="J144" s="48"/>
      <c r="K144" s="48"/>
      <c r="L144" s="48" t="s">
        <v>249</v>
      </c>
      <c r="M144" s="102"/>
      <c r="N144" s="67" t="s">
        <v>8109</v>
      </c>
      <c r="O144" s="30" t="s">
        <v>8110</v>
      </c>
      <c r="P144" t="s">
        <v>976</v>
      </c>
    </row>
    <row r="145" spans="1:16" x14ac:dyDescent="0.25">
      <c r="A145" s="48" t="s">
        <v>5854</v>
      </c>
      <c r="B145" s="48"/>
      <c r="C145" s="48"/>
      <c r="D145" s="30" t="s">
        <v>8107</v>
      </c>
      <c r="E145" s="30" t="s">
        <v>8108</v>
      </c>
      <c r="F145" s="101"/>
      <c r="G145" s="101"/>
      <c r="H145" s="48"/>
      <c r="I145" s="48"/>
      <c r="J145" s="48"/>
      <c r="K145" s="48"/>
      <c r="L145" s="48" t="s">
        <v>249</v>
      </c>
      <c r="M145" s="102"/>
      <c r="N145" s="67" t="s">
        <v>8109</v>
      </c>
      <c r="O145" s="30" t="s">
        <v>8110</v>
      </c>
      <c r="P145" t="s">
        <v>976</v>
      </c>
    </row>
    <row r="146" spans="1:16" x14ac:dyDescent="0.25">
      <c r="A146" s="48" t="s">
        <v>5855</v>
      </c>
      <c r="B146" s="48"/>
      <c r="C146" s="48"/>
      <c r="D146" s="30" t="s">
        <v>8107</v>
      </c>
      <c r="E146" s="30" t="s">
        <v>8108</v>
      </c>
      <c r="F146" s="101"/>
      <c r="G146" s="101"/>
      <c r="H146" s="48"/>
      <c r="I146" s="48"/>
      <c r="J146" s="48"/>
      <c r="K146" s="48"/>
      <c r="L146" s="48" t="s">
        <v>249</v>
      </c>
      <c r="M146" s="102"/>
      <c r="N146" s="67" t="s">
        <v>8109</v>
      </c>
      <c r="O146" s="30" t="s">
        <v>8110</v>
      </c>
      <c r="P146" t="s">
        <v>976</v>
      </c>
    </row>
    <row r="147" spans="1:16" x14ac:dyDescent="0.25">
      <c r="A147" s="48" t="s">
        <v>5856</v>
      </c>
      <c r="B147" s="48"/>
      <c r="C147" s="48"/>
      <c r="D147" s="30" t="s">
        <v>8107</v>
      </c>
      <c r="E147" s="30" t="s">
        <v>8108</v>
      </c>
      <c r="F147" s="101"/>
      <c r="G147" s="101"/>
      <c r="H147" s="48"/>
      <c r="I147" s="48"/>
      <c r="J147" s="48"/>
      <c r="K147" s="48"/>
      <c r="L147" s="48" t="s">
        <v>249</v>
      </c>
      <c r="M147" s="102"/>
      <c r="N147" s="67" t="s">
        <v>8109</v>
      </c>
      <c r="O147" s="30" t="s">
        <v>8110</v>
      </c>
      <c r="P147" t="s">
        <v>976</v>
      </c>
    </row>
    <row r="148" spans="1:16" x14ac:dyDescent="0.25">
      <c r="A148" s="48" t="s">
        <v>5857</v>
      </c>
      <c r="B148" s="48"/>
      <c r="C148" s="48"/>
      <c r="D148" s="30" t="s">
        <v>8107</v>
      </c>
      <c r="E148" s="30" t="s">
        <v>8108</v>
      </c>
      <c r="F148" s="101"/>
      <c r="G148" s="101"/>
      <c r="H148" s="48"/>
      <c r="I148" s="48"/>
      <c r="J148" s="48"/>
      <c r="K148" s="48"/>
      <c r="L148" s="48" t="s">
        <v>249</v>
      </c>
      <c r="M148" s="102"/>
      <c r="N148" s="67" t="s">
        <v>8109</v>
      </c>
      <c r="O148" s="30" t="s">
        <v>8110</v>
      </c>
      <c r="P148" t="s">
        <v>976</v>
      </c>
    </row>
    <row r="149" spans="1:16" x14ac:dyDescent="0.25">
      <c r="A149" s="48" t="s">
        <v>5858</v>
      </c>
      <c r="B149" s="48"/>
      <c r="C149" s="48"/>
      <c r="D149" s="30" t="s">
        <v>8107</v>
      </c>
      <c r="E149" s="30" t="s">
        <v>8108</v>
      </c>
      <c r="F149" s="101"/>
      <c r="G149" s="101"/>
      <c r="H149" s="48"/>
      <c r="I149" s="48"/>
      <c r="J149" s="48"/>
      <c r="K149" s="48"/>
      <c r="L149" s="48" t="s">
        <v>249</v>
      </c>
      <c r="M149" s="102"/>
      <c r="N149" s="67" t="s">
        <v>8109</v>
      </c>
      <c r="O149" s="30" t="s">
        <v>8110</v>
      </c>
      <c r="P149" t="s">
        <v>976</v>
      </c>
    </row>
    <row r="150" spans="1:16" x14ac:dyDescent="0.25">
      <c r="A150" s="48" t="s">
        <v>5859</v>
      </c>
      <c r="B150" s="48"/>
      <c r="C150" s="48"/>
      <c r="D150" s="30" t="s">
        <v>8107</v>
      </c>
      <c r="E150" s="30" t="s">
        <v>8108</v>
      </c>
      <c r="F150" s="101"/>
      <c r="G150" s="101"/>
      <c r="H150" s="48"/>
      <c r="I150" s="48"/>
      <c r="J150" s="48"/>
      <c r="K150" s="48"/>
      <c r="L150" s="48" t="s">
        <v>249</v>
      </c>
      <c r="M150" s="102"/>
      <c r="N150" s="67" t="s">
        <v>8109</v>
      </c>
      <c r="O150" s="30" t="s">
        <v>8110</v>
      </c>
      <c r="P150" t="s">
        <v>976</v>
      </c>
    </row>
    <row r="151" spans="1:16" x14ac:dyDescent="0.25">
      <c r="A151" s="48" t="s">
        <v>5860</v>
      </c>
      <c r="B151" s="48"/>
      <c r="C151" s="48"/>
      <c r="D151" s="30" t="s">
        <v>8107</v>
      </c>
      <c r="E151" s="30" t="s">
        <v>8108</v>
      </c>
      <c r="F151" s="101"/>
      <c r="G151" s="101"/>
      <c r="H151" s="48"/>
      <c r="I151" s="48"/>
      <c r="J151" s="48"/>
      <c r="K151" s="48"/>
      <c r="L151" s="48" t="s">
        <v>249</v>
      </c>
      <c r="M151" s="102"/>
      <c r="N151" s="67" t="s">
        <v>8109</v>
      </c>
      <c r="O151" s="30" t="s">
        <v>8110</v>
      </c>
      <c r="P151" t="s">
        <v>976</v>
      </c>
    </row>
    <row r="152" spans="1:16" x14ac:dyDescent="0.25">
      <c r="A152" s="48" t="s">
        <v>5861</v>
      </c>
      <c r="B152" s="48"/>
      <c r="C152" s="48"/>
      <c r="D152" s="30" t="s">
        <v>8107</v>
      </c>
      <c r="E152" s="30" t="s">
        <v>8108</v>
      </c>
      <c r="F152" s="101"/>
      <c r="G152" s="101"/>
      <c r="H152" s="48"/>
      <c r="I152" s="48"/>
      <c r="J152" s="48"/>
      <c r="K152" s="48"/>
      <c r="L152" s="48" t="s">
        <v>249</v>
      </c>
      <c r="M152" s="102"/>
      <c r="N152" s="67" t="s">
        <v>8109</v>
      </c>
      <c r="O152" s="30" t="s">
        <v>8110</v>
      </c>
      <c r="P152" t="s">
        <v>976</v>
      </c>
    </row>
    <row r="153" spans="1:16" x14ac:dyDescent="0.25">
      <c r="A153" s="48" t="s">
        <v>5862</v>
      </c>
      <c r="B153" s="48"/>
      <c r="C153" s="48"/>
      <c r="D153" s="30" t="s">
        <v>8107</v>
      </c>
      <c r="E153" s="30" t="s">
        <v>8108</v>
      </c>
      <c r="F153" s="101"/>
      <c r="G153" s="101"/>
      <c r="H153" s="48"/>
      <c r="I153" s="48"/>
      <c r="J153" s="48"/>
      <c r="K153" s="48"/>
      <c r="L153" s="48" t="s">
        <v>249</v>
      </c>
      <c r="M153" s="102"/>
      <c r="N153" s="67" t="s">
        <v>8109</v>
      </c>
      <c r="O153" s="30" t="s">
        <v>8110</v>
      </c>
      <c r="P153" t="s">
        <v>976</v>
      </c>
    </row>
    <row r="154" spans="1:16" x14ac:dyDescent="0.25">
      <c r="A154" s="48" t="s">
        <v>5863</v>
      </c>
      <c r="B154" s="48"/>
      <c r="C154" s="48"/>
      <c r="D154" s="30" t="s">
        <v>8107</v>
      </c>
      <c r="E154" s="30" t="s">
        <v>8108</v>
      </c>
      <c r="F154" s="101"/>
      <c r="G154" s="101"/>
      <c r="H154" s="48"/>
      <c r="I154" s="48"/>
      <c r="J154" s="48"/>
      <c r="K154" s="48"/>
      <c r="L154" s="48" t="s">
        <v>249</v>
      </c>
      <c r="M154" s="102"/>
      <c r="N154" s="67" t="s">
        <v>8109</v>
      </c>
      <c r="O154" s="30" t="s">
        <v>8110</v>
      </c>
      <c r="P154" t="s">
        <v>976</v>
      </c>
    </row>
    <row r="155" spans="1:16" x14ac:dyDescent="0.25">
      <c r="A155" s="48" t="s">
        <v>5864</v>
      </c>
      <c r="B155" s="48"/>
      <c r="C155" s="48"/>
      <c r="D155" s="30" t="s">
        <v>8107</v>
      </c>
      <c r="E155" s="30" t="s">
        <v>8108</v>
      </c>
      <c r="F155" s="101"/>
      <c r="G155" s="101"/>
      <c r="H155" s="48"/>
      <c r="I155" s="48"/>
      <c r="J155" s="48"/>
      <c r="K155" s="48"/>
      <c r="L155" s="48" t="s">
        <v>249</v>
      </c>
      <c r="M155" s="102"/>
      <c r="N155" s="67" t="s">
        <v>8109</v>
      </c>
      <c r="O155" s="30" t="s">
        <v>8110</v>
      </c>
      <c r="P155" t="s">
        <v>976</v>
      </c>
    </row>
    <row r="156" spans="1:16" x14ac:dyDescent="0.25">
      <c r="A156" s="48" t="s">
        <v>5865</v>
      </c>
      <c r="B156" s="48"/>
      <c r="C156" s="48"/>
      <c r="D156" s="30" t="s">
        <v>8107</v>
      </c>
      <c r="E156" s="30" t="s">
        <v>8108</v>
      </c>
      <c r="F156" s="101"/>
      <c r="G156" s="101"/>
      <c r="H156" s="48"/>
      <c r="I156" s="48"/>
      <c r="J156" s="48"/>
      <c r="K156" s="48"/>
      <c r="L156" s="48" t="s">
        <v>249</v>
      </c>
      <c r="M156" s="102"/>
      <c r="N156" s="67" t="s">
        <v>8109</v>
      </c>
      <c r="O156" s="30" t="s">
        <v>8110</v>
      </c>
      <c r="P156" t="s">
        <v>976</v>
      </c>
    </row>
    <row r="157" spans="1:16" x14ac:dyDescent="0.25">
      <c r="A157" s="48" t="s">
        <v>5866</v>
      </c>
      <c r="B157" s="48"/>
      <c r="C157" s="48"/>
      <c r="D157" s="30" t="s">
        <v>8107</v>
      </c>
      <c r="E157" s="30" t="s">
        <v>8108</v>
      </c>
      <c r="F157" s="101"/>
      <c r="G157" s="101"/>
      <c r="H157" s="48"/>
      <c r="I157" s="48"/>
      <c r="J157" s="48"/>
      <c r="K157" s="48"/>
      <c r="L157" s="48" t="s">
        <v>249</v>
      </c>
      <c r="M157" s="102"/>
      <c r="N157" s="67" t="s">
        <v>8109</v>
      </c>
      <c r="O157" s="30" t="s">
        <v>8110</v>
      </c>
      <c r="P157" t="s">
        <v>976</v>
      </c>
    </row>
    <row r="158" spans="1:16" x14ac:dyDescent="0.25">
      <c r="A158" s="48" t="s">
        <v>5867</v>
      </c>
      <c r="B158" s="48"/>
      <c r="C158" s="48"/>
      <c r="D158" s="30" t="s">
        <v>8107</v>
      </c>
      <c r="E158" s="30" t="s">
        <v>8108</v>
      </c>
      <c r="F158" s="101"/>
      <c r="G158" s="101"/>
      <c r="H158" s="48"/>
      <c r="I158" s="48"/>
      <c r="J158" s="48"/>
      <c r="K158" s="48"/>
      <c r="L158" s="48" t="s">
        <v>249</v>
      </c>
      <c r="M158" s="102"/>
      <c r="N158" s="67" t="s">
        <v>8109</v>
      </c>
      <c r="O158" s="30" t="s">
        <v>8110</v>
      </c>
      <c r="P158" t="s">
        <v>976</v>
      </c>
    </row>
    <row r="159" spans="1:16" x14ac:dyDescent="0.25">
      <c r="A159" s="48" t="s">
        <v>5868</v>
      </c>
      <c r="B159" s="48"/>
      <c r="C159" s="48"/>
      <c r="D159" s="30" t="s">
        <v>8107</v>
      </c>
      <c r="E159" s="30" t="s">
        <v>8108</v>
      </c>
      <c r="F159" s="101"/>
      <c r="G159" s="101"/>
      <c r="H159" s="48"/>
      <c r="I159" s="48"/>
      <c r="J159" s="48"/>
      <c r="K159" s="48"/>
      <c r="L159" s="48" t="s">
        <v>249</v>
      </c>
      <c r="M159" s="102"/>
      <c r="N159" s="67" t="s">
        <v>8109</v>
      </c>
      <c r="O159" s="30" t="s">
        <v>8110</v>
      </c>
      <c r="P159" t="s">
        <v>976</v>
      </c>
    </row>
    <row r="160" spans="1:16" x14ac:dyDescent="0.25">
      <c r="A160" s="48" t="s">
        <v>5869</v>
      </c>
      <c r="B160" s="48"/>
      <c r="C160" s="48"/>
      <c r="D160" s="30" t="s">
        <v>8107</v>
      </c>
      <c r="E160" s="30" t="s">
        <v>8108</v>
      </c>
      <c r="F160" s="101"/>
      <c r="G160" s="101"/>
      <c r="H160" s="48"/>
      <c r="I160" s="48"/>
      <c r="J160" s="48"/>
      <c r="K160" s="48"/>
      <c r="L160" s="48" t="s">
        <v>249</v>
      </c>
      <c r="M160" s="102"/>
      <c r="N160" s="67" t="s">
        <v>8109</v>
      </c>
      <c r="O160" s="30" t="s">
        <v>8110</v>
      </c>
      <c r="P160" t="s">
        <v>976</v>
      </c>
    </row>
    <row r="161" spans="1:16" x14ac:dyDescent="0.25">
      <c r="A161" s="48" t="s">
        <v>5870</v>
      </c>
      <c r="B161" s="48"/>
      <c r="C161" s="48"/>
      <c r="D161" s="30" t="s">
        <v>8107</v>
      </c>
      <c r="E161" s="30" t="s">
        <v>8108</v>
      </c>
      <c r="F161" s="101"/>
      <c r="G161" s="101"/>
      <c r="H161" s="48"/>
      <c r="I161" s="48"/>
      <c r="J161" s="48"/>
      <c r="K161" s="48"/>
      <c r="L161" s="48" t="s">
        <v>249</v>
      </c>
      <c r="M161" s="102"/>
      <c r="N161" s="67" t="s">
        <v>8109</v>
      </c>
      <c r="O161" s="30" t="s">
        <v>8110</v>
      </c>
      <c r="P161" t="s">
        <v>976</v>
      </c>
    </row>
    <row r="162" spans="1:16" x14ac:dyDescent="0.25">
      <c r="A162" s="48" t="s">
        <v>5871</v>
      </c>
      <c r="B162" s="48"/>
      <c r="C162" s="48"/>
      <c r="D162" s="30" t="s">
        <v>8107</v>
      </c>
      <c r="E162" s="30" t="s">
        <v>8108</v>
      </c>
      <c r="F162" s="101"/>
      <c r="G162" s="101"/>
      <c r="H162" s="48"/>
      <c r="I162" s="48"/>
      <c r="J162" s="48"/>
      <c r="K162" s="48"/>
      <c r="L162" s="48" t="s">
        <v>249</v>
      </c>
      <c r="M162" s="102"/>
      <c r="N162" s="67" t="s">
        <v>8109</v>
      </c>
      <c r="O162" s="30" t="s">
        <v>8110</v>
      </c>
      <c r="P162" t="s">
        <v>976</v>
      </c>
    </row>
    <row r="163" spans="1:16" x14ac:dyDescent="0.25">
      <c r="A163" s="48" t="s">
        <v>5872</v>
      </c>
      <c r="B163" s="48"/>
      <c r="C163" s="48"/>
      <c r="D163" s="30" t="s">
        <v>8107</v>
      </c>
      <c r="E163" s="30" t="s">
        <v>8108</v>
      </c>
      <c r="F163" s="101"/>
      <c r="G163" s="101"/>
      <c r="H163" s="48"/>
      <c r="I163" s="48"/>
      <c r="J163" s="48"/>
      <c r="K163" s="48"/>
      <c r="L163" s="48" t="s">
        <v>249</v>
      </c>
      <c r="M163" s="102"/>
      <c r="N163" s="67" t="s">
        <v>8109</v>
      </c>
      <c r="O163" s="30" t="s">
        <v>8110</v>
      </c>
      <c r="P163" t="s">
        <v>976</v>
      </c>
    </row>
    <row r="164" spans="1:16" x14ac:dyDescent="0.25">
      <c r="A164" s="48" t="s">
        <v>5873</v>
      </c>
      <c r="B164" s="48"/>
      <c r="C164" s="48"/>
      <c r="D164" s="30" t="s">
        <v>8107</v>
      </c>
      <c r="E164" s="30" t="s">
        <v>8108</v>
      </c>
      <c r="F164" s="101"/>
      <c r="G164" s="101"/>
      <c r="H164" s="48"/>
      <c r="I164" s="48"/>
      <c r="J164" s="48"/>
      <c r="K164" s="48"/>
      <c r="L164" s="48" t="s">
        <v>249</v>
      </c>
      <c r="M164" s="102"/>
      <c r="N164" s="67" t="s">
        <v>8109</v>
      </c>
      <c r="O164" s="30" t="s">
        <v>8110</v>
      </c>
      <c r="P164" t="s">
        <v>976</v>
      </c>
    </row>
    <row r="165" spans="1:16" x14ac:dyDescent="0.25">
      <c r="A165" s="48" t="s">
        <v>5874</v>
      </c>
      <c r="B165" s="48"/>
      <c r="C165" s="48"/>
      <c r="D165" s="30" t="s">
        <v>8107</v>
      </c>
      <c r="E165" s="30" t="s">
        <v>8108</v>
      </c>
      <c r="F165" s="101"/>
      <c r="G165" s="101"/>
      <c r="H165" s="48"/>
      <c r="I165" s="48"/>
      <c r="J165" s="48"/>
      <c r="K165" s="48"/>
      <c r="L165" s="48" t="s">
        <v>249</v>
      </c>
      <c r="M165" s="102"/>
      <c r="N165" s="67" t="s">
        <v>8109</v>
      </c>
      <c r="O165" s="30" t="s">
        <v>8110</v>
      </c>
      <c r="P165" t="s">
        <v>976</v>
      </c>
    </row>
    <row r="166" spans="1:16" x14ac:dyDescent="0.25">
      <c r="A166" s="48" t="s">
        <v>5875</v>
      </c>
      <c r="B166" s="48"/>
      <c r="C166" s="48"/>
      <c r="D166" s="30" t="s">
        <v>8107</v>
      </c>
      <c r="E166" s="30" t="s">
        <v>8108</v>
      </c>
      <c r="F166" s="101"/>
      <c r="G166" s="101"/>
      <c r="H166" s="48"/>
      <c r="I166" s="48"/>
      <c r="J166" s="48"/>
      <c r="K166" s="48"/>
      <c r="L166" s="48" t="s">
        <v>249</v>
      </c>
      <c r="M166" s="102"/>
      <c r="N166" s="67" t="s">
        <v>8109</v>
      </c>
      <c r="O166" s="30" t="s">
        <v>8110</v>
      </c>
      <c r="P166" t="s">
        <v>976</v>
      </c>
    </row>
    <row r="167" spans="1:16" x14ac:dyDescent="0.25">
      <c r="A167" s="48" t="s">
        <v>5876</v>
      </c>
      <c r="B167" s="48"/>
      <c r="C167" s="48"/>
      <c r="D167" s="30" t="s">
        <v>8107</v>
      </c>
      <c r="E167" s="30" t="s">
        <v>8108</v>
      </c>
      <c r="F167" s="101"/>
      <c r="G167" s="101"/>
      <c r="H167" s="48"/>
      <c r="I167" s="48"/>
      <c r="J167" s="48"/>
      <c r="K167" s="48"/>
      <c r="L167" s="48" t="s">
        <v>249</v>
      </c>
      <c r="M167" s="102"/>
      <c r="N167" s="67" t="s">
        <v>8109</v>
      </c>
      <c r="O167" s="30" t="s">
        <v>8110</v>
      </c>
      <c r="P167" t="s">
        <v>976</v>
      </c>
    </row>
    <row r="168" spans="1:16" x14ac:dyDescent="0.25">
      <c r="A168" s="48" t="s">
        <v>5877</v>
      </c>
      <c r="B168" s="48"/>
      <c r="C168" s="48"/>
      <c r="D168" s="30" t="s">
        <v>8107</v>
      </c>
      <c r="E168" s="30" t="s">
        <v>8108</v>
      </c>
      <c r="F168" s="101"/>
      <c r="G168" s="101"/>
      <c r="H168" s="48"/>
      <c r="I168" s="48"/>
      <c r="J168" s="48"/>
      <c r="K168" s="48"/>
      <c r="L168" s="48" t="s">
        <v>249</v>
      </c>
      <c r="M168" s="102"/>
      <c r="N168" s="67" t="s">
        <v>8109</v>
      </c>
      <c r="O168" s="30" t="s">
        <v>8110</v>
      </c>
      <c r="P168" t="s">
        <v>976</v>
      </c>
    </row>
    <row r="169" spans="1:16" x14ac:dyDescent="0.25">
      <c r="A169" s="48" t="s">
        <v>5878</v>
      </c>
      <c r="B169" s="48"/>
      <c r="C169" s="48"/>
      <c r="D169" s="30" t="s">
        <v>8107</v>
      </c>
      <c r="E169" s="30" t="s">
        <v>8108</v>
      </c>
      <c r="F169" s="101"/>
      <c r="G169" s="101"/>
      <c r="H169" s="48"/>
      <c r="I169" s="48"/>
      <c r="J169" s="48"/>
      <c r="K169" s="48"/>
      <c r="L169" s="48" t="s">
        <v>249</v>
      </c>
      <c r="M169" s="102"/>
      <c r="N169" s="67" t="s">
        <v>8109</v>
      </c>
      <c r="O169" s="30" t="s">
        <v>8110</v>
      </c>
      <c r="P169" t="s">
        <v>976</v>
      </c>
    </row>
    <row r="170" spans="1:16" x14ac:dyDescent="0.25">
      <c r="A170" s="48" t="s">
        <v>5879</v>
      </c>
      <c r="B170" s="48"/>
      <c r="C170" s="48"/>
      <c r="D170" s="30" t="s">
        <v>8107</v>
      </c>
      <c r="E170" s="30" t="s">
        <v>8108</v>
      </c>
      <c r="F170" s="101"/>
      <c r="G170" s="101"/>
      <c r="H170" s="48"/>
      <c r="I170" s="48"/>
      <c r="J170" s="48"/>
      <c r="K170" s="48"/>
      <c r="L170" s="48" t="s">
        <v>249</v>
      </c>
      <c r="M170" s="102"/>
      <c r="N170" s="67" t="s">
        <v>8109</v>
      </c>
      <c r="O170" s="30" t="s">
        <v>8110</v>
      </c>
      <c r="P170" t="s">
        <v>976</v>
      </c>
    </row>
    <row r="171" spans="1:16" x14ac:dyDescent="0.25">
      <c r="A171" s="48" t="s">
        <v>5880</v>
      </c>
      <c r="B171" s="48"/>
      <c r="C171" s="48"/>
      <c r="D171" s="30" t="s">
        <v>8107</v>
      </c>
      <c r="E171" s="30" t="s">
        <v>8108</v>
      </c>
      <c r="F171" s="101"/>
      <c r="G171" s="101"/>
      <c r="H171" s="48"/>
      <c r="I171" s="48"/>
      <c r="J171" s="48"/>
      <c r="K171" s="48"/>
      <c r="L171" s="48" t="s">
        <v>249</v>
      </c>
      <c r="M171" s="102"/>
      <c r="N171" s="67" t="s">
        <v>8109</v>
      </c>
      <c r="O171" s="30" t="s">
        <v>8110</v>
      </c>
      <c r="P171" t="s">
        <v>976</v>
      </c>
    </row>
    <row r="172" spans="1:16" x14ac:dyDescent="0.25">
      <c r="A172" s="48" t="s">
        <v>5881</v>
      </c>
      <c r="B172" s="84"/>
      <c r="C172" s="84"/>
      <c r="D172" s="30" t="s">
        <v>8107</v>
      </c>
      <c r="E172" s="30" t="s">
        <v>8108</v>
      </c>
      <c r="F172" s="101"/>
      <c r="G172" s="101"/>
      <c r="H172" s="84"/>
      <c r="I172" s="84"/>
      <c r="J172" s="84"/>
      <c r="K172" s="84"/>
      <c r="L172" s="84" t="s">
        <v>249</v>
      </c>
      <c r="M172" s="102"/>
      <c r="N172" s="67" t="s">
        <v>8109</v>
      </c>
      <c r="O172" s="30" t="s">
        <v>8110</v>
      </c>
      <c r="P172" t="s">
        <v>976</v>
      </c>
    </row>
    <row r="173" spans="1:16" x14ac:dyDescent="0.25">
      <c r="A173" s="48" t="s">
        <v>5882</v>
      </c>
      <c r="B173" s="84"/>
      <c r="C173" s="84"/>
      <c r="D173" s="30" t="s">
        <v>8107</v>
      </c>
      <c r="E173" s="30" t="s">
        <v>8108</v>
      </c>
      <c r="F173" s="101"/>
      <c r="G173" s="101"/>
      <c r="H173" s="84"/>
      <c r="I173" s="84"/>
      <c r="J173" s="84"/>
      <c r="K173" s="84"/>
      <c r="L173" s="84" t="s">
        <v>249</v>
      </c>
      <c r="M173" s="102"/>
      <c r="N173" s="67" t="s">
        <v>8109</v>
      </c>
      <c r="O173" s="30" t="s">
        <v>8110</v>
      </c>
      <c r="P173" t="s">
        <v>976</v>
      </c>
    </row>
    <row r="174" spans="1:16" x14ac:dyDescent="0.25">
      <c r="A174" s="48" t="s">
        <v>5883</v>
      </c>
      <c r="B174" s="84"/>
      <c r="C174" s="84"/>
      <c r="D174" s="30" t="s">
        <v>8107</v>
      </c>
      <c r="E174" s="30" t="s">
        <v>8108</v>
      </c>
      <c r="F174" s="101"/>
      <c r="G174" s="101"/>
      <c r="H174" s="84"/>
      <c r="I174" s="84"/>
      <c r="J174" s="84"/>
      <c r="K174" s="84"/>
      <c r="L174" s="84" t="s">
        <v>249</v>
      </c>
      <c r="M174" s="102"/>
      <c r="N174" s="67" t="s">
        <v>8109</v>
      </c>
      <c r="O174" s="30" t="s">
        <v>8110</v>
      </c>
      <c r="P174" t="s">
        <v>976</v>
      </c>
    </row>
    <row r="175" spans="1:16" x14ac:dyDescent="0.25">
      <c r="A175" s="48" t="s">
        <v>5884</v>
      </c>
      <c r="B175" s="84"/>
      <c r="C175" s="84"/>
      <c r="D175" s="30" t="s">
        <v>8107</v>
      </c>
      <c r="E175" s="30" t="s">
        <v>8108</v>
      </c>
      <c r="F175" s="101"/>
      <c r="G175" s="101"/>
      <c r="H175" s="84"/>
      <c r="I175" s="84"/>
      <c r="J175" s="84"/>
      <c r="K175" s="84"/>
      <c r="L175" s="84" t="s">
        <v>249</v>
      </c>
      <c r="M175" s="102"/>
      <c r="N175" s="67" t="s">
        <v>8109</v>
      </c>
      <c r="O175" s="30" t="s">
        <v>8110</v>
      </c>
      <c r="P175" t="s">
        <v>976</v>
      </c>
    </row>
    <row r="176" spans="1:16" x14ac:dyDescent="0.25">
      <c r="A176" s="48" t="s">
        <v>5885</v>
      </c>
      <c r="B176" s="48"/>
      <c r="C176" s="48"/>
      <c r="D176" s="30" t="s">
        <v>8107</v>
      </c>
      <c r="E176" s="30" t="s">
        <v>8108</v>
      </c>
      <c r="F176" s="101"/>
      <c r="G176" s="101"/>
      <c r="H176" s="48"/>
      <c r="I176" s="48"/>
      <c r="J176" s="48"/>
      <c r="K176" s="48"/>
      <c r="L176" s="48" t="s">
        <v>249</v>
      </c>
      <c r="M176" s="102"/>
      <c r="N176" s="67" t="s">
        <v>8109</v>
      </c>
      <c r="O176" s="30" t="s">
        <v>8110</v>
      </c>
      <c r="P176" t="s">
        <v>976</v>
      </c>
    </row>
    <row r="177" spans="1:16" x14ac:dyDescent="0.25">
      <c r="A177" s="48" t="s">
        <v>5886</v>
      </c>
      <c r="B177" s="48"/>
      <c r="C177" s="48"/>
      <c r="D177" s="30" t="s">
        <v>8107</v>
      </c>
      <c r="E177" s="30" t="s">
        <v>8108</v>
      </c>
      <c r="F177" s="101"/>
      <c r="G177" s="101"/>
      <c r="H177" s="48"/>
      <c r="I177" s="48"/>
      <c r="J177" s="48"/>
      <c r="K177" s="48"/>
      <c r="L177" s="48" t="s">
        <v>249</v>
      </c>
      <c r="M177" s="102"/>
      <c r="N177" s="67" t="s">
        <v>8109</v>
      </c>
      <c r="O177" s="30" t="s">
        <v>8110</v>
      </c>
      <c r="P177" t="s">
        <v>976</v>
      </c>
    </row>
    <row r="178" spans="1:16" x14ac:dyDescent="0.25">
      <c r="A178" s="48" t="s">
        <v>5887</v>
      </c>
      <c r="B178" s="48"/>
      <c r="C178" s="48"/>
      <c r="D178" s="30" t="s">
        <v>8107</v>
      </c>
      <c r="E178" s="30" t="s">
        <v>8108</v>
      </c>
      <c r="F178" s="101"/>
      <c r="G178" s="101"/>
      <c r="H178" s="48"/>
      <c r="I178" s="48"/>
      <c r="J178" s="48"/>
      <c r="K178" s="48"/>
      <c r="L178" s="48" t="s">
        <v>249</v>
      </c>
      <c r="M178" s="102"/>
      <c r="N178" s="67" t="s">
        <v>8109</v>
      </c>
      <c r="O178" s="30" t="s">
        <v>8110</v>
      </c>
      <c r="P178" t="s">
        <v>976</v>
      </c>
    </row>
    <row r="179" spans="1:16" x14ac:dyDescent="0.25">
      <c r="A179" s="48" t="s">
        <v>5888</v>
      </c>
      <c r="B179" s="48"/>
      <c r="C179" s="48"/>
      <c r="D179" s="30" t="s">
        <v>8107</v>
      </c>
      <c r="E179" s="30" t="s">
        <v>8108</v>
      </c>
      <c r="F179" s="101"/>
      <c r="G179" s="101"/>
      <c r="H179" s="48"/>
      <c r="I179" s="48"/>
      <c r="J179" s="48"/>
      <c r="K179" s="48"/>
      <c r="L179" s="48" t="s">
        <v>249</v>
      </c>
      <c r="M179" s="102"/>
      <c r="N179" s="67" t="s">
        <v>8109</v>
      </c>
      <c r="O179" s="30" t="s">
        <v>8110</v>
      </c>
      <c r="P179" t="s">
        <v>976</v>
      </c>
    </row>
    <row r="180" spans="1:16" x14ac:dyDescent="0.25">
      <c r="A180" s="48" t="s">
        <v>5889</v>
      </c>
      <c r="B180" s="48"/>
      <c r="C180" s="48"/>
      <c r="D180" s="30" t="s">
        <v>8107</v>
      </c>
      <c r="E180" s="30" t="s">
        <v>8108</v>
      </c>
      <c r="F180" s="101"/>
      <c r="G180" s="101"/>
      <c r="H180" s="48"/>
      <c r="I180" s="48"/>
      <c r="J180" s="48"/>
      <c r="K180" s="48"/>
      <c r="L180" s="48" t="s">
        <v>249</v>
      </c>
      <c r="M180" s="102"/>
      <c r="N180" s="67" t="s">
        <v>8109</v>
      </c>
      <c r="O180" s="30" t="s">
        <v>8110</v>
      </c>
      <c r="P180" t="s">
        <v>976</v>
      </c>
    </row>
    <row r="181" spans="1:16" x14ac:dyDescent="0.25">
      <c r="A181" s="48" t="s">
        <v>5890</v>
      </c>
      <c r="B181" s="48"/>
      <c r="C181" s="48"/>
      <c r="D181" s="30" t="s">
        <v>8107</v>
      </c>
      <c r="E181" s="30" t="s">
        <v>8108</v>
      </c>
      <c r="F181" s="101"/>
      <c r="G181" s="101"/>
      <c r="H181" s="48"/>
      <c r="I181" s="48"/>
      <c r="J181" s="48"/>
      <c r="K181" s="48"/>
      <c r="L181" s="48" t="s">
        <v>249</v>
      </c>
      <c r="M181" s="102"/>
      <c r="N181" s="67" t="s">
        <v>8109</v>
      </c>
      <c r="O181" s="30" t="s">
        <v>8110</v>
      </c>
      <c r="P181" t="s">
        <v>976</v>
      </c>
    </row>
    <row r="182" spans="1:16" x14ac:dyDescent="0.25">
      <c r="A182" s="48" t="s">
        <v>5891</v>
      </c>
      <c r="B182" s="48"/>
      <c r="C182" s="48"/>
      <c r="D182" s="30" t="s">
        <v>8107</v>
      </c>
      <c r="E182" s="30" t="s">
        <v>8108</v>
      </c>
      <c r="F182" s="101"/>
      <c r="G182" s="101"/>
      <c r="H182" s="48"/>
      <c r="I182" s="48"/>
      <c r="J182" s="48"/>
      <c r="K182" s="48"/>
      <c r="L182" s="48" t="s">
        <v>249</v>
      </c>
      <c r="M182" s="102"/>
      <c r="N182" s="67" t="s">
        <v>8109</v>
      </c>
      <c r="O182" s="30" t="s">
        <v>8110</v>
      </c>
      <c r="P182" t="s">
        <v>976</v>
      </c>
    </row>
    <row r="183" spans="1:16" x14ac:dyDescent="0.25">
      <c r="A183" s="48" t="s">
        <v>5892</v>
      </c>
      <c r="B183" s="48"/>
      <c r="C183" s="48"/>
      <c r="D183" s="30" t="s">
        <v>8107</v>
      </c>
      <c r="E183" s="30" t="s">
        <v>8108</v>
      </c>
      <c r="F183" s="101"/>
      <c r="G183" s="101"/>
      <c r="H183" s="48"/>
      <c r="I183" s="48"/>
      <c r="J183" s="48"/>
      <c r="K183" s="48"/>
      <c r="L183" s="48" t="s">
        <v>249</v>
      </c>
      <c r="M183" s="102"/>
      <c r="N183" s="67" t="s">
        <v>8109</v>
      </c>
      <c r="O183" s="30" t="s">
        <v>8110</v>
      </c>
      <c r="P183" t="s">
        <v>976</v>
      </c>
    </row>
    <row r="184" spans="1:16" x14ac:dyDescent="0.25">
      <c r="A184" s="48" t="s">
        <v>5893</v>
      </c>
      <c r="B184" s="48"/>
      <c r="C184" s="48"/>
      <c r="D184" s="30" t="s">
        <v>8107</v>
      </c>
      <c r="E184" s="30" t="s">
        <v>8108</v>
      </c>
      <c r="F184" s="101"/>
      <c r="G184" s="101"/>
      <c r="H184" s="48"/>
      <c r="I184" s="48"/>
      <c r="J184" s="48"/>
      <c r="K184" s="48"/>
      <c r="L184" s="48" t="s">
        <v>249</v>
      </c>
      <c r="M184" s="102"/>
      <c r="N184" s="67" t="s">
        <v>8109</v>
      </c>
      <c r="O184" s="30" t="s">
        <v>8110</v>
      </c>
      <c r="P184" t="s">
        <v>976</v>
      </c>
    </row>
    <row r="185" spans="1:16" x14ac:dyDescent="0.25">
      <c r="A185" s="48" t="s">
        <v>5894</v>
      </c>
      <c r="B185" s="48"/>
      <c r="C185" s="48"/>
      <c r="D185" s="30" t="s">
        <v>8107</v>
      </c>
      <c r="E185" s="30" t="s">
        <v>8108</v>
      </c>
      <c r="F185" s="101"/>
      <c r="G185" s="101"/>
      <c r="H185" s="48"/>
      <c r="I185" s="48"/>
      <c r="J185" s="48"/>
      <c r="K185" s="48"/>
      <c r="L185" s="48" t="s">
        <v>249</v>
      </c>
      <c r="M185" s="102"/>
      <c r="N185" s="67" t="s">
        <v>8109</v>
      </c>
      <c r="O185" s="30" t="s">
        <v>8110</v>
      </c>
      <c r="P185" t="s">
        <v>976</v>
      </c>
    </row>
    <row r="186" spans="1:16" x14ac:dyDescent="0.25">
      <c r="A186" s="48" t="s">
        <v>5895</v>
      </c>
      <c r="B186" s="48"/>
      <c r="C186" s="48"/>
      <c r="D186" s="30" t="s">
        <v>8107</v>
      </c>
      <c r="E186" s="30" t="s">
        <v>8108</v>
      </c>
      <c r="F186" s="101"/>
      <c r="G186" s="101"/>
      <c r="H186" s="48"/>
      <c r="I186" s="48"/>
      <c r="J186" s="48"/>
      <c r="K186" s="48"/>
      <c r="L186" s="48" t="s">
        <v>249</v>
      </c>
      <c r="M186" s="102"/>
      <c r="N186" s="67" t="s">
        <v>8109</v>
      </c>
      <c r="O186" s="30" t="s">
        <v>8110</v>
      </c>
      <c r="P186" t="s">
        <v>976</v>
      </c>
    </row>
    <row r="187" spans="1:16" x14ac:dyDescent="0.25">
      <c r="A187" s="48" t="s">
        <v>5896</v>
      </c>
      <c r="B187" s="48"/>
      <c r="C187" s="48"/>
      <c r="D187" s="30" t="s">
        <v>8107</v>
      </c>
      <c r="E187" s="30" t="s">
        <v>8108</v>
      </c>
      <c r="F187" s="101"/>
      <c r="G187" s="101"/>
      <c r="H187" s="48"/>
      <c r="I187" s="48"/>
      <c r="J187" s="48"/>
      <c r="K187" s="48"/>
      <c r="L187" s="48" t="s">
        <v>249</v>
      </c>
      <c r="M187" s="102"/>
      <c r="N187" s="67" t="s">
        <v>8109</v>
      </c>
      <c r="O187" s="30" t="s">
        <v>8110</v>
      </c>
      <c r="P187" t="s">
        <v>976</v>
      </c>
    </row>
    <row r="188" spans="1:16" x14ac:dyDescent="0.25">
      <c r="A188" s="48" t="s">
        <v>5897</v>
      </c>
      <c r="B188" s="48"/>
      <c r="C188" s="48"/>
      <c r="D188" s="30" t="s">
        <v>8107</v>
      </c>
      <c r="E188" s="30" t="s">
        <v>8108</v>
      </c>
      <c r="F188" s="101"/>
      <c r="G188" s="101"/>
      <c r="H188" s="48"/>
      <c r="I188" s="48"/>
      <c r="J188" s="48"/>
      <c r="K188" s="48"/>
      <c r="L188" s="48" t="s">
        <v>249</v>
      </c>
      <c r="M188" s="102"/>
      <c r="N188" s="67" t="s">
        <v>8109</v>
      </c>
      <c r="O188" s="30" t="s">
        <v>8110</v>
      </c>
      <c r="P188" t="s">
        <v>976</v>
      </c>
    </row>
    <row r="189" spans="1:16" x14ac:dyDescent="0.25">
      <c r="A189" s="48" t="s">
        <v>5898</v>
      </c>
      <c r="B189" s="48"/>
      <c r="C189" s="48"/>
      <c r="D189" s="30" t="s">
        <v>8107</v>
      </c>
      <c r="E189" s="30" t="s">
        <v>8108</v>
      </c>
      <c r="F189" s="101"/>
      <c r="G189" s="101"/>
      <c r="H189" s="48"/>
      <c r="I189" s="48"/>
      <c r="J189" s="48"/>
      <c r="K189" s="48"/>
      <c r="L189" s="48" t="s">
        <v>249</v>
      </c>
      <c r="M189" s="102"/>
      <c r="N189" s="67" t="s">
        <v>8109</v>
      </c>
      <c r="O189" s="30" t="s">
        <v>8110</v>
      </c>
      <c r="P189" t="s">
        <v>976</v>
      </c>
    </row>
    <row r="190" spans="1:16" x14ac:dyDescent="0.25">
      <c r="A190" s="48" t="s">
        <v>5899</v>
      </c>
      <c r="B190" s="48"/>
      <c r="C190" s="48"/>
      <c r="D190" s="30" t="s">
        <v>8107</v>
      </c>
      <c r="E190" s="30" t="s">
        <v>8108</v>
      </c>
      <c r="F190" s="101"/>
      <c r="G190" s="101"/>
      <c r="H190" s="48"/>
      <c r="I190" s="48"/>
      <c r="J190" s="48"/>
      <c r="K190" s="48"/>
      <c r="L190" s="48" t="s">
        <v>249</v>
      </c>
      <c r="M190" s="102"/>
      <c r="N190" s="67" t="s">
        <v>8109</v>
      </c>
      <c r="O190" s="30" t="s">
        <v>8110</v>
      </c>
      <c r="P190" t="s">
        <v>976</v>
      </c>
    </row>
    <row r="191" spans="1:16" x14ac:dyDescent="0.25">
      <c r="A191" s="48" t="s">
        <v>5900</v>
      </c>
      <c r="B191" s="48"/>
      <c r="C191" s="48"/>
      <c r="D191" s="30" t="s">
        <v>8107</v>
      </c>
      <c r="E191" s="30" t="s">
        <v>8108</v>
      </c>
      <c r="F191" s="101"/>
      <c r="G191" s="101"/>
      <c r="H191" s="48"/>
      <c r="I191" s="48"/>
      <c r="J191" s="48"/>
      <c r="K191" s="48"/>
      <c r="L191" s="48" t="s">
        <v>249</v>
      </c>
      <c r="M191" s="102"/>
      <c r="N191" s="67" t="s">
        <v>8109</v>
      </c>
      <c r="O191" s="30" t="s">
        <v>8110</v>
      </c>
      <c r="P191" t="s">
        <v>976</v>
      </c>
    </row>
    <row r="192" spans="1:16" x14ac:dyDescent="0.25">
      <c r="A192" s="48" t="s">
        <v>5901</v>
      </c>
      <c r="B192" s="48"/>
      <c r="C192" s="48"/>
      <c r="D192" s="30" t="s">
        <v>8107</v>
      </c>
      <c r="E192" s="30" t="s">
        <v>8108</v>
      </c>
      <c r="F192" s="101"/>
      <c r="G192" s="101"/>
      <c r="H192" s="48"/>
      <c r="I192" s="48"/>
      <c r="J192" s="48"/>
      <c r="K192" s="48"/>
      <c r="L192" s="48" t="s">
        <v>249</v>
      </c>
      <c r="M192" s="102"/>
      <c r="N192" s="67" t="s">
        <v>8109</v>
      </c>
      <c r="O192" s="30" t="s">
        <v>8110</v>
      </c>
      <c r="P192" t="s">
        <v>976</v>
      </c>
    </row>
    <row r="193" spans="1:16" x14ac:dyDescent="0.25">
      <c r="A193" s="48" t="s">
        <v>5902</v>
      </c>
      <c r="B193" s="48"/>
      <c r="C193" s="48"/>
      <c r="D193" s="30" t="s">
        <v>8107</v>
      </c>
      <c r="E193" s="30" t="s">
        <v>8108</v>
      </c>
      <c r="F193" s="101"/>
      <c r="G193" s="101"/>
      <c r="H193" s="48"/>
      <c r="I193" s="48"/>
      <c r="J193" s="48"/>
      <c r="K193" s="48"/>
      <c r="L193" s="48" t="s">
        <v>249</v>
      </c>
      <c r="M193" s="102"/>
      <c r="N193" s="67" t="s">
        <v>8109</v>
      </c>
      <c r="O193" s="30" t="s">
        <v>8110</v>
      </c>
      <c r="P193" t="s">
        <v>976</v>
      </c>
    </row>
    <row r="194" spans="1:16" x14ac:dyDescent="0.25">
      <c r="A194" s="48" t="s">
        <v>5903</v>
      </c>
      <c r="B194" s="48"/>
      <c r="C194" s="48"/>
      <c r="D194" s="30" t="s">
        <v>8107</v>
      </c>
      <c r="E194" s="30" t="s">
        <v>8108</v>
      </c>
      <c r="F194" s="101"/>
      <c r="G194" s="101"/>
      <c r="H194" s="48"/>
      <c r="I194" s="48"/>
      <c r="J194" s="48"/>
      <c r="K194" s="48"/>
      <c r="L194" s="48" t="s">
        <v>249</v>
      </c>
      <c r="M194" s="102"/>
      <c r="N194" s="67" t="s">
        <v>8109</v>
      </c>
      <c r="O194" s="30" t="s">
        <v>8110</v>
      </c>
      <c r="P194" t="s">
        <v>976</v>
      </c>
    </row>
    <row r="195" spans="1:16" x14ac:dyDescent="0.25">
      <c r="A195" s="48" t="s">
        <v>5904</v>
      </c>
      <c r="B195" s="48"/>
      <c r="C195" s="48"/>
      <c r="D195" s="30" t="s">
        <v>8107</v>
      </c>
      <c r="E195" s="30" t="s">
        <v>8108</v>
      </c>
      <c r="F195" s="101"/>
      <c r="G195" s="101"/>
      <c r="H195" s="48"/>
      <c r="I195" s="48"/>
      <c r="J195" s="48"/>
      <c r="K195" s="48"/>
      <c r="L195" s="48" t="s">
        <v>249</v>
      </c>
      <c r="M195" s="102"/>
      <c r="N195" s="67" t="s">
        <v>8109</v>
      </c>
      <c r="O195" s="30" t="s">
        <v>8110</v>
      </c>
      <c r="P195" t="s">
        <v>976</v>
      </c>
    </row>
    <row r="196" spans="1:16" x14ac:dyDescent="0.25">
      <c r="A196" s="48" t="s">
        <v>5905</v>
      </c>
      <c r="B196" s="48"/>
      <c r="C196" s="48"/>
      <c r="D196" s="30" t="s">
        <v>8107</v>
      </c>
      <c r="E196" s="30" t="s">
        <v>8108</v>
      </c>
      <c r="F196" s="101"/>
      <c r="G196" s="101"/>
      <c r="H196" s="48"/>
      <c r="I196" s="48"/>
      <c r="J196" s="48"/>
      <c r="K196" s="48"/>
      <c r="L196" s="48" t="s">
        <v>249</v>
      </c>
      <c r="M196" s="102"/>
      <c r="N196" s="67" t="s">
        <v>8109</v>
      </c>
      <c r="O196" s="30" t="s">
        <v>8110</v>
      </c>
      <c r="P196" t="s">
        <v>976</v>
      </c>
    </row>
    <row r="197" spans="1:16" x14ac:dyDescent="0.25">
      <c r="A197" s="48" t="s">
        <v>5906</v>
      </c>
      <c r="B197" s="48"/>
      <c r="C197" s="48"/>
      <c r="D197" s="30" t="s">
        <v>8107</v>
      </c>
      <c r="E197" s="30" t="s">
        <v>8108</v>
      </c>
      <c r="F197" s="101"/>
      <c r="G197" s="101"/>
      <c r="H197" s="48"/>
      <c r="I197" s="48"/>
      <c r="J197" s="48"/>
      <c r="K197" s="48"/>
      <c r="L197" s="48" t="s">
        <v>249</v>
      </c>
      <c r="M197" s="102"/>
      <c r="N197" s="67" t="s">
        <v>8109</v>
      </c>
      <c r="O197" s="30" t="s">
        <v>8110</v>
      </c>
      <c r="P197" t="s">
        <v>976</v>
      </c>
    </row>
    <row r="198" spans="1:16" x14ac:dyDescent="0.25">
      <c r="A198" s="48" t="s">
        <v>5907</v>
      </c>
      <c r="B198" s="48"/>
      <c r="C198" s="48"/>
      <c r="D198" s="30" t="s">
        <v>8107</v>
      </c>
      <c r="E198" s="30" t="s">
        <v>8108</v>
      </c>
      <c r="F198" s="101"/>
      <c r="G198" s="101"/>
      <c r="H198" s="48"/>
      <c r="I198" s="48"/>
      <c r="J198" s="48"/>
      <c r="K198" s="48"/>
      <c r="L198" s="48" t="s">
        <v>249</v>
      </c>
      <c r="M198" s="102"/>
      <c r="N198" s="67" t="s">
        <v>8109</v>
      </c>
      <c r="O198" s="30" t="s">
        <v>8110</v>
      </c>
      <c r="P198" t="s">
        <v>976</v>
      </c>
    </row>
    <row r="199" spans="1:16" x14ac:dyDescent="0.25">
      <c r="A199" s="48" t="s">
        <v>5908</v>
      </c>
      <c r="B199" s="48"/>
      <c r="C199" s="48"/>
      <c r="D199" s="30" t="s">
        <v>8107</v>
      </c>
      <c r="E199" s="30" t="s">
        <v>8108</v>
      </c>
      <c r="F199" s="101"/>
      <c r="G199" s="101"/>
      <c r="H199" s="48"/>
      <c r="I199" s="48"/>
      <c r="J199" s="48"/>
      <c r="K199" s="48"/>
      <c r="L199" s="48" t="s">
        <v>249</v>
      </c>
      <c r="M199" s="102"/>
      <c r="N199" s="67" t="s">
        <v>8109</v>
      </c>
      <c r="O199" s="30" t="s">
        <v>8110</v>
      </c>
      <c r="P199" t="s">
        <v>976</v>
      </c>
    </row>
    <row r="200" spans="1:16" x14ac:dyDescent="0.25">
      <c r="A200" s="48" t="s">
        <v>5909</v>
      </c>
      <c r="B200" s="48"/>
      <c r="C200" s="48"/>
      <c r="D200" s="30" t="s">
        <v>8107</v>
      </c>
      <c r="E200" s="30" t="s">
        <v>8108</v>
      </c>
      <c r="F200" s="101"/>
      <c r="G200" s="101"/>
      <c r="H200" s="48"/>
      <c r="I200" s="48"/>
      <c r="J200" s="48"/>
      <c r="K200" s="48"/>
      <c r="L200" s="48" t="s">
        <v>249</v>
      </c>
      <c r="M200" s="102"/>
      <c r="N200" s="67" t="s">
        <v>8109</v>
      </c>
      <c r="O200" s="30" t="s">
        <v>8110</v>
      </c>
      <c r="P200" t="s">
        <v>976</v>
      </c>
    </row>
    <row r="201" spans="1:16" x14ac:dyDescent="0.25">
      <c r="A201" s="48" t="s">
        <v>5910</v>
      </c>
      <c r="B201" s="48"/>
      <c r="C201" s="48"/>
      <c r="D201" s="30" t="s">
        <v>8107</v>
      </c>
      <c r="E201" s="30" t="s">
        <v>8108</v>
      </c>
      <c r="F201" s="101"/>
      <c r="G201" s="101"/>
      <c r="H201" s="48"/>
      <c r="I201" s="48"/>
      <c r="J201" s="48"/>
      <c r="K201" s="48"/>
      <c r="L201" s="48" t="s">
        <v>249</v>
      </c>
      <c r="M201" s="102"/>
      <c r="N201" s="67" t="s">
        <v>8109</v>
      </c>
      <c r="O201" s="30" t="s">
        <v>8110</v>
      </c>
      <c r="P201" t="s">
        <v>976</v>
      </c>
    </row>
    <row r="202" spans="1:16" x14ac:dyDescent="0.25">
      <c r="A202" s="48" t="s">
        <v>5911</v>
      </c>
      <c r="B202" s="48"/>
      <c r="C202" s="48"/>
      <c r="D202" s="30" t="s">
        <v>8107</v>
      </c>
      <c r="E202" s="30" t="s">
        <v>8108</v>
      </c>
      <c r="F202" s="101"/>
      <c r="G202" s="101"/>
      <c r="H202" s="48"/>
      <c r="I202" s="48"/>
      <c r="J202" s="48"/>
      <c r="K202" s="48"/>
      <c r="L202" s="48" t="s">
        <v>249</v>
      </c>
      <c r="M202" s="102"/>
      <c r="N202" s="67" t="s">
        <v>8109</v>
      </c>
      <c r="O202" s="30" t="s">
        <v>8110</v>
      </c>
      <c r="P202" t="s">
        <v>976</v>
      </c>
    </row>
    <row r="203" spans="1:16" x14ac:dyDescent="0.25">
      <c r="A203" s="48" t="s">
        <v>5912</v>
      </c>
      <c r="B203" s="48"/>
      <c r="C203" s="48"/>
      <c r="D203" s="30" t="s">
        <v>8107</v>
      </c>
      <c r="E203" s="30" t="s">
        <v>8108</v>
      </c>
      <c r="F203" s="101"/>
      <c r="G203" s="101"/>
      <c r="H203" s="48"/>
      <c r="I203" s="48"/>
      <c r="J203" s="48"/>
      <c r="K203" s="48"/>
      <c r="L203" s="48" t="s">
        <v>249</v>
      </c>
      <c r="M203" s="102"/>
      <c r="N203" s="67" t="s">
        <v>8109</v>
      </c>
      <c r="O203" s="30" t="s">
        <v>8110</v>
      </c>
      <c r="P203" t="s">
        <v>976</v>
      </c>
    </row>
    <row r="204" spans="1:16" x14ac:dyDescent="0.25">
      <c r="A204" s="48" t="s">
        <v>5913</v>
      </c>
      <c r="B204" s="48"/>
      <c r="C204" s="48"/>
      <c r="D204" s="30" t="s">
        <v>8107</v>
      </c>
      <c r="E204" s="30" t="s">
        <v>8108</v>
      </c>
      <c r="F204" s="101"/>
      <c r="G204" s="101"/>
      <c r="H204" s="48"/>
      <c r="I204" s="48"/>
      <c r="J204" s="48"/>
      <c r="K204" s="48"/>
      <c r="L204" s="48" t="s">
        <v>249</v>
      </c>
      <c r="M204" s="102"/>
      <c r="N204" s="67" t="s">
        <v>8109</v>
      </c>
      <c r="O204" s="30" t="s">
        <v>8110</v>
      </c>
      <c r="P204" t="s">
        <v>976</v>
      </c>
    </row>
    <row r="205" spans="1:16" x14ac:dyDescent="0.25">
      <c r="A205" s="48" t="s">
        <v>5914</v>
      </c>
      <c r="B205" s="48"/>
      <c r="C205" s="48"/>
      <c r="D205" s="30" t="s">
        <v>8107</v>
      </c>
      <c r="E205" s="30" t="s">
        <v>8108</v>
      </c>
      <c r="F205" s="101"/>
      <c r="G205" s="101"/>
      <c r="H205" s="48"/>
      <c r="I205" s="48"/>
      <c r="J205" s="48"/>
      <c r="K205" s="48"/>
      <c r="L205" s="48" t="s">
        <v>249</v>
      </c>
      <c r="M205" s="102"/>
      <c r="N205" s="67" t="s">
        <v>8109</v>
      </c>
      <c r="O205" s="30" t="s">
        <v>8110</v>
      </c>
      <c r="P205" t="s">
        <v>976</v>
      </c>
    </row>
    <row r="206" spans="1:16" x14ac:dyDescent="0.25">
      <c r="A206" s="48" t="s">
        <v>5915</v>
      </c>
      <c r="B206" s="48"/>
      <c r="C206" s="48"/>
      <c r="D206" s="30" t="s">
        <v>8107</v>
      </c>
      <c r="E206" s="30" t="s">
        <v>8108</v>
      </c>
      <c r="F206" s="101"/>
      <c r="G206" s="101"/>
      <c r="H206" s="48"/>
      <c r="I206" s="48"/>
      <c r="J206" s="48"/>
      <c r="K206" s="48"/>
      <c r="L206" s="48" t="s">
        <v>249</v>
      </c>
      <c r="M206" s="102"/>
      <c r="N206" s="67" t="s">
        <v>8109</v>
      </c>
      <c r="O206" s="30" t="s">
        <v>8110</v>
      </c>
      <c r="P206" t="s">
        <v>976</v>
      </c>
    </row>
    <row r="207" spans="1:16" x14ac:dyDescent="0.25">
      <c r="A207" s="85" t="s">
        <v>5916</v>
      </c>
      <c r="B207" s="85"/>
      <c r="C207" s="85"/>
      <c r="D207" s="30" t="s">
        <v>8107</v>
      </c>
      <c r="E207" s="30" t="s">
        <v>8108</v>
      </c>
      <c r="F207" s="101"/>
      <c r="G207" s="101"/>
      <c r="H207" s="85"/>
      <c r="I207" s="85"/>
      <c r="J207" s="85"/>
      <c r="K207" s="85"/>
      <c r="L207" s="48" t="s">
        <v>249</v>
      </c>
      <c r="M207" s="103"/>
      <c r="N207" s="67" t="s">
        <v>8109</v>
      </c>
      <c r="O207" s="30" t="s">
        <v>8110</v>
      </c>
      <c r="P207" t="s">
        <v>976</v>
      </c>
    </row>
    <row r="208" spans="1:16" x14ac:dyDescent="0.25">
      <c r="A208" s="48" t="s">
        <v>5917</v>
      </c>
      <c r="B208" s="48"/>
      <c r="C208" s="48"/>
      <c r="D208" s="30" t="s">
        <v>8107</v>
      </c>
      <c r="E208" s="30" t="s">
        <v>8108</v>
      </c>
      <c r="F208" s="101"/>
      <c r="G208" s="101"/>
      <c r="H208" s="48"/>
      <c r="I208" s="48"/>
      <c r="J208" s="48"/>
      <c r="K208" s="48"/>
      <c r="L208" s="48" t="s">
        <v>249</v>
      </c>
      <c r="M208" s="102"/>
      <c r="N208" s="67" t="s">
        <v>8109</v>
      </c>
      <c r="O208" s="30" t="s">
        <v>8110</v>
      </c>
      <c r="P208" t="s">
        <v>976</v>
      </c>
    </row>
    <row r="209" spans="1:16" x14ac:dyDescent="0.25">
      <c r="A209" s="48" t="s">
        <v>5918</v>
      </c>
      <c r="B209" s="48"/>
      <c r="C209" s="48"/>
      <c r="D209" s="30" t="s">
        <v>8107</v>
      </c>
      <c r="E209" s="30" t="s">
        <v>8108</v>
      </c>
      <c r="F209" s="101"/>
      <c r="G209" s="101"/>
      <c r="H209" s="48"/>
      <c r="I209" s="48"/>
      <c r="J209" s="48"/>
      <c r="K209" s="48"/>
      <c r="L209" s="48" t="s">
        <v>249</v>
      </c>
      <c r="M209" s="102"/>
      <c r="N209" s="67" t="s">
        <v>8109</v>
      </c>
      <c r="O209" s="30" t="s">
        <v>8110</v>
      </c>
      <c r="P209" t="s">
        <v>976</v>
      </c>
    </row>
    <row r="210" spans="1:16" x14ac:dyDescent="0.25">
      <c r="A210" s="48" t="s">
        <v>5919</v>
      </c>
      <c r="B210" s="48"/>
      <c r="C210" s="48"/>
      <c r="D210" s="30" t="s">
        <v>8107</v>
      </c>
      <c r="E210" s="30" t="s">
        <v>8108</v>
      </c>
      <c r="F210" s="101"/>
      <c r="G210" s="101"/>
      <c r="H210" s="48"/>
      <c r="I210" s="48"/>
      <c r="J210" s="48"/>
      <c r="K210" s="48"/>
      <c r="L210" s="48" t="s">
        <v>249</v>
      </c>
      <c r="M210" s="102"/>
      <c r="N210" s="67" t="s">
        <v>8109</v>
      </c>
      <c r="O210" s="30" t="s">
        <v>8110</v>
      </c>
      <c r="P210" t="s">
        <v>976</v>
      </c>
    </row>
    <row r="211" spans="1:16" x14ac:dyDescent="0.25">
      <c r="A211" s="48" t="s">
        <v>5920</v>
      </c>
      <c r="B211" s="48"/>
      <c r="C211" s="48"/>
      <c r="D211" s="30" t="s">
        <v>8107</v>
      </c>
      <c r="E211" s="30" t="s">
        <v>8108</v>
      </c>
      <c r="F211" s="101"/>
      <c r="G211" s="101"/>
      <c r="H211" s="48"/>
      <c r="I211" s="48"/>
      <c r="J211" s="48"/>
      <c r="K211" s="48"/>
      <c r="L211" s="48" t="s">
        <v>249</v>
      </c>
      <c r="M211" s="102"/>
      <c r="N211" s="67" t="s">
        <v>8109</v>
      </c>
      <c r="O211" s="30" t="s">
        <v>8110</v>
      </c>
      <c r="P211" t="s">
        <v>976</v>
      </c>
    </row>
    <row r="212" spans="1:16" x14ac:dyDescent="0.25">
      <c r="A212" s="48" t="s">
        <v>5921</v>
      </c>
      <c r="B212" s="48"/>
      <c r="C212" s="48"/>
      <c r="D212" s="30" t="s">
        <v>8107</v>
      </c>
      <c r="E212" s="30" t="s">
        <v>8108</v>
      </c>
      <c r="F212" s="101"/>
      <c r="G212" s="101"/>
      <c r="H212" s="48"/>
      <c r="I212" s="48"/>
      <c r="J212" s="48"/>
      <c r="K212" s="48"/>
      <c r="L212" s="48" t="s">
        <v>249</v>
      </c>
      <c r="M212" s="102"/>
      <c r="N212" s="67" t="s">
        <v>8109</v>
      </c>
      <c r="O212" s="30" t="s">
        <v>8110</v>
      </c>
      <c r="P212" t="s">
        <v>976</v>
      </c>
    </row>
    <row r="213" spans="1:16" x14ac:dyDescent="0.25">
      <c r="A213" s="48" t="s">
        <v>5922</v>
      </c>
      <c r="B213" s="48"/>
      <c r="C213" s="48"/>
      <c r="D213" s="30" t="s">
        <v>8107</v>
      </c>
      <c r="E213" s="30" t="s">
        <v>8108</v>
      </c>
      <c r="F213" s="101"/>
      <c r="G213" s="101"/>
      <c r="H213" s="48"/>
      <c r="I213" s="48"/>
      <c r="J213" s="48"/>
      <c r="K213" s="48"/>
      <c r="L213" s="48" t="s">
        <v>249</v>
      </c>
      <c r="M213" s="102"/>
      <c r="N213" s="67" t="s">
        <v>8109</v>
      </c>
      <c r="O213" s="30" t="s">
        <v>8110</v>
      </c>
      <c r="P213" t="s">
        <v>976</v>
      </c>
    </row>
    <row r="214" spans="1:16" x14ac:dyDescent="0.25">
      <c r="A214" s="48" t="s">
        <v>5923</v>
      </c>
      <c r="B214" s="48"/>
      <c r="C214" s="48"/>
      <c r="D214" s="30" t="s">
        <v>8107</v>
      </c>
      <c r="E214" s="30" t="s">
        <v>8108</v>
      </c>
      <c r="F214" s="101"/>
      <c r="G214" s="101"/>
      <c r="H214" s="48"/>
      <c r="I214" s="48"/>
      <c r="J214" s="48"/>
      <c r="K214" s="48"/>
      <c r="L214" s="48" t="s">
        <v>249</v>
      </c>
      <c r="M214" s="102"/>
      <c r="N214" s="67" t="s">
        <v>8109</v>
      </c>
      <c r="O214" s="30" t="s">
        <v>8110</v>
      </c>
      <c r="P214" t="s">
        <v>976</v>
      </c>
    </row>
    <row r="215" spans="1:16" x14ac:dyDescent="0.25">
      <c r="A215" s="48" t="s">
        <v>5924</v>
      </c>
      <c r="B215" s="48"/>
      <c r="C215" s="48"/>
      <c r="D215" s="30" t="s">
        <v>8107</v>
      </c>
      <c r="E215" s="30" t="s">
        <v>8108</v>
      </c>
      <c r="F215" s="101"/>
      <c r="G215" s="101"/>
      <c r="H215" s="48"/>
      <c r="I215" s="48"/>
      <c r="J215" s="48"/>
      <c r="K215" s="48"/>
      <c r="L215" s="48" t="s">
        <v>249</v>
      </c>
      <c r="M215" s="102"/>
      <c r="N215" s="67" t="s">
        <v>8109</v>
      </c>
      <c r="O215" s="30" t="s">
        <v>8110</v>
      </c>
      <c r="P215" t="s">
        <v>976</v>
      </c>
    </row>
    <row r="216" spans="1:16" x14ac:dyDescent="0.25">
      <c r="A216" s="48" t="s">
        <v>5925</v>
      </c>
      <c r="B216" s="48"/>
      <c r="C216" s="48"/>
      <c r="D216" s="30" t="s">
        <v>8107</v>
      </c>
      <c r="E216" s="30" t="s">
        <v>8108</v>
      </c>
      <c r="F216" s="101"/>
      <c r="G216" s="101"/>
      <c r="H216" s="48"/>
      <c r="I216" s="48"/>
      <c r="J216" s="48"/>
      <c r="K216" s="48"/>
      <c r="L216" s="48" t="s">
        <v>249</v>
      </c>
      <c r="M216" s="102"/>
      <c r="N216" s="67" t="s">
        <v>8109</v>
      </c>
      <c r="O216" s="30" t="s">
        <v>8110</v>
      </c>
      <c r="P216" t="s">
        <v>976</v>
      </c>
    </row>
    <row r="217" spans="1:16" x14ac:dyDescent="0.25">
      <c r="A217" s="48" t="s">
        <v>5926</v>
      </c>
      <c r="B217" s="48"/>
      <c r="C217" s="48"/>
      <c r="D217" s="30" t="s">
        <v>8107</v>
      </c>
      <c r="E217" s="30" t="s">
        <v>8108</v>
      </c>
      <c r="F217" s="101"/>
      <c r="G217" s="101"/>
      <c r="H217" s="48"/>
      <c r="I217" s="48"/>
      <c r="J217" s="48"/>
      <c r="K217" s="48"/>
      <c r="L217" s="48" t="s">
        <v>249</v>
      </c>
      <c r="M217" s="102"/>
      <c r="N217" s="67" t="s">
        <v>8109</v>
      </c>
      <c r="O217" s="30" t="s">
        <v>8110</v>
      </c>
      <c r="P217" t="s">
        <v>976</v>
      </c>
    </row>
    <row r="218" spans="1:16" x14ac:dyDescent="0.25">
      <c r="A218" s="48" t="s">
        <v>5927</v>
      </c>
      <c r="B218" s="48"/>
      <c r="C218" s="48"/>
      <c r="D218" s="30" t="s">
        <v>8107</v>
      </c>
      <c r="E218" s="30" t="s">
        <v>8108</v>
      </c>
      <c r="F218" s="101"/>
      <c r="G218" s="101"/>
      <c r="H218" s="48"/>
      <c r="I218" s="48"/>
      <c r="J218" s="48"/>
      <c r="K218" s="48"/>
      <c r="L218" s="48" t="s">
        <v>249</v>
      </c>
      <c r="M218" s="102"/>
      <c r="N218" s="67" t="s">
        <v>8109</v>
      </c>
      <c r="O218" s="30" t="s">
        <v>8110</v>
      </c>
      <c r="P218" t="s">
        <v>976</v>
      </c>
    </row>
    <row r="219" spans="1:16" x14ac:dyDescent="0.25">
      <c r="A219" s="48" t="s">
        <v>5928</v>
      </c>
      <c r="B219" s="48"/>
      <c r="C219" s="48"/>
      <c r="D219" s="30" t="s">
        <v>8107</v>
      </c>
      <c r="E219" s="30" t="s">
        <v>8108</v>
      </c>
      <c r="F219" s="101"/>
      <c r="G219" s="101"/>
      <c r="H219" s="48"/>
      <c r="I219" s="48"/>
      <c r="J219" s="48"/>
      <c r="K219" s="48"/>
      <c r="L219" s="48" t="s">
        <v>249</v>
      </c>
      <c r="M219" s="102"/>
      <c r="N219" s="67" t="s">
        <v>8109</v>
      </c>
      <c r="O219" s="30" t="s">
        <v>8110</v>
      </c>
      <c r="P219" t="s">
        <v>976</v>
      </c>
    </row>
    <row r="220" spans="1:16" x14ac:dyDescent="0.25">
      <c r="A220" s="48" t="s">
        <v>5929</v>
      </c>
      <c r="B220" s="48"/>
      <c r="C220" s="48"/>
      <c r="D220" s="30" t="s">
        <v>8107</v>
      </c>
      <c r="E220" s="30" t="s">
        <v>8108</v>
      </c>
      <c r="F220" s="101"/>
      <c r="G220" s="101"/>
      <c r="H220" s="48"/>
      <c r="I220" s="48"/>
      <c r="J220" s="48"/>
      <c r="K220" s="48"/>
      <c r="L220" s="48" t="s">
        <v>249</v>
      </c>
      <c r="M220" s="102"/>
      <c r="N220" s="67" t="s">
        <v>8109</v>
      </c>
      <c r="O220" s="30" t="s">
        <v>8110</v>
      </c>
      <c r="P220" t="s">
        <v>976</v>
      </c>
    </row>
    <row r="221" spans="1:16" x14ac:dyDescent="0.25">
      <c r="A221" s="48" t="s">
        <v>5930</v>
      </c>
      <c r="B221" s="48"/>
      <c r="C221" s="48"/>
      <c r="D221" s="30" t="s">
        <v>8107</v>
      </c>
      <c r="E221" s="30" t="s">
        <v>8108</v>
      </c>
      <c r="F221" s="101"/>
      <c r="G221" s="101"/>
      <c r="H221" s="48"/>
      <c r="I221" s="48"/>
      <c r="J221" s="48"/>
      <c r="K221" s="48"/>
      <c r="L221" s="48" t="s">
        <v>249</v>
      </c>
      <c r="M221" s="102"/>
      <c r="N221" s="67" t="s">
        <v>8109</v>
      </c>
      <c r="O221" s="30" t="s">
        <v>8110</v>
      </c>
      <c r="P221" t="s">
        <v>976</v>
      </c>
    </row>
    <row r="222" spans="1:16" x14ac:dyDescent="0.25">
      <c r="A222" s="48" t="s">
        <v>5931</v>
      </c>
      <c r="B222" s="48"/>
      <c r="C222" s="48"/>
      <c r="D222" s="30" t="s">
        <v>8107</v>
      </c>
      <c r="E222" s="30" t="s">
        <v>8108</v>
      </c>
      <c r="F222" s="101"/>
      <c r="G222" s="101"/>
      <c r="H222" s="48"/>
      <c r="I222" s="48"/>
      <c r="J222" s="48"/>
      <c r="K222" s="48"/>
      <c r="L222" s="48" t="s">
        <v>249</v>
      </c>
      <c r="M222" s="102"/>
      <c r="N222" s="67" t="s">
        <v>8109</v>
      </c>
      <c r="O222" s="30" t="s">
        <v>8110</v>
      </c>
      <c r="P222" t="s">
        <v>976</v>
      </c>
    </row>
    <row r="223" spans="1:16" x14ac:dyDescent="0.25">
      <c r="A223" s="48" t="s">
        <v>5932</v>
      </c>
      <c r="B223" s="48"/>
      <c r="C223" s="48"/>
      <c r="D223" s="30" t="s">
        <v>8107</v>
      </c>
      <c r="E223" s="30" t="s">
        <v>8108</v>
      </c>
      <c r="F223" s="101"/>
      <c r="G223" s="101"/>
      <c r="H223" s="48"/>
      <c r="I223" s="48"/>
      <c r="J223" s="48"/>
      <c r="K223" s="48"/>
      <c r="L223" s="48" t="s">
        <v>249</v>
      </c>
      <c r="M223" s="102"/>
      <c r="N223" s="67" t="s">
        <v>8109</v>
      </c>
      <c r="O223" s="30" t="s">
        <v>8110</v>
      </c>
      <c r="P223" t="s">
        <v>976</v>
      </c>
    </row>
    <row r="224" spans="1:16" x14ac:dyDescent="0.25">
      <c r="A224" s="48" t="s">
        <v>5933</v>
      </c>
      <c r="B224" s="48"/>
      <c r="C224" s="48"/>
      <c r="D224" s="30" t="s">
        <v>8107</v>
      </c>
      <c r="E224" s="30" t="s">
        <v>8108</v>
      </c>
      <c r="F224" s="101"/>
      <c r="G224" s="101"/>
      <c r="H224" s="48"/>
      <c r="I224" s="48"/>
      <c r="J224" s="48"/>
      <c r="K224" s="48"/>
      <c r="L224" s="48" t="s">
        <v>249</v>
      </c>
      <c r="M224" s="102"/>
      <c r="N224" s="67" t="s">
        <v>8109</v>
      </c>
      <c r="O224" s="30" t="s">
        <v>8110</v>
      </c>
      <c r="P224" t="s">
        <v>976</v>
      </c>
    </row>
    <row r="225" spans="1:16" x14ac:dyDescent="0.25">
      <c r="A225" s="48" t="s">
        <v>5934</v>
      </c>
      <c r="B225" s="48"/>
      <c r="C225" s="48"/>
      <c r="D225" s="30" t="s">
        <v>8107</v>
      </c>
      <c r="E225" s="30" t="s">
        <v>8108</v>
      </c>
      <c r="F225" s="101"/>
      <c r="G225" s="101"/>
      <c r="H225" s="48"/>
      <c r="I225" s="48"/>
      <c r="J225" s="48"/>
      <c r="K225" s="48"/>
      <c r="L225" s="48" t="s">
        <v>249</v>
      </c>
      <c r="M225" s="102"/>
      <c r="N225" s="67" t="s">
        <v>8109</v>
      </c>
      <c r="O225" s="30" t="s">
        <v>8110</v>
      </c>
      <c r="P225" t="s">
        <v>976</v>
      </c>
    </row>
    <row r="226" spans="1:16" x14ac:dyDescent="0.25">
      <c r="A226" s="48" t="s">
        <v>5935</v>
      </c>
      <c r="B226" s="48"/>
      <c r="C226" s="48"/>
      <c r="D226" s="30" t="s">
        <v>8107</v>
      </c>
      <c r="E226" s="30" t="s">
        <v>8108</v>
      </c>
      <c r="F226" s="101"/>
      <c r="G226" s="101"/>
      <c r="H226" s="48"/>
      <c r="I226" s="48"/>
      <c r="J226" s="48"/>
      <c r="K226" s="48"/>
      <c r="L226" s="48" t="s">
        <v>249</v>
      </c>
      <c r="M226" s="102"/>
      <c r="N226" s="67" t="s">
        <v>8109</v>
      </c>
      <c r="O226" s="30" t="s">
        <v>8110</v>
      </c>
      <c r="P226" t="s">
        <v>976</v>
      </c>
    </row>
    <row r="227" spans="1:16" x14ac:dyDescent="0.25">
      <c r="A227" s="48" t="s">
        <v>5936</v>
      </c>
      <c r="B227" s="48"/>
      <c r="C227" s="48"/>
      <c r="D227" s="30" t="s">
        <v>8107</v>
      </c>
      <c r="E227" s="30" t="s">
        <v>8108</v>
      </c>
      <c r="F227" s="101"/>
      <c r="G227" s="101"/>
      <c r="H227" s="48"/>
      <c r="I227" s="48"/>
      <c r="J227" s="48"/>
      <c r="K227" s="48"/>
      <c r="L227" s="48" t="s">
        <v>249</v>
      </c>
      <c r="M227" s="102"/>
      <c r="N227" s="67" t="s">
        <v>8109</v>
      </c>
      <c r="O227" s="30" t="s">
        <v>8110</v>
      </c>
      <c r="P227" t="s">
        <v>976</v>
      </c>
    </row>
    <row r="228" spans="1:16" x14ac:dyDescent="0.25">
      <c r="A228" s="48" t="s">
        <v>5937</v>
      </c>
      <c r="B228" s="48"/>
      <c r="C228" s="48"/>
      <c r="D228" s="30" t="s">
        <v>8107</v>
      </c>
      <c r="E228" s="30" t="s">
        <v>8108</v>
      </c>
      <c r="F228" s="101"/>
      <c r="G228" s="101"/>
      <c r="H228" s="48"/>
      <c r="I228" s="48"/>
      <c r="J228" s="48"/>
      <c r="K228" s="48"/>
      <c r="L228" s="48" t="s">
        <v>249</v>
      </c>
      <c r="M228" s="102"/>
      <c r="N228" s="67" t="s">
        <v>8109</v>
      </c>
      <c r="O228" s="30" t="s">
        <v>8110</v>
      </c>
      <c r="P228" t="s">
        <v>976</v>
      </c>
    </row>
    <row r="229" spans="1:16" x14ac:dyDescent="0.25">
      <c r="A229" s="48" t="s">
        <v>5938</v>
      </c>
      <c r="B229" s="48"/>
      <c r="C229" s="48"/>
      <c r="D229" s="30" t="s">
        <v>8107</v>
      </c>
      <c r="E229" s="30" t="s">
        <v>8108</v>
      </c>
      <c r="F229" s="101"/>
      <c r="G229" s="101"/>
      <c r="H229" s="48"/>
      <c r="I229" s="48"/>
      <c r="J229" s="48"/>
      <c r="K229" s="48"/>
      <c r="L229" s="48" t="s">
        <v>249</v>
      </c>
      <c r="M229" s="102"/>
      <c r="N229" s="67" t="s">
        <v>8109</v>
      </c>
      <c r="O229" s="30" t="s">
        <v>8110</v>
      </c>
      <c r="P229" t="s">
        <v>976</v>
      </c>
    </row>
    <row r="230" spans="1:16" x14ac:dyDescent="0.25">
      <c r="A230" s="48" t="s">
        <v>5939</v>
      </c>
      <c r="B230" s="48"/>
      <c r="C230" s="48"/>
      <c r="D230" s="30" t="s">
        <v>8107</v>
      </c>
      <c r="E230" s="30" t="s">
        <v>8108</v>
      </c>
      <c r="F230" s="101"/>
      <c r="G230" s="101"/>
      <c r="H230" s="48"/>
      <c r="I230" s="48"/>
      <c r="J230" s="48"/>
      <c r="K230" s="48"/>
      <c r="L230" s="48" t="s">
        <v>249</v>
      </c>
      <c r="M230" s="102"/>
      <c r="N230" s="67" t="s">
        <v>8109</v>
      </c>
      <c r="O230" s="30" t="s">
        <v>8110</v>
      </c>
      <c r="P230" t="s">
        <v>976</v>
      </c>
    </row>
    <row r="231" spans="1:16" x14ac:dyDescent="0.25">
      <c r="A231" s="48" t="s">
        <v>5940</v>
      </c>
      <c r="B231" s="48"/>
      <c r="C231" s="48"/>
      <c r="D231" s="30" t="s">
        <v>8107</v>
      </c>
      <c r="E231" s="30" t="s">
        <v>8108</v>
      </c>
      <c r="F231" s="101"/>
      <c r="G231" s="101"/>
      <c r="H231" s="48"/>
      <c r="I231" s="48"/>
      <c r="J231" s="48"/>
      <c r="K231" s="48"/>
      <c r="L231" s="48" t="s">
        <v>249</v>
      </c>
      <c r="M231" s="102"/>
      <c r="N231" s="67" t="s">
        <v>8109</v>
      </c>
      <c r="O231" s="30" t="s">
        <v>8110</v>
      </c>
      <c r="P231" t="s">
        <v>976</v>
      </c>
    </row>
    <row r="232" spans="1:16" x14ac:dyDescent="0.25">
      <c r="A232" s="48" t="s">
        <v>5941</v>
      </c>
      <c r="B232" s="48"/>
      <c r="C232" s="48"/>
      <c r="D232" s="30" t="s">
        <v>8107</v>
      </c>
      <c r="E232" s="30" t="s">
        <v>8108</v>
      </c>
      <c r="F232" s="101"/>
      <c r="G232" s="101"/>
      <c r="H232" s="48"/>
      <c r="I232" s="48"/>
      <c r="J232" s="48"/>
      <c r="K232" s="48"/>
      <c r="L232" s="48" t="s">
        <v>249</v>
      </c>
      <c r="M232" s="102"/>
      <c r="N232" s="67" t="s">
        <v>8109</v>
      </c>
      <c r="O232" s="30" t="s">
        <v>8110</v>
      </c>
      <c r="P232" t="s">
        <v>976</v>
      </c>
    </row>
    <row r="233" spans="1:16" x14ac:dyDescent="0.25">
      <c r="A233" s="48" t="s">
        <v>5942</v>
      </c>
      <c r="B233" s="48"/>
      <c r="C233" s="48"/>
      <c r="D233" s="30" t="s">
        <v>8107</v>
      </c>
      <c r="E233" s="30" t="s">
        <v>8108</v>
      </c>
      <c r="F233" s="101"/>
      <c r="G233" s="101"/>
      <c r="H233" s="48"/>
      <c r="I233" s="48"/>
      <c r="J233" s="48"/>
      <c r="K233" s="48"/>
      <c r="L233" s="48" t="s">
        <v>249</v>
      </c>
      <c r="M233" s="102"/>
      <c r="N233" s="67" t="s">
        <v>8109</v>
      </c>
      <c r="O233" s="30" t="s">
        <v>8110</v>
      </c>
      <c r="P233" t="s">
        <v>976</v>
      </c>
    </row>
    <row r="234" spans="1:16" x14ac:dyDescent="0.25">
      <c r="A234" s="48" t="s">
        <v>5943</v>
      </c>
      <c r="B234" s="48"/>
      <c r="C234" s="48"/>
      <c r="D234" s="30" t="s">
        <v>8107</v>
      </c>
      <c r="E234" s="30" t="s">
        <v>8108</v>
      </c>
      <c r="F234" s="101"/>
      <c r="G234" s="101"/>
      <c r="H234" s="48"/>
      <c r="I234" s="48"/>
      <c r="J234" s="48"/>
      <c r="K234" s="48"/>
      <c r="L234" s="48" t="s">
        <v>249</v>
      </c>
      <c r="M234" s="102"/>
      <c r="N234" s="67" t="s">
        <v>8109</v>
      </c>
      <c r="O234" s="30" t="s">
        <v>8110</v>
      </c>
      <c r="P234" t="s">
        <v>976</v>
      </c>
    </row>
    <row r="235" spans="1:16" x14ac:dyDescent="0.25">
      <c r="A235" s="48" t="s">
        <v>5944</v>
      </c>
      <c r="B235" s="48"/>
      <c r="C235" s="48"/>
      <c r="D235" s="30" t="s">
        <v>8107</v>
      </c>
      <c r="E235" s="30" t="s">
        <v>8108</v>
      </c>
      <c r="F235" s="101"/>
      <c r="G235" s="101"/>
      <c r="H235" s="48"/>
      <c r="I235" s="48"/>
      <c r="J235" s="48"/>
      <c r="K235" s="48"/>
      <c r="L235" s="48" t="s">
        <v>249</v>
      </c>
      <c r="M235" s="102"/>
      <c r="N235" s="67" t="s">
        <v>8109</v>
      </c>
      <c r="O235" s="30" t="s">
        <v>8110</v>
      </c>
      <c r="P235" t="s">
        <v>976</v>
      </c>
    </row>
    <row r="236" spans="1:16" x14ac:dyDescent="0.25">
      <c r="A236" s="48" t="s">
        <v>5945</v>
      </c>
      <c r="B236" s="48"/>
      <c r="C236" s="48"/>
      <c r="D236" s="30" t="s">
        <v>8107</v>
      </c>
      <c r="E236" s="30" t="s">
        <v>8108</v>
      </c>
      <c r="F236" s="101"/>
      <c r="G236" s="101"/>
      <c r="H236" s="48"/>
      <c r="I236" s="48"/>
      <c r="J236" s="48"/>
      <c r="K236" s="48"/>
      <c r="L236" s="48" t="s">
        <v>249</v>
      </c>
      <c r="M236" s="102"/>
      <c r="N236" s="67" t="s">
        <v>8109</v>
      </c>
      <c r="O236" s="30" t="s">
        <v>8110</v>
      </c>
      <c r="P236" t="s">
        <v>976</v>
      </c>
    </row>
    <row r="237" spans="1:16" x14ac:dyDescent="0.25">
      <c r="A237" s="48" t="s">
        <v>5946</v>
      </c>
      <c r="B237" s="48"/>
      <c r="C237" s="48"/>
      <c r="D237" s="30" t="s">
        <v>8107</v>
      </c>
      <c r="E237" s="30" t="s">
        <v>8108</v>
      </c>
      <c r="F237" s="101"/>
      <c r="G237" s="101"/>
      <c r="H237" s="48"/>
      <c r="I237" s="48"/>
      <c r="J237" s="48"/>
      <c r="K237" s="48"/>
      <c r="L237" s="48" t="s">
        <v>249</v>
      </c>
      <c r="M237" s="102"/>
      <c r="N237" s="67" t="s">
        <v>8109</v>
      </c>
      <c r="O237" s="30" t="s">
        <v>8110</v>
      </c>
      <c r="P237" t="s">
        <v>976</v>
      </c>
    </row>
    <row r="238" spans="1:16" x14ac:dyDescent="0.25">
      <c r="A238" s="48" t="s">
        <v>5947</v>
      </c>
      <c r="B238" s="48"/>
      <c r="C238" s="48"/>
      <c r="D238" s="30" t="s">
        <v>8107</v>
      </c>
      <c r="E238" s="30" t="s">
        <v>8108</v>
      </c>
      <c r="F238" s="101"/>
      <c r="G238" s="101"/>
      <c r="H238" s="48"/>
      <c r="I238" s="48"/>
      <c r="J238" s="48"/>
      <c r="K238" s="48"/>
      <c r="L238" s="48" t="s">
        <v>249</v>
      </c>
      <c r="M238" s="102"/>
      <c r="N238" s="67" t="s">
        <v>8109</v>
      </c>
      <c r="O238" s="30" t="s">
        <v>8110</v>
      </c>
      <c r="P238" t="s">
        <v>976</v>
      </c>
    </row>
    <row r="239" spans="1:16" x14ac:dyDescent="0.25">
      <c r="A239" s="48" t="s">
        <v>5948</v>
      </c>
      <c r="B239" s="48"/>
      <c r="C239" s="48"/>
      <c r="D239" s="30" t="s">
        <v>8107</v>
      </c>
      <c r="E239" s="30" t="s">
        <v>8108</v>
      </c>
      <c r="F239" s="101"/>
      <c r="G239" s="101"/>
      <c r="H239" s="48"/>
      <c r="I239" s="48"/>
      <c r="J239" s="48"/>
      <c r="K239" s="48"/>
      <c r="L239" s="48" t="s">
        <v>249</v>
      </c>
      <c r="M239" s="102"/>
      <c r="N239" s="67" t="s">
        <v>8109</v>
      </c>
      <c r="O239" s="30" t="s">
        <v>8110</v>
      </c>
      <c r="P239" t="s">
        <v>976</v>
      </c>
    </row>
    <row r="240" spans="1:16" x14ac:dyDescent="0.25">
      <c r="A240" s="48" t="s">
        <v>5949</v>
      </c>
      <c r="B240" s="48"/>
      <c r="C240" s="48"/>
      <c r="D240" s="30" t="s">
        <v>8107</v>
      </c>
      <c r="E240" s="30" t="s">
        <v>8108</v>
      </c>
      <c r="F240" s="101"/>
      <c r="G240" s="101"/>
      <c r="H240" s="48"/>
      <c r="I240" s="48"/>
      <c r="J240" s="48"/>
      <c r="K240" s="48"/>
      <c r="L240" s="48" t="s">
        <v>249</v>
      </c>
      <c r="M240" s="102"/>
      <c r="N240" s="67" t="s">
        <v>8109</v>
      </c>
      <c r="O240" s="30" t="s">
        <v>8110</v>
      </c>
      <c r="P240" t="s">
        <v>976</v>
      </c>
    </row>
    <row r="241" spans="1:16" x14ac:dyDescent="0.25">
      <c r="A241" s="48" t="s">
        <v>5950</v>
      </c>
      <c r="B241" s="48"/>
      <c r="C241" s="48"/>
      <c r="D241" s="30" t="s">
        <v>8107</v>
      </c>
      <c r="E241" s="30" t="s">
        <v>8108</v>
      </c>
      <c r="F241" s="101"/>
      <c r="G241" s="101"/>
      <c r="H241" s="48"/>
      <c r="I241" s="48"/>
      <c r="J241" s="48"/>
      <c r="K241" s="48"/>
      <c r="L241" s="48" t="s">
        <v>249</v>
      </c>
      <c r="M241" s="102"/>
      <c r="N241" s="67" t="s">
        <v>8109</v>
      </c>
      <c r="O241" s="30" t="s">
        <v>8110</v>
      </c>
      <c r="P241" t="s">
        <v>976</v>
      </c>
    </row>
    <row r="242" spans="1:16" x14ac:dyDescent="0.25">
      <c r="A242" s="48" t="s">
        <v>5951</v>
      </c>
      <c r="B242" s="48"/>
      <c r="C242" s="48"/>
      <c r="D242" s="30" t="s">
        <v>8107</v>
      </c>
      <c r="E242" s="30" t="s">
        <v>8108</v>
      </c>
      <c r="F242" s="101"/>
      <c r="G242" s="101"/>
      <c r="H242" s="48"/>
      <c r="I242" s="48"/>
      <c r="J242" s="48"/>
      <c r="K242" s="48"/>
      <c r="L242" s="48" t="s">
        <v>249</v>
      </c>
      <c r="M242" s="102"/>
      <c r="N242" s="67" t="s">
        <v>8109</v>
      </c>
      <c r="O242" s="30" t="s">
        <v>8110</v>
      </c>
      <c r="P242" t="s">
        <v>976</v>
      </c>
    </row>
    <row r="243" spans="1:16" x14ac:dyDescent="0.25">
      <c r="A243" s="48" t="s">
        <v>5952</v>
      </c>
      <c r="B243" s="48"/>
      <c r="C243" s="48"/>
      <c r="D243" s="30" t="s">
        <v>8107</v>
      </c>
      <c r="E243" s="30" t="s">
        <v>8108</v>
      </c>
      <c r="F243" s="101"/>
      <c r="G243" s="101"/>
      <c r="H243" s="48"/>
      <c r="I243" s="48"/>
      <c r="J243" s="48"/>
      <c r="K243" s="48"/>
      <c r="L243" s="48" t="s">
        <v>249</v>
      </c>
      <c r="M243" s="102"/>
      <c r="N243" s="67" t="s">
        <v>8109</v>
      </c>
      <c r="O243" s="30" t="s">
        <v>8110</v>
      </c>
      <c r="P243" t="s">
        <v>976</v>
      </c>
    </row>
    <row r="244" spans="1:16" x14ac:dyDescent="0.25">
      <c r="A244" s="48" t="s">
        <v>5953</v>
      </c>
      <c r="B244" s="48"/>
      <c r="C244" s="48"/>
      <c r="D244" s="30" t="s">
        <v>8107</v>
      </c>
      <c r="E244" s="30" t="s">
        <v>8108</v>
      </c>
      <c r="F244" s="101"/>
      <c r="G244" s="101"/>
      <c r="H244" s="48"/>
      <c r="I244" s="48"/>
      <c r="J244" s="48"/>
      <c r="K244" s="48"/>
      <c r="L244" s="48" t="s">
        <v>249</v>
      </c>
      <c r="M244" s="102"/>
      <c r="N244" s="67" t="s">
        <v>8109</v>
      </c>
      <c r="O244" s="30" t="s">
        <v>8110</v>
      </c>
      <c r="P244" t="s">
        <v>976</v>
      </c>
    </row>
    <row r="245" spans="1:16" x14ac:dyDescent="0.25">
      <c r="A245" s="48" t="s">
        <v>5954</v>
      </c>
      <c r="B245" s="48"/>
      <c r="C245" s="48"/>
      <c r="D245" s="30" t="s">
        <v>8107</v>
      </c>
      <c r="E245" s="30" t="s">
        <v>8108</v>
      </c>
      <c r="F245" s="101"/>
      <c r="G245" s="101"/>
      <c r="H245" s="48"/>
      <c r="I245" s="48"/>
      <c r="J245" s="48"/>
      <c r="K245" s="48"/>
      <c r="L245" s="48" t="s">
        <v>249</v>
      </c>
      <c r="M245" s="102"/>
      <c r="N245" s="67" t="s">
        <v>8109</v>
      </c>
      <c r="O245" s="30" t="s">
        <v>8110</v>
      </c>
      <c r="P245" t="s">
        <v>976</v>
      </c>
    </row>
    <row r="246" spans="1:16" x14ac:dyDescent="0.25">
      <c r="A246" s="48" t="s">
        <v>5955</v>
      </c>
      <c r="B246" s="48"/>
      <c r="C246" s="48"/>
      <c r="D246" s="30" t="s">
        <v>8107</v>
      </c>
      <c r="E246" s="30" t="s">
        <v>8108</v>
      </c>
      <c r="F246" s="101"/>
      <c r="G246" s="101"/>
      <c r="H246" s="48"/>
      <c r="I246" s="48"/>
      <c r="J246" s="48"/>
      <c r="K246" s="48"/>
      <c r="L246" s="48" t="s">
        <v>249</v>
      </c>
      <c r="M246" s="102"/>
      <c r="N246" s="67" t="s">
        <v>8109</v>
      </c>
      <c r="O246" s="30" t="s">
        <v>8110</v>
      </c>
      <c r="P246" t="s">
        <v>976</v>
      </c>
    </row>
    <row r="247" spans="1:16" x14ac:dyDescent="0.25">
      <c r="A247" s="48" t="s">
        <v>5956</v>
      </c>
      <c r="B247" s="48"/>
      <c r="C247" s="48"/>
      <c r="D247" s="30" t="s">
        <v>8107</v>
      </c>
      <c r="E247" s="30" t="s">
        <v>8108</v>
      </c>
      <c r="F247" s="101"/>
      <c r="G247" s="101"/>
      <c r="H247" s="48"/>
      <c r="I247" s="48"/>
      <c r="J247" s="48"/>
      <c r="K247" s="48"/>
      <c r="L247" s="48" t="s">
        <v>249</v>
      </c>
      <c r="M247" s="102"/>
      <c r="N247" s="67" t="s">
        <v>8109</v>
      </c>
      <c r="O247" s="30" t="s">
        <v>8110</v>
      </c>
      <c r="P247" t="s">
        <v>976</v>
      </c>
    </row>
    <row r="248" spans="1:16" x14ac:dyDescent="0.25">
      <c r="A248" s="48" t="s">
        <v>5957</v>
      </c>
      <c r="B248" s="84"/>
      <c r="C248" s="84"/>
      <c r="D248" s="30" t="s">
        <v>8107</v>
      </c>
      <c r="E248" s="30" t="s">
        <v>8108</v>
      </c>
      <c r="F248" s="101"/>
      <c r="G248" s="101"/>
      <c r="H248" s="84"/>
      <c r="I248" s="84"/>
      <c r="J248" s="84"/>
      <c r="K248" s="84"/>
      <c r="L248" s="84" t="s">
        <v>249</v>
      </c>
      <c r="M248" s="102"/>
      <c r="N248" s="67" t="s">
        <v>8109</v>
      </c>
      <c r="O248" s="30" t="s">
        <v>8110</v>
      </c>
      <c r="P248" t="s">
        <v>976</v>
      </c>
    </row>
    <row r="249" spans="1:16" x14ac:dyDescent="0.25">
      <c r="A249" s="48" t="s">
        <v>5958</v>
      </c>
      <c r="B249" s="84"/>
      <c r="C249" s="84"/>
      <c r="D249" s="30" t="s">
        <v>8107</v>
      </c>
      <c r="E249" s="30" t="s">
        <v>8108</v>
      </c>
      <c r="F249" s="101"/>
      <c r="G249" s="101"/>
      <c r="H249" s="84"/>
      <c r="I249" s="84"/>
      <c r="J249" s="84"/>
      <c r="K249" s="84"/>
      <c r="L249" s="84" t="s">
        <v>249</v>
      </c>
      <c r="M249" s="102"/>
      <c r="N249" s="67" t="s">
        <v>8109</v>
      </c>
      <c r="O249" s="30" t="s">
        <v>8110</v>
      </c>
      <c r="P249" t="s">
        <v>976</v>
      </c>
    </row>
    <row r="250" spans="1:16" x14ac:dyDescent="0.25">
      <c r="A250" s="48" t="s">
        <v>5959</v>
      </c>
      <c r="B250" s="84"/>
      <c r="C250" s="84"/>
      <c r="D250" s="30" t="s">
        <v>8107</v>
      </c>
      <c r="E250" s="30" t="s">
        <v>8108</v>
      </c>
      <c r="F250" s="101"/>
      <c r="G250" s="101"/>
      <c r="H250" s="84"/>
      <c r="I250" s="84"/>
      <c r="J250" s="84"/>
      <c r="K250" s="84"/>
      <c r="L250" s="84" t="s">
        <v>249</v>
      </c>
      <c r="M250" s="102"/>
      <c r="N250" s="67" t="s">
        <v>8109</v>
      </c>
      <c r="O250" s="30" t="s">
        <v>8110</v>
      </c>
      <c r="P250" t="s">
        <v>976</v>
      </c>
    </row>
    <row r="251" spans="1:16" x14ac:dyDescent="0.25">
      <c r="A251" s="48" t="s">
        <v>5960</v>
      </c>
      <c r="B251" s="84"/>
      <c r="C251" s="84"/>
      <c r="D251" s="30" t="s">
        <v>8107</v>
      </c>
      <c r="E251" s="30" t="s">
        <v>8108</v>
      </c>
      <c r="F251" s="101"/>
      <c r="G251" s="101"/>
      <c r="H251" s="84"/>
      <c r="I251" s="84"/>
      <c r="J251" s="84"/>
      <c r="K251" s="84"/>
      <c r="L251" s="84" t="s">
        <v>249</v>
      </c>
      <c r="M251" s="102"/>
      <c r="N251" s="67" t="s">
        <v>8109</v>
      </c>
      <c r="O251" s="30" t="s">
        <v>8110</v>
      </c>
      <c r="P251" t="s">
        <v>976</v>
      </c>
    </row>
    <row r="252" spans="1:16" x14ac:dyDescent="0.25">
      <c r="A252" s="48" t="s">
        <v>5961</v>
      </c>
      <c r="B252" s="48"/>
      <c r="C252" s="48"/>
      <c r="D252" s="30" t="s">
        <v>8107</v>
      </c>
      <c r="E252" s="30" t="s">
        <v>8108</v>
      </c>
      <c r="F252" s="101"/>
      <c r="G252" s="101"/>
      <c r="H252" s="48"/>
      <c r="I252" s="48"/>
      <c r="J252" s="48"/>
      <c r="K252" s="48"/>
      <c r="L252" s="48" t="s">
        <v>249</v>
      </c>
      <c r="M252" s="102"/>
      <c r="N252" s="67" t="s">
        <v>8109</v>
      </c>
      <c r="O252" s="30" t="s">
        <v>8110</v>
      </c>
      <c r="P252" t="s">
        <v>976</v>
      </c>
    </row>
    <row r="253" spans="1:16" x14ac:dyDescent="0.25">
      <c r="A253" s="48" t="s">
        <v>5962</v>
      </c>
      <c r="B253" s="48"/>
      <c r="C253" s="48"/>
      <c r="D253" s="30" t="s">
        <v>8107</v>
      </c>
      <c r="E253" s="30" t="s">
        <v>8108</v>
      </c>
      <c r="F253" s="101"/>
      <c r="G253" s="101"/>
      <c r="H253" s="48"/>
      <c r="I253" s="48"/>
      <c r="J253" s="48"/>
      <c r="K253" s="48"/>
      <c r="L253" s="48" t="s">
        <v>249</v>
      </c>
      <c r="M253" s="102"/>
      <c r="N253" s="67" t="s">
        <v>8109</v>
      </c>
      <c r="O253" s="30" t="s">
        <v>8110</v>
      </c>
      <c r="P253" t="s">
        <v>976</v>
      </c>
    </row>
    <row r="254" spans="1:16" x14ac:dyDescent="0.25">
      <c r="A254" s="48" t="s">
        <v>5963</v>
      </c>
      <c r="B254" s="48"/>
      <c r="C254" s="48"/>
      <c r="D254" s="30" t="s">
        <v>8107</v>
      </c>
      <c r="E254" s="30" t="s">
        <v>8108</v>
      </c>
      <c r="F254" s="101"/>
      <c r="G254" s="101"/>
      <c r="H254" s="48"/>
      <c r="I254" s="48"/>
      <c r="J254" s="48"/>
      <c r="K254" s="48"/>
      <c r="L254" s="48" t="s">
        <v>249</v>
      </c>
      <c r="M254" s="102"/>
      <c r="N254" s="67" t="s">
        <v>8109</v>
      </c>
      <c r="O254" s="30" t="s">
        <v>8110</v>
      </c>
      <c r="P254" t="s">
        <v>976</v>
      </c>
    </row>
    <row r="255" spans="1:16" x14ac:dyDescent="0.25">
      <c r="A255" s="48" t="s">
        <v>5964</v>
      </c>
      <c r="B255" s="48"/>
      <c r="C255" s="48"/>
      <c r="D255" s="30" t="s">
        <v>8107</v>
      </c>
      <c r="E255" s="30" t="s">
        <v>8108</v>
      </c>
      <c r="F255" s="101"/>
      <c r="G255" s="101"/>
      <c r="H255" s="48"/>
      <c r="I255" s="48"/>
      <c r="J255" s="48"/>
      <c r="K255" s="48"/>
      <c r="L255" s="48" t="s">
        <v>249</v>
      </c>
      <c r="M255" s="102"/>
      <c r="N255" s="67" t="s">
        <v>8109</v>
      </c>
      <c r="O255" s="30" t="s">
        <v>8110</v>
      </c>
      <c r="P255" t="s">
        <v>976</v>
      </c>
    </row>
    <row r="256" spans="1:16" x14ac:dyDescent="0.25">
      <c r="A256" s="48" t="s">
        <v>5965</v>
      </c>
      <c r="B256" s="48"/>
      <c r="C256" s="48"/>
      <c r="D256" s="30" t="s">
        <v>8107</v>
      </c>
      <c r="E256" s="30" t="s">
        <v>8108</v>
      </c>
      <c r="F256" s="101"/>
      <c r="G256" s="101"/>
      <c r="H256" s="48"/>
      <c r="I256" s="48"/>
      <c r="J256" s="48"/>
      <c r="K256" s="48"/>
      <c r="L256" s="48" t="s">
        <v>249</v>
      </c>
      <c r="M256" s="102"/>
      <c r="N256" s="67" t="s">
        <v>8109</v>
      </c>
      <c r="O256" s="30" t="s">
        <v>8110</v>
      </c>
      <c r="P256" t="s">
        <v>976</v>
      </c>
    </row>
    <row r="257" spans="1:16" x14ac:dyDescent="0.25">
      <c r="A257" s="48" t="s">
        <v>5966</v>
      </c>
      <c r="B257" s="48"/>
      <c r="C257" s="48"/>
      <c r="D257" s="30" t="s">
        <v>8107</v>
      </c>
      <c r="E257" s="30" t="s">
        <v>8108</v>
      </c>
      <c r="F257" s="101"/>
      <c r="G257" s="101"/>
      <c r="H257" s="48"/>
      <c r="I257" s="48"/>
      <c r="J257" s="48"/>
      <c r="K257" s="48"/>
      <c r="L257" s="48" t="s">
        <v>249</v>
      </c>
      <c r="M257" s="102"/>
      <c r="N257" s="67" t="s">
        <v>8109</v>
      </c>
      <c r="O257" s="30" t="s">
        <v>8110</v>
      </c>
      <c r="P257" t="s">
        <v>976</v>
      </c>
    </row>
    <row r="258" spans="1:16" x14ac:dyDescent="0.25">
      <c r="A258" s="48" t="s">
        <v>5967</v>
      </c>
      <c r="B258" s="48"/>
      <c r="C258" s="48"/>
      <c r="D258" s="30" t="s">
        <v>8107</v>
      </c>
      <c r="E258" s="30" t="s">
        <v>8108</v>
      </c>
      <c r="F258" s="101"/>
      <c r="G258" s="101"/>
      <c r="H258" s="48"/>
      <c r="I258" s="48"/>
      <c r="J258" s="48"/>
      <c r="K258" s="48"/>
      <c r="L258" s="48" t="s">
        <v>249</v>
      </c>
      <c r="M258" s="102"/>
      <c r="N258" s="67" t="s">
        <v>8109</v>
      </c>
      <c r="O258" s="30" t="s">
        <v>8110</v>
      </c>
      <c r="P258" t="s">
        <v>976</v>
      </c>
    </row>
    <row r="259" spans="1:16" x14ac:dyDescent="0.25">
      <c r="A259" s="48" t="s">
        <v>5968</v>
      </c>
      <c r="B259" s="48"/>
      <c r="C259" s="48"/>
      <c r="D259" s="30" t="s">
        <v>8107</v>
      </c>
      <c r="E259" s="30" t="s">
        <v>8108</v>
      </c>
      <c r="F259" s="101"/>
      <c r="G259" s="101"/>
      <c r="H259" s="48"/>
      <c r="I259" s="48"/>
      <c r="J259" s="48"/>
      <c r="K259" s="48"/>
      <c r="L259" s="48" t="s">
        <v>249</v>
      </c>
      <c r="M259" s="102"/>
      <c r="N259" s="67" t="s">
        <v>8109</v>
      </c>
      <c r="O259" s="30" t="s">
        <v>8110</v>
      </c>
      <c r="P259" t="s">
        <v>976</v>
      </c>
    </row>
    <row r="260" spans="1:16" x14ac:dyDescent="0.25">
      <c r="A260" s="48" t="s">
        <v>5969</v>
      </c>
      <c r="B260" s="48"/>
      <c r="C260" s="48"/>
      <c r="D260" s="30" t="s">
        <v>8107</v>
      </c>
      <c r="E260" s="30" t="s">
        <v>8108</v>
      </c>
      <c r="F260" s="101"/>
      <c r="G260" s="101"/>
      <c r="H260" s="48"/>
      <c r="I260" s="48"/>
      <c r="J260" s="48"/>
      <c r="K260" s="48"/>
      <c r="L260" s="48" t="s">
        <v>249</v>
      </c>
      <c r="M260" s="102"/>
      <c r="N260" s="67" t="s">
        <v>8109</v>
      </c>
      <c r="O260" s="30" t="s">
        <v>8110</v>
      </c>
      <c r="P260" t="s">
        <v>976</v>
      </c>
    </row>
    <row r="261" spans="1:16" x14ac:dyDescent="0.25">
      <c r="A261" s="48" t="s">
        <v>5970</v>
      </c>
      <c r="B261" s="48"/>
      <c r="C261" s="48"/>
      <c r="D261" s="30" t="s">
        <v>8107</v>
      </c>
      <c r="E261" s="30" t="s">
        <v>8108</v>
      </c>
      <c r="F261" s="101"/>
      <c r="G261" s="101"/>
      <c r="H261" s="48"/>
      <c r="I261" s="48"/>
      <c r="J261" s="48"/>
      <c r="K261" s="48"/>
      <c r="L261" s="48" t="s">
        <v>249</v>
      </c>
      <c r="M261" s="102"/>
      <c r="N261" s="67" t="s">
        <v>8109</v>
      </c>
      <c r="O261" s="30" t="s">
        <v>8110</v>
      </c>
      <c r="P261" t="s">
        <v>976</v>
      </c>
    </row>
    <row r="262" spans="1:16" x14ac:dyDescent="0.25">
      <c r="A262" s="48" t="s">
        <v>5971</v>
      </c>
      <c r="B262" s="48"/>
      <c r="C262" s="48"/>
      <c r="D262" s="30" t="s">
        <v>8107</v>
      </c>
      <c r="E262" s="30" t="s">
        <v>8108</v>
      </c>
      <c r="F262" s="101"/>
      <c r="G262" s="101"/>
      <c r="H262" s="48"/>
      <c r="I262" s="48"/>
      <c r="J262" s="48"/>
      <c r="K262" s="48"/>
      <c r="L262" s="48" t="s">
        <v>249</v>
      </c>
      <c r="M262" s="102"/>
      <c r="N262" s="67" t="s">
        <v>8109</v>
      </c>
      <c r="O262" s="30" t="s">
        <v>8110</v>
      </c>
      <c r="P262" t="s">
        <v>976</v>
      </c>
    </row>
    <row r="263" spans="1:16" x14ac:dyDescent="0.25">
      <c r="A263" s="48" t="s">
        <v>5972</v>
      </c>
      <c r="B263" s="48"/>
      <c r="C263" s="48"/>
      <c r="D263" s="30" t="s">
        <v>8107</v>
      </c>
      <c r="E263" s="30" t="s">
        <v>8108</v>
      </c>
      <c r="F263" s="101"/>
      <c r="G263" s="101"/>
      <c r="H263" s="48"/>
      <c r="I263" s="48"/>
      <c r="J263" s="48"/>
      <c r="K263" s="48"/>
      <c r="L263" s="48" t="s">
        <v>249</v>
      </c>
      <c r="M263" s="102"/>
      <c r="N263" s="67" t="s">
        <v>8109</v>
      </c>
      <c r="O263" s="30" t="s">
        <v>8110</v>
      </c>
      <c r="P263" t="s">
        <v>976</v>
      </c>
    </row>
    <row r="264" spans="1:16" x14ac:dyDescent="0.25">
      <c r="A264" s="48" t="s">
        <v>5973</v>
      </c>
      <c r="B264" s="48"/>
      <c r="C264" s="48"/>
      <c r="D264" s="30" t="s">
        <v>8107</v>
      </c>
      <c r="E264" s="30" t="s">
        <v>8108</v>
      </c>
      <c r="F264" s="101"/>
      <c r="G264" s="101"/>
      <c r="H264" s="48"/>
      <c r="I264" s="48"/>
      <c r="J264" s="48"/>
      <c r="K264" s="48"/>
      <c r="L264" s="48" t="s">
        <v>249</v>
      </c>
      <c r="M264" s="102"/>
      <c r="N264" s="67" t="s">
        <v>8109</v>
      </c>
      <c r="O264" s="30" t="s">
        <v>8110</v>
      </c>
      <c r="P264" t="s">
        <v>976</v>
      </c>
    </row>
    <row r="265" spans="1:16" x14ac:dyDescent="0.25">
      <c r="A265" s="48" t="s">
        <v>5974</v>
      </c>
      <c r="B265" s="48"/>
      <c r="C265" s="48"/>
      <c r="D265" s="30" t="s">
        <v>8107</v>
      </c>
      <c r="E265" s="30" t="s">
        <v>8108</v>
      </c>
      <c r="F265" s="101"/>
      <c r="G265" s="101"/>
      <c r="H265" s="48"/>
      <c r="I265" s="48"/>
      <c r="J265" s="48"/>
      <c r="K265" s="48"/>
      <c r="L265" s="48" t="s">
        <v>249</v>
      </c>
      <c r="M265" s="102"/>
      <c r="N265" s="67" t="s">
        <v>8109</v>
      </c>
      <c r="O265" s="30" t="s">
        <v>8110</v>
      </c>
      <c r="P265" t="s">
        <v>976</v>
      </c>
    </row>
    <row r="266" spans="1:16" x14ac:dyDescent="0.25">
      <c r="A266" s="48" t="s">
        <v>5975</v>
      </c>
      <c r="B266" s="48"/>
      <c r="C266" s="48"/>
      <c r="D266" s="30" t="s">
        <v>8107</v>
      </c>
      <c r="E266" s="30" t="s">
        <v>8108</v>
      </c>
      <c r="F266" s="101"/>
      <c r="G266" s="101"/>
      <c r="H266" s="48"/>
      <c r="I266" s="48"/>
      <c r="J266" s="48"/>
      <c r="K266" s="48"/>
      <c r="L266" s="48" t="s">
        <v>249</v>
      </c>
      <c r="M266" s="102"/>
      <c r="N266" s="67" t="s">
        <v>8109</v>
      </c>
      <c r="O266" s="30" t="s">
        <v>8110</v>
      </c>
      <c r="P266" t="s">
        <v>976</v>
      </c>
    </row>
    <row r="267" spans="1:16" x14ac:dyDescent="0.25">
      <c r="A267" s="48" t="s">
        <v>5976</v>
      </c>
      <c r="B267" s="48"/>
      <c r="C267" s="48"/>
      <c r="D267" s="30" t="s">
        <v>8107</v>
      </c>
      <c r="E267" s="30" t="s">
        <v>8108</v>
      </c>
      <c r="F267" s="101"/>
      <c r="G267" s="101"/>
      <c r="H267" s="48"/>
      <c r="I267" s="48"/>
      <c r="J267" s="48"/>
      <c r="K267" s="48"/>
      <c r="L267" s="48" t="s">
        <v>249</v>
      </c>
      <c r="M267" s="102"/>
      <c r="N267" s="67" t="s">
        <v>8109</v>
      </c>
      <c r="O267" s="30" t="s">
        <v>8110</v>
      </c>
      <c r="P267" t="s">
        <v>976</v>
      </c>
    </row>
    <row r="268" spans="1:16" x14ac:dyDescent="0.25">
      <c r="A268" s="48" t="s">
        <v>5977</v>
      </c>
      <c r="B268" s="48"/>
      <c r="C268" s="48"/>
      <c r="D268" s="30" t="s">
        <v>8107</v>
      </c>
      <c r="E268" s="30" t="s">
        <v>8108</v>
      </c>
      <c r="F268" s="101"/>
      <c r="G268" s="101"/>
      <c r="H268" s="48"/>
      <c r="I268" s="48"/>
      <c r="J268" s="48"/>
      <c r="K268" s="48"/>
      <c r="L268" s="48" t="s">
        <v>249</v>
      </c>
      <c r="M268" s="102"/>
      <c r="N268" s="67" t="s">
        <v>8109</v>
      </c>
      <c r="O268" s="30" t="s">
        <v>8110</v>
      </c>
      <c r="P268" t="s">
        <v>976</v>
      </c>
    </row>
    <row r="269" spans="1:16" x14ac:dyDescent="0.25">
      <c r="A269" s="48" t="s">
        <v>5978</v>
      </c>
      <c r="B269" s="48"/>
      <c r="C269" s="48"/>
      <c r="D269" s="30" t="s">
        <v>8107</v>
      </c>
      <c r="E269" s="30" t="s">
        <v>8108</v>
      </c>
      <c r="F269" s="101"/>
      <c r="G269" s="101"/>
      <c r="H269" s="48"/>
      <c r="I269" s="48"/>
      <c r="J269" s="48"/>
      <c r="K269" s="48"/>
      <c r="L269" s="48" t="s">
        <v>249</v>
      </c>
      <c r="M269" s="102"/>
      <c r="N269" s="67" t="s">
        <v>8109</v>
      </c>
      <c r="O269" s="30" t="s">
        <v>8110</v>
      </c>
      <c r="P269" t="s">
        <v>976</v>
      </c>
    </row>
    <row r="270" spans="1:16" x14ac:dyDescent="0.25">
      <c r="A270" s="48" t="s">
        <v>5979</v>
      </c>
      <c r="B270" s="48"/>
      <c r="C270" s="48"/>
      <c r="D270" s="30" t="s">
        <v>8107</v>
      </c>
      <c r="E270" s="30" t="s">
        <v>8108</v>
      </c>
      <c r="F270" s="101"/>
      <c r="G270" s="101"/>
      <c r="H270" s="48"/>
      <c r="I270" s="48"/>
      <c r="J270" s="48"/>
      <c r="K270" s="48"/>
      <c r="L270" s="48" t="s">
        <v>249</v>
      </c>
      <c r="M270" s="102"/>
      <c r="N270" s="67" t="s">
        <v>8109</v>
      </c>
      <c r="O270" s="30" t="s">
        <v>8110</v>
      </c>
      <c r="P270" t="s">
        <v>976</v>
      </c>
    </row>
    <row r="271" spans="1:16" x14ac:dyDescent="0.25">
      <c r="A271" s="48" t="s">
        <v>5980</v>
      </c>
      <c r="B271" s="48"/>
      <c r="C271" s="48"/>
      <c r="D271" s="30" t="s">
        <v>8107</v>
      </c>
      <c r="E271" s="30" t="s">
        <v>8108</v>
      </c>
      <c r="F271" s="101"/>
      <c r="G271" s="101"/>
      <c r="H271" s="48"/>
      <c r="I271" s="48"/>
      <c r="J271" s="48"/>
      <c r="K271" s="48"/>
      <c r="L271" s="48" t="s">
        <v>249</v>
      </c>
      <c r="M271" s="102"/>
      <c r="N271" s="67" t="s">
        <v>8109</v>
      </c>
      <c r="O271" s="30" t="s">
        <v>8110</v>
      </c>
      <c r="P271" t="s">
        <v>976</v>
      </c>
    </row>
    <row r="272" spans="1:16" x14ac:dyDescent="0.25">
      <c r="A272" s="48" t="s">
        <v>5981</v>
      </c>
      <c r="B272" s="48"/>
      <c r="C272" s="48"/>
      <c r="D272" s="30" t="s">
        <v>8107</v>
      </c>
      <c r="E272" s="30" t="s">
        <v>8108</v>
      </c>
      <c r="F272" s="101"/>
      <c r="G272" s="101"/>
      <c r="H272" s="48"/>
      <c r="I272" s="48"/>
      <c r="J272" s="48"/>
      <c r="K272" s="48"/>
      <c r="L272" s="48" t="s">
        <v>249</v>
      </c>
      <c r="M272" s="102"/>
      <c r="N272" s="67" t="s">
        <v>8109</v>
      </c>
      <c r="O272" s="30" t="s">
        <v>8110</v>
      </c>
      <c r="P272" t="s">
        <v>976</v>
      </c>
    </row>
    <row r="273" spans="1:16" x14ac:dyDescent="0.25">
      <c r="A273" s="48" t="s">
        <v>5982</v>
      </c>
      <c r="B273" s="48"/>
      <c r="C273" s="48"/>
      <c r="D273" s="30" t="s">
        <v>8107</v>
      </c>
      <c r="E273" s="30" t="s">
        <v>8108</v>
      </c>
      <c r="F273" s="101"/>
      <c r="G273" s="101"/>
      <c r="H273" s="48"/>
      <c r="I273" s="48"/>
      <c r="J273" s="48"/>
      <c r="K273" s="48"/>
      <c r="L273" s="48" t="s">
        <v>249</v>
      </c>
      <c r="M273" s="102"/>
      <c r="N273" s="67" t="s">
        <v>8109</v>
      </c>
      <c r="O273" s="30" t="s">
        <v>8110</v>
      </c>
      <c r="P273" t="s">
        <v>976</v>
      </c>
    </row>
    <row r="274" spans="1:16" x14ac:dyDescent="0.25">
      <c r="A274" s="48" t="s">
        <v>5983</v>
      </c>
      <c r="B274" s="48"/>
      <c r="C274" s="48"/>
      <c r="D274" s="30" t="s">
        <v>8107</v>
      </c>
      <c r="E274" s="30" t="s">
        <v>8108</v>
      </c>
      <c r="F274" s="101"/>
      <c r="G274" s="101"/>
      <c r="H274" s="48"/>
      <c r="I274" s="48"/>
      <c r="J274" s="48"/>
      <c r="K274" s="48"/>
      <c r="L274" s="48" t="s">
        <v>249</v>
      </c>
      <c r="M274" s="102"/>
      <c r="N274" s="67" t="s">
        <v>8109</v>
      </c>
      <c r="O274" s="30" t="s">
        <v>8110</v>
      </c>
      <c r="P274" t="s">
        <v>976</v>
      </c>
    </row>
    <row r="275" spans="1:16" x14ac:dyDescent="0.25">
      <c r="A275" s="48" t="s">
        <v>5984</v>
      </c>
      <c r="B275" s="48"/>
      <c r="C275" s="48"/>
      <c r="D275" s="30" t="s">
        <v>8107</v>
      </c>
      <c r="E275" s="30" t="s">
        <v>8108</v>
      </c>
      <c r="F275" s="101"/>
      <c r="G275" s="101"/>
      <c r="H275" s="48"/>
      <c r="I275" s="48"/>
      <c r="J275" s="48"/>
      <c r="K275" s="48"/>
      <c r="L275" s="48" t="s">
        <v>249</v>
      </c>
      <c r="M275" s="102"/>
      <c r="N275" s="67" t="s">
        <v>8109</v>
      </c>
      <c r="O275" s="30" t="s">
        <v>8110</v>
      </c>
      <c r="P275" t="s">
        <v>976</v>
      </c>
    </row>
    <row r="276" spans="1:16" x14ac:dyDescent="0.25">
      <c r="A276" s="48" t="s">
        <v>5985</v>
      </c>
      <c r="B276" s="48"/>
      <c r="C276" s="48"/>
      <c r="D276" s="30" t="s">
        <v>8107</v>
      </c>
      <c r="E276" s="30" t="s">
        <v>8108</v>
      </c>
      <c r="F276" s="101"/>
      <c r="G276" s="101"/>
      <c r="H276" s="48"/>
      <c r="I276" s="48"/>
      <c r="J276" s="48"/>
      <c r="K276" s="48"/>
      <c r="L276" s="48" t="s">
        <v>249</v>
      </c>
      <c r="M276" s="102"/>
      <c r="N276" s="67" t="s">
        <v>8109</v>
      </c>
      <c r="O276" s="30" t="s">
        <v>8110</v>
      </c>
      <c r="P276" t="s">
        <v>976</v>
      </c>
    </row>
    <row r="277" spans="1:16" x14ac:dyDescent="0.25">
      <c r="A277" s="48" t="s">
        <v>5986</v>
      </c>
      <c r="B277" s="48"/>
      <c r="C277" s="48"/>
      <c r="D277" s="30" t="s">
        <v>8107</v>
      </c>
      <c r="E277" s="30" t="s">
        <v>8108</v>
      </c>
      <c r="F277" s="101"/>
      <c r="G277" s="101"/>
      <c r="H277" s="48"/>
      <c r="I277" s="48"/>
      <c r="J277" s="48"/>
      <c r="K277" s="48"/>
      <c r="L277" s="48" t="s">
        <v>249</v>
      </c>
      <c r="M277" s="102"/>
      <c r="N277" s="67" t="s">
        <v>8109</v>
      </c>
      <c r="O277" s="30" t="s">
        <v>8110</v>
      </c>
      <c r="P277" t="s">
        <v>976</v>
      </c>
    </row>
    <row r="278" spans="1:16" x14ac:dyDescent="0.25">
      <c r="A278" s="48" t="s">
        <v>5987</v>
      </c>
      <c r="B278" s="48"/>
      <c r="C278" s="48"/>
      <c r="D278" s="30" t="s">
        <v>8107</v>
      </c>
      <c r="E278" s="30" t="s">
        <v>8108</v>
      </c>
      <c r="F278" s="101"/>
      <c r="G278" s="101"/>
      <c r="H278" s="48"/>
      <c r="I278" s="48"/>
      <c r="J278" s="48"/>
      <c r="K278" s="48"/>
      <c r="L278" s="48" t="s">
        <v>249</v>
      </c>
      <c r="M278" s="102"/>
      <c r="N278" s="67" t="s">
        <v>8109</v>
      </c>
      <c r="O278" s="30" t="s">
        <v>8110</v>
      </c>
      <c r="P278" t="s">
        <v>976</v>
      </c>
    </row>
    <row r="279" spans="1:16" x14ac:dyDescent="0.25">
      <c r="A279" s="48" t="s">
        <v>5988</v>
      </c>
      <c r="B279" s="48"/>
      <c r="C279" s="48"/>
      <c r="D279" s="30" t="s">
        <v>8107</v>
      </c>
      <c r="E279" s="30" t="s">
        <v>8108</v>
      </c>
      <c r="F279" s="101"/>
      <c r="G279" s="101"/>
      <c r="H279" s="48"/>
      <c r="I279" s="48"/>
      <c r="J279" s="48"/>
      <c r="K279" s="48"/>
      <c r="L279" s="48" t="s">
        <v>249</v>
      </c>
      <c r="M279" s="102"/>
      <c r="N279" s="67" t="s">
        <v>8109</v>
      </c>
      <c r="O279" s="30" t="s">
        <v>8110</v>
      </c>
      <c r="P279" t="s">
        <v>976</v>
      </c>
    </row>
    <row r="280" spans="1:16" x14ac:dyDescent="0.25">
      <c r="A280" s="48" t="s">
        <v>5989</v>
      </c>
      <c r="B280" s="48"/>
      <c r="C280" s="48"/>
      <c r="D280" s="30" t="s">
        <v>8107</v>
      </c>
      <c r="E280" s="30" t="s">
        <v>8108</v>
      </c>
      <c r="F280" s="101"/>
      <c r="G280" s="101"/>
      <c r="H280" s="48"/>
      <c r="I280" s="48"/>
      <c r="J280" s="48"/>
      <c r="K280" s="48"/>
      <c r="L280" s="48" t="s">
        <v>249</v>
      </c>
      <c r="M280" s="102"/>
      <c r="N280" s="67" t="s">
        <v>8109</v>
      </c>
      <c r="O280" s="30" t="s">
        <v>8110</v>
      </c>
      <c r="P280" t="s">
        <v>976</v>
      </c>
    </row>
    <row r="281" spans="1:16" x14ac:dyDescent="0.25">
      <c r="A281" s="48" t="s">
        <v>5990</v>
      </c>
      <c r="B281" s="48"/>
      <c r="C281" s="48"/>
      <c r="D281" s="30" t="s">
        <v>8107</v>
      </c>
      <c r="E281" s="30" t="s">
        <v>8108</v>
      </c>
      <c r="F281" s="101"/>
      <c r="G281" s="101"/>
      <c r="H281" s="48"/>
      <c r="I281" s="48"/>
      <c r="J281" s="48"/>
      <c r="K281" s="48"/>
      <c r="L281" s="48" t="s">
        <v>249</v>
      </c>
      <c r="M281" s="102"/>
      <c r="N281" s="67" t="s">
        <v>8109</v>
      </c>
      <c r="O281" s="30" t="s">
        <v>8110</v>
      </c>
      <c r="P281" t="s">
        <v>976</v>
      </c>
    </row>
    <row r="282" spans="1:16" x14ac:dyDescent="0.25">
      <c r="A282" s="48" t="s">
        <v>5991</v>
      </c>
      <c r="B282" s="48"/>
      <c r="C282" s="48"/>
      <c r="D282" s="30" t="s">
        <v>8107</v>
      </c>
      <c r="E282" s="30" t="s">
        <v>8108</v>
      </c>
      <c r="F282" s="101"/>
      <c r="G282" s="101"/>
      <c r="H282" s="48"/>
      <c r="I282" s="48"/>
      <c r="J282" s="48"/>
      <c r="K282" s="48"/>
      <c r="L282" s="48" t="s">
        <v>249</v>
      </c>
      <c r="M282" s="102"/>
      <c r="N282" s="67" t="s">
        <v>8109</v>
      </c>
      <c r="O282" s="30" t="s">
        <v>8110</v>
      </c>
      <c r="P282" t="s">
        <v>976</v>
      </c>
    </row>
    <row r="283" spans="1:16" x14ac:dyDescent="0.25">
      <c r="A283" s="48" t="s">
        <v>5992</v>
      </c>
      <c r="B283" s="48"/>
      <c r="C283" s="48"/>
      <c r="D283" s="30" t="s">
        <v>8107</v>
      </c>
      <c r="E283" s="30" t="s">
        <v>8108</v>
      </c>
      <c r="F283" s="101"/>
      <c r="G283" s="101"/>
      <c r="H283" s="48"/>
      <c r="I283" s="48"/>
      <c r="J283" s="48"/>
      <c r="K283" s="48"/>
      <c r="L283" s="48" t="s">
        <v>249</v>
      </c>
      <c r="M283" s="102"/>
      <c r="N283" s="67" t="s">
        <v>8109</v>
      </c>
      <c r="O283" s="30" t="s">
        <v>8110</v>
      </c>
      <c r="P283" t="s">
        <v>976</v>
      </c>
    </row>
    <row r="284" spans="1:16" x14ac:dyDescent="0.25">
      <c r="A284" s="48" t="s">
        <v>5993</v>
      </c>
      <c r="B284" s="48"/>
      <c r="C284" s="48"/>
      <c r="D284" s="30" t="s">
        <v>8107</v>
      </c>
      <c r="E284" s="30" t="s">
        <v>8108</v>
      </c>
      <c r="F284" s="101"/>
      <c r="G284" s="101"/>
      <c r="H284" s="48"/>
      <c r="I284" s="48"/>
      <c r="J284" s="48"/>
      <c r="K284" s="48"/>
      <c r="L284" s="48" t="s">
        <v>249</v>
      </c>
      <c r="M284" s="102"/>
      <c r="N284" s="67" t="s">
        <v>8109</v>
      </c>
      <c r="O284" s="30" t="s">
        <v>8110</v>
      </c>
      <c r="P284" t="s">
        <v>976</v>
      </c>
    </row>
    <row r="285" spans="1:16" x14ac:dyDescent="0.25">
      <c r="A285" s="48" t="s">
        <v>5994</v>
      </c>
      <c r="B285" s="48"/>
      <c r="C285" s="48"/>
      <c r="D285" s="30" t="s">
        <v>8107</v>
      </c>
      <c r="E285" s="30" t="s">
        <v>8108</v>
      </c>
      <c r="F285" s="101"/>
      <c r="G285" s="101"/>
      <c r="H285" s="48"/>
      <c r="I285" s="48"/>
      <c r="J285" s="48"/>
      <c r="K285" s="48"/>
      <c r="L285" s="48" t="s">
        <v>249</v>
      </c>
      <c r="M285" s="102"/>
      <c r="N285" s="67" t="s">
        <v>8109</v>
      </c>
      <c r="O285" s="30" t="s">
        <v>8110</v>
      </c>
      <c r="P285" t="s">
        <v>976</v>
      </c>
    </row>
    <row r="286" spans="1:16" x14ac:dyDescent="0.25">
      <c r="A286" s="48" t="s">
        <v>5995</v>
      </c>
      <c r="B286" s="48"/>
      <c r="C286" s="48"/>
      <c r="D286" s="30" t="s">
        <v>8107</v>
      </c>
      <c r="E286" s="30" t="s">
        <v>8108</v>
      </c>
      <c r="F286" s="101"/>
      <c r="G286" s="101"/>
      <c r="H286" s="48"/>
      <c r="I286" s="48"/>
      <c r="J286" s="48"/>
      <c r="K286" s="48"/>
      <c r="L286" s="48" t="s">
        <v>249</v>
      </c>
      <c r="M286" s="102"/>
      <c r="N286" s="67" t="s">
        <v>8109</v>
      </c>
      <c r="O286" s="30" t="s">
        <v>8110</v>
      </c>
      <c r="P286" t="s">
        <v>976</v>
      </c>
    </row>
    <row r="287" spans="1:16" x14ac:dyDescent="0.25">
      <c r="A287" s="48" t="s">
        <v>5996</v>
      </c>
      <c r="B287" s="48"/>
      <c r="C287" s="48"/>
      <c r="D287" s="30" t="s">
        <v>8107</v>
      </c>
      <c r="E287" s="30" t="s">
        <v>8108</v>
      </c>
      <c r="F287" s="101"/>
      <c r="G287" s="101"/>
      <c r="H287" s="48"/>
      <c r="I287" s="48"/>
      <c r="J287" s="48"/>
      <c r="K287" s="48"/>
      <c r="L287" s="48" t="s">
        <v>249</v>
      </c>
      <c r="M287" s="102"/>
      <c r="N287" s="67" t="s">
        <v>8109</v>
      </c>
      <c r="O287" s="30" t="s">
        <v>8110</v>
      </c>
      <c r="P287" t="s">
        <v>976</v>
      </c>
    </row>
    <row r="288" spans="1:16" x14ac:dyDescent="0.25">
      <c r="A288" s="48" t="s">
        <v>5997</v>
      </c>
      <c r="B288" s="48"/>
      <c r="C288" s="48"/>
      <c r="D288" s="30" t="s">
        <v>8107</v>
      </c>
      <c r="E288" s="30" t="s">
        <v>8108</v>
      </c>
      <c r="F288" s="101"/>
      <c r="G288" s="101"/>
      <c r="H288" s="48"/>
      <c r="I288" s="48"/>
      <c r="J288" s="48"/>
      <c r="K288" s="48"/>
      <c r="L288" s="48" t="s">
        <v>249</v>
      </c>
      <c r="M288" s="102"/>
      <c r="N288" s="67" t="s">
        <v>8109</v>
      </c>
      <c r="O288" s="30" t="s">
        <v>8110</v>
      </c>
      <c r="P288" t="s">
        <v>976</v>
      </c>
    </row>
    <row r="289" spans="1:16" x14ac:dyDescent="0.25">
      <c r="A289" s="48" t="s">
        <v>5998</v>
      </c>
      <c r="B289" s="48"/>
      <c r="C289" s="48"/>
      <c r="D289" s="30" t="s">
        <v>8107</v>
      </c>
      <c r="E289" s="30" t="s">
        <v>8108</v>
      </c>
      <c r="F289" s="101"/>
      <c r="G289" s="101"/>
      <c r="H289" s="48"/>
      <c r="I289" s="48"/>
      <c r="J289" s="48"/>
      <c r="K289" s="48"/>
      <c r="L289" s="48" t="s">
        <v>249</v>
      </c>
      <c r="M289" s="102"/>
      <c r="N289" s="67" t="s">
        <v>8109</v>
      </c>
      <c r="O289" s="30" t="s">
        <v>8110</v>
      </c>
      <c r="P289" t="s">
        <v>976</v>
      </c>
    </row>
    <row r="290" spans="1:16" x14ac:dyDescent="0.25">
      <c r="A290" s="48" t="s">
        <v>5999</v>
      </c>
      <c r="B290" s="48"/>
      <c r="C290" s="48"/>
      <c r="D290" s="30" t="s">
        <v>8107</v>
      </c>
      <c r="E290" s="30" t="s">
        <v>8108</v>
      </c>
      <c r="F290" s="101"/>
      <c r="G290" s="101"/>
      <c r="H290" s="48"/>
      <c r="I290" s="48"/>
      <c r="J290" s="48"/>
      <c r="K290" s="48"/>
      <c r="L290" s="48" t="s">
        <v>249</v>
      </c>
      <c r="M290" s="102"/>
      <c r="N290" s="67" t="s">
        <v>8109</v>
      </c>
      <c r="O290" s="30" t="s">
        <v>8110</v>
      </c>
      <c r="P290" t="s">
        <v>976</v>
      </c>
    </row>
    <row r="291" spans="1:16" x14ac:dyDescent="0.25">
      <c r="A291" s="48" t="s">
        <v>6000</v>
      </c>
      <c r="B291" s="48"/>
      <c r="C291" s="48"/>
      <c r="D291" s="30" t="s">
        <v>8107</v>
      </c>
      <c r="E291" s="30" t="s">
        <v>8108</v>
      </c>
      <c r="F291" s="101"/>
      <c r="G291" s="101"/>
      <c r="H291" s="48"/>
      <c r="I291" s="48"/>
      <c r="J291" s="48"/>
      <c r="K291" s="48"/>
      <c r="L291" s="48" t="s">
        <v>249</v>
      </c>
      <c r="M291" s="102"/>
      <c r="N291" s="67" t="s">
        <v>8109</v>
      </c>
      <c r="O291" s="30" t="s">
        <v>8110</v>
      </c>
      <c r="P291" t="s">
        <v>976</v>
      </c>
    </row>
    <row r="292" spans="1:16" x14ac:dyDescent="0.25">
      <c r="A292" s="48" t="s">
        <v>6001</v>
      </c>
      <c r="B292" s="48"/>
      <c r="C292" s="48"/>
      <c r="D292" s="30" t="s">
        <v>8107</v>
      </c>
      <c r="E292" s="30" t="s">
        <v>8108</v>
      </c>
      <c r="F292" s="101"/>
      <c r="G292" s="101"/>
      <c r="H292" s="48"/>
      <c r="I292" s="48"/>
      <c r="J292" s="48"/>
      <c r="K292" s="48"/>
      <c r="L292" s="48" t="s">
        <v>249</v>
      </c>
      <c r="M292" s="102"/>
      <c r="N292" s="67" t="s">
        <v>8109</v>
      </c>
      <c r="O292" s="30" t="s">
        <v>8110</v>
      </c>
      <c r="P292" t="s">
        <v>976</v>
      </c>
    </row>
    <row r="293" spans="1:16" x14ac:dyDescent="0.25">
      <c r="A293" s="48" t="s">
        <v>6002</v>
      </c>
      <c r="B293" s="48"/>
      <c r="C293" s="48"/>
      <c r="D293" s="30" t="s">
        <v>8107</v>
      </c>
      <c r="E293" s="30" t="s">
        <v>8108</v>
      </c>
      <c r="F293" s="101"/>
      <c r="G293" s="101"/>
      <c r="H293" s="48"/>
      <c r="I293" s="48"/>
      <c r="J293" s="48"/>
      <c r="K293" s="48"/>
      <c r="L293" s="48" t="s">
        <v>249</v>
      </c>
      <c r="M293" s="102"/>
      <c r="N293" s="67" t="s">
        <v>8109</v>
      </c>
      <c r="O293" s="30" t="s">
        <v>8110</v>
      </c>
      <c r="P293" t="s">
        <v>976</v>
      </c>
    </row>
    <row r="294" spans="1:16" x14ac:dyDescent="0.25">
      <c r="A294" s="48" t="s">
        <v>6003</v>
      </c>
      <c r="B294" s="48"/>
      <c r="C294" s="48"/>
      <c r="D294" s="30" t="s">
        <v>8107</v>
      </c>
      <c r="E294" s="30" t="s">
        <v>8108</v>
      </c>
      <c r="F294" s="101"/>
      <c r="G294" s="101"/>
      <c r="H294" s="48"/>
      <c r="I294" s="48"/>
      <c r="J294" s="48"/>
      <c r="K294" s="48"/>
      <c r="L294" s="48" t="s">
        <v>249</v>
      </c>
      <c r="M294" s="102"/>
      <c r="N294" s="67" t="s">
        <v>8109</v>
      </c>
      <c r="O294" s="30" t="s">
        <v>8110</v>
      </c>
      <c r="P294" t="s">
        <v>976</v>
      </c>
    </row>
    <row r="295" spans="1:16" x14ac:dyDescent="0.25">
      <c r="A295" s="48" t="s">
        <v>6004</v>
      </c>
      <c r="B295" s="48"/>
      <c r="C295" s="48"/>
      <c r="D295" s="30" t="s">
        <v>8107</v>
      </c>
      <c r="E295" s="30" t="s">
        <v>8108</v>
      </c>
      <c r="F295" s="101"/>
      <c r="G295" s="101"/>
      <c r="H295" s="48"/>
      <c r="I295" s="48"/>
      <c r="J295" s="48"/>
      <c r="K295" s="48"/>
      <c r="L295" s="48" t="s">
        <v>249</v>
      </c>
      <c r="M295" s="102"/>
      <c r="N295" s="67" t="s">
        <v>8109</v>
      </c>
      <c r="O295" s="30" t="s">
        <v>8110</v>
      </c>
      <c r="P295" t="s">
        <v>976</v>
      </c>
    </row>
    <row r="296" spans="1:16" x14ac:dyDescent="0.25">
      <c r="A296" s="48" t="s">
        <v>6005</v>
      </c>
      <c r="B296" s="48"/>
      <c r="C296" s="48"/>
      <c r="D296" s="30" t="s">
        <v>8107</v>
      </c>
      <c r="E296" s="30" t="s">
        <v>8108</v>
      </c>
      <c r="F296" s="101"/>
      <c r="G296" s="101"/>
      <c r="H296" s="48"/>
      <c r="I296" s="48"/>
      <c r="J296" s="48"/>
      <c r="K296" s="48"/>
      <c r="L296" s="48" t="s">
        <v>249</v>
      </c>
      <c r="M296" s="102"/>
      <c r="N296" s="67" t="s">
        <v>8109</v>
      </c>
      <c r="O296" s="30" t="s">
        <v>8110</v>
      </c>
      <c r="P296" t="s">
        <v>976</v>
      </c>
    </row>
    <row r="297" spans="1:16" x14ac:dyDescent="0.25">
      <c r="A297" s="48" t="s">
        <v>6006</v>
      </c>
      <c r="B297" s="48"/>
      <c r="C297" s="48"/>
      <c r="D297" s="30" t="s">
        <v>8107</v>
      </c>
      <c r="E297" s="30" t="s">
        <v>8108</v>
      </c>
      <c r="F297" s="101"/>
      <c r="G297" s="101"/>
      <c r="H297" s="48"/>
      <c r="I297" s="48"/>
      <c r="J297" s="48"/>
      <c r="K297" s="48"/>
      <c r="L297" s="48" t="s">
        <v>249</v>
      </c>
      <c r="M297" s="102"/>
      <c r="N297" s="67" t="s">
        <v>8109</v>
      </c>
      <c r="O297" s="30" t="s">
        <v>8110</v>
      </c>
      <c r="P297" t="s">
        <v>976</v>
      </c>
    </row>
    <row r="298" spans="1:16" x14ac:dyDescent="0.25">
      <c r="A298" s="48" t="s">
        <v>6007</v>
      </c>
      <c r="B298" s="48"/>
      <c r="C298" s="48"/>
      <c r="D298" s="30" t="s">
        <v>8107</v>
      </c>
      <c r="E298" s="30" t="s">
        <v>8108</v>
      </c>
      <c r="F298" s="101"/>
      <c r="G298" s="101"/>
      <c r="H298" s="48"/>
      <c r="I298" s="48"/>
      <c r="J298" s="48"/>
      <c r="K298" s="48"/>
      <c r="L298" s="48" t="s">
        <v>249</v>
      </c>
      <c r="M298" s="102"/>
      <c r="N298" s="67" t="s">
        <v>8109</v>
      </c>
      <c r="O298" s="30" t="s">
        <v>8110</v>
      </c>
      <c r="P298" t="s">
        <v>976</v>
      </c>
    </row>
    <row r="299" spans="1:16" x14ac:dyDescent="0.25">
      <c r="A299" s="48" t="s">
        <v>6008</v>
      </c>
      <c r="B299" s="48"/>
      <c r="C299" s="48"/>
      <c r="D299" s="30" t="s">
        <v>8107</v>
      </c>
      <c r="E299" s="30" t="s">
        <v>8108</v>
      </c>
      <c r="F299" s="101"/>
      <c r="G299" s="101"/>
      <c r="H299" s="48"/>
      <c r="I299" s="48"/>
      <c r="J299" s="48"/>
      <c r="K299" s="48"/>
      <c r="L299" s="48" t="s">
        <v>249</v>
      </c>
      <c r="M299" s="102"/>
      <c r="N299" s="67" t="s">
        <v>8109</v>
      </c>
      <c r="O299" s="30" t="s">
        <v>8110</v>
      </c>
      <c r="P299" t="s">
        <v>976</v>
      </c>
    </row>
    <row r="300" spans="1:16" x14ac:dyDescent="0.25">
      <c r="A300" s="48" t="s">
        <v>6009</v>
      </c>
      <c r="B300" s="48"/>
      <c r="C300" s="48"/>
      <c r="D300" s="30" t="s">
        <v>8107</v>
      </c>
      <c r="E300" s="30" t="s">
        <v>8108</v>
      </c>
      <c r="F300" s="101"/>
      <c r="G300" s="101"/>
      <c r="H300" s="48"/>
      <c r="I300" s="48"/>
      <c r="J300" s="48"/>
      <c r="K300" s="48"/>
      <c r="L300" s="48" t="s">
        <v>249</v>
      </c>
      <c r="M300" s="102"/>
      <c r="N300" s="67" t="s">
        <v>8109</v>
      </c>
      <c r="O300" s="30" t="s">
        <v>8110</v>
      </c>
      <c r="P300" t="s">
        <v>976</v>
      </c>
    </row>
    <row r="301" spans="1:16" x14ac:dyDescent="0.25">
      <c r="A301" s="48" t="s">
        <v>6010</v>
      </c>
      <c r="B301" s="48"/>
      <c r="C301" s="48"/>
      <c r="D301" s="30" t="s">
        <v>8107</v>
      </c>
      <c r="E301" s="30" t="s">
        <v>8108</v>
      </c>
      <c r="F301" s="101"/>
      <c r="G301" s="101"/>
      <c r="H301" s="48"/>
      <c r="I301" s="48"/>
      <c r="J301" s="48"/>
      <c r="K301" s="48"/>
      <c r="L301" s="48" t="s">
        <v>249</v>
      </c>
      <c r="M301" s="102"/>
      <c r="N301" s="67" t="s">
        <v>8109</v>
      </c>
      <c r="O301" s="30" t="s">
        <v>8110</v>
      </c>
      <c r="P301" t="s">
        <v>976</v>
      </c>
    </row>
    <row r="302" spans="1:16" x14ac:dyDescent="0.25">
      <c r="A302" s="48" t="s">
        <v>6011</v>
      </c>
      <c r="B302" s="48"/>
      <c r="C302" s="48"/>
      <c r="D302" s="30" t="s">
        <v>8107</v>
      </c>
      <c r="E302" s="30" t="s">
        <v>8108</v>
      </c>
      <c r="F302" s="101"/>
      <c r="G302" s="101"/>
      <c r="H302" s="48"/>
      <c r="I302" s="48"/>
      <c r="J302" s="48"/>
      <c r="K302" s="48"/>
      <c r="L302" s="48" t="s">
        <v>249</v>
      </c>
      <c r="M302" s="102"/>
      <c r="N302" s="67" t="s">
        <v>8109</v>
      </c>
      <c r="O302" s="30" t="s">
        <v>8110</v>
      </c>
      <c r="P302" t="s">
        <v>976</v>
      </c>
    </row>
    <row r="303" spans="1:16" x14ac:dyDescent="0.25">
      <c r="A303" s="48" t="s">
        <v>6012</v>
      </c>
      <c r="B303" s="48"/>
      <c r="C303" s="48"/>
      <c r="D303" s="30" t="s">
        <v>8107</v>
      </c>
      <c r="E303" s="30" t="s">
        <v>8108</v>
      </c>
      <c r="F303" s="101"/>
      <c r="G303" s="101"/>
      <c r="H303" s="48"/>
      <c r="I303" s="48"/>
      <c r="J303" s="48"/>
      <c r="K303" s="48"/>
      <c r="L303" s="48" t="s">
        <v>249</v>
      </c>
      <c r="M303" s="102"/>
      <c r="N303" s="67" t="s">
        <v>8109</v>
      </c>
      <c r="O303" s="30" t="s">
        <v>8110</v>
      </c>
      <c r="P303" t="s">
        <v>976</v>
      </c>
    </row>
    <row r="304" spans="1:16" x14ac:dyDescent="0.25">
      <c r="A304" s="48" t="s">
        <v>6013</v>
      </c>
      <c r="B304" s="48"/>
      <c r="C304" s="48"/>
      <c r="D304" s="30" t="s">
        <v>8107</v>
      </c>
      <c r="E304" s="30" t="s">
        <v>8108</v>
      </c>
      <c r="F304" s="101"/>
      <c r="G304" s="101"/>
      <c r="H304" s="48"/>
      <c r="I304" s="48"/>
      <c r="J304" s="48"/>
      <c r="K304" s="48"/>
      <c r="L304" s="48" t="s">
        <v>249</v>
      </c>
      <c r="M304" s="102"/>
      <c r="N304" s="67" t="s">
        <v>8109</v>
      </c>
      <c r="O304" s="30" t="s">
        <v>8110</v>
      </c>
      <c r="P304" t="s">
        <v>976</v>
      </c>
    </row>
    <row r="305" spans="1:16" x14ac:dyDescent="0.25">
      <c r="A305" s="48" t="s">
        <v>6014</v>
      </c>
      <c r="B305" s="48"/>
      <c r="C305" s="48"/>
      <c r="D305" s="30" t="s">
        <v>8107</v>
      </c>
      <c r="E305" s="30" t="s">
        <v>8108</v>
      </c>
      <c r="F305" s="101"/>
      <c r="G305" s="101"/>
      <c r="H305" s="48"/>
      <c r="I305" s="48"/>
      <c r="J305" s="48"/>
      <c r="K305" s="48"/>
      <c r="L305" s="48" t="s">
        <v>249</v>
      </c>
      <c r="M305" s="102"/>
      <c r="N305" s="67" t="s">
        <v>8109</v>
      </c>
      <c r="O305" s="30" t="s">
        <v>8110</v>
      </c>
      <c r="P305" t="s">
        <v>976</v>
      </c>
    </row>
    <row r="306" spans="1:16" x14ac:dyDescent="0.25">
      <c r="A306" s="48" t="s">
        <v>6015</v>
      </c>
      <c r="B306" s="48"/>
      <c r="C306" s="48"/>
      <c r="D306" s="30" t="s">
        <v>8107</v>
      </c>
      <c r="E306" s="30" t="s">
        <v>8108</v>
      </c>
      <c r="F306" s="101"/>
      <c r="G306" s="101"/>
      <c r="H306" s="48"/>
      <c r="I306" s="48"/>
      <c r="J306" s="48"/>
      <c r="K306" s="48"/>
      <c r="L306" s="48" t="s">
        <v>249</v>
      </c>
      <c r="M306" s="102"/>
      <c r="N306" s="67" t="s">
        <v>8109</v>
      </c>
      <c r="O306" s="30" t="s">
        <v>8110</v>
      </c>
      <c r="P306" t="s">
        <v>976</v>
      </c>
    </row>
    <row r="307" spans="1:16" x14ac:dyDescent="0.25">
      <c r="A307" s="48" t="s">
        <v>6016</v>
      </c>
      <c r="B307" s="48"/>
      <c r="C307" s="48"/>
      <c r="D307" s="30" t="s">
        <v>8107</v>
      </c>
      <c r="E307" s="30" t="s">
        <v>8108</v>
      </c>
      <c r="F307" s="101"/>
      <c r="G307" s="101"/>
      <c r="H307" s="48"/>
      <c r="I307" s="48"/>
      <c r="J307" s="48"/>
      <c r="K307" s="48"/>
      <c r="L307" s="48" t="s">
        <v>249</v>
      </c>
      <c r="M307" s="102"/>
      <c r="N307" s="67" t="s">
        <v>8109</v>
      </c>
      <c r="O307" s="30" t="s">
        <v>8110</v>
      </c>
      <c r="P307" t="s">
        <v>976</v>
      </c>
    </row>
    <row r="308" spans="1:16" x14ac:dyDescent="0.25">
      <c r="A308" s="48" t="s">
        <v>6017</v>
      </c>
      <c r="B308" s="48"/>
      <c r="C308" s="48"/>
      <c r="D308" s="30" t="s">
        <v>8107</v>
      </c>
      <c r="E308" s="30" t="s">
        <v>8108</v>
      </c>
      <c r="F308" s="101"/>
      <c r="G308" s="101"/>
      <c r="H308" s="48"/>
      <c r="I308" s="48"/>
      <c r="J308" s="48"/>
      <c r="K308" s="48"/>
      <c r="L308" s="48" t="s">
        <v>249</v>
      </c>
      <c r="M308" s="102"/>
      <c r="N308" s="67" t="s">
        <v>8109</v>
      </c>
      <c r="O308" s="30" t="s">
        <v>8110</v>
      </c>
      <c r="P308" t="s">
        <v>976</v>
      </c>
    </row>
    <row r="309" spans="1:16" x14ac:dyDescent="0.25">
      <c r="A309" s="48" t="s">
        <v>6018</v>
      </c>
      <c r="B309" s="48"/>
      <c r="C309" s="48"/>
      <c r="D309" s="30" t="s">
        <v>8107</v>
      </c>
      <c r="E309" s="30" t="s">
        <v>8108</v>
      </c>
      <c r="F309" s="101"/>
      <c r="G309" s="101"/>
      <c r="H309" s="48"/>
      <c r="I309" s="48"/>
      <c r="J309" s="48"/>
      <c r="K309" s="48"/>
      <c r="L309" s="48" t="s">
        <v>249</v>
      </c>
      <c r="M309" s="102"/>
      <c r="N309" s="67" t="s">
        <v>8109</v>
      </c>
      <c r="O309" s="30" t="s">
        <v>8110</v>
      </c>
      <c r="P309" t="s">
        <v>976</v>
      </c>
    </row>
    <row r="310" spans="1:16" x14ac:dyDescent="0.25">
      <c r="A310" s="48" t="s">
        <v>6019</v>
      </c>
      <c r="B310" s="48"/>
      <c r="C310" s="48"/>
      <c r="D310" s="30" t="s">
        <v>8107</v>
      </c>
      <c r="E310" s="30" t="s">
        <v>8108</v>
      </c>
      <c r="F310" s="101"/>
      <c r="G310" s="101"/>
      <c r="H310" s="48"/>
      <c r="I310" s="48"/>
      <c r="J310" s="48"/>
      <c r="K310" s="48"/>
      <c r="L310" s="48" t="s">
        <v>249</v>
      </c>
      <c r="M310" s="102"/>
      <c r="N310" s="67" t="s">
        <v>8109</v>
      </c>
      <c r="O310" s="30" t="s">
        <v>8110</v>
      </c>
      <c r="P310" t="s">
        <v>976</v>
      </c>
    </row>
    <row r="311" spans="1:16" x14ac:dyDescent="0.25">
      <c r="A311" s="48" t="s">
        <v>6020</v>
      </c>
      <c r="B311" s="48"/>
      <c r="C311" s="48"/>
      <c r="D311" s="30" t="s">
        <v>8107</v>
      </c>
      <c r="E311" s="30" t="s">
        <v>8108</v>
      </c>
      <c r="F311" s="101"/>
      <c r="G311" s="101"/>
      <c r="H311" s="48"/>
      <c r="I311" s="48"/>
      <c r="J311" s="48"/>
      <c r="K311" s="48"/>
      <c r="L311" s="48" t="s">
        <v>249</v>
      </c>
      <c r="M311" s="102"/>
      <c r="N311" s="67" t="s">
        <v>8109</v>
      </c>
      <c r="O311" s="30" t="s">
        <v>8110</v>
      </c>
      <c r="P311" t="s">
        <v>976</v>
      </c>
    </row>
    <row r="312" spans="1:16" x14ac:dyDescent="0.25">
      <c r="A312" s="48" t="s">
        <v>6021</v>
      </c>
      <c r="B312" s="48"/>
      <c r="C312" s="48"/>
      <c r="D312" s="30" t="s">
        <v>8107</v>
      </c>
      <c r="E312" s="30" t="s">
        <v>8108</v>
      </c>
      <c r="F312" s="101"/>
      <c r="G312" s="101"/>
      <c r="H312" s="48"/>
      <c r="I312" s="48"/>
      <c r="J312" s="48"/>
      <c r="K312" s="48"/>
      <c r="L312" s="48" t="s">
        <v>249</v>
      </c>
      <c r="M312" s="102"/>
      <c r="N312" s="67" t="s">
        <v>8109</v>
      </c>
      <c r="O312" s="30" t="s">
        <v>8110</v>
      </c>
      <c r="P312" t="s">
        <v>976</v>
      </c>
    </row>
    <row r="313" spans="1:16" x14ac:dyDescent="0.25">
      <c r="A313" s="48" t="s">
        <v>6022</v>
      </c>
      <c r="B313" s="48"/>
      <c r="C313" s="48"/>
      <c r="D313" s="30" t="s">
        <v>8107</v>
      </c>
      <c r="E313" s="30" t="s">
        <v>8108</v>
      </c>
      <c r="F313" s="101"/>
      <c r="G313" s="101"/>
      <c r="H313" s="48"/>
      <c r="I313" s="48"/>
      <c r="J313" s="48"/>
      <c r="K313" s="48"/>
      <c r="L313" s="48" t="s">
        <v>249</v>
      </c>
      <c r="M313" s="102"/>
      <c r="N313" s="67" t="s">
        <v>8109</v>
      </c>
      <c r="O313" s="30" t="s">
        <v>8110</v>
      </c>
      <c r="P313" t="s">
        <v>976</v>
      </c>
    </row>
    <row r="314" spans="1:16" x14ac:dyDescent="0.25">
      <c r="A314" s="48" t="s">
        <v>6023</v>
      </c>
      <c r="B314" s="48"/>
      <c r="C314" s="48"/>
      <c r="D314" s="30" t="s">
        <v>8107</v>
      </c>
      <c r="E314" s="30" t="s">
        <v>8108</v>
      </c>
      <c r="F314" s="101"/>
      <c r="G314" s="101"/>
      <c r="H314" s="48"/>
      <c r="I314" s="48"/>
      <c r="J314" s="48"/>
      <c r="K314" s="48"/>
      <c r="L314" s="48" t="s">
        <v>249</v>
      </c>
      <c r="M314" s="102"/>
      <c r="N314" s="67" t="s">
        <v>8109</v>
      </c>
      <c r="O314" s="30" t="s">
        <v>8110</v>
      </c>
      <c r="P314" t="s">
        <v>976</v>
      </c>
    </row>
    <row r="315" spans="1:16" x14ac:dyDescent="0.25">
      <c r="A315" s="48" t="s">
        <v>6024</v>
      </c>
      <c r="B315" s="48"/>
      <c r="C315" s="48"/>
      <c r="D315" s="30" t="s">
        <v>8107</v>
      </c>
      <c r="E315" s="30" t="s">
        <v>8108</v>
      </c>
      <c r="F315" s="101"/>
      <c r="G315" s="101"/>
      <c r="H315" s="48"/>
      <c r="I315" s="48"/>
      <c r="J315" s="48"/>
      <c r="K315" s="48"/>
      <c r="L315" s="48" t="s">
        <v>249</v>
      </c>
      <c r="M315" s="102"/>
      <c r="N315" s="67" t="s">
        <v>8109</v>
      </c>
      <c r="O315" s="30" t="s">
        <v>8110</v>
      </c>
      <c r="P315" t="s">
        <v>976</v>
      </c>
    </row>
    <row r="316" spans="1:16" x14ac:dyDescent="0.25">
      <c r="A316" s="48" t="s">
        <v>6025</v>
      </c>
      <c r="B316" s="48"/>
      <c r="C316" s="48"/>
      <c r="D316" s="30" t="s">
        <v>8107</v>
      </c>
      <c r="E316" s="30" t="s">
        <v>8108</v>
      </c>
      <c r="F316" s="101"/>
      <c r="G316" s="101"/>
      <c r="H316" s="48"/>
      <c r="I316" s="48"/>
      <c r="J316" s="48"/>
      <c r="K316" s="48"/>
      <c r="L316" s="48" t="s">
        <v>249</v>
      </c>
      <c r="M316" s="102"/>
      <c r="N316" s="67" t="s">
        <v>8109</v>
      </c>
      <c r="O316" s="30" t="s">
        <v>8110</v>
      </c>
      <c r="P316" t="s">
        <v>976</v>
      </c>
    </row>
    <row r="317" spans="1:16" x14ac:dyDescent="0.25">
      <c r="A317" s="48" t="s">
        <v>6026</v>
      </c>
      <c r="B317" s="48"/>
      <c r="C317" s="48"/>
      <c r="D317" s="30" t="s">
        <v>8107</v>
      </c>
      <c r="E317" s="30" t="s">
        <v>8108</v>
      </c>
      <c r="F317" s="101"/>
      <c r="G317" s="101"/>
      <c r="H317" s="48"/>
      <c r="I317" s="48"/>
      <c r="J317" s="48"/>
      <c r="K317" s="48"/>
      <c r="L317" s="48" t="s">
        <v>249</v>
      </c>
      <c r="M317" s="102"/>
      <c r="N317" s="67" t="s">
        <v>8109</v>
      </c>
      <c r="O317" s="30" t="s">
        <v>8110</v>
      </c>
      <c r="P317" t="s">
        <v>976</v>
      </c>
    </row>
    <row r="318" spans="1:16" x14ac:dyDescent="0.25">
      <c r="A318" s="48" t="s">
        <v>6027</v>
      </c>
      <c r="B318" s="48"/>
      <c r="C318" s="48"/>
      <c r="D318" s="30" t="s">
        <v>8107</v>
      </c>
      <c r="E318" s="30" t="s">
        <v>8108</v>
      </c>
      <c r="F318" s="101"/>
      <c r="G318" s="101"/>
      <c r="H318" s="48"/>
      <c r="I318" s="48"/>
      <c r="J318" s="48"/>
      <c r="K318" s="48"/>
      <c r="L318" s="48" t="s">
        <v>249</v>
      </c>
      <c r="M318" s="102"/>
      <c r="N318" s="67" t="s">
        <v>8109</v>
      </c>
      <c r="O318" s="30" t="s">
        <v>8110</v>
      </c>
      <c r="P318" t="s">
        <v>976</v>
      </c>
    </row>
    <row r="319" spans="1:16" x14ac:dyDescent="0.25">
      <c r="A319" s="48" t="s">
        <v>6028</v>
      </c>
      <c r="B319" s="48"/>
      <c r="C319" s="48"/>
      <c r="D319" s="30" t="s">
        <v>8107</v>
      </c>
      <c r="E319" s="30" t="s">
        <v>8108</v>
      </c>
      <c r="F319" s="101"/>
      <c r="G319" s="101"/>
      <c r="H319" s="48"/>
      <c r="I319" s="48"/>
      <c r="J319" s="48"/>
      <c r="K319" s="48"/>
      <c r="L319" s="48" t="s">
        <v>249</v>
      </c>
      <c r="M319" s="102"/>
      <c r="N319" s="67" t="s">
        <v>8109</v>
      </c>
      <c r="O319" s="30" t="s">
        <v>8110</v>
      </c>
      <c r="P319" t="s">
        <v>976</v>
      </c>
    </row>
    <row r="320" spans="1:16" x14ac:dyDescent="0.25">
      <c r="A320" s="48" t="s">
        <v>6029</v>
      </c>
      <c r="B320" s="48"/>
      <c r="C320" s="48"/>
      <c r="D320" s="30" t="s">
        <v>8107</v>
      </c>
      <c r="E320" s="30" t="s">
        <v>8108</v>
      </c>
      <c r="F320" s="101"/>
      <c r="G320" s="101"/>
      <c r="H320" s="48"/>
      <c r="I320" s="48"/>
      <c r="J320" s="48"/>
      <c r="K320" s="48"/>
      <c r="L320" s="48" t="s">
        <v>249</v>
      </c>
      <c r="M320" s="102"/>
      <c r="N320" s="67" t="s">
        <v>8109</v>
      </c>
      <c r="O320" s="30" t="s">
        <v>8110</v>
      </c>
      <c r="P320" t="s">
        <v>976</v>
      </c>
    </row>
    <row r="321" spans="1:16" x14ac:dyDescent="0.25">
      <c r="A321" s="48" t="s">
        <v>6030</v>
      </c>
      <c r="B321" s="48"/>
      <c r="C321" s="48"/>
      <c r="D321" s="30" t="s">
        <v>8107</v>
      </c>
      <c r="E321" s="30" t="s">
        <v>8108</v>
      </c>
      <c r="F321" s="101"/>
      <c r="G321" s="101"/>
      <c r="H321" s="48"/>
      <c r="I321" s="48"/>
      <c r="J321" s="48"/>
      <c r="K321" s="48"/>
      <c r="L321" s="48" t="s">
        <v>249</v>
      </c>
      <c r="M321" s="102"/>
      <c r="N321" s="67" t="s">
        <v>8109</v>
      </c>
      <c r="O321" s="30" t="s">
        <v>8110</v>
      </c>
      <c r="P321" t="s">
        <v>976</v>
      </c>
    </row>
    <row r="322" spans="1:16" x14ac:dyDescent="0.25">
      <c r="A322" s="48" t="s">
        <v>6031</v>
      </c>
      <c r="B322" s="48"/>
      <c r="C322" s="48"/>
      <c r="D322" s="30" t="s">
        <v>8107</v>
      </c>
      <c r="E322" s="30" t="s">
        <v>8108</v>
      </c>
      <c r="F322" s="101"/>
      <c r="G322" s="101"/>
      <c r="H322" s="48"/>
      <c r="I322" s="48"/>
      <c r="J322" s="48"/>
      <c r="K322" s="48"/>
      <c r="L322" s="48" t="s">
        <v>249</v>
      </c>
      <c r="M322" s="102"/>
      <c r="N322" s="67" t="s">
        <v>8109</v>
      </c>
      <c r="O322" s="30" t="s">
        <v>8110</v>
      </c>
      <c r="P322" t="s">
        <v>976</v>
      </c>
    </row>
    <row r="323" spans="1:16" x14ac:dyDescent="0.25">
      <c r="A323" s="48" t="s">
        <v>6032</v>
      </c>
      <c r="B323" s="48"/>
      <c r="C323" s="48"/>
      <c r="D323" s="30" t="s">
        <v>8107</v>
      </c>
      <c r="E323" s="30" t="s">
        <v>8108</v>
      </c>
      <c r="F323" s="101"/>
      <c r="G323" s="101"/>
      <c r="H323" s="48"/>
      <c r="I323" s="48"/>
      <c r="J323" s="48"/>
      <c r="K323" s="48"/>
      <c r="L323" s="48" t="s">
        <v>249</v>
      </c>
      <c r="M323" s="102"/>
      <c r="N323" s="67" t="s">
        <v>8109</v>
      </c>
      <c r="O323" s="30" t="s">
        <v>8110</v>
      </c>
      <c r="P323" t="s">
        <v>976</v>
      </c>
    </row>
    <row r="324" spans="1:16" x14ac:dyDescent="0.25">
      <c r="A324" s="48" t="s">
        <v>6033</v>
      </c>
      <c r="B324" s="84"/>
      <c r="C324" s="84"/>
      <c r="D324" s="30" t="s">
        <v>8107</v>
      </c>
      <c r="E324" s="30" t="s">
        <v>8108</v>
      </c>
      <c r="F324" s="101"/>
      <c r="G324" s="101"/>
      <c r="H324" s="84"/>
      <c r="I324" s="84"/>
      <c r="J324" s="84"/>
      <c r="K324" s="84"/>
      <c r="L324" s="84" t="s">
        <v>249</v>
      </c>
      <c r="M324" s="102"/>
      <c r="N324" s="67" t="s">
        <v>8109</v>
      </c>
      <c r="O324" s="30" t="s">
        <v>8110</v>
      </c>
      <c r="P324" t="s">
        <v>976</v>
      </c>
    </row>
    <row r="325" spans="1:16" x14ac:dyDescent="0.25">
      <c r="A325" s="48" t="s">
        <v>6034</v>
      </c>
      <c r="B325" s="84"/>
      <c r="C325" s="84"/>
      <c r="D325" s="30" t="s">
        <v>8107</v>
      </c>
      <c r="E325" s="30" t="s">
        <v>8108</v>
      </c>
      <c r="F325" s="101"/>
      <c r="G325" s="101"/>
      <c r="H325" s="84"/>
      <c r="I325" s="84"/>
      <c r="J325" s="84"/>
      <c r="K325" s="84"/>
      <c r="L325" s="84" t="s">
        <v>249</v>
      </c>
      <c r="M325" s="102"/>
      <c r="N325" s="67" t="s">
        <v>8109</v>
      </c>
      <c r="O325" s="30" t="s">
        <v>8110</v>
      </c>
      <c r="P325" t="s">
        <v>976</v>
      </c>
    </row>
    <row r="326" spans="1:16" x14ac:dyDescent="0.25">
      <c r="A326" s="48" t="s">
        <v>6035</v>
      </c>
      <c r="B326" s="84"/>
      <c r="C326" s="84"/>
      <c r="D326" s="30" t="s">
        <v>8107</v>
      </c>
      <c r="E326" s="30" t="s">
        <v>8108</v>
      </c>
      <c r="F326" s="101"/>
      <c r="G326" s="101"/>
      <c r="H326" s="84"/>
      <c r="I326" s="84"/>
      <c r="J326" s="84"/>
      <c r="K326" s="84"/>
      <c r="L326" s="84" t="s">
        <v>249</v>
      </c>
      <c r="M326" s="102"/>
      <c r="N326" s="67" t="s">
        <v>8109</v>
      </c>
      <c r="O326" s="30" t="s">
        <v>8110</v>
      </c>
      <c r="P326" t="s">
        <v>976</v>
      </c>
    </row>
    <row r="327" spans="1:16" x14ac:dyDescent="0.25">
      <c r="A327" s="48" t="s">
        <v>6036</v>
      </c>
      <c r="B327" s="84"/>
      <c r="C327" s="84"/>
      <c r="D327" s="30" t="s">
        <v>8107</v>
      </c>
      <c r="E327" s="30" t="s">
        <v>8108</v>
      </c>
      <c r="F327" s="101"/>
      <c r="G327" s="101"/>
      <c r="H327" s="84"/>
      <c r="I327" s="84"/>
      <c r="J327" s="84"/>
      <c r="K327" s="84"/>
      <c r="L327" s="84" t="s">
        <v>249</v>
      </c>
      <c r="M327" s="102"/>
      <c r="N327" s="67" t="s">
        <v>8109</v>
      </c>
      <c r="O327" s="30" t="s">
        <v>8110</v>
      </c>
      <c r="P327" t="s">
        <v>976</v>
      </c>
    </row>
    <row r="328" spans="1:16" x14ac:dyDescent="0.25">
      <c r="A328" s="48" t="s">
        <v>6037</v>
      </c>
      <c r="B328" s="104"/>
      <c r="C328" s="104"/>
      <c r="D328" s="30" t="s">
        <v>8107</v>
      </c>
      <c r="E328" s="30" t="s">
        <v>8108</v>
      </c>
      <c r="F328" s="101"/>
      <c r="G328" s="101"/>
      <c r="H328" s="104"/>
      <c r="I328" s="104"/>
      <c r="J328" s="104"/>
      <c r="K328" s="104"/>
      <c r="L328" s="5" t="s">
        <v>249</v>
      </c>
      <c r="M328" s="105"/>
      <c r="N328" s="67" t="s">
        <v>8109</v>
      </c>
      <c r="O328" s="30" t="s">
        <v>8110</v>
      </c>
      <c r="P328" t="s">
        <v>976</v>
      </c>
    </row>
    <row r="329" spans="1:16" x14ac:dyDescent="0.25">
      <c r="A329" s="48" t="s">
        <v>6038</v>
      </c>
      <c r="B329" s="106">
        <v>43373</v>
      </c>
      <c r="C329" s="104">
        <v>1</v>
      </c>
      <c r="D329" s="30" t="s">
        <v>8107</v>
      </c>
      <c r="E329" s="30" t="s">
        <v>8108</v>
      </c>
      <c r="F329" s="101"/>
      <c r="G329" s="101"/>
      <c r="H329" s="78">
        <v>10000000000</v>
      </c>
      <c r="I329" s="107">
        <v>0.75</v>
      </c>
      <c r="J329" s="78">
        <v>10000000000</v>
      </c>
      <c r="K329" s="78">
        <v>150000000000</v>
      </c>
      <c r="L329" s="5" t="s">
        <v>249</v>
      </c>
      <c r="M329" s="105"/>
      <c r="N329" s="67" t="s">
        <v>8109</v>
      </c>
      <c r="O329" s="30" t="s">
        <v>8110</v>
      </c>
      <c r="P329" t="s">
        <v>976</v>
      </c>
    </row>
    <row r="330" spans="1:16" x14ac:dyDescent="0.25">
      <c r="A330" s="48" t="s">
        <v>6039</v>
      </c>
      <c r="B330" s="106">
        <v>43373</v>
      </c>
      <c r="C330" s="104">
        <v>2</v>
      </c>
      <c r="D330" s="30" t="s">
        <v>8107</v>
      </c>
      <c r="E330" s="30" t="s">
        <v>8108</v>
      </c>
      <c r="F330" s="101"/>
      <c r="G330" s="101"/>
      <c r="H330" s="78">
        <v>10000000000</v>
      </c>
      <c r="I330" s="107">
        <v>0.25</v>
      </c>
      <c r="J330" s="78">
        <v>10000000000</v>
      </c>
      <c r="K330" s="78">
        <v>50000000000</v>
      </c>
      <c r="L330" s="5" t="s">
        <v>249</v>
      </c>
      <c r="M330" s="105"/>
      <c r="N330" s="67" t="s">
        <v>8109</v>
      </c>
      <c r="O330" s="30" t="s">
        <v>8110</v>
      </c>
      <c r="P330" t="s">
        <v>976</v>
      </c>
    </row>
    <row r="331" spans="1:16" x14ac:dyDescent="0.25">
      <c r="A331" s="48" t="s">
        <v>6040</v>
      </c>
      <c r="B331" s="81">
        <v>42735</v>
      </c>
      <c r="C331" s="104">
        <v>2</v>
      </c>
      <c r="D331" s="30" t="s">
        <v>8107</v>
      </c>
      <c r="E331" s="30" t="s">
        <v>8108</v>
      </c>
      <c r="F331" s="101"/>
      <c r="G331" s="101"/>
      <c r="H331" s="78">
        <v>20000000000</v>
      </c>
      <c r="I331" s="107">
        <v>0.25</v>
      </c>
      <c r="J331" s="78">
        <v>20000000000</v>
      </c>
      <c r="K331" s="78">
        <v>1600000000000</v>
      </c>
      <c r="L331" s="5" t="s">
        <v>249</v>
      </c>
      <c r="M331" s="105"/>
      <c r="N331" s="67" t="s">
        <v>8109</v>
      </c>
      <c r="O331" s="30" t="s">
        <v>8110</v>
      </c>
      <c r="P331" t="s">
        <v>976</v>
      </c>
    </row>
    <row r="332" spans="1:16" x14ac:dyDescent="0.25">
      <c r="A332" s="48" t="s">
        <v>6041</v>
      </c>
      <c r="B332" s="106">
        <v>43373</v>
      </c>
      <c r="C332" s="104">
        <v>2</v>
      </c>
      <c r="D332" s="30" t="s">
        <v>8107</v>
      </c>
      <c r="E332" s="30" t="s">
        <v>8108</v>
      </c>
      <c r="F332" s="101"/>
      <c r="G332" s="101"/>
      <c r="H332" s="78"/>
      <c r="I332" s="107"/>
      <c r="J332" s="78"/>
      <c r="K332" s="78"/>
      <c r="L332" s="5" t="s">
        <v>249</v>
      </c>
      <c r="M332" s="105"/>
      <c r="N332" s="67" t="s">
        <v>8109</v>
      </c>
      <c r="O332" s="30" t="s">
        <v>8110</v>
      </c>
      <c r="P332" t="s">
        <v>976</v>
      </c>
    </row>
    <row r="333" spans="1:16" x14ac:dyDescent="0.25">
      <c r="A333" s="48" t="s">
        <v>6042</v>
      </c>
      <c r="B333" s="106">
        <v>43373</v>
      </c>
      <c r="C333" s="104">
        <v>2</v>
      </c>
      <c r="D333" s="30" t="s">
        <v>8107</v>
      </c>
      <c r="E333" s="30" t="s">
        <v>8108</v>
      </c>
      <c r="F333" s="101"/>
      <c r="G333" s="101"/>
      <c r="H333" s="78">
        <v>50000000000</v>
      </c>
      <c r="I333" s="107">
        <v>0.25</v>
      </c>
      <c r="J333" s="78">
        <v>50000000000</v>
      </c>
      <c r="K333" s="78">
        <v>250000000000</v>
      </c>
      <c r="L333" s="5" t="s">
        <v>249</v>
      </c>
      <c r="M333" s="105"/>
      <c r="N333" s="67" t="s">
        <v>8109</v>
      </c>
      <c r="O333" s="30" t="s">
        <v>8110</v>
      </c>
      <c r="P333" t="s">
        <v>976</v>
      </c>
    </row>
    <row r="334" spans="1:16" x14ac:dyDescent="0.25">
      <c r="A334" s="48" t="s">
        <v>6043</v>
      </c>
      <c r="B334" s="106">
        <v>43373</v>
      </c>
      <c r="C334" s="104">
        <v>1</v>
      </c>
      <c r="D334" s="30" t="s">
        <v>8107</v>
      </c>
      <c r="E334" s="30" t="s">
        <v>8108</v>
      </c>
      <c r="F334" s="101"/>
      <c r="G334" s="101"/>
      <c r="H334" s="78">
        <v>0</v>
      </c>
      <c r="I334" s="107">
        <v>0.6</v>
      </c>
      <c r="J334" s="78">
        <v>0</v>
      </c>
      <c r="K334" s="78">
        <v>1600000000000</v>
      </c>
      <c r="L334" s="5" t="s">
        <v>249</v>
      </c>
      <c r="M334" s="105"/>
      <c r="N334" s="67" t="s">
        <v>8109</v>
      </c>
      <c r="O334" s="30" t="s">
        <v>8110</v>
      </c>
      <c r="P334" t="s">
        <v>976</v>
      </c>
    </row>
    <row r="335" spans="1:16" x14ac:dyDescent="0.25">
      <c r="A335" s="48" t="s">
        <v>6044</v>
      </c>
      <c r="B335" s="104"/>
      <c r="C335" s="104"/>
      <c r="D335" s="30" t="s">
        <v>8107</v>
      </c>
      <c r="E335" s="30" t="s">
        <v>8108</v>
      </c>
      <c r="F335" s="101"/>
      <c r="G335" s="101"/>
      <c r="H335" s="104"/>
      <c r="I335" s="104"/>
      <c r="J335" s="104"/>
      <c r="K335" s="104"/>
      <c r="L335" s="5" t="s">
        <v>249</v>
      </c>
      <c r="M335" s="105"/>
      <c r="N335" s="67" t="s">
        <v>8109</v>
      </c>
      <c r="O335" s="30" t="s">
        <v>8110</v>
      </c>
      <c r="P335" t="s">
        <v>976</v>
      </c>
    </row>
    <row r="336" spans="1:16" x14ac:dyDescent="0.25">
      <c r="A336" s="48" t="s">
        <v>6045</v>
      </c>
      <c r="B336" s="106">
        <v>43373</v>
      </c>
      <c r="C336" s="104">
        <v>1</v>
      </c>
      <c r="D336" s="30" t="s">
        <v>8107</v>
      </c>
      <c r="E336" s="30" t="s">
        <v>8108</v>
      </c>
      <c r="F336" s="101"/>
      <c r="G336" s="101"/>
      <c r="H336" s="78">
        <v>10000000000</v>
      </c>
      <c r="I336" s="107">
        <v>0.75</v>
      </c>
      <c r="J336" s="78">
        <v>10000000000</v>
      </c>
      <c r="K336" s="78">
        <v>150000000000</v>
      </c>
      <c r="L336" s="5" t="s">
        <v>249</v>
      </c>
      <c r="M336" s="105"/>
      <c r="N336" s="67" t="s">
        <v>8109</v>
      </c>
      <c r="O336" s="30" t="s">
        <v>8110</v>
      </c>
      <c r="P336" t="s">
        <v>976</v>
      </c>
    </row>
    <row r="337" spans="1:16" x14ac:dyDescent="0.25">
      <c r="A337" s="48" t="s">
        <v>6046</v>
      </c>
      <c r="B337" s="106">
        <v>43373</v>
      </c>
      <c r="C337" s="104">
        <v>2</v>
      </c>
      <c r="D337" s="30" t="s">
        <v>8107</v>
      </c>
      <c r="E337" s="30" t="s">
        <v>8108</v>
      </c>
      <c r="F337" s="101"/>
      <c r="G337" s="101"/>
      <c r="H337" s="78">
        <v>10000000000</v>
      </c>
      <c r="I337" s="107">
        <v>0.25</v>
      </c>
      <c r="J337" s="78">
        <v>10000000000</v>
      </c>
      <c r="K337" s="78">
        <v>50000000000</v>
      </c>
      <c r="L337" s="5" t="s">
        <v>249</v>
      </c>
      <c r="M337" s="105"/>
      <c r="N337" s="67" t="s">
        <v>8109</v>
      </c>
      <c r="O337" s="30" t="s">
        <v>8110</v>
      </c>
      <c r="P337" t="s">
        <v>976</v>
      </c>
    </row>
    <row r="338" spans="1:16" x14ac:dyDescent="0.25">
      <c r="A338" s="48" t="s">
        <v>6047</v>
      </c>
      <c r="B338" s="81">
        <v>42735</v>
      </c>
      <c r="C338" s="104">
        <v>2</v>
      </c>
      <c r="D338" s="30" t="s">
        <v>8107</v>
      </c>
      <c r="E338" s="30" t="s">
        <v>8108</v>
      </c>
      <c r="F338" s="101"/>
      <c r="G338" s="101"/>
      <c r="H338" s="78">
        <v>20000000000</v>
      </c>
      <c r="I338" s="107">
        <v>0.25</v>
      </c>
      <c r="J338" s="78">
        <v>20000000000</v>
      </c>
      <c r="K338" s="78">
        <v>1600000000000</v>
      </c>
      <c r="L338" s="5" t="s">
        <v>249</v>
      </c>
      <c r="M338" s="105"/>
      <c r="N338" s="67" t="s">
        <v>8109</v>
      </c>
      <c r="O338" s="30" t="s">
        <v>8110</v>
      </c>
      <c r="P338" t="s">
        <v>976</v>
      </c>
    </row>
    <row r="339" spans="1:16" x14ac:dyDescent="0.25">
      <c r="A339" s="48" t="s">
        <v>6048</v>
      </c>
      <c r="B339" s="106">
        <v>43373</v>
      </c>
      <c r="C339" s="104">
        <v>2</v>
      </c>
      <c r="D339" s="30" t="s">
        <v>8107</v>
      </c>
      <c r="E339" s="30" t="s">
        <v>8108</v>
      </c>
      <c r="F339" s="101"/>
      <c r="G339" s="101"/>
      <c r="H339" s="78"/>
      <c r="I339" s="107"/>
      <c r="J339" s="78"/>
      <c r="K339" s="78"/>
      <c r="L339" s="5" t="s">
        <v>249</v>
      </c>
      <c r="M339" s="105"/>
      <c r="N339" s="67" t="s">
        <v>8109</v>
      </c>
      <c r="O339" s="30" t="s">
        <v>8110</v>
      </c>
      <c r="P339" t="s">
        <v>976</v>
      </c>
    </row>
    <row r="340" spans="1:16" x14ac:dyDescent="0.25">
      <c r="A340" s="48" t="s">
        <v>6049</v>
      </c>
      <c r="B340" s="106">
        <v>43373</v>
      </c>
      <c r="C340" s="104">
        <v>2</v>
      </c>
      <c r="D340" s="30" t="s">
        <v>8107</v>
      </c>
      <c r="E340" s="30" t="s">
        <v>8108</v>
      </c>
      <c r="F340" s="101"/>
      <c r="G340" s="101"/>
      <c r="H340" s="78">
        <v>50000000000</v>
      </c>
      <c r="I340" s="107">
        <v>0.25</v>
      </c>
      <c r="J340" s="78">
        <v>50000000000</v>
      </c>
      <c r="K340" s="78">
        <v>250000000000</v>
      </c>
      <c r="L340" s="5" t="s">
        <v>249</v>
      </c>
      <c r="M340" s="105"/>
      <c r="N340" s="67" t="s">
        <v>8109</v>
      </c>
      <c r="O340" s="30" t="s">
        <v>8110</v>
      </c>
      <c r="P340" t="s">
        <v>976</v>
      </c>
    </row>
    <row r="341" spans="1:16" x14ac:dyDescent="0.25">
      <c r="A341" s="48" t="s">
        <v>6050</v>
      </c>
      <c r="B341" s="106">
        <v>43373</v>
      </c>
      <c r="C341" s="104">
        <v>1</v>
      </c>
      <c r="D341" s="30" t="s">
        <v>8107</v>
      </c>
      <c r="E341" s="30" t="s">
        <v>8108</v>
      </c>
      <c r="F341" s="101"/>
      <c r="G341" s="101"/>
      <c r="H341" s="78">
        <v>0</v>
      </c>
      <c r="I341" s="107">
        <v>0.6</v>
      </c>
      <c r="J341" s="78">
        <v>0</v>
      </c>
      <c r="K341" s="78">
        <v>1600000000000</v>
      </c>
      <c r="L341" s="5" t="s">
        <v>249</v>
      </c>
      <c r="M341" s="105"/>
      <c r="N341" s="67" t="s">
        <v>8109</v>
      </c>
      <c r="O341" s="30" t="s">
        <v>8110</v>
      </c>
      <c r="P341" t="s">
        <v>976</v>
      </c>
    </row>
    <row r="342" spans="1:16" x14ac:dyDescent="0.25">
      <c r="A342" s="48" t="s">
        <v>6051</v>
      </c>
      <c r="B342" s="104"/>
      <c r="C342" s="104"/>
      <c r="D342" s="30" t="s">
        <v>8107</v>
      </c>
      <c r="E342" s="30" t="s">
        <v>8108</v>
      </c>
      <c r="F342" s="101"/>
      <c r="G342" s="101"/>
      <c r="H342" s="104"/>
      <c r="I342" s="104"/>
      <c r="J342" s="104"/>
      <c r="K342" s="104"/>
      <c r="L342" s="5" t="s">
        <v>249</v>
      </c>
      <c r="M342" s="105"/>
      <c r="N342" s="67" t="s">
        <v>8109</v>
      </c>
      <c r="O342" s="30" t="s">
        <v>8110</v>
      </c>
      <c r="P342" t="s">
        <v>976</v>
      </c>
    </row>
    <row r="343" spans="1:16" x14ac:dyDescent="0.25">
      <c r="A343" s="48" t="s">
        <v>6052</v>
      </c>
      <c r="B343" s="106">
        <v>43373</v>
      </c>
      <c r="C343" s="104">
        <v>1</v>
      </c>
      <c r="D343" s="30" t="s">
        <v>8107</v>
      </c>
      <c r="E343" s="30" t="s">
        <v>8108</v>
      </c>
      <c r="F343" s="101"/>
      <c r="G343" s="101"/>
      <c r="H343" s="78">
        <v>10000000000</v>
      </c>
      <c r="I343" s="107">
        <v>0.75</v>
      </c>
      <c r="J343" s="78">
        <v>10000000000</v>
      </c>
      <c r="K343" s="78">
        <v>150000000000</v>
      </c>
      <c r="L343" s="5" t="s">
        <v>249</v>
      </c>
      <c r="M343" s="105"/>
      <c r="N343" s="67" t="s">
        <v>8109</v>
      </c>
      <c r="O343" s="30" t="s">
        <v>8110</v>
      </c>
      <c r="P343" t="s">
        <v>976</v>
      </c>
    </row>
    <row r="344" spans="1:16" x14ac:dyDescent="0.25">
      <c r="A344" s="48" t="s">
        <v>6053</v>
      </c>
      <c r="B344" s="106">
        <v>43373</v>
      </c>
      <c r="C344" s="104">
        <v>2</v>
      </c>
      <c r="D344" s="30" t="s">
        <v>8107</v>
      </c>
      <c r="E344" s="30" t="s">
        <v>8108</v>
      </c>
      <c r="F344" s="101"/>
      <c r="G344" s="101"/>
      <c r="H344" s="78">
        <v>10000000000</v>
      </c>
      <c r="I344" s="107">
        <v>0.25</v>
      </c>
      <c r="J344" s="78">
        <v>10000000000</v>
      </c>
      <c r="K344" s="78">
        <v>50000000000</v>
      </c>
      <c r="L344" s="5" t="s">
        <v>249</v>
      </c>
      <c r="M344" s="105"/>
      <c r="N344" s="67" t="s">
        <v>8109</v>
      </c>
      <c r="O344" s="30" t="s">
        <v>8110</v>
      </c>
      <c r="P344" t="s">
        <v>976</v>
      </c>
    </row>
    <row r="345" spans="1:16" x14ac:dyDescent="0.25">
      <c r="A345" s="48" t="s">
        <v>6054</v>
      </c>
      <c r="B345" s="81">
        <v>42735</v>
      </c>
      <c r="C345" s="104">
        <v>2</v>
      </c>
      <c r="D345" s="30" t="s">
        <v>8107</v>
      </c>
      <c r="E345" s="30" t="s">
        <v>8108</v>
      </c>
      <c r="F345" s="101"/>
      <c r="G345" s="101"/>
      <c r="H345" s="78">
        <v>20000000000</v>
      </c>
      <c r="I345" s="107">
        <v>0.25</v>
      </c>
      <c r="J345" s="78">
        <v>20000000000</v>
      </c>
      <c r="K345" s="78">
        <v>1600000000000</v>
      </c>
      <c r="L345" s="5" t="s">
        <v>249</v>
      </c>
      <c r="M345" s="105"/>
      <c r="N345" s="67" t="s">
        <v>8109</v>
      </c>
      <c r="O345" s="30" t="s">
        <v>8110</v>
      </c>
      <c r="P345" t="s">
        <v>976</v>
      </c>
    </row>
    <row r="346" spans="1:16" x14ac:dyDescent="0.25">
      <c r="A346" s="48" t="s">
        <v>6055</v>
      </c>
      <c r="B346" s="106">
        <v>43373</v>
      </c>
      <c r="C346" s="104">
        <v>2</v>
      </c>
      <c r="D346" s="30" t="s">
        <v>8107</v>
      </c>
      <c r="E346" s="30" t="s">
        <v>8108</v>
      </c>
      <c r="F346" s="101"/>
      <c r="G346" s="101"/>
      <c r="H346" s="78"/>
      <c r="I346" s="107"/>
      <c r="J346" s="78"/>
      <c r="K346" s="78"/>
      <c r="L346" s="5" t="s">
        <v>249</v>
      </c>
      <c r="M346" s="105"/>
      <c r="N346" s="67" t="s">
        <v>8109</v>
      </c>
      <c r="O346" s="30" t="s">
        <v>8110</v>
      </c>
      <c r="P346" t="s">
        <v>976</v>
      </c>
    </row>
    <row r="347" spans="1:16" x14ac:dyDescent="0.25">
      <c r="A347" s="48" t="s">
        <v>6056</v>
      </c>
      <c r="B347" s="106">
        <v>43373</v>
      </c>
      <c r="C347" s="104">
        <v>2</v>
      </c>
      <c r="D347" s="30" t="s">
        <v>8107</v>
      </c>
      <c r="E347" s="30" t="s">
        <v>8108</v>
      </c>
      <c r="F347" s="101"/>
      <c r="G347" s="101"/>
      <c r="H347" s="78">
        <v>50000000000</v>
      </c>
      <c r="I347" s="107">
        <v>0.25</v>
      </c>
      <c r="J347" s="78">
        <v>50000000000</v>
      </c>
      <c r="K347" s="78">
        <v>250000000000</v>
      </c>
      <c r="L347" s="5" t="s">
        <v>249</v>
      </c>
      <c r="M347" s="105"/>
      <c r="N347" s="67" t="s">
        <v>8109</v>
      </c>
      <c r="O347" s="30" t="s">
        <v>8110</v>
      </c>
      <c r="P347" t="s">
        <v>976</v>
      </c>
    </row>
    <row r="348" spans="1:16" x14ac:dyDescent="0.25">
      <c r="A348" s="48" t="s">
        <v>6057</v>
      </c>
      <c r="B348" s="106">
        <v>43373</v>
      </c>
      <c r="C348" s="104">
        <v>1</v>
      </c>
      <c r="D348" s="30" t="s">
        <v>8107</v>
      </c>
      <c r="E348" s="30" t="s">
        <v>8108</v>
      </c>
      <c r="F348" s="101"/>
      <c r="G348" s="101"/>
      <c r="H348" s="78">
        <v>0</v>
      </c>
      <c r="I348" s="107">
        <v>0.6</v>
      </c>
      <c r="J348" s="78">
        <v>0</v>
      </c>
      <c r="K348" s="78">
        <v>1600000000000</v>
      </c>
      <c r="L348" s="5" t="s">
        <v>249</v>
      </c>
      <c r="M348" s="105"/>
      <c r="N348" s="67" t="s">
        <v>8109</v>
      </c>
      <c r="O348" s="30" t="s">
        <v>8110</v>
      </c>
      <c r="P348" t="s">
        <v>976</v>
      </c>
    </row>
    <row r="349" spans="1:16" x14ac:dyDescent="0.25">
      <c r="A349" s="48" t="s">
        <v>6058</v>
      </c>
      <c r="B349" s="104"/>
      <c r="C349" s="104"/>
      <c r="D349" s="30" t="s">
        <v>8107</v>
      </c>
      <c r="E349" s="30" t="s">
        <v>8108</v>
      </c>
      <c r="F349" s="101"/>
      <c r="G349" s="101"/>
      <c r="H349" s="104"/>
      <c r="I349" s="104"/>
      <c r="J349" s="104"/>
      <c r="K349" s="104"/>
      <c r="L349" s="5" t="s">
        <v>249</v>
      </c>
      <c r="M349" s="105"/>
      <c r="N349" s="67" t="s">
        <v>8109</v>
      </c>
      <c r="O349" s="30" t="s">
        <v>8110</v>
      </c>
      <c r="P349" t="s">
        <v>976</v>
      </c>
    </row>
    <row r="350" spans="1:16" x14ac:dyDescent="0.25">
      <c r="A350" s="48" t="s">
        <v>6059</v>
      </c>
      <c r="B350" s="106">
        <v>43373</v>
      </c>
      <c r="C350" s="104">
        <v>1</v>
      </c>
      <c r="D350" s="30" t="s">
        <v>8107</v>
      </c>
      <c r="E350" s="30" t="s">
        <v>8108</v>
      </c>
      <c r="F350" s="101"/>
      <c r="G350" s="101"/>
      <c r="H350" s="78">
        <v>10000000000</v>
      </c>
      <c r="I350" s="107">
        <v>0.75</v>
      </c>
      <c r="J350" s="78">
        <v>10000000000</v>
      </c>
      <c r="K350" s="78">
        <v>150000000000</v>
      </c>
      <c r="L350" s="5" t="s">
        <v>249</v>
      </c>
      <c r="M350" s="105"/>
      <c r="N350" s="67" t="s">
        <v>8109</v>
      </c>
      <c r="O350" s="30" t="s">
        <v>8110</v>
      </c>
      <c r="P350" t="s">
        <v>976</v>
      </c>
    </row>
    <row r="351" spans="1:16" x14ac:dyDescent="0.25">
      <c r="A351" s="48" t="s">
        <v>6060</v>
      </c>
      <c r="B351" s="106">
        <v>43373</v>
      </c>
      <c r="C351" s="104">
        <v>2</v>
      </c>
      <c r="D351" s="30" t="s">
        <v>8107</v>
      </c>
      <c r="E351" s="30" t="s">
        <v>8108</v>
      </c>
      <c r="F351" s="101"/>
      <c r="G351" s="101"/>
      <c r="H351" s="78">
        <v>10000000000</v>
      </c>
      <c r="I351" s="107">
        <v>0.25</v>
      </c>
      <c r="J351" s="78">
        <v>10000000000</v>
      </c>
      <c r="K351" s="78">
        <v>50000000000</v>
      </c>
      <c r="L351" s="5" t="s">
        <v>249</v>
      </c>
      <c r="M351" s="105"/>
      <c r="N351" s="67" t="s">
        <v>8109</v>
      </c>
      <c r="O351" s="30" t="s">
        <v>8110</v>
      </c>
      <c r="P351" t="s">
        <v>976</v>
      </c>
    </row>
    <row r="352" spans="1:16" x14ac:dyDescent="0.25">
      <c r="A352" s="48" t="s">
        <v>6061</v>
      </c>
      <c r="B352" s="81">
        <v>42735</v>
      </c>
      <c r="C352" s="104">
        <v>2</v>
      </c>
      <c r="D352" s="30" t="s">
        <v>8107</v>
      </c>
      <c r="E352" s="30" t="s">
        <v>8108</v>
      </c>
      <c r="F352" s="101"/>
      <c r="G352" s="101"/>
      <c r="H352" s="78">
        <v>20000000000</v>
      </c>
      <c r="I352" s="107">
        <v>0.25</v>
      </c>
      <c r="J352" s="78">
        <v>20000000000</v>
      </c>
      <c r="K352" s="78">
        <v>1600000000000</v>
      </c>
      <c r="L352" s="5" t="s">
        <v>249</v>
      </c>
      <c r="M352" s="105"/>
      <c r="N352" s="67" t="s">
        <v>8109</v>
      </c>
      <c r="O352" s="30" t="s">
        <v>8110</v>
      </c>
      <c r="P352" t="s">
        <v>976</v>
      </c>
    </row>
    <row r="353" spans="1:16" x14ac:dyDescent="0.25">
      <c r="A353" s="48" t="s">
        <v>6062</v>
      </c>
      <c r="B353" s="106">
        <v>43373</v>
      </c>
      <c r="C353" s="104">
        <v>2</v>
      </c>
      <c r="D353" s="30" t="s">
        <v>8107</v>
      </c>
      <c r="E353" s="30" t="s">
        <v>8108</v>
      </c>
      <c r="F353" s="101"/>
      <c r="G353" s="101"/>
      <c r="H353" s="78"/>
      <c r="I353" s="107"/>
      <c r="J353" s="78"/>
      <c r="K353" s="78"/>
      <c r="L353" s="5" t="s">
        <v>249</v>
      </c>
      <c r="M353" s="105"/>
      <c r="N353" s="67" t="s">
        <v>8109</v>
      </c>
      <c r="O353" s="30" t="s">
        <v>8110</v>
      </c>
      <c r="P353" t="s">
        <v>976</v>
      </c>
    </row>
    <row r="354" spans="1:16" x14ac:dyDescent="0.25">
      <c r="A354" s="48" t="s">
        <v>6063</v>
      </c>
      <c r="B354" s="106">
        <v>43373</v>
      </c>
      <c r="C354" s="104">
        <v>2</v>
      </c>
      <c r="D354" s="30" t="s">
        <v>8107</v>
      </c>
      <c r="E354" s="30" t="s">
        <v>8108</v>
      </c>
      <c r="F354" s="101"/>
      <c r="G354" s="101"/>
      <c r="H354" s="78">
        <v>50000000000</v>
      </c>
      <c r="I354" s="107">
        <v>0.25</v>
      </c>
      <c r="J354" s="78">
        <v>50000000000</v>
      </c>
      <c r="K354" s="78">
        <v>250000000000</v>
      </c>
      <c r="L354" s="5" t="s">
        <v>249</v>
      </c>
      <c r="M354" s="105"/>
      <c r="N354" s="67" t="s">
        <v>8109</v>
      </c>
      <c r="O354" s="30" t="s">
        <v>8110</v>
      </c>
      <c r="P354" t="s">
        <v>976</v>
      </c>
    </row>
    <row r="355" spans="1:16" x14ac:dyDescent="0.25">
      <c r="A355" s="48" t="s">
        <v>6064</v>
      </c>
      <c r="B355" s="106">
        <v>43373</v>
      </c>
      <c r="C355" s="104">
        <v>1</v>
      </c>
      <c r="D355" s="30" t="s">
        <v>8107</v>
      </c>
      <c r="E355" s="30" t="s">
        <v>8108</v>
      </c>
      <c r="F355" s="101"/>
      <c r="G355" s="101"/>
      <c r="H355" s="78">
        <v>0</v>
      </c>
      <c r="I355" s="107">
        <v>0.6</v>
      </c>
      <c r="J355" s="78">
        <v>0</v>
      </c>
      <c r="K355" s="78">
        <v>1600000000000</v>
      </c>
      <c r="L355" s="5" t="s">
        <v>249</v>
      </c>
      <c r="M355" s="105"/>
      <c r="N355" s="67" t="s">
        <v>8109</v>
      </c>
      <c r="O355" s="30" t="s">
        <v>8110</v>
      </c>
      <c r="P355" t="s">
        <v>976</v>
      </c>
    </row>
    <row r="356" spans="1:16" x14ac:dyDescent="0.25">
      <c r="A356" s="48" t="s">
        <v>6065</v>
      </c>
      <c r="B356" s="106">
        <v>43373</v>
      </c>
      <c r="C356" s="104">
        <v>1</v>
      </c>
      <c r="D356" s="30" t="s">
        <v>8107</v>
      </c>
      <c r="E356" s="30" t="s">
        <v>8108</v>
      </c>
      <c r="F356" s="101"/>
      <c r="G356" s="101"/>
      <c r="H356" s="78">
        <v>50000000000</v>
      </c>
      <c r="I356" s="107">
        <v>0.25</v>
      </c>
      <c r="J356" s="78">
        <v>50000000000</v>
      </c>
      <c r="K356" s="78">
        <v>250000000000</v>
      </c>
      <c r="L356" s="5" t="s">
        <v>249</v>
      </c>
      <c r="M356" s="102"/>
      <c r="N356" s="67" t="s">
        <v>8109</v>
      </c>
      <c r="O356" s="30" t="s">
        <v>8110</v>
      </c>
      <c r="P356" t="s">
        <v>976</v>
      </c>
    </row>
    <row r="357" spans="1:16" x14ac:dyDescent="0.25">
      <c r="A357" s="48" t="s">
        <v>6066</v>
      </c>
      <c r="B357" s="106">
        <v>43373</v>
      </c>
      <c r="C357" s="104">
        <v>1</v>
      </c>
      <c r="D357" s="30" t="s">
        <v>8107</v>
      </c>
      <c r="E357" s="30" t="s">
        <v>8108</v>
      </c>
      <c r="F357" s="101"/>
      <c r="G357" s="101"/>
      <c r="H357" s="78">
        <v>50000000000</v>
      </c>
      <c r="I357" s="107">
        <v>0.25</v>
      </c>
      <c r="J357" s="78">
        <v>50000000000</v>
      </c>
      <c r="K357" s="78">
        <v>250000000000</v>
      </c>
      <c r="L357" s="5" t="s">
        <v>249</v>
      </c>
      <c r="M357" s="102"/>
      <c r="N357" s="67" t="s">
        <v>8109</v>
      </c>
      <c r="O357" s="30" t="s">
        <v>8110</v>
      </c>
      <c r="P357" t="s">
        <v>976</v>
      </c>
    </row>
    <row r="358" spans="1:16" x14ac:dyDescent="0.25">
      <c r="A358" s="48" t="s">
        <v>6067</v>
      </c>
      <c r="B358" s="106">
        <v>43373</v>
      </c>
      <c r="C358" s="104">
        <v>1</v>
      </c>
      <c r="D358" s="30" t="s">
        <v>8107</v>
      </c>
      <c r="E358" s="30" t="s">
        <v>8108</v>
      </c>
      <c r="F358" s="101"/>
      <c r="G358" s="101"/>
      <c r="H358" s="78">
        <v>50000000000</v>
      </c>
      <c r="I358" s="107">
        <v>0.25</v>
      </c>
      <c r="J358" s="78">
        <v>50000000000</v>
      </c>
      <c r="K358" s="78">
        <v>250000000000</v>
      </c>
      <c r="L358" s="5" t="s">
        <v>249</v>
      </c>
      <c r="M358" s="102"/>
      <c r="N358" s="67" t="s">
        <v>8109</v>
      </c>
      <c r="O358" s="30" t="s">
        <v>8110</v>
      </c>
      <c r="P358" t="s">
        <v>976</v>
      </c>
    </row>
    <row r="359" spans="1:16" x14ac:dyDescent="0.25">
      <c r="A359" s="48" t="s">
        <v>6068</v>
      </c>
      <c r="B359" s="106">
        <v>43373</v>
      </c>
      <c r="C359" s="104">
        <v>1</v>
      </c>
      <c r="D359" s="30" t="s">
        <v>8107</v>
      </c>
      <c r="E359" s="30" t="s">
        <v>8108</v>
      </c>
      <c r="F359" s="101"/>
      <c r="G359" s="101"/>
      <c r="H359" s="78">
        <v>50000000000</v>
      </c>
      <c r="I359" s="107">
        <v>0.25</v>
      </c>
      <c r="J359" s="78">
        <v>50000000000</v>
      </c>
      <c r="K359" s="78">
        <v>250000000000</v>
      </c>
      <c r="L359" s="5" t="s">
        <v>249</v>
      </c>
      <c r="M359" s="102"/>
      <c r="N359" s="67" t="s">
        <v>8109</v>
      </c>
      <c r="O359" s="30" t="s">
        <v>8110</v>
      </c>
      <c r="P359" t="s">
        <v>976</v>
      </c>
    </row>
    <row r="360" spans="1:16" x14ac:dyDescent="0.25">
      <c r="A360" s="48" t="s">
        <v>6069</v>
      </c>
      <c r="B360" s="106">
        <v>43373</v>
      </c>
      <c r="C360" s="104">
        <v>1</v>
      </c>
      <c r="D360" s="30" t="s">
        <v>8107</v>
      </c>
      <c r="E360" s="30" t="s">
        <v>8108</v>
      </c>
      <c r="F360" s="101"/>
      <c r="G360" s="101"/>
      <c r="H360" s="78">
        <v>50000000000</v>
      </c>
      <c r="I360" s="107">
        <v>0.25</v>
      </c>
      <c r="J360" s="78">
        <v>50000000000</v>
      </c>
      <c r="K360" s="78">
        <v>250000000000</v>
      </c>
      <c r="L360" s="5" t="s">
        <v>249</v>
      </c>
      <c r="M360" s="102"/>
      <c r="N360" s="67" t="s">
        <v>8109</v>
      </c>
      <c r="O360" s="30" t="s">
        <v>8110</v>
      </c>
      <c r="P360" t="s">
        <v>976</v>
      </c>
    </row>
    <row r="361" spans="1:16" x14ac:dyDescent="0.25">
      <c r="A361" s="48" t="s">
        <v>6070</v>
      </c>
      <c r="B361" s="106">
        <v>43373</v>
      </c>
      <c r="C361" s="104">
        <v>1</v>
      </c>
      <c r="D361" s="30" t="s">
        <v>8107</v>
      </c>
      <c r="E361" s="30" t="s">
        <v>8108</v>
      </c>
      <c r="F361" s="101"/>
      <c r="G361" s="101"/>
      <c r="H361" s="78">
        <v>50000000000</v>
      </c>
      <c r="I361" s="107">
        <v>0.25</v>
      </c>
      <c r="J361" s="78">
        <v>50000000000</v>
      </c>
      <c r="K361" s="78">
        <v>250000000000</v>
      </c>
      <c r="L361" s="5" t="s">
        <v>249</v>
      </c>
      <c r="M361" s="102"/>
      <c r="N361" s="67" t="s">
        <v>8109</v>
      </c>
      <c r="O361" s="30" t="s">
        <v>8110</v>
      </c>
      <c r="P361" t="s">
        <v>976</v>
      </c>
    </row>
    <row r="362" spans="1:16" x14ac:dyDescent="0.25">
      <c r="A362" s="48" t="s">
        <v>6071</v>
      </c>
      <c r="B362" s="106">
        <v>43373</v>
      </c>
      <c r="C362" s="104">
        <v>1</v>
      </c>
      <c r="D362" s="30" t="s">
        <v>8107</v>
      </c>
      <c r="E362" s="30" t="s">
        <v>8108</v>
      </c>
      <c r="F362" s="101"/>
      <c r="G362" s="101"/>
      <c r="H362" s="78">
        <v>50000000000</v>
      </c>
      <c r="I362" s="107">
        <v>0.25</v>
      </c>
      <c r="J362" s="78">
        <v>50000000000</v>
      </c>
      <c r="K362" s="78">
        <v>250000000000</v>
      </c>
      <c r="L362" s="5" t="s">
        <v>249</v>
      </c>
      <c r="M362" s="102"/>
      <c r="N362" s="67" t="s">
        <v>8109</v>
      </c>
      <c r="O362" s="30" t="s">
        <v>8110</v>
      </c>
      <c r="P362" t="s">
        <v>976</v>
      </c>
    </row>
    <row r="363" spans="1:16" x14ac:dyDescent="0.25">
      <c r="A363" s="48" t="s">
        <v>6072</v>
      </c>
      <c r="B363" s="106">
        <v>43373</v>
      </c>
      <c r="C363" s="104">
        <v>1</v>
      </c>
      <c r="D363" s="30" t="s">
        <v>8107</v>
      </c>
      <c r="E363" s="30" t="s">
        <v>8108</v>
      </c>
      <c r="F363" s="101"/>
      <c r="G363" s="101"/>
      <c r="H363" s="78">
        <v>50000000000</v>
      </c>
      <c r="I363" s="107">
        <v>0.25</v>
      </c>
      <c r="J363" s="78">
        <v>50000000000</v>
      </c>
      <c r="K363" s="78">
        <v>250000000000</v>
      </c>
      <c r="L363" s="5" t="s">
        <v>249</v>
      </c>
      <c r="M363" s="102"/>
      <c r="N363" s="67" t="s">
        <v>8109</v>
      </c>
      <c r="O363" s="30" t="s">
        <v>8110</v>
      </c>
      <c r="P363" t="s">
        <v>976</v>
      </c>
    </row>
    <row r="364" spans="1:16" x14ac:dyDescent="0.25">
      <c r="A364" s="48" t="s">
        <v>6073</v>
      </c>
      <c r="B364" s="106">
        <v>43373</v>
      </c>
      <c r="C364" s="104">
        <v>1</v>
      </c>
      <c r="D364" s="30" t="s">
        <v>8107</v>
      </c>
      <c r="E364" s="30" t="s">
        <v>8108</v>
      </c>
      <c r="F364" s="101"/>
      <c r="G364" s="101"/>
      <c r="H364" s="78">
        <v>50000000000</v>
      </c>
      <c r="I364" s="107">
        <v>0.25</v>
      </c>
      <c r="J364" s="78">
        <v>50000000000</v>
      </c>
      <c r="K364" s="78">
        <v>250000000000</v>
      </c>
      <c r="L364" s="5" t="s">
        <v>249</v>
      </c>
      <c r="M364" s="102"/>
      <c r="N364" s="67" t="s">
        <v>8109</v>
      </c>
      <c r="O364" s="30" t="s">
        <v>8110</v>
      </c>
      <c r="P364" t="s">
        <v>976</v>
      </c>
    </row>
    <row r="365" spans="1:16" x14ac:dyDescent="0.25">
      <c r="A365" s="48" t="s">
        <v>6074</v>
      </c>
      <c r="B365" s="106">
        <v>43373</v>
      </c>
      <c r="C365" s="104">
        <v>1</v>
      </c>
      <c r="D365" s="30" t="s">
        <v>8107</v>
      </c>
      <c r="E365" s="30" t="s">
        <v>8108</v>
      </c>
      <c r="F365" s="101"/>
      <c r="G365" s="101"/>
      <c r="H365" s="78">
        <v>50000000000</v>
      </c>
      <c r="I365" s="107">
        <v>0.25</v>
      </c>
      <c r="J365" s="78">
        <v>50000000000</v>
      </c>
      <c r="K365" s="78">
        <v>250000000000</v>
      </c>
      <c r="L365" s="5" t="s">
        <v>249</v>
      </c>
      <c r="M365" s="102"/>
      <c r="N365" s="67" t="s">
        <v>8109</v>
      </c>
      <c r="O365" s="30" t="s">
        <v>8110</v>
      </c>
      <c r="P365" t="s">
        <v>976</v>
      </c>
    </row>
    <row r="366" spans="1:16" x14ac:dyDescent="0.25">
      <c r="A366" s="48" t="s">
        <v>6075</v>
      </c>
      <c r="B366" s="106">
        <v>43373</v>
      </c>
      <c r="C366" s="104">
        <v>1</v>
      </c>
      <c r="D366" s="30" t="s">
        <v>8107</v>
      </c>
      <c r="E366" s="30" t="s">
        <v>8108</v>
      </c>
      <c r="F366" s="101"/>
      <c r="G366" s="101"/>
      <c r="H366" s="78">
        <v>50000000000</v>
      </c>
      <c r="I366" s="107">
        <v>0.25</v>
      </c>
      <c r="J366" s="78">
        <v>50000000000</v>
      </c>
      <c r="K366" s="78">
        <v>250000000000</v>
      </c>
      <c r="L366" s="5" t="s">
        <v>249</v>
      </c>
      <c r="M366" s="102"/>
      <c r="N366" s="67" t="s">
        <v>8109</v>
      </c>
      <c r="O366" s="30" t="s">
        <v>8110</v>
      </c>
      <c r="P366" t="s">
        <v>976</v>
      </c>
    </row>
    <row r="367" spans="1:16" x14ac:dyDescent="0.25">
      <c r="A367" s="48" t="s">
        <v>6076</v>
      </c>
      <c r="B367" s="106">
        <v>43373</v>
      </c>
      <c r="C367" s="104">
        <v>1</v>
      </c>
      <c r="D367" s="30" t="s">
        <v>8107</v>
      </c>
      <c r="E367" s="30" t="s">
        <v>8108</v>
      </c>
      <c r="F367" s="101"/>
      <c r="G367" s="101"/>
      <c r="H367" s="78">
        <v>50000000000</v>
      </c>
      <c r="I367" s="107">
        <v>0.25</v>
      </c>
      <c r="J367" s="78">
        <v>50000000000</v>
      </c>
      <c r="K367" s="78">
        <v>250000000000</v>
      </c>
      <c r="L367" s="5" t="s">
        <v>249</v>
      </c>
      <c r="M367" s="102"/>
      <c r="N367" s="67" t="s">
        <v>8109</v>
      </c>
      <c r="O367" s="30" t="s">
        <v>8110</v>
      </c>
      <c r="P367" t="s">
        <v>976</v>
      </c>
    </row>
    <row r="368" spans="1:16" x14ac:dyDescent="0.25">
      <c r="A368" s="48" t="s">
        <v>6077</v>
      </c>
      <c r="B368" s="106">
        <v>43373</v>
      </c>
      <c r="C368" s="104">
        <v>1</v>
      </c>
      <c r="D368" s="30" t="s">
        <v>8107</v>
      </c>
      <c r="E368" s="30" t="s">
        <v>8108</v>
      </c>
      <c r="F368" s="101"/>
      <c r="G368" s="101"/>
      <c r="H368" s="78">
        <v>50000000000</v>
      </c>
      <c r="I368" s="107">
        <v>0.25</v>
      </c>
      <c r="J368" s="78">
        <v>50000000000</v>
      </c>
      <c r="K368" s="78">
        <v>250000000000</v>
      </c>
      <c r="L368" s="5" t="s">
        <v>249</v>
      </c>
      <c r="M368" s="102"/>
      <c r="N368" s="67" t="s">
        <v>8109</v>
      </c>
      <c r="O368" s="30" t="s">
        <v>8110</v>
      </c>
      <c r="P368" t="s">
        <v>976</v>
      </c>
    </row>
    <row r="369" spans="1:16" x14ac:dyDescent="0.25">
      <c r="A369" s="48" t="s">
        <v>6078</v>
      </c>
      <c r="B369" s="106">
        <v>43373</v>
      </c>
      <c r="C369" s="104">
        <v>1</v>
      </c>
      <c r="D369" s="30" t="s">
        <v>8107</v>
      </c>
      <c r="E369" s="30" t="s">
        <v>8108</v>
      </c>
      <c r="F369" s="101"/>
      <c r="G369" s="101"/>
      <c r="H369" s="78">
        <v>50000000000</v>
      </c>
      <c r="I369" s="107">
        <v>0.25</v>
      </c>
      <c r="J369" s="78">
        <v>50000000000</v>
      </c>
      <c r="K369" s="78">
        <v>250000000000</v>
      </c>
      <c r="L369" s="5" t="s">
        <v>249</v>
      </c>
      <c r="M369" s="102"/>
      <c r="N369" s="67" t="s">
        <v>8109</v>
      </c>
      <c r="O369" s="30" t="s">
        <v>8110</v>
      </c>
      <c r="P369" t="s">
        <v>976</v>
      </c>
    </row>
    <row r="370" spans="1:16" x14ac:dyDescent="0.25">
      <c r="A370" s="48" t="s">
        <v>6079</v>
      </c>
      <c r="B370" s="106">
        <v>43373</v>
      </c>
      <c r="C370" s="104">
        <v>1</v>
      </c>
      <c r="D370" s="30" t="s">
        <v>8107</v>
      </c>
      <c r="E370" s="30" t="s">
        <v>8108</v>
      </c>
      <c r="F370" s="101"/>
      <c r="G370" s="101"/>
      <c r="H370" s="78">
        <v>50000000000</v>
      </c>
      <c r="I370" s="107">
        <v>0.25</v>
      </c>
      <c r="J370" s="78">
        <v>50000000000</v>
      </c>
      <c r="K370" s="78">
        <v>250000000000</v>
      </c>
      <c r="L370" s="5" t="s">
        <v>249</v>
      </c>
      <c r="M370" s="102"/>
      <c r="N370" s="67" t="s">
        <v>8109</v>
      </c>
      <c r="O370" s="30" t="s">
        <v>8110</v>
      </c>
      <c r="P370" t="s">
        <v>976</v>
      </c>
    </row>
    <row r="371" spans="1:16" x14ac:dyDescent="0.25">
      <c r="A371" s="48" t="s">
        <v>6080</v>
      </c>
      <c r="B371" s="106">
        <v>43373</v>
      </c>
      <c r="C371" s="104">
        <v>1</v>
      </c>
      <c r="D371" s="30" t="s">
        <v>8107</v>
      </c>
      <c r="E371" s="30" t="s">
        <v>8108</v>
      </c>
      <c r="F371" s="101"/>
      <c r="G371" s="101"/>
      <c r="H371" s="78">
        <v>50000000000</v>
      </c>
      <c r="I371" s="107">
        <v>0.25</v>
      </c>
      <c r="J371" s="78">
        <v>50000000000</v>
      </c>
      <c r="K371" s="78">
        <v>250000000000</v>
      </c>
      <c r="L371" s="5" t="s">
        <v>249</v>
      </c>
      <c r="M371" s="102"/>
      <c r="N371" s="67" t="s">
        <v>8109</v>
      </c>
      <c r="O371" s="30" t="s">
        <v>8110</v>
      </c>
      <c r="P371" t="s">
        <v>976</v>
      </c>
    </row>
    <row r="372" spans="1:16" x14ac:dyDescent="0.25">
      <c r="A372" s="48" t="s">
        <v>6081</v>
      </c>
      <c r="B372" s="106">
        <v>43373</v>
      </c>
      <c r="C372" s="104">
        <v>1</v>
      </c>
      <c r="D372" s="30" t="s">
        <v>8107</v>
      </c>
      <c r="E372" s="30" t="s">
        <v>8108</v>
      </c>
      <c r="F372" s="101"/>
      <c r="G372" s="101"/>
      <c r="H372" s="78">
        <v>50000000000</v>
      </c>
      <c r="I372" s="107">
        <v>0.25</v>
      </c>
      <c r="J372" s="78">
        <v>50000000000</v>
      </c>
      <c r="K372" s="78">
        <v>250000000000</v>
      </c>
      <c r="L372" s="5" t="s">
        <v>249</v>
      </c>
      <c r="M372" s="102"/>
      <c r="N372" s="67" t="s">
        <v>8109</v>
      </c>
      <c r="O372" s="30" t="s">
        <v>8110</v>
      </c>
      <c r="P372" t="s">
        <v>976</v>
      </c>
    </row>
    <row r="373" spans="1:16" x14ac:dyDescent="0.25">
      <c r="A373" s="48" t="s">
        <v>6082</v>
      </c>
      <c r="B373" s="106">
        <v>43373</v>
      </c>
      <c r="C373" s="104">
        <v>1</v>
      </c>
      <c r="D373" s="30" t="s">
        <v>8107</v>
      </c>
      <c r="E373" s="30" t="s">
        <v>8108</v>
      </c>
      <c r="F373" s="101"/>
      <c r="G373" s="101"/>
      <c r="H373" s="78">
        <v>50000000000</v>
      </c>
      <c r="I373" s="107">
        <v>0.25</v>
      </c>
      <c r="J373" s="78">
        <v>50000000000</v>
      </c>
      <c r="K373" s="78">
        <v>250000000000</v>
      </c>
      <c r="L373" s="5" t="s">
        <v>249</v>
      </c>
      <c r="M373" s="102"/>
      <c r="N373" s="67" t="s">
        <v>8109</v>
      </c>
      <c r="O373" s="30" t="s">
        <v>8110</v>
      </c>
      <c r="P373" t="s">
        <v>976</v>
      </c>
    </row>
    <row r="374" spans="1:16" x14ac:dyDescent="0.25">
      <c r="A374" s="48" t="s">
        <v>6083</v>
      </c>
      <c r="B374" s="48"/>
      <c r="C374" s="48"/>
      <c r="D374" s="30" t="s">
        <v>8107</v>
      </c>
      <c r="E374" s="30" t="s">
        <v>8108</v>
      </c>
      <c r="F374" s="101"/>
      <c r="G374" s="101"/>
      <c r="H374" s="48"/>
      <c r="I374" s="48"/>
      <c r="J374" s="48"/>
      <c r="K374" s="48"/>
      <c r="L374" s="5" t="s">
        <v>249</v>
      </c>
      <c r="M374" s="102"/>
      <c r="N374" s="67" t="s">
        <v>8109</v>
      </c>
      <c r="O374" s="30" t="s">
        <v>8110</v>
      </c>
      <c r="P374" t="s">
        <v>976</v>
      </c>
    </row>
    <row r="375" spans="1:16" x14ac:dyDescent="0.25">
      <c r="A375" s="48" t="s">
        <v>6084</v>
      </c>
      <c r="B375" s="48"/>
      <c r="C375" s="48"/>
      <c r="D375" s="30" t="s">
        <v>8107</v>
      </c>
      <c r="E375" s="30" t="s">
        <v>8108</v>
      </c>
      <c r="F375" s="101"/>
      <c r="G375" s="101"/>
      <c r="H375" s="48"/>
      <c r="I375" s="48"/>
      <c r="J375" s="48"/>
      <c r="K375" s="48"/>
      <c r="L375" s="5" t="s">
        <v>249</v>
      </c>
      <c r="M375" s="102"/>
      <c r="N375" s="67" t="s">
        <v>8109</v>
      </c>
      <c r="O375" s="30" t="s">
        <v>8110</v>
      </c>
      <c r="P375" t="s">
        <v>976</v>
      </c>
    </row>
    <row r="376" spans="1:16" x14ac:dyDescent="0.25">
      <c r="A376" s="48" t="s">
        <v>6085</v>
      </c>
      <c r="B376" s="48"/>
      <c r="C376" s="48"/>
      <c r="D376" s="30" t="s">
        <v>8107</v>
      </c>
      <c r="E376" s="30" t="s">
        <v>8108</v>
      </c>
      <c r="F376" s="101"/>
      <c r="G376" s="101"/>
      <c r="H376" s="48"/>
      <c r="I376" s="48"/>
      <c r="J376" s="48"/>
      <c r="K376" s="48"/>
      <c r="L376" s="5" t="s">
        <v>249</v>
      </c>
      <c r="M376" s="102"/>
      <c r="N376" s="67" t="s">
        <v>8109</v>
      </c>
      <c r="O376" s="30" t="s">
        <v>8110</v>
      </c>
      <c r="P376" t="s">
        <v>976</v>
      </c>
    </row>
    <row r="377" spans="1:16" x14ac:dyDescent="0.25">
      <c r="A377" s="48" t="s">
        <v>6086</v>
      </c>
      <c r="B377" s="48"/>
      <c r="C377" s="48"/>
      <c r="D377" s="30" t="s">
        <v>8107</v>
      </c>
      <c r="E377" s="30" t="s">
        <v>8108</v>
      </c>
      <c r="F377" s="101"/>
      <c r="G377" s="101"/>
      <c r="H377" s="48"/>
      <c r="I377" s="48"/>
      <c r="J377" s="48"/>
      <c r="K377" s="48"/>
      <c r="L377" s="5" t="s">
        <v>249</v>
      </c>
      <c r="M377" s="102"/>
      <c r="N377" s="67" t="s">
        <v>8109</v>
      </c>
      <c r="O377" s="30" t="s">
        <v>8110</v>
      </c>
      <c r="P377" t="s">
        <v>976</v>
      </c>
    </row>
    <row r="378" spans="1:16" x14ac:dyDescent="0.25">
      <c r="A378" s="48" t="s">
        <v>6087</v>
      </c>
      <c r="B378" s="48"/>
      <c r="C378" s="48"/>
      <c r="D378" s="30" t="s">
        <v>8107</v>
      </c>
      <c r="E378" s="30" t="s">
        <v>8108</v>
      </c>
      <c r="F378" s="101"/>
      <c r="G378" s="101"/>
      <c r="H378" s="48"/>
      <c r="I378" s="48"/>
      <c r="J378" s="48"/>
      <c r="K378" s="48"/>
      <c r="L378" s="5" t="s">
        <v>249</v>
      </c>
      <c r="M378" s="102"/>
      <c r="N378" s="67" t="s">
        <v>8109</v>
      </c>
      <c r="O378" s="30" t="s">
        <v>8110</v>
      </c>
      <c r="P378" t="s">
        <v>976</v>
      </c>
    </row>
    <row r="379" spans="1:16" x14ac:dyDescent="0.25">
      <c r="A379" s="48" t="s">
        <v>6088</v>
      </c>
      <c r="B379" s="48"/>
      <c r="C379" s="48"/>
      <c r="D379" s="30" t="s">
        <v>8107</v>
      </c>
      <c r="E379" s="30" t="s">
        <v>8108</v>
      </c>
      <c r="F379" s="101"/>
      <c r="G379" s="101"/>
      <c r="H379" s="48"/>
      <c r="I379" s="48"/>
      <c r="J379" s="48"/>
      <c r="K379" s="48"/>
      <c r="L379" s="5" t="s">
        <v>249</v>
      </c>
      <c r="M379" s="102"/>
      <c r="N379" s="67" t="s">
        <v>8109</v>
      </c>
      <c r="O379" s="30" t="s">
        <v>8110</v>
      </c>
      <c r="P379" t="s">
        <v>976</v>
      </c>
    </row>
    <row r="380" spans="1:16" x14ac:dyDescent="0.25">
      <c r="A380" s="48" t="s">
        <v>6089</v>
      </c>
      <c r="B380" s="48"/>
      <c r="C380" s="48"/>
      <c r="D380" s="30" t="s">
        <v>8107</v>
      </c>
      <c r="E380" s="30" t="s">
        <v>8108</v>
      </c>
      <c r="F380" s="101"/>
      <c r="G380" s="101"/>
      <c r="H380" s="48"/>
      <c r="I380" s="48"/>
      <c r="J380" s="48"/>
      <c r="K380" s="48"/>
      <c r="L380" s="5" t="s">
        <v>249</v>
      </c>
      <c r="M380" s="102"/>
      <c r="N380" s="67" t="s">
        <v>8109</v>
      </c>
      <c r="O380" s="30" t="s">
        <v>8110</v>
      </c>
      <c r="P380" t="s">
        <v>976</v>
      </c>
    </row>
    <row r="381" spans="1:16" x14ac:dyDescent="0.25">
      <c r="A381" s="48" t="s">
        <v>6090</v>
      </c>
      <c r="B381" s="48"/>
      <c r="C381" s="48"/>
      <c r="D381" s="30" t="s">
        <v>8107</v>
      </c>
      <c r="E381" s="30" t="s">
        <v>8108</v>
      </c>
      <c r="F381" s="101"/>
      <c r="G381" s="101"/>
      <c r="H381" s="48"/>
      <c r="I381" s="48"/>
      <c r="J381" s="48"/>
      <c r="K381" s="48"/>
      <c r="L381" s="5" t="s">
        <v>249</v>
      </c>
      <c r="M381" s="102"/>
      <c r="N381" s="67" t="s">
        <v>8109</v>
      </c>
      <c r="O381" s="30" t="s">
        <v>8110</v>
      </c>
      <c r="P381" t="s">
        <v>976</v>
      </c>
    </row>
    <row r="382" spans="1:16" x14ac:dyDescent="0.25">
      <c r="A382" s="48" t="s">
        <v>6091</v>
      </c>
      <c r="B382" s="48"/>
      <c r="C382" s="48"/>
      <c r="D382" s="30" t="s">
        <v>8107</v>
      </c>
      <c r="E382" s="30" t="s">
        <v>8108</v>
      </c>
      <c r="F382" s="101"/>
      <c r="G382" s="101"/>
      <c r="H382" s="48"/>
      <c r="I382" s="48"/>
      <c r="J382" s="48"/>
      <c r="K382" s="48"/>
      <c r="L382" s="5" t="s">
        <v>249</v>
      </c>
      <c r="M382" s="102"/>
      <c r="N382" s="67" t="s">
        <v>8109</v>
      </c>
      <c r="O382" s="30" t="s">
        <v>8110</v>
      </c>
      <c r="P382" t="s">
        <v>976</v>
      </c>
    </row>
    <row r="383" spans="1:16" x14ac:dyDescent="0.25">
      <c r="A383" s="48" t="s">
        <v>6092</v>
      </c>
      <c r="B383" s="48"/>
      <c r="C383" s="48"/>
      <c r="D383" s="30" t="s">
        <v>8107</v>
      </c>
      <c r="E383" s="30" t="s">
        <v>8108</v>
      </c>
      <c r="F383" s="101"/>
      <c r="G383" s="101"/>
      <c r="H383" s="48"/>
      <c r="I383" s="48"/>
      <c r="J383" s="48"/>
      <c r="K383" s="48"/>
      <c r="L383" s="5" t="s">
        <v>249</v>
      </c>
      <c r="M383" s="102"/>
      <c r="N383" s="67" t="s">
        <v>8109</v>
      </c>
      <c r="O383" s="30" t="s">
        <v>8110</v>
      </c>
      <c r="P383" t="s">
        <v>976</v>
      </c>
    </row>
    <row r="384" spans="1:16" x14ac:dyDescent="0.25">
      <c r="A384" s="48" t="s">
        <v>6093</v>
      </c>
      <c r="B384" s="48"/>
      <c r="C384" s="48"/>
      <c r="D384" s="30" t="s">
        <v>8107</v>
      </c>
      <c r="E384" s="30" t="s">
        <v>8108</v>
      </c>
      <c r="F384" s="101"/>
      <c r="G384" s="101"/>
      <c r="H384" s="48"/>
      <c r="I384" s="48"/>
      <c r="J384" s="48"/>
      <c r="K384" s="48"/>
      <c r="L384" s="5" t="s">
        <v>249</v>
      </c>
      <c r="M384" s="102"/>
      <c r="N384" s="67" t="s">
        <v>8109</v>
      </c>
      <c r="O384" s="30" t="s">
        <v>8110</v>
      </c>
      <c r="P384" t="s">
        <v>976</v>
      </c>
    </row>
    <row r="385" spans="1:16" x14ac:dyDescent="0.25">
      <c r="A385" s="48" t="s">
        <v>6094</v>
      </c>
      <c r="B385" s="48"/>
      <c r="C385" s="48"/>
      <c r="D385" s="30" t="s">
        <v>8107</v>
      </c>
      <c r="E385" s="30" t="s">
        <v>8108</v>
      </c>
      <c r="F385" s="101"/>
      <c r="G385" s="101"/>
      <c r="H385" s="48"/>
      <c r="I385" s="48"/>
      <c r="J385" s="48"/>
      <c r="K385" s="48"/>
      <c r="L385" s="5" t="s">
        <v>249</v>
      </c>
      <c r="M385" s="102"/>
      <c r="N385" s="67" t="s">
        <v>8109</v>
      </c>
      <c r="O385" s="30" t="s">
        <v>8110</v>
      </c>
      <c r="P385" t="s">
        <v>976</v>
      </c>
    </row>
    <row r="386" spans="1:16" x14ac:dyDescent="0.25">
      <c r="A386" s="48" t="s">
        <v>6095</v>
      </c>
      <c r="B386" s="48"/>
      <c r="C386" s="48"/>
      <c r="D386" s="30" t="s">
        <v>8107</v>
      </c>
      <c r="E386" s="30" t="s">
        <v>8108</v>
      </c>
      <c r="F386" s="101"/>
      <c r="G386" s="101"/>
      <c r="H386" s="48"/>
      <c r="I386" s="48"/>
      <c r="J386" s="48"/>
      <c r="K386" s="48"/>
      <c r="L386" s="5" t="s">
        <v>249</v>
      </c>
      <c r="M386" s="102"/>
      <c r="N386" s="67" t="s">
        <v>8109</v>
      </c>
      <c r="O386" s="30" t="s">
        <v>8110</v>
      </c>
      <c r="P386" t="s">
        <v>976</v>
      </c>
    </row>
    <row r="387" spans="1:16" x14ac:dyDescent="0.25">
      <c r="A387" s="48" t="s">
        <v>6096</v>
      </c>
      <c r="B387" s="48"/>
      <c r="C387" s="48"/>
      <c r="D387" s="30" t="s">
        <v>8107</v>
      </c>
      <c r="E387" s="30" t="s">
        <v>8108</v>
      </c>
      <c r="F387" s="101"/>
      <c r="G387" s="101"/>
      <c r="H387" s="48"/>
      <c r="I387" s="48"/>
      <c r="J387" s="48"/>
      <c r="K387" s="48"/>
      <c r="L387" s="5" t="s">
        <v>249</v>
      </c>
      <c r="M387" s="102"/>
      <c r="N387" s="67" t="s">
        <v>8109</v>
      </c>
      <c r="O387" s="30" t="s">
        <v>8110</v>
      </c>
      <c r="P387" t="s">
        <v>976</v>
      </c>
    </row>
    <row r="388" spans="1:16" x14ac:dyDescent="0.25">
      <c r="A388" s="48" t="s">
        <v>6097</v>
      </c>
      <c r="B388" s="48"/>
      <c r="C388" s="48"/>
      <c r="D388" s="30" t="s">
        <v>8107</v>
      </c>
      <c r="E388" s="30" t="s">
        <v>8108</v>
      </c>
      <c r="F388" s="101"/>
      <c r="G388" s="101"/>
      <c r="H388" s="48"/>
      <c r="I388" s="48"/>
      <c r="J388" s="48"/>
      <c r="K388" s="48"/>
      <c r="L388" s="5" t="s">
        <v>249</v>
      </c>
      <c r="M388" s="102"/>
      <c r="N388" s="67" t="s">
        <v>8109</v>
      </c>
      <c r="O388" s="30" t="s">
        <v>8110</v>
      </c>
      <c r="P388" t="s">
        <v>976</v>
      </c>
    </row>
    <row r="389" spans="1:16" x14ac:dyDescent="0.25">
      <c r="A389" s="48" t="s">
        <v>6098</v>
      </c>
      <c r="B389" s="108">
        <v>43101</v>
      </c>
      <c r="C389" s="104">
        <v>2</v>
      </c>
      <c r="D389" s="30" t="s">
        <v>8107</v>
      </c>
      <c r="E389" s="30" t="s">
        <v>8108</v>
      </c>
      <c r="F389" s="101"/>
      <c r="G389" s="101"/>
      <c r="H389" s="109">
        <v>100000000000</v>
      </c>
      <c r="I389" s="110">
        <v>0.2</v>
      </c>
      <c r="J389" s="109">
        <v>100000000000</v>
      </c>
      <c r="K389" s="109">
        <v>90000000000</v>
      </c>
      <c r="L389" s="5" t="s">
        <v>249</v>
      </c>
      <c r="M389" s="110"/>
      <c r="N389" s="67" t="s">
        <v>8109</v>
      </c>
      <c r="O389" s="30" t="s">
        <v>8110</v>
      </c>
      <c r="P389" t="s">
        <v>976</v>
      </c>
    </row>
    <row r="390" spans="1:16" x14ac:dyDescent="0.25">
      <c r="A390" s="48" t="s">
        <v>6099</v>
      </c>
      <c r="B390" s="108">
        <v>43101</v>
      </c>
      <c r="C390" s="104">
        <v>2</v>
      </c>
      <c r="D390" s="30" t="s">
        <v>8107</v>
      </c>
      <c r="E390" s="30" t="s">
        <v>8108</v>
      </c>
      <c r="F390" s="101"/>
      <c r="G390" s="101"/>
      <c r="H390" s="109">
        <v>100000000000</v>
      </c>
      <c r="I390" s="110">
        <v>0.2</v>
      </c>
      <c r="J390" s="109">
        <v>100000000000</v>
      </c>
      <c r="K390" s="109">
        <v>90000000000</v>
      </c>
      <c r="L390" s="5" t="s">
        <v>249</v>
      </c>
      <c r="M390" s="110"/>
      <c r="N390" s="67" t="s">
        <v>8109</v>
      </c>
      <c r="O390" s="30" t="s">
        <v>8110</v>
      </c>
      <c r="P390" t="s">
        <v>976</v>
      </c>
    </row>
    <row r="391" spans="1:16" x14ac:dyDescent="0.25">
      <c r="A391" s="48" t="s">
        <v>6100</v>
      </c>
      <c r="B391" s="108">
        <v>43101</v>
      </c>
      <c r="C391" s="104">
        <v>2</v>
      </c>
      <c r="D391" s="30" t="s">
        <v>8107</v>
      </c>
      <c r="E391" s="30" t="s">
        <v>8108</v>
      </c>
      <c r="F391" s="101"/>
      <c r="G391" s="101"/>
      <c r="H391" s="109">
        <v>100000000000</v>
      </c>
      <c r="I391" s="110">
        <v>0.2</v>
      </c>
      <c r="J391" s="109">
        <v>100000000000</v>
      </c>
      <c r="K391" s="109">
        <v>90000000000</v>
      </c>
      <c r="L391" s="5" t="s">
        <v>249</v>
      </c>
      <c r="M391" s="110"/>
      <c r="N391" s="67" t="s">
        <v>8109</v>
      </c>
      <c r="O391" s="30" t="s">
        <v>8110</v>
      </c>
      <c r="P391" t="s">
        <v>976</v>
      </c>
    </row>
    <row r="392" spans="1:16" x14ac:dyDescent="0.25">
      <c r="A392" s="48" t="s">
        <v>6101</v>
      </c>
      <c r="B392" s="108">
        <v>43101</v>
      </c>
      <c r="C392" s="104">
        <v>2</v>
      </c>
      <c r="D392" s="30" t="s">
        <v>8107</v>
      </c>
      <c r="E392" s="30" t="s">
        <v>8108</v>
      </c>
      <c r="F392" s="101"/>
      <c r="G392" s="101"/>
      <c r="H392" s="109">
        <v>100000000000</v>
      </c>
      <c r="I392" s="110">
        <v>0.2</v>
      </c>
      <c r="J392" s="109">
        <v>100000000000</v>
      </c>
      <c r="K392" s="109">
        <v>90000000000</v>
      </c>
      <c r="L392" s="5" t="s">
        <v>249</v>
      </c>
      <c r="M392" s="110"/>
      <c r="N392" s="67" t="s">
        <v>8109</v>
      </c>
      <c r="O392" s="30" t="s">
        <v>8110</v>
      </c>
      <c r="P392" t="s">
        <v>976</v>
      </c>
    </row>
    <row r="393" spans="1:16" x14ac:dyDescent="0.25">
      <c r="A393" s="48" t="s">
        <v>6102</v>
      </c>
      <c r="B393" s="108">
        <v>43101</v>
      </c>
      <c r="C393" s="104">
        <v>2</v>
      </c>
      <c r="D393" s="30" t="s">
        <v>8107</v>
      </c>
      <c r="E393" s="30" t="s">
        <v>8108</v>
      </c>
      <c r="F393" s="101"/>
      <c r="G393" s="101"/>
      <c r="H393" s="109">
        <v>100000000000</v>
      </c>
      <c r="I393" s="110">
        <v>0.2</v>
      </c>
      <c r="J393" s="109">
        <v>100000000000</v>
      </c>
      <c r="K393" s="109">
        <v>90000000000</v>
      </c>
      <c r="L393" s="5" t="s">
        <v>249</v>
      </c>
      <c r="M393" s="110"/>
      <c r="N393" s="67" t="s">
        <v>8109</v>
      </c>
      <c r="O393" s="30" t="s">
        <v>8110</v>
      </c>
      <c r="P393" t="s">
        <v>976</v>
      </c>
    </row>
    <row r="394" spans="1:16" x14ac:dyDescent="0.25">
      <c r="A394" s="48" t="s">
        <v>6103</v>
      </c>
      <c r="B394" s="108">
        <v>43101</v>
      </c>
      <c r="C394" s="104">
        <v>2</v>
      </c>
      <c r="D394" s="30" t="s">
        <v>8107</v>
      </c>
      <c r="E394" s="30" t="s">
        <v>8108</v>
      </c>
      <c r="F394" s="101"/>
      <c r="G394" s="101"/>
      <c r="H394" s="109">
        <v>100000000000</v>
      </c>
      <c r="I394" s="110">
        <v>0.2</v>
      </c>
      <c r="J394" s="109">
        <v>100000000000</v>
      </c>
      <c r="K394" s="109">
        <v>90000000000</v>
      </c>
      <c r="L394" s="5" t="s">
        <v>249</v>
      </c>
      <c r="M394" s="110"/>
      <c r="N394" s="67" t="s">
        <v>8109</v>
      </c>
      <c r="O394" s="30" t="s">
        <v>8110</v>
      </c>
      <c r="P394" t="s">
        <v>976</v>
      </c>
    </row>
    <row r="395" spans="1:16" x14ac:dyDescent="0.25">
      <c r="A395" s="48" t="s">
        <v>6104</v>
      </c>
      <c r="B395" s="108">
        <v>43101</v>
      </c>
      <c r="C395" s="104">
        <v>2</v>
      </c>
      <c r="D395" s="30" t="s">
        <v>8107</v>
      </c>
      <c r="E395" s="30" t="s">
        <v>8108</v>
      </c>
      <c r="F395" s="101"/>
      <c r="G395" s="101"/>
      <c r="H395" s="109">
        <v>100000000000</v>
      </c>
      <c r="I395" s="110">
        <v>0.2</v>
      </c>
      <c r="J395" s="109">
        <v>100000000000</v>
      </c>
      <c r="K395" s="109">
        <v>90000000000</v>
      </c>
      <c r="L395" s="5" t="s">
        <v>249</v>
      </c>
      <c r="M395" s="110"/>
      <c r="N395" s="67" t="s">
        <v>8109</v>
      </c>
      <c r="O395" s="30" t="s">
        <v>8110</v>
      </c>
      <c r="P395" t="s">
        <v>976</v>
      </c>
    </row>
    <row r="396" spans="1:16" x14ac:dyDescent="0.25">
      <c r="A396" s="48" t="s">
        <v>6105</v>
      </c>
      <c r="B396" s="108">
        <v>43101</v>
      </c>
      <c r="C396" s="104">
        <v>2</v>
      </c>
      <c r="D396" s="30" t="s">
        <v>8107</v>
      </c>
      <c r="E396" s="30" t="s">
        <v>8108</v>
      </c>
      <c r="F396" s="101"/>
      <c r="G396" s="101"/>
      <c r="H396" s="109">
        <v>100000000000</v>
      </c>
      <c r="I396" s="110">
        <v>0.2</v>
      </c>
      <c r="J396" s="109">
        <v>100000000000</v>
      </c>
      <c r="K396" s="109">
        <v>90000000000</v>
      </c>
      <c r="L396" s="5" t="s">
        <v>249</v>
      </c>
      <c r="M396" s="110"/>
      <c r="N396" s="67" t="s">
        <v>8109</v>
      </c>
      <c r="O396" s="30" t="s">
        <v>8110</v>
      </c>
      <c r="P396" t="s">
        <v>976</v>
      </c>
    </row>
    <row r="397" spans="1:16" x14ac:dyDescent="0.25">
      <c r="A397" s="48" t="s">
        <v>6106</v>
      </c>
      <c r="B397" s="108">
        <v>43101</v>
      </c>
      <c r="C397" s="104">
        <v>2</v>
      </c>
      <c r="D397" s="30" t="s">
        <v>8107</v>
      </c>
      <c r="E397" s="30" t="s">
        <v>8108</v>
      </c>
      <c r="F397" s="101"/>
      <c r="G397" s="101"/>
      <c r="H397" s="109">
        <v>100000000000</v>
      </c>
      <c r="I397" s="110">
        <v>0.2</v>
      </c>
      <c r="J397" s="109">
        <v>100000000000</v>
      </c>
      <c r="K397" s="109">
        <v>90000000000</v>
      </c>
      <c r="L397" s="5" t="s">
        <v>249</v>
      </c>
      <c r="M397" s="110"/>
      <c r="N397" s="67" t="s">
        <v>8109</v>
      </c>
      <c r="O397" s="30" t="s">
        <v>8110</v>
      </c>
      <c r="P397" t="s">
        <v>976</v>
      </c>
    </row>
    <row r="398" spans="1:16" x14ac:dyDescent="0.25">
      <c r="A398" s="48" t="s">
        <v>6107</v>
      </c>
      <c r="B398" s="108">
        <v>43100</v>
      </c>
      <c r="C398" s="104">
        <v>2</v>
      </c>
      <c r="D398" s="30" t="s">
        <v>8107</v>
      </c>
      <c r="E398" s="30" t="s">
        <v>8108</v>
      </c>
      <c r="F398" s="101"/>
      <c r="G398" s="101"/>
      <c r="H398" s="109">
        <v>100000000</v>
      </c>
      <c r="I398" s="110">
        <v>0.2</v>
      </c>
      <c r="J398" s="109">
        <v>100000000</v>
      </c>
      <c r="K398" s="109">
        <v>90000000000</v>
      </c>
      <c r="L398" s="5" t="s">
        <v>249</v>
      </c>
      <c r="M398" s="110"/>
      <c r="N398" s="67" t="s">
        <v>8109</v>
      </c>
      <c r="O398" s="30" t="s">
        <v>8110</v>
      </c>
      <c r="P398" t="s">
        <v>976</v>
      </c>
    </row>
    <row r="399" spans="1:16" x14ac:dyDescent="0.25">
      <c r="A399" s="48" t="s">
        <v>6108</v>
      </c>
      <c r="B399" s="108">
        <v>43100</v>
      </c>
      <c r="C399" s="104">
        <v>2</v>
      </c>
      <c r="D399" s="30" t="s">
        <v>8107</v>
      </c>
      <c r="E399" s="30" t="s">
        <v>8108</v>
      </c>
      <c r="F399" s="101"/>
      <c r="G399" s="101"/>
      <c r="H399" s="109">
        <v>100000000</v>
      </c>
      <c r="I399" s="110">
        <v>0.4</v>
      </c>
      <c r="J399" s="109">
        <v>100000000</v>
      </c>
      <c r="K399" s="109">
        <v>1000000000000</v>
      </c>
      <c r="L399" s="5" t="s">
        <v>249</v>
      </c>
      <c r="M399" s="110"/>
      <c r="N399" s="67" t="s">
        <v>8109</v>
      </c>
      <c r="O399" s="30" t="s">
        <v>8110</v>
      </c>
      <c r="P399" t="s">
        <v>976</v>
      </c>
    </row>
    <row r="400" spans="1:16" x14ac:dyDescent="0.25">
      <c r="A400" s="48" t="s">
        <v>6109</v>
      </c>
      <c r="B400" s="108">
        <v>43100</v>
      </c>
      <c r="C400" s="104">
        <v>2</v>
      </c>
      <c r="D400" s="30" t="s">
        <v>8107</v>
      </c>
      <c r="E400" s="30" t="s">
        <v>8108</v>
      </c>
      <c r="F400" s="101"/>
      <c r="G400" s="101"/>
      <c r="H400" s="109">
        <v>100000000</v>
      </c>
      <c r="I400" s="110">
        <v>0.7</v>
      </c>
      <c r="J400" s="109">
        <v>100000000</v>
      </c>
      <c r="K400" s="109">
        <v>2000000000000</v>
      </c>
      <c r="L400" s="5" t="s">
        <v>249</v>
      </c>
      <c r="M400" s="110"/>
      <c r="N400" s="67" t="s">
        <v>8109</v>
      </c>
      <c r="O400" s="30" t="s">
        <v>8110</v>
      </c>
      <c r="P400" t="s">
        <v>976</v>
      </c>
    </row>
    <row r="401" spans="1:16" x14ac:dyDescent="0.25">
      <c r="A401" s="48" t="s">
        <v>6110</v>
      </c>
      <c r="B401" s="108">
        <v>43100</v>
      </c>
      <c r="C401" s="104">
        <v>2</v>
      </c>
      <c r="D401" s="30" t="s">
        <v>8107</v>
      </c>
      <c r="E401" s="30" t="s">
        <v>8108</v>
      </c>
      <c r="F401" s="101"/>
      <c r="G401" s="101"/>
      <c r="H401" s="109">
        <v>100000000</v>
      </c>
      <c r="I401" s="110">
        <v>0.2</v>
      </c>
      <c r="J401" s="109">
        <v>100000000</v>
      </c>
      <c r="K401" s="109">
        <v>90000000000</v>
      </c>
      <c r="L401" s="48" t="s">
        <v>249</v>
      </c>
      <c r="M401" s="110"/>
      <c r="N401" s="67" t="s">
        <v>8109</v>
      </c>
      <c r="O401" s="30" t="s">
        <v>8110</v>
      </c>
      <c r="P401" t="s">
        <v>976</v>
      </c>
    </row>
    <row r="402" spans="1:16" x14ac:dyDescent="0.25">
      <c r="A402" s="48" t="s">
        <v>6111</v>
      </c>
      <c r="B402" s="108">
        <v>43100</v>
      </c>
      <c r="C402" s="104">
        <v>2</v>
      </c>
      <c r="D402" s="30" t="s">
        <v>8107</v>
      </c>
      <c r="E402" s="30" t="s">
        <v>8108</v>
      </c>
      <c r="F402" s="101"/>
      <c r="G402" s="101"/>
      <c r="H402" s="109">
        <v>100000000</v>
      </c>
      <c r="I402" s="110">
        <v>0.4</v>
      </c>
      <c r="J402" s="109">
        <v>100000000</v>
      </c>
      <c r="K402" s="109">
        <v>1000000000000</v>
      </c>
      <c r="L402" s="5" t="s">
        <v>249</v>
      </c>
      <c r="M402" s="110"/>
      <c r="N402" s="67" t="s">
        <v>8109</v>
      </c>
      <c r="O402" s="30" t="s">
        <v>8110</v>
      </c>
      <c r="P402" t="s">
        <v>976</v>
      </c>
    </row>
    <row r="403" spans="1:16" x14ac:dyDescent="0.25">
      <c r="A403" s="48" t="s">
        <v>6112</v>
      </c>
      <c r="B403" s="108">
        <v>43100</v>
      </c>
      <c r="C403" s="104">
        <v>2</v>
      </c>
      <c r="D403" s="30" t="s">
        <v>8107</v>
      </c>
      <c r="E403" s="30" t="s">
        <v>8108</v>
      </c>
      <c r="F403" s="101"/>
      <c r="G403" s="101"/>
      <c r="H403" s="109">
        <v>100000000</v>
      </c>
      <c r="I403" s="110">
        <v>0.7</v>
      </c>
      <c r="J403" s="109">
        <v>100000000</v>
      </c>
      <c r="K403" s="109">
        <v>2000000000000</v>
      </c>
      <c r="L403" s="5" t="s">
        <v>249</v>
      </c>
      <c r="M403" s="110"/>
      <c r="N403" s="67" t="s">
        <v>8109</v>
      </c>
      <c r="O403" s="30" t="s">
        <v>8110</v>
      </c>
      <c r="P403" t="s">
        <v>976</v>
      </c>
    </row>
    <row r="404" spans="1:16" x14ac:dyDescent="0.25">
      <c r="A404" s="48" t="s">
        <v>6113</v>
      </c>
      <c r="B404" s="108">
        <v>43100</v>
      </c>
      <c r="C404" s="104">
        <v>2</v>
      </c>
      <c r="D404" s="30" t="s">
        <v>8107</v>
      </c>
      <c r="E404" s="30" t="s">
        <v>8108</v>
      </c>
      <c r="F404" s="101"/>
      <c r="G404" s="101"/>
      <c r="H404" s="109">
        <v>100000000</v>
      </c>
      <c r="I404" s="110">
        <v>0.2</v>
      </c>
      <c r="J404" s="109">
        <v>100000000</v>
      </c>
      <c r="K404" s="109">
        <v>90000000000</v>
      </c>
      <c r="L404" s="5" t="s">
        <v>249</v>
      </c>
      <c r="M404" s="110"/>
      <c r="N404" s="67" t="s">
        <v>8109</v>
      </c>
      <c r="O404" s="30" t="s">
        <v>8110</v>
      </c>
      <c r="P404" t="s">
        <v>976</v>
      </c>
    </row>
    <row r="405" spans="1:16" x14ac:dyDescent="0.25">
      <c r="A405" s="48" t="s">
        <v>6114</v>
      </c>
      <c r="B405" s="108">
        <v>43100</v>
      </c>
      <c r="C405" s="104">
        <v>2</v>
      </c>
      <c r="D405" s="30" t="s">
        <v>8107</v>
      </c>
      <c r="E405" s="30" t="s">
        <v>8108</v>
      </c>
      <c r="F405" s="101"/>
      <c r="G405" s="101"/>
      <c r="H405" s="109">
        <v>100000000</v>
      </c>
      <c r="I405" s="110">
        <v>0.4</v>
      </c>
      <c r="J405" s="109">
        <v>100000000</v>
      </c>
      <c r="K405" s="109">
        <v>1000000000000</v>
      </c>
      <c r="L405" s="5" t="s">
        <v>249</v>
      </c>
      <c r="M405" s="110"/>
      <c r="N405" s="67" t="s">
        <v>8109</v>
      </c>
      <c r="O405" s="30" t="s">
        <v>8110</v>
      </c>
      <c r="P405" t="s">
        <v>976</v>
      </c>
    </row>
    <row r="406" spans="1:16" x14ac:dyDescent="0.25">
      <c r="A406" s="48" t="s">
        <v>6115</v>
      </c>
      <c r="B406" s="108">
        <v>43100</v>
      </c>
      <c r="C406" s="104">
        <v>2</v>
      </c>
      <c r="D406" s="30" t="s">
        <v>8107</v>
      </c>
      <c r="E406" s="30" t="s">
        <v>8108</v>
      </c>
      <c r="F406" s="101"/>
      <c r="G406" s="101"/>
      <c r="H406" s="109">
        <v>100000000</v>
      </c>
      <c r="I406" s="110">
        <v>0.7</v>
      </c>
      <c r="J406" s="109">
        <v>100000000</v>
      </c>
      <c r="K406" s="109">
        <v>2000000000000</v>
      </c>
      <c r="L406" s="5" t="s">
        <v>249</v>
      </c>
      <c r="M406" s="110"/>
      <c r="N406" s="67" t="s">
        <v>8109</v>
      </c>
      <c r="O406" s="30" t="s">
        <v>8110</v>
      </c>
      <c r="P406" t="s">
        <v>976</v>
      </c>
    </row>
    <row r="407" spans="1:16" x14ac:dyDescent="0.25">
      <c r="A407" s="48" t="s">
        <v>6116</v>
      </c>
      <c r="B407" s="108">
        <v>43100</v>
      </c>
      <c r="C407" s="104">
        <v>2</v>
      </c>
      <c r="D407" s="30" t="s">
        <v>8107</v>
      </c>
      <c r="E407" s="30" t="s">
        <v>8108</v>
      </c>
      <c r="F407" s="101"/>
      <c r="G407" s="101"/>
      <c r="H407" s="78">
        <v>10000000000</v>
      </c>
      <c r="I407" s="107">
        <v>0.2</v>
      </c>
      <c r="J407" s="78">
        <v>10000000000</v>
      </c>
      <c r="K407" s="78">
        <v>150000000000</v>
      </c>
      <c r="L407" s="84" t="s">
        <v>249</v>
      </c>
      <c r="M407" s="105"/>
      <c r="N407" s="67" t="s">
        <v>8109</v>
      </c>
      <c r="O407" s="30" t="s">
        <v>8110</v>
      </c>
      <c r="P407" t="s">
        <v>976</v>
      </c>
    </row>
    <row r="408" spans="1:16" x14ac:dyDescent="0.25">
      <c r="A408" s="48" t="s">
        <v>6117</v>
      </c>
      <c r="B408" s="108">
        <v>43100</v>
      </c>
      <c r="C408" s="104">
        <v>2</v>
      </c>
      <c r="D408" s="30" t="s">
        <v>8107</v>
      </c>
      <c r="E408" s="30" t="s">
        <v>8108</v>
      </c>
      <c r="F408" s="101"/>
      <c r="G408" s="101"/>
      <c r="H408" s="78">
        <v>10000000000</v>
      </c>
      <c r="I408" s="107">
        <v>0.75</v>
      </c>
      <c r="J408" s="78">
        <v>10000000000</v>
      </c>
      <c r="K408" s="78">
        <v>150000000000</v>
      </c>
      <c r="L408" s="9" t="s">
        <v>249</v>
      </c>
      <c r="M408" s="105"/>
      <c r="N408" s="67" t="s">
        <v>8109</v>
      </c>
      <c r="O408" s="30" t="s">
        <v>8110</v>
      </c>
      <c r="P408" t="s">
        <v>976</v>
      </c>
    </row>
    <row r="409" spans="1:16" x14ac:dyDescent="0.25">
      <c r="A409" s="48" t="s">
        <v>6118</v>
      </c>
      <c r="B409" s="108">
        <v>43100</v>
      </c>
      <c r="C409" s="104">
        <v>2</v>
      </c>
      <c r="D409" s="30" t="s">
        <v>8107</v>
      </c>
      <c r="E409" s="30" t="s">
        <v>8108</v>
      </c>
      <c r="F409" s="101"/>
      <c r="G409" s="101"/>
      <c r="H409" s="78">
        <v>10000000000</v>
      </c>
      <c r="I409" s="107">
        <v>0.75</v>
      </c>
      <c r="J409" s="78">
        <v>10000000000</v>
      </c>
      <c r="K409" s="78">
        <v>150000000000</v>
      </c>
      <c r="L409" s="9" t="s">
        <v>249</v>
      </c>
      <c r="M409" s="105"/>
      <c r="N409" s="67" t="s">
        <v>8109</v>
      </c>
      <c r="O409" s="30" t="s">
        <v>8110</v>
      </c>
      <c r="P409" t="s">
        <v>976</v>
      </c>
    </row>
    <row r="410" spans="1:16" x14ac:dyDescent="0.25">
      <c r="A410" s="48" t="s">
        <v>6119</v>
      </c>
      <c r="B410" s="104"/>
      <c r="C410" s="104"/>
      <c r="D410" s="30" t="s">
        <v>8107</v>
      </c>
      <c r="E410" s="30" t="s">
        <v>8108</v>
      </c>
      <c r="F410" s="101"/>
      <c r="G410" s="101"/>
      <c r="H410" s="104"/>
      <c r="I410" s="104"/>
      <c r="J410" s="104"/>
      <c r="K410" s="104"/>
      <c r="L410" s="9" t="s">
        <v>249</v>
      </c>
      <c r="M410" s="105"/>
      <c r="N410" s="67" t="s">
        <v>8109</v>
      </c>
      <c r="O410" s="30" t="s">
        <v>8110</v>
      </c>
      <c r="P410" t="s">
        <v>976</v>
      </c>
    </row>
    <row r="411" spans="1:16" x14ac:dyDescent="0.25">
      <c r="A411" s="48" t="s">
        <v>6120</v>
      </c>
      <c r="B411" s="108">
        <v>43100</v>
      </c>
      <c r="C411" s="104">
        <v>2</v>
      </c>
      <c r="D411" s="30" t="s">
        <v>8107</v>
      </c>
      <c r="E411" s="30" t="s">
        <v>8108</v>
      </c>
      <c r="F411" s="101"/>
      <c r="G411" s="101"/>
      <c r="H411" s="109">
        <v>100000000</v>
      </c>
      <c r="I411" s="110">
        <v>0.7</v>
      </c>
      <c r="J411" s="109">
        <v>100000000</v>
      </c>
      <c r="K411" s="109">
        <v>2000000000000</v>
      </c>
      <c r="L411" s="48" t="s">
        <v>249</v>
      </c>
      <c r="M411" s="110"/>
      <c r="N411" s="67" t="s">
        <v>8109</v>
      </c>
      <c r="O411" s="30" t="s">
        <v>8110</v>
      </c>
      <c r="P411" t="s">
        <v>976</v>
      </c>
    </row>
    <row r="412" spans="1:16" x14ac:dyDescent="0.25">
      <c r="A412" s="48" t="s">
        <v>6121</v>
      </c>
      <c r="B412" s="108">
        <v>43101</v>
      </c>
      <c r="C412" s="104">
        <v>2</v>
      </c>
      <c r="D412" s="30" t="s">
        <v>8107</v>
      </c>
      <c r="E412" s="30" t="s">
        <v>8108</v>
      </c>
      <c r="F412" s="101"/>
      <c r="G412" s="101"/>
      <c r="H412" s="109">
        <v>100000000000</v>
      </c>
      <c r="I412" s="110">
        <v>0.2</v>
      </c>
      <c r="J412" s="109">
        <v>100000000000</v>
      </c>
      <c r="K412" s="109">
        <v>90000000000</v>
      </c>
      <c r="L412" s="48" t="s">
        <v>249</v>
      </c>
      <c r="M412" s="110"/>
      <c r="N412" s="67" t="s">
        <v>8109</v>
      </c>
      <c r="O412" s="30" t="s">
        <v>8110</v>
      </c>
      <c r="P412" t="s">
        <v>976</v>
      </c>
    </row>
    <row r="413" spans="1:16" x14ac:dyDescent="0.25">
      <c r="A413" s="48" t="s">
        <v>6122</v>
      </c>
      <c r="B413" s="108">
        <v>43100</v>
      </c>
      <c r="C413" s="104">
        <v>2</v>
      </c>
      <c r="D413" s="30" t="s">
        <v>8107</v>
      </c>
      <c r="E413" s="30" t="s">
        <v>8108</v>
      </c>
      <c r="F413" s="101"/>
      <c r="G413" s="101"/>
      <c r="H413" s="109">
        <v>100000000</v>
      </c>
      <c r="I413" s="110">
        <v>0.4</v>
      </c>
      <c r="J413" s="109">
        <v>100000000</v>
      </c>
      <c r="K413" s="109">
        <v>1000000000000</v>
      </c>
      <c r="L413" s="48" t="s">
        <v>249</v>
      </c>
      <c r="M413" s="110"/>
      <c r="N413" s="67" t="s">
        <v>8109</v>
      </c>
      <c r="O413" s="30" t="s">
        <v>8110</v>
      </c>
      <c r="P413" t="s">
        <v>976</v>
      </c>
    </row>
    <row r="414" spans="1:16" x14ac:dyDescent="0.25">
      <c r="A414" s="48" t="s">
        <v>6123</v>
      </c>
      <c r="B414" s="108">
        <v>43100</v>
      </c>
      <c r="C414" s="104">
        <v>2</v>
      </c>
      <c r="D414" s="30" t="s">
        <v>8107</v>
      </c>
      <c r="E414" s="30" t="s">
        <v>8108</v>
      </c>
      <c r="F414" s="101"/>
      <c r="G414" s="101"/>
      <c r="H414" s="109">
        <v>100000000</v>
      </c>
      <c r="I414" s="110">
        <v>0.7</v>
      </c>
      <c r="J414" s="109">
        <v>100000000</v>
      </c>
      <c r="K414" s="109">
        <v>2000000000000</v>
      </c>
      <c r="L414" s="48" t="s">
        <v>249</v>
      </c>
      <c r="M414" s="110"/>
      <c r="N414" s="67" t="s">
        <v>8109</v>
      </c>
      <c r="O414" s="30" t="s">
        <v>8110</v>
      </c>
      <c r="P414" t="s">
        <v>976</v>
      </c>
    </row>
    <row r="415" spans="1:16" x14ac:dyDescent="0.25">
      <c r="A415" s="48" t="s">
        <v>6124</v>
      </c>
      <c r="B415" s="106">
        <v>43373</v>
      </c>
      <c r="C415" s="104">
        <v>2</v>
      </c>
      <c r="D415" s="30" t="s">
        <v>8107</v>
      </c>
      <c r="E415" s="30" t="s">
        <v>8108</v>
      </c>
      <c r="F415" s="101"/>
      <c r="G415" s="101"/>
      <c r="H415" s="78">
        <v>20000000000</v>
      </c>
      <c r="I415" s="107">
        <v>0.25</v>
      </c>
      <c r="J415" s="78">
        <v>20000000000</v>
      </c>
      <c r="K415" s="78">
        <v>150000000000</v>
      </c>
      <c r="L415" s="48" t="s">
        <v>249</v>
      </c>
      <c r="M415" s="102"/>
      <c r="N415" s="67" t="s">
        <v>8109</v>
      </c>
      <c r="O415" s="30" t="s">
        <v>8110</v>
      </c>
      <c r="P415" t="s">
        <v>976</v>
      </c>
    </row>
    <row r="416" spans="1:16" x14ac:dyDescent="0.25">
      <c r="A416" s="48" t="s">
        <v>6125</v>
      </c>
      <c r="B416" s="106">
        <v>43373</v>
      </c>
      <c r="C416" s="104">
        <v>2</v>
      </c>
      <c r="D416" s="30" t="s">
        <v>8107</v>
      </c>
      <c r="E416" s="30" t="s">
        <v>8108</v>
      </c>
      <c r="F416" s="101"/>
      <c r="G416" s="101"/>
      <c r="H416" s="78">
        <v>20000000000</v>
      </c>
      <c r="I416" s="107">
        <v>0.25</v>
      </c>
      <c r="J416" s="78">
        <v>20000000000</v>
      </c>
      <c r="K416" s="78">
        <v>150000000000</v>
      </c>
      <c r="L416" s="48" t="s">
        <v>249</v>
      </c>
      <c r="M416" s="102"/>
      <c r="N416" s="67" t="s">
        <v>8109</v>
      </c>
      <c r="O416" s="30" t="s">
        <v>8110</v>
      </c>
      <c r="P416" t="s">
        <v>976</v>
      </c>
    </row>
    <row r="417" spans="1:16" x14ac:dyDescent="0.25">
      <c r="A417" s="48" t="s">
        <v>6126</v>
      </c>
      <c r="B417" s="106">
        <v>43373</v>
      </c>
      <c r="C417" s="104">
        <v>2</v>
      </c>
      <c r="D417" s="30" t="s">
        <v>8107</v>
      </c>
      <c r="E417" s="30" t="s">
        <v>8108</v>
      </c>
      <c r="F417" s="101"/>
      <c r="G417" s="101"/>
      <c r="H417" s="78">
        <v>20000000000</v>
      </c>
      <c r="I417" s="107">
        <v>0.25</v>
      </c>
      <c r="J417" s="78">
        <v>20000000000</v>
      </c>
      <c r="K417" s="78">
        <v>150000000000</v>
      </c>
      <c r="L417" s="48" t="s">
        <v>249</v>
      </c>
      <c r="M417" s="102"/>
      <c r="N417" s="67" t="s">
        <v>8109</v>
      </c>
      <c r="O417" s="30" t="s">
        <v>8110</v>
      </c>
      <c r="P417" t="s">
        <v>976</v>
      </c>
    </row>
    <row r="418" spans="1:16" x14ac:dyDescent="0.25">
      <c r="A418" s="48" t="s">
        <v>6127</v>
      </c>
      <c r="B418" s="106">
        <v>43373</v>
      </c>
      <c r="C418" s="104">
        <v>2</v>
      </c>
      <c r="D418" s="30" t="s">
        <v>8107</v>
      </c>
      <c r="E418" s="30" t="s">
        <v>8108</v>
      </c>
      <c r="F418" s="101"/>
      <c r="G418" s="101"/>
      <c r="H418" s="78">
        <v>20000000000</v>
      </c>
      <c r="I418" s="107">
        <v>0.25</v>
      </c>
      <c r="J418" s="78">
        <v>20000000000</v>
      </c>
      <c r="K418" s="78">
        <v>150000000000</v>
      </c>
      <c r="L418" s="48" t="s">
        <v>249</v>
      </c>
      <c r="M418" s="102"/>
      <c r="N418" s="67" t="s">
        <v>8109</v>
      </c>
      <c r="O418" s="30" t="s">
        <v>8110</v>
      </c>
      <c r="P418" t="s">
        <v>976</v>
      </c>
    </row>
    <row r="419" spans="1:16" x14ac:dyDescent="0.25">
      <c r="A419" s="48" t="s">
        <v>6128</v>
      </c>
      <c r="B419" s="106">
        <v>43373</v>
      </c>
      <c r="C419" s="104">
        <v>2</v>
      </c>
      <c r="D419" s="30" t="s">
        <v>8107</v>
      </c>
      <c r="E419" s="30" t="s">
        <v>8108</v>
      </c>
      <c r="F419" s="101"/>
      <c r="G419" s="101"/>
      <c r="H419" s="78">
        <v>20000000000</v>
      </c>
      <c r="I419" s="107">
        <v>0.25</v>
      </c>
      <c r="J419" s="78">
        <v>20000000000</v>
      </c>
      <c r="K419" s="78">
        <v>150000000000</v>
      </c>
      <c r="L419" s="48" t="s">
        <v>249</v>
      </c>
      <c r="M419" s="102"/>
      <c r="N419" s="67" t="s">
        <v>8109</v>
      </c>
      <c r="O419" s="30" t="s">
        <v>8110</v>
      </c>
      <c r="P419" t="s">
        <v>976</v>
      </c>
    </row>
    <row r="420" spans="1:16" x14ac:dyDescent="0.25">
      <c r="A420" s="48" t="s">
        <v>6129</v>
      </c>
      <c r="B420" s="106">
        <v>43373</v>
      </c>
      <c r="C420" s="104">
        <v>2</v>
      </c>
      <c r="D420" s="30" t="s">
        <v>8107</v>
      </c>
      <c r="E420" s="30" t="s">
        <v>8108</v>
      </c>
      <c r="F420" s="101"/>
      <c r="G420" s="101"/>
      <c r="H420" s="78">
        <v>20000000000</v>
      </c>
      <c r="I420" s="107">
        <v>0.25</v>
      </c>
      <c r="J420" s="78">
        <v>20000000000</v>
      </c>
      <c r="K420" s="78">
        <v>150000000000</v>
      </c>
      <c r="L420" s="48" t="s">
        <v>249</v>
      </c>
      <c r="M420" s="102"/>
      <c r="N420" s="67" t="s">
        <v>8109</v>
      </c>
      <c r="O420" s="30" t="s">
        <v>8110</v>
      </c>
      <c r="P420" t="s">
        <v>976</v>
      </c>
    </row>
    <row r="421" spans="1:16" x14ac:dyDescent="0.25">
      <c r="A421" s="48" t="s">
        <v>6130</v>
      </c>
      <c r="B421" s="106">
        <v>43373</v>
      </c>
      <c r="C421" s="104">
        <v>2</v>
      </c>
      <c r="D421" s="30" t="s">
        <v>8107</v>
      </c>
      <c r="E421" s="30" t="s">
        <v>8108</v>
      </c>
      <c r="F421" s="101"/>
      <c r="G421" s="101"/>
      <c r="H421" s="78">
        <v>20000000000</v>
      </c>
      <c r="I421" s="107">
        <v>0.25</v>
      </c>
      <c r="J421" s="78">
        <v>20000000000</v>
      </c>
      <c r="K421" s="78">
        <v>150000000000</v>
      </c>
      <c r="L421" s="48" t="s">
        <v>249</v>
      </c>
      <c r="M421" s="102"/>
      <c r="N421" s="67" t="s">
        <v>8109</v>
      </c>
      <c r="O421" s="30" t="s">
        <v>8110</v>
      </c>
      <c r="P421" t="s">
        <v>976</v>
      </c>
    </row>
    <row r="422" spans="1:16" x14ac:dyDescent="0.25">
      <c r="A422" s="48" t="s">
        <v>6131</v>
      </c>
      <c r="B422" s="106">
        <v>43373</v>
      </c>
      <c r="C422" s="104">
        <v>2</v>
      </c>
      <c r="D422" s="30" t="s">
        <v>8107</v>
      </c>
      <c r="E422" s="30" t="s">
        <v>8108</v>
      </c>
      <c r="F422" s="101"/>
      <c r="G422" s="101"/>
      <c r="H422" s="78">
        <v>20000000000</v>
      </c>
      <c r="I422" s="107">
        <v>0.25</v>
      </c>
      <c r="J422" s="78">
        <v>20000000000</v>
      </c>
      <c r="K422" s="78">
        <v>150000000000</v>
      </c>
      <c r="L422" s="48" t="s">
        <v>249</v>
      </c>
      <c r="M422" s="102"/>
      <c r="N422" s="67" t="s">
        <v>8109</v>
      </c>
      <c r="O422" s="30" t="s">
        <v>8110</v>
      </c>
      <c r="P422" t="s">
        <v>976</v>
      </c>
    </row>
    <row r="423" spans="1:16" x14ac:dyDescent="0.25">
      <c r="A423" s="48" t="s">
        <v>6132</v>
      </c>
      <c r="B423" s="106">
        <v>43373</v>
      </c>
      <c r="C423" s="104">
        <v>2</v>
      </c>
      <c r="D423" s="30" t="s">
        <v>8107</v>
      </c>
      <c r="E423" s="30" t="s">
        <v>8108</v>
      </c>
      <c r="F423" s="101"/>
      <c r="G423" s="101"/>
      <c r="H423" s="78">
        <v>20000000000</v>
      </c>
      <c r="I423" s="107">
        <v>0.25</v>
      </c>
      <c r="J423" s="78">
        <v>20000000000</v>
      </c>
      <c r="K423" s="78">
        <v>150000000000</v>
      </c>
      <c r="L423" s="48" t="s">
        <v>249</v>
      </c>
      <c r="M423" s="102"/>
      <c r="N423" s="67" t="s">
        <v>8109</v>
      </c>
      <c r="O423" s="30" t="s">
        <v>8110</v>
      </c>
      <c r="P423" t="s">
        <v>976</v>
      </c>
    </row>
    <row r="424" spans="1:16" x14ac:dyDescent="0.25">
      <c r="A424" s="48" t="s">
        <v>6133</v>
      </c>
      <c r="B424" s="106">
        <v>43373</v>
      </c>
      <c r="C424" s="104">
        <v>2</v>
      </c>
      <c r="D424" s="30" t="s">
        <v>8107</v>
      </c>
      <c r="E424" s="30" t="s">
        <v>8108</v>
      </c>
      <c r="F424" s="101"/>
      <c r="G424" s="101"/>
      <c r="H424" s="78">
        <v>20000000000</v>
      </c>
      <c r="I424" s="107">
        <v>0.25</v>
      </c>
      <c r="J424" s="78">
        <v>20000000000</v>
      </c>
      <c r="K424" s="78">
        <v>150000000000</v>
      </c>
      <c r="L424" s="48" t="s">
        <v>249</v>
      </c>
      <c r="M424" s="102"/>
      <c r="N424" s="67" t="s">
        <v>8109</v>
      </c>
      <c r="O424" s="30" t="s">
        <v>8110</v>
      </c>
      <c r="P424" t="s">
        <v>976</v>
      </c>
    </row>
    <row r="425" spans="1:16" x14ac:dyDescent="0.25">
      <c r="A425" s="48" t="s">
        <v>6134</v>
      </c>
      <c r="B425" s="106">
        <v>43373</v>
      </c>
      <c r="C425" s="104">
        <v>2</v>
      </c>
      <c r="D425" s="30" t="s">
        <v>8107</v>
      </c>
      <c r="E425" s="30" t="s">
        <v>8108</v>
      </c>
      <c r="F425" s="101"/>
      <c r="G425" s="101"/>
      <c r="H425" s="78">
        <v>20000000000</v>
      </c>
      <c r="I425" s="107">
        <v>0.25</v>
      </c>
      <c r="J425" s="78">
        <v>20000000000</v>
      </c>
      <c r="K425" s="78">
        <v>150000000000</v>
      </c>
      <c r="L425" s="48" t="s">
        <v>249</v>
      </c>
      <c r="M425" s="102"/>
      <c r="N425" s="67" t="s">
        <v>8109</v>
      </c>
      <c r="O425" s="30" t="s">
        <v>8110</v>
      </c>
      <c r="P425" t="s">
        <v>976</v>
      </c>
    </row>
    <row r="426" spans="1:16" x14ac:dyDescent="0.25">
      <c r="A426" s="48" t="s">
        <v>6135</v>
      </c>
      <c r="B426" s="106">
        <v>43373</v>
      </c>
      <c r="C426" s="104">
        <v>2</v>
      </c>
      <c r="D426" s="30" t="s">
        <v>8107</v>
      </c>
      <c r="E426" s="30" t="s">
        <v>8108</v>
      </c>
      <c r="F426" s="101"/>
      <c r="G426" s="101"/>
      <c r="H426" s="78">
        <v>20000000000</v>
      </c>
      <c r="I426" s="107">
        <v>0.25</v>
      </c>
      <c r="J426" s="78">
        <v>20000000000</v>
      </c>
      <c r="K426" s="78">
        <v>150000000000</v>
      </c>
      <c r="L426" s="48" t="s">
        <v>249</v>
      </c>
      <c r="M426" s="102"/>
      <c r="N426" s="67" t="s">
        <v>8109</v>
      </c>
      <c r="O426" s="30" t="s">
        <v>8110</v>
      </c>
      <c r="P426" t="s">
        <v>976</v>
      </c>
    </row>
    <row r="427" spans="1:16" x14ac:dyDescent="0.25">
      <c r="A427" s="48" t="s">
        <v>6136</v>
      </c>
      <c r="B427" s="106">
        <v>43373</v>
      </c>
      <c r="C427" s="104">
        <v>2</v>
      </c>
      <c r="D427" s="30" t="s">
        <v>8107</v>
      </c>
      <c r="E427" s="30" t="s">
        <v>8108</v>
      </c>
      <c r="F427" s="101"/>
      <c r="G427" s="101"/>
      <c r="H427" s="78">
        <v>20000000000</v>
      </c>
      <c r="I427" s="107">
        <v>0.25</v>
      </c>
      <c r="J427" s="78">
        <v>20000000000</v>
      </c>
      <c r="K427" s="78">
        <v>150000000000</v>
      </c>
      <c r="L427" s="48" t="s">
        <v>249</v>
      </c>
      <c r="M427" s="102"/>
      <c r="N427" s="67" t="s">
        <v>8109</v>
      </c>
      <c r="O427" s="30" t="s">
        <v>8110</v>
      </c>
      <c r="P427" t="s">
        <v>976</v>
      </c>
    </row>
    <row r="428" spans="1:16" x14ac:dyDescent="0.25">
      <c r="A428" s="48" t="s">
        <v>6137</v>
      </c>
      <c r="B428" s="106">
        <v>43373</v>
      </c>
      <c r="C428" s="104">
        <v>2</v>
      </c>
      <c r="D428" s="30" t="s">
        <v>8107</v>
      </c>
      <c r="E428" s="30" t="s">
        <v>8108</v>
      </c>
      <c r="F428" s="101"/>
      <c r="G428" s="101"/>
      <c r="H428" s="78">
        <v>20000000000</v>
      </c>
      <c r="I428" s="107">
        <v>0.25</v>
      </c>
      <c r="J428" s="78">
        <v>20000000000</v>
      </c>
      <c r="K428" s="78">
        <v>150000000000</v>
      </c>
      <c r="L428" s="48" t="s">
        <v>249</v>
      </c>
      <c r="M428" s="102"/>
      <c r="N428" s="67" t="s">
        <v>8109</v>
      </c>
      <c r="O428" s="30" t="s">
        <v>8110</v>
      </c>
      <c r="P428" t="s">
        <v>976</v>
      </c>
    </row>
    <row r="429" spans="1:16" x14ac:dyDescent="0.25">
      <c r="A429" s="48" t="s">
        <v>6138</v>
      </c>
      <c r="B429" s="106">
        <v>43373</v>
      </c>
      <c r="C429" s="104">
        <v>2</v>
      </c>
      <c r="D429" s="30" t="s">
        <v>8107</v>
      </c>
      <c r="E429" s="30" t="s">
        <v>8108</v>
      </c>
      <c r="F429" s="101"/>
      <c r="G429" s="101"/>
      <c r="H429" s="78">
        <v>20000000000</v>
      </c>
      <c r="I429" s="107">
        <v>0.25</v>
      </c>
      <c r="J429" s="78">
        <v>20000000000</v>
      </c>
      <c r="K429" s="78">
        <v>150000000000</v>
      </c>
      <c r="L429" s="48" t="s">
        <v>249</v>
      </c>
      <c r="M429" s="102"/>
      <c r="N429" s="67" t="s">
        <v>8109</v>
      </c>
      <c r="O429" s="30" t="s">
        <v>8110</v>
      </c>
      <c r="P429" t="s">
        <v>976</v>
      </c>
    </row>
    <row r="430" spans="1:16" x14ac:dyDescent="0.25">
      <c r="A430" s="48" t="s">
        <v>6139</v>
      </c>
      <c r="B430" s="106">
        <v>43373</v>
      </c>
      <c r="C430" s="104">
        <v>2</v>
      </c>
      <c r="D430" s="30" t="s">
        <v>8107</v>
      </c>
      <c r="E430" s="30" t="s">
        <v>8108</v>
      </c>
      <c r="F430" s="101"/>
      <c r="G430" s="101"/>
      <c r="H430" s="78">
        <v>20000000000</v>
      </c>
      <c r="I430" s="107">
        <v>0.25</v>
      </c>
      <c r="J430" s="78">
        <v>20000000000</v>
      </c>
      <c r="K430" s="78">
        <v>150000000000</v>
      </c>
      <c r="L430" s="48" t="s">
        <v>249</v>
      </c>
      <c r="M430" s="102"/>
      <c r="N430" s="67" t="s">
        <v>8109</v>
      </c>
      <c r="O430" s="30" t="s">
        <v>8110</v>
      </c>
      <c r="P430" t="s">
        <v>976</v>
      </c>
    </row>
    <row r="431" spans="1:16" x14ac:dyDescent="0.25">
      <c r="A431" s="48" t="s">
        <v>6140</v>
      </c>
      <c r="B431" s="106">
        <v>43373</v>
      </c>
      <c r="C431" s="104">
        <v>2</v>
      </c>
      <c r="D431" s="30" t="s">
        <v>8107</v>
      </c>
      <c r="E431" s="30" t="s">
        <v>8108</v>
      </c>
      <c r="F431" s="101"/>
      <c r="G431" s="101"/>
      <c r="H431" s="78">
        <v>20000000000</v>
      </c>
      <c r="I431" s="107">
        <v>0.25</v>
      </c>
      <c r="J431" s="78">
        <v>20000000000</v>
      </c>
      <c r="K431" s="78">
        <v>150000000000</v>
      </c>
      <c r="L431" s="48" t="s">
        <v>249</v>
      </c>
      <c r="M431" s="102"/>
      <c r="N431" s="67" t="s">
        <v>8109</v>
      </c>
      <c r="O431" s="30" t="s">
        <v>8110</v>
      </c>
      <c r="P431" t="s">
        <v>976</v>
      </c>
    </row>
    <row r="432" spans="1:16" x14ac:dyDescent="0.25">
      <c r="A432" s="48" t="s">
        <v>6141</v>
      </c>
      <c r="B432" s="106">
        <v>43373</v>
      </c>
      <c r="C432" s="104">
        <v>2</v>
      </c>
      <c r="D432" s="30" t="s">
        <v>8107</v>
      </c>
      <c r="E432" s="30" t="s">
        <v>8108</v>
      </c>
      <c r="F432" s="101"/>
      <c r="G432" s="101"/>
      <c r="H432" s="78">
        <v>20000000000</v>
      </c>
      <c r="I432" s="107">
        <v>0.25</v>
      </c>
      <c r="J432" s="78">
        <v>20000000000</v>
      </c>
      <c r="K432" s="78">
        <v>150000000000</v>
      </c>
      <c r="L432" s="48" t="s">
        <v>249</v>
      </c>
      <c r="M432" s="102"/>
      <c r="N432" s="67" t="s">
        <v>8109</v>
      </c>
      <c r="O432" s="30" t="s">
        <v>8110</v>
      </c>
      <c r="P432" t="s">
        <v>976</v>
      </c>
    </row>
    <row r="433" spans="1:16" x14ac:dyDescent="0.25">
      <c r="A433" s="48" t="s">
        <v>6142</v>
      </c>
      <c r="B433" s="106">
        <v>43373</v>
      </c>
      <c r="C433" s="104">
        <v>2</v>
      </c>
      <c r="D433" s="30" t="s">
        <v>8107</v>
      </c>
      <c r="E433" s="30" t="s">
        <v>8108</v>
      </c>
      <c r="F433" s="101"/>
      <c r="G433" s="101"/>
      <c r="H433" s="78">
        <v>20000000000</v>
      </c>
      <c r="I433" s="107">
        <v>0.25</v>
      </c>
      <c r="J433" s="78">
        <v>20000000000</v>
      </c>
      <c r="K433" s="78">
        <v>150000000000</v>
      </c>
      <c r="L433" s="48" t="s">
        <v>249</v>
      </c>
      <c r="M433" s="102"/>
      <c r="N433" s="67" t="s">
        <v>8109</v>
      </c>
      <c r="O433" s="30" t="s">
        <v>8110</v>
      </c>
      <c r="P433" t="s">
        <v>976</v>
      </c>
    </row>
    <row r="434" spans="1:16" x14ac:dyDescent="0.25">
      <c r="A434" s="48" t="s">
        <v>6143</v>
      </c>
      <c r="B434" s="106">
        <v>43373</v>
      </c>
      <c r="C434" s="104">
        <v>2</v>
      </c>
      <c r="D434" s="30" t="s">
        <v>8107</v>
      </c>
      <c r="E434" s="30" t="s">
        <v>8108</v>
      </c>
      <c r="F434" s="101"/>
      <c r="G434" s="101"/>
      <c r="H434" s="78">
        <v>20000000000</v>
      </c>
      <c r="I434" s="107">
        <v>0.25</v>
      </c>
      <c r="J434" s="78">
        <v>20000000000</v>
      </c>
      <c r="K434" s="78">
        <v>150000000000</v>
      </c>
      <c r="L434" s="48" t="s">
        <v>249</v>
      </c>
      <c r="M434" s="102"/>
      <c r="N434" s="67" t="s">
        <v>8109</v>
      </c>
      <c r="O434" s="30" t="s">
        <v>8110</v>
      </c>
      <c r="P434" t="s">
        <v>976</v>
      </c>
    </row>
    <row r="435" spans="1:16" x14ac:dyDescent="0.25">
      <c r="A435" s="48" t="s">
        <v>6144</v>
      </c>
      <c r="B435" s="106">
        <v>43373</v>
      </c>
      <c r="C435" s="104">
        <v>2</v>
      </c>
      <c r="D435" s="30" t="s">
        <v>8107</v>
      </c>
      <c r="E435" s="30" t="s">
        <v>8108</v>
      </c>
      <c r="F435" s="101"/>
      <c r="G435" s="101"/>
      <c r="H435" s="78">
        <v>20000000000</v>
      </c>
      <c r="I435" s="107">
        <v>0.25</v>
      </c>
      <c r="J435" s="78">
        <v>20000000000</v>
      </c>
      <c r="K435" s="78">
        <v>150000000000</v>
      </c>
      <c r="L435" s="48" t="s">
        <v>249</v>
      </c>
      <c r="M435" s="102"/>
      <c r="N435" s="67" t="s">
        <v>8109</v>
      </c>
      <c r="O435" s="30" t="s">
        <v>8110</v>
      </c>
      <c r="P435" t="s">
        <v>976</v>
      </c>
    </row>
    <row r="436" spans="1:16" x14ac:dyDescent="0.25">
      <c r="A436" s="48" t="s">
        <v>6145</v>
      </c>
      <c r="B436" s="106">
        <v>43373</v>
      </c>
      <c r="C436" s="104">
        <v>2</v>
      </c>
      <c r="D436" s="30" t="s">
        <v>8107</v>
      </c>
      <c r="E436" s="30" t="s">
        <v>8108</v>
      </c>
      <c r="F436" s="101"/>
      <c r="G436" s="101"/>
      <c r="H436" s="78">
        <v>20000000000</v>
      </c>
      <c r="I436" s="107">
        <v>0.25</v>
      </c>
      <c r="J436" s="78">
        <v>20000000000</v>
      </c>
      <c r="K436" s="78">
        <v>150000000000</v>
      </c>
      <c r="L436" s="48" t="s">
        <v>249</v>
      </c>
      <c r="M436" s="102"/>
      <c r="N436" s="67" t="s">
        <v>8109</v>
      </c>
      <c r="O436" s="30" t="s">
        <v>8110</v>
      </c>
      <c r="P436" t="s">
        <v>976</v>
      </c>
    </row>
    <row r="437" spans="1:16" x14ac:dyDescent="0.25">
      <c r="A437" s="48" t="s">
        <v>6146</v>
      </c>
      <c r="B437" s="106">
        <v>43373</v>
      </c>
      <c r="C437" s="104">
        <v>2</v>
      </c>
      <c r="D437" s="30" t="s">
        <v>8107</v>
      </c>
      <c r="E437" s="30" t="s">
        <v>8108</v>
      </c>
      <c r="F437" s="101"/>
      <c r="G437" s="101"/>
      <c r="H437" s="78">
        <v>20000000000</v>
      </c>
      <c r="I437" s="107">
        <v>0.25</v>
      </c>
      <c r="J437" s="78">
        <v>20000000000</v>
      </c>
      <c r="K437" s="78">
        <v>150000000000</v>
      </c>
      <c r="L437" s="48" t="s">
        <v>249</v>
      </c>
      <c r="M437" s="102"/>
      <c r="N437" s="67" t="s">
        <v>8109</v>
      </c>
      <c r="O437" s="30" t="s">
        <v>8110</v>
      </c>
      <c r="P437" t="s">
        <v>976</v>
      </c>
    </row>
    <row r="438" spans="1:16" x14ac:dyDescent="0.25">
      <c r="A438" s="48" t="s">
        <v>6147</v>
      </c>
      <c r="B438" s="106">
        <v>43373</v>
      </c>
      <c r="C438" s="104">
        <v>2</v>
      </c>
      <c r="D438" s="30" t="s">
        <v>8107</v>
      </c>
      <c r="E438" s="30" t="s">
        <v>8108</v>
      </c>
      <c r="F438" s="101"/>
      <c r="G438" s="101"/>
      <c r="H438" s="78">
        <v>20000000000</v>
      </c>
      <c r="I438" s="107">
        <v>0.25</v>
      </c>
      <c r="J438" s="78">
        <v>20000000000</v>
      </c>
      <c r="K438" s="78">
        <v>150000000000</v>
      </c>
      <c r="L438" s="48" t="s">
        <v>249</v>
      </c>
      <c r="M438" s="102"/>
      <c r="N438" s="67" t="s">
        <v>8109</v>
      </c>
      <c r="O438" s="30" t="s">
        <v>8110</v>
      </c>
      <c r="P438" t="s">
        <v>976</v>
      </c>
    </row>
    <row r="439" spans="1:16" x14ac:dyDescent="0.25">
      <c r="A439" s="48" t="s">
        <v>6148</v>
      </c>
      <c r="B439" s="106">
        <v>43373</v>
      </c>
      <c r="C439" s="104">
        <v>2</v>
      </c>
      <c r="D439" s="30" t="s">
        <v>8107</v>
      </c>
      <c r="E439" s="30" t="s">
        <v>8108</v>
      </c>
      <c r="F439" s="101"/>
      <c r="G439" s="101"/>
      <c r="H439" s="78">
        <v>20000000000</v>
      </c>
      <c r="I439" s="107">
        <v>0.25</v>
      </c>
      <c r="J439" s="78">
        <v>20000000000</v>
      </c>
      <c r="K439" s="78">
        <v>150000000000</v>
      </c>
      <c r="L439" s="48" t="s">
        <v>249</v>
      </c>
      <c r="M439" s="102"/>
      <c r="N439" s="67" t="s">
        <v>8109</v>
      </c>
      <c r="O439" s="30" t="s">
        <v>8110</v>
      </c>
      <c r="P439" t="s">
        <v>976</v>
      </c>
    </row>
    <row r="440" spans="1:16" x14ac:dyDescent="0.25">
      <c r="A440" s="48" t="s">
        <v>6149</v>
      </c>
      <c r="B440" s="106">
        <v>43373</v>
      </c>
      <c r="C440" s="104">
        <v>2</v>
      </c>
      <c r="D440" s="30" t="s">
        <v>8107</v>
      </c>
      <c r="E440" s="30" t="s">
        <v>8108</v>
      </c>
      <c r="F440" s="101"/>
      <c r="G440" s="101"/>
      <c r="H440" s="78">
        <v>20000000000</v>
      </c>
      <c r="I440" s="107">
        <v>0.25</v>
      </c>
      <c r="J440" s="78">
        <v>20000000000</v>
      </c>
      <c r="K440" s="78">
        <v>150000000000</v>
      </c>
      <c r="L440" s="48" t="s">
        <v>249</v>
      </c>
      <c r="M440" s="102"/>
      <c r="N440" s="67" t="s">
        <v>8109</v>
      </c>
      <c r="O440" s="30" t="s">
        <v>8110</v>
      </c>
      <c r="P440" t="s">
        <v>976</v>
      </c>
    </row>
    <row r="441" spans="1:16" x14ac:dyDescent="0.25">
      <c r="A441" s="48" t="s">
        <v>6150</v>
      </c>
      <c r="B441" s="106">
        <v>43373</v>
      </c>
      <c r="C441" s="104">
        <v>2</v>
      </c>
      <c r="D441" s="30" t="s">
        <v>8107</v>
      </c>
      <c r="E441" s="30" t="s">
        <v>8108</v>
      </c>
      <c r="F441" s="101"/>
      <c r="G441" s="101"/>
      <c r="H441" s="78">
        <v>20000000000</v>
      </c>
      <c r="I441" s="107">
        <v>0.25</v>
      </c>
      <c r="J441" s="78">
        <v>20000000000</v>
      </c>
      <c r="K441" s="78">
        <v>150000000000</v>
      </c>
      <c r="L441" s="48" t="s">
        <v>249</v>
      </c>
      <c r="M441" s="102"/>
      <c r="N441" s="67" t="s">
        <v>8109</v>
      </c>
      <c r="O441" s="30" t="s">
        <v>8110</v>
      </c>
      <c r="P441" t="s">
        <v>976</v>
      </c>
    </row>
    <row r="442" spans="1:16" x14ac:dyDescent="0.25">
      <c r="A442" s="48" t="s">
        <v>6151</v>
      </c>
      <c r="B442" s="106">
        <v>43373</v>
      </c>
      <c r="C442" s="104">
        <v>2</v>
      </c>
      <c r="D442" s="30" t="s">
        <v>8107</v>
      </c>
      <c r="E442" s="30" t="s">
        <v>8108</v>
      </c>
      <c r="F442" s="101"/>
      <c r="G442" s="101"/>
      <c r="H442" s="78">
        <v>20000000000</v>
      </c>
      <c r="I442" s="107">
        <v>0.25</v>
      </c>
      <c r="J442" s="78">
        <v>20000000000</v>
      </c>
      <c r="K442" s="78">
        <v>150000000000</v>
      </c>
      <c r="L442" s="48" t="s">
        <v>249</v>
      </c>
      <c r="M442" s="102"/>
      <c r="N442" s="67" t="s">
        <v>8109</v>
      </c>
      <c r="O442" s="30" t="s">
        <v>8110</v>
      </c>
      <c r="P442" t="s">
        <v>976</v>
      </c>
    </row>
    <row r="443" spans="1:16" x14ac:dyDescent="0.25">
      <c r="A443" s="48" t="s">
        <v>6152</v>
      </c>
      <c r="B443" s="106">
        <v>43373</v>
      </c>
      <c r="C443" s="104">
        <v>2</v>
      </c>
      <c r="D443" s="30" t="s">
        <v>8107</v>
      </c>
      <c r="E443" s="30" t="s">
        <v>8108</v>
      </c>
      <c r="F443" s="101"/>
      <c r="G443" s="101"/>
      <c r="H443" s="78">
        <v>20000000000</v>
      </c>
      <c r="I443" s="107">
        <v>0.25</v>
      </c>
      <c r="J443" s="78">
        <v>20000000000</v>
      </c>
      <c r="K443" s="78">
        <v>150000000000</v>
      </c>
      <c r="L443" s="48" t="s">
        <v>249</v>
      </c>
      <c r="M443" s="102"/>
      <c r="N443" s="67" t="s">
        <v>8109</v>
      </c>
      <c r="O443" s="30" t="s">
        <v>8110</v>
      </c>
      <c r="P443" t="s">
        <v>976</v>
      </c>
    </row>
    <row r="444" spans="1:16" x14ac:dyDescent="0.25">
      <c r="A444" s="48" t="s">
        <v>6153</v>
      </c>
      <c r="B444" s="106">
        <v>43373</v>
      </c>
      <c r="C444" s="104">
        <v>2</v>
      </c>
      <c r="D444" s="30" t="s">
        <v>8107</v>
      </c>
      <c r="E444" s="30" t="s">
        <v>8108</v>
      </c>
      <c r="F444" s="101"/>
      <c r="G444" s="101"/>
      <c r="H444" s="78">
        <v>20000000000</v>
      </c>
      <c r="I444" s="107">
        <v>0.25</v>
      </c>
      <c r="J444" s="78">
        <v>20000000000</v>
      </c>
      <c r="K444" s="78">
        <v>150000000000</v>
      </c>
      <c r="L444" s="48" t="s">
        <v>249</v>
      </c>
      <c r="M444" s="102"/>
      <c r="N444" s="67" t="s">
        <v>8109</v>
      </c>
      <c r="O444" s="30" t="s">
        <v>8110</v>
      </c>
      <c r="P444" t="s">
        <v>976</v>
      </c>
    </row>
    <row r="445" spans="1:16" x14ac:dyDescent="0.25">
      <c r="A445" s="48" t="s">
        <v>6154</v>
      </c>
      <c r="B445" s="106">
        <v>43373</v>
      </c>
      <c r="C445" s="104">
        <v>2</v>
      </c>
      <c r="D445" s="30" t="s">
        <v>8107</v>
      </c>
      <c r="E445" s="30" t="s">
        <v>8108</v>
      </c>
      <c r="F445" s="101"/>
      <c r="G445" s="101"/>
      <c r="H445" s="78">
        <v>20000000000</v>
      </c>
      <c r="I445" s="107">
        <v>0.25</v>
      </c>
      <c r="J445" s="78">
        <v>20000000000</v>
      </c>
      <c r="K445" s="78">
        <v>150000000000</v>
      </c>
      <c r="L445" s="48" t="s">
        <v>249</v>
      </c>
      <c r="M445" s="102"/>
      <c r="N445" s="67" t="s">
        <v>8109</v>
      </c>
      <c r="O445" s="30" t="s">
        <v>8110</v>
      </c>
      <c r="P445" t="s">
        <v>976</v>
      </c>
    </row>
    <row r="446" spans="1:16" x14ac:dyDescent="0.25">
      <c r="A446" s="48" t="s">
        <v>6155</v>
      </c>
      <c r="B446" s="106">
        <v>43373</v>
      </c>
      <c r="C446" s="104">
        <v>2</v>
      </c>
      <c r="D446" s="30" t="s">
        <v>8107</v>
      </c>
      <c r="E446" s="30" t="s">
        <v>8108</v>
      </c>
      <c r="F446" s="101"/>
      <c r="G446" s="101"/>
      <c r="H446" s="78">
        <v>20000000000</v>
      </c>
      <c r="I446" s="107">
        <v>0.25</v>
      </c>
      <c r="J446" s="78">
        <v>20000000000</v>
      </c>
      <c r="K446" s="78">
        <v>150000000000</v>
      </c>
      <c r="L446" s="48" t="s">
        <v>249</v>
      </c>
      <c r="M446" s="102"/>
      <c r="N446" s="67" t="s">
        <v>8109</v>
      </c>
      <c r="O446" s="30" t="s">
        <v>8110</v>
      </c>
      <c r="P446" t="s">
        <v>976</v>
      </c>
    </row>
    <row r="447" spans="1:16" x14ac:dyDescent="0.25">
      <c r="A447" s="48" t="s">
        <v>6156</v>
      </c>
      <c r="B447" s="106">
        <v>43373</v>
      </c>
      <c r="C447" s="104">
        <v>2</v>
      </c>
      <c r="D447" s="30" t="s">
        <v>8107</v>
      </c>
      <c r="E447" s="30" t="s">
        <v>8108</v>
      </c>
      <c r="F447" s="101"/>
      <c r="G447" s="101"/>
      <c r="H447" s="78">
        <v>20000000000</v>
      </c>
      <c r="I447" s="107">
        <v>0.25</v>
      </c>
      <c r="J447" s="78">
        <v>20000000000</v>
      </c>
      <c r="K447" s="78">
        <v>150000000000</v>
      </c>
      <c r="L447" s="48" t="s">
        <v>249</v>
      </c>
      <c r="M447" s="102"/>
      <c r="N447" s="67" t="s">
        <v>8109</v>
      </c>
      <c r="O447" s="30" t="s">
        <v>8110</v>
      </c>
      <c r="P447" t="s">
        <v>976</v>
      </c>
    </row>
    <row r="448" spans="1:16" x14ac:dyDescent="0.25">
      <c r="A448" s="48" t="s">
        <v>6157</v>
      </c>
      <c r="B448" s="106">
        <v>43373</v>
      </c>
      <c r="C448" s="104">
        <v>2</v>
      </c>
      <c r="D448" s="30" t="s">
        <v>8107</v>
      </c>
      <c r="E448" s="30" t="s">
        <v>8108</v>
      </c>
      <c r="F448" s="101"/>
      <c r="G448" s="101"/>
      <c r="H448" s="78">
        <v>20000000000</v>
      </c>
      <c r="I448" s="107">
        <v>0.25</v>
      </c>
      <c r="J448" s="78">
        <v>20000000000</v>
      </c>
      <c r="K448" s="78">
        <v>150000000000</v>
      </c>
      <c r="L448" s="48" t="s">
        <v>249</v>
      </c>
      <c r="M448" s="102"/>
      <c r="N448" s="67" t="s">
        <v>8109</v>
      </c>
      <c r="O448" s="30" t="s">
        <v>8110</v>
      </c>
      <c r="P448" t="s">
        <v>976</v>
      </c>
    </row>
    <row r="449" spans="1:16" x14ac:dyDescent="0.25">
      <c r="A449" s="48" t="s">
        <v>6158</v>
      </c>
      <c r="B449" s="106">
        <v>43373</v>
      </c>
      <c r="C449" s="104">
        <v>2</v>
      </c>
      <c r="D449" s="30" t="s">
        <v>8107</v>
      </c>
      <c r="E449" s="30" t="s">
        <v>8108</v>
      </c>
      <c r="F449" s="101"/>
      <c r="G449" s="101"/>
      <c r="H449" s="78">
        <v>20000000000</v>
      </c>
      <c r="I449" s="107">
        <v>0.25</v>
      </c>
      <c r="J449" s="78">
        <v>20000000000</v>
      </c>
      <c r="K449" s="78">
        <v>150000000000</v>
      </c>
      <c r="L449" s="48" t="s">
        <v>249</v>
      </c>
      <c r="M449" s="102"/>
      <c r="N449" s="67" t="s">
        <v>8109</v>
      </c>
      <c r="O449" s="30" t="s">
        <v>8110</v>
      </c>
      <c r="P449" t="s">
        <v>976</v>
      </c>
    </row>
    <row r="450" spans="1:16" x14ac:dyDescent="0.25">
      <c r="A450" s="48" t="s">
        <v>6159</v>
      </c>
      <c r="B450" s="106">
        <v>43373</v>
      </c>
      <c r="C450" s="104">
        <v>2</v>
      </c>
      <c r="D450" s="30" t="s">
        <v>8107</v>
      </c>
      <c r="E450" s="30" t="s">
        <v>8108</v>
      </c>
      <c r="F450" s="101"/>
      <c r="G450" s="101"/>
      <c r="H450" s="78">
        <v>20000000000</v>
      </c>
      <c r="I450" s="107">
        <v>0.25</v>
      </c>
      <c r="J450" s="78">
        <v>20000000000</v>
      </c>
      <c r="K450" s="78">
        <v>150000000000</v>
      </c>
      <c r="L450" s="48" t="s">
        <v>249</v>
      </c>
      <c r="M450" s="102"/>
      <c r="N450" s="67" t="s">
        <v>8109</v>
      </c>
      <c r="O450" s="30" t="s">
        <v>8110</v>
      </c>
      <c r="P450" t="s">
        <v>976</v>
      </c>
    </row>
    <row r="451" spans="1:16" x14ac:dyDescent="0.25">
      <c r="A451" s="48" t="s">
        <v>6160</v>
      </c>
      <c r="B451" s="106">
        <v>43373</v>
      </c>
      <c r="C451" s="104">
        <v>2</v>
      </c>
      <c r="D451" s="30" t="s">
        <v>8107</v>
      </c>
      <c r="E451" s="30" t="s">
        <v>8108</v>
      </c>
      <c r="F451" s="101"/>
      <c r="G451" s="101"/>
      <c r="H451" s="78">
        <v>20000000000</v>
      </c>
      <c r="I451" s="107">
        <v>0.25</v>
      </c>
      <c r="J451" s="78">
        <v>20000000000</v>
      </c>
      <c r="K451" s="78">
        <v>150000000000</v>
      </c>
      <c r="L451" s="48" t="s">
        <v>249</v>
      </c>
      <c r="M451" s="102"/>
      <c r="N451" s="67" t="s">
        <v>8109</v>
      </c>
      <c r="O451" s="30" t="s">
        <v>8110</v>
      </c>
      <c r="P451" t="s">
        <v>976</v>
      </c>
    </row>
    <row r="452" spans="1:16" x14ac:dyDescent="0.25">
      <c r="A452" s="48" t="s">
        <v>6161</v>
      </c>
      <c r="B452" s="106">
        <v>43373</v>
      </c>
      <c r="C452" s="104">
        <v>2</v>
      </c>
      <c r="D452" s="30" t="s">
        <v>8107</v>
      </c>
      <c r="E452" s="30" t="s">
        <v>8108</v>
      </c>
      <c r="F452" s="101"/>
      <c r="G452" s="101"/>
      <c r="H452" s="78">
        <v>20000000000</v>
      </c>
      <c r="I452" s="107">
        <v>0.25</v>
      </c>
      <c r="J452" s="78">
        <v>20000000000</v>
      </c>
      <c r="K452" s="78">
        <v>150000000000</v>
      </c>
      <c r="L452" s="48" t="s">
        <v>249</v>
      </c>
      <c r="M452" s="102"/>
      <c r="N452" s="67" t="s">
        <v>8109</v>
      </c>
      <c r="O452" s="30" t="s">
        <v>8110</v>
      </c>
      <c r="P452" t="s">
        <v>976</v>
      </c>
    </row>
    <row r="453" spans="1:16" x14ac:dyDescent="0.25">
      <c r="A453" s="48" t="s">
        <v>6162</v>
      </c>
      <c r="B453" s="106">
        <v>43373</v>
      </c>
      <c r="C453" s="104">
        <v>2</v>
      </c>
      <c r="D453" s="30" t="s">
        <v>8107</v>
      </c>
      <c r="E453" s="30" t="s">
        <v>8108</v>
      </c>
      <c r="F453" s="101"/>
      <c r="G453" s="101"/>
      <c r="H453" s="78">
        <v>20000000000</v>
      </c>
      <c r="I453" s="107">
        <v>0.25</v>
      </c>
      <c r="J453" s="78">
        <v>20000000000</v>
      </c>
      <c r="K453" s="78">
        <v>150000000000</v>
      </c>
      <c r="L453" s="48" t="s">
        <v>249</v>
      </c>
      <c r="M453" s="102"/>
      <c r="N453" s="67" t="s">
        <v>8109</v>
      </c>
      <c r="O453" s="30" t="s">
        <v>8110</v>
      </c>
      <c r="P453" t="s">
        <v>976</v>
      </c>
    </row>
    <row r="454" spans="1:16" x14ac:dyDescent="0.25">
      <c r="A454" s="48" t="s">
        <v>6163</v>
      </c>
      <c r="B454" s="106">
        <v>43373</v>
      </c>
      <c r="C454" s="104">
        <v>2</v>
      </c>
      <c r="D454" s="30" t="s">
        <v>8107</v>
      </c>
      <c r="E454" s="30" t="s">
        <v>8108</v>
      </c>
      <c r="F454" s="101"/>
      <c r="G454" s="101"/>
      <c r="H454" s="78">
        <v>20000000000</v>
      </c>
      <c r="I454" s="107">
        <v>0.25</v>
      </c>
      <c r="J454" s="78">
        <v>20000000000</v>
      </c>
      <c r="K454" s="78">
        <v>150000000000</v>
      </c>
      <c r="L454" s="48" t="s">
        <v>249</v>
      </c>
      <c r="M454" s="102"/>
      <c r="N454" s="67" t="s">
        <v>8109</v>
      </c>
      <c r="O454" s="30" t="s">
        <v>8110</v>
      </c>
      <c r="P454" t="s">
        <v>976</v>
      </c>
    </row>
    <row r="455" spans="1:16" x14ac:dyDescent="0.25">
      <c r="A455" s="48" t="s">
        <v>6164</v>
      </c>
      <c r="B455" s="106">
        <v>43373</v>
      </c>
      <c r="C455" s="104">
        <v>2</v>
      </c>
      <c r="D455" s="30" t="s">
        <v>8107</v>
      </c>
      <c r="E455" s="30" t="s">
        <v>8108</v>
      </c>
      <c r="F455" s="101"/>
      <c r="G455" s="101"/>
      <c r="H455" s="78">
        <v>20000000000</v>
      </c>
      <c r="I455" s="107">
        <v>0.25</v>
      </c>
      <c r="J455" s="78">
        <v>20000000000</v>
      </c>
      <c r="K455" s="78">
        <v>150000000000</v>
      </c>
      <c r="L455" s="48" t="s">
        <v>249</v>
      </c>
      <c r="M455" s="102"/>
      <c r="N455" s="67" t="s">
        <v>8109</v>
      </c>
      <c r="O455" s="30" t="s">
        <v>8110</v>
      </c>
      <c r="P455" t="s">
        <v>976</v>
      </c>
    </row>
    <row r="456" spans="1:16" x14ac:dyDescent="0.25">
      <c r="A456" s="48" t="s">
        <v>6165</v>
      </c>
      <c r="B456" s="106">
        <v>43373</v>
      </c>
      <c r="C456" s="104">
        <v>2</v>
      </c>
      <c r="D456" s="30" t="s">
        <v>8107</v>
      </c>
      <c r="E456" s="30" t="s">
        <v>8108</v>
      </c>
      <c r="F456" s="101"/>
      <c r="G456" s="101"/>
      <c r="H456" s="78">
        <v>20000000000</v>
      </c>
      <c r="I456" s="107">
        <v>0.25</v>
      </c>
      <c r="J456" s="78">
        <v>20000000000</v>
      </c>
      <c r="K456" s="78">
        <v>150000000000</v>
      </c>
      <c r="L456" s="48" t="s">
        <v>249</v>
      </c>
      <c r="M456" s="102"/>
      <c r="N456" s="67" t="s">
        <v>8109</v>
      </c>
      <c r="O456" s="30" t="s">
        <v>8110</v>
      </c>
      <c r="P456" t="s">
        <v>976</v>
      </c>
    </row>
    <row r="457" spans="1:16" x14ac:dyDescent="0.25">
      <c r="A457" s="48" t="s">
        <v>6166</v>
      </c>
      <c r="B457" s="106">
        <v>43373</v>
      </c>
      <c r="C457" s="104">
        <v>2</v>
      </c>
      <c r="D457" s="30" t="s">
        <v>8107</v>
      </c>
      <c r="E457" s="30" t="s">
        <v>8108</v>
      </c>
      <c r="F457" s="101"/>
      <c r="G457" s="101"/>
      <c r="H457" s="78">
        <v>20000000000</v>
      </c>
      <c r="I457" s="107">
        <v>0.25</v>
      </c>
      <c r="J457" s="78">
        <v>20000000000</v>
      </c>
      <c r="K457" s="78">
        <v>150000000000</v>
      </c>
      <c r="L457" s="48" t="s">
        <v>249</v>
      </c>
      <c r="M457" s="102"/>
      <c r="N457" s="67" t="s">
        <v>8109</v>
      </c>
      <c r="O457" s="30" t="s">
        <v>8110</v>
      </c>
      <c r="P457" t="s">
        <v>976</v>
      </c>
    </row>
    <row r="458" spans="1:16" x14ac:dyDescent="0.25">
      <c r="A458" s="48" t="s">
        <v>6167</v>
      </c>
      <c r="B458" s="106">
        <v>43373</v>
      </c>
      <c r="C458" s="104">
        <v>2</v>
      </c>
      <c r="D458" s="30" t="s">
        <v>8107</v>
      </c>
      <c r="E458" s="30" t="s">
        <v>8108</v>
      </c>
      <c r="F458" s="101"/>
      <c r="G458" s="101"/>
      <c r="H458" s="78">
        <v>20000000000</v>
      </c>
      <c r="I458" s="107">
        <v>0.25</v>
      </c>
      <c r="J458" s="78">
        <v>20000000000</v>
      </c>
      <c r="K458" s="78">
        <v>150000000000</v>
      </c>
      <c r="L458" s="48" t="s">
        <v>249</v>
      </c>
      <c r="M458" s="102"/>
      <c r="N458" s="67" t="s">
        <v>8109</v>
      </c>
      <c r="O458" s="30" t="s">
        <v>8110</v>
      </c>
      <c r="P458" t="s">
        <v>976</v>
      </c>
    </row>
    <row r="459" spans="1:16" x14ac:dyDescent="0.25">
      <c r="A459" s="48" t="s">
        <v>6168</v>
      </c>
      <c r="B459" s="106">
        <v>43373</v>
      </c>
      <c r="C459" s="104">
        <v>2</v>
      </c>
      <c r="D459" s="30" t="s">
        <v>8107</v>
      </c>
      <c r="E459" s="30" t="s">
        <v>8108</v>
      </c>
      <c r="F459" s="101"/>
      <c r="G459" s="101"/>
      <c r="H459" s="78">
        <v>20000000000</v>
      </c>
      <c r="I459" s="107">
        <v>0.25</v>
      </c>
      <c r="J459" s="78">
        <v>20000000000</v>
      </c>
      <c r="K459" s="78">
        <v>150000000000</v>
      </c>
      <c r="L459" s="48" t="s">
        <v>249</v>
      </c>
      <c r="M459" s="102"/>
      <c r="N459" s="67" t="s">
        <v>8109</v>
      </c>
      <c r="O459" s="30" t="s">
        <v>8110</v>
      </c>
      <c r="P459" t="s">
        <v>976</v>
      </c>
    </row>
    <row r="460" spans="1:16" x14ac:dyDescent="0.25">
      <c r="A460" s="48" t="s">
        <v>6169</v>
      </c>
      <c r="B460" s="106">
        <v>43373</v>
      </c>
      <c r="C460" s="104">
        <v>2</v>
      </c>
      <c r="D460" s="30" t="s">
        <v>8107</v>
      </c>
      <c r="E460" s="30" t="s">
        <v>8108</v>
      </c>
      <c r="F460" s="101"/>
      <c r="G460" s="101"/>
      <c r="H460" s="78">
        <v>20000000000</v>
      </c>
      <c r="I460" s="107">
        <v>0.25</v>
      </c>
      <c r="J460" s="78">
        <v>20000000000</v>
      </c>
      <c r="K460" s="78">
        <v>150000000000</v>
      </c>
      <c r="L460" s="48" t="s">
        <v>249</v>
      </c>
      <c r="M460" s="102"/>
      <c r="N460" s="67" t="s">
        <v>8109</v>
      </c>
      <c r="O460" s="30" t="s">
        <v>8110</v>
      </c>
      <c r="P460" t="s">
        <v>976</v>
      </c>
    </row>
    <row r="461" spans="1:16" x14ac:dyDescent="0.25">
      <c r="A461" s="48" t="s">
        <v>6170</v>
      </c>
      <c r="B461" s="106">
        <v>43373</v>
      </c>
      <c r="C461" s="104">
        <v>2</v>
      </c>
      <c r="D461" s="30" t="s">
        <v>8107</v>
      </c>
      <c r="E461" s="30" t="s">
        <v>8108</v>
      </c>
      <c r="F461" s="101"/>
      <c r="G461" s="101"/>
      <c r="H461" s="78">
        <v>20000000000</v>
      </c>
      <c r="I461" s="107">
        <v>0.25</v>
      </c>
      <c r="J461" s="78">
        <v>20000000000</v>
      </c>
      <c r="K461" s="78">
        <v>150000000000</v>
      </c>
      <c r="L461" s="48" t="s">
        <v>249</v>
      </c>
      <c r="M461" s="102"/>
      <c r="N461" s="67" t="s">
        <v>8109</v>
      </c>
      <c r="O461" s="30" t="s">
        <v>8110</v>
      </c>
      <c r="P461" t="s">
        <v>976</v>
      </c>
    </row>
    <row r="462" spans="1:16" x14ac:dyDescent="0.25">
      <c r="A462" s="48" t="s">
        <v>6171</v>
      </c>
      <c r="B462" s="106">
        <v>43373</v>
      </c>
      <c r="C462" s="104">
        <v>2</v>
      </c>
      <c r="D462" s="30" t="s">
        <v>8107</v>
      </c>
      <c r="E462" s="30" t="s">
        <v>8108</v>
      </c>
      <c r="F462" s="101"/>
      <c r="G462" s="101"/>
      <c r="H462" s="78">
        <v>20000000000</v>
      </c>
      <c r="I462" s="107">
        <v>0.25</v>
      </c>
      <c r="J462" s="78">
        <v>20000000000</v>
      </c>
      <c r="K462" s="78">
        <v>150000000000</v>
      </c>
      <c r="L462" s="48" t="s">
        <v>249</v>
      </c>
      <c r="M462" s="102"/>
      <c r="N462" s="67" t="s">
        <v>8109</v>
      </c>
      <c r="O462" s="30" t="s">
        <v>8110</v>
      </c>
      <c r="P462" t="s">
        <v>976</v>
      </c>
    </row>
    <row r="463" spans="1:16" x14ac:dyDescent="0.25">
      <c r="A463" s="48" t="s">
        <v>6172</v>
      </c>
      <c r="B463" s="106">
        <v>43373</v>
      </c>
      <c r="C463" s="104">
        <v>2</v>
      </c>
      <c r="D463" s="30" t="s">
        <v>8107</v>
      </c>
      <c r="E463" s="30" t="s">
        <v>8108</v>
      </c>
      <c r="F463" s="101"/>
      <c r="G463" s="101"/>
      <c r="H463" s="78">
        <v>20000000000</v>
      </c>
      <c r="I463" s="107">
        <v>0.25</v>
      </c>
      <c r="J463" s="78">
        <v>20000000000</v>
      </c>
      <c r="K463" s="78">
        <v>150000000000</v>
      </c>
      <c r="L463" s="48" t="s">
        <v>249</v>
      </c>
      <c r="M463" s="102"/>
      <c r="N463" s="67" t="s">
        <v>8109</v>
      </c>
      <c r="O463" s="30" t="s">
        <v>8110</v>
      </c>
      <c r="P463" t="s">
        <v>976</v>
      </c>
    </row>
    <row r="464" spans="1:16" x14ac:dyDescent="0.25">
      <c r="A464" s="48" t="s">
        <v>6173</v>
      </c>
      <c r="B464" s="106">
        <v>43373</v>
      </c>
      <c r="C464" s="104">
        <v>2</v>
      </c>
      <c r="D464" s="30" t="s">
        <v>8107</v>
      </c>
      <c r="E464" s="30" t="s">
        <v>8108</v>
      </c>
      <c r="F464" s="101"/>
      <c r="G464" s="101"/>
      <c r="H464" s="78">
        <v>20000000000</v>
      </c>
      <c r="I464" s="107">
        <v>0.25</v>
      </c>
      <c r="J464" s="78">
        <v>20000000000</v>
      </c>
      <c r="K464" s="78">
        <v>150000000000</v>
      </c>
      <c r="L464" s="48" t="s">
        <v>249</v>
      </c>
      <c r="M464" s="102"/>
      <c r="N464" s="67" t="s">
        <v>8109</v>
      </c>
      <c r="O464" s="30" t="s">
        <v>8110</v>
      </c>
      <c r="P464" t="s">
        <v>976</v>
      </c>
    </row>
    <row r="465" spans="1:16" x14ac:dyDescent="0.25">
      <c r="A465" s="48" t="s">
        <v>6174</v>
      </c>
      <c r="B465" s="106">
        <v>43373</v>
      </c>
      <c r="C465" s="104">
        <v>2</v>
      </c>
      <c r="D465" s="30" t="s">
        <v>8107</v>
      </c>
      <c r="E465" s="30" t="s">
        <v>8108</v>
      </c>
      <c r="F465" s="101"/>
      <c r="G465" s="101"/>
      <c r="H465" s="78">
        <v>20000000000</v>
      </c>
      <c r="I465" s="107">
        <v>0.25</v>
      </c>
      <c r="J465" s="78">
        <v>20000000000</v>
      </c>
      <c r="K465" s="78">
        <v>150000000000</v>
      </c>
      <c r="L465" s="48" t="s">
        <v>249</v>
      </c>
      <c r="M465" s="102"/>
      <c r="N465" s="67" t="s">
        <v>8109</v>
      </c>
      <c r="O465" s="30" t="s">
        <v>8110</v>
      </c>
      <c r="P465" t="s">
        <v>976</v>
      </c>
    </row>
    <row r="466" spans="1:16" x14ac:dyDescent="0.25">
      <c r="A466" s="48" t="s">
        <v>6175</v>
      </c>
      <c r="B466" s="106">
        <v>43373</v>
      </c>
      <c r="C466" s="104">
        <v>2</v>
      </c>
      <c r="D466" s="30" t="s">
        <v>8107</v>
      </c>
      <c r="E466" s="30" t="s">
        <v>8108</v>
      </c>
      <c r="F466" s="101"/>
      <c r="G466" s="101"/>
      <c r="H466" s="78">
        <v>20000000000</v>
      </c>
      <c r="I466" s="107">
        <v>0.25</v>
      </c>
      <c r="J466" s="78">
        <v>20000000000</v>
      </c>
      <c r="K466" s="78">
        <v>150000000000</v>
      </c>
      <c r="L466" s="48" t="s">
        <v>249</v>
      </c>
      <c r="M466" s="102"/>
      <c r="N466" s="67" t="s">
        <v>8109</v>
      </c>
      <c r="O466" s="30" t="s">
        <v>8110</v>
      </c>
      <c r="P466" t="s">
        <v>976</v>
      </c>
    </row>
    <row r="467" spans="1:16" x14ac:dyDescent="0.25">
      <c r="A467" s="48" t="s">
        <v>6176</v>
      </c>
      <c r="B467" s="106">
        <v>43373</v>
      </c>
      <c r="C467" s="104">
        <v>2</v>
      </c>
      <c r="D467" s="30" t="s">
        <v>8107</v>
      </c>
      <c r="E467" s="30" t="s">
        <v>8108</v>
      </c>
      <c r="F467" s="101"/>
      <c r="G467" s="101"/>
      <c r="H467" s="78">
        <v>20000000000</v>
      </c>
      <c r="I467" s="107">
        <v>0.25</v>
      </c>
      <c r="J467" s="78">
        <v>20000000000</v>
      </c>
      <c r="K467" s="78">
        <v>150000000000</v>
      </c>
      <c r="L467" s="48" t="s">
        <v>249</v>
      </c>
      <c r="M467" s="102"/>
      <c r="N467" s="67" t="s">
        <v>8109</v>
      </c>
      <c r="O467" s="30" t="s">
        <v>8110</v>
      </c>
      <c r="P467" t="s">
        <v>976</v>
      </c>
    </row>
    <row r="468" spans="1:16" x14ac:dyDescent="0.25">
      <c r="A468" s="48" t="s">
        <v>6177</v>
      </c>
      <c r="B468" s="106">
        <v>43373</v>
      </c>
      <c r="C468" s="104">
        <v>2</v>
      </c>
      <c r="D468" s="30" t="s">
        <v>8107</v>
      </c>
      <c r="E468" s="30" t="s">
        <v>8108</v>
      </c>
      <c r="F468" s="101"/>
      <c r="G468" s="101"/>
      <c r="H468" s="78">
        <v>20000000000</v>
      </c>
      <c r="I468" s="107">
        <v>0.25</v>
      </c>
      <c r="J468" s="78">
        <v>20000000000</v>
      </c>
      <c r="K468" s="78">
        <v>150000000000</v>
      </c>
      <c r="L468" s="48" t="s">
        <v>249</v>
      </c>
      <c r="M468" s="102"/>
      <c r="N468" s="67" t="s">
        <v>8109</v>
      </c>
      <c r="O468" s="30" t="s">
        <v>8110</v>
      </c>
      <c r="P468" t="s">
        <v>976</v>
      </c>
    </row>
    <row r="469" spans="1:16" x14ac:dyDescent="0.25">
      <c r="A469" s="48" t="s">
        <v>6178</v>
      </c>
      <c r="B469" s="106">
        <v>43373</v>
      </c>
      <c r="C469" s="104">
        <v>2</v>
      </c>
      <c r="D469" s="30" t="s">
        <v>8107</v>
      </c>
      <c r="E469" s="30" t="s">
        <v>8108</v>
      </c>
      <c r="F469" s="101"/>
      <c r="G469" s="101"/>
      <c r="H469" s="78">
        <v>20000000000</v>
      </c>
      <c r="I469" s="107">
        <v>0.25</v>
      </c>
      <c r="J469" s="78">
        <v>20000000000</v>
      </c>
      <c r="K469" s="78">
        <v>150000000000</v>
      </c>
      <c r="L469" s="48" t="s">
        <v>249</v>
      </c>
      <c r="M469" s="102"/>
      <c r="N469" s="67" t="s">
        <v>8109</v>
      </c>
      <c r="O469" s="30" t="s">
        <v>8110</v>
      </c>
      <c r="P469" t="s">
        <v>976</v>
      </c>
    </row>
    <row r="470" spans="1:16" x14ac:dyDescent="0.25">
      <c r="A470" s="48" t="s">
        <v>6179</v>
      </c>
      <c r="B470" s="106">
        <v>43373</v>
      </c>
      <c r="C470" s="104">
        <v>2</v>
      </c>
      <c r="D470" s="30" t="s">
        <v>8107</v>
      </c>
      <c r="E470" s="30" t="s">
        <v>8108</v>
      </c>
      <c r="F470" s="101"/>
      <c r="G470" s="101"/>
      <c r="H470" s="78">
        <v>20000000000</v>
      </c>
      <c r="I470" s="107">
        <v>0.25</v>
      </c>
      <c r="J470" s="78">
        <v>20000000000</v>
      </c>
      <c r="K470" s="78">
        <v>150000000000</v>
      </c>
      <c r="L470" s="48" t="s">
        <v>249</v>
      </c>
      <c r="M470" s="102"/>
      <c r="N470" s="67" t="s">
        <v>8109</v>
      </c>
      <c r="O470" s="30" t="s">
        <v>8110</v>
      </c>
      <c r="P470" t="s">
        <v>976</v>
      </c>
    </row>
    <row r="471" spans="1:16" x14ac:dyDescent="0.25">
      <c r="A471" s="48" t="s">
        <v>6180</v>
      </c>
      <c r="B471" s="106">
        <v>43373</v>
      </c>
      <c r="C471" s="104">
        <v>2</v>
      </c>
      <c r="D471" s="30" t="s">
        <v>8107</v>
      </c>
      <c r="E471" s="30" t="s">
        <v>8108</v>
      </c>
      <c r="F471" s="101"/>
      <c r="G471" s="101"/>
      <c r="H471" s="78">
        <v>20000000000</v>
      </c>
      <c r="I471" s="107">
        <v>0.25</v>
      </c>
      <c r="J471" s="78">
        <v>20000000000</v>
      </c>
      <c r="K471" s="78">
        <v>150000000000</v>
      </c>
      <c r="L471" s="48" t="s">
        <v>249</v>
      </c>
      <c r="M471" s="102"/>
      <c r="N471" s="67" t="s">
        <v>8109</v>
      </c>
      <c r="O471" s="30" t="s">
        <v>8110</v>
      </c>
      <c r="P471" t="s">
        <v>976</v>
      </c>
    </row>
    <row r="472" spans="1:16" x14ac:dyDescent="0.25">
      <c r="A472" s="48" t="s">
        <v>6181</v>
      </c>
      <c r="B472" s="106">
        <v>43373</v>
      </c>
      <c r="C472" s="104">
        <v>2</v>
      </c>
      <c r="D472" s="30" t="s">
        <v>8107</v>
      </c>
      <c r="E472" s="30" t="s">
        <v>8108</v>
      </c>
      <c r="F472" s="101"/>
      <c r="G472" s="101"/>
      <c r="H472" s="78">
        <v>20000000000</v>
      </c>
      <c r="I472" s="107">
        <v>0.25</v>
      </c>
      <c r="J472" s="78">
        <v>20000000000</v>
      </c>
      <c r="K472" s="78">
        <v>150000000000</v>
      </c>
      <c r="L472" s="48" t="s">
        <v>249</v>
      </c>
      <c r="M472" s="102"/>
      <c r="N472" s="67" t="s">
        <v>8109</v>
      </c>
      <c r="O472" s="30" t="s">
        <v>8110</v>
      </c>
      <c r="P472" t="s">
        <v>976</v>
      </c>
    </row>
    <row r="473" spans="1:16" x14ac:dyDescent="0.25">
      <c r="A473" s="48" t="s">
        <v>6182</v>
      </c>
      <c r="B473" s="106">
        <v>43373</v>
      </c>
      <c r="C473" s="104">
        <v>2</v>
      </c>
      <c r="D473" s="30" t="s">
        <v>8107</v>
      </c>
      <c r="E473" s="30" t="s">
        <v>8108</v>
      </c>
      <c r="F473" s="101"/>
      <c r="G473" s="101"/>
      <c r="H473" s="78">
        <v>20000000000</v>
      </c>
      <c r="I473" s="107">
        <v>0.25</v>
      </c>
      <c r="J473" s="78">
        <v>20000000000</v>
      </c>
      <c r="K473" s="78">
        <v>150000000000</v>
      </c>
      <c r="L473" s="48" t="s">
        <v>249</v>
      </c>
      <c r="M473" s="102"/>
      <c r="N473" s="67" t="s">
        <v>8109</v>
      </c>
      <c r="O473" s="30" t="s">
        <v>8110</v>
      </c>
      <c r="P473" t="s">
        <v>976</v>
      </c>
    </row>
    <row r="474" spans="1:16" x14ac:dyDescent="0.25">
      <c r="A474" s="48" t="s">
        <v>6183</v>
      </c>
      <c r="B474" s="106">
        <v>43373</v>
      </c>
      <c r="C474" s="104">
        <v>2</v>
      </c>
      <c r="D474" s="30" t="s">
        <v>8107</v>
      </c>
      <c r="E474" s="30" t="s">
        <v>8108</v>
      </c>
      <c r="F474" s="101"/>
      <c r="G474" s="101"/>
      <c r="H474" s="78">
        <v>20000000000</v>
      </c>
      <c r="I474" s="107">
        <v>0.25</v>
      </c>
      <c r="J474" s="78">
        <v>20000000000</v>
      </c>
      <c r="K474" s="78">
        <v>150000000000</v>
      </c>
      <c r="L474" s="48" t="s">
        <v>249</v>
      </c>
      <c r="M474" s="102"/>
      <c r="N474" s="67" t="s">
        <v>8109</v>
      </c>
      <c r="O474" s="30" t="s">
        <v>8110</v>
      </c>
      <c r="P474" t="s">
        <v>976</v>
      </c>
    </row>
    <row r="475" spans="1:16" x14ac:dyDescent="0.25">
      <c r="A475" s="48" t="s">
        <v>6184</v>
      </c>
      <c r="B475" s="106">
        <v>43373</v>
      </c>
      <c r="C475" s="104">
        <v>2</v>
      </c>
      <c r="D475" s="30" t="s">
        <v>8107</v>
      </c>
      <c r="E475" s="30" t="s">
        <v>8108</v>
      </c>
      <c r="F475" s="101"/>
      <c r="G475" s="101"/>
      <c r="H475" s="78">
        <v>20000000000</v>
      </c>
      <c r="I475" s="107">
        <v>0.25</v>
      </c>
      <c r="J475" s="78">
        <v>20000000000</v>
      </c>
      <c r="K475" s="78">
        <v>150000000000</v>
      </c>
      <c r="L475" s="48" t="s">
        <v>249</v>
      </c>
      <c r="M475" s="102"/>
      <c r="N475" s="67" t="s">
        <v>8109</v>
      </c>
      <c r="O475" s="30" t="s">
        <v>8110</v>
      </c>
      <c r="P475" t="s">
        <v>976</v>
      </c>
    </row>
    <row r="476" spans="1:16" x14ac:dyDescent="0.25">
      <c r="A476" s="48" t="s">
        <v>6185</v>
      </c>
      <c r="B476" s="106">
        <v>43373</v>
      </c>
      <c r="C476" s="104">
        <v>2</v>
      </c>
      <c r="D476" s="30" t="s">
        <v>8107</v>
      </c>
      <c r="E476" s="30" t="s">
        <v>8108</v>
      </c>
      <c r="F476" s="101"/>
      <c r="G476" s="101"/>
      <c r="H476" s="78">
        <v>20000000000</v>
      </c>
      <c r="I476" s="107">
        <v>0.25</v>
      </c>
      <c r="J476" s="78">
        <v>20000000000</v>
      </c>
      <c r="K476" s="78">
        <v>150000000000</v>
      </c>
      <c r="L476" s="48" t="s">
        <v>249</v>
      </c>
      <c r="M476" s="102"/>
      <c r="N476" s="67" t="s">
        <v>8109</v>
      </c>
      <c r="O476" s="30" t="s">
        <v>8110</v>
      </c>
      <c r="P476" t="s">
        <v>976</v>
      </c>
    </row>
    <row r="477" spans="1:16" x14ac:dyDescent="0.25">
      <c r="A477" s="48" t="s">
        <v>6186</v>
      </c>
      <c r="B477" s="106">
        <v>43373</v>
      </c>
      <c r="C477" s="104">
        <v>2</v>
      </c>
      <c r="D477" s="30" t="s">
        <v>8107</v>
      </c>
      <c r="E477" s="30" t="s">
        <v>8108</v>
      </c>
      <c r="F477" s="101"/>
      <c r="G477" s="101"/>
      <c r="H477" s="78">
        <v>20000000000</v>
      </c>
      <c r="I477" s="107">
        <v>0.25</v>
      </c>
      <c r="J477" s="78">
        <v>20000000000</v>
      </c>
      <c r="K477" s="78">
        <v>150000000000</v>
      </c>
      <c r="L477" s="48" t="s">
        <v>249</v>
      </c>
      <c r="M477" s="102"/>
      <c r="N477" s="67" t="s">
        <v>8109</v>
      </c>
      <c r="O477" s="30" t="s">
        <v>8110</v>
      </c>
      <c r="P477" t="s">
        <v>976</v>
      </c>
    </row>
    <row r="478" spans="1:16" x14ac:dyDescent="0.25">
      <c r="A478" s="48" t="s">
        <v>6187</v>
      </c>
      <c r="B478" s="106">
        <v>43373</v>
      </c>
      <c r="C478" s="104">
        <v>2</v>
      </c>
      <c r="D478" s="30" t="s">
        <v>8107</v>
      </c>
      <c r="E478" s="30" t="s">
        <v>8108</v>
      </c>
      <c r="F478" s="101"/>
      <c r="G478" s="101"/>
      <c r="H478" s="78">
        <v>20000000000</v>
      </c>
      <c r="I478" s="107">
        <v>0.25</v>
      </c>
      <c r="J478" s="78">
        <v>20000000000</v>
      </c>
      <c r="K478" s="78">
        <v>150000000000</v>
      </c>
      <c r="L478" s="48" t="s">
        <v>249</v>
      </c>
      <c r="M478" s="102"/>
      <c r="N478" s="67" t="s">
        <v>8109</v>
      </c>
      <c r="O478" s="30" t="s">
        <v>8110</v>
      </c>
      <c r="P478" t="s">
        <v>976</v>
      </c>
    </row>
    <row r="479" spans="1:16" x14ac:dyDescent="0.25">
      <c r="A479" s="48" t="s">
        <v>6188</v>
      </c>
      <c r="B479" s="106">
        <v>43373</v>
      </c>
      <c r="C479" s="104">
        <v>2</v>
      </c>
      <c r="D479" s="30" t="s">
        <v>8107</v>
      </c>
      <c r="E479" s="30" t="s">
        <v>8108</v>
      </c>
      <c r="F479" s="101"/>
      <c r="G479" s="101"/>
      <c r="H479" s="78">
        <v>20000000000</v>
      </c>
      <c r="I479" s="107">
        <v>0.25</v>
      </c>
      <c r="J479" s="78">
        <v>20000000000</v>
      </c>
      <c r="K479" s="78">
        <v>150000000000</v>
      </c>
      <c r="L479" s="48" t="s">
        <v>249</v>
      </c>
      <c r="M479" s="102"/>
      <c r="N479" s="67" t="s">
        <v>8109</v>
      </c>
      <c r="O479" s="30" t="s">
        <v>8110</v>
      </c>
      <c r="P479" t="s">
        <v>976</v>
      </c>
    </row>
    <row r="480" spans="1:16" x14ac:dyDescent="0.25">
      <c r="A480" s="48" t="s">
        <v>6189</v>
      </c>
      <c r="B480" s="106">
        <v>43373</v>
      </c>
      <c r="C480" s="104">
        <v>2</v>
      </c>
      <c r="D480" s="30" t="s">
        <v>8107</v>
      </c>
      <c r="E480" s="30" t="s">
        <v>8108</v>
      </c>
      <c r="F480" s="101"/>
      <c r="G480" s="101"/>
      <c r="H480" s="78">
        <v>20000000000</v>
      </c>
      <c r="I480" s="107">
        <v>0.25</v>
      </c>
      <c r="J480" s="78">
        <v>20000000000</v>
      </c>
      <c r="K480" s="78">
        <v>150000000000</v>
      </c>
      <c r="L480" s="48" t="s">
        <v>249</v>
      </c>
      <c r="M480" s="102"/>
      <c r="N480" s="67" t="s">
        <v>8109</v>
      </c>
      <c r="O480" s="30" t="s">
        <v>8110</v>
      </c>
      <c r="P480" t="s">
        <v>976</v>
      </c>
    </row>
    <row r="481" spans="1:16" x14ac:dyDescent="0.25">
      <c r="A481" s="48" t="s">
        <v>6190</v>
      </c>
      <c r="B481" s="106">
        <v>43373</v>
      </c>
      <c r="C481" s="104">
        <v>2</v>
      </c>
      <c r="D481" s="30" t="s">
        <v>8107</v>
      </c>
      <c r="E481" s="30" t="s">
        <v>8108</v>
      </c>
      <c r="F481" s="101"/>
      <c r="G481" s="101"/>
      <c r="H481" s="78">
        <v>20000000000</v>
      </c>
      <c r="I481" s="107">
        <v>0.25</v>
      </c>
      <c r="J481" s="78">
        <v>20000000000</v>
      </c>
      <c r="K481" s="78">
        <v>150000000000</v>
      </c>
      <c r="L481" s="48" t="s">
        <v>249</v>
      </c>
      <c r="M481" s="102"/>
      <c r="N481" s="67" t="s">
        <v>8109</v>
      </c>
      <c r="O481" s="30" t="s">
        <v>8110</v>
      </c>
      <c r="P481" t="s">
        <v>976</v>
      </c>
    </row>
    <row r="482" spans="1:16" x14ac:dyDescent="0.25">
      <c r="A482" s="48" t="s">
        <v>6191</v>
      </c>
      <c r="B482" s="106">
        <v>43373</v>
      </c>
      <c r="C482" s="104">
        <v>2</v>
      </c>
      <c r="D482" s="30" t="s">
        <v>8107</v>
      </c>
      <c r="E482" s="30" t="s">
        <v>8108</v>
      </c>
      <c r="F482" s="101"/>
      <c r="G482" s="101"/>
      <c r="H482" s="78">
        <v>20000000000</v>
      </c>
      <c r="I482" s="107">
        <v>0.25</v>
      </c>
      <c r="J482" s="78">
        <v>20000000000</v>
      </c>
      <c r="K482" s="78">
        <v>150000000000</v>
      </c>
      <c r="L482" s="48" t="s">
        <v>249</v>
      </c>
      <c r="M482" s="102"/>
      <c r="N482" s="67" t="s">
        <v>8109</v>
      </c>
      <c r="O482" s="30" t="s">
        <v>8110</v>
      </c>
      <c r="P482" t="s">
        <v>976</v>
      </c>
    </row>
    <row r="483" spans="1:16" x14ac:dyDescent="0.25">
      <c r="A483" s="48" t="s">
        <v>6192</v>
      </c>
      <c r="B483" s="106">
        <v>43373</v>
      </c>
      <c r="C483" s="104">
        <v>2</v>
      </c>
      <c r="D483" s="30" t="s">
        <v>8107</v>
      </c>
      <c r="E483" s="30" t="s">
        <v>8108</v>
      </c>
      <c r="F483" s="101"/>
      <c r="G483" s="101"/>
      <c r="H483" s="78">
        <v>20000000000</v>
      </c>
      <c r="I483" s="107">
        <v>0.25</v>
      </c>
      <c r="J483" s="78">
        <v>20000000000</v>
      </c>
      <c r="K483" s="78">
        <v>150000000000</v>
      </c>
      <c r="L483" s="48" t="s">
        <v>249</v>
      </c>
      <c r="M483" s="102"/>
      <c r="N483" s="67" t="s">
        <v>8109</v>
      </c>
      <c r="O483" s="30" t="s">
        <v>8110</v>
      </c>
      <c r="P483" t="s">
        <v>976</v>
      </c>
    </row>
    <row r="484" spans="1:16" x14ac:dyDescent="0.25">
      <c r="A484" s="48" t="s">
        <v>6193</v>
      </c>
      <c r="B484" s="106">
        <v>43373</v>
      </c>
      <c r="C484" s="104">
        <v>2</v>
      </c>
      <c r="D484" s="30" t="s">
        <v>8107</v>
      </c>
      <c r="E484" s="30" t="s">
        <v>8108</v>
      </c>
      <c r="F484" s="101"/>
      <c r="G484" s="101"/>
      <c r="H484" s="78">
        <v>20000000000</v>
      </c>
      <c r="I484" s="107">
        <v>0.25</v>
      </c>
      <c r="J484" s="78">
        <v>20000000000</v>
      </c>
      <c r="K484" s="78">
        <v>150000000000</v>
      </c>
      <c r="L484" s="48" t="s">
        <v>249</v>
      </c>
      <c r="M484" s="102"/>
      <c r="N484" s="67" t="s">
        <v>8109</v>
      </c>
      <c r="O484" s="30" t="s">
        <v>8110</v>
      </c>
      <c r="P484" t="s">
        <v>976</v>
      </c>
    </row>
    <row r="485" spans="1:16" x14ac:dyDescent="0.25">
      <c r="A485" s="48" t="s">
        <v>6194</v>
      </c>
      <c r="B485" s="106">
        <v>43373</v>
      </c>
      <c r="C485" s="104">
        <v>2</v>
      </c>
      <c r="D485" s="30" t="s">
        <v>8107</v>
      </c>
      <c r="E485" s="30" t="s">
        <v>8108</v>
      </c>
      <c r="F485" s="101"/>
      <c r="G485" s="101"/>
      <c r="H485" s="78">
        <v>20000000000</v>
      </c>
      <c r="I485" s="107">
        <v>0.25</v>
      </c>
      <c r="J485" s="78">
        <v>20000000000</v>
      </c>
      <c r="K485" s="78">
        <v>150000000000</v>
      </c>
      <c r="L485" s="48" t="s">
        <v>249</v>
      </c>
      <c r="M485" s="102"/>
      <c r="N485" s="67" t="s">
        <v>8109</v>
      </c>
      <c r="O485" s="30" t="s">
        <v>8110</v>
      </c>
      <c r="P485" t="s">
        <v>976</v>
      </c>
    </row>
    <row r="486" spans="1:16" x14ac:dyDescent="0.25">
      <c r="A486" s="48" t="s">
        <v>6195</v>
      </c>
      <c r="B486" s="106">
        <v>43373</v>
      </c>
      <c r="C486" s="104">
        <v>2</v>
      </c>
      <c r="D486" s="30" t="s">
        <v>8107</v>
      </c>
      <c r="E486" s="30" t="s">
        <v>8108</v>
      </c>
      <c r="F486" s="101"/>
      <c r="G486" s="101"/>
      <c r="H486" s="78">
        <v>20000000000</v>
      </c>
      <c r="I486" s="107">
        <v>0.25</v>
      </c>
      <c r="J486" s="78">
        <v>20000000000</v>
      </c>
      <c r="K486" s="78">
        <v>150000000000</v>
      </c>
      <c r="L486" s="48" t="s">
        <v>249</v>
      </c>
      <c r="M486" s="102"/>
      <c r="N486" s="67" t="s">
        <v>8109</v>
      </c>
      <c r="O486" s="30" t="s">
        <v>8110</v>
      </c>
      <c r="P486" t="s">
        <v>976</v>
      </c>
    </row>
    <row r="487" spans="1:16" x14ac:dyDescent="0.25">
      <c r="A487" s="48" t="s">
        <v>6196</v>
      </c>
      <c r="B487" s="106">
        <v>43373</v>
      </c>
      <c r="C487" s="104">
        <v>2</v>
      </c>
      <c r="D487" s="30" t="s">
        <v>8107</v>
      </c>
      <c r="E487" s="30" t="s">
        <v>8108</v>
      </c>
      <c r="F487" s="101"/>
      <c r="G487" s="101"/>
      <c r="H487" s="78">
        <v>20000000000</v>
      </c>
      <c r="I487" s="107">
        <v>0.25</v>
      </c>
      <c r="J487" s="78">
        <v>20000000000</v>
      </c>
      <c r="K487" s="78">
        <v>150000000000</v>
      </c>
      <c r="L487" s="48" t="s">
        <v>249</v>
      </c>
      <c r="M487" s="102"/>
      <c r="N487" s="67" t="s">
        <v>8109</v>
      </c>
      <c r="O487" s="30" t="s">
        <v>8110</v>
      </c>
      <c r="P487" t="s">
        <v>976</v>
      </c>
    </row>
    <row r="488" spans="1:16" x14ac:dyDescent="0.25">
      <c r="A488" s="48" t="s">
        <v>6197</v>
      </c>
      <c r="B488" s="106">
        <v>43373</v>
      </c>
      <c r="C488" s="104">
        <v>2</v>
      </c>
      <c r="D488" s="30" t="s">
        <v>8107</v>
      </c>
      <c r="E488" s="30" t="s">
        <v>8108</v>
      </c>
      <c r="F488" s="101"/>
      <c r="G488" s="101"/>
      <c r="H488" s="78">
        <v>20000000000</v>
      </c>
      <c r="I488" s="107">
        <v>0.25</v>
      </c>
      <c r="J488" s="78">
        <v>20000000000</v>
      </c>
      <c r="K488" s="78">
        <v>150000000000</v>
      </c>
      <c r="L488" s="48" t="s">
        <v>249</v>
      </c>
      <c r="M488" s="102"/>
      <c r="N488" s="67" t="s">
        <v>8109</v>
      </c>
      <c r="O488" s="30" t="s">
        <v>8110</v>
      </c>
      <c r="P488" t="s">
        <v>976</v>
      </c>
    </row>
    <row r="489" spans="1:16" x14ac:dyDescent="0.25">
      <c r="A489" s="48" t="s">
        <v>6198</v>
      </c>
      <c r="B489" s="106">
        <v>43373</v>
      </c>
      <c r="C489" s="104">
        <v>2</v>
      </c>
      <c r="D489" s="30" t="s">
        <v>8107</v>
      </c>
      <c r="E489" s="30" t="s">
        <v>8108</v>
      </c>
      <c r="F489" s="101"/>
      <c r="G489" s="101"/>
      <c r="H489" s="78">
        <v>20000000000</v>
      </c>
      <c r="I489" s="107">
        <v>0.25</v>
      </c>
      <c r="J489" s="78">
        <v>20000000000</v>
      </c>
      <c r="K489" s="78">
        <v>150000000000</v>
      </c>
      <c r="L489" s="48" t="s">
        <v>249</v>
      </c>
      <c r="M489" s="102"/>
      <c r="N489" s="67" t="s">
        <v>8109</v>
      </c>
      <c r="O489" s="30" t="s">
        <v>8110</v>
      </c>
      <c r="P489" t="s">
        <v>976</v>
      </c>
    </row>
    <row r="490" spans="1:16" x14ac:dyDescent="0.25">
      <c r="A490" s="48" t="s">
        <v>6199</v>
      </c>
      <c r="B490" s="106">
        <v>43373</v>
      </c>
      <c r="C490" s="104">
        <v>2</v>
      </c>
      <c r="D490" s="30" t="s">
        <v>8107</v>
      </c>
      <c r="E490" s="30" t="s">
        <v>8108</v>
      </c>
      <c r="F490" s="101"/>
      <c r="G490" s="101"/>
      <c r="H490" s="78">
        <v>20000000000</v>
      </c>
      <c r="I490" s="107">
        <v>0.25</v>
      </c>
      <c r="J490" s="78">
        <v>20000000000</v>
      </c>
      <c r="K490" s="78">
        <v>150000000000</v>
      </c>
      <c r="L490" s="48" t="s">
        <v>249</v>
      </c>
      <c r="M490" s="102"/>
      <c r="N490" s="67" t="s">
        <v>8109</v>
      </c>
      <c r="O490" s="30" t="s">
        <v>8110</v>
      </c>
      <c r="P490" t="s">
        <v>976</v>
      </c>
    </row>
    <row r="491" spans="1:16" x14ac:dyDescent="0.25">
      <c r="A491" s="48" t="s">
        <v>6200</v>
      </c>
      <c r="B491" s="106">
        <v>43373</v>
      </c>
      <c r="C491" s="104">
        <v>2</v>
      </c>
      <c r="D491" s="30" t="s">
        <v>8107</v>
      </c>
      <c r="E491" s="30" t="s">
        <v>8108</v>
      </c>
      <c r="F491" s="101"/>
      <c r="G491" s="101"/>
      <c r="H491" s="78">
        <v>20000000000</v>
      </c>
      <c r="I491" s="107">
        <v>0.25</v>
      </c>
      <c r="J491" s="78">
        <v>20000000000</v>
      </c>
      <c r="K491" s="78">
        <v>150000000000</v>
      </c>
      <c r="L491" s="48" t="s">
        <v>249</v>
      </c>
      <c r="M491" s="102"/>
      <c r="N491" s="67" t="s">
        <v>8109</v>
      </c>
      <c r="O491" s="30" t="s">
        <v>8110</v>
      </c>
      <c r="P491" t="s">
        <v>976</v>
      </c>
    </row>
    <row r="492" spans="1:16" x14ac:dyDescent="0.25">
      <c r="A492" s="48" t="s">
        <v>6201</v>
      </c>
      <c r="B492" s="106">
        <v>43373</v>
      </c>
      <c r="C492" s="104">
        <v>2</v>
      </c>
      <c r="D492" s="30" t="s">
        <v>8107</v>
      </c>
      <c r="E492" s="30" t="s">
        <v>8108</v>
      </c>
      <c r="F492" s="101"/>
      <c r="G492" s="101"/>
      <c r="H492" s="78">
        <v>20000000000</v>
      </c>
      <c r="I492" s="107">
        <v>0.25</v>
      </c>
      <c r="J492" s="78">
        <v>20000000000</v>
      </c>
      <c r="K492" s="78">
        <v>150000000000</v>
      </c>
      <c r="L492" s="48" t="s">
        <v>249</v>
      </c>
      <c r="M492" s="102"/>
      <c r="N492" s="67" t="s">
        <v>8109</v>
      </c>
      <c r="O492" s="30" t="s">
        <v>8110</v>
      </c>
      <c r="P492" t="s">
        <v>976</v>
      </c>
    </row>
    <row r="493" spans="1:16" x14ac:dyDescent="0.25">
      <c r="A493" s="48" t="s">
        <v>6202</v>
      </c>
      <c r="B493" s="106">
        <v>43373</v>
      </c>
      <c r="C493" s="104">
        <v>2</v>
      </c>
      <c r="D493" s="30" t="s">
        <v>8107</v>
      </c>
      <c r="E493" s="30" t="s">
        <v>8108</v>
      </c>
      <c r="F493" s="101"/>
      <c r="G493" s="101"/>
      <c r="H493" s="78">
        <v>20000000000</v>
      </c>
      <c r="I493" s="107">
        <v>0.25</v>
      </c>
      <c r="J493" s="78">
        <v>20000000000</v>
      </c>
      <c r="K493" s="78">
        <v>150000000000</v>
      </c>
      <c r="L493" s="48" t="s">
        <v>249</v>
      </c>
      <c r="M493" s="102"/>
      <c r="N493" s="67" t="s">
        <v>8109</v>
      </c>
      <c r="O493" s="30" t="s">
        <v>8110</v>
      </c>
      <c r="P493" t="s">
        <v>976</v>
      </c>
    </row>
    <row r="494" spans="1:16" x14ac:dyDescent="0.25">
      <c r="A494" s="48" t="s">
        <v>6203</v>
      </c>
      <c r="B494" s="106">
        <v>43373</v>
      </c>
      <c r="C494" s="104">
        <v>2</v>
      </c>
      <c r="D494" s="30" t="s">
        <v>8107</v>
      </c>
      <c r="E494" s="30" t="s">
        <v>8108</v>
      </c>
      <c r="F494" s="101"/>
      <c r="G494" s="101"/>
      <c r="H494" s="78">
        <v>20000000000</v>
      </c>
      <c r="I494" s="107">
        <v>0.25</v>
      </c>
      <c r="J494" s="78">
        <v>20000000000</v>
      </c>
      <c r="K494" s="78">
        <v>150000000000</v>
      </c>
      <c r="L494" s="48" t="s">
        <v>249</v>
      </c>
      <c r="M494" s="102"/>
      <c r="N494" s="67" t="s">
        <v>8109</v>
      </c>
      <c r="O494" s="30" t="s">
        <v>8110</v>
      </c>
      <c r="P494" t="s">
        <v>976</v>
      </c>
    </row>
    <row r="495" spans="1:16" x14ac:dyDescent="0.25">
      <c r="A495" s="48" t="s">
        <v>6204</v>
      </c>
      <c r="B495" s="106">
        <v>43373</v>
      </c>
      <c r="C495" s="104">
        <v>2</v>
      </c>
      <c r="D495" s="30" t="s">
        <v>8107</v>
      </c>
      <c r="E495" s="30" t="s">
        <v>8108</v>
      </c>
      <c r="F495" s="101"/>
      <c r="G495" s="101"/>
      <c r="H495" s="78">
        <v>20000000000</v>
      </c>
      <c r="I495" s="107">
        <v>0.25</v>
      </c>
      <c r="J495" s="78">
        <v>20000000000</v>
      </c>
      <c r="K495" s="78">
        <v>150000000000</v>
      </c>
      <c r="L495" s="48" t="s">
        <v>249</v>
      </c>
      <c r="M495" s="102"/>
      <c r="N495" s="67" t="s">
        <v>8109</v>
      </c>
      <c r="O495" s="30" t="s">
        <v>8110</v>
      </c>
      <c r="P495" t="s">
        <v>976</v>
      </c>
    </row>
    <row r="496" spans="1:16" x14ac:dyDescent="0.25">
      <c r="A496" s="48" t="s">
        <v>6205</v>
      </c>
      <c r="B496" s="106">
        <v>43373</v>
      </c>
      <c r="C496" s="104">
        <v>2</v>
      </c>
      <c r="D496" s="30" t="s">
        <v>8107</v>
      </c>
      <c r="E496" s="30" t="s">
        <v>8108</v>
      </c>
      <c r="F496" s="101"/>
      <c r="G496" s="101"/>
      <c r="H496" s="78">
        <v>20000000000</v>
      </c>
      <c r="I496" s="107">
        <v>0.25</v>
      </c>
      <c r="J496" s="78">
        <v>20000000000</v>
      </c>
      <c r="K496" s="78">
        <v>150000000000</v>
      </c>
      <c r="L496" s="48" t="s">
        <v>249</v>
      </c>
      <c r="M496" s="102"/>
      <c r="N496" s="67" t="s">
        <v>8109</v>
      </c>
      <c r="O496" s="30" t="s">
        <v>8110</v>
      </c>
      <c r="P496" t="s">
        <v>976</v>
      </c>
    </row>
    <row r="497" spans="1:16" x14ac:dyDescent="0.25">
      <c r="A497" s="48" t="s">
        <v>6206</v>
      </c>
      <c r="B497" s="106">
        <v>43373</v>
      </c>
      <c r="C497" s="104">
        <v>2</v>
      </c>
      <c r="D497" s="30" t="s">
        <v>8107</v>
      </c>
      <c r="E497" s="30" t="s">
        <v>8108</v>
      </c>
      <c r="F497" s="101"/>
      <c r="G497" s="101"/>
      <c r="H497" s="78">
        <v>20000000000</v>
      </c>
      <c r="I497" s="107">
        <v>0.25</v>
      </c>
      <c r="J497" s="78">
        <v>20000000000</v>
      </c>
      <c r="K497" s="78">
        <v>150000000000</v>
      </c>
      <c r="L497" s="48" t="s">
        <v>249</v>
      </c>
      <c r="M497" s="102"/>
      <c r="N497" s="67" t="s">
        <v>8109</v>
      </c>
      <c r="O497" s="30" t="s">
        <v>8110</v>
      </c>
      <c r="P497" t="s">
        <v>976</v>
      </c>
    </row>
    <row r="498" spans="1:16" x14ac:dyDescent="0.25">
      <c r="A498" s="48" t="s">
        <v>6207</v>
      </c>
      <c r="B498" s="106">
        <v>43373</v>
      </c>
      <c r="C498" s="104">
        <v>2</v>
      </c>
      <c r="D498" s="30" t="s">
        <v>8107</v>
      </c>
      <c r="E498" s="30" t="s">
        <v>8108</v>
      </c>
      <c r="F498" s="101"/>
      <c r="G498" s="101"/>
      <c r="H498" s="78">
        <v>20000000000</v>
      </c>
      <c r="I498" s="107">
        <v>0.25</v>
      </c>
      <c r="J498" s="78">
        <v>20000000000</v>
      </c>
      <c r="K498" s="78">
        <v>150000000000</v>
      </c>
      <c r="L498" s="48" t="s">
        <v>249</v>
      </c>
      <c r="M498" s="102"/>
      <c r="N498" s="67" t="s">
        <v>8109</v>
      </c>
      <c r="O498" s="30" t="s">
        <v>8110</v>
      </c>
      <c r="P498" t="s">
        <v>976</v>
      </c>
    </row>
    <row r="499" spans="1:16" x14ac:dyDescent="0.25">
      <c r="A499" s="48" t="s">
        <v>6208</v>
      </c>
      <c r="B499" s="106">
        <v>43373</v>
      </c>
      <c r="C499" s="104">
        <v>2</v>
      </c>
      <c r="D499" s="30" t="s">
        <v>8107</v>
      </c>
      <c r="E499" s="30" t="s">
        <v>8108</v>
      </c>
      <c r="F499" s="101"/>
      <c r="G499" s="101"/>
      <c r="H499" s="78">
        <v>20000000000</v>
      </c>
      <c r="I499" s="107">
        <v>0.25</v>
      </c>
      <c r="J499" s="78">
        <v>20000000000</v>
      </c>
      <c r="K499" s="78">
        <v>150000000000</v>
      </c>
      <c r="L499" s="48" t="s">
        <v>249</v>
      </c>
      <c r="M499" s="102"/>
      <c r="N499" s="67" t="s">
        <v>8109</v>
      </c>
      <c r="O499" s="30" t="s">
        <v>8110</v>
      </c>
      <c r="P499" t="s">
        <v>976</v>
      </c>
    </row>
    <row r="500" spans="1:16" x14ac:dyDescent="0.25">
      <c r="A500" s="48" t="s">
        <v>6209</v>
      </c>
      <c r="B500" s="106">
        <v>43373</v>
      </c>
      <c r="C500" s="104">
        <v>2</v>
      </c>
      <c r="D500" s="30" t="s">
        <v>8107</v>
      </c>
      <c r="E500" s="30" t="s">
        <v>8108</v>
      </c>
      <c r="F500" s="101"/>
      <c r="G500" s="101"/>
      <c r="H500" s="78">
        <v>20000000000</v>
      </c>
      <c r="I500" s="107">
        <v>0.25</v>
      </c>
      <c r="J500" s="78">
        <v>20000000000</v>
      </c>
      <c r="K500" s="78">
        <v>150000000000</v>
      </c>
      <c r="L500" s="48" t="s">
        <v>249</v>
      </c>
      <c r="M500" s="102"/>
      <c r="N500" s="67" t="s">
        <v>8109</v>
      </c>
      <c r="O500" s="30" t="s">
        <v>8110</v>
      </c>
      <c r="P500" t="s">
        <v>976</v>
      </c>
    </row>
    <row r="501" spans="1:16" x14ac:dyDescent="0.25">
      <c r="A501" s="48" t="s">
        <v>6210</v>
      </c>
      <c r="B501" s="106">
        <v>43373</v>
      </c>
      <c r="C501" s="104">
        <v>2</v>
      </c>
      <c r="D501" s="30" t="s">
        <v>8107</v>
      </c>
      <c r="E501" s="30" t="s">
        <v>8108</v>
      </c>
      <c r="F501" s="101"/>
      <c r="G501" s="101"/>
      <c r="H501" s="78">
        <v>20000000000</v>
      </c>
      <c r="I501" s="107">
        <v>0.25</v>
      </c>
      <c r="J501" s="78">
        <v>20000000000</v>
      </c>
      <c r="K501" s="78">
        <v>150000000000</v>
      </c>
      <c r="L501" s="48" t="s">
        <v>249</v>
      </c>
      <c r="M501" s="102"/>
      <c r="N501" s="67" t="s">
        <v>8109</v>
      </c>
      <c r="O501" s="30" t="s">
        <v>8110</v>
      </c>
      <c r="P501" t="s">
        <v>976</v>
      </c>
    </row>
    <row r="502" spans="1:16" x14ac:dyDescent="0.25">
      <c r="A502" s="48" t="s">
        <v>6211</v>
      </c>
      <c r="B502" s="106">
        <v>43373</v>
      </c>
      <c r="C502" s="104">
        <v>2</v>
      </c>
      <c r="D502" s="30" t="s">
        <v>8107</v>
      </c>
      <c r="E502" s="30" t="s">
        <v>8108</v>
      </c>
      <c r="F502" s="101"/>
      <c r="G502" s="101"/>
      <c r="H502" s="78">
        <v>20000000000</v>
      </c>
      <c r="I502" s="107">
        <v>0.25</v>
      </c>
      <c r="J502" s="78">
        <v>20000000000</v>
      </c>
      <c r="K502" s="78">
        <v>150000000000</v>
      </c>
      <c r="L502" s="48" t="s">
        <v>249</v>
      </c>
      <c r="M502" s="102"/>
      <c r="N502" s="67" t="s">
        <v>8109</v>
      </c>
      <c r="O502" s="30" t="s">
        <v>8110</v>
      </c>
      <c r="P502" t="s">
        <v>976</v>
      </c>
    </row>
    <row r="503" spans="1:16" x14ac:dyDescent="0.25">
      <c r="A503" s="48" t="s">
        <v>6212</v>
      </c>
      <c r="B503" s="106">
        <v>43373</v>
      </c>
      <c r="C503" s="104">
        <v>2</v>
      </c>
      <c r="D503" s="30" t="s">
        <v>8107</v>
      </c>
      <c r="E503" s="30" t="s">
        <v>8108</v>
      </c>
      <c r="F503" s="101"/>
      <c r="G503" s="101"/>
      <c r="H503" s="78">
        <v>20000000000</v>
      </c>
      <c r="I503" s="107">
        <v>0.25</v>
      </c>
      <c r="J503" s="78">
        <v>20000000000</v>
      </c>
      <c r="K503" s="78">
        <v>150000000000</v>
      </c>
      <c r="L503" s="48" t="s">
        <v>249</v>
      </c>
      <c r="M503" s="102"/>
      <c r="N503" s="67" t="s">
        <v>8109</v>
      </c>
      <c r="O503" s="30" t="s">
        <v>8110</v>
      </c>
      <c r="P503" t="s">
        <v>976</v>
      </c>
    </row>
    <row r="504" spans="1:16" x14ac:dyDescent="0.25">
      <c r="A504" s="48" t="s">
        <v>6213</v>
      </c>
      <c r="B504" s="106">
        <v>43373</v>
      </c>
      <c r="C504" s="104">
        <v>2</v>
      </c>
      <c r="D504" s="30" t="s">
        <v>8107</v>
      </c>
      <c r="E504" s="30" t="s">
        <v>8108</v>
      </c>
      <c r="F504" s="101"/>
      <c r="G504" s="101"/>
      <c r="H504" s="78">
        <v>20000000000</v>
      </c>
      <c r="I504" s="107">
        <v>0.25</v>
      </c>
      <c r="J504" s="78">
        <v>20000000000</v>
      </c>
      <c r="K504" s="78">
        <v>150000000000</v>
      </c>
      <c r="L504" s="48" t="s">
        <v>249</v>
      </c>
      <c r="M504" s="102"/>
      <c r="N504" s="67" t="s">
        <v>8109</v>
      </c>
      <c r="O504" s="30" t="s">
        <v>8110</v>
      </c>
      <c r="P504" t="s">
        <v>976</v>
      </c>
    </row>
    <row r="505" spans="1:16" x14ac:dyDescent="0.25">
      <c r="A505" s="48" t="s">
        <v>6214</v>
      </c>
      <c r="B505" s="106">
        <v>43373</v>
      </c>
      <c r="C505" s="104">
        <v>2</v>
      </c>
      <c r="D505" s="30" t="s">
        <v>8107</v>
      </c>
      <c r="E505" s="30" t="s">
        <v>8108</v>
      </c>
      <c r="F505" s="101"/>
      <c r="G505" s="101"/>
      <c r="H505" s="78">
        <v>20000000000</v>
      </c>
      <c r="I505" s="107">
        <v>0.25</v>
      </c>
      <c r="J505" s="78">
        <v>20000000000</v>
      </c>
      <c r="K505" s="78">
        <v>150000000000</v>
      </c>
      <c r="L505" s="48" t="s">
        <v>249</v>
      </c>
      <c r="M505" s="102"/>
      <c r="N505" s="67" t="s">
        <v>8109</v>
      </c>
      <c r="O505" s="30" t="s">
        <v>8110</v>
      </c>
      <c r="P505" t="s">
        <v>976</v>
      </c>
    </row>
    <row r="506" spans="1:16" x14ac:dyDescent="0.25">
      <c r="A506" s="48" t="s">
        <v>6215</v>
      </c>
      <c r="B506" s="106">
        <v>43373</v>
      </c>
      <c r="C506" s="104">
        <v>2</v>
      </c>
      <c r="D506" s="30" t="s">
        <v>8107</v>
      </c>
      <c r="E506" s="30" t="s">
        <v>8108</v>
      </c>
      <c r="F506" s="101"/>
      <c r="G506" s="101"/>
      <c r="H506" s="78">
        <v>20000000000</v>
      </c>
      <c r="I506" s="107">
        <v>0.25</v>
      </c>
      <c r="J506" s="78">
        <v>20000000000</v>
      </c>
      <c r="K506" s="78">
        <v>150000000000</v>
      </c>
      <c r="L506" s="48" t="s">
        <v>249</v>
      </c>
      <c r="M506" s="102"/>
      <c r="N506" s="67" t="s">
        <v>8109</v>
      </c>
      <c r="O506" s="30" t="s">
        <v>8110</v>
      </c>
      <c r="P506" t="s">
        <v>976</v>
      </c>
    </row>
    <row r="507" spans="1:16" x14ac:dyDescent="0.25">
      <c r="A507" s="48" t="s">
        <v>6216</v>
      </c>
      <c r="B507" s="106">
        <v>43373</v>
      </c>
      <c r="C507" s="104">
        <v>2</v>
      </c>
      <c r="D507" s="30" t="s">
        <v>8107</v>
      </c>
      <c r="E507" s="30" t="s">
        <v>8108</v>
      </c>
      <c r="F507" s="101"/>
      <c r="G507" s="101"/>
      <c r="H507" s="78">
        <v>20000000000</v>
      </c>
      <c r="I507" s="107">
        <v>0.25</v>
      </c>
      <c r="J507" s="78">
        <v>20000000000</v>
      </c>
      <c r="K507" s="78">
        <v>150000000000</v>
      </c>
      <c r="L507" s="48" t="s">
        <v>249</v>
      </c>
      <c r="M507" s="102"/>
      <c r="N507" s="67" t="s">
        <v>8109</v>
      </c>
      <c r="O507" s="30" t="s">
        <v>8110</v>
      </c>
      <c r="P507" t="s">
        <v>976</v>
      </c>
    </row>
    <row r="508" spans="1:16" x14ac:dyDescent="0.25">
      <c r="A508" s="48" t="s">
        <v>6217</v>
      </c>
      <c r="B508" s="106">
        <v>43373</v>
      </c>
      <c r="C508" s="104">
        <v>2</v>
      </c>
      <c r="D508" s="30" t="s">
        <v>8107</v>
      </c>
      <c r="E508" s="30" t="s">
        <v>8108</v>
      </c>
      <c r="F508" s="101"/>
      <c r="G508" s="101"/>
      <c r="H508" s="78">
        <v>20000000000</v>
      </c>
      <c r="I508" s="107">
        <v>0.25</v>
      </c>
      <c r="J508" s="78">
        <v>20000000000</v>
      </c>
      <c r="K508" s="78">
        <v>150000000000</v>
      </c>
      <c r="L508" s="48" t="s">
        <v>249</v>
      </c>
      <c r="M508" s="102"/>
      <c r="N508" s="67" t="s">
        <v>8109</v>
      </c>
      <c r="O508" s="30" t="s">
        <v>8110</v>
      </c>
      <c r="P508" t="s">
        <v>976</v>
      </c>
    </row>
    <row r="509" spans="1:16" x14ac:dyDescent="0.25">
      <c r="A509" s="48" t="s">
        <v>6218</v>
      </c>
      <c r="B509" s="106">
        <v>43373</v>
      </c>
      <c r="C509" s="104">
        <v>2</v>
      </c>
      <c r="D509" s="30" t="s">
        <v>8107</v>
      </c>
      <c r="E509" s="30" t="s">
        <v>8108</v>
      </c>
      <c r="F509" s="101"/>
      <c r="G509" s="101"/>
      <c r="H509" s="78">
        <v>20000000000</v>
      </c>
      <c r="I509" s="107">
        <v>0.25</v>
      </c>
      <c r="J509" s="78">
        <v>20000000000</v>
      </c>
      <c r="K509" s="78">
        <v>150000000000</v>
      </c>
      <c r="L509" s="48" t="s">
        <v>249</v>
      </c>
      <c r="M509" s="102"/>
      <c r="N509" s="67" t="s">
        <v>8109</v>
      </c>
      <c r="O509" s="30" t="s">
        <v>8110</v>
      </c>
      <c r="P509" t="s">
        <v>976</v>
      </c>
    </row>
    <row r="510" spans="1:16" x14ac:dyDescent="0.25">
      <c r="A510" s="48" t="s">
        <v>6219</v>
      </c>
      <c r="B510" s="106">
        <v>43373</v>
      </c>
      <c r="C510" s="104">
        <v>2</v>
      </c>
      <c r="D510" s="30" t="s">
        <v>8107</v>
      </c>
      <c r="E510" s="30" t="s">
        <v>8108</v>
      </c>
      <c r="F510" s="101"/>
      <c r="G510" s="101"/>
      <c r="H510" s="78">
        <v>20000000000</v>
      </c>
      <c r="I510" s="107">
        <v>0.25</v>
      </c>
      <c r="J510" s="78">
        <v>20000000000</v>
      </c>
      <c r="K510" s="78">
        <v>150000000000</v>
      </c>
      <c r="L510" s="48" t="s">
        <v>249</v>
      </c>
      <c r="M510" s="102"/>
      <c r="N510" s="67" t="s">
        <v>8109</v>
      </c>
      <c r="O510" s="30" t="s">
        <v>8110</v>
      </c>
      <c r="P510" t="s">
        <v>976</v>
      </c>
    </row>
    <row r="511" spans="1:16" x14ac:dyDescent="0.25">
      <c r="A511" s="48" t="s">
        <v>6220</v>
      </c>
      <c r="B511" s="106">
        <v>43373</v>
      </c>
      <c r="C511" s="104">
        <v>2</v>
      </c>
      <c r="D511" s="30" t="s">
        <v>8107</v>
      </c>
      <c r="E511" s="30" t="s">
        <v>8108</v>
      </c>
      <c r="F511" s="101"/>
      <c r="G511" s="101"/>
      <c r="H511" s="78">
        <v>20000000000</v>
      </c>
      <c r="I511" s="107">
        <v>0.25</v>
      </c>
      <c r="J511" s="78">
        <v>20000000000</v>
      </c>
      <c r="K511" s="78">
        <v>150000000000</v>
      </c>
      <c r="L511" s="48" t="s">
        <v>249</v>
      </c>
      <c r="M511" s="102"/>
      <c r="N511" s="67" t="s">
        <v>8109</v>
      </c>
      <c r="O511" s="30" t="s">
        <v>8110</v>
      </c>
      <c r="P511" t="s">
        <v>976</v>
      </c>
    </row>
    <row r="512" spans="1:16" x14ac:dyDescent="0.25">
      <c r="A512" s="48" t="s">
        <v>6221</v>
      </c>
      <c r="B512" s="106">
        <v>43373</v>
      </c>
      <c r="C512" s="104">
        <v>2</v>
      </c>
      <c r="D512" s="30" t="s">
        <v>8107</v>
      </c>
      <c r="E512" s="30" t="s">
        <v>8108</v>
      </c>
      <c r="F512" s="101"/>
      <c r="G512" s="101"/>
      <c r="H512" s="78">
        <v>20000000000</v>
      </c>
      <c r="I512" s="107">
        <v>0.25</v>
      </c>
      <c r="J512" s="78">
        <v>20000000000</v>
      </c>
      <c r="K512" s="78">
        <v>150000000000</v>
      </c>
      <c r="L512" s="48" t="s">
        <v>249</v>
      </c>
      <c r="M512" s="102"/>
      <c r="N512" s="67" t="s">
        <v>8109</v>
      </c>
      <c r="O512" s="30" t="s">
        <v>8110</v>
      </c>
      <c r="P512" t="s">
        <v>976</v>
      </c>
    </row>
    <row r="513" spans="1:16" x14ac:dyDescent="0.25">
      <c r="A513" s="48" t="s">
        <v>6222</v>
      </c>
      <c r="B513" s="106">
        <v>43373</v>
      </c>
      <c r="C513" s="104">
        <v>2</v>
      </c>
      <c r="D513" s="30" t="s">
        <v>8107</v>
      </c>
      <c r="E513" s="30" t="s">
        <v>8108</v>
      </c>
      <c r="F513" s="101"/>
      <c r="G513" s="101"/>
      <c r="H513" s="78">
        <v>20000000000</v>
      </c>
      <c r="I513" s="107">
        <v>0.25</v>
      </c>
      <c r="J513" s="78">
        <v>20000000000</v>
      </c>
      <c r="K513" s="78">
        <v>150000000000</v>
      </c>
      <c r="L513" s="48" t="s">
        <v>249</v>
      </c>
      <c r="M513" s="102"/>
      <c r="N513" s="67" t="s">
        <v>8109</v>
      </c>
      <c r="O513" s="30" t="s">
        <v>8110</v>
      </c>
      <c r="P513" t="s">
        <v>976</v>
      </c>
    </row>
    <row r="514" spans="1:16" x14ac:dyDescent="0.25">
      <c r="A514" s="48" t="s">
        <v>6223</v>
      </c>
      <c r="B514" s="106">
        <v>43373</v>
      </c>
      <c r="C514" s="104">
        <v>2</v>
      </c>
      <c r="D514" s="30" t="s">
        <v>8107</v>
      </c>
      <c r="E514" s="30" t="s">
        <v>8108</v>
      </c>
      <c r="F514" s="101"/>
      <c r="G514" s="101"/>
      <c r="H514" s="78">
        <v>20000000000</v>
      </c>
      <c r="I514" s="107">
        <v>0.25</v>
      </c>
      <c r="J514" s="78">
        <v>20000000000</v>
      </c>
      <c r="K514" s="78">
        <v>150000000000</v>
      </c>
      <c r="L514" s="48" t="s">
        <v>249</v>
      </c>
      <c r="M514" s="102"/>
      <c r="N514" s="67" t="s">
        <v>8109</v>
      </c>
      <c r="O514" s="30" t="s">
        <v>8110</v>
      </c>
      <c r="P514" t="s">
        <v>976</v>
      </c>
    </row>
    <row r="515" spans="1:16" x14ac:dyDescent="0.25">
      <c r="A515" s="48" t="s">
        <v>6224</v>
      </c>
      <c r="B515" s="106">
        <v>43373</v>
      </c>
      <c r="C515" s="104">
        <v>2</v>
      </c>
      <c r="D515" s="30" t="s">
        <v>8107</v>
      </c>
      <c r="E515" s="30" t="s">
        <v>8108</v>
      </c>
      <c r="F515" s="101"/>
      <c r="G515" s="101"/>
      <c r="H515" s="78">
        <v>20000000000</v>
      </c>
      <c r="I515" s="107">
        <v>0.25</v>
      </c>
      <c r="J515" s="78">
        <v>20000000000</v>
      </c>
      <c r="K515" s="78">
        <v>150000000000</v>
      </c>
      <c r="L515" s="48" t="s">
        <v>249</v>
      </c>
      <c r="M515" s="102"/>
      <c r="N515" s="67" t="s">
        <v>8109</v>
      </c>
      <c r="O515" s="30" t="s">
        <v>8110</v>
      </c>
      <c r="P515" t="s">
        <v>976</v>
      </c>
    </row>
    <row r="516" spans="1:16" x14ac:dyDescent="0.25">
      <c r="A516" s="48" t="s">
        <v>6225</v>
      </c>
      <c r="B516" s="106">
        <v>43373</v>
      </c>
      <c r="C516" s="104">
        <v>2</v>
      </c>
      <c r="D516" s="30" t="s">
        <v>8107</v>
      </c>
      <c r="E516" s="30" t="s">
        <v>8108</v>
      </c>
      <c r="F516" s="101"/>
      <c r="G516" s="101"/>
      <c r="H516" s="78">
        <v>20000000000</v>
      </c>
      <c r="I516" s="107">
        <v>0.25</v>
      </c>
      <c r="J516" s="78">
        <v>20000000000</v>
      </c>
      <c r="K516" s="78">
        <v>150000000000</v>
      </c>
      <c r="L516" s="48" t="s">
        <v>249</v>
      </c>
      <c r="M516" s="102"/>
      <c r="N516" s="67" t="s">
        <v>8109</v>
      </c>
      <c r="O516" s="30" t="s">
        <v>8110</v>
      </c>
      <c r="P516" t="s">
        <v>976</v>
      </c>
    </row>
    <row r="517" spans="1:16" x14ac:dyDescent="0.25">
      <c r="A517" s="48" t="s">
        <v>6226</v>
      </c>
      <c r="B517" s="106">
        <v>43373</v>
      </c>
      <c r="C517" s="104">
        <v>2</v>
      </c>
      <c r="D517" s="30" t="s">
        <v>8107</v>
      </c>
      <c r="E517" s="30" t="s">
        <v>8108</v>
      </c>
      <c r="F517" s="101"/>
      <c r="G517" s="101"/>
      <c r="H517" s="78">
        <v>20000000000</v>
      </c>
      <c r="I517" s="107">
        <v>0.25</v>
      </c>
      <c r="J517" s="78">
        <v>20000000000</v>
      </c>
      <c r="K517" s="78">
        <v>150000000000</v>
      </c>
      <c r="L517" s="48" t="s">
        <v>249</v>
      </c>
      <c r="M517" s="102"/>
      <c r="N517" s="67" t="s">
        <v>8109</v>
      </c>
      <c r="O517" s="30" t="s">
        <v>8110</v>
      </c>
      <c r="P517" t="s">
        <v>976</v>
      </c>
    </row>
    <row r="518" spans="1:16" x14ac:dyDescent="0.25">
      <c r="A518" s="48" t="s">
        <v>6227</v>
      </c>
      <c r="B518" s="106">
        <v>43373</v>
      </c>
      <c r="C518" s="104">
        <v>2</v>
      </c>
      <c r="D518" s="30" t="s">
        <v>8107</v>
      </c>
      <c r="E518" s="30" t="s">
        <v>8108</v>
      </c>
      <c r="F518" s="101"/>
      <c r="G518" s="101"/>
      <c r="H518" s="78">
        <v>20000000000</v>
      </c>
      <c r="I518" s="107">
        <v>0.25</v>
      </c>
      <c r="J518" s="78">
        <v>20000000000</v>
      </c>
      <c r="K518" s="78">
        <v>150000000000</v>
      </c>
      <c r="L518" s="48" t="s">
        <v>249</v>
      </c>
      <c r="M518" s="102"/>
      <c r="N518" s="67" t="s">
        <v>8109</v>
      </c>
      <c r="O518" s="30" t="s">
        <v>8110</v>
      </c>
      <c r="P518" t="s">
        <v>976</v>
      </c>
    </row>
    <row r="519" spans="1:16" x14ac:dyDescent="0.25">
      <c r="A519" s="48" t="s">
        <v>6228</v>
      </c>
      <c r="B519" s="106">
        <v>43373</v>
      </c>
      <c r="C519" s="104">
        <v>2</v>
      </c>
      <c r="D519" s="30" t="s">
        <v>8107</v>
      </c>
      <c r="E519" s="30" t="s">
        <v>8108</v>
      </c>
      <c r="F519" s="101"/>
      <c r="G519" s="101"/>
      <c r="H519" s="78">
        <v>20000000000</v>
      </c>
      <c r="I519" s="107">
        <v>0.25</v>
      </c>
      <c r="J519" s="78">
        <v>20000000000</v>
      </c>
      <c r="K519" s="78">
        <v>150000000000</v>
      </c>
      <c r="L519" s="48" t="s">
        <v>249</v>
      </c>
      <c r="M519" s="102"/>
      <c r="N519" s="67" t="s">
        <v>8109</v>
      </c>
      <c r="O519" s="30" t="s">
        <v>8110</v>
      </c>
      <c r="P519" t="s">
        <v>976</v>
      </c>
    </row>
    <row r="520" spans="1:16" x14ac:dyDescent="0.25">
      <c r="A520" s="48" t="s">
        <v>6229</v>
      </c>
      <c r="B520" s="106">
        <v>43373</v>
      </c>
      <c r="C520" s="104">
        <v>2</v>
      </c>
      <c r="D520" s="30" t="s">
        <v>8107</v>
      </c>
      <c r="E520" s="30" t="s">
        <v>8108</v>
      </c>
      <c r="F520" s="101"/>
      <c r="G520" s="101"/>
      <c r="H520" s="78">
        <v>20000000000</v>
      </c>
      <c r="I520" s="107">
        <v>0.25</v>
      </c>
      <c r="J520" s="78">
        <v>20000000000</v>
      </c>
      <c r="K520" s="78">
        <v>150000000000</v>
      </c>
      <c r="L520" s="48" t="s">
        <v>249</v>
      </c>
      <c r="M520" s="102"/>
      <c r="N520" s="67" t="s">
        <v>8109</v>
      </c>
      <c r="O520" s="30" t="s">
        <v>8110</v>
      </c>
      <c r="P520" t="s">
        <v>976</v>
      </c>
    </row>
    <row r="521" spans="1:16" x14ac:dyDescent="0.25">
      <c r="A521" s="48" t="s">
        <v>6230</v>
      </c>
      <c r="B521" s="106">
        <v>43373</v>
      </c>
      <c r="C521" s="104">
        <v>2</v>
      </c>
      <c r="D521" s="30" t="s">
        <v>8107</v>
      </c>
      <c r="E521" s="30" t="s">
        <v>8108</v>
      </c>
      <c r="F521" s="101"/>
      <c r="G521" s="101"/>
      <c r="H521" s="78">
        <v>20000000000</v>
      </c>
      <c r="I521" s="107">
        <v>0.25</v>
      </c>
      <c r="J521" s="78">
        <v>20000000000</v>
      </c>
      <c r="K521" s="78">
        <v>150000000000</v>
      </c>
      <c r="L521" s="48" t="s">
        <v>249</v>
      </c>
      <c r="M521" s="102"/>
      <c r="N521" s="67" t="s">
        <v>8109</v>
      </c>
      <c r="O521" s="30" t="s">
        <v>8110</v>
      </c>
      <c r="P521" t="s">
        <v>976</v>
      </c>
    </row>
    <row r="522" spans="1:16" x14ac:dyDescent="0.25">
      <c r="A522" s="48" t="s">
        <v>6231</v>
      </c>
      <c r="B522" s="106">
        <v>43373</v>
      </c>
      <c r="C522" s="104">
        <v>2</v>
      </c>
      <c r="D522" s="30" t="s">
        <v>8107</v>
      </c>
      <c r="E522" s="30" t="s">
        <v>8108</v>
      </c>
      <c r="F522" s="101"/>
      <c r="G522" s="101"/>
      <c r="H522" s="78">
        <v>20000000000</v>
      </c>
      <c r="I522" s="107">
        <v>0.25</v>
      </c>
      <c r="J522" s="78">
        <v>20000000000</v>
      </c>
      <c r="K522" s="78">
        <v>150000000000</v>
      </c>
      <c r="L522" s="48" t="s">
        <v>249</v>
      </c>
      <c r="M522" s="102"/>
      <c r="N522" s="67" t="s">
        <v>8109</v>
      </c>
      <c r="O522" s="30" t="s">
        <v>8110</v>
      </c>
      <c r="P522" t="s">
        <v>976</v>
      </c>
    </row>
    <row r="523" spans="1:16" x14ac:dyDescent="0.25">
      <c r="A523" s="48" t="s">
        <v>6232</v>
      </c>
      <c r="B523" s="106">
        <v>43373</v>
      </c>
      <c r="C523" s="104">
        <v>2</v>
      </c>
      <c r="D523" s="30" t="s">
        <v>8107</v>
      </c>
      <c r="E523" s="30" t="s">
        <v>8108</v>
      </c>
      <c r="F523" s="101"/>
      <c r="G523" s="101"/>
      <c r="H523" s="78">
        <v>20000000000</v>
      </c>
      <c r="I523" s="107">
        <v>0.25</v>
      </c>
      <c r="J523" s="78">
        <v>20000000000</v>
      </c>
      <c r="K523" s="78">
        <v>150000000000</v>
      </c>
      <c r="L523" s="48" t="s">
        <v>249</v>
      </c>
      <c r="M523" s="102"/>
      <c r="N523" s="67" t="s">
        <v>8109</v>
      </c>
      <c r="O523" s="30" t="s">
        <v>8110</v>
      </c>
      <c r="P523" t="s">
        <v>976</v>
      </c>
    </row>
    <row r="524" spans="1:16" x14ac:dyDescent="0.25">
      <c r="A524" s="48" t="s">
        <v>6233</v>
      </c>
      <c r="B524" s="106">
        <v>43373</v>
      </c>
      <c r="C524" s="104">
        <v>2</v>
      </c>
      <c r="D524" s="30" t="s">
        <v>8107</v>
      </c>
      <c r="E524" s="30" t="s">
        <v>8108</v>
      </c>
      <c r="F524" s="101"/>
      <c r="G524" s="101"/>
      <c r="H524" s="78">
        <v>20000000000</v>
      </c>
      <c r="I524" s="107">
        <v>0.25</v>
      </c>
      <c r="J524" s="78">
        <v>20000000000</v>
      </c>
      <c r="K524" s="78">
        <v>150000000000</v>
      </c>
      <c r="L524" s="48" t="s">
        <v>249</v>
      </c>
      <c r="M524" s="102"/>
      <c r="N524" s="67" t="s">
        <v>8109</v>
      </c>
      <c r="O524" s="30" t="s">
        <v>8110</v>
      </c>
      <c r="P524" t="s">
        <v>976</v>
      </c>
    </row>
    <row r="525" spans="1:16" x14ac:dyDescent="0.25">
      <c r="A525" s="48" t="s">
        <v>6234</v>
      </c>
      <c r="B525" s="106">
        <v>43373</v>
      </c>
      <c r="C525" s="104">
        <v>2</v>
      </c>
      <c r="D525" s="30" t="s">
        <v>8107</v>
      </c>
      <c r="E525" s="30" t="s">
        <v>8108</v>
      </c>
      <c r="F525" s="101"/>
      <c r="G525" s="101"/>
      <c r="H525" s="78">
        <v>20000000000</v>
      </c>
      <c r="I525" s="107">
        <v>0.25</v>
      </c>
      <c r="J525" s="78">
        <v>20000000000</v>
      </c>
      <c r="K525" s="78">
        <v>150000000000</v>
      </c>
      <c r="L525" s="48" t="s">
        <v>249</v>
      </c>
      <c r="M525" s="102"/>
      <c r="N525" s="67" t="s">
        <v>8109</v>
      </c>
      <c r="O525" s="30" t="s">
        <v>8110</v>
      </c>
      <c r="P525" t="s">
        <v>976</v>
      </c>
    </row>
    <row r="526" spans="1:16" x14ac:dyDescent="0.25">
      <c r="A526" s="48" t="s">
        <v>6235</v>
      </c>
      <c r="B526" s="106">
        <v>43373</v>
      </c>
      <c r="C526" s="104">
        <v>2</v>
      </c>
      <c r="D526" s="30" t="s">
        <v>8107</v>
      </c>
      <c r="E526" s="30" t="s">
        <v>8108</v>
      </c>
      <c r="F526" s="101"/>
      <c r="G526" s="101"/>
      <c r="H526" s="78">
        <v>20000000000</v>
      </c>
      <c r="I526" s="107">
        <v>0.25</v>
      </c>
      <c r="J526" s="78">
        <v>20000000000</v>
      </c>
      <c r="K526" s="78">
        <v>150000000000</v>
      </c>
      <c r="L526" s="48" t="s">
        <v>249</v>
      </c>
      <c r="M526" s="102"/>
      <c r="N526" s="67" t="s">
        <v>8109</v>
      </c>
      <c r="O526" s="30" t="s">
        <v>8110</v>
      </c>
      <c r="P526" t="s">
        <v>976</v>
      </c>
    </row>
    <row r="527" spans="1:16" x14ac:dyDescent="0.25">
      <c r="A527" s="48" t="s">
        <v>6236</v>
      </c>
      <c r="B527" s="106">
        <v>43373</v>
      </c>
      <c r="C527" s="104">
        <v>2</v>
      </c>
      <c r="D527" s="30" t="s">
        <v>8107</v>
      </c>
      <c r="E527" s="30" t="s">
        <v>8108</v>
      </c>
      <c r="F527" s="101"/>
      <c r="G527" s="101"/>
      <c r="H527" s="78">
        <v>20000000000</v>
      </c>
      <c r="I527" s="107">
        <v>0.25</v>
      </c>
      <c r="J527" s="78">
        <v>20000000000</v>
      </c>
      <c r="K527" s="78">
        <v>150000000000</v>
      </c>
      <c r="L527" s="48" t="s">
        <v>249</v>
      </c>
      <c r="M527" s="102"/>
      <c r="N527" s="67" t="s">
        <v>8109</v>
      </c>
      <c r="O527" s="30" t="s">
        <v>8110</v>
      </c>
      <c r="P527" t="s">
        <v>976</v>
      </c>
    </row>
    <row r="528" spans="1:16" x14ac:dyDescent="0.25">
      <c r="A528" s="48" t="s">
        <v>6237</v>
      </c>
      <c r="B528" s="106">
        <v>43373</v>
      </c>
      <c r="C528" s="104">
        <v>2</v>
      </c>
      <c r="D528" s="30" t="s">
        <v>8107</v>
      </c>
      <c r="E528" s="30" t="s">
        <v>8108</v>
      </c>
      <c r="F528" s="101"/>
      <c r="G528" s="101"/>
      <c r="H528" s="78">
        <v>20000000000</v>
      </c>
      <c r="I528" s="107">
        <v>0.25</v>
      </c>
      <c r="J528" s="78">
        <v>20000000000</v>
      </c>
      <c r="K528" s="78">
        <v>150000000000</v>
      </c>
      <c r="L528" s="48" t="s">
        <v>249</v>
      </c>
      <c r="M528" s="102"/>
      <c r="N528" s="67" t="s">
        <v>8109</v>
      </c>
      <c r="O528" s="30" t="s">
        <v>8110</v>
      </c>
      <c r="P528" t="s">
        <v>976</v>
      </c>
    </row>
    <row r="529" spans="1:16" x14ac:dyDescent="0.25">
      <c r="A529" s="48" t="s">
        <v>6238</v>
      </c>
      <c r="B529" s="106">
        <v>43373</v>
      </c>
      <c r="C529" s="104">
        <v>2</v>
      </c>
      <c r="D529" s="30" t="s">
        <v>8107</v>
      </c>
      <c r="E529" s="30" t="s">
        <v>8108</v>
      </c>
      <c r="F529" s="101"/>
      <c r="G529" s="101"/>
      <c r="H529" s="78">
        <v>20000000000</v>
      </c>
      <c r="I529" s="107">
        <v>0.25</v>
      </c>
      <c r="J529" s="78">
        <v>20000000000</v>
      </c>
      <c r="K529" s="78">
        <v>150000000000</v>
      </c>
      <c r="L529" s="48" t="s">
        <v>249</v>
      </c>
      <c r="M529" s="102"/>
      <c r="N529" s="67" t="s">
        <v>8109</v>
      </c>
      <c r="O529" s="30" t="s">
        <v>8110</v>
      </c>
      <c r="P529" t="s">
        <v>976</v>
      </c>
    </row>
    <row r="530" spans="1:16" x14ac:dyDescent="0.25">
      <c r="A530" s="48" t="s">
        <v>6239</v>
      </c>
      <c r="B530" s="106">
        <v>43373</v>
      </c>
      <c r="C530" s="104">
        <v>2</v>
      </c>
      <c r="D530" s="30" t="s">
        <v>8107</v>
      </c>
      <c r="E530" s="30" t="s">
        <v>8108</v>
      </c>
      <c r="F530" s="101"/>
      <c r="G530" s="101"/>
      <c r="H530" s="78">
        <v>20000000000</v>
      </c>
      <c r="I530" s="107">
        <v>0.25</v>
      </c>
      <c r="J530" s="78">
        <v>20000000000</v>
      </c>
      <c r="K530" s="78">
        <v>150000000000</v>
      </c>
      <c r="L530" s="48" t="s">
        <v>249</v>
      </c>
      <c r="M530" s="102"/>
      <c r="N530" s="67" t="s">
        <v>8109</v>
      </c>
      <c r="O530" s="30" t="s">
        <v>8110</v>
      </c>
      <c r="P530" t="s">
        <v>976</v>
      </c>
    </row>
    <row r="531" spans="1:16" x14ac:dyDescent="0.25">
      <c r="A531" s="48" t="s">
        <v>6240</v>
      </c>
      <c r="B531" s="106">
        <v>43373</v>
      </c>
      <c r="C531" s="104">
        <v>2</v>
      </c>
      <c r="D531" s="30" t="s">
        <v>8107</v>
      </c>
      <c r="E531" s="30" t="s">
        <v>8108</v>
      </c>
      <c r="F531" s="101"/>
      <c r="G531" s="101"/>
      <c r="H531" s="78">
        <v>20000000000</v>
      </c>
      <c r="I531" s="107">
        <v>0.25</v>
      </c>
      <c r="J531" s="78">
        <v>20000000000</v>
      </c>
      <c r="K531" s="78">
        <v>150000000000</v>
      </c>
      <c r="L531" s="48" t="s">
        <v>249</v>
      </c>
      <c r="M531" s="102"/>
      <c r="N531" s="67" t="s">
        <v>8109</v>
      </c>
      <c r="O531" s="30" t="s">
        <v>8110</v>
      </c>
      <c r="P531" t="s">
        <v>976</v>
      </c>
    </row>
    <row r="532" spans="1:16" x14ac:dyDescent="0.25">
      <c r="A532" s="48" t="s">
        <v>6241</v>
      </c>
      <c r="B532" s="106">
        <v>43373</v>
      </c>
      <c r="C532" s="104">
        <v>2</v>
      </c>
      <c r="D532" s="30" t="s">
        <v>8107</v>
      </c>
      <c r="E532" s="30" t="s">
        <v>8108</v>
      </c>
      <c r="F532" s="101"/>
      <c r="G532" s="101"/>
      <c r="H532" s="78">
        <v>20000000000</v>
      </c>
      <c r="I532" s="107">
        <v>0.25</v>
      </c>
      <c r="J532" s="78">
        <v>20000000000</v>
      </c>
      <c r="K532" s="78">
        <v>150000000000</v>
      </c>
      <c r="L532" s="48" t="s">
        <v>249</v>
      </c>
      <c r="M532" s="102"/>
      <c r="N532" s="67" t="s">
        <v>8109</v>
      </c>
      <c r="O532" s="30" t="s">
        <v>8110</v>
      </c>
      <c r="P532" t="s">
        <v>976</v>
      </c>
    </row>
    <row r="533" spans="1:16" x14ac:dyDescent="0.25">
      <c r="A533" s="48" t="s">
        <v>6242</v>
      </c>
      <c r="B533" s="106">
        <v>43373</v>
      </c>
      <c r="C533" s="104">
        <v>2</v>
      </c>
      <c r="D533" s="30" t="s">
        <v>8107</v>
      </c>
      <c r="E533" s="30" t="s">
        <v>8108</v>
      </c>
      <c r="F533" s="101"/>
      <c r="G533" s="101"/>
      <c r="H533" s="78">
        <v>20000000000</v>
      </c>
      <c r="I533" s="107">
        <v>0.25</v>
      </c>
      <c r="J533" s="78">
        <v>20000000000</v>
      </c>
      <c r="K533" s="78">
        <v>150000000000</v>
      </c>
      <c r="L533" s="48" t="s">
        <v>249</v>
      </c>
      <c r="M533" s="102"/>
      <c r="N533" s="67" t="s">
        <v>8109</v>
      </c>
      <c r="O533" s="30" t="s">
        <v>8110</v>
      </c>
      <c r="P533" t="s">
        <v>976</v>
      </c>
    </row>
    <row r="534" spans="1:16" x14ac:dyDescent="0.25">
      <c r="A534" s="48" t="s">
        <v>6243</v>
      </c>
      <c r="B534" s="106">
        <v>43373</v>
      </c>
      <c r="C534" s="104">
        <v>2</v>
      </c>
      <c r="D534" s="30" t="s">
        <v>8107</v>
      </c>
      <c r="E534" s="30" t="s">
        <v>8108</v>
      </c>
      <c r="F534" s="101"/>
      <c r="G534" s="101"/>
      <c r="H534" s="78">
        <v>20000000000</v>
      </c>
      <c r="I534" s="107">
        <v>0.25</v>
      </c>
      <c r="J534" s="78">
        <v>20000000000</v>
      </c>
      <c r="K534" s="78">
        <v>150000000000</v>
      </c>
      <c r="L534" s="48" t="s">
        <v>249</v>
      </c>
      <c r="M534" s="102"/>
      <c r="N534" s="67" t="s">
        <v>8109</v>
      </c>
      <c r="O534" s="30" t="s">
        <v>8110</v>
      </c>
      <c r="P534" t="s">
        <v>976</v>
      </c>
    </row>
    <row r="535" spans="1:16" x14ac:dyDescent="0.25">
      <c r="A535" s="48" t="s">
        <v>6244</v>
      </c>
      <c r="B535" s="106">
        <v>43373</v>
      </c>
      <c r="C535" s="104">
        <v>2</v>
      </c>
      <c r="D535" s="30" t="s">
        <v>8107</v>
      </c>
      <c r="E535" s="30" t="s">
        <v>8108</v>
      </c>
      <c r="F535" s="101"/>
      <c r="G535" s="101"/>
      <c r="H535" s="78">
        <v>20000000000</v>
      </c>
      <c r="I535" s="107">
        <v>0.25</v>
      </c>
      <c r="J535" s="78">
        <v>20000000000</v>
      </c>
      <c r="K535" s="78">
        <v>150000000000</v>
      </c>
      <c r="L535" s="48" t="s">
        <v>249</v>
      </c>
      <c r="M535" s="102"/>
      <c r="N535" s="67" t="s">
        <v>8109</v>
      </c>
      <c r="O535" s="30" t="s">
        <v>8110</v>
      </c>
      <c r="P535" t="s">
        <v>976</v>
      </c>
    </row>
    <row r="536" spans="1:16" x14ac:dyDescent="0.25">
      <c r="A536" s="48" t="s">
        <v>6245</v>
      </c>
      <c r="B536" s="106">
        <v>43373</v>
      </c>
      <c r="C536" s="104">
        <v>2</v>
      </c>
      <c r="D536" s="30" t="s">
        <v>8107</v>
      </c>
      <c r="E536" s="30" t="s">
        <v>8108</v>
      </c>
      <c r="F536" s="101"/>
      <c r="G536" s="101"/>
      <c r="H536" s="78">
        <v>20000000000</v>
      </c>
      <c r="I536" s="107">
        <v>0.25</v>
      </c>
      <c r="J536" s="78">
        <v>20000000000</v>
      </c>
      <c r="K536" s="78">
        <v>150000000000</v>
      </c>
      <c r="L536" s="48" t="s">
        <v>249</v>
      </c>
      <c r="M536" s="102"/>
      <c r="N536" s="67" t="s">
        <v>8109</v>
      </c>
      <c r="O536" s="30" t="s">
        <v>8110</v>
      </c>
      <c r="P536" t="s">
        <v>976</v>
      </c>
    </row>
    <row r="537" spans="1:16" x14ac:dyDescent="0.25">
      <c r="A537" s="48" t="s">
        <v>6246</v>
      </c>
      <c r="B537" s="106">
        <v>43373</v>
      </c>
      <c r="C537" s="104">
        <v>2</v>
      </c>
      <c r="D537" s="30" t="s">
        <v>8107</v>
      </c>
      <c r="E537" s="30" t="s">
        <v>8108</v>
      </c>
      <c r="F537" s="101"/>
      <c r="G537" s="101"/>
      <c r="H537" s="78">
        <v>20000000000</v>
      </c>
      <c r="I537" s="107">
        <v>0.25</v>
      </c>
      <c r="J537" s="78">
        <v>20000000000</v>
      </c>
      <c r="K537" s="78">
        <v>150000000000</v>
      </c>
      <c r="L537" s="48" t="s">
        <v>249</v>
      </c>
      <c r="M537" s="102"/>
      <c r="N537" s="67" t="s">
        <v>8109</v>
      </c>
      <c r="O537" s="30" t="s">
        <v>8110</v>
      </c>
      <c r="P537" t="s">
        <v>976</v>
      </c>
    </row>
    <row r="538" spans="1:16" x14ac:dyDescent="0.25">
      <c r="A538" s="48" t="s">
        <v>6247</v>
      </c>
      <c r="B538" s="106">
        <v>43373</v>
      </c>
      <c r="C538" s="104">
        <v>2</v>
      </c>
      <c r="D538" s="30" t="s">
        <v>8107</v>
      </c>
      <c r="E538" s="30" t="s">
        <v>8108</v>
      </c>
      <c r="F538" s="101"/>
      <c r="G538" s="101"/>
      <c r="H538" s="78">
        <v>20000000000</v>
      </c>
      <c r="I538" s="107">
        <v>0.25</v>
      </c>
      <c r="J538" s="78">
        <v>20000000000</v>
      </c>
      <c r="K538" s="78">
        <v>150000000000</v>
      </c>
      <c r="L538" s="48" t="s">
        <v>249</v>
      </c>
      <c r="M538" s="102"/>
      <c r="N538" s="67" t="s">
        <v>8109</v>
      </c>
      <c r="O538" s="30" t="s">
        <v>8110</v>
      </c>
      <c r="P538" t="s">
        <v>976</v>
      </c>
    </row>
    <row r="539" spans="1:16" x14ac:dyDescent="0.25">
      <c r="A539" s="48" t="s">
        <v>6248</v>
      </c>
      <c r="B539" s="106">
        <v>43373</v>
      </c>
      <c r="C539" s="104">
        <v>2</v>
      </c>
      <c r="D539" s="30" t="s">
        <v>8107</v>
      </c>
      <c r="E539" s="30" t="s">
        <v>8108</v>
      </c>
      <c r="F539" s="101"/>
      <c r="G539" s="101"/>
      <c r="H539" s="78">
        <v>20000000000</v>
      </c>
      <c r="I539" s="107">
        <v>0.25</v>
      </c>
      <c r="J539" s="78">
        <v>20000000000</v>
      </c>
      <c r="K539" s="78">
        <v>150000000000</v>
      </c>
      <c r="L539" s="48" t="s">
        <v>249</v>
      </c>
      <c r="M539" s="102"/>
      <c r="N539" s="67" t="s">
        <v>8109</v>
      </c>
      <c r="O539" s="30" t="s">
        <v>8110</v>
      </c>
      <c r="P539" t="s">
        <v>976</v>
      </c>
    </row>
    <row r="540" spans="1:16" x14ac:dyDescent="0.25">
      <c r="A540" s="48" t="s">
        <v>6249</v>
      </c>
      <c r="B540" s="106">
        <v>43373</v>
      </c>
      <c r="C540" s="104">
        <v>2</v>
      </c>
      <c r="D540" s="30" t="s">
        <v>8107</v>
      </c>
      <c r="E540" s="30" t="s">
        <v>8108</v>
      </c>
      <c r="F540" s="101"/>
      <c r="G540" s="101"/>
      <c r="H540" s="78">
        <v>20000000000</v>
      </c>
      <c r="I540" s="107">
        <v>0.25</v>
      </c>
      <c r="J540" s="78">
        <v>20000000000</v>
      </c>
      <c r="K540" s="78">
        <v>150000000000</v>
      </c>
      <c r="L540" s="48" t="s">
        <v>249</v>
      </c>
      <c r="M540" s="102"/>
      <c r="N540" s="67" t="s">
        <v>8109</v>
      </c>
      <c r="O540" s="30" t="s">
        <v>8110</v>
      </c>
      <c r="P540" t="s">
        <v>976</v>
      </c>
    </row>
    <row r="541" spans="1:16" x14ac:dyDescent="0.25">
      <c r="A541" s="48" t="s">
        <v>6250</v>
      </c>
      <c r="B541" s="106">
        <v>43373</v>
      </c>
      <c r="C541" s="104">
        <v>2</v>
      </c>
      <c r="D541" s="30" t="s">
        <v>8107</v>
      </c>
      <c r="E541" s="30" t="s">
        <v>8108</v>
      </c>
      <c r="F541" s="101"/>
      <c r="G541" s="101"/>
      <c r="H541" s="78">
        <v>20000000000</v>
      </c>
      <c r="I541" s="107">
        <v>0.25</v>
      </c>
      <c r="J541" s="78">
        <v>20000000000</v>
      </c>
      <c r="K541" s="78">
        <v>150000000000</v>
      </c>
      <c r="L541" s="48" t="s">
        <v>249</v>
      </c>
      <c r="M541" s="102"/>
      <c r="N541" s="67" t="s">
        <v>8109</v>
      </c>
      <c r="O541" s="30" t="s">
        <v>8110</v>
      </c>
      <c r="P541" t="s">
        <v>976</v>
      </c>
    </row>
    <row r="542" spans="1:16" x14ac:dyDescent="0.25">
      <c r="A542" s="48" t="s">
        <v>6251</v>
      </c>
      <c r="B542" s="106">
        <v>43373</v>
      </c>
      <c r="C542" s="104">
        <v>2</v>
      </c>
      <c r="D542" s="30" t="s">
        <v>8107</v>
      </c>
      <c r="E542" s="30" t="s">
        <v>8108</v>
      </c>
      <c r="F542" s="101"/>
      <c r="G542" s="101"/>
      <c r="H542" s="78">
        <v>20000000000</v>
      </c>
      <c r="I542" s="107">
        <v>0.25</v>
      </c>
      <c r="J542" s="78">
        <v>20000000000</v>
      </c>
      <c r="K542" s="78">
        <v>150000000000</v>
      </c>
      <c r="L542" s="48" t="s">
        <v>249</v>
      </c>
      <c r="M542" s="102"/>
      <c r="N542" s="67" t="s">
        <v>8109</v>
      </c>
      <c r="O542" s="30" t="s">
        <v>8110</v>
      </c>
      <c r="P542" t="s">
        <v>976</v>
      </c>
    </row>
    <row r="543" spans="1:16" x14ac:dyDescent="0.25">
      <c r="A543" s="48" t="s">
        <v>6252</v>
      </c>
      <c r="B543" s="106">
        <v>43373</v>
      </c>
      <c r="C543" s="104">
        <v>2</v>
      </c>
      <c r="D543" s="30" t="s">
        <v>8107</v>
      </c>
      <c r="E543" s="30" t="s">
        <v>8108</v>
      </c>
      <c r="F543" s="101"/>
      <c r="G543" s="101"/>
      <c r="H543" s="78">
        <v>20000000000</v>
      </c>
      <c r="I543" s="107">
        <v>0.25</v>
      </c>
      <c r="J543" s="78">
        <v>20000000000</v>
      </c>
      <c r="K543" s="78">
        <v>150000000000</v>
      </c>
      <c r="L543" s="48" t="s">
        <v>249</v>
      </c>
      <c r="M543" s="102"/>
      <c r="N543" s="67" t="s">
        <v>8109</v>
      </c>
      <c r="O543" s="30" t="s">
        <v>8110</v>
      </c>
      <c r="P543" t="s">
        <v>976</v>
      </c>
    </row>
    <row r="544" spans="1:16" x14ac:dyDescent="0.25">
      <c r="A544" s="48" t="s">
        <v>6253</v>
      </c>
      <c r="B544" s="106">
        <v>43373</v>
      </c>
      <c r="C544" s="104">
        <v>2</v>
      </c>
      <c r="D544" s="30" t="s">
        <v>8107</v>
      </c>
      <c r="E544" s="30" t="s">
        <v>8108</v>
      </c>
      <c r="F544" s="101"/>
      <c r="G544" s="101"/>
      <c r="H544" s="78">
        <v>20000000000</v>
      </c>
      <c r="I544" s="107">
        <v>0.25</v>
      </c>
      <c r="J544" s="78">
        <v>20000000000</v>
      </c>
      <c r="K544" s="78">
        <v>150000000000</v>
      </c>
      <c r="L544" s="48" t="s">
        <v>249</v>
      </c>
      <c r="M544" s="102"/>
      <c r="N544" s="67" t="s">
        <v>8109</v>
      </c>
      <c r="O544" s="30" t="s">
        <v>8110</v>
      </c>
      <c r="P544" t="s">
        <v>976</v>
      </c>
    </row>
    <row r="545" spans="1:16" x14ac:dyDescent="0.25">
      <c r="A545" s="48" t="s">
        <v>6254</v>
      </c>
      <c r="B545" s="106">
        <v>43373</v>
      </c>
      <c r="C545" s="104">
        <v>2</v>
      </c>
      <c r="D545" s="30" t="s">
        <v>8107</v>
      </c>
      <c r="E545" s="30" t="s">
        <v>8108</v>
      </c>
      <c r="F545" s="101"/>
      <c r="G545" s="101"/>
      <c r="H545" s="78">
        <v>20000000000</v>
      </c>
      <c r="I545" s="107">
        <v>0.25</v>
      </c>
      <c r="J545" s="78">
        <v>20000000000</v>
      </c>
      <c r="K545" s="78">
        <v>150000000000</v>
      </c>
      <c r="L545" s="48" t="s">
        <v>249</v>
      </c>
      <c r="M545" s="102"/>
      <c r="N545" s="67" t="s">
        <v>8109</v>
      </c>
      <c r="O545" s="30" t="s">
        <v>8110</v>
      </c>
      <c r="P545" t="s">
        <v>976</v>
      </c>
    </row>
    <row r="546" spans="1:16" x14ac:dyDescent="0.25">
      <c r="A546" s="48" t="s">
        <v>6255</v>
      </c>
      <c r="B546" s="106">
        <v>43373</v>
      </c>
      <c r="C546" s="104">
        <v>2</v>
      </c>
      <c r="D546" s="30" t="s">
        <v>8107</v>
      </c>
      <c r="E546" s="30" t="s">
        <v>8108</v>
      </c>
      <c r="F546" s="101"/>
      <c r="G546" s="101"/>
      <c r="H546" s="78">
        <v>20000000000</v>
      </c>
      <c r="I546" s="107">
        <v>0.25</v>
      </c>
      <c r="J546" s="78">
        <v>20000000000</v>
      </c>
      <c r="K546" s="78">
        <v>150000000000</v>
      </c>
      <c r="L546" s="48" t="s">
        <v>249</v>
      </c>
      <c r="M546" s="102"/>
      <c r="N546" s="67" t="s">
        <v>8109</v>
      </c>
      <c r="O546" s="30" t="s">
        <v>8110</v>
      </c>
      <c r="P546" t="s">
        <v>976</v>
      </c>
    </row>
    <row r="547" spans="1:16" x14ac:dyDescent="0.25">
      <c r="A547" s="48" t="s">
        <v>6256</v>
      </c>
      <c r="B547" s="106">
        <v>43373</v>
      </c>
      <c r="C547" s="104">
        <v>2</v>
      </c>
      <c r="D547" s="30" t="s">
        <v>8107</v>
      </c>
      <c r="E547" s="30" t="s">
        <v>8108</v>
      </c>
      <c r="F547" s="101"/>
      <c r="G547" s="101"/>
      <c r="H547" s="78">
        <v>20000000000</v>
      </c>
      <c r="I547" s="107">
        <v>0.25</v>
      </c>
      <c r="J547" s="78">
        <v>20000000000</v>
      </c>
      <c r="K547" s="78">
        <v>150000000000</v>
      </c>
      <c r="L547" s="48" t="s">
        <v>249</v>
      </c>
      <c r="M547" s="102"/>
      <c r="N547" s="67" t="s">
        <v>8109</v>
      </c>
      <c r="O547" s="30" t="s">
        <v>8110</v>
      </c>
      <c r="P547" t="s">
        <v>976</v>
      </c>
    </row>
    <row r="548" spans="1:16" x14ac:dyDescent="0.25">
      <c r="A548" s="48" t="s">
        <v>6257</v>
      </c>
      <c r="B548" s="106">
        <v>43373</v>
      </c>
      <c r="C548" s="104">
        <v>2</v>
      </c>
      <c r="D548" s="30" t="s">
        <v>8107</v>
      </c>
      <c r="E548" s="30" t="s">
        <v>8108</v>
      </c>
      <c r="F548" s="101"/>
      <c r="G548" s="101"/>
      <c r="H548" s="78">
        <v>20000000000</v>
      </c>
      <c r="I548" s="107">
        <v>0.25</v>
      </c>
      <c r="J548" s="78">
        <v>20000000000</v>
      </c>
      <c r="K548" s="78">
        <v>150000000000</v>
      </c>
      <c r="L548" s="48" t="s">
        <v>249</v>
      </c>
      <c r="M548" s="102"/>
      <c r="N548" s="67" t="s">
        <v>8109</v>
      </c>
      <c r="O548" s="30" t="s">
        <v>8110</v>
      </c>
      <c r="P548" t="s">
        <v>976</v>
      </c>
    </row>
    <row r="549" spans="1:16" x14ac:dyDescent="0.25">
      <c r="A549" s="48" t="s">
        <v>6258</v>
      </c>
      <c r="B549" s="106">
        <v>43373</v>
      </c>
      <c r="C549" s="104">
        <v>2</v>
      </c>
      <c r="D549" s="30" t="s">
        <v>8107</v>
      </c>
      <c r="E549" s="30" t="s">
        <v>8108</v>
      </c>
      <c r="F549" s="101"/>
      <c r="G549" s="101"/>
      <c r="H549" s="78">
        <v>20000000000</v>
      </c>
      <c r="I549" s="107">
        <v>0.25</v>
      </c>
      <c r="J549" s="78">
        <v>20000000000</v>
      </c>
      <c r="K549" s="78">
        <v>150000000000</v>
      </c>
      <c r="L549" s="48" t="s">
        <v>249</v>
      </c>
      <c r="M549" s="102"/>
      <c r="N549" s="67" t="s">
        <v>8109</v>
      </c>
      <c r="O549" s="30" t="s">
        <v>8110</v>
      </c>
      <c r="P549" t="s">
        <v>976</v>
      </c>
    </row>
    <row r="550" spans="1:16" x14ac:dyDescent="0.25">
      <c r="A550" s="48" t="s">
        <v>6259</v>
      </c>
      <c r="B550" s="106">
        <v>43373</v>
      </c>
      <c r="C550" s="104">
        <v>2</v>
      </c>
      <c r="D550" s="30" t="s">
        <v>8107</v>
      </c>
      <c r="E550" s="30" t="s">
        <v>8108</v>
      </c>
      <c r="F550" s="101"/>
      <c r="G550" s="101"/>
      <c r="H550" s="78">
        <v>20000000000</v>
      </c>
      <c r="I550" s="107">
        <v>0.25</v>
      </c>
      <c r="J550" s="78">
        <v>20000000000</v>
      </c>
      <c r="K550" s="78">
        <v>150000000000</v>
      </c>
      <c r="L550" s="48" t="s">
        <v>249</v>
      </c>
      <c r="M550" s="102"/>
      <c r="N550" s="67" t="s">
        <v>8109</v>
      </c>
      <c r="O550" s="30" t="s">
        <v>8110</v>
      </c>
      <c r="P550" t="s">
        <v>976</v>
      </c>
    </row>
    <row r="551" spans="1:16" x14ac:dyDescent="0.25">
      <c r="A551" s="48" t="s">
        <v>6260</v>
      </c>
      <c r="B551" s="106">
        <v>43373</v>
      </c>
      <c r="C551" s="104">
        <v>2</v>
      </c>
      <c r="D551" s="30" t="s">
        <v>8107</v>
      </c>
      <c r="E551" s="30" t="s">
        <v>8108</v>
      </c>
      <c r="F551" s="101"/>
      <c r="G551" s="101"/>
      <c r="H551" s="78">
        <v>20000000000</v>
      </c>
      <c r="I551" s="107">
        <v>0.25</v>
      </c>
      <c r="J551" s="78">
        <v>20000000000</v>
      </c>
      <c r="K551" s="78">
        <v>150000000000</v>
      </c>
      <c r="L551" s="48" t="s">
        <v>249</v>
      </c>
      <c r="M551" s="102"/>
      <c r="N551" s="67" t="s">
        <v>8109</v>
      </c>
      <c r="O551" s="30" t="s">
        <v>8110</v>
      </c>
      <c r="P551" t="s">
        <v>976</v>
      </c>
    </row>
    <row r="552" spans="1:16" x14ac:dyDescent="0.25">
      <c r="A552" s="48" t="s">
        <v>6261</v>
      </c>
      <c r="B552" s="106">
        <v>43373</v>
      </c>
      <c r="C552" s="104">
        <v>2</v>
      </c>
      <c r="D552" s="30" t="s">
        <v>8107</v>
      </c>
      <c r="E552" s="30" t="s">
        <v>8108</v>
      </c>
      <c r="F552" s="101"/>
      <c r="G552" s="101"/>
      <c r="H552" s="78">
        <v>20000000000</v>
      </c>
      <c r="I552" s="107">
        <v>0.25</v>
      </c>
      <c r="J552" s="78">
        <v>20000000000</v>
      </c>
      <c r="K552" s="78">
        <v>150000000000</v>
      </c>
      <c r="L552" s="48" t="s">
        <v>249</v>
      </c>
      <c r="M552" s="102"/>
      <c r="N552" s="67" t="s">
        <v>8109</v>
      </c>
      <c r="O552" s="30" t="s">
        <v>8110</v>
      </c>
      <c r="P552" t="s">
        <v>976</v>
      </c>
    </row>
    <row r="553" spans="1:16" x14ac:dyDescent="0.25">
      <c r="A553" s="48" t="s">
        <v>6262</v>
      </c>
      <c r="B553" s="106">
        <v>43373</v>
      </c>
      <c r="C553" s="104">
        <v>2</v>
      </c>
      <c r="D553" s="30" t="s">
        <v>8107</v>
      </c>
      <c r="E553" s="30" t="s">
        <v>8108</v>
      </c>
      <c r="F553" s="101"/>
      <c r="G553" s="101"/>
      <c r="H553" s="78">
        <v>20000000000</v>
      </c>
      <c r="I553" s="107">
        <v>0.25</v>
      </c>
      <c r="J553" s="78">
        <v>20000000000</v>
      </c>
      <c r="K553" s="78">
        <v>150000000000</v>
      </c>
      <c r="L553" s="48" t="s">
        <v>249</v>
      </c>
      <c r="M553" s="102"/>
      <c r="N553" s="67" t="s">
        <v>8109</v>
      </c>
      <c r="O553" s="30" t="s">
        <v>8110</v>
      </c>
      <c r="P553" t="s">
        <v>976</v>
      </c>
    </row>
    <row r="554" spans="1:16" x14ac:dyDescent="0.25">
      <c r="A554" s="48" t="s">
        <v>6263</v>
      </c>
      <c r="B554" s="106">
        <v>43373</v>
      </c>
      <c r="C554" s="104">
        <v>2</v>
      </c>
      <c r="D554" s="30" t="s">
        <v>8107</v>
      </c>
      <c r="E554" s="30" t="s">
        <v>8108</v>
      </c>
      <c r="F554" s="101"/>
      <c r="G554" s="101"/>
      <c r="H554" s="78">
        <v>20000000000</v>
      </c>
      <c r="I554" s="107">
        <v>0.25</v>
      </c>
      <c r="J554" s="78">
        <v>20000000000</v>
      </c>
      <c r="K554" s="78">
        <v>150000000000</v>
      </c>
      <c r="L554" s="48" t="s">
        <v>249</v>
      </c>
      <c r="M554" s="102"/>
      <c r="N554" s="67" t="s">
        <v>8109</v>
      </c>
      <c r="O554" s="30" t="s">
        <v>8110</v>
      </c>
      <c r="P554" t="s">
        <v>976</v>
      </c>
    </row>
    <row r="555" spans="1:16" x14ac:dyDescent="0.25">
      <c r="A555" s="48" t="s">
        <v>6264</v>
      </c>
      <c r="B555" s="106">
        <v>43373</v>
      </c>
      <c r="C555" s="104">
        <v>2</v>
      </c>
      <c r="D555" s="30" t="s">
        <v>8107</v>
      </c>
      <c r="E555" s="30" t="s">
        <v>8108</v>
      </c>
      <c r="F555" s="101"/>
      <c r="G555" s="101"/>
      <c r="H555" s="78">
        <v>20000000000</v>
      </c>
      <c r="I555" s="107">
        <v>0.25</v>
      </c>
      <c r="J555" s="78">
        <v>20000000000</v>
      </c>
      <c r="K555" s="78">
        <v>150000000000</v>
      </c>
      <c r="L555" s="48" t="s">
        <v>249</v>
      </c>
      <c r="M555" s="102"/>
      <c r="N555" s="67" t="s">
        <v>8109</v>
      </c>
      <c r="O555" s="30" t="s">
        <v>8110</v>
      </c>
      <c r="P555" t="s">
        <v>976</v>
      </c>
    </row>
    <row r="556" spans="1:16" x14ac:dyDescent="0.25">
      <c r="A556" s="48" t="s">
        <v>6265</v>
      </c>
      <c r="B556" s="106">
        <v>43373</v>
      </c>
      <c r="C556" s="104">
        <v>2</v>
      </c>
      <c r="D556" s="30" t="s">
        <v>8107</v>
      </c>
      <c r="E556" s="30" t="s">
        <v>8108</v>
      </c>
      <c r="F556" s="101"/>
      <c r="G556" s="101"/>
      <c r="H556" s="78">
        <v>20000000000</v>
      </c>
      <c r="I556" s="107">
        <v>0.25</v>
      </c>
      <c r="J556" s="78">
        <v>20000000000</v>
      </c>
      <c r="K556" s="78">
        <v>150000000000</v>
      </c>
      <c r="L556" s="48" t="s">
        <v>249</v>
      </c>
      <c r="M556" s="102"/>
      <c r="N556" s="67" t="s">
        <v>8109</v>
      </c>
      <c r="O556" s="30" t="s">
        <v>8110</v>
      </c>
      <c r="P556" t="s">
        <v>976</v>
      </c>
    </row>
    <row r="557" spans="1:16" x14ac:dyDescent="0.25">
      <c r="A557" s="48" t="s">
        <v>6266</v>
      </c>
      <c r="B557" s="106">
        <v>43373</v>
      </c>
      <c r="C557" s="104">
        <v>2</v>
      </c>
      <c r="D557" s="30" t="s">
        <v>8107</v>
      </c>
      <c r="E557" s="30" t="s">
        <v>8108</v>
      </c>
      <c r="F557" s="101"/>
      <c r="G557" s="101"/>
      <c r="H557" s="78">
        <v>20000000000</v>
      </c>
      <c r="I557" s="107">
        <v>0.25</v>
      </c>
      <c r="J557" s="78">
        <v>20000000000</v>
      </c>
      <c r="K557" s="78">
        <v>150000000000</v>
      </c>
      <c r="L557" s="48" t="s">
        <v>249</v>
      </c>
      <c r="M557" s="102"/>
      <c r="N557" s="67" t="s">
        <v>8109</v>
      </c>
      <c r="O557" s="30" t="s">
        <v>8110</v>
      </c>
      <c r="P557" t="s">
        <v>976</v>
      </c>
    </row>
    <row r="558" spans="1:16" x14ac:dyDescent="0.25">
      <c r="A558" s="48" t="s">
        <v>6267</v>
      </c>
      <c r="B558" s="106">
        <v>43373</v>
      </c>
      <c r="C558" s="104">
        <v>2</v>
      </c>
      <c r="D558" s="30" t="s">
        <v>8107</v>
      </c>
      <c r="E558" s="30" t="s">
        <v>8108</v>
      </c>
      <c r="F558" s="101"/>
      <c r="G558" s="101"/>
      <c r="H558" s="78">
        <v>20000000000</v>
      </c>
      <c r="I558" s="107">
        <v>0.25</v>
      </c>
      <c r="J558" s="78">
        <v>20000000000</v>
      </c>
      <c r="K558" s="78">
        <v>150000000000</v>
      </c>
      <c r="L558" s="48" t="s">
        <v>249</v>
      </c>
      <c r="M558" s="102"/>
      <c r="N558" s="67" t="s">
        <v>8109</v>
      </c>
      <c r="O558" s="30" t="s">
        <v>8110</v>
      </c>
      <c r="P558" t="s">
        <v>976</v>
      </c>
    </row>
    <row r="559" spans="1:16" x14ac:dyDescent="0.25">
      <c r="A559" s="48" t="s">
        <v>6268</v>
      </c>
      <c r="B559" s="106">
        <v>43373</v>
      </c>
      <c r="C559" s="104">
        <v>2</v>
      </c>
      <c r="D559" s="30" t="s">
        <v>8107</v>
      </c>
      <c r="E559" s="30" t="s">
        <v>8108</v>
      </c>
      <c r="F559" s="101"/>
      <c r="G559" s="101"/>
      <c r="H559" s="78">
        <v>20000000000</v>
      </c>
      <c r="I559" s="107">
        <v>0.25</v>
      </c>
      <c r="J559" s="78">
        <v>20000000000</v>
      </c>
      <c r="K559" s="78">
        <v>150000000000</v>
      </c>
      <c r="L559" s="48" t="s">
        <v>249</v>
      </c>
      <c r="M559" s="102"/>
      <c r="N559" s="67" t="s">
        <v>8109</v>
      </c>
      <c r="O559" s="30" t="s">
        <v>8110</v>
      </c>
      <c r="P559" t="s">
        <v>976</v>
      </c>
    </row>
    <row r="560" spans="1:16" x14ac:dyDescent="0.25">
      <c r="A560" s="48" t="s">
        <v>6269</v>
      </c>
      <c r="B560" s="106">
        <v>43373</v>
      </c>
      <c r="C560" s="104">
        <v>2</v>
      </c>
      <c r="D560" s="30" t="s">
        <v>8107</v>
      </c>
      <c r="E560" s="30" t="s">
        <v>8108</v>
      </c>
      <c r="F560" s="101"/>
      <c r="G560" s="101"/>
      <c r="H560" s="78">
        <v>20000000000</v>
      </c>
      <c r="I560" s="107">
        <v>0.25</v>
      </c>
      <c r="J560" s="78">
        <v>20000000000</v>
      </c>
      <c r="K560" s="78">
        <v>150000000000</v>
      </c>
      <c r="L560" s="48" t="s">
        <v>249</v>
      </c>
      <c r="M560" s="102"/>
      <c r="N560" s="67" t="s">
        <v>8109</v>
      </c>
      <c r="O560" s="30" t="s">
        <v>8110</v>
      </c>
      <c r="P560" t="s">
        <v>976</v>
      </c>
    </row>
    <row r="561" spans="1:16" x14ac:dyDescent="0.25">
      <c r="A561" s="48" t="s">
        <v>6270</v>
      </c>
      <c r="B561" s="106">
        <v>43373</v>
      </c>
      <c r="C561" s="104">
        <v>2</v>
      </c>
      <c r="D561" s="30" t="s">
        <v>8107</v>
      </c>
      <c r="E561" s="30" t="s">
        <v>8108</v>
      </c>
      <c r="F561" s="101"/>
      <c r="G561" s="101"/>
      <c r="H561" s="78">
        <v>20000000000</v>
      </c>
      <c r="I561" s="107">
        <v>0.25</v>
      </c>
      <c r="J561" s="78">
        <v>20000000000</v>
      </c>
      <c r="K561" s="78">
        <v>150000000000</v>
      </c>
      <c r="L561" s="48" t="s">
        <v>249</v>
      </c>
      <c r="M561" s="102"/>
      <c r="N561" s="67" t="s">
        <v>8109</v>
      </c>
      <c r="O561" s="30" t="s">
        <v>8110</v>
      </c>
      <c r="P561" t="s">
        <v>976</v>
      </c>
    </row>
    <row r="562" spans="1:16" x14ac:dyDescent="0.25">
      <c r="A562" s="48" t="s">
        <v>6271</v>
      </c>
      <c r="B562" s="106">
        <v>43373</v>
      </c>
      <c r="C562" s="104">
        <v>2</v>
      </c>
      <c r="D562" s="30" t="s">
        <v>8107</v>
      </c>
      <c r="E562" s="30" t="s">
        <v>8108</v>
      </c>
      <c r="F562" s="101"/>
      <c r="G562" s="101"/>
      <c r="H562" s="78">
        <v>20000000000</v>
      </c>
      <c r="I562" s="107">
        <v>0.25</v>
      </c>
      <c r="J562" s="78">
        <v>20000000000</v>
      </c>
      <c r="K562" s="78">
        <v>150000000000</v>
      </c>
      <c r="L562" s="48" t="s">
        <v>249</v>
      </c>
      <c r="M562" s="102"/>
      <c r="N562" s="67" t="s">
        <v>8109</v>
      </c>
      <c r="O562" s="30" t="s">
        <v>8110</v>
      </c>
      <c r="P562" t="s">
        <v>976</v>
      </c>
    </row>
    <row r="563" spans="1:16" x14ac:dyDescent="0.25">
      <c r="A563" s="48" t="s">
        <v>6272</v>
      </c>
      <c r="B563" s="106">
        <v>43373</v>
      </c>
      <c r="C563" s="104">
        <v>2</v>
      </c>
      <c r="D563" s="30" t="s">
        <v>8107</v>
      </c>
      <c r="E563" s="30" t="s">
        <v>8108</v>
      </c>
      <c r="F563" s="101"/>
      <c r="G563" s="101"/>
      <c r="H563" s="78">
        <v>20000000000</v>
      </c>
      <c r="I563" s="107">
        <v>0.25</v>
      </c>
      <c r="J563" s="78">
        <v>20000000000</v>
      </c>
      <c r="K563" s="78">
        <v>150000000000</v>
      </c>
      <c r="L563" s="48" t="s">
        <v>249</v>
      </c>
      <c r="M563" s="102"/>
      <c r="N563" s="67" t="s">
        <v>8109</v>
      </c>
      <c r="O563" s="30" t="s">
        <v>8110</v>
      </c>
      <c r="P563" t="s">
        <v>976</v>
      </c>
    </row>
    <row r="564" spans="1:16" x14ac:dyDescent="0.25">
      <c r="A564" s="48" t="s">
        <v>6273</v>
      </c>
      <c r="B564" s="106">
        <v>43373</v>
      </c>
      <c r="C564" s="104">
        <v>2</v>
      </c>
      <c r="D564" s="30" t="s">
        <v>8107</v>
      </c>
      <c r="E564" s="30" t="s">
        <v>8108</v>
      </c>
      <c r="F564" s="101"/>
      <c r="G564" s="101"/>
      <c r="H564" s="78">
        <v>20000000000</v>
      </c>
      <c r="I564" s="107">
        <v>0.25</v>
      </c>
      <c r="J564" s="78">
        <v>20000000000</v>
      </c>
      <c r="K564" s="78">
        <v>150000000000</v>
      </c>
      <c r="L564" s="48" t="s">
        <v>249</v>
      </c>
      <c r="M564" s="102"/>
      <c r="N564" s="67" t="s">
        <v>8109</v>
      </c>
      <c r="O564" s="30" t="s">
        <v>8110</v>
      </c>
      <c r="P564" t="s">
        <v>976</v>
      </c>
    </row>
    <row r="565" spans="1:16" x14ac:dyDescent="0.25">
      <c r="A565" s="48" t="s">
        <v>6274</v>
      </c>
      <c r="B565" s="106">
        <v>43373</v>
      </c>
      <c r="C565" s="104">
        <v>2</v>
      </c>
      <c r="D565" s="30" t="s">
        <v>8107</v>
      </c>
      <c r="E565" s="30" t="s">
        <v>8108</v>
      </c>
      <c r="F565" s="101"/>
      <c r="G565" s="101"/>
      <c r="H565" s="78">
        <v>20000000000</v>
      </c>
      <c r="I565" s="107">
        <v>0.25</v>
      </c>
      <c r="J565" s="78">
        <v>20000000000</v>
      </c>
      <c r="K565" s="78">
        <v>150000000000</v>
      </c>
      <c r="L565" s="48" t="s">
        <v>249</v>
      </c>
      <c r="M565" s="102"/>
      <c r="N565" s="67" t="s">
        <v>8109</v>
      </c>
      <c r="O565" s="30" t="s">
        <v>8110</v>
      </c>
      <c r="P565" t="s">
        <v>976</v>
      </c>
    </row>
    <row r="566" spans="1:16" x14ac:dyDescent="0.25">
      <c r="A566" s="48" t="s">
        <v>6275</v>
      </c>
      <c r="B566" s="106">
        <v>43373</v>
      </c>
      <c r="C566" s="104">
        <v>2</v>
      </c>
      <c r="D566" s="30" t="s">
        <v>8107</v>
      </c>
      <c r="E566" s="30" t="s">
        <v>8108</v>
      </c>
      <c r="F566" s="101"/>
      <c r="G566" s="101"/>
      <c r="H566" s="78">
        <v>20000000000</v>
      </c>
      <c r="I566" s="107">
        <v>0.25</v>
      </c>
      <c r="J566" s="78">
        <v>20000000000</v>
      </c>
      <c r="K566" s="78">
        <v>150000000000</v>
      </c>
      <c r="L566" s="48" t="s">
        <v>249</v>
      </c>
      <c r="M566" s="102"/>
      <c r="N566" s="67" t="s">
        <v>8109</v>
      </c>
      <c r="O566" s="30" t="s">
        <v>8110</v>
      </c>
      <c r="P566" t="s">
        <v>976</v>
      </c>
    </row>
    <row r="567" spans="1:16" x14ac:dyDescent="0.25">
      <c r="A567" s="48" t="s">
        <v>6276</v>
      </c>
      <c r="B567" s="106">
        <v>43373</v>
      </c>
      <c r="C567" s="104">
        <v>2</v>
      </c>
      <c r="D567" s="30" t="s">
        <v>8107</v>
      </c>
      <c r="E567" s="30" t="s">
        <v>8108</v>
      </c>
      <c r="F567" s="101"/>
      <c r="G567" s="101"/>
      <c r="H567" s="78">
        <v>20000000000</v>
      </c>
      <c r="I567" s="107">
        <v>0.25</v>
      </c>
      <c r="J567" s="78">
        <v>20000000000</v>
      </c>
      <c r="K567" s="78">
        <v>150000000000</v>
      </c>
      <c r="L567" s="48" t="s">
        <v>249</v>
      </c>
      <c r="M567" s="102"/>
      <c r="N567" s="67" t="s">
        <v>8109</v>
      </c>
      <c r="O567" s="30" t="s">
        <v>8110</v>
      </c>
      <c r="P567" t="s">
        <v>976</v>
      </c>
    </row>
    <row r="568" spans="1:16" x14ac:dyDescent="0.25">
      <c r="A568" s="48" t="s">
        <v>6277</v>
      </c>
      <c r="B568" s="106">
        <v>43373</v>
      </c>
      <c r="C568" s="104">
        <v>2</v>
      </c>
      <c r="D568" s="30" t="s">
        <v>8107</v>
      </c>
      <c r="E568" s="30" t="s">
        <v>8108</v>
      </c>
      <c r="F568" s="101"/>
      <c r="G568" s="101"/>
      <c r="H568" s="78">
        <v>20000000000</v>
      </c>
      <c r="I568" s="107">
        <v>0.25</v>
      </c>
      <c r="J568" s="78">
        <v>20000000000</v>
      </c>
      <c r="K568" s="78">
        <v>150000000000</v>
      </c>
      <c r="L568" s="48" t="s">
        <v>249</v>
      </c>
      <c r="M568" s="102"/>
      <c r="N568" s="67" t="s">
        <v>8109</v>
      </c>
      <c r="O568" s="30" t="s">
        <v>8110</v>
      </c>
      <c r="P568" t="s">
        <v>976</v>
      </c>
    </row>
    <row r="569" spans="1:16" x14ac:dyDescent="0.25">
      <c r="A569" s="48" t="s">
        <v>6278</v>
      </c>
      <c r="B569" s="106">
        <v>43373</v>
      </c>
      <c r="C569" s="104">
        <v>2</v>
      </c>
      <c r="D569" s="30" t="s">
        <v>8107</v>
      </c>
      <c r="E569" s="30" t="s">
        <v>8108</v>
      </c>
      <c r="F569" s="101"/>
      <c r="G569" s="101"/>
      <c r="H569" s="78">
        <v>20000000000</v>
      </c>
      <c r="I569" s="107">
        <v>0.25</v>
      </c>
      <c r="J569" s="78">
        <v>20000000000</v>
      </c>
      <c r="K569" s="78">
        <v>150000000000</v>
      </c>
      <c r="L569" s="48" t="s">
        <v>249</v>
      </c>
      <c r="M569" s="102"/>
      <c r="N569" s="67" t="s">
        <v>8109</v>
      </c>
      <c r="O569" s="30" t="s">
        <v>8110</v>
      </c>
      <c r="P569" t="s">
        <v>976</v>
      </c>
    </row>
    <row r="570" spans="1:16" x14ac:dyDescent="0.25">
      <c r="A570" s="48" t="s">
        <v>6279</v>
      </c>
      <c r="B570" s="106">
        <v>43373</v>
      </c>
      <c r="C570" s="104">
        <v>2</v>
      </c>
      <c r="D570" s="30" t="s">
        <v>8107</v>
      </c>
      <c r="E570" s="30" t="s">
        <v>8108</v>
      </c>
      <c r="F570" s="101"/>
      <c r="G570" s="101"/>
      <c r="H570" s="78">
        <v>20000000000</v>
      </c>
      <c r="I570" s="107">
        <v>0.25</v>
      </c>
      <c r="J570" s="78">
        <v>20000000000</v>
      </c>
      <c r="K570" s="78">
        <v>150000000000</v>
      </c>
      <c r="L570" s="48" t="s">
        <v>249</v>
      </c>
      <c r="M570" s="102"/>
      <c r="N570" s="67" t="s">
        <v>8109</v>
      </c>
      <c r="O570" s="30" t="s">
        <v>8110</v>
      </c>
      <c r="P570" t="s">
        <v>976</v>
      </c>
    </row>
    <row r="571" spans="1:16" x14ac:dyDescent="0.25">
      <c r="A571" s="48" t="s">
        <v>6280</v>
      </c>
      <c r="B571" s="106">
        <v>43373</v>
      </c>
      <c r="C571" s="104">
        <v>2</v>
      </c>
      <c r="D571" s="30" t="s">
        <v>8107</v>
      </c>
      <c r="E571" s="30" t="s">
        <v>8108</v>
      </c>
      <c r="F571" s="101"/>
      <c r="G571" s="101"/>
      <c r="H571" s="78">
        <v>20000000000</v>
      </c>
      <c r="I571" s="107">
        <v>0.25</v>
      </c>
      <c r="J571" s="78">
        <v>20000000000</v>
      </c>
      <c r="K571" s="78">
        <v>150000000000</v>
      </c>
      <c r="L571" s="48" t="s">
        <v>249</v>
      </c>
      <c r="M571" s="102"/>
      <c r="N571" s="67" t="s">
        <v>8109</v>
      </c>
      <c r="O571" s="30" t="s">
        <v>8110</v>
      </c>
      <c r="P571" t="s">
        <v>976</v>
      </c>
    </row>
    <row r="572" spans="1:16" x14ac:dyDescent="0.25">
      <c r="A572" s="48" t="s">
        <v>6281</v>
      </c>
      <c r="B572" s="106">
        <v>43373</v>
      </c>
      <c r="C572" s="104">
        <v>2</v>
      </c>
      <c r="D572" s="30" t="s">
        <v>8107</v>
      </c>
      <c r="E572" s="30" t="s">
        <v>8108</v>
      </c>
      <c r="F572" s="101"/>
      <c r="G572" s="101"/>
      <c r="H572" s="78">
        <v>20000000000</v>
      </c>
      <c r="I572" s="107">
        <v>0.25</v>
      </c>
      <c r="J572" s="78">
        <v>20000000000</v>
      </c>
      <c r="K572" s="78">
        <v>150000000000</v>
      </c>
      <c r="L572" s="48" t="s">
        <v>249</v>
      </c>
      <c r="M572" s="102"/>
      <c r="N572" s="67" t="s">
        <v>8109</v>
      </c>
      <c r="O572" s="30" t="s">
        <v>8110</v>
      </c>
      <c r="P572" t="s">
        <v>976</v>
      </c>
    </row>
    <row r="573" spans="1:16" x14ac:dyDescent="0.25">
      <c r="A573" s="48" t="s">
        <v>6282</v>
      </c>
      <c r="B573" s="106">
        <v>43373</v>
      </c>
      <c r="C573" s="104">
        <v>2</v>
      </c>
      <c r="D573" s="30" t="s">
        <v>8107</v>
      </c>
      <c r="E573" s="30" t="s">
        <v>8108</v>
      </c>
      <c r="F573" s="101"/>
      <c r="G573" s="101"/>
      <c r="H573" s="78">
        <v>20000000000</v>
      </c>
      <c r="I573" s="107">
        <v>0.25</v>
      </c>
      <c r="J573" s="78">
        <v>20000000000</v>
      </c>
      <c r="K573" s="78">
        <v>150000000000</v>
      </c>
      <c r="L573" s="48" t="s">
        <v>249</v>
      </c>
      <c r="M573" s="102"/>
      <c r="N573" s="67" t="s">
        <v>8109</v>
      </c>
      <c r="O573" s="30" t="s">
        <v>8110</v>
      </c>
      <c r="P573" t="s">
        <v>976</v>
      </c>
    </row>
    <row r="574" spans="1:16" x14ac:dyDescent="0.25">
      <c r="A574" s="48" t="s">
        <v>6283</v>
      </c>
      <c r="B574" s="106">
        <v>43373</v>
      </c>
      <c r="C574" s="104">
        <v>2</v>
      </c>
      <c r="D574" s="30" t="s">
        <v>8107</v>
      </c>
      <c r="E574" s="30" t="s">
        <v>8108</v>
      </c>
      <c r="F574" s="101"/>
      <c r="G574" s="101"/>
      <c r="H574" s="78">
        <v>20000000000</v>
      </c>
      <c r="I574" s="107">
        <v>0.25</v>
      </c>
      <c r="J574" s="78">
        <v>20000000000</v>
      </c>
      <c r="K574" s="78">
        <v>150000000000</v>
      </c>
      <c r="L574" s="48" t="s">
        <v>249</v>
      </c>
      <c r="M574" s="102"/>
      <c r="N574" s="67" t="s">
        <v>8109</v>
      </c>
      <c r="O574" s="30" t="s">
        <v>8110</v>
      </c>
      <c r="P574" t="s">
        <v>976</v>
      </c>
    </row>
    <row r="575" spans="1:16" x14ac:dyDescent="0.25">
      <c r="A575" s="48" t="s">
        <v>6284</v>
      </c>
      <c r="B575" s="106">
        <v>43373</v>
      </c>
      <c r="C575" s="104">
        <v>2</v>
      </c>
      <c r="D575" s="30" t="s">
        <v>8107</v>
      </c>
      <c r="E575" s="30" t="s">
        <v>8108</v>
      </c>
      <c r="F575" s="101"/>
      <c r="G575" s="101"/>
      <c r="H575" s="78">
        <v>20000000000</v>
      </c>
      <c r="I575" s="107">
        <v>0.25</v>
      </c>
      <c r="J575" s="78">
        <v>20000000000</v>
      </c>
      <c r="K575" s="78">
        <v>150000000000</v>
      </c>
      <c r="L575" s="48" t="s">
        <v>249</v>
      </c>
      <c r="M575" s="102"/>
      <c r="N575" s="67" t="s">
        <v>8109</v>
      </c>
      <c r="O575" s="30" t="s">
        <v>8110</v>
      </c>
      <c r="P575" t="s">
        <v>976</v>
      </c>
    </row>
    <row r="576" spans="1:16" x14ac:dyDescent="0.25">
      <c r="A576" s="48" t="s">
        <v>6285</v>
      </c>
      <c r="B576" s="106">
        <v>43373</v>
      </c>
      <c r="C576" s="104">
        <v>2</v>
      </c>
      <c r="D576" s="30" t="s">
        <v>8107</v>
      </c>
      <c r="E576" s="30" t="s">
        <v>8108</v>
      </c>
      <c r="F576" s="101"/>
      <c r="G576" s="101"/>
      <c r="H576" s="78">
        <v>20000000000</v>
      </c>
      <c r="I576" s="107">
        <v>0.25</v>
      </c>
      <c r="J576" s="78">
        <v>20000000000</v>
      </c>
      <c r="K576" s="78">
        <v>150000000000</v>
      </c>
      <c r="L576" s="48" t="s">
        <v>249</v>
      </c>
      <c r="M576" s="102"/>
      <c r="N576" s="67" t="s">
        <v>8109</v>
      </c>
      <c r="O576" s="30" t="s">
        <v>8110</v>
      </c>
      <c r="P576" t="s">
        <v>976</v>
      </c>
    </row>
    <row r="577" spans="1:16" x14ac:dyDescent="0.25">
      <c r="A577" s="48" t="s">
        <v>6286</v>
      </c>
      <c r="B577" s="106">
        <v>43373</v>
      </c>
      <c r="C577" s="104">
        <v>2</v>
      </c>
      <c r="D577" s="30" t="s">
        <v>8107</v>
      </c>
      <c r="E577" s="30" t="s">
        <v>8108</v>
      </c>
      <c r="F577" s="101"/>
      <c r="G577" s="101"/>
      <c r="H577" s="78">
        <v>20000000000</v>
      </c>
      <c r="I577" s="107">
        <v>0.25</v>
      </c>
      <c r="J577" s="78">
        <v>20000000000</v>
      </c>
      <c r="K577" s="78">
        <v>150000000000</v>
      </c>
      <c r="L577" s="48" t="s">
        <v>249</v>
      </c>
      <c r="M577" s="102"/>
      <c r="N577" s="67" t="s">
        <v>8109</v>
      </c>
      <c r="O577" s="30" t="s">
        <v>8110</v>
      </c>
      <c r="P577" t="s">
        <v>976</v>
      </c>
    </row>
    <row r="578" spans="1:16" x14ac:dyDescent="0.25">
      <c r="A578" s="48" t="s">
        <v>6287</v>
      </c>
      <c r="B578" s="106">
        <v>43373</v>
      </c>
      <c r="C578" s="104">
        <v>2</v>
      </c>
      <c r="D578" s="30" t="s">
        <v>8107</v>
      </c>
      <c r="E578" s="30" t="s">
        <v>8108</v>
      </c>
      <c r="F578" s="101"/>
      <c r="G578" s="101"/>
      <c r="H578" s="78">
        <v>20000000000</v>
      </c>
      <c r="I578" s="107">
        <v>0.25</v>
      </c>
      <c r="J578" s="78">
        <v>20000000000</v>
      </c>
      <c r="K578" s="78">
        <v>150000000000</v>
      </c>
      <c r="L578" s="48" t="s">
        <v>249</v>
      </c>
      <c r="M578" s="102"/>
      <c r="N578" s="67" t="s">
        <v>8109</v>
      </c>
      <c r="O578" s="30" t="s">
        <v>8110</v>
      </c>
      <c r="P578" t="s">
        <v>976</v>
      </c>
    </row>
    <row r="579" spans="1:16" x14ac:dyDescent="0.25">
      <c r="A579" s="48" t="s">
        <v>6288</v>
      </c>
      <c r="B579" s="106">
        <v>43373</v>
      </c>
      <c r="C579" s="104">
        <v>2</v>
      </c>
      <c r="D579" s="30" t="s">
        <v>8107</v>
      </c>
      <c r="E579" s="30" t="s">
        <v>8108</v>
      </c>
      <c r="F579" s="101"/>
      <c r="G579" s="101"/>
      <c r="H579" s="78">
        <v>20000000000</v>
      </c>
      <c r="I579" s="107">
        <v>0.25</v>
      </c>
      <c r="J579" s="78">
        <v>20000000000</v>
      </c>
      <c r="K579" s="78">
        <v>150000000000</v>
      </c>
      <c r="L579" s="48" t="s">
        <v>249</v>
      </c>
      <c r="M579" s="102"/>
      <c r="N579" s="67" t="s">
        <v>8109</v>
      </c>
      <c r="O579" s="30" t="s">
        <v>8110</v>
      </c>
      <c r="P579" t="s">
        <v>976</v>
      </c>
    </row>
    <row r="580" spans="1:16" x14ac:dyDescent="0.25">
      <c r="A580" s="48" t="s">
        <v>6289</v>
      </c>
      <c r="B580" s="106">
        <v>43373</v>
      </c>
      <c r="C580" s="104">
        <v>2</v>
      </c>
      <c r="D580" s="30" t="s">
        <v>8107</v>
      </c>
      <c r="E580" s="30" t="s">
        <v>8108</v>
      </c>
      <c r="F580" s="101"/>
      <c r="G580" s="101"/>
      <c r="H580" s="78">
        <v>20000000000</v>
      </c>
      <c r="I580" s="107">
        <v>0.25</v>
      </c>
      <c r="J580" s="78">
        <v>20000000000</v>
      </c>
      <c r="K580" s="78">
        <v>150000000000</v>
      </c>
      <c r="L580" s="48" t="s">
        <v>249</v>
      </c>
      <c r="M580" s="102"/>
      <c r="N580" s="67" t="s">
        <v>8109</v>
      </c>
      <c r="O580" s="30" t="s">
        <v>8110</v>
      </c>
      <c r="P580" t="s">
        <v>976</v>
      </c>
    </row>
    <row r="581" spans="1:16" x14ac:dyDescent="0.25">
      <c r="A581" s="48" t="s">
        <v>6290</v>
      </c>
      <c r="B581" s="106">
        <v>43373</v>
      </c>
      <c r="C581" s="104">
        <v>2</v>
      </c>
      <c r="D581" s="30" t="s">
        <v>8107</v>
      </c>
      <c r="E581" s="30" t="s">
        <v>8108</v>
      </c>
      <c r="F581" s="101"/>
      <c r="G581" s="101"/>
      <c r="H581" s="78">
        <v>20000000000</v>
      </c>
      <c r="I581" s="107">
        <v>0.25</v>
      </c>
      <c r="J581" s="78">
        <v>20000000000</v>
      </c>
      <c r="K581" s="78">
        <v>150000000000</v>
      </c>
      <c r="L581" s="48" t="s">
        <v>249</v>
      </c>
      <c r="M581" s="102"/>
      <c r="N581" s="67" t="s">
        <v>8109</v>
      </c>
      <c r="O581" s="30" t="s">
        <v>8110</v>
      </c>
      <c r="P581" t="s">
        <v>976</v>
      </c>
    </row>
    <row r="582" spans="1:16" x14ac:dyDescent="0.25">
      <c r="A582" s="48" t="s">
        <v>6291</v>
      </c>
      <c r="B582" s="106">
        <v>43373</v>
      </c>
      <c r="C582" s="104">
        <v>2</v>
      </c>
      <c r="D582" s="30" t="s">
        <v>8107</v>
      </c>
      <c r="E582" s="30" t="s">
        <v>8108</v>
      </c>
      <c r="F582" s="101"/>
      <c r="G582" s="101"/>
      <c r="H582" s="78">
        <v>20000000000</v>
      </c>
      <c r="I582" s="107">
        <v>0.25</v>
      </c>
      <c r="J582" s="78">
        <v>20000000000</v>
      </c>
      <c r="K582" s="78">
        <v>150000000000</v>
      </c>
      <c r="L582" s="48" t="s">
        <v>249</v>
      </c>
      <c r="M582" s="102"/>
      <c r="N582" s="67" t="s">
        <v>8109</v>
      </c>
      <c r="O582" s="30" t="s">
        <v>8110</v>
      </c>
      <c r="P582" t="s">
        <v>976</v>
      </c>
    </row>
    <row r="583" spans="1:16" x14ac:dyDescent="0.25">
      <c r="A583" s="48" t="s">
        <v>6292</v>
      </c>
      <c r="B583" s="106">
        <v>43373</v>
      </c>
      <c r="C583" s="104">
        <v>2</v>
      </c>
      <c r="D583" s="30" t="s">
        <v>8107</v>
      </c>
      <c r="E583" s="30" t="s">
        <v>8108</v>
      </c>
      <c r="F583" s="101"/>
      <c r="G583" s="101"/>
      <c r="H583" s="78">
        <v>20000000000</v>
      </c>
      <c r="I583" s="107">
        <v>0.25</v>
      </c>
      <c r="J583" s="78">
        <v>20000000000</v>
      </c>
      <c r="K583" s="78">
        <v>150000000000</v>
      </c>
      <c r="L583" s="48" t="s">
        <v>249</v>
      </c>
      <c r="M583" s="102"/>
      <c r="N583" s="67" t="s">
        <v>8109</v>
      </c>
      <c r="O583" s="30" t="s">
        <v>8110</v>
      </c>
      <c r="P583" t="s">
        <v>976</v>
      </c>
    </row>
    <row r="584" spans="1:16" x14ac:dyDescent="0.25">
      <c r="A584" s="48" t="s">
        <v>6293</v>
      </c>
      <c r="B584" s="106">
        <v>43373</v>
      </c>
      <c r="C584" s="104">
        <v>2</v>
      </c>
      <c r="D584" s="30" t="s">
        <v>8107</v>
      </c>
      <c r="E584" s="30" t="s">
        <v>8108</v>
      </c>
      <c r="F584" s="101"/>
      <c r="G584" s="101"/>
      <c r="H584" s="78">
        <v>20000000000</v>
      </c>
      <c r="I584" s="107">
        <v>0.25</v>
      </c>
      <c r="J584" s="78">
        <v>20000000000</v>
      </c>
      <c r="K584" s="78">
        <v>150000000000</v>
      </c>
      <c r="L584" s="48" t="s">
        <v>249</v>
      </c>
      <c r="M584" s="102"/>
      <c r="N584" s="67" t="s">
        <v>8109</v>
      </c>
      <c r="O584" s="30" t="s">
        <v>8110</v>
      </c>
      <c r="P584" t="s">
        <v>976</v>
      </c>
    </row>
    <row r="585" spans="1:16" x14ac:dyDescent="0.25">
      <c r="A585" s="48" t="s">
        <v>6294</v>
      </c>
      <c r="B585" s="106">
        <v>43373</v>
      </c>
      <c r="C585" s="104">
        <v>2</v>
      </c>
      <c r="D585" s="30" t="s">
        <v>8107</v>
      </c>
      <c r="E585" s="30" t="s">
        <v>8108</v>
      </c>
      <c r="F585" s="101"/>
      <c r="G585" s="101"/>
      <c r="H585" s="78">
        <v>20000000000</v>
      </c>
      <c r="I585" s="107">
        <v>0.25</v>
      </c>
      <c r="J585" s="78">
        <v>20000000000</v>
      </c>
      <c r="K585" s="78">
        <v>150000000000</v>
      </c>
      <c r="L585" s="48" t="s">
        <v>249</v>
      </c>
      <c r="M585" s="102"/>
      <c r="N585" s="67" t="s">
        <v>8109</v>
      </c>
      <c r="O585" s="30" t="s">
        <v>8110</v>
      </c>
      <c r="P585" t="s">
        <v>976</v>
      </c>
    </row>
    <row r="586" spans="1:16" x14ac:dyDescent="0.25">
      <c r="A586" s="48" t="s">
        <v>6295</v>
      </c>
      <c r="B586" s="106">
        <v>43373</v>
      </c>
      <c r="C586" s="104">
        <v>2</v>
      </c>
      <c r="D586" s="30" t="s">
        <v>8107</v>
      </c>
      <c r="E586" s="30" t="s">
        <v>8108</v>
      </c>
      <c r="F586" s="101"/>
      <c r="G586" s="101"/>
      <c r="H586" s="78">
        <v>20000000000</v>
      </c>
      <c r="I586" s="107">
        <v>0.25</v>
      </c>
      <c r="J586" s="78">
        <v>20000000000</v>
      </c>
      <c r="K586" s="78">
        <v>150000000000</v>
      </c>
      <c r="L586" s="48" t="s">
        <v>249</v>
      </c>
      <c r="M586" s="102"/>
      <c r="N586" s="67" t="s">
        <v>8109</v>
      </c>
      <c r="O586" s="30" t="s">
        <v>8110</v>
      </c>
      <c r="P586" t="s">
        <v>976</v>
      </c>
    </row>
    <row r="587" spans="1:16" x14ac:dyDescent="0.25">
      <c r="A587" s="48" t="s">
        <v>6296</v>
      </c>
      <c r="B587" s="106">
        <v>43373</v>
      </c>
      <c r="C587" s="104">
        <v>2</v>
      </c>
      <c r="D587" s="30" t="s">
        <v>8107</v>
      </c>
      <c r="E587" s="30" t="s">
        <v>8108</v>
      </c>
      <c r="F587" s="101"/>
      <c r="G587" s="101"/>
      <c r="H587" s="78">
        <v>20000000000</v>
      </c>
      <c r="I587" s="107">
        <v>0.25</v>
      </c>
      <c r="J587" s="78">
        <v>20000000000</v>
      </c>
      <c r="K587" s="78">
        <v>150000000000</v>
      </c>
      <c r="L587" s="48" t="s">
        <v>249</v>
      </c>
      <c r="M587" s="102"/>
      <c r="N587" s="67" t="s">
        <v>8109</v>
      </c>
      <c r="O587" s="30" t="s">
        <v>8110</v>
      </c>
      <c r="P587" t="s">
        <v>976</v>
      </c>
    </row>
    <row r="588" spans="1:16" x14ac:dyDescent="0.25">
      <c r="A588" s="48" t="s">
        <v>6297</v>
      </c>
      <c r="B588" s="106">
        <v>43373</v>
      </c>
      <c r="C588" s="104">
        <v>2</v>
      </c>
      <c r="D588" s="30" t="s">
        <v>8107</v>
      </c>
      <c r="E588" s="30" t="s">
        <v>8108</v>
      </c>
      <c r="F588" s="101"/>
      <c r="G588" s="101"/>
      <c r="H588" s="78">
        <v>20000000000</v>
      </c>
      <c r="I588" s="107">
        <v>0.25</v>
      </c>
      <c r="J588" s="78">
        <v>20000000000</v>
      </c>
      <c r="K588" s="78">
        <v>150000000000</v>
      </c>
      <c r="L588" s="48" t="s">
        <v>249</v>
      </c>
      <c r="M588" s="102"/>
      <c r="N588" s="67" t="s">
        <v>8109</v>
      </c>
      <c r="O588" s="30" t="s">
        <v>8110</v>
      </c>
      <c r="P588" t="s">
        <v>976</v>
      </c>
    </row>
    <row r="589" spans="1:16" x14ac:dyDescent="0.25">
      <c r="A589" s="48" t="s">
        <v>6298</v>
      </c>
      <c r="B589" s="106">
        <v>43373</v>
      </c>
      <c r="C589" s="104">
        <v>2</v>
      </c>
      <c r="D589" s="30" t="s">
        <v>8107</v>
      </c>
      <c r="E589" s="30" t="s">
        <v>8108</v>
      </c>
      <c r="F589" s="101"/>
      <c r="G589" s="101"/>
      <c r="H589" s="78">
        <v>20000000000</v>
      </c>
      <c r="I589" s="107">
        <v>0.25</v>
      </c>
      <c r="J589" s="78">
        <v>20000000000</v>
      </c>
      <c r="K589" s="78">
        <v>150000000000</v>
      </c>
      <c r="L589" s="48" t="s">
        <v>249</v>
      </c>
      <c r="M589" s="102"/>
      <c r="N589" s="67" t="s">
        <v>8109</v>
      </c>
      <c r="O589" s="30" t="s">
        <v>8110</v>
      </c>
      <c r="P589" t="s">
        <v>976</v>
      </c>
    </row>
    <row r="590" spans="1:16" x14ac:dyDescent="0.25">
      <c r="A590" s="48" t="s">
        <v>6299</v>
      </c>
      <c r="B590" s="106">
        <v>43373</v>
      </c>
      <c r="C590" s="104">
        <v>2</v>
      </c>
      <c r="D590" s="30" t="s">
        <v>8107</v>
      </c>
      <c r="E590" s="30" t="s">
        <v>8108</v>
      </c>
      <c r="F590" s="101"/>
      <c r="G590" s="101"/>
      <c r="H590" s="78">
        <v>20000000000</v>
      </c>
      <c r="I590" s="107">
        <v>0.25</v>
      </c>
      <c r="J590" s="78">
        <v>20000000000</v>
      </c>
      <c r="K590" s="78">
        <v>150000000000</v>
      </c>
      <c r="L590" s="48" t="s">
        <v>249</v>
      </c>
      <c r="M590" s="102"/>
      <c r="N590" s="67" t="s">
        <v>8109</v>
      </c>
      <c r="O590" s="30" t="s">
        <v>8110</v>
      </c>
      <c r="P590" t="s">
        <v>976</v>
      </c>
    </row>
    <row r="591" spans="1:16" x14ac:dyDescent="0.25">
      <c r="A591" s="48" t="s">
        <v>6300</v>
      </c>
      <c r="B591" s="106">
        <v>43373</v>
      </c>
      <c r="C591" s="104">
        <v>2</v>
      </c>
      <c r="D591" s="30" t="s">
        <v>8107</v>
      </c>
      <c r="E591" s="30" t="s">
        <v>8108</v>
      </c>
      <c r="F591" s="101"/>
      <c r="G591" s="101"/>
      <c r="H591" s="78">
        <v>20000000000</v>
      </c>
      <c r="I591" s="107">
        <v>0.25</v>
      </c>
      <c r="J591" s="78">
        <v>20000000000</v>
      </c>
      <c r="K591" s="78">
        <v>150000000000</v>
      </c>
      <c r="L591" s="48" t="s">
        <v>249</v>
      </c>
      <c r="M591" s="102"/>
      <c r="N591" s="67" t="s">
        <v>8109</v>
      </c>
      <c r="O591" s="30" t="s">
        <v>8110</v>
      </c>
      <c r="P591" t="s">
        <v>976</v>
      </c>
    </row>
    <row r="592" spans="1:16" x14ac:dyDescent="0.25">
      <c r="A592" s="48" t="s">
        <v>6301</v>
      </c>
      <c r="B592" s="106">
        <v>43373</v>
      </c>
      <c r="C592" s="104">
        <v>2</v>
      </c>
      <c r="D592" s="30" t="s">
        <v>8107</v>
      </c>
      <c r="E592" s="30" t="s">
        <v>8108</v>
      </c>
      <c r="F592" s="101"/>
      <c r="G592" s="101"/>
      <c r="H592" s="78">
        <v>20000000000</v>
      </c>
      <c r="I592" s="107">
        <v>0.25</v>
      </c>
      <c r="J592" s="78">
        <v>20000000000</v>
      </c>
      <c r="K592" s="78">
        <v>150000000000</v>
      </c>
      <c r="L592" s="48" t="s">
        <v>249</v>
      </c>
      <c r="M592" s="102"/>
      <c r="N592" s="67" t="s">
        <v>8109</v>
      </c>
      <c r="O592" s="30" t="s">
        <v>8110</v>
      </c>
      <c r="P592" t="s">
        <v>976</v>
      </c>
    </row>
    <row r="593" spans="1:16" x14ac:dyDescent="0.25">
      <c r="A593" s="48" t="s">
        <v>6302</v>
      </c>
      <c r="B593" s="106">
        <v>43373</v>
      </c>
      <c r="C593" s="104">
        <v>2</v>
      </c>
      <c r="D593" s="30" t="s">
        <v>8107</v>
      </c>
      <c r="E593" s="30" t="s">
        <v>8108</v>
      </c>
      <c r="F593" s="101"/>
      <c r="G593" s="101"/>
      <c r="H593" s="78">
        <v>20000000000</v>
      </c>
      <c r="I593" s="107">
        <v>0.25</v>
      </c>
      <c r="J593" s="78">
        <v>20000000000</v>
      </c>
      <c r="K593" s="78">
        <v>150000000000</v>
      </c>
      <c r="L593" s="48" t="s">
        <v>249</v>
      </c>
      <c r="M593" s="102"/>
      <c r="N593" s="67" t="s">
        <v>8109</v>
      </c>
      <c r="O593" s="30" t="s">
        <v>8110</v>
      </c>
      <c r="P593" t="s">
        <v>976</v>
      </c>
    </row>
    <row r="594" spans="1:16" x14ac:dyDescent="0.25">
      <c r="A594" s="48" t="s">
        <v>6303</v>
      </c>
      <c r="B594" s="106">
        <v>43373</v>
      </c>
      <c r="C594" s="104">
        <v>2</v>
      </c>
      <c r="D594" s="30" t="s">
        <v>8107</v>
      </c>
      <c r="E594" s="30" t="s">
        <v>8108</v>
      </c>
      <c r="F594" s="101"/>
      <c r="G594" s="101"/>
      <c r="H594" s="78">
        <v>20000000000</v>
      </c>
      <c r="I594" s="107">
        <v>0.25</v>
      </c>
      <c r="J594" s="78">
        <v>20000000000</v>
      </c>
      <c r="K594" s="78">
        <v>150000000000</v>
      </c>
      <c r="L594" s="48" t="s">
        <v>249</v>
      </c>
      <c r="M594" s="102"/>
      <c r="N594" s="67" t="s">
        <v>8109</v>
      </c>
      <c r="O594" s="30" t="s">
        <v>8110</v>
      </c>
      <c r="P594" t="s">
        <v>976</v>
      </c>
    </row>
    <row r="595" spans="1:16" x14ac:dyDescent="0.25">
      <c r="A595" s="48" t="s">
        <v>6304</v>
      </c>
      <c r="B595" s="106">
        <v>43373</v>
      </c>
      <c r="C595" s="104">
        <v>2</v>
      </c>
      <c r="D595" s="30" t="s">
        <v>8107</v>
      </c>
      <c r="E595" s="30" t="s">
        <v>8108</v>
      </c>
      <c r="F595" s="101"/>
      <c r="G595" s="101"/>
      <c r="H595" s="78">
        <v>20000000000</v>
      </c>
      <c r="I595" s="107">
        <v>0.25</v>
      </c>
      <c r="J595" s="78">
        <v>20000000000</v>
      </c>
      <c r="K595" s="78">
        <v>150000000000</v>
      </c>
      <c r="L595" s="48" t="s">
        <v>249</v>
      </c>
      <c r="M595" s="102"/>
      <c r="N595" s="67" t="s">
        <v>8109</v>
      </c>
      <c r="O595" s="30" t="s">
        <v>8110</v>
      </c>
      <c r="P595" t="s">
        <v>976</v>
      </c>
    </row>
    <row r="596" spans="1:16" x14ac:dyDescent="0.25">
      <c r="A596" s="48" t="s">
        <v>6305</v>
      </c>
      <c r="B596" s="106">
        <v>43373</v>
      </c>
      <c r="C596" s="104">
        <v>2</v>
      </c>
      <c r="D596" s="30" t="s">
        <v>8107</v>
      </c>
      <c r="E596" s="30" t="s">
        <v>8108</v>
      </c>
      <c r="F596" s="101"/>
      <c r="G596" s="101"/>
      <c r="H596" s="78">
        <v>20000000000</v>
      </c>
      <c r="I596" s="107">
        <v>0.25</v>
      </c>
      <c r="J596" s="78">
        <v>20000000000</v>
      </c>
      <c r="K596" s="78">
        <v>150000000000</v>
      </c>
      <c r="L596" s="48" t="s">
        <v>249</v>
      </c>
      <c r="M596" s="102"/>
      <c r="N596" s="67" t="s">
        <v>8109</v>
      </c>
      <c r="O596" s="30" t="s">
        <v>8110</v>
      </c>
      <c r="P596" t="s">
        <v>976</v>
      </c>
    </row>
    <row r="597" spans="1:16" x14ac:dyDescent="0.25">
      <c r="A597" s="48" t="s">
        <v>6306</v>
      </c>
      <c r="B597" s="106">
        <v>43373</v>
      </c>
      <c r="C597" s="104">
        <v>2</v>
      </c>
      <c r="D597" s="30" t="s">
        <v>8107</v>
      </c>
      <c r="E597" s="30" t="s">
        <v>8108</v>
      </c>
      <c r="F597" s="101"/>
      <c r="G597" s="101"/>
      <c r="H597" s="78">
        <v>20000000000</v>
      </c>
      <c r="I597" s="107">
        <v>0.25</v>
      </c>
      <c r="J597" s="78">
        <v>20000000000</v>
      </c>
      <c r="K597" s="78">
        <v>150000000000</v>
      </c>
      <c r="L597" s="48" t="s">
        <v>249</v>
      </c>
      <c r="M597" s="102"/>
      <c r="N597" s="67" t="s">
        <v>8109</v>
      </c>
      <c r="O597" s="30" t="s">
        <v>8110</v>
      </c>
      <c r="P597" t="s">
        <v>976</v>
      </c>
    </row>
    <row r="598" spans="1:16" x14ac:dyDescent="0.25">
      <c r="A598" s="48" t="s">
        <v>6307</v>
      </c>
      <c r="B598" s="106">
        <v>43373</v>
      </c>
      <c r="C598" s="104">
        <v>2</v>
      </c>
      <c r="D598" s="30" t="s">
        <v>8107</v>
      </c>
      <c r="E598" s="30" t="s">
        <v>8108</v>
      </c>
      <c r="F598" s="101"/>
      <c r="G598" s="101"/>
      <c r="H598" s="78">
        <v>20000000000</v>
      </c>
      <c r="I598" s="107">
        <v>0.25</v>
      </c>
      <c r="J598" s="78">
        <v>20000000000</v>
      </c>
      <c r="K598" s="78">
        <v>150000000000</v>
      </c>
      <c r="L598" s="48" t="s">
        <v>249</v>
      </c>
      <c r="M598" s="102"/>
      <c r="N598" s="67" t="s">
        <v>8109</v>
      </c>
      <c r="O598" s="30" t="s">
        <v>8110</v>
      </c>
      <c r="P598" t="s">
        <v>976</v>
      </c>
    </row>
    <row r="599" spans="1:16" x14ac:dyDescent="0.25">
      <c r="A599" s="48" t="s">
        <v>6308</v>
      </c>
      <c r="B599" s="106">
        <v>43373</v>
      </c>
      <c r="C599" s="104">
        <v>2</v>
      </c>
      <c r="D599" s="30" t="s">
        <v>8107</v>
      </c>
      <c r="E599" s="30" t="s">
        <v>8108</v>
      </c>
      <c r="F599" s="101"/>
      <c r="G599" s="101"/>
      <c r="H599" s="78">
        <v>20000000000</v>
      </c>
      <c r="I599" s="107">
        <v>0.25</v>
      </c>
      <c r="J599" s="78">
        <v>20000000000</v>
      </c>
      <c r="K599" s="78">
        <v>150000000000</v>
      </c>
      <c r="L599" s="48" t="s">
        <v>249</v>
      </c>
      <c r="M599" s="102"/>
      <c r="N599" s="67" t="s">
        <v>8109</v>
      </c>
      <c r="O599" s="30" t="s">
        <v>8110</v>
      </c>
      <c r="P599" t="s">
        <v>976</v>
      </c>
    </row>
    <row r="600" spans="1:16" x14ac:dyDescent="0.25">
      <c r="A600" s="48" t="s">
        <v>6309</v>
      </c>
      <c r="B600" s="106">
        <v>43373</v>
      </c>
      <c r="C600" s="104">
        <v>2</v>
      </c>
      <c r="D600" s="30" t="s">
        <v>8107</v>
      </c>
      <c r="E600" s="30" t="s">
        <v>8108</v>
      </c>
      <c r="F600" s="101"/>
      <c r="G600" s="101"/>
      <c r="H600" s="78">
        <v>20000000000</v>
      </c>
      <c r="I600" s="107">
        <v>0.25</v>
      </c>
      <c r="J600" s="78">
        <v>20000000000</v>
      </c>
      <c r="K600" s="78">
        <v>150000000000</v>
      </c>
      <c r="L600" s="48" t="s">
        <v>249</v>
      </c>
      <c r="M600" s="102"/>
      <c r="N600" s="67" t="s">
        <v>8109</v>
      </c>
      <c r="O600" s="30" t="s">
        <v>8110</v>
      </c>
      <c r="P600" t="s">
        <v>976</v>
      </c>
    </row>
    <row r="601" spans="1:16" x14ac:dyDescent="0.25">
      <c r="A601" s="48" t="s">
        <v>6310</v>
      </c>
      <c r="B601" s="106">
        <v>43373</v>
      </c>
      <c r="C601" s="104">
        <v>2</v>
      </c>
      <c r="D601" s="30" t="s">
        <v>8107</v>
      </c>
      <c r="E601" s="30" t="s">
        <v>8108</v>
      </c>
      <c r="F601" s="101"/>
      <c r="G601" s="101"/>
      <c r="H601" s="78">
        <v>20000000000</v>
      </c>
      <c r="I601" s="107">
        <v>0.25</v>
      </c>
      <c r="J601" s="78">
        <v>20000000000</v>
      </c>
      <c r="K601" s="78">
        <v>150000000000</v>
      </c>
      <c r="L601" s="48" t="s">
        <v>249</v>
      </c>
      <c r="M601" s="102"/>
      <c r="N601" s="67" t="s">
        <v>8109</v>
      </c>
      <c r="O601" s="30" t="s">
        <v>8110</v>
      </c>
      <c r="P601" t="s">
        <v>976</v>
      </c>
    </row>
    <row r="602" spans="1:16" x14ac:dyDescent="0.25">
      <c r="A602" s="48" t="s">
        <v>6311</v>
      </c>
      <c r="B602" s="106">
        <v>43373</v>
      </c>
      <c r="C602" s="104">
        <v>2</v>
      </c>
      <c r="D602" s="30" t="s">
        <v>8107</v>
      </c>
      <c r="E602" s="30" t="s">
        <v>8108</v>
      </c>
      <c r="F602" s="101"/>
      <c r="G602" s="101"/>
      <c r="H602" s="78">
        <v>20000000000</v>
      </c>
      <c r="I602" s="107">
        <v>0.25</v>
      </c>
      <c r="J602" s="78">
        <v>20000000000</v>
      </c>
      <c r="K602" s="78">
        <v>150000000000</v>
      </c>
      <c r="L602" s="48" t="s">
        <v>249</v>
      </c>
      <c r="M602" s="102"/>
      <c r="N602" s="67" t="s">
        <v>8109</v>
      </c>
      <c r="O602" s="30" t="s">
        <v>8110</v>
      </c>
      <c r="P602" t="s">
        <v>976</v>
      </c>
    </row>
    <row r="603" spans="1:16" x14ac:dyDescent="0.25">
      <c r="A603" s="48" t="s">
        <v>6312</v>
      </c>
      <c r="B603" s="106">
        <v>43373</v>
      </c>
      <c r="C603" s="104">
        <v>2</v>
      </c>
      <c r="D603" s="30" t="s">
        <v>8107</v>
      </c>
      <c r="E603" s="30" t="s">
        <v>8108</v>
      </c>
      <c r="F603" s="101"/>
      <c r="G603" s="101"/>
      <c r="H603" s="78">
        <v>20000000000</v>
      </c>
      <c r="I603" s="107">
        <v>0.25</v>
      </c>
      <c r="J603" s="78">
        <v>20000000000</v>
      </c>
      <c r="K603" s="78">
        <v>150000000000</v>
      </c>
      <c r="L603" s="48" t="s">
        <v>249</v>
      </c>
      <c r="M603" s="102"/>
      <c r="N603" s="67" t="s">
        <v>8109</v>
      </c>
      <c r="O603" s="30" t="s">
        <v>8110</v>
      </c>
      <c r="P603" t="s">
        <v>976</v>
      </c>
    </row>
    <row r="604" spans="1:16" x14ac:dyDescent="0.25">
      <c r="A604" s="48" t="s">
        <v>6313</v>
      </c>
      <c r="B604" s="106">
        <v>43373</v>
      </c>
      <c r="C604" s="104">
        <v>2</v>
      </c>
      <c r="D604" s="30" t="s">
        <v>8107</v>
      </c>
      <c r="E604" s="30" t="s">
        <v>8108</v>
      </c>
      <c r="F604" s="101"/>
      <c r="G604" s="101"/>
      <c r="H604" s="78">
        <v>20000000000</v>
      </c>
      <c r="I604" s="107">
        <v>0.25</v>
      </c>
      <c r="J604" s="78">
        <v>20000000000</v>
      </c>
      <c r="K604" s="78">
        <v>150000000000</v>
      </c>
      <c r="L604" s="48" t="s">
        <v>249</v>
      </c>
      <c r="M604" s="102"/>
      <c r="N604" s="67" t="s">
        <v>8109</v>
      </c>
      <c r="O604" s="30" t="s">
        <v>8110</v>
      </c>
      <c r="P604" t="s">
        <v>976</v>
      </c>
    </row>
    <row r="605" spans="1:16" x14ac:dyDescent="0.25">
      <c r="A605" s="48" t="s">
        <v>6314</v>
      </c>
      <c r="B605" s="106">
        <v>43373</v>
      </c>
      <c r="C605" s="104">
        <v>2</v>
      </c>
      <c r="D605" s="30" t="s">
        <v>8107</v>
      </c>
      <c r="E605" s="30" t="s">
        <v>8108</v>
      </c>
      <c r="F605" s="101"/>
      <c r="G605" s="101"/>
      <c r="H605" s="78">
        <v>20000000000</v>
      </c>
      <c r="I605" s="107">
        <v>0.25</v>
      </c>
      <c r="J605" s="78">
        <v>20000000000</v>
      </c>
      <c r="K605" s="78">
        <v>150000000000</v>
      </c>
      <c r="L605" s="48" t="s">
        <v>249</v>
      </c>
      <c r="M605" s="102"/>
      <c r="N605" s="67" t="s">
        <v>8109</v>
      </c>
      <c r="O605" s="30" t="s">
        <v>8110</v>
      </c>
      <c r="P605" t="s">
        <v>976</v>
      </c>
    </row>
    <row r="606" spans="1:16" x14ac:dyDescent="0.25">
      <c r="A606" s="48" t="s">
        <v>6315</v>
      </c>
      <c r="B606" s="106">
        <v>43373</v>
      </c>
      <c r="C606" s="104">
        <v>2</v>
      </c>
      <c r="D606" s="30" t="s">
        <v>8107</v>
      </c>
      <c r="E606" s="30" t="s">
        <v>8108</v>
      </c>
      <c r="F606" s="101"/>
      <c r="G606" s="101"/>
      <c r="H606" s="78">
        <v>20000000000</v>
      </c>
      <c r="I606" s="107">
        <v>0.25</v>
      </c>
      <c r="J606" s="78">
        <v>20000000000</v>
      </c>
      <c r="K606" s="78">
        <v>150000000000</v>
      </c>
      <c r="L606" s="48" t="s">
        <v>249</v>
      </c>
      <c r="M606" s="102"/>
      <c r="N606" s="67" t="s">
        <v>8109</v>
      </c>
      <c r="O606" s="30" t="s">
        <v>8110</v>
      </c>
      <c r="P606" t="s">
        <v>976</v>
      </c>
    </row>
    <row r="607" spans="1:16" x14ac:dyDescent="0.25">
      <c r="A607" s="48" t="s">
        <v>6316</v>
      </c>
      <c r="B607" s="106">
        <v>43373</v>
      </c>
      <c r="C607" s="104">
        <v>2</v>
      </c>
      <c r="D607" s="30" t="s">
        <v>8107</v>
      </c>
      <c r="E607" s="30" t="s">
        <v>8108</v>
      </c>
      <c r="F607" s="101"/>
      <c r="G607" s="101"/>
      <c r="H607" s="78">
        <v>20000000000</v>
      </c>
      <c r="I607" s="107">
        <v>0.25</v>
      </c>
      <c r="J607" s="78">
        <v>20000000000</v>
      </c>
      <c r="K607" s="78">
        <v>150000000000</v>
      </c>
      <c r="L607" s="48" t="s">
        <v>249</v>
      </c>
      <c r="M607" s="102"/>
      <c r="N607" s="67" t="s">
        <v>8109</v>
      </c>
      <c r="O607" s="30" t="s">
        <v>8110</v>
      </c>
      <c r="P607" t="s">
        <v>976</v>
      </c>
    </row>
    <row r="608" spans="1:16" x14ac:dyDescent="0.25">
      <c r="A608" s="48" t="s">
        <v>6317</v>
      </c>
      <c r="B608" s="106">
        <v>43373</v>
      </c>
      <c r="C608" s="104">
        <v>2</v>
      </c>
      <c r="D608" s="30" t="s">
        <v>8107</v>
      </c>
      <c r="E608" s="30" t="s">
        <v>8108</v>
      </c>
      <c r="F608" s="101"/>
      <c r="G608" s="101"/>
      <c r="H608" s="78">
        <v>20000000000</v>
      </c>
      <c r="I608" s="107">
        <v>0.25</v>
      </c>
      <c r="J608" s="78">
        <v>20000000000</v>
      </c>
      <c r="K608" s="78">
        <v>150000000000</v>
      </c>
      <c r="L608" s="48" t="s">
        <v>249</v>
      </c>
      <c r="M608" s="102"/>
      <c r="N608" s="67" t="s">
        <v>8109</v>
      </c>
      <c r="O608" s="30" t="s">
        <v>8110</v>
      </c>
      <c r="P608" t="s">
        <v>976</v>
      </c>
    </row>
    <row r="609" spans="1:16" x14ac:dyDescent="0.25">
      <c r="A609" s="48" t="s">
        <v>6318</v>
      </c>
      <c r="B609" s="106">
        <v>43373</v>
      </c>
      <c r="C609" s="104">
        <v>2</v>
      </c>
      <c r="D609" s="30" t="s">
        <v>8107</v>
      </c>
      <c r="E609" s="30" t="s">
        <v>8108</v>
      </c>
      <c r="F609" s="101"/>
      <c r="G609" s="101"/>
      <c r="H609" s="78">
        <v>20000000000</v>
      </c>
      <c r="I609" s="107">
        <v>0.25</v>
      </c>
      <c r="J609" s="78">
        <v>20000000000</v>
      </c>
      <c r="K609" s="78">
        <v>150000000000</v>
      </c>
      <c r="L609" s="48" t="s">
        <v>249</v>
      </c>
      <c r="M609" s="102"/>
      <c r="N609" s="67" t="s">
        <v>8109</v>
      </c>
      <c r="O609" s="30" t="s">
        <v>8110</v>
      </c>
      <c r="P609" t="s">
        <v>976</v>
      </c>
    </row>
    <row r="610" spans="1:16" x14ac:dyDescent="0.25">
      <c r="A610" s="48" t="s">
        <v>6319</v>
      </c>
      <c r="B610" s="106">
        <v>43373</v>
      </c>
      <c r="C610" s="104">
        <v>2</v>
      </c>
      <c r="D610" s="30" t="s">
        <v>8107</v>
      </c>
      <c r="E610" s="30" t="s">
        <v>8108</v>
      </c>
      <c r="F610" s="101"/>
      <c r="G610" s="101"/>
      <c r="H610" s="78">
        <v>20000000000</v>
      </c>
      <c r="I610" s="107">
        <v>0.25</v>
      </c>
      <c r="J610" s="78">
        <v>20000000000</v>
      </c>
      <c r="K610" s="78">
        <v>150000000000</v>
      </c>
      <c r="L610" s="48" t="s">
        <v>249</v>
      </c>
      <c r="M610" s="102"/>
      <c r="N610" s="67" t="s">
        <v>8109</v>
      </c>
      <c r="O610" s="30" t="s">
        <v>8110</v>
      </c>
      <c r="P610" t="s">
        <v>976</v>
      </c>
    </row>
    <row r="611" spans="1:16" x14ac:dyDescent="0.25">
      <c r="A611" s="48" t="s">
        <v>6320</v>
      </c>
      <c r="B611" s="106">
        <v>43373</v>
      </c>
      <c r="C611" s="104">
        <v>2</v>
      </c>
      <c r="D611" s="30" t="s">
        <v>8107</v>
      </c>
      <c r="E611" s="30" t="s">
        <v>8108</v>
      </c>
      <c r="F611" s="101"/>
      <c r="G611" s="101"/>
      <c r="H611" s="78">
        <v>20000000000</v>
      </c>
      <c r="I611" s="107">
        <v>0.25</v>
      </c>
      <c r="J611" s="78">
        <v>20000000000</v>
      </c>
      <c r="K611" s="78">
        <v>150000000000</v>
      </c>
      <c r="L611" s="48" t="s">
        <v>249</v>
      </c>
      <c r="M611" s="102"/>
      <c r="N611" s="67" t="s">
        <v>8109</v>
      </c>
      <c r="O611" s="30" t="s">
        <v>8110</v>
      </c>
      <c r="P611" t="s">
        <v>976</v>
      </c>
    </row>
    <row r="612" spans="1:16" x14ac:dyDescent="0.25">
      <c r="A612" s="48" t="s">
        <v>6321</v>
      </c>
      <c r="B612" s="106">
        <v>43373</v>
      </c>
      <c r="C612" s="104">
        <v>2</v>
      </c>
      <c r="D612" s="30" t="s">
        <v>8107</v>
      </c>
      <c r="E612" s="30" t="s">
        <v>8108</v>
      </c>
      <c r="F612" s="101"/>
      <c r="G612" s="101"/>
      <c r="H612" s="78">
        <v>20000000000</v>
      </c>
      <c r="I612" s="107">
        <v>0.25</v>
      </c>
      <c r="J612" s="78">
        <v>20000000000</v>
      </c>
      <c r="K612" s="78">
        <v>150000000000</v>
      </c>
      <c r="L612" s="48" t="s">
        <v>249</v>
      </c>
      <c r="M612" s="102"/>
      <c r="N612" s="67" t="s">
        <v>8109</v>
      </c>
      <c r="O612" s="30" t="s">
        <v>8110</v>
      </c>
      <c r="P612" t="s">
        <v>976</v>
      </c>
    </row>
    <row r="613" spans="1:16" x14ac:dyDescent="0.25">
      <c r="A613" s="48" t="s">
        <v>6322</v>
      </c>
      <c r="B613" s="106">
        <v>43373</v>
      </c>
      <c r="C613" s="104">
        <v>2</v>
      </c>
      <c r="D613" s="30" t="s">
        <v>8107</v>
      </c>
      <c r="E613" s="30" t="s">
        <v>8108</v>
      </c>
      <c r="F613" s="101"/>
      <c r="G613" s="101"/>
      <c r="H613" s="78">
        <v>20000000000</v>
      </c>
      <c r="I613" s="107">
        <v>0.25</v>
      </c>
      <c r="J613" s="78">
        <v>20000000000</v>
      </c>
      <c r="K613" s="78">
        <v>150000000000</v>
      </c>
      <c r="L613" s="48" t="s">
        <v>249</v>
      </c>
      <c r="M613" s="102"/>
      <c r="N613" s="67" t="s">
        <v>8109</v>
      </c>
      <c r="O613" s="30" t="s">
        <v>8110</v>
      </c>
      <c r="P613" t="s">
        <v>976</v>
      </c>
    </row>
    <row r="614" spans="1:16" x14ac:dyDescent="0.25">
      <c r="A614" s="48" t="s">
        <v>6323</v>
      </c>
      <c r="B614" s="106">
        <v>43373</v>
      </c>
      <c r="C614" s="104">
        <v>2</v>
      </c>
      <c r="D614" s="30" t="s">
        <v>8107</v>
      </c>
      <c r="E614" s="30" t="s">
        <v>8108</v>
      </c>
      <c r="F614" s="101"/>
      <c r="G614" s="101"/>
      <c r="H614" s="78">
        <v>20000000000</v>
      </c>
      <c r="I614" s="107">
        <v>0.25</v>
      </c>
      <c r="J614" s="78">
        <v>20000000000</v>
      </c>
      <c r="K614" s="78">
        <v>150000000000</v>
      </c>
      <c r="L614" s="48" t="s">
        <v>249</v>
      </c>
      <c r="M614" s="102"/>
      <c r="N614" s="67" t="s">
        <v>8109</v>
      </c>
      <c r="O614" s="30" t="s">
        <v>8110</v>
      </c>
      <c r="P614" t="s">
        <v>976</v>
      </c>
    </row>
    <row r="615" spans="1:16" x14ac:dyDescent="0.25">
      <c r="A615" s="48" t="s">
        <v>6324</v>
      </c>
      <c r="B615" s="106">
        <v>43373</v>
      </c>
      <c r="C615" s="104">
        <v>2</v>
      </c>
      <c r="D615" s="30" t="s">
        <v>8107</v>
      </c>
      <c r="E615" s="30" t="s">
        <v>8108</v>
      </c>
      <c r="F615" s="101"/>
      <c r="G615" s="101"/>
      <c r="H615" s="78">
        <v>20000000000</v>
      </c>
      <c r="I615" s="107">
        <v>0.25</v>
      </c>
      <c r="J615" s="78">
        <v>20000000000</v>
      </c>
      <c r="K615" s="78">
        <v>150000000000</v>
      </c>
      <c r="L615" s="48" t="s">
        <v>249</v>
      </c>
      <c r="M615" s="102"/>
      <c r="N615" s="67" t="s">
        <v>8109</v>
      </c>
      <c r="O615" s="30" t="s">
        <v>8110</v>
      </c>
      <c r="P615" t="s">
        <v>976</v>
      </c>
    </row>
    <row r="616" spans="1:16" x14ac:dyDescent="0.25">
      <c r="A616" s="48" t="s">
        <v>6325</v>
      </c>
      <c r="B616" s="106">
        <v>43373</v>
      </c>
      <c r="C616" s="104">
        <v>2</v>
      </c>
      <c r="D616" s="30" t="s">
        <v>8107</v>
      </c>
      <c r="E616" s="30" t="s">
        <v>8108</v>
      </c>
      <c r="F616" s="101"/>
      <c r="G616" s="101"/>
      <c r="H616" s="78">
        <v>20000000000</v>
      </c>
      <c r="I616" s="107">
        <v>0.25</v>
      </c>
      <c r="J616" s="78">
        <v>20000000000</v>
      </c>
      <c r="K616" s="78">
        <v>150000000000</v>
      </c>
      <c r="L616" s="48" t="s">
        <v>249</v>
      </c>
      <c r="M616" s="102"/>
      <c r="N616" s="67" t="s">
        <v>8109</v>
      </c>
      <c r="O616" s="30" t="s">
        <v>8110</v>
      </c>
      <c r="P616" t="s">
        <v>976</v>
      </c>
    </row>
    <row r="617" spans="1:16" x14ac:dyDescent="0.25">
      <c r="A617" s="48" t="s">
        <v>6326</v>
      </c>
      <c r="B617" s="106">
        <v>43373</v>
      </c>
      <c r="C617" s="104">
        <v>2</v>
      </c>
      <c r="D617" s="30" t="s">
        <v>8107</v>
      </c>
      <c r="E617" s="30" t="s">
        <v>8108</v>
      </c>
      <c r="F617" s="101"/>
      <c r="G617" s="101"/>
      <c r="H617" s="78">
        <v>20000000000</v>
      </c>
      <c r="I617" s="107">
        <v>0.25</v>
      </c>
      <c r="J617" s="78">
        <v>20000000000</v>
      </c>
      <c r="K617" s="78">
        <v>150000000000</v>
      </c>
      <c r="L617" s="48" t="s">
        <v>249</v>
      </c>
      <c r="M617" s="102"/>
      <c r="N617" s="67" t="s">
        <v>8109</v>
      </c>
      <c r="O617" s="30" t="s">
        <v>8110</v>
      </c>
      <c r="P617" t="s">
        <v>976</v>
      </c>
    </row>
    <row r="618" spans="1:16" x14ac:dyDescent="0.25">
      <c r="A618" s="48" t="s">
        <v>6327</v>
      </c>
      <c r="B618" s="106">
        <v>43373</v>
      </c>
      <c r="C618" s="104">
        <v>2</v>
      </c>
      <c r="D618" s="30" t="s">
        <v>8107</v>
      </c>
      <c r="E618" s="30" t="s">
        <v>8108</v>
      </c>
      <c r="F618" s="101"/>
      <c r="G618" s="101"/>
      <c r="H618" s="78">
        <v>20000000000</v>
      </c>
      <c r="I618" s="107">
        <v>0.25</v>
      </c>
      <c r="J618" s="78">
        <v>20000000000</v>
      </c>
      <c r="K618" s="78">
        <v>150000000000</v>
      </c>
      <c r="L618" s="48" t="s">
        <v>249</v>
      </c>
      <c r="M618" s="102"/>
      <c r="N618" s="67" t="s">
        <v>8109</v>
      </c>
      <c r="O618" s="30" t="s">
        <v>8110</v>
      </c>
      <c r="P618" t="s">
        <v>976</v>
      </c>
    </row>
    <row r="619" spans="1:16" x14ac:dyDescent="0.25">
      <c r="A619" s="48" t="s">
        <v>6328</v>
      </c>
      <c r="B619" s="106">
        <v>43373</v>
      </c>
      <c r="C619" s="104">
        <v>2</v>
      </c>
      <c r="D619" s="30" t="s">
        <v>8107</v>
      </c>
      <c r="E619" s="30" t="s">
        <v>8108</v>
      </c>
      <c r="F619" s="101"/>
      <c r="G619" s="101"/>
      <c r="H619" s="78">
        <v>20000000000</v>
      </c>
      <c r="I619" s="107">
        <v>0.25</v>
      </c>
      <c r="J619" s="78">
        <v>20000000000</v>
      </c>
      <c r="K619" s="78">
        <v>150000000000</v>
      </c>
      <c r="L619" s="48" t="s">
        <v>249</v>
      </c>
      <c r="M619" s="102"/>
      <c r="N619" s="67" t="s">
        <v>8109</v>
      </c>
      <c r="O619" s="30" t="s">
        <v>8110</v>
      </c>
      <c r="P619" t="s">
        <v>976</v>
      </c>
    </row>
    <row r="620" spans="1:16" x14ac:dyDescent="0.25">
      <c r="A620" s="48" t="s">
        <v>6329</v>
      </c>
      <c r="B620" s="106">
        <v>43373</v>
      </c>
      <c r="C620" s="104">
        <v>2</v>
      </c>
      <c r="D620" s="30" t="s">
        <v>8107</v>
      </c>
      <c r="E620" s="30" t="s">
        <v>8108</v>
      </c>
      <c r="F620" s="101"/>
      <c r="G620" s="101"/>
      <c r="H620" s="78">
        <v>20000000000</v>
      </c>
      <c r="I620" s="107">
        <v>0.25</v>
      </c>
      <c r="J620" s="78">
        <v>20000000000</v>
      </c>
      <c r="K620" s="78">
        <v>150000000000</v>
      </c>
      <c r="L620" s="48" t="s">
        <v>249</v>
      </c>
      <c r="M620" s="102"/>
      <c r="N620" s="67" t="s">
        <v>8109</v>
      </c>
      <c r="O620" s="30" t="s">
        <v>8110</v>
      </c>
      <c r="P620" t="s">
        <v>976</v>
      </c>
    </row>
    <row r="621" spans="1:16" x14ac:dyDescent="0.25">
      <c r="A621" s="48" t="s">
        <v>6330</v>
      </c>
      <c r="B621" s="106">
        <v>43373</v>
      </c>
      <c r="C621" s="104">
        <v>2</v>
      </c>
      <c r="D621" s="30" t="s">
        <v>8107</v>
      </c>
      <c r="E621" s="30" t="s">
        <v>8108</v>
      </c>
      <c r="F621" s="101"/>
      <c r="G621" s="101"/>
      <c r="H621" s="78">
        <v>20000000000</v>
      </c>
      <c r="I621" s="107">
        <v>0.25</v>
      </c>
      <c r="J621" s="78">
        <v>20000000000</v>
      </c>
      <c r="K621" s="78">
        <v>150000000000</v>
      </c>
      <c r="L621" s="48" t="s">
        <v>249</v>
      </c>
      <c r="M621" s="102"/>
      <c r="N621" s="67" t="s">
        <v>8109</v>
      </c>
      <c r="O621" s="30" t="s">
        <v>8110</v>
      </c>
      <c r="P621" t="s">
        <v>976</v>
      </c>
    </row>
    <row r="622" spans="1:16" x14ac:dyDescent="0.25">
      <c r="A622" s="48" t="s">
        <v>6331</v>
      </c>
      <c r="B622" s="106">
        <v>43373</v>
      </c>
      <c r="C622" s="104">
        <v>2</v>
      </c>
      <c r="D622" s="30" t="s">
        <v>8107</v>
      </c>
      <c r="E622" s="30" t="s">
        <v>8108</v>
      </c>
      <c r="F622" s="101"/>
      <c r="G622" s="101"/>
      <c r="H622" s="78">
        <v>20000000000</v>
      </c>
      <c r="I622" s="107">
        <v>0.25</v>
      </c>
      <c r="J622" s="78">
        <v>20000000000</v>
      </c>
      <c r="K622" s="78">
        <v>150000000000</v>
      </c>
      <c r="L622" s="48" t="s">
        <v>249</v>
      </c>
      <c r="M622" s="102"/>
      <c r="N622" s="67" t="s">
        <v>8109</v>
      </c>
      <c r="O622" s="30" t="s">
        <v>8110</v>
      </c>
      <c r="P622" t="s">
        <v>976</v>
      </c>
    </row>
    <row r="623" spans="1:16" x14ac:dyDescent="0.25">
      <c r="A623" s="48" t="s">
        <v>6332</v>
      </c>
      <c r="B623" s="106">
        <v>43373</v>
      </c>
      <c r="C623" s="104">
        <v>2</v>
      </c>
      <c r="D623" s="30" t="s">
        <v>8107</v>
      </c>
      <c r="E623" s="30" t="s">
        <v>8108</v>
      </c>
      <c r="F623" s="101"/>
      <c r="G623" s="101"/>
      <c r="H623" s="78">
        <v>20000000000</v>
      </c>
      <c r="I623" s="107">
        <v>0.25</v>
      </c>
      <c r="J623" s="78">
        <v>20000000000</v>
      </c>
      <c r="K623" s="78">
        <v>150000000000</v>
      </c>
      <c r="L623" s="48" t="s">
        <v>249</v>
      </c>
      <c r="M623" s="102"/>
      <c r="N623" s="67" t="s">
        <v>8109</v>
      </c>
      <c r="O623" s="30" t="s">
        <v>8110</v>
      </c>
      <c r="P623" t="s">
        <v>976</v>
      </c>
    </row>
    <row r="624" spans="1:16" x14ac:dyDescent="0.25">
      <c r="A624" s="48" t="s">
        <v>6333</v>
      </c>
      <c r="B624" s="106">
        <v>43373</v>
      </c>
      <c r="C624" s="104">
        <v>2</v>
      </c>
      <c r="D624" s="30" t="s">
        <v>8107</v>
      </c>
      <c r="E624" s="30" t="s">
        <v>8108</v>
      </c>
      <c r="F624" s="101"/>
      <c r="G624" s="101"/>
      <c r="H624" s="78">
        <v>20000000000</v>
      </c>
      <c r="I624" s="107">
        <v>0.25</v>
      </c>
      <c r="J624" s="78">
        <v>20000000000</v>
      </c>
      <c r="K624" s="78">
        <v>150000000000</v>
      </c>
      <c r="L624" s="48" t="s">
        <v>249</v>
      </c>
      <c r="M624" s="102"/>
      <c r="N624" s="67" t="s">
        <v>8109</v>
      </c>
      <c r="O624" s="30" t="s">
        <v>8110</v>
      </c>
      <c r="P624" t="s">
        <v>976</v>
      </c>
    </row>
    <row r="625" spans="1:16" x14ac:dyDescent="0.25">
      <c r="A625" s="48" t="s">
        <v>6334</v>
      </c>
      <c r="B625" s="106">
        <v>43373</v>
      </c>
      <c r="C625" s="104">
        <v>2</v>
      </c>
      <c r="D625" s="30" t="s">
        <v>8107</v>
      </c>
      <c r="E625" s="30" t="s">
        <v>8108</v>
      </c>
      <c r="F625" s="101"/>
      <c r="G625" s="101"/>
      <c r="H625" s="78">
        <v>20000000000</v>
      </c>
      <c r="I625" s="107">
        <v>0.25</v>
      </c>
      <c r="J625" s="78">
        <v>20000000000</v>
      </c>
      <c r="K625" s="78">
        <v>150000000000</v>
      </c>
      <c r="L625" s="48" t="s">
        <v>249</v>
      </c>
      <c r="M625" s="102"/>
      <c r="N625" s="67" t="s">
        <v>8109</v>
      </c>
      <c r="O625" s="30" t="s">
        <v>8110</v>
      </c>
      <c r="P625" t="s">
        <v>976</v>
      </c>
    </row>
    <row r="626" spans="1:16" x14ac:dyDescent="0.25">
      <c r="A626" s="48" t="s">
        <v>6335</v>
      </c>
      <c r="B626" s="106">
        <v>43373</v>
      </c>
      <c r="C626" s="104">
        <v>2</v>
      </c>
      <c r="D626" s="30" t="s">
        <v>8107</v>
      </c>
      <c r="E626" s="30" t="s">
        <v>8108</v>
      </c>
      <c r="F626" s="101"/>
      <c r="G626" s="101"/>
      <c r="H626" s="78">
        <v>20000000000</v>
      </c>
      <c r="I626" s="107">
        <v>0.25</v>
      </c>
      <c r="J626" s="78">
        <v>20000000000</v>
      </c>
      <c r="K626" s="78">
        <v>150000000000</v>
      </c>
      <c r="L626" s="48" t="s">
        <v>249</v>
      </c>
      <c r="M626" s="102"/>
      <c r="N626" s="67" t="s">
        <v>8109</v>
      </c>
      <c r="O626" s="30" t="s">
        <v>8110</v>
      </c>
      <c r="P626" t="s">
        <v>976</v>
      </c>
    </row>
    <row r="627" spans="1:16" x14ac:dyDescent="0.25">
      <c r="A627" s="48" t="s">
        <v>6336</v>
      </c>
      <c r="B627" s="106">
        <v>43373</v>
      </c>
      <c r="C627" s="104">
        <v>2</v>
      </c>
      <c r="D627" s="30" t="s">
        <v>8107</v>
      </c>
      <c r="E627" s="30" t="s">
        <v>8108</v>
      </c>
      <c r="F627" s="101"/>
      <c r="G627" s="101"/>
      <c r="H627" s="78">
        <v>20000000000</v>
      </c>
      <c r="I627" s="107">
        <v>0.25</v>
      </c>
      <c r="J627" s="78">
        <v>20000000000</v>
      </c>
      <c r="K627" s="78">
        <v>150000000000</v>
      </c>
      <c r="L627" s="48" t="s">
        <v>249</v>
      </c>
      <c r="M627" s="102"/>
      <c r="N627" s="67" t="s">
        <v>8109</v>
      </c>
      <c r="O627" s="30" t="s">
        <v>8110</v>
      </c>
      <c r="P627" t="s">
        <v>976</v>
      </c>
    </row>
    <row r="628" spans="1:16" x14ac:dyDescent="0.25">
      <c r="A628" s="48" t="s">
        <v>6337</v>
      </c>
      <c r="B628" s="106">
        <v>43373</v>
      </c>
      <c r="C628" s="104">
        <v>2</v>
      </c>
      <c r="D628" s="30" t="s">
        <v>8107</v>
      </c>
      <c r="E628" s="30" t="s">
        <v>8108</v>
      </c>
      <c r="F628" s="101"/>
      <c r="G628" s="101"/>
      <c r="H628" s="78">
        <v>20000000000</v>
      </c>
      <c r="I628" s="107">
        <v>0.25</v>
      </c>
      <c r="J628" s="78">
        <v>20000000000</v>
      </c>
      <c r="K628" s="78">
        <v>150000000000</v>
      </c>
      <c r="L628" s="48" t="s">
        <v>249</v>
      </c>
      <c r="M628" s="102"/>
      <c r="N628" s="67" t="s">
        <v>8109</v>
      </c>
      <c r="O628" s="30" t="s">
        <v>8110</v>
      </c>
      <c r="P628" t="s">
        <v>976</v>
      </c>
    </row>
    <row r="629" spans="1:16" x14ac:dyDescent="0.25">
      <c r="A629" s="48" t="s">
        <v>6338</v>
      </c>
      <c r="B629" s="106">
        <v>43373</v>
      </c>
      <c r="C629" s="104">
        <v>2</v>
      </c>
      <c r="D629" s="30" t="s">
        <v>8107</v>
      </c>
      <c r="E629" s="30" t="s">
        <v>8108</v>
      </c>
      <c r="F629" s="101"/>
      <c r="G629" s="101"/>
      <c r="H629" s="78">
        <v>20000000000</v>
      </c>
      <c r="I629" s="107">
        <v>0.25</v>
      </c>
      <c r="J629" s="78">
        <v>20000000000</v>
      </c>
      <c r="K629" s="78">
        <v>150000000000</v>
      </c>
      <c r="L629" s="48" t="s">
        <v>249</v>
      </c>
      <c r="M629" s="102"/>
      <c r="N629" s="67" t="s">
        <v>8109</v>
      </c>
      <c r="O629" s="30" t="s">
        <v>8110</v>
      </c>
      <c r="P629" t="s">
        <v>976</v>
      </c>
    </row>
    <row r="630" spans="1:16" x14ac:dyDescent="0.25">
      <c r="A630" s="48" t="s">
        <v>6339</v>
      </c>
      <c r="B630" s="106">
        <v>43373</v>
      </c>
      <c r="C630" s="104">
        <v>2</v>
      </c>
      <c r="D630" s="30" t="s">
        <v>8107</v>
      </c>
      <c r="E630" s="30" t="s">
        <v>8108</v>
      </c>
      <c r="F630" s="101"/>
      <c r="G630" s="101"/>
      <c r="H630" s="78">
        <v>20000000000</v>
      </c>
      <c r="I630" s="107">
        <v>0.25</v>
      </c>
      <c r="J630" s="78">
        <v>20000000000</v>
      </c>
      <c r="K630" s="78">
        <v>150000000000</v>
      </c>
      <c r="L630" s="48" t="s">
        <v>249</v>
      </c>
      <c r="M630" s="102"/>
      <c r="N630" s="67" t="s">
        <v>8109</v>
      </c>
      <c r="O630" s="30" t="s">
        <v>8110</v>
      </c>
      <c r="P630" t="s">
        <v>976</v>
      </c>
    </row>
    <row r="631" spans="1:16" x14ac:dyDescent="0.25">
      <c r="A631" s="48" t="s">
        <v>6340</v>
      </c>
      <c r="B631" s="106">
        <v>43373</v>
      </c>
      <c r="C631" s="104">
        <v>2</v>
      </c>
      <c r="D631" s="30" t="s">
        <v>8107</v>
      </c>
      <c r="E631" s="30" t="s">
        <v>8108</v>
      </c>
      <c r="F631" s="101"/>
      <c r="G631" s="101"/>
      <c r="H631" s="78">
        <v>20000000000</v>
      </c>
      <c r="I631" s="107">
        <v>0.25</v>
      </c>
      <c r="J631" s="78">
        <v>20000000000</v>
      </c>
      <c r="K631" s="78">
        <v>150000000000</v>
      </c>
      <c r="L631" s="48" t="s">
        <v>249</v>
      </c>
      <c r="M631" s="102"/>
      <c r="N631" s="67" t="s">
        <v>8109</v>
      </c>
      <c r="O631" s="30" t="s">
        <v>8110</v>
      </c>
      <c r="P631" t="s">
        <v>976</v>
      </c>
    </row>
    <row r="632" spans="1:16" x14ac:dyDescent="0.25">
      <c r="A632" s="48" t="s">
        <v>6341</v>
      </c>
      <c r="B632" s="106">
        <v>43373</v>
      </c>
      <c r="C632" s="104">
        <v>2</v>
      </c>
      <c r="D632" s="30" t="s">
        <v>8107</v>
      </c>
      <c r="E632" s="30" t="s">
        <v>8108</v>
      </c>
      <c r="F632" s="101"/>
      <c r="G632" s="101"/>
      <c r="H632" s="78">
        <v>20000000000</v>
      </c>
      <c r="I632" s="107">
        <v>0.25</v>
      </c>
      <c r="J632" s="78">
        <v>20000000000</v>
      </c>
      <c r="K632" s="78">
        <v>150000000000</v>
      </c>
      <c r="L632" s="48" t="s">
        <v>249</v>
      </c>
      <c r="M632" s="102"/>
      <c r="N632" s="67" t="s">
        <v>8109</v>
      </c>
      <c r="O632" s="30" t="s">
        <v>8110</v>
      </c>
      <c r="P632" t="s">
        <v>976</v>
      </c>
    </row>
    <row r="633" spans="1:16" x14ac:dyDescent="0.25">
      <c r="A633" s="48" t="s">
        <v>6342</v>
      </c>
      <c r="B633" s="106">
        <v>43373</v>
      </c>
      <c r="C633" s="104">
        <v>2</v>
      </c>
      <c r="D633" s="30" t="s">
        <v>8107</v>
      </c>
      <c r="E633" s="30" t="s">
        <v>8108</v>
      </c>
      <c r="F633" s="101"/>
      <c r="G633" s="101"/>
      <c r="H633" s="78">
        <v>20000000000</v>
      </c>
      <c r="I633" s="107">
        <v>0.25</v>
      </c>
      <c r="J633" s="78">
        <v>20000000000</v>
      </c>
      <c r="K633" s="78">
        <v>150000000000</v>
      </c>
      <c r="L633" s="48" t="s">
        <v>249</v>
      </c>
      <c r="M633" s="102"/>
      <c r="N633" s="67" t="s">
        <v>8109</v>
      </c>
      <c r="O633" s="30" t="s">
        <v>8110</v>
      </c>
      <c r="P633" t="s">
        <v>976</v>
      </c>
    </row>
    <row r="634" spans="1:16" x14ac:dyDescent="0.25">
      <c r="A634" s="48" t="s">
        <v>6343</v>
      </c>
      <c r="B634" s="106">
        <v>43373</v>
      </c>
      <c r="C634" s="104">
        <v>2</v>
      </c>
      <c r="D634" s="30" t="s">
        <v>8107</v>
      </c>
      <c r="E634" s="30" t="s">
        <v>8108</v>
      </c>
      <c r="F634" s="101"/>
      <c r="G634" s="101"/>
      <c r="H634" s="78">
        <v>20000000000</v>
      </c>
      <c r="I634" s="107">
        <v>0.25</v>
      </c>
      <c r="J634" s="78">
        <v>20000000000</v>
      </c>
      <c r="K634" s="78">
        <v>150000000000</v>
      </c>
      <c r="L634" s="48" t="s">
        <v>249</v>
      </c>
      <c r="M634" s="102"/>
      <c r="N634" s="67" t="s">
        <v>8109</v>
      </c>
      <c r="O634" s="30" t="s">
        <v>8110</v>
      </c>
      <c r="P634" t="s">
        <v>976</v>
      </c>
    </row>
    <row r="635" spans="1:16" x14ac:dyDescent="0.25">
      <c r="A635" s="48" t="s">
        <v>6344</v>
      </c>
      <c r="B635" s="106">
        <v>43373</v>
      </c>
      <c r="C635" s="104">
        <v>2</v>
      </c>
      <c r="D635" s="30" t="s">
        <v>8107</v>
      </c>
      <c r="E635" s="30" t="s">
        <v>8108</v>
      </c>
      <c r="F635" s="101"/>
      <c r="G635" s="101"/>
      <c r="H635" s="78">
        <v>20000000000</v>
      </c>
      <c r="I635" s="107">
        <v>0.25</v>
      </c>
      <c r="J635" s="78">
        <v>20000000000</v>
      </c>
      <c r="K635" s="78">
        <v>150000000000</v>
      </c>
      <c r="L635" s="48" t="s">
        <v>249</v>
      </c>
      <c r="M635" s="102"/>
      <c r="N635" s="67" t="s">
        <v>8109</v>
      </c>
      <c r="O635" s="30" t="s">
        <v>8110</v>
      </c>
      <c r="P635" t="s">
        <v>976</v>
      </c>
    </row>
    <row r="636" spans="1:16" x14ac:dyDescent="0.25">
      <c r="A636" s="48" t="s">
        <v>6345</v>
      </c>
      <c r="B636" s="106">
        <v>43373</v>
      </c>
      <c r="C636" s="104">
        <v>2</v>
      </c>
      <c r="D636" s="30" t="s">
        <v>8107</v>
      </c>
      <c r="E636" s="30" t="s">
        <v>8108</v>
      </c>
      <c r="F636" s="101"/>
      <c r="G636" s="101"/>
      <c r="H636" s="78">
        <v>20000000000</v>
      </c>
      <c r="I636" s="107">
        <v>0.25</v>
      </c>
      <c r="J636" s="78">
        <v>20000000000</v>
      </c>
      <c r="K636" s="78">
        <v>150000000000</v>
      </c>
      <c r="L636" s="48" t="s">
        <v>249</v>
      </c>
      <c r="M636" s="102"/>
      <c r="N636" s="67" t="s">
        <v>8109</v>
      </c>
      <c r="O636" s="30" t="s">
        <v>8110</v>
      </c>
      <c r="P636" t="s">
        <v>976</v>
      </c>
    </row>
    <row r="637" spans="1:16" x14ac:dyDescent="0.25">
      <c r="A637" s="48" t="s">
        <v>6346</v>
      </c>
      <c r="B637" s="106">
        <v>43373</v>
      </c>
      <c r="C637" s="104">
        <v>2</v>
      </c>
      <c r="D637" s="30" t="s">
        <v>8107</v>
      </c>
      <c r="E637" s="30" t="s">
        <v>8108</v>
      </c>
      <c r="F637" s="101"/>
      <c r="G637" s="101"/>
      <c r="H637" s="78">
        <v>20000000000</v>
      </c>
      <c r="I637" s="107">
        <v>0.25</v>
      </c>
      <c r="J637" s="78">
        <v>20000000000</v>
      </c>
      <c r="K637" s="78">
        <v>150000000000</v>
      </c>
      <c r="L637" s="48" t="s">
        <v>249</v>
      </c>
      <c r="M637" s="102"/>
      <c r="N637" s="67" t="s">
        <v>8109</v>
      </c>
      <c r="O637" s="30" t="s">
        <v>8110</v>
      </c>
      <c r="P637" t="s">
        <v>976</v>
      </c>
    </row>
    <row r="638" spans="1:16" x14ac:dyDescent="0.25">
      <c r="A638" s="48" t="s">
        <v>6347</v>
      </c>
      <c r="B638" s="106">
        <v>43373</v>
      </c>
      <c r="C638" s="104">
        <v>2</v>
      </c>
      <c r="D638" s="30" t="s">
        <v>8107</v>
      </c>
      <c r="E638" s="30" t="s">
        <v>8108</v>
      </c>
      <c r="F638" s="101"/>
      <c r="G638" s="101"/>
      <c r="H638" s="78">
        <v>20000000000</v>
      </c>
      <c r="I638" s="107">
        <v>0.25</v>
      </c>
      <c r="J638" s="78">
        <v>20000000000</v>
      </c>
      <c r="K638" s="78">
        <v>150000000000</v>
      </c>
      <c r="L638" s="48" t="s">
        <v>249</v>
      </c>
      <c r="M638" s="102"/>
      <c r="N638" s="67" t="s">
        <v>8109</v>
      </c>
      <c r="O638" s="30" t="s">
        <v>8110</v>
      </c>
      <c r="P638" t="s">
        <v>976</v>
      </c>
    </row>
    <row r="639" spans="1:16" x14ac:dyDescent="0.25">
      <c r="A639" s="48" t="s">
        <v>6348</v>
      </c>
      <c r="B639" s="106">
        <v>43373</v>
      </c>
      <c r="C639" s="104">
        <v>2</v>
      </c>
      <c r="D639" s="30" t="s">
        <v>8107</v>
      </c>
      <c r="E639" s="30" t="s">
        <v>8108</v>
      </c>
      <c r="F639" s="101"/>
      <c r="G639" s="101"/>
      <c r="H639" s="78">
        <v>20000000000</v>
      </c>
      <c r="I639" s="107">
        <v>0.25</v>
      </c>
      <c r="J639" s="78">
        <v>20000000000</v>
      </c>
      <c r="K639" s="78">
        <v>150000000000</v>
      </c>
      <c r="L639" s="48" t="s">
        <v>249</v>
      </c>
      <c r="M639" s="102"/>
      <c r="N639" s="67" t="s">
        <v>8109</v>
      </c>
      <c r="O639" s="30" t="s">
        <v>8110</v>
      </c>
      <c r="P639" t="s">
        <v>976</v>
      </c>
    </row>
    <row r="640" spans="1:16" x14ac:dyDescent="0.25">
      <c r="A640" s="48" t="s">
        <v>6349</v>
      </c>
      <c r="B640" s="106">
        <v>43373</v>
      </c>
      <c r="C640" s="104">
        <v>2</v>
      </c>
      <c r="D640" s="30" t="s">
        <v>8107</v>
      </c>
      <c r="E640" s="30" t="s">
        <v>8108</v>
      </c>
      <c r="F640" s="101"/>
      <c r="G640" s="101"/>
      <c r="H640" s="78">
        <v>20000000000</v>
      </c>
      <c r="I640" s="107">
        <v>0.25</v>
      </c>
      <c r="J640" s="78">
        <v>20000000000</v>
      </c>
      <c r="K640" s="78">
        <v>150000000000</v>
      </c>
      <c r="L640" s="48" t="s">
        <v>249</v>
      </c>
      <c r="M640" s="102"/>
      <c r="N640" s="67" t="s">
        <v>8109</v>
      </c>
      <c r="O640" s="30" t="s">
        <v>8110</v>
      </c>
      <c r="P640" t="s">
        <v>976</v>
      </c>
    </row>
    <row r="641" spans="1:16" x14ac:dyDescent="0.25">
      <c r="A641" s="48" t="s">
        <v>6350</v>
      </c>
      <c r="B641" s="106">
        <v>43373</v>
      </c>
      <c r="C641" s="104">
        <v>2</v>
      </c>
      <c r="D641" s="30" t="s">
        <v>8107</v>
      </c>
      <c r="E641" s="30" t="s">
        <v>8108</v>
      </c>
      <c r="F641" s="101"/>
      <c r="G641" s="101"/>
      <c r="H641" s="78">
        <v>20000000000</v>
      </c>
      <c r="I641" s="107">
        <v>0.25</v>
      </c>
      <c r="J641" s="78">
        <v>20000000000</v>
      </c>
      <c r="K641" s="78">
        <v>150000000000</v>
      </c>
      <c r="L641" s="48" t="s">
        <v>249</v>
      </c>
      <c r="M641" s="102"/>
      <c r="N641" s="67" t="s">
        <v>8109</v>
      </c>
      <c r="O641" s="30" t="s">
        <v>8110</v>
      </c>
      <c r="P641" t="s">
        <v>976</v>
      </c>
    </row>
    <row r="642" spans="1:16" x14ac:dyDescent="0.25">
      <c r="A642" s="48" t="s">
        <v>6351</v>
      </c>
      <c r="B642" s="106">
        <v>43373</v>
      </c>
      <c r="C642" s="104">
        <v>2</v>
      </c>
      <c r="D642" s="30" t="s">
        <v>8107</v>
      </c>
      <c r="E642" s="30" t="s">
        <v>8108</v>
      </c>
      <c r="F642" s="101"/>
      <c r="G642" s="101"/>
      <c r="H642" s="78">
        <v>20000000000</v>
      </c>
      <c r="I642" s="107">
        <v>0.25</v>
      </c>
      <c r="J642" s="78">
        <v>20000000000</v>
      </c>
      <c r="K642" s="78">
        <v>150000000000</v>
      </c>
      <c r="L642" s="48" t="s">
        <v>249</v>
      </c>
      <c r="M642" s="102"/>
      <c r="N642" s="67" t="s">
        <v>8109</v>
      </c>
      <c r="O642" s="30" t="s">
        <v>8110</v>
      </c>
      <c r="P642" t="s">
        <v>976</v>
      </c>
    </row>
    <row r="643" spans="1:16" x14ac:dyDescent="0.25">
      <c r="A643" s="48" t="s">
        <v>6352</v>
      </c>
      <c r="B643" s="106">
        <v>43373</v>
      </c>
      <c r="C643" s="104">
        <v>2</v>
      </c>
      <c r="D643" s="30" t="s">
        <v>8107</v>
      </c>
      <c r="E643" s="30" t="s">
        <v>8108</v>
      </c>
      <c r="F643" s="101"/>
      <c r="G643" s="101"/>
      <c r="H643" s="78">
        <v>20000000000</v>
      </c>
      <c r="I643" s="107">
        <v>0.25</v>
      </c>
      <c r="J643" s="78">
        <v>20000000000</v>
      </c>
      <c r="K643" s="78">
        <v>150000000000</v>
      </c>
      <c r="L643" s="48" t="s">
        <v>249</v>
      </c>
      <c r="M643" s="102"/>
      <c r="N643" s="67" t="s">
        <v>8109</v>
      </c>
      <c r="O643" s="30" t="s">
        <v>8110</v>
      </c>
      <c r="P643" t="s">
        <v>976</v>
      </c>
    </row>
    <row r="644" spans="1:16" x14ac:dyDescent="0.25">
      <c r="A644" s="48" t="s">
        <v>6353</v>
      </c>
      <c r="B644" s="106">
        <v>43373</v>
      </c>
      <c r="C644" s="104">
        <v>2</v>
      </c>
      <c r="D644" s="30" t="s">
        <v>8107</v>
      </c>
      <c r="E644" s="30" t="s">
        <v>8108</v>
      </c>
      <c r="F644" s="101"/>
      <c r="G644" s="101"/>
      <c r="H644" s="78">
        <v>20000000000</v>
      </c>
      <c r="I644" s="107">
        <v>0.25</v>
      </c>
      <c r="J644" s="78">
        <v>20000000000</v>
      </c>
      <c r="K644" s="78">
        <v>150000000000</v>
      </c>
      <c r="L644" s="48" t="s">
        <v>249</v>
      </c>
      <c r="M644" s="102"/>
      <c r="N644" s="67" t="s">
        <v>8109</v>
      </c>
      <c r="O644" s="30" t="s">
        <v>8110</v>
      </c>
      <c r="P644" t="s">
        <v>976</v>
      </c>
    </row>
    <row r="645" spans="1:16" x14ac:dyDescent="0.25">
      <c r="A645" s="48" t="s">
        <v>6354</v>
      </c>
      <c r="B645" s="106">
        <v>43373</v>
      </c>
      <c r="C645" s="104">
        <v>2</v>
      </c>
      <c r="D645" s="30" t="s">
        <v>8107</v>
      </c>
      <c r="E645" s="30" t="s">
        <v>8108</v>
      </c>
      <c r="F645" s="101"/>
      <c r="G645" s="101"/>
      <c r="H645" s="78">
        <v>20000000000</v>
      </c>
      <c r="I645" s="107">
        <v>0.25</v>
      </c>
      <c r="J645" s="78">
        <v>20000000000</v>
      </c>
      <c r="K645" s="78">
        <v>150000000000</v>
      </c>
      <c r="L645" s="48" t="s">
        <v>249</v>
      </c>
      <c r="M645" s="102"/>
      <c r="N645" s="67" t="s">
        <v>8109</v>
      </c>
      <c r="O645" s="30" t="s">
        <v>8110</v>
      </c>
      <c r="P645" t="s">
        <v>976</v>
      </c>
    </row>
    <row r="646" spans="1:16" x14ac:dyDescent="0.25">
      <c r="A646" s="48" t="s">
        <v>6355</v>
      </c>
      <c r="B646" s="106">
        <v>43373</v>
      </c>
      <c r="C646" s="104">
        <v>2</v>
      </c>
      <c r="D646" s="30" t="s">
        <v>8107</v>
      </c>
      <c r="E646" s="30" t="s">
        <v>8108</v>
      </c>
      <c r="F646" s="101"/>
      <c r="G646" s="101"/>
      <c r="H646" s="78">
        <v>20000000000</v>
      </c>
      <c r="I646" s="107">
        <v>0.25</v>
      </c>
      <c r="J646" s="78">
        <v>20000000000</v>
      </c>
      <c r="K646" s="78">
        <v>150000000000</v>
      </c>
      <c r="L646" s="48" t="s">
        <v>249</v>
      </c>
      <c r="M646" s="102"/>
      <c r="N646" s="67" t="s">
        <v>8109</v>
      </c>
      <c r="O646" s="30" t="s">
        <v>8110</v>
      </c>
      <c r="P646" t="s">
        <v>976</v>
      </c>
    </row>
    <row r="647" spans="1:16" x14ac:dyDescent="0.25">
      <c r="A647" s="48" t="s">
        <v>6356</v>
      </c>
      <c r="B647" s="106">
        <v>43373</v>
      </c>
      <c r="C647" s="104">
        <v>2</v>
      </c>
      <c r="D647" s="30" t="s">
        <v>8107</v>
      </c>
      <c r="E647" s="30" t="s">
        <v>8108</v>
      </c>
      <c r="F647" s="101"/>
      <c r="G647" s="101"/>
      <c r="H647" s="78">
        <v>20000000000</v>
      </c>
      <c r="I647" s="107">
        <v>0.25</v>
      </c>
      <c r="J647" s="78">
        <v>20000000000</v>
      </c>
      <c r="K647" s="78">
        <v>150000000000</v>
      </c>
      <c r="L647" s="48" t="s">
        <v>249</v>
      </c>
      <c r="M647" s="102"/>
      <c r="N647" s="67" t="s">
        <v>8109</v>
      </c>
      <c r="O647" s="30" t="s">
        <v>8110</v>
      </c>
      <c r="P647" t="s">
        <v>976</v>
      </c>
    </row>
    <row r="648" spans="1:16" x14ac:dyDescent="0.25">
      <c r="A648" s="48" t="s">
        <v>6357</v>
      </c>
      <c r="B648" s="106">
        <v>43373</v>
      </c>
      <c r="C648" s="104">
        <v>2</v>
      </c>
      <c r="D648" s="30" t="s">
        <v>8107</v>
      </c>
      <c r="E648" s="30" t="s">
        <v>8108</v>
      </c>
      <c r="F648" s="101"/>
      <c r="G648" s="101"/>
      <c r="H648" s="78">
        <v>20000000000</v>
      </c>
      <c r="I648" s="107">
        <v>0.25</v>
      </c>
      <c r="J648" s="78">
        <v>20000000000</v>
      </c>
      <c r="K648" s="78">
        <v>150000000000</v>
      </c>
      <c r="L648" s="48" t="s">
        <v>249</v>
      </c>
      <c r="M648" s="102"/>
      <c r="N648" s="67" t="s">
        <v>8109</v>
      </c>
      <c r="O648" s="30" t="s">
        <v>8110</v>
      </c>
      <c r="P648" t="s">
        <v>976</v>
      </c>
    </row>
    <row r="649" spans="1:16" x14ac:dyDescent="0.25">
      <c r="A649" s="48" t="s">
        <v>6358</v>
      </c>
      <c r="B649" s="106">
        <v>43373</v>
      </c>
      <c r="C649" s="104">
        <v>2</v>
      </c>
      <c r="D649" s="30" t="s">
        <v>8107</v>
      </c>
      <c r="E649" s="30" t="s">
        <v>8108</v>
      </c>
      <c r="F649" s="101"/>
      <c r="G649" s="101"/>
      <c r="H649" s="78">
        <v>20000000000</v>
      </c>
      <c r="I649" s="107">
        <v>0.25</v>
      </c>
      <c r="J649" s="78">
        <v>20000000000</v>
      </c>
      <c r="K649" s="78">
        <v>150000000000</v>
      </c>
      <c r="L649" s="48" t="s">
        <v>249</v>
      </c>
      <c r="M649" s="102"/>
      <c r="N649" s="67" t="s">
        <v>8109</v>
      </c>
      <c r="O649" s="30" t="s">
        <v>8110</v>
      </c>
      <c r="P649" t="s">
        <v>976</v>
      </c>
    </row>
    <row r="650" spans="1:16" x14ac:dyDescent="0.25">
      <c r="A650" s="48" t="s">
        <v>6359</v>
      </c>
      <c r="B650" s="106">
        <v>43373</v>
      </c>
      <c r="C650" s="104">
        <v>2</v>
      </c>
      <c r="D650" s="30" t="s">
        <v>8107</v>
      </c>
      <c r="E650" s="30" t="s">
        <v>8108</v>
      </c>
      <c r="F650" s="101"/>
      <c r="G650" s="101"/>
      <c r="H650" s="78">
        <v>20000000000</v>
      </c>
      <c r="I650" s="107">
        <v>0.25</v>
      </c>
      <c r="J650" s="78">
        <v>20000000000</v>
      </c>
      <c r="K650" s="78">
        <v>150000000000</v>
      </c>
      <c r="L650" s="48" t="s">
        <v>249</v>
      </c>
      <c r="M650" s="102"/>
      <c r="N650" s="67" t="s">
        <v>8109</v>
      </c>
      <c r="O650" s="30" t="s">
        <v>8110</v>
      </c>
      <c r="P650" t="s">
        <v>976</v>
      </c>
    </row>
    <row r="651" spans="1:16" x14ac:dyDescent="0.25">
      <c r="A651" s="48" t="s">
        <v>6360</v>
      </c>
      <c r="B651" s="106">
        <v>43373</v>
      </c>
      <c r="C651" s="104">
        <v>2</v>
      </c>
      <c r="D651" s="30" t="s">
        <v>8107</v>
      </c>
      <c r="E651" s="30" t="s">
        <v>8108</v>
      </c>
      <c r="F651" s="101"/>
      <c r="G651" s="101"/>
      <c r="H651" s="78">
        <v>20000000000</v>
      </c>
      <c r="I651" s="107">
        <v>0.25</v>
      </c>
      <c r="J651" s="78">
        <v>20000000000</v>
      </c>
      <c r="K651" s="78">
        <v>150000000000</v>
      </c>
      <c r="L651" s="48" t="s">
        <v>249</v>
      </c>
      <c r="M651" s="102"/>
      <c r="N651" s="67" t="s">
        <v>8109</v>
      </c>
      <c r="O651" s="30" t="s">
        <v>8110</v>
      </c>
      <c r="P651" t="s">
        <v>976</v>
      </c>
    </row>
    <row r="652" spans="1:16" x14ac:dyDescent="0.25">
      <c r="A652" s="48" t="s">
        <v>6361</v>
      </c>
      <c r="B652" s="106">
        <v>43373</v>
      </c>
      <c r="C652" s="104">
        <v>2</v>
      </c>
      <c r="D652" s="30" t="s">
        <v>8107</v>
      </c>
      <c r="E652" s="30" t="s">
        <v>8108</v>
      </c>
      <c r="F652" s="101"/>
      <c r="G652" s="101"/>
      <c r="H652" s="78">
        <v>20000000000</v>
      </c>
      <c r="I652" s="107">
        <v>0.25</v>
      </c>
      <c r="J652" s="78">
        <v>20000000000</v>
      </c>
      <c r="K652" s="78">
        <v>150000000000</v>
      </c>
      <c r="L652" s="48" t="s">
        <v>249</v>
      </c>
      <c r="M652" s="102"/>
      <c r="N652" s="67" t="s">
        <v>8109</v>
      </c>
      <c r="O652" s="30" t="s">
        <v>8110</v>
      </c>
      <c r="P652" t="s">
        <v>976</v>
      </c>
    </row>
    <row r="653" spans="1:16" x14ac:dyDescent="0.25">
      <c r="A653" s="48" t="s">
        <v>6362</v>
      </c>
      <c r="B653" s="106">
        <v>43373</v>
      </c>
      <c r="C653" s="104">
        <v>2</v>
      </c>
      <c r="D653" s="30" t="s">
        <v>8107</v>
      </c>
      <c r="E653" s="30" t="s">
        <v>8108</v>
      </c>
      <c r="F653" s="101"/>
      <c r="G653" s="101"/>
      <c r="H653" s="78">
        <v>20000000000</v>
      </c>
      <c r="I653" s="107">
        <v>0.25</v>
      </c>
      <c r="J653" s="78">
        <v>20000000000</v>
      </c>
      <c r="K653" s="78">
        <v>150000000000</v>
      </c>
      <c r="L653" s="48" t="s">
        <v>249</v>
      </c>
      <c r="M653" s="102"/>
      <c r="N653" s="67" t="s">
        <v>8109</v>
      </c>
      <c r="O653" s="30" t="s">
        <v>8110</v>
      </c>
      <c r="P653" t="s">
        <v>976</v>
      </c>
    </row>
    <row r="654" spans="1:16" x14ac:dyDescent="0.25">
      <c r="A654" s="48" t="s">
        <v>6363</v>
      </c>
      <c r="B654" s="106">
        <v>43373</v>
      </c>
      <c r="C654" s="104">
        <v>2</v>
      </c>
      <c r="D654" s="30" t="s">
        <v>8107</v>
      </c>
      <c r="E654" s="30" t="s">
        <v>8108</v>
      </c>
      <c r="F654" s="101"/>
      <c r="G654" s="101"/>
      <c r="H654" s="78">
        <v>20000000000</v>
      </c>
      <c r="I654" s="107">
        <v>0.25</v>
      </c>
      <c r="J654" s="78">
        <v>20000000000</v>
      </c>
      <c r="K654" s="78">
        <v>150000000000</v>
      </c>
      <c r="L654" s="48" t="s">
        <v>249</v>
      </c>
      <c r="M654" s="102"/>
      <c r="N654" s="67" t="s">
        <v>8109</v>
      </c>
      <c r="O654" s="30" t="s">
        <v>8110</v>
      </c>
      <c r="P654" t="s">
        <v>976</v>
      </c>
    </row>
    <row r="655" spans="1:16" x14ac:dyDescent="0.25">
      <c r="A655" s="48" t="s">
        <v>6364</v>
      </c>
      <c r="B655" s="106">
        <v>43373</v>
      </c>
      <c r="C655" s="104">
        <v>2</v>
      </c>
      <c r="D655" s="30" t="s">
        <v>8107</v>
      </c>
      <c r="E655" s="30" t="s">
        <v>8108</v>
      </c>
      <c r="F655" s="101"/>
      <c r="G655" s="101"/>
      <c r="H655" s="78">
        <v>20000000000</v>
      </c>
      <c r="I655" s="107">
        <v>0.25</v>
      </c>
      <c r="J655" s="78">
        <v>20000000000</v>
      </c>
      <c r="K655" s="78">
        <v>150000000000</v>
      </c>
      <c r="L655" s="48" t="s">
        <v>249</v>
      </c>
      <c r="M655" s="102"/>
      <c r="N655" s="67" t="s">
        <v>8109</v>
      </c>
      <c r="O655" s="30" t="s">
        <v>8110</v>
      </c>
      <c r="P655" t="s">
        <v>976</v>
      </c>
    </row>
    <row r="656" spans="1:16" x14ac:dyDescent="0.25">
      <c r="A656" s="48" t="s">
        <v>6365</v>
      </c>
      <c r="B656" s="106">
        <v>43373</v>
      </c>
      <c r="C656" s="104">
        <v>2</v>
      </c>
      <c r="D656" s="30" t="s">
        <v>8107</v>
      </c>
      <c r="E656" s="30" t="s">
        <v>8108</v>
      </c>
      <c r="F656" s="101"/>
      <c r="G656" s="101"/>
      <c r="H656" s="78">
        <v>20000000000</v>
      </c>
      <c r="I656" s="107">
        <v>0.25</v>
      </c>
      <c r="J656" s="78">
        <v>20000000000</v>
      </c>
      <c r="K656" s="78">
        <v>150000000000</v>
      </c>
      <c r="L656" s="48" t="s">
        <v>249</v>
      </c>
      <c r="M656" s="102"/>
      <c r="N656" s="67" t="s">
        <v>8109</v>
      </c>
      <c r="O656" s="30" t="s">
        <v>8110</v>
      </c>
      <c r="P656" t="s">
        <v>976</v>
      </c>
    </row>
    <row r="657" spans="1:16" x14ac:dyDescent="0.25">
      <c r="A657" s="48" t="s">
        <v>6366</v>
      </c>
      <c r="B657" s="106">
        <v>43373</v>
      </c>
      <c r="C657" s="104">
        <v>2</v>
      </c>
      <c r="D657" s="30" t="s">
        <v>8107</v>
      </c>
      <c r="E657" s="30" t="s">
        <v>8108</v>
      </c>
      <c r="F657" s="101"/>
      <c r="G657" s="101"/>
      <c r="H657" s="78">
        <v>20000000000</v>
      </c>
      <c r="I657" s="107">
        <v>0.25</v>
      </c>
      <c r="J657" s="78">
        <v>20000000000</v>
      </c>
      <c r="K657" s="78">
        <v>150000000000</v>
      </c>
      <c r="L657" s="48" t="s">
        <v>249</v>
      </c>
      <c r="M657" s="102"/>
      <c r="N657" s="67" t="s">
        <v>8109</v>
      </c>
      <c r="O657" s="30" t="s">
        <v>8110</v>
      </c>
      <c r="P657" t="s">
        <v>976</v>
      </c>
    </row>
    <row r="658" spans="1:16" x14ac:dyDescent="0.25">
      <c r="A658" s="48" t="s">
        <v>6367</v>
      </c>
      <c r="B658" s="106">
        <v>43373</v>
      </c>
      <c r="C658" s="104">
        <v>2</v>
      </c>
      <c r="D658" s="30" t="s">
        <v>8107</v>
      </c>
      <c r="E658" s="30" t="s">
        <v>8108</v>
      </c>
      <c r="F658" s="101"/>
      <c r="G658" s="101"/>
      <c r="H658" s="78">
        <v>20000000000</v>
      </c>
      <c r="I658" s="107">
        <v>0.25</v>
      </c>
      <c r="J658" s="78">
        <v>20000000000</v>
      </c>
      <c r="K658" s="78">
        <v>150000000000</v>
      </c>
      <c r="L658" s="48" t="s">
        <v>249</v>
      </c>
      <c r="M658" s="102"/>
      <c r="N658" s="67" t="s">
        <v>8109</v>
      </c>
      <c r="O658" s="30" t="s">
        <v>8110</v>
      </c>
      <c r="P658" t="s">
        <v>976</v>
      </c>
    </row>
    <row r="659" spans="1:16" x14ac:dyDescent="0.25">
      <c r="A659" s="48" t="s">
        <v>6368</v>
      </c>
      <c r="B659" s="106">
        <v>43373</v>
      </c>
      <c r="C659" s="104">
        <v>2</v>
      </c>
      <c r="D659" s="30" t="s">
        <v>8107</v>
      </c>
      <c r="E659" s="30" t="s">
        <v>8108</v>
      </c>
      <c r="F659" s="101"/>
      <c r="G659" s="101"/>
      <c r="H659" s="78">
        <v>20000000000</v>
      </c>
      <c r="I659" s="107">
        <v>0.25</v>
      </c>
      <c r="J659" s="78">
        <v>20000000000</v>
      </c>
      <c r="K659" s="78">
        <v>150000000000</v>
      </c>
      <c r="L659" s="48" t="s">
        <v>249</v>
      </c>
      <c r="M659" s="102"/>
      <c r="N659" s="67" t="s">
        <v>8109</v>
      </c>
      <c r="O659" s="30" t="s">
        <v>8110</v>
      </c>
      <c r="P659" t="s">
        <v>976</v>
      </c>
    </row>
    <row r="660" spans="1:16" x14ac:dyDescent="0.25">
      <c r="A660" s="48" t="s">
        <v>6369</v>
      </c>
      <c r="B660" s="106">
        <v>43373</v>
      </c>
      <c r="C660" s="104">
        <v>2</v>
      </c>
      <c r="D660" s="30" t="s">
        <v>8107</v>
      </c>
      <c r="E660" s="30" t="s">
        <v>8108</v>
      </c>
      <c r="F660" s="101"/>
      <c r="G660" s="101"/>
      <c r="H660" s="78">
        <v>20000000000</v>
      </c>
      <c r="I660" s="107">
        <v>0.25</v>
      </c>
      <c r="J660" s="78">
        <v>20000000000</v>
      </c>
      <c r="K660" s="78">
        <v>150000000000</v>
      </c>
      <c r="L660" s="48" t="s">
        <v>249</v>
      </c>
      <c r="M660" s="102"/>
      <c r="N660" s="67" t="s">
        <v>8109</v>
      </c>
      <c r="O660" s="30" t="s">
        <v>8110</v>
      </c>
      <c r="P660" t="s">
        <v>976</v>
      </c>
    </row>
    <row r="661" spans="1:16" x14ac:dyDescent="0.25">
      <c r="A661" s="48" t="s">
        <v>6370</v>
      </c>
      <c r="B661" s="106">
        <v>43373</v>
      </c>
      <c r="C661" s="104">
        <v>2</v>
      </c>
      <c r="D661" s="30" t="s">
        <v>8107</v>
      </c>
      <c r="E661" s="30" t="s">
        <v>8108</v>
      </c>
      <c r="F661" s="101"/>
      <c r="G661" s="101"/>
      <c r="H661" s="78">
        <v>20000000000</v>
      </c>
      <c r="I661" s="107">
        <v>0.25</v>
      </c>
      <c r="J661" s="78">
        <v>20000000000</v>
      </c>
      <c r="K661" s="78">
        <v>150000000000</v>
      </c>
      <c r="L661" s="48" t="s">
        <v>249</v>
      </c>
      <c r="M661" s="102"/>
      <c r="N661" s="67" t="s">
        <v>8109</v>
      </c>
      <c r="O661" s="30" t="s">
        <v>8110</v>
      </c>
      <c r="P661" t="s">
        <v>976</v>
      </c>
    </row>
    <row r="662" spans="1:16" x14ac:dyDescent="0.25">
      <c r="A662" s="48" t="s">
        <v>6371</v>
      </c>
      <c r="B662" s="106">
        <v>43373</v>
      </c>
      <c r="C662" s="104">
        <v>2</v>
      </c>
      <c r="D662" s="30" t="s">
        <v>8107</v>
      </c>
      <c r="E662" s="30" t="s">
        <v>8108</v>
      </c>
      <c r="F662" s="101"/>
      <c r="G662" s="101"/>
      <c r="H662" s="78">
        <v>20000000000</v>
      </c>
      <c r="I662" s="107">
        <v>0.25</v>
      </c>
      <c r="J662" s="78">
        <v>20000000000</v>
      </c>
      <c r="K662" s="78">
        <v>150000000000</v>
      </c>
      <c r="L662" s="48" t="s">
        <v>249</v>
      </c>
      <c r="M662" s="102"/>
      <c r="N662" s="67" t="s">
        <v>8109</v>
      </c>
      <c r="O662" s="30" t="s">
        <v>8110</v>
      </c>
      <c r="P662" t="s">
        <v>976</v>
      </c>
    </row>
    <row r="663" spans="1:16" x14ac:dyDescent="0.25">
      <c r="A663" s="48" t="s">
        <v>6372</v>
      </c>
      <c r="B663" s="106">
        <v>43373</v>
      </c>
      <c r="C663" s="104">
        <v>2</v>
      </c>
      <c r="D663" s="30" t="s">
        <v>8107</v>
      </c>
      <c r="E663" s="30" t="s">
        <v>8108</v>
      </c>
      <c r="F663" s="101"/>
      <c r="G663" s="101"/>
      <c r="H663" s="78">
        <v>20000000000</v>
      </c>
      <c r="I663" s="107">
        <v>0.25</v>
      </c>
      <c r="J663" s="78">
        <v>20000000000</v>
      </c>
      <c r="K663" s="78">
        <v>150000000000</v>
      </c>
      <c r="L663" s="48" t="s">
        <v>249</v>
      </c>
      <c r="M663" s="102"/>
      <c r="N663" s="67" t="s">
        <v>8109</v>
      </c>
      <c r="O663" s="30" t="s">
        <v>8110</v>
      </c>
      <c r="P663" t="s">
        <v>976</v>
      </c>
    </row>
    <row r="664" spans="1:16" x14ac:dyDescent="0.25">
      <c r="A664" s="48" t="s">
        <v>6373</v>
      </c>
      <c r="B664" s="106">
        <v>43373</v>
      </c>
      <c r="C664" s="104">
        <v>2</v>
      </c>
      <c r="D664" s="30" t="s">
        <v>8107</v>
      </c>
      <c r="E664" s="30" t="s">
        <v>8108</v>
      </c>
      <c r="F664" s="101"/>
      <c r="G664" s="101"/>
      <c r="H664" s="78">
        <v>20000000000</v>
      </c>
      <c r="I664" s="107">
        <v>0.25</v>
      </c>
      <c r="J664" s="78">
        <v>20000000000</v>
      </c>
      <c r="K664" s="78">
        <v>150000000000</v>
      </c>
      <c r="L664" s="48" t="s">
        <v>249</v>
      </c>
      <c r="M664" s="102"/>
      <c r="N664" s="67" t="s">
        <v>8109</v>
      </c>
      <c r="O664" s="30" t="s">
        <v>8110</v>
      </c>
      <c r="P664" t="s">
        <v>976</v>
      </c>
    </row>
    <row r="665" spans="1:16" x14ac:dyDescent="0.25">
      <c r="A665" s="48" t="s">
        <v>6374</v>
      </c>
      <c r="B665" s="106">
        <v>43373</v>
      </c>
      <c r="C665" s="104">
        <v>2</v>
      </c>
      <c r="D665" s="30" t="s">
        <v>8107</v>
      </c>
      <c r="E665" s="30" t="s">
        <v>8108</v>
      </c>
      <c r="F665" s="101"/>
      <c r="G665" s="101"/>
      <c r="H665" s="78">
        <v>20000000000</v>
      </c>
      <c r="I665" s="107">
        <v>0.25</v>
      </c>
      <c r="J665" s="78">
        <v>20000000000</v>
      </c>
      <c r="K665" s="78">
        <v>150000000000</v>
      </c>
      <c r="L665" s="48" t="s">
        <v>249</v>
      </c>
      <c r="M665" s="102"/>
      <c r="N665" s="67" t="s">
        <v>8109</v>
      </c>
      <c r="O665" s="30" t="s">
        <v>8110</v>
      </c>
      <c r="P665" t="s">
        <v>976</v>
      </c>
    </row>
    <row r="666" spans="1:16" x14ac:dyDescent="0.25">
      <c r="A666" s="48" t="s">
        <v>6375</v>
      </c>
      <c r="B666" s="106">
        <v>43373</v>
      </c>
      <c r="C666" s="104">
        <v>2</v>
      </c>
      <c r="D666" s="30" t="s">
        <v>8107</v>
      </c>
      <c r="E666" s="30" t="s">
        <v>8108</v>
      </c>
      <c r="F666" s="101"/>
      <c r="G666" s="101"/>
      <c r="H666" s="78">
        <v>20000000000</v>
      </c>
      <c r="I666" s="107">
        <v>0.25</v>
      </c>
      <c r="J666" s="78">
        <v>20000000000</v>
      </c>
      <c r="K666" s="78">
        <v>150000000000</v>
      </c>
      <c r="L666" s="48" t="s">
        <v>249</v>
      </c>
      <c r="M666" s="102"/>
      <c r="N666" s="67" t="s">
        <v>8109</v>
      </c>
      <c r="O666" s="30" t="s">
        <v>8110</v>
      </c>
      <c r="P666" t="s">
        <v>976</v>
      </c>
    </row>
    <row r="667" spans="1:16" x14ac:dyDescent="0.25">
      <c r="A667" s="48" t="s">
        <v>6376</v>
      </c>
      <c r="B667" s="106">
        <v>43373</v>
      </c>
      <c r="C667" s="104">
        <v>2</v>
      </c>
      <c r="D667" s="30" t="s">
        <v>8107</v>
      </c>
      <c r="E667" s="30" t="s">
        <v>8108</v>
      </c>
      <c r="F667" s="101"/>
      <c r="G667" s="101"/>
      <c r="H667" s="78">
        <v>20000000000</v>
      </c>
      <c r="I667" s="107">
        <v>0.25</v>
      </c>
      <c r="J667" s="78">
        <v>20000000000</v>
      </c>
      <c r="K667" s="78">
        <v>150000000000</v>
      </c>
      <c r="L667" s="48" t="s">
        <v>249</v>
      </c>
      <c r="M667" s="102"/>
      <c r="N667" s="67" t="s">
        <v>8109</v>
      </c>
      <c r="O667" s="30" t="s">
        <v>8110</v>
      </c>
      <c r="P667" t="s">
        <v>976</v>
      </c>
    </row>
    <row r="668" spans="1:16" x14ac:dyDescent="0.25">
      <c r="A668" s="48" t="s">
        <v>6377</v>
      </c>
      <c r="B668" s="106">
        <v>43373</v>
      </c>
      <c r="C668" s="104">
        <v>2</v>
      </c>
      <c r="D668" s="30" t="s">
        <v>8107</v>
      </c>
      <c r="E668" s="30" t="s">
        <v>8108</v>
      </c>
      <c r="F668" s="101"/>
      <c r="G668" s="101"/>
      <c r="H668" s="78">
        <v>20000000000</v>
      </c>
      <c r="I668" s="107">
        <v>0.25</v>
      </c>
      <c r="J668" s="78">
        <v>20000000000</v>
      </c>
      <c r="K668" s="78">
        <v>150000000000</v>
      </c>
      <c r="L668" s="48" t="s">
        <v>249</v>
      </c>
      <c r="M668" s="102"/>
      <c r="N668" s="67" t="s">
        <v>8109</v>
      </c>
      <c r="O668" s="30" t="s">
        <v>8110</v>
      </c>
      <c r="P668" t="s">
        <v>976</v>
      </c>
    </row>
    <row r="669" spans="1:16" x14ac:dyDescent="0.25">
      <c r="A669" s="48" t="s">
        <v>6378</v>
      </c>
      <c r="B669" s="106">
        <v>43373</v>
      </c>
      <c r="C669" s="104">
        <v>2</v>
      </c>
      <c r="D669" s="30" t="s">
        <v>8107</v>
      </c>
      <c r="E669" s="30" t="s">
        <v>8108</v>
      </c>
      <c r="F669" s="101"/>
      <c r="G669" s="101"/>
      <c r="H669" s="78">
        <v>20000000000</v>
      </c>
      <c r="I669" s="107">
        <v>0.25</v>
      </c>
      <c r="J669" s="78">
        <v>20000000000</v>
      </c>
      <c r="K669" s="78">
        <v>150000000000</v>
      </c>
      <c r="L669" s="48" t="s">
        <v>249</v>
      </c>
      <c r="M669" s="102"/>
      <c r="N669" s="67" t="s">
        <v>8109</v>
      </c>
      <c r="O669" s="30" t="s">
        <v>8110</v>
      </c>
      <c r="P669" t="s">
        <v>976</v>
      </c>
    </row>
    <row r="670" spans="1:16" x14ac:dyDescent="0.25">
      <c r="A670" s="48" t="s">
        <v>6379</v>
      </c>
      <c r="B670" s="106">
        <v>43373</v>
      </c>
      <c r="C670" s="104">
        <v>2</v>
      </c>
      <c r="D670" s="30" t="s">
        <v>8107</v>
      </c>
      <c r="E670" s="30" t="s">
        <v>8108</v>
      </c>
      <c r="F670" s="101"/>
      <c r="G670" s="101"/>
      <c r="H670" s="78">
        <v>20000000000</v>
      </c>
      <c r="I670" s="107">
        <v>0.25</v>
      </c>
      <c r="J670" s="78">
        <v>20000000000</v>
      </c>
      <c r="K670" s="78">
        <v>150000000000</v>
      </c>
      <c r="L670" s="48" t="s">
        <v>249</v>
      </c>
      <c r="M670" s="102"/>
      <c r="N670" s="67" t="s">
        <v>8109</v>
      </c>
      <c r="O670" s="30" t="s">
        <v>8110</v>
      </c>
      <c r="P670" t="s">
        <v>976</v>
      </c>
    </row>
    <row r="671" spans="1:16" x14ac:dyDescent="0.25">
      <c r="A671" s="48" t="s">
        <v>6380</v>
      </c>
      <c r="B671" s="106">
        <v>43373</v>
      </c>
      <c r="C671" s="104">
        <v>2</v>
      </c>
      <c r="D671" s="30" t="s">
        <v>8107</v>
      </c>
      <c r="E671" s="30" t="s">
        <v>8108</v>
      </c>
      <c r="F671" s="101"/>
      <c r="G671" s="101"/>
      <c r="H671" s="78">
        <v>20000000000</v>
      </c>
      <c r="I671" s="107">
        <v>0.25</v>
      </c>
      <c r="J671" s="78">
        <v>20000000000</v>
      </c>
      <c r="K671" s="78">
        <v>150000000000</v>
      </c>
      <c r="L671" s="48" t="s">
        <v>249</v>
      </c>
      <c r="M671" s="102"/>
      <c r="N671" s="67" t="s">
        <v>8109</v>
      </c>
      <c r="O671" s="30" t="s">
        <v>8110</v>
      </c>
      <c r="P671" t="s">
        <v>976</v>
      </c>
    </row>
    <row r="672" spans="1:16" x14ac:dyDescent="0.25">
      <c r="A672" s="48" t="s">
        <v>6381</v>
      </c>
      <c r="B672" s="106">
        <v>43373</v>
      </c>
      <c r="C672" s="104">
        <v>2</v>
      </c>
      <c r="D672" s="30" t="s">
        <v>8107</v>
      </c>
      <c r="E672" s="30" t="s">
        <v>8108</v>
      </c>
      <c r="F672" s="101"/>
      <c r="G672" s="101"/>
      <c r="H672" s="78">
        <v>20000000000</v>
      </c>
      <c r="I672" s="107">
        <v>0.25</v>
      </c>
      <c r="J672" s="78">
        <v>20000000000</v>
      </c>
      <c r="K672" s="78">
        <v>150000000000</v>
      </c>
      <c r="L672" s="48" t="s">
        <v>249</v>
      </c>
      <c r="M672" s="102"/>
      <c r="N672" s="67" t="s">
        <v>8109</v>
      </c>
      <c r="O672" s="30" t="s">
        <v>8110</v>
      </c>
      <c r="P672" t="s">
        <v>976</v>
      </c>
    </row>
    <row r="673" spans="1:16" x14ac:dyDescent="0.25">
      <c r="A673" s="48" t="s">
        <v>6382</v>
      </c>
      <c r="B673" s="106">
        <v>43373</v>
      </c>
      <c r="C673" s="104">
        <v>2</v>
      </c>
      <c r="D673" s="30" t="s">
        <v>8107</v>
      </c>
      <c r="E673" s="30" t="s">
        <v>8108</v>
      </c>
      <c r="F673" s="101"/>
      <c r="G673" s="101"/>
      <c r="H673" s="78">
        <v>20000000000</v>
      </c>
      <c r="I673" s="107">
        <v>0.25</v>
      </c>
      <c r="J673" s="78">
        <v>20000000000</v>
      </c>
      <c r="K673" s="78">
        <v>150000000000</v>
      </c>
      <c r="L673" s="48" t="s">
        <v>249</v>
      </c>
      <c r="M673" s="102"/>
      <c r="N673" s="67" t="s">
        <v>8109</v>
      </c>
      <c r="O673" s="30" t="s">
        <v>8110</v>
      </c>
      <c r="P673" t="s">
        <v>976</v>
      </c>
    </row>
    <row r="674" spans="1:16" x14ac:dyDescent="0.25">
      <c r="A674" s="48" t="s">
        <v>6383</v>
      </c>
      <c r="B674" s="106">
        <v>43373</v>
      </c>
      <c r="C674" s="104">
        <v>2</v>
      </c>
      <c r="D674" s="30" t="s">
        <v>8107</v>
      </c>
      <c r="E674" s="30" t="s">
        <v>8108</v>
      </c>
      <c r="F674" s="101"/>
      <c r="G674" s="101"/>
      <c r="H674" s="78">
        <v>20000000000</v>
      </c>
      <c r="I674" s="107">
        <v>0.25</v>
      </c>
      <c r="J674" s="78">
        <v>20000000000</v>
      </c>
      <c r="K674" s="78">
        <v>150000000000</v>
      </c>
      <c r="L674" s="48" t="s">
        <v>249</v>
      </c>
      <c r="M674" s="102"/>
      <c r="N674" s="67" t="s">
        <v>8109</v>
      </c>
      <c r="O674" s="30" t="s">
        <v>8110</v>
      </c>
      <c r="P674" t="s">
        <v>976</v>
      </c>
    </row>
    <row r="675" spans="1:16" x14ac:dyDescent="0.25">
      <c r="A675" s="48" t="s">
        <v>6384</v>
      </c>
      <c r="B675" s="106">
        <v>43373</v>
      </c>
      <c r="C675" s="104">
        <v>2</v>
      </c>
      <c r="D675" s="30" t="s">
        <v>8107</v>
      </c>
      <c r="E675" s="30" t="s">
        <v>8108</v>
      </c>
      <c r="F675" s="101"/>
      <c r="G675" s="101"/>
      <c r="H675" s="78">
        <v>20000000000</v>
      </c>
      <c r="I675" s="107">
        <v>0.25</v>
      </c>
      <c r="J675" s="78">
        <v>20000000000</v>
      </c>
      <c r="K675" s="78">
        <v>150000000000</v>
      </c>
      <c r="L675" s="48" t="s">
        <v>249</v>
      </c>
      <c r="M675" s="102"/>
      <c r="N675" s="67" t="s">
        <v>8109</v>
      </c>
      <c r="O675" s="30" t="s">
        <v>8110</v>
      </c>
      <c r="P675" t="s">
        <v>976</v>
      </c>
    </row>
    <row r="676" spans="1:16" x14ac:dyDescent="0.25">
      <c r="A676" s="48" t="s">
        <v>6385</v>
      </c>
      <c r="B676" s="106">
        <v>43373</v>
      </c>
      <c r="C676" s="104">
        <v>2</v>
      </c>
      <c r="D676" s="30" t="s">
        <v>8107</v>
      </c>
      <c r="E676" s="30" t="s">
        <v>8108</v>
      </c>
      <c r="F676" s="101"/>
      <c r="G676" s="101"/>
      <c r="H676" s="78">
        <v>20000000000</v>
      </c>
      <c r="I676" s="107">
        <v>0.25</v>
      </c>
      <c r="J676" s="78">
        <v>20000000000</v>
      </c>
      <c r="K676" s="78">
        <v>150000000000</v>
      </c>
      <c r="L676" s="48" t="s">
        <v>249</v>
      </c>
      <c r="M676" s="102"/>
      <c r="N676" s="67" t="s">
        <v>8109</v>
      </c>
      <c r="O676" s="30" t="s">
        <v>8110</v>
      </c>
      <c r="P676" t="s">
        <v>976</v>
      </c>
    </row>
    <row r="677" spans="1:16" x14ac:dyDescent="0.25">
      <c r="A677" s="48" t="s">
        <v>6386</v>
      </c>
      <c r="B677" s="106">
        <v>43373</v>
      </c>
      <c r="C677" s="104">
        <v>2</v>
      </c>
      <c r="D677" s="30" t="s">
        <v>8107</v>
      </c>
      <c r="E677" s="30" t="s">
        <v>8108</v>
      </c>
      <c r="F677" s="101"/>
      <c r="G677" s="101"/>
      <c r="H677" s="78">
        <v>20000000000</v>
      </c>
      <c r="I677" s="107">
        <v>0.25</v>
      </c>
      <c r="J677" s="78">
        <v>20000000000</v>
      </c>
      <c r="K677" s="78">
        <v>150000000000</v>
      </c>
      <c r="L677" s="48" t="s">
        <v>249</v>
      </c>
      <c r="M677" s="102"/>
      <c r="N677" s="67" t="s">
        <v>8109</v>
      </c>
      <c r="O677" s="30" t="s">
        <v>8110</v>
      </c>
      <c r="P677" t="s">
        <v>976</v>
      </c>
    </row>
    <row r="678" spans="1:16" x14ac:dyDescent="0.25">
      <c r="A678" s="48" t="s">
        <v>6387</v>
      </c>
      <c r="B678" s="106">
        <v>43373</v>
      </c>
      <c r="C678" s="104">
        <v>2</v>
      </c>
      <c r="D678" s="30" t="s">
        <v>8107</v>
      </c>
      <c r="E678" s="30" t="s">
        <v>8108</v>
      </c>
      <c r="F678" s="101"/>
      <c r="G678" s="101"/>
      <c r="H678" s="78">
        <v>20000000000</v>
      </c>
      <c r="I678" s="107">
        <v>0.25</v>
      </c>
      <c r="J678" s="78">
        <v>20000000000</v>
      </c>
      <c r="K678" s="78">
        <v>150000000000</v>
      </c>
      <c r="L678" s="48" t="s">
        <v>249</v>
      </c>
      <c r="M678" s="102"/>
      <c r="N678" s="67" t="s">
        <v>8109</v>
      </c>
      <c r="O678" s="30" t="s">
        <v>8110</v>
      </c>
      <c r="P678" t="s">
        <v>976</v>
      </c>
    </row>
    <row r="679" spans="1:16" x14ac:dyDescent="0.25">
      <c r="A679" s="48" t="s">
        <v>6388</v>
      </c>
      <c r="B679" s="106">
        <v>43373</v>
      </c>
      <c r="C679" s="104">
        <v>2</v>
      </c>
      <c r="D679" s="30" t="s">
        <v>8107</v>
      </c>
      <c r="E679" s="30" t="s">
        <v>8108</v>
      </c>
      <c r="F679" s="101"/>
      <c r="G679" s="101"/>
      <c r="H679" s="78">
        <v>20000000000</v>
      </c>
      <c r="I679" s="107">
        <v>0.25</v>
      </c>
      <c r="J679" s="78">
        <v>20000000000</v>
      </c>
      <c r="K679" s="78">
        <v>150000000000</v>
      </c>
      <c r="L679" s="48" t="s">
        <v>249</v>
      </c>
      <c r="M679" s="102"/>
      <c r="N679" s="67" t="s">
        <v>8109</v>
      </c>
      <c r="O679" s="30" t="s">
        <v>8110</v>
      </c>
      <c r="P679" t="s">
        <v>976</v>
      </c>
    </row>
    <row r="680" spans="1:16" x14ac:dyDescent="0.25">
      <c r="A680" s="48" t="s">
        <v>6389</v>
      </c>
      <c r="B680" s="106">
        <v>43373</v>
      </c>
      <c r="C680" s="104">
        <v>2</v>
      </c>
      <c r="D680" s="30" t="s">
        <v>8107</v>
      </c>
      <c r="E680" s="30" t="s">
        <v>8108</v>
      </c>
      <c r="F680" s="101"/>
      <c r="G680" s="101"/>
      <c r="H680" s="78">
        <v>20000000000</v>
      </c>
      <c r="I680" s="107">
        <v>0.25</v>
      </c>
      <c r="J680" s="78">
        <v>20000000000</v>
      </c>
      <c r="K680" s="78">
        <v>150000000000</v>
      </c>
      <c r="L680" s="48" t="s">
        <v>249</v>
      </c>
      <c r="M680" s="102"/>
      <c r="N680" s="67" t="s">
        <v>8109</v>
      </c>
      <c r="O680" s="30" t="s">
        <v>8110</v>
      </c>
      <c r="P680" t="s">
        <v>976</v>
      </c>
    </row>
    <row r="681" spans="1:16" x14ac:dyDescent="0.25">
      <c r="A681" s="48" t="s">
        <v>6390</v>
      </c>
      <c r="B681" s="106">
        <v>43373</v>
      </c>
      <c r="C681" s="104">
        <v>2</v>
      </c>
      <c r="D681" s="30" t="s">
        <v>8107</v>
      </c>
      <c r="E681" s="30" t="s">
        <v>8108</v>
      </c>
      <c r="F681" s="101"/>
      <c r="G681" s="101"/>
      <c r="H681" s="78">
        <v>20000000000</v>
      </c>
      <c r="I681" s="107">
        <v>0.25</v>
      </c>
      <c r="J681" s="78">
        <v>20000000000</v>
      </c>
      <c r="K681" s="78">
        <v>150000000000</v>
      </c>
      <c r="L681" s="48" t="s">
        <v>249</v>
      </c>
      <c r="M681" s="102"/>
      <c r="N681" s="67" t="s">
        <v>8109</v>
      </c>
      <c r="O681" s="30" t="s">
        <v>8110</v>
      </c>
      <c r="P681" t="s">
        <v>976</v>
      </c>
    </row>
    <row r="682" spans="1:16" x14ac:dyDescent="0.25">
      <c r="A682" s="48" t="s">
        <v>6391</v>
      </c>
      <c r="B682" s="106">
        <v>43373</v>
      </c>
      <c r="C682" s="104">
        <v>2</v>
      </c>
      <c r="D682" s="30" t="s">
        <v>8107</v>
      </c>
      <c r="E682" s="30" t="s">
        <v>8108</v>
      </c>
      <c r="F682" s="101"/>
      <c r="G682" s="101"/>
      <c r="H682" s="78">
        <v>20000000000</v>
      </c>
      <c r="I682" s="107">
        <v>0.25</v>
      </c>
      <c r="J682" s="78">
        <v>20000000000</v>
      </c>
      <c r="K682" s="78">
        <v>150000000000</v>
      </c>
      <c r="L682" s="48" t="s">
        <v>249</v>
      </c>
      <c r="M682" s="102"/>
      <c r="N682" s="67" t="s">
        <v>8109</v>
      </c>
      <c r="O682" s="30" t="s">
        <v>8110</v>
      </c>
      <c r="P682" t="s">
        <v>976</v>
      </c>
    </row>
    <row r="683" spans="1:16" x14ac:dyDescent="0.25">
      <c r="A683" s="48" t="s">
        <v>6392</v>
      </c>
      <c r="B683" s="106">
        <v>43373</v>
      </c>
      <c r="C683" s="104">
        <v>2</v>
      </c>
      <c r="D683" s="30" t="s">
        <v>8107</v>
      </c>
      <c r="E683" s="30" t="s">
        <v>8108</v>
      </c>
      <c r="F683" s="101"/>
      <c r="G683" s="101"/>
      <c r="H683" s="78">
        <v>20000000000</v>
      </c>
      <c r="I683" s="107">
        <v>0.25</v>
      </c>
      <c r="J683" s="78">
        <v>20000000000</v>
      </c>
      <c r="K683" s="78">
        <v>150000000000</v>
      </c>
      <c r="L683" s="48" t="s">
        <v>249</v>
      </c>
      <c r="M683" s="102"/>
      <c r="N683" s="67" t="s">
        <v>8109</v>
      </c>
      <c r="O683" s="30" t="s">
        <v>8110</v>
      </c>
      <c r="P683" t="s">
        <v>976</v>
      </c>
    </row>
    <row r="684" spans="1:16" x14ac:dyDescent="0.25">
      <c r="A684" s="48" t="s">
        <v>6393</v>
      </c>
      <c r="B684" s="106">
        <v>43373</v>
      </c>
      <c r="C684" s="104">
        <v>2</v>
      </c>
      <c r="D684" s="30" t="s">
        <v>8107</v>
      </c>
      <c r="E684" s="30" t="s">
        <v>8108</v>
      </c>
      <c r="F684" s="101"/>
      <c r="G684" s="101"/>
      <c r="H684" s="78">
        <v>20000000000</v>
      </c>
      <c r="I684" s="107">
        <v>0.25</v>
      </c>
      <c r="J684" s="78">
        <v>20000000000</v>
      </c>
      <c r="K684" s="78">
        <v>150000000000</v>
      </c>
      <c r="L684" s="48" t="s">
        <v>249</v>
      </c>
      <c r="M684" s="102"/>
      <c r="N684" s="67" t="s">
        <v>8109</v>
      </c>
      <c r="O684" s="30" t="s">
        <v>8110</v>
      </c>
      <c r="P684" t="s">
        <v>976</v>
      </c>
    </row>
    <row r="685" spans="1:16" x14ac:dyDescent="0.25">
      <c r="A685" s="48" t="s">
        <v>6394</v>
      </c>
      <c r="B685" s="106">
        <v>43373</v>
      </c>
      <c r="C685" s="104">
        <v>2</v>
      </c>
      <c r="D685" s="30" t="s">
        <v>8107</v>
      </c>
      <c r="E685" s="30" t="s">
        <v>8108</v>
      </c>
      <c r="F685" s="101"/>
      <c r="G685" s="101"/>
      <c r="H685" s="78">
        <v>20000000000</v>
      </c>
      <c r="I685" s="107">
        <v>0.25</v>
      </c>
      <c r="J685" s="78">
        <v>20000000000</v>
      </c>
      <c r="K685" s="78">
        <v>150000000000</v>
      </c>
      <c r="L685" s="48" t="s">
        <v>249</v>
      </c>
      <c r="M685" s="102"/>
      <c r="N685" s="67" t="s">
        <v>8109</v>
      </c>
      <c r="O685" s="30" t="s">
        <v>8110</v>
      </c>
      <c r="P685" t="s">
        <v>976</v>
      </c>
    </row>
    <row r="686" spans="1:16" x14ac:dyDescent="0.25">
      <c r="A686" s="48" t="s">
        <v>6395</v>
      </c>
      <c r="B686" s="106">
        <v>43373</v>
      </c>
      <c r="C686" s="104">
        <v>2</v>
      </c>
      <c r="D686" s="30" t="s">
        <v>8107</v>
      </c>
      <c r="E686" s="30" t="s">
        <v>8108</v>
      </c>
      <c r="F686" s="101"/>
      <c r="G686" s="101"/>
      <c r="H686" s="78">
        <v>20000000000</v>
      </c>
      <c r="I686" s="107">
        <v>0.25</v>
      </c>
      <c r="J686" s="78">
        <v>20000000000</v>
      </c>
      <c r="K686" s="78">
        <v>150000000000</v>
      </c>
      <c r="L686" s="48" t="s">
        <v>249</v>
      </c>
      <c r="M686" s="102"/>
      <c r="N686" s="67" t="s">
        <v>8109</v>
      </c>
      <c r="O686" s="30" t="s">
        <v>8110</v>
      </c>
      <c r="P686" t="s">
        <v>976</v>
      </c>
    </row>
    <row r="687" spans="1:16" x14ac:dyDescent="0.25">
      <c r="A687" s="48" t="s">
        <v>6396</v>
      </c>
      <c r="B687" s="106">
        <v>43373</v>
      </c>
      <c r="C687" s="104">
        <v>2</v>
      </c>
      <c r="D687" s="30" t="s">
        <v>8107</v>
      </c>
      <c r="E687" s="30" t="s">
        <v>8108</v>
      </c>
      <c r="F687" s="101"/>
      <c r="G687" s="101"/>
      <c r="H687" s="78">
        <v>20000000000</v>
      </c>
      <c r="I687" s="107">
        <v>0.25</v>
      </c>
      <c r="J687" s="78">
        <v>20000000000</v>
      </c>
      <c r="K687" s="78">
        <v>150000000000</v>
      </c>
      <c r="L687" s="48" t="s">
        <v>249</v>
      </c>
      <c r="M687" s="102"/>
      <c r="N687" s="67" t="s">
        <v>8109</v>
      </c>
      <c r="O687" s="30" t="s">
        <v>8110</v>
      </c>
      <c r="P687" t="s">
        <v>976</v>
      </c>
    </row>
    <row r="688" spans="1:16" x14ac:dyDescent="0.25">
      <c r="A688" s="48" t="s">
        <v>6397</v>
      </c>
      <c r="B688" s="106">
        <v>43373</v>
      </c>
      <c r="C688" s="104">
        <v>2</v>
      </c>
      <c r="D688" s="30" t="s">
        <v>8107</v>
      </c>
      <c r="E688" s="30" t="s">
        <v>8108</v>
      </c>
      <c r="F688" s="101"/>
      <c r="G688" s="101"/>
      <c r="H688" s="78">
        <v>20000000000</v>
      </c>
      <c r="I688" s="107">
        <v>0.25</v>
      </c>
      <c r="J688" s="78">
        <v>20000000000</v>
      </c>
      <c r="K688" s="78">
        <v>150000000000</v>
      </c>
      <c r="L688" s="48" t="s">
        <v>249</v>
      </c>
      <c r="M688" s="102"/>
      <c r="N688" s="67" t="s">
        <v>8109</v>
      </c>
      <c r="O688" s="30" t="s">
        <v>8110</v>
      </c>
      <c r="P688" t="s">
        <v>976</v>
      </c>
    </row>
    <row r="689" spans="1:16" x14ac:dyDescent="0.25">
      <c r="A689" s="48" t="s">
        <v>6398</v>
      </c>
      <c r="B689" s="106">
        <v>43373</v>
      </c>
      <c r="C689" s="104">
        <v>2</v>
      </c>
      <c r="D689" s="30" t="s">
        <v>8107</v>
      </c>
      <c r="E689" s="30" t="s">
        <v>8108</v>
      </c>
      <c r="F689" s="101"/>
      <c r="G689" s="101"/>
      <c r="H689" s="78">
        <v>20000000000</v>
      </c>
      <c r="I689" s="107">
        <v>0.25</v>
      </c>
      <c r="J689" s="78">
        <v>20000000000</v>
      </c>
      <c r="K689" s="78">
        <v>150000000000</v>
      </c>
      <c r="L689" s="48" t="s">
        <v>249</v>
      </c>
      <c r="M689" s="102"/>
      <c r="N689" s="67" t="s">
        <v>8109</v>
      </c>
      <c r="O689" s="30" t="s">
        <v>8110</v>
      </c>
      <c r="P689" t="s">
        <v>976</v>
      </c>
    </row>
    <row r="690" spans="1:16" x14ac:dyDescent="0.25">
      <c r="A690" s="48" t="s">
        <v>6399</v>
      </c>
      <c r="B690" s="106">
        <v>43373</v>
      </c>
      <c r="C690" s="104">
        <v>2</v>
      </c>
      <c r="D690" s="30" t="s">
        <v>8107</v>
      </c>
      <c r="E690" s="30" t="s">
        <v>8108</v>
      </c>
      <c r="F690" s="101"/>
      <c r="G690" s="101"/>
      <c r="H690" s="78">
        <v>20000000000</v>
      </c>
      <c r="I690" s="107">
        <v>0.25</v>
      </c>
      <c r="J690" s="78">
        <v>20000000000</v>
      </c>
      <c r="K690" s="78">
        <v>150000000000</v>
      </c>
      <c r="L690" s="48" t="s">
        <v>249</v>
      </c>
      <c r="M690" s="102"/>
      <c r="N690" s="67" t="s">
        <v>8109</v>
      </c>
      <c r="O690" s="30" t="s">
        <v>8110</v>
      </c>
      <c r="P690" t="s">
        <v>976</v>
      </c>
    </row>
    <row r="691" spans="1:16" x14ac:dyDescent="0.25">
      <c r="A691" s="48" t="s">
        <v>6400</v>
      </c>
      <c r="B691" s="106">
        <v>43373</v>
      </c>
      <c r="C691" s="104">
        <v>2</v>
      </c>
      <c r="D691" s="30" t="s">
        <v>8107</v>
      </c>
      <c r="E691" s="30" t="s">
        <v>8108</v>
      </c>
      <c r="F691" s="101"/>
      <c r="G691" s="101"/>
      <c r="H691" s="78">
        <v>20000000000</v>
      </c>
      <c r="I691" s="107">
        <v>0.25</v>
      </c>
      <c r="J691" s="78">
        <v>20000000000</v>
      </c>
      <c r="K691" s="78">
        <v>150000000000</v>
      </c>
      <c r="L691" s="48" t="s">
        <v>249</v>
      </c>
      <c r="M691" s="102"/>
      <c r="N691" s="67" t="s">
        <v>8109</v>
      </c>
      <c r="O691" s="30" t="s">
        <v>8110</v>
      </c>
      <c r="P691" t="s">
        <v>976</v>
      </c>
    </row>
    <row r="692" spans="1:16" x14ac:dyDescent="0.25">
      <c r="A692" s="48" t="s">
        <v>6401</v>
      </c>
      <c r="B692" s="106">
        <v>43373</v>
      </c>
      <c r="C692" s="104">
        <v>2</v>
      </c>
      <c r="D692" s="30" t="s">
        <v>8107</v>
      </c>
      <c r="E692" s="30" t="s">
        <v>8108</v>
      </c>
      <c r="F692" s="101"/>
      <c r="G692" s="101"/>
      <c r="H692" s="78">
        <v>20000000000</v>
      </c>
      <c r="I692" s="107">
        <v>0.25</v>
      </c>
      <c r="J692" s="78">
        <v>20000000000</v>
      </c>
      <c r="K692" s="78">
        <v>150000000000</v>
      </c>
      <c r="L692" s="48" t="s">
        <v>249</v>
      </c>
      <c r="M692" s="102"/>
      <c r="N692" s="67" t="s">
        <v>8109</v>
      </c>
      <c r="O692" s="30" t="s">
        <v>8110</v>
      </c>
      <c r="P692" t="s">
        <v>976</v>
      </c>
    </row>
    <row r="693" spans="1:16" x14ac:dyDescent="0.25">
      <c r="A693" s="48" t="s">
        <v>6402</v>
      </c>
      <c r="B693" s="106">
        <v>43373</v>
      </c>
      <c r="C693" s="104">
        <v>2</v>
      </c>
      <c r="D693" s="30" t="s">
        <v>8107</v>
      </c>
      <c r="E693" s="30" t="s">
        <v>8108</v>
      </c>
      <c r="F693" s="101"/>
      <c r="G693" s="101"/>
      <c r="H693" s="78">
        <v>20000000000</v>
      </c>
      <c r="I693" s="107">
        <v>0.25</v>
      </c>
      <c r="J693" s="78">
        <v>20000000000</v>
      </c>
      <c r="K693" s="78">
        <v>150000000000</v>
      </c>
      <c r="L693" s="48" t="s">
        <v>249</v>
      </c>
      <c r="M693" s="102"/>
      <c r="N693" s="67" t="s">
        <v>8109</v>
      </c>
      <c r="O693" s="30" t="s">
        <v>8110</v>
      </c>
      <c r="P693" t="s">
        <v>976</v>
      </c>
    </row>
    <row r="694" spans="1:16" x14ac:dyDescent="0.25">
      <c r="A694" s="48" t="s">
        <v>6403</v>
      </c>
      <c r="B694" s="106">
        <v>43373</v>
      </c>
      <c r="C694" s="104">
        <v>2</v>
      </c>
      <c r="D694" s="30" t="s">
        <v>8107</v>
      </c>
      <c r="E694" s="30" t="s">
        <v>8108</v>
      </c>
      <c r="F694" s="101"/>
      <c r="G694" s="101"/>
      <c r="H694" s="78">
        <v>20000000000</v>
      </c>
      <c r="I694" s="107">
        <v>0.25</v>
      </c>
      <c r="J694" s="78">
        <v>20000000000</v>
      </c>
      <c r="K694" s="78">
        <v>150000000000</v>
      </c>
      <c r="L694" s="48" t="s">
        <v>249</v>
      </c>
      <c r="M694" s="102"/>
      <c r="N694" s="67" t="s">
        <v>8109</v>
      </c>
      <c r="O694" s="30" t="s">
        <v>8110</v>
      </c>
      <c r="P694" t="s">
        <v>976</v>
      </c>
    </row>
    <row r="695" spans="1:16" x14ac:dyDescent="0.25">
      <c r="A695" s="48" t="s">
        <v>6404</v>
      </c>
      <c r="B695" s="106">
        <v>43373</v>
      </c>
      <c r="C695" s="104">
        <v>2</v>
      </c>
      <c r="D695" s="30" t="s">
        <v>8107</v>
      </c>
      <c r="E695" s="30" t="s">
        <v>8108</v>
      </c>
      <c r="F695" s="101"/>
      <c r="G695" s="101"/>
      <c r="H695" s="78">
        <v>20000000000</v>
      </c>
      <c r="I695" s="107">
        <v>0.25</v>
      </c>
      <c r="J695" s="78">
        <v>20000000000</v>
      </c>
      <c r="K695" s="78">
        <v>150000000000</v>
      </c>
      <c r="L695" s="48" t="s">
        <v>249</v>
      </c>
      <c r="M695" s="102"/>
      <c r="N695" s="67" t="s">
        <v>8109</v>
      </c>
      <c r="O695" s="30" t="s">
        <v>8110</v>
      </c>
      <c r="P695" t="s">
        <v>976</v>
      </c>
    </row>
    <row r="696" spans="1:16" x14ac:dyDescent="0.25">
      <c r="A696" s="48" t="s">
        <v>6405</v>
      </c>
      <c r="B696" s="106">
        <v>43373</v>
      </c>
      <c r="C696" s="104">
        <v>2</v>
      </c>
      <c r="D696" s="30" t="s">
        <v>8107</v>
      </c>
      <c r="E696" s="30" t="s">
        <v>8108</v>
      </c>
      <c r="F696" s="101"/>
      <c r="G696" s="101"/>
      <c r="H696" s="78">
        <v>20000000000</v>
      </c>
      <c r="I696" s="107">
        <v>0.25</v>
      </c>
      <c r="J696" s="78">
        <v>20000000000</v>
      </c>
      <c r="K696" s="78">
        <v>150000000000</v>
      </c>
      <c r="L696" s="48" t="s">
        <v>249</v>
      </c>
      <c r="M696" s="102"/>
      <c r="N696" s="67" t="s">
        <v>8109</v>
      </c>
      <c r="O696" s="30" t="s">
        <v>8110</v>
      </c>
      <c r="P696" t="s">
        <v>976</v>
      </c>
    </row>
    <row r="697" spans="1:16" x14ac:dyDescent="0.25">
      <c r="A697" s="48" t="s">
        <v>6406</v>
      </c>
      <c r="B697" s="106">
        <v>43373</v>
      </c>
      <c r="C697" s="104">
        <v>2</v>
      </c>
      <c r="D697" s="30" t="s">
        <v>8107</v>
      </c>
      <c r="E697" s="30" t="s">
        <v>8108</v>
      </c>
      <c r="F697" s="101"/>
      <c r="G697" s="101"/>
      <c r="H697" s="78">
        <v>20000000000</v>
      </c>
      <c r="I697" s="107">
        <v>0.25</v>
      </c>
      <c r="J697" s="78">
        <v>20000000000</v>
      </c>
      <c r="K697" s="78">
        <v>150000000000</v>
      </c>
      <c r="L697" s="48" t="s">
        <v>249</v>
      </c>
      <c r="M697" s="102"/>
      <c r="N697" s="67" t="s">
        <v>8109</v>
      </c>
      <c r="O697" s="30" t="s">
        <v>8110</v>
      </c>
      <c r="P697" t="s">
        <v>976</v>
      </c>
    </row>
    <row r="698" spans="1:16" x14ac:dyDescent="0.25">
      <c r="A698" s="48" t="s">
        <v>6407</v>
      </c>
      <c r="B698" s="106">
        <v>43373</v>
      </c>
      <c r="C698" s="104">
        <v>2</v>
      </c>
      <c r="D698" s="30" t="s">
        <v>8107</v>
      </c>
      <c r="E698" s="30" t="s">
        <v>8108</v>
      </c>
      <c r="F698" s="101"/>
      <c r="G698" s="101"/>
      <c r="H698" s="78">
        <v>20000000000</v>
      </c>
      <c r="I698" s="107">
        <v>0.25</v>
      </c>
      <c r="J698" s="78">
        <v>20000000000</v>
      </c>
      <c r="K698" s="78">
        <v>150000000000</v>
      </c>
      <c r="L698" s="48" t="s">
        <v>249</v>
      </c>
      <c r="M698" s="102"/>
      <c r="N698" s="67" t="s">
        <v>8109</v>
      </c>
      <c r="O698" s="30" t="s">
        <v>8110</v>
      </c>
      <c r="P698" t="s">
        <v>976</v>
      </c>
    </row>
    <row r="699" spans="1:16" x14ac:dyDescent="0.25">
      <c r="A699" s="48" t="s">
        <v>6408</v>
      </c>
      <c r="B699" s="106">
        <v>43373</v>
      </c>
      <c r="C699" s="104">
        <v>2</v>
      </c>
      <c r="D699" s="30" t="s">
        <v>8107</v>
      </c>
      <c r="E699" s="30" t="s">
        <v>8108</v>
      </c>
      <c r="F699" s="101"/>
      <c r="G699" s="101"/>
      <c r="H699" s="78">
        <v>20000000000</v>
      </c>
      <c r="I699" s="107">
        <v>0.25</v>
      </c>
      <c r="J699" s="78">
        <v>20000000000</v>
      </c>
      <c r="K699" s="78">
        <v>150000000000</v>
      </c>
      <c r="L699" s="48" t="s">
        <v>249</v>
      </c>
      <c r="M699" s="102"/>
      <c r="N699" s="67" t="s">
        <v>8109</v>
      </c>
      <c r="O699" s="30" t="s">
        <v>8110</v>
      </c>
      <c r="P699" t="s">
        <v>976</v>
      </c>
    </row>
    <row r="700" spans="1:16" x14ac:dyDescent="0.25">
      <c r="A700" s="48" t="s">
        <v>6409</v>
      </c>
      <c r="B700" s="106">
        <v>43373</v>
      </c>
      <c r="C700" s="104">
        <v>2</v>
      </c>
      <c r="D700" s="30" t="s">
        <v>8107</v>
      </c>
      <c r="E700" s="30" t="s">
        <v>8108</v>
      </c>
      <c r="F700" s="101"/>
      <c r="G700" s="101"/>
      <c r="H700" s="78">
        <v>20000000000</v>
      </c>
      <c r="I700" s="107">
        <v>0.25</v>
      </c>
      <c r="J700" s="78">
        <v>20000000000</v>
      </c>
      <c r="K700" s="78">
        <v>150000000000</v>
      </c>
      <c r="L700" s="48" t="s">
        <v>249</v>
      </c>
      <c r="M700" s="102"/>
      <c r="N700" s="67" t="s">
        <v>8109</v>
      </c>
      <c r="O700" s="30" t="s">
        <v>8110</v>
      </c>
      <c r="P700" t="s">
        <v>976</v>
      </c>
    </row>
    <row r="701" spans="1:16" x14ac:dyDescent="0.25">
      <c r="A701" s="48" t="s">
        <v>6410</v>
      </c>
      <c r="B701" s="106">
        <v>43373</v>
      </c>
      <c r="C701" s="104">
        <v>2</v>
      </c>
      <c r="D701" s="30" t="s">
        <v>8107</v>
      </c>
      <c r="E701" s="30" t="s">
        <v>8108</v>
      </c>
      <c r="F701" s="101"/>
      <c r="G701" s="101"/>
      <c r="H701" s="78">
        <v>20000000000</v>
      </c>
      <c r="I701" s="107">
        <v>0.25</v>
      </c>
      <c r="J701" s="78">
        <v>20000000000</v>
      </c>
      <c r="K701" s="78">
        <v>150000000000</v>
      </c>
      <c r="L701" s="48" t="s">
        <v>249</v>
      </c>
      <c r="M701" s="102"/>
      <c r="N701" s="67" t="s">
        <v>8109</v>
      </c>
      <c r="O701" s="30" t="s">
        <v>8110</v>
      </c>
      <c r="P701" t="s">
        <v>976</v>
      </c>
    </row>
    <row r="702" spans="1:16" x14ac:dyDescent="0.25">
      <c r="A702" s="48" t="s">
        <v>6411</v>
      </c>
      <c r="B702" s="106">
        <v>43373</v>
      </c>
      <c r="C702" s="104">
        <v>2</v>
      </c>
      <c r="D702" s="30" t="s">
        <v>8107</v>
      </c>
      <c r="E702" s="30" t="s">
        <v>8108</v>
      </c>
      <c r="F702" s="101"/>
      <c r="G702" s="101"/>
      <c r="H702" s="78">
        <v>20000000000</v>
      </c>
      <c r="I702" s="107">
        <v>0.25</v>
      </c>
      <c r="J702" s="78">
        <v>20000000000</v>
      </c>
      <c r="K702" s="78">
        <v>150000000000</v>
      </c>
      <c r="L702" s="48" t="s">
        <v>249</v>
      </c>
      <c r="M702" s="102"/>
      <c r="N702" s="67" t="s">
        <v>8109</v>
      </c>
      <c r="O702" s="30" t="s">
        <v>8110</v>
      </c>
      <c r="P702" t="s">
        <v>976</v>
      </c>
    </row>
    <row r="703" spans="1:16" x14ac:dyDescent="0.25">
      <c r="A703" s="48" t="s">
        <v>6412</v>
      </c>
      <c r="B703" s="106">
        <v>43373</v>
      </c>
      <c r="C703" s="104">
        <v>2</v>
      </c>
      <c r="D703" s="30" t="s">
        <v>8107</v>
      </c>
      <c r="E703" s="30" t="s">
        <v>8108</v>
      </c>
      <c r="F703" s="101"/>
      <c r="G703" s="101"/>
      <c r="H703" s="78">
        <v>20000000000</v>
      </c>
      <c r="I703" s="107">
        <v>0.25</v>
      </c>
      <c r="J703" s="78">
        <v>20000000000</v>
      </c>
      <c r="K703" s="78">
        <v>150000000000</v>
      </c>
      <c r="L703" s="48" t="s">
        <v>249</v>
      </c>
      <c r="M703" s="102"/>
      <c r="N703" s="67" t="s">
        <v>8109</v>
      </c>
      <c r="O703" s="30" t="s">
        <v>8110</v>
      </c>
      <c r="P703" t="s">
        <v>976</v>
      </c>
    </row>
    <row r="704" spans="1:16" x14ac:dyDescent="0.25">
      <c r="A704" s="48" t="s">
        <v>6413</v>
      </c>
      <c r="B704" s="106">
        <v>43373</v>
      </c>
      <c r="C704" s="104">
        <v>2</v>
      </c>
      <c r="D704" s="30" t="s">
        <v>8107</v>
      </c>
      <c r="E704" s="30" t="s">
        <v>8108</v>
      </c>
      <c r="F704" s="101"/>
      <c r="G704" s="101"/>
      <c r="H704" s="78">
        <v>20000000000</v>
      </c>
      <c r="I704" s="107">
        <v>0.25</v>
      </c>
      <c r="J704" s="78">
        <v>20000000000</v>
      </c>
      <c r="K704" s="78">
        <v>150000000000</v>
      </c>
      <c r="L704" s="48" t="s">
        <v>249</v>
      </c>
      <c r="M704" s="102"/>
      <c r="N704" s="67" t="s">
        <v>8109</v>
      </c>
      <c r="O704" s="30" t="s">
        <v>8110</v>
      </c>
      <c r="P704" t="s">
        <v>976</v>
      </c>
    </row>
    <row r="705" spans="1:16" x14ac:dyDescent="0.25">
      <c r="A705" s="48" t="s">
        <v>6414</v>
      </c>
      <c r="B705" s="106">
        <v>43373</v>
      </c>
      <c r="C705" s="104">
        <v>2</v>
      </c>
      <c r="D705" s="30" t="s">
        <v>8107</v>
      </c>
      <c r="E705" s="30" t="s">
        <v>8108</v>
      </c>
      <c r="F705" s="101"/>
      <c r="G705" s="101"/>
      <c r="H705" s="78">
        <v>20000000000</v>
      </c>
      <c r="I705" s="107">
        <v>0.25</v>
      </c>
      <c r="J705" s="78">
        <v>20000000000</v>
      </c>
      <c r="K705" s="78">
        <v>150000000000</v>
      </c>
      <c r="L705" s="48" t="s">
        <v>249</v>
      </c>
      <c r="M705" s="102"/>
      <c r="N705" s="67" t="s">
        <v>8109</v>
      </c>
      <c r="O705" s="30" t="s">
        <v>8110</v>
      </c>
      <c r="P705" t="s">
        <v>976</v>
      </c>
    </row>
    <row r="706" spans="1:16" x14ac:dyDescent="0.25">
      <c r="A706" s="48" t="s">
        <v>6415</v>
      </c>
      <c r="B706" s="106">
        <v>43373</v>
      </c>
      <c r="C706" s="104">
        <v>2</v>
      </c>
      <c r="D706" s="30" t="s">
        <v>8107</v>
      </c>
      <c r="E706" s="30" t="s">
        <v>8108</v>
      </c>
      <c r="F706" s="101"/>
      <c r="G706" s="101"/>
      <c r="H706" s="78">
        <v>20000000000</v>
      </c>
      <c r="I706" s="107">
        <v>0.25</v>
      </c>
      <c r="J706" s="78">
        <v>20000000000</v>
      </c>
      <c r="K706" s="78">
        <v>150000000000</v>
      </c>
      <c r="L706" s="48" t="s">
        <v>249</v>
      </c>
      <c r="M706" s="102"/>
      <c r="N706" s="67" t="s">
        <v>8109</v>
      </c>
      <c r="O706" s="30" t="s">
        <v>8110</v>
      </c>
      <c r="P706" t="s">
        <v>976</v>
      </c>
    </row>
    <row r="707" spans="1:16" x14ac:dyDescent="0.25">
      <c r="A707" s="48" t="s">
        <v>6416</v>
      </c>
      <c r="B707" s="106">
        <v>43373</v>
      </c>
      <c r="C707" s="104">
        <v>2</v>
      </c>
      <c r="D707" s="30" t="s">
        <v>8107</v>
      </c>
      <c r="E707" s="30" t="s">
        <v>8108</v>
      </c>
      <c r="F707" s="101"/>
      <c r="G707" s="101"/>
      <c r="H707" s="78">
        <v>20000000000</v>
      </c>
      <c r="I707" s="107">
        <v>0.25</v>
      </c>
      <c r="J707" s="78">
        <v>20000000000</v>
      </c>
      <c r="K707" s="78">
        <v>150000000000</v>
      </c>
      <c r="L707" s="48" t="s">
        <v>249</v>
      </c>
      <c r="M707" s="102"/>
      <c r="N707" s="67" t="s">
        <v>8109</v>
      </c>
      <c r="O707" s="30" t="s">
        <v>8110</v>
      </c>
      <c r="P707" t="s">
        <v>976</v>
      </c>
    </row>
    <row r="708" spans="1:16" x14ac:dyDescent="0.25">
      <c r="A708" s="48" t="s">
        <v>6417</v>
      </c>
      <c r="B708" s="106">
        <v>43373</v>
      </c>
      <c r="C708" s="104">
        <v>2</v>
      </c>
      <c r="D708" s="30" t="s">
        <v>8107</v>
      </c>
      <c r="E708" s="30" t="s">
        <v>8108</v>
      </c>
      <c r="F708" s="101"/>
      <c r="G708" s="101"/>
      <c r="H708" s="78">
        <v>20000000000</v>
      </c>
      <c r="I708" s="107">
        <v>0.25</v>
      </c>
      <c r="J708" s="78">
        <v>20000000000</v>
      </c>
      <c r="K708" s="78">
        <v>150000000000</v>
      </c>
      <c r="L708" s="48" t="s">
        <v>249</v>
      </c>
      <c r="M708" s="102"/>
      <c r="N708" s="67" t="s">
        <v>8109</v>
      </c>
      <c r="O708" s="30" t="s">
        <v>8110</v>
      </c>
      <c r="P708" t="s">
        <v>976</v>
      </c>
    </row>
    <row r="709" spans="1:16" x14ac:dyDescent="0.25">
      <c r="A709" s="48" t="s">
        <v>6418</v>
      </c>
      <c r="B709" s="106">
        <v>43373</v>
      </c>
      <c r="C709" s="104">
        <v>2</v>
      </c>
      <c r="D709" s="30" t="s">
        <v>8107</v>
      </c>
      <c r="E709" s="30" t="s">
        <v>8108</v>
      </c>
      <c r="F709" s="101"/>
      <c r="G709" s="101"/>
      <c r="H709" s="78">
        <v>20000000000</v>
      </c>
      <c r="I709" s="107">
        <v>0.25</v>
      </c>
      <c r="J709" s="78">
        <v>20000000000</v>
      </c>
      <c r="K709" s="78">
        <v>150000000000</v>
      </c>
      <c r="L709" s="48" t="s">
        <v>249</v>
      </c>
      <c r="M709" s="102"/>
      <c r="N709" s="67" t="s">
        <v>8109</v>
      </c>
      <c r="O709" s="30" t="s">
        <v>8110</v>
      </c>
      <c r="P709" t="s">
        <v>976</v>
      </c>
    </row>
    <row r="710" spans="1:16" x14ac:dyDescent="0.25">
      <c r="A710" s="48" t="s">
        <v>6419</v>
      </c>
      <c r="B710" s="106">
        <v>43373</v>
      </c>
      <c r="C710" s="104">
        <v>2</v>
      </c>
      <c r="D710" s="30" t="s">
        <v>8107</v>
      </c>
      <c r="E710" s="30" t="s">
        <v>8108</v>
      </c>
      <c r="F710" s="101"/>
      <c r="G710" s="101"/>
      <c r="H710" s="78">
        <v>20000000000</v>
      </c>
      <c r="I710" s="107">
        <v>0.25</v>
      </c>
      <c r="J710" s="78">
        <v>20000000000</v>
      </c>
      <c r="K710" s="78">
        <v>150000000000</v>
      </c>
      <c r="L710" s="48" t="s">
        <v>249</v>
      </c>
      <c r="M710" s="102"/>
      <c r="N710" s="67" t="s">
        <v>8109</v>
      </c>
      <c r="O710" s="30" t="s">
        <v>8110</v>
      </c>
      <c r="P710" t="s">
        <v>976</v>
      </c>
    </row>
    <row r="711" spans="1:16" x14ac:dyDescent="0.25">
      <c r="A711" s="48" t="s">
        <v>6420</v>
      </c>
      <c r="B711" s="106">
        <v>43373</v>
      </c>
      <c r="C711" s="104">
        <v>2</v>
      </c>
      <c r="D711" s="30" t="s">
        <v>8107</v>
      </c>
      <c r="E711" s="30" t="s">
        <v>8108</v>
      </c>
      <c r="F711" s="101"/>
      <c r="G711" s="101"/>
      <c r="H711" s="78">
        <v>20000000000</v>
      </c>
      <c r="I711" s="107">
        <v>0.25</v>
      </c>
      <c r="J711" s="78">
        <v>20000000000</v>
      </c>
      <c r="K711" s="78">
        <v>150000000000</v>
      </c>
      <c r="L711" s="48" t="s">
        <v>249</v>
      </c>
      <c r="M711" s="102"/>
      <c r="N711" s="67" t="s">
        <v>8109</v>
      </c>
      <c r="O711" s="30" t="s">
        <v>8110</v>
      </c>
      <c r="P711" t="s">
        <v>976</v>
      </c>
    </row>
    <row r="712" spans="1:16" x14ac:dyDescent="0.25">
      <c r="A712" s="48" t="s">
        <v>6421</v>
      </c>
      <c r="B712" s="106">
        <v>43373</v>
      </c>
      <c r="C712" s="104">
        <v>2</v>
      </c>
      <c r="D712" s="30" t="s">
        <v>8107</v>
      </c>
      <c r="E712" s="30" t="s">
        <v>8108</v>
      </c>
      <c r="F712" s="101"/>
      <c r="G712" s="101"/>
      <c r="H712" s="78">
        <v>20000000000</v>
      </c>
      <c r="I712" s="107">
        <v>0.25</v>
      </c>
      <c r="J712" s="78">
        <v>20000000000</v>
      </c>
      <c r="K712" s="78">
        <v>150000000000</v>
      </c>
      <c r="L712" s="48" t="s">
        <v>249</v>
      </c>
      <c r="M712" s="102"/>
      <c r="N712" s="67" t="s">
        <v>8109</v>
      </c>
      <c r="O712" s="30" t="s">
        <v>8110</v>
      </c>
      <c r="P712" t="s">
        <v>976</v>
      </c>
    </row>
    <row r="713" spans="1:16" x14ac:dyDescent="0.25">
      <c r="A713" s="48" t="s">
        <v>6422</v>
      </c>
      <c r="B713" s="106">
        <v>43373</v>
      </c>
      <c r="C713" s="104">
        <v>2</v>
      </c>
      <c r="D713" s="30" t="s">
        <v>8107</v>
      </c>
      <c r="E713" s="30" t="s">
        <v>8108</v>
      </c>
      <c r="F713" s="101"/>
      <c r="G713" s="101"/>
      <c r="H713" s="78">
        <v>20000000000</v>
      </c>
      <c r="I713" s="107">
        <v>0.25</v>
      </c>
      <c r="J713" s="78">
        <v>20000000000</v>
      </c>
      <c r="K713" s="78">
        <v>150000000000</v>
      </c>
      <c r="L713" s="48" t="s">
        <v>249</v>
      </c>
      <c r="M713" s="102"/>
      <c r="N713" s="67" t="s">
        <v>8109</v>
      </c>
      <c r="O713" s="30" t="s">
        <v>8110</v>
      </c>
      <c r="P713" t="s">
        <v>976</v>
      </c>
    </row>
    <row r="714" spans="1:16" x14ac:dyDescent="0.25">
      <c r="A714" s="48" t="s">
        <v>6423</v>
      </c>
      <c r="B714" s="106">
        <v>43373</v>
      </c>
      <c r="C714" s="104">
        <v>2</v>
      </c>
      <c r="D714" s="30" t="s">
        <v>8107</v>
      </c>
      <c r="E714" s="30" t="s">
        <v>8108</v>
      </c>
      <c r="F714" s="101"/>
      <c r="G714" s="101"/>
      <c r="H714" s="78">
        <v>20000000000</v>
      </c>
      <c r="I714" s="107">
        <v>0.25</v>
      </c>
      <c r="J714" s="78">
        <v>20000000000</v>
      </c>
      <c r="K714" s="78">
        <v>150000000000</v>
      </c>
      <c r="L714" s="48" t="s">
        <v>249</v>
      </c>
      <c r="M714" s="102"/>
      <c r="N714" s="67" t="s">
        <v>8109</v>
      </c>
      <c r="O714" s="30" t="s">
        <v>8110</v>
      </c>
      <c r="P714" t="s">
        <v>976</v>
      </c>
    </row>
    <row r="715" spans="1:16" x14ac:dyDescent="0.25">
      <c r="A715" s="48" t="s">
        <v>6424</v>
      </c>
      <c r="B715" s="106">
        <v>43373</v>
      </c>
      <c r="C715" s="104">
        <v>2</v>
      </c>
      <c r="D715" s="30" t="s">
        <v>8107</v>
      </c>
      <c r="E715" s="30" t="s">
        <v>8108</v>
      </c>
      <c r="F715" s="101"/>
      <c r="G715" s="101"/>
      <c r="H715" s="78">
        <v>20000000000</v>
      </c>
      <c r="I715" s="107">
        <v>0.25</v>
      </c>
      <c r="J715" s="78">
        <v>20000000000</v>
      </c>
      <c r="K715" s="78">
        <v>150000000000</v>
      </c>
      <c r="L715" s="48" t="s">
        <v>249</v>
      </c>
      <c r="M715" s="102"/>
      <c r="N715" s="67" t="s">
        <v>8109</v>
      </c>
      <c r="O715" s="30" t="s">
        <v>8110</v>
      </c>
      <c r="P715" t="s">
        <v>976</v>
      </c>
    </row>
    <row r="716" spans="1:16" x14ac:dyDescent="0.25">
      <c r="A716" s="48" t="s">
        <v>6425</v>
      </c>
      <c r="B716" s="106">
        <v>43373</v>
      </c>
      <c r="C716" s="104">
        <v>2</v>
      </c>
      <c r="D716" s="30" t="s">
        <v>8107</v>
      </c>
      <c r="E716" s="30" t="s">
        <v>8108</v>
      </c>
      <c r="F716" s="101"/>
      <c r="G716" s="101"/>
      <c r="H716" s="78">
        <v>20000000000</v>
      </c>
      <c r="I716" s="107">
        <v>0.25</v>
      </c>
      <c r="J716" s="78">
        <v>20000000000</v>
      </c>
      <c r="K716" s="78">
        <v>150000000000</v>
      </c>
      <c r="L716" s="48" t="s">
        <v>249</v>
      </c>
      <c r="M716" s="102"/>
      <c r="N716" s="67" t="s">
        <v>8109</v>
      </c>
      <c r="O716" s="30" t="s">
        <v>8110</v>
      </c>
      <c r="P716" t="s">
        <v>976</v>
      </c>
    </row>
    <row r="717" spans="1:16" x14ac:dyDescent="0.25">
      <c r="A717" s="48" t="s">
        <v>6426</v>
      </c>
      <c r="B717" s="106">
        <v>43373</v>
      </c>
      <c r="C717" s="104">
        <v>2</v>
      </c>
      <c r="D717" s="30" t="s">
        <v>8107</v>
      </c>
      <c r="E717" s="30" t="s">
        <v>8108</v>
      </c>
      <c r="F717" s="101"/>
      <c r="G717" s="101"/>
      <c r="H717" s="78">
        <v>20000000000</v>
      </c>
      <c r="I717" s="107">
        <v>0.25</v>
      </c>
      <c r="J717" s="78">
        <v>20000000000</v>
      </c>
      <c r="K717" s="78">
        <v>150000000000</v>
      </c>
      <c r="L717" s="48" t="s">
        <v>249</v>
      </c>
      <c r="M717" s="102"/>
      <c r="N717" s="67" t="s">
        <v>8109</v>
      </c>
      <c r="O717" s="30" t="s">
        <v>8110</v>
      </c>
      <c r="P717" t="s">
        <v>976</v>
      </c>
    </row>
    <row r="718" spans="1:16" x14ac:dyDescent="0.25">
      <c r="A718" s="48" t="s">
        <v>6427</v>
      </c>
      <c r="B718" s="106">
        <v>43373</v>
      </c>
      <c r="C718" s="104">
        <v>2</v>
      </c>
      <c r="D718" s="30" t="s">
        <v>8107</v>
      </c>
      <c r="E718" s="30" t="s">
        <v>8108</v>
      </c>
      <c r="F718" s="101"/>
      <c r="G718" s="101"/>
      <c r="H718" s="78">
        <v>20000000000</v>
      </c>
      <c r="I718" s="107">
        <v>0.25</v>
      </c>
      <c r="J718" s="78">
        <v>20000000000</v>
      </c>
      <c r="K718" s="78">
        <v>150000000000</v>
      </c>
      <c r="L718" s="48" t="s">
        <v>249</v>
      </c>
      <c r="M718" s="102"/>
      <c r="N718" s="67" t="s">
        <v>8109</v>
      </c>
      <c r="O718" s="30" t="s">
        <v>8110</v>
      </c>
      <c r="P718" t="s">
        <v>976</v>
      </c>
    </row>
    <row r="719" spans="1:16" x14ac:dyDescent="0.25">
      <c r="A719" s="48" t="s">
        <v>6428</v>
      </c>
      <c r="B719" s="106">
        <v>43373</v>
      </c>
      <c r="C719" s="104">
        <v>2</v>
      </c>
      <c r="D719" s="30" t="s">
        <v>8107</v>
      </c>
      <c r="E719" s="30" t="s">
        <v>8108</v>
      </c>
      <c r="F719" s="101"/>
      <c r="G719" s="101"/>
      <c r="H719" s="78">
        <v>20000000000</v>
      </c>
      <c r="I719" s="107">
        <v>0.25</v>
      </c>
      <c r="J719" s="78">
        <v>20000000000</v>
      </c>
      <c r="K719" s="78">
        <v>150000000000</v>
      </c>
      <c r="L719" s="48" t="s">
        <v>249</v>
      </c>
      <c r="M719" s="102"/>
      <c r="N719" s="67" t="s">
        <v>8109</v>
      </c>
      <c r="O719" s="30" t="s">
        <v>8110</v>
      </c>
      <c r="P719" t="s">
        <v>976</v>
      </c>
    </row>
    <row r="720" spans="1:16" x14ac:dyDescent="0.25">
      <c r="A720" s="48" t="s">
        <v>6429</v>
      </c>
      <c r="B720" s="106">
        <v>43373</v>
      </c>
      <c r="C720" s="104">
        <v>2</v>
      </c>
      <c r="D720" s="30" t="s">
        <v>8107</v>
      </c>
      <c r="E720" s="30" t="s">
        <v>8108</v>
      </c>
      <c r="F720" s="101"/>
      <c r="G720" s="101"/>
      <c r="H720" s="78">
        <v>20000000000</v>
      </c>
      <c r="I720" s="107">
        <v>0.25</v>
      </c>
      <c r="J720" s="78">
        <v>20000000000</v>
      </c>
      <c r="K720" s="78">
        <v>150000000000</v>
      </c>
      <c r="L720" s="48" t="s">
        <v>249</v>
      </c>
      <c r="M720" s="102"/>
      <c r="N720" s="67" t="s">
        <v>8109</v>
      </c>
      <c r="O720" s="30" t="s">
        <v>8110</v>
      </c>
      <c r="P720" t="s">
        <v>976</v>
      </c>
    </row>
    <row r="721" spans="1:16" x14ac:dyDescent="0.25">
      <c r="A721" s="48" t="s">
        <v>6430</v>
      </c>
      <c r="B721" s="106">
        <v>43373</v>
      </c>
      <c r="C721" s="104">
        <v>2</v>
      </c>
      <c r="D721" s="30" t="s">
        <v>8107</v>
      </c>
      <c r="E721" s="30" t="s">
        <v>8108</v>
      </c>
      <c r="F721" s="101"/>
      <c r="G721" s="101"/>
      <c r="H721" s="78">
        <v>20000000000</v>
      </c>
      <c r="I721" s="107">
        <v>0.25</v>
      </c>
      <c r="J721" s="78">
        <v>20000000000</v>
      </c>
      <c r="K721" s="78">
        <v>150000000000</v>
      </c>
      <c r="L721" s="48" t="s">
        <v>249</v>
      </c>
      <c r="M721" s="102"/>
      <c r="N721" s="67" t="s">
        <v>8109</v>
      </c>
      <c r="O721" s="30" t="s">
        <v>8110</v>
      </c>
      <c r="P721" t="s">
        <v>976</v>
      </c>
    </row>
    <row r="722" spans="1:16" x14ac:dyDescent="0.25">
      <c r="A722" s="48" t="s">
        <v>6431</v>
      </c>
      <c r="B722" s="106">
        <v>43373</v>
      </c>
      <c r="C722" s="104">
        <v>2</v>
      </c>
      <c r="D722" s="30" t="s">
        <v>8107</v>
      </c>
      <c r="E722" s="30" t="s">
        <v>8108</v>
      </c>
      <c r="F722" s="101"/>
      <c r="G722" s="101"/>
      <c r="H722" s="78">
        <v>20000000000</v>
      </c>
      <c r="I722" s="107">
        <v>0.25</v>
      </c>
      <c r="J722" s="78">
        <v>20000000000</v>
      </c>
      <c r="K722" s="78">
        <v>150000000000</v>
      </c>
      <c r="L722" s="48" t="s">
        <v>249</v>
      </c>
      <c r="M722" s="102"/>
      <c r="N722" s="67" t="s">
        <v>8109</v>
      </c>
      <c r="O722" s="30" t="s">
        <v>8110</v>
      </c>
      <c r="P722" t="s">
        <v>976</v>
      </c>
    </row>
    <row r="723" spans="1:16" x14ac:dyDescent="0.25">
      <c r="A723" s="48" t="s">
        <v>6432</v>
      </c>
      <c r="B723" s="106">
        <v>43373</v>
      </c>
      <c r="C723" s="104">
        <v>2</v>
      </c>
      <c r="D723" s="30" t="s">
        <v>8107</v>
      </c>
      <c r="E723" s="30" t="s">
        <v>8108</v>
      </c>
      <c r="F723" s="101"/>
      <c r="G723" s="101"/>
      <c r="H723" s="78">
        <v>20000000000</v>
      </c>
      <c r="I723" s="107">
        <v>0.25</v>
      </c>
      <c r="J723" s="78">
        <v>20000000000</v>
      </c>
      <c r="K723" s="78">
        <v>150000000000</v>
      </c>
      <c r="L723" s="48" t="s">
        <v>249</v>
      </c>
      <c r="M723" s="102"/>
      <c r="N723" s="67" t="s">
        <v>8109</v>
      </c>
      <c r="O723" s="30" t="s">
        <v>8110</v>
      </c>
      <c r="P723" t="s">
        <v>976</v>
      </c>
    </row>
    <row r="724" spans="1:16" x14ac:dyDescent="0.25">
      <c r="A724" s="48" t="s">
        <v>6433</v>
      </c>
      <c r="B724" s="106">
        <v>43373</v>
      </c>
      <c r="C724" s="104">
        <v>2</v>
      </c>
      <c r="D724" s="30" t="s">
        <v>8107</v>
      </c>
      <c r="E724" s="30" t="s">
        <v>8108</v>
      </c>
      <c r="F724" s="101"/>
      <c r="G724" s="101"/>
      <c r="H724" s="78">
        <v>20000000000</v>
      </c>
      <c r="I724" s="107">
        <v>0.25</v>
      </c>
      <c r="J724" s="78">
        <v>20000000000</v>
      </c>
      <c r="K724" s="78">
        <v>150000000000</v>
      </c>
      <c r="L724" s="48" t="s">
        <v>249</v>
      </c>
      <c r="M724" s="102"/>
      <c r="N724" s="67" t="s">
        <v>8109</v>
      </c>
      <c r="O724" s="30" t="s">
        <v>8110</v>
      </c>
      <c r="P724" t="s">
        <v>976</v>
      </c>
    </row>
    <row r="725" spans="1:16" x14ac:dyDescent="0.25">
      <c r="A725" s="48" t="s">
        <v>6434</v>
      </c>
      <c r="B725" s="106">
        <v>43373</v>
      </c>
      <c r="C725" s="104">
        <v>2</v>
      </c>
      <c r="D725" s="30" t="s">
        <v>8107</v>
      </c>
      <c r="E725" s="30" t="s">
        <v>8108</v>
      </c>
      <c r="F725" s="101"/>
      <c r="G725" s="101"/>
      <c r="H725" s="78">
        <v>20000000000</v>
      </c>
      <c r="I725" s="107">
        <v>0.25</v>
      </c>
      <c r="J725" s="78">
        <v>20000000000</v>
      </c>
      <c r="K725" s="78">
        <v>150000000000</v>
      </c>
      <c r="L725" s="48" t="s">
        <v>249</v>
      </c>
      <c r="M725" s="102"/>
      <c r="N725" s="67" t="s">
        <v>8109</v>
      </c>
      <c r="O725" s="30" t="s">
        <v>8110</v>
      </c>
      <c r="P725" t="s">
        <v>976</v>
      </c>
    </row>
    <row r="726" spans="1:16" x14ac:dyDescent="0.25">
      <c r="A726" s="48" t="s">
        <v>6435</v>
      </c>
      <c r="B726" s="106">
        <v>43373</v>
      </c>
      <c r="C726" s="104">
        <v>2</v>
      </c>
      <c r="D726" s="30" t="s">
        <v>8107</v>
      </c>
      <c r="E726" s="30" t="s">
        <v>8108</v>
      </c>
      <c r="F726" s="101"/>
      <c r="G726" s="101"/>
      <c r="H726" s="78">
        <v>20000000000</v>
      </c>
      <c r="I726" s="107">
        <v>0.25</v>
      </c>
      <c r="J726" s="78">
        <v>20000000000</v>
      </c>
      <c r="K726" s="78">
        <v>150000000000</v>
      </c>
      <c r="L726" s="48" t="s">
        <v>249</v>
      </c>
      <c r="M726" s="102"/>
      <c r="N726" s="67" t="s">
        <v>8109</v>
      </c>
      <c r="O726" s="30" t="s">
        <v>8110</v>
      </c>
      <c r="P726" t="s">
        <v>976</v>
      </c>
    </row>
    <row r="727" spans="1:16" x14ac:dyDescent="0.25">
      <c r="A727" s="48" t="s">
        <v>6436</v>
      </c>
      <c r="B727" s="106">
        <v>43373</v>
      </c>
      <c r="C727" s="104">
        <v>2</v>
      </c>
      <c r="D727" s="30" t="s">
        <v>8107</v>
      </c>
      <c r="E727" s="30" t="s">
        <v>8108</v>
      </c>
      <c r="F727" s="101"/>
      <c r="G727" s="101"/>
      <c r="H727" s="78">
        <v>20000000000</v>
      </c>
      <c r="I727" s="107">
        <v>1.1000000000000001</v>
      </c>
      <c r="J727" s="78">
        <v>20000000000</v>
      </c>
      <c r="K727" s="78">
        <v>150000000000</v>
      </c>
      <c r="L727" s="48" t="s">
        <v>249</v>
      </c>
      <c r="M727" s="102"/>
      <c r="N727" s="67" t="s">
        <v>8109</v>
      </c>
      <c r="O727" s="30" t="s">
        <v>8110</v>
      </c>
      <c r="P727" t="s">
        <v>976</v>
      </c>
    </row>
    <row r="728" spans="1:16" x14ac:dyDescent="0.25">
      <c r="A728" s="48" t="s">
        <v>6437</v>
      </c>
      <c r="B728" s="106">
        <v>43373</v>
      </c>
      <c r="C728" s="104">
        <v>2</v>
      </c>
      <c r="D728" s="30" t="s">
        <v>8107</v>
      </c>
      <c r="E728" s="30" t="s">
        <v>8108</v>
      </c>
      <c r="F728" s="101"/>
      <c r="G728" s="101"/>
      <c r="H728" s="78">
        <v>20000000000</v>
      </c>
      <c r="I728" s="107">
        <v>1.1000000000000001</v>
      </c>
      <c r="J728" s="78">
        <v>20000000000</v>
      </c>
      <c r="K728" s="78">
        <v>150000000000</v>
      </c>
      <c r="L728" s="48" t="s">
        <v>249</v>
      </c>
      <c r="M728" s="102"/>
      <c r="N728" s="67" t="s">
        <v>8109</v>
      </c>
      <c r="O728" s="30" t="s">
        <v>8110</v>
      </c>
      <c r="P728" t="s">
        <v>976</v>
      </c>
    </row>
    <row r="729" spans="1:16" x14ac:dyDescent="0.25">
      <c r="A729" s="48" t="s">
        <v>6438</v>
      </c>
      <c r="B729" s="106">
        <v>43373</v>
      </c>
      <c r="C729" s="104">
        <v>2</v>
      </c>
      <c r="D729" s="30" t="s">
        <v>8107</v>
      </c>
      <c r="E729" s="30" t="s">
        <v>8108</v>
      </c>
      <c r="F729" s="101"/>
      <c r="G729" s="101"/>
      <c r="H729" s="78">
        <v>20000000000</v>
      </c>
      <c r="I729" s="107">
        <v>1.1000000000000001</v>
      </c>
      <c r="J729" s="78">
        <v>20000000000</v>
      </c>
      <c r="K729" s="78">
        <v>150000000000</v>
      </c>
      <c r="L729" s="48" t="s">
        <v>249</v>
      </c>
      <c r="M729" s="102"/>
      <c r="N729" s="67" t="s">
        <v>8109</v>
      </c>
      <c r="O729" s="30" t="s">
        <v>8110</v>
      </c>
      <c r="P729" t="s">
        <v>976</v>
      </c>
    </row>
    <row r="730" spans="1:16" x14ac:dyDescent="0.25">
      <c r="A730" s="48" t="s">
        <v>6439</v>
      </c>
      <c r="B730" s="106">
        <v>43373</v>
      </c>
      <c r="C730" s="104">
        <v>2</v>
      </c>
      <c r="D730" s="30" t="s">
        <v>8107</v>
      </c>
      <c r="E730" s="30" t="s">
        <v>8108</v>
      </c>
      <c r="F730" s="101"/>
      <c r="G730" s="101"/>
      <c r="H730" s="78">
        <v>20000000000</v>
      </c>
      <c r="I730" s="107">
        <v>1.1000000000000001</v>
      </c>
      <c r="J730" s="78">
        <v>20000000000</v>
      </c>
      <c r="K730" s="78">
        <v>150000000000</v>
      </c>
      <c r="L730" s="48" t="s">
        <v>249</v>
      </c>
      <c r="M730" s="102"/>
      <c r="N730" s="67" t="s">
        <v>8109</v>
      </c>
      <c r="O730" s="30" t="s">
        <v>8110</v>
      </c>
      <c r="P730" t="s">
        <v>976</v>
      </c>
    </row>
    <row r="731" spans="1:16" x14ac:dyDescent="0.25">
      <c r="A731" s="48" t="s">
        <v>6440</v>
      </c>
      <c r="B731" s="106">
        <v>43373</v>
      </c>
      <c r="C731" s="104">
        <v>2</v>
      </c>
      <c r="D731" s="30" t="s">
        <v>8107</v>
      </c>
      <c r="E731" s="30" t="s">
        <v>8108</v>
      </c>
      <c r="F731" s="101"/>
      <c r="G731" s="101"/>
      <c r="H731" s="78">
        <v>20000000000</v>
      </c>
      <c r="I731" s="107">
        <v>1.1000000000000001</v>
      </c>
      <c r="J731" s="78">
        <v>20000000000</v>
      </c>
      <c r="K731" s="78">
        <v>150000000000</v>
      </c>
      <c r="L731" s="48" t="s">
        <v>249</v>
      </c>
      <c r="M731" s="102"/>
      <c r="N731" s="67" t="s">
        <v>8109</v>
      </c>
      <c r="O731" s="30" t="s">
        <v>8110</v>
      </c>
      <c r="P731" t="s">
        <v>976</v>
      </c>
    </row>
    <row r="732" spans="1:16" x14ac:dyDescent="0.25">
      <c r="A732" s="48" t="s">
        <v>6441</v>
      </c>
      <c r="B732" s="106">
        <v>43373</v>
      </c>
      <c r="C732" s="104">
        <v>2</v>
      </c>
      <c r="D732" s="30" t="s">
        <v>8107</v>
      </c>
      <c r="E732" s="30" t="s">
        <v>8108</v>
      </c>
      <c r="F732" s="101"/>
      <c r="G732" s="101"/>
      <c r="H732" s="78">
        <v>20000000000</v>
      </c>
      <c r="I732" s="107">
        <v>1.1000000000000001</v>
      </c>
      <c r="J732" s="78">
        <v>20000000000</v>
      </c>
      <c r="K732" s="78">
        <v>150000000000</v>
      </c>
      <c r="L732" s="48" t="s">
        <v>249</v>
      </c>
      <c r="M732" s="102"/>
      <c r="N732" s="67" t="s">
        <v>8109</v>
      </c>
      <c r="O732" s="30" t="s">
        <v>8110</v>
      </c>
      <c r="P732" t="s">
        <v>976</v>
      </c>
    </row>
    <row r="733" spans="1:16" x14ac:dyDescent="0.25">
      <c r="A733" s="48" t="s">
        <v>6442</v>
      </c>
      <c r="B733" s="106">
        <v>43373</v>
      </c>
      <c r="C733" s="104">
        <v>2</v>
      </c>
      <c r="D733" s="30" t="s">
        <v>8107</v>
      </c>
      <c r="E733" s="30" t="s">
        <v>8108</v>
      </c>
      <c r="F733" s="101"/>
      <c r="G733" s="101"/>
      <c r="H733" s="78">
        <v>20000000000</v>
      </c>
      <c r="I733" s="107">
        <v>1.1000000000000001</v>
      </c>
      <c r="J733" s="78">
        <v>20000000000</v>
      </c>
      <c r="K733" s="78">
        <v>150000000000</v>
      </c>
      <c r="L733" s="48" t="s">
        <v>249</v>
      </c>
      <c r="M733" s="102"/>
      <c r="N733" s="67" t="s">
        <v>8109</v>
      </c>
      <c r="O733" s="30" t="s">
        <v>8110</v>
      </c>
      <c r="P733" t="s">
        <v>976</v>
      </c>
    </row>
    <row r="734" spans="1:16" x14ac:dyDescent="0.25">
      <c r="A734" s="48" t="s">
        <v>6443</v>
      </c>
      <c r="B734" s="106">
        <v>43373</v>
      </c>
      <c r="C734" s="104">
        <v>2</v>
      </c>
      <c r="D734" s="30" t="s">
        <v>8107</v>
      </c>
      <c r="E734" s="30" t="s">
        <v>8108</v>
      </c>
      <c r="F734" s="101"/>
      <c r="G734" s="101"/>
      <c r="H734" s="78">
        <v>20000000000</v>
      </c>
      <c r="I734" s="107">
        <v>1.1000000000000001</v>
      </c>
      <c r="J734" s="78">
        <v>20000000000</v>
      </c>
      <c r="K734" s="78">
        <v>150000000000</v>
      </c>
      <c r="L734" s="48" t="s">
        <v>249</v>
      </c>
      <c r="M734" s="102"/>
      <c r="N734" s="67" t="s">
        <v>8109</v>
      </c>
      <c r="O734" s="30" t="s">
        <v>8110</v>
      </c>
      <c r="P734" t="s">
        <v>976</v>
      </c>
    </row>
    <row r="735" spans="1:16" x14ac:dyDescent="0.25">
      <c r="A735" s="48" t="s">
        <v>6444</v>
      </c>
      <c r="B735" s="106">
        <v>43373</v>
      </c>
      <c r="C735" s="104">
        <v>2</v>
      </c>
      <c r="D735" s="30" t="s">
        <v>8107</v>
      </c>
      <c r="E735" s="30" t="s">
        <v>8108</v>
      </c>
      <c r="F735" s="101"/>
      <c r="G735" s="101"/>
      <c r="H735" s="78">
        <v>20000000000</v>
      </c>
      <c r="I735" s="107">
        <v>1.1000000000000001</v>
      </c>
      <c r="J735" s="78">
        <v>20000000000</v>
      </c>
      <c r="K735" s="78">
        <v>150000000000</v>
      </c>
      <c r="L735" s="48" t="s">
        <v>249</v>
      </c>
      <c r="M735" s="102"/>
      <c r="N735" s="67" t="s">
        <v>8109</v>
      </c>
      <c r="O735" s="30" t="s">
        <v>8110</v>
      </c>
      <c r="P735" t="s">
        <v>976</v>
      </c>
    </row>
    <row r="736" spans="1:16" x14ac:dyDescent="0.25">
      <c r="A736" s="48" t="s">
        <v>6445</v>
      </c>
      <c r="B736" s="106">
        <v>43373</v>
      </c>
      <c r="C736" s="104">
        <v>2</v>
      </c>
      <c r="D736" s="30" t="s">
        <v>8107</v>
      </c>
      <c r="E736" s="30" t="s">
        <v>8108</v>
      </c>
      <c r="F736" s="101"/>
      <c r="G736" s="101"/>
      <c r="H736" s="78">
        <v>20000000000</v>
      </c>
      <c r="I736" s="107">
        <v>1.1000000000000001</v>
      </c>
      <c r="J736" s="78">
        <v>20000000000</v>
      </c>
      <c r="K736" s="78">
        <v>150000000000</v>
      </c>
      <c r="L736" s="48" t="s">
        <v>249</v>
      </c>
      <c r="M736" s="102"/>
      <c r="N736" s="67" t="s">
        <v>8109</v>
      </c>
      <c r="O736" s="30" t="s">
        <v>8110</v>
      </c>
      <c r="P736" t="s">
        <v>976</v>
      </c>
    </row>
    <row r="737" spans="1:16" x14ac:dyDescent="0.25">
      <c r="A737" s="48" t="s">
        <v>6446</v>
      </c>
      <c r="B737" s="106">
        <v>43373</v>
      </c>
      <c r="C737" s="104">
        <v>2</v>
      </c>
      <c r="D737" s="30" t="s">
        <v>8107</v>
      </c>
      <c r="E737" s="30" t="s">
        <v>8108</v>
      </c>
      <c r="F737" s="101"/>
      <c r="G737" s="101"/>
      <c r="H737" s="78">
        <v>20000000000</v>
      </c>
      <c r="I737" s="107">
        <v>1.1000000000000001</v>
      </c>
      <c r="J737" s="78">
        <v>20000000000</v>
      </c>
      <c r="K737" s="78">
        <v>150000000000</v>
      </c>
      <c r="L737" s="48" t="s">
        <v>249</v>
      </c>
      <c r="M737" s="102"/>
      <c r="N737" s="67" t="s">
        <v>8109</v>
      </c>
      <c r="O737" s="30" t="s">
        <v>8110</v>
      </c>
      <c r="P737" t="s">
        <v>976</v>
      </c>
    </row>
    <row r="738" spans="1:16" x14ac:dyDescent="0.25">
      <c r="A738" s="48" t="s">
        <v>6447</v>
      </c>
      <c r="B738" s="106">
        <v>43373</v>
      </c>
      <c r="C738" s="104">
        <v>2</v>
      </c>
      <c r="D738" s="30" t="s">
        <v>8107</v>
      </c>
      <c r="E738" s="30" t="s">
        <v>8108</v>
      </c>
      <c r="F738" s="101"/>
      <c r="G738" s="101"/>
      <c r="H738" s="78">
        <v>20000000000</v>
      </c>
      <c r="I738" s="107">
        <v>1.1000000000000001</v>
      </c>
      <c r="J738" s="78">
        <v>20000000000</v>
      </c>
      <c r="K738" s="78">
        <v>150000000000</v>
      </c>
      <c r="L738" s="48" t="s">
        <v>249</v>
      </c>
      <c r="M738" s="102"/>
      <c r="N738" s="67" t="s">
        <v>8109</v>
      </c>
      <c r="O738" s="30" t="s">
        <v>8110</v>
      </c>
      <c r="P738" t="s">
        <v>976</v>
      </c>
    </row>
    <row r="739" spans="1:16" x14ac:dyDescent="0.25">
      <c r="A739" s="48" t="s">
        <v>6448</v>
      </c>
      <c r="B739" s="106">
        <v>43373</v>
      </c>
      <c r="C739" s="104">
        <v>2</v>
      </c>
      <c r="D739" s="30" t="s">
        <v>8107</v>
      </c>
      <c r="E739" s="30" t="s">
        <v>8108</v>
      </c>
      <c r="F739" s="101"/>
      <c r="G739" s="101"/>
      <c r="H739" s="78">
        <v>20000000000</v>
      </c>
      <c r="I739" s="107">
        <v>1.1000000000000001</v>
      </c>
      <c r="J739" s="78">
        <v>20000000000</v>
      </c>
      <c r="K739" s="78">
        <v>150000000000</v>
      </c>
      <c r="L739" s="48" t="s">
        <v>249</v>
      </c>
      <c r="M739" s="102"/>
      <c r="N739" s="67" t="s">
        <v>8109</v>
      </c>
      <c r="O739" s="30" t="s">
        <v>8110</v>
      </c>
      <c r="P739" t="s">
        <v>976</v>
      </c>
    </row>
    <row r="740" spans="1:16" x14ac:dyDescent="0.25">
      <c r="A740" s="48" t="s">
        <v>6449</v>
      </c>
      <c r="B740" s="106">
        <v>43373</v>
      </c>
      <c r="C740" s="104">
        <v>2</v>
      </c>
      <c r="D740" s="30" t="s">
        <v>8107</v>
      </c>
      <c r="E740" s="30" t="s">
        <v>8108</v>
      </c>
      <c r="F740" s="101"/>
      <c r="G740" s="101"/>
      <c r="H740" s="78">
        <v>20000000000</v>
      </c>
      <c r="I740" s="107">
        <v>1.1000000000000001</v>
      </c>
      <c r="J740" s="78">
        <v>20000000000</v>
      </c>
      <c r="K740" s="78">
        <v>150000000000</v>
      </c>
      <c r="L740" s="48" t="s">
        <v>249</v>
      </c>
      <c r="M740" s="102"/>
      <c r="N740" s="67" t="s">
        <v>8109</v>
      </c>
      <c r="O740" s="30" t="s">
        <v>8110</v>
      </c>
      <c r="P740" t="s">
        <v>976</v>
      </c>
    </row>
    <row r="741" spans="1:16" x14ac:dyDescent="0.25">
      <c r="A741" s="48" t="s">
        <v>6450</v>
      </c>
      <c r="B741" s="106">
        <v>43373</v>
      </c>
      <c r="C741" s="104">
        <v>2</v>
      </c>
      <c r="D741" s="30" t="s">
        <v>8107</v>
      </c>
      <c r="E741" s="30" t="s">
        <v>8108</v>
      </c>
      <c r="F741" s="101"/>
      <c r="G741" s="101"/>
      <c r="H741" s="78">
        <v>20000000000</v>
      </c>
      <c r="I741" s="107">
        <v>1.1000000000000001</v>
      </c>
      <c r="J741" s="78">
        <v>20000000000</v>
      </c>
      <c r="K741" s="78">
        <v>150000000000</v>
      </c>
      <c r="L741" s="48" t="s">
        <v>249</v>
      </c>
      <c r="M741" s="102"/>
      <c r="N741" s="67" t="s">
        <v>8109</v>
      </c>
      <c r="O741" s="30" t="s">
        <v>8110</v>
      </c>
      <c r="P741" t="s">
        <v>976</v>
      </c>
    </row>
    <row r="742" spans="1:16" x14ac:dyDescent="0.25">
      <c r="A742" s="48" t="s">
        <v>6451</v>
      </c>
      <c r="B742" s="106">
        <v>43373</v>
      </c>
      <c r="C742" s="104">
        <v>2</v>
      </c>
      <c r="D742" s="30" t="s">
        <v>8107</v>
      </c>
      <c r="E742" s="30" t="s">
        <v>8108</v>
      </c>
      <c r="F742" s="101"/>
      <c r="G742" s="101"/>
      <c r="H742" s="78">
        <v>20000000000</v>
      </c>
      <c r="I742" s="107">
        <v>1.1000000000000001</v>
      </c>
      <c r="J742" s="78">
        <v>20000000000</v>
      </c>
      <c r="K742" s="78">
        <v>150000000000</v>
      </c>
      <c r="L742" s="48" t="s">
        <v>249</v>
      </c>
      <c r="M742" s="102"/>
      <c r="N742" s="67" t="s">
        <v>8109</v>
      </c>
      <c r="O742" s="30" t="s">
        <v>8110</v>
      </c>
      <c r="P742" t="s">
        <v>976</v>
      </c>
    </row>
    <row r="743" spans="1:16" x14ac:dyDescent="0.25">
      <c r="A743" s="48" t="s">
        <v>6452</v>
      </c>
      <c r="B743" s="106">
        <v>43373</v>
      </c>
      <c r="C743" s="104">
        <v>2</v>
      </c>
      <c r="D743" s="30" t="s">
        <v>8107</v>
      </c>
      <c r="E743" s="30" t="s">
        <v>8108</v>
      </c>
      <c r="F743" s="101"/>
      <c r="G743" s="101"/>
      <c r="H743" s="78">
        <v>20000000000</v>
      </c>
      <c r="I743" s="107">
        <v>1.1000000000000001</v>
      </c>
      <c r="J743" s="78">
        <v>20000000000</v>
      </c>
      <c r="K743" s="78">
        <v>150000000000</v>
      </c>
      <c r="L743" s="48" t="s">
        <v>249</v>
      </c>
      <c r="M743" s="102"/>
      <c r="N743" s="67" t="s">
        <v>8109</v>
      </c>
      <c r="O743" s="30" t="s">
        <v>8110</v>
      </c>
      <c r="P743" t="s">
        <v>976</v>
      </c>
    </row>
    <row r="744" spans="1:16" x14ac:dyDescent="0.25">
      <c r="A744" s="48" t="s">
        <v>6453</v>
      </c>
      <c r="B744" s="106">
        <v>43373</v>
      </c>
      <c r="C744" s="104">
        <v>2</v>
      </c>
      <c r="D744" s="30" t="s">
        <v>8107</v>
      </c>
      <c r="E744" s="30" t="s">
        <v>8108</v>
      </c>
      <c r="F744" s="101"/>
      <c r="G744" s="101"/>
      <c r="H744" s="78">
        <v>20000000000</v>
      </c>
      <c r="I744" s="107">
        <v>1.1000000000000001</v>
      </c>
      <c r="J744" s="78">
        <v>20000000000</v>
      </c>
      <c r="K744" s="78">
        <v>150000000000</v>
      </c>
      <c r="L744" s="48" t="s">
        <v>249</v>
      </c>
      <c r="M744" s="102"/>
      <c r="N744" s="67" t="s">
        <v>8109</v>
      </c>
      <c r="O744" s="30" t="s">
        <v>8110</v>
      </c>
      <c r="P744" t="s">
        <v>976</v>
      </c>
    </row>
    <row r="745" spans="1:16" x14ac:dyDescent="0.25">
      <c r="A745" s="48" t="s">
        <v>6454</v>
      </c>
      <c r="B745" s="106">
        <v>43373</v>
      </c>
      <c r="C745" s="104">
        <v>2</v>
      </c>
      <c r="D745" s="30" t="s">
        <v>8107</v>
      </c>
      <c r="E745" s="30" t="s">
        <v>8108</v>
      </c>
      <c r="F745" s="101"/>
      <c r="G745" s="101"/>
      <c r="H745" s="78">
        <v>20000000000</v>
      </c>
      <c r="I745" s="107">
        <v>1.1000000000000001</v>
      </c>
      <c r="J745" s="78">
        <v>20000000000</v>
      </c>
      <c r="K745" s="78">
        <v>150000000000</v>
      </c>
      <c r="L745" s="48" t="s">
        <v>249</v>
      </c>
      <c r="M745" s="102"/>
      <c r="N745" s="67" t="s">
        <v>8109</v>
      </c>
      <c r="O745" s="30" t="s">
        <v>8110</v>
      </c>
      <c r="P745" t="s">
        <v>976</v>
      </c>
    </row>
    <row r="746" spans="1:16" x14ac:dyDescent="0.25">
      <c r="A746" s="48" t="s">
        <v>6455</v>
      </c>
      <c r="B746" s="106">
        <v>43373</v>
      </c>
      <c r="C746" s="104">
        <v>2</v>
      </c>
      <c r="D746" s="30" t="s">
        <v>8107</v>
      </c>
      <c r="E746" s="30" t="s">
        <v>8108</v>
      </c>
      <c r="F746" s="101"/>
      <c r="G746" s="101"/>
      <c r="H746" s="78">
        <v>20000000000</v>
      </c>
      <c r="I746" s="107">
        <v>1.1000000000000001</v>
      </c>
      <c r="J746" s="78">
        <v>20000000000</v>
      </c>
      <c r="K746" s="78">
        <v>150000000000</v>
      </c>
      <c r="L746" s="48" t="s">
        <v>249</v>
      </c>
      <c r="M746" s="102"/>
      <c r="N746" s="67" t="s">
        <v>8109</v>
      </c>
      <c r="O746" s="30" t="s">
        <v>8110</v>
      </c>
      <c r="P746" t="s">
        <v>976</v>
      </c>
    </row>
    <row r="747" spans="1:16" x14ac:dyDescent="0.25">
      <c r="A747" s="48" t="s">
        <v>6456</v>
      </c>
      <c r="B747" s="106">
        <v>43373</v>
      </c>
      <c r="C747" s="104">
        <v>2</v>
      </c>
      <c r="D747" s="30" t="s">
        <v>8107</v>
      </c>
      <c r="E747" s="30" t="s">
        <v>8108</v>
      </c>
      <c r="F747" s="101"/>
      <c r="G747" s="101"/>
      <c r="H747" s="78">
        <v>20000000000</v>
      </c>
      <c r="I747" s="107">
        <v>1.1000000000000001</v>
      </c>
      <c r="J747" s="78">
        <v>20000000000</v>
      </c>
      <c r="K747" s="78">
        <v>150000000000</v>
      </c>
      <c r="L747" s="48" t="s">
        <v>249</v>
      </c>
      <c r="M747" s="102"/>
      <c r="N747" s="67" t="s">
        <v>8109</v>
      </c>
      <c r="O747" s="30" t="s">
        <v>8110</v>
      </c>
      <c r="P747" t="s">
        <v>976</v>
      </c>
    </row>
    <row r="748" spans="1:16" x14ac:dyDescent="0.25">
      <c r="A748" s="48" t="s">
        <v>6457</v>
      </c>
      <c r="B748" s="106">
        <v>43373</v>
      </c>
      <c r="C748" s="104">
        <v>2</v>
      </c>
      <c r="D748" s="30" t="s">
        <v>8107</v>
      </c>
      <c r="E748" s="30" t="s">
        <v>8108</v>
      </c>
      <c r="F748" s="101"/>
      <c r="G748" s="101"/>
      <c r="H748" s="78">
        <v>20000000000</v>
      </c>
      <c r="I748" s="107">
        <v>1.1000000000000001</v>
      </c>
      <c r="J748" s="78">
        <v>20000000000</v>
      </c>
      <c r="K748" s="78">
        <v>150000000000</v>
      </c>
      <c r="L748" s="48" t="s">
        <v>249</v>
      </c>
      <c r="M748" s="102"/>
      <c r="N748" s="67" t="s">
        <v>8109</v>
      </c>
      <c r="O748" s="30" t="s">
        <v>8110</v>
      </c>
      <c r="P748" t="s">
        <v>976</v>
      </c>
    </row>
    <row r="749" spans="1:16" x14ac:dyDescent="0.25">
      <c r="A749" s="48" t="s">
        <v>6458</v>
      </c>
      <c r="B749" s="106">
        <v>43373</v>
      </c>
      <c r="C749" s="104">
        <v>2</v>
      </c>
      <c r="D749" s="30" t="s">
        <v>8107</v>
      </c>
      <c r="E749" s="30" t="s">
        <v>8108</v>
      </c>
      <c r="F749" s="101"/>
      <c r="G749" s="101"/>
      <c r="H749" s="78">
        <v>20000000000</v>
      </c>
      <c r="I749" s="107">
        <v>1.1000000000000001</v>
      </c>
      <c r="J749" s="78">
        <v>20000000000</v>
      </c>
      <c r="K749" s="78">
        <v>150000000000</v>
      </c>
      <c r="L749" s="48" t="s">
        <v>249</v>
      </c>
      <c r="M749" s="102"/>
      <c r="N749" s="67" t="s">
        <v>8109</v>
      </c>
      <c r="O749" s="30" t="s">
        <v>8110</v>
      </c>
      <c r="P749" t="s">
        <v>976</v>
      </c>
    </row>
    <row r="750" spans="1:16" x14ac:dyDescent="0.25">
      <c r="A750" s="48" t="s">
        <v>6459</v>
      </c>
      <c r="B750" s="106">
        <v>43373</v>
      </c>
      <c r="C750" s="104">
        <v>2</v>
      </c>
      <c r="D750" s="30" t="s">
        <v>8107</v>
      </c>
      <c r="E750" s="30" t="s">
        <v>8108</v>
      </c>
      <c r="F750" s="101"/>
      <c r="G750" s="101"/>
      <c r="H750" s="78">
        <v>20000000000</v>
      </c>
      <c r="I750" s="107">
        <v>1.1000000000000001</v>
      </c>
      <c r="J750" s="78">
        <v>20000000000</v>
      </c>
      <c r="K750" s="78">
        <v>150000000000</v>
      </c>
      <c r="L750" s="48" t="s">
        <v>249</v>
      </c>
      <c r="M750" s="102"/>
      <c r="N750" s="67" t="s">
        <v>8109</v>
      </c>
      <c r="O750" s="30" t="s">
        <v>8110</v>
      </c>
      <c r="P750" t="s">
        <v>976</v>
      </c>
    </row>
    <row r="751" spans="1:16" x14ac:dyDescent="0.25">
      <c r="A751" s="48" t="s">
        <v>6460</v>
      </c>
      <c r="B751" s="106">
        <v>43373</v>
      </c>
      <c r="C751" s="104">
        <v>2</v>
      </c>
      <c r="D751" s="30" t="s">
        <v>8107</v>
      </c>
      <c r="E751" s="30" t="s">
        <v>8108</v>
      </c>
      <c r="F751" s="101"/>
      <c r="G751" s="101"/>
      <c r="H751" s="78">
        <v>20000000000</v>
      </c>
      <c r="I751" s="107">
        <v>1.1000000000000001</v>
      </c>
      <c r="J751" s="78">
        <v>20000000000</v>
      </c>
      <c r="K751" s="78">
        <v>150000000000</v>
      </c>
      <c r="L751" s="48" t="s">
        <v>249</v>
      </c>
      <c r="M751" s="102"/>
      <c r="N751" s="67" t="s">
        <v>8109</v>
      </c>
      <c r="O751" s="30" t="s">
        <v>8110</v>
      </c>
      <c r="P751" t="s">
        <v>976</v>
      </c>
    </row>
    <row r="752" spans="1:16" x14ac:dyDescent="0.25">
      <c r="A752" s="48" t="s">
        <v>6461</v>
      </c>
      <c r="B752" s="106">
        <v>43373</v>
      </c>
      <c r="C752" s="104">
        <v>2</v>
      </c>
      <c r="D752" s="30" t="s">
        <v>8107</v>
      </c>
      <c r="E752" s="30" t="s">
        <v>8108</v>
      </c>
      <c r="F752" s="101"/>
      <c r="G752" s="101"/>
      <c r="H752" s="78">
        <v>20000000000</v>
      </c>
      <c r="I752" s="107">
        <v>1.1000000000000001</v>
      </c>
      <c r="J752" s="78">
        <v>20000000000</v>
      </c>
      <c r="K752" s="78">
        <v>150000000000</v>
      </c>
      <c r="L752" s="48" t="s">
        <v>249</v>
      </c>
      <c r="M752" s="102"/>
      <c r="N752" s="67" t="s">
        <v>8109</v>
      </c>
      <c r="O752" s="30" t="s">
        <v>8110</v>
      </c>
      <c r="P752" t="s">
        <v>976</v>
      </c>
    </row>
    <row r="753" spans="1:16" x14ac:dyDescent="0.25">
      <c r="A753" s="48" t="s">
        <v>6462</v>
      </c>
      <c r="B753" s="106">
        <v>43373</v>
      </c>
      <c r="C753" s="104">
        <v>2</v>
      </c>
      <c r="D753" s="30" t="s">
        <v>8107</v>
      </c>
      <c r="E753" s="30" t="s">
        <v>8108</v>
      </c>
      <c r="F753" s="101"/>
      <c r="G753" s="101"/>
      <c r="H753" s="78">
        <v>20000000000</v>
      </c>
      <c r="I753" s="107">
        <v>1.1000000000000001</v>
      </c>
      <c r="J753" s="78">
        <v>20000000000</v>
      </c>
      <c r="K753" s="78">
        <v>150000000000</v>
      </c>
      <c r="L753" s="48" t="s">
        <v>249</v>
      </c>
      <c r="M753" s="102"/>
      <c r="N753" s="67" t="s">
        <v>8109</v>
      </c>
      <c r="O753" s="30" t="s">
        <v>8110</v>
      </c>
      <c r="P753" t="s">
        <v>976</v>
      </c>
    </row>
    <row r="754" spans="1:16" x14ac:dyDescent="0.25">
      <c r="A754" s="48" t="s">
        <v>6463</v>
      </c>
      <c r="B754" s="106">
        <v>43373</v>
      </c>
      <c r="C754" s="104">
        <v>2</v>
      </c>
      <c r="D754" s="30" t="s">
        <v>8107</v>
      </c>
      <c r="E754" s="30" t="s">
        <v>8108</v>
      </c>
      <c r="F754" s="101"/>
      <c r="G754" s="101"/>
      <c r="H754" s="78">
        <v>20000000000</v>
      </c>
      <c r="I754" s="107">
        <v>1.1000000000000001</v>
      </c>
      <c r="J754" s="78">
        <v>20000000000</v>
      </c>
      <c r="K754" s="78">
        <v>150000000000</v>
      </c>
      <c r="L754" s="48" t="s">
        <v>249</v>
      </c>
      <c r="M754" s="102"/>
      <c r="N754" s="67" t="s">
        <v>8109</v>
      </c>
      <c r="O754" s="30" t="s">
        <v>8110</v>
      </c>
      <c r="P754" t="s">
        <v>976</v>
      </c>
    </row>
    <row r="755" spans="1:16" x14ac:dyDescent="0.25">
      <c r="A755" s="48" t="s">
        <v>6464</v>
      </c>
      <c r="B755" s="106">
        <v>43373</v>
      </c>
      <c r="C755" s="104">
        <v>2</v>
      </c>
      <c r="D755" s="30" t="s">
        <v>8107</v>
      </c>
      <c r="E755" s="30" t="s">
        <v>8108</v>
      </c>
      <c r="F755" s="101"/>
      <c r="G755" s="101"/>
      <c r="H755" s="78">
        <v>20000000000</v>
      </c>
      <c r="I755" s="107">
        <v>1.1000000000000001</v>
      </c>
      <c r="J755" s="78">
        <v>20000000000</v>
      </c>
      <c r="K755" s="78">
        <v>150000000000</v>
      </c>
      <c r="L755" s="48" t="s">
        <v>249</v>
      </c>
      <c r="M755" s="102"/>
      <c r="N755" s="67" t="s">
        <v>8109</v>
      </c>
      <c r="O755" s="30" t="s">
        <v>8110</v>
      </c>
      <c r="P755" t="s">
        <v>976</v>
      </c>
    </row>
    <row r="756" spans="1:16" x14ac:dyDescent="0.25">
      <c r="A756" s="48" t="s">
        <v>6465</v>
      </c>
      <c r="B756" s="106">
        <v>43373</v>
      </c>
      <c r="C756" s="104">
        <v>2</v>
      </c>
      <c r="D756" s="30" t="s">
        <v>8107</v>
      </c>
      <c r="E756" s="30" t="s">
        <v>8108</v>
      </c>
      <c r="F756" s="101"/>
      <c r="G756" s="101"/>
      <c r="H756" s="78">
        <v>20000000000</v>
      </c>
      <c r="I756" s="107">
        <v>1.1000000000000001</v>
      </c>
      <c r="J756" s="78">
        <v>20000000000</v>
      </c>
      <c r="K756" s="78">
        <v>150000000000</v>
      </c>
      <c r="L756" s="48" t="s">
        <v>249</v>
      </c>
      <c r="M756" s="102"/>
      <c r="N756" s="67" t="s">
        <v>8109</v>
      </c>
      <c r="O756" s="30" t="s">
        <v>8110</v>
      </c>
      <c r="P756" t="s">
        <v>976</v>
      </c>
    </row>
    <row r="757" spans="1:16" x14ac:dyDescent="0.25">
      <c r="A757" s="48" t="s">
        <v>6466</v>
      </c>
      <c r="B757" s="106">
        <v>43373</v>
      </c>
      <c r="C757" s="104">
        <v>2</v>
      </c>
      <c r="D757" s="30" t="s">
        <v>8107</v>
      </c>
      <c r="E757" s="30" t="s">
        <v>8108</v>
      </c>
      <c r="F757" s="101"/>
      <c r="G757" s="101"/>
      <c r="H757" s="78">
        <v>20000000000</v>
      </c>
      <c r="I757" s="107">
        <v>1.1000000000000001</v>
      </c>
      <c r="J757" s="78">
        <v>20000000000</v>
      </c>
      <c r="K757" s="78">
        <v>150000000000</v>
      </c>
      <c r="L757" s="48" t="s">
        <v>249</v>
      </c>
      <c r="M757" s="102"/>
      <c r="N757" s="67" t="s">
        <v>8109</v>
      </c>
      <c r="O757" s="30" t="s">
        <v>8110</v>
      </c>
      <c r="P757" t="s">
        <v>976</v>
      </c>
    </row>
    <row r="758" spans="1:16" x14ac:dyDescent="0.25">
      <c r="A758" s="48" t="s">
        <v>6467</v>
      </c>
      <c r="B758" s="106">
        <v>43373</v>
      </c>
      <c r="C758" s="104">
        <v>2</v>
      </c>
      <c r="D758" s="30" t="s">
        <v>8107</v>
      </c>
      <c r="E758" s="30" t="s">
        <v>8108</v>
      </c>
      <c r="F758" s="101"/>
      <c r="G758" s="101"/>
      <c r="H758" s="78">
        <v>20000000000</v>
      </c>
      <c r="I758" s="107">
        <v>1.1000000000000001</v>
      </c>
      <c r="J758" s="78">
        <v>20000000000</v>
      </c>
      <c r="K758" s="78">
        <v>150000000000</v>
      </c>
      <c r="L758" s="48" t="s">
        <v>249</v>
      </c>
      <c r="M758" s="102"/>
      <c r="N758" s="67" t="s">
        <v>8109</v>
      </c>
      <c r="O758" s="30" t="s">
        <v>8110</v>
      </c>
      <c r="P758" t="s">
        <v>976</v>
      </c>
    </row>
    <row r="759" spans="1:16" x14ac:dyDescent="0.25">
      <c r="A759" s="48" t="s">
        <v>6468</v>
      </c>
      <c r="B759" s="106">
        <v>43373</v>
      </c>
      <c r="C759" s="104">
        <v>2</v>
      </c>
      <c r="D759" s="30" t="s">
        <v>8107</v>
      </c>
      <c r="E759" s="30" t="s">
        <v>8108</v>
      </c>
      <c r="F759" s="101"/>
      <c r="G759" s="101"/>
      <c r="H759" s="78">
        <v>20000000000</v>
      </c>
      <c r="I759" s="107">
        <v>1.1000000000000001</v>
      </c>
      <c r="J759" s="78">
        <v>20000000000</v>
      </c>
      <c r="K759" s="78">
        <v>150000000000</v>
      </c>
      <c r="L759" s="48" t="s">
        <v>249</v>
      </c>
      <c r="M759" s="102"/>
      <c r="N759" s="67" t="s">
        <v>8109</v>
      </c>
      <c r="O759" s="30" t="s">
        <v>8110</v>
      </c>
      <c r="P759" t="s">
        <v>976</v>
      </c>
    </row>
    <row r="760" spans="1:16" x14ac:dyDescent="0.25">
      <c r="A760" s="48" t="s">
        <v>6469</v>
      </c>
      <c r="B760" s="106">
        <v>43373</v>
      </c>
      <c r="C760" s="104">
        <v>2</v>
      </c>
      <c r="D760" s="30" t="s">
        <v>8107</v>
      </c>
      <c r="E760" s="30" t="s">
        <v>8108</v>
      </c>
      <c r="F760" s="101"/>
      <c r="G760" s="101"/>
      <c r="H760" s="78">
        <v>20000000000</v>
      </c>
      <c r="I760" s="107">
        <v>1.1000000000000001</v>
      </c>
      <c r="J760" s="78">
        <v>20000000000</v>
      </c>
      <c r="K760" s="78">
        <v>290000000000</v>
      </c>
      <c r="L760" s="48" t="s">
        <v>249</v>
      </c>
      <c r="M760" s="102"/>
      <c r="N760" s="67" t="s">
        <v>8109</v>
      </c>
      <c r="O760" s="30" t="s">
        <v>8110</v>
      </c>
      <c r="P760" t="s">
        <v>976</v>
      </c>
    </row>
    <row r="761" spans="1:16" x14ac:dyDescent="0.25">
      <c r="A761" s="48" t="s">
        <v>6470</v>
      </c>
      <c r="B761" s="106">
        <v>43373</v>
      </c>
      <c r="C761" s="104">
        <v>2</v>
      </c>
      <c r="D761" s="30" t="s">
        <v>8107</v>
      </c>
      <c r="E761" s="30" t="s">
        <v>8108</v>
      </c>
      <c r="F761" s="101"/>
      <c r="G761" s="101"/>
      <c r="H761" s="78">
        <v>20000000000</v>
      </c>
      <c r="I761" s="107">
        <v>1.1000000000000001</v>
      </c>
      <c r="J761" s="78">
        <v>20000000000</v>
      </c>
      <c r="K761" s="78">
        <v>290000000000</v>
      </c>
      <c r="L761" s="48" t="s">
        <v>249</v>
      </c>
      <c r="M761" s="102"/>
      <c r="N761" s="67" t="s">
        <v>8109</v>
      </c>
      <c r="O761" s="30" t="s">
        <v>8110</v>
      </c>
      <c r="P761" t="s">
        <v>976</v>
      </c>
    </row>
    <row r="762" spans="1:16" x14ac:dyDescent="0.25">
      <c r="A762" s="48" t="s">
        <v>6471</v>
      </c>
      <c r="B762" s="106">
        <v>43373</v>
      </c>
      <c r="C762" s="104">
        <v>2</v>
      </c>
      <c r="D762" s="30" t="s">
        <v>8107</v>
      </c>
      <c r="E762" s="30" t="s">
        <v>8108</v>
      </c>
      <c r="F762" s="101"/>
      <c r="G762" s="101"/>
      <c r="H762" s="78">
        <v>20000000000</v>
      </c>
      <c r="I762" s="107">
        <v>1.1000000000000001</v>
      </c>
      <c r="J762" s="78">
        <v>20000000000</v>
      </c>
      <c r="K762" s="78">
        <v>290000000000</v>
      </c>
      <c r="L762" s="48" t="s">
        <v>249</v>
      </c>
      <c r="M762" s="102"/>
      <c r="N762" s="67" t="s">
        <v>8109</v>
      </c>
      <c r="O762" s="30" t="s">
        <v>8110</v>
      </c>
      <c r="P762" t="s">
        <v>976</v>
      </c>
    </row>
    <row r="763" spans="1:16" x14ac:dyDescent="0.25">
      <c r="A763" s="48" t="s">
        <v>6472</v>
      </c>
      <c r="B763" s="106">
        <v>43373</v>
      </c>
      <c r="C763" s="104">
        <v>2</v>
      </c>
      <c r="D763" s="30" t="s">
        <v>8107</v>
      </c>
      <c r="E763" s="30" t="s">
        <v>8108</v>
      </c>
      <c r="F763" s="101"/>
      <c r="G763" s="101"/>
      <c r="H763" s="78">
        <v>20000000000</v>
      </c>
      <c r="I763" s="107">
        <v>1.1000000000000001</v>
      </c>
      <c r="J763" s="78">
        <v>20000000000</v>
      </c>
      <c r="K763" s="78">
        <v>290000000000</v>
      </c>
      <c r="L763" s="48" t="s">
        <v>249</v>
      </c>
      <c r="M763" s="102"/>
      <c r="N763" s="67" t="s">
        <v>8109</v>
      </c>
      <c r="O763" s="30" t="s">
        <v>8110</v>
      </c>
      <c r="P763" t="s">
        <v>976</v>
      </c>
    </row>
    <row r="764" spans="1:16" x14ac:dyDescent="0.25">
      <c r="A764" s="48" t="s">
        <v>6473</v>
      </c>
      <c r="B764" s="106">
        <v>43373</v>
      </c>
      <c r="C764" s="104">
        <v>2</v>
      </c>
      <c r="D764" s="30" t="s">
        <v>8107</v>
      </c>
      <c r="E764" s="30" t="s">
        <v>8108</v>
      </c>
      <c r="F764" s="101"/>
      <c r="G764" s="101"/>
      <c r="H764" s="78">
        <v>20000000000</v>
      </c>
      <c r="I764" s="107">
        <v>1.1000000000000001</v>
      </c>
      <c r="J764" s="78">
        <v>20000000000</v>
      </c>
      <c r="K764" s="78">
        <v>290000000000</v>
      </c>
      <c r="L764" s="48" t="s">
        <v>249</v>
      </c>
      <c r="M764" s="102"/>
      <c r="N764" s="67" t="s">
        <v>8109</v>
      </c>
      <c r="O764" s="30" t="s">
        <v>8110</v>
      </c>
      <c r="P764" t="s">
        <v>976</v>
      </c>
    </row>
    <row r="765" spans="1:16" x14ac:dyDescent="0.25">
      <c r="A765" s="48" t="s">
        <v>6474</v>
      </c>
      <c r="B765" s="106">
        <v>43373</v>
      </c>
      <c r="C765" s="104">
        <v>2</v>
      </c>
      <c r="D765" s="30" t="s">
        <v>8107</v>
      </c>
      <c r="E765" s="30" t="s">
        <v>8108</v>
      </c>
      <c r="F765" s="101"/>
      <c r="G765" s="101"/>
      <c r="H765" s="78">
        <v>20000000000</v>
      </c>
      <c r="I765" s="107">
        <v>1.1000000000000001</v>
      </c>
      <c r="J765" s="78">
        <v>20000000000</v>
      </c>
      <c r="K765" s="78">
        <v>290000000000</v>
      </c>
      <c r="L765" s="48" t="s">
        <v>249</v>
      </c>
      <c r="M765" s="102"/>
      <c r="N765" s="67" t="s">
        <v>8109</v>
      </c>
      <c r="O765" s="30" t="s">
        <v>8110</v>
      </c>
      <c r="P765" t="s">
        <v>976</v>
      </c>
    </row>
    <row r="766" spans="1:16" x14ac:dyDescent="0.25">
      <c r="A766" s="48" t="s">
        <v>6475</v>
      </c>
      <c r="B766" s="106">
        <v>43373</v>
      </c>
      <c r="C766" s="104">
        <v>2</v>
      </c>
      <c r="D766" s="30" t="s">
        <v>8107</v>
      </c>
      <c r="E766" s="30" t="s">
        <v>8108</v>
      </c>
      <c r="F766" s="101"/>
      <c r="G766" s="101"/>
      <c r="H766" s="78">
        <v>20000000000</v>
      </c>
      <c r="I766" s="107">
        <v>1.1000000000000001</v>
      </c>
      <c r="J766" s="78">
        <v>20000000000</v>
      </c>
      <c r="K766" s="78">
        <v>290000000000</v>
      </c>
      <c r="L766" s="48" t="s">
        <v>249</v>
      </c>
      <c r="M766" s="102"/>
      <c r="N766" s="67" t="s">
        <v>8109</v>
      </c>
      <c r="O766" s="30" t="s">
        <v>8110</v>
      </c>
      <c r="P766" t="s">
        <v>976</v>
      </c>
    </row>
    <row r="767" spans="1:16" x14ac:dyDescent="0.25">
      <c r="A767" s="48" t="s">
        <v>6476</v>
      </c>
      <c r="B767" s="106">
        <v>43373</v>
      </c>
      <c r="C767" s="104">
        <v>2</v>
      </c>
      <c r="D767" s="30" t="s">
        <v>8107</v>
      </c>
      <c r="E767" s="30" t="s">
        <v>8108</v>
      </c>
      <c r="F767" s="101"/>
      <c r="G767" s="101"/>
      <c r="H767" s="78">
        <v>20000000000</v>
      </c>
      <c r="I767" s="107">
        <v>1.1000000000000001</v>
      </c>
      <c r="J767" s="78">
        <v>20000000000</v>
      </c>
      <c r="K767" s="78">
        <v>290000000000</v>
      </c>
      <c r="L767" s="48" t="s">
        <v>249</v>
      </c>
      <c r="M767" s="102"/>
      <c r="N767" s="67" t="s">
        <v>8109</v>
      </c>
      <c r="O767" s="30" t="s">
        <v>8110</v>
      </c>
      <c r="P767" t="s">
        <v>976</v>
      </c>
    </row>
    <row r="768" spans="1:16" x14ac:dyDescent="0.25">
      <c r="A768" s="48" t="s">
        <v>6477</v>
      </c>
      <c r="B768" s="106">
        <v>43373</v>
      </c>
      <c r="C768" s="104">
        <v>2</v>
      </c>
      <c r="D768" s="30" t="s">
        <v>8107</v>
      </c>
      <c r="E768" s="30" t="s">
        <v>8108</v>
      </c>
      <c r="F768" s="101"/>
      <c r="G768" s="101"/>
      <c r="H768" s="78">
        <v>20000000000</v>
      </c>
      <c r="I768" s="107">
        <v>1.1000000000000001</v>
      </c>
      <c r="J768" s="78">
        <v>20000000000</v>
      </c>
      <c r="K768" s="78">
        <v>290000000000</v>
      </c>
      <c r="L768" s="48" t="s">
        <v>249</v>
      </c>
      <c r="M768" s="102"/>
      <c r="N768" s="67" t="s">
        <v>8109</v>
      </c>
      <c r="O768" s="30" t="s">
        <v>8110</v>
      </c>
      <c r="P768" t="s">
        <v>976</v>
      </c>
    </row>
    <row r="769" spans="1:16" x14ac:dyDescent="0.25">
      <c r="A769" s="48" t="s">
        <v>6478</v>
      </c>
      <c r="B769" s="106">
        <v>43373</v>
      </c>
      <c r="C769" s="104">
        <v>2</v>
      </c>
      <c r="D769" s="30" t="s">
        <v>8107</v>
      </c>
      <c r="E769" s="30" t="s">
        <v>8108</v>
      </c>
      <c r="F769" s="101"/>
      <c r="G769" s="101"/>
      <c r="H769" s="78">
        <v>20000000000</v>
      </c>
      <c r="I769" s="107">
        <v>1.1000000000000001</v>
      </c>
      <c r="J769" s="78">
        <v>20000000000</v>
      </c>
      <c r="K769" s="78">
        <v>290000000000</v>
      </c>
      <c r="L769" s="48" t="s">
        <v>249</v>
      </c>
      <c r="M769" s="102"/>
      <c r="N769" s="67" t="s">
        <v>8109</v>
      </c>
      <c r="O769" s="30" t="s">
        <v>8110</v>
      </c>
      <c r="P769" t="s">
        <v>976</v>
      </c>
    </row>
    <row r="770" spans="1:16" x14ac:dyDescent="0.25">
      <c r="A770" s="48" t="s">
        <v>6479</v>
      </c>
      <c r="B770" s="106">
        <v>43373</v>
      </c>
      <c r="C770" s="104">
        <v>2</v>
      </c>
      <c r="D770" s="30" t="s">
        <v>8107</v>
      </c>
      <c r="E770" s="30" t="s">
        <v>8108</v>
      </c>
      <c r="F770" s="101"/>
      <c r="G770" s="101"/>
      <c r="H770" s="78">
        <v>20000000000</v>
      </c>
      <c r="I770" s="107">
        <v>1.1000000000000001</v>
      </c>
      <c r="J770" s="78">
        <v>20000000000</v>
      </c>
      <c r="K770" s="78">
        <v>290000000000</v>
      </c>
      <c r="L770" s="48" t="s">
        <v>249</v>
      </c>
      <c r="M770" s="102"/>
      <c r="N770" s="67" t="s">
        <v>8109</v>
      </c>
      <c r="O770" s="30" t="s">
        <v>8110</v>
      </c>
      <c r="P770" t="s">
        <v>976</v>
      </c>
    </row>
    <row r="771" spans="1:16" x14ac:dyDescent="0.25">
      <c r="A771" s="48" t="s">
        <v>6480</v>
      </c>
      <c r="B771" s="106">
        <v>43373</v>
      </c>
      <c r="C771" s="104">
        <v>2</v>
      </c>
      <c r="D771" s="30" t="s">
        <v>8107</v>
      </c>
      <c r="E771" s="30" t="s">
        <v>8108</v>
      </c>
      <c r="F771" s="101"/>
      <c r="G771" s="101"/>
      <c r="H771" s="78">
        <v>20000000000</v>
      </c>
      <c r="I771" s="107">
        <v>1.1000000000000001</v>
      </c>
      <c r="J771" s="78">
        <v>20000000000</v>
      </c>
      <c r="K771" s="78">
        <v>290000000000</v>
      </c>
      <c r="L771" s="48" t="s">
        <v>249</v>
      </c>
      <c r="M771" s="102"/>
      <c r="N771" s="67" t="s">
        <v>8109</v>
      </c>
      <c r="O771" s="30" t="s">
        <v>8110</v>
      </c>
      <c r="P771" t="s">
        <v>976</v>
      </c>
    </row>
    <row r="772" spans="1:16" x14ac:dyDescent="0.25">
      <c r="A772" s="48" t="s">
        <v>6481</v>
      </c>
      <c r="B772" s="106">
        <v>43373</v>
      </c>
      <c r="C772" s="104">
        <v>2</v>
      </c>
      <c r="D772" s="30" t="s">
        <v>8107</v>
      </c>
      <c r="E772" s="30" t="s">
        <v>8108</v>
      </c>
      <c r="F772" s="101"/>
      <c r="G772" s="101"/>
      <c r="H772" s="78">
        <v>20000000000</v>
      </c>
      <c r="I772" s="107">
        <v>1.1000000000000001</v>
      </c>
      <c r="J772" s="78">
        <v>20000000000</v>
      </c>
      <c r="K772" s="78">
        <v>290000000000</v>
      </c>
      <c r="L772" s="48" t="s">
        <v>249</v>
      </c>
      <c r="M772" s="102"/>
      <c r="N772" s="67" t="s">
        <v>8109</v>
      </c>
      <c r="O772" s="30" t="s">
        <v>8110</v>
      </c>
      <c r="P772" t="s">
        <v>976</v>
      </c>
    </row>
    <row r="773" spans="1:16" x14ac:dyDescent="0.25">
      <c r="A773" s="48" t="s">
        <v>6482</v>
      </c>
      <c r="B773" s="106">
        <v>43373</v>
      </c>
      <c r="C773" s="104">
        <v>2</v>
      </c>
      <c r="D773" s="30" t="s">
        <v>8107</v>
      </c>
      <c r="E773" s="30" t="s">
        <v>8108</v>
      </c>
      <c r="F773" s="101"/>
      <c r="G773" s="101"/>
      <c r="H773" s="78">
        <v>20000000000</v>
      </c>
      <c r="I773" s="107">
        <v>1.1000000000000001</v>
      </c>
      <c r="J773" s="78">
        <v>20000000000</v>
      </c>
      <c r="K773" s="78">
        <v>290000000000</v>
      </c>
      <c r="L773" s="48" t="s">
        <v>249</v>
      </c>
      <c r="M773" s="102"/>
      <c r="N773" s="67" t="s">
        <v>8109</v>
      </c>
      <c r="O773" s="30" t="s">
        <v>8110</v>
      </c>
      <c r="P773" t="s">
        <v>976</v>
      </c>
    </row>
    <row r="774" spans="1:16" x14ac:dyDescent="0.25">
      <c r="A774" s="48" t="s">
        <v>6483</v>
      </c>
      <c r="B774" s="106">
        <v>43373</v>
      </c>
      <c r="C774" s="104">
        <v>2</v>
      </c>
      <c r="D774" s="30" t="s">
        <v>8107</v>
      </c>
      <c r="E774" s="30" t="s">
        <v>8108</v>
      </c>
      <c r="F774" s="101"/>
      <c r="G774" s="101"/>
      <c r="H774" s="78">
        <v>20000000000</v>
      </c>
      <c r="I774" s="107">
        <v>1.1000000000000001</v>
      </c>
      <c r="J774" s="78">
        <v>20000000000</v>
      </c>
      <c r="K774" s="78">
        <v>290000000000</v>
      </c>
      <c r="L774" s="48" t="s">
        <v>249</v>
      </c>
      <c r="M774" s="102"/>
      <c r="N774" s="67" t="s">
        <v>8109</v>
      </c>
      <c r="O774" s="30" t="s">
        <v>8110</v>
      </c>
      <c r="P774" t="s">
        <v>976</v>
      </c>
    </row>
    <row r="775" spans="1:16" x14ac:dyDescent="0.25">
      <c r="A775" s="48" t="s">
        <v>6484</v>
      </c>
      <c r="B775" s="106">
        <v>43373</v>
      </c>
      <c r="C775" s="104">
        <v>2</v>
      </c>
      <c r="D775" s="30" t="s">
        <v>8107</v>
      </c>
      <c r="E775" s="30" t="s">
        <v>8108</v>
      </c>
      <c r="F775" s="101"/>
      <c r="G775" s="101"/>
      <c r="H775" s="78">
        <v>20000000000</v>
      </c>
      <c r="I775" s="107">
        <v>1.1000000000000001</v>
      </c>
      <c r="J775" s="78">
        <v>20000000000</v>
      </c>
      <c r="K775" s="78">
        <v>150000000000</v>
      </c>
      <c r="L775" s="48" t="s">
        <v>249</v>
      </c>
      <c r="M775" s="102"/>
      <c r="N775" s="67" t="s">
        <v>8109</v>
      </c>
      <c r="O775" s="30" t="s">
        <v>8110</v>
      </c>
      <c r="P775" t="s">
        <v>976</v>
      </c>
    </row>
    <row r="776" spans="1:16" x14ac:dyDescent="0.25">
      <c r="A776" s="48" t="s">
        <v>6485</v>
      </c>
      <c r="B776" s="106">
        <v>43373</v>
      </c>
      <c r="C776" s="104">
        <v>2</v>
      </c>
      <c r="D776" s="30" t="s">
        <v>8107</v>
      </c>
      <c r="E776" s="30" t="s">
        <v>8108</v>
      </c>
      <c r="F776" s="101"/>
      <c r="G776" s="101"/>
      <c r="H776" s="78">
        <v>20000000000</v>
      </c>
      <c r="I776" s="107">
        <v>1.1000000000000001</v>
      </c>
      <c r="J776" s="78">
        <v>20000000000</v>
      </c>
      <c r="K776" s="78">
        <v>150000000000</v>
      </c>
      <c r="L776" s="48" t="s">
        <v>249</v>
      </c>
      <c r="M776" s="102"/>
      <c r="N776" s="67" t="s">
        <v>8109</v>
      </c>
      <c r="O776" s="30" t="s">
        <v>8110</v>
      </c>
      <c r="P776" t="s">
        <v>976</v>
      </c>
    </row>
    <row r="777" spans="1:16" x14ac:dyDescent="0.25">
      <c r="A777" s="48" t="s">
        <v>6486</v>
      </c>
      <c r="B777" s="106">
        <v>43373</v>
      </c>
      <c r="C777" s="104">
        <v>2</v>
      </c>
      <c r="D777" s="30" t="s">
        <v>8107</v>
      </c>
      <c r="E777" s="30" t="s">
        <v>8108</v>
      </c>
      <c r="F777" s="101"/>
      <c r="G777" s="101"/>
      <c r="H777" s="78">
        <v>20000000000</v>
      </c>
      <c r="I777" s="107">
        <v>1.1000000000000001</v>
      </c>
      <c r="J777" s="78">
        <v>20000000000</v>
      </c>
      <c r="K777" s="78">
        <v>150000000000</v>
      </c>
      <c r="L777" s="48" t="s">
        <v>249</v>
      </c>
      <c r="M777" s="102"/>
      <c r="N777" s="67" t="s">
        <v>8109</v>
      </c>
      <c r="O777" s="30" t="s">
        <v>8110</v>
      </c>
      <c r="P777" t="s">
        <v>976</v>
      </c>
    </row>
    <row r="778" spans="1:16" x14ac:dyDescent="0.25">
      <c r="A778" s="48" t="s">
        <v>6487</v>
      </c>
      <c r="B778" s="106">
        <v>43373</v>
      </c>
      <c r="C778" s="104">
        <v>2</v>
      </c>
      <c r="D778" s="30" t="s">
        <v>8107</v>
      </c>
      <c r="E778" s="30" t="s">
        <v>8108</v>
      </c>
      <c r="F778" s="101"/>
      <c r="G778" s="101"/>
      <c r="H778" s="78">
        <v>20000000000</v>
      </c>
      <c r="I778" s="107">
        <v>1.1000000000000001</v>
      </c>
      <c r="J778" s="78">
        <v>20000000000</v>
      </c>
      <c r="K778" s="78">
        <v>150000000000</v>
      </c>
      <c r="L778" s="48" t="s">
        <v>249</v>
      </c>
      <c r="M778" s="102"/>
      <c r="N778" s="67" t="s">
        <v>8109</v>
      </c>
      <c r="O778" s="30" t="s">
        <v>8110</v>
      </c>
      <c r="P778" t="s">
        <v>976</v>
      </c>
    </row>
    <row r="779" spans="1:16" x14ac:dyDescent="0.25">
      <c r="A779" s="48" t="s">
        <v>6488</v>
      </c>
      <c r="B779" s="106">
        <v>43373</v>
      </c>
      <c r="C779" s="104">
        <v>2</v>
      </c>
      <c r="D779" s="30" t="s">
        <v>8107</v>
      </c>
      <c r="E779" s="30" t="s">
        <v>8108</v>
      </c>
      <c r="F779" s="101"/>
      <c r="G779" s="101"/>
      <c r="H779" s="78">
        <v>20000000000</v>
      </c>
      <c r="I779" s="107">
        <v>1.1000000000000001</v>
      </c>
      <c r="J779" s="78">
        <v>20000000000</v>
      </c>
      <c r="K779" s="78">
        <v>150000000000</v>
      </c>
      <c r="L779" s="48" t="s">
        <v>249</v>
      </c>
      <c r="M779" s="102"/>
      <c r="N779" s="67" t="s">
        <v>8109</v>
      </c>
      <c r="O779" s="30" t="s">
        <v>8110</v>
      </c>
      <c r="P779" t="s">
        <v>976</v>
      </c>
    </row>
    <row r="780" spans="1:16" x14ac:dyDescent="0.25">
      <c r="A780" s="48" t="s">
        <v>6489</v>
      </c>
      <c r="B780" s="106">
        <v>43373</v>
      </c>
      <c r="C780" s="104">
        <v>2</v>
      </c>
      <c r="D780" s="30" t="s">
        <v>8107</v>
      </c>
      <c r="E780" s="30" t="s">
        <v>8108</v>
      </c>
      <c r="F780" s="101"/>
      <c r="G780" s="101"/>
      <c r="H780" s="78">
        <v>20000000000</v>
      </c>
      <c r="I780" s="107">
        <v>1.1000000000000001</v>
      </c>
      <c r="J780" s="78">
        <v>20000000000</v>
      </c>
      <c r="K780" s="78">
        <v>150000000000</v>
      </c>
      <c r="L780" s="48" t="s">
        <v>249</v>
      </c>
      <c r="M780" s="102"/>
      <c r="N780" s="67" t="s">
        <v>8109</v>
      </c>
      <c r="O780" s="30" t="s">
        <v>8110</v>
      </c>
      <c r="P780" t="s">
        <v>976</v>
      </c>
    </row>
    <row r="781" spans="1:16" x14ac:dyDescent="0.25">
      <c r="A781" s="48" t="s">
        <v>6490</v>
      </c>
      <c r="B781" s="106">
        <v>43373</v>
      </c>
      <c r="C781" s="104">
        <v>2</v>
      </c>
      <c r="D781" s="30" t="s">
        <v>8107</v>
      </c>
      <c r="E781" s="30" t="s">
        <v>8108</v>
      </c>
      <c r="F781" s="101"/>
      <c r="G781" s="101"/>
      <c r="H781" s="78">
        <v>20000000000</v>
      </c>
      <c r="I781" s="107">
        <v>1.1000000000000001</v>
      </c>
      <c r="J781" s="78">
        <v>20000000000</v>
      </c>
      <c r="K781" s="78">
        <v>150000000000</v>
      </c>
      <c r="L781" s="48" t="s">
        <v>249</v>
      </c>
      <c r="M781" s="102"/>
      <c r="N781" s="67" t="s">
        <v>8109</v>
      </c>
      <c r="O781" s="30" t="s">
        <v>8110</v>
      </c>
      <c r="P781" t="s">
        <v>976</v>
      </c>
    </row>
    <row r="782" spans="1:16" x14ac:dyDescent="0.25">
      <c r="A782" s="48" t="s">
        <v>6491</v>
      </c>
      <c r="B782" s="106">
        <v>43373</v>
      </c>
      <c r="C782" s="104">
        <v>2</v>
      </c>
      <c r="D782" s="30" t="s">
        <v>8107</v>
      </c>
      <c r="E782" s="30" t="s">
        <v>8108</v>
      </c>
      <c r="F782" s="101"/>
      <c r="G782" s="101"/>
      <c r="H782" s="78">
        <v>20000000000</v>
      </c>
      <c r="I782" s="107">
        <v>1.1000000000000001</v>
      </c>
      <c r="J782" s="78">
        <v>20000000000</v>
      </c>
      <c r="K782" s="78">
        <v>150000000000</v>
      </c>
      <c r="L782" s="48" t="s">
        <v>249</v>
      </c>
      <c r="M782" s="102"/>
      <c r="N782" s="67" t="s">
        <v>8109</v>
      </c>
      <c r="O782" s="30" t="s">
        <v>8110</v>
      </c>
      <c r="P782" t="s">
        <v>976</v>
      </c>
    </row>
    <row r="783" spans="1:16" x14ac:dyDescent="0.25">
      <c r="A783" s="48" t="s">
        <v>6492</v>
      </c>
      <c r="B783" s="106">
        <v>43373</v>
      </c>
      <c r="C783" s="104">
        <v>2</v>
      </c>
      <c r="D783" s="30" t="s">
        <v>8107</v>
      </c>
      <c r="E783" s="30" t="s">
        <v>8108</v>
      </c>
      <c r="F783" s="101"/>
      <c r="G783" s="101"/>
      <c r="H783" s="78">
        <v>20000000000</v>
      </c>
      <c r="I783" s="107">
        <v>0.2</v>
      </c>
      <c r="J783" s="78">
        <v>20000000000</v>
      </c>
      <c r="K783" s="78">
        <v>450000000000</v>
      </c>
      <c r="L783" s="48" t="s">
        <v>249</v>
      </c>
      <c r="M783" s="102"/>
      <c r="N783" s="67" t="s">
        <v>8109</v>
      </c>
      <c r="O783" s="30" t="s">
        <v>8110</v>
      </c>
      <c r="P783" t="s">
        <v>976</v>
      </c>
    </row>
    <row r="784" spans="1:16" x14ac:dyDescent="0.25">
      <c r="A784" s="48" t="s">
        <v>6493</v>
      </c>
      <c r="B784" s="106">
        <v>43373</v>
      </c>
      <c r="C784" s="104">
        <v>2</v>
      </c>
      <c r="D784" s="30" t="s">
        <v>8107</v>
      </c>
      <c r="E784" s="30" t="s">
        <v>8108</v>
      </c>
      <c r="F784" s="101"/>
      <c r="G784" s="101"/>
      <c r="H784" s="78">
        <v>20000000000</v>
      </c>
      <c r="I784" s="107">
        <v>0.2</v>
      </c>
      <c r="J784" s="78">
        <v>20000000000</v>
      </c>
      <c r="K784" s="78">
        <v>450000000000</v>
      </c>
      <c r="L784" s="48" t="s">
        <v>249</v>
      </c>
      <c r="M784" s="102"/>
      <c r="N784" s="67" t="s">
        <v>8109</v>
      </c>
      <c r="O784" s="30" t="s">
        <v>8110</v>
      </c>
      <c r="P784" t="s">
        <v>976</v>
      </c>
    </row>
    <row r="785" spans="1:16" x14ac:dyDescent="0.25">
      <c r="A785" s="48" t="s">
        <v>6494</v>
      </c>
      <c r="B785" s="106">
        <v>43373</v>
      </c>
      <c r="C785" s="104">
        <v>2</v>
      </c>
      <c r="D785" s="30" t="s">
        <v>8107</v>
      </c>
      <c r="E785" s="30" t="s">
        <v>8108</v>
      </c>
      <c r="F785" s="101"/>
      <c r="G785" s="101"/>
      <c r="H785" s="78">
        <v>20000000000</v>
      </c>
      <c r="I785" s="107">
        <v>0.2</v>
      </c>
      <c r="J785" s="78">
        <v>20000000000</v>
      </c>
      <c r="K785" s="78">
        <v>450000000000</v>
      </c>
      <c r="L785" s="48" t="s">
        <v>249</v>
      </c>
      <c r="M785" s="102"/>
      <c r="N785" s="67" t="s">
        <v>8109</v>
      </c>
      <c r="O785" s="30" t="s">
        <v>8110</v>
      </c>
      <c r="P785" t="s">
        <v>976</v>
      </c>
    </row>
    <row r="786" spans="1:16" x14ac:dyDescent="0.25">
      <c r="A786" s="48" t="s">
        <v>6495</v>
      </c>
      <c r="B786" s="106">
        <v>43373</v>
      </c>
      <c r="C786" s="104">
        <v>2</v>
      </c>
      <c r="D786" s="30" t="s">
        <v>8107</v>
      </c>
      <c r="E786" s="30" t="s">
        <v>8108</v>
      </c>
      <c r="F786" s="101"/>
      <c r="G786" s="101"/>
      <c r="H786" s="78">
        <v>20000000000</v>
      </c>
      <c r="I786" s="107">
        <v>0.2</v>
      </c>
      <c r="J786" s="78">
        <v>20000000000</v>
      </c>
      <c r="K786" s="78">
        <v>450000000000</v>
      </c>
      <c r="L786" s="48" t="s">
        <v>249</v>
      </c>
      <c r="M786" s="102"/>
      <c r="N786" s="67" t="s">
        <v>8109</v>
      </c>
      <c r="O786" s="30" t="s">
        <v>8110</v>
      </c>
      <c r="P786" t="s">
        <v>976</v>
      </c>
    </row>
    <row r="787" spans="1:16" x14ac:dyDescent="0.25">
      <c r="A787" s="48" t="s">
        <v>6496</v>
      </c>
      <c r="B787" s="106">
        <v>43373</v>
      </c>
      <c r="C787" s="104">
        <v>2</v>
      </c>
      <c r="D787" s="30" t="s">
        <v>8107</v>
      </c>
      <c r="E787" s="30" t="s">
        <v>8108</v>
      </c>
      <c r="F787" s="101"/>
      <c r="G787" s="101"/>
      <c r="H787" s="78">
        <v>20000000000</v>
      </c>
      <c r="I787" s="107">
        <v>0.2</v>
      </c>
      <c r="J787" s="78">
        <v>20000000000</v>
      </c>
      <c r="K787" s="78">
        <v>450000000000</v>
      </c>
      <c r="L787" s="48" t="s">
        <v>249</v>
      </c>
      <c r="M787" s="102"/>
      <c r="N787" s="67" t="s">
        <v>8109</v>
      </c>
      <c r="O787" s="30" t="s">
        <v>8110</v>
      </c>
      <c r="P787" t="s">
        <v>976</v>
      </c>
    </row>
    <row r="788" spans="1:16" x14ac:dyDescent="0.25">
      <c r="A788" s="48" t="s">
        <v>6497</v>
      </c>
      <c r="B788" s="106">
        <v>43373</v>
      </c>
      <c r="C788" s="104">
        <v>2</v>
      </c>
      <c r="D788" s="30" t="s">
        <v>8107</v>
      </c>
      <c r="E788" s="30" t="s">
        <v>8108</v>
      </c>
      <c r="F788" s="101"/>
      <c r="G788" s="101"/>
      <c r="H788" s="78">
        <v>20000000000</v>
      </c>
      <c r="I788" s="107">
        <v>0.2</v>
      </c>
      <c r="J788" s="78">
        <v>20000000000</v>
      </c>
      <c r="K788" s="78">
        <v>450000000000</v>
      </c>
      <c r="L788" s="48" t="s">
        <v>249</v>
      </c>
      <c r="M788" s="102"/>
      <c r="N788" s="67" t="s">
        <v>8109</v>
      </c>
      <c r="O788" s="30" t="s">
        <v>8110</v>
      </c>
      <c r="P788" t="s">
        <v>976</v>
      </c>
    </row>
    <row r="789" spans="1:16" x14ac:dyDescent="0.25">
      <c r="A789" s="48" t="s">
        <v>6498</v>
      </c>
      <c r="B789" s="106">
        <v>43373</v>
      </c>
      <c r="C789" s="104">
        <v>2</v>
      </c>
      <c r="D789" s="30" t="s">
        <v>8107</v>
      </c>
      <c r="E789" s="30" t="s">
        <v>8108</v>
      </c>
      <c r="F789" s="101"/>
      <c r="G789" s="101"/>
      <c r="H789" s="78">
        <v>20000000000</v>
      </c>
      <c r="I789" s="107">
        <v>0.2</v>
      </c>
      <c r="J789" s="78">
        <v>20000000000</v>
      </c>
      <c r="K789" s="78">
        <v>450000000000</v>
      </c>
      <c r="L789" s="48" t="s">
        <v>249</v>
      </c>
      <c r="M789" s="102"/>
      <c r="N789" s="67" t="s">
        <v>8109</v>
      </c>
      <c r="O789" s="30" t="s">
        <v>8110</v>
      </c>
      <c r="P789" t="s">
        <v>976</v>
      </c>
    </row>
    <row r="790" spans="1:16" x14ac:dyDescent="0.25">
      <c r="A790" s="48" t="s">
        <v>6499</v>
      </c>
      <c r="B790" s="106">
        <v>43373</v>
      </c>
      <c r="C790" s="104">
        <v>2</v>
      </c>
      <c r="D790" s="30" t="s">
        <v>8107</v>
      </c>
      <c r="E790" s="30" t="s">
        <v>8108</v>
      </c>
      <c r="F790" s="101"/>
      <c r="G790" s="101"/>
      <c r="H790" s="78">
        <v>20000000000</v>
      </c>
      <c r="I790" s="107">
        <v>0.2</v>
      </c>
      <c r="J790" s="78">
        <v>20000000000</v>
      </c>
      <c r="K790" s="78">
        <v>450000000000</v>
      </c>
      <c r="L790" s="48" t="s">
        <v>249</v>
      </c>
      <c r="M790" s="102"/>
      <c r="N790" s="67" t="s">
        <v>8109</v>
      </c>
      <c r="O790" s="30" t="s">
        <v>8110</v>
      </c>
      <c r="P790" t="s">
        <v>976</v>
      </c>
    </row>
    <row r="791" spans="1:16" x14ac:dyDescent="0.25">
      <c r="A791" s="48" t="s">
        <v>6500</v>
      </c>
      <c r="B791" s="106">
        <v>43373</v>
      </c>
      <c r="C791" s="104">
        <v>2</v>
      </c>
      <c r="D791" s="30" t="s">
        <v>8107</v>
      </c>
      <c r="E791" s="30" t="s">
        <v>8108</v>
      </c>
      <c r="F791" s="101"/>
      <c r="G791" s="101"/>
      <c r="H791" s="78">
        <v>20000000000</v>
      </c>
      <c r="I791" s="107">
        <v>0.2</v>
      </c>
      <c r="J791" s="78">
        <v>20000000000</v>
      </c>
      <c r="K791" s="78">
        <v>450000000000</v>
      </c>
      <c r="L791" s="48" t="s">
        <v>249</v>
      </c>
      <c r="M791" s="102"/>
      <c r="N791" s="67" t="s">
        <v>8109</v>
      </c>
      <c r="O791" s="30" t="s">
        <v>8110</v>
      </c>
      <c r="P791" t="s">
        <v>976</v>
      </c>
    </row>
    <row r="792" spans="1:16" x14ac:dyDescent="0.25">
      <c r="A792" s="48" t="s">
        <v>6501</v>
      </c>
      <c r="B792" s="106">
        <v>43373</v>
      </c>
      <c r="C792" s="104">
        <v>2</v>
      </c>
      <c r="D792" s="30" t="s">
        <v>8107</v>
      </c>
      <c r="E792" s="30" t="s">
        <v>8108</v>
      </c>
      <c r="F792" s="101"/>
      <c r="G792" s="101"/>
      <c r="H792" s="78">
        <v>20000000000</v>
      </c>
      <c r="I792" s="107">
        <v>0.2</v>
      </c>
      <c r="J792" s="78">
        <v>20000000000</v>
      </c>
      <c r="K792" s="78">
        <v>450000000000</v>
      </c>
      <c r="L792" s="48" t="s">
        <v>249</v>
      </c>
      <c r="M792" s="102"/>
      <c r="N792" s="67" t="s">
        <v>8109</v>
      </c>
      <c r="O792" s="30" t="s">
        <v>8110</v>
      </c>
      <c r="P792" t="s">
        <v>976</v>
      </c>
    </row>
    <row r="793" spans="1:16" x14ac:dyDescent="0.25">
      <c r="A793" s="48" t="s">
        <v>6502</v>
      </c>
      <c r="B793" s="106">
        <v>43373</v>
      </c>
      <c r="C793" s="104">
        <v>2</v>
      </c>
      <c r="D793" s="30" t="s">
        <v>8107</v>
      </c>
      <c r="E793" s="30" t="s">
        <v>8108</v>
      </c>
      <c r="F793" s="101"/>
      <c r="G793" s="101"/>
      <c r="H793" s="78">
        <v>20000000000</v>
      </c>
      <c r="I793" s="107">
        <v>0.2</v>
      </c>
      <c r="J793" s="78">
        <v>20000000000</v>
      </c>
      <c r="K793" s="78">
        <v>450000000000</v>
      </c>
      <c r="L793" s="48" t="s">
        <v>249</v>
      </c>
      <c r="M793" s="102"/>
      <c r="N793" s="67" t="s">
        <v>8109</v>
      </c>
      <c r="O793" s="30" t="s">
        <v>8110</v>
      </c>
      <c r="P793" t="s">
        <v>976</v>
      </c>
    </row>
    <row r="794" spans="1:16" x14ac:dyDescent="0.25">
      <c r="A794" s="48" t="s">
        <v>6503</v>
      </c>
      <c r="B794" s="106">
        <v>43373</v>
      </c>
      <c r="C794" s="104">
        <v>2</v>
      </c>
      <c r="D794" s="30" t="s">
        <v>8107</v>
      </c>
      <c r="E794" s="30" t="s">
        <v>8108</v>
      </c>
      <c r="F794" s="101"/>
      <c r="G794" s="101"/>
      <c r="H794" s="78">
        <v>20000000000</v>
      </c>
      <c r="I794" s="107">
        <v>0.2</v>
      </c>
      <c r="J794" s="78">
        <v>20000000000</v>
      </c>
      <c r="K794" s="78">
        <v>450000000000</v>
      </c>
      <c r="L794" s="48" t="s">
        <v>249</v>
      </c>
      <c r="M794" s="102"/>
      <c r="N794" s="67" t="s">
        <v>8109</v>
      </c>
      <c r="O794" s="30" t="s">
        <v>8110</v>
      </c>
      <c r="P794" t="s">
        <v>976</v>
      </c>
    </row>
    <row r="795" spans="1:16" x14ac:dyDescent="0.25">
      <c r="A795" s="48" t="s">
        <v>6504</v>
      </c>
      <c r="B795" s="106">
        <v>43373</v>
      </c>
      <c r="C795" s="104">
        <v>2</v>
      </c>
      <c r="D795" s="30" t="s">
        <v>8107</v>
      </c>
      <c r="E795" s="30" t="s">
        <v>8108</v>
      </c>
      <c r="F795" s="101"/>
      <c r="G795" s="101"/>
      <c r="H795" s="78">
        <v>20000000000</v>
      </c>
      <c r="I795" s="107">
        <v>0.4</v>
      </c>
      <c r="J795" s="78">
        <v>20000000000</v>
      </c>
      <c r="K795" s="78">
        <v>450000000000</v>
      </c>
      <c r="L795" s="48" t="s">
        <v>249</v>
      </c>
      <c r="M795" s="102"/>
      <c r="N795" s="67" t="s">
        <v>8109</v>
      </c>
      <c r="O795" s="30" t="s">
        <v>8110</v>
      </c>
      <c r="P795" t="s">
        <v>976</v>
      </c>
    </row>
    <row r="796" spans="1:16" x14ac:dyDescent="0.25">
      <c r="A796" s="48" t="s">
        <v>6505</v>
      </c>
      <c r="B796" s="106">
        <v>43373</v>
      </c>
      <c r="C796" s="104">
        <v>2</v>
      </c>
      <c r="D796" s="30" t="s">
        <v>8107</v>
      </c>
      <c r="E796" s="30" t="s">
        <v>8108</v>
      </c>
      <c r="F796" s="101"/>
      <c r="G796" s="101"/>
      <c r="H796" s="78">
        <v>20000000000</v>
      </c>
      <c r="I796" s="107">
        <v>0.4</v>
      </c>
      <c r="J796" s="78">
        <v>20000000000</v>
      </c>
      <c r="K796" s="78">
        <v>450000000000</v>
      </c>
      <c r="L796" s="48" t="s">
        <v>249</v>
      </c>
      <c r="M796" s="102"/>
      <c r="N796" s="67" t="s">
        <v>8109</v>
      </c>
      <c r="O796" s="30" t="s">
        <v>8110</v>
      </c>
      <c r="P796" t="s">
        <v>976</v>
      </c>
    </row>
    <row r="797" spans="1:16" x14ac:dyDescent="0.25">
      <c r="A797" s="48" t="s">
        <v>6506</v>
      </c>
      <c r="B797" s="106">
        <v>43373</v>
      </c>
      <c r="C797" s="104">
        <v>2</v>
      </c>
      <c r="D797" s="30" t="s">
        <v>8107</v>
      </c>
      <c r="E797" s="30" t="s">
        <v>8108</v>
      </c>
      <c r="F797" s="101"/>
      <c r="G797" s="101"/>
      <c r="H797" s="78">
        <v>20000000000</v>
      </c>
      <c r="I797" s="107">
        <v>0.4</v>
      </c>
      <c r="J797" s="78">
        <v>20000000000</v>
      </c>
      <c r="K797" s="78">
        <v>450000000000</v>
      </c>
      <c r="L797" s="48" t="s">
        <v>249</v>
      </c>
      <c r="M797" s="102"/>
      <c r="N797" s="67" t="s">
        <v>8109</v>
      </c>
      <c r="O797" s="30" t="s">
        <v>8110</v>
      </c>
      <c r="P797" t="s">
        <v>976</v>
      </c>
    </row>
    <row r="798" spans="1:16" x14ac:dyDescent="0.25">
      <c r="A798" s="48" t="s">
        <v>6507</v>
      </c>
      <c r="B798" s="106">
        <v>43373</v>
      </c>
      <c r="C798" s="104">
        <v>2</v>
      </c>
      <c r="D798" s="30" t="s">
        <v>8107</v>
      </c>
      <c r="E798" s="30" t="s">
        <v>8108</v>
      </c>
      <c r="F798" s="101"/>
      <c r="G798" s="101"/>
      <c r="H798" s="78">
        <v>20000000000</v>
      </c>
      <c r="I798" s="107">
        <v>0.4</v>
      </c>
      <c r="J798" s="78">
        <v>20000000000</v>
      </c>
      <c r="K798" s="78">
        <v>450000000000</v>
      </c>
      <c r="L798" s="48" t="s">
        <v>249</v>
      </c>
      <c r="M798" s="102"/>
      <c r="N798" s="67" t="s">
        <v>8109</v>
      </c>
      <c r="O798" s="30" t="s">
        <v>8110</v>
      </c>
      <c r="P798" t="s">
        <v>976</v>
      </c>
    </row>
    <row r="799" spans="1:16" x14ac:dyDescent="0.25">
      <c r="A799" s="48" t="s">
        <v>6508</v>
      </c>
      <c r="B799" s="106">
        <v>43373</v>
      </c>
      <c r="C799" s="104">
        <v>2</v>
      </c>
      <c r="D799" s="30" t="s">
        <v>8107</v>
      </c>
      <c r="E799" s="30" t="s">
        <v>8108</v>
      </c>
      <c r="F799" s="101"/>
      <c r="G799" s="101"/>
      <c r="H799" s="78">
        <v>20000000000</v>
      </c>
      <c r="I799" s="107">
        <v>0.4</v>
      </c>
      <c r="J799" s="78">
        <v>20000000000</v>
      </c>
      <c r="K799" s="78">
        <v>450000000000</v>
      </c>
      <c r="L799" s="48" t="s">
        <v>249</v>
      </c>
      <c r="M799" s="102"/>
      <c r="N799" s="67" t="s">
        <v>8109</v>
      </c>
      <c r="O799" s="30" t="s">
        <v>8110</v>
      </c>
      <c r="P799" t="s">
        <v>976</v>
      </c>
    </row>
    <row r="800" spans="1:16" x14ac:dyDescent="0.25">
      <c r="A800" s="48" t="s">
        <v>6509</v>
      </c>
      <c r="B800" s="106">
        <v>43373</v>
      </c>
      <c r="C800" s="104">
        <v>2</v>
      </c>
      <c r="D800" s="30" t="s">
        <v>8107</v>
      </c>
      <c r="E800" s="30" t="s">
        <v>8108</v>
      </c>
      <c r="F800" s="101"/>
      <c r="G800" s="101"/>
      <c r="H800" s="78">
        <v>20000000000</v>
      </c>
      <c r="I800" s="107">
        <v>0.4</v>
      </c>
      <c r="J800" s="78">
        <v>20000000000</v>
      </c>
      <c r="K800" s="78">
        <v>450000000000</v>
      </c>
      <c r="L800" s="48" t="s">
        <v>249</v>
      </c>
      <c r="M800" s="102"/>
      <c r="N800" s="67" t="s">
        <v>8109</v>
      </c>
      <c r="O800" s="30" t="s">
        <v>8110</v>
      </c>
      <c r="P800" t="s">
        <v>976</v>
      </c>
    </row>
    <row r="801" spans="1:16" x14ac:dyDescent="0.25">
      <c r="A801" s="48" t="s">
        <v>6510</v>
      </c>
      <c r="B801" s="106">
        <v>43373</v>
      </c>
      <c r="C801" s="104">
        <v>2</v>
      </c>
      <c r="D801" s="30" t="s">
        <v>8107</v>
      </c>
      <c r="E801" s="30" t="s">
        <v>8108</v>
      </c>
      <c r="F801" s="101"/>
      <c r="G801" s="101"/>
      <c r="H801" s="78">
        <v>20000000000</v>
      </c>
      <c r="I801" s="107">
        <v>0.2</v>
      </c>
      <c r="J801" s="78">
        <v>20000000000</v>
      </c>
      <c r="K801" s="78">
        <v>450000000000</v>
      </c>
      <c r="L801" s="48" t="s">
        <v>249</v>
      </c>
      <c r="M801" s="102"/>
      <c r="N801" s="67" t="s">
        <v>8109</v>
      </c>
      <c r="O801" s="30" t="s">
        <v>8110</v>
      </c>
      <c r="P801" t="s">
        <v>976</v>
      </c>
    </row>
    <row r="802" spans="1:16" x14ac:dyDescent="0.25">
      <c r="A802" s="48" t="s">
        <v>6511</v>
      </c>
      <c r="B802" s="106">
        <v>43373</v>
      </c>
      <c r="C802" s="104">
        <v>2</v>
      </c>
      <c r="D802" s="30" t="s">
        <v>8107</v>
      </c>
      <c r="E802" s="30" t="s">
        <v>8108</v>
      </c>
      <c r="F802" s="101"/>
      <c r="G802" s="101"/>
      <c r="H802" s="78">
        <v>20000000000</v>
      </c>
      <c r="I802" s="107">
        <v>0.2</v>
      </c>
      <c r="J802" s="78">
        <v>20000000000</v>
      </c>
      <c r="K802" s="78">
        <v>450000000000</v>
      </c>
      <c r="L802" s="48" t="s">
        <v>249</v>
      </c>
      <c r="M802" s="102"/>
      <c r="N802" s="67" t="s">
        <v>8109</v>
      </c>
      <c r="O802" s="30" t="s">
        <v>8110</v>
      </c>
      <c r="P802" t="s">
        <v>976</v>
      </c>
    </row>
    <row r="803" spans="1:16" x14ac:dyDescent="0.25">
      <c r="A803" s="48" t="s">
        <v>6512</v>
      </c>
      <c r="B803" s="106">
        <v>43373</v>
      </c>
      <c r="C803" s="104">
        <v>2</v>
      </c>
      <c r="D803" s="30" t="s">
        <v>8107</v>
      </c>
      <c r="E803" s="30" t="s">
        <v>8108</v>
      </c>
      <c r="F803" s="101"/>
      <c r="G803" s="101"/>
      <c r="H803" s="78">
        <v>20000000000</v>
      </c>
      <c r="I803" s="107">
        <v>0.2</v>
      </c>
      <c r="J803" s="78">
        <v>20000000000</v>
      </c>
      <c r="K803" s="78">
        <v>450000000000</v>
      </c>
      <c r="L803" s="48" t="s">
        <v>249</v>
      </c>
      <c r="M803" s="102"/>
      <c r="N803" s="67" t="s">
        <v>8109</v>
      </c>
      <c r="O803" s="30" t="s">
        <v>8110</v>
      </c>
      <c r="P803" t="s">
        <v>976</v>
      </c>
    </row>
    <row r="804" spans="1:16" x14ac:dyDescent="0.25">
      <c r="A804" s="48" t="s">
        <v>6513</v>
      </c>
      <c r="B804" s="106">
        <v>43373</v>
      </c>
      <c r="C804" s="104">
        <v>2</v>
      </c>
      <c r="D804" s="30" t="s">
        <v>8107</v>
      </c>
      <c r="E804" s="30" t="s">
        <v>8108</v>
      </c>
      <c r="F804" s="101"/>
      <c r="G804" s="101"/>
      <c r="H804" s="78">
        <v>20000000000</v>
      </c>
      <c r="I804" s="107">
        <v>0.2</v>
      </c>
      <c r="J804" s="78">
        <v>20000000000</v>
      </c>
      <c r="K804" s="78">
        <v>450000000000</v>
      </c>
      <c r="L804" s="48" t="s">
        <v>249</v>
      </c>
      <c r="M804" s="102"/>
      <c r="N804" s="67" t="s">
        <v>8109</v>
      </c>
      <c r="O804" s="30" t="s">
        <v>8110</v>
      </c>
      <c r="P804" t="s">
        <v>976</v>
      </c>
    </row>
    <row r="805" spans="1:16" x14ac:dyDescent="0.25">
      <c r="A805" s="48" t="s">
        <v>6514</v>
      </c>
      <c r="B805" s="106">
        <v>43373</v>
      </c>
      <c r="C805" s="104">
        <v>2</v>
      </c>
      <c r="D805" s="30" t="s">
        <v>8107</v>
      </c>
      <c r="E805" s="30" t="s">
        <v>8108</v>
      </c>
      <c r="F805" s="101"/>
      <c r="G805" s="101"/>
      <c r="H805" s="78">
        <v>20000000000</v>
      </c>
      <c r="I805" s="107">
        <v>0.2</v>
      </c>
      <c r="J805" s="78">
        <v>20000000000</v>
      </c>
      <c r="K805" s="78">
        <v>450000000000</v>
      </c>
      <c r="L805" s="48" t="s">
        <v>249</v>
      </c>
      <c r="M805" s="102"/>
      <c r="N805" s="67" t="s">
        <v>8109</v>
      </c>
      <c r="O805" s="30" t="s">
        <v>8110</v>
      </c>
      <c r="P805" t="s">
        <v>976</v>
      </c>
    </row>
    <row r="806" spans="1:16" x14ac:dyDescent="0.25">
      <c r="A806" s="48" t="s">
        <v>6515</v>
      </c>
      <c r="B806" s="106">
        <v>43373</v>
      </c>
      <c r="C806" s="104">
        <v>2</v>
      </c>
      <c r="D806" s="30" t="s">
        <v>8107</v>
      </c>
      <c r="E806" s="30" t="s">
        <v>8108</v>
      </c>
      <c r="F806" s="101"/>
      <c r="G806" s="101"/>
      <c r="H806" s="78">
        <v>20000000000</v>
      </c>
      <c r="I806" s="107">
        <v>0.2</v>
      </c>
      <c r="J806" s="78">
        <v>20000000000</v>
      </c>
      <c r="K806" s="78">
        <v>450000000000</v>
      </c>
      <c r="L806" s="48" t="s">
        <v>249</v>
      </c>
      <c r="M806" s="102"/>
      <c r="N806" s="67" t="s">
        <v>8109</v>
      </c>
      <c r="O806" s="30" t="s">
        <v>8110</v>
      </c>
      <c r="P806" t="s">
        <v>976</v>
      </c>
    </row>
    <row r="807" spans="1:16" x14ac:dyDescent="0.25">
      <c r="A807" s="48" t="s">
        <v>6516</v>
      </c>
      <c r="B807" s="106">
        <v>43373</v>
      </c>
      <c r="C807" s="104">
        <v>2</v>
      </c>
      <c r="D807" s="30" t="s">
        <v>8107</v>
      </c>
      <c r="E807" s="30" t="s">
        <v>8108</v>
      </c>
      <c r="F807" s="101"/>
      <c r="G807" s="101"/>
      <c r="H807" s="78">
        <v>20000000000</v>
      </c>
      <c r="I807" s="107">
        <v>0.2</v>
      </c>
      <c r="J807" s="78">
        <v>20000000000</v>
      </c>
      <c r="K807" s="78">
        <v>450000000000</v>
      </c>
      <c r="L807" s="48" t="s">
        <v>249</v>
      </c>
      <c r="M807" s="102"/>
      <c r="N807" s="67" t="s">
        <v>8109</v>
      </c>
      <c r="O807" s="30" t="s">
        <v>8110</v>
      </c>
      <c r="P807" t="s">
        <v>976</v>
      </c>
    </row>
    <row r="808" spans="1:16" x14ac:dyDescent="0.25">
      <c r="A808" s="48" t="s">
        <v>6517</v>
      </c>
      <c r="B808" s="106">
        <v>43373</v>
      </c>
      <c r="C808" s="104">
        <v>2</v>
      </c>
      <c r="D808" s="30" t="s">
        <v>8107</v>
      </c>
      <c r="E808" s="30" t="s">
        <v>8108</v>
      </c>
      <c r="F808" s="101"/>
      <c r="G808" s="101"/>
      <c r="H808" s="78">
        <v>20000000000</v>
      </c>
      <c r="I808" s="107">
        <v>0.2</v>
      </c>
      <c r="J808" s="78">
        <v>20000000000</v>
      </c>
      <c r="K808" s="78">
        <v>450000000000</v>
      </c>
      <c r="L808" s="48" t="s">
        <v>249</v>
      </c>
      <c r="M808" s="102"/>
      <c r="N808" s="67" t="s">
        <v>8109</v>
      </c>
      <c r="O808" s="30" t="s">
        <v>8110</v>
      </c>
      <c r="P808" t="s">
        <v>976</v>
      </c>
    </row>
    <row r="809" spans="1:16" x14ac:dyDescent="0.25">
      <c r="A809" s="48" t="s">
        <v>6518</v>
      </c>
      <c r="B809" s="106">
        <v>43373</v>
      </c>
      <c r="C809" s="104">
        <v>2</v>
      </c>
      <c r="D809" s="30" t="s">
        <v>8107</v>
      </c>
      <c r="E809" s="30" t="s">
        <v>8108</v>
      </c>
      <c r="F809" s="101"/>
      <c r="G809" s="101"/>
      <c r="H809" s="78">
        <v>20000000000</v>
      </c>
      <c r="I809" s="107">
        <v>0.2</v>
      </c>
      <c r="J809" s="78">
        <v>20000000000</v>
      </c>
      <c r="K809" s="78">
        <v>450000000000</v>
      </c>
      <c r="L809" s="48" t="s">
        <v>249</v>
      </c>
      <c r="M809" s="102"/>
      <c r="N809" s="67" t="s">
        <v>8109</v>
      </c>
      <c r="O809" s="30" t="s">
        <v>8110</v>
      </c>
      <c r="P809" t="s">
        <v>976</v>
      </c>
    </row>
    <row r="810" spans="1:16" x14ac:dyDescent="0.25">
      <c r="A810" s="48" t="s">
        <v>6519</v>
      </c>
      <c r="B810" s="106">
        <v>43373</v>
      </c>
      <c r="C810" s="104">
        <v>2</v>
      </c>
      <c r="D810" s="30" t="s">
        <v>8107</v>
      </c>
      <c r="E810" s="30" t="s">
        <v>8108</v>
      </c>
      <c r="F810" s="101"/>
      <c r="G810" s="101"/>
      <c r="H810" s="78">
        <v>20000000000</v>
      </c>
      <c r="I810" s="107">
        <v>0.2</v>
      </c>
      <c r="J810" s="78">
        <v>20000000000</v>
      </c>
      <c r="K810" s="78">
        <v>450000000000</v>
      </c>
      <c r="L810" s="48" t="s">
        <v>249</v>
      </c>
      <c r="M810" s="102"/>
      <c r="N810" s="67" t="s">
        <v>8109</v>
      </c>
      <c r="O810" s="30" t="s">
        <v>8110</v>
      </c>
      <c r="P810" t="s">
        <v>976</v>
      </c>
    </row>
    <row r="811" spans="1:16" x14ac:dyDescent="0.25">
      <c r="A811" s="48" t="s">
        <v>6520</v>
      </c>
      <c r="B811" s="106">
        <v>43373</v>
      </c>
      <c r="C811" s="104">
        <v>2</v>
      </c>
      <c r="D811" s="30" t="s">
        <v>8107</v>
      </c>
      <c r="E811" s="30" t="s">
        <v>8108</v>
      </c>
      <c r="F811" s="101"/>
      <c r="G811" s="101"/>
      <c r="H811" s="78">
        <v>20000000000</v>
      </c>
      <c r="I811" s="107">
        <v>0.2</v>
      </c>
      <c r="J811" s="78">
        <v>20000000000</v>
      </c>
      <c r="K811" s="78">
        <v>450000000000</v>
      </c>
      <c r="L811" s="48" t="s">
        <v>249</v>
      </c>
      <c r="M811" s="102"/>
      <c r="N811" s="67" t="s">
        <v>8109</v>
      </c>
      <c r="O811" s="30" t="s">
        <v>8110</v>
      </c>
      <c r="P811" t="s">
        <v>976</v>
      </c>
    </row>
    <row r="812" spans="1:16" x14ac:dyDescent="0.25">
      <c r="A812" s="48" t="s">
        <v>6521</v>
      </c>
      <c r="B812" s="106">
        <v>43373</v>
      </c>
      <c r="C812" s="104">
        <v>2</v>
      </c>
      <c r="D812" s="30" t="s">
        <v>8107</v>
      </c>
      <c r="E812" s="30" t="s">
        <v>8108</v>
      </c>
      <c r="F812" s="101"/>
      <c r="G812" s="101"/>
      <c r="H812" s="78">
        <v>20000000000</v>
      </c>
      <c r="I812" s="107">
        <v>0.2</v>
      </c>
      <c r="J812" s="78">
        <v>20000000000</v>
      </c>
      <c r="K812" s="78">
        <v>450000000000</v>
      </c>
      <c r="L812" s="48" t="s">
        <v>249</v>
      </c>
      <c r="M812" s="102"/>
      <c r="N812" s="67" t="s">
        <v>8109</v>
      </c>
      <c r="O812" s="30" t="s">
        <v>8110</v>
      </c>
      <c r="P812" t="s">
        <v>976</v>
      </c>
    </row>
    <row r="813" spans="1:16" x14ac:dyDescent="0.25">
      <c r="A813" s="48" t="s">
        <v>6522</v>
      </c>
      <c r="B813" s="106">
        <v>43373</v>
      </c>
      <c r="C813" s="104">
        <v>2</v>
      </c>
      <c r="D813" s="30" t="s">
        <v>8107</v>
      </c>
      <c r="E813" s="30" t="s">
        <v>8108</v>
      </c>
      <c r="F813" s="101"/>
      <c r="G813" s="101"/>
      <c r="H813" s="78">
        <v>20000000000</v>
      </c>
      <c r="I813" s="107">
        <v>0.4</v>
      </c>
      <c r="J813" s="78">
        <v>20000000000</v>
      </c>
      <c r="K813" s="78">
        <v>450000000000</v>
      </c>
      <c r="L813" s="48" t="s">
        <v>249</v>
      </c>
      <c r="M813" s="102"/>
      <c r="N813" s="67" t="s">
        <v>8109</v>
      </c>
      <c r="O813" s="30" t="s">
        <v>8110</v>
      </c>
      <c r="P813" t="s">
        <v>976</v>
      </c>
    </row>
    <row r="814" spans="1:16" x14ac:dyDescent="0.25">
      <c r="A814" s="48" t="s">
        <v>6523</v>
      </c>
      <c r="B814" s="106">
        <v>43373</v>
      </c>
      <c r="C814" s="104">
        <v>2</v>
      </c>
      <c r="D814" s="30" t="s">
        <v>8107</v>
      </c>
      <c r="E814" s="30" t="s">
        <v>8108</v>
      </c>
      <c r="F814" s="101"/>
      <c r="G814" s="101"/>
      <c r="H814" s="78">
        <v>20000000000</v>
      </c>
      <c r="I814" s="107">
        <v>0.4</v>
      </c>
      <c r="J814" s="78">
        <v>20000000000</v>
      </c>
      <c r="K814" s="78">
        <v>450000000000</v>
      </c>
      <c r="L814" s="48" t="s">
        <v>249</v>
      </c>
      <c r="M814" s="102"/>
      <c r="N814" s="67" t="s">
        <v>8109</v>
      </c>
      <c r="O814" s="30" t="s">
        <v>8110</v>
      </c>
      <c r="P814" t="s">
        <v>976</v>
      </c>
    </row>
    <row r="815" spans="1:16" x14ac:dyDescent="0.25">
      <c r="A815" s="48" t="s">
        <v>6524</v>
      </c>
      <c r="B815" s="106">
        <v>43373</v>
      </c>
      <c r="C815" s="104">
        <v>2</v>
      </c>
      <c r="D815" s="30" t="s">
        <v>8107</v>
      </c>
      <c r="E815" s="30" t="s">
        <v>8108</v>
      </c>
      <c r="F815" s="101"/>
      <c r="G815" s="101"/>
      <c r="H815" s="78">
        <v>20000000000</v>
      </c>
      <c r="I815" s="107">
        <v>0.4</v>
      </c>
      <c r="J815" s="78">
        <v>20000000000</v>
      </c>
      <c r="K815" s="78">
        <v>450000000000</v>
      </c>
      <c r="L815" s="48" t="s">
        <v>249</v>
      </c>
      <c r="M815" s="102"/>
      <c r="N815" s="67" t="s">
        <v>8109</v>
      </c>
      <c r="O815" s="30" t="s">
        <v>8110</v>
      </c>
      <c r="P815" t="s">
        <v>976</v>
      </c>
    </row>
    <row r="816" spans="1:16" x14ac:dyDescent="0.25">
      <c r="A816" s="48" t="s">
        <v>6525</v>
      </c>
      <c r="B816" s="106">
        <v>43373</v>
      </c>
      <c r="C816" s="104">
        <v>2</v>
      </c>
      <c r="D816" s="30" t="s">
        <v>8107</v>
      </c>
      <c r="E816" s="30" t="s">
        <v>8108</v>
      </c>
      <c r="F816" s="101"/>
      <c r="G816" s="101"/>
      <c r="H816" s="78">
        <v>20000000000</v>
      </c>
      <c r="I816" s="107">
        <v>0.4</v>
      </c>
      <c r="J816" s="78">
        <v>20000000000</v>
      </c>
      <c r="K816" s="78">
        <v>450000000000</v>
      </c>
      <c r="L816" s="48" t="s">
        <v>249</v>
      </c>
      <c r="M816" s="102"/>
      <c r="N816" s="67" t="s">
        <v>8109</v>
      </c>
      <c r="O816" s="30" t="s">
        <v>8110</v>
      </c>
      <c r="P816" t="s">
        <v>976</v>
      </c>
    </row>
    <row r="817" spans="1:16" x14ac:dyDescent="0.25">
      <c r="A817" s="48" t="s">
        <v>6526</v>
      </c>
      <c r="B817" s="106">
        <v>43373</v>
      </c>
      <c r="C817" s="104">
        <v>2</v>
      </c>
      <c r="D817" s="30" t="s">
        <v>8107</v>
      </c>
      <c r="E817" s="30" t="s">
        <v>8108</v>
      </c>
      <c r="F817" s="101"/>
      <c r="G817" s="101"/>
      <c r="H817" s="78">
        <v>20000000000</v>
      </c>
      <c r="I817" s="107">
        <v>0.4</v>
      </c>
      <c r="J817" s="78">
        <v>20000000000</v>
      </c>
      <c r="K817" s="78">
        <v>450000000000</v>
      </c>
      <c r="L817" s="48" t="s">
        <v>249</v>
      </c>
      <c r="M817" s="102"/>
      <c r="N817" s="67" t="s">
        <v>8109</v>
      </c>
      <c r="O817" s="30" t="s">
        <v>8110</v>
      </c>
      <c r="P817" t="s">
        <v>976</v>
      </c>
    </row>
    <row r="818" spans="1:16" x14ac:dyDescent="0.25">
      <c r="A818" s="48" t="s">
        <v>6527</v>
      </c>
      <c r="B818" s="106">
        <v>43373</v>
      </c>
      <c r="C818" s="104">
        <v>2</v>
      </c>
      <c r="D818" s="30" t="s">
        <v>8107</v>
      </c>
      <c r="E818" s="30" t="s">
        <v>8108</v>
      </c>
      <c r="F818" s="101"/>
      <c r="G818" s="101"/>
      <c r="H818" s="78">
        <v>20000000000</v>
      </c>
      <c r="I818" s="107">
        <v>0.4</v>
      </c>
      <c r="J818" s="78">
        <v>20000000000</v>
      </c>
      <c r="K818" s="78">
        <v>450000000000</v>
      </c>
      <c r="L818" s="48" t="s">
        <v>249</v>
      </c>
      <c r="M818" s="102"/>
      <c r="N818" s="67" t="s">
        <v>8109</v>
      </c>
      <c r="O818" s="30" t="s">
        <v>8110</v>
      </c>
      <c r="P818" t="s">
        <v>976</v>
      </c>
    </row>
    <row r="819" spans="1:16" x14ac:dyDescent="0.25">
      <c r="A819" s="48" t="s">
        <v>6528</v>
      </c>
      <c r="B819" s="106">
        <v>43373</v>
      </c>
      <c r="C819" s="104">
        <v>2</v>
      </c>
      <c r="D819" s="30" t="s">
        <v>8107</v>
      </c>
      <c r="E819" s="30" t="s">
        <v>8108</v>
      </c>
      <c r="F819" s="101"/>
      <c r="G819" s="101"/>
      <c r="H819" s="78">
        <v>20000000000</v>
      </c>
      <c r="I819" s="107">
        <v>0.2</v>
      </c>
      <c r="J819" s="78">
        <v>20000000000</v>
      </c>
      <c r="K819" s="78">
        <v>450000000000</v>
      </c>
      <c r="L819" s="48" t="s">
        <v>249</v>
      </c>
      <c r="M819" s="102"/>
      <c r="N819" s="67" t="s">
        <v>8109</v>
      </c>
      <c r="O819" s="30" t="s">
        <v>8110</v>
      </c>
      <c r="P819" t="s">
        <v>976</v>
      </c>
    </row>
    <row r="820" spans="1:16" x14ac:dyDescent="0.25">
      <c r="A820" s="48" t="s">
        <v>6529</v>
      </c>
      <c r="B820" s="106">
        <v>43373</v>
      </c>
      <c r="C820" s="104">
        <v>2</v>
      </c>
      <c r="D820" s="30" t="s">
        <v>8107</v>
      </c>
      <c r="E820" s="30" t="s">
        <v>8108</v>
      </c>
      <c r="F820" s="101"/>
      <c r="G820" s="101"/>
      <c r="H820" s="78">
        <v>20000000000</v>
      </c>
      <c r="I820" s="107">
        <v>0.2</v>
      </c>
      <c r="J820" s="78">
        <v>20000000000</v>
      </c>
      <c r="K820" s="78">
        <v>450000000000</v>
      </c>
      <c r="L820" s="48" t="s">
        <v>249</v>
      </c>
      <c r="M820" s="102"/>
      <c r="N820" s="67" t="s">
        <v>8109</v>
      </c>
      <c r="O820" s="30" t="s">
        <v>8110</v>
      </c>
      <c r="P820" t="s">
        <v>976</v>
      </c>
    </row>
    <row r="821" spans="1:16" x14ac:dyDescent="0.25">
      <c r="A821" s="48" t="s">
        <v>6530</v>
      </c>
      <c r="B821" s="106">
        <v>43373</v>
      </c>
      <c r="C821" s="104">
        <v>2</v>
      </c>
      <c r="D821" s="30" t="s">
        <v>8107</v>
      </c>
      <c r="E821" s="30" t="s">
        <v>8108</v>
      </c>
      <c r="F821" s="101"/>
      <c r="G821" s="101"/>
      <c r="H821" s="78">
        <v>20000000000</v>
      </c>
      <c r="I821" s="107">
        <v>0.2</v>
      </c>
      <c r="J821" s="78">
        <v>20000000000</v>
      </c>
      <c r="K821" s="78">
        <v>450000000000</v>
      </c>
      <c r="L821" s="48" t="s">
        <v>249</v>
      </c>
      <c r="M821" s="102"/>
      <c r="N821" s="67" t="s">
        <v>8109</v>
      </c>
      <c r="O821" s="30" t="s">
        <v>8110</v>
      </c>
      <c r="P821" t="s">
        <v>976</v>
      </c>
    </row>
    <row r="822" spans="1:16" x14ac:dyDescent="0.25">
      <c r="A822" s="48" t="s">
        <v>6531</v>
      </c>
      <c r="B822" s="106">
        <v>43373</v>
      </c>
      <c r="C822" s="104">
        <v>2</v>
      </c>
      <c r="D822" s="30" t="s">
        <v>8107</v>
      </c>
      <c r="E822" s="30" t="s">
        <v>8108</v>
      </c>
      <c r="F822" s="101"/>
      <c r="G822" s="101"/>
      <c r="H822" s="78">
        <v>20000000000</v>
      </c>
      <c r="I822" s="107">
        <v>0.2</v>
      </c>
      <c r="J822" s="78">
        <v>20000000000</v>
      </c>
      <c r="K822" s="78">
        <v>450000000000</v>
      </c>
      <c r="L822" s="48" t="s">
        <v>249</v>
      </c>
      <c r="M822" s="102"/>
      <c r="N822" s="67" t="s">
        <v>8109</v>
      </c>
      <c r="O822" s="30" t="s">
        <v>8110</v>
      </c>
      <c r="P822" t="s">
        <v>976</v>
      </c>
    </row>
    <row r="823" spans="1:16" x14ac:dyDescent="0.25">
      <c r="A823" s="48" t="s">
        <v>6532</v>
      </c>
      <c r="B823" s="106">
        <v>43373</v>
      </c>
      <c r="C823" s="104">
        <v>2</v>
      </c>
      <c r="D823" s="30" t="s">
        <v>8107</v>
      </c>
      <c r="E823" s="30" t="s">
        <v>8108</v>
      </c>
      <c r="F823" s="101"/>
      <c r="G823" s="101"/>
      <c r="H823" s="78">
        <v>20000000000</v>
      </c>
      <c r="I823" s="107">
        <v>0.2</v>
      </c>
      <c r="J823" s="78">
        <v>20000000000</v>
      </c>
      <c r="K823" s="78">
        <v>450000000000</v>
      </c>
      <c r="L823" s="48" t="s">
        <v>249</v>
      </c>
      <c r="M823" s="102"/>
      <c r="N823" s="67" t="s">
        <v>8109</v>
      </c>
      <c r="O823" s="30" t="s">
        <v>8110</v>
      </c>
      <c r="P823" t="s">
        <v>976</v>
      </c>
    </row>
    <row r="824" spans="1:16" x14ac:dyDescent="0.25">
      <c r="A824" s="48" t="s">
        <v>6533</v>
      </c>
      <c r="B824" s="106">
        <v>43373</v>
      </c>
      <c r="C824" s="104">
        <v>2</v>
      </c>
      <c r="D824" s="30" t="s">
        <v>8107</v>
      </c>
      <c r="E824" s="30" t="s">
        <v>8108</v>
      </c>
      <c r="F824" s="101"/>
      <c r="G824" s="101"/>
      <c r="H824" s="78">
        <v>20000000000</v>
      </c>
      <c r="I824" s="107">
        <v>0.2</v>
      </c>
      <c r="J824" s="78">
        <v>20000000000</v>
      </c>
      <c r="K824" s="78">
        <v>450000000000</v>
      </c>
      <c r="L824" s="48" t="s">
        <v>249</v>
      </c>
      <c r="M824" s="102"/>
      <c r="N824" s="67" t="s">
        <v>8109</v>
      </c>
      <c r="O824" s="30" t="s">
        <v>8110</v>
      </c>
      <c r="P824" t="s">
        <v>976</v>
      </c>
    </row>
    <row r="825" spans="1:16" x14ac:dyDescent="0.25">
      <c r="A825" s="48" t="s">
        <v>6534</v>
      </c>
      <c r="B825" s="106">
        <v>43373</v>
      </c>
      <c r="C825" s="104">
        <v>2</v>
      </c>
      <c r="D825" s="30" t="s">
        <v>8107</v>
      </c>
      <c r="E825" s="30" t="s">
        <v>8108</v>
      </c>
      <c r="F825" s="101"/>
      <c r="G825" s="101"/>
      <c r="H825" s="78">
        <v>20000000000</v>
      </c>
      <c r="I825" s="107">
        <v>0.2</v>
      </c>
      <c r="J825" s="78">
        <v>20000000000</v>
      </c>
      <c r="K825" s="78">
        <v>450000000000</v>
      </c>
      <c r="L825" s="48" t="s">
        <v>249</v>
      </c>
      <c r="M825" s="102"/>
      <c r="N825" s="67" t="s">
        <v>8109</v>
      </c>
      <c r="O825" s="30" t="s">
        <v>8110</v>
      </c>
      <c r="P825" t="s">
        <v>976</v>
      </c>
    </row>
    <row r="826" spans="1:16" x14ac:dyDescent="0.25">
      <c r="A826" s="48" t="s">
        <v>6535</v>
      </c>
      <c r="B826" s="106">
        <v>43373</v>
      </c>
      <c r="C826" s="104">
        <v>2</v>
      </c>
      <c r="D826" s="30" t="s">
        <v>8107</v>
      </c>
      <c r="E826" s="30" t="s">
        <v>8108</v>
      </c>
      <c r="F826" s="101"/>
      <c r="G826" s="101"/>
      <c r="H826" s="78">
        <v>20000000000</v>
      </c>
      <c r="I826" s="107">
        <v>0.2</v>
      </c>
      <c r="J826" s="78">
        <v>20000000000</v>
      </c>
      <c r="K826" s="78">
        <v>450000000000</v>
      </c>
      <c r="L826" s="48" t="s">
        <v>249</v>
      </c>
      <c r="M826" s="102"/>
      <c r="N826" s="67" t="s">
        <v>8109</v>
      </c>
      <c r="O826" s="30" t="s">
        <v>8110</v>
      </c>
      <c r="P826" t="s">
        <v>976</v>
      </c>
    </row>
    <row r="827" spans="1:16" x14ac:dyDescent="0.25">
      <c r="A827" s="48" t="s">
        <v>6536</v>
      </c>
      <c r="B827" s="106">
        <v>43373</v>
      </c>
      <c r="C827" s="104">
        <v>2</v>
      </c>
      <c r="D827" s="30" t="s">
        <v>8107</v>
      </c>
      <c r="E827" s="30" t="s">
        <v>8108</v>
      </c>
      <c r="F827" s="101"/>
      <c r="G827" s="101"/>
      <c r="H827" s="78">
        <v>20000000000</v>
      </c>
      <c r="I827" s="107">
        <v>0.2</v>
      </c>
      <c r="J827" s="78">
        <v>20000000000</v>
      </c>
      <c r="K827" s="78">
        <v>450000000000</v>
      </c>
      <c r="L827" s="48" t="s">
        <v>249</v>
      </c>
      <c r="M827" s="102"/>
      <c r="N827" s="67" t="s">
        <v>8109</v>
      </c>
      <c r="O827" s="30" t="s">
        <v>8110</v>
      </c>
      <c r="P827" t="s">
        <v>976</v>
      </c>
    </row>
    <row r="828" spans="1:16" x14ac:dyDescent="0.25">
      <c r="A828" s="48" t="s">
        <v>6537</v>
      </c>
      <c r="B828" s="106">
        <v>43373</v>
      </c>
      <c r="C828" s="104">
        <v>2</v>
      </c>
      <c r="D828" s="30" t="s">
        <v>8107</v>
      </c>
      <c r="E828" s="30" t="s">
        <v>8108</v>
      </c>
      <c r="F828" s="101"/>
      <c r="G828" s="101"/>
      <c r="H828" s="78">
        <v>20000000000</v>
      </c>
      <c r="I828" s="107">
        <v>0.2</v>
      </c>
      <c r="J828" s="78">
        <v>20000000000</v>
      </c>
      <c r="K828" s="78">
        <v>450000000000</v>
      </c>
      <c r="L828" s="48" t="s">
        <v>249</v>
      </c>
      <c r="M828" s="102"/>
      <c r="N828" s="67" t="s">
        <v>8109</v>
      </c>
      <c r="O828" s="30" t="s">
        <v>8110</v>
      </c>
      <c r="P828" t="s">
        <v>976</v>
      </c>
    </row>
    <row r="829" spans="1:16" x14ac:dyDescent="0.25">
      <c r="A829" s="48" t="s">
        <v>6538</v>
      </c>
      <c r="B829" s="106">
        <v>43373</v>
      </c>
      <c r="C829" s="104">
        <v>2</v>
      </c>
      <c r="D829" s="30" t="s">
        <v>8107</v>
      </c>
      <c r="E829" s="30" t="s">
        <v>8108</v>
      </c>
      <c r="F829" s="101"/>
      <c r="G829" s="101"/>
      <c r="H829" s="78">
        <v>20000000000</v>
      </c>
      <c r="I829" s="107">
        <v>0.2</v>
      </c>
      <c r="J829" s="78">
        <v>20000000000</v>
      </c>
      <c r="K829" s="78">
        <v>450000000000</v>
      </c>
      <c r="L829" s="48" t="s">
        <v>249</v>
      </c>
      <c r="M829" s="102"/>
      <c r="N829" s="67" t="s">
        <v>8109</v>
      </c>
      <c r="O829" s="30" t="s">
        <v>8110</v>
      </c>
      <c r="P829" t="s">
        <v>976</v>
      </c>
    </row>
    <row r="830" spans="1:16" x14ac:dyDescent="0.25">
      <c r="A830" s="48" t="s">
        <v>6539</v>
      </c>
      <c r="B830" s="106">
        <v>43373</v>
      </c>
      <c r="C830" s="104">
        <v>2</v>
      </c>
      <c r="D830" s="30" t="s">
        <v>8107</v>
      </c>
      <c r="E830" s="30" t="s">
        <v>8108</v>
      </c>
      <c r="F830" s="101"/>
      <c r="G830" s="101"/>
      <c r="H830" s="78">
        <v>20000000000</v>
      </c>
      <c r="I830" s="107">
        <v>0.2</v>
      </c>
      <c r="J830" s="78">
        <v>20000000000</v>
      </c>
      <c r="K830" s="78">
        <v>450000000000</v>
      </c>
      <c r="L830" s="48" t="s">
        <v>249</v>
      </c>
      <c r="M830" s="102"/>
      <c r="N830" s="67" t="s">
        <v>8109</v>
      </c>
      <c r="O830" s="30" t="s">
        <v>8110</v>
      </c>
      <c r="P830" t="s">
        <v>976</v>
      </c>
    </row>
    <row r="831" spans="1:16" x14ac:dyDescent="0.25">
      <c r="A831" s="48" t="s">
        <v>6540</v>
      </c>
      <c r="B831" s="106">
        <v>43373</v>
      </c>
      <c r="C831" s="104">
        <v>2</v>
      </c>
      <c r="D831" s="30" t="s">
        <v>8107</v>
      </c>
      <c r="E831" s="30" t="s">
        <v>8108</v>
      </c>
      <c r="F831" s="101"/>
      <c r="G831" s="101"/>
      <c r="H831" s="78">
        <v>20000000000</v>
      </c>
      <c r="I831" s="107">
        <v>0.4</v>
      </c>
      <c r="J831" s="78">
        <v>20000000000</v>
      </c>
      <c r="K831" s="78">
        <v>450000000000</v>
      </c>
      <c r="L831" s="48" t="s">
        <v>249</v>
      </c>
      <c r="M831" s="102"/>
      <c r="N831" s="67" t="s">
        <v>8109</v>
      </c>
      <c r="O831" s="30" t="s">
        <v>8110</v>
      </c>
      <c r="P831" t="s">
        <v>976</v>
      </c>
    </row>
    <row r="832" spans="1:16" x14ac:dyDescent="0.25">
      <c r="A832" s="48" t="s">
        <v>6541</v>
      </c>
      <c r="B832" s="106">
        <v>43373</v>
      </c>
      <c r="C832" s="104">
        <v>2</v>
      </c>
      <c r="D832" s="30" t="s">
        <v>8107</v>
      </c>
      <c r="E832" s="30" t="s">
        <v>8108</v>
      </c>
      <c r="F832" s="101"/>
      <c r="G832" s="101"/>
      <c r="H832" s="78">
        <v>20000000000</v>
      </c>
      <c r="I832" s="107">
        <v>0.4</v>
      </c>
      <c r="J832" s="78">
        <v>20000000000</v>
      </c>
      <c r="K832" s="78">
        <v>450000000000</v>
      </c>
      <c r="L832" s="48" t="s">
        <v>249</v>
      </c>
      <c r="M832" s="102"/>
      <c r="N832" s="67" t="s">
        <v>8109</v>
      </c>
      <c r="O832" s="30" t="s">
        <v>8110</v>
      </c>
      <c r="P832" t="s">
        <v>976</v>
      </c>
    </row>
    <row r="833" spans="1:16" x14ac:dyDescent="0.25">
      <c r="A833" s="48" t="s">
        <v>6542</v>
      </c>
      <c r="B833" s="106">
        <v>43373</v>
      </c>
      <c r="C833" s="104">
        <v>2</v>
      </c>
      <c r="D833" s="30" t="s">
        <v>8107</v>
      </c>
      <c r="E833" s="30" t="s">
        <v>8108</v>
      </c>
      <c r="F833" s="101"/>
      <c r="G833" s="101"/>
      <c r="H833" s="78">
        <v>20000000000</v>
      </c>
      <c r="I833" s="107">
        <v>0.4</v>
      </c>
      <c r="J833" s="78">
        <v>20000000000</v>
      </c>
      <c r="K833" s="78">
        <v>450000000000</v>
      </c>
      <c r="L833" s="48" t="s">
        <v>249</v>
      </c>
      <c r="M833" s="102"/>
      <c r="N833" s="67" t="s">
        <v>8109</v>
      </c>
      <c r="O833" s="30" t="s">
        <v>8110</v>
      </c>
      <c r="P833" t="s">
        <v>976</v>
      </c>
    </row>
    <row r="834" spans="1:16" x14ac:dyDescent="0.25">
      <c r="A834" s="48" t="s">
        <v>6543</v>
      </c>
      <c r="B834" s="106">
        <v>43373</v>
      </c>
      <c r="C834" s="104">
        <v>2</v>
      </c>
      <c r="D834" s="30" t="s">
        <v>8107</v>
      </c>
      <c r="E834" s="30" t="s">
        <v>8108</v>
      </c>
      <c r="F834" s="101"/>
      <c r="G834" s="101"/>
      <c r="H834" s="78">
        <v>20000000000</v>
      </c>
      <c r="I834" s="107">
        <v>0.4</v>
      </c>
      <c r="J834" s="78">
        <v>20000000000</v>
      </c>
      <c r="K834" s="78">
        <v>450000000000</v>
      </c>
      <c r="L834" s="48" t="s">
        <v>249</v>
      </c>
      <c r="M834" s="102"/>
      <c r="N834" s="67" t="s">
        <v>8109</v>
      </c>
      <c r="O834" s="30" t="s">
        <v>8110</v>
      </c>
      <c r="P834" t="s">
        <v>976</v>
      </c>
    </row>
    <row r="835" spans="1:16" x14ac:dyDescent="0.25">
      <c r="A835" s="48" t="s">
        <v>6544</v>
      </c>
      <c r="B835" s="106">
        <v>43373</v>
      </c>
      <c r="C835" s="104">
        <v>2</v>
      </c>
      <c r="D835" s="30" t="s">
        <v>8107</v>
      </c>
      <c r="E835" s="30" t="s">
        <v>8108</v>
      </c>
      <c r="F835" s="101"/>
      <c r="G835" s="101"/>
      <c r="H835" s="78">
        <v>20000000000</v>
      </c>
      <c r="I835" s="107">
        <v>0.4</v>
      </c>
      <c r="J835" s="78">
        <v>20000000000</v>
      </c>
      <c r="K835" s="78">
        <v>450000000000</v>
      </c>
      <c r="L835" s="48" t="s">
        <v>249</v>
      </c>
      <c r="M835" s="102"/>
      <c r="N835" s="67" t="s">
        <v>8109</v>
      </c>
      <c r="O835" s="30" t="s">
        <v>8110</v>
      </c>
      <c r="P835" t="s">
        <v>976</v>
      </c>
    </row>
    <row r="836" spans="1:16" x14ac:dyDescent="0.25">
      <c r="A836" s="48" t="s">
        <v>6545</v>
      </c>
      <c r="B836" s="106">
        <v>43373</v>
      </c>
      <c r="C836" s="104">
        <v>2</v>
      </c>
      <c r="D836" s="30" t="s">
        <v>8107</v>
      </c>
      <c r="E836" s="30" t="s">
        <v>8108</v>
      </c>
      <c r="F836" s="101"/>
      <c r="G836" s="101"/>
      <c r="H836" s="78">
        <v>20000000000</v>
      </c>
      <c r="I836" s="107">
        <v>0.4</v>
      </c>
      <c r="J836" s="78">
        <v>20000000000</v>
      </c>
      <c r="K836" s="78">
        <v>450000000000</v>
      </c>
      <c r="L836" s="48" t="s">
        <v>249</v>
      </c>
      <c r="M836" s="102"/>
      <c r="N836" s="67" t="s">
        <v>8109</v>
      </c>
      <c r="O836" s="30" t="s">
        <v>8110</v>
      </c>
      <c r="P836" t="s">
        <v>976</v>
      </c>
    </row>
    <row r="837" spans="1:16" x14ac:dyDescent="0.25">
      <c r="A837" s="48" t="s">
        <v>6546</v>
      </c>
      <c r="B837" s="106">
        <v>43373</v>
      </c>
      <c r="C837" s="104">
        <v>2</v>
      </c>
      <c r="D837" s="30" t="s">
        <v>8107</v>
      </c>
      <c r="E837" s="30" t="s">
        <v>8108</v>
      </c>
      <c r="F837" s="101"/>
      <c r="G837" s="101"/>
      <c r="H837" s="78">
        <v>20000000000</v>
      </c>
      <c r="I837" s="107">
        <v>0.2</v>
      </c>
      <c r="J837" s="78">
        <v>20000000000</v>
      </c>
      <c r="K837" s="78">
        <v>450000000000</v>
      </c>
      <c r="L837" s="48" t="s">
        <v>249</v>
      </c>
      <c r="M837" s="102"/>
      <c r="N837" s="67" t="s">
        <v>8109</v>
      </c>
      <c r="O837" s="30" t="s">
        <v>8110</v>
      </c>
      <c r="P837" t="s">
        <v>976</v>
      </c>
    </row>
    <row r="838" spans="1:16" x14ac:dyDescent="0.25">
      <c r="A838" s="48" t="s">
        <v>6547</v>
      </c>
      <c r="B838" s="106">
        <v>43373</v>
      </c>
      <c r="C838" s="104">
        <v>2</v>
      </c>
      <c r="D838" s="30" t="s">
        <v>8107</v>
      </c>
      <c r="E838" s="30" t="s">
        <v>8108</v>
      </c>
      <c r="F838" s="101"/>
      <c r="G838" s="101"/>
      <c r="H838" s="78">
        <v>20000000000</v>
      </c>
      <c r="I838" s="107">
        <v>0.2</v>
      </c>
      <c r="J838" s="78">
        <v>20000000000</v>
      </c>
      <c r="K838" s="78">
        <v>450000000000</v>
      </c>
      <c r="L838" s="48" t="s">
        <v>249</v>
      </c>
      <c r="M838" s="102"/>
      <c r="N838" s="67" t="s">
        <v>8109</v>
      </c>
      <c r="O838" s="30" t="s">
        <v>8110</v>
      </c>
      <c r="P838" t="s">
        <v>976</v>
      </c>
    </row>
    <row r="839" spans="1:16" x14ac:dyDescent="0.25">
      <c r="A839" s="48" t="s">
        <v>6548</v>
      </c>
      <c r="B839" s="106">
        <v>43373</v>
      </c>
      <c r="C839" s="104">
        <v>2</v>
      </c>
      <c r="D839" s="30" t="s">
        <v>8107</v>
      </c>
      <c r="E839" s="30" t="s">
        <v>8108</v>
      </c>
      <c r="F839" s="101"/>
      <c r="G839" s="101"/>
      <c r="H839" s="78">
        <v>20000000000</v>
      </c>
      <c r="I839" s="107">
        <v>0.2</v>
      </c>
      <c r="J839" s="78">
        <v>20000000000</v>
      </c>
      <c r="K839" s="78">
        <v>450000000000</v>
      </c>
      <c r="L839" s="48" t="s">
        <v>249</v>
      </c>
      <c r="M839" s="102"/>
      <c r="N839" s="67" t="s">
        <v>8109</v>
      </c>
      <c r="O839" s="30" t="s">
        <v>8110</v>
      </c>
      <c r="P839" t="s">
        <v>976</v>
      </c>
    </row>
    <row r="840" spans="1:16" x14ac:dyDescent="0.25">
      <c r="A840" s="48" t="s">
        <v>6549</v>
      </c>
      <c r="B840" s="106">
        <v>43373</v>
      </c>
      <c r="C840" s="104">
        <v>2</v>
      </c>
      <c r="D840" s="30" t="s">
        <v>8107</v>
      </c>
      <c r="E840" s="30" t="s">
        <v>8108</v>
      </c>
      <c r="F840" s="101"/>
      <c r="G840" s="101"/>
      <c r="H840" s="78">
        <v>20000000000</v>
      </c>
      <c r="I840" s="107">
        <v>0.2</v>
      </c>
      <c r="J840" s="78">
        <v>20000000000</v>
      </c>
      <c r="K840" s="78">
        <v>450000000000</v>
      </c>
      <c r="L840" s="48" t="s">
        <v>249</v>
      </c>
      <c r="M840" s="102"/>
      <c r="N840" s="67" t="s">
        <v>8109</v>
      </c>
      <c r="O840" s="30" t="s">
        <v>8110</v>
      </c>
      <c r="P840" t="s">
        <v>976</v>
      </c>
    </row>
    <row r="841" spans="1:16" x14ac:dyDescent="0.25">
      <c r="A841" s="48" t="s">
        <v>6550</v>
      </c>
      <c r="B841" s="106">
        <v>43373</v>
      </c>
      <c r="C841" s="104">
        <v>2</v>
      </c>
      <c r="D841" s="30" t="s">
        <v>8107</v>
      </c>
      <c r="E841" s="30" t="s">
        <v>8108</v>
      </c>
      <c r="F841" s="101"/>
      <c r="G841" s="101"/>
      <c r="H841" s="78">
        <v>20000000000</v>
      </c>
      <c r="I841" s="107">
        <v>0.2</v>
      </c>
      <c r="J841" s="78">
        <v>20000000000</v>
      </c>
      <c r="K841" s="78">
        <v>450000000000</v>
      </c>
      <c r="L841" s="48" t="s">
        <v>249</v>
      </c>
      <c r="M841" s="102"/>
      <c r="N841" s="67" t="s">
        <v>8109</v>
      </c>
      <c r="O841" s="30" t="s">
        <v>8110</v>
      </c>
      <c r="P841" t="s">
        <v>976</v>
      </c>
    </row>
    <row r="842" spans="1:16" x14ac:dyDescent="0.25">
      <c r="A842" s="48" t="s">
        <v>6551</v>
      </c>
      <c r="B842" s="106">
        <v>43373</v>
      </c>
      <c r="C842" s="104">
        <v>2</v>
      </c>
      <c r="D842" s="30" t="s">
        <v>8107</v>
      </c>
      <c r="E842" s="30" t="s">
        <v>8108</v>
      </c>
      <c r="F842" s="101"/>
      <c r="G842" s="101"/>
      <c r="H842" s="78">
        <v>20000000000</v>
      </c>
      <c r="I842" s="107">
        <v>0.2</v>
      </c>
      <c r="J842" s="78">
        <v>20000000000</v>
      </c>
      <c r="K842" s="78">
        <v>450000000000</v>
      </c>
      <c r="L842" s="48" t="s">
        <v>249</v>
      </c>
      <c r="M842" s="102"/>
      <c r="N842" s="67" t="s">
        <v>8109</v>
      </c>
      <c r="O842" s="30" t="s">
        <v>8110</v>
      </c>
      <c r="P842" t="s">
        <v>976</v>
      </c>
    </row>
    <row r="843" spans="1:16" x14ac:dyDescent="0.25">
      <c r="A843" s="48" t="s">
        <v>6552</v>
      </c>
      <c r="B843" s="106">
        <v>43373</v>
      </c>
      <c r="C843" s="104">
        <v>2</v>
      </c>
      <c r="D843" s="30" t="s">
        <v>8107</v>
      </c>
      <c r="E843" s="30" t="s">
        <v>8108</v>
      </c>
      <c r="F843" s="101"/>
      <c r="G843" s="101"/>
      <c r="H843" s="78">
        <v>20000000000</v>
      </c>
      <c r="I843" s="107">
        <v>0.2</v>
      </c>
      <c r="J843" s="78">
        <v>20000000000</v>
      </c>
      <c r="K843" s="78">
        <v>450000000000</v>
      </c>
      <c r="L843" s="48" t="s">
        <v>249</v>
      </c>
      <c r="M843" s="102"/>
      <c r="N843" s="67" t="s">
        <v>8109</v>
      </c>
      <c r="O843" s="30" t="s">
        <v>8110</v>
      </c>
      <c r="P843" t="s">
        <v>976</v>
      </c>
    </row>
    <row r="844" spans="1:16" x14ac:dyDescent="0.25">
      <c r="A844" s="48" t="s">
        <v>6553</v>
      </c>
      <c r="B844" s="106">
        <v>43373</v>
      </c>
      <c r="C844" s="104">
        <v>2</v>
      </c>
      <c r="D844" s="30" t="s">
        <v>8107</v>
      </c>
      <c r="E844" s="30" t="s">
        <v>8108</v>
      </c>
      <c r="F844" s="101"/>
      <c r="G844" s="101"/>
      <c r="H844" s="78">
        <v>20000000000</v>
      </c>
      <c r="I844" s="107">
        <v>0.2</v>
      </c>
      <c r="J844" s="78">
        <v>20000000000</v>
      </c>
      <c r="K844" s="78">
        <v>450000000000</v>
      </c>
      <c r="L844" s="48" t="s">
        <v>249</v>
      </c>
      <c r="M844" s="102"/>
      <c r="N844" s="67" t="s">
        <v>8109</v>
      </c>
      <c r="O844" s="30" t="s">
        <v>8110</v>
      </c>
      <c r="P844" t="s">
        <v>976</v>
      </c>
    </row>
    <row r="845" spans="1:16" x14ac:dyDescent="0.25">
      <c r="A845" s="48" t="s">
        <v>6554</v>
      </c>
      <c r="B845" s="106">
        <v>43373</v>
      </c>
      <c r="C845" s="104">
        <v>2</v>
      </c>
      <c r="D845" s="30" t="s">
        <v>8107</v>
      </c>
      <c r="E845" s="30" t="s">
        <v>8108</v>
      </c>
      <c r="F845" s="101"/>
      <c r="G845" s="101"/>
      <c r="H845" s="78">
        <v>20000000000</v>
      </c>
      <c r="I845" s="107">
        <v>0.2</v>
      </c>
      <c r="J845" s="78">
        <v>20000000000</v>
      </c>
      <c r="K845" s="78">
        <v>450000000000</v>
      </c>
      <c r="L845" s="48" t="s">
        <v>249</v>
      </c>
      <c r="M845" s="102"/>
      <c r="N845" s="67" t="s">
        <v>8109</v>
      </c>
      <c r="O845" s="30" t="s">
        <v>8110</v>
      </c>
      <c r="P845" t="s">
        <v>976</v>
      </c>
    </row>
    <row r="846" spans="1:16" x14ac:dyDescent="0.25">
      <c r="A846" s="48" t="s">
        <v>6555</v>
      </c>
      <c r="B846" s="106">
        <v>43373</v>
      </c>
      <c r="C846" s="104">
        <v>2</v>
      </c>
      <c r="D846" s="30" t="s">
        <v>8107</v>
      </c>
      <c r="E846" s="30" t="s">
        <v>8108</v>
      </c>
      <c r="F846" s="101"/>
      <c r="G846" s="101"/>
      <c r="H846" s="78">
        <v>20000000000</v>
      </c>
      <c r="I846" s="107">
        <v>0.2</v>
      </c>
      <c r="J846" s="78">
        <v>20000000000</v>
      </c>
      <c r="K846" s="78">
        <v>450000000000</v>
      </c>
      <c r="L846" s="48" t="s">
        <v>249</v>
      </c>
      <c r="M846" s="102"/>
      <c r="N846" s="67" t="s">
        <v>8109</v>
      </c>
      <c r="O846" s="30" t="s">
        <v>8110</v>
      </c>
      <c r="P846" t="s">
        <v>976</v>
      </c>
    </row>
    <row r="847" spans="1:16" x14ac:dyDescent="0.25">
      <c r="A847" s="48" t="s">
        <v>6556</v>
      </c>
      <c r="B847" s="106">
        <v>43373</v>
      </c>
      <c r="C847" s="104">
        <v>2</v>
      </c>
      <c r="D847" s="30" t="s">
        <v>8107</v>
      </c>
      <c r="E847" s="30" t="s">
        <v>8108</v>
      </c>
      <c r="F847" s="101"/>
      <c r="G847" s="101"/>
      <c r="H847" s="78">
        <v>20000000000</v>
      </c>
      <c r="I847" s="107">
        <v>0.2</v>
      </c>
      <c r="J847" s="78">
        <v>20000000000</v>
      </c>
      <c r="K847" s="78">
        <v>450000000000</v>
      </c>
      <c r="L847" s="48" t="s">
        <v>249</v>
      </c>
      <c r="M847" s="102"/>
      <c r="N847" s="67" t="s">
        <v>8109</v>
      </c>
      <c r="O847" s="30" t="s">
        <v>8110</v>
      </c>
      <c r="P847" t="s">
        <v>976</v>
      </c>
    </row>
    <row r="848" spans="1:16" x14ac:dyDescent="0.25">
      <c r="A848" s="48" t="s">
        <v>6557</v>
      </c>
      <c r="B848" s="106">
        <v>43373</v>
      </c>
      <c r="C848" s="104">
        <v>2</v>
      </c>
      <c r="D848" s="30" t="s">
        <v>8107</v>
      </c>
      <c r="E848" s="30" t="s">
        <v>8108</v>
      </c>
      <c r="F848" s="101"/>
      <c r="G848" s="101"/>
      <c r="H848" s="78">
        <v>20000000000</v>
      </c>
      <c r="I848" s="107">
        <v>0.2</v>
      </c>
      <c r="J848" s="78">
        <v>20000000000</v>
      </c>
      <c r="K848" s="78">
        <v>450000000000</v>
      </c>
      <c r="L848" s="48" t="s">
        <v>249</v>
      </c>
      <c r="M848" s="102"/>
      <c r="N848" s="67" t="s">
        <v>8109</v>
      </c>
      <c r="O848" s="30" t="s">
        <v>8110</v>
      </c>
      <c r="P848" t="s">
        <v>976</v>
      </c>
    </row>
    <row r="849" spans="1:16" x14ac:dyDescent="0.25">
      <c r="A849" s="48" t="s">
        <v>6558</v>
      </c>
      <c r="B849" s="106">
        <v>43373</v>
      </c>
      <c r="C849" s="104">
        <v>2</v>
      </c>
      <c r="D849" s="30" t="s">
        <v>8107</v>
      </c>
      <c r="E849" s="30" t="s">
        <v>8108</v>
      </c>
      <c r="F849" s="101"/>
      <c r="G849" s="101"/>
      <c r="H849" s="78">
        <v>20000000000</v>
      </c>
      <c r="I849" s="107">
        <v>0.4</v>
      </c>
      <c r="J849" s="78">
        <v>20000000000</v>
      </c>
      <c r="K849" s="78">
        <v>450000000000</v>
      </c>
      <c r="L849" s="48" t="s">
        <v>249</v>
      </c>
      <c r="M849" s="102"/>
      <c r="N849" s="67" t="s">
        <v>8109</v>
      </c>
      <c r="O849" s="30" t="s">
        <v>8110</v>
      </c>
      <c r="P849" t="s">
        <v>976</v>
      </c>
    </row>
    <row r="850" spans="1:16" x14ac:dyDescent="0.25">
      <c r="A850" s="48" t="s">
        <v>6559</v>
      </c>
      <c r="B850" s="106">
        <v>43373</v>
      </c>
      <c r="C850" s="104">
        <v>2</v>
      </c>
      <c r="D850" s="30" t="s">
        <v>8107</v>
      </c>
      <c r="E850" s="30" t="s">
        <v>8108</v>
      </c>
      <c r="F850" s="101"/>
      <c r="G850" s="101"/>
      <c r="H850" s="78">
        <v>20000000000</v>
      </c>
      <c r="I850" s="107">
        <v>0.4</v>
      </c>
      <c r="J850" s="78">
        <v>20000000000</v>
      </c>
      <c r="K850" s="78">
        <v>450000000000</v>
      </c>
      <c r="L850" s="48" t="s">
        <v>249</v>
      </c>
      <c r="M850" s="102"/>
      <c r="N850" s="67" t="s">
        <v>8109</v>
      </c>
      <c r="O850" s="30" t="s">
        <v>8110</v>
      </c>
      <c r="P850" t="s">
        <v>976</v>
      </c>
    </row>
    <row r="851" spans="1:16" x14ac:dyDescent="0.25">
      <c r="A851" s="48" t="s">
        <v>6560</v>
      </c>
      <c r="B851" s="106">
        <v>43373</v>
      </c>
      <c r="C851" s="104">
        <v>2</v>
      </c>
      <c r="D851" s="30" t="s">
        <v>8107</v>
      </c>
      <c r="E851" s="30" t="s">
        <v>8108</v>
      </c>
      <c r="F851" s="101"/>
      <c r="G851" s="101"/>
      <c r="H851" s="78">
        <v>20000000000</v>
      </c>
      <c r="I851" s="107">
        <v>0.4</v>
      </c>
      <c r="J851" s="78">
        <v>20000000000</v>
      </c>
      <c r="K851" s="78">
        <v>450000000000</v>
      </c>
      <c r="L851" s="48" t="s">
        <v>249</v>
      </c>
      <c r="M851" s="102"/>
      <c r="N851" s="67" t="s">
        <v>8109</v>
      </c>
      <c r="O851" s="30" t="s">
        <v>8110</v>
      </c>
      <c r="P851" t="s">
        <v>976</v>
      </c>
    </row>
    <row r="852" spans="1:16" x14ac:dyDescent="0.25">
      <c r="A852" s="48" t="s">
        <v>6561</v>
      </c>
      <c r="B852" s="106">
        <v>43373</v>
      </c>
      <c r="C852" s="104">
        <v>2</v>
      </c>
      <c r="D852" s="30" t="s">
        <v>8107</v>
      </c>
      <c r="E852" s="30" t="s">
        <v>8108</v>
      </c>
      <c r="F852" s="101"/>
      <c r="G852" s="101"/>
      <c r="H852" s="78">
        <v>20000000000</v>
      </c>
      <c r="I852" s="107">
        <v>0.4</v>
      </c>
      <c r="J852" s="78">
        <v>20000000000</v>
      </c>
      <c r="K852" s="78">
        <v>450000000000</v>
      </c>
      <c r="L852" s="48" t="s">
        <v>249</v>
      </c>
      <c r="M852" s="102"/>
      <c r="N852" s="67" t="s">
        <v>8109</v>
      </c>
      <c r="O852" s="30" t="s">
        <v>8110</v>
      </c>
      <c r="P852" t="s">
        <v>976</v>
      </c>
    </row>
    <row r="853" spans="1:16" x14ac:dyDescent="0.25">
      <c r="A853" s="48" t="s">
        <v>6562</v>
      </c>
      <c r="B853" s="106">
        <v>43373</v>
      </c>
      <c r="C853" s="104">
        <v>2</v>
      </c>
      <c r="D853" s="30" t="s">
        <v>8107</v>
      </c>
      <c r="E853" s="30" t="s">
        <v>8108</v>
      </c>
      <c r="F853" s="101"/>
      <c r="G853" s="101"/>
      <c r="H853" s="78">
        <v>20000000000</v>
      </c>
      <c r="I853" s="107">
        <v>0.4</v>
      </c>
      <c r="J853" s="78">
        <v>20000000000</v>
      </c>
      <c r="K853" s="78">
        <v>450000000000</v>
      </c>
      <c r="L853" s="48" t="s">
        <v>249</v>
      </c>
      <c r="M853" s="102"/>
      <c r="N853" s="67" t="s">
        <v>8109</v>
      </c>
      <c r="O853" s="30" t="s">
        <v>8110</v>
      </c>
      <c r="P853" t="s">
        <v>976</v>
      </c>
    </row>
    <row r="854" spans="1:16" x14ac:dyDescent="0.25">
      <c r="A854" s="48" t="s">
        <v>6563</v>
      </c>
      <c r="B854" s="106">
        <v>43373</v>
      </c>
      <c r="C854" s="104">
        <v>2</v>
      </c>
      <c r="D854" s="30" t="s">
        <v>8107</v>
      </c>
      <c r="E854" s="30" t="s">
        <v>8108</v>
      </c>
      <c r="F854" s="101"/>
      <c r="G854" s="101"/>
      <c r="H854" s="78">
        <v>20000000000</v>
      </c>
      <c r="I854" s="107">
        <v>0.4</v>
      </c>
      <c r="J854" s="78">
        <v>20000000000</v>
      </c>
      <c r="K854" s="78">
        <v>450000000000</v>
      </c>
      <c r="L854" s="48" t="s">
        <v>249</v>
      </c>
      <c r="M854" s="102"/>
      <c r="N854" s="67" t="s">
        <v>8109</v>
      </c>
      <c r="O854" s="30" t="s">
        <v>8110</v>
      </c>
      <c r="P854" t="s">
        <v>976</v>
      </c>
    </row>
    <row r="855" spans="1:16" x14ac:dyDescent="0.25">
      <c r="A855" s="48" t="s">
        <v>6564</v>
      </c>
      <c r="B855" s="106">
        <v>43373</v>
      </c>
      <c r="C855" s="104">
        <v>2</v>
      </c>
      <c r="D855" s="30" t="s">
        <v>8107</v>
      </c>
      <c r="E855" s="30" t="s">
        <v>8108</v>
      </c>
      <c r="F855" s="101"/>
      <c r="G855" s="101"/>
      <c r="H855" s="78">
        <v>20000000000</v>
      </c>
      <c r="I855" s="107">
        <v>0.2</v>
      </c>
      <c r="J855" s="78">
        <v>20000000000</v>
      </c>
      <c r="K855" s="78">
        <v>450000000000</v>
      </c>
      <c r="L855" s="48" t="s">
        <v>249</v>
      </c>
      <c r="M855" s="102"/>
      <c r="N855" s="67" t="s">
        <v>8109</v>
      </c>
      <c r="O855" s="30" t="s">
        <v>8110</v>
      </c>
      <c r="P855" t="s">
        <v>976</v>
      </c>
    </row>
    <row r="856" spans="1:16" x14ac:dyDescent="0.25">
      <c r="A856" s="48" t="s">
        <v>6565</v>
      </c>
      <c r="B856" s="106">
        <v>43373</v>
      </c>
      <c r="C856" s="104">
        <v>2</v>
      </c>
      <c r="D856" s="30" t="s">
        <v>8107</v>
      </c>
      <c r="E856" s="30" t="s">
        <v>8108</v>
      </c>
      <c r="F856" s="101"/>
      <c r="G856" s="101"/>
      <c r="H856" s="78">
        <v>20000000000</v>
      </c>
      <c r="I856" s="107">
        <v>0.2</v>
      </c>
      <c r="J856" s="78">
        <v>20000000000</v>
      </c>
      <c r="K856" s="78">
        <v>450000000000</v>
      </c>
      <c r="L856" s="48" t="s">
        <v>249</v>
      </c>
      <c r="M856" s="102"/>
      <c r="N856" s="67" t="s">
        <v>8109</v>
      </c>
      <c r="O856" s="30" t="s">
        <v>8110</v>
      </c>
      <c r="P856" t="s">
        <v>976</v>
      </c>
    </row>
    <row r="857" spans="1:16" x14ac:dyDescent="0.25">
      <c r="A857" s="48" t="s">
        <v>6566</v>
      </c>
      <c r="B857" s="106">
        <v>43373</v>
      </c>
      <c r="C857" s="104">
        <v>2</v>
      </c>
      <c r="D857" s="30" t="s">
        <v>8107</v>
      </c>
      <c r="E857" s="30" t="s">
        <v>8108</v>
      </c>
      <c r="F857" s="101"/>
      <c r="G857" s="101"/>
      <c r="H857" s="78">
        <v>20000000000</v>
      </c>
      <c r="I857" s="107">
        <v>0.2</v>
      </c>
      <c r="J857" s="78">
        <v>20000000000</v>
      </c>
      <c r="K857" s="78">
        <v>450000000000</v>
      </c>
      <c r="L857" s="48" t="s">
        <v>249</v>
      </c>
      <c r="M857" s="102"/>
      <c r="N857" s="67" t="s">
        <v>8109</v>
      </c>
      <c r="O857" s="30" t="s">
        <v>8110</v>
      </c>
      <c r="P857" t="s">
        <v>976</v>
      </c>
    </row>
    <row r="858" spans="1:16" x14ac:dyDescent="0.25">
      <c r="A858" s="48" t="s">
        <v>6567</v>
      </c>
      <c r="B858" s="106">
        <v>43373</v>
      </c>
      <c r="C858" s="104">
        <v>2</v>
      </c>
      <c r="D858" s="30" t="s">
        <v>8107</v>
      </c>
      <c r="E858" s="30" t="s">
        <v>8108</v>
      </c>
      <c r="F858" s="101"/>
      <c r="G858" s="101"/>
      <c r="H858" s="78">
        <v>20000000000</v>
      </c>
      <c r="I858" s="107">
        <v>0.2</v>
      </c>
      <c r="J858" s="78">
        <v>20000000000</v>
      </c>
      <c r="K858" s="78">
        <v>450000000000</v>
      </c>
      <c r="L858" s="48" t="s">
        <v>249</v>
      </c>
      <c r="M858" s="102"/>
      <c r="N858" s="67" t="s">
        <v>8109</v>
      </c>
      <c r="O858" s="30" t="s">
        <v>8110</v>
      </c>
      <c r="P858" t="s">
        <v>976</v>
      </c>
    </row>
    <row r="859" spans="1:16" x14ac:dyDescent="0.25">
      <c r="A859" s="48" t="s">
        <v>6568</v>
      </c>
      <c r="B859" s="106">
        <v>43373</v>
      </c>
      <c r="C859" s="104">
        <v>2</v>
      </c>
      <c r="D859" s="30" t="s">
        <v>8107</v>
      </c>
      <c r="E859" s="30" t="s">
        <v>8108</v>
      </c>
      <c r="F859" s="101"/>
      <c r="G859" s="101"/>
      <c r="H859" s="78">
        <v>20000000000</v>
      </c>
      <c r="I859" s="107">
        <v>0.2</v>
      </c>
      <c r="J859" s="78">
        <v>20000000000</v>
      </c>
      <c r="K859" s="78">
        <v>450000000000</v>
      </c>
      <c r="L859" s="48" t="s">
        <v>249</v>
      </c>
      <c r="M859" s="102"/>
      <c r="N859" s="67" t="s">
        <v>8109</v>
      </c>
      <c r="O859" s="30" t="s">
        <v>8110</v>
      </c>
      <c r="P859" t="s">
        <v>976</v>
      </c>
    </row>
    <row r="860" spans="1:16" x14ac:dyDescent="0.25">
      <c r="A860" s="48" t="s">
        <v>6569</v>
      </c>
      <c r="B860" s="106">
        <v>43373</v>
      </c>
      <c r="C860" s="104">
        <v>2</v>
      </c>
      <c r="D860" s="30" t="s">
        <v>8107</v>
      </c>
      <c r="E860" s="30" t="s">
        <v>8108</v>
      </c>
      <c r="F860" s="101"/>
      <c r="G860" s="101"/>
      <c r="H860" s="78">
        <v>20000000000</v>
      </c>
      <c r="I860" s="107">
        <v>0.2</v>
      </c>
      <c r="J860" s="78">
        <v>20000000000</v>
      </c>
      <c r="K860" s="78">
        <v>450000000000</v>
      </c>
      <c r="L860" s="48" t="s">
        <v>249</v>
      </c>
      <c r="M860" s="102"/>
      <c r="N860" s="67" t="s">
        <v>8109</v>
      </c>
      <c r="O860" s="30" t="s">
        <v>8110</v>
      </c>
      <c r="P860" t="s">
        <v>976</v>
      </c>
    </row>
    <row r="861" spans="1:16" x14ac:dyDescent="0.25">
      <c r="A861" s="48" t="s">
        <v>6570</v>
      </c>
      <c r="B861" s="106">
        <v>43373</v>
      </c>
      <c r="C861" s="104">
        <v>2</v>
      </c>
      <c r="D861" s="30" t="s">
        <v>8107</v>
      </c>
      <c r="E861" s="30" t="s">
        <v>8108</v>
      </c>
      <c r="F861" s="101"/>
      <c r="G861" s="101"/>
      <c r="H861" s="78">
        <v>20000000000</v>
      </c>
      <c r="I861" s="107">
        <v>0.2</v>
      </c>
      <c r="J861" s="78">
        <v>20000000000</v>
      </c>
      <c r="K861" s="78">
        <v>450000000000</v>
      </c>
      <c r="L861" s="48" t="s">
        <v>249</v>
      </c>
      <c r="M861" s="102"/>
      <c r="N861" s="67" t="s">
        <v>8109</v>
      </c>
      <c r="O861" s="30" t="s">
        <v>8110</v>
      </c>
      <c r="P861" t="s">
        <v>976</v>
      </c>
    </row>
    <row r="862" spans="1:16" x14ac:dyDescent="0.25">
      <c r="A862" s="48" t="s">
        <v>6571</v>
      </c>
      <c r="B862" s="106">
        <v>43373</v>
      </c>
      <c r="C862" s="104">
        <v>2</v>
      </c>
      <c r="D862" s="30" t="s">
        <v>8107</v>
      </c>
      <c r="E862" s="30" t="s">
        <v>8108</v>
      </c>
      <c r="F862" s="101"/>
      <c r="G862" s="101"/>
      <c r="H862" s="78">
        <v>20000000000</v>
      </c>
      <c r="I862" s="107">
        <v>0.2</v>
      </c>
      <c r="J862" s="78">
        <v>20000000000</v>
      </c>
      <c r="K862" s="78">
        <v>450000000000</v>
      </c>
      <c r="L862" s="48" t="s">
        <v>249</v>
      </c>
      <c r="M862" s="102"/>
      <c r="N862" s="67" t="s">
        <v>8109</v>
      </c>
      <c r="O862" s="30" t="s">
        <v>8110</v>
      </c>
      <c r="P862" t="s">
        <v>976</v>
      </c>
    </row>
    <row r="863" spans="1:16" x14ac:dyDescent="0.25">
      <c r="A863" s="48" t="s">
        <v>6572</v>
      </c>
      <c r="B863" s="106">
        <v>43373</v>
      </c>
      <c r="C863" s="104">
        <v>2</v>
      </c>
      <c r="D863" s="30" t="s">
        <v>8107</v>
      </c>
      <c r="E863" s="30" t="s">
        <v>8108</v>
      </c>
      <c r="F863" s="101"/>
      <c r="G863" s="101"/>
      <c r="H863" s="78">
        <v>20000000000</v>
      </c>
      <c r="I863" s="107">
        <v>0.2</v>
      </c>
      <c r="J863" s="78">
        <v>20000000000</v>
      </c>
      <c r="K863" s="78">
        <v>450000000000</v>
      </c>
      <c r="L863" s="48" t="s">
        <v>249</v>
      </c>
      <c r="M863" s="102"/>
      <c r="N863" s="67" t="s">
        <v>8109</v>
      </c>
      <c r="O863" s="30" t="s">
        <v>8110</v>
      </c>
      <c r="P863" t="s">
        <v>976</v>
      </c>
    </row>
    <row r="864" spans="1:16" x14ac:dyDescent="0.25">
      <c r="A864" s="48" t="s">
        <v>6573</v>
      </c>
      <c r="B864" s="106">
        <v>43373</v>
      </c>
      <c r="C864" s="104">
        <v>2</v>
      </c>
      <c r="D864" s="30" t="s">
        <v>8107</v>
      </c>
      <c r="E864" s="30" t="s">
        <v>8108</v>
      </c>
      <c r="F864" s="101"/>
      <c r="G864" s="101"/>
      <c r="H864" s="78">
        <v>20000000000</v>
      </c>
      <c r="I864" s="107">
        <v>0.2</v>
      </c>
      <c r="J864" s="78">
        <v>20000000000</v>
      </c>
      <c r="K864" s="78">
        <v>450000000000</v>
      </c>
      <c r="L864" s="48" t="s">
        <v>249</v>
      </c>
      <c r="M864" s="102"/>
      <c r="N864" s="67" t="s">
        <v>8109</v>
      </c>
      <c r="O864" s="30" t="s">
        <v>8110</v>
      </c>
      <c r="P864" t="s">
        <v>976</v>
      </c>
    </row>
    <row r="865" spans="1:16" x14ac:dyDescent="0.25">
      <c r="A865" s="48" t="s">
        <v>6574</v>
      </c>
      <c r="B865" s="106">
        <v>43373</v>
      </c>
      <c r="C865" s="104">
        <v>2</v>
      </c>
      <c r="D865" s="30" t="s">
        <v>8107</v>
      </c>
      <c r="E865" s="30" t="s">
        <v>8108</v>
      </c>
      <c r="F865" s="101"/>
      <c r="G865" s="101"/>
      <c r="H865" s="78">
        <v>20000000000</v>
      </c>
      <c r="I865" s="107">
        <v>0.2</v>
      </c>
      <c r="J865" s="78">
        <v>20000000000</v>
      </c>
      <c r="K865" s="78">
        <v>450000000000</v>
      </c>
      <c r="L865" s="48" t="s">
        <v>249</v>
      </c>
      <c r="M865" s="102"/>
      <c r="N865" s="67" t="s">
        <v>8109</v>
      </c>
      <c r="O865" s="30" t="s">
        <v>8110</v>
      </c>
      <c r="P865" t="s">
        <v>976</v>
      </c>
    </row>
    <row r="866" spans="1:16" x14ac:dyDescent="0.25">
      <c r="A866" s="48" t="s">
        <v>6575</v>
      </c>
      <c r="B866" s="106">
        <v>43373</v>
      </c>
      <c r="C866" s="104">
        <v>2</v>
      </c>
      <c r="D866" s="30" t="s">
        <v>8107</v>
      </c>
      <c r="E866" s="30" t="s">
        <v>8108</v>
      </c>
      <c r="F866" s="101"/>
      <c r="G866" s="101"/>
      <c r="H866" s="78">
        <v>20000000000</v>
      </c>
      <c r="I866" s="107">
        <v>0.2</v>
      </c>
      <c r="J866" s="78">
        <v>20000000000</v>
      </c>
      <c r="K866" s="78">
        <v>450000000000</v>
      </c>
      <c r="L866" s="48" t="s">
        <v>249</v>
      </c>
      <c r="M866" s="102"/>
      <c r="N866" s="67" t="s">
        <v>8109</v>
      </c>
      <c r="O866" s="30" t="s">
        <v>8110</v>
      </c>
      <c r="P866" t="s">
        <v>976</v>
      </c>
    </row>
    <row r="867" spans="1:16" x14ac:dyDescent="0.25">
      <c r="A867" s="48" t="s">
        <v>6576</v>
      </c>
      <c r="B867" s="106">
        <v>43373</v>
      </c>
      <c r="C867" s="104">
        <v>2</v>
      </c>
      <c r="D867" s="30" t="s">
        <v>8107</v>
      </c>
      <c r="E867" s="30" t="s">
        <v>8108</v>
      </c>
      <c r="F867" s="101"/>
      <c r="G867" s="101"/>
      <c r="H867" s="78">
        <v>20000000000</v>
      </c>
      <c r="I867" s="107">
        <v>0.4</v>
      </c>
      <c r="J867" s="78">
        <v>20000000000</v>
      </c>
      <c r="K867" s="78">
        <v>450000000000</v>
      </c>
      <c r="L867" s="48" t="s">
        <v>249</v>
      </c>
      <c r="M867" s="102"/>
      <c r="N867" s="67" t="s">
        <v>8109</v>
      </c>
      <c r="O867" s="30" t="s">
        <v>8110</v>
      </c>
      <c r="P867" t="s">
        <v>976</v>
      </c>
    </row>
    <row r="868" spans="1:16" x14ac:dyDescent="0.25">
      <c r="A868" s="48" t="s">
        <v>6577</v>
      </c>
      <c r="B868" s="106">
        <v>43373</v>
      </c>
      <c r="C868" s="104">
        <v>2</v>
      </c>
      <c r="D868" s="30" t="s">
        <v>8107</v>
      </c>
      <c r="E868" s="30" t="s">
        <v>8108</v>
      </c>
      <c r="F868" s="101"/>
      <c r="G868" s="101"/>
      <c r="H868" s="78">
        <v>20000000000</v>
      </c>
      <c r="I868" s="107">
        <v>0.4</v>
      </c>
      <c r="J868" s="78">
        <v>20000000000</v>
      </c>
      <c r="K868" s="78">
        <v>450000000000</v>
      </c>
      <c r="L868" s="48" t="s">
        <v>249</v>
      </c>
      <c r="M868" s="102"/>
      <c r="N868" s="67" t="s">
        <v>8109</v>
      </c>
      <c r="O868" s="30" t="s">
        <v>8110</v>
      </c>
      <c r="P868" t="s">
        <v>976</v>
      </c>
    </row>
    <row r="869" spans="1:16" x14ac:dyDescent="0.25">
      <c r="A869" s="48" t="s">
        <v>6578</v>
      </c>
      <c r="B869" s="106">
        <v>43373</v>
      </c>
      <c r="C869" s="104">
        <v>2</v>
      </c>
      <c r="D869" s="30" t="s">
        <v>8107</v>
      </c>
      <c r="E869" s="30" t="s">
        <v>8108</v>
      </c>
      <c r="F869" s="101"/>
      <c r="G869" s="101"/>
      <c r="H869" s="78">
        <v>20000000000</v>
      </c>
      <c r="I869" s="107">
        <v>0.4</v>
      </c>
      <c r="J869" s="78">
        <v>20000000000</v>
      </c>
      <c r="K869" s="78">
        <v>450000000000</v>
      </c>
      <c r="L869" s="48" t="s">
        <v>249</v>
      </c>
      <c r="M869" s="102"/>
      <c r="N869" s="67" t="s">
        <v>8109</v>
      </c>
      <c r="O869" s="30" t="s">
        <v>8110</v>
      </c>
      <c r="P869" t="s">
        <v>976</v>
      </c>
    </row>
    <row r="870" spans="1:16" x14ac:dyDescent="0.25">
      <c r="A870" s="48" t="s">
        <v>6579</v>
      </c>
      <c r="B870" s="106">
        <v>43373</v>
      </c>
      <c r="C870" s="104">
        <v>2</v>
      </c>
      <c r="D870" s="30" t="s">
        <v>8107</v>
      </c>
      <c r="E870" s="30" t="s">
        <v>8108</v>
      </c>
      <c r="F870" s="101"/>
      <c r="G870" s="101"/>
      <c r="H870" s="78">
        <v>20000000000</v>
      </c>
      <c r="I870" s="107">
        <v>0.4</v>
      </c>
      <c r="J870" s="78">
        <v>20000000000</v>
      </c>
      <c r="K870" s="78">
        <v>450000000000</v>
      </c>
      <c r="L870" s="48" t="s">
        <v>249</v>
      </c>
      <c r="M870" s="102"/>
      <c r="N870" s="67" t="s">
        <v>8109</v>
      </c>
      <c r="O870" s="30" t="s">
        <v>8110</v>
      </c>
      <c r="P870" t="s">
        <v>976</v>
      </c>
    </row>
    <row r="871" spans="1:16" x14ac:dyDescent="0.25">
      <c r="A871" s="48" t="s">
        <v>6580</v>
      </c>
      <c r="B871" s="106">
        <v>43373</v>
      </c>
      <c r="C871" s="104">
        <v>2</v>
      </c>
      <c r="D871" s="30" t="s">
        <v>8107</v>
      </c>
      <c r="E871" s="30" t="s">
        <v>8108</v>
      </c>
      <c r="F871" s="101"/>
      <c r="G871" s="101"/>
      <c r="H871" s="78">
        <v>20000000000</v>
      </c>
      <c r="I871" s="107">
        <v>0.4</v>
      </c>
      <c r="J871" s="78">
        <v>20000000000</v>
      </c>
      <c r="K871" s="78">
        <v>450000000000</v>
      </c>
      <c r="L871" s="48" t="s">
        <v>249</v>
      </c>
      <c r="M871" s="102"/>
      <c r="N871" s="67" t="s">
        <v>8109</v>
      </c>
      <c r="O871" s="30" t="s">
        <v>8110</v>
      </c>
      <c r="P871" t="s">
        <v>976</v>
      </c>
    </row>
    <row r="872" spans="1:16" x14ac:dyDescent="0.25">
      <c r="A872" s="48" t="s">
        <v>6581</v>
      </c>
      <c r="B872" s="106">
        <v>43373</v>
      </c>
      <c r="C872" s="104">
        <v>2</v>
      </c>
      <c r="D872" s="30" t="s">
        <v>8107</v>
      </c>
      <c r="E872" s="30" t="s">
        <v>8108</v>
      </c>
      <c r="F872" s="101"/>
      <c r="G872" s="101"/>
      <c r="H872" s="78">
        <v>20000000000</v>
      </c>
      <c r="I872" s="107">
        <v>0.4</v>
      </c>
      <c r="J872" s="78">
        <v>20000000000</v>
      </c>
      <c r="K872" s="78">
        <v>450000000000</v>
      </c>
      <c r="L872" s="48" t="s">
        <v>249</v>
      </c>
      <c r="M872" s="102"/>
      <c r="N872" s="67" t="s">
        <v>8109</v>
      </c>
      <c r="O872" s="30" t="s">
        <v>8110</v>
      </c>
      <c r="P872" t="s">
        <v>976</v>
      </c>
    </row>
    <row r="873" spans="1:16" x14ac:dyDescent="0.25">
      <c r="A873" s="48" t="s">
        <v>6582</v>
      </c>
      <c r="B873" s="106">
        <v>43373</v>
      </c>
      <c r="C873" s="104">
        <v>1</v>
      </c>
      <c r="D873" s="30" t="s">
        <v>8107</v>
      </c>
      <c r="E873" s="30" t="s">
        <v>8108</v>
      </c>
      <c r="F873" s="101"/>
      <c r="G873" s="101"/>
      <c r="H873" s="78">
        <v>50000000000</v>
      </c>
      <c r="I873" s="107">
        <v>0.1</v>
      </c>
      <c r="J873" s="78">
        <v>50000000000</v>
      </c>
      <c r="K873" s="78">
        <v>70000000000</v>
      </c>
      <c r="L873" s="48" t="s">
        <v>249</v>
      </c>
      <c r="M873" s="102"/>
      <c r="N873" s="67" t="s">
        <v>8109</v>
      </c>
      <c r="O873" s="30" t="s">
        <v>8110</v>
      </c>
      <c r="P873" t="s">
        <v>976</v>
      </c>
    </row>
    <row r="874" spans="1:16" x14ac:dyDescent="0.25">
      <c r="A874" s="48" t="s">
        <v>6583</v>
      </c>
      <c r="B874" s="106">
        <v>43373</v>
      </c>
      <c r="C874" s="104">
        <v>1</v>
      </c>
      <c r="D874" s="30" t="s">
        <v>8107</v>
      </c>
      <c r="E874" s="30" t="s">
        <v>8108</v>
      </c>
      <c r="F874" s="101"/>
      <c r="G874" s="101"/>
      <c r="H874" s="78">
        <v>50000000000</v>
      </c>
      <c r="I874" s="107">
        <v>0.1</v>
      </c>
      <c r="J874" s="78">
        <v>50000000000</v>
      </c>
      <c r="K874" s="78">
        <v>70000000000</v>
      </c>
      <c r="L874" s="48" t="s">
        <v>249</v>
      </c>
      <c r="M874" s="102"/>
      <c r="N874" s="67" t="s">
        <v>8109</v>
      </c>
      <c r="O874" s="30" t="s">
        <v>8110</v>
      </c>
      <c r="P874" t="s">
        <v>976</v>
      </c>
    </row>
    <row r="875" spans="1:16" x14ac:dyDescent="0.25">
      <c r="A875" s="48" t="s">
        <v>6584</v>
      </c>
      <c r="B875" s="106">
        <v>43373</v>
      </c>
      <c r="C875" s="104">
        <v>1</v>
      </c>
      <c r="D875" s="30" t="s">
        <v>8107</v>
      </c>
      <c r="E875" s="30" t="s">
        <v>8108</v>
      </c>
      <c r="F875" s="101"/>
      <c r="G875" s="101"/>
      <c r="H875" s="78">
        <v>50000000000</v>
      </c>
      <c r="I875" s="107">
        <v>0.1</v>
      </c>
      <c r="J875" s="78">
        <v>50000000000</v>
      </c>
      <c r="K875" s="78">
        <v>70000000000</v>
      </c>
      <c r="L875" s="48" t="s">
        <v>249</v>
      </c>
      <c r="M875" s="102"/>
      <c r="N875" s="67" t="s">
        <v>8109</v>
      </c>
      <c r="O875" s="30" t="s">
        <v>8110</v>
      </c>
      <c r="P875" t="s">
        <v>976</v>
      </c>
    </row>
    <row r="876" spans="1:16" x14ac:dyDescent="0.25">
      <c r="A876" s="48" t="s">
        <v>6585</v>
      </c>
      <c r="B876" s="106">
        <v>43373</v>
      </c>
      <c r="C876" s="104">
        <v>1</v>
      </c>
      <c r="D876" s="30" t="s">
        <v>8107</v>
      </c>
      <c r="E876" s="30" t="s">
        <v>8108</v>
      </c>
      <c r="F876" s="101"/>
      <c r="G876" s="101"/>
      <c r="H876" s="78">
        <v>50000000000</v>
      </c>
      <c r="I876" s="107">
        <v>0.1</v>
      </c>
      <c r="J876" s="78">
        <v>50000000000</v>
      </c>
      <c r="K876" s="78">
        <v>70000000000</v>
      </c>
      <c r="L876" s="48" t="s">
        <v>249</v>
      </c>
      <c r="M876" s="102"/>
      <c r="N876" s="67" t="s">
        <v>8109</v>
      </c>
      <c r="O876" s="30" t="s">
        <v>8110</v>
      </c>
      <c r="P876" t="s">
        <v>976</v>
      </c>
    </row>
    <row r="877" spans="1:16" x14ac:dyDescent="0.25">
      <c r="A877" s="48" t="s">
        <v>6586</v>
      </c>
      <c r="B877" s="106">
        <v>43373</v>
      </c>
      <c r="C877" s="104">
        <v>1</v>
      </c>
      <c r="D877" s="30" t="s">
        <v>8107</v>
      </c>
      <c r="E877" s="30" t="s">
        <v>8108</v>
      </c>
      <c r="F877" s="101"/>
      <c r="G877" s="101"/>
      <c r="H877" s="78">
        <v>50000000000</v>
      </c>
      <c r="I877" s="107">
        <v>0.1</v>
      </c>
      <c r="J877" s="78">
        <v>50000000000</v>
      </c>
      <c r="K877" s="78">
        <v>70000000000</v>
      </c>
      <c r="L877" s="48" t="s">
        <v>249</v>
      </c>
      <c r="M877" s="102"/>
      <c r="N877" s="67" t="s">
        <v>8109</v>
      </c>
      <c r="O877" s="30" t="s">
        <v>8110</v>
      </c>
      <c r="P877" t="s">
        <v>976</v>
      </c>
    </row>
    <row r="878" spans="1:16" x14ac:dyDescent="0.25">
      <c r="A878" s="48" t="s">
        <v>6587</v>
      </c>
      <c r="B878" s="106">
        <v>43373</v>
      </c>
      <c r="C878" s="104">
        <v>1</v>
      </c>
      <c r="D878" s="30" t="s">
        <v>8107</v>
      </c>
      <c r="E878" s="30" t="s">
        <v>8108</v>
      </c>
      <c r="F878" s="101"/>
      <c r="G878" s="101"/>
      <c r="H878" s="78">
        <v>50000000000</v>
      </c>
      <c r="I878" s="107">
        <v>0.1</v>
      </c>
      <c r="J878" s="78">
        <v>50000000000</v>
      </c>
      <c r="K878" s="78">
        <v>70000000000</v>
      </c>
      <c r="L878" s="48" t="s">
        <v>249</v>
      </c>
      <c r="M878" s="102"/>
      <c r="N878" s="67" t="s">
        <v>8109</v>
      </c>
      <c r="O878" s="30" t="s">
        <v>8110</v>
      </c>
      <c r="P878" t="s">
        <v>976</v>
      </c>
    </row>
    <row r="879" spans="1:16" x14ac:dyDescent="0.25">
      <c r="A879" s="48" t="s">
        <v>6588</v>
      </c>
      <c r="B879" s="106">
        <v>43373</v>
      </c>
      <c r="C879" s="104">
        <v>1</v>
      </c>
      <c r="D879" s="30" t="s">
        <v>8107</v>
      </c>
      <c r="E879" s="30" t="s">
        <v>8108</v>
      </c>
      <c r="F879" s="101"/>
      <c r="G879" s="101"/>
      <c r="H879" s="78">
        <v>50000000000</v>
      </c>
      <c r="I879" s="107">
        <v>0.4</v>
      </c>
      <c r="J879" s="78">
        <v>50000000000</v>
      </c>
      <c r="K879" s="78">
        <v>70000000000</v>
      </c>
      <c r="L879" s="48" t="s">
        <v>249</v>
      </c>
      <c r="M879" s="102"/>
      <c r="N879" s="67" t="s">
        <v>8109</v>
      </c>
      <c r="O879" s="30" t="s">
        <v>8110</v>
      </c>
      <c r="P879" t="s">
        <v>976</v>
      </c>
    </row>
    <row r="880" spans="1:16" x14ac:dyDescent="0.25">
      <c r="A880" s="48" t="s">
        <v>6589</v>
      </c>
      <c r="B880" s="106">
        <v>43373</v>
      </c>
      <c r="C880" s="104">
        <v>1</v>
      </c>
      <c r="D880" s="30" t="s">
        <v>8107</v>
      </c>
      <c r="E880" s="30" t="s">
        <v>8108</v>
      </c>
      <c r="F880" s="101"/>
      <c r="G880" s="101"/>
      <c r="H880" s="78">
        <v>50000000000</v>
      </c>
      <c r="I880" s="107">
        <v>0.4</v>
      </c>
      <c r="J880" s="78">
        <v>50000000000</v>
      </c>
      <c r="K880" s="78">
        <v>70000000000</v>
      </c>
      <c r="L880" s="48" t="s">
        <v>249</v>
      </c>
      <c r="M880" s="102"/>
      <c r="N880" s="67" t="s">
        <v>8109</v>
      </c>
      <c r="O880" s="30" t="s">
        <v>8110</v>
      </c>
      <c r="P880" t="s">
        <v>976</v>
      </c>
    </row>
    <row r="881" spans="1:16" x14ac:dyDescent="0.25">
      <c r="A881" s="48" t="s">
        <v>6590</v>
      </c>
      <c r="B881" s="106">
        <v>43373</v>
      </c>
      <c r="C881" s="104">
        <v>1</v>
      </c>
      <c r="D881" s="30" t="s">
        <v>8107</v>
      </c>
      <c r="E881" s="30" t="s">
        <v>8108</v>
      </c>
      <c r="F881" s="101"/>
      <c r="G881" s="101"/>
      <c r="H881" s="78">
        <v>50000000000</v>
      </c>
      <c r="I881" s="107">
        <v>0.4</v>
      </c>
      <c r="J881" s="78">
        <v>50000000000</v>
      </c>
      <c r="K881" s="78">
        <v>70000000000</v>
      </c>
      <c r="L881" s="48" t="s">
        <v>249</v>
      </c>
      <c r="M881" s="102"/>
      <c r="N881" s="67" t="s">
        <v>8109</v>
      </c>
      <c r="O881" s="30" t="s">
        <v>8110</v>
      </c>
      <c r="P881" t="s">
        <v>976</v>
      </c>
    </row>
    <row r="882" spans="1:16" x14ac:dyDescent="0.25">
      <c r="A882" s="48" t="s">
        <v>6591</v>
      </c>
      <c r="B882" s="106">
        <v>43373</v>
      </c>
      <c r="C882" s="104">
        <v>1</v>
      </c>
      <c r="D882" s="30" t="s">
        <v>8107</v>
      </c>
      <c r="E882" s="30" t="s">
        <v>8108</v>
      </c>
      <c r="F882" s="101"/>
      <c r="G882" s="101"/>
      <c r="H882" s="78">
        <v>50000000000</v>
      </c>
      <c r="I882" s="107">
        <v>0.4</v>
      </c>
      <c r="J882" s="78">
        <v>50000000000</v>
      </c>
      <c r="K882" s="78">
        <v>70000000000</v>
      </c>
      <c r="L882" s="48" t="s">
        <v>249</v>
      </c>
      <c r="M882" s="102"/>
      <c r="N882" s="67" t="s">
        <v>8109</v>
      </c>
      <c r="O882" s="30" t="s">
        <v>8110</v>
      </c>
      <c r="P882" t="s">
        <v>976</v>
      </c>
    </row>
    <row r="883" spans="1:16" x14ac:dyDescent="0.25">
      <c r="A883" s="48" t="s">
        <v>6592</v>
      </c>
      <c r="B883" s="106">
        <v>43373</v>
      </c>
      <c r="C883" s="104">
        <v>1</v>
      </c>
      <c r="D883" s="30" t="s">
        <v>8107</v>
      </c>
      <c r="E883" s="30" t="s">
        <v>8108</v>
      </c>
      <c r="F883" s="101"/>
      <c r="G883" s="101"/>
      <c r="H883" s="78">
        <v>50000000000</v>
      </c>
      <c r="I883" s="107">
        <v>0.4</v>
      </c>
      <c r="J883" s="78">
        <v>50000000000</v>
      </c>
      <c r="K883" s="78">
        <v>70000000000</v>
      </c>
      <c r="L883" s="48" t="s">
        <v>249</v>
      </c>
      <c r="M883" s="102"/>
      <c r="N883" s="67" t="s">
        <v>8109</v>
      </c>
      <c r="O883" s="30" t="s">
        <v>8110</v>
      </c>
      <c r="P883" t="s">
        <v>976</v>
      </c>
    </row>
    <row r="884" spans="1:16" x14ac:dyDescent="0.25">
      <c r="A884" s="48" t="s">
        <v>6593</v>
      </c>
      <c r="B884" s="106">
        <v>43373</v>
      </c>
      <c r="C884" s="104">
        <v>1</v>
      </c>
      <c r="D884" s="30" t="s">
        <v>8107</v>
      </c>
      <c r="E884" s="30" t="s">
        <v>8108</v>
      </c>
      <c r="F884" s="101"/>
      <c r="G884" s="101"/>
      <c r="H884" s="78">
        <v>50000000000</v>
      </c>
      <c r="I884" s="107">
        <v>0.4</v>
      </c>
      <c r="J884" s="78">
        <v>50000000000</v>
      </c>
      <c r="K884" s="78">
        <v>70000000000</v>
      </c>
      <c r="L884" s="48" t="s">
        <v>249</v>
      </c>
      <c r="M884" s="102"/>
      <c r="N884" s="67" t="s">
        <v>8109</v>
      </c>
      <c r="O884" s="30" t="s">
        <v>8110</v>
      </c>
      <c r="P884" t="s">
        <v>976</v>
      </c>
    </row>
    <row r="885" spans="1:16" x14ac:dyDescent="0.25">
      <c r="A885" s="48" t="s">
        <v>6594</v>
      </c>
      <c r="B885" s="106">
        <v>43373</v>
      </c>
      <c r="C885" s="104">
        <v>1</v>
      </c>
      <c r="D885" s="30" t="s">
        <v>8107</v>
      </c>
      <c r="E885" s="30" t="s">
        <v>8108</v>
      </c>
      <c r="F885" s="101"/>
      <c r="G885" s="101"/>
      <c r="H885" s="78">
        <v>50000000000</v>
      </c>
      <c r="I885" s="107">
        <v>0.7</v>
      </c>
      <c r="J885" s="78">
        <v>50000000000</v>
      </c>
      <c r="K885" s="78">
        <v>70000000000</v>
      </c>
      <c r="L885" s="48" t="s">
        <v>249</v>
      </c>
      <c r="M885" s="102"/>
      <c r="N885" s="67" t="s">
        <v>8109</v>
      </c>
      <c r="O885" s="30" t="s">
        <v>8110</v>
      </c>
      <c r="P885" t="s">
        <v>976</v>
      </c>
    </row>
    <row r="886" spans="1:16" x14ac:dyDescent="0.25">
      <c r="A886" s="48" t="s">
        <v>6595</v>
      </c>
      <c r="B886" s="106">
        <v>43373</v>
      </c>
      <c r="C886" s="104">
        <v>1</v>
      </c>
      <c r="D886" s="30" t="s">
        <v>8107</v>
      </c>
      <c r="E886" s="30" t="s">
        <v>8108</v>
      </c>
      <c r="F886" s="101"/>
      <c r="G886" s="101"/>
      <c r="H886" s="78">
        <v>50000000000</v>
      </c>
      <c r="I886" s="107">
        <v>0.7</v>
      </c>
      <c r="J886" s="78">
        <v>50000000000</v>
      </c>
      <c r="K886" s="78">
        <v>70000000000</v>
      </c>
      <c r="L886" s="48" t="s">
        <v>249</v>
      </c>
      <c r="M886" s="102"/>
      <c r="N886" s="67" t="s">
        <v>8109</v>
      </c>
      <c r="O886" s="30" t="s">
        <v>8110</v>
      </c>
      <c r="P886" t="s">
        <v>976</v>
      </c>
    </row>
    <row r="887" spans="1:16" x14ac:dyDescent="0.25">
      <c r="A887" s="48" t="s">
        <v>6596</v>
      </c>
      <c r="B887" s="106">
        <v>43373</v>
      </c>
      <c r="C887" s="104">
        <v>1</v>
      </c>
      <c r="D887" s="30" t="s">
        <v>8107</v>
      </c>
      <c r="E887" s="30" t="s">
        <v>8108</v>
      </c>
      <c r="F887" s="101"/>
      <c r="G887" s="101"/>
      <c r="H887" s="78">
        <v>50000000000</v>
      </c>
      <c r="I887" s="107">
        <v>0.7</v>
      </c>
      <c r="J887" s="78">
        <v>50000000000</v>
      </c>
      <c r="K887" s="78">
        <v>70000000000</v>
      </c>
      <c r="L887" s="48" t="s">
        <v>249</v>
      </c>
      <c r="M887" s="102"/>
      <c r="N887" s="67" t="s">
        <v>8109</v>
      </c>
      <c r="O887" s="30" t="s">
        <v>8110</v>
      </c>
      <c r="P887" t="s">
        <v>976</v>
      </c>
    </row>
    <row r="888" spans="1:16" x14ac:dyDescent="0.25">
      <c r="A888" s="48" t="s">
        <v>6597</v>
      </c>
      <c r="B888" s="106">
        <v>43373</v>
      </c>
      <c r="C888" s="104">
        <v>1</v>
      </c>
      <c r="D888" s="30" t="s">
        <v>8107</v>
      </c>
      <c r="E888" s="30" t="s">
        <v>8108</v>
      </c>
      <c r="F888" s="101"/>
      <c r="G888" s="101"/>
      <c r="H888" s="78">
        <v>50000000000</v>
      </c>
      <c r="I888" s="107">
        <v>0.7</v>
      </c>
      <c r="J888" s="78">
        <v>50000000000</v>
      </c>
      <c r="K888" s="78">
        <v>70000000000</v>
      </c>
      <c r="L888" s="48" t="s">
        <v>249</v>
      </c>
      <c r="M888" s="102"/>
      <c r="N888" s="67" t="s">
        <v>8109</v>
      </c>
      <c r="O888" s="30" t="s">
        <v>8110</v>
      </c>
      <c r="P888" t="s">
        <v>976</v>
      </c>
    </row>
    <row r="889" spans="1:16" x14ac:dyDescent="0.25">
      <c r="A889" s="48" t="s">
        <v>6598</v>
      </c>
      <c r="B889" s="106">
        <v>43373</v>
      </c>
      <c r="C889" s="104">
        <v>1</v>
      </c>
      <c r="D889" s="30" t="s">
        <v>8107</v>
      </c>
      <c r="E889" s="30" t="s">
        <v>8108</v>
      </c>
      <c r="F889" s="101"/>
      <c r="G889" s="101"/>
      <c r="H889" s="78">
        <v>50000000000</v>
      </c>
      <c r="I889" s="107">
        <v>0.7</v>
      </c>
      <c r="J889" s="78">
        <v>50000000000</v>
      </c>
      <c r="K889" s="78">
        <v>70000000000</v>
      </c>
      <c r="L889" s="48" t="s">
        <v>249</v>
      </c>
      <c r="M889" s="102"/>
      <c r="N889" s="67" t="s">
        <v>8109</v>
      </c>
      <c r="O889" s="30" t="s">
        <v>8110</v>
      </c>
      <c r="P889" t="s">
        <v>976</v>
      </c>
    </row>
    <row r="890" spans="1:16" x14ac:dyDescent="0.25">
      <c r="A890" s="48" t="s">
        <v>6599</v>
      </c>
      <c r="B890" s="106">
        <v>43373</v>
      </c>
      <c r="C890" s="104">
        <v>1</v>
      </c>
      <c r="D890" s="30" t="s">
        <v>8107</v>
      </c>
      <c r="E890" s="30" t="s">
        <v>8108</v>
      </c>
      <c r="F890" s="101"/>
      <c r="G890" s="101"/>
      <c r="H890" s="78">
        <v>50000000000</v>
      </c>
      <c r="I890" s="107">
        <v>0.7</v>
      </c>
      <c r="J890" s="78">
        <v>50000000000</v>
      </c>
      <c r="K890" s="78">
        <v>70000000000</v>
      </c>
      <c r="L890" s="48" t="s">
        <v>249</v>
      </c>
      <c r="M890" s="102"/>
      <c r="N890" s="67" t="s">
        <v>8109</v>
      </c>
      <c r="O890" s="30" t="s">
        <v>8110</v>
      </c>
      <c r="P890" t="s">
        <v>976</v>
      </c>
    </row>
    <row r="891" spans="1:16" x14ac:dyDescent="0.25">
      <c r="A891" s="48" t="s">
        <v>6600</v>
      </c>
      <c r="B891" s="106">
        <v>43373</v>
      </c>
      <c r="C891" s="104">
        <v>1</v>
      </c>
      <c r="D891" s="30" t="s">
        <v>8107</v>
      </c>
      <c r="E891" s="30" t="s">
        <v>8108</v>
      </c>
      <c r="F891" s="101"/>
      <c r="G891" s="101"/>
      <c r="H891" s="78">
        <v>50000000000</v>
      </c>
      <c r="I891" s="107">
        <v>0.2</v>
      </c>
      <c r="J891" s="78">
        <v>50000000000</v>
      </c>
      <c r="K891" s="78">
        <v>300000000000</v>
      </c>
      <c r="L891" s="48" t="s">
        <v>249</v>
      </c>
      <c r="M891" s="102"/>
      <c r="N891" s="67" t="s">
        <v>8109</v>
      </c>
      <c r="O891" s="30" t="s">
        <v>8110</v>
      </c>
      <c r="P891" t="s">
        <v>976</v>
      </c>
    </row>
    <row r="892" spans="1:16" x14ac:dyDescent="0.25">
      <c r="A892" s="48" t="s">
        <v>6601</v>
      </c>
      <c r="B892" s="106">
        <v>43373</v>
      </c>
      <c r="C892" s="104">
        <v>1</v>
      </c>
      <c r="D892" s="30" t="s">
        <v>8107</v>
      </c>
      <c r="E892" s="30" t="s">
        <v>8108</v>
      </c>
      <c r="F892" s="101"/>
      <c r="G892" s="101"/>
      <c r="H892" s="78">
        <v>50000000000</v>
      </c>
      <c r="I892" s="107">
        <v>0.2</v>
      </c>
      <c r="J892" s="78">
        <v>50000000000</v>
      </c>
      <c r="K892" s="78">
        <v>300000000000</v>
      </c>
      <c r="L892" s="48" t="s">
        <v>249</v>
      </c>
      <c r="M892" s="102"/>
      <c r="N892" s="67" t="s">
        <v>8109</v>
      </c>
      <c r="O892" s="30" t="s">
        <v>8110</v>
      </c>
      <c r="P892" t="s">
        <v>976</v>
      </c>
    </row>
    <row r="893" spans="1:16" x14ac:dyDescent="0.25">
      <c r="A893" s="48" t="s">
        <v>6602</v>
      </c>
      <c r="B893" s="106">
        <v>43373</v>
      </c>
      <c r="C893" s="104">
        <v>1</v>
      </c>
      <c r="D893" s="30" t="s">
        <v>8107</v>
      </c>
      <c r="E893" s="30" t="s">
        <v>8108</v>
      </c>
      <c r="F893" s="101"/>
      <c r="G893" s="101"/>
      <c r="H893" s="78">
        <v>50000000000</v>
      </c>
      <c r="I893" s="107">
        <v>0.2</v>
      </c>
      <c r="J893" s="78">
        <v>50000000000</v>
      </c>
      <c r="K893" s="78">
        <v>300000000000</v>
      </c>
      <c r="L893" s="48" t="s">
        <v>249</v>
      </c>
      <c r="M893" s="102"/>
      <c r="N893" s="67" t="s">
        <v>8109</v>
      </c>
      <c r="O893" s="30" t="s">
        <v>8110</v>
      </c>
      <c r="P893" t="s">
        <v>976</v>
      </c>
    </row>
    <row r="894" spans="1:16" x14ac:dyDescent="0.25">
      <c r="A894" s="48" t="s">
        <v>6603</v>
      </c>
      <c r="B894" s="106">
        <v>43373</v>
      </c>
      <c r="C894" s="104">
        <v>1</v>
      </c>
      <c r="D894" s="30" t="s">
        <v>8107</v>
      </c>
      <c r="E894" s="30" t="s">
        <v>8108</v>
      </c>
      <c r="F894" s="101"/>
      <c r="G894" s="101"/>
      <c r="H894" s="78">
        <v>50000000000</v>
      </c>
      <c r="I894" s="107">
        <v>0.2</v>
      </c>
      <c r="J894" s="78">
        <v>50000000000</v>
      </c>
      <c r="K894" s="78">
        <v>300000000000</v>
      </c>
      <c r="L894" s="48" t="s">
        <v>249</v>
      </c>
      <c r="M894" s="102"/>
      <c r="N894" s="67" t="s">
        <v>8109</v>
      </c>
      <c r="O894" s="30" t="s">
        <v>8110</v>
      </c>
      <c r="P894" t="s">
        <v>976</v>
      </c>
    </row>
    <row r="895" spans="1:16" x14ac:dyDescent="0.25">
      <c r="A895" s="48" t="s">
        <v>6604</v>
      </c>
      <c r="B895" s="106">
        <v>43373</v>
      </c>
      <c r="C895" s="104">
        <v>1</v>
      </c>
      <c r="D895" s="30" t="s">
        <v>8107</v>
      </c>
      <c r="E895" s="30" t="s">
        <v>8108</v>
      </c>
      <c r="F895" s="101"/>
      <c r="G895" s="101"/>
      <c r="H895" s="78">
        <v>50000000000</v>
      </c>
      <c r="I895" s="107">
        <v>0.2</v>
      </c>
      <c r="J895" s="78">
        <v>50000000000</v>
      </c>
      <c r="K895" s="78">
        <v>300000000000</v>
      </c>
      <c r="L895" s="48" t="s">
        <v>249</v>
      </c>
      <c r="M895" s="102"/>
      <c r="N895" s="67" t="s">
        <v>8109</v>
      </c>
      <c r="O895" s="30" t="s">
        <v>8110</v>
      </c>
      <c r="P895" t="s">
        <v>976</v>
      </c>
    </row>
    <row r="896" spans="1:16" x14ac:dyDescent="0.25">
      <c r="A896" s="48" t="s">
        <v>6605</v>
      </c>
      <c r="B896" s="106">
        <v>43373</v>
      </c>
      <c r="C896" s="104">
        <v>1</v>
      </c>
      <c r="D896" s="30" t="s">
        <v>8107</v>
      </c>
      <c r="E896" s="30" t="s">
        <v>8108</v>
      </c>
      <c r="F896" s="101"/>
      <c r="G896" s="101"/>
      <c r="H896" s="78">
        <v>50000000000</v>
      </c>
      <c r="I896" s="107">
        <v>0.2</v>
      </c>
      <c r="J896" s="78">
        <v>50000000000</v>
      </c>
      <c r="K896" s="78">
        <v>300000000000</v>
      </c>
      <c r="L896" s="48" t="s">
        <v>249</v>
      </c>
      <c r="M896" s="102"/>
      <c r="N896" s="67" t="s">
        <v>8109</v>
      </c>
      <c r="O896" s="30" t="s">
        <v>8110</v>
      </c>
      <c r="P896" t="s">
        <v>976</v>
      </c>
    </row>
    <row r="897" spans="1:16" x14ac:dyDescent="0.25">
      <c r="A897" s="48" t="s">
        <v>6606</v>
      </c>
      <c r="B897" s="106">
        <v>43373</v>
      </c>
      <c r="C897" s="104">
        <v>1</v>
      </c>
      <c r="D897" s="30" t="s">
        <v>8107</v>
      </c>
      <c r="E897" s="30" t="s">
        <v>8108</v>
      </c>
      <c r="F897" s="101"/>
      <c r="G897" s="101"/>
      <c r="H897" s="78">
        <v>50000000000</v>
      </c>
      <c r="I897" s="107">
        <v>0.4</v>
      </c>
      <c r="J897" s="78">
        <v>50000000000</v>
      </c>
      <c r="K897" s="78">
        <v>300000000000</v>
      </c>
      <c r="L897" s="48" t="s">
        <v>249</v>
      </c>
      <c r="M897" s="102"/>
      <c r="N897" s="67" t="s">
        <v>8109</v>
      </c>
      <c r="O897" s="30" t="s">
        <v>8110</v>
      </c>
      <c r="P897" t="s">
        <v>976</v>
      </c>
    </row>
    <row r="898" spans="1:16" x14ac:dyDescent="0.25">
      <c r="A898" s="48" t="s">
        <v>6607</v>
      </c>
      <c r="B898" s="106">
        <v>43373</v>
      </c>
      <c r="C898" s="104">
        <v>1</v>
      </c>
      <c r="D898" s="30" t="s">
        <v>8107</v>
      </c>
      <c r="E898" s="30" t="s">
        <v>8108</v>
      </c>
      <c r="F898" s="101"/>
      <c r="G898" s="101"/>
      <c r="H898" s="78">
        <v>50000000000</v>
      </c>
      <c r="I898" s="107">
        <v>0.4</v>
      </c>
      <c r="J898" s="78">
        <v>50000000000</v>
      </c>
      <c r="K898" s="78">
        <v>300000000000</v>
      </c>
      <c r="L898" s="48" t="s">
        <v>249</v>
      </c>
      <c r="M898" s="102"/>
      <c r="N898" s="67" t="s">
        <v>8109</v>
      </c>
      <c r="O898" s="30" t="s">
        <v>8110</v>
      </c>
      <c r="P898" t="s">
        <v>976</v>
      </c>
    </row>
    <row r="899" spans="1:16" x14ac:dyDescent="0.25">
      <c r="A899" s="48" t="s">
        <v>6608</v>
      </c>
      <c r="B899" s="106">
        <v>43373</v>
      </c>
      <c r="C899" s="104">
        <v>1</v>
      </c>
      <c r="D899" s="30" t="s">
        <v>8107</v>
      </c>
      <c r="E899" s="30" t="s">
        <v>8108</v>
      </c>
      <c r="F899" s="101"/>
      <c r="G899" s="101"/>
      <c r="H899" s="78">
        <v>50000000000</v>
      </c>
      <c r="I899" s="107">
        <v>0.4</v>
      </c>
      <c r="J899" s="78">
        <v>50000000000</v>
      </c>
      <c r="K899" s="78">
        <v>300000000000</v>
      </c>
      <c r="L899" s="48" t="s">
        <v>249</v>
      </c>
      <c r="M899" s="102"/>
      <c r="N899" s="67" t="s">
        <v>8109</v>
      </c>
      <c r="O899" s="30" t="s">
        <v>8110</v>
      </c>
      <c r="P899" t="s">
        <v>976</v>
      </c>
    </row>
    <row r="900" spans="1:16" x14ac:dyDescent="0.25">
      <c r="A900" s="48" t="s">
        <v>6609</v>
      </c>
      <c r="B900" s="106">
        <v>43373</v>
      </c>
      <c r="C900" s="104">
        <v>1</v>
      </c>
      <c r="D900" s="30" t="s">
        <v>8107</v>
      </c>
      <c r="E900" s="30" t="s">
        <v>8108</v>
      </c>
      <c r="F900" s="101"/>
      <c r="G900" s="101"/>
      <c r="H900" s="78">
        <v>50000000000</v>
      </c>
      <c r="I900" s="107">
        <v>0.4</v>
      </c>
      <c r="J900" s="78">
        <v>50000000000</v>
      </c>
      <c r="K900" s="78">
        <v>300000000000</v>
      </c>
      <c r="L900" s="48" t="s">
        <v>249</v>
      </c>
      <c r="M900" s="102"/>
      <c r="N900" s="67" t="s">
        <v>8109</v>
      </c>
      <c r="O900" s="30" t="s">
        <v>8110</v>
      </c>
      <c r="P900" t="s">
        <v>976</v>
      </c>
    </row>
    <row r="901" spans="1:16" x14ac:dyDescent="0.25">
      <c r="A901" s="48" t="s">
        <v>6610</v>
      </c>
      <c r="B901" s="106">
        <v>43373</v>
      </c>
      <c r="C901" s="104">
        <v>1</v>
      </c>
      <c r="D901" s="30" t="s">
        <v>8107</v>
      </c>
      <c r="E901" s="30" t="s">
        <v>8108</v>
      </c>
      <c r="F901" s="101"/>
      <c r="G901" s="101"/>
      <c r="H901" s="78">
        <v>50000000000</v>
      </c>
      <c r="I901" s="107">
        <v>0.4</v>
      </c>
      <c r="J901" s="78">
        <v>50000000000</v>
      </c>
      <c r="K901" s="78">
        <v>300000000000</v>
      </c>
      <c r="L901" s="48" t="s">
        <v>249</v>
      </c>
      <c r="M901" s="102"/>
      <c r="N901" s="67" t="s">
        <v>8109</v>
      </c>
      <c r="O901" s="30" t="s">
        <v>8110</v>
      </c>
      <c r="P901" t="s">
        <v>976</v>
      </c>
    </row>
    <row r="902" spans="1:16" x14ac:dyDescent="0.25">
      <c r="A902" s="48" t="s">
        <v>6611</v>
      </c>
      <c r="B902" s="106">
        <v>43373</v>
      </c>
      <c r="C902" s="104">
        <v>1</v>
      </c>
      <c r="D902" s="30" t="s">
        <v>8107</v>
      </c>
      <c r="E902" s="30" t="s">
        <v>8108</v>
      </c>
      <c r="F902" s="101"/>
      <c r="G902" s="101"/>
      <c r="H902" s="78">
        <v>50000000000</v>
      </c>
      <c r="I902" s="107">
        <v>0.4</v>
      </c>
      <c r="J902" s="78">
        <v>50000000000</v>
      </c>
      <c r="K902" s="78">
        <v>300000000000</v>
      </c>
      <c r="L902" s="48" t="s">
        <v>249</v>
      </c>
      <c r="M902" s="102"/>
      <c r="N902" s="67" t="s">
        <v>8109</v>
      </c>
      <c r="O902" s="30" t="s">
        <v>8110</v>
      </c>
      <c r="P902" t="s">
        <v>976</v>
      </c>
    </row>
    <row r="903" spans="1:16" x14ac:dyDescent="0.25">
      <c r="A903" s="48" t="s">
        <v>6612</v>
      </c>
      <c r="B903" s="106">
        <v>43373</v>
      </c>
      <c r="C903" s="104">
        <v>1</v>
      </c>
      <c r="D903" s="30" t="s">
        <v>8107</v>
      </c>
      <c r="E903" s="30" t="s">
        <v>8108</v>
      </c>
      <c r="F903" s="101"/>
      <c r="G903" s="101"/>
      <c r="H903" s="78">
        <v>50000000000</v>
      </c>
      <c r="I903" s="107">
        <v>1</v>
      </c>
      <c r="J903" s="78">
        <v>50000000000</v>
      </c>
      <c r="K903" s="78">
        <v>300000000000</v>
      </c>
      <c r="L903" s="48" t="s">
        <v>249</v>
      </c>
      <c r="M903" s="102"/>
      <c r="N903" s="67" t="s">
        <v>8109</v>
      </c>
      <c r="O903" s="30" t="s">
        <v>8110</v>
      </c>
      <c r="P903" t="s">
        <v>976</v>
      </c>
    </row>
    <row r="904" spans="1:16" x14ac:dyDescent="0.25">
      <c r="A904" s="48" t="s">
        <v>6613</v>
      </c>
      <c r="B904" s="106">
        <v>43373</v>
      </c>
      <c r="C904" s="104">
        <v>1</v>
      </c>
      <c r="D904" s="30" t="s">
        <v>8107</v>
      </c>
      <c r="E904" s="30" t="s">
        <v>8108</v>
      </c>
      <c r="F904" s="101"/>
      <c r="G904" s="101"/>
      <c r="H904" s="78">
        <v>50000000000</v>
      </c>
      <c r="I904" s="107">
        <v>1</v>
      </c>
      <c r="J904" s="78">
        <v>50000000000</v>
      </c>
      <c r="K904" s="78">
        <v>300000000000</v>
      </c>
      <c r="L904" s="48" t="s">
        <v>249</v>
      </c>
      <c r="M904" s="102"/>
      <c r="N904" s="67" t="s">
        <v>8109</v>
      </c>
      <c r="O904" s="30" t="s">
        <v>8110</v>
      </c>
      <c r="P904" t="s">
        <v>976</v>
      </c>
    </row>
    <row r="905" spans="1:16" x14ac:dyDescent="0.25">
      <c r="A905" s="48" t="s">
        <v>6614</v>
      </c>
      <c r="B905" s="106">
        <v>43373</v>
      </c>
      <c r="C905" s="104">
        <v>1</v>
      </c>
      <c r="D905" s="30" t="s">
        <v>8107</v>
      </c>
      <c r="E905" s="30" t="s">
        <v>8108</v>
      </c>
      <c r="F905" s="101"/>
      <c r="G905" s="101"/>
      <c r="H905" s="78">
        <v>50000000000</v>
      </c>
      <c r="I905" s="107">
        <v>1</v>
      </c>
      <c r="J905" s="78">
        <v>50000000000</v>
      </c>
      <c r="K905" s="78">
        <v>300000000000</v>
      </c>
      <c r="L905" s="48" t="s">
        <v>249</v>
      </c>
      <c r="M905" s="102"/>
      <c r="N905" s="67" t="s">
        <v>8109</v>
      </c>
      <c r="O905" s="30" t="s">
        <v>8110</v>
      </c>
      <c r="P905" t="s">
        <v>976</v>
      </c>
    </row>
    <row r="906" spans="1:16" x14ac:dyDescent="0.25">
      <c r="A906" s="48" t="s">
        <v>6615</v>
      </c>
      <c r="B906" s="106">
        <v>43373</v>
      </c>
      <c r="C906" s="104">
        <v>1</v>
      </c>
      <c r="D906" s="30" t="s">
        <v>8107</v>
      </c>
      <c r="E906" s="30" t="s">
        <v>8108</v>
      </c>
      <c r="F906" s="101"/>
      <c r="G906" s="101"/>
      <c r="H906" s="78">
        <v>50000000000</v>
      </c>
      <c r="I906" s="107">
        <v>1</v>
      </c>
      <c r="J906" s="78">
        <v>50000000000</v>
      </c>
      <c r="K906" s="78">
        <v>300000000000</v>
      </c>
      <c r="L906" s="48" t="s">
        <v>249</v>
      </c>
      <c r="M906" s="102"/>
      <c r="N906" s="67" t="s">
        <v>8109</v>
      </c>
      <c r="O906" s="30" t="s">
        <v>8110</v>
      </c>
      <c r="P906" t="s">
        <v>976</v>
      </c>
    </row>
    <row r="907" spans="1:16" x14ac:dyDescent="0.25">
      <c r="A907" s="48" t="s">
        <v>6616</v>
      </c>
      <c r="B907" s="106">
        <v>43373</v>
      </c>
      <c r="C907" s="104">
        <v>1</v>
      </c>
      <c r="D907" s="30" t="s">
        <v>8107</v>
      </c>
      <c r="E907" s="30" t="s">
        <v>8108</v>
      </c>
      <c r="F907" s="101"/>
      <c r="G907" s="101"/>
      <c r="H907" s="78">
        <v>50000000000</v>
      </c>
      <c r="I907" s="107">
        <v>1</v>
      </c>
      <c r="J907" s="78">
        <v>50000000000</v>
      </c>
      <c r="K907" s="78">
        <v>300000000000</v>
      </c>
      <c r="L907" s="48" t="s">
        <v>249</v>
      </c>
      <c r="M907" s="102"/>
      <c r="N907" s="67" t="s">
        <v>8109</v>
      </c>
      <c r="O907" s="30" t="s">
        <v>8110</v>
      </c>
      <c r="P907" t="s">
        <v>976</v>
      </c>
    </row>
    <row r="908" spans="1:16" x14ac:dyDescent="0.25">
      <c r="A908" s="48" t="s">
        <v>6617</v>
      </c>
      <c r="B908" s="106">
        <v>43373</v>
      </c>
      <c r="C908" s="104">
        <v>1</v>
      </c>
      <c r="D908" s="30" t="s">
        <v>8107</v>
      </c>
      <c r="E908" s="30" t="s">
        <v>8108</v>
      </c>
      <c r="F908" s="101"/>
      <c r="G908" s="101"/>
      <c r="H908" s="78">
        <v>50000000000</v>
      </c>
      <c r="I908" s="107">
        <v>1</v>
      </c>
      <c r="J908" s="78">
        <v>50000000000</v>
      </c>
      <c r="K908" s="78">
        <v>300000000000</v>
      </c>
      <c r="L908" s="48" t="s">
        <v>249</v>
      </c>
      <c r="M908" s="102"/>
      <c r="N908" s="67" t="s">
        <v>8109</v>
      </c>
      <c r="O908" s="30" t="s">
        <v>8110</v>
      </c>
      <c r="P908" t="s">
        <v>976</v>
      </c>
    </row>
    <row r="909" spans="1:16" x14ac:dyDescent="0.25">
      <c r="A909" s="48" t="s">
        <v>6618</v>
      </c>
      <c r="B909" s="106">
        <v>43373</v>
      </c>
      <c r="C909" s="104">
        <v>1</v>
      </c>
      <c r="D909" s="30" t="s">
        <v>8107</v>
      </c>
      <c r="E909" s="30" t="s">
        <v>8108</v>
      </c>
      <c r="F909" s="101"/>
      <c r="G909" s="101"/>
      <c r="H909" s="78">
        <v>50000000000</v>
      </c>
      <c r="I909" s="107">
        <v>0.2</v>
      </c>
      <c r="J909" s="78">
        <v>50000000000</v>
      </c>
      <c r="K909" s="78">
        <v>1000000000000</v>
      </c>
      <c r="L909" s="48" t="s">
        <v>249</v>
      </c>
      <c r="M909" s="102"/>
      <c r="N909" s="67" t="s">
        <v>8109</v>
      </c>
      <c r="O909" s="30" t="s">
        <v>8110</v>
      </c>
      <c r="P909" t="s">
        <v>976</v>
      </c>
    </row>
    <row r="910" spans="1:16" x14ac:dyDescent="0.25">
      <c r="A910" s="48" t="s">
        <v>6619</v>
      </c>
      <c r="B910" s="106">
        <v>43373</v>
      </c>
      <c r="C910" s="104">
        <v>1</v>
      </c>
      <c r="D910" s="30" t="s">
        <v>8107</v>
      </c>
      <c r="E910" s="30" t="s">
        <v>8108</v>
      </c>
      <c r="F910" s="101"/>
      <c r="G910" s="101"/>
      <c r="H910" s="78">
        <v>50000000000</v>
      </c>
      <c r="I910" s="107">
        <v>0.2</v>
      </c>
      <c r="J910" s="78">
        <v>50000000000</v>
      </c>
      <c r="K910" s="78">
        <v>1000000000000</v>
      </c>
      <c r="L910" s="48" t="s">
        <v>249</v>
      </c>
      <c r="M910" s="102"/>
      <c r="N910" s="67" t="s">
        <v>8109</v>
      </c>
      <c r="O910" s="30" t="s">
        <v>8110</v>
      </c>
      <c r="P910" t="s">
        <v>976</v>
      </c>
    </row>
    <row r="911" spans="1:16" x14ac:dyDescent="0.25">
      <c r="A911" s="48" t="s">
        <v>6620</v>
      </c>
      <c r="B911" s="106">
        <v>43373</v>
      </c>
      <c r="C911" s="104">
        <v>1</v>
      </c>
      <c r="D911" s="30" t="s">
        <v>8107</v>
      </c>
      <c r="E911" s="30" t="s">
        <v>8108</v>
      </c>
      <c r="F911" s="101"/>
      <c r="G911" s="101"/>
      <c r="H911" s="78">
        <v>50000000000</v>
      </c>
      <c r="I911" s="107">
        <v>0.2</v>
      </c>
      <c r="J911" s="78">
        <v>50000000000</v>
      </c>
      <c r="K911" s="78">
        <v>1000000000000</v>
      </c>
      <c r="L911" s="48" t="s">
        <v>249</v>
      </c>
      <c r="M911" s="102"/>
      <c r="N911" s="67" t="s">
        <v>8109</v>
      </c>
      <c r="O911" s="30" t="s">
        <v>8110</v>
      </c>
      <c r="P911" t="s">
        <v>976</v>
      </c>
    </row>
    <row r="912" spans="1:16" x14ac:dyDescent="0.25">
      <c r="A912" s="48" t="s">
        <v>6621</v>
      </c>
      <c r="B912" s="106">
        <v>43373</v>
      </c>
      <c r="C912" s="104">
        <v>1</v>
      </c>
      <c r="D912" s="30" t="s">
        <v>8107</v>
      </c>
      <c r="E912" s="30" t="s">
        <v>8108</v>
      </c>
      <c r="F912" s="101"/>
      <c r="G912" s="101"/>
      <c r="H912" s="78">
        <v>50000000000</v>
      </c>
      <c r="I912" s="107">
        <v>0.2</v>
      </c>
      <c r="J912" s="78">
        <v>50000000000</v>
      </c>
      <c r="K912" s="78">
        <v>1000000000000</v>
      </c>
      <c r="L912" s="48" t="s">
        <v>249</v>
      </c>
      <c r="M912" s="102"/>
      <c r="N912" s="67" t="s">
        <v>8109</v>
      </c>
      <c r="O912" s="30" t="s">
        <v>8110</v>
      </c>
      <c r="P912" t="s">
        <v>976</v>
      </c>
    </row>
    <row r="913" spans="1:16" x14ac:dyDescent="0.25">
      <c r="A913" s="48" t="s">
        <v>6622</v>
      </c>
      <c r="B913" s="106">
        <v>43373</v>
      </c>
      <c r="C913" s="104">
        <v>1</v>
      </c>
      <c r="D913" s="30" t="s">
        <v>8107</v>
      </c>
      <c r="E913" s="30" t="s">
        <v>8108</v>
      </c>
      <c r="F913" s="101"/>
      <c r="G913" s="101"/>
      <c r="H913" s="78">
        <v>50000000000</v>
      </c>
      <c r="I913" s="107">
        <v>0.2</v>
      </c>
      <c r="J913" s="78">
        <v>50000000000</v>
      </c>
      <c r="K913" s="78">
        <v>1000000000000</v>
      </c>
      <c r="L913" s="48" t="s">
        <v>249</v>
      </c>
      <c r="M913" s="102"/>
      <c r="N913" s="67" t="s">
        <v>8109</v>
      </c>
      <c r="O913" s="30" t="s">
        <v>8110</v>
      </c>
      <c r="P913" t="s">
        <v>976</v>
      </c>
    </row>
    <row r="914" spans="1:16" x14ac:dyDescent="0.25">
      <c r="A914" s="48" t="s">
        <v>6623</v>
      </c>
      <c r="B914" s="106">
        <v>43373</v>
      </c>
      <c r="C914" s="104">
        <v>1</v>
      </c>
      <c r="D914" s="30" t="s">
        <v>8107</v>
      </c>
      <c r="E914" s="30" t="s">
        <v>8108</v>
      </c>
      <c r="F914" s="101"/>
      <c r="G914" s="101"/>
      <c r="H914" s="78">
        <v>50000000000</v>
      </c>
      <c r="I914" s="107">
        <v>0.2</v>
      </c>
      <c r="J914" s="78">
        <v>50000000000</v>
      </c>
      <c r="K914" s="78">
        <v>1000000000000</v>
      </c>
      <c r="L914" s="48" t="s">
        <v>249</v>
      </c>
      <c r="M914" s="102"/>
      <c r="N914" s="67" t="s">
        <v>8109</v>
      </c>
      <c r="O914" s="30" t="s">
        <v>8110</v>
      </c>
      <c r="P914" t="s">
        <v>976</v>
      </c>
    </row>
    <row r="915" spans="1:16" x14ac:dyDescent="0.25">
      <c r="A915" s="48" t="s">
        <v>6624</v>
      </c>
      <c r="B915" s="106">
        <v>43373</v>
      </c>
      <c r="C915" s="104">
        <v>1</v>
      </c>
      <c r="D915" s="30" t="s">
        <v>8107</v>
      </c>
      <c r="E915" s="30" t="s">
        <v>8108</v>
      </c>
      <c r="F915" s="101"/>
      <c r="G915" s="101"/>
      <c r="H915" s="78">
        <v>50000000000</v>
      </c>
      <c r="I915" s="107">
        <v>0.4</v>
      </c>
      <c r="J915" s="78">
        <v>50000000000</v>
      </c>
      <c r="K915" s="78">
        <v>1000000000000</v>
      </c>
      <c r="L915" s="48" t="s">
        <v>249</v>
      </c>
      <c r="M915" s="102"/>
      <c r="N915" s="67" t="s">
        <v>8109</v>
      </c>
      <c r="O915" s="30" t="s">
        <v>8110</v>
      </c>
      <c r="P915" t="s">
        <v>976</v>
      </c>
    </row>
    <row r="916" spans="1:16" x14ac:dyDescent="0.25">
      <c r="A916" s="48" t="s">
        <v>6625</v>
      </c>
      <c r="B916" s="106">
        <v>43373</v>
      </c>
      <c r="C916" s="104">
        <v>1</v>
      </c>
      <c r="D916" s="30" t="s">
        <v>8107</v>
      </c>
      <c r="E916" s="30" t="s">
        <v>8108</v>
      </c>
      <c r="F916" s="101"/>
      <c r="G916" s="101"/>
      <c r="H916" s="78">
        <v>50000000000</v>
      </c>
      <c r="I916" s="107">
        <v>0.4</v>
      </c>
      <c r="J916" s="78">
        <v>50000000000</v>
      </c>
      <c r="K916" s="78">
        <v>1000000000000</v>
      </c>
      <c r="L916" s="48" t="s">
        <v>249</v>
      </c>
      <c r="M916" s="102"/>
      <c r="N916" s="67" t="s">
        <v>8109</v>
      </c>
      <c r="O916" s="30" t="s">
        <v>8110</v>
      </c>
      <c r="P916" t="s">
        <v>976</v>
      </c>
    </row>
    <row r="917" spans="1:16" x14ac:dyDescent="0.25">
      <c r="A917" s="48" t="s">
        <v>6626</v>
      </c>
      <c r="B917" s="106">
        <v>43373</v>
      </c>
      <c r="C917" s="104">
        <v>1</v>
      </c>
      <c r="D917" s="30" t="s">
        <v>8107</v>
      </c>
      <c r="E917" s="30" t="s">
        <v>8108</v>
      </c>
      <c r="F917" s="101"/>
      <c r="G917" s="101"/>
      <c r="H917" s="78">
        <v>50000000000</v>
      </c>
      <c r="I917" s="107">
        <v>0.4</v>
      </c>
      <c r="J917" s="78">
        <v>50000000000</v>
      </c>
      <c r="K917" s="78">
        <v>1000000000000</v>
      </c>
      <c r="L917" s="48" t="s">
        <v>249</v>
      </c>
      <c r="M917" s="102"/>
      <c r="N917" s="67" t="s">
        <v>8109</v>
      </c>
      <c r="O917" s="30" t="s">
        <v>8110</v>
      </c>
      <c r="P917" t="s">
        <v>976</v>
      </c>
    </row>
    <row r="918" spans="1:16" x14ac:dyDescent="0.25">
      <c r="A918" s="48" t="s">
        <v>6627</v>
      </c>
      <c r="B918" s="106">
        <v>43373</v>
      </c>
      <c r="C918" s="104">
        <v>1</v>
      </c>
      <c r="D918" s="30" t="s">
        <v>8107</v>
      </c>
      <c r="E918" s="30" t="s">
        <v>8108</v>
      </c>
      <c r="F918" s="101"/>
      <c r="G918" s="101"/>
      <c r="H918" s="78">
        <v>50000000000</v>
      </c>
      <c r="I918" s="107">
        <v>0.4</v>
      </c>
      <c r="J918" s="78">
        <v>50000000000</v>
      </c>
      <c r="K918" s="78">
        <v>1000000000000</v>
      </c>
      <c r="L918" s="48" t="s">
        <v>249</v>
      </c>
      <c r="M918" s="102"/>
      <c r="N918" s="67" t="s">
        <v>8109</v>
      </c>
      <c r="O918" s="30" t="s">
        <v>8110</v>
      </c>
      <c r="P918" t="s">
        <v>976</v>
      </c>
    </row>
    <row r="919" spans="1:16" x14ac:dyDescent="0.25">
      <c r="A919" s="48" t="s">
        <v>6628</v>
      </c>
      <c r="B919" s="106">
        <v>43373</v>
      </c>
      <c r="C919" s="104">
        <v>1</v>
      </c>
      <c r="D919" s="30" t="s">
        <v>8107</v>
      </c>
      <c r="E919" s="30" t="s">
        <v>8108</v>
      </c>
      <c r="F919" s="101"/>
      <c r="G919" s="101"/>
      <c r="H919" s="78">
        <v>50000000000</v>
      </c>
      <c r="I919" s="107">
        <v>0.4</v>
      </c>
      <c r="J919" s="78">
        <v>50000000000</v>
      </c>
      <c r="K919" s="78">
        <v>1000000000000</v>
      </c>
      <c r="L919" s="48" t="s">
        <v>249</v>
      </c>
      <c r="M919" s="102"/>
      <c r="N919" s="67" t="s">
        <v>8109</v>
      </c>
      <c r="O919" s="30" t="s">
        <v>8110</v>
      </c>
      <c r="P919" t="s">
        <v>976</v>
      </c>
    </row>
    <row r="920" spans="1:16" x14ac:dyDescent="0.25">
      <c r="A920" s="48" t="s">
        <v>6629</v>
      </c>
      <c r="B920" s="106">
        <v>43373</v>
      </c>
      <c r="C920" s="104">
        <v>1</v>
      </c>
      <c r="D920" s="30" t="s">
        <v>8107</v>
      </c>
      <c r="E920" s="30" t="s">
        <v>8108</v>
      </c>
      <c r="F920" s="101"/>
      <c r="G920" s="101"/>
      <c r="H920" s="78">
        <v>50000000000</v>
      </c>
      <c r="I920" s="107">
        <v>0.4</v>
      </c>
      <c r="J920" s="78">
        <v>50000000000</v>
      </c>
      <c r="K920" s="78">
        <v>1000000000000</v>
      </c>
      <c r="L920" s="48" t="s">
        <v>249</v>
      </c>
      <c r="M920" s="102"/>
      <c r="N920" s="67" t="s">
        <v>8109</v>
      </c>
      <c r="O920" s="30" t="s">
        <v>8110</v>
      </c>
      <c r="P920" t="s">
        <v>976</v>
      </c>
    </row>
    <row r="921" spans="1:16" x14ac:dyDescent="0.25">
      <c r="A921" s="48" t="s">
        <v>6630</v>
      </c>
      <c r="B921" s="106">
        <v>43373</v>
      </c>
      <c r="C921" s="104">
        <v>1</v>
      </c>
      <c r="D921" s="30" t="s">
        <v>8107</v>
      </c>
      <c r="E921" s="30" t="s">
        <v>8108</v>
      </c>
      <c r="F921" s="101"/>
      <c r="G921" s="101"/>
      <c r="H921" s="78">
        <v>50000000000</v>
      </c>
      <c r="I921" s="107">
        <v>1</v>
      </c>
      <c r="J921" s="78">
        <v>50000000000</v>
      </c>
      <c r="K921" s="78">
        <v>1000000000000</v>
      </c>
      <c r="L921" s="48" t="s">
        <v>249</v>
      </c>
      <c r="M921" s="102"/>
      <c r="N921" s="67" t="s">
        <v>8109</v>
      </c>
      <c r="O921" s="30" t="s">
        <v>8110</v>
      </c>
      <c r="P921" t="s">
        <v>976</v>
      </c>
    </row>
    <row r="922" spans="1:16" x14ac:dyDescent="0.25">
      <c r="A922" s="48" t="s">
        <v>6631</v>
      </c>
      <c r="B922" s="106">
        <v>43373</v>
      </c>
      <c r="C922" s="104">
        <v>1</v>
      </c>
      <c r="D922" s="30" t="s">
        <v>8107</v>
      </c>
      <c r="E922" s="30" t="s">
        <v>8108</v>
      </c>
      <c r="F922" s="101"/>
      <c r="G922" s="101"/>
      <c r="H922" s="78">
        <v>50000000000</v>
      </c>
      <c r="I922" s="107">
        <v>1</v>
      </c>
      <c r="J922" s="78">
        <v>50000000000</v>
      </c>
      <c r="K922" s="78">
        <v>1000000000000</v>
      </c>
      <c r="L922" s="48" t="s">
        <v>249</v>
      </c>
      <c r="M922" s="102"/>
      <c r="N922" s="67" t="s">
        <v>8109</v>
      </c>
      <c r="O922" s="30" t="s">
        <v>8110</v>
      </c>
      <c r="P922" t="s">
        <v>976</v>
      </c>
    </row>
    <row r="923" spans="1:16" x14ac:dyDescent="0.25">
      <c r="A923" s="48" t="s">
        <v>6632</v>
      </c>
      <c r="B923" s="106">
        <v>43373</v>
      </c>
      <c r="C923" s="104">
        <v>1</v>
      </c>
      <c r="D923" s="30" t="s">
        <v>8107</v>
      </c>
      <c r="E923" s="30" t="s">
        <v>8108</v>
      </c>
      <c r="F923" s="101"/>
      <c r="G923" s="101"/>
      <c r="H923" s="78">
        <v>50000000000</v>
      </c>
      <c r="I923" s="107">
        <v>1</v>
      </c>
      <c r="J923" s="78">
        <v>50000000000</v>
      </c>
      <c r="K923" s="78">
        <v>1000000000000</v>
      </c>
      <c r="L923" s="48" t="s">
        <v>249</v>
      </c>
      <c r="M923" s="102"/>
      <c r="N923" s="67" t="s">
        <v>8109</v>
      </c>
      <c r="O923" s="30" t="s">
        <v>8110</v>
      </c>
      <c r="P923" t="s">
        <v>976</v>
      </c>
    </row>
    <row r="924" spans="1:16" x14ac:dyDescent="0.25">
      <c r="A924" s="48" t="s">
        <v>6633</v>
      </c>
      <c r="B924" s="106">
        <v>43373</v>
      </c>
      <c r="C924" s="104">
        <v>1</v>
      </c>
      <c r="D924" s="30" t="s">
        <v>8107</v>
      </c>
      <c r="E924" s="30" t="s">
        <v>8108</v>
      </c>
      <c r="F924" s="101"/>
      <c r="G924" s="101"/>
      <c r="H924" s="78">
        <v>50000000000</v>
      </c>
      <c r="I924" s="107">
        <v>1</v>
      </c>
      <c r="J924" s="78">
        <v>50000000000</v>
      </c>
      <c r="K924" s="78">
        <v>1000000000000</v>
      </c>
      <c r="L924" s="48" t="s">
        <v>249</v>
      </c>
      <c r="M924" s="102"/>
      <c r="N924" s="67" t="s">
        <v>8109</v>
      </c>
      <c r="O924" s="30" t="s">
        <v>8110</v>
      </c>
      <c r="P924" t="s">
        <v>976</v>
      </c>
    </row>
    <row r="925" spans="1:16" x14ac:dyDescent="0.25">
      <c r="A925" s="48" t="s">
        <v>6634</v>
      </c>
      <c r="B925" s="106">
        <v>43373</v>
      </c>
      <c r="C925" s="104">
        <v>1</v>
      </c>
      <c r="D925" s="30" t="s">
        <v>8107</v>
      </c>
      <c r="E925" s="30" t="s">
        <v>8108</v>
      </c>
      <c r="F925" s="101"/>
      <c r="G925" s="101"/>
      <c r="H925" s="78">
        <v>50000000000</v>
      </c>
      <c r="I925" s="107">
        <v>1</v>
      </c>
      <c r="J925" s="78">
        <v>50000000000</v>
      </c>
      <c r="K925" s="78">
        <v>1000000000000</v>
      </c>
      <c r="L925" s="48" t="s">
        <v>249</v>
      </c>
      <c r="M925" s="102"/>
      <c r="N925" s="67" t="s">
        <v>8109</v>
      </c>
      <c r="O925" s="30" t="s">
        <v>8110</v>
      </c>
      <c r="P925" t="s">
        <v>976</v>
      </c>
    </row>
    <row r="926" spans="1:16" x14ac:dyDescent="0.25">
      <c r="A926" s="48" t="s">
        <v>6635</v>
      </c>
      <c r="B926" s="106">
        <v>43373</v>
      </c>
      <c r="C926" s="104">
        <v>1</v>
      </c>
      <c r="D926" s="30" t="s">
        <v>8107</v>
      </c>
      <c r="E926" s="30" t="s">
        <v>8108</v>
      </c>
      <c r="F926" s="101"/>
      <c r="G926" s="101"/>
      <c r="H926" s="78">
        <v>50000000000</v>
      </c>
      <c r="I926" s="107">
        <v>1</v>
      </c>
      <c r="J926" s="78">
        <v>50000000000</v>
      </c>
      <c r="K926" s="78">
        <v>1000000000000</v>
      </c>
      <c r="L926" s="48" t="s">
        <v>249</v>
      </c>
      <c r="M926" s="102"/>
      <c r="N926" s="67" t="s">
        <v>8109</v>
      </c>
      <c r="O926" s="30" t="s">
        <v>8110</v>
      </c>
      <c r="P926" t="s">
        <v>976</v>
      </c>
    </row>
    <row r="927" spans="1:16" x14ac:dyDescent="0.25">
      <c r="A927" s="48" t="s">
        <v>6636</v>
      </c>
      <c r="B927" s="106">
        <v>43373</v>
      </c>
      <c r="C927" s="104">
        <v>1</v>
      </c>
      <c r="D927" s="30" t="s">
        <v>8107</v>
      </c>
      <c r="E927" s="30" t="s">
        <v>8108</v>
      </c>
      <c r="F927" s="101"/>
      <c r="G927" s="101"/>
      <c r="H927" s="78">
        <v>50000000000</v>
      </c>
      <c r="I927" s="107">
        <v>0.2</v>
      </c>
      <c r="J927" s="78">
        <v>50000000000</v>
      </c>
      <c r="K927" s="78">
        <v>1700000000000</v>
      </c>
      <c r="L927" s="48" t="s">
        <v>249</v>
      </c>
      <c r="M927" s="102"/>
      <c r="N927" s="67" t="s">
        <v>8109</v>
      </c>
      <c r="O927" s="30" t="s">
        <v>8110</v>
      </c>
      <c r="P927" t="s">
        <v>976</v>
      </c>
    </row>
    <row r="928" spans="1:16" x14ac:dyDescent="0.25">
      <c r="A928" s="48" t="s">
        <v>6637</v>
      </c>
      <c r="B928" s="106">
        <v>43373</v>
      </c>
      <c r="C928" s="104">
        <v>1</v>
      </c>
      <c r="D928" s="30" t="s">
        <v>8107</v>
      </c>
      <c r="E928" s="30" t="s">
        <v>8108</v>
      </c>
      <c r="F928" s="101"/>
      <c r="G928" s="101"/>
      <c r="H928" s="78">
        <v>50000000000</v>
      </c>
      <c r="I928" s="107">
        <v>0.2</v>
      </c>
      <c r="J928" s="78">
        <v>50000000000</v>
      </c>
      <c r="K928" s="78">
        <v>1700000000000</v>
      </c>
      <c r="L928" s="48" t="s">
        <v>249</v>
      </c>
      <c r="M928" s="102"/>
      <c r="N928" s="67" t="s">
        <v>8109</v>
      </c>
      <c r="O928" s="30" t="s">
        <v>8110</v>
      </c>
      <c r="P928" t="s">
        <v>976</v>
      </c>
    </row>
    <row r="929" spans="1:16" x14ac:dyDescent="0.25">
      <c r="A929" s="48" t="s">
        <v>6638</v>
      </c>
      <c r="B929" s="106">
        <v>43373</v>
      </c>
      <c r="C929" s="104">
        <v>1</v>
      </c>
      <c r="D929" s="30" t="s">
        <v>8107</v>
      </c>
      <c r="E929" s="30" t="s">
        <v>8108</v>
      </c>
      <c r="F929" s="101"/>
      <c r="G929" s="101"/>
      <c r="H929" s="78">
        <v>50000000000</v>
      </c>
      <c r="I929" s="107">
        <v>0.2</v>
      </c>
      <c r="J929" s="78">
        <v>50000000000</v>
      </c>
      <c r="K929" s="78">
        <v>1700000000000</v>
      </c>
      <c r="L929" s="48" t="s">
        <v>249</v>
      </c>
      <c r="M929" s="102"/>
      <c r="N929" s="67" t="s">
        <v>8109</v>
      </c>
      <c r="O929" s="30" t="s">
        <v>8110</v>
      </c>
      <c r="P929" t="s">
        <v>976</v>
      </c>
    </row>
    <row r="930" spans="1:16" x14ac:dyDescent="0.25">
      <c r="A930" s="48" t="s">
        <v>6639</v>
      </c>
      <c r="B930" s="106">
        <v>43373</v>
      </c>
      <c r="C930" s="104">
        <v>1</v>
      </c>
      <c r="D930" s="30" t="s">
        <v>8107</v>
      </c>
      <c r="E930" s="30" t="s">
        <v>8108</v>
      </c>
      <c r="F930" s="101"/>
      <c r="G930" s="101"/>
      <c r="H930" s="78">
        <v>50000000000</v>
      </c>
      <c r="I930" s="107">
        <v>0.2</v>
      </c>
      <c r="J930" s="78">
        <v>50000000000</v>
      </c>
      <c r="K930" s="78">
        <v>1700000000000</v>
      </c>
      <c r="L930" s="48" t="s">
        <v>249</v>
      </c>
      <c r="M930" s="102"/>
      <c r="N930" s="67" t="s">
        <v>8109</v>
      </c>
      <c r="O930" s="30" t="s">
        <v>8110</v>
      </c>
      <c r="P930" t="s">
        <v>976</v>
      </c>
    </row>
    <row r="931" spans="1:16" x14ac:dyDescent="0.25">
      <c r="A931" s="48" t="s">
        <v>6640</v>
      </c>
      <c r="B931" s="106">
        <v>43373</v>
      </c>
      <c r="C931" s="104">
        <v>1</v>
      </c>
      <c r="D931" s="30" t="s">
        <v>8107</v>
      </c>
      <c r="E931" s="30" t="s">
        <v>8108</v>
      </c>
      <c r="F931" s="101"/>
      <c r="G931" s="101"/>
      <c r="H931" s="78">
        <v>50000000000</v>
      </c>
      <c r="I931" s="107">
        <v>0.2</v>
      </c>
      <c r="J931" s="78">
        <v>50000000000</v>
      </c>
      <c r="K931" s="78">
        <v>1700000000000</v>
      </c>
      <c r="L931" s="48" t="s">
        <v>249</v>
      </c>
      <c r="M931" s="102"/>
      <c r="N931" s="67" t="s">
        <v>8109</v>
      </c>
      <c r="O931" s="30" t="s">
        <v>8110</v>
      </c>
      <c r="P931" t="s">
        <v>976</v>
      </c>
    </row>
    <row r="932" spans="1:16" x14ac:dyDescent="0.25">
      <c r="A932" s="48" t="s">
        <v>6641</v>
      </c>
      <c r="B932" s="106">
        <v>43373</v>
      </c>
      <c r="C932" s="104">
        <v>1</v>
      </c>
      <c r="D932" s="30" t="s">
        <v>8107</v>
      </c>
      <c r="E932" s="30" t="s">
        <v>8108</v>
      </c>
      <c r="F932" s="101"/>
      <c r="G932" s="101"/>
      <c r="H932" s="78">
        <v>50000000000</v>
      </c>
      <c r="I932" s="107">
        <v>0.2</v>
      </c>
      <c r="J932" s="78">
        <v>50000000000</v>
      </c>
      <c r="K932" s="78">
        <v>1700000000000</v>
      </c>
      <c r="L932" s="48" t="s">
        <v>249</v>
      </c>
      <c r="M932" s="102"/>
      <c r="N932" s="67" t="s">
        <v>8109</v>
      </c>
      <c r="O932" s="30" t="s">
        <v>8110</v>
      </c>
      <c r="P932" t="s">
        <v>976</v>
      </c>
    </row>
    <row r="933" spans="1:16" x14ac:dyDescent="0.25">
      <c r="A933" s="48" t="s">
        <v>6642</v>
      </c>
      <c r="B933" s="106">
        <v>43373</v>
      </c>
      <c r="C933" s="104">
        <v>1</v>
      </c>
      <c r="D933" s="30" t="s">
        <v>8107</v>
      </c>
      <c r="E933" s="30" t="s">
        <v>8108</v>
      </c>
      <c r="F933" s="101"/>
      <c r="G933" s="101"/>
      <c r="H933" s="78">
        <v>50000000000</v>
      </c>
      <c r="I933" s="107">
        <v>0.4</v>
      </c>
      <c r="J933" s="78">
        <v>50000000000</v>
      </c>
      <c r="K933" s="78">
        <v>1700000000000</v>
      </c>
      <c r="L933" s="48" t="s">
        <v>249</v>
      </c>
      <c r="M933" s="102"/>
      <c r="N933" s="67" t="s">
        <v>8109</v>
      </c>
      <c r="O933" s="30" t="s">
        <v>8110</v>
      </c>
      <c r="P933" t="s">
        <v>976</v>
      </c>
    </row>
    <row r="934" spans="1:16" x14ac:dyDescent="0.25">
      <c r="A934" s="48" t="s">
        <v>6643</v>
      </c>
      <c r="B934" s="106">
        <v>43373</v>
      </c>
      <c r="C934" s="104">
        <v>1</v>
      </c>
      <c r="D934" s="30" t="s">
        <v>8107</v>
      </c>
      <c r="E934" s="30" t="s">
        <v>8108</v>
      </c>
      <c r="F934" s="101"/>
      <c r="G934" s="101"/>
      <c r="H934" s="78">
        <v>50000000000</v>
      </c>
      <c r="I934" s="107">
        <v>0.4</v>
      </c>
      <c r="J934" s="78">
        <v>50000000000</v>
      </c>
      <c r="K934" s="78">
        <v>1700000000000</v>
      </c>
      <c r="L934" s="48" t="s">
        <v>249</v>
      </c>
      <c r="M934" s="102"/>
      <c r="N934" s="67" t="s">
        <v>8109</v>
      </c>
      <c r="O934" s="30" t="s">
        <v>8110</v>
      </c>
      <c r="P934" t="s">
        <v>976</v>
      </c>
    </row>
    <row r="935" spans="1:16" x14ac:dyDescent="0.25">
      <c r="A935" s="48" t="s">
        <v>6644</v>
      </c>
      <c r="B935" s="106">
        <v>43373</v>
      </c>
      <c r="C935" s="104">
        <v>1</v>
      </c>
      <c r="D935" s="30" t="s">
        <v>8107</v>
      </c>
      <c r="E935" s="30" t="s">
        <v>8108</v>
      </c>
      <c r="F935" s="101"/>
      <c r="G935" s="101"/>
      <c r="H935" s="78">
        <v>50000000000</v>
      </c>
      <c r="I935" s="107">
        <v>0.4</v>
      </c>
      <c r="J935" s="78">
        <v>50000000000</v>
      </c>
      <c r="K935" s="78">
        <v>1700000000000</v>
      </c>
      <c r="L935" s="48" t="s">
        <v>249</v>
      </c>
      <c r="M935" s="102"/>
      <c r="N935" s="67" t="s">
        <v>8109</v>
      </c>
      <c r="O935" s="30" t="s">
        <v>8110</v>
      </c>
      <c r="P935" t="s">
        <v>976</v>
      </c>
    </row>
    <row r="936" spans="1:16" x14ac:dyDescent="0.25">
      <c r="A936" s="48" t="s">
        <v>6645</v>
      </c>
      <c r="B936" s="106">
        <v>43373</v>
      </c>
      <c r="C936" s="104">
        <v>1</v>
      </c>
      <c r="D936" s="30" t="s">
        <v>8107</v>
      </c>
      <c r="E936" s="30" t="s">
        <v>8108</v>
      </c>
      <c r="F936" s="101"/>
      <c r="G936" s="101"/>
      <c r="H936" s="78">
        <v>50000000000</v>
      </c>
      <c r="I936" s="107">
        <v>0.4</v>
      </c>
      <c r="J936" s="78">
        <v>50000000000</v>
      </c>
      <c r="K936" s="78">
        <v>1700000000000</v>
      </c>
      <c r="L936" s="48" t="s">
        <v>249</v>
      </c>
      <c r="M936" s="102"/>
      <c r="N936" s="67" t="s">
        <v>8109</v>
      </c>
      <c r="O936" s="30" t="s">
        <v>8110</v>
      </c>
      <c r="P936" t="s">
        <v>976</v>
      </c>
    </row>
    <row r="937" spans="1:16" x14ac:dyDescent="0.25">
      <c r="A937" s="48" t="s">
        <v>6646</v>
      </c>
      <c r="B937" s="106">
        <v>43373</v>
      </c>
      <c r="C937" s="104">
        <v>1</v>
      </c>
      <c r="D937" s="30" t="s">
        <v>8107</v>
      </c>
      <c r="E937" s="30" t="s">
        <v>8108</v>
      </c>
      <c r="F937" s="101"/>
      <c r="G937" s="101"/>
      <c r="H937" s="78">
        <v>50000000000</v>
      </c>
      <c r="I937" s="107">
        <v>0.4</v>
      </c>
      <c r="J937" s="78">
        <v>50000000000</v>
      </c>
      <c r="K937" s="78">
        <v>1700000000000</v>
      </c>
      <c r="L937" s="48" t="s">
        <v>249</v>
      </c>
      <c r="M937" s="102"/>
      <c r="N937" s="67" t="s">
        <v>8109</v>
      </c>
      <c r="O937" s="30" t="s">
        <v>8110</v>
      </c>
      <c r="P937" t="s">
        <v>976</v>
      </c>
    </row>
    <row r="938" spans="1:16" x14ac:dyDescent="0.25">
      <c r="A938" s="48" t="s">
        <v>6647</v>
      </c>
      <c r="B938" s="106">
        <v>43373</v>
      </c>
      <c r="C938" s="104">
        <v>1</v>
      </c>
      <c r="D938" s="30" t="s">
        <v>8107</v>
      </c>
      <c r="E938" s="30" t="s">
        <v>8108</v>
      </c>
      <c r="F938" s="101"/>
      <c r="G938" s="101"/>
      <c r="H938" s="78">
        <v>50000000000</v>
      </c>
      <c r="I938" s="107">
        <v>0.4</v>
      </c>
      <c r="J938" s="78">
        <v>50000000000</v>
      </c>
      <c r="K938" s="78">
        <v>1700000000000</v>
      </c>
      <c r="L938" s="48" t="s">
        <v>249</v>
      </c>
      <c r="M938" s="102"/>
      <c r="N938" s="67" t="s">
        <v>8109</v>
      </c>
      <c r="O938" s="30" t="s">
        <v>8110</v>
      </c>
      <c r="P938" t="s">
        <v>976</v>
      </c>
    </row>
    <row r="939" spans="1:16" x14ac:dyDescent="0.25">
      <c r="A939" s="48" t="s">
        <v>6648</v>
      </c>
      <c r="B939" s="106">
        <v>43373</v>
      </c>
      <c r="C939" s="104">
        <v>1</v>
      </c>
      <c r="D939" s="30" t="s">
        <v>8107</v>
      </c>
      <c r="E939" s="30" t="s">
        <v>8108</v>
      </c>
      <c r="F939" s="101"/>
      <c r="G939" s="101"/>
      <c r="H939" s="78">
        <v>50000000000</v>
      </c>
      <c r="I939" s="107">
        <v>1</v>
      </c>
      <c r="J939" s="78">
        <v>50000000000</v>
      </c>
      <c r="K939" s="78">
        <v>1700000000000</v>
      </c>
      <c r="L939" s="48" t="s">
        <v>249</v>
      </c>
      <c r="M939" s="102"/>
      <c r="N939" s="67" t="s">
        <v>8109</v>
      </c>
      <c r="O939" s="30" t="s">
        <v>8110</v>
      </c>
      <c r="P939" t="s">
        <v>976</v>
      </c>
    </row>
    <row r="940" spans="1:16" x14ac:dyDescent="0.25">
      <c r="A940" s="48" t="s">
        <v>6649</v>
      </c>
      <c r="B940" s="106">
        <v>43373</v>
      </c>
      <c r="C940" s="104">
        <v>1</v>
      </c>
      <c r="D940" s="30" t="s">
        <v>8107</v>
      </c>
      <c r="E940" s="30" t="s">
        <v>8108</v>
      </c>
      <c r="F940" s="101"/>
      <c r="G940" s="101"/>
      <c r="H940" s="78">
        <v>50000000000</v>
      </c>
      <c r="I940" s="107">
        <v>1</v>
      </c>
      <c r="J940" s="78">
        <v>50000000000</v>
      </c>
      <c r="K940" s="78">
        <v>1700000000000</v>
      </c>
      <c r="L940" s="48" t="s">
        <v>249</v>
      </c>
      <c r="M940" s="102"/>
      <c r="N940" s="67" t="s">
        <v>8109</v>
      </c>
      <c r="O940" s="30" t="s">
        <v>8110</v>
      </c>
      <c r="P940" t="s">
        <v>976</v>
      </c>
    </row>
    <row r="941" spans="1:16" x14ac:dyDescent="0.25">
      <c r="A941" s="48" t="s">
        <v>6650</v>
      </c>
      <c r="B941" s="106">
        <v>43373</v>
      </c>
      <c r="C941" s="104">
        <v>1</v>
      </c>
      <c r="D941" s="30" t="s">
        <v>8107</v>
      </c>
      <c r="E941" s="30" t="s">
        <v>8108</v>
      </c>
      <c r="F941" s="101"/>
      <c r="G941" s="101"/>
      <c r="H941" s="78">
        <v>50000000000</v>
      </c>
      <c r="I941" s="107">
        <v>1</v>
      </c>
      <c r="J941" s="78">
        <v>50000000000</v>
      </c>
      <c r="K941" s="78">
        <v>1700000000000</v>
      </c>
      <c r="L941" s="48" t="s">
        <v>249</v>
      </c>
      <c r="M941" s="102"/>
      <c r="N941" s="67" t="s">
        <v>8109</v>
      </c>
      <c r="O941" s="30" t="s">
        <v>8110</v>
      </c>
      <c r="P941" t="s">
        <v>976</v>
      </c>
    </row>
    <row r="942" spans="1:16" x14ac:dyDescent="0.25">
      <c r="A942" s="48" t="s">
        <v>6651</v>
      </c>
      <c r="B942" s="106">
        <v>43373</v>
      </c>
      <c r="C942" s="104">
        <v>1</v>
      </c>
      <c r="D942" s="30" t="s">
        <v>8107</v>
      </c>
      <c r="E942" s="30" t="s">
        <v>8108</v>
      </c>
      <c r="F942" s="101"/>
      <c r="G942" s="101"/>
      <c r="H942" s="78">
        <v>50000000000</v>
      </c>
      <c r="I942" s="107">
        <v>1</v>
      </c>
      <c r="J942" s="78">
        <v>50000000000</v>
      </c>
      <c r="K942" s="78">
        <v>1700000000000</v>
      </c>
      <c r="L942" s="48" t="s">
        <v>249</v>
      </c>
      <c r="M942" s="102"/>
      <c r="N942" s="67" t="s">
        <v>8109</v>
      </c>
      <c r="O942" s="30" t="s">
        <v>8110</v>
      </c>
      <c r="P942" t="s">
        <v>976</v>
      </c>
    </row>
    <row r="943" spans="1:16" x14ac:dyDescent="0.25">
      <c r="A943" s="48" t="s">
        <v>6652</v>
      </c>
      <c r="B943" s="106">
        <v>43373</v>
      </c>
      <c r="C943" s="104">
        <v>1</v>
      </c>
      <c r="D943" s="30" t="s">
        <v>8107</v>
      </c>
      <c r="E943" s="30" t="s">
        <v>8108</v>
      </c>
      <c r="F943" s="101"/>
      <c r="G943" s="101"/>
      <c r="H943" s="78">
        <v>50000000000</v>
      </c>
      <c r="I943" s="107">
        <v>1</v>
      </c>
      <c r="J943" s="78">
        <v>50000000000</v>
      </c>
      <c r="K943" s="78">
        <v>1700000000000</v>
      </c>
      <c r="L943" s="48" t="s">
        <v>249</v>
      </c>
      <c r="M943" s="102"/>
      <c r="N943" s="67" t="s">
        <v>8109</v>
      </c>
      <c r="O943" s="30" t="s">
        <v>8110</v>
      </c>
      <c r="P943" t="s">
        <v>976</v>
      </c>
    </row>
    <row r="944" spans="1:16" x14ac:dyDescent="0.25">
      <c r="A944" s="48" t="s">
        <v>6653</v>
      </c>
      <c r="B944" s="106">
        <v>43373</v>
      </c>
      <c r="C944" s="104">
        <v>1</v>
      </c>
      <c r="D944" s="30" t="s">
        <v>8107</v>
      </c>
      <c r="E944" s="30" t="s">
        <v>8108</v>
      </c>
      <c r="F944" s="101"/>
      <c r="G944" s="101"/>
      <c r="H944" s="78">
        <v>50000000000</v>
      </c>
      <c r="I944" s="107">
        <v>1</v>
      </c>
      <c r="J944" s="78">
        <v>50000000000</v>
      </c>
      <c r="K944" s="78">
        <v>1700000000000</v>
      </c>
      <c r="L944" s="48" t="s">
        <v>249</v>
      </c>
      <c r="M944" s="102"/>
      <c r="N944" s="67" t="s">
        <v>8109</v>
      </c>
      <c r="O944" s="30" t="s">
        <v>8110</v>
      </c>
      <c r="P944" t="s">
        <v>976</v>
      </c>
    </row>
    <row r="945" spans="1:16" x14ac:dyDescent="0.25">
      <c r="A945" s="48" t="s">
        <v>6654</v>
      </c>
      <c r="B945" s="106">
        <v>43373</v>
      </c>
      <c r="C945" s="104">
        <v>1</v>
      </c>
      <c r="D945" s="30" t="s">
        <v>8107</v>
      </c>
      <c r="E945" s="30" t="s">
        <v>8108</v>
      </c>
      <c r="F945" s="101"/>
      <c r="G945" s="101"/>
      <c r="H945" s="78">
        <v>0</v>
      </c>
      <c r="I945" s="107">
        <v>1</v>
      </c>
      <c r="J945" s="78">
        <v>0</v>
      </c>
      <c r="K945" s="78">
        <v>1700000000000</v>
      </c>
      <c r="L945" s="48" t="s">
        <v>249</v>
      </c>
      <c r="M945" s="102"/>
      <c r="N945" s="67" t="s">
        <v>8109</v>
      </c>
      <c r="O945" s="30" t="s">
        <v>8110</v>
      </c>
      <c r="P945" t="s">
        <v>976</v>
      </c>
    </row>
    <row r="946" spans="1:16" x14ac:dyDescent="0.25">
      <c r="A946" s="48" t="s">
        <v>6655</v>
      </c>
      <c r="B946" s="106">
        <v>43373</v>
      </c>
      <c r="C946" s="104">
        <v>1</v>
      </c>
      <c r="D946" s="30" t="s">
        <v>8107</v>
      </c>
      <c r="E946" s="30" t="s">
        <v>8108</v>
      </c>
      <c r="F946" s="101"/>
      <c r="G946" s="101"/>
      <c r="H946" s="78">
        <v>0</v>
      </c>
      <c r="I946" s="107">
        <v>1</v>
      </c>
      <c r="J946" s="78">
        <v>0</v>
      </c>
      <c r="K946" s="78">
        <v>1700000000000</v>
      </c>
      <c r="L946" s="48" t="s">
        <v>249</v>
      </c>
      <c r="M946" s="102"/>
      <c r="N946" s="67" t="s">
        <v>8109</v>
      </c>
      <c r="O946" s="30" t="s">
        <v>8110</v>
      </c>
      <c r="P946" t="s">
        <v>976</v>
      </c>
    </row>
    <row r="947" spans="1:16" x14ac:dyDescent="0.25">
      <c r="A947" s="48" t="s">
        <v>6656</v>
      </c>
      <c r="B947" s="106">
        <v>43373</v>
      </c>
      <c r="C947" s="104">
        <v>1</v>
      </c>
      <c r="D947" s="30" t="s">
        <v>8107</v>
      </c>
      <c r="E947" s="30" t="s">
        <v>8108</v>
      </c>
      <c r="F947" s="101"/>
      <c r="G947" s="101"/>
      <c r="H947" s="78">
        <v>0</v>
      </c>
      <c r="I947" s="107">
        <v>1</v>
      </c>
      <c r="J947" s="78">
        <v>0</v>
      </c>
      <c r="K947" s="78">
        <v>1700000000000</v>
      </c>
      <c r="L947" s="48" t="s">
        <v>249</v>
      </c>
      <c r="M947" s="102"/>
      <c r="N947" s="67" t="s">
        <v>8109</v>
      </c>
      <c r="O947" s="30" t="s">
        <v>8110</v>
      </c>
      <c r="P947" t="s">
        <v>976</v>
      </c>
    </row>
    <row r="948" spans="1:16" x14ac:dyDescent="0.25">
      <c r="A948" s="48" t="s">
        <v>6657</v>
      </c>
      <c r="B948" s="106">
        <v>43373</v>
      </c>
      <c r="C948" s="104">
        <v>1</v>
      </c>
      <c r="D948" s="30" t="s">
        <v>8107</v>
      </c>
      <c r="E948" s="30" t="s">
        <v>8108</v>
      </c>
      <c r="F948" s="101"/>
      <c r="G948" s="101"/>
      <c r="H948" s="78">
        <v>0</v>
      </c>
      <c r="I948" s="107">
        <v>1</v>
      </c>
      <c r="J948" s="78">
        <v>0</v>
      </c>
      <c r="K948" s="78">
        <v>1700000000000</v>
      </c>
      <c r="L948" s="48" t="s">
        <v>249</v>
      </c>
      <c r="M948" s="102"/>
      <c r="N948" s="67" t="s">
        <v>8109</v>
      </c>
      <c r="O948" s="30" t="s">
        <v>8110</v>
      </c>
      <c r="P948" t="s">
        <v>976</v>
      </c>
    </row>
    <row r="949" spans="1:16" x14ac:dyDescent="0.25">
      <c r="A949" s="48" t="s">
        <v>6658</v>
      </c>
      <c r="B949" s="106">
        <v>43373</v>
      </c>
      <c r="C949" s="104">
        <v>1</v>
      </c>
      <c r="D949" s="30" t="s">
        <v>8107</v>
      </c>
      <c r="E949" s="30" t="s">
        <v>8108</v>
      </c>
      <c r="F949" s="101"/>
      <c r="G949" s="101"/>
      <c r="H949" s="78">
        <v>0</v>
      </c>
      <c r="I949" s="107">
        <v>1</v>
      </c>
      <c r="J949" s="78">
        <v>0</v>
      </c>
      <c r="K949" s="78">
        <v>1700000000000</v>
      </c>
      <c r="L949" s="48" t="s">
        <v>249</v>
      </c>
      <c r="M949" s="102"/>
      <c r="N949" s="67" t="s">
        <v>8109</v>
      </c>
      <c r="O949" s="30" t="s">
        <v>8110</v>
      </c>
      <c r="P949" t="s">
        <v>976</v>
      </c>
    </row>
    <row r="950" spans="1:16" x14ac:dyDescent="0.25">
      <c r="A950" s="48" t="s">
        <v>6659</v>
      </c>
      <c r="B950" s="106">
        <v>43373</v>
      </c>
      <c r="C950" s="104">
        <v>1</v>
      </c>
      <c r="D950" s="30" t="s">
        <v>8107</v>
      </c>
      <c r="E950" s="30" t="s">
        <v>8108</v>
      </c>
      <c r="F950" s="101"/>
      <c r="G950" s="101"/>
      <c r="H950" s="78">
        <v>0</v>
      </c>
      <c r="I950" s="107">
        <v>1</v>
      </c>
      <c r="J950" s="78">
        <v>0</v>
      </c>
      <c r="K950" s="78">
        <v>1700000000000</v>
      </c>
      <c r="L950" s="48" t="s">
        <v>249</v>
      </c>
      <c r="M950" s="102"/>
      <c r="N950" s="67" t="s">
        <v>8109</v>
      </c>
      <c r="O950" s="30" t="s">
        <v>8110</v>
      </c>
      <c r="P950" t="s">
        <v>976</v>
      </c>
    </row>
    <row r="951" spans="1:16" x14ac:dyDescent="0.25">
      <c r="A951" s="48" t="s">
        <v>6660</v>
      </c>
      <c r="B951" s="106">
        <v>43373</v>
      </c>
      <c r="C951" s="104">
        <v>1</v>
      </c>
      <c r="D951" s="30" t="s">
        <v>8107</v>
      </c>
      <c r="E951" s="30" t="s">
        <v>8108</v>
      </c>
      <c r="F951" s="101"/>
      <c r="G951" s="101"/>
      <c r="H951" s="78">
        <v>-10000000000</v>
      </c>
      <c r="I951" s="107">
        <v>0.1</v>
      </c>
      <c r="J951" s="78">
        <v>-10000000000</v>
      </c>
      <c r="K951" s="78">
        <v>170000000000</v>
      </c>
      <c r="L951" s="48" t="s">
        <v>249</v>
      </c>
      <c r="M951" s="102"/>
      <c r="N951" s="67" t="s">
        <v>8109</v>
      </c>
      <c r="O951" s="30" t="s">
        <v>8110</v>
      </c>
      <c r="P951" t="s">
        <v>976</v>
      </c>
    </row>
    <row r="952" spans="1:16" x14ac:dyDescent="0.25">
      <c r="A952" s="48" t="s">
        <v>6661</v>
      </c>
      <c r="B952" s="106">
        <v>43373</v>
      </c>
      <c r="C952" s="104">
        <v>1</v>
      </c>
      <c r="D952" s="30" t="s">
        <v>8107</v>
      </c>
      <c r="E952" s="30" t="s">
        <v>8108</v>
      </c>
      <c r="F952" s="101"/>
      <c r="G952" s="101"/>
      <c r="H952" s="78">
        <v>-10000000000</v>
      </c>
      <c r="I952" s="107">
        <v>0.1</v>
      </c>
      <c r="J952" s="78">
        <v>-10000000000</v>
      </c>
      <c r="K952" s="78">
        <v>170000000000</v>
      </c>
      <c r="L952" s="48" t="s">
        <v>249</v>
      </c>
      <c r="M952" s="102"/>
      <c r="N952" s="67" t="s">
        <v>8109</v>
      </c>
      <c r="O952" s="30" t="s">
        <v>8110</v>
      </c>
      <c r="P952" t="s">
        <v>976</v>
      </c>
    </row>
    <row r="953" spans="1:16" x14ac:dyDescent="0.25">
      <c r="A953" s="48" t="s">
        <v>6662</v>
      </c>
      <c r="B953" s="106">
        <v>43373</v>
      </c>
      <c r="C953" s="104">
        <v>1</v>
      </c>
      <c r="D953" s="30" t="s">
        <v>8107</v>
      </c>
      <c r="E953" s="30" t="s">
        <v>8108</v>
      </c>
      <c r="F953" s="101"/>
      <c r="G953" s="101"/>
      <c r="H953" s="78">
        <v>-10000000000</v>
      </c>
      <c r="I953" s="107">
        <v>0.1</v>
      </c>
      <c r="J953" s="78">
        <v>-10000000000</v>
      </c>
      <c r="K953" s="78">
        <v>170000000000</v>
      </c>
      <c r="L953" s="48" t="s">
        <v>249</v>
      </c>
      <c r="M953" s="102"/>
      <c r="N953" s="67" t="s">
        <v>8109</v>
      </c>
      <c r="O953" s="30" t="s">
        <v>8110</v>
      </c>
      <c r="P953" t="s">
        <v>976</v>
      </c>
    </row>
    <row r="954" spans="1:16" x14ac:dyDescent="0.25">
      <c r="A954" s="48" t="s">
        <v>6663</v>
      </c>
      <c r="B954" s="106">
        <v>43373</v>
      </c>
      <c r="C954" s="104">
        <v>1</v>
      </c>
      <c r="D954" s="30" t="s">
        <v>8107</v>
      </c>
      <c r="E954" s="30" t="s">
        <v>8108</v>
      </c>
      <c r="F954" s="101"/>
      <c r="G954" s="101"/>
      <c r="H954" s="78">
        <v>-10000000000</v>
      </c>
      <c r="I954" s="107">
        <v>0.1</v>
      </c>
      <c r="J954" s="78">
        <v>-10000000000</v>
      </c>
      <c r="K954" s="78">
        <v>170000000000</v>
      </c>
      <c r="L954" s="48" t="s">
        <v>249</v>
      </c>
      <c r="M954" s="102"/>
      <c r="N954" s="67" t="s">
        <v>8109</v>
      </c>
      <c r="O954" s="30" t="s">
        <v>8110</v>
      </c>
      <c r="P954" t="s">
        <v>976</v>
      </c>
    </row>
    <row r="955" spans="1:16" x14ac:dyDescent="0.25">
      <c r="A955" s="48" t="s">
        <v>6664</v>
      </c>
      <c r="B955" s="106">
        <v>43373</v>
      </c>
      <c r="C955" s="104">
        <v>1</v>
      </c>
      <c r="D955" s="30" t="s">
        <v>8107</v>
      </c>
      <c r="E955" s="30" t="s">
        <v>8108</v>
      </c>
      <c r="F955" s="101"/>
      <c r="G955" s="101"/>
      <c r="H955" s="78">
        <v>-10000000000</v>
      </c>
      <c r="I955" s="107">
        <v>0.1</v>
      </c>
      <c r="J955" s="78">
        <v>-10000000000</v>
      </c>
      <c r="K955" s="78">
        <v>170000000000</v>
      </c>
      <c r="L955" s="48" t="s">
        <v>249</v>
      </c>
      <c r="M955" s="102"/>
      <c r="N955" s="67" t="s">
        <v>8109</v>
      </c>
      <c r="O955" s="30" t="s">
        <v>8110</v>
      </c>
      <c r="P955" t="s">
        <v>976</v>
      </c>
    </row>
    <row r="956" spans="1:16" x14ac:dyDescent="0.25">
      <c r="A956" s="48" t="s">
        <v>6665</v>
      </c>
      <c r="B956" s="106">
        <v>43373</v>
      </c>
      <c r="C956" s="104">
        <v>1</v>
      </c>
      <c r="D956" s="30" t="s">
        <v>8107</v>
      </c>
      <c r="E956" s="30" t="s">
        <v>8108</v>
      </c>
      <c r="F956" s="101"/>
      <c r="G956" s="101"/>
      <c r="H956" s="78">
        <v>-10000000000</v>
      </c>
      <c r="I956" s="107">
        <v>0.1</v>
      </c>
      <c r="J956" s="78">
        <v>-10000000000</v>
      </c>
      <c r="K956" s="78">
        <v>170000000000</v>
      </c>
      <c r="L956" s="48" t="s">
        <v>249</v>
      </c>
      <c r="M956" s="102"/>
      <c r="N956" s="67" t="s">
        <v>8109</v>
      </c>
      <c r="O956" s="30" t="s">
        <v>8110</v>
      </c>
      <c r="P956" t="s">
        <v>976</v>
      </c>
    </row>
    <row r="957" spans="1:16" x14ac:dyDescent="0.25">
      <c r="A957" s="48" t="s">
        <v>6666</v>
      </c>
      <c r="B957" s="106">
        <v>43373</v>
      </c>
      <c r="C957" s="104">
        <v>2</v>
      </c>
      <c r="D957" s="30" t="s">
        <v>8107</v>
      </c>
      <c r="E957" s="30" t="s">
        <v>8108</v>
      </c>
      <c r="F957" s="101"/>
      <c r="G957" s="101"/>
      <c r="H957" s="78">
        <v>50000000000</v>
      </c>
      <c r="I957" s="107">
        <v>1</v>
      </c>
      <c r="J957" s="78">
        <v>50000000000</v>
      </c>
      <c r="K957" s="78">
        <v>1700000000000</v>
      </c>
      <c r="L957" s="48" t="s">
        <v>249</v>
      </c>
      <c r="M957" s="102"/>
      <c r="N957" s="67" t="s">
        <v>8109</v>
      </c>
      <c r="O957" s="30" t="s">
        <v>8110</v>
      </c>
      <c r="P957" t="s">
        <v>976</v>
      </c>
    </row>
    <row r="958" spans="1:16" x14ac:dyDescent="0.25">
      <c r="A958" s="48" t="s">
        <v>6667</v>
      </c>
      <c r="B958" s="106">
        <v>43373</v>
      </c>
      <c r="C958" s="104">
        <v>2</v>
      </c>
      <c r="D958" s="30" t="s">
        <v>8107</v>
      </c>
      <c r="E958" s="30" t="s">
        <v>8108</v>
      </c>
      <c r="F958" s="101"/>
      <c r="G958" s="101"/>
      <c r="H958" s="78">
        <v>50000000000</v>
      </c>
      <c r="I958" s="107">
        <v>1</v>
      </c>
      <c r="J958" s="78">
        <v>50000000000</v>
      </c>
      <c r="K958" s="78">
        <v>1700000000000</v>
      </c>
      <c r="L958" s="48" t="s">
        <v>249</v>
      </c>
      <c r="M958" s="102"/>
      <c r="N958" s="67" t="s">
        <v>8109</v>
      </c>
      <c r="O958" s="30" t="s">
        <v>8110</v>
      </c>
      <c r="P958" t="s">
        <v>976</v>
      </c>
    </row>
    <row r="959" spans="1:16" x14ac:dyDescent="0.25">
      <c r="A959" s="48" t="s">
        <v>6668</v>
      </c>
      <c r="B959" s="106">
        <v>43373</v>
      </c>
      <c r="C959" s="104">
        <v>2</v>
      </c>
      <c r="D959" s="30" t="s">
        <v>8107</v>
      </c>
      <c r="E959" s="30" t="s">
        <v>8108</v>
      </c>
      <c r="F959" s="101"/>
      <c r="G959" s="101"/>
      <c r="H959" s="78">
        <v>50000000000</v>
      </c>
      <c r="I959" s="107">
        <v>1</v>
      </c>
      <c r="J959" s="78">
        <v>50000000000</v>
      </c>
      <c r="K959" s="78">
        <v>1700000000000</v>
      </c>
      <c r="L959" s="48" t="s">
        <v>249</v>
      </c>
      <c r="M959" s="102"/>
      <c r="N959" s="67" t="s">
        <v>8109</v>
      </c>
      <c r="O959" s="30" t="s">
        <v>8110</v>
      </c>
      <c r="P959" t="s">
        <v>976</v>
      </c>
    </row>
    <row r="960" spans="1:16" x14ac:dyDescent="0.25">
      <c r="A960" s="48" t="s">
        <v>6669</v>
      </c>
      <c r="B960" s="106">
        <v>43373</v>
      </c>
      <c r="C960" s="104">
        <v>2</v>
      </c>
      <c r="D960" s="30" t="s">
        <v>8107</v>
      </c>
      <c r="E960" s="30" t="s">
        <v>8108</v>
      </c>
      <c r="F960" s="101"/>
      <c r="G960" s="101"/>
      <c r="H960" s="78">
        <v>50000000000</v>
      </c>
      <c r="I960" s="107">
        <v>1</v>
      </c>
      <c r="J960" s="78">
        <v>50000000000</v>
      </c>
      <c r="K960" s="78">
        <v>1700000000000</v>
      </c>
      <c r="L960" s="48" t="s">
        <v>249</v>
      </c>
      <c r="M960" s="102"/>
      <c r="N960" s="67" t="s">
        <v>8109</v>
      </c>
      <c r="O960" s="30" t="s">
        <v>8110</v>
      </c>
      <c r="P960" t="s">
        <v>976</v>
      </c>
    </row>
    <row r="961" spans="1:16" x14ac:dyDescent="0.25">
      <c r="A961" s="48" t="s">
        <v>6670</v>
      </c>
      <c r="B961" s="106">
        <v>43373</v>
      </c>
      <c r="C961" s="104">
        <v>2</v>
      </c>
      <c r="D961" s="30" t="s">
        <v>8107</v>
      </c>
      <c r="E961" s="30" t="s">
        <v>8108</v>
      </c>
      <c r="F961" s="101"/>
      <c r="G961" s="101"/>
      <c r="H961" s="78">
        <v>50000000000</v>
      </c>
      <c r="I961" s="107">
        <v>1</v>
      </c>
      <c r="J961" s="78">
        <v>50000000000</v>
      </c>
      <c r="K961" s="78">
        <v>1700000000000</v>
      </c>
      <c r="L961" s="48" t="s">
        <v>249</v>
      </c>
      <c r="M961" s="102"/>
      <c r="N961" s="67" t="s">
        <v>8109</v>
      </c>
      <c r="O961" s="30" t="s">
        <v>8110</v>
      </c>
      <c r="P961" t="s">
        <v>976</v>
      </c>
    </row>
    <row r="962" spans="1:16" x14ac:dyDescent="0.25">
      <c r="A962" s="48" t="s">
        <v>6671</v>
      </c>
      <c r="B962" s="106">
        <v>43373</v>
      </c>
      <c r="C962" s="104">
        <v>2</v>
      </c>
      <c r="D962" s="30" t="s">
        <v>8107</v>
      </c>
      <c r="E962" s="30" t="s">
        <v>8108</v>
      </c>
      <c r="F962" s="101"/>
      <c r="G962" s="101"/>
      <c r="H962" s="78">
        <v>50000000000</v>
      </c>
      <c r="I962" s="107">
        <v>1</v>
      </c>
      <c r="J962" s="78">
        <v>50000000000</v>
      </c>
      <c r="K962" s="78">
        <v>1700000000000</v>
      </c>
      <c r="L962" s="48" t="s">
        <v>249</v>
      </c>
      <c r="M962" s="102"/>
      <c r="N962" s="67" t="s">
        <v>8109</v>
      </c>
      <c r="O962" s="30" t="s">
        <v>8110</v>
      </c>
      <c r="P962" t="s">
        <v>976</v>
      </c>
    </row>
    <row r="963" spans="1:16" x14ac:dyDescent="0.25">
      <c r="A963" s="48" t="s">
        <v>6672</v>
      </c>
      <c r="B963" s="106">
        <v>43373</v>
      </c>
      <c r="C963" s="104">
        <v>1</v>
      </c>
      <c r="D963" s="30" t="s">
        <v>8107</v>
      </c>
      <c r="E963" s="30" t="s">
        <v>8108</v>
      </c>
      <c r="F963" s="101"/>
      <c r="G963" s="101"/>
      <c r="H963" s="78">
        <v>50000000000</v>
      </c>
      <c r="I963" s="107">
        <v>0.2</v>
      </c>
      <c r="J963" s="78">
        <v>50000000000</v>
      </c>
      <c r="K963" s="78">
        <v>1700000000000</v>
      </c>
      <c r="L963" s="48" t="s">
        <v>249</v>
      </c>
      <c r="M963" s="102"/>
      <c r="N963" s="67" t="s">
        <v>8109</v>
      </c>
      <c r="O963" s="30" t="s">
        <v>8110</v>
      </c>
      <c r="P963" t="s">
        <v>976</v>
      </c>
    </row>
    <row r="964" spans="1:16" x14ac:dyDescent="0.25">
      <c r="A964" s="48" t="s">
        <v>6673</v>
      </c>
      <c r="B964" s="106">
        <v>43373</v>
      </c>
      <c r="C964" s="104">
        <v>1</v>
      </c>
      <c r="D964" s="30" t="s">
        <v>8107</v>
      </c>
      <c r="E964" s="30" t="s">
        <v>8108</v>
      </c>
      <c r="F964" s="101"/>
      <c r="G964" s="101"/>
      <c r="H964" s="78">
        <v>50000000000</v>
      </c>
      <c r="I964" s="107">
        <v>0.2</v>
      </c>
      <c r="J964" s="78">
        <v>50000000000</v>
      </c>
      <c r="K964" s="78">
        <v>1700000000000</v>
      </c>
      <c r="L964" s="48" t="s">
        <v>249</v>
      </c>
      <c r="M964" s="102"/>
      <c r="N964" s="67" t="s">
        <v>8109</v>
      </c>
      <c r="O964" s="30" t="s">
        <v>8110</v>
      </c>
      <c r="P964" t="s">
        <v>976</v>
      </c>
    </row>
    <row r="965" spans="1:16" x14ac:dyDescent="0.25">
      <c r="A965" s="48" t="s">
        <v>6674</v>
      </c>
      <c r="B965" s="106">
        <v>43373</v>
      </c>
      <c r="C965" s="104">
        <v>1</v>
      </c>
      <c r="D965" s="30" t="s">
        <v>8107</v>
      </c>
      <c r="E965" s="30" t="s">
        <v>8108</v>
      </c>
      <c r="F965" s="101"/>
      <c r="G965" s="101"/>
      <c r="H965" s="78">
        <v>50000000000</v>
      </c>
      <c r="I965" s="107">
        <v>0.2</v>
      </c>
      <c r="J965" s="78">
        <v>50000000000</v>
      </c>
      <c r="K965" s="78">
        <v>1700000000000</v>
      </c>
      <c r="L965" s="48" t="s">
        <v>249</v>
      </c>
      <c r="M965" s="102"/>
      <c r="N965" s="67" t="s">
        <v>8109</v>
      </c>
      <c r="O965" s="30" t="s">
        <v>8110</v>
      </c>
      <c r="P965" t="s">
        <v>976</v>
      </c>
    </row>
    <row r="966" spans="1:16" x14ac:dyDescent="0.25">
      <c r="A966" s="48" t="s">
        <v>6675</v>
      </c>
      <c r="B966" s="106">
        <v>43373</v>
      </c>
      <c r="C966" s="104">
        <v>1</v>
      </c>
      <c r="D966" s="30" t="s">
        <v>8107</v>
      </c>
      <c r="E966" s="30" t="s">
        <v>8108</v>
      </c>
      <c r="F966" s="101"/>
      <c r="G966" s="101"/>
      <c r="H966" s="78">
        <v>50000000000</v>
      </c>
      <c r="I966" s="107">
        <v>0.2</v>
      </c>
      <c r="J966" s="78">
        <v>50000000000</v>
      </c>
      <c r="K966" s="78">
        <v>1700000000000</v>
      </c>
      <c r="L966" s="48" t="s">
        <v>249</v>
      </c>
      <c r="M966" s="102"/>
      <c r="N966" s="67" t="s">
        <v>8109</v>
      </c>
      <c r="O966" s="30" t="s">
        <v>8110</v>
      </c>
      <c r="P966" t="s">
        <v>976</v>
      </c>
    </row>
    <row r="967" spans="1:16" x14ac:dyDescent="0.25">
      <c r="A967" s="48" t="s">
        <v>6676</v>
      </c>
      <c r="B967" s="106">
        <v>43373</v>
      </c>
      <c r="C967" s="104">
        <v>1</v>
      </c>
      <c r="D967" s="30" t="s">
        <v>8107</v>
      </c>
      <c r="E967" s="30" t="s">
        <v>8108</v>
      </c>
      <c r="F967" s="101"/>
      <c r="G967" s="101"/>
      <c r="H967" s="78">
        <v>50000000000</v>
      </c>
      <c r="I967" s="107">
        <v>0.2</v>
      </c>
      <c r="J967" s="78">
        <v>50000000000</v>
      </c>
      <c r="K967" s="78">
        <v>1700000000000</v>
      </c>
      <c r="L967" s="48" t="s">
        <v>249</v>
      </c>
      <c r="M967" s="102"/>
      <c r="N967" s="67" t="s">
        <v>8109</v>
      </c>
      <c r="O967" s="30" t="s">
        <v>8110</v>
      </c>
      <c r="P967" t="s">
        <v>976</v>
      </c>
    </row>
    <row r="968" spans="1:16" x14ac:dyDescent="0.25">
      <c r="A968" s="48" t="s">
        <v>6677</v>
      </c>
      <c r="B968" s="106">
        <v>43373</v>
      </c>
      <c r="C968" s="104">
        <v>1</v>
      </c>
      <c r="D968" s="30" t="s">
        <v>8107</v>
      </c>
      <c r="E968" s="30" t="s">
        <v>8108</v>
      </c>
      <c r="F968" s="101"/>
      <c r="G968" s="101"/>
      <c r="H968" s="78">
        <v>50000000000</v>
      </c>
      <c r="I968" s="107">
        <v>0.2</v>
      </c>
      <c r="J968" s="78">
        <v>50000000000</v>
      </c>
      <c r="K968" s="78">
        <v>1700000000000</v>
      </c>
      <c r="L968" s="48" t="s">
        <v>249</v>
      </c>
      <c r="M968" s="102"/>
      <c r="N968" s="67" t="s">
        <v>8109</v>
      </c>
      <c r="O968" s="30" t="s">
        <v>8110</v>
      </c>
      <c r="P968" t="s">
        <v>976</v>
      </c>
    </row>
    <row r="969" spans="1:16" x14ac:dyDescent="0.25">
      <c r="A969" s="48" t="s">
        <v>6678</v>
      </c>
      <c r="B969" s="106">
        <v>43373</v>
      </c>
      <c r="C969" s="104">
        <v>1</v>
      </c>
      <c r="D969" s="30" t="s">
        <v>8107</v>
      </c>
      <c r="E969" s="30" t="s">
        <v>8108</v>
      </c>
      <c r="F969" s="101"/>
      <c r="G969" s="101"/>
      <c r="H969" s="78">
        <v>50000000000</v>
      </c>
      <c r="I969" s="107">
        <v>0.2</v>
      </c>
      <c r="J969" s="78">
        <v>50000000000</v>
      </c>
      <c r="K969" s="78">
        <v>1700000000000</v>
      </c>
      <c r="L969" s="48" t="s">
        <v>249</v>
      </c>
      <c r="M969" s="102"/>
      <c r="N969" s="67" t="s">
        <v>8109</v>
      </c>
      <c r="O969" s="30" t="s">
        <v>8110</v>
      </c>
      <c r="P969" t="s">
        <v>976</v>
      </c>
    </row>
    <row r="970" spans="1:16" x14ac:dyDescent="0.25">
      <c r="A970" s="48" t="s">
        <v>6679</v>
      </c>
      <c r="B970" s="106">
        <v>43373</v>
      </c>
      <c r="C970" s="104">
        <v>1</v>
      </c>
      <c r="D970" s="30" t="s">
        <v>8107</v>
      </c>
      <c r="E970" s="30" t="s">
        <v>8108</v>
      </c>
      <c r="F970" s="101"/>
      <c r="G970" s="101"/>
      <c r="H970" s="78">
        <v>50000000000</v>
      </c>
      <c r="I970" s="107">
        <v>0.2</v>
      </c>
      <c r="J970" s="78">
        <v>50000000000</v>
      </c>
      <c r="K970" s="78">
        <v>1700000000000</v>
      </c>
      <c r="L970" s="48" t="s">
        <v>249</v>
      </c>
      <c r="M970" s="102"/>
      <c r="N970" s="67" t="s">
        <v>8109</v>
      </c>
      <c r="O970" s="30" t="s">
        <v>8110</v>
      </c>
      <c r="P970" t="s">
        <v>976</v>
      </c>
    </row>
    <row r="971" spans="1:16" x14ac:dyDescent="0.25">
      <c r="A971" s="48" t="s">
        <v>6680</v>
      </c>
      <c r="B971" s="106">
        <v>43373</v>
      </c>
      <c r="C971" s="104">
        <v>1</v>
      </c>
      <c r="D971" s="30" t="s">
        <v>8107</v>
      </c>
      <c r="E971" s="30" t="s">
        <v>8108</v>
      </c>
      <c r="F971" s="101"/>
      <c r="G971" s="101"/>
      <c r="H971" s="78">
        <v>50000000000</v>
      </c>
      <c r="I971" s="107">
        <v>0.9</v>
      </c>
      <c r="J971" s="78">
        <v>50000000000</v>
      </c>
      <c r="K971" s="78">
        <v>1700000000000</v>
      </c>
      <c r="L971" s="48" t="s">
        <v>249</v>
      </c>
      <c r="M971" s="102"/>
      <c r="N971" s="67" t="s">
        <v>8109</v>
      </c>
      <c r="O971" s="30" t="s">
        <v>8110</v>
      </c>
      <c r="P971" t="s">
        <v>976</v>
      </c>
    </row>
    <row r="972" spans="1:16" x14ac:dyDescent="0.25">
      <c r="A972" s="48" t="s">
        <v>6681</v>
      </c>
      <c r="B972" s="106">
        <v>43373</v>
      </c>
      <c r="C972" s="104">
        <v>1</v>
      </c>
      <c r="D972" s="30" t="s">
        <v>8107</v>
      </c>
      <c r="E972" s="30" t="s">
        <v>8108</v>
      </c>
      <c r="F972" s="101"/>
      <c r="G972" s="101"/>
      <c r="H972" s="78">
        <v>50000000000</v>
      </c>
      <c r="I972" s="107">
        <v>0.9</v>
      </c>
      <c r="J972" s="78">
        <v>50000000000</v>
      </c>
      <c r="K972" s="78">
        <v>1700000000000</v>
      </c>
      <c r="L972" s="48" t="s">
        <v>249</v>
      </c>
      <c r="M972" s="102"/>
      <c r="N972" s="67" t="s">
        <v>8109</v>
      </c>
      <c r="O972" s="30" t="s">
        <v>8110</v>
      </c>
      <c r="P972" t="s">
        <v>976</v>
      </c>
    </row>
    <row r="973" spans="1:16" x14ac:dyDescent="0.25">
      <c r="A973" s="48" t="s">
        <v>6682</v>
      </c>
      <c r="B973" s="106">
        <v>43373</v>
      </c>
      <c r="C973" s="104">
        <v>1</v>
      </c>
      <c r="D973" s="30" t="s">
        <v>8107</v>
      </c>
      <c r="E973" s="30" t="s">
        <v>8108</v>
      </c>
      <c r="F973" s="101"/>
      <c r="G973" s="101"/>
      <c r="H973" s="78">
        <v>50000000000</v>
      </c>
      <c r="I973" s="107">
        <v>0.9</v>
      </c>
      <c r="J973" s="78">
        <v>50000000000</v>
      </c>
      <c r="K973" s="78">
        <v>1700000000000</v>
      </c>
      <c r="L973" s="48" t="s">
        <v>249</v>
      </c>
      <c r="M973" s="102"/>
      <c r="N973" s="67" t="s">
        <v>8109</v>
      </c>
      <c r="O973" s="30" t="s">
        <v>8110</v>
      </c>
      <c r="P973" t="s">
        <v>976</v>
      </c>
    </row>
    <row r="974" spans="1:16" x14ac:dyDescent="0.25">
      <c r="A974" s="48" t="s">
        <v>6683</v>
      </c>
      <c r="B974" s="106">
        <v>43373</v>
      </c>
      <c r="C974" s="104">
        <v>1</v>
      </c>
      <c r="D974" s="30" t="s">
        <v>8107</v>
      </c>
      <c r="E974" s="30" t="s">
        <v>8108</v>
      </c>
      <c r="F974" s="101"/>
      <c r="G974" s="101"/>
      <c r="H974" s="78">
        <v>50000000000</v>
      </c>
      <c r="I974" s="107">
        <v>0.9</v>
      </c>
      <c r="J974" s="78">
        <v>50000000000</v>
      </c>
      <c r="K974" s="78">
        <v>1700000000000</v>
      </c>
      <c r="L974" s="48" t="s">
        <v>249</v>
      </c>
      <c r="M974" s="102"/>
      <c r="N974" s="67" t="s">
        <v>8109</v>
      </c>
      <c r="O974" s="30" t="s">
        <v>8110</v>
      </c>
      <c r="P974" t="s">
        <v>976</v>
      </c>
    </row>
    <row r="975" spans="1:16" x14ac:dyDescent="0.25">
      <c r="A975" s="48" t="s">
        <v>6684</v>
      </c>
      <c r="B975" s="106">
        <v>43373</v>
      </c>
      <c r="C975" s="104">
        <v>1</v>
      </c>
      <c r="D975" s="30" t="s">
        <v>8107</v>
      </c>
      <c r="E975" s="30" t="s">
        <v>8108</v>
      </c>
      <c r="F975" s="101"/>
      <c r="G975" s="101"/>
      <c r="H975" s="78">
        <v>50000000000</v>
      </c>
      <c r="I975" s="107">
        <v>0.9</v>
      </c>
      <c r="J975" s="78">
        <v>50000000000</v>
      </c>
      <c r="K975" s="78">
        <v>1700000000000</v>
      </c>
      <c r="L975" s="48" t="s">
        <v>249</v>
      </c>
      <c r="M975" s="102"/>
      <c r="N975" s="67" t="s">
        <v>8109</v>
      </c>
      <c r="O975" s="30" t="s">
        <v>8110</v>
      </c>
      <c r="P975" t="s">
        <v>976</v>
      </c>
    </row>
    <row r="976" spans="1:16" x14ac:dyDescent="0.25">
      <c r="A976" s="48" t="s">
        <v>6685</v>
      </c>
      <c r="B976" s="106">
        <v>43373</v>
      </c>
      <c r="C976" s="104">
        <v>1</v>
      </c>
      <c r="D976" s="30" t="s">
        <v>8107</v>
      </c>
      <c r="E976" s="30" t="s">
        <v>8108</v>
      </c>
      <c r="F976" s="101"/>
      <c r="G976" s="101"/>
      <c r="H976" s="78">
        <v>50000000000</v>
      </c>
      <c r="I976" s="107">
        <v>0.9</v>
      </c>
      <c r="J976" s="78">
        <v>50000000000</v>
      </c>
      <c r="K976" s="78">
        <v>1700000000000</v>
      </c>
      <c r="L976" s="48" t="s">
        <v>249</v>
      </c>
      <c r="M976" s="102"/>
      <c r="N976" s="67" t="s">
        <v>8109</v>
      </c>
      <c r="O976" s="30" t="s">
        <v>8110</v>
      </c>
      <c r="P976" t="s">
        <v>976</v>
      </c>
    </row>
    <row r="977" spans="1:16" x14ac:dyDescent="0.25">
      <c r="A977" s="48" t="s">
        <v>6686</v>
      </c>
      <c r="B977" s="106">
        <v>43373</v>
      </c>
      <c r="C977" s="104">
        <v>1</v>
      </c>
      <c r="D977" s="30" t="s">
        <v>8107</v>
      </c>
      <c r="E977" s="30" t="s">
        <v>8108</v>
      </c>
      <c r="F977" s="101"/>
      <c r="G977" s="101"/>
      <c r="H977" s="78">
        <v>50000000000</v>
      </c>
      <c r="I977" s="107">
        <v>0.9</v>
      </c>
      <c r="J977" s="78">
        <v>50000000000</v>
      </c>
      <c r="K977" s="78">
        <v>1700000000000</v>
      </c>
      <c r="L977" s="48" t="s">
        <v>249</v>
      </c>
      <c r="M977" s="102"/>
      <c r="N977" s="67" t="s">
        <v>8109</v>
      </c>
      <c r="O977" s="30" t="s">
        <v>8110</v>
      </c>
      <c r="P977" t="s">
        <v>976</v>
      </c>
    </row>
    <row r="978" spans="1:16" x14ac:dyDescent="0.25">
      <c r="A978" s="48" t="s">
        <v>6687</v>
      </c>
      <c r="B978" s="106">
        <v>43373</v>
      </c>
      <c r="C978" s="104">
        <v>1</v>
      </c>
      <c r="D978" s="30" t="s">
        <v>8107</v>
      </c>
      <c r="E978" s="30" t="s">
        <v>8108</v>
      </c>
      <c r="F978" s="101"/>
      <c r="G978" s="101"/>
      <c r="H978" s="78">
        <v>50000000000</v>
      </c>
      <c r="I978" s="107">
        <v>0.9</v>
      </c>
      <c r="J978" s="78">
        <v>50000000000</v>
      </c>
      <c r="K978" s="78">
        <v>1700000000000</v>
      </c>
      <c r="L978" s="48" t="s">
        <v>249</v>
      </c>
      <c r="M978" s="102"/>
      <c r="N978" s="67" t="s">
        <v>8109</v>
      </c>
      <c r="O978" s="30" t="s">
        <v>8110</v>
      </c>
      <c r="P978" t="s">
        <v>976</v>
      </c>
    </row>
    <row r="979" spans="1:16" x14ac:dyDescent="0.25">
      <c r="A979" s="48" t="s">
        <v>6688</v>
      </c>
      <c r="B979" s="106">
        <v>43373</v>
      </c>
      <c r="C979" s="104">
        <v>1</v>
      </c>
      <c r="D979" s="30" t="s">
        <v>8107</v>
      </c>
      <c r="E979" s="30" t="s">
        <v>8108</v>
      </c>
      <c r="F979" s="101"/>
      <c r="G979" s="101"/>
      <c r="H979" s="78">
        <v>50000000000</v>
      </c>
      <c r="I979" s="107">
        <v>0.9</v>
      </c>
      <c r="J979" s="78">
        <v>50000000000</v>
      </c>
      <c r="K979" s="78">
        <v>1700000000000</v>
      </c>
      <c r="L979" s="48" t="s">
        <v>249</v>
      </c>
      <c r="M979" s="102"/>
      <c r="N979" s="67" t="s">
        <v>8109</v>
      </c>
      <c r="O979" s="30" t="s">
        <v>8110</v>
      </c>
      <c r="P979" t="s">
        <v>976</v>
      </c>
    </row>
    <row r="980" spans="1:16" x14ac:dyDescent="0.25">
      <c r="A980" s="48" t="s">
        <v>6689</v>
      </c>
      <c r="B980" s="106">
        <v>43373</v>
      </c>
      <c r="C980" s="104">
        <v>1</v>
      </c>
      <c r="D980" s="30" t="s">
        <v>8107</v>
      </c>
      <c r="E980" s="30" t="s">
        <v>8108</v>
      </c>
      <c r="F980" s="101"/>
      <c r="G980" s="101"/>
      <c r="H980" s="78">
        <v>50000000000</v>
      </c>
      <c r="I980" s="107">
        <v>0.9</v>
      </c>
      <c r="J980" s="78">
        <v>50000000000</v>
      </c>
      <c r="K980" s="78">
        <v>1700000000000</v>
      </c>
      <c r="L980" s="48" t="s">
        <v>249</v>
      </c>
      <c r="M980" s="102"/>
      <c r="N980" s="67" t="s">
        <v>8109</v>
      </c>
      <c r="O980" s="30" t="s">
        <v>8110</v>
      </c>
      <c r="P980" t="s">
        <v>976</v>
      </c>
    </row>
    <row r="981" spans="1:16" x14ac:dyDescent="0.25">
      <c r="A981" s="48" t="s">
        <v>6690</v>
      </c>
      <c r="B981" s="106">
        <v>43373</v>
      </c>
      <c r="C981" s="104">
        <v>1</v>
      </c>
      <c r="D981" s="30" t="s">
        <v>8107</v>
      </c>
      <c r="E981" s="30" t="s">
        <v>8108</v>
      </c>
      <c r="F981" s="101"/>
      <c r="G981" s="101"/>
      <c r="H981" s="78">
        <v>50000000000</v>
      </c>
      <c r="I981" s="107">
        <v>0.9</v>
      </c>
      <c r="J981" s="78">
        <v>50000000000</v>
      </c>
      <c r="K981" s="78">
        <v>1700000000000</v>
      </c>
      <c r="L981" s="48" t="s">
        <v>249</v>
      </c>
      <c r="M981" s="102"/>
      <c r="N981" s="67" t="s">
        <v>8109</v>
      </c>
      <c r="O981" s="30" t="s">
        <v>8110</v>
      </c>
      <c r="P981" t="s">
        <v>976</v>
      </c>
    </row>
    <row r="982" spans="1:16" x14ac:dyDescent="0.25">
      <c r="A982" s="48" t="s">
        <v>6691</v>
      </c>
      <c r="B982" s="106">
        <v>43373</v>
      </c>
      <c r="C982" s="104">
        <v>1</v>
      </c>
      <c r="D982" s="30" t="s">
        <v>8107</v>
      </c>
      <c r="E982" s="30" t="s">
        <v>8108</v>
      </c>
      <c r="F982" s="101"/>
      <c r="G982" s="101"/>
      <c r="H982" s="78">
        <v>50000000000</v>
      </c>
      <c r="I982" s="107">
        <v>0.9</v>
      </c>
      <c r="J982" s="78">
        <v>50000000000</v>
      </c>
      <c r="K982" s="78">
        <v>1700000000000</v>
      </c>
      <c r="L982" s="48" t="s">
        <v>249</v>
      </c>
      <c r="M982" s="102"/>
      <c r="N982" s="67" t="s">
        <v>8109</v>
      </c>
      <c r="O982" s="30" t="s">
        <v>8110</v>
      </c>
      <c r="P982" t="s">
        <v>976</v>
      </c>
    </row>
    <row r="983" spans="1:16" x14ac:dyDescent="0.25">
      <c r="A983" s="48" t="s">
        <v>6692</v>
      </c>
      <c r="B983" s="106">
        <v>43373</v>
      </c>
      <c r="C983" s="104">
        <v>1</v>
      </c>
      <c r="D983" s="30" t="s">
        <v>8107</v>
      </c>
      <c r="E983" s="30" t="s">
        <v>8108</v>
      </c>
      <c r="F983" s="101"/>
      <c r="G983" s="101"/>
      <c r="H983" s="78">
        <v>50000000000</v>
      </c>
      <c r="I983" s="107">
        <v>0.9</v>
      </c>
      <c r="J983" s="78">
        <v>50000000000</v>
      </c>
      <c r="K983" s="78">
        <v>1700000000000</v>
      </c>
      <c r="L983" s="48" t="s">
        <v>249</v>
      </c>
      <c r="M983" s="102"/>
      <c r="N983" s="67" t="s">
        <v>8109</v>
      </c>
      <c r="O983" s="30" t="s">
        <v>8110</v>
      </c>
      <c r="P983" t="s">
        <v>976</v>
      </c>
    </row>
    <row r="984" spans="1:16" x14ac:dyDescent="0.25">
      <c r="A984" s="48" t="s">
        <v>6693</v>
      </c>
      <c r="B984" s="106">
        <v>43373</v>
      </c>
      <c r="C984" s="104">
        <v>1</v>
      </c>
      <c r="D984" s="30" t="s">
        <v>8107</v>
      </c>
      <c r="E984" s="30" t="s">
        <v>8108</v>
      </c>
      <c r="F984" s="101"/>
      <c r="G984" s="101"/>
      <c r="H984" s="78">
        <v>50000000000</v>
      </c>
      <c r="I984" s="107">
        <v>0.9</v>
      </c>
      <c r="J984" s="78">
        <v>50000000000</v>
      </c>
      <c r="K984" s="78">
        <v>1700000000000</v>
      </c>
      <c r="L984" s="48" t="s">
        <v>249</v>
      </c>
      <c r="M984" s="102"/>
      <c r="N984" s="67" t="s">
        <v>8109</v>
      </c>
      <c r="O984" s="30" t="s">
        <v>8110</v>
      </c>
      <c r="P984" t="s">
        <v>976</v>
      </c>
    </row>
    <row r="985" spans="1:16" x14ac:dyDescent="0.25">
      <c r="A985" s="48" t="s">
        <v>6694</v>
      </c>
      <c r="B985" s="106">
        <v>43373</v>
      </c>
      <c r="C985" s="104">
        <v>1</v>
      </c>
      <c r="D985" s="30" t="s">
        <v>8107</v>
      </c>
      <c r="E985" s="30" t="s">
        <v>8108</v>
      </c>
      <c r="F985" s="101"/>
      <c r="G985" s="101"/>
      <c r="H985" s="78">
        <v>50000000000</v>
      </c>
      <c r="I985" s="107">
        <v>0.9</v>
      </c>
      <c r="J985" s="78">
        <v>50000000000</v>
      </c>
      <c r="K985" s="78">
        <v>1700000000000</v>
      </c>
      <c r="L985" s="48" t="s">
        <v>249</v>
      </c>
      <c r="M985" s="102"/>
      <c r="N985" s="67" t="s">
        <v>8109</v>
      </c>
      <c r="O985" s="30" t="s">
        <v>8110</v>
      </c>
      <c r="P985" t="s">
        <v>976</v>
      </c>
    </row>
    <row r="986" spans="1:16" x14ac:dyDescent="0.25">
      <c r="A986" s="48" t="s">
        <v>6695</v>
      </c>
      <c r="B986" s="106">
        <v>43373</v>
      </c>
      <c r="C986" s="104">
        <v>1</v>
      </c>
      <c r="D986" s="30" t="s">
        <v>8107</v>
      </c>
      <c r="E986" s="30" t="s">
        <v>8108</v>
      </c>
      <c r="F986" s="101"/>
      <c r="G986" s="101"/>
      <c r="H986" s="78">
        <v>50000000000</v>
      </c>
      <c r="I986" s="107">
        <v>0.9</v>
      </c>
      <c r="J986" s="78">
        <v>50000000000</v>
      </c>
      <c r="K986" s="78">
        <v>1700000000000</v>
      </c>
      <c r="L986" s="48" t="s">
        <v>249</v>
      </c>
      <c r="M986" s="102"/>
      <c r="N986" s="67" t="s">
        <v>8109</v>
      </c>
      <c r="O986" s="30" t="s">
        <v>8110</v>
      </c>
      <c r="P986" t="s">
        <v>976</v>
      </c>
    </row>
    <row r="987" spans="1:16" x14ac:dyDescent="0.25">
      <c r="A987" s="48" t="s">
        <v>6696</v>
      </c>
      <c r="B987" s="106">
        <v>43373</v>
      </c>
      <c r="C987" s="104">
        <v>1</v>
      </c>
      <c r="D987" s="30" t="s">
        <v>8107</v>
      </c>
      <c r="E987" s="30" t="s">
        <v>8108</v>
      </c>
      <c r="F987" s="101"/>
      <c r="G987" s="101"/>
      <c r="H987" s="78">
        <v>50000000000</v>
      </c>
      <c r="I987" s="107">
        <v>0.9</v>
      </c>
      <c r="J987" s="78">
        <v>50000000000</v>
      </c>
      <c r="K987" s="78">
        <v>1700000000000</v>
      </c>
      <c r="L987" s="48" t="s">
        <v>249</v>
      </c>
      <c r="M987" s="102"/>
      <c r="N987" s="67" t="s">
        <v>8109</v>
      </c>
      <c r="O987" s="30" t="s">
        <v>8110</v>
      </c>
      <c r="P987" t="s">
        <v>976</v>
      </c>
    </row>
    <row r="988" spans="1:16" x14ac:dyDescent="0.25">
      <c r="A988" s="48" t="s">
        <v>6697</v>
      </c>
      <c r="B988" s="106">
        <v>43373</v>
      </c>
      <c r="C988" s="104">
        <v>1</v>
      </c>
      <c r="D988" s="30" t="s">
        <v>8107</v>
      </c>
      <c r="E988" s="30" t="s">
        <v>8108</v>
      </c>
      <c r="F988" s="101"/>
      <c r="G988" s="101"/>
      <c r="H988" s="78">
        <v>50000000000</v>
      </c>
      <c r="I988" s="107">
        <v>0.9</v>
      </c>
      <c r="J988" s="78">
        <v>50000000000</v>
      </c>
      <c r="K988" s="78">
        <v>1700000000000</v>
      </c>
      <c r="L988" s="48" t="s">
        <v>249</v>
      </c>
      <c r="M988" s="102"/>
      <c r="N988" s="67" t="s">
        <v>8109</v>
      </c>
      <c r="O988" s="30" t="s">
        <v>8110</v>
      </c>
      <c r="P988" t="s">
        <v>976</v>
      </c>
    </row>
    <row r="989" spans="1:16" x14ac:dyDescent="0.25">
      <c r="A989" s="48" t="s">
        <v>6698</v>
      </c>
      <c r="B989" s="106">
        <v>43373</v>
      </c>
      <c r="C989" s="104">
        <v>1</v>
      </c>
      <c r="D989" s="30" t="s">
        <v>8107</v>
      </c>
      <c r="E989" s="30" t="s">
        <v>8108</v>
      </c>
      <c r="F989" s="101"/>
      <c r="G989" s="101"/>
      <c r="H989" s="78">
        <v>50000000000</v>
      </c>
      <c r="I989" s="107">
        <v>0.9</v>
      </c>
      <c r="J989" s="78">
        <v>50000000000</v>
      </c>
      <c r="K989" s="78">
        <v>1700000000000</v>
      </c>
      <c r="L989" s="48" t="s">
        <v>249</v>
      </c>
      <c r="M989" s="102"/>
      <c r="N989" s="67" t="s">
        <v>8109</v>
      </c>
      <c r="O989" s="30" t="s">
        <v>8110</v>
      </c>
      <c r="P989" t="s">
        <v>976</v>
      </c>
    </row>
    <row r="990" spans="1:16" x14ac:dyDescent="0.25">
      <c r="A990" s="48" t="s">
        <v>6699</v>
      </c>
      <c r="B990" s="106">
        <v>43373</v>
      </c>
      <c r="C990" s="104">
        <v>1</v>
      </c>
      <c r="D990" s="30" t="s">
        <v>8107</v>
      </c>
      <c r="E990" s="30" t="s">
        <v>8108</v>
      </c>
      <c r="F990" s="101"/>
      <c r="G990" s="101"/>
      <c r="H990" s="78">
        <v>50000000000</v>
      </c>
      <c r="I990" s="107">
        <v>0.9</v>
      </c>
      <c r="J990" s="78">
        <v>50000000000</v>
      </c>
      <c r="K990" s="78">
        <v>1700000000000</v>
      </c>
      <c r="L990" s="48" t="s">
        <v>249</v>
      </c>
      <c r="M990" s="102"/>
      <c r="N990" s="67" t="s">
        <v>8109</v>
      </c>
      <c r="O990" s="30" t="s">
        <v>8110</v>
      </c>
      <c r="P990" t="s">
        <v>976</v>
      </c>
    </row>
    <row r="991" spans="1:16" x14ac:dyDescent="0.25">
      <c r="A991" s="48" t="s">
        <v>6700</v>
      </c>
      <c r="B991" s="106">
        <v>43373</v>
      </c>
      <c r="C991" s="104">
        <v>1</v>
      </c>
      <c r="D991" s="30" t="s">
        <v>8107</v>
      </c>
      <c r="E991" s="30" t="s">
        <v>8108</v>
      </c>
      <c r="F991" s="101"/>
      <c r="G991" s="101"/>
      <c r="H991" s="78">
        <v>-1000000000</v>
      </c>
      <c r="I991" s="107">
        <v>0.9</v>
      </c>
      <c r="J991" s="78">
        <v>-1000000000</v>
      </c>
      <c r="K991" s="78">
        <v>1700000000000</v>
      </c>
      <c r="L991" s="48" t="s">
        <v>249</v>
      </c>
      <c r="M991" s="111">
        <v>1</v>
      </c>
      <c r="N991" s="67" t="s">
        <v>8109</v>
      </c>
      <c r="O991" s="30" t="s">
        <v>8110</v>
      </c>
      <c r="P991" t="s">
        <v>976</v>
      </c>
    </row>
    <row r="992" spans="1:16" x14ac:dyDescent="0.25">
      <c r="A992" s="48" t="s">
        <v>6701</v>
      </c>
      <c r="B992" s="106">
        <v>43373</v>
      </c>
      <c r="C992" s="104">
        <v>1</v>
      </c>
      <c r="D992" s="30" t="s">
        <v>8107</v>
      </c>
      <c r="E992" s="30" t="s">
        <v>8108</v>
      </c>
      <c r="F992" s="101"/>
      <c r="G992" s="101"/>
      <c r="H992" s="78">
        <v>-1000000000</v>
      </c>
      <c r="I992" s="107">
        <v>0.9</v>
      </c>
      <c r="J992" s="78">
        <v>-1000000000</v>
      </c>
      <c r="K992" s="78">
        <v>1700000000000</v>
      </c>
      <c r="L992" s="48" t="s">
        <v>249</v>
      </c>
      <c r="M992" s="111">
        <v>1</v>
      </c>
      <c r="N992" s="67" t="s">
        <v>8109</v>
      </c>
      <c r="O992" s="30" t="s">
        <v>8110</v>
      </c>
      <c r="P992" t="s">
        <v>976</v>
      </c>
    </row>
    <row r="993" spans="1:16" x14ac:dyDescent="0.25">
      <c r="A993" s="48" t="s">
        <v>6702</v>
      </c>
      <c r="B993" s="106">
        <v>43373</v>
      </c>
      <c r="C993" s="104">
        <v>1</v>
      </c>
      <c r="D993" s="30" t="s">
        <v>8107</v>
      </c>
      <c r="E993" s="30" t="s">
        <v>8108</v>
      </c>
      <c r="F993" s="101"/>
      <c r="G993" s="101"/>
      <c r="H993" s="78">
        <v>-1000000000</v>
      </c>
      <c r="I993" s="107">
        <v>0.9</v>
      </c>
      <c r="J993" s="78">
        <v>-1000000000</v>
      </c>
      <c r="K993" s="78">
        <v>1700000000000</v>
      </c>
      <c r="L993" s="48" t="s">
        <v>249</v>
      </c>
      <c r="M993" s="111">
        <v>1</v>
      </c>
      <c r="N993" s="67" t="s">
        <v>8109</v>
      </c>
      <c r="O993" s="30" t="s">
        <v>8110</v>
      </c>
      <c r="P993" t="s">
        <v>976</v>
      </c>
    </row>
    <row r="994" spans="1:16" x14ac:dyDescent="0.25">
      <c r="A994" s="48" t="s">
        <v>6703</v>
      </c>
      <c r="B994" s="106">
        <v>43373</v>
      </c>
      <c r="C994" s="104">
        <v>1</v>
      </c>
      <c r="D994" s="30" t="s">
        <v>8107</v>
      </c>
      <c r="E994" s="30" t="s">
        <v>8108</v>
      </c>
      <c r="F994" s="101"/>
      <c r="G994" s="101"/>
      <c r="H994" s="78">
        <v>-1000000000</v>
      </c>
      <c r="I994" s="107">
        <v>0.9</v>
      </c>
      <c r="J994" s="78">
        <v>-1000000000</v>
      </c>
      <c r="K994" s="78">
        <v>1700000000000</v>
      </c>
      <c r="L994" s="48" t="s">
        <v>249</v>
      </c>
      <c r="M994" s="111">
        <v>1</v>
      </c>
      <c r="N994" s="67" t="s">
        <v>8109</v>
      </c>
      <c r="O994" s="30" t="s">
        <v>8110</v>
      </c>
      <c r="P994" t="s">
        <v>976</v>
      </c>
    </row>
    <row r="995" spans="1:16" x14ac:dyDescent="0.25">
      <c r="A995" s="48" t="s">
        <v>6704</v>
      </c>
      <c r="B995" s="106">
        <v>43373</v>
      </c>
      <c r="C995" s="104">
        <v>1</v>
      </c>
      <c r="D995" s="30" t="s">
        <v>8107</v>
      </c>
      <c r="E995" s="30" t="s">
        <v>8108</v>
      </c>
      <c r="F995" s="101"/>
      <c r="G995" s="101"/>
      <c r="H995" s="78">
        <v>-1000000000</v>
      </c>
      <c r="I995" s="107">
        <v>0.9</v>
      </c>
      <c r="J995" s="78">
        <v>-1000000000</v>
      </c>
      <c r="K995" s="78">
        <v>1700000000000</v>
      </c>
      <c r="L995" s="48" t="s">
        <v>249</v>
      </c>
      <c r="M995" s="111">
        <v>1</v>
      </c>
      <c r="N995" s="67" t="s">
        <v>8109</v>
      </c>
      <c r="O995" s="30" t="s">
        <v>8110</v>
      </c>
      <c r="P995" t="s">
        <v>976</v>
      </c>
    </row>
    <row r="996" spans="1:16" x14ac:dyDescent="0.25">
      <c r="A996" s="48" t="s">
        <v>6705</v>
      </c>
      <c r="B996" s="106">
        <v>43373</v>
      </c>
      <c r="C996" s="104">
        <v>1</v>
      </c>
      <c r="D996" s="30" t="s">
        <v>8107</v>
      </c>
      <c r="E996" s="30" t="s">
        <v>8108</v>
      </c>
      <c r="F996" s="101"/>
      <c r="G996" s="101"/>
      <c r="H996" s="78">
        <v>-1000000000</v>
      </c>
      <c r="I996" s="107">
        <v>0.9</v>
      </c>
      <c r="J996" s="78">
        <v>-1000000000</v>
      </c>
      <c r="K996" s="78">
        <v>1700000000000</v>
      </c>
      <c r="L996" s="48" t="s">
        <v>249</v>
      </c>
      <c r="M996" s="111">
        <v>1</v>
      </c>
      <c r="N996" s="67" t="s">
        <v>8109</v>
      </c>
      <c r="O996" s="30" t="s">
        <v>8110</v>
      </c>
      <c r="P996" t="s">
        <v>976</v>
      </c>
    </row>
    <row r="997" spans="1:16" x14ac:dyDescent="0.25">
      <c r="A997" s="48" t="s">
        <v>6706</v>
      </c>
      <c r="B997" s="106">
        <v>43373</v>
      </c>
      <c r="C997" s="104">
        <v>1</v>
      </c>
      <c r="D997" s="30" t="s">
        <v>8107</v>
      </c>
      <c r="E997" s="30" t="s">
        <v>8108</v>
      </c>
      <c r="F997" s="101"/>
      <c r="G997" s="101"/>
      <c r="H997" s="78">
        <v>-1000000000</v>
      </c>
      <c r="I997" s="107">
        <v>0.9</v>
      </c>
      <c r="J997" s="78">
        <v>-1000000000</v>
      </c>
      <c r="K997" s="78">
        <v>1700000000000</v>
      </c>
      <c r="L997" s="48" t="s">
        <v>249</v>
      </c>
      <c r="M997" s="111">
        <v>1</v>
      </c>
      <c r="N997" s="67" t="s">
        <v>8109</v>
      </c>
      <c r="O997" s="30" t="s">
        <v>8110</v>
      </c>
      <c r="P997" t="s">
        <v>976</v>
      </c>
    </row>
    <row r="998" spans="1:16" x14ac:dyDescent="0.25">
      <c r="A998" s="48" t="s">
        <v>6707</v>
      </c>
      <c r="B998" s="106">
        <v>43373</v>
      </c>
      <c r="C998" s="104">
        <v>1</v>
      </c>
      <c r="D998" s="30" t="s">
        <v>8107</v>
      </c>
      <c r="E998" s="30" t="s">
        <v>8108</v>
      </c>
      <c r="F998" s="101"/>
      <c r="G998" s="101"/>
      <c r="H998" s="78">
        <v>-1000000000</v>
      </c>
      <c r="I998" s="107">
        <v>0.9</v>
      </c>
      <c r="J998" s="78">
        <v>-1000000000</v>
      </c>
      <c r="K998" s="78">
        <v>1700000000000</v>
      </c>
      <c r="L998" s="48" t="s">
        <v>249</v>
      </c>
      <c r="M998" s="111">
        <v>1</v>
      </c>
      <c r="N998" s="67" t="s">
        <v>8109</v>
      </c>
      <c r="O998" s="30" t="s">
        <v>8110</v>
      </c>
      <c r="P998" t="s">
        <v>976</v>
      </c>
    </row>
    <row r="999" spans="1:16" x14ac:dyDescent="0.25">
      <c r="A999" s="48" t="s">
        <v>6708</v>
      </c>
      <c r="B999" s="106">
        <v>43373</v>
      </c>
      <c r="C999" s="104">
        <v>1</v>
      </c>
      <c r="D999" s="30" t="s">
        <v>8107</v>
      </c>
      <c r="E999" s="30" t="s">
        <v>8108</v>
      </c>
      <c r="F999" s="101"/>
      <c r="G999" s="101"/>
      <c r="H999" s="78">
        <v>-1000000000</v>
      </c>
      <c r="I999" s="107">
        <v>0.9</v>
      </c>
      <c r="J999" s="78">
        <v>-1000000000</v>
      </c>
      <c r="K999" s="78">
        <v>1700000000000</v>
      </c>
      <c r="L999" s="48" t="s">
        <v>249</v>
      </c>
      <c r="M999" s="111">
        <v>2</v>
      </c>
      <c r="N999" s="67" t="s">
        <v>8109</v>
      </c>
      <c r="O999" s="30" t="s">
        <v>8110</v>
      </c>
      <c r="P999" t="s">
        <v>976</v>
      </c>
    </row>
    <row r="1000" spans="1:16" x14ac:dyDescent="0.25">
      <c r="A1000" s="48" t="s">
        <v>6709</v>
      </c>
      <c r="B1000" s="106">
        <v>43373</v>
      </c>
      <c r="C1000" s="104">
        <v>1</v>
      </c>
      <c r="D1000" s="30" t="s">
        <v>8107</v>
      </c>
      <c r="E1000" s="30" t="s">
        <v>8108</v>
      </c>
      <c r="F1000" s="101"/>
      <c r="G1000" s="101"/>
      <c r="H1000" s="78">
        <v>-1000000000</v>
      </c>
      <c r="I1000" s="107">
        <v>0.9</v>
      </c>
      <c r="J1000" s="78">
        <v>-1000000000</v>
      </c>
      <c r="K1000" s="78">
        <v>1700000000000</v>
      </c>
      <c r="L1000" s="48" t="s">
        <v>249</v>
      </c>
      <c r="M1000" s="111">
        <v>2</v>
      </c>
      <c r="N1000" s="67" t="s">
        <v>8109</v>
      </c>
      <c r="O1000" s="30" t="s">
        <v>8110</v>
      </c>
      <c r="P1000" t="s">
        <v>976</v>
      </c>
    </row>
    <row r="1001" spans="1:16" x14ac:dyDescent="0.25">
      <c r="A1001" s="48" t="s">
        <v>6710</v>
      </c>
      <c r="B1001" s="106">
        <v>43373</v>
      </c>
      <c r="C1001" s="104">
        <v>1</v>
      </c>
      <c r="D1001" s="30" t="s">
        <v>8107</v>
      </c>
      <c r="E1001" s="30" t="s">
        <v>8108</v>
      </c>
      <c r="F1001" s="101"/>
      <c r="G1001" s="101"/>
      <c r="H1001" s="78">
        <v>-1000000000</v>
      </c>
      <c r="I1001" s="107">
        <v>0.9</v>
      </c>
      <c r="J1001" s="78">
        <v>-1000000000</v>
      </c>
      <c r="K1001" s="78">
        <v>1700000000000</v>
      </c>
      <c r="L1001" s="48" t="s">
        <v>249</v>
      </c>
      <c r="M1001" s="111">
        <v>2</v>
      </c>
      <c r="N1001" s="67" t="s">
        <v>8109</v>
      </c>
      <c r="O1001" s="30" t="s">
        <v>8110</v>
      </c>
      <c r="P1001" t="s">
        <v>976</v>
      </c>
    </row>
    <row r="1002" spans="1:16" x14ac:dyDescent="0.25">
      <c r="A1002" s="48" t="s">
        <v>6711</v>
      </c>
      <c r="B1002" s="106">
        <v>43373</v>
      </c>
      <c r="C1002" s="104">
        <v>1</v>
      </c>
      <c r="D1002" s="30" t="s">
        <v>8107</v>
      </c>
      <c r="E1002" s="30" t="s">
        <v>8108</v>
      </c>
      <c r="F1002" s="101"/>
      <c r="G1002" s="101"/>
      <c r="H1002" s="78">
        <v>-1000000000</v>
      </c>
      <c r="I1002" s="107">
        <v>0.9</v>
      </c>
      <c r="J1002" s="78">
        <v>-1000000000</v>
      </c>
      <c r="K1002" s="78">
        <v>1700000000000</v>
      </c>
      <c r="L1002" s="48" t="s">
        <v>249</v>
      </c>
      <c r="M1002" s="111">
        <v>2</v>
      </c>
      <c r="N1002" s="67" t="s">
        <v>8109</v>
      </c>
      <c r="O1002" s="30" t="s">
        <v>8110</v>
      </c>
      <c r="P1002" t="s">
        <v>976</v>
      </c>
    </row>
    <row r="1003" spans="1:16" x14ac:dyDescent="0.25">
      <c r="A1003" s="48" t="s">
        <v>6712</v>
      </c>
      <c r="B1003" s="106">
        <v>43373</v>
      </c>
      <c r="C1003" s="104">
        <v>1</v>
      </c>
      <c r="D1003" s="30" t="s">
        <v>8107</v>
      </c>
      <c r="E1003" s="30" t="s">
        <v>8108</v>
      </c>
      <c r="F1003" s="101"/>
      <c r="G1003" s="101"/>
      <c r="H1003" s="78">
        <v>-1000000000</v>
      </c>
      <c r="I1003" s="107">
        <v>0.9</v>
      </c>
      <c r="J1003" s="78">
        <v>-1000000000</v>
      </c>
      <c r="K1003" s="78">
        <v>1700000000000</v>
      </c>
      <c r="L1003" s="48" t="s">
        <v>249</v>
      </c>
      <c r="M1003" s="111">
        <v>2</v>
      </c>
      <c r="N1003" s="67" t="s">
        <v>8109</v>
      </c>
      <c r="O1003" s="30" t="s">
        <v>8110</v>
      </c>
      <c r="P1003" t="s">
        <v>976</v>
      </c>
    </row>
    <row r="1004" spans="1:16" x14ac:dyDescent="0.25">
      <c r="A1004" s="48" t="s">
        <v>6713</v>
      </c>
      <c r="B1004" s="106">
        <v>43373</v>
      </c>
      <c r="C1004" s="104">
        <v>1</v>
      </c>
      <c r="D1004" s="30" t="s">
        <v>8107</v>
      </c>
      <c r="E1004" s="30" t="s">
        <v>8108</v>
      </c>
      <c r="F1004" s="101"/>
      <c r="G1004" s="101"/>
      <c r="H1004" s="78">
        <v>-1000000000</v>
      </c>
      <c r="I1004" s="107">
        <v>0.9</v>
      </c>
      <c r="J1004" s="78">
        <v>-1000000000</v>
      </c>
      <c r="K1004" s="78">
        <v>1700000000000</v>
      </c>
      <c r="L1004" s="48" t="s">
        <v>249</v>
      </c>
      <c r="M1004" s="111">
        <v>2</v>
      </c>
      <c r="N1004" s="67" t="s">
        <v>8109</v>
      </c>
      <c r="O1004" s="30" t="s">
        <v>8110</v>
      </c>
      <c r="P1004" t="s">
        <v>976</v>
      </c>
    </row>
    <row r="1005" spans="1:16" x14ac:dyDescent="0.25">
      <c r="A1005" s="48" t="s">
        <v>6714</v>
      </c>
      <c r="B1005" s="106">
        <v>43373</v>
      </c>
      <c r="C1005" s="104">
        <v>1</v>
      </c>
      <c r="D1005" s="30" t="s">
        <v>8107</v>
      </c>
      <c r="E1005" s="30" t="s">
        <v>8108</v>
      </c>
      <c r="F1005" s="101"/>
      <c r="G1005" s="101"/>
      <c r="H1005" s="78">
        <v>-1000000000</v>
      </c>
      <c r="I1005" s="107">
        <v>0.9</v>
      </c>
      <c r="J1005" s="78">
        <v>-1000000000</v>
      </c>
      <c r="K1005" s="78">
        <v>1700000000000</v>
      </c>
      <c r="L1005" s="48" t="s">
        <v>249</v>
      </c>
      <c r="M1005" s="111">
        <v>2</v>
      </c>
      <c r="N1005" s="67" t="s">
        <v>8109</v>
      </c>
      <c r="O1005" s="30" t="s">
        <v>8110</v>
      </c>
      <c r="P1005" t="s">
        <v>976</v>
      </c>
    </row>
    <row r="1006" spans="1:16" x14ac:dyDescent="0.25">
      <c r="A1006" s="48" t="s">
        <v>6715</v>
      </c>
      <c r="B1006" s="106">
        <v>43373</v>
      </c>
      <c r="C1006" s="104">
        <v>1</v>
      </c>
      <c r="D1006" s="30" t="s">
        <v>8107</v>
      </c>
      <c r="E1006" s="30" t="s">
        <v>8108</v>
      </c>
      <c r="F1006" s="101"/>
      <c r="G1006" s="101"/>
      <c r="H1006" s="78">
        <v>-1000000000</v>
      </c>
      <c r="I1006" s="107">
        <v>0.9</v>
      </c>
      <c r="J1006" s="78">
        <v>-1000000000</v>
      </c>
      <c r="K1006" s="78">
        <v>1700000000000</v>
      </c>
      <c r="L1006" s="48" t="s">
        <v>249</v>
      </c>
      <c r="M1006" s="111">
        <v>2</v>
      </c>
      <c r="N1006" s="67" t="s">
        <v>8109</v>
      </c>
      <c r="O1006" s="30" t="s">
        <v>8110</v>
      </c>
      <c r="P1006" t="s">
        <v>976</v>
      </c>
    </row>
    <row r="1007" spans="1:16" x14ac:dyDescent="0.25">
      <c r="A1007" s="48" t="s">
        <v>6716</v>
      </c>
      <c r="B1007" s="106">
        <v>43373</v>
      </c>
      <c r="C1007" s="104">
        <v>1</v>
      </c>
      <c r="D1007" s="30" t="s">
        <v>8107</v>
      </c>
      <c r="E1007" s="30" t="s">
        <v>8108</v>
      </c>
      <c r="F1007" s="101"/>
      <c r="G1007" s="101"/>
      <c r="H1007" s="78">
        <v>-1000000000</v>
      </c>
      <c r="I1007" s="107">
        <v>0.9</v>
      </c>
      <c r="J1007" s="78">
        <v>-1000000000</v>
      </c>
      <c r="K1007" s="78">
        <v>1700000000000</v>
      </c>
      <c r="L1007" s="48" t="s">
        <v>249</v>
      </c>
      <c r="M1007" s="111">
        <v>2</v>
      </c>
      <c r="N1007" s="67" t="s">
        <v>8109</v>
      </c>
      <c r="O1007" s="30" t="s">
        <v>8110</v>
      </c>
      <c r="P1007" t="s">
        <v>976</v>
      </c>
    </row>
    <row r="1008" spans="1:16" x14ac:dyDescent="0.25">
      <c r="A1008" s="48" t="s">
        <v>6717</v>
      </c>
      <c r="B1008" s="106">
        <v>43373</v>
      </c>
      <c r="C1008" s="104">
        <v>1</v>
      </c>
      <c r="D1008" s="30" t="s">
        <v>8107</v>
      </c>
      <c r="E1008" s="30" t="s">
        <v>8108</v>
      </c>
      <c r="F1008" s="101"/>
      <c r="G1008" s="101"/>
      <c r="H1008" s="78">
        <v>-1000000000</v>
      </c>
      <c r="I1008" s="107">
        <v>0.9</v>
      </c>
      <c r="J1008" s="78">
        <v>-1000000000</v>
      </c>
      <c r="K1008" s="78">
        <v>1700000000000</v>
      </c>
      <c r="L1008" s="48" t="s">
        <v>249</v>
      </c>
      <c r="M1008" s="111">
        <v>2</v>
      </c>
      <c r="N1008" s="67" t="s">
        <v>8109</v>
      </c>
      <c r="O1008" s="30" t="s">
        <v>8110</v>
      </c>
      <c r="P1008" t="s">
        <v>976</v>
      </c>
    </row>
    <row r="1009" spans="1:16" x14ac:dyDescent="0.25">
      <c r="A1009" s="48" t="s">
        <v>6718</v>
      </c>
      <c r="B1009" s="106">
        <v>43373</v>
      </c>
      <c r="C1009" s="104">
        <v>1</v>
      </c>
      <c r="D1009" s="30" t="s">
        <v>8107</v>
      </c>
      <c r="E1009" s="30" t="s">
        <v>8108</v>
      </c>
      <c r="F1009" s="101"/>
      <c r="G1009" s="101"/>
      <c r="H1009" s="78">
        <v>-1000000000</v>
      </c>
      <c r="I1009" s="107">
        <v>0.9</v>
      </c>
      <c r="J1009" s="78">
        <v>-1000000000</v>
      </c>
      <c r="K1009" s="78">
        <v>1700000000000</v>
      </c>
      <c r="L1009" s="48" t="s">
        <v>249</v>
      </c>
      <c r="M1009" s="111">
        <v>2</v>
      </c>
      <c r="N1009" s="67" t="s">
        <v>8109</v>
      </c>
      <c r="O1009" s="30" t="s">
        <v>8110</v>
      </c>
      <c r="P1009" t="s">
        <v>976</v>
      </c>
    </row>
    <row r="1010" spans="1:16" x14ac:dyDescent="0.25">
      <c r="A1010" s="48" t="s">
        <v>6719</v>
      </c>
      <c r="B1010" s="106">
        <v>43373</v>
      </c>
      <c r="C1010" s="104">
        <v>1</v>
      </c>
      <c r="D1010" s="30" t="s">
        <v>8107</v>
      </c>
      <c r="E1010" s="30" t="s">
        <v>8108</v>
      </c>
      <c r="F1010" s="101"/>
      <c r="G1010" s="101"/>
      <c r="H1010" s="78">
        <v>-1000000000</v>
      </c>
      <c r="I1010" s="107">
        <v>0.9</v>
      </c>
      <c r="J1010" s="78">
        <v>-1000000000</v>
      </c>
      <c r="K1010" s="78">
        <v>1700000000000</v>
      </c>
      <c r="L1010" s="48" t="s">
        <v>249</v>
      </c>
      <c r="M1010" s="111">
        <v>2</v>
      </c>
      <c r="N1010" s="67" t="s">
        <v>8109</v>
      </c>
      <c r="O1010" s="30" t="s">
        <v>8110</v>
      </c>
      <c r="P1010" t="s">
        <v>976</v>
      </c>
    </row>
    <row r="1011" spans="1:16" x14ac:dyDescent="0.25">
      <c r="A1011" s="48" t="s">
        <v>6720</v>
      </c>
      <c r="B1011" s="106">
        <v>43373</v>
      </c>
      <c r="C1011" s="104">
        <v>1</v>
      </c>
      <c r="D1011" s="30" t="s">
        <v>8107</v>
      </c>
      <c r="E1011" s="30" t="s">
        <v>8108</v>
      </c>
      <c r="F1011" s="101"/>
      <c r="G1011" s="101"/>
      <c r="H1011" s="78">
        <v>-1000000000</v>
      </c>
      <c r="I1011" s="107">
        <v>0.9</v>
      </c>
      <c r="J1011" s="78">
        <v>-1000000000</v>
      </c>
      <c r="K1011" s="78">
        <v>1700000000000</v>
      </c>
      <c r="L1011" s="48" t="s">
        <v>249</v>
      </c>
      <c r="M1011" s="111">
        <v>2</v>
      </c>
      <c r="N1011" s="67" t="s">
        <v>8109</v>
      </c>
      <c r="O1011" s="30" t="s">
        <v>8110</v>
      </c>
      <c r="P1011" t="s">
        <v>976</v>
      </c>
    </row>
    <row r="1012" spans="1:16" x14ac:dyDescent="0.25">
      <c r="A1012" s="48" t="s">
        <v>6721</v>
      </c>
      <c r="B1012" s="106">
        <v>43373</v>
      </c>
      <c r="C1012" s="104">
        <v>1</v>
      </c>
      <c r="D1012" s="30" t="s">
        <v>8107</v>
      </c>
      <c r="E1012" s="30" t="s">
        <v>8108</v>
      </c>
      <c r="F1012" s="101"/>
      <c r="G1012" s="101"/>
      <c r="H1012" s="78">
        <v>-1000000000</v>
      </c>
      <c r="I1012" s="107">
        <v>0.9</v>
      </c>
      <c r="J1012" s="78">
        <v>-1000000000</v>
      </c>
      <c r="K1012" s="78">
        <v>1700000000000</v>
      </c>
      <c r="L1012" s="48" t="s">
        <v>249</v>
      </c>
      <c r="M1012" s="111">
        <v>2</v>
      </c>
      <c r="N1012" s="67" t="s">
        <v>8109</v>
      </c>
      <c r="O1012" s="30" t="s">
        <v>8110</v>
      </c>
      <c r="P1012" t="s">
        <v>976</v>
      </c>
    </row>
    <row r="1013" spans="1:16" x14ac:dyDescent="0.25">
      <c r="A1013" s="48" t="s">
        <v>6722</v>
      </c>
      <c r="B1013" s="106">
        <v>43373</v>
      </c>
      <c r="C1013" s="104">
        <v>1</v>
      </c>
      <c r="D1013" s="30" t="s">
        <v>8107</v>
      </c>
      <c r="E1013" s="30" t="s">
        <v>8108</v>
      </c>
      <c r="F1013" s="101"/>
      <c r="G1013" s="101"/>
      <c r="H1013" s="78">
        <v>-1000000000</v>
      </c>
      <c r="I1013" s="107">
        <v>0.9</v>
      </c>
      <c r="J1013" s="78">
        <v>-1000000000</v>
      </c>
      <c r="K1013" s="78">
        <v>1700000000000</v>
      </c>
      <c r="L1013" s="48" t="s">
        <v>249</v>
      </c>
      <c r="M1013" s="111">
        <v>2</v>
      </c>
      <c r="N1013" s="67" t="s">
        <v>8109</v>
      </c>
      <c r="O1013" s="30" t="s">
        <v>8110</v>
      </c>
      <c r="P1013" t="s">
        <v>976</v>
      </c>
    </row>
    <row r="1014" spans="1:16" x14ac:dyDescent="0.25">
      <c r="A1014" s="48" t="s">
        <v>6723</v>
      </c>
      <c r="B1014" s="106">
        <v>43373</v>
      </c>
      <c r="C1014" s="104">
        <v>1</v>
      </c>
      <c r="D1014" s="30" t="s">
        <v>8107</v>
      </c>
      <c r="E1014" s="30" t="s">
        <v>8108</v>
      </c>
      <c r="F1014" s="101"/>
      <c r="G1014" s="101"/>
      <c r="H1014" s="78">
        <v>-1000000000</v>
      </c>
      <c r="I1014" s="107">
        <v>0.9</v>
      </c>
      <c r="J1014" s="78">
        <v>-1000000000</v>
      </c>
      <c r="K1014" s="78">
        <v>1700000000000</v>
      </c>
      <c r="L1014" s="48" t="s">
        <v>249</v>
      </c>
      <c r="M1014" s="111">
        <v>2</v>
      </c>
      <c r="N1014" s="67" t="s">
        <v>8109</v>
      </c>
      <c r="O1014" s="30" t="s">
        <v>8110</v>
      </c>
      <c r="P1014" t="s">
        <v>976</v>
      </c>
    </row>
    <row r="1015" spans="1:16" x14ac:dyDescent="0.25">
      <c r="A1015" s="48" t="s">
        <v>6724</v>
      </c>
      <c r="B1015" s="106">
        <v>43373</v>
      </c>
      <c r="C1015" s="104">
        <v>1</v>
      </c>
      <c r="D1015" s="30" t="s">
        <v>8107</v>
      </c>
      <c r="E1015" s="30" t="s">
        <v>8108</v>
      </c>
      <c r="F1015" s="101"/>
      <c r="G1015" s="101"/>
      <c r="H1015" s="78">
        <v>20000000000</v>
      </c>
      <c r="I1015" s="107">
        <v>0.9</v>
      </c>
      <c r="J1015" s="78">
        <v>20000000000</v>
      </c>
      <c r="K1015" s="78">
        <v>1700000000000</v>
      </c>
      <c r="L1015" s="48" t="s">
        <v>249</v>
      </c>
      <c r="M1015" s="111">
        <v>1</v>
      </c>
      <c r="N1015" s="67" t="s">
        <v>8109</v>
      </c>
      <c r="O1015" s="30" t="s">
        <v>8110</v>
      </c>
      <c r="P1015" t="s">
        <v>976</v>
      </c>
    </row>
    <row r="1016" spans="1:16" x14ac:dyDescent="0.25">
      <c r="A1016" s="48" t="s">
        <v>6725</v>
      </c>
      <c r="B1016" s="106">
        <v>43373</v>
      </c>
      <c r="C1016" s="104">
        <v>1</v>
      </c>
      <c r="D1016" s="30" t="s">
        <v>8107</v>
      </c>
      <c r="E1016" s="30" t="s">
        <v>8108</v>
      </c>
      <c r="F1016" s="101"/>
      <c r="G1016" s="101"/>
      <c r="H1016" s="78">
        <v>20000000000</v>
      </c>
      <c r="I1016" s="107">
        <v>0.9</v>
      </c>
      <c r="J1016" s="78">
        <v>20000000000</v>
      </c>
      <c r="K1016" s="78">
        <v>1700000000000</v>
      </c>
      <c r="L1016" s="48" t="s">
        <v>249</v>
      </c>
      <c r="M1016" s="111">
        <v>1</v>
      </c>
      <c r="N1016" s="67" t="s">
        <v>8109</v>
      </c>
      <c r="O1016" s="30" t="s">
        <v>8110</v>
      </c>
      <c r="P1016" t="s">
        <v>976</v>
      </c>
    </row>
    <row r="1017" spans="1:16" x14ac:dyDescent="0.25">
      <c r="A1017" s="48" t="s">
        <v>6726</v>
      </c>
      <c r="B1017" s="106">
        <v>43373</v>
      </c>
      <c r="C1017" s="104">
        <v>1</v>
      </c>
      <c r="D1017" s="30" t="s">
        <v>8107</v>
      </c>
      <c r="E1017" s="30" t="s">
        <v>8108</v>
      </c>
      <c r="F1017" s="101"/>
      <c r="G1017" s="101"/>
      <c r="H1017" s="78">
        <v>20000000000</v>
      </c>
      <c r="I1017" s="107">
        <v>0.9</v>
      </c>
      <c r="J1017" s="78">
        <v>20000000000</v>
      </c>
      <c r="K1017" s="78">
        <v>1700000000000</v>
      </c>
      <c r="L1017" s="48" t="s">
        <v>249</v>
      </c>
      <c r="M1017" s="111">
        <v>1</v>
      </c>
      <c r="N1017" s="67" t="s">
        <v>8109</v>
      </c>
      <c r="O1017" s="30" t="s">
        <v>8110</v>
      </c>
      <c r="P1017" t="s">
        <v>976</v>
      </c>
    </row>
    <row r="1018" spans="1:16" x14ac:dyDescent="0.25">
      <c r="A1018" s="48" t="s">
        <v>6727</v>
      </c>
      <c r="B1018" s="106">
        <v>43373</v>
      </c>
      <c r="C1018" s="104">
        <v>1</v>
      </c>
      <c r="D1018" s="30" t="s">
        <v>8107</v>
      </c>
      <c r="E1018" s="30" t="s">
        <v>8108</v>
      </c>
      <c r="F1018" s="101"/>
      <c r="G1018" s="101"/>
      <c r="H1018" s="78">
        <v>20000000000</v>
      </c>
      <c r="I1018" s="107">
        <v>0.9</v>
      </c>
      <c r="J1018" s="78">
        <v>20000000000</v>
      </c>
      <c r="K1018" s="78">
        <v>1700000000000</v>
      </c>
      <c r="L1018" s="48" t="s">
        <v>249</v>
      </c>
      <c r="M1018" s="111">
        <v>1</v>
      </c>
      <c r="N1018" s="67" t="s">
        <v>8109</v>
      </c>
      <c r="O1018" s="30" t="s">
        <v>8110</v>
      </c>
      <c r="P1018" t="s">
        <v>976</v>
      </c>
    </row>
    <row r="1019" spans="1:16" x14ac:dyDescent="0.25">
      <c r="A1019" s="48" t="s">
        <v>6728</v>
      </c>
      <c r="B1019" s="106">
        <v>43373</v>
      </c>
      <c r="C1019" s="104">
        <v>1</v>
      </c>
      <c r="D1019" s="30" t="s">
        <v>8107</v>
      </c>
      <c r="E1019" s="30" t="s">
        <v>8108</v>
      </c>
      <c r="F1019" s="101"/>
      <c r="G1019" s="101"/>
      <c r="H1019" s="78">
        <v>20000000000</v>
      </c>
      <c r="I1019" s="107">
        <v>0.9</v>
      </c>
      <c r="J1019" s="78">
        <v>20000000000</v>
      </c>
      <c r="K1019" s="78">
        <v>1700000000000</v>
      </c>
      <c r="L1019" s="48" t="s">
        <v>249</v>
      </c>
      <c r="M1019" s="111">
        <v>1</v>
      </c>
      <c r="N1019" s="67" t="s">
        <v>8109</v>
      </c>
      <c r="O1019" s="30" t="s">
        <v>8110</v>
      </c>
      <c r="P1019" t="s">
        <v>976</v>
      </c>
    </row>
    <row r="1020" spans="1:16" x14ac:dyDescent="0.25">
      <c r="A1020" s="48" t="s">
        <v>6729</v>
      </c>
      <c r="B1020" s="106">
        <v>43373</v>
      </c>
      <c r="C1020" s="104">
        <v>1</v>
      </c>
      <c r="D1020" s="30" t="s">
        <v>8107</v>
      </c>
      <c r="E1020" s="30" t="s">
        <v>8108</v>
      </c>
      <c r="F1020" s="101"/>
      <c r="G1020" s="101"/>
      <c r="H1020" s="78">
        <v>20000000000</v>
      </c>
      <c r="I1020" s="107">
        <v>0.9</v>
      </c>
      <c r="J1020" s="78">
        <v>20000000000</v>
      </c>
      <c r="K1020" s="78">
        <v>1700000000000</v>
      </c>
      <c r="L1020" s="48" t="s">
        <v>249</v>
      </c>
      <c r="M1020" s="111">
        <v>1</v>
      </c>
      <c r="N1020" s="67" t="s">
        <v>8109</v>
      </c>
      <c r="O1020" s="30" t="s">
        <v>8110</v>
      </c>
      <c r="P1020" t="s">
        <v>976</v>
      </c>
    </row>
    <row r="1021" spans="1:16" x14ac:dyDescent="0.25">
      <c r="A1021" s="48" t="s">
        <v>6730</v>
      </c>
      <c r="B1021" s="106">
        <v>43373</v>
      </c>
      <c r="C1021" s="104">
        <v>1</v>
      </c>
      <c r="D1021" s="30" t="s">
        <v>8107</v>
      </c>
      <c r="E1021" s="30" t="s">
        <v>8108</v>
      </c>
      <c r="F1021" s="101"/>
      <c r="G1021" s="101"/>
      <c r="H1021" s="78">
        <v>20000000000</v>
      </c>
      <c r="I1021" s="107">
        <v>0.9</v>
      </c>
      <c r="J1021" s="78">
        <v>20000000000</v>
      </c>
      <c r="K1021" s="78">
        <v>1700000000000</v>
      </c>
      <c r="L1021" s="48" t="s">
        <v>249</v>
      </c>
      <c r="M1021" s="111">
        <v>1</v>
      </c>
      <c r="N1021" s="67" t="s">
        <v>8109</v>
      </c>
      <c r="O1021" s="30" t="s">
        <v>8110</v>
      </c>
      <c r="P1021" t="s">
        <v>976</v>
      </c>
    </row>
    <row r="1022" spans="1:16" x14ac:dyDescent="0.25">
      <c r="A1022" s="48" t="s">
        <v>6731</v>
      </c>
      <c r="B1022" s="106">
        <v>43373</v>
      </c>
      <c r="C1022" s="104">
        <v>1</v>
      </c>
      <c r="D1022" s="30" t="s">
        <v>8107</v>
      </c>
      <c r="E1022" s="30" t="s">
        <v>8108</v>
      </c>
      <c r="F1022" s="101"/>
      <c r="G1022" s="101"/>
      <c r="H1022" s="78">
        <v>20000000000</v>
      </c>
      <c r="I1022" s="107">
        <v>0.9</v>
      </c>
      <c r="J1022" s="78">
        <v>20000000000</v>
      </c>
      <c r="K1022" s="78">
        <v>1700000000000</v>
      </c>
      <c r="L1022" s="48" t="s">
        <v>249</v>
      </c>
      <c r="M1022" s="111">
        <v>1</v>
      </c>
      <c r="N1022" s="67" t="s">
        <v>8109</v>
      </c>
      <c r="O1022" s="30" t="s">
        <v>8110</v>
      </c>
      <c r="P1022" t="s">
        <v>976</v>
      </c>
    </row>
    <row r="1023" spans="1:16" x14ac:dyDescent="0.25">
      <c r="A1023" s="48" t="s">
        <v>6732</v>
      </c>
      <c r="B1023" s="106">
        <v>43373</v>
      </c>
      <c r="C1023" s="104">
        <v>1</v>
      </c>
      <c r="D1023" s="30" t="s">
        <v>8107</v>
      </c>
      <c r="E1023" s="30" t="s">
        <v>8108</v>
      </c>
      <c r="F1023" s="101"/>
      <c r="G1023" s="101"/>
      <c r="H1023" s="78">
        <v>20000000000</v>
      </c>
      <c r="I1023" s="107">
        <v>0.9</v>
      </c>
      <c r="J1023" s="78">
        <v>20000000000</v>
      </c>
      <c r="K1023" s="78">
        <v>1700000000000</v>
      </c>
      <c r="L1023" s="48" t="s">
        <v>249</v>
      </c>
      <c r="M1023" s="111">
        <v>2</v>
      </c>
      <c r="N1023" s="67" t="s">
        <v>8109</v>
      </c>
      <c r="O1023" s="30" t="s">
        <v>8110</v>
      </c>
      <c r="P1023" t="s">
        <v>976</v>
      </c>
    </row>
    <row r="1024" spans="1:16" x14ac:dyDescent="0.25">
      <c r="A1024" s="48" t="s">
        <v>6733</v>
      </c>
      <c r="B1024" s="106">
        <v>43373</v>
      </c>
      <c r="C1024" s="104">
        <v>1</v>
      </c>
      <c r="D1024" s="30" t="s">
        <v>8107</v>
      </c>
      <c r="E1024" s="30" t="s">
        <v>8108</v>
      </c>
      <c r="F1024" s="101"/>
      <c r="G1024" s="101"/>
      <c r="H1024" s="78">
        <v>20000000000</v>
      </c>
      <c r="I1024" s="107">
        <v>0.9</v>
      </c>
      <c r="J1024" s="78">
        <v>20000000000</v>
      </c>
      <c r="K1024" s="78">
        <v>1700000000000</v>
      </c>
      <c r="L1024" s="48" t="s">
        <v>249</v>
      </c>
      <c r="M1024" s="111">
        <v>2</v>
      </c>
      <c r="N1024" s="67" t="s">
        <v>8109</v>
      </c>
      <c r="O1024" s="30" t="s">
        <v>8110</v>
      </c>
      <c r="P1024" t="s">
        <v>976</v>
      </c>
    </row>
    <row r="1025" spans="1:16" x14ac:dyDescent="0.25">
      <c r="A1025" s="48" t="s">
        <v>6734</v>
      </c>
      <c r="B1025" s="106">
        <v>43373</v>
      </c>
      <c r="C1025" s="104">
        <v>1</v>
      </c>
      <c r="D1025" s="30" t="s">
        <v>8107</v>
      </c>
      <c r="E1025" s="30" t="s">
        <v>8108</v>
      </c>
      <c r="F1025" s="101"/>
      <c r="G1025" s="101"/>
      <c r="H1025" s="78">
        <v>20000000000</v>
      </c>
      <c r="I1025" s="107">
        <v>0.9</v>
      </c>
      <c r="J1025" s="78">
        <v>20000000000</v>
      </c>
      <c r="K1025" s="78">
        <v>1700000000000</v>
      </c>
      <c r="L1025" s="48" t="s">
        <v>249</v>
      </c>
      <c r="M1025" s="111">
        <v>2</v>
      </c>
      <c r="N1025" s="67" t="s">
        <v>8109</v>
      </c>
      <c r="O1025" s="30" t="s">
        <v>8110</v>
      </c>
      <c r="P1025" t="s">
        <v>976</v>
      </c>
    </row>
    <row r="1026" spans="1:16" x14ac:dyDescent="0.25">
      <c r="A1026" s="48" t="s">
        <v>6735</v>
      </c>
      <c r="B1026" s="106">
        <v>43373</v>
      </c>
      <c r="C1026" s="104">
        <v>1</v>
      </c>
      <c r="D1026" s="30" t="s">
        <v>8107</v>
      </c>
      <c r="E1026" s="30" t="s">
        <v>8108</v>
      </c>
      <c r="F1026" s="101"/>
      <c r="G1026" s="101"/>
      <c r="H1026" s="78">
        <v>20000000000</v>
      </c>
      <c r="I1026" s="107">
        <v>0.9</v>
      </c>
      <c r="J1026" s="78">
        <v>20000000000</v>
      </c>
      <c r="K1026" s="78">
        <v>1700000000000</v>
      </c>
      <c r="L1026" s="48" t="s">
        <v>249</v>
      </c>
      <c r="M1026" s="111">
        <v>2</v>
      </c>
      <c r="N1026" s="67" t="s">
        <v>8109</v>
      </c>
      <c r="O1026" s="30" t="s">
        <v>8110</v>
      </c>
      <c r="P1026" t="s">
        <v>976</v>
      </c>
    </row>
    <row r="1027" spans="1:16" x14ac:dyDescent="0.25">
      <c r="A1027" s="48" t="s">
        <v>6736</v>
      </c>
      <c r="B1027" s="106">
        <v>43373</v>
      </c>
      <c r="C1027" s="104">
        <v>1</v>
      </c>
      <c r="D1027" s="30" t="s">
        <v>8107</v>
      </c>
      <c r="E1027" s="30" t="s">
        <v>8108</v>
      </c>
      <c r="F1027" s="101"/>
      <c r="G1027" s="101"/>
      <c r="H1027" s="78">
        <v>20000000000</v>
      </c>
      <c r="I1027" s="107">
        <v>0.9</v>
      </c>
      <c r="J1027" s="78">
        <v>20000000000</v>
      </c>
      <c r="K1027" s="78">
        <v>1700000000000</v>
      </c>
      <c r="L1027" s="48" t="s">
        <v>249</v>
      </c>
      <c r="M1027" s="111">
        <v>2</v>
      </c>
      <c r="N1027" s="67" t="s">
        <v>8109</v>
      </c>
      <c r="O1027" s="30" t="s">
        <v>8110</v>
      </c>
      <c r="P1027" t="s">
        <v>976</v>
      </c>
    </row>
    <row r="1028" spans="1:16" x14ac:dyDescent="0.25">
      <c r="A1028" s="48" t="s">
        <v>6737</v>
      </c>
      <c r="B1028" s="106">
        <v>43373</v>
      </c>
      <c r="C1028" s="104">
        <v>1</v>
      </c>
      <c r="D1028" s="30" t="s">
        <v>8107</v>
      </c>
      <c r="E1028" s="30" t="s">
        <v>8108</v>
      </c>
      <c r="F1028" s="101"/>
      <c r="G1028" s="101"/>
      <c r="H1028" s="78">
        <v>20000000000</v>
      </c>
      <c r="I1028" s="107">
        <v>0.9</v>
      </c>
      <c r="J1028" s="78">
        <v>20000000000</v>
      </c>
      <c r="K1028" s="78">
        <v>1700000000000</v>
      </c>
      <c r="L1028" s="48" t="s">
        <v>249</v>
      </c>
      <c r="M1028" s="111">
        <v>2</v>
      </c>
      <c r="N1028" s="67" t="s">
        <v>8109</v>
      </c>
      <c r="O1028" s="30" t="s">
        <v>8110</v>
      </c>
      <c r="P1028" t="s">
        <v>976</v>
      </c>
    </row>
    <row r="1029" spans="1:16" x14ac:dyDescent="0.25">
      <c r="A1029" s="48" t="s">
        <v>6738</v>
      </c>
      <c r="B1029" s="106">
        <v>43373</v>
      </c>
      <c r="C1029" s="104">
        <v>1</v>
      </c>
      <c r="D1029" s="30" t="s">
        <v>8107</v>
      </c>
      <c r="E1029" s="30" t="s">
        <v>8108</v>
      </c>
      <c r="F1029" s="101"/>
      <c r="G1029" s="101"/>
      <c r="H1029" s="78">
        <v>20000000000</v>
      </c>
      <c r="I1029" s="107">
        <v>0.9</v>
      </c>
      <c r="J1029" s="78">
        <v>20000000000</v>
      </c>
      <c r="K1029" s="78">
        <v>1700000000000</v>
      </c>
      <c r="L1029" s="48" t="s">
        <v>249</v>
      </c>
      <c r="M1029" s="111">
        <v>2</v>
      </c>
      <c r="N1029" s="67" t="s">
        <v>8109</v>
      </c>
      <c r="O1029" s="30" t="s">
        <v>8110</v>
      </c>
      <c r="P1029" t="s">
        <v>976</v>
      </c>
    </row>
    <row r="1030" spans="1:16" x14ac:dyDescent="0.25">
      <c r="A1030" s="48" t="s">
        <v>6739</v>
      </c>
      <c r="B1030" s="106">
        <v>43373</v>
      </c>
      <c r="C1030" s="104">
        <v>1</v>
      </c>
      <c r="D1030" s="30" t="s">
        <v>8107</v>
      </c>
      <c r="E1030" s="30" t="s">
        <v>8108</v>
      </c>
      <c r="F1030" s="101"/>
      <c r="G1030" s="101"/>
      <c r="H1030" s="78">
        <v>20000000000</v>
      </c>
      <c r="I1030" s="107">
        <v>0.9</v>
      </c>
      <c r="J1030" s="78">
        <v>20000000000</v>
      </c>
      <c r="K1030" s="78">
        <v>1700000000000</v>
      </c>
      <c r="L1030" s="48" t="s">
        <v>249</v>
      </c>
      <c r="M1030" s="111">
        <v>2</v>
      </c>
      <c r="N1030" s="67" t="s">
        <v>8109</v>
      </c>
      <c r="O1030" s="30" t="s">
        <v>8110</v>
      </c>
      <c r="P1030" t="s">
        <v>976</v>
      </c>
    </row>
    <row r="1031" spans="1:16" x14ac:dyDescent="0.25">
      <c r="A1031" s="48" t="s">
        <v>6740</v>
      </c>
      <c r="B1031" s="106">
        <v>43373</v>
      </c>
      <c r="C1031" s="104">
        <v>1</v>
      </c>
      <c r="D1031" s="30" t="s">
        <v>8107</v>
      </c>
      <c r="E1031" s="30" t="s">
        <v>8108</v>
      </c>
      <c r="F1031" s="101"/>
      <c r="G1031" s="101"/>
      <c r="H1031" s="78">
        <v>20000000000</v>
      </c>
      <c r="I1031" s="107">
        <v>0.9</v>
      </c>
      <c r="J1031" s="78">
        <v>20000000000</v>
      </c>
      <c r="K1031" s="78">
        <v>1700000000000</v>
      </c>
      <c r="L1031" s="48" t="s">
        <v>249</v>
      </c>
      <c r="M1031" s="111">
        <v>2</v>
      </c>
      <c r="N1031" s="67" t="s">
        <v>8109</v>
      </c>
      <c r="O1031" s="30" t="s">
        <v>8110</v>
      </c>
      <c r="P1031" t="s">
        <v>976</v>
      </c>
    </row>
    <row r="1032" spans="1:16" x14ac:dyDescent="0.25">
      <c r="A1032" s="48" t="s">
        <v>6741</v>
      </c>
      <c r="B1032" s="106">
        <v>43373</v>
      </c>
      <c r="C1032" s="104">
        <v>1</v>
      </c>
      <c r="D1032" s="30" t="s">
        <v>8107</v>
      </c>
      <c r="E1032" s="30" t="s">
        <v>8108</v>
      </c>
      <c r="F1032" s="101"/>
      <c r="G1032" s="101"/>
      <c r="H1032" s="78">
        <v>20000000000</v>
      </c>
      <c r="I1032" s="107">
        <v>0.9</v>
      </c>
      <c r="J1032" s="78">
        <v>20000000000</v>
      </c>
      <c r="K1032" s="78">
        <v>1700000000000</v>
      </c>
      <c r="L1032" s="48" t="s">
        <v>249</v>
      </c>
      <c r="M1032" s="111">
        <v>2</v>
      </c>
      <c r="N1032" s="67" t="s">
        <v>8109</v>
      </c>
      <c r="O1032" s="30" t="s">
        <v>8110</v>
      </c>
      <c r="P1032" t="s">
        <v>976</v>
      </c>
    </row>
    <row r="1033" spans="1:16" x14ac:dyDescent="0.25">
      <c r="A1033" s="48" t="s">
        <v>6742</v>
      </c>
      <c r="B1033" s="106">
        <v>43373</v>
      </c>
      <c r="C1033" s="104">
        <v>1</v>
      </c>
      <c r="D1033" s="30" t="s">
        <v>8107</v>
      </c>
      <c r="E1033" s="30" t="s">
        <v>8108</v>
      </c>
      <c r="F1033" s="101"/>
      <c r="G1033" s="101"/>
      <c r="H1033" s="78">
        <v>20000000000</v>
      </c>
      <c r="I1033" s="107">
        <v>0.9</v>
      </c>
      <c r="J1033" s="78">
        <v>20000000000</v>
      </c>
      <c r="K1033" s="78">
        <v>1700000000000</v>
      </c>
      <c r="L1033" s="48" t="s">
        <v>249</v>
      </c>
      <c r="M1033" s="111">
        <v>2</v>
      </c>
      <c r="N1033" s="67" t="s">
        <v>8109</v>
      </c>
      <c r="O1033" s="30" t="s">
        <v>8110</v>
      </c>
      <c r="P1033" t="s">
        <v>976</v>
      </c>
    </row>
    <row r="1034" spans="1:16" x14ac:dyDescent="0.25">
      <c r="A1034" s="48" t="s">
        <v>6743</v>
      </c>
      <c r="B1034" s="106">
        <v>43373</v>
      </c>
      <c r="C1034" s="104">
        <v>1</v>
      </c>
      <c r="D1034" s="30" t="s">
        <v>8107</v>
      </c>
      <c r="E1034" s="30" t="s">
        <v>8108</v>
      </c>
      <c r="F1034" s="101"/>
      <c r="G1034" s="101"/>
      <c r="H1034" s="78">
        <v>20000000000</v>
      </c>
      <c r="I1034" s="107">
        <v>0.9</v>
      </c>
      <c r="J1034" s="78">
        <v>20000000000</v>
      </c>
      <c r="K1034" s="78">
        <v>1700000000000</v>
      </c>
      <c r="L1034" s="48" t="s">
        <v>249</v>
      </c>
      <c r="M1034" s="111">
        <v>2</v>
      </c>
      <c r="N1034" s="67" t="s">
        <v>8109</v>
      </c>
      <c r="O1034" s="30" t="s">
        <v>8110</v>
      </c>
      <c r="P1034" t="s">
        <v>976</v>
      </c>
    </row>
    <row r="1035" spans="1:16" x14ac:dyDescent="0.25">
      <c r="A1035" s="48" t="s">
        <v>6744</v>
      </c>
      <c r="B1035" s="106">
        <v>43373</v>
      </c>
      <c r="C1035" s="104">
        <v>1</v>
      </c>
      <c r="D1035" s="30" t="s">
        <v>8107</v>
      </c>
      <c r="E1035" s="30" t="s">
        <v>8108</v>
      </c>
      <c r="F1035" s="101"/>
      <c r="G1035" s="101"/>
      <c r="H1035" s="78">
        <v>20000000000</v>
      </c>
      <c r="I1035" s="107">
        <v>0.9</v>
      </c>
      <c r="J1035" s="78">
        <v>20000000000</v>
      </c>
      <c r="K1035" s="78">
        <v>1700000000000</v>
      </c>
      <c r="L1035" s="48" t="s">
        <v>249</v>
      </c>
      <c r="M1035" s="111">
        <v>2</v>
      </c>
      <c r="N1035" s="67" t="s">
        <v>8109</v>
      </c>
      <c r="O1035" s="30" t="s">
        <v>8110</v>
      </c>
      <c r="P1035" t="s">
        <v>976</v>
      </c>
    </row>
    <row r="1036" spans="1:16" x14ac:dyDescent="0.25">
      <c r="A1036" s="48" t="s">
        <v>6745</v>
      </c>
      <c r="B1036" s="106">
        <v>43373</v>
      </c>
      <c r="C1036" s="104">
        <v>1</v>
      </c>
      <c r="D1036" s="30" t="s">
        <v>8107</v>
      </c>
      <c r="E1036" s="30" t="s">
        <v>8108</v>
      </c>
      <c r="F1036" s="101"/>
      <c r="G1036" s="101"/>
      <c r="H1036" s="78">
        <v>20000000000</v>
      </c>
      <c r="I1036" s="107">
        <v>0.9</v>
      </c>
      <c r="J1036" s="78">
        <v>20000000000</v>
      </c>
      <c r="K1036" s="78">
        <v>1700000000000</v>
      </c>
      <c r="L1036" s="48" t="s">
        <v>249</v>
      </c>
      <c r="M1036" s="111">
        <v>2</v>
      </c>
      <c r="N1036" s="67" t="s">
        <v>8109</v>
      </c>
      <c r="O1036" s="30" t="s">
        <v>8110</v>
      </c>
      <c r="P1036" t="s">
        <v>976</v>
      </c>
    </row>
    <row r="1037" spans="1:16" x14ac:dyDescent="0.25">
      <c r="A1037" s="48" t="s">
        <v>6746</v>
      </c>
      <c r="B1037" s="106">
        <v>43373</v>
      </c>
      <c r="C1037" s="104">
        <v>1</v>
      </c>
      <c r="D1037" s="30" t="s">
        <v>8107</v>
      </c>
      <c r="E1037" s="30" t="s">
        <v>8108</v>
      </c>
      <c r="F1037" s="101"/>
      <c r="G1037" s="101"/>
      <c r="H1037" s="78">
        <v>20000000000</v>
      </c>
      <c r="I1037" s="107">
        <v>0.9</v>
      </c>
      <c r="J1037" s="78">
        <v>20000000000</v>
      </c>
      <c r="K1037" s="78">
        <v>1700000000000</v>
      </c>
      <c r="L1037" s="48" t="s">
        <v>249</v>
      </c>
      <c r="M1037" s="111">
        <v>2</v>
      </c>
      <c r="N1037" s="67" t="s">
        <v>8109</v>
      </c>
      <c r="O1037" s="30" t="s">
        <v>8110</v>
      </c>
      <c r="P1037" t="s">
        <v>976</v>
      </c>
    </row>
    <row r="1038" spans="1:16" x14ac:dyDescent="0.25">
      <c r="A1038" s="48" t="s">
        <v>6747</v>
      </c>
      <c r="B1038" s="106">
        <v>43373</v>
      </c>
      <c r="C1038" s="104">
        <v>1</v>
      </c>
      <c r="D1038" s="30" t="s">
        <v>8107</v>
      </c>
      <c r="E1038" s="30" t="s">
        <v>8108</v>
      </c>
      <c r="F1038" s="101"/>
      <c r="G1038" s="101"/>
      <c r="H1038" s="78">
        <v>20000000000</v>
      </c>
      <c r="I1038" s="107">
        <v>0.9</v>
      </c>
      <c r="J1038" s="78">
        <v>20000000000</v>
      </c>
      <c r="K1038" s="78">
        <v>1700000000000</v>
      </c>
      <c r="L1038" s="48" t="s">
        <v>249</v>
      </c>
      <c r="M1038" s="111">
        <v>2</v>
      </c>
      <c r="N1038" s="67" t="s">
        <v>8109</v>
      </c>
      <c r="O1038" s="30" t="s">
        <v>8110</v>
      </c>
      <c r="P1038" t="s">
        <v>976</v>
      </c>
    </row>
    <row r="1039" spans="1:16" x14ac:dyDescent="0.25">
      <c r="A1039" s="48" t="s">
        <v>6748</v>
      </c>
      <c r="B1039" s="81">
        <v>42643</v>
      </c>
      <c r="C1039" s="104">
        <v>1</v>
      </c>
      <c r="D1039" s="30" t="s">
        <v>8107</v>
      </c>
      <c r="E1039" s="30" t="s">
        <v>8108</v>
      </c>
      <c r="F1039" s="101"/>
      <c r="G1039" s="101"/>
      <c r="H1039" s="78">
        <v>20000000000</v>
      </c>
      <c r="I1039" s="107">
        <v>0.9</v>
      </c>
      <c r="J1039" s="78">
        <v>20000000000</v>
      </c>
      <c r="K1039" s="78">
        <v>1700000000000</v>
      </c>
      <c r="L1039" s="48" t="s">
        <v>249</v>
      </c>
      <c r="M1039" s="111">
        <v>1</v>
      </c>
      <c r="N1039" s="67" t="s">
        <v>8109</v>
      </c>
      <c r="O1039" s="30" t="s">
        <v>8110</v>
      </c>
      <c r="P1039" t="s">
        <v>976</v>
      </c>
    </row>
    <row r="1040" spans="1:16" x14ac:dyDescent="0.25">
      <c r="A1040" s="48" t="s">
        <v>6749</v>
      </c>
      <c r="B1040" s="81">
        <v>42643</v>
      </c>
      <c r="C1040" s="104">
        <v>1</v>
      </c>
      <c r="D1040" s="30" t="s">
        <v>8107</v>
      </c>
      <c r="E1040" s="30" t="s">
        <v>8108</v>
      </c>
      <c r="F1040" s="101"/>
      <c r="G1040" s="101"/>
      <c r="H1040" s="78">
        <v>20000000000</v>
      </c>
      <c r="I1040" s="107">
        <v>0.9</v>
      </c>
      <c r="J1040" s="78">
        <v>20000000000</v>
      </c>
      <c r="K1040" s="78">
        <v>1700000000000</v>
      </c>
      <c r="L1040" s="48" t="s">
        <v>249</v>
      </c>
      <c r="M1040" s="111">
        <v>1</v>
      </c>
      <c r="N1040" s="67" t="s">
        <v>8109</v>
      </c>
      <c r="O1040" s="30" t="s">
        <v>8110</v>
      </c>
      <c r="P1040" t="s">
        <v>976</v>
      </c>
    </row>
    <row r="1041" spans="1:16" x14ac:dyDescent="0.25">
      <c r="A1041" s="48" t="s">
        <v>6750</v>
      </c>
      <c r="B1041" s="81">
        <v>42643</v>
      </c>
      <c r="C1041" s="104">
        <v>1</v>
      </c>
      <c r="D1041" s="30" t="s">
        <v>8107</v>
      </c>
      <c r="E1041" s="30" t="s">
        <v>8108</v>
      </c>
      <c r="F1041" s="101"/>
      <c r="G1041" s="101"/>
      <c r="H1041" s="78">
        <v>20000000000</v>
      </c>
      <c r="I1041" s="107">
        <v>0.9</v>
      </c>
      <c r="J1041" s="78">
        <v>20000000000</v>
      </c>
      <c r="K1041" s="78">
        <v>1700000000000</v>
      </c>
      <c r="L1041" s="48" t="s">
        <v>249</v>
      </c>
      <c r="M1041" s="111">
        <v>1</v>
      </c>
      <c r="N1041" s="67" t="s">
        <v>8109</v>
      </c>
      <c r="O1041" s="30" t="s">
        <v>8110</v>
      </c>
      <c r="P1041" t="s">
        <v>976</v>
      </c>
    </row>
    <row r="1042" spans="1:16" x14ac:dyDescent="0.25">
      <c r="A1042" s="48" t="s">
        <v>6751</v>
      </c>
      <c r="B1042" s="81">
        <v>42643</v>
      </c>
      <c r="C1042" s="104">
        <v>1</v>
      </c>
      <c r="D1042" s="30" t="s">
        <v>8107</v>
      </c>
      <c r="E1042" s="30" t="s">
        <v>8108</v>
      </c>
      <c r="F1042" s="101"/>
      <c r="G1042" s="101"/>
      <c r="H1042" s="78">
        <v>20000000000</v>
      </c>
      <c r="I1042" s="107">
        <v>0.9</v>
      </c>
      <c r="J1042" s="78">
        <v>20000000000</v>
      </c>
      <c r="K1042" s="78">
        <v>1700000000000</v>
      </c>
      <c r="L1042" s="48" t="s">
        <v>249</v>
      </c>
      <c r="M1042" s="111">
        <v>1</v>
      </c>
      <c r="N1042" s="67" t="s">
        <v>8109</v>
      </c>
      <c r="O1042" s="30" t="s">
        <v>8110</v>
      </c>
      <c r="P1042" t="s">
        <v>976</v>
      </c>
    </row>
    <row r="1043" spans="1:16" x14ac:dyDescent="0.25">
      <c r="A1043" s="48" t="s">
        <v>6752</v>
      </c>
      <c r="B1043" s="81">
        <v>42643</v>
      </c>
      <c r="C1043" s="104">
        <v>1</v>
      </c>
      <c r="D1043" s="30" t="s">
        <v>8107</v>
      </c>
      <c r="E1043" s="30" t="s">
        <v>8108</v>
      </c>
      <c r="F1043" s="101"/>
      <c r="G1043" s="101"/>
      <c r="H1043" s="78">
        <v>20000000000</v>
      </c>
      <c r="I1043" s="107">
        <v>0.9</v>
      </c>
      <c r="J1043" s="78">
        <v>20000000000</v>
      </c>
      <c r="K1043" s="78">
        <v>1700000000000</v>
      </c>
      <c r="L1043" s="48" t="s">
        <v>249</v>
      </c>
      <c r="M1043" s="111">
        <v>1</v>
      </c>
      <c r="N1043" s="67" t="s">
        <v>8109</v>
      </c>
      <c r="O1043" s="30" t="s">
        <v>8110</v>
      </c>
      <c r="P1043" t="s">
        <v>976</v>
      </c>
    </row>
    <row r="1044" spans="1:16" x14ac:dyDescent="0.25">
      <c r="A1044" s="48" t="s">
        <v>6753</v>
      </c>
      <c r="B1044" s="81">
        <v>42643</v>
      </c>
      <c r="C1044" s="104">
        <v>1</v>
      </c>
      <c r="D1044" s="30" t="s">
        <v>8107</v>
      </c>
      <c r="E1044" s="30" t="s">
        <v>8108</v>
      </c>
      <c r="F1044" s="101"/>
      <c r="G1044" s="101"/>
      <c r="H1044" s="78">
        <v>20000000000</v>
      </c>
      <c r="I1044" s="107">
        <v>0.9</v>
      </c>
      <c r="J1044" s="78">
        <v>20000000000</v>
      </c>
      <c r="K1044" s="78">
        <v>1700000000000</v>
      </c>
      <c r="L1044" s="48" t="s">
        <v>249</v>
      </c>
      <c r="M1044" s="111">
        <v>1</v>
      </c>
      <c r="N1044" s="67" t="s">
        <v>8109</v>
      </c>
      <c r="O1044" s="30" t="s">
        <v>8110</v>
      </c>
      <c r="P1044" t="s">
        <v>976</v>
      </c>
    </row>
    <row r="1045" spans="1:16" x14ac:dyDescent="0.25">
      <c r="A1045" s="48" t="s">
        <v>6754</v>
      </c>
      <c r="B1045" s="81">
        <v>42643</v>
      </c>
      <c r="C1045" s="104">
        <v>1</v>
      </c>
      <c r="D1045" s="30" t="s">
        <v>8107</v>
      </c>
      <c r="E1045" s="30" t="s">
        <v>8108</v>
      </c>
      <c r="F1045" s="101"/>
      <c r="G1045" s="101"/>
      <c r="H1045" s="78">
        <v>20000000000</v>
      </c>
      <c r="I1045" s="107">
        <v>0.9</v>
      </c>
      <c r="J1045" s="78">
        <v>20000000000</v>
      </c>
      <c r="K1045" s="78">
        <v>1700000000000</v>
      </c>
      <c r="L1045" s="48" t="s">
        <v>249</v>
      </c>
      <c r="M1045" s="111">
        <v>1</v>
      </c>
      <c r="N1045" s="67" t="s">
        <v>8109</v>
      </c>
      <c r="O1045" s="30" t="s">
        <v>8110</v>
      </c>
      <c r="P1045" t="s">
        <v>976</v>
      </c>
    </row>
    <row r="1046" spans="1:16" x14ac:dyDescent="0.25">
      <c r="A1046" s="48" t="s">
        <v>6755</v>
      </c>
      <c r="B1046" s="81">
        <v>42643</v>
      </c>
      <c r="C1046" s="104">
        <v>1</v>
      </c>
      <c r="D1046" s="30" t="s">
        <v>8107</v>
      </c>
      <c r="E1046" s="30" t="s">
        <v>8108</v>
      </c>
      <c r="F1046" s="101"/>
      <c r="G1046" s="101"/>
      <c r="H1046" s="78">
        <v>20000000000</v>
      </c>
      <c r="I1046" s="107">
        <v>0.9</v>
      </c>
      <c r="J1046" s="78">
        <v>20000000000</v>
      </c>
      <c r="K1046" s="78">
        <v>1700000000000</v>
      </c>
      <c r="L1046" s="48" t="s">
        <v>249</v>
      </c>
      <c r="M1046" s="111">
        <v>1</v>
      </c>
      <c r="N1046" s="67" t="s">
        <v>8109</v>
      </c>
      <c r="O1046" s="30" t="s">
        <v>8110</v>
      </c>
      <c r="P1046" t="s">
        <v>976</v>
      </c>
    </row>
    <row r="1047" spans="1:16" x14ac:dyDescent="0.25">
      <c r="A1047" s="48" t="s">
        <v>6756</v>
      </c>
      <c r="B1047" s="81">
        <v>42643</v>
      </c>
      <c r="C1047" s="104">
        <v>1</v>
      </c>
      <c r="D1047" s="30" t="s">
        <v>8107</v>
      </c>
      <c r="E1047" s="30" t="s">
        <v>8108</v>
      </c>
      <c r="F1047" s="101"/>
      <c r="G1047" s="101"/>
      <c r="H1047" s="78">
        <v>20000000000</v>
      </c>
      <c r="I1047" s="107">
        <v>0.9</v>
      </c>
      <c r="J1047" s="78">
        <v>20000000000</v>
      </c>
      <c r="K1047" s="78">
        <v>1700000000000</v>
      </c>
      <c r="L1047" s="48" t="s">
        <v>249</v>
      </c>
      <c r="M1047" s="111">
        <v>2</v>
      </c>
      <c r="N1047" s="67" t="s">
        <v>8109</v>
      </c>
      <c r="O1047" s="30" t="s">
        <v>8110</v>
      </c>
      <c r="P1047" t="s">
        <v>976</v>
      </c>
    </row>
    <row r="1048" spans="1:16" x14ac:dyDescent="0.25">
      <c r="A1048" s="48" t="s">
        <v>6757</v>
      </c>
      <c r="B1048" s="81">
        <v>42643</v>
      </c>
      <c r="C1048" s="104">
        <v>1</v>
      </c>
      <c r="D1048" s="30" t="s">
        <v>8107</v>
      </c>
      <c r="E1048" s="30" t="s">
        <v>8108</v>
      </c>
      <c r="F1048" s="101"/>
      <c r="G1048" s="101"/>
      <c r="H1048" s="78">
        <v>20000000000</v>
      </c>
      <c r="I1048" s="107">
        <v>0.9</v>
      </c>
      <c r="J1048" s="78">
        <v>20000000000</v>
      </c>
      <c r="K1048" s="78">
        <v>1700000000000</v>
      </c>
      <c r="L1048" s="48" t="s">
        <v>249</v>
      </c>
      <c r="M1048" s="111">
        <v>2</v>
      </c>
      <c r="N1048" s="67" t="s">
        <v>8109</v>
      </c>
      <c r="O1048" s="30" t="s">
        <v>8110</v>
      </c>
      <c r="P1048" t="s">
        <v>976</v>
      </c>
    </row>
    <row r="1049" spans="1:16" x14ac:dyDescent="0.25">
      <c r="A1049" s="48" t="s">
        <v>6758</v>
      </c>
      <c r="B1049" s="81">
        <v>42643</v>
      </c>
      <c r="C1049" s="104">
        <v>1</v>
      </c>
      <c r="D1049" s="30" t="s">
        <v>8107</v>
      </c>
      <c r="E1049" s="30" t="s">
        <v>8108</v>
      </c>
      <c r="F1049" s="101"/>
      <c r="G1049" s="101"/>
      <c r="H1049" s="78">
        <v>20000000000</v>
      </c>
      <c r="I1049" s="107">
        <v>0.9</v>
      </c>
      <c r="J1049" s="78">
        <v>20000000000</v>
      </c>
      <c r="K1049" s="78">
        <v>1700000000000</v>
      </c>
      <c r="L1049" s="48" t="s">
        <v>249</v>
      </c>
      <c r="M1049" s="111">
        <v>2</v>
      </c>
      <c r="N1049" s="67" t="s">
        <v>8109</v>
      </c>
      <c r="O1049" s="30" t="s">
        <v>8110</v>
      </c>
      <c r="P1049" t="s">
        <v>976</v>
      </c>
    </row>
    <row r="1050" spans="1:16" x14ac:dyDescent="0.25">
      <c r="A1050" s="48" t="s">
        <v>6759</v>
      </c>
      <c r="B1050" s="81">
        <v>42643</v>
      </c>
      <c r="C1050" s="104">
        <v>1</v>
      </c>
      <c r="D1050" s="30" t="s">
        <v>8107</v>
      </c>
      <c r="E1050" s="30" t="s">
        <v>8108</v>
      </c>
      <c r="F1050" s="101"/>
      <c r="G1050" s="101"/>
      <c r="H1050" s="78">
        <v>20000000000</v>
      </c>
      <c r="I1050" s="107">
        <v>0.9</v>
      </c>
      <c r="J1050" s="78">
        <v>20000000000</v>
      </c>
      <c r="K1050" s="78">
        <v>1700000000000</v>
      </c>
      <c r="L1050" s="48" t="s">
        <v>249</v>
      </c>
      <c r="M1050" s="111">
        <v>2</v>
      </c>
      <c r="N1050" s="67" t="s">
        <v>8109</v>
      </c>
      <c r="O1050" s="30" t="s">
        <v>8110</v>
      </c>
      <c r="P1050" t="s">
        <v>976</v>
      </c>
    </row>
    <row r="1051" spans="1:16" x14ac:dyDescent="0.25">
      <c r="A1051" s="48" t="s">
        <v>6760</v>
      </c>
      <c r="B1051" s="81">
        <v>42643</v>
      </c>
      <c r="C1051" s="104">
        <v>1</v>
      </c>
      <c r="D1051" s="30" t="s">
        <v>8107</v>
      </c>
      <c r="E1051" s="30" t="s">
        <v>8108</v>
      </c>
      <c r="F1051" s="101"/>
      <c r="G1051" s="101"/>
      <c r="H1051" s="78">
        <v>20000000000</v>
      </c>
      <c r="I1051" s="107">
        <v>0.9</v>
      </c>
      <c r="J1051" s="78">
        <v>20000000000</v>
      </c>
      <c r="K1051" s="78">
        <v>1700000000000</v>
      </c>
      <c r="L1051" s="48" t="s">
        <v>249</v>
      </c>
      <c r="M1051" s="111">
        <v>2</v>
      </c>
      <c r="N1051" s="67" t="s">
        <v>8109</v>
      </c>
      <c r="O1051" s="30" t="s">
        <v>8110</v>
      </c>
      <c r="P1051" t="s">
        <v>976</v>
      </c>
    </row>
    <row r="1052" spans="1:16" x14ac:dyDescent="0.25">
      <c r="A1052" s="48" t="s">
        <v>6761</v>
      </c>
      <c r="B1052" s="81">
        <v>42643</v>
      </c>
      <c r="C1052" s="104">
        <v>1</v>
      </c>
      <c r="D1052" s="30" t="s">
        <v>8107</v>
      </c>
      <c r="E1052" s="30" t="s">
        <v>8108</v>
      </c>
      <c r="F1052" s="101"/>
      <c r="G1052" s="101"/>
      <c r="H1052" s="78">
        <v>20000000000</v>
      </c>
      <c r="I1052" s="107">
        <v>0.9</v>
      </c>
      <c r="J1052" s="78">
        <v>20000000000</v>
      </c>
      <c r="K1052" s="78">
        <v>1700000000000</v>
      </c>
      <c r="L1052" s="48" t="s">
        <v>249</v>
      </c>
      <c r="M1052" s="111">
        <v>2</v>
      </c>
      <c r="N1052" s="67" t="s">
        <v>8109</v>
      </c>
      <c r="O1052" s="30" t="s">
        <v>8110</v>
      </c>
      <c r="P1052" t="s">
        <v>976</v>
      </c>
    </row>
    <row r="1053" spans="1:16" x14ac:dyDescent="0.25">
      <c r="A1053" s="48" t="s">
        <v>6762</v>
      </c>
      <c r="B1053" s="81">
        <v>42643</v>
      </c>
      <c r="C1053" s="104">
        <v>1</v>
      </c>
      <c r="D1053" s="30" t="s">
        <v>8107</v>
      </c>
      <c r="E1053" s="30" t="s">
        <v>8108</v>
      </c>
      <c r="F1053" s="101"/>
      <c r="G1053" s="101"/>
      <c r="H1053" s="78">
        <v>20000000000</v>
      </c>
      <c r="I1053" s="107">
        <v>0.9</v>
      </c>
      <c r="J1053" s="78">
        <v>20000000000</v>
      </c>
      <c r="K1053" s="78">
        <v>1700000000000</v>
      </c>
      <c r="L1053" s="48" t="s">
        <v>249</v>
      </c>
      <c r="M1053" s="111">
        <v>2</v>
      </c>
      <c r="N1053" s="67" t="s">
        <v>8109</v>
      </c>
      <c r="O1053" s="30" t="s">
        <v>8110</v>
      </c>
      <c r="P1053" t="s">
        <v>976</v>
      </c>
    </row>
    <row r="1054" spans="1:16" x14ac:dyDescent="0.25">
      <c r="A1054" s="48" t="s">
        <v>6763</v>
      </c>
      <c r="B1054" s="81">
        <v>42643</v>
      </c>
      <c r="C1054" s="104">
        <v>1</v>
      </c>
      <c r="D1054" s="30" t="s">
        <v>8107</v>
      </c>
      <c r="E1054" s="30" t="s">
        <v>8108</v>
      </c>
      <c r="F1054" s="101"/>
      <c r="G1054" s="101"/>
      <c r="H1054" s="78">
        <v>20000000000</v>
      </c>
      <c r="I1054" s="107">
        <v>0.9</v>
      </c>
      <c r="J1054" s="78">
        <v>20000000000</v>
      </c>
      <c r="K1054" s="78">
        <v>1700000000000</v>
      </c>
      <c r="L1054" s="48" t="s">
        <v>249</v>
      </c>
      <c r="M1054" s="111">
        <v>2</v>
      </c>
      <c r="N1054" s="67" t="s">
        <v>8109</v>
      </c>
      <c r="O1054" s="30" t="s">
        <v>8110</v>
      </c>
      <c r="P1054" t="s">
        <v>976</v>
      </c>
    </row>
    <row r="1055" spans="1:16" x14ac:dyDescent="0.25">
      <c r="A1055" s="48" t="s">
        <v>6764</v>
      </c>
      <c r="B1055" s="81">
        <v>42643</v>
      </c>
      <c r="C1055" s="104">
        <v>1</v>
      </c>
      <c r="D1055" s="30" t="s">
        <v>8107</v>
      </c>
      <c r="E1055" s="30" t="s">
        <v>8108</v>
      </c>
      <c r="F1055" s="101"/>
      <c r="G1055" s="101"/>
      <c r="H1055" s="78">
        <v>20000000000</v>
      </c>
      <c r="I1055" s="107">
        <v>0.9</v>
      </c>
      <c r="J1055" s="78">
        <v>20000000000</v>
      </c>
      <c r="K1055" s="78">
        <v>1700000000000</v>
      </c>
      <c r="L1055" s="48" t="s">
        <v>249</v>
      </c>
      <c r="M1055" s="111">
        <v>2</v>
      </c>
      <c r="N1055" s="67" t="s">
        <v>8109</v>
      </c>
      <c r="O1055" s="30" t="s">
        <v>8110</v>
      </c>
      <c r="P1055" t="s">
        <v>976</v>
      </c>
    </row>
    <row r="1056" spans="1:16" x14ac:dyDescent="0.25">
      <c r="A1056" s="48" t="s">
        <v>6765</v>
      </c>
      <c r="B1056" s="81">
        <v>42643</v>
      </c>
      <c r="C1056" s="104">
        <v>1</v>
      </c>
      <c r="D1056" s="30" t="s">
        <v>8107</v>
      </c>
      <c r="E1056" s="30" t="s">
        <v>8108</v>
      </c>
      <c r="F1056" s="101"/>
      <c r="G1056" s="101"/>
      <c r="H1056" s="78">
        <v>20000000000</v>
      </c>
      <c r="I1056" s="107">
        <v>0.9</v>
      </c>
      <c r="J1056" s="78">
        <v>20000000000</v>
      </c>
      <c r="K1056" s="78">
        <v>1700000000000</v>
      </c>
      <c r="L1056" s="48" t="s">
        <v>249</v>
      </c>
      <c r="M1056" s="111">
        <v>2</v>
      </c>
      <c r="N1056" s="67" t="s">
        <v>8109</v>
      </c>
      <c r="O1056" s="30" t="s">
        <v>8110</v>
      </c>
      <c r="P1056" t="s">
        <v>976</v>
      </c>
    </row>
    <row r="1057" spans="1:16" x14ac:dyDescent="0.25">
      <c r="A1057" s="48" t="s">
        <v>6766</v>
      </c>
      <c r="B1057" s="81">
        <v>42643</v>
      </c>
      <c r="C1057" s="104">
        <v>1</v>
      </c>
      <c r="D1057" s="30" t="s">
        <v>8107</v>
      </c>
      <c r="E1057" s="30" t="s">
        <v>8108</v>
      </c>
      <c r="F1057" s="101"/>
      <c r="G1057" s="101"/>
      <c r="H1057" s="78">
        <v>20000000000</v>
      </c>
      <c r="I1057" s="107">
        <v>0.9</v>
      </c>
      <c r="J1057" s="78">
        <v>20000000000</v>
      </c>
      <c r="K1057" s="78">
        <v>1700000000000</v>
      </c>
      <c r="L1057" s="48" t="s">
        <v>249</v>
      </c>
      <c r="M1057" s="111">
        <v>2</v>
      </c>
      <c r="N1057" s="67" t="s">
        <v>8109</v>
      </c>
      <c r="O1057" s="30" t="s">
        <v>8110</v>
      </c>
      <c r="P1057" t="s">
        <v>976</v>
      </c>
    </row>
    <row r="1058" spans="1:16" x14ac:dyDescent="0.25">
      <c r="A1058" s="48" t="s">
        <v>6767</v>
      </c>
      <c r="B1058" s="81">
        <v>42643</v>
      </c>
      <c r="C1058" s="104">
        <v>1</v>
      </c>
      <c r="D1058" s="30" t="s">
        <v>8107</v>
      </c>
      <c r="E1058" s="30" t="s">
        <v>8108</v>
      </c>
      <c r="F1058" s="101"/>
      <c r="G1058" s="101"/>
      <c r="H1058" s="78">
        <v>20000000000</v>
      </c>
      <c r="I1058" s="107">
        <v>0.9</v>
      </c>
      <c r="J1058" s="78">
        <v>20000000000</v>
      </c>
      <c r="K1058" s="78">
        <v>1700000000000</v>
      </c>
      <c r="L1058" s="48" t="s">
        <v>249</v>
      </c>
      <c r="M1058" s="111">
        <v>2</v>
      </c>
      <c r="N1058" s="67" t="s">
        <v>8109</v>
      </c>
      <c r="O1058" s="30" t="s">
        <v>8110</v>
      </c>
      <c r="P1058" t="s">
        <v>976</v>
      </c>
    </row>
    <row r="1059" spans="1:16" x14ac:dyDescent="0.25">
      <c r="A1059" s="48" t="s">
        <v>6768</v>
      </c>
      <c r="B1059" s="81">
        <v>42643</v>
      </c>
      <c r="C1059" s="104">
        <v>1</v>
      </c>
      <c r="D1059" s="30" t="s">
        <v>8107</v>
      </c>
      <c r="E1059" s="30" t="s">
        <v>8108</v>
      </c>
      <c r="F1059" s="101"/>
      <c r="G1059" s="101"/>
      <c r="H1059" s="78">
        <v>20000000000</v>
      </c>
      <c r="I1059" s="107">
        <v>0.9</v>
      </c>
      <c r="J1059" s="78">
        <v>20000000000</v>
      </c>
      <c r="K1059" s="78">
        <v>1700000000000</v>
      </c>
      <c r="L1059" s="48" t="s">
        <v>249</v>
      </c>
      <c r="M1059" s="111">
        <v>2</v>
      </c>
      <c r="N1059" s="67" t="s">
        <v>8109</v>
      </c>
      <c r="O1059" s="30" t="s">
        <v>8110</v>
      </c>
      <c r="P1059" t="s">
        <v>976</v>
      </c>
    </row>
    <row r="1060" spans="1:16" x14ac:dyDescent="0.25">
      <c r="A1060" s="48" t="s">
        <v>6769</v>
      </c>
      <c r="B1060" s="81">
        <v>42643</v>
      </c>
      <c r="C1060" s="104">
        <v>1</v>
      </c>
      <c r="D1060" s="30" t="s">
        <v>8107</v>
      </c>
      <c r="E1060" s="30" t="s">
        <v>8108</v>
      </c>
      <c r="F1060" s="101"/>
      <c r="G1060" s="101"/>
      <c r="H1060" s="78">
        <v>20000000000</v>
      </c>
      <c r="I1060" s="107">
        <v>0.9</v>
      </c>
      <c r="J1060" s="78">
        <v>20000000000</v>
      </c>
      <c r="K1060" s="78">
        <v>1700000000000</v>
      </c>
      <c r="L1060" s="48" t="s">
        <v>249</v>
      </c>
      <c r="M1060" s="111">
        <v>2</v>
      </c>
      <c r="N1060" s="67" t="s">
        <v>8109</v>
      </c>
      <c r="O1060" s="30" t="s">
        <v>8110</v>
      </c>
      <c r="P1060" t="s">
        <v>976</v>
      </c>
    </row>
    <row r="1061" spans="1:16" x14ac:dyDescent="0.25">
      <c r="A1061" s="48" t="s">
        <v>6770</v>
      </c>
      <c r="B1061" s="81">
        <v>42643</v>
      </c>
      <c r="C1061" s="104">
        <v>1</v>
      </c>
      <c r="D1061" s="30" t="s">
        <v>8107</v>
      </c>
      <c r="E1061" s="30" t="s">
        <v>8108</v>
      </c>
      <c r="F1061" s="101"/>
      <c r="G1061" s="101"/>
      <c r="H1061" s="78">
        <v>20000000000</v>
      </c>
      <c r="I1061" s="107">
        <v>0.9</v>
      </c>
      <c r="J1061" s="78">
        <v>20000000000</v>
      </c>
      <c r="K1061" s="78">
        <v>1700000000000</v>
      </c>
      <c r="L1061" s="48" t="s">
        <v>249</v>
      </c>
      <c r="M1061" s="111">
        <v>2</v>
      </c>
      <c r="N1061" s="67" t="s">
        <v>8109</v>
      </c>
      <c r="O1061" s="30" t="s">
        <v>8110</v>
      </c>
      <c r="P1061" t="s">
        <v>976</v>
      </c>
    </row>
    <row r="1062" spans="1:16" x14ac:dyDescent="0.25">
      <c r="A1062" s="48" t="s">
        <v>6771</v>
      </c>
      <c r="B1062" s="81">
        <v>42643</v>
      </c>
      <c r="C1062" s="104">
        <v>1</v>
      </c>
      <c r="D1062" s="30" t="s">
        <v>8107</v>
      </c>
      <c r="E1062" s="30" t="s">
        <v>8108</v>
      </c>
      <c r="F1062" s="101"/>
      <c r="G1062" s="101"/>
      <c r="H1062" s="78">
        <v>20000000000</v>
      </c>
      <c r="I1062" s="107">
        <v>0.9</v>
      </c>
      <c r="J1062" s="78">
        <v>20000000000</v>
      </c>
      <c r="K1062" s="78">
        <v>1700000000000</v>
      </c>
      <c r="L1062" s="48" t="s">
        <v>249</v>
      </c>
      <c r="M1062" s="111">
        <v>2</v>
      </c>
      <c r="N1062" s="67" t="s">
        <v>8109</v>
      </c>
      <c r="O1062" s="30" t="s">
        <v>8110</v>
      </c>
      <c r="P1062" t="s">
        <v>976</v>
      </c>
    </row>
    <row r="1063" spans="1:16" x14ac:dyDescent="0.25">
      <c r="A1063" s="48" t="s">
        <v>6772</v>
      </c>
      <c r="B1063" s="48"/>
      <c r="C1063" s="48"/>
      <c r="D1063" s="30" t="s">
        <v>8107</v>
      </c>
      <c r="E1063" s="30" t="s">
        <v>8108</v>
      </c>
      <c r="F1063" s="101"/>
      <c r="G1063" s="101"/>
      <c r="H1063" s="48"/>
      <c r="I1063" s="48"/>
      <c r="J1063" s="48"/>
      <c r="K1063" s="48"/>
      <c r="L1063" s="48" t="s">
        <v>249</v>
      </c>
      <c r="M1063" s="102"/>
      <c r="N1063" s="67" t="s">
        <v>8109</v>
      </c>
      <c r="O1063" s="30" t="s">
        <v>8110</v>
      </c>
      <c r="P1063" t="s">
        <v>976</v>
      </c>
    </row>
    <row r="1064" spans="1:16" x14ac:dyDescent="0.25">
      <c r="A1064" s="48" t="s">
        <v>6773</v>
      </c>
      <c r="B1064" s="48"/>
      <c r="C1064" s="48"/>
      <c r="D1064" s="30" t="s">
        <v>8107</v>
      </c>
      <c r="E1064" s="30" t="s">
        <v>8108</v>
      </c>
      <c r="F1064" s="101"/>
      <c r="G1064" s="101"/>
      <c r="H1064" s="48"/>
      <c r="I1064" s="48"/>
      <c r="J1064" s="48"/>
      <c r="K1064" s="48"/>
      <c r="L1064" s="48" t="s">
        <v>249</v>
      </c>
      <c r="M1064" s="102"/>
      <c r="N1064" s="67" t="s">
        <v>8109</v>
      </c>
      <c r="O1064" s="30" t="s">
        <v>8110</v>
      </c>
      <c r="P1064" t="s">
        <v>976</v>
      </c>
    </row>
    <row r="1065" spans="1:16" x14ac:dyDescent="0.25">
      <c r="A1065" s="48" t="s">
        <v>6774</v>
      </c>
      <c r="B1065" s="48"/>
      <c r="C1065" s="48"/>
      <c r="D1065" s="30" t="s">
        <v>8107</v>
      </c>
      <c r="E1065" s="30" t="s">
        <v>8108</v>
      </c>
      <c r="F1065" s="101"/>
      <c r="G1065" s="101"/>
      <c r="H1065" s="48"/>
      <c r="I1065" s="48"/>
      <c r="J1065" s="48"/>
      <c r="K1065" s="48"/>
      <c r="L1065" s="48" t="s">
        <v>249</v>
      </c>
      <c r="M1065" s="102"/>
      <c r="N1065" s="67" t="s">
        <v>8109</v>
      </c>
      <c r="O1065" s="30" t="s">
        <v>8110</v>
      </c>
      <c r="P1065" t="s">
        <v>976</v>
      </c>
    </row>
    <row r="1066" spans="1:16" x14ac:dyDescent="0.25">
      <c r="A1066" s="48" t="s">
        <v>6775</v>
      </c>
      <c r="B1066" s="48"/>
      <c r="C1066" s="48"/>
      <c r="D1066" s="30" t="s">
        <v>8107</v>
      </c>
      <c r="E1066" s="30" t="s">
        <v>8108</v>
      </c>
      <c r="F1066" s="101"/>
      <c r="G1066" s="101"/>
      <c r="H1066" s="48"/>
      <c r="I1066" s="48"/>
      <c r="J1066" s="48"/>
      <c r="K1066" s="48"/>
      <c r="L1066" s="48" t="s">
        <v>249</v>
      </c>
      <c r="M1066" s="102"/>
      <c r="N1066" s="67" t="s">
        <v>8109</v>
      </c>
      <c r="O1066" s="30" t="s">
        <v>8110</v>
      </c>
      <c r="P1066" t="s">
        <v>976</v>
      </c>
    </row>
    <row r="1067" spans="1:16" x14ac:dyDescent="0.25">
      <c r="A1067" s="48" t="s">
        <v>6776</v>
      </c>
      <c r="B1067" s="48"/>
      <c r="C1067" s="48"/>
      <c r="D1067" s="30" t="s">
        <v>8107</v>
      </c>
      <c r="E1067" s="30" t="s">
        <v>8108</v>
      </c>
      <c r="F1067" s="101"/>
      <c r="G1067" s="101"/>
      <c r="H1067" s="48"/>
      <c r="I1067" s="48"/>
      <c r="J1067" s="48"/>
      <c r="K1067" s="48"/>
      <c r="L1067" s="48" t="s">
        <v>249</v>
      </c>
      <c r="M1067" s="102"/>
      <c r="N1067" s="67" t="s">
        <v>8109</v>
      </c>
      <c r="O1067" s="30" t="s">
        <v>8110</v>
      </c>
      <c r="P1067" t="s">
        <v>976</v>
      </c>
    </row>
    <row r="1068" spans="1:16" x14ac:dyDescent="0.25">
      <c r="A1068" s="48" t="s">
        <v>6777</v>
      </c>
      <c r="B1068" s="48"/>
      <c r="C1068" s="48"/>
      <c r="D1068" s="30" t="s">
        <v>8107</v>
      </c>
      <c r="E1068" s="30" t="s">
        <v>8108</v>
      </c>
      <c r="F1068" s="101"/>
      <c r="G1068" s="101"/>
      <c r="H1068" s="48"/>
      <c r="I1068" s="48"/>
      <c r="J1068" s="48"/>
      <c r="K1068" s="48"/>
      <c r="L1068" s="48" t="s">
        <v>249</v>
      </c>
      <c r="M1068" s="102"/>
      <c r="N1068" s="67" t="s">
        <v>8109</v>
      </c>
      <c r="O1068" s="30" t="s">
        <v>8110</v>
      </c>
      <c r="P1068" t="s">
        <v>976</v>
      </c>
    </row>
    <row r="1069" spans="1:16" x14ac:dyDescent="0.25">
      <c r="A1069" s="48" t="s">
        <v>6778</v>
      </c>
      <c r="B1069" s="48"/>
      <c r="C1069" s="48"/>
      <c r="D1069" s="30" t="s">
        <v>8107</v>
      </c>
      <c r="E1069" s="30" t="s">
        <v>8108</v>
      </c>
      <c r="F1069" s="101"/>
      <c r="G1069" s="101"/>
      <c r="H1069" s="48"/>
      <c r="I1069" s="48"/>
      <c r="J1069" s="48"/>
      <c r="K1069" s="48"/>
      <c r="L1069" s="48" t="s">
        <v>249</v>
      </c>
      <c r="M1069" s="102"/>
      <c r="N1069" s="67" t="s">
        <v>8109</v>
      </c>
      <c r="O1069" s="30" t="s">
        <v>8110</v>
      </c>
      <c r="P1069" t="s">
        <v>976</v>
      </c>
    </row>
    <row r="1070" spans="1:16" x14ac:dyDescent="0.25">
      <c r="A1070" s="48" t="s">
        <v>6779</v>
      </c>
      <c r="B1070" s="48"/>
      <c r="C1070" s="48"/>
      <c r="D1070" s="30" t="s">
        <v>8107</v>
      </c>
      <c r="E1070" s="30" t="s">
        <v>8108</v>
      </c>
      <c r="F1070" s="101"/>
      <c r="G1070" s="101"/>
      <c r="H1070" s="48"/>
      <c r="I1070" s="48"/>
      <c r="J1070" s="48"/>
      <c r="K1070" s="48"/>
      <c r="L1070" s="48" t="s">
        <v>249</v>
      </c>
      <c r="M1070" s="102"/>
      <c r="N1070" s="67" t="s">
        <v>8109</v>
      </c>
      <c r="O1070" s="30" t="s">
        <v>8110</v>
      </c>
      <c r="P1070" t="s">
        <v>976</v>
      </c>
    </row>
    <row r="1071" spans="1:16" x14ac:dyDescent="0.25">
      <c r="A1071" s="48" t="s">
        <v>6780</v>
      </c>
      <c r="B1071" s="48"/>
      <c r="C1071" s="48"/>
      <c r="D1071" s="30" t="s">
        <v>8107</v>
      </c>
      <c r="E1071" s="30" t="s">
        <v>8108</v>
      </c>
      <c r="F1071" s="101"/>
      <c r="G1071" s="101"/>
      <c r="H1071" s="48"/>
      <c r="I1071" s="48"/>
      <c r="J1071" s="48"/>
      <c r="K1071" s="48"/>
      <c r="L1071" s="48" t="s">
        <v>249</v>
      </c>
      <c r="M1071" s="102"/>
      <c r="N1071" s="67" t="s">
        <v>8109</v>
      </c>
      <c r="O1071" s="30" t="s">
        <v>8110</v>
      </c>
      <c r="P1071" t="s">
        <v>976</v>
      </c>
    </row>
    <row r="1072" spans="1:16" x14ac:dyDescent="0.25">
      <c r="A1072" s="48" t="s">
        <v>6781</v>
      </c>
      <c r="B1072" s="48"/>
      <c r="C1072" s="48"/>
      <c r="D1072" s="30" t="s">
        <v>8107</v>
      </c>
      <c r="E1072" s="30" t="s">
        <v>8108</v>
      </c>
      <c r="F1072" s="101"/>
      <c r="G1072" s="101"/>
      <c r="H1072" s="48"/>
      <c r="I1072" s="48"/>
      <c r="J1072" s="48"/>
      <c r="K1072" s="48"/>
      <c r="L1072" s="48" t="s">
        <v>249</v>
      </c>
      <c r="M1072" s="102"/>
      <c r="N1072" s="67" t="s">
        <v>8109</v>
      </c>
      <c r="O1072" s="30" t="s">
        <v>8110</v>
      </c>
      <c r="P1072" t="s">
        <v>976</v>
      </c>
    </row>
    <row r="1073" spans="1:16" x14ac:dyDescent="0.25">
      <c r="A1073" s="48" t="s">
        <v>6782</v>
      </c>
      <c r="B1073" s="48"/>
      <c r="C1073" s="48"/>
      <c r="D1073" s="30" t="s">
        <v>8107</v>
      </c>
      <c r="E1073" s="30" t="s">
        <v>8108</v>
      </c>
      <c r="F1073" s="101"/>
      <c r="G1073" s="101"/>
      <c r="H1073" s="48"/>
      <c r="I1073" s="48"/>
      <c r="J1073" s="48"/>
      <c r="K1073" s="48"/>
      <c r="L1073" s="48" t="s">
        <v>249</v>
      </c>
      <c r="M1073" s="102"/>
      <c r="N1073" s="67" t="s">
        <v>8109</v>
      </c>
      <c r="O1073" s="30" t="s">
        <v>8110</v>
      </c>
      <c r="P1073" t="s">
        <v>976</v>
      </c>
    </row>
    <row r="1074" spans="1:16" x14ac:dyDescent="0.25">
      <c r="A1074" s="48" t="s">
        <v>6783</v>
      </c>
      <c r="B1074" s="48"/>
      <c r="C1074" s="48"/>
      <c r="D1074" s="30" t="s">
        <v>8107</v>
      </c>
      <c r="E1074" s="30" t="s">
        <v>8108</v>
      </c>
      <c r="F1074" s="101"/>
      <c r="G1074" s="101"/>
      <c r="H1074" s="48"/>
      <c r="I1074" s="48"/>
      <c r="J1074" s="48"/>
      <c r="K1074" s="48"/>
      <c r="L1074" s="48" t="s">
        <v>249</v>
      </c>
      <c r="M1074" s="102"/>
      <c r="N1074" s="67" t="s">
        <v>8109</v>
      </c>
      <c r="O1074" s="30" t="s">
        <v>8110</v>
      </c>
      <c r="P1074" t="s">
        <v>976</v>
      </c>
    </row>
    <row r="1075" spans="1:16" x14ac:dyDescent="0.25">
      <c r="A1075" s="48" t="s">
        <v>6784</v>
      </c>
      <c r="B1075" s="48"/>
      <c r="C1075" s="48"/>
      <c r="D1075" s="30" t="s">
        <v>8107</v>
      </c>
      <c r="E1075" s="30" t="s">
        <v>8108</v>
      </c>
      <c r="F1075" s="101"/>
      <c r="G1075" s="101"/>
      <c r="H1075" s="48"/>
      <c r="I1075" s="48"/>
      <c r="J1075" s="48"/>
      <c r="K1075" s="48"/>
      <c r="L1075" s="48" t="s">
        <v>249</v>
      </c>
      <c r="M1075" s="102"/>
      <c r="N1075" s="67" t="s">
        <v>8109</v>
      </c>
      <c r="O1075" s="30" t="s">
        <v>8110</v>
      </c>
      <c r="P1075" t="s">
        <v>976</v>
      </c>
    </row>
    <row r="1076" spans="1:16" x14ac:dyDescent="0.25">
      <c r="A1076" s="48" t="s">
        <v>6785</v>
      </c>
      <c r="B1076" s="48"/>
      <c r="C1076" s="48"/>
      <c r="D1076" s="30" t="s">
        <v>8107</v>
      </c>
      <c r="E1076" s="30" t="s">
        <v>8108</v>
      </c>
      <c r="F1076" s="101"/>
      <c r="G1076" s="101"/>
      <c r="H1076" s="48"/>
      <c r="I1076" s="48"/>
      <c r="J1076" s="48"/>
      <c r="K1076" s="48"/>
      <c r="L1076" s="48" t="s">
        <v>249</v>
      </c>
      <c r="M1076" s="102"/>
      <c r="N1076" s="67" t="s">
        <v>8109</v>
      </c>
      <c r="O1076" s="30" t="s">
        <v>8110</v>
      </c>
      <c r="P1076" t="s">
        <v>976</v>
      </c>
    </row>
    <row r="1077" spans="1:16" x14ac:dyDescent="0.25">
      <c r="A1077" s="48" t="s">
        <v>6786</v>
      </c>
      <c r="B1077" s="48"/>
      <c r="C1077" s="48"/>
      <c r="D1077" s="30" t="s">
        <v>8107</v>
      </c>
      <c r="E1077" s="30" t="s">
        <v>8108</v>
      </c>
      <c r="F1077" s="101"/>
      <c r="G1077" s="101"/>
      <c r="H1077" s="48"/>
      <c r="I1077" s="48"/>
      <c r="J1077" s="48"/>
      <c r="K1077" s="48"/>
      <c r="L1077" s="48" t="s">
        <v>249</v>
      </c>
      <c r="M1077" s="102"/>
      <c r="N1077" s="67" t="s">
        <v>8109</v>
      </c>
      <c r="O1077" s="30" t="s">
        <v>8110</v>
      </c>
      <c r="P1077" t="s">
        <v>976</v>
      </c>
    </row>
    <row r="1078" spans="1:16" x14ac:dyDescent="0.25">
      <c r="A1078" s="48" t="s">
        <v>6787</v>
      </c>
      <c r="B1078" s="48"/>
      <c r="C1078" s="48"/>
      <c r="D1078" s="30" t="s">
        <v>8107</v>
      </c>
      <c r="E1078" s="30" t="s">
        <v>8108</v>
      </c>
      <c r="F1078" s="101"/>
      <c r="G1078" s="101"/>
      <c r="H1078" s="48"/>
      <c r="I1078" s="48"/>
      <c r="J1078" s="48"/>
      <c r="K1078" s="48"/>
      <c r="L1078" s="48" t="s">
        <v>249</v>
      </c>
      <c r="M1078" s="102"/>
      <c r="N1078" s="67" t="s">
        <v>8109</v>
      </c>
      <c r="O1078" s="30" t="s">
        <v>8110</v>
      </c>
      <c r="P1078" t="s">
        <v>976</v>
      </c>
    </row>
    <row r="1079" spans="1:16" x14ac:dyDescent="0.25">
      <c r="A1079" s="48" t="s">
        <v>6788</v>
      </c>
      <c r="B1079" s="48"/>
      <c r="C1079" s="48"/>
      <c r="D1079" s="30" t="s">
        <v>8107</v>
      </c>
      <c r="E1079" s="30" t="s">
        <v>8108</v>
      </c>
      <c r="F1079" s="101"/>
      <c r="G1079" s="101"/>
      <c r="H1079" s="48"/>
      <c r="I1079" s="48"/>
      <c r="J1079" s="48"/>
      <c r="K1079" s="48"/>
      <c r="L1079" s="48" t="s">
        <v>249</v>
      </c>
      <c r="M1079" s="102"/>
      <c r="N1079" s="67" t="s">
        <v>8109</v>
      </c>
      <c r="O1079" s="30" t="s">
        <v>8110</v>
      </c>
      <c r="P1079" t="s">
        <v>976</v>
      </c>
    </row>
    <row r="1080" spans="1:16" x14ac:dyDescent="0.25">
      <c r="A1080" s="48" t="s">
        <v>6789</v>
      </c>
      <c r="B1080" s="48"/>
      <c r="C1080" s="48"/>
      <c r="D1080" s="30" t="s">
        <v>8107</v>
      </c>
      <c r="E1080" s="30" t="s">
        <v>8108</v>
      </c>
      <c r="F1080" s="101"/>
      <c r="G1080" s="101"/>
      <c r="H1080" s="48"/>
      <c r="I1080" s="48"/>
      <c r="J1080" s="48"/>
      <c r="K1080" s="48"/>
      <c r="L1080" s="48" t="s">
        <v>249</v>
      </c>
      <c r="M1080" s="102"/>
      <c r="N1080" s="67" t="s">
        <v>8109</v>
      </c>
      <c r="O1080" s="30" t="s">
        <v>8110</v>
      </c>
      <c r="P1080" t="s">
        <v>976</v>
      </c>
    </row>
    <row r="1081" spans="1:16" x14ac:dyDescent="0.25">
      <c r="A1081" s="48" t="s">
        <v>6790</v>
      </c>
      <c r="B1081" s="48"/>
      <c r="C1081" s="48"/>
      <c r="D1081" s="30" t="s">
        <v>8107</v>
      </c>
      <c r="E1081" s="30" t="s">
        <v>8108</v>
      </c>
      <c r="F1081" s="101"/>
      <c r="G1081" s="101"/>
      <c r="H1081" s="48"/>
      <c r="I1081" s="48"/>
      <c r="J1081" s="48"/>
      <c r="K1081" s="48"/>
      <c r="L1081" s="48" t="s">
        <v>249</v>
      </c>
      <c r="M1081" s="102"/>
      <c r="N1081" s="67" t="s">
        <v>8109</v>
      </c>
      <c r="O1081" s="30" t="s">
        <v>8110</v>
      </c>
      <c r="P1081" t="s">
        <v>976</v>
      </c>
    </row>
    <row r="1082" spans="1:16" x14ac:dyDescent="0.25">
      <c r="A1082" s="48" t="s">
        <v>6791</v>
      </c>
      <c r="B1082" s="48"/>
      <c r="C1082" s="48"/>
      <c r="D1082" s="30" t="s">
        <v>8107</v>
      </c>
      <c r="E1082" s="30" t="s">
        <v>8108</v>
      </c>
      <c r="F1082" s="101"/>
      <c r="G1082" s="101"/>
      <c r="H1082" s="48"/>
      <c r="I1082" s="48"/>
      <c r="J1082" s="48"/>
      <c r="K1082" s="48"/>
      <c r="L1082" s="48" t="s">
        <v>249</v>
      </c>
      <c r="M1082" s="102"/>
      <c r="N1082" s="67" t="s">
        <v>8109</v>
      </c>
      <c r="O1082" s="30" t="s">
        <v>8110</v>
      </c>
      <c r="P1082" t="s">
        <v>976</v>
      </c>
    </row>
    <row r="1083" spans="1:16" x14ac:dyDescent="0.25">
      <c r="A1083" s="48" t="s">
        <v>6792</v>
      </c>
      <c r="B1083" s="48"/>
      <c r="C1083" s="48"/>
      <c r="D1083" s="30" t="s">
        <v>8107</v>
      </c>
      <c r="E1083" s="30" t="s">
        <v>8108</v>
      </c>
      <c r="F1083" s="101"/>
      <c r="G1083" s="101"/>
      <c r="H1083" s="48"/>
      <c r="I1083" s="48"/>
      <c r="J1083" s="48"/>
      <c r="K1083" s="48"/>
      <c r="L1083" s="48" t="s">
        <v>249</v>
      </c>
      <c r="M1083" s="102"/>
      <c r="N1083" s="67" t="s">
        <v>8109</v>
      </c>
      <c r="O1083" s="30" t="s">
        <v>8110</v>
      </c>
      <c r="P1083" t="s">
        <v>976</v>
      </c>
    </row>
    <row r="1084" spans="1:16" x14ac:dyDescent="0.25">
      <c r="A1084" s="48" t="s">
        <v>6793</v>
      </c>
      <c r="B1084" s="48"/>
      <c r="C1084" s="48"/>
      <c r="D1084" s="30" t="s">
        <v>8107</v>
      </c>
      <c r="E1084" s="30" t="s">
        <v>8108</v>
      </c>
      <c r="F1084" s="101"/>
      <c r="G1084" s="101"/>
      <c r="H1084" s="48"/>
      <c r="I1084" s="48"/>
      <c r="J1084" s="48"/>
      <c r="K1084" s="48"/>
      <c r="L1084" s="48" t="s">
        <v>249</v>
      </c>
      <c r="M1084" s="102"/>
      <c r="N1084" s="67" t="s">
        <v>8109</v>
      </c>
      <c r="O1084" s="30" t="s">
        <v>8110</v>
      </c>
      <c r="P1084" t="s">
        <v>976</v>
      </c>
    </row>
    <row r="1085" spans="1:16" x14ac:dyDescent="0.25">
      <c r="A1085" s="48" t="s">
        <v>6794</v>
      </c>
      <c r="B1085" s="48"/>
      <c r="C1085" s="48"/>
      <c r="D1085" s="30" t="s">
        <v>8107</v>
      </c>
      <c r="E1085" s="30" t="s">
        <v>8108</v>
      </c>
      <c r="F1085" s="101"/>
      <c r="G1085" s="101"/>
      <c r="H1085" s="48"/>
      <c r="I1085" s="48"/>
      <c r="J1085" s="48"/>
      <c r="K1085" s="48"/>
      <c r="L1085" s="48" t="s">
        <v>249</v>
      </c>
      <c r="M1085" s="102"/>
      <c r="N1085" s="67" t="s">
        <v>8109</v>
      </c>
      <c r="O1085" s="30" t="s">
        <v>8110</v>
      </c>
      <c r="P1085" t="s">
        <v>976</v>
      </c>
    </row>
    <row r="1086" spans="1:16" x14ac:dyDescent="0.25">
      <c r="A1086" s="48" t="s">
        <v>6795</v>
      </c>
      <c r="B1086" s="48"/>
      <c r="C1086" s="48"/>
      <c r="D1086" s="30" t="s">
        <v>8107</v>
      </c>
      <c r="E1086" s="30" t="s">
        <v>8108</v>
      </c>
      <c r="F1086" s="101"/>
      <c r="G1086" s="101"/>
      <c r="H1086" s="48"/>
      <c r="I1086" s="48"/>
      <c r="J1086" s="48"/>
      <c r="K1086" s="48"/>
      <c r="L1086" s="48" t="s">
        <v>249</v>
      </c>
      <c r="M1086" s="102"/>
      <c r="N1086" s="67" t="s">
        <v>8109</v>
      </c>
      <c r="O1086" s="30" t="s">
        <v>8110</v>
      </c>
      <c r="P1086" t="s">
        <v>976</v>
      </c>
    </row>
    <row r="1087" spans="1:16" x14ac:dyDescent="0.25">
      <c r="A1087" s="48" t="s">
        <v>6796</v>
      </c>
      <c r="B1087" s="48"/>
      <c r="C1087" s="48"/>
      <c r="D1087" s="30" t="s">
        <v>8107</v>
      </c>
      <c r="E1087" s="30" t="s">
        <v>8108</v>
      </c>
      <c r="F1087" s="101"/>
      <c r="G1087" s="101"/>
      <c r="H1087" s="48"/>
      <c r="I1087" s="48"/>
      <c r="J1087" s="48"/>
      <c r="K1087" s="48"/>
      <c r="L1087" s="48" t="s">
        <v>249</v>
      </c>
      <c r="M1087" s="102"/>
      <c r="N1087" s="67" t="s">
        <v>8109</v>
      </c>
      <c r="O1087" s="30" t="s">
        <v>8110</v>
      </c>
      <c r="P1087" t="s">
        <v>976</v>
      </c>
    </row>
    <row r="1088" spans="1:16" x14ac:dyDescent="0.25">
      <c r="A1088" s="48" t="s">
        <v>6797</v>
      </c>
      <c r="B1088" s="48"/>
      <c r="C1088" s="48"/>
      <c r="D1088" s="30" t="s">
        <v>8107</v>
      </c>
      <c r="E1088" s="30" t="s">
        <v>8108</v>
      </c>
      <c r="F1088" s="101"/>
      <c r="G1088" s="101"/>
      <c r="H1088" s="48"/>
      <c r="I1088" s="48"/>
      <c r="J1088" s="48"/>
      <c r="K1088" s="48"/>
      <c r="L1088" s="48" t="s">
        <v>249</v>
      </c>
      <c r="M1088" s="102"/>
      <c r="N1088" s="67" t="s">
        <v>8109</v>
      </c>
      <c r="O1088" s="30" t="s">
        <v>8110</v>
      </c>
      <c r="P1088" t="s">
        <v>976</v>
      </c>
    </row>
    <row r="1089" spans="1:16" x14ac:dyDescent="0.25">
      <c r="A1089" s="48" t="s">
        <v>6798</v>
      </c>
      <c r="B1089" s="48"/>
      <c r="C1089" s="48"/>
      <c r="D1089" s="30" t="s">
        <v>8107</v>
      </c>
      <c r="E1089" s="30" t="s">
        <v>8108</v>
      </c>
      <c r="F1089" s="101"/>
      <c r="G1089" s="101"/>
      <c r="H1089" s="48"/>
      <c r="I1089" s="48"/>
      <c r="J1089" s="48"/>
      <c r="K1089" s="48"/>
      <c r="L1089" s="48" t="s">
        <v>249</v>
      </c>
      <c r="M1089" s="102"/>
      <c r="N1089" s="67" t="s">
        <v>8109</v>
      </c>
      <c r="O1089" s="30" t="s">
        <v>8110</v>
      </c>
      <c r="P1089" t="s">
        <v>976</v>
      </c>
    </row>
    <row r="1090" spans="1:16" x14ac:dyDescent="0.25">
      <c r="A1090" s="48" t="s">
        <v>6799</v>
      </c>
      <c r="B1090" s="48"/>
      <c r="C1090" s="48"/>
      <c r="D1090" s="30" t="s">
        <v>8107</v>
      </c>
      <c r="E1090" s="30" t="s">
        <v>8108</v>
      </c>
      <c r="F1090" s="101"/>
      <c r="G1090" s="101"/>
      <c r="H1090" s="48"/>
      <c r="I1090" s="48"/>
      <c r="J1090" s="48"/>
      <c r="K1090" s="48"/>
      <c r="L1090" s="48" t="s">
        <v>249</v>
      </c>
      <c r="M1090" s="102"/>
      <c r="N1090" s="67" t="s">
        <v>8109</v>
      </c>
      <c r="O1090" s="30" t="s">
        <v>8110</v>
      </c>
      <c r="P1090" t="s">
        <v>976</v>
      </c>
    </row>
    <row r="1091" spans="1:16" x14ac:dyDescent="0.25">
      <c r="A1091" s="48" t="s">
        <v>6800</v>
      </c>
      <c r="B1091" s="48"/>
      <c r="C1091" s="48"/>
      <c r="D1091" s="30" t="s">
        <v>8107</v>
      </c>
      <c r="E1091" s="30" t="s">
        <v>8108</v>
      </c>
      <c r="F1091" s="101"/>
      <c r="G1091" s="101"/>
      <c r="H1091" s="48"/>
      <c r="I1091" s="48"/>
      <c r="J1091" s="48"/>
      <c r="K1091" s="48"/>
      <c r="L1091" s="48" t="s">
        <v>249</v>
      </c>
      <c r="M1091" s="102"/>
      <c r="N1091" s="67" t="s">
        <v>8109</v>
      </c>
      <c r="O1091" s="30" t="s">
        <v>8110</v>
      </c>
      <c r="P1091" t="s">
        <v>976</v>
      </c>
    </row>
    <row r="1092" spans="1:16" x14ac:dyDescent="0.25">
      <c r="A1092" s="48" t="s">
        <v>6801</v>
      </c>
      <c r="B1092" s="48"/>
      <c r="C1092" s="48"/>
      <c r="D1092" s="30" t="s">
        <v>8107</v>
      </c>
      <c r="E1092" s="30" t="s">
        <v>8108</v>
      </c>
      <c r="F1092" s="101"/>
      <c r="G1092" s="101"/>
      <c r="H1092" s="48"/>
      <c r="I1092" s="48"/>
      <c r="J1092" s="48"/>
      <c r="K1092" s="48"/>
      <c r="L1092" s="48" t="s">
        <v>249</v>
      </c>
      <c r="M1092" s="102"/>
      <c r="N1092" s="67" t="s">
        <v>8109</v>
      </c>
      <c r="O1092" s="30" t="s">
        <v>8110</v>
      </c>
      <c r="P1092" t="s">
        <v>976</v>
      </c>
    </row>
    <row r="1093" spans="1:16" x14ac:dyDescent="0.25">
      <c r="A1093" s="48" t="s">
        <v>6802</v>
      </c>
      <c r="B1093" s="48"/>
      <c r="C1093" s="48"/>
      <c r="D1093" s="30" t="s">
        <v>8107</v>
      </c>
      <c r="E1093" s="30" t="s">
        <v>8108</v>
      </c>
      <c r="F1093" s="101"/>
      <c r="G1093" s="101"/>
      <c r="H1093" s="48"/>
      <c r="I1093" s="48"/>
      <c r="J1093" s="48"/>
      <c r="K1093" s="48"/>
      <c r="L1093" s="48" t="s">
        <v>249</v>
      </c>
      <c r="M1093" s="102"/>
      <c r="N1093" s="67" t="s">
        <v>8109</v>
      </c>
      <c r="O1093" s="30" t="s">
        <v>8110</v>
      </c>
      <c r="P1093" t="s">
        <v>976</v>
      </c>
    </row>
    <row r="1094" spans="1:16" x14ac:dyDescent="0.25">
      <c r="A1094" s="48" t="s">
        <v>6803</v>
      </c>
      <c r="B1094" s="48"/>
      <c r="C1094" s="48"/>
      <c r="D1094" s="30" t="s">
        <v>8107</v>
      </c>
      <c r="E1094" s="30" t="s">
        <v>8108</v>
      </c>
      <c r="F1094" s="101"/>
      <c r="G1094" s="101"/>
      <c r="H1094" s="48"/>
      <c r="I1094" s="48"/>
      <c r="J1094" s="48"/>
      <c r="K1094" s="48"/>
      <c r="L1094" s="48" t="s">
        <v>249</v>
      </c>
      <c r="M1094" s="102"/>
      <c r="N1094" s="67" t="s">
        <v>8109</v>
      </c>
      <c r="O1094" s="30" t="s">
        <v>8110</v>
      </c>
      <c r="P1094" t="s">
        <v>976</v>
      </c>
    </row>
    <row r="1095" spans="1:16" x14ac:dyDescent="0.25">
      <c r="A1095" s="48" t="s">
        <v>6804</v>
      </c>
      <c r="B1095" s="48"/>
      <c r="C1095" s="48"/>
      <c r="D1095" s="30" t="s">
        <v>8107</v>
      </c>
      <c r="E1095" s="30" t="s">
        <v>8108</v>
      </c>
      <c r="F1095" s="101"/>
      <c r="G1095" s="101"/>
      <c r="H1095" s="48"/>
      <c r="I1095" s="48"/>
      <c r="J1095" s="48"/>
      <c r="K1095" s="48"/>
      <c r="L1095" s="48" t="s">
        <v>249</v>
      </c>
      <c r="M1095" s="102"/>
      <c r="N1095" s="67" t="s">
        <v>8109</v>
      </c>
      <c r="O1095" s="30" t="s">
        <v>8110</v>
      </c>
      <c r="P1095" t="s">
        <v>976</v>
      </c>
    </row>
    <row r="1096" spans="1:16" x14ac:dyDescent="0.25">
      <c r="A1096" s="48" t="s">
        <v>6805</v>
      </c>
      <c r="B1096" s="48"/>
      <c r="C1096" s="48"/>
      <c r="D1096" s="30" t="s">
        <v>8107</v>
      </c>
      <c r="E1096" s="30" t="s">
        <v>8108</v>
      </c>
      <c r="F1096" s="101"/>
      <c r="G1096" s="101"/>
      <c r="H1096" s="48"/>
      <c r="I1096" s="48"/>
      <c r="J1096" s="48"/>
      <c r="K1096" s="48"/>
      <c r="L1096" s="48" t="s">
        <v>249</v>
      </c>
      <c r="M1096" s="102"/>
      <c r="N1096" s="67" t="s">
        <v>8109</v>
      </c>
      <c r="O1096" s="30" t="s">
        <v>8110</v>
      </c>
      <c r="P1096" t="s">
        <v>976</v>
      </c>
    </row>
    <row r="1097" spans="1:16" x14ac:dyDescent="0.25">
      <c r="A1097" s="48" t="s">
        <v>6806</v>
      </c>
      <c r="B1097" s="48"/>
      <c r="C1097" s="48"/>
      <c r="D1097" s="30" t="s">
        <v>8107</v>
      </c>
      <c r="E1097" s="30" t="s">
        <v>8108</v>
      </c>
      <c r="F1097" s="101"/>
      <c r="G1097" s="101"/>
      <c r="H1097" s="48"/>
      <c r="I1097" s="48"/>
      <c r="J1097" s="48"/>
      <c r="K1097" s="48"/>
      <c r="L1097" s="48" t="s">
        <v>249</v>
      </c>
      <c r="M1097" s="102"/>
      <c r="N1097" s="67" t="s">
        <v>8109</v>
      </c>
      <c r="O1097" s="30" t="s">
        <v>8110</v>
      </c>
      <c r="P1097" t="s">
        <v>976</v>
      </c>
    </row>
    <row r="1098" spans="1:16" x14ac:dyDescent="0.25">
      <c r="A1098" s="48" t="s">
        <v>6807</v>
      </c>
      <c r="B1098" s="48"/>
      <c r="C1098" s="48"/>
      <c r="D1098" s="30" t="s">
        <v>8107</v>
      </c>
      <c r="E1098" s="30" t="s">
        <v>8108</v>
      </c>
      <c r="F1098" s="101"/>
      <c r="G1098" s="101"/>
      <c r="H1098" s="48"/>
      <c r="I1098" s="48"/>
      <c r="J1098" s="48"/>
      <c r="K1098" s="48"/>
      <c r="L1098" s="48" t="s">
        <v>249</v>
      </c>
      <c r="M1098" s="102"/>
      <c r="N1098" s="67" t="s">
        <v>8109</v>
      </c>
      <c r="O1098" s="30" t="s">
        <v>8110</v>
      </c>
      <c r="P1098" t="s">
        <v>976</v>
      </c>
    </row>
    <row r="1099" spans="1:16" x14ac:dyDescent="0.25">
      <c r="A1099" s="48" t="s">
        <v>6808</v>
      </c>
      <c r="B1099" s="48"/>
      <c r="C1099" s="48"/>
      <c r="D1099" s="30" t="s">
        <v>8107</v>
      </c>
      <c r="E1099" s="30" t="s">
        <v>8108</v>
      </c>
      <c r="F1099" s="101"/>
      <c r="G1099" s="101"/>
      <c r="H1099" s="48"/>
      <c r="I1099" s="48"/>
      <c r="J1099" s="48"/>
      <c r="K1099" s="48"/>
      <c r="L1099" s="48" t="s">
        <v>249</v>
      </c>
      <c r="M1099" s="102"/>
      <c r="N1099" s="67" t="s">
        <v>8109</v>
      </c>
      <c r="O1099" s="30" t="s">
        <v>8110</v>
      </c>
      <c r="P1099" t="s">
        <v>976</v>
      </c>
    </row>
    <row r="1100" spans="1:16" x14ac:dyDescent="0.25">
      <c r="A1100" s="48" t="s">
        <v>6809</v>
      </c>
      <c r="B1100" s="48"/>
      <c r="C1100" s="48"/>
      <c r="D1100" s="30" t="s">
        <v>8107</v>
      </c>
      <c r="E1100" s="30" t="s">
        <v>8108</v>
      </c>
      <c r="F1100" s="101"/>
      <c r="G1100" s="101"/>
      <c r="H1100" s="48"/>
      <c r="I1100" s="48"/>
      <c r="J1100" s="48"/>
      <c r="K1100" s="48"/>
      <c r="L1100" s="48" t="s">
        <v>249</v>
      </c>
      <c r="M1100" s="102"/>
      <c r="N1100" s="67" t="s">
        <v>8109</v>
      </c>
      <c r="O1100" s="30" t="s">
        <v>8110</v>
      </c>
      <c r="P1100" t="s">
        <v>976</v>
      </c>
    </row>
    <row r="1101" spans="1:16" x14ac:dyDescent="0.25">
      <c r="A1101" s="48" t="s">
        <v>6810</v>
      </c>
      <c r="B1101" s="48"/>
      <c r="C1101" s="48"/>
      <c r="D1101" s="30" t="s">
        <v>8107</v>
      </c>
      <c r="E1101" s="30" t="s">
        <v>8108</v>
      </c>
      <c r="F1101" s="101"/>
      <c r="G1101" s="101"/>
      <c r="H1101" s="48"/>
      <c r="I1101" s="48"/>
      <c r="J1101" s="48"/>
      <c r="K1101" s="48"/>
      <c r="L1101" s="48" t="s">
        <v>249</v>
      </c>
      <c r="M1101" s="102"/>
      <c r="N1101" s="67" t="s">
        <v>8109</v>
      </c>
      <c r="O1101" s="30" t="s">
        <v>8110</v>
      </c>
      <c r="P1101" t="s">
        <v>976</v>
      </c>
    </row>
    <row r="1102" spans="1:16" x14ac:dyDescent="0.25">
      <c r="A1102" s="48" t="s">
        <v>6811</v>
      </c>
      <c r="B1102" s="48"/>
      <c r="C1102" s="48"/>
      <c r="D1102" s="30" t="s">
        <v>8107</v>
      </c>
      <c r="E1102" s="30" t="s">
        <v>8108</v>
      </c>
      <c r="F1102" s="101"/>
      <c r="G1102" s="101"/>
      <c r="H1102" s="48"/>
      <c r="I1102" s="48"/>
      <c r="J1102" s="48"/>
      <c r="K1102" s="48"/>
      <c r="L1102" s="48" t="s">
        <v>249</v>
      </c>
      <c r="M1102" s="102"/>
      <c r="N1102" s="67" t="s">
        <v>8109</v>
      </c>
      <c r="O1102" s="30" t="s">
        <v>8110</v>
      </c>
      <c r="P1102" t="s">
        <v>976</v>
      </c>
    </row>
    <row r="1103" spans="1:16" x14ac:dyDescent="0.25">
      <c r="A1103" s="48" t="s">
        <v>6812</v>
      </c>
      <c r="B1103" s="48"/>
      <c r="C1103" s="48"/>
      <c r="D1103" s="30" t="s">
        <v>8107</v>
      </c>
      <c r="E1103" s="30" t="s">
        <v>8108</v>
      </c>
      <c r="F1103" s="101"/>
      <c r="G1103" s="101"/>
      <c r="H1103" s="48"/>
      <c r="I1103" s="48"/>
      <c r="J1103" s="48"/>
      <c r="K1103" s="48"/>
      <c r="L1103" s="48" t="s">
        <v>249</v>
      </c>
      <c r="M1103" s="102"/>
      <c r="N1103" s="67" t="s">
        <v>8109</v>
      </c>
      <c r="O1103" s="30" t="s">
        <v>8110</v>
      </c>
      <c r="P1103" t="s">
        <v>976</v>
      </c>
    </row>
    <row r="1104" spans="1:16" x14ac:dyDescent="0.25">
      <c r="A1104" s="48" t="s">
        <v>6813</v>
      </c>
      <c r="B1104" s="48"/>
      <c r="C1104" s="48"/>
      <c r="D1104" s="30" t="s">
        <v>8107</v>
      </c>
      <c r="E1104" s="30" t="s">
        <v>8108</v>
      </c>
      <c r="F1104" s="101"/>
      <c r="G1104" s="101"/>
      <c r="H1104" s="48"/>
      <c r="I1104" s="48"/>
      <c r="J1104" s="48"/>
      <c r="K1104" s="48"/>
      <c r="L1104" s="48" t="s">
        <v>249</v>
      </c>
      <c r="M1104" s="102"/>
      <c r="N1104" s="67" t="s">
        <v>8109</v>
      </c>
      <c r="O1104" s="30" t="s">
        <v>8110</v>
      </c>
      <c r="P1104" t="s">
        <v>976</v>
      </c>
    </row>
    <row r="1105" spans="1:16" x14ac:dyDescent="0.25">
      <c r="A1105" s="48" t="s">
        <v>6814</v>
      </c>
      <c r="B1105" s="48"/>
      <c r="C1105" s="48"/>
      <c r="D1105" s="30" t="s">
        <v>8107</v>
      </c>
      <c r="E1105" s="30" t="s">
        <v>8108</v>
      </c>
      <c r="F1105" s="101"/>
      <c r="G1105" s="101"/>
      <c r="H1105" s="48"/>
      <c r="I1105" s="48"/>
      <c r="J1105" s="48"/>
      <c r="K1105" s="48"/>
      <c r="L1105" s="48" t="s">
        <v>249</v>
      </c>
      <c r="M1105" s="102"/>
      <c r="N1105" s="67" t="s">
        <v>8109</v>
      </c>
      <c r="O1105" s="30" t="s">
        <v>8110</v>
      </c>
      <c r="P1105" t="s">
        <v>976</v>
      </c>
    </row>
    <row r="1106" spans="1:16" x14ac:dyDescent="0.25">
      <c r="A1106" s="48" t="s">
        <v>6815</v>
      </c>
      <c r="B1106" s="48"/>
      <c r="C1106" s="48"/>
      <c r="D1106" s="30" t="s">
        <v>8107</v>
      </c>
      <c r="E1106" s="30" t="s">
        <v>8108</v>
      </c>
      <c r="F1106" s="101"/>
      <c r="G1106" s="101"/>
      <c r="H1106" s="48"/>
      <c r="I1106" s="48"/>
      <c r="J1106" s="48"/>
      <c r="K1106" s="48"/>
      <c r="L1106" s="48" t="s">
        <v>249</v>
      </c>
      <c r="M1106" s="102"/>
      <c r="N1106" s="67" t="s">
        <v>8109</v>
      </c>
      <c r="O1106" s="30" t="s">
        <v>8110</v>
      </c>
      <c r="P1106" t="s">
        <v>976</v>
      </c>
    </row>
    <row r="1107" spans="1:16" x14ac:dyDescent="0.25">
      <c r="A1107" s="48" t="s">
        <v>6816</v>
      </c>
      <c r="B1107" s="48"/>
      <c r="C1107" s="48"/>
      <c r="D1107" s="30" t="s">
        <v>8107</v>
      </c>
      <c r="E1107" s="30" t="s">
        <v>8108</v>
      </c>
      <c r="F1107" s="101"/>
      <c r="G1107" s="101"/>
      <c r="H1107" s="48"/>
      <c r="I1107" s="48"/>
      <c r="J1107" s="48"/>
      <c r="K1107" s="48"/>
      <c r="L1107" s="48" t="s">
        <v>249</v>
      </c>
      <c r="M1107" s="102"/>
      <c r="N1107" s="67" t="s">
        <v>8109</v>
      </c>
      <c r="O1107" s="30" t="s">
        <v>8110</v>
      </c>
      <c r="P1107" t="s">
        <v>976</v>
      </c>
    </row>
    <row r="1108" spans="1:16" x14ac:dyDescent="0.25">
      <c r="A1108" s="48" t="s">
        <v>6817</v>
      </c>
      <c r="B1108" s="48"/>
      <c r="C1108" s="48"/>
      <c r="D1108" s="30" t="s">
        <v>8107</v>
      </c>
      <c r="E1108" s="30" t="s">
        <v>8108</v>
      </c>
      <c r="F1108" s="101"/>
      <c r="G1108" s="101"/>
      <c r="H1108" s="48"/>
      <c r="I1108" s="48"/>
      <c r="J1108" s="48"/>
      <c r="K1108" s="48"/>
      <c r="L1108" s="48" t="s">
        <v>249</v>
      </c>
      <c r="M1108" s="102"/>
      <c r="N1108" s="67" t="s">
        <v>8109</v>
      </c>
      <c r="O1108" s="30" t="s">
        <v>8110</v>
      </c>
      <c r="P1108" t="s">
        <v>976</v>
      </c>
    </row>
    <row r="1109" spans="1:16" x14ac:dyDescent="0.25">
      <c r="A1109" s="48" t="s">
        <v>6818</v>
      </c>
      <c r="B1109" s="48"/>
      <c r="C1109" s="48"/>
      <c r="D1109" s="30" t="s">
        <v>8107</v>
      </c>
      <c r="E1109" s="30" t="s">
        <v>8108</v>
      </c>
      <c r="F1109" s="101"/>
      <c r="G1109" s="101"/>
      <c r="H1109" s="48"/>
      <c r="I1109" s="48"/>
      <c r="J1109" s="48"/>
      <c r="K1109" s="48"/>
      <c r="L1109" s="48" t="s">
        <v>249</v>
      </c>
      <c r="M1109" s="102"/>
      <c r="N1109" s="67" t="s">
        <v>8109</v>
      </c>
      <c r="O1109" s="30" t="s">
        <v>8110</v>
      </c>
      <c r="P1109" t="s">
        <v>976</v>
      </c>
    </row>
    <row r="1110" spans="1:16" x14ac:dyDescent="0.25">
      <c r="A1110" s="48" t="s">
        <v>6819</v>
      </c>
      <c r="B1110" s="48"/>
      <c r="C1110" s="48"/>
      <c r="D1110" s="30" t="s">
        <v>8107</v>
      </c>
      <c r="E1110" s="30" t="s">
        <v>8108</v>
      </c>
      <c r="F1110" s="101"/>
      <c r="G1110" s="101"/>
      <c r="H1110" s="48"/>
      <c r="I1110" s="48"/>
      <c r="J1110" s="48"/>
      <c r="K1110" s="48"/>
      <c r="L1110" s="48" t="s">
        <v>249</v>
      </c>
      <c r="M1110" s="102"/>
      <c r="N1110" s="67" t="s">
        <v>8109</v>
      </c>
      <c r="O1110" s="30" t="s">
        <v>8110</v>
      </c>
      <c r="P1110" t="s">
        <v>976</v>
      </c>
    </row>
    <row r="1111" spans="1:16" x14ac:dyDescent="0.25">
      <c r="A1111" s="48" t="s">
        <v>6820</v>
      </c>
      <c r="B1111" s="48"/>
      <c r="C1111" s="48"/>
      <c r="D1111" s="30" t="s">
        <v>8107</v>
      </c>
      <c r="E1111" s="30" t="s">
        <v>8108</v>
      </c>
      <c r="F1111" s="101"/>
      <c r="G1111" s="101"/>
      <c r="H1111" s="48"/>
      <c r="I1111" s="48"/>
      <c r="J1111" s="48"/>
      <c r="K1111" s="48"/>
      <c r="L1111" s="48" t="s">
        <v>249</v>
      </c>
      <c r="M1111" s="102"/>
      <c r="N1111" s="67" t="s">
        <v>8109</v>
      </c>
      <c r="O1111" s="30" t="s">
        <v>8110</v>
      </c>
      <c r="P1111" t="s">
        <v>976</v>
      </c>
    </row>
    <row r="1112" spans="1:16" x14ac:dyDescent="0.25">
      <c r="A1112" s="48" t="s">
        <v>6821</v>
      </c>
      <c r="B1112" s="48"/>
      <c r="C1112" s="48"/>
      <c r="D1112" s="30" t="s">
        <v>8107</v>
      </c>
      <c r="E1112" s="30" t="s">
        <v>8108</v>
      </c>
      <c r="F1112" s="101"/>
      <c r="G1112" s="101"/>
      <c r="H1112" s="48"/>
      <c r="I1112" s="48"/>
      <c r="J1112" s="48"/>
      <c r="K1112" s="48"/>
      <c r="L1112" s="48" t="s">
        <v>249</v>
      </c>
      <c r="M1112" s="102"/>
      <c r="N1112" s="67" t="s">
        <v>8109</v>
      </c>
      <c r="O1112" s="30" t="s">
        <v>8110</v>
      </c>
      <c r="P1112" t="s">
        <v>976</v>
      </c>
    </row>
    <row r="1113" spans="1:16" x14ac:dyDescent="0.25">
      <c r="A1113" s="48" t="s">
        <v>6822</v>
      </c>
      <c r="B1113" s="48"/>
      <c r="C1113" s="48"/>
      <c r="D1113" s="30" t="s">
        <v>8107</v>
      </c>
      <c r="E1113" s="30" t="s">
        <v>8108</v>
      </c>
      <c r="F1113" s="101"/>
      <c r="G1113" s="101"/>
      <c r="H1113" s="48"/>
      <c r="I1113" s="48"/>
      <c r="J1113" s="48"/>
      <c r="K1113" s="48"/>
      <c r="L1113" s="48" t="s">
        <v>249</v>
      </c>
      <c r="M1113" s="102"/>
      <c r="N1113" s="67" t="s">
        <v>8109</v>
      </c>
      <c r="O1113" s="30" t="s">
        <v>8110</v>
      </c>
      <c r="P1113" t="s">
        <v>976</v>
      </c>
    </row>
    <row r="1114" spans="1:16" x14ac:dyDescent="0.25">
      <c r="A1114" s="48" t="s">
        <v>6823</v>
      </c>
      <c r="B1114" s="48"/>
      <c r="C1114" s="48"/>
      <c r="D1114" s="30" t="s">
        <v>8107</v>
      </c>
      <c r="E1114" s="30" t="s">
        <v>8108</v>
      </c>
      <c r="F1114" s="101"/>
      <c r="G1114" s="101"/>
      <c r="H1114" s="48"/>
      <c r="I1114" s="48"/>
      <c r="J1114" s="48"/>
      <c r="K1114" s="48"/>
      <c r="L1114" s="48" t="s">
        <v>249</v>
      </c>
      <c r="M1114" s="102"/>
      <c r="N1114" s="67" t="s">
        <v>8109</v>
      </c>
      <c r="O1114" s="30" t="s">
        <v>8110</v>
      </c>
      <c r="P1114" t="s">
        <v>976</v>
      </c>
    </row>
    <row r="1115" spans="1:16" x14ac:dyDescent="0.25">
      <c r="A1115" s="48" t="s">
        <v>6824</v>
      </c>
      <c r="B1115" s="48"/>
      <c r="C1115" s="48"/>
      <c r="D1115" s="30" t="s">
        <v>8107</v>
      </c>
      <c r="E1115" s="30" t="s">
        <v>8108</v>
      </c>
      <c r="F1115" s="101"/>
      <c r="G1115" s="101"/>
      <c r="H1115" s="48"/>
      <c r="I1115" s="48"/>
      <c r="J1115" s="48"/>
      <c r="K1115" s="48"/>
      <c r="L1115" s="48" t="s">
        <v>249</v>
      </c>
      <c r="M1115" s="102"/>
      <c r="N1115" s="67" t="s">
        <v>8109</v>
      </c>
      <c r="O1115" s="30" t="s">
        <v>8110</v>
      </c>
      <c r="P1115" t="s">
        <v>976</v>
      </c>
    </row>
    <row r="1116" spans="1:16" x14ac:dyDescent="0.25">
      <c r="A1116" s="48" t="s">
        <v>6825</v>
      </c>
      <c r="B1116" s="48"/>
      <c r="C1116" s="48"/>
      <c r="D1116" s="30" t="s">
        <v>8107</v>
      </c>
      <c r="E1116" s="30" t="s">
        <v>8108</v>
      </c>
      <c r="F1116" s="101"/>
      <c r="G1116" s="101"/>
      <c r="H1116" s="48"/>
      <c r="I1116" s="48"/>
      <c r="J1116" s="48"/>
      <c r="K1116" s="48"/>
      <c r="L1116" s="48" t="s">
        <v>249</v>
      </c>
      <c r="M1116" s="102"/>
      <c r="N1116" s="67" t="s">
        <v>8109</v>
      </c>
      <c r="O1116" s="30" t="s">
        <v>8110</v>
      </c>
      <c r="P1116" t="s">
        <v>976</v>
      </c>
    </row>
    <row r="1117" spans="1:16" x14ac:dyDescent="0.25">
      <c r="A1117" s="48" t="s">
        <v>6826</v>
      </c>
      <c r="B1117" s="48"/>
      <c r="C1117" s="48"/>
      <c r="D1117" s="30" t="s">
        <v>8107</v>
      </c>
      <c r="E1117" s="30" t="s">
        <v>8108</v>
      </c>
      <c r="F1117" s="101"/>
      <c r="G1117" s="101"/>
      <c r="H1117" s="48"/>
      <c r="I1117" s="48"/>
      <c r="J1117" s="48"/>
      <c r="K1117" s="48"/>
      <c r="L1117" s="48" t="s">
        <v>249</v>
      </c>
      <c r="M1117" s="102"/>
      <c r="N1117" s="67" t="s">
        <v>8109</v>
      </c>
      <c r="O1117" s="30" t="s">
        <v>8110</v>
      </c>
      <c r="P1117" t="s">
        <v>976</v>
      </c>
    </row>
    <row r="1118" spans="1:16" x14ac:dyDescent="0.25">
      <c r="A1118" s="48" t="s">
        <v>6827</v>
      </c>
      <c r="B1118" s="48"/>
      <c r="C1118" s="48"/>
      <c r="D1118" s="30" t="s">
        <v>8107</v>
      </c>
      <c r="E1118" s="30" t="s">
        <v>8108</v>
      </c>
      <c r="F1118" s="101"/>
      <c r="G1118" s="101"/>
      <c r="H1118" s="48"/>
      <c r="I1118" s="48"/>
      <c r="J1118" s="48"/>
      <c r="K1118" s="48"/>
      <c r="L1118" s="48" t="s">
        <v>249</v>
      </c>
      <c r="M1118" s="102"/>
      <c r="N1118" s="67" t="s">
        <v>8109</v>
      </c>
      <c r="O1118" s="30" t="s">
        <v>8110</v>
      </c>
      <c r="P1118" t="s">
        <v>976</v>
      </c>
    </row>
    <row r="1119" spans="1:16" x14ac:dyDescent="0.25">
      <c r="A1119" s="48" t="s">
        <v>6828</v>
      </c>
      <c r="B1119" s="48"/>
      <c r="C1119" s="48"/>
      <c r="D1119" s="30" t="s">
        <v>8107</v>
      </c>
      <c r="E1119" s="30" t="s">
        <v>8108</v>
      </c>
      <c r="F1119" s="101"/>
      <c r="G1119" s="101"/>
      <c r="H1119" s="48"/>
      <c r="I1119" s="48"/>
      <c r="J1119" s="48"/>
      <c r="K1119" s="48"/>
      <c r="L1119" s="48" t="s">
        <v>249</v>
      </c>
      <c r="M1119" s="102"/>
      <c r="N1119" s="67" t="s">
        <v>8109</v>
      </c>
      <c r="O1119" s="30" t="s">
        <v>8110</v>
      </c>
      <c r="P1119" t="s">
        <v>976</v>
      </c>
    </row>
    <row r="1120" spans="1:16" x14ac:dyDescent="0.25">
      <c r="A1120" s="48" t="s">
        <v>6829</v>
      </c>
      <c r="B1120" s="48"/>
      <c r="C1120" s="48"/>
      <c r="D1120" s="30" t="s">
        <v>8107</v>
      </c>
      <c r="E1120" s="30" t="s">
        <v>8108</v>
      </c>
      <c r="F1120" s="101"/>
      <c r="G1120" s="101"/>
      <c r="H1120" s="48"/>
      <c r="I1120" s="48"/>
      <c r="J1120" s="48"/>
      <c r="K1120" s="48"/>
      <c r="L1120" s="48" t="s">
        <v>249</v>
      </c>
      <c r="M1120" s="102"/>
      <c r="N1120" s="67" t="s">
        <v>8109</v>
      </c>
      <c r="O1120" s="30" t="s">
        <v>8110</v>
      </c>
      <c r="P1120" t="s">
        <v>976</v>
      </c>
    </row>
    <row r="1121" spans="1:16" x14ac:dyDescent="0.25">
      <c r="A1121" s="48" t="s">
        <v>6830</v>
      </c>
      <c r="B1121" s="48"/>
      <c r="C1121" s="48"/>
      <c r="D1121" s="30" t="s">
        <v>8107</v>
      </c>
      <c r="E1121" s="30" t="s">
        <v>8108</v>
      </c>
      <c r="F1121" s="101"/>
      <c r="G1121" s="101"/>
      <c r="H1121" s="48"/>
      <c r="I1121" s="48"/>
      <c r="J1121" s="48"/>
      <c r="K1121" s="48"/>
      <c r="L1121" s="48" t="s">
        <v>249</v>
      </c>
      <c r="M1121" s="102"/>
      <c r="N1121" s="67" t="s">
        <v>8109</v>
      </c>
      <c r="O1121" s="30" t="s">
        <v>8110</v>
      </c>
      <c r="P1121" t="s">
        <v>976</v>
      </c>
    </row>
    <row r="1122" spans="1:16" x14ac:dyDescent="0.25">
      <c r="A1122" s="48" t="s">
        <v>6831</v>
      </c>
      <c r="B1122" s="48"/>
      <c r="C1122" s="48"/>
      <c r="D1122" s="30" t="s">
        <v>8107</v>
      </c>
      <c r="E1122" s="30" t="s">
        <v>8108</v>
      </c>
      <c r="F1122" s="101"/>
      <c r="G1122" s="101"/>
      <c r="H1122" s="48"/>
      <c r="I1122" s="48"/>
      <c r="J1122" s="48"/>
      <c r="K1122" s="48"/>
      <c r="L1122" s="48" t="s">
        <v>249</v>
      </c>
      <c r="M1122" s="102"/>
      <c r="N1122" s="67" t="s">
        <v>8109</v>
      </c>
      <c r="O1122" s="30" t="s">
        <v>8110</v>
      </c>
      <c r="P1122" t="s">
        <v>976</v>
      </c>
    </row>
    <row r="1123" spans="1:16" x14ac:dyDescent="0.25">
      <c r="A1123" s="48" t="s">
        <v>6832</v>
      </c>
      <c r="B1123" s="48"/>
      <c r="C1123" s="48"/>
      <c r="D1123" s="30" t="s">
        <v>8107</v>
      </c>
      <c r="E1123" s="30" t="s">
        <v>8108</v>
      </c>
      <c r="F1123" s="101"/>
      <c r="G1123" s="101"/>
      <c r="H1123" s="48"/>
      <c r="I1123" s="48"/>
      <c r="J1123" s="48"/>
      <c r="K1123" s="48"/>
      <c r="L1123" s="48" t="s">
        <v>249</v>
      </c>
      <c r="M1123" s="102"/>
      <c r="N1123" s="67" t="s">
        <v>8109</v>
      </c>
      <c r="O1123" s="30" t="s">
        <v>8110</v>
      </c>
      <c r="P1123" t="s">
        <v>976</v>
      </c>
    </row>
    <row r="1124" spans="1:16" x14ac:dyDescent="0.25">
      <c r="A1124" s="48" t="s">
        <v>6833</v>
      </c>
      <c r="B1124" s="48"/>
      <c r="C1124" s="48"/>
      <c r="D1124" s="30" t="s">
        <v>8107</v>
      </c>
      <c r="E1124" s="30" t="s">
        <v>8108</v>
      </c>
      <c r="F1124" s="101"/>
      <c r="G1124" s="101"/>
      <c r="H1124" s="48"/>
      <c r="I1124" s="48"/>
      <c r="J1124" s="48"/>
      <c r="K1124" s="48"/>
      <c r="L1124" s="48" t="s">
        <v>249</v>
      </c>
      <c r="M1124" s="102"/>
      <c r="N1124" s="67" t="s">
        <v>8109</v>
      </c>
      <c r="O1124" s="30" t="s">
        <v>8110</v>
      </c>
      <c r="P1124" t="s">
        <v>976</v>
      </c>
    </row>
    <row r="1125" spans="1:16" x14ac:dyDescent="0.25">
      <c r="A1125" s="48" t="s">
        <v>6834</v>
      </c>
      <c r="B1125" s="48"/>
      <c r="C1125" s="48"/>
      <c r="D1125" s="30" t="s">
        <v>8107</v>
      </c>
      <c r="E1125" s="30" t="s">
        <v>8108</v>
      </c>
      <c r="F1125" s="101"/>
      <c r="G1125" s="101"/>
      <c r="H1125" s="48"/>
      <c r="I1125" s="48"/>
      <c r="J1125" s="48"/>
      <c r="K1125" s="48"/>
      <c r="L1125" s="48" t="s">
        <v>249</v>
      </c>
      <c r="M1125" s="102"/>
      <c r="N1125" s="67" t="s">
        <v>8109</v>
      </c>
      <c r="O1125" s="30" t="s">
        <v>8110</v>
      </c>
      <c r="P1125" t="s">
        <v>976</v>
      </c>
    </row>
    <row r="1126" spans="1:16" x14ac:dyDescent="0.25">
      <c r="A1126" s="48" t="s">
        <v>6835</v>
      </c>
      <c r="B1126" s="48"/>
      <c r="C1126" s="48"/>
      <c r="D1126" s="30" t="s">
        <v>8107</v>
      </c>
      <c r="E1126" s="30" t="s">
        <v>8108</v>
      </c>
      <c r="F1126" s="101"/>
      <c r="G1126" s="101"/>
      <c r="H1126" s="48"/>
      <c r="I1126" s="48"/>
      <c r="J1126" s="48"/>
      <c r="K1126" s="48"/>
      <c r="L1126" s="48" t="s">
        <v>249</v>
      </c>
      <c r="M1126" s="102"/>
      <c r="N1126" s="67" t="s">
        <v>8109</v>
      </c>
      <c r="O1126" s="30" t="s">
        <v>8110</v>
      </c>
      <c r="P1126" t="s">
        <v>976</v>
      </c>
    </row>
    <row r="1127" spans="1:16" x14ac:dyDescent="0.25">
      <c r="A1127" s="48" t="s">
        <v>6836</v>
      </c>
      <c r="B1127" s="48"/>
      <c r="C1127" s="48"/>
      <c r="D1127" s="30" t="s">
        <v>8107</v>
      </c>
      <c r="E1127" s="30" t="s">
        <v>8108</v>
      </c>
      <c r="F1127" s="101"/>
      <c r="G1127" s="101"/>
      <c r="H1127" s="48"/>
      <c r="I1127" s="48"/>
      <c r="J1127" s="48"/>
      <c r="K1127" s="48"/>
      <c r="L1127" s="48" t="s">
        <v>249</v>
      </c>
      <c r="M1127" s="102"/>
      <c r="N1127" s="67" t="s">
        <v>8109</v>
      </c>
      <c r="O1127" s="30" t="s">
        <v>8110</v>
      </c>
      <c r="P1127" t="s">
        <v>976</v>
      </c>
    </row>
    <row r="1128" spans="1:16" x14ac:dyDescent="0.25">
      <c r="A1128" s="48" t="s">
        <v>6837</v>
      </c>
      <c r="B1128" s="48"/>
      <c r="C1128" s="48"/>
      <c r="D1128" s="30" t="s">
        <v>8107</v>
      </c>
      <c r="E1128" s="30" t="s">
        <v>8108</v>
      </c>
      <c r="F1128" s="101"/>
      <c r="G1128" s="101"/>
      <c r="H1128" s="48"/>
      <c r="I1128" s="48"/>
      <c r="J1128" s="48"/>
      <c r="K1128" s="48"/>
      <c r="L1128" s="48" t="s">
        <v>249</v>
      </c>
      <c r="M1128" s="102"/>
      <c r="N1128" s="67" t="s">
        <v>8109</v>
      </c>
      <c r="O1128" s="30" t="s">
        <v>8110</v>
      </c>
      <c r="P1128" t="s">
        <v>976</v>
      </c>
    </row>
    <row r="1129" spans="1:16" x14ac:dyDescent="0.25">
      <c r="A1129" s="48" t="s">
        <v>6838</v>
      </c>
      <c r="B1129" s="48"/>
      <c r="C1129" s="48"/>
      <c r="D1129" s="30" t="s">
        <v>8107</v>
      </c>
      <c r="E1129" s="30" t="s">
        <v>8108</v>
      </c>
      <c r="F1129" s="101"/>
      <c r="G1129" s="101"/>
      <c r="H1129" s="48"/>
      <c r="I1129" s="48"/>
      <c r="J1129" s="48"/>
      <c r="K1129" s="48"/>
      <c r="L1129" s="48" t="s">
        <v>249</v>
      </c>
      <c r="M1129" s="102"/>
      <c r="N1129" s="67" t="s">
        <v>8109</v>
      </c>
      <c r="O1129" s="30" t="s">
        <v>8110</v>
      </c>
      <c r="P1129" t="s">
        <v>976</v>
      </c>
    </row>
    <row r="1130" spans="1:16" x14ac:dyDescent="0.25">
      <c r="A1130" s="48" t="s">
        <v>6839</v>
      </c>
      <c r="B1130" s="48"/>
      <c r="C1130" s="48"/>
      <c r="D1130" s="30" t="s">
        <v>8107</v>
      </c>
      <c r="E1130" s="30" t="s">
        <v>8108</v>
      </c>
      <c r="F1130" s="101"/>
      <c r="G1130" s="101"/>
      <c r="H1130" s="48"/>
      <c r="I1130" s="48"/>
      <c r="J1130" s="48"/>
      <c r="K1130" s="48"/>
      <c r="L1130" s="48" t="s">
        <v>249</v>
      </c>
      <c r="M1130" s="102"/>
      <c r="N1130" s="67" t="s">
        <v>8109</v>
      </c>
      <c r="O1130" s="30" t="s">
        <v>8110</v>
      </c>
      <c r="P1130" t="s">
        <v>976</v>
      </c>
    </row>
    <row r="1131" spans="1:16" x14ac:dyDescent="0.25">
      <c r="A1131" s="48" t="s">
        <v>6840</v>
      </c>
      <c r="B1131" s="48"/>
      <c r="C1131" s="48"/>
      <c r="D1131" s="30" t="s">
        <v>8107</v>
      </c>
      <c r="E1131" s="30" t="s">
        <v>8108</v>
      </c>
      <c r="F1131" s="101"/>
      <c r="G1131" s="101"/>
      <c r="H1131" s="48"/>
      <c r="I1131" s="48"/>
      <c r="J1131" s="48"/>
      <c r="K1131" s="48"/>
      <c r="L1131" s="48" t="s">
        <v>249</v>
      </c>
      <c r="M1131" s="102"/>
      <c r="N1131" s="67" t="s">
        <v>8109</v>
      </c>
      <c r="O1131" s="30" t="s">
        <v>8110</v>
      </c>
      <c r="P1131" t="s">
        <v>976</v>
      </c>
    </row>
    <row r="1132" spans="1:16" x14ac:dyDescent="0.25">
      <c r="A1132" s="48" t="s">
        <v>6841</v>
      </c>
      <c r="B1132" s="48"/>
      <c r="C1132" s="48"/>
      <c r="D1132" s="30" t="s">
        <v>8107</v>
      </c>
      <c r="E1132" s="30" t="s">
        <v>8108</v>
      </c>
      <c r="F1132" s="101"/>
      <c r="G1132" s="101"/>
      <c r="H1132" s="48"/>
      <c r="I1132" s="48"/>
      <c r="J1132" s="48"/>
      <c r="K1132" s="48"/>
      <c r="L1132" s="48" t="s">
        <v>249</v>
      </c>
      <c r="M1132" s="102"/>
      <c r="N1132" s="67" t="s">
        <v>8109</v>
      </c>
      <c r="O1132" s="30" t="s">
        <v>8110</v>
      </c>
      <c r="P1132" t="s">
        <v>976</v>
      </c>
    </row>
    <row r="1133" spans="1:16" x14ac:dyDescent="0.25">
      <c r="A1133" s="48" t="s">
        <v>6842</v>
      </c>
      <c r="B1133" s="48"/>
      <c r="C1133" s="48"/>
      <c r="D1133" s="30" t="s">
        <v>8107</v>
      </c>
      <c r="E1133" s="30" t="s">
        <v>8108</v>
      </c>
      <c r="F1133" s="101"/>
      <c r="G1133" s="101"/>
      <c r="H1133" s="48"/>
      <c r="I1133" s="48"/>
      <c r="J1133" s="48"/>
      <c r="K1133" s="48"/>
      <c r="L1133" s="48" t="s">
        <v>249</v>
      </c>
      <c r="M1133" s="102"/>
      <c r="N1133" s="67" t="s">
        <v>8109</v>
      </c>
      <c r="O1133" s="30" t="s">
        <v>8110</v>
      </c>
      <c r="P1133" t="s">
        <v>976</v>
      </c>
    </row>
    <row r="1134" spans="1:16" x14ac:dyDescent="0.25">
      <c r="A1134" s="48" t="s">
        <v>6843</v>
      </c>
      <c r="B1134" s="48"/>
      <c r="C1134" s="48"/>
      <c r="D1134" s="30" t="s">
        <v>8107</v>
      </c>
      <c r="E1134" s="30" t="s">
        <v>8108</v>
      </c>
      <c r="F1134" s="101"/>
      <c r="G1134" s="101"/>
      <c r="H1134" s="48"/>
      <c r="I1134" s="48"/>
      <c r="J1134" s="48"/>
      <c r="K1134" s="48"/>
      <c r="L1134" s="48" t="s">
        <v>249</v>
      </c>
      <c r="M1134" s="102"/>
      <c r="N1134" s="67" t="s">
        <v>8109</v>
      </c>
      <c r="O1134" s="30" t="s">
        <v>8110</v>
      </c>
      <c r="P1134" t="s">
        <v>976</v>
      </c>
    </row>
    <row r="1135" spans="1:16" x14ac:dyDescent="0.25">
      <c r="A1135" s="48" t="s">
        <v>6844</v>
      </c>
      <c r="B1135" s="84"/>
      <c r="C1135" s="84"/>
      <c r="D1135" s="30" t="s">
        <v>8107</v>
      </c>
      <c r="E1135" s="30" t="s">
        <v>8108</v>
      </c>
      <c r="F1135" s="101"/>
      <c r="G1135" s="101"/>
      <c r="H1135" s="84"/>
      <c r="I1135" s="84"/>
      <c r="J1135" s="84"/>
      <c r="K1135" s="84"/>
      <c r="L1135" s="84" t="s">
        <v>249</v>
      </c>
      <c r="M1135" s="102"/>
      <c r="N1135" s="67" t="s">
        <v>8109</v>
      </c>
      <c r="O1135" s="30" t="s">
        <v>8110</v>
      </c>
      <c r="P1135" t="s">
        <v>976</v>
      </c>
    </row>
    <row r="1136" spans="1:16" x14ac:dyDescent="0.25">
      <c r="A1136" s="48" t="s">
        <v>6845</v>
      </c>
      <c r="B1136" s="84"/>
      <c r="C1136" s="84"/>
      <c r="D1136" s="30" t="s">
        <v>8107</v>
      </c>
      <c r="E1136" s="30" t="s">
        <v>8108</v>
      </c>
      <c r="F1136" s="101"/>
      <c r="G1136" s="101"/>
      <c r="H1136" s="84"/>
      <c r="I1136" s="84"/>
      <c r="J1136" s="84"/>
      <c r="K1136" s="84"/>
      <c r="L1136" s="84" t="s">
        <v>249</v>
      </c>
      <c r="M1136" s="102"/>
      <c r="N1136" s="67" t="s">
        <v>8109</v>
      </c>
      <c r="O1136" s="30" t="s">
        <v>8110</v>
      </c>
      <c r="P1136" t="s">
        <v>976</v>
      </c>
    </row>
    <row r="1137" spans="1:16" x14ac:dyDescent="0.25">
      <c r="A1137" s="48" t="s">
        <v>6846</v>
      </c>
      <c r="B1137" s="84"/>
      <c r="C1137" s="84"/>
      <c r="D1137" s="30" t="s">
        <v>8107</v>
      </c>
      <c r="E1137" s="30" t="s">
        <v>8108</v>
      </c>
      <c r="F1137" s="101"/>
      <c r="G1137" s="101"/>
      <c r="H1137" s="84"/>
      <c r="I1137" s="84"/>
      <c r="J1137" s="84"/>
      <c r="K1137" s="84"/>
      <c r="L1137" s="84" t="s">
        <v>249</v>
      </c>
      <c r="M1137" s="102"/>
      <c r="N1137" s="67" t="s">
        <v>8109</v>
      </c>
      <c r="O1137" s="30" t="s">
        <v>8110</v>
      </c>
      <c r="P1137" t="s">
        <v>976</v>
      </c>
    </row>
    <row r="1138" spans="1:16" x14ac:dyDescent="0.25">
      <c r="A1138" s="48" t="s">
        <v>6847</v>
      </c>
      <c r="B1138" s="84"/>
      <c r="C1138" s="84"/>
      <c r="D1138" s="30" t="s">
        <v>8107</v>
      </c>
      <c r="E1138" s="30" t="s">
        <v>8108</v>
      </c>
      <c r="F1138" s="101"/>
      <c r="G1138" s="101"/>
      <c r="H1138" s="84"/>
      <c r="I1138" s="84"/>
      <c r="J1138" s="84"/>
      <c r="K1138" s="84"/>
      <c r="L1138" s="84" t="s">
        <v>249</v>
      </c>
      <c r="M1138" s="102"/>
      <c r="N1138" s="67" t="s">
        <v>8109</v>
      </c>
      <c r="O1138" s="30" t="s">
        <v>8110</v>
      </c>
      <c r="P1138" t="s">
        <v>976</v>
      </c>
    </row>
    <row r="1139" spans="1:16" x14ac:dyDescent="0.25">
      <c r="A1139" s="48" t="s">
        <v>6848</v>
      </c>
      <c r="B1139" s="48"/>
      <c r="C1139" s="48"/>
      <c r="D1139" s="30" t="s">
        <v>8107</v>
      </c>
      <c r="E1139" s="30" t="s">
        <v>8108</v>
      </c>
      <c r="F1139" s="101"/>
      <c r="G1139" s="101"/>
      <c r="H1139" s="48"/>
      <c r="I1139" s="48"/>
      <c r="J1139" s="48"/>
      <c r="K1139" s="48"/>
      <c r="L1139" s="48" t="s">
        <v>249</v>
      </c>
      <c r="M1139" s="102"/>
      <c r="N1139" s="67" t="s">
        <v>8109</v>
      </c>
      <c r="O1139" s="30" t="s">
        <v>8110</v>
      </c>
      <c r="P1139" t="s">
        <v>976</v>
      </c>
    </row>
    <row r="1140" spans="1:16" x14ac:dyDescent="0.25">
      <c r="A1140" s="48" t="s">
        <v>6849</v>
      </c>
      <c r="B1140" s="48"/>
      <c r="C1140" s="48"/>
      <c r="D1140" s="30" t="s">
        <v>8107</v>
      </c>
      <c r="E1140" s="30" t="s">
        <v>8108</v>
      </c>
      <c r="F1140" s="101"/>
      <c r="G1140" s="101"/>
      <c r="H1140" s="48"/>
      <c r="I1140" s="48"/>
      <c r="J1140" s="48"/>
      <c r="K1140" s="48"/>
      <c r="L1140" s="48" t="s">
        <v>249</v>
      </c>
      <c r="M1140" s="102"/>
      <c r="N1140" s="67" t="s">
        <v>8109</v>
      </c>
      <c r="O1140" s="30" t="s">
        <v>8110</v>
      </c>
      <c r="P1140" t="s">
        <v>976</v>
      </c>
    </row>
    <row r="1141" spans="1:16" x14ac:dyDescent="0.25">
      <c r="A1141" s="48" t="s">
        <v>6850</v>
      </c>
      <c r="B1141" s="48"/>
      <c r="C1141" s="48"/>
      <c r="D1141" s="30" t="s">
        <v>8107</v>
      </c>
      <c r="E1141" s="30" t="s">
        <v>8108</v>
      </c>
      <c r="F1141" s="101"/>
      <c r="G1141" s="101"/>
      <c r="H1141" s="48"/>
      <c r="I1141" s="48"/>
      <c r="J1141" s="48"/>
      <c r="K1141" s="48"/>
      <c r="L1141" s="48" t="s">
        <v>249</v>
      </c>
      <c r="M1141" s="102"/>
      <c r="N1141" s="67" t="s">
        <v>8109</v>
      </c>
      <c r="O1141" s="30" t="s">
        <v>8110</v>
      </c>
      <c r="P1141" t="s">
        <v>976</v>
      </c>
    </row>
    <row r="1142" spans="1:16" x14ac:dyDescent="0.25">
      <c r="A1142" s="48" t="s">
        <v>6851</v>
      </c>
      <c r="B1142" s="48"/>
      <c r="C1142" s="48"/>
      <c r="D1142" s="30" t="s">
        <v>8107</v>
      </c>
      <c r="E1142" s="30" t="s">
        <v>8108</v>
      </c>
      <c r="F1142" s="101"/>
      <c r="G1142" s="101"/>
      <c r="H1142" s="48"/>
      <c r="I1142" s="48"/>
      <c r="J1142" s="48"/>
      <c r="K1142" s="48"/>
      <c r="L1142" s="48" t="s">
        <v>249</v>
      </c>
      <c r="M1142" s="102"/>
      <c r="N1142" s="67" t="s">
        <v>8109</v>
      </c>
      <c r="O1142" s="30" t="s">
        <v>8110</v>
      </c>
      <c r="P1142" t="s">
        <v>976</v>
      </c>
    </row>
    <row r="1143" spans="1:16" x14ac:dyDescent="0.25">
      <c r="A1143" s="48" t="s">
        <v>6852</v>
      </c>
      <c r="B1143" s="48"/>
      <c r="C1143" s="48"/>
      <c r="D1143" s="30" t="s">
        <v>8107</v>
      </c>
      <c r="E1143" s="30" t="s">
        <v>8108</v>
      </c>
      <c r="F1143" s="101"/>
      <c r="G1143" s="101"/>
      <c r="H1143" s="48"/>
      <c r="I1143" s="48"/>
      <c r="J1143" s="48"/>
      <c r="K1143" s="48"/>
      <c r="L1143" s="48" t="s">
        <v>249</v>
      </c>
      <c r="M1143" s="102"/>
      <c r="N1143" s="67" t="s">
        <v>8109</v>
      </c>
      <c r="O1143" s="30" t="s">
        <v>8110</v>
      </c>
      <c r="P1143" t="s">
        <v>976</v>
      </c>
    </row>
    <row r="1144" spans="1:16" x14ac:dyDescent="0.25">
      <c r="A1144" s="48" t="s">
        <v>6853</v>
      </c>
      <c r="B1144" s="48"/>
      <c r="C1144" s="48"/>
      <c r="D1144" s="30" t="s">
        <v>8107</v>
      </c>
      <c r="E1144" s="30" t="s">
        <v>8108</v>
      </c>
      <c r="F1144" s="101"/>
      <c r="G1144" s="101"/>
      <c r="H1144" s="48"/>
      <c r="I1144" s="48"/>
      <c r="J1144" s="48"/>
      <c r="K1144" s="48"/>
      <c r="L1144" s="48" t="s">
        <v>249</v>
      </c>
      <c r="M1144" s="102"/>
      <c r="N1144" s="67" t="s">
        <v>8109</v>
      </c>
      <c r="O1144" s="30" t="s">
        <v>8110</v>
      </c>
      <c r="P1144" t="s">
        <v>976</v>
      </c>
    </row>
    <row r="1145" spans="1:16" x14ac:dyDescent="0.25">
      <c r="A1145" s="48" t="s">
        <v>6854</v>
      </c>
      <c r="B1145" s="48"/>
      <c r="C1145" s="48"/>
      <c r="D1145" s="30" t="s">
        <v>8107</v>
      </c>
      <c r="E1145" s="30" t="s">
        <v>8108</v>
      </c>
      <c r="F1145" s="101"/>
      <c r="G1145" s="101"/>
      <c r="H1145" s="48"/>
      <c r="I1145" s="48"/>
      <c r="J1145" s="48"/>
      <c r="K1145" s="48"/>
      <c r="L1145" s="48" t="s">
        <v>249</v>
      </c>
      <c r="M1145" s="102"/>
      <c r="N1145" s="67" t="s">
        <v>8109</v>
      </c>
      <c r="O1145" s="30" t="s">
        <v>8110</v>
      </c>
      <c r="P1145" t="s">
        <v>976</v>
      </c>
    </row>
    <row r="1146" spans="1:16" x14ac:dyDescent="0.25">
      <c r="A1146" s="48" t="s">
        <v>6855</v>
      </c>
      <c r="B1146" s="48"/>
      <c r="C1146" s="48"/>
      <c r="D1146" s="30" t="s">
        <v>8107</v>
      </c>
      <c r="E1146" s="30" t="s">
        <v>8108</v>
      </c>
      <c r="F1146" s="101"/>
      <c r="G1146" s="101"/>
      <c r="H1146" s="48"/>
      <c r="I1146" s="48"/>
      <c r="J1146" s="48"/>
      <c r="K1146" s="48"/>
      <c r="L1146" s="48" t="s">
        <v>249</v>
      </c>
      <c r="M1146" s="102"/>
      <c r="N1146" s="67" t="s">
        <v>8109</v>
      </c>
      <c r="O1146" s="30" t="s">
        <v>8110</v>
      </c>
      <c r="P1146" t="s">
        <v>976</v>
      </c>
    </row>
    <row r="1147" spans="1:16" x14ac:dyDescent="0.25">
      <c r="A1147" s="48" t="s">
        <v>6856</v>
      </c>
      <c r="B1147" s="48"/>
      <c r="C1147" s="48"/>
      <c r="D1147" s="30" t="s">
        <v>8107</v>
      </c>
      <c r="E1147" s="30" t="s">
        <v>8108</v>
      </c>
      <c r="F1147" s="101"/>
      <c r="G1147" s="101"/>
      <c r="H1147" s="48"/>
      <c r="I1147" s="48"/>
      <c r="J1147" s="48"/>
      <c r="K1147" s="48"/>
      <c r="L1147" s="48" t="s">
        <v>249</v>
      </c>
      <c r="M1147" s="102"/>
      <c r="N1147" s="67" t="s">
        <v>8109</v>
      </c>
      <c r="O1147" s="30" t="s">
        <v>8110</v>
      </c>
      <c r="P1147" t="s">
        <v>976</v>
      </c>
    </row>
    <row r="1148" spans="1:16" x14ac:dyDescent="0.25">
      <c r="A1148" s="48" t="s">
        <v>6857</v>
      </c>
      <c r="B1148" s="48"/>
      <c r="C1148" s="48"/>
      <c r="D1148" s="30" t="s">
        <v>8107</v>
      </c>
      <c r="E1148" s="30" t="s">
        <v>8108</v>
      </c>
      <c r="F1148" s="101"/>
      <c r="G1148" s="101"/>
      <c r="H1148" s="48"/>
      <c r="I1148" s="48"/>
      <c r="J1148" s="48"/>
      <c r="K1148" s="48"/>
      <c r="L1148" s="48" t="s">
        <v>249</v>
      </c>
      <c r="M1148" s="102"/>
      <c r="N1148" s="67" t="s">
        <v>8109</v>
      </c>
      <c r="O1148" s="30" t="s">
        <v>8110</v>
      </c>
      <c r="P1148" t="s">
        <v>976</v>
      </c>
    </row>
    <row r="1149" spans="1:16" x14ac:dyDescent="0.25">
      <c r="A1149" s="48" t="s">
        <v>6858</v>
      </c>
      <c r="B1149" s="48"/>
      <c r="C1149" s="48"/>
      <c r="D1149" s="30" t="s">
        <v>8107</v>
      </c>
      <c r="E1149" s="30" t="s">
        <v>8108</v>
      </c>
      <c r="F1149" s="101"/>
      <c r="G1149" s="101"/>
      <c r="H1149" s="48"/>
      <c r="I1149" s="48"/>
      <c r="J1149" s="48"/>
      <c r="K1149" s="48"/>
      <c r="L1149" s="48" t="s">
        <v>249</v>
      </c>
      <c r="M1149" s="102"/>
      <c r="N1149" s="67" t="s">
        <v>8109</v>
      </c>
      <c r="O1149" s="30" t="s">
        <v>8110</v>
      </c>
      <c r="P1149" t="s">
        <v>976</v>
      </c>
    </row>
    <row r="1150" spans="1:16" x14ac:dyDescent="0.25">
      <c r="A1150" s="48" t="s">
        <v>6859</v>
      </c>
      <c r="B1150" s="48"/>
      <c r="C1150" s="48"/>
      <c r="D1150" s="30" t="s">
        <v>8107</v>
      </c>
      <c r="E1150" s="30" t="s">
        <v>8108</v>
      </c>
      <c r="F1150" s="101"/>
      <c r="G1150" s="101"/>
      <c r="H1150" s="48"/>
      <c r="I1150" s="48"/>
      <c r="J1150" s="48"/>
      <c r="K1150" s="48"/>
      <c r="L1150" s="48" t="s">
        <v>249</v>
      </c>
      <c r="M1150" s="102"/>
      <c r="N1150" s="67" t="s">
        <v>8109</v>
      </c>
      <c r="O1150" s="30" t="s">
        <v>8110</v>
      </c>
      <c r="P1150" t="s">
        <v>976</v>
      </c>
    </row>
    <row r="1151" spans="1:16" x14ac:dyDescent="0.25">
      <c r="A1151" s="48" t="s">
        <v>6860</v>
      </c>
      <c r="B1151" s="48"/>
      <c r="C1151" s="48"/>
      <c r="D1151" s="30" t="s">
        <v>8107</v>
      </c>
      <c r="E1151" s="30" t="s">
        <v>8108</v>
      </c>
      <c r="F1151" s="101"/>
      <c r="G1151" s="101"/>
      <c r="H1151" s="48"/>
      <c r="I1151" s="48"/>
      <c r="J1151" s="48"/>
      <c r="K1151" s="48"/>
      <c r="L1151" s="48" t="s">
        <v>249</v>
      </c>
      <c r="M1151" s="102"/>
      <c r="N1151" s="67" t="s">
        <v>8109</v>
      </c>
      <c r="O1151" s="30" t="s">
        <v>8110</v>
      </c>
      <c r="P1151" t="s">
        <v>976</v>
      </c>
    </row>
    <row r="1152" spans="1:16" x14ac:dyDescent="0.25">
      <c r="A1152" s="48" t="s">
        <v>6861</v>
      </c>
      <c r="B1152" s="48"/>
      <c r="C1152" s="48"/>
      <c r="D1152" s="30" t="s">
        <v>8107</v>
      </c>
      <c r="E1152" s="30" t="s">
        <v>8108</v>
      </c>
      <c r="F1152" s="101"/>
      <c r="G1152" s="101"/>
      <c r="H1152" s="48"/>
      <c r="I1152" s="48"/>
      <c r="J1152" s="48"/>
      <c r="K1152" s="48"/>
      <c r="L1152" s="48" t="s">
        <v>249</v>
      </c>
      <c r="M1152" s="102"/>
      <c r="N1152" s="67" t="s">
        <v>8109</v>
      </c>
      <c r="O1152" s="30" t="s">
        <v>8110</v>
      </c>
      <c r="P1152" t="s">
        <v>976</v>
      </c>
    </row>
    <row r="1153" spans="1:16" x14ac:dyDescent="0.25">
      <c r="A1153" s="48" t="s">
        <v>6862</v>
      </c>
      <c r="B1153" s="48"/>
      <c r="C1153" s="48"/>
      <c r="D1153" s="30" t="s">
        <v>8107</v>
      </c>
      <c r="E1153" s="30" t="s">
        <v>8108</v>
      </c>
      <c r="F1153" s="101"/>
      <c r="G1153" s="101"/>
      <c r="H1153" s="48"/>
      <c r="I1153" s="48"/>
      <c r="J1153" s="48"/>
      <c r="K1153" s="48"/>
      <c r="L1153" s="48" t="s">
        <v>249</v>
      </c>
      <c r="M1153" s="102"/>
      <c r="N1153" s="67" t="s">
        <v>8109</v>
      </c>
      <c r="O1153" s="30" t="s">
        <v>8110</v>
      </c>
      <c r="P1153" t="s">
        <v>976</v>
      </c>
    </row>
    <row r="1154" spans="1:16" x14ac:dyDescent="0.25">
      <c r="A1154" s="48" t="s">
        <v>6863</v>
      </c>
      <c r="B1154" s="48"/>
      <c r="C1154" s="48"/>
      <c r="D1154" s="30" t="s">
        <v>8107</v>
      </c>
      <c r="E1154" s="30" t="s">
        <v>8108</v>
      </c>
      <c r="F1154" s="101"/>
      <c r="G1154" s="101"/>
      <c r="H1154" s="48"/>
      <c r="I1154" s="48"/>
      <c r="J1154" s="48"/>
      <c r="K1154" s="48"/>
      <c r="L1154" s="48" t="s">
        <v>249</v>
      </c>
      <c r="M1154" s="102"/>
      <c r="N1154" s="67" t="s">
        <v>8109</v>
      </c>
      <c r="O1154" s="30" t="s">
        <v>8110</v>
      </c>
      <c r="P1154" t="s">
        <v>976</v>
      </c>
    </row>
    <row r="1155" spans="1:16" x14ac:dyDescent="0.25">
      <c r="A1155" s="48" t="s">
        <v>6864</v>
      </c>
      <c r="B1155" s="48"/>
      <c r="C1155" s="48"/>
      <c r="D1155" s="30" t="s">
        <v>8107</v>
      </c>
      <c r="E1155" s="30" t="s">
        <v>8108</v>
      </c>
      <c r="F1155" s="101"/>
      <c r="G1155" s="101"/>
      <c r="H1155" s="48"/>
      <c r="I1155" s="48"/>
      <c r="J1155" s="48"/>
      <c r="K1155" s="48"/>
      <c r="L1155" s="48" t="s">
        <v>249</v>
      </c>
      <c r="M1155" s="102"/>
      <c r="N1155" s="67" t="s">
        <v>8109</v>
      </c>
      <c r="O1155" s="30" t="s">
        <v>8110</v>
      </c>
      <c r="P1155" t="s">
        <v>976</v>
      </c>
    </row>
    <row r="1156" spans="1:16" x14ac:dyDescent="0.25">
      <c r="A1156" s="48" t="s">
        <v>6865</v>
      </c>
      <c r="B1156" s="48"/>
      <c r="C1156" s="48"/>
      <c r="D1156" s="30" t="s">
        <v>8107</v>
      </c>
      <c r="E1156" s="30" t="s">
        <v>8108</v>
      </c>
      <c r="F1156" s="101"/>
      <c r="G1156" s="101"/>
      <c r="H1156" s="48"/>
      <c r="I1156" s="48"/>
      <c r="J1156" s="48"/>
      <c r="K1156" s="48"/>
      <c r="L1156" s="48" t="s">
        <v>249</v>
      </c>
      <c r="M1156" s="102"/>
      <c r="N1156" s="67" t="s">
        <v>8109</v>
      </c>
      <c r="O1156" s="30" t="s">
        <v>8110</v>
      </c>
      <c r="P1156" t="s">
        <v>976</v>
      </c>
    </row>
    <row r="1157" spans="1:16" x14ac:dyDescent="0.25">
      <c r="A1157" s="48" t="s">
        <v>6866</v>
      </c>
      <c r="B1157" s="48"/>
      <c r="C1157" s="48"/>
      <c r="D1157" s="30" t="s">
        <v>8107</v>
      </c>
      <c r="E1157" s="30" t="s">
        <v>8108</v>
      </c>
      <c r="F1157" s="101"/>
      <c r="G1157" s="101"/>
      <c r="H1157" s="48"/>
      <c r="I1157" s="48"/>
      <c r="J1157" s="48"/>
      <c r="K1157" s="48"/>
      <c r="L1157" s="48" t="s">
        <v>249</v>
      </c>
      <c r="M1157" s="102"/>
      <c r="N1157" s="67" t="s">
        <v>8109</v>
      </c>
      <c r="O1157" s="30" t="s">
        <v>8110</v>
      </c>
      <c r="P1157" t="s">
        <v>976</v>
      </c>
    </row>
    <row r="1158" spans="1:16" x14ac:dyDescent="0.25">
      <c r="A1158" s="48" t="s">
        <v>6867</v>
      </c>
      <c r="B1158" s="48"/>
      <c r="C1158" s="48"/>
      <c r="D1158" s="30" t="s">
        <v>8107</v>
      </c>
      <c r="E1158" s="30" t="s">
        <v>8108</v>
      </c>
      <c r="F1158" s="101"/>
      <c r="G1158" s="101"/>
      <c r="H1158" s="48"/>
      <c r="I1158" s="48"/>
      <c r="J1158" s="48"/>
      <c r="K1158" s="48"/>
      <c r="L1158" s="48" t="s">
        <v>249</v>
      </c>
      <c r="M1158" s="102"/>
      <c r="N1158" s="67" t="s">
        <v>8109</v>
      </c>
      <c r="O1158" s="30" t="s">
        <v>8110</v>
      </c>
      <c r="P1158" t="s">
        <v>976</v>
      </c>
    </row>
    <row r="1159" spans="1:16" x14ac:dyDescent="0.25">
      <c r="A1159" s="48" t="s">
        <v>6868</v>
      </c>
      <c r="B1159" s="48"/>
      <c r="C1159" s="48"/>
      <c r="D1159" s="30" t="s">
        <v>8107</v>
      </c>
      <c r="E1159" s="30" t="s">
        <v>8108</v>
      </c>
      <c r="F1159" s="101"/>
      <c r="G1159" s="101"/>
      <c r="H1159" s="48"/>
      <c r="I1159" s="48"/>
      <c r="J1159" s="48"/>
      <c r="K1159" s="48"/>
      <c r="L1159" s="48" t="s">
        <v>249</v>
      </c>
      <c r="M1159" s="102"/>
      <c r="N1159" s="67" t="s">
        <v>8109</v>
      </c>
      <c r="O1159" s="30" t="s">
        <v>8110</v>
      </c>
      <c r="P1159" t="s">
        <v>976</v>
      </c>
    </row>
    <row r="1160" spans="1:16" x14ac:dyDescent="0.25">
      <c r="A1160" s="48" t="s">
        <v>6869</v>
      </c>
      <c r="B1160" s="48"/>
      <c r="C1160" s="48"/>
      <c r="D1160" s="30" t="s">
        <v>8107</v>
      </c>
      <c r="E1160" s="30" t="s">
        <v>8108</v>
      </c>
      <c r="F1160" s="101"/>
      <c r="G1160" s="101"/>
      <c r="H1160" s="48"/>
      <c r="I1160" s="48"/>
      <c r="J1160" s="48"/>
      <c r="K1160" s="48"/>
      <c r="L1160" s="48" t="s">
        <v>249</v>
      </c>
      <c r="M1160" s="102"/>
      <c r="N1160" s="67" t="s">
        <v>8109</v>
      </c>
      <c r="O1160" s="30" t="s">
        <v>8110</v>
      </c>
      <c r="P1160" t="s">
        <v>976</v>
      </c>
    </row>
    <row r="1161" spans="1:16" x14ac:dyDescent="0.25">
      <c r="A1161" s="48" t="s">
        <v>6870</v>
      </c>
      <c r="B1161" s="48"/>
      <c r="C1161" s="48"/>
      <c r="D1161" s="30" t="s">
        <v>8107</v>
      </c>
      <c r="E1161" s="30" t="s">
        <v>8108</v>
      </c>
      <c r="F1161" s="101"/>
      <c r="G1161" s="101"/>
      <c r="H1161" s="48"/>
      <c r="I1161" s="48"/>
      <c r="J1161" s="48"/>
      <c r="K1161" s="48"/>
      <c r="L1161" s="48" t="s">
        <v>249</v>
      </c>
      <c r="M1161" s="102"/>
      <c r="N1161" s="67" t="s">
        <v>8109</v>
      </c>
      <c r="O1161" s="30" t="s">
        <v>8110</v>
      </c>
      <c r="P1161" t="s">
        <v>976</v>
      </c>
    </row>
    <row r="1162" spans="1:16" x14ac:dyDescent="0.25">
      <c r="A1162" s="48" t="s">
        <v>6871</v>
      </c>
      <c r="B1162" s="48"/>
      <c r="C1162" s="48"/>
      <c r="D1162" s="30" t="s">
        <v>8107</v>
      </c>
      <c r="E1162" s="30" t="s">
        <v>8108</v>
      </c>
      <c r="F1162" s="101"/>
      <c r="G1162" s="101"/>
      <c r="H1162" s="48"/>
      <c r="I1162" s="48"/>
      <c r="J1162" s="48"/>
      <c r="K1162" s="48"/>
      <c r="L1162" s="48" t="s">
        <v>249</v>
      </c>
      <c r="M1162" s="102"/>
      <c r="N1162" s="67" t="s">
        <v>8109</v>
      </c>
      <c r="O1162" s="30" t="s">
        <v>8110</v>
      </c>
      <c r="P1162" t="s">
        <v>976</v>
      </c>
    </row>
    <row r="1163" spans="1:16" x14ac:dyDescent="0.25">
      <c r="A1163" s="48" t="s">
        <v>6872</v>
      </c>
      <c r="B1163" s="48"/>
      <c r="C1163" s="48"/>
      <c r="D1163" s="30" t="s">
        <v>8107</v>
      </c>
      <c r="E1163" s="30" t="s">
        <v>8108</v>
      </c>
      <c r="F1163" s="101"/>
      <c r="G1163" s="101"/>
      <c r="H1163" s="48"/>
      <c r="I1163" s="48"/>
      <c r="J1163" s="48"/>
      <c r="K1163" s="48"/>
      <c r="L1163" s="48" t="s">
        <v>249</v>
      </c>
      <c r="M1163" s="102"/>
      <c r="N1163" s="67" t="s">
        <v>8109</v>
      </c>
      <c r="O1163" s="30" t="s">
        <v>8110</v>
      </c>
      <c r="P1163" t="s">
        <v>976</v>
      </c>
    </row>
    <row r="1164" spans="1:16" x14ac:dyDescent="0.25">
      <c r="A1164" s="48" t="s">
        <v>6873</v>
      </c>
      <c r="B1164" s="48"/>
      <c r="C1164" s="48"/>
      <c r="D1164" s="30" t="s">
        <v>8107</v>
      </c>
      <c r="E1164" s="30" t="s">
        <v>8108</v>
      </c>
      <c r="F1164" s="101"/>
      <c r="G1164" s="101"/>
      <c r="H1164" s="48"/>
      <c r="I1164" s="48"/>
      <c r="J1164" s="48"/>
      <c r="K1164" s="48"/>
      <c r="L1164" s="48" t="s">
        <v>249</v>
      </c>
      <c r="M1164" s="102"/>
      <c r="N1164" s="67" t="s">
        <v>8109</v>
      </c>
      <c r="O1164" s="30" t="s">
        <v>8110</v>
      </c>
      <c r="P1164" t="s">
        <v>976</v>
      </c>
    </row>
    <row r="1165" spans="1:16" x14ac:dyDescent="0.25">
      <c r="A1165" s="48" t="s">
        <v>6874</v>
      </c>
      <c r="B1165" s="48"/>
      <c r="C1165" s="48"/>
      <c r="D1165" s="30" t="s">
        <v>8107</v>
      </c>
      <c r="E1165" s="30" t="s">
        <v>8108</v>
      </c>
      <c r="F1165" s="101"/>
      <c r="G1165" s="101"/>
      <c r="H1165" s="48"/>
      <c r="I1165" s="48"/>
      <c r="J1165" s="48"/>
      <c r="K1165" s="48"/>
      <c r="L1165" s="48" t="s">
        <v>249</v>
      </c>
      <c r="M1165" s="102"/>
      <c r="N1165" s="67" t="s">
        <v>8109</v>
      </c>
      <c r="O1165" s="30" t="s">
        <v>8110</v>
      </c>
      <c r="P1165" t="s">
        <v>976</v>
      </c>
    </row>
    <row r="1166" spans="1:16" x14ac:dyDescent="0.25">
      <c r="A1166" s="48" t="s">
        <v>6875</v>
      </c>
      <c r="B1166" s="48"/>
      <c r="C1166" s="48"/>
      <c r="D1166" s="30" t="s">
        <v>8107</v>
      </c>
      <c r="E1166" s="30" t="s">
        <v>8108</v>
      </c>
      <c r="F1166" s="101"/>
      <c r="G1166" s="101"/>
      <c r="H1166" s="48"/>
      <c r="I1166" s="48"/>
      <c r="J1166" s="48"/>
      <c r="K1166" s="48"/>
      <c r="L1166" s="48" t="s">
        <v>249</v>
      </c>
      <c r="M1166" s="102"/>
      <c r="N1166" s="67" t="s">
        <v>8109</v>
      </c>
      <c r="O1166" s="30" t="s">
        <v>8110</v>
      </c>
      <c r="P1166" t="s">
        <v>976</v>
      </c>
    </row>
    <row r="1167" spans="1:16" x14ac:dyDescent="0.25">
      <c r="A1167" s="48" t="s">
        <v>6876</v>
      </c>
      <c r="B1167" s="48"/>
      <c r="C1167" s="48"/>
      <c r="D1167" s="30" t="s">
        <v>8107</v>
      </c>
      <c r="E1167" s="30" t="s">
        <v>8108</v>
      </c>
      <c r="F1167" s="101"/>
      <c r="G1167" s="101"/>
      <c r="H1167" s="48"/>
      <c r="I1167" s="48"/>
      <c r="J1167" s="48"/>
      <c r="K1167" s="48"/>
      <c r="L1167" s="48" t="s">
        <v>249</v>
      </c>
      <c r="M1167" s="102"/>
      <c r="N1167" s="67" t="s">
        <v>8109</v>
      </c>
      <c r="O1167" s="30" t="s">
        <v>8110</v>
      </c>
      <c r="P1167" t="s">
        <v>976</v>
      </c>
    </row>
    <row r="1168" spans="1:16" x14ac:dyDescent="0.25">
      <c r="A1168" s="48" t="s">
        <v>6877</v>
      </c>
      <c r="B1168" s="48"/>
      <c r="C1168" s="48"/>
      <c r="D1168" s="30" t="s">
        <v>8107</v>
      </c>
      <c r="E1168" s="30" t="s">
        <v>8108</v>
      </c>
      <c r="F1168" s="101"/>
      <c r="G1168" s="101"/>
      <c r="H1168" s="48"/>
      <c r="I1168" s="48"/>
      <c r="J1168" s="48"/>
      <c r="K1168" s="48"/>
      <c r="L1168" s="48" t="s">
        <v>249</v>
      </c>
      <c r="M1168" s="102"/>
      <c r="N1168" s="67" t="s">
        <v>8109</v>
      </c>
      <c r="O1168" s="30" t="s">
        <v>8110</v>
      </c>
      <c r="P1168" t="s">
        <v>976</v>
      </c>
    </row>
    <row r="1169" spans="1:16" x14ac:dyDescent="0.25">
      <c r="A1169" s="48" t="s">
        <v>6878</v>
      </c>
      <c r="B1169" s="48"/>
      <c r="C1169" s="48"/>
      <c r="D1169" s="30" t="s">
        <v>8107</v>
      </c>
      <c r="E1169" s="30" t="s">
        <v>8108</v>
      </c>
      <c r="F1169" s="101"/>
      <c r="G1169" s="101"/>
      <c r="H1169" s="48"/>
      <c r="I1169" s="48"/>
      <c r="J1169" s="48"/>
      <c r="K1169" s="48"/>
      <c r="L1169" s="48" t="s">
        <v>249</v>
      </c>
      <c r="M1169" s="102"/>
      <c r="N1169" s="67" t="s">
        <v>8109</v>
      </c>
      <c r="O1169" s="30" t="s">
        <v>8110</v>
      </c>
      <c r="P1169" t="s">
        <v>976</v>
      </c>
    </row>
    <row r="1170" spans="1:16" x14ac:dyDescent="0.25">
      <c r="A1170" s="48" t="s">
        <v>6879</v>
      </c>
      <c r="B1170" s="48"/>
      <c r="C1170" s="48"/>
      <c r="D1170" s="30" t="s">
        <v>8107</v>
      </c>
      <c r="E1170" s="30" t="s">
        <v>8108</v>
      </c>
      <c r="F1170" s="101"/>
      <c r="G1170" s="101"/>
      <c r="H1170" s="48"/>
      <c r="I1170" s="48"/>
      <c r="J1170" s="48"/>
      <c r="K1170" s="48"/>
      <c r="L1170" s="48" t="s">
        <v>249</v>
      </c>
      <c r="M1170" s="102"/>
      <c r="N1170" s="67" t="s">
        <v>8109</v>
      </c>
      <c r="O1170" s="30" t="s">
        <v>8110</v>
      </c>
      <c r="P1170" t="s">
        <v>976</v>
      </c>
    </row>
    <row r="1171" spans="1:16" x14ac:dyDescent="0.25">
      <c r="A1171" s="48" t="s">
        <v>6880</v>
      </c>
      <c r="B1171" s="48"/>
      <c r="C1171" s="48"/>
      <c r="D1171" s="30" t="s">
        <v>8107</v>
      </c>
      <c r="E1171" s="30" t="s">
        <v>8108</v>
      </c>
      <c r="F1171" s="101"/>
      <c r="G1171" s="101"/>
      <c r="H1171" s="48"/>
      <c r="I1171" s="48"/>
      <c r="J1171" s="48"/>
      <c r="K1171" s="48"/>
      <c r="L1171" s="48" t="s">
        <v>249</v>
      </c>
      <c r="M1171" s="102"/>
      <c r="N1171" s="67" t="s">
        <v>8109</v>
      </c>
      <c r="O1171" s="30" t="s">
        <v>8110</v>
      </c>
      <c r="P1171" t="s">
        <v>976</v>
      </c>
    </row>
    <row r="1172" spans="1:16" x14ac:dyDescent="0.25">
      <c r="A1172" s="48" t="s">
        <v>6881</v>
      </c>
      <c r="B1172" s="48"/>
      <c r="C1172" s="48"/>
      <c r="D1172" s="30" t="s">
        <v>8107</v>
      </c>
      <c r="E1172" s="30" t="s">
        <v>8108</v>
      </c>
      <c r="F1172" s="101"/>
      <c r="G1172" s="101"/>
      <c r="H1172" s="48"/>
      <c r="I1172" s="48"/>
      <c r="J1172" s="48"/>
      <c r="K1172" s="48"/>
      <c r="L1172" s="48" t="s">
        <v>249</v>
      </c>
      <c r="M1172" s="102"/>
      <c r="N1172" s="67" t="s">
        <v>8109</v>
      </c>
      <c r="O1172" s="30" t="s">
        <v>8110</v>
      </c>
      <c r="P1172" t="s">
        <v>976</v>
      </c>
    </row>
    <row r="1173" spans="1:16" x14ac:dyDescent="0.25">
      <c r="A1173" s="48" t="s">
        <v>6882</v>
      </c>
      <c r="B1173" s="48"/>
      <c r="C1173" s="48"/>
      <c r="D1173" s="30" t="s">
        <v>8107</v>
      </c>
      <c r="E1173" s="30" t="s">
        <v>8108</v>
      </c>
      <c r="F1173" s="101"/>
      <c r="G1173" s="101"/>
      <c r="H1173" s="48"/>
      <c r="I1173" s="48"/>
      <c r="J1173" s="48"/>
      <c r="K1173" s="48"/>
      <c r="L1173" s="48" t="s">
        <v>249</v>
      </c>
      <c r="M1173" s="102"/>
      <c r="N1173" s="67" t="s">
        <v>8109</v>
      </c>
      <c r="O1173" s="30" t="s">
        <v>8110</v>
      </c>
      <c r="P1173" t="s">
        <v>976</v>
      </c>
    </row>
    <row r="1174" spans="1:16" x14ac:dyDescent="0.25">
      <c r="A1174" s="48" t="s">
        <v>6883</v>
      </c>
      <c r="B1174" s="48"/>
      <c r="C1174" s="48"/>
      <c r="D1174" s="30" t="s">
        <v>8107</v>
      </c>
      <c r="E1174" s="30" t="s">
        <v>8108</v>
      </c>
      <c r="F1174" s="101"/>
      <c r="G1174" s="101"/>
      <c r="H1174" s="48"/>
      <c r="I1174" s="48"/>
      <c r="J1174" s="48"/>
      <c r="K1174" s="48"/>
      <c r="L1174" s="48" t="s">
        <v>249</v>
      </c>
      <c r="M1174" s="102"/>
      <c r="N1174" s="67" t="s">
        <v>8109</v>
      </c>
      <c r="O1174" s="30" t="s">
        <v>8110</v>
      </c>
      <c r="P1174" t="s">
        <v>976</v>
      </c>
    </row>
    <row r="1175" spans="1:16" x14ac:dyDescent="0.25">
      <c r="A1175" s="48" t="s">
        <v>6884</v>
      </c>
      <c r="B1175" s="48"/>
      <c r="C1175" s="48"/>
      <c r="D1175" s="30" t="s">
        <v>8107</v>
      </c>
      <c r="E1175" s="30" t="s">
        <v>8108</v>
      </c>
      <c r="F1175" s="101"/>
      <c r="G1175" s="101"/>
      <c r="H1175" s="48"/>
      <c r="I1175" s="48"/>
      <c r="J1175" s="48"/>
      <c r="K1175" s="48"/>
      <c r="L1175" s="48" t="s">
        <v>249</v>
      </c>
      <c r="M1175" s="102"/>
      <c r="N1175" s="67" t="s">
        <v>8109</v>
      </c>
      <c r="O1175" s="30" t="s">
        <v>8110</v>
      </c>
      <c r="P1175" t="s">
        <v>976</v>
      </c>
    </row>
    <row r="1176" spans="1:16" x14ac:dyDescent="0.25">
      <c r="A1176" s="48" t="s">
        <v>6885</v>
      </c>
      <c r="B1176" s="48"/>
      <c r="C1176" s="48"/>
      <c r="D1176" s="30" t="s">
        <v>8107</v>
      </c>
      <c r="E1176" s="30" t="s">
        <v>8108</v>
      </c>
      <c r="F1176" s="101"/>
      <c r="G1176" s="101"/>
      <c r="H1176" s="48"/>
      <c r="I1176" s="48"/>
      <c r="J1176" s="48"/>
      <c r="K1176" s="48"/>
      <c r="L1176" s="48" t="s">
        <v>249</v>
      </c>
      <c r="M1176" s="102"/>
      <c r="N1176" s="67" t="s">
        <v>8109</v>
      </c>
      <c r="O1176" s="30" t="s">
        <v>8110</v>
      </c>
      <c r="P1176" t="s">
        <v>976</v>
      </c>
    </row>
    <row r="1177" spans="1:16" x14ac:dyDescent="0.25">
      <c r="A1177" s="48" t="s">
        <v>6886</v>
      </c>
      <c r="B1177" s="48"/>
      <c r="C1177" s="48"/>
      <c r="D1177" s="30" t="s">
        <v>8107</v>
      </c>
      <c r="E1177" s="30" t="s">
        <v>8108</v>
      </c>
      <c r="F1177" s="101"/>
      <c r="G1177" s="101"/>
      <c r="H1177" s="48"/>
      <c r="I1177" s="48"/>
      <c r="J1177" s="48"/>
      <c r="K1177" s="48"/>
      <c r="L1177" s="48" t="s">
        <v>249</v>
      </c>
      <c r="M1177" s="102"/>
      <c r="N1177" s="67" t="s">
        <v>8109</v>
      </c>
      <c r="O1177" s="30" t="s">
        <v>8110</v>
      </c>
      <c r="P1177" t="s">
        <v>976</v>
      </c>
    </row>
    <row r="1178" spans="1:16" x14ac:dyDescent="0.25">
      <c r="A1178" s="48" t="s">
        <v>6887</v>
      </c>
      <c r="B1178" s="48"/>
      <c r="C1178" s="48"/>
      <c r="D1178" s="30" t="s">
        <v>8107</v>
      </c>
      <c r="E1178" s="30" t="s">
        <v>8108</v>
      </c>
      <c r="F1178" s="101"/>
      <c r="G1178" s="101"/>
      <c r="H1178" s="48"/>
      <c r="I1178" s="48"/>
      <c r="J1178" s="48"/>
      <c r="K1178" s="48"/>
      <c r="L1178" s="48" t="s">
        <v>249</v>
      </c>
      <c r="M1178" s="102"/>
      <c r="N1178" s="67" t="s">
        <v>8109</v>
      </c>
      <c r="O1178" s="30" t="s">
        <v>8110</v>
      </c>
      <c r="P1178" t="s">
        <v>976</v>
      </c>
    </row>
    <row r="1179" spans="1:16" x14ac:dyDescent="0.25">
      <c r="A1179" s="48" t="s">
        <v>6888</v>
      </c>
      <c r="B1179" s="48"/>
      <c r="C1179" s="48"/>
      <c r="D1179" s="30" t="s">
        <v>8107</v>
      </c>
      <c r="E1179" s="30" t="s">
        <v>8108</v>
      </c>
      <c r="F1179" s="101"/>
      <c r="G1179" s="101"/>
      <c r="H1179" s="48"/>
      <c r="I1179" s="48"/>
      <c r="J1179" s="48"/>
      <c r="K1179" s="48"/>
      <c r="L1179" s="48" t="s">
        <v>249</v>
      </c>
      <c r="M1179" s="102"/>
      <c r="N1179" s="67" t="s">
        <v>8109</v>
      </c>
      <c r="O1179" s="30" t="s">
        <v>8110</v>
      </c>
      <c r="P1179" t="s">
        <v>976</v>
      </c>
    </row>
    <row r="1180" spans="1:16" x14ac:dyDescent="0.25">
      <c r="A1180" s="48" t="s">
        <v>6889</v>
      </c>
      <c r="B1180" s="48"/>
      <c r="C1180" s="48"/>
      <c r="D1180" s="30" t="s">
        <v>8107</v>
      </c>
      <c r="E1180" s="30" t="s">
        <v>8108</v>
      </c>
      <c r="F1180" s="101"/>
      <c r="G1180" s="101"/>
      <c r="H1180" s="48"/>
      <c r="I1180" s="48"/>
      <c r="J1180" s="48"/>
      <c r="K1180" s="48"/>
      <c r="L1180" s="48" t="s">
        <v>249</v>
      </c>
      <c r="M1180" s="102"/>
      <c r="N1180" s="67" t="s">
        <v>8109</v>
      </c>
      <c r="O1180" s="30" t="s">
        <v>8110</v>
      </c>
      <c r="P1180" t="s">
        <v>976</v>
      </c>
    </row>
    <row r="1181" spans="1:16" x14ac:dyDescent="0.25">
      <c r="A1181" s="48" t="s">
        <v>6890</v>
      </c>
      <c r="B1181" s="48"/>
      <c r="C1181" s="48"/>
      <c r="D1181" s="30" t="s">
        <v>8107</v>
      </c>
      <c r="E1181" s="30" t="s">
        <v>8108</v>
      </c>
      <c r="F1181" s="101"/>
      <c r="G1181" s="101"/>
      <c r="H1181" s="48"/>
      <c r="I1181" s="48"/>
      <c r="J1181" s="48"/>
      <c r="K1181" s="48"/>
      <c r="L1181" s="48" t="s">
        <v>249</v>
      </c>
      <c r="M1181" s="102"/>
      <c r="N1181" s="67" t="s">
        <v>8109</v>
      </c>
      <c r="O1181" s="30" t="s">
        <v>8110</v>
      </c>
      <c r="P1181" t="s">
        <v>976</v>
      </c>
    </row>
    <row r="1182" spans="1:16" x14ac:dyDescent="0.25">
      <c r="A1182" s="48" t="s">
        <v>6891</v>
      </c>
      <c r="B1182" s="48"/>
      <c r="C1182" s="48"/>
      <c r="D1182" s="30" t="s">
        <v>8107</v>
      </c>
      <c r="E1182" s="30" t="s">
        <v>8108</v>
      </c>
      <c r="F1182" s="101"/>
      <c r="G1182" s="101"/>
      <c r="H1182" s="48"/>
      <c r="I1182" s="48"/>
      <c r="J1182" s="48"/>
      <c r="K1182" s="48"/>
      <c r="L1182" s="48" t="s">
        <v>249</v>
      </c>
      <c r="M1182" s="102"/>
      <c r="N1182" s="67" t="s">
        <v>8109</v>
      </c>
      <c r="O1182" s="30" t="s">
        <v>8110</v>
      </c>
      <c r="P1182" t="s">
        <v>976</v>
      </c>
    </row>
    <row r="1183" spans="1:16" x14ac:dyDescent="0.25">
      <c r="A1183" s="48" t="s">
        <v>6892</v>
      </c>
      <c r="B1183" s="48"/>
      <c r="C1183" s="48"/>
      <c r="D1183" s="30" t="s">
        <v>8107</v>
      </c>
      <c r="E1183" s="30" t="s">
        <v>8108</v>
      </c>
      <c r="F1183" s="101"/>
      <c r="G1183" s="101"/>
      <c r="H1183" s="48"/>
      <c r="I1183" s="48"/>
      <c r="J1183" s="48"/>
      <c r="K1183" s="48"/>
      <c r="L1183" s="48" t="s">
        <v>249</v>
      </c>
      <c r="M1183" s="102"/>
      <c r="N1183" s="67" t="s">
        <v>8109</v>
      </c>
      <c r="O1183" s="30" t="s">
        <v>8110</v>
      </c>
      <c r="P1183" t="s">
        <v>976</v>
      </c>
    </row>
    <row r="1184" spans="1:16" x14ac:dyDescent="0.25">
      <c r="A1184" s="48" t="s">
        <v>6893</v>
      </c>
      <c r="B1184" s="48"/>
      <c r="C1184" s="48"/>
      <c r="D1184" s="30" t="s">
        <v>8107</v>
      </c>
      <c r="E1184" s="30" t="s">
        <v>8108</v>
      </c>
      <c r="F1184" s="101"/>
      <c r="G1184" s="101"/>
      <c r="H1184" s="48"/>
      <c r="I1184" s="48"/>
      <c r="J1184" s="48"/>
      <c r="K1184" s="48"/>
      <c r="L1184" s="48" t="s">
        <v>249</v>
      </c>
      <c r="M1184" s="102"/>
      <c r="N1184" s="67" t="s">
        <v>8109</v>
      </c>
      <c r="O1184" s="30" t="s">
        <v>8110</v>
      </c>
      <c r="P1184" t="s">
        <v>976</v>
      </c>
    </row>
    <row r="1185" spans="1:16" x14ac:dyDescent="0.25">
      <c r="A1185" s="48" t="s">
        <v>6894</v>
      </c>
      <c r="B1185" s="48"/>
      <c r="C1185" s="48"/>
      <c r="D1185" s="30" t="s">
        <v>8107</v>
      </c>
      <c r="E1185" s="30" t="s">
        <v>8108</v>
      </c>
      <c r="F1185" s="101"/>
      <c r="G1185" s="101"/>
      <c r="H1185" s="48"/>
      <c r="I1185" s="48"/>
      <c r="J1185" s="48"/>
      <c r="K1185" s="48"/>
      <c r="L1185" s="48" t="s">
        <v>249</v>
      </c>
      <c r="M1185" s="102"/>
      <c r="N1185" s="67" t="s">
        <v>8109</v>
      </c>
      <c r="O1185" s="30" t="s">
        <v>8110</v>
      </c>
      <c r="P1185" t="s">
        <v>976</v>
      </c>
    </row>
    <row r="1186" spans="1:16" x14ac:dyDescent="0.25">
      <c r="A1186" s="48" t="s">
        <v>6895</v>
      </c>
      <c r="B1186" s="48"/>
      <c r="C1186" s="48"/>
      <c r="D1186" s="30" t="s">
        <v>8107</v>
      </c>
      <c r="E1186" s="30" t="s">
        <v>8108</v>
      </c>
      <c r="F1186" s="101"/>
      <c r="G1186" s="101"/>
      <c r="H1186" s="48"/>
      <c r="I1186" s="48"/>
      <c r="J1186" s="48"/>
      <c r="K1186" s="48"/>
      <c r="L1186" s="48" t="s">
        <v>249</v>
      </c>
      <c r="M1186" s="102"/>
      <c r="N1186" s="67" t="s">
        <v>8109</v>
      </c>
      <c r="O1186" s="30" t="s">
        <v>8110</v>
      </c>
      <c r="P1186" t="s">
        <v>976</v>
      </c>
    </row>
    <row r="1187" spans="1:16" x14ac:dyDescent="0.25">
      <c r="A1187" s="48" t="s">
        <v>6896</v>
      </c>
      <c r="B1187" s="48"/>
      <c r="C1187" s="48"/>
      <c r="D1187" s="30" t="s">
        <v>8107</v>
      </c>
      <c r="E1187" s="30" t="s">
        <v>8108</v>
      </c>
      <c r="F1187" s="101"/>
      <c r="G1187" s="101"/>
      <c r="H1187" s="48"/>
      <c r="I1187" s="48"/>
      <c r="J1187" s="48"/>
      <c r="K1187" s="48"/>
      <c r="L1187" s="48" t="s">
        <v>249</v>
      </c>
      <c r="M1187" s="102"/>
      <c r="N1187" s="67" t="s">
        <v>8109</v>
      </c>
      <c r="O1187" s="30" t="s">
        <v>8110</v>
      </c>
      <c r="P1187" t="s">
        <v>976</v>
      </c>
    </row>
    <row r="1188" spans="1:16" x14ac:dyDescent="0.25">
      <c r="A1188" s="48" t="s">
        <v>6897</v>
      </c>
      <c r="B1188" s="48"/>
      <c r="C1188" s="48"/>
      <c r="D1188" s="30" t="s">
        <v>8107</v>
      </c>
      <c r="E1188" s="30" t="s">
        <v>8108</v>
      </c>
      <c r="F1188" s="101"/>
      <c r="G1188" s="101"/>
      <c r="H1188" s="48"/>
      <c r="I1188" s="48"/>
      <c r="J1188" s="48"/>
      <c r="K1188" s="48"/>
      <c r="L1188" s="48" t="s">
        <v>249</v>
      </c>
      <c r="M1188" s="102"/>
      <c r="N1188" s="67" t="s">
        <v>8109</v>
      </c>
      <c r="O1188" s="30" t="s">
        <v>8110</v>
      </c>
      <c r="P1188" t="s">
        <v>976</v>
      </c>
    </row>
    <row r="1189" spans="1:16" x14ac:dyDescent="0.25">
      <c r="A1189" s="48" t="s">
        <v>6898</v>
      </c>
      <c r="B1189" s="48"/>
      <c r="C1189" s="48"/>
      <c r="D1189" s="30" t="s">
        <v>8107</v>
      </c>
      <c r="E1189" s="30" t="s">
        <v>8108</v>
      </c>
      <c r="F1189" s="101"/>
      <c r="G1189" s="101"/>
      <c r="H1189" s="48"/>
      <c r="I1189" s="48"/>
      <c r="J1189" s="48"/>
      <c r="K1189" s="48"/>
      <c r="L1189" s="48" t="s">
        <v>249</v>
      </c>
      <c r="M1189" s="102"/>
      <c r="N1189" s="67" t="s">
        <v>8109</v>
      </c>
      <c r="O1189" s="30" t="s">
        <v>8110</v>
      </c>
      <c r="P1189" t="s">
        <v>976</v>
      </c>
    </row>
    <row r="1190" spans="1:16" x14ac:dyDescent="0.25">
      <c r="A1190" s="48" t="s">
        <v>6899</v>
      </c>
      <c r="B1190" s="48"/>
      <c r="C1190" s="48"/>
      <c r="D1190" s="30" t="s">
        <v>8107</v>
      </c>
      <c r="E1190" s="30" t="s">
        <v>8108</v>
      </c>
      <c r="F1190" s="101"/>
      <c r="G1190" s="101"/>
      <c r="H1190" s="48"/>
      <c r="I1190" s="48"/>
      <c r="J1190" s="48"/>
      <c r="K1190" s="48"/>
      <c r="L1190" s="48" t="s">
        <v>249</v>
      </c>
      <c r="M1190" s="102"/>
      <c r="N1190" s="67" t="s">
        <v>8109</v>
      </c>
      <c r="O1190" s="30" t="s">
        <v>8110</v>
      </c>
      <c r="P1190" t="s">
        <v>976</v>
      </c>
    </row>
    <row r="1191" spans="1:16" x14ac:dyDescent="0.25">
      <c r="A1191" s="48" t="s">
        <v>6900</v>
      </c>
      <c r="B1191" s="48"/>
      <c r="C1191" s="48"/>
      <c r="D1191" s="30" t="s">
        <v>8107</v>
      </c>
      <c r="E1191" s="30" t="s">
        <v>8108</v>
      </c>
      <c r="F1191" s="101"/>
      <c r="G1191" s="101"/>
      <c r="H1191" s="48"/>
      <c r="I1191" s="48"/>
      <c r="J1191" s="48"/>
      <c r="K1191" s="48"/>
      <c r="L1191" s="48" t="s">
        <v>249</v>
      </c>
      <c r="M1191" s="102"/>
      <c r="N1191" s="67" t="s">
        <v>8109</v>
      </c>
      <c r="O1191" s="30" t="s">
        <v>8110</v>
      </c>
      <c r="P1191" t="s">
        <v>976</v>
      </c>
    </row>
    <row r="1192" spans="1:16" x14ac:dyDescent="0.25">
      <c r="A1192" s="48" t="s">
        <v>6901</v>
      </c>
      <c r="B1192" s="48"/>
      <c r="C1192" s="48"/>
      <c r="D1192" s="30" t="s">
        <v>8107</v>
      </c>
      <c r="E1192" s="30" t="s">
        <v>8108</v>
      </c>
      <c r="F1192" s="101"/>
      <c r="G1192" s="101"/>
      <c r="H1192" s="48"/>
      <c r="I1192" s="48"/>
      <c r="J1192" s="48"/>
      <c r="K1192" s="48"/>
      <c r="L1192" s="48" t="s">
        <v>249</v>
      </c>
      <c r="M1192" s="102"/>
      <c r="N1192" s="67" t="s">
        <v>8109</v>
      </c>
      <c r="O1192" s="30" t="s">
        <v>8110</v>
      </c>
      <c r="P1192" t="s">
        <v>976</v>
      </c>
    </row>
    <row r="1193" spans="1:16" x14ac:dyDescent="0.25">
      <c r="A1193" s="48" t="s">
        <v>6902</v>
      </c>
      <c r="B1193" s="48"/>
      <c r="C1193" s="48"/>
      <c r="D1193" s="30" t="s">
        <v>8107</v>
      </c>
      <c r="E1193" s="30" t="s">
        <v>8108</v>
      </c>
      <c r="F1193" s="101"/>
      <c r="G1193" s="101"/>
      <c r="H1193" s="48"/>
      <c r="I1193" s="48"/>
      <c r="J1193" s="48"/>
      <c r="K1193" s="48"/>
      <c r="L1193" s="48" t="s">
        <v>249</v>
      </c>
      <c r="M1193" s="102"/>
      <c r="N1193" s="67" t="s">
        <v>8109</v>
      </c>
      <c r="O1193" s="30" t="s">
        <v>8110</v>
      </c>
      <c r="P1193" t="s">
        <v>976</v>
      </c>
    </row>
    <row r="1194" spans="1:16" x14ac:dyDescent="0.25">
      <c r="A1194" s="48" t="s">
        <v>6903</v>
      </c>
      <c r="B1194" s="48"/>
      <c r="C1194" s="48"/>
      <c r="D1194" s="30" t="s">
        <v>8107</v>
      </c>
      <c r="E1194" s="30" t="s">
        <v>8108</v>
      </c>
      <c r="F1194" s="101"/>
      <c r="G1194" s="101"/>
      <c r="H1194" s="48"/>
      <c r="I1194" s="48"/>
      <c r="J1194" s="48"/>
      <c r="K1194" s="48"/>
      <c r="L1194" s="48" t="s">
        <v>249</v>
      </c>
      <c r="M1194" s="102"/>
      <c r="N1194" s="67" t="s">
        <v>8109</v>
      </c>
      <c r="O1194" s="30" t="s">
        <v>8110</v>
      </c>
      <c r="P1194" t="s">
        <v>976</v>
      </c>
    </row>
    <row r="1195" spans="1:16" x14ac:dyDescent="0.25">
      <c r="A1195" s="48" t="s">
        <v>6904</v>
      </c>
      <c r="B1195" s="48"/>
      <c r="C1195" s="48"/>
      <c r="D1195" s="30" t="s">
        <v>8107</v>
      </c>
      <c r="E1195" s="30" t="s">
        <v>8108</v>
      </c>
      <c r="F1195" s="101"/>
      <c r="G1195" s="101"/>
      <c r="H1195" s="48"/>
      <c r="I1195" s="48"/>
      <c r="J1195" s="48"/>
      <c r="K1195" s="48"/>
      <c r="L1195" s="48" t="s">
        <v>249</v>
      </c>
      <c r="M1195" s="102"/>
      <c r="N1195" s="67" t="s">
        <v>8109</v>
      </c>
      <c r="O1195" s="30" t="s">
        <v>8110</v>
      </c>
      <c r="P1195" t="s">
        <v>976</v>
      </c>
    </row>
    <row r="1196" spans="1:16" x14ac:dyDescent="0.25">
      <c r="A1196" s="48" t="s">
        <v>6905</v>
      </c>
      <c r="B1196" s="48"/>
      <c r="C1196" s="48"/>
      <c r="D1196" s="30" t="s">
        <v>8107</v>
      </c>
      <c r="E1196" s="30" t="s">
        <v>8108</v>
      </c>
      <c r="F1196" s="101"/>
      <c r="G1196" s="101"/>
      <c r="H1196" s="48"/>
      <c r="I1196" s="48"/>
      <c r="J1196" s="48"/>
      <c r="K1196" s="48"/>
      <c r="L1196" s="48" t="s">
        <v>249</v>
      </c>
      <c r="M1196" s="102"/>
      <c r="N1196" s="67" t="s">
        <v>8109</v>
      </c>
      <c r="O1196" s="30" t="s">
        <v>8110</v>
      </c>
      <c r="P1196" t="s">
        <v>976</v>
      </c>
    </row>
    <row r="1197" spans="1:16" x14ac:dyDescent="0.25">
      <c r="A1197" s="48" t="s">
        <v>6906</v>
      </c>
      <c r="B1197" s="48"/>
      <c r="C1197" s="48"/>
      <c r="D1197" s="30" t="s">
        <v>8107</v>
      </c>
      <c r="E1197" s="30" t="s">
        <v>8108</v>
      </c>
      <c r="F1197" s="101"/>
      <c r="G1197" s="101"/>
      <c r="H1197" s="48"/>
      <c r="I1197" s="48"/>
      <c r="J1197" s="48"/>
      <c r="K1197" s="48"/>
      <c r="L1197" s="48" t="s">
        <v>249</v>
      </c>
      <c r="M1197" s="102"/>
      <c r="N1197" s="67" t="s">
        <v>8109</v>
      </c>
      <c r="O1197" s="30" t="s">
        <v>8110</v>
      </c>
      <c r="P1197" t="s">
        <v>976</v>
      </c>
    </row>
    <row r="1198" spans="1:16" x14ac:dyDescent="0.25">
      <c r="A1198" s="48" t="s">
        <v>6907</v>
      </c>
      <c r="B1198" s="48"/>
      <c r="C1198" s="48"/>
      <c r="D1198" s="30" t="s">
        <v>8107</v>
      </c>
      <c r="E1198" s="30" t="s">
        <v>8108</v>
      </c>
      <c r="F1198" s="101"/>
      <c r="G1198" s="101"/>
      <c r="H1198" s="48"/>
      <c r="I1198" s="48"/>
      <c r="J1198" s="48"/>
      <c r="K1198" s="48"/>
      <c r="L1198" s="48" t="s">
        <v>249</v>
      </c>
      <c r="M1198" s="102"/>
      <c r="N1198" s="67" t="s">
        <v>8109</v>
      </c>
      <c r="O1198" s="30" t="s">
        <v>8110</v>
      </c>
      <c r="P1198" t="s">
        <v>976</v>
      </c>
    </row>
    <row r="1199" spans="1:16" x14ac:dyDescent="0.25">
      <c r="A1199" s="48" t="s">
        <v>6908</v>
      </c>
      <c r="B1199" s="48"/>
      <c r="C1199" s="48"/>
      <c r="D1199" s="30" t="s">
        <v>8107</v>
      </c>
      <c r="E1199" s="30" t="s">
        <v>8108</v>
      </c>
      <c r="F1199" s="101"/>
      <c r="G1199" s="101"/>
      <c r="H1199" s="48"/>
      <c r="I1199" s="48"/>
      <c r="J1199" s="48"/>
      <c r="K1199" s="48"/>
      <c r="L1199" s="48" t="s">
        <v>249</v>
      </c>
      <c r="M1199" s="102"/>
      <c r="N1199" s="67" t="s">
        <v>8109</v>
      </c>
      <c r="O1199" s="30" t="s">
        <v>8110</v>
      </c>
      <c r="P1199" t="s">
        <v>976</v>
      </c>
    </row>
    <row r="1200" spans="1:16" x14ac:dyDescent="0.25">
      <c r="A1200" s="48" t="s">
        <v>6909</v>
      </c>
      <c r="B1200" s="48"/>
      <c r="C1200" s="48"/>
      <c r="D1200" s="30" t="s">
        <v>8107</v>
      </c>
      <c r="E1200" s="30" t="s">
        <v>8108</v>
      </c>
      <c r="F1200" s="101"/>
      <c r="G1200" s="101"/>
      <c r="H1200" s="48"/>
      <c r="I1200" s="48"/>
      <c r="J1200" s="48"/>
      <c r="K1200" s="48"/>
      <c r="L1200" s="48" t="s">
        <v>249</v>
      </c>
      <c r="M1200" s="102"/>
      <c r="N1200" s="67" t="s">
        <v>8109</v>
      </c>
      <c r="O1200" s="30" t="s">
        <v>8110</v>
      </c>
      <c r="P1200" t="s">
        <v>976</v>
      </c>
    </row>
    <row r="1201" spans="1:16" x14ac:dyDescent="0.25">
      <c r="A1201" s="48" t="s">
        <v>6910</v>
      </c>
      <c r="B1201" s="48"/>
      <c r="C1201" s="48"/>
      <c r="D1201" s="30" t="s">
        <v>8107</v>
      </c>
      <c r="E1201" s="30" t="s">
        <v>8108</v>
      </c>
      <c r="F1201" s="101"/>
      <c r="G1201" s="101"/>
      <c r="H1201" s="48"/>
      <c r="I1201" s="48"/>
      <c r="J1201" s="48"/>
      <c r="K1201" s="48"/>
      <c r="L1201" s="48" t="s">
        <v>249</v>
      </c>
      <c r="M1201" s="102"/>
      <c r="N1201" s="67" t="s">
        <v>8109</v>
      </c>
      <c r="O1201" s="30" t="s">
        <v>8110</v>
      </c>
      <c r="P1201" t="s">
        <v>976</v>
      </c>
    </row>
    <row r="1202" spans="1:16" x14ac:dyDescent="0.25">
      <c r="A1202" s="48" t="s">
        <v>6911</v>
      </c>
      <c r="B1202" s="48"/>
      <c r="C1202" s="48"/>
      <c r="D1202" s="30" t="s">
        <v>8107</v>
      </c>
      <c r="E1202" s="30" t="s">
        <v>8108</v>
      </c>
      <c r="F1202" s="101"/>
      <c r="G1202" s="101"/>
      <c r="H1202" s="48"/>
      <c r="I1202" s="48"/>
      <c r="J1202" s="48"/>
      <c r="K1202" s="48"/>
      <c r="L1202" s="48" t="s">
        <v>249</v>
      </c>
      <c r="M1202" s="102"/>
      <c r="N1202" s="67" t="s">
        <v>8109</v>
      </c>
      <c r="O1202" s="30" t="s">
        <v>8110</v>
      </c>
      <c r="P1202" t="s">
        <v>976</v>
      </c>
    </row>
    <row r="1203" spans="1:16" x14ac:dyDescent="0.25">
      <c r="A1203" s="48" t="s">
        <v>6912</v>
      </c>
      <c r="B1203" s="48"/>
      <c r="C1203" s="48"/>
      <c r="D1203" s="30" t="s">
        <v>8107</v>
      </c>
      <c r="E1203" s="30" t="s">
        <v>8108</v>
      </c>
      <c r="F1203" s="101"/>
      <c r="G1203" s="101"/>
      <c r="H1203" s="48"/>
      <c r="I1203" s="48"/>
      <c r="J1203" s="48"/>
      <c r="K1203" s="48"/>
      <c r="L1203" s="48" t="s">
        <v>249</v>
      </c>
      <c r="M1203" s="102"/>
      <c r="N1203" s="67" t="s">
        <v>8109</v>
      </c>
      <c r="O1203" s="30" t="s">
        <v>8110</v>
      </c>
      <c r="P1203" t="s">
        <v>976</v>
      </c>
    </row>
    <row r="1204" spans="1:16" x14ac:dyDescent="0.25">
      <c r="A1204" s="48" t="s">
        <v>6913</v>
      </c>
      <c r="B1204" s="48"/>
      <c r="C1204" s="48"/>
      <c r="D1204" s="30" t="s">
        <v>8107</v>
      </c>
      <c r="E1204" s="30" t="s">
        <v>8108</v>
      </c>
      <c r="F1204" s="101"/>
      <c r="G1204" s="101"/>
      <c r="H1204" s="48"/>
      <c r="I1204" s="48"/>
      <c r="J1204" s="48"/>
      <c r="K1204" s="48"/>
      <c r="L1204" s="48" t="s">
        <v>249</v>
      </c>
      <c r="M1204" s="102"/>
      <c r="N1204" s="67" t="s">
        <v>8109</v>
      </c>
      <c r="O1204" s="30" t="s">
        <v>8110</v>
      </c>
      <c r="P1204" t="s">
        <v>976</v>
      </c>
    </row>
    <row r="1205" spans="1:16" x14ac:dyDescent="0.25">
      <c r="A1205" s="48" t="s">
        <v>6914</v>
      </c>
      <c r="B1205" s="48"/>
      <c r="C1205" s="48"/>
      <c r="D1205" s="30" t="s">
        <v>8107</v>
      </c>
      <c r="E1205" s="30" t="s">
        <v>8108</v>
      </c>
      <c r="F1205" s="101"/>
      <c r="G1205" s="101"/>
      <c r="H1205" s="48"/>
      <c r="I1205" s="48"/>
      <c r="J1205" s="48"/>
      <c r="K1205" s="48"/>
      <c r="L1205" s="48" t="s">
        <v>249</v>
      </c>
      <c r="M1205" s="102"/>
      <c r="N1205" s="67" t="s">
        <v>8109</v>
      </c>
      <c r="O1205" s="30" t="s">
        <v>8110</v>
      </c>
      <c r="P1205" t="s">
        <v>976</v>
      </c>
    </row>
    <row r="1206" spans="1:16" x14ac:dyDescent="0.25">
      <c r="A1206" s="48" t="s">
        <v>6915</v>
      </c>
      <c r="B1206" s="48"/>
      <c r="C1206" s="48"/>
      <c r="D1206" s="30" t="s">
        <v>8107</v>
      </c>
      <c r="E1206" s="30" t="s">
        <v>8108</v>
      </c>
      <c r="F1206" s="101"/>
      <c r="G1206" s="101"/>
      <c r="H1206" s="48"/>
      <c r="I1206" s="48"/>
      <c r="J1206" s="48"/>
      <c r="K1206" s="48"/>
      <c r="L1206" s="48" t="s">
        <v>249</v>
      </c>
      <c r="M1206" s="102"/>
      <c r="N1206" s="67" t="s">
        <v>8109</v>
      </c>
      <c r="O1206" s="30" t="s">
        <v>8110</v>
      </c>
      <c r="P1206" t="s">
        <v>976</v>
      </c>
    </row>
    <row r="1207" spans="1:16" x14ac:dyDescent="0.25">
      <c r="A1207" s="48" t="s">
        <v>6916</v>
      </c>
      <c r="B1207" s="48"/>
      <c r="C1207" s="48"/>
      <c r="D1207" s="30" t="s">
        <v>8107</v>
      </c>
      <c r="E1207" s="30" t="s">
        <v>8108</v>
      </c>
      <c r="F1207" s="101"/>
      <c r="G1207" s="101"/>
      <c r="H1207" s="48"/>
      <c r="I1207" s="48"/>
      <c r="J1207" s="48"/>
      <c r="K1207" s="48"/>
      <c r="L1207" s="48" t="s">
        <v>249</v>
      </c>
      <c r="M1207" s="102"/>
      <c r="N1207" s="67" t="s">
        <v>8109</v>
      </c>
      <c r="O1207" s="30" t="s">
        <v>8110</v>
      </c>
      <c r="P1207" t="s">
        <v>976</v>
      </c>
    </row>
    <row r="1208" spans="1:16" x14ac:dyDescent="0.25">
      <c r="A1208" s="48" t="s">
        <v>6917</v>
      </c>
      <c r="B1208" s="48"/>
      <c r="C1208" s="48"/>
      <c r="D1208" s="30" t="s">
        <v>8107</v>
      </c>
      <c r="E1208" s="30" t="s">
        <v>8108</v>
      </c>
      <c r="F1208" s="101"/>
      <c r="G1208" s="101"/>
      <c r="H1208" s="48"/>
      <c r="I1208" s="48"/>
      <c r="J1208" s="48"/>
      <c r="K1208" s="48"/>
      <c r="L1208" s="48" t="s">
        <v>249</v>
      </c>
      <c r="M1208" s="102"/>
      <c r="N1208" s="67" t="s">
        <v>8109</v>
      </c>
      <c r="O1208" s="30" t="s">
        <v>8110</v>
      </c>
      <c r="P1208" t="s">
        <v>976</v>
      </c>
    </row>
    <row r="1209" spans="1:16" x14ac:dyDescent="0.25">
      <c r="A1209" s="48" t="s">
        <v>6918</v>
      </c>
      <c r="B1209" s="48"/>
      <c r="C1209" s="48"/>
      <c r="D1209" s="30" t="s">
        <v>8107</v>
      </c>
      <c r="E1209" s="30" t="s">
        <v>8108</v>
      </c>
      <c r="F1209" s="101"/>
      <c r="G1209" s="101"/>
      <c r="H1209" s="48"/>
      <c r="I1209" s="48"/>
      <c r="J1209" s="48"/>
      <c r="K1209" s="48"/>
      <c r="L1209" s="48" t="s">
        <v>249</v>
      </c>
      <c r="M1209" s="102"/>
      <c r="N1209" s="67" t="s">
        <v>8109</v>
      </c>
      <c r="O1209" s="30" t="s">
        <v>8110</v>
      </c>
      <c r="P1209" t="s">
        <v>976</v>
      </c>
    </row>
    <row r="1210" spans="1:16" x14ac:dyDescent="0.25">
      <c r="A1210" s="48" t="s">
        <v>6919</v>
      </c>
      <c r="B1210" s="48"/>
      <c r="C1210" s="48"/>
      <c r="D1210" s="30" t="s">
        <v>8107</v>
      </c>
      <c r="E1210" s="30" t="s">
        <v>8108</v>
      </c>
      <c r="F1210" s="101"/>
      <c r="G1210" s="101"/>
      <c r="H1210" s="48"/>
      <c r="I1210" s="48"/>
      <c r="J1210" s="48"/>
      <c r="K1210" s="48"/>
      <c r="L1210" s="48" t="s">
        <v>249</v>
      </c>
      <c r="M1210" s="102"/>
      <c r="N1210" s="67" t="s">
        <v>8109</v>
      </c>
      <c r="O1210" s="30" t="s">
        <v>8110</v>
      </c>
      <c r="P1210" t="s">
        <v>976</v>
      </c>
    </row>
    <row r="1211" spans="1:16" x14ac:dyDescent="0.25">
      <c r="A1211" s="48" t="s">
        <v>6920</v>
      </c>
      <c r="B1211" s="84"/>
      <c r="C1211" s="84"/>
      <c r="D1211" s="30" t="s">
        <v>8107</v>
      </c>
      <c r="E1211" s="30" t="s">
        <v>8108</v>
      </c>
      <c r="F1211" s="101"/>
      <c r="G1211" s="101"/>
      <c r="H1211" s="84"/>
      <c r="I1211" s="84"/>
      <c r="J1211" s="84"/>
      <c r="K1211" s="84"/>
      <c r="L1211" s="84" t="s">
        <v>249</v>
      </c>
      <c r="M1211" s="102"/>
      <c r="N1211" s="67" t="s">
        <v>8109</v>
      </c>
      <c r="O1211" s="30" t="s">
        <v>8110</v>
      </c>
      <c r="P1211" t="s">
        <v>976</v>
      </c>
    </row>
    <row r="1212" spans="1:16" x14ac:dyDescent="0.25">
      <c r="A1212" s="48" t="s">
        <v>6921</v>
      </c>
      <c r="B1212" s="84"/>
      <c r="C1212" s="84"/>
      <c r="D1212" s="30" t="s">
        <v>8107</v>
      </c>
      <c r="E1212" s="30" t="s">
        <v>8108</v>
      </c>
      <c r="F1212" s="101"/>
      <c r="G1212" s="101"/>
      <c r="H1212" s="84"/>
      <c r="I1212" s="84"/>
      <c r="J1212" s="84"/>
      <c r="K1212" s="84"/>
      <c r="L1212" s="84" t="s">
        <v>249</v>
      </c>
      <c r="M1212" s="102"/>
      <c r="N1212" s="67" t="s">
        <v>8109</v>
      </c>
      <c r="O1212" s="30" t="s">
        <v>8110</v>
      </c>
      <c r="P1212" t="s">
        <v>976</v>
      </c>
    </row>
    <row r="1213" spans="1:16" x14ac:dyDescent="0.25">
      <c r="A1213" s="48" t="s">
        <v>6922</v>
      </c>
      <c r="B1213" s="84"/>
      <c r="C1213" s="84"/>
      <c r="D1213" s="30" t="s">
        <v>8107</v>
      </c>
      <c r="E1213" s="30" t="s">
        <v>8108</v>
      </c>
      <c r="F1213" s="101"/>
      <c r="G1213" s="101"/>
      <c r="H1213" s="84"/>
      <c r="I1213" s="84"/>
      <c r="J1213" s="84"/>
      <c r="K1213" s="84"/>
      <c r="L1213" s="84" t="s">
        <v>249</v>
      </c>
      <c r="M1213" s="102"/>
      <c r="N1213" s="67" t="s">
        <v>8109</v>
      </c>
      <c r="O1213" s="30" t="s">
        <v>8110</v>
      </c>
      <c r="P1213" t="s">
        <v>976</v>
      </c>
    </row>
    <row r="1214" spans="1:16" x14ac:dyDescent="0.25">
      <c r="A1214" s="48" t="s">
        <v>6923</v>
      </c>
      <c r="B1214" s="84"/>
      <c r="C1214" s="84"/>
      <c r="D1214" s="30" t="s">
        <v>8107</v>
      </c>
      <c r="E1214" s="30" t="s">
        <v>8108</v>
      </c>
      <c r="F1214" s="101"/>
      <c r="G1214" s="101"/>
      <c r="H1214" s="84"/>
      <c r="I1214" s="84"/>
      <c r="J1214" s="84"/>
      <c r="K1214" s="84"/>
      <c r="L1214" s="84" t="s">
        <v>249</v>
      </c>
      <c r="M1214" s="102"/>
      <c r="N1214" s="67" t="s">
        <v>8109</v>
      </c>
      <c r="O1214" s="30" t="s">
        <v>8110</v>
      </c>
      <c r="P1214" t="s">
        <v>976</v>
      </c>
    </row>
    <row r="1215" spans="1:16" x14ac:dyDescent="0.25">
      <c r="A1215" s="48" t="s">
        <v>6924</v>
      </c>
      <c r="B1215" s="48"/>
      <c r="C1215" s="48"/>
      <c r="D1215" s="30" t="s">
        <v>8107</v>
      </c>
      <c r="E1215" s="30" t="s">
        <v>8108</v>
      </c>
      <c r="F1215" s="101"/>
      <c r="G1215" s="101"/>
      <c r="H1215" s="48"/>
      <c r="I1215" s="48"/>
      <c r="J1215" s="48"/>
      <c r="K1215" s="48"/>
      <c r="L1215" s="48" t="s">
        <v>249</v>
      </c>
      <c r="M1215" s="102"/>
      <c r="N1215" s="67" t="s">
        <v>8109</v>
      </c>
      <c r="O1215" s="30" t="s">
        <v>8110</v>
      </c>
      <c r="P1215" t="s">
        <v>976</v>
      </c>
    </row>
    <row r="1216" spans="1:16" x14ac:dyDescent="0.25">
      <c r="A1216" s="48" t="s">
        <v>6925</v>
      </c>
      <c r="B1216" s="48"/>
      <c r="C1216" s="48"/>
      <c r="D1216" s="30" t="s">
        <v>8107</v>
      </c>
      <c r="E1216" s="30" t="s">
        <v>8108</v>
      </c>
      <c r="F1216" s="101"/>
      <c r="G1216" s="101"/>
      <c r="H1216" s="48"/>
      <c r="I1216" s="48"/>
      <c r="J1216" s="48"/>
      <c r="K1216" s="48"/>
      <c r="L1216" s="48" t="s">
        <v>249</v>
      </c>
      <c r="M1216" s="102"/>
      <c r="N1216" s="67" t="s">
        <v>8109</v>
      </c>
      <c r="O1216" s="30" t="s">
        <v>8110</v>
      </c>
      <c r="P1216" t="s">
        <v>976</v>
      </c>
    </row>
    <row r="1217" spans="1:16" x14ac:dyDescent="0.25">
      <c r="A1217" s="48" t="s">
        <v>6926</v>
      </c>
      <c r="B1217" s="48"/>
      <c r="C1217" s="48"/>
      <c r="D1217" s="30" t="s">
        <v>8107</v>
      </c>
      <c r="E1217" s="30" t="s">
        <v>8108</v>
      </c>
      <c r="F1217" s="101"/>
      <c r="G1217" s="101"/>
      <c r="H1217" s="48"/>
      <c r="I1217" s="48"/>
      <c r="J1217" s="48"/>
      <c r="K1217" s="48"/>
      <c r="L1217" s="48" t="s">
        <v>249</v>
      </c>
      <c r="M1217" s="102"/>
      <c r="N1217" s="67" t="s">
        <v>8109</v>
      </c>
      <c r="O1217" s="30" t="s">
        <v>8110</v>
      </c>
      <c r="P1217" t="s">
        <v>976</v>
      </c>
    </row>
    <row r="1218" spans="1:16" x14ac:dyDescent="0.25">
      <c r="A1218" s="48" t="s">
        <v>6927</v>
      </c>
      <c r="B1218" s="48"/>
      <c r="C1218" s="48"/>
      <c r="D1218" s="30" t="s">
        <v>8107</v>
      </c>
      <c r="E1218" s="30" t="s">
        <v>8108</v>
      </c>
      <c r="F1218" s="101"/>
      <c r="G1218" s="101"/>
      <c r="H1218" s="48"/>
      <c r="I1218" s="48"/>
      <c r="J1218" s="48"/>
      <c r="K1218" s="48"/>
      <c r="L1218" s="48" t="s">
        <v>249</v>
      </c>
      <c r="M1218" s="102"/>
      <c r="N1218" s="67" t="s">
        <v>8109</v>
      </c>
      <c r="O1218" s="30" t="s">
        <v>8110</v>
      </c>
      <c r="P1218" t="s">
        <v>976</v>
      </c>
    </row>
    <row r="1219" spans="1:16" x14ac:dyDescent="0.25">
      <c r="A1219" s="48" t="s">
        <v>6928</v>
      </c>
      <c r="B1219" s="48"/>
      <c r="C1219" s="48"/>
      <c r="D1219" s="30" t="s">
        <v>8107</v>
      </c>
      <c r="E1219" s="30" t="s">
        <v>8108</v>
      </c>
      <c r="F1219" s="101"/>
      <c r="G1219" s="101"/>
      <c r="H1219" s="48"/>
      <c r="I1219" s="48"/>
      <c r="J1219" s="48"/>
      <c r="K1219" s="48"/>
      <c r="L1219" s="48" t="s">
        <v>249</v>
      </c>
      <c r="M1219" s="102"/>
      <c r="N1219" s="67" t="s">
        <v>8109</v>
      </c>
      <c r="O1219" s="30" t="s">
        <v>8110</v>
      </c>
      <c r="P1219" t="s">
        <v>976</v>
      </c>
    </row>
    <row r="1220" spans="1:16" x14ac:dyDescent="0.25">
      <c r="A1220" s="48" t="s">
        <v>6929</v>
      </c>
      <c r="B1220" s="48"/>
      <c r="C1220" s="48"/>
      <c r="D1220" s="30" t="s">
        <v>8107</v>
      </c>
      <c r="E1220" s="30" t="s">
        <v>8108</v>
      </c>
      <c r="F1220" s="101"/>
      <c r="G1220" s="101"/>
      <c r="H1220" s="48"/>
      <c r="I1220" s="48"/>
      <c r="J1220" s="48"/>
      <c r="K1220" s="48"/>
      <c r="L1220" s="48" t="s">
        <v>249</v>
      </c>
      <c r="M1220" s="102"/>
      <c r="N1220" s="67" t="s">
        <v>8109</v>
      </c>
      <c r="O1220" s="30" t="s">
        <v>8110</v>
      </c>
      <c r="P1220" t="s">
        <v>976</v>
      </c>
    </row>
    <row r="1221" spans="1:16" x14ac:dyDescent="0.25">
      <c r="A1221" s="48" t="s">
        <v>6930</v>
      </c>
      <c r="B1221" s="48"/>
      <c r="C1221" s="48"/>
      <c r="D1221" s="30" t="s">
        <v>8107</v>
      </c>
      <c r="E1221" s="30" t="s">
        <v>8108</v>
      </c>
      <c r="F1221" s="101"/>
      <c r="G1221" s="101"/>
      <c r="H1221" s="48"/>
      <c r="I1221" s="48"/>
      <c r="J1221" s="48"/>
      <c r="K1221" s="48"/>
      <c r="L1221" s="48" t="s">
        <v>249</v>
      </c>
      <c r="M1221" s="102"/>
      <c r="N1221" s="67" t="s">
        <v>8109</v>
      </c>
      <c r="O1221" s="30" t="s">
        <v>8110</v>
      </c>
      <c r="P1221" t="s">
        <v>976</v>
      </c>
    </row>
    <row r="1222" spans="1:16" x14ac:dyDescent="0.25">
      <c r="A1222" s="48" t="s">
        <v>6931</v>
      </c>
      <c r="B1222" s="48"/>
      <c r="C1222" s="48"/>
      <c r="D1222" s="30" t="s">
        <v>8107</v>
      </c>
      <c r="E1222" s="30" t="s">
        <v>8108</v>
      </c>
      <c r="F1222" s="101"/>
      <c r="G1222" s="101"/>
      <c r="H1222" s="48"/>
      <c r="I1222" s="48"/>
      <c r="J1222" s="48"/>
      <c r="K1222" s="48"/>
      <c r="L1222" s="48" t="s">
        <v>249</v>
      </c>
      <c r="M1222" s="102"/>
      <c r="N1222" s="67" t="s">
        <v>8109</v>
      </c>
      <c r="O1222" s="30" t="s">
        <v>8110</v>
      </c>
      <c r="P1222" t="s">
        <v>976</v>
      </c>
    </row>
    <row r="1223" spans="1:16" x14ac:dyDescent="0.25">
      <c r="A1223" s="48" t="s">
        <v>6932</v>
      </c>
      <c r="B1223" s="48"/>
      <c r="C1223" s="48"/>
      <c r="D1223" s="30" t="s">
        <v>8107</v>
      </c>
      <c r="E1223" s="30" t="s">
        <v>8108</v>
      </c>
      <c r="F1223" s="101"/>
      <c r="G1223" s="101"/>
      <c r="H1223" s="48"/>
      <c r="I1223" s="48"/>
      <c r="J1223" s="48"/>
      <c r="K1223" s="48"/>
      <c r="L1223" s="48" t="s">
        <v>249</v>
      </c>
      <c r="M1223" s="102"/>
      <c r="N1223" s="67" t="s">
        <v>8109</v>
      </c>
      <c r="O1223" s="30" t="s">
        <v>8110</v>
      </c>
      <c r="P1223" t="s">
        <v>976</v>
      </c>
    </row>
    <row r="1224" spans="1:16" x14ac:dyDescent="0.25">
      <c r="A1224" s="48" t="s">
        <v>6933</v>
      </c>
      <c r="B1224" s="48"/>
      <c r="C1224" s="48"/>
      <c r="D1224" s="30" t="s">
        <v>8107</v>
      </c>
      <c r="E1224" s="30" t="s">
        <v>8108</v>
      </c>
      <c r="F1224" s="101"/>
      <c r="G1224" s="101"/>
      <c r="H1224" s="48"/>
      <c r="I1224" s="48"/>
      <c r="J1224" s="48"/>
      <c r="K1224" s="48"/>
      <c r="L1224" s="48" t="s">
        <v>249</v>
      </c>
      <c r="M1224" s="102"/>
      <c r="N1224" s="67" t="s">
        <v>8109</v>
      </c>
      <c r="O1224" s="30" t="s">
        <v>8110</v>
      </c>
      <c r="P1224" t="s">
        <v>976</v>
      </c>
    </row>
    <row r="1225" spans="1:16" x14ac:dyDescent="0.25">
      <c r="A1225" s="48" t="s">
        <v>6934</v>
      </c>
      <c r="B1225" s="48"/>
      <c r="C1225" s="48"/>
      <c r="D1225" s="30" t="s">
        <v>8107</v>
      </c>
      <c r="E1225" s="30" t="s">
        <v>8108</v>
      </c>
      <c r="F1225" s="101"/>
      <c r="G1225" s="101"/>
      <c r="H1225" s="48"/>
      <c r="I1225" s="48"/>
      <c r="J1225" s="48"/>
      <c r="K1225" s="48"/>
      <c r="L1225" s="48" t="s">
        <v>249</v>
      </c>
      <c r="M1225" s="102"/>
      <c r="N1225" s="67" t="s">
        <v>8109</v>
      </c>
      <c r="O1225" s="30" t="s">
        <v>8110</v>
      </c>
      <c r="P1225" t="s">
        <v>976</v>
      </c>
    </row>
    <row r="1226" spans="1:16" x14ac:dyDescent="0.25">
      <c r="A1226" s="48" t="s">
        <v>6935</v>
      </c>
      <c r="B1226" s="48"/>
      <c r="C1226" s="48"/>
      <c r="D1226" s="30" t="s">
        <v>8107</v>
      </c>
      <c r="E1226" s="30" t="s">
        <v>8108</v>
      </c>
      <c r="F1226" s="101"/>
      <c r="G1226" s="101"/>
      <c r="H1226" s="48"/>
      <c r="I1226" s="48"/>
      <c r="J1226" s="48"/>
      <c r="K1226" s="48"/>
      <c r="L1226" s="48" t="s">
        <v>249</v>
      </c>
      <c r="M1226" s="102"/>
      <c r="N1226" s="67" t="s">
        <v>8109</v>
      </c>
      <c r="O1226" s="30" t="s">
        <v>8110</v>
      </c>
      <c r="P1226" t="s">
        <v>976</v>
      </c>
    </row>
    <row r="1227" spans="1:16" x14ac:dyDescent="0.25">
      <c r="A1227" s="48" t="s">
        <v>6936</v>
      </c>
      <c r="B1227" s="48"/>
      <c r="C1227" s="48"/>
      <c r="D1227" s="30" t="s">
        <v>8107</v>
      </c>
      <c r="E1227" s="30" t="s">
        <v>8108</v>
      </c>
      <c r="F1227" s="101"/>
      <c r="G1227" s="101"/>
      <c r="H1227" s="48"/>
      <c r="I1227" s="48"/>
      <c r="J1227" s="48"/>
      <c r="K1227" s="48"/>
      <c r="L1227" s="48" t="s">
        <v>249</v>
      </c>
      <c r="M1227" s="102"/>
      <c r="N1227" s="67" t="s">
        <v>8109</v>
      </c>
      <c r="O1227" s="30" t="s">
        <v>8110</v>
      </c>
      <c r="P1227" t="s">
        <v>976</v>
      </c>
    </row>
    <row r="1228" spans="1:16" x14ac:dyDescent="0.25">
      <c r="A1228" s="48" t="s">
        <v>6937</v>
      </c>
      <c r="B1228" s="48"/>
      <c r="C1228" s="48"/>
      <c r="D1228" s="30" t="s">
        <v>8107</v>
      </c>
      <c r="E1228" s="30" t="s">
        <v>8108</v>
      </c>
      <c r="F1228" s="101"/>
      <c r="G1228" s="101"/>
      <c r="H1228" s="48"/>
      <c r="I1228" s="48"/>
      <c r="J1228" s="48"/>
      <c r="K1228" s="48"/>
      <c r="L1228" s="48" t="s">
        <v>249</v>
      </c>
      <c r="M1228" s="102"/>
      <c r="N1228" s="67" t="s">
        <v>8109</v>
      </c>
      <c r="O1228" s="30" t="s">
        <v>8110</v>
      </c>
      <c r="P1228" t="s">
        <v>976</v>
      </c>
    </row>
    <row r="1229" spans="1:16" x14ac:dyDescent="0.25">
      <c r="A1229" s="48" t="s">
        <v>6938</v>
      </c>
      <c r="B1229" s="48"/>
      <c r="C1229" s="48"/>
      <c r="D1229" s="30" t="s">
        <v>8107</v>
      </c>
      <c r="E1229" s="30" t="s">
        <v>8108</v>
      </c>
      <c r="F1229" s="101"/>
      <c r="G1229" s="101"/>
      <c r="H1229" s="48"/>
      <c r="I1229" s="48"/>
      <c r="J1229" s="48"/>
      <c r="K1229" s="48"/>
      <c r="L1229" s="48" t="s">
        <v>249</v>
      </c>
      <c r="M1229" s="102"/>
      <c r="N1229" s="67" t="s">
        <v>8109</v>
      </c>
      <c r="O1229" s="30" t="s">
        <v>8110</v>
      </c>
      <c r="P1229" t="s">
        <v>976</v>
      </c>
    </row>
    <row r="1230" spans="1:16" x14ac:dyDescent="0.25">
      <c r="A1230" s="48" t="s">
        <v>6939</v>
      </c>
      <c r="B1230" s="48"/>
      <c r="C1230" s="48"/>
      <c r="D1230" s="30" t="s">
        <v>8107</v>
      </c>
      <c r="E1230" s="30" t="s">
        <v>8108</v>
      </c>
      <c r="F1230" s="101"/>
      <c r="G1230" s="101"/>
      <c r="H1230" s="48"/>
      <c r="I1230" s="48"/>
      <c r="J1230" s="48"/>
      <c r="K1230" s="48"/>
      <c r="L1230" s="48" t="s">
        <v>249</v>
      </c>
      <c r="M1230" s="102"/>
      <c r="N1230" s="67" t="s">
        <v>8109</v>
      </c>
      <c r="O1230" s="30" t="s">
        <v>8110</v>
      </c>
      <c r="P1230" t="s">
        <v>976</v>
      </c>
    </row>
    <row r="1231" spans="1:16" x14ac:dyDescent="0.25">
      <c r="A1231" s="48" t="s">
        <v>6940</v>
      </c>
      <c r="B1231" s="48"/>
      <c r="C1231" s="48"/>
      <c r="D1231" s="30" t="s">
        <v>8107</v>
      </c>
      <c r="E1231" s="30" t="s">
        <v>8108</v>
      </c>
      <c r="F1231" s="101"/>
      <c r="G1231" s="101"/>
      <c r="H1231" s="48"/>
      <c r="I1231" s="48"/>
      <c r="J1231" s="48"/>
      <c r="K1231" s="48"/>
      <c r="L1231" s="48" t="s">
        <v>249</v>
      </c>
      <c r="M1231" s="102"/>
      <c r="N1231" s="67" t="s">
        <v>8109</v>
      </c>
      <c r="O1231" s="30" t="s">
        <v>8110</v>
      </c>
      <c r="P1231" t="s">
        <v>976</v>
      </c>
    </row>
    <row r="1232" spans="1:16" x14ac:dyDescent="0.25">
      <c r="A1232" s="48" t="s">
        <v>6941</v>
      </c>
      <c r="B1232" s="48"/>
      <c r="C1232" s="48"/>
      <c r="D1232" s="30" t="s">
        <v>8107</v>
      </c>
      <c r="E1232" s="30" t="s">
        <v>8108</v>
      </c>
      <c r="F1232" s="101"/>
      <c r="G1232" s="101"/>
      <c r="H1232" s="48"/>
      <c r="I1232" s="48"/>
      <c r="J1232" s="48"/>
      <c r="K1232" s="48"/>
      <c r="L1232" s="48" t="s">
        <v>249</v>
      </c>
      <c r="M1232" s="102"/>
      <c r="N1232" s="67" t="s">
        <v>8109</v>
      </c>
      <c r="O1232" s="30" t="s">
        <v>8110</v>
      </c>
      <c r="P1232" t="s">
        <v>976</v>
      </c>
    </row>
    <row r="1233" spans="1:16" x14ac:dyDescent="0.25">
      <c r="A1233" s="48" t="s">
        <v>6942</v>
      </c>
      <c r="B1233" s="48"/>
      <c r="C1233" s="48"/>
      <c r="D1233" s="30" t="s">
        <v>8107</v>
      </c>
      <c r="E1233" s="30" t="s">
        <v>8108</v>
      </c>
      <c r="F1233" s="101"/>
      <c r="G1233" s="101"/>
      <c r="H1233" s="48"/>
      <c r="I1233" s="48"/>
      <c r="J1233" s="48"/>
      <c r="K1233" s="48"/>
      <c r="L1233" s="48" t="s">
        <v>249</v>
      </c>
      <c r="M1233" s="102"/>
      <c r="N1233" s="67" t="s">
        <v>8109</v>
      </c>
      <c r="O1233" s="30" t="s">
        <v>8110</v>
      </c>
      <c r="P1233" t="s">
        <v>976</v>
      </c>
    </row>
    <row r="1234" spans="1:16" x14ac:dyDescent="0.25">
      <c r="A1234" s="48" t="s">
        <v>6943</v>
      </c>
      <c r="B1234" s="48"/>
      <c r="C1234" s="48"/>
      <c r="D1234" s="30" t="s">
        <v>8107</v>
      </c>
      <c r="E1234" s="30" t="s">
        <v>8108</v>
      </c>
      <c r="F1234" s="101"/>
      <c r="G1234" s="101"/>
      <c r="H1234" s="48"/>
      <c r="I1234" s="48"/>
      <c r="J1234" s="48"/>
      <c r="K1234" s="48"/>
      <c r="L1234" s="48" t="s">
        <v>249</v>
      </c>
      <c r="M1234" s="102"/>
      <c r="N1234" s="67" t="s">
        <v>8109</v>
      </c>
      <c r="O1234" s="30" t="s">
        <v>8110</v>
      </c>
      <c r="P1234" t="s">
        <v>976</v>
      </c>
    </row>
    <row r="1235" spans="1:16" x14ac:dyDescent="0.25">
      <c r="A1235" s="48" t="s">
        <v>6944</v>
      </c>
      <c r="B1235" s="48"/>
      <c r="C1235" s="48"/>
      <c r="D1235" s="30" t="s">
        <v>8107</v>
      </c>
      <c r="E1235" s="30" t="s">
        <v>8108</v>
      </c>
      <c r="F1235" s="101"/>
      <c r="G1235" s="101"/>
      <c r="H1235" s="48"/>
      <c r="I1235" s="48"/>
      <c r="J1235" s="48"/>
      <c r="K1235" s="48"/>
      <c r="L1235" s="48" t="s">
        <v>249</v>
      </c>
      <c r="M1235" s="102"/>
      <c r="N1235" s="67" t="s">
        <v>8109</v>
      </c>
      <c r="O1235" s="30" t="s">
        <v>8110</v>
      </c>
      <c r="P1235" t="s">
        <v>976</v>
      </c>
    </row>
    <row r="1236" spans="1:16" x14ac:dyDescent="0.25">
      <c r="A1236" s="48" t="s">
        <v>6945</v>
      </c>
      <c r="B1236" s="48"/>
      <c r="C1236" s="48"/>
      <c r="D1236" s="30" t="s">
        <v>8107</v>
      </c>
      <c r="E1236" s="30" t="s">
        <v>8108</v>
      </c>
      <c r="F1236" s="101"/>
      <c r="G1236" s="101"/>
      <c r="H1236" s="48"/>
      <c r="I1236" s="48"/>
      <c r="J1236" s="48"/>
      <c r="K1236" s="48"/>
      <c r="L1236" s="48" t="s">
        <v>249</v>
      </c>
      <c r="M1236" s="102"/>
      <c r="N1236" s="67" t="s">
        <v>8109</v>
      </c>
      <c r="O1236" s="30" t="s">
        <v>8110</v>
      </c>
      <c r="P1236" t="s">
        <v>976</v>
      </c>
    </row>
    <row r="1237" spans="1:16" x14ac:dyDescent="0.25">
      <c r="A1237" s="48" t="s">
        <v>6946</v>
      </c>
      <c r="B1237" s="48"/>
      <c r="C1237" s="48"/>
      <c r="D1237" s="30" t="s">
        <v>8107</v>
      </c>
      <c r="E1237" s="30" t="s">
        <v>8108</v>
      </c>
      <c r="F1237" s="101"/>
      <c r="G1237" s="101"/>
      <c r="H1237" s="48"/>
      <c r="I1237" s="48"/>
      <c r="J1237" s="48"/>
      <c r="K1237" s="48"/>
      <c r="L1237" s="48" t="s">
        <v>249</v>
      </c>
      <c r="M1237" s="102"/>
      <c r="N1237" s="67" t="s">
        <v>8109</v>
      </c>
      <c r="O1237" s="30" t="s">
        <v>8110</v>
      </c>
      <c r="P1237" t="s">
        <v>976</v>
      </c>
    </row>
    <row r="1238" spans="1:16" x14ac:dyDescent="0.25">
      <c r="A1238" s="48" t="s">
        <v>6947</v>
      </c>
      <c r="B1238" s="48"/>
      <c r="C1238" s="48"/>
      <c r="D1238" s="30" t="s">
        <v>8107</v>
      </c>
      <c r="E1238" s="30" t="s">
        <v>8108</v>
      </c>
      <c r="F1238" s="101"/>
      <c r="G1238" s="101"/>
      <c r="H1238" s="48"/>
      <c r="I1238" s="48"/>
      <c r="J1238" s="48"/>
      <c r="K1238" s="48"/>
      <c r="L1238" s="48" t="s">
        <v>249</v>
      </c>
      <c r="M1238" s="102"/>
      <c r="N1238" s="67" t="s">
        <v>8109</v>
      </c>
      <c r="O1238" s="30" t="s">
        <v>8110</v>
      </c>
      <c r="P1238" t="s">
        <v>976</v>
      </c>
    </row>
    <row r="1239" spans="1:16" x14ac:dyDescent="0.25">
      <c r="A1239" s="48" t="s">
        <v>6948</v>
      </c>
      <c r="B1239" s="48"/>
      <c r="C1239" s="48"/>
      <c r="D1239" s="30" t="s">
        <v>8107</v>
      </c>
      <c r="E1239" s="30" t="s">
        <v>8108</v>
      </c>
      <c r="F1239" s="101"/>
      <c r="G1239" s="101"/>
      <c r="H1239" s="48"/>
      <c r="I1239" s="48"/>
      <c r="J1239" s="48"/>
      <c r="K1239" s="48"/>
      <c r="L1239" s="48" t="s">
        <v>249</v>
      </c>
      <c r="M1239" s="102"/>
      <c r="N1239" s="67" t="s">
        <v>8109</v>
      </c>
      <c r="O1239" s="30" t="s">
        <v>8110</v>
      </c>
      <c r="P1239" t="s">
        <v>976</v>
      </c>
    </row>
    <row r="1240" spans="1:16" x14ac:dyDescent="0.25">
      <c r="A1240" s="48" t="s">
        <v>6949</v>
      </c>
      <c r="B1240" s="48"/>
      <c r="C1240" s="48"/>
      <c r="D1240" s="30" t="s">
        <v>8107</v>
      </c>
      <c r="E1240" s="30" t="s">
        <v>8108</v>
      </c>
      <c r="F1240" s="101"/>
      <c r="G1240" s="101"/>
      <c r="H1240" s="48"/>
      <c r="I1240" s="48"/>
      <c r="J1240" s="48"/>
      <c r="K1240" s="48"/>
      <c r="L1240" s="48" t="s">
        <v>249</v>
      </c>
      <c r="M1240" s="102"/>
      <c r="N1240" s="67" t="s">
        <v>8109</v>
      </c>
      <c r="O1240" s="30" t="s">
        <v>8110</v>
      </c>
      <c r="P1240" t="s">
        <v>976</v>
      </c>
    </row>
    <row r="1241" spans="1:16" x14ac:dyDescent="0.25">
      <c r="A1241" s="48" t="s">
        <v>6950</v>
      </c>
      <c r="B1241" s="48"/>
      <c r="C1241" s="48"/>
      <c r="D1241" s="30" t="s">
        <v>8107</v>
      </c>
      <c r="E1241" s="30" t="s">
        <v>8108</v>
      </c>
      <c r="F1241" s="101"/>
      <c r="G1241" s="101"/>
      <c r="H1241" s="48"/>
      <c r="I1241" s="48"/>
      <c r="J1241" s="48"/>
      <c r="K1241" s="48"/>
      <c r="L1241" s="48" t="s">
        <v>249</v>
      </c>
      <c r="M1241" s="102"/>
      <c r="N1241" s="67" t="s">
        <v>8109</v>
      </c>
      <c r="O1241" s="30" t="s">
        <v>8110</v>
      </c>
      <c r="P1241" t="s">
        <v>976</v>
      </c>
    </row>
    <row r="1242" spans="1:16" x14ac:dyDescent="0.25">
      <c r="A1242" s="48" t="s">
        <v>6951</v>
      </c>
      <c r="B1242" s="48"/>
      <c r="C1242" s="48"/>
      <c r="D1242" s="30" t="s">
        <v>8107</v>
      </c>
      <c r="E1242" s="30" t="s">
        <v>8108</v>
      </c>
      <c r="F1242" s="101"/>
      <c r="G1242" s="101"/>
      <c r="H1242" s="48"/>
      <c r="I1242" s="48"/>
      <c r="J1242" s="48"/>
      <c r="K1242" s="48"/>
      <c r="L1242" s="48" t="s">
        <v>249</v>
      </c>
      <c r="M1242" s="102"/>
      <c r="N1242" s="67" t="s">
        <v>8109</v>
      </c>
      <c r="O1242" s="30" t="s">
        <v>8110</v>
      </c>
      <c r="P1242" t="s">
        <v>976</v>
      </c>
    </row>
    <row r="1243" spans="1:16" x14ac:dyDescent="0.25">
      <c r="A1243" s="48" t="s">
        <v>6952</v>
      </c>
      <c r="B1243" s="48"/>
      <c r="C1243" s="48"/>
      <c r="D1243" s="30" t="s">
        <v>8107</v>
      </c>
      <c r="E1243" s="30" t="s">
        <v>8108</v>
      </c>
      <c r="F1243" s="101"/>
      <c r="G1243" s="101"/>
      <c r="H1243" s="48"/>
      <c r="I1243" s="48"/>
      <c r="J1243" s="48"/>
      <c r="K1243" s="48"/>
      <c r="L1243" s="48" t="s">
        <v>249</v>
      </c>
      <c r="M1243" s="102"/>
      <c r="N1243" s="67" t="s">
        <v>8109</v>
      </c>
      <c r="O1243" s="30" t="s">
        <v>8110</v>
      </c>
      <c r="P1243" t="s">
        <v>976</v>
      </c>
    </row>
    <row r="1244" spans="1:16" x14ac:dyDescent="0.25">
      <c r="A1244" s="48" t="s">
        <v>6953</v>
      </c>
      <c r="B1244" s="48"/>
      <c r="C1244" s="48"/>
      <c r="D1244" s="30" t="s">
        <v>8107</v>
      </c>
      <c r="E1244" s="30" t="s">
        <v>8108</v>
      </c>
      <c r="F1244" s="101"/>
      <c r="G1244" s="101"/>
      <c r="H1244" s="48"/>
      <c r="I1244" s="48"/>
      <c r="J1244" s="48"/>
      <c r="K1244" s="48"/>
      <c r="L1244" s="48" t="s">
        <v>249</v>
      </c>
      <c r="M1244" s="102"/>
      <c r="N1244" s="67" t="s">
        <v>8109</v>
      </c>
      <c r="O1244" s="30" t="s">
        <v>8110</v>
      </c>
      <c r="P1244" t="s">
        <v>976</v>
      </c>
    </row>
    <row r="1245" spans="1:16" x14ac:dyDescent="0.25">
      <c r="A1245" s="48" t="s">
        <v>6954</v>
      </c>
      <c r="B1245" s="48"/>
      <c r="C1245" s="48"/>
      <c r="D1245" s="30" t="s">
        <v>8107</v>
      </c>
      <c r="E1245" s="30" t="s">
        <v>8108</v>
      </c>
      <c r="F1245" s="101"/>
      <c r="G1245" s="101"/>
      <c r="H1245" s="48"/>
      <c r="I1245" s="48"/>
      <c r="J1245" s="48"/>
      <c r="K1245" s="48"/>
      <c r="L1245" s="48" t="s">
        <v>249</v>
      </c>
      <c r="M1245" s="102"/>
      <c r="N1245" s="67" t="s">
        <v>8109</v>
      </c>
      <c r="O1245" s="30" t="s">
        <v>8110</v>
      </c>
      <c r="P1245" t="s">
        <v>976</v>
      </c>
    </row>
    <row r="1246" spans="1:16" x14ac:dyDescent="0.25">
      <c r="A1246" s="48" t="s">
        <v>6955</v>
      </c>
      <c r="B1246" s="48"/>
      <c r="C1246" s="48"/>
      <c r="D1246" s="30" t="s">
        <v>8107</v>
      </c>
      <c r="E1246" s="30" t="s">
        <v>8108</v>
      </c>
      <c r="F1246" s="101"/>
      <c r="G1246" s="101"/>
      <c r="H1246" s="48"/>
      <c r="I1246" s="48"/>
      <c r="J1246" s="48"/>
      <c r="K1246" s="48"/>
      <c r="L1246" s="48" t="s">
        <v>249</v>
      </c>
      <c r="M1246" s="102"/>
      <c r="N1246" s="67" t="s">
        <v>8109</v>
      </c>
      <c r="O1246" s="30" t="s">
        <v>8110</v>
      </c>
      <c r="P1246" t="s">
        <v>976</v>
      </c>
    </row>
    <row r="1247" spans="1:16" x14ac:dyDescent="0.25">
      <c r="A1247" s="48" t="s">
        <v>6956</v>
      </c>
      <c r="B1247" s="48"/>
      <c r="C1247" s="48"/>
      <c r="D1247" s="30" t="s">
        <v>8107</v>
      </c>
      <c r="E1247" s="30" t="s">
        <v>8108</v>
      </c>
      <c r="F1247" s="101"/>
      <c r="G1247" s="101"/>
      <c r="H1247" s="48"/>
      <c r="I1247" s="48"/>
      <c r="J1247" s="48"/>
      <c r="K1247" s="48"/>
      <c r="L1247" s="48" t="s">
        <v>249</v>
      </c>
      <c r="M1247" s="102"/>
      <c r="N1247" s="67" t="s">
        <v>8109</v>
      </c>
      <c r="O1247" s="30" t="s">
        <v>8110</v>
      </c>
      <c r="P1247" t="s">
        <v>976</v>
      </c>
    </row>
    <row r="1248" spans="1:16" x14ac:dyDescent="0.25">
      <c r="A1248" s="48" t="s">
        <v>6957</v>
      </c>
      <c r="B1248" s="48"/>
      <c r="C1248" s="48"/>
      <c r="D1248" s="30" t="s">
        <v>8107</v>
      </c>
      <c r="E1248" s="30" t="s">
        <v>8108</v>
      </c>
      <c r="F1248" s="101"/>
      <c r="G1248" s="101"/>
      <c r="H1248" s="48"/>
      <c r="I1248" s="48"/>
      <c r="J1248" s="48"/>
      <c r="K1248" s="48"/>
      <c r="L1248" s="48" t="s">
        <v>249</v>
      </c>
      <c r="M1248" s="102"/>
      <c r="N1248" s="67" t="s">
        <v>8109</v>
      </c>
      <c r="O1248" s="30" t="s">
        <v>8110</v>
      </c>
      <c r="P1248" t="s">
        <v>976</v>
      </c>
    </row>
    <row r="1249" spans="1:16" x14ac:dyDescent="0.25">
      <c r="A1249" s="48" t="s">
        <v>6958</v>
      </c>
      <c r="B1249" s="48"/>
      <c r="C1249" s="48"/>
      <c r="D1249" s="30" t="s">
        <v>8107</v>
      </c>
      <c r="E1249" s="30" t="s">
        <v>8108</v>
      </c>
      <c r="F1249" s="101"/>
      <c r="G1249" s="101"/>
      <c r="H1249" s="48"/>
      <c r="I1249" s="48"/>
      <c r="J1249" s="48"/>
      <c r="K1249" s="48"/>
      <c r="L1249" s="48" t="s">
        <v>249</v>
      </c>
      <c r="M1249" s="102"/>
      <c r="N1249" s="67" t="s">
        <v>8109</v>
      </c>
      <c r="O1249" s="30" t="s">
        <v>8110</v>
      </c>
      <c r="P1249" t="s">
        <v>976</v>
      </c>
    </row>
    <row r="1250" spans="1:16" x14ac:dyDescent="0.25">
      <c r="A1250" s="48" t="s">
        <v>6959</v>
      </c>
      <c r="B1250" s="48"/>
      <c r="C1250" s="48"/>
      <c r="D1250" s="30" t="s">
        <v>8107</v>
      </c>
      <c r="E1250" s="30" t="s">
        <v>8108</v>
      </c>
      <c r="F1250" s="101"/>
      <c r="G1250" s="101"/>
      <c r="H1250" s="48"/>
      <c r="I1250" s="48"/>
      <c r="J1250" s="48"/>
      <c r="K1250" s="48"/>
      <c r="L1250" s="48" t="s">
        <v>249</v>
      </c>
      <c r="M1250" s="102"/>
      <c r="N1250" s="67" t="s">
        <v>8109</v>
      </c>
      <c r="O1250" s="30" t="s">
        <v>8110</v>
      </c>
      <c r="P1250" t="s">
        <v>976</v>
      </c>
    </row>
    <row r="1251" spans="1:16" x14ac:dyDescent="0.25">
      <c r="A1251" s="48" t="s">
        <v>6960</v>
      </c>
      <c r="B1251" s="48"/>
      <c r="C1251" s="48"/>
      <c r="D1251" s="30" t="s">
        <v>8107</v>
      </c>
      <c r="E1251" s="30" t="s">
        <v>8108</v>
      </c>
      <c r="F1251" s="101"/>
      <c r="G1251" s="101"/>
      <c r="H1251" s="48"/>
      <c r="I1251" s="48"/>
      <c r="J1251" s="48"/>
      <c r="K1251" s="48"/>
      <c r="L1251" s="48" t="s">
        <v>249</v>
      </c>
      <c r="M1251" s="102"/>
      <c r="N1251" s="67" t="s">
        <v>8109</v>
      </c>
      <c r="O1251" s="30" t="s">
        <v>8110</v>
      </c>
      <c r="P1251" t="s">
        <v>976</v>
      </c>
    </row>
    <row r="1252" spans="1:16" x14ac:dyDescent="0.25">
      <c r="A1252" s="48" t="s">
        <v>6961</v>
      </c>
      <c r="B1252" s="48"/>
      <c r="C1252" s="48"/>
      <c r="D1252" s="30" t="s">
        <v>8107</v>
      </c>
      <c r="E1252" s="30" t="s">
        <v>8108</v>
      </c>
      <c r="F1252" s="101"/>
      <c r="G1252" s="101"/>
      <c r="H1252" s="48"/>
      <c r="I1252" s="48"/>
      <c r="J1252" s="48"/>
      <c r="K1252" s="48"/>
      <c r="L1252" s="48" t="s">
        <v>249</v>
      </c>
      <c r="M1252" s="102"/>
      <c r="N1252" s="67" t="s">
        <v>8109</v>
      </c>
      <c r="O1252" s="30" t="s">
        <v>8110</v>
      </c>
      <c r="P1252" t="s">
        <v>976</v>
      </c>
    </row>
    <row r="1253" spans="1:16" x14ac:dyDescent="0.25">
      <c r="A1253" s="48" t="s">
        <v>6962</v>
      </c>
      <c r="B1253" s="48"/>
      <c r="C1253" s="48"/>
      <c r="D1253" s="30" t="s">
        <v>8107</v>
      </c>
      <c r="E1253" s="30" t="s">
        <v>8108</v>
      </c>
      <c r="F1253" s="101"/>
      <c r="G1253" s="101"/>
      <c r="H1253" s="48"/>
      <c r="I1253" s="48"/>
      <c r="J1253" s="48"/>
      <c r="K1253" s="48"/>
      <c r="L1253" s="48" t="s">
        <v>249</v>
      </c>
      <c r="M1253" s="102"/>
      <c r="N1253" s="67" t="s">
        <v>8109</v>
      </c>
      <c r="O1253" s="30" t="s">
        <v>8110</v>
      </c>
      <c r="P1253" t="s">
        <v>976</v>
      </c>
    </row>
    <row r="1254" spans="1:16" x14ac:dyDescent="0.25">
      <c r="A1254" s="48" t="s">
        <v>6963</v>
      </c>
      <c r="B1254" s="48"/>
      <c r="C1254" s="48"/>
      <c r="D1254" s="30" t="s">
        <v>8107</v>
      </c>
      <c r="E1254" s="30" t="s">
        <v>8108</v>
      </c>
      <c r="F1254" s="101"/>
      <c r="G1254" s="101"/>
      <c r="H1254" s="48"/>
      <c r="I1254" s="48"/>
      <c r="J1254" s="48"/>
      <c r="K1254" s="48"/>
      <c r="L1254" s="48" t="s">
        <v>249</v>
      </c>
      <c r="M1254" s="102"/>
      <c r="N1254" s="67" t="s">
        <v>8109</v>
      </c>
      <c r="O1254" s="30" t="s">
        <v>8110</v>
      </c>
      <c r="P1254" t="s">
        <v>976</v>
      </c>
    </row>
    <row r="1255" spans="1:16" x14ac:dyDescent="0.25">
      <c r="A1255" s="48" t="s">
        <v>6964</v>
      </c>
      <c r="B1255" s="48"/>
      <c r="C1255" s="48"/>
      <c r="D1255" s="30" t="s">
        <v>8107</v>
      </c>
      <c r="E1255" s="30" t="s">
        <v>8108</v>
      </c>
      <c r="F1255" s="101"/>
      <c r="G1255" s="101"/>
      <c r="H1255" s="48"/>
      <c r="I1255" s="48"/>
      <c r="J1255" s="48"/>
      <c r="K1255" s="48"/>
      <c r="L1255" s="48" t="s">
        <v>249</v>
      </c>
      <c r="M1255" s="102"/>
      <c r="N1255" s="67" t="s">
        <v>8109</v>
      </c>
      <c r="O1255" s="30" t="s">
        <v>8110</v>
      </c>
      <c r="P1255" t="s">
        <v>976</v>
      </c>
    </row>
    <row r="1256" spans="1:16" x14ac:dyDescent="0.25">
      <c r="A1256" s="48" t="s">
        <v>6965</v>
      </c>
      <c r="B1256" s="48"/>
      <c r="C1256" s="48"/>
      <c r="D1256" s="30" t="s">
        <v>8107</v>
      </c>
      <c r="E1256" s="30" t="s">
        <v>8108</v>
      </c>
      <c r="F1256" s="101"/>
      <c r="G1256" s="101"/>
      <c r="H1256" s="48"/>
      <c r="I1256" s="48"/>
      <c r="J1256" s="48"/>
      <c r="K1256" s="48"/>
      <c r="L1256" s="48" t="s">
        <v>249</v>
      </c>
      <c r="M1256" s="102"/>
      <c r="N1256" s="67" t="s">
        <v>8109</v>
      </c>
      <c r="O1256" s="30" t="s">
        <v>8110</v>
      </c>
      <c r="P1256" t="s">
        <v>976</v>
      </c>
    </row>
    <row r="1257" spans="1:16" x14ac:dyDescent="0.25">
      <c r="A1257" s="48" t="s">
        <v>6966</v>
      </c>
      <c r="B1257" s="48"/>
      <c r="C1257" s="48"/>
      <c r="D1257" s="30" t="s">
        <v>8107</v>
      </c>
      <c r="E1257" s="30" t="s">
        <v>8108</v>
      </c>
      <c r="F1257" s="101"/>
      <c r="G1257" s="101"/>
      <c r="H1257" s="48"/>
      <c r="I1257" s="48"/>
      <c r="J1257" s="48"/>
      <c r="K1257" s="48"/>
      <c r="L1257" s="48" t="s">
        <v>249</v>
      </c>
      <c r="M1257" s="102"/>
      <c r="N1257" s="67" t="s">
        <v>8109</v>
      </c>
      <c r="O1257" s="30" t="s">
        <v>8110</v>
      </c>
      <c r="P1257" t="s">
        <v>976</v>
      </c>
    </row>
    <row r="1258" spans="1:16" x14ac:dyDescent="0.25">
      <c r="A1258" s="48" t="s">
        <v>6967</v>
      </c>
      <c r="B1258" s="48"/>
      <c r="C1258" s="48"/>
      <c r="D1258" s="30" t="s">
        <v>8107</v>
      </c>
      <c r="E1258" s="30" t="s">
        <v>8108</v>
      </c>
      <c r="F1258" s="101"/>
      <c r="G1258" s="101"/>
      <c r="H1258" s="48"/>
      <c r="I1258" s="48"/>
      <c r="J1258" s="48"/>
      <c r="K1258" s="48"/>
      <c r="L1258" s="48" t="s">
        <v>249</v>
      </c>
      <c r="M1258" s="102"/>
      <c r="N1258" s="67" t="s">
        <v>8109</v>
      </c>
      <c r="O1258" s="30" t="s">
        <v>8110</v>
      </c>
      <c r="P1258" t="s">
        <v>976</v>
      </c>
    </row>
    <row r="1259" spans="1:16" x14ac:dyDescent="0.25">
      <c r="A1259" s="48" t="s">
        <v>6968</v>
      </c>
      <c r="B1259" s="48"/>
      <c r="C1259" s="48"/>
      <c r="D1259" s="30" t="s">
        <v>8107</v>
      </c>
      <c r="E1259" s="30" t="s">
        <v>8108</v>
      </c>
      <c r="F1259" s="101"/>
      <c r="G1259" s="101"/>
      <c r="H1259" s="48"/>
      <c r="I1259" s="48"/>
      <c r="J1259" s="48"/>
      <c r="K1259" s="48"/>
      <c r="L1259" s="48" t="s">
        <v>249</v>
      </c>
      <c r="M1259" s="102"/>
      <c r="N1259" s="67" t="s">
        <v>8109</v>
      </c>
      <c r="O1259" s="30" t="s">
        <v>8110</v>
      </c>
      <c r="P1259" t="s">
        <v>976</v>
      </c>
    </row>
    <row r="1260" spans="1:16" x14ac:dyDescent="0.25">
      <c r="A1260" s="48" t="s">
        <v>6969</v>
      </c>
      <c r="B1260" s="48"/>
      <c r="C1260" s="48"/>
      <c r="D1260" s="30" t="s">
        <v>8107</v>
      </c>
      <c r="E1260" s="30" t="s">
        <v>8108</v>
      </c>
      <c r="F1260" s="101"/>
      <c r="G1260" s="101"/>
      <c r="H1260" s="48"/>
      <c r="I1260" s="48"/>
      <c r="J1260" s="48"/>
      <c r="K1260" s="48"/>
      <c r="L1260" s="48" t="s">
        <v>249</v>
      </c>
      <c r="M1260" s="102"/>
      <c r="N1260" s="67" t="s">
        <v>8109</v>
      </c>
      <c r="O1260" s="30" t="s">
        <v>8110</v>
      </c>
      <c r="P1260" t="s">
        <v>976</v>
      </c>
    </row>
    <row r="1261" spans="1:16" x14ac:dyDescent="0.25">
      <c r="A1261" s="48" t="s">
        <v>6970</v>
      </c>
      <c r="B1261" s="48"/>
      <c r="C1261" s="48"/>
      <c r="D1261" s="30" t="s">
        <v>8107</v>
      </c>
      <c r="E1261" s="30" t="s">
        <v>8108</v>
      </c>
      <c r="F1261" s="101"/>
      <c r="G1261" s="101"/>
      <c r="H1261" s="48"/>
      <c r="I1261" s="48"/>
      <c r="J1261" s="48"/>
      <c r="K1261" s="48"/>
      <c r="L1261" s="48" t="s">
        <v>249</v>
      </c>
      <c r="M1261" s="102"/>
      <c r="N1261" s="67" t="s">
        <v>8109</v>
      </c>
      <c r="O1261" s="30" t="s">
        <v>8110</v>
      </c>
      <c r="P1261" t="s">
        <v>976</v>
      </c>
    </row>
    <row r="1262" spans="1:16" x14ac:dyDescent="0.25">
      <c r="A1262" s="48" t="s">
        <v>6971</v>
      </c>
      <c r="B1262" s="48"/>
      <c r="C1262" s="48"/>
      <c r="D1262" s="30" t="s">
        <v>8107</v>
      </c>
      <c r="E1262" s="30" t="s">
        <v>8108</v>
      </c>
      <c r="F1262" s="101"/>
      <c r="G1262" s="101"/>
      <c r="H1262" s="48"/>
      <c r="I1262" s="48"/>
      <c r="J1262" s="48"/>
      <c r="K1262" s="48"/>
      <c r="L1262" s="48" t="s">
        <v>249</v>
      </c>
      <c r="M1262" s="102"/>
      <c r="N1262" s="67" t="s">
        <v>8109</v>
      </c>
      <c r="O1262" s="30" t="s">
        <v>8110</v>
      </c>
      <c r="P1262" t="s">
        <v>976</v>
      </c>
    </row>
    <row r="1263" spans="1:16" x14ac:dyDescent="0.25">
      <c r="A1263" s="48" t="s">
        <v>6972</v>
      </c>
      <c r="B1263" s="48"/>
      <c r="C1263" s="48"/>
      <c r="D1263" s="30" t="s">
        <v>8107</v>
      </c>
      <c r="E1263" s="30" t="s">
        <v>8108</v>
      </c>
      <c r="F1263" s="101"/>
      <c r="G1263" s="101"/>
      <c r="H1263" s="48"/>
      <c r="I1263" s="48"/>
      <c r="J1263" s="48"/>
      <c r="K1263" s="48"/>
      <c r="L1263" s="48" t="s">
        <v>249</v>
      </c>
      <c r="M1263" s="102"/>
      <c r="N1263" s="67" t="s">
        <v>8109</v>
      </c>
      <c r="O1263" s="30" t="s">
        <v>8110</v>
      </c>
      <c r="P1263" t="s">
        <v>976</v>
      </c>
    </row>
    <row r="1264" spans="1:16" x14ac:dyDescent="0.25">
      <c r="A1264" s="48" t="s">
        <v>6973</v>
      </c>
      <c r="B1264" s="48"/>
      <c r="C1264" s="48"/>
      <c r="D1264" s="30" t="s">
        <v>8107</v>
      </c>
      <c r="E1264" s="30" t="s">
        <v>8108</v>
      </c>
      <c r="F1264" s="101"/>
      <c r="G1264" s="101"/>
      <c r="H1264" s="48"/>
      <c r="I1264" s="48"/>
      <c r="J1264" s="48"/>
      <c r="K1264" s="48"/>
      <c r="L1264" s="48" t="s">
        <v>249</v>
      </c>
      <c r="M1264" s="102"/>
      <c r="N1264" s="67" t="s">
        <v>8109</v>
      </c>
      <c r="O1264" s="30" t="s">
        <v>8110</v>
      </c>
      <c r="P1264" t="s">
        <v>976</v>
      </c>
    </row>
    <row r="1265" spans="1:16" x14ac:dyDescent="0.25">
      <c r="A1265" s="48" t="s">
        <v>6974</v>
      </c>
      <c r="B1265" s="48"/>
      <c r="C1265" s="48"/>
      <c r="D1265" s="30" t="s">
        <v>8107</v>
      </c>
      <c r="E1265" s="30" t="s">
        <v>8108</v>
      </c>
      <c r="F1265" s="101"/>
      <c r="G1265" s="101"/>
      <c r="H1265" s="48"/>
      <c r="I1265" s="48"/>
      <c r="J1265" s="48"/>
      <c r="K1265" s="48"/>
      <c r="L1265" s="48" t="s">
        <v>249</v>
      </c>
      <c r="M1265" s="102"/>
      <c r="N1265" s="67" t="s">
        <v>8109</v>
      </c>
      <c r="O1265" s="30" t="s">
        <v>8110</v>
      </c>
      <c r="P1265" t="s">
        <v>976</v>
      </c>
    </row>
    <row r="1266" spans="1:16" x14ac:dyDescent="0.25">
      <c r="A1266" s="48" t="s">
        <v>6975</v>
      </c>
      <c r="B1266" s="48"/>
      <c r="C1266" s="48"/>
      <c r="D1266" s="30" t="s">
        <v>8107</v>
      </c>
      <c r="E1266" s="30" t="s">
        <v>8108</v>
      </c>
      <c r="F1266" s="101"/>
      <c r="G1266" s="101"/>
      <c r="H1266" s="48"/>
      <c r="I1266" s="48"/>
      <c r="J1266" s="48"/>
      <c r="K1266" s="48"/>
      <c r="L1266" s="48" t="s">
        <v>249</v>
      </c>
      <c r="M1266" s="102"/>
      <c r="N1266" s="67" t="s">
        <v>8109</v>
      </c>
      <c r="O1266" s="30" t="s">
        <v>8110</v>
      </c>
      <c r="P1266" t="s">
        <v>976</v>
      </c>
    </row>
    <row r="1267" spans="1:16" x14ac:dyDescent="0.25">
      <c r="A1267" s="48" t="s">
        <v>6976</v>
      </c>
      <c r="B1267" s="48"/>
      <c r="C1267" s="48"/>
      <c r="D1267" s="30" t="s">
        <v>8107</v>
      </c>
      <c r="E1267" s="30" t="s">
        <v>8108</v>
      </c>
      <c r="F1267" s="101"/>
      <c r="G1267" s="101"/>
      <c r="H1267" s="48"/>
      <c r="I1267" s="48"/>
      <c r="J1267" s="48"/>
      <c r="K1267" s="48"/>
      <c r="L1267" s="48" t="s">
        <v>249</v>
      </c>
      <c r="M1267" s="102"/>
      <c r="N1267" s="67" t="s">
        <v>8109</v>
      </c>
      <c r="O1267" s="30" t="s">
        <v>8110</v>
      </c>
      <c r="P1267" t="s">
        <v>976</v>
      </c>
    </row>
    <row r="1268" spans="1:16" x14ac:dyDescent="0.25">
      <c r="A1268" s="48" t="s">
        <v>6977</v>
      </c>
      <c r="B1268" s="48"/>
      <c r="C1268" s="48"/>
      <c r="D1268" s="30" t="s">
        <v>8107</v>
      </c>
      <c r="E1268" s="30" t="s">
        <v>8108</v>
      </c>
      <c r="F1268" s="101"/>
      <c r="G1268" s="101"/>
      <c r="H1268" s="48"/>
      <c r="I1268" s="48"/>
      <c r="J1268" s="48"/>
      <c r="K1268" s="48"/>
      <c r="L1268" s="48" t="s">
        <v>249</v>
      </c>
      <c r="M1268" s="102"/>
      <c r="N1268" s="67" t="s">
        <v>8109</v>
      </c>
      <c r="O1268" s="30" t="s">
        <v>8110</v>
      </c>
      <c r="P1268" t="s">
        <v>976</v>
      </c>
    </row>
    <row r="1269" spans="1:16" x14ac:dyDescent="0.25">
      <c r="A1269" s="48" t="s">
        <v>6978</v>
      </c>
      <c r="B1269" s="48"/>
      <c r="C1269" s="48"/>
      <c r="D1269" s="30" t="s">
        <v>8107</v>
      </c>
      <c r="E1269" s="30" t="s">
        <v>8108</v>
      </c>
      <c r="F1269" s="101"/>
      <c r="G1269" s="101"/>
      <c r="H1269" s="48"/>
      <c r="I1269" s="48"/>
      <c r="J1269" s="48"/>
      <c r="K1269" s="48"/>
      <c r="L1269" s="48" t="s">
        <v>249</v>
      </c>
      <c r="M1269" s="102"/>
      <c r="N1269" s="67" t="s">
        <v>8109</v>
      </c>
      <c r="O1269" s="30" t="s">
        <v>8110</v>
      </c>
      <c r="P1269" t="s">
        <v>976</v>
      </c>
    </row>
    <row r="1270" spans="1:16" x14ac:dyDescent="0.25">
      <c r="A1270" s="48" t="s">
        <v>6979</v>
      </c>
      <c r="B1270" s="48"/>
      <c r="C1270" s="48"/>
      <c r="D1270" s="30" t="s">
        <v>8107</v>
      </c>
      <c r="E1270" s="30" t="s">
        <v>8108</v>
      </c>
      <c r="F1270" s="101"/>
      <c r="G1270" s="101"/>
      <c r="H1270" s="48"/>
      <c r="I1270" s="48"/>
      <c r="J1270" s="48"/>
      <c r="K1270" s="48"/>
      <c r="L1270" s="48" t="s">
        <v>249</v>
      </c>
      <c r="M1270" s="102"/>
      <c r="N1270" s="67" t="s">
        <v>8109</v>
      </c>
      <c r="O1270" s="30" t="s">
        <v>8110</v>
      </c>
      <c r="P1270" t="s">
        <v>976</v>
      </c>
    </row>
    <row r="1271" spans="1:16" x14ac:dyDescent="0.25">
      <c r="A1271" s="48" t="s">
        <v>6980</v>
      </c>
      <c r="B1271" s="48"/>
      <c r="C1271" s="48"/>
      <c r="D1271" s="30" t="s">
        <v>8107</v>
      </c>
      <c r="E1271" s="30" t="s">
        <v>8108</v>
      </c>
      <c r="F1271" s="101"/>
      <c r="G1271" s="101"/>
      <c r="H1271" s="48"/>
      <c r="I1271" s="48"/>
      <c r="J1271" s="48"/>
      <c r="K1271" s="48"/>
      <c r="L1271" s="48" t="s">
        <v>249</v>
      </c>
      <c r="M1271" s="102"/>
      <c r="N1271" s="67" t="s">
        <v>8109</v>
      </c>
      <c r="O1271" s="30" t="s">
        <v>8110</v>
      </c>
      <c r="P1271" t="s">
        <v>976</v>
      </c>
    </row>
    <row r="1272" spans="1:16" x14ac:dyDescent="0.25">
      <c r="A1272" s="48" t="s">
        <v>6981</v>
      </c>
      <c r="B1272" s="48"/>
      <c r="C1272" s="48"/>
      <c r="D1272" s="30" t="s">
        <v>8107</v>
      </c>
      <c r="E1272" s="30" t="s">
        <v>8108</v>
      </c>
      <c r="F1272" s="101"/>
      <c r="G1272" s="101"/>
      <c r="H1272" s="48"/>
      <c r="I1272" s="48"/>
      <c r="J1272" s="48"/>
      <c r="K1272" s="48"/>
      <c r="L1272" s="48" t="s">
        <v>249</v>
      </c>
      <c r="M1272" s="102"/>
      <c r="N1272" s="67" t="s">
        <v>8109</v>
      </c>
      <c r="O1272" s="30" t="s">
        <v>8110</v>
      </c>
      <c r="P1272" t="s">
        <v>976</v>
      </c>
    </row>
    <row r="1273" spans="1:16" x14ac:dyDescent="0.25">
      <c r="A1273" s="48" t="s">
        <v>6982</v>
      </c>
      <c r="B1273" s="48"/>
      <c r="C1273" s="48"/>
      <c r="D1273" s="30" t="s">
        <v>8107</v>
      </c>
      <c r="E1273" s="30" t="s">
        <v>8108</v>
      </c>
      <c r="F1273" s="101"/>
      <c r="G1273" s="101"/>
      <c r="H1273" s="48"/>
      <c r="I1273" s="48"/>
      <c r="J1273" s="48"/>
      <c r="K1273" s="48"/>
      <c r="L1273" s="48" t="s">
        <v>249</v>
      </c>
      <c r="M1273" s="102"/>
      <c r="N1273" s="67" t="s">
        <v>8109</v>
      </c>
      <c r="O1273" s="30" t="s">
        <v>8110</v>
      </c>
      <c r="P1273" t="s">
        <v>976</v>
      </c>
    </row>
    <row r="1274" spans="1:16" x14ac:dyDescent="0.25">
      <c r="A1274" s="48" t="s">
        <v>6983</v>
      </c>
      <c r="B1274" s="48"/>
      <c r="C1274" s="48"/>
      <c r="D1274" s="30" t="s">
        <v>8107</v>
      </c>
      <c r="E1274" s="30" t="s">
        <v>8108</v>
      </c>
      <c r="F1274" s="101"/>
      <c r="G1274" s="101"/>
      <c r="H1274" s="48"/>
      <c r="I1274" s="48"/>
      <c r="J1274" s="48"/>
      <c r="K1274" s="48"/>
      <c r="L1274" s="48" t="s">
        <v>249</v>
      </c>
      <c r="M1274" s="102"/>
      <c r="N1274" s="67" t="s">
        <v>8109</v>
      </c>
      <c r="O1274" s="30" t="s">
        <v>8110</v>
      </c>
      <c r="P1274" t="s">
        <v>976</v>
      </c>
    </row>
    <row r="1275" spans="1:16" x14ac:dyDescent="0.25">
      <c r="A1275" s="48" t="s">
        <v>6984</v>
      </c>
      <c r="B1275" s="48"/>
      <c r="C1275" s="48"/>
      <c r="D1275" s="30" t="s">
        <v>8107</v>
      </c>
      <c r="E1275" s="30" t="s">
        <v>8108</v>
      </c>
      <c r="F1275" s="101"/>
      <c r="G1275" s="101"/>
      <c r="H1275" s="48"/>
      <c r="I1275" s="48"/>
      <c r="J1275" s="48"/>
      <c r="K1275" s="48"/>
      <c r="L1275" s="48" t="s">
        <v>249</v>
      </c>
      <c r="M1275" s="102"/>
      <c r="N1275" s="67" t="s">
        <v>8109</v>
      </c>
      <c r="O1275" s="30" t="s">
        <v>8110</v>
      </c>
      <c r="P1275" t="s">
        <v>976</v>
      </c>
    </row>
    <row r="1276" spans="1:16" x14ac:dyDescent="0.25">
      <c r="A1276" s="48" t="s">
        <v>6985</v>
      </c>
      <c r="B1276" s="48"/>
      <c r="C1276" s="48"/>
      <c r="D1276" s="30" t="s">
        <v>8107</v>
      </c>
      <c r="E1276" s="30" t="s">
        <v>8108</v>
      </c>
      <c r="F1276" s="101"/>
      <c r="G1276" s="101"/>
      <c r="H1276" s="48"/>
      <c r="I1276" s="48"/>
      <c r="J1276" s="48"/>
      <c r="K1276" s="48"/>
      <c r="L1276" s="48" t="s">
        <v>249</v>
      </c>
      <c r="M1276" s="102"/>
      <c r="N1276" s="67" t="s">
        <v>8109</v>
      </c>
      <c r="O1276" s="30" t="s">
        <v>8110</v>
      </c>
      <c r="P1276" t="s">
        <v>976</v>
      </c>
    </row>
    <row r="1277" spans="1:16" x14ac:dyDescent="0.25">
      <c r="A1277" s="48" t="s">
        <v>6986</v>
      </c>
      <c r="B1277" s="48"/>
      <c r="C1277" s="48"/>
      <c r="D1277" s="30" t="s">
        <v>8107</v>
      </c>
      <c r="E1277" s="30" t="s">
        <v>8108</v>
      </c>
      <c r="F1277" s="101"/>
      <c r="G1277" s="101"/>
      <c r="H1277" s="48"/>
      <c r="I1277" s="48"/>
      <c r="J1277" s="48"/>
      <c r="K1277" s="48"/>
      <c r="L1277" s="48" t="s">
        <v>249</v>
      </c>
      <c r="M1277" s="102"/>
      <c r="N1277" s="67" t="s">
        <v>8109</v>
      </c>
      <c r="O1277" s="30" t="s">
        <v>8110</v>
      </c>
      <c r="P1277" t="s">
        <v>976</v>
      </c>
    </row>
    <row r="1278" spans="1:16" x14ac:dyDescent="0.25">
      <c r="A1278" s="48" t="s">
        <v>6987</v>
      </c>
      <c r="B1278" s="48"/>
      <c r="C1278" s="48"/>
      <c r="D1278" s="30" t="s">
        <v>8107</v>
      </c>
      <c r="E1278" s="30" t="s">
        <v>8108</v>
      </c>
      <c r="F1278" s="101"/>
      <c r="G1278" s="101"/>
      <c r="H1278" s="48"/>
      <c r="I1278" s="48"/>
      <c r="J1278" s="48"/>
      <c r="K1278" s="48"/>
      <c r="L1278" s="48" t="s">
        <v>249</v>
      </c>
      <c r="M1278" s="102"/>
      <c r="N1278" s="67" t="s">
        <v>8109</v>
      </c>
      <c r="O1278" s="30" t="s">
        <v>8110</v>
      </c>
      <c r="P1278" t="s">
        <v>976</v>
      </c>
    </row>
    <row r="1279" spans="1:16" x14ac:dyDescent="0.25">
      <c r="A1279" s="48" t="s">
        <v>6988</v>
      </c>
      <c r="B1279" s="48"/>
      <c r="C1279" s="48"/>
      <c r="D1279" s="30" t="s">
        <v>8107</v>
      </c>
      <c r="E1279" s="30" t="s">
        <v>8108</v>
      </c>
      <c r="F1279" s="101"/>
      <c r="G1279" s="101"/>
      <c r="H1279" s="48"/>
      <c r="I1279" s="48"/>
      <c r="J1279" s="48"/>
      <c r="K1279" s="48"/>
      <c r="L1279" s="48" t="s">
        <v>249</v>
      </c>
      <c r="M1279" s="102"/>
      <c r="N1279" s="67" t="s">
        <v>8109</v>
      </c>
      <c r="O1279" s="30" t="s">
        <v>8110</v>
      </c>
      <c r="P1279" t="s">
        <v>976</v>
      </c>
    </row>
    <row r="1280" spans="1:16" x14ac:dyDescent="0.25">
      <c r="A1280" s="48" t="s">
        <v>6989</v>
      </c>
      <c r="B1280" s="48"/>
      <c r="C1280" s="48"/>
      <c r="D1280" s="30" t="s">
        <v>8107</v>
      </c>
      <c r="E1280" s="30" t="s">
        <v>8108</v>
      </c>
      <c r="F1280" s="101"/>
      <c r="G1280" s="101"/>
      <c r="H1280" s="48"/>
      <c r="I1280" s="48"/>
      <c r="J1280" s="48"/>
      <c r="K1280" s="48"/>
      <c r="L1280" s="48" t="s">
        <v>249</v>
      </c>
      <c r="M1280" s="102"/>
      <c r="N1280" s="67" t="s">
        <v>8109</v>
      </c>
      <c r="O1280" s="30" t="s">
        <v>8110</v>
      </c>
      <c r="P1280" t="s">
        <v>976</v>
      </c>
    </row>
    <row r="1281" spans="1:16" x14ac:dyDescent="0.25">
      <c r="A1281" s="48" t="s">
        <v>6990</v>
      </c>
      <c r="B1281" s="48"/>
      <c r="C1281" s="48"/>
      <c r="D1281" s="30" t="s">
        <v>8107</v>
      </c>
      <c r="E1281" s="30" t="s">
        <v>8108</v>
      </c>
      <c r="F1281" s="101"/>
      <c r="G1281" s="101"/>
      <c r="H1281" s="48"/>
      <c r="I1281" s="48"/>
      <c r="J1281" s="48"/>
      <c r="K1281" s="48"/>
      <c r="L1281" s="48" t="s">
        <v>249</v>
      </c>
      <c r="M1281" s="102"/>
      <c r="N1281" s="67" t="s">
        <v>8109</v>
      </c>
      <c r="O1281" s="30" t="s">
        <v>8110</v>
      </c>
      <c r="P1281" t="s">
        <v>976</v>
      </c>
    </row>
    <row r="1282" spans="1:16" x14ac:dyDescent="0.25">
      <c r="A1282" s="48" t="s">
        <v>6991</v>
      </c>
      <c r="B1282" s="48"/>
      <c r="C1282" s="48"/>
      <c r="D1282" s="30" t="s">
        <v>8107</v>
      </c>
      <c r="E1282" s="30" t="s">
        <v>8108</v>
      </c>
      <c r="F1282" s="101"/>
      <c r="G1282" s="101"/>
      <c r="H1282" s="48"/>
      <c r="I1282" s="48"/>
      <c r="J1282" s="48"/>
      <c r="K1282" s="48"/>
      <c r="L1282" s="48" t="s">
        <v>249</v>
      </c>
      <c r="M1282" s="102"/>
      <c r="N1282" s="67" t="s">
        <v>8109</v>
      </c>
      <c r="O1282" s="30" t="s">
        <v>8110</v>
      </c>
      <c r="P1282" t="s">
        <v>976</v>
      </c>
    </row>
    <row r="1283" spans="1:16" x14ac:dyDescent="0.25">
      <c r="A1283" s="48" t="s">
        <v>6992</v>
      </c>
      <c r="B1283" s="48"/>
      <c r="C1283" s="48"/>
      <c r="D1283" s="30" t="s">
        <v>8107</v>
      </c>
      <c r="E1283" s="30" t="s">
        <v>8108</v>
      </c>
      <c r="F1283" s="101"/>
      <c r="G1283" s="101"/>
      <c r="H1283" s="48"/>
      <c r="I1283" s="48"/>
      <c r="J1283" s="48"/>
      <c r="K1283" s="48"/>
      <c r="L1283" s="48" t="s">
        <v>249</v>
      </c>
      <c r="M1283" s="102"/>
      <c r="N1283" s="67" t="s">
        <v>8109</v>
      </c>
      <c r="O1283" s="30" t="s">
        <v>8110</v>
      </c>
      <c r="P1283" t="s">
        <v>976</v>
      </c>
    </row>
    <row r="1284" spans="1:16" x14ac:dyDescent="0.25">
      <c r="A1284" s="48" t="s">
        <v>6993</v>
      </c>
      <c r="B1284" s="48"/>
      <c r="C1284" s="48"/>
      <c r="D1284" s="30" t="s">
        <v>8107</v>
      </c>
      <c r="E1284" s="30" t="s">
        <v>8108</v>
      </c>
      <c r="F1284" s="101"/>
      <c r="G1284" s="101"/>
      <c r="H1284" s="48"/>
      <c r="I1284" s="48"/>
      <c r="J1284" s="48"/>
      <c r="K1284" s="48"/>
      <c r="L1284" s="48" t="s">
        <v>249</v>
      </c>
      <c r="M1284" s="102"/>
      <c r="N1284" s="67" t="s">
        <v>8109</v>
      </c>
      <c r="O1284" s="30" t="s">
        <v>8110</v>
      </c>
      <c r="P1284" t="s">
        <v>976</v>
      </c>
    </row>
    <row r="1285" spans="1:16" x14ac:dyDescent="0.25">
      <c r="A1285" s="48" t="s">
        <v>6994</v>
      </c>
      <c r="B1285" s="48"/>
      <c r="C1285" s="48"/>
      <c r="D1285" s="30" t="s">
        <v>8107</v>
      </c>
      <c r="E1285" s="30" t="s">
        <v>8108</v>
      </c>
      <c r="F1285" s="101"/>
      <c r="G1285" s="101"/>
      <c r="H1285" s="48"/>
      <c r="I1285" s="48"/>
      <c r="J1285" s="48"/>
      <c r="K1285" s="48"/>
      <c r="L1285" s="48" t="s">
        <v>249</v>
      </c>
      <c r="M1285" s="102"/>
      <c r="N1285" s="67" t="s">
        <v>8109</v>
      </c>
      <c r="O1285" s="30" t="s">
        <v>8110</v>
      </c>
      <c r="P1285" t="s">
        <v>976</v>
      </c>
    </row>
    <row r="1286" spans="1:16" x14ac:dyDescent="0.25">
      <c r="A1286" s="48" t="s">
        <v>6995</v>
      </c>
      <c r="B1286" s="48"/>
      <c r="C1286" s="48"/>
      <c r="D1286" s="30" t="s">
        <v>8107</v>
      </c>
      <c r="E1286" s="30" t="s">
        <v>8108</v>
      </c>
      <c r="F1286" s="101"/>
      <c r="G1286" s="101"/>
      <c r="H1286" s="48"/>
      <c r="I1286" s="48"/>
      <c r="J1286" s="48"/>
      <c r="K1286" s="48"/>
      <c r="L1286" s="48" t="s">
        <v>249</v>
      </c>
      <c r="M1286" s="102"/>
      <c r="N1286" s="67" t="s">
        <v>8109</v>
      </c>
      <c r="O1286" s="30" t="s">
        <v>8110</v>
      </c>
      <c r="P1286" t="s">
        <v>976</v>
      </c>
    </row>
    <row r="1287" spans="1:16" x14ac:dyDescent="0.25">
      <c r="A1287" s="48" t="s">
        <v>6996</v>
      </c>
      <c r="B1287" s="84"/>
      <c r="C1287" s="84"/>
      <c r="D1287" s="30" t="s">
        <v>8107</v>
      </c>
      <c r="E1287" s="30" t="s">
        <v>8108</v>
      </c>
      <c r="F1287" s="101"/>
      <c r="G1287" s="101"/>
      <c r="H1287" s="84"/>
      <c r="I1287" s="84"/>
      <c r="J1287" s="84"/>
      <c r="K1287" s="84"/>
      <c r="L1287" s="84" t="s">
        <v>249</v>
      </c>
      <c r="M1287" s="102"/>
      <c r="N1287" s="67" t="s">
        <v>8109</v>
      </c>
      <c r="O1287" s="30" t="s">
        <v>8110</v>
      </c>
      <c r="P1287" t="s">
        <v>976</v>
      </c>
    </row>
    <row r="1288" spans="1:16" x14ac:dyDescent="0.25">
      <c r="A1288" s="48" t="s">
        <v>6997</v>
      </c>
      <c r="B1288" s="84"/>
      <c r="C1288" s="84"/>
      <c r="D1288" s="30" t="s">
        <v>8107</v>
      </c>
      <c r="E1288" s="30" t="s">
        <v>8108</v>
      </c>
      <c r="F1288" s="101"/>
      <c r="G1288" s="101"/>
      <c r="H1288" s="84"/>
      <c r="I1288" s="84"/>
      <c r="J1288" s="84"/>
      <c r="K1288" s="84"/>
      <c r="L1288" s="84" t="s">
        <v>249</v>
      </c>
      <c r="M1288" s="102"/>
      <c r="N1288" s="67" t="s">
        <v>8109</v>
      </c>
      <c r="O1288" s="30" t="s">
        <v>8110</v>
      </c>
      <c r="P1288" t="s">
        <v>976</v>
      </c>
    </row>
    <row r="1289" spans="1:16" x14ac:dyDescent="0.25">
      <c r="A1289" s="48" t="s">
        <v>6998</v>
      </c>
      <c r="B1289" s="84"/>
      <c r="C1289" s="84"/>
      <c r="D1289" s="30" t="s">
        <v>8107</v>
      </c>
      <c r="E1289" s="30" t="s">
        <v>8108</v>
      </c>
      <c r="F1289" s="101"/>
      <c r="G1289" s="101"/>
      <c r="H1289" s="84"/>
      <c r="I1289" s="84"/>
      <c r="J1289" s="84"/>
      <c r="K1289" s="84"/>
      <c r="L1289" s="84" t="s">
        <v>249</v>
      </c>
      <c r="M1289" s="102"/>
      <c r="N1289" s="67" t="s">
        <v>8109</v>
      </c>
      <c r="O1289" s="30" t="s">
        <v>8110</v>
      </c>
      <c r="P1289" t="s">
        <v>976</v>
      </c>
    </row>
    <row r="1290" spans="1:16" x14ac:dyDescent="0.25">
      <c r="A1290" s="48" t="s">
        <v>6999</v>
      </c>
      <c r="B1290" s="84"/>
      <c r="C1290" s="84"/>
      <c r="D1290" s="30" t="s">
        <v>8107</v>
      </c>
      <c r="E1290" s="30" t="s">
        <v>8108</v>
      </c>
      <c r="F1290" s="101"/>
      <c r="G1290" s="101"/>
      <c r="H1290" s="84"/>
      <c r="I1290" s="84"/>
      <c r="J1290" s="84"/>
      <c r="K1290" s="84"/>
      <c r="L1290" s="84" t="s">
        <v>249</v>
      </c>
      <c r="M1290" s="102"/>
      <c r="N1290" s="67" t="s">
        <v>8109</v>
      </c>
      <c r="O1290" s="30" t="s">
        <v>8110</v>
      </c>
      <c r="P1290" t="s">
        <v>976</v>
      </c>
    </row>
    <row r="1291" spans="1:16" x14ac:dyDescent="0.25">
      <c r="A1291" s="48" t="s">
        <v>7000</v>
      </c>
      <c r="B1291" s="48"/>
      <c r="C1291" s="48"/>
      <c r="D1291" s="30" t="s">
        <v>8107</v>
      </c>
      <c r="E1291" s="30" t="s">
        <v>8108</v>
      </c>
      <c r="F1291" s="101"/>
      <c r="G1291" s="101"/>
      <c r="H1291" s="48"/>
      <c r="I1291" s="48"/>
      <c r="J1291" s="48"/>
      <c r="K1291" s="48"/>
      <c r="L1291" s="48" t="s">
        <v>249</v>
      </c>
      <c r="M1291" s="102"/>
      <c r="N1291" s="67" t="s">
        <v>8109</v>
      </c>
      <c r="O1291" s="30" t="s">
        <v>8110</v>
      </c>
      <c r="P1291" t="s">
        <v>976</v>
      </c>
    </row>
    <row r="1292" spans="1:16" x14ac:dyDescent="0.25">
      <c r="A1292" s="48" t="s">
        <v>7001</v>
      </c>
      <c r="B1292" s="48"/>
      <c r="C1292" s="48"/>
      <c r="D1292" s="30" t="s">
        <v>8107</v>
      </c>
      <c r="E1292" s="30" t="s">
        <v>8108</v>
      </c>
      <c r="F1292" s="101"/>
      <c r="G1292" s="101"/>
      <c r="H1292" s="48"/>
      <c r="I1292" s="48"/>
      <c r="J1292" s="48"/>
      <c r="K1292" s="48"/>
      <c r="L1292" s="48" t="s">
        <v>249</v>
      </c>
      <c r="M1292" s="102"/>
      <c r="N1292" s="67" t="s">
        <v>8109</v>
      </c>
      <c r="O1292" s="30" t="s">
        <v>8110</v>
      </c>
      <c r="P1292" t="s">
        <v>976</v>
      </c>
    </row>
    <row r="1293" spans="1:16" x14ac:dyDescent="0.25">
      <c r="A1293" s="48" t="s">
        <v>7002</v>
      </c>
      <c r="B1293" s="48"/>
      <c r="C1293" s="48"/>
      <c r="D1293" s="30" t="s">
        <v>8107</v>
      </c>
      <c r="E1293" s="30" t="s">
        <v>8108</v>
      </c>
      <c r="F1293" s="101"/>
      <c r="G1293" s="101"/>
      <c r="H1293" s="48"/>
      <c r="I1293" s="48"/>
      <c r="J1293" s="48"/>
      <c r="K1293" s="48"/>
      <c r="L1293" s="48" t="s">
        <v>249</v>
      </c>
      <c r="M1293" s="102"/>
      <c r="N1293" s="67" t="s">
        <v>8109</v>
      </c>
      <c r="O1293" s="30" t="s">
        <v>8110</v>
      </c>
      <c r="P1293" t="s">
        <v>976</v>
      </c>
    </row>
    <row r="1294" spans="1:16" x14ac:dyDescent="0.25">
      <c r="A1294" s="48" t="s">
        <v>7003</v>
      </c>
      <c r="B1294" s="48"/>
      <c r="C1294" s="48"/>
      <c r="D1294" s="30" t="s">
        <v>8107</v>
      </c>
      <c r="E1294" s="30" t="s">
        <v>8108</v>
      </c>
      <c r="F1294" s="101"/>
      <c r="G1294" s="101"/>
      <c r="H1294" s="48"/>
      <c r="I1294" s="112"/>
      <c r="J1294" s="48"/>
      <c r="K1294" s="48"/>
      <c r="L1294" s="48" t="s">
        <v>249</v>
      </c>
      <c r="M1294" s="102"/>
      <c r="N1294" s="67" t="s">
        <v>8109</v>
      </c>
      <c r="O1294" s="30" t="s">
        <v>8110</v>
      </c>
      <c r="P1294" t="s">
        <v>976</v>
      </c>
    </row>
    <row r="1295" spans="1:16" x14ac:dyDescent="0.25">
      <c r="A1295" s="48" t="s">
        <v>7004</v>
      </c>
      <c r="B1295" s="48"/>
      <c r="C1295" s="48"/>
      <c r="D1295" s="30" t="s">
        <v>8107</v>
      </c>
      <c r="E1295" s="30" t="s">
        <v>8108</v>
      </c>
      <c r="F1295" s="101"/>
      <c r="G1295" s="101"/>
      <c r="H1295" s="48"/>
      <c r="I1295" s="112"/>
      <c r="J1295" s="48"/>
      <c r="K1295" s="48"/>
      <c r="L1295" s="48" t="s">
        <v>249</v>
      </c>
      <c r="M1295" s="102"/>
      <c r="N1295" s="67" t="s">
        <v>8109</v>
      </c>
      <c r="O1295" s="30" t="s">
        <v>8110</v>
      </c>
      <c r="P1295" t="s">
        <v>976</v>
      </c>
    </row>
    <row r="1296" spans="1:16" x14ac:dyDescent="0.25">
      <c r="A1296" s="48" t="s">
        <v>7005</v>
      </c>
      <c r="B1296" s="48"/>
      <c r="C1296" s="48"/>
      <c r="D1296" s="30" t="s">
        <v>8107</v>
      </c>
      <c r="E1296" s="30" t="s">
        <v>8108</v>
      </c>
      <c r="F1296" s="101"/>
      <c r="G1296" s="101"/>
      <c r="H1296" s="48"/>
      <c r="I1296" s="112"/>
      <c r="J1296" s="48"/>
      <c r="K1296" s="48"/>
      <c r="L1296" s="48" t="s">
        <v>249</v>
      </c>
      <c r="M1296" s="102"/>
      <c r="N1296" s="67" t="s">
        <v>8109</v>
      </c>
      <c r="O1296" s="30" t="s">
        <v>8110</v>
      </c>
      <c r="P1296" t="s">
        <v>976</v>
      </c>
    </row>
    <row r="1297" spans="1:16" x14ac:dyDescent="0.25">
      <c r="A1297" s="48" t="s">
        <v>7006</v>
      </c>
      <c r="B1297" s="48"/>
      <c r="C1297" s="48"/>
      <c r="D1297" s="30" t="s">
        <v>8107</v>
      </c>
      <c r="E1297" s="30" t="s">
        <v>8108</v>
      </c>
      <c r="F1297" s="101"/>
      <c r="G1297" s="101"/>
      <c r="H1297" s="48"/>
      <c r="I1297" s="112"/>
      <c r="J1297" s="48"/>
      <c r="K1297" s="48"/>
      <c r="L1297" s="48" t="s">
        <v>249</v>
      </c>
      <c r="M1297" s="102"/>
      <c r="N1297" s="67" t="s">
        <v>8109</v>
      </c>
      <c r="O1297" s="30" t="s">
        <v>8110</v>
      </c>
      <c r="P1297" t="s">
        <v>976</v>
      </c>
    </row>
    <row r="1298" spans="1:16" x14ac:dyDescent="0.25">
      <c r="A1298" s="48" t="s">
        <v>7007</v>
      </c>
      <c r="B1298" s="48"/>
      <c r="C1298" s="48"/>
      <c r="D1298" s="30" t="s">
        <v>8107</v>
      </c>
      <c r="E1298" s="30" t="s">
        <v>8108</v>
      </c>
      <c r="F1298" s="101"/>
      <c r="G1298" s="101"/>
      <c r="H1298" s="48"/>
      <c r="I1298" s="112"/>
      <c r="J1298" s="48"/>
      <c r="K1298" s="48"/>
      <c r="L1298" s="48" t="s">
        <v>249</v>
      </c>
      <c r="M1298" s="102"/>
      <c r="N1298" s="67" t="s">
        <v>8109</v>
      </c>
      <c r="O1298" s="30" t="s">
        <v>8110</v>
      </c>
      <c r="P1298" t="s">
        <v>976</v>
      </c>
    </row>
    <row r="1299" spans="1:16" x14ac:dyDescent="0.25">
      <c r="A1299" s="48" t="s">
        <v>7008</v>
      </c>
      <c r="B1299" s="48"/>
      <c r="C1299" s="48"/>
      <c r="D1299" s="30" t="s">
        <v>8107</v>
      </c>
      <c r="E1299" s="30" t="s">
        <v>8108</v>
      </c>
      <c r="F1299" s="101"/>
      <c r="G1299" s="101"/>
      <c r="H1299" s="48"/>
      <c r="I1299" s="112"/>
      <c r="J1299" s="48"/>
      <c r="K1299" s="48"/>
      <c r="L1299" s="48" t="s">
        <v>249</v>
      </c>
      <c r="M1299" s="102"/>
      <c r="N1299" s="67" t="s">
        <v>8109</v>
      </c>
      <c r="O1299" s="30" t="s">
        <v>8110</v>
      </c>
      <c r="P1299" t="s">
        <v>976</v>
      </c>
    </row>
    <row r="1300" spans="1:16" x14ac:dyDescent="0.25">
      <c r="A1300" s="48" t="s">
        <v>7009</v>
      </c>
      <c r="B1300" s="48"/>
      <c r="C1300" s="48"/>
      <c r="D1300" s="30" t="s">
        <v>8107</v>
      </c>
      <c r="E1300" s="30" t="s">
        <v>8108</v>
      </c>
      <c r="F1300" s="101"/>
      <c r="G1300" s="101"/>
      <c r="H1300" s="48"/>
      <c r="I1300" s="112"/>
      <c r="J1300" s="48"/>
      <c r="K1300" s="48"/>
      <c r="L1300" s="48" t="s">
        <v>249</v>
      </c>
      <c r="M1300" s="102"/>
      <c r="N1300" s="67" t="s">
        <v>8109</v>
      </c>
      <c r="O1300" s="30" t="s">
        <v>8110</v>
      </c>
      <c r="P1300" t="s">
        <v>976</v>
      </c>
    </row>
    <row r="1301" spans="1:16" x14ac:dyDescent="0.25">
      <c r="A1301" s="48" t="s">
        <v>7010</v>
      </c>
      <c r="B1301" s="48"/>
      <c r="C1301" s="48"/>
      <c r="D1301" s="30" t="s">
        <v>8107</v>
      </c>
      <c r="E1301" s="30" t="s">
        <v>8108</v>
      </c>
      <c r="F1301" s="101"/>
      <c r="G1301" s="101"/>
      <c r="H1301" s="48"/>
      <c r="I1301" s="112"/>
      <c r="J1301" s="48"/>
      <c r="K1301" s="48"/>
      <c r="L1301" s="48" t="s">
        <v>249</v>
      </c>
      <c r="M1301" s="102"/>
      <c r="N1301" s="67" t="s">
        <v>8109</v>
      </c>
      <c r="O1301" s="30" t="s">
        <v>8110</v>
      </c>
      <c r="P1301" t="s">
        <v>976</v>
      </c>
    </row>
    <row r="1302" spans="1:16" x14ac:dyDescent="0.25">
      <c r="A1302" s="48" t="s">
        <v>7011</v>
      </c>
      <c r="B1302" s="48"/>
      <c r="C1302" s="48"/>
      <c r="D1302" s="30" t="s">
        <v>8107</v>
      </c>
      <c r="E1302" s="30" t="s">
        <v>8108</v>
      </c>
      <c r="F1302" s="101"/>
      <c r="G1302" s="101"/>
      <c r="H1302" s="48"/>
      <c r="I1302" s="112"/>
      <c r="J1302" s="48"/>
      <c r="K1302" s="48"/>
      <c r="L1302" s="48" t="s">
        <v>249</v>
      </c>
      <c r="M1302" s="102"/>
      <c r="N1302" s="67" t="s">
        <v>8109</v>
      </c>
      <c r="O1302" s="30" t="s">
        <v>8110</v>
      </c>
      <c r="P1302" t="s">
        <v>976</v>
      </c>
    </row>
    <row r="1303" spans="1:16" x14ac:dyDescent="0.25">
      <c r="A1303" s="48" t="s">
        <v>7012</v>
      </c>
      <c r="B1303" s="48"/>
      <c r="C1303" s="48"/>
      <c r="D1303" s="30" t="s">
        <v>8107</v>
      </c>
      <c r="E1303" s="30" t="s">
        <v>8108</v>
      </c>
      <c r="F1303" s="101"/>
      <c r="G1303" s="101"/>
      <c r="H1303" s="48"/>
      <c r="I1303" s="112"/>
      <c r="J1303" s="48"/>
      <c r="K1303" s="48"/>
      <c r="L1303" s="48" t="s">
        <v>249</v>
      </c>
      <c r="M1303" s="102"/>
      <c r="N1303" s="67" t="s">
        <v>8109</v>
      </c>
      <c r="O1303" s="30" t="s">
        <v>8110</v>
      </c>
      <c r="P1303" t="s">
        <v>976</v>
      </c>
    </row>
    <row r="1304" spans="1:16" x14ac:dyDescent="0.25">
      <c r="A1304" s="48" t="s">
        <v>7013</v>
      </c>
      <c r="B1304" s="48"/>
      <c r="C1304" s="48"/>
      <c r="D1304" s="30" t="s">
        <v>8107</v>
      </c>
      <c r="E1304" s="30" t="s">
        <v>8108</v>
      </c>
      <c r="F1304" s="101"/>
      <c r="G1304" s="101"/>
      <c r="H1304" s="48"/>
      <c r="I1304" s="112"/>
      <c r="J1304" s="48"/>
      <c r="K1304" s="48"/>
      <c r="L1304" s="48" t="s">
        <v>249</v>
      </c>
      <c r="M1304" s="102"/>
      <c r="N1304" s="67" t="s">
        <v>8109</v>
      </c>
      <c r="O1304" s="30" t="s">
        <v>8110</v>
      </c>
      <c r="P1304" t="s">
        <v>976</v>
      </c>
    </row>
    <row r="1305" spans="1:16" x14ac:dyDescent="0.25">
      <c r="A1305" s="48" t="s">
        <v>7014</v>
      </c>
      <c r="B1305" s="48"/>
      <c r="C1305" s="48"/>
      <c r="D1305" s="30" t="s">
        <v>8107</v>
      </c>
      <c r="E1305" s="30" t="s">
        <v>8108</v>
      </c>
      <c r="F1305" s="101"/>
      <c r="G1305" s="101"/>
      <c r="H1305" s="48"/>
      <c r="I1305" s="112"/>
      <c r="J1305" s="48"/>
      <c r="K1305" s="48"/>
      <c r="L1305" s="48" t="s">
        <v>249</v>
      </c>
      <c r="M1305" s="102"/>
      <c r="N1305" s="67" t="s">
        <v>8109</v>
      </c>
      <c r="O1305" s="30" t="s">
        <v>8110</v>
      </c>
      <c r="P1305" t="s">
        <v>976</v>
      </c>
    </row>
    <row r="1306" spans="1:16" x14ac:dyDescent="0.25">
      <c r="A1306" s="48" t="s">
        <v>7015</v>
      </c>
      <c r="B1306" s="48"/>
      <c r="C1306" s="48"/>
      <c r="D1306" s="30" t="s">
        <v>8107</v>
      </c>
      <c r="E1306" s="30" t="s">
        <v>8108</v>
      </c>
      <c r="F1306" s="101"/>
      <c r="G1306" s="101"/>
      <c r="H1306" s="48"/>
      <c r="I1306" s="112"/>
      <c r="J1306" s="48"/>
      <c r="K1306" s="48"/>
      <c r="L1306" s="48" t="s">
        <v>249</v>
      </c>
      <c r="M1306" s="102"/>
      <c r="N1306" s="67" t="s">
        <v>8109</v>
      </c>
      <c r="O1306" s="30" t="s">
        <v>8110</v>
      </c>
      <c r="P1306" t="s">
        <v>976</v>
      </c>
    </row>
    <row r="1307" spans="1:16" x14ac:dyDescent="0.25">
      <c r="A1307" s="48" t="s">
        <v>7016</v>
      </c>
      <c r="B1307" s="48"/>
      <c r="C1307" s="48"/>
      <c r="D1307" s="30" t="s">
        <v>8107</v>
      </c>
      <c r="E1307" s="30" t="s">
        <v>8108</v>
      </c>
      <c r="F1307" s="101"/>
      <c r="G1307" s="101"/>
      <c r="H1307" s="48"/>
      <c r="I1307" s="112"/>
      <c r="J1307" s="48"/>
      <c r="K1307" s="48"/>
      <c r="L1307" s="48" t="s">
        <v>249</v>
      </c>
      <c r="M1307" s="102"/>
      <c r="N1307" s="67" t="s">
        <v>8109</v>
      </c>
      <c r="O1307" s="30" t="s">
        <v>8110</v>
      </c>
      <c r="P1307" t="s">
        <v>976</v>
      </c>
    </row>
    <row r="1308" spans="1:16" x14ac:dyDescent="0.25">
      <c r="A1308" s="48" t="s">
        <v>7017</v>
      </c>
      <c r="B1308" s="48"/>
      <c r="C1308" s="48"/>
      <c r="D1308" s="30" t="s">
        <v>8107</v>
      </c>
      <c r="E1308" s="30" t="s">
        <v>8108</v>
      </c>
      <c r="F1308" s="101"/>
      <c r="G1308" s="101"/>
      <c r="H1308" s="48"/>
      <c r="I1308" s="112"/>
      <c r="J1308" s="48"/>
      <c r="K1308" s="48"/>
      <c r="L1308" s="48" t="s">
        <v>249</v>
      </c>
      <c r="M1308" s="102"/>
      <c r="N1308" s="67" t="s">
        <v>8109</v>
      </c>
      <c r="O1308" s="30" t="s">
        <v>8110</v>
      </c>
      <c r="P1308" t="s">
        <v>976</v>
      </c>
    </row>
    <row r="1309" spans="1:16" x14ac:dyDescent="0.25">
      <c r="A1309" s="48" t="s">
        <v>7018</v>
      </c>
      <c r="B1309" s="48"/>
      <c r="C1309" s="48"/>
      <c r="D1309" s="30" t="s">
        <v>8107</v>
      </c>
      <c r="E1309" s="30" t="s">
        <v>8108</v>
      </c>
      <c r="F1309" s="101"/>
      <c r="G1309" s="101"/>
      <c r="H1309" s="48"/>
      <c r="I1309" s="112"/>
      <c r="J1309" s="48"/>
      <c r="K1309" s="48"/>
      <c r="L1309" s="48" t="s">
        <v>249</v>
      </c>
      <c r="M1309" s="102"/>
      <c r="N1309" s="67" t="s">
        <v>8109</v>
      </c>
      <c r="O1309" s="30" t="s">
        <v>8110</v>
      </c>
      <c r="P1309" t="s">
        <v>976</v>
      </c>
    </row>
    <row r="1310" spans="1:16" x14ac:dyDescent="0.25">
      <c r="A1310" s="48" t="s">
        <v>7019</v>
      </c>
      <c r="B1310" s="48"/>
      <c r="C1310" s="48"/>
      <c r="D1310" s="30" t="s">
        <v>8107</v>
      </c>
      <c r="E1310" s="30" t="s">
        <v>8108</v>
      </c>
      <c r="F1310" s="101"/>
      <c r="G1310" s="101"/>
      <c r="H1310" s="48"/>
      <c r="I1310" s="112"/>
      <c r="J1310" s="48"/>
      <c r="K1310" s="48"/>
      <c r="L1310" s="48" t="s">
        <v>249</v>
      </c>
      <c r="M1310" s="102"/>
      <c r="N1310" s="67" t="s">
        <v>8109</v>
      </c>
      <c r="O1310" s="30" t="s">
        <v>8110</v>
      </c>
      <c r="P1310" t="s">
        <v>976</v>
      </c>
    </row>
    <row r="1311" spans="1:16" x14ac:dyDescent="0.25">
      <c r="A1311" s="48" t="s">
        <v>7020</v>
      </c>
      <c r="B1311" s="48"/>
      <c r="C1311" s="48"/>
      <c r="D1311" s="30" t="s">
        <v>8107</v>
      </c>
      <c r="E1311" s="30" t="s">
        <v>8108</v>
      </c>
      <c r="F1311" s="101"/>
      <c r="G1311" s="101"/>
      <c r="H1311" s="48"/>
      <c r="I1311" s="112"/>
      <c r="J1311" s="48"/>
      <c r="K1311" s="48"/>
      <c r="L1311" s="48" t="s">
        <v>249</v>
      </c>
      <c r="M1311" s="102"/>
      <c r="N1311" s="67" t="s">
        <v>8109</v>
      </c>
      <c r="O1311" s="30" t="s">
        <v>8110</v>
      </c>
      <c r="P1311" t="s">
        <v>976</v>
      </c>
    </row>
    <row r="1312" spans="1:16" x14ac:dyDescent="0.25">
      <c r="A1312" s="48" t="s">
        <v>7021</v>
      </c>
      <c r="B1312" s="48"/>
      <c r="C1312" s="48"/>
      <c r="D1312" s="30" t="s">
        <v>8107</v>
      </c>
      <c r="E1312" s="30" t="s">
        <v>8108</v>
      </c>
      <c r="F1312" s="101"/>
      <c r="G1312" s="101"/>
      <c r="H1312" s="48"/>
      <c r="I1312" s="112"/>
      <c r="J1312" s="48"/>
      <c r="K1312" s="48"/>
      <c r="L1312" s="48" t="s">
        <v>249</v>
      </c>
      <c r="M1312" s="102"/>
      <c r="N1312" s="67" t="s">
        <v>8109</v>
      </c>
      <c r="O1312" s="30" t="s">
        <v>8110</v>
      </c>
      <c r="P1312" t="s">
        <v>976</v>
      </c>
    </row>
    <row r="1313" spans="1:16" x14ac:dyDescent="0.25">
      <c r="A1313" s="48" t="s">
        <v>7022</v>
      </c>
      <c r="B1313" s="48"/>
      <c r="C1313" s="48"/>
      <c r="D1313" s="30" t="s">
        <v>8107</v>
      </c>
      <c r="E1313" s="30" t="s">
        <v>8108</v>
      </c>
      <c r="F1313" s="101"/>
      <c r="G1313" s="101"/>
      <c r="H1313" s="48"/>
      <c r="I1313" s="112"/>
      <c r="J1313" s="48"/>
      <c r="K1313" s="48"/>
      <c r="L1313" s="48" t="s">
        <v>249</v>
      </c>
      <c r="M1313" s="102"/>
      <c r="N1313" s="67" t="s">
        <v>8109</v>
      </c>
      <c r="O1313" s="30" t="s">
        <v>8110</v>
      </c>
      <c r="P1313" t="s">
        <v>976</v>
      </c>
    </row>
    <row r="1314" spans="1:16" x14ac:dyDescent="0.25">
      <c r="A1314" s="48" t="s">
        <v>7023</v>
      </c>
      <c r="B1314" s="48"/>
      <c r="C1314" s="48"/>
      <c r="D1314" s="30" t="s">
        <v>8107</v>
      </c>
      <c r="E1314" s="30" t="s">
        <v>8108</v>
      </c>
      <c r="F1314" s="101"/>
      <c r="G1314" s="101"/>
      <c r="H1314" s="48"/>
      <c r="I1314" s="112"/>
      <c r="J1314" s="48"/>
      <c r="K1314" s="48"/>
      <c r="L1314" s="48" t="s">
        <v>249</v>
      </c>
      <c r="M1314" s="102"/>
      <c r="N1314" s="67" t="s">
        <v>8109</v>
      </c>
      <c r="O1314" s="30" t="s">
        <v>8110</v>
      </c>
      <c r="P1314" t="s">
        <v>976</v>
      </c>
    </row>
    <row r="1315" spans="1:16" x14ac:dyDescent="0.25">
      <c r="A1315" s="48" t="s">
        <v>7024</v>
      </c>
      <c r="B1315" s="48"/>
      <c r="C1315" s="48"/>
      <c r="D1315" s="30" t="s">
        <v>8107</v>
      </c>
      <c r="E1315" s="30" t="s">
        <v>8108</v>
      </c>
      <c r="F1315" s="101"/>
      <c r="G1315" s="101"/>
      <c r="H1315" s="48"/>
      <c r="I1315" s="112"/>
      <c r="J1315" s="48"/>
      <c r="K1315" s="48"/>
      <c r="L1315" s="48" t="s">
        <v>249</v>
      </c>
      <c r="M1315" s="102"/>
      <c r="N1315" s="67" t="s">
        <v>8109</v>
      </c>
      <c r="O1315" s="30" t="s">
        <v>8110</v>
      </c>
      <c r="P1315" t="s">
        <v>976</v>
      </c>
    </row>
    <row r="1316" spans="1:16" x14ac:dyDescent="0.25">
      <c r="A1316" s="48" t="s">
        <v>7025</v>
      </c>
      <c r="B1316" s="48"/>
      <c r="C1316" s="48"/>
      <c r="D1316" s="30" t="s">
        <v>8107</v>
      </c>
      <c r="E1316" s="30" t="s">
        <v>8108</v>
      </c>
      <c r="F1316" s="101"/>
      <c r="G1316" s="101"/>
      <c r="H1316" s="48"/>
      <c r="I1316" s="112"/>
      <c r="J1316" s="48"/>
      <c r="K1316" s="48"/>
      <c r="L1316" s="48" t="s">
        <v>249</v>
      </c>
      <c r="M1316" s="102"/>
      <c r="N1316" s="67" t="s">
        <v>8109</v>
      </c>
      <c r="O1316" s="30" t="s">
        <v>8110</v>
      </c>
      <c r="P1316" t="s">
        <v>976</v>
      </c>
    </row>
    <row r="1317" spans="1:16" x14ac:dyDescent="0.25">
      <c r="A1317" s="48" t="s">
        <v>7026</v>
      </c>
      <c r="B1317" s="48"/>
      <c r="C1317" s="48"/>
      <c r="D1317" s="30" t="s">
        <v>8107</v>
      </c>
      <c r="E1317" s="30" t="s">
        <v>8108</v>
      </c>
      <c r="F1317" s="101"/>
      <c r="G1317" s="101"/>
      <c r="H1317" s="48"/>
      <c r="I1317" s="112"/>
      <c r="J1317" s="48"/>
      <c r="K1317" s="48"/>
      <c r="L1317" s="48" t="s">
        <v>249</v>
      </c>
      <c r="M1317" s="102"/>
      <c r="N1317" s="67" t="s">
        <v>8109</v>
      </c>
      <c r="O1317" s="30" t="s">
        <v>8110</v>
      </c>
      <c r="P1317" t="s">
        <v>976</v>
      </c>
    </row>
    <row r="1318" spans="1:16" x14ac:dyDescent="0.25">
      <c r="A1318" s="48" t="s">
        <v>7027</v>
      </c>
      <c r="B1318" s="48"/>
      <c r="C1318" s="48"/>
      <c r="D1318" s="30" t="s">
        <v>8107</v>
      </c>
      <c r="E1318" s="30" t="s">
        <v>8108</v>
      </c>
      <c r="F1318" s="101"/>
      <c r="G1318" s="101"/>
      <c r="H1318" s="48"/>
      <c r="I1318" s="112"/>
      <c r="J1318" s="48"/>
      <c r="K1318" s="48"/>
      <c r="L1318" s="48" t="s">
        <v>249</v>
      </c>
      <c r="M1318" s="102"/>
      <c r="N1318" s="67" t="s">
        <v>8109</v>
      </c>
      <c r="O1318" s="30" t="s">
        <v>8110</v>
      </c>
      <c r="P1318" t="s">
        <v>976</v>
      </c>
    </row>
    <row r="1319" spans="1:16" x14ac:dyDescent="0.25">
      <c r="A1319" s="48" t="s">
        <v>7028</v>
      </c>
      <c r="B1319" s="48"/>
      <c r="C1319" s="48"/>
      <c r="D1319" s="30" t="s">
        <v>8107</v>
      </c>
      <c r="E1319" s="30" t="s">
        <v>8108</v>
      </c>
      <c r="F1319" s="101"/>
      <c r="G1319" s="101"/>
      <c r="H1319" s="48"/>
      <c r="I1319" s="112"/>
      <c r="J1319" s="48"/>
      <c r="K1319" s="48"/>
      <c r="L1319" s="48" t="s">
        <v>249</v>
      </c>
      <c r="M1319" s="102"/>
      <c r="N1319" s="67" t="s">
        <v>8109</v>
      </c>
      <c r="O1319" s="30" t="s">
        <v>8110</v>
      </c>
      <c r="P1319" t="s">
        <v>976</v>
      </c>
    </row>
    <row r="1320" spans="1:16" x14ac:dyDescent="0.25">
      <c r="A1320" s="48" t="s">
        <v>7029</v>
      </c>
      <c r="B1320" s="48"/>
      <c r="C1320" s="48"/>
      <c r="D1320" s="30" t="s">
        <v>8107</v>
      </c>
      <c r="E1320" s="30" t="s">
        <v>8108</v>
      </c>
      <c r="F1320" s="101"/>
      <c r="G1320" s="101"/>
      <c r="H1320" s="48"/>
      <c r="I1320" s="112"/>
      <c r="J1320" s="48"/>
      <c r="K1320" s="48"/>
      <c r="L1320" s="48" t="s">
        <v>249</v>
      </c>
      <c r="M1320" s="102"/>
      <c r="N1320" s="67" t="s">
        <v>8109</v>
      </c>
      <c r="O1320" s="30" t="s">
        <v>8110</v>
      </c>
      <c r="P1320" t="s">
        <v>976</v>
      </c>
    </row>
    <row r="1321" spans="1:16" x14ac:dyDescent="0.25">
      <c r="A1321" s="48" t="s">
        <v>7030</v>
      </c>
      <c r="B1321" s="48"/>
      <c r="C1321" s="48"/>
      <c r="D1321" s="30" t="s">
        <v>8107</v>
      </c>
      <c r="E1321" s="30" t="s">
        <v>8108</v>
      </c>
      <c r="F1321" s="101"/>
      <c r="G1321" s="101"/>
      <c r="H1321" s="48"/>
      <c r="I1321" s="112"/>
      <c r="J1321" s="48"/>
      <c r="K1321" s="48"/>
      <c r="L1321" s="48" t="s">
        <v>249</v>
      </c>
      <c r="M1321" s="102"/>
      <c r="N1321" s="67" t="s">
        <v>8109</v>
      </c>
      <c r="O1321" s="30" t="s">
        <v>8110</v>
      </c>
      <c r="P1321" t="s">
        <v>976</v>
      </c>
    </row>
    <row r="1322" spans="1:16" x14ac:dyDescent="0.25">
      <c r="A1322" s="48" t="s">
        <v>7031</v>
      </c>
      <c r="B1322" s="48"/>
      <c r="C1322" s="48"/>
      <c r="D1322" s="30" t="s">
        <v>8107</v>
      </c>
      <c r="E1322" s="30" t="s">
        <v>8108</v>
      </c>
      <c r="F1322" s="101"/>
      <c r="G1322" s="101"/>
      <c r="H1322" s="48"/>
      <c r="I1322" s="112"/>
      <c r="J1322" s="48"/>
      <c r="K1322" s="48"/>
      <c r="L1322" s="48" t="s">
        <v>249</v>
      </c>
      <c r="M1322" s="102"/>
      <c r="N1322" s="67" t="s">
        <v>8109</v>
      </c>
      <c r="O1322" s="30" t="s">
        <v>8110</v>
      </c>
      <c r="P1322" t="s">
        <v>976</v>
      </c>
    </row>
    <row r="1323" spans="1:16" x14ac:dyDescent="0.25">
      <c r="A1323" s="48" t="s">
        <v>7032</v>
      </c>
      <c r="B1323" s="48"/>
      <c r="C1323" s="48"/>
      <c r="D1323" s="30" t="s">
        <v>8107</v>
      </c>
      <c r="E1323" s="30" t="s">
        <v>8108</v>
      </c>
      <c r="F1323" s="101"/>
      <c r="G1323" s="101"/>
      <c r="H1323" s="48"/>
      <c r="I1323" s="112"/>
      <c r="J1323" s="48"/>
      <c r="K1323" s="48"/>
      <c r="L1323" s="48" t="s">
        <v>249</v>
      </c>
      <c r="M1323" s="102"/>
      <c r="N1323" s="67" t="s">
        <v>8109</v>
      </c>
      <c r="O1323" s="30" t="s">
        <v>8110</v>
      </c>
      <c r="P1323" t="s">
        <v>976</v>
      </c>
    </row>
    <row r="1324" spans="1:16" x14ac:dyDescent="0.25">
      <c r="A1324" s="48" t="s">
        <v>7033</v>
      </c>
      <c r="B1324" s="48"/>
      <c r="C1324" s="48"/>
      <c r="D1324" s="30" t="s">
        <v>8107</v>
      </c>
      <c r="E1324" s="30" t="s">
        <v>8108</v>
      </c>
      <c r="F1324" s="101"/>
      <c r="G1324" s="101"/>
      <c r="H1324" s="48"/>
      <c r="I1324" s="112"/>
      <c r="J1324" s="48"/>
      <c r="K1324" s="48"/>
      <c r="L1324" s="48" t="s">
        <v>249</v>
      </c>
      <c r="M1324" s="102"/>
      <c r="N1324" s="67" t="s">
        <v>8109</v>
      </c>
      <c r="O1324" s="30" t="s">
        <v>8110</v>
      </c>
      <c r="P1324" t="s">
        <v>976</v>
      </c>
    </row>
    <row r="1325" spans="1:16" x14ac:dyDescent="0.25">
      <c r="A1325" s="48" t="s">
        <v>7034</v>
      </c>
      <c r="B1325" s="48"/>
      <c r="C1325" s="48"/>
      <c r="D1325" s="30" t="s">
        <v>8107</v>
      </c>
      <c r="E1325" s="30" t="s">
        <v>8108</v>
      </c>
      <c r="F1325" s="101"/>
      <c r="G1325" s="101"/>
      <c r="H1325" s="48"/>
      <c r="I1325" s="112"/>
      <c r="J1325" s="48"/>
      <c r="K1325" s="48"/>
      <c r="L1325" s="48" t="s">
        <v>249</v>
      </c>
      <c r="M1325" s="102"/>
      <c r="N1325" s="67" t="s">
        <v>8109</v>
      </c>
      <c r="O1325" s="30" t="s">
        <v>8110</v>
      </c>
      <c r="P1325" t="s">
        <v>976</v>
      </c>
    </row>
    <row r="1326" spans="1:16" x14ac:dyDescent="0.25">
      <c r="A1326" s="48" t="s">
        <v>7035</v>
      </c>
      <c r="B1326" s="48"/>
      <c r="C1326" s="48"/>
      <c r="D1326" s="30" t="s">
        <v>8107</v>
      </c>
      <c r="E1326" s="30" t="s">
        <v>8108</v>
      </c>
      <c r="F1326" s="101"/>
      <c r="G1326" s="101"/>
      <c r="H1326" s="48"/>
      <c r="I1326" s="112"/>
      <c r="J1326" s="48"/>
      <c r="K1326" s="48"/>
      <c r="L1326" s="48" t="s">
        <v>249</v>
      </c>
      <c r="M1326" s="102"/>
      <c r="N1326" s="67" t="s">
        <v>8109</v>
      </c>
      <c r="O1326" s="30" t="s">
        <v>8110</v>
      </c>
      <c r="P1326" t="s">
        <v>976</v>
      </c>
    </row>
    <row r="1327" spans="1:16" x14ac:dyDescent="0.25">
      <c r="A1327" s="48" t="s">
        <v>7036</v>
      </c>
      <c r="B1327" s="48"/>
      <c r="C1327" s="48"/>
      <c r="D1327" s="30" t="s">
        <v>8107</v>
      </c>
      <c r="E1327" s="30" t="s">
        <v>8108</v>
      </c>
      <c r="F1327" s="101"/>
      <c r="G1327" s="101"/>
      <c r="H1327" s="48"/>
      <c r="I1327" s="112"/>
      <c r="J1327" s="48"/>
      <c r="K1327" s="48"/>
      <c r="L1327" s="48" t="s">
        <v>249</v>
      </c>
      <c r="M1327" s="102"/>
      <c r="N1327" s="67" t="s">
        <v>8109</v>
      </c>
      <c r="O1327" s="30" t="s">
        <v>8110</v>
      </c>
      <c r="P1327" t="s">
        <v>976</v>
      </c>
    </row>
    <row r="1328" spans="1:16" x14ac:dyDescent="0.25">
      <c r="A1328" s="48" t="s">
        <v>7037</v>
      </c>
      <c r="B1328" s="48"/>
      <c r="C1328" s="48"/>
      <c r="D1328" s="30" t="s">
        <v>8107</v>
      </c>
      <c r="E1328" s="30" t="s">
        <v>8108</v>
      </c>
      <c r="F1328" s="101"/>
      <c r="G1328" s="101"/>
      <c r="H1328" s="48"/>
      <c r="I1328" s="112"/>
      <c r="J1328" s="48"/>
      <c r="K1328" s="48"/>
      <c r="L1328" s="48" t="s">
        <v>249</v>
      </c>
      <c r="M1328" s="102"/>
      <c r="N1328" s="67" t="s">
        <v>8109</v>
      </c>
      <c r="O1328" s="30" t="s">
        <v>8110</v>
      </c>
      <c r="P1328" t="s">
        <v>976</v>
      </c>
    </row>
    <row r="1329" spans="1:16" x14ac:dyDescent="0.25">
      <c r="A1329" s="48" t="s">
        <v>7038</v>
      </c>
      <c r="B1329" s="48"/>
      <c r="C1329" s="48"/>
      <c r="D1329" s="30" t="s">
        <v>8107</v>
      </c>
      <c r="E1329" s="30" t="s">
        <v>8108</v>
      </c>
      <c r="F1329" s="101"/>
      <c r="G1329" s="101"/>
      <c r="H1329" s="48"/>
      <c r="I1329" s="112"/>
      <c r="J1329" s="48"/>
      <c r="K1329" s="48"/>
      <c r="L1329" s="48" t="s">
        <v>249</v>
      </c>
      <c r="M1329" s="102"/>
      <c r="N1329" s="67" t="s">
        <v>8109</v>
      </c>
      <c r="O1329" s="30" t="s">
        <v>8110</v>
      </c>
      <c r="P1329" t="s">
        <v>976</v>
      </c>
    </row>
    <row r="1330" spans="1:16" x14ac:dyDescent="0.25">
      <c r="A1330" s="48" t="s">
        <v>7039</v>
      </c>
      <c r="B1330" s="48"/>
      <c r="C1330" s="48"/>
      <c r="D1330" s="30" t="s">
        <v>8107</v>
      </c>
      <c r="E1330" s="30" t="s">
        <v>8108</v>
      </c>
      <c r="F1330" s="101"/>
      <c r="G1330" s="101"/>
      <c r="H1330" s="48"/>
      <c r="I1330" s="112"/>
      <c r="J1330" s="48"/>
      <c r="K1330" s="48"/>
      <c r="L1330" s="48" t="s">
        <v>249</v>
      </c>
      <c r="M1330" s="102"/>
      <c r="N1330" s="67" t="s">
        <v>8109</v>
      </c>
      <c r="O1330" s="30" t="s">
        <v>8110</v>
      </c>
      <c r="P1330" t="s">
        <v>976</v>
      </c>
    </row>
    <row r="1331" spans="1:16" x14ac:dyDescent="0.25">
      <c r="A1331" s="48" t="s">
        <v>7040</v>
      </c>
      <c r="B1331" s="48"/>
      <c r="C1331" s="48"/>
      <c r="D1331" s="30" t="s">
        <v>8107</v>
      </c>
      <c r="E1331" s="30" t="s">
        <v>8108</v>
      </c>
      <c r="F1331" s="101"/>
      <c r="G1331" s="101"/>
      <c r="H1331" s="48"/>
      <c r="I1331" s="112"/>
      <c r="J1331" s="48"/>
      <c r="K1331" s="48"/>
      <c r="L1331" s="48" t="s">
        <v>249</v>
      </c>
      <c r="M1331" s="102"/>
      <c r="N1331" s="67" t="s">
        <v>8109</v>
      </c>
      <c r="O1331" s="30" t="s">
        <v>8110</v>
      </c>
      <c r="P1331" t="s">
        <v>976</v>
      </c>
    </row>
    <row r="1332" spans="1:16" x14ac:dyDescent="0.25">
      <c r="A1332" s="48" t="s">
        <v>7041</v>
      </c>
      <c r="B1332" s="48"/>
      <c r="C1332" s="48"/>
      <c r="D1332" s="30" t="s">
        <v>8107</v>
      </c>
      <c r="E1332" s="30" t="s">
        <v>8108</v>
      </c>
      <c r="F1332" s="101"/>
      <c r="G1332" s="101"/>
      <c r="H1332" s="48"/>
      <c r="I1332" s="112"/>
      <c r="J1332" s="48"/>
      <c r="K1332" s="48"/>
      <c r="L1332" s="48" t="s">
        <v>249</v>
      </c>
      <c r="M1332" s="102"/>
      <c r="N1332" s="67" t="s">
        <v>8109</v>
      </c>
      <c r="O1332" s="30" t="s">
        <v>8110</v>
      </c>
      <c r="P1332" t="s">
        <v>976</v>
      </c>
    </row>
    <row r="1333" spans="1:16" x14ac:dyDescent="0.25">
      <c r="A1333" s="48" t="s">
        <v>7042</v>
      </c>
      <c r="B1333" s="48"/>
      <c r="C1333" s="48"/>
      <c r="D1333" s="30" t="s">
        <v>8107</v>
      </c>
      <c r="E1333" s="30" t="s">
        <v>8108</v>
      </c>
      <c r="F1333" s="101"/>
      <c r="G1333" s="101"/>
      <c r="H1333" s="48"/>
      <c r="I1333" s="112"/>
      <c r="J1333" s="48"/>
      <c r="K1333" s="48"/>
      <c r="L1333" s="48" t="s">
        <v>249</v>
      </c>
      <c r="M1333" s="102"/>
      <c r="N1333" s="67" t="s">
        <v>8109</v>
      </c>
      <c r="O1333" s="30" t="s">
        <v>8110</v>
      </c>
      <c r="P1333" t="s">
        <v>976</v>
      </c>
    </row>
    <row r="1334" spans="1:16" x14ac:dyDescent="0.25">
      <c r="A1334" s="48" t="s">
        <v>7043</v>
      </c>
      <c r="B1334" s="48"/>
      <c r="C1334" s="48"/>
      <c r="D1334" s="30" t="s">
        <v>8107</v>
      </c>
      <c r="E1334" s="30" t="s">
        <v>8108</v>
      </c>
      <c r="F1334" s="101"/>
      <c r="G1334" s="101"/>
      <c r="H1334" s="48"/>
      <c r="I1334" s="112"/>
      <c r="J1334" s="48"/>
      <c r="K1334" s="48"/>
      <c r="L1334" s="48" t="s">
        <v>249</v>
      </c>
      <c r="M1334" s="102"/>
      <c r="N1334" s="67" t="s">
        <v>8109</v>
      </c>
      <c r="O1334" s="30" t="s">
        <v>8110</v>
      </c>
      <c r="P1334" t="s">
        <v>976</v>
      </c>
    </row>
    <row r="1335" spans="1:16" x14ac:dyDescent="0.25">
      <c r="A1335" s="48" t="s">
        <v>7044</v>
      </c>
      <c r="B1335" s="48"/>
      <c r="C1335" s="48"/>
      <c r="D1335" s="30" t="s">
        <v>8107</v>
      </c>
      <c r="E1335" s="30" t="s">
        <v>8108</v>
      </c>
      <c r="F1335" s="101"/>
      <c r="G1335" s="101"/>
      <c r="H1335" s="48"/>
      <c r="I1335" s="112"/>
      <c r="J1335" s="48"/>
      <c r="K1335" s="48"/>
      <c r="L1335" s="48" t="s">
        <v>249</v>
      </c>
      <c r="M1335" s="102"/>
      <c r="N1335" s="67" t="s">
        <v>8109</v>
      </c>
      <c r="O1335" s="30" t="s">
        <v>8110</v>
      </c>
      <c r="P1335" t="s">
        <v>976</v>
      </c>
    </row>
    <row r="1336" spans="1:16" x14ac:dyDescent="0.25">
      <c r="A1336" s="48" t="s">
        <v>7045</v>
      </c>
      <c r="B1336" s="48"/>
      <c r="C1336" s="48"/>
      <c r="D1336" s="30" t="s">
        <v>8107</v>
      </c>
      <c r="E1336" s="30" t="s">
        <v>8108</v>
      </c>
      <c r="F1336" s="101"/>
      <c r="G1336" s="101"/>
      <c r="H1336" s="48"/>
      <c r="I1336" s="112"/>
      <c r="J1336" s="48"/>
      <c r="K1336" s="48"/>
      <c r="L1336" s="48" t="s">
        <v>249</v>
      </c>
      <c r="M1336" s="102"/>
      <c r="N1336" s="67" t="s">
        <v>8109</v>
      </c>
      <c r="O1336" s="30" t="s">
        <v>8110</v>
      </c>
      <c r="P1336" t="s">
        <v>976</v>
      </c>
    </row>
    <row r="1337" spans="1:16" x14ac:dyDescent="0.25">
      <c r="A1337" s="48" t="s">
        <v>7046</v>
      </c>
      <c r="B1337" s="48"/>
      <c r="C1337" s="48"/>
      <c r="D1337" s="30" t="s">
        <v>8107</v>
      </c>
      <c r="E1337" s="30" t="s">
        <v>8108</v>
      </c>
      <c r="F1337" s="101"/>
      <c r="G1337" s="101"/>
      <c r="H1337" s="48"/>
      <c r="I1337" s="112"/>
      <c r="J1337" s="48"/>
      <c r="K1337" s="48"/>
      <c r="L1337" s="48" t="s">
        <v>249</v>
      </c>
      <c r="M1337" s="102"/>
      <c r="N1337" s="67" t="s">
        <v>8109</v>
      </c>
      <c r="O1337" s="30" t="s">
        <v>8110</v>
      </c>
      <c r="P1337" t="s">
        <v>976</v>
      </c>
    </row>
    <row r="1338" spans="1:16" x14ac:dyDescent="0.25">
      <c r="A1338" s="48" t="s">
        <v>7047</v>
      </c>
      <c r="B1338" s="48"/>
      <c r="C1338" s="48"/>
      <c r="D1338" s="30" t="s">
        <v>8107</v>
      </c>
      <c r="E1338" s="30" t="s">
        <v>8108</v>
      </c>
      <c r="F1338" s="101"/>
      <c r="G1338" s="101"/>
      <c r="H1338" s="48"/>
      <c r="I1338" s="112"/>
      <c r="J1338" s="48"/>
      <c r="K1338" s="48"/>
      <c r="L1338" s="48" t="s">
        <v>249</v>
      </c>
      <c r="M1338" s="102"/>
      <c r="N1338" s="67" t="s">
        <v>8109</v>
      </c>
      <c r="O1338" s="30" t="s">
        <v>8110</v>
      </c>
      <c r="P1338" t="s">
        <v>976</v>
      </c>
    </row>
    <row r="1339" spans="1:16" x14ac:dyDescent="0.25">
      <c r="A1339" s="48" t="s">
        <v>7048</v>
      </c>
      <c r="B1339" s="48"/>
      <c r="C1339" s="48"/>
      <c r="D1339" s="30" t="s">
        <v>8107</v>
      </c>
      <c r="E1339" s="30" t="s">
        <v>8108</v>
      </c>
      <c r="F1339" s="101"/>
      <c r="G1339" s="101"/>
      <c r="H1339" s="48"/>
      <c r="I1339" s="112"/>
      <c r="J1339" s="48"/>
      <c r="K1339" s="48"/>
      <c r="L1339" s="48" t="s">
        <v>249</v>
      </c>
      <c r="M1339" s="102"/>
      <c r="N1339" s="67" t="s">
        <v>8109</v>
      </c>
      <c r="O1339" s="30" t="s">
        <v>8110</v>
      </c>
      <c r="P1339" t="s">
        <v>976</v>
      </c>
    </row>
    <row r="1340" spans="1:16" x14ac:dyDescent="0.25">
      <c r="A1340" s="48" t="s">
        <v>7049</v>
      </c>
      <c r="B1340" s="48"/>
      <c r="C1340" s="48"/>
      <c r="D1340" s="30" t="s">
        <v>8107</v>
      </c>
      <c r="E1340" s="30" t="s">
        <v>8108</v>
      </c>
      <c r="F1340" s="101"/>
      <c r="G1340" s="101"/>
      <c r="H1340" s="48"/>
      <c r="I1340" s="112"/>
      <c r="J1340" s="48"/>
      <c r="K1340" s="48"/>
      <c r="L1340" s="48" t="s">
        <v>249</v>
      </c>
      <c r="M1340" s="102"/>
      <c r="N1340" s="67" t="s">
        <v>8109</v>
      </c>
      <c r="O1340" s="30" t="s">
        <v>8110</v>
      </c>
      <c r="P1340" t="s">
        <v>976</v>
      </c>
    </row>
    <row r="1341" spans="1:16" x14ac:dyDescent="0.25">
      <c r="A1341" s="48" t="s">
        <v>7050</v>
      </c>
      <c r="B1341" s="48"/>
      <c r="C1341" s="48"/>
      <c r="D1341" s="30" t="s">
        <v>8107</v>
      </c>
      <c r="E1341" s="30" t="s">
        <v>8108</v>
      </c>
      <c r="F1341" s="101"/>
      <c r="G1341" s="101"/>
      <c r="H1341" s="48"/>
      <c r="I1341" s="112"/>
      <c r="J1341" s="48"/>
      <c r="K1341" s="48"/>
      <c r="L1341" s="48" t="s">
        <v>249</v>
      </c>
      <c r="M1341" s="102"/>
      <c r="N1341" s="67" t="s">
        <v>8109</v>
      </c>
      <c r="O1341" s="30" t="s">
        <v>8110</v>
      </c>
      <c r="P1341" t="s">
        <v>976</v>
      </c>
    </row>
    <row r="1342" spans="1:16" x14ac:dyDescent="0.25">
      <c r="A1342" s="48" t="s">
        <v>7051</v>
      </c>
      <c r="B1342" s="48"/>
      <c r="C1342" s="48"/>
      <c r="D1342" s="30" t="s">
        <v>8107</v>
      </c>
      <c r="E1342" s="30" t="s">
        <v>8108</v>
      </c>
      <c r="F1342" s="101"/>
      <c r="G1342" s="101"/>
      <c r="H1342" s="48"/>
      <c r="I1342" s="112"/>
      <c r="J1342" s="48"/>
      <c r="K1342" s="48"/>
      <c r="L1342" s="48" t="s">
        <v>249</v>
      </c>
      <c r="M1342" s="102"/>
      <c r="N1342" s="67" t="s">
        <v>8109</v>
      </c>
      <c r="O1342" s="30" t="s">
        <v>8110</v>
      </c>
      <c r="P1342" t="s">
        <v>976</v>
      </c>
    </row>
    <row r="1343" spans="1:16" x14ac:dyDescent="0.25">
      <c r="A1343" s="48" t="s">
        <v>7052</v>
      </c>
      <c r="B1343" s="48"/>
      <c r="C1343" s="48"/>
      <c r="D1343" s="30" t="s">
        <v>8107</v>
      </c>
      <c r="E1343" s="30" t="s">
        <v>8108</v>
      </c>
      <c r="F1343" s="101"/>
      <c r="G1343" s="101"/>
      <c r="H1343" s="48"/>
      <c r="I1343" s="112"/>
      <c r="J1343" s="48"/>
      <c r="K1343" s="48"/>
      <c r="L1343" s="48" t="s">
        <v>249</v>
      </c>
      <c r="M1343" s="102"/>
      <c r="N1343" s="67" t="s">
        <v>8109</v>
      </c>
      <c r="O1343" s="30" t="s">
        <v>8110</v>
      </c>
      <c r="P1343" t="s">
        <v>976</v>
      </c>
    </row>
    <row r="1344" spans="1:16" x14ac:dyDescent="0.25">
      <c r="A1344" s="48" t="s">
        <v>7053</v>
      </c>
      <c r="B1344" s="48"/>
      <c r="C1344" s="48"/>
      <c r="D1344" s="30" t="s">
        <v>8107</v>
      </c>
      <c r="E1344" s="30" t="s">
        <v>8108</v>
      </c>
      <c r="F1344" s="101"/>
      <c r="G1344" s="101"/>
      <c r="H1344" s="48"/>
      <c r="I1344" s="112"/>
      <c r="J1344" s="48"/>
      <c r="K1344" s="48"/>
      <c r="L1344" s="48" t="s">
        <v>249</v>
      </c>
      <c r="M1344" s="102"/>
      <c r="N1344" s="67" t="s">
        <v>8109</v>
      </c>
      <c r="O1344" s="30" t="s">
        <v>8110</v>
      </c>
      <c r="P1344" t="s">
        <v>976</v>
      </c>
    </row>
    <row r="1345" spans="1:16" x14ac:dyDescent="0.25">
      <c r="A1345" s="48" t="s">
        <v>7054</v>
      </c>
      <c r="B1345" s="48"/>
      <c r="C1345" s="48"/>
      <c r="D1345" s="30" t="s">
        <v>8107</v>
      </c>
      <c r="E1345" s="30" t="s">
        <v>8108</v>
      </c>
      <c r="F1345" s="101"/>
      <c r="G1345" s="101"/>
      <c r="H1345" s="48"/>
      <c r="I1345" s="112"/>
      <c r="J1345" s="48"/>
      <c r="K1345" s="48"/>
      <c r="L1345" s="48" t="s">
        <v>249</v>
      </c>
      <c r="M1345" s="102"/>
      <c r="N1345" s="67" t="s">
        <v>8109</v>
      </c>
      <c r="O1345" s="30" t="s">
        <v>8110</v>
      </c>
      <c r="P1345" t="s">
        <v>976</v>
      </c>
    </row>
    <row r="1346" spans="1:16" x14ac:dyDescent="0.25">
      <c r="A1346" s="48" t="s">
        <v>7055</v>
      </c>
      <c r="B1346" s="48"/>
      <c r="C1346" s="48"/>
      <c r="D1346" s="30" t="s">
        <v>8107</v>
      </c>
      <c r="E1346" s="30" t="s">
        <v>8108</v>
      </c>
      <c r="F1346" s="101"/>
      <c r="G1346" s="101"/>
      <c r="H1346" s="48"/>
      <c r="I1346" s="112"/>
      <c r="J1346" s="48"/>
      <c r="K1346" s="48"/>
      <c r="L1346" s="48" t="s">
        <v>249</v>
      </c>
      <c r="M1346" s="102"/>
      <c r="N1346" s="67" t="s">
        <v>8109</v>
      </c>
      <c r="O1346" s="30" t="s">
        <v>8110</v>
      </c>
      <c r="P1346" t="s">
        <v>976</v>
      </c>
    </row>
    <row r="1347" spans="1:16" x14ac:dyDescent="0.25">
      <c r="A1347" s="48" t="s">
        <v>7056</v>
      </c>
      <c r="B1347" s="48"/>
      <c r="C1347" s="48"/>
      <c r="D1347" s="30" t="s">
        <v>8107</v>
      </c>
      <c r="E1347" s="30" t="s">
        <v>8108</v>
      </c>
      <c r="F1347" s="101"/>
      <c r="G1347" s="101"/>
      <c r="H1347" s="48"/>
      <c r="I1347" s="112"/>
      <c r="J1347" s="48"/>
      <c r="K1347" s="48"/>
      <c r="L1347" s="48" t="s">
        <v>249</v>
      </c>
      <c r="M1347" s="102"/>
      <c r="N1347" s="67" t="s">
        <v>8109</v>
      </c>
      <c r="O1347" s="30" t="s">
        <v>8110</v>
      </c>
      <c r="P1347" t="s">
        <v>976</v>
      </c>
    </row>
    <row r="1348" spans="1:16" x14ac:dyDescent="0.25">
      <c r="A1348" s="48" t="s">
        <v>7057</v>
      </c>
      <c r="B1348" s="48"/>
      <c r="C1348" s="48"/>
      <c r="D1348" s="30" t="s">
        <v>8107</v>
      </c>
      <c r="E1348" s="30" t="s">
        <v>8108</v>
      </c>
      <c r="F1348" s="101"/>
      <c r="G1348" s="101"/>
      <c r="H1348" s="48"/>
      <c r="I1348" s="112"/>
      <c r="J1348" s="48"/>
      <c r="K1348" s="48"/>
      <c r="L1348" s="48" t="s">
        <v>249</v>
      </c>
      <c r="M1348" s="102"/>
      <c r="N1348" s="67" t="s">
        <v>8109</v>
      </c>
      <c r="O1348" s="30" t="s">
        <v>8110</v>
      </c>
      <c r="P1348" t="s">
        <v>976</v>
      </c>
    </row>
    <row r="1349" spans="1:16" x14ac:dyDescent="0.25">
      <c r="A1349" s="48" t="s">
        <v>7058</v>
      </c>
      <c r="B1349" s="48"/>
      <c r="C1349" s="48"/>
      <c r="D1349" s="30" t="s">
        <v>8107</v>
      </c>
      <c r="E1349" s="30" t="s">
        <v>8108</v>
      </c>
      <c r="F1349" s="101"/>
      <c r="G1349" s="101"/>
      <c r="H1349" s="48"/>
      <c r="I1349" s="112"/>
      <c r="J1349" s="48"/>
      <c r="K1349" s="48"/>
      <c r="L1349" s="48" t="s">
        <v>249</v>
      </c>
      <c r="M1349" s="102"/>
      <c r="N1349" s="67" t="s">
        <v>8109</v>
      </c>
      <c r="O1349" s="30" t="s">
        <v>8110</v>
      </c>
      <c r="P1349" t="s">
        <v>976</v>
      </c>
    </row>
    <row r="1350" spans="1:16" x14ac:dyDescent="0.25">
      <c r="A1350" s="48" t="s">
        <v>7059</v>
      </c>
      <c r="B1350" s="48"/>
      <c r="C1350" s="48"/>
      <c r="D1350" s="30" t="s">
        <v>8107</v>
      </c>
      <c r="E1350" s="30" t="s">
        <v>8108</v>
      </c>
      <c r="F1350" s="101"/>
      <c r="G1350" s="101"/>
      <c r="H1350" s="48"/>
      <c r="I1350" s="112"/>
      <c r="J1350" s="48"/>
      <c r="K1350" s="48"/>
      <c r="L1350" s="48" t="s">
        <v>249</v>
      </c>
      <c r="M1350" s="102"/>
      <c r="N1350" s="67" t="s">
        <v>8109</v>
      </c>
      <c r="O1350" s="30" t="s">
        <v>8110</v>
      </c>
      <c r="P1350" t="s">
        <v>976</v>
      </c>
    </row>
    <row r="1351" spans="1:16" x14ac:dyDescent="0.25">
      <c r="A1351" s="48" t="s">
        <v>7060</v>
      </c>
      <c r="B1351" s="48"/>
      <c r="C1351" s="48"/>
      <c r="D1351" s="30" t="s">
        <v>8107</v>
      </c>
      <c r="E1351" s="30" t="s">
        <v>8108</v>
      </c>
      <c r="F1351" s="101"/>
      <c r="G1351" s="101"/>
      <c r="H1351" s="48"/>
      <c r="I1351" s="112"/>
      <c r="J1351" s="48"/>
      <c r="K1351" s="48"/>
      <c r="L1351" s="48" t="s">
        <v>249</v>
      </c>
      <c r="M1351" s="102"/>
      <c r="N1351" s="67" t="s">
        <v>8109</v>
      </c>
      <c r="O1351" s="30" t="s">
        <v>8110</v>
      </c>
      <c r="P1351" t="s">
        <v>976</v>
      </c>
    </row>
    <row r="1352" spans="1:16" x14ac:dyDescent="0.25">
      <c r="A1352" s="48" t="s">
        <v>7061</v>
      </c>
      <c r="B1352" s="48"/>
      <c r="C1352" s="48"/>
      <c r="D1352" s="30" t="s">
        <v>8107</v>
      </c>
      <c r="E1352" s="30" t="s">
        <v>8108</v>
      </c>
      <c r="F1352" s="101"/>
      <c r="G1352" s="101"/>
      <c r="H1352" s="48"/>
      <c r="I1352" s="112"/>
      <c r="J1352" s="48"/>
      <c r="K1352" s="48"/>
      <c r="L1352" s="48" t="s">
        <v>249</v>
      </c>
      <c r="M1352" s="102"/>
      <c r="N1352" s="67" t="s">
        <v>8109</v>
      </c>
      <c r="O1352" s="30" t="s">
        <v>8110</v>
      </c>
      <c r="P1352" t="s">
        <v>976</v>
      </c>
    </row>
    <row r="1353" spans="1:16" x14ac:dyDescent="0.25">
      <c r="A1353" s="48" t="s">
        <v>7062</v>
      </c>
      <c r="B1353" s="48"/>
      <c r="C1353" s="48"/>
      <c r="D1353" s="30" t="s">
        <v>8107</v>
      </c>
      <c r="E1353" s="30" t="s">
        <v>8108</v>
      </c>
      <c r="F1353" s="101"/>
      <c r="G1353" s="101"/>
      <c r="H1353" s="48"/>
      <c r="I1353" s="112"/>
      <c r="J1353" s="48"/>
      <c r="K1353" s="48"/>
      <c r="L1353" s="48" t="s">
        <v>249</v>
      </c>
      <c r="M1353" s="102"/>
      <c r="N1353" s="67" t="s">
        <v>8109</v>
      </c>
      <c r="O1353" s="30" t="s">
        <v>8110</v>
      </c>
      <c r="P1353" t="s">
        <v>976</v>
      </c>
    </row>
    <row r="1354" spans="1:16" x14ac:dyDescent="0.25">
      <c r="A1354" s="48" t="s">
        <v>7063</v>
      </c>
      <c r="B1354" s="48"/>
      <c r="C1354" s="48"/>
      <c r="D1354" s="30" t="s">
        <v>8107</v>
      </c>
      <c r="E1354" s="30" t="s">
        <v>8108</v>
      </c>
      <c r="F1354" s="101"/>
      <c r="G1354" s="101"/>
      <c r="H1354" s="48"/>
      <c r="I1354" s="112"/>
      <c r="J1354" s="48"/>
      <c r="K1354" s="48"/>
      <c r="L1354" s="48" t="s">
        <v>249</v>
      </c>
      <c r="M1354" s="102"/>
      <c r="N1354" s="67" t="s">
        <v>8109</v>
      </c>
      <c r="O1354" s="30" t="s">
        <v>8110</v>
      </c>
      <c r="P1354" t="s">
        <v>976</v>
      </c>
    </row>
    <row r="1355" spans="1:16" x14ac:dyDescent="0.25">
      <c r="A1355" s="48" t="s">
        <v>7064</v>
      </c>
      <c r="B1355" s="48"/>
      <c r="C1355" s="48"/>
      <c r="D1355" s="30" t="s">
        <v>8107</v>
      </c>
      <c r="E1355" s="30" t="s">
        <v>8108</v>
      </c>
      <c r="F1355" s="101"/>
      <c r="G1355" s="101"/>
      <c r="H1355" s="48"/>
      <c r="I1355" s="112"/>
      <c r="J1355" s="48"/>
      <c r="K1355" s="48"/>
      <c r="L1355" s="48" t="s">
        <v>249</v>
      </c>
      <c r="M1355" s="102"/>
      <c r="N1355" s="67" t="s">
        <v>8109</v>
      </c>
      <c r="O1355" s="30" t="s">
        <v>8110</v>
      </c>
      <c r="P1355" t="s">
        <v>976</v>
      </c>
    </row>
    <row r="1356" spans="1:16" x14ac:dyDescent="0.25">
      <c r="A1356" s="48" t="s">
        <v>7065</v>
      </c>
      <c r="B1356" s="48"/>
      <c r="C1356" s="48"/>
      <c r="D1356" s="30" t="s">
        <v>8107</v>
      </c>
      <c r="E1356" s="30" t="s">
        <v>8108</v>
      </c>
      <c r="F1356" s="101"/>
      <c r="G1356" s="101"/>
      <c r="H1356" s="48"/>
      <c r="I1356" s="112"/>
      <c r="J1356" s="48"/>
      <c r="K1356" s="48"/>
      <c r="L1356" s="48" t="s">
        <v>249</v>
      </c>
      <c r="M1356" s="102"/>
      <c r="N1356" s="67" t="s">
        <v>8109</v>
      </c>
      <c r="O1356" s="30" t="s">
        <v>8110</v>
      </c>
      <c r="P1356" t="s">
        <v>976</v>
      </c>
    </row>
    <row r="1357" spans="1:16" x14ac:dyDescent="0.25">
      <c r="A1357" s="48" t="s">
        <v>7066</v>
      </c>
      <c r="B1357" s="48"/>
      <c r="C1357" s="48"/>
      <c r="D1357" s="30" t="s">
        <v>8107</v>
      </c>
      <c r="E1357" s="30" t="s">
        <v>8108</v>
      </c>
      <c r="F1357" s="101"/>
      <c r="G1357" s="101"/>
      <c r="H1357" s="48"/>
      <c r="I1357" s="112"/>
      <c r="J1357" s="48"/>
      <c r="K1357" s="48"/>
      <c r="L1357" s="48" t="s">
        <v>249</v>
      </c>
      <c r="M1357" s="102"/>
      <c r="N1357" s="67" t="s">
        <v>8109</v>
      </c>
      <c r="O1357" s="30" t="s">
        <v>8110</v>
      </c>
      <c r="P1357" t="s">
        <v>976</v>
      </c>
    </row>
    <row r="1358" spans="1:16" x14ac:dyDescent="0.25">
      <c r="A1358" s="48" t="s">
        <v>7067</v>
      </c>
      <c r="B1358" s="48"/>
      <c r="C1358" s="48"/>
      <c r="D1358" s="30" t="s">
        <v>8107</v>
      </c>
      <c r="E1358" s="30" t="s">
        <v>8108</v>
      </c>
      <c r="F1358" s="101"/>
      <c r="G1358" s="101"/>
      <c r="H1358" s="48"/>
      <c r="I1358" s="112"/>
      <c r="J1358" s="48"/>
      <c r="K1358" s="48"/>
      <c r="L1358" s="48" t="s">
        <v>249</v>
      </c>
      <c r="M1358" s="102"/>
      <c r="N1358" s="67" t="s">
        <v>8109</v>
      </c>
      <c r="O1358" s="30" t="s">
        <v>8110</v>
      </c>
      <c r="P1358" t="s">
        <v>976</v>
      </c>
    </row>
    <row r="1359" spans="1:16" x14ac:dyDescent="0.25">
      <c r="A1359" s="48" t="s">
        <v>7068</v>
      </c>
      <c r="B1359" s="48"/>
      <c r="C1359" s="48"/>
      <c r="D1359" s="30" t="s">
        <v>8107</v>
      </c>
      <c r="E1359" s="30" t="s">
        <v>8108</v>
      </c>
      <c r="F1359" s="101"/>
      <c r="G1359" s="101"/>
      <c r="H1359" s="48"/>
      <c r="I1359" s="112"/>
      <c r="J1359" s="48"/>
      <c r="K1359" s="48"/>
      <c r="L1359" s="48" t="s">
        <v>249</v>
      </c>
      <c r="M1359" s="102"/>
      <c r="N1359" s="67" t="s">
        <v>8109</v>
      </c>
      <c r="O1359" s="30" t="s">
        <v>8110</v>
      </c>
      <c r="P1359" t="s">
        <v>976</v>
      </c>
    </row>
    <row r="1360" spans="1:16" x14ac:dyDescent="0.25">
      <c r="A1360" s="48" t="s">
        <v>7069</v>
      </c>
      <c r="B1360" s="48"/>
      <c r="C1360" s="48"/>
      <c r="D1360" s="30" t="s">
        <v>8107</v>
      </c>
      <c r="E1360" s="30" t="s">
        <v>8108</v>
      </c>
      <c r="F1360" s="101"/>
      <c r="G1360" s="101"/>
      <c r="H1360" s="48"/>
      <c r="I1360" s="112"/>
      <c r="J1360" s="48"/>
      <c r="K1360" s="48"/>
      <c r="L1360" s="48" t="s">
        <v>249</v>
      </c>
      <c r="M1360" s="102"/>
      <c r="N1360" s="67" t="s">
        <v>8109</v>
      </c>
      <c r="O1360" s="30" t="s">
        <v>8110</v>
      </c>
      <c r="P1360" t="s">
        <v>976</v>
      </c>
    </row>
    <row r="1361" spans="1:16" x14ac:dyDescent="0.25">
      <c r="A1361" s="48" t="s">
        <v>7070</v>
      </c>
      <c r="B1361" s="48"/>
      <c r="C1361" s="48"/>
      <c r="D1361" s="30" t="s">
        <v>8107</v>
      </c>
      <c r="E1361" s="30" t="s">
        <v>8108</v>
      </c>
      <c r="F1361" s="101"/>
      <c r="G1361" s="101"/>
      <c r="H1361" s="48"/>
      <c r="I1361" s="112"/>
      <c r="J1361" s="48"/>
      <c r="K1361" s="48"/>
      <c r="L1361" s="48" t="s">
        <v>249</v>
      </c>
      <c r="M1361" s="102"/>
      <c r="N1361" s="67" t="s">
        <v>8109</v>
      </c>
      <c r="O1361" s="30" t="s">
        <v>8110</v>
      </c>
      <c r="P1361" t="s">
        <v>976</v>
      </c>
    </row>
    <row r="1362" spans="1:16" x14ac:dyDescent="0.25">
      <c r="A1362" s="48" t="s">
        <v>7071</v>
      </c>
      <c r="B1362" s="48"/>
      <c r="C1362" s="48"/>
      <c r="D1362" s="30" t="s">
        <v>8107</v>
      </c>
      <c r="E1362" s="30" t="s">
        <v>8108</v>
      </c>
      <c r="F1362" s="101"/>
      <c r="G1362" s="101"/>
      <c r="H1362" s="48"/>
      <c r="I1362" s="112"/>
      <c r="J1362" s="48"/>
      <c r="K1362" s="48"/>
      <c r="L1362" s="48" t="s">
        <v>249</v>
      </c>
      <c r="M1362" s="102"/>
      <c r="N1362" s="67" t="s">
        <v>8109</v>
      </c>
      <c r="O1362" s="30" t="s">
        <v>8110</v>
      </c>
      <c r="P1362" t="s">
        <v>976</v>
      </c>
    </row>
    <row r="1363" spans="1:16" x14ac:dyDescent="0.25">
      <c r="A1363" s="48" t="s">
        <v>7072</v>
      </c>
      <c r="B1363" s="84"/>
      <c r="C1363" s="84"/>
      <c r="D1363" s="30" t="s">
        <v>8107</v>
      </c>
      <c r="E1363" s="30" t="s">
        <v>8108</v>
      </c>
      <c r="F1363" s="101"/>
      <c r="G1363" s="101"/>
      <c r="H1363" s="84"/>
      <c r="I1363" s="113"/>
      <c r="J1363" s="84"/>
      <c r="K1363" s="84"/>
      <c r="L1363" s="84" t="s">
        <v>249</v>
      </c>
      <c r="M1363" s="102"/>
      <c r="N1363" s="67" t="s">
        <v>8109</v>
      </c>
      <c r="O1363" s="30" t="s">
        <v>8110</v>
      </c>
      <c r="P1363" t="s">
        <v>976</v>
      </c>
    </row>
    <row r="1364" spans="1:16" x14ac:dyDescent="0.25">
      <c r="A1364" s="48" t="s">
        <v>7073</v>
      </c>
      <c r="B1364" s="84"/>
      <c r="C1364" s="84"/>
      <c r="D1364" s="30" t="s">
        <v>8107</v>
      </c>
      <c r="E1364" s="30" t="s">
        <v>8108</v>
      </c>
      <c r="F1364" s="101"/>
      <c r="G1364" s="101"/>
      <c r="H1364" s="84"/>
      <c r="I1364" s="113"/>
      <c r="J1364" s="84"/>
      <c r="K1364" s="84"/>
      <c r="L1364" s="84" t="s">
        <v>249</v>
      </c>
      <c r="M1364" s="102"/>
      <c r="N1364" s="67" t="s">
        <v>8109</v>
      </c>
      <c r="O1364" s="30" t="s">
        <v>8110</v>
      </c>
      <c r="P1364" t="s">
        <v>976</v>
      </c>
    </row>
    <row r="1365" spans="1:16" x14ac:dyDescent="0.25">
      <c r="A1365" s="48" t="s">
        <v>7074</v>
      </c>
      <c r="B1365" s="84"/>
      <c r="C1365" s="84"/>
      <c r="D1365" s="30" t="s">
        <v>8107</v>
      </c>
      <c r="E1365" s="30" t="s">
        <v>8108</v>
      </c>
      <c r="F1365" s="101"/>
      <c r="G1365" s="101"/>
      <c r="H1365" s="84"/>
      <c r="I1365" s="113"/>
      <c r="J1365" s="84"/>
      <c r="K1365" s="84"/>
      <c r="L1365" s="84" t="s">
        <v>249</v>
      </c>
      <c r="M1365" s="102"/>
      <c r="N1365" s="67" t="s">
        <v>8109</v>
      </c>
      <c r="O1365" s="30" t="s">
        <v>8110</v>
      </c>
      <c r="P1365" t="s">
        <v>976</v>
      </c>
    </row>
    <row r="1366" spans="1:16" x14ac:dyDescent="0.25">
      <c r="A1366" s="48" t="s">
        <v>7075</v>
      </c>
      <c r="B1366" s="84"/>
      <c r="C1366" s="84"/>
      <c r="D1366" s="30" t="s">
        <v>8107</v>
      </c>
      <c r="E1366" s="30" t="s">
        <v>8108</v>
      </c>
      <c r="F1366" s="101"/>
      <c r="G1366" s="101"/>
      <c r="H1366" s="84"/>
      <c r="I1366" s="113"/>
      <c r="J1366" s="84"/>
      <c r="K1366" s="84"/>
      <c r="L1366" s="84" t="s">
        <v>249</v>
      </c>
      <c r="M1366" s="102"/>
      <c r="N1366" s="67" t="s">
        <v>8109</v>
      </c>
      <c r="O1366" s="30" t="s">
        <v>8110</v>
      </c>
      <c r="P1366" t="s">
        <v>976</v>
      </c>
    </row>
    <row r="1367" spans="1:16" x14ac:dyDescent="0.25">
      <c r="A1367" s="48" t="s">
        <v>7076</v>
      </c>
      <c r="B1367" s="48"/>
      <c r="C1367" s="48"/>
      <c r="D1367" s="30" t="s">
        <v>8107</v>
      </c>
      <c r="E1367" s="30" t="s">
        <v>8108</v>
      </c>
      <c r="F1367" s="114">
        <v>3500000</v>
      </c>
      <c r="G1367" s="114">
        <v>10000000</v>
      </c>
      <c r="H1367" s="48"/>
      <c r="I1367" s="112"/>
      <c r="J1367" s="48"/>
      <c r="K1367" s="48"/>
      <c r="L1367" s="48" t="s">
        <v>249</v>
      </c>
      <c r="M1367" s="102"/>
      <c r="N1367" s="67" t="s">
        <v>8109</v>
      </c>
      <c r="O1367" s="30" t="s">
        <v>8110</v>
      </c>
      <c r="P1367" t="s">
        <v>976</v>
      </c>
    </row>
    <row r="1368" spans="1:16" x14ac:dyDescent="0.25">
      <c r="A1368" s="48" t="s">
        <v>7079</v>
      </c>
      <c r="B1368" s="48"/>
      <c r="C1368" s="48"/>
      <c r="D1368" s="30" t="s">
        <v>8107</v>
      </c>
      <c r="E1368" s="30" t="s">
        <v>8108</v>
      </c>
      <c r="F1368" s="114">
        <v>3500000</v>
      </c>
      <c r="G1368" s="114">
        <v>10000000</v>
      </c>
      <c r="H1368" s="48"/>
      <c r="I1368" s="112"/>
      <c r="J1368" s="48"/>
      <c r="K1368" s="48"/>
      <c r="L1368" s="48" t="s">
        <v>249</v>
      </c>
      <c r="M1368" s="102"/>
      <c r="N1368" s="67" t="s">
        <v>8109</v>
      </c>
      <c r="O1368" s="30" t="s">
        <v>8110</v>
      </c>
      <c r="P1368" t="s">
        <v>976</v>
      </c>
    </row>
    <row r="1369" spans="1:16" x14ac:dyDescent="0.25">
      <c r="A1369" s="48" t="s">
        <v>7080</v>
      </c>
      <c r="B1369" s="48"/>
      <c r="C1369" s="48"/>
      <c r="D1369" s="30" t="s">
        <v>8107</v>
      </c>
      <c r="E1369" s="30" t="s">
        <v>8108</v>
      </c>
      <c r="F1369" s="114">
        <v>3500000</v>
      </c>
      <c r="G1369" s="114">
        <v>10000000</v>
      </c>
      <c r="H1369" s="48"/>
      <c r="I1369" s="112"/>
      <c r="J1369" s="48"/>
      <c r="K1369" s="48"/>
      <c r="L1369" s="48" t="s">
        <v>249</v>
      </c>
      <c r="M1369" s="102"/>
      <c r="N1369" s="67" t="s">
        <v>8109</v>
      </c>
      <c r="O1369" s="30" t="s">
        <v>8110</v>
      </c>
      <c r="P1369" t="s">
        <v>976</v>
      </c>
    </row>
    <row r="1370" spans="1:16" x14ac:dyDescent="0.25">
      <c r="A1370" s="48" t="s">
        <v>7082</v>
      </c>
      <c r="B1370" s="48"/>
      <c r="C1370" s="48"/>
      <c r="D1370" s="30" t="s">
        <v>8107</v>
      </c>
      <c r="E1370" s="30" t="s">
        <v>8108</v>
      </c>
      <c r="F1370" s="114">
        <v>3500000</v>
      </c>
      <c r="G1370" s="114">
        <v>10000000</v>
      </c>
      <c r="H1370" s="48"/>
      <c r="I1370" s="112"/>
      <c r="J1370" s="48"/>
      <c r="K1370" s="48"/>
      <c r="L1370" s="48" t="s">
        <v>249</v>
      </c>
      <c r="M1370" s="102"/>
      <c r="N1370" s="67" t="s">
        <v>8109</v>
      </c>
      <c r="O1370" s="30" t="s">
        <v>8110</v>
      </c>
      <c r="P1370" t="s">
        <v>976</v>
      </c>
    </row>
    <row r="1371" spans="1:16" x14ac:dyDescent="0.25">
      <c r="A1371" s="48" t="s">
        <v>7084</v>
      </c>
      <c r="B1371" s="48"/>
      <c r="C1371" s="48"/>
      <c r="D1371" s="30" t="s">
        <v>8107</v>
      </c>
      <c r="E1371" s="30" t="s">
        <v>8108</v>
      </c>
      <c r="F1371" s="114">
        <v>3500000</v>
      </c>
      <c r="G1371" s="114">
        <v>10000000</v>
      </c>
      <c r="H1371" s="48"/>
      <c r="I1371" s="112"/>
      <c r="J1371" s="48"/>
      <c r="K1371" s="48"/>
      <c r="L1371" s="48" t="s">
        <v>249</v>
      </c>
      <c r="M1371" s="102"/>
      <c r="N1371" s="67" t="s">
        <v>8109</v>
      </c>
      <c r="O1371" s="30" t="s">
        <v>8110</v>
      </c>
      <c r="P1371" t="s">
        <v>976</v>
      </c>
    </row>
    <row r="1372" spans="1:16" x14ac:dyDescent="0.25">
      <c r="A1372" s="48" t="s">
        <v>7086</v>
      </c>
      <c r="B1372" s="48"/>
      <c r="C1372" s="48"/>
      <c r="D1372" s="30" t="s">
        <v>8107</v>
      </c>
      <c r="E1372" s="30" t="s">
        <v>8108</v>
      </c>
      <c r="F1372" s="114">
        <v>3500000</v>
      </c>
      <c r="G1372" s="114">
        <v>10000000</v>
      </c>
      <c r="H1372" s="48"/>
      <c r="I1372" s="112"/>
      <c r="J1372" s="48"/>
      <c r="K1372" s="48"/>
      <c r="L1372" s="48" t="s">
        <v>249</v>
      </c>
      <c r="M1372" s="102"/>
      <c r="N1372" s="67" t="s">
        <v>8109</v>
      </c>
      <c r="O1372" s="30" t="s">
        <v>8110</v>
      </c>
      <c r="P1372" t="s">
        <v>976</v>
      </c>
    </row>
    <row r="1373" spans="1:16" x14ac:dyDescent="0.25">
      <c r="A1373" s="48" t="s">
        <v>7088</v>
      </c>
      <c r="B1373" s="48"/>
      <c r="C1373" s="48"/>
      <c r="D1373" s="30" t="s">
        <v>8107</v>
      </c>
      <c r="E1373" s="30" t="s">
        <v>8108</v>
      </c>
      <c r="F1373" s="114">
        <v>4000000</v>
      </c>
      <c r="G1373" s="114">
        <v>10000000</v>
      </c>
      <c r="H1373" s="48"/>
      <c r="I1373" s="112"/>
      <c r="J1373" s="48"/>
      <c r="K1373" s="48"/>
      <c r="L1373" s="48" t="s">
        <v>249</v>
      </c>
      <c r="M1373" s="102"/>
      <c r="N1373" s="67" t="s">
        <v>8109</v>
      </c>
      <c r="O1373" s="30" t="s">
        <v>8110</v>
      </c>
      <c r="P1373" t="s">
        <v>976</v>
      </c>
    </row>
    <row r="1374" spans="1:16" x14ac:dyDescent="0.25">
      <c r="A1374" s="48" t="s">
        <v>7090</v>
      </c>
      <c r="B1374" s="48"/>
      <c r="C1374" s="48"/>
      <c r="D1374" s="30" t="s">
        <v>8107</v>
      </c>
      <c r="E1374" s="30" t="s">
        <v>8108</v>
      </c>
      <c r="F1374" s="114">
        <v>4000000</v>
      </c>
      <c r="G1374" s="114">
        <v>10000000</v>
      </c>
      <c r="H1374" s="48"/>
      <c r="I1374" s="112"/>
      <c r="J1374" s="48"/>
      <c r="K1374" s="48"/>
      <c r="L1374" s="48" t="s">
        <v>249</v>
      </c>
      <c r="M1374" s="102"/>
      <c r="N1374" s="67" t="s">
        <v>8109</v>
      </c>
      <c r="O1374" s="30" t="s">
        <v>8110</v>
      </c>
      <c r="P1374" t="s">
        <v>976</v>
      </c>
    </row>
    <row r="1375" spans="1:16" x14ac:dyDescent="0.25">
      <c r="A1375" s="48" t="s">
        <v>7092</v>
      </c>
      <c r="B1375" s="48"/>
      <c r="C1375" s="48"/>
      <c r="D1375" s="30" t="s">
        <v>8107</v>
      </c>
      <c r="E1375" s="30" t="s">
        <v>8108</v>
      </c>
      <c r="F1375" s="114">
        <v>4000000</v>
      </c>
      <c r="G1375" s="114">
        <v>10000000</v>
      </c>
      <c r="H1375" s="48"/>
      <c r="I1375" s="112"/>
      <c r="J1375" s="48"/>
      <c r="K1375" s="48"/>
      <c r="L1375" s="48" t="s">
        <v>249</v>
      </c>
      <c r="M1375" s="102"/>
      <c r="N1375" s="67" t="s">
        <v>8109</v>
      </c>
      <c r="O1375" s="30" t="s">
        <v>8110</v>
      </c>
      <c r="P1375" t="s">
        <v>976</v>
      </c>
    </row>
    <row r="1376" spans="1:16" x14ac:dyDescent="0.25">
      <c r="A1376" s="48" t="s">
        <v>7094</v>
      </c>
      <c r="B1376" s="48"/>
      <c r="C1376" s="48"/>
      <c r="D1376" s="30" t="s">
        <v>8107</v>
      </c>
      <c r="E1376" s="30" t="s">
        <v>8108</v>
      </c>
      <c r="F1376" s="114">
        <v>4000000</v>
      </c>
      <c r="G1376" s="114">
        <v>10000000</v>
      </c>
      <c r="H1376" s="48"/>
      <c r="I1376" s="112"/>
      <c r="J1376" s="48"/>
      <c r="K1376" s="48"/>
      <c r="L1376" s="48" t="s">
        <v>249</v>
      </c>
      <c r="M1376" s="102"/>
      <c r="N1376" s="67" t="s">
        <v>8109</v>
      </c>
      <c r="O1376" s="30" t="s">
        <v>8110</v>
      </c>
      <c r="P1376" t="s">
        <v>976</v>
      </c>
    </row>
    <row r="1377" spans="1:16" x14ac:dyDescent="0.25">
      <c r="A1377" s="48" t="s">
        <v>7096</v>
      </c>
      <c r="B1377" s="48"/>
      <c r="C1377" s="48"/>
      <c r="D1377" s="30" t="s">
        <v>8107</v>
      </c>
      <c r="E1377" s="30" t="s">
        <v>8108</v>
      </c>
      <c r="F1377" s="114">
        <v>4000000</v>
      </c>
      <c r="G1377" s="114">
        <v>10000000</v>
      </c>
      <c r="H1377" s="48"/>
      <c r="I1377" s="112"/>
      <c r="J1377" s="48"/>
      <c r="K1377" s="48"/>
      <c r="L1377" s="48" t="s">
        <v>249</v>
      </c>
      <c r="M1377" s="102"/>
      <c r="N1377" s="67" t="s">
        <v>8109</v>
      </c>
      <c r="O1377" s="30" t="s">
        <v>8110</v>
      </c>
      <c r="P1377" t="s">
        <v>976</v>
      </c>
    </row>
    <row r="1378" spans="1:16" x14ac:dyDescent="0.25">
      <c r="A1378" s="48" t="s">
        <v>7098</v>
      </c>
      <c r="B1378" s="48"/>
      <c r="C1378" s="48"/>
      <c r="D1378" s="30" t="s">
        <v>8107</v>
      </c>
      <c r="E1378" s="30" t="s">
        <v>8108</v>
      </c>
      <c r="F1378" s="114">
        <v>4000000</v>
      </c>
      <c r="G1378" s="114">
        <v>10000000</v>
      </c>
      <c r="H1378" s="48"/>
      <c r="I1378" s="112"/>
      <c r="J1378" s="48"/>
      <c r="K1378" s="48"/>
      <c r="L1378" s="48" t="s">
        <v>249</v>
      </c>
      <c r="M1378" s="102"/>
      <c r="N1378" s="67" t="s">
        <v>8109</v>
      </c>
      <c r="O1378" s="30" t="s">
        <v>8110</v>
      </c>
      <c r="P1378" t="s">
        <v>976</v>
      </c>
    </row>
    <row r="1379" spans="1:16" x14ac:dyDescent="0.25">
      <c r="A1379" s="48" t="s">
        <v>7100</v>
      </c>
      <c r="B1379" s="48"/>
      <c r="C1379" s="48"/>
      <c r="D1379" s="30" t="s">
        <v>8107</v>
      </c>
      <c r="E1379" s="30" t="s">
        <v>8108</v>
      </c>
      <c r="F1379" s="114">
        <v>6000000</v>
      </c>
      <c r="G1379" s="114">
        <v>10000000</v>
      </c>
      <c r="H1379" s="48"/>
      <c r="I1379" s="112"/>
      <c r="J1379" s="48"/>
      <c r="K1379" s="48"/>
      <c r="L1379" s="48" t="s">
        <v>249</v>
      </c>
      <c r="M1379" s="102"/>
      <c r="N1379" s="67" t="s">
        <v>8109</v>
      </c>
      <c r="O1379" s="30" t="s">
        <v>8110</v>
      </c>
      <c r="P1379" t="s">
        <v>976</v>
      </c>
    </row>
    <row r="1380" spans="1:16" x14ac:dyDescent="0.25">
      <c r="A1380" s="48" t="s">
        <v>7102</v>
      </c>
      <c r="B1380" s="48"/>
      <c r="C1380" s="48"/>
      <c r="D1380" s="30" t="s">
        <v>8107</v>
      </c>
      <c r="E1380" s="30" t="s">
        <v>8108</v>
      </c>
      <c r="F1380" s="101"/>
      <c r="G1380" s="101"/>
      <c r="H1380" s="48"/>
      <c r="I1380" s="112"/>
      <c r="J1380" s="48"/>
      <c r="K1380" s="48"/>
      <c r="L1380" s="48" t="s">
        <v>249</v>
      </c>
      <c r="M1380" s="102"/>
      <c r="N1380" s="67" t="s">
        <v>8109</v>
      </c>
      <c r="O1380" s="30" t="s">
        <v>8110</v>
      </c>
      <c r="P1380" t="s">
        <v>976</v>
      </c>
    </row>
    <row r="1381" spans="1:16" x14ac:dyDescent="0.25">
      <c r="A1381" s="48" t="s">
        <v>7104</v>
      </c>
      <c r="B1381" s="48"/>
      <c r="C1381" s="48"/>
      <c r="D1381" s="30" t="s">
        <v>8107</v>
      </c>
      <c r="E1381" s="30" t="s">
        <v>8108</v>
      </c>
      <c r="F1381" s="101"/>
      <c r="G1381" s="101"/>
      <c r="H1381" s="48"/>
      <c r="I1381" s="112"/>
      <c r="J1381" s="48"/>
      <c r="K1381" s="48"/>
      <c r="L1381" s="48" t="s">
        <v>249</v>
      </c>
      <c r="M1381" s="102"/>
      <c r="N1381" s="67" t="s">
        <v>8109</v>
      </c>
      <c r="O1381" s="30" t="s">
        <v>8110</v>
      </c>
      <c r="P1381" t="s">
        <v>976</v>
      </c>
    </row>
    <row r="1382" spans="1:16" x14ac:dyDescent="0.25">
      <c r="A1382" s="48" t="s">
        <v>7106</v>
      </c>
      <c r="B1382" s="48"/>
      <c r="C1382" s="48"/>
      <c r="D1382" s="30" t="s">
        <v>8107</v>
      </c>
      <c r="E1382" s="30" t="s">
        <v>8108</v>
      </c>
      <c r="F1382" s="114">
        <v>3500000</v>
      </c>
      <c r="G1382" s="114">
        <v>10000000</v>
      </c>
      <c r="H1382" s="48"/>
      <c r="I1382" s="112"/>
      <c r="J1382" s="48"/>
      <c r="K1382" s="48"/>
      <c r="L1382" s="48" t="s">
        <v>249</v>
      </c>
      <c r="M1382" s="102"/>
      <c r="N1382" s="67" t="s">
        <v>8109</v>
      </c>
      <c r="O1382" s="30" t="s">
        <v>8110</v>
      </c>
      <c r="P1382" t="s">
        <v>976</v>
      </c>
    </row>
    <row r="1383" spans="1:16" x14ac:dyDescent="0.25">
      <c r="A1383" s="48" t="s">
        <v>7108</v>
      </c>
      <c r="B1383" s="48"/>
      <c r="C1383" s="48"/>
      <c r="D1383" s="30" t="s">
        <v>8107</v>
      </c>
      <c r="E1383" s="30" t="s">
        <v>8108</v>
      </c>
      <c r="F1383" s="114">
        <v>3500000</v>
      </c>
      <c r="G1383" s="114">
        <v>10000000</v>
      </c>
      <c r="H1383" s="48"/>
      <c r="I1383" s="112"/>
      <c r="J1383" s="48"/>
      <c r="K1383" s="48"/>
      <c r="L1383" s="48" t="s">
        <v>249</v>
      </c>
      <c r="M1383" s="102"/>
      <c r="N1383" s="67" t="s">
        <v>8109</v>
      </c>
      <c r="O1383" s="30" t="s">
        <v>8110</v>
      </c>
      <c r="P1383" t="s">
        <v>976</v>
      </c>
    </row>
    <row r="1384" spans="1:16" x14ac:dyDescent="0.25">
      <c r="A1384" s="48" t="s">
        <v>7110</v>
      </c>
      <c r="B1384" s="48"/>
      <c r="C1384" s="48"/>
      <c r="D1384" s="30" t="s">
        <v>8107</v>
      </c>
      <c r="E1384" s="30" t="s">
        <v>8108</v>
      </c>
      <c r="F1384" s="114">
        <v>3500000</v>
      </c>
      <c r="G1384" s="114">
        <v>10000000</v>
      </c>
      <c r="H1384" s="48"/>
      <c r="I1384" s="112"/>
      <c r="J1384" s="48"/>
      <c r="K1384" s="48"/>
      <c r="L1384" s="48" t="s">
        <v>249</v>
      </c>
      <c r="M1384" s="102"/>
      <c r="N1384" s="67" t="s">
        <v>8109</v>
      </c>
      <c r="O1384" s="30" t="s">
        <v>8110</v>
      </c>
      <c r="P1384" t="s">
        <v>976</v>
      </c>
    </row>
    <row r="1385" spans="1:16" x14ac:dyDescent="0.25">
      <c r="A1385" s="48" t="s">
        <v>7112</v>
      </c>
      <c r="B1385" s="48"/>
      <c r="C1385" s="48"/>
      <c r="D1385" s="30" t="s">
        <v>8107</v>
      </c>
      <c r="E1385" s="30" t="s">
        <v>8108</v>
      </c>
      <c r="F1385" s="114">
        <v>3500000</v>
      </c>
      <c r="G1385" s="114">
        <v>10000000</v>
      </c>
      <c r="H1385" s="48"/>
      <c r="I1385" s="112"/>
      <c r="J1385" s="48"/>
      <c r="K1385" s="48"/>
      <c r="L1385" s="48" t="s">
        <v>249</v>
      </c>
      <c r="M1385" s="102"/>
      <c r="N1385" s="67" t="s">
        <v>8109</v>
      </c>
      <c r="O1385" s="30" t="s">
        <v>8110</v>
      </c>
      <c r="P1385" t="s">
        <v>976</v>
      </c>
    </row>
    <row r="1386" spans="1:16" x14ac:dyDescent="0.25">
      <c r="A1386" s="48" t="s">
        <v>7114</v>
      </c>
      <c r="B1386" s="48"/>
      <c r="C1386" s="48"/>
      <c r="D1386" s="30" t="s">
        <v>8107</v>
      </c>
      <c r="E1386" s="30" t="s">
        <v>8108</v>
      </c>
      <c r="F1386" s="114">
        <v>3500000</v>
      </c>
      <c r="G1386" s="114">
        <v>10000000</v>
      </c>
      <c r="H1386" s="48"/>
      <c r="I1386" s="112"/>
      <c r="J1386" s="48"/>
      <c r="K1386" s="48"/>
      <c r="L1386" s="48" t="s">
        <v>249</v>
      </c>
      <c r="M1386" s="102"/>
      <c r="N1386" s="67" t="s">
        <v>8109</v>
      </c>
      <c r="O1386" s="30" t="s">
        <v>8110</v>
      </c>
      <c r="P1386" t="s">
        <v>976</v>
      </c>
    </row>
    <row r="1387" spans="1:16" x14ac:dyDescent="0.25">
      <c r="A1387" s="48" t="s">
        <v>7116</v>
      </c>
      <c r="B1387" s="48"/>
      <c r="C1387" s="48"/>
      <c r="D1387" s="30" t="s">
        <v>8107</v>
      </c>
      <c r="E1387" s="30" t="s">
        <v>8108</v>
      </c>
      <c r="F1387" s="114">
        <v>3500000</v>
      </c>
      <c r="G1387" s="114">
        <v>10000000</v>
      </c>
      <c r="H1387" s="48"/>
      <c r="I1387" s="112"/>
      <c r="J1387" s="48"/>
      <c r="K1387" s="48"/>
      <c r="L1387" s="48" t="s">
        <v>249</v>
      </c>
      <c r="M1387" s="102"/>
      <c r="N1387" s="67" t="s">
        <v>8109</v>
      </c>
      <c r="O1387" s="30" t="s">
        <v>8110</v>
      </c>
      <c r="P1387" t="s">
        <v>976</v>
      </c>
    </row>
    <row r="1388" spans="1:16" x14ac:dyDescent="0.25">
      <c r="A1388" s="48" t="s">
        <v>7118</v>
      </c>
      <c r="B1388" s="48"/>
      <c r="C1388" s="48"/>
      <c r="D1388" s="30" t="s">
        <v>8107</v>
      </c>
      <c r="E1388" s="30" t="s">
        <v>8108</v>
      </c>
      <c r="F1388" s="114">
        <v>3500000</v>
      </c>
      <c r="G1388" s="114">
        <v>10000000</v>
      </c>
      <c r="H1388" s="48"/>
      <c r="I1388" s="112"/>
      <c r="J1388" s="48"/>
      <c r="K1388" s="48"/>
      <c r="L1388" s="48" t="s">
        <v>249</v>
      </c>
      <c r="M1388" s="102"/>
      <c r="N1388" s="67" t="s">
        <v>8109</v>
      </c>
      <c r="O1388" s="30" t="s">
        <v>8110</v>
      </c>
      <c r="P1388" t="s">
        <v>976</v>
      </c>
    </row>
    <row r="1389" spans="1:16" x14ac:dyDescent="0.25">
      <c r="A1389" s="48" t="s">
        <v>7120</v>
      </c>
      <c r="B1389" s="48"/>
      <c r="C1389" s="48"/>
      <c r="D1389" s="30" t="s">
        <v>8107</v>
      </c>
      <c r="E1389" s="30" t="s">
        <v>8108</v>
      </c>
      <c r="F1389" s="114">
        <v>3500000</v>
      </c>
      <c r="G1389" s="114">
        <v>10000000</v>
      </c>
      <c r="H1389" s="48"/>
      <c r="I1389" s="112"/>
      <c r="J1389" s="48"/>
      <c r="K1389" s="48"/>
      <c r="L1389" s="48" t="s">
        <v>249</v>
      </c>
      <c r="M1389" s="102"/>
      <c r="N1389" s="67" t="s">
        <v>8109</v>
      </c>
      <c r="O1389" s="30" t="s">
        <v>8110</v>
      </c>
      <c r="P1389" t="s">
        <v>976</v>
      </c>
    </row>
    <row r="1390" spans="1:16" x14ac:dyDescent="0.25">
      <c r="A1390" s="48" t="s">
        <v>7122</v>
      </c>
      <c r="B1390" s="48"/>
      <c r="C1390" s="48"/>
      <c r="D1390" s="30" t="s">
        <v>8107</v>
      </c>
      <c r="E1390" s="30" t="s">
        <v>8108</v>
      </c>
      <c r="F1390" s="114">
        <v>3500000</v>
      </c>
      <c r="G1390" s="114">
        <v>10000000</v>
      </c>
      <c r="H1390" s="48"/>
      <c r="I1390" s="112"/>
      <c r="J1390" s="48"/>
      <c r="K1390" s="48"/>
      <c r="L1390" s="48" t="s">
        <v>249</v>
      </c>
      <c r="M1390" s="102"/>
      <c r="N1390" s="67" t="s">
        <v>8109</v>
      </c>
      <c r="O1390" s="30" t="s">
        <v>8110</v>
      </c>
      <c r="P1390" t="s">
        <v>976</v>
      </c>
    </row>
    <row r="1391" spans="1:16" x14ac:dyDescent="0.25">
      <c r="A1391" s="48" t="s">
        <v>7124</v>
      </c>
      <c r="B1391" s="48"/>
      <c r="C1391" s="48"/>
      <c r="D1391" s="30" t="s">
        <v>8107</v>
      </c>
      <c r="E1391" s="30" t="s">
        <v>8108</v>
      </c>
      <c r="F1391" s="114">
        <v>3500000</v>
      </c>
      <c r="G1391" s="114">
        <v>10000000</v>
      </c>
      <c r="H1391" s="48"/>
      <c r="I1391" s="112"/>
      <c r="J1391" s="48"/>
      <c r="K1391" s="48"/>
      <c r="L1391" s="48" t="s">
        <v>249</v>
      </c>
      <c r="M1391" s="102"/>
      <c r="N1391" s="67" t="s">
        <v>8109</v>
      </c>
      <c r="O1391" s="30" t="s">
        <v>8110</v>
      </c>
      <c r="P1391" t="s">
        <v>976</v>
      </c>
    </row>
    <row r="1392" spans="1:16" x14ac:dyDescent="0.25">
      <c r="A1392" s="48" t="s">
        <v>7126</v>
      </c>
      <c r="B1392" s="48"/>
      <c r="C1392" s="48"/>
      <c r="D1392" s="30" t="s">
        <v>8107</v>
      </c>
      <c r="E1392" s="30" t="s">
        <v>8108</v>
      </c>
      <c r="F1392" s="114">
        <v>3500000</v>
      </c>
      <c r="G1392" s="114">
        <v>10000000</v>
      </c>
      <c r="H1392" s="48"/>
      <c r="I1392" s="112"/>
      <c r="J1392" s="48"/>
      <c r="K1392" s="48"/>
      <c r="L1392" s="48" t="s">
        <v>249</v>
      </c>
      <c r="M1392" s="102"/>
      <c r="N1392" s="67" t="s">
        <v>8109</v>
      </c>
      <c r="O1392" s="30" t="s">
        <v>8110</v>
      </c>
      <c r="P1392" t="s">
        <v>976</v>
      </c>
    </row>
    <row r="1393" spans="1:16" x14ac:dyDescent="0.25">
      <c r="A1393" s="48" t="s">
        <v>7128</v>
      </c>
      <c r="B1393" s="48"/>
      <c r="C1393" s="48"/>
      <c r="D1393" s="30" t="s">
        <v>8107</v>
      </c>
      <c r="E1393" s="30" t="s">
        <v>8108</v>
      </c>
      <c r="F1393" s="114">
        <v>3500000</v>
      </c>
      <c r="G1393" s="114">
        <v>10000000</v>
      </c>
      <c r="H1393" s="48"/>
      <c r="I1393" s="112"/>
      <c r="J1393" s="48"/>
      <c r="K1393" s="48"/>
      <c r="L1393" s="48" t="s">
        <v>249</v>
      </c>
      <c r="M1393" s="102"/>
      <c r="N1393" s="67" t="s">
        <v>8109</v>
      </c>
      <c r="O1393" s="30" t="s">
        <v>8110</v>
      </c>
      <c r="P1393" t="s">
        <v>976</v>
      </c>
    </row>
    <row r="1394" spans="1:16" x14ac:dyDescent="0.25">
      <c r="A1394" s="48" t="s">
        <v>7130</v>
      </c>
      <c r="B1394" s="48"/>
      <c r="C1394" s="48"/>
      <c r="D1394" s="30" t="s">
        <v>8107</v>
      </c>
      <c r="E1394" s="30" t="s">
        <v>8108</v>
      </c>
      <c r="F1394" s="114">
        <v>3500000</v>
      </c>
      <c r="G1394" s="114">
        <v>10000000</v>
      </c>
      <c r="H1394" s="48"/>
      <c r="I1394" s="112"/>
      <c r="J1394" s="48"/>
      <c r="K1394" s="48"/>
      <c r="L1394" s="48" t="s">
        <v>249</v>
      </c>
      <c r="M1394" s="102"/>
      <c r="N1394" s="67" t="s">
        <v>8109</v>
      </c>
      <c r="O1394" s="30" t="s">
        <v>8110</v>
      </c>
      <c r="P1394" t="s">
        <v>976</v>
      </c>
    </row>
    <row r="1395" spans="1:16" x14ac:dyDescent="0.25">
      <c r="A1395" s="48" t="s">
        <v>7132</v>
      </c>
      <c r="B1395" s="48"/>
      <c r="C1395" s="48"/>
      <c r="D1395" s="30" t="s">
        <v>8107</v>
      </c>
      <c r="E1395" s="30" t="s">
        <v>8108</v>
      </c>
      <c r="F1395" s="114">
        <v>3500000</v>
      </c>
      <c r="G1395" s="114">
        <v>10000000</v>
      </c>
      <c r="H1395" s="48"/>
      <c r="I1395" s="112"/>
      <c r="J1395" s="48"/>
      <c r="K1395" s="48"/>
      <c r="L1395" s="48" t="s">
        <v>249</v>
      </c>
      <c r="M1395" s="102"/>
      <c r="N1395" s="67" t="s">
        <v>8109</v>
      </c>
      <c r="O1395" s="30" t="s">
        <v>8110</v>
      </c>
      <c r="P1395" t="s">
        <v>976</v>
      </c>
    </row>
    <row r="1396" spans="1:16" x14ac:dyDescent="0.25">
      <c r="A1396" s="48" t="s">
        <v>7134</v>
      </c>
      <c r="B1396" s="48"/>
      <c r="C1396" s="48"/>
      <c r="D1396" s="30" t="s">
        <v>8107</v>
      </c>
      <c r="E1396" s="30" t="s">
        <v>8108</v>
      </c>
      <c r="F1396" s="114">
        <v>3500000</v>
      </c>
      <c r="G1396" s="114">
        <v>10000000</v>
      </c>
      <c r="H1396" s="48"/>
      <c r="I1396" s="112"/>
      <c r="J1396" s="48"/>
      <c r="K1396" s="48"/>
      <c r="L1396" s="48" t="s">
        <v>249</v>
      </c>
      <c r="M1396" s="102"/>
      <c r="N1396" s="67" t="s">
        <v>8109</v>
      </c>
      <c r="O1396" s="30" t="s">
        <v>8110</v>
      </c>
      <c r="P1396" t="s">
        <v>976</v>
      </c>
    </row>
    <row r="1397" spans="1:16" x14ac:dyDescent="0.25">
      <c r="A1397" s="48" t="s">
        <v>7136</v>
      </c>
      <c r="B1397" s="48"/>
      <c r="C1397" s="48"/>
      <c r="D1397" s="30" t="s">
        <v>8107</v>
      </c>
      <c r="E1397" s="30" t="s">
        <v>8108</v>
      </c>
      <c r="F1397" s="114">
        <v>3500000</v>
      </c>
      <c r="G1397" s="114">
        <v>10000000</v>
      </c>
      <c r="H1397" s="48"/>
      <c r="I1397" s="112"/>
      <c r="J1397" s="48"/>
      <c r="K1397" s="48"/>
      <c r="L1397" s="48" t="s">
        <v>249</v>
      </c>
      <c r="M1397" s="102"/>
      <c r="N1397" s="67" t="s">
        <v>8109</v>
      </c>
      <c r="O1397" s="30" t="s">
        <v>8110</v>
      </c>
      <c r="P1397" t="s">
        <v>976</v>
      </c>
    </row>
    <row r="1398" spans="1:16" x14ac:dyDescent="0.25">
      <c r="A1398" s="48" t="s">
        <v>7138</v>
      </c>
      <c r="B1398" s="48"/>
      <c r="C1398" s="48"/>
      <c r="D1398" s="30" t="s">
        <v>8107</v>
      </c>
      <c r="E1398" s="30" t="s">
        <v>8108</v>
      </c>
      <c r="F1398" s="114">
        <v>3500000</v>
      </c>
      <c r="G1398" s="114">
        <v>10000000</v>
      </c>
      <c r="H1398" s="48"/>
      <c r="I1398" s="112"/>
      <c r="J1398" s="48"/>
      <c r="K1398" s="48"/>
      <c r="L1398" s="48" t="s">
        <v>249</v>
      </c>
      <c r="M1398" s="102"/>
      <c r="N1398" s="67" t="s">
        <v>8109</v>
      </c>
      <c r="O1398" s="30" t="s">
        <v>8110</v>
      </c>
      <c r="P1398" t="s">
        <v>976</v>
      </c>
    </row>
    <row r="1399" spans="1:16" x14ac:dyDescent="0.25">
      <c r="A1399" s="48" t="s">
        <v>7140</v>
      </c>
      <c r="B1399" s="48"/>
      <c r="C1399" s="48"/>
      <c r="D1399" s="30" t="s">
        <v>8107</v>
      </c>
      <c r="E1399" s="30" t="s">
        <v>8108</v>
      </c>
      <c r="F1399" s="114">
        <v>3500000</v>
      </c>
      <c r="G1399" s="114">
        <v>10000000</v>
      </c>
      <c r="H1399" s="48"/>
      <c r="I1399" s="112"/>
      <c r="J1399" s="48"/>
      <c r="K1399" s="48"/>
      <c r="L1399" s="48" t="s">
        <v>249</v>
      </c>
      <c r="M1399" s="102"/>
      <c r="N1399" s="67" t="s">
        <v>8109</v>
      </c>
      <c r="O1399" s="30" t="s">
        <v>8110</v>
      </c>
      <c r="P1399" t="s">
        <v>976</v>
      </c>
    </row>
    <row r="1400" spans="1:16" x14ac:dyDescent="0.25">
      <c r="A1400" s="48" t="s">
        <v>7142</v>
      </c>
      <c r="B1400" s="48"/>
      <c r="C1400" s="48"/>
      <c r="D1400" s="30" t="s">
        <v>8107</v>
      </c>
      <c r="E1400" s="30" t="s">
        <v>8108</v>
      </c>
      <c r="F1400" s="114">
        <v>3500000</v>
      </c>
      <c r="G1400" s="114">
        <v>10000000</v>
      </c>
      <c r="H1400" s="48"/>
      <c r="I1400" s="112"/>
      <c r="J1400" s="48"/>
      <c r="K1400" s="48"/>
      <c r="L1400" s="48" t="s">
        <v>249</v>
      </c>
      <c r="M1400" s="102"/>
      <c r="N1400" s="67" t="s">
        <v>8109</v>
      </c>
      <c r="O1400" s="30" t="s">
        <v>8110</v>
      </c>
      <c r="P1400" t="s">
        <v>976</v>
      </c>
    </row>
    <row r="1401" spans="1:16" x14ac:dyDescent="0.25">
      <c r="A1401" s="48" t="s">
        <v>7144</v>
      </c>
      <c r="B1401" s="48"/>
      <c r="C1401" s="48"/>
      <c r="D1401" s="30" t="s">
        <v>8107</v>
      </c>
      <c r="E1401" s="30" t="s">
        <v>8108</v>
      </c>
      <c r="F1401" s="114">
        <v>3500000</v>
      </c>
      <c r="G1401" s="114">
        <v>10000000</v>
      </c>
      <c r="H1401" s="48"/>
      <c r="I1401" s="112"/>
      <c r="J1401" s="48"/>
      <c r="K1401" s="48"/>
      <c r="L1401" s="48" t="s">
        <v>249</v>
      </c>
      <c r="M1401" s="102"/>
      <c r="N1401" s="67" t="s">
        <v>8109</v>
      </c>
      <c r="O1401" s="30" t="s">
        <v>8110</v>
      </c>
      <c r="P1401" t="s">
        <v>976</v>
      </c>
    </row>
    <row r="1402" spans="1:16" x14ac:dyDescent="0.25">
      <c r="A1402" s="48" t="s">
        <v>7145</v>
      </c>
      <c r="B1402" s="48"/>
      <c r="C1402" s="48"/>
      <c r="D1402" s="30" t="s">
        <v>8107</v>
      </c>
      <c r="E1402" s="30" t="s">
        <v>8108</v>
      </c>
      <c r="F1402" s="114">
        <v>6000000</v>
      </c>
      <c r="G1402" s="114">
        <v>10000000</v>
      </c>
      <c r="H1402" s="48"/>
      <c r="I1402" s="112"/>
      <c r="J1402" s="48"/>
      <c r="K1402" s="48"/>
      <c r="L1402" s="48" t="s">
        <v>249</v>
      </c>
      <c r="M1402" s="102"/>
      <c r="N1402" s="67" t="s">
        <v>8109</v>
      </c>
      <c r="O1402" s="30" t="s">
        <v>8110</v>
      </c>
      <c r="P1402" t="s">
        <v>976</v>
      </c>
    </row>
    <row r="1403" spans="1:16" x14ac:dyDescent="0.25">
      <c r="A1403" s="48" t="s">
        <v>7147</v>
      </c>
      <c r="B1403" s="48"/>
      <c r="C1403" s="48"/>
      <c r="D1403" s="30" t="s">
        <v>8107</v>
      </c>
      <c r="E1403" s="30" t="s">
        <v>8108</v>
      </c>
      <c r="F1403" s="101"/>
      <c r="G1403" s="101"/>
      <c r="H1403" s="48"/>
      <c r="I1403" s="112"/>
      <c r="J1403" s="48"/>
      <c r="K1403" s="48"/>
      <c r="L1403" s="48" t="s">
        <v>249</v>
      </c>
      <c r="M1403" s="102"/>
      <c r="N1403" s="67" t="s">
        <v>8109</v>
      </c>
      <c r="O1403" s="30" t="s">
        <v>8110</v>
      </c>
      <c r="P1403" t="s">
        <v>976</v>
      </c>
    </row>
    <row r="1404" spans="1:16" x14ac:dyDescent="0.25">
      <c r="A1404" s="48" t="s">
        <v>7148</v>
      </c>
      <c r="B1404" s="48"/>
      <c r="C1404" s="48"/>
      <c r="D1404" s="30" t="s">
        <v>8107</v>
      </c>
      <c r="E1404" s="30" t="s">
        <v>8108</v>
      </c>
      <c r="F1404" s="114">
        <v>6000000</v>
      </c>
      <c r="G1404" s="114">
        <v>10000000</v>
      </c>
      <c r="H1404" s="48"/>
      <c r="I1404" s="112"/>
      <c r="J1404" s="48"/>
      <c r="K1404" s="48"/>
      <c r="L1404" s="48" t="s">
        <v>249</v>
      </c>
      <c r="M1404" s="102"/>
      <c r="N1404" s="67" t="s">
        <v>8109</v>
      </c>
      <c r="O1404" s="30" t="s">
        <v>8110</v>
      </c>
      <c r="P1404" t="s">
        <v>976</v>
      </c>
    </row>
    <row r="1405" spans="1:16" x14ac:dyDescent="0.25">
      <c r="A1405" s="48" t="s">
        <v>7150</v>
      </c>
      <c r="B1405" s="48"/>
      <c r="C1405" s="48"/>
      <c r="D1405" s="30" t="s">
        <v>8107</v>
      </c>
      <c r="E1405" s="30" t="s">
        <v>8108</v>
      </c>
      <c r="F1405" s="101"/>
      <c r="G1405" s="101"/>
      <c r="H1405" s="48"/>
      <c r="I1405" s="112"/>
      <c r="J1405" s="48"/>
      <c r="K1405" s="48"/>
      <c r="L1405" s="48" t="s">
        <v>249</v>
      </c>
      <c r="M1405" s="102"/>
      <c r="N1405" s="67" t="s">
        <v>8109</v>
      </c>
      <c r="O1405" s="30" t="s">
        <v>8110</v>
      </c>
      <c r="P1405" t="s">
        <v>976</v>
      </c>
    </row>
    <row r="1406" spans="1:16" x14ac:dyDescent="0.25">
      <c r="A1406" s="48" t="s">
        <v>7152</v>
      </c>
      <c r="B1406" s="48"/>
      <c r="C1406" s="48"/>
      <c r="D1406" s="30" t="s">
        <v>8107</v>
      </c>
      <c r="E1406" s="30" t="s">
        <v>8108</v>
      </c>
      <c r="F1406" s="114">
        <v>6000000</v>
      </c>
      <c r="G1406" s="114">
        <v>10000000</v>
      </c>
      <c r="H1406" s="48"/>
      <c r="I1406" s="112"/>
      <c r="J1406" s="48"/>
      <c r="K1406" s="48"/>
      <c r="L1406" s="48" t="s">
        <v>249</v>
      </c>
      <c r="M1406" s="102"/>
      <c r="N1406" s="67" t="s">
        <v>8109</v>
      </c>
      <c r="O1406" s="30" t="s">
        <v>8110</v>
      </c>
      <c r="P1406" t="s">
        <v>976</v>
      </c>
    </row>
    <row r="1407" spans="1:16" x14ac:dyDescent="0.25">
      <c r="A1407" s="48" t="s">
        <v>7153</v>
      </c>
      <c r="B1407" s="48"/>
      <c r="C1407" s="48"/>
      <c r="D1407" s="30" t="s">
        <v>8107</v>
      </c>
      <c r="E1407" s="30" t="s">
        <v>8108</v>
      </c>
      <c r="F1407" s="101"/>
      <c r="G1407" s="101"/>
      <c r="H1407" s="48"/>
      <c r="I1407" s="112"/>
      <c r="J1407" s="48"/>
      <c r="K1407" s="48"/>
      <c r="L1407" s="48" t="s">
        <v>249</v>
      </c>
      <c r="M1407" s="102"/>
      <c r="N1407" s="67" t="s">
        <v>8109</v>
      </c>
      <c r="O1407" s="30" t="s">
        <v>8110</v>
      </c>
      <c r="P1407" t="s">
        <v>976</v>
      </c>
    </row>
    <row r="1408" spans="1:16" x14ac:dyDescent="0.25">
      <c r="A1408" s="48" t="s">
        <v>7155</v>
      </c>
      <c r="B1408" s="48"/>
      <c r="C1408" s="48"/>
      <c r="D1408" s="30" t="s">
        <v>8107</v>
      </c>
      <c r="E1408" s="30" t="s">
        <v>8108</v>
      </c>
      <c r="F1408" s="114">
        <v>3500000</v>
      </c>
      <c r="G1408" s="114">
        <v>10000000</v>
      </c>
      <c r="H1408" s="48"/>
      <c r="I1408" s="112"/>
      <c r="J1408" s="48"/>
      <c r="K1408" s="48"/>
      <c r="L1408" s="48" t="s">
        <v>249</v>
      </c>
      <c r="M1408" s="102"/>
      <c r="N1408" s="67" t="s">
        <v>8109</v>
      </c>
      <c r="O1408" s="30" t="s">
        <v>8110</v>
      </c>
      <c r="P1408" t="s">
        <v>976</v>
      </c>
    </row>
    <row r="1409" spans="1:16" x14ac:dyDescent="0.25">
      <c r="A1409" s="48" t="s">
        <v>7157</v>
      </c>
      <c r="B1409" s="48"/>
      <c r="C1409" s="48"/>
      <c r="D1409" s="30" t="s">
        <v>8107</v>
      </c>
      <c r="E1409" s="30" t="s">
        <v>8108</v>
      </c>
      <c r="F1409" s="114">
        <v>2000000</v>
      </c>
      <c r="G1409" s="114">
        <v>10000000</v>
      </c>
      <c r="H1409" s="48"/>
      <c r="I1409" s="112"/>
      <c r="J1409" s="48"/>
      <c r="K1409" s="48"/>
      <c r="L1409" s="48" t="s">
        <v>249</v>
      </c>
      <c r="M1409" s="102"/>
      <c r="N1409" s="67" t="s">
        <v>8109</v>
      </c>
      <c r="O1409" s="30" t="s">
        <v>8110</v>
      </c>
      <c r="P1409" t="s">
        <v>976</v>
      </c>
    </row>
    <row r="1410" spans="1:16" x14ac:dyDescent="0.25">
      <c r="A1410" s="48" t="s">
        <v>7159</v>
      </c>
      <c r="B1410" s="48"/>
      <c r="C1410" s="48"/>
      <c r="D1410" s="30" t="s">
        <v>8107</v>
      </c>
      <c r="E1410" s="30" t="s">
        <v>8108</v>
      </c>
      <c r="F1410" s="114">
        <v>3500000</v>
      </c>
      <c r="G1410" s="114">
        <v>10000000</v>
      </c>
      <c r="H1410" s="48"/>
      <c r="I1410" s="112"/>
      <c r="J1410" s="48"/>
      <c r="K1410" s="48"/>
      <c r="L1410" s="48" t="s">
        <v>249</v>
      </c>
      <c r="M1410" s="102"/>
      <c r="N1410" s="67" t="s">
        <v>8109</v>
      </c>
      <c r="O1410" s="30" t="s">
        <v>8110</v>
      </c>
      <c r="P1410" t="s">
        <v>976</v>
      </c>
    </row>
    <row r="1411" spans="1:16" x14ac:dyDescent="0.25">
      <c r="A1411" s="48" t="s">
        <v>7161</v>
      </c>
      <c r="B1411" s="48"/>
      <c r="C1411" s="48"/>
      <c r="D1411" s="30" t="s">
        <v>8107</v>
      </c>
      <c r="E1411" s="30" t="s">
        <v>8108</v>
      </c>
      <c r="F1411" s="114">
        <v>3500000</v>
      </c>
      <c r="G1411" s="114">
        <v>10000000</v>
      </c>
      <c r="H1411" s="48"/>
      <c r="I1411" s="112"/>
      <c r="J1411" s="48"/>
      <c r="K1411" s="48"/>
      <c r="L1411" s="48" t="s">
        <v>249</v>
      </c>
      <c r="M1411" s="102"/>
      <c r="N1411" s="67" t="s">
        <v>8109</v>
      </c>
      <c r="O1411" s="30" t="s">
        <v>8110</v>
      </c>
      <c r="P1411" t="s">
        <v>976</v>
      </c>
    </row>
    <row r="1412" spans="1:16" x14ac:dyDescent="0.25">
      <c r="A1412" s="48" t="s">
        <v>7163</v>
      </c>
      <c r="B1412" s="48"/>
      <c r="C1412" s="48"/>
      <c r="D1412" s="30" t="s">
        <v>8107</v>
      </c>
      <c r="E1412" s="30" t="s">
        <v>8108</v>
      </c>
      <c r="F1412" s="114">
        <v>2000000</v>
      </c>
      <c r="G1412" s="114">
        <v>10000000</v>
      </c>
      <c r="H1412" s="48"/>
      <c r="I1412" s="112"/>
      <c r="J1412" s="48"/>
      <c r="K1412" s="48"/>
      <c r="L1412" s="48" t="s">
        <v>249</v>
      </c>
      <c r="M1412" s="102"/>
      <c r="N1412" s="67" t="s">
        <v>8109</v>
      </c>
      <c r="O1412" s="30" t="s">
        <v>8110</v>
      </c>
      <c r="P1412" t="s">
        <v>976</v>
      </c>
    </row>
    <row r="1413" spans="1:16" x14ac:dyDescent="0.25">
      <c r="A1413" s="48" t="s">
        <v>7165</v>
      </c>
      <c r="B1413" s="48"/>
      <c r="C1413" s="48"/>
      <c r="D1413" s="30" t="s">
        <v>8107</v>
      </c>
      <c r="E1413" s="30" t="s">
        <v>8108</v>
      </c>
      <c r="F1413" s="114">
        <v>3500000</v>
      </c>
      <c r="G1413" s="114">
        <v>10000000</v>
      </c>
      <c r="H1413" s="48"/>
      <c r="I1413" s="112"/>
      <c r="J1413" s="48"/>
      <c r="K1413" s="48"/>
      <c r="L1413" s="48" t="s">
        <v>249</v>
      </c>
      <c r="M1413" s="102"/>
      <c r="N1413" s="67" t="s">
        <v>8109</v>
      </c>
      <c r="O1413" s="30" t="s">
        <v>8110</v>
      </c>
      <c r="P1413" t="s">
        <v>976</v>
      </c>
    </row>
    <row r="1414" spans="1:16" x14ac:dyDescent="0.25">
      <c r="A1414" s="48" t="s">
        <v>7166</v>
      </c>
      <c r="B1414" s="48"/>
      <c r="C1414" s="48"/>
      <c r="D1414" s="30" t="s">
        <v>8107</v>
      </c>
      <c r="E1414" s="30" t="s">
        <v>8108</v>
      </c>
      <c r="F1414" s="114">
        <v>2000000</v>
      </c>
      <c r="G1414" s="114">
        <v>10000000</v>
      </c>
      <c r="H1414" s="48"/>
      <c r="I1414" s="112"/>
      <c r="J1414" s="48"/>
      <c r="K1414" s="48"/>
      <c r="L1414" s="48" t="s">
        <v>249</v>
      </c>
      <c r="M1414" s="102"/>
      <c r="N1414" s="67" t="s">
        <v>8109</v>
      </c>
      <c r="O1414" s="30" t="s">
        <v>8110</v>
      </c>
      <c r="P1414" t="s">
        <v>976</v>
      </c>
    </row>
    <row r="1415" spans="1:16" x14ac:dyDescent="0.25">
      <c r="A1415" s="48" t="s">
        <v>7168</v>
      </c>
      <c r="B1415" s="48"/>
      <c r="C1415" s="48"/>
      <c r="D1415" s="30" t="s">
        <v>8107</v>
      </c>
      <c r="E1415" s="30" t="s">
        <v>8108</v>
      </c>
      <c r="F1415" s="114">
        <v>2000000</v>
      </c>
      <c r="G1415" s="114">
        <v>10000000</v>
      </c>
      <c r="H1415" s="48"/>
      <c r="I1415" s="112"/>
      <c r="J1415" s="48"/>
      <c r="K1415" s="48"/>
      <c r="L1415" s="48" t="s">
        <v>249</v>
      </c>
      <c r="M1415" s="102"/>
      <c r="N1415" s="67" t="s">
        <v>8109</v>
      </c>
      <c r="O1415" s="30" t="s">
        <v>8110</v>
      </c>
      <c r="P1415" t="s">
        <v>976</v>
      </c>
    </row>
    <row r="1416" spans="1:16" x14ac:dyDescent="0.25">
      <c r="A1416" s="48" t="s">
        <v>7170</v>
      </c>
      <c r="B1416" s="48"/>
      <c r="C1416" s="48"/>
      <c r="D1416" s="30" t="s">
        <v>8107</v>
      </c>
      <c r="E1416" s="30" t="s">
        <v>8108</v>
      </c>
      <c r="F1416" s="114">
        <v>3500000</v>
      </c>
      <c r="G1416" s="114">
        <v>10000000</v>
      </c>
      <c r="H1416" s="48"/>
      <c r="I1416" s="112"/>
      <c r="J1416" s="48"/>
      <c r="K1416" s="48"/>
      <c r="L1416" s="48" t="s">
        <v>249</v>
      </c>
      <c r="M1416" s="102"/>
      <c r="N1416" s="67" t="s">
        <v>8109</v>
      </c>
      <c r="O1416" s="30" t="s">
        <v>8110</v>
      </c>
      <c r="P1416" t="s">
        <v>976</v>
      </c>
    </row>
    <row r="1417" spans="1:16" x14ac:dyDescent="0.25">
      <c r="A1417" s="48" t="s">
        <v>7172</v>
      </c>
      <c r="B1417" s="48"/>
      <c r="C1417" s="48"/>
      <c r="D1417" s="30" t="s">
        <v>8107</v>
      </c>
      <c r="E1417" s="30" t="s">
        <v>8108</v>
      </c>
      <c r="F1417" s="114">
        <v>3500000</v>
      </c>
      <c r="G1417" s="114">
        <v>10000000</v>
      </c>
      <c r="H1417" s="48"/>
      <c r="I1417" s="112"/>
      <c r="J1417" s="48"/>
      <c r="K1417" s="48"/>
      <c r="L1417" s="48" t="s">
        <v>249</v>
      </c>
      <c r="M1417" s="102"/>
      <c r="N1417" s="67" t="s">
        <v>8109</v>
      </c>
      <c r="O1417" s="30" t="s">
        <v>8110</v>
      </c>
      <c r="P1417" t="s">
        <v>976</v>
      </c>
    </row>
    <row r="1418" spans="1:16" x14ac:dyDescent="0.25">
      <c r="A1418" s="48" t="s">
        <v>7174</v>
      </c>
      <c r="B1418" s="48"/>
      <c r="C1418" s="48"/>
      <c r="D1418" s="30" t="s">
        <v>8107</v>
      </c>
      <c r="E1418" s="30" t="s">
        <v>8108</v>
      </c>
      <c r="F1418" s="114">
        <v>2000000</v>
      </c>
      <c r="G1418" s="114">
        <v>10000000</v>
      </c>
      <c r="H1418" s="48"/>
      <c r="I1418" s="112"/>
      <c r="J1418" s="48"/>
      <c r="K1418" s="48"/>
      <c r="L1418" s="48" t="s">
        <v>249</v>
      </c>
      <c r="M1418" s="102"/>
      <c r="N1418" s="67" t="s">
        <v>8109</v>
      </c>
      <c r="O1418" s="30" t="s">
        <v>8110</v>
      </c>
      <c r="P1418" t="s">
        <v>976</v>
      </c>
    </row>
    <row r="1419" spans="1:16" x14ac:dyDescent="0.25">
      <c r="A1419" s="48" t="s">
        <v>7176</v>
      </c>
      <c r="B1419" s="48"/>
      <c r="C1419" s="48"/>
      <c r="D1419" s="30" t="s">
        <v>8107</v>
      </c>
      <c r="E1419" s="30" t="s">
        <v>8108</v>
      </c>
      <c r="F1419" s="114">
        <v>3500000</v>
      </c>
      <c r="G1419" s="114">
        <v>10000000</v>
      </c>
      <c r="H1419" s="48"/>
      <c r="I1419" s="112"/>
      <c r="J1419" s="48"/>
      <c r="K1419" s="48"/>
      <c r="L1419" s="48" t="s">
        <v>249</v>
      </c>
      <c r="M1419" s="102"/>
      <c r="N1419" s="67" t="s">
        <v>8109</v>
      </c>
      <c r="O1419" s="30" t="s">
        <v>8110</v>
      </c>
      <c r="P1419" t="s">
        <v>976</v>
      </c>
    </row>
    <row r="1420" spans="1:16" x14ac:dyDescent="0.25">
      <c r="A1420" s="48" t="s">
        <v>7178</v>
      </c>
      <c r="B1420" s="48"/>
      <c r="C1420" s="48"/>
      <c r="D1420" s="30" t="s">
        <v>8107</v>
      </c>
      <c r="E1420" s="30" t="s">
        <v>8108</v>
      </c>
      <c r="F1420" s="114">
        <v>3500000</v>
      </c>
      <c r="G1420" s="114">
        <v>10000000</v>
      </c>
      <c r="H1420" s="48"/>
      <c r="I1420" s="112"/>
      <c r="J1420" s="48"/>
      <c r="K1420" s="48"/>
      <c r="L1420" s="48" t="s">
        <v>249</v>
      </c>
      <c r="M1420" s="102"/>
      <c r="N1420" s="67" t="s">
        <v>8109</v>
      </c>
      <c r="O1420" s="30" t="s">
        <v>8110</v>
      </c>
      <c r="P1420" t="s">
        <v>976</v>
      </c>
    </row>
    <row r="1421" spans="1:16" x14ac:dyDescent="0.25">
      <c r="A1421" s="48" t="s">
        <v>7180</v>
      </c>
      <c r="B1421" s="48"/>
      <c r="C1421" s="48"/>
      <c r="D1421" s="30" t="s">
        <v>8107</v>
      </c>
      <c r="E1421" s="30" t="s">
        <v>8108</v>
      </c>
      <c r="F1421" s="114">
        <v>2000000</v>
      </c>
      <c r="G1421" s="114">
        <v>10000000</v>
      </c>
      <c r="H1421" s="48"/>
      <c r="I1421" s="112"/>
      <c r="J1421" s="48"/>
      <c r="K1421" s="48"/>
      <c r="L1421" s="48" t="s">
        <v>249</v>
      </c>
      <c r="M1421" s="102"/>
      <c r="N1421" s="67" t="s">
        <v>8109</v>
      </c>
      <c r="O1421" s="30" t="s">
        <v>8110</v>
      </c>
      <c r="P1421" t="s">
        <v>976</v>
      </c>
    </row>
    <row r="1422" spans="1:16" x14ac:dyDescent="0.25">
      <c r="A1422" s="48" t="s">
        <v>7182</v>
      </c>
      <c r="B1422" s="48"/>
      <c r="C1422" s="48"/>
      <c r="D1422" s="30" t="s">
        <v>8107</v>
      </c>
      <c r="E1422" s="30" t="s">
        <v>8108</v>
      </c>
      <c r="F1422" s="114">
        <v>3500000</v>
      </c>
      <c r="G1422" s="114">
        <v>10000000</v>
      </c>
      <c r="H1422" s="48"/>
      <c r="I1422" s="112"/>
      <c r="J1422" s="48"/>
      <c r="K1422" s="48"/>
      <c r="L1422" s="48" t="s">
        <v>249</v>
      </c>
      <c r="M1422" s="102"/>
      <c r="N1422" s="67" t="s">
        <v>8109</v>
      </c>
      <c r="O1422" s="30" t="s">
        <v>8110</v>
      </c>
      <c r="P1422" t="s">
        <v>976</v>
      </c>
    </row>
    <row r="1423" spans="1:16" x14ac:dyDescent="0.25">
      <c r="A1423" s="48" t="s">
        <v>7184</v>
      </c>
      <c r="B1423" s="48"/>
      <c r="C1423" s="48"/>
      <c r="D1423" s="30" t="s">
        <v>8107</v>
      </c>
      <c r="E1423" s="30" t="s">
        <v>8108</v>
      </c>
      <c r="F1423" s="114">
        <v>2000000</v>
      </c>
      <c r="G1423" s="114">
        <v>10000000</v>
      </c>
      <c r="H1423" s="48"/>
      <c r="I1423" s="112"/>
      <c r="J1423" s="48"/>
      <c r="K1423" s="48"/>
      <c r="L1423" s="48" t="s">
        <v>249</v>
      </c>
      <c r="M1423" s="102"/>
      <c r="N1423" s="67" t="s">
        <v>8109</v>
      </c>
      <c r="O1423" s="30" t="s">
        <v>8110</v>
      </c>
      <c r="P1423" t="s">
        <v>976</v>
      </c>
    </row>
    <row r="1424" spans="1:16" x14ac:dyDescent="0.25">
      <c r="A1424" s="48" t="s">
        <v>7186</v>
      </c>
      <c r="B1424" s="48"/>
      <c r="C1424" s="48"/>
      <c r="D1424" s="30" t="s">
        <v>8107</v>
      </c>
      <c r="E1424" s="30" t="s">
        <v>8108</v>
      </c>
      <c r="F1424" s="114">
        <v>2000000</v>
      </c>
      <c r="G1424" s="114">
        <v>10000000</v>
      </c>
      <c r="H1424" s="48"/>
      <c r="I1424" s="112"/>
      <c r="J1424" s="48"/>
      <c r="K1424" s="48"/>
      <c r="L1424" s="48" t="s">
        <v>249</v>
      </c>
      <c r="M1424" s="102"/>
      <c r="N1424" s="67" t="s">
        <v>8109</v>
      </c>
      <c r="O1424" s="30" t="s">
        <v>8110</v>
      </c>
      <c r="P1424" t="s">
        <v>976</v>
      </c>
    </row>
    <row r="1425" spans="1:16" x14ac:dyDescent="0.25">
      <c r="A1425" s="48" t="s">
        <v>7188</v>
      </c>
      <c r="B1425" s="48"/>
      <c r="C1425" s="48"/>
      <c r="D1425" s="30" t="s">
        <v>8107</v>
      </c>
      <c r="E1425" s="30" t="s">
        <v>8108</v>
      </c>
      <c r="F1425" s="114">
        <v>3500000</v>
      </c>
      <c r="G1425" s="114">
        <v>10000000</v>
      </c>
      <c r="H1425" s="48"/>
      <c r="I1425" s="112"/>
      <c r="J1425" s="48"/>
      <c r="K1425" s="48"/>
      <c r="L1425" s="48" t="s">
        <v>249</v>
      </c>
      <c r="M1425" s="102"/>
      <c r="N1425" s="67" t="s">
        <v>8109</v>
      </c>
      <c r="O1425" s="30" t="s">
        <v>8110</v>
      </c>
      <c r="P1425" t="s">
        <v>976</v>
      </c>
    </row>
    <row r="1426" spans="1:16" x14ac:dyDescent="0.25">
      <c r="A1426" s="48" t="s">
        <v>7190</v>
      </c>
      <c r="B1426" s="48"/>
      <c r="C1426" s="48"/>
      <c r="D1426" s="30" t="s">
        <v>8107</v>
      </c>
      <c r="E1426" s="30" t="s">
        <v>8108</v>
      </c>
      <c r="F1426" s="114">
        <v>3500000</v>
      </c>
      <c r="G1426" s="114">
        <v>10000000</v>
      </c>
      <c r="H1426" s="48"/>
      <c r="I1426" s="112"/>
      <c r="J1426" s="48"/>
      <c r="K1426" s="48"/>
      <c r="L1426" s="48" t="s">
        <v>249</v>
      </c>
      <c r="M1426" s="102"/>
      <c r="N1426" s="67" t="s">
        <v>8109</v>
      </c>
      <c r="O1426" s="30" t="s">
        <v>8110</v>
      </c>
      <c r="P1426" t="s">
        <v>976</v>
      </c>
    </row>
    <row r="1427" spans="1:16" x14ac:dyDescent="0.25">
      <c r="A1427" s="48" t="s">
        <v>7191</v>
      </c>
      <c r="B1427" s="48"/>
      <c r="C1427" s="48"/>
      <c r="D1427" s="30" t="s">
        <v>8107</v>
      </c>
      <c r="E1427" s="30" t="s">
        <v>8108</v>
      </c>
      <c r="F1427" s="114">
        <v>2000000</v>
      </c>
      <c r="G1427" s="114">
        <v>10000000</v>
      </c>
      <c r="H1427" s="48"/>
      <c r="I1427" s="112"/>
      <c r="J1427" s="48"/>
      <c r="K1427" s="48"/>
      <c r="L1427" s="48" t="s">
        <v>249</v>
      </c>
      <c r="M1427" s="102"/>
      <c r="N1427" s="67" t="s">
        <v>8109</v>
      </c>
      <c r="O1427" s="30" t="s">
        <v>8110</v>
      </c>
      <c r="P1427" t="s">
        <v>976</v>
      </c>
    </row>
    <row r="1428" spans="1:16" x14ac:dyDescent="0.25">
      <c r="A1428" s="48" t="s">
        <v>7193</v>
      </c>
      <c r="B1428" s="48"/>
      <c r="C1428" s="48"/>
      <c r="D1428" s="30" t="s">
        <v>8107</v>
      </c>
      <c r="E1428" s="30" t="s">
        <v>8108</v>
      </c>
      <c r="F1428" s="114">
        <v>3500000</v>
      </c>
      <c r="G1428" s="114">
        <v>10000000</v>
      </c>
      <c r="H1428" s="48"/>
      <c r="I1428" s="112"/>
      <c r="J1428" s="48"/>
      <c r="K1428" s="48"/>
      <c r="L1428" s="48" t="s">
        <v>249</v>
      </c>
      <c r="M1428" s="102"/>
      <c r="N1428" s="67" t="s">
        <v>8109</v>
      </c>
      <c r="O1428" s="30" t="s">
        <v>8110</v>
      </c>
      <c r="P1428" t="s">
        <v>976</v>
      </c>
    </row>
    <row r="1429" spans="1:16" x14ac:dyDescent="0.25">
      <c r="A1429" s="48" t="s">
        <v>7194</v>
      </c>
      <c r="B1429" s="48"/>
      <c r="C1429" s="48"/>
      <c r="D1429" s="30" t="s">
        <v>8107</v>
      </c>
      <c r="E1429" s="30" t="s">
        <v>8108</v>
      </c>
      <c r="F1429" s="114">
        <v>3500000</v>
      </c>
      <c r="G1429" s="114">
        <v>10000000</v>
      </c>
      <c r="H1429" s="48"/>
      <c r="I1429" s="112"/>
      <c r="J1429" s="48"/>
      <c r="K1429" s="48"/>
      <c r="L1429" s="48" t="s">
        <v>249</v>
      </c>
      <c r="M1429" s="102"/>
      <c r="N1429" s="67" t="s">
        <v>8109</v>
      </c>
      <c r="O1429" s="30" t="s">
        <v>8110</v>
      </c>
      <c r="P1429" t="s">
        <v>976</v>
      </c>
    </row>
    <row r="1430" spans="1:16" x14ac:dyDescent="0.25">
      <c r="A1430" s="48" t="s">
        <v>7195</v>
      </c>
      <c r="B1430" s="48"/>
      <c r="C1430" s="48"/>
      <c r="D1430" s="30" t="s">
        <v>8107</v>
      </c>
      <c r="E1430" s="30" t="s">
        <v>8108</v>
      </c>
      <c r="F1430" s="114">
        <v>2000000</v>
      </c>
      <c r="G1430" s="114">
        <v>10000000</v>
      </c>
      <c r="H1430" s="48"/>
      <c r="I1430" s="112"/>
      <c r="J1430" s="48"/>
      <c r="K1430" s="48"/>
      <c r="L1430" s="48" t="s">
        <v>249</v>
      </c>
      <c r="M1430" s="102"/>
      <c r="N1430" s="67" t="s">
        <v>8109</v>
      </c>
      <c r="O1430" s="30" t="s">
        <v>8110</v>
      </c>
      <c r="P1430" t="s">
        <v>976</v>
      </c>
    </row>
    <row r="1431" spans="1:16" x14ac:dyDescent="0.25">
      <c r="A1431" s="48" t="s">
        <v>7196</v>
      </c>
      <c r="B1431" s="48"/>
      <c r="C1431" s="48"/>
      <c r="D1431" s="30" t="s">
        <v>8107</v>
      </c>
      <c r="E1431" s="30" t="s">
        <v>8108</v>
      </c>
      <c r="F1431" s="114">
        <v>3500000</v>
      </c>
      <c r="G1431" s="114">
        <v>10000000</v>
      </c>
      <c r="H1431" s="48"/>
      <c r="I1431" s="112"/>
      <c r="J1431" s="48"/>
      <c r="K1431" s="48"/>
      <c r="L1431" s="48" t="s">
        <v>249</v>
      </c>
      <c r="M1431" s="102"/>
      <c r="N1431" s="67" t="s">
        <v>8109</v>
      </c>
      <c r="O1431" s="30" t="s">
        <v>8110</v>
      </c>
      <c r="P1431" t="s">
        <v>976</v>
      </c>
    </row>
    <row r="1432" spans="1:16" x14ac:dyDescent="0.25">
      <c r="A1432" s="48" t="s">
        <v>7198</v>
      </c>
      <c r="B1432" s="48"/>
      <c r="C1432" s="48"/>
      <c r="D1432" s="30" t="s">
        <v>8107</v>
      </c>
      <c r="E1432" s="30" t="s">
        <v>8108</v>
      </c>
      <c r="F1432" s="114">
        <v>2000000</v>
      </c>
      <c r="G1432" s="114">
        <v>10000000</v>
      </c>
      <c r="H1432" s="48"/>
      <c r="I1432" s="112"/>
      <c r="J1432" s="48"/>
      <c r="K1432" s="48"/>
      <c r="L1432" s="48" t="s">
        <v>249</v>
      </c>
      <c r="M1432" s="102"/>
      <c r="N1432" s="67" t="s">
        <v>8109</v>
      </c>
      <c r="O1432" s="30" t="s">
        <v>8110</v>
      </c>
      <c r="P1432" t="s">
        <v>976</v>
      </c>
    </row>
    <row r="1433" spans="1:16" x14ac:dyDescent="0.25">
      <c r="A1433" s="48" t="s">
        <v>7200</v>
      </c>
      <c r="B1433" s="48"/>
      <c r="C1433" s="48"/>
      <c r="D1433" s="30" t="s">
        <v>8107</v>
      </c>
      <c r="E1433" s="30" t="s">
        <v>8108</v>
      </c>
      <c r="F1433" s="114">
        <v>2000000</v>
      </c>
      <c r="G1433" s="114">
        <v>10000000</v>
      </c>
      <c r="H1433" s="48"/>
      <c r="I1433" s="112"/>
      <c r="J1433" s="48"/>
      <c r="K1433" s="48"/>
      <c r="L1433" s="48" t="s">
        <v>249</v>
      </c>
      <c r="M1433" s="102"/>
      <c r="N1433" s="67" t="s">
        <v>8109</v>
      </c>
      <c r="O1433" s="30" t="s">
        <v>8110</v>
      </c>
      <c r="P1433" t="s">
        <v>976</v>
      </c>
    </row>
    <row r="1434" spans="1:16" x14ac:dyDescent="0.25">
      <c r="A1434" s="48" t="s">
        <v>7202</v>
      </c>
      <c r="B1434" s="48"/>
      <c r="C1434" s="48"/>
      <c r="D1434" s="30" t="s">
        <v>8107</v>
      </c>
      <c r="E1434" s="30" t="s">
        <v>8108</v>
      </c>
      <c r="F1434" s="114">
        <v>3500000</v>
      </c>
      <c r="G1434" s="114">
        <v>10000000</v>
      </c>
      <c r="H1434" s="48"/>
      <c r="I1434" s="112"/>
      <c r="J1434" s="48"/>
      <c r="K1434" s="48"/>
      <c r="L1434" s="48" t="s">
        <v>249</v>
      </c>
      <c r="M1434" s="102"/>
      <c r="N1434" s="67" t="s">
        <v>8109</v>
      </c>
      <c r="O1434" s="30" t="s">
        <v>8110</v>
      </c>
      <c r="P1434" t="s">
        <v>976</v>
      </c>
    </row>
    <row r="1435" spans="1:16" x14ac:dyDescent="0.25">
      <c r="A1435" s="48" t="s">
        <v>7204</v>
      </c>
      <c r="B1435" s="48"/>
      <c r="C1435" s="48"/>
      <c r="D1435" s="30" t="s">
        <v>8107</v>
      </c>
      <c r="E1435" s="30" t="s">
        <v>8108</v>
      </c>
      <c r="F1435" s="114">
        <v>3500000</v>
      </c>
      <c r="G1435" s="114">
        <v>10000000</v>
      </c>
      <c r="H1435" s="48"/>
      <c r="I1435" s="112"/>
      <c r="J1435" s="48"/>
      <c r="K1435" s="48"/>
      <c r="L1435" s="48" t="s">
        <v>249</v>
      </c>
      <c r="M1435" s="102"/>
      <c r="N1435" s="67" t="s">
        <v>8109</v>
      </c>
      <c r="O1435" s="30" t="s">
        <v>8110</v>
      </c>
      <c r="P1435" t="s">
        <v>976</v>
      </c>
    </row>
    <row r="1436" spans="1:16" x14ac:dyDescent="0.25">
      <c r="A1436" s="48" t="s">
        <v>7206</v>
      </c>
      <c r="B1436" s="48"/>
      <c r="C1436" s="48"/>
      <c r="D1436" s="30" t="s">
        <v>8107</v>
      </c>
      <c r="E1436" s="30" t="s">
        <v>8108</v>
      </c>
      <c r="F1436" s="114">
        <v>2000000</v>
      </c>
      <c r="G1436" s="114">
        <v>10000000</v>
      </c>
      <c r="H1436" s="48"/>
      <c r="I1436" s="112"/>
      <c r="J1436" s="48"/>
      <c r="K1436" s="48"/>
      <c r="L1436" s="48" t="s">
        <v>249</v>
      </c>
      <c r="M1436" s="102"/>
      <c r="N1436" s="67" t="s">
        <v>8109</v>
      </c>
      <c r="O1436" s="30" t="s">
        <v>8110</v>
      </c>
      <c r="P1436" t="s">
        <v>976</v>
      </c>
    </row>
    <row r="1437" spans="1:16" x14ac:dyDescent="0.25">
      <c r="A1437" s="48" t="s">
        <v>7207</v>
      </c>
      <c r="B1437" s="48"/>
      <c r="C1437" s="48"/>
      <c r="D1437" s="30" t="s">
        <v>8107</v>
      </c>
      <c r="E1437" s="30" t="s">
        <v>8108</v>
      </c>
      <c r="F1437" s="114">
        <v>3500000</v>
      </c>
      <c r="G1437" s="114">
        <v>10000000</v>
      </c>
      <c r="H1437" s="48"/>
      <c r="I1437" s="112"/>
      <c r="J1437" s="48"/>
      <c r="K1437" s="48"/>
      <c r="L1437" s="48" t="s">
        <v>249</v>
      </c>
      <c r="M1437" s="102"/>
      <c r="N1437" s="67" t="s">
        <v>8109</v>
      </c>
      <c r="O1437" s="30" t="s">
        <v>8110</v>
      </c>
      <c r="P1437" t="s">
        <v>976</v>
      </c>
    </row>
    <row r="1438" spans="1:16" x14ac:dyDescent="0.25">
      <c r="A1438" s="48" t="s">
        <v>7209</v>
      </c>
      <c r="B1438" s="48"/>
      <c r="C1438" s="48"/>
      <c r="D1438" s="30" t="s">
        <v>8107</v>
      </c>
      <c r="E1438" s="30" t="s">
        <v>8108</v>
      </c>
      <c r="F1438" s="114">
        <v>3500000</v>
      </c>
      <c r="G1438" s="114">
        <v>10000000</v>
      </c>
      <c r="H1438" s="48"/>
      <c r="I1438" s="112"/>
      <c r="J1438" s="48"/>
      <c r="K1438" s="48"/>
      <c r="L1438" s="48" t="s">
        <v>249</v>
      </c>
      <c r="M1438" s="102"/>
      <c r="N1438" s="67" t="s">
        <v>8109</v>
      </c>
      <c r="O1438" s="30" t="s">
        <v>8110</v>
      </c>
      <c r="P1438" t="s">
        <v>976</v>
      </c>
    </row>
    <row r="1439" spans="1:16" x14ac:dyDescent="0.25">
      <c r="A1439" s="48" t="s">
        <v>7211</v>
      </c>
      <c r="B1439" s="48"/>
      <c r="C1439" s="48"/>
      <c r="D1439" s="30" t="s">
        <v>8107</v>
      </c>
      <c r="E1439" s="30" t="s">
        <v>8108</v>
      </c>
      <c r="F1439" s="114">
        <v>2000000</v>
      </c>
      <c r="G1439" s="114">
        <v>10000000</v>
      </c>
      <c r="H1439" s="48"/>
      <c r="I1439" s="112"/>
      <c r="J1439" s="48"/>
      <c r="K1439" s="48"/>
      <c r="L1439" s="48" t="s">
        <v>249</v>
      </c>
      <c r="M1439" s="102"/>
      <c r="N1439" s="67" t="s">
        <v>8109</v>
      </c>
      <c r="O1439" s="30" t="s">
        <v>8110</v>
      </c>
      <c r="P1439" t="s">
        <v>976</v>
      </c>
    </row>
    <row r="1440" spans="1:16" x14ac:dyDescent="0.25">
      <c r="A1440" s="48" t="s">
        <v>7212</v>
      </c>
      <c r="B1440" s="48"/>
      <c r="C1440" s="48"/>
      <c r="D1440" s="30" t="s">
        <v>8107</v>
      </c>
      <c r="E1440" s="30" t="s">
        <v>8108</v>
      </c>
      <c r="F1440" s="114">
        <v>3500000</v>
      </c>
      <c r="G1440" s="114">
        <v>10000000</v>
      </c>
      <c r="H1440" s="48"/>
      <c r="I1440" s="112"/>
      <c r="J1440" s="48"/>
      <c r="K1440" s="48"/>
      <c r="L1440" s="48" t="s">
        <v>249</v>
      </c>
      <c r="M1440" s="102"/>
      <c r="N1440" s="67" t="s">
        <v>8109</v>
      </c>
      <c r="O1440" s="30" t="s">
        <v>8110</v>
      </c>
      <c r="P1440" t="s">
        <v>976</v>
      </c>
    </row>
    <row r="1441" spans="1:16" x14ac:dyDescent="0.25">
      <c r="A1441" s="48" t="s">
        <v>7214</v>
      </c>
      <c r="B1441" s="48"/>
      <c r="C1441" s="48"/>
      <c r="D1441" s="30" t="s">
        <v>8107</v>
      </c>
      <c r="E1441" s="30" t="s">
        <v>8108</v>
      </c>
      <c r="F1441" s="114">
        <v>2000000</v>
      </c>
      <c r="G1441" s="114">
        <v>10000000</v>
      </c>
      <c r="H1441" s="48"/>
      <c r="I1441" s="112"/>
      <c r="J1441" s="48"/>
      <c r="K1441" s="48"/>
      <c r="L1441" s="48" t="s">
        <v>249</v>
      </c>
      <c r="M1441" s="102"/>
      <c r="N1441" s="67" t="s">
        <v>8109</v>
      </c>
      <c r="O1441" s="30" t="s">
        <v>8110</v>
      </c>
      <c r="P1441" t="s">
        <v>976</v>
      </c>
    </row>
    <row r="1442" spans="1:16" x14ac:dyDescent="0.25">
      <c r="A1442" s="48" t="s">
        <v>7216</v>
      </c>
      <c r="B1442" s="48"/>
      <c r="C1442" s="48"/>
      <c r="D1442" s="30" t="s">
        <v>8107</v>
      </c>
      <c r="E1442" s="30" t="s">
        <v>8108</v>
      </c>
      <c r="F1442" s="114">
        <v>2000000</v>
      </c>
      <c r="G1442" s="114">
        <v>10000000</v>
      </c>
      <c r="H1442" s="48"/>
      <c r="I1442" s="112"/>
      <c r="J1442" s="48"/>
      <c r="K1442" s="48"/>
      <c r="L1442" s="48" t="s">
        <v>249</v>
      </c>
      <c r="M1442" s="102"/>
      <c r="N1442" s="67" t="s">
        <v>8109</v>
      </c>
      <c r="O1442" s="30" t="s">
        <v>8110</v>
      </c>
      <c r="P1442" t="s">
        <v>976</v>
      </c>
    </row>
    <row r="1443" spans="1:16" x14ac:dyDescent="0.25">
      <c r="A1443" s="48" t="s">
        <v>7218</v>
      </c>
      <c r="B1443" s="48"/>
      <c r="C1443" s="48"/>
      <c r="D1443" s="30" t="s">
        <v>8107</v>
      </c>
      <c r="E1443" s="30" t="s">
        <v>8108</v>
      </c>
      <c r="F1443" s="114">
        <v>3500000</v>
      </c>
      <c r="G1443" s="114">
        <v>10000000</v>
      </c>
      <c r="H1443" s="48"/>
      <c r="I1443" s="112"/>
      <c r="J1443" s="48"/>
      <c r="K1443" s="48"/>
      <c r="L1443" s="48" t="s">
        <v>249</v>
      </c>
      <c r="M1443" s="102"/>
      <c r="N1443" s="67" t="s">
        <v>8109</v>
      </c>
      <c r="O1443" s="30" t="s">
        <v>8110</v>
      </c>
      <c r="P1443" t="s">
        <v>976</v>
      </c>
    </row>
    <row r="1444" spans="1:16" x14ac:dyDescent="0.25">
      <c r="A1444" s="48" t="s">
        <v>7220</v>
      </c>
      <c r="B1444" s="48"/>
      <c r="C1444" s="48"/>
      <c r="D1444" s="30" t="s">
        <v>8107</v>
      </c>
      <c r="E1444" s="30" t="s">
        <v>8108</v>
      </c>
      <c r="F1444" s="114">
        <v>3500000</v>
      </c>
      <c r="G1444" s="114">
        <v>10000000</v>
      </c>
      <c r="H1444" s="48"/>
      <c r="I1444" s="112"/>
      <c r="J1444" s="48"/>
      <c r="K1444" s="48"/>
      <c r="L1444" s="48" t="s">
        <v>249</v>
      </c>
      <c r="M1444" s="102"/>
      <c r="N1444" s="67" t="s">
        <v>8109</v>
      </c>
      <c r="O1444" s="30" t="s">
        <v>8110</v>
      </c>
      <c r="P1444" t="s">
        <v>976</v>
      </c>
    </row>
    <row r="1445" spans="1:16" x14ac:dyDescent="0.25">
      <c r="A1445" s="48" t="s">
        <v>7222</v>
      </c>
      <c r="B1445" s="48"/>
      <c r="C1445" s="48"/>
      <c r="D1445" s="30" t="s">
        <v>8107</v>
      </c>
      <c r="E1445" s="30" t="s">
        <v>8108</v>
      </c>
      <c r="F1445" s="114">
        <v>2000000</v>
      </c>
      <c r="G1445" s="114">
        <v>10000000</v>
      </c>
      <c r="H1445" s="48"/>
      <c r="I1445" s="112"/>
      <c r="J1445" s="48"/>
      <c r="K1445" s="48"/>
      <c r="L1445" s="48" t="s">
        <v>249</v>
      </c>
      <c r="M1445" s="102"/>
      <c r="N1445" s="67" t="s">
        <v>8109</v>
      </c>
      <c r="O1445" s="30" t="s">
        <v>8110</v>
      </c>
      <c r="P1445" t="s">
        <v>976</v>
      </c>
    </row>
    <row r="1446" spans="1:16" x14ac:dyDescent="0.25">
      <c r="A1446" s="48" t="s">
        <v>7224</v>
      </c>
      <c r="B1446" s="48"/>
      <c r="C1446" s="48"/>
      <c r="D1446" s="30" t="s">
        <v>8107</v>
      </c>
      <c r="E1446" s="30" t="s">
        <v>8108</v>
      </c>
      <c r="F1446" s="114">
        <v>3500000</v>
      </c>
      <c r="G1446" s="114">
        <v>10000000</v>
      </c>
      <c r="H1446" s="48"/>
      <c r="I1446" s="112"/>
      <c r="J1446" s="48"/>
      <c r="K1446" s="48"/>
      <c r="L1446" s="48" t="s">
        <v>249</v>
      </c>
      <c r="M1446" s="102"/>
      <c r="N1446" s="67" t="s">
        <v>8109</v>
      </c>
      <c r="O1446" s="30" t="s">
        <v>8110</v>
      </c>
      <c r="P1446" t="s">
        <v>976</v>
      </c>
    </row>
    <row r="1447" spans="1:16" x14ac:dyDescent="0.25">
      <c r="A1447" s="48" t="s">
        <v>7226</v>
      </c>
      <c r="B1447" s="48"/>
      <c r="C1447" s="48"/>
      <c r="D1447" s="30" t="s">
        <v>8107</v>
      </c>
      <c r="E1447" s="30" t="s">
        <v>8108</v>
      </c>
      <c r="F1447" s="114">
        <v>2000000</v>
      </c>
      <c r="G1447" s="114">
        <v>10000000</v>
      </c>
      <c r="H1447" s="48"/>
      <c r="I1447" s="112"/>
      <c r="J1447" s="48"/>
      <c r="K1447" s="48"/>
      <c r="L1447" s="48" t="s">
        <v>249</v>
      </c>
      <c r="M1447" s="102"/>
      <c r="N1447" s="67" t="s">
        <v>8109</v>
      </c>
      <c r="O1447" s="30" t="s">
        <v>8110</v>
      </c>
      <c r="P1447" t="s">
        <v>976</v>
      </c>
    </row>
    <row r="1448" spans="1:16" x14ac:dyDescent="0.25">
      <c r="A1448" s="48" t="s">
        <v>7227</v>
      </c>
      <c r="B1448" s="48"/>
      <c r="C1448" s="48"/>
      <c r="D1448" s="30" t="s">
        <v>8107</v>
      </c>
      <c r="E1448" s="30" t="s">
        <v>8108</v>
      </c>
      <c r="F1448" s="114">
        <v>2000000</v>
      </c>
      <c r="G1448" s="114">
        <v>10000000</v>
      </c>
      <c r="H1448" s="48"/>
      <c r="I1448" s="112"/>
      <c r="J1448" s="48"/>
      <c r="K1448" s="48"/>
      <c r="L1448" s="48" t="s">
        <v>249</v>
      </c>
      <c r="M1448" s="102"/>
      <c r="N1448" s="67" t="s">
        <v>8109</v>
      </c>
      <c r="O1448" s="30" t="s">
        <v>8110</v>
      </c>
      <c r="P1448" t="s">
        <v>976</v>
      </c>
    </row>
    <row r="1449" spans="1:16" x14ac:dyDescent="0.25">
      <c r="A1449" s="48" t="s">
        <v>7229</v>
      </c>
      <c r="B1449" s="48"/>
      <c r="C1449" s="48"/>
      <c r="D1449" s="30" t="s">
        <v>8107</v>
      </c>
      <c r="E1449" s="30" t="s">
        <v>8108</v>
      </c>
      <c r="F1449" s="114">
        <v>3500000</v>
      </c>
      <c r="G1449" s="114">
        <v>10000000</v>
      </c>
      <c r="H1449" s="48"/>
      <c r="I1449" s="112"/>
      <c r="J1449" s="48"/>
      <c r="K1449" s="48"/>
      <c r="L1449" s="48" t="s">
        <v>249</v>
      </c>
      <c r="M1449" s="102"/>
      <c r="N1449" s="67" t="s">
        <v>8109</v>
      </c>
      <c r="O1449" s="30" t="s">
        <v>8110</v>
      </c>
      <c r="P1449" t="s">
        <v>976</v>
      </c>
    </row>
    <row r="1450" spans="1:16" x14ac:dyDescent="0.25">
      <c r="A1450" s="48" t="s">
        <v>7230</v>
      </c>
      <c r="B1450" s="48"/>
      <c r="C1450" s="48"/>
      <c r="D1450" s="30" t="s">
        <v>8107</v>
      </c>
      <c r="E1450" s="30" t="s">
        <v>8108</v>
      </c>
      <c r="F1450" s="114">
        <v>2000000</v>
      </c>
      <c r="G1450" s="114">
        <v>10000000</v>
      </c>
      <c r="H1450" s="48"/>
      <c r="I1450" s="112"/>
      <c r="J1450" s="48"/>
      <c r="K1450" s="48"/>
      <c r="L1450" s="48" t="s">
        <v>249</v>
      </c>
      <c r="M1450" s="102"/>
      <c r="N1450" s="67" t="s">
        <v>8109</v>
      </c>
      <c r="O1450" s="30" t="s">
        <v>8110</v>
      </c>
      <c r="P1450" t="s">
        <v>976</v>
      </c>
    </row>
    <row r="1451" spans="1:16" x14ac:dyDescent="0.25">
      <c r="A1451" s="48" t="s">
        <v>7232</v>
      </c>
      <c r="B1451" s="48"/>
      <c r="C1451" s="48"/>
      <c r="D1451" s="30" t="s">
        <v>8107</v>
      </c>
      <c r="E1451" s="30" t="s">
        <v>8108</v>
      </c>
      <c r="F1451" s="114">
        <v>3500000</v>
      </c>
      <c r="G1451" s="114">
        <v>10000000</v>
      </c>
      <c r="H1451" s="48"/>
      <c r="I1451" s="112"/>
      <c r="J1451" s="48"/>
      <c r="K1451" s="48"/>
      <c r="L1451" s="48" t="s">
        <v>249</v>
      </c>
      <c r="M1451" s="102"/>
      <c r="N1451" s="67" t="s">
        <v>8109</v>
      </c>
      <c r="O1451" s="30" t="s">
        <v>8110</v>
      </c>
      <c r="P1451" t="s">
        <v>976</v>
      </c>
    </row>
    <row r="1452" spans="1:16" x14ac:dyDescent="0.25">
      <c r="A1452" s="48" t="s">
        <v>7234</v>
      </c>
      <c r="B1452" s="48"/>
      <c r="C1452" s="48"/>
      <c r="D1452" s="30" t="s">
        <v>8107</v>
      </c>
      <c r="E1452" s="30" t="s">
        <v>8108</v>
      </c>
      <c r="F1452" s="114">
        <v>3500000</v>
      </c>
      <c r="G1452" s="114">
        <v>10000000</v>
      </c>
      <c r="H1452" s="48"/>
      <c r="I1452" s="112"/>
      <c r="J1452" s="48"/>
      <c r="K1452" s="48"/>
      <c r="L1452" s="48" t="s">
        <v>249</v>
      </c>
      <c r="M1452" s="102"/>
      <c r="N1452" s="67" t="s">
        <v>8109</v>
      </c>
      <c r="O1452" s="30" t="s">
        <v>8110</v>
      </c>
      <c r="P1452" t="s">
        <v>976</v>
      </c>
    </row>
    <row r="1453" spans="1:16" x14ac:dyDescent="0.25">
      <c r="A1453" s="48" t="s">
        <v>7236</v>
      </c>
      <c r="B1453" s="48"/>
      <c r="C1453" s="48"/>
      <c r="D1453" s="30" t="s">
        <v>8107</v>
      </c>
      <c r="E1453" s="30" t="s">
        <v>8108</v>
      </c>
      <c r="F1453" s="114">
        <v>2000000</v>
      </c>
      <c r="G1453" s="114">
        <v>10000000</v>
      </c>
      <c r="H1453" s="48"/>
      <c r="I1453" s="112"/>
      <c r="J1453" s="48"/>
      <c r="K1453" s="48"/>
      <c r="L1453" s="48" t="s">
        <v>249</v>
      </c>
      <c r="M1453" s="102"/>
      <c r="N1453" s="67" t="s">
        <v>8109</v>
      </c>
      <c r="O1453" s="30" t="s">
        <v>8110</v>
      </c>
      <c r="P1453" t="s">
        <v>976</v>
      </c>
    </row>
    <row r="1454" spans="1:16" x14ac:dyDescent="0.25">
      <c r="A1454" s="48" t="s">
        <v>7238</v>
      </c>
      <c r="B1454" s="48"/>
      <c r="C1454" s="48"/>
      <c r="D1454" s="30" t="s">
        <v>8107</v>
      </c>
      <c r="E1454" s="30" t="s">
        <v>8108</v>
      </c>
      <c r="F1454" s="114">
        <v>3500000</v>
      </c>
      <c r="G1454" s="114">
        <v>10000000</v>
      </c>
      <c r="H1454" s="48"/>
      <c r="I1454" s="112"/>
      <c r="J1454" s="48"/>
      <c r="K1454" s="48"/>
      <c r="L1454" s="48" t="s">
        <v>249</v>
      </c>
      <c r="M1454" s="102"/>
      <c r="N1454" s="67" t="s">
        <v>8109</v>
      </c>
      <c r="O1454" s="30" t="s">
        <v>8110</v>
      </c>
      <c r="P1454" t="s">
        <v>976</v>
      </c>
    </row>
    <row r="1455" spans="1:16" x14ac:dyDescent="0.25">
      <c r="A1455" s="48" t="s">
        <v>7240</v>
      </c>
      <c r="B1455" s="48"/>
      <c r="C1455" s="48"/>
      <c r="D1455" s="30" t="s">
        <v>8107</v>
      </c>
      <c r="E1455" s="30" t="s">
        <v>8108</v>
      </c>
      <c r="F1455" s="114">
        <v>2000000</v>
      </c>
      <c r="G1455" s="114">
        <v>10000000</v>
      </c>
      <c r="H1455" s="48"/>
      <c r="I1455" s="112"/>
      <c r="J1455" s="48"/>
      <c r="K1455" s="48"/>
      <c r="L1455" s="48" t="s">
        <v>249</v>
      </c>
      <c r="M1455" s="102"/>
      <c r="N1455" s="67" t="s">
        <v>8109</v>
      </c>
      <c r="O1455" s="30" t="s">
        <v>8110</v>
      </c>
      <c r="P1455" t="s">
        <v>976</v>
      </c>
    </row>
    <row r="1456" spans="1:16" x14ac:dyDescent="0.25">
      <c r="A1456" s="48" t="s">
        <v>7242</v>
      </c>
      <c r="B1456" s="48"/>
      <c r="C1456" s="48"/>
      <c r="D1456" s="30" t="s">
        <v>8107</v>
      </c>
      <c r="E1456" s="30" t="s">
        <v>8108</v>
      </c>
      <c r="F1456" s="114">
        <v>2000000</v>
      </c>
      <c r="G1456" s="114">
        <v>10000000</v>
      </c>
      <c r="H1456" s="48"/>
      <c r="I1456" s="112"/>
      <c r="J1456" s="48"/>
      <c r="K1456" s="48"/>
      <c r="L1456" s="48" t="s">
        <v>249</v>
      </c>
      <c r="M1456" s="102"/>
      <c r="N1456" s="67" t="s">
        <v>8109</v>
      </c>
      <c r="O1456" s="30" t="s">
        <v>8110</v>
      </c>
      <c r="P1456" t="s">
        <v>976</v>
      </c>
    </row>
    <row r="1457" spans="1:16" x14ac:dyDescent="0.25">
      <c r="A1457" s="48" t="s">
        <v>7244</v>
      </c>
      <c r="B1457" s="48"/>
      <c r="C1457" s="48"/>
      <c r="D1457" s="30" t="s">
        <v>8107</v>
      </c>
      <c r="E1457" s="30" t="s">
        <v>8108</v>
      </c>
      <c r="F1457" s="114">
        <v>3500000</v>
      </c>
      <c r="G1457" s="114">
        <v>10000000</v>
      </c>
      <c r="H1457" s="48"/>
      <c r="I1457" s="112"/>
      <c r="J1457" s="48"/>
      <c r="K1457" s="48"/>
      <c r="L1457" s="48" t="s">
        <v>249</v>
      </c>
      <c r="M1457" s="102"/>
      <c r="N1457" s="67" t="s">
        <v>8109</v>
      </c>
      <c r="O1457" s="30" t="s">
        <v>8110</v>
      </c>
      <c r="P1457" t="s">
        <v>976</v>
      </c>
    </row>
    <row r="1458" spans="1:16" x14ac:dyDescent="0.25">
      <c r="A1458" s="48" t="s">
        <v>7246</v>
      </c>
      <c r="B1458" s="48"/>
      <c r="C1458" s="48"/>
      <c r="D1458" s="30" t="s">
        <v>8107</v>
      </c>
      <c r="E1458" s="30" t="s">
        <v>8108</v>
      </c>
      <c r="F1458" s="114">
        <v>2000000</v>
      </c>
      <c r="G1458" s="114">
        <v>10000000</v>
      </c>
      <c r="H1458" s="48"/>
      <c r="I1458" s="112"/>
      <c r="J1458" s="48"/>
      <c r="K1458" s="48"/>
      <c r="L1458" s="48" t="s">
        <v>249</v>
      </c>
      <c r="M1458" s="102"/>
      <c r="N1458" s="67" t="s">
        <v>8109</v>
      </c>
      <c r="O1458" s="30" t="s">
        <v>8110</v>
      </c>
      <c r="P1458" t="s">
        <v>976</v>
      </c>
    </row>
    <row r="1459" spans="1:16" x14ac:dyDescent="0.25">
      <c r="A1459" s="48" t="s">
        <v>7248</v>
      </c>
      <c r="B1459" s="48"/>
      <c r="C1459" s="48"/>
      <c r="D1459" s="30" t="s">
        <v>8107</v>
      </c>
      <c r="E1459" s="30" t="s">
        <v>8108</v>
      </c>
      <c r="F1459" s="114">
        <v>3500000</v>
      </c>
      <c r="G1459" s="114">
        <v>10000000</v>
      </c>
      <c r="H1459" s="48"/>
      <c r="I1459" s="112"/>
      <c r="J1459" s="48"/>
      <c r="K1459" s="48"/>
      <c r="L1459" s="48" t="s">
        <v>249</v>
      </c>
      <c r="M1459" s="102"/>
      <c r="N1459" s="67" t="s">
        <v>8109</v>
      </c>
      <c r="O1459" s="30" t="s">
        <v>8110</v>
      </c>
      <c r="P1459" t="s">
        <v>976</v>
      </c>
    </row>
    <row r="1460" spans="1:16" x14ac:dyDescent="0.25">
      <c r="A1460" s="48" t="s">
        <v>7250</v>
      </c>
      <c r="B1460" s="48"/>
      <c r="C1460" s="48"/>
      <c r="D1460" s="30" t="s">
        <v>8107</v>
      </c>
      <c r="E1460" s="30" t="s">
        <v>8108</v>
      </c>
      <c r="F1460" s="114">
        <v>3500000</v>
      </c>
      <c r="G1460" s="114">
        <v>10000000</v>
      </c>
      <c r="H1460" s="48"/>
      <c r="I1460" s="112"/>
      <c r="J1460" s="48"/>
      <c r="K1460" s="48"/>
      <c r="L1460" s="48" t="s">
        <v>249</v>
      </c>
      <c r="M1460" s="102"/>
      <c r="N1460" s="67" t="s">
        <v>8109</v>
      </c>
      <c r="O1460" s="30" t="s">
        <v>8110</v>
      </c>
      <c r="P1460" t="s">
        <v>976</v>
      </c>
    </row>
    <row r="1461" spans="1:16" x14ac:dyDescent="0.25">
      <c r="A1461" s="48" t="s">
        <v>7252</v>
      </c>
      <c r="B1461" s="48"/>
      <c r="C1461" s="48"/>
      <c r="D1461" s="30" t="s">
        <v>8107</v>
      </c>
      <c r="E1461" s="30" t="s">
        <v>8108</v>
      </c>
      <c r="F1461" s="114">
        <v>2000000</v>
      </c>
      <c r="G1461" s="114">
        <v>10000000</v>
      </c>
      <c r="H1461" s="48"/>
      <c r="I1461" s="112"/>
      <c r="J1461" s="48"/>
      <c r="K1461" s="48"/>
      <c r="L1461" s="48" t="s">
        <v>249</v>
      </c>
      <c r="M1461" s="102"/>
      <c r="N1461" s="67" t="s">
        <v>8109</v>
      </c>
      <c r="O1461" s="30" t="s">
        <v>8110</v>
      </c>
      <c r="P1461" t="s">
        <v>976</v>
      </c>
    </row>
    <row r="1462" spans="1:16" x14ac:dyDescent="0.25">
      <c r="A1462" s="48" t="s">
        <v>7254</v>
      </c>
      <c r="B1462" s="48"/>
      <c r="C1462" s="48"/>
      <c r="D1462" s="30" t="s">
        <v>8107</v>
      </c>
      <c r="E1462" s="30" t="s">
        <v>8108</v>
      </c>
      <c r="F1462" s="114">
        <v>3500000</v>
      </c>
      <c r="G1462" s="114">
        <v>10000000</v>
      </c>
      <c r="H1462" s="48"/>
      <c r="I1462" s="112"/>
      <c r="J1462" s="48"/>
      <c r="K1462" s="48"/>
      <c r="L1462" s="48" t="s">
        <v>249</v>
      </c>
      <c r="M1462" s="102"/>
      <c r="N1462" s="67" t="s">
        <v>8109</v>
      </c>
      <c r="O1462" s="30" t="s">
        <v>8110</v>
      </c>
      <c r="P1462" t="s">
        <v>976</v>
      </c>
    </row>
    <row r="1463" spans="1:16" x14ac:dyDescent="0.25">
      <c r="A1463" s="48" t="s">
        <v>7256</v>
      </c>
      <c r="B1463" s="48"/>
      <c r="C1463" s="48"/>
      <c r="D1463" s="30" t="s">
        <v>8107</v>
      </c>
      <c r="E1463" s="30" t="s">
        <v>8108</v>
      </c>
      <c r="F1463" s="114">
        <v>2000000</v>
      </c>
      <c r="G1463" s="114">
        <v>10000000</v>
      </c>
      <c r="H1463" s="48"/>
      <c r="I1463" s="112"/>
      <c r="J1463" s="48"/>
      <c r="K1463" s="48"/>
      <c r="L1463" s="48" t="s">
        <v>249</v>
      </c>
      <c r="M1463" s="102"/>
      <c r="N1463" s="67" t="s">
        <v>8109</v>
      </c>
      <c r="O1463" s="30" t="s">
        <v>8110</v>
      </c>
      <c r="P1463" t="s">
        <v>976</v>
      </c>
    </row>
    <row r="1464" spans="1:16" x14ac:dyDescent="0.25">
      <c r="A1464" s="48" t="s">
        <v>7258</v>
      </c>
      <c r="B1464" s="48"/>
      <c r="C1464" s="48"/>
      <c r="D1464" s="30" t="s">
        <v>8107</v>
      </c>
      <c r="E1464" s="30" t="s">
        <v>8108</v>
      </c>
      <c r="F1464" s="114">
        <v>2000000</v>
      </c>
      <c r="G1464" s="114">
        <v>10000000</v>
      </c>
      <c r="H1464" s="48"/>
      <c r="I1464" s="112"/>
      <c r="J1464" s="48"/>
      <c r="K1464" s="48"/>
      <c r="L1464" s="48" t="s">
        <v>249</v>
      </c>
      <c r="M1464" s="102"/>
      <c r="N1464" s="67" t="s">
        <v>8109</v>
      </c>
      <c r="O1464" s="30" t="s">
        <v>8110</v>
      </c>
      <c r="P1464" t="s">
        <v>976</v>
      </c>
    </row>
    <row r="1465" spans="1:16" x14ac:dyDescent="0.25">
      <c r="A1465" s="48" t="s">
        <v>7260</v>
      </c>
      <c r="B1465" s="48"/>
      <c r="C1465" s="48"/>
      <c r="D1465" s="30" t="s">
        <v>8107</v>
      </c>
      <c r="E1465" s="30" t="s">
        <v>8108</v>
      </c>
      <c r="F1465" s="114">
        <v>3500000</v>
      </c>
      <c r="G1465" s="114">
        <v>10000000</v>
      </c>
      <c r="H1465" s="48"/>
      <c r="I1465" s="112"/>
      <c r="J1465" s="48"/>
      <c r="K1465" s="48"/>
      <c r="L1465" s="48" t="s">
        <v>249</v>
      </c>
      <c r="M1465" s="102"/>
      <c r="N1465" s="67" t="s">
        <v>8109</v>
      </c>
      <c r="O1465" s="30" t="s">
        <v>8110</v>
      </c>
      <c r="P1465" t="s">
        <v>976</v>
      </c>
    </row>
    <row r="1466" spans="1:16" x14ac:dyDescent="0.25">
      <c r="A1466" s="48" t="s">
        <v>7262</v>
      </c>
      <c r="B1466" s="48"/>
      <c r="C1466" s="48"/>
      <c r="D1466" s="30" t="s">
        <v>8107</v>
      </c>
      <c r="E1466" s="30" t="s">
        <v>8108</v>
      </c>
      <c r="F1466" s="114">
        <v>2000000</v>
      </c>
      <c r="G1466" s="114">
        <v>10000000</v>
      </c>
      <c r="H1466" s="48"/>
      <c r="I1466" s="112"/>
      <c r="J1466" s="48"/>
      <c r="K1466" s="48"/>
      <c r="L1466" s="48" t="s">
        <v>249</v>
      </c>
      <c r="M1466" s="102"/>
      <c r="N1466" s="67" t="s">
        <v>8109</v>
      </c>
      <c r="O1466" s="30" t="s">
        <v>8110</v>
      </c>
      <c r="P1466" t="s">
        <v>976</v>
      </c>
    </row>
    <row r="1467" spans="1:16" x14ac:dyDescent="0.25">
      <c r="A1467" s="48" t="s">
        <v>7263</v>
      </c>
      <c r="B1467" s="48"/>
      <c r="C1467" s="48"/>
      <c r="D1467" s="30" t="s">
        <v>8107</v>
      </c>
      <c r="E1467" s="30" t="s">
        <v>8108</v>
      </c>
      <c r="F1467" s="114">
        <v>3500000</v>
      </c>
      <c r="G1467" s="114">
        <v>10000000</v>
      </c>
      <c r="H1467" s="48"/>
      <c r="I1467" s="112"/>
      <c r="J1467" s="48"/>
      <c r="K1467" s="48"/>
      <c r="L1467" s="48" t="s">
        <v>249</v>
      </c>
      <c r="M1467" s="102"/>
      <c r="N1467" s="67" t="s">
        <v>8109</v>
      </c>
      <c r="O1467" s="30" t="s">
        <v>8110</v>
      </c>
      <c r="P1467" t="s">
        <v>976</v>
      </c>
    </row>
    <row r="1468" spans="1:16" x14ac:dyDescent="0.25">
      <c r="A1468" s="48" t="s">
        <v>7264</v>
      </c>
      <c r="B1468" s="48"/>
      <c r="C1468" s="48"/>
      <c r="D1468" s="30" t="s">
        <v>8107</v>
      </c>
      <c r="E1468" s="30" t="s">
        <v>8108</v>
      </c>
      <c r="F1468" s="114">
        <v>3500000</v>
      </c>
      <c r="G1468" s="114">
        <v>10000000</v>
      </c>
      <c r="H1468" s="48"/>
      <c r="I1468" s="112"/>
      <c r="J1468" s="48"/>
      <c r="K1468" s="48"/>
      <c r="L1468" s="48" t="s">
        <v>249</v>
      </c>
      <c r="M1468" s="102"/>
      <c r="N1468" s="67" t="s">
        <v>8109</v>
      </c>
      <c r="O1468" s="30" t="s">
        <v>8110</v>
      </c>
      <c r="P1468" t="s">
        <v>976</v>
      </c>
    </row>
    <row r="1469" spans="1:16" x14ac:dyDescent="0.25">
      <c r="A1469" s="48" t="s">
        <v>7265</v>
      </c>
      <c r="B1469" s="48"/>
      <c r="C1469" s="48"/>
      <c r="D1469" s="30" t="s">
        <v>8107</v>
      </c>
      <c r="E1469" s="30" t="s">
        <v>8108</v>
      </c>
      <c r="F1469" s="114">
        <v>2000000</v>
      </c>
      <c r="G1469" s="114">
        <v>10000000</v>
      </c>
      <c r="H1469" s="48"/>
      <c r="I1469" s="112"/>
      <c r="J1469" s="48"/>
      <c r="K1469" s="48"/>
      <c r="L1469" s="48" t="s">
        <v>249</v>
      </c>
      <c r="M1469" s="102"/>
      <c r="N1469" s="67" t="s">
        <v>8109</v>
      </c>
      <c r="O1469" s="30" t="s">
        <v>8110</v>
      </c>
      <c r="P1469" t="s">
        <v>976</v>
      </c>
    </row>
    <row r="1470" spans="1:16" x14ac:dyDescent="0.25">
      <c r="A1470" s="48" t="s">
        <v>7266</v>
      </c>
      <c r="B1470" s="48"/>
      <c r="C1470" s="48"/>
      <c r="D1470" s="30" t="s">
        <v>8107</v>
      </c>
      <c r="E1470" s="30" t="s">
        <v>8108</v>
      </c>
      <c r="F1470" s="114">
        <v>3500000</v>
      </c>
      <c r="G1470" s="114">
        <v>10000000</v>
      </c>
      <c r="H1470" s="48"/>
      <c r="I1470" s="112"/>
      <c r="J1470" s="48"/>
      <c r="K1470" s="48"/>
      <c r="L1470" s="48" t="s">
        <v>249</v>
      </c>
      <c r="M1470" s="102"/>
      <c r="N1470" s="67" t="s">
        <v>8109</v>
      </c>
      <c r="O1470" s="30" t="s">
        <v>8110</v>
      </c>
      <c r="P1470" t="s">
        <v>976</v>
      </c>
    </row>
    <row r="1471" spans="1:16" x14ac:dyDescent="0.25">
      <c r="A1471" s="48" t="s">
        <v>7267</v>
      </c>
      <c r="B1471" s="48"/>
      <c r="C1471" s="48"/>
      <c r="D1471" s="30" t="s">
        <v>8107</v>
      </c>
      <c r="E1471" s="30" t="s">
        <v>8108</v>
      </c>
      <c r="F1471" s="114">
        <v>2000000</v>
      </c>
      <c r="G1471" s="114">
        <v>10000000</v>
      </c>
      <c r="H1471" s="48"/>
      <c r="I1471" s="112"/>
      <c r="J1471" s="48"/>
      <c r="K1471" s="48"/>
      <c r="L1471" s="48" t="s">
        <v>249</v>
      </c>
      <c r="M1471" s="102"/>
      <c r="N1471" s="67" t="s">
        <v>8109</v>
      </c>
      <c r="O1471" s="30" t="s">
        <v>8110</v>
      </c>
      <c r="P1471" t="s">
        <v>976</v>
      </c>
    </row>
    <row r="1472" spans="1:16" x14ac:dyDescent="0.25">
      <c r="A1472" s="48" t="s">
        <v>7268</v>
      </c>
      <c r="B1472" s="48"/>
      <c r="C1472" s="48"/>
      <c r="D1472" s="30" t="s">
        <v>8107</v>
      </c>
      <c r="E1472" s="30" t="s">
        <v>8108</v>
      </c>
      <c r="F1472" s="114">
        <v>2000000</v>
      </c>
      <c r="G1472" s="114">
        <v>10000000</v>
      </c>
      <c r="H1472" s="48"/>
      <c r="I1472" s="112"/>
      <c r="J1472" s="48"/>
      <c r="K1472" s="48"/>
      <c r="L1472" s="48" t="s">
        <v>249</v>
      </c>
      <c r="M1472" s="102"/>
      <c r="N1472" s="67" t="s">
        <v>8109</v>
      </c>
      <c r="O1472" s="30" t="s">
        <v>8110</v>
      </c>
      <c r="P1472" t="s">
        <v>976</v>
      </c>
    </row>
    <row r="1473" spans="1:16" x14ac:dyDescent="0.25">
      <c r="A1473" s="48" t="s">
        <v>7269</v>
      </c>
      <c r="B1473" s="48"/>
      <c r="C1473" s="48"/>
      <c r="D1473" s="30" t="s">
        <v>8107</v>
      </c>
      <c r="E1473" s="30" t="s">
        <v>8108</v>
      </c>
      <c r="F1473" s="114">
        <v>3500000</v>
      </c>
      <c r="G1473" s="114">
        <v>10000000</v>
      </c>
      <c r="H1473" s="48"/>
      <c r="I1473" s="112"/>
      <c r="J1473" s="48"/>
      <c r="K1473" s="48"/>
      <c r="L1473" s="48" t="s">
        <v>249</v>
      </c>
      <c r="M1473" s="102"/>
      <c r="N1473" s="67" t="s">
        <v>8109</v>
      </c>
      <c r="O1473" s="30" t="s">
        <v>8110</v>
      </c>
      <c r="P1473" t="s">
        <v>976</v>
      </c>
    </row>
    <row r="1474" spans="1:16" x14ac:dyDescent="0.25">
      <c r="A1474" s="48" t="s">
        <v>7270</v>
      </c>
      <c r="B1474" s="48"/>
      <c r="C1474" s="48"/>
      <c r="D1474" s="30" t="s">
        <v>8107</v>
      </c>
      <c r="E1474" s="30" t="s">
        <v>8108</v>
      </c>
      <c r="F1474" s="114">
        <v>2000000</v>
      </c>
      <c r="G1474" s="114">
        <v>10000000</v>
      </c>
      <c r="H1474" s="48"/>
      <c r="I1474" s="112"/>
      <c r="J1474" s="48"/>
      <c r="K1474" s="48"/>
      <c r="L1474" s="48" t="s">
        <v>249</v>
      </c>
      <c r="M1474" s="102"/>
      <c r="N1474" s="67" t="s">
        <v>8109</v>
      </c>
      <c r="O1474" s="30" t="s">
        <v>8110</v>
      </c>
      <c r="P1474" t="s">
        <v>976</v>
      </c>
    </row>
    <row r="1475" spans="1:16" x14ac:dyDescent="0.25">
      <c r="A1475" s="48" t="s">
        <v>7271</v>
      </c>
      <c r="B1475" s="48"/>
      <c r="C1475" s="48"/>
      <c r="D1475" s="30" t="s">
        <v>8107</v>
      </c>
      <c r="E1475" s="30" t="s">
        <v>8108</v>
      </c>
      <c r="F1475" s="114">
        <v>3500000</v>
      </c>
      <c r="G1475" s="114">
        <v>10000000</v>
      </c>
      <c r="H1475" s="48"/>
      <c r="I1475" s="112"/>
      <c r="J1475" s="48"/>
      <c r="K1475" s="48"/>
      <c r="L1475" s="48" t="s">
        <v>249</v>
      </c>
      <c r="M1475" s="102"/>
      <c r="N1475" s="67" t="s">
        <v>8109</v>
      </c>
      <c r="O1475" s="30" t="s">
        <v>8110</v>
      </c>
      <c r="P1475" t="s">
        <v>976</v>
      </c>
    </row>
    <row r="1476" spans="1:16" x14ac:dyDescent="0.25">
      <c r="A1476" s="48" t="s">
        <v>7272</v>
      </c>
      <c r="B1476" s="48"/>
      <c r="C1476" s="48"/>
      <c r="D1476" s="30" t="s">
        <v>8107</v>
      </c>
      <c r="E1476" s="30" t="s">
        <v>8108</v>
      </c>
      <c r="F1476" s="114">
        <v>3500000</v>
      </c>
      <c r="G1476" s="114">
        <v>10000000</v>
      </c>
      <c r="H1476" s="48"/>
      <c r="I1476" s="112"/>
      <c r="J1476" s="48"/>
      <c r="K1476" s="48"/>
      <c r="L1476" s="48" t="s">
        <v>249</v>
      </c>
      <c r="M1476" s="102"/>
      <c r="N1476" s="67" t="s">
        <v>8109</v>
      </c>
      <c r="O1476" s="30" t="s">
        <v>8110</v>
      </c>
      <c r="P1476" t="s">
        <v>976</v>
      </c>
    </row>
    <row r="1477" spans="1:16" x14ac:dyDescent="0.25">
      <c r="A1477" s="48" t="s">
        <v>7273</v>
      </c>
      <c r="B1477" s="48"/>
      <c r="C1477" s="48"/>
      <c r="D1477" s="30" t="s">
        <v>8107</v>
      </c>
      <c r="E1477" s="30" t="s">
        <v>8108</v>
      </c>
      <c r="F1477" s="114">
        <v>2000000</v>
      </c>
      <c r="G1477" s="114">
        <v>10000000</v>
      </c>
      <c r="H1477" s="48"/>
      <c r="I1477" s="112"/>
      <c r="J1477" s="48"/>
      <c r="K1477" s="48"/>
      <c r="L1477" s="48" t="s">
        <v>249</v>
      </c>
      <c r="M1477" s="115"/>
      <c r="N1477" s="67" t="s">
        <v>8109</v>
      </c>
      <c r="O1477" s="30" t="s">
        <v>8110</v>
      </c>
      <c r="P1477" t="s">
        <v>976</v>
      </c>
    </row>
    <row r="1478" spans="1:16" x14ac:dyDescent="0.25">
      <c r="A1478" s="48" t="s">
        <v>7274</v>
      </c>
      <c r="B1478" s="48"/>
      <c r="C1478" s="48"/>
      <c r="D1478" s="30" t="s">
        <v>8107</v>
      </c>
      <c r="E1478" s="30" t="s">
        <v>8108</v>
      </c>
      <c r="F1478" s="114">
        <v>3500000</v>
      </c>
      <c r="G1478" s="114">
        <v>10000000</v>
      </c>
      <c r="H1478" s="48"/>
      <c r="I1478" s="112"/>
      <c r="J1478" s="48"/>
      <c r="K1478" s="48"/>
      <c r="L1478" s="48" t="s">
        <v>249</v>
      </c>
      <c r="M1478" s="102"/>
      <c r="N1478" s="67" t="s">
        <v>8109</v>
      </c>
      <c r="O1478" s="30" t="s">
        <v>8110</v>
      </c>
      <c r="P1478" t="s">
        <v>976</v>
      </c>
    </row>
    <row r="1479" spans="1:16" x14ac:dyDescent="0.25">
      <c r="A1479" s="48" t="s">
        <v>7275</v>
      </c>
      <c r="B1479" s="48"/>
      <c r="C1479" s="48"/>
      <c r="D1479" s="30" t="s">
        <v>8107</v>
      </c>
      <c r="E1479" s="30" t="s">
        <v>8108</v>
      </c>
      <c r="F1479" s="114">
        <v>2000000</v>
      </c>
      <c r="G1479" s="114">
        <v>10000000</v>
      </c>
      <c r="H1479" s="48"/>
      <c r="I1479" s="112"/>
      <c r="J1479" s="48"/>
      <c r="K1479" s="48"/>
      <c r="L1479" s="48" t="s">
        <v>249</v>
      </c>
      <c r="M1479" s="102"/>
      <c r="N1479" s="67" t="s">
        <v>8109</v>
      </c>
      <c r="O1479" s="30" t="s">
        <v>8110</v>
      </c>
      <c r="P1479" t="s">
        <v>976</v>
      </c>
    </row>
    <row r="1480" spans="1:16" x14ac:dyDescent="0.25">
      <c r="A1480" s="48" t="s">
        <v>7276</v>
      </c>
      <c r="B1480" s="48"/>
      <c r="C1480" s="48"/>
      <c r="D1480" s="30" t="s">
        <v>8107</v>
      </c>
      <c r="E1480" s="30" t="s">
        <v>8108</v>
      </c>
      <c r="F1480" s="114">
        <v>2000000</v>
      </c>
      <c r="G1480" s="114">
        <v>10000000</v>
      </c>
      <c r="H1480" s="48"/>
      <c r="I1480" s="112"/>
      <c r="J1480" s="48"/>
      <c r="K1480" s="48"/>
      <c r="L1480" s="48" t="s">
        <v>249</v>
      </c>
      <c r="M1480" s="102"/>
      <c r="N1480" s="67" t="s">
        <v>8109</v>
      </c>
      <c r="O1480" s="30" t="s">
        <v>8110</v>
      </c>
      <c r="P1480" t="s">
        <v>976</v>
      </c>
    </row>
    <row r="1481" spans="1:16" x14ac:dyDescent="0.25">
      <c r="A1481" s="48" t="s">
        <v>7277</v>
      </c>
      <c r="B1481" s="48"/>
      <c r="C1481" s="48"/>
      <c r="D1481" s="30" t="s">
        <v>8107</v>
      </c>
      <c r="E1481" s="30" t="s">
        <v>8108</v>
      </c>
      <c r="F1481" s="114">
        <v>3500000</v>
      </c>
      <c r="G1481" s="114">
        <v>10000000</v>
      </c>
      <c r="H1481" s="48"/>
      <c r="I1481" s="112"/>
      <c r="J1481" s="48"/>
      <c r="K1481" s="48"/>
      <c r="L1481" s="48" t="s">
        <v>249</v>
      </c>
      <c r="M1481" s="102"/>
      <c r="N1481" s="67" t="s">
        <v>8109</v>
      </c>
      <c r="O1481" s="30" t="s">
        <v>8110</v>
      </c>
      <c r="P1481" t="s">
        <v>976</v>
      </c>
    </row>
    <row r="1482" spans="1:16" x14ac:dyDescent="0.25">
      <c r="A1482" s="48" t="s">
        <v>7278</v>
      </c>
      <c r="B1482" s="48"/>
      <c r="C1482" s="48"/>
      <c r="D1482" s="30" t="s">
        <v>8107</v>
      </c>
      <c r="E1482" s="30" t="s">
        <v>8108</v>
      </c>
      <c r="F1482" s="114">
        <v>2000000</v>
      </c>
      <c r="G1482" s="114">
        <v>10000000</v>
      </c>
      <c r="H1482" s="48"/>
      <c r="I1482" s="112"/>
      <c r="J1482" s="48"/>
      <c r="K1482" s="48"/>
      <c r="L1482" s="48" t="s">
        <v>249</v>
      </c>
      <c r="M1482" s="102"/>
      <c r="N1482" s="67" t="s">
        <v>8109</v>
      </c>
      <c r="O1482" s="30" t="s">
        <v>8110</v>
      </c>
      <c r="P1482" t="s">
        <v>976</v>
      </c>
    </row>
    <row r="1483" spans="1:16" x14ac:dyDescent="0.25">
      <c r="A1483" s="48" t="s">
        <v>7279</v>
      </c>
      <c r="B1483" s="48"/>
      <c r="C1483" s="48"/>
      <c r="D1483" s="30" t="s">
        <v>8107</v>
      </c>
      <c r="E1483" s="30" t="s">
        <v>8108</v>
      </c>
      <c r="F1483" s="114">
        <v>3500000</v>
      </c>
      <c r="G1483" s="114">
        <v>10000000</v>
      </c>
      <c r="H1483" s="48"/>
      <c r="I1483" s="112"/>
      <c r="J1483" s="48"/>
      <c r="K1483" s="48"/>
      <c r="L1483" s="48" t="s">
        <v>249</v>
      </c>
      <c r="M1483" s="102"/>
      <c r="N1483" s="67" t="s">
        <v>8109</v>
      </c>
      <c r="O1483" s="30" t="s">
        <v>8110</v>
      </c>
      <c r="P1483" t="s">
        <v>976</v>
      </c>
    </row>
    <row r="1484" spans="1:16" x14ac:dyDescent="0.25">
      <c r="A1484" s="48" t="s">
        <v>7280</v>
      </c>
      <c r="B1484" s="48"/>
      <c r="C1484" s="48"/>
      <c r="D1484" s="30" t="s">
        <v>8107</v>
      </c>
      <c r="E1484" s="30" t="s">
        <v>8108</v>
      </c>
      <c r="F1484" s="114">
        <v>3500000</v>
      </c>
      <c r="G1484" s="114">
        <v>10000000</v>
      </c>
      <c r="H1484" s="48"/>
      <c r="I1484" s="112"/>
      <c r="J1484" s="48"/>
      <c r="K1484" s="48"/>
      <c r="L1484" s="48" t="s">
        <v>249</v>
      </c>
      <c r="M1484" s="102"/>
      <c r="N1484" s="67" t="s">
        <v>8109</v>
      </c>
      <c r="O1484" s="30" t="s">
        <v>8110</v>
      </c>
      <c r="P1484" t="s">
        <v>976</v>
      </c>
    </row>
    <row r="1485" spans="1:16" x14ac:dyDescent="0.25">
      <c r="A1485" s="48" t="s">
        <v>7281</v>
      </c>
      <c r="B1485" s="48"/>
      <c r="C1485" s="48"/>
      <c r="D1485" s="30" t="s">
        <v>8107</v>
      </c>
      <c r="E1485" s="30" t="s">
        <v>8108</v>
      </c>
      <c r="F1485" s="114">
        <v>2000000</v>
      </c>
      <c r="G1485" s="114">
        <v>10000000</v>
      </c>
      <c r="H1485" s="48"/>
      <c r="I1485" s="112"/>
      <c r="J1485" s="48"/>
      <c r="K1485" s="48"/>
      <c r="L1485" s="48" t="s">
        <v>249</v>
      </c>
      <c r="M1485" s="115"/>
      <c r="N1485" s="67" t="s">
        <v>8109</v>
      </c>
      <c r="O1485" s="30" t="s">
        <v>8110</v>
      </c>
      <c r="P1485" t="s">
        <v>976</v>
      </c>
    </row>
    <row r="1486" spans="1:16" x14ac:dyDescent="0.25">
      <c r="A1486" s="48" t="s">
        <v>7282</v>
      </c>
      <c r="B1486" s="48"/>
      <c r="C1486" s="48"/>
      <c r="D1486" s="30" t="s">
        <v>8107</v>
      </c>
      <c r="E1486" s="30" t="s">
        <v>8108</v>
      </c>
      <c r="F1486" s="114">
        <v>3500000</v>
      </c>
      <c r="G1486" s="114">
        <v>10000000</v>
      </c>
      <c r="H1486" s="48"/>
      <c r="I1486" s="112"/>
      <c r="J1486" s="48"/>
      <c r="K1486" s="48"/>
      <c r="L1486" s="48" t="s">
        <v>249</v>
      </c>
      <c r="M1486" s="102"/>
      <c r="N1486" s="67" t="s">
        <v>8109</v>
      </c>
      <c r="O1486" s="30" t="s">
        <v>8110</v>
      </c>
      <c r="P1486" t="s">
        <v>976</v>
      </c>
    </row>
    <row r="1487" spans="1:16" x14ac:dyDescent="0.25">
      <c r="A1487" s="48" t="s">
        <v>7283</v>
      </c>
      <c r="B1487" s="48"/>
      <c r="C1487" s="48"/>
      <c r="D1487" s="30" t="s">
        <v>8107</v>
      </c>
      <c r="E1487" s="30" t="s">
        <v>8108</v>
      </c>
      <c r="F1487" s="114">
        <v>2000000</v>
      </c>
      <c r="G1487" s="114">
        <v>10000000</v>
      </c>
      <c r="H1487" s="48"/>
      <c r="I1487" s="112"/>
      <c r="J1487" s="48"/>
      <c r="K1487" s="48"/>
      <c r="L1487" s="48" t="s">
        <v>249</v>
      </c>
      <c r="M1487" s="102"/>
      <c r="N1487" s="67" t="s">
        <v>8109</v>
      </c>
      <c r="O1487" s="30" t="s">
        <v>8110</v>
      </c>
      <c r="P1487" t="s">
        <v>976</v>
      </c>
    </row>
    <row r="1488" spans="1:16" x14ac:dyDescent="0.25">
      <c r="A1488" s="48" t="s">
        <v>7284</v>
      </c>
      <c r="B1488" s="48"/>
      <c r="C1488" s="48"/>
      <c r="D1488" s="30" t="s">
        <v>8107</v>
      </c>
      <c r="E1488" s="30" t="s">
        <v>8108</v>
      </c>
      <c r="F1488" s="114">
        <v>2000000</v>
      </c>
      <c r="G1488" s="114">
        <v>10000000</v>
      </c>
      <c r="H1488" s="48"/>
      <c r="I1488" s="112"/>
      <c r="J1488" s="48"/>
      <c r="K1488" s="48"/>
      <c r="L1488" s="48" t="s">
        <v>249</v>
      </c>
      <c r="M1488" s="102"/>
      <c r="N1488" s="67" t="s">
        <v>8109</v>
      </c>
      <c r="O1488" s="30" t="s">
        <v>8110</v>
      </c>
      <c r="P1488" t="s">
        <v>976</v>
      </c>
    </row>
    <row r="1489" spans="1:16" x14ac:dyDescent="0.25">
      <c r="A1489" s="48" t="s">
        <v>7285</v>
      </c>
      <c r="B1489" s="48"/>
      <c r="C1489" s="48"/>
      <c r="D1489" s="30" t="s">
        <v>8107</v>
      </c>
      <c r="E1489" s="30" t="s">
        <v>8108</v>
      </c>
      <c r="F1489" s="114">
        <v>3500000</v>
      </c>
      <c r="G1489" s="114">
        <v>10000000</v>
      </c>
      <c r="H1489" s="48"/>
      <c r="I1489" s="112"/>
      <c r="J1489" s="48"/>
      <c r="K1489" s="48"/>
      <c r="L1489" s="48" t="s">
        <v>249</v>
      </c>
      <c r="M1489" s="102"/>
      <c r="N1489" s="67" t="s">
        <v>8109</v>
      </c>
      <c r="O1489" s="30" t="s">
        <v>8110</v>
      </c>
      <c r="P1489" t="s">
        <v>976</v>
      </c>
    </row>
    <row r="1490" spans="1:16" x14ac:dyDescent="0.25">
      <c r="A1490" s="48" t="s">
        <v>7286</v>
      </c>
      <c r="B1490" s="48"/>
      <c r="C1490" s="48"/>
      <c r="D1490" s="30" t="s">
        <v>8107</v>
      </c>
      <c r="E1490" s="30" t="s">
        <v>8108</v>
      </c>
      <c r="F1490" s="114">
        <v>2000000</v>
      </c>
      <c r="G1490" s="114">
        <v>10000000</v>
      </c>
      <c r="H1490" s="48"/>
      <c r="I1490" s="112"/>
      <c r="J1490" s="48"/>
      <c r="K1490" s="48"/>
      <c r="L1490" s="48" t="s">
        <v>249</v>
      </c>
      <c r="M1490" s="102"/>
      <c r="N1490" s="67" t="s">
        <v>8109</v>
      </c>
      <c r="O1490" s="30" t="s">
        <v>8110</v>
      </c>
      <c r="P1490" t="s">
        <v>976</v>
      </c>
    </row>
    <row r="1491" spans="1:16" x14ac:dyDescent="0.25">
      <c r="A1491" s="48" t="s">
        <v>7287</v>
      </c>
      <c r="B1491" s="48"/>
      <c r="C1491" s="48"/>
      <c r="D1491" s="30" t="s">
        <v>8107</v>
      </c>
      <c r="E1491" s="30" t="s">
        <v>8108</v>
      </c>
      <c r="F1491" s="114">
        <v>3500000</v>
      </c>
      <c r="G1491" s="114">
        <v>10000000</v>
      </c>
      <c r="H1491" s="48"/>
      <c r="I1491" s="112"/>
      <c r="J1491" s="48"/>
      <c r="K1491" s="48"/>
      <c r="L1491" s="48" t="s">
        <v>249</v>
      </c>
      <c r="M1491" s="102"/>
      <c r="N1491" s="67" t="s">
        <v>8109</v>
      </c>
      <c r="O1491" s="30" t="s">
        <v>8110</v>
      </c>
      <c r="P1491" t="s">
        <v>976</v>
      </c>
    </row>
    <row r="1492" spans="1:16" x14ac:dyDescent="0.25">
      <c r="A1492" s="48" t="s">
        <v>7288</v>
      </c>
      <c r="B1492" s="48"/>
      <c r="C1492" s="48"/>
      <c r="D1492" s="30" t="s">
        <v>8107</v>
      </c>
      <c r="E1492" s="30" t="s">
        <v>8108</v>
      </c>
      <c r="F1492" s="114">
        <v>3500000</v>
      </c>
      <c r="G1492" s="114">
        <v>10000000</v>
      </c>
      <c r="H1492" s="48"/>
      <c r="I1492" s="112"/>
      <c r="J1492" s="48"/>
      <c r="K1492" s="48"/>
      <c r="L1492" s="48" t="s">
        <v>249</v>
      </c>
      <c r="M1492" s="102"/>
      <c r="N1492" s="67" t="s">
        <v>8109</v>
      </c>
      <c r="O1492" s="30" t="s">
        <v>8110</v>
      </c>
      <c r="P1492" t="s">
        <v>976</v>
      </c>
    </row>
    <row r="1493" spans="1:16" x14ac:dyDescent="0.25">
      <c r="A1493" s="48" t="s">
        <v>7289</v>
      </c>
      <c r="B1493" s="48"/>
      <c r="C1493" s="48"/>
      <c r="D1493" s="30" t="s">
        <v>8107</v>
      </c>
      <c r="E1493" s="30" t="s">
        <v>8108</v>
      </c>
      <c r="F1493" s="114">
        <v>2000000</v>
      </c>
      <c r="G1493" s="114">
        <v>10000000</v>
      </c>
      <c r="H1493" s="48"/>
      <c r="I1493" s="112"/>
      <c r="J1493" s="48"/>
      <c r="K1493" s="48"/>
      <c r="L1493" s="48" t="s">
        <v>249</v>
      </c>
      <c r="M1493" s="115"/>
      <c r="N1493" s="67" t="s">
        <v>8109</v>
      </c>
      <c r="O1493" s="30" t="s">
        <v>8110</v>
      </c>
      <c r="P1493" t="s">
        <v>976</v>
      </c>
    </row>
    <row r="1494" spans="1:16" x14ac:dyDescent="0.25">
      <c r="A1494" s="48" t="s">
        <v>7290</v>
      </c>
      <c r="B1494" s="48"/>
      <c r="C1494" s="48"/>
      <c r="D1494" s="30" t="s">
        <v>8107</v>
      </c>
      <c r="E1494" s="30" t="s">
        <v>8108</v>
      </c>
      <c r="F1494" s="114">
        <v>3500000</v>
      </c>
      <c r="G1494" s="114">
        <v>10000000</v>
      </c>
      <c r="H1494" s="48"/>
      <c r="I1494" s="112"/>
      <c r="J1494" s="48"/>
      <c r="K1494" s="48"/>
      <c r="L1494" s="48" t="s">
        <v>249</v>
      </c>
      <c r="M1494" s="102"/>
      <c r="N1494" s="67" t="s">
        <v>8109</v>
      </c>
      <c r="O1494" s="30" t="s">
        <v>8110</v>
      </c>
      <c r="P1494" t="s">
        <v>976</v>
      </c>
    </row>
    <row r="1495" spans="1:16" x14ac:dyDescent="0.25">
      <c r="A1495" s="48" t="s">
        <v>7291</v>
      </c>
      <c r="B1495" s="48"/>
      <c r="C1495" s="48"/>
      <c r="D1495" s="30" t="s">
        <v>8107</v>
      </c>
      <c r="E1495" s="30" t="s">
        <v>8108</v>
      </c>
      <c r="F1495" s="114">
        <v>2000000</v>
      </c>
      <c r="G1495" s="114">
        <v>10000000</v>
      </c>
      <c r="H1495" s="48"/>
      <c r="I1495" s="112"/>
      <c r="J1495" s="48"/>
      <c r="K1495" s="48"/>
      <c r="L1495" s="48" t="s">
        <v>249</v>
      </c>
      <c r="M1495" s="102"/>
      <c r="N1495" s="67" t="s">
        <v>8109</v>
      </c>
      <c r="O1495" s="30" t="s">
        <v>8110</v>
      </c>
      <c r="P1495" t="s">
        <v>976</v>
      </c>
    </row>
    <row r="1496" spans="1:16" x14ac:dyDescent="0.25">
      <c r="A1496" s="48" t="s">
        <v>7292</v>
      </c>
      <c r="B1496" s="48"/>
      <c r="C1496" s="48"/>
      <c r="D1496" s="30" t="s">
        <v>8107</v>
      </c>
      <c r="E1496" s="30" t="s">
        <v>8108</v>
      </c>
      <c r="F1496" s="114">
        <v>2000000</v>
      </c>
      <c r="G1496" s="114">
        <v>10000000</v>
      </c>
      <c r="H1496" s="48"/>
      <c r="I1496" s="112"/>
      <c r="J1496" s="48"/>
      <c r="K1496" s="48"/>
      <c r="L1496" s="48" t="s">
        <v>249</v>
      </c>
      <c r="M1496" s="102"/>
      <c r="N1496" s="67" t="s">
        <v>8109</v>
      </c>
      <c r="O1496" s="30" t="s">
        <v>8110</v>
      </c>
      <c r="P1496" t="s">
        <v>976</v>
      </c>
    </row>
    <row r="1497" spans="1:16" x14ac:dyDescent="0.25">
      <c r="A1497" s="48" t="s">
        <v>7293</v>
      </c>
      <c r="B1497" s="48"/>
      <c r="C1497" s="48"/>
      <c r="D1497" s="30" t="s">
        <v>8107</v>
      </c>
      <c r="E1497" s="30" t="s">
        <v>8108</v>
      </c>
      <c r="F1497" s="114">
        <v>3500000</v>
      </c>
      <c r="G1497" s="114">
        <v>10000000</v>
      </c>
      <c r="H1497" s="48"/>
      <c r="I1497" s="112"/>
      <c r="J1497" s="48"/>
      <c r="K1497" s="48"/>
      <c r="L1497" s="48" t="s">
        <v>249</v>
      </c>
      <c r="M1497" s="102"/>
      <c r="N1497" s="67" t="s">
        <v>8109</v>
      </c>
      <c r="O1497" s="30" t="s">
        <v>8110</v>
      </c>
      <c r="P1497" t="s">
        <v>976</v>
      </c>
    </row>
    <row r="1498" spans="1:16" x14ac:dyDescent="0.25">
      <c r="A1498" s="48" t="s">
        <v>7294</v>
      </c>
      <c r="B1498" s="48"/>
      <c r="C1498" s="48"/>
      <c r="D1498" s="30" t="s">
        <v>8107</v>
      </c>
      <c r="E1498" s="30" t="s">
        <v>8108</v>
      </c>
      <c r="F1498" s="114">
        <v>2000000</v>
      </c>
      <c r="G1498" s="114">
        <v>10000000</v>
      </c>
      <c r="H1498" s="48"/>
      <c r="I1498" s="112"/>
      <c r="J1498" s="48"/>
      <c r="K1498" s="48"/>
      <c r="L1498" s="48" t="s">
        <v>249</v>
      </c>
      <c r="M1498" s="102"/>
      <c r="N1498" s="67" t="s">
        <v>8109</v>
      </c>
      <c r="O1498" s="30" t="s">
        <v>8110</v>
      </c>
      <c r="P1498" t="s">
        <v>976</v>
      </c>
    </row>
    <row r="1499" spans="1:16" x14ac:dyDescent="0.25">
      <c r="A1499" s="48" t="s">
        <v>7295</v>
      </c>
      <c r="B1499" s="48"/>
      <c r="C1499" s="48"/>
      <c r="D1499" s="30" t="s">
        <v>8107</v>
      </c>
      <c r="E1499" s="30" t="s">
        <v>8108</v>
      </c>
      <c r="F1499" s="114">
        <v>3500000</v>
      </c>
      <c r="G1499" s="114">
        <v>10000000</v>
      </c>
      <c r="H1499" s="48"/>
      <c r="I1499" s="112"/>
      <c r="J1499" s="48"/>
      <c r="K1499" s="48"/>
      <c r="L1499" s="48" t="s">
        <v>249</v>
      </c>
      <c r="M1499" s="102"/>
      <c r="N1499" s="67" t="s">
        <v>8109</v>
      </c>
      <c r="O1499" s="30" t="s">
        <v>8110</v>
      </c>
      <c r="P1499" t="s">
        <v>976</v>
      </c>
    </row>
    <row r="1500" spans="1:16" x14ac:dyDescent="0.25">
      <c r="A1500" s="48" t="s">
        <v>7296</v>
      </c>
      <c r="B1500" s="48"/>
      <c r="C1500" s="48"/>
      <c r="D1500" s="30" t="s">
        <v>8107</v>
      </c>
      <c r="E1500" s="30" t="s">
        <v>8108</v>
      </c>
      <c r="F1500" s="114">
        <v>3500000</v>
      </c>
      <c r="G1500" s="114">
        <v>10000000</v>
      </c>
      <c r="H1500" s="48"/>
      <c r="I1500" s="112"/>
      <c r="J1500" s="48"/>
      <c r="K1500" s="48"/>
      <c r="L1500" s="48" t="s">
        <v>249</v>
      </c>
      <c r="M1500" s="102"/>
      <c r="N1500" s="67" t="s">
        <v>8109</v>
      </c>
      <c r="O1500" s="30" t="s">
        <v>8110</v>
      </c>
      <c r="P1500" t="s">
        <v>976</v>
      </c>
    </row>
    <row r="1501" spans="1:16" x14ac:dyDescent="0.25">
      <c r="A1501" s="48" t="s">
        <v>7297</v>
      </c>
      <c r="B1501" s="48"/>
      <c r="C1501" s="48"/>
      <c r="D1501" s="30" t="s">
        <v>8107</v>
      </c>
      <c r="E1501" s="30" t="s">
        <v>8108</v>
      </c>
      <c r="F1501" s="114">
        <v>2000000</v>
      </c>
      <c r="G1501" s="114">
        <v>10000000</v>
      </c>
      <c r="H1501" s="48"/>
      <c r="I1501" s="112"/>
      <c r="J1501" s="48"/>
      <c r="K1501" s="48"/>
      <c r="L1501" s="48" t="s">
        <v>249</v>
      </c>
      <c r="M1501" s="115"/>
      <c r="N1501" s="67" t="s">
        <v>8109</v>
      </c>
      <c r="O1501" s="30" t="s">
        <v>8110</v>
      </c>
      <c r="P1501" t="s">
        <v>976</v>
      </c>
    </row>
    <row r="1502" spans="1:16" x14ac:dyDescent="0.25">
      <c r="A1502" s="48" t="s">
        <v>7298</v>
      </c>
      <c r="B1502" s="48"/>
      <c r="C1502" s="48"/>
      <c r="D1502" s="30" t="s">
        <v>8107</v>
      </c>
      <c r="E1502" s="30" t="s">
        <v>8108</v>
      </c>
      <c r="F1502" s="114">
        <v>3500000</v>
      </c>
      <c r="G1502" s="114">
        <v>10000000</v>
      </c>
      <c r="H1502" s="48"/>
      <c r="I1502" s="112"/>
      <c r="J1502" s="48"/>
      <c r="K1502" s="48"/>
      <c r="L1502" s="48" t="s">
        <v>249</v>
      </c>
      <c r="M1502" s="102"/>
      <c r="N1502" s="67" t="s">
        <v>8109</v>
      </c>
      <c r="O1502" s="30" t="s">
        <v>8110</v>
      </c>
      <c r="P1502" t="s">
        <v>976</v>
      </c>
    </row>
    <row r="1503" spans="1:16" x14ac:dyDescent="0.25">
      <c r="A1503" s="48" t="s">
        <v>7299</v>
      </c>
      <c r="B1503" s="48"/>
      <c r="C1503" s="48"/>
      <c r="D1503" s="30" t="s">
        <v>8107</v>
      </c>
      <c r="E1503" s="30" t="s">
        <v>8108</v>
      </c>
      <c r="F1503" s="114">
        <v>2000000</v>
      </c>
      <c r="G1503" s="114">
        <v>10000000</v>
      </c>
      <c r="H1503" s="48"/>
      <c r="I1503" s="112"/>
      <c r="J1503" s="48"/>
      <c r="K1503" s="48"/>
      <c r="L1503" s="48" t="s">
        <v>249</v>
      </c>
      <c r="M1503" s="102"/>
      <c r="N1503" s="67" t="s">
        <v>8109</v>
      </c>
      <c r="O1503" s="30" t="s">
        <v>8110</v>
      </c>
      <c r="P1503" t="s">
        <v>976</v>
      </c>
    </row>
    <row r="1504" spans="1:16" x14ac:dyDescent="0.25">
      <c r="A1504" s="48" t="s">
        <v>7300</v>
      </c>
      <c r="B1504" s="48"/>
      <c r="C1504" s="48"/>
      <c r="D1504" s="30" t="s">
        <v>8107</v>
      </c>
      <c r="E1504" s="30" t="s">
        <v>8108</v>
      </c>
      <c r="F1504" s="114">
        <v>2000000</v>
      </c>
      <c r="G1504" s="114">
        <v>10000000</v>
      </c>
      <c r="H1504" s="48"/>
      <c r="I1504" s="112"/>
      <c r="J1504" s="48"/>
      <c r="K1504" s="48"/>
      <c r="L1504" s="48" t="s">
        <v>249</v>
      </c>
      <c r="M1504" s="102"/>
      <c r="N1504" s="67" t="s">
        <v>8109</v>
      </c>
      <c r="O1504" s="30" t="s">
        <v>8110</v>
      </c>
      <c r="P1504" t="s">
        <v>976</v>
      </c>
    </row>
    <row r="1505" spans="1:16" x14ac:dyDescent="0.25">
      <c r="A1505" s="48" t="s">
        <v>7301</v>
      </c>
      <c r="B1505" s="48"/>
      <c r="C1505" s="48"/>
      <c r="D1505" s="30" t="s">
        <v>8107</v>
      </c>
      <c r="E1505" s="30" t="s">
        <v>8108</v>
      </c>
      <c r="F1505" s="114">
        <v>3500000</v>
      </c>
      <c r="G1505" s="114">
        <v>10000000</v>
      </c>
      <c r="H1505" s="48"/>
      <c r="I1505" s="112"/>
      <c r="J1505" s="48"/>
      <c r="K1505" s="48"/>
      <c r="L1505" s="48" t="s">
        <v>249</v>
      </c>
      <c r="M1505" s="102"/>
      <c r="N1505" s="67" t="s">
        <v>8109</v>
      </c>
      <c r="O1505" s="30" t="s">
        <v>8110</v>
      </c>
      <c r="P1505" t="s">
        <v>976</v>
      </c>
    </row>
    <row r="1506" spans="1:16" x14ac:dyDescent="0.25">
      <c r="A1506" s="48" t="s">
        <v>7302</v>
      </c>
      <c r="B1506" s="48"/>
      <c r="C1506" s="48"/>
      <c r="D1506" s="30" t="s">
        <v>8107</v>
      </c>
      <c r="E1506" s="30" t="s">
        <v>8108</v>
      </c>
      <c r="F1506" s="114">
        <v>2000000</v>
      </c>
      <c r="G1506" s="114">
        <v>10000000</v>
      </c>
      <c r="H1506" s="48"/>
      <c r="I1506" s="112"/>
      <c r="J1506" s="48"/>
      <c r="K1506" s="48"/>
      <c r="L1506" s="48" t="s">
        <v>249</v>
      </c>
      <c r="M1506" s="102"/>
      <c r="N1506" s="67" t="s">
        <v>8109</v>
      </c>
      <c r="O1506" s="30" t="s">
        <v>8110</v>
      </c>
      <c r="P1506" t="s">
        <v>976</v>
      </c>
    </row>
    <row r="1507" spans="1:16" x14ac:dyDescent="0.25">
      <c r="A1507" s="48" t="s">
        <v>7303</v>
      </c>
      <c r="B1507" s="48"/>
      <c r="C1507" s="48"/>
      <c r="D1507" s="30" t="s">
        <v>8107</v>
      </c>
      <c r="E1507" s="30" t="s">
        <v>8108</v>
      </c>
      <c r="F1507" s="114">
        <v>3500000</v>
      </c>
      <c r="G1507" s="114">
        <v>10000000</v>
      </c>
      <c r="H1507" s="48"/>
      <c r="I1507" s="112"/>
      <c r="J1507" s="48"/>
      <c r="K1507" s="48"/>
      <c r="L1507" s="48" t="s">
        <v>249</v>
      </c>
      <c r="M1507" s="102"/>
      <c r="N1507" s="67" t="s">
        <v>8109</v>
      </c>
      <c r="O1507" s="30" t="s">
        <v>8110</v>
      </c>
      <c r="P1507" t="s">
        <v>976</v>
      </c>
    </row>
    <row r="1508" spans="1:16" x14ac:dyDescent="0.25">
      <c r="A1508" s="48" t="s">
        <v>7304</v>
      </c>
      <c r="B1508" s="48"/>
      <c r="C1508" s="48"/>
      <c r="D1508" s="30" t="s">
        <v>8107</v>
      </c>
      <c r="E1508" s="30" t="s">
        <v>8108</v>
      </c>
      <c r="F1508" s="114">
        <v>3500000</v>
      </c>
      <c r="G1508" s="114">
        <v>10000000</v>
      </c>
      <c r="H1508" s="48"/>
      <c r="I1508" s="112"/>
      <c r="J1508" s="48"/>
      <c r="K1508" s="48"/>
      <c r="L1508" s="48" t="s">
        <v>249</v>
      </c>
      <c r="M1508" s="102"/>
      <c r="N1508" s="67" t="s">
        <v>8109</v>
      </c>
      <c r="O1508" s="30" t="s">
        <v>8110</v>
      </c>
      <c r="P1508" t="s">
        <v>976</v>
      </c>
    </row>
    <row r="1509" spans="1:16" x14ac:dyDescent="0.25">
      <c r="A1509" s="48" t="s">
        <v>7305</v>
      </c>
      <c r="B1509" s="48"/>
      <c r="C1509" s="48"/>
      <c r="D1509" s="30" t="s">
        <v>8107</v>
      </c>
      <c r="E1509" s="30" t="s">
        <v>8108</v>
      </c>
      <c r="F1509" s="114">
        <v>3500000</v>
      </c>
      <c r="G1509" s="114">
        <v>10000000</v>
      </c>
      <c r="H1509" s="48"/>
      <c r="I1509" s="112"/>
      <c r="J1509" s="48"/>
      <c r="K1509" s="48"/>
      <c r="L1509" s="48" t="s">
        <v>249</v>
      </c>
      <c r="M1509" s="102"/>
      <c r="N1509" s="67" t="s">
        <v>8109</v>
      </c>
      <c r="O1509" s="30" t="s">
        <v>8110</v>
      </c>
      <c r="P1509" t="s">
        <v>976</v>
      </c>
    </row>
    <row r="1510" spans="1:16" x14ac:dyDescent="0.25">
      <c r="A1510" s="48" t="s">
        <v>7306</v>
      </c>
      <c r="B1510" s="48"/>
      <c r="C1510" s="48"/>
      <c r="D1510" s="30" t="s">
        <v>8107</v>
      </c>
      <c r="E1510" s="30" t="s">
        <v>8108</v>
      </c>
      <c r="F1510" s="114">
        <v>3500000</v>
      </c>
      <c r="G1510" s="114">
        <v>10000000</v>
      </c>
      <c r="H1510" s="48"/>
      <c r="I1510" s="112"/>
      <c r="J1510" s="48"/>
      <c r="K1510" s="48"/>
      <c r="L1510" s="48" t="s">
        <v>249</v>
      </c>
      <c r="M1510" s="102"/>
      <c r="N1510" s="67" t="s">
        <v>8109</v>
      </c>
      <c r="O1510" s="30" t="s">
        <v>8110</v>
      </c>
      <c r="P1510" t="s">
        <v>976</v>
      </c>
    </row>
    <row r="1511" spans="1:16" x14ac:dyDescent="0.25">
      <c r="A1511" s="48" t="s">
        <v>7307</v>
      </c>
      <c r="B1511" s="48"/>
      <c r="C1511" s="48"/>
      <c r="D1511" s="30" t="s">
        <v>8107</v>
      </c>
      <c r="E1511" s="30" t="s">
        <v>8108</v>
      </c>
      <c r="F1511" s="114">
        <v>3500000</v>
      </c>
      <c r="G1511" s="114">
        <v>10000000</v>
      </c>
      <c r="H1511" s="48"/>
      <c r="I1511" s="112"/>
      <c r="J1511" s="48"/>
      <c r="K1511" s="48"/>
      <c r="L1511" s="48" t="s">
        <v>249</v>
      </c>
      <c r="M1511" s="102"/>
      <c r="N1511" s="67" t="s">
        <v>8109</v>
      </c>
      <c r="O1511" s="30" t="s">
        <v>8110</v>
      </c>
      <c r="P1511" t="s">
        <v>976</v>
      </c>
    </row>
    <row r="1512" spans="1:16" x14ac:dyDescent="0.25">
      <c r="A1512" s="48" t="s">
        <v>7308</v>
      </c>
      <c r="B1512" s="48"/>
      <c r="C1512" s="48"/>
      <c r="D1512" s="30" t="s">
        <v>8107</v>
      </c>
      <c r="E1512" s="30" t="s">
        <v>8108</v>
      </c>
      <c r="F1512" s="114">
        <v>3500000</v>
      </c>
      <c r="G1512" s="114">
        <v>10000000</v>
      </c>
      <c r="H1512" s="48"/>
      <c r="I1512" s="112"/>
      <c r="J1512" s="48"/>
      <c r="K1512" s="48"/>
      <c r="L1512" s="48" t="s">
        <v>249</v>
      </c>
      <c r="M1512" s="102"/>
      <c r="N1512" s="67" t="s">
        <v>8109</v>
      </c>
      <c r="O1512" s="30" t="s">
        <v>8110</v>
      </c>
      <c r="P1512" t="s">
        <v>976</v>
      </c>
    </row>
    <row r="1513" spans="1:16" x14ac:dyDescent="0.25">
      <c r="A1513" s="48" t="s">
        <v>7309</v>
      </c>
      <c r="B1513" s="48"/>
      <c r="C1513" s="48"/>
      <c r="D1513" s="30" t="s">
        <v>8107</v>
      </c>
      <c r="E1513" s="30" t="s">
        <v>8108</v>
      </c>
      <c r="F1513" s="114">
        <v>3500000</v>
      </c>
      <c r="G1513" s="114">
        <v>10000000</v>
      </c>
      <c r="H1513" s="48"/>
      <c r="I1513" s="112"/>
      <c r="J1513" s="48"/>
      <c r="K1513" s="48"/>
      <c r="L1513" s="48" t="s">
        <v>249</v>
      </c>
      <c r="M1513" s="102"/>
      <c r="N1513" s="67" t="s">
        <v>8109</v>
      </c>
      <c r="O1513" s="30" t="s">
        <v>8110</v>
      </c>
      <c r="P1513" t="s">
        <v>976</v>
      </c>
    </row>
    <row r="1514" spans="1:16" x14ac:dyDescent="0.25">
      <c r="A1514" s="48" t="s">
        <v>7310</v>
      </c>
      <c r="B1514" s="48"/>
      <c r="C1514" s="48"/>
      <c r="D1514" s="30" t="s">
        <v>8107</v>
      </c>
      <c r="E1514" s="30" t="s">
        <v>8108</v>
      </c>
      <c r="F1514" s="114">
        <v>4000000</v>
      </c>
      <c r="G1514" s="114">
        <v>10000000</v>
      </c>
      <c r="H1514" s="48"/>
      <c r="I1514" s="112"/>
      <c r="J1514" s="48"/>
      <c r="K1514" s="48"/>
      <c r="L1514" s="48" t="s">
        <v>249</v>
      </c>
      <c r="M1514" s="102"/>
      <c r="N1514" s="67" t="s">
        <v>8109</v>
      </c>
      <c r="O1514" s="30" t="s">
        <v>8110</v>
      </c>
      <c r="P1514" t="s">
        <v>976</v>
      </c>
    </row>
    <row r="1515" spans="1:16" x14ac:dyDescent="0.25">
      <c r="A1515" s="48" t="s">
        <v>7311</v>
      </c>
      <c r="B1515" s="48"/>
      <c r="C1515" s="48"/>
      <c r="D1515" s="30" t="s">
        <v>8107</v>
      </c>
      <c r="E1515" s="30" t="s">
        <v>8108</v>
      </c>
      <c r="F1515" s="114">
        <v>4000000</v>
      </c>
      <c r="G1515" s="114">
        <v>10000000</v>
      </c>
      <c r="H1515" s="48"/>
      <c r="I1515" s="112"/>
      <c r="J1515" s="48"/>
      <c r="K1515" s="48"/>
      <c r="L1515" s="48" t="s">
        <v>249</v>
      </c>
      <c r="M1515" s="102"/>
      <c r="N1515" s="67" t="s">
        <v>8109</v>
      </c>
      <c r="O1515" s="30" t="s">
        <v>8110</v>
      </c>
      <c r="P1515" t="s">
        <v>976</v>
      </c>
    </row>
    <row r="1516" spans="1:16" x14ac:dyDescent="0.25">
      <c r="A1516" s="48" t="s">
        <v>7312</v>
      </c>
      <c r="B1516" s="48"/>
      <c r="C1516" s="48"/>
      <c r="D1516" s="30" t="s">
        <v>8107</v>
      </c>
      <c r="E1516" s="30" t="s">
        <v>8108</v>
      </c>
      <c r="F1516" s="114">
        <v>4000000</v>
      </c>
      <c r="G1516" s="114">
        <v>10000000</v>
      </c>
      <c r="H1516" s="48"/>
      <c r="I1516" s="112"/>
      <c r="J1516" s="48"/>
      <c r="K1516" s="48"/>
      <c r="L1516" s="48" t="s">
        <v>249</v>
      </c>
      <c r="M1516" s="102"/>
      <c r="N1516" s="67" t="s">
        <v>8109</v>
      </c>
      <c r="O1516" s="30" t="s">
        <v>8110</v>
      </c>
      <c r="P1516" t="s">
        <v>976</v>
      </c>
    </row>
    <row r="1517" spans="1:16" x14ac:dyDescent="0.25">
      <c r="A1517" s="48" t="s">
        <v>7313</v>
      </c>
      <c r="B1517" s="48"/>
      <c r="C1517" s="48"/>
      <c r="D1517" s="30" t="s">
        <v>8107</v>
      </c>
      <c r="E1517" s="30" t="s">
        <v>8108</v>
      </c>
      <c r="F1517" s="114">
        <v>4000000</v>
      </c>
      <c r="G1517" s="114">
        <v>10000000</v>
      </c>
      <c r="H1517" s="48"/>
      <c r="I1517" s="112"/>
      <c r="J1517" s="48"/>
      <c r="K1517" s="48"/>
      <c r="L1517" s="48" t="s">
        <v>249</v>
      </c>
      <c r="M1517" s="102"/>
      <c r="N1517" s="67" t="s">
        <v>8109</v>
      </c>
      <c r="O1517" s="30" t="s">
        <v>8110</v>
      </c>
      <c r="P1517" t="s">
        <v>976</v>
      </c>
    </row>
    <row r="1518" spans="1:16" x14ac:dyDescent="0.25">
      <c r="A1518" s="48" t="s">
        <v>7314</v>
      </c>
      <c r="B1518" s="48"/>
      <c r="C1518" s="48"/>
      <c r="D1518" s="30" t="s">
        <v>8107</v>
      </c>
      <c r="E1518" s="30" t="s">
        <v>8108</v>
      </c>
      <c r="F1518" s="114">
        <v>4000000</v>
      </c>
      <c r="G1518" s="114">
        <v>10000000</v>
      </c>
      <c r="H1518" s="48"/>
      <c r="I1518" s="112"/>
      <c r="J1518" s="48"/>
      <c r="K1518" s="48"/>
      <c r="L1518" s="48" t="s">
        <v>249</v>
      </c>
      <c r="M1518" s="102"/>
      <c r="N1518" s="67" t="s">
        <v>8109</v>
      </c>
      <c r="O1518" s="30" t="s">
        <v>8110</v>
      </c>
      <c r="P1518" t="s">
        <v>976</v>
      </c>
    </row>
    <row r="1519" spans="1:16" x14ac:dyDescent="0.25">
      <c r="A1519" s="48" t="s">
        <v>7315</v>
      </c>
      <c r="B1519" s="48"/>
      <c r="C1519" s="48"/>
      <c r="D1519" s="30" t="s">
        <v>8107</v>
      </c>
      <c r="E1519" s="30" t="s">
        <v>8108</v>
      </c>
      <c r="F1519" s="114">
        <v>4000000</v>
      </c>
      <c r="G1519" s="114">
        <v>10000000</v>
      </c>
      <c r="H1519" s="48"/>
      <c r="I1519" s="112"/>
      <c r="J1519" s="48"/>
      <c r="K1519" s="48"/>
      <c r="L1519" s="48" t="s">
        <v>249</v>
      </c>
      <c r="M1519" s="102"/>
      <c r="N1519" s="67" t="s">
        <v>8109</v>
      </c>
      <c r="O1519" s="30" t="s">
        <v>8110</v>
      </c>
      <c r="P1519" t="s">
        <v>976</v>
      </c>
    </row>
    <row r="1520" spans="1:16" x14ac:dyDescent="0.25">
      <c r="A1520" s="48" t="s">
        <v>7316</v>
      </c>
      <c r="B1520" s="48"/>
      <c r="C1520" s="48"/>
      <c r="D1520" s="30" t="s">
        <v>8107</v>
      </c>
      <c r="E1520" s="30" t="s">
        <v>8108</v>
      </c>
      <c r="F1520" s="114">
        <v>6000000</v>
      </c>
      <c r="G1520" s="114">
        <v>10000000</v>
      </c>
      <c r="H1520" s="48"/>
      <c r="I1520" s="112"/>
      <c r="J1520" s="48"/>
      <c r="K1520" s="48"/>
      <c r="L1520" s="48" t="s">
        <v>249</v>
      </c>
      <c r="M1520" s="102"/>
      <c r="N1520" s="67" t="s">
        <v>8109</v>
      </c>
      <c r="O1520" s="30" t="s">
        <v>8110</v>
      </c>
      <c r="P1520" t="s">
        <v>976</v>
      </c>
    </row>
    <row r="1521" spans="1:16" x14ac:dyDescent="0.25">
      <c r="A1521" s="48" t="s">
        <v>7317</v>
      </c>
      <c r="B1521" s="48"/>
      <c r="C1521" s="48"/>
      <c r="D1521" s="30" t="s">
        <v>8107</v>
      </c>
      <c r="E1521" s="30" t="s">
        <v>8108</v>
      </c>
      <c r="F1521" s="101"/>
      <c r="G1521" s="101"/>
      <c r="H1521" s="48"/>
      <c r="I1521" s="112"/>
      <c r="J1521" s="48"/>
      <c r="K1521" s="48"/>
      <c r="L1521" s="48" t="s">
        <v>249</v>
      </c>
      <c r="M1521" s="102"/>
      <c r="N1521" s="67" t="s">
        <v>8109</v>
      </c>
      <c r="O1521" s="30" t="s">
        <v>8110</v>
      </c>
      <c r="P1521" t="s">
        <v>976</v>
      </c>
    </row>
    <row r="1522" spans="1:16" x14ac:dyDescent="0.25">
      <c r="A1522" s="48" t="s">
        <v>7318</v>
      </c>
      <c r="B1522" s="48"/>
      <c r="C1522" s="48"/>
      <c r="D1522" s="30" t="s">
        <v>8107</v>
      </c>
      <c r="E1522" s="30" t="s">
        <v>8108</v>
      </c>
      <c r="F1522" s="101"/>
      <c r="G1522" s="101"/>
      <c r="H1522" s="48"/>
      <c r="I1522" s="112"/>
      <c r="J1522" s="48"/>
      <c r="K1522" s="48"/>
      <c r="L1522" s="48" t="s">
        <v>249</v>
      </c>
      <c r="M1522" s="102"/>
      <c r="N1522" s="67" t="s">
        <v>8109</v>
      </c>
      <c r="O1522" s="30" t="s">
        <v>8110</v>
      </c>
      <c r="P1522" t="s">
        <v>976</v>
      </c>
    </row>
    <row r="1523" spans="1:16" x14ac:dyDescent="0.25">
      <c r="A1523" s="48" t="s">
        <v>7319</v>
      </c>
      <c r="B1523" s="48"/>
      <c r="C1523" s="48"/>
      <c r="D1523" s="30" t="s">
        <v>8107</v>
      </c>
      <c r="E1523" s="30" t="s">
        <v>8108</v>
      </c>
      <c r="F1523" s="114">
        <v>3500000</v>
      </c>
      <c r="G1523" s="114">
        <v>10000000</v>
      </c>
      <c r="H1523" s="48"/>
      <c r="I1523" s="112"/>
      <c r="J1523" s="48"/>
      <c r="K1523" s="48"/>
      <c r="L1523" s="48" t="s">
        <v>249</v>
      </c>
      <c r="M1523" s="102"/>
      <c r="N1523" s="67" t="s">
        <v>8109</v>
      </c>
      <c r="O1523" s="30" t="s">
        <v>8110</v>
      </c>
      <c r="P1523" t="s">
        <v>976</v>
      </c>
    </row>
    <row r="1524" spans="1:16" x14ac:dyDescent="0.25">
      <c r="A1524" s="48" t="s">
        <v>7320</v>
      </c>
      <c r="B1524" s="48"/>
      <c r="C1524" s="48"/>
      <c r="D1524" s="30" t="s">
        <v>8107</v>
      </c>
      <c r="E1524" s="30" t="s">
        <v>8108</v>
      </c>
      <c r="F1524" s="114">
        <v>2000000</v>
      </c>
      <c r="G1524" s="114">
        <v>10000000</v>
      </c>
      <c r="H1524" s="48"/>
      <c r="I1524" s="112"/>
      <c r="J1524" s="48"/>
      <c r="K1524" s="48"/>
      <c r="L1524" s="48" t="s">
        <v>249</v>
      </c>
      <c r="M1524" s="102"/>
      <c r="N1524" s="67" t="s">
        <v>8109</v>
      </c>
      <c r="O1524" s="30" t="s">
        <v>8110</v>
      </c>
      <c r="P1524" t="s">
        <v>976</v>
      </c>
    </row>
    <row r="1525" spans="1:16" x14ac:dyDescent="0.25">
      <c r="A1525" s="48" t="s">
        <v>7321</v>
      </c>
      <c r="B1525" s="48"/>
      <c r="C1525" s="48"/>
      <c r="D1525" s="30" t="s">
        <v>8107</v>
      </c>
      <c r="E1525" s="30" t="s">
        <v>8108</v>
      </c>
      <c r="F1525" s="114">
        <v>3500000</v>
      </c>
      <c r="G1525" s="114">
        <v>10000000</v>
      </c>
      <c r="H1525" s="48"/>
      <c r="I1525" s="112"/>
      <c r="J1525" s="48"/>
      <c r="K1525" s="48"/>
      <c r="L1525" s="48" t="s">
        <v>249</v>
      </c>
      <c r="M1525" s="102"/>
      <c r="N1525" s="67" t="s">
        <v>8109</v>
      </c>
      <c r="O1525" s="30" t="s">
        <v>8110</v>
      </c>
      <c r="P1525" t="s">
        <v>976</v>
      </c>
    </row>
    <row r="1526" spans="1:16" x14ac:dyDescent="0.25">
      <c r="A1526" s="48" t="s">
        <v>7322</v>
      </c>
      <c r="B1526" s="48"/>
      <c r="C1526" s="48"/>
      <c r="D1526" s="30" t="s">
        <v>8107</v>
      </c>
      <c r="E1526" s="30" t="s">
        <v>8108</v>
      </c>
      <c r="F1526" s="114">
        <v>2000000</v>
      </c>
      <c r="G1526" s="114">
        <v>10000000</v>
      </c>
      <c r="H1526" s="48"/>
      <c r="I1526" s="112"/>
      <c r="J1526" s="48"/>
      <c r="K1526" s="48"/>
      <c r="L1526" s="48" t="s">
        <v>249</v>
      </c>
      <c r="M1526" s="102"/>
      <c r="N1526" s="67" t="s">
        <v>8109</v>
      </c>
      <c r="O1526" s="30" t="s">
        <v>8110</v>
      </c>
      <c r="P1526" t="s">
        <v>976</v>
      </c>
    </row>
    <row r="1527" spans="1:16" x14ac:dyDescent="0.25">
      <c r="A1527" s="48" t="s">
        <v>7323</v>
      </c>
      <c r="B1527" s="48"/>
      <c r="C1527" s="48"/>
      <c r="D1527" s="30" t="s">
        <v>8107</v>
      </c>
      <c r="E1527" s="30" t="s">
        <v>8108</v>
      </c>
      <c r="F1527" s="114">
        <v>3500000</v>
      </c>
      <c r="G1527" s="114">
        <v>10000000</v>
      </c>
      <c r="H1527" s="48"/>
      <c r="I1527" s="112"/>
      <c r="J1527" s="48"/>
      <c r="K1527" s="48"/>
      <c r="L1527" s="48" t="s">
        <v>249</v>
      </c>
      <c r="M1527" s="102"/>
      <c r="N1527" s="67" t="s">
        <v>8109</v>
      </c>
      <c r="O1527" s="30" t="s">
        <v>8110</v>
      </c>
      <c r="P1527" t="s">
        <v>976</v>
      </c>
    </row>
    <row r="1528" spans="1:16" x14ac:dyDescent="0.25">
      <c r="A1528" s="48" t="s">
        <v>7324</v>
      </c>
      <c r="B1528" s="48"/>
      <c r="C1528" s="48"/>
      <c r="D1528" s="30" t="s">
        <v>8107</v>
      </c>
      <c r="E1528" s="30" t="s">
        <v>8108</v>
      </c>
      <c r="F1528" s="114">
        <v>2000000</v>
      </c>
      <c r="G1528" s="114">
        <v>10000000</v>
      </c>
      <c r="H1528" s="48"/>
      <c r="I1528" s="112"/>
      <c r="J1528" s="48"/>
      <c r="K1528" s="48"/>
      <c r="L1528" s="48" t="s">
        <v>249</v>
      </c>
      <c r="M1528" s="102"/>
      <c r="N1528" s="67" t="s">
        <v>8109</v>
      </c>
      <c r="O1528" s="30" t="s">
        <v>8110</v>
      </c>
      <c r="P1528" t="s">
        <v>976</v>
      </c>
    </row>
    <row r="1529" spans="1:16" x14ac:dyDescent="0.25">
      <c r="A1529" s="48" t="s">
        <v>7325</v>
      </c>
      <c r="B1529" s="48"/>
      <c r="C1529" s="48"/>
      <c r="D1529" s="30" t="s">
        <v>8107</v>
      </c>
      <c r="E1529" s="30" t="s">
        <v>8108</v>
      </c>
      <c r="F1529" s="114">
        <v>3500000</v>
      </c>
      <c r="G1529" s="114">
        <v>10000000</v>
      </c>
      <c r="H1529" s="48"/>
      <c r="I1529" s="112"/>
      <c r="J1529" s="48"/>
      <c r="K1529" s="48"/>
      <c r="L1529" s="48" t="s">
        <v>249</v>
      </c>
      <c r="M1529" s="102"/>
      <c r="N1529" s="67" t="s">
        <v>8109</v>
      </c>
      <c r="O1529" s="30" t="s">
        <v>8110</v>
      </c>
      <c r="P1529" t="s">
        <v>976</v>
      </c>
    </row>
    <row r="1530" spans="1:16" x14ac:dyDescent="0.25">
      <c r="A1530" s="48" t="s">
        <v>7326</v>
      </c>
      <c r="B1530" s="48"/>
      <c r="C1530" s="48"/>
      <c r="D1530" s="30" t="s">
        <v>8107</v>
      </c>
      <c r="E1530" s="30" t="s">
        <v>8108</v>
      </c>
      <c r="F1530" s="114">
        <v>3500000</v>
      </c>
      <c r="G1530" s="114">
        <v>10000000</v>
      </c>
      <c r="H1530" s="48"/>
      <c r="I1530" s="112"/>
      <c r="J1530" s="48"/>
      <c r="K1530" s="48"/>
      <c r="L1530" s="48" t="s">
        <v>249</v>
      </c>
      <c r="M1530" s="102"/>
      <c r="N1530" s="67" t="s">
        <v>8109</v>
      </c>
      <c r="O1530" s="30" t="s">
        <v>8110</v>
      </c>
      <c r="P1530" t="s">
        <v>976</v>
      </c>
    </row>
    <row r="1531" spans="1:16" x14ac:dyDescent="0.25">
      <c r="A1531" s="48" t="s">
        <v>7327</v>
      </c>
      <c r="B1531" s="48"/>
      <c r="C1531" s="48"/>
      <c r="D1531" s="30" t="s">
        <v>8107</v>
      </c>
      <c r="E1531" s="30" t="s">
        <v>8108</v>
      </c>
      <c r="F1531" s="114">
        <v>2000000</v>
      </c>
      <c r="G1531" s="114">
        <v>10000000</v>
      </c>
      <c r="H1531" s="48"/>
      <c r="I1531" s="112"/>
      <c r="J1531" s="48"/>
      <c r="K1531" s="48"/>
      <c r="L1531" s="48" t="s">
        <v>249</v>
      </c>
      <c r="M1531" s="102"/>
      <c r="N1531" s="67" t="s">
        <v>8109</v>
      </c>
      <c r="O1531" s="30" t="s">
        <v>8110</v>
      </c>
      <c r="P1531" t="s">
        <v>976</v>
      </c>
    </row>
    <row r="1532" spans="1:16" x14ac:dyDescent="0.25">
      <c r="A1532" s="48" t="s">
        <v>7328</v>
      </c>
      <c r="B1532" s="48"/>
      <c r="C1532" s="48"/>
      <c r="D1532" s="30" t="s">
        <v>8107</v>
      </c>
      <c r="E1532" s="30" t="s">
        <v>8108</v>
      </c>
      <c r="F1532" s="114">
        <v>3500000</v>
      </c>
      <c r="G1532" s="114">
        <v>10000000</v>
      </c>
      <c r="H1532" s="48"/>
      <c r="I1532" s="112"/>
      <c r="J1532" s="48"/>
      <c r="K1532" s="48"/>
      <c r="L1532" s="48" t="s">
        <v>249</v>
      </c>
      <c r="M1532" s="102"/>
      <c r="N1532" s="67" t="s">
        <v>8109</v>
      </c>
      <c r="O1532" s="30" t="s">
        <v>8110</v>
      </c>
      <c r="P1532" t="s">
        <v>976</v>
      </c>
    </row>
    <row r="1533" spans="1:16" x14ac:dyDescent="0.25">
      <c r="A1533" s="48" t="s">
        <v>7329</v>
      </c>
      <c r="B1533" s="48"/>
      <c r="C1533" s="48"/>
      <c r="D1533" s="30" t="s">
        <v>8107</v>
      </c>
      <c r="E1533" s="30" t="s">
        <v>8108</v>
      </c>
      <c r="F1533" s="114">
        <v>2000000</v>
      </c>
      <c r="G1533" s="114">
        <v>10000000</v>
      </c>
      <c r="H1533" s="48"/>
      <c r="I1533" s="112"/>
      <c r="J1533" s="48"/>
      <c r="K1533" s="48"/>
      <c r="L1533" s="48" t="s">
        <v>249</v>
      </c>
      <c r="M1533" s="102"/>
      <c r="N1533" s="67" t="s">
        <v>8109</v>
      </c>
      <c r="O1533" s="30" t="s">
        <v>8110</v>
      </c>
      <c r="P1533" t="s">
        <v>976</v>
      </c>
    </row>
    <row r="1534" spans="1:16" x14ac:dyDescent="0.25">
      <c r="A1534" s="48" t="s">
        <v>7330</v>
      </c>
      <c r="B1534" s="48"/>
      <c r="C1534" s="48"/>
      <c r="D1534" s="30" t="s">
        <v>8107</v>
      </c>
      <c r="E1534" s="30" t="s">
        <v>8108</v>
      </c>
      <c r="F1534" s="114">
        <v>3500000</v>
      </c>
      <c r="G1534" s="114">
        <v>10000000</v>
      </c>
      <c r="H1534" s="48"/>
      <c r="I1534" s="112"/>
      <c r="J1534" s="48"/>
      <c r="K1534" s="48"/>
      <c r="L1534" s="48" t="s">
        <v>249</v>
      </c>
      <c r="M1534" s="102"/>
      <c r="N1534" s="67" t="s">
        <v>8109</v>
      </c>
      <c r="O1534" s="30" t="s">
        <v>8110</v>
      </c>
      <c r="P1534" t="s">
        <v>976</v>
      </c>
    </row>
    <row r="1535" spans="1:16" x14ac:dyDescent="0.25">
      <c r="A1535" s="48" t="s">
        <v>7331</v>
      </c>
      <c r="B1535" s="48"/>
      <c r="C1535" s="48"/>
      <c r="D1535" s="30" t="s">
        <v>8107</v>
      </c>
      <c r="E1535" s="30" t="s">
        <v>8108</v>
      </c>
      <c r="F1535" s="114">
        <v>2000000</v>
      </c>
      <c r="G1535" s="114">
        <v>10000000</v>
      </c>
      <c r="H1535" s="48"/>
      <c r="I1535" s="112"/>
      <c r="J1535" s="48"/>
      <c r="K1535" s="48"/>
      <c r="L1535" s="48" t="s">
        <v>249</v>
      </c>
      <c r="M1535" s="102"/>
      <c r="N1535" s="67" t="s">
        <v>8109</v>
      </c>
      <c r="O1535" s="30" t="s">
        <v>8110</v>
      </c>
      <c r="P1535" t="s">
        <v>976</v>
      </c>
    </row>
    <row r="1536" spans="1:16" x14ac:dyDescent="0.25">
      <c r="A1536" s="48" t="s">
        <v>7332</v>
      </c>
      <c r="B1536" s="48"/>
      <c r="C1536" s="48"/>
      <c r="D1536" s="30" t="s">
        <v>8107</v>
      </c>
      <c r="E1536" s="30" t="s">
        <v>8108</v>
      </c>
      <c r="F1536" s="114">
        <v>3500000</v>
      </c>
      <c r="G1536" s="114">
        <v>10000000</v>
      </c>
      <c r="H1536" s="48"/>
      <c r="I1536" s="112"/>
      <c r="J1536" s="48"/>
      <c r="K1536" s="48"/>
      <c r="L1536" s="48" t="s">
        <v>249</v>
      </c>
      <c r="M1536" s="102"/>
      <c r="N1536" s="67" t="s">
        <v>8109</v>
      </c>
      <c r="O1536" s="30" t="s">
        <v>8110</v>
      </c>
      <c r="P1536" t="s">
        <v>976</v>
      </c>
    </row>
    <row r="1537" spans="1:16" x14ac:dyDescent="0.25">
      <c r="A1537" s="48" t="s">
        <v>7333</v>
      </c>
      <c r="B1537" s="48"/>
      <c r="C1537" s="48"/>
      <c r="D1537" s="30" t="s">
        <v>8107</v>
      </c>
      <c r="E1537" s="30" t="s">
        <v>8108</v>
      </c>
      <c r="F1537" s="114">
        <v>3500000</v>
      </c>
      <c r="G1537" s="114">
        <v>10000000</v>
      </c>
      <c r="H1537" s="48"/>
      <c r="I1537" s="112"/>
      <c r="J1537" s="48"/>
      <c r="K1537" s="48"/>
      <c r="L1537" s="48" t="s">
        <v>249</v>
      </c>
      <c r="M1537" s="102"/>
      <c r="N1537" s="67" t="s">
        <v>8109</v>
      </c>
      <c r="O1537" s="30" t="s">
        <v>8110</v>
      </c>
      <c r="P1537" t="s">
        <v>976</v>
      </c>
    </row>
    <row r="1538" spans="1:16" x14ac:dyDescent="0.25">
      <c r="A1538" s="48" t="s">
        <v>7334</v>
      </c>
      <c r="B1538" s="48"/>
      <c r="C1538" s="48"/>
      <c r="D1538" s="30" t="s">
        <v>8107</v>
      </c>
      <c r="E1538" s="30" t="s">
        <v>8108</v>
      </c>
      <c r="F1538" s="114">
        <v>2000000</v>
      </c>
      <c r="G1538" s="114">
        <v>10000000</v>
      </c>
      <c r="H1538" s="48"/>
      <c r="I1538" s="112"/>
      <c r="J1538" s="48"/>
      <c r="K1538" s="48"/>
      <c r="L1538" s="48" t="s">
        <v>249</v>
      </c>
      <c r="M1538" s="102"/>
      <c r="N1538" s="67" t="s">
        <v>8109</v>
      </c>
      <c r="O1538" s="30" t="s">
        <v>8110</v>
      </c>
      <c r="P1538" t="s">
        <v>976</v>
      </c>
    </row>
    <row r="1539" spans="1:16" x14ac:dyDescent="0.25">
      <c r="A1539" s="48" t="s">
        <v>7335</v>
      </c>
      <c r="B1539" s="48"/>
      <c r="C1539" s="48"/>
      <c r="D1539" s="30" t="s">
        <v>8107</v>
      </c>
      <c r="E1539" s="30" t="s">
        <v>8108</v>
      </c>
      <c r="F1539" s="114">
        <v>3500000</v>
      </c>
      <c r="G1539" s="114">
        <v>10000000</v>
      </c>
      <c r="H1539" s="48"/>
      <c r="I1539" s="112"/>
      <c r="J1539" s="48"/>
      <c r="K1539" s="48"/>
      <c r="L1539" s="48" t="s">
        <v>249</v>
      </c>
      <c r="M1539" s="102"/>
      <c r="N1539" s="67" t="s">
        <v>8109</v>
      </c>
      <c r="O1539" s="30" t="s">
        <v>8110</v>
      </c>
      <c r="P1539" t="s">
        <v>976</v>
      </c>
    </row>
    <row r="1540" spans="1:16" x14ac:dyDescent="0.25">
      <c r="A1540" s="48" t="s">
        <v>7336</v>
      </c>
      <c r="B1540" s="48"/>
      <c r="C1540" s="48"/>
      <c r="D1540" s="30" t="s">
        <v>8107</v>
      </c>
      <c r="E1540" s="30" t="s">
        <v>8108</v>
      </c>
      <c r="F1540" s="114">
        <v>2000000</v>
      </c>
      <c r="G1540" s="114">
        <v>10000000</v>
      </c>
      <c r="H1540" s="48"/>
      <c r="I1540" s="112"/>
      <c r="J1540" s="48"/>
      <c r="K1540" s="48"/>
      <c r="L1540" s="48" t="s">
        <v>249</v>
      </c>
      <c r="M1540" s="102"/>
      <c r="N1540" s="67" t="s">
        <v>8109</v>
      </c>
      <c r="O1540" s="30" t="s">
        <v>8110</v>
      </c>
      <c r="P1540" t="s">
        <v>976</v>
      </c>
    </row>
    <row r="1541" spans="1:16" x14ac:dyDescent="0.25">
      <c r="A1541" s="48" t="s">
        <v>7337</v>
      </c>
      <c r="B1541" s="48"/>
      <c r="C1541" s="48"/>
      <c r="D1541" s="30" t="s">
        <v>8107</v>
      </c>
      <c r="E1541" s="30" t="s">
        <v>8108</v>
      </c>
      <c r="F1541" s="114">
        <v>3500000</v>
      </c>
      <c r="G1541" s="114">
        <v>10000000</v>
      </c>
      <c r="H1541" s="48"/>
      <c r="I1541" s="112"/>
      <c r="J1541" s="48"/>
      <c r="K1541" s="48"/>
      <c r="L1541" s="48" t="s">
        <v>249</v>
      </c>
      <c r="M1541" s="102"/>
      <c r="N1541" s="67" t="s">
        <v>8109</v>
      </c>
      <c r="O1541" s="30" t="s">
        <v>8110</v>
      </c>
      <c r="P1541" t="s">
        <v>976</v>
      </c>
    </row>
    <row r="1542" spans="1:16" x14ac:dyDescent="0.25">
      <c r="A1542" s="48" t="s">
        <v>7338</v>
      </c>
      <c r="B1542" s="48"/>
      <c r="C1542" s="48"/>
      <c r="D1542" s="30" t="s">
        <v>8107</v>
      </c>
      <c r="E1542" s="30" t="s">
        <v>8108</v>
      </c>
      <c r="F1542" s="114">
        <v>2000000</v>
      </c>
      <c r="G1542" s="114">
        <v>10000000</v>
      </c>
      <c r="H1542" s="48"/>
      <c r="I1542" s="112"/>
      <c r="J1542" s="48"/>
      <c r="K1542" s="48"/>
      <c r="L1542" s="48" t="s">
        <v>249</v>
      </c>
      <c r="M1542" s="102"/>
      <c r="N1542" s="67" t="s">
        <v>8109</v>
      </c>
      <c r="O1542" s="30" t="s">
        <v>8110</v>
      </c>
      <c r="P1542" t="s">
        <v>976</v>
      </c>
    </row>
    <row r="1543" spans="1:16" x14ac:dyDescent="0.25">
      <c r="A1543" s="48" t="s">
        <v>7339</v>
      </c>
      <c r="B1543" s="48"/>
      <c r="C1543" s="48"/>
      <c r="D1543" s="30" t="s">
        <v>8107</v>
      </c>
      <c r="E1543" s="30" t="s">
        <v>8108</v>
      </c>
      <c r="F1543" s="114">
        <v>3500000</v>
      </c>
      <c r="G1543" s="114">
        <v>10000000</v>
      </c>
      <c r="H1543" s="48"/>
      <c r="I1543" s="112"/>
      <c r="J1543" s="48"/>
      <c r="K1543" s="48"/>
      <c r="L1543" s="48" t="s">
        <v>249</v>
      </c>
      <c r="M1543" s="102"/>
      <c r="N1543" s="67" t="s">
        <v>8109</v>
      </c>
      <c r="O1543" s="30" t="s">
        <v>8110</v>
      </c>
      <c r="P1543" t="s">
        <v>976</v>
      </c>
    </row>
    <row r="1544" spans="1:16" x14ac:dyDescent="0.25">
      <c r="A1544" s="48" t="s">
        <v>7340</v>
      </c>
      <c r="B1544" s="48"/>
      <c r="C1544" s="48"/>
      <c r="D1544" s="30" t="s">
        <v>8107</v>
      </c>
      <c r="E1544" s="30" t="s">
        <v>8108</v>
      </c>
      <c r="F1544" s="114">
        <v>3500000</v>
      </c>
      <c r="G1544" s="114">
        <v>10000000</v>
      </c>
      <c r="H1544" s="48"/>
      <c r="I1544" s="112"/>
      <c r="J1544" s="48"/>
      <c r="K1544" s="48"/>
      <c r="L1544" s="48" t="s">
        <v>249</v>
      </c>
      <c r="M1544" s="102"/>
      <c r="N1544" s="67" t="s">
        <v>8109</v>
      </c>
      <c r="O1544" s="30" t="s">
        <v>8110</v>
      </c>
      <c r="P1544" t="s">
        <v>976</v>
      </c>
    </row>
    <row r="1545" spans="1:16" x14ac:dyDescent="0.25">
      <c r="A1545" s="48" t="s">
        <v>7341</v>
      </c>
      <c r="B1545" s="48"/>
      <c r="C1545" s="48"/>
      <c r="D1545" s="30" t="s">
        <v>8107</v>
      </c>
      <c r="E1545" s="30" t="s">
        <v>8108</v>
      </c>
      <c r="F1545" s="114">
        <v>2000000</v>
      </c>
      <c r="G1545" s="114">
        <v>10000000</v>
      </c>
      <c r="H1545" s="48"/>
      <c r="I1545" s="112"/>
      <c r="J1545" s="48"/>
      <c r="K1545" s="48"/>
      <c r="L1545" s="48" t="s">
        <v>249</v>
      </c>
      <c r="M1545" s="102"/>
      <c r="N1545" s="67" t="s">
        <v>8109</v>
      </c>
      <c r="O1545" s="30" t="s">
        <v>8110</v>
      </c>
      <c r="P1545" t="s">
        <v>976</v>
      </c>
    </row>
    <row r="1546" spans="1:16" x14ac:dyDescent="0.25">
      <c r="A1546" s="48" t="s">
        <v>7342</v>
      </c>
      <c r="B1546" s="48"/>
      <c r="C1546" s="48"/>
      <c r="D1546" s="30" t="s">
        <v>8107</v>
      </c>
      <c r="E1546" s="30" t="s">
        <v>8108</v>
      </c>
      <c r="F1546" s="114">
        <v>3500000</v>
      </c>
      <c r="G1546" s="114">
        <v>10000000</v>
      </c>
      <c r="H1546" s="48"/>
      <c r="I1546" s="112"/>
      <c r="J1546" s="48"/>
      <c r="K1546" s="48"/>
      <c r="L1546" s="48" t="s">
        <v>249</v>
      </c>
      <c r="M1546" s="102"/>
      <c r="N1546" s="67" t="s">
        <v>8109</v>
      </c>
      <c r="O1546" s="30" t="s">
        <v>8110</v>
      </c>
      <c r="P1546" t="s">
        <v>976</v>
      </c>
    </row>
    <row r="1547" spans="1:16" x14ac:dyDescent="0.25">
      <c r="A1547" s="48" t="s">
        <v>7343</v>
      </c>
      <c r="B1547" s="48"/>
      <c r="C1547" s="48"/>
      <c r="D1547" s="30" t="s">
        <v>8107</v>
      </c>
      <c r="E1547" s="30" t="s">
        <v>8108</v>
      </c>
      <c r="F1547" s="114">
        <v>2000000</v>
      </c>
      <c r="G1547" s="114">
        <v>10000000</v>
      </c>
      <c r="H1547" s="48"/>
      <c r="I1547" s="112"/>
      <c r="J1547" s="48"/>
      <c r="K1547" s="48"/>
      <c r="L1547" s="48" t="s">
        <v>249</v>
      </c>
      <c r="M1547" s="102"/>
      <c r="N1547" s="67" t="s">
        <v>8109</v>
      </c>
      <c r="O1547" s="30" t="s">
        <v>8110</v>
      </c>
      <c r="P1547" t="s">
        <v>976</v>
      </c>
    </row>
    <row r="1548" spans="1:16" x14ac:dyDescent="0.25">
      <c r="A1548" s="48" t="s">
        <v>7344</v>
      </c>
      <c r="B1548" s="48"/>
      <c r="C1548" s="48"/>
      <c r="D1548" s="30" t="s">
        <v>8107</v>
      </c>
      <c r="E1548" s="30" t="s">
        <v>8108</v>
      </c>
      <c r="F1548" s="114">
        <v>3500000</v>
      </c>
      <c r="G1548" s="114">
        <v>10000000</v>
      </c>
      <c r="H1548" s="48"/>
      <c r="I1548" s="112"/>
      <c r="J1548" s="48"/>
      <c r="K1548" s="48"/>
      <c r="L1548" s="48" t="s">
        <v>249</v>
      </c>
      <c r="M1548" s="102"/>
      <c r="N1548" s="67" t="s">
        <v>8109</v>
      </c>
      <c r="O1548" s="30" t="s">
        <v>8110</v>
      </c>
      <c r="P1548" t="s">
        <v>976</v>
      </c>
    </row>
    <row r="1549" spans="1:16" x14ac:dyDescent="0.25">
      <c r="A1549" s="48" t="s">
        <v>7345</v>
      </c>
      <c r="B1549" s="48"/>
      <c r="C1549" s="48"/>
      <c r="D1549" s="30" t="s">
        <v>8107</v>
      </c>
      <c r="E1549" s="30" t="s">
        <v>8108</v>
      </c>
      <c r="F1549" s="114">
        <v>2000000</v>
      </c>
      <c r="G1549" s="114">
        <v>10000000</v>
      </c>
      <c r="H1549" s="48"/>
      <c r="I1549" s="112"/>
      <c r="J1549" s="48"/>
      <c r="K1549" s="48"/>
      <c r="L1549" s="48" t="s">
        <v>249</v>
      </c>
      <c r="M1549" s="102"/>
      <c r="N1549" s="67" t="s">
        <v>8109</v>
      </c>
      <c r="O1549" s="30" t="s">
        <v>8110</v>
      </c>
      <c r="P1549" t="s">
        <v>976</v>
      </c>
    </row>
    <row r="1550" spans="1:16" x14ac:dyDescent="0.25">
      <c r="A1550" s="48" t="s">
        <v>7346</v>
      </c>
      <c r="B1550" s="48"/>
      <c r="C1550" s="48"/>
      <c r="D1550" s="30" t="s">
        <v>8107</v>
      </c>
      <c r="E1550" s="30" t="s">
        <v>8108</v>
      </c>
      <c r="F1550" s="114">
        <v>3500000</v>
      </c>
      <c r="G1550" s="114">
        <v>10000000</v>
      </c>
      <c r="H1550" s="48"/>
      <c r="I1550" s="112"/>
      <c r="J1550" s="48"/>
      <c r="K1550" s="48"/>
      <c r="L1550" s="48" t="s">
        <v>249</v>
      </c>
      <c r="M1550" s="102"/>
      <c r="N1550" s="67" t="s">
        <v>8109</v>
      </c>
      <c r="O1550" s="30" t="s">
        <v>8110</v>
      </c>
      <c r="P1550" t="s">
        <v>976</v>
      </c>
    </row>
    <row r="1551" spans="1:16" x14ac:dyDescent="0.25">
      <c r="A1551" s="48" t="s">
        <v>7347</v>
      </c>
      <c r="B1551" s="48"/>
      <c r="C1551" s="48"/>
      <c r="D1551" s="30" t="s">
        <v>8107</v>
      </c>
      <c r="E1551" s="30" t="s">
        <v>8108</v>
      </c>
      <c r="F1551" s="114">
        <v>3500000</v>
      </c>
      <c r="G1551" s="114">
        <v>10000000</v>
      </c>
      <c r="H1551" s="48"/>
      <c r="I1551" s="112"/>
      <c r="J1551" s="48"/>
      <c r="K1551" s="48"/>
      <c r="L1551" s="48" t="s">
        <v>249</v>
      </c>
      <c r="M1551" s="102"/>
      <c r="N1551" s="67" t="s">
        <v>8109</v>
      </c>
      <c r="O1551" s="30" t="s">
        <v>8110</v>
      </c>
      <c r="P1551" t="s">
        <v>976</v>
      </c>
    </row>
    <row r="1552" spans="1:16" x14ac:dyDescent="0.25">
      <c r="A1552" s="48" t="s">
        <v>7348</v>
      </c>
      <c r="B1552" s="48"/>
      <c r="C1552" s="48"/>
      <c r="D1552" s="30" t="s">
        <v>8107</v>
      </c>
      <c r="E1552" s="30" t="s">
        <v>8108</v>
      </c>
      <c r="F1552" s="114">
        <v>2000000</v>
      </c>
      <c r="G1552" s="114">
        <v>10000000</v>
      </c>
      <c r="H1552" s="48"/>
      <c r="I1552" s="112"/>
      <c r="J1552" s="48"/>
      <c r="K1552" s="48"/>
      <c r="L1552" s="48" t="s">
        <v>249</v>
      </c>
      <c r="M1552" s="102"/>
      <c r="N1552" s="67" t="s">
        <v>8109</v>
      </c>
      <c r="O1552" s="30" t="s">
        <v>8110</v>
      </c>
      <c r="P1552" t="s">
        <v>976</v>
      </c>
    </row>
    <row r="1553" spans="1:16" x14ac:dyDescent="0.25">
      <c r="A1553" s="48" t="s">
        <v>7349</v>
      </c>
      <c r="B1553" s="48"/>
      <c r="C1553" s="48"/>
      <c r="D1553" s="30" t="s">
        <v>8107</v>
      </c>
      <c r="E1553" s="30" t="s">
        <v>8108</v>
      </c>
      <c r="F1553" s="114">
        <v>3500000</v>
      </c>
      <c r="G1553" s="114">
        <v>10000000</v>
      </c>
      <c r="H1553" s="48"/>
      <c r="I1553" s="112"/>
      <c r="J1553" s="48"/>
      <c r="K1553" s="48"/>
      <c r="L1553" s="48" t="s">
        <v>249</v>
      </c>
      <c r="M1553" s="102"/>
      <c r="N1553" s="67" t="s">
        <v>8109</v>
      </c>
      <c r="O1553" s="30" t="s">
        <v>8110</v>
      </c>
      <c r="P1553" t="s">
        <v>976</v>
      </c>
    </row>
    <row r="1554" spans="1:16" x14ac:dyDescent="0.25">
      <c r="A1554" s="48" t="s">
        <v>7350</v>
      </c>
      <c r="B1554" s="48"/>
      <c r="C1554" s="48"/>
      <c r="D1554" s="30" t="s">
        <v>8107</v>
      </c>
      <c r="E1554" s="30" t="s">
        <v>8108</v>
      </c>
      <c r="F1554" s="114">
        <v>2000000</v>
      </c>
      <c r="G1554" s="114">
        <v>10000000</v>
      </c>
      <c r="H1554" s="48"/>
      <c r="I1554" s="112"/>
      <c r="J1554" s="48"/>
      <c r="K1554" s="48"/>
      <c r="L1554" s="48" t="s">
        <v>249</v>
      </c>
      <c r="M1554" s="102"/>
      <c r="N1554" s="67" t="s">
        <v>8109</v>
      </c>
      <c r="O1554" s="30" t="s">
        <v>8110</v>
      </c>
      <c r="P1554" t="s">
        <v>976</v>
      </c>
    </row>
    <row r="1555" spans="1:16" x14ac:dyDescent="0.25">
      <c r="A1555" s="48" t="s">
        <v>7351</v>
      </c>
      <c r="B1555" s="48"/>
      <c r="C1555" s="48"/>
      <c r="D1555" s="30" t="s">
        <v>8107</v>
      </c>
      <c r="E1555" s="30" t="s">
        <v>8108</v>
      </c>
      <c r="F1555" s="114">
        <v>3500000</v>
      </c>
      <c r="G1555" s="114">
        <v>10000000</v>
      </c>
      <c r="H1555" s="48"/>
      <c r="I1555" s="112"/>
      <c r="J1555" s="48"/>
      <c r="K1555" s="48"/>
      <c r="L1555" s="48" t="s">
        <v>249</v>
      </c>
      <c r="M1555" s="102"/>
      <c r="N1555" s="67" t="s">
        <v>8109</v>
      </c>
      <c r="O1555" s="30" t="s">
        <v>8110</v>
      </c>
      <c r="P1555" t="s">
        <v>976</v>
      </c>
    </row>
    <row r="1556" spans="1:16" x14ac:dyDescent="0.25">
      <c r="A1556" s="48" t="s">
        <v>7352</v>
      </c>
      <c r="B1556" s="48"/>
      <c r="C1556" s="48"/>
      <c r="D1556" s="30" t="s">
        <v>8107</v>
      </c>
      <c r="E1556" s="30" t="s">
        <v>8108</v>
      </c>
      <c r="F1556" s="114">
        <v>2000000</v>
      </c>
      <c r="G1556" s="114">
        <v>10000000</v>
      </c>
      <c r="H1556" s="48"/>
      <c r="I1556" s="112"/>
      <c r="J1556" s="48"/>
      <c r="K1556" s="48"/>
      <c r="L1556" s="48" t="s">
        <v>249</v>
      </c>
      <c r="M1556" s="102"/>
      <c r="N1556" s="67" t="s">
        <v>8109</v>
      </c>
      <c r="O1556" s="30" t="s">
        <v>8110</v>
      </c>
      <c r="P1556" t="s">
        <v>976</v>
      </c>
    </row>
    <row r="1557" spans="1:16" x14ac:dyDescent="0.25">
      <c r="A1557" s="48" t="s">
        <v>7353</v>
      </c>
      <c r="B1557" s="48"/>
      <c r="C1557" s="48"/>
      <c r="D1557" s="30" t="s">
        <v>8107</v>
      </c>
      <c r="E1557" s="30" t="s">
        <v>8108</v>
      </c>
      <c r="F1557" s="114">
        <v>3500000</v>
      </c>
      <c r="G1557" s="114">
        <v>10000000</v>
      </c>
      <c r="H1557" s="48"/>
      <c r="I1557" s="112"/>
      <c r="J1557" s="48"/>
      <c r="K1557" s="48"/>
      <c r="L1557" s="48" t="s">
        <v>249</v>
      </c>
      <c r="M1557" s="102"/>
      <c r="N1557" s="67" t="s">
        <v>8109</v>
      </c>
      <c r="O1557" s="30" t="s">
        <v>8110</v>
      </c>
      <c r="P1557" t="s">
        <v>976</v>
      </c>
    </row>
    <row r="1558" spans="1:16" x14ac:dyDescent="0.25">
      <c r="A1558" s="48" t="s">
        <v>7354</v>
      </c>
      <c r="B1558" s="48"/>
      <c r="C1558" s="48"/>
      <c r="D1558" s="30" t="s">
        <v>8107</v>
      </c>
      <c r="E1558" s="30" t="s">
        <v>8108</v>
      </c>
      <c r="F1558" s="114">
        <v>3500000</v>
      </c>
      <c r="G1558" s="114">
        <v>10000000</v>
      </c>
      <c r="H1558" s="48"/>
      <c r="I1558" s="112"/>
      <c r="J1558" s="48"/>
      <c r="K1558" s="48"/>
      <c r="L1558" s="48" t="s">
        <v>249</v>
      </c>
      <c r="M1558" s="102"/>
      <c r="N1558" s="67" t="s">
        <v>8109</v>
      </c>
      <c r="O1558" s="30" t="s">
        <v>8110</v>
      </c>
      <c r="P1558" t="s">
        <v>976</v>
      </c>
    </row>
    <row r="1559" spans="1:16" x14ac:dyDescent="0.25">
      <c r="A1559" s="48" t="s">
        <v>7355</v>
      </c>
      <c r="B1559" s="48"/>
      <c r="C1559" s="48"/>
      <c r="D1559" s="30" t="s">
        <v>8107</v>
      </c>
      <c r="E1559" s="30" t="s">
        <v>8108</v>
      </c>
      <c r="F1559" s="114">
        <v>2000000</v>
      </c>
      <c r="G1559" s="114">
        <v>10000000</v>
      </c>
      <c r="H1559" s="48"/>
      <c r="I1559" s="112"/>
      <c r="J1559" s="48"/>
      <c r="K1559" s="48"/>
      <c r="L1559" s="48" t="s">
        <v>249</v>
      </c>
      <c r="M1559" s="102"/>
      <c r="N1559" s="67" t="s">
        <v>8109</v>
      </c>
      <c r="O1559" s="30" t="s">
        <v>8110</v>
      </c>
      <c r="P1559" t="s">
        <v>976</v>
      </c>
    </row>
    <row r="1560" spans="1:16" x14ac:dyDescent="0.25">
      <c r="A1560" s="48" t="s">
        <v>7356</v>
      </c>
      <c r="B1560" s="48"/>
      <c r="C1560" s="48"/>
      <c r="D1560" s="30" t="s">
        <v>8107</v>
      </c>
      <c r="E1560" s="30" t="s">
        <v>8108</v>
      </c>
      <c r="F1560" s="114">
        <v>3500000</v>
      </c>
      <c r="G1560" s="114">
        <v>10000000</v>
      </c>
      <c r="H1560" s="48"/>
      <c r="I1560" s="112"/>
      <c r="J1560" s="48"/>
      <c r="K1560" s="48"/>
      <c r="L1560" s="48" t="s">
        <v>249</v>
      </c>
      <c r="M1560" s="102"/>
      <c r="N1560" s="67" t="s">
        <v>8109</v>
      </c>
      <c r="O1560" s="30" t="s">
        <v>8110</v>
      </c>
      <c r="P1560" t="s">
        <v>976</v>
      </c>
    </row>
    <row r="1561" spans="1:16" x14ac:dyDescent="0.25">
      <c r="A1561" s="48" t="s">
        <v>7357</v>
      </c>
      <c r="B1561" s="48"/>
      <c r="C1561" s="48"/>
      <c r="D1561" s="30" t="s">
        <v>8107</v>
      </c>
      <c r="E1561" s="30" t="s">
        <v>8108</v>
      </c>
      <c r="F1561" s="114">
        <v>2000000</v>
      </c>
      <c r="G1561" s="114">
        <v>10000000</v>
      </c>
      <c r="H1561" s="48"/>
      <c r="I1561" s="112"/>
      <c r="J1561" s="48"/>
      <c r="K1561" s="48"/>
      <c r="L1561" s="48" t="s">
        <v>249</v>
      </c>
      <c r="M1561" s="102"/>
      <c r="N1561" s="67" t="s">
        <v>8109</v>
      </c>
      <c r="O1561" s="30" t="s">
        <v>8110</v>
      </c>
      <c r="P1561" t="s">
        <v>976</v>
      </c>
    </row>
    <row r="1562" spans="1:16" x14ac:dyDescent="0.25">
      <c r="A1562" s="48" t="s">
        <v>7358</v>
      </c>
      <c r="B1562" s="48"/>
      <c r="C1562" s="48"/>
      <c r="D1562" s="30" t="s">
        <v>8107</v>
      </c>
      <c r="E1562" s="30" t="s">
        <v>8108</v>
      </c>
      <c r="F1562" s="114">
        <v>3500000</v>
      </c>
      <c r="G1562" s="114">
        <v>10000000</v>
      </c>
      <c r="H1562" s="48"/>
      <c r="I1562" s="112"/>
      <c r="J1562" s="48"/>
      <c r="K1562" s="48"/>
      <c r="L1562" s="48" t="s">
        <v>249</v>
      </c>
      <c r="M1562" s="102"/>
      <c r="N1562" s="67" t="s">
        <v>8109</v>
      </c>
      <c r="O1562" s="30" t="s">
        <v>8110</v>
      </c>
      <c r="P1562" t="s">
        <v>976</v>
      </c>
    </row>
    <row r="1563" spans="1:16" x14ac:dyDescent="0.25">
      <c r="A1563" s="48" t="s">
        <v>7359</v>
      </c>
      <c r="B1563" s="48"/>
      <c r="C1563" s="48"/>
      <c r="D1563" s="30" t="s">
        <v>8107</v>
      </c>
      <c r="E1563" s="30" t="s">
        <v>8108</v>
      </c>
      <c r="F1563" s="114">
        <v>2000000</v>
      </c>
      <c r="G1563" s="114">
        <v>10000000</v>
      </c>
      <c r="H1563" s="48"/>
      <c r="I1563" s="112"/>
      <c r="J1563" s="48"/>
      <c r="K1563" s="48"/>
      <c r="L1563" s="48" t="s">
        <v>249</v>
      </c>
      <c r="M1563" s="102"/>
      <c r="N1563" s="67" t="s">
        <v>8109</v>
      </c>
      <c r="O1563" s="30" t="s">
        <v>8110</v>
      </c>
      <c r="P1563" t="s">
        <v>976</v>
      </c>
    </row>
    <row r="1564" spans="1:16" x14ac:dyDescent="0.25">
      <c r="A1564" s="48" t="s">
        <v>7360</v>
      </c>
      <c r="B1564" s="48"/>
      <c r="C1564" s="48"/>
      <c r="D1564" s="30" t="s">
        <v>8107</v>
      </c>
      <c r="E1564" s="30" t="s">
        <v>8108</v>
      </c>
      <c r="F1564" s="114">
        <v>3500000</v>
      </c>
      <c r="G1564" s="114">
        <v>10000000</v>
      </c>
      <c r="H1564" s="48"/>
      <c r="I1564" s="112"/>
      <c r="J1564" s="48"/>
      <c r="K1564" s="48"/>
      <c r="L1564" s="48" t="s">
        <v>249</v>
      </c>
      <c r="M1564" s="102"/>
      <c r="N1564" s="67" t="s">
        <v>8109</v>
      </c>
      <c r="O1564" s="30" t="s">
        <v>8110</v>
      </c>
      <c r="P1564" t="s">
        <v>976</v>
      </c>
    </row>
    <row r="1565" spans="1:16" x14ac:dyDescent="0.25">
      <c r="A1565" s="48" t="s">
        <v>7361</v>
      </c>
      <c r="B1565" s="48"/>
      <c r="C1565" s="48"/>
      <c r="D1565" s="30" t="s">
        <v>8107</v>
      </c>
      <c r="E1565" s="30" t="s">
        <v>8108</v>
      </c>
      <c r="F1565" s="114">
        <v>3500000</v>
      </c>
      <c r="G1565" s="114">
        <v>10000000</v>
      </c>
      <c r="H1565" s="48"/>
      <c r="I1565" s="112"/>
      <c r="J1565" s="48"/>
      <c r="K1565" s="48"/>
      <c r="L1565" s="48" t="s">
        <v>249</v>
      </c>
      <c r="M1565" s="102"/>
      <c r="N1565" s="67" t="s">
        <v>8109</v>
      </c>
      <c r="O1565" s="30" t="s">
        <v>8110</v>
      </c>
      <c r="P1565" t="s">
        <v>976</v>
      </c>
    </row>
    <row r="1566" spans="1:16" x14ac:dyDescent="0.25">
      <c r="A1566" s="48" t="s">
        <v>7362</v>
      </c>
      <c r="B1566" s="48"/>
      <c r="C1566" s="48"/>
      <c r="D1566" s="30" t="s">
        <v>8107</v>
      </c>
      <c r="E1566" s="30" t="s">
        <v>8108</v>
      </c>
      <c r="F1566" s="114">
        <v>2000000</v>
      </c>
      <c r="G1566" s="114">
        <v>10000000</v>
      </c>
      <c r="H1566" s="48"/>
      <c r="I1566" s="112"/>
      <c r="J1566" s="48"/>
      <c r="K1566" s="48"/>
      <c r="L1566" s="48" t="s">
        <v>249</v>
      </c>
      <c r="M1566" s="102"/>
      <c r="N1566" s="67" t="s">
        <v>8109</v>
      </c>
      <c r="O1566" s="30" t="s">
        <v>8110</v>
      </c>
      <c r="P1566" t="s">
        <v>976</v>
      </c>
    </row>
    <row r="1567" spans="1:16" x14ac:dyDescent="0.25">
      <c r="A1567" s="48" t="s">
        <v>7363</v>
      </c>
      <c r="B1567" s="48"/>
      <c r="C1567" s="48"/>
      <c r="D1567" s="30" t="s">
        <v>8107</v>
      </c>
      <c r="E1567" s="30" t="s">
        <v>8108</v>
      </c>
      <c r="F1567" s="114">
        <v>3500000</v>
      </c>
      <c r="G1567" s="114">
        <v>10000000</v>
      </c>
      <c r="H1567" s="48"/>
      <c r="I1567" s="112"/>
      <c r="J1567" s="48"/>
      <c r="K1567" s="48"/>
      <c r="L1567" s="48" t="s">
        <v>249</v>
      </c>
      <c r="M1567" s="102"/>
      <c r="N1567" s="67" t="s">
        <v>8109</v>
      </c>
      <c r="O1567" s="30" t="s">
        <v>8110</v>
      </c>
      <c r="P1567" t="s">
        <v>976</v>
      </c>
    </row>
    <row r="1568" spans="1:16" x14ac:dyDescent="0.25">
      <c r="A1568" s="48" t="s">
        <v>7364</v>
      </c>
      <c r="B1568" s="48"/>
      <c r="C1568" s="48"/>
      <c r="D1568" s="30" t="s">
        <v>8107</v>
      </c>
      <c r="E1568" s="30" t="s">
        <v>8108</v>
      </c>
      <c r="F1568" s="114">
        <v>2000000</v>
      </c>
      <c r="G1568" s="114">
        <v>10000000</v>
      </c>
      <c r="H1568" s="48"/>
      <c r="I1568" s="112"/>
      <c r="J1568" s="48"/>
      <c r="K1568" s="48"/>
      <c r="L1568" s="48" t="s">
        <v>249</v>
      </c>
      <c r="M1568" s="102"/>
      <c r="N1568" s="67" t="s">
        <v>8109</v>
      </c>
      <c r="O1568" s="30" t="s">
        <v>8110</v>
      </c>
      <c r="P1568" t="s">
        <v>976</v>
      </c>
    </row>
    <row r="1569" spans="1:16" x14ac:dyDescent="0.25">
      <c r="A1569" s="48" t="s">
        <v>7365</v>
      </c>
      <c r="B1569" s="48"/>
      <c r="C1569" s="48"/>
      <c r="D1569" s="30" t="s">
        <v>8107</v>
      </c>
      <c r="E1569" s="30" t="s">
        <v>8108</v>
      </c>
      <c r="F1569" s="114">
        <v>3500000</v>
      </c>
      <c r="G1569" s="114">
        <v>10000000</v>
      </c>
      <c r="H1569" s="48"/>
      <c r="I1569" s="112"/>
      <c r="J1569" s="48"/>
      <c r="K1569" s="48"/>
      <c r="L1569" s="48" t="s">
        <v>249</v>
      </c>
      <c r="M1569" s="102"/>
      <c r="N1569" s="67" t="s">
        <v>8109</v>
      </c>
      <c r="O1569" s="30" t="s">
        <v>8110</v>
      </c>
      <c r="P1569" t="s">
        <v>976</v>
      </c>
    </row>
    <row r="1570" spans="1:16" x14ac:dyDescent="0.25">
      <c r="A1570" s="48" t="s">
        <v>7366</v>
      </c>
      <c r="B1570" s="48"/>
      <c r="C1570" s="48"/>
      <c r="D1570" s="30" t="s">
        <v>8107</v>
      </c>
      <c r="E1570" s="30" t="s">
        <v>8108</v>
      </c>
      <c r="F1570" s="114">
        <v>2000000</v>
      </c>
      <c r="G1570" s="114">
        <v>10000000</v>
      </c>
      <c r="H1570" s="48"/>
      <c r="I1570" s="112"/>
      <c r="J1570" s="48"/>
      <c r="K1570" s="48"/>
      <c r="L1570" s="48" t="s">
        <v>249</v>
      </c>
      <c r="M1570" s="102"/>
      <c r="N1570" s="67" t="s">
        <v>8109</v>
      </c>
      <c r="O1570" s="30" t="s">
        <v>8110</v>
      </c>
      <c r="P1570" t="s">
        <v>976</v>
      </c>
    </row>
    <row r="1571" spans="1:16" x14ac:dyDescent="0.25">
      <c r="A1571" s="48" t="s">
        <v>7367</v>
      </c>
      <c r="B1571" s="48"/>
      <c r="C1571" s="48"/>
      <c r="D1571" s="30" t="s">
        <v>8107</v>
      </c>
      <c r="E1571" s="30" t="s">
        <v>8108</v>
      </c>
      <c r="F1571" s="114">
        <v>3500000</v>
      </c>
      <c r="G1571" s="114">
        <v>10000000</v>
      </c>
      <c r="H1571" s="48"/>
      <c r="I1571" s="112"/>
      <c r="J1571" s="48"/>
      <c r="K1571" s="48"/>
      <c r="L1571" s="48" t="s">
        <v>249</v>
      </c>
      <c r="M1571" s="102"/>
      <c r="N1571" s="67" t="s">
        <v>8109</v>
      </c>
      <c r="O1571" s="30" t="s">
        <v>8110</v>
      </c>
      <c r="P1571" t="s">
        <v>976</v>
      </c>
    </row>
    <row r="1572" spans="1:16" x14ac:dyDescent="0.25">
      <c r="A1572" s="48" t="s">
        <v>7368</v>
      </c>
      <c r="B1572" s="48"/>
      <c r="C1572" s="48"/>
      <c r="D1572" s="30" t="s">
        <v>8107</v>
      </c>
      <c r="E1572" s="30" t="s">
        <v>8108</v>
      </c>
      <c r="F1572" s="114">
        <v>3500000</v>
      </c>
      <c r="G1572" s="114">
        <v>10000000</v>
      </c>
      <c r="H1572" s="48"/>
      <c r="I1572" s="112"/>
      <c r="J1572" s="48"/>
      <c r="K1572" s="48"/>
      <c r="L1572" s="48" t="s">
        <v>249</v>
      </c>
      <c r="M1572" s="102"/>
      <c r="N1572" s="67" t="s">
        <v>8109</v>
      </c>
      <c r="O1572" s="30" t="s">
        <v>8110</v>
      </c>
      <c r="P1572" t="s">
        <v>976</v>
      </c>
    </row>
    <row r="1573" spans="1:16" x14ac:dyDescent="0.25">
      <c r="A1573" s="48" t="s">
        <v>7369</v>
      </c>
      <c r="B1573" s="48"/>
      <c r="C1573" s="48"/>
      <c r="D1573" s="30" t="s">
        <v>8107</v>
      </c>
      <c r="E1573" s="30" t="s">
        <v>8108</v>
      </c>
      <c r="F1573" s="114">
        <v>2000000</v>
      </c>
      <c r="G1573" s="114">
        <v>10000000</v>
      </c>
      <c r="H1573" s="48"/>
      <c r="I1573" s="112"/>
      <c r="J1573" s="48"/>
      <c r="K1573" s="48"/>
      <c r="L1573" s="48" t="s">
        <v>249</v>
      </c>
      <c r="M1573" s="102"/>
      <c r="N1573" s="67" t="s">
        <v>8109</v>
      </c>
      <c r="O1573" s="30" t="s">
        <v>8110</v>
      </c>
      <c r="P1573" t="s">
        <v>976</v>
      </c>
    </row>
    <row r="1574" spans="1:16" x14ac:dyDescent="0.25">
      <c r="A1574" s="48" t="s">
        <v>7370</v>
      </c>
      <c r="B1574" s="48"/>
      <c r="C1574" s="48"/>
      <c r="D1574" s="30" t="s">
        <v>8107</v>
      </c>
      <c r="E1574" s="30" t="s">
        <v>8108</v>
      </c>
      <c r="F1574" s="114">
        <v>3500000</v>
      </c>
      <c r="G1574" s="114">
        <v>10000000</v>
      </c>
      <c r="H1574" s="48"/>
      <c r="I1574" s="112"/>
      <c r="J1574" s="48"/>
      <c r="K1574" s="48"/>
      <c r="L1574" s="48" t="s">
        <v>249</v>
      </c>
      <c r="M1574" s="102"/>
      <c r="N1574" s="67" t="s">
        <v>8109</v>
      </c>
      <c r="O1574" s="30" t="s">
        <v>8110</v>
      </c>
      <c r="P1574" t="s">
        <v>976</v>
      </c>
    </row>
    <row r="1575" spans="1:16" x14ac:dyDescent="0.25">
      <c r="A1575" s="48" t="s">
        <v>7371</v>
      </c>
      <c r="B1575" s="48"/>
      <c r="C1575" s="48"/>
      <c r="D1575" s="30" t="s">
        <v>8107</v>
      </c>
      <c r="E1575" s="30" t="s">
        <v>8108</v>
      </c>
      <c r="F1575" s="114">
        <v>2000000</v>
      </c>
      <c r="G1575" s="114">
        <v>10000000</v>
      </c>
      <c r="H1575" s="48"/>
      <c r="I1575" s="112"/>
      <c r="J1575" s="48"/>
      <c r="K1575" s="48"/>
      <c r="L1575" s="48" t="s">
        <v>249</v>
      </c>
      <c r="M1575" s="102"/>
      <c r="N1575" s="67" t="s">
        <v>8109</v>
      </c>
      <c r="O1575" s="30" t="s">
        <v>8110</v>
      </c>
      <c r="P1575" t="s">
        <v>976</v>
      </c>
    </row>
    <row r="1576" spans="1:16" x14ac:dyDescent="0.25">
      <c r="A1576" s="48" t="s">
        <v>7372</v>
      </c>
      <c r="B1576" s="48"/>
      <c r="C1576" s="48"/>
      <c r="D1576" s="30" t="s">
        <v>8107</v>
      </c>
      <c r="E1576" s="30" t="s">
        <v>8108</v>
      </c>
      <c r="F1576" s="114">
        <v>3500000</v>
      </c>
      <c r="G1576" s="114">
        <v>10000000</v>
      </c>
      <c r="H1576" s="48"/>
      <c r="I1576" s="112"/>
      <c r="J1576" s="48"/>
      <c r="K1576" s="48"/>
      <c r="L1576" s="48" t="s">
        <v>249</v>
      </c>
      <c r="M1576" s="102"/>
      <c r="N1576" s="67" t="s">
        <v>8109</v>
      </c>
      <c r="O1576" s="30" t="s">
        <v>8110</v>
      </c>
      <c r="P1576" t="s">
        <v>976</v>
      </c>
    </row>
    <row r="1577" spans="1:16" x14ac:dyDescent="0.25">
      <c r="A1577" s="48" t="s">
        <v>7373</v>
      </c>
      <c r="B1577" s="48"/>
      <c r="C1577" s="48"/>
      <c r="D1577" s="30" t="s">
        <v>8107</v>
      </c>
      <c r="E1577" s="30" t="s">
        <v>8108</v>
      </c>
      <c r="F1577" s="114">
        <v>2000000</v>
      </c>
      <c r="G1577" s="114">
        <v>10000000</v>
      </c>
      <c r="H1577" s="48"/>
      <c r="I1577" s="112"/>
      <c r="J1577" s="48"/>
      <c r="K1577" s="48"/>
      <c r="L1577" s="48" t="s">
        <v>249</v>
      </c>
      <c r="M1577" s="102"/>
      <c r="N1577" s="67" t="s">
        <v>8109</v>
      </c>
      <c r="O1577" s="30" t="s">
        <v>8110</v>
      </c>
      <c r="P1577" t="s">
        <v>976</v>
      </c>
    </row>
    <row r="1578" spans="1:16" x14ac:dyDescent="0.25">
      <c r="A1578" s="48" t="s">
        <v>7374</v>
      </c>
      <c r="B1578" s="48"/>
      <c r="C1578" s="48"/>
      <c r="D1578" s="30" t="s">
        <v>8107</v>
      </c>
      <c r="E1578" s="30" t="s">
        <v>8108</v>
      </c>
      <c r="F1578" s="114">
        <v>3500000</v>
      </c>
      <c r="G1578" s="114">
        <v>10000000</v>
      </c>
      <c r="H1578" s="48"/>
      <c r="I1578" s="112"/>
      <c r="J1578" s="48"/>
      <c r="K1578" s="48"/>
      <c r="L1578" s="48" t="s">
        <v>249</v>
      </c>
      <c r="M1578" s="102"/>
      <c r="N1578" s="67" t="s">
        <v>8109</v>
      </c>
      <c r="O1578" s="30" t="s">
        <v>8110</v>
      </c>
      <c r="P1578" t="s">
        <v>976</v>
      </c>
    </row>
    <row r="1579" spans="1:16" x14ac:dyDescent="0.25">
      <c r="A1579" s="48" t="s">
        <v>7375</v>
      </c>
      <c r="B1579" s="48"/>
      <c r="C1579" s="48"/>
      <c r="D1579" s="30" t="s">
        <v>8107</v>
      </c>
      <c r="E1579" s="30" t="s">
        <v>8108</v>
      </c>
      <c r="F1579" s="114">
        <v>3500000</v>
      </c>
      <c r="G1579" s="114">
        <v>10000000</v>
      </c>
      <c r="H1579" s="48"/>
      <c r="I1579" s="112"/>
      <c r="J1579" s="48"/>
      <c r="K1579" s="48"/>
      <c r="L1579" s="48" t="s">
        <v>249</v>
      </c>
      <c r="M1579" s="102"/>
      <c r="N1579" s="67" t="s">
        <v>8109</v>
      </c>
      <c r="O1579" s="30" t="s">
        <v>8110</v>
      </c>
      <c r="P1579" t="s">
        <v>976</v>
      </c>
    </row>
    <row r="1580" spans="1:16" x14ac:dyDescent="0.25">
      <c r="A1580" s="48" t="s">
        <v>7376</v>
      </c>
      <c r="B1580" s="48"/>
      <c r="C1580" s="48"/>
      <c r="D1580" s="30" t="s">
        <v>8107</v>
      </c>
      <c r="E1580" s="30" t="s">
        <v>8108</v>
      </c>
      <c r="F1580" s="114">
        <v>2000000</v>
      </c>
      <c r="G1580" s="114">
        <v>10000000</v>
      </c>
      <c r="H1580" s="48"/>
      <c r="I1580" s="112"/>
      <c r="J1580" s="48"/>
      <c r="K1580" s="48"/>
      <c r="L1580" s="48" t="s">
        <v>249</v>
      </c>
      <c r="M1580" s="102"/>
      <c r="N1580" s="67" t="s">
        <v>8109</v>
      </c>
      <c r="O1580" s="30" t="s">
        <v>8110</v>
      </c>
      <c r="P1580" t="s">
        <v>976</v>
      </c>
    </row>
    <row r="1581" spans="1:16" x14ac:dyDescent="0.25">
      <c r="A1581" s="48" t="s">
        <v>7377</v>
      </c>
      <c r="B1581" s="48"/>
      <c r="C1581" s="48"/>
      <c r="D1581" s="30" t="s">
        <v>8107</v>
      </c>
      <c r="E1581" s="30" t="s">
        <v>8108</v>
      </c>
      <c r="F1581" s="114">
        <v>3500000</v>
      </c>
      <c r="G1581" s="114">
        <v>10000000</v>
      </c>
      <c r="H1581" s="48"/>
      <c r="I1581" s="112"/>
      <c r="J1581" s="48"/>
      <c r="K1581" s="48"/>
      <c r="L1581" s="48" t="s">
        <v>249</v>
      </c>
      <c r="M1581" s="102"/>
      <c r="N1581" s="67" t="s">
        <v>8109</v>
      </c>
      <c r="O1581" s="30" t="s">
        <v>8110</v>
      </c>
      <c r="P1581" t="s">
        <v>976</v>
      </c>
    </row>
    <row r="1582" spans="1:16" x14ac:dyDescent="0.25">
      <c r="A1582" s="48" t="s">
        <v>7378</v>
      </c>
      <c r="B1582" s="48"/>
      <c r="C1582" s="48"/>
      <c r="D1582" s="30" t="s">
        <v>8107</v>
      </c>
      <c r="E1582" s="30" t="s">
        <v>8108</v>
      </c>
      <c r="F1582" s="114">
        <v>2000000</v>
      </c>
      <c r="G1582" s="114">
        <v>10000000</v>
      </c>
      <c r="H1582" s="48"/>
      <c r="I1582" s="112"/>
      <c r="J1582" s="48"/>
      <c r="K1582" s="48"/>
      <c r="L1582" s="48" t="s">
        <v>249</v>
      </c>
      <c r="M1582" s="102"/>
      <c r="N1582" s="67" t="s">
        <v>8109</v>
      </c>
      <c r="O1582" s="30" t="s">
        <v>8110</v>
      </c>
      <c r="P1582" t="s">
        <v>976</v>
      </c>
    </row>
    <row r="1583" spans="1:16" x14ac:dyDescent="0.25">
      <c r="A1583" s="48" t="s">
        <v>7379</v>
      </c>
      <c r="B1583" s="48"/>
      <c r="C1583" s="48"/>
      <c r="D1583" s="30" t="s">
        <v>8107</v>
      </c>
      <c r="E1583" s="30" t="s">
        <v>8108</v>
      </c>
      <c r="F1583" s="114">
        <v>3500000</v>
      </c>
      <c r="G1583" s="114">
        <v>10000000</v>
      </c>
      <c r="H1583" s="48"/>
      <c r="I1583" s="112"/>
      <c r="J1583" s="48"/>
      <c r="K1583" s="48"/>
      <c r="L1583" s="48" t="s">
        <v>249</v>
      </c>
      <c r="M1583" s="102"/>
      <c r="N1583" s="67" t="s">
        <v>8109</v>
      </c>
      <c r="O1583" s="30" t="s">
        <v>8110</v>
      </c>
      <c r="P1583" t="s">
        <v>976</v>
      </c>
    </row>
    <row r="1584" spans="1:16" x14ac:dyDescent="0.25">
      <c r="A1584" s="48" t="s">
        <v>7380</v>
      </c>
      <c r="B1584" s="48"/>
      <c r="C1584" s="48"/>
      <c r="D1584" s="30" t="s">
        <v>8107</v>
      </c>
      <c r="E1584" s="30" t="s">
        <v>8108</v>
      </c>
      <c r="F1584" s="114">
        <v>2000000</v>
      </c>
      <c r="G1584" s="114">
        <v>10000000</v>
      </c>
      <c r="H1584" s="48"/>
      <c r="I1584" s="112"/>
      <c r="J1584" s="48"/>
      <c r="K1584" s="48"/>
      <c r="L1584" s="48" t="s">
        <v>249</v>
      </c>
      <c r="M1584" s="102"/>
      <c r="N1584" s="67" t="s">
        <v>8109</v>
      </c>
      <c r="O1584" s="30" t="s">
        <v>8110</v>
      </c>
      <c r="P1584" t="s">
        <v>976</v>
      </c>
    </row>
    <row r="1585" spans="1:16" x14ac:dyDescent="0.25">
      <c r="A1585" s="48" t="s">
        <v>7381</v>
      </c>
      <c r="B1585" s="48"/>
      <c r="C1585" s="48"/>
      <c r="D1585" s="30" t="s">
        <v>8107</v>
      </c>
      <c r="E1585" s="30" t="s">
        <v>8108</v>
      </c>
      <c r="F1585" s="114">
        <v>3500000</v>
      </c>
      <c r="G1585" s="114">
        <v>10000000</v>
      </c>
      <c r="H1585" s="48"/>
      <c r="I1585" s="112"/>
      <c r="J1585" s="48"/>
      <c r="K1585" s="48"/>
      <c r="L1585" s="48" t="s">
        <v>249</v>
      </c>
      <c r="M1585" s="102"/>
      <c r="N1585" s="67" t="s">
        <v>8109</v>
      </c>
      <c r="O1585" s="30" t="s">
        <v>8110</v>
      </c>
      <c r="P1585" t="s">
        <v>976</v>
      </c>
    </row>
    <row r="1586" spans="1:16" x14ac:dyDescent="0.25">
      <c r="A1586" s="48" t="s">
        <v>7382</v>
      </c>
      <c r="B1586" s="48"/>
      <c r="C1586" s="48"/>
      <c r="D1586" s="30" t="s">
        <v>8107</v>
      </c>
      <c r="E1586" s="30" t="s">
        <v>8108</v>
      </c>
      <c r="F1586" s="114">
        <v>3500000</v>
      </c>
      <c r="G1586" s="114">
        <v>10000000</v>
      </c>
      <c r="H1586" s="48"/>
      <c r="I1586" s="112"/>
      <c r="J1586" s="48"/>
      <c r="K1586" s="48"/>
      <c r="L1586" s="48" t="s">
        <v>249</v>
      </c>
      <c r="M1586" s="102"/>
      <c r="N1586" s="67" t="s">
        <v>8109</v>
      </c>
      <c r="O1586" s="30" t="s">
        <v>8110</v>
      </c>
      <c r="P1586" t="s">
        <v>976</v>
      </c>
    </row>
    <row r="1587" spans="1:16" x14ac:dyDescent="0.25">
      <c r="A1587" s="48" t="s">
        <v>7383</v>
      </c>
      <c r="B1587" s="48"/>
      <c r="C1587" s="48"/>
      <c r="D1587" s="30" t="s">
        <v>8107</v>
      </c>
      <c r="E1587" s="30" t="s">
        <v>8108</v>
      </c>
      <c r="F1587" s="114">
        <v>2000000</v>
      </c>
      <c r="G1587" s="114">
        <v>10000000</v>
      </c>
      <c r="H1587" s="48"/>
      <c r="I1587" s="112"/>
      <c r="J1587" s="48"/>
      <c r="K1587" s="48"/>
      <c r="L1587" s="48" t="s">
        <v>249</v>
      </c>
      <c r="M1587" s="102"/>
      <c r="N1587" s="67" t="s">
        <v>8109</v>
      </c>
      <c r="O1587" s="30" t="s">
        <v>8110</v>
      </c>
      <c r="P1587" t="s">
        <v>976</v>
      </c>
    </row>
    <row r="1588" spans="1:16" x14ac:dyDescent="0.25">
      <c r="A1588" s="48" t="s">
        <v>7384</v>
      </c>
      <c r="B1588" s="48"/>
      <c r="C1588" s="48"/>
      <c r="D1588" s="30" t="s">
        <v>8107</v>
      </c>
      <c r="E1588" s="30" t="s">
        <v>8108</v>
      </c>
      <c r="F1588" s="114">
        <v>3500000</v>
      </c>
      <c r="G1588" s="114">
        <v>10000000</v>
      </c>
      <c r="H1588" s="48"/>
      <c r="I1588" s="112"/>
      <c r="J1588" s="48"/>
      <c r="K1588" s="48"/>
      <c r="L1588" s="48" t="s">
        <v>249</v>
      </c>
      <c r="M1588" s="102"/>
      <c r="N1588" s="67" t="s">
        <v>8109</v>
      </c>
      <c r="O1588" s="30" t="s">
        <v>8110</v>
      </c>
      <c r="P1588" t="s">
        <v>976</v>
      </c>
    </row>
    <row r="1589" spans="1:16" x14ac:dyDescent="0.25">
      <c r="A1589" s="48" t="s">
        <v>7385</v>
      </c>
      <c r="B1589" s="48"/>
      <c r="C1589" s="48"/>
      <c r="D1589" s="30" t="s">
        <v>8107</v>
      </c>
      <c r="E1589" s="30" t="s">
        <v>8108</v>
      </c>
      <c r="F1589" s="114">
        <v>2000000</v>
      </c>
      <c r="G1589" s="114">
        <v>10000000</v>
      </c>
      <c r="H1589" s="48"/>
      <c r="I1589" s="112"/>
      <c r="J1589" s="48"/>
      <c r="K1589" s="48"/>
      <c r="L1589" s="48" t="s">
        <v>249</v>
      </c>
      <c r="M1589" s="102"/>
      <c r="N1589" s="67" t="s">
        <v>8109</v>
      </c>
      <c r="O1589" s="30" t="s">
        <v>8110</v>
      </c>
      <c r="P1589" t="s">
        <v>976</v>
      </c>
    </row>
    <row r="1590" spans="1:16" x14ac:dyDescent="0.25">
      <c r="A1590" s="48" t="s">
        <v>7386</v>
      </c>
      <c r="B1590" s="48"/>
      <c r="C1590" s="48"/>
      <c r="D1590" s="30" t="s">
        <v>8107</v>
      </c>
      <c r="E1590" s="30" t="s">
        <v>8108</v>
      </c>
      <c r="F1590" s="114">
        <v>3500000</v>
      </c>
      <c r="G1590" s="114">
        <v>10000000</v>
      </c>
      <c r="H1590" s="48"/>
      <c r="I1590" s="112"/>
      <c r="J1590" s="48"/>
      <c r="K1590" s="48"/>
      <c r="L1590" s="48" t="s">
        <v>249</v>
      </c>
      <c r="M1590" s="102"/>
      <c r="N1590" s="67" t="s">
        <v>8109</v>
      </c>
      <c r="O1590" s="30" t="s">
        <v>8110</v>
      </c>
      <c r="P1590" t="s">
        <v>976</v>
      </c>
    </row>
    <row r="1591" spans="1:16" x14ac:dyDescent="0.25">
      <c r="A1591" s="48" t="s">
        <v>7387</v>
      </c>
      <c r="B1591" s="48"/>
      <c r="C1591" s="48"/>
      <c r="D1591" s="30" t="s">
        <v>8107</v>
      </c>
      <c r="E1591" s="30" t="s">
        <v>8108</v>
      </c>
      <c r="F1591" s="114">
        <v>2000000</v>
      </c>
      <c r="G1591" s="114">
        <v>10000000</v>
      </c>
      <c r="H1591" s="48"/>
      <c r="I1591" s="112"/>
      <c r="J1591" s="48"/>
      <c r="K1591" s="48"/>
      <c r="L1591" s="48" t="s">
        <v>249</v>
      </c>
      <c r="M1591" s="102"/>
      <c r="N1591" s="67" t="s">
        <v>8109</v>
      </c>
      <c r="O1591" s="30" t="s">
        <v>8110</v>
      </c>
      <c r="P1591" t="s">
        <v>976</v>
      </c>
    </row>
    <row r="1592" spans="1:16" x14ac:dyDescent="0.25">
      <c r="A1592" s="48" t="s">
        <v>7388</v>
      </c>
      <c r="B1592" s="48"/>
      <c r="C1592" s="48"/>
      <c r="D1592" s="30" t="s">
        <v>8107</v>
      </c>
      <c r="E1592" s="30" t="s">
        <v>8108</v>
      </c>
      <c r="F1592" s="114">
        <v>3500000</v>
      </c>
      <c r="G1592" s="114">
        <v>10000000</v>
      </c>
      <c r="H1592" s="48"/>
      <c r="I1592" s="112"/>
      <c r="J1592" s="48"/>
      <c r="K1592" s="48"/>
      <c r="L1592" s="48" t="s">
        <v>249</v>
      </c>
      <c r="M1592" s="102"/>
      <c r="N1592" s="67" t="s">
        <v>8109</v>
      </c>
      <c r="O1592" s="30" t="s">
        <v>8110</v>
      </c>
      <c r="P1592" t="s">
        <v>976</v>
      </c>
    </row>
    <row r="1593" spans="1:16" x14ac:dyDescent="0.25">
      <c r="A1593" s="48" t="s">
        <v>7389</v>
      </c>
      <c r="B1593" s="48"/>
      <c r="C1593" s="48"/>
      <c r="D1593" s="30" t="s">
        <v>8107</v>
      </c>
      <c r="E1593" s="30" t="s">
        <v>8108</v>
      </c>
      <c r="F1593" s="114">
        <v>3500000</v>
      </c>
      <c r="G1593" s="114">
        <v>10000000</v>
      </c>
      <c r="H1593" s="48"/>
      <c r="I1593" s="112"/>
      <c r="J1593" s="48"/>
      <c r="K1593" s="48"/>
      <c r="L1593" s="48" t="s">
        <v>249</v>
      </c>
      <c r="M1593" s="102"/>
      <c r="N1593" s="67" t="s">
        <v>8109</v>
      </c>
      <c r="O1593" s="30" t="s">
        <v>8110</v>
      </c>
      <c r="P1593" t="s">
        <v>976</v>
      </c>
    </row>
    <row r="1594" spans="1:16" x14ac:dyDescent="0.25">
      <c r="A1594" s="48" t="s">
        <v>7390</v>
      </c>
      <c r="B1594" s="48"/>
      <c r="C1594" s="48"/>
      <c r="D1594" s="30" t="s">
        <v>8107</v>
      </c>
      <c r="E1594" s="30" t="s">
        <v>8108</v>
      </c>
      <c r="F1594" s="114">
        <v>2000000</v>
      </c>
      <c r="G1594" s="114">
        <v>10000000</v>
      </c>
      <c r="H1594" s="48"/>
      <c r="I1594" s="112"/>
      <c r="J1594" s="48"/>
      <c r="K1594" s="48"/>
      <c r="L1594" s="48" t="s">
        <v>249</v>
      </c>
      <c r="M1594" s="102"/>
      <c r="N1594" s="67" t="s">
        <v>8109</v>
      </c>
      <c r="O1594" s="30" t="s">
        <v>8110</v>
      </c>
      <c r="P1594" t="s">
        <v>976</v>
      </c>
    </row>
    <row r="1595" spans="1:16" x14ac:dyDescent="0.25">
      <c r="A1595" s="48" t="s">
        <v>7391</v>
      </c>
      <c r="B1595" s="48"/>
      <c r="C1595" s="48"/>
      <c r="D1595" s="30" t="s">
        <v>8107</v>
      </c>
      <c r="E1595" s="30" t="s">
        <v>8108</v>
      </c>
      <c r="F1595" s="114">
        <v>3500000</v>
      </c>
      <c r="G1595" s="114">
        <v>10000000</v>
      </c>
      <c r="H1595" s="48"/>
      <c r="I1595" s="112"/>
      <c r="J1595" s="48"/>
      <c r="K1595" s="48"/>
      <c r="L1595" s="48" t="s">
        <v>249</v>
      </c>
      <c r="M1595" s="102"/>
      <c r="N1595" s="67" t="s">
        <v>8109</v>
      </c>
      <c r="O1595" s="30" t="s">
        <v>8110</v>
      </c>
      <c r="P1595" t="s">
        <v>976</v>
      </c>
    </row>
    <row r="1596" spans="1:16" x14ac:dyDescent="0.25">
      <c r="A1596" s="48" t="s">
        <v>7392</v>
      </c>
      <c r="B1596" s="48"/>
      <c r="C1596" s="48"/>
      <c r="D1596" s="30" t="s">
        <v>8107</v>
      </c>
      <c r="E1596" s="30" t="s">
        <v>8108</v>
      </c>
      <c r="F1596" s="114">
        <v>2000000</v>
      </c>
      <c r="G1596" s="114">
        <v>10000000</v>
      </c>
      <c r="H1596" s="48"/>
      <c r="I1596" s="112"/>
      <c r="J1596" s="48"/>
      <c r="K1596" s="48"/>
      <c r="L1596" s="48" t="s">
        <v>249</v>
      </c>
      <c r="M1596" s="102"/>
      <c r="N1596" s="67" t="s">
        <v>8109</v>
      </c>
      <c r="O1596" s="30" t="s">
        <v>8110</v>
      </c>
      <c r="P1596" t="s">
        <v>976</v>
      </c>
    </row>
    <row r="1597" spans="1:16" x14ac:dyDescent="0.25">
      <c r="A1597" s="48" t="s">
        <v>7393</v>
      </c>
      <c r="B1597" s="48"/>
      <c r="C1597" s="48"/>
      <c r="D1597" s="30" t="s">
        <v>8107</v>
      </c>
      <c r="E1597" s="30" t="s">
        <v>8108</v>
      </c>
      <c r="F1597" s="114">
        <v>3500000</v>
      </c>
      <c r="G1597" s="114">
        <v>10000000</v>
      </c>
      <c r="H1597" s="48"/>
      <c r="I1597" s="112"/>
      <c r="J1597" s="48"/>
      <c r="K1597" s="48"/>
      <c r="L1597" s="48" t="s">
        <v>249</v>
      </c>
      <c r="M1597" s="102"/>
      <c r="N1597" s="67" t="s">
        <v>8109</v>
      </c>
      <c r="O1597" s="30" t="s">
        <v>8110</v>
      </c>
      <c r="P1597" t="s">
        <v>976</v>
      </c>
    </row>
    <row r="1598" spans="1:16" x14ac:dyDescent="0.25">
      <c r="A1598" s="48" t="s">
        <v>7394</v>
      </c>
      <c r="B1598" s="48"/>
      <c r="C1598" s="48"/>
      <c r="D1598" s="30" t="s">
        <v>8107</v>
      </c>
      <c r="E1598" s="30" t="s">
        <v>8108</v>
      </c>
      <c r="F1598" s="114">
        <v>2000000</v>
      </c>
      <c r="G1598" s="114">
        <v>10000000</v>
      </c>
      <c r="H1598" s="48"/>
      <c r="I1598" s="112"/>
      <c r="J1598" s="48"/>
      <c r="K1598" s="48"/>
      <c r="L1598" s="48" t="s">
        <v>249</v>
      </c>
      <c r="M1598" s="102"/>
      <c r="N1598" s="67" t="s">
        <v>8109</v>
      </c>
      <c r="O1598" s="30" t="s">
        <v>8110</v>
      </c>
      <c r="P1598" t="s">
        <v>976</v>
      </c>
    </row>
    <row r="1599" spans="1:16" x14ac:dyDescent="0.25">
      <c r="A1599" s="48" t="s">
        <v>7395</v>
      </c>
      <c r="B1599" s="48"/>
      <c r="C1599" s="48"/>
      <c r="D1599" s="30" t="s">
        <v>8107</v>
      </c>
      <c r="E1599" s="30" t="s">
        <v>8108</v>
      </c>
      <c r="F1599" s="114">
        <v>3500000</v>
      </c>
      <c r="G1599" s="114">
        <v>10000000</v>
      </c>
      <c r="H1599" s="48"/>
      <c r="I1599" s="112"/>
      <c r="J1599" s="48"/>
      <c r="K1599" s="48"/>
      <c r="L1599" s="48" t="s">
        <v>249</v>
      </c>
      <c r="M1599" s="102"/>
      <c r="N1599" s="67" t="s">
        <v>8109</v>
      </c>
      <c r="O1599" s="30" t="s">
        <v>8110</v>
      </c>
      <c r="P1599" t="s">
        <v>976</v>
      </c>
    </row>
    <row r="1600" spans="1:16" x14ac:dyDescent="0.25">
      <c r="A1600" s="48" t="s">
        <v>7396</v>
      </c>
      <c r="B1600" s="48"/>
      <c r="C1600" s="48"/>
      <c r="D1600" s="30" t="s">
        <v>8107</v>
      </c>
      <c r="E1600" s="30" t="s">
        <v>8108</v>
      </c>
      <c r="F1600" s="114">
        <v>3500000</v>
      </c>
      <c r="G1600" s="114">
        <v>10000000</v>
      </c>
      <c r="H1600" s="48"/>
      <c r="I1600" s="112"/>
      <c r="J1600" s="48"/>
      <c r="K1600" s="48"/>
      <c r="L1600" s="48" t="s">
        <v>249</v>
      </c>
      <c r="M1600" s="102"/>
      <c r="N1600" s="67" t="s">
        <v>8109</v>
      </c>
      <c r="O1600" s="30" t="s">
        <v>8110</v>
      </c>
      <c r="P1600" t="s">
        <v>976</v>
      </c>
    </row>
    <row r="1601" spans="1:16" x14ac:dyDescent="0.25">
      <c r="A1601" s="48" t="s">
        <v>7397</v>
      </c>
      <c r="B1601" s="48"/>
      <c r="C1601" s="48"/>
      <c r="D1601" s="30" t="s">
        <v>8107</v>
      </c>
      <c r="E1601" s="30" t="s">
        <v>8108</v>
      </c>
      <c r="F1601" s="114">
        <v>2000000</v>
      </c>
      <c r="G1601" s="114">
        <v>10000000</v>
      </c>
      <c r="H1601" s="48"/>
      <c r="I1601" s="112"/>
      <c r="J1601" s="48"/>
      <c r="K1601" s="48"/>
      <c r="L1601" s="48" t="s">
        <v>249</v>
      </c>
      <c r="M1601" s="102"/>
      <c r="N1601" s="67" t="s">
        <v>8109</v>
      </c>
      <c r="O1601" s="30" t="s">
        <v>8110</v>
      </c>
      <c r="P1601" t="s">
        <v>976</v>
      </c>
    </row>
    <row r="1602" spans="1:16" x14ac:dyDescent="0.25">
      <c r="A1602" s="48" t="s">
        <v>7398</v>
      </c>
      <c r="B1602" s="48"/>
      <c r="C1602" s="48"/>
      <c r="D1602" s="30" t="s">
        <v>8107</v>
      </c>
      <c r="E1602" s="30" t="s">
        <v>8108</v>
      </c>
      <c r="F1602" s="114">
        <v>3500000</v>
      </c>
      <c r="G1602" s="114">
        <v>10000000</v>
      </c>
      <c r="H1602" s="48"/>
      <c r="I1602" s="112"/>
      <c r="J1602" s="48"/>
      <c r="K1602" s="48"/>
      <c r="L1602" s="48" t="s">
        <v>249</v>
      </c>
      <c r="M1602" s="102"/>
      <c r="N1602" s="67" t="s">
        <v>8109</v>
      </c>
      <c r="O1602" s="30" t="s">
        <v>8110</v>
      </c>
      <c r="P1602" t="s">
        <v>976</v>
      </c>
    </row>
    <row r="1603" spans="1:16" x14ac:dyDescent="0.25">
      <c r="A1603" s="48" t="s">
        <v>7399</v>
      </c>
      <c r="B1603" s="48"/>
      <c r="C1603" s="48"/>
      <c r="D1603" s="30" t="s">
        <v>8107</v>
      </c>
      <c r="E1603" s="30" t="s">
        <v>8108</v>
      </c>
      <c r="F1603" s="114">
        <v>2000000</v>
      </c>
      <c r="G1603" s="114">
        <v>10000000</v>
      </c>
      <c r="H1603" s="48"/>
      <c r="I1603" s="112"/>
      <c r="J1603" s="48"/>
      <c r="K1603" s="48"/>
      <c r="L1603" s="48" t="s">
        <v>249</v>
      </c>
      <c r="M1603" s="102"/>
      <c r="N1603" s="67" t="s">
        <v>8109</v>
      </c>
      <c r="O1603" s="30" t="s">
        <v>8110</v>
      </c>
      <c r="P1603" t="s">
        <v>976</v>
      </c>
    </row>
    <row r="1604" spans="1:16" x14ac:dyDescent="0.25">
      <c r="A1604" s="48" t="s">
        <v>7400</v>
      </c>
      <c r="B1604" s="48"/>
      <c r="C1604" s="48"/>
      <c r="D1604" s="30" t="s">
        <v>8107</v>
      </c>
      <c r="E1604" s="30" t="s">
        <v>8108</v>
      </c>
      <c r="F1604" s="114">
        <v>3500000</v>
      </c>
      <c r="G1604" s="114">
        <v>10000000</v>
      </c>
      <c r="H1604" s="48"/>
      <c r="I1604" s="112"/>
      <c r="J1604" s="48"/>
      <c r="K1604" s="48"/>
      <c r="L1604" s="48" t="s">
        <v>249</v>
      </c>
      <c r="M1604" s="102"/>
      <c r="N1604" s="67" t="s">
        <v>8109</v>
      </c>
      <c r="O1604" s="30" t="s">
        <v>8110</v>
      </c>
      <c r="P1604" t="s">
        <v>976</v>
      </c>
    </row>
    <row r="1605" spans="1:16" x14ac:dyDescent="0.25">
      <c r="A1605" s="48" t="s">
        <v>7401</v>
      </c>
      <c r="B1605" s="48"/>
      <c r="C1605" s="48"/>
      <c r="D1605" s="30" t="s">
        <v>8107</v>
      </c>
      <c r="E1605" s="30" t="s">
        <v>8108</v>
      </c>
      <c r="F1605" s="114">
        <v>2000000</v>
      </c>
      <c r="G1605" s="114">
        <v>10000000</v>
      </c>
      <c r="H1605" s="48"/>
      <c r="I1605" s="112"/>
      <c r="J1605" s="48"/>
      <c r="K1605" s="48"/>
      <c r="L1605" s="48" t="s">
        <v>249</v>
      </c>
      <c r="M1605" s="102"/>
      <c r="N1605" s="67" t="s">
        <v>8109</v>
      </c>
      <c r="O1605" s="30" t="s">
        <v>8110</v>
      </c>
      <c r="P1605" t="s">
        <v>976</v>
      </c>
    </row>
    <row r="1606" spans="1:16" x14ac:dyDescent="0.25">
      <c r="A1606" s="48" t="s">
        <v>7402</v>
      </c>
      <c r="B1606" s="48"/>
      <c r="C1606" s="48"/>
      <c r="D1606" s="30" t="s">
        <v>8107</v>
      </c>
      <c r="E1606" s="30" t="s">
        <v>8108</v>
      </c>
      <c r="F1606" s="114">
        <v>3500000</v>
      </c>
      <c r="G1606" s="114">
        <v>10000000</v>
      </c>
      <c r="H1606" s="48"/>
      <c r="I1606" s="112"/>
      <c r="J1606" s="48"/>
      <c r="K1606" s="48"/>
      <c r="L1606" s="48" t="s">
        <v>249</v>
      </c>
      <c r="M1606" s="102"/>
      <c r="N1606" s="67" t="s">
        <v>8109</v>
      </c>
      <c r="O1606" s="30" t="s">
        <v>8110</v>
      </c>
      <c r="P1606" t="s">
        <v>976</v>
      </c>
    </row>
    <row r="1607" spans="1:16" x14ac:dyDescent="0.25">
      <c r="A1607" s="48" t="s">
        <v>7403</v>
      </c>
      <c r="B1607" s="48"/>
      <c r="C1607" s="48"/>
      <c r="D1607" s="30" t="s">
        <v>8107</v>
      </c>
      <c r="E1607" s="30" t="s">
        <v>8108</v>
      </c>
      <c r="F1607" s="114">
        <v>3500000</v>
      </c>
      <c r="G1607" s="114">
        <v>10000000</v>
      </c>
      <c r="H1607" s="48"/>
      <c r="I1607" s="112"/>
      <c r="J1607" s="48"/>
      <c r="K1607" s="48"/>
      <c r="L1607" s="48" t="s">
        <v>249</v>
      </c>
      <c r="M1607" s="102"/>
      <c r="N1607" s="67" t="s">
        <v>8109</v>
      </c>
      <c r="O1607" s="30" t="s">
        <v>8110</v>
      </c>
      <c r="P1607" t="s">
        <v>976</v>
      </c>
    </row>
    <row r="1608" spans="1:16" x14ac:dyDescent="0.25">
      <c r="A1608" s="48" t="s">
        <v>7404</v>
      </c>
      <c r="B1608" s="48"/>
      <c r="C1608" s="48"/>
      <c r="D1608" s="30" t="s">
        <v>8107</v>
      </c>
      <c r="E1608" s="30" t="s">
        <v>8108</v>
      </c>
      <c r="F1608" s="114">
        <v>2000000</v>
      </c>
      <c r="G1608" s="114">
        <v>10000000</v>
      </c>
      <c r="H1608" s="48"/>
      <c r="I1608" s="112"/>
      <c r="J1608" s="48"/>
      <c r="K1608" s="48"/>
      <c r="L1608" s="48" t="s">
        <v>249</v>
      </c>
      <c r="M1608" s="102"/>
      <c r="N1608" s="67" t="s">
        <v>8109</v>
      </c>
      <c r="O1608" s="30" t="s">
        <v>8110</v>
      </c>
      <c r="P1608" t="s">
        <v>976</v>
      </c>
    </row>
    <row r="1609" spans="1:16" x14ac:dyDescent="0.25">
      <c r="A1609" s="48" t="s">
        <v>7405</v>
      </c>
      <c r="B1609" s="48"/>
      <c r="C1609" s="48"/>
      <c r="D1609" s="30" t="s">
        <v>8107</v>
      </c>
      <c r="E1609" s="30" t="s">
        <v>8108</v>
      </c>
      <c r="F1609" s="114">
        <v>3500000</v>
      </c>
      <c r="G1609" s="114">
        <v>10000000</v>
      </c>
      <c r="H1609" s="48"/>
      <c r="I1609" s="112"/>
      <c r="J1609" s="48"/>
      <c r="K1609" s="48"/>
      <c r="L1609" s="48" t="s">
        <v>249</v>
      </c>
      <c r="M1609" s="102"/>
      <c r="N1609" s="67" t="s">
        <v>8109</v>
      </c>
      <c r="O1609" s="30" t="s">
        <v>8110</v>
      </c>
      <c r="P1609" t="s">
        <v>976</v>
      </c>
    </row>
    <row r="1610" spans="1:16" x14ac:dyDescent="0.25">
      <c r="A1610" s="48" t="s">
        <v>7406</v>
      </c>
      <c r="B1610" s="48"/>
      <c r="C1610" s="48"/>
      <c r="D1610" s="30" t="s">
        <v>8107</v>
      </c>
      <c r="E1610" s="30" t="s">
        <v>8108</v>
      </c>
      <c r="F1610" s="114">
        <v>2000000</v>
      </c>
      <c r="G1610" s="114">
        <v>10000000</v>
      </c>
      <c r="H1610" s="48"/>
      <c r="I1610" s="112"/>
      <c r="J1610" s="48"/>
      <c r="K1610" s="48"/>
      <c r="L1610" s="48" t="s">
        <v>249</v>
      </c>
      <c r="M1610" s="102"/>
      <c r="N1610" s="67" t="s">
        <v>8109</v>
      </c>
      <c r="O1610" s="30" t="s">
        <v>8110</v>
      </c>
      <c r="P1610" t="s">
        <v>976</v>
      </c>
    </row>
    <row r="1611" spans="1:16" x14ac:dyDescent="0.25">
      <c r="A1611" s="48" t="s">
        <v>7407</v>
      </c>
      <c r="B1611" s="48"/>
      <c r="C1611" s="48"/>
      <c r="D1611" s="30" t="s">
        <v>8107</v>
      </c>
      <c r="E1611" s="30" t="s">
        <v>8108</v>
      </c>
      <c r="F1611" s="114">
        <v>3500000</v>
      </c>
      <c r="G1611" s="114">
        <v>10000000</v>
      </c>
      <c r="H1611" s="48"/>
      <c r="I1611" s="112"/>
      <c r="J1611" s="48"/>
      <c r="K1611" s="48"/>
      <c r="L1611" s="48" t="s">
        <v>249</v>
      </c>
      <c r="M1611" s="102"/>
      <c r="N1611" s="67" t="s">
        <v>8109</v>
      </c>
      <c r="O1611" s="30" t="s">
        <v>8110</v>
      </c>
      <c r="P1611" t="s">
        <v>976</v>
      </c>
    </row>
    <row r="1612" spans="1:16" x14ac:dyDescent="0.25">
      <c r="A1612" s="48" t="s">
        <v>7408</v>
      </c>
      <c r="B1612" s="48"/>
      <c r="C1612" s="48"/>
      <c r="D1612" s="30" t="s">
        <v>8107</v>
      </c>
      <c r="E1612" s="30" t="s">
        <v>8108</v>
      </c>
      <c r="F1612" s="114">
        <v>2000000</v>
      </c>
      <c r="G1612" s="114">
        <v>10000000</v>
      </c>
      <c r="H1612" s="48"/>
      <c r="I1612" s="112"/>
      <c r="J1612" s="48"/>
      <c r="K1612" s="48"/>
      <c r="L1612" s="48" t="s">
        <v>249</v>
      </c>
      <c r="M1612" s="102"/>
      <c r="N1612" s="67" t="s">
        <v>8109</v>
      </c>
      <c r="O1612" s="30" t="s">
        <v>8110</v>
      </c>
      <c r="P1612" t="s">
        <v>976</v>
      </c>
    </row>
    <row r="1613" spans="1:16" x14ac:dyDescent="0.25">
      <c r="A1613" s="48" t="s">
        <v>7409</v>
      </c>
      <c r="B1613" s="48"/>
      <c r="C1613" s="48"/>
      <c r="D1613" s="30" t="s">
        <v>8107</v>
      </c>
      <c r="E1613" s="30" t="s">
        <v>8108</v>
      </c>
      <c r="F1613" s="114">
        <v>3500000</v>
      </c>
      <c r="G1613" s="114">
        <v>10000000</v>
      </c>
      <c r="H1613" s="48"/>
      <c r="I1613" s="112"/>
      <c r="J1613" s="48"/>
      <c r="K1613" s="48"/>
      <c r="L1613" s="48" t="s">
        <v>249</v>
      </c>
      <c r="M1613" s="102"/>
      <c r="N1613" s="67" t="s">
        <v>8109</v>
      </c>
      <c r="O1613" s="30" t="s">
        <v>8110</v>
      </c>
      <c r="P1613" t="s">
        <v>976</v>
      </c>
    </row>
    <row r="1614" spans="1:16" x14ac:dyDescent="0.25">
      <c r="A1614" s="48" t="s">
        <v>7410</v>
      </c>
      <c r="B1614" s="48"/>
      <c r="C1614" s="48"/>
      <c r="D1614" s="30" t="s">
        <v>8107</v>
      </c>
      <c r="E1614" s="30" t="s">
        <v>8108</v>
      </c>
      <c r="F1614" s="114">
        <v>3500000</v>
      </c>
      <c r="G1614" s="114">
        <v>10000000</v>
      </c>
      <c r="H1614" s="48"/>
      <c r="I1614" s="112"/>
      <c r="J1614" s="48"/>
      <c r="K1614" s="48"/>
      <c r="L1614" s="48" t="s">
        <v>249</v>
      </c>
      <c r="M1614" s="102"/>
      <c r="N1614" s="67" t="s">
        <v>8109</v>
      </c>
      <c r="O1614" s="30" t="s">
        <v>8110</v>
      </c>
      <c r="P1614" t="s">
        <v>976</v>
      </c>
    </row>
    <row r="1615" spans="1:16" x14ac:dyDescent="0.25">
      <c r="A1615" s="48" t="s">
        <v>7411</v>
      </c>
      <c r="B1615" s="48"/>
      <c r="C1615" s="48"/>
      <c r="D1615" s="30" t="s">
        <v>8107</v>
      </c>
      <c r="E1615" s="30" t="s">
        <v>8108</v>
      </c>
      <c r="F1615" s="114">
        <v>2000000</v>
      </c>
      <c r="G1615" s="114">
        <v>10000000</v>
      </c>
      <c r="H1615" s="48"/>
      <c r="I1615" s="112"/>
      <c r="J1615" s="48"/>
      <c r="K1615" s="48"/>
      <c r="L1615" s="48" t="s">
        <v>249</v>
      </c>
      <c r="M1615" s="102"/>
      <c r="N1615" s="67" t="s">
        <v>8109</v>
      </c>
      <c r="O1615" s="30" t="s">
        <v>8110</v>
      </c>
      <c r="P1615" t="s">
        <v>976</v>
      </c>
    </row>
    <row r="1616" spans="1:16" x14ac:dyDescent="0.25">
      <c r="A1616" s="48" t="s">
        <v>7412</v>
      </c>
      <c r="B1616" s="48"/>
      <c r="C1616" s="48"/>
      <c r="D1616" s="30" t="s">
        <v>8107</v>
      </c>
      <c r="E1616" s="30" t="s">
        <v>8108</v>
      </c>
      <c r="F1616" s="114">
        <v>3500000</v>
      </c>
      <c r="G1616" s="114">
        <v>10000000</v>
      </c>
      <c r="H1616" s="48"/>
      <c r="I1616" s="112"/>
      <c r="J1616" s="48"/>
      <c r="K1616" s="48"/>
      <c r="L1616" s="48" t="s">
        <v>249</v>
      </c>
      <c r="M1616" s="102"/>
      <c r="N1616" s="67" t="s">
        <v>8109</v>
      </c>
      <c r="O1616" s="30" t="s">
        <v>8110</v>
      </c>
      <c r="P1616" t="s">
        <v>976</v>
      </c>
    </row>
    <row r="1617" spans="1:16" x14ac:dyDescent="0.25">
      <c r="A1617" s="48" t="s">
        <v>7413</v>
      </c>
      <c r="B1617" s="48"/>
      <c r="C1617" s="48"/>
      <c r="D1617" s="30" t="s">
        <v>8107</v>
      </c>
      <c r="E1617" s="30" t="s">
        <v>8108</v>
      </c>
      <c r="F1617" s="114">
        <v>2000000</v>
      </c>
      <c r="G1617" s="114">
        <v>10000000</v>
      </c>
      <c r="H1617" s="48"/>
      <c r="I1617" s="112"/>
      <c r="J1617" s="48"/>
      <c r="K1617" s="48"/>
      <c r="L1617" s="48" t="s">
        <v>249</v>
      </c>
      <c r="M1617" s="102"/>
      <c r="N1617" s="67" t="s">
        <v>8109</v>
      </c>
      <c r="O1617" s="30" t="s">
        <v>8110</v>
      </c>
      <c r="P1617" t="s">
        <v>976</v>
      </c>
    </row>
    <row r="1618" spans="1:16" x14ac:dyDescent="0.25">
      <c r="A1618" s="48" t="s">
        <v>7414</v>
      </c>
      <c r="B1618" s="48"/>
      <c r="C1618" s="48"/>
      <c r="D1618" s="30" t="s">
        <v>8107</v>
      </c>
      <c r="E1618" s="30" t="s">
        <v>8108</v>
      </c>
      <c r="F1618" s="114">
        <v>3500000</v>
      </c>
      <c r="G1618" s="114">
        <v>10000000</v>
      </c>
      <c r="H1618" s="48"/>
      <c r="I1618" s="112"/>
      <c r="J1618" s="48"/>
      <c r="K1618" s="48"/>
      <c r="L1618" s="48" t="s">
        <v>249</v>
      </c>
      <c r="M1618" s="102"/>
      <c r="N1618" s="67" t="s">
        <v>8109</v>
      </c>
      <c r="O1618" s="30" t="s">
        <v>8110</v>
      </c>
      <c r="P1618" t="s">
        <v>976</v>
      </c>
    </row>
    <row r="1619" spans="1:16" x14ac:dyDescent="0.25">
      <c r="A1619" s="48" t="s">
        <v>7415</v>
      </c>
      <c r="B1619" s="48"/>
      <c r="C1619" s="48"/>
      <c r="D1619" s="30" t="s">
        <v>8107</v>
      </c>
      <c r="E1619" s="30" t="s">
        <v>8108</v>
      </c>
      <c r="F1619" s="114">
        <v>2000000</v>
      </c>
      <c r="G1619" s="114">
        <v>10000000</v>
      </c>
      <c r="H1619" s="48"/>
      <c r="I1619" s="112"/>
      <c r="J1619" s="48"/>
      <c r="K1619" s="48"/>
      <c r="L1619" s="48" t="s">
        <v>249</v>
      </c>
      <c r="M1619" s="102"/>
      <c r="N1619" s="67" t="s">
        <v>8109</v>
      </c>
      <c r="O1619" s="30" t="s">
        <v>8110</v>
      </c>
      <c r="P1619" t="s">
        <v>976</v>
      </c>
    </row>
    <row r="1620" spans="1:16" x14ac:dyDescent="0.25">
      <c r="A1620" s="48" t="s">
        <v>7416</v>
      </c>
      <c r="B1620" s="48"/>
      <c r="C1620" s="48"/>
      <c r="D1620" s="30" t="s">
        <v>8107</v>
      </c>
      <c r="E1620" s="30" t="s">
        <v>8108</v>
      </c>
      <c r="F1620" s="114">
        <v>3500000</v>
      </c>
      <c r="G1620" s="114">
        <v>10000000</v>
      </c>
      <c r="H1620" s="48"/>
      <c r="I1620" s="112"/>
      <c r="J1620" s="48"/>
      <c r="K1620" s="48"/>
      <c r="L1620" s="48" t="s">
        <v>249</v>
      </c>
      <c r="M1620" s="102"/>
      <c r="N1620" s="67" t="s">
        <v>8109</v>
      </c>
      <c r="O1620" s="30" t="s">
        <v>8110</v>
      </c>
      <c r="P1620" t="s">
        <v>976</v>
      </c>
    </row>
    <row r="1621" spans="1:16" x14ac:dyDescent="0.25">
      <c r="A1621" s="48" t="s">
        <v>7417</v>
      </c>
      <c r="B1621" s="48"/>
      <c r="C1621" s="48"/>
      <c r="D1621" s="30" t="s">
        <v>8107</v>
      </c>
      <c r="E1621" s="30" t="s">
        <v>8108</v>
      </c>
      <c r="F1621" s="114">
        <v>3500000</v>
      </c>
      <c r="G1621" s="114">
        <v>10000000</v>
      </c>
      <c r="H1621" s="48"/>
      <c r="I1621" s="112"/>
      <c r="J1621" s="48"/>
      <c r="K1621" s="48"/>
      <c r="L1621" s="48" t="s">
        <v>249</v>
      </c>
      <c r="M1621" s="102"/>
      <c r="N1621" s="67" t="s">
        <v>8109</v>
      </c>
      <c r="O1621" s="30" t="s">
        <v>8110</v>
      </c>
      <c r="P1621" t="s">
        <v>976</v>
      </c>
    </row>
    <row r="1622" spans="1:16" x14ac:dyDescent="0.25">
      <c r="A1622" s="48" t="s">
        <v>7418</v>
      </c>
      <c r="B1622" s="48"/>
      <c r="C1622" s="48"/>
      <c r="D1622" s="30" t="s">
        <v>8107</v>
      </c>
      <c r="E1622" s="30" t="s">
        <v>8108</v>
      </c>
      <c r="F1622" s="114">
        <v>2000000</v>
      </c>
      <c r="G1622" s="114">
        <v>10000000</v>
      </c>
      <c r="H1622" s="48"/>
      <c r="I1622" s="112"/>
      <c r="J1622" s="48"/>
      <c r="K1622" s="48"/>
      <c r="L1622" s="48" t="s">
        <v>249</v>
      </c>
      <c r="M1622" s="102"/>
      <c r="N1622" s="67" t="s">
        <v>8109</v>
      </c>
      <c r="O1622" s="30" t="s">
        <v>8110</v>
      </c>
      <c r="P1622" t="s">
        <v>976</v>
      </c>
    </row>
    <row r="1623" spans="1:16" x14ac:dyDescent="0.25">
      <c r="A1623" s="48" t="s">
        <v>7419</v>
      </c>
      <c r="B1623" s="48"/>
      <c r="C1623" s="48"/>
      <c r="D1623" s="30" t="s">
        <v>8107</v>
      </c>
      <c r="E1623" s="30" t="s">
        <v>8108</v>
      </c>
      <c r="F1623" s="114">
        <v>3500000</v>
      </c>
      <c r="G1623" s="114">
        <v>10000000</v>
      </c>
      <c r="H1623" s="48"/>
      <c r="I1623" s="112"/>
      <c r="J1623" s="48"/>
      <c r="K1623" s="48"/>
      <c r="L1623" s="48" t="s">
        <v>249</v>
      </c>
      <c r="M1623" s="102"/>
      <c r="N1623" s="67" t="s">
        <v>8109</v>
      </c>
      <c r="O1623" s="30" t="s">
        <v>8110</v>
      </c>
      <c r="P1623" t="s">
        <v>976</v>
      </c>
    </row>
    <row r="1624" spans="1:16" x14ac:dyDescent="0.25">
      <c r="A1624" s="48" t="s">
        <v>7420</v>
      </c>
      <c r="B1624" s="48"/>
      <c r="C1624" s="48"/>
      <c r="D1624" s="30" t="s">
        <v>8107</v>
      </c>
      <c r="E1624" s="30" t="s">
        <v>8108</v>
      </c>
      <c r="F1624" s="114">
        <v>2000000</v>
      </c>
      <c r="G1624" s="114">
        <v>10000000</v>
      </c>
      <c r="H1624" s="48"/>
      <c r="I1624" s="112"/>
      <c r="J1624" s="48"/>
      <c r="K1624" s="48"/>
      <c r="L1624" s="48" t="s">
        <v>249</v>
      </c>
      <c r="M1624" s="102"/>
      <c r="N1624" s="67" t="s">
        <v>8109</v>
      </c>
      <c r="O1624" s="30" t="s">
        <v>8110</v>
      </c>
      <c r="P1624" t="s">
        <v>976</v>
      </c>
    </row>
    <row r="1625" spans="1:16" x14ac:dyDescent="0.25">
      <c r="A1625" s="48" t="s">
        <v>7421</v>
      </c>
      <c r="B1625" s="48"/>
      <c r="C1625" s="48"/>
      <c r="D1625" s="30" t="s">
        <v>8107</v>
      </c>
      <c r="E1625" s="30" t="s">
        <v>8108</v>
      </c>
      <c r="F1625" s="114">
        <v>3500000</v>
      </c>
      <c r="G1625" s="114">
        <v>10000000</v>
      </c>
      <c r="H1625" s="48"/>
      <c r="I1625" s="112"/>
      <c r="J1625" s="48"/>
      <c r="K1625" s="48"/>
      <c r="L1625" s="48" t="s">
        <v>249</v>
      </c>
      <c r="M1625" s="102"/>
      <c r="N1625" s="67" t="s">
        <v>8109</v>
      </c>
      <c r="O1625" s="30" t="s">
        <v>8110</v>
      </c>
      <c r="P1625" t="s">
        <v>976</v>
      </c>
    </row>
    <row r="1626" spans="1:16" x14ac:dyDescent="0.25">
      <c r="A1626" s="48" t="s">
        <v>7422</v>
      </c>
      <c r="B1626" s="48"/>
      <c r="C1626" s="48"/>
      <c r="D1626" s="30" t="s">
        <v>8107</v>
      </c>
      <c r="E1626" s="30" t="s">
        <v>8108</v>
      </c>
      <c r="F1626" s="114">
        <v>2000000</v>
      </c>
      <c r="G1626" s="114">
        <v>10000000</v>
      </c>
      <c r="H1626" s="48"/>
      <c r="I1626" s="112"/>
      <c r="J1626" s="48"/>
      <c r="K1626" s="48"/>
      <c r="L1626" s="48" t="s">
        <v>249</v>
      </c>
      <c r="M1626" s="102"/>
      <c r="N1626" s="67" t="s">
        <v>8109</v>
      </c>
      <c r="O1626" s="30" t="s">
        <v>8110</v>
      </c>
      <c r="P1626" t="s">
        <v>976</v>
      </c>
    </row>
    <row r="1627" spans="1:16" x14ac:dyDescent="0.25">
      <c r="A1627" s="48" t="s">
        <v>7423</v>
      </c>
      <c r="B1627" s="48"/>
      <c r="C1627" s="48"/>
      <c r="D1627" s="30" t="s">
        <v>8107</v>
      </c>
      <c r="E1627" s="30" t="s">
        <v>8108</v>
      </c>
      <c r="F1627" s="114">
        <v>3500000</v>
      </c>
      <c r="G1627" s="114">
        <v>10000000</v>
      </c>
      <c r="H1627" s="48"/>
      <c r="I1627" s="112"/>
      <c r="J1627" s="48"/>
      <c r="K1627" s="48"/>
      <c r="L1627" s="48" t="s">
        <v>249</v>
      </c>
      <c r="M1627" s="102"/>
      <c r="N1627" s="67" t="s">
        <v>8109</v>
      </c>
      <c r="O1627" s="30" t="s">
        <v>8110</v>
      </c>
      <c r="P1627" t="s">
        <v>976</v>
      </c>
    </row>
    <row r="1628" spans="1:16" x14ac:dyDescent="0.25">
      <c r="A1628" s="48" t="s">
        <v>7424</v>
      </c>
      <c r="B1628" s="48"/>
      <c r="C1628" s="48"/>
      <c r="D1628" s="30" t="s">
        <v>8107</v>
      </c>
      <c r="E1628" s="30" t="s">
        <v>8108</v>
      </c>
      <c r="F1628" s="114">
        <v>3500000</v>
      </c>
      <c r="G1628" s="114">
        <v>10000000</v>
      </c>
      <c r="H1628" s="48"/>
      <c r="I1628" s="112"/>
      <c r="J1628" s="48"/>
      <c r="K1628" s="48"/>
      <c r="L1628" s="48" t="s">
        <v>249</v>
      </c>
      <c r="M1628" s="102"/>
      <c r="N1628" s="67" t="s">
        <v>8109</v>
      </c>
      <c r="O1628" s="30" t="s">
        <v>8110</v>
      </c>
      <c r="P1628" t="s">
        <v>976</v>
      </c>
    </row>
    <row r="1629" spans="1:16" x14ac:dyDescent="0.25">
      <c r="A1629" s="48" t="s">
        <v>7425</v>
      </c>
      <c r="B1629" s="48"/>
      <c r="C1629" s="48"/>
      <c r="D1629" s="30" t="s">
        <v>8107</v>
      </c>
      <c r="E1629" s="30" t="s">
        <v>8108</v>
      </c>
      <c r="F1629" s="114">
        <v>2000000</v>
      </c>
      <c r="G1629" s="114">
        <v>10000000</v>
      </c>
      <c r="H1629" s="48"/>
      <c r="I1629" s="112"/>
      <c r="J1629" s="48"/>
      <c r="K1629" s="48"/>
      <c r="L1629" s="48" t="s">
        <v>249</v>
      </c>
      <c r="M1629" s="102"/>
      <c r="N1629" s="67" t="s">
        <v>8109</v>
      </c>
      <c r="O1629" s="30" t="s">
        <v>8110</v>
      </c>
      <c r="P1629" t="s">
        <v>976</v>
      </c>
    </row>
    <row r="1630" spans="1:16" x14ac:dyDescent="0.25">
      <c r="A1630" s="48" t="s">
        <v>7426</v>
      </c>
      <c r="B1630" s="48"/>
      <c r="C1630" s="48"/>
      <c r="D1630" s="30" t="s">
        <v>8107</v>
      </c>
      <c r="E1630" s="30" t="s">
        <v>8108</v>
      </c>
      <c r="F1630" s="114">
        <v>3500000</v>
      </c>
      <c r="G1630" s="114">
        <v>10000000</v>
      </c>
      <c r="H1630" s="48"/>
      <c r="I1630" s="112"/>
      <c r="J1630" s="48"/>
      <c r="K1630" s="48"/>
      <c r="L1630" s="48" t="s">
        <v>249</v>
      </c>
      <c r="M1630" s="102"/>
      <c r="N1630" s="67" t="s">
        <v>8109</v>
      </c>
      <c r="O1630" s="30" t="s">
        <v>8110</v>
      </c>
      <c r="P1630" t="s">
        <v>976</v>
      </c>
    </row>
    <row r="1631" spans="1:16" x14ac:dyDescent="0.25">
      <c r="A1631" s="48" t="s">
        <v>7427</v>
      </c>
      <c r="B1631" s="48"/>
      <c r="C1631" s="48"/>
      <c r="D1631" s="30" t="s">
        <v>8107</v>
      </c>
      <c r="E1631" s="30" t="s">
        <v>8108</v>
      </c>
      <c r="F1631" s="114">
        <v>2000000</v>
      </c>
      <c r="G1631" s="114">
        <v>10000000</v>
      </c>
      <c r="H1631" s="48"/>
      <c r="I1631" s="112"/>
      <c r="J1631" s="48"/>
      <c r="K1631" s="48"/>
      <c r="L1631" s="48" t="s">
        <v>249</v>
      </c>
      <c r="M1631" s="102"/>
      <c r="N1631" s="67" t="s">
        <v>8109</v>
      </c>
      <c r="O1631" s="30" t="s">
        <v>8110</v>
      </c>
      <c r="P1631" t="s">
        <v>976</v>
      </c>
    </row>
    <row r="1632" spans="1:16" x14ac:dyDescent="0.25">
      <c r="A1632" s="48" t="s">
        <v>7428</v>
      </c>
      <c r="B1632" s="48"/>
      <c r="C1632" s="48"/>
      <c r="D1632" s="30" t="s">
        <v>8107</v>
      </c>
      <c r="E1632" s="30" t="s">
        <v>8108</v>
      </c>
      <c r="F1632" s="114">
        <v>3500000</v>
      </c>
      <c r="G1632" s="114">
        <v>10000000</v>
      </c>
      <c r="H1632" s="48"/>
      <c r="I1632" s="112"/>
      <c r="J1632" s="48"/>
      <c r="K1632" s="48"/>
      <c r="L1632" s="48" t="s">
        <v>249</v>
      </c>
      <c r="M1632" s="102"/>
      <c r="N1632" s="67" t="s">
        <v>8109</v>
      </c>
      <c r="O1632" s="30" t="s">
        <v>8110</v>
      </c>
      <c r="P1632" t="s">
        <v>976</v>
      </c>
    </row>
    <row r="1633" spans="1:16" x14ac:dyDescent="0.25">
      <c r="A1633" s="48" t="s">
        <v>7429</v>
      </c>
      <c r="B1633" s="48"/>
      <c r="C1633" s="48"/>
      <c r="D1633" s="30" t="s">
        <v>8107</v>
      </c>
      <c r="E1633" s="30" t="s">
        <v>8108</v>
      </c>
      <c r="F1633" s="114">
        <v>2000000</v>
      </c>
      <c r="G1633" s="114">
        <v>10000000</v>
      </c>
      <c r="H1633" s="48"/>
      <c r="I1633" s="112"/>
      <c r="J1633" s="48"/>
      <c r="K1633" s="48"/>
      <c r="L1633" s="48" t="s">
        <v>249</v>
      </c>
      <c r="M1633" s="102"/>
      <c r="N1633" s="67" t="s">
        <v>8109</v>
      </c>
      <c r="O1633" s="30" t="s">
        <v>8110</v>
      </c>
      <c r="P1633" t="s">
        <v>976</v>
      </c>
    </row>
    <row r="1634" spans="1:16" x14ac:dyDescent="0.25">
      <c r="A1634" s="48" t="s">
        <v>7430</v>
      </c>
      <c r="B1634" s="48"/>
      <c r="C1634" s="48"/>
      <c r="D1634" s="30" t="s">
        <v>8107</v>
      </c>
      <c r="E1634" s="30" t="s">
        <v>8108</v>
      </c>
      <c r="F1634" s="114">
        <v>3500000</v>
      </c>
      <c r="G1634" s="114">
        <v>10000000</v>
      </c>
      <c r="H1634" s="48"/>
      <c r="I1634" s="112"/>
      <c r="J1634" s="48"/>
      <c r="K1634" s="48"/>
      <c r="L1634" s="48" t="s">
        <v>249</v>
      </c>
      <c r="M1634" s="102"/>
      <c r="N1634" s="67" t="s">
        <v>8109</v>
      </c>
      <c r="O1634" s="30" t="s">
        <v>8110</v>
      </c>
      <c r="P1634" t="s">
        <v>976</v>
      </c>
    </row>
    <row r="1635" spans="1:16" x14ac:dyDescent="0.25">
      <c r="A1635" s="48" t="s">
        <v>7431</v>
      </c>
      <c r="B1635" s="48"/>
      <c r="C1635" s="48"/>
      <c r="D1635" s="30" t="s">
        <v>8107</v>
      </c>
      <c r="E1635" s="30" t="s">
        <v>8108</v>
      </c>
      <c r="F1635" s="114">
        <v>3500000</v>
      </c>
      <c r="G1635" s="114">
        <v>10000000</v>
      </c>
      <c r="H1635" s="48"/>
      <c r="I1635" s="112"/>
      <c r="J1635" s="48"/>
      <c r="K1635" s="48"/>
      <c r="L1635" s="48" t="s">
        <v>249</v>
      </c>
      <c r="M1635" s="102"/>
      <c r="N1635" s="67" t="s">
        <v>8109</v>
      </c>
      <c r="O1635" s="30" t="s">
        <v>8110</v>
      </c>
      <c r="P1635" t="s">
        <v>976</v>
      </c>
    </row>
    <row r="1636" spans="1:16" x14ac:dyDescent="0.25">
      <c r="A1636" s="48" t="s">
        <v>7432</v>
      </c>
      <c r="B1636" s="48"/>
      <c r="C1636" s="48"/>
      <c r="D1636" s="30" t="s">
        <v>8107</v>
      </c>
      <c r="E1636" s="30" t="s">
        <v>8108</v>
      </c>
      <c r="F1636" s="114">
        <v>2000000</v>
      </c>
      <c r="G1636" s="114">
        <v>10000000</v>
      </c>
      <c r="H1636" s="48"/>
      <c r="I1636" s="112"/>
      <c r="J1636" s="48"/>
      <c r="K1636" s="48"/>
      <c r="L1636" s="48" t="s">
        <v>249</v>
      </c>
      <c r="M1636" s="102"/>
      <c r="N1636" s="67" t="s">
        <v>8109</v>
      </c>
      <c r="O1636" s="30" t="s">
        <v>8110</v>
      </c>
      <c r="P1636" t="s">
        <v>976</v>
      </c>
    </row>
    <row r="1637" spans="1:16" x14ac:dyDescent="0.25">
      <c r="A1637" s="48" t="s">
        <v>7433</v>
      </c>
      <c r="B1637" s="48"/>
      <c r="C1637" s="48"/>
      <c r="D1637" s="30" t="s">
        <v>8107</v>
      </c>
      <c r="E1637" s="30" t="s">
        <v>8108</v>
      </c>
      <c r="F1637" s="114">
        <v>3500000</v>
      </c>
      <c r="G1637" s="114">
        <v>10000000</v>
      </c>
      <c r="H1637" s="48"/>
      <c r="I1637" s="112"/>
      <c r="J1637" s="48"/>
      <c r="K1637" s="48"/>
      <c r="L1637" s="48" t="s">
        <v>249</v>
      </c>
      <c r="M1637" s="102"/>
      <c r="N1637" s="67" t="s">
        <v>8109</v>
      </c>
      <c r="O1637" s="30" t="s">
        <v>8110</v>
      </c>
      <c r="P1637" t="s">
        <v>976</v>
      </c>
    </row>
    <row r="1638" spans="1:16" x14ac:dyDescent="0.25">
      <c r="A1638" s="48" t="s">
        <v>7434</v>
      </c>
      <c r="B1638" s="48"/>
      <c r="C1638" s="48"/>
      <c r="D1638" s="30" t="s">
        <v>8107</v>
      </c>
      <c r="E1638" s="30" t="s">
        <v>8108</v>
      </c>
      <c r="F1638" s="114">
        <v>2000000</v>
      </c>
      <c r="G1638" s="114">
        <v>10000000</v>
      </c>
      <c r="H1638" s="48"/>
      <c r="I1638" s="112"/>
      <c r="J1638" s="48"/>
      <c r="K1638" s="48"/>
      <c r="L1638" s="48" t="s">
        <v>249</v>
      </c>
      <c r="M1638" s="102"/>
      <c r="N1638" s="67" t="s">
        <v>8109</v>
      </c>
      <c r="O1638" s="30" t="s">
        <v>8110</v>
      </c>
      <c r="P1638" t="s">
        <v>976</v>
      </c>
    </row>
    <row r="1639" spans="1:16" x14ac:dyDescent="0.25">
      <c r="A1639" s="48" t="s">
        <v>7435</v>
      </c>
      <c r="B1639" s="48"/>
      <c r="C1639" s="48"/>
      <c r="D1639" s="30" t="s">
        <v>8107</v>
      </c>
      <c r="E1639" s="30" t="s">
        <v>8108</v>
      </c>
      <c r="F1639" s="114">
        <v>3500000</v>
      </c>
      <c r="G1639" s="114">
        <v>10000000</v>
      </c>
      <c r="H1639" s="48"/>
      <c r="I1639" s="112"/>
      <c r="J1639" s="48"/>
      <c r="K1639" s="48"/>
      <c r="L1639" s="48" t="s">
        <v>249</v>
      </c>
      <c r="M1639" s="102"/>
      <c r="N1639" s="67" t="s">
        <v>8109</v>
      </c>
      <c r="O1639" s="30" t="s">
        <v>8110</v>
      </c>
      <c r="P1639" t="s">
        <v>976</v>
      </c>
    </row>
    <row r="1640" spans="1:16" x14ac:dyDescent="0.25">
      <c r="A1640" s="48" t="s">
        <v>7436</v>
      </c>
      <c r="B1640" s="48"/>
      <c r="C1640" s="48"/>
      <c r="D1640" s="30" t="s">
        <v>8107</v>
      </c>
      <c r="E1640" s="30" t="s">
        <v>8108</v>
      </c>
      <c r="F1640" s="114">
        <v>2000000</v>
      </c>
      <c r="G1640" s="114">
        <v>10000000</v>
      </c>
      <c r="H1640" s="48"/>
      <c r="I1640" s="112"/>
      <c r="J1640" s="48"/>
      <c r="K1640" s="48"/>
      <c r="L1640" s="48" t="s">
        <v>249</v>
      </c>
      <c r="M1640" s="102"/>
      <c r="N1640" s="67" t="s">
        <v>8109</v>
      </c>
      <c r="O1640" s="30" t="s">
        <v>8110</v>
      </c>
      <c r="P1640" t="s">
        <v>976</v>
      </c>
    </row>
    <row r="1641" spans="1:16" x14ac:dyDescent="0.25">
      <c r="A1641" s="48" t="s">
        <v>7437</v>
      </c>
      <c r="B1641" s="48"/>
      <c r="C1641" s="48"/>
      <c r="D1641" s="30" t="s">
        <v>8107</v>
      </c>
      <c r="E1641" s="30" t="s">
        <v>8108</v>
      </c>
      <c r="F1641" s="114">
        <v>3500000</v>
      </c>
      <c r="G1641" s="114">
        <v>10000000</v>
      </c>
      <c r="H1641" s="48"/>
      <c r="I1641" s="112"/>
      <c r="J1641" s="48"/>
      <c r="K1641" s="48"/>
      <c r="L1641" s="48" t="s">
        <v>249</v>
      </c>
      <c r="M1641" s="102"/>
      <c r="N1641" s="67" t="s">
        <v>8109</v>
      </c>
      <c r="O1641" s="30" t="s">
        <v>8110</v>
      </c>
      <c r="P1641" t="s">
        <v>976</v>
      </c>
    </row>
    <row r="1642" spans="1:16" x14ac:dyDescent="0.25">
      <c r="A1642" s="48" t="s">
        <v>7438</v>
      </c>
      <c r="B1642" s="48"/>
      <c r="C1642" s="48"/>
      <c r="D1642" s="30" t="s">
        <v>8107</v>
      </c>
      <c r="E1642" s="30" t="s">
        <v>8108</v>
      </c>
      <c r="F1642" s="114">
        <v>3500000</v>
      </c>
      <c r="G1642" s="114">
        <v>10000000</v>
      </c>
      <c r="H1642" s="48"/>
      <c r="I1642" s="112"/>
      <c r="J1642" s="48"/>
      <c r="K1642" s="48"/>
      <c r="L1642" s="48" t="s">
        <v>249</v>
      </c>
      <c r="M1642" s="102"/>
      <c r="N1642" s="67" t="s">
        <v>8109</v>
      </c>
      <c r="O1642" s="30" t="s">
        <v>8110</v>
      </c>
      <c r="P1642" t="s">
        <v>976</v>
      </c>
    </row>
    <row r="1643" spans="1:16" x14ac:dyDescent="0.25">
      <c r="A1643" s="48" t="s">
        <v>7439</v>
      </c>
      <c r="B1643" s="48"/>
      <c r="C1643" s="48"/>
      <c r="D1643" s="30" t="s">
        <v>8107</v>
      </c>
      <c r="E1643" s="30" t="s">
        <v>8108</v>
      </c>
      <c r="F1643" s="114">
        <v>2000000</v>
      </c>
      <c r="G1643" s="114">
        <v>10000000</v>
      </c>
      <c r="H1643" s="48"/>
      <c r="I1643" s="112"/>
      <c r="J1643" s="48"/>
      <c r="K1643" s="48"/>
      <c r="L1643" s="48" t="s">
        <v>249</v>
      </c>
      <c r="M1643" s="102"/>
      <c r="N1643" s="67" t="s">
        <v>8109</v>
      </c>
      <c r="O1643" s="30" t="s">
        <v>8110</v>
      </c>
      <c r="P1643" t="s">
        <v>976</v>
      </c>
    </row>
    <row r="1644" spans="1:16" x14ac:dyDescent="0.25">
      <c r="A1644" s="48" t="s">
        <v>7440</v>
      </c>
      <c r="B1644" s="48"/>
      <c r="C1644" s="48"/>
      <c r="D1644" s="30" t="s">
        <v>8107</v>
      </c>
      <c r="E1644" s="30" t="s">
        <v>8108</v>
      </c>
      <c r="F1644" s="114">
        <v>3500000</v>
      </c>
      <c r="G1644" s="114">
        <v>10000000</v>
      </c>
      <c r="H1644" s="48"/>
      <c r="I1644" s="112"/>
      <c r="J1644" s="48"/>
      <c r="K1644" s="48"/>
      <c r="L1644" s="48" t="s">
        <v>249</v>
      </c>
      <c r="M1644" s="102"/>
      <c r="N1644" s="67" t="s">
        <v>8109</v>
      </c>
      <c r="O1644" s="30" t="s">
        <v>8110</v>
      </c>
      <c r="P1644" t="s">
        <v>976</v>
      </c>
    </row>
    <row r="1645" spans="1:16" x14ac:dyDescent="0.25">
      <c r="A1645" s="48" t="s">
        <v>7441</v>
      </c>
      <c r="B1645" s="48"/>
      <c r="C1645" s="48"/>
      <c r="D1645" s="30" t="s">
        <v>8107</v>
      </c>
      <c r="E1645" s="30" t="s">
        <v>8108</v>
      </c>
      <c r="F1645" s="114">
        <v>2000000</v>
      </c>
      <c r="G1645" s="114">
        <v>10000000</v>
      </c>
      <c r="H1645" s="48"/>
      <c r="I1645" s="112"/>
      <c r="J1645" s="48"/>
      <c r="K1645" s="48"/>
      <c r="L1645" s="48" t="s">
        <v>249</v>
      </c>
      <c r="M1645" s="102"/>
      <c r="N1645" s="67" t="s">
        <v>8109</v>
      </c>
      <c r="O1645" s="30" t="s">
        <v>8110</v>
      </c>
      <c r="P1645" t="s">
        <v>976</v>
      </c>
    </row>
    <row r="1646" spans="1:16" x14ac:dyDescent="0.25">
      <c r="A1646" s="48" t="s">
        <v>7442</v>
      </c>
      <c r="B1646" s="48"/>
      <c r="C1646" s="48"/>
      <c r="D1646" s="30" t="s">
        <v>8107</v>
      </c>
      <c r="E1646" s="30" t="s">
        <v>8108</v>
      </c>
      <c r="F1646" s="114">
        <v>3500000</v>
      </c>
      <c r="G1646" s="114">
        <v>10000000</v>
      </c>
      <c r="H1646" s="48"/>
      <c r="I1646" s="112"/>
      <c r="J1646" s="48"/>
      <c r="K1646" s="48"/>
      <c r="L1646" s="48" t="s">
        <v>249</v>
      </c>
      <c r="M1646" s="102"/>
      <c r="N1646" s="67" t="s">
        <v>8109</v>
      </c>
      <c r="O1646" s="30" t="s">
        <v>8110</v>
      </c>
      <c r="P1646" t="s">
        <v>976</v>
      </c>
    </row>
    <row r="1647" spans="1:16" x14ac:dyDescent="0.25">
      <c r="A1647" s="48" t="s">
        <v>7443</v>
      </c>
      <c r="B1647" s="48"/>
      <c r="C1647" s="48"/>
      <c r="D1647" s="30" t="s">
        <v>8107</v>
      </c>
      <c r="E1647" s="30" t="s">
        <v>8108</v>
      </c>
      <c r="F1647" s="114">
        <v>2000000</v>
      </c>
      <c r="G1647" s="114">
        <v>10000000</v>
      </c>
      <c r="H1647" s="48"/>
      <c r="I1647" s="112"/>
      <c r="J1647" s="48"/>
      <c r="K1647" s="48"/>
      <c r="L1647" s="48" t="s">
        <v>249</v>
      </c>
      <c r="M1647" s="102"/>
      <c r="N1647" s="67" t="s">
        <v>8109</v>
      </c>
      <c r="O1647" s="30" t="s">
        <v>8110</v>
      </c>
      <c r="P1647" t="s">
        <v>976</v>
      </c>
    </row>
    <row r="1648" spans="1:16" x14ac:dyDescent="0.25">
      <c r="A1648" s="48" t="s">
        <v>7444</v>
      </c>
      <c r="B1648" s="48"/>
      <c r="C1648" s="48"/>
      <c r="D1648" s="30" t="s">
        <v>8107</v>
      </c>
      <c r="E1648" s="30" t="s">
        <v>8108</v>
      </c>
      <c r="F1648" s="114">
        <v>3500000</v>
      </c>
      <c r="G1648" s="114">
        <v>10000000</v>
      </c>
      <c r="H1648" s="48"/>
      <c r="I1648" s="112"/>
      <c r="J1648" s="48"/>
      <c r="K1648" s="48"/>
      <c r="L1648" s="48" t="s">
        <v>249</v>
      </c>
      <c r="M1648" s="102"/>
      <c r="N1648" s="67" t="s">
        <v>8109</v>
      </c>
      <c r="O1648" s="30" t="s">
        <v>8110</v>
      </c>
      <c r="P1648" t="s">
        <v>976</v>
      </c>
    </row>
    <row r="1649" spans="1:16" x14ac:dyDescent="0.25">
      <c r="A1649" s="48" t="s">
        <v>7445</v>
      </c>
      <c r="B1649" s="48"/>
      <c r="C1649" s="48"/>
      <c r="D1649" s="30" t="s">
        <v>8107</v>
      </c>
      <c r="E1649" s="30" t="s">
        <v>8108</v>
      </c>
      <c r="F1649" s="114">
        <v>3500000</v>
      </c>
      <c r="G1649" s="114">
        <v>10000000</v>
      </c>
      <c r="H1649" s="48"/>
      <c r="I1649" s="112"/>
      <c r="J1649" s="48"/>
      <c r="K1649" s="48"/>
      <c r="L1649" s="48" t="s">
        <v>249</v>
      </c>
      <c r="M1649" s="102"/>
      <c r="N1649" s="67" t="s">
        <v>8109</v>
      </c>
      <c r="O1649" s="30" t="s">
        <v>8110</v>
      </c>
      <c r="P1649" t="s">
        <v>976</v>
      </c>
    </row>
    <row r="1650" spans="1:16" x14ac:dyDescent="0.25">
      <c r="A1650" s="48" t="s">
        <v>7446</v>
      </c>
      <c r="B1650" s="48"/>
      <c r="C1650" s="48"/>
      <c r="D1650" s="30" t="s">
        <v>8107</v>
      </c>
      <c r="E1650" s="30" t="s">
        <v>8108</v>
      </c>
      <c r="F1650" s="114">
        <v>2000000</v>
      </c>
      <c r="G1650" s="114">
        <v>10000000</v>
      </c>
      <c r="H1650" s="48"/>
      <c r="I1650" s="112"/>
      <c r="J1650" s="48"/>
      <c r="K1650" s="48"/>
      <c r="L1650" s="48" t="s">
        <v>249</v>
      </c>
      <c r="M1650" s="102"/>
      <c r="N1650" s="67" t="s">
        <v>8109</v>
      </c>
      <c r="O1650" s="30" t="s">
        <v>8110</v>
      </c>
      <c r="P1650" t="s">
        <v>976</v>
      </c>
    </row>
    <row r="1651" spans="1:16" x14ac:dyDescent="0.25">
      <c r="A1651" s="48" t="s">
        <v>7447</v>
      </c>
      <c r="B1651" s="48"/>
      <c r="C1651" s="48"/>
      <c r="D1651" s="30" t="s">
        <v>8107</v>
      </c>
      <c r="E1651" s="30" t="s">
        <v>8108</v>
      </c>
      <c r="F1651" s="114">
        <v>3500000</v>
      </c>
      <c r="G1651" s="114">
        <v>10000000</v>
      </c>
      <c r="H1651" s="48"/>
      <c r="I1651" s="112"/>
      <c r="J1651" s="48"/>
      <c r="K1651" s="48"/>
      <c r="L1651" s="48" t="s">
        <v>249</v>
      </c>
      <c r="M1651" s="102"/>
      <c r="N1651" s="67" t="s">
        <v>8109</v>
      </c>
      <c r="O1651" s="30" t="s">
        <v>8110</v>
      </c>
      <c r="P1651" t="s">
        <v>976</v>
      </c>
    </row>
    <row r="1652" spans="1:16" x14ac:dyDescent="0.25">
      <c r="A1652" s="48" t="s">
        <v>7448</v>
      </c>
      <c r="B1652" s="48"/>
      <c r="C1652" s="48"/>
      <c r="D1652" s="30" t="s">
        <v>8107</v>
      </c>
      <c r="E1652" s="30" t="s">
        <v>8108</v>
      </c>
      <c r="F1652" s="114">
        <v>2000000</v>
      </c>
      <c r="G1652" s="114">
        <v>10000000</v>
      </c>
      <c r="H1652" s="48"/>
      <c r="I1652" s="112"/>
      <c r="J1652" s="48"/>
      <c r="K1652" s="48"/>
      <c r="L1652" s="48" t="s">
        <v>249</v>
      </c>
      <c r="M1652" s="102"/>
      <c r="N1652" s="67" t="s">
        <v>8109</v>
      </c>
      <c r="O1652" s="30" t="s">
        <v>8110</v>
      </c>
      <c r="P1652" t="s">
        <v>976</v>
      </c>
    </row>
    <row r="1653" spans="1:16" x14ac:dyDescent="0.25">
      <c r="A1653" s="48" t="s">
        <v>7449</v>
      </c>
      <c r="B1653" s="48"/>
      <c r="C1653" s="48"/>
      <c r="D1653" s="30" t="s">
        <v>8107</v>
      </c>
      <c r="E1653" s="30" t="s">
        <v>8108</v>
      </c>
      <c r="F1653" s="114">
        <v>3500000</v>
      </c>
      <c r="G1653" s="114">
        <v>10000000</v>
      </c>
      <c r="H1653" s="48"/>
      <c r="I1653" s="112"/>
      <c r="J1653" s="48"/>
      <c r="K1653" s="48"/>
      <c r="L1653" s="48" t="s">
        <v>249</v>
      </c>
      <c r="M1653" s="102"/>
      <c r="N1653" s="67" t="s">
        <v>8109</v>
      </c>
      <c r="O1653" s="30" t="s">
        <v>8110</v>
      </c>
      <c r="P1653" t="s">
        <v>976</v>
      </c>
    </row>
    <row r="1654" spans="1:16" x14ac:dyDescent="0.25">
      <c r="A1654" s="48" t="s">
        <v>7450</v>
      </c>
      <c r="B1654" s="48"/>
      <c r="C1654" s="48"/>
      <c r="D1654" s="30" t="s">
        <v>8107</v>
      </c>
      <c r="E1654" s="30" t="s">
        <v>8108</v>
      </c>
      <c r="F1654" s="114">
        <v>2000000</v>
      </c>
      <c r="G1654" s="114">
        <v>10000000</v>
      </c>
      <c r="H1654" s="48"/>
      <c r="I1654" s="112"/>
      <c r="J1654" s="48"/>
      <c r="K1654" s="48"/>
      <c r="L1654" s="48" t="s">
        <v>249</v>
      </c>
      <c r="M1654" s="102"/>
      <c r="N1654" s="67" t="s">
        <v>8109</v>
      </c>
      <c r="O1654" s="30" t="s">
        <v>8110</v>
      </c>
      <c r="P1654" t="s">
        <v>976</v>
      </c>
    </row>
    <row r="1655" spans="1:16" x14ac:dyDescent="0.25">
      <c r="A1655" s="48" t="s">
        <v>7451</v>
      </c>
      <c r="B1655" s="48"/>
      <c r="C1655" s="48"/>
      <c r="D1655" s="30" t="s">
        <v>8107</v>
      </c>
      <c r="E1655" s="30" t="s">
        <v>8108</v>
      </c>
      <c r="F1655" s="114">
        <v>3500000</v>
      </c>
      <c r="G1655" s="114">
        <v>10000000</v>
      </c>
      <c r="H1655" s="48"/>
      <c r="I1655" s="112"/>
      <c r="J1655" s="48"/>
      <c r="K1655" s="48"/>
      <c r="L1655" s="48" t="s">
        <v>249</v>
      </c>
      <c r="M1655" s="102"/>
      <c r="N1655" s="67" t="s">
        <v>8109</v>
      </c>
      <c r="O1655" s="30" t="s">
        <v>8110</v>
      </c>
      <c r="P1655" t="s">
        <v>976</v>
      </c>
    </row>
    <row r="1656" spans="1:16" x14ac:dyDescent="0.25">
      <c r="A1656" s="48" t="s">
        <v>7452</v>
      </c>
      <c r="B1656" s="48"/>
      <c r="C1656" s="48"/>
      <c r="D1656" s="30" t="s">
        <v>8107</v>
      </c>
      <c r="E1656" s="30" t="s">
        <v>8108</v>
      </c>
      <c r="F1656" s="114">
        <v>3500000</v>
      </c>
      <c r="G1656" s="114">
        <v>10000000</v>
      </c>
      <c r="H1656" s="48"/>
      <c r="I1656" s="112"/>
      <c r="J1656" s="48"/>
      <c r="K1656" s="48"/>
      <c r="L1656" s="48" t="s">
        <v>249</v>
      </c>
      <c r="M1656" s="102"/>
      <c r="N1656" s="67" t="s">
        <v>8109</v>
      </c>
      <c r="O1656" s="30" t="s">
        <v>8110</v>
      </c>
      <c r="P1656" t="s">
        <v>976</v>
      </c>
    </row>
    <row r="1657" spans="1:16" x14ac:dyDescent="0.25">
      <c r="A1657" s="48" t="s">
        <v>7453</v>
      </c>
      <c r="B1657" s="48"/>
      <c r="C1657" s="48"/>
      <c r="D1657" s="30" t="s">
        <v>8107</v>
      </c>
      <c r="E1657" s="30" t="s">
        <v>8108</v>
      </c>
      <c r="F1657" s="114">
        <v>2000000</v>
      </c>
      <c r="G1657" s="114">
        <v>10000000</v>
      </c>
      <c r="H1657" s="48"/>
      <c r="I1657" s="112"/>
      <c r="J1657" s="48"/>
      <c r="K1657" s="48"/>
      <c r="L1657" s="48" t="s">
        <v>249</v>
      </c>
      <c r="M1657" s="102"/>
      <c r="N1657" s="67" t="s">
        <v>8109</v>
      </c>
      <c r="O1657" s="30" t="s">
        <v>8110</v>
      </c>
      <c r="P1657" t="s">
        <v>976</v>
      </c>
    </row>
    <row r="1658" spans="1:16" x14ac:dyDescent="0.25">
      <c r="A1658" s="48" t="s">
        <v>7454</v>
      </c>
      <c r="B1658" s="48"/>
      <c r="C1658" s="48"/>
      <c r="D1658" s="30" t="s">
        <v>8107</v>
      </c>
      <c r="E1658" s="30" t="s">
        <v>8108</v>
      </c>
      <c r="F1658" s="114">
        <v>3500000</v>
      </c>
      <c r="G1658" s="114">
        <v>10000000</v>
      </c>
      <c r="H1658" s="48"/>
      <c r="I1658" s="112"/>
      <c r="J1658" s="48"/>
      <c r="K1658" s="48"/>
      <c r="L1658" s="48" t="s">
        <v>249</v>
      </c>
      <c r="M1658" s="102"/>
      <c r="N1658" s="67" t="s">
        <v>8109</v>
      </c>
      <c r="O1658" s="30" t="s">
        <v>8110</v>
      </c>
      <c r="P1658" t="s">
        <v>976</v>
      </c>
    </row>
    <row r="1659" spans="1:16" x14ac:dyDescent="0.25">
      <c r="A1659" s="48" t="s">
        <v>7455</v>
      </c>
      <c r="B1659" s="48"/>
      <c r="C1659" s="48"/>
      <c r="D1659" s="30" t="s">
        <v>8107</v>
      </c>
      <c r="E1659" s="30" t="s">
        <v>8108</v>
      </c>
      <c r="F1659" s="114">
        <v>2000000</v>
      </c>
      <c r="G1659" s="114">
        <v>10000000</v>
      </c>
      <c r="H1659" s="48"/>
      <c r="I1659" s="112"/>
      <c r="J1659" s="48"/>
      <c r="K1659" s="48"/>
      <c r="L1659" s="48" t="s">
        <v>249</v>
      </c>
      <c r="M1659" s="102"/>
      <c r="N1659" s="67" t="s">
        <v>8109</v>
      </c>
      <c r="O1659" s="30" t="s">
        <v>8110</v>
      </c>
      <c r="P1659" t="s">
        <v>976</v>
      </c>
    </row>
    <row r="1660" spans="1:16" x14ac:dyDescent="0.25">
      <c r="A1660" s="48" t="s">
        <v>7456</v>
      </c>
      <c r="B1660" s="48"/>
      <c r="C1660" s="48"/>
      <c r="D1660" s="30" t="s">
        <v>8107</v>
      </c>
      <c r="E1660" s="30" t="s">
        <v>8108</v>
      </c>
      <c r="F1660" s="114">
        <v>3500000</v>
      </c>
      <c r="G1660" s="114">
        <v>10000000</v>
      </c>
      <c r="H1660" s="48"/>
      <c r="I1660" s="112"/>
      <c r="J1660" s="48"/>
      <c r="K1660" s="48"/>
      <c r="L1660" s="48" t="s">
        <v>249</v>
      </c>
      <c r="M1660" s="102"/>
      <c r="N1660" s="67" t="s">
        <v>8109</v>
      </c>
      <c r="O1660" s="30" t="s">
        <v>8110</v>
      </c>
      <c r="P1660" t="s">
        <v>976</v>
      </c>
    </row>
    <row r="1661" spans="1:16" x14ac:dyDescent="0.25">
      <c r="A1661" s="48" t="s">
        <v>7457</v>
      </c>
      <c r="B1661" s="48"/>
      <c r="C1661" s="48"/>
      <c r="D1661" s="30" t="s">
        <v>8107</v>
      </c>
      <c r="E1661" s="30" t="s">
        <v>8108</v>
      </c>
      <c r="F1661" s="114">
        <v>2000000</v>
      </c>
      <c r="G1661" s="114">
        <v>10000000</v>
      </c>
      <c r="H1661" s="48"/>
      <c r="I1661" s="112"/>
      <c r="J1661" s="48"/>
      <c r="K1661" s="48"/>
      <c r="L1661" s="48" t="s">
        <v>249</v>
      </c>
      <c r="M1661" s="102"/>
      <c r="N1661" s="67" t="s">
        <v>8109</v>
      </c>
      <c r="O1661" s="30" t="s">
        <v>8110</v>
      </c>
      <c r="P1661" t="s">
        <v>976</v>
      </c>
    </row>
    <row r="1662" spans="1:16" x14ac:dyDescent="0.25">
      <c r="A1662" s="48" t="s">
        <v>7458</v>
      </c>
      <c r="B1662" s="48"/>
      <c r="C1662" s="48"/>
      <c r="D1662" s="30" t="s">
        <v>8107</v>
      </c>
      <c r="E1662" s="30" t="s">
        <v>8108</v>
      </c>
      <c r="F1662" s="114">
        <v>3500000</v>
      </c>
      <c r="G1662" s="114">
        <v>10000000</v>
      </c>
      <c r="H1662" s="48"/>
      <c r="I1662" s="112"/>
      <c r="J1662" s="48"/>
      <c r="K1662" s="48"/>
      <c r="L1662" s="48" t="s">
        <v>249</v>
      </c>
      <c r="M1662" s="102"/>
      <c r="N1662" s="67" t="s">
        <v>8109</v>
      </c>
      <c r="O1662" s="30" t="s">
        <v>8110</v>
      </c>
      <c r="P1662" t="s">
        <v>976</v>
      </c>
    </row>
    <row r="1663" spans="1:16" x14ac:dyDescent="0.25">
      <c r="A1663" s="48" t="s">
        <v>7459</v>
      </c>
      <c r="B1663" s="48"/>
      <c r="C1663" s="48"/>
      <c r="D1663" s="30" t="s">
        <v>8107</v>
      </c>
      <c r="E1663" s="30" t="s">
        <v>8108</v>
      </c>
      <c r="F1663" s="114">
        <v>3500000</v>
      </c>
      <c r="G1663" s="114">
        <v>10000000</v>
      </c>
      <c r="H1663" s="48"/>
      <c r="I1663" s="112"/>
      <c r="J1663" s="48"/>
      <c r="K1663" s="48"/>
      <c r="L1663" s="48" t="s">
        <v>249</v>
      </c>
      <c r="M1663" s="102"/>
      <c r="N1663" s="67" t="s">
        <v>8109</v>
      </c>
      <c r="O1663" s="30" t="s">
        <v>8110</v>
      </c>
      <c r="P1663" t="s">
        <v>976</v>
      </c>
    </row>
    <row r="1664" spans="1:16" x14ac:dyDescent="0.25">
      <c r="A1664" s="48" t="s">
        <v>7460</v>
      </c>
      <c r="B1664" s="48"/>
      <c r="C1664" s="48"/>
      <c r="D1664" s="30" t="s">
        <v>8107</v>
      </c>
      <c r="E1664" s="30" t="s">
        <v>8108</v>
      </c>
      <c r="F1664" s="114">
        <v>3500000</v>
      </c>
      <c r="G1664" s="114">
        <v>10000000</v>
      </c>
      <c r="H1664" s="48"/>
      <c r="I1664" s="112"/>
      <c r="J1664" s="48"/>
      <c r="K1664" s="48"/>
      <c r="L1664" s="48" t="s">
        <v>249</v>
      </c>
      <c r="M1664" s="102"/>
      <c r="N1664" s="67" t="s">
        <v>8109</v>
      </c>
      <c r="O1664" s="30" t="s">
        <v>8110</v>
      </c>
      <c r="P1664" t="s">
        <v>976</v>
      </c>
    </row>
    <row r="1665" spans="1:16" x14ac:dyDescent="0.25">
      <c r="A1665" s="48" t="s">
        <v>7461</v>
      </c>
      <c r="B1665" s="48"/>
      <c r="C1665" s="48"/>
      <c r="D1665" s="30" t="s">
        <v>8107</v>
      </c>
      <c r="E1665" s="30" t="s">
        <v>8108</v>
      </c>
      <c r="F1665" s="114">
        <v>3500000</v>
      </c>
      <c r="G1665" s="114">
        <v>10000000</v>
      </c>
      <c r="H1665" s="48"/>
      <c r="I1665" s="112"/>
      <c r="J1665" s="48"/>
      <c r="K1665" s="48"/>
      <c r="L1665" s="48" t="s">
        <v>249</v>
      </c>
      <c r="M1665" s="102"/>
      <c r="N1665" s="67" t="s">
        <v>8109</v>
      </c>
      <c r="O1665" s="30" t="s">
        <v>8110</v>
      </c>
      <c r="P1665" t="s">
        <v>976</v>
      </c>
    </row>
    <row r="1666" spans="1:16" x14ac:dyDescent="0.25">
      <c r="A1666" s="48" t="s">
        <v>7462</v>
      </c>
      <c r="B1666" s="48"/>
      <c r="C1666" s="48"/>
      <c r="D1666" s="30" t="s">
        <v>8107</v>
      </c>
      <c r="E1666" s="30" t="s">
        <v>8108</v>
      </c>
      <c r="F1666" s="114">
        <v>3500000</v>
      </c>
      <c r="G1666" s="114">
        <v>10000000</v>
      </c>
      <c r="H1666" s="48"/>
      <c r="I1666" s="112"/>
      <c r="J1666" s="48"/>
      <c r="K1666" s="48"/>
      <c r="L1666" s="48" t="s">
        <v>249</v>
      </c>
      <c r="M1666" s="102"/>
      <c r="N1666" s="67" t="s">
        <v>8109</v>
      </c>
      <c r="O1666" s="30" t="s">
        <v>8110</v>
      </c>
      <c r="P1666" t="s">
        <v>976</v>
      </c>
    </row>
    <row r="1667" spans="1:16" x14ac:dyDescent="0.25">
      <c r="A1667" s="48" t="s">
        <v>7463</v>
      </c>
      <c r="B1667" s="48"/>
      <c r="C1667" s="48"/>
      <c r="D1667" s="30" t="s">
        <v>8107</v>
      </c>
      <c r="E1667" s="30" t="s">
        <v>8108</v>
      </c>
      <c r="F1667" s="114">
        <v>3500000</v>
      </c>
      <c r="G1667" s="114">
        <v>10000000</v>
      </c>
      <c r="H1667" s="48"/>
      <c r="I1667" s="112"/>
      <c r="J1667" s="48"/>
      <c r="K1667" s="48"/>
      <c r="L1667" s="48" t="s">
        <v>249</v>
      </c>
      <c r="M1667" s="102"/>
      <c r="N1667" s="67" t="s">
        <v>8109</v>
      </c>
      <c r="O1667" s="30" t="s">
        <v>8110</v>
      </c>
      <c r="P1667" t="s">
        <v>976</v>
      </c>
    </row>
    <row r="1668" spans="1:16" x14ac:dyDescent="0.25">
      <c r="A1668" s="48" t="s">
        <v>7464</v>
      </c>
      <c r="B1668" s="48"/>
      <c r="C1668" s="48"/>
      <c r="D1668" s="30" t="s">
        <v>8107</v>
      </c>
      <c r="E1668" s="30" t="s">
        <v>8108</v>
      </c>
      <c r="F1668" s="114">
        <v>3500000</v>
      </c>
      <c r="G1668" s="114">
        <v>10000000</v>
      </c>
      <c r="H1668" s="48"/>
      <c r="I1668" s="112"/>
      <c r="J1668" s="48"/>
      <c r="K1668" s="48"/>
      <c r="L1668" s="48" t="s">
        <v>249</v>
      </c>
      <c r="M1668" s="102"/>
      <c r="N1668" s="67" t="s">
        <v>8109</v>
      </c>
      <c r="O1668" s="30" t="s">
        <v>8110</v>
      </c>
      <c r="P1668" t="s">
        <v>976</v>
      </c>
    </row>
    <row r="1669" spans="1:16" x14ac:dyDescent="0.25">
      <c r="A1669" s="48" t="s">
        <v>7465</v>
      </c>
      <c r="B1669" s="48"/>
      <c r="C1669" s="48"/>
      <c r="D1669" s="30" t="s">
        <v>8107</v>
      </c>
      <c r="E1669" s="30" t="s">
        <v>8108</v>
      </c>
      <c r="F1669" s="114">
        <v>4000000</v>
      </c>
      <c r="G1669" s="114">
        <v>10000000</v>
      </c>
      <c r="H1669" s="48"/>
      <c r="I1669" s="112"/>
      <c r="J1669" s="48"/>
      <c r="K1669" s="48"/>
      <c r="L1669" s="48" t="s">
        <v>249</v>
      </c>
      <c r="M1669" s="102"/>
      <c r="N1669" s="67" t="s">
        <v>8109</v>
      </c>
      <c r="O1669" s="30" t="s">
        <v>8110</v>
      </c>
      <c r="P1669" t="s">
        <v>976</v>
      </c>
    </row>
    <row r="1670" spans="1:16" x14ac:dyDescent="0.25">
      <c r="A1670" s="48" t="s">
        <v>7466</v>
      </c>
      <c r="B1670" s="48"/>
      <c r="C1670" s="48"/>
      <c r="D1670" s="30" t="s">
        <v>8107</v>
      </c>
      <c r="E1670" s="30" t="s">
        <v>8108</v>
      </c>
      <c r="F1670" s="114">
        <v>4000000</v>
      </c>
      <c r="G1670" s="114">
        <v>10000000</v>
      </c>
      <c r="H1670" s="48"/>
      <c r="I1670" s="112"/>
      <c r="J1670" s="48"/>
      <c r="K1670" s="48"/>
      <c r="L1670" s="48" t="s">
        <v>249</v>
      </c>
      <c r="M1670" s="102"/>
      <c r="N1670" s="67" t="s">
        <v>8109</v>
      </c>
      <c r="O1670" s="30" t="s">
        <v>8110</v>
      </c>
      <c r="P1670" t="s">
        <v>976</v>
      </c>
    </row>
    <row r="1671" spans="1:16" x14ac:dyDescent="0.25">
      <c r="A1671" s="48" t="s">
        <v>7467</v>
      </c>
      <c r="B1671" s="48"/>
      <c r="C1671" s="48"/>
      <c r="D1671" s="30" t="s">
        <v>8107</v>
      </c>
      <c r="E1671" s="30" t="s">
        <v>8108</v>
      </c>
      <c r="F1671" s="114">
        <v>4000000</v>
      </c>
      <c r="G1671" s="114">
        <v>10000000</v>
      </c>
      <c r="H1671" s="48"/>
      <c r="I1671" s="112"/>
      <c r="J1671" s="48"/>
      <c r="K1671" s="48"/>
      <c r="L1671" s="48" t="s">
        <v>249</v>
      </c>
      <c r="M1671" s="102"/>
      <c r="N1671" s="67" t="s">
        <v>8109</v>
      </c>
      <c r="O1671" s="30" t="s">
        <v>8110</v>
      </c>
      <c r="P1671" t="s">
        <v>976</v>
      </c>
    </row>
    <row r="1672" spans="1:16" x14ac:dyDescent="0.25">
      <c r="A1672" s="48" t="s">
        <v>7468</v>
      </c>
      <c r="B1672" s="48"/>
      <c r="C1672" s="48"/>
      <c r="D1672" s="30" t="s">
        <v>8107</v>
      </c>
      <c r="E1672" s="30" t="s">
        <v>8108</v>
      </c>
      <c r="F1672" s="114">
        <v>4000000</v>
      </c>
      <c r="G1672" s="114">
        <v>10000000</v>
      </c>
      <c r="H1672" s="48"/>
      <c r="I1672" s="112"/>
      <c r="J1672" s="48"/>
      <c r="K1672" s="48"/>
      <c r="L1672" s="48" t="s">
        <v>249</v>
      </c>
      <c r="M1672" s="102"/>
      <c r="N1672" s="67" t="s">
        <v>8109</v>
      </c>
      <c r="O1672" s="30" t="s">
        <v>8110</v>
      </c>
      <c r="P1672" t="s">
        <v>976</v>
      </c>
    </row>
    <row r="1673" spans="1:16" x14ac:dyDescent="0.25">
      <c r="A1673" s="48" t="s">
        <v>7469</v>
      </c>
      <c r="B1673" s="48"/>
      <c r="C1673" s="48"/>
      <c r="D1673" s="30" t="s">
        <v>8107</v>
      </c>
      <c r="E1673" s="30" t="s">
        <v>8108</v>
      </c>
      <c r="F1673" s="114">
        <v>4000000</v>
      </c>
      <c r="G1673" s="114">
        <v>10000000</v>
      </c>
      <c r="H1673" s="48"/>
      <c r="I1673" s="112"/>
      <c r="J1673" s="48"/>
      <c r="K1673" s="48"/>
      <c r="L1673" s="48" t="s">
        <v>249</v>
      </c>
      <c r="M1673" s="102"/>
      <c r="N1673" s="67" t="s">
        <v>8109</v>
      </c>
      <c r="O1673" s="30" t="s">
        <v>8110</v>
      </c>
      <c r="P1673" t="s">
        <v>976</v>
      </c>
    </row>
    <row r="1674" spans="1:16" x14ac:dyDescent="0.25">
      <c r="A1674" s="48" t="s">
        <v>7470</v>
      </c>
      <c r="B1674" s="48"/>
      <c r="C1674" s="48"/>
      <c r="D1674" s="30" t="s">
        <v>8107</v>
      </c>
      <c r="E1674" s="30" t="s">
        <v>8108</v>
      </c>
      <c r="F1674" s="114">
        <v>4000000</v>
      </c>
      <c r="G1674" s="114">
        <v>10000000</v>
      </c>
      <c r="H1674" s="48"/>
      <c r="I1674" s="112"/>
      <c r="J1674" s="48"/>
      <c r="K1674" s="48"/>
      <c r="L1674" s="48" t="s">
        <v>249</v>
      </c>
      <c r="M1674" s="102"/>
      <c r="N1674" s="67" t="s">
        <v>8109</v>
      </c>
      <c r="O1674" s="30" t="s">
        <v>8110</v>
      </c>
      <c r="P1674" t="s">
        <v>976</v>
      </c>
    </row>
    <row r="1675" spans="1:16" x14ac:dyDescent="0.25">
      <c r="A1675" s="48" t="s">
        <v>7471</v>
      </c>
      <c r="B1675" s="48"/>
      <c r="C1675" s="48"/>
      <c r="D1675" s="30" t="s">
        <v>8107</v>
      </c>
      <c r="E1675" s="30" t="s">
        <v>8108</v>
      </c>
      <c r="F1675" s="114">
        <v>6000000</v>
      </c>
      <c r="G1675" s="114">
        <v>10000000</v>
      </c>
      <c r="H1675" s="48"/>
      <c r="I1675" s="112"/>
      <c r="J1675" s="48"/>
      <c r="K1675" s="48"/>
      <c r="L1675" s="48" t="s">
        <v>249</v>
      </c>
      <c r="M1675" s="102"/>
      <c r="N1675" s="67" t="s">
        <v>8109</v>
      </c>
      <c r="O1675" s="30" t="s">
        <v>8110</v>
      </c>
      <c r="P1675" t="s">
        <v>976</v>
      </c>
    </row>
    <row r="1676" spans="1:16" x14ac:dyDescent="0.25">
      <c r="A1676" s="48" t="s">
        <v>7472</v>
      </c>
      <c r="B1676" s="48"/>
      <c r="C1676" s="48"/>
      <c r="D1676" s="30" t="s">
        <v>8107</v>
      </c>
      <c r="E1676" s="30" t="s">
        <v>8108</v>
      </c>
      <c r="F1676" s="101"/>
      <c r="G1676" s="101"/>
      <c r="H1676" s="48"/>
      <c r="I1676" s="112"/>
      <c r="J1676" s="48"/>
      <c r="K1676" s="48"/>
      <c r="L1676" s="48" t="s">
        <v>249</v>
      </c>
      <c r="M1676" s="102"/>
      <c r="N1676" s="67" t="s">
        <v>8109</v>
      </c>
      <c r="O1676" s="30" t="s">
        <v>8110</v>
      </c>
      <c r="P1676" t="s">
        <v>976</v>
      </c>
    </row>
    <row r="1677" spans="1:16" x14ac:dyDescent="0.25">
      <c r="A1677" s="48" t="s">
        <v>7473</v>
      </c>
      <c r="B1677" s="48"/>
      <c r="C1677" s="48"/>
      <c r="D1677" s="30" t="s">
        <v>8107</v>
      </c>
      <c r="E1677" s="30" t="s">
        <v>8108</v>
      </c>
      <c r="F1677" s="101"/>
      <c r="G1677" s="101"/>
      <c r="H1677" s="48"/>
      <c r="I1677" s="112"/>
      <c r="J1677" s="48"/>
      <c r="K1677" s="48"/>
      <c r="L1677" s="48" t="s">
        <v>249</v>
      </c>
      <c r="M1677" s="102"/>
      <c r="N1677" s="67" t="s">
        <v>8109</v>
      </c>
      <c r="O1677" s="30" t="s">
        <v>8110</v>
      </c>
      <c r="P1677" t="s">
        <v>976</v>
      </c>
    </row>
    <row r="1678" spans="1:16" x14ac:dyDescent="0.25">
      <c r="A1678" s="48" t="s">
        <v>7474</v>
      </c>
      <c r="B1678" s="48"/>
      <c r="C1678" s="48"/>
      <c r="D1678" s="30" t="s">
        <v>8107</v>
      </c>
      <c r="E1678" s="30" t="s">
        <v>8108</v>
      </c>
      <c r="F1678" s="114">
        <v>3500000</v>
      </c>
      <c r="G1678" s="114">
        <v>10000000</v>
      </c>
      <c r="H1678" s="48"/>
      <c r="I1678" s="112"/>
      <c r="J1678" s="48"/>
      <c r="K1678" s="48"/>
      <c r="L1678" s="48" t="s">
        <v>249</v>
      </c>
      <c r="M1678" s="102"/>
      <c r="N1678" s="67" t="s">
        <v>8109</v>
      </c>
      <c r="O1678" s="30" t="s">
        <v>8110</v>
      </c>
      <c r="P1678" t="s">
        <v>976</v>
      </c>
    </row>
    <row r="1679" spans="1:16" x14ac:dyDescent="0.25">
      <c r="A1679" s="48" t="s">
        <v>7475</v>
      </c>
      <c r="B1679" s="48"/>
      <c r="C1679" s="48"/>
      <c r="D1679" s="30" t="s">
        <v>8107</v>
      </c>
      <c r="E1679" s="30" t="s">
        <v>8108</v>
      </c>
      <c r="F1679" s="114">
        <v>3500000</v>
      </c>
      <c r="G1679" s="114">
        <v>10000000</v>
      </c>
      <c r="H1679" s="48"/>
      <c r="I1679" s="112"/>
      <c r="J1679" s="48"/>
      <c r="K1679" s="48"/>
      <c r="L1679" s="48" t="s">
        <v>249</v>
      </c>
      <c r="M1679" s="102"/>
      <c r="N1679" s="67" t="s">
        <v>8109</v>
      </c>
      <c r="O1679" s="30" t="s">
        <v>8110</v>
      </c>
      <c r="P1679" t="s">
        <v>976</v>
      </c>
    </row>
    <row r="1680" spans="1:16" x14ac:dyDescent="0.25">
      <c r="A1680" s="48" t="s">
        <v>7476</v>
      </c>
      <c r="B1680" s="48"/>
      <c r="C1680" s="48"/>
      <c r="D1680" s="30" t="s">
        <v>8107</v>
      </c>
      <c r="E1680" s="30" t="s">
        <v>8108</v>
      </c>
      <c r="F1680" s="114">
        <v>3500000</v>
      </c>
      <c r="G1680" s="114">
        <v>10000000</v>
      </c>
      <c r="H1680" s="48"/>
      <c r="I1680" s="112"/>
      <c r="J1680" s="48"/>
      <c r="K1680" s="48"/>
      <c r="L1680" s="48" t="s">
        <v>249</v>
      </c>
      <c r="M1680" s="102"/>
      <c r="N1680" s="67" t="s">
        <v>8109</v>
      </c>
      <c r="O1680" s="30" t="s">
        <v>8110</v>
      </c>
      <c r="P1680" t="s">
        <v>976</v>
      </c>
    </row>
    <row r="1681" spans="1:16" x14ac:dyDescent="0.25">
      <c r="A1681" s="48" t="s">
        <v>7477</v>
      </c>
      <c r="B1681" s="48"/>
      <c r="C1681" s="48"/>
      <c r="D1681" s="30" t="s">
        <v>8107</v>
      </c>
      <c r="E1681" s="30" t="s">
        <v>8108</v>
      </c>
      <c r="F1681" s="114">
        <v>3500000</v>
      </c>
      <c r="G1681" s="114">
        <v>10000000</v>
      </c>
      <c r="H1681" s="48"/>
      <c r="I1681" s="112"/>
      <c r="J1681" s="48"/>
      <c r="K1681" s="48"/>
      <c r="L1681" s="48" t="s">
        <v>249</v>
      </c>
      <c r="M1681" s="102"/>
      <c r="N1681" s="67" t="s">
        <v>8109</v>
      </c>
      <c r="O1681" s="30" t="s">
        <v>8110</v>
      </c>
      <c r="P1681" t="s">
        <v>976</v>
      </c>
    </row>
    <row r="1682" spans="1:16" x14ac:dyDescent="0.25">
      <c r="A1682" s="48" t="s">
        <v>7478</v>
      </c>
      <c r="B1682" s="48"/>
      <c r="C1682" s="48"/>
      <c r="D1682" s="30" t="s">
        <v>8107</v>
      </c>
      <c r="E1682" s="30" t="s">
        <v>8108</v>
      </c>
      <c r="F1682" s="114">
        <v>3500000</v>
      </c>
      <c r="G1682" s="114">
        <v>10000000</v>
      </c>
      <c r="H1682" s="48"/>
      <c r="I1682" s="112"/>
      <c r="J1682" s="48"/>
      <c r="K1682" s="48"/>
      <c r="L1682" s="48" t="s">
        <v>249</v>
      </c>
      <c r="M1682" s="102"/>
      <c r="N1682" s="67" t="s">
        <v>8109</v>
      </c>
      <c r="O1682" s="30" t="s">
        <v>8110</v>
      </c>
      <c r="P1682" t="s">
        <v>976</v>
      </c>
    </row>
    <row r="1683" spans="1:16" x14ac:dyDescent="0.25">
      <c r="A1683" s="48" t="s">
        <v>7479</v>
      </c>
      <c r="B1683" s="48"/>
      <c r="C1683" s="48"/>
      <c r="D1683" s="30" t="s">
        <v>8107</v>
      </c>
      <c r="E1683" s="30" t="s">
        <v>8108</v>
      </c>
      <c r="F1683" s="114">
        <v>3500000</v>
      </c>
      <c r="G1683" s="114">
        <v>10000000</v>
      </c>
      <c r="H1683" s="48"/>
      <c r="I1683" s="112"/>
      <c r="J1683" s="48"/>
      <c r="K1683" s="48"/>
      <c r="L1683" s="48" t="s">
        <v>249</v>
      </c>
      <c r="M1683" s="102"/>
      <c r="N1683" s="67" t="s">
        <v>8109</v>
      </c>
      <c r="O1683" s="30" t="s">
        <v>8110</v>
      </c>
      <c r="P1683" t="s">
        <v>976</v>
      </c>
    </row>
    <row r="1684" spans="1:16" x14ac:dyDescent="0.25">
      <c r="A1684" s="48" t="s">
        <v>7480</v>
      </c>
      <c r="B1684" s="48"/>
      <c r="C1684" s="48"/>
      <c r="D1684" s="30" t="s">
        <v>8107</v>
      </c>
      <c r="E1684" s="30" t="s">
        <v>8108</v>
      </c>
      <c r="F1684" s="114">
        <v>3500000</v>
      </c>
      <c r="G1684" s="114">
        <v>10000000</v>
      </c>
      <c r="H1684" s="48"/>
      <c r="I1684" s="112"/>
      <c r="J1684" s="48"/>
      <c r="K1684" s="48"/>
      <c r="L1684" s="48" t="s">
        <v>249</v>
      </c>
      <c r="M1684" s="102"/>
      <c r="N1684" s="67" t="s">
        <v>8109</v>
      </c>
      <c r="O1684" s="30" t="s">
        <v>8110</v>
      </c>
      <c r="P1684" t="s">
        <v>976</v>
      </c>
    </row>
    <row r="1685" spans="1:16" x14ac:dyDescent="0.25">
      <c r="A1685" s="48" t="s">
        <v>7481</v>
      </c>
      <c r="B1685" s="48"/>
      <c r="C1685" s="48"/>
      <c r="D1685" s="30" t="s">
        <v>8107</v>
      </c>
      <c r="E1685" s="30" t="s">
        <v>8108</v>
      </c>
      <c r="F1685" s="114">
        <v>3500000</v>
      </c>
      <c r="G1685" s="114">
        <v>10000000</v>
      </c>
      <c r="H1685" s="48"/>
      <c r="I1685" s="112"/>
      <c r="J1685" s="48"/>
      <c r="K1685" s="48"/>
      <c r="L1685" s="48" t="s">
        <v>249</v>
      </c>
      <c r="M1685" s="102"/>
      <c r="N1685" s="67" t="s">
        <v>8109</v>
      </c>
      <c r="O1685" s="30" t="s">
        <v>8110</v>
      </c>
      <c r="P1685" t="s">
        <v>976</v>
      </c>
    </row>
    <row r="1686" spans="1:16" x14ac:dyDescent="0.25">
      <c r="A1686" s="48" t="s">
        <v>7482</v>
      </c>
      <c r="B1686" s="48"/>
      <c r="C1686" s="48"/>
      <c r="D1686" s="30" t="s">
        <v>8107</v>
      </c>
      <c r="E1686" s="30" t="s">
        <v>8108</v>
      </c>
      <c r="F1686" s="114">
        <v>3500000</v>
      </c>
      <c r="G1686" s="114">
        <v>10000000</v>
      </c>
      <c r="H1686" s="48"/>
      <c r="I1686" s="112"/>
      <c r="J1686" s="48"/>
      <c r="K1686" s="48"/>
      <c r="L1686" s="48" t="s">
        <v>249</v>
      </c>
      <c r="M1686" s="102"/>
      <c r="N1686" s="67" t="s">
        <v>8109</v>
      </c>
      <c r="O1686" s="30" t="s">
        <v>8110</v>
      </c>
      <c r="P1686" t="s">
        <v>976</v>
      </c>
    </row>
    <row r="1687" spans="1:16" x14ac:dyDescent="0.25">
      <c r="A1687" s="48" t="s">
        <v>7483</v>
      </c>
      <c r="B1687" s="48"/>
      <c r="C1687" s="48"/>
      <c r="D1687" s="30" t="s">
        <v>8107</v>
      </c>
      <c r="E1687" s="30" t="s">
        <v>8108</v>
      </c>
      <c r="F1687" s="114">
        <v>3500000</v>
      </c>
      <c r="G1687" s="114">
        <v>10000000</v>
      </c>
      <c r="H1687" s="48"/>
      <c r="I1687" s="112"/>
      <c r="J1687" s="48"/>
      <c r="K1687" s="48"/>
      <c r="L1687" s="48" t="s">
        <v>249</v>
      </c>
      <c r="M1687" s="102"/>
      <c r="N1687" s="67" t="s">
        <v>8109</v>
      </c>
      <c r="O1687" s="30" t="s">
        <v>8110</v>
      </c>
      <c r="P1687" t="s">
        <v>976</v>
      </c>
    </row>
    <row r="1688" spans="1:16" x14ac:dyDescent="0.25">
      <c r="A1688" s="48" t="s">
        <v>7484</v>
      </c>
      <c r="B1688" s="48"/>
      <c r="C1688" s="48"/>
      <c r="D1688" s="30" t="s">
        <v>8107</v>
      </c>
      <c r="E1688" s="30" t="s">
        <v>8108</v>
      </c>
      <c r="F1688" s="114">
        <v>3500000</v>
      </c>
      <c r="G1688" s="114">
        <v>10000000</v>
      </c>
      <c r="H1688" s="48"/>
      <c r="I1688" s="112"/>
      <c r="J1688" s="48"/>
      <c r="K1688" s="48"/>
      <c r="L1688" s="48" t="s">
        <v>249</v>
      </c>
      <c r="M1688" s="102"/>
      <c r="N1688" s="67" t="s">
        <v>8109</v>
      </c>
      <c r="O1688" s="30" t="s">
        <v>8110</v>
      </c>
      <c r="P1688" t="s">
        <v>976</v>
      </c>
    </row>
    <row r="1689" spans="1:16" x14ac:dyDescent="0.25">
      <c r="A1689" s="48" t="s">
        <v>7485</v>
      </c>
      <c r="B1689" s="48"/>
      <c r="C1689" s="48"/>
      <c r="D1689" s="30" t="s">
        <v>8107</v>
      </c>
      <c r="E1689" s="30" t="s">
        <v>8108</v>
      </c>
      <c r="F1689" s="114">
        <v>3500000</v>
      </c>
      <c r="G1689" s="114">
        <v>10000000</v>
      </c>
      <c r="H1689" s="48"/>
      <c r="I1689" s="112"/>
      <c r="J1689" s="48"/>
      <c r="K1689" s="48"/>
      <c r="L1689" s="48" t="s">
        <v>249</v>
      </c>
      <c r="M1689" s="102"/>
      <c r="N1689" s="67" t="s">
        <v>8109</v>
      </c>
      <c r="O1689" s="30" t="s">
        <v>8110</v>
      </c>
      <c r="P1689" t="s">
        <v>976</v>
      </c>
    </row>
    <row r="1690" spans="1:16" x14ac:dyDescent="0.25">
      <c r="A1690" s="48" t="s">
        <v>7486</v>
      </c>
      <c r="B1690" s="48"/>
      <c r="C1690" s="48"/>
      <c r="D1690" s="30" t="s">
        <v>8107</v>
      </c>
      <c r="E1690" s="30" t="s">
        <v>8108</v>
      </c>
      <c r="F1690" s="114">
        <v>3500000</v>
      </c>
      <c r="G1690" s="114">
        <v>10000000</v>
      </c>
      <c r="H1690" s="48"/>
      <c r="I1690" s="112"/>
      <c r="J1690" s="48"/>
      <c r="K1690" s="48"/>
      <c r="L1690" s="48" t="s">
        <v>249</v>
      </c>
      <c r="M1690" s="102"/>
      <c r="N1690" s="67" t="s">
        <v>8109</v>
      </c>
      <c r="O1690" s="30" t="s">
        <v>8110</v>
      </c>
      <c r="P1690" t="s">
        <v>976</v>
      </c>
    </row>
    <row r="1691" spans="1:16" x14ac:dyDescent="0.25">
      <c r="A1691" s="48" t="s">
        <v>7487</v>
      </c>
      <c r="B1691" s="48"/>
      <c r="C1691" s="48"/>
      <c r="D1691" s="30" t="s">
        <v>8107</v>
      </c>
      <c r="E1691" s="30" t="s">
        <v>8108</v>
      </c>
      <c r="F1691" s="114">
        <v>3500000</v>
      </c>
      <c r="G1691" s="114">
        <v>10000000</v>
      </c>
      <c r="H1691" s="48"/>
      <c r="I1691" s="112"/>
      <c r="J1691" s="48"/>
      <c r="K1691" s="48"/>
      <c r="L1691" s="48" t="s">
        <v>249</v>
      </c>
      <c r="M1691" s="102"/>
      <c r="N1691" s="67" t="s">
        <v>8109</v>
      </c>
      <c r="O1691" s="30" t="s">
        <v>8110</v>
      </c>
      <c r="P1691" t="s">
        <v>976</v>
      </c>
    </row>
    <row r="1692" spans="1:16" x14ac:dyDescent="0.25">
      <c r="A1692" s="48" t="s">
        <v>7488</v>
      </c>
      <c r="B1692" s="48"/>
      <c r="C1692" s="48"/>
      <c r="D1692" s="30" t="s">
        <v>8107</v>
      </c>
      <c r="E1692" s="30" t="s">
        <v>8108</v>
      </c>
      <c r="F1692" s="114">
        <v>3500000</v>
      </c>
      <c r="G1692" s="114">
        <v>10000000</v>
      </c>
      <c r="H1692" s="48"/>
      <c r="I1692" s="112"/>
      <c r="J1692" s="48"/>
      <c r="K1692" s="48"/>
      <c r="L1692" s="48" t="s">
        <v>249</v>
      </c>
      <c r="M1692" s="102"/>
      <c r="N1692" s="67" t="s">
        <v>8109</v>
      </c>
      <c r="O1692" s="30" t="s">
        <v>8110</v>
      </c>
      <c r="P1692" t="s">
        <v>976</v>
      </c>
    </row>
    <row r="1693" spans="1:16" x14ac:dyDescent="0.25">
      <c r="A1693" s="48" t="s">
        <v>7489</v>
      </c>
      <c r="B1693" s="48"/>
      <c r="C1693" s="48"/>
      <c r="D1693" s="30" t="s">
        <v>8107</v>
      </c>
      <c r="E1693" s="30" t="s">
        <v>8108</v>
      </c>
      <c r="F1693" s="114">
        <v>3500000</v>
      </c>
      <c r="G1693" s="114">
        <v>10000000</v>
      </c>
      <c r="H1693" s="48"/>
      <c r="I1693" s="112"/>
      <c r="J1693" s="48"/>
      <c r="K1693" s="48"/>
      <c r="L1693" s="48" t="s">
        <v>249</v>
      </c>
      <c r="M1693" s="102"/>
      <c r="N1693" s="67" t="s">
        <v>8109</v>
      </c>
      <c r="O1693" s="30" t="s">
        <v>8110</v>
      </c>
      <c r="P1693" t="s">
        <v>976</v>
      </c>
    </row>
    <row r="1694" spans="1:16" x14ac:dyDescent="0.25">
      <c r="A1694" s="48" t="s">
        <v>7490</v>
      </c>
      <c r="B1694" s="48"/>
      <c r="C1694" s="48"/>
      <c r="D1694" s="30" t="s">
        <v>8107</v>
      </c>
      <c r="E1694" s="30" t="s">
        <v>8108</v>
      </c>
      <c r="F1694" s="114">
        <v>3500000</v>
      </c>
      <c r="G1694" s="114">
        <v>10000000</v>
      </c>
      <c r="H1694" s="48"/>
      <c r="I1694" s="112"/>
      <c r="J1694" s="48"/>
      <c r="K1694" s="48"/>
      <c r="L1694" s="48" t="s">
        <v>249</v>
      </c>
      <c r="M1694" s="102"/>
      <c r="N1694" s="67" t="s">
        <v>8109</v>
      </c>
      <c r="O1694" s="30" t="s">
        <v>8110</v>
      </c>
      <c r="P1694" t="s">
        <v>976</v>
      </c>
    </row>
    <row r="1695" spans="1:16" x14ac:dyDescent="0.25">
      <c r="A1695" s="48" t="s">
        <v>7491</v>
      </c>
      <c r="B1695" s="48"/>
      <c r="C1695" s="48"/>
      <c r="D1695" s="30" t="s">
        <v>8107</v>
      </c>
      <c r="E1695" s="30" t="s">
        <v>8108</v>
      </c>
      <c r="F1695" s="114">
        <v>3500000</v>
      </c>
      <c r="G1695" s="114">
        <v>10000000</v>
      </c>
      <c r="H1695" s="48"/>
      <c r="I1695" s="112"/>
      <c r="J1695" s="48"/>
      <c r="K1695" s="48"/>
      <c r="L1695" s="48" t="s">
        <v>249</v>
      </c>
      <c r="M1695" s="102"/>
      <c r="N1695" s="67" t="s">
        <v>8109</v>
      </c>
      <c r="O1695" s="30" t="s">
        <v>8110</v>
      </c>
      <c r="P1695" t="s">
        <v>976</v>
      </c>
    </row>
    <row r="1696" spans="1:16" x14ac:dyDescent="0.25">
      <c r="A1696" s="48" t="s">
        <v>7492</v>
      </c>
      <c r="B1696" s="48"/>
      <c r="C1696" s="48"/>
      <c r="D1696" s="30" t="s">
        <v>8107</v>
      </c>
      <c r="E1696" s="30" t="s">
        <v>8108</v>
      </c>
      <c r="F1696" s="114">
        <v>3500000</v>
      </c>
      <c r="G1696" s="114">
        <v>10000000</v>
      </c>
      <c r="H1696" s="48"/>
      <c r="I1696" s="112"/>
      <c r="J1696" s="48"/>
      <c r="K1696" s="48"/>
      <c r="L1696" s="48" t="s">
        <v>249</v>
      </c>
      <c r="M1696" s="102"/>
      <c r="N1696" s="67" t="s">
        <v>8109</v>
      </c>
      <c r="O1696" s="30" t="s">
        <v>8110</v>
      </c>
      <c r="P1696" t="s">
        <v>976</v>
      </c>
    </row>
    <row r="1697" spans="1:16" x14ac:dyDescent="0.25">
      <c r="A1697" s="48" t="s">
        <v>7493</v>
      </c>
      <c r="B1697" s="48"/>
      <c r="C1697" s="48"/>
      <c r="D1697" s="30" t="s">
        <v>8107</v>
      </c>
      <c r="E1697" s="30" t="s">
        <v>8108</v>
      </c>
      <c r="F1697" s="114">
        <v>3500000</v>
      </c>
      <c r="G1697" s="114">
        <v>10000000</v>
      </c>
      <c r="H1697" s="48"/>
      <c r="I1697" s="112"/>
      <c r="J1697" s="48"/>
      <c r="K1697" s="48"/>
      <c r="L1697" s="48" t="s">
        <v>249</v>
      </c>
      <c r="M1697" s="102"/>
      <c r="N1697" s="67" t="s">
        <v>8109</v>
      </c>
      <c r="O1697" s="30" t="s">
        <v>8110</v>
      </c>
      <c r="P1697" t="s">
        <v>976</v>
      </c>
    </row>
    <row r="1698" spans="1:16" x14ac:dyDescent="0.25">
      <c r="A1698" s="48" t="s">
        <v>7494</v>
      </c>
      <c r="B1698" s="48"/>
      <c r="C1698" s="48"/>
      <c r="D1698" s="30" t="s">
        <v>8107</v>
      </c>
      <c r="E1698" s="30" t="s">
        <v>8108</v>
      </c>
      <c r="F1698" s="114">
        <v>6000000</v>
      </c>
      <c r="G1698" s="114">
        <v>10000000</v>
      </c>
      <c r="H1698" s="48"/>
      <c r="I1698" s="112"/>
      <c r="J1698" s="48"/>
      <c r="K1698" s="48"/>
      <c r="L1698" s="48" t="s">
        <v>249</v>
      </c>
      <c r="M1698" s="102"/>
      <c r="N1698" s="67" t="s">
        <v>8109</v>
      </c>
      <c r="O1698" s="30" t="s">
        <v>8110</v>
      </c>
      <c r="P1698" t="s">
        <v>976</v>
      </c>
    </row>
    <row r="1699" spans="1:16" x14ac:dyDescent="0.25">
      <c r="A1699" s="48" t="s">
        <v>7495</v>
      </c>
      <c r="B1699" s="48"/>
      <c r="C1699" s="48"/>
      <c r="D1699" s="30" t="s">
        <v>8107</v>
      </c>
      <c r="E1699" s="30" t="s">
        <v>8108</v>
      </c>
      <c r="F1699" s="101"/>
      <c r="G1699" s="101"/>
      <c r="H1699" s="48"/>
      <c r="I1699" s="112"/>
      <c r="J1699" s="48"/>
      <c r="K1699" s="48"/>
      <c r="L1699" s="48" t="s">
        <v>249</v>
      </c>
      <c r="M1699" s="102"/>
      <c r="N1699" s="67" t="s">
        <v>8109</v>
      </c>
      <c r="O1699" s="30" t="s">
        <v>8110</v>
      </c>
      <c r="P1699" t="s">
        <v>976</v>
      </c>
    </row>
    <row r="1700" spans="1:16" x14ac:dyDescent="0.25">
      <c r="A1700" s="48" t="s">
        <v>7496</v>
      </c>
      <c r="B1700" s="48"/>
      <c r="C1700" s="48"/>
      <c r="D1700" s="30" t="s">
        <v>8107</v>
      </c>
      <c r="E1700" s="30" t="s">
        <v>8108</v>
      </c>
      <c r="F1700" s="114">
        <v>6000000</v>
      </c>
      <c r="G1700" s="114">
        <v>10000000</v>
      </c>
      <c r="H1700" s="48"/>
      <c r="I1700" s="112"/>
      <c r="J1700" s="48"/>
      <c r="K1700" s="48"/>
      <c r="L1700" s="48" t="s">
        <v>249</v>
      </c>
      <c r="M1700" s="102"/>
      <c r="N1700" s="67" t="s">
        <v>8109</v>
      </c>
      <c r="O1700" s="30" t="s">
        <v>8110</v>
      </c>
      <c r="P1700" t="s">
        <v>976</v>
      </c>
    </row>
    <row r="1701" spans="1:16" x14ac:dyDescent="0.25">
      <c r="A1701" s="48" t="s">
        <v>7497</v>
      </c>
      <c r="B1701" s="48"/>
      <c r="C1701" s="48"/>
      <c r="D1701" s="30" t="s">
        <v>8107</v>
      </c>
      <c r="E1701" s="30" t="s">
        <v>8108</v>
      </c>
      <c r="F1701" s="101"/>
      <c r="G1701" s="101"/>
      <c r="H1701" s="48"/>
      <c r="I1701" s="112"/>
      <c r="J1701" s="48"/>
      <c r="K1701" s="48"/>
      <c r="L1701" s="48" t="s">
        <v>249</v>
      </c>
      <c r="M1701" s="102"/>
      <c r="N1701" s="67" t="s">
        <v>8109</v>
      </c>
      <c r="O1701" s="30" t="s">
        <v>8110</v>
      </c>
      <c r="P1701" t="s">
        <v>976</v>
      </c>
    </row>
    <row r="1702" spans="1:16" x14ac:dyDescent="0.25">
      <c r="A1702" s="48" t="s">
        <v>7498</v>
      </c>
      <c r="B1702" s="48"/>
      <c r="C1702" s="48"/>
      <c r="D1702" s="30" t="s">
        <v>8107</v>
      </c>
      <c r="E1702" s="30" t="s">
        <v>8108</v>
      </c>
      <c r="F1702" s="114">
        <v>6000000</v>
      </c>
      <c r="G1702" s="114">
        <v>10000000</v>
      </c>
      <c r="H1702" s="48"/>
      <c r="I1702" s="112"/>
      <c r="J1702" s="48"/>
      <c r="K1702" s="48"/>
      <c r="L1702" s="48" t="s">
        <v>249</v>
      </c>
      <c r="M1702" s="102"/>
      <c r="N1702" s="67" t="s">
        <v>8109</v>
      </c>
      <c r="O1702" s="30" t="s">
        <v>8110</v>
      </c>
      <c r="P1702" t="s">
        <v>976</v>
      </c>
    </row>
    <row r="1703" spans="1:16" x14ac:dyDescent="0.25">
      <c r="A1703" s="48" t="s">
        <v>7499</v>
      </c>
      <c r="B1703" s="48"/>
      <c r="C1703" s="48"/>
      <c r="D1703" s="30" t="s">
        <v>8107</v>
      </c>
      <c r="E1703" s="30" t="s">
        <v>8108</v>
      </c>
      <c r="F1703" s="101"/>
      <c r="G1703" s="101"/>
      <c r="H1703" s="48"/>
      <c r="I1703" s="112"/>
      <c r="J1703" s="48"/>
      <c r="K1703" s="48"/>
      <c r="L1703" s="48" t="s">
        <v>249</v>
      </c>
      <c r="M1703" s="102"/>
      <c r="N1703" s="67" t="s">
        <v>8109</v>
      </c>
      <c r="O1703" s="30" t="s">
        <v>8110</v>
      </c>
      <c r="P1703" t="s">
        <v>976</v>
      </c>
    </row>
    <row r="1704" spans="1:16" x14ac:dyDescent="0.25">
      <c r="A1704" s="48" t="s">
        <v>7500</v>
      </c>
      <c r="B1704" s="48"/>
      <c r="C1704" s="48"/>
      <c r="D1704" s="30" t="s">
        <v>8107</v>
      </c>
      <c r="E1704" s="30" t="s">
        <v>8108</v>
      </c>
      <c r="F1704" s="114">
        <v>3500000</v>
      </c>
      <c r="G1704" s="114">
        <v>10000000</v>
      </c>
      <c r="H1704" s="48"/>
      <c r="I1704" s="112"/>
      <c r="J1704" s="48"/>
      <c r="K1704" s="48"/>
      <c r="L1704" s="48" t="s">
        <v>249</v>
      </c>
      <c r="M1704" s="102"/>
      <c r="N1704" s="67" t="s">
        <v>8109</v>
      </c>
      <c r="O1704" s="30" t="s">
        <v>8110</v>
      </c>
      <c r="P1704" t="s">
        <v>976</v>
      </c>
    </row>
    <row r="1705" spans="1:16" x14ac:dyDescent="0.25">
      <c r="A1705" s="48" t="s">
        <v>7501</v>
      </c>
      <c r="B1705" s="48"/>
      <c r="C1705" s="48"/>
      <c r="D1705" s="30" t="s">
        <v>8107</v>
      </c>
      <c r="E1705" s="30" t="s">
        <v>8108</v>
      </c>
      <c r="F1705" s="114">
        <v>2000000</v>
      </c>
      <c r="G1705" s="114">
        <v>10000000</v>
      </c>
      <c r="H1705" s="48"/>
      <c r="I1705" s="112"/>
      <c r="J1705" s="48"/>
      <c r="K1705" s="48"/>
      <c r="L1705" s="48" t="s">
        <v>249</v>
      </c>
      <c r="M1705" s="102"/>
      <c r="N1705" s="67" t="s">
        <v>8109</v>
      </c>
      <c r="O1705" s="30" t="s">
        <v>8110</v>
      </c>
      <c r="P1705" t="s">
        <v>976</v>
      </c>
    </row>
    <row r="1706" spans="1:16" x14ac:dyDescent="0.25">
      <c r="A1706" s="48" t="s">
        <v>7502</v>
      </c>
      <c r="B1706" s="48"/>
      <c r="C1706" s="48"/>
      <c r="D1706" s="30" t="s">
        <v>8107</v>
      </c>
      <c r="E1706" s="30" t="s">
        <v>8108</v>
      </c>
      <c r="F1706" s="114">
        <v>3500000</v>
      </c>
      <c r="G1706" s="114">
        <v>10000000</v>
      </c>
      <c r="H1706" s="48"/>
      <c r="I1706" s="112"/>
      <c r="J1706" s="48"/>
      <c r="K1706" s="48"/>
      <c r="L1706" s="48" t="s">
        <v>249</v>
      </c>
      <c r="M1706" s="102"/>
      <c r="N1706" s="67" t="s">
        <v>8109</v>
      </c>
      <c r="O1706" s="30" t="s">
        <v>8110</v>
      </c>
      <c r="P1706" t="s">
        <v>976</v>
      </c>
    </row>
    <row r="1707" spans="1:16" x14ac:dyDescent="0.25">
      <c r="A1707" s="48" t="s">
        <v>7503</v>
      </c>
      <c r="B1707" s="48"/>
      <c r="C1707" s="48"/>
      <c r="D1707" s="30" t="s">
        <v>8107</v>
      </c>
      <c r="E1707" s="30" t="s">
        <v>8108</v>
      </c>
      <c r="F1707" s="114">
        <v>3500000</v>
      </c>
      <c r="G1707" s="114">
        <v>10000000</v>
      </c>
      <c r="H1707" s="48"/>
      <c r="I1707" s="112"/>
      <c r="J1707" s="48"/>
      <c r="K1707" s="48"/>
      <c r="L1707" s="48" t="s">
        <v>249</v>
      </c>
      <c r="M1707" s="102"/>
      <c r="N1707" s="67" t="s">
        <v>8109</v>
      </c>
      <c r="O1707" s="30" t="s">
        <v>8110</v>
      </c>
      <c r="P1707" t="s">
        <v>976</v>
      </c>
    </row>
    <row r="1708" spans="1:16" x14ac:dyDescent="0.25">
      <c r="A1708" s="48" t="s">
        <v>7504</v>
      </c>
      <c r="B1708" s="48"/>
      <c r="C1708" s="48"/>
      <c r="D1708" s="30" t="s">
        <v>8107</v>
      </c>
      <c r="E1708" s="30" t="s">
        <v>8108</v>
      </c>
      <c r="F1708" s="114">
        <v>2000000</v>
      </c>
      <c r="G1708" s="114">
        <v>10000000</v>
      </c>
      <c r="H1708" s="48"/>
      <c r="I1708" s="112"/>
      <c r="J1708" s="48"/>
      <c r="K1708" s="48"/>
      <c r="L1708" s="48" t="s">
        <v>249</v>
      </c>
      <c r="M1708" s="102"/>
      <c r="N1708" s="67" t="s">
        <v>8109</v>
      </c>
      <c r="O1708" s="30" t="s">
        <v>8110</v>
      </c>
      <c r="P1708" t="s">
        <v>976</v>
      </c>
    </row>
    <row r="1709" spans="1:16" x14ac:dyDescent="0.25">
      <c r="A1709" s="48" t="s">
        <v>7505</v>
      </c>
      <c r="B1709" s="48"/>
      <c r="C1709" s="48"/>
      <c r="D1709" s="30" t="s">
        <v>8107</v>
      </c>
      <c r="E1709" s="30" t="s">
        <v>8108</v>
      </c>
      <c r="F1709" s="114">
        <v>3500000</v>
      </c>
      <c r="G1709" s="114">
        <v>10000000</v>
      </c>
      <c r="H1709" s="48"/>
      <c r="I1709" s="112"/>
      <c r="J1709" s="48"/>
      <c r="K1709" s="48"/>
      <c r="L1709" s="48" t="s">
        <v>249</v>
      </c>
      <c r="M1709" s="102"/>
      <c r="N1709" s="67" t="s">
        <v>8109</v>
      </c>
      <c r="O1709" s="30" t="s">
        <v>8110</v>
      </c>
      <c r="P1709" t="s">
        <v>976</v>
      </c>
    </row>
    <row r="1710" spans="1:16" x14ac:dyDescent="0.25">
      <c r="A1710" s="48" t="s">
        <v>7506</v>
      </c>
      <c r="B1710" s="48"/>
      <c r="C1710" s="48"/>
      <c r="D1710" s="30" t="s">
        <v>8107</v>
      </c>
      <c r="E1710" s="30" t="s">
        <v>8108</v>
      </c>
      <c r="F1710" s="114">
        <v>2000000</v>
      </c>
      <c r="G1710" s="114">
        <v>10000000</v>
      </c>
      <c r="H1710" s="48"/>
      <c r="I1710" s="112"/>
      <c r="J1710" s="48"/>
      <c r="K1710" s="48"/>
      <c r="L1710" s="48" t="s">
        <v>249</v>
      </c>
      <c r="M1710" s="102"/>
      <c r="N1710" s="67" t="s">
        <v>8109</v>
      </c>
      <c r="O1710" s="30" t="s">
        <v>8110</v>
      </c>
      <c r="P1710" t="s">
        <v>976</v>
      </c>
    </row>
    <row r="1711" spans="1:16" x14ac:dyDescent="0.25">
      <c r="A1711" s="48" t="s">
        <v>7507</v>
      </c>
      <c r="B1711" s="48"/>
      <c r="C1711" s="48"/>
      <c r="D1711" s="30" t="s">
        <v>8107</v>
      </c>
      <c r="E1711" s="30" t="s">
        <v>8108</v>
      </c>
      <c r="F1711" s="114">
        <v>2000000</v>
      </c>
      <c r="G1711" s="114">
        <v>10000000</v>
      </c>
      <c r="H1711" s="48"/>
      <c r="I1711" s="112"/>
      <c r="J1711" s="48"/>
      <c r="K1711" s="48"/>
      <c r="L1711" s="48" t="s">
        <v>249</v>
      </c>
      <c r="M1711" s="102"/>
      <c r="N1711" s="67" t="s">
        <v>8109</v>
      </c>
      <c r="O1711" s="30" t="s">
        <v>8110</v>
      </c>
      <c r="P1711" t="s">
        <v>976</v>
      </c>
    </row>
    <row r="1712" spans="1:16" x14ac:dyDescent="0.25">
      <c r="A1712" s="48" t="s">
        <v>7508</v>
      </c>
      <c r="B1712" s="48"/>
      <c r="C1712" s="48"/>
      <c r="D1712" s="30" t="s">
        <v>8107</v>
      </c>
      <c r="E1712" s="30" t="s">
        <v>8108</v>
      </c>
      <c r="F1712" s="114">
        <v>3500000</v>
      </c>
      <c r="G1712" s="114">
        <v>10000000</v>
      </c>
      <c r="H1712" s="48"/>
      <c r="I1712" s="112"/>
      <c r="J1712" s="48"/>
      <c r="K1712" s="48"/>
      <c r="L1712" s="48" t="s">
        <v>249</v>
      </c>
      <c r="M1712" s="102"/>
      <c r="N1712" s="67" t="s">
        <v>8109</v>
      </c>
      <c r="O1712" s="30" t="s">
        <v>8110</v>
      </c>
      <c r="P1712" t="s">
        <v>976</v>
      </c>
    </row>
    <row r="1713" spans="1:16" x14ac:dyDescent="0.25">
      <c r="A1713" s="48" t="s">
        <v>7509</v>
      </c>
      <c r="B1713" s="48"/>
      <c r="C1713" s="48"/>
      <c r="D1713" s="30" t="s">
        <v>8107</v>
      </c>
      <c r="E1713" s="30" t="s">
        <v>8108</v>
      </c>
      <c r="F1713" s="114">
        <v>3500000</v>
      </c>
      <c r="G1713" s="114">
        <v>10000000</v>
      </c>
      <c r="H1713" s="48"/>
      <c r="I1713" s="112"/>
      <c r="J1713" s="48"/>
      <c r="K1713" s="48"/>
      <c r="L1713" s="48" t="s">
        <v>249</v>
      </c>
      <c r="M1713" s="102"/>
      <c r="N1713" s="67" t="s">
        <v>8109</v>
      </c>
      <c r="O1713" s="30" t="s">
        <v>8110</v>
      </c>
      <c r="P1713" t="s">
        <v>976</v>
      </c>
    </row>
    <row r="1714" spans="1:16" x14ac:dyDescent="0.25">
      <c r="A1714" s="48" t="s">
        <v>7510</v>
      </c>
      <c r="B1714" s="48"/>
      <c r="C1714" s="48"/>
      <c r="D1714" s="30" t="s">
        <v>8107</v>
      </c>
      <c r="E1714" s="30" t="s">
        <v>8108</v>
      </c>
      <c r="F1714" s="114">
        <v>2000000</v>
      </c>
      <c r="G1714" s="114">
        <v>10000000</v>
      </c>
      <c r="H1714" s="48"/>
      <c r="I1714" s="112"/>
      <c r="J1714" s="48"/>
      <c r="K1714" s="48"/>
      <c r="L1714" s="48" t="s">
        <v>249</v>
      </c>
      <c r="M1714" s="102"/>
      <c r="N1714" s="67" t="s">
        <v>8109</v>
      </c>
      <c r="O1714" s="30" t="s">
        <v>8110</v>
      </c>
      <c r="P1714" t="s">
        <v>976</v>
      </c>
    </row>
    <row r="1715" spans="1:16" x14ac:dyDescent="0.25">
      <c r="A1715" s="48" t="s">
        <v>7511</v>
      </c>
      <c r="B1715" s="48"/>
      <c r="C1715" s="48"/>
      <c r="D1715" s="30" t="s">
        <v>8107</v>
      </c>
      <c r="E1715" s="30" t="s">
        <v>8108</v>
      </c>
      <c r="F1715" s="114">
        <v>3500000</v>
      </c>
      <c r="G1715" s="114">
        <v>10000000</v>
      </c>
      <c r="H1715" s="48"/>
      <c r="I1715" s="112"/>
      <c r="J1715" s="48"/>
      <c r="K1715" s="48"/>
      <c r="L1715" s="48" t="s">
        <v>249</v>
      </c>
      <c r="M1715" s="102"/>
      <c r="N1715" s="67" t="s">
        <v>8109</v>
      </c>
      <c r="O1715" s="30" t="s">
        <v>8110</v>
      </c>
      <c r="P1715" t="s">
        <v>976</v>
      </c>
    </row>
    <row r="1716" spans="1:16" x14ac:dyDescent="0.25">
      <c r="A1716" s="48" t="s">
        <v>7512</v>
      </c>
      <c r="B1716" s="48"/>
      <c r="C1716" s="48"/>
      <c r="D1716" s="30" t="s">
        <v>8107</v>
      </c>
      <c r="E1716" s="30" t="s">
        <v>8108</v>
      </c>
      <c r="F1716" s="114">
        <v>3500000</v>
      </c>
      <c r="G1716" s="114">
        <v>10000000</v>
      </c>
      <c r="H1716" s="48"/>
      <c r="I1716" s="112"/>
      <c r="J1716" s="48"/>
      <c r="K1716" s="48"/>
      <c r="L1716" s="48" t="s">
        <v>249</v>
      </c>
      <c r="M1716" s="102"/>
      <c r="N1716" s="67" t="s">
        <v>8109</v>
      </c>
      <c r="O1716" s="30" t="s">
        <v>8110</v>
      </c>
      <c r="P1716" t="s">
        <v>976</v>
      </c>
    </row>
    <row r="1717" spans="1:16" x14ac:dyDescent="0.25">
      <c r="A1717" s="48" t="s">
        <v>7513</v>
      </c>
      <c r="B1717" s="48"/>
      <c r="C1717" s="48"/>
      <c r="D1717" s="30" t="s">
        <v>8107</v>
      </c>
      <c r="E1717" s="30" t="s">
        <v>8108</v>
      </c>
      <c r="F1717" s="114">
        <v>2000000</v>
      </c>
      <c r="G1717" s="114">
        <v>10000000</v>
      </c>
      <c r="H1717" s="48"/>
      <c r="I1717" s="112"/>
      <c r="J1717" s="48"/>
      <c r="K1717" s="48"/>
      <c r="L1717" s="48" t="s">
        <v>249</v>
      </c>
      <c r="M1717" s="102"/>
      <c r="N1717" s="67" t="s">
        <v>8109</v>
      </c>
      <c r="O1717" s="30" t="s">
        <v>8110</v>
      </c>
      <c r="P1717" t="s">
        <v>976</v>
      </c>
    </row>
    <row r="1718" spans="1:16" x14ac:dyDescent="0.25">
      <c r="A1718" s="48" t="s">
        <v>7514</v>
      </c>
      <c r="B1718" s="48"/>
      <c r="C1718" s="48"/>
      <c r="D1718" s="30" t="s">
        <v>8107</v>
      </c>
      <c r="E1718" s="30" t="s">
        <v>8108</v>
      </c>
      <c r="F1718" s="114">
        <v>3500000</v>
      </c>
      <c r="G1718" s="114">
        <v>10000000</v>
      </c>
      <c r="H1718" s="48"/>
      <c r="I1718" s="112"/>
      <c r="J1718" s="48"/>
      <c r="K1718" s="48"/>
      <c r="L1718" s="48" t="s">
        <v>249</v>
      </c>
      <c r="M1718" s="102"/>
      <c r="N1718" s="67" t="s">
        <v>8109</v>
      </c>
      <c r="O1718" s="30" t="s">
        <v>8110</v>
      </c>
      <c r="P1718" t="s">
        <v>976</v>
      </c>
    </row>
    <row r="1719" spans="1:16" x14ac:dyDescent="0.25">
      <c r="A1719" s="48" t="s">
        <v>7515</v>
      </c>
      <c r="B1719" s="48"/>
      <c r="C1719" s="48"/>
      <c r="D1719" s="30" t="s">
        <v>8107</v>
      </c>
      <c r="E1719" s="30" t="s">
        <v>8108</v>
      </c>
      <c r="F1719" s="114">
        <v>2000000</v>
      </c>
      <c r="G1719" s="114">
        <v>10000000</v>
      </c>
      <c r="H1719" s="48"/>
      <c r="I1719" s="112"/>
      <c r="J1719" s="48"/>
      <c r="K1719" s="48"/>
      <c r="L1719" s="48" t="s">
        <v>249</v>
      </c>
      <c r="M1719" s="102"/>
      <c r="N1719" s="67" t="s">
        <v>8109</v>
      </c>
      <c r="O1719" s="30" t="s">
        <v>8110</v>
      </c>
      <c r="P1719" t="s">
        <v>976</v>
      </c>
    </row>
    <row r="1720" spans="1:16" x14ac:dyDescent="0.25">
      <c r="A1720" s="48" t="s">
        <v>7516</v>
      </c>
      <c r="B1720" s="48"/>
      <c r="C1720" s="48"/>
      <c r="D1720" s="30" t="s">
        <v>8107</v>
      </c>
      <c r="E1720" s="30" t="s">
        <v>8108</v>
      </c>
      <c r="F1720" s="114">
        <v>2000000</v>
      </c>
      <c r="G1720" s="114">
        <v>10000000</v>
      </c>
      <c r="H1720" s="48"/>
      <c r="I1720" s="112"/>
      <c r="J1720" s="48"/>
      <c r="K1720" s="48"/>
      <c r="L1720" s="48" t="s">
        <v>249</v>
      </c>
      <c r="M1720" s="102"/>
      <c r="N1720" s="67" t="s">
        <v>8109</v>
      </c>
      <c r="O1720" s="30" t="s">
        <v>8110</v>
      </c>
      <c r="P1720" t="s">
        <v>976</v>
      </c>
    </row>
    <row r="1721" spans="1:16" x14ac:dyDescent="0.25">
      <c r="A1721" s="48" t="s">
        <v>7517</v>
      </c>
      <c r="B1721" s="48"/>
      <c r="C1721" s="48"/>
      <c r="D1721" s="30" t="s">
        <v>8107</v>
      </c>
      <c r="E1721" s="30" t="s">
        <v>8108</v>
      </c>
      <c r="F1721" s="114">
        <v>3500000</v>
      </c>
      <c r="G1721" s="114">
        <v>10000000</v>
      </c>
      <c r="H1721" s="48"/>
      <c r="I1721" s="112"/>
      <c r="J1721" s="48"/>
      <c r="K1721" s="48"/>
      <c r="L1721" s="48" t="s">
        <v>249</v>
      </c>
      <c r="M1721" s="102"/>
      <c r="N1721" s="67" t="s">
        <v>8109</v>
      </c>
      <c r="O1721" s="30" t="s">
        <v>8110</v>
      </c>
      <c r="P1721" t="s">
        <v>976</v>
      </c>
    </row>
    <row r="1722" spans="1:16" x14ac:dyDescent="0.25">
      <c r="A1722" s="48" t="s">
        <v>7518</v>
      </c>
      <c r="B1722" s="48"/>
      <c r="C1722" s="48"/>
      <c r="D1722" s="30" t="s">
        <v>8107</v>
      </c>
      <c r="E1722" s="30" t="s">
        <v>8108</v>
      </c>
      <c r="F1722" s="114">
        <v>3500000</v>
      </c>
      <c r="G1722" s="114">
        <v>10000000</v>
      </c>
      <c r="H1722" s="48"/>
      <c r="I1722" s="112"/>
      <c r="J1722" s="48"/>
      <c r="K1722" s="48"/>
      <c r="L1722" s="48" t="s">
        <v>249</v>
      </c>
      <c r="M1722" s="102"/>
      <c r="N1722" s="67" t="s">
        <v>8109</v>
      </c>
      <c r="O1722" s="30" t="s">
        <v>8110</v>
      </c>
      <c r="P1722" t="s">
        <v>976</v>
      </c>
    </row>
    <row r="1723" spans="1:16" x14ac:dyDescent="0.25">
      <c r="A1723" s="48" t="s">
        <v>7519</v>
      </c>
      <c r="B1723" s="48"/>
      <c r="C1723" s="48"/>
      <c r="D1723" s="30" t="s">
        <v>8107</v>
      </c>
      <c r="E1723" s="30" t="s">
        <v>8108</v>
      </c>
      <c r="F1723" s="114">
        <v>2000000</v>
      </c>
      <c r="G1723" s="114">
        <v>10000000</v>
      </c>
      <c r="H1723" s="48"/>
      <c r="I1723" s="112"/>
      <c r="J1723" s="48"/>
      <c r="K1723" s="48"/>
      <c r="L1723" s="48" t="s">
        <v>249</v>
      </c>
      <c r="M1723" s="102"/>
      <c r="N1723" s="67" t="s">
        <v>8109</v>
      </c>
      <c r="O1723" s="30" t="s">
        <v>8110</v>
      </c>
      <c r="P1723" t="s">
        <v>976</v>
      </c>
    </row>
    <row r="1724" spans="1:16" x14ac:dyDescent="0.25">
      <c r="A1724" s="48" t="s">
        <v>7520</v>
      </c>
      <c r="B1724" s="48"/>
      <c r="C1724" s="48"/>
      <c r="D1724" s="30" t="s">
        <v>8107</v>
      </c>
      <c r="E1724" s="30" t="s">
        <v>8108</v>
      </c>
      <c r="F1724" s="114">
        <v>3500000</v>
      </c>
      <c r="G1724" s="114">
        <v>10000000</v>
      </c>
      <c r="H1724" s="48"/>
      <c r="I1724" s="112"/>
      <c r="J1724" s="48"/>
      <c r="K1724" s="48"/>
      <c r="L1724" s="48" t="s">
        <v>249</v>
      </c>
      <c r="M1724" s="102"/>
      <c r="N1724" s="67" t="s">
        <v>8109</v>
      </c>
      <c r="O1724" s="30" t="s">
        <v>8110</v>
      </c>
      <c r="P1724" t="s">
        <v>976</v>
      </c>
    </row>
    <row r="1725" spans="1:16" x14ac:dyDescent="0.25">
      <c r="A1725" s="48" t="s">
        <v>7521</v>
      </c>
      <c r="B1725" s="48"/>
      <c r="C1725" s="48"/>
      <c r="D1725" s="30" t="s">
        <v>8107</v>
      </c>
      <c r="E1725" s="30" t="s">
        <v>8108</v>
      </c>
      <c r="F1725" s="114">
        <v>3500000</v>
      </c>
      <c r="G1725" s="114">
        <v>10000000</v>
      </c>
      <c r="H1725" s="48"/>
      <c r="I1725" s="112"/>
      <c r="J1725" s="48"/>
      <c r="K1725" s="48"/>
      <c r="L1725" s="48" t="s">
        <v>249</v>
      </c>
      <c r="M1725" s="102"/>
      <c r="N1725" s="67" t="s">
        <v>8109</v>
      </c>
      <c r="O1725" s="30" t="s">
        <v>8110</v>
      </c>
      <c r="P1725" t="s">
        <v>976</v>
      </c>
    </row>
    <row r="1726" spans="1:16" x14ac:dyDescent="0.25">
      <c r="A1726" s="48" t="s">
        <v>7522</v>
      </c>
      <c r="B1726" s="48"/>
      <c r="C1726" s="48"/>
      <c r="D1726" s="30" t="s">
        <v>8107</v>
      </c>
      <c r="E1726" s="30" t="s">
        <v>8108</v>
      </c>
      <c r="F1726" s="114">
        <v>2000000</v>
      </c>
      <c r="G1726" s="114">
        <v>10000000</v>
      </c>
      <c r="H1726" s="48"/>
      <c r="I1726" s="112"/>
      <c r="J1726" s="48"/>
      <c r="K1726" s="48"/>
      <c r="L1726" s="48" t="s">
        <v>249</v>
      </c>
      <c r="M1726" s="102"/>
      <c r="N1726" s="67" t="s">
        <v>8109</v>
      </c>
      <c r="O1726" s="30" t="s">
        <v>8110</v>
      </c>
      <c r="P1726" t="s">
        <v>976</v>
      </c>
    </row>
    <row r="1727" spans="1:16" x14ac:dyDescent="0.25">
      <c r="A1727" s="48" t="s">
        <v>7523</v>
      </c>
      <c r="B1727" s="48"/>
      <c r="C1727" s="48"/>
      <c r="D1727" s="30" t="s">
        <v>8107</v>
      </c>
      <c r="E1727" s="30" t="s">
        <v>8108</v>
      </c>
      <c r="F1727" s="114">
        <v>3500000</v>
      </c>
      <c r="G1727" s="114">
        <v>10000000</v>
      </c>
      <c r="H1727" s="48"/>
      <c r="I1727" s="112"/>
      <c r="J1727" s="48"/>
      <c r="K1727" s="48"/>
      <c r="L1727" s="48" t="s">
        <v>249</v>
      </c>
      <c r="M1727" s="102"/>
      <c r="N1727" s="67" t="s">
        <v>8109</v>
      </c>
      <c r="O1727" s="30" t="s">
        <v>8110</v>
      </c>
      <c r="P1727" t="s">
        <v>976</v>
      </c>
    </row>
    <row r="1728" spans="1:16" x14ac:dyDescent="0.25">
      <c r="A1728" s="48" t="s">
        <v>7524</v>
      </c>
      <c r="B1728" s="48"/>
      <c r="C1728" s="48"/>
      <c r="D1728" s="30" t="s">
        <v>8107</v>
      </c>
      <c r="E1728" s="30" t="s">
        <v>8108</v>
      </c>
      <c r="F1728" s="114">
        <v>2000000</v>
      </c>
      <c r="G1728" s="114">
        <v>10000000</v>
      </c>
      <c r="H1728" s="48"/>
      <c r="I1728" s="112"/>
      <c r="J1728" s="48"/>
      <c r="K1728" s="48"/>
      <c r="L1728" s="48" t="s">
        <v>249</v>
      </c>
      <c r="M1728" s="102"/>
      <c r="N1728" s="67" t="s">
        <v>8109</v>
      </c>
      <c r="O1728" s="30" t="s">
        <v>8110</v>
      </c>
      <c r="P1728" t="s">
        <v>976</v>
      </c>
    </row>
    <row r="1729" spans="1:16" x14ac:dyDescent="0.25">
      <c r="A1729" s="48" t="s">
        <v>7525</v>
      </c>
      <c r="B1729" s="48"/>
      <c r="C1729" s="48"/>
      <c r="D1729" s="30" t="s">
        <v>8107</v>
      </c>
      <c r="E1729" s="30" t="s">
        <v>8108</v>
      </c>
      <c r="F1729" s="114">
        <v>2000000</v>
      </c>
      <c r="G1729" s="114">
        <v>10000000</v>
      </c>
      <c r="H1729" s="48"/>
      <c r="I1729" s="112"/>
      <c r="J1729" s="48"/>
      <c r="K1729" s="48"/>
      <c r="L1729" s="48" t="s">
        <v>249</v>
      </c>
      <c r="M1729" s="102"/>
      <c r="N1729" s="67" t="s">
        <v>8109</v>
      </c>
      <c r="O1729" s="30" t="s">
        <v>8110</v>
      </c>
      <c r="P1729" t="s">
        <v>976</v>
      </c>
    </row>
    <row r="1730" spans="1:16" x14ac:dyDescent="0.25">
      <c r="A1730" s="48" t="s">
        <v>7526</v>
      </c>
      <c r="B1730" s="48"/>
      <c r="C1730" s="48"/>
      <c r="D1730" s="30" t="s">
        <v>8107</v>
      </c>
      <c r="E1730" s="30" t="s">
        <v>8108</v>
      </c>
      <c r="F1730" s="114">
        <v>3500000</v>
      </c>
      <c r="G1730" s="114">
        <v>10000000</v>
      </c>
      <c r="H1730" s="48"/>
      <c r="I1730" s="112"/>
      <c r="J1730" s="48"/>
      <c r="K1730" s="48"/>
      <c r="L1730" s="48" t="s">
        <v>249</v>
      </c>
      <c r="M1730" s="102"/>
      <c r="N1730" s="67" t="s">
        <v>8109</v>
      </c>
      <c r="O1730" s="30" t="s">
        <v>8110</v>
      </c>
      <c r="P1730" t="s">
        <v>976</v>
      </c>
    </row>
    <row r="1731" spans="1:16" x14ac:dyDescent="0.25">
      <c r="A1731" s="48" t="s">
        <v>7527</v>
      </c>
      <c r="B1731" s="48"/>
      <c r="C1731" s="48"/>
      <c r="D1731" s="30" t="s">
        <v>8107</v>
      </c>
      <c r="E1731" s="30" t="s">
        <v>8108</v>
      </c>
      <c r="F1731" s="114">
        <v>3500000</v>
      </c>
      <c r="G1731" s="114">
        <v>10000000</v>
      </c>
      <c r="H1731" s="48"/>
      <c r="I1731" s="112"/>
      <c r="J1731" s="48"/>
      <c r="K1731" s="48"/>
      <c r="L1731" s="48" t="s">
        <v>249</v>
      </c>
      <c r="M1731" s="102"/>
      <c r="N1731" s="67" t="s">
        <v>8109</v>
      </c>
      <c r="O1731" s="30" t="s">
        <v>8110</v>
      </c>
      <c r="P1731" t="s">
        <v>976</v>
      </c>
    </row>
    <row r="1732" spans="1:16" x14ac:dyDescent="0.25">
      <c r="A1732" s="48" t="s">
        <v>7528</v>
      </c>
      <c r="B1732" s="48"/>
      <c r="C1732" s="48"/>
      <c r="D1732" s="30" t="s">
        <v>8107</v>
      </c>
      <c r="E1732" s="30" t="s">
        <v>8108</v>
      </c>
      <c r="F1732" s="114">
        <v>2000000</v>
      </c>
      <c r="G1732" s="114">
        <v>10000000</v>
      </c>
      <c r="H1732" s="48"/>
      <c r="I1732" s="112"/>
      <c r="J1732" s="48"/>
      <c r="K1732" s="48"/>
      <c r="L1732" s="48" t="s">
        <v>249</v>
      </c>
      <c r="M1732" s="102"/>
      <c r="N1732" s="67" t="s">
        <v>8109</v>
      </c>
      <c r="O1732" s="30" t="s">
        <v>8110</v>
      </c>
      <c r="P1732" t="s">
        <v>976</v>
      </c>
    </row>
    <row r="1733" spans="1:16" x14ac:dyDescent="0.25">
      <c r="A1733" s="48" t="s">
        <v>7529</v>
      </c>
      <c r="B1733" s="48"/>
      <c r="C1733" s="48"/>
      <c r="D1733" s="30" t="s">
        <v>8107</v>
      </c>
      <c r="E1733" s="30" t="s">
        <v>8108</v>
      </c>
      <c r="F1733" s="114">
        <v>3500000</v>
      </c>
      <c r="G1733" s="114">
        <v>10000000</v>
      </c>
      <c r="H1733" s="48"/>
      <c r="I1733" s="112"/>
      <c r="J1733" s="48"/>
      <c r="K1733" s="48"/>
      <c r="L1733" s="48" t="s">
        <v>249</v>
      </c>
      <c r="M1733" s="102"/>
      <c r="N1733" s="67" t="s">
        <v>8109</v>
      </c>
      <c r="O1733" s="30" t="s">
        <v>8110</v>
      </c>
      <c r="P1733" t="s">
        <v>976</v>
      </c>
    </row>
    <row r="1734" spans="1:16" x14ac:dyDescent="0.25">
      <c r="A1734" s="48" t="s">
        <v>7530</v>
      </c>
      <c r="B1734" s="48"/>
      <c r="C1734" s="48"/>
      <c r="D1734" s="30" t="s">
        <v>8107</v>
      </c>
      <c r="E1734" s="30" t="s">
        <v>8108</v>
      </c>
      <c r="F1734" s="114">
        <v>3500000</v>
      </c>
      <c r="G1734" s="114">
        <v>10000000</v>
      </c>
      <c r="H1734" s="48"/>
      <c r="I1734" s="112"/>
      <c r="J1734" s="48"/>
      <c r="K1734" s="48"/>
      <c r="L1734" s="48" t="s">
        <v>249</v>
      </c>
      <c r="M1734" s="102"/>
      <c r="N1734" s="67" t="s">
        <v>8109</v>
      </c>
      <c r="O1734" s="30" t="s">
        <v>8110</v>
      </c>
      <c r="P1734" t="s">
        <v>976</v>
      </c>
    </row>
    <row r="1735" spans="1:16" x14ac:dyDescent="0.25">
      <c r="A1735" s="48" t="s">
        <v>7531</v>
      </c>
      <c r="B1735" s="48"/>
      <c r="C1735" s="48"/>
      <c r="D1735" s="30" t="s">
        <v>8107</v>
      </c>
      <c r="E1735" s="30" t="s">
        <v>8108</v>
      </c>
      <c r="F1735" s="114">
        <v>2000000</v>
      </c>
      <c r="G1735" s="114">
        <v>10000000</v>
      </c>
      <c r="H1735" s="48"/>
      <c r="I1735" s="112"/>
      <c r="J1735" s="48"/>
      <c r="K1735" s="48"/>
      <c r="L1735" s="48" t="s">
        <v>249</v>
      </c>
      <c r="M1735" s="102"/>
      <c r="N1735" s="67" t="s">
        <v>8109</v>
      </c>
      <c r="O1735" s="30" t="s">
        <v>8110</v>
      </c>
      <c r="P1735" t="s">
        <v>976</v>
      </c>
    </row>
    <row r="1736" spans="1:16" x14ac:dyDescent="0.25">
      <c r="A1736" s="48" t="s">
        <v>7532</v>
      </c>
      <c r="B1736" s="48"/>
      <c r="C1736" s="48"/>
      <c r="D1736" s="30" t="s">
        <v>8107</v>
      </c>
      <c r="E1736" s="30" t="s">
        <v>8108</v>
      </c>
      <c r="F1736" s="114">
        <v>3500000</v>
      </c>
      <c r="G1736" s="114">
        <v>10000000</v>
      </c>
      <c r="H1736" s="48"/>
      <c r="I1736" s="112"/>
      <c r="J1736" s="48"/>
      <c r="K1736" s="48"/>
      <c r="L1736" s="48" t="s">
        <v>249</v>
      </c>
      <c r="M1736" s="102"/>
      <c r="N1736" s="67" t="s">
        <v>8109</v>
      </c>
      <c r="O1736" s="30" t="s">
        <v>8110</v>
      </c>
      <c r="P1736" t="s">
        <v>976</v>
      </c>
    </row>
    <row r="1737" spans="1:16" x14ac:dyDescent="0.25">
      <c r="A1737" s="48" t="s">
        <v>7533</v>
      </c>
      <c r="B1737" s="48"/>
      <c r="C1737" s="48"/>
      <c r="D1737" s="30" t="s">
        <v>8107</v>
      </c>
      <c r="E1737" s="30" t="s">
        <v>8108</v>
      </c>
      <c r="F1737" s="114">
        <v>2000000</v>
      </c>
      <c r="G1737" s="114">
        <v>10000000</v>
      </c>
      <c r="H1737" s="48"/>
      <c r="I1737" s="112"/>
      <c r="J1737" s="48"/>
      <c r="K1737" s="48"/>
      <c r="L1737" s="48" t="s">
        <v>249</v>
      </c>
      <c r="M1737" s="102"/>
      <c r="N1737" s="67" t="s">
        <v>8109</v>
      </c>
      <c r="O1737" s="30" t="s">
        <v>8110</v>
      </c>
      <c r="P1737" t="s">
        <v>976</v>
      </c>
    </row>
    <row r="1738" spans="1:16" x14ac:dyDescent="0.25">
      <c r="A1738" s="48" t="s">
        <v>7534</v>
      </c>
      <c r="B1738" s="48"/>
      <c r="C1738" s="48"/>
      <c r="D1738" s="30" t="s">
        <v>8107</v>
      </c>
      <c r="E1738" s="30" t="s">
        <v>8108</v>
      </c>
      <c r="F1738" s="114">
        <v>2000000</v>
      </c>
      <c r="G1738" s="114">
        <v>10000000</v>
      </c>
      <c r="H1738" s="48"/>
      <c r="I1738" s="112"/>
      <c r="J1738" s="48"/>
      <c r="K1738" s="48"/>
      <c r="L1738" s="48" t="s">
        <v>249</v>
      </c>
      <c r="M1738" s="102"/>
      <c r="N1738" s="67" t="s">
        <v>8109</v>
      </c>
      <c r="O1738" s="30" t="s">
        <v>8110</v>
      </c>
      <c r="P1738" t="s">
        <v>976</v>
      </c>
    </row>
    <row r="1739" spans="1:16" x14ac:dyDescent="0.25">
      <c r="A1739" s="48" t="s">
        <v>7535</v>
      </c>
      <c r="B1739" s="48"/>
      <c r="C1739" s="48"/>
      <c r="D1739" s="30" t="s">
        <v>8107</v>
      </c>
      <c r="E1739" s="30" t="s">
        <v>8108</v>
      </c>
      <c r="F1739" s="114">
        <v>3500000</v>
      </c>
      <c r="G1739" s="114">
        <v>10000000</v>
      </c>
      <c r="H1739" s="48"/>
      <c r="I1739" s="112"/>
      <c r="J1739" s="48"/>
      <c r="K1739" s="48"/>
      <c r="L1739" s="48" t="s">
        <v>249</v>
      </c>
      <c r="M1739" s="102"/>
      <c r="N1739" s="67" t="s">
        <v>8109</v>
      </c>
      <c r="O1739" s="30" t="s">
        <v>8110</v>
      </c>
      <c r="P1739" t="s">
        <v>976</v>
      </c>
    </row>
    <row r="1740" spans="1:16" x14ac:dyDescent="0.25">
      <c r="A1740" s="48" t="s">
        <v>7536</v>
      </c>
      <c r="B1740" s="48"/>
      <c r="C1740" s="48"/>
      <c r="D1740" s="30" t="s">
        <v>8107</v>
      </c>
      <c r="E1740" s="30" t="s">
        <v>8108</v>
      </c>
      <c r="F1740" s="114">
        <v>3500000</v>
      </c>
      <c r="G1740" s="114">
        <v>10000000</v>
      </c>
      <c r="H1740" s="48"/>
      <c r="I1740" s="112"/>
      <c r="J1740" s="48"/>
      <c r="K1740" s="48"/>
      <c r="L1740" s="48" t="s">
        <v>249</v>
      </c>
      <c r="M1740" s="102"/>
      <c r="N1740" s="67" t="s">
        <v>8109</v>
      </c>
      <c r="O1740" s="30" t="s">
        <v>8110</v>
      </c>
      <c r="P1740" t="s">
        <v>976</v>
      </c>
    </row>
    <row r="1741" spans="1:16" x14ac:dyDescent="0.25">
      <c r="A1741" s="48" t="s">
        <v>7537</v>
      </c>
      <c r="B1741" s="48"/>
      <c r="C1741" s="48"/>
      <c r="D1741" s="30" t="s">
        <v>8107</v>
      </c>
      <c r="E1741" s="30" t="s">
        <v>8108</v>
      </c>
      <c r="F1741" s="114">
        <v>2000000</v>
      </c>
      <c r="G1741" s="114">
        <v>10000000</v>
      </c>
      <c r="H1741" s="48"/>
      <c r="I1741" s="112"/>
      <c r="J1741" s="48"/>
      <c r="K1741" s="48"/>
      <c r="L1741" s="48" t="s">
        <v>249</v>
      </c>
      <c r="M1741" s="102"/>
      <c r="N1741" s="67" t="s">
        <v>8109</v>
      </c>
      <c r="O1741" s="30" t="s">
        <v>8110</v>
      </c>
      <c r="P1741" t="s">
        <v>976</v>
      </c>
    </row>
    <row r="1742" spans="1:16" x14ac:dyDescent="0.25">
      <c r="A1742" s="48" t="s">
        <v>7538</v>
      </c>
      <c r="B1742" s="48"/>
      <c r="C1742" s="48"/>
      <c r="D1742" s="30" t="s">
        <v>8107</v>
      </c>
      <c r="E1742" s="30" t="s">
        <v>8108</v>
      </c>
      <c r="F1742" s="114">
        <v>3500000</v>
      </c>
      <c r="G1742" s="114">
        <v>10000000</v>
      </c>
      <c r="H1742" s="48"/>
      <c r="I1742" s="112"/>
      <c r="J1742" s="48"/>
      <c r="K1742" s="48"/>
      <c r="L1742" s="48" t="s">
        <v>249</v>
      </c>
      <c r="M1742" s="102"/>
      <c r="N1742" s="67" t="s">
        <v>8109</v>
      </c>
      <c r="O1742" s="30" t="s">
        <v>8110</v>
      </c>
      <c r="P1742" t="s">
        <v>976</v>
      </c>
    </row>
    <row r="1743" spans="1:16" x14ac:dyDescent="0.25">
      <c r="A1743" s="48" t="s">
        <v>7539</v>
      </c>
      <c r="B1743" s="48"/>
      <c r="C1743" s="48"/>
      <c r="D1743" s="30" t="s">
        <v>8107</v>
      </c>
      <c r="E1743" s="30" t="s">
        <v>8108</v>
      </c>
      <c r="F1743" s="114">
        <v>2000000</v>
      </c>
      <c r="G1743" s="114">
        <v>10000000</v>
      </c>
      <c r="H1743" s="48"/>
      <c r="I1743" s="112"/>
      <c r="J1743" s="48"/>
      <c r="K1743" s="48"/>
      <c r="L1743" s="48" t="s">
        <v>249</v>
      </c>
      <c r="M1743" s="102"/>
      <c r="N1743" s="67" t="s">
        <v>8109</v>
      </c>
      <c r="O1743" s="30" t="s">
        <v>8110</v>
      </c>
      <c r="P1743" t="s">
        <v>976</v>
      </c>
    </row>
    <row r="1744" spans="1:16" x14ac:dyDescent="0.25">
      <c r="A1744" s="48" t="s">
        <v>7540</v>
      </c>
      <c r="B1744" s="48"/>
      <c r="C1744" s="48"/>
      <c r="D1744" s="30" t="s">
        <v>8107</v>
      </c>
      <c r="E1744" s="30" t="s">
        <v>8108</v>
      </c>
      <c r="F1744" s="114">
        <v>2000000</v>
      </c>
      <c r="G1744" s="114">
        <v>10000000</v>
      </c>
      <c r="H1744" s="48"/>
      <c r="I1744" s="112"/>
      <c r="J1744" s="48"/>
      <c r="K1744" s="48"/>
      <c r="L1744" s="48" t="s">
        <v>249</v>
      </c>
      <c r="M1744" s="102"/>
      <c r="N1744" s="67" t="s">
        <v>8109</v>
      </c>
      <c r="O1744" s="30" t="s">
        <v>8110</v>
      </c>
      <c r="P1744" t="s">
        <v>976</v>
      </c>
    </row>
    <row r="1745" spans="1:16" x14ac:dyDescent="0.25">
      <c r="A1745" s="48" t="s">
        <v>7541</v>
      </c>
      <c r="B1745" s="48"/>
      <c r="C1745" s="48"/>
      <c r="D1745" s="30" t="s">
        <v>8107</v>
      </c>
      <c r="E1745" s="30" t="s">
        <v>8108</v>
      </c>
      <c r="F1745" s="114">
        <v>3500000</v>
      </c>
      <c r="G1745" s="114">
        <v>10000000</v>
      </c>
      <c r="H1745" s="48"/>
      <c r="I1745" s="112"/>
      <c r="J1745" s="48"/>
      <c r="K1745" s="48"/>
      <c r="L1745" s="48" t="s">
        <v>249</v>
      </c>
      <c r="M1745" s="102"/>
      <c r="N1745" s="67" t="s">
        <v>8109</v>
      </c>
      <c r="O1745" s="30" t="s">
        <v>8110</v>
      </c>
      <c r="P1745" t="s">
        <v>976</v>
      </c>
    </row>
    <row r="1746" spans="1:16" x14ac:dyDescent="0.25">
      <c r="A1746" s="48" t="s">
        <v>7542</v>
      </c>
      <c r="B1746" s="48"/>
      <c r="C1746" s="48"/>
      <c r="D1746" s="30" t="s">
        <v>8107</v>
      </c>
      <c r="E1746" s="30" t="s">
        <v>8108</v>
      </c>
      <c r="F1746" s="114">
        <v>2000000</v>
      </c>
      <c r="G1746" s="114">
        <v>10000000</v>
      </c>
      <c r="H1746" s="48"/>
      <c r="I1746" s="112"/>
      <c r="J1746" s="48"/>
      <c r="K1746" s="48"/>
      <c r="L1746" s="48" t="s">
        <v>249</v>
      </c>
      <c r="M1746" s="102"/>
      <c r="N1746" s="67" t="s">
        <v>8109</v>
      </c>
      <c r="O1746" s="30" t="s">
        <v>8110</v>
      </c>
      <c r="P1746" t="s">
        <v>976</v>
      </c>
    </row>
    <row r="1747" spans="1:16" x14ac:dyDescent="0.25">
      <c r="A1747" s="48" t="s">
        <v>7543</v>
      </c>
      <c r="B1747" s="48"/>
      <c r="C1747" s="48"/>
      <c r="D1747" s="30" t="s">
        <v>8107</v>
      </c>
      <c r="E1747" s="30" t="s">
        <v>8108</v>
      </c>
      <c r="F1747" s="114">
        <v>3500000</v>
      </c>
      <c r="G1747" s="114">
        <v>10000000</v>
      </c>
      <c r="H1747" s="48"/>
      <c r="I1747" s="112"/>
      <c r="J1747" s="48"/>
      <c r="K1747" s="48"/>
      <c r="L1747" s="48" t="s">
        <v>249</v>
      </c>
      <c r="M1747" s="102"/>
      <c r="N1747" s="67" t="s">
        <v>8109</v>
      </c>
      <c r="O1747" s="30" t="s">
        <v>8110</v>
      </c>
      <c r="P1747" t="s">
        <v>976</v>
      </c>
    </row>
    <row r="1748" spans="1:16" x14ac:dyDescent="0.25">
      <c r="A1748" s="48" t="s">
        <v>7544</v>
      </c>
      <c r="B1748" s="48"/>
      <c r="C1748" s="48"/>
      <c r="D1748" s="30" t="s">
        <v>8107</v>
      </c>
      <c r="E1748" s="30" t="s">
        <v>8108</v>
      </c>
      <c r="F1748" s="114">
        <v>3500000</v>
      </c>
      <c r="G1748" s="114">
        <v>10000000</v>
      </c>
      <c r="H1748" s="48"/>
      <c r="I1748" s="112"/>
      <c r="J1748" s="48"/>
      <c r="K1748" s="48"/>
      <c r="L1748" s="48" t="s">
        <v>249</v>
      </c>
      <c r="M1748" s="102"/>
      <c r="N1748" s="67" t="s">
        <v>8109</v>
      </c>
      <c r="O1748" s="30" t="s">
        <v>8110</v>
      </c>
      <c r="P1748" t="s">
        <v>976</v>
      </c>
    </row>
    <row r="1749" spans="1:16" x14ac:dyDescent="0.25">
      <c r="A1749" s="48" t="s">
        <v>7545</v>
      </c>
      <c r="B1749" s="48"/>
      <c r="C1749" s="48"/>
      <c r="D1749" s="30" t="s">
        <v>8107</v>
      </c>
      <c r="E1749" s="30" t="s">
        <v>8108</v>
      </c>
      <c r="F1749" s="114">
        <v>2000000</v>
      </c>
      <c r="G1749" s="114">
        <v>10000000</v>
      </c>
      <c r="H1749" s="48"/>
      <c r="I1749" s="112"/>
      <c r="J1749" s="48"/>
      <c r="K1749" s="48"/>
      <c r="L1749" s="48" t="s">
        <v>249</v>
      </c>
      <c r="M1749" s="102"/>
      <c r="N1749" s="67" t="s">
        <v>8109</v>
      </c>
      <c r="O1749" s="30" t="s">
        <v>8110</v>
      </c>
      <c r="P1749" t="s">
        <v>976</v>
      </c>
    </row>
    <row r="1750" spans="1:16" x14ac:dyDescent="0.25">
      <c r="A1750" s="48" t="s">
        <v>7546</v>
      </c>
      <c r="B1750" s="48"/>
      <c r="C1750" s="48"/>
      <c r="D1750" s="30" t="s">
        <v>8107</v>
      </c>
      <c r="E1750" s="30" t="s">
        <v>8108</v>
      </c>
      <c r="F1750" s="114">
        <v>3500000</v>
      </c>
      <c r="G1750" s="114">
        <v>10000000</v>
      </c>
      <c r="H1750" s="48"/>
      <c r="I1750" s="112"/>
      <c r="J1750" s="48"/>
      <c r="K1750" s="48"/>
      <c r="L1750" s="48" t="s">
        <v>249</v>
      </c>
      <c r="M1750" s="102"/>
      <c r="N1750" s="67" t="s">
        <v>8109</v>
      </c>
      <c r="O1750" s="30" t="s">
        <v>8110</v>
      </c>
      <c r="P1750" t="s">
        <v>976</v>
      </c>
    </row>
    <row r="1751" spans="1:16" x14ac:dyDescent="0.25">
      <c r="A1751" s="48" t="s">
        <v>7547</v>
      </c>
      <c r="B1751" s="48"/>
      <c r="C1751" s="48"/>
      <c r="D1751" s="30" t="s">
        <v>8107</v>
      </c>
      <c r="E1751" s="30" t="s">
        <v>8108</v>
      </c>
      <c r="F1751" s="114">
        <v>2000000</v>
      </c>
      <c r="G1751" s="114">
        <v>10000000</v>
      </c>
      <c r="H1751" s="48"/>
      <c r="I1751" s="112"/>
      <c r="J1751" s="48"/>
      <c r="K1751" s="48"/>
      <c r="L1751" s="48" t="s">
        <v>249</v>
      </c>
      <c r="M1751" s="102"/>
      <c r="N1751" s="67" t="s">
        <v>8109</v>
      </c>
      <c r="O1751" s="30" t="s">
        <v>8110</v>
      </c>
      <c r="P1751" t="s">
        <v>976</v>
      </c>
    </row>
    <row r="1752" spans="1:16" x14ac:dyDescent="0.25">
      <c r="A1752" s="48" t="s">
        <v>7548</v>
      </c>
      <c r="B1752" s="48"/>
      <c r="C1752" s="48"/>
      <c r="D1752" s="30" t="s">
        <v>8107</v>
      </c>
      <c r="E1752" s="30" t="s">
        <v>8108</v>
      </c>
      <c r="F1752" s="114">
        <v>2000000</v>
      </c>
      <c r="G1752" s="114">
        <v>10000000</v>
      </c>
      <c r="H1752" s="48"/>
      <c r="I1752" s="112"/>
      <c r="J1752" s="48"/>
      <c r="K1752" s="48"/>
      <c r="L1752" s="48" t="s">
        <v>249</v>
      </c>
      <c r="M1752" s="102"/>
      <c r="N1752" s="67" t="s">
        <v>8109</v>
      </c>
      <c r="O1752" s="30" t="s">
        <v>8110</v>
      </c>
      <c r="P1752" t="s">
        <v>976</v>
      </c>
    </row>
    <row r="1753" spans="1:16" x14ac:dyDescent="0.25">
      <c r="A1753" s="48" t="s">
        <v>7549</v>
      </c>
      <c r="B1753" s="48"/>
      <c r="C1753" s="48"/>
      <c r="D1753" s="30" t="s">
        <v>8107</v>
      </c>
      <c r="E1753" s="30" t="s">
        <v>8108</v>
      </c>
      <c r="F1753" s="114">
        <v>3500000</v>
      </c>
      <c r="G1753" s="114">
        <v>10000000</v>
      </c>
      <c r="H1753" s="48"/>
      <c r="I1753" s="112"/>
      <c r="J1753" s="48"/>
      <c r="K1753" s="48"/>
      <c r="L1753" s="48" t="s">
        <v>249</v>
      </c>
      <c r="M1753" s="102"/>
      <c r="N1753" s="67" t="s">
        <v>8109</v>
      </c>
      <c r="O1753" s="30" t="s">
        <v>8110</v>
      </c>
      <c r="P1753" t="s">
        <v>976</v>
      </c>
    </row>
    <row r="1754" spans="1:16" x14ac:dyDescent="0.25">
      <c r="A1754" s="48" t="s">
        <v>7550</v>
      </c>
      <c r="B1754" s="48"/>
      <c r="C1754" s="48"/>
      <c r="D1754" s="30" t="s">
        <v>8107</v>
      </c>
      <c r="E1754" s="30" t="s">
        <v>8108</v>
      </c>
      <c r="F1754" s="114">
        <v>2000000</v>
      </c>
      <c r="G1754" s="114">
        <v>10000000</v>
      </c>
      <c r="H1754" s="48"/>
      <c r="I1754" s="112"/>
      <c r="J1754" s="48"/>
      <c r="K1754" s="48"/>
      <c r="L1754" s="48" t="s">
        <v>249</v>
      </c>
      <c r="M1754" s="102"/>
      <c r="N1754" s="67" t="s">
        <v>8109</v>
      </c>
      <c r="O1754" s="30" t="s">
        <v>8110</v>
      </c>
      <c r="P1754" t="s">
        <v>976</v>
      </c>
    </row>
    <row r="1755" spans="1:16" x14ac:dyDescent="0.25">
      <c r="A1755" s="48" t="s">
        <v>7551</v>
      </c>
      <c r="B1755" s="48"/>
      <c r="C1755" s="48"/>
      <c r="D1755" s="30" t="s">
        <v>8107</v>
      </c>
      <c r="E1755" s="30" t="s">
        <v>8108</v>
      </c>
      <c r="F1755" s="114">
        <v>3500000</v>
      </c>
      <c r="G1755" s="114">
        <v>10000000</v>
      </c>
      <c r="H1755" s="48"/>
      <c r="I1755" s="112"/>
      <c r="J1755" s="48"/>
      <c r="K1755" s="48"/>
      <c r="L1755" s="48" t="s">
        <v>249</v>
      </c>
      <c r="M1755" s="102"/>
      <c r="N1755" s="67" t="s">
        <v>8109</v>
      </c>
      <c r="O1755" s="30" t="s">
        <v>8110</v>
      </c>
      <c r="P1755" t="s">
        <v>976</v>
      </c>
    </row>
    <row r="1756" spans="1:16" x14ac:dyDescent="0.25">
      <c r="A1756" s="48" t="s">
        <v>7552</v>
      </c>
      <c r="B1756" s="48"/>
      <c r="C1756" s="48"/>
      <c r="D1756" s="30" t="s">
        <v>8107</v>
      </c>
      <c r="E1756" s="30" t="s">
        <v>8108</v>
      </c>
      <c r="F1756" s="114">
        <v>3500000</v>
      </c>
      <c r="G1756" s="114">
        <v>10000000</v>
      </c>
      <c r="H1756" s="48"/>
      <c r="I1756" s="112"/>
      <c r="J1756" s="48"/>
      <c r="K1756" s="48"/>
      <c r="L1756" s="48" t="s">
        <v>249</v>
      </c>
      <c r="M1756" s="102"/>
      <c r="N1756" s="67" t="s">
        <v>8109</v>
      </c>
      <c r="O1756" s="30" t="s">
        <v>8110</v>
      </c>
      <c r="P1756" t="s">
        <v>976</v>
      </c>
    </row>
    <row r="1757" spans="1:16" x14ac:dyDescent="0.25">
      <c r="A1757" s="48" t="s">
        <v>7553</v>
      </c>
      <c r="B1757" s="48"/>
      <c r="C1757" s="48"/>
      <c r="D1757" s="30" t="s">
        <v>8107</v>
      </c>
      <c r="E1757" s="30" t="s">
        <v>8108</v>
      </c>
      <c r="F1757" s="114">
        <v>2000000</v>
      </c>
      <c r="G1757" s="114">
        <v>10000000</v>
      </c>
      <c r="H1757" s="48"/>
      <c r="I1757" s="112"/>
      <c r="J1757" s="48"/>
      <c r="K1757" s="48"/>
      <c r="L1757" s="48" t="s">
        <v>249</v>
      </c>
      <c r="M1757" s="102"/>
      <c r="N1757" s="67" t="s">
        <v>8109</v>
      </c>
      <c r="O1757" s="30" t="s">
        <v>8110</v>
      </c>
      <c r="P1757" t="s">
        <v>976</v>
      </c>
    </row>
    <row r="1758" spans="1:16" x14ac:dyDescent="0.25">
      <c r="A1758" s="48" t="s">
        <v>7554</v>
      </c>
      <c r="B1758" s="48"/>
      <c r="C1758" s="48"/>
      <c r="D1758" s="30" t="s">
        <v>8107</v>
      </c>
      <c r="E1758" s="30" t="s">
        <v>8108</v>
      </c>
      <c r="F1758" s="114">
        <v>3500000</v>
      </c>
      <c r="G1758" s="114">
        <v>10000000</v>
      </c>
      <c r="H1758" s="48"/>
      <c r="I1758" s="112"/>
      <c r="J1758" s="48"/>
      <c r="K1758" s="48"/>
      <c r="L1758" s="48" t="s">
        <v>249</v>
      </c>
      <c r="M1758" s="102"/>
      <c r="N1758" s="67" t="s">
        <v>8109</v>
      </c>
      <c r="O1758" s="30" t="s">
        <v>8110</v>
      </c>
      <c r="P1758" t="s">
        <v>976</v>
      </c>
    </row>
    <row r="1759" spans="1:16" x14ac:dyDescent="0.25">
      <c r="A1759" s="48" t="s">
        <v>7555</v>
      </c>
      <c r="B1759" s="48"/>
      <c r="C1759" s="48"/>
      <c r="D1759" s="30" t="s">
        <v>8107</v>
      </c>
      <c r="E1759" s="30" t="s">
        <v>8108</v>
      </c>
      <c r="F1759" s="114">
        <v>2000000</v>
      </c>
      <c r="G1759" s="114">
        <v>10000000</v>
      </c>
      <c r="H1759" s="48"/>
      <c r="I1759" s="112"/>
      <c r="J1759" s="48"/>
      <c r="K1759" s="48"/>
      <c r="L1759" s="48" t="s">
        <v>249</v>
      </c>
      <c r="M1759" s="102"/>
      <c r="N1759" s="67" t="s">
        <v>8109</v>
      </c>
      <c r="O1759" s="30" t="s">
        <v>8110</v>
      </c>
      <c r="P1759" t="s">
        <v>976</v>
      </c>
    </row>
    <row r="1760" spans="1:16" x14ac:dyDescent="0.25">
      <c r="A1760" s="48" t="s">
        <v>7556</v>
      </c>
      <c r="B1760" s="48"/>
      <c r="C1760" s="48"/>
      <c r="D1760" s="30" t="s">
        <v>8107</v>
      </c>
      <c r="E1760" s="30" t="s">
        <v>8108</v>
      </c>
      <c r="F1760" s="114">
        <v>2000000</v>
      </c>
      <c r="G1760" s="114">
        <v>10000000</v>
      </c>
      <c r="H1760" s="48"/>
      <c r="I1760" s="112"/>
      <c r="J1760" s="48"/>
      <c r="K1760" s="48"/>
      <c r="L1760" s="48" t="s">
        <v>249</v>
      </c>
      <c r="M1760" s="102"/>
      <c r="N1760" s="67" t="s">
        <v>8109</v>
      </c>
      <c r="O1760" s="30" t="s">
        <v>8110</v>
      </c>
      <c r="P1760" t="s">
        <v>976</v>
      </c>
    </row>
    <row r="1761" spans="1:16" x14ac:dyDescent="0.25">
      <c r="A1761" s="48" t="s">
        <v>7557</v>
      </c>
      <c r="B1761" s="48"/>
      <c r="C1761" s="48"/>
      <c r="D1761" s="30" t="s">
        <v>8107</v>
      </c>
      <c r="E1761" s="30" t="s">
        <v>8108</v>
      </c>
      <c r="F1761" s="114">
        <v>3500000</v>
      </c>
      <c r="G1761" s="114">
        <v>10000000</v>
      </c>
      <c r="H1761" s="48"/>
      <c r="I1761" s="112"/>
      <c r="J1761" s="48"/>
      <c r="K1761" s="48"/>
      <c r="L1761" s="48" t="s">
        <v>249</v>
      </c>
      <c r="M1761" s="102"/>
      <c r="N1761" s="67" t="s">
        <v>8109</v>
      </c>
      <c r="O1761" s="30" t="s">
        <v>8110</v>
      </c>
      <c r="P1761" t="s">
        <v>976</v>
      </c>
    </row>
    <row r="1762" spans="1:16" x14ac:dyDescent="0.25">
      <c r="A1762" s="48" t="s">
        <v>7558</v>
      </c>
      <c r="B1762" s="48"/>
      <c r="C1762" s="48"/>
      <c r="D1762" s="30" t="s">
        <v>8107</v>
      </c>
      <c r="E1762" s="30" t="s">
        <v>8108</v>
      </c>
      <c r="F1762" s="114">
        <v>2000000</v>
      </c>
      <c r="G1762" s="114">
        <v>10000000</v>
      </c>
      <c r="H1762" s="48"/>
      <c r="I1762" s="112"/>
      <c r="J1762" s="48"/>
      <c r="K1762" s="48"/>
      <c r="L1762" s="48" t="s">
        <v>249</v>
      </c>
      <c r="M1762" s="102"/>
      <c r="N1762" s="67" t="s">
        <v>8109</v>
      </c>
      <c r="O1762" s="30" t="s">
        <v>8110</v>
      </c>
      <c r="P1762" t="s">
        <v>976</v>
      </c>
    </row>
    <row r="1763" spans="1:16" x14ac:dyDescent="0.25">
      <c r="A1763" s="48" t="s">
        <v>7559</v>
      </c>
      <c r="B1763" s="48"/>
      <c r="C1763" s="48"/>
      <c r="D1763" s="30" t="s">
        <v>8107</v>
      </c>
      <c r="E1763" s="30" t="s">
        <v>8108</v>
      </c>
      <c r="F1763" s="114">
        <v>3500000</v>
      </c>
      <c r="G1763" s="114">
        <v>10000000</v>
      </c>
      <c r="H1763" s="48"/>
      <c r="I1763" s="112"/>
      <c r="J1763" s="48"/>
      <c r="K1763" s="48"/>
      <c r="L1763" s="48" t="s">
        <v>249</v>
      </c>
      <c r="M1763" s="102"/>
      <c r="N1763" s="67" t="s">
        <v>8109</v>
      </c>
      <c r="O1763" s="30" t="s">
        <v>8110</v>
      </c>
      <c r="P1763" t="s">
        <v>976</v>
      </c>
    </row>
    <row r="1764" spans="1:16" x14ac:dyDescent="0.25">
      <c r="A1764" s="48" t="s">
        <v>7560</v>
      </c>
      <c r="B1764" s="48"/>
      <c r="C1764" s="48"/>
      <c r="D1764" s="30" t="s">
        <v>8107</v>
      </c>
      <c r="E1764" s="30" t="s">
        <v>8108</v>
      </c>
      <c r="F1764" s="114">
        <v>3500000</v>
      </c>
      <c r="G1764" s="114">
        <v>10000000</v>
      </c>
      <c r="H1764" s="48"/>
      <c r="I1764" s="112"/>
      <c r="J1764" s="48"/>
      <c r="K1764" s="48"/>
      <c r="L1764" s="48" t="s">
        <v>249</v>
      </c>
      <c r="M1764" s="102"/>
      <c r="N1764" s="67" t="s">
        <v>8109</v>
      </c>
      <c r="O1764" s="30" t="s">
        <v>8110</v>
      </c>
      <c r="P1764" t="s">
        <v>976</v>
      </c>
    </row>
    <row r="1765" spans="1:16" x14ac:dyDescent="0.25">
      <c r="A1765" s="48" t="s">
        <v>7561</v>
      </c>
      <c r="B1765" s="48"/>
      <c r="C1765" s="48"/>
      <c r="D1765" s="30" t="s">
        <v>8107</v>
      </c>
      <c r="E1765" s="30" t="s">
        <v>8108</v>
      </c>
      <c r="F1765" s="114">
        <v>2000000</v>
      </c>
      <c r="G1765" s="114">
        <v>10000000</v>
      </c>
      <c r="H1765" s="48"/>
      <c r="I1765" s="112"/>
      <c r="J1765" s="48"/>
      <c r="K1765" s="48"/>
      <c r="L1765" s="48" t="s">
        <v>249</v>
      </c>
      <c r="M1765" s="102"/>
      <c r="N1765" s="67" t="s">
        <v>8109</v>
      </c>
      <c r="O1765" s="30" t="s">
        <v>8110</v>
      </c>
      <c r="P1765" t="s">
        <v>976</v>
      </c>
    </row>
    <row r="1766" spans="1:16" x14ac:dyDescent="0.25">
      <c r="A1766" s="48" t="s">
        <v>7562</v>
      </c>
      <c r="B1766" s="48"/>
      <c r="C1766" s="48"/>
      <c r="D1766" s="30" t="s">
        <v>8107</v>
      </c>
      <c r="E1766" s="30" t="s">
        <v>8108</v>
      </c>
      <c r="F1766" s="114">
        <v>3500000</v>
      </c>
      <c r="G1766" s="114">
        <v>10000000</v>
      </c>
      <c r="H1766" s="48"/>
      <c r="I1766" s="112"/>
      <c r="J1766" s="48"/>
      <c r="K1766" s="48"/>
      <c r="L1766" s="48" t="s">
        <v>249</v>
      </c>
      <c r="M1766" s="102"/>
      <c r="N1766" s="67" t="s">
        <v>8109</v>
      </c>
      <c r="O1766" s="30" t="s">
        <v>8110</v>
      </c>
      <c r="P1766" t="s">
        <v>976</v>
      </c>
    </row>
    <row r="1767" spans="1:16" x14ac:dyDescent="0.25">
      <c r="A1767" s="48" t="s">
        <v>7563</v>
      </c>
      <c r="B1767" s="48"/>
      <c r="C1767" s="48"/>
      <c r="D1767" s="30" t="s">
        <v>8107</v>
      </c>
      <c r="E1767" s="30" t="s">
        <v>8108</v>
      </c>
      <c r="F1767" s="114">
        <v>2000000</v>
      </c>
      <c r="G1767" s="114">
        <v>10000000</v>
      </c>
      <c r="H1767" s="48"/>
      <c r="I1767" s="112"/>
      <c r="J1767" s="48"/>
      <c r="K1767" s="48"/>
      <c r="L1767" s="48" t="s">
        <v>249</v>
      </c>
      <c r="M1767" s="102"/>
      <c r="N1767" s="67" t="s">
        <v>8109</v>
      </c>
      <c r="O1767" s="30" t="s">
        <v>8110</v>
      </c>
      <c r="P1767" t="s">
        <v>976</v>
      </c>
    </row>
    <row r="1768" spans="1:16" x14ac:dyDescent="0.25">
      <c r="A1768" s="48" t="s">
        <v>7564</v>
      </c>
      <c r="B1768" s="48"/>
      <c r="C1768" s="48"/>
      <c r="D1768" s="30" t="s">
        <v>8107</v>
      </c>
      <c r="E1768" s="30" t="s">
        <v>8108</v>
      </c>
      <c r="F1768" s="114">
        <v>2000000</v>
      </c>
      <c r="G1768" s="114">
        <v>10000000</v>
      </c>
      <c r="H1768" s="48"/>
      <c r="I1768" s="112"/>
      <c r="J1768" s="48"/>
      <c r="K1768" s="48"/>
      <c r="L1768" s="48" t="s">
        <v>249</v>
      </c>
      <c r="M1768" s="102"/>
      <c r="N1768" s="67" t="s">
        <v>8109</v>
      </c>
      <c r="O1768" s="30" t="s">
        <v>8110</v>
      </c>
      <c r="P1768" t="s">
        <v>976</v>
      </c>
    </row>
    <row r="1769" spans="1:16" x14ac:dyDescent="0.25">
      <c r="A1769" s="48" t="s">
        <v>7565</v>
      </c>
      <c r="B1769" s="48"/>
      <c r="C1769" s="48"/>
      <c r="D1769" s="30" t="s">
        <v>8107</v>
      </c>
      <c r="E1769" s="30" t="s">
        <v>8108</v>
      </c>
      <c r="F1769" s="114">
        <v>3500000</v>
      </c>
      <c r="G1769" s="114">
        <v>10000000</v>
      </c>
      <c r="H1769" s="48"/>
      <c r="I1769" s="112"/>
      <c r="J1769" s="48"/>
      <c r="K1769" s="48"/>
      <c r="L1769" s="48" t="s">
        <v>249</v>
      </c>
      <c r="M1769" s="102"/>
      <c r="N1769" s="67" t="s">
        <v>8109</v>
      </c>
      <c r="O1769" s="30" t="s">
        <v>8110</v>
      </c>
      <c r="P1769" t="s">
        <v>976</v>
      </c>
    </row>
    <row r="1770" spans="1:16" x14ac:dyDescent="0.25">
      <c r="A1770" s="48" t="s">
        <v>7566</v>
      </c>
      <c r="B1770" s="48"/>
      <c r="C1770" s="48"/>
      <c r="D1770" s="30" t="s">
        <v>8107</v>
      </c>
      <c r="E1770" s="30" t="s">
        <v>8108</v>
      </c>
      <c r="F1770" s="114">
        <v>2000000</v>
      </c>
      <c r="G1770" s="114">
        <v>10000000</v>
      </c>
      <c r="H1770" s="48"/>
      <c r="I1770" s="112"/>
      <c r="J1770" s="48"/>
      <c r="K1770" s="48"/>
      <c r="L1770" s="48" t="s">
        <v>249</v>
      </c>
      <c r="M1770" s="102"/>
      <c r="N1770" s="67" t="s">
        <v>8109</v>
      </c>
      <c r="O1770" s="30" t="s">
        <v>8110</v>
      </c>
      <c r="P1770" t="s">
        <v>976</v>
      </c>
    </row>
    <row r="1771" spans="1:16" x14ac:dyDescent="0.25">
      <c r="A1771" s="48" t="s">
        <v>7567</v>
      </c>
      <c r="B1771" s="48"/>
      <c r="C1771" s="48"/>
      <c r="D1771" s="30" t="s">
        <v>8107</v>
      </c>
      <c r="E1771" s="30" t="s">
        <v>8108</v>
      </c>
      <c r="F1771" s="114">
        <v>3500000</v>
      </c>
      <c r="G1771" s="114">
        <v>10000000</v>
      </c>
      <c r="H1771" s="48"/>
      <c r="I1771" s="112"/>
      <c r="J1771" s="48"/>
      <c r="K1771" s="48"/>
      <c r="L1771" s="48" t="s">
        <v>249</v>
      </c>
      <c r="M1771" s="102"/>
      <c r="N1771" s="67" t="s">
        <v>8109</v>
      </c>
      <c r="O1771" s="30" t="s">
        <v>8110</v>
      </c>
      <c r="P1771" t="s">
        <v>976</v>
      </c>
    </row>
    <row r="1772" spans="1:16" x14ac:dyDescent="0.25">
      <c r="A1772" s="48" t="s">
        <v>7568</v>
      </c>
      <c r="B1772" s="48"/>
      <c r="C1772" s="48"/>
      <c r="D1772" s="30" t="s">
        <v>8107</v>
      </c>
      <c r="E1772" s="30" t="s">
        <v>8108</v>
      </c>
      <c r="F1772" s="114">
        <v>3500000</v>
      </c>
      <c r="G1772" s="114">
        <v>10000000</v>
      </c>
      <c r="H1772" s="48"/>
      <c r="I1772" s="112"/>
      <c r="J1772" s="48"/>
      <c r="K1772" s="48"/>
      <c r="L1772" s="48" t="s">
        <v>249</v>
      </c>
      <c r="M1772" s="102"/>
      <c r="N1772" s="67" t="s">
        <v>8109</v>
      </c>
      <c r="O1772" s="30" t="s">
        <v>8110</v>
      </c>
      <c r="P1772" t="s">
        <v>976</v>
      </c>
    </row>
    <row r="1773" spans="1:16" x14ac:dyDescent="0.25">
      <c r="A1773" s="48" t="s">
        <v>7569</v>
      </c>
      <c r="B1773" s="48"/>
      <c r="C1773" s="48"/>
      <c r="D1773" s="30" t="s">
        <v>8107</v>
      </c>
      <c r="E1773" s="30" t="s">
        <v>8108</v>
      </c>
      <c r="F1773" s="114">
        <v>2000000</v>
      </c>
      <c r="G1773" s="114">
        <v>10000000</v>
      </c>
      <c r="H1773" s="48"/>
      <c r="I1773" s="112"/>
      <c r="J1773" s="48"/>
      <c r="K1773" s="48"/>
      <c r="L1773" s="48" t="s">
        <v>249</v>
      </c>
      <c r="M1773" s="102"/>
      <c r="N1773" s="67" t="s">
        <v>8109</v>
      </c>
      <c r="O1773" s="30" t="s">
        <v>8110</v>
      </c>
      <c r="P1773" t="s">
        <v>976</v>
      </c>
    </row>
    <row r="1774" spans="1:16" x14ac:dyDescent="0.25">
      <c r="A1774" s="48" t="s">
        <v>7570</v>
      </c>
      <c r="B1774" s="48"/>
      <c r="C1774" s="48"/>
      <c r="D1774" s="30" t="s">
        <v>8107</v>
      </c>
      <c r="E1774" s="30" t="s">
        <v>8108</v>
      </c>
      <c r="F1774" s="114">
        <v>3500000</v>
      </c>
      <c r="G1774" s="114">
        <v>10000000</v>
      </c>
      <c r="H1774" s="48"/>
      <c r="I1774" s="112"/>
      <c r="J1774" s="48"/>
      <c r="K1774" s="48"/>
      <c r="L1774" s="48" t="s">
        <v>249</v>
      </c>
      <c r="M1774" s="102"/>
      <c r="N1774" s="67" t="s">
        <v>8109</v>
      </c>
      <c r="O1774" s="30" t="s">
        <v>8110</v>
      </c>
      <c r="P1774" t="s">
        <v>976</v>
      </c>
    </row>
    <row r="1775" spans="1:16" x14ac:dyDescent="0.25">
      <c r="A1775" s="48" t="s">
        <v>7571</v>
      </c>
      <c r="B1775" s="48"/>
      <c r="C1775" s="48"/>
      <c r="D1775" s="30" t="s">
        <v>8107</v>
      </c>
      <c r="E1775" s="30" t="s">
        <v>8108</v>
      </c>
      <c r="F1775" s="114">
        <v>2000000</v>
      </c>
      <c r="G1775" s="114">
        <v>10000000</v>
      </c>
      <c r="H1775" s="48"/>
      <c r="I1775" s="112"/>
      <c r="J1775" s="48"/>
      <c r="K1775" s="48"/>
      <c r="L1775" s="48" t="s">
        <v>249</v>
      </c>
      <c r="M1775" s="102"/>
      <c r="N1775" s="67" t="s">
        <v>8109</v>
      </c>
      <c r="O1775" s="30" t="s">
        <v>8110</v>
      </c>
      <c r="P1775" t="s">
        <v>976</v>
      </c>
    </row>
    <row r="1776" spans="1:16" x14ac:dyDescent="0.25">
      <c r="A1776" s="48" t="s">
        <v>7572</v>
      </c>
      <c r="B1776" s="48"/>
      <c r="C1776" s="48"/>
      <c r="D1776" s="30" t="s">
        <v>8107</v>
      </c>
      <c r="E1776" s="30" t="s">
        <v>8108</v>
      </c>
      <c r="F1776" s="114">
        <v>2000000</v>
      </c>
      <c r="G1776" s="114">
        <v>10000000</v>
      </c>
      <c r="H1776" s="48"/>
      <c r="I1776" s="112"/>
      <c r="J1776" s="48"/>
      <c r="K1776" s="48"/>
      <c r="L1776" s="48" t="s">
        <v>249</v>
      </c>
      <c r="M1776" s="102"/>
      <c r="N1776" s="67" t="s">
        <v>8109</v>
      </c>
      <c r="O1776" s="30" t="s">
        <v>8110</v>
      </c>
      <c r="P1776" t="s">
        <v>976</v>
      </c>
    </row>
    <row r="1777" spans="1:16" x14ac:dyDescent="0.25">
      <c r="A1777" s="48" t="s">
        <v>7573</v>
      </c>
      <c r="B1777" s="48"/>
      <c r="C1777" s="48"/>
      <c r="D1777" s="30" t="s">
        <v>8107</v>
      </c>
      <c r="E1777" s="30" t="s">
        <v>8108</v>
      </c>
      <c r="F1777" s="114">
        <v>3500000</v>
      </c>
      <c r="G1777" s="114">
        <v>10000000</v>
      </c>
      <c r="H1777" s="48"/>
      <c r="I1777" s="112"/>
      <c r="J1777" s="48"/>
      <c r="K1777" s="48"/>
      <c r="L1777" s="48" t="s">
        <v>249</v>
      </c>
      <c r="M1777" s="102"/>
      <c r="N1777" s="67" t="s">
        <v>8109</v>
      </c>
      <c r="O1777" s="30" t="s">
        <v>8110</v>
      </c>
      <c r="P1777" t="s">
        <v>976</v>
      </c>
    </row>
    <row r="1778" spans="1:16" x14ac:dyDescent="0.25">
      <c r="A1778" s="48" t="s">
        <v>7574</v>
      </c>
      <c r="B1778" s="48"/>
      <c r="C1778" s="48"/>
      <c r="D1778" s="30" t="s">
        <v>8107</v>
      </c>
      <c r="E1778" s="30" t="s">
        <v>8108</v>
      </c>
      <c r="F1778" s="114">
        <v>2000000</v>
      </c>
      <c r="G1778" s="114">
        <v>10000000</v>
      </c>
      <c r="H1778" s="48"/>
      <c r="I1778" s="112"/>
      <c r="J1778" s="48"/>
      <c r="K1778" s="48"/>
      <c r="L1778" s="48" t="s">
        <v>249</v>
      </c>
      <c r="M1778" s="102"/>
      <c r="N1778" s="67" t="s">
        <v>8109</v>
      </c>
      <c r="O1778" s="30" t="s">
        <v>8110</v>
      </c>
      <c r="P1778" t="s">
        <v>976</v>
      </c>
    </row>
    <row r="1779" spans="1:16" x14ac:dyDescent="0.25">
      <c r="A1779" s="48" t="s">
        <v>7575</v>
      </c>
      <c r="B1779" s="48"/>
      <c r="C1779" s="48"/>
      <c r="D1779" s="30" t="s">
        <v>8107</v>
      </c>
      <c r="E1779" s="30" t="s">
        <v>8108</v>
      </c>
      <c r="F1779" s="114">
        <v>3500000</v>
      </c>
      <c r="G1779" s="114">
        <v>10000000</v>
      </c>
      <c r="H1779" s="48"/>
      <c r="I1779" s="112"/>
      <c r="J1779" s="48"/>
      <c r="K1779" s="48"/>
      <c r="L1779" s="48" t="s">
        <v>249</v>
      </c>
      <c r="M1779" s="102"/>
      <c r="N1779" s="67" t="s">
        <v>8109</v>
      </c>
      <c r="O1779" s="30" t="s">
        <v>8110</v>
      </c>
      <c r="P1779" t="s">
        <v>976</v>
      </c>
    </row>
    <row r="1780" spans="1:16" x14ac:dyDescent="0.25">
      <c r="A1780" s="48" t="s">
        <v>7576</v>
      </c>
      <c r="B1780" s="48"/>
      <c r="C1780" s="48"/>
      <c r="D1780" s="30" t="s">
        <v>8107</v>
      </c>
      <c r="E1780" s="30" t="s">
        <v>8108</v>
      </c>
      <c r="F1780" s="114">
        <v>3500000</v>
      </c>
      <c r="G1780" s="114">
        <v>10000000</v>
      </c>
      <c r="H1780" s="48"/>
      <c r="I1780" s="112"/>
      <c r="J1780" s="48"/>
      <c r="K1780" s="48"/>
      <c r="L1780" s="48" t="s">
        <v>249</v>
      </c>
      <c r="M1780" s="102"/>
      <c r="N1780" s="67" t="s">
        <v>8109</v>
      </c>
      <c r="O1780" s="30" t="s">
        <v>8110</v>
      </c>
      <c r="P1780" t="s">
        <v>976</v>
      </c>
    </row>
    <row r="1781" spans="1:16" x14ac:dyDescent="0.25">
      <c r="A1781" s="48" t="s">
        <v>7577</v>
      </c>
      <c r="B1781" s="48"/>
      <c r="C1781" s="48"/>
      <c r="D1781" s="30" t="s">
        <v>8107</v>
      </c>
      <c r="E1781" s="30" t="s">
        <v>8108</v>
      </c>
      <c r="F1781" s="114">
        <v>2000000</v>
      </c>
      <c r="G1781" s="114">
        <v>10000000</v>
      </c>
      <c r="H1781" s="48"/>
      <c r="I1781" s="112"/>
      <c r="J1781" s="48"/>
      <c r="K1781" s="48"/>
      <c r="L1781" s="48" t="s">
        <v>249</v>
      </c>
      <c r="M1781" s="102"/>
      <c r="N1781" s="67" t="s">
        <v>8109</v>
      </c>
      <c r="O1781" s="30" t="s">
        <v>8110</v>
      </c>
      <c r="P1781" t="s">
        <v>976</v>
      </c>
    </row>
    <row r="1782" spans="1:16" x14ac:dyDescent="0.25">
      <c r="A1782" s="48" t="s">
        <v>7578</v>
      </c>
      <c r="B1782" s="48"/>
      <c r="C1782" s="48"/>
      <c r="D1782" s="30" t="s">
        <v>8107</v>
      </c>
      <c r="E1782" s="30" t="s">
        <v>8108</v>
      </c>
      <c r="F1782" s="114">
        <v>3500000</v>
      </c>
      <c r="G1782" s="114">
        <v>10000000</v>
      </c>
      <c r="H1782" s="48"/>
      <c r="I1782" s="112"/>
      <c r="J1782" s="48"/>
      <c r="K1782" s="48"/>
      <c r="L1782" s="48" t="s">
        <v>249</v>
      </c>
      <c r="M1782" s="102"/>
      <c r="N1782" s="67" t="s">
        <v>8109</v>
      </c>
      <c r="O1782" s="30" t="s">
        <v>8110</v>
      </c>
      <c r="P1782" t="s">
        <v>976</v>
      </c>
    </row>
    <row r="1783" spans="1:16" x14ac:dyDescent="0.25">
      <c r="A1783" s="48" t="s">
        <v>7579</v>
      </c>
      <c r="B1783" s="48"/>
      <c r="C1783" s="48"/>
      <c r="D1783" s="30" t="s">
        <v>8107</v>
      </c>
      <c r="E1783" s="30" t="s">
        <v>8108</v>
      </c>
      <c r="F1783" s="114">
        <v>2000000</v>
      </c>
      <c r="G1783" s="114">
        <v>10000000</v>
      </c>
      <c r="H1783" s="48"/>
      <c r="I1783" s="112"/>
      <c r="J1783" s="48"/>
      <c r="K1783" s="48"/>
      <c r="L1783" s="48" t="s">
        <v>249</v>
      </c>
      <c r="M1783" s="102"/>
      <c r="N1783" s="67" t="s">
        <v>8109</v>
      </c>
      <c r="O1783" s="30" t="s">
        <v>8110</v>
      </c>
      <c r="P1783" t="s">
        <v>976</v>
      </c>
    </row>
    <row r="1784" spans="1:16" x14ac:dyDescent="0.25">
      <c r="A1784" s="48" t="s">
        <v>7580</v>
      </c>
      <c r="B1784" s="48"/>
      <c r="C1784" s="48"/>
      <c r="D1784" s="30" t="s">
        <v>8107</v>
      </c>
      <c r="E1784" s="30" t="s">
        <v>8108</v>
      </c>
      <c r="F1784" s="114">
        <v>2000000</v>
      </c>
      <c r="G1784" s="114">
        <v>10000000</v>
      </c>
      <c r="H1784" s="48"/>
      <c r="I1784" s="112"/>
      <c r="J1784" s="48"/>
      <c r="K1784" s="48"/>
      <c r="L1784" s="48" t="s">
        <v>249</v>
      </c>
      <c r="M1784" s="102"/>
      <c r="N1784" s="67" t="s">
        <v>8109</v>
      </c>
      <c r="O1784" s="30" t="s">
        <v>8110</v>
      </c>
      <c r="P1784" t="s">
        <v>976</v>
      </c>
    </row>
    <row r="1785" spans="1:16" x14ac:dyDescent="0.25">
      <c r="A1785" s="48" t="s">
        <v>7581</v>
      </c>
      <c r="B1785" s="48"/>
      <c r="C1785" s="48"/>
      <c r="D1785" s="30" t="s">
        <v>8107</v>
      </c>
      <c r="E1785" s="30" t="s">
        <v>8108</v>
      </c>
      <c r="F1785" s="114">
        <v>3500000</v>
      </c>
      <c r="G1785" s="114">
        <v>10000000</v>
      </c>
      <c r="H1785" s="48"/>
      <c r="I1785" s="112"/>
      <c r="J1785" s="48"/>
      <c r="K1785" s="48"/>
      <c r="L1785" s="48" t="s">
        <v>249</v>
      </c>
      <c r="M1785" s="102"/>
      <c r="N1785" s="67" t="s">
        <v>8109</v>
      </c>
      <c r="O1785" s="30" t="s">
        <v>8110</v>
      </c>
      <c r="P1785" t="s">
        <v>976</v>
      </c>
    </row>
    <row r="1786" spans="1:16" x14ac:dyDescent="0.25">
      <c r="A1786" s="48" t="s">
        <v>7582</v>
      </c>
      <c r="B1786" s="48"/>
      <c r="C1786" s="48"/>
      <c r="D1786" s="30" t="s">
        <v>8107</v>
      </c>
      <c r="E1786" s="30" t="s">
        <v>8108</v>
      </c>
      <c r="F1786" s="114">
        <v>2000000</v>
      </c>
      <c r="G1786" s="114">
        <v>10000000</v>
      </c>
      <c r="H1786" s="48"/>
      <c r="I1786" s="112"/>
      <c r="J1786" s="48"/>
      <c r="K1786" s="48"/>
      <c r="L1786" s="48" t="s">
        <v>249</v>
      </c>
      <c r="M1786" s="102"/>
      <c r="N1786" s="67" t="s">
        <v>8109</v>
      </c>
      <c r="O1786" s="30" t="s">
        <v>8110</v>
      </c>
      <c r="P1786" t="s">
        <v>976</v>
      </c>
    </row>
    <row r="1787" spans="1:16" x14ac:dyDescent="0.25">
      <c r="A1787" s="48" t="s">
        <v>7583</v>
      </c>
      <c r="B1787" s="48"/>
      <c r="C1787" s="48"/>
      <c r="D1787" s="30" t="s">
        <v>8107</v>
      </c>
      <c r="E1787" s="30" t="s">
        <v>8108</v>
      </c>
      <c r="F1787" s="114">
        <v>3500000</v>
      </c>
      <c r="G1787" s="114">
        <v>10000000</v>
      </c>
      <c r="H1787" s="48"/>
      <c r="I1787" s="112"/>
      <c r="J1787" s="48"/>
      <c r="K1787" s="48"/>
      <c r="L1787" s="48" t="s">
        <v>249</v>
      </c>
      <c r="M1787" s="102"/>
      <c r="N1787" s="67" t="s">
        <v>8109</v>
      </c>
      <c r="O1787" s="30" t="s">
        <v>8110</v>
      </c>
      <c r="P1787" t="s">
        <v>976</v>
      </c>
    </row>
    <row r="1788" spans="1:16" x14ac:dyDescent="0.25">
      <c r="A1788" s="48" t="s">
        <v>7584</v>
      </c>
      <c r="B1788" s="48"/>
      <c r="C1788" s="48"/>
      <c r="D1788" s="30" t="s">
        <v>8107</v>
      </c>
      <c r="E1788" s="30" t="s">
        <v>8108</v>
      </c>
      <c r="F1788" s="114">
        <v>3500000</v>
      </c>
      <c r="G1788" s="114">
        <v>10000000</v>
      </c>
      <c r="H1788" s="48"/>
      <c r="I1788" s="112"/>
      <c r="J1788" s="48"/>
      <c r="K1788" s="48"/>
      <c r="L1788" s="48" t="s">
        <v>249</v>
      </c>
      <c r="M1788" s="102"/>
      <c r="N1788" s="67" t="s">
        <v>8109</v>
      </c>
      <c r="O1788" s="30" t="s">
        <v>8110</v>
      </c>
      <c r="P1788" t="s">
        <v>976</v>
      </c>
    </row>
    <row r="1789" spans="1:16" x14ac:dyDescent="0.25">
      <c r="A1789" s="48" t="s">
        <v>7585</v>
      </c>
      <c r="B1789" s="48"/>
      <c r="C1789" s="48"/>
      <c r="D1789" s="30" t="s">
        <v>8107</v>
      </c>
      <c r="E1789" s="30" t="s">
        <v>8108</v>
      </c>
      <c r="F1789" s="114">
        <v>2000000</v>
      </c>
      <c r="G1789" s="114">
        <v>10000000</v>
      </c>
      <c r="H1789" s="48"/>
      <c r="I1789" s="112"/>
      <c r="J1789" s="48"/>
      <c r="K1789" s="48"/>
      <c r="L1789" s="48" t="s">
        <v>249</v>
      </c>
      <c r="M1789" s="102"/>
      <c r="N1789" s="67" t="s">
        <v>8109</v>
      </c>
      <c r="O1789" s="30" t="s">
        <v>8110</v>
      </c>
      <c r="P1789" t="s">
        <v>976</v>
      </c>
    </row>
    <row r="1790" spans="1:16" x14ac:dyDescent="0.25">
      <c r="A1790" s="48" t="s">
        <v>7586</v>
      </c>
      <c r="B1790" s="48"/>
      <c r="C1790" s="48"/>
      <c r="D1790" s="30" t="s">
        <v>8107</v>
      </c>
      <c r="E1790" s="30" t="s">
        <v>8108</v>
      </c>
      <c r="F1790" s="114">
        <v>3500000</v>
      </c>
      <c r="G1790" s="114">
        <v>10000000</v>
      </c>
      <c r="H1790" s="48"/>
      <c r="I1790" s="112"/>
      <c r="J1790" s="48"/>
      <c r="K1790" s="48"/>
      <c r="L1790" s="48" t="s">
        <v>249</v>
      </c>
      <c r="M1790" s="102"/>
      <c r="N1790" s="67" t="s">
        <v>8109</v>
      </c>
      <c r="O1790" s="30" t="s">
        <v>8110</v>
      </c>
      <c r="P1790" t="s">
        <v>976</v>
      </c>
    </row>
    <row r="1791" spans="1:16" x14ac:dyDescent="0.25">
      <c r="A1791" s="48" t="s">
        <v>7587</v>
      </c>
      <c r="B1791" s="48"/>
      <c r="C1791" s="48"/>
      <c r="D1791" s="30" t="s">
        <v>8107</v>
      </c>
      <c r="E1791" s="30" t="s">
        <v>8108</v>
      </c>
      <c r="F1791" s="114">
        <v>2000000</v>
      </c>
      <c r="G1791" s="114">
        <v>10000000</v>
      </c>
      <c r="H1791" s="48"/>
      <c r="I1791" s="112"/>
      <c r="J1791" s="48"/>
      <c r="K1791" s="48"/>
      <c r="L1791" s="48" t="s">
        <v>249</v>
      </c>
      <c r="M1791" s="102"/>
      <c r="N1791" s="67" t="s">
        <v>8109</v>
      </c>
      <c r="O1791" s="30" t="s">
        <v>8110</v>
      </c>
      <c r="P1791" t="s">
        <v>976</v>
      </c>
    </row>
    <row r="1792" spans="1:16" x14ac:dyDescent="0.25">
      <c r="A1792" s="48" t="s">
        <v>7588</v>
      </c>
      <c r="B1792" s="48"/>
      <c r="C1792" s="48"/>
      <c r="D1792" s="30" t="s">
        <v>8107</v>
      </c>
      <c r="E1792" s="30" t="s">
        <v>8108</v>
      </c>
      <c r="F1792" s="114">
        <v>2000000</v>
      </c>
      <c r="G1792" s="114">
        <v>10000000</v>
      </c>
      <c r="H1792" s="48"/>
      <c r="I1792" s="112"/>
      <c r="J1792" s="48"/>
      <c r="K1792" s="48"/>
      <c r="L1792" s="48" t="s">
        <v>249</v>
      </c>
      <c r="M1792" s="102"/>
      <c r="N1792" s="67" t="s">
        <v>8109</v>
      </c>
      <c r="O1792" s="30" t="s">
        <v>8110</v>
      </c>
      <c r="P1792" t="s">
        <v>976</v>
      </c>
    </row>
    <row r="1793" spans="1:16" x14ac:dyDescent="0.25">
      <c r="A1793" s="48" t="s">
        <v>7589</v>
      </c>
      <c r="B1793" s="48"/>
      <c r="C1793" s="48"/>
      <c r="D1793" s="30" t="s">
        <v>8107</v>
      </c>
      <c r="E1793" s="30" t="s">
        <v>8108</v>
      </c>
      <c r="F1793" s="114">
        <v>3500000</v>
      </c>
      <c r="G1793" s="114">
        <v>10000000</v>
      </c>
      <c r="H1793" s="48"/>
      <c r="I1793" s="112"/>
      <c r="J1793" s="48"/>
      <c r="K1793" s="48"/>
      <c r="L1793" s="48" t="s">
        <v>249</v>
      </c>
      <c r="M1793" s="102"/>
      <c r="N1793" s="67" t="s">
        <v>8109</v>
      </c>
      <c r="O1793" s="30" t="s">
        <v>8110</v>
      </c>
      <c r="P1793" t="s">
        <v>976</v>
      </c>
    </row>
    <row r="1794" spans="1:16" x14ac:dyDescent="0.25">
      <c r="A1794" s="48" t="s">
        <v>7590</v>
      </c>
      <c r="B1794" s="48"/>
      <c r="C1794" s="48"/>
      <c r="D1794" s="30" t="s">
        <v>8107</v>
      </c>
      <c r="E1794" s="30" t="s">
        <v>8108</v>
      </c>
      <c r="F1794" s="114">
        <v>2000000</v>
      </c>
      <c r="G1794" s="114">
        <v>10000000</v>
      </c>
      <c r="H1794" s="48"/>
      <c r="I1794" s="112"/>
      <c r="J1794" s="48"/>
      <c r="K1794" s="48"/>
      <c r="L1794" s="48" t="s">
        <v>249</v>
      </c>
      <c r="M1794" s="102"/>
      <c r="N1794" s="67" t="s">
        <v>8109</v>
      </c>
      <c r="O1794" s="30" t="s">
        <v>8110</v>
      </c>
      <c r="P1794" t="s">
        <v>976</v>
      </c>
    </row>
    <row r="1795" spans="1:16" x14ac:dyDescent="0.25">
      <c r="A1795" s="48" t="s">
        <v>7591</v>
      </c>
      <c r="B1795" s="48"/>
      <c r="C1795" s="48"/>
      <c r="D1795" s="30" t="s">
        <v>8107</v>
      </c>
      <c r="E1795" s="30" t="s">
        <v>8108</v>
      </c>
      <c r="F1795" s="114">
        <v>3500000</v>
      </c>
      <c r="G1795" s="114">
        <v>10000000</v>
      </c>
      <c r="H1795" s="48"/>
      <c r="I1795" s="112"/>
      <c r="J1795" s="48"/>
      <c r="K1795" s="48"/>
      <c r="L1795" s="48" t="s">
        <v>249</v>
      </c>
      <c r="M1795" s="102"/>
      <c r="N1795" s="67" t="s">
        <v>8109</v>
      </c>
      <c r="O1795" s="30" t="s">
        <v>8110</v>
      </c>
      <c r="P1795" t="s">
        <v>976</v>
      </c>
    </row>
    <row r="1796" spans="1:16" x14ac:dyDescent="0.25">
      <c r="A1796" s="48" t="s">
        <v>7592</v>
      </c>
      <c r="B1796" s="48"/>
      <c r="C1796" s="48"/>
      <c r="D1796" s="30" t="s">
        <v>8107</v>
      </c>
      <c r="E1796" s="30" t="s">
        <v>8108</v>
      </c>
      <c r="F1796" s="114">
        <v>3500000</v>
      </c>
      <c r="G1796" s="114">
        <v>10000000</v>
      </c>
      <c r="H1796" s="48"/>
      <c r="I1796" s="112"/>
      <c r="J1796" s="48"/>
      <c r="K1796" s="48"/>
      <c r="L1796" s="48" t="s">
        <v>249</v>
      </c>
      <c r="M1796" s="102"/>
      <c r="N1796" s="67" t="s">
        <v>8109</v>
      </c>
      <c r="O1796" s="30" t="s">
        <v>8110</v>
      </c>
      <c r="P1796" t="s">
        <v>976</v>
      </c>
    </row>
    <row r="1797" spans="1:16" x14ac:dyDescent="0.25">
      <c r="A1797" s="48" t="s">
        <v>7593</v>
      </c>
      <c r="B1797" s="48"/>
      <c r="C1797" s="48"/>
      <c r="D1797" s="30" t="s">
        <v>8107</v>
      </c>
      <c r="E1797" s="30" t="s">
        <v>8108</v>
      </c>
      <c r="F1797" s="114">
        <v>2000000</v>
      </c>
      <c r="G1797" s="114">
        <v>10000000</v>
      </c>
      <c r="H1797" s="48"/>
      <c r="I1797" s="112"/>
      <c r="J1797" s="48"/>
      <c r="K1797" s="48"/>
      <c r="L1797" s="48" t="s">
        <v>249</v>
      </c>
      <c r="M1797" s="102"/>
      <c r="N1797" s="67" t="s">
        <v>8109</v>
      </c>
      <c r="O1797" s="30" t="s">
        <v>8110</v>
      </c>
      <c r="P1797" t="s">
        <v>976</v>
      </c>
    </row>
    <row r="1798" spans="1:16" x14ac:dyDescent="0.25">
      <c r="A1798" s="48" t="s">
        <v>7594</v>
      </c>
      <c r="B1798" s="48"/>
      <c r="C1798" s="48"/>
      <c r="D1798" s="30" t="s">
        <v>8107</v>
      </c>
      <c r="E1798" s="30" t="s">
        <v>8108</v>
      </c>
      <c r="F1798" s="114">
        <v>3500000</v>
      </c>
      <c r="G1798" s="114">
        <v>10000000</v>
      </c>
      <c r="H1798" s="48"/>
      <c r="I1798" s="112"/>
      <c r="J1798" s="48"/>
      <c r="K1798" s="48"/>
      <c r="L1798" s="48" t="s">
        <v>249</v>
      </c>
      <c r="M1798" s="102"/>
      <c r="N1798" s="67" t="s">
        <v>8109</v>
      </c>
      <c r="O1798" s="30" t="s">
        <v>8110</v>
      </c>
      <c r="P1798" t="s">
        <v>976</v>
      </c>
    </row>
    <row r="1799" spans="1:16" x14ac:dyDescent="0.25">
      <c r="A1799" s="48" t="s">
        <v>7595</v>
      </c>
      <c r="B1799" s="48"/>
      <c r="C1799" s="48"/>
      <c r="D1799" s="30" t="s">
        <v>8107</v>
      </c>
      <c r="E1799" s="30" t="s">
        <v>8108</v>
      </c>
      <c r="F1799" s="114">
        <v>2000000</v>
      </c>
      <c r="G1799" s="114">
        <v>10000000</v>
      </c>
      <c r="H1799" s="48"/>
      <c r="I1799" s="112"/>
      <c r="J1799" s="48"/>
      <c r="K1799" s="48"/>
      <c r="L1799" s="48" t="s">
        <v>249</v>
      </c>
      <c r="M1799" s="102"/>
      <c r="N1799" s="67" t="s">
        <v>8109</v>
      </c>
      <c r="O1799" s="30" t="s">
        <v>8110</v>
      </c>
      <c r="P1799" t="s">
        <v>976</v>
      </c>
    </row>
    <row r="1800" spans="1:16" x14ac:dyDescent="0.25">
      <c r="A1800" s="48" t="s">
        <v>7596</v>
      </c>
      <c r="B1800" s="48"/>
      <c r="C1800" s="48"/>
      <c r="D1800" s="30" t="s">
        <v>8107</v>
      </c>
      <c r="E1800" s="30" t="s">
        <v>8108</v>
      </c>
      <c r="F1800" s="114">
        <v>2000000</v>
      </c>
      <c r="G1800" s="114">
        <v>10000000</v>
      </c>
      <c r="H1800" s="48"/>
      <c r="I1800" s="112"/>
      <c r="J1800" s="48"/>
      <c r="K1800" s="48"/>
      <c r="L1800" s="48" t="s">
        <v>249</v>
      </c>
      <c r="M1800" s="102"/>
      <c r="N1800" s="67" t="s">
        <v>8109</v>
      </c>
      <c r="O1800" s="30" t="s">
        <v>8110</v>
      </c>
      <c r="P1800" t="s">
        <v>976</v>
      </c>
    </row>
    <row r="1801" spans="1:16" x14ac:dyDescent="0.25">
      <c r="A1801" s="48" t="s">
        <v>7597</v>
      </c>
      <c r="B1801" s="48"/>
      <c r="C1801" s="48"/>
      <c r="D1801" s="30" t="s">
        <v>8107</v>
      </c>
      <c r="E1801" s="30" t="s">
        <v>8108</v>
      </c>
      <c r="F1801" s="114">
        <v>3500000</v>
      </c>
      <c r="G1801" s="114">
        <v>10000000</v>
      </c>
      <c r="H1801" s="48"/>
      <c r="I1801" s="112"/>
      <c r="J1801" s="48"/>
      <c r="K1801" s="48"/>
      <c r="L1801" s="48" t="s">
        <v>249</v>
      </c>
      <c r="M1801" s="102"/>
      <c r="N1801" s="67" t="s">
        <v>8109</v>
      </c>
      <c r="O1801" s="30" t="s">
        <v>8110</v>
      </c>
      <c r="P1801" t="s">
        <v>976</v>
      </c>
    </row>
    <row r="1802" spans="1:16" x14ac:dyDescent="0.25">
      <c r="A1802" s="48" t="s">
        <v>7598</v>
      </c>
      <c r="B1802" s="48"/>
      <c r="C1802" s="48"/>
      <c r="D1802" s="30" t="s">
        <v>8107</v>
      </c>
      <c r="E1802" s="30" t="s">
        <v>8108</v>
      </c>
      <c r="F1802" s="114">
        <v>2000000</v>
      </c>
      <c r="G1802" s="114">
        <v>10000000</v>
      </c>
      <c r="H1802" s="48"/>
      <c r="I1802" s="112"/>
      <c r="J1802" s="48"/>
      <c r="K1802" s="48"/>
      <c r="L1802" s="48" t="s">
        <v>249</v>
      </c>
      <c r="M1802" s="102"/>
      <c r="N1802" s="67" t="s">
        <v>8109</v>
      </c>
      <c r="O1802" s="30" t="s">
        <v>8110</v>
      </c>
      <c r="P1802" t="s">
        <v>976</v>
      </c>
    </row>
    <row r="1803" spans="1:16" x14ac:dyDescent="0.25">
      <c r="A1803" s="48" t="s">
        <v>7599</v>
      </c>
      <c r="B1803" s="48"/>
      <c r="C1803" s="48"/>
      <c r="D1803" s="30" t="s">
        <v>8107</v>
      </c>
      <c r="E1803" s="30" t="s">
        <v>8108</v>
      </c>
      <c r="F1803" s="114">
        <v>3500000</v>
      </c>
      <c r="G1803" s="114">
        <v>10000000</v>
      </c>
      <c r="H1803" s="48"/>
      <c r="I1803" s="112"/>
      <c r="J1803" s="48"/>
      <c r="K1803" s="48"/>
      <c r="L1803" s="48" t="s">
        <v>249</v>
      </c>
      <c r="M1803" s="102"/>
      <c r="N1803" s="67" t="s">
        <v>8109</v>
      </c>
      <c r="O1803" s="30" t="s">
        <v>8110</v>
      </c>
      <c r="P1803" t="s">
        <v>976</v>
      </c>
    </row>
    <row r="1804" spans="1:16" x14ac:dyDescent="0.25">
      <c r="A1804" s="48" t="s">
        <v>7600</v>
      </c>
      <c r="B1804" s="48"/>
      <c r="C1804" s="48"/>
      <c r="D1804" s="30" t="s">
        <v>8107</v>
      </c>
      <c r="E1804" s="30" t="s">
        <v>8108</v>
      </c>
      <c r="F1804" s="114">
        <v>3500000</v>
      </c>
      <c r="G1804" s="114">
        <v>10000000</v>
      </c>
      <c r="H1804" s="48"/>
      <c r="I1804" s="112"/>
      <c r="J1804" s="48"/>
      <c r="K1804" s="48"/>
      <c r="L1804" s="48" t="s">
        <v>249</v>
      </c>
      <c r="M1804" s="102"/>
      <c r="N1804" s="67" t="s">
        <v>8109</v>
      </c>
      <c r="O1804" s="30" t="s">
        <v>8110</v>
      </c>
      <c r="P1804" t="s">
        <v>976</v>
      </c>
    </row>
    <row r="1805" spans="1:16" x14ac:dyDescent="0.25">
      <c r="A1805" s="48" t="s">
        <v>7601</v>
      </c>
      <c r="B1805" s="48"/>
      <c r="C1805" s="48"/>
      <c r="D1805" s="30" t="s">
        <v>8107</v>
      </c>
      <c r="E1805" s="30" t="s">
        <v>8108</v>
      </c>
      <c r="F1805" s="114">
        <v>3500000</v>
      </c>
      <c r="G1805" s="114">
        <v>10000000</v>
      </c>
      <c r="H1805" s="48"/>
      <c r="I1805" s="112"/>
      <c r="J1805" s="48"/>
      <c r="K1805" s="48"/>
      <c r="L1805" s="48" t="s">
        <v>249</v>
      </c>
      <c r="M1805" s="102"/>
      <c r="N1805" s="67" t="s">
        <v>8109</v>
      </c>
      <c r="O1805" s="30" t="s">
        <v>8110</v>
      </c>
      <c r="P1805" t="s">
        <v>976</v>
      </c>
    </row>
    <row r="1806" spans="1:16" x14ac:dyDescent="0.25">
      <c r="A1806" s="48" t="s">
        <v>7602</v>
      </c>
      <c r="B1806" s="48"/>
      <c r="C1806" s="48"/>
      <c r="D1806" s="30" t="s">
        <v>8107</v>
      </c>
      <c r="E1806" s="30" t="s">
        <v>8108</v>
      </c>
      <c r="F1806" s="114">
        <v>3500000</v>
      </c>
      <c r="G1806" s="114">
        <v>10000000</v>
      </c>
      <c r="H1806" s="48"/>
      <c r="I1806" s="112"/>
      <c r="J1806" s="48"/>
      <c r="K1806" s="48"/>
      <c r="L1806" s="48" t="s">
        <v>249</v>
      </c>
      <c r="M1806" s="102"/>
      <c r="N1806" s="67" t="s">
        <v>8109</v>
      </c>
      <c r="O1806" s="30" t="s">
        <v>8110</v>
      </c>
      <c r="P1806" t="s">
        <v>976</v>
      </c>
    </row>
    <row r="1807" spans="1:16" x14ac:dyDescent="0.25">
      <c r="A1807" s="48" t="s">
        <v>7603</v>
      </c>
      <c r="B1807" s="48"/>
      <c r="C1807" s="48"/>
      <c r="D1807" s="30" t="s">
        <v>8107</v>
      </c>
      <c r="E1807" s="30" t="s">
        <v>8108</v>
      </c>
      <c r="F1807" s="114">
        <v>3500000</v>
      </c>
      <c r="G1807" s="114">
        <v>10000000</v>
      </c>
      <c r="H1807" s="48"/>
      <c r="I1807" s="112"/>
      <c r="J1807" s="48"/>
      <c r="K1807" s="48"/>
      <c r="L1807" s="48" t="s">
        <v>249</v>
      </c>
      <c r="M1807" s="102"/>
      <c r="N1807" s="67" t="s">
        <v>8109</v>
      </c>
      <c r="O1807" s="30" t="s">
        <v>8110</v>
      </c>
      <c r="P1807" t="s">
        <v>976</v>
      </c>
    </row>
    <row r="1808" spans="1:16" x14ac:dyDescent="0.25">
      <c r="A1808" s="48" t="s">
        <v>7604</v>
      </c>
      <c r="B1808" s="48"/>
      <c r="C1808" s="48"/>
      <c r="D1808" s="30" t="s">
        <v>8107</v>
      </c>
      <c r="E1808" s="30" t="s">
        <v>8108</v>
      </c>
      <c r="F1808" s="114">
        <v>3500000</v>
      </c>
      <c r="G1808" s="114">
        <v>10000000</v>
      </c>
      <c r="H1808" s="48"/>
      <c r="I1808" s="112"/>
      <c r="J1808" s="48"/>
      <c r="K1808" s="48"/>
      <c r="L1808" s="48" t="s">
        <v>249</v>
      </c>
      <c r="M1808" s="102"/>
      <c r="N1808" s="67" t="s">
        <v>8109</v>
      </c>
      <c r="O1808" s="30" t="s">
        <v>8110</v>
      </c>
      <c r="P1808" t="s">
        <v>976</v>
      </c>
    </row>
    <row r="1809" spans="1:16" x14ac:dyDescent="0.25">
      <c r="A1809" s="48" t="s">
        <v>7605</v>
      </c>
      <c r="B1809" s="48"/>
      <c r="C1809" s="48"/>
      <c r="D1809" s="30" t="s">
        <v>8107</v>
      </c>
      <c r="E1809" s="30" t="s">
        <v>8108</v>
      </c>
      <c r="F1809" s="114">
        <v>3500000</v>
      </c>
      <c r="G1809" s="114">
        <v>10000000</v>
      </c>
      <c r="H1809" s="48"/>
      <c r="I1809" s="112"/>
      <c r="J1809" s="48"/>
      <c r="K1809" s="48"/>
      <c r="L1809" s="48" t="s">
        <v>249</v>
      </c>
      <c r="M1809" s="102"/>
      <c r="N1809" s="67" t="s">
        <v>8109</v>
      </c>
      <c r="O1809" s="30" t="s">
        <v>8110</v>
      </c>
      <c r="P1809" t="s">
        <v>976</v>
      </c>
    </row>
    <row r="1810" spans="1:16" x14ac:dyDescent="0.25">
      <c r="A1810" s="48" t="s">
        <v>7606</v>
      </c>
      <c r="B1810" s="48"/>
      <c r="C1810" s="48"/>
      <c r="D1810" s="30" t="s">
        <v>8107</v>
      </c>
      <c r="E1810" s="30" t="s">
        <v>8108</v>
      </c>
      <c r="F1810" s="114">
        <v>4000000</v>
      </c>
      <c r="G1810" s="114">
        <v>10000000</v>
      </c>
      <c r="H1810" s="48"/>
      <c r="I1810" s="112"/>
      <c r="J1810" s="48"/>
      <c r="K1810" s="48"/>
      <c r="L1810" s="48" t="s">
        <v>249</v>
      </c>
      <c r="M1810" s="102"/>
      <c r="N1810" s="67" t="s">
        <v>8109</v>
      </c>
      <c r="O1810" s="30" t="s">
        <v>8110</v>
      </c>
      <c r="P1810" t="s">
        <v>976</v>
      </c>
    </row>
    <row r="1811" spans="1:16" x14ac:dyDescent="0.25">
      <c r="A1811" s="48" t="s">
        <v>7607</v>
      </c>
      <c r="B1811" s="48"/>
      <c r="C1811" s="48"/>
      <c r="D1811" s="30" t="s">
        <v>8107</v>
      </c>
      <c r="E1811" s="30" t="s">
        <v>8108</v>
      </c>
      <c r="F1811" s="114">
        <v>4000000</v>
      </c>
      <c r="G1811" s="114">
        <v>10000000</v>
      </c>
      <c r="H1811" s="48"/>
      <c r="I1811" s="112"/>
      <c r="J1811" s="48"/>
      <c r="K1811" s="48"/>
      <c r="L1811" s="48" t="s">
        <v>249</v>
      </c>
      <c r="M1811" s="102"/>
      <c r="N1811" s="67" t="s">
        <v>8109</v>
      </c>
      <c r="O1811" s="30" t="s">
        <v>8110</v>
      </c>
      <c r="P1811" t="s">
        <v>976</v>
      </c>
    </row>
    <row r="1812" spans="1:16" x14ac:dyDescent="0.25">
      <c r="A1812" s="48" t="s">
        <v>7608</v>
      </c>
      <c r="B1812" s="48"/>
      <c r="C1812" s="48"/>
      <c r="D1812" s="30" t="s">
        <v>8107</v>
      </c>
      <c r="E1812" s="30" t="s">
        <v>8108</v>
      </c>
      <c r="F1812" s="114">
        <v>4000000</v>
      </c>
      <c r="G1812" s="114">
        <v>10000000</v>
      </c>
      <c r="H1812" s="48"/>
      <c r="I1812" s="112"/>
      <c r="J1812" s="48"/>
      <c r="K1812" s="48"/>
      <c r="L1812" s="48" t="s">
        <v>249</v>
      </c>
      <c r="M1812" s="102"/>
      <c r="N1812" s="67" t="s">
        <v>8109</v>
      </c>
      <c r="O1812" s="30" t="s">
        <v>8110</v>
      </c>
      <c r="P1812" t="s">
        <v>976</v>
      </c>
    </row>
    <row r="1813" spans="1:16" x14ac:dyDescent="0.25">
      <c r="A1813" s="48" t="s">
        <v>7609</v>
      </c>
      <c r="B1813" s="48"/>
      <c r="C1813" s="48"/>
      <c r="D1813" s="30" t="s">
        <v>8107</v>
      </c>
      <c r="E1813" s="30" t="s">
        <v>8108</v>
      </c>
      <c r="F1813" s="114">
        <v>4000000</v>
      </c>
      <c r="G1813" s="114">
        <v>10000000</v>
      </c>
      <c r="H1813" s="48"/>
      <c r="I1813" s="112"/>
      <c r="J1813" s="48"/>
      <c r="K1813" s="48"/>
      <c r="L1813" s="48" t="s">
        <v>249</v>
      </c>
      <c r="M1813" s="102"/>
      <c r="N1813" s="67" t="s">
        <v>8109</v>
      </c>
      <c r="O1813" s="30" t="s">
        <v>8110</v>
      </c>
      <c r="P1813" t="s">
        <v>976</v>
      </c>
    </row>
    <row r="1814" spans="1:16" x14ac:dyDescent="0.25">
      <c r="A1814" s="48" t="s">
        <v>7610</v>
      </c>
      <c r="B1814" s="48"/>
      <c r="C1814" s="48"/>
      <c r="D1814" s="30" t="s">
        <v>8107</v>
      </c>
      <c r="E1814" s="30" t="s">
        <v>8108</v>
      </c>
      <c r="F1814" s="114">
        <v>4000000</v>
      </c>
      <c r="G1814" s="114">
        <v>10000000</v>
      </c>
      <c r="H1814" s="48"/>
      <c r="I1814" s="112"/>
      <c r="J1814" s="48"/>
      <c r="K1814" s="48"/>
      <c r="L1814" s="48" t="s">
        <v>249</v>
      </c>
      <c r="M1814" s="102"/>
      <c r="N1814" s="67" t="s">
        <v>8109</v>
      </c>
      <c r="O1814" s="30" t="s">
        <v>8110</v>
      </c>
      <c r="P1814" t="s">
        <v>976</v>
      </c>
    </row>
    <row r="1815" spans="1:16" x14ac:dyDescent="0.25">
      <c r="A1815" s="48" t="s">
        <v>7611</v>
      </c>
      <c r="B1815" s="48"/>
      <c r="C1815" s="48"/>
      <c r="D1815" s="30" t="s">
        <v>8107</v>
      </c>
      <c r="E1815" s="30" t="s">
        <v>8108</v>
      </c>
      <c r="F1815" s="114">
        <v>4000000</v>
      </c>
      <c r="G1815" s="114">
        <v>10000000</v>
      </c>
      <c r="H1815" s="48"/>
      <c r="I1815" s="112"/>
      <c r="J1815" s="48"/>
      <c r="K1815" s="48"/>
      <c r="L1815" s="48" t="s">
        <v>249</v>
      </c>
      <c r="M1815" s="102"/>
      <c r="N1815" s="67" t="s">
        <v>8109</v>
      </c>
      <c r="O1815" s="30" t="s">
        <v>8110</v>
      </c>
      <c r="P1815" t="s">
        <v>976</v>
      </c>
    </row>
    <row r="1816" spans="1:16" x14ac:dyDescent="0.25">
      <c r="A1816" s="48" t="s">
        <v>7612</v>
      </c>
      <c r="B1816" s="48"/>
      <c r="C1816" s="48"/>
      <c r="D1816" s="30" t="s">
        <v>8107</v>
      </c>
      <c r="E1816" s="30" t="s">
        <v>8108</v>
      </c>
      <c r="F1816" s="114">
        <v>6000000</v>
      </c>
      <c r="G1816" s="114">
        <v>10000000</v>
      </c>
      <c r="H1816" s="48"/>
      <c r="I1816" s="112"/>
      <c r="J1816" s="48"/>
      <c r="K1816" s="48"/>
      <c r="L1816" s="48" t="s">
        <v>249</v>
      </c>
      <c r="M1816" s="102"/>
      <c r="N1816" s="67" t="s">
        <v>8109</v>
      </c>
      <c r="O1816" s="30" t="s">
        <v>8110</v>
      </c>
      <c r="P1816" t="s">
        <v>976</v>
      </c>
    </row>
    <row r="1817" spans="1:16" x14ac:dyDescent="0.25">
      <c r="A1817" s="48" t="s">
        <v>7613</v>
      </c>
      <c r="B1817" s="48"/>
      <c r="C1817" s="48"/>
      <c r="D1817" s="30" t="s">
        <v>8107</v>
      </c>
      <c r="E1817" s="30" t="s">
        <v>8108</v>
      </c>
      <c r="F1817" s="101"/>
      <c r="G1817" s="101"/>
      <c r="H1817" s="48"/>
      <c r="I1817" s="112"/>
      <c r="J1817" s="48"/>
      <c r="K1817" s="48"/>
      <c r="L1817" s="48" t="s">
        <v>249</v>
      </c>
      <c r="M1817" s="102"/>
      <c r="N1817" s="67" t="s">
        <v>8109</v>
      </c>
      <c r="O1817" s="30" t="s">
        <v>8110</v>
      </c>
      <c r="P1817" t="s">
        <v>976</v>
      </c>
    </row>
    <row r="1818" spans="1:16" x14ac:dyDescent="0.25">
      <c r="A1818" s="48" t="s">
        <v>7614</v>
      </c>
      <c r="B1818" s="48"/>
      <c r="C1818" s="48"/>
      <c r="D1818" s="30" t="s">
        <v>8107</v>
      </c>
      <c r="E1818" s="30" t="s">
        <v>8108</v>
      </c>
      <c r="F1818" s="101"/>
      <c r="G1818" s="101"/>
      <c r="H1818" s="48"/>
      <c r="I1818" s="112"/>
      <c r="J1818" s="48"/>
      <c r="K1818" s="48"/>
      <c r="L1818" s="48" t="s">
        <v>249</v>
      </c>
      <c r="M1818" s="102"/>
      <c r="N1818" s="67" t="s">
        <v>8109</v>
      </c>
      <c r="O1818" s="30" t="s">
        <v>8110</v>
      </c>
      <c r="P1818" t="s">
        <v>976</v>
      </c>
    </row>
    <row r="1819" spans="1:16" x14ac:dyDescent="0.25">
      <c r="A1819" s="48" t="s">
        <v>7615</v>
      </c>
      <c r="B1819" s="48"/>
      <c r="C1819" s="48"/>
      <c r="D1819" s="30" t="s">
        <v>8107</v>
      </c>
      <c r="E1819" s="30" t="s">
        <v>8108</v>
      </c>
      <c r="F1819" s="114">
        <v>3500000</v>
      </c>
      <c r="G1819" s="114">
        <v>10000000</v>
      </c>
      <c r="H1819" s="48"/>
      <c r="I1819" s="112"/>
      <c r="J1819" s="48"/>
      <c r="K1819" s="48"/>
      <c r="L1819" s="48" t="s">
        <v>249</v>
      </c>
      <c r="M1819" s="102"/>
      <c r="N1819" s="67" t="s">
        <v>8109</v>
      </c>
      <c r="O1819" s="30" t="s">
        <v>8110</v>
      </c>
      <c r="P1819" t="s">
        <v>976</v>
      </c>
    </row>
    <row r="1820" spans="1:16" x14ac:dyDescent="0.25">
      <c r="A1820" s="48" t="s">
        <v>7616</v>
      </c>
      <c r="B1820" s="48"/>
      <c r="C1820" s="48"/>
      <c r="D1820" s="30" t="s">
        <v>8107</v>
      </c>
      <c r="E1820" s="30" t="s">
        <v>8108</v>
      </c>
      <c r="F1820" s="114">
        <v>2000000</v>
      </c>
      <c r="G1820" s="114">
        <v>10000000</v>
      </c>
      <c r="H1820" s="48"/>
      <c r="I1820" s="112"/>
      <c r="J1820" s="48"/>
      <c r="K1820" s="48"/>
      <c r="L1820" s="48" t="s">
        <v>249</v>
      </c>
      <c r="M1820" s="102"/>
      <c r="N1820" s="67" t="s">
        <v>8109</v>
      </c>
      <c r="O1820" s="30" t="s">
        <v>8110</v>
      </c>
      <c r="P1820" t="s">
        <v>976</v>
      </c>
    </row>
    <row r="1821" spans="1:16" x14ac:dyDescent="0.25">
      <c r="A1821" s="48" t="s">
        <v>7617</v>
      </c>
      <c r="B1821" s="48"/>
      <c r="C1821" s="48"/>
      <c r="D1821" s="30" t="s">
        <v>8107</v>
      </c>
      <c r="E1821" s="30" t="s">
        <v>8108</v>
      </c>
      <c r="F1821" s="114">
        <v>3500000</v>
      </c>
      <c r="G1821" s="114">
        <v>10000000</v>
      </c>
      <c r="H1821" s="48"/>
      <c r="I1821" s="112"/>
      <c r="J1821" s="48"/>
      <c r="K1821" s="48"/>
      <c r="L1821" s="48" t="s">
        <v>249</v>
      </c>
      <c r="M1821" s="102"/>
      <c r="N1821" s="67" t="s">
        <v>8109</v>
      </c>
      <c r="O1821" s="30" t="s">
        <v>8110</v>
      </c>
      <c r="P1821" t="s">
        <v>976</v>
      </c>
    </row>
    <row r="1822" spans="1:16" x14ac:dyDescent="0.25">
      <c r="A1822" s="48" t="s">
        <v>7618</v>
      </c>
      <c r="B1822" s="48"/>
      <c r="C1822" s="48"/>
      <c r="D1822" s="30" t="s">
        <v>8107</v>
      </c>
      <c r="E1822" s="30" t="s">
        <v>8108</v>
      </c>
      <c r="F1822" s="114">
        <v>2000000</v>
      </c>
      <c r="G1822" s="114">
        <v>10000000</v>
      </c>
      <c r="H1822" s="48"/>
      <c r="I1822" s="112"/>
      <c r="J1822" s="48"/>
      <c r="K1822" s="48"/>
      <c r="L1822" s="48" t="s">
        <v>249</v>
      </c>
      <c r="M1822" s="102"/>
      <c r="N1822" s="67" t="s">
        <v>8109</v>
      </c>
      <c r="O1822" s="30" t="s">
        <v>8110</v>
      </c>
      <c r="P1822" t="s">
        <v>976</v>
      </c>
    </row>
    <row r="1823" spans="1:16" x14ac:dyDescent="0.25">
      <c r="A1823" s="48" t="s">
        <v>7619</v>
      </c>
      <c r="B1823" s="48"/>
      <c r="C1823" s="48"/>
      <c r="D1823" s="30" t="s">
        <v>8107</v>
      </c>
      <c r="E1823" s="30" t="s">
        <v>8108</v>
      </c>
      <c r="F1823" s="114">
        <v>3500000</v>
      </c>
      <c r="G1823" s="114">
        <v>10000000</v>
      </c>
      <c r="H1823" s="48"/>
      <c r="I1823" s="112"/>
      <c r="J1823" s="48"/>
      <c r="K1823" s="48"/>
      <c r="L1823" s="48" t="s">
        <v>249</v>
      </c>
      <c r="M1823" s="102"/>
      <c r="N1823" s="67" t="s">
        <v>8109</v>
      </c>
      <c r="O1823" s="30" t="s">
        <v>8110</v>
      </c>
      <c r="P1823" t="s">
        <v>976</v>
      </c>
    </row>
    <row r="1824" spans="1:16" x14ac:dyDescent="0.25">
      <c r="A1824" s="48" t="s">
        <v>7620</v>
      </c>
      <c r="B1824" s="48"/>
      <c r="C1824" s="48"/>
      <c r="D1824" s="30" t="s">
        <v>8107</v>
      </c>
      <c r="E1824" s="30" t="s">
        <v>8108</v>
      </c>
      <c r="F1824" s="114">
        <v>2000000</v>
      </c>
      <c r="G1824" s="114">
        <v>10000000</v>
      </c>
      <c r="H1824" s="48"/>
      <c r="I1824" s="112"/>
      <c r="J1824" s="48"/>
      <c r="K1824" s="48"/>
      <c r="L1824" s="48" t="s">
        <v>249</v>
      </c>
      <c r="M1824" s="102"/>
      <c r="N1824" s="67" t="s">
        <v>8109</v>
      </c>
      <c r="O1824" s="30" t="s">
        <v>8110</v>
      </c>
      <c r="P1824" t="s">
        <v>976</v>
      </c>
    </row>
    <row r="1825" spans="1:16" x14ac:dyDescent="0.25">
      <c r="A1825" s="48" t="s">
        <v>7621</v>
      </c>
      <c r="B1825" s="48"/>
      <c r="C1825" s="48"/>
      <c r="D1825" s="30" t="s">
        <v>8107</v>
      </c>
      <c r="E1825" s="30" t="s">
        <v>8108</v>
      </c>
      <c r="F1825" s="114">
        <v>3500000</v>
      </c>
      <c r="G1825" s="114">
        <v>10000000</v>
      </c>
      <c r="H1825" s="48"/>
      <c r="I1825" s="112"/>
      <c r="J1825" s="48"/>
      <c r="K1825" s="48"/>
      <c r="L1825" s="48" t="s">
        <v>249</v>
      </c>
      <c r="M1825" s="102"/>
      <c r="N1825" s="67" t="s">
        <v>8109</v>
      </c>
      <c r="O1825" s="30" t="s">
        <v>8110</v>
      </c>
      <c r="P1825" t="s">
        <v>976</v>
      </c>
    </row>
    <row r="1826" spans="1:16" x14ac:dyDescent="0.25">
      <c r="A1826" s="48" t="s">
        <v>7622</v>
      </c>
      <c r="B1826" s="48"/>
      <c r="C1826" s="48"/>
      <c r="D1826" s="30" t="s">
        <v>8107</v>
      </c>
      <c r="E1826" s="30" t="s">
        <v>8108</v>
      </c>
      <c r="F1826" s="114">
        <v>3500000</v>
      </c>
      <c r="G1826" s="114">
        <v>10000000</v>
      </c>
      <c r="H1826" s="48"/>
      <c r="I1826" s="112"/>
      <c r="J1826" s="48"/>
      <c r="K1826" s="48"/>
      <c r="L1826" s="48" t="s">
        <v>249</v>
      </c>
      <c r="M1826" s="102"/>
      <c r="N1826" s="67" t="s">
        <v>8109</v>
      </c>
      <c r="O1826" s="30" t="s">
        <v>8110</v>
      </c>
      <c r="P1826" t="s">
        <v>976</v>
      </c>
    </row>
    <row r="1827" spans="1:16" x14ac:dyDescent="0.25">
      <c r="A1827" s="48" t="s">
        <v>7623</v>
      </c>
      <c r="B1827" s="48"/>
      <c r="C1827" s="48"/>
      <c r="D1827" s="30" t="s">
        <v>8107</v>
      </c>
      <c r="E1827" s="30" t="s">
        <v>8108</v>
      </c>
      <c r="F1827" s="114">
        <v>2000000</v>
      </c>
      <c r="G1827" s="114">
        <v>10000000</v>
      </c>
      <c r="H1827" s="48"/>
      <c r="I1827" s="112"/>
      <c r="J1827" s="48"/>
      <c r="K1827" s="48"/>
      <c r="L1827" s="48" t="s">
        <v>249</v>
      </c>
      <c r="M1827" s="102"/>
      <c r="N1827" s="67" t="s">
        <v>8109</v>
      </c>
      <c r="O1827" s="30" t="s">
        <v>8110</v>
      </c>
      <c r="P1827" t="s">
        <v>976</v>
      </c>
    </row>
    <row r="1828" spans="1:16" x14ac:dyDescent="0.25">
      <c r="A1828" s="48" t="s">
        <v>7624</v>
      </c>
      <c r="B1828" s="48"/>
      <c r="C1828" s="48"/>
      <c r="D1828" s="30" t="s">
        <v>8107</v>
      </c>
      <c r="E1828" s="30" t="s">
        <v>8108</v>
      </c>
      <c r="F1828" s="114">
        <v>3500000</v>
      </c>
      <c r="G1828" s="114">
        <v>10000000</v>
      </c>
      <c r="H1828" s="48"/>
      <c r="I1828" s="112"/>
      <c r="J1828" s="48"/>
      <c r="K1828" s="48"/>
      <c r="L1828" s="48" t="s">
        <v>249</v>
      </c>
      <c r="M1828" s="102"/>
      <c r="N1828" s="67" t="s">
        <v>8109</v>
      </c>
      <c r="O1828" s="30" t="s">
        <v>8110</v>
      </c>
      <c r="P1828" t="s">
        <v>976</v>
      </c>
    </row>
    <row r="1829" spans="1:16" x14ac:dyDescent="0.25">
      <c r="A1829" s="48" t="s">
        <v>7625</v>
      </c>
      <c r="B1829" s="48"/>
      <c r="C1829" s="48"/>
      <c r="D1829" s="30" t="s">
        <v>8107</v>
      </c>
      <c r="E1829" s="30" t="s">
        <v>8108</v>
      </c>
      <c r="F1829" s="114">
        <v>2000000</v>
      </c>
      <c r="G1829" s="114">
        <v>10000000</v>
      </c>
      <c r="H1829" s="48"/>
      <c r="I1829" s="112"/>
      <c r="J1829" s="48"/>
      <c r="K1829" s="48"/>
      <c r="L1829" s="48" t="s">
        <v>249</v>
      </c>
      <c r="M1829" s="102"/>
      <c r="N1829" s="67" t="s">
        <v>8109</v>
      </c>
      <c r="O1829" s="30" t="s">
        <v>8110</v>
      </c>
      <c r="P1829" t="s">
        <v>976</v>
      </c>
    </row>
    <row r="1830" spans="1:16" x14ac:dyDescent="0.25">
      <c r="A1830" s="48" t="s">
        <v>7626</v>
      </c>
      <c r="B1830" s="48"/>
      <c r="C1830" s="48"/>
      <c r="D1830" s="30" t="s">
        <v>8107</v>
      </c>
      <c r="E1830" s="30" t="s">
        <v>8108</v>
      </c>
      <c r="F1830" s="114">
        <v>3500000</v>
      </c>
      <c r="G1830" s="114">
        <v>10000000</v>
      </c>
      <c r="H1830" s="48"/>
      <c r="I1830" s="112"/>
      <c r="J1830" s="48"/>
      <c r="K1830" s="48"/>
      <c r="L1830" s="48" t="s">
        <v>249</v>
      </c>
      <c r="M1830" s="102"/>
      <c r="N1830" s="67" t="s">
        <v>8109</v>
      </c>
      <c r="O1830" s="30" t="s">
        <v>8110</v>
      </c>
      <c r="P1830" t="s">
        <v>976</v>
      </c>
    </row>
    <row r="1831" spans="1:16" x14ac:dyDescent="0.25">
      <c r="A1831" s="48" t="s">
        <v>7627</v>
      </c>
      <c r="B1831" s="48"/>
      <c r="C1831" s="48"/>
      <c r="D1831" s="30" t="s">
        <v>8107</v>
      </c>
      <c r="E1831" s="30" t="s">
        <v>8108</v>
      </c>
      <c r="F1831" s="114">
        <v>2000000</v>
      </c>
      <c r="G1831" s="114">
        <v>10000000</v>
      </c>
      <c r="H1831" s="48"/>
      <c r="I1831" s="112"/>
      <c r="J1831" s="48"/>
      <c r="K1831" s="48"/>
      <c r="L1831" s="48" t="s">
        <v>249</v>
      </c>
      <c r="M1831" s="102"/>
      <c r="N1831" s="67" t="s">
        <v>8109</v>
      </c>
      <c r="O1831" s="30" t="s">
        <v>8110</v>
      </c>
      <c r="P1831" t="s">
        <v>976</v>
      </c>
    </row>
    <row r="1832" spans="1:16" x14ac:dyDescent="0.25">
      <c r="A1832" s="48" t="s">
        <v>7628</v>
      </c>
      <c r="B1832" s="48"/>
      <c r="C1832" s="48"/>
      <c r="D1832" s="30" t="s">
        <v>8107</v>
      </c>
      <c r="E1832" s="30" t="s">
        <v>8108</v>
      </c>
      <c r="F1832" s="114">
        <v>3500000</v>
      </c>
      <c r="G1832" s="114">
        <v>10000000</v>
      </c>
      <c r="H1832" s="48"/>
      <c r="I1832" s="112"/>
      <c r="J1832" s="48"/>
      <c r="K1832" s="48"/>
      <c r="L1832" s="48" t="s">
        <v>249</v>
      </c>
      <c r="M1832" s="102"/>
      <c r="N1832" s="67" t="s">
        <v>8109</v>
      </c>
      <c r="O1832" s="30" t="s">
        <v>8110</v>
      </c>
      <c r="P1832" t="s">
        <v>976</v>
      </c>
    </row>
    <row r="1833" spans="1:16" x14ac:dyDescent="0.25">
      <c r="A1833" s="48" t="s">
        <v>7629</v>
      </c>
      <c r="B1833" s="48"/>
      <c r="C1833" s="48"/>
      <c r="D1833" s="30" t="s">
        <v>8107</v>
      </c>
      <c r="E1833" s="30" t="s">
        <v>8108</v>
      </c>
      <c r="F1833" s="114">
        <v>3500000</v>
      </c>
      <c r="G1833" s="114">
        <v>10000000</v>
      </c>
      <c r="H1833" s="48"/>
      <c r="I1833" s="112"/>
      <c r="J1833" s="48"/>
      <c r="K1833" s="48"/>
      <c r="L1833" s="48" t="s">
        <v>249</v>
      </c>
      <c r="M1833" s="102"/>
      <c r="N1833" s="67" t="s">
        <v>8109</v>
      </c>
      <c r="O1833" s="30" t="s">
        <v>8110</v>
      </c>
      <c r="P1833" t="s">
        <v>976</v>
      </c>
    </row>
    <row r="1834" spans="1:16" x14ac:dyDescent="0.25">
      <c r="A1834" s="48" t="s">
        <v>7630</v>
      </c>
      <c r="B1834" s="48"/>
      <c r="C1834" s="48"/>
      <c r="D1834" s="30" t="s">
        <v>8107</v>
      </c>
      <c r="E1834" s="30" t="s">
        <v>8108</v>
      </c>
      <c r="F1834" s="114">
        <v>2000000</v>
      </c>
      <c r="G1834" s="114">
        <v>10000000</v>
      </c>
      <c r="H1834" s="48"/>
      <c r="I1834" s="112"/>
      <c r="J1834" s="48"/>
      <c r="K1834" s="48"/>
      <c r="L1834" s="48" t="s">
        <v>249</v>
      </c>
      <c r="M1834" s="102"/>
      <c r="N1834" s="67" t="s">
        <v>8109</v>
      </c>
      <c r="O1834" s="30" t="s">
        <v>8110</v>
      </c>
      <c r="P1834" t="s">
        <v>976</v>
      </c>
    </row>
    <row r="1835" spans="1:16" x14ac:dyDescent="0.25">
      <c r="A1835" s="48" t="s">
        <v>7631</v>
      </c>
      <c r="B1835" s="48"/>
      <c r="C1835" s="48"/>
      <c r="D1835" s="30" t="s">
        <v>8107</v>
      </c>
      <c r="E1835" s="30" t="s">
        <v>8108</v>
      </c>
      <c r="F1835" s="114">
        <v>3500000</v>
      </c>
      <c r="G1835" s="114">
        <v>10000000</v>
      </c>
      <c r="H1835" s="48"/>
      <c r="I1835" s="112"/>
      <c r="J1835" s="48"/>
      <c r="K1835" s="48"/>
      <c r="L1835" s="48" t="s">
        <v>249</v>
      </c>
      <c r="M1835" s="102"/>
      <c r="N1835" s="67" t="s">
        <v>8109</v>
      </c>
      <c r="O1835" s="30" t="s">
        <v>8110</v>
      </c>
      <c r="P1835" t="s">
        <v>976</v>
      </c>
    </row>
    <row r="1836" spans="1:16" x14ac:dyDescent="0.25">
      <c r="A1836" s="48" t="s">
        <v>7632</v>
      </c>
      <c r="B1836" s="48"/>
      <c r="C1836" s="48"/>
      <c r="D1836" s="30" t="s">
        <v>8107</v>
      </c>
      <c r="E1836" s="30" t="s">
        <v>8108</v>
      </c>
      <c r="F1836" s="114">
        <v>2000000</v>
      </c>
      <c r="G1836" s="114">
        <v>10000000</v>
      </c>
      <c r="H1836" s="48"/>
      <c r="I1836" s="112"/>
      <c r="J1836" s="48"/>
      <c r="K1836" s="48"/>
      <c r="L1836" s="48" t="s">
        <v>249</v>
      </c>
      <c r="M1836" s="102"/>
      <c r="N1836" s="67" t="s">
        <v>8109</v>
      </c>
      <c r="O1836" s="30" t="s">
        <v>8110</v>
      </c>
      <c r="P1836" t="s">
        <v>976</v>
      </c>
    </row>
    <row r="1837" spans="1:16" x14ac:dyDescent="0.25">
      <c r="A1837" s="48" t="s">
        <v>7633</v>
      </c>
      <c r="B1837" s="48"/>
      <c r="C1837" s="48"/>
      <c r="D1837" s="30" t="s">
        <v>8107</v>
      </c>
      <c r="E1837" s="30" t="s">
        <v>8108</v>
      </c>
      <c r="F1837" s="114">
        <v>3500000</v>
      </c>
      <c r="G1837" s="114">
        <v>10000000</v>
      </c>
      <c r="H1837" s="48"/>
      <c r="I1837" s="112"/>
      <c r="J1837" s="48"/>
      <c r="K1837" s="48"/>
      <c r="L1837" s="48" t="s">
        <v>249</v>
      </c>
      <c r="M1837" s="102"/>
      <c r="N1837" s="67" t="s">
        <v>8109</v>
      </c>
      <c r="O1837" s="30" t="s">
        <v>8110</v>
      </c>
      <c r="P1837" t="s">
        <v>976</v>
      </c>
    </row>
    <row r="1838" spans="1:16" x14ac:dyDescent="0.25">
      <c r="A1838" s="48" t="s">
        <v>7634</v>
      </c>
      <c r="B1838" s="48"/>
      <c r="C1838" s="48"/>
      <c r="D1838" s="30" t="s">
        <v>8107</v>
      </c>
      <c r="E1838" s="30" t="s">
        <v>8108</v>
      </c>
      <c r="F1838" s="114">
        <v>2000000</v>
      </c>
      <c r="G1838" s="114">
        <v>10000000</v>
      </c>
      <c r="H1838" s="48"/>
      <c r="I1838" s="112"/>
      <c r="J1838" s="48"/>
      <c r="K1838" s="48"/>
      <c r="L1838" s="48" t="s">
        <v>249</v>
      </c>
      <c r="M1838" s="102"/>
      <c r="N1838" s="67" t="s">
        <v>8109</v>
      </c>
      <c r="O1838" s="30" t="s">
        <v>8110</v>
      </c>
      <c r="P1838" t="s">
        <v>976</v>
      </c>
    </row>
    <row r="1839" spans="1:16" x14ac:dyDescent="0.25">
      <c r="A1839" s="48" t="s">
        <v>7635</v>
      </c>
      <c r="B1839" s="48"/>
      <c r="C1839" s="48"/>
      <c r="D1839" s="30" t="s">
        <v>8107</v>
      </c>
      <c r="E1839" s="30" t="s">
        <v>8108</v>
      </c>
      <c r="F1839" s="114">
        <v>3500000</v>
      </c>
      <c r="G1839" s="114">
        <v>10000000</v>
      </c>
      <c r="H1839" s="48"/>
      <c r="I1839" s="112"/>
      <c r="J1839" s="48"/>
      <c r="K1839" s="48"/>
      <c r="L1839" s="48" t="s">
        <v>249</v>
      </c>
      <c r="M1839" s="102"/>
      <c r="N1839" s="67" t="s">
        <v>8109</v>
      </c>
      <c r="O1839" s="30" t="s">
        <v>8110</v>
      </c>
      <c r="P1839" t="s">
        <v>976</v>
      </c>
    </row>
    <row r="1840" spans="1:16" x14ac:dyDescent="0.25">
      <c r="A1840" s="48" t="s">
        <v>7636</v>
      </c>
      <c r="B1840" s="48"/>
      <c r="C1840" s="48"/>
      <c r="D1840" s="30" t="s">
        <v>8107</v>
      </c>
      <c r="E1840" s="30" t="s">
        <v>8108</v>
      </c>
      <c r="F1840" s="114">
        <v>3500000</v>
      </c>
      <c r="G1840" s="114">
        <v>10000000</v>
      </c>
      <c r="H1840" s="48"/>
      <c r="I1840" s="112"/>
      <c r="J1840" s="48"/>
      <c r="K1840" s="48"/>
      <c r="L1840" s="48" t="s">
        <v>249</v>
      </c>
      <c r="M1840" s="102"/>
      <c r="N1840" s="67" t="s">
        <v>8109</v>
      </c>
      <c r="O1840" s="30" t="s">
        <v>8110</v>
      </c>
      <c r="P1840" t="s">
        <v>976</v>
      </c>
    </row>
    <row r="1841" spans="1:16" x14ac:dyDescent="0.25">
      <c r="A1841" s="48" t="s">
        <v>7637</v>
      </c>
      <c r="B1841" s="48"/>
      <c r="C1841" s="48"/>
      <c r="D1841" s="30" t="s">
        <v>8107</v>
      </c>
      <c r="E1841" s="30" t="s">
        <v>8108</v>
      </c>
      <c r="F1841" s="114">
        <v>2000000</v>
      </c>
      <c r="G1841" s="114">
        <v>10000000</v>
      </c>
      <c r="H1841" s="48"/>
      <c r="I1841" s="112"/>
      <c r="J1841" s="48"/>
      <c r="K1841" s="48"/>
      <c r="L1841" s="48" t="s">
        <v>249</v>
      </c>
      <c r="M1841" s="102"/>
      <c r="N1841" s="67" t="s">
        <v>8109</v>
      </c>
      <c r="O1841" s="30" t="s">
        <v>8110</v>
      </c>
      <c r="P1841" t="s">
        <v>976</v>
      </c>
    </row>
    <row r="1842" spans="1:16" x14ac:dyDescent="0.25">
      <c r="A1842" s="48" t="s">
        <v>7638</v>
      </c>
      <c r="B1842" s="48"/>
      <c r="C1842" s="48"/>
      <c r="D1842" s="30" t="s">
        <v>8107</v>
      </c>
      <c r="E1842" s="30" t="s">
        <v>8108</v>
      </c>
      <c r="F1842" s="114">
        <v>3500000</v>
      </c>
      <c r="G1842" s="114">
        <v>10000000</v>
      </c>
      <c r="H1842" s="48"/>
      <c r="I1842" s="112"/>
      <c r="J1842" s="48"/>
      <c r="K1842" s="48"/>
      <c r="L1842" s="48" t="s">
        <v>249</v>
      </c>
      <c r="M1842" s="102"/>
      <c r="N1842" s="67" t="s">
        <v>8109</v>
      </c>
      <c r="O1842" s="30" t="s">
        <v>8110</v>
      </c>
      <c r="P1842" t="s">
        <v>976</v>
      </c>
    </row>
    <row r="1843" spans="1:16" x14ac:dyDescent="0.25">
      <c r="A1843" s="48" t="s">
        <v>7639</v>
      </c>
      <c r="B1843" s="48"/>
      <c r="C1843" s="48"/>
      <c r="D1843" s="30" t="s">
        <v>8107</v>
      </c>
      <c r="E1843" s="30" t="s">
        <v>8108</v>
      </c>
      <c r="F1843" s="114">
        <v>2000000</v>
      </c>
      <c r="G1843" s="114">
        <v>10000000</v>
      </c>
      <c r="H1843" s="48"/>
      <c r="I1843" s="112"/>
      <c r="J1843" s="48"/>
      <c r="K1843" s="48"/>
      <c r="L1843" s="48" t="s">
        <v>249</v>
      </c>
      <c r="M1843" s="102"/>
      <c r="N1843" s="67" t="s">
        <v>8109</v>
      </c>
      <c r="O1843" s="30" t="s">
        <v>8110</v>
      </c>
      <c r="P1843" t="s">
        <v>976</v>
      </c>
    </row>
    <row r="1844" spans="1:16" x14ac:dyDescent="0.25">
      <c r="A1844" s="48" t="s">
        <v>7640</v>
      </c>
      <c r="B1844" s="48"/>
      <c r="C1844" s="48"/>
      <c r="D1844" s="30" t="s">
        <v>8107</v>
      </c>
      <c r="E1844" s="30" t="s">
        <v>8108</v>
      </c>
      <c r="F1844" s="114">
        <v>3500000</v>
      </c>
      <c r="G1844" s="114">
        <v>10000000</v>
      </c>
      <c r="H1844" s="48"/>
      <c r="I1844" s="112"/>
      <c r="J1844" s="48"/>
      <c r="K1844" s="48"/>
      <c r="L1844" s="48" t="s">
        <v>249</v>
      </c>
      <c r="M1844" s="102"/>
      <c r="N1844" s="67" t="s">
        <v>8109</v>
      </c>
      <c r="O1844" s="30" t="s">
        <v>8110</v>
      </c>
      <c r="P1844" t="s">
        <v>976</v>
      </c>
    </row>
    <row r="1845" spans="1:16" x14ac:dyDescent="0.25">
      <c r="A1845" s="48" t="s">
        <v>7641</v>
      </c>
      <c r="B1845" s="48"/>
      <c r="C1845" s="48"/>
      <c r="D1845" s="30" t="s">
        <v>8107</v>
      </c>
      <c r="E1845" s="30" t="s">
        <v>8108</v>
      </c>
      <c r="F1845" s="114">
        <v>2000000</v>
      </c>
      <c r="G1845" s="114">
        <v>10000000</v>
      </c>
      <c r="H1845" s="48"/>
      <c r="I1845" s="112"/>
      <c r="J1845" s="48"/>
      <c r="K1845" s="48"/>
      <c r="L1845" s="48" t="s">
        <v>249</v>
      </c>
      <c r="M1845" s="102"/>
      <c r="N1845" s="67" t="s">
        <v>8109</v>
      </c>
      <c r="O1845" s="30" t="s">
        <v>8110</v>
      </c>
      <c r="P1845" t="s">
        <v>976</v>
      </c>
    </row>
    <row r="1846" spans="1:16" x14ac:dyDescent="0.25">
      <c r="A1846" s="48" t="s">
        <v>7642</v>
      </c>
      <c r="B1846" s="48"/>
      <c r="C1846" s="48"/>
      <c r="D1846" s="30" t="s">
        <v>8107</v>
      </c>
      <c r="E1846" s="30" t="s">
        <v>8108</v>
      </c>
      <c r="F1846" s="114">
        <v>3500000</v>
      </c>
      <c r="G1846" s="114">
        <v>10000000</v>
      </c>
      <c r="H1846" s="48"/>
      <c r="I1846" s="112"/>
      <c r="J1846" s="48"/>
      <c r="K1846" s="48"/>
      <c r="L1846" s="48" t="s">
        <v>249</v>
      </c>
      <c r="M1846" s="102"/>
      <c r="N1846" s="67" t="s">
        <v>8109</v>
      </c>
      <c r="O1846" s="30" t="s">
        <v>8110</v>
      </c>
      <c r="P1846" t="s">
        <v>976</v>
      </c>
    </row>
    <row r="1847" spans="1:16" x14ac:dyDescent="0.25">
      <c r="A1847" s="48" t="s">
        <v>7643</v>
      </c>
      <c r="B1847" s="48"/>
      <c r="C1847" s="48"/>
      <c r="D1847" s="30" t="s">
        <v>8107</v>
      </c>
      <c r="E1847" s="30" t="s">
        <v>8108</v>
      </c>
      <c r="F1847" s="114">
        <v>3500000</v>
      </c>
      <c r="G1847" s="114">
        <v>10000000</v>
      </c>
      <c r="H1847" s="48"/>
      <c r="I1847" s="112"/>
      <c r="J1847" s="48"/>
      <c r="K1847" s="48"/>
      <c r="L1847" s="48" t="s">
        <v>249</v>
      </c>
      <c r="M1847" s="102"/>
      <c r="N1847" s="67" t="s">
        <v>8109</v>
      </c>
      <c r="O1847" s="30" t="s">
        <v>8110</v>
      </c>
      <c r="P1847" t="s">
        <v>976</v>
      </c>
    </row>
    <row r="1848" spans="1:16" x14ac:dyDescent="0.25">
      <c r="A1848" s="48" t="s">
        <v>7644</v>
      </c>
      <c r="B1848" s="48"/>
      <c r="C1848" s="48"/>
      <c r="D1848" s="30" t="s">
        <v>8107</v>
      </c>
      <c r="E1848" s="30" t="s">
        <v>8108</v>
      </c>
      <c r="F1848" s="114">
        <v>2000000</v>
      </c>
      <c r="G1848" s="114">
        <v>10000000</v>
      </c>
      <c r="H1848" s="48"/>
      <c r="I1848" s="112"/>
      <c r="J1848" s="48"/>
      <c r="K1848" s="48"/>
      <c r="L1848" s="48" t="s">
        <v>249</v>
      </c>
      <c r="M1848" s="102"/>
      <c r="N1848" s="67" t="s">
        <v>8109</v>
      </c>
      <c r="O1848" s="30" t="s">
        <v>8110</v>
      </c>
      <c r="P1848" t="s">
        <v>976</v>
      </c>
    </row>
    <row r="1849" spans="1:16" x14ac:dyDescent="0.25">
      <c r="A1849" s="48" t="s">
        <v>7645</v>
      </c>
      <c r="B1849" s="48"/>
      <c r="C1849" s="48"/>
      <c r="D1849" s="30" t="s">
        <v>8107</v>
      </c>
      <c r="E1849" s="30" t="s">
        <v>8108</v>
      </c>
      <c r="F1849" s="114">
        <v>3500000</v>
      </c>
      <c r="G1849" s="114">
        <v>10000000</v>
      </c>
      <c r="H1849" s="48"/>
      <c r="I1849" s="112"/>
      <c r="J1849" s="48"/>
      <c r="K1849" s="48"/>
      <c r="L1849" s="48" t="s">
        <v>249</v>
      </c>
      <c r="M1849" s="102"/>
      <c r="N1849" s="67" t="s">
        <v>8109</v>
      </c>
      <c r="O1849" s="30" t="s">
        <v>8110</v>
      </c>
      <c r="P1849" t="s">
        <v>976</v>
      </c>
    </row>
    <row r="1850" spans="1:16" x14ac:dyDescent="0.25">
      <c r="A1850" s="48" t="s">
        <v>7646</v>
      </c>
      <c r="B1850" s="48"/>
      <c r="C1850" s="48"/>
      <c r="D1850" s="30" t="s">
        <v>8107</v>
      </c>
      <c r="E1850" s="30" t="s">
        <v>8108</v>
      </c>
      <c r="F1850" s="114">
        <v>2000000</v>
      </c>
      <c r="G1850" s="114">
        <v>10000000</v>
      </c>
      <c r="H1850" s="48"/>
      <c r="I1850" s="112"/>
      <c r="J1850" s="48"/>
      <c r="K1850" s="48"/>
      <c r="L1850" s="48" t="s">
        <v>249</v>
      </c>
      <c r="M1850" s="102"/>
      <c r="N1850" s="67" t="s">
        <v>8109</v>
      </c>
      <c r="O1850" s="30" t="s">
        <v>8110</v>
      </c>
      <c r="P1850" t="s">
        <v>976</v>
      </c>
    </row>
    <row r="1851" spans="1:16" x14ac:dyDescent="0.25">
      <c r="A1851" s="48" t="s">
        <v>7647</v>
      </c>
      <c r="B1851" s="48"/>
      <c r="C1851" s="48"/>
      <c r="D1851" s="30" t="s">
        <v>8107</v>
      </c>
      <c r="E1851" s="30" t="s">
        <v>8108</v>
      </c>
      <c r="F1851" s="114">
        <v>3500000</v>
      </c>
      <c r="G1851" s="114">
        <v>10000000</v>
      </c>
      <c r="H1851" s="48"/>
      <c r="I1851" s="112"/>
      <c r="J1851" s="48"/>
      <c r="K1851" s="48"/>
      <c r="L1851" s="48" t="s">
        <v>249</v>
      </c>
      <c r="M1851" s="102"/>
      <c r="N1851" s="67" t="s">
        <v>8109</v>
      </c>
      <c r="O1851" s="30" t="s">
        <v>8110</v>
      </c>
      <c r="P1851" t="s">
        <v>976</v>
      </c>
    </row>
    <row r="1852" spans="1:16" x14ac:dyDescent="0.25">
      <c r="A1852" s="48" t="s">
        <v>7648</v>
      </c>
      <c r="B1852" s="48"/>
      <c r="C1852" s="48"/>
      <c r="D1852" s="30" t="s">
        <v>8107</v>
      </c>
      <c r="E1852" s="30" t="s">
        <v>8108</v>
      </c>
      <c r="F1852" s="114">
        <v>2000000</v>
      </c>
      <c r="G1852" s="114">
        <v>10000000</v>
      </c>
      <c r="H1852" s="48"/>
      <c r="I1852" s="112"/>
      <c r="J1852" s="48"/>
      <c r="K1852" s="48"/>
      <c r="L1852" s="48" t="s">
        <v>249</v>
      </c>
      <c r="M1852" s="102"/>
      <c r="N1852" s="67" t="s">
        <v>8109</v>
      </c>
      <c r="O1852" s="30" t="s">
        <v>8110</v>
      </c>
      <c r="P1852" t="s">
        <v>976</v>
      </c>
    </row>
    <row r="1853" spans="1:16" x14ac:dyDescent="0.25">
      <c r="A1853" s="48" t="s">
        <v>7649</v>
      </c>
      <c r="B1853" s="48"/>
      <c r="C1853" s="48"/>
      <c r="D1853" s="30" t="s">
        <v>8107</v>
      </c>
      <c r="E1853" s="30" t="s">
        <v>8108</v>
      </c>
      <c r="F1853" s="114">
        <v>3500000</v>
      </c>
      <c r="G1853" s="114">
        <v>10000000</v>
      </c>
      <c r="H1853" s="48"/>
      <c r="I1853" s="112"/>
      <c r="J1853" s="48"/>
      <c r="K1853" s="48"/>
      <c r="L1853" s="48" t="s">
        <v>249</v>
      </c>
      <c r="M1853" s="102"/>
      <c r="N1853" s="67" t="s">
        <v>8109</v>
      </c>
      <c r="O1853" s="30" t="s">
        <v>8110</v>
      </c>
      <c r="P1853" t="s">
        <v>976</v>
      </c>
    </row>
    <row r="1854" spans="1:16" x14ac:dyDescent="0.25">
      <c r="A1854" s="48" t="s">
        <v>7650</v>
      </c>
      <c r="B1854" s="48"/>
      <c r="C1854" s="48"/>
      <c r="D1854" s="30" t="s">
        <v>8107</v>
      </c>
      <c r="E1854" s="30" t="s">
        <v>8108</v>
      </c>
      <c r="F1854" s="114">
        <v>3500000</v>
      </c>
      <c r="G1854" s="114">
        <v>10000000</v>
      </c>
      <c r="H1854" s="48"/>
      <c r="I1854" s="112"/>
      <c r="J1854" s="48"/>
      <c r="K1854" s="48"/>
      <c r="L1854" s="48" t="s">
        <v>249</v>
      </c>
      <c r="M1854" s="102"/>
      <c r="N1854" s="67" t="s">
        <v>8109</v>
      </c>
      <c r="O1854" s="30" t="s">
        <v>8110</v>
      </c>
      <c r="P1854" t="s">
        <v>976</v>
      </c>
    </row>
    <row r="1855" spans="1:16" x14ac:dyDescent="0.25">
      <c r="A1855" s="48" t="s">
        <v>7651</v>
      </c>
      <c r="B1855" s="48"/>
      <c r="C1855" s="48"/>
      <c r="D1855" s="30" t="s">
        <v>8107</v>
      </c>
      <c r="E1855" s="30" t="s">
        <v>8108</v>
      </c>
      <c r="F1855" s="114">
        <v>2000000</v>
      </c>
      <c r="G1855" s="114">
        <v>10000000</v>
      </c>
      <c r="H1855" s="48"/>
      <c r="I1855" s="112"/>
      <c r="J1855" s="48"/>
      <c r="K1855" s="48"/>
      <c r="L1855" s="48" t="s">
        <v>249</v>
      </c>
      <c r="M1855" s="102"/>
      <c r="N1855" s="67" t="s">
        <v>8109</v>
      </c>
      <c r="O1855" s="30" t="s">
        <v>8110</v>
      </c>
      <c r="P1855" t="s">
        <v>976</v>
      </c>
    </row>
    <row r="1856" spans="1:16" x14ac:dyDescent="0.25">
      <c r="A1856" s="48" t="s">
        <v>7652</v>
      </c>
      <c r="B1856" s="48"/>
      <c r="C1856" s="48"/>
      <c r="D1856" s="30" t="s">
        <v>8107</v>
      </c>
      <c r="E1856" s="30" t="s">
        <v>8108</v>
      </c>
      <c r="F1856" s="114">
        <v>3500000</v>
      </c>
      <c r="G1856" s="114">
        <v>10000000</v>
      </c>
      <c r="H1856" s="48"/>
      <c r="I1856" s="112"/>
      <c r="J1856" s="48"/>
      <c r="K1856" s="48"/>
      <c r="L1856" s="48" t="s">
        <v>249</v>
      </c>
      <c r="M1856" s="102"/>
      <c r="N1856" s="67" t="s">
        <v>8109</v>
      </c>
      <c r="O1856" s="30" t="s">
        <v>8110</v>
      </c>
      <c r="P1856" t="s">
        <v>976</v>
      </c>
    </row>
    <row r="1857" spans="1:16" x14ac:dyDescent="0.25">
      <c r="A1857" s="48" t="s">
        <v>7653</v>
      </c>
      <c r="B1857" s="48"/>
      <c r="C1857" s="48"/>
      <c r="D1857" s="30" t="s">
        <v>8107</v>
      </c>
      <c r="E1857" s="30" t="s">
        <v>8108</v>
      </c>
      <c r="F1857" s="114">
        <v>2000000</v>
      </c>
      <c r="G1857" s="114">
        <v>10000000</v>
      </c>
      <c r="H1857" s="48"/>
      <c r="I1857" s="112"/>
      <c r="J1857" s="48"/>
      <c r="K1857" s="48"/>
      <c r="L1857" s="48" t="s">
        <v>249</v>
      </c>
      <c r="M1857" s="102"/>
      <c r="N1857" s="67" t="s">
        <v>8109</v>
      </c>
      <c r="O1857" s="30" t="s">
        <v>8110</v>
      </c>
      <c r="P1857" t="s">
        <v>976</v>
      </c>
    </row>
    <row r="1858" spans="1:16" x14ac:dyDescent="0.25">
      <c r="A1858" s="48" t="s">
        <v>7654</v>
      </c>
      <c r="B1858" s="48"/>
      <c r="C1858" s="48"/>
      <c r="D1858" s="30" t="s">
        <v>8107</v>
      </c>
      <c r="E1858" s="30" t="s">
        <v>8108</v>
      </c>
      <c r="F1858" s="114">
        <v>3500000</v>
      </c>
      <c r="G1858" s="114">
        <v>10000000</v>
      </c>
      <c r="H1858" s="48"/>
      <c r="I1858" s="112"/>
      <c r="J1858" s="48"/>
      <c r="K1858" s="48"/>
      <c r="L1858" s="48" t="s">
        <v>249</v>
      </c>
      <c r="M1858" s="102"/>
      <c r="N1858" s="67" t="s">
        <v>8109</v>
      </c>
      <c r="O1858" s="30" t="s">
        <v>8110</v>
      </c>
      <c r="P1858" t="s">
        <v>976</v>
      </c>
    </row>
    <row r="1859" spans="1:16" x14ac:dyDescent="0.25">
      <c r="A1859" s="48" t="s">
        <v>7655</v>
      </c>
      <c r="B1859" s="48"/>
      <c r="C1859" s="48"/>
      <c r="D1859" s="30" t="s">
        <v>8107</v>
      </c>
      <c r="E1859" s="30" t="s">
        <v>8108</v>
      </c>
      <c r="F1859" s="114">
        <v>2000000</v>
      </c>
      <c r="G1859" s="114">
        <v>10000000</v>
      </c>
      <c r="H1859" s="48"/>
      <c r="I1859" s="112"/>
      <c r="J1859" s="48"/>
      <c r="K1859" s="48"/>
      <c r="L1859" s="48" t="s">
        <v>249</v>
      </c>
      <c r="M1859" s="102"/>
      <c r="N1859" s="67" t="s">
        <v>8109</v>
      </c>
      <c r="O1859" s="30" t="s">
        <v>8110</v>
      </c>
      <c r="P1859" t="s">
        <v>976</v>
      </c>
    </row>
    <row r="1860" spans="1:16" x14ac:dyDescent="0.25">
      <c r="A1860" s="48" t="s">
        <v>7656</v>
      </c>
      <c r="B1860" s="48"/>
      <c r="C1860" s="48"/>
      <c r="D1860" s="30" t="s">
        <v>8107</v>
      </c>
      <c r="E1860" s="30" t="s">
        <v>8108</v>
      </c>
      <c r="F1860" s="114">
        <v>3500000</v>
      </c>
      <c r="G1860" s="114">
        <v>10000000</v>
      </c>
      <c r="H1860" s="48"/>
      <c r="I1860" s="112"/>
      <c r="J1860" s="48"/>
      <c r="K1860" s="48"/>
      <c r="L1860" s="48" t="s">
        <v>249</v>
      </c>
      <c r="M1860" s="102"/>
      <c r="N1860" s="67" t="s">
        <v>8109</v>
      </c>
      <c r="O1860" s="30" t="s">
        <v>8110</v>
      </c>
      <c r="P1860" t="s">
        <v>976</v>
      </c>
    </row>
    <row r="1861" spans="1:16" x14ac:dyDescent="0.25">
      <c r="A1861" s="48" t="s">
        <v>7657</v>
      </c>
      <c r="B1861" s="48"/>
      <c r="C1861" s="48"/>
      <c r="D1861" s="30" t="s">
        <v>8107</v>
      </c>
      <c r="E1861" s="30" t="s">
        <v>8108</v>
      </c>
      <c r="F1861" s="114">
        <v>3500000</v>
      </c>
      <c r="G1861" s="114">
        <v>10000000</v>
      </c>
      <c r="H1861" s="48"/>
      <c r="I1861" s="112"/>
      <c r="J1861" s="48"/>
      <c r="K1861" s="48"/>
      <c r="L1861" s="48" t="s">
        <v>249</v>
      </c>
      <c r="M1861" s="102"/>
      <c r="N1861" s="67" t="s">
        <v>8109</v>
      </c>
      <c r="O1861" s="30" t="s">
        <v>8110</v>
      </c>
      <c r="P1861" t="s">
        <v>976</v>
      </c>
    </row>
    <row r="1862" spans="1:16" x14ac:dyDescent="0.25">
      <c r="A1862" s="48" t="s">
        <v>7658</v>
      </c>
      <c r="B1862" s="48"/>
      <c r="C1862" s="48"/>
      <c r="D1862" s="30" t="s">
        <v>8107</v>
      </c>
      <c r="E1862" s="30" t="s">
        <v>8108</v>
      </c>
      <c r="F1862" s="114">
        <v>2000000</v>
      </c>
      <c r="G1862" s="114">
        <v>10000000</v>
      </c>
      <c r="H1862" s="48"/>
      <c r="I1862" s="112"/>
      <c r="J1862" s="48"/>
      <c r="K1862" s="48"/>
      <c r="L1862" s="48" t="s">
        <v>249</v>
      </c>
      <c r="M1862" s="102"/>
      <c r="N1862" s="67" t="s">
        <v>8109</v>
      </c>
      <c r="O1862" s="30" t="s">
        <v>8110</v>
      </c>
      <c r="P1862" t="s">
        <v>976</v>
      </c>
    </row>
    <row r="1863" spans="1:16" x14ac:dyDescent="0.25">
      <c r="A1863" s="48" t="s">
        <v>7659</v>
      </c>
      <c r="B1863" s="48"/>
      <c r="C1863" s="48"/>
      <c r="D1863" s="30" t="s">
        <v>8107</v>
      </c>
      <c r="E1863" s="30" t="s">
        <v>8108</v>
      </c>
      <c r="F1863" s="114">
        <v>3500000</v>
      </c>
      <c r="G1863" s="114">
        <v>10000000</v>
      </c>
      <c r="H1863" s="48"/>
      <c r="I1863" s="112"/>
      <c r="J1863" s="48"/>
      <c r="K1863" s="48"/>
      <c r="L1863" s="48" t="s">
        <v>249</v>
      </c>
      <c r="M1863" s="102"/>
      <c r="N1863" s="67" t="s">
        <v>8109</v>
      </c>
      <c r="O1863" s="30" t="s">
        <v>8110</v>
      </c>
      <c r="P1863" t="s">
        <v>976</v>
      </c>
    </row>
    <row r="1864" spans="1:16" x14ac:dyDescent="0.25">
      <c r="A1864" s="48" t="s">
        <v>7660</v>
      </c>
      <c r="B1864" s="48"/>
      <c r="C1864" s="48"/>
      <c r="D1864" s="30" t="s">
        <v>8107</v>
      </c>
      <c r="E1864" s="30" t="s">
        <v>8108</v>
      </c>
      <c r="F1864" s="114">
        <v>2000000</v>
      </c>
      <c r="G1864" s="114">
        <v>10000000</v>
      </c>
      <c r="H1864" s="48"/>
      <c r="I1864" s="112"/>
      <c r="J1864" s="48"/>
      <c r="K1864" s="48"/>
      <c r="L1864" s="48" t="s">
        <v>249</v>
      </c>
      <c r="M1864" s="102"/>
      <c r="N1864" s="67" t="s">
        <v>8109</v>
      </c>
      <c r="O1864" s="30" t="s">
        <v>8110</v>
      </c>
      <c r="P1864" t="s">
        <v>976</v>
      </c>
    </row>
    <row r="1865" spans="1:16" x14ac:dyDescent="0.25">
      <c r="A1865" s="48" t="s">
        <v>7661</v>
      </c>
      <c r="B1865" s="48"/>
      <c r="C1865" s="48"/>
      <c r="D1865" s="30" t="s">
        <v>8107</v>
      </c>
      <c r="E1865" s="30" t="s">
        <v>8108</v>
      </c>
      <c r="F1865" s="114">
        <v>3500000</v>
      </c>
      <c r="G1865" s="114">
        <v>10000000</v>
      </c>
      <c r="H1865" s="48"/>
      <c r="I1865" s="112"/>
      <c r="J1865" s="48"/>
      <c r="K1865" s="48"/>
      <c r="L1865" s="48" t="s">
        <v>249</v>
      </c>
      <c r="M1865" s="102"/>
      <c r="N1865" s="67" t="s">
        <v>8109</v>
      </c>
      <c r="O1865" s="30" t="s">
        <v>8110</v>
      </c>
      <c r="P1865" t="s">
        <v>976</v>
      </c>
    </row>
    <row r="1866" spans="1:16" x14ac:dyDescent="0.25">
      <c r="A1866" s="48" t="s">
        <v>7662</v>
      </c>
      <c r="B1866" s="48"/>
      <c r="C1866" s="48"/>
      <c r="D1866" s="30" t="s">
        <v>8107</v>
      </c>
      <c r="E1866" s="30" t="s">
        <v>8108</v>
      </c>
      <c r="F1866" s="114">
        <v>2000000</v>
      </c>
      <c r="G1866" s="114">
        <v>10000000</v>
      </c>
      <c r="H1866" s="48"/>
      <c r="I1866" s="112"/>
      <c r="J1866" s="48"/>
      <c r="K1866" s="48"/>
      <c r="L1866" s="48" t="s">
        <v>249</v>
      </c>
      <c r="M1866" s="102"/>
      <c r="N1866" s="67" t="s">
        <v>8109</v>
      </c>
      <c r="O1866" s="30" t="s">
        <v>8110</v>
      </c>
      <c r="P1866" t="s">
        <v>976</v>
      </c>
    </row>
    <row r="1867" spans="1:16" x14ac:dyDescent="0.25">
      <c r="A1867" s="48" t="s">
        <v>7663</v>
      </c>
      <c r="B1867" s="48"/>
      <c r="C1867" s="48"/>
      <c r="D1867" s="30" t="s">
        <v>8107</v>
      </c>
      <c r="E1867" s="30" t="s">
        <v>8108</v>
      </c>
      <c r="F1867" s="114">
        <v>3500000</v>
      </c>
      <c r="G1867" s="114">
        <v>10000000</v>
      </c>
      <c r="H1867" s="48"/>
      <c r="I1867" s="112"/>
      <c r="J1867" s="48"/>
      <c r="K1867" s="48"/>
      <c r="L1867" s="48" t="s">
        <v>249</v>
      </c>
      <c r="M1867" s="102"/>
      <c r="N1867" s="67" t="s">
        <v>8109</v>
      </c>
      <c r="O1867" s="30" t="s">
        <v>8110</v>
      </c>
      <c r="P1867" t="s">
        <v>976</v>
      </c>
    </row>
    <row r="1868" spans="1:16" x14ac:dyDescent="0.25">
      <c r="A1868" s="48" t="s">
        <v>7664</v>
      </c>
      <c r="B1868" s="48"/>
      <c r="C1868" s="48"/>
      <c r="D1868" s="30" t="s">
        <v>8107</v>
      </c>
      <c r="E1868" s="30" t="s">
        <v>8108</v>
      </c>
      <c r="F1868" s="114">
        <v>3500000</v>
      </c>
      <c r="G1868" s="114">
        <v>10000000</v>
      </c>
      <c r="H1868" s="48"/>
      <c r="I1868" s="112"/>
      <c r="J1868" s="48"/>
      <c r="K1868" s="48"/>
      <c r="L1868" s="48" t="s">
        <v>249</v>
      </c>
      <c r="M1868" s="102"/>
      <c r="N1868" s="67" t="s">
        <v>8109</v>
      </c>
      <c r="O1868" s="30" t="s">
        <v>8110</v>
      </c>
      <c r="P1868" t="s">
        <v>976</v>
      </c>
    </row>
    <row r="1869" spans="1:16" x14ac:dyDescent="0.25">
      <c r="A1869" s="48" t="s">
        <v>7665</v>
      </c>
      <c r="B1869" s="48"/>
      <c r="C1869" s="48"/>
      <c r="D1869" s="30" t="s">
        <v>8107</v>
      </c>
      <c r="E1869" s="30" t="s">
        <v>8108</v>
      </c>
      <c r="F1869" s="114">
        <v>2000000</v>
      </c>
      <c r="G1869" s="114">
        <v>10000000</v>
      </c>
      <c r="H1869" s="48"/>
      <c r="I1869" s="112"/>
      <c r="J1869" s="48"/>
      <c r="K1869" s="48"/>
      <c r="L1869" s="48" t="s">
        <v>249</v>
      </c>
      <c r="M1869" s="102"/>
      <c r="N1869" s="67" t="s">
        <v>8109</v>
      </c>
      <c r="O1869" s="30" t="s">
        <v>8110</v>
      </c>
      <c r="P1869" t="s">
        <v>976</v>
      </c>
    </row>
    <row r="1870" spans="1:16" x14ac:dyDescent="0.25">
      <c r="A1870" s="48" t="s">
        <v>7666</v>
      </c>
      <c r="B1870" s="48"/>
      <c r="C1870" s="48"/>
      <c r="D1870" s="30" t="s">
        <v>8107</v>
      </c>
      <c r="E1870" s="30" t="s">
        <v>8108</v>
      </c>
      <c r="F1870" s="114">
        <v>3500000</v>
      </c>
      <c r="G1870" s="114">
        <v>10000000</v>
      </c>
      <c r="H1870" s="48"/>
      <c r="I1870" s="112"/>
      <c r="J1870" s="48"/>
      <c r="K1870" s="48"/>
      <c r="L1870" s="48" t="s">
        <v>249</v>
      </c>
      <c r="M1870" s="102"/>
      <c r="N1870" s="67" t="s">
        <v>8109</v>
      </c>
      <c r="O1870" s="30" t="s">
        <v>8110</v>
      </c>
      <c r="P1870" t="s">
        <v>976</v>
      </c>
    </row>
    <row r="1871" spans="1:16" x14ac:dyDescent="0.25">
      <c r="A1871" s="48" t="s">
        <v>7667</v>
      </c>
      <c r="B1871" s="48"/>
      <c r="C1871" s="48"/>
      <c r="D1871" s="30" t="s">
        <v>8107</v>
      </c>
      <c r="E1871" s="30" t="s">
        <v>8108</v>
      </c>
      <c r="F1871" s="114">
        <v>2000000</v>
      </c>
      <c r="G1871" s="114">
        <v>10000000</v>
      </c>
      <c r="H1871" s="48"/>
      <c r="I1871" s="112"/>
      <c r="J1871" s="48"/>
      <c r="K1871" s="48"/>
      <c r="L1871" s="48" t="s">
        <v>249</v>
      </c>
      <c r="M1871" s="102"/>
      <c r="N1871" s="67" t="s">
        <v>8109</v>
      </c>
      <c r="O1871" s="30" t="s">
        <v>8110</v>
      </c>
      <c r="P1871" t="s">
        <v>976</v>
      </c>
    </row>
    <row r="1872" spans="1:16" x14ac:dyDescent="0.25">
      <c r="A1872" s="48" t="s">
        <v>7668</v>
      </c>
      <c r="B1872" s="48"/>
      <c r="C1872" s="48"/>
      <c r="D1872" s="30" t="s">
        <v>8107</v>
      </c>
      <c r="E1872" s="30" t="s">
        <v>8108</v>
      </c>
      <c r="F1872" s="114">
        <v>3500000</v>
      </c>
      <c r="G1872" s="114">
        <v>10000000</v>
      </c>
      <c r="H1872" s="48"/>
      <c r="I1872" s="112"/>
      <c r="J1872" s="48"/>
      <c r="K1872" s="48"/>
      <c r="L1872" s="48" t="s">
        <v>249</v>
      </c>
      <c r="M1872" s="102"/>
      <c r="N1872" s="67" t="s">
        <v>8109</v>
      </c>
      <c r="O1872" s="30" t="s">
        <v>8110</v>
      </c>
      <c r="P1872" t="s">
        <v>976</v>
      </c>
    </row>
    <row r="1873" spans="1:16" x14ac:dyDescent="0.25">
      <c r="A1873" s="48" t="s">
        <v>7669</v>
      </c>
      <c r="B1873" s="48"/>
      <c r="C1873" s="48"/>
      <c r="D1873" s="30" t="s">
        <v>8107</v>
      </c>
      <c r="E1873" s="30" t="s">
        <v>8108</v>
      </c>
      <c r="F1873" s="114">
        <v>2000000</v>
      </c>
      <c r="G1873" s="114">
        <v>10000000</v>
      </c>
      <c r="H1873" s="48"/>
      <c r="I1873" s="112"/>
      <c r="J1873" s="48"/>
      <c r="K1873" s="48"/>
      <c r="L1873" s="48" t="s">
        <v>249</v>
      </c>
      <c r="M1873" s="102"/>
      <c r="N1873" s="67" t="s">
        <v>8109</v>
      </c>
      <c r="O1873" s="30" t="s">
        <v>8110</v>
      </c>
      <c r="P1873" t="s">
        <v>976</v>
      </c>
    </row>
    <row r="1874" spans="1:16" x14ac:dyDescent="0.25">
      <c r="A1874" s="48" t="s">
        <v>7670</v>
      </c>
      <c r="B1874" s="48"/>
      <c r="C1874" s="48"/>
      <c r="D1874" s="30" t="s">
        <v>8107</v>
      </c>
      <c r="E1874" s="30" t="s">
        <v>8108</v>
      </c>
      <c r="F1874" s="114">
        <v>3500000</v>
      </c>
      <c r="G1874" s="114">
        <v>10000000</v>
      </c>
      <c r="H1874" s="48"/>
      <c r="I1874" s="112"/>
      <c r="J1874" s="48"/>
      <c r="K1874" s="48"/>
      <c r="L1874" s="48" t="s">
        <v>249</v>
      </c>
      <c r="M1874" s="102"/>
      <c r="N1874" s="67" t="s">
        <v>8109</v>
      </c>
      <c r="O1874" s="30" t="s">
        <v>8110</v>
      </c>
      <c r="P1874" t="s">
        <v>976</v>
      </c>
    </row>
    <row r="1875" spans="1:16" x14ac:dyDescent="0.25">
      <c r="A1875" s="48" t="s">
        <v>7671</v>
      </c>
      <c r="B1875" s="48"/>
      <c r="C1875" s="48"/>
      <c r="D1875" s="30" t="s">
        <v>8107</v>
      </c>
      <c r="E1875" s="30" t="s">
        <v>8108</v>
      </c>
      <c r="F1875" s="114">
        <v>3500000</v>
      </c>
      <c r="G1875" s="114">
        <v>10000000</v>
      </c>
      <c r="H1875" s="48"/>
      <c r="I1875" s="112"/>
      <c r="J1875" s="48"/>
      <c r="K1875" s="48"/>
      <c r="L1875" s="48" t="s">
        <v>249</v>
      </c>
      <c r="M1875" s="102"/>
      <c r="N1875" s="67" t="s">
        <v>8109</v>
      </c>
      <c r="O1875" s="30" t="s">
        <v>8110</v>
      </c>
      <c r="P1875" t="s">
        <v>976</v>
      </c>
    </row>
    <row r="1876" spans="1:16" x14ac:dyDescent="0.25">
      <c r="A1876" s="48" t="s">
        <v>7672</v>
      </c>
      <c r="B1876" s="48"/>
      <c r="C1876" s="48"/>
      <c r="D1876" s="30" t="s">
        <v>8107</v>
      </c>
      <c r="E1876" s="30" t="s">
        <v>8108</v>
      </c>
      <c r="F1876" s="114">
        <v>2000000</v>
      </c>
      <c r="G1876" s="114">
        <v>10000000</v>
      </c>
      <c r="H1876" s="48"/>
      <c r="I1876" s="112"/>
      <c r="J1876" s="48"/>
      <c r="K1876" s="48"/>
      <c r="L1876" s="48" t="s">
        <v>249</v>
      </c>
      <c r="M1876" s="102"/>
      <c r="N1876" s="67" t="s">
        <v>8109</v>
      </c>
      <c r="O1876" s="30" t="s">
        <v>8110</v>
      </c>
      <c r="P1876" t="s">
        <v>976</v>
      </c>
    </row>
    <row r="1877" spans="1:16" x14ac:dyDescent="0.25">
      <c r="A1877" s="48" t="s">
        <v>7673</v>
      </c>
      <c r="B1877" s="48"/>
      <c r="C1877" s="48"/>
      <c r="D1877" s="30" t="s">
        <v>8107</v>
      </c>
      <c r="E1877" s="30" t="s">
        <v>8108</v>
      </c>
      <c r="F1877" s="114">
        <v>3500000</v>
      </c>
      <c r="G1877" s="114">
        <v>10000000</v>
      </c>
      <c r="H1877" s="48"/>
      <c r="I1877" s="112"/>
      <c r="J1877" s="48"/>
      <c r="K1877" s="48"/>
      <c r="L1877" s="48" t="s">
        <v>249</v>
      </c>
      <c r="M1877" s="102"/>
      <c r="N1877" s="67" t="s">
        <v>8109</v>
      </c>
      <c r="O1877" s="30" t="s">
        <v>8110</v>
      </c>
      <c r="P1877" t="s">
        <v>976</v>
      </c>
    </row>
    <row r="1878" spans="1:16" x14ac:dyDescent="0.25">
      <c r="A1878" s="48" t="s">
        <v>7674</v>
      </c>
      <c r="B1878" s="48"/>
      <c r="C1878" s="48"/>
      <c r="D1878" s="30" t="s">
        <v>8107</v>
      </c>
      <c r="E1878" s="30" t="s">
        <v>8108</v>
      </c>
      <c r="F1878" s="114">
        <v>2000000</v>
      </c>
      <c r="G1878" s="114">
        <v>10000000</v>
      </c>
      <c r="H1878" s="48"/>
      <c r="I1878" s="112"/>
      <c r="J1878" s="48"/>
      <c r="K1878" s="48"/>
      <c r="L1878" s="48" t="s">
        <v>249</v>
      </c>
      <c r="M1878" s="102"/>
      <c r="N1878" s="67" t="s">
        <v>8109</v>
      </c>
      <c r="O1878" s="30" t="s">
        <v>8110</v>
      </c>
      <c r="P1878" t="s">
        <v>976</v>
      </c>
    </row>
    <row r="1879" spans="1:16" x14ac:dyDescent="0.25">
      <c r="A1879" s="48" t="s">
        <v>7675</v>
      </c>
      <c r="B1879" s="48"/>
      <c r="C1879" s="48"/>
      <c r="D1879" s="30" t="s">
        <v>8107</v>
      </c>
      <c r="E1879" s="30" t="s">
        <v>8108</v>
      </c>
      <c r="F1879" s="114">
        <v>3500000</v>
      </c>
      <c r="G1879" s="114">
        <v>10000000</v>
      </c>
      <c r="H1879" s="48"/>
      <c r="I1879" s="112"/>
      <c r="J1879" s="48"/>
      <c r="K1879" s="48"/>
      <c r="L1879" s="48" t="s">
        <v>249</v>
      </c>
      <c r="M1879" s="102"/>
      <c r="N1879" s="67" t="s">
        <v>8109</v>
      </c>
      <c r="O1879" s="30" t="s">
        <v>8110</v>
      </c>
      <c r="P1879" t="s">
        <v>976</v>
      </c>
    </row>
    <row r="1880" spans="1:16" x14ac:dyDescent="0.25">
      <c r="A1880" s="48" t="s">
        <v>7676</v>
      </c>
      <c r="B1880" s="48"/>
      <c r="C1880" s="48"/>
      <c r="D1880" s="30" t="s">
        <v>8107</v>
      </c>
      <c r="E1880" s="30" t="s">
        <v>8108</v>
      </c>
      <c r="F1880" s="114">
        <v>2000000</v>
      </c>
      <c r="G1880" s="114">
        <v>10000000</v>
      </c>
      <c r="H1880" s="48"/>
      <c r="I1880" s="112"/>
      <c r="J1880" s="48"/>
      <c r="K1880" s="48"/>
      <c r="L1880" s="48" t="s">
        <v>249</v>
      </c>
      <c r="M1880" s="102"/>
      <c r="N1880" s="67" t="s">
        <v>8109</v>
      </c>
      <c r="O1880" s="30" t="s">
        <v>8110</v>
      </c>
      <c r="P1880" t="s">
        <v>976</v>
      </c>
    </row>
    <row r="1881" spans="1:16" x14ac:dyDescent="0.25">
      <c r="A1881" s="48" t="s">
        <v>7677</v>
      </c>
      <c r="B1881" s="48"/>
      <c r="C1881" s="48"/>
      <c r="D1881" s="30" t="s">
        <v>8107</v>
      </c>
      <c r="E1881" s="30" t="s">
        <v>8108</v>
      </c>
      <c r="F1881" s="114">
        <v>3500000</v>
      </c>
      <c r="G1881" s="114">
        <v>10000000</v>
      </c>
      <c r="H1881" s="48"/>
      <c r="I1881" s="112"/>
      <c r="J1881" s="48"/>
      <c r="K1881" s="48"/>
      <c r="L1881" s="48" t="s">
        <v>249</v>
      </c>
      <c r="M1881" s="102"/>
      <c r="N1881" s="67" t="s">
        <v>8109</v>
      </c>
      <c r="O1881" s="30" t="s">
        <v>8110</v>
      </c>
      <c r="P1881" t="s">
        <v>976</v>
      </c>
    </row>
    <row r="1882" spans="1:16" x14ac:dyDescent="0.25">
      <c r="A1882" s="48" t="s">
        <v>7678</v>
      </c>
      <c r="B1882" s="48"/>
      <c r="C1882" s="48"/>
      <c r="D1882" s="30" t="s">
        <v>8107</v>
      </c>
      <c r="E1882" s="30" t="s">
        <v>8108</v>
      </c>
      <c r="F1882" s="114">
        <v>3500000</v>
      </c>
      <c r="G1882" s="114">
        <v>10000000</v>
      </c>
      <c r="H1882" s="48"/>
      <c r="I1882" s="112"/>
      <c r="J1882" s="48"/>
      <c r="K1882" s="48"/>
      <c r="L1882" s="48" t="s">
        <v>249</v>
      </c>
      <c r="M1882" s="102"/>
      <c r="N1882" s="67" t="s">
        <v>8109</v>
      </c>
      <c r="O1882" s="30" t="s">
        <v>8110</v>
      </c>
      <c r="P1882" t="s">
        <v>976</v>
      </c>
    </row>
    <row r="1883" spans="1:16" x14ac:dyDescent="0.25">
      <c r="A1883" s="48" t="s">
        <v>7679</v>
      </c>
      <c r="B1883" s="48"/>
      <c r="C1883" s="48"/>
      <c r="D1883" s="30" t="s">
        <v>8107</v>
      </c>
      <c r="E1883" s="30" t="s">
        <v>8108</v>
      </c>
      <c r="F1883" s="114">
        <v>2000000</v>
      </c>
      <c r="G1883" s="114">
        <v>10000000</v>
      </c>
      <c r="H1883" s="48"/>
      <c r="I1883" s="112"/>
      <c r="J1883" s="48"/>
      <c r="K1883" s="48"/>
      <c r="L1883" s="48" t="s">
        <v>249</v>
      </c>
      <c r="M1883" s="102"/>
      <c r="N1883" s="67" t="s">
        <v>8109</v>
      </c>
      <c r="O1883" s="30" t="s">
        <v>8110</v>
      </c>
      <c r="P1883" t="s">
        <v>976</v>
      </c>
    </row>
    <row r="1884" spans="1:16" x14ac:dyDescent="0.25">
      <c r="A1884" s="48" t="s">
        <v>7680</v>
      </c>
      <c r="B1884" s="48"/>
      <c r="C1884" s="48"/>
      <c r="D1884" s="30" t="s">
        <v>8107</v>
      </c>
      <c r="E1884" s="30" t="s">
        <v>8108</v>
      </c>
      <c r="F1884" s="114">
        <v>3500000</v>
      </c>
      <c r="G1884" s="114">
        <v>10000000</v>
      </c>
      <c r="H1884" s="48"/>
      <c r="I1884" s="112"/>
      <c r="J1884" s="48"/>
      <c r="K1884" s="48"/>
      <c r="L1884" s="48" t="s">
        <v>249</v>
      </c>
      <c r="M1884" s="102"/>
      <c r="N1884" s="67" t="s">
        <v>8109</v>
      </c>
      <c r="O1884" s="30" t="s">
        <v>8110</v>
      </c>
      <c r="P1884" t="s">
        <v>976</v>
      </c>
    </row>
    <row r="1885" spans="1:16" x14ac:dyDescent="0.25">
      <c r="A1885" s="48" t="s">
        <v>7681</v>
      </c>
      <c r="B1885" s="48"/>
      <c r="C1885" s="48"/>
      <c r="D1885" s="30" t="s">
        <v>8107</v>
      </c>
      <c r="E1885" s="30" t="s">
        <v>8108</v>
      </c>
      <c r="F1885" s="114">
        <v>2000000</v>
      </c>
      <c r="G1885" s="114">
        <v>10000000</v>
      </c>
      <c r="H1885" s="48"/>
      <c r="I1885" s="112"/>
      <c r="J1885" s="48"/>
      <c r="K1885" s="48"/>
      <c r="L1885" s="48" t="s">
        <v>249</v>
      </c>
      <c r="M1885" s="102"/>
      <c r="N1885" s="67" t="s">
        <v>8109</v>
      </c>
      <c r="O1885" s="30" t="s">
        <v>8110</v>
      </c>
      <c r="P1885" t="s">
        <v>976</v>
      </c>
    </row>
    <row r="1886" spans="1:16" x14ac:dyDescent="0.25">
      <c r="A1886" s="48" t="s">
        <v>7682</v>
      </c>
      <c r="B1886" s="48"/>
      <c r="C1886" s="48"/>
      <c r="D1886" s="30" t="s">
        <v>8107</v>
      </c>
      <c r="E1886" s="30" t="s">
        <v>8108</v>
      </c>
      <c r="F1886" s="114">
        <v>3500000</v>
      </c>
      <c r="G1886" s="114">
        <v>10000000</v>
      </c>
      <c r="H1886" s="48"/>
      <c r="I1886" s="112"/>
      <c r="J1886" s="48"/>
      <c r="K1886" s="48"/>
      <c r="L1886" s="48" t="s">
        <v>249</v>
      </c>
      <c r="M1886" s="102"/>
      <c r="N1886" s="67" t="s">
        <v>8109</v>
      </c>
      <c r="O1886" s="30" t="s">
        <v>8110</v>
      </c>
      <c r="P1886" t="s">
        <v>976</v>
      </c>
    </row>
    <row r="1887" spans="1:16" x14ac:dyDescent="0.25">
      <c r="A1887" s="48" t="s">
        <v>7683</v>
      </c>
      <c r="B1887" s="48"/>
      <c r="C1887" s="48"/>
      <c r="D1887" s="30" t="s">
        <v>8107</v>
      </c>
      <c r="E1887" s="30" t="s">
        <v>8108</v>
      </c>
      <c r="F1887" s="114">
        <v>2000000</v>
      </c>
      <c r="G1887" s="114">
        <v>10000000</v>
      </c>
      <c r="H1887" s="48"/>
      <c r="I1887" s="112"/>
      <c r="J1887" s="48"/>
      <c r="K1887" s="48"/>
      <c r="L1887" s="48" t="s">
        <v>249</v>
      </c>
      <c r="M1887" s="102"/>
      <c r="N1887" s="67" t="s">
        <v>8109</v>
      </c>
      <c r="O1887" s="30" t="s">
        <v>8110</v>
      </c>
      <c r="P1887" t="s">
        <v>976</v>
      </c>
    </row>
    <row r="1888" spans="1:16" x14ac:dyDescent="0.25">
      <c r="A1888" s="48" t="s">
        <v>7684</v>
      </c>
      <c r="B1888" s="48"/>
      <c r="C1888" s="48"/>
      <c r="D1888" s="30" t="s">
        <v>8107</v>
      </c>
      <c r="E1888" s="30" t="s">
        <v>8108</v>
      </c>
      <c r="F1888" s="114">
        <v>3500000</v>
      </c>
      <c r="G1888" s="114">
        <v>10000000</v>
      </c>
      <c r="H1888" s="48"/>
      <c r="I1888" s="112"/>
      <c r="J1888" s="48"/>
      <c r="K1888" s="48"/>
      <c r="L1888" s="48" t="s">
        <v>249</v>
      </c>
      <c r="M1888" s="102"/>
      <c r="N1888" s="67" t="s">
        <v>8109</v>
      </c>
      <c r="O1888" s="30" t="s">
        <v>8110</v>
      </c>
      <c r="P1888" t="s">
        <v>976</v>
      </c>
    </row>
    <row r="1889" spans="1:16" x14ac:dyDescent="0.25">
      <c r="A1889" s="48" t="s">
        <v>7685</v>
      </c>
      <c r="B1889" s="48"/>
      <c r="C1889" s="48"/>
      <c r="D1889" s="30" t="s">
        <v>8107</v>
      </c>
      <c r="E1889" s="30" t="s">
        <v>8108</v>
      </c>
      <c r="F1889" s="114">
        <v>3500000</v>
      </c>
      <c r="G1889" s="114">
        <v>10000000</v>
      </c>
      <c r="H1889" s="48"/>
      <c r="I1889" s="112"/>
      <c r="J1889" s="48"/>
      <c r="K1889" s="48"/>
      <c r="L1889" s="48" t="s">
        <v>249</v>
      </c>
      <c r="M1889" s="102"/>
      <c r="N1889" s="67" t="s">
        <v>8109</v>
      </c>
      <c r="O1889" s="30" t="s">
        <v>8110</v>
      </c>
      <c r="P1889" t="s">
        <v>976</v>
      </c>
    </row>
    <row r="1890" spans="1:16" x14ac:dyDescent="0.25">
      <c r="A1890" s="48" t="s">
        <v>7686</v>
      </c>
      <c r="B1890" s="48"/>
      <c r="C1890" s="48"/>
      <c r="D1890" s="30" t="s">
        <v>8107</v>
      </c>
      <c r="E1890" s="30" t="s">
        <v>8108</v>
      </c>
      <c r="F1890" s="114">
        <v>2000000</v>
      </c>
      <c r="G1890" s="114">
        <v>10000000</v>
      </c>
      <c r="H1890" s="48"/>
      <c r="I1890" s="112"/>
      <c r="J1890" s="48"/>
      <c r="K1890" s="48"/>
      <c r="L1890" s="48" t="s">
        <v>249</v>
      </c>
      <c r="M1890" s="102"/>
      <c r="N1890" s="67" t="s">
        <v>8109</v>
      </c>
      <c r="O1890" s="30" t="s">
        <v>8110</v>
      </c>
      <c r="P1890" t="s">
        <v>976</v>
      </c>
    </row>
    <row r="1891" spans="1:16" x14ac:dyDescent="0.25">
      <c r="A1891" s="48" t="s">
        <v>7687</v>
      </c>
      <c r="B1891" s="48"/>
      <c r="C1891" s="48"/>
      <c r="D1891" s="30" t="s">
        <v>8107</v>
      </c>
      <c r="E1891" s="30" t="s">
        <v>8108</v>
      </c>
      <c r="F1891" s="114">
        <v>3500000</v>
      </c>
      <c r="G1891" s="114">
        <v>10000000</v>
      </c>
      <c r="H1891" s="48"/>
      <c r="I1891" s="112"/>
      <c r="J1891" s="48"/>
      <c r="K1891" s="48"/>
      <c r="L1891" s="48" t="s">
        <v>249</v>
      </c>
      <c r="M1891" s="102"/>
      <c r="N1891" s="67" t="s">
        <v>8109</v>
      </c>
      <c r="O1891" s="30" t="s">
        <v>8110</v>
      </c>
      <c r="P1891" t="s">
        <v>976</v>
      </c>
    </row>
    <row r="1892" spans="1:16" x14ac:dyDescent="0.25">
      <c r="A1892" s="48" t="s">
        <v>7688</v>
      </c>
      <c r="B1892" s="48"/>
      <c r="C1892" s="48"/>
      <c r="D1892" s="30" t="s">
        <v>8107</v>
      </c>
      <c r="E1892" s="30" t="s">
        <v>8108</v>
      </c>
      <c r="F1892" s="114">
        <v>2000000</v>
      </c>
      <c r="G1892" s="114">
        <v>10000000</v>
      </c>
      <c r="H1892" s="48"/>
      <c r="I1892" s="112"/>
      <c r="J1892" s="48"/>
      <c r="K1892" s="48"/>
      <c r="L1892" s="48" t="s">
        <v>249</v>
      </c>
      <c r="M1892" s="102"/>
      <c r="N1892" s="67" t="s">
        <v>8109</v>
      </c>
      <c r="O1892" s="30" t="s">
        <v>8110</v>
      </c>
      <c r="P1892" t="s">
        <v>976</v>
      </c>
    </row>
    <row r="1893" spans="1:16" x14ac:dyDescent="0.25">
      <c r="A1893" s="48" t="s">
        <v>7689</v>
      </c>
      <c r="B1893" s="48"/>
      <c r="C1893" s="48"/>
      <c r="D1893" s="30" t="s">
        <v>8107</v>
      </c>
      <c r="E1893" s="30" t="s">
        <v>8108</v>
      </c>
      <c r="F1893" s="114">
        <v>3500000</v>
      </c>
      <c r="G1893" s="114">
        <v>10000000</v>
      </c>
      <c r="H1893" s="48"/>
      <c r="I1893" s="112"/>
      <c r="J1893" s="48"/>
      <c r="K1893" s="48"/>
      <c r="L1893" s="48" t="s">
        <v>249</v>
      </c>
      <c r="M1893" s="102"/>
      <c r="N1893" s="67" t="s">
        <v>8109</v>
      </c>
      <c r="O1893" s="30" t="s">
        <v>8110</v>
      </c>
      <c r="P1893" t="s">
        <v>976</v>
      </c>
    </row>
    <row r="1894" spans="1:16" x14ac:dyDescent="0.25">
      <c r="A1894" s="48" t="s">
        <v>7690</v>
      </c>
      <c r="B1894" s="48"/>
      <c r="C1894" s="48"/>
      <c r="D1894" s="30" t="s">
        <v>8107</v>
      </c>
      <c r="E1894" s="30" t="s">
        <v>8108</v>
      </c>
      <c r="F1894" s="114">
        <v>2000000</v>
      </c>
      <c r="G1894" s="114">
        <v>10000000</v>
      </c>
      <c r="H1894" s="48"/>
      <c r="I1894" s="112"/>
      <c r="J1894" s="48"/>
      <c r="K1894" s="48"/>
      <c r="L1894" s="48" t="s">
        <v>249</v>
      </c>
      <c r="M1894" s="102"/>
      <c r="N1894" s="67" t="s">
        <v>8109</v>
      </c>
      <c r="O1894" s="30" t="s">
        <v>8110</v>
      </c>
      <c r="P1894" t="s">
        <v>976</v>
      </c>
    </row>
    <row r="1895" spans="1:16" x14ac:dyDescent="0.25">
      <c r="A1895" s="48" t="s">
        <v>7691</v>
      </c>
      <c r="B1895" s="48"/>
      <c r="C1895" s="48"/>
      <c r="D1895" s="30" t="s">
        <v>8107</v>
      </c>
      <c r="E1895" s="30" t="s">
        <v>8108</v>
      </c>
      <c r="F1895" s="114">
        <v>3500000</v>
      </c>
      <c r="G1895" s="114">
        <v>10000000</v>
      </c>
      <c r="H1895" s="48"/>
      <c r="I1895" s="112"/>
      <c r="J1895" s="48"/>
      <c r="K1895" s="48"/>
      <c r="L1895" s="48" t="s">
        <v>249</v>
      </c>
      <c r="M1895" s="102"/>
      <c r="N1895" s="67" t="s">
        <v>8109</v>
      </c>
      <c r="O1895" s="30" t="s">
        <v>8110</v>
      </c>
      <c r="P1895" t="s">
        <v>976</v>
      </c>
    </row>
    <row r="1896" spans="1:16" x14ac:dyDescent="0.25">
      <c r="A1896" s="48" t="s">
        <v>7692</v>
      </c>
      <c r="B1896" s="48"/>
      <c r="C1896" s="48"/>
      <c r="D1896" s="30" t="s">
        <v>8107</v>
      </c>
      <c r="E1896" s="30" t="s">
        <v>8108</v>
      </c>
      <c r="F1896" s="114">
        <v>3500000</v>
      </c>
      <c r="G1896" s="114">
        <v>10000000</v>
      </c>
      <c r="H1896" s="48"/>
      <c r="I1896" s="112"/>
      <c r="J1896" s="48"/>
      <c r="K1896" s="48"/>
      <c r="L1896" s="48" t="s">
        <v>249</v>
      </c>
      <c r="M1896" s="102"/>
      <c r="N1896" s="67" t="s">
        <v>8109</v>
      </c>
      <c r="O1896" s="30" t="s">
        <v>8110</v>
      </c>
      <c r="P1896" t="s">
        <v>976</v>
      </c>
    </row>
    <row r="1897" spans="1:16" x14ac:dyDescent="0.25">
      <c r="A1897" s="48" t="s">
        <v>7693</v>
      </c>
      <c r="B1897" s="48"/>
      <c r="C1897" s="48"/>
      <c r="D1897" s="30" t="s">
        <v>8107</v>
      </c>
      <c r="E1897" s="30" t="s">
        <v>8108</v>
      </c>
      <c r="F1897" s="114">
        <v>2000000</v>
      </c>
      <c r="G1897" s="114">
        <v>10000000</v>
      </c>
      <c r="H1897" s="48"/>
      <c r="I1897" s="112"/>
      <c r="J1897" s="48"/>
      <c r="K1897" s="48"/>
      <c r="L1897" s="48" t="s">
        <v>249</v>
      </c>
      <c r="M1897" s="102"/>
      <c r="N1897" s="67" t="s">
        <v>8109</v>
      </c>
      <c r="O1897" s="30" t="s">
        <v>8110</v>
      </c>
      <c r="P1897" t="s">
        <v>976</v>
      </c>
    </row>
    <row r="1898" spans="1:16" x14ac:dyDescent="0.25">
      <c r="A1898" s="48" t="s">
        <v>7694</v>
      </c>
      <c r="B1898" s="48"/>
      <c r="C1898" s="48"/>
      <c r="D1898" s="30" t="s">
        <v>8107</v>
      </c>
      <c r="E1898" s="30" t="s">
        <v>8108</v>
      </c>
      <c r="F1898" s="114">
        <v>3500000</v>
      </c>
      <c r="G1898" s="114">
        <v>10000000</v>
      </c>
      <c r="H1898" s="48"/>
      <c r="I1898" s="112"/>
      <c r="J1898" s="48"/>
      <c r="K1898" s="48"/>
      <c r="L1898" s="48" t="s">
        <v>249</v>
      </c>
      <c r="M1898" s="102"/>
      <c r="N1898" s="67" t="s">
        <v>8109</v>
      </c>
      <c r="O1898" s="30" t="s">
        <v>8110</v>
      </c>
      <c r="P1898" t="s">
        <v>976</v>
      </c>
    </row>
    <row r="1899" spans="1:16" x14ac:dyDescent="0.25">
      <c r="A1899" s="48" t="s">
        <v>7695</v>
      </c>
      <c r="B1899" s="48"/>
      <c r="C1899" s="48"/>
      <c r="D1899" s="30" t="s">
        <v>8107</v>
      </c>
      <c r="E1899" s="30" t="s">
        <v>8108</v>
      </c>
      <c r="F1899" s="114">
        <v>2000000</v>
      </c>
      <c r="G1899" s="114">
        <v>10000000</v>
      </c>
      <c r="H1899" s="48"/>
      <c r="I1899" s="112"/>
      <c r="J1899" s="48"/>
      <c r="K1899" s="48"/>
      <c r="L1899" s="48" t="s">
        <v>249</v>
      </c>
      <c r="M1899" s="102"/>
      <c r="N1899" s="67" t="s">
        <v>8109</v>
      </c>
      <c r="O1899" s="30" t="s">
        <v>8110</v>
      </c>
      <c r="P1899" t="s">
        <v>976</v>
      </c>
    </row>
    <row r="1900" spans="1:16" x14ac:dyDescent="0.25">
      <c r="A1900" s="48" t="s">
        <v>7696</v>
      </c>
      <c r="B1900" s="48"/>
      <c r="C1900" s="48"/>
      <c r="D1900" s="30" t="s">
        <v>8107</v>
      </c>
      <c r="E1900" s="30" t="s">
        <v>8108</v>
      </c>
      <c r="F1900" s="114">
        <v>3500000</v>
      </c>
      <c r="G1900" s="114">
        <v>10000000</v>
      </c>
      <c r="H1900" s="48"/>
      <c r="I1900" s="112"/>
      <c r="J1900" s="48"/>
      <c r="K1900" s="48"/>
      <c r="L1900" s="48" t="s">
        <v>249</v>
      </c>
      <c r="M1900" s="102"/>
      <c r="N1900" s="67" t="s">
        <v>8109</v>
      </c>
      <c r="O1900" s="30" t="s">
        <v>8110</v>
      </c>
      <c r="P1900" t="s">
        <v>976</v>
      </c>
    </row>
    <row r="1901" spans="1:16" x14ac:dyDescent="0.25">
      <c r="A1901" s="48" t="s">
        <v>7697</v>
      </c>
      <c r="B1901" s="48"/>
      <c r="C1901" s="48"/>
      <c r="D1901" s="30" t="s">
        <v>8107</v>
      </c>
      <c r="E1901" s="30" t="s">
        <v>8108</v>
      </c>
      <c r="F1901" s="114">
        <v>2000000</v>
      </c>
      <c r="G1901" s="114">
        <v>10000000</v>
      </c>
      <c r="H1901" s="48"/>
      <c r="I1901" s="112"/>
      <c r="J1901" s="48"/>
      <c r="K1901" s="48"/>
      <c r="L1901" s="48" t="s">
        <v>249</v>
      </c>
      <c r="M1901" s="102"/>
      <c r="N1901" s="67" t="s">
        <v>8109</v>
      </c>
      <c r="O1901" s="30" t="s">
        <v>8110</v>
      </c>
      <c r="P1901" t="s">
        <v>976</v>
      </c>
    </row>
    <row r="1902" spans="1:16" x14ac:dyDescent="0.25">
      <c r="A1902" s="48" t="s">
        <v>7698</v>
      </c>
      <c r="B1902" s="48"/>
      <c r="C1902" s="48"/>
      <c r="D1902" s="30" t="s">
        <v>8107</v>
      </c>
      <c r="E1902" s="30" t="s">
        <v>8108</v>
      </c>
      <c r="F1902" s="114">
        <v>3500000</v>
      </c>
      <c r="G1902" s="114">
        <v>10000000</v>
      </c>
      <c r="H1902" s="48"/>
      <c r="I1902" s="112"/>
      <c r="J1902" s="48"/>
      <c r="K1902" s="48"/>
      <c r="L1902" s="48" t="s">
        <v>249</v>
      </c>
      <c r="M1902" s="102"/>
      <c r="N1902" s="67" t="s">
        <v>8109</v>
      </c>
      <c r="O1902" s="30" t="s">
        <v>8110</v>
      </c>
      <c r="P1902" t="s">
        <v>976</v>
      </c>
    </row>
    <row r="1903" spans="1:16" x14ac:dyDescent="0.25">
      <c r="A1903" s="48" t="s">
        <v>7699</v>
      </c>
      <c r="B1903" s="48"/>
      <c r="C1903" s="48"/>
      <c r="D1903" s="30" t="s">
        <v>8107</v>
      </c>
      <c r="E1903" s="30" t="s">
        <v>8108</v>
      </c>
      <c r="F1903" s="114">
        <v>3500000</v>
      </c>
      <c r="G1903" s="114">
        <v>10000000</v>
      </c>
      <c r="H1903" s="48"/>
      <c r="I1903" s="112"/>
      <c r="J1903" s="48"/>
      <c r="K1903" s="48"/>
      <c r="L1903" s="48" t="s">
        <v>249</v>
      </c>
      <c r="M1903" s="102"/>
      <c r="N1903" s="67" t="s">
        <v>8109</v>
      </c>
      <c r="O1903" s="30" t="s">
        <v>8110</v>
      </c>
      <c r="P1903" t="s">
        <v>976</v>
      </c>
    </row>
    <row r="1904" spans="1:16" x14ac:dyDescent="0.25">
      <c r="A1904" s="48" t="s">
        <v>7700</v>
      </c>
      <c r="B1904" s="48"/>
      <c r="C1904" s="48"/>
      <c r="D1904" s="30" t="s">
        <v>8107</v>
      </c>
      <c r="E1904" s="30" t="s">
        <v>8108</v>
      </c>
      <c r="F1904" s="114">
        <v>2000000</v>
      </c>
      <c r="G1904" s="114">
        <v>10000000</v>
      </c>
      <c r="H1904" s="48"/>
      <c r="I1904" s="112"/>
      <c r="J1904" s="48"/>
      <c r="K1904" s="48"/>
      <c r="L1904" s="48" t="s">
        <v>249</v>
      </c>
      <c r="M1904" s="102"/>
      <c r="N1904" s="67" t="s">
        <v>8109</v>
      </c>
      <c r="O1904" s="30" t="s">
        <v>8110</v>
      </c>
      <c r="P1904" t="s">
        <v>976</v>
      </c>
    </row>
    <row r="1905" spans="1:16" x14ac:dyDescent="0.25">
      <c r="A1905" s="48" t="s">
        <v>7701</v>
      </c>
      <c r="B1905" s="48"/>
      <c r="C1905" s="48"/>
      <c r="D1905" s="30" t="s">
        <v>8107</v>
      </c>
      <c r="E1905" s="30" t="s">
        <v>8108</v>
      </c>
      <c r="F1905" s="114">
        <v>3500000</v>
      </c>
      <c r="G1905" s="114">
        <v>10000000</v>
      </c>
      <c r="H1905" s="48"/>
      <c r="I1905" s="112"/>
      <c r="J1905" s="48"/>
      <c r="K1905" s="48"/>
      <c r="L1905" s="48" t="s">
        <v>249</v>
      </c>
      <c r="M1905" s="102"/>
      <c r="N1905" s="67" t="s">
        <v>8109</v>
      </c>
      <c r="O1905" s="30" t="s">
        <v>8110</v>
      </c>
      <c r="P1905" t="s">
        <v>976</v>
      </c>
    </row>
    <row r="1906" spans="1:16" x14ac:dyDescent="0.25">
      <c r="A1906" s="48" t="s">
        <v>7702</v>
      </c>
      <c r="B1906" s="48"/>
      <c r="C1906" s="48"/>
      <c r="D1906" s="30" t="s">
        <v>8107</v>
      </c>
      <c r="E1906" s="30" t="s">
        <v>8108</v>
      </c>
      <c r="F1906" s="114">
        <v>2000000</v>
      </c>
      <c r="G1906" s="114">
        <v>10000000</v>
      </c>
      <c r="H1906" s="48"/>
      <c r="I1906" s="112"/>
      <c r="J1906" s="48"/>
      <c r="K1906" s="48"/>
      <c r="L1906" s="48" t="s">
        <v>249</v>
      </c>
      <c r="M1906" s="102"/>
      <c r="N1906" s="67" t="s">
        <v>8109</v>
      </c>
      <c r="O1906" s="30" t="s">
        <v>8110</v>
      </c>
      <c r="P1906" t="s">
        <v>976</v>
      </c>
    </row>
    <row r="1907" spans="1:16" x14ac:dyDescent="0.25">
      <c r="A1907" s="48" t="s">
        <v>7703</v>
      </c>
      <c r="B1907" s="48"/>
      <c r="C1907" s="48"/>
      <c r="D1907" s="30" t="s">
        <v>8107</v>
      </c>
      <c r="E1907" s="30" t="s">
        <v>8108</v>
      </c>
      <c r="F1907" s="114">
        <v>3500000</v>
      </c>
      <c r="G1907" s="114">
        <v>10000000</v>
      </c>
      <c r="H1907" s="48"/>
      <c r="I1907" s="112"/>
      <c r="J1907" s="48"/>
      <c r="K1907" s="48"/>
      <c r="L1907" s="48" t="s">
        <v>249</v>
      </c>
      <c r="M1907" s="102"/>
      <c r="N1907" s="67" t="s">
        <v>8109</v>
      </c>
      <c r="O1907" s="30" t="s">
        <v>8110</v>
      </c>
      <c r="P1907" t="s">
        <v>976</v>
      </c>
    </row>
    <row r="1908" spans="1:16" x14ac:dyDescent="0.25">
      <c r="A1908" s="48" t="s">
        <v>7704</v>
      </c>
      <c r="B1908" s="48"/>
      <c r="C1908" s="48"/>
      <c r="D1908" s="30" t="s">
        <v>8107</v>
      </c>
      <c r="E1908" s="30" t="s">
        <v>8108</v>
      </c>
      <c r="F1908" s="114">
        <v>2000000</v>
      </c>
      <c r="G1908" s="114">
        <v>10000000</v>
      </c>
      <c r="H1908" s="48"/>
      <c r="I1908" s="112"/>
      <c r="J1908" s="48"/>
      <c r="K1908" s="48"/>
      <c r="L1908" s="48" t="s">
        <v>249</v>
      </c>
      <c r="M1908" s="102"/>
      <c r="N1908" s="67" t="s">
        <v>8109</v>
      </c>
      <c r="O1908" s="30" t="s">
        <v>8110</v>
      </c>
      <c r="P1908" t="s">
        <v>976</v>
      </c>
    </row>
    <row r="1909" spans="1:16" x14ac:dyDescent="0.25">
      <c r="A1909" s="48" t="s">
        <v>7705</v>
      </c>
      <c r="B1909" s="48"/>
      <c r="C1909" s="48"/>
      <c r="D1909" s="30" t="s">
        <v>8107</v>
      </c>
      <c r="E1909" s="30" t="s">
        <v>8108</v>
      </c>
      <c r="F1909" s="114">
        <v>3500000</v>
      </c>
      <c r="G1909" s="114">
        <v>10000000</v>
      </c>
      <c r="H1909" s="48"/>
      <c r="I1909" s="112"/>
      <c r="J1909" s="48"/>
      <c r="K1909" s="48"/>
      <c r="L1909" s="48" t="s">
        <v>249</v>
      </c>
      <c r="M1909" s="102"/>
      <c r="N1909" s="67" t="s">
        <v>8109</v>
      </c>
      <c r="O1909" s="30" t="s">
        <v>8110</v>
      </c>
      <c r="P1909" t="s">
        <v>976</v>
      </c>
    </row>
    <row r="1910" spans="1:16" x14ac:dyDescent="0.25">
      <c r="A1910" s="48" t="s">
        <v>7706</v>
      </c>
      <c r="B1910" s="48"/>
      <c r="C1910" s="48"/>
      <c r="D1910" s="30" t="s">
        <v>8107</v>
      </c>
      <c r="E1910" s="30" t="s">
        <v>8108</v>
      </c>
      <c r="F1910" s="114">
        <v>3500000</v>
      </c>
      <c r="G1910" s="114">
        <v>10000000</v>
      </c>
      <c r="H1910" s="48"/>
      <c r="I1910" s="112"/>
      <c r="J1910" s="48"/>
      <c r="K1910" s="48"/>
      <c r="L1910" s="48" t="s">
        <v>249</v>
      </c>
      <c r="M1910" s="102"/>
      <c r="N1910" s="67" t="s">
        <v>8109</v>
      </c>
      <c r="O1910" s="30" t="s">
        <v>8110</v>
      </c>
      <c r="P1910" t="s">
        <v>976</v>
      </c>
    </row>
    <row r="1911" spans="1:16" x14ac:dyDescent="0.25">
      <c r="A1911" s="48" t="s">
        <v>7707</v>
      </c>
      <c r="B1911" s="48"/>
      <c r="C1911" s="48"/>
      <c r="D1911" s="30" t="s">
        <v>8107</v>
      </c>
      <c r="E1911" s="30" t="s">
        <v>8108</v>
      </c>
      <c r="F1911" s="114">
        <v>2000000</v>
      </c>
      <c r="G1911" s="114">
        <v>10000000</v>
      </c>
      <c r="H1911" s="48"/>
      <c r="I1911" s="112"/>
      <c r="J1911" s="48"/>
      <c r="K1911" s="48"/>
      <c r="L1911" s="48" t="s">
        <v>249</v>
      </c>
      <c r="M1911" s="102"/>
      <c r="N1911" s="67" t="s">
        <v>8109</v>
      </c>
      <c r="O1911" s="30" t="s">
        <v>8110</v>
      </c>
      <c r="P1911" t="s">
        <v>976</v>
      </c>
    </row>
    <row r="1912" spans="1:16" x14ac:dyDescent="0.25">
      <c r="A1912" s="48" t="s">
        <v>7708</v>
      </c>
      <c r="B1912" s="48"/>
      <c r="C1912" s="48"/>
      <c r="D1912" s="30" t="s">
        <v>8107</v>
      </c>
      <c r="E1912" s="30" t="s">
        <v>8108</v>
      </c>
      <c r="F1912" s="114">
        <v>3500000</v>
      </c>
      <c r="G1912" s="114">
        <v>10000000</v>
      </c>
      <c r="H1912" s="48"/>
      <c r="I1912" s="112"/>
      <c r="J1912" s="48"/>
      <c r="K1912" s="48"/>
      <c r="L1912" s="48" t="s">
        <v>249</v>
      </c>
      <c r="M1912" s="102"/>
      <c r="N1912" s="67" t="s">
        <v>8109</v>
      </c>
      <c r="O1912" s="30" t="s">
        <v>8110</v>
      </c>
      <c r="P1912" t="s">
        <v>976</v>
      </c>
    </row>
    <row r="1913" spans="1:16" x14ac:dyDescent="0.25">
      <c r="A1913" s="48" t="s">
        <v>7709</v>
      </c>
      <c r="B1913" s="48"/>
      <c r="C1913" s="48"/>
      <c r="D1913" s="30" t="s">
        <v>8107</v>
      </c>
      <c r="E1913" s="30" t="s">
        <v>8108</v>
      </c>
      <c r="F1913" s="114">
        <v>2000000</v>
      </c>
      <c r="G1913" s="114">
        <v>10000000</v>
      </c>
      <c r="H1913" s="48"/>
      <c r="I1913" s="112"/>
      <c r="J1913" s="48"/>
      <c r="K1913" s="48"/>
      <c r="L1913" s="48" t="s">
        <v>249</v>
      </c>
      <c r="M1913" s="102"/>
      <c r="N1913" s="67" t="s">
        <v>8109</v>
      </c>
      <c r="O1913" s="30" t="s">
        <v>8110</v>
      </c>
      <c r="P1913" t="s">
        <v>976</v>
      </c>
    </row>
    <row r="1914" spans="1:16" x14ac:dyDescent="0.25">
      <c r="A1914" s="48" t="s">
        <v>7710</v>
      </c>
      <c r="B1914" s="48"/>
      <c r="C1914" s="48"/>
      <c r="D1914" s="30" t="s">
        <v>8107</v>
      </c>
      <c r="E1914" s="30" t="s">
        <v>8108</v>
      </c>
      <c r="F1914" s="114">
        <v>3500000</v>
      </c>
      <c r="G1914" s="114">
        <v>10000000</v>
      </c>
      <c r="H1914" s="48"/>
      <c r="I1914" s="112"/>
      <c r="J1914" s="48"/>
      <c r="K1914" s="48"/>
      <c r="L1914" s="48" t="s">
        <v>249</v>
      </c>
      <c r="M1914" s="102"/>
      <c r="N1914" s="67" t="s">
        <v>8109</v>
      </c>
      <c r="O1914" s="30" t="s">
        <v>8110</v>
      </c>
      <c r="P1914" t="s">
        <v>976</v>
      </c>
    </row>
    <row r="1915" spans="1:16" x14ac:dyDescent="0.25">
      <c r="A1915" s="48" t="s">
        <v>7711</v>
      </c>
      <c r="B1915" s="48"/>
      <c r="C1915" s="48"/>
      <c r="D1915" s="30" t="s">
        <v>8107</v>
      </c>
      <c r="E1915" s="30" t="s">
        <v>8108</v>
      </c>
      <c r="F1915" s="114">
        <v>2000000</v>
      </c>
      <c r="G1915" s="114">
        <v>10000000</v>
      </c>
      <c r="H1915" s="48"/>
      <c r="I1915" s="112"/>
      <c r="J1915" s="48"/>
      <c r="K1915" s="48"/>
      <c r="L1915" s="48" t="s">
        <v>249</v>
      </c>
      <c r="M1915" s="102"/>
      <c r="N1915" s="67" t="s">
        <v>8109</v>
      </c>
      <c r="O1915" s="30" t="s">
        <v>8110</v>
      </c>
      <c r="P1915" t="s">
        <v>976</v>
      </c>
    </row>
    <row r="1916" spans="1:16" x14ac:dyDescent="0.25">
      <c r="A1916" s="48" t="s">
        <v>7712</v>
      </c>
      <c r="B1916" s="48"/>
      <c r="C1916" s="48"/>
      <c r="D1916" s="30" t="s">
        <v>8107</v>
      </c>
      <c r="E1916" s="30" t="s">
        <v>8108</v>
      </c>
      <c r="F1916" s="114">
        <v>3500000</v>
      </c>
      <c r="G1916" s="114">
        <v>10000000</v>
      </c>
      <c r="H1916" s="48"/>
      <c r="I1916" s="112"/>
      <c r="J1916" s="48"/>
      <c r="K1916" s="48"/>
      <c r="L1916" s="48" t="s">
        <v>249</v>
      </c>
      <c r="M1916" s="102"/>
      <c r="N1916" s="67" t="s">
        <v>8109</v>
      </c>
      <c r="O1916" s="30" t="s">
        <v>8110</v>
      </c>
      <c r="P1916" t="s">
        <v>976</v>
      </c>
    </row>
    <row r="1917" spans="1:16" x14ac:dyDescent="0.25">
      <c r="A1917" s="48" t="s">
        <v>7713</v>
      </c>
      <c r="B1917" s="48"/>
      <c r="C1917" s="48"/>
      <c r="D1917" s="30" t="s">
        <v>8107</v>
      </c>
      <c r="E1917" s="30" t="s">
        <v>8108</v>
      </c>
      <c r="F1917" s="114">
        <v>3500000</v>
      </c>
      <c r="G1917" s="114">
        <v>10000000</v>
      </c>
      <c r="H1917" s="48"/>
      <c r="I1917" s="112"/>
      <c r="J1917" s="48"/>
      <c r="K1917" s="48"/>
      <c r="L1917" s="48" t="s">
        <v>249</v>
      </c>
      <c r="M1917" s="102"/>
      <c r="N1917" s="67" t="s">
        <v>8109</v>
      </c>
      <c r="O1917" s="30" t="s">
        <v>8110</v>
      </c>
      <c r="P1917" t="s">
        <v>976</v>
      </c>
    </row>
    <row r="1918" spans="1:16" x14ac:dyDescent="0.25">
      <c r="A1918" s="48" t="s">
        <v>7714</v>
      </c>
      <c r="B1918" s="48"/>
      <c r="C1918" s="48"/>
      <c r="D1918" s="30" t="s">
        <v>8107</v>
      </c>
      <c r="E1918" s="30" t="s">
        <v>8108</v>
      </c>
      <c r="F1918" s="114">
        <v>2000000</v>
      </c>
      <c r="G1918" s="114">
        <v>10000000</v>
      </c>
      <c r="H1918" s="48"/>
      <c r="I1918" s="112"/>
      <c r="J1918" s="48"/>
      <c r="K1918" s="48"/>
      <c r="L1918" s="48" t="s">
        <v>249</v>
      </c>
      <c r="M1918" s="102"/>
      <c r="N1918" s="67" t="s">
        <v>8109</v>
      </c>
      <c r="O1918" s="30" t="s">
        <v>8110</v>
      </c>
      <c r="P1918" t="s">
        <v>976</v>
      </c>
    </row>
    <row r="1919" spans="1:16" x14ac:dyDescent="0.25">
      <c r="A1919" s="48" t="s">
        <v>7715</v>
      </c>
      <c r="B1919" s="48"/>
      <c r="C1919" s="48"/>
      <c r="D1919" s="30" t="s">
        <v>8107</v>
      </c>
      <c r="E1919" s="30" t="s">
        <v>8108</v>
      </c>
      <c r="F1919" s="114">
        <v>3500000</v>
      </c>
      <c r="G1919" s="114">
        <v>10000000</v>
      </c>
      <c r="H1919" s="48"/>
      <c r="I1919" s="112"/>
      <c r="J1919" s="48"/>
      <c r="K1919" s="48"/>
      <c r="L1919" s="48" t="s">
        <v>249</v>
      </c>
      <c r="M1919" s="102"/>
      <c r="N1919" s="67" t="s">
        <v>8109</v>
      </c>
      <c r="O1919" s="30" t="s">
        <v>8110</v>
      </c>
      <c r="P1919" t="s">
        <v>976</v>
      </c>
    </row>
    <row r="1920" spans="1:16" x14ac:dyDescent="0.25">
      <c r="A1920" s="48" t="s">
        <v>7716</v>
      </c>
      <c r="B1920" s="48"/>
      <c r="C1920" s="48"/>
      <c r="D1920" s="30" t="s">
        <v>8107</v>
      </c>
      <c r="E1920" s="30" t="s">
        <v>8108</v>
      </c>
      <c r="F1920" s="114">
        <v>2000000</v>
      </c>
      <c r="G1920" s="114">
        <v>10000000</v>
      </c>
      <c r="H1920" s="48"/>
      <c r="I1920" s="112"/>
      <c r="J1920" s="48"/>
      <c r="K1920" s="48"/>
      <c r="L1920" s="48" t="s">
        <v>249</v>
      </c>
      <c r="M1920" s="102"/>
      <c r="N1920" s="67" t="s">
        <v>8109</v>
      </c>
      <c r="O1920" s="30" t="s">
        <v>8110</v>
      </c>
      <c r="P1920" t="s">
        <v>976</v>
      </c>
    </row>
    <row r="1921" spans="1:16" x14ac:dyDescent="0.25">
      <c r="A1921" s="48" t="s">
        <v>7717</v>
      </c>
      <c r="B1921" s="48"/>
      <c r="C1921" s="48"/>
      <c r="D1921" s="30" t="s">
        <v>8107</v>
      </c>
      <c r="E1921" s="30" t="s">
        <v>8108</v>
      </c>
      <c r="F1921" s="114">
        <v>3500000</v>
      </c>
      <c r="G1921" s="114">
        <v>10000000</v>
      </c>
      <c r="H1921" s="48"/>
      <c r="I1921" s="112"/>
      <c r="J1921" s="48"/>
      <c r="K1921" s="48"/>
      <c r="L1921" s="48" t="s">
        <v>249</v>
      </c>
      <c r="M1921" s="102"/>
      <c r="N1921" s="67" t="s">
        <v>8109</v>
      </c>
      <c r="O1921" s="30" t="s">
        <v>8110</v>
      </c>
      <c r="P1921" t="s">
        <v>976</v>
      </c>
    </row>
    <row r="1922" spans="1:16" x14ac:dyDescent="0.25">
      <c r="A1922" s="48" t="s">
        <v>7718</v>
      </c>
      <c r="B1922" s="48"/>
      <c r="C1922" s="48"/>
      <c r="D1922" s="30" t="s">
        <v>8107</v>
      </c>
      <c r="E1922" s="30" t="s">
        <v>8108</v>
      </c>
      <c r="F1922" s="114">
        <v>2000000</v>
      </c>
      <c r="G1922" s="114">
        <v>10000000</v>
      </c>
      <c r="H1922" s="48"/>
      <c r="I1922" s="112"/>
      <c r="J1922" s="48"/>
      <c r="K1922" s="48"/>
      <c r="L1922" s="48" t="s">
        <v>249</v>
      </c>
      <c r="M1922" s="102"/>
      <c r="N1922" s="67" t="s">
        <v>8109</v>
      </c>
      <c r="O1922" s="30" t="s">
        <v>8110</v>
      </c>
      <c r="P1922" t="s">
        <v>976</v>
      </c>
    </row>
    <row r="1923" spans="1:16" x14ac:dyDescent="0.25">
      <c r="A1923" s="48" t="s">
        <v>7719</v>
      </c>
      <c r="B1923" s="48"/>
      <c r="C1923" s="48"/>
      <c r="D1923" s="30" t="s">
        <v>8107</v>
      </c>
      <c r="E1923" s="30" t="s">
        <v>8108</v>
      </c>
      <c r="F1923" s="114">
        <v>3500000</v>
      </c>
      <c r="G1923" s="114">
        <v>10000000</v>
      </c>
      <c r="H1923" s="48"/>
      <c r="I1923" s="112"/>
      <c r="J1923" s="48"/>
      <c r="K1923" s="48"/>
      <c r="L1923" s="48" t="s">
        <v>249</v>
      </c>
      <c r="M1923" s="102"/>
      <c r="N1923" s="67" t="s">
        <v>8109</v>
      </c>
      <c r="O1923" s="30" t="s">
        <v>8110</v>
      </c>
      <c r="P1923" t="s">
        <v>976</v>
      </c>
    </row>
    <row r="1924" spans="1:16" x14ac:dyDescent="0.25">
      <c r="A1924" s="48" t="s">
        <v>7720</v>
      </c>
      <c r="B1924" s="48"/>
      <c r="C1924" s="48"/>
      <c r="D1924" s="30" t="s">
        <v>8107</v>
      </c>
      <c r="E1924" s="30" t="s">
        <v>8108</v>
      </c>
      <c r="F1924" s="114">
        <v>3500000</v>
      </c>
      <c r="G1924" s="114">
        <v>10000000</v>
      </c>
      <c r="H1924" s="48"/>
      <c r="I1924" s="112"/>
      <c r="J1924" s="48"/>
      <c r="K1924" s="48"/>
      <c r="L1924" s="48" t="s">
        <v>249</v>
      </c>
      <c r="M1924" s="102"/>
      <c r="N1924" s="67" t="s">
        <v>8109</v>
      </c>
      <c r="O1924" s="30" t="s">
        <v>8110</v>
      </c>
      <c r="P1924" t="s">
        <v>976</v>
      </c>
    </row>
    <row r="1925" spans="1:16" x14ac:dyDescent="0.25">
      <c r="A1925" s="48" t="s">
        <v>7721</v>
      </c>
      <c r="B1925" s="48"/>
      <c r="C1925" s="48"/>
      <c r="D1925" s="30" t="s">
        <v>8107</v>
      </c>
      <c r="E1925" s="30" t="s">
        <v>8108</v>
      </c>
      <c r="F1925" s="114">
        <v>2000000</v>
      </c>
      <c r="G1925" s="114">
        <v>10000000</v>
      </c>
      <c r="H1925" s="48"/>
      <c r="I1925" s="112"/>
      <c r="J1925" s="48"/>
      <c r="K1925" s="48"/>
      <c r="L1925" s="48" t="s">
        <v>249</v>
      </c>
      <c r="M1925" s="102"/>
      <c r="N1925" s="67" t="s">
        <v>8109</v>
      </c>
      <c r="O1925" s="30" t="s">
        <v>8110</v>
      </c>
      <c r="P1925" t="s">
        <v>976</v>
      </c>
    </row>
    <row r="1926" spans="1:16" x14ac:dyDescent="0.25">
      <c r="A1926" s="48" t="s">
        <v>7722</v>
      </c>
      <c r="B1926" s="48"/>
      <c r="C1926" s="48"/>
      <c r="D1926" s="30" t="s">
        <v>8107</v>
      </c>
      <c r="E1926" s="30" t="s">
        <v>8108</v>
      </c>
      <c r="F1926" s="114">
        <v>3500000</v>
      </c>
      <c r="G1926" s="114">
        <v>10000000</v>
      </c>
      <c r="H1926" s="48"/>
      <c r="I1926" s="112"/>
      <c r="J1926" s="48"/>
      <c r="K1926" s="48"/>
      <c r="L1926" s="48" t="s">
        <v>249</v>
      </c>
      <c r="M1926" s="102"/>
      <c r="N1926" s="67" t="s">
        <v>8109</v>
      </c>
      <c r="O1926" s="30" t="s">
        <v>8110</v>
      </c>
      <c r="P1926" t="s">
        <v>976</v>
      </c>
    </row>
    <row r="1927" spans="1:16" x14ac:dyDescent="0.25">
      <c r="A1927" s="48" t="s">
        <v>7723</v>
      </c>
      <c r="B1927" s="48"/>
      <c r="C1927" s="48"/>
      <c r="D1927" s="30" t="s">
        <v>8107</v>
      </c>
      <c r="E1927" s="30" t="s">
        <v>8108</v>
      </c>
      <c r="F1927" s="114">
        <v>2000000</v>
      </c>
      <c r="G1927" s="114">
        <v>10000000</v>
      </c>
      <c r="H1927" s="48"/>
      <c r="I1927" s="112"/>
      <c r="J1927" s="48"/>
      <c r="K1927" s="48"/>
      <c r="L1927" s="48" t="s">
        <v>249</v>
      </c>
      <c r="M1927" s="102"/>
      <c r="N1927" s="67" t="s">
        <v>8109</v>
      </c>
      <c r="O1927" s="30" t="s">
        <v>8110</v>
      </c>
      <c r="P1927" t="s">
        <v>976</v>
      </c>
    </row>
    <row r="1928" spans="1:16" x14ac:dyDescent="0.25">
      <c r="A1928" s="48" t="s">
        <v>7724</v>
      </c>
      <c r="B1928" s="48"/>
      <c r="C1928" s="48"/>
      <c r="D1928" s="30" t="s">
        <v>8107</v>
      </c>
      <c r="E1928" s="30" t="s">
        <v>8108</v>
      </c>
      <c r="F1928" s="114">
        <v>3500000</v>
      </c>
      <c r="G1928" s="114">
        <v>10000000</v>
      </c>
      <c r="H1928" s="48"/>
      <c r="I1928" s="112"/>
      <c r="J1928" s="48"/>
      <c r="K1928" s="48"/>
      <c r="L1928" s="48" t="s">
        <v>249</v>
      </c>
      <c r="M1928" s="102"/>
      <c r="N1928" s="67" t="s">
        <v>8109</v>
      </c>
      <c r="O1928" s="30" t="s">
        <v>8110</v>
      </c>
      <c r="P1928" t="s">
        <v>976</v>
      </c>
    </row>
    <row r="1929" spans="1:16" x14ac:dyDescent="0.25">
      <c r="A1929" s="48" t="s">
        <v>7725</v>
      </c>
      <c r="B1929" s="48"/>
      <c r="C1929" s="48"/>
      <c r="D1929" s="30" t="s">
        <v>8107</v>
      </c>
      <c r="E1929" s="30" t="s">
        <v>8108</v>
      </c>
      <c r="F1929" s="114">
        <v>2000000</v>
      </c>
      <c r="G1929" s="114">
        <v>10000000</v>
      </c>
      <c r="H1929" s="48"/>
      <c r="I1929" s="112"/>
      <c r="J1929" s="48"/>
      <c r="K1929" s="48"/>
      <c r="L1929" s="48" t="s">
        <v>249</v>
      </c>
      <c r="M1929" s="102"/>
      <c r="N1929" s="67" t="s">
        <v>8109</v>
      </c>
      <c r="O1929" s="30" t="s">
        <v>8110</v>
      </c>
      <c r="P1929" t="s">
        <v>976</v>
      </c>
    </row>
    <row r="1930" spans="1:16" x14ac:dyDescent="0.25">
      <c r="A1930" s="48" t="s">
        <v>7726</v>
      </c>
      <c r="B1930" s="48"/>
      <c r="C1930" s="48"/>
      <c r="D1930" s="30" t="s">
        <v>8107</v>
      </c>
      <c r="E1930" s="30" t="s">
        <v>8108</v>
      </c>
      <c r="F1930" s="114">
        <v>3500000</v>
      </c>
      <c r="G1930" s="114">
        <v>10000000</v>
      </c>
      <c r="H1930" s="48"/>
      <c r="I1930" s="112"/>
      <c r="J1930" s="48"/>
      <c r="K1930" s="48"/>
      <c r="L1930" s="48" t="s">
        <v>249</v>
      </c>
      <c r="M1930" s="102"/>
      <c r="N1930" s="67" t="s">
        <v>8109</v>
      </c>
      <c r="O1930" s="30" t="s">
        <v>8110</v>
      </c>
      <c r="P1930" t="s">
        <v>976</v>
      </c>
    </row>
    <row r="1931" spans="1:16" x14ac:dyDescent="0.25">
      <c r="A1931" s="48" t="s">
        <v>7727</v>
      </c>
      <c r="B1931" s="48"/>
      <c r="C1931" s="48"/>
      <c r="D1931" s="30" t="s">
        <v>8107</v>
      </c>
      <c r="E1931" s="30" t="s">
        <v>8108</v>
      </c>
      <c r="F1931" s="114">
        <v>3500000</v>
      </c>
      <c r="G1931" s="114">
        <v>10000000</v>
      </c>
      <c r="H1931" s="48"/>
      <c r="I1931" s="112"/>
      <c r="J1931" s="48"/>
      <c r="K1931" s="48"/>
      <c r="L1931" s="48" t="s">
        <v>249</v>
      </c>
      <c r="M1931" s="102"/>
      <c r="N1931" s="67" t="s">
        <v>8109</v>
      </c>
      <c r="O1931" s="30" t="s">
        <v>8110</v>
      </c>
      <c r="P1931" t="s">
        <v>976</v>
      </c>
    </row>
    <row r="1932" spans="1:16" x14ac:dyDescent="0.25">
      <c r="A1932" s="48" t="s">
        <v>7728</v>
      </c>
      <c r="B1932" s="48"/>
      <c r="C1932" s="48"/>
      <c r="D1932" s="30" t="s">
        <v>8107</v>
      </c>
      <c r="E1932" s="30" t="s">
        <v>8108</v>
      </c>
      <c r="F1932" s="114">
        <v>2000000</v>
      </c>
      <c r="G1932" s="114">
        <v>10000000</v>
      </c>
      <c r="H1932" s="48"/>
      <c r="I1932" s="112"/>
      <c r="J1932" s="48"/>
      <c r="K1932" s="48"/>
      <c r="L1932" s="48" t="s">
        <v>249</v>
      </c>
      <c r="M1932" s="102"/>
      <c r="N1932" s="67" t="s">
        <v>8109</v>
      </c>
      <c r="O1932" s="30" t="s">
        <v>8110</v>
      </c>
      <c r="P1932" t="s">
        <v>976</v>
      </c>
    </row>
    <row r="1933" spans="1:16" x14ac:dyDescent="0.25">
      <c r="A1933" s="48" t="s">
        <v>7729</v>
      </c>
      <c r="B1933" s="48"/>
      <c r="C1933" s="48"/>
      <c r="D1933" s="30" t="s">
        <v>8107</v>
      </c>
      <c r="E1933" s="30" t="s">
        <v>8108</v>
      </c>
      <c r="F1933" s="114">
        <v>3500000</v>
      </c>
      <c r="G1933" s="114">
        <v>10000000</v>
      </c>
      <c r="H1933" s="48"/>
      <c r="I1933" s="112"/>
      <c r="J1933" s="48"/>
      <c r="K1933" s="48"/>
      <c r="L1933" s="48" t="s">
        <v>249</v>
      </c>
      <c r="M1933" s="102"/>
      <c r="N1933" s="67" t="s">
        <v>8109</v>
      </c>
      <c r="O1933" s="30" t="s">
        <v>8110</v>
      </c>
      <c r="P1933" t="s">
        <v>976</v>
      </c>
    </row>
    <row r="1934" spans="1:16" x14ac:dyDescent="0.25">
      <c r="A1934" s="48" t="s">
        <v>7730</v>
      </c>
      <c r="B1934" s="48"/>
      <c r="C1934" s="48"/>
      <c r="D1934" s="30" t="s">
        <v>8107</v>
      </c>
      <c r="E1934" s="30" t="s">
        <v>8108</v>
      </c>
      <c r="F1934" s="114">
        <v>2000000</v>
      </c>
      <c r="G1934" s="114">
        <v>10000000</v>
      </c>
      <c r="H1934" s="48"/>
      <c r="I1934" s="112"/>
      <c r="J1934" s="48"/>
      <c r="K1934" s="48"/>
      <c r="L1934" s="48" t="s">
        <v>249</v>
      </c>
      <c r="M1934" s="102"/>
      <c r="N1934" s="67" t="s">
        <v>8109</v>
      </c>
      <c r="O1934" s="30" t="s">
        <v>8110</v>
      </c>
      <c r="P1934" t="s">
        <v>976</v>
      </c>
    </row>
    <row r="1935" spans="1:16" x14ac:dyDescent="0.25">
      <c r="A1935" s="48" t="s">
        <v>7731</v>
      </c>
      <c r="B1935" s="48"/>
      <c r="C1935" s="48"/>
      <c r="D1935" s="30" t="s">
        <v>8107</v>
      </c>
      <c r="E1935" s="30" t="s">
        <v>8108</v>
      </c>
      <c r="F1935" s="114">
        <v>3500000</v>
      </c>
      <c r="G1935" s="114">
        <v>10000000</v>
      </c>
      <c r="H1935" s="48"/>
      <c r="I1935" s="112"/>
      <c r="J1935" s="48"/>
      <c r="K1935" s="48"/>
      <c r="L1935" s="48" t="s">
        <v>249</v>
      </c>
      <c r="M1935" s="102"/>
      <c r="N1935" s="67" t="s">
        <v>8109</v>
      </c>
      <c r="O1935" s="30" t="s">
        <v>8110</v>
      </c>
      <c r="P1935" t="s">
        <v>976</v>
      </c>
    </row>
    <row r="1936" spans="1:16" x14ac:dyDescent="0.25">
      <c r="A1936" s="48" t="s">
        <v>7732</v>
      </c>
      <c r="B1936" s="48"/>
      <c r="C1936" s="48"/>
      <c r="D1936" s="30" t="s">
        <v>8107</v>
      </c>
      <c r="E1936" s="30" t="s">
        <v>8108</v>
      </c>
      <c r="F1936" s="114">
        <v>2000000</v>
      </c>
      <c r="G1936" s="114">
        <v>10000000</v>
      </c>
      <c r="H1936" s="48"/>
      <c r="I1936" s="112"/>
      <c r="J1936" s="48"/>
      <c r="K1936" s="48"/>
      <c r="L1936" s="48" t="s">
        <v>249</v>
      </c>
      <c r="M1936" s="102"/>
      <c r="N1936" s="67" t="s">
        <v>8109</v>
      </c>
      <c r="O1936" s="30" t="s">
        <v>8110</v>
      </c>
      <c r="P1936" t="s">
        <v>976</v>
      </c>
    </row>
    <row r="1937" spans="1:16" x14ac:dyDescent="0.25">
      <c r="A1937" s="48" t="s">
        <v>7733</v>
      </c>
      <c r="B1937" s="48"/>
      <c r="C1937" s="48"/>
      <c r="D1937" s="30" t="s">
        <v>8107</v>
      </c>
      <c r="E1937" s="30" t="s">
        <v>8108</v>
      </c>
      <c r="F1937" s="114">
        <v>3500000</v>
      </c>
      <c r="G1937" s="114">
        <v>10000000</v>
      </c>
      <c r="H1937" s="48"/>
      <c r="I1937" s="112"/>
      <c r="J1937" s="48"/>
      <c r="K1937" s="48"/>
      <c r="L1937" s="48" t="s">
        <v>249</v>
      </c>
      <c r="M1937" s="102"/>
      <c r="N1937" s="67" t="s">
        <v>8109</v>
      </c>
      <c r="O1937" s="30" t="s">
        <v>8110</v>
      </c>
      <c r="P1937" t="s">
        <v>976</v>
      </c>
    </row>
    <row r="1938" spans="1:16" x14ac:dyDescent="0.25">
      <c r="A1938" s="48" t="s">
        <v>7734</v>
      </c>
      <c r="B1938" s="48"/>
      <c r="C1938" s="48"/>
      <c r="D1938" s="30" t="s">
        <v>8107</v>
      </c>
      <c r="E1938" s="30" t="s">
        <v>8108</v>
      </c>
      <c r="F1938" s="114">
        <v>3500000</v>
      </c>
      <c r="G1938" s="114">
        <v>10000000</v>
      </c>
      <c r="H1938" s="48"/>
      <c r="I1938" s="112"/>
      <c r="J1938" s="48"/>
      <c r="K1938" s="48"/>
      <c r="L1938" s="48" t="s">
        <v>249</v>
      </c>
      <c r="M1938" s="102"/>
      <c r="N1938" s="67" t="s">
        <v>8109</v>
      </c>
      <c r="O1938" s="30" t="s">
        <v>8110</v>
      </c>
      <c r="P1938" t="s">
        <v>976</v>
      </c>
    </row>
    <row r="1939" spans="1:16" x14ac:dyDescent="0.25">
      <c r="A1939" s="48" t="s">
        <v>7735</v>
      </c>
      <c r="B1939" s="48"/>
      <c r="C1939" s="48"/>
      <c r="D1939" s="30" t="s">
        <v>8107</v>
      </c>
      <c r="E1939" s="30" t="s">
        <v>8108</v>
      </c>
      <c r="F1939" s="114">
        <v>2000000</v>
      </c>
      <c r="G1939" s="114">
        <v>10000000</v>
      </c>
      <c r="H1939" s="48"/>
      <c r="I1939" s="112"/>
      <c r="J1939" s="48"/>
      <c r="K1939" s="48"/>
      <c r="L1939" s="48" t="s">
        <v>249</v>
      </c>
      <c r="M1939" s="102"/>
      <c r="N1939" s="67" t="s">
        <v>8109</v>
      </c>
      <c r="O1939" s="30" t="s">
        <v>8110</v>
      </c>
      <c r="P1939" t="s">
        <v>976</v>
      </c>
    </row>
    <row r="1940" spans="1:16" x14ac:dyDescent="0.25">
      <c r="A1940" s="48" t="s">
        <v>7736</v>
      </c>
      <c r="B1940" s="48"/>
      <c r="C1940" s="48"/>
      <c r="D1940" s="30" t="s">
        <v>8107</v>
      </c>
      <c r="E1940" s="30" t="s">
        <v>8108</v>
      </c>
      <c r="F1940" s="114">
        <v>3500000</v>
      </c>
      <c r="G1940" s="114">
        <v>10000000</v>
      </c>
      <c r="H1940" s="48"/>
      <c r="I1940" s="112"/>
      <c r="J1940" s="48"/>
      <c r="K1940" s="48"/>
      <c r="L1940" s="48" t="s">
        <v>249</v>
      </c>
      <c r="M1940" s="102"/>
      <c r="N1940" s="67" t="s">
        <v>8109</v>
      </c>
      <c r="O1940" s="30" t="s">
        <v>8110</v>
      </c>
      <c r="P1940" t="s">
        <v>976</v>
      </c>
    </row>
    <row r="1941" spans="1:16" x14ac:dyDescent="0.25">
      <c r="A1941" s="48" t="s">
        <v>7737</v>
      </c>
      <c r="B1941" s="48"/>
      <c r="C1941" s="48"/>
      <c r="D1941" s="30" t="s">
        <v>8107</v>
      </c>
      <c r="E1941" s="30" t="s">
        <v>8108</v>
      </c>
      <c r="F1941" s="114">
        <v>2000000</v>
      </c>
      <c r="G1941" s="114">
        <v>10000000</v>
      </c>
      <c r="H1941" s="48"/>
      <c r="I1941" s="112"/>
      <c r="J1941" s="48"/>
      <c r="K1941" s="48"/>
      <c r="L1941" s="48" t="s">
        <v>249</v>
      </c>
      <c r="M1941" s="102"/>
      <c r="N1941" s="67" t="s">
        <v>8109</v>
      </c>
      <c r="O1941" s="30" t="s">
        <v>8110</v>
      </c>
      <c r="P1941" t="s">
        <v>976</v>
      </c>
    </row>
    <row r="1942" spans="1:16" x14ac:dyDescent="0.25">
      <c r="A1942" s="48" t="s">
        <v>7738</v>
      </c>
      <c r="B1942" s="48"/>
      <c r="C1942" s="48"/>
      <c r="D1942" s="30" t="s">
        <v>8107</v>
      </c>
      <c r="E1942" s="30" t="s">
        <v>8108</v>
      </c>
      <c r="F1942" s="114">
        <v>3500000</v>
      </c>
      <c r="G1942" s="114">
        <v>10000000</v>
      </c>
      <c r="H1942" s="48"/>
      <c r="I1942" s="112"/>
      <c r="J1942" s="48"/>
      <c r="K1942" s="48"/>
      <c r="L1942" s="48" t="s">
        <v>249</v>
      </c>
      <c r="M1942" s="102"/>
      <c r="N1942" s="67" t="s">
        <v>8109</v>
      </c>
      <c r="O1942" s="30" t="s">
        <v>8110</v>
      </c>
      <c r="P1942" t="s">
        <v>976</v>
      </c>
    </row>
    <row r="1943" spans="1:16" x14ac:dyDescent="0.25">
      <c r="A1943" s="48" t="s">
        <v>7739</v>
      </c>
      <c r="B1943" s="48"/>
      <c r="C1943" s="48"/>
      <c r="D1943" s="30" t="s">
        <v>8107</v>
      </c>
      <c r="E1943" s="30" t="s">
        <v>8108</v>
      </c>
      <c r="F1943" s="114">
        <v>2000000</v>
      </c>
      <c r="G1943" s="114">
        <v>10000000</v>
      </c>
      <c r="H1943" s="48"/>
      <c r="I1943" s="112"/>
      <c r="J1943" s="48"/>
      <c r="K1943" s="48"/>
      <c r="L1943" s="48" t="s">
        <v>249</v>
      </c>
      <c r="M1943" s="102"/>
      <c r="N1943" s="67" t="s">
        <v>8109</v>
      </c>
      <c r="O1943" s="30" t="s">
        <v>8110</v>
      </c>
      <c r="P1943" t="s">
        <v>976</v>
      </c>
    </row>
    <row r="1944" spans="1:16" x14ac:dyDescent="0.25">
      <c r="A1944" s="48" t="s">
        <v>7740</v>
      </c>
      <c r="B1944" s="48"/>
      <c r="C1944" s="48"/>
      <c r="D1944" s="30" t="s">
        <v>8107</v>
      </c>
      <c r="E1944" s="30" t="s">
        <v>8108</v>
      </c>
      <c r="F1944" s="114">
        <v>3500000</v>
      </c>
      <c r="G1944" s="114">
        <v>10000000</v>
      </c>
      <c r="H1944" s="48"/>
      <c r="I1944" s="112"/>
      <c r="J1944" s="48"/>
      <c r="K1944" s="48"/>
      <c r="L1944" s="48" t="s">
        <v>249</v>
      </c>
      <c r="M1944" s="102"/>
      <c r="N1944" s="67" t="s">
        <v>8109</v>
      </c>
      <c r="O1944" s="30" t="s">
        <v>8110</v>
      </c>
      <c r="P1944" t="s">
        <v>976</v>
      </c>
    </row>
    <row r="1945" spans="1:16" x14ac:dyDescent="0.25">
      <c r="A1945" s="48" t="s">
        <v>7741</v>
      </c>
      <c r="B1945" s="48"/>
      <c r="C1945" s="48"/>
      <c r="D1945" s="30" t="s">
        <v>8107</v>
      </c>
      <c r="E1945" s="30" t="s">
        <v>8108</v>
      </c>
      <c r="F1945" s="114">
        <v>3500000</v>
      </c>
      <c r="G1945" s="114">
        <v>10000000</v>
      </c>
      <c r="H1945" s="48"/>
      <c r="I1945" s="112"/>
      <c r="J1945" s="48"/>
      <c r="K1945" s="48"/>
      <c r="L1945" s="48" t="s">
        <v>249</v>
      </c>
      <c r="M1945" s="102"/>
      <c r="N1945" s="67" t="s">
        <v>8109</v>
      </c>
      <c r="O1945" s="30" t="s">
        <v>8110</v>
      </c>
      <c r="P1945" t="s">
        <v>976</v>
      </c>
    </row>
    <row r="1946" spans="1:16" x14ac:dyDescent="0.25">
      <c r="A1946" s="48" t="s">
        <v>7742</v>
      </c>
      <c r="B1946" s="48"/>
      <c r="C1946" s="48"/>
      <c r="D1946" s="30" t="s">
        <v>8107</v>
      </c>
      <c r="E1946" s="30" t="s">
        <v>8108</v>
      </c>
      <c r="F1946" s="114">
        <v>2000000</v>
      </c>
      <c r="G1946" s="114">
        <v>10000000</v>
      </c>
      <c r="H1946" s="48"/>
      <c r="I1946" s="112"/>
      <c r="J1946" s="48"/>
      <c r="K1946" s="48"/>
      <c r="L1946" s="48" t="s">
        <v>249</v>
      </c>
      <c r="M1946" s="102"/>
      <c r="N1946" s="67" t="s">
        <v>8109</v>
      </c>
      <c r="O1946" s="30" t="s">
        <v>8110</v>
      </c>
      <c r="P1946" t="s">
        <v>976</v>
      </c>
    </row>
    <row r="1947" spans="1:16" x14ac:dyDescent="0.25">
      <c r="A1947" s="48" t="s">
        <v>7743</v>
      </c>
      <c r="B1947" s="48"/>
      <c r="C1947" s="48"/>
      <c r="D1947" s="30" t="s">
        <v>8107</v>
      </c>
      <c r="E1947" s="30" t="s">
        <v>8108</v>
      </c>
      <c r="F1947" s="114">
        <v>3500000</v>
      </c>
      <c r="G1947" s="114">
        <v>10000000</v>
      </c>
      <c r="H1947" s="48"/>
      <c r="I1947" s="112"/>
      <c r="J1947" s="48"/>
      <c r="K1947" s="48"/>
      <c r="L1947" s="48" t="s">
        <v>249</v>
      </c>
      <c r="M1947" s="102"/>
      <c r="N1947" s="67" t="s">
        <v>8109</v>
      </c>
      <c r="O1947" s="30" t="s">
        <v>8110</v>
      </c>
      <c r="P1947" t="s">
        <v>976</v>
      </c>
    </row>
    <row r="1948" spans="1:16" x14ac:dyDescent="0.25">
      <c r="A1948" s="48" t="s">
        <v>7744</v>
      </c>
      <c r="B1948" s="48"/>
      <c r="C1948" s="48"/>
      <c r="D1948" s="30" t="s">
        <v>8107</v>
      </c>
      <c r="E1948" s="30" t="s">
        <v>8108</v>
      </c>
      <c r="F1948" s="114">
        <v>2000000</v>
      </c>
      <c r="G1948" s="114">
        <v>10000000</v>
      </c>
      <c r="H1948" s="48"/>
      <c r="I1948" s="112"/>
      <c r="J1948" s="48"/>
      <c r="K1948" s="48"/>
      <c r="L1948" s="48" t="s">
        <v>249</v>
      </c>
      <c r="M1948" s="102"/>
      <c r="N1948" s="67" t="s">
        <v>8109</v>
      </c>
      <c r="O1948" s="30" t="s">
        <v>8110</v>
      </c>
      <c r="P1948" t="s">
        <v>976</v>
      </c>
    </row>
    <row r="1949" spans="1:16" x14ac:dyDescent="0.25">
      <c r="A1949" s="48" t="s">
        <v>7745</v>
      </c>
      <c r="B1949" s="48"/>
      <c r="C1949" s="48"/>
      <c r="D1949" s="30" t="s">
        <v>8107</v>
      </c>
      <c r="E1949" s="30" t="s">
        <v>8108</v>
      </c>
      <c r="F1949" s="114">
        <v>3500000</v>
      </c>
      <c r="G1949" s="114">
        <v>10000000</v>
      </c>
      <c r="H1949" s="48"/>
      <c r="I1949" s="112"/>
      <c r="J1949" s="48"/>
      <c r="K1949" s="48"/>
      <c r="L1949" s="48" t="s">
        <v>249</v>
      </c>
      <c r="M1949" s="102"/>
      <c r="N1949" s="67" t="s">
        <v>8109</v>
      </c>
      <c r="O1949" s="30" t="s">
        <v>8110</v>
      </c>
      <c r="P1949" t="s">
        <v>976</v>
      </c>
    </row>
    <row r="1950" spans="1:16" x14ac:dyDescent="0.25">
      <c r="A1950" s="48" t="s">
        <v>7746</v>
      </c>
      <c r="B1950" s="48"/>
      <c r="C1950" s="48"/>
      <c r="D1950" s="30" t="s">
        <v>8107</v>
      </c>
      <c r="E1950" s="30" t="s">
        <v>8108</v>
      </c>
      <c r="F1950" s="114">
        <v>2000000</v>
      </c>
      <c r="G1950" s="114">
        <v>10000000</v>
      </c>
      <c r="H1950" s="48"/>
      <c r="I1950" s="112"/>
      <c r="J1950" s="48"/>
      <c r="K1950" s="48"/>
      <c r="L1950" s="48" t="s">
        <v>249</v>
      </c>
      <c r="M1950" s="102"/>
      <c r="N1950" s="67" t="s">
        <v>8109</v>
      </c>
      <c r="O1950" s="30" t="s">
        <v>8110</v>
      </c>
      <c r="P1950" t="s">
        <v>976</v>
      </c>
    </row>
    <row r="1951" spans="1:16" x14ac:dyDescent="0.25">
      <c r="A1951" s="48" t="s">
        <v>7747</v>
      </c>
      <c r="B1951" s="48"/>
      <c r="C1951" s="48"/>
      <c r="D1951" s="30" t="s">
        <v>8107</v>
      </c>
      <c r="E1951" s="30" t="s">
        <v>8108</v>
      </c>
      <c r="F1951" s="114">
        <v>3500000</v>
      </c>
      <c r="G1951" s="114">
        <v>10000000</v>
      </c>
      <c r="H1951" s="48"/>
      <c r="I1951" s="112"/>
      <c r="J1951" s="48"/>
      <c r="K1951" s="48"/>
      <c r="L1951" s="48" t="s">
        <v>249</v>
      </c>
      <c r="M1951" s="102"/>
      <c r="N1951" s="67" t="s">
        <v>8109</v>
      </c>
      <c r="O1951" s="30" t="s">
        <v>8110</v>
      </c>
      <c r="P1951" t="s">
        <v>976</v>
      </c>
    </row>
    <row r="1952" spans="1:16" x14ac:dyDescent="0.25">
      <c r="A1952" s="48" t="s">
        <v>7748</v>
      </c>
      <c r="B1952" s="48"/>
      <c r="C1952" s="48"/>
      <c r="D1952" s="30" t="s">
        <v>8107</v>
      </c>
      <c r="E1952" s="30" t="s">
        <v>8108</v>
      </c>
      <c r="F1952" s="114">
        <v>3500000</v>
      </c>
      <c r="G1952" s="114">
        <v>10000000</v>
      </c>
      <c r="H1952" s="48"/>
      <c r="I1952" s="112"/>
      <c r="J1952" s="48"/>
      <c r="K1952" s="48"/>
      <c r="L1952" s="48" t="s">
        <v>249</v>
      </c>
      <c r="M1952" s="102"/>
      <c r="N1952" s="67" t="s">
        <v>8109</v>
      </c>
      <c r="O1952" s="30" t="s">
        <v>8110</v>
      </c>
      <c r="P1952" t="s">
        <v>976</v>
      </c>
    </row>
    <row r="1953" spans="1:16" x14ac:dyDescent="0.25">
      <c r="A1953" s="48" t="s">
        <v>7749</v>
      </c>
      <c r="B1953" s="48"/>
      <c r="C1953" s="48"/>
      <c r="D1953" s="30" t="s">
        <v>8107</v>
      </c>
      <c r="E1953" s="30" t="s">
        <v>8108</v>
      </c>
      <c r="F1953" s="114">
        <v>2000000</v>
      </c>
      <c r="G1953" s="114">
        <v>10000000</v>
      </c>
      <c r="H1953" s="48"/>
      <c r="I1953" s="112"/>
      <c r="J1953" s="48"/>
      <c r="K1953" s="48"/>
      <c r="L1953" s="48" t="s">
        <v>249</v>
      </c>
      <c r="M1953" s="102"/>
      <c r="N1953" s="67" t="s">
        <v>8109</v>
      </c>
      <c r="O1953" s="30" t="s">
        <v>8110</v>
      </c>
      <c r="P1953" t="s">
        <v>976</v>
      </c>
    </row>
    <row r="1954" spans="1:16" x14ac:dyDescent="0.25">
      <c r="A1954" s="48" t="s">
        <v>7750</v>
      </c>
      <c r="B1954" s="48"/>
      <c r="C1954" s="48"/>
      <c r="D1954" s="30" t="s">
        <v>8107</v>
      </c>
      <c r="E1954" s="30" t="s">
        <v>8108</v>
      </c>
      <c r="F1954" s="114">
        <v>3500000</v>
      </c>
      <c r="G1954" s="114">
        <v>10000000</v>
      </c>
      <c r="H1954" s="48"/>
      <c r="I1954" s="112"/>
      <c r="J1954" s="48"/>
      <c r="K1954" s="48"/>
      <c r="L1954" s="48" t="s">
        <v>249</v>
      </c>
      <c r="M1954" s="102"/>
      <c r="N1954" s="67" t="s">
        <v>8109</v>
      </c>
      <c r="O1954" s="30" t="s">
        <v>8110</v>
      </c>
      <c r="P1954" t="s">
        <v>976</v>
      </c>
    </row>
    <row r="1955" spans="1:16" x14ac:dyDescent="0.25">
      <c r="A1955" s="48" t="s">
        <v>7751</v>
      </c>
      <c r="B1955" s="48"/>
      <c r="C1955" s="48"/>
      <c r="D1955" s="30" t="s">
        <v>8107</v>
      </c>
      <c r="E1955" s="30" t="s">
        <v>8108</v>
      </c>
      <c r="F1955" s="114">
        <v>2000000</v>
      </c>
      <c r="G1955" s="114">
        <v>10000000</v>
      </c>
      <c r="H1955" s="48"/>
      <c r="I1955" s="112"/>
      <c r="J1955" s="48"/>
      <c r="K1955" s="48"/>
      <c r="L1955" s="48" t="s">
        <v>249</v>
      </c>
      <c r="M1955" s="102"/>
      <c r="N1955" s="67" t="s">
        <v>8109</v>
      </c>
      <c r="O1955" s="30" t="s">
        <v>8110</v>
      </c>
      <c r="P1955" t="s">
        <v>976</v>
      </c>
    </row>
    <row r="1956" spans="1:16" x14ac:dyDescent="0.25">
      <c r="A1956" s="48" t="s">
        <v>7752</v>
      </c>
      <c r="B1956" s="48"/>
      <c r="C1956" s="48"/>
      <c r="D1956" s="30" t="s">
        <v>8107</v>
      </c>
      <c r="E1956" s="30" t="s">
        <v>8108</v>
      </c>
      <c r="F1956" s="114">
        <v>3500000</v>
      </c>
      <c r="G1956" s="114">
        <v>10000000</v>
      </c>
      <c r="H1956" s="48"/>
      <c r="I1956" s="112"/>
      <c r="J1956" s="48"/>
      <c r="K1956" s="48"/>
      <c r="L1956" s="48" t="s">
        <v>249</v>
      </c>
      <c r="M1956" s="102"/>
      <c r="N1956" s="67" t="s">
        <v>8109</v>
      </c>
      <c r="O1956" s="30" t="s">
        <v>8110</v>
      </c>
      <c r="P1956" t="s">
        <v>976</v>
      </c>
    </row>
    <row r="1957" spans="1:16" x14ac:dyDescent="0.25">
      <c r="A1957" s="48" t="s">
        <v>7753</v>
      </c>
      <c r="B1957" s="48"/>
      <c r="C1957" s="48"/>
      <c r="D1957" s="30" t="s">
        <v>8107</v>
      </c>
      <c r="E1957" s="30" t="s">
        <v>8108</v>
      </c>
      <c r="F1957" s="114">
        <v>2000000</v>
      </c>
      <c r="G1957" s="114">
        <v>10000000</v>
      </c>
      <c r="H1957" s="48"/>
      <c r="I1957" s="112"/>
      <c r="J1957" s="48"/>
      <c r="K1957" s="48"/>
      <c r="L1957" s="48" t="s">
        <v>249</v>
      </c>
      <c r="M1957" s="102"/>
      <c r="N1957" s="67" t="s">
        <v>8109</v>
      </c>
      <c r="O1957" s="30" t="s">
        <v>8110</v>
      </c>
      <c r="P1957" t="s">
        <v>976</v>
      </c>
    </row>
    <row r="1958" spans="1:16" x14ac:dyDescent="0.25">
      <c r="A1958" s="48" t="s">
        <v>7754</v>
      </c>
      <c r="B1958" s="48"/>
      <c r="C1958" s="48"/>
      <c r="D1958" s="30" t="s">
        <v>8107</v>
      </c>
      <c r="E1958" s="30" t="s">
        <v>8108</v>
      </c>
      <c r="F1958" s="114">
        <v>3500000</v>
      </c>
      <c r="G1958" s="114">
        <v>10000000</v>
      </c>
      <c r="H1958" s="48"/>
      <c r="I1958" s="112"/>
      <c r="J1958" s="48"/>
      <c r="K1958" s="48"/>
      <c r="L1958" s="48" t="s">
        <v>249</v>
      </c>
      <c r="M1958" s="102"/>
      <c r="N1958" s="67" t="s">
        <v>8109</v>
      </c>
      <c r="O1958" s="30" t="s">
        <v>8110</v>
      </c>
      <c r="P1958" t="s">
        <v>976</v>
      </c>
    </row>
    <row r="1959" spans="1:16" x14ac:dyDescent="0.25">
      <c r="A1959" s="48" t="s">
        <v>7755</v>
      </c>
      <c r="B1959" s="48"/>
      <c r="C1959" s="48"/>
      <c r="D1959" s="30" t="s">
        <v>8107</v>
      </c>
      <c r="E1959" s="30" t="s">
        <v>8108</v>
      </c>
      <c r="F1959" s="114">
        <v>6000000</v>
      </c>
      <c r="G1959" s="114">
        <v>10000000</v>
      </c>
      <c r="H1959" s="48"/>
      <c r="I1959" s="112"/>
      <c r="J1959" s="48"/>
      <c r="K1959" s="48"/>
      <c r="L1959" s="48" t="s">
        <v>249</v>
      </c>
      <c r="M1959" s="102"/>
      <c r="N1959" s="67" t="s">
        <v>8109</v>
      </c>
      <c r="O1959" s="30" t="s">
        <v>8110</v>
      </c>
      <c r="P1959" t="s">
        <v>976</v>
      </c>
    </row>
    <row r="1960" spans="1:16" x14ac:dyDescent="0.25">
      <c r="A1960" s="48" t="s">
        <v>7756</v>
      </c>
      <c r="B1960" s="48"/>
      <c r="C1960" s="48"/>
      <c r="D1960" s="30" t="s">
        <v>8107</v>
      </c>
      <c r="E1960" s="30" t="s">
        <v>8108</v>
      </c>
      <c r="F1960" s="101"/>
      <c r="G1960" s="101"/>
      <c r="H1960" s="48"/>
      <c r="I1960" s="112"/>
      <c r="J1960" s="48"/>
      <c r="K1960" s="48"/>
      <c r="L1960" s="48" t="s">
        <v>249</v>
      </c>
      <c r="M1960" s="102"/>
      <c r="N1960" s="67" t="s">
        <v>8109</v>
      </c>
      <c r="O1960" s="30" t="s">
        <v>8110</v>
      </c>
      <c r="P1960" t="s">
        <v>976</v>
      </c>
    </row>
    <row r="1961" spans="1:16" x14ac:dyDescent="0.25">
      <c r="A1961" s="48" t="s">
        <v>7757</v>
      </c>
      <c r="B1961" s="48"/>
      <c r="C1961" s="48"/>
      <c r="D1961" s="30" t="s">
        <v>8107</v>
      </c>
      <c r="E1961" s="30" t="s">
        <v>8108</v>
      </c>
      <c r="F1961" s="114">
        <v>6000000</v>
      </c>
      <c r="G1961" s="114">
        <v>10000000</v>
      </c>
      <c r="H1961" s="48"/>
      <c r="I1961" s="112"/>
      <c r="J1961" s="48"/>
      <c r="K1961" s="48"/>
      <c r="L1961" s="48" t="s">
        <v>249</v>
      </c>
      <c r="M1961" s="102"/>
      <c r="N1961" s="67" t="s">
        <v>8109</v>
      </c>
      <c r="O1961" s="30" t="s">
        <v>8110</v>
      </c>
      <c r="P1961" t="s">
        <v>976</v>
      </c>
    </row>
    <row r="1962" spans="1:16" x14ac:dyDescent="0.25">
      <c r="A1962" s="48" t="s">
        <v>7758</v>
      </c>
      <c r="B1962" s="48"/>
      <c r="C1962" s="48"/>
      <c r="D1962" s="30" t="s">
        <v>8107</v>
      </c>
      <c r="E1962" s="30" t="s">
        <v>8108</v>
      </c>
      <c r="F1962" s="101"/>
      <c r="G1962" s="101"/>
      <c r="H1962" s="48"/>
      <c r="I1962" s="112"/>
      <c r="J1962" s="48"/>
      <c r="K1962" s="48"/>
      <c r="L1962" s="48" t="s">
        <v>249</v>
      </c>
      <c r="M1962" s="102"/>
      <c r="N1962" s="67" t="s">
        <v>8109</v>
      </c>
      <c r="O1962" s="30" t="s">
        <v>8110</v>
      </c>
      <c r="P1962" t="s">
        <v>976</v>
      </c>
    </row>
    <row r="1963" spans="1:16" x14ac:dyDescent="0.25">
      <c r="A1963" s="48" t="s">
        <v>7759</v>
      </c>
      <c r="B1963" s="48"/>
      <c r="C1963" s="48"/>
      <c r="D1963" s="30" t="s">
        <v>8107</v>
      </c>
      <c r="E1963" s="30" t="s">
        <v>8108</v>
      </c>
      <c r="F1963" s="114">
        <v>6000000</v>
      </c>
      <c r="G1963" s="114">
        <v>10000000</v>
      </c>
      <c r="H1963" s="48"/>
      <c r="I1963" s="112"/>
      <c r="J1963" s="48"/>
      <c r="K1963" s="48"/>
      <c r="L1963" s="48" t="s">
        <v>249</v>
      </c>
      <c r="M1963" s="102"/>
      <c r="N1963" s="67" t="s">
        <v>8109</v>
      </c>
      <c r="O1963" s="30" t="s">
        <v>8110</v>
      </c>
      <c r="P1963" t="s">
        <v>976</v>
      </c>
    </row>
    <row r="1964" spans="1:16" x14ac:dyDescent="0.25">
      <c r="A1964" s="48" t="s">
        <v>7760</v>
      </c>
      <c r="B1964" s="48"/>
      <c r="C1964" s="48"/>
      <c r="D1964" s="30" t="s">
        <v>8107</v>
      </c>
      <c r="E1964" s="30" t="s">
        <v>8108</v>
      </c>
      <c r="F1964" s="101"/>
      <c r="G1964" s="101"/>
      <c r="H1964" s="48"/>
      <c r="I1964" s="112"/>
      <c r="J1964" s="48"/>
      <c r="K1964" s="48"/>
      <c r="L1964" s="48" t="s">
        <v>249</v>
      </c>
      <c r="M1964" s="102"/>
      <c r="N1964" s="67" t="s">
        <v>8109</v>
      </c>
      <c r="O1964" s="30" t="s">
        <v>8110</v>
      </c>
      <c r="P1964" t="s">
        <v>976</v>
      </c>
    </row>
    <row r="1965" spans="1:16" x14ac:dyDescent="0.25">
      <c r="A1965" s="48" t="s">
        <v>7761</v>
      </c>
      <c r="B1965" s="48"/>
      <c r="C1965" s="48"/>
      <c r="D1965" s="30" t="s">
        <v>8107</v>
      </c>
      <c r="E1965" s="30" t="s">
        <v>8108</v>
      </c>
      <c r="F1965" s="114">
        <v>3500000</v>
      </c>
      <c r="G1965" s="114">
        <v>10000000</v>
      </c>
      <c r="H1965" s="48"/>
      <c r="I1965" s="112"/>
      <c r="J1965" s="48"/>
      <c r="K1965" s="48"/>
      <c r="L1965" s="48" t="s">
        <v>249</v>
      </c>
      <c r="M1965" s="102"/>
      <c r="N1965" s="67" t="s">
        <v>8109</v>
      </c>
      <c r="O1965" s="30" t="s">
        <v>8110</v>
      </c>
      <c r="P1965" t="s">
        <v>976</v>
      </c>
    </row>
    <row r="1966" spans="1:16" x14ac:dyDescent="0.25">
      <c r="A1966" s="48" t="s">
        <v>7762</v>
      </c>
      <c r="B1966" s="48"/>
      <c r="C1966" s="48"/>
      <c r="D1966" s="30" t="s">
        <v>8107</v>
      </c>
      <c r="E1966" s="30" t="s">
        <v>8108</v>
      </c>
      <c r="F1966" s="114">
        <v>2000000</v>
      </c>
      <c r="G1966" s="114">
        <v>10000000</v>
      </c>
      <c r="H1966" s="48"/>
      <c r="I1966" s="112"/>
      <c r="J1966" s="48"/>
      <c r="K1966" s="48"/>
      <c r="L1966" s="48" t="s">
        <v>249</v>
      </c>
      <c r="M1966" s="102"/>
      <c r="N1966" s="67" t="s">
        <v>8109</v>
      </c>
      <c r="O1966" s="30" t="s">
        <v>8110</v>
      </c>
      <c r="P1966" t="s">
        <v>976</v>
      </c>
    </row>
    <row r="1967" spans="1:16" x14ac:dyDescent="0.25">
      <c r="A1967" s="48" t="s">
        <v>7763</v>
      </c>
      <c r="B1967" s="48"/>
      <c r="C1967" s="48"/>
      <c r="D1967" s="30" t="s">
        <v>8107</v>
      </c>
      <c r="E1967" s="30" t="s">
        <v>8108</v>
      </c>
      <c r="F1967" s="114">
        <v>3500000</v>
      </c>
      <c r="G1967" s="114">
        <v>10000000</v>
      </c>
      <c r="H1967" s="48"/>
      <c r="I1967" s="112"/>
      <c r="J1967" s="48"/>
      <c r="K1967" s="48"/>
      <c r="L1967" s="48" t="s">
        <v>249</v>
      </c>
      <c r="M1967" s="102"/>
      <c r="N1967" s="67" t="s">
        <v>8109</v>
      </c>
      <c r="O1967" s="30" t="s">
        <v>8110</v>
      </c>
      <c r="P1967" t="s">
        <v>976</v>
      </c>
    </row>
    <row r="1968" spans="1:16" x14ac:dyDescent="0.25">
      <c r="A1968" s="48" t="s">
        <v>7764</v>
      </c>
      <c r="B1968" s="48"/>
      <c r="C1968" s="48"/>
      <c r="D1968" s="30" t="s">
        <v>8107</v>
      </c>
      <c r="E1968" s="30" t="s">
        <v>8108</v>
      </c>
      <c r="F1968" s="114">
        <v>3500000</v>
      </c>
      <c r="G1968" s="114">
        <v>10000000</v>
      </c>
      <c r="H1968" s="48"/>
      <c r="I1968" s="112"/>
      <c r="J1968" s="48"/>
      <c r="K1968" s="48"/>
      <c r="L1968" s="48" t="s">
        <v>249</v>
      </c>
      <c r="M1968" s="102"/>
      <c r="N1968" s="67" t="s">
        <v>8109</v>
      </c>
      <c r="O1968" s="30" t="s">
        <v>8110</v>
      </c>
      <c r="P1968" t="s">
        <v>976</v>
      </c>
    </row>
    <row r="1969" spans="1:16" x14ac:dyDescent="0.25">
      <c r="A1969" s="48" t="s">
        <v>7765</v>
      </c>
      <c r="B1969" s="48"/>
      <c r="C1969" s="48"/>
      <c r="D1969" s="30" t="s">
        <v>8107</v>
      </c>
      <c r="E1969" s="30" t="s">
        <v>8108</v>
      </c>
      <c r="F1969" s="114">
        <v>2000000</v>
      </c>
      <c r="G1969" s="114">
        <v>10000000</v>
      </c>
      <c r="H1969" s="48"/>
      <c r="I1969" s="112"/>
      <c r="J1969" s="48"/>
      <c r="K1969" s="48"/>
      <c r="L1969" s="48" t="s">
        <v>249</v>
      </c>
      <c r="M1969" s="102"/>
      <c r="N1969" s="67" t="s">
        <v>8109</v>
      </c>
      <c r="O1969" s="30" t="s">
        <v>8110</v>
      </c>
      <c r="P1969" t="s">
        <v>976</v>
      </c>
    </row>
    <row r="1970" spans="1:16" x14ac:dyDescent="0.25">
      <c r="A1970" s="48" t="s">
        <v>7766</v>
      </c>
      <c r="B1970" s="48"/>
      <c r="C1970" s="48"/>
      <c r="D1970" s="30" t="s">
        <v>8107</v>
      </c>
      <c r="E1970" s="30" t="s">
        <v>8108</v>
      </c>
      <c r="F1970" s="114">
        <v>3500000</v>
      </c>
      <c r="G1970" s="114">
        <v>10000000</v>
      </c>
      <c r="H1970" s="48"/>
      <c r="I1970" s="112"/>
      <c r="J1970" s="48"/>
      <c r="K1970" s="48"/>
      <c r="L1970" s="48" t="s">
        <v>249</v>
      </c>
      <c r="M1970" s="102"/>
      <c r="N1970" s="67" t="s">
        <v>8109</v>
      </c>
      <c r="O1970" s="30" t="s">
        <v>8110</v>
      </c>
      <c r="P1970" t="s">
        <v>976</v>
      </c>
    </row>
    <row r="1971" spans="1:16" x14ac:dyDescent="0.25">
      <c r="A1971" s="48" t="s">
        <v>7767</v>
      </c>
      <c r="B1971" s="48"/>
      <c r="C1971" s="48"/>
      <c r="D1971" s="30" t="s">
        <v>8107</v>
      </c>
      <c r="E1971" s="30" t="s">
        <v>8108</v>
      </c>
      <c r="F1971" s="114">
        <v>2000000</v>
      </c>
      <c r="G1971" s="114">
        <v>10000000</v>
      </c>
      <c r="H1971" s="48"/>
      <c r="I1971" s="112"/>
      <c r="J1971" s="48"/>
      <c r="K1971" s="48"/>
      <c r="L1971" s="48" t="s">
        <v>249</v>
      </c>
      <c r="M1971" s="102"/>
      <c r="N1971" s="67" t="s">
        <v>8109</v>
      </c>
      <c r="O1971" s="30" t="s">
        <v>8110</v>
      </c>
      <c r="P1971" t="s">
        <v>976</v>
      </c>
    </row>
    <row r="1972" spans="1:16" x14ac:dyDescent="0.25">
      <c r="A1972" s="48" t="s">
        <v>7768</v>
      </c>
      <c r="B1972" s="48"/>
      <c r="C1972" s="48"/>
      <c r="D1972" s="30" t="s">
        <v>8107</v>
      </c>
      <c r="E1972" s="30" t="s">
        <v>8108</v>
      </c>
      <c r="F1972" s="114">
        <v>2000000</v>
      </c>
      <c r="G1972" s="114">
        <v>10000000</v>
      </c>
      <c r="H1972" s="48"/>
      <c r="I1972" s="112"/>
      <c r="J1972" s="48"/>
      <c r="K1972" s="48"/>
      <c r="L1972" s="48" t="s">
        <v>249</v>
      </c>
      <c r="M1972" s="102"/>
      <c r="N1972" s="67" t="s">
        <v>8109</v>
      </c>
      <c r="O1972" s="30" t="s">
        <v>8110</v>
      </c>
      <c r="P1972" t="s">
        <v>976</v>
      </c>
    </row>
    <row r="1973" spans="1:16" x14ac:dyDescent="0.25">
      <c r="A1973" s="48" t="s">
        <v>7769</v>
      </c>
      <c r="B1973" s="48"/>
      <c r="C1973" s="48"/>
      <c r="D1973" s="30" t="s">
        <v>8107</v>
      </c>
      <c r="E1973" s="30" t="s">
        <v>8108</v>
      </c>
      <c r="F1973" s="114">
        <v>3500000</v>
      </c>
      <c r="G1973" s="114">
        <v>10000000</v>
      </c>
      <c r="H1973" s="48"/>
      <c r="I1973" s="112"/>
      <c r="J1973" s="48"/>
      <c r="K1973" s="48"/>
      <c r="L1973" s="48" t="s">
        <v>249</v>
      </c>
      <c r="M1973" s="102"/>
      <c r="N1973" s="67" t="s">
        <v>8109</v>
      </c>
      <c r="O1973" s="30" t="s">
        <v>8110</v>
      </c>
      <c r="P1973" t="s">
        <v>976</v>
      </c>
    </row>
    <row r="1974" spans="1:16" x14ac:dyDescent="0.25">
      <c r="A1974" s="48" t="s">
        <v>7770</v>
      </c>
      <c r="B1974" s="48"/>
      <c r="C1974" s="48"/>
      <c r="D1974" s="30" t="s">
        <v>8107</v>
      </c>
      <c r="E1974" s="30" t="s">
        <v>8108</v>
      </c>
      <c r="F1974" s="114">
        <v>3500000</v>
      </c>
      <c r="G1974" s="114">
        <v>10000000</v>
      </c>
      <c r="H1974" s="48"/>
      <c r="I1974" s="112"/>
      <c r="J1974" s="48"/>
      <c r="K1974" s="48"/>
      <c r="L1974" s="48" t="s">
        <v>249</v>
      </c>
      <c r="M1974" s="102"/>
      <c r="N1974" s="67" t="s">
        <v>8109</v>
      </c>
      <c r="O1974" s="30" t="s">
        <v>8110</v>
      </c>
      <c r="P1974" t="s">
        <v>976</v>
      </c>
    </row>
    <row r="1975" spans="1:16" x14ac:dyDescent="0.25">
      <c r="A1975" s="48" t="s">
        <v>7771</v>
      </c>
      <c r="B1975" s="48"/>
      <c r="C1975" s="48"/>
      <c r="D1975" s="30" t="s">
        <v>8107</v>
      </c>
      <c r="E1975" s="30" t="s">
        <v>8108</v>
      </c>
      <c r="F1975" s="114">
        <v>2000000</v>
      </c>
      <c r="G1975" s="114">
        <v>10000000</v>
      </c>
      <c r="H1975" s="48"/>
      <c r="I1975" s="112"/>
      <c r="J1975" s="48"/>
      <c r="K1975" s="48"/>
      <c r="L1975" s="48" t="s">
        <v>249</v>
      </c>
      <c r="M1975" s="102"/>
      <c r="N1975" s="67" t="s">
        <v>8109</v>
      </c>
      <c r="O1975" s="30" t="s">
        <v>8110</v>
      </c>
      <c r="P1975" t="s">
        <v>976</v>
      </c>
    </row>
    <row r="1976" spans="1:16" x14ac:dyDescent="0.25">
      <c r="A1976" s="48" t="s">
        <v>7772</v>
      </c>
      <c r="B1976" s="48"/>
      <c r="C1976" s="48"/>
      <c r="D1976" s="30" t="s">
        <v>8107</v>
      </c>
      <c r="E1976" s="30" t="s">
        <v>8108</v>
      </c>
      <c r="F1976" s="114">
        <v>3500000</v>
      </c>
      <c r="G1976" s="114">
        <v>10000000</v>
      </c>
      <c r="H1976" s="48"/>
      <c r="I1976" s="112"/>
      <c r="J1976" s="48"/>
      <c r="K1976" s="48"/>
      <c r="L1976" s="48" t="s">
        <v>249</v>
      </c>
      <c r="M1976" s="102"/>
      <c r="N1976" s="67" t="s">
        <v>8109</v>
      </c>
      <c r="O1976" s="30" t="s">
        <v>8110</v>
      </c>
      <c r="P1976" t="s">
        <v>976</v>
      </c>
    </row>
    <row r="1977" spans="1:16" x14ac:dyDescent="0.25">
      <c r="A1977" s="48" t="s">
        <v>7773</v>
      </c>
      <c r="B1977" s="48"/>
      <c r="C1977" s="48"/>
      <c r="D1977" s="30" t="s">
        <v>8107</v>
      </c>
      <c r="E1977" s="30" t="s">
        <v>8108</v>
      </c>
      <c r="F1977" s="114">
        <v>3500000</v>
      </c>
      <c r="G1977" s="114">
        <v>10000000</v>
      </c>
      <c r="H1977" s="48"/>
      <c r="I1977" s="112"/>
      <c r="J1977" s="48"/>
      <c r="K1977" s="48"/>
      <c r="L1977" s="48" t="s">
        <v>249</v>
      </c>
      <c r="M1977" s="102"/>
      <c r="N1977" s="67" t="s">
        <v>8109</v>
      </c>
      <c r="O1977" s="30" t="s">
        <v>8110</v>
      </c>
      <c r="P1977" t="s">
        <v>976</v>
      </c>
    </row>
    <row r="1978" spans="1:16" x14ac:dyDescent="0.25">
      <c r="A1978" s="48" t="s">
        <v>7774</v>
      </c>
      <c r="B1978" s="48"/>
      <c r="C1978" s="48"/>
      <c r="D1978" s="30" t="s">
        <v>8107</v>
      </c>
      <c r="E1978" s="30" t="s">
        <v>8108</v>
      </c>
      <c r="F1978" s="114">
        <v>2000000</v>
      </c>
      <c r="G1978" s="114">
        <v>10000000</v>
      </c>
      <c r="H1978" s="48"/>
      <c r="I1978" s="112"/>
      <c r="J1978" s="48"/>
      <c r="K1978" s="48"/>
      <c r="L1978" s="48" t="s">
        <v>249</v>
      </c>
      <c r="M1978" s="102"/>
      <c r="N1978" s="67" t="s">
        <v>8109</v>
      </c>
      <c r="O1978" s="30" t="s">
        <v>8110</v>
      </c>
      <c r="P1978" t="s">
        <v>976</v>
      </c>
    </row>
    <row r="1979" spans="1:16" x14ac:dyDescent="0.25">
      <c r="A1979" s="48" t="s">
        <v>7775</v>
      </c>
      <c r="B1979" s="48"/>
      <c r="C1979" s="48"/>
      <c r="D1979" s="30" t="s">
        <v>8107</v>
      </c>
      <c r="E1979" s="30" t="s">
        <v>8108</v>
      </c>
      <c r="F1979" s="114">
        <v>3500000</v>
      </c>
      <c r="G1979" s="114">
        <v>10000000</v>
      </c>
      <c r="H1979" s="48"/>
      <c r="I1979" s="112"/>
      <c r="J1979" s="48"/>
      <c r="K1979" s="48"/>
      <c r="L1979" s="48" t="s">
        <v>249</v>
      </c>
      <c r="M1979" s="102"/>
      <c r="N1979" s="67" t="s">
        <v>8109</v>
      </c>
      <c r="O1979" s="30" t="s">
        <v>8110</v>
      </c>
      <c r="P1979" t="s">
        <v>976</v>
      </c>
    </row>
    <row r="1980" spans="1:16" x14ac:dyDescent="0.25">
      <c r="A1980" s="48" t="s">
        <v>7776</v>
      </c>
      <c r="B1980" s="48"/>
      <c r="C1980" s="48"/>
      <c r="D1980" s="30" t="s">
        <v>8107</v>
      </c>
      <c r="E1980" s="30" t="s">
        <v>8108</v>
      </c>
      <c r="F1980" s="114">
        <v>2000000</v>
      </c>
      <c r="G1980" s="114">
        <v>10000000</v>
      </c>
      <c r="H1980" s="48"/>
      <c r="I1980" s="112"/>
      <c r="J1980" s="48"/>
      <c r="K1980" s="48"/>
      <c r="L1980" s="48" t="s">
        <v>249</v>
      </c>
      <c r="M1980" s="102"/>
      <c r="N1980" s="67" t="s">
        <v>8109</v>
      </c>
      <c r="O1980" s="30" t="s">
        <v>8110</v>
      </c>
      <c r="P1980" t="s">
        <v>976</v>
      </c>
    </row>
    <row r="1981" spans="1:16" x14ac:dyDescent="0.25">
      <c r="A1981" s="48" t="s">
        <v>7777</v>
      </c>
      <c r="B1981" s="48"/>
      <c r="C1981" s="48"/>
      <c r="D1981" s="30" t="s">
        <v>8107</v>
      </c>
      <c r="E1981" s="30" t="s">
        <v>8108</v>
      </c>
      <c r="F1981" s="114">
        <v>2000000</v>
      </c>
      <c r="G1981" s="114">
        <v>10000000</v>
      </c>
      <c r="H1981" s="48"/>
      <c r="I1981" s="112"/>
      <c r="J1981" s="48"/>
      <c r="K1981" s="48"/>
      <c r="L1981" s="48" t="s">
        <v>249</v>
      </c>
      <c r="M1981" s="102"/>
      <c r="N1981" s="67" t="s">
        <v>8109</v>
      </c>
      <c r="O1981" s="30" t="s">
        <v>8110</v>
      </c>
      <c r="P1981" t="s">
        <v>976</v>
      </c>
    </row>
    <row r="1982" spans="1:16" x14ac:dyDescent="0.25">
      <c r="A1982" s="48" t="s">
        <v>7778</v>
      </c>
      <c r="B1982" s="48"/>
      <c r="C1982" s="48"/>
      <c r="D1982" s="30" t="s">
        <v>8107</v>
      </c>
      <c r="E1982" s="30" t="s">
        <v>8108</v>
      </c>
      <c r="F1982" s="114">
        <v>3500000</v>
      </c>
      <c r="G1982" s="114">
        <v>10000000</v>
      </c>
      <c r="H1982" s="48"/>
      <c r="I1982" s="112"/>
      <c r="J1982" s="48"/>
      <c r="K1982" s="48"/>
      <c r="L1982" s="48" t="s">
        <v>249</v>
      </c>
      <c r="M1982" s="102"/>
      <c r="N1982" s="67" t="s">
        <v>8109</v>
      </c>
      <c r="O1982" s="30" t="s">
        <v>8110</v>
      </c>
      <c r="P1982" t="s">
        <v>976</v>
      </c>
    </row>
    <row r="1983" spans="1:16" x14ac:dyDescent="0.25">
      <c r="A1983" s="48" t="s">
        <v>7779</v>
      </c>
      <c r="B1983" s="48"/>
      <c r="C1983" s="48"/>
      <c r="D1983" s="30" t="s">
        <v>8107</v>
      </c>
      <c r="E1983" s="30" t="s">
        <v>8108</v>
      </c>
      <c r="F1983" s="114">
        <v>3500000</v>
      </c>
      <c r="G1983" s="114">
        <v>10000000</v>
      </c>
      <c r="H1983" s="48"/>
      <c r="I1983" s="112"/>
      <c r="J1983" s="48"/>
      <c r="K1983" s="48"/>
      <c r="L1983" s="48" t="s">
        <v>249</v>
      </c>
      <c r="M1983" s="102"/>
      <c r="N1983" s="67" t="s">
        <v>8109</v>
      </c>
      <c r="O1983" s="30" t="s">
        <v>8110</v>
      </c>
      <c r="P1983" t="s">
        <v>976</v>
      </c>
    </row>
    <row r="1984" spans="1:16" x14ac:dyDescent="0.25">
      <c r="A1984" s="48" t="s">
        <v>7780</v>
      </c>
      <c r="B1984" s="48"/>
      <c r="C1984" s="48"/>
      <c r="D1984" s="30" t="s">
        <v>8107</v>
      </c>
      <c r="E1984" s="30" t="s">
        <v>8108</v>
      </c>
      <c r="F1984" s="114">
        <v>2000000</v>
      </c>
      <c r="G1984" s="114">
        <v>10000000</v>
      </c>
      <c r="H1984" s="48"/>
      <c r="I1984" s="112"/>
      <c r="J1984" s="48"/>
      <c r="K1984" s="48"/>
      <c r="L1984" s="48" t="s">
        <v>249</v>
      </c>
      <c r="M1984" s="102"/>
      <c r="N1984" s="67" t="s">
        <v>8109</v>
      </c>
      <c r="O1984" s="30" t="s">
        <v>8110</v>
      </c>
      <c r="P1984" t="s">
        <v>976</v>
      </c>
    </row>
    <row r="1985" spans="1:16" x14ac:dyDescent="0.25">
      <c r="A1985" s="48" t="s">
        <v>7781</v>
      </c>
      <c r="B1985" s="48"/>
      <c r="C1985" s="48"/>
      <c r="D1985" s="30" t="s">
        <v>8107</v>
      </c>
      <c r="E1985" s="30" t="s">
        <v>8108</v>
      </c>
      <c r="F1985" s="114">
        <v>3500000</v>
      </c>
      <c r="G1985" s="114">
        <v>10000000</v>
      </c>
      <c r="H1985" s="48"/>
      <c r="I1985" s="112"/>
      <c r="J1985" s="48"/>
      <c r="K1985" s="48"/>
      <c r="L1985" s="48" t="s">
        <v>249</v>
      </c>
      <c r="M1985" s="102"/>
      <c r="N1985" s="67" t="s">
        <v>8109</v>
      </c>
      <c r="O1985" s="30" t="s">
        <v>8110</v>
      </c>
      <c r="P1985" t="s">
        <v>976</v>
      </c>
    </row>
    <row r="1986" spans="1:16" x14ac:dyDescent="0.25">
      <c r="A1986" s="48" t="s">
        <v>7782</v>
      </c>
      <c r="B1986" s="48"/>
      <c r="C1986" s="48"/>
      <c r="D1986" s="30" t="s">
        <v>8107</v>
      </c>
      <c r="E1986" s="30" t="s">
        <v>8108</v>
      </c>
      <c r="F1986" s="114">
        <v>3500000</v>
      </c>
      <c r="G1986" s="114">
        <v>10000000</v>
      </c>
      <c r="H1986" s="48"/>
      <c r="I1986" s="112"/>
      <c r="J1986" s="48"/>
      <c r="K1986" s="48"/>
      <c r="L1986" s="48" t="s">
        <v>249</v>
      </c>
      <c r="M1986" s="102"/>
      <c r="N1986" s="67" t="s">
        <v>8109</v>
      </c>
      <c r="O1986" s="30" t="s">
        <v>8110</v>
      </c>
      <c r="P1986" t="s">
        <v>976</v>
      </c>
    </row>
    <row r="1987" spans="1:16" x14ac:dyDescent="0.25">
      <c r="A1987" s="48" t="s">
        <v>7783</v>
      </c>
      <c r="B1987" s="48"/>
      <c r="C1987" s="48"/>
      <c r="D1987" s="30" t="s">
        <v>8107</v>
      </c>
      <c r="E1987" s="30" t="s">
        <v>8108</v>
      </c>
      <c r="F1987" s="114">
        <v>2000000</v>
      </c>
      <c r="G1987" s="114">
        <v>10000000</v>
      </c>
      <c r="H1987" s="48"/>
      <c r="I1987" s="112"/>
      <c r="J1987" s="48"/>
      <c r="K1987" s="48"/>
      <c r="L1987" s="48" t="s">
        <v>249</v>
      </c>
      <c r="M1987" s="102"/>
      <c r="N1987" s="67" t="s">
        <v>8109</v>
      </c>
      <c r="O1987" s="30" t="s">
        <v>8110</v>
      </c>
      <c r="P1987" t="s">
        <v>976</v>
      </c>
    </row>
    <row r="1988" spans="1:16" x14ac:dyDescent="0.25">
      <c r="A1988" s="48" t="s">
        <v>7784</v>
      </c>
      <c r="B1988" s="48"/>
      <c r="C1988" s="48"/>
      <c r="D1988" s="30" t="s">
        <v>8107</v>
      </c>
      <c r="E1988" s="30" t="s">
        <v>8108</v>
      </c>
      <c r="F1988" s="114">
        <v>3500000</v>
      </c>
      <c r="G1988" s="114">
        <v>10000000</v>
      </c>
      <c r="H1988" s="48"/>
      <c r="I1988" s="112"/>
      <c r="J1988" s="48"/>
      <c r="K1988" s="48"/>
      <c r="L1988" s="48" t="s">
        <v>249</v>
      </c>
      <c r="M1988" s="102"/>
      <c r="N1988" s="67" t="s">
        <v>8109</v>
      </c>
      <c r="O1988" s="30" t="s">
        <v>8110</v>
      </c>
      <c r="P1988" t="s">
        <v>976</v>
      </c>
    </row>
    <row r="1989" spans="1:16" x14ac:dyDescent="0.25">
      <c r="A1989" s="48" t="s">
        <v>7785</v>
      </c>
      <c r="B1989" s="48"/>
      <c r="C1989" s="48"/>
      <c r="D1989" s="30" t="s">
        <v>8107</v>
      </c>
      <c r="E1989" s="30" t="s">
        <v>8108</v>
      </c>
      <c r="F1989" s="114">
        <v>2000000</v>
      </c>
      <c r="G1989" s="114">
        <v>10000000</v>
      </c>
      <c r="H1989" s="48"/>
      <c r="I1989" s="112"/>
      <c r="J1989" s="48"/>
      <c r="K1989" s="48"/>
      <c r="L1989" s="48" t="s">
        <v>249</v>
      </c>
      <c r="M1989" s="102"/>
      <c r="N1989" s="67" t="s">
        <v>8109</v>
      </c>
      <c r="O1989" s="30" t="s">
        <v>8110</v>
      </c>
      <c r="P1989" t="s">
        <v>976</v>
      </c>
    </row>
    <row r="1990" spans="1:16" x14ac:dyDescent="0.25">
      <c r="A1990" s="48" t="s">
        <v>7786</v>
      </c>
      <c r="B1990" s="48"/>
      <c r="C1990" s="48"/>
      <c r="D1990" s="30" t="s">
        <v>8107</v>
      </c>
      <c r="E1990" s="30" t="s">
        <v>8108</v>
      </c>
      <c r="F1990" s="114">
        <v>2000000</v>
      </c>
      <c r="G1990" s="114">
        <v>10000000</v>
      </c>
      <c r="H1990" s="48"/>
      <c r="I1990" s="112"/>
      <c r="J1990" s="48"/>
      <c r="K1990" s="48"/>
      <c r="L1990" s="48" t="s">
        <v>249</v>
      </c>
      <c r="M1990" s="102"/>
      <c r="N1990" s="67" t="s">
        <v>8109</v>
      </c>
      <c r="O1990" s="30" t="s">
        <v>8110</v>
      </c>
      <c r="P1990" t="s">
        <v>976</v>
      </c>
    </row>
    <row r="1991" spans="1:16" x14ac:dyDescent="0.25">
      <c r="A1991" s="48" t="s">
        <v>7787</v>
      </c>
      <c r="B1991" s="48"/>
      <c r="C1991" s="48"/>
      <c r="D1991" s="30" t="s">
        <v>8107</v>
      </c>
      <c r="E1991" s="30" t="s">
        <v>8108</v>
      </c>
      <c r="F1991" s="114">
        <v>3500000</v>
      </c>
      <c r="G1991" s="114">
        <v>10000000</v>
      </c>
      <c r="H1991" s="48"/>
      <c r="I1991" s="112"/>
      <c r="J1991" s="48"/>
      <c r="K1991" s="48"/>
      <c r="L1991" s="48" t="s">
        <v>249</v>
      </c>
      <c r="M1991" s="102"/>
      <c r="N1991" s="67" t="s">
        <v>8109</v>
      </c>
      <c r="O1991" s="30" t="s">
        <v>8110</v>
      </c>
      <c r="P1991" t="s">
        <v>976</v>
      </c>
    </row>
    <row r="1992" spans="1:16" x14ac:dyDescent="0.25">
      <c r="A1992" s="48" t="s">
        <v>7788</v>
      </c>
      <c r="B1992" s="48"/>
      <c r="C1992" s="48"/>
      <c r="D1992" s="30" t="s">
        <v>8107</v>
      </c>
      <c r="E1992" s="30" t="s">
        <v>8108</v>
      </c>
      <c r="F1992" s="114">
        <v>3500000</v>
      </c>
      <c r="G1992" s="114">
        <v>10000000</v>
      </c>
      <c r="H1992" s="48"/>
      <c r="I1992" s="112"/>
      <c r="J1992" s="48"/>
      <c r="K1992" s="48"/>
      <c r="L1992" s="48" t="s">
        <v>249</v>
      </c>
      <c r="M1992" s="102"/>
      <c r="N1992" s="67" t="s">
        <v>8109</v>
      </c>
      <c r="O1992" s="30" t="s">
        <v>8110</v>
      </c>
      <c r="P1992" t="s">
        <v>976</v>
      </c>
    </row>
    <row r="1993" spans="1:16" x14ac:dyDescent="0.25">
      <c r="A1993" s="48" t="s">
        <v>7789</v>
      </c>
      <c r="B1993" s="48"/>
      <c r="C1993" s="48"/>
      <c r="D1993" s="30" t="s">
        <v>8107</v>
      </c>
      <c r="E1993" s="30" t="s">
        <v>8108</v>
      </c>
      <c r="F1993" s="114">
        <v>2000000</v>
      </c>
      <c r="G1993" s="114">
        <v>10000000</v>
      </c>
      <c r="H1993" s="48"/>
      <c r="I1993" s="112"/>
      <c r="J1993" s="48"/>
      <c r="K1993" s="48"/>
      <c r="L1993" s="48" t="s">
        <v>249</v>
      </c>
      <c r="M1993" s="102"/>
      <c r="N1993" s="67" t="s">
        <v>8109</v>
      </c>
      <c r="O1993" s="30" t="s">
        <v>8110</v>
      </c>
      <c r="P1993" t="s">
        <v>976</v>
      </c>
    </row>
    <row r="1994" spans="1:16" x14ac:dyDescent="0.25">
      <c r="A1994" s="48" t="s">
        <v>7790</v>
      </c>
      <c r="B1994" s="48"/>
      <c r="C1994" s="48"/>
      <c r="D1994" s="30" t="s">
        <v>8107</v>
      </c>
      <c r="E1994" s="30" t="s">
        <v>8108</v>
      </c>
      <c r="F1994" s="114">
        <v>3500000</v>
      </c>
      <c r="G1994" s="114">
        <v>10000000</v>
      </c>
      <c r="H1994" s="48"/>
      <c r="I1994" s="112"/>
      <c r="J1994" s="48"/>
      <c r="K1994" s="48"/>
      <c r="L1994" s="48" t="s">
        <v>249</v>
      </c>
      <c r="M1994" s="102"/>
      <c r="N1994" s="67" t="s">
        <v>8109</v>
      </c>
      <c r="O1994" s="30" t="s">
        <v>8110</v>
      </c>
      <c r="P1994" t="s">
        <v>976</v>
      </c>
    </row>
    <row r="1995" spans="1:16" x14ac:dyDescent="0.25">
      <c r="A1995" s="48" t="s">
        <v>7791</v>
      </c>
      <c r="B1995" s="48"/>
      <c r="C1995" s="48"/>
      <c r="D1995" s="30" t="s">
        <v>8107</v>
      </c>
      <c r="E1995" s="30" t="s">
        <v>8108</v>
      </c>
      <c r="F1995" s="114">
        <v>3500000</v>
      </c>
      <c r="G1995" s="114">
        <v>10000000</v>
      </c>
      <c r="H1995" s="48"/>
      <c r="I1995" s="112"/>
      <c r="J1995" s="48"/>
      <c r="K1995" s="48"/>
      <c r="L1995" s="48" t="s">
        <v>249</v>
      </c>
      <c r="M1995" s="102"/>
      <c r="N1995" s="67" t="s">
        <v>8109</v>
      </c>
      <c r="O1995" s="30" t="s">
        <v>8110</v>
      </c>
      <c r="P1995" t="s">
        <v>976</v>
      </c>
    </row>
    <row r="1996" spans="1:16" x14ac:dyDescent="0.25">
      <c r="A1996" s="48" t="s">
        <v>7792</v>
      </c>
      <c r="B1996" s="48"/>
      <c r="C1996" s="48"/>
      <c r="D1996" s="30" t="s">
        <v>8107</v>
      </c>
      <c r="E1996" s="30" t="s">
        <v>8108</v>
      </c>
      <c r="F1996" s="114">
        <v>2000000</v>
      </c>
      <c r="G1996" s="114">
        <v>10000000</v>
      </c>
      <c r="H1996" s="48"/>
      <c r="I1996" s="112"/>
      <c r="J1996" s="48"/>
      <c r="K1996" s="48"/>
      <c r="L1996" s="48" t="s">
        <v>249</v>
      </c>
      <c r="M1996" s="102"/>
      <c r="N1996" s="67" t="s">
        <v>8109</v>
      </c>
      <c r="O1996" s="30" t="s">
        <v>8110</v>
      </c>
      <c r="P1996" t="s">
        <v>976</v>
      </c>
    </row>
    <row r="1997" spans="1:16" x14ac:dyDescent="0.25">
      <c r="A1997" s="48" t="s">
        <v>7793</v>
      </c>
      <c r="B1997" s="48"/>
      <c r="C1997" s="48"/>
      <c r="D1997" s="30" t="s">
        <v>8107</v>
      </c>
      <c r="E1997" s="30" t="s">
        <v>8108</v>
      </c>
      <c r="F1997" s="114">
        <v>3500000</v>
      </c>
      <c r="G1997" s="114">
        <v>10000000</v>
      </c>
      <c r="H1997" s="48"/>
      <c r="I1997" s="112"/>
      <c r="J1997" s="48"/>
      <c r="K1997" s="48"/>
      <c r="L1997" s="48" t="s">
        <v>249</v>
      </c>
      <c r="M1997" s="102"/>
      <c r="N1997" s="67" t="s">
        <v>8109</v>
      </c>
      <c r="O1997" s="30" t="s">
        <v>8110</v>
      </c>
      <c r="P1997" t="s">
        <v>976</v>
      </c>
    </row>
    <row r="1998" spans="1:16" x14ac:dyDescent="0.25">
      <c r="A1998" s="48" t="s">
        <v>7794</v>
      </c>
      <c r="B1998" s="48"/>
      <c r="C1998" s="48"/>
      <c r="D1998" s="30" t="s">
        <v>8107</v>
      </c>
      <c r="E1998" s="30" t="s">
        <v>8108</v>
      </c>
      <c r="F1998" s="114">
        <v>2000000</v>
      </c>
      <c r="G1998" s="114">
        <v>10000000</v>
      </c>
      <c r="H1998" s="48"/>
      <c r="I1998" s="112"/>
      <c r="J1998" s="48"/>
      <c r="K1998" s="48"/>
      <c r="L1998" s="48" t="s">
        <v>249</v>
      </c>
      <c r="M1998" s="102"/>
      <c r="N1998" s="67" t="s">
        <v>8109</v>
      </c>
      <c r="O1998" s="30" t="s">
        <v>8110</v>
      </c>
      <c r="P1998" t="s">
        <v>976</v>
      </c>
    </row>
    <row r="1999" spans="1:16" x14ac:dyDescent="0.25">
      <c r="A1999" s="48" t="s">
        <v>7795</v>
      </c>
      <c r="B1999" s="48"/>
      <c r="C1999" s="48"/>
      <c r="D1999" s="30" t="s">
        <v>8107</v>
      </c>
      <c r="E1999" s="30" t="s">
        <v>8108</v>
      </c>
      <c r="F1999" s="114">
        <v>2000000</v>
      </c>
      <c r="G1999" s="114">
        <v>10000000</v>
      </c>
      <c r="H1999" s="48"/>
      <c r="I1999" s="112"/>
      <c r="J1999" s="48"/>
      <c r="K1999" s="48"/>
      <c r="L1999" s="48" t="s">
        <v>249</v>
      </c>
      <c r="M1999" s="102"/>
      <c r="N1999" s="67" t="s">
        <v>8109</v>
      </c>
      <c r="O1999" s="30" t="s">
        <v>8110</v>
      </c>
      <c r="P1999" t="s">
        <v>976</v>
      </c>
    </row>
    <row r="2000" spans="1:16" x14ac:dyDescent="0.25">
      <c r="A2000" s="48" t="s">
        <v>7796</v>
      </c>
      <c r="B2000" s="48"/>
      <c r="C2000" s="48"/>
      <c r="D2000" s="30" t="s">
        <v>8107</v>
      </c>
      <c r="E2000" s="30" t="s">
        <v>8108</v>
      </c>
      <c r="F2000" s="114">
        <v>3500000</v>
      </c>
      <c r="G2000" s="114">
        <v>10000000</v>
      </c>
      <c r="H2000" s="48"/>
      <c r="I2000" s="112"/>
      <c r="J2000" s="48"/>
      <c r="K2000" s="48"/>
      <c r="L2000" s="48" t="s">
        <v>249</v>
      </c>
      <c r="M2000" s="102"/>
      <c r="N2000" s="67" t="s">
        <v>8109</v>
      </c>
      <c r="O2000" s="30" t="s">
        <v>8110</v>
      </c>
      <c r="P2000" t="s">
        <v>976</v>
      </c>
    </row>
    <row r="2001" spans="1:16" x14ac:dyDescent="0.25">
      <c r="A2001" s="48" t="s">
        <v>7797</v>
      </c>
      <c r="B2001" s="48"/>
      <c r="C2001" s="48"/>
      <c r="D2001" s="30" t="s">
        <v>8107</v>
      </c>
      <c r="E2001" s="30" t="s">
        <v>8108</v>
      </c>
      <c r="F2001" s="114">
        <v>3500000</v>
      </c>
      <c r="G2001" s="114">
        <v>10000000</v>
      </c>
      <c r="H2001" s="48"/>
      <c r="I2001" s="112"/>
      <c r="J2001" s="48"/>
      <c r="K2001" s="48"/>
      <c r="L2001" s="48" t="s">
        <v>249</v>
      </c>
      <c r="M2001" s="102"/>
      <c r="N2001" s="67" t="s">
        <v>8109</v>
      </c>
      <c r="O2001" s="30" t="s">
        <v>8110</v>
      </c>
      <c r="P2001" t="s">
        <v>976</v>
      </c>
    </row>
    <row r="2002" spans="1:16" x14ac:dyDescent="0.25">
      <c r="A2002" s="48" t="s">
        <v>7798</v>
      </c>
      <c r="B2002" s="48"/>
      <c r="C2002" s="48"/>
      <c r="D2002" s="30" t="s">
        <v>8107</v>
      </c>
      <c r="E2002" s="30" t="s">
        <v>8108</v>
      </c>
      <c r="F2002" s="114">
        <v>2000000</v>
      </c>
      <c r="G2002" s="114">
        <v>10000000</v>
      </c>
      <c r="H2002" s="48"/>
      <c r="I2002" s="112"/>
      <c r="J2002" s="48"/>
      <c r="K2002" s="48"/>
      <c r="L2002" s="48" t="s">
        <v>249</v>
      </c>
      <c r="M2002" s="102"/>
      <c r="N2002" s="67" t="s">
        <v>8109</v>
      </c>
      <c r="O2002" s="30" t="s">
        <v>8110</v>
      </c>
      <c r="P2002" t="s">
        <v>976</v>
      </c>
    </row>
    <row r="2003" spans="1:16" x14ac:dyDescent="0.25">
      <c r="A2003" s="48" t="s">
        <v>7799</v>
      </c>
      <c r="B2003" s="48"/>
      <c r="C2003" s="48"/>
      <c r="D2003" s="30" t="s">
        <v>8107</v>
      </c>
      <c r="E2003" s="30" t="s">
        <v>8108</v>
      </c>
      <c r="F2003" s="114">
        <v>3500000</v>
      </c>
      <c r="G2003" s="114">
        <v>10000000</v>
      </c>
      <c r="H2003" s="48"/>
      <c r="I2003" s="112"/>
      <c r="J2003" s="48"/>
      <c r="K2003" s="48"/>
      <c r="L2003" s="48" t="s">
        <v>249</v>
      </c>
      <c r="M2003" s="102"/>
      <c r="N2003" s="67" t="s">
        <v>8109</v>
      </c>
      <c r="O2003" s="30" t="s">
        <v>8110</v>
      </c>
      <c r="P2003" t="s">
        <v>976</v>
      </c>
    </row>
    <row r="2004" spans="1:16" x14ac:dyDescent="0.25">
      <c r="A2004" s="48" t="s">
        <v>7800</v>
      </c>
      <c r="B2004" s="48"/>
      <c r="C2004" s="48"/>
      <c r="D2004" s="30" t="s">
        <v>8107</v>
      </c>
      <c r="E2004" s="30" t="s">
        <v>8108</v>
      </c>
      <c r="F2004" s="114">
        <v>2000000</v>
      </c>
      <c r="G2004" s="114">
        <v>10000000</v>
      </c>
      <c r="H2004" s="48"/>
      <c r="I2004" s="112"/>
      <c r="J2004" s="48"/>
      <c r="K2004" s="48"/>
      <c r="L2004" s="48" t="s">
        <v>249</v>
      </c>
      <c r="M2004" s="102"/>
      <c r="N2004" s="67" t="s">
        <v>8109</v>
      </c>
      <c r="O2004" s="30" t="s">
        <v>8110</v>
      </c>
      <c r="P2004" t="s">
        <v>976</v>
      </c>
    </row>
    <row r="2005" spans="1:16" x14ac:dyDescent="0.25">
      <c r="A2005" s="48" t="s">
        <v>7801</v>
      </c>
      <c r="B2005" s="48"/>
      <c r="C2005" s="48"/>
      <c r="D2005" s="30" t="s">
        <v>8107</v>
      </c>
      <c r="E2005" s="30" t="s">
        <v>8108</v>
      </c>
      <c r="F2005" s="114">
        <v>2000000</v>
      </c>
      <c r="G2005" s="114">
        <v>10000000</v>
      </c>
      <c r="H2005" s="48"/>
      <c r="I2005" s="112"/>
      <c r="J2005" s="48"/>
      <c r="K2005" s="48"/>
      <c r="L2005" s="48" t="s">
        <v>249</v>
      </c>
      <c r="M2005" s="102"/>
      <c r="N2005" s="67" t="s">
        <v>8109</v>
      </c>
      <c r="O2005" s="30" t="s">
        <v>8110</v>
      </c>
      <c r="P2005" t="s">
        <v>976</v>
      </c>
    </row>
    <row r="2006" spans="1:16" x14ac:dyDescent="0.25">
      <c r="A2006" s="48" t="s">
        <v>7802</v>
      </c>
      <c r="B2006" s="48"/>
      <c r="C2006" s="48"/>
      <c r="D2006" s="30" t="s">
        <v>8107</v>
      </c>
      <c r="E2006" s="30" t="s">
        <v>8108</v>
      </c>
      <c r="F2006" s="114">
        <v>3500000</v>
      </c>
      <c r="G2006" s="114">
        <v>10000000</v>
      </c>
      <c r="H2006" s="48"/>
      <c r="I2006" s="112"/>
      <c r="J2006" s="48"/>
      <c r="K2006" s="48"/>
      <c r="L2006" s="48" t="s">
        <v>249</v>
      </c>
      <c r="M2006" s="102"/>
      <c r="N2006" s="67" t="s">
        <v>8109</v>
      </c>
      <c r="O2006" s="30" t="s">
        <v>8110</v>
      </c>
      <c r="P2006" t="s">
        <v>976</v>
      </c>
    </row>
    <row r="2007" spans="1:16" x14ac:dyDescent="0.25">
      <c r="A2007" s="48" t="s">
        <v>7803</v>
      </c>
      <c r="B2007" s="48"/>
      <c r="C2007" s="48"/>
      <c r="D2007" s="30" t="s">
        <v>8107</v>
      </c>
      <c r="E2007" s="30" t="s">
        <v>8108</v>
      </c>
      <c r="F2007" s="114">
        <v>2000000</v>
      </c>
      <c r="G2007" s="114">
        <v>10000000</v>
      </c>
      <c r="H2007" s="48"/>
      <c r="I2007" s="112"/>
      <c r="J2007" s="48"/>
      <c r="K2007" s="48"/>
      <c r="L2007" s="48" t="s">
        <v>249</v>
      </c>
      <c r="M2007" s="102"/>
      <c r="N2007" s="67" t="s">
        <v>8109</v>
      </c>
      <c r="O2007" s="30" t="s">
        <v>8110</v>
      </c>
      <c r="P2007" t="s">
        <v>976</v>
      </c>
    </row>
    <row r="2008" spans="1:16" x14ac:dyDescent="0.25">
      <c r="A2008" s="48" t="s">
        <v>7804</v>
      </c>
      <c r="B2008" s="48"/>
      <c r="C2008" s="48"/>
      <c r="D2008" s="30" t="s">
        <v>8107</v>
      </c>
      <c r="E2008" s="30" t="s">
        <v>8108</v>
      </c>
      <c r="F2008" s="114">
        <v>3500000</v>
      </c>
      <c r="G2008" s="114">
        <v>10000000</v>
      </c>
      <c r="H2008" s="48"/>
      <c r="I2008" s="112"/>
      <c r="J2008" s="48"/>
      <c r="K2008" s="48"/>
      <c r="L2008" s="48" t="s">
        <v>249</v>
      </c>
      <c r="M2008" s="102"/>
      <c r="N2008" s="67" t="s">
        <v>8109</v>
      </c>
      <c r="O2008" s="30" t="s">
        <v>8110</v>
      </c>
      <c r="P2008" t="s">
        <v>976</v>
      </c>
    </row>
    <row r="2009" spans="1:16" x14ac:dyDescent="0.25">
      <c r="A2009" s="48" t="s">
        <v>7805</v>
      </c>
      <c r="B2009" s="48"/>
      <c r="C2009" s="48"/>
      <c r="D2009" s="30" t="s">
        <v>8107</v>
      </c>
      <c r="E2009" s="30" t="s">
        <v>8108</v>
      </c>
      <c r="F2009" s="114">
        <v>3500000</v>
      </c>
      <c r="G2009" s="114">
        <v>10000000</v>
      </c>
      <c r="H2009" s="48"/>
      <c r="I2009" s="112"/>
      <c r="J2009" s="48"/>
      <c r="K2009" s="48"/>
      <c r="L2009" s="48" t="s">
        <v>249</v>
      </c>
      <c r="M2009" s="102"/>
      <c r="N2009" s="67" t="s">
        <v>8109</v>
      </c>
      <c r="O2009" s="30" t="s">
        <v>8110</v>
      </c>
      <c r="P2009" t="s">
        <v>976</v>
      </c>
    </row>
    <row r="2010" spans="1:16" x14ac:dyDescent="0.25">
      <c r="A2010" s="48" t="s">
        <v>7806</v>
      </c>
      <c r="B2010" s="48"/>
      <c r="C2010" s="48"/>
      <c r="D2010" s="30" t="s">
        <v>8107</v>
      </c>
      <c r="E2010" s="30" t="s">
        <v>8108</v>
      </c>
      <c r="F2010" s="114">
        <v>2000000</v>
      </c>
      <c r="G2010" s="114">
        <v>10000000</v>
      </c>
      <c r="H2010" s="48"/>
      <c r="I2010" s="112"/>
      <c r="J2010" s="48"/>
      <c r="K2010" s="48"/>
      <c r="L2010" s="48" t="s">
        <v>249</v>
      </c>
      <c r="M2010" s="102"/>
      <c r="N2010" s="67" t="s">
        <v>8109</v>
      </c>
      <c r="O2010" s="30" t="s">
        <v>8110</v>
      </c>
      <c r="P2010" t="s">
        <v>976</v>
      </c>
    </row>
    <row r="2011" spans="1:16" x14ac:dyDescent="0.25">
      <c r="A2011" s="48" t="s">
        <v>7807</v>
      </c>
      <c r="B2011" s="48"/>
      <c r="C2011" s="48"/>
      <c r="D2011" s="30" t="s">
        <v>8107</v>
      </c>
      <c r="E2011" s="30" t="s">
        <v>8108</v>
      </c>
      <c r="F2011" s="114">
        <v>3500000</v>
      </c>
      <c r="G2011" s="114">
        <v>10000000</v>
      </c>
      <c r="H2011" s="48"/>
      <c r="I2011" s="112"/>
      <c r="J2011" s="48"/>
      <c r="K2011" s="48"/>
      <c r="L2011" s="48" t="s">
        <v>249</v>
      </c>
      <c r="M2011" s="102"/>
      <c r="N2011" s="67" t="s">
        <v>8109</v>
      </c>
      <c r="O2011" s="30" t="s">
        <v>8110</v>
      </c>
      <c r="P2011" t="s">
        <v>976</v>
      </c>
    </row>
    <row r="2012" spans="1:16" x14ac:dyDescent="0.25">
      <c r="A2012" s="48" t="s">
        <v>7808</v>
      </c>
      <c r="B2012" s="48"/>
      <c r="C2012" s="48"/>
      <c r="D2012" s="30" t="s">
        <v>8107</v>
      </c>
      <c r="E2012" s="30" t="s">
        <v>8108</v>
      </c>
      <c r="F2012" s="114">
        <v>2000000</v>
      </c>
      <c r="G2012" s="114">
        <v>10000000</v>
      </c>
      <c r="H2012" s="48"/>
      <c r="I2012" s="112"/>
      <c r="J2012" s="48"/>
      <c r="K2012" s="48"/>
      <c r="L2012" s="48" t="s">
        <v>249</v>
      </c>
      <c r="M2012" s="102"/>
      <c r="N2012" s="67" t="s">
        <v>8109</v>
      </c>
      <c r="O2012" s="30" t="s">
        <v>8110</v>
      </c>
      <c r="P2012" t="s">
        <v>976</v>
      </c>
    </row>
    <row r="2013" spans="1:16" x14ac:dyDescent="0.25">
      <c r="A2013" s="48" t="s">
        <v>7809</v>
      </c>
      <c r="B2013" s="48"/>
      <c r="C2013" s="48"/>
      <c r="D2013" s="30" t="s">
        <v>8107</v>
      </c>
      <c r="E2013" s="30" t="s">
        <v>8108</v>
      </c>
      <c r="F2013" s="114">
        <v>2000000</v>
      </c>
      <c r="G2013" s="114">
        <v>10000000</v>
      </c>
      <c r="H2013" s="48"/>
      <c r="I2013" s="112"/>
      <c r="J2013" s="48"/>
      <c r="K2013" s="48"/>
      <c r="L2013" s="48" t="s">
        <v>249</v>
      </c>
      <c r="M2013" s="102"/>
      <c r="N2013" s="67" t="s">
        <v>8109</v>
      </c>
      <c r="O2013" s="30" t="s">
        <v>8110</v>
      </c>
      <c r="P2013" t="s">
        <v>976</v>
      </c>
    </row>
    <row r="2014" spans="1:16" x14ac:dyDescent="0.25">
      <c r="A2014" s="48" t="s">
        <v>7810</v>
      </c>
      <c r="B2014" s="48"/>
      <c r="C2014" s="48"/>
      <c r="D2014" s="30" t="s">
        <v>8107</v>
      </c>
      <c r="E2014" s="30" t="s">
        <v>8108</v>
      </c>
      <c r="F2014" s="114">
        <v>3500000</v>
      </c>
      <c r="G2014" s="114">
        <v>10000000</v>
      </c>
      <c r="H2014" s="48"/>
      <c r="I2014" s="112"/>
      <c r="J2014" s="48"/>
      <c r="K2014" s="48"/>
      <c r="L2014" s="48" t="s">
        <v>249</v>
      </c>
      <c r="M2014" s="102"/>
      <c r="N2014" s="67" t="s">
        <v>8109</v>
      </c>
      <c r="O2014" s="30" t="s">
        <v>8110</v>
      </c>
      <c r="P2014" t="s">
        <v>976</v>
      </c>
    </row>
    <row r="2015" spans="1:16" x14ac:dyDescent="0.25">
      <c r="A2015" s="48" t="s">
        <v>7811</v>
      </c>
      <c r="B2015" s="48"/>
      <c r="C2015" s="48"/>
      <c r="D2015" s="30" t="s">
        <v>8107</v>
      </c>
      <c r="E2015" s="30" t="s">
        <v>8108</v>
      </c>
      <c r="F2015" s="114">
        <v>2000000</v>
      </c>
      <c r="G2015" s="114">
        <v>10000000</v>
      </c>
      <c r="H2015" s="48"/>
      <c r="I2015" s="112"/>
      <c r="J2015" s="48"/>
      <c r="K2015" s="48"/>
      <c r="L2015" s="48" t="s">
        <v>249</v>
      </c>
      <c r="M2015" s="102"/>
      <c r="N2015" s="67" t="s">
        <v>8109</v>
      </c>
      <c r="O2015" s="30" t="s">
        <v>8110</v>
      </c>
      <c r="P2015" t="s">
        <v>976</v>
      </c>
    </row>
    <row r="2016" spans="1:16" x14ac:dyDescent="0.25">
      <c r="A2016" s="48" t="s">
        <v>7812</v>
      </c>
      <c r="B2016" s="48"/>
      <c r="C2016" s="48"/>
      <c r="D2016" s="30" t="s">
        <v>8107</v>
      </c>
      <c r="E2016" s="30" t="s">
        <v>8108</v>
      </c>
      <c r="F2016" s="114">
        <v>3500000</v>
      </c>
      <c r="G2016" s="114">
        <v>10000000</v>
      </c>
      <c r="H2016" s="48"/>
      <c r="I2016" s="112"/>
      <c r="J2016" s="48"/>
      <c r="K2016" s="48"/>
      <c r="L2016" s="48" t="s">
        <v>249</v>
      </c>
      <c r="M2016" s="102"/>
      <c r="N2016" s="67" t="s">
        <v>8109</v>
      </c>
      <c r="O2016" s="30" t="s">
        <v>8110</v>
      </c>
      <c r="P2016" t="s">
        <v>976</v>
      </c>
    </row>
    <row r="2017" spans="1:16" x14ac:dyDescent="0.25">
      <c r="A2017" s="48" t="s">
        <v>7813</v>
      </c>
      <c r="B2017" s="48"/>
      <c r="C2017" s="48"/>
      <c r="D2017" s="30" t="s">
        <v>8107</v>
      </c>
      <c r="E2017" s="30" t="s">
        <v>8108</v>
      </c>
      <c r="F2017" s="114">
        <v>3500000</v>
      </c>
      <c r="G2017" s="114">
        <v>10000000</v>
      </c>
      <c r="H2017" s="48"/>
      <c r="I2017" s="112"/>
      <c r="J2017" s="48"/>
      <c r="K2017" s="48"/>
      <c r="L2017" s="48" t="s">
        <v>249</v>
      </c>
      <c r="M2017" s="102"/>
      <c r="N2017" s="67" t="s">
        <v>8109</v>
      </c>
      <c r="O2017" s="30" t="s">
        <v>8110</v>
      </c>
      <c r="P2017" t="s">
        <v>976</v>
      </c>
    </row>
    <row r="2018" spans="1:16" x14ac:dyDescent="0.25">
      <c r="A2018" s="48" t="s">
        <v>7814</v>
      </c>
      <c r="B2018" s="48"/>
      <c r="C2018" s="48"/>
      <c r="D2018" s="30" t="s">
        <v>8107</v>
      </c>
      <c r="E2018" s="30" t="s">
        <v>8108</v>
      </c>
      <c r="F2018" s="114">
        <v>2000000</v>
      </c>
      <c r="G2018" s="114">
        <v>10000000</v>
      </c>
      <c r="H2018" s="48"/>
      <c r="I2018" s="112"/>
      <c r="J2018" s="48"/>
      <c r="K2018" s="48"/>
      <c r="L2018" s="48" t="s">
        <v>249</v>
      </c>
      <c r="M2018" s="102"/>
      <c r="N2018" s="67" t="s">
        <v>8109</v>
      </c>
      <c r="O2018" s="30" t="s">
        <v>8110</v>
      </c>
      <c r="P2018" t="s">
        <v>976</v>
      </c>
    </row>
    <row r="2019" spans="1:16" x14ac:dyDescent="0.25">
      <c r="A2019" s="48" t="s">
        <v>7815</v>
      </c>
      <c r="B2019" s="48"/>
      <c r="C2019" s="48"/>
      <c r="D2019" s="30" t="s">
        <v>8107</v>
      </c>
      <c r="E2019" s="30" t="s">
        <v>8108</v>
      </c>
      <c r="F2019" s="114">
        <v>3500000</v>
      </c>
      <c r="G2019" s="114">
        <v>10000000</v>
      </c>
      <c r="H2019" s="48"/>
      <c r="I2019" s="112"/>
      <c r="J2019" s="48"/>
      <c r="K2019" s="48"/>
      <c r="L2019" s="48" t="s">
        <v>249</v>
      </c>
      <c r="M2019" s="102"/>
      <c r="N2019" s="67" t="s">
        <v>8109</v>
      </c>
      <c r="O2019" s="30" t="s">
        <v>8110</v>
      </c>
      <c r="P2019" t="s">
        <v>976</v>
      </c>
    </row>
    <row r="2020" spans="1:16" x14ac:dyDescent="0.25">
      <c r="A2020" s="48" t="s">
        <v>7816</v>
      </c>
      <c r="B2020" s="48"/>
      <c r="C2020" s="48"/>
      <c r="D2020" s="30" t="s">
        <v>8107</v>
      </c>
      <c r="E2020" s="30" t="s">
        <v>8108</v>
      </c>
      <c r="F2020" s="114">
        <v>2000000</v>
      </c>
      <c r="G2020" s="114">
        <v>10000000</v>
      </c>
      <c r="H2020" s="48"/>
      <c r="I2020" s="112"/>
      <c r="J2020" s="48"/>
      <c r="K2020" s="48"/>
      <c r="L2020" s="48" t="s">
        <v>249</v>
      </c>
      <c r="M2020" s="102"/>
      <c r="N2020" s="67" t="s">
        <v>8109</v>
      </c>
      <c r="O2020" s="30" t="s">
        <v>8110</v>
      </c>
      <c r="P2020" t="s">
        <v>976</v>
      </c>
    </row>
    <row r="2021" spans="1:16" x14ac:dyDescent="0.25">
      <c r="A2021" s="48" t="s">
        <v>7817</v>
      </c>
      <c r="B2021" s="48"/>
      <c r="C2021" s="48"/>
      <c r="D2021" s="30" t="s">
        <v>8107</v>
      </c>
      <c r="E2021" s="30" t="s">
        <v>8108</v>
      </c>
      <c r="F2021" s="114">
        <v>2000000</v>
      </c>
      <c r="G2021" s="114">
        <v>10000000</v>
      </c>
      <c r="H2021" s="48"/>
      <c r="I2021" s="112"/>
      <c r="J2021" s="48"/>
      <c r="K2021" s="48"/>
      <c r="L2021" s="48" t="s">
        <v>249</v>
      </c>
      <c r="M2021" s="102"/>
      <c r="N2021" s="67" t="s">
        <v>8109</v>
      </c>
      <c r="O2021" s="30" t="s">
        <v>8110</v>
      </c>
      <c r="P2021" t="s">
        <v>976</v>
      </c>
    </row>
    <row r="2022" spans="1:16" x14ac:dyDescent="0.25">
      <c r="A2022" s="48" t="s">
        <v>7818</v>
      </c>
      <c r="B2022" s="48"/>
      <c r="C2022" s="48"/>
      <c r="D2022" s="30" t="s">
        <v>8107</v>
      </c>
      <c r="E2022" s="30" t="s">
        <v>8108</v>
      </c>
      <c r="F2022" s="114">
        <v>3500000</v>
      </c>
      <c r="G2022" s="114">
        <v>10000000</v>
      </c>
      <c r="H2022" s="48"/>
      <c r="I2022" s="112"/>
      <c r="J2022" s="48"/>
      <c r="K2022" s="48"/>
      <c r="L2022" s="48" t="s">
        <v>249</v>
      </c>
      <c r="M2022" s="102"/>
      <c r="N2022" s="67" t="s">
        <v>8109</v>
      </c>
      <c r="O2022" s="30" t="s">
        <v>8110</v>
      </c>
      <c r="P2022" t="s">
        <v>976</v>
      </c>
    </row>
    <row r="2023" spans="1:16" x14ac:dyDescent="0.25">
      <c r="A2023" s="48" t="s">
        <v>7819</v>
      </c>
      <c r="B2023" s="48"/>
      <c r="C2023" s="48"/>
      <c r="D2023" s="30" t="s">
        <v>8107</v>
      </c>
      <c r="E2023" s="30" t="s">
        <v>8108</v>
      </c>
      <c r="F2023" s="114">
        <v>2000000</v>
      </c>
      <c r="G2023" s="114">
        <v>10000000</v>
      </c>
      <c r="H2023" s="48"/>
      <c r="I2023" s="112"/>
      <c r="J2023" s="48"/>
      <c r="K2023" s="48"/>
      <c r="L2023" s="48" t="s">
        <v>249</v>
      </c>
      <c r="M2023" s="102"/>
      <c r="N2023" s="67" t="s">
        <v>8109</v>
      </c>
      <c r="O2023" s="30" t="s">
        <v>8110</v>
      </c>
      <c r="P2023" t="s">
        <v>976</v>
      </c>
    </row>
    <row r="2024" spans="1:16" x14ac:dyDescent="0.25">
      <c r="A2024" s="48" t="s">
        <v>7820</v>
      </c>
      <c r="B2024" s="48"/>
      <c r="C2024" s="48"/>
      <c r="D2024" s="30" t="s">
        <v>8107</v>
      </c>
      <c r="E2024" s="30" t="s">
        <v>8108</v>
      </c>
      <c r="F2024" s="114">
        <v>3500000</v>
      </c>
      <c r="G2024" s="114">
        <v>10000000</v>
      </c>
      <c r="H2024" s="48"/>
      <c r="I2024" s="112"/>
      <c r="J2024" s="48"/>
      <c r="K2024" s="48"/>
      <c r="L2024" s="48" t="s">
        <v>249</v>
      </c>
      <c r="M2024" s="102"/>
      <c r="N2024" s="67" t="s">
        <v>8109</v>
      </c>
      <c r="O2024" s="30" t="s">
        <v>8110</v>
      </c>
      <c r="P2024" t="s">
        <v>976</v>
      </c>
    </row>
    <row r="2025" spans="1:16" x14ac:dyDescent="0.25">
      <c r="A2025" s="48" t="s">
        <v>7821</v>
      </c>
      <c r="B2025" s="48"/>
      <c r="C2025" s="48"/>
      <c r="D2025" s="30" t="s">
        <v>8107</v>
      </c>
      <c r="E2025" s="30" t="s">
        <v>8108</v>
      </c>
      <c r="F2025" s="114">
        <v>3500000</v>
      </c>
      <c r="G2025" s="114">
        <v>10000000</v>
      </c>
      <c r="H2025" s="48"/>
      <c r="I2025" s="112"/>
      <c r="J2025" s="48"/>
      <c r="K2025" s="48"/>
      <c r="L2025" s="48" t="s">
        <v>249</v>
      </c>
      <c r="M2025" s="102"/>
      <c r="N2025" s="67" t="s">
        <v>8109</v>
      </c>
      <c r="O2025" s="30" t="s">
        <v>8110</v>
      </c>
      <c r="P2025" t="s">
        <v>976</v>
      </c>
    </row>
    <row r="2026" spans="1:16" x14ac:dyDescent="0.25">
      <c r="A2026" s="48" t="s">
        <v>7822</v>
      </c>
      <c r="B2026" s="48"/>
      <c r="C2026" s="48"/>
      <c r="D2026" s="30" t="s">
        <v>8107</v>
      </c>
      <c r="E2026" s="30" t="s">
        <v>8108</v>
      </c>
      <c r="F2026" s="114">
        <v>2000000</v>
      </c>
      <c r="G2026" s="114">
        <v>10000000</v>
      </c>
      <c r="H2026" s="48"/>
      <c r="I2026" s="112"/>
      <c r="J2026" s="48"/>
      <c r="K2026" s="48"/>
      <c r="L2026" s="48" t="s">
        <v>249</v>
      </c>
      <c r="M2026" s="102"/>
      <c r="N2026" s="67" t="s">
        <v>8109</v>
      </c>
      <c r="O2026" s="30" t="s">
        <v>8110</v>
      </c>
      <c r="P2026" t="s">
        <v>976</v>
      </c>
    </row>
    <row r="2027" spans="1:16" x14ac:dyDescent="0.25">
      <c r="A2027" s="48" t="s">
        <v>7823</v>
      </c>
      <c r="B2027" s="48"/>
      <c r="C2027" s="48"/>
      <c r="D2027" s="30" t="s">
        <v>8107</v>
      </c>
      <c r="E2027" s="30" t="s">
        <v>8108</v>
      </c>
      <c r="F2027" s="114">
        <v>3500000</v>
      </c>
      <c r="G2027" s="114">
        <v>10000000</v>
      </c>
      <c r="H2027" s="48"/>
      <c r="I2027" s="112"/>
      <c r="J2027" s="48"/>
      <c r="K2027" s="48"/>
      <c r="L2027" s="48" t="s">
        <v>249</v>
      </c>
      <c r="M2027" s="102"/>
      <c r="N2027" s="67" t="s">
        <v>8109</v>
      </c>
      <c r="O2027" s="30" t="s">
        <v>8110</v>
      </c>
      <c r="P2027" t="s">
        <v>976</v>
      </c>
    </row>
    <row r="2028" spans="1:16" x14ac:dyDescent="0.25">
      <c r="A2028" s="48" t="s">
        <v>7824</v>
      </c>
      <c r="B2028" s="48"/>
      <c r="C2028" s="48"/>
      <c r="D2028" s="30" t="s">
        <v>8107</v>
      </c>
      <c r="E2028" s="30" t="s">
        <v>8108</v>
      </c>
      <c r="F2028" s="114">
        <v>2000000</v>
      </c>
      <c r="G2028" s="114">
        <v>10000000</v>
      </c>
      <c r="H2028" s="48"/>
      <c r="I2028" s="112"/>
      <c r="J2028" s="48"/>
      <c r="K2028" s="48"/>
      <c r="L2028" s="48" t="s">
        <v>249</v>
      </c>
      <c r="M2028" s="102"/>
      <c r="N2028" s="67" t="s">
        <v>8109</v>
      </c>
      <c r="O2028" s="30" t="s">
        <v>8110</v>
      </c>
      <c r="P2028" t="s">
        <v>976</v>
      </c>
    </row>
    <row r="2029" spans="1:16" x14ac:dyDescent="0.25">
      <c r="A2029" s="48" t="s">
        <v>7825</v>
      </c>
      <c r="B2029" s="48"/>
      <c r="C2029" s="48"/>
      <c r="D2029" s="30" t="s">
        <v>8107</v>
      </c>
      <c r="E2029" s="30" t="s">
        <v>8108</v>
      </c>
      <c r="F2029" s="114">
        <v>2000000</v>
      </c>
      <c r="G2029" s="114">
        <v>10000000</v>
      </c>
      <c r="H2029" s="48"/>
      <c r="I2029" s="112"/>
      <c r="J2029" s="48"/>
      <c r="K2029" s="48"/>
      <c r="L2029" s="48" t="s">
        <v>249</v>
      </c>
      <c r="M2029" s="102"/>
      <c r="N2029" s="67" t="s">
        <v>8109</v>
      </c>
      <c r="O2029" s="30" t="s">
        <v>8110</v>
      </c>
      <c r="P2029" t="s">
        <v>976</v>
      </c>
    </row>
    <row r="2030" spans="1:16" x14ac:dyDescent="0.25">
      <c r="A2030" s="48" t="s">
        <v>7826</v>
      </c>
      <c r="B2030" s="48"/>
      <c r="C2030" s="48"/>
      <c r="D2030" s="30" t="s">
        <v>8107</v>
      </c>
      <c r="E2030" s="30" t="s">
        <v>8108</v>
      </c>
      <c r="F2030" s="114">
        <v>3500000</v>
      </c>
      <c r="G2030" s="114">
        <v>10000000</v>
      </c>
      <c r="H2030" s="48"/>
      <c r="I2030" s="112"/>
      <c r="J2030" s="48"/>
      <c r="K2030" s="48"/>
      <c r="L2030" s="48" t="s">
        <v>249</v>
      </c>
      <c r="M2030" s="102"/>
      <c r="N2030" s="67" t="s">
        <v>8109</v>
      </c>
      <c r="O2030" s="30" t="s">
        <v>8110</v>
      </c>
      <c r="P2030" t="s">
        <v>976</v>
      </c>
    </row>
    <row r="2031" spans="1:16" x14ac:dyDescent="0.25">
      <c r="A2031" s="48" t="s">
        <v>7827</v>
      </c>
      <c r="B2031" s="48"/>
      <c r="C2031" s="48"/>
      <c r="D2031" s="30" t="s">
        <v>8107</v>
      </c>
      <c r="E2031" s="30" t="s">
        <v>8108</v>
      </c>
      <c r="F2031" s="114">
        <v>2000000</v>
      </c>
      <c r="G2031" s="114">
        <v>10000000</v>
      </c>
      <c r="H2031" s="48"/>
      <c r="I2031" s="112"/>
      <c r="J2031" s="48"/>
      <c r="K2031" s="48"/>
      <c r="L2031" s="48" t="s">
        <v>249</v>
      </c>
      <c r="M2031" s="102"/>
      <c r="N2031" s="67" t="s">
        <v>8109</v>
      </c>
      <c r="O2031" s="30" t="s">
        <v>8110</v>
      </c>
      <c r="P2031" t="s">
        <v>976</v>
      </c>
    </row>
    <row r="2032" spans="1:16" x14ac:dyDescent="0.25">
      <c r="A2032" s="48" t="s">
        <v>7828</v>
      </c>
      <c r="B2032" s="48"/>
      <c r="C2032" s="48"/>
      <c r="D2032" s="30" t="s">
        <v>8107</v>
      </c>
      <c r="E2032" s="30" t="s">
        <v>8108</v>
      </c>
      <c r="F2032" s="114">
        <v>3500000</v>
      </c>
      <c r="G2032" s="114">
        <v>10000000</v>
      </c>
      <c r="H2032" s="48"/>
      <c r="I2032" s="112"/>
      <c r="J2032" s="48"/>
      <c r="K2032" s="48"/>
      <c r="L2032" s="48" t="s">
        <v>249</v>
      </c>
      <c r="M2032" s="102"/>
      <c r="N2032" s="67" t="s">
        <v>8109</v>
      </c>
      <c r="O2032" s="30" t="s">
        <v>8110</v>
      </c>
      <c r="P2032" t="s">
        <v>976</v>
      </c>
    </row>
    <row r="2033" spans="1:16" x14ac:dyDescent="0.25">
      <c r="A2033" s="48" t="s">
        <v>7829</v>
      </c>
      <c r="B2033" s="48"/>
      <c r="C2033" s="48"/>
      <c r="D2033" s="30" t="s">
        <v>8107</v>
      </c>
      <c r="E2033" s="30" t="s">
        <v>8108</v>
      </c>
      <c r="F2033" s="114">
        <v>3500000</v>
      </c>
      <c r="G2033" s="114">
        <v>10000000</v>
      </c>
      <c r="H2033" s="48"/>
      <c r="I2033" s="112"/>
      <c r="J2033" s="48"/>
      <c r="K2033" s="48"/>
      <c r="L2033" s="48" t="s">
        <v>249</v>
      </c>
      <c r="M2033" s="102"/>
      <c r="N2033" s="67" t="s">
        <v>8109</v>
      </c>
      <c r="O2033" s="30" t="s">
        <v>8110</v>
      </c>
      <c r="P2033" t="s">
        <v>976</v>
      </c>
    </row>
    <row r="2034" spans="1:16" x14ac:dyDescent="0.25">
      <c r="A2034" s="48" t="s">
        <v>7830</v>
      </c>
      <c r="B2034" s="48"/>
      <c r="C2034" s="48"/>
      <c r="D2034" s="30" t="s">
        <v>8107</v>
      </c>
      <c r="E2034" s="30" t="s">
        <v>8108</v>
      </c>
      <c r="F2034" s="114">
        <v>2000000</v>
      </c>
      <c r="G2034" s="114">
        <v>10000000</v>
      </c>
      <c r="H2034" s="48"/>
      <c r="I2034" s="112"/>
      <c r="J2034" s="48"/>
      <c r="K2034" s="48"/>
      <c r="L2034" s="48" t="s">
        <v>249</v>
      </c>
      <c r="M2034" s="102"/>
      <c r="N2034" s="67" t="s">
        <v>8109</v>
      </c>
      <c r="O2034" s="30" t="s">
        <v>8110</v>
      </c>
      <c r="P2034" t="s">
        <v>976</v>
      </c>
    </row>
    <row r="2035" spans="1:16" x14ac:dyDescent="0.25">
      <c r="A2035" s="48" t="s">
        <v>7831</v>
      </c>
      <c r="B2035" s="48"/>
      <c r="C2035" s="48"/>
      <c r="D2035" s="30" t="s">
        <v>8107</v>
      </c>
      <c r="E2035" s="30" t="s">
        <v>8108</v>
      </c>
      <c r="F2035" s="114">
        <v>3500000</v>
      </c>
      <c r="G2035" s="114">
        <v>10000000</v>
      </c>
      <c r="H2035" s="48"/>
      <c r="I2035" s="112"/>
      <c r="J2035" s="48"/>
      <c r="K2035" s="48"/>
      <c r="L2035" s="48" t="s">
        <v>249</v>
      </c>
      <c r="M2035" s="102"/>
      <c r="N2035" s="67" t="s">
        <v>8109</v>
      </c>
      <c r="O2035" s="30" t="s">
        <v>8110</v>
      </c>
      <c r="P2035" t="s">
        <v>976</v>
      </c>
    </row>
    <row r="2036" spans="1:16" x14ac:dyDescent="0.25">
      <c r="A2036" s="48" t="s">
        <v>7832</v>
      </c>
      <c r="B2036" s="48"/>
      <c r="C2036" s="48"/>
      <c r="D2036" s="30" t="s">
        <v>8107</v>
      </c>
      <c r="E2036" s="30" t="s">
        <v>8108</v>
      </c>
      <c r="F2036" s="114">
        <v>2000000</v>
      </c>
      <c r="G2036" s="114">
        <v>10000000</v>
      </c>
      <c r="H2036" s="48"/>
      <c r="I2036" s="112"/>
      <c r="J2036" s="48"/>
      <c r="K2036" s="48"/>
      <c r="L2036" s="48" t="s">
        <v>249</v>
      </c>
      <c r="M2036" s="102"/>
      <c r="N2036" s="67" t="s">
        <v>8109</v>
      </c>
      <c r="O2036" s="30" t="s">
        <v>8110</v>
      </c>
      <c r="P2036" t="s">
        <v>976</v>
      </c>
    </row>
    <row r="2037" spans="1:16" x14ac:dyDescent="0.25">
      <c r="A2037" s="48" t="s">
        <v>7833</v>
      </c>
      <c r="B2037" s="48"/>
      <c r="C2037" s="48"/>
      <c r="D2037" s="30" t="s">
        <v>8107</v>
      </c>
      <c r="E2037" s="30" t="s">
        <v>8108</v>
      </c>
      <c r="F2037" s="114">
        <v>2000000</v>
      </c>
      <c r="G2037" s="114">
        <v>10000000</v>
      </c>
      <c r="H2037" s="48"/>
      <c r="I2037" s="112"/>
      <c r="J2037" s="48"/>
      <c r="K2037" s="48"/>
      <c r="L2037" s="48" t="s">
        <v>249</v>
      </c>
      <c r="M2037" s="102"/>
      <c r="N2037" s="67" t="s">
        <v>8109</v>
      </c>
      <c r="O2037" s="30" t="s">
        <v>8110</v>
      </c>
      <c r="P2037" t="s">
        <v>976</v>
      </c>
    </row>
    <row r="2038" spans="1:16" x14ac:dyDescent="0.25">
      <c r="A2038" s="48" t="s">
        <v>7834</v>
      </c>
      <c r="B2038" s="48"/>
      <c r="C2038" s="48"/>
      <c r="D2038" s="30" t="s">
        <v>8107</v>
      </c>
      <c r="E2038" s="30" t="s">
        <v>8108</v>
      </c>
      <c r="F2038" s="114">
        <v>3500000</v>
      </c>
      <c r="G2038" s="114">
        <v>10000000</v>
      </c>
      <c r="H2038" s="48"/>
      <c r="I2038" s="112"/>
      <c r="J2038" s="48"/>
      <c r="K2038" s="48"/>
      <c r="L2038" s="48" t="s">
        <v>249</v>
      </c>
      <c r="M2038" s="102"/>
      <c r="N2038" s="67" t="s">
        <v>8109</v>
      </c>
      <c r="O2038" s="30" t="s">
        <v>8110</v>
      </c>
      <c r="P2038" t="s">
        <v>976</v>
      </c>
    </row>
    <row r="2039" spans="1:16" x14ac:dyDescent="0.25">
      <c r="A2039" s="48" t="s">
        <v>7835</v>
      </c>
      <c r="B2039" s="48"/>
      <c r="C2039" s="48"/>
      <c r="D2039" s="30" t="s">
        <v>8107</v>
      </c>
      <c r="E2039" s="30" t="s">
        <v>8108</v>
      </c>
      <c r="F2039" s="114">
        <v>2000000</v>
      </c>
      <c r="G2039" s="114">
        <v>10000000</v>
      </c>
      <c r="H2039" s="48"/>
      <c r="I2039" s="112"/>
      <c r="J2039" s="48"/>
      <c r="K2039" s="48"/>
      <c r="L2039" s="48" t="s">
        <v>249</v>
      </c>
      <c r="M2039" s="102"/>
      <c r="N2039" s="67" t="s">
        <v>8109</v>
      </c>
      <c r="O2039" s="30" t="s">
        <v>8110</v>
      </c>
      <c r="P2039" t="s">
        <v>976</v>
      </c>
    </row>
    <row r="2040" spans="1:16" x14ac:dyDescent="0.25">
      <c r="A2040" s="48" t="s">
        <v>7836</v>
      </c>
      <c r="B2040" s="48"/>
      <c r="C2040" s="48"/>
      <c r="D2040" s="30" t="s">
        <v>8107</v>
      </c>
      <c r="E2040" s="30" t="s">
        <v>8108</v>
      </c>
      <c r="F2040" s="114">
        <v>3500000</v>
      </c>
      <c r="G2040" s="114">
        <v>10000000</v>
      </c>
      <c r="H2040" s="48"/>
      <c r="I2040" s="112"/>
      <c r="J2040" s="48"/>
      <c r="K2040" s="48"/>
      <c r="L2040" s="48" t="s">
        <v>249</v>
      </c>
      <c r="M2040" s="102"/>
      <c r="N2040" s="67" t="s">
        <v>8109</v>
      </c>
      <c r="O2040" s="30" t="s">
        <v>8110</v>
      </c>
      <c r="P2040" t="s">
        <v>976</v>
      </c>
    </row>
    <row r="2041" spans="1:16" x14ac:dyDescent="0.25">
      <c r="A2041" s="48" t="s">
        <v>7837</v>
      </c>
      <c r="B2041" s="48"/>
      <c r="C2041" s="48"/>
      <c r="D2041" s="30" t="s">
        <v>8107</v>
      </c>
      <c r="E2041" s="30" t="s">
        <v>8108</v>
      </c>
      <c r="F2041" s="114">
        <v>3500000</v>
      </c>
      <c r="G2041" s="114">
        <v>10000000</v>
      </c>
      <c r="H2041" s="48"/>
      <c r="I2041" s="112"/>
      <c r="J2041" s="48"/>
      <c r="K2041" s="48"/>
      <c r="L2041" s="48" t="s">
        <v>249</v>
      </c>
      <c r="M2041" s="102"/>
      <c r="N2041" s="67" t="s">
        <v>8109</v>
      </c>
      <c r="O2041" s="30" t="s">
        <v>8110</v>
      </c>
      <c r="P2041" t="s">
        <v>976</v>
      </c>
    </row>
    <row r="2042" spans="1:16" x14ac:dyDescent="0.25">
      <c r="A2042" s="48" t="s">
        <v>7838</v>
      </c>
      <c r="B2042" s="48"/>
      <c r="C2042" s="48"/>
      <c r="D2042" s="30" t="s">
        <v>8107</v>
      </c>
      <c r="E2042" s="30" t="s">
        <v>8108</v>
      </c>
      <c r="F2042" s="114">
        <v>2000000</v>
      </c>
      <c r="G2042" s="114">
        <v>10000000</v>
      </c>
      <c r="H2042" s="48"/>
      <c r="I2042" s="112"/>
      <c r="J2042" s="48"/>
      <c r="K2042" s="48"/>
      <c r="L2042" s="48" t="s">
        <v>249</v>
      </c>
      <c r="M2042" s="102"/>
      <c r="N2042" s="67" t="s">
        <v>8109</v>
      </c>
      <c r="O2042" s="30" t="s">
        <v>8110</v>
      </c>
      <c r="P2042" t="s">
        <v>976</v>
      </c>
    </row>
    <row r="2043" spans="1:16" x14ac:dyDescent="0.25">
      <c r="A2043" s="48" t="s">
        <v>7839</v>
      </c>
      <c r="B2043" s="48"/>
      <c r="C2043" s="48"/>
      <c r="D2043" s="30" t="s">
        <v>8107</v>
      </c>
      <c r="E2043" s="30" t="s">
        <v>8108</v>
      </c>
      <c r="F2043" s="114">
        <v>3500000</v>
      </c>
      <c r="G2043" s="114">
        <v>10000000</v>
      </c>
      <c r="H2043" s="48"/>
      <c r="I2043" s="112"/>
      <c r="J2043" s="48"/>
      <c r="K2043" s="48"/>
      <c r="L2043" s="48" t="s">
        <v>249</v>
      </c>
      <c r="M2043" s="102"/>
      <c r="N2043" s="67" t="s">
        <v>8109</v>
      </c>
      <c r="O2043" s="30" t="s">
        <v>8110</v>
      </c>
      <c r="P2043" t="s">
        <v>976</v>
      </c>
    </row>
    <row r="2044" spans="1:16" x14ac:dyDescent="0.25">
      <c r="A2044" s="48" t="s">
        <v>7840</v>
      </c>
      <c r="B2044" s="48"/>
      <c r="C2044" s="48"/>
      <c r="D2044" s="30" t="s">
        <v>8107</v>
      </c>
      <c r="E2044" s="30" t="s">
        <v>8108</v>
      </c>
      <c r="F2044" s="114">
        <v>2000000</v>
      </c>
      <c r="G2044" s="114">
        <v>10000000</v>
      </c>
      <c r="H2044" s="48"/>
      <c r="I2044" s="112"/>
      <c r="J2044" s="48"/>
      <c r="K2044" s="48"/>
      <c r="L2044" s="48" t="s">
        <v>249</v>
      </c>
      <c r="M2044" s="102"/>
      <c r="N2044" s="67" t="s">
        <v>8109</v>
      </c>
      <c r="O2044" s="30" t="s">
        <v>8110</v>
      </c>
      <c r="P2044" t="s">
        <v>976</v>
      </c>
    </row>
    <row r="2045" spans="1:16" x14ac:dyDescent="0.25">
      <c r="A2045" s="48" t="s">
        <v>7841</v>
      </c>
      <c r="B2045" s="48"/>
      <c r="C2045" s="48"/>
      <c r="D2045" s="30" t="s">
        <v>8107</v>
      </c>
      <c r="E2045" s="30" t="s">
        <v>8108</v>
      </c>
      <c r="F2045" s="114">
        <v>2000000</v>
      </c>
      <c r="G2045" s="114">
        <v>10000000</v>
      </c>
      <c r="H2045" s="48"/>
      <c r="I2045" s="112"/>
      <c r="J2045" s="48"/>
      <c r="K2045" s="48"/>
      <c r="L2045" s="48" t="s">
        <v>249</v>
      </c>
      <c r="M2045" s="102"/>
      <c r="N2045" s="67" t="s">
        <v>8109</v>
      </c>
      <c r="O2045" s="30" t="s">
        <v>8110</v>
      </c>
      <c r="P2045" t="s">
        <v>976</v>
      </c>
    </row>
    <row r="2046" spans="1:16" x14ac:dyDescent="0.25">
      <c r="A2046" s="48" t="s">
        <v>7842</v>
      </c>
      <c r="B2046" s="48"/>
      <c r="C2046" s="48"/>
      <c r="D2046" s="30" t="s">
        <v>8107</v>
      </c>
      <c r="E2046" s="30" t="s">
        <v>8108</v>
      </c>
      <c r="F2046" s="114">
        <v>3500000</v>
      </c>
      <c r="G2046" s="114">
        <v>10000000</v>
      </c>
      <c r="H2046" s="48"/>
      <c r="I2046" s="112"/>
      <c r="J2046" s="48"/>
      <c r="K2046" s="48"/>
      <c r="L2046" s="48" t="s">
        <v>249</v>
      </c>
      <c r="M2046" s="102"/>
      <c r="N2046" s="67" t="s">
        <v>8109</v>
      </c>
      <c r="O2046" s="30" t="s">
        <v>8110</v>
      </c>
      <c r="P2046" t="s">
        <v>976</v>
      </c>
    </row>
    <row r="2047" spans="1:16" x14ac:dyDescent="0.25">
      <c r="A2047" s="48" t="s">
        <v>7843</v>
      </c>
      <c r="B2047" s="48"/>
      <c r="C2047" s="48"/>
      <c r="D2047" s="30" t="s">
        <v>8107</v>
      </c>
      <c r="E2047" s="30" t="s">
        <v>8108</v>
      </c>
      <c r="F2047" s="114">
        <v>2000000</v>
      </c>
      <c r="G2047" s="114">
        <v>10000000</v>
      </c>
      <c r="H2047" s="48"/>
      <c r="I2047" s="112"/>
      <c r="J2047" s="48"/>
      <c r="K2047" s="48"/>
      <c r="L2047" s="48" t="s">
        <v>249</v>
      </c>
      <c r="M2047" s="102"/>
      <c r="N2047" s="67" t="s">
        <v>8109</v>
      </c>
      <c r="O2047" s="30" t="s">
        <v>8110</v>
      </c>
      <c r="P2047" t="s">
        <v>976</v>
      </c>
    </row>
    <row r="2048" spans="1:16" x14ac:dyDescent="0.25">
      <c r="A2048" s="48" t="s">
        <v>7844</v>
      </c>
      <c r="B2048" s="48"/>
      <c r="C2048" s="48"/>
      <c r="D2048" s="30" t="s">
        <v>8107</v>
      </c>
      <c r="E2048" s="30" t="s">
        <v>8108</v>
      </c>
      <c r="F2048" s="114">
        <v>3500000</v>
      </c>
      <c r="G2048" s="114">
        <v>10000000</v>
      </c>
      <c r="H2048" s="48"/>
      <c r="I2048" s="112"/>
      <c r="J2048" s="48"/>
      <c r="K2048" s="48"/>
      <c r="L2048" s="48" t="s">
        <v>249</v>
      </c>
      <c r="M2048" s="102"/>
      <c r="N2048" s="67" t="s">
        <v>8109</v>
      </c>
      <c r="O2048" s="30" t="s">
        <v>8110</v>
      </c>
      <c r="P2048" t="s">
        <v>976</v>
      </c>
    </row>
    <row r="2049" spans="1:16" x14ac:dyDescent="0.25">
      <c r="A2049" s="48" t="s">
        <v>7845</v>
      </c>
      <c r="B2049" s="48"/>
      <c r="C2049" s="48"/>
      <c r="D2049" s="30" t="s">
        <v>8107</v>
      </c>
      <c r="E2049" s="30" t="s">
        <v>8108</v>
      </c>
      <c r="F2049" s="114">
        <v>3500000</v>
      </c>
      <c r="G2049" s="114">
        <v>10000000</v>
      </c>
      <c r="H2049" s="48"/>
      <c r="I2049" s="112"/>
      <c r="J2049" s="48"/>
      <c r="K2049" s="48"/>
      <c r="L2049" s="48" t="s">
        <v>249</v>
      </c>
      <c r="M2049" s="102"/>
      <c r="N2049" s="67" t="s">
        <v>8109</v>
      </c>
      <c r="O2049" s="30" t="s">
        <v>8110</v>
      </c>
      <c r="P2049" t="s">
        <v>976</v>
      </c>
    </row>
    <row r="2050" spans="1:16" x14ac:dyDescent="0.25">
      <c r="A2050" s="48" t="s">
        <v>7846</v>
      </c>
      <c r="B2050" s="48"/>
      <c r="C2050" s="48"/>
      <c r="D2050" s="30" t="s">
        <v>8107</v>
      </c>
      <c r="E2050" s="30" t="s">
        <v>8108</v>
      </c>
      <c r="F2050" s="114">
        <v>2000000</v>
      </c>
      <c r="G2050" s="114">
        <v>10000000</v>
      </c>
      <c r="H2050" s="48"/>
      <c r="I2050" s="112"/>
      <c r="J2050" s="48"/>
      <c r="K2050" s="48"/>
      <c r="L2050" s="48" t="s">
        <v>249</v>
      </c>
      <c r="M2050" s="102"/>
      <c r="N2050" s="67" t="s">
        <v>8109</v>
      </c>
      <c r="O2050" s="30" t="s">
        <v>8110</v>
      </c>
      <c r="P2050" t="s">
        <v>976</v>
      </c>
    </row>
    <row r="2051" spans="1:16" x14ac:dyDescent="0.25">
      <c r="A2051" s="48" t="s">
        <v>7847</v>
      </c>
      <c r="B2051" s="48"/>
      <c r="C2051" s="48"/>
      <c r="D2051" s="30" t="s">
        <v>8107</v>
      </c>
      <c r="E2051" s="30" t="s">
        <v>8108</v>
      </c>
      <c r="F2051" s="114">
        <v>3500000</v>
      </c>
      <c r="G2051" s="114">
        <v>10000000</v>
      </c>
      <c r="H2051" s="48"/>
      <c r="I2051" s="112"/>
      <c r="J2051" s="48"/>
      <c r="K2051" s="48"/>
      <c r="L2051" s="48" t="s">
        <v>249</v>
      </c>
      <c r="M2051" s="102"/>
      <c r="N2051" s="67" t="s">
        <v>8109</v>
      </c>
      <c r="O2051" s="30" t="s">
        <v>8110</v>
      </c>
      <c r="P2051" t="s">
        <v>976</v>
      </c>
    </row>
    <row r="2052" spans="1:16" x14ac:dyDescent="0.25">
      <c r="A2052" s="48" t="s">
        <v>7848</v>
      </c>
      <c r="B2052" s="48"/>
      <c r="C2052" s="48"/>
      <c r="D2052" s="30" t="s">
        <v>8107</v>
      </c>
      <c r="E2052" s="30" t="s">
        <v>8108</v>
      </c>
      <c r="F2052" s="114">
        <v>2000000</v>
      </c>
      <c r="G2052" s="114">
        <v>10000000</v>
      </c>
      <c r="H2052" s="48"/>
      <c r="I2052" s="112"/>
      <c r="J2052" s="48"/>
      <c r="K2052" s="48"/>
      <c r="L2052" s="48" t="s">
        <v>249</v>
      </c>
      <c r="M2052" s="102"/>
      <c r="N2052" s="67" t="s">
        <v>8109</v>
      </c>
      <c r="O2052" s="30" t="s">
        <v>8110</v>
      </c>
      <c r="P2052" t="s">
        <v>976</v>
      </c>
    </row>
    <row r="2053" spans="1:16" x14ac:dyDescent="0.25">
      <c r="A2053" s="48" t="s">
        <v>7849</v>
      </c>
      <c r="B2053" s="48"/>
      <c r="C2053" s="48"/>
      <c r="D2053" s="30" t="s">
        <v>8107</v>
      </c>
      <c r="E2053" s="30" t="s">
        <v>8108</v>
      </c>
      <c r="F2053" s="114">
        <v>2000000</v>
      </c>
      <c r="G2053" s="114">
        <v>10000000</v>
      </c>
      <c r="H2053" s="48"/>
      <c r="I2053" s="112"/>
      <c r="J2053" s="48"/>
      <c r="K2053" s="48"/>
      <c r="L2053" s="48" t="s">
        <v>249</v>
      </c>
      <c r="M2053" s="102"/>
      <c r="N2053" s="67" t="s">
        <v>8109</v>
      </c>
      <c r="O2053" s="30" t="s">
        <v>8110</v>
      </c>
      <c r="P2053" t="s">
        <v>976</v>
      </c>
    </row>
    <row r="2054" spans="1:16" x14ac:dyDescent="0.25">
      <c r="A2054" s="48" t="s">
        <v>7850</v>
      </c>
      <c r="B2054" s="48"/>
      <c r="C2054" s="48"/>
      <c r="D2054" s="30" t="s">
        <v>8107</v>
      </c>
      <c r="E2054" s="30" t="s">
        <v>8108</v>
      </c>
      <c r="F2054" s="114">
        <v>3500000</v>
      </c>
      <c r="G2054" s="114">
        <v>10000000</v>
      </c>
      <c r="H2054" s="48"/>
      <c r="I2054" s="112"/>
      <c r="J2054" s="48"/>
      <c r="K2054" s="48"/>
      <c r="L2054" s="48" t="s">
        <v>249</v>
      </c>
      <c r="M2054" s="102"/>
      <c r="N2054" s="67" t="s">
        <v>8109</v>
      </c>
      <c r="O2054" s="30" t="s">
        <v>8110</v>
      </c>
      <c r="P2054" t="s">
        <v>976</v>
      </c>
    </row>
    <row r="2055" spans="1:16" x14ac:dyDescent="0.25">
      <c r="A2055" s="48" t="s">
        <v>7851</v>
      </c>
      <c r="B2055" s="48"/>
      <c r="C2055" s="48"/>
      <c r="D2055" s="30" t="s">
        <v>8107</v>
      </c>
      <c r="E2055" s="30" t="s">
        <v>8108</v>
      </c>
      <c r="F2055" s="114">
        <v>2000000</v>
      </c>
      <c r="G2055" s="114">
        <v>10000000</v>
      </c>
      <c r="H2055" s="48"/>
      <c r="I2055" s="112"/>
      <c r="J2055" s="48"/>
      <c r="K2055" s="48"/>
      <c r="L2055" s="48" t="s">
        <v>249</v>
      </c>
      <c r="M2055" s="102"/>
      <c r="N2055" s="67" t="s">
        <v>8109</v>
      </c>
      <c r="O2055" s="30" t="s">
        <v>8110</v>
      </c>
      <c r="P2055" t="s">
        <v>976</v>
      </c>
    </row>
    <row r="2056" spans="1:16" x14ac:dyDescent="0.25">
      <c r="A2056" s="48" t="s">
        <v>7852</v>
      </c>
      <c r="B2056" s="48"/>
      <c r="C2056" s="48"/>
      <c r="D2056" s="30" t="s">
        <v>8107</v>
      </c>
      <c r="E2056" s="30" t="s">
        <v>8108</v>
      </c>
      <c r="F2056" s="114">
        <v>3500000</v>
      </c>
      <c r="G2056" s="114">
        <v>10000000</v>
      </c>
      <c r="H2056" s="48"/>
      <c r="I2056" s="112"/>
      <c r="J2056" s="48"/>
      <c r="K2056" s="48"/>
      <c r="L2056" s="48" t="s">
        <v>249</v>
      </c>
      <c r="M2056" s="102"/>
      <c r="N2056" s="67" t="s">
        <v>8109</v>
      </c>
      <c r="O2056" s="30" t="s">
        <v>8110</v>
      </c>
      <c r="P2056" t="s">
        <v>976</v>
      </c>
    </row>
    <row r="2057" spans="1:16" x14ac:dyDescent="0.25">
      <c r="A2057" s="48" t="s">
        <v>7853</v>
      </c>
      <c r="B2057" s="48"/>
      <c r="C2057" s="48"/>
      <c r="D2057" s="30" t="s">
        <v>8107</v>
      </c>
      <c r="E2057" s="30" t="s">
        <v>8108</v>
      </c>
      <c r="F2057" s="114">
        <v>3500000</v>
      </c>
      <c r="G2057" s="114">
        <v>10000000</v>
      </c>
      <c r="H2057" s="48"/>
      <c r="I2057" s="112"/>
      <c r="J2057" s="48"/>
      <c r="K2057" s="48"/>
      <c r="L2057" s="48" t="s">
        <v>249</v>
      </c>
      <c r="M2057" s="102"/>
      <c r="N2057" s="67" t="s">
        <v>8109</v>
      </c>
      <c r="O2057" s="30" t="s">
        <v>8110</v>
      </c>
      <c r="P2057" t="s">
        <v>976</v>
      </c>
    </row>
    <row r="2058" spans="1:16" x14ac:dyDescent="0.25">
      <c r="A2058" s="48" t="s">
        <v>7854</v>
      </c>
      <c r="B2058" s="48"/>
      <c r="C2058" s="48"/>
      <c r="D2058" s="30" t="s">
        <v>8107</v>
      </c>
      <c r="E2058" s="30" t="s">
        <v>8108</v>
      </c>
      <c r="F2058" s="114">
        <v>2000000</v>
      </c>
      <c r="G2058" s="114">
        <v>10000000</v>
      </c>
      <c r="H2058" s="48"/>
      <c r="I2058" s="112"/>
      <c r="J2058" s="48"/>
      <c r="K2058" s="48"/>
      <c r="L2058" s="48" t="s">
        <v>249</v>
      </c>
      <c r="M2058" s="102"/>
      <c r="N2058" s="67" t="s">
        <v>8109</v>
      </c>
      <c r="O2058" s="30" t="s">
        <v>8110</v>
      </c>
      <c r="P2058" t="s">
        <v>976</v>
      </c>
    </row>
    <row r="2059" spans="1:16" x14ac:dyDescent="0.25">
      <c r="A2059" s="48" t="s">
        <v>7855</v>
      </c>
      <c r="B2059" s="48"/>
      <c r="C2059" s="48"/>
      <c r="D2059" s="30" t="s">
        <v>8107</v>
      </c>
      <c r="E2059" s="30" t="s">
        <v>8108</v>
      </c>
      <c r="F2059" s="114">
        <v>3500000</v>
      </c>
      <c r="G2059" s="114">
        <v>10000000</v>
      </c>
      <c r="H2059" s="48"/>
      <c r="I2059" s="112"/>
      <c r="J2059" s="48"/>
      <c r="K2059" s="48"/>
      <c r="L2059" s="48" t="s">
        <v>249</v>
      </c>
      <c r="M2059" s="102"/>
      <c r="N2059" s="67" t="s">
        <v>8109</v>
      </c>
      <c r="O2059" s="30" t="s">
        <v>8110</v>
      </c>
      <c r="P2059" t="s">
        <v>976</v>
      </c>
    </row>
    <row r="2060" spans="1:16" x14ac:dyDescent="0.25">
      <c r="A2060" s="48" t="s">
        <v>7856</v>
      </c>
      <c r="B2060" s="48"/>
      <c r="C2060" s="48"/>
      <c r="D2060" s="30" t="s">
        <v>8107</v>
      </c>
      <c r="E2060" s="30" t="s">
        <v>8108</v>
      </c>
      <c r="F2060" s="114">
        <v>2000000</v>
      </c>
      <c r="G2060" s="114">
        <v>10000000</v>
      </c>
      <c r="H2060" s="48"/>
      <c r="I2060" s="112"/>
      <c r="J2060" s="48"/>
      <c r="K2060" s="48"/>
      <c r="L2060" s="48" t="s">
        <v>249</v>
      </c>
      <c r="M2060" s="102"/>
      <c r="N2060" s="67" t="s">
        <v>8109</v>
      </c>
      <c r="O2060" s="30" t="s">
        <v>8110</v>
      </c>
      <c r="P2060" t="s">
        <v>976</v>
      </c>
    </row>
    <row r="2061" spans="1:16" x14ac:dyDescent="0.25">
      <c r="A2061" s="48" t="s">
        <v>7857</v>
      </c>
      <c r="B2061" s="48"/>
      <c r="C2061" s="48"/>
      <c r="D2061" s="30" t="s">
        <v>8107</v>
      </c>
      <c r="E2061" s="30" t="s">
        <v>8108</v>
      </c>
      <c r="F2061" s="114">
        <v>2000000</v>
      </c>
      <c r="G2061" s="114">
        <v>10000000</v>
      </c>
      <c r="H2061" s="48"/>
      <c r="I2061" s="112"/>
      <c r="J2061" s="48"/>
      <c r="K2061" s="48"/>
      <c r="L2061" s="48" t="s">
        <v>249</v>
      </c>
      <c r="M2061" s="102"/>
      <c r="N2061" s="67" t="s">
        <v>8109</v>
      </c>
      <c r="O2061" s="30" t="s">
        <v>8110</v>
      </c>
      <c r="P2061" t="s">
        <v>976</v>
      </c>
    </row>
    <row r="2062" spans="1:16" x14ac:dyDescent="0.25">
      <c r="A2062" s="48" t="s">
        <v>7858</v>
      </c>
      <c r="B2062" s="48"/>
      <c r="C2062" s="48"/>
      <c r="D2062" s="30" t="s">
        <v>8107</v>
      </c>
      <c r="E2062" s="30" t="s">
        <v>8108</v>
      </c>
      <c r="F2062" s="114">
        <v>3500000</v>
      </c>
      <c r="G2062" s="114">
        <v>10000000</v>
      </c>
      <c r="H2062" s="48"/>
      <c r="I2062" s="112"/>
      <c r="J2062" s="48"/>
      <c r="K2062" s="48"/>
      <c r="L2062" s="48" t="s">
        <v>249</v>
      </c>
      <c r="M2062" s="102"/>
      <c r="N2062" s="67" t="s">
        <v>8109</v>
      </c>
      <c r="O2062" s="30" t="s">
        <v>8110</v>
      </c>
      <c r="P2062" t="s">
        <v>976</v>
      </c>
    </row>
    <row r="2063" spans="1:16" x14ac:dyDescent="0.25">
      <c r="A2063" s="48" t="s">
        <v>7859</v>
      </c>
      <c r="B2063" s="48"/>
      <c r="C2063" s="48"/>
      <c r="D2063" s="30" t="s">
        <v>8107</v>
      </c>
      <c r="E2063" s="30" t="s">
        <v>8108</v>
      </c>
      <c r="F2063" s="114">
        <v>2000000</v>
      </c>
      <c r="G2063" s="114">
        <v>10000000</v>
      </c>
      <c r="H2063" s="48"/>
      <c r="I2063" s="112"/>
      <c r="J2063" s="48"/>
      <c r="K2063" s="48"/>
      <c r="L2063" s="48" t="s">
        <v>249</v>
      </c>
      <c r="M2063" s="102"/>
      <c r="N2063" s="67" t="s">
        <v>8109</v>
      </c>
      <c r="O2063" s="30" t="s">
        <v>8110</v>
      </c>
      <c r="P2063" t="s">
        <v>976</v>
      </c>
    </row>
    <row r="2064" spans="1:16" x14ac:dyDescent="0.25">
      <c r="A2064" s="48" t="s">
        <v>7860</v>
      </c>
      <c r="B2064" s="48"/>
      <c r="C2064" s="48"/>
      <c r="D2064" s="30" t="s">
        <v>8107</v>
      </c>
      <c r="E2064" s="30" t="s">
        <v>8108</v>
      </c>
      <c r="F2064" s="114">
        <v>3500000</v>
      </c>
      <c r="G2064" s="114">
        <v>10000000</v>
      </c>
      <c r="H2064" s="48"/>
      <c r="I2064" s="112"/>
      <c r="J2064" s="48"/>
      <c r="K2064" s="48"/>
      <c r="L2064" s="48" t="s">
        <v>249</v>
      </c>
      <c r="M2064" s="102"/>
      <c r="N2064" s="67" t="s">
        <v>8109</v>
      </c>
      <c r="O2064" s="30" t="s">
        <v>8110</v>
      </c>
      <c r="P2064" t="s">
        <v>976</v>
      </c>
    </row>
    <row r="2065" spans="1:16" x14ac:dyDescent="0.25">
      <c r="A2065" s="48" t="s">
        <v>7861</v>
      </c>
      <c r="B2065" s="48"/>
      <c r="C2065" s="48"/>
      <c r="D2065" s="30" t="s">
        <v>8107</v>
      </c>
      <c r="E2065" s="30" t="s">
        <v>8108</v>
      </c>
      <c r="F2065" s="114">
        <v>3500000</v>
      </c>
      <c r="G2065" s="114">
        <v>10000000</v>
      </c>
      <c r="H2065" s="48"/>
      <c r="I2065" s="112"/>
      <c r="J2065" s="48"/>
      <c r="K2065" s="48"/>
      <c r="L2065" s="48" t="s">
        <v>249</v>
      </c>
      <c r="M2065" s="102"/>
      <c r="N2065" s="67" t="s">
        <v>8109</v>
      </c>
      <c r="O2065" s="30" t="s">
        <v>8110</v>
      </c>
      <c r="P2065" t="s">
        <v>976</v>
      </c>
    </row>
    <row r="2066" spans="1:16" x14ac:dyDescent="0.25">
      <c r="A2066" s="48" t="s">
        <v>7862</v>
      </c>
      <c r="B2066" s="48"/>
      <c r="C2066" s="48"/>
      <c r="D2066" s="30" t="s">
        <v>8107</v>
      </c>
      <c r="E2066" s="30" t="s">
        <v>8108</v>
      </c>
      <c r="F2066" s="114">
        <v>2000000</v>
      </c>
      <c r="G2066" s="114">
        <v>10000000</v>
      </c>
      <c r="H2066" s="48"/>
      <c r="I2066" s="112"/>
      <c r="J2066" s="48"/>
      <c r="K2066" s="48"/>
      <c r="L2066" s="48" t="s">
        <v>249</v>
      </c>
      <c r="M2066" s="102"/>
      <c r="N2066" s="67" t="s">
        <v>8109</v>
      </c>
      <c r="O2066" s="30" t="s">
        <v>8110</v>
      </c>
      <c r="P2066" t="s">
        <v>976</v>
      </c>
    </row>
    <row r="2067" spans="1:16" x14ac:dyDescent="0.25">
      <c r="A2067" s="48" t="s">
        <v>7863</v>
      </c>
      <c r="B2067" s="48"/>
      <c r="C2067" s="48"/>
      <c r="D2067" s="30" t="s">
        <v>8107</v>
      </c>
      <c r="E2067" s="30" t="s">
        <v>8108</v>
      </c>
      <c r="F2067" s="114">
        <v>3500000</v>
      </c>
      <c r="G2067" s="114">
        <v>10000000</v>
      </c>
      <c r="H2067" s="48"/>
      <c r="I2067" s="112"/>
      <c r="J2067" s="48"/>
      <c r="K2067" s="48"/>
      <c r="L2067" s="48" t="s">
        <v>249</v>
      </c>
      <c r="M2067" s="102"/>
      <c r="N2067" s="67" t="s">
        <v>8109</v>
      </c>
      <c r="O2067" s="30" t="s">
        <v>8110</v>
      </c>
      <c r="P2067" t="s">
        <v>976</v>
      </c>
    </row>
    <row r="2068" spans="1:16" x14ac:dyDescent="0.25">
      <c r="A2068" s="48" t="s">
        <v>7864</v>
      </c>
      <c r="B2068" s="48"/>
      <c r="C2068" s="48"/>
      <c r="D2068" s="30" t="s">
        <v>8107</v>
      </c>
      <c r="E2068" s="30" t="s">
        <v>8108</v>
      </c>
      <c r="F2068" s="114">
        <v>2000000</v>
      </c>
      <c r="G2068" s="114">
        <v>10000000</v>
      </c>
      <c r="H2068" s="48"/>
      <c r="I2068" s="112"/>
      <c r="J2068" s="48"/>
      <c r="K2068" s="48"/>
      <c r="L2068" s="48" t="s">
        <v>249</v>
      </c>
      <c r="M2068" s="102"/>
      <c r="N2068" s="67" t="s">
        <v>8109</v>
      </c>
      <c r="O2068" s="30" t="s">
        <v>8110</v>
      </c>
      <c r="P2068" t="s">
        <v>976</v>
      </c>
    </row>
    <row r="2069" spans="1:16" x14ac:dyDescent="0.25">
      <c r="A2069" s="48" t="s">
        <v>7865</v>
      </c>
      <c r="B2069" s="48"/>
      <c r="C2069" s="48"/>
      <c r="D2069" s="30" t="s">
        <v>8107</v>
      </c>
      <c r="E2069" s="30" t="s">
        <v>8108</v>
      </c>
      <c r="F2069" s="114">
        <v>3500000</v>
      </c>
      <c r="G2069" s="114">
        <v>10000000</v>
      </c>
      <c r="H2069" s="48"/>
      <c r="I2069" s="112"/>
      <c r="J2069" s="48"/>
      <c r="K2069" s="48"/>
      <c r="L2069" s="48" t="s">
        <v>249</v>
      </c>
      <c r="M2069" s="102"/>
      <c r="N2069" s="67" t="s">
        <v>8109</v>
      </c>
      <c r="O2069" s="30" t="s">
        <v>8110</v>
      </c>
      <c r="P2069" t="s">
        <v>976</v>
      </c>
    </row>
    <row r="2070" spans="1:16" x14ac:dyDescent="0.25">
      <c r="A2070" s="48" t="s">
        <v>7866</v>
      </c>
      <c r="B2070" s="48"/>
      <c r="C2070" s="48"/>
      <c r="D2070" s="30" t="s">
        <v>8107</v>
      </c>
      <c r="E2070" s="30" t="s">
        <v>8108</v>
      </c>
      <c r="F2070" s="114">
        <v>2000000</v>
      </c>
      <c r="G2070" s="114">
        <v>10000000</v>
      </c>
      <c r="H2070" s="48"/>
      <c r="I2070" s="112"/>
      <c r="J2070" s="48"/>
      <c r="K2070" s="48"/>
      <c r="L2070" s="48" t="s">
        <v>249</v>
      </c>
      <c r="M2070" s="102"/>
      <c r="N2070" s="67" t="s">
        <v>8109</v>
      </c>
      <c r="O2070" s="30" t="s">
        <v>8110</v>
      </c>
      <c r="P2070" t="s">
        <v>976</v>
      </c>
    </row>
    <row r="2071" spans="1:16" x14ac:dyDescent="0.25">
      <c r="A2071" s="48" t="s">
        <v>7867</v>
      </c>
      <c r="B2071" s="48"/>
      <c r="C2071" s="48"/>
      <c r="D2071" s="30" t="s">
        <v>8107</v>
      </c>
      <c r="E2071" s="30" t="s">
        <v>8108</v>
      </c>
      <c r="F2071" s="114">
        <v>3500000</v>
      </c>
      <c r="G2071" s="114">
        <v>10000000</v>
      </c>
      <c r="H2071" s="48"/>
      <c r="I2071" s="112"/>
      <c r="J2071" s="48"/>
      <c r="K2071" s="48"/>
      <c r="L2071" s="48" t="s">
        <v>249</v>
      </c>
      <c r="M2071" s="102"/>
      <c r="N2071" s="67" t="s">
        <v>8109</v>
      </c>
      <c r="O2071" s="30" t="s">
        <v>8110</v>
      </c>
      <c r="P2071" t="s">
        <v>976</v>
      </c>
    </row>
    <row r="2072" spans="1:16" x14ac:dyDescent="0.25">
      <c r="A2072" s="48" t="s">
        <v>7868</v>
      </c>
      <c r="B2072" s="48"/>
      <c r="C2072" s="48"/>
      <c r="D2072" s="30" t="s">
        <v>8107</v>
      </c>
      <c r="E2072" s="30" t="s">
        <v>8108</v>
      </c>
      <c r="F2072" s="114">
        <v>3500000</v>
      </c>
      <c r="G2072" s="114">
        <v>10000000</v>
      </c>
      <c r="H2072" s="48"/>
      <c r="I2072" s="112"/>
      <c r="J2072" s="48"/>
      <c r="K2072" s="48"/>
      <c r="L2072" s="48" t="s">
        <v>249</v>
      </c>
      <c r="M2072" s="102"/>
      <c r="N2072" s="67" t="s">
        <v>8109</v>
      </c>
      <c r="O2072" s="30" t="s">
        <v>8110</v>
      </c>
      <c r="P2072" t="s">
        <v>976</v>
      </c>
    </row>
    <row r="2073" spans="1:16" x14ac:dyDescent="0.25">
      <c r="A2073" s="48" t="s">
        <v>7869</v>
      </c>
      <c r="B2073" s="48"/>
      <c r="C2073" s="48"/>
      <c r="D2073" s="30" t="s">
        <v>8107</v>
      </c>
      <c r="E2073" s="30" t="s">
        <v>8108</v>
      </c>
      <c r="F2073" s="114">
        <v>2000000</v>
      </c>
      <c r="G2073" s="114">
        <v>10000000</v>
      </c>
      <c r="H2073" s="48"/>
      <c r="I2073" s="112"/>
      <c r="J2073" s="48"/>
      <c r="K2073" s="48"/>
      <c r="L2073" s="48" t="s">
        <v>249</v>
      </c>
      <c r="M2073" s="102"/>
      <c r="N2073" s="67" t="s">
        <v>8109</v>
      </c>
      <c r="O2073" s="30" t="s">
        <v>8110</v>
      </c>
      <c r="P2073" t="s">
        <v>976</v>
      </c>
    </row>
    <row r="2074" spans="1:16" x14ac:dyDescent="0.25">
      <c r="A2074" s="48" t="s">
        <v>7870</v>
      </c>
      <c r="B2074" s="48"/>
      <c r="C2074" s="48"/>
      <c r="D2074" s="30" t="s">
        <v>8107</v>
      </c>
      <c r="E2074" s="30" t="s">
        <v>8108</v>
      </c>
      <c r="F2074" s="114">
        <v>3500000</v>
      </c>
      <c r="G2074" s="114">
        <v>10000000</v>
      </c>
      <c r="H2074" s="48"/>
      <c r="I2074" s="112"/>
      <c r="J2074" s="48"/>
      <c r="K2074" s="48"/>
      <c r="L2074" s="48" t="s">
        <v>249</v>
      </c>
      <c r="M2074" s="102"/>
      <c r="N2074" s="67" t="s">
        <v>8109</v>
      </c>
      <c r="O2074" s="30" t="s">
        <v>8110</v>
      </c>
      <c r="P2074" t="s">
        <v>976</v>
      </c>
    </row>
    <row r="2075" spans="1:16" x14ac:dyDescent="0.25">
      <c r="A2075" s="48" t="s">
        <v>7871</v>
      </c>
      <c r="B2075" s="48"/>
      <c r="C2075" s="48"/>
      <c r="D2075" s="30" t="s">
        <v>8107</v>
      </c>
      <c r="E2075" s="30" t="s">
        <v>8108</v>
      </c>
      <c r="F2075" s="114">
        <v>2000000</v>
      </c>
      <c r="G2075" s="114">
        <v>10000000</v>
      </c>
      <c r="H2075" s="48"/>
      <c r="I2075" s="112"/>
      <c r="J2075" s="48"/>
      <c r="K2075" s="48"/>
      <c r="L2075" s="48" t="s">
        <v>249</v>
      </c>
      <c r="M2075" s="102"/>
      <c r="N2075" s="67" t="s">
        <v>8109</v>
      </c>
      <c r="O2075" s="30" t="s">
        <v>8110</v>
      </c>
      <c r="P2075" t="s">
        <v>976</v>
      </c>
    </row>
    <row r="2076" spans="1:16" x14ac:dyDescent="0.25">
      <c r="A2076" s="48" t="s">
        <v>7872</v>
      </c>
      <c r="B2076" s="48"/>
      <c r="C2076" s="48"/>
      <c r="D2076" s="30" t="s">
        <v>8107</v>
      </c>
      <c r="E2076" s="30" t="s">
        <v>8108</v>
      </c>
      <c r="F2076" s="114">
        <v>3500000</v>
      </c>
      <c r="G2076" s="114">
        <v>10000000</v>
      </c>
      <c r="H2076" s="48"/>
      <c r="I2076" s="112"/>
      <c r="J2076" s="48"/>
      <c r="K2076" s="48"/>
      <c r="L2076" s="48" t="s">
        <v>249</v>
      </c>
      <c r="M2076" s="102"/>
      <c r="N2076" s="67" t="s">
        <v>8109</v>
      </c>
      <c r="O2076" s="30" t="s">
        <v>8110</v>
      </c>
      <c r="P2076" t="s">
        <v>976</v>
      </c>
    </row>
    <row r="2077" spans="1:16" x14ac:dyDescent="0.25">
      <c r="A2077" s="48" t="s">
        <v>7873</v>
      </c>
      <c r="B2077" s="48"/>
      <c r="C2077" s="48"/>
      <c r="D2077" s="30" t="s">
        <v>8107</v>
      </c>
      <c r="E2077" s="30" t="s">
        <v>8108</v>
      </c>
      <c r="F2077" s="114">
        <v>2000000</v>
      </c>
      <c r="G2077" s="114">
        <v>10000000</v>
      </c>
      <c r="H2077" s="48"/>
      <c r="I2077" s="112"/>
      <c r="J2077" s="48"/>
      <c r="K2077" s="48"/>
      <c r="L2077" s="48" t="s">
        <v>249</v>
      </c>
      <c r="M2077" s="102"/>
      <c r="N2077" s="67" t="s">
        <v>8109</v>
      </c>
      <c r="O2077" s="30" t="s">
        <v>8110</v>
      </c>
      <c r="P2077" t="s">
        <v>976</v>
      </c>
    </row>
    <row r="2078" spans="1:16" x14ac:dyDescent="0.25">
      <c r="A2078" s="48" t="s">
        <v>7874</v>
      </c>
      <c r="B2078" s="48"/>
      <c r="C2078" s="48"/>
      <c r="D2078" s="30" t="s">
        <v>8107</v>
      </c>
      <c r="E2078" s="30" t="s">
        <v>8108</v>
      </c>
      <c r="F2078" s="114">
        <v>3500000</v>
      </c>
      <c r="G2078" s="114">
        <v>10000000</v>
      </c>
      <c r="H2078" s="48"/>
      <c r="I2078" s="112"/>
      <c r="J2078" s="48"/>
      <c r="K2078" s="48"/>
      <c r="L2078" s="48" t="s">
        <v>249</v>
      </c>
      <c r="M2078" s="102"/>
      <c r="N2078" s="67" t="s">
        <v>8109</v>
      </c>
      <c r="O2078" s="30" t="s">
        <v>8110</v>
      </c>
      <c r="P2078" t="s">
        <v>976</v>
      </c>
    </row>
    <row r="2079" spans="1:16" x14ac:dyDescent="0.25">
      <c r="A2079" s="48" t="s">
        <v>7875</v>
      </c>
      <c r="B2079" s="48"/>
      <c r="C2079" s="48"/>
      <c r="D2079" s="30" t="s">
        <v>8107</v>
      </c>
      <c r="E2079" s="30" t="s">
        <v>8108</v>
      </c>
      <c r="F2079" s="114">
        <v>3500000</v>
      </c>
      <c r="G2079" s="114">
        <v>10000000</v>
      </c>
      <c r="H2079" s="48"/>
      <c r="I2079" s="112"/>
      <c r="J2079" s="48"/>
      <c r="K2079" s="48"/>
      <c r="L2079" s="48" t="s">
        <v>249</v>
      </c>
      <c r="M2079" s="102"/>
      <c r="N2079" s="67" t="s">
        <v>8109</v>
      </c>
      <c r="O2079" s="30" t="s">
        <v>8110</v>
      </c>
      <c r="P2079" t="s">
        <v>976</v>
      </c>
    </row>
    <row r="2080" spans="1:16" x14ac:dyDescent="0.25">
      <c r="A2080" s="48" t="s">
        <v>7876</v>
      </c>
      <c r="B2080" s="48"/>
      <c r="C2080" s="48"/>
      <c r="D2080" s="30" t="s">
        <v>8107</v>
      </c>
      <c r="E2080" s="30" t="s">
        <v>8108</v>
      </c>
      <c r="F2080" s="114">
        <v>2000000</v>
      </c>
      <c r="G2080" s="114">
        <v>10000000</v>
      </c>
      <c r="H2080" s="48"/>
      <c r="I2080" s="112"/>
      <c r="J2080" s="48"/>
      <c r="K2080" s="48"/>
      <c r="L2080" s="48" t="s">
        <v>249</v>
      </c>
      <c r="M2080" s="102"/>
      <c r="N2080" s="67" t="s">
        <v>8109</v>
      </c>
      <c r="O2080" s="30" t="s">
        <v>8110</v>
      </c>
      <c r="P2080" t="s">
        <v>976</v>
      </c>
    </row>
    <row r="2081" spans="1:16" x14ac:dyDescent="0.25">
      <c r="A2081" s="48" t="s">
        <v>7877</v>
      </c>
      <c r="B2081" s="48"/>
      <c r="C2081" s="48"/>
      <c r="D2081" s="30" t="s">
        <v>8107</v>
      </c>
      <c r="E2081" s="30" t="s">
        <v>8108</v>
      </c>
      <c r="F2081" s="114">
        <v>3500000</v>
      </c>
      <c r="G2081" s="114">
        <v>10000000</v>
      </c>
      <c r="H2081" s="48"/>
      <c r="I2081" s="112"/>
      <c r="J2081" s="48"/>
      <c r="K2081" s="48"/>
      <c r="L2081" s="48" t="s">
        <v>249</v>
      </c>
      <c r="M2081" s="102"/>
      <c r="N2081" s="67" t="s">
        <v>8109</v>
      </c>
      <c r="O2081" s="30" t="s">
        <v>8110</v>
      </c>
      <c r="P2081" t="s">
        <v>976</v>
      </c>
    </row>
    <row r="2082" spans="1:16" x14ac:dyDescent="0.25">
      <c r="A2082" s="48" t="s">
        <v>7878</v>
      </c>
      <c r="B2082" s="48"/>
      <c r="C2082" s="48"/>
      <c r="D2082" s="30" t="s">
        <v>8107</v>
      </c>
      <c r="E2082" s="30" t="s">
        <v>8108</v>
      </c>
      <c r="F2082" s="114">
        <v>2000000</v>
      </c>
      <c r="G2082" s="114">
        <v>10000000</v>
      </c>
      <c r="H2082" s="48"/>
      <c r="I2082" s="112"/>
      <c r="J2082" s="48"/>
      <c r="K2082" s="48"/>
      <c r="L2082" s="48" t="s">
        <v>249</v>
      </c>
      <c r="M2082" s="102"/>
      <c r="N2082" s="67" t="s">
        <v>8109</v>
      </c>
      <c r="O2082" s="30" t="s">
        <v>8110</v>
      </c>
      <c r="P2082" t="s">
        <v>976</v>
      </c>
    </row>
    <row r="2083" spans="1:16" x14ac:dyDescent="0.25">
      <c r="A2083" s="48" t="s">
        <v>7879</v>
      </c>
      <c r="B2083" s="48"/>
      <c r="C2083" s="48"/>
      <c r="D2083" s="30" t="s">
        <v>8107</v>
      </c>
      <c r="E2083" s="30" t="s">
        <v>8108</v>
      </c>
      <c r="F2083" s="114">
        <v>3500000</v>
      </c>
      <c r="G2083" s="114">
        <v>10000000</v>
      </c>
      <c r="H2083" s="48"/>
      <c r="I2083" s="112"/>
      <c r="J2083" s="48"/>
      <c r="K2083" s="48"/>
      <c r="L2083" s="48" t="s">
        <v>249</v>
      </c>
      <c r="M2083" s="102"/>
      <c r="N2083" s="67" t="s">
        <v>8109</v>
      </c>
      <c r="O2083" s="30" t="s">
        <v>8110</v>
      </c>
      <c r="P2083" t="s">
        <v>976</v>
      </c>
    </row>
    <row r="2084" spans="1:16" x14ac:dyDescent="0.25">
      <c r="A2084" s="48" t="s">
        <v>7880</v>
      </c>
      <c r="B2084" s="48"/>
      <c r="C2084" s="48"/>
      <c r="D2084" s="30" t="s">
        <v>8107</v>
      </c>
      <c r="E2084" s="30" t="s">
        <v>8108</v>
      </c>
      <c r="F2084" s="114">
        <v>2000000</v>
      </c>
      <c r="G2084" s="114">
        <v>10000000</v>
      </c>
      <c r="H2084" s="48"/>
      <c r="I2084" s="112"/>
      <c r="J2084" s="48"/>
      <c r="K2084" s="48"/>
      <c r="L2084" s="48" t="s">
        <v>249</v>
      </c>
      <c r="M2084" s="102"/>
      <c r="N2084" s="67" t="s">
        <v>8109</v>
      </c>
      <c r="O2084" s="30" t="s">
        <v>8110</v>
      </c>
      <c r="P2084" t="s">
        <v>976</v>
      </c>
    </row>
    <row r="2085" spans="1:16" x14ac:dyDescent="0.25">
      <c r="A2085" s="48" t="s">
        <v>7881</v>
      </c>
      <c r="B2085" s="48"/>
      <c r="C2085" s="48"/>
      <c r="D2085" s="30" t="s">
        <v>8107</v>
      </c>
      <c r="E2085" s="30" t="s">
        <v>8108</v>
      </c>
      <c r="F2085" s="114">
        <v>3500000</v>
      </c>
      <c r="G2085" s="114">
        <v>10000000</v>
      </c>
      <c r="H2085" s="48"/>
      <c r="I2085" s="112"/>
      <c r="J2085" s="48"/>
      <c r="K2085" s="48"/>
      <c r="L2085" s="48" t="s">
        <v>249</v>
      </c>
      <c r="M2085" s="102"/>
      <c r="N2085" s="67" t="s">
        <v>8109</v>
      </c>
      <c r="O2085" s="30" t="s">
        <v>8110</v>
      </c>
      <c r="P2085" t="s">
        <v>976</v>
      </c>
    </row>
    <row r="2086" spans="1:16" x14ac:dyDescent="0.25">
      <c r="A2086" s="48" t="s">
        <v>7882</v>
      </c>
      <c r="B2086" s="48"/>
      <c r="C2086" s="48"/>
      <c r="D2086" s="30" t="s">
        <v>8107</v>
      </c>
      <c r="E2086" s="30" t="s">
        <v>8108</v>
      </c>
      <c r="F2086" s="114">
        <v>3500000</v>
      </c>
      <c r="G2086" s="114">
        <v>10000000</v>
      </c>
      <c r="H2086" s="48"/>
      <c r="I2086" s="112"/>
      <c r="J2086" s="48"/>
      <c r="K2086" s="48"/>
      <c r="L2086" s="48" t="s">
        <v>249</v>
      </c>
      <c r="M2086" s="102"/>
      <c r="N2086" s="67" t="s">
        <v>8109</v>
      </c>
      <c r="O2086" s="30" t="s">
        <v>8110</v>
      </c>
      <c r="P2086" t="s">
        <v>976</v>
      </c>
    </row>
    <row r="2087" spans="1:16" x14ac:dyDescent="0.25">
      <c r="A2087" s="48" t="s">
        <v>7883</v>
      </c>
      <c r="B2087" s="48"/>
      <c r="C2087" s="48"/>
      <c r="D2087" s="30" t="s">
        <v>8107</v>
      </c>
      <c r="E2087" s="30" t="s">
        <v>8108</v>
      </c>
      <c r="F2087" s="114">
        <v>2000000</v>
      </c>
      <c r="G2087" s="114">
        <v>10000000</v>
      </c>
      <c r="H2087" s="48"/>
      <c r="I2087" s="112"/>
      <c r="J2087" s="48"/>
      <c r="K2087" s="48"/>
      <c r="L2087" s="48" t="s">
        <v>249</v>
      </c>
      <c r="M2087" s="102"/>
      <c r="N2087" s="67" t="s">
        <v>8109</v>
      </c>
      <c r="O2087" s="30" t="s">
        <v>8110</v>
      </c>
      <c r="P2087" t="s">
        <v>976</v>
      </c>
    </row>
    <row r="2088" spans="1:16" x14ac:dyDescent="0.25">
      <c r="A2088" s="48" t="s">
        <v>7884</v>
      </c>
      <c r="B2088" s="48"/>
      <c r="C2088" s="48"/>
      <c r="D2088" s="30" t="s">
        <v>8107</v>
      </c>
      <c r="E2088" s="30" t="s">
        <v>8108</v>
      </c>
      <c r="F2088" s="114">
        <v>3500000</v>
      </c>
      <c r="G2088" s="114">
        <v>10000000</v>
      </c>
      <c r="H2088" s="48"/>
      <c r="I2088" s="112"/>
      <c r="J2088" s="48"/>
      <c r="K2088" s="48"/>
      <c r="L2088" s="48" t="s">
        <v>249</v>
      </c>
      <c r="M2088" s="102"/>
      <c r="N2088" s="67" t="s">
        <v>8109</v>
      </c>
      <c r="O2088" s="30" t="s">
        <v>8110</v>
      </c>
      <c r="P2088" t="s">
        <v>976</v>
      </c>
    </row>
    <row r="2089" spans="1:16" x14ac:dyDescent="0.25">
      <c r="A2089" s="48" t="s">
        <v>7885</v>
      </c>
      <c r="B2089" s="48"/>
      <c r="C2089" s="48"/>
      <c r="D2089" s="30" t="s">
        <v>8107</v>
      </c>
      <c r="E2089" s="30" t="s">
        <v>8108</v>
      </c>
      <c r="F2089" s="114">
        <v>2000000</v>
      </c>
      <c r="G2089" s="114">
        <v>10000000</v>
      </c>
      <c r="H2089" s="48"/>
      <c r="I2089" s="112"/>
      <c r="J2089" s="48"/>
      <c r="K2089" s="48"/>
      <c r="L2089" s="48" t="s">
        <v>249</v>
      </c>
      <c r="M2089" s="102"/>
      <c r="N2089" s="67" t="s">
        <v>8109</v>
      </c>
      <c r="O2089" s="30" t="s">
        <v>8110</v>
      </c>
      <c r="P2089" t="s">
        <v>976</v>
      </c>
    </row>
    <row r="2090" spans="1:16" x14ac:dyDescent="0.25">
      <c r="A2090" s="48" t="s">
        <v>7886</v>
      </c>
      <c r="B2090" s="48"/>
      <c r="C2090" s="48"/>
      <c r="D2090" s="30" t="s">
        <v>8107</v>
      </c>
      <c r="E2090" s="30" t="s">
        <v>8108</v>
      </c>
      <c r="F2090" s="114">
        <v>3500000</v>
      </c>
      <c r="G2090" s="114">
        <v>10000000</v>
      </c>
      <c r="H2090" s="48"/>
      <c r="I2090" s="112"/>
      <c r="J2090" s="48"/>
      <c r="K2090" s="48"/>
      <c r="L2090" s="48" t="s">
        <v>249</v>
      </c>
      <c r="M2090" s="102"/>
      <c r="N2090" s="67" t="s">
        <v>8109</v>
      </c>
      <c r="O2090" s="30" t="s">
        <v>8110</v>
      </c>
      <c r="P2090" t="s">
        <v>976</v>
      </c>
    </row>
    <row r="2091" spans="1:16" x14ac:dyDescent="0.25">
      <c r="A2091" s="48" t="s">
        <v>7887</v>
      </c>
      <c r="B2091" s="48"/>
      <c r="C2091" s="48"/>
      <c r="D2091" s="30" t="s">
        <v>8107</v>
      </c>
      <c r="E2091" s="30" t="s">
        <v>8108</v>
      </c>
      <c r="F2091" s="114">
        <v>2000000</v>
      </c>
      <c r="G2091" s="114">
        <v>10000000</v>
      </c>
      <c r="H2091" s="48"/>
      <c r="I2091" s="112"/>
      <c r="J2091" s="48"/>
      <c r="K2091" s="48"/>
      <c r="L2091" s="48" t="s">
        <v>249</v>
      </c>
      <c r="M2091" s="102"/>
      <c r="N2091" s="67" t="s">
        <v>8109</v>
      </c>
      <c r="O2091" s="30" t="s">
        <v>8110</v>
      </c>
      <c r="P2091" t="s">
        <v>976</v>
      </c>
    </row>
    <row r="2092" spans="1:16" x14ac:dyDescent="0.25">
      <c r="A2092" s="48" t="s">
        <v>7888</v>
      </c>
      <c r="B2092" s="48"/>
      <c r="C2092" s="48"/>
      <c r="D2092" s="30" t="s">
        <v>8107</v>
      </c>
      <c r="E2092" s="30" t="s">
        <v>8108</v>
      </c>
      <c r="F2092" s="114">
        <v>3500000</v>
      </c>
      <c r="G2092" s="114">
        <v>10000000</v>
      </c>
      <c r="H2092" s="48"/>
      <c r="I2092" s="112"/>
      <c r="J2092" s="48"/>
      <c r="K2092" s="48"/>
      <c r="L2092" s="48" t="s">
        <v>249</v>
      </c>
      <c r="M2092" s="102"/>
      <c r="N2092" s="67" t="s">
        <v>8109</v>
      </c>
      <c r="O2092" s="30" t="s">
        <v>8110</v>
      </c>
      <c r="P2092" t="s">
        <v>976</v>
      </c>
    </row>
    <row r="2093" spans="1:16" x14ac:dyDescent="0.25">
      <c r="A2093" s="48" t="s">
        <v>7889</v>
      </c>
      <c r="B2093" s="48"/>
      <c r="C2093" s="48"/>
      <c r="D2093" s="30" t="s">
        <v>8107</v>
      </c>
      <c r="E2093" s="30" t="s">
        <v>8108</v>
      </c>
      <c r="F2093" s="114">
        <v>3500000</v>
      </c>
      <c r="G2093" s="114">
        <v>10000000</v>
      </c>
      <c r="H2093" s="48"/>
      <c r="I2093" s="112"/>
      <c r="J2093" s="48"/>
      <c r="K2093" s="48"/>
      <c r="L2093" s="48" t="s">
        <v>249</v>
      </c>
      <c r="M2093" s="102"/>
      <c r="N2093" s="67" t="s">
        <v>8109</v>
      </c>
      <c r="O2093" s="30" t="s">
        <v>8110</v>
      </c>
      <c r="P2093" t="s">
        <v>976</v>
      </c>
    </row>
    <row r="2094" spans="1:16" x14ac:dyDescent="0.25">
      <c r="A2094" s="48" t="s">
        <v>7890</v>
      </c>
      <c r="B2094" s="48"/>
      <c r="C2094" s="48"/>
      <c r="D2094" s="30" t="s">
        <v>8107</v>
      </c>
      <c r="E2094" s="30" t="s">
        <v>8108</v>
      </c>
      <c r="F2094" s="114">
        <v>2000000</v>
      </c>
      <c r="G2094" s="114">
        <v>10000000</v>
      </c>
      <c r="H2094" s="48"/>
      <c r="I2094" s="112"/>
      <c r="J2094" s="48"/>
      <c r="K2094" s="48"/>
      <c r="L2094" s="48" t="s">
        <v>249</v>
      </c>
      <c r="M2094" s="102"/>
      <c r="N2094" s="67" t="s">
        <v>8109</v>
      </c>
      <c r="O2094" s="30" t="s">
        <v>8110</v>
      </c>
      <c r="P2094" t="s">
        <v>976</v>
      </c>
    </row>
    <row r="2095" spans="1:16" x14ac:dyDescent="0.25">
      <c r="A2095" s="48" t="s">
        <v>7891</v>
      </c>
      <c r="B2095" s="48"/>
      <c r="C2095" s="48"/>
      <c r="D2095" s="30" t="s">
        <v>8107</v>
      </c>
      <c r="E2095" s="30" t="s">
        <v>8108</v>
      </c>
      <c r="F2095" s="114">
        <v>3500000</v>
      </c>
      <c r="G2095" s="114">
        <v>10000000</v>
      </c>
      <c r="H2095" s="48"/>
      <c r="I2095" s="112"/>
      <c r="J2095" s="48"/>
      <c r="K2095" s="48"/>
      <c r="L2095" s="48" t="s">
        <v>249</v>
      </c>
      <c r="M2095" s="102"/>
      <c r="N2095" s="67" t="s">
        <v>8109</v>
      </c>
      <c r="O2095" s="30" t="s">
        <v>8110</v>
      </c>
      <c r="P2095" t="s">
        <v>976</v>
      </c>
    </row>
    <row r="2096" spans="1:16" x14ac:dyDescent="0.25">
      <c r="A2096" s="48" t="s">
        <v>7892</v>
      </c>
      <c r="B2096" s="48"/>
      <c r="C2096" s="48"/>
      <c r="D2096" s="30" t="s">
        <v>8107</v>
      </c>
      <c r="E2096" s="30" t="s">
        <v>8108</v>
      </c>
      <c r="F2096" s="114">
        <v>2000000</v>
      </c>
      <c r="G2096" s="114">
        <v>10000000</v>
      </c>
      <c r="H2096" s="48"/>
      <c r="I2096" s="112"/>
      <c r="J2096" s="48"/>
      <c r="K2096" s="48"/>
      <c r="L2096" s="48" t="s">
        <v>249</v>
      </c>
      <c r="M2096" s="102"/>
      <c r="N2096" s="67" t="s">
        <v>8109</v>
      </c>
      <c r="O2096" s="30" t="s">
        <v>8110</v>
      </c>
      <c r="P2096" t="s">
        <v>976</v>
      </c>
    </row>
    <row r="2097" spans="1:16" x14ac:dyDescent="0.25">
      <c r="A2097" s="48" t="s">
        <v>7893</v>
      </c>
      <c r="B2097" s="48"/>
      <c r="C2097" s="48"/>
      <c r="D2097" s="30" t="s">
        <v>8107</v>
      </c>
      <c r="E2097" s="30" t="s">
        <v>8108</v>
      </c>
      <c r="F2097" s="114">
        <v>3500000</v>
      </c>
      <c r="G2097" s="114">
        <v>10000000</v>
      </c>
      <c r="H2097" s="48"/>
      <c r="I2097" s="112"/>
      <c r="J2097" s="48"/>
      <c r="K2097" s="48"/>
      <c r="L2097" s="48" t="s">
        <v>249</v>
      </c>
      <c r="M2097" s="102"/>
      <c r="N2097" s="67" t="s">
        <v>8109</v>
      </c>
      <c r="O2097" s="30" t="s">
        <v>8110</v>
      </c>
      <c r="P2097" t="s">
        <v>976</v>
      </c>
    </row>
    <row r="2098" spans="1:16" x14ac:dyDescent="0.25">
      <c r="A2098" s="48" t="s">
        <v>7894</v>
      </c>
      <c r="B2098" s="48"/>
      <c r="C2098" s="48"/>
      <c r="D2098" s="30" t="s">
        <v>8107</v>
      </c>
      <c r="E2098" s="30" t="s">
        <v>8108</v>
      </c>
      <c r="F2098" s="114">
        <v>2000000</v>
      </c>
      <c r="G2098" s="114">
        <v>10000000</v>
      </c>
      <c r="H2098" s="48"/>
      <c r="I2098" s="112"/>
      <c r="J2098" s="48"/>
      <c r="K2098" s="48"/>
      <c r="L2098" s="48" t="s">
        <v>249</v>
      </c>
      <c r="M2098" s="102"/>
      <c r="N2098" s="67" t="s">
        <v>8109</v>
      </c>
      <c r="O2098" s="30" t="s">
        <v>8110</v>
      </c>
      <c r="P2098" t="s">
        <v>976</v>
      </c>
    </row>
    <row r="2099" spans="1:16" x14ac:dyDescent="0.25">
      <c r="A2099" s="48" t="s">
        <v>7895</v>
      </c>
      <c r="B2099" s="48"/>
      <c r="C2099" s="48"/>
      <c r="D2099" s="30" t="s">
        <v>8107</v>
      </c>
      <c r="E2099" s="30" t="s">
        <v>8108</v>
      </c>
      <c r="F2099" s="114">
        <v>3500000</v>
      </c>
      <c r="G2099" s="114">
        <v>10000000</v>
      </c>
      <c r="H2099" s="48"/>
      <c r="I2099" s="112"/>
      <c r="J2099" s="48"/>
      <c r="K2099" s="48"/>
      <c r="L2099" s="48" t="s">
        <v>249</v>
      </c>
      <c r="M2099" s="102"/>
      <c r="N2099" s="67" t="s">
        <v>8109</v>
      </c>
      <c r="O2099" s="30" t="s">
        <v>8110</v>
      </c>
      <c r="P2099" t="s">
        <v>976</v>
      </c>
    </row>
    <row r="2100" spans="1:16" x14ac:dyDescent="0.25">
      <c r="A2100" s="48" t="s">
        <v>7896</v>
      </c>
      <c r="B2100" s="48"/>
      <c r="C2100" s="48"/>
      <c r="D2100" s="30" t="s">
        <v>8107</v>
      </c>
      <c r="E2100" s="30" t="s">
        <v>8108</v>
      </c>
      <c r="F2100" s="114">
        <v>3500000</v>
      </c>
      <c r="G2100" s="114">
        <v>10000000</v>
      </c>
      <c r="H2100" s="48"/>
      <c r="I2100" s="112"/>
      <c r="J2100" s="48"/>
      <c r="K2100" s="48"/>
      <c r="L2100" s="48" t="s">
        <v>249</v>
      </c>
      <c r="M2100" s="102"/>
      <c r="N2100" s="67" t="s">
        <v>8109</v>
      </c>
      <c r="O2100" s="30" t="s">
        <v>8110</v>
      </c>
      <c r="P2100" t="s">
        <v>976</v>
      </c>
    </row>
    <row r="2101" spans="1:16" x14ac:dyDescent="0.25">
      <c r="A2101" s="48" t="s">
        <v>7897</v>
      </c>
      <c r="B2101" s="48"/>
      <c r="C2101" s="48"/>
      <c r="D2101" s="30" t="s">
        <v>8107</v>
      </c>
      <c r="E2101" s="30" t="s">
        <v>8108</v>
      </c>
      <c r="F2101" s="114">
        <v>2000000</v>
      </c>
      <c r="G2101" s="114">
        <v>10000000</v>
      </c>
      <c r="H2101" s="48"/>
      <c r="I2101" s="112"/>
      <c r="J2101" s="48"/>
      <c r="K2101" s="48"/>
      <c r="L2101" s="48" t="s">
        <v>249</v>
      </c>
      <c r="M2101" s="102"/>
      <c r="N2101" s="67" t="s">
        <v>8109</v>
      </c>
      <c r="O2101" s="30" t="s">
        <v>8110</v>
      </c>
      <c r="P2101" t="s">
        <v>976</v>
      </c>
    </row>
    <row r="2102" spans="1:16" x14ac:dyDescent="0.25">
      <c r="A2102" s="48" t="s">
        <v>7898</v>
      </c>
      <c r="B2102" s="48"/>
      <c r="C2102" s="48"/>
      <c r="D2102" s="30" t="s">
        <v>8107</v>
      </c>
      <c r="E2102" s="30" t="s">
        <v>8108</v>
      </c>
      <c r="F2102" s="114">
        <v>3500000</v>
      </c>
      <c r="G2102" s="114">
        <v>10000000</v>
      </c>
      <c r="H2102" s="48"/>
      <c r="I2102" s="112"/>
      <c r="J2102" s="48"/>
      <c r="K2102" s="48"/>
      <c r="L2102" s="48" t="s">
        <v>249</v>
      </c>
      <c r="M2102" s="102"/>
      <c r="N2102" s="67" t="s">
        <v>8109</v>
      </c>
      <c r="O2102" s="30" t="s">
        <v>8110</v>
      </c>
      <c r="P2102" t="s">
        <v>976</v>
      </c>
    </row>
    <row r="2103" spans="1:16" x14ac:dyDescent="0.25">
      <c r="A2103" s="48" t="s">
        <v>7899</v>
      </c>
      <c r="B2103" s="48"/>
      <c r="C2103" s="48"/>
      <c r="D2103" s="30" t="s">
        <v>8107</v>
      </c>
      <c r="E2103" s="30" t="s">
        <v>8108</v>
      </c>
      <c r="F2103" s="114">
        <v>2000000</v>
      </c>
      <c r="G2103" s="114">
        <v>10000000</v>
      </c>
      <c r="H2103" s="48"/>
      <c r="I2103" s="112"/>
      <c r="J2103" s="48"/>
      <c r="K2103" s="48"/>
      <c r="L2103" s="48" t="s">
        <v>249</v>
      </c>
      <c r="M2103" s="102"/>
      <c r="N2103" s="67" t="s">
        <v>8109</v>
      </c>
      <c r="O2103" s="30" t="s">
        <v>8110</v>
      </c>
      <c r="P2103" t="s">
        <v>976</v>
      </c>
    </row>
    <row r="2104" spans="1:16" x14ac:dyDescent="0.25">
      <c r="A2104" s="48" t="s">
        <v>7900</v>
      </c>
      <c r="B2104" s="48"/>
      <c r="C2104" s="48"/>
      <c r="D2104" s="30" t="s">
        <v>8107</v>
      </c>
      <c r="E2104" s="30" t="s">
        <v>8108</v>
      </c>
      <c r="F2104" s="114">
        <v>3500000</v>
      </c>
      <c r="G2104" s="114">
        <v>10000000</v>
      </c>
      <c r="H2104" s="48"/>
      <c r="I2104" s="112"/>
      <c r="J2104" s="48"/>
      <c r="K2104" s="48"/>
      <c r="L2104" s="48" t="s">
        <v>249</v>
      </c>
      <c r="M2104" s="102"/>
      <c r="N2104" s="67" t="s">
        <v>8109</v>
      </c>
      <c r="O2104" s="30" t="s">
        <v>8110</v>
      </c>
      <c r="P2104" t="s">
        <v>976</v>
      </c>
    </row>
    <row r="2105" spans="1:16" x14ac:dyDescent="0.25">
      <c r="A2105" s="48" t="s">
        <v>7901</v>
      </c>
      <c r="B2105" s="48"/>
      <c r="C2105" s="48"/>
      <c r="D2105" s="30" t="s">
        <v>8107</v>
      </c>
      <c r="E2105" s="30" t="s">
        <v>8108</v>
      </c>
      <c r="F2105" s="114">
        <v>2000000</v>
      </c>
      <c r="G2105" s="114">
        <v>10000000</v>
      </c>
      <c r="H2105" s="48"/>
      <c r="I2105" s="112"/>
      <c r="J2105" s="48"/>
      <c r="K2105" s="48"/>
      <c r="L2105" s="48" t="s">
        <v>249</v>
      </c>
      <c r="M2105" s="102"/>
      <c r="N2105" s="67" t="s">
        <v>8109</v>
      </c>
      <c r="O2105" s="30" t="s">
        <v>8110</v>
      </c>
      <c r="P2105" t="s">
        <v>976</v>
      </c>
    </row>
    <row r="2106" spans="1:16" x14ac:dyDescent="0.25">
      <c r="A2106" s="48" t="s">
        <v>7902</v>
      </c>
      <c r="B2106" s="48"/>
      <c r="C2106" s="48"/>
      <c r="D2106" s="30" t="s">
        <v>8107</v>
      </c>
      <c r="E2106" s="30" t="s">
        <v>8108</v>
      </c>
      <c r="F2106" s="114">
        <v>3500000</v>
      </c>
      <c r="G2106" s="114">
        <v>10000000</v>
      </c>
      <c r="H2106" s="48"/>
      <c r="I2106" s="112"/>
      <c r="J2106" s="48"/>
      <c r="K2106" s="48"/>
      <c r="L2106" s="48" t="s">
        <v>249</v>
      </c>
      <c r="M2106" s="102"/>
      <c r="N2106" s="67" t="s">
        <v>8109</v>
      </c>
      <c r="O2106" s="30" t="s">
        <v>8110</v>
      </c>
      <c r="P2106" t="s">
        <v>976</v>
      </c>
    </row>
    <row r="2107" spans="1:16" x14ac:dyDescent="0.25">
      <c r="A2107" s="48" t="s">
        <v>7903</v>
      </c>
      <c r="B2107" s="48"/>
      <c r="C2107" s="48"/>
      <c r="D2107" s="30" t="s">
        <v>8107</v>
      </c>
      <c r="E2107" s="30" t="s">
        <v>8108</v>
      </c>
      <c r="F2107" s="114">
        <v>3500000</v>
      </c>
      <c r="G2107" s="114">
        <v>10000000</v>
      </c>
      <c r="H2107" s="48"/>
      <c r="I2107" s="112"/>
      <c r="J2107" s="48"/>
      <c r="K2107" s="48"/>
      <c r="L2107" s="48" t="s">
        <v>249</v>
      </c>
      <c r="M2107" s="102"/>
      <c r="N2107" s="67" t="s">
        <v>8109</v>
      </c>
      <c r="O2107" s="30" t="s">
        <v>8110</v>
      </c>
      <c r="P2107" t="s">
        <v>976</v>
      </c>
    </row>
    <row r="2108" spans="1:16" x14ac:dyDescent="0.25">
      <c r="A2108" s="48" t="s">
        <v>7904</v>
      </c>
      <c r="B2108" s="48"/>
      <c r="C2108" s="48"/>
      <c r="D2108" s="30" t="s">
        <v>8107</v>
      </c>
      <c r="E2108" s="30" t="s">
        <v>8108</v>
      </c>
      <c r="F2108" s="114">
        <v>2000000</v>
      </c>
      <c r="G2108" s="114">
        <v>10000000</v>
      </c>
      <c r="H2108" s="48"/>
      <c r="I2108" s="112"/>
      <c r="J2108" s="48"/>
      <c r="K2108" s="48"/>
      <c r="L2108" s="48" t="s">
        <v>249</v>
      </c>
      <c r="M2108" s="102"/>
      <c r="N2108" s="67" t="s">
        <v>8109</v>
      </c>
      <c r="O2108" s="30" t="s">
        <v>8110</v>
      </c>
      <c r="P2108" t="s">
        <v>976</v>
      </c>
    </row>
    <row r="2109" spans="1:16" x14ac:dyDescent="0.25">
      <c r="A2109" s="48" t="s">
        <v>7905</v>
      </c>
      <c r="B2109" s="48"/>
      <c r="C2109" s="48"/>
      <c r="D2109" s="30" t="s">
        <v>8107</v>
      </c>
      <c r="E2109" s="30" t="s">
        <v>8108</v>
      </c>
      <c r="F2109" s="114">
        <v>3500000</v>
      </c>
      <c r="G2109" s="114">
        <v>10000000</v>
      </c>
      <c r="H2109" s="48"/>
      <c r="I2109" s="112"/>
      <c r="J2109" s="48"/>
      <c r="K2109" s="48"/>
      <c r="L2109" s="48" t="s">
        <v>249</v>
      </c>
      <c r="M2109" s="102"/>
      <c r="N2109" s="67" t="s">
        <v>8109</v>
      </c>
      <c r="O2109" s="30" t="s">
        <v>8110</v>
      </c>
      <c r="P2109" t="s">
        <v>976</v>
      </c>
    </row>
    <row r="2110" spans="1:16" x14ac:dyDescent="0.25">
      <c r="A2110" s="48" t="s">
        <v>7906</v>
      </c>
      <c r="B2110" s="48"/>
      <c r="C2110" s="48"/>
      <c r="D2110" s="30" t="s">
        <v>8107</v>
      </c>
      <c r="E2110" s="30" t="s">
        <v>8108</v>
      </c>
      <c r="F2110" s="114">
        <v>2000000</v>
      </c>
      <c r="G2110" s="114">
        <v>10000000</v>
      </c>
      <c r="H2110" s="48"/>
      <c r="I2110" s="112"/>
      <c r="J2110" s="48"/>
      <c r="K2110" s="48"/>
      <c r="L2110" s="48" t="s">
        <v>249</v>
      </c>
      <c r="M2110" s="102"/>
      <c r="N2110" s="67" t="s">
        <v>8109</v>
      </c>
      <c r="O2110" s="30" t="s">
        <v>8110</v>
      </c>
      <c r="P2110" t="s">
        <v>976</v>
      </c>
    </row>
    <row r="2111" spans="1:16" x14ac:dyDescent="0.25">
      <c r="A2111" s="48" t="s">
        <v>7907</v>
      </c>
      <c r="B2111" s="48"/>
      <c r="C2111" s="48"/>
      <c r="D2111" s="30" t="s">
        <v>8107</v>
      </c>
      <c r="E2111" s="30" t="s">
        <v>8108</v>
      </c>
      <c r="F2111" s="114">
        <v>3500000</v>
      </c>
      <c r="G2111" s="114">
        <v>10000000</v>
      </c>
      <c r="H2111" s="48"/>
      <c r="I2111" s="112"/>
      <c r="J2111" s="48"/>
      <c r="K2111" s="48"/>
      <c r="L2111" s="48" t="s">
        <v>249</v>
      </c>
      <c r="M2111" s="102"/>
      <c r="N2111" s="67" t="s">
        <v>8109</v>
      </c>
      <c r="O2111" s="30" t="s">
        <v>8110</v>
      </c>
      <c r="P2111" t="s">
        <v>976</v>
      </c>
    </row>
    <row r="2112" spans="1:16" x14ac:dyDescent="0.25">
      <c r="A2112" s="48" t="s">
        <v>7908</v>
      </c>
      <c r="B2112" s="48"/>
      <c r="C2112" s="48"/>
      <c r="D2112" s="30" t="s">
        <v>8107</v>
      </c>
      <c r="E2112" s="30" t="s">
        <v>8108</v>
      </c>
      <c r="F2112" s="114">
        <v>2000000</v>
      </c>
      <c r="G2112" s="114">
        <v>10000000</v>
      </c>
      <c r="H2112" s="48"/>
      <c r="I2112" s="112"/>
      <c r="J2112" s="48"/>
      <c r="K2112" s="48"/>
      <c r="L2112" s="48" t="s">
        <v>249</v>
      </c>
      <c r="M2112" s="102"/>
      <c r="N2112" s="67" t="s">
        <v>8109</v>
      </c>
      <c r="O2112" s="30" t="s">
        <v>8110</v>
      </c>
      <c r="P2112" t="s">
        <v>976</v>
      </c>
    </row>
    <row r="2113" spans="1:16" x14ac:dyDescent="0.25">
      <c r="A2113" s="48" t="s">
        <v>7909</v>
      </c>
      <c r="B2113" s="48"/>
      <c r="C2113" s="48"/>
      <c r="D2113" s="30" t="s">
        <v>8107</v>
      </c>
      <c r="E2113" s="30" t="s">
        <v>8108</v>
      </c>
      <c r="F2113" s="114">
        <v>3500000</v>
      </c>
      <c r="G2113" s="114">
        <v>10000000</v>
      </c>
      <c r="H2113" s="48"/>
      <c r="I2113" s="112"/>
      <c r="J2113" s="48"/>
      <c r="K2113" s="48"/>
      <c r="L2113" s="48" t="s">
        <v>249</v>
      </c>
      <c r="M2113" s="102"/>
      <c r="N2113" s="67" t="s">
        <v>8109</v>
      </c>
      <c r="O2113" s="30" t="s">
        <v>8110</v>
      </c>
      <c r="P2113" t="s">
        <v>976</v>
      </c>
    </row>
    <row r="2114" spans="1:16" x14ac:dyDescent="0.25">
      <c r="A2114" s="48" t="s">
        <v>7910</v>
      </c>
      <c r="B2114" s="48"/>
      <c r="C2114" s="48"/>
      <c r="D2114" s="30" t="s">
        <v>8107</v>
      </c>
      <c r="E2114" s="30" t="s">
        <v>8108</v>
      </c>
      <c r="F2114" s="114">
        <v>3500000</v>
      </c>
      <c r="G2114" s="114">
        <v>10000000</v>
      </c>
      <c r="H2114" s="48"/>
      <c r="I2114" s="112"/>
      <c r="J2114" s="48"/>
      <c r="K2114" s="48"/>
      <c r="L2114" s="48" t="s">
        <v>249</v>
      </c>
      <c r="M2114" s="102"/>
      <c r="N2114" s="67" t="s">
        <v>8109</v>
      </c>
      <c r="O2114" s="30" t="s">
        <v>8110</v>
      </c>
      <c r="P2114" t="s">
        <v>976</v>
      </c>
    </row>
    <row r="2115" spans="1:16" x14ac:dyDescent="0.25">
      <c r="A2115" s="48" t="s">
        <v>7911</v>
      </c>
      <c r="B2115" s="48"/>
      <c r="C2115" s="48"/>
      <c r="D2115" s="30" t="s">
        <v>8107</v>
      </c>
      <c r="E2115" s="30" t="s">
        <v>8108</v>
      </c>
      <c r="F2115" s="114">
        <v>2000000</v>
      </c>
      <c r="G2115" s="114">
        <v>10000000</v>
      </c>
      <c r="H2115" s="48"/>
      <c r="I2115" s="112"/>
      <c r="J2115" s="48"/>
      <c r="K2115" s="48"/>
      <c r="L2115" s="48" t="s">
        <v>249</v>
      </c>
      <c r="M2115" s="102"/>
      <c r="N2115" s="67" t="s">
        <v>8109</v>
      </c>
      <c r="O2115" s="30" t="s">
        <v>8110</v>
      </c>
      <c r="P2115" t="s">
        <v>976</v>
      </c>
    </row>
    <row r="2116" spans="1:16" x14ac:dyDescent="0.25">
      <c r="A2116" s="48" t="s">
        <v>7912</v>
      </c>
      <c r="B2116" s="48"/>
      <c r="C2116" s="48"/>
      <c r="D2116" s="30" t="s">
        <v>8107</v>
      </c>
      <c r="E2116" s="30" t="s">
        <v>8108</v>
      </c>
      <c r="F2116" s="114">
        <v>3500000</v>
      </c>
      <c r="G2116" s="114">
        <v>10000000</v>
      </c>
      <c r="H2116" s="48"/>
      <c r="I2116" s="112"/>
      <c r="J2116" s="48"/>
      <c r="K2116" s="48"/>
      <c r="L2116" s="48" t="s">
        <v>249</v>
      </c>
      <c r="M2116" s="102"/>
      <c r="N2116" s="67" t="s">
        <v>8109</v>
      </c>
      <c r="O2116" s="30" t="s">
        <v>8110</v>
      </c>
      <c r="P2116" t="s">
        <v>976</v>
      </c>
    </row>
    <row r="2117" spans="1:16" x14ac:dyDescent="0.25">
      <c r="A2117" s="48" t="s">
        <v>7913</v>
      </c>
      <c r="B2117" s="48"/>
      <c r="C2117" s="48"/>
      <c r="D2117" s="30" t="s">
        <v>8107</v>
      </c>
      <c r="E2117" s="30" t="s">
        <v>8108</v>
      </c>
      <c r="F2117" s="114">
        <v>2000000</v>
      </c>
      <c r="G2117" s="114">
        <v>10000000</v>
      </c>
      <c r="H2117" s="48"/>
      <c r="I2117" s="112"/>
      <c r="J2117" s="48"/>
      <c r="K2117" s="48"/>
      <c r="L2117" s="48" t="s">
        <v>249</v>
      </c>
      <c r="M2117" s="102"/>
      <c r="N2117" s="67" t="s">
        <v>8109</v>
      </c>
      <c r="O2117" s="30" t="s">
        <v>8110</v>
      </c>
      <c r="P2117" t="s">
        <v>976</v>
      </c>
    </row>
    <row r="2118" spans="1:16" x14ac:dyDescent="0.25">
      <c r="A2118" s="48" t="s">
        <v>7914</v>
      </c>
      <c r="B2118" s="48"/>
      <c r="C2118" s="48"/>
      <c r="D2118" s="30" t="s">
        <v>8107</v>
      </c>
      <c r="E2118" s="30" t="s">
        <v>8108</v>
      </c>
      <c r="F2118" s="114">
        <v>3500000</v>
      </c>
      <c r="G2118" s="114">
        <v>10000000</v>
      </c>
      <c r="H2118" s="48"/>
      <c r="I2118" s="112"/>
      <c r="J2118" s="48"/>
      <c r="K2118" s="48"/>
      <c r="L2118" s="48" t="s">
        <v>249</v>
      </c>
      <c r="M2118" s="102"/>
      <c r="N2118" s="67" t="s">
        <v>8109</v>
      </c>
      <c r="O2118" s="30" t="s">
        <v>8110</v>
      </c>
      <c r="P2118" t="s">
        <v>976</v>
      </c>
    </row>
    <row r="2119" spans="1:16" x14ac:dyDescent="0.25">
      <c r="A2119" s="48" t="s">
        <v>7915</v>
      </c>
      <c r="B2119" s="48"/>
      <c r="C2119" s="48"/>
      <c r="D2119" s="30" t="s">
        <v>8107</v>
      </c>
      <c r="E2119" s="30" t="s">
        <v>8108</v>
      </c>
      <c r="F2119" s="114">
        <v>2000000</v>
      </c>
      <c r="G2119" s="114">
        <v>10000000</v>
      </c>
      <c r="H2119" s="48"/>
      <c r="I2119" s="112"/>
      <c r="J2119" s="48"/>
      <c r="K2119" s="48"/>
      <c r="L2119" s="48" t="s">
        <v>249</v>
      </c>
      <c r="M2119" s="102"/>
      <c r="N2119" s="67" t="s">
        <v>8109</v>
      </c>
      <c r="O2119" s="30" t="s">
        <v>8110</v>
      </c>
      <c r="P2119" t="s">
        <v>976</v>
      </c>
    </row>
    <row r="2120" spans="1:16" x14ac:dyDescent="0.25">
      <c r="A2120" s="48" t="s">
        <v>7916</v>
      </c>
      <c r="B2120" s="48"/>
      <c r="C2120" s="48"/>
      <c r="D2120" s="30" t="s">
        <v>8107</v>
      </c>
      <c r="E2120" s="30" t="s">
        <v>8108</v>
      </c>
      <c r="F2120" s="114">
        <v>3500000</v>
      </c>
      <c r="G2120" s="114">
        <v>10000000</v>
      </c>
      <c r="H2120" s="48"/>
      <c r="I2120" s="112"/>
      <c r="J2120" s="48"/>
      <c r="K2120" s="48"/>
      <c r="L2120" s="48" t="s">
        <v>249</v>
      </c>
      <c r="M2120" s="102"/>
      <c r="N2120" s="67" t="s">
        <v>8109</v>
      </c>
      <c r="O2120" s="30" t="s">
        <v>8110</v>
      </c>
      <c r="P2120" t="s">
        <v>976</v>
      </c>
    </row>
    <row r="2121" spans="1:16" x14ac:dyDescent="0.25">
      <c r="A2121" s="48" t="s">
        <v>7917</v>
      </c>
      <c r="B2121" s="48"/>
      <c r="C2121" s="48"/>
      <c r="D2121" s="30" t="s">
        <v>8107</v>
      </c>
      <c r="E2121" s="30" t="s">
        <v>8108</v>
      </c>
      <c r="F2121" s="114">
        <v>3500000</v>
      </c>
      <c r="G2121" s="114">
        <v>10000000</v>
      </c>
      <c r="H2121" s="48"/>
      <c r="I2121" s="112"/>
      <c r="J2121" s="48"/>
      <c r="K2121" s="48"/>
      <c r="L2121" s="48" t="s">
        <v>249</v>
      </c>
      <c r="M2121" s="102"/>
      <c r="N2121" s="67" t="s">
        <v>8109</v>
      </c>
      <c r="O2121" s="30" t="s">
        <v>8110</v>
      </c>
      <c r="P2121" t="s">
        <v>976</v>
      </c>
    </row>
    <row r="2122" spans="1:16" x14ac:dyDescent="0.25">
      <c r="A2122" s="48" t="s">
        <v>7918</v>
      </c>
      <c r="B2122" s="48"/>
      <c r="C2122" s="48"/>
      <c r="D2122" s="30" t="s">
        <v>8107</v>
      </c>
      <c r="E2122" s="30" t="s">
        <v>8108</v>
      </c>
      <c r="F2122" s="114">
        <v>2000000</v>
      </c>
      <c r="G2122" s="114">
        <v>10000000</v>
      </c>
      <c r="H2122" s="48"/>
      <c r="I2122" s="112"/>
      <c r="J2122" s="48"/>
      <c r="K2122" s="48"/>
      <c r="L2122" s="48" t="s">
        <v>249</v>
      </c>
      <c r="M2122" s="102"/>
      <c r="N2122" s="67" t="s">
        <v>8109</v>
      </c>
      <c r="O2122" s="30" t="s">
        <v>8110</v>
      </c>
      <c r="P2122" t="s">
        <v>976</v>
      </c>
    </row>
    <row r="2123" spans="1:16" x14ac:dyDescent="0.25">
      <c r="A2123" s="48" t="s">
        <v>7919</v>
      </c>
      <c r="B2123" s="48"/>
      <c r="C2123" s="48"/>
      <c r="D2123" s="30" t="s">
        <v>8107</v>
      </c>
      <c r="E2123" s="30" t="s">
        <v>8108</v>
      </c>
      <c r="F2123" s="114">
        <v>3500000</v>
      </c>
      <c r="G2123" s="114">
        <v>10000000</v>
      </c>
      <c r="H2123" s="48"/>
      <c r="I2123" s="112"/>
      <c r="J2123" s="48"/>
      <c r="K2123" s="48"/>
      <c r="L2123" s="48" t="s">
        <v>249</v>
      </c>
      <c r="M2123" s="102"/>
      <c r="N2123" s="67" t="s">
        <v>8109</v>
      </c>
      <c r="O2123" s="30" t="s">
        <v>8110</v>
      </c>
      <c r="P2123" t="s">
        <v>976</v>
      </c>
    </row>
    <row r="2124" spans="1:16" x14ac:dyDescent="0.25">
      <c r="A2124" s="48" t="s">
        <v>7920</v>
      </c>
      <c r="B2124" s="48"/>
      <c r="C2124" s="48"/>
      <c r="D2124" s="30" t="s">
        <v>8107</v>
      </c>
      <c r="E2124" s="30" t="s">
        <v>8108</v>
      </c>
      <c r="F2124" s="114">
        <v>2000000</v>
      </c>
      <c r="G2124" s="114">
        <v>10000000</v>
      </c>
      <c r="H2124" s="48"/>
      <c r="I2124" s="112"/>
      <c r="J2124" s="48"/>
      <c r="K2124" s="48"/>
      <c r="L2124" s="48" t="s">
        <v>249</v>
      </c>
      <c r="M2124" s="102"/>
      <c r="N2124" s="67" t="s">
        <v>8109</v>
      </c>
      <c r="O2124" s="30" t="s">
        <v>8110</v>
      </c>
      <c r="P2124" t="s">
        <v>976</v>
      </c>
    </row>
    <row r="2125" spans="1:16" x14ac:dyDescent="0.25">
      <c r="A2125" s="48" t="s">
        <v>7921</v>
      </c>
      <c r="B2125" s="48"/>
      <c r="C2125" s="48"/>
      <c r="D2125" s="30" t="s">
        <v>8107</v>
      </c>
      <c r="E2125" s="30" t="s">
        <v>8108</v>
      </c>
      <c r="F2125" s="114">
        <v>3500000</v>
      </c>
      <c r="G2125" s="114">
        <v>10000000</v>
      </c>
      <c r="H2125" s="48"/>
      <c r="I2125" s="112"/>
      <c r="J2125" s="48"/>
      <c r="K2125" s="48"/>
      <c r="L2125" s="48" t="s">
        <v>249</v>
      </c>
      <c r="M2125" s="102"/>
      <c r="N2125" s="67" t="s">
        <v>8109</v>
      </c>
      <c r="O2125" s="30" t="s">
        <v>8110</v>
      </c>
      <c r="P2125" t="s">
        <v>976</v>
      </c>
    </row>
    <row r="2126" spans="1:16" x14ac:dyDescent="0.25">
      <c r="A2126" s="48" t="s">
        <v>7922</v>
      </c>
      <c r="B2126" s="48"/>
      <c r="C2126" s="48"/>
      <c r="D2126" s="30" t="s">
        <v>8107</v>
      </c>
      <c r="E2126" s="30" t="s">
        <v>8108</v>
      </c>
      <c r="F2126" s="114">
        <v>2000000</v>
      </c>
      <c r="G2126" s="114">
        <v>10000000</v>
      </c>
      <c r="H2126" s="48"/>
      <c r="I2126" s="112"/>
      <c r="J2126" s="48"/>
      <c r="K2126" s="48"/>
      <c r="L2126" s="48" t="s">
        <v>249</v>
      </c>
      <c r="M2126" s="102"/>
      <c r="N2126" s="67" t="s">
        <v>8109</v>
      </c>
      <c r="O2126" s="30" t="s">
        <v>8110</v>
      </c>
      <c r="P2126" t="s">
        <v>976</v>
      </c>
    </row>
    <row r="2127" spans="1:16" x14ac:dyDescent="0.25">
      <c r="A2127" s="48" t="s">
        <v>7923</v>
      </c>
      <c r="B2127" s="48"/>
      <c r="C2127" s="48"/>
      <c r="D2127" s="30" t="s">
        <v>8107</v>
      </c>
      <c r="E2127" s="30" t="s">
        <v>8108</v>
      </c>
      <c r="F2127" s="114">
        <v>3500000</v>
      </c>
      <c r="G2127" s="114">
        <v>10000000</v>
      </c>
      <c r="H2127" s="48"/>
      <c r="I2127" s="112"/>
      <c r="J2127" s="48"/>
      <c r="K2127" s="48"/>
      <c r="L2127" s="48" t="s">
        <v>249</v>
      </c>
      <c r="M2127" s="102"/>
      <c r="N2127" s="67" t="s">
        <v>8109</v>
      </c>
      <c r="O2127" s="30" t="s">
        <v>8110</v>
      </c>
      <c r="P2127" t="s">
        <v>976</v>
      </c>
    </row>
    <row r="2128" spans="1:16" x14ac:dyDescent="0.25">
      <c r="A2128" s="48" t="s">
        <v>7924</v>
      </c>
      <c r="B2128" s="48"/>
      <c r="C2128" s="48"/>
      <c r="D2128" s="30" t="s">
        <v>8107</v>
      </c>
      <c r="E2128" s="30" t="s">
        <v>8108</v>
      </c>
      <c r="F2128" s="114">
        <v>3500000</v>
      </c>
      <c r="G2128" s="114">
        <v>10000000</v>
      </c>
      <c r="H2128" s="48"/>
      <c r="I2128" s="112"/>
      <c r="J2128" s="48"/>
      <c r="K2128" s="48"/>
      <c r="L2128" s="48" t="s">
        <v>249</v>
      </c>
      <c r="M2128" s="102"/>
      <c r="N2128" s="67" t="s">
        <v>8109</v>
      </c>
      <c r="O2128" s="30" t="s">
        <v>8110</v>
      </c>
      <c r="P2128" t="s">
        <v>976</v>
      </c>
    </row>
    <row r="2129" spans="1:16" x14ac:dyDescent="0.25">
      <c r="A2129" s="48" t="s">
        <v>7925</v>
      </c>
      <c r="B2129" s="48"/>
      <c r="C2129" s="48"/>
      <c r="D2129" s="30" t="s">
        <v>8107</v>
      </c>
      <c r="E2129" s="30" t="s">
        <v>8108</v>
      </c>
      <c r="F2129" s="114">
        <v>2000000</v>
      </c>
      <c r="G2129" s="114">
        <v>10000000</v>
      </c>
      <c r="H2129" s="48"/>
      <c r="I2129" s="112"/>
      <c r="J2129" s="48"/>
      <c r="K2129" s="48"/>
      <c r="L2129" s="48" t="s">
        <v>249</v>
      </c>
      <c r="M2129" s="102"/>
      <c r="N2129" s="67" t="s">
        <v>8109</v>
      </c>
      <c r="O2129" s="30" t="s">
        <v>8110</v>
      </c>
      <c r="P2129" t="s">
        <v>976</v>
      </c>
    </row>
    <row r="2130" spans="1:16" x14ac:dyDescent="0.25">
      <c r="A2130" s="48" t="s">
        <v>7926</v>
      </c>
      <c r="B2130" s="48"/>
      <c r="C2130" s="48"/>
      <c r="D2130" s="30" t="s">
        <v>8107</v>
      </c>
      <c r="E2130" s="30" t="s">
        <v>8108</v>
      </c>
      <c r="F2130" s="114">
        <v>3500000</v>
      </c>
      <c r="G2130" s="114">
        <v>10000000</v>
      </c>
      <c r="H2130" s="48"/>
      <c r="I2130" s="112"/>
      <c r="J2130" s="48"/>
      <c r="K2130" s="48"/>
      <c r="L2130" s="48" t="s">
        <v>249</v>
      </c>
      <c r="M2130" s="102"/>
      <c r="N2130" s="67" t="s">
        <v>8109</v>
      </c>
      <c r="O2130" s="30" t="s">
        <v>8110</v>
      </c>
      <c r="P2130" t="s">
        <v>976</v>
      </c>
    </row>
    <row r="2131" spans="1:16" x14ac:dyDescent="0.25">
      <c r="A2131" s="48" t="s">
        <v>7927</v>
      </c>
      <c r="B2131" s="48"/>
      <c r="C2131" s="48"/>
      <c r="D2131" s="30" t="s">
        <v>8107</v>
      </c>
      <c r="E2131" s="30" t="s">
        <v>8108</v>
      </c>
      <c r="F2131" s="114">
        <v>2000000</v>
      </c>
      <c r="G2131" s="114">
        <v>10000000</v>
      </c>
      <c r="H2131" s="48"/>
      <c r="I2131" s="112"/>
      <c r="J2131" s="48"/>
      <c r="K2131" s="48"/>
      <c r="L2131" s="48" t="s">
        <v>249</v>
      </c>
      <c r="M2131" s="102"/>
      <c r="N2131" s="67" t="s">
        <v>8109</v>
      </c>
      <c r="O2131" s="30" t="s">
        <v>8110</v>
      </c>
      <c r="P2131" t="s">
        <v>976</v>
      </c>
    </row>
    <row r="2132" spans="1:16" x14ac:dyDescent="0.25">
      <c r="A2132" s="48" t="s">
        <v>7928</v>
      </c>
      <c r="B2132" s="48"/>
      <c r="C2132" s="48"/>
      <c r="D2132" s="30" t="s">
        <v>8107</v>
      </c>
      <c r="E2132" s="30" t="s">
        <v>8108</v>
      </c>
      <c r="F2132" s="114">
        <v>3500000</v>
      </c>
      <c r="G2132" s="114">
        <v>10000000</v>
      </c>
      <c r="H2132" s="48"/>
      <c r="I2132" s="112"/>
      <c r="J2132" s="48"/>
      <c r="K2132" s="48"/>
      <c r="L2132" s="48" t="s">
        <v>249</v>
      </c>
      <c r="M2132" s="102"/>
      <c r="N2132" s="67" t="s">
        <v>8109</v>
      </c>
      <c r="O2132" s="30" t="s">
        <v>8110</v>
      </c>
      <c r="P2132" t="s">
        <v>976</v>
      </c>
    </row>
    <row r="2133" spans="1:16" x14ac:dyDescent="0.25">
      <c r="A2133" s="48" t="s">
        <v>7929</v>
      </c>
      <c r="B2133" s="48"/>
      <c r="C2133" s="48"/>
      <c r="D2133" s="30" t="s">
        <v>8107</v>
      </c>
      <c r="E2133" s="30" t="s">
        <v>8108</v>
      </c>
      <c r="F2133" s="114">
        <v>2000000</v>
      </c>
      <c r="G2133" s="114">
        <v>10000000</v>
      </c>
      <c r="H2133" s="48"/>
      <c r="I2133" s="112"/>
      <c r="J2133" s="48"/>
      <c r="K2133" s="48"/>
      <c r="L2133" s="48" t="s">
        <v>249</v>
      </c>
      <c r="M2133" s="102"/>
      <c r="N2133" s="67" t="s">
        <v>8109</v>
      </c>
      <c r="O2133" s="30" t="s">
        <v>8110</v>
      </c>
      <c r="P2133" t="s">
        <v>976</v>
      </c>
    </row>
    <row r="2134" spans="1:16" x14ac:dyDescent="0.25">
      <c r="A2134" s="48" t="s">
        <v>7930</v>
      </c>
      <c r="B2134" s="48"/>
      <c r="C2134" s="48"/>
      <c r="D2134" s="30" t="s">
        <v>8107</v>
      </c>
      <c r="E2134" s="30" t="s">
        <v>8108</v>
      </c>
      <c r="F2134" s="114">
        <v>3500000</v>
      </c>
      <c r="G2134" s="114">
        <v>10000000</v>
      </c>
      <c r="H2134" s="48"/>
      <c r="I2134" s="112"/>
      <c r="J2134" s="48"/>
      <c r="K2134" s="48"/>
      <c r="L2134" s="48" t="s">
        <v>249</v>
      </c>
      <c r="M2134" s="102"/>
      <c r="N2134" s="67" t="s">
        <v>8109</v>
      </c>
      <c r="O2134" s="30" t="s">
        <v>8110</v>
      </c>
      <c r="P2134" t="s">
        <v>976</v>
      </c>
    </row>
    <row r="2135" spans="1:16" x14ac:dyDescent="0.25">
      <c r="A2135" s="48" t="s">
        <v>7931</v>
      </c>
      <c r="B2135" s="48"/>
      <c r="C2135" s="48"/>
      <c r="D2135" s="30" t="s">
        <v>8107</v>
      </c>
      <c r="E2135" s="30" t="s">
        <v>8108</v>
      </c>
      <c r="F2135" s="114">
        <v>3500000</v>
      </c>
      <c r="G2135" s="114">
        <v>10000000</v>
      </c>
      <c r="H2135" s="48"/>
      <c r="I2135" s="112"/>
      <c r="J2135" s="48"/>
      <c r="K2135" s="48"/>
      <c r="L2135" s="48" t="s">
        <v>249</v>
      </c>
      <c r="M2135" s="102"/>
      <c r="N2135" s="67" t="s">
        <v>8109</v>
      </c>
      <c r="O2135" s="30" t="s">
        <v>8110</v>
      </c>
      <c r="P2135" t="s">
        <v>976</v>
      </c>
    </row>
    <row r="2136" spans="1:16" x14ac:dyDescent="0.25">
      <c r="A2136" s="48" t="s">
        <v>7932</v>
      </c>
      <c r="B2136" s="48"/>
      <c r="C2136" s="48"/>
      <c r="D2136" s="30" t="s">
        <v>8107</v>
      </c>
      <c r="E2136" s="30" t="s">
        <v>8108</v>
      </c>
      <c r="F2136" s="114">
        <v>2000000</v>
      </c>
      <c r="G2136" s="114">
        <v>10000000</v>
      </c>
      <c r="H2136" s="48"/>
      <c r="I2136" s="112"/>
      <c r="J2136" s="48"/>
      <c r="K2136" s="48"/>
      <c r="L2136" s="48" t="s">
        <v>249</v>
      </c>
      <c r="M2136" s="102"/>
      <c r="N2136" s="67" t="s">
        <v>8109</v>
      </c>
      <c r="O2136" s="30" t="s">
        <v>8110</v>
      </c>
      <c r="P2136" t="s">
        <v>976</v>
      </c>
    </row>
    <row r="2137" spans="1:16" x14ac:dyDescent="0.25">
      <c r="A2137" s="48" t="s">
        <v>7933</v>
      </c>
      <c r="B2137" s="48"/>
      <c r="C2137" s="48"/>
      <c r="D2137" s="30" t="s">
        <v>8107</v>
      </c>
      <c r="E2137" s="30" t="s">
        <v>8108</v>
      </c>
      <c r="F2137" s="114">
        <v>3500000</v>
      </c>
      <c r="G2137" s="114">
        <v>10000000</v>
      </c>
      <c r="H2137" s="48"/>
      <c r="I2137" s="112"/>
      <c r="J2137" s="48"/>
      <c r="K2137" s="48"/>
      <c r="L2137" s="48" t="s">
        <v>249</v>
      </c>
      <c r="M2137" s="102"/>
      <c r="N2137" s="67" t="s">
        <v>8109</v>
      </c>
      <c r="O2137" s="30" t="s">
        <v>8110</v>
      </c>
      <c r="P2137" t="s">
        <v>976</v>
      </c>
    </row>
    <row r="2138" spans="1:16" x14ac:dyDescent="0.25">
      <c r="A2138" s="48" t="s">
        <v>7934</v>
      </c>
      <c r="B2138" s="48"/>
      <c r="C2138" s="48"/>
      <c r="D2138" s="30" t="s">
        <v>8107</v>
      </c>
      <c r="E2138" s="30" t="s">
        <v>8108</v>
      </c>
      <c r="F2138" s="114">
        <v>2000000</v>
      </c>
      <c r="G2138" s="114">
        <v>10000000</v>
      </c>
      <c r="H2138" s="48"/>
      <c r="I2138" s="112"/>
      <c r="J2138" s="48"/>
      <c r="K2138" s="48"/>
      <c r="L2138" s="48" t="s">
        <v>249</v>
      </c>
      <c r="M2138" s="102"/>
      <c r="N2138" s="67" t="s">
        <v>8109</v>
      </c>
      <c r="O2138" s="30" t="s">
        <v>8110</v>
      </c>
      <c r="P2138" t="s">
        <v>976</v>
      </c>
    </row>
    <row r="2139" spans="1:16" x14ac:dyDescent="0.25">
      <c r="A2139" s="48" t="s">
        <v>7935</v>
      </c>
      <c r="B2139" s="48"/>
      <c r="C2139" s="48"/>
      <c r="D2139" s="30" t="s">
        <v>8107</v>
      </c>
      <c r="E2139" s="30" t="s">
        <v>8108</v>
      </c>
      <c r="F2139" s="114">
        <v>3500000</v>
      </c>
      <c r="G2139" s="114">
        <v>10000000</v>
      </c>
      <c r="H2139" s="48"/>
      <c r="I2139" s="112"/>
      <c r="J2139" s="48"/>
      <c r="K2139" s="48"/>
      <c r="L2139" s="48" t="s">
        <v>249</v>
      </c>
      <c r="M2139" s="102"/>
      <c r="N2139" s="67" t="s">
        <v>8109</v>
      </c>
      <c r="O2139" s="30" t="s">
        <v>8110</v>
      </c>
      <c r="P2139" t="s">
        <v>976</v>
      </c>
    </row>
    <row r="2140" spans="1:16" x14ac:dyDescent="0.25">
      <c r="A2140" s="48" t="s">
        <v>7936</v>
      </c>
      <c r="B2140" s="48"/>
      <c r="C2140" s="48"/>
      <c r="D2140" s="30" t="s">
        <v>8107</v>
      </c>
      <c r="E2140" s="30" t="s">
        <v>8108</v>
      </c>
      <c r="F2140" s="114">
        <v>2000000</v>
      </c>
      <c r="G2140" s="114">
        <v>10000000</v>
      </c>
      <c r="H2140" s="48"/>
      <c r="I2140" s="112"/>
      <c r="J2140" s="48"/>
      <c r="K2140" s="48"/>
      <c r="L2140" s="48" t="s">
        <v>249</v>
      </c>
      <c r="M2140" s="102"/>
      <c r="N2140" s="67" t="s">
        <v>8109</v>
      </c>
      <c r="O2140" s="30" t="s">
        <v>8110</v>
      </c>
      <c r="P2140" t="s">
        <v>976</v>
      </c>
    </row>
    <row r="2141" spans="1:16" x14ac:dyDescent="0.25">
      <c r="A2141" s="48" t="s">
        <v>7937</v>
      </c>
      <c r="B2141" s="48"/>
      <c r="C2141" s="48"/>
      <c r="D2141" s="30" t="s">
        <v>8107</v>
      </c>
      <c r="E2141" s="30" t="s">
        <v>8108</v>
      </c>
      <c r="F2141" s="114">
        <v>3500000</v>
      </c>
      <c r="G2141" s="114">
        <v>10000000</v>
      </c>
      <c r="H2141" s="48"/>
      <c r="I2141" s="112"/>
      <c r="J2141" s="48"/>
      <c r="K2141" s="48"/>
      <c r="L2141" s="48" t="s">
        <v>249</v>
      </c>
      <c r="M2141" s="102"/>
      <c r="N2141" s="67" t="s">
        <v>8109</v>
      </c>
      <c r="O2141" s="30" t="s">
        <v>8110</v>
      </c>
      <c r="P2141" t="s">
        <v>976</v>
      </c>
    </row>
    <row r="2142" spans="1:16" x14ac:dyDescent="0.25">
      <c r="A2142" s="48" t="s">
        <v>7938</v>
      </c>
      <c r="B2142" s="48"/>
      <c r="C2142" s="48"/>
      <c r="D2142" s="30" t="s">
        <v>8107</v>
      </c>
      <c r="E2142" s="30" t="s">
        <v>8108</v>
      </c>
      <c r="F2142" s="114">
        <v>3500000</v>
      </c>
      <c r="G2142" s="114">
        <v>10000000</v>
      </c>
      <c r="H2142" s="48"/>
      <c r="I2142" s="112"/>
      <c r="J2142" s="48"/>
      <c r="K2142" s="48"/>
      <c r="L2142" s="48" t="s">
        <v>249</v>
      </c>
      <c r="M2142" s="102"/>
      <c r="N2142" s="67" t="s">
        <v>8109</v>
      </c>
      <c r="O2142" s="30" t="s">
        <v>8110</v>
      </c>
      <c r="P2142" t="s">
        <v>976</v>
      </c>
    </row>
    <row r="2143" spans="1:16" x14ac:dyDescent="0.25">
      <c r="A2143" s="48" t="s">
        <v>7939</v>
      </c>
      <c r="B2143" s="48"/>
      <c r="C2143" s="48"/>
      <c r="D2143" s="30" t="s">
        <v>8107</v>
      </c>
      <c r="E2143" s="30" t="s">
        <v>8108</v>
      </c>
      <c r="F2143" s="114">
        <v>2000000</v>
      </c>
      <c r="G2143" s="114">
        <v>10000000</v>
      </c>
      <c r="H2143" s="48"/>
      <c r="I2143" s="112"/>
      <c r="J2143" s="48"/>
      <c r="K2143" s="48"/>
      <c r="L2143" s="48" t="s">
        <v>249</v>
      </c>
      <c r="M2143" s="102"/>
      <c r="N2143" s="67" t="s">
        <v>8109</v>
      </c>
      <c r="O2143" s="30" t="s">
        <v>8110</v>
      </c>
      <c r="P2143" t="s">
        <v>976</v>
      </c>
    </row>
    <row r="2144" spans="1:16" x14ac:dyDescent="0.25">
      <c r="A2144" s="48" t="s">
        <v>7940</v>
      </c>
      <c r="B2144" s="48"/>
      <c r="C2144" s="48"/>
      <c r="D2144" s="30" t="s">
        <v>8107</v>
      </c>
      <c r="E2144" s="30" t="s">
        <v>8108</v>
      </c>
      <c r="F2144" s="114">
        <v>3500000</v>
      </c>
      <c r="G2144" s="114">
        <v>10000000</v>
      </c>
      <c r="H2144" s="48"/>
      <c r="I2144" s="112"/>
      <c r="J2144" s="48"/>
      <c r="K2144" s="48"/>
      <c r="L2144" s="48" t="s">
        <v>249</v>
      </c>
      <c r="M2144" s="102"/>
      <c r="N2144" s="67" t="s">
        <v>8109</v>
      </c>
      <c r="O2144" s="30" t="s">
        <v>8110</v>
      </c>
      <c r="P2144" t="s">
        <v>976</v>
      </c>
    </row>
    <row r="2145" spans="1:16" x14ac:dyDescent="0.25">
      <c r="A2145" s="48" t="s">
        <v>7941</v>
      </c>
      <c r="B2145" s="48"/>
      <c r="C2145" s="48"/>
      <c r="D2145" s="30" t="s">
        <v>8107</v>
      </c>
      <c r="E2145" s="30" t="s">
        <v>8108</v>
      </c>
      <c r="F2145" s="114">
        <v>2000000</v>
      </c>
      <c r="G2145" s="114">
        <v>10000000</v>
      </c>
      <c r="H2145" s="48"/>
      <c r="I2145" s="112"/>
      <c r="J2145" s="48"/>
      <c r="K2145" s="48"/>
      <c r="L2145" s="48" t="s">
        <v>249</v>
      </c>
      <c r="M2145" s="102"/>
      <c r="N2145" s="67" t="s">
        <v>8109</v>
      </c>
      <c r="O2145" s="30" t="s">
        <v>8110</v>
      </c>
      <c r="P2145" t="s">
        <v>976</v>
      </c>
    </row>
    <row r="2146" spans="1:16" x14ac:dyDescent="0.25">
      <c r="A2146" s="48" t="s">
        <v>7942</v>
      </c>
      <c r="B2146" s="48"/>
      <c r="C2146" s="48"/>
      <c r="D2146" s="30" t="s">
        <v>8107</v>
      </c>
      <c r="E2146" s="30" t="s">
        <v>8108</v>
      </c>
      <c r="F2146" s="114">
        <v>3500000</v>
      </c>
      <c r="G2146" s="114">
        <v>10000000</v>
      </c>
      <c r="H2146" s="48"/>
      <c r="I2146" s="112"/>
      <c r="J2146" s="48"/>
      <c r="K2146" s="48"/>
      <c r="L2146" s="48" t="s">
        <v>249</v>
      </c>
      <c r="M2146" s="102"/>
      <c r="N2146" s="67" t="s">
        <v>8109</v>
      </c>
      <c r="O2146" s="30" t="s">
        <v>8110</v>
      </c>
      <c r="P2146" t="s">
        <v>976</v>
      </c>
    </row>
    <row r="2147" spans="1:16" x14ac:dyDescent="0.25">
      <c r="A2147" s="48" t="s">
        <v>7943</v>
      </c>
      <c r="B2147" s="48"/>
      <c r="C2147" s="48"/>
      <c r="D2147" s="30" t="s">
        <v>8107</v>
      </c>
      <c r="E2147" s="30" t="s">
        <v>8108</v>
      </c>
      <c r="F2147" s="114">
        <v>2000000</v>
      </c>
      <c r="G2147" s="114">
        <v>10000000</v>
      </c>
      <c r="H2147" s="48"/>
      <c r="I2147" s="112"/>
      <c r="J2147" s="48"/>
      <c r="K2147" s="48"/>
      <c r="L2147" s="48" t="s">
        <v>249</v>
      </c>
      <c r="M2147" s="102"/>
      <c r="N2147" s="67" t="s">
        <v>8109</v>
      </c>
      <c r="O2147" s="30" t="s">
        <v>8110</v>
      </c>
      <c r="P2147" t="s">
        <v>976</v>
      </c>
    </row>
    <row r="2148" spans="1:16" x14ac:dyDescent="0.25">
      <c r="A2148" s="48" t="s">
        <v>7944</v>
      </c>
      <c r="B2148" s="48"/>
      <c r="C2148" s="48"/>
      <c r="D2148" s="30" t="s">
        <v>8107</v>
      </c>
      <c r="E2148" s="30" t="s">
        <v>8108</v>
      </c>
      <c r="F2148" s="114">
        <v>3500000</v>
      </c>
      <c r="G2148" s="114">
        <v>10000000</v>
      </c>
      <c r="H2148" s="48"/>
      <c r="I2148" s="112"/>
      <c r="J2148" s="48"/>
      <c r="K2148" s="48"/>
      <c r="L2148" s="48" t="s">
        <v>249</v>
      </c>
      <c r="M2148" s="102"/>
      <c r="N2148" s="67" t="s">
        <v>8109</v>
      </c>
      <c r="O2148" s="30" t="s">
        <v>8110</v>
      </c>
      <c r="P2148" t="s">
        <v>976</v>
      </c>
    </row>
    <row r="2149" spans="1:16" x14ac:dyDescent="0.25">
      <c r="A2149" s="48" t="s">
        <v>7945</v>
      </c>
      <c r="B2149" s="48"/>
      <c r="C2149" s="48"/>
      <c r="D2149" s="30" t="s">
        <v>8107</v>
      </c>
      <c r="E2149" s="30" t="s">
        <v>8108</v>
      </c>
      <c r="F2149" s="114">
        <v>3500000</v>
      </c>
      <c r="G2149" s="114">
        <v>10000000</v>
      </c>
      <c r="H2149" s="48"/>
      <c r="I2149" s="112"/>
      <c r="J2149" s="48"/>
      <c r="K2149" s="48"/>
      <c r="L2149" s="48" t="s">
        <v>249</v>
      </c>
      <c r="M2149" s="102"/>
      <c r="N2149" s="67" t="s">
        <v>8109</v>
      </c>
      <c r="O2149" s="30" t="s">
        <v>8110</v>
      </c>
      <c r="P2149" t="s">
        <v>976</v>
      </c>
    </row>
    <row r="2150" spans="1:16" x14ac:dyDescent="0.25">
      <c r="A2150" s="48" t="s">
        <v>7946</v>
      </c>
      <c r="B2150" s="48"/>
      <c r="C2150" s="48"/>
      <c r="D2150" s="30" t="s">
        <v>8107</v>
      </c>
      <c r="E2150" s="30" t="s">
        <v>8108</v>
      </c>
      <c r="F2150" s="114">
        <v>2000000</v>
      </c>
      <c r="G2150" s="114">
        <v>10000000</v>
      </c>
      <c r="H2150" s="48"/>
      <c r="I2150" s="112"/>
      <c r="J2150" s="48"/>
      <c r="K2150" s="48"/>
      <c r="L2150" s="48" t="s">
        <v>249</v>
      </c>
      <c r="M2150" s="102"/>
      <c r="N2150" s="67" t="s">
        <v>8109</v>
      </c>
      <c r="O2150" s="30" t="s">
        <v>8110</v>
      </c>
      <c r="P2150" t="s">
        <v>976</v>
      </c>
    </row>
    <row r="2151" spans="1:16" x14ac:dyDescent="0.25">
      <c r="A2151" s="48" t="s">
        <v>7947</v>
      </c>
      <c r="B2151" s="48"/>
      <c r="C2151" s="48"/>
      <c r="D2151" s="30" t="s">
        <v>8107</v>
      </c>
      <c r="E2151" s="30" t="s">
        <v>8108</v>
      </c>
      <c r="F2151" s="114">
        <v>3500000</v>
      </c>
      <c r="G2151" s="114">
        <v>10000000</v>
      </c>
      <c r="H2151" s="48"/>
      <c r="I2151" s="112"/>
      <c r="J2151" s="48"/>
      <c r="K2151" s="48"/>
      <c r="L2151" s="48" t="s">
        <v>249</v>
      </c>
      <c r="M2151" s="102"/>
      <c r="N2151" s="67" t="s">
        <v>8109</v>
      </c>
      <c r="O2151" s="30" t="s">
        <v>8110</v>
      </c>
      <c r="P2151" t="s">
        <v>976</v>
      </c>
    </row>
    <row r="2152" spans="1:16" x14ac:dyDescent="0.25">
      <c r="A2152" s="48" t="s">
        <v>7948</v>
      </c>
      <c r="B2152" s="48"/>
      <c r="C2152" s="48"/>
      <c r="D2152" s="30" t="s">
        <v>8107</v>
      </c>
      <c r="E2152" s="30" t="s">
        <v>8108</v>
      </c>
      <c r="F2152" s="114">
        <v>2000000</v>
      </c>
      <c r="G2152" s="114">
        <v>10000000</v>
      </c>
      <c r="H2152" s="48"/>
      <c r="I2152" s="112"/>
      <c r="J2152" s="48"/>
      <c r="K2152" s="48"/>
      <c r="L2152" s="48" t="s">
        <v>249</v>
      </c>
      <c r="M2152" s="102"/>
      <c r="N2152" s="67" t="s">
        <v>8109</v>
      </c>
      <c r="O2152" s="30" t="s">
        <v>8110</v>
      </c>
      <c r="P2152" t="s">
        <v>976</v>
      </c>
    </row>
    <row r="2153" spans="1:16" x14ac:dyDescent="0.25">
      <c r="A2153" s="48" t="s">
        <v>7949</v>
      </c>
      <c r="B2153" s="48"/>
      <c r="C2153" s="48"/>
      <c r="D2153" s="30" t="s">
        <v>8107</v>
      </c>
      <c r="E2153" s="30" t="s">
        <v>8108</v>
      </c>
      <c r="F2153" s="114">
        <v>3500000</v>
      </c>
      <c r="G2153" s="114">
        <v>10000000</v>
      </c>
      <c r="H2153" s="48"/>
      <c r="I2153" s="112"/>
      <c r="J2153" s="48"/>
      <c r="K2153" s="48"/>
      <c r="L2153" s="48" t="s">
        <v>249</v>
      </c>
      <c r="M2153" s="102"/>
      <c r="N2153" s="67" t="s">
        <v>8109</v>
      </c>
      <c r="O2153" s="30" t="s">
        <v>8110</v>
      </c>
      <c r="P2153" t="s">
        <v>976</v>
      </c>
    </row>
    <row r="2154" spans="1:16" x14ac:dyDescent="0.25">
      <c r="A2154" s="48" t="s">
        <v>7950</v>
      </c>
      <c r="B2154" s="48"/>
      <c r="C2154" s="48"/>
      <c r="D2154" s="30" t="s">
        <v>8107</v>
      </c>
      <c r="E2154" s="30" t="s">
        <v>8108</v>
      </c>
      <c r="F2154" s="114">
        <v>2000000</v>
      </c>
      <c r="G2154" s="114">
        <v>10000000</v>
      </c>
      <c r="H2154" s="48"/>
      <c r="I2154" s="112"/>
      <c r="J2154" s="48"/>
      <c r="K2154" s="48"/>
      <c r="L2154" s="48" t="s">
        <v>249</v>
      </c>
      <c r="M2154" s="102"/>
      <c r="N2154" s="67" t="s">
        <v>8109</v>
      </c>
      <c r="O2154" s="30" t="s">
        <v>8110</v>
      </c>
      <c r="P2154" t="s">
        <v>976</v>
      </c>
    </row>
    <row r="2155" spans="1:16" x14ac:dyDescent="0.25">
      <c r="A2155" s="48" t="s">
        <v>7951</v>
      </c>
      <c r="B2155" s="48"/>
      <c r="C2155" s="48"/>
      <c r="D2155" s="30" t="s">
        <v>8107</v>
      </c>
      <c r="E2155" s="30" t="s">
        <v>8108</v>
      </c>
      <c r="F2155" s="114">
        <v>3500000</v>
      </c>
      <c r="G2155" s="114">
        <v>10000000</v>
      </c>
      <c r="H2155" s="48"/>
      <c r="I2155" s="112"/>
      <c r="J2155" s="48"/>
      <c r="K2155" s="48"/>
      <c r="L2155" s="48" t="s">
        <v>249</v>
      </c>
      <c r="M2155" s="102"/>
      <c r="N2155" s="67" t="s">
        <v>8109</v>
      </c>
      <c r="O2155" s="30" t="s">
        <v>8110</v>
      </c>
      <c r="P2155" t="s">
        <v>976</v>
      </c>
    </row>
    <row r="2156" spans="1:16" x14ac:dyDescent="0.25">
      <c r="A2156" s="48" t="s">
        <v>7952</v>
      </c>
      <c r="B2156" s="48"/>
      <c r="C2156" s="48"/>
      <c r="D2156" s="30" t="s">
        <v>8107</v>
      </c>
      <c r="E2156" s="30" t="s">
        <v>8108</v>
      </c>
      <c r="F2156" s="114">
        <v>3500000</v>
      </c>
      <c r="G2156" s="114">
        <v>10000000</v>
      </c>
      <c r="H2156" s="48"/>
      <c r="I2156" s="112"/>
      <c r="J2156" s="48"/>
      <c r="K2156" s="48"/>
      <c r="L2156" s="48" t="s">
        <v>249</v>
      </c>
      <c r="M2156" s="102"/>
      <c r="N2156" s="67" t="s">
        <v>8109</v>
      </c>
      <c r="O2156" s="30" t="s">
        <v>8110</v>
      </c>
      <c r="P2156" t="s">
        <v>976</v>
      </c>
    </row>
    <row r="2157" spans="1:16" x14ac:dyDescent="0.25">
      <c r="A2157" s="48" t="s">
        <v>7953</v>
      </c>
      <c r="B2157" s="48"/>
      <c r="C2157" s="48"/>
      <c r="D2157" s="30" t="s">
        <v>8107</v>
      </c>
      <c r="E2157" s="30" t="s">
        <v>8108</v>
      </c>
      <c r="F2157" s="114">
        <v>2000000</v>
      </c>
      <c r="G2157" s="114">
        <v>10000000</v>
      </c>
      <c r="H2157" s="48"/>
      <c r="I2157" s="112"/>
      <c r="J2157" s="48"/>
      <c r="K2157" s="48"/>
      <c r="L2157" s="48" t="s">
        <v>249</v>
      </c>
      <c r="M2157" s="102"/>
      <c r="N2157" s="67" t="s">
        <v>8109</v>
      </c>
      <c r="O2157" s="30" t="s">
        <v>8110</v>
      </c>
      <c r="P2157" t="s">
        <v>976</v>
      </c>
    </row>
    <row r="2158" spans="1:16" x14ac:dyDescent="0.25">
      <c r="A2158" s="48" t="s">
        <v>7954</v>
      </c>
      <c r="B2158" s="48"/>
      <c r="C2158" s="48"/>
      <c r="D2158" s="30" t="s">
        <v>8107</v>
      </c>
      <c r="E2158" s="30" t="s">
        <v>8108</v>
      </c>
      <c r="F2158" s="114">
        <v>3500000</v>
      </c>
      <c r="G2158" s="114">
        <v>10000000</v>
      </c>
      <c r="H2158" s="48"/>
      <c r="I2158" s="112"/>
      <c r="J2158" s="48"/>
      <c r="K2158" s="48"/>
      <c r="L2158" s="48" t="s">
        <v>249</v>
      </c>
      <c r="M2158" s="102"/>
      <c r="N2158" s="67" t="s">
        <v>8109</v>
      </c>
      <c r="O2158" s="30" t="s">
        <v>8110</v>
      </c>
      <c r="P2158" t="s">
        <v>976</v>
      </c>
    </row>
    <row r="2159" spans="1:16" x14ac:dyDescent="0.25">
      <c r="A2159" s="48" t="s">
        <v>7955</v>
      </c>
      <c r="B2159" s="48"/>
      <c r="C2159" s="48"/>
      <c r="D2159" s="30" t="s">
        <v>8107</v>
      </c>
      <c r="E2159" s="30" t="s">
        <v>8108</v>
      </c>
      <c r="F2159" s="114">
        <v>2000000</v>
      </c>
      <c r="G2159" s="114">
        <v>10000000</v>
      </c>
      <c r="H2159" s="48"/>
      <c r="I2159" s="112"/>
      <c r="J2159" s="48"/>
      <c r="K2159" s="48"/>
      <c r="L2159" s="48" t="s">
        <v>249</v>
      </c>
      <c r="M2159" s="102"/>
      <c r="N2159" s="67" t="s">
        <v>8109</v>
      </c>
      <c r="O2159" s="30" t="s">
        <v>8110</v>
      </c>
      <c r="P2159" t="s">
        <v>976</v>
      </c>
    </row>
    <row r="2160" spans="1:16" x14ac:dyDescent="0.25">
      <c r="A2160" s="48" t="s">
        <v>7956</v>
      </c>
      <c r="B2160" s="48"/>
      <c r="C2160" s="48"/>
      <c r="D2160" s="30" t="s">
        <v>8107</v>
      </c>
      <c r="E2160" s="30" t="s">
        <v>8108</v>
      </c>
      <c r="F2160" s="114">
        <v>3500000</v>
      </c>
      <c r="G2160" s="114">
        <v>10000000</v>
      </c>
      <c r="H2160" s="48"/>
      <c r="I2160" s="112"/>
      <c r="J2160" s="48"/>
      <c r="K2160" s="48"/>
      <c r="L2160" s="48" t="s">
        <v>249</v>
      </c>
      <c r="M2160" s="102"/>
      <c r="N2160" s="67" t="s">
        <v>8109</v>
      </c>
      <c r="O2160" s="30" t="s">
        <v>8110</v>
      </c>
      <c r="P2160" t="s">
        <v>976</v>
      </c>
    </row>
    <row r="2161" spans="1:16" x14ac:dyDescent="0.25">
      <c r="A2161" s="48" t="s">
        <v>7957</v>
      </c>
      <c r="B2161" s="48"/>
      <c r="C2161" s="48"/>
      <c r="D2161" s="30" t="s">
        <v>8107</v>
      </c>
      <c r="E2161" s="30" t="s">
        <v>8108</v>
      </c>
      <c r="F2161" s="114">
        <v>2000000</v>
      </c>
      <c r="G2161" s="114">
        <v>10000000</v>
      </c>
      <c r="H2161" s="48"/>
      <c r="I2161" s="112"/>
      <c r="J2161" s="48"/>
      <c r="K2161" s="48"/>
      <c r="L2161" s="48" t="s">
        <v>249</v>
      </c>
      <c r="M2161" s="102"/>
      <c r="N2161" s="67" t="s">
        <v>8109</v>
      </c>
      <c r="O2161" s="30" t="s">
        <v>8110</v>
      </c>
      <c r="P2161" t="s">
        <v>976</v>
      </c>
    </row>
    <row r="2162" spans="1:16" x14ac:dyDescent="0.25">
      <c r="A2162" s="48" t="s">
        <v>7958</v>
      </c>
      <c r="B2162" s="48"/>
      <c r="C2162" s="48"/>
      <c r="D2162" s="30" t="s">
        <v>8107</v>
      </c>
      <c r="E2162" s="30" t="s">
        <v>8108</v>
      </c>
      <c r="F2162" s="114">
        <v>3500000</v>
      </c>
      <c r="G2162" s="114">
        <v>10000000</v>
      </c>
      <c r="H2162" s="48"/>
      <c r="I2162" s="112"/>
      <c r="J2162" s="48"/>
      <c r="K2162" s="48"/>
      <c r="L2162" s="48" t="s">
        <v>249</v>
      </c>
      <c r="M2162" s="102"/>
      <c r="N2162" s="67" t="s">
        <v>8109</v>
      </c>
      <c r="O2162" s="30" t="s">
        <v>8110</v>
      </c>
      <c r="P2162" t="s">
        <v>976</v>
      </c>
    </row>
    <row r="2163" spans="1:16" x14ac:dyDescent="0.25">
      <c r="A2163" s="48" t="s">
        <v>7959</v>
      </c>
      <c r="B2163" s="48"/>
      <c r="C2163" s="48"/>
      <c r="D2163" s="30" t="s">
        <v>8107</v>
      </c>
      <c r="E2163" s="30" t="s">
        <v>8108</v>
      </c>
      <c r="F2163" s="114">
        <v>3500000</v>
      </c>
      <c r="G2163" s="114">
        <v>10000000</v>
      </c>
      <c r="H2163" s="48"/>
      <c r="I2163" s="112"/>
      <c r="J2163" s="48"/>
      <c r="K2163" s="48"/>
      <c r="L2163" s="48" t="s">
        <v>249</v>
      </c>
      <c r="M2163" s="102"/>
      <c r="N2163" s="67" t="s">
        <v>8109</v>
      </c>
      <c r="O2163" s="30" t="s">
        <v>8110</v>
      </c>
      <c r="P2163" t="s">
        <v>976</v>
      </c>
    </row>
    <row r="2164" spans="1:16" x14ac:dyDescent="0.25">
      <c r="A2164" s="48" t="s">
        <v>7960</v>
      </c>
      <c r="B2164" s="48"/>
      <c r="C2164" s="48"/>
      <c r="D2164" s="30" t="s">
        <v>8107</v>
      </c>
      <c r="E2164" s="30" t="s">
        <v>8108</v>
      </c>
      <c r="F2164" s="114">
        <v>2000000</v>
      </c>
      <c r="G2164" s="114">
        <v>10000000</v>
      </c>
      <c r="H2164" s="48"/>
      <c r="I2164" s="112"/>
      <c r="J2164" s="48"/>
      <c r="K2164" s="48"/>
      <c r="L2164" s="48" t="s">
        <v>249</v>
      </c>
      <c r="M2164" s="102"/>
      <c r="N2164" s="67" t="s">
        <v>8109</v>
      </c>
      <c r="O2164" s="30" t="s">
        <v>8110</v>
      </c>
      <c r="P2164" t="s">
        <v>976</v>
      </c>
    </row>
    <row r="2165" spans="1:16" x14ac:dyDescent="0.25">
      <c r="A2165" s="48" t="s">
        <v>7961</v>
      </c>
      <c r="B2165" s="48"/>
      <c r="C2165" s="48"/>
      <c r="D2165" s="30" t="s">
        <v>8107</v>
      </c>
      <c r="E2165" s="30" t="s">
        <v>8108</v>
      </c>
      <c r="F2165" s="114">
        <v>3500000</v>
      </c>
      <c r="G2165" s="114">
        <v>10000000</v>
      </c>
      <c r="H2165" s="48"/>
      <c r="I2165" s="112"/>
      <c r="J2165" s="48"/>
      <c r="K2165" s="48"/>
      <c r="L2165" s="48" t="s">
        <v>249</v>
      </c>
      <c r="M2165" s="102"/>
      <c r="N2165" s="67" t="s">
        <v>8109</v>
      </c>
      <c r="O2165" s="30" t="s">
        <v>8110</v>
      </c>
      <c r="P2165" t="s">
        <v>976</v>
      </c>
    </row>
    <row r="2166" spans="1:16" x14ac:dyDescent="0.25">
      <c r="A2166" s="48" t="s">
        <v>7962</v>
      </c>
      <c r="B2166" s="48"/>
      <c r="C2166" s="48"/>
      <c r="D2166" s="30" t="s">
        <v>8107</v>
      </c>
      <c r="E2166" s="30" t="s">
        <v>8108</v>
      </c>
      <c r="F2166" s="114">
        <v>2000000</v>
      </c>
      <c r="G2166" s="114">
        <v>10000000</v>
      </c>
      <c r="H2166" s="48"/>
      <c r="I2166" s="112"/>
      <c r="J2166" s="48"/>
      <c r="K2166" s="48"/>
      <c r="L2166" s="48" t="s">
        <v>249</v>
      </c>
      <c r="M2166" s="102"/>
      <c r="N2166" s="67" t="s">
        <v>8109</v>
      </c>
      <c r="O2166" s="30" t="s">
        <v>8110</v>
      </c>
      <c r="P2166" t="s">
        <v>976</v>
      </c>
    </row>
    <row r="2167" spans="1:16" x14ac:dyDescent="0.25">
      <c r="A2167" s="48" t="s">
        <v>7963</v>
      </c>
      <c r="B2167" s="48"/>
      <c r="C2167" s="48"/>
      <c r="D2167" s="30" t="s">
        <v>8107</v>
      </c>
      <c r="E2167" s="30" t="s">
        <v>8108</v>
      </c>
      <c r="F2167" s="114">
        <v>3500000</v>
      </c>
      <c r="G2167" s="114">
        <v>10000000</v>
      </c>
      <c r="H2167" s="48"/>
      <c r="I2167" s="112"/>
      <c r="J2167" s="48"/>
      <c r="K2167" s="48"/>
      <c r="L2167" s="48" t="s">
        <v>249</v>
      </c>
      <c r="M2167" s="102"/>
      <c r="N2167" s="67" t="s">
        <v>8109</v>
      </c>
      <c r="O2167" s="30" t="s">
        <v>8110</v>
      </c>
      <c r="P2167" t="s">
        <v>976</v>
      </c>
    </row>
    <row r="2168" spans="1:16" x14ac:dyDescent="0.25">
      <c r="A2168" s="48" t="s">
        <v>7964</v>
      </c>
      <c r="B2168" s="48"/>
      <c r="C2168" s="48"/>
      <c r="D2168" s="30" t="s">
        <v>8107</v>
      </c>
      <c r="E2168" s="30" t="s">
        <v>8108</v>
      </c>
      <c r="F2168" s="114">
        <v>2000000</v>
      </c>
      <c r="G2168" s="114">
        <v>10000000</v>
      </c>
      <c r="H2168" s="48"/>
      <c r="I2168" s="112"/>
      <c r="J2168" s="48"/>
      <c r="K2168" s="48"/>
      <c r="L2168" s="48" t="s">
        <v>249</v>
      </c>
      <c r="M2168" s="102"/>
      <c r="N2168" s="67" t="s">
        <v>8109</v>
      </c>
      <c r="O2168" s="30" t="s">
        <v>8110</v>
      </c>
      <c r="P2168" t="s">
        <v>976</v>
      </c>
    </row>
    <row r="2169" spans="1:16" x14ac:dyDescent="0.25">
      <c r="A2169" s="48" t="s">
        <v>7965</v>
      </c>
      <c r="B2169" s="48"/>
      <c r="C2169" s="48"/>
      <c r="D2169" s="30" t="s">
        <v>8107</v>
      </c>
      <c r="E2169" s="30" t="s">
        <v>8108</v>
      </c>
      <c r="F2169" s="114">
        <v>3500000</v>
      </c>
      <c r="G2169" s="114">
        <v>10000000</v>
      </c>
      <c r="H2169" s="48"/>
      <c r="I2169" s="112"/>
      <c r="J2169" s="48"/>
      <c r="K2169" s="48"/>
      <c r="L2169" s="48" t="s">
        <v>249</v>
      </c>
      <c r="M2169" s="102"/>
      <c r="N2169" s="67" t="s">
        <v>8109</v>
      </c>
      <c r="O2169" s="30" t="s">
        <v>8110</v>
      </c>
      <c r="P2169" t="s">
        <v>976</v>
      </c>
    </row>
    <row r="2170" spans="1:16" x14ac:dyDescent="0.25">
      <c r="A2170" s="48" t="s">
        <v>7966</v>
      </c>
      <c r="B2170" s="48"/>
      <c r="C2170" s="48"/>
      <c r="D2170" s="30" t="s">
        <v>8107</v>
      </c>
      <c r="E2170" s="30" t="s">
        <v>8108</v>
      </c>
      <c r="F2170" s="114">
        <v>3500000</v>
      </c>
      <c r="G2170" s="114">
        <v>10000000</v>
      </c>
      <c r="H2170" s="48"/>
      <c r="I2170" s="112"/>
      <c r="J2170" s="48"/>
      <c r="K2170" s="48"/>
      <c r="L2170" s="48" t="s">
        <v>249</v>
      </c>
      <c r="M2170" s="102"/>
      <c r="N2170" s="67" t="s">
        <v>8109</v>
      </c>
      <c r="O2170" s="30" t="s">
        <v>8110</v>
      </c>
      <c r="P2170" t="s">
        <v>976</v>
      </c>
    </row>
    <row r="2171" spans="1:16" x14ac:dyDescent="0.25">
      <c r="A2171" s="48" t="s">
        <v>7967</v>
      </c>
      <c r="B2171" s="48"/>
      <c r="C2171" s="48"/>
      <c r="D2171" s="30" t="s">
        <v>8107</v>
      </c>
      <c r="E2171" s="30" t="s">
        <v>8108</v>
      </c>
      <c r="F2171" s="114">
        <v>2000000</v>
      </c>
      <c r="G2171" s="114">
        <v>10000000</v>
      </c>
      <c r="H2171" s="48"/>
      <c r="I2171" s="112"/>
      <c r="J2171" s="48"/>
      <c r="K2171" s="48"/>
      <c r="L2171" s="48" t="s">
        <v>249</v>
      </c>
      <c r="M2171" s="102"/>
      <c r="N2171" s="67" t="s">
        <v>8109</v>
      </c>
      <c r="O2171" s="30" t="s">
        <v>8110</v>
      </c>
      <c r="P2171" t="s">
        <v>976</v>
      </c>
    </row>
    <row r="2172" spans="1:16" x14ac:dyDescent="0.25">
      <c r="A2172" s="48" t="s">
        <v>7968</v>
      </c>
      <c r="B2172" s="48"/>
      <c r="C2172" s="48"/>
      <c r="D2172" s="30" t="s">
        <v>8107</v>
      </c>
      <c r="E2172" s="30" t="s">
        <v>8108</v>
      </c>
      <c r="F2172" s="114">
        <v>3500000</v>
      </c>
      <c r="G2172" s="114">
        <v>10000000</v>
      </c>
      <c r="H2172" s="48"/>
      <c r="I2172" s="112"/>
      <c r="J2172" s="48"/>
      <c r="K2172" s="48"/>
      <c r="L2172" s="48" t="s">
        <v>249</v>
      </c>
      <c r="M2172" s="102"/>
      <c r="N2172" s="67" t="s">
        <v>8109</v>
      </c>
      <c r="O2172" s="30" t="s">
        <v>8110</v>
      </c>
      <c r="P2172" t="s">
        <v>976</v>
      </c>
    </row>
    <row r="2173" spans="1:16" x14ac:dyDescent="0.25">
      <c r="A2173" s="48" t="s">
        <v>7969</v>
      </c>
      <c r="B2173" s="48"/>
      <c r="C2173" s="48"/>
      <c r="D2173" s="30" t="s">
        <v>8107</v>
      </c>
      <c r="E2173" s="30" t="s">
        <v>8108</v>
      </c>
      <c r="F2173" s="114">
        <v>2000000</v>
      </c>
      <c r="G2173" s="114">
        <v>10000000</v>
      </c>
      <c r="H2173" s="48"/>
      <c r="I2173" s="112"/>
      <c r="J2173" s="48"/>
      <c r="K2173" s="48"/>
      <c r="L2173" s="48" t="s">
        <v>249</v>
      </c>
      <c r="M2173" s="102"/>
      <c r="N2173" s="67" t="s">
        <v>8109</v>
      </c>
      <c r="O2173" s="30" t="s">
        <v>8110</v>
      </c>
      <c r="P2173" t="s">
        <v>976</v>
      </c>
    </row>
    <row r="2174" spans="1:16" x14ac:dyDescent="0.25">
      <c r="A2174" s="48" t="s">
        <v>7970</v>
      </c>
      <c r="B2174" s="48"/>
      <c r="C2174" s="48"/>
      <c r="D2174" s="30" t="s">
        <v>8107</v>
      </c>
      <c r="E2174" s="30" t="s">
        <v>8108</v>
      </c>
      <c r="F2174" s="114">
        <v>3500000</v>
      </c>
      <c r="G2174" s="114">
        <v>10000000</v>
      </c>
      <c r="H2174" s="48"/>
      <c r="I2174" s="112"/>
      <c r="J2174" s="48"/>
      <c r="K2174" s="48"/>
      <c r="L2174" s="48" t="s">
        <v>249</v>
      </c>
      <c r="M2174" s="102"/>
      <c r="N2174" s="67" t="s">
        <v>8109</v>
      </c>
      <c r="O2174" s="30" t="s">
        <v>8110</v>
      </c>
      <c r="P2174" t="s">
        <v>976</v>
      </c>
    </row>
    <row r="2175" spans="1:16" x14ac:dyDescent="0.25">
      <c r="A2175" s="48" t="s">
        <v>7971</v>
      </c>
      <c r="B2175" s="48"/>
      <c r="C2175" s="48"/>
      <c r="D2175" s="30" t="s">
        <v>8107</v>
      </c>
      <c r="E2175" s="30" t="s">
        <v>8108</v>
      </c>
      <c r="F2175" s="114">
        <v>2000000</v>
      </c>
      <c r="G2175" s="114">
        <v>10000000</v>
      </c>
      <c r="H2175" s="48"/>
      <c r="I2175" s="112"/>
      <c r="J2175" s="48"/>
      <c r="K2175" s="48"/>
      <c r="L2175" s="48" t="s">
        <v>249</v>
      </c>
      <c r="M2175" s="102"/>
      <c r="N2175" s="67" t="s">
        <v>8109</v>
      </c>
      <c r="O2175" s="30" t="s">
        <v>8110</v>
      </c>
      <c r="P2175" t="s">
        <v>976</v>
      </c>
    </row>
    <row r="2176" spans="1:16" x14ac:dyDescent="0.25">
      <c r="A2176" s="48" t="s">
        <v>7972</v>
      </c>
      <c r="B2176" s="48"/>
      <c r="C2176" s="48"/>
      <c r="D2176" s="30" t="s">
        <v>8107</v>
      </c>
      <c r="E2176" s="30" t="s">
        <v>8108</v>
      </c>
      <c r="F2176" s="114">
        <v>3500000</v>
      </c>
      <c r="G2176" s="114">
        <v>10000000</v>
      </c>
      <c r="H2176" s="48"/>
      <c r="I2176" s="112"/>
      <c r="J2176" s="48"/>
      <c r="K2176" s="48"/>
      <c r="L2176" s="48" t="s">
        <v>249</v>
      </c>
      <c r="M2176" s="102"/>
      <c r="N2176" s="67" t="s">
        <v>8109</v>
      </c>
      <c r="O2176" s="30" t="s">
        <v>8110</v>
      </c>
      <c r="P2176" t="s">
        <v>976</v>
      </c>
    </row>
    <row r="2177" spans="1:16" x14ac:dyDescent="0.25">
      <c r="A2177" s="48" t="s">
        <v>7973</v>
      </c>
      <c r="B2177" s="48"/>
      <c r="C2177" s="48"/>
      <c r="D2177" s="30" t="s">
        <v>8107</v>
      </c>
      <c r="E2177" s="30" t="s">
        <v>8108</v>
      </c>
      <c r="F2177" s="114">
        <v>3500000</v>
      </c>
      <c r="G2177" s="114">
        <v>10000000</v>
      </c>
      <c r="H2177" s="48"/>
      <c r="I2177" s="112"/>
      <c r="J2177" s="48"/>
      <c r="K2177" s="48"/>
      <c r="L2177" s="48" t="s">
        <v>249</v>
      </c>
      <c r="M2177" s="102"/>
      <c r="N2177" s="67" t="s">
        <v>8109</v>
      </c>
      <c r="O2177" s="30" t="s">
        <v>8110</v>
      </c>
      <c r="P2177" t="s">
        <v>976</v>
      </c>
    </row>
    <row r="2178" spans="1:16" x14ac:dyDescent="0.25">
      <c r="A2178" s="48" t="s">
        <v>7974</v>
      </c>
      <c r="B2178" s="48"/>
      <c r="C2178" s="48"/>
      <c r="D2178" s="30" t="s">
        <v>8107</v>
      </c>
      <c r="E2178" s="30" t="s">
        <v>8108</v>
      </c>
      <c r="F2178" s="114">
        <v>2000000</v>
      </c>
      <c r="G2178" s="114">
        <v>10000000</v>
      </c>
      <c r="H2178" s="48"/>
      <c r="I2178" s="112"/>
      <c r="J2178" s="48"/>
      <c r="K2178" s="48"/>
      <c r="L2178" s="48" t="s">
        <v>249</v>
      </c>
      <c r="M2178" s="102"/>
      <c r="N2178" s="67" t="s">
        <v>8109</v>
      </c>
      <c r="O2178" s="30" t="s">
        <v>8110</v>
      </c>
      <c r="P2178" t="s">
        <v>976</v>
      </c>
    </row>
    <row r="2179" spans="1:16" x14ac:dyDescent="0.25">
      <c r="A2179" s="48" t="s">
        <v>7975</v>
      </c>
      <c r="B2179" s="48"/>
      <c r="C2179" s="48"/>
      <c r="D2179" s="30" t="s">
        <v>8107</v>
      </c>
      <c r="E2179" s="30" t="s">
        <v>8108</v>
      </c>
      <c r="F2179" s="114">
        <v>3500000</v>
      </c>
      <c r="G2179" s="114">
        <v>10000000</v>
      </c>
      <c r="H2179" s="48"/>
      <c r="I2179" s="112"/>
      <c r="J2179" s="48"/>
      <c r="K2179" s="48"/>
      <c r="L2179" s="48" t="s">
        <v>249</v>
      </c>
      <c r="M2179" s="102"/>
      <c r="N2179" s="67" t="s">
        <v>8109</v>
      </c>
      <c r="O2179" s="30" t="s">
        <v>8110</v>
      </c>
      <c r="P2179" t="s">
        <v>976</v>
      </c>
    </row>
    <row r="2180" spans="1:16" x14ac:dyDescent="0.25">
      <c r="A2180" s="48" t="s">
        <v>7976</v>
      </c>
      <c r="B2180" s="48"/>
      <c r="C2180" s="48"/>
      <c r="D2180" s="30" t="s">
        <v>8107</v>
      </c>
      <c r="E2180" s="30" t="s">
        <v>8108</v>
      </c>
      <c r="F2180" s="114">
        <v>2000000</v>
      </c>
      <c r="G2180" s="114">
        <v>10000000</v>
      </c>
      <c r="H2180" s="48"/>
      <c r="I2180" s="112"/>
      <c r="J2180" s="48"/>
      <c r="K2180" s="48"/>
      <c r="L2180" s="48" t="s">
        <v>249</v>
      </c>
      <c r="M2180" s="102"/>
      <c r="N2180" s="67" t="s">
        <v>8109</v>
      </c>
      <c r="O2180" s="30" t="s">
        <v>8110</v>
      </c>
      <c r="P2180" t="s">
        <v>976</v>
      </c>
    </row>
    <row r="2181" spans="1:16" x14ac:dyDescent="0.25">
      <c r="A2181" s="48" t="s">
        <v>7977</v>
      </c>
      <c r="B2181" s="48"/>
      <c r="C2181" s="48"/>
      <c r="D2181" s="30" t="s">
        <v>8107</v>
      </c>
      <c r="E2181" s="30" t="s">
        <v>8108</v>
      </c>
      <c r="F2181" s="114">
        <v>3500000</v>
      </c>
      <c r="G2181" s="114">
        <v>10000000</v>
      </c>
      <c r="H2181" s="48"/>
      <c r="I2181" s="112"/>
      <c r="J2181" s="48"/>
      <c r="K2181" s="48"/>
      <c r="L2181" s="48" t="s">
        <v>249</v>
      </c>
      <c r="M2181" s="102"/>
      <c r="N2181" s="67" t="s">
        <v>8109</v>
      </c>
      <c r="O2181" s="30" t="s">
        <v>8110</v>
      </c>
      <c r="P2181" t="s">
        <v>976</v>
      </c>
    </row>
    <row r="2182" spans="1:16" x14ac:dyDescent="0.25">
      <c r="A2182" s="48" t="s">
        <v>7978</v>
      </c>
      <c r="B2182" s="48"/>
      <c r="C2182" s="48"/>
      <c r="D2182" s="30" t="s">
        <v>8107</v>
      </c>
      <c r="E2182" s="30" t="s">
        <v>8108</v>
      </c>
      <c r="F2182" s="114">
        <v>2000000</v>
      </c>
      <c r="G2182" s="114">
        <v>10000000</v>
      </c>
      <c r="H2182" s="48"/>
      <c r="I2182" s="112"/>
      <c r="J2182" s="48"/>
      <c r="K2182" s="48"/>
      <c r="L2182" s="48" t="s">
        <v>249</v>
      </c>
      <c r="M2182" s="102"/>
      <c r="N2182" s="67" t="s">
        <v>8109</v>
      </c>
      <c r="O2182" s="30" t="s">
        <v>8110</v>
      </c>
      <c r="P2182" t="s">
        <v>976</v>
      </c>
    </row>
    <row r="2183" spans="1:16" x14ac:dyDescent="0.25">
      <c r="A2183" s="48" t="s">
        <v>7979</v>
      </c>
      <c r="B2183" s="48"/>
      <c r="C2183" s="48"/>
      <c r="D2183" s="30" t="s">
        <v>8107</v>
      </c>
      <c r="E2183" s="30" t="s">
        <v>8108</v>
      </c>
      <c r="F2183" s="114">
        <v>3500000</v>
      </c>
      <c r="G2183" s="114">
        <v>10000000</v>
      </c>
      <c r="H2183" s="48"/>
      <c r="I2183" s="112"/>
      <c r="J2183" s="48"/>
      <c r="K2183" s="48"/>
      <c r="L2183" s="48" t="s">
        <v>249</v>
      </c>
      <c r="M2183" s="102"/>
      <c r="N2183" s="67" t="s">
        <v>8109</v>
      </c>
      <c r="O2183" s="30" t="s">
        <v>8110</v>
      </c>
      <c r="P2183" t="s">
        <v>976</v>
      </c>
    </row>
    <row r="2184" spans="1:16" x14ac:dyDescent="0.25">
      <c r="A2184" s="48" t="s">
        <v>7980</v>
      </c>
      <c r="B2184" s="48"/>
      <c r="C2184" s="48"/>
      <c r="D2184" s="30" t="s">
        <v>8107</v>
      </c>
      <c r="E2184" s="30" t="s">
        <v>8108</v>
      </c>
      <c r="F2184" s="114">
        <v>3500000</v>
      </c>
      <c r="G2184" s="114">
        <v>10000000</v>
      </c>
      <c r="H2184" s="48"/>
      <c r="I2184" s="112"/>
      <c r="J2184" s="48"/>
      <c r="K2184" s="48"/>
      <c r="L2184" s="48" t="s">
        <v>249</v>
      </c>
      <c r="M2184" s="102"/>
      <c r="N2184" s="67" t="s">
        <v>8109</v>
      </c>
      <c r="O2184" s="30" t="s">
        <v>8110</v>
      </c>
      <c r="P2184" t="s">
        <v>976</v>
      </c>
    </row>
    <row r="2185" spans="1:16" x14ac:dyDescent="0.25">
      <c r="A2185" s="48" t="s">
        <v>7981</v>
      </c>
      <c r="B2185" s="48"/>
      <c r="C2185" s="48"/>
      <c r="D2185" s="30" t="s">
        <v>8107</v>
      </c>
      <c r="E2185" s="30" t="s">
        <v>8108</v>
      </c>
      <c r="F2185" s="114">
        <v>2000000</v>
      </c>
      <c r="G2185" s="114">
        <v>10000000</v>
      </c>
      <c r="H2185" s="48"/>
      <c r="I2185" s="112"/>
      <c r="J2185" s="48"/>
      <c r="K2185" s="48"/>
      <c r="L2185" s="48" t="s">
        <v>249</v>
      </c>
      <c r="M2185" s="102"/>
      <c r="N2185" s="67" t="s">
        <v>8109</v>
      </c>
      <c r="O2185" s="30" t="s">
        <v>8110</v>
      </c>
      <c r="P2185" t="s">
        <v>976</v>
      </c>
    </row>
    <row r="2186" spans="1:16" x14ac:dyDescent="0.25">
      <c r="A2186" s="48" t="s">
        <v>7982</v>
      </c>
      <c r="B2186" s="48"/>
      <c r="C2186" s="48"/>
      <c r="D2186" s="30" t="s">
        <v>8107</v>
      </c>
      <c r="E2186" s="30" t="s">
        <v>8108</v>
      </c>
      <c r="F2186" s="114">
        <v>3500000</v>
      </c>
      <c r="G2186" s="114">
        <v>10000000</v>
      </c>
      <c r="H2186" s="48"/>
      <c r="I2186" s="112"/>
      <c r="J2186" s="48"/>
      <c r="K2186" s="48"/>
      <c r="L2186" s="48" t="s">
        <v>249</v>
      </c>
      <c r="M2186" s="102"/>
      <c r="N2186" s="67" t="s">
        <v>8109</v>
      </c>
      <c r="O2186" s="30" t="s">
        <v>8110</v>
      </c>
      <c r="P2186" t="s">
        <v>976</v>
      </c>
    </row>
    <row r="2187" spans="1:16" x14ac:dyDescent="0.25">
      <c r="A2187" s="48" t="s">
        <v>7983</v>
      </c>
      <c r="B2187" s="48"/>
      <c r="C2187" s="48"/>
      <c r="D2187" s="30" t="s">
        <v>8107</v>
      </c>
      <c r="E2187" s="30" t="s">
        <v>8108</v>
      </c>
      <c r="F2187" s="114">
        <v>2000000</v>
      </c>
      <c r="G2187" s="114">
        <v>10000000</v>
      </c>
      <c r="H2187" s="48"/>
      <c r="I2187" s="112"/>
      <c r="J2187" s="48"/>
      <c r="K2187" s="48"/>
      <c r="L2187" s="48" t="s">
        <v>249</v>
      </c>
      <c r="M2187" s="102"/>
      <c r="N2187" s="67" t="s">
        <v>8109</v>
      </c>
      <c r="O2187" s="30" t="s">
        <v>8110</v>
      </c>
      <c r="P2187" t="s">
        <v>976</v>
      </c>
    </row>
    <row r="2188" spans="1:16" x14ac:dyDescent="0.25">
      <c r="A2188" s="48" t="s">
        <v>7984</v>
      </c>
      <c r="B2188" s="48"/>
      <c r="C2188" s="48"/>
      <c r="D2188" s="30" t="s">
        <v>8107</v>
      </c>
      <c r="E2188" s="30" t="s">
        <v>8108</v>
      </c>
      <c r="F2188" s="114">
        <v>3500000</v>
      </c>
      <c r="G2188" s="114">
        <v>10000000</v>
      </c>
      <c r="H2188" s="48"/>
      <c r="I2188" s="112"/>
      <c r="J2188" s="48"/>
      <c r="K2188" s="48"/>
      <c r="L2188" s="48" t="s">
        <v>249</v>
      </c>
      <c r="M2188" s="102"/>
      <c r="N2188" s="67" t="s">
        <v>8109</v>
      </c>
      <c r="O2188" s="30" t="s">
        <v>8110</v>
      </c>
      <c r="P2188" t="s">
        <v>976</v>
      </c>
    </row>
    <row r="2189" spans="1:16" x14ac:dyDescent="0.25">
      <c r="A2189" s="48" t="s">
        <v>7985</v>
      </c>
      <c r="B2189" s="48"/>
      <c r="C2189" s="48"/>
      <c r="D2189" s="30" t="s">
        <v>8107</v>
      </c>
      <c r="E2189" s="30" t="s">
        <v>8108</v>
      </c>
      <c r="F2189" s="114">
        <v>2000000</v>
      </c>
      <c r="G2189" s="114">
        <v>10000000</v>
      </c>
      <c r="H2189" s="48"/>
      <c r="I2189" s="112"/>
      <c r="J2189" s="48"/>
      <c r="K2189" s="48"/>
      <c r="L2189" s="48" t="s">
        <v>249</v>
      </c>
      <c r="M2189" s="102"/>
      <c r="N2189" s="67" t="s">
        <v>8109</v>
      </c>
      <c r="O2189" s="30" t="s">
        <v>8110</v>
      </c>
      <c r="P2189" t="s">
        <v>976</v>
      </c>
    </row>
    <row r="2190" spans="1:16" x14ac:dyDescent="0.25">
      <c r="A2190" s="48" t="s">
        <v>7986</v>
      </c>
      <c r="B2190" s="48"/>
      <c r="C2190" s="48"/>
      <c r="D2190" s="30" t="s">
        <v>8107</v>
      </c>
      <c r="E2190" s="30" t="s">
        <v>8108</v>
      </c>
      <c r="F2190" s="114">
        <v>3500000</v>
      </c>
      <c r="G2190" s="114">
        <v>10000000</v>
      </c>
      <c r="H2190" s="48"/>
      <c r="I2190" s="112"/>
      <c r="J2190" s="48"/>
      <c r="K2190" s="48"/>
      <c r="L2190" s="48" t="s">
        <v>249</v>
      </c>
      <c r="M2190" s="102"/>
      <c r="N2190" s="67" t="s">
        <v>8109</v>
      </c>
      <c r="O2190" s="30" t="s">
        <v>8110</v>
      </c>
      <c r="P2190" t="s">
        <v>976</v>
      </c>
    </row>
    <row r="2191" spans="1:16" x14ac:dyDescent="0.25">
      <c r="A2191" s="48" t="s">
        <v>7987</v>
      </c>
      <c r="B2191" s="48"/>
      <c r="C2191" s="48"/>
      <c r="D2191" s="30" t="s">
        <v>8107</v>
      </c>
      <c r="E2191" s="30" t="s">
        <v>8108</v>
      </c>
      <c r="F2191" s="114">
        <v>3500000</v>
      </c>
      <c r="G2191" s="114">
        <v>10000000</v>
      </c>
      <c r="H2191" s="48"/>
      <c r="I2191" s="112"/>
      <c r="J2191" s="48"/>
      <c r="K2191" s="48"/>
      <c r="L2191" s="48" t="s">
        <v>249</v>
      </c>
      <c r="M2191" s="102"/>
      <c r="N2191" s="67" t="s">
        <v>8109</v>
      </c>
      <c r="O2191" s="30" t="s">
        <v>8110</v>
      </c>
      <c r="P2191" t="s">
        <v>976</v>
      </c>
    </row>
    <row r="2192" spans="1:16" x14ac:dyDescent="0.25">
      <c r="A2192" s="48" t="s">
        <v>7988</v>
      </c>
      <c r="B2192" s="48"/>
      <c r="C2192" s="48"/>
      <c r="D2192" s="30" t="s">
        <v>8107</v>
      </c>
      <c r="E2192" s="30" t="s">
        <v>8108</v>
      </c>
      <c r="F2192" s="114">
        <v>2000000</v>
      </c>
      <c r="G2192" s="114">
        <v>10000000</v>
      </c>
      <c r="H2192" s="48"/>
      <c r="I2192" s="112"/>
      <c r="J2192" s="48"/>
      <c r="K2192" s="48"/>
      <c r="L2192" s="48" t="s">
        <v>249</v>
      </c>
      <c r="M2192" s="102"/>
      <c r="N2192" s="67" t="s">
        <v>8109</v>
      </c>
      <c r="O2192" s="30" t="s">
        <v>8110</v>
      </c>
      <c r="P2192" t="s">
        <v>976</v>
      </c>
    </row>
    <row r="2193" spans="1:16" x14ac:dyDescent="0.25">
      <c r="A2193" s="48" t="s">
        <v>7989</v>
      </c>
      <c r="B2193" s="48"/>
      <c r="C2193" s="48"/>
      <c r="D2193" s="30" t="s">
        <v>8107</v>
      </c>
      <c r="E2193" s="30" t="s">
        <v>8108</v>
      </c>
      <c r="F2193" s="114">
        <v>3500000</v>
      </c>
      <c r="G2193" s="114">
        <v>10000000</v>
      </c>
      <c r="H2193" s="48"/>
      <c r="I2193" s="112"/>
      <c r="J2193" s="48"/>
      <c r="K2193" s="48"/>
      <c r="L2193" s="48" t="s">
        <v>249</v>
      </c>
      <c r="M2193" s="102"/>
      <c r="N2193" s="67" t="s">
        <v>8109</v>
      </c>
      <c r="O2193" s="30" t="s">
        <v>8110</v>
      </c>
      <c r="P2193" t="s">
        <v>976</v>
      </c>
    </row>
    <row r="2194" spans="1:16" x14ac:dyDescent="0.25">
      <c r="A2194" s="48" t="s">
        <v>7990</v>
      </c>
      <c r="B2194" s="48"/>
      <c r="C2194" s="48"/>
      <c r="D2194" s="30" t="s">
        <v>8107</v>
      </c>
      <c r="E2194" s="30" t="s">
        <v>8108</v>
      </c>
      <c r="F2194" s="114">
        <v>2000000</v>
      </c>
      <c r="G2194" s="114">
        <v>10000000</v>
      </c>
      <c r="H2194" s="48"/>
      <c r="I2194" s="112"/>
      <c r="J2194" s="48"/>
      <c r="K2194" s="48"/>
      <c r="L2194" s="48" t="s">
        <v>249</v>
      </c>
      <c r="M2194" s="102"/>
      <c r="N2194" s="67" t="s">
        <v>8109</v>
      </c>
      <c r="O2194" s="30" t="s">
        <v>8110</v>
      </c>
      <c r="P2194" t="s">
        <v>976</v>
      </c>
    </row>
    <row r="2195" spans="1:16" x14ac:dyDescent="0.25">
      <c r="A2195" s="48" t="s">
        <v>7991</v>
      </c>
      <c r="B2195" s="48"/>
      <c r="C2195" s="48"/>
      <c r="D2195" s="30" t="s">
        <v>8107</v>
      </c>
      <c r="E2195" s="30" t="s">
        <v>8108</v>
      </c>
      <c r="F2195" s="114">
        <v>3500000</v>
      </c>
      <c r="G2195" s="114">
        <v>10000000</v>
      </c>
      <c r="H2195" s="48"/>
      <c r="I2195" s="112"/>
      <c r="J2195" s="48"/>
      <c r="K2195" s="48"/>
      <c r="L2195" s="48" t="s">
        <v>249</v>
      </c>
      <c r="M2195" s="102"/>
      <c r="N2195" s="67" t="s">
        <v>8109</v>
      </c>
      <c r="O2195" s="30" t="s">
        <v>8110</v>
      </c>
      <c r="P2195" t="s">
        <v>976</v>
      </c>
    </row>
    <row r="2196" spans="1:16" x14ac:dyDescent="0.25">
      <c r="A2196" s="48" t="s">
        <v>7992</v>
      </c>
      <c r="B2196" s="48"/>
      <c r="C2196" s="48"/>
      <c r="D2196" s="30" t="s">
        <v>8107</v>
      </c>
      <c r="E2196" s="30" t="s">
        <v>8108</v>
      </c>
      <c r="F2196" s="114">
        <v>2000000</v>
      </c>
      <c r="G2196" s="114">
        <v>10000000</v>
      </c>
      <c r="H2196" s="48"/>
      <c r="I2196" s="112"/>
      <c r="J2196" s="48"/>
      <c r="K2196" s="48"/>
      <c r="L2196" s="48" t="s">
        <v>249</v>
      </c>
      <c r="M2196" s="102"/>
      <c r="N2196" s="67" t="s">
        <v>8109</v>
      </c>
      <c r="O2196" s="30" t="s">
        <v>8110</v>
      </c>
      <c r="P2196" t="s">
        <v>976</v>
      </c>
    </row>
    <row r="2197" spans="1:16" x14ac:dyDescent="0.25">
      <c r="A2197" s="48" t="s">
        <v>7993</v>
      </c>
      <c r="B2197" s="48"/>
      <c r="C2197" s="48"/>
      <c r="D2197" s="30" t="s">
        <v>8107</v>
      </c>
      <c r="E2197" s="30" t="s">
        <v>8108</v>
      </c>
      <c r="F2197" s="114">
        <v>3500000</v>
      </c>
      <c r="G2197" s="114">
        <v>10000000</v>
      </c>
      <c r="H2197" s="48"/>
      <c r="I2197" s="112"/>
      <c r="J2197" s="48"/>
      <c r="K2197" s="48"/>
      <c r="L2197" s="48" t="s">
        <v>249</v>
      </c>
      <c r="M2197" s="102"/>
      <c r="N2197" s="67" t="s">
        <v>8109</v>
      </c>
      <c r="O2197" s="30" t="s">
        <v>8110</v>
      </c>
      <c r="P2197" t="s">
        <v>976</v>
      </c>
    </row>
    <row r="2198" spans="1:16" x14ac:dyDescent="0.25">
      <c r="A2198" s="48" t="s">
        <v>7994</v>
      </c>
      <c r="B2198" s="48"/>
      <c r="C2198" s="48"/>
      <c r="D2198" s="30" t="s">
        <v>8107</v>
      </c>
      <c r="E2198" s="30" t="s">
        <v>8108</v>
      </c>
      <c r="F2198" s="114">
        <v>3500000</v>
      </c>
      <c r="G2198" s="114">
        <v>10000000</v>
      </c>
      <c r="H2198" s="48"/>
      <c r="I2198" s="112"/>
      <c r="J2198" s="48"/>
      <c r="K2198" s="48"/>
      <c r="L2198" s="48" t="s">
        <v>249</v>
      </c>
      <c r="M2198" s="102"/>
      <c r="N2198" s="67" t="s">
        <v>8109</v>
      </c>
      <c r="O2198" s="30" t="s">
        <v>8110</v>
      </c>
      <c r="P2198" t="s">
        <v>976</v>
      </c>
    </row>
    <row r="2199" spans="1:16" x14ac:dyDescent="0.25">
      <c r="A2199" s="48" t="s">
        <v>7995</v>
      </c>
      <c r="B2199" s="48"/>
      <c r="C2199" s="48"/>
      <c r="D2199" s="30" t="s">
        <v>8107</v>
      </c>
      <c r="E2199" s="30" t="s">
        <v>8108</v>
      </c>
      <c r="F2199" s="114">
        <v>2000000</v>
      </c>
      <c r="G2199" s="114">
        <v>10000000</v>
      </c>
      <c r="H2199" s="48"/>
      <c r="I2199" s="112"/>
      <c r="J2199" s="48"/>
      <c r="K2199" s="48"/>
      <c r="L2199" s="48" t="s">
        <v>249</v>
      </c>
      <c r="M2199" s="102"/>
      <c r="N2199" s="67" t="s">
        <v>8109</v>
      </c>
      <c r="O2199" s="30" t="s">
        <v>8110</v>
      </c>
      <c r="P2199" t="s">
        <v>976</v>
      </c>
    </row>
    <row r="2200" spans="1:16" x14ac:dyDescent="0.25">
      <c r="A2200" s="48" t="s">
        <v>7996</v>
      </c>
      <c r="B2200" s="48"/>
      <c r="C2200" s="48"/>
      <c r="D2200" s="30" t="s">
        <v>8107</v>
      </c>
      <c r="E2200" s="30" t="s">
        <v>8108</v>
      </c>
      <c r="F2200" s="114">
        <v>3500000</v>
      </c>
      <c r="G2200" s="114">
        <v>10000000</v>
      </c>
      <c r="H2200" s="48"/>
      <c r="I2200" s="112"/>
      <c r="J2200" s="48"/>
      <c r="K2200" s="48"/>
      <c r="L2200" s="48" t="s">
        <v>249</v>
      </c>
      <c r="M2200" s="102"/>
      <c r="N2200" s="67" t="s">
        <v>8109</v>
      </c>
      <c r="O2200" s="30" t="s">
        <v>8110</v>
      </c>
      <c r="P2200" t="s">
        <v>976</v>
      </c>
    </row>
    <row r="2201" spans="1:16" x14ac:dyDescent="0.25">
      <c r="A2201" s="48" t="s">
        <v>7997</v>
      </c>
      <c r="B2201" s="48"/>
      <c r="C2201" s="48"/>
      <c r="D2201" s="30" t="s">
        <v>8107</v>
      </c>
      <c r="E2201" s="30" t="s">
        <v>8108</v>
      </c>
      <c r="F2201" s="114">
        <v>2000000</v>
      </c>
      <c r="G2201" s="114">
        <v>10000000</v>
      </c>
      <c r="H2201" s="48"/>
      <c r="I2201" s="112"/>
      <c r="J2201" s="48"/>
      <c r="K2201" s="48"/>
      <c r="L2201" s="48" t="s">
        <v>249</v>
      </c>
      <c r="M2201" s="102"/>
      <c r="N2201" s="67" t="s">
        <v>8109</v>
      </c>
      <c r="O2201" s="30" t="s">
        <v>8110</v>
      </c>
      <c r="P2201" t="s">
        <v>976</v>
      </c>
    </row>
    <row r="2202" spans="1:16" x14ac:dyDescent="0.25">
      <c r="A2202" s="48" t="s">
        <v>7998</v>
      </c>
      <c r="B2202" s="48"/>
      <c r="C2202" s="48"/>
      <c r="D2202" s="30" t="s">
        <v>8107</v>
      </c>
      <c r="E2202" s="30" t="s">
        <v>8108</v>
      </c>
      <c r="F2202" s="114">
        <v>3500000</v>
      </c>
      <c r="G2202" s="114">
        <v>10000000</v>
      </c>
      <c r="H2202" s="48"/>
      <c r="I2202" s="112"/>
      <c r="J2202" s="48"/>
      <c r="K2202" s="48"/>
      <c r="L2202" s="48" t="s">
        <v>249</v>
      </c>
      <c r="M2202" s="102"/>
      <c r="N2202" s="67" t="s">
        <v>8109</v>
      </c>
      <c r="O2202" s="30" t="s">
        <v>8110</v>
      </c>
      <c r="P2202" t="s">
        <v>976</v>
      </c>
    </row>
    <row r="2203" spans="1:16" x14ac:dyDescent="0.25">
      <c r="A2203" s="48" t="s">
        <v>7999</v>
      </c>
      <c r="B2203" s="48"/>
      <c r="C2203" s="48"/>
      <c r="D2203" s="30" t="s">
        <v>8107</v>
      </c>
      <c r="E2203" s="30" t="s">
        <v>8108</v>
      </c>
      <c r="F2203" s="114">
        <v>2000000</v>
      </c>
      <c r="G2203" s="114">
        <v>10000000</v>
      </c>
      <c r="H2203" s="48"/>
      <c r="I2203" s="112"/>
      <c r="J2203" s="48"/>
      <c r="K2203" s="48"/>
      <c r="L2203" s="48" t="s">
        <v>249</v>
      </c>
      <c r="M2203" s="102"/>
      <c r="N2203" s="67" t="s">
        <v>8109</v>
      </c>
      <c r="O2203" s="30" t="s">
        <v>8110</v>
      </c>
      <c r="P2203" t="s">
        <v>976</v>
      </c>
    </row>
    <row r="2204" spans="1:16" x14ac:dyDescent="0.25">
      <c r="A2204" s="48" t="s">
        <v>8000</v>
      </c>
      <c r="B2204" s="48"/>
      <c r="C2204" s="48"/>
      <c r="D2204" s="30" t="s">
        <v>8107</v>
      </c>
      <c r="E2204" s="30" t="s">
        <v>8108</v>
      </c>
      <c r="F2204" s="114">
        <v>3500000</v>
      </c>
      <c r="G2204" s="114">
        <v>10000000</v>
      </c>
      <c r="H2204" s="48"/>
      <c r="I2204" s="112"/>
      <c r="J2204" s="48"/>
      <c r="K2204" s="48"/>
      <c r="L2204" s="48" t="s">
        <v>249</v>
      </c>
      <c r="M2204" s="102"/>
      <c r="N2204" s="67" t="s">
        <v>8109</v>
      </c>
      <c r="O2204" s="30" t="s">
        <v>8110</v>
      </c>
      <c r="P2204" t="s">
        <v>976</v>
      </c>
    </row>
    <row r="2205" spans="1:16" x14ac:dyDescent="0.25">
      <c r="A2205" s="85" t="s">
        <v>8001</v>
      </c>
      <c r="B2205" s="85"/>
      <c r="C2205" s="85"/>
      <c r="D2205" s="30" t="s">
        <v>8107</v>
      </c>
      <c r="E2205" s="30" t="s">
        <v>8108</v>
      </c>
      <c r="F2205" s="101"/>
      <c r="G2205" s="101"/>
      <c r="H2205" s="85"/>
      <c r="I2205" s="101"/>
      <c r="J2205" s="85"/>
      <c r="K2205" s="85"/>
      <c r="L2205" s="48" t="s">
        <v>249</v>
      </c>
      <c r="M2205" s="103"/>
      <c r="N2205" s="67" t="s">
        <v>8109</v>
      </c>
      <c r="O2205" s="30" t="s">
        <v>8110</v>
      </c>
      <c r="P2205" t="s">
        <v>976</v>
      </c>
    </row>
    <row r="2206" spans="1:16" x14ac:dyDescent="0.25">
      <c r="A2206" s="85" t="s">
        <v>8002</v>
      </c>
      <c r="B2206" s="85"/>
      <c r="C2206" s="85"/>
      <c r="D2206" s="30" t="s">
        <v>8107</v>
      </c>
      <c r="E2206" s="30" t="s">
        <v>8108</v>
      </c>
      <c r="F2206" s="101"/>
      <c r="G2206" s="101"/>
      <c r="H2206" s="85"/>
      <c r="I2206" s="101"/>
      <c r="J2206" s="85"/>
      <c r="K2206" s="85"/>
      <c r="L2206" s="48" t="s">
        <v>249</v>
      </c>
      <c r="M2206" s="103"/>
      <c r="N2206" s="67" t="s">
        <v>8109</v>
      </c>
      <c r="O2206" s="30" t="s">
        <v>8110</v>
      </c>
      <c r="P2206" t="s">
        <v>976</v>
      </c>
    </row>
    <row r="2207" spans="1:16" x14ac:dyDescent="0.25">
      <c r="A2207" s="85" t="s">
        <v>8003</v>
      </c>
      <c r="B2207" s="85"/>
      <c r="C2207" s="85"/>
      <c r="D2207" s="30" t="s">
        <v>8107</v>
      </c>
      <c r="E2207" s="30" t="s">
        <v>8108</v>
      </c>
      <c r="F2207" s="101"/>
      <c r="G2207" s="101"/>
      <c r="H2207" s="85"/>
      <c r="I2207" s="101"/>
      <c r="J2207" s="85"/>
      <c r="K2207" s="85"/>
      <c r="L2207" s="48" t="s">
        <v>249</v>
      </c>
      <c r="M2207" s="103"/>
      <c r="N2207" s="67" t="s">
        <v>8109</v>
      </c>
      <c r="O2207" s="30" t="s">
        <v>8110</v>
      </c>
      <c r="P2207" t="s">
        <v>976</v>
      </c>
    </row>
    <row r="2208" spans="1:16" x14ac:dyDescent="0.25">
      <c r="A2208" s="85" t="s">
        <v>8004</v>
      </c>
      <c r="B2208" s="85"/>
      <c r="C2208" s="85"/>
      <c r="D2208" s="30" t="s">
        <v>8107</v>
      </c>
      <c r="E2208" s="30" t="s">
        <v>8108</v>
      </c>
      <c r="F2208" s="101"/>
      <c r="G2208" s="101"/>
      <c r="H2208" s="85"/>
      <c r="I2208" s="101"/>
      <c r="J2208" s="85"/>
      <c r="K2208" s="85"/>
      <c r="L2208" s="48" t="s">
        <v>249</v>
      </c>
      <c r="M2208" s="103"/>
      <c r="N2208" s="67" t="s">
        <v>8109</v>
      </c>
      <c r="O2208" s="30" t="s">
        <v>8110</v>
      </c>
      <c r="P2208" t="s">
        <v>976</v>
      </c>
    </row>
    <row r="2209" spans="1:16" x14ac:dyDescent="0.25">
      <c r="A2209" s="85" t="s">
        <v>8005</v>
      </c>
      <c r="B2209" s="85"/>
      <c r="C2209" s="85"/>
      <c r="D2209" s="30" t="s">
        <v>8107</v>
      </c>
      <c r="E2209" s="30" t="s">
        <v>8108</v>
      </c>
      <c r="F2209" s="101"/>
      <c r="G2209" s="101"/>
      <c r="H2209" s="85"/>
      <c r="I2209" s="101"/>
      <c r="J2209" s="85"/>
      <c r="K2209" s="85"/>
      <c r="L2209" s="48" t="s">
        <v>249</v>
      </c>
      <c r="M2209" s="103"/>
      <c r="N2209" s="67" t="s">
        <v>8109</v>
      </c>
      <c r="O2209" s="30" t="s">
        <v>8110</v>
      </c>
      <c r="P2209" t="s">
        <v>976</v>
      </c>
    </row>
    <row r="2210" spans="1:16" x14ac:dyDescent="0.25">
      <c r="A2210" s="85" t="s">
        <v>8006</v>
      </c>
      <c r="B2210" s="85"/>
      <c r="C2210" s="85"/>
      <c r="D2210" s="30" t="s">
        <v>8107</v>
      </c>
      <c r="E2210" s="30" t="s">
        <v>8108</v>
      </c>
      <c r="F2210" s="101"/>
      <c r="G2210" s="101"/>
      <c r="H2210" s="85"/>
      <c r="I2210" s="116"/>
      <c r="J2210" s="85"/>
      <c r="K2210" s="85"/>
      <c r="L2210" s="48" t="s">
        <v>249</v>
      </c>
      <c r="M2210" s="103"/>
      <c r="N2210" s="67" t="s">
        <v>8109</v>
      </c>
      <c r="O2210" s="30" t="s">
        <v>8110</v>
      </c>
      <c r="P2210" t="s">
        <v>976</v>
      </c>
    </row>
    <row r="2211" spans="1:16" x14ac:dyDescent="0.25">
      <c r="A2211" s="85" t="s">
        <v>8007</v>
      </c>
      <c r="B2211" s="85"/>
      <c r="C2211" s="85"/>
      <c r="D2211" s="30" t="s">
        <v>8107</v>
      </c>
      <c r="E2211" s="30" t="s">
        <v>8108</v>
      </c>
      <c r="F2211" s="101"/>
      <c r="G2211" s="101"/>
      <c r="H2211" s="85"/>
      <c r="I2211" s="117"/>
      <c r="J2211" s="85"/>
      <c r="K2211" s="85"/>
      <c r="L2211" s="48" t="s">
        <v>249</v>
      </c>
      <c r="M2211" s="103"/>
      <c r="N2211" s="67" t="s">
        <v>8109</v>
      </c>
      <c r="O2211" s="30" t="s">
        <v>8110</v>
      </c>
      <c r="P2211" t="s">
        <v>976</v>
      </c>
    </row>
    <row r="2212" spans="1:16" x14ac:dyDescent="0.25">
      <c r="A2212" s="85" t="s">
        <v>8008</v>
      </c>
      <c r="B2212" s="85"/>
      <c r="C2212" s="85"/>
      <c r="D2212" s="30" t="s">
        <v>8107</v>
      </c>
      <c r="E2212" s="30" t="s">
        <v>8108</v>
      </c>
      <c r="F2212" s="101"/>
      <c r="G2212" s="101"/>
      <c r="H2212" s="85"/>
      <c r="I2212" s="117"/>
      <c r="J2212" s="85"/>
      <c r="K2212" s="85"/>
      <c r="L2212" s="48" t="s">
        <v>249</v>
      </c>
      <c r="M2212" s="103"/>
      <c r="N2212" s="67" t="s">
        <v>8109</v>
      </c>
      <c r="O2212" s="30" t="s">
        <v>8110</v>
      </c>
      <c r="P2212" t="s">
        <v>976</v>
      </c>
    </row>
    <row r="2213" spans="1:16" x14ac:dyDescent="0.25">
      <c r="A2213" s="85" t="s">
        <v>8009</v>
      </c>
      <c r="B2213" s="85"/>
      <c r="C2213" s="85"/>
      <c r="D2213" s="30" t="s">
        <v>8107</v>
      </c>
      <c r="E2213" s="30" t="s">
        <v>8108</v>
      </c>
      <c r="F2213" s="101"/>
      <c r="G2213" s="101"/>
      <c r="H2213" s="85"/>
      <c r="I2213" s="117"/>
      <c r="J2213" s="85"/>
      <c r="K2213" s="85"/>
      <c r="L2213" s="48" t="s">
        <v>249</v>
      </c>
      <c r="M2213" s="103"/>
      <c r="N2213" s="67" t="s">
        <v>8109</v>
      </c>
      <c r="O2213" s="30" t="s">
        <v>8110</v>
      </c>
      <c r="P2213" t="s">
        <v>976</v>
      </c>
    </row>
    <row r="2214" spans="1:16" x14ac:dyDescent="0.25">
      <c r="A2214" s="85" t="s">
        <v>8010</v>
      </c>
      <c r="B2214" s="85"/>
      <c r="C2214" s="85"/>
      <c r="D2214" s="30" t="s">
        <v>8107</v>
      </c>
      <c r="E2214" s="30" t="s">
        <v>8108</v>
      </c>
      <c r="F2214" s="101"/>
      <c r="G2214" s="101"/>
      <c r="H2214" s="85"/>
      <c r="I2214" s="117"/>
      <c r="J2214" s="85"/>
      <c r="K2214" s="85"/>
      <c r="L2214" s="48" t="s">
        <v>249</v>
      </c>
      <c r="M2214" s="103"/>
      <c r="N2214" s="67" t="s">
        <v>8109</v>
      </c>
      <c r="O2214" s="30" t="s">
        <v>8110</v>
      </c>
      <c r="P2214" t="s">
        <v>976</v>
      </c>
    </row>
    <row r="2215" spans="1:16" x14ac:dyDescent="0.25">
      <c r="A2215" s="85" t="s">
        <v>8011</v>
      </c>
      <c r="B2215" s="85"/>
      <c r="C2215" s="85"/>
      <c r="D2215" s="30" t="s">
        <v>8107</v>
      </c>
      <c r="E2215" s="30" t="s">
        <v>8108</v>
      </c>
      <c r="F2215" s="101"/>
      <c r="G2215" s="101"/>
      <c r="H2215" s="85"/>
      <c r="I2215" s="101"/>
      <c r="J2215" s="85"/>
      <c r="K2215" s="85"/>
      <c r="L2215" s="48" t="s">
        <v>249</v>
      </c>
      <c r="M2215" s="103"/>
      <c r="N2215" s="67" t="s">
        <v>8109</v>
      </c>
      <c r="O2215" s="30" t="s">
        <v>8110</v>
      </c>
      <c r="P2215" t="s">
        <v>976</v>
      </c>
    </row>
    <row r="2216" spans="1:16" x14ac:dyDescent="0.25">
      <c r="A2216" s="85" t="s">
        <v>8012</v>
      </c>
      <c r="B2216" s="85"/>
      <c r="C2216" s="85"/>
      <c r="D2216" s="30" t="s">
        <v>8107</v>
      </c>
      <c r="E2216" s="30" t="s">
        <v>8108</v>
      </c>
      <c r="F2216" s="101"/>
      <c r="G2216" s="101"/>
      <c r="H2216" s="85"/>
      <c r="I2216" s="101"/>
      <c r="J2216" s="85"/>
      <c r="K2216" s="85"/>
      <c r="L2216" s="48" t="s">
        <v>249</v>
      </c>
      <c r="M2216" s="103"/>
      <c r="N2216" s="67" t="s">
        <v>8109</v>
      </c>
      <c r="O2216" s="30" t="s">
        <v>8110</v>
      </c>
      <c r="P2216" t="s">
        <v>976</v>
      </c>
    </row>
    <row r="2217" spans="1:16" x14ac:dyDescent="0.25">
      <c r="A2217" s="85" t="s">
        <v>8013</v>
      </c>
      <c r="B2217" s="85"/>
      <c r="C2217" s="85"/>
      <c r="D2217" s="30" t="s">
        <v>8107</v>
      </c>
      <c r="E2217" s="30" t="s">
        <v>8108</v>
      </c>
      <c r="F2217" s="101"/>
      <c r="G2217" s="101"/>
      <c r="H2217" s="85"/>
      <c r="I2217" s="101"/>
      <c r="J2217" s="85"/>
      <c r="K2217" s="85"/>
      <c r="L2217" s="48" t="s">
        <v>249</v>
      </c>
      <c r="M2217" s="103"/>
      <c r="N2217" s="67" t="s">
        <v>8109</v>
      </c>
      <c r="O2217" s="30" t="s">
        <v>8110</v>
      </c>
      <c r="P2217" t="s">
        <v>976</v>
      </c>
    </row>
    <row r="2218" spans="1:16" x14ac:dyDescent="0.25">
      <c r="A2218" s="85" t="s">
        <v>8014</v>
      </c>
      <c r="B2218" s="85"/>
      <c r="C2218" s="85"/>
      <c r="D2218" s="30" t="s">
        <v>8107</v>
      </c>
      <c r="E2218" s="30" t="s">
        <v>8108</v>
      </c>
      <c r="F2218" s="101"/>
      <c r="G2218" s="101"/>
      <c r="H2218" s="85"/>
      <c r="I2218" s="101"/>
      <c r="J2218" s="85"/>
      <c r="K2218" s="85"/>
      <c r="L2218" s="48" t="s">
        <v>249</v>
      </c>
      <c r="M2218" s="103"/>
      <c r="N2218" s="67" t="s">
        <v>8109</v>
      </c>
      <c r="O2218" s="30" t="s">
        <v>8110</v>
      </c>
      <c r="P2218" t="s">
        <v>976</v>
      </c>
    </row>
    <row r="2219" spans="1:16" x14ac:dyDescent="0.25">
      <c r="A2219" s="85" t="s">
        <v>8015</v>
      </c>
      <c r="B2219" s="85"/>
      <c r="C2219" s="85"/>
      <c r="D2219" s="30" t="s">
        <v>8107</v>
      </c>
      <c r="E2219" s="30" t="s">
        <v>8108</v>
      </c>
      <c r="F2219" s="101"/>
      <c r="G2219" s="101"/>
      <c r="H2219" s="85"/>
      <c r="I2219" s="101"/>
      <c r="J2219" s="85"/>
      <c r="K2219" s="85"/>
      <c r="L2219" s="48" t="s">
        <v>249</v>
      </c>
      <c r="M2219" s="103"/>
      <c r="N2219" s="67" t="s">
        <v>8109</v>
      </c>
      <c r="O2219" s="30" t="s">
        <v>8110</v>
      </c>
      <c r="P2219" t="s">
        <v>976</v>
      </c>
    </row>
    <row r="2220" spans="1:16" x14ac:dyDescent="0.25">
      <c r="A2220" s="85" t="s">
        <v>8016</v>
      </c>
      <c r="B2220" s="85"/>
      <c r="C2220" s="85"/>
      <c r="D2220" s="30" t="s">
        <v>8107</v>
      </c>
      <c r="E2220" s="30" t="s">
        <v>8108</v>
      </c>
      <c r="F2220" s="101"/>
      <c r="G2220" s="101"/>
      <c r="H2220" s="85"/>
      <c r="I2220" s="101"/>
      <c r="J2220" s="85"/>
      <c r="K2220" s="85"/>
      <c r="L2220" s="48" t="s">
        <v>249</v>
      </c>
      <c r="M2220" s="103"/>
      <c r="N2220" s="67" t="s">
        <v>8109</v>
      </c>
      <c r="O2220" s="30" t="s">
        <v>8110</v>
      </c>
      <c r="P2220" t="s">
        <v>976</v>
      </c>
    </row>
    <row r="2221" spans="1:16" x14ac:dyDescent="0.25">
      <c r="A2221" s="85" t="s">
        <v>8017</v>
      </c>
      <c r="B2221" s="85"/>
      <c r="C2221" s="85"/>
      <c r="D2221" s="30" t="s">
        <v>8107</v>
      </c>
      <c r="E2221" s="30" t="s">
        <v>8108</v>
      </c>
      <c r="F2221" s="101"/>
      <c r="G2221" s="101"/>
      <c r="H2221" s="85"/>
      <c r="I2221" s="101"/>
      <c r="J2221" s="85"/>
      <c r="K2221" s="85"/>
      <c r="L2221" s="48" t="s">
        <v>249</v>
      </c>
      <c r="M2221" s="103"/>
      <c r="N2221" s="67" t="s">
        <v>8109</v>
      </c>
      <c r="O2221" s="30" t="s">
        <v>8110</v>
      </c>
      <c r="P2221" t="s">
        <v>976</v>
      </c>
    </row>
    <row r="2222" spans="1:16" x14ac:dyDescent="0.25">
      <c r="A2222" s="85" t="s">
        <v>8018</v>
      </c>
      <c r="B2222" s="85"/>
      <c r="C2222" s="85"/>
      <c r="D2222" s="30" t="s">
        <v>8107</v>
      </c>
      <c r="E2222" s="30" t="s">
        <v>8108</v>
      </c>
      <c r="F2222" s="101"/>
      <c r="G2222" s="101"/>
      <c r="H2222" s="85"/>
      <c r="I2222" s="101"/>
      <c r="J2222" s="85"/>
      <c r="K2222" s="85"/>
      <c r="L2222" s="48" t="s">
        <v>249</v>
      </c>
      <c r="M2222" s="103"/>
      <c r="N2222" s="67" t="s">
        <v>8109</v>
      </c>
      <c r="O2222" s="30" t="s">
        <v>8110</v>
      </c>
      <c r="P2222" t="s">
        <v>976</v>
      </c>
    </row>
    <row r="2223" spans="1:16" x14ac:dyDescent="0.25">
      <c r="A2223" s="85" t="s">
        <v>8019</v>
      </c>
      <c r="B2223" s="85"/>
      <c r="C2223" s="85"/>
      <c r="D2223" s="30" t="s">
        <v>8107</v>
      </c>
      <c r="E2223" s="30" t="s">
        <v>8108</v>
      </c>
      <c r="F2223" s="101"/>
      <c r="G2223" s="101"/>
      <c r="H2223" s="85"/>
      <c r="I2223" s="101"/>
      <c r="J2223" s="85"/>
      <c r="K2223" s="85"/>
      <c r="L2223" s="48" t="s">
        <v>249</v>
      </c>
      <c r="M2223" s="103"/>
      <c r="N2223" s="67" t="s">
        <v>8109</v>
      </c>
      <c r="O2223" s="30" t="s">
        <v>8110</v>
      </c>
      <c r="P2223" t="s">
        <v>976</v>
      </c>
    </row>
    <row r="2224" spans="1:16" x14ac:dyDescent="0.25">
      <c r="A2224" s="85" t="s">
        <v>8020</v>
      </c>
      <c r="B2224" s="85"/>
      <c r="C2224" s="85"/>
      <c r="D2224" s="30" t="s">
        <v>8107</v>
      </c>
      <c r="E2224" s="30" t="s">
        <v>8108</v>
      </c>
      <c r="F2224" s="101"/>
      <c r="G2224" s="101"/>
      <c r="H2224" s="85"/>
      <c r="I2224" s="101"/>
      <c r="J2224" s="85"/>
      <c r="K2224" s="85"/>
      <c r="L2224" s="48" t="s">
        <v>249</v>
      </c>
      <c r="M2224" s="103"/>
      <c r="N2224" s="67" t="s">
        <v>8109</v>
      </c>
      <c r="O2224" s="30" t="s">
        <v>8110</v>
      </c>
      <c r="P2224" t="s">
        <v>976</v>
      </c>
    </row>
    <row r="2225" spans="1:16" x14ac:dyDescent="0.25">
      <c r="A2225" s="85" t="s">
        <v>8021</v>
      </c>
      <c r="B2225" s="85"/>
      <c r="C2225" s="85"/>
      <c r="D2225" s="30" t="s">
        <v>8107</v>
      </c>
      <c r="E2225" s="30" t="s">
        <v>8108</v>
      </c>
      <c r="F2225" s="101"/>
      <c r="G2225" s="101"/>
      <c r="H2225" s="85"/>
      <c r="I2225" s="101"/>
      <c r="J2225" s="85"/>
      <c r="K2225" s="85"/>
      <c r="L2225" s="48" t="s">
        <v>249</v>
      </c>
      <c r="M2225" s="103"/>
      <c r="N2225" s="67" t="s">
        <v>8109</v>
      </c>
      <c r="O2225" s="30" t="s">
        <v>8110</v>
      </c>
      <c r="P2225" t="s">
        <v>976</v>
      </c>
    </row>
    <row r="2226" spans="1:16" x14ac:dyDescent="0.25">
      <c r="A2226" s="85" t="s">
        <v>8022</v>
      </c>
      <c r="B2226" s="85"/>
      <c r="C2226" s="85"/>
      <c r="D2226" s="30" t="s">
        <v>8107</v>
      </c>
      <c r="E2226" s="30" t="s">
        <v>8108</v>
      </c>
      <c r="F2226" s="101"/>
      <c r="G2226" s="101"/>
      <c r="H2226" s="85"/>
      <c r="I2226" s="101"/>
      <c r="J2226" s="85"/>
      <c r="K2226" s="85"/>
      <c r="L2226" s="48" t="s">
        <v>249</v>
      </c>
      <c r="M2226" s="103"/>
      <c r="N2226" s="67" t="s">
        <v>8109</v>
      </c>
      <c r="O2226" s="30" t="s">
        <v>8110</v>
      </c>
      <c r="P2226" t="s">
        <v>976</v>
      </c>
    </row>
    <row r="2227" spans="1:16" x14ac:dyDescent="0.25">
      <c r="A2227" s="85" t="s">
        <v>8023</v>
      </c>
      <c r="B2227" s="85"/>
      <c r="C2227" s="85"/>
      <c r="D2227" s="30" t="s">
        <v>8107</v>
      </c>
      <c r="E2227" s="30" t="s">
        <v>8108</v>
      </c>
      <c r="F2227" s="101"/>
      <c r="G2227" s="101"/>
      <c r="H2227" s="85"/>
      <c r="I2227" s="101"/>
      <c r="J2227" s="85"/>
      <c r="K2227" s="85"/>
      <c r="L2227" s="48" t="s">
        <v>249</v>
      </c>
      <c r="M2227" s="103"/>
      <c r="N2227" s="67" t="s">
        <v>8109</v>
      </c>
      <c r="O2227" s="30" t="s">
        <v>8110</v>
      </c>
      <c r="P2227" t="s">
        <v>976</v>
      </c>
    </row>
    <row r="2228" spans="1:16" x14ac:dyDescent="0.25">
      <c r="A2228" s="85" t="s">
        <v>8024</v>
      </c>
      <c r="B2228" s="85"/>
      <c r="C2228" s="85"/>
      <c r="D2228" s="30" t="s">
        <v>8107</v>
      </c>
      <c r="E2228" s="30" t="s">
        <v>8108</v>
      </c>
      <c r="F2228" s="101"/>
      <c r="G2228" s="101"/>
      <c r="H2228" s="85"/>
      <c r="I2228" s="101"/>
      <c r="J2228" s="85"/>
      <c r="K2228" s="85"/>
      <c r="L2228" s="48" t="s">
        <v>249</v>
      </c>
      <c r="M2228" s="103"/>
      <c r="N2228" s="67" t="s">
        <v>8109</v>
      </c>
      <c r="O2228" s="30" t="s">
        <v>8110</v>
      </c>
      <c r="P2228" t="s">
        <v>976</v>
      </c>
    </row>
    <row r="2229" spans="1:16" x14ac:dyDescent="0.25">
      <c r="A2229" s="85" t="s">
        <v>8025</v>
      </c>
      <c r="B2229" s="85"/>
      <c r="C2229" s="85"/>
      <c r="D2229" s="30" t="s">
        <v>8107</v>
      </c>
      <c r="E2229" s="30" t="s">
        <v>8108</v>
      </c>
      <c r="F2229" s="101"/>
      <c r="G2229" s="101"/>
      <c r="H2229" s="85"/>
      <c r="I2229" s="101"/>
      <c r="J2229" s="85"/>
      <c r="K2229" s="85"/>
      <c r="L2229" s="48" t="s">
        <v>249</v>
      </c>
      <c r="M2229" s="103"/>
      <c r="N2229" s="67" t="s">
        <v>8109</v>
      </c>
      <c r="O2229" s="30" t="s">
        <v>8110</v>
      </c>
      <c r="P2229" t="s">
        <v>976</v>
      </c>
    </row>
    <row r="2230" spans="1:16" x14ac:dyDescent="0.25">
      <c r="A2230" s="85" t="s">
        <v>8026</v>
      </c>
      <c r="B2230" s="85"/>
      <c r="C2230" s="85"/>
      <c r="D2230" s="30" t="s">
        <v>8107</v>
      </c>
      <c r="E2230" s="30" t="s">
        <v>8108</v>
      </c>
      <c r="F2230" s="101"/>
      <c r="G2230" s="101"/>
      <c r="H2230" s="85"/>
      <c r="I2230" s="101"/>
      <c r="J2230" s="85"/>
      <c r="K2230" s="85"/>
      <c r="L2230" s="48" t="s">
        <v>249</v>
      </c>
      <c r="M2230" s="103"/>
      <c r="N2230" s="67" t="s">
        <v>8109</v>
      </c>
      <c r="O2230" s="30" t="s">
        <v>8110</v>
      </c>
      <c r="P2230" t="s">
        <v>976</v>
      </c>
    </row>
    <row r="2231" spans="1:16" x14ac:dyDescent="0.25">
      <c r="A2231" s="85" t="s">
        <v>8027</v>
      </c>
      <c r="B2231" s="85"/>
      <c r="C2231" s="85"/>
      <c r="D2231" s="30" t="s">
        <v>8107</v>
      </c>
      <c r="E2231" s="30" t="s">
        <v>8108</v>
      </c>
      <c r="F2231" s="101"/>
      <c r="G2231" s="101"/>
      <c r="H2231" s="85"/>
      <c r="I2231" s="101"/>
      <c r="J2231" s="85"/>
      <c r="K2231" s="85"/>
      <c r="L2231" s="48" t="s">
        <v>249</v>
      </c>
      <c r="M2231" s="103"/>
      <c r="N2231" s="67" t="s">
        <v>8109</v>
      </c>
      <c r="O2231" s="30" t="s">
        <v>8110</v>
      </c>
      <c r="P2231" t="s">
        <v>976</v>
      </c>
    </row>
    <row r="2232" spans="1:16" x14ac:dyDescent="0.25">
      <c r="A2232" s="85" t="s">
        <v>8028</v>
      </c>
      <c r="B2232" s="85"/>
      <c r="C2232" s="85"/>
      <c r="D2232" s="30" t="s">
        <v>8107</v>
      </c>
      <c r="E2232" s="30" t="s">
        <v>8108</v>
      </c>
      <c r="F2232" s="101"/>
      <c r="G2232" s="101"/>
      <c r="H2232" s="85"/>
      <c r="I2232" s="101"/>
      <c r="J2232" s="85"/>
      <c r="K2232" s="85"/>
      <c r="L2232" s="48" t="s">
        <v>249</v>
      </c>
      <c r="M2232" s="103"/>
      <c r="N2232" s="67" t="s">
        <v>8109</v>
      </c>
      <c r="O2232" s="30" t="s">
        <v>8110</v>
      </c>
      <c r="P2232" t="s">
        <v>976</v>
      </c>
    </row>
    <row r="2233" spans="1:16" x14ac:dyDescent="0.25">
      <c r="A2233" s="85" t="s">
        <v>8029</v>
      </c>
      <c r="B2233" s="85"/>
      <c r="C2233" s="85"/>
      <c r="D2233" s="30" t="s">
        <v>8107</v>
      </c>
      <c r="E2233" s="30" t="s">
        <v>8108</v>
      </c>
      <c r="F2233" s="101"/>
      <c r="G2233" s="101"/>
      <c r="H2233" s="85"/>
      <c r="I2233" s="101"/>
      <c r="J2233" s="85"/>
      <c r="K2233" s="85"/>
      <c r="L2233" s="48" t="s">
        <v>249</v>
      </c>
      <c r="M2233" s="103"/>
      <c r="N2233" s="67" t="s">
        <v>8109</v>
      </c>
      <c r="O2233" s="30" t="s">
        <v>8110</v>
      </c>
      <c r="P2233" t="s">
        <v>976</v>
      </c>
    </row>
    <row r="2234" spans="1:16" x14ac:dyDescent="0.25">
      <c r="A2234" s="85" t="s">
        <v>8030</v>
      </c>
      <c r="B2234" s="85"/>
      <c r="C2234" s="85"/>
      <c r="D2234" s="30" t="s">
        <v>8107</v>
      </c>
      <c r="E2234" s="30" t="s">
        <v>8108</v>
      </c>
      <c r="F2234" s="101"/>
      <c r="G2234" s="101"/>
      <c r="H2234" s="85"/>
      <c r="I2234" s="101"/>
      <c r="J2234" s="85"/>
      <c r="K2234" s="85"/>
      <c r="L2234" s="48" t="s">
        <v>249</v>
      </c>
      <c r="M2234" s="103"/>
      <c r="N2234" s="67" t="s">
        <v>8109</v>
      </c>
      <c r="O2234" s="30" t="s">
        <v>8110</v>
      </c>
      <c r="P2234" t="s">
        <v>976</v>
      </c>
    </row>
    <row r="2235" spans="1:16" x14ac:dyDescent="0.25">
      <c r="A2235" s="85" t="s">
        <v>8031</v>
      </c>
      <c r="B2235" s="85"/>
      <c r="C2235" s="85"/>
      <c r="D2235" s="30" t="s">
        <v>8107</v>
      </c>
      <c r="E2235" s="30" t="s">
        <v>8108</v>
      </c>
      <c r="F2235" s="101"/>
      <c r="G2235" s="101"/>
      <c r="H2235" s="85"/>
      <c r="I2235" s="101"/>
      <c r="J2235" s="85"/>
      <c r="K2235" s="85"/>
      <c r="L2235" s="48" t="s">
        <v>249</v>
      </c>
      <c r="M2235" s="103"/>
      <c r="N2235" s="67" t="s">
        <v>8109</v>
      </c>
      <c r="O2235" s="30" t="s">
        <v>8110</v>
      </c>
      <c r="P2235" t="s">
        <v>976</v>
      </c>
    </row>
    <row r="2236" spans="1:16" x14ac:dyDescent="0.25">
      <c r="A2236" s="85" t="s">
        <v>8032</v>
      </c>
      <c r="B2236" s="85"/>
      <c r="C2236" s="85"/>
      <c r="D2236" s="30" t="s">
        <v>8107</v>
      </c>
      <c r="E2236" s="30" t="s">
        <v>8108</v>
      </c>
      <c r="F2236" s="101"/>
      <c r="G2236" s="101"/>
      <c r="H2236" s="85"/>
      <c r="I2236" s="101"/>
      <c r="J2236" s="85"/>
      <c r="K2236" s="85"/>
      <c r="L2236" s="48" t="s">
        <v>249</v>
      </c>
      <c r="M2236" s="103"/>
      <c r="N2236" s="67" t="s">
        <v>8109</v>
      </c>
      <c r="O2236" s="30" t="s">
        <v>8110</v>
      </c>
      <c r="P2236" t="s">
        <v>976</v>
      </c>
    </row>
    <row r="2237" spans="1:16" x14ac:dyDescent="0.25">
      <c r="A2237" s="85" t="s">
        <v>8033</v>
      </c>
      <c r="B2237" s="85"/>
      <c r="C2237" s="85"/>
      <c r="D2237" s="30" t="s">
        <v>8107</v>
      </c>
      <c r="E2237" s="30" t="s">
        <v>8108</v>
      </c>
      <c r="F2237" s="101"/>
      <c r="G2237" s="101"/>
      <c r="H2237" s="85"/>
      <c r="I2237" s="101"/>
      <c r="J2237" s="85"/>
      <c r="K2237" s="85"/>
      <c r="L2237" s="48" t="s">
        <v>249</v>
      </c>
      <c r="M2237" s="103"/>
      <c r="N2237" s="67" t="s">
        <v>8109</v>
      </c>
      <c r="O2237" s="30" t="s">
        <v>8110</v>
      </c>
      <c r="P2237" t="s">
        <v>976</v>
      </c>
    </row>
    <row r="2238" spans="1:16" x14ac:dyDescent="0.25">
      <c r="A2238" s="85" t="s">
        <v>8034</v>
      </c>
      <c r="B2238" s="85"/>
      <c r="C2238" s="85"/>
      <c r="D2238" s="30" t="s">
        <v>8107</v>
      </c>
      <c r="E2238" s="30" t="s">
        <v>8108</v>
      </c>
      <c r="F2238" s="101"/>
      <c r="G2238" s="101"/>
      <c r="H2238" s="85"/>
      <c r="I2238" s="101"/>
      <c r="J2238" s="85"/>
      <c r="K2238" s="85"/>
      <c r="L2238" s="48" t="s">
        <v>249</v>
      </c>
      <c r="M2238" s="103"/>
      <c r="N2238" s="67" t="s">
        <v>8109</v>
      </c>
      <c r="O2238" s="30" t="s">
        <v>8110</v>
      </c>
      <c r="P2238" t="s">
        <v>976</v>
      </c>
    </row>
    <row r="2239" spans="1:16" x14ac:dyDescent="0.25">
      <c r="A2239" s="85" t="s">
        <v>8035</v>
      </c>
      <c r="B2239" s="85"/>
      <c r="C2239" s="85"/>
      <c r="D2239" s="30" t="s">
        <v>8107</v>
      </c>
      <c r="E2239" s="30" t="s">
        <v>8108</v>
      </c>
      <c r="F2239" s="101"/>
      <c r="G2239" s="101"/>
      <c r="H2239" s="85"/>
      <c r="I2239" s="101"/>
      <c r="J2239" s="85"/>
      <c r="K2239" s="85"/>
      <c r="L2239" s="48" t="s">
        <v>249</v>
      </c>
      <c r="M2239" s="103"/>
      <c r="N2239" s="67" t="s">
        <v>8109</v>
      </c>
      <c r="O2239" s="30" t="s">
        <v>8110</v>
      </c>
      <c r="P2239" t="s">
        <v>976</v>
      </c>
    </row>
    <row r="2240" spans="1:16" x14ac:dyDescent="0.25">
      <c r="A2240" s="85" t="s">
        <v>8036</v>
      </c>
      <c r="B2240" s="85"/>
      <c r="C2240" s="85"/>
      <c r="D2240" s="30" t="s">
        <v>8107</v>
      </c>
      <c r="E2240" s="30" t="s">
        <v>8108</v>
      </c>
      <c r="F2240" s="101"/>
      <c r="G2240" s="101"/>
      <c r="H2240" s="85"/>
      <c r="I2240" s="101"/>
      <c r="J2240" s="85"/>
      <c r="K2240" s="85"/>
      <c r="L2240" s="48" t="s">
        <v>249</v>
      </c>
      <c r="M2240" s="103"/>
      <c r="N2240" s="67" t="s">
        <v>8109</v>
      </c>
      <c r="O2240" s="30" t="s">
        <v>8110</v>
      </c>
      <c r="P2240" t="s">
        <v>976</v>
      </c>
    </row>
    <row r="2241" spans="1:16" x14ac:dyDescent="0.25">
      <c r="A2241" s="85" t="s">
        <v>8037</v>
      </c>
      <c r="B2241" s="85"/>
      <c r="C2241" s="85"/>
      <c r="D2241" s="30" t="s">
        <v>8107</v>
      </c>
      <c r="E2241" s="30" t="s">
        <v>8108</v>
      </c>
      <c r="F2241" s="101"/>
      <c r="G2241" s="101"/>
      <c r="H2241" s="85"/>
      <c r="I2241" s="101"/>
      <c r="J2241" s="85"/>
      <c r="K2241" s="85"/>
      <c r="L2241" s="48" t="s">
        <v>249</v>
      </c>
      <c r="M2241" s="103"/>
      <c r="N2241" s="67" t="s">
        <v>8109</v>
      </c>
      <c r="O2241" s="30" t="s">
        <v>8110</v>
      </c>
      <c r="P2241" t="s">
        <v>976</v>
      </c>
    </row>
    <row r="2242" spans="1:16" x14ac:dyDescent="0.25">
      <c r="A2242" s="85" t="s">
        <v>8038</v>
      </c>
      <c r="B2242" s="85"/>
      <c r="C2242" s="85"/>
      <c r="D2242" s="30" t="s">
        <v>8107</v>
      </c>
      <c r="E2242" s="30" t="s">
        <v>8108</v>
      </c>
      <c r="F2242" s="101"/>
      <c r="G2242" s="101"/>
      <c r="H2242" s="85"/>
      <c r="I2242" s="101"/>
      <c r="J2242" s="85"/>
      <c r="K2242" s="85"/>
      <c r="L2242" s="48" t="s">
        <v>249</v>
      </c>
      <c r="M2242" s="103"/>
      <c r="N2242" s="67" t="s">
        <v>8109</v>
      </c>
      <c r="O2242" s="30" t="s">
        <v>8110</v>
      </c>
      <c r="P2242" t="s">
        <v>976</v>
      </c>
    </row>
    <row r="2243" spans="1:16" x14ac:dyDescent="0.25">
      <c r="A2243" s="85" t="s">
        <v>8039</v>
      </c>
      <c r="B2243" s="85"/>
      <c r="C2243" s="85"/>
      <c r="D2243" s="30" t="s">
        <v>8107</v>
      </c>
      <c r="E2243" s="30" t="s">
        <v>8108</v>
      </c>
      <c r="F2243" s="101"/>
      <c r="G2243" s="101"/>
      <c r="H2243" s="85"/>
      <c r="I2243" s="101"/>
      <c r="J2243" s="85"/>
      <c r="K2243" s="85"/>
      <c r="L2243" s="48" t="s">
        <v>249</v>
      </c>
      <c r="M2243" s="103"/>
      <c r="N2243" s="67" t="s">
        <v>8109</v>
      </c>
      <c r="O2243" s="30" t="s">
        <v>8110</v>
      </c>
      <c r="P2243" t="s">
        <v>976</v>
      </c>
    </row>
    <row r="2244" spans="1:16" x14ac:dyDescent="0.25">
      <c r="A2244" s="85" t="s">
        <v>8040</v>
      </c>
      <c r="B2244" s="85"/>
      <c r="C2244" s="85"/>
      <c r="D2244" s="30" t="s">
        <v>8107</v>
      </c>
      <c r="E2244" s="30" t="s">
        <v>8108</v>
      </c>
      <c r="F2244" s="101"/>
      <c r="G2244" s="101"/>
      <c r="H2244" s="85"/>
      <c r="I2244" s="101"/>
      <c r="J2244" s="85"/>
      <c r="K2244" s="85"/>
      <c r="L2244" s="48" t="s">
        <v>249</v>
      </c>
      <c r="M2244" s="103"/>
      <c r="N2244" s="67" t="s">
        <v>8109</v>
      </c>
      <c r="O2244" s="30" t="s">
        <v>8110</v>
      </c>
      <c r="P2244" t="s">
        <v>976</v>
      </c>
    </row>
    <row r="2245" spans="1:16" x14ac:dyDescent="0.25">
      <c r="A2245" s="85" t="s">
        <v>8041</v>
      </c>
      <c r="B2245" s="85"/>
      <c r="C2245" s="85"/>
      <c r="D2245" s="30" t="s">
        <v>8107</v>
      </c>
      <c r="E2245" s="30" t="s">
        <v>8108</v>
      </c>
      <c r="F2245" s="101"/>
      <c r="G2245" s="101"/>
      <c r="H2245" s="85"/>
      <c r="I2245" s="101"/>
      <c r="J2245" s="85"/>
      <c r="K2245" s="85"/>
      <c r="L2245" s="48" t="s">
        <v>249</v>
      </c>
      <c r="M2245" s="103"/>
      <c r="N2245" s="67" t="s">
        <v>8109</v>
      </c>
      <c r="O2245" s="30" t="s">
        <v>8110</v>
      </c>
      <c r="P2245" t="s">
        <v>976</v>
      </c>
    </row>
    <row r="2246" spans="1:16" x14ac:dyDescent="0.25">
      <c r="A2246" s="85" t="s">
        <v>8042</v>
      </c>
      <c r="B2246" s="85"/>
      <c r="C2246" s="85"/>
      <c r="D2246" s="30" t="s">
        <v>8107</v>
      </c>
      <c r="E2246" s="30" t="s">
        <v>8108</v>
      </c>
      <c r="F2246" s="101"/>
      <c r="G2246" s="101"/>
      <c r="H2246" s="85"/>
      <c r="I2246" s="101"/>
      <c r="J2246" s="85"/>
      <c r="K2246" s="85"/>
      <c r="L2246" s="48" t="s">
        <v>249</v>
      </c>
      <c r="M2246" s="103"/>
      <c r="N2246" s="67" t="s">
        <v>8109</v>
      </c>
      <c r="O2246" s="30" t="s">
        <v>8110</v>
      </c>
      <c r="P2246" t="s">
        <v>976</v>
      </c>
    </row>
    <row r="2247" spans="1:16" x14ac:dyDescent="0.25">
      <c r="A2247" s="85" t="s">
        <v>8043</v>
      </c>
      <c r="B2247" s="85"/>
      <c r="C2247" s="85"/>
      <c r="D2247" s="30" t="s">
        <v>8107</v>
      </c>
      <c r="E2247" s="30" t="s">
        <v>8108</v>
      </c>
      <c r="F2247" s="101"/>
      <c r="G2247" s="101"/>
      <c r="H2247" s="85"/>
      <c r="I2247" s="101"/>
      <c r="J2247" s="85"/>
      <c r="K2247" s="85"/>
      <c r="L2247" s="48" t="s">
        <v>249</v>
      </c>
      <c r="M2247" s="103"/>
      <c r="N2247" s="67" t="s">
        <v>8109</v>
      </c>
      <c r="O2247" s="30" t="s">
        <v>8110</v>
      </c>
      <c r="P2247" t="s">
        <v>976</v>
      </c>
    </row>
    <row r="2248" spans="1:16" x14ac:dyDescent="0.25">
      <c r="A2248" s="85" t="s">
        <v>8044</v>
      </c>
      <c r="B2248" s="85"/>
      <c r="C2248" s="85"/>
      <c r="D2248" s="30" t="s">
        <v>8107</v>
      </c>
      <c r="E2248" s="30" t="s">
        <v>8108</v>
      </c>
      <c r="F2248" s="101"/>
      <c r="G2248" s="101"/>
      <c r="H2248" s="85"/>
      <c r="I2248" s="101"/>
      <c r="J2248" s="85"/>
      <c r="K2248" s="85"/>
      <c r="L2248" s="48" t="s">
        <v>249</v>
      </c>
      <c r="M2248" s="103"/>
      <c r="N2248" s="67" t="s">
        <v>8109</v>
      </c>
      <c r="O2248" s="30" t="s">
        <v>8110</v>
      </c>
      <c r="P2248" t="s">
        <v>976</v>
      </c>
    </row>
    <row r="2249" spans="1:16" x14ac:dyDescent="0.25">
      <c r="A2249" s="85" t="s">
        <v>8045</v>
      </c>
      <c r="B2249" s="85"/>
      <c r="C2249" s="85"/>
      <c r="D2249" s="30" t="s">
        <v>8107</v>
      </c>
      <c r="E2249" s="30" t="s">
        <v>8108</v>
      </c>
      <c r="F2249" s="101"/>
      <c r="G2249" s="101"/>
      <c r="H2249" s="85"/>
      <c r="I2249" s="101"/>
      <c r="J2249" s="85"/>
      <c r="K2249" s="85"/>
      <c r="L2249" s="48" t="s">
        <v>249</v>
      </c>
      <c r="M2249" s="103"/>
      <c r="N2249" s="67" t="s">
        <v>8109</v>
      </c>
      <c r="O2249" s="30" t="s">
        <v>8110</v>
      </c>
      <c r="P2249" t="s">
        <v>976</v>
      </c>
    </row>
    <row r="2250" spans="1:16" x14ac:dyDescent="0.25">
      <c r="A2250" s="85" t="s">
        <v>8046</v>
      </c>
      <c r="B2250" s="85"/>
      <c r="C2250" s="85"/>
      <c r="D2250" s="30" t="s">
        <v>8107</v>
      </c>
      <c r="E2250" s="30" t="s">
        <v>8108</v>
      </c>
      <c r="F2250" s="101"/>
      <c r="G2250" s="101"/>
      <c r="H2250" s="85"/>
      <c r="I2250" s="101"/>
      <c r="J2250" s="85"/>
      <c r="K2250" s="85"/>
      <c r="L2250" s="48" t="s">
        <v>249</v>
      </c>
      <c r="M2250" s="103"/>
      <c r="N2250" s="67" t="s">
        <v>8109</v>
      </c>
      <c r="O2250" s="30" t="s">
        <v>8110</v>
      </c>
      <c r="P2250" t="s">
        <v>976</v>
      </c>
    </row>
    <row r="2251" spans="1:16" x14ac:dyDescent="0.25">
      <c r="A2251" s="85" t="s">
        <v>8047</v>
      </c>
      <c r="B2251" s="85"/>
      <c r="C2251" s="85"/>
      <c r="D2251" s="30" t="s">
        <v>8107</v>
      </c>
      <c r="E2251" s="30" t="s">
        <v>8108</v>
      </c>
      <c r="F2251" s="101"/>
      <c r="G2251" s="101"/>
      <c r="H2251" s="85"/>
      <c r="I2251" s="101"/>
      <c r="J2251" s="85"/>
      <c r="K2251" s="85"/>
      <c r="L2251" s="48" t="s">
        <v>249</v>
      </c>
      <c r="M2251" s="103"/>
      <c r="N2251" s="67" t="s">
        <v>8109</v>
      </c>
      <c r="O2251" s="30" t="s">
        <v>8110</v>
      </c>
      <c r="P2251" t="s">
        <v>976</v>
      </c>
    </row>
    <row r="2252" spans="1:16" x14ac:dyDescent="0.25">
      <c r="A2252" s="85" t="s">
        <v>8048</v>
      </c>
      <c r="B2252" s="85"/>
      <c r="C2252" s="85"/>
      <c r="D2252" s="30" t="s">
        <v>8107</v>
      </c>
      <c r="E2252" s="30" t="s">
        <v>8108</v>
      </c>
      <c r="F2252" s="101"/>
      <c r="G2252" s="101"/>
      <c r="H2252" s="85"/>
      <c r="I2252" s="101"/>
      <c r="J2252" s="85"/>
      <c r="K2252" s="85"/>
      <c r="L2252" s="48" t="s">
        <v>249</v>
      </c>
      <c r="M2252" s="103"/>
      <c r="N2252" s="67" t="s">
        <v>8109</v>
      </c>
      <c r="O2252" s="30" t="s">
        <v>8110</v>
      </c>
      <c r="P2252" t="s">
        <v>976</v>
      </c>
    </row>
    <row r="2253" spans="1:16" x14ac:dyDescent="0.25">
      <c r="A2253" s="85" t="s">
        <v>8049</v>
      </c>
      <c r="B2253" s="85"/>
      <c r="C2253" s="85"/>
      <c r="D2253" s="30" t="s">
        <v>8107</v>
      </c>
      <c r="E2253" s="30" t="s">
        <v>8108</v>
      </c>
      <c r="F2253" s="101"/>
      <c r="G2253" s="101"/>
      <c r="H2253" s="85"/>
      <c r="I2253" s="101"/>
      <c r="J2253" s="85"/>
      <c r="K2253" s="85"/>
      <c r="L2253" s="48" t="s">
        <v>249</v>
      </c>
      <c r="M2253" s="103"/>
      <c r="N2253" s="67" t="s">
        <v>8109</v>
      </c>
      <c r="O2253" s="30" t="s">
        <v>8110</v>
      </c>
      <c r="P2253" t="s">
        <v>976</v>
      </c>
    </row>
    <row r="2254" spans="1:16" x14ac:dyDescent="0.25">
      <c r="A2254" s="85" t="s">
        <v>8050</v>
      </c>
      <c r="B2254" s="85"/>
      <c r="C2254" s="85"/>
      <c r="D2254" s="30" t="s">
        <v>8107</v>
      </c>
      <c r="E2254" s="30" t="s">
        <v>8108</v>
      </c>
      <c r="F2254" s="101"/>
      <c r="G2254" s="101"/>
      <c r="H2254" s="85"/>
      <c r="I2254" s="101"/>
      <c r="J2254" s="85"/>
      <c r="K2254" s="85"/>
      <c r="L2254" s="48" t="s">
        <v>249</v>
      </c>
      <c r="M2254" s="103"/>
      <c r="N2254" s="67" t="s">
        <v>8109</v>
      </c>
      <c r="O2254" s="30" t="s">
        <v>8110</v>
      </c>
      <c r="P2254" t="s">
        <v>976</v>
      </c>
    </row>
    <row r="2255" spans="1:16" x14ac:dyDescent="0.25">
      <c r="A2255" s="85" t="s">
        <v>8051</v>
      </c>
      <c r="B2255" s="85"/>
      <c r="C2255" s="85"/>
      <c r="D2255" s="30" t="s">
        <v>8107</v>
      </c>
      <c r="E2255" s="30" t="s">
        <v>8108</v>
      </c>
      <c r="F2255" s="101"/>
      <c r="G2255" s="101"/>
      <c r="H2255" s="85"/>
      <c r="I2255" s="101"/>
      <c r="J2255" s="85"/>
      <c r="K2255" s="85"/>
      <c r="L2255" s="48" t="s">
        <v>249</v>
      </c>
      <c r="M2255" s="103"/>
      <c r="N2255" s="67" t="s">
        <v>8109</v>
      </c>
      <c r="O2255" s="30" t="s">
        <v>8110</v>
      </c>
      <c r="P2255" t="s">
        <v>976</v>
      </c>
    </row>
    <row r="2256" spans="1:16" x14ac:dyDescent="0.25">
      <c r="A2256" s="85" t="s">
        <v>8052</v>
      </c>
      <c r="B2256" s="85"/>
      <c r="C2256" s="85"/>
      <c r="D2256" s="30" t="s">
        <v>8107</v>
      </c>
      <c r="E2256" s="30" t="s">
        <v>8108</v>
      </c>
      <c r="F2256" s="101"/>
      <c r="G2256" s="101"/>
      <c r="H2256" s="85"/>
      <c r="I2256" s="101"/>
      <c r="J2256" s="85"/>
      <c r="K2256" s="85"/>
      <c r="L2256" s="48" t="s">
        <v>249</v>
      </c>
      <c r="M2256" s="103"/>
      <c r="N2256" s="67" t="s">
        <v>8109</v>
      </c>
      <c r="O2256" s="30" t="s">
        <v>8110</v>
      </c>
      <c r="P2256" t="s">
        <v>976</v>
      </c>
    </row>
    <row r="2257" spans="1:16" x14ac:dyDescent="0.25">
      <c r="A2257" s="85" t="s">
        <v>8053</v>
      </c>
      <c r="B2257" s="85"/>
      <c r="C2257" s="85"/>
      <c r="D2257" s="30" t="s">
        <v>8107</v>
      </c>
      <c r="E2257" s="30" t="s">
        <v>8108</v>
      </c>
      <c r="F2257" s="101"/>
      <c r="G2257" s="101"/>
      <c r="H2257" s="85"/>
      <c r="I2257" s="101"/>
      <c r="J2257" s="85"/>
      <c r="K2257" s="85"/>
      <c r="L2257" s="48" t="s">
        <v>249</v>
      </c>
      <c r="M2257" s="103"/>
      <c r="N2257" s="67" t="s">
        <v>8109</v>
      </c>
      <c r="O2257" s="30" t="s">
        <v>8110</v>
      </c>
      <c r="P2257" t="s">
        <v>976</v>
      </c>
    </row>
    <row r="2258" spans="1:16" x14ac:dyDescent="0.25">
      <c r="A2258" s="85" t="s">
        <v>8054</v>
      </c>
      <c r="B2258" s="85"/>
      <c r="C2258" s="85"/>
      <c r="D2258" s="30" t="s">
        <v>8107</v>
      </c>
      <c r="E2258" s="30" t="s">
        <v>8108</v>
      </c>
      <c r="F2258" s="101"/>
      <c r="G2258" s="101"/>
      <c r="H2258" s="85"/>
      <c r="I2258" s="101"/>
      <c r="J2258" s="85"/>
      <c r="K2258" s="85"/>
      <c r="L2258" s="48" t="s">
        <v>249</v>
      </c>
      <c r="M2258" s="103"/>
      <c r="N2258" s="67" t="s">
        <v>8109</v>
      </c>
      <c r="O2258" s="30" t="s">
        <v>8110</v>
      </c>
      <c r="P2258" t="s">
        <v>976</v>
      </c>
    </row>
    <row r="2259" spans="1:16" x14ac:dyDescent="0.25">
      <c r="A2259" s="85" t="s">
        <v>8055</v>
      </c>
      <c r="B2259" s="85"/>
      <c r="C2259" s="85"/>
      <c r="D2259" s="30" t="s">
        <v>8107</v>
      </c>
      <c r="E2259" s="30" t="s">
        <v>8108</v>
      </c>
      <c r="F2259" s="101"/>
      <c r="G2259" s="101"/>
      <c r="H2259" s="85"/>
      <c r="I2259" s="101"/>
      <c r="J2259" s="85"/>
      <c r="K2259" s="85"/>
      <c r="L2259" s="48" t="s">
        <v>249</v>
      </c>
      <c r="M2259" s="103"/>
      <c r="N2259" s="67" t="s">
        <v>8109</v>
      </c>
      <c r="O2259" s="30" t="s">
        <v>8110</v>
      </c>
      <c r="P2259" t="s">
        <v>976</v>
      </c>
    </row>
    <row r="2260" spans="1:16" x14ac:dyDescent="0.25">
      <c r="A2260" s="85" t="s">
        <v>8056</v>
      </c>
      <c r="B2260" s="85"/>
      <c r="C2260" s="85"/>
      <c r="D2260" s="30" t="s">
        <v>8107</v>
      </c>
      <c r="E2260" s="30" t="s">
        <v>8108</v>
      </c>
      <c r="F2260" s="101"/>
      <c r="G2260" s="101"/>
      <c r="H2260" s="85"/>
      <c r="I2260" s="101"/>
      <c r="J2260" s="85"/>
      <c r="K2260" s="85"/>
      <c r="L2260" s="48" t="s">
        <v>249</v>
      </c>
      <c r="M2260" s="103"/>
      <c r="N2260" s="67" t="s">
        <v>8109</v>
      </c>
      <c r="O2260" s="30" t="s">
        <v>8110</v>
      </c>
      <c r="P2260" t="s">
        <v>976</v>
      </c>
    </row>
    <row r="2261" spans="1:16" x14ac:dyDescent="0.25">
      <c r="A2261" s="85" t="s">
        <v>8057</v>
      </c>
      <c r="B2261" s="85"/>
      <c r="C2261" s="85"/>
      <c r="D2261" s="30" t="s">
        <v>8107</v>
      </c>
      <c r="E2261" s="30" t="s">
        <v>8108</v>
      </c>
      <c r="F2261" s="101"/>
      <c r="G2261" s="101"/>
      <c r="H2261" s="85"/>
      <c r="I2261" s="101"/>
      <c r="J2261" s="85"/>
      <c r="K2261" s="85"/>
      <c r="L2261" s="48" t="s">
        <v>249</v>
      </c>
      <c r="M2261" s="103"/>
      <c r="N2261" s="67" t="s">
        <v>8109</v>
      </c>
      <c r="O2261" s="30" t="s">
        <v>8110</v>
      </c>
      <c r="P2261" t="s">
        <v>976</v>
      </c>
    </row>
    <row r="2262" spans="1:16" x14ac:dyDescent="0.25">
      <c r="A2262" s="85" t="s">
        <v>8058</v>
      </c>
      <c r="B2262" s="85"/>
      <c r="C2262" s="85"/>
      <c r="D2262" s="30" t="s">
        <v>8107</v>
      </c>
      <c r="E2262" s="30" t="s">
        <v>8108</v>
      </c>
      <c r="F2262" s="101"/>
      <c r="G2262" s="101"/>
      <c r="H2262" s="85"/>
      <c r="I2262" s="101"/>
      <c r="J2262" s="85"/>
      <c r="K2262" s="85"/>
      <c r="L2262" s="48" t="s">
        <v>249</v>
      </c>
      <c r="M2262" s="103"/>
      <c r="N2262" s="67" t="s">
        <v>8109</v>
      </c>
      <c r="O2262" s="30" t="s">
        <v>8110</v>
      </c>
      <c r="P2262" t="s">
        <v>976</v>
      </c>
    </row>
    <row r="2263" spans="1:16" x14ac:dyDescent="0.25">
      <c r="A2263" s="85" t="s">
        <v>8059</v>
      </c>
      <c r="B2263" s="85"/>
      <c r="C2263" s="85"/>
      <c r="D2263" s="30" t="s">
        <v>8107</v>
      </c>
      <c r="E2263" s="30" t="s">
        <v>8108</v>
      </c>
      <c r="F2263" s="101"/>
      <c r="G2263" s="101"/>
      <c r="H2263" s="85"/>
      <c r="I2263" s="101"/>
      <c r="J2263" s="85"/>
      <c r="K2263" s="85"/>
      <c r="L2263" s="48" t="s">
        <v>249</v>
      </c>
      <c r="M2263" s="103"/>
      <c r="N2263" s="67" t="s">
        <v>8109</v>
      </c>
      <c r="O2263" s="30" t="s">
        <v>8110</v>
      </c>
      <c r="P2263" t="s">
        <v>976</v>
      </c>
    </row>
    <row r="2264" spans="1:16" x14ac:dyDescent="0.25">
      <c r="A2264" s="85" t="s">
        <v>8060</v>
      </c>
      <c r="B2264" s="85"/>
      <c r="C2264" s="85"/>
      <c r="D2264" s="30" t="s">
        <v>8107</v>
      </c>
      <c r="E2264" s="30" t="s">
        <v>8108</v>
      </c>
      <c r="F2264" s="101"/>
      <c r="G2264" s="101"/>
      <c r="H2264" s="85"/>
      <c r="I2264" s="101"/>
      <c r="J2264" s="85"/>
      <c r="K2264" s="85"/>
      <c r="L2264" s="48" t="s">
        <v>249</v>
      </c>
      <c r="M2264" s="103"/>
      <c r="N2264" s="67" t="s">
        <v>8109</v>
      </c>
      <c r="O2264" s="30" t="s">
        <v>8110</v>
      </c>
      <c r="P2264" t="s">
        <v>976</v>
      </c>
    </row>
    <row r="2265" spans="1:16" x14ac:dyDescent="0.25">
      <c r="A2265" s="85" t="s">
        <v>8061</v>
      </c>
      <c r="B2265" s="85"/>
      <c r="C2265" s="85"/>
      <c r="D2265" s="30" t="s">
        <v>8107</v>
      </c>
      <c r="E2265" s="30" t="s">
        <v>8108</v>
      </c>
      <c r="F2265" s="101"/>
      <c r="G2265" s="101"/>
      <c r="H2265" s="85"/>
      <c r="I2265" s="101"/>
      <c r="J2265" s="85"/>
      <c r="K2265" s="85"/>
      <c r="L2265" s="48" t="s">
        <v>249</v>
      </c>
      <c r="M2265" s="103"/>
      <c r="N2265" s="67" t="s">
        <v>8109</v>
      </c>
      <c r="O2265" s="30" t="s">
        <v>8110</v>
      </c>
      <c r="P2265" t="s">
        <v>976</v>
      </c>
    </row>
    <row r="2266" spans="1:16" x14ac:dyDescent="0.25">
      <c r="A2266" s="85" t="s">
        <v>8062</v>
      </c>
      <c r="B2266" s="85"/>
      <c r="C2266" s="85"/>
      <c r="D2266" s="30" t="s">
        <v>8107</v>
      </c>
      <c r="E2266" s="30" t="s">
        <v>8108</v>
      </c>
      <c r="F2266" s="101"/>
      <c r="G2266" s="101"/>
      <c r="H2266" s="85"/>
      <c r="I2266" s="101"/>
      <c r="J2266" s="85"/>
      <c r="K2266" s="85"/>
      <c r="L2266" s="48" t="s">
        <v>249</v>
      </c>
      <c r="M2266" s="103"/>
      <c r="N2266" s="67" t="s">
        <v>8109</v>
      </c>
      <c r="O2266" s="30" t="s">
        <v>8110</v>
      </c>
      <c r="P2266" t="s">
        <v>976</v>
      </c>
    </row>
    <row r="2267" spans="1:16" x14ac:dyDescent="0.25">
      <c r="A2267" s="85" t="s">
        <v>8063</v>
      </c>
      <c r="B2267" s="85"/>
      <c r="C2267" s="85"/>
      <c r="D2267" s="30" t="s">
        <v>8107</v>
      </c>
      <c r="E2267" s="30" t="s">
        <v>8108</v>
      </c>
      <c r="F2267" s="101"/>
      <c r="G2267" s="101"/>
      <c r="H2267" s="85"/>
      <c r="I2267" s="101"/>
      <c r="J2267" s="85"/>
      <c r="K2267" s="85"/>
      <c r="L2267" s="48" t="s">
        <v>249</v>
      </c>
      <c r="M2267" s="103"/>
      <c r="N2267" s="67" t="s">
        <v>8109</v>
      </c>
      <c r="O2267" s="30" t="s">
        <v>8110</v>
      </c>
      <c r="P2267" t="s">
        <v>976</v>
      </c>
    </row>
    <row r="2268" spans="1:16" x14ac:dyDescent="0.25">
      <c r="A2268" s="85" t="s">
        <v>8064</v>
      </c>
      <c r="B2268" s="85"/>
      <c r="C2268" s="85"/>
      <c r="D2268" s="30" t="s">
        <v>8107</v>
      </c>
      <c r="E2268" s="30" t="s">
        <v>8108</v>
      </c>
      <c r="F2268" s="101"/>
      <c r="G2268" s="101"/>
      <c r="H2268" s="85"/>
      <c r="I2268" s="101"/>
      <c r="J2268" s="85"/>
      <c r="K2268" s="85"/>
      <c r="L2268" s="48" t="s">
        <v>249</v>
      </c>
      <c r="M2268" s="103"/>
      <c r="N2268" s="67" t="s">
        <v>8109</v>
      </c>
      <c r="O2268" s="30" t="s">
        <v>8110</v>
      </c>
      <c r="P2268" t="s">
        <v>976</v>
      </c>
    </row>
    <row r="2269" spans="1:16" x14ac:dyDescent="0.25">
      <c r="A2269" s="85" t="s">
        <v>8065</v>
      </c>
      <c r="B2269" s="85"/>
      <c r="C2269" s="85"/>
      <c r="D2269" s="30" t="s">
        <v>8107</v>
      </c>
      <c r="E2269" s="30" t="s">
        <v>8108</v>
      </c>
      <c r="F2269" s="101"/>
      <c r="G2269" s="101"/>
      <c r="H2269" s="85"/>
      <c r="I2269" s="101"/>
      <c r="J2269" s="85"/>
      <c r="K2269" s="85"/>
      <c r="L2269" s="48" t="s">
        <v>249</v>
      </c>
      <c r="M2269" s="103"/>
      <c r="N2269" s="67" t="s">
        <v>8109</v>
      </c>
      <c r="O2269" s="30" t="s">
        <v>8110</v>
      </c>
      <c r="P2269" t="s">
        <v>976</v>
      </c>
    </row>
    <row r="2270" spans="1:16" x14ac:dyDescent="0.25">
      <c r="A2270" s="85" t="s">
        <v>8066</v>
      </c>
      <c r="B2270" s="85"/>
      <c r="C2270" s="85"/>
      <c r="D2270" s="30" t="s">
        <v>8107</v>
      </c>
      <c r="E2270" s="30" t="s">
        <v>8108</v>
      </c>
      <c r="F2270" s="101"/>
      <c r="G2270" s="101"/>
      <c r="H2270" s="85"/>
      <c r="I2270" s="101"/>
      <c r="J2270" s="85"/>
      <c r="K2270" s="85"/>
      <c r="L2270" s="48" t="s">
        <v>249</v>
      </c>
      <c r="M2270" s="103"/>
      <c r="N2270" s="67" t="s">
        <v>8109</v>
      </c>
      <c r="O2270" s="30" t="s">
        <v>8110</v>
      </c>
      <c r="P2270" t="s">
        <v>976</v>
      </c>
    </row>
    <row r="2271" spans="1:16" x14ac:dyDescent="0.25">
      <c r="A2271" s="85" t="s">
        <v>8067</v>
      </c>
      <c r="B2271" s="85"/>
      <c r="C2271" s="85"/>
      <c r="D2271" s="30" t="s">
        <v>8107</v>
      </c>
      <c r="E2271" s="30" t="s">
        <v>8108</v>
      </c>
      <c r="F2271" s="101"/>
      <c r="G2271" s="101"/>
      <c r="H2271" s="85"/>
      <c r="I2271" s="116"/>
      <c r="J2271" s="85"/>
      <c r="K2271" s="85"/>
      <c r="L2271" s="48" t="s">
        <v>249</v>
      </c>
      <c r="M2271" s="103"/>
      <c r="N2271" s="67" t="s">
        <v>8109</v>
      </c>
      <c r="O2271" s="30" t="s">
        <v>8110</v>
      </c>
      <c r="P2271" t="s">
        <v>976</v>
      </c>
    </row>
    <row r="2272" spans="1:16" x14ac:dyDescent="0.25">
      <c r="A2272" s="85" t="s">
        <v>8068</v>
      </c>
      <c r="B2272" s="85"/>
      <c r="C2272" s="85"/>
      <c r="D2272" s="30" t="s">
        <v>8107</v>
      </c>
      <c r="E2272" s="30" t="s">
        <v>8108</v>
      </c>
      <c r="F2272" s="101"/>
      <c r="G2272" s="101"/>
      <c r="H2272" s="85"/>
      <c r="I2272" s="116"/>
      <c r="J2272" s="85"/>
      <c r="K2272" s="85"/>
      <c r="L2272" s="48" t="s">
        <v>249</v>
      </c>
      <c r="M2272" s="103"/>
      <c r="N2272" s="67" t="s">
        <v>8109</v>
      </c>
      <c r="O2272" s="30" t="s">
        <v>8110</v>
      </c>
      <c r="P2272" t="s">
        <v>976</v>
      </c>
    </row>
    <row r="2273" spans="1:16" x14ac:dyDescent="0.25">
      <c r="A2273" s="85" t="s">
        <v>8069</v>
      </c>
      <c r="B2273" s="85"/>
      <c r="C2273" s="85"/>
      <c r="D2273" s="30" t="s">
        <v>8107</v>
      </c>
      <c r="E2273" s="30" t="s">
        <v>8108</v>
      </c>
      <c r="F2273" s="101"/>
      <c r="G2273" s="101"/>
      <c r="H2273" s="85"/>
      <c r="I2273" s="116"/>
      <c r="J2273" s="85"/>
      <c r="K2273" s="85"/>
      <c r="L2273" s="48" t="s">
        <v>249</v>
      </c>
      <c r="M2273" s="103"/>
      <c r="N2273" s="67" t="s">
        <v>8109</v>
      </c>
      <c r="O2273" s="30" t="s">
        <v>8110</v>
      </c>
      <c r="P2273" t="s">
        <v>976</v>
      </c>
    </row>
    <row r="2274" spans="1:16" x14ac:dyDescent="0.25">
      <c r="A2274" s="85" t="s">
        <v>8070</v>
      </c>
      <c r="B2274" s="85"/>
      <c r="C2274" s="85"/>
      <c r="D2274" s="30" t="s">
        <v>8107</v>
      </c>
      <c r="E2274" s="30" t="s">
        <v>8108</v>
      </c>
      <c r="F2274" s="101"/>
      <c r="G2274" s="101"/>
      <c r="H2274" s="85"/>
      <c r="I2274" s="116"/>
      <c r="J2274" s="85"/>
      <c r="K2274" s="85"/>
      <c r="L2274" s="48" t="s">
        <v>249</v>
      </c>
      <c r="M2274" s="103"/>
      <c r="N2274" s="67" t="s">
        <v>8109</v>
      </c>
      <c r="O2274" s="30" t="s">
        <v>8110</v>
      </c>
      <c r="P2274" t="s">
        <v>976</v>
      </c>
    </row>
    <row r="2275" spans="1:16" x14ac:dyDescent="0.25">
      <c r="A2275" s="85" t="s">
        <v>8071</v>
      </c>
      <c r="B2275" s="85"/>
      <c r="C2275" s="85"/>
      <c r="D2275" s="30" t="s">
        <v>8107</v>
      </c>
      <c r="E2275" s="30" t="s">
        <v>8108</v>
      </c>
      <c r="F2275" s="101"/>
      <c r="G2275" s="101"/>
      <c r="H2275" s="85"/>
      <c r="I2275" s="116"/>
      <c r="J2275" s="85"/>
      <c r="K2275" s="85"/>
      <c r="L2275" s="48" t="s">
        <v>249</v>
      </c>
      <c r="M2275" s="103"/>
      <c r="N2275" s="67" t="s">
        <v>8109</v>
      </c>
      <c r="O2275" s="30" t="s">
        <v>8110</v>
      </c>
      <c r="P2275" t="s">
        <v>976</v>
      </c>
    </row>
    <row r="2276" spans="1:16" x14ac:dyDescent="0.25">
      <c r="A2276" s="85" t="s">
        <v>8072</v>
      </c>
      <c r="B2276" s="85"/>
      <c r="C2276" s="85"/>
      <c r="D2276" s="30" t="s">
        <v>8107</v>
      </c>
      <c r="E2276" s="30" t="s">
        <v>8108</v>
      </c>
      <c r="F2276" s="101"/>
      <c r="G2276" s="101"/>
      <c r="H2276" s="85"/>
      <c r="I2276" s="116"/>
      <c r="J2276" s="85"/>
      <c r="K2276" s="85"/>
      <c r="L2276" s="48" t="s">
        <v>249</v>
      </c>
      <c r="M2276" s="103"/>
      <c r="N2276" s="67" t="s">
        <v>8109</v>
      </c>
      <c r="O2276" s="30" t="s">
        <v>8110</v>
      </c>
      <c r="P2276" t="s">
        <v>976</v>
      </c>
    </row>
    <row r="2277" spans="1:16" x14ac:dyDescent="0.25">
      <c r="A2277" s="85" t="s">
        <v>8073</v>
      </c>
      <c r="B2277" s="85"/>
      <c r="C2277" s="85"/>
      <c r="D2277" s="30" t="s">
        <v>8107</v>
      </c>
      <c r="E2277" s="30" t="s">
        <v>8108</v>
      </c>
      <c r="F2277" s="101"/>
      <c r="G2277" s="101"/>
      <c r="H2277" s="85"/>
      <c r="I2277" s="116"/>
      <c r="J2277" s="85"/>
      <c r="K2277" s="85"/>
      <c r="L2277" s="48" t="s">
        <v>249</v>
      </c>
      <c r="M2277" s="103"/>
      <c r="N2277" s="67" t="s">
        <v>8109</v>
      </c>
      <c r="O2277" s="30" t="s">
        <v>8110</v>
      </c>
      <c r="P2277" t="s">
        <v>976</v>
      </c>
    </row>
    <row r="2278" spans="1:16" x14ac:dyDescent="0.25">
      <c r="A2278" s="85" t="s">
        <v>8074</v>
      </c>
      <c r="B2278" s="85"/>
      <c r="C2278" s="85"/>
      <c r="D2278" s="30" t="s">
        <v>8107</v>
      </c>
      <c r="E2278" s="30" t="s">
        <v>8108</v>
      </c>
      <c r="F2278" s="101"/>
      <c r="G2278" s="101"/>
      <c r="H2278" s="85"/>
      <c r="I2278" s="116"/>
      <c r="J2278" s="85"/>
      <c r="K2278" s="85"/>
      <c r="L2278" s="48" t="s">
        <v>249</v>
      </c>
      <c r="M2278" s="103"/>
      <c r="N2278" s="67" t="s">
        <v>8109</v>
      </c>
      <c r="O2278" s="30" t="s">
        <v>8110</v>
      </c>
      <c r="P2278" t="s">
        <v>976</v>
      </c>
    </row>
    <row r="2279" spans="1:16" x14ac:dyDescent="0.25">
      <c r="A2279" s="85" t="s">
        <v>8075</v>
      </c>
      <c r="B2279" s="85"/>
      <c r="C2279" s="85"/>
      <c r="D2279" s="30" t="s">
        <v>8107</v>
      </c>
      <c r="E2279" s="30" t="s">
        <v>8108</v>
      </c>
      <c r="F2279" s="101"/>
      <c r="G2279" s="101"/>
      <c r="H2279" s="85"/>
      <c r="I2279" s="117"/>
      <c r="J2279" s="85"/>
      <c r="K2279" s="85"/>
      <c r="L2279" s="48" t="s">
        <v>249</v>
      </c>
      <c r="M2279" s="103"/>
      <c r="N2279" s="67" t="s">
        <v>8109</v>
      </c>
      <c r="O2279" s="30" t="s">
        <v>8110</v>
      </c>
      <c r="P2279" t="s">
        <v>976</v>
      </c>
    </row>
    <row r="2280" spans="1:16" x14ac:dyDescent="0.25">
      <c r="A2280" s="85" t="s">
        <v>8076</v>
      </c>
      <c r="B2280" s="85"/>
      <c r="C2280" s="85"/>
      <c r="D2280" s="30" t="s">
        <v>8107</v>
      </c>
      <c r="E2280" s="30" t="s">
        <v>8108</v>
      </c>
      <c r="F2280" s="101"/>
      <c r="G2280" s="101"/>
      <c r="H2280" s="85"/>
      <c r="I2280" s="117"/>
      <c r="J2280" s="85"/>
      <c r="K2280" s="85"/>
      <c r="L2280" s="48" t="s">
        <v>249</v>
      </c>
      <c r="M2280" s="103"/>
      <c r="N2280" s="67" t="s">
        <v>8109</v>
      </c>
      <c r="O2280" s="30" t="s">
        <v>8110</v>
      </c>
      <c r="P2280" t="s">
        <v>976</v>
      </c>
    </row>
    <row r="2281" spans="1:16" x14ac:dyDescent="0.25">
      <c r="A2281" s="85" t="s">
        <v>8077</v>
      </c>
      <c r="B2281" s="85"/>
      <c r="C2281" s="85"/>
      <c r="D2281" s="30" t="s">
        <v>8107</v>
      </c>
      <c r="E2281" s="30" t="s">
        <v>8108</v>
      </c>
      <c r="F2281" s="101"/>
      <c r="G2281" s="101"/>
      <c r="H2281" s="85"/>
      <c r="I2281" s="117"/>
      <c r="J2281" s="85"/>
      <c r="K2281" s="85"/>
      <c r="L2281" s="48" t="s">
        <v>249</v>
      </c>
      <c r="M2281" s="103"/>
      <c r="N2281" s="67" t="s">
        <v>8109</v>
      </c>
      <c r="O2281" s="30" t="s">
        <v>8110</v>
      </c>
      <c r="P2281" t="s">
        <v>976</v>
      </c>
    </row>
    <row r="2282" spans="1:16" x14ac:dyDescent="0.25">
      <c r="A2282" s="85" t="s">
        <v>8078</v>
      </c>
      <c r="B2282" s="85"/>
      <c r="C2282" s="85"/>
      <c r="D2282" s="30" t="s">
        <v>8107</v>
      </c>
      <c r="E2282" s="30" t="s">
        <v>8108</v>
      </c>
      <c r="F2282" s="101"/>
      <c r="G2282" s="101"/>
      <c r="H2282" s="85"/>
      <c r="I2282" s="117"/>
      <c r="J2282" s="85"/>
      <c r="K2282" s="85"/>
      <c r="L2282" s="48" t="s">
        <v>249</v>
      </c>
      <c r="M2282" s="103"/>
      <c r="N2282" s="67" t="s">
        <v>8109</v>
      </c>
      <c r="O2282" s="30" t="s">
        <v>8110</v>
      </c>
      <c r="P2282" t="s">
        <v>976</v>
      </c>
    </row>
    <row r="2283" spans="1:16" x14ac:dyDescent="0.25">
      <c r="A2283" s="85" t="s">
        <v>8079</v>
      </c>
      <c r="B2283" s="85"/>
      <c r="C2283" s="85"/>
      <c r="D2283" s="30" t="s">
        <v>8107</v>
      </c>
      <c r="E2283" s="30" t="s">
        <v>8108</v>
      </c>
      <c r="F2283" s="101"/>
      <c r="G2283" s="101"/>
      <c r="H2283" s="85"/>
      <c r="I2283" s="101"/>
      <c r="J2283" s="85"/>
      <c r="K2283" s="85"/>
      <c r="L2283" s="48" t="s">
        <v>249</v>
      </c>
      <c r="M2283" s="103"/>
      <c r="N2283" s="67" t="s">
        <v>8109</v>
      </c>
      <c r="O2283" s="30" t="s">
        <v>8110</v>
      </c>
      <c r="P2283" t="s">
        <v>976</v>
      </c>
    </row>
    <row r="2284" spans="1:16" x14ac:dyDescent="0.25">
      <c r="A2284" s="85" t="s">
        <v>8080</v>
      </c>
      <c r="B2284" s="85"/>
      <c r="C2284" s="85"/>
      <c r="D2284" s="30" t="s">
        <v>8107</v>
      </c>
      <c r="E2284" s="30" t="s">
        <v>8108</v>
      </c>
      <c r="F2284" s="101"/>
      <c r="G2284" s="101"/>
      <c r="H2284" s="85"/>
      <c r="I2284" s="101"/>
      <c r="J2284" s="85"/>
      <c r="K2284" s="85"/>
      <c r="L2284" s="48" t="s">
        <v>249</v>
      </c>
      <c r="M2284" s="103"/>
      <c r="N2284" s="67" t="s">
        <v>8109</v>
      </c>
      <c r="O2284" s="30" t="s">
        <v>8110</v>
      </c>
      <c r="P2284" t="s">
        <v>976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O1" sqref="O1"/>
    </sheetView>
  </sheetViews>
  <sheetFormatPr defaultRowHeight="15" x14ac:dyDescent="0.25"/>
  <cols>
    <col min="6" max="6" width="13.140625" customWidth="1"/>
    <col min="8" max="8" width="9.140625" customWidth="1"/>
    <col min="11" max="11" width="9.140625" customWidth="1"/>
  </cols>
  <sheetData>
    <row r="1" spans="1:14" ht="60" x14ac:dyDescent="0.25">
      <c r="A1" s="234" t="s">
        <v>1129</v>
      </c>
      <c r="B1" s="234" t="s">
        <v>5684</v>
      </c>
      <c r="C1" s="234" t="s">
        <v>13736</v>
      </c>
      <c r="D1" s="235" t="s">
        <v>13737</v>
      </c>
      <c r="E1" s="235" t="s">
        <v>13747</v>
      </c>
      <c r="F1" s="234" t="s">
        <v>13738</v>
      </c>
      <c r="G1" s="234" t="s">
        <v>13739</v>
      </c>
      <c r="H1" s="234" t="s">
        <v>13740</v>
      </c>
      <c r="I1" s="234" t="s">
        <v>13741</v>
      </c>
      <c r="J1" s="234" t="s">
        <v>13742</v>
      </c>
      <c r="K1" s="234" t="s">
        <v>13743</v>
      </c>
      <c r="L1" s="234" t="s">
        <v>13748</v>
      </c>
      <c r="M1" s="234" t="s">
        <v>13744</v>
      </c>
      <c r="N1" s="234" t="s">
        <v>13745</v>
      </c>
    </row>
    <row r="2" spans="1:14" x14ac:dyDescent="0.25">
      <c r="A2" s="236">
        <v>43281</v>
      </c>
      <c r="B2" s="45" t="s">
        <v>249</v>
      </c>
      <c r="C2" s="45" t="s">
        <v>13746</v>
      </c>
      <c r="D2" s="45">
        <v>2015</v>
      </c>
      <c r="E2" s="45">
        <v>4</v>
      </c>
      <c r="F2" s="237">
        <v>426007949684</v>
      </c>
      <c r="G2" s="237">
        <v>154289340953</v>
      </c>
      <c r="H2" s="237">
        <v>171400898932</v>
      </c>
      <c r="I2" s="237">
        <v>6667379203</v>
      </c>
      <c r="J2" s="237">
        <v>1124794877</v>
      </c>
      <c r="K2" s="237">
        <v>0</v>
      </c>
      <c r="L2" s="237">
        <v>32293232235</v>
      </c>
      <c r="M2" s="237">
        <v>72011614401</v>
      </c>
      <c r="N2" s="237">
        <v>0</v>
      </c>
    </row>
    <row r="3" spans="1:14" x14ac:dyDescent="0.25">
      <c r="A3" s="236">
        <v>43281</v>
      </c>
      <c r="B3" s="45" t="s">
        <v>249</v>
      </c>
      <c r="C3" s="45" t="s">
        <v>13746</v>
      </c>
      <c r="D3" s="45">
        <v>2016</v>
      </c>
      <c r="E3" s="45">
        <v>1</v>
      </c>
      <c r="F3" s="237">
        <v>470149450438</v>
      </c>
      <c r="G3" s="237">
        <v>170381058311</v>
      </c>
      <c r="H3" s="237">
        <v>98481581507</v>
      </c>
      <c r="I3" s="237">
        <v>6375162240</v>
      </c>
      <c r="J3" s="237">
        <v>-2861273395</v>
      </c>
      <c r="K3" s="237">
        <v>0</v>
      </c>
      <c r="L3" s="237">
        <v>72018614195</v>
      </c>
      <c r="M3" s="237">
        <v>16829197747</v>
      </c>
      <c r="N3" s="237">
        <v>0</v>
      </c>
    </row>
    <row r="4" spans="1:14" x14ac:dyDescent="0.25">
      <c r="A4" s="236">
        <v>43281</v>
      </c>
      <c r="B4" s="45" t="s">
        <v>249</v>
      </c>
      <c r="C4" s="45" t="s">
        <v>13746</v>
      </c>
      <c r="D4" s="45">
        <v>2016</v>
      </c>
      <c r="E4" s="45">
        <v>2</v>
      </c>
      <c r="F4" s="237">
        <v>501362770501</v>
      </c>
      <c r="G4" s="237">
        <v>215051402136</v>
      </c>
      <c r="H4" s="237">
        <v>81707051892</v>
      </c>
      <c r="I4" s="237">
        <v>5326830586</v>
      </c>
      <c r="J4" s="237">
        <v>722247748</v>
      </c>
      <c r="K4" s="237">
        <v>0</v>
      </c>
      <c r="L4" s="237">
        <v>85222719826</v>
      </c>
      <c r="M4" s="237">
        <v>2087802522</v>
      </c>
      <c r="N4" s="237">
        <v>0</v>
      </c>
    </row>
    <row r="5" spans="1:14" x14ac:dyDescent="0.25">
      <c r="A5" s="236">
        <v>43281</v>
      </c>
      <c r="B5" s="45" t="s">
        <v>249</v>
      </c>
      <c r="C5" s="45" t="s">
        <v>13746</v>
      </c>
      <c r="D5" s="45">
        <v>2016</v>
      </c>
      <c r="E5" s="45">
        <v>3</v>
      </c>
      <c r="F5" s="237">
        <v>304202576396</v>
      </c>
      <c r="G5" s="237">
        <v>158554228433</v>
      </c>
      <c r="H5" s="237">
        <v>84398948108</v>
      </c>
      <c r="I5" s="237">
        <v>7469036789</v>
      </c>
      <c r="J5" s="237">
        <v>950790894</v>
      </c>
      <c r="K5" s="237">
        <v>0</v>
      </c>
      <c r="L5" s="237">
        <v>78034280174</v>
      </c>
      <c r="M5" s="237">
        <v>24436955556</v>
      </c>
      <c r="N5" s="237">
        <v>0</v>
      </c>
    </row>
    <row r="6" spans="1:14" x14ac:dyDescent="0.25">
      <c r="A6" s="236">
        <v>43281</v>
      </c>
      <c r="B6" s="45" t="s">
        <v>249</v>
      </c>
      <c r="C6" s="45" t="s">
        <v>13746</v>
      </c>
      <c r="D6" s="45">
        <v>2016</v>
      </c>
      <c r="E6" s="45">
        <v>4</v>
      </c>
      <c r="F6" s="237">
        <v>575622619193</v>
      </c>
      <c r="G6" s="237">
        <v>120505989057</v>
      </c>
      <c r="H6" s="237">
        <v>91399353220</v>
      </c>
      <c r="I6" s="237">
        <v>6796672757</v>
      </c>
      <c r="J6" s="237">
        <v>-1673038642</v>
      </c>
      <c r="K6" s="237">
        <v>1735990872</v>
      </c>
      <c r="L6" s="237">
        <v>48269432558</v>
      </c>
      <c r="M6" s="237">
        <v>54120884376</v>
      </c>
      <c r="N6" s="237">
        <v>0</v>
      </c>
    </row>
    <row r="7" spans="1:14" x14ac:dyDescent="0.25">
      <c r="A7" s="236">
        <v>43281</v>
      </c>
      <c r="B7" s="45" t="s">
        <v>249</v>
      </c>
      <c r="C7" s="45" t="s">
        <v>13746</v>
      </c>
      <c r="D7" s="45">
        <v>2017</v>
      </c>
      <c r="E7" s="45">
        <v>1</v>
      </c>
      <c r="F7" s="237">
        <v>459807787216</v>
      </c>
      <c r="G7" s="237">
        <v>119666809682</v>
      </c>
      <c r="H7" s="237">
        <v>94598057177</v>
      </c>
      <c r="I7" s="237">
        <v>6900435996</v>
      </c>
      <c r="J7" s="237">
        <v>1327723566</v>
      </c>
      <c r="K7" s="237">
        <v>-1735990872</v>
      </c>
      <c r="L7" s="237">
        <v>40598040153</v>
      </c>
      <c r="M7" s="237">
        <v>73543949114</v>
      </c>
      <c r="N7" s="237">
        <v>0</v>
      </c>
    </row>
    <row r="8" spans="1:14" x14ac:dyDescent="0.25">
      <c r="A8" s="236">
        <v>43281</v>
      </c>
      <c r="B8" s="45" t="s">
        <v>249</v>
      </c>
      <c r="C8" s="45" t="s">
        <v>13746</v>
      </c>
      <c r="D8" s="45">
        <v>2017</v>
      </c>
      <c r="E8" s="45">
        <v>2</v>
      </c>
      <c r="F8" s="237">
        <v>491491150517</v>
      </c>
      <c r="G8" s="237">
        <v>183545725078</v>
      </c>
      <c r="H8" s="237">
        <v>89745279464</v>
      </c>
      <c r="I8" s="237">
        <v>7157346008</v>
      </c>
      <c r="J8" s="237">
        <v>10495953302</v>
      </c>
      <c r="K8" s="237">
        <v>0</v>
      </c>
      <c r="L8" s="237">
        <v>49134340879</v>
      </c>
      <c r="M8" s="237">
        <v>10315974824</v>
      </c>
      <c r="N8" s="237">
        <v>0</v>
      </c>
    </row>
    <row r="9" spans="1:14" x14ac:dyDescent="0.25">
      <c r="A9" s="236">
        <v>43281</v>
      </c>
      <c r="B9" s="45" t="s">
        <v>249</v>
      </c>
      <c r="C9" s="45" t="s">
        <v>13746</v>
      </c>
      <c r="D9" s="45">
        <v>2017</v>
      </c>
      <c r="E9" s="45">
        <v>3</v>
      </c>
      <c r="F9" s="237">
        <v>471203181821</v>
      </c>
      <c r="G9" s="237">
        <v>149187343405</v>
      </c>
      <c r="H9" s="237">
        <v>84533720536</v>
      </c>
      <c r="I9" s="237">
        <v>5565619365</v>
      </c>
      <c r="J9" s="237">
        <v>32088339960</v>
      </c>
      <c r="K9" s="237">
        <v>0</v>
      </c>
      <c r="L9" s="237">
        <v>49551173370</v>
      </c>
      <c r="M9" s="237">
        <v>11598303350</v>
      </c>
      <c r="N9" s="237">
        <v>0</v>
      </c>
    </row>
    <row r="10" spans="1:14" x14ac:dyDescent="0.25">
      <c r="A10" s="236">
        <v>43281</v>
      </c>
      <c r="B10" s="45" t="s">
        <v>249</v>
      </c>
      <c r="C10" s="45" t="s">
        <v>13746</v>
      </c>
      <c r="D10" s="45">
        <v>2017</v>
      </c>
      <c r="E10" s="45">
        <v>4</v>
      </c>
      <c r="F10" s="237">
        <v>484235210623</v>
      </c>
      <c r="G10" s="237">
        <v>124170203611</v>
      </c>
      <c r="H10" s="237">
        <v>87535000000</v>
      </c>
      <c r="I10" s="237">
        <v>5922175546</v>
      </c>
      <c r="J10" s="237">
        <v>2796552667</v>
      </c>
      <c r="K10" s="237">
        <v>0</v>
      </c>
      <c r="L10" s="237">
        <v>43704485751</v>
      </c>
      <c r="M10" s="237">
        <v>5851374501</v>
      </c>
      <c r="N10" s="237">
        <v>0</v>
      </c>
    </row>
    <row r="11" spans="1:14" x14ac:dyDescent="0.25">
      <c r="A11" s="236">
        <v>43281</v>
      </c>
      <c r="B11" s="45" t="s">
        <v>249</v>
      </c>
      <c r="C11" s="45" t="s">
        <v>13746</v>
      </c>
      <c r="D11" s="45">
        <v>2018</v>
      </c>
      <c r="E11" s="45">
        <v>1</v>
      </c>
      <c r="F11" s="237">
        <v>446127785385</v>
      </c>
      <c r="G11" s="237">
        <v>82248104212</v>
      </c>
      <c r="H11" s="237">
        <v>63373912073</v>
      </c>
      <c r="I11" s="237">
        <v>7200042455</v>
      </c>
      <c r="J11" s="237">
        <v>7936550466</v>
      </c>
      <c r="K11" s="237">
        <v>0</v>
      </c>
      <c r="L11" s="237">
        <v>55914716329</v>
      </c>
      <c r="M11" s="237">
        <v>32625279870</v>
      </c>
      <c r="N11" s="237">
        <v>0</v>
      </c>
    </row>
    <row r="12" spans="1:14" x14ac:dyDescent="0.25">
      <c r="A12" s="236">
        <v>43281</v>
      </c>
      <c r="B12" s="45" t="s">
        <v>249</v>
      </c>
      <c r="C12" s="45" t="s">
        <v>13746</v>
      </c>
      <c r="D12" s="45">
        <v>2018</v>
      </c>
      <c r="E12" s="45">
        <v>2</v>
      </c>
      <c r="F12" s="238">
        <v>264578422984</v>
      </c>
      <c r="G12" s="237">
        <v>91788965709</v>
      </c>
      <c r="H12" s="237">
        <v>22530850947</v>
      </c>
      <c r="I12" s="237">
        <v>5365955034</v>
      </c>
      <c r="J12" s="237">
        <v>8201953044</v>
      </c>
      <c r="K12" s="237">
        <v>0</v>
      </c>
      <c r="L12" s="237">
        <v>58453694630</v>
      </c>
      <c r="M12" s="237">
        <v>17924813776</v>
      </c>
      <c r="N12" s="237">
        <v>0</v>
      </c>
    </row>
    <row r="13" spans="1:14" x14ac:dyDescent="0.25">
      <c r="A13" s="236">
        <v>43281</v>
      </c>
      <c r="B13" s="45" t="s">
        <v>249</v>
      </c>
      <c r="C13" s="45" t="s">
        <v>13746</v>
      </c>
      <c r="D13" s="45">
        <v>2018</v>
      </c>
      <c r="E13" s="45">
        <v>3</v>
      </c>
      <c r="F13" s="238">
        <v>31862200214</v>
      </c>
      <c r="G13" s="237">
        <v>-20825294787</v>
      </c>
      <c r="H13" s="237">
        <v>-18598666172</v>
      </c>
      <c r="I13" s="237">
        <v>-3673854659</v>
      </c>
      <c r="J13" s="237">
        <v>3660996754</v>
      </c>
      <c r="K13" s="237">
        <v>0</v>
      </c>
      <c r="L13" s="237">
        <v>25189472773</v>
      </c>
      <c r="M13" s="237">
        <v>5261448041</v>
      </c>
      <c r="N13" s="23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87"/>
  <sheetViews>
    <sheetView workbookViewId="0">
      <selection activeCell="E3" sqref="E3"/>
    </sheetView>
  </sheetViews>
  <sheetFormatPr defaultColWidth="8.85546875" defaultRowHeight="15" x14ac:dyDescent="0.25"/>
  <cols>
    <col min="1" max="1" width="14" customWidth="1"/>
    <col min="2" max="2" width="14.85546875" customWidth="1"/>
    <col min="3" max="3" width="15.42578125" customWidth="1"/>
    <col min="4" max="4" width="13.85546875" customWidth="1"/>
    <col min="5" max="5" width="15.140625" customWidth="1"/>
    <col min="6" max="6" width="14.85546875" customWidth="1"/>
    <col min="7" max="7" width="17.85546875" customWidth="1"/>
    <col min="8" max="8" width="16.85546875" customWidth="1"/>
    <col min="9" max="9" width="15.42578125" customWidth="1"/>
    <col min="10" max="10" width="13.140625" customWidth="1"/>
    <col min="11" max="11" width="12.42578125" customWidth="1"/>
    <col min="12" max="12" width="13.140625" customWidth="1"/>
    <col min="13" max="13" width="19.85546875" customWidth="1"/>
    <col min="14" max="14" width="18" customWidth="1"/>
  </cols>
  <sheetData>
    <row r="1" spans="1:13" s="118" customFormat="1" ht="25.5" x14ac:dyDescent="0.25">
      <c r="A1" s="64" t="s">
        <v>8111</v>
      </c>
      <c r="B1" s="64" t="s">
        <v>8112</v>
      </c>
      <c r="C1" s="96" t="s">
        <v>8113</v>
      </c>
      <c r="D1" s="64" t="s">
        <v>8114</v>
      </c>
      <c r="E1" s="64" t="s">
        <v>13749</v>
      </c>
      <c r="F1" s="64" t="s">
        <v>8115</v>
      </c>
      <c r="G1" s="96" t="s">
        <v>10826</v>
      </c>
      <c r="H1" s="64" t="s">
        <v>8116</v>
      </c>
      <c r="I1" s="96" t="s">
        <v>8117</v>
      </c>
      <c r="J1" s="96" t="s">
        <v>5593</v>
      </c>
      <c r="K1" s="64" t="s">
        <v>10827</v>
      </c>
      <c r="L1" s="64" t="s">
        <v>1129</v>
      </c>
      <c r="M1" s="64" t="s">
        <v>8118</v>
      </c>
    </row>
    <row r="2" spans="1:13" x14ac:dyDescent="0.25">
      <c r="A2" s="48" t="s">
        <v>5700</v>
      </c>
      <c r="B2" s="5" t="s">
        <v>8119</v>
      </c>
      <c r="C2" s="119">
        <v>9</v>
      </c>
      <c r="D2" s="48"/>
      <c r="E2" s="5"/>
      <c r="F2" s="5"/>
      <c r="G2" s="48"/>
      <c r="H2" s="5"/>
      <c r="I2" s="48"/>
      <c r="J2" s="5"/>
      <c r="K2" s="5"/>
      <c r="L2" s="66">
        <v>43465</v>
      </c>
      <c r="M2" s="5">
        <v>1</v>
      </c>
    </row>
    <row r="3" spans="1:13" x14ac:dyDescent="0.25">
      <c r="A3" s="48" t="s">
        <v>5705</v>
      </c>
      <c r="B3" s="5" t="s">
        <v>8120</v>
      </c>
      <c r="C3" s="119">
        <v>9</v>
      </c>
      <c r="D3" s="48"/>
      <c r="E3" s="5"/>
      <c r="F3" s="5"/>
      <c r="G3" s="48"/>
      <c r="H3" s="5"/>
      <c r="I3" s="48"/>
      <c r="J3" s="5"/>
      <c r="K3" s="5"/>
      <c r="L3" s="66">
        <v>43465</v>
      </c>
      <c r="M3" s="5">
        <v>1</v>
      </c>
    </row>
    <row r="4" spans="1:13" x14ac:dyDescent="0.25">
      <c r="A4" s="48" t="s">
        <v>5707</v>
      </c>
      <c r="B4" s="5" t="s">
        <v>8121</v>
      </c>
      <c r="C4" s="119">
        <v>9</v>
      </c>
      <c r="D4" s="48"/>
      <c r="E4" s="5"/>
      <c r="F4" s="5"/>
      <c r="G4" s="48"/>
      <c r="H4" s="5"/>
      <c r="I4" s="48"/>
      <c r="J4" s="5"/>
      <c r="K4" s="5"/>
      <c r="L4" s="66">
        <v>43465</v>
      </c>
      <c r="M4" s="5">
        <v>2</v>
      </c>
    </row>
    <row r="5" spans="1:13" x14ac:dyDescent="0.25">
      <c r="A5" s="48" t="s">
        <v>5708</v>
      </c>
      <c r="B5" s="5" t="s">
        <v>8122</v>
      </c>
      <c r="C5" s="119">
        <v>9</v>
      </c>
      <c r="D5" s="48"/>
      <c r="E5" s="5"/>
      <c r="F5" s="5"/>
      <c r="G5" s="48"/>
      <c r="H5" s="5"/>
      <c r="I5" s="48"/>
      <c r="J5" s="5"/>
      <c r="K5" s="5"/>
      <c r="L5" s="66">
        <v>43465</v>
      </c>
      <c r="M5" s="5">
        <v>2</v>
      </c>
    </row>
    <row r="6" spans="1:13" x14ac:dyDescent="0.25">
      <c r="A6" s="48" t="s">
        <v>5709</v>
      </c>
      <c r="B6" s="5" t="s">
        <v>8123</v>
      </c>
      <c r="C6" s="119">
        <v>9</v>
      </c>
      <c r="D6" s="48"/>
      <c r="E6" s="5"/>
      <c r="F6" s="5"/>
      <c r="G6" s="48"/>
      <c r="H6" s="5"/>
      <c r="I6" s="48"/>
      <c r="J6" s="5"/>
      <c r="K6" s="5"/>
      <c r="L6" s="66">
        <v>43465</v>
      </c>
      <c r="M6" s="5">
        <v>3</v>
      </c>
    </row>
    <row r="7" spans="1:13" x14ac:dyDescent="0.25">
      <c r="A7" s="48" t="s">
        <v>5710</v>
      </c>
      <c r="B7" s="5" t="s">
        <v>8124</v>
      </c>
      <c r="C7" s="119">
        <v>9</v>
      </c>
      <c r="D7" s="48"/>
      <c r="E7" s="5"/>
      <c r="F7" s="5"/>
      <c r="G7" s="48"/>
      <c r="H7" s="5"/>
      <c r="I7" s="48"/>
      <c r="J7" s="5"/>
      <c r="K7" s="5"/>
      <c r="L7" s="66">
        <v>43465</v>
      </c>
      <c r="M7" s="5">
        <v>3</v>
      </c>
    </row>
    <row r="8" spans="1:13" x14ac:dyDescent="0.25">
      <c r="A8" s="48" t="s">
        <v>5711</v>
      </c>
      <c r="B8" s="5" t="s">
        <v>8125</v>
      </c>
      <c r="C8" s="119">
        <v>9</v>
      </c>
      <c r="D8" s="48"/>
      <c r="E8" s="5"/>
      <c r="F8" s="5"/>
      <c r="G8" s="48"/>
      <c r="H8" s="5"/>
      <c r="I8" s="48"/>
      <c r="J8" s="5"/>
      <c r="K8" s="5"/>
      <c r="L8" s="66">
        <v>43465</v>
      </c>
      <c r="M8" s="5">
        <v>4</v>
      </c>
    </row>
    <row r="9" spans="1:13" x14ac:dyDescent="0.25">
      <c r="A9" s="48" t="s">
        <v>5712</v>
      </c>
      <c r="B9" s="5" t="s">
        <v>8126</v>
      </c>
      <c r="C9" s="119">
        <v>9</v>
      </c>
      <c r="D9" s="48"/>
      <c r="E9" s="5"/>
      <c r="F9" s="5"/>
      <c r="G9" s="48"/>
      <c r="H9" s="5"/>
      <c r="I9" s="48"/>
      <c r="J9" s="5"/>
      <c r="K9" s="5"/>
      <c r="L9" s="66">
        <v>43465</v>
      </c>
      <c r="M9" s="5">
        <v>4</v>
      </c>
    </row>
    <row r="10" spans="1:13" x14ac:dyDescent="0.25">
      <c r="A10" s="48" t="s">
        <v>5713</v>
      </c>
      <c r="B10" s="5" t="s">
        <v>8127</v>
      </c>
      <c r="C10" s="119">
        <v>9</v>
      </c>
      <c r="D10" s="48"/>
      <c r="E10" s="5"/>
      <c r="F10" s="5"/>
      <c r="G10" s="48"/>
      <c r="H10" s="5"/>
      <c r="I10" s="48"/>
      <c r="J10" s="5"/>
      <c r="K10" s="5"/>
      <c r="L10" s="66">
        <v>43465</v>
      </c>
      <c r="M10" s="5">
        <v>5</v>
      </c>
    </row>
    <row r="11" spans="1:13" x14ac:dyDescent="0.25">
      <c r="A11" s="48" t="s">
        <v>5714</v>
      </c>
      <c r="B11" s="5" t="s">
        <v>8128</v>
      </c>
      <c r="C11" s="119">
        <v>9</v>
      </c>
      <c r="D11" s="48"/>
      <c r="E11" s="5"/>
      <c r="F11" s="5"/>
      <c r="G11" s="48"/>
      <c r="H11" s="5"/>
      <c r="I11" s="48"/>
      <c r="J11" s="5"/>
      <c r="K11" s="5"/>
      <c r="L11" s="66">
        <v>43465</v>
      </c>
      <c r="M11" s="5">
        <v>5</v>
      </c>
    </row>
    <row r="12" spans="1:13" x14ac:dyDescent="0.25">
      <c r="A12" s="48" t="s">
        <v>5715</v>
      </c>
      <c r="B12" s="5" t="s">
        <v>8129</v>
      </c>
      <c r="C12" s="119">
        <v>9</v>
      </c>
      <c r="D12" s="48"/>
      <c r="E12" s="5"/>
      <c r="F12" s="5"/>
      <c r="G12" s="48"/>
      <c r="H12" s="5"/>
      <c r="I12" s="48"/>
      <c r="J12" s="5"/>
      <c r="K12" s="5"/>
      <c r="L12" s="66">
        <v>43465</v>
      </c>
      <c r="M12" s="5">
        <v>3</v>
      </c>
    </row>
    <row r="13" spans="1:13" x14ac:dyDescent="0.25">
      <c r="A13" s="48" t="s">
        <v>5716</v>
      </c>
      <c r="B13" s="5" t="s">
        <v>8130</v>
      </c>
      <c r="C13" s="119">
        <v>9</v>
      </c>
      <c r="D13" s="48"/>
      <c r="E13" s="5"/>
      <c r="F13" s="5"/>
      <c r="G13" s="48"/>
      <c r="H13" s="5"/>
      <c r="I13" s="48"/>
      <c r="J13" s="5"/>
      <c r="K13" s="5"/>
      <c r="L13" s="66">
        <v>43465</v>
      </c>
      <c r="M13" s="5">
        <v>3</v>
      </c>
    </row>
    <row r="14" spans="1:13" x14ac:dyDescent="0.25">
      <c r="A14" s="48" t="s">
        <v>5717</v>
      </c>
      <c r="B14" s="5" t="s">
        <v>8131</v>
      </c>
      <c r="C14" s="119">
        <v>9</v>
      </c>
      <c r="D14" s="48"/>
      <c r="E14" s="5"/>
      <c r="F14" s="5"/>
      <c r="G14" s="48"/>
      <c r="H14" s="5"/>
      <c r="I14" s="48"/>
      <c r="J14" s="5"/>
      <c r="K14" s="5"/>
      <c r="L14" s="66">
        <v>43465</v>
      </c>
      <c r="M14" s="5">
        <v>4</v>
      </c>
    </row>
    <row r="15" spans="1:13" x14ac:dyDescent="0.25">
      <c r="A15" s="48" t="s">
        <v>5718</v>
      </c>
      <c r="B15" s="5" t="s">
        <v>8132</v>
      </c>
      <c r="C15" s="119">
        <v>9</v>
      </c>
      <c r="D15" s="48"/>
      <c r="E15" s="5"/>
      <c r="F15" s="5"/>
      <c r="G15" s="48"/>
      <c r="H15" s="5"/>
      <c r="I15" s="48"/>
      <c r="J15" s="5"/>
      <c r="K15" s="5"/>
      <c r="L15" s="66">
        <v>43465</v>
      </c>
      <c r="M15" s="5">
        <v>4</v>
      </c>
    </row>
    <row r="16" spans="1:13" x14ac:dyDescent="0.25">
      <c r="A16" s="48" t="s">
        <v>5719</v>
      </c>
      <c r="B16" s="5" t="s">
        <v>8133</v>
      </c>
      <c r="C16" s="119">
        <v>9</v>
      </c>
      <c r="D16" s="48"/>
      <c r="E16" s="5"/>
      <c r="F16" s="5"/>
      <c r="G16" s="48"/>
      <c r="H16" s="5"/>
      <c r="I16" s="48"/>
      <c r="J16" s="5"/>
      <c r="K16" s="5"/>
      <c r="L16" s="66">
        <v>43465</v>
      </c>
      <c r="M16" s="5">
        <v>5</v>
      </c>
    </row>
    <row r="17" spans="1:13" x14ac:dyDescent="0.25">
      <c r="A17" s="48" t="s">
        <v>5720</v>
      </c>
      <c r="B17" s="5" t="s">
        <v>8134</v>
      </c>
      <c r="C17" s="119">
        <v>9</v>
      </c>
      <c r="D17" s="48"/>
      <c r="E17" s="5"/>
      <c r="F17" s="5"/>
      <c r="G17" s="48"/>
      <c r="H17" s="5"/>
      <c r="I17" s="48"/>
      <c r="J17" s="5"/>
      <c r="K17" s="5"/>
      <c r="L17" s="66">
        <v>43465</v>
      </c>
      <c r="M17" s="5">
        <v>5</v>
      </c>
    </row>
    <row r="18" spans="1:13" x14ac:dyDescent="0.25">
      <c r="A18" s="48" t="s">
        <v>5721</v>
      </c>
      <c r="B18" s="5" t="s">
        <v>8135</v>
      </c>
      <c r="C18" s="119">
        <v>9</v>
      </c>
      <c r="D18" s="48"/>
      <c r="E18" s="5"/>
      <c r="F18" s="5"/>
      <c r="G18" s="48"/>
      <c r="H18" s="5"/>
      <c r="I18" s="48"/>
      <c r="J18" s="5"/>
      <c r="K18" s="5"/>
      <c r="L18" s="66">
        <v>43465</v>
      </c>
      <c r="M18" s="5">
        <v>3</v>
      </c>
    </row>
    <row r="19" spans="1:13" x14ac:dyDescent="0.25">
      <c r="A19" s="48" t="s">
        <v>5722</v>
      </c>
      <c r="B19" s="5" t="s">
        <v>8136</v>
      </c>
      <c r="C19" s="119">
        <v>9</v>
      </c>
      <c r="D19" s="48"/>
      <c r="E19" s="5"/>
      <c r="F19" s="5"/>
      <c r="G19" s="48"/>
      <c r="H19" s="5"/>
      <c r="I19" s="48"/>
      <c r="J19" s="5"/>
      <c r="K19" s="5"/>
      <c r="L19" s="66">
        <v>43465</v>
      </c>
      <c r="M19" s="5">
        <v>3</v>
      </c>
    </row>
    <row r="20" spans="1:13" x14ac:dyDescent="0.25">
      <c r="A20" s="48" t="s">
        <v>5723</v>
      </c>
      <c r="B20" s="5" t="s">
        <v>8137</v>
      </c>
      <c r="C20" s="119">
        <v>9</v>
      </c>
      <c r="D20" s="48"/>
      <c r="E20" s="5"/>
      <c r="F20" s="5"/>
      <c r="G20" s="48"/>
      <c r="H20" s="5"/>
      <c r="I20" s="48"/>
      <c r="J20" s="5"/>
      <c r="K20" s="5"/>
      <c r="L20" s="66">
        <v>43465</v>
      </c>
      <c r="M20" s="5">
        <v>4</v>
      </c>
    </row>
    <row r="21" spans="1:13" x14ac:dyDescent="0.25">
      <c r="A21" s="48" t="s">
        <v>5724</v>
      </c>
      <c r="B21" s="5" t="s">
        <v>8138</v>
      </c>
      <c r="C21" s="119">
        <v>9</v>
      </c>
      <c r="D21" s="48"/>
      <c r="E21" s="5"/>
      <c r="F21" s="5"/>
      <c r="G21" s="48"/>
      <c r="H21" s="5"/>
      <c r="I21" s="48"/>
      <c r="J21" s="5"/>
      <c r="K21" s="5"/>
      <c r="L21" s="66">
        <v>43465</v>
      </c>
      <c r="M21" s="5">
        <v>4</v>
      </c>
    </row>
    <row r="22" spans="1:13" x14ac:dyDescent="0.25">
      <c r="A22" s="48" t="s">
        <v>5725</v>
      </c>
      <c r="B22" s="5" t="s">
        <v>8139</v>
      </c>
      <c r="C22" s="119">
        <v>9</v>
      </c>
      <c r="D22" s="48"/>
      <c r="E22" s="5"/>
      <c r="F22" s="5"/>
      <c r="G22" s="48"/>
      <c r="H22" s="5"/>
      <c r="I22" s="48"/>
      <c r="J22" s="5"/>
      <c r="K22" s="5"/>
      <c r="L22" s="66">
        <v>43465</v>
      </c>
      <c r="M22" s="5">
        <v>5</v>
      </c>
    </row>
    <row r="23" spans="1:13" x14ac:dyDescent="0.25">
      <c r="A23" s="48" t="s">
        <v>5726</v>
      </c>
      <c r="B23" s="5" t="s">
        <v>8140</v>
      </c>
      <c r="C23" s="119">
        <v>9</v>
      </c>
      <c r="D23" s="48"/>
      <c r="E23" s="5"/>
      <c r="F23" s="5"/>
      <c r="G23" s="48"/>
      <c r="H23" s="5"/>
      <c r="I23" s="48"/>
      <c r="J23" s="5"/>
      <c r="K23" s="5"/>
      <c r="L23" s="66">
        <v>43465</v>
      </c>
      <c r="M23" s="5">
        <v>5</v>
      </c>
    </row>
    <row r="24" spans="1:13" x14ac:dyDescent="0.25">
      <c r="A24" s="48" t="s">
        <v>5727</v>
      </c>
      <c r="B24" s="5" t="s">
        <v>8141</v>
      </c>
      <c r="C24" s="119">
        <v>3</v>
      </c>
      <c r="D24" s="48"/>
      <c r="E24" s="5"/>
      <c r="F24" s="5"/>
      <c r="G24" s="48"/>
      <c r="H24" s="5"/>
      <c r="I24" s="48"/>
      <c r="J24" s="5"/>
      <c r="K24" s="5"/>
      <c r="L24" s="66">
        <v>43465</v>
      </c>
      <c r="M24" s="5">
        <v>1</v>
      </c>
    </row>
    <row r="25" spans="1:13" x14ac:dyDescent="0.25">
      <c r="A25" s="48" t="s">
        <v>5729</v>
      </c>
      <c r="B25" s="5" t="s">
        <v>8142</v>
      </c>
      <c r="C25" s="119">
        <v>3</v>
      </c>
      <c r="D25" s="48"/>
      <c r="E25" s="5"/>
      <c r="F25" s="5"/>
      <c r="G25" s="48"/>
      <c r="H25" s="5"/>
      <c r="I25" s="48"/>
      <c r="J25" s="5"/>
      <c r="K25" s="5"/>
      <c r="L25" s="66">
        <v>43465</v>
      </c>
      <c r="M25" s="5">
        <v>1</v>
      </c>
    </row>
    <row r="26" spans="1:13" x14ac:dyDescent="0.25">
      <c r="A26" s="48" t="s">
        <v>5731</v>
      </c>
      <c r="B26" s="5" t="s">
        <v>8143</v>
      </c>
      <c r="C26" s="119">
        <v>3</v>
      </c>
      <c r="D26" s="48"/>
      <c r="E26" s="5"/>
      <c r="F26" s="5"/>
      <c r="G26" s="48"/>
      <c r="H26" s="5"/>
      <c r="I26" s="48"/>
      <c r="J26" s="5"/>
      <c r="K26" s="5"/>
      <c r="L26" s="66">
        <v>43465</v>
      </c>
      <c r="M26" s="5">
        <v>1</v>
      </c>
    </row>
    <row r="27" spans="1:13" x14ac:dyDescent="0.25">
      <c r="A27" s="48" t="s">
        <v>5733</v>
      </c>
      <c r="B27" s="5" t="s">
        <v>8144</v>
      </c>
      <c r="C27" s="119">
        <v>3</v>
      </c>
      <c r="D27" s="48"/>
      <c r="E27" s="5"/>
      <c r="F27" s="5"/>
      <c r="G27" s="48"/>
      <c r="H27" s="5"/>
      <c r="I27" s="48"/>
      <c r="J27" s="5"/>
      <c r="K27" s="5"/>
      <c r="L27" s="66">
        <v>43465</v>
      </c>
      <c r="M27" s="5">
        <v>1</v>
      </c>
    </row>
    <row r="28" spans="1:13" x14ac:dyDescent="0.25">
      <c r="A28" s="48" t="s">
        <v>5735</v>
      </c>
      <c r="B28" s="5" t="s">
        <v>8145</v>
      </c>
      <c r="C28" s="119">
        <v>3</v>
      </c>
      <c r="D28" s="48"/>
      <c r="E28" s="5"/>
      <c r="F28" s="5"/>
      <c r="G28" s="48"/>
      <c r="H28" s="5"/>
      <c r="I28" s="48"/>
      <c r="J28" s="5"/>
      <c r="K28" s="5"/>
      <c r="L28" s="66">
        <v>43465</v>
      </c>
      <c r="M28" s="5">
        <v>1</v>
      </c>
    </row>
    <row r="29" spans="1:13" x14ac:dyDescent="0.25">
      <c r="A29" s="48" t="s">
        <v>5737</v>
      </c>
      <c r="B29" s="5" t="s">
        <v>8146</v>
      </c>
      <c r="C29" s="119">
        <v>3</v>
      </c>
      <c r="D29" s="48"/>
      <c r="E29" s="5"/>
      <c r="F29" s="5"/>
      <c r="G29" s="48"/>
      <c r="H29" s="5"/>
      <c r="I29" s="48"/>
      <c r="J29" s="5"/>
      <c r="K29" s="5"/>
      <c r="L29" s="66">
        <v>43465</v>
      </c>
      <c r="M29" s="5">
        <v>1</v>
      </c>
    </row>
    <row r="30" spans="1:13" x14ac:dyDescent="0.25">
      <c r="A30" s="48" t="s">
        <v>5739</v>
      </c>
      <c r="B30" s="5" t="s">
        <v>8147</v>
      </c>
      <c r="C30" s="119">
        <v>3</v>
      </c>
      <c r="D30" s="48"/>
      <c r="E30" s="5"/>
      <c r="F30" s="5"/>
      <c r="G30" s="48"/>
      <c r="H30" s="5"/>
      <c r="I30" s="48"/>
      <c r="J30" s="5"/>
      <c r="K30" s="5"/>
      <c r="L30" s="66">
        <v>43465</v>
      </c>
      <c r="M30" s="5">
        <v>1</v>
      </c>
    </row>
    <row r="31" spans="1:13" x14ac:dyDescent="0.25">
      <c r="A31" s="48" t="s">
        <v>5740</v>
      </c>
      <c r="B31" s="5" t="s">
        <v>8148</v>
      </c>
      <c r="C31" s="119">
        <v>3</v>
      </c>
      <c r="D31" s="48"/>
      <c r="E31" s="5"/>
      <c r="F31" s="5"/>
      <c r="G31" s="48"/>
      <c r="H31" s="5"/>
      <c r="I31" s="48"/>
      <c r="J31" s="5"/>
      <c r="K31" s="5"/>
      <c r="L31" s="66">
        <v>43465</v>
      </c>
      <c r="M31" s="5">
        <v>1</v>
      </c>
    </row>
    <row r="32" spans="1:13" x14ac:dyDescent="0.25">
      <c r="A32" s="48" t="s">
        <v>5741</v>
      </c>
      <c r="B32" s="5" t="s">
        <v>8149</v>
      </c>
      <c r="C32" s="119">
        <v>3</v>
      </c>
      <c r="D32" s="48"/>
      <c r="E32" s="5"/>
      <c r="F32" s="5"/>
      <c r="G32" s="48"/>
      <c r="H32" s="5"/>
      <c r="I32" s="48"/>
      <c r="J32" s="5"/>
      <c r="K32" s="5"/>
      <c r="L32" s="66">
        <v>43465</v>
      </c>
      <c r="M32" s="5">
        <v>2</v>
      </c>
    </row>
    <row r="33" spans="1:13" x14ac:dyDescent="0.25">
      <c r="A33" s="48" t="s">
        <v>5742</v>
      </c>
      <c r="B33" s="5" t="s">
        <v>8150</v>
      </c>
      <c r="C33" s="119">
        <v>3</v>
      </c>
      <c r="D33" s="48"/>
      <c r="E33" s="5"/>
      <c r="F33" s="5"/>
      <c r="G33" s="48"/>
      <c r="H33" s="5"/>
      <c r="I33" s="48"/>
      <c r="J33" s="5"/>
      <c r="K33" s="5"/>
      <c r="L33" s="66">
        <v>43465</v>
      </c>
      <c r="M33" s="5">
        <v>2</v>
      </c>
    </row>
    <row r="34" spans="1:13" x14ac:dyDescent="0.25">
      <c r="A34" s="48" t="s">
        <v>5743</v>
      </c>
      <c r="B34" s="5" t="s">
        <v>8151</v>
      </c>
      <c r="C34" s="119">
        <v>3</v>
      </c>
      <c r="D34" s="48"/>
      <c r="E34" s="5"/>
      <c r="F34" s="5"/>
      <c r="G34" s="48"/>
      <c r="H34" s="5"/>
      <c r="I34" s="48"/>
      <c r="J34" s="5"/>
      <c r="K34" s="5"/>
      <c r="L34" s="66">
        <v>43465</v>
      </c>
      <c r="M34" s="5">
        <v>2</v>
      </c>
    </row>
    <row r="35" spans="1:13" x14ac:dyDescent="0.25">
      <c r="A35" s="48" t="s">
        <v>5744</v>
      </c>
      <c r="B35" s="5" t="s">
        <v>8152</v>
      </c>
      <c r="C35" s="119">
        <v>3</v>
      </c>
      <c r="D35" s="48"/>
      <c r="E35" s="5"/>
      <c r="F35" s="5"/>
      <c r="G35" s="48"/>
      <c r="H35" s="5"/>
      <c r="I35" s="48"/>
      <c r="J35" s="5"/>
      <c r="K35" s="5"/>
      <c r="L35" s="66">
        <v>43465</v>
      </c>
      <c r="M35" s="5">
        <v>2</v>
      </c>
    </row>
    <row r="36" spans="1:13" x14ac:dyDescent="0.25">
      <c r="A36" s="48" t="s">
        <v>5745</v>
      </c>
      <c r="B36" s="5" t="s">
        <v>8153</v>
      </c>
      <c r="C36" s="119">
        <v>3</v>
      </c>
      <c r="D36" s="48"/>
      <c r="E36" s="5"/>
      <c r="F36" s="5"/>
      <c r="G36" s="48"/>
      <c r="H36" s="5"/>
      <c r="I36" s="48"/>
      <c r="J36" s="5"/>
      <c r="K36" s="5"/>
      <c r="L36" s="66">
        <v>43465</v>
      </c>
      <c r="M36" s="5">
        <v>2</v>
      </c>
    </row>
    <row r="37" spans="1:13" x14ac:dyDescent="0.25">
      <c r="A37" s="48" t="s">
        <v>5746</v>
      </c>
      <c r="B37" s="5" t="s">
        <v>8154</v>
      </c>
      <c r="C37" s="119">
        <v>3</v>
      </c>
      <c r="D37" s="48"/>
      <c r="E37" s="5"/>
      <c r="F37" s="5"/>
      <c r="G37" s="48"/>
      <c r="H37" s="5"/>
      <c r="I37" s="48"/>
      <c r="J37" s="5"/>
      <c r="K37" s="5"/>
      <c r="L37" s="66">
        <v>43465</v>
      </c>
      <c r="M37" s="5">
        <v>2</v>
      </c>
    </row>
    <row r="38" spans="1:13" x14ac:dyDescent="0.25">
      <c r="A38" s="48" t="s">
        <v>5747</v>
      </c>
      <c r="B38" s="5" t="s">
        <v>8155</v>
      </c>
      <c r="C38" s="119">
        <v>3</v>
      </c>
      <c r="D38" s="48"/>
      <c r="E38" s="5"/>
      <c r="F38" s="5"/>
      <c r="G38" s="48"/>
      <c r="H38" s="5"/>
      <c r="I38" s="48"/>
      <c r="J38" s="5"/>
      <c r="K38" s="5"/>
      <c r="L38" s="66">
        <v>43465</v>
      </c>
      <c r="M38" s="5">
        <v>2</v>
      </c>
    </row>
    <row r="39" spans="1:13" x14ac:dyDescent="0.25">
      <c r="A39" s="48" t="s">
        <v>5748</v>
      </c>
      <c r="B39" s="5" t="s">
        <v>8156</v>
      </c>
      <c r="C39" s="119">
        <v>3</v>
      </c>
      <c r="D39" s="48"/>
      <c r="E39" s="5"/>
      <c r="F39" s="5"/>
      <c r="G39" s="48"/>
      <c r="H39" s="5"/>
      <c r="I39" s="48"/>
      <c r="J39" s="5"/>
      <c r="K39" s="5"/>
      <c r="L39" s="66">
        <v>43465</v>
      </c>
      <c r="M39" s="5">
        <v>2</v>
      </c>
    </row>
    <row r="40" spans="1:13" x14ac:dyDescent="0.25">
      <c r="A40" s="48" t="s">
        <v>5749</v>
      </c>
      <c r="B40" s="5" t="s">
        <v>8157</v>
      </c>
      <c r="C40" s="119">
        <v>3</v>
      </c>
      <c r="D40" s="48"/>
      <c r="E40" s="5"/>
      <c r="F40" s="5"/>
      <c r="G40" s="48"/>
      <c r="H40" s="5"/>
      <c r="I40" s="48"/>
      <c r="J40" s="5"/>
      <c r="K40" s="5"/>
      <c r="L40" s="66">
        <v>43465</v>
      </c>
      <c r="M40" s="5">
        <v>1</v>
      </c>
    </row>
    <row r="41" spans="1:13" x14ac:dyDescent="0.25">
      <c r="A41" s="48" t="s">
        <v>5750</v>
      </c>
      <c r="B41" s="5" t="s">
        <v>8158</v>
      </c>
      <c r="C41" s="119">
        <v>3</v>
      </c>
      <c r="D41" s="48"/>
      <c r="E41" s="5"/>
      <c r="F41" s="5"/>
      <c r="G41" s="48"/>
      <c r="H41" s="5"/>
      <c r="I41" s="48"/>
      <c r="J41" s="5"/>
      <c r="K41" s="5"/>
      <c r="L41" s="66">
        <v>43465</v>
      </c>
      <c r="M41" s="5">
        <v>1</v>
      </c>
    </row>
    <row r="42" spans="1:13" x14ac:dyDescent="0.25">
      <c r="A42" s="48" t="s">
        <v>5751</v>
      </c>
      <c r="B42" s="5" t="s">
        <v>8159</v>
      </c>
      <c r="C42" s="119">
        <v>3</v>
      </c>
      <c r="D42" s="48"/>
      <c r="E42" s="5"/>
      <c r="F42" s="5"/>
      <c r="G42" s="48"/>
      <c r="H42" s="5"/>
      <c r="I42" s="48"/>
      <c r="J42" s="5"/>
      <c r="K42" s="5"/>
      <c r="L42" s="66">
        <v>43465</v>
      </c>
      <c r="M42" s="5">
        <v>1</v>
      </c>
    </row>
    <row r="43" spans="1:13" x14ac:dyDescent="0.25">
      <c r="A43" s="48" t="s">
        <v>5752</v>
      </c>
      <c r="B43" s="5" t="s">
        <v>8160</v>
      </c>
      <c r="C43" s="119">
        <v>3</v>
      </c>
      <c r="D43" s="48"/>
      <c r="E43" s="5"/>
      <c r="F43" s="5"/>
      <c r="G43" s="48"/>
      <c r="H43" s="5"/>
      <c r="I43" s="48"/>
      <c r="J43" s="5"/>
      <c r="K43" s="5"/>
      <c r="L43" s="66">
        <v>43465</v>
      </c>
      <c r="M43" s="5">
        <v>1</v>
      </c>
    </row>
    <row r="44" spans="1:13" x14ac:dyDescent="0.25">
      <c r="A44" s="48" t="s">
        <v>5753</v>
      </c>
      <c r="B44" s="5" t="s">
        <v>8161</v>
      </c>
      <c r="C44" s="119">
        <v>3</v>
      </c>
      <c r="D44" s="48"/>
      <c r="E44" s="5"/>
      <c r="F44" s="5"/>
      <c r="G44" s="48"/>
      <c r="H44" s="5"/>
      <c r="I44" s="48"/>
      <c r="J44" s="5"/>
      <c r="K44" s="5"/>
      <c r="L44" s="66">
        <v>43465</v>
      </c>
      <c r="M44" s="5">
        <v>1</v>
      </c>
    </row>
    <row r="45" spans="1:13" x14ac:dyDescent="0.25">
      <c r="A45" s="48" t="s">
        <v>5754</v>
      </c>
      <c r="B45" s="5" t="s">
        <v>8162</v>
      </c>
      <c r="C45" s="119">
        <v>3</v>
      </c>
      <c r="D45" s="48"/>
      <c r="E45" s="5"/>
      <c r="F45" s="5"/>
      <c r="G45" s="48"/>
      <c r="H45" s="5"/>
      <c r="I45" s="48"/>
      <c r="J45" s="5"/>
      <c r="K45" s="5"/>
      <c r="L45" s="66">
        <v>43465</v>
      </c>
      <c r="M45" s="5">
        <v>1</v>
      </c>
    </row>
    <row r="46" spans="1:13" x14ac:dyDescent="0.25">
      <c r="A46" s="48" t="s">
        <v>5755</v>
      </c>
      <c r="B46" s="5" t="s">
        <v>8163</v>
      </c>
      <c r="C46" s="119">
        <v>3</v>
      </c>
      <c r="D46" s="48"/>
      <c r="E46" s="5"/>
      <c r="F46" s="5"/>
      <c r="G46" s="48"/>
      <c r="H46" s="5"/>
      <c r="I46" s="48"/>
      <c r="J46" s="5"/>
      <c r="K46" s="5"/>
      <c r="L46" s="66">
        <v>43465</v>
      </c>
      <c r="M46" s="5">
        <v>1</v>
      </c>
    </row>
    <row r="47" spans="1:13" x14ac:dyDescent="0.25">
      <c r="A47" s="48" t="s">
        <v>5756</v>
      </c>
      <c r="B47" s="5" t="s">
        <v>8164</v>
      </c>
      <c r="C47" s="119">
        <v>3</v>
      </c>
      <c r="D47" s="48"/>
      <c r="E47" s="5"/>
      <c r="F47" s="5"/>
      <c r="G47" s="48"/>
      <c r="H47" s="5"/>
      <c r="I47" s="48"/>
      <c r="J47" s="5"/>
      <c r="K47" s="5"/>
      <c r="L47" s="66">
        <v>43465</v>
      </c>
      <c r="M47" s="5">
        <v>1</v>
      </c>
    </row>
    <row r="48" spans="1:13" x14ac:dyDescent="0.25">
      <c r="A48" s="48" t="s">
        <v>5757</v>
      </c>
      <c r="B48" s="5" t="s">
        <v>8165</v>
      </c>
      <c r="C48" s="119">
        <v>3</v>
      </c>
      <c r="D48" s="48"/>
      <c r="E48" s="5"/>
      <c r="F48" s="5"/>
      <c r="G48" s="48"/>
      <c r="H48" s="5"/>
      <c r="I48" s="48"/>
      <c r="J48" s="5"/>
      <c r="K48" s="5"/>
      <c r="L48" s="66">
        <v>43465</v>
      </c>
      <c r="M48" s="5">
        <v>1</v>
      </c>
    </row>
    <row r="49" spans="1:13" x14ac:dyDescent="0.25">
      <c r="A49" s="48" t="s">
        <v>5758</v>
      </c>
      <c r="B49" s="5" t="s">
        <v>8166</v>
      </c>
      <c r="C49" s="119">
        <v>3</v>
      </c>
      <c r="D49" s="48"/>
      <c r="E49" s="5"/>
      <c r="F49" s="5"/>
      <c r="G49" s="48"/>
      <c r="H49" s="5"/>
      <c r="I49" s="48"/>
      <c r="J49" s="5"/>
      <c r="K49" s="5"/>
      <c r="L49" s="66">
        <v>43465</v>
      </c>
      <c r="M49" s="5">
        <v>1</v>
      </c>
    </row>
    <row r="50" spans="1:13" x14ac:dyDescent="0.25">
      <c r="A50" s="48" t="s">
        <v>5759</v>
      </c>
      <c r="B50" s="5" t="s">
        <v>8167</v>
      </c>
      <c r="C50" s="119">
        <v>3</v>
      </c>
      <c r="D50" s="48"/>
      <c r="E50" s="5"/>
      <c r="F50" s="5"/>
      <c r="G50" s="48"/>
      <c r="H50" s="5"/>
      <c r="I50" s="48"/>
      <c r="J50" s="5"/>
      <c r="K50" s="5"/>
      <c r="L50" s="66">
        <v>43465</v>
      </c>
      <c r="M50" s="5">
        <v>1</v>
      </c>
    </row>
    <row r="51" spans="1:13" x14ac:dyDescent="0.25">
      <c r="A51" s="48" t="s">
        <v>5760</v>
      </c>
      <c r="B51" s="5" t="s">
        <v>8168</v>
      </c>
      <c r="C51" s="119">
        <v>3</v>
      </c>
      <c r="D51" s="48"/>
      <c r="E51" s="5"/>
      <c r="F51" s="5"/>
      <c r="G51" s="48"/>
      <c r="H51" s="5"/>
      <c r="I51" s="48"/>
      <c r="J51" s="5"/>
      <c r="K51" s="5"/>
      <c r="L51" s="66">
        <v>43465</v>
      </c>
      <c r="M51" s="5">
        <v>1</v>
      </c>
    </row>
    <row r="52" spans="1:13" x14ac:dyDescent="0.25">
      <c r="A52" s="48" t="s">
        <v>5761</v>
      </c>
      <c r="B52" s="5" t="s">
        <v>8169</v>
      </c>
      <c r="C52" s="119">
        <v>3</v>
      </c>
      <c r="D52" s="48"/>
      <c r="E52" s="5"/>
      <c r="F52" s="5"/>
      <c r="G52" s="48"/>
      <c r="H52" s="5"/>
      <c r="I52" s="48"/>
      <c r="J52" s="5"/>
      <c r="K52" s="5"/>
      <c r="L52" s="66">
        <v>43465</v>
      </c>
      <c r="M52" s="5">
        <v>2</v>
      </c>
    </row>
    <row r="53" spans="1:13" x14ac:dyDescent="0.25">
      <c r="A53" s="48" t="s">
        <v>5762</v>
      </c>
      <c r="B53" s="5" t="s">
        <v>8170</v>
      </c>
      <c r="C53" s="119">
        <v>3</v>
      </c>
      <c r="D53" s="48"/>
      <c r="E53" s="5"/>
      <c r="F53" s="5"/>
      <c r="G53" s="48"/>
      <c r="H53" s="5"/>
      <c r="I53" s="48"/>
      <c r="J53" s="5"/>
      <c r="K53" s="5"/>
      <c r="L53" s="66">
        <v>43465</v>
      </c>
      <c r="M53" s="5">
        <v>2</v>
      </c>
    </row>
    <row r="54" spans="1:13" x14ac:dyDescent="0.25">
      <c r="A54" s="48" t="s">
        <v>5763</v>
      </c>
      <c r="B54" s="5" t="s">
        <v>8171</v>
      </c>
      <c r="C54" s="119">
        <v>3</v>
      </c>
      <c r="D54" s="48"/>
      <c r="E54" s="5"/>
      <c r="F54" s="5"/>
      <c r="G54" s="48"/>
      <c r="H54" s="5"/>
      <c r="I54" s="48"/>
      <c r="J54" s="5"/>
      <c r="K54" s="5"/>
      <c r="L54" s="66">
        <v>43465</v>
      </c>
      <c r="M54" s="5">
        <v>2</v>
      </c>
    </row>
    <row r="55" spans="1:13" x14ac:dyDescent="0.25">
      <c r="A55" s="48" t="s">
        <v>5764</v>
      </c>
      <c r="B55" s="5" t="s">
        <v>8172</v>
      </c>
      <c r="C55" s="119">
        <v>3</v>
      </c>
      <c r="D55" s="48"/>
      <c r="E55" s="5"/>
      <c r="F55" s="5"/>
      <c r="G55" s="48"/>
      <c r="H55" s="5"/>
      <c r="I55" s="48"/>
      <c r="J55" s="5"/>
      <c r="K55" s="5"/>
      <c r="L55" s="66">
        <v>43465</v>
      </c>
      <c r="M55" s="5">
        <v>2</v>
      </c>
    </row>
    <row r="56" spans="1:13" x14ac:dyDescent="0.25">
      <c r="A56" s="48" t="s">
        <v>5765</v>
      </c>
      <c r="B56" s="5" t="s">
        <v>8173</v>
      </c>
      <c r="C56" s="119">
        <v>3</v>
      </c>
      <c r="D56" s="48"/>
      <c r="E56" s="5"/>
      <c r="F56" s="5"/>
      <c r="G56" s="48"/>
      <c r="H56" s="5"/>
      <c r="I56" s="48"/>
      <c r="J56" s="5"/>
      <c r="K56" s="5"/>
      <c r="L56" s="66">
        <v>43465</v>
      </c>
      <c r="M56" s="5">
        <v>2</v>
      </c>
    </row>
    <row r="57" spans="1:13" x14ac:dyDescent="0.25">
      <c r="A57" s="48" t="s">
        <v>5766</v>
      </c>
      <c r="B57" s="5" t="s">
        <v>8174</v>
      </c>
      <c r="C57" s="119">
        <v>3</v>
      </c>
      <c r="D57" s="48"/>
      <c r="E57" s="5"/>
      <c r="F57" s="5"/>
      <c r="G57" s="48"/>
      <c r="H57" s="5"/>
      <c r="I57" s="48"/>
      <c r="J57" s="5"/>
      <c r="K57" s="5"/>
      <c r="L57" s="66">
        <v>43465</v>
      </c>
      <c r="M57" s="5">
        <v>2</v>
      </c>
    </row>
    <row r="58" spans="1:13" x14ac:dyDescent="0.25">
      <c r="A58" s="48" t="s">
        <v>5767</v>
      </c>
      <c r="B58" s="5" t="s">
        <v>8175</v>
      </c>
      <c r="C58" s="119">
        <v>3</v>
      </c>
      <c r="D58" s="48"/>
      <c r="E58" s="5"/>
      <c r="F58" s="5"/>
      <c r="G58" s="48"/>
      <c r="H58" s="5"/>
      <c r="I58" s="48"/>
      <c r="J58" s="5"/>
      <c r="K58" s="5"/>
      <c r="L58" s="66">
        <v>43465</v>
      </c>
      <c r="M58" s="5">
        <v>2</v>
      </c>
    </row>
    <row r="59" spans="1:13" x14ac:dyDescent="0.25">
      <c r="A59" s="48" t="s">
        <v>5768</v>
      </c>
      <c r="B59" s="5" t="s">
        <v>8176</v>
      </c>
      <c r="C59" s="119">
        <v>3</v>
      </c>
      <c r="D59" s="48"/>
      <c r="E59" s="5"/>
      <c r="F59" s="5"/>
      <c r="G59" s="48"/>
      <c r="H59" s="5"/>
      <c r="I59" s="48"/>
      <c r="J59" s="5"/>
      <c r="K59" s="5"/>
      <c r="L59" s="66">
        <v>43465</v>
      </c>
      <c r="M59" s="5">
        <v>2</v>
      </c>
    </row>
    <row r="60" spans="1:13" x14ac:dyDescent="0.25">
      <c r="A60" s="48" t="s">
        <v>5769</v>
      </c>
      <c r="B60" s="5" t="s">
        <v>8177</v>
      </c>
      <c r="C60" s="119">
        <v>3</v>
      </c>
      <c r="D60" s="48"/>
      <c r="E60" s="5"/>
      <c r="F60" s="5"/>
      <c r="G60" s="48"/>
      <c r="H60" s="5"/>
      <c r="I60" s="48"/>
      <c r="J60" s="5"/>
      <c r="K60" s="5"/>
      <c r="L60" s="66">
        <v>43465</v>
      </c>
      <c r="M60" s="5">
        <v>2</v>
      </c>
    </row>
    <row r="61" spans="1:13" x14ac:dyDescent="0.25">
      <c r="A61" s="48" t="s">
        <v>5770</v>
      </c>
      <c r="B61" s="5" t="s">
        <v>8178</v>
      </c>
      <c r="C61" s="119">
        <v>3</v>
      </c>
      <c r="D61" s="48"/>
      <c r="E61" s="5"/>
      <c r="F61" s="5"/>
      <c r="G61" s="48"/>
      <c r="H61" s="5"/>
      <c r="I61" s="48"/>
      <c r="J61" s="5"/>
      <c r="K61" s="5"/>
      <c r="L61" s="66">
        <v>43465</v>
      </c>
      <c r="M61" s="5">
        <v>2</v>
      </c>
    </row>
    <row r="62" spans="1:13" x14ac:dyDescent="0.25">
      <c r="A62" s="48" t="s">
        <v>5771</v>
      </c>
      <c r="B62" s="5" t="s">
        <v>8179</v>
      </c>
      <c r="C62" s="119">
        <v>3</v>
      </c>
      <c r="D62" s="48"/>
      <c r="E62" s="5"/>
      <c r="F62" s="5"/>
      <c r="G62" s="48"/>
      <c r="H62" s="5"/>
      <c r="I62" s="48"/>
      <c r="J62" s="5"/>
      <c r="K62" s="5"/>
      <c r="L62" s="66">
        <v>43465</v>
      </c>
      <c r="M62" s="5">
        <v>2</v>
      </c>
    </row>
    <row r="63" spans="1:13" x14ac:dyDescent="0.25">
      <c r="A63" s="48" t="s">
        <v>5772</v>
      </c>
      <c r="B63" s="5" t="s">
        <v>8180</v>
      </c>
      <c r="C63" s="119">
        <v>3</v>
      </c>
      <c r="D63" s="48"/>
      <c r="E63" s="5"/>
      <c r="F63" s="5"/>
      <c r="G63" s="48"/>
      <c r="H63" s="5"/>
      <c r="I63" s="48"/>
      <c r="J63" s="5"/>
      <c r="K63" s="5"/>
      <c r="L63" s="66">
        <v>43465</v>
      </c>
      <c r="M63" s="5">
        <v>2</v>
      </c>
    </row>
    <row r="64" spans="1:13" x14ac:dyDescent="0.25">
      <c r="A64" s="48" t="s">
        <v>5773</v>
      </c>
      <c r="B64" s="5" t="s">
        <v>8181</v>
      </c>
      <c r="C64" s="119">
        <v>3</v>
      </c>
      <c r="D64" s="48"/>
      <c r="E64" s="5"/>
      <c r="F64" s="5"/>
      <c r="G64" s="48"/>
      <c r="H64" s="5"/>
      <c r="I64" s="48"/>
      <c r="J64" s="5"/>
      <c r="K64" s="5"/>
      <c r="L64" s="66">
        <v>43465</v>
      </c>
      <c r="M64" s="5">
        <v>1</v>
      </c>
    </row>
    <row r="65" spans="1:13" x14ac:dyDescent="0.25">
      <c r="A65" s="48" t="s">
        <v>5774</v>
      </c>
      <c r="B65" s="5" t="s">
        <v>8182</v>
      </c>
      <c r="C65" s="119">
        <v>3</v>
      </c>
      <c r="D65" s="48"/>
      <c r="E65" s="5"/>
      <c r="F65" s="5"/>
      <c r="G65" s="48"/>
      <c r="H65" s="5"/>
      <c r="I65" s="48"/>
      <c r="J65" s="5"/>
      <c r="K65" s="5"/>
      <c r="L65" s="66">
        <v>43465</v>
      </c>
      <c r="M65" s="5">
        <v>1</v>
      </c>
    </row>
    <row r="66" spans="1:13" x14ac:dyDescent="0.25">
      <c r="A66" s="48" t="s">
        <v>5775</v>
      </c>
      <c r="B66" s="5" t="s">
        <v>8183</v>
      </c>
      <c r="C66" s="119">
        <v>3</v>
      </c>
      <c r="D66" s="48"/>
      <c r="E66" s="5"/>
      <c r="F66" s="5"/>
      <c r="G66" s="48"/>
      <c r="H66" s="5"/>
      <c r="I66" s="48"/>
      <c r="J66" s="5"/>
      <c r="K66" s="5"/>
      <c r="L66" s="66">
        <v>43465</v>
      </c>
      <c r="M66" s="5">
        <v>1</v>
      </c>
    </row>
    <row r="67" spans="1:13" x14ac:dyDescent="0.25">
      <c r="A67" s="48" t="s">
        <v>5776</v>
      </c>
      <c r="B67" s="5" t="s">
        <v>8184</v>
      </c>
      <c r="C67" s="119">
        <v>3</v>
      </c>
      <c r="D67" s="48"/>
      <c r="E67" s="5"/>
      <c r="F67" s="5"/>
      <c r="G67" s="48"/>
      <c r="H67" s="5"/>
      <c r="I67" s="48"/>
      <c r="J67" s="5"/>
      <c r="K67" s="5"/>
      <c r="L67" s="66">
        <v>43465</v>
      </c>
      <c r="M67" s="5">
        <v>1</v>
      </c>
    </row>
    <row r="68" spans="1:13" x14ac:dyDescent="0.25">
      <c r="A68" s="48" t="s">
        <v>5777</v>
      </c>
      <c r="B68" s="5" t="s">
        <v>8185</v>
      </c>
      <c r="C68" s="119">
        <v>3</v>
      </c>
      <c r="D68" s="48"/>
      <c r="E68" s="5"/>
      <c r="F68" s="5"/>
      <c r="G68" s="48"/>
      <c r="H68" s="5"/>
      <c r="I68" s="48"/>
      <c r="J68" s="5"/>
      <c r="K68" s="5"/>
      <c r="L68" s="66">
        <v>43465</v>
      </c>
      <c r="M68" s="5">
        <v>1</v>
      </c>
    </row>
    <row r="69" spans="1:13" x14ac:dyDescent="0.25">
      <c r="A69" s="48" t="s">
        <v>5778</v>
      </c>
      <c r="B69" s="5" t="s">
        <v>8186</v>
      </c>
      <c r="C69" s="119">
        <v>3</v>
      </c>
      <c r="D69" s="48"/>
      <c r="E69" s="5"/>
      <c r="F69" s="5"/>
      <c r="G69" s="48"/>
      <c r="H69" s="5"/>
      <c r="I69" s="48"/>
      <c r="J69" s="5"/>
      <c r="K69" s="5"/>
      <c r="L69" s="66">
        <v>43465</v>
      </c>
      <c r="M69" s="5">
        <v>1</v>
      </c>
    </row>
    <row r="70" spans="1:13" x14ac:dyDescent="0.25">
      <c r="A70" s="48" t="s">
        <v>5779</v>
      </c>
      <c r="B70" s="5" t="s">
        <v>8187</v>
      </c>
      <c r="C70" s="119">
        <v>3</v>
      </c>
      <c r="D70" s="48"/>
      <c r="E70" s="5"/>
      <c r="F70" s="5"/>
      <c r="G70" s="48"/>
      <c r="H70" s="5"/>
      <c r="I70" s="48"/>
      <c r="J70" s="5"/>
      <c r="K70" s="5"/>
      <c r="L70" s="66">
        <v>43465</v>
      </c>
      <c r="M70" s="5">
        <v>1</v>
      </c>
    </row>
    <row r="71" spans="1:13" x14ac:dyDescent="0.25">
      <c r="A71" s="48" t="s">
        <v>5780</v>
      </c>
      <c r="B71" s="5" t="s">
        <v>8188</v>
      </c>
      <c r="C71" s="119">
        <v>3</v>
      </c>
      <c r="D71" s="48"/>
      <c r="E71" s="5"/>
      <c r="F71" s="5"/>
      <c r="G71" s="48"/>
      <c r="H71" s="5"/>
      <c r="I71" s="48"/>
      <c r="J71" s="5"/>
      <c r="K71" s="5"/>
      <c r="L71" s="66">
        <v>43465</v>
      </c>
      <c r="M71" s="5">
        <v>1</v>
      </c>
    </row>
    <row r="72" spans="1:13" x14ac:dyDescent="0.25">
      <c r="A72" s="48" t="s">
        <v>5781</v>
      </c>
      <c r="B72" s="5" t="s">
        <v>8189</v>
      </c>
      <c r="C72" s="119">
        <v>3</v>
      </c>
      <c r="D72" s="48"/>
      <c r="E72" s="5"/>
      <c r="F72" s="5"/>
      <c r="G72" s="48"/>
      <c r="H72" s="5"/>
      <c r="I72" s="48"/>
      <c r="J72" s="5"/>
      <c r="K72" s="5"/>
      <c r="L72" s="66">
        <v>43465</v>
      </c>
      <c r="M72" s="5">
        <v>1</v>
      </c>
    </row>
    <row r="73" spans="1:13" x14ac:dyDescent="0.25">
      <c r="A73" s="48" t="s">
        <v>5782</v>
      </c>
      <c r="B73" s="5" t="s">
        <v>8190</v>
      </c>
      <c r="C73" s="119">
        <v>3</v>
      </c>
      <c r="D73" s="48"/>
      <c r="E73" s="5"/>
      <c r="F73" s="5"/>
      <c r="G73" s="48"/>
      <c r="H73" s="5"/>
      <c r="I73" s="48"/>
      <c r="J73" s="5"/>
      <c r="K73" s="5"/>
      <c r="L73" s="66">
        <v>43465</v>
      </c>
      <c r="M73" s="5">
        <v>1</v>
      </c>
    </row>
    <row r="74" spans="1:13" x14ac:dyDescent="0.25">
      <c r="A74" s="48" t="s">
        <v>5783</v>
      </c>
      <c r="B74" s="5" t="s">
        <v>8191</v>
      </c>
      <c r="C74" s="119">
        <v>3</v>
      </c>
      <c r="D74" s="48"/>
      <c r="E74" s="5"/>
      <c r="F74" s="5"/>
      <c r="G74" s="48"/>
      <c r="H74" s="5"/>
      <c r="I74" s="48"/>
      <c r="J74" s="5"/>
      <c r="K74" s="5"/>
      <c r="L74" s="66">
        <v>43465</v>
      </c>
      <c r="M74" s="5">
        <v>1</v>
      </c>
    </row>
    <row r="75" spans="1:13" x14ac:dyDescent="0.25">
      <c r="A75" s="48" t="s">
        <v>5784</v>
      </c>
      <c r="B75" s="5" t="s">
        <v>8192</v>
      </c>
      <c r="C75" s="119">
        <v>3</v>
      </c>
      <c r="D75" s="48"/>
      <c r="E75" s="5"/>
      <c r="F75" s="5"/>
      <c r="G75" s="48"/>
      <c r="H75" s="5"/>
      <c r="I75" s="48"/>
      <c r="J75" s="5"/>
      <c r="K75" s="5"/>
      <c r="L75" s="66">
        <v>43465</v>
      </c>
      <c r="M75" s="5">
        <v>1</v>
      </c>
    </row>
    <row r="76" spans="1:13" x14ac:dyDescent="0.25">
      <c r="A76" s="48" t="s">
        <v>5785</v>
      </c>
      <c r="B76" s="5" t="s">
        <v>8193</v>
      </c>
      <c r="C76" s="119">
        <v>3</v>
      </c>
      <c r="D76" s="48"/>
      <c r="E76" s="5"/>
      <c r="F76" s="5"/>
      <c r="G76" s="48"/>
      <c r="H76" s="5"/>
      <c r="I76" s="48"/>
      <c r="J76" s="5"/>
      <c r="K76" s="5"/>
      <c r="L76" s="66">
        <v>43465</v>
      </c>
      <c r="M76" s="5">
        <v>2</v>
      </c>
    </row>
    <row r="77" spans="1:13" x14ac:dyDescent="0.25">
      <c r="A77" s="48" t="s">
        <v>5786</v>
      </c>
      <c r="B77" s="5" t="s">
        <v>8194</v>
      </c>
      <c r="C77" s="119">
        <v>3</v>
      </c>
      <c r="D77" s="48"/>
      <c r="E77" s="5"/>
      <c r="F77" s="5"/>
      <c r="G77" s="48"/>
      <c r="H77" s="5"/>
      <c r="I77" s="48"/>
      <c r="J77" s="5"/>
      <c r="K77" s="5"/>
      <c r="L77" s="66">
        <v>43465</v>
      </c>
      <c r="M77" s="5">
        <v>2</v>
      </c>
    </row>
    <row r="78" spans="1:13" x14ac:dyDescent="0.25">
      <c r="A78" s="48" t="s">
        <v>5787</v>
      </c>
      <c r="B78" s="5" t="s">
        <v>8195</v>
      </c>
      <c r="C78" s="119">
        <v>3</v>
      </c>
      <c r="D78" s="48"/>
      <c r="E78" s="5"/>
      <c r="F78" s="5"/>
      <c r="G78" s="48"/>
      <c r="H78" s="5"/>
      <c r="I78" s="48"/>
      <c r="J78" s="5"/>
      <c r="K78" s="5"/>
      <c r="L78" s="66">
        <v>43465</v>
      </c>
      <c r="M78" s="5">
        <v>2</v>
      </c>
    </row>
    <row r="79" spans="1:13" x14ac:dyDescent="0.25">
      <c r="A79" s="48" t="s">
        <v>5788</v>
      </c>
      <c r="B79" s="5" t="s">
        <v>8196</v>
      </c>
      <c r="C79" s="119">
        <v>3</v>
      </c>
      <c r="D79" s="48"/>
      <c r="E79" s="5"/>
      <c r="F79" s="5"/>
      <c r="G79" s="48"/>
      <c r="H79" s="5"/>
      <c r="I79" s="48"/>
      <c r="J79" s="5"/>
      <c r="K79" s="5"/>
      <c r="L79" s="66">
        <v>43465</v>
      </c>
      <c r="M79" s="5">
        <v>2</v>
      </c>
    </row>
    <row r="80" spans="1:13" x14ac:dyDescent="0.25">
      <c r="A80" s="48" t="s">
        <v>5789</v>
      </c>
      <c r="B80" s="5" t="s">
        <v>8197</v>
      </c>
      <c r="C80" s="119">
        <v>3</v>
      </c>
      <c r="D80" s="48"/>
      <c r="E80" s="5"/>
      <c r="F80" s="5"/>
      <c r="G80" s="48"/>
      <c r="H80" s="5"/>
      <c r="I80" s="48"/>
      <c r="J80" s="5"/>
      <c r="K80" s="5"/>
      <c r="L80" s="66">
        <v>43465</v>
      </c>
      <c r="M80" s="5">
        <v>2</v>
      </c>
    </row>
    <row r="81" spans="1:13" x14ac:dyDescent="0.25">
      <c r="A81" s="48" t="s">
        <v>5790</v>
      </c>
      <c r="B81" s="5" t="s">
        <v>8198</v>
      </c>
      <c r="C81" s="119">
        <v>3</v>
      </c>
      <c r="D81" s="48"/>
      <c r="E81" s="5"/>
      <c r="F81" s="5"/>
      <c r="G81" s="48"/>
      <c r="H81" s="5"/>
      <c r="I81" s="48"/>
      <c r="J81" s="5"/>
      <c r="K81" s="5"/>
      <c r="L81" s="66">
        <v>43465</v>
      </c>
      <c r="M81" s="5">
        <v>2</v>
      </c>
    </row>
    <row r="82" spans="1:13" x14ac:dyDescent="0.25">
      <c r="A82" s="48" t="s">
        <v>5791</v>
      </c>
      <c r="B82" s="5" t="s">
        <v>8199</v>
      </c>
      <c r="C82" s="119">
        <v>3</v>
      </c>
      <c r="D82" s="48"/>
      <c r="E82" s="5"/>
      <c r="F82" s="5"/>
      <c r="G82" s="48"/>
      <c r="H82" s="5"/>
      <c r="I82" s="48"/>
      <c r="J82" s="5"/>
      <c r="K82" s="5"/>
      <c r="L82" s="66">
        <v>43465</v>
      </c>
      <c r="M82" s="5">
        <v>2</v>
      </c>
    </row>
    <row r="83" spans="1:13" x14ac:dyDescent="0.25">
      <c r="A83" s="48" t="s">
        <v>5792</v>
      </c>
      <c r="B83" s="5" t="s">
        <v>8200</v>
      </c>
      <c r="C83" s="119">
        <v>3</v>
      </c>
      <c r="D83" s="48"/>
      <c r="E83" s="5"/>
      <c r="F83" s="5"/>
      <c r="G83" s="48"/>
      <c r="H83" s="5"/>
      <c r="I83" s="48"/>
      <c r="J83" s="5"/>
      <c r="K83" s="5"/>
      <c r="L83" s="66">
        <v>43465</v>
      </c>
      <c r="M83" s="5">
        <v>2</v>
      </c>
    </row>
    <row r="84" spans="1:13" x14ac:dyDescent="0.25">
      <c r="A84" s="48" t="s">
        <v>5793</v>
      </c>
      <c r="B84" s="5" t="s">
        <v>8201</v>
      </c>
      <c r="C84" s="119">
        <v>3</v>
      </c>
      <c r="D84" s="48"/>
      <c r="E84" s="5"/>
      <c r="F84" s="5"/>
      <c r="G84" s="48"/>
      <c r="H84" s="5"/>
      <c r="I84" s="48"/>
      <c r="J84" s="5"/>
      <c r="K84" s="5"/>
      <c r="L84" s="66">
        <v>43465</v>
      </c>
      <c r="M84" s="5">
        <v>2</v>
      </c>
    </row>
    <row r="85" spans="1:13" x14ac:dyDescent="0.25">
      <c r="A85" s="48" t="s">
        <v>5794</v>
      </c>
      <c r="B85" s="5" t="s">
        <v>8202</v>
      </c>
      <c r="C85" s="119">
        <v>3</v>
      </c>
      <c r="D85" s="48"/>
      <c r="E85" s="5"/>
      <c r="F85" s="5"/>
      <c r="G85" s="48"/>
      <c r="H85" s="5"/>
      <c r="I85" s="48"/>
      <c r="J85" s="5"/>
      <c r="K85" s="5"/>
      <c r="L85" s="66">
        <v>43465</v>
      </c>
      <c r="M85" s="5">
        <v>2</v>
      </c>
    </row>
    <row r="86" spans="1:13" x14ac:dyDescent="0.25">
      <c r="A86" s="48" t="s">
        <v>5795</v>
      </c>
      <c r="B86" s="5" t="s">
        <v>8203</v>
      </c>
      <c r="C86" s="119">
        <v>3</v>
      </c>
      <c r="D86" s="48"/>
      <c r="E86" s="5"/>
      <c r="F86" s="5"/>
      <c r="G86" s="48"/>
      <c r="H86" s="5"/>
      <c r="I86" s="48"/>
      <c r="J86" s="5"/>
      <c r="K86" s="5"/>
      <c r="L86" s="66">
        <v>43465</v>
      </c>
      <c r="M86" s="5">
        <v>2</v>
      </c>
    </row>
    <row r="87" spans="1:13" x14ac:dyDescent="0.25">
      <c r="A87" s="48" t="s">
        <v>5796</v>
      </c>
      <c r="B87" s="5" t="s">
        <v>8204</v>
      </c>
      <c r="C87" s="119">
        <v>3</v>
      </c>
      <c r="D87" s="48"/>
      <c r="E87" s="5"/>
      <c r="F87" s="5"/>
      <c r="G87" s="48"/>
      <c r="H87" s="5"/>
      <c r="I87" s="48"/>
      <c r="J87" s="5"/>
      <c r="K87" s="5"/>
      <c r="L87" s="66">
        <v>43465</v>
      </c>
      <c r="M87" s="5">
        <v>2</v>
      </c>
    </row>
    <row r="88" spans="1:13" x14ac:dyDescent="0.25">
      <c r="A88" s="48" t="s">
        <v>5797</v>
      </c>
      <c r="B88" s="5" t="s">
        <v>8205</v>
      </c>
      <c r="C88" s="119">
        <v>3</v>
      </c>
      <c r="D88" s="48"/>
      <c r="E88" s="5"/>
      <c r="F88" s="5"/>
      <c r="G88" s="48"/>
      <c r="H88" s="5"/>
      <c r="I88" s="48"/>
      <c r="J88" s="5"/>
      <c r="K88" s="5"/>
      <c r="L88" s="66">
        <v>43465</v>
      </c>
      <c r="M88" s="5">
        <v>1</v>
      </c>
    </row>
    <row r="89" spans="1:13" x14ac:dyDescent="0.25">
      <c r="A89" s="48" t="s">
        <v>5798</v>
      </c>
      <c r="B89" s="5" t="s">
        <v>8206</v>
      </c>
      <c r="C89" s="119">
        <v>3</v>
      </c>
      <c r="D89" s="48"/>
      <c r="E89" s="5"/>
      <c r="F89" s="5"/>
      <c r="G89" s="48"/>
      <c r="H89" s="5"/>
      <c r="I89" s="48"/>
      <c r="J89" s="5"/>
      <c r="K89" s="5"/>
      <c r="L89" s="66">
        <v>43465</v>
      </c>
      <c r="M89" s="5">
        <v>1</v>
      </c>
    </row>
    <row r="90" spans="1:13" x14ac:dyDescent="0.25">
      <c r="A90" s="48" t="s">
        <v>5799</v>
      </c>
      <c r="B90" s="5" t="s">
        <v>8207</v>
      </c>
      <c r="C90" s="119">
        <v>3</v>
      </c>
      <c r="D90" s="48"/>
      <c r="E90" s="5"/>
      <c r="F90" s="5"/>
      <c r="G90" s="48"/>
      <c r="H90" s="5"/>
      <c r="I90" s="48"/>
      <c r="J90" s="5"/>
      <c r="K90" s="5"/>
      <c r="L90" s="66">
        <v>43465</v>
      </c>
      <c r="M90" s="5">
        <v>2</v>
      </c>
    </row>
    <row r="91" spans="1:13" x14ac:dyDescent="0.25">
      <c r="A91" s="48" t="s">
        <v>5800</v>
      </c>
      <c r="B91" s="5" t="s">
        <v>8208</v>
      </c>
      <c r="C91" s="119">
        <v>3</v>
      </c>
      <c r="D91" s="48"/>
      <c r="E91" s="5"/>
      <c r="F91" s="5"/>
      <c r="G91" s="48"/>
      <c r="H91" s="5"/>
      <c r="I91" s="48"/>
      <c r="J91" s="5"/>
      <c r="K91" s="5"/>
      <c r="L91" s="66">
        <v>43465</v>
      </c>
      <c r="M91" s="5">
        <v>2</v>
      </c>
    </row>
    <row r="92" spans="1:13" x14ac:dyDescent="0.25">
      <c r="A92" s="48" t="s">
        <v>5801</v>
      </c>
      <c r="B92" s="5" t="s">
        <v>8209</v>
      </c>
      <c r="C92" s="119">
        <v>3</v>
      </c>
      <c r="D92" s="48"/>
      <c r="E92" s="5"/>
      <c r="F92" s="5"/>
      <c r="G92" s="48"/>
      <c r="H92" s="5"/>
      <c r="I92" s="48"/>
      <c r="J92" s="5"/>
      <c r="K92" s="5"/>
      <c r="L92" s="66">
        <v>43465</v>
      </c>
      <c r="M92" s="5">
        <v>1</v>
      </c>
    </row>
    <row r="93" spans="1:13" x14ac:dyDescent="0.25">
      <c r="A93" s="48" t="s">
        <v>5802</v>
      </c>
      <c r="B93" s="5" t="s">
        <v>8210</v>
      </c>
      <c r="C93" s="119">
        <v>3</v>
      </c>
      <c r="D93" s="48"/>
      <c r="E93" s="5"/>
      <c r="F93" s="5"/>
      <c r="G93" s="48"/>
      <c r="H93" s="5"/>
      <c r="I93" s="48"/>
      <c r="J93" s="5"/>
      <c r="K93" s="5"/>
      <c r="L93" s="66">
        <v>43465</v>
      </c>
      <c r="M93" s="5">
        <v>1</v>
      </c>
    </row>
    <row r="94" spans="1:13" x14ac:dyDescent="0.25">
      <c r="A94" s="48" t="s">
        <v>5803</v>
      </c>
      <c r="B94" s="5" t="s">
        <v>8211</v>
      </c>
      <c r="C94" s="119">
        <v>3</v>
      </c>
      <c r="D94" s="48"/>
      <c r="E94" s="5"/>
      <c r="F94" s="5"/>
      <c r="G94" s="48"/>
      <c r="H94" s="5"/>
      <c r="I94" s="48"/>
      <c r="J94" s="5"/>
      <c r="K94" s="5"/>
      <c r="L94" s="66">
        <v>43465</v>
      </c>
      <c r="M94" s="5">
        <v>2</v>
      </c>
    </row>
    <row r="95" spans="1:13" x14ac:dyDescent="0.25">
      <c r="A95" s="48" t="s">
        <v>5804</v>
      </c>
      <c r="B95" s="5" t="s">
        <v>8212</v>
      </c>
      <c r="C95" s="119">
        <v>3</v>
      </c>
      <c r="D95" s="48"/>
      <c r="E95" s="5"/>
      <c r="F95" s="5"/>
      <c r="G95" s="48"/>
      <c r="H95" s="5"/>
      <c r="I95" s="48"/>
      <c r="J95" s="5"/>
      <c r="K95" s="5"/>
      <c r="L95" s="66">
        <v>43465</v>
      </c>
      <c r="M95" s="5">
        <v>2</v>
      </c>
    </row>
    <row r="96" spans="1:13" x14ac:dyDescent="0.25">
      <c r="A96" s="48" t="s">
        <v>5805</v>
      </c>
      <c r="B96" s="5" t="s">
        <v>8213</v>
      </c>
      <c r="C96" s="119">
        <v>3</v>
      </c>
      <c r="D96" s="84"/>
      <c r="E96" s="5"/>
      <c r="F96" s="5"/>
      <c r="G96" s="84"/>
      <c r="H96" s="5"/>
      <c r="I96" s="84"/>
      <c r="J96" s="5"/>
      <c r="K96" s="5"/>
      <c r="L96" s="66">
        <v>43465</v>
      </c>
      <c r="M96" s="5">
        <v>1</v>
      </c>
    </row>
    <row r="97" spans="1:13" x14ac:dyDescent="0.25">
      <c r="A97" s="48" t="s">
        <v>5806</v>
      </c>
      <c r="B97" s="5" t="s">
        <v>8214</v>
      </c>
      <c r="C97" s="119">
        <v>3</v>
      </c>
      <c r="D97" s="84"/>
      <c r="E97" s="5"/>
      <c r="F97" s="5"/>
      <c r="G97" s="84"/>
      <c r="H97" s="5"/>
      <c r="I97" s="84"/>
      <c r="J97" s="5"/>
      <c r="K97" s="5"/>
      <c r="L97" s="66">
        <v>43465</v>
      </c>
      <c r="M97" s="5">
        <v>1</v>
      </c>
    </row>
    <row r="98" spans="1:13" x14ac:dyDescent="0.25">
      <c r="A98" s="48" t="s">
        <v>5807</v>
      </c>
      <c r="B98" s="5" t="s">
        <v>8215</v>
      </c>
      <c r="C98" s="119">
        <v>3</v>
      </c>
      <c r="D98" s="84"/>
      <c r="E98" s="5"/>
      <c r="F98" s="5"/>
      <c r="G98" s="84"/>
      <c r="H98" s="5"/>
      <c r="I98" s="84"/>
      <c r="J98" s="5"/>
      <c r="K98" s="5"/>
      <c r="L98" s="66">
        <v>43465</v>
      </c>
      <c r="M98" s="5">
        <v>2</v>
      </c>
    </row>
    <row r="99" spans="1:13" x14ac:dyDescent="0.25">
      <c r="A99" s="48" t="s">
        <v>5808</v>
      </c>
      <c r="B99" s="5" t="s">
        <v>8216</v>
      </c>
      <c r="C99" s="119">
        <v>3</v>
      </c>
      <c r="D99" s="84"/>
      <c r="E99" s="5"/>
      <c r="F99" s="5"/>
      <c r="G99" s="84"/>
      <c r="H99" s="5"/>
      <c r="I99" s="84"/>
      <c r="J99" s="5"/>
      <c r="K99" s="5"/>
      <c r="L99" s="66">
        <v>43465</v>
      </c>
      <c r="M99" s="5">
        <v>2</v>
      </c>
    </row>
    <row r="100" spans="1:13" x14ac:dyDescent="0.25">
      <c r="A100" s="48" t="s">
        <v>5809</v>
      </c>
      <c r="B100" s="5" t="s">
        <v>8217</v>
      </c>
      <c r="C100" s="119">
        <v>4</v>
      </c>
      <c r="D100" s="48"/>
      <c r="E100" s="5"/>
      <c r="F100" s="5"/>
      <c r="G100" s="48"/>
      <c r="H100" s="5"/>
      <c r="I100" s="48"/>
      <c r="J100" s="5"/>
      <c r="K100" s="5"/>
      <c r="L100" s="66">
        <v>43465</v>
      </c>
      <c r="M100" s="5">
        <v>1</v>
      </c>
    </row>
    <row r="101" spans="1:13" x14ac:dyDescent="0.25">
      <c r="A101" s="48" t="s">
        <v>5810</v>
      </c>
      <c r="B101" s="5" t="s">
        <v>8218</v>
      </c>
      <c r="C101" s="119">
        <v>4</v>
      </c>
      <c r="D101" s="48"/>
      <c r="E101" s="5"/>
      <c r="F101" s="5"/>
      <c r="G101" s="48"/>
      <c r="H101" s="5"/>
      <c r="I101" s="48"/>
      <c r="J101" s="5"/>
      <c r="K101" s="5"/>
      <c r="L101" s="66">
        <v>43465</v>
      </c>
      <c r="M101" s="5">
        <v>1</v>
      </c>
    </row>
    <row r="102" spans="1:13" x14ac:dyDescent="0.25">
      <c r="A102" s="48" t="s">
        <v>5811</v>
      </c>
      <c r="B102" s="5" t="s">
        <v>8219</v>
      </c>
      <c r="C102" s="119">
        <v>4</v>
      </c>
      <c r="D102" s="48"/>
      <c r="E102" s="5"/>
      <c r="F102" s="5"/>
      <c r="G102" s="48"/>
      <c r="H102" s="5"/>
      <c r="I102" s="48"/>
      <c r="J102" s="5"/>
      <c r="K102" s="5"/>
      <c r="L102" s="66">
        <v>43465</v>
      </c>
      <c r="M102" s="5">
        <v>1</v>
      </c>
    </row>
    <row r="103" spans="1:13" x14ac:dyDescent="0.25">
      <c r="A103" s="48" t="s">
        <v>5812</v>
      </c>
      <c r="B103" s="5" t="s">
        <v>8220</v>
      </c>
      <c r="C103" s="119">
        <v>4</v>
      </c>
      <c r="D103" s="48"/>
      <c r="E103" s="5"/>
      <c r="F103" s="5"/>
      <c r="G103" s="48"/>
      <c r="H103" s="5"/>
      <c r="I103" s="48"/>
      <c r="J103" s="5"/>
      <c r="K103" s="5"/>
      <c r="L103" s="66">
        <v>43465</v>
      </c>
      <c r="M103" s="5">
        <v>1</v>
      </c>
    </row>
    <row r="104" spans="1:13" x14ac:dyDescent="0.25">
      <c r="A104" s="48" t="s">
        <v>5813</v>
      </c>
      <c r="B104" s="5" t="s">
        <v>8221</v>
      </c>
      <c r="C104" s="119">
        <v>4</v>
      </c>
      <c r="D104" s="48"/>
      <c r="E104" s="5"/>
      <c r="F104" s="5"/>
      <c r="G104" s="48"/>
      <c r="H104" s="5"/>
      <c r="I104" s="48"/>
      <c r="J104" s="5"/>
      <c r="K104" s="5"/>
      <c r="L104" s="66">
        <v>43465</v>
      </c>
      <c r="M104" s="5">
        <v>1</v>
      </c>
    </row>
    <row r="105" spans="1:13" x14ac:dyDescent="0.25">
      <c r="A105" s="48" t="s">
        <v>5814</v>
      </c>
      <c r="B105" s="5" t="s">
        <v>8222</v>
      </c>
      <c r="C105" s="119">
        <v>4</v>
      </c>
      <c r="D105" s="48"/>
      <c r="E105" s="5"/>
      <c r="F105" s="5"/>
      <c r="G105" s="48"/>
      <c r="H105" s="5"/>
      <c r="I105" s="48"/>
      <c r="J105" s="5"/>
      <c r="K105" s="5"/>
      <c r="L105" s="66">
        <v>43465</v>
      </c>
      <c r="M105" s="5">
        <v>1</v>
      </c>
    </row>
    <row r="106" spans="1:13" x14ac:dyDescent="0.25">
      <c r="A106" s="48" t="s">
        <v>5815</v>
      </c>
      <c r="B106" s="5" t="s">
        <v>8223</v>
      </c>
      <c r="C106" s="119">
        <v>4</v>
      </c>
      <c r="D106" s="48"/>
      <c r="E106" s="5"/>
      <c r="F106" s="5"/>
      <c r="G106" s="48"/>
      <c r="H106" s="5"/>
      <c r="I106" s="48"/>
      <c r="J106" s="5"/>
      <c r="K106" s="5"/>
      <c r="L106" s="66">
        <v>43465</v>
      </c>
      <c r="M106" s="5">
        <v>1</v>
      </c>
    </row>
    <row r="107" spans="1:13" x14ac:dyDescent="0.25">
      <c r="A107" s="48" t="s">
        <v>5816</v>
      </c>
      <c r="B107" s="5" t="s">
        <v>8224</v>
      </c>
      <c r="C107" s="119">
        <v>4</v>
      </c>
      <c r="D107" s="48"/>
      <c r="E107" s="5"/>
      <c r="F107" s="5"/>
      <c r="G107" s="48"/>
      <c r="H107" s="5"/>
      <c r="I107" s="48"/>
      <c r="J107" s="5"/>
      <c r="K107" s="5"/>
      <c r="L107" s="66">
        <v>43465</v>
      </c>
      <c r="M107" s="5">
        <v>1</v>
      </c>
    </row>
    <row r="108" spans="1:13" x14ac:dyDescent="0.25">
      <c r="A108" s="48" t="s">
        <v>5817</v>
      </c>
      <c r="B108" s="5" t="s">
        <v>8225</v>
      </c>
      <c r="C108" s="119">
        <v>4</v>
      </c>
      <c r="D108" s="48"/>
      <c r="E108" s="5"/>
      <c r="F108" s="5"/>
      <c r="G108" s="48"/>
      <c r="H108" s="5"/>
      <c r="I108" s="48"/>
      <c r="J108" s="5"/>
      <c r="K108" s="5"/>
      <c r="L108" s="66">
        <v>43465</v>
      </c>
      <c r="M108" s="5">
        <v>2</v>
      </c>
    </row>
    <row r="109" spans="1:13" x14ac:dyDescent="0.25">
      <c r="A109" s="48" t="s">
        <v>5818</v>
      </c>
      <c r="B109" s="5" t="s">
        <v>8226</v>
      </c>
      <c r="C109" s="119">
        <v>4</v>
      </c>
      <c r="D109" s="48"/>
      <c r="E109" s="5"/>
      <c r="F109" s="5"/>
      <c r="G109" s="48"/>
      <c r="H109" s="5"/>
      <c r="I109" s="48"/>
      <c r="J109" s="5"/>
      <c r="K109" s="5"/>
      <c r="L109" s="66">
        <v>43465</v>
      </c>
      <c r="M109" s="5">
        <v>2</v>
      </c>
    </row>
    <row r="110" spans="1:13" x14ac:dyDescent="0.25">
      <c r="A110" s="48" t="s">
        <v>5819</v>
      </c>
      <c r="B110" s="5" t="s">
        <v>8227</v>
      </c>
      <c r="C110" s="119">
        <v>4</v>
      </c>
      <c r="D110" s="48"/>
      <c r="E110" s="5"/>
      <c r="F110" s="5"/>
      <c r="G110" s="48"/>
      <c r="H110" s="5"/>
      <c r="I110" s="48"/>
      <c r="J110" s="5"/>
      <c r="K110" s="5"/>
      <c r="L110" s="66">
        <v>43465</v>
      </c>
      <c r="M110" s="5">
        <v>2</v>
      </c>
    </row>
    <row r="111" spans="1:13" x14ac:dyDescent="0.25">
      <c r="A111" s="48" t="s">
        <v>5820</v>
      </c>
      <c r="B111" s="5" t="s">
        <v>8228</v>
      </c>
      <c r="C111" s="119">
        <v>4</v>
      </c>
      <c r="D111" s="48"/>
      <c r="E111" s="5"/>
      <c r="F111" s="5"/>
      <c r="G111" s="48"/>
      <c r="H111" s="5"/>
      <c r="I111" s="48"/>
      <c r="J111" s="5"/>
      <c r="K111" s="5"/>
      <c r="L111" s="66">
        <v>43465</v>
      </c>
      <c r="M111" s="5">
        <v>2</v>
      </c>
    </row>
    <row r="112" spans="1:13" x14ac:dyDescent="0.25">
      <c r="A112" s="48" t="s">
        <v>5821</v>
      </c>
      <c r="B112" s="5" t="s">
        <v>8229</v>
      </c>
      <c r="C112" s="119">
        <v>4</v>
      </c>
      <c r="D112" s="48"/>
      <c r="E112" s="5"/>
      <c r="F112" s="5"/>
      <c r="G112" s="48"/>
      <c r="H112" s="5"/>
      <c r="I112" s="48"/>
      <c r="J112" s="5"/>
      <c r="K112" s="5"/>
      <c r="L112" s="66">
        <v>43465</v>
      </c>
      <c r="M112" s="5">
        <v>2</v>
      </c>
    </row>
    <row r="113" spans="1:13" x14ac:dyDescent="0.25">
      <c r="A113" s="48" t="s">
        <v>5822</v>
      </c>
      <c r="B113" s="5" t="s">
        <v>8230</v>
      </c>
      <c r="C113" s="119">
        <v>4</v>
      </c>
      <c r="D113" s="48"/>
      <c r="E113" s="5"/>
      <c r="F113" s="5"/>
      <c r="G113" s="48"/>
      <c r="H113" s="5"/>
      <c r="I113" s="48"/>
      <c r="J113" s="5"/>
      <c r="K113" s="5"/>
      <c r="L113" s="66">
        <v>43465</v>
      </c>
      <c r="M113" s="5">
        <v>2</v>
      </c>
    </row>
    <row r="114" spans="1:13" x14ac:dyDescent="0.25">
      <c r="A114" s="48" t="s">
        <v>5823</v>
      </c>
      <c r="B114" s="5" t="s">
        <v>8231</v>
      </c>
      <c r="C114" s="119">
        <v>4</v>
      </c>
      <c r="D114" s="48"/>
      <c r="E114" s="5"/>
      <c r="F114" s="5"/>
      <c r="G114" s="48"/>
      <c r="H114" s="5"/>
      <c r="I114" s="48"/>
      <c r="J114" s="5"/>
      <c r="K114" s="5"/>
      <c r="L114" s="66">
        <v>43465</v>
      </c>
      <c r="M114" s="5">
        <v>2</v>
      </c>
    </row>
    <row r="115" spans="1:13" x14ac:dyDescent="0.25">
      <c r="A115" s="48" t="s">
        <v>5824</v>
      </c>
      <c r="B115" s="5" t="s">
        <v>8232</v>
      </c>
      <c r="C115" s="119">
        <v>4</v>
      </c>
      <c r="D115" s="48"/>
      <c r="E115" s="5"/>
      <c r="F115" s="5"/>
      <c r="G115" s="48"/>
      <c r="H115" s="5"/>
      <c r="I115" s="48"/>
      <c r="J115" s="5"/>
      <c r="K115" s="5"/>
      <c r="L115" s="66">
        <v>43465</v>
      </c>
      <c r="M115" s="5">
        <v>2</v>
      </c>
    </row>
    <row r="116" spans="1:13" x14ac:dyDescent="0.25">
      <c r="A116" s="48" t="s">
        <v>5825</v>
      </c>
      <c r="B116" s="5" t="s">
        <v>8233</v>
      </c>
      <c r="C116" s="119">
        <v>4</v>
      </c>
      <c r="D116" s="48"/>
      <c r="E116" s="5"/>
      <c r="F116" s="5"/>
      <c r="G116" s="48"/>
      <c r="H116" s="5"/>
      <c r="I116" s="48"/>
      <c r="J116" s="5"/>
      <c r="K116" s="5"/>
      <c r="L116" s="66">
        <v>43465</v>
      </c>
      <c r="M116" s="5">
        <v>1</v>
      </c>
    </row>
    <row r="117" spans="1:13" x14ac:dyDescent="0.25">
      <c r="A117" s="48" t="s">
        <v>5826</v>
      </c>
      <c r="B117" s="5" t="s">
        <v>8234</v>
      </c>
      <c r="C117" s="119">
        <v>4</v>
      </c>
      <c r="D117" s="48"/>
      <c r="E117" s="5"/>
      <c r="F117" s="5"/>
      <c r="G117" s="48"/>
      <c r="H117" s="5"/>
      <c r="I117" s="48"/>
      <c r="J117" s="5"/>
      <c r="K117" s="5"/>
      <c r="L117" s="66">
        <v>43465</v>
      </c>
      <c r="M117" s="5">
        <v>1</v>
      </c>
    </row>
    <row r="118" spans="1:13" x14ac:dyDescent="0.25">
      <c r="A118" s="48" t="s">
        <v>5827</v>
      </c>
      <c r="B118" s="5" t="s">
        <v>8235</v>
      </c>
      <c r="C118" s="119">
        <v>4</v>
      </c>
      <c r="D118" s="48"/>
      <c r="E118" s="5"/>
      <c r="F118" s="5"/>
      <c r="G118" s="48"/>
      <c r="H118" s="5"/>
      <c r="I118" s="48"/>
      <c r="J118" s="5"/>
      <c r="K118" s="5"/>
      <c r="L118" s="66">
        <v>43465</v>
      </c>
      <c r="M118" s="5">
        <v>1</v>
      </c>
    </row>
    <row r="119" spans="1:13" x14ac:dyDescent="0.25">
      <c r="A119" s="48" t="s">
        <v>5828</v>
      </c>
      <c r="B119" s="5" t="s">
        <v>8236</v>
      </c>
      <c r="C119" s="119">
        <v>4</v>
      </c>
      <c r="D119" s="48"/>
      <c r="E119" s="5"/>
      <c r="F119" s="5"/>
      <c r="G119" s="48"/>
      <c r="H119" s="5"/>
      <c r="I119" s="48"/>
      <c r="J119" s="5"/>
      <c r="K119" s="5"/>
      <c r="L119" s="66">
        <v>43465</v>
      </c>
      <c r="M119" s="5">
        <v>1</v>
      </c>
    </row>
    <row r="120" spans="1:13" x14ac:dyDescent="0.25">
      <c r="A120" s="48" t="s">
        <v>5829</v>
      </c>
      <c r="B120" s="5" t="s">
        <v>8237</v>
      </c>
      <c r="C120" s="119">
        <v>4</v>
      </c>
      <c r="D120" s="48"/>
      <c r="E120" s="5"/>
      <c r="F120" s="5"/>
      <c r="G120" s="48"/>
      <c r="H120" s="5"/>
      <c r="I120" s="48"/>
      <c r="J120" s="5"/>
      <c r="K120" s="5"/>
      <c r="L120" s="66">
        <v>43465</v>
      </c>
      <c r="M120" s="5">
        <v>1</v>
      </c>
    </row>
    <row r="121" spans="1:13" x14ac:dyDescent="0.25">
      <c r="A121" s="48" t="s">
        <v>5830</v>
      </c>
      <c r="B121" s="5" t="s">
        <v>8238</v>
      </c>
      <c r="C121" s="119">
        <v>4</v>
      </c>
      <c r="D121" s="48"/>
      <c r="E121" s="5"/>
      <c r="F121" s="5"/>
      <c r="G121" s="48"/>
      <c r="H121" s="5"/>
      <c r="I121" s="48"/>
      <c r="J121" s="5"/>
      <c r="K121" s="5"/>
      <c r="L121" s="66">
        <v>43465</v>
      </c>
      <c r="M121" s="5">
        <v>1</v>
      </c>
    </row>
    <row r="122" spans="1:13" x14ac:dyDescent="0.25">
      <c r="A122" s="48" t="s">
        <v>5831</v>
      </c>
      <c r="B122" s="5" t="s">
        <v>8239</v>
      </c>
      <c r="C122" s="119">
        <v>4</v>
      </c>
      <c r="D122" s="48"/>
      <c r="E122" s="5"/>
      <c r="F122" s="5"/>
      <c r="G122" s="48"/>
      <c r="H122" s="5"/>
      <c r="I122" s="48"/>
      <c r="J122" s="5"/>
      <c r="K122" s="5"/>
      <c r="L122" s="66">
        <v>43465</v>
      </c>
      <c r="M122" s="5">
        <v>1</v>
      </c>
    </row>
    <row r="123" spans="1:13" x14ac:dyDescent="0.25">
      <c r="A123" s="48" t="s">
        <v>5832</v>
      </c>
      <c r="B123" s="5" t="s">
        <v>8240</v>
      </c>
      <c r="C123" s="119">
        <v>4</v>
      </c>
      <c r="D123" s="48"/>
      <c r="E123" s="5"/>
      <c r="F123" s="5"/>
      <c r="G123" s="48"/>
      <c r="H123" s="5"/>
      <c r="I123" s="48"/>
      <c r="J123" s="5"/>
      <c r="K123" s="5"/>
      <c r="L123" s="66">
        <v>43465</v>
      </c>
      <c r="M123" s="5">
        <v>1</v>
      </c>
    </row>
    <row r="124" spans="1:13" x14ac:dyDescent="0.25">
      <c r="A124" s="48" t="s">
        <v>5833</v>
      </c>
      <c r="B124" s="5" t="s">
        <v>8241</v>
      </c>
      <c r="C124" s="119">
        <v>4</v>
      </c>
      <c r="D124" s="48"/>
      <c r="E124" s="5"/>
      <c r="F124" s="5"/>
      <c r="G124" s="48"/>
      <c r="H124" s="5"/>
      <c r="I124" s="48"/>
      <c r="J124" s="5"/>
      <c r="K124" s="5"/>
      <c r="L124" s="66">
        <v>43465</v>
      </c>
      <c r="M124" s="5">
        <v>1</v>
      </c>
    </row>
    <row r="125" spans="1:13" x14ac:dyDescent="0.25">
      <c r="A125" s="48" t="s">
        <v>5834</v>
      </c>
      <c r="B125" s="5" t="s">
        <v>8242</v>
      </c>
      <c r="C125" s="119">
        <v>4</v>
      </c>
      <c r="D125" s="48"/>
      <c r="E125" s="5"/>
      <c r="F125" s="5"/>
      <c r="G125" s="48"/>
      <c r="H125" s="5"/>
      <c r="I125" s="48"/>
      <c r="J125" s="5"/>
      <c r="K125" s="5"/>
      <c r="L125" s="66">
        <v>43465</v>
      </c>
      <c r="M125" s="5">
        <v>1</v>
      </c>
    </row>
    <row r="126" spans="1:13" x14ac:dyDescent="0.25">
      <c r="A126" s="48" t="s">
        <v>5835</v>
      </c>
      <c r="B126" s="5" t="s">
        <v>8243</v>
      </c>
      <c r="C126" s="119">
        <v>4</v>
      </c>
      <c r="D126" s="48"/>
      <c r="E126" s="5"/>
      <c r="F126" s="5"/>
      <c r="G126" s="48"/>
      <c r="H126" s="5"/>
      <c r="I126" s="48"/>
      <c r="J126" s="5"/>
      <c r="K126" s="5"/>
      <c r="L126" s="66">
        <v>43465</v>
      </c>
      <c r="M126" s="5">
        <v>1</v>
      </c>
    </row>
    <row r="127" spans="1:13" x14ac:dyDescent="0.25">
      <c r="A127" s="48" t="s">
        <v>5836</v>
      </c>
      <c r="B127" s="5" t="s">
        <v>8244</v>
      </c>
      <c r="C127" s="119">
        <v>4</v>
      </c>
      <c r="D127" s="48"/>
      <c r="E127" s="5"/>
      <c r="F127" s="5"/>
      <c r="G127" s="48"/>
      <c r="H127" s="5"/>
      <c r="I127" s="48"/>
      <c r="J127" s="5"/>
      <c r="K127" s="5"/>
      <c r="L127" s="66">
        <v>43465</v>
      </c>
      <c r="M127" s="5">
        <v>1</v>
      </c>
    </row>
    <row r="128" spans="1:13" x14ac:dyDescent="0.25">
      <c r="A128" s="48" t="s">
        <v>5837</v>
      </c>
      <c r="B128" s="5" t="s">
        <v>8245</v>
      </c>
      <c r="C128" s="119">
        <v>4</v>
      </c>
      <c r="D128" s="48"/>
      <c r="E128" s="5"/>
      <c r="F128" s="5"/>
      <c r="G128" s="48"/>
      <c r="H128" s="5"/>
      <c r="I128" s="48"/>
      <c r="J128" s="5"/>
      <c r="K128" s="5"/>
      <c r="L128" s="66">
        <v>43465</v>
      </c>
      <c r="M128" s="5">
        <v>2</v>
      </c>
    </row>
    <row r="129" spans="1:13" x14ac:dyDescent="0.25">
      <c r="A129" s="48" t="s">
        <v>5838</v>
      </c>
      <c r="B129" s="5" t="s">
        <v>8246</v>
      </c>
      <c r="C129" s="119">
        <v>4</v>
      </c>
      <c r="D129" s="48"/>
      <c r="E129" s="5"/>
      <c r="F129" s="5"/>
      <c r="G129" s="48"/>
      <c r="H129" s="5"/>
      <c r="I129" s="48"/>
      <c r="J129" s="5"/>
      <c r="K129" s="5"/>
      <c r="L129" s="66">
        <v>43465</v>
      </c>
      <c r="M129" s="5">
        <v>2</v>
      </c>
    </row>
    <row r="130" spans="1:13" x14ac:dyDescent="0.25">
      <c r="A130" s="48" t="s">
        <v>5839</v>
      </c>
      <c r="B130" s="5" t="s">
        <v>8247</v>
      </c>
      <c r="C130" s="119">
        <v>4</v>
      </c>
      <c r="D130" s="48"/>
      <c r="E130" s="5"/>
      <c r="F130" s="5"/>
      <c r="G130" s="48"/>
      <c r="H130" s="5"/>
      <c r="I130" s="48"/>
      <c r="J130" s="5"/>
      <c r="K130" s="5"/>
      <c r="L130" s="66">
        <v>43465</v>
      </c>
      <c r="M130" s="5">
        <v>2</v>
      </c>
    </row>
    <row r="131" spans="1:13" x14ac:dyDescent="0.25">
      <c r="A131" s="48" t="s">
        <v>5840</v>
      </c>
      <c r="B131" s="5" t="s">
        <v>8248</v>
      </c>
      <c r="C131" s="119">
        <v>4</v>
      </c>
      <c r="D131" s="48"/>
      <c r="E131" s="5"/>
      <c r="F131" s="5"/>
      <c r="G131" s="48"/>
      <c r="H131" s="5"/>
      <c r="I131" s="48"/>
      <c r="J131" s="5"/>
      <c r="K131" s="5"/>
      <c r="L131" s="66">
        <v>43465</v>
      </c>
      <c r="M131" s="5">
        <v>2</v>
      </c>
    </row>
    <row r="132" spans="1:13" x14ac:dyDescent="0.25">
      <c r="A132" s="48" t="s">
        <v>5841</v>
      </c>
      <c r="B132" s="5" t="s">
        <v>8249</v>
      </c>
      <c r="C132" s="119">
        <v>4</v>
      </c>
      <c r="D132" s="48"/>
      <c r="E132" s="5"/>
      <c r="F132" s="5"/>
      <c r="G132" s="48"/>
      <c r="H132" s="5"/>
      <c r="I132" s="48"/>
      <c r="J132" s="5"/>
      <c r="K132" s="5"/>
      <c r="L132" s="66">
        <v>43465</v>
      </c>
      <c r="M132" s="5">
        <v>2</v>
      </c>
    </row>
    <row r="133" spans="1:13" x14ac:dyDescent="0.25">
      <c r="A133" s="48" t="s">
        <v>5842</v>
      </c>
      <c r="B133" s="5" t="s">
        <v>8250</v>
      </c>
      <c r="C133" s="119">
        <v>4</v>
      </c>
      <c r="D133" s="48"/>
      <c r="E133" s="5"/>
      <c r="F133" s="5"/>
      <c r="G133" s="48"/>
      <c r="H133" s="5"/>
      <c r="I133" s="48"/>
      <c r="J133" s="5"/>
      <c r="K133" s="5"/>
      <c r="L133" s="66">
        <v>43465</v>
      </c>
      <c r="M133" s="5">
        <v>2</v>
      </c>
    </row>
    <row r="134" spans="1:13" x14ac:dyDescent="0.25">
      <c r="A134" s="48" t="s">
        <v>5843</v>
      </c>
      <c r="B134" s="5" t="s">
        <v>8251</v>
      </c>
      <c r="C134" s="119">
        <v>4</v>
      </c>
      <c r="D134" s="48"/>
      <c r="E134" s="5"/>
      <c r="F134" s="5"/>
      <c r="G134" s="48"/>
      <c r="H134" s="5"/>
      <c r="I134" s="48"/>
      <c r="J134" s="5"/>
      <c r="K134" s="5"/>
      <c r="L134" s="66">
        <v>43465</v>
      </c>
      <c r="M134" s="5">
        <v>2</v>
      </c>
    </row>
    <row r="135" spans="1:13" x14ac:dyDescent="0.25">
      <c r="A135" s="48" t="s">
        <v>5844</v>
      </c>
      <c r="B135" s="5" t="s">
        <v>8252</v>
      </c>
      <c r="C135" s="119">
        <v>4</v>
      </c>
      <c r="D135" s="48"/>
      <c r="E135" s="5"/>
      <c r="F135" s="5"/>
      <c r="G135" s="48"/>
      <c r="H135" s="5"/>
      <c r="I135" s="48"/>
      <c r="J135" s="5"/>
      <c r="K135" s="5"/>
      <c r="L135" s="66">
        <v>43465</v>
      </c>
      <c r="M135" s="5">
        <v>2</v>
      </c>
    </row>
    <row r="136" spans="1:13" x14ac:dyDescent="0.25">
      <c r="A136" s="48" t="s">
        <v>5845</v>
      </c>
      <c r="B136" s="5" t="s">
        <v>8253</v>
      </c>
      <c r="C136" s="119">
        <v>4</v>
      </c>
      <c r="D136" s="48"/>
      <c r="E136" s="5"/>
      <c r="F136" s="5"/>
      <c r="G136" s="48"/>
      <c r="H136" s="5"/>
      <c r="I136" s="48"/>
      <c r="J136" s="5"/>
      <c r="K136" s="5"/>
      <c r="L136" s="66">
        <v>43465</v>
      </c>
      <c r="M136" s="5">
        <v>2</v>
      </c>
    </row>
    <row r="137" spans="1:13" x14ac:dyDescent="0.25">
      <c r="A137" s="48" t="s">
        <v>5846</v>
      </c>
      <c r="B137" s="5" t="s">
        <v>8254</v>
      </c>
      <c r="C137" s="119">
        <v>4</v>
      </c>
      <c r="D137" s="48"/>
      <c r="E137" s="5"/>
      <c r="F137" s="5"/>
      <c r="G137" s="48"/>
      <c r="H137" s="5"/>
      <c r="I137" s="48"/>
      <c r="J137" s="5"/>
      <c r="K137" s="5"/>
      <c r="L137" s="66">
        <v>43465</v>
      </c>
      <c r="M137" s="5">
        <v>2</v>
      </c>
    </row>
    <row r="138" spans="1:13" x14ac:dyDescent="0.25">
      <c r="A138" s="48" t="s">
        <v>5847</v>
      </c>
      <c r="B138" s="5" t="s">
        <v>8255</v>
      </c>
      <c r="C138" s="119">
        <v>4</v>
      </c>
      <c r="D138" s="48"/>
      <c r="E138" s="5"/>
      <c r="F138" s="5"/>
      <c r="G138" s="48"/>
      <c r="H138" s="5"/>
      <c r="I138" s="48"/>
      <c r="J138" s="5"/>
      <c r="K138" s="5"/>
      <c r="L138" s="66">
        <v>43465</v>
      </c>
      <c r="M138" s="5">
        <v>2</v>
      </c>
    </row>
    <row r="139" spans="1:13" x14ac:dyDescent="0.25">
      <c r="A139" s="48" t="s">
        <v>5848</v>
      </c>
      <c r="B139" s="5" t="s">
        <v>8256</v>
      </c>
      <c r="C139" s="119">
        <v>4</v>
      </c>
      <c r="D139" s="48"/>
      <c r="E139" s="5"/>
      <c r="F139" s="5"/>
      <c r="G139" s="48"/>
      <c r="H139" s="5"/>
      <c r="I139" s="48"/>
      <c r="J139" s="5"/>
      <c r="K139" s="5"/>
      <c r="L139" s="66">
        <v>43465</v>
      </c>
      <c r="M139" s="5">
        <v>2</v>
      </c>
    </row>
    <row r="140" spans="1:13" x14ac:dyDescent="0.25">
      <c r="A140" s="48" t="s">
        <v>5849</v>
      </c>
      <c r="B140" s="5" t="s">
        <v>8257</v>
      </c>
      <c r="C140" s="119">
        <v>4</v>
      </c>
      <c r="D140" s="48"/>
      <c r="E140" s="5"/>
      <c r="F140" s="5"/>
      <c r="G140" s="48"/>
      <c r="H140" s="5"/>
      <c r="I140" s="48"/>
      <c r="J140" s="5"/>
      <c r="K140" s="5"/>
      <c r="L140" s="66">
        <v>43465</v>
      </c>
      <c r="M140" s="5">
        <v>1</v>
      </c>
    </row>
    <row r="141" spans="1:13" x14ac:dyDescent="0.25">
      <c r="A141" s="48" t="s">
        <v>5850</v>
      </c>
      <c r="B141" s="5" t="s">
        <v>8258</v>
      </c>
      <c r="C141" s="119">
        <v>4</v>
      </c>
      <c r="D141" s="48"/>
      <c r="E141" s="5"/>
      <c r="F141" s="5"/>
      <c r="G141" s="48"/>
      <c r="H141" s="5"/>
      <c r="I141" s="48"/>
      <c r="J141" s="5"/>
      <c r="K141" s="5"/>
      <c r="L141" s="66">
        <v>43465</v>
      </c>
      <c r="M141" s="5">
        <v>1</v>
      </c>
    </row>
    <row r="142" spans="1:13" x14ac:dyDescent="0.25">
      <c r="A142" s="48" t="s">
        <v>5851</v>
      </c>
      <c r="B142" s="5" t="s">
        <v>8259</v>
      </c>
      <c r="C142" s="119">
        <v>4</v>
      </c>
      <c r="D142" s="48"/>
      <c r="E142" s="5"/>
      <c r="F142" s="5"/>
      <c r="G142" s="48"/>
      <c r="H142" s="5"/>
      <c r="I142" s="48"/>
      <c r="J142" s="5"/>
      <c r="K142" s="5"/>
      <c r="L142" s="66">
        <v>43465</v>
      </c>
      <c r="M142" s="5">
        <v>1</v>
      </c>
    </row>
    <row r="143" spans="1:13" x14ac:dyDescent="0.25">
      <c r="A143" s="48" t="s">
        <v>5852</v>
      </c>
      <c r="B143" s="5" t="s">
        <v>8260</v>
      </c>
      <c r="C143" s="119">
        <v>4</v>
      </c>
      <c r="D143" s="48"/>
      <c r="E143" s="5"/>
      <c r="F143" s="5"/>
      <c r="G143" s="48"/>
      <c r="H143" s="5"/>
      <c r="I143" s="48"/>
      <c r="J143" s="5"/>
      <c r="K143" s="5"/>
      <c r="L143" s="66">
        <v>43465</v>
      </c>
      <c r="M143" s="5">
        <v>1</v>
      </c>
    </row>
    <row r="144" spans="1:13" x14ac:dyDescent="0.25">
      <c r="A144" s="48" t="s">
        <v>5853</v>
      </c>
      <c r="B144" s="5" t="s">
        <v>8261</v>
      </c>
      <c r="C144" s="119">
        <v>4</v>
      </c>
      <c r="D144" s="48"/>
      <c r="E144" s="5"/>
      <c r="F144" s="5"/>
      <c r="G144" s="48"/>
      <c r="H144" s="5"/>
      <c r="I144" s="48"/>
      <c r="J144" s="5"/>
      <c r="K144" s="5"/>
      <c r="L144" s="66">
        <v>43465</v>
      </c>
      <c r="M144" s="5">
        <v>1</v>
      </c>
    </row>
    <row r="145" spans="1:13" x14ac:dyDescent="0.25">
      <c r="A145" s="48" t="s">
        <v>5854</v>
      </c>
      <c r="B145" s="5" t="s">
        <v>8262</v>
      </c>
      <c r="C145" s="119">
        <v>4</v>
      </c>
      <c r="D145" s="48"/>
      <c r="E145" s="5"/>
      <c r="F145" s="5"/>
      <c r="G145" s="48"/>
      <c r="H145" s="5"/>
      <c r="I145" s="48"/>
      <c r="J145" s="5"/>
      <c r="K145" s="5"/>
      <c r="L145" s="66">
        <v>43465</v>
      </c>
      <c r="M145" s="5">
        <v>1</v>
      </c>
    </row>
    <row r="146" spans="1:13" x14ac:dyDescent="0.25">
      <c r="A146" s="48" t="s">
        <v>5855</v>
      </c>
      <c r="B146" s="5" t="s">
        <v>8263</v>
      </c>
      <c r="C146" s="119">
        <v>4</v>
      </c>
      <c r="D146" s="48"/>
      <c r="E146" s="5"/>
      <c r="F146" s="5"/>
      <c r="G146" s="48"/>
      <c r="H146" s="5"/>
      <c r="I146" s="48"/>
      <c r="J146" s="5"/>
      <c r="K146" s="5"/>
      <c r="L146" s="66">
        <v>43465</v>
      </c>
      <c r="M146" s="5">
        <v>1</v>
      </c>
    </row>
    <row r="147" spans="1:13" x14ac:dyDescent="0.25">
      <c r="A147" s="48" t="s">
        <v>5856</v>
      </c>
      <c r="B147" s="5" t="s">
        <v>8264</v>
      </c>
      <c r="C147" s="119">
        <v>4</v>
      </c>
      <c r="D147" s="48"/>
      <c r="E147" s="5"/>
      <c r="F147" s="5"/>
      <c r="G147" s="48"/>
      <c r="H147" s="5"/>
      <c r="I147" s="48"/>
      <c r="J147" s="5"/>
      <c r="K147" s="5"/>
      <c r="L147" s="66">
        <v>43465</v>
      </c>
      <c r="M147" s="5">
        <v>1</v>
      </c>
    </row>
    <row r="148" spans="1:13" x14ac:dyDescent="0.25">
      <c r="A148" s="48" t="s">
        <v>5857</v>
      </c>
      <c r="B148" s="5" t="s">
        <v>8265</v>
      </c>
      <c r="C148" s="119">
        <v>4</v>
      </c>
      <c r="D148" s="48"/>
      <c r="E148" s="5"/>
      <c r="F148" s="5"/>
      <c r="G148" s="48"/>
      <c r="H148" s="5"/>
      <c r="I148" s="48"/>
      <c r="J148" s="5"/>
      <c r="K148" s="5"/>
      <c r="L148" s="66">
        <v>43465</v>
      </c>
      <c r="M148" s="5">
        <v>1</v>
      </c>
    </row>
    <row r="149" spans="1:13" x14ac:dyDescent="0.25">
      <c r="A149" s="48" t="s">
        <v>5858</v>
      </c>
      <c r="B149" s="5" t="s">
        <v>8266</v>
      </c>
      <c r="C149" s="119">
        <v>4</v>
      </c>
      <c r="D149" s="48"/>
      <c r="E149" s="5"/>
      <c r="F149" s="5"/>
      <c r="G149" s="48"/>
      <c r="H149" s="5"/>
      <c r="I149" s="48"/>
      <c r="J149" s="5"/>
      <c r="K149" s="5"/>
      <c r="L149" s="66">
        <v>43465</v>
      </c>
      <c r="M149" s="5">
        <v>1</v>
      </c>
    </row>
    <row r="150" spans="1:13" x14ac:dyDescent="0.25">
      <c r="A150" s="48" t="s">
        <v>5859</v>
      </c>
      <c r="B150" s="5" t="s">
        <v>8267</v>
      </c>
      <c r="C150" s="119">
        <v>4</v>
      </c>
      <c r="D150" s="48"/>
      <c r="E150" s="5"/>
      <c r="F150" s="5"/>
      <c r="G150" s="48"/>
      <c r="H150" s="5"/>
      <c r="I150" s="48"/>
      <c r="J150" s="5"/>
      <c r="K150" s="5"/>
      <c r="L150" s="66">
        <v>43465</v>
      </c>
      <c r="M150" s="5">
        <v>1</v>
      </c>
    </row>
    <row r="151" spans="1:13" x14ac:dyDescent="0.25">
      <c r="A151" s="48" t="s">
        <v>5860</v>
      </c>
      <c r="B151" s="5" t="s">
        <v>8268</v>
      </c>
      <c r="C151" s="119">
        <v>4</v>
      </c>
      <c r="D151" s="48"/>
      <c r="E151" s="5"/>
      <c r="F151" s="5"/>
      <c r="G151" s="48"/>
      <c r="H151" s="5"/>
      <c r="I151" s="48"/>
      <c r="J151" s="5"/>
      <c r="K151" s="5"/>
      <c r="L151" s="66">
        <v>43465</v>
      </c>
      <c r="M151" s="5">
        <v>1</v>
      </c>
    </row>
    <row r="152" spans="1:13" x14ac:dyDescent="0.25">
      <c r="A152" s="48" t="s">
        <v>5861</v>
      </c>
      <c r="B152" s="5" t="s">
        <v>8269</v>
      </c>
      <c r="C152" s="119">
        <v>4</v>
      </c>
      <c r="D152" s="48"/>
      <c r="E152" s="5"/>
      <c r="F152" s="5"/>
      <c r="G152" s="48"/>
      <c r="H152" s="5"/>
      <c r="I152" s="48"/>
      <c r="J152" s="5"/>
      <c r="K152" s="5"/>
      <c r="L152" s="66">
        <v>43465</v>
      </c>
      <c r="M152" s="5">
        <v>2</v>
      </c>
    </row>
    <row r="153" spans="1:13" x14ac:dyDescent="0.25">
      <c r="A153" s="48" t="s">
        <v>5862</v>
      </c>
      <c r="B153" s="5" t="s">
        <v>8270</v>
      </c>
      <c r="C153" s="119">
        <v>4</v>
      </c>
      <c r="D153" s="48"/>
      <c r="E153" s="5"/>
      <c r="F153" s="5"/>
      <c r="G153" s="48"/>
      <c r="H153" s="5"/>
      <c r="I153" s="48"/>
      <c r="J153" s="5"/>
      <c r="K153" s="5"/>
      <c r="L153" s="66">
        <v>43465</v>
      </c>
      <c r="M153" s="5">
        <v>2</v>
      </c>
    </row>
    <row r="154" spans="1:13" x14ac:dyDescent="0.25">
      <c r="A154" s="48" t="s">
        <v>5863</v>
      </c>
      <c r="B154" s="5" t="s">
        <v>8271</v>
      </c>
      <c r="C154" s="119">
        <v>4</v>
      </c>
      <c r="D154" s="48"/>
      <c r="E154" s="5"/>
      <c r="F154" s="5"/>
      <c r="G154" s="48"/>
      <c r="H154" s="5"/>
      <c r="I154" s="48"/>
      <c r="J154" s="5"/>
      <c r="K154" s="5"/>
      <c r="L154" s="66">
        <v>43465</v>
      </c>
      <c r="M154" s="5">
        <v>2</v>
      </c>
    </row>
    <row r="155" spans="1:13" x14ac:dyDescent="0.25">
      <c r="A155" s="48" t="s">
        <v>5864</v>
      </c>
      <c r="B155" s="5" t="s">
        <v>8272</v>
      </c>
      <c r="C155" s="119">
        <v>4</v>
      </c>
      <c r="D155" s="48"/>
      <c r="E155" s="5"/>
      <c r="F155" s="5"/>
      <c r="G155" s="48"/>
      <c r="H155" s="5"/>
      <c r="I155" s="48"/>
      <c r="J155" s="5"/>
      <c r="K155" s="5"/>
      <c r="L155" s="66">
        <v>43465</v>
      </c>
      <c r="M155" s="5">
        <v>2</v>
      </c>
    </row>
    <row r="156" spans="1:13" x14ac:dyDescent="0.25">
      <c r="A156" s="48" t="s">
        <v>5865</v>
      </c>
      <c r="B156" s="5" t="s">
        <v>8273</v>
      </c>
      <c r="C156" s="119">
        <v>4</v>
      </c>
      <c r="D156" s="48"/>
      <c r="E156" s="5"/>
      <c r="F156" s="5"/>
      <c r="G156" s="48"/>
      <c r="H156" s="5"/>
      <c r="I156" s="48"/>
      <c r="J156" s="5"/>
      <c r="K156" s="5"/>
      <c r="L156" s="66">
        <v>43465</v>
      </c>
      <c r="M156" s="5">
        <v>2</v>
      </c>
    </row>
    <row r="157" spans="1:13" x14ac:dyDescent="0.25">
      <c r="A157" s="48" t="s">
        <v>5866</v>
      </c>
      <c r="B157" s="5" t="s">
        <v>8274</v>
      </c>
      <c r="C157" s="119">
        <v>4</v>
      </c>
      <c r="D157" s="48"/>
      <c r="E157" s="5"/>
      <c r="F157" s="5"/>
      <c r="G157" s="48"/>
      <c r="H157" s="5"/>
      <c r="I157" s="48"/>
      <c r="J157" s="5"/>
      <c r="K157" s="5"/>
      <c r="L157" s="66">
        <v>43465</v>
      </c>
      <c r="M157" s="5">
        <v>2</v>
      </c>
    </row>
    <row r="158" spans="1:13" x14ac:dyDescent="0.25">
      <c r="A158" s="48" t="s">
        <v>5867</v>
      </c>
      <c r="B158" s="5" t="s">
        <v>8275</v>
      </c>
      <c r="C158" s="119">
        <v>4</v>
      </c>
      <c r="D158" s="48"/>
      <c r="E158" s="5"/>
      <c r="F158" s="5"/>
      <c r="G158" s="48"/>
      <c r="H158" s="5"/>
      <c r="I158" s="48"/>
      <c r="J158" s="5"/>
      <c r="K158" s="5"/>
      <c r="L158" s="66">
        <v>43465</v>
      </c>
      <c r="M158" s="5">
        <v>2</v>
      </c>
    </row>
    <row r="159" spans="1:13" x14ac:dyDescent="0.25">
      <c r="A159" s="48" t="s">
        <v>5868</v>
      </c>
      <c r="B159" s="5" t="s">
        <v>8276</v>
      </c>
      <c r="C159" s="119">
        <v>4</v>
      </c>
      <c r="D159" s="48"/>
      <c r="E159" s="5"/>
      <c r="F159" s="5"/>
      <c r="G159" s="48"/>
      <c r="H159" s="5"/>
      <c r="I159" s="48"/>
      <c r="J159" s="5"/>
      <c r="K159" s="5"/>
      <c r="L159" s="66">
        <v>43465</v>
      </c>
      <c r="M159" s="5">
        <v>2</v>
      </c>
    </row>
    <row r="160" spans="1:13" x14ac:dyDescent="0.25">
      <c r="A160" s="48" t="s">
        <v>5869</v>
      </c>
      <c r="B160" s="5" t="s">
        <v>8277</v>
      </c>
      <c r="C160" s="119">
        <v>4</v>
      </c>
      <c r="D160" s="48"/>
      <c r="E160" s="5"/>
      <c r="F160" s="5"/>
      <c r="G160" s="48"/>
      <c r="H160" s="5"/>
      <c r="I160" s="48"/>
      <c r="J160" s="5"/>
      <c r="K160" s="5"/>
      <c r="L160" s="66">
        <v>43465</v>
      </c>
      <c r="M160" s="5">
        <v>2</v>
      </c>
    </row>
    <row r="161" spans="1:13" x14ac:dyDescent="0.25">
      <c r="A161" s="48" t="s">
        <v>5870</v>
      </c>
      <c r="B161" s="5" t="s">
        <v>8278</v>
      </c>
      <c r="C161" s="119">
        <v>4</v>
      </c>
      <c r="D161" s="48"/>
      <c r="E161" s="5"/>
      <c r="F161" s="5"/>
      <c r="G161" s="48"/>
      <c r="H161" s="5"/>
      <c r="I161" s="48"/>
      <c r="J161" s="5"/>
      <c r="K161" s="5"/>
      <c r="L161" s="66">
        <v>43465</v>
      </c>
      <c r="M161" s="5">
        <v>2</v>
      </c>
    </row>
    <row r="162" spans="1:13" x14ac:dyDescent="0.25">
      <c r="A162" s="48" t="s">
        <v>5871</v>
      </c>
      <c r="B162" s="5" t="s">
        <v>8279</v>
      </c>
      <c r="C162" s="119">
        <v>4</v>
      </c>
      <c r="D162" s="48"/>
      <c r="E162" s="5"/>
      <c r="F162" s="5"/>
      <c r="G162" s="48"/>
      <c r="H162" s="5"/>
      <c r="I162" s="48"/>
      <c r="J162" s="5"/>
      <c r="K162" s="5"/>
      <c r="L162" s="66">
        <v>43465</v>
      </c>
      <c r="M162" s="5">
        <v>2</v>
      </c>
    </row>
    <row r="163" spans="1:13" x14ac:dyDescent="0.25">
      <c r="A163" s="48" t="s">
        <v>5872</v>
      </c>
      <c r="B163" s="5" t="s">
        <v>8280</v>
      </c>
      <c r="C163" s="119">
        <v>4</v>
      </c>
      <c r="D163" s="48"/>
      <c r="E163" s="5"/>
      <c r="F163" s="5"/>
      <c r="G163" s="48"/>
      <c r="H163" s="5"/>
      <c r="I163" s="48"/>
      <c r="J163" s="5"/>
      <c r="K163" s="5"/>
      <c r="L163" s="66">
        <v>43465</v>
      </c>
      <c r="M163" s="5">
        <v>2</v>
      </c>
    </row>
    <row r="164" spans="1:13" x14ac:dyDescent="0.25">
      <c r="A164" s="48" t="s">
        <v>5873</v>
      </c>
      <c r="B164" s="5" t="s">
        <v>8281</v>
      </c>
      <c r="C164" s="119">
        <v>4</v>
      </c>
      <c r="D164" s="48"/>
      <c r="E164" s="5"/>
      <c r="F164" s="5"/>
      <c r="G164" s="48"/>
      <c r="H164" s="5"/>
      <c r="I164" s="48"/>
      <c r="J164" s="5"/>
      <c r="K164" s="5"/>
      <c r="L164" s="66">
        <v>43465</v>
      </c>
      <c r="M164" s="5">
        <v>1</v>
      </c>
    </row>
    <row r="165" spans="1:13" x14ac:dyDescent="0.25">
      <c r="A165" s="48" t="s">
        <v>5874</v>
      </c>
      <c r="B165" s="5" t="s">
        <v>8282</v>
      </c>
      <c r="C165" s="119">
        <v>4</v>
      </c>
      <c r="D165" s="48"/>
      <c r="E165" s="5"/>
      <c r="F165" s="5"/>
      <c r="G165" s="48"/>
      <c r="H165" s="5"/>
      <c r="I165" s="48"/>
      <c r="J165" s="5"/>
      <c r="K165" s="5"/>
      <c r="L165" s="66">
        <v>43465</v>
      </c>
      <c r="M165" s="5">
        <v>1</v>
      </c>
    </row>
    <row r="166" spans="1:13" x14ac:dyDescent="0.25">
      <c r="A166" s="48" t="s">
        <v>5875</v>
      </c>
      <c r="B166" s="5" t="s">
        <v>8283</v>
      </c>
      <c r="C166" s="119">
        <v>4</v>
      </c>
      <c r="D166" s="48"/>
      <c r="E166" s="5"/>
      <c r="F166" s="5"/>
      <c r="G166" s="48"/>
      <c r="H166" s="5"/>
      <c r="I166" s="48"/>
      <c r="J166" s="5"/>
      <c r="K166" s="5"/>
      <c r="L166" s="66">
        <v>43465</v>
      </c>
      <c r="M166" s="5">
        <v>2</v>
      </c>
    </row>
    <row r="167" spans="1:13" x14ac:dyDescent="0.25">
      <c r="A167" s="48" t="s">
        <v>5876</v>
      </c>
      <c r="B167" s="5" t="s">
        <v>8284</v>
      </c>
      <c r="C167" s="119">
        <v>4</v>
      </c>
      <c r="D167" s="48"/>
      <c r="E167" s="5"/>
      <c r="F167" s="5"/>
      <c r="G167" s="48"/>
      <c r="H167" s="5"/>
      <c r="I167" s="48"/>
      <c r="J167" s="5"/>
      <c r="K167" s="5"/>
      <c r="L167" s="66">
        <v>43465</v>
      </c>
      <c r="M167" s="5">
        <v>2</v>
      </c>
    </row>
    <row r="168" spans="1:13" x14ac:dyDescent="0.25">
      <c r="A168" s="48" t="s">
        <v>5877</v>
      </c>
      <c r="B168" s="5" t="s">
        <v>8285</v>
      </c>
      <c r="C168" s="119">
        <v>4</v>
      </c>
      <c r="D168" s="48"/>
      <c r="E168" s="5"/>
      <c r="F168" s="5"/>
      <c r="G168" s="48"/>
      <c r="H168" s="5"/>
      <c r="I168" s="48"/>
      <c r="J168" s="5"/>
      <c r="K168" s="5"/>
      <c r="L168" s="66">
        <v>43465</v>
      </c>
      <c r="M168" s="5">
        <v>1</v>
      </c>
    </row>
    <row r="169" spans="1:13" x14ac:dyDescent="0.25">
      <c r="A169" s="48" t="s">
        <v>5878</v>
      </c>
      <c r="B169" s="5" t="s">
        <v>8286</v>
      </c>
      <c r="C169" s="119">
        <v>4</v>
      </c>
      <c r="D169" s="48"/>
      <c r="E169" s="5"/>
      <c r="F169" s="5"/>
      <c r="G169" s="48"/>
      <c r="H169" s="5"/>
      <c r="I169" s="48"/>
      <c r="J169" s="5"/>
      <c r="K169" s="5"/>
      <c r="L169" s="66">
        <v>43465</v>
      </c>
      <c r="M169" s="5">
        <v>1</v>
      </c>
    </row>
    <row r="170" spans="1:13" x14ac:dyDescent="0.25">
      <c r="A170" s="48" t="s">
        <v>5879</v>
      </c>
      <c r="B170" s="5" t="s">
        <v>8287</v>
      </c>
      <c r="C170" s="119">
        <v>4</v>
      </c>
      <c r="D170" s="48"/>
      <c r="E170" s="5"/>
      <c r="F170" s="5"/>
      <c r="G170" s="48"/>
      <c r="H170" s="5"/>
      <c r="I170" s="48"/>
      <c r="J170" s="5"/>
      <c r="K170" s="5"/>
      <c r="L170" s="66">
        <v>43465</v>
      </c>
      <c r="M170" s="5">
        <v>2</v>
      </c>
    </row>
    <row r="171" spans="1:13" x14ac:dyDescent="0.25">
      <c r="A171" s="48" t="s">
        <v>5880</v>
      </c>
      <c r="B171" s="5" t="s">
        <v>8288</v>
      </c>
      <c r="C171" s="119">
        <v>4</v>
      </c>
      <c r="D171" s="48"/>
      <c r="E171" s="5"/>
      <c r="F171" s="5"/>
      <c r="G171" s="48"/>
      <c r="H171" s="5"/>
      <c r="I171" s="48"/>
      <c r="J171" s="5"/>
      <c r="K171" s="5"/>
      <c r="L171" s="66">
        <v>43465</v>
      </c>
      <c r="M171" s="5">
        <v>2</v>
      </c>
    </row>
    <row r="172" spans="1:13" x14ac:dyDescent="0.25">
      <c r="A172" s="48" t="s">
        <v>5881</v>
      </c>
      <c r="B172" s="5" t="s">
        <v>8289</v>
      </c>
      <c r="C172" s="119">
        <v>4</v>
      </c>
      <c r="D172" s="84"/>
      <c r="E172" s="5"/>
      <c r="F172" s="5"/>
      <c r="G172" s="84"/>
      <c r="H172" s="5"/>
      <c r="I172" s="84"/>
      <c r="J172" s="5"/>
      <c r="K172" s="5"/>
      <c r="L172" s="66">
        <v>43465</v>
      </c>
      <c r="M172" s="5">
        <v>1</v>
      </c>
    </row>
    <row r="173" spans="1:13" x14ac:dyDescent="0.25">
      <c r="A173" s="48" t="s">
        <v>5882</v>
      </c>
      <c r="B173" s="5" t="s">
        <v>8290</v>
      </c>
      <c r="C173" s="119">
        <v>4</v>
      </c>
      <c r="D173" s="84"/>
      <c r="E173" s="5"/>
      <c r="F173" s="5"/>
      <c r="G173" s="84"/>
      <c r="H173" s="5"/>
      <c r="I173" s="84"/>
      <c r="J173" s="5"/>
      <c r="K173" s="5"/>
      <c r="L173" s="66">
        <v>43465</v>
      </c>
      <c r="M173" s="5">
        <v>1</v>
      </c>
    </row>
    <row r="174" spans="1:13" x14ac:dyDescent="0.25">
      <c r="A174" s="48" t="s">
        <v>5883</v>
      </c>
      <c r="B174" s="5" t="s">
        <v>8291</v>
      </c>
      <c r="C174" s="119">
        <v>4</v>
      </c>
      <c r="D174" s="84"/>
      <c r="E174" s="5"/>
      <c r="F174" s="5"/>
      <c r="G174" s="84"/>
      <c r="H174" s="5"/>
      <c r="I174" s="84"/>
      <c r="J174" s="5"/>
      <c r="K174" s="5"/>
      <c r="L174" s="66">
        <v>43465</v>
      </c>
      <c r="M174" s="5">
        <v>2</v>
      </c>
    </row>
    <row r="175" spans="1:13" x14ac:dyDescent="0.25">
      <c r="A175" s="48" t="s">
        <v>5884</v>
      </c>
      <c r="B175" s="5" t="s">
        <v>8292</v>
      </c>
      <c r="C175" s="119">
        <v>4</v>
      </c>
      <c r="D175" s="84"/>
      <c r="E175" s="5"/>
      <c r="F175" s="5"/>
      <c r="G175" s="84"/>
      <c r="H175" s="5"/>
      <c r="I175" s="84"/>
      <c r="J175" s="5"/>
      <c r="K175" s="5"/>
      <c r="L175" s="66">
        <v>43465</v>
      </c>
      <c r="M175" s="5">
        <v>2</v>
      </c>
    </row>
    <row r="176" spans="1:13" x14ac:dyDescent="0.25">
      <c r="A176" s="48" t="s">
        <v>5885</v>
      </c>
      <c r="B176" s="5" t="s">
        <v>8293</v>
      </c>
      <c r="C176" s="119">
        <v>5</v>
      </c>
      <c r="D176" s="48"/>
      <c r="E176" s="5"/>
      <c r="F176" s="5"/>
      <c r="G176" s="48"/>
      <c r="H176" s="5"/>
      <c r="I176" s="48"/>
      <c r="J176" s="5"/>
      <c r="K176" s="5"/>
      <c r="L176" s="66">
        <v>43465</v>
      </c>
      <c r="M176" s="5">
        <v>1</v>
      </c>
    </row>
    <row r="177" spans="1:13" x14ac:dyDescent="0.25">
      <c r="A177" s="48" t="s">
        <v>5886</v>
      </c>
      <c r="B177" s="5" t="s">
        <v>8294</v>
      </c>
      <c r="C177" s="119">
        <v>5</v>
      </c>
      <c r="D177" s="48"/>
      <c r="E177" s="5"/>
      <c r="F177" s="5"/>
      <c r="G177" s="48"/>
      <c r="H177" s="5"/>
      <c r="I177" s="48"/>
      <c r="J177" s="5"/>
      <c r="K177" s="5"/>
      <c r="L177" s="66">
        <v>43465</v>
      </c>
      <c r="M177" s="5">
        <v>1</v>
      </c>
    </row>
    <row r="178" spans="1:13" x14ac:dyDescent="0.25">
      <c r="A178" s="48" t="s">
        <v>5887</v>
      </c>
      <c r="B178" s="5" t="s">
        <v>8295</v>
      </c>
      <c r="C178" s="119">
        <v>5</v>
      </c>
      <c r="D178" s="48"/>
      <c r="E178" s="5"/>
      <c r="F178" s="5"/>
      <c r="G178" s="48"/>
      <c r="H178" s="5"/>
      <c r="I178" s="48"/>
      <c r="J178" s="5"/>
      <c r="K178" s="5"/>
      <c r="L178" s="66">
        <v>43465</v>
      </c>
      <c r="M178" s="5">
        <v>1</v>
      </c>
    </row>
    <row r="179" spans="1:13" x14ac:dyDescent="0.25">
      <c r="A179" s="48" t="s">
        <v>5888</v>
      </c>
      <c r="B179" s="5" t="s">
        <v>8296</v>
      </c>
      <c r="C179" s="119">
        <v>5</v>
      </c>
      <c r="D179" s="48"/>
      <c r="E179" s="5"/>
      <c r="F179" s="5"/>
      <c r="G179" s="48"/>
      <c r="H179" s="5"/>
      <c r="I179" s="48"/>
      <c r="J179" s="5"/>
      <c r="K179" s="5"/>
      <c r="L179" s="66">
        <v>43465</v>
      </c>
      <c r="M179" s="5">
        <v>1</v>
      </c>
    </row>
    <row r="180" spans="1:13" x14ac:dyDescent="0.25">
      <c r="A180" s="48" t="s">
        <v>5889</v>
      </c>
      <c r="B180" s="5" t="s">
        <v>8297</v>
      </c>
      <c r="C180" s="119">
        <v>5</v>
      </c>
      <c r="D180" s="48"/>
      <c r="E180" s="5"/>
      <c r="F180" s="5"/>
      <c r="G180" s="48"/>
      <c r="H180" s="5"/>
      <c r="I180" s="48"/>
      <c r="J180" s="5"/>
      <c r="K180" s="5"/>
      <c r="L180" s="66">
        <v>43465</v>
      </c>
      <c r="M180" s="5">
        <v>1</v>
      </c>
    </row>
    <row r="181" spans="1:13" x14ac:dyDescent="0.25">
      <c r="A181" s="48" t="s">
        <v>5890</v>
      </c>
      <c r="B181" s="5" t="s">
        <v>8298</v>
      </c>
      <c r="C181" s="119">
        <v>5</v>
      </c>
      <c r="D181" s="48"/>
      <c r="E181" s="5"/>
      <c r="F181" s="5"/>
      <c r="G181" s="48"/>
      <c r="H181" s="5"/>
      <c r="I181" s="48"/>
      <c r="J181" s="5"/>
      <c r="K181" s="5"/>
      <c r="L181" s="66">
        <v>43465</v>
      </c>
      <c r="M181" s="5">
        <v>1</v>
      </c>
    </row>
    <row r="182" spans="1:13" x14ac:dyDescent="0.25">
      <c r="A182" s="48" t="s">
        <v>5891</v>
      </c>
      <c r="B182" s="5" t="s">
        <v>8299</v>
      </c>
      <c r="C182" s="119">
        <v>5</v>
      </c>
      <c r="D182" s="48"/>
      <c r="E182" s="5"/>
      <c r="F182" s="5"/>
      <c r="G182" s="48"/>
      <c r="H182" s="5"/>
      <c r="I182" s="48"/>
      <c r="J182" s="5"/>
      <c r="K182" s="5"/>
      <c r="L182" s="66">
        <v>43465</v>
      </c>
      <c r="M182" s="5">
        <v>1</v>
      </c>
    </row>
    <row r="183" spans="1:13" x14ac:dyDescent="0.25">
      <c r="A183" s="48" t="s">
        <v>5892</v>
      </c>
      <c r="B183" s="5" t="s">
        <v>8300</v>
      </c>
      <c r="C183" s="119">
        <v>5</v>
      </c>
      <c r="D183" s="48"/>
      <c r="E183" s="5"/>
      <c r="F183" s="5"/>
      <c r="G183" s="48"/>
      <c r="H183" s="5"/>
      <c r="I183" s="48"/>
      <c r="J183" s="5"/>
      <c r="K183" s="5"/>
      <c r="L183" s="66">
        <v>43465</v>
      </c>
      <c r="M183" s="5">
        <v>1</v>
      </c>
    </row>
    <row r="184" spans="1:13" x14ac:dyDescent="0.25">
      <c r="A184" s="48" t="s">
        <v>5893</v>
      </c>
      <c r="B184" s="5" t="s">
        <v>8301</v>
      </c>
      <c r="C184" s="119">
        <v>5</v>
      </c>
      <c r="D184" s="48"/>
      <c r="E184" s="5"/>
      <c r="F184" s="5"/>
      <c r="G184" s="48"/>
      <c r="H184" s="5"/>
      <c r="I184" s="48"/>
      <c r="J184" s="5"/>
      <c r="K184" s="5"/>
      <c r="L184" s="66">
        <v>43465</v>
      </c>
      <c r="M184" s="5">
        <v>2</v>
      </c>
    </row>
    <row r="185" spans="1:13" x14ac:dyDescent="0.25">
      <c r="A185" s="48" t="s">
        <v>5894</v>
      </c>
      <c r="B185" s="5" t="s">
        <v>8302</v>
      </c>
      <c r="C185" s="119">
        <v>5</v>
      </c>
      <c r="D185" s="48"/>
      <c r="E185" s="5"/>
      <c r="F185" s="5"/>
      <c r="G185" s="48"/>
      <c r="H185" s="5"/>
      <c r="I185" s="48"/>
      <c r="J185" s="5"/>
      <c r="K185" s="5"/>
      <c r="L185" s="66">
        <v>43465</v>
      </c>
      <c r="M185" s="5">
        <v>2</v>
      </c>
    </row>
    <row r="186" spans="1:13" x14ac:dyDescent="0.25">
      <c r="A186" s="48" t="s">
        <v>5895</v>
      </c>
      <c r="B186" s="5" t="s">
        <v>8303</v>
      </c>
      <c r="C186" s="119">
        <v>5</v>
      </c>
      <c r="D186" s="48"/>
      <c r="E186" s="5"/>
      <c r="F186" s="5"/>
      <c r="G186" s="48"/>
      <c r="H186" s="5"/>
      <c r="I186" s="48"/>
      <c r="J186" s="5"/>
      <c r="K186" s="5"/>
      <c r="L186" s="66">
        <v>43465</v>
      </c>
      <c r="M186" s="5">
        <v>2</v>
      </c>
    </row>
    <row r="187" spans="1:13" x14ac:dyDescent="0.25">
      <c r="A187" s="48" t="s">
        <v>5896</v>
      </c>
      <c r="B187" s="5" t="s">
        <v>8304</v>
      </c>
      <c r="C187" s="119">
        <v>5</v>
      </c>
      <c r="D187" s="48"/>
      <c r="E187" s="5"/>
      <c r="F187" s="5"/>
      <c r="G187" s="48"/>
      <c r="H187" s="5"/>
      <c r="I187" s="48"/>
      <c r="J187" s="5"/>
      <c r="K187" s="5"/>
      <c r="L187" s="66">
        <v>43465</v>
      </c>
      <c r="M187" s="5">
        <v>2</v>
      </c>
    </row>
    <row r="188" spans="1:13" x14ac:dyDescent="0.25">
      <c r="A188" s="48" t="s">
        <v>5897</v>
      </c>
      <c r="B188" s="5" t="s">
        <v>8305</v>
      </c>
      <c r="C188" s="119">
        <v>5</v>
      </c>
      <c r="D188" s="48"/>
      <c r="E188" s="5"/>
      <c r="F188" s="5"/>
      <c r="G188" s="48"/>
      <c r="H188" s="5"/>
      <c r="I188" s="48"/>
      <c r="J188" s="5"/>
      <c r="K188" s="5"/>
      <c r="L188" s="66">
        <v>43465</v>
      </c>
      <c r="M188" s="5">
        <v>2</v>
      </c>
    </row>
    <row r="189" spans="1:13" x14ac:dyDescent="0.25">
      <c r="A189" s="48" t="s">
        <v>5898</v>
      </c>
      <c r="B189" s="5" t="s">
        <v>8306</v>
      </c>
      <c r="C189" s="119">
        <v>5</v>
      </c>
      <c r="D189" s="48"/>
      <c r="E189" s="5"/>
      <c r="F189" s="5"/>
      <c r="G189" s="48"/>
      <c r="H189" s="5"/>
      <c r="I189" s="48"/>
      <c r="J189" s="5"/>
      <c r="K189" s="5"/>
      <c r="L189" s="66">
        <v>43465</v>
      </c>
      <c r="M189" s="5">
        <v>2</v>
      </c>
    </row>
    <row r="190" spans="1:13" x14ac:dyDescent="0.25">
      <c r="A190" s="48" t="s">
        <v>5899</v>
      </c>
      <c r="B190" s="5" t="s">
        <v>8307</v>
      </c>
      <c r="C190" s="119">
        <v>5</v>
      </c>
      <c r="D190" s="48"/>
      <c r="E190" s="5"/>
      <c r="F190" s="5"/>
      <c r="G190" s="48"/>
      <c r="H190" s="5"/>
      <c r="I190" s="48"/>
      <c r="J190" s="5"/>
      <c r="K190" s="5"/>
      <c r="L190" s="66">
        <v>43465</v>
      </c>
      <c r="M190" s="5">
        <v>2</v>
      </c>
    </row>
    <row r="191" spans="1:13" x14ac:dyDescent="0.25">
      <c r="A191" s="48" t="s">
        <v>5900</v>
      </c>
      <c r="B191" s="5" t="s">
        <v>8308</v>
      </c>
      <c r="C191" s="119">
        <v>5</v>
      </c>
      <c r="D191" s="48"/>
      <c r="E191" s="5"/>
      <c r="F191" s="5"/>
      <c r="G191" s="48"/>
      <c r="H191" s="5"/>
      <c r="I191" s="48"/>
      <c r="J191" s="5"/>
      <c r="K191" s="5"/>
      <c r="L191" s="66">
        <v>43465</v>
      </c>
      <c r="M191" s="5">
        <v>2</v>
      </c>
    </row>
    <row r="192" spans="1:13" x14ac:dyDescent="0.25">
      <c r="A192" s="48" t="s">
        <v>5901</v>
      </c>
      <c r="B192" s="5" t="s">
        <v>8309</v>
      </c>
      <c r="C192" s="119">
        <v>5</v>
      </c>
      <c r="D192" s="48"/>
      <c r="E192" s="5"/>
      <c r="F192" s="5"/>
      <c r="G192" s="48"/>
      <c r="H192" s="5"/>
      <c r="I192" s="48"/>
      <c r="J192" s="5"/>
      <c r="K192" s="5"/>
      <c r="L192" s="66">
        <v>43465</v>
      </c>
      <c r="M192" s="5">
        <v>1</v>
      </c>
    </row>
    <row r="193" spans="1:13" x14ac:dyDescent="0.25">
      <c r="A193" s="48" t="s">
        <v>5902</v>
      </c>
      <c r="B193" s="5" t="s">
        <v>8310</v>
      </c>
      <c r="C193" s="119">
        <v>5</v>
      </c>
      <c r="D193" s="48"/>
      <c r="E193" s="5"/>
      <c r="F193" s="5"/>
      <c r="G193" s="48"/>
      <c r="H193" s="5"/>
      <c r="I193" s="48"/>
      <c r="J193" s="5"/>
      <c r="K193" s="5"/>
      <c r="L193" s="66">
        <v>43465</v>
      </c>
      <c r="M193" s="5">
        <v>1</v>
      </c>
    </row>
    <row r="194" spans="1:13" x14ac:dyDescent="0.25">
      <c r="A194" s="48" t="s">
        <v>5903</v>
      </c>
      <c r="B194" s="5" t="s">
        <v>8311</v>
      </c>
      <c r="C194" s="119">
        <v>5</v>
      </c>
      <c r="D194" s="48"/>
      <c r="E194" s="5"/>
      <c r="F194" s="5"/>
      <c r="G194" s="48"/>
      <c r="H194" s="5"/>
      <c r="I194" s="48"/>
      <c r="J194" s="5"/>
      <c r="K194" s="5"/>
      <c r="L194" s="66">
        <v>43465</v>
      </c>
      <c r="M194" s="5">
        <v>1</v>
      </c>
    </row>
    <row r="195" spans="1:13" x14ac:dyDescent="0.25">
      <c r="A195" s="48" t="s">
        <v>5904</v>
      </c>
      <c r="B195" s="5" t="s">
        <v>8312</v>
      </c>
      <c r="C195" s="119">
        <v>5</v>
      </c>
      <c r="D195" s="48"/>
      <c r="E195" s="5"/>
      <c r="F195" s="5"/>
      <c r="G195" s="48"/>
      <c r="H195" s="5"/>
      <c r="I195" s="48"/>
      <c r="J195" s="5"/>
      <c r="K195" s="5"/>
      <c r="L195" s="66">
        <v>43465</v>
      </c>
      <c r="M195" s="5">
        <v>1</v>
      </c>
    </row>
    <row r="196" spans="1:13" x14ac:dyDescent="0.25">
      <c r="A196" s="48" t="s">
        <v>5905</v>
      </c>
      <c r="B196" s="5" t="s">
        <v>8313</v>
      </c>
      <c r="C196" s="119">
        <v>5</v>
      </c>
      <c r="D196" s="48"/>
      <c r="E196" s="5"/>
      <c r="F196" s="5"/>
      <c r="G196" s="48"/>
      <c r="H196" s="5"/>
      <c r="I196" s="48"/>
      <c r="J196" s="5"/>
      <c r="K196" s="5"/>
      <c r="L196" s="66">
        <v>43465</v>
      </c>
      <c r="M196" s="5">
        <v>1</v>
      </c>
    </row>
    <row r="197" spans="1:13" x14ac:dyDescent="0.25">
      <c r="A197" s="48" t="s">
        <v>5906</v>
      </c>
      <c r="B197" s="5" t="s">
        <v>8314</v>
      </c>
      <c r="C197" s="119">
        <v>5</v>
      </c>
      <c r="D197" s="48"/>
      <c r="E197" s="5"/>
      <c r="F197" s="5"/>
      <c r="G197" s="48"/>
      <c r="H197" s="5"/>
      <c r="I197" s="48"/>
      <c r="J197" s="5"/>
      <c r="K197" s="5"/>
      <c r="L197" s="66">
        <v>43465</v>
      </c>
      <c r="M197" s="5">
        <v>1</v>
      </c>
    </row>
    <row r="198" spans="1:13" x14ac:dyDescent="0.25">
      <c r="A198" s="48" t="s">
        <v>5907</v>
      </c>
      <c r="B198" s="5" t="s">
        <v>8315</v>
      </c>
      <c r="C198" s="119">
        <v>5</v>
      </c>
      <c r="D198" s="48"/>
      <c r="E198" s="5"/>
      <c r="F198" s="5"/>
      <c r="G198" s="48"/>
      <c r="H198" s="5"/>
      <c r="I198" s="48"/>
      <c r="J198" s="5"/>
      <c r="K198" s="5"/>
      <c r="L198" s="66">
        <v>43465</v>
      </c>
      <c r="M198" s="5">
        <v>1</v>
      </c>
    </row>
    <row r="199" spans="1:13" x14ac:dyDescent="0.25">
      <c r="A199" s="48" t="s">
        <v>5908</v>
      </c>
      <c r="B199" s="5" t="s">
        <v>8316</v>
      </c>
      <c r="C199" s="119">
        <v>5</v>
      </c>
      <c r="D199" s="48"/>
      <c r="E199" s="5"/>
      <c r="F199" s="5"/>
      <c r="G199" s="48"/>
      <c r="H199" s="5"/>
      <c r="I199" s="48"/>
      <c r="J199" s="5"/>
      <c r="K199" s="5"/>
      <c r="L199" s="66">
        <v>43465</v>
      </c>
      <c r="M199" s="5">
        <v>1</v>
      </c>
    </row>
    <row r="200" spans="1:13" x14ac:dyDescent="0.25">
      <c r="A200" s="48" t="s">
        <v>5909</v>
      </c>
      <c r="B200" s="5" t="s">
        <v>8317</v>
      </c>
      <c r="C200" s="119">
        <v>5</v>
      </c>
      <c r="D200" s="48"/>
      <c r="E200" s="5"/>
      <c r="F200" s="5"/>
      <c r="G200" s="48"/>
      <c r="H200" s="5"/>
      <c r="I200" s="48"/>
      <c r="J200" s="5"/>
      <c r="K200" s="5"/>
      <c r="L200" s="66">
        <v>43465</v>
      </c>
      <c r="M200" s="5">
        <v>1</v>
      </c>
    </row>
    <row r="201" spans="1:13" x14ac:dyDescent="0.25">
      <c r="A201" s="48" t="s">
        <v>5910</v>
      </c>
      <c r="B201" s="5" t="s">
        <v>8318</v>
      </c>
      <c r="C201" s="119">
        <v>5</v>
      </c>
      <c r="D201" s="48"/>
      <c r="E201" s="5"/>
      <c r="F201" s="5"/>
      <c r="G201" s="48"/>
      <c r="H201" s="5"/>
      <c r="I201" s="48"/>
      <c r="J201" s="5"/>
      <c r="K201" s="5"/>
      <c r="L201" s="66">
        <v>43465</v>
      </c>
      <c r="M201" s="5">
        <v>1</v>
      </c>
    </row>
    <row r="202" spans="1:13" x14ac:dyDescent="0.25">
      <c r="A202" s="48" t="s">
        <v>5911</v>
      </c>
      <c r="B202" s="5" t="s">
        <v>8319</v>
      </c>
      <c r="C202" s="119">
        <v>5</v>
      </c>
      <c r="D202" s="48"/>
      <c r="E202" s="5"/>
      <c r="F202" s="5"/>
      <c r="G202" s="48"/>
      <c r="H202" s="5"/>
      <c r="I202" s="48"/>
      <c r="J202" s="5"/>
      <c r="K202" s="5"/>
      <c r="L202" s="66">
        <v>43465</v>
      </c>
      <c r="M202" s="5">
        <v>1</v>
      </c>
    </row>
    <row r="203" spans="1:13" x14ac:dyDescent="0.25">
      <c r="A203" s="48" t="s">
        <v>5912</v>
      </c>
      <c r="B203" s="5" t="s">
        <v>8320</v>
      </c>
      <c r="C203" s="119">
        <v>5</v>
      </c>
      <c r="D203" s="48"/>
      <c r="E203" s="5"/>
      <c r="F203" s="5"/>
      <c r="G203" s="48"/>
      <c r="H203" s="5"/>
      <c r="I203" s="48"/>
      <c r="J203" s="5"/>
      <c r="K203" s="5"/>
      <c r="L203" s="66">
        <v>43465</v>
      </c>
      <c r="M203" s="5">
        <v>1</v>
      </c>
    </row>
    <row r="204" spans="1:13" x14ac:dyDescent="0.25">
      <c r="A204" s="48" t="s">
        <v>5913</v>
      </c>
      <c r="B204" s="5" t="s">
        <v>8321</v>
      </c>
      <c r="C204" s="119">
        <v>5</v>
      </c>
      <c r="D204" s="48"/>
      <c r="E204" s="5"/>
      <c r="F204" s="5"/>
      <c r="G204" s="48"/>
      <c r="H204" s="5"/>
      <c r="I204" s="48"/>
      <c r="J204" s="5"/>
      <c r="K204" s="5"/>
      <c r="L204" s="66">
        <v>43465</v>
      </c>
      <c r="M204" s="5">
        <v>2</v>
      </c>
    </row>
    <row r="205" spans="1:13" x14ac:dyDescent="0.25">
      <c r="A205" s="48" t="s">
        <v>5914</v>
      </c>
      <c r="B205" s="5" t="s">
        <v>8322</v>
      </c>
      <c r="C205" s="119">
        <v>5</v>
      </c>
      <c r="D205" s="48"/>
      <c r="E205" s="5"/>
      <c r="F205" s="5"/>
      <c r="G205" s="48"/>
      <c r="H205" s="5"/>
      <c r="I205" s="48"/>
      <c r="J205" s="5"/>
      <c r="K205" s="5"/>
      <c r="L205" s="66">
        <v>43465</v>
      </c>
      <c r="M205" s="5">
        <v>2</v>
      </c>
    </row>
    <row r="206" spans="1:13" x14ac:dyDescent="0.25">
      <c r="A206" s="48" t="s">
        <v>5915</v>
      </c>
      <c r="B206" s="5" t="s">
        <v>8323</v>
      </c>
      <c r="C206" s="119">
        <v>5</v>
      </c>
      <c r="D206" s="48"/>
      <c r="E206" s="5"/>
      <c r="F206" s="5"/>
      <c r="G206" s="48"/>
      <c r="H206" s="5"/>
      <c r="I206" s="48"/>
      <c r="J206" s="5"/>
      <c r="K206" s="5"/>
      <c r="L206" s="66">
        <v>43465</v>
      </c>
      <c r="M206" s="5">
        <v>2</v>
      </c>
    </row>
    <row r="207" spans="1:13" x14ac:dyDescent="0.25">
      <c r="A207" s="85" t="s">
        <v>5916</v>
      </c>
      <c r="B207" s="5" t="s">
        <v>8324</v>
      </c>
      <c r="C207" s="119">
        <v>5</v>
      </c>
      <c r="D207" s="85"/>
      <c r="E207" s="5"/>
      <c r="F207" s="5"/>
      <c r="G207" s="85"/>
      <c r="H207" s="5"/>
      <c r="I207" s="85"/>
      <c r="J207" s="5"/>
      <c r="K207" s="5"/>
      <c r="L207" s="66">
        <v>43465</v>
      </c>
      <c r="M207" s="5">
        <v>2</v>
      </c>
    </row>
    <row r="208" spans="1:13" x14ac:dyDescent="0.25">
      <c r="A208" s="48" t="s">
        <v>5917</v>
      </c>
      <c r="B208" s="5" t="s">
        <v>8325</v>
      </c>
      <c r="C208" s="119">
        <v>5</v>
      </c>
      <c r="D208" s="48"/>
      <c r="E208" s="5"/>
      <c r="F208" s="5"/>
      <c r="G208" s="48"/>
      <c r="H208" s="5"/>
      <c r="I208" s="48"/>
      <c r="J208" s="5"/>
      <c r="K208" s="5"/>
      <c r="L208" s="66">
        <v>43465</v>
      </c>
      <c r="M208" s="5">
        <v>2</v>
      </c>
    </row>
    <row r="209" spans="1:13" x14ac:dyDescent="0.25">
      <c r="A209" s="48" t="s">
        <v>5918</v>
      </c>
      <c r="B209" s="5" t="s">
        <v>8326</v>
      </c>
      <c r="C209" s="119">
        <v>5</v>
      </c>
      <c r="D209" s="48"/>
      <c r="E209" s="5"/>
      <c r="F209" s="5"/>
      <c r="G209" s="48"/>
      <c r="H209" s="5"/>
      <c r="I209" s="48"/>
      <c r="J209" s="5"/>
      <c r="K209" s="5"/>
      <c r="L209" s="66">
        <v>43465</v>
      </c>
      <c r="M209" s="5">
        <v>2</v>
      </c>
    </row>
    <row r="210" spans="1:13" x14ac:dyDescent="0.25">
      <c r="A210" s="48" t="s">
        <v>5919</v>
      </c>
      <c r="B210" s="5" t="s">
        <v>8327</v>
      </c>
      <c r="C210" s="119">
        <v>5</v>
      </c>
      <c r="D210" s="48"/>
      <c r="E210" s="5"/>
      <c r="F210" s="5"/>
      <c r="G210" s="48"/>
      <c r="H210" s="5"/>
      <c r="I210" s="48"/>
      <c r="J210" s="5"/>
      <c r="K210" s="5"/>
      <c r="L210" s="66">
        <v>43465</v>
      </c>
      <c r="M210" s="5">
        <v>2</v>
      </c>
    </row>
    <row r="211" spans="1:13" x14ac:dyDescent="0.25">
      <c r="A211" s="48" t="s">
        <v>5920</v>
      </c>
      <c r="B211" s="5" t="s">
        <v>8328</v>
      </c>
      <c r="C211" s="119">
        <v>5</v>
      </c>
      <c r="D211" s="48"/>
      <c r="E211" s="5"/>
      <c r="F211" s="5"/>
      <c r="G211" s="48"/>
      <c r="H211" s="5"/>
      <c r="I211" s="48"/>
      <c r="J211" s="5"/>
      <c r="K211" s="5"/>
      <c r="L211" s="66">
        <v>43465</v>
      </c>
      <c r="M211" s="5">
        <v>2</v>
      </c>
    </row>
    <row r="212" spans="1:13" x14ac:dyDescent="0.25">
      <c r="A212" s="48" t="s">
        <v>5921</v>
      </c>
      <c r="B212" s="5" t="s">
        <v>8329</v>
      </c>
      <c r="C212" s="119">
        <v>5</v>
      </c>
      <c r="D212" s="48"/>
      <c r="E212" s="5"/>
      <c r="F212" s="5"/>
      <c r="G212" s="48"/>
      <c r="H212" s="5"/>
      <c r="I212" s="48"/>
      <c r="J212" s="5"/>
      <c r="K212" s="5"/>
      <c r="L212" s="66">
        <v>43465</v>
      </c>
      <c r="M212" s="5">
        <v>2</v>
      </c>
    </row>
    <row r="213" spans="1:13" x14ac:dyDescent="0.25">
      <c r="A213" s="48" t="s">
        <v>5922</v>
      </c>
      <c r="B213" s="5" t="s">
        <v>8330</v>
      </c>
      <c r="C213" s="119">
        <v>5</v>
      </c>
      <c r="D213" s="48"/>
      <c r="E213" s="5"/>
      <c r="F213" s="5"/>
      <c r="G213" s="48"/>
      <c r="H213" s="5"/>
      <c r="I213" s="48"/>
      <c r="J213" s="5"/>
      <c r="K213" s="5"/>
      <c r="L213" s="66">
        <v>43465</v>
      </c>
      <c r="M213" s="5">
        <v>2</v>
      </c>
    </row>
    <row r="214" spans="1:13" x14ac:dyDescent="0.25">
      <c r="A214" s="48" t="s">
        <v>5923</v>
      </c>
      <c r="B214" s="5" t="s">
        <v>8331</v>
      </c>
      <c r="C214" s="119">
        <v>5</v>
      </c>
      <c r="D214" s="48"/>
      <c r="E214" s="5"/>
      <c r="F214" s="5"/>
      <c r="G214" s="48"/>
      <c r="H214" s="5"/>
      <c r="I214" s="48"/>
      <c r="J214" s="5"/>
      <c r="K214" s="5"/>
      <c r="L214" s="66">
        <v>43465</v>
      </c>
      <c r="M214" s="5">
        <v>2</v>
      </c>
    </row>
    <row r="215" spans="1:13" x14ac:dyDescent="0.25">
      <c r="A215" s="48" t="s">
        <v>5924</v>
      </c>
      <c r="B215" s="5" t="s">
        <v>8332</v>
      </c>
      <c r="C215" s="119">
        <v>5</v>
      </c>
      <c r="D215" s="48"/>
      <c r="E215" s="5"/>
      <c r="F215" s="5"/>
      <c r="G215" s="48"/>
      <c r="H215" s="5"/>
      <c r="I215" s="48"/>
      <c r="J215" s="5"/>
      <c r="K215" s="5"/>
      <c r="L215" s="66">
        <v>43465</v>
      </c>
      <c r="M215" s="5">
        <v>2</v>
      </c>
    </row>
    <row r="216" spans="1:13" x14ac:dyDescent="0.25">
      <c r="A216" s="48" t="s">
        <v>5925</v>
      </c>
      <c r="B216" s="5" t="s">
        <v>8333</v>
      </c>
      <c r="C216" s="119">
        <v>5</v>
      </c>
      <c r="D216" s="48"/>
      <c r="E216" s="5"/>
      <c r="F216" s="5"/>
      <c r="G216" s="48"/>
      <c r="H216" s="5"/>
      <c r="I216" s="48"/>
      <c r="J216" s="5"/>
      <c r="K216" s="5"/>
      <c r="L216" s="66">
        <v>43465</v>
      </c>
      <c r="M216" s="5">
        <v>1</v>
      </c>
    </row>
    <row r="217" spans="1:13" x14ac:dyDescent="0.25">
      <c r="A217" s="48" t="s">
        <v>5926</v>
      </c>
      <c r="B217" s="5" t="s">
        <v>8334</v>
      </c>
      <c r="C217" s="119">
        <v>5</v>
      </c>
      <c r="D217" s="48"/>
      <c r="E217" s="5"/>
      <c r="F217" s="5"/>
      <c r="G217" s="48"/>
      <c r="H217" s="5"/>
      <c r="I217" s="48"/>
      <c r="J217" s="5"/>
      <c r="K217" s="5"/>
      <c r="L217" s="66">
        <v>43465</v>
      </c>
      <c r="M217" s="5">
        <v>1</v>
      </c>
    </row>
    <row r="218" spans="1:13" x14ac:dyDescent="0.25">
      <c r="A218" s="48" t="s">
        <v>5927</v>
      </c>
      <c r="B218" s="5" t="s">
        <v>8335</v>
      </c>
      <c r="C218" s="119">
        <v>5</v>
      </c>
      <c r="D218" s="48"/>
      <c r="E218" s="5"/>
      <c r="F218" s="5"/>
      <c r="G218" s="48"/>
      <c r="H218" s="5"/>
      <c r="I218" s="48"/>
      <c r="J218" s="5"/>
      <c r="K218" s="5"/>
      <c r="L218" s="66">
        <v>43465</v>
      </c>
      <c r="M218" s="5">
        <v>1</v>
      </c>
    </row>
    <row r="219" spans="1:13" x14ac:dyDescent="0.25">
      <c r="A219" s="48" t="s">
        <v>5928</v>
      </c>
      <c r="B219" s="5" t="s">
        <v>8336</v>
      </c>
      <c r="C219" s="119">
        <v>5</v>
      </c>
      <c r="D219" s="48"/>
      <c r="E219" s="5"/>
      <c r="F219" s="5"/>
      <c r="G219" s="48"/>
      <c r="H219" s="5"/>
      <c r="I219" s="48"/>
      <c r="J219" s="5"/>
      <c r="K219" s="5"/>
      <c r="L219" s="66">
        <v>43465</v>
      </c>
      <c r="M219" s="5">
        <v>1</v>
      </c>
    </row>
    <row r="220" spans="1:13" x14ac:dyDescent="0.25">
      <c r="A220" s="48" t="s">
        <v>5929</v>
      </c>
      <c r="B220" s="5" t="s">
        <v>8337</v>
      </c>
      <c r="C220" s="119">
        <v>5</v>
      </c>
      <c r="D220" s="48"/>
      <c r="E220" s="5"/>
      <c r="F220" s="5"/>
      <c r="G220" s="48"/>
      <c r="H220" s="5"/>
      <c r="I220" s="48"/>
      <c r="J220" s="5"/>
      <c r="K220" s="5"/>
      <c r="L220" s="66">
        <v>43465</v>
      </c>
      <c r="M220" s="5">
        <v>1</v>
      </c>
    </row>
    <row r="221" spans="1:13" x14ac:dyDescent="0.25">
      <c r="A221" s="48" t="s">
        <v>5930</v>
      </c>
      <c r="B221" s="5" t="s">
        <v>8338</v>
      </c>
      <c r="C221" s="119">
        <v>5</v>
      </c>
      <c r="D221" s="48"/>
      <c r="E221" s="5"/>
      <c r="F221" s="5"/>
      <c r="G221" s="48"/>
      <c r="H221" s="5"/>
      <c r="I221" s="48"/>
      <c r="J221" s="5"/>
      <c r="K221" s="5"/>
      <c r="L221" s="66">
        <v>43465</v>
      </c>
      <c r="M221" s="5">
        <v>1</v>
      </c>
    </row>
    <row r="222" spans="1:13" x14ac:dyDescent="0.25">
      <c r="A222" s="48" t="s">
        <v>5931</v>
      </c>
      <c r="B222" s="5" t="s">
        <v>8339</v>
      </c>
      <c r="C222" s="119">
        <v>5</v>
      </c>
      <c r="D222" s="48"/>
      <c r="E222" s="5"/>
      <c r="F222" s="5"/>
      <c r="G222" s="48"/>
      <c r="H222" s="5"/>
      <c r="I222" s="48"/>
      <c r="J222" s="5"/>
      <c r="K222" s="5"/>
      <c r="L222" s="66">
        <v>43465</v>
      </c>
      <c r="M222" s="5">
        <v>2</v>
      </c>
    </row>
    <row r="223" spans="1:13" x14ac:dyDescent="0.25">
      <c r="A223" s="48" t="s">
        <v>5932</v>
      </c>
      <c r="B223" s="5" t="s">
        <v>8340</v>
      </c>
      <c r="C223" s="119">
        <v>5</v>
      </c>
      <c r="D223" s="48"/>
      <c r="E223" s="5"/>
      <c r="F223" s="5"/>
      <c r="G223" s="48"/>
      <c r="H223" s="5"/>
      <c r="I223" s="48"/>
      <c r="J223" s="5"/>
      <c r="K223" s="5"/>
      <c r="L223" s="66">
        <v>43465</v>
      </c>
      <c r="M223" s="5">
        <v>2</v>
      </c>
    </row>
    <row r="224" spans="1:13" x14ac:dyDescent="0.25">
      <c r="A224" s="48" t="s">
        <v>5933</v>
      </c>
      <c r="B224" s="5" t="s">
        <v>8341</v>
      </c>
      <c r="C224" s="119">
        <v>5</v>
      </c>
      <c r="D224" s="48"/>
      <c r="E224" s="5"/>
      <c r="F224" s="5"/>
      <c r="G224" s="48"/>
      <c r="H224" s="5"/>
      <c r="I224" s="48"/>
      <c r="J224" s="5"/>
      <c r="K224" s="5"/>
      <c r="L224" s="66">
        <v>43465</v>
      </c>
      <c r="M224" s="5">
        <v>2</v>
      </c>
    </row>
    <row r="225" spans="1:13" x14ac:dyDescent="0.25">
      <c r="A225" s="48" t="s">
        <v>5934</v>
      </c>
      <c r="B225" s="5" t="s">
        <v>8342</v>
      </c>
      <c r="C225" s="119">
        <v>5</v>
      </c>
      <c r="D225" s="48"/>
      <c r="E225" s="5"/>
      <c r="F225" s="5"/>
      <c r="G225" s="48"/>
      <c r="H225" s="5"/>
      <c r="I225" s="48"/>
      <c r="J225" s="5"/>
      <c r="K225" s="5"/>
      <c r="L225" s="66">
        <v>43465</v>
      </c>
      <c r="M225" s="5">
        <v>2</v>
      </c>
    </row>
    <row r="226" spans="1:13" x14ac:dyDescent="0.25">
      <c r="A226" s="48" t="s">
        <v>5935</v>
      </c>
      <c r="B226" s="5" t="s">
        <v>8343</v>
      </c>
      <c r="C226" s="119">
        <v>5</v>
      </c>
      <c r="D226" s="48"/>
      <c r="E226" s="5"/>
      <c r="F226" s="5"/>
      <c r="G226" s="48"/>
      <c r="H226" s="5"/>
      <c r="I226" s="48"/>
      <c r="J226" s="5"/>
      <c r="K226" s="5"/>
      <c r="L226" s="66">
        <v>43465</v>
      </c>
      <c r="M226" s="5">
        <v>2</v>
      </c>
    </row>
    <row r="227" spans="1:13" x14ac:dyDescent="0.25">
      <c r="A227" s="48" t="s">
        <v>5936</v>
      </c>
      <c r="B227" s="5" t="s">
        <v>8344</v>
      </c>
      <c r="C227" s="119">
        <v>5</v>
      </c>
      <c r="D227" s="48"/>
      <c r="E227" s="5"/>
      <c r="F227" s="5"/>
      <c r="G227" s="48"/>
      <c r="H227" s="5"/>
      <c r="I227" s="48"/>
      <c r="J227" s="5"/>
      <c r="K227" s="5"/>
      <c r="L227" s="66">
        <v>43465</v>
      </c>
      <c r="M227" s="5">
        <v>2</v>
      </c>
    </row>
    <row r="228" spans="1:13" x14ac:dyDescent="0.25">
      <c r="A228" s="48" t="s">
        <v>5937</v>
      </c>
      <c r="B228" s="5" t="s">
        <v>8345</v>
      </c>
      <c r="C228" s="119">
        <v>5</v>
      </c>
      <c r="D228" s="48"/>
      <c r="E228" s="5"/>
      <c r="F228" s="5"/>
      <c r="G228" s="48"/>
      <c r="H228" s="5"/>
      <c r="I228" s="48"/>
      <c r="J228" s="5"/>
      <c r="K228" s="5"/>
      <c r="L228" s="66">
        <v>43465</v>
      </c>
      <c r="M228" s="5">
        <v>1</v>
      </c>
    </row>
    <row r="229" spans="1:13" x14ac:dyDescent="0.25">
      <c r="A229" s="48" t="s">
        <v>5938</v>
      </c>
      <c r="B229" s="5" t="s">
        <v>8346</v>
      </c>
      <c r="C229" s="119">
        <v>5</v>
      </c>
      <c r="D229" s="48"/>
      <c r="E229" s="5"/>
      <c r="F229" s="5"/>
      <c r="G229" s="48"/>
      <c r="H229" s="5"/>
      <c r="I229" s="48"/>
      <c r="J229" s="5"/>
      <c r="K229" s="5"/>
      <c r="L229" s="66">
        <v>43465</v>
      </c>
      <c r="M229" s="5">
        <v>1</v>
      </c>
    </row>
    <row r="230" spans="1:13" x14ac:dyDescent="0.25">
      <c r="A230" s="48" t="s">
        <v>5939</v>
      </c>
      <c r="B230" s="5" t="s">
        <v>8347</v>
      </c>
      <c r="C230" s="119">
        <v>5</v>
      </c>
      <c r="D230" s="48"/>
      <c r="E230" s="5"/>
      <c r="F230" s="5"/>
      <c r="G230" s="48"/>
      <c r="H230" s="5"/>
      <c r="I230" s="48"/>
      <c r="J230" s="5"/>
      <c r="K230" s="5"/>
      <c r="L230" s="66">
        <v>43465</v>
      </c>
      <c r="M230" s="5">
        <v>1</v>
      </c>
    </row>
    <row r="231" spans="1:13" x14ac:dyDescent="0.25">
      <c r="A231" s="48" t="s">
        <v>5940</v>
      </c>
      <c r="B231" s="5" t="s">
        <v>8348</v>
      </c>
      <c r="C231" s="119">
        <v>5</v>
      </c>
      <c r="D231" s="48"/>
      <c r="E231" s="5"/>
      <c r="F231" s="5"/>
      <c r="G231" s="48"/>
      <c r="H231" s="5"/>
      <c r="I231" s="48"/>
      <c r="J231" s="5"/>
      <c r="K231" s="5"/>
      <c r="L231" s="66">
        <v>43465</v>
      </c>
      <c r="M231" s="5">
        <v>1</v>
      </c>
    </row>
    <row r="232" spans="1:13" x14ac:dyDescent="0.25">
      <c r="A232" s="48" t="s">
        <v>5941</v>
      </c>
      <c r="B232" s="5" t="s">
        <v>8349</v>
      </c>
      <c r="C232" s="119">
        <v>5</v>
      </c>
      <c r="D232" s="48"/>
      <c r="E232" s="5"/>
      <c r="F232" s="5"/>
      <c r="G232" s="48"/>
      <c r="H232" s="5"/>
      <c r="I232" s="48"/>
      <c r="J232" s="5"/>
      <c r="K232" s="5"/>
      <c r="L232" s="66">
        <v>43465</v>
      </c>
      <c r="M232" s="5">
        <v>1</v>
      </c>
    </row>
    <row r="233" spans="1:13" x14ac:dyDescent="0.25">
      <c r="A233" s="48" t="s">
        <v>5942</v>
      </c>
      <c r="B233" s="5" t="s">
        <v>8350</v>
      </c>
      <c r="C233" s="119">
        <v>5</v>
      </c>
      <c r="D233" s="48"/>
      <c r="E233" s="5"/>
      <c r="F233" s="5"/>
      <c r="G233" s="48"/>
      <c r="H233" s="5"/>
      <c r="I233" s="48"/>
      <c r="J233" s="5"/>
      <c r="K233" s="5"/>
      <c r="L233" s="66">
        <v>43465</v>
      </c>
      <c r="M233" s="5">
        <v>1</v>
      </c>
    </row>
    <row r="234" spans="1:13" x14ac:dyDescent="0.25">
      <c r="A234" s="48" t="s">
        <v>5943</v>
      </c>
      <c r="B234" s="5" t="s">
        <v>8351</v>
      </c>
      <c r="C234" s="119">
        <v>5</v>
      </c>
      <c r="D234" s="48"/>
      <c r="E234" s="5"/>
      <c r="F234" s="5"/>
      <c r="G234" s="48"/>
      <c r="H234" s="5"/>
      <c r="I234" s="48"/>
      <c r="J234" s="5"/>
      <c r="K234" s="5"/>
      <c r="L234" s="66">
        <v>43465</v>
      </c>
      <c r="M234" s="5">
        <v>2</v>
      </c>
    </row>
    <row r="235" spans="1:13" x14ac:dyDescent="0.25">
      <c r="A235" s="48" t="s">
        <v>5944</v>
      </c>
      <c r="B235" s="5" t="s">
        <v>8352</v>
      </c>
      <c r="C235" s="119">
        <v>5</v>
      </c>
      <c r="D235" s="48"/>
      <c r="E235" s="5"/>
      <c r="F235" s="5"/>
      <c r="G235" s="48"/>
      <c r="H235" s="5"/>
      <c r="I235" s="48"/>
      <c r="J235" s="5"/>
      <c r="K235" s="5"/>
      <c r="L235" s="66">
        <v>43465</v>
      </c>
      <c r="M235" s="5">
        <v>2</v>
      </c>
    </row>
    <row r="236" spans="1:13" x14ac:dyDescent="0.25">
      <c r="A236" s="48" t="s">
        <v>5945</v>
      </c>
      <c r="B236" s="5" t="s">
        <v>8353</v>
      </c>
      <c r="C236" s="119">
        <v>5</v>
      </c>
      <c r="D236" s="48"/>
      <c r="E236" s="5"/>
      <c r="F236" s="5"/>
      <c r="G236" s="48"/>
      <c r="H236" s="5"/>
      <c r="I236" s="48"/>
      <c r="J236" s="5"/>
      <c r="K236" s="5"/>
      <c r="L236" s="66">
        <v>43465</v>
      </c>
      <c r="M236" s="5">
        <v>2</v>
      </c>
    </row>
    <row r="237" spans="1:13" x14ac:dyDescent="0.25">
      <c r="A237" s="48" t="s">
        <v>5946</v>
      </c>
      <c r="B237" s="5" t="s">
        <v>8354</v>
      </c>
      <c r="C237" s="119">
        <v>5</v>
      </c>
      <c r="D237" s="48"/>
      <c r="E237" s="5"/>
      <c r="F237" s="5"/>
      <c r="G237" s="48"/>
      <c r="H237" s="5"/>
      <c r="I237" s="48"/>
      <c r="J237" s="5"/>
      <c r="K237" s="5"/>
      <c r="L237" s="66">
        <v>43465</v>
      </c>
      <c r="M237" s="5">
        <v>2</v>
      </c>
    </row>
    <row r="238" spans="1:13" x14ac:dyDescent="0.25">
      <c r="A238" s="48" t="s">
        <v>5947</v>
      </c>
      <c r="B238" s="5" t="s">
        <v>8355</v>
      </c>
      <c r="C238" s="119">
        <v>5</v>
      </c>
      <c r="D238" s="48"/>
      <c r="E238" s="5"/>
      <c r="F238" s="5"/>
      <c r="G238" s="48"/>
      <c r="H238" s="5"/>
      <c r="I238" s="48"/>
      <c r="J238" s="5"/>
      <c r="K238" s="5"/>
      <c r="L238" s="66">
        <v>43465</v>
      </c>
      <c r="M238" s="5">
        <v>2</v>
      </c>
    </row>
    <row r="239" spans="1:13" x14ac:dyDescent="0.25">
      <c r="A239" s="48" t="s">
        <v>5948</v>
      </c>
      <c r="B239" s="5" t="s">
        <v>8356</v>
      </c>
      <c r="C239" s="119">
        <v>5</v>
      </c>
      <c r="D239" s="48"/>
      <c r="E239" s="5"/>
      <c r="F239" s="5"/>
      <c r="G239" s="48"/>
      <c r="H239" s="5"/>
      <c r="I239" s="48"/>
      <c r="J239" s="5"/>
      <c r="K239" s="5"/>
      <c r="L239" s="66">
        <v>43465</v>
      </c>
      <c r="M239" s="5">
        <v>2</v>
      </c>
    </row>
    <row r="240" spans="1:13" x14ac:dyDescent="0.25">
      <c r="A240" s="48" t="s">
        <v>5949</v>
      </c>
      <c r="B240" s="5" t="s">
        <v>8357</v>
      </c>
      <c r="C240" s="119">
        <v>5</v>
      </c>
      <c r="D240" s="48"/>
      <c r="E240" s="5"/>
      <c r="F240" s="5"/>
      <c r="G240" s="48"/>
      <c r="H240" s="5"/>
      <c r="I240" s="48"/>
      <c r="J240" s="5"/>
      <c r="K240" s="5"/>
      <c r="L240" s="66">
        <v>43465</v>
      </c>
      <c r="M240" s="5">
        <v>1</v>
      </c>
    </row>
    <row r="241" spans="1:13" x14ac:dyDescent="0.25">
      <c r="A241" s="48" t="s">
        <v>5950</v>
      </c>
      <c r="B241" s="5" t="s">
        <v>8358</v>
      </c>
      <c r="C241" s="119">
        <v>5</v>
      </c>
      <c r="D241" s="48"/>
      <c r="E241" s="5"/>
      <c r="F241" s="5"/>
      <c r="G241" s="48"/>
      <c r="H241" s="5"/>
      <c r="I241" s="48"/>
      <c r="J241" s="5"/>
      <c r="K241" s="5"/>
      <c r="L241" s="66">
        <v>43465</v>
      </c>
      <c r="M241" s="5">
        <v>1</v>
      </c>
    </row>
    <row r="242" spans="1:13" x14ac:dyDescent="0.25">
      <c r="A242" s="48" t="s">
        <v>5951</v>
      </c>
      <c r="B242" s="5" t="s">
        <v>8359</v>
      </c>
      <c r="C242" s="119">
        <v>5</v>
      </c>
      <c r="D242" s="48"/>
      <c r="E242" s="5"/>
      <c r="F242" s="5"/>
      <c r="G242" s="48"/>
      <c r="H242" s="5"/>
      <c r="I242" s="48"/>
      <c r="J242" s="5"/>
      <c r="K242" s="5"/>
      <c r="L242" s="66">
        <v>43465</v>
      </c>
      <c r="M242" s="5">
        <v>2</v>
      </c>
    </row>
    <row r="243" spans="1:13" x14ac:dyDescent="0.25">
      <c r="A243" s="48" t="s">
        <v>5952</v>
      </c>
      <c r="B243" s="5" t="s">
        <v>8360</v>
      </c>
      <c r="C243" s="119">
        <v>5</v>
      </c>
      <c r="D243" s="48"/>
      <c r="E243" s="5"/>
      <c r="F243" s="5"/>
      <c r="G243" s="48"/>
      <c r="H243" s="5"/>
      <c r="I243" s="48"/>
      <c r="J243" s="5"/>
      <c r="K243" s="5"/>
      <c r="L243" s="66">
        <v>43465</v>
      </c>
      <c r="M243" s="5">
        <v>2</v>
      </c>
    </row>
    <row r="244" spans="1:13" x14ac:dyDescent="0.25">
      <c r="A244" s="48" t="s">
        <v>5953</v>
      </c>
      <c r="B244" s="5" t="s">
        <v>8361</v>
      </c>
      <c r="C244" s="119">
        <v>5</v>
      </c>
      <c r="D244" s="48"/>
      <c r="E244" s="5"/>
      <c r="F244" s="5"/>
      <c r="G244" s="48"/>
      <c r="H244" s="5"/>
      <c r="I244" s="48"/>
      <c r="J244" s="5"/>
      <c r="K244" s="5"/>
      <c r="L244" s="66">
        <v>43465</v>
      </c>
      <c r="M244" s="5">
        <v>1</v>
      </c>
    </row>
    <row r="245" spans="1:13" x14ac:dyDescent="0.25">
      <c r="A245" s="48" t="s">
        <v>5954</v>
      </c>
      <c r="B245" s="5" t="s">
        <v>8362</v>
      </c>
      <c r="C245" s="119">
        <v>5</v>
      </c>
      <c r="D245" s="48"/>
      <c r="E245" s="5"/>
      <c r="F245" s="5"/>
      <c r="G245" s="48"/>
      <c r="H245" s="5"/>
      <c r="I245" s="48"/>
      <c r="J245" s="5"/>
      <c r="K245" s="5"/>
      <c r="L245" s="66">
        <v>43465</v>
      </c>
      <c r="M245" s="5">
        <v>1</v>
      </c>
    </row>
    <row r="246" spans="1:13" x14ac:dyDescent="0.25">
      <c r="A246" s="48" t="s">
        <v>5955</v>
      </c>
      <c r="B246" s="5" t="s">
        <v>8363</v>
      </c>
      <c r="C246" s="119">
        <v>5</v>
      </c>
      <c r="D246" s="48"/>
      <c r="E246" s="5"/>
      <c r="F246" s="5"/>
      <c r="G246" s="48"/>
      <c r="H246" s="5"/>
      <c r="I246" s="48"/>
      <c r="J246" s="5"/>
      <c r="K246" s="5"/>
      <c r="L246" s="66">
        <v>43465</v>
      </c>
      <c r="M246" s="5">
        <v>2</v>
      </c>
    </row>
    <row r="247" spans="1:13" x14ac:dyDescent="0.25">
      <c r="A247" s="48" t="s">
        <v>5956</v>
      </c>
      <c r="B247" s="5" t="s">
        <v>8364</v>
      </c>
      <c r="C247" s="119">
        <v>5</v>
      </c>
      <c r="D247" s="48"/>
      <c r="E247" s="5"/>
      <c r="F247" s="5"/>
      <c r="G247" s="48"/>
      <c r="H247" s="5"/>
      <c r="I247" s="48"/>
      <c r="J247" s="5"/>
      <c r="K247" s="5"/>
      <c r="L247" s="66">
        <v>43465</v>
      </c>
      <c r="M247" s="5">
        <v>2</v>
      </c>
    </row>
    <row r="248" spans="1:13" x14ac:dyDescent="0.25">
      <c r="A248" s="48" t="s">
        <v>5957</v>
      </c>
      <c r="B248" s="5" t="s">
        <v>8365</v>
      </c>
      <c r="C248" s="119">
        <v>5</v>
      </c>
      <c r="D248" s="84"/>
      <c r="E248" s="5"/>
      <c r="F248" s="5"/>
      <c r="G248" s="84"/>
      <c r="H248" s="5"/>
      <c r="I248" s="84"/>
      <c r="J248" s="5"/>
      <c r="K248" s="5"/>
      <c r="L248" s="66">
        <v>43465</v>
      </c>
      <c r="M248" s="5">
        <v>1</v>
      </c>
    </row>
    <row r="249" spans="1:13" x14ac:dyDescent="0.25">
      <c r="A249" s="48" t="s">
        <v>5958</v>
      </c>
      <c r="B249" s="5" t="s">
        <v>8366</v>
      </c>
      <c r="C249" s="119">
        <v>5</v>
      </c>
      <c r="D249" s="84"/>
      <c r="E249" s="5"/>
      <c r="F249" s="5"/>
      <c r="G249" s="84"/>
      <c r="H249" s="5"/>
      <c r="I249" s="84"/>
      <c r="J249" s="5"/>
      <c r="K249" s="5"/>
      <c r="L249" s="66">
        <v>43465</v>
      </c>
      <c r="M249" s="5">
        <v>1</v>
      </c>
    </row>
    <row r="250" spans="1:13" x14ac:dyDescent="0.25">
      <c r="A250" s="48" t="s">
        <v>5959</v>
      </c>
      <c r="B250" s="5" t="s">
        <v>8367</v>
      </c>
      <c r="C250" s="119">
        <v>5</v>
      </c>
      <c r="D250" s="84"/>
      <c r="E250" s="5"/>
      <c r="F250" s="5"/>
      <c r="G250" s="84"/>
      <c r="H250" s="5"/>
      <c r="I250" s="84"/>
      <c r="J250" s="5"/>
      <c r="K250" s="5"/>
      <c r="L250" s="66">
        <v>43465</v>
      </c>
      <c r="M250" s="5">
        <v>2</v>
      </c>
    </row>
    <row r="251" spans="1:13" x14ac:dyDescent="0.25">
      <c r="A251" s="48" t="s">
        <v>5960</v>
      </c>
      <c r="B251" s="5" t="s">
        <v>8368</v>
      </c>
      <c r="C251" s="119">
        <v>5</v>
      </c>
      <c r="D251" s="84"/>
      <c r="E251" s="5"/>
      <c r="F251" s="5"/>
      <c r="G251" s="84"/>
      <c r="H251" s="5"/>
      <c r="I251" s="84"/>
      <c r="J251" s="5"/>
      <c r="K251" s="5"/>
      <c r="L251" s="66">
        <v>43465</v>
      </c>
      <c r="M251" s="5">
        <v>2</v>
      </c>
    </row>
    <row r="252" spans="1:13" x14ac:dyDescent="0.25">
      <c r="A252" s="48" t="s">
        <v>5961</v>
      </c>
      <c r="B252" s="5" t="s">
        <v>8369</v>
      </c>
      <c r="C252" s="119">
        <v>5</v>
      </c>
      <c r="D252" s="48"/>
      <c r="E252" s="5"/>
      <c r="F252" s="5"/>
      <c r="G252" s="48"/>
      <c r="H252" s="5"/>
      <c r="I252" s="48"/>
      <c r="J252" s="5"/>
      <c r="K252" s="5"/>
      <c r="L252" s="66">
        <v>43465</v>
      </c>
      <c r="M252" s="5">
        <v>1</v>
      </c>
    </row>
    <row r="253" spans="1:13" x14ac:dyDescent="0.25">
      <c r="A253" s="48" t="s">
        <v>5962</v>
      </c>
      <c r="B253" s="5" t="s">
        <v>8370</v>
      </c>
      <c r="C253" s="119">
        <v>5</v>
      </c>
      <c r="D253" s="48"/>
      <c r="E253" s="5"/>
      <c r="F253" s="5"/>
      <c r="G253" s="48"/>
      <c r="H253" s="5"/>
      <c r="I253" s="48"/>
      <c r="J253" s="5"/>
      <c r="K253" s="5"/>
      <c r="L253" s="66">
        <v>43465</v>
      </c>
      <c r="M253" s="5">
        <v>1</v>
      </c>
    </row>
    <row r="254" spans="1:13" x14ac:dyDescent="0.25">
      <c r="A254" s="48" t="s">
        <v>5963</v>
      </c>
      <c r="B254" s="5" t="s">
        <v>8371</v>
      </c>
      <c r="C254" s="119">
        <v>5</v>
      </c>
      <c r="D254" s="48"/>
      <c r="E254" s="5"/>
      <c r="F254" s="5"/>
      <c r="G254" s="48"/>
      <c r="H254" s="5"/>
      <c r="I254" s="48"/>
      <c r="J254" s="5"/>
      <c r="K254" s="5"/>
      <c r="L254" s="66">
        <v>43465</v>
      </c>
      <c r="M254" s="5">
        <v>1</v>
      </c>
    </row>
    <row r="255" spans="1:13" x14ac:dyDescent="0.25">
      <c r="A255" s="48" t="s">
        <v>5964</v>
      </c>
      <c r="B255" s="5" t="s">
        <v>8372</v>
      </c>
      <c r="C255" s="119">
        <v>5</v>
      </c>
      <c r="D255" s="48"/>
      <c r="E255" s="5"/>
      <c r="F255" s="5"/>
      <c r="G255" s="48"/>
      <c r="H255" s="5"/>
      <c r="I255" s="48"/>
      <c r="J255" s="5"/>
      <c r="K255" s="5"/>
      <c r="L255" s="66">
        <v>43465</v>
      </c>
      <c r="M255" s="5">
        <v>1</v>
      </c>
    </row>
    <row r="256" spans="1:13" x14ac:dyDescent="0.25">
      <c r="A256" s="48" t="s">
        <v>5965</v>
      </c>
      <c r="B256" s="5" t="s">
        <v>8373</v>
      </c>
      <c r="C256" s="119">
        <v>5</v>
      </c>
      <c r="D256" s="48"/>
      <c r="E256" s="5"/>
      <c r="F256" s="5"/>
      <c r="G256" s="48"/>
      <c r="H256" s="5"/>
      <c r="I256" s="48"/>
      <c r="J256" s="5"/>
      <c r="K256" s="5"/>
      <c r="L256" s="66">
        <v>43465</v>
      </c>
      <c r="M256" s="5">
        <v>1</v>
      </c>
    </row>
    <row r="257" spans="1:13" x14ac:dyDescent="0.25">
      <c r="A257" s="48" t="s">
        <v>5966</v>
      </c>
      <c r="B257" s="5" t="s">
        <v>8374</v>
      </c>
      <c r="C257" s="119">
        <v>5</v>
      </c>
      <c r="D257" s="48"/>
      <c r="E257" s="5"/>
      <c r="F257" s="5"/>
      <c r="G257" s="48"/>
      <c r="H257" s="5"/>
      <c r="I257" s="48"/>
      <c r="J257" s="5"/>
      <c r="K257" s="5"/>
      <c r="L257" s="66">
        <v>43465</v>
      </c>
      <c r="M257" s="5">
        <v>1</v>
      </c>
    </row>
    <row r="258" spans="1:13" x14ac:dyDescent="0.25">
      <c r="A258" s="48" t="s">
        <v>5967</v>
      </c>
      <c r="B258" s="5" t="s">
        <v>8375</v>
      </c>
      <c r="C258" s="119">
        <v>5</v>
      </c>
      <c r="D258" s="48"/>
      <c r="E258" s="5"/>
      <c r="F258" s="5"/>
      <c r="G258" s="48"/>
      <c r="H258" s="5"/>
      <c r="I258" s="48"/>
      <c r="J258" s="5"/>
      <c r="K258" s="5"/>
      <c r="L258" s="66">
        <v>43465</v>
      </c>
      <c r="M258" s="5">
        <v>1</v>
      </c>
    </row>
    <row r="259" spans="1:13" x14ac:dyDescent="0.25">
      <c r="A259" s="48" t="s">
        <v>5968</v>
      </c>
      <c r="B259" s="5" t="s">
        <v>8376</v>
      </c>
      <c r="C259" s="119">
        <v>5</v>
      </c>
      <c r="D259" s="48"/>
      <c r="E259" s="5"/>
      <c r="F259" s="5"/>
      <c r="G259" s="48"/>
      <c r="H259" s="5"/>
      <c r="I259" s="48"/>
      <c r="J259" s="5"/>
      <c r="K259" s="5"/>
      <c r="L259" s="66">
        <v>43465</v>
      </c>
      <c r="M259" s="5">
        <v>1</v>
      </c>
    </row>
    <row r="260" spans="1:13" x14ac:dyDescent="0.25">
      <c r="A260" s="48" t="s">
        <v>5969</v>
      </c>
      <c r="B260" s="5" t="s">
        <v>8377</v>
      </c>
      <c r="C260" s="119">
        <v>5</v>
      </c>
      <c r="D260" s="48"/>
      <c r="E260" s="5"/>
      <c r="F260" s="5"/>
      <c r="G260" s="48"/>
      <c r="H260" s="5"/>
      <c r="I260" s="48"/>
      <c r="J260" s="5"/>
      <c r="K260" s="5"/>
      <c r="L260" s="66">
        <v>43465</v>
      </c>
      <c r="M260" s="5">
        <v>2</v>
      </c>
    </row>
    <row r="261" spans="1:13" x14ac:dyDescent="0.25">
      <c r="A261" s="48" t="s">
        <v>5970</v>
      </c>
      <c r="B261" s="5" t="s">
        <v>8378</v>
      </c>
      <c r="C261" s="119">
        <v>5</v>
      </c>
      <c r="D261" s="48"/>
      <c r="E261" s="5"/>
      <c r="F261" s="5"/>
      <c r="G261" s="48"/>
      <c r="H261" s="5"/>
      <c r="I261" s="48"/>
      <c r="J261" s="5"/>
      <c r="K261" s="5"/>
      <c r="L261" s="66">
        <v>43465</v>
      </c>
      <c r="M261" s="5">
        <v>2</v>
      </c>
    </row>
    <row r="262" spans="1:13" x14ac:dyDescent="0.25">
      <c r="A262" s="48" t="s">
        <v>5971</v>
      </c>
      <c r="B262" s="5" t="s">
        <v>8379</v>
      </c>
      <c r="C262" s="119">
        <v>5</v>
      </c>
      <c r="D262" s="48"/>
      <c r="E262" s="5"/>
      <c r="F262" s="5"/>
      <c r="G262" s="48"/>
      <c r="H262" s="5"/>
      <c r="I262" s="48"/>
      <c r="J262" s="5"/>
      <c r="K262" s="5"/>
      <c r="L262" s="66">
        <v>43465</v>
      </c>
      <c r="M262" s="5">
        <v>2</v>
      </c>
    </row>
    <row r="263" spans="1:13" x14ac:dyDescent="0.25">
      <c r="A263" s="48" t="s">
        <v>5972</v>
      </c>
      <c r="B263" s="5" t="s">
        <v>8380</v>
      </c>
      <c r="C263" s="119">
        <v>5</v>
      </c>
      <c r="D263" s="48"/>
      <c r="E263" s="5"/>
      <c r="F263" s="5"/>
      <c r="G263" s="48"/>
      <c r="H263" s="5"/>
      <c r="I263" s="48"/>
      <c r="J263" s="5"/>
      <c r="K263" s="5"/>
      <c r="L263" s="66">
        <v>43465</v>
      </c>
      <c r="M263" s="5">
        <v>2</v>
      </c>
    </row>
    <row r="264" spans="1:13" x14ac:dyDescent="0.25">
      <c r="A264" s="48" t="s">
        <v>5973</v>
      </c>
      <c r="B264" s="5" t="s">
        <v>8381</v>
      </c>
      <c r="C264" s="119">
        <v>5</v>
      </c>
      <c r="D264" s="48"/>
      <c r="E264" s="5"/>
      <c r="F264" s="5"/>
      <c r="G264" s="48"/>
      <c r="H264" s="5"/>
      <c r="I264" s="48"/>
      <c r="J264" s="5"/>
      <c r="K264" s="5"/>
      <c r="L264" s="66">
        <v>43465</v>
      </c>
      <c r="M264" s="5">
        <v>2</v>
      </c>
    </row>
    <row r="265" spans="1:13" x14ac:dyDescent="0.25">
      <c r="A265" s="48" t="s">
        <v>5974</v>
      </c>
      <c r="B265" s="5" t="s">
        <v>8382</v>
      </c>
      <c r="C265" s="119">
        <v>5</v>
      </c>
      <c r="D265" s="48"/>
      <c r="E265" s="5"/>
      <c r="F265" s="5"/>
      <c r="G265" s="48"/>
      <c r="H265" s="5"/>
      <c r="I265" s="48"/>
      <c r="J265" s="5"/>
      <c r="K265" s="5"/>
      <c r="L265" s="66">
        <v>43465</v>
      </c>
      <c r="M265" s="5">
        <v>2</v>
      </c>
    </row>
    <row r="266" spans="1:13" x14ac:dyDescent="0.25">
      <c r="A266" s="48" t="s">
        <v>5975</v>
      </c>
      <c r="B266" s="5" t="s">
        <v>8383</v>
      </c>
      <c r="C266" s="119">
        <v>5</v>
      </c>
      <c r="D266" s="48"/>
      <c r="E266" s="5"/>
      <c r="F266" s="5"/>
      <c r="G266" s="48"/>
      <c r="H266" s="5"/>
      <c r="I266" s="48"/>
      <c r="J266" s="5"/>
      <c r="K266" s="5"/>
      <c r="L266" s="66">
        <v>43465</v>
      </c>
      <c r="M266" s="5">
        <v>2</v>
      </c>
    </row>
    <row r="267" spans="1:13" x14ac:dyDescent="0.25">
      <c r="A267" s="48" t="s">
        <v>5976</v>
      </c>
      <c r="B267" s="5" t="s">
        <v>8384</v>
      </c>
      <c r="C267" s="119">
        <v>5</v>
      </c>
      <c r="D267" s="48"/>
      <c r="E267" s="5"/>
      <c r="F267" s="5"/>
      <c r="G267" s="48"/>
      <c r="H267" s="5"/>
      <c r="I267" s="48"/>
      <c r="J267" s="5"/>
      <c r="K267" s="5"/>
      <c r="L267" s="66">
        <v>43465</v>
      </c>
      <c r="M267" s="5">
        <v>2</v>
      </c>
    </row>
    <row r="268" spans="1:13" x14ac:dyDescent="0.25">
      <c r="A268" s="48" t="s">
        <v>5977</v>
      </c>
      <c r="B268" s="5" t="s">
        <v>8385</v>
      </c>
      <c r="C268" s="119">
        <v>5</v>
      </c>
      <c r="D268" s="48"/>
      <c r="E268" s="5"/>
      <c r="F268" s="5"/>
      <c r="G268" s="48"/>
      <c r="H268" s="5"/>
      <c r="I268" s="48"/>
      <c r="J268" s="5"/>
      <c r="K268" s="5"/>
      <c r="L268" s="66">
        <v>43465</v>
      </c>
      <c r="M268" s="5">
        <v>1</v>
      </c>
    </row>
    <row r="269" spans="1:13" x14ac:dyDescent="0.25">
      <c r="A269" s="48" t="s">
        <v>5978</v>
      </c>
      <c r="B269" s="5" t="s">
        <v>8386</v>
      </c>
      <c r="C269" s="119">
        <v>5</v>
      </c>
      <c r="D269" s="48"/>
      <c r="E269" s="5"/>
      <c r="F269" s="5"/>
      <c r="G269" s="48"/>
      <c r="H269" s="5"/>
      <c r="I269" s="48"/>
      <c r="J269" s="5"/>
      <c r="K269" s="5"/>
      <c r="L269" s="66">
        <v>43465</v>
      </c>
      <c r="M269" s="5">
        <v>1</v>
      </c>
    </row>
    <row r="270" spans="1:13" x14ac:dyDescent="0.25">
      <c r="A270" s="48" t="s">
        <v>5979</v>
      </c>
      <c r="B270" s="5" t="s">
        <v>8387</v>
      </c>
      <c r="C270" s="119">
        <v>5</v>
      </c>
      <c r="D270" s="48"/>
      <c r="E270" s="5"/>
      <c r="F270" s="5"/>
      <c r="G270" s="48"/>
      <c r="H270" s="5"/>
      <c r="I270" s="48"/>
      <c r="J270" s="5"/>
      <c r="K270" s="5"/>
      <c r="L270" s="66">
        <v>43465</v>
      </c>
      <c r="M270" s="5">
        <v>1</v>
      </c>
    </row>
    <row r="271" spans="1:13" x14ac:dyDescent="0.25">
      <c r="A271" s="48" t="s">
        <v>5980</v>
      </c>
      <c r="B271" s="5" t="s">
        <v>8388</v>
      </c>
      <c r="C271" s="119">
        <v>5</v>
      </c>
      <c r="D271" s="48"/>
      <c r="E271" s="5"/>
      <c r="F271" s="5"/>
      <c r="G271" s="48"/>
      <c r="H271" s="5"/>
      <c r="I271" s="48"/>
      <c r="J271" s="5"/>
      <c r="K271" s="5"/>
      <c r="L271" s="66">
        <v>43465</v>
      </c>
      <c r="M271" s="5">
        <v>1</v>
      </c>
    </row>
    <row r="272" spans="1:13" x14ac:dyDescent="0.25">
      <c r="A272" s="48" t="s">
        <v>5981</v>
      </c>
      <c r="B272" s="5" t="s">
        <v>8389</v>
      </c>
      <c r="C272" s="119">
        <v>5</v>
      </c>
      <c r="D272" s="48"/>
      <c r="E272" s="5"/>
      <c r="F272" s="5"/>
      <c r="G272" s="48"/>
      <c r="H272" s="5"/>
      <c r="I272" s="48"/>
      <c r="J272" s="5"/>
      <c r="K272" s="5"/>
      <c r="L272" s="66">
        <v>43465</v>
      </c>
      <c r="M272" s="5">
        <v>1</v>
      </c>
    </row>
    <row r="273" spans="1:13" x14ac:dyDescent="0.25">
      <c r="A273" s="48" t="s">
        <v>5982</v>
      </c>
      <c r="B273" s="5" t="s">
        <v>8390</v>
      </c>
      <c r="C273" s="119">
        <v>5</v>
      </c>
      <c r="D273" s="48"/>
      <c r="E273" s="5"/>
      <c r="F273" s="5"/>
      <c r="G273" s="48"/>
      <c r="H273" s="5"/>
      <c r="I273" s="48"/>
      <c r="J273" s="5"/>
      <c r="K273" s="5"/>
      <c r="L273" s="66">
        <v>43465</v>
      </c>
      <c r="M273" s="5">
        <v>1</v>
      </c>
    </row>
    <row r="274" spans="1:13" x14ac:dyDescent="0.25">
      <c r="A274" s="48" t="s">
        <v>5983</v>
      </c>
      <c r="B274" s="5" t="s">
        <v>8391</v>
      </c>
      <c r="C274" s="119">
        <v>5</v>
      </c>
      <c r="D274" s="48"/>
      <c r="E274" s="5"/>
      <c r="F274" s="5"/>
      <c r="G274" s="48"/>
      <c r="H274" s="5"/>
      <c r="I274" s="48"/>
      <c r="J274" s="5"/>
      <c r="K274" s="5"/>
      <c r="L274" s="66">
        <v>43465</v>
      </c>
      <c r="M274" s="5">
        <v>1</v>
      </c>
    </row>
    <row r="275" spans="1:13" x14ac:dyDescent="0.25">
      <c r="A275" s="48" t="s">
        <v>5984</v>
      </c>
      <c r="B275" s="5" t="s">
        <v>8392</v>
      </c>
      <c r="C275" s="119">
        <v>5</v>
      </c>
      <c r="D275" s="48"/>
      <c r="E275" s="5"/>
      <c r="F275" s="5"/>
      <c r="G275" s="48"/>
      <c r="H275" s="5"/>
      <c r="I275" s="48"/>
      <c r="J275" s="5"/>
      <c r="K275" s="5"/>
      <c r="L275" s="66">
        <v>43465</v>
      </c>
      <c r="M275" s="5">
        <v>1</v>
      </c>
    </row>
    <row r="276" spans="1:13" x14ac:dyDescent="0.25">
      <c r="A276" s="48" t="s">
        <v>5985</v>
      </c>
      <c r="B276" s="5" t="s">
        <v>8393</v>
      </c>
      <c r="C276" s="119">
        <v>5</v>
      </c>
      <c r="D276" s="48"/>
      <c r="E276" s="5"/>
      <c r="F276" s="5"/>
      <c r="G276" s="48"/>
      <c r="H276" s="5"/>
      <c r="I276" s="48"/>
      <c r="J276" s="5"/>
      <c r="K276" s="5"/>
      <c r="L276" s="66">
        <v>43465</v>
      </c>
      <c r="M276" s="5">
        <v>1</v>
      </c>
    </row>
    <row r="277" spans="1:13" x14ac:dyDescent="0.25">
      <c r="A277" s="48" t="s">
        <v>5986</v>
      </c>
      <c r="B277" s="5" t="s">
        <v>8394</v>
      </c>
      <c r="C277" s="119">
        <v>5</v>
      </c>
      <c r="D277" s="48"/>
      <c r="E277" s="5"/>
      <c r="F277" s="5"/>
      <c r="G277" s="48"/>
      <c r="H277" s="5"/>
      <c r="I277" s="48"/>
      <c r="J277" s="5"/>
      <c r="K277" s="5"/>
      <c r="L277" s="66">
        <v>43465</v>
      </c>
      <c r="M277" s="5">
        <v>1</v>
      </c>
    </row>
    <row r="278" spans="1:13" x14ac:dyDescent="0.25">
      <c r="A278" s="48" t="s">
        <v>5987</v>
      </c>
      <c r="B278" s="5" t="s">
        <v>8395</v>
      </c>
      <c r="C278" s="119">
        <v>5</v>
      </c>
      <c r="D278" s="48"/>
      <c r="E278" s="5"/>
      <c r="F278" s="5"/>
      <c r="G278" s="48"/>
      <c r="H278" s="5"/>
      <c r="I278" s="48"/>
      <c r="J278" s="5"/>
      <c r="K278" s="5"/>
      <c r="L278" s="66">
        <v>43465</v>
      </c>
      <c r="M278" s="5">
        <v>1</v>
      </c>
    </row>
    <row r="279" spans="1:13" x14ac:dyDescent="0.25">
      <c r="A279" s="48" t="s">
        <v>5988</v>
      </c>
      <c r="B279" s="5" t="s">
        <v>8396</v>
      </c>
      <c r="C279" s="119">
        <v>5</v>
      </c>
      <c r="D279" s="48"/>
      <c r="E279" s="5"/>
      <c r="F279" s="5"/>
      <c r="G279" s="48"/>
      <c r="H279" s="5"/>
      <c r="I279" s="48"/>
      <c r="J279" s="5"/>
      <c r="K279" s="5"/>
      <c r="L279" s="66">
        <v>43465</v>
      </c>
      <c r="M279" s="5">
        <v>1</v>
      </c>
    </row>
    <row r="280" spans="1:13" x14ac:dyDescent="0.25">
      <c r="A280" s="48" t="s">
        <v>5989</v>
      </c>
      <c r="B280" s="5" t="s">
        <v>8397</v>
      </c>
      <c r="C280" s="119">
        <v>5</v>
      </c>
      <c r="D280" s="48"/>
      <c r="E280" s="5"/>
      <c r="F280" s="5"/>
      <c r="G280" s="48"/>
      <c r="H280" s="5"/>
      <c r="I280" s="48"/>
      <c r="J280" s="5"/>
      <c r="K280" s="5"/>
      <c r="L280" s="66">
        <v>43465</v>
      </c>
      <c r="M280" s="5">
        <v>2</v>
      </c>
    </row>
    <row r="281" spans="1:13" x14ac:dyDescent="0.25">
      <c r="A281" s="48" t="s">
        <v>5990</v>
      </c>
      <c r="B281" s="5" t="s">
        <v>8398</v>
      </c>
      <c r="C281" s="119">
        <v>5</v>
      </c>
      <c r="D281" s="48"/>
      <c r="E281" s="5"/>
      <c r="F281" s="5"/>
      <c r="G281" s="48"/>
      <c r="H281" s="5"/>
      <c r="I281" s="48"/>
      <c r="J281" s="5"/>
      <c r="K281" s="5"/>
      <c r="L281" s="66">
        <v>43465</v>
      </c>
      <c r="M281" s="5">
        <v>2</v>
      </c>
    </row>
    <row r="282" spans="1:13" x14ac:dyDescent="0.25">
      <c r="A282" s="48" t="s">
        <v>5991</v>
      </c>
      <c r="B282" s="5" t="s">
        <v>8399</v>
      </c>
      <c r="C282" s="119">
        <v>5</v>
      </c>
      <c r="D282" s="48"/>
      <c r="E282" s="5"/>
      <c r="F282" s="5"/>
      <c r="G282" s="48"/>
      <c r="H282" s="5"/>
      <c r="I282" s="48"/>
      <c r="J282" s="5"/>
      <c r="K282" s="5"/>
      <c r="L282" s="66">
        <v>43465</v>
      </c>
      <c r="M282" s="5">
        <v>2</v>
      </c>
    </row>
    <row r="283" spans="1:13" x14ac:dyDescent="0.25">
      <c r="A283" s="48" t="s">
        <v>5992</v>
      </c>
      <c r="B283" s="5" t="s">
        <v>8400</v>
      </c>
      <c r="C283" s="119">
        <v>5</v>
      </c>
      <c r="D283" s="48"/>
      <c r="E283" s="5"/>
      <c r="F283" s="5"/>
      <c r="G283" s="48"/>
      <c r="H283" s="5"/>
      <c r="I283" s="48"/>
      <c r="J283" s="5"/>
      <c r="K283" s="5"/>
      <c r="L283" s="66">
        <v>43465</v>
      </c>
      <c r="M283" s="5">
        <v>2</v>
      </c>
    </row>
    <row r="284" spans="1:13" x14ac:dyDescent="0.25">
      <c r="A284" s="48" t="s">
        <v>5993</v>
      </c>
      <c r="B284" s="5" t="s">
        <v>8401</v>
      </c>
      <c r="C284" s="119">
        <v>5</v>
      </c>
      <c r="D284" s="48"/>
      <c r="E284" s="5"/>
      <c r="F284" s="5"/>
      <c r="G284" s="48"/>
      <c r="H284" s="5"/>
      <c r="I284" s="48"/>
      <c r="J284" s="5"/>
      <c r="K284" s="5"/>
      <c r="L284" s="66">
        <v>43465</v>
      </c>
      <c r="M284" s="5">
        <v>2</v>
      </c>
    </row>
    <row r="285" spans="1:13" x14ac:dyDescent="0.25">
      <c r="A285" s="48" t="s">
        <v>5994</v>
      </c>
      <c r="B285" s="5" t="s">
        <v>8402</v>
      </c>
      <c r="C285" s="119">
        <v>5</v>
      </c>
      <c r="D285" s="48"/>
      <c r="E285" s="5"/>
      <c r="F285" s="5"/>
      <c r="G285" s="48"/>
      <c r="H285" s="5"/>
      <c r="I285" s="48"/>
      <c r="J285" s="5"/>
      <c r="K285" s="5"/>
      <c r="L285" s="66">
        <v>43465</v>
      </c>
      <c r="M285" s="5">
        <v>2</v>
      </c>
    </row>
    <row r="286" spans="1:13" x14ac:dyDescent="0.25">
      <c r="A286" s="48" t="s">
        <v>5995</v>
      </c>
      <c r="B286" s="5" t="s">
        <v>8403</v>
      </c>
      <c r="C286" s="119">
        <v>5</v>
      </c>
      <c r="D286" s="48"/>
      <c r="E286" s="5"/>
      <c r="F286" s="5"/>
      <c r="G286" s="48"/>
      <c r="H286" s="5"/>
      <c r="I286" s="48"/>
      <c r="J286" s="5"/>
      <c r="K286" s="5"/>
      <c r="L286" s="66">
        <v>43465</v>
      </c>
      <c r="M286" s="5">
        <v>2</v>
      </c>
    </row>
    <row r="287" spans="1:13" x14ac:dyDescent="0.25">
      <c r="A287" s="48" t="s">
        <v>5996</v>
      </c>
      <c r="B287" s="5" t="s">
        <v>8404</v>
      </c>
      <c r="C287" s="119">
        <v>5</v>
      </c>
      <c r="D287" s="48"/>
      <c r="E287" s="5"/>
      <c r="F287" s="5"/>
      <c r="G287" s="48"/>
      <c r="H287" s="5"/>
      <c r="I287" s="48"/>
      <c r="J287" s="5"/>
      <c r="K287" s="5"/>
      <c r="L287" s="66">
        <v>43465</v>
      </c>
      <c r="M287" s="5">
        <v>2</v>
      </c>
    </row>
    <row r="288" spans="1:13" x14ac:dyDescent="0.25">
      <c r="A288" s="48" t="s">
        <v>5997</v>
      </c>
      <c r="B288" s="5" t="s">
        <v>8405</v>
      </c>
      <c r="C288" s="119">
        <v>5</v>
      </c>
      <c r="D288" s="48"/>
      <c r="E288" s="5"/>
      <c r="F288" s="5"/>
      <c r="G288" s="48"/>
      <c r="H288" s="5"/>
      <c r="I288" s="48"/>
      <c r="J288" s="5"/>
      <c r="K288" s="5"/>
      <c r="L288" s="66">
        <v>43465</v>
      </c>
      <c r="M288" s="5">
        <v>2</v>
      </c>
    </row>
    <row r="289" spans="1:13" x14ac:dyDescent="0.25">
      <c r="A289" s="48" t="s">
        <v>5998</v>
      </c>
      <c r="B289" s="5" t="s">
        <v>8406</v>
      </c>
      <c r="C289" s="119">
        <v>5</v>
      </c>
      <c r="D289" s="48"/>
      <c r="E289" s="5"/>
      <c r="F289" s="5"/>
      <c r="G289" s="48"/>
      <c r="H289" s="5"/>
      <c r="I289" s="48"/>
      <c r="J289" s="5"/>
      <c r="K289" s="5"/>
      <c r="L289" s="66">
        <v>43465</v>
      </c>
      <c r="M289" s="5">
        <v>2</v>
      </c>
    </row>
    <row r="290" spans="1:13" x14ac:dyDescent="0.25">
      <c r="A290" s="48" t="s">
        <v>5999</v>
      </c>
      <c r="B290" s="5" t="s">
        <v>8407</v>
      </c>
      <c r="C290" s="119">
        <v>5</v>
      </c>
      <c r="D290" s="48"/>
      <c r="E290" s="5"/>
      <c r="F290" s="5"/>
      <c r="G290" s="48"/>
      <c r="H290" s="5"/>
      <c r="I290" s="48"/>
      <c r="J290" s="5"/>
      <c r="K290" s="5"/>
      <c r="L290" s="66">
        <v>43465</v>
      </c>
      <c r="M290" s="5">
        <v>2</v>
      </c>
    </row>
    <row r="291" spans="1:13" x14ac:dyDescent="0.25">
      <c r="A291" s="48" t="s">
        <v>6000</v>
      </c>
      <c r="B291" s="5" t="s">
        <v>8408</v>
      </c>
      <c r="C291" s="119">
        <v>5</v>
      </c>
      <c r="D291" s="48"/>
      <c r="E291" s="5"/>
      <c r="F291" s="5"/>
      <c r="G291" s="48"/>
      <c r="H291" s="5"/>
      <c r="I291" s="48"/>
      <c r="J291" s="5"/>
      <c r="K291" s="5"/>
      <c r="L291" s="66">
        <v>43465</v>
      </c>
      <c r="M291" s="5">
        <v>2</v>
      </c>
    </row>
    <row r="292" spans="1:13" x14ac:dyDescent="0.25">
      <c r="A292" s="48" t="s">
        <v>6001</v>
      </c>
      <c r="B292" s="5" t="s">
        <v>8409</v>
      </c>
      <c r="C292" s="119">
        <v>5</v>
      </c>
      <c r="D292" s="48"/>
      <c r="E292" s="5"/>
      <c r="F292" s="5"/>
      <c r="G292" s="48"/>
      <c r="H292" s="5"/>
      <c r="I292" s="48"/>
      <c r="J292" s="5"/>
      <c r="K292" s="5"/>
      <c r="L292" s="66">
        <v>43465</v>
      </c>
      <c r="M292" s="5">
        <v>1</v>
      </c>
    </row>
    <row r="293" spans="1:13" x14ac:dyDescent="0.25">
      <c r="A293" s="48" t="s">
        <v>6002</v>
      </c>
      <c r="B293" s="5" t="s">
        <v>8410</v>
      </c>
      <c r="C293" s="119">
        <v>5</v>
      </c>
      <c r="D293" s="48"/>
      <c r="E293" s="5"/>
      <c r="F293" s="5"/>
      <c r="G293" s="48"/>
      <c r="H293" s="5"/>
      <c r="I293" s="48"/>
      <c r="J293" s="5"/>
      <c r="K293" s="5"/>
      <c r="L293" s="66">
        <v>43465</v>
      </c>
      <c r="M293" s="5">
        <v>1</v>
      </c>
    </row>
    <row r="294" spans="1:13" x14ac:dyDescent="0.25">
      <c r="A294" s="48" t="s">
        <v>6003</v>
      </c>
      <c r="B294" s="5" t="s">
        <v>8411</v>
      </c>
      <c r="C294" s="119">
        <v>5</v>
      </c>
      <c r="D294" s="48"/>
      <c r="E294" s="5"/>
      <c r="F294" s="5"/>
      <c r="G294" s="48"/>
      <c r="H294" s="5"/>
      <c r="I294" s="48"/>
      <c r="J294" s="5"/>
      <c r="K294" s="5"/>
      <c r="L294" s="66">
        <v>43465</v>
      </c>
      <c r="M294" s="5">
        <v>1</v>
      </c>
    </row>
    <row r="295" spans="1:13" x14ac:dyDescent="0.25">
      <c r="A295" s="48" t="s">
        <v>6004</v>
      </c>
      <c r="B295" s="5" t="s">
        <v>8412</v>
      </c>
      <c r="C295" s="119">
        <v>5</v>
      </c>
      <c r="D295" s="48"/>
      <c r="E295" s="5"/>
      <c r="F295" s="5"/>
      <c r="G295" s="48"/>
      <c r="H295" s="5"/>
      <c r="I295" s="48"/>
      <c r="J295" s="5"/>
      <c r="K295" s="5"/>
      <c r="L295" s="66">
        <v>43465</v>
      </c>
      <c r="M295" s="5">
        <v>1</v>
      </c>
    </row>
    <row r="296" spans="1:13" x14ac:dyDescent="0.25">
      <c r="A296" s="48" t="s">
        <v>6005</v>
      </c>
      <c r="B296" s="5" t="s">
        <v>8413</v>
      </c>
      <c r="C296" s="119">
        <v>5</v>
      </c>
      <c r="D296" s="48"/>
      <c r="E296" s="5"/>
      <c r="F296" s="5"/>
      <c r="G296" s="48"/>
      <c r="H296" s="5"/>
      <c r="I296" s="48"/>
      <c r="J296" s="5"/>
      <c r="K296" s="5"/>
      <c r="L296" s="66">
        <v>43465</v>
      </c>
      <c r="M296" s="5">
        <v>1</v>
      </c>
    </row>
    <row r="297" spans="1:13" x14ac:dyDescent="0.25">
      <c r="A297" s="48" t="s">
        <v>6006</v>
      </c>
      <c r="B297" s="5" t="s">
        <v>8414</v>
      </c>
      <c r="C297" s="119">
        <v>5</v>
      </c>
      <c r="D297" s="48"/>
      <c r="E297" s="5"/>
      <c r="F297" s="5"/>
      <c r="G297" s="48"/>
      <c r="H297" s="5"/>
      <c r="I297" s="48"/>
      <c r="J297" s="5"/>
      <c r="K297" s="5"/>
      <c r="L297" s="66">
        <v>43465</v>
      </c>
      <c r="M297" s="5">
        <v>1</v>
      </c>
    </row>
    <row r="298" spans="1:13" x14ac:dyDescent="0.25">
      <c r="A298" s="48" t="s">
        <v>6007</v>
      </c>
      <c r="B298" s="5" t="s">
        <v>8415</v>
      </c>
      <c r="C298" s="119">
        <v>5</v>
      </c>
      <c r="D298" s="48"/>
      <c r="E298" s="5"/>
      <c r="F298" s="5"/>
      <c r="G298" s="48"/>
      <c r="H298" s="5"/>
      <c r="I298" s="48"/>
      <c r="J298" s="5"/>
      <c r="K298" s="5"/>
      <c r="L298" s="66">
        <v>43465</v>
      </c>
      <c r="M298" s="5">
        <v>2</v>
      </c>
    </row>
    <row r="299" spans="1:13" x14ac:dyDescent="0.25">
      <c r="A299" s="48" t="s">
        <v>6008</v>
      </c>
      <c r="B299" s="5" t="s">
        <v>8416</v>
      </c>
      <c r="C299" s="119">
        <v>5</v>
      </c>
      <c r="D299" s="48"/>
      <c r="E299" s="5"/>
      <c r="F299" s="5"/>
      <c r="G299" s="48"/>
      <c r="H299" s="5"/>
      <c r="I299" s="48"/>
      <c r="J299" s="5"/>
      <c r="K299" s="5"/>
      <c r="L299" s="66">
        <v>43465</v>
      </c>
      <c r="M299" s="5">
        <v>2</v>
      </c>
    </row>
    <row r="300" spans="1:13" x14ac:dyDescent="0.25">
      <c r="A300" s="48" t="s">
        <v>6009</v>
      </c>
      <c r="B300" s="5" t="s">
        <v>8417</v>
      </c>
      <c r="C300" s="119">
        <v>5</v>
      </c>
      <c r="D300" s="48"/>
      <c r="E300" s="5"/>
      <c r="F300" s="5"/>
      <c r="G300" s="48"/>
      <c r="H300" s="5"/>
      <c r="I300" s="48"/>
      <c r="J300" s="5"/>
      <c r="K300" s="5"/>
      <c r="L300" s="66">
        <v>43465</v>
      </c>
      <c r="M300" s="5">
        <v>2</v>
      </c>
    </row>
    <row r="301" spans="1:13" x14ac:dyDescent="0.25">
      <c r="A301" s="48" t="s">
        <v>6010</v>
      </c>
      <c r="B301" s="5" t="s">
        <v>8418</v>
      </c>
      <c r="C301" s="119">
        <v>5</v>
      </c>
      <c r="D301" s="48"/>
      <c r="E301" s="5"/>
      <c r="F301" s="5"/>
      <c r="G301" s="48"/>
      <c r="H301" s="5"/>
      <c r="I301" s="48"/>
      <c r="J301" s="5"/>
      <c r="K301" s="5"/>
      <c r="L301" s="66">
        <v>43465</v>
      </c>
      <c r="M301" s="5">
        <v>2</v>
      </c>
    </row>
    <row r="302" spans="1:13" x14ac:dyDescent="0.25">
      <c r="A302" s="48" t="s">
        <v>6011</v>
      </c>
      <c r="B302" s="5" t="s">
        <v>8419</v>
      </c>
      <c r="C302" s="119">
        <v>5</v>
      </c>
      <c r="D302" s="48"/>
      <c r="E302" s="5"/>
      <c r="F302" s="5"/>
      <c r="G302" s="48"/>
      <c r="H302" s="5"/>
      <c r="I302" s="48"/>
      <c r="J302" s="5"/>
      <c r="K302" s="5"/>
      <c r="L302" s="66">
        <v>43465</v>
      </c>
      <c r="M302" s="5">
        <v>2</v>
      </c>
    </row>
    <row r="303" spans="1:13" x14ac:dyDescent="0.25">
      <c r="A303" s="48" t="s">
        <v>6012</v>
      </c>
      <c r="B303" s="5" t="s">
        <v>8420</v>
      </c>
      <c r="C303" s="119">
        <v>5</v>
      </c>
      <c r="D303" s="48"/>
      <c r="E303" s="5"/>
      <c r="F303" s="5"/>
      <c r="G303" s="48"/>
      <c r="H303" s="5"/>
      <c r="I303" s="48"/>
      <c r="J303" s="5"/>
      <c r="K303" s="5"/>
      <c r="L303" s="66">
        <v>43465</v>
      </c>
      <c r="M303" s="5">
        <v>2</v>
      </c>
    </row>
    <row r="304" spans="1:13" x14ac:dyDescent="0.25">
      <c r="A304" s="48" t="s">
        <v>6013</v>
      </c>
      <c r="B304" s="5" t="s">
        <v>8421</v>
      </c>
      <c r="C304" s="119">
        <v>5</v>
      </c>
      <c r="D304" s="48"/>
      <c r="E304" s="5"/>
      <c r="F304" s="5"/>
      <c r="G304" s="48"/>
      <c r="H304" s="5"/>
      <c r="I304" s="48"/>
      <c r="J304" s="5"/>
      <c r="K304" s="5"/>
      <c r="L304" s="66">
        <v>43465</v>
      </c>
      <c r="M304" s="5">
        <v>1</v>
      </c>
    </row>
    <row r="305" spans="1:13" x14ac:dyDescent="0.25">
      <c r="A305" s="48" t="s">
        <v>6014</v>
      </c>
      <c r="B305" s="5" t="s">
        <v>8422</v>
      </c>
      <c r="C305" s="119">
        <v>5</v>
      </c>
      <c r="D305" s="48"/>
      <c r="E305" s="5"/>
      <c r="F305" s="5"/>
      <c r="G305" s="48"/>
      <c r="H305" s="5"/>
      <c r="I305" s="48"/>
      <c r="J305" s="5"/>
      <c r="K305" s="5"/>
      <c r="L305" s="66">
        <v>43465</v>
      </c>
      <c r="M305" s="5">
        <v>1</v>
      </c>
    </row>
    <row r="306" spans="1:13" x14ac:dyDescent="0.25">
      <c r="A306" s="48" t="s">
        <v>6015</v>
      </c>
      <c r="B306" s="5" t="s">
        <v>8423</v>
      </c>
      <c r="C306" s="119">
        <v>5</v>
      </c>
      <c r="D306" s="48"/>
      <c r="E306" s="5"/>
      <c r="F306" s="5"/>
      <c r="G306" s="48"/>
      <c r="H306" s="5"/>
      <c r="I306" s="48"/>
      <c r="J306" s="5"/>
      <c r="K306" s="5"/>
      <c r="L306" s="66">
        <v>43465</v>
      </c>
      <c r="M306" s="5">
        <v>1</v>
      </c>
    </row>
    <row r="307" spans="1:13" x14ac:dyDescent="0.25">
      <c r="A307" s="48" t="s">
        <v>6016</v>
      </c>
      <c r="B307" s="5" t="s">
        <v>8424</v>
      </c>
      <c r="C307" s="119">
        <v>5</v>
      </c>
      <c r="D307" s="48"/>
      <c r="E307" s="5"/>
      <c r="F307" s="5"/>
      <c r="G307" s="48"/>
      <c r="H307" s="5"/>
      <c r="I307" s="48"/>
      <c r="J307" s="5"/>
      <c r="K307" s="5"/>
      <c r="L307" s="66">
        <v>43465</v>
      </c>
      <c r="M307" s="5">
        <v>1</v>
      </c>
    </row>
    <row r="308" spans="1:13" x14ac:dyDescent="0.25">
      <c r="A308" s="48" t="s">
        <v>6017</v>
      </c>
      <c r="B308" s="5" t="s">
        <v>8425</v>
      </c>
      <c r="C308" s="119">
        <v>5</v>
      </c>
      <c r="D308" s="48"/>
      <c r="E308" s="5"/>
      <c r="F308" s="5"/>
      <c r="G308" s="48"/>
      <c r="H308" s="5"/>
      <c r="I308" s="48"/>
      <c r="J308" s="5"/>
      <c r="K308" s="5"/>
      <c r="L308" s="66">
        <v>43465</v>
      </c>
      <c r="M308" s="5">
        <v>1</v>
      </c>
    </row>
    <row r="309" spans="1:13" x14ac:dyDescent="0.25">
      <c r="A309" s="48" t="s">
        <v>6018</v>
      </c>
      <c r="B309" s="5" t="s">
        <v>8426</v>
      </c>
      <c r="C309" s="119">
        <v>5</v>
      </c>
      <c r="D309" s="48"/>
      <c r="E309" s="5"/>
      <c r="F309" s="5"/>
      <c r="G309" s="48"/>
      <c r="H309" s="5"/>
      <c r="I309" s="48"/>
      <c r="J309" s="5"/>
      <c r="K309" s="5"/>
      <c r="L309" s="66">
        <v>43465</v>
      </c>
      <c r="M309" s="5">
        <v>1</v>
      </c>
    </row>
    <row r="310" spans="1:13" x14ac:dyDescent="0.25">
      <c r="A310" s="48" t="s">
        <v>6019</v>
      </c>
      <c r="B310" s="5" t="s">
        <v>8427</v>
      </c>
      <c r="C310" s="119">
        <v>5</v>
      </c>
      <c r="D310" s="48"/>
      <c r="E310" s="5"/>
      <c r="F310" s="5"/>
      <c r="G310" s="48"/>
      <c r="H310" s="5"/>
      <c r="I310" s="48"/>
      <c r="J310" s="5"/>
      <c r="K310" s="5"/>
      <c r="L310" s="66">
        <v>43465</v>
      </c>
      <c r="M310" s="5">
        <v>2</v>
      </c>
    </row>
    <row r="311" spans="1:13" x14ac:dyDescent="0.25">
      <c r="A311" s="48" t="s">
        <v>6020</v>
      </c>
      <c r="B311" s="5" t="s">
        <v>8428</v>
      </c>
      <c r="C311" s="119">
        <v>5</v>
      </c>
      <c r="D311" s="48"/>
      <c r="E311" s="5"/>
      <c r="F311" s="5"/>
      <c r="G311" s="48"/>
      <c r="H311" s="5"/>
      <c r="I311" s="48"/>
      <c r="J311" s="5"/>
      <c r="K311" s="5"/>
      <c r="L311" s="66">
        <v>43465</v>
      </c>
      <c r="M311" s="5">
        <v>2</v>
      </c>
    </row>
    <row r="312" spans="1:13" x14ac:dyDescent="0.25">
      <c r="A312" s="48" t="s">
        <v>6021</v>
      </c>
      <c r="B312" s="5" t="s">
        <v>8429</v>
      </c>
      <c r="C312" s="119">
        <v>5</v>
      </c>
      <c r="D312" s="48"/>
      <c r="E312" s="5"/>
      <c r="F312" s="5"/>
      <c r="G312" s="48"/>
      <c r="H312" s="5"/>
      <c r="I312" s="48"/>
      <c r="J312" s="5"/>
      <c r="K312" s="5"/>
      <c r="L312" s="66">
        <v>43465</v>
      </c>
      <c r="M312" s="5">
        <v>2</v>
      </c>
    </row>
    <row r="313" spans="1:13" x14ac:dyDescent="0.25">
      <c r="A313" s="48" t="s">
        <v>6022</v>
      </c>
      <c r="B313" s="5" t="s">
        <v>8430</v>
      </c>
      <c r="C313" s="119">
        <v>5</v>
      </c>
      <c r="D313" s="48"/>
      <c r="E313" s="5"/>
      <c r="F313" s="5"/>
      <c r="G313" s="48"/>
      <c r="H313" s="5"/>
      <c r="I313" s="48"/>
      <c r="J313" s="5"/>
      <c r="K313" s="5"/>
      <c r="L313" s="66">
        <v>43465</v>
      </c>
      <c r="M313" s="5">
        <v>2</v>
      </c>
    </row>
    <row r="314" spans="1:13" x14ac:dyDescent="0.25">
      <c r="A314" s="48" t="s">
        <v>6023</v>
      </c>
      <c r="B314" s="5" t="s">
        <v>8431</v>
      </c>
      <c r="C314" s="119">
        <v>5</v>
      </c>
      <c r="D314" s="48"/>
      <c r="E314" s="5"/>
      <c r="F314" s="5"/>
      <c r="G314" s="48"/>
      <c r="H314" s="5"/>
      <c r="I314" s="48"/>
      <c r="J314" s="5"/>
      <c r="K314" s="5"/>
      <c r="L314" s="66">
        <v>43465</v>
      </c>
      <c r="M314" s="5">
        <v>2</v>
      </c>
    </row>
    <row r="315" spans="1:13" x14ac:dyDescent="0.25">
      <c r="A315" s="48" t="s">
        <v>6024</v>
      </c>
      <c r="B315" s="5" t="s">
        <v>8432</v>
      </c>
      <c r="C315" s="119">
        <v>5</v>
      </c>
      <c r="D315" s="48"/>
      <c r="E315" s="5"/>
      <c r="F315" s="5"/>
      <c r="G315" s="48"/>
      <c r="H315" s="5"/>
      <c r="I315" s="48"/>
      <c r="J315" s="5"/>
      <c r="K315" s="5"/>
      <c r="L315" s="66">
        <v>43465</v>
      </c>
      <c r="M315" s="5">
        <v>2</v>
      </c>
    </row>
    <row r="316" spans="1:13" x14ac:dyDescent="0.25">
      <c r="A316" s="48" t="s">
        <v>6025</v>
      </c>
      <c r="B316" s="5" t="s">
        <v>8433</v>
      </c>
      <c r="C316" s="119">
        <v>5</v>
      </c>
      <c r="D316" s="48"/>
      <c r="E316" s="5"/>
      <c r="F316" s="5"/>
      <c r="G316" s="48"/>
      <c r="H316" s="5"/>
      <c r="I316" s="48"/>
      <c r="J316" s="5"/>
      <c r="K316" s="5"/>
      <c r="L316" s="66">
        <v>43465</v>
      </c>
      <c r="M316" s="5">
        <v>1</v>
      </c>
    </row>
    <row r="317" spans="1:13" x14ac:dyDescent="0.25">
      <c r="A317" s="48" t="s">
        <v>6026</v>
      </c>
      <c r="B317" s="5" t="s">
        <v>8434</v>
      </c>
      <c r="C317" s="119">
        <v>5</v>
      </c>
      <c r="D317" s="48"/>
      <c r="E317" s="5"/>
      <c r="F317" s="5"/>
      <c r="G317" s="48"/>
      <c r="H317" s="5"/>
      <c r="I317" s="48"/>
      <c r="J317" s="5"/>
      <c r="K317" s="5"/>
      <c r="L317" s="66">
        <v>43465</v>
      </c>
      <c r="M317" s="5">
        <v>1</v>
      </c>
    </row>
    <row r="318" spans="1:13" x14ac:dyDescent="0.25">
      <c r="A318" s="48" t="s">
        <v>6027</v>
      </c>
      <c r="B318" s="5" t="s">
        <v>8435</v>
      </c>
      <c r="C318" s="119">
        <v>5</v>
      </c>
      <c r="D318" s="48"/>
      <c r="E318" s="5"/>
      <c r="F318" s="5"/>
      <c r="G318" s="48"/>
      <c r="H318" s="5"/>
      <c r="I318" s="48"/>
      <c r="J318" s="5"/>
      <c r="K318" s="5"/>
      <c r="L318" s="66">
        <v>43465</v>
      </c>
      <c r="M318" s="5">
        <v>2</v>
      </c>
    </row>
    <row r="319" spans="1:13" x14ac:dyDescent="0.25">
      <c r="A319" s="48" t="s">
        <v>6028</v>
      </c>
      <c r="B319" s="5" t="s">
        <v>8436</v>
      </c>
      <c r="C319" s="119">
        <v>5</v>
      </c>
      <c r="D319" s="48"/>
      <c r="E319" s="5"/>
      <c r="F319" s="5"/>
      <c r="G319" s="48"/>
      <c r="H319" s="5"/>
      <c r="I319" s="48"/>
      <c r="J319" s="5"/>
      <c r="K319" s="5"/>
      <c r="L319" s="66">
        <v>43465</v>
      </c>
      <c r="M319" s="5">
        <v>2</v>
      </c>
    </row>
    <row r="320" spans="1:13" x14ac:dyDescent="0.25">
      <c r="A320" s="48" t="s">
        <v>6029</v>
      </c>
      <c r="B320" s="5" t="s">
        <v>8437</v>
      </c>
      <c r="C320" s="119">
        <v>5</v>
      </c>
      <c r="D320" s="48"/>
      <c r="E320" s="5"/>
      <c r="F320" s="5"/>
      <c r="G320" s="48"/>
      <c r="H320" s="5"/>
      <c r="I320" s="48"/>
      <c r="J320" s="5"/>
      <c r="K320" s="5"/>
      <c r="L320" s="66">
        <v>43465</v>
      </c>
      <c r="M320" s="5">
        <v>1</v>
      </c>
    </row>
    <row r="321" spans="1:13" x14ac:dyDescent="0.25">
      <c r="A321" s="48" t="s">
        <v>6030</v>
      </c>
      <c r="B321" s="5" t="s">
        <v>8438</v>
      </c>
      <c r="C321" s="119">
        <v>5</v>
      </c>
      <c r="D321" s="48"/>
      <c r="E321" s="5"/>
      <c r="F321" s="5"/>
      <c r="G321" s="48"/>
      <c r="H321" s="5"/>
      <c r="I321" s="48"/>
      <c r="J321" s="5"/>
      <c r="K321" s="5"/>
      <c r="L321" s="66">
        <v>43465</v>
      </c>
      <c r="M321" s="5">
        <v>1</v>
      </c>
    </row>
    <row r="322" spans="1:13" x14ac:dyDescent="0.25">
      <c r="A322" s="48" t="s">
        <v>6031</v>
      </c>
      <c r="B322" s="5" t="s">
        <v>8439</v>
      </c>
      <c r="C322" s="119">
        <v>5</v>
      </c>
      <c r="D322" s="48"/>
      <c r="E322" s="5"/>
      <c r="F322" s="5"/>
      <c r="G322" s="48"/>
      <c r="H322" s="5"/>
      <c r="I322" s="48"/>
      <c r="J322" s="5"/>
      <c r="K322" s="5"/>
      <c r="L322" s="66">
        <v>43465</v>
      </c>
      <c r="M322" s="5">
        <v>2</v>
      </c>
    </row>
    <row r="323" spans="1:13" x14ac:dyDescent="0.25">
      <c r="A323" s="48" t="s">
        <v>6032</v>
      </c>
      <c r="B323" s="5" t="s">
        <v>8440</v>
      </c>
      <c r="C323" s="119">
        <v>5</v>
      </c>
      <c r="D323" s="48"/>
      <c r="E323" s="5"/>
      <c r="F323" s="5"/>
      <c r="G323" s="48"/>
      <c r="H323" s="5"/>
      <c r="I323" s="48"/>
      <c r="J323" s="5"/>
      <c r="K323" s="5"/>
      <c r="L323" s="66">
        <v>43465</v>
      </c>
      <c r="M323" s="5">
        <v>2</v>
      </c>
    </row>
    <row r="324" spans="1:13" x14ac:dyDescent="0.25">
      <c r="A324" s="48" t="s">
        <v>6033</v>
      </c>
      <c r="B324" s="5" t="s">
        <v>8441</v>
      </c>
      <c r="C324" s="119">
        <v>5</v>
      </c>
      <c r="D324" s="84"/>
      <c r="E324" s="5"/>
      <c r="F324" s="5"/>
      <c r="G324" s="84"/>
      <c r="H324" s="5"/>
      <c r="I324" s="84"/>
      <c r="J324" s="5"/>
      <c r="K324" s="5"/>
      <c r="L324" s="66">
        <v>43465</v>
      </c>
      <c r="M324" s="5">
        <v>1</v>
      </c>
    </row>
    <row r="325" spans="1:13" x14ac:dyDescent="0.25">
      <c r="A325" s="48" t="s">
        <v>6034</v>
      </c>
      <c r="B325" s="5" t="s">
        <v>8442</v>
      </c>
      <c r="C325" s="119">
        <v>5</v>
      </c>
      <c r="D325" s="84"/>
      <c r="E325" s="5"/>
      <c r="F325" s="5"/>
      <c r="G325" s="84"/>
      <c r="H325" s="5"/>
      <c r="I325" s="84"/>
      <c r="J325" s="5"/>
      <c r="K325" s="5"/>
      <c r="L325" s="66">
        <v>43465</v>
      </c>
      <c r="M325" s="5">
        <v>1</v>
      </c>
    </row>
    <row r="326" spans="1:13" x14ac:dyDescent="0.25">
      <c r="A326" s="48" t="s">
        <v>6035</v>
      </c>
      <c r="B326" s="5" t="s">
        <v>8443</v>
      </c>
      <c r="C326" s="119">
        <v>5</v>
      </c>
      <c r="D326" s="84"/>
      <c r="E326" s="5"/>
      <c r="F326" s="5"/>
      <c r="G326" s="84"/>
      <c r="H326" s="5"/>
      <c r="I326" s="84"/>
      <c r="J326" s="5"/>
      <c r="K326" s="5"/>
      <c r="L326" s="66">
        <v>43465</v>
      </c>
      <c r="M326" s="5">
        <v>2</v>
      </c>
    </row>
    <row r="327" spans="1:13" x14ac:dyDescent="0.25">
      <c r="A327" s="48" t="s">
        <v>6036</v>
      </c>
      <c r="B327" s="5" t="s">
        <v>8444</v>
      </c>
      <c r="C327" s="119">
        <v>5</v>
      </c>
      <c r="D327" s="84"/>
      <c r="E327" s="5"/>
      <c r="F327" s="5"/>
      <c r="G327" s="84"/>
      <c r="H327" s="5"/>
      <c r="I327" s="84"/>
      <c r="J327" s="5"/>
      <c r="K327" s="5"/>
      <c r="L327" s="66">
        <v>43465</v>
      </c>
      <c r="M327" s="5">
        <v>2</v>
      </c>
    </row>
    <row r="328" spans="1:13" x14ac:dyDescent="0.25">
      <c r="A328" s="48" t="s">
        <v>6037</v>
      </c>
      <c r="B328" s="5" t="s">
        <v>8445</v>
      </c>
      <c r="C328" s="120">
        <v>2</v>
      </c>
      <c r="D328" s="104"/>
      <c r="E328" s="5"/>
      <c r="F328" s="5"/>
      <c r="G328" s="104"/>
      <c r="H328" s="5"/>
      <c r="I328" s="104"/>
      <c r="J328" s="5"/>
      <c r="K328" s="5"/>
      <c r="L328" s="66">
        <v>43465</v>
      </c>
      <c r="M328" s="5">
        <v>1</v>
      </c>
    </row>
    <row r="329" spans="1:13" x14ac:dyDescent="0.25">
      <c r="A329" s="48" t="s">
        <v>6038</v>
      </c>
      <c r="B329" s="5" t="s">
        <v>8446</v>
      </c>
      <c r="C329" s="120">
        <v>2</v>
      </c>
      <c r="D329" s="104">
        <v>3</v>
      </c>
      <c r="E329" s="5"/>
      <c r="F329" s="5"/>
      <c r="G329" s="81">
        <v>41080</v>
      </c>
      <c r="H329" s="5"/>
      <c r="I329" s="104">
        <v>1000</v>
      </c>
      <c r="J329" s="5"/>
      <c r="K329" s="5"/>
      <c r="L329" s="66">
        <v>43465</v>
      </c>
      <c r="M329" s="5">
        <v>1</v>
      </c>
    </row>
    <row r="330" spans="1:13" x14ac:dyDescent="0.25">
      <c r="A330" s="48" t="s">
        <v>6039</v>
      </c>
      <c r="B330" s="5" t="s">
        <v>8447</v>
      </c>
      <c r="C330" s="120">
        <v>2</v>
      </c>
      <c r="D330" s="104">
        <v>2</v>
      </c>
      <c r="E330" s="5"/>
      <c r="F330" s="5"/>
      <c r="G330" s="81">
        <v>41080</v>
      </c>
      <c r="H330" s="5"/>
      <c r="I330" s="104">
        <v>100</v>
      </c>
      <c r="J330" s="5"/>
      <c r="K330" s="5"/>
      <c r="L330" s="66">
        <v>43465</v>
      </c>
      <c r="M330" s="5">
        <v>1</v>
      </c>
    </row>
    <row r="331" spans="1:13" x14ac:dyDescent="0.25">
      <c r="A331" s="48" t="s">
        <v>6040</v>
      </c>
      <c r="B331" s="5" t="s">
        <v>8448</v>
      </c>
      <c r="C331" s="120">
        <v>2</v>
      </c>
      <c r="D331" s="104">
        <v>2</v>
      </c>
      <c r="E331" s="5"/>
      <c r="F331" s="5"/>
      <c r="G331" s="81">
        <v>41080</v>
      </c>
      <c r="H331" s="5"/>
      <c r="I331" s="104">
        <v>250</v>
      </c>
      <c r="J331" s="5"/>
      <c r="K331" s="5"/>
      <c r="L331" s="66">
        <v>43465</v>
      </c>
      <c r="M331" s="5">
        <v>1</v>
      </c>
    </row>
    <row r="332" spans="1:13" x14ac:dyDescent="0.25">
      <c r="A332" s="48" t="s">
        <v>6041</v>
      </c>
      <c r="B332" s="5" t="s">
        <v>8449</v>
      </c>
      <c r="C332" s="120">
        <v>2</v>
      </c>
      <c r="D332" s="104">
        <v>2</v>
      </c>
      <c r="E332" s="5"/>
      <c r="F332" s="5"/>
      <c r="G332" s="81">
        <v>43271</v>
      </c>
      <c r="H332" s="5"/>
      <c r="I332" s="104">
        <v>250</v>
      </c>
      <c r="J332" s="5"/>
      <c r="K332" s="5"/>
      <c r="L332" s="66">
        <v>43465</v>
      </c>
      <c r="M332" s="5">
        <v>1</v>
      </c>
    </row>
    <row r="333" spans="1:13" x14ac:dyDescent="0.25">
      <c r="A333" s="48" t="s">
        <v>6042</v>
      </c>
      <c r="B333" s="5" t="s">
        <v>8450</v>
      </c>
      <c r="C333" s="120">
        <v>2</v>
      </c>
      <c r="D333" s="104">
        <v>2</v>
      </c>
      <c r="E333" s="5"/>
      <c r="F333" s="5"/>
      <c r="G333" s="81">
        <v>41080</v>
      </c>
      <c r="H333" s="5"/>
      <c r="I333" s="104">
        <v>50</v>
      </c>
      <c r="J333" s="5"/>
      <c r="K333" s="5"/>
      <c r="L333" s="66">
        <v>43465</v>
      </c>
      <c r="M333" s="5">
        <v>1</v>
      </c>
    </row>
    <row r="334" spans="1:13" x14ac:dyDescent="0.25">
      <c r="A334" s="48" t="s">
        <v>6043</v>
      </c>
      <c r="B334" s="5" t="s">
        <v>8451</v>
      </c>
      <c r="C334" s="120">
        <v>2</v>
      </c>
      <c r="D334" s="104">
        <v>2</v>
      </c>
      <c r="E334" s="5"/>
      <c r="F334" s="5"/>
      <c r="G334" s="81">
        <v>41080</v>
      </c>
      <c r="H334" s="5"/>
      <c r="I334" s="104">
        <v>250</v>
      </c>
      <c r="J334" s="5"/>
      <c r="K334" s="5"/>
      <c r="L334" s="66">
        <v>43465</v>
      </c>
      <c r="M334" s="5">
        <v>1</v>
      </c>
    </row>
    <row r="335" spans="1:13" x14ac:dyDescent="0.25">
      <c r="A335" s="48" t="s">
        <v>6044</v>
      </c>
      <c r="B335" s="5" t="s">
        <v>8452</v>
      </c>
      <c r="C335" s="120">
        <v>2</v>
      </c>
      <c r="D335" s="104"/>
      <c r="E335" s="5"/>
      <c r="F335" s="5"/>
      <c r="G335" s="104"/>
      <c r="H335" s="5"/>
      <c r="I335" s="104"/>
      <c r="J335" s="5"/>
      <c r="K335" s="5"/>
      <c r="L335" s="66">
        <v>43465</v>
      </c>
      <c r="M335" s="5">
        <v>1</v>
      </c>
    </row>
    <row r="336" spans="1:13" x14ac:dyDescent="0.25">
      <c r="A336" s="48" t="s">
        <v>6045</v>
      </c>
      <c r="B336" s="5" t="s">
        <v>8453</v>
      </c>
      <c r="C336" s="120">
        <v>2</v>
      </c>
      <c r="D336" s="104">
        <v>3</v>
      </c>
      <c r="E336" s="5"/>
      <c r="F336" s="5"/>
      <c r="G336" s="81">
        <v>41080</v>
      </c>
      <c r="H336" s="5"/>
      <c r="I336" s="104">
        <v>1000</v>
      </c>
      <c r="J336" s="5"/>
      <c r="K336" s="5"/>
      <c r="L336" s="66">
        <v>43465</v>
      </c>
      <c r="M336" s="5">
        <v>1</v>
      </c>
    </row>
    <row r="337" spans="1:13" x14ac:dyDescent="0.25">
      <c r="A337" s="48" t="s">
        <v>6046</v>
      </c>
      <c r="B337" s="5" t="s">
        <v>8454</v>
      </c>
      <c r="C337" s="120">
        <v>2</v>
      </c>
      <c r="D337" s="104">
        <v>2</v>
      </c>
      <c r="E337" s="5"/>
      <c r="F337" s="5"/>
      <c r="G337" s="81">
        <v>41080</v>
      </c>
      <c r="H337" s="5"/>
      <c r="I337" s="104">
        <v>100</v>
      </c>
      <c r="J337" s="5"/>
      <c r="K337" s="5"/>
      <c r="L337" s="66">
        <v>43465</v>
      </c>
      <c r="M337" s="5">
        <v>1</v>
      </c>
    </row>
    <row r="338" spans="1:13" x14ac:dyDescent="0.25">
      <c r="A338" s="48" t="s">
        <v>6047</v>
      </c>
      <c r="B338" s="5" t="s">
        <v>8455</v>
      </c>
      <c r="C338" s="120">
        <v>2</v>
      </c>
      <c r="D338" s="104">
        <v>2</v>
      </c>
      <c r="E338" s="5"/>
      <c r="F338" s="5"/>
      <c r="G338" s="81">
        <v>41080</v>
      </c>
      <c r="H338" s="5"/>
      <c r="I338" s="104">
        <v>250</v>
      </c>
      <c r="J338" s="5"/>
      <c r="K338" s="5"/>
      <c r="L338" s="66">
        <v>43465</v>
      </c>
      <c r="M338" s="5">
        <v>1</v>
      </c>
    </row>
    <row r="339" spans="1:13" x14ac:dyDescent="0.25">
      <c r="A339" s="48" t="s">
        <v>6048</v>
      </c>
      <c r="B339" s="5" t="s">
        <v>8456</v>
      </c>
      <c r="C339" s="120">
        <v>2</v>
      </c>
      <c r="D339" s="104">
        <v>2</v>
      </c>
      <c r="E339" s="5"/>
      <c r="F339" s="5"/>
      <c r="G339" s="81">
        <v>43271</v>
      </c>
      <c r="H339" s="5"/>
      <c r="I339" s="104">
        <v>250</v>
      </c>
      <c r="J339" s="5"/>
      <c r="K339" s="5"/>
      <c r="L339" s="66">
        <v>43465</v>
      </c>
      <c r="M339" s="5">
        <v>1</v>
      </c>
    </row>
    <row r="340" spans="1:13" x14ac:dyDescent="0.25">
      <c r="A340" s="48" t="s">
        <v>6049</v>
      </c>
      <c r="B340" s="5" t="s">
        <v>8457</v>
      </c>
      <c r="C340" s="120">
        <v>2</v>
      </c>
      <c r="D340" s="104">
        <v>2</v>
      </c>
      <c r="E340" s="5"/>
      <c r="F340" s="5"/>
      <c r="G340" s="81">
        <v>41080</v>
      </c>
      <c r="H340" s="5"/>
      <c r="I340" s="104">
        <v>50</v>
      </c>
      <c r="J340" s="5"/>
      <c r="K340" s="5"/>
      <c r="L340" s="66">
        <v>43465</v>
      </c>
      <c r="M340" s="5">
        <v>1</v>
      </c>
    </row>
    <row r="341" spans="1:13" x14ac:dyDescent="0.25">
      <c r="A341" s="48" t="s">
        <v>6050</v>
      </c>
      <c r="B341" s="5" t="s">
        <v>8458</v>
      </c>
      <c r="C341" s="120">
        <v>2</v>
      </c>
      <c r="D341" s="104">
        <v>2</v>
      </c>
      <c r="E341" s="5"/>
      <c r="F341" s="5"/>
      <c r="G341" s="81">
        <v>41080</v>
      </c>
      <c r="H341" s="5"/>
      <c r="I341" s="104">
        <v>250</v>
      </c>
      <c r="J341" s="5"/>
      <c r="K341" s="5"/>
      <c r="L341" s="66">
        <v>43465</v>
      </c>
      <c r="M341" s="5">
        <v>1</v>
      </c>
    </row>
    <row r="342" spans="1:13" x14ac:dyDescent="0.25">
      <c r="A342" s="48" t="s">
        <v>6051</v>
      </c>
      <c r="B342" s="5" t="s">
        <v>8459</v>
      </c>
      <c r="C342" s="120">
        <v>2</v>
      </c>
      <c r="D342" s="104"/>
      <c r="E342" s="5"/>
      <c r="F342" s="5"/>
      <c r="G342" s="104"/>
      <c r="H342" s="5"/>
      <c r="I342" s="104"/>
      <c r="J342" s="5"/>
      <c r="K342" s="5"/>
      <c r="L342" s="66">
        <v>43465</v>
      </c>
      <c r="M342" s="5">
        <v>2</v>
      </c>
    </row>
    <row r="343" spans="1:13" x14ac:dyDescent="0.25">
      <c r="A343" s="48" t="s">
        <v>6052</v>
      </c>
      <c r="B343" s="5" t="s">
        <v>8460</v>
      </c>
      <c r="C343" s="120">
        <v>2</v>
      </c>
      <c r="D343" s="104">
        <v>3</v>
      </c>
      <c r="E343" s="5"/>
      <c r="F343" s="5"/>
      <c r="G343" s="81">
        <v>41080</v>
      </c>
      <c r="H343" s="5"/>
      <c r="I343" s="104">
        <v>1000</v>
      </c>
      <c r="J343" s="5"/>
      <c r="K343" s="5"/>
      <c r="L343" s="66">
        <v>43465</v>
      </c>
      <c r="M343" s="5">
        <v>2</v>
      </c>
    </row>
    <row r="344" spans="1:13" x14ac:dyDescent="0.25">
      <c r="A344" s="48" t="s">
        <v>6053</v>
      </c>
      <c r="B344" s="5" t="s">
        <v>8461</v>
      </c>
      <c r="C344" s="120">
        <v>2</v>
      </c>
      <c r="D344" s="104">
        <v>2</v>
      </c>
      <c r="E344" s="5"/>
      <c r="F344" s="5"/>
      <c r="G344" s="81">
        <v>41080</v>
      </c>
      <c r="H344" s="5"/>
      <c r="I344" s="104">
        <v>100</v>
      </c>
      <c r="J344" s="5"/>
      <c r="K344" s="5"/>
      <c r="L344" s="66">
        <v>43465</v>
      </c>
      <c r="M344" s="5">
        <v>2</v>
      </c>
    </row>
    <row r="345" spans="1:13" x14ac:dyDescent="0.25">
      <c r="A345" s="48" t="s">
        <v>6054</v>
      </c>
      <c r="B345" s="5" t="s">
        <v>8462</v>
      </c>
      <c r="C345" s="120">
        <v>2</v>
      </c>
      <c r="D345" s="104">
        <v>2</v>
      </c>
      <c r="E345" s="5"/>
      <c r="F345" s="5"/>
      <c r="G345" s="81">
        <v>41080</v>
      </c>
      <c r="H345" s="5"/>
      <c r="I345" s="104">
        <v>250</v>
      </c>
      <c r="J345" s="5"/>
      <c r="K345" s="5"/>
      <c r="L345" s="66">
        <v>43465</v>
      </c>
      <c r="M345" s="5">
        <v>2</v>
      </c>
    </row>
    <row r="346" spans="1:13" x14ac:dyDescent="0.25">
      <c r="A346" s="48" t="s">
        <v>6055</v>
      </c>
      <c r="B346" s="5" t="s">
        <v>8463</v>
      </c>
      <c r="C346" s="120">
        <v>2</v>
      </c>
      <c r="D346" s="104">
        <v>2</v>
      </c>
      <c r="E346" s="5"/>
      <c r="F346" s="5"/>
      <c r="G346" s="81">
        <v>43271</v>
      </c>
      <c r="H346" s="5"/>
      <c r="I346" s="104">
        <v>250</v>
      </c>
      <c r="J346" s="5"/>
      <c r="K346" s="5"/>
      <c r="L346" s="66">
        <v>43465</v>
      </c>
      <c r="M346" s="5">
        <v>2</v>
      </c>
    </row>
    <row r="347" spans="1:13" x14ac:dyDescent="0.25">
      <c r="A347" s="48" t="s">
        <v>6056</v>
      </c>
      <c r="B347" s="5" t="s">
        <v>8464</v>
      </c>
      <c r="C347" s="120">
        <v>2</v>
      </c>
      <c r="D347" s="104">
        <v>2</v>
      </c>
      <c r="E347" s="5"/>
      <c r="F347" s="5"/>
      <c r="G347" s="81">
        <v>41080</v>
      </c>
      <c r="H347" s="5"/>
      <c r="I347" s="104">
        <v>50</v>
      </c>
      <c r="J347" s="5"/>
      <c r="K347" s="5"/>
      <c r="L347" s="66">
        <v>43465</v>
      </c>
      <c r="M347" s="5">
        <v>2</v>
      </c>
    </row>
    <row r="348" spans="1:13" x14ac:dyDescent="0.25">
      <c r="A348" s="48" t="s">
        <v>6057</v>
      </c>
      <c r="B348" s="5" t="s">
        <v>8465</v>
      </c>
      <c r="C348" s="120">
        <v>2</v>
      </c>
      <c r="D348" s="104">
        <v>2</v>
      </c>
      <c r="E348" s="5"/>
      <c r="F348" s="5"/>
      <c r="G348" s="81">
        <v>41080</v>
      </c>
      <c r="H348" s="5"/>
      <c r="I348" s="104">
        <v>250</v>
      </c>
      <c r="J348" s="5"/>
      <c r="K348" s="5"/>
      <c r="L348" s="66">
        <v>43465</v>
      </c>
      <c r="M348" s="5">
        <v>2</v>
      </c>
    </row>
    <row r="349" spans="1:13" x14ac:dyDescent="0.25">
      <c r="A349" s="48" t="s">
        <v>6058</v>
      </c>
      <c r="B349" s="5" t="s">
        <v>8466</v>
      </c>
      <c r="C349" s="120">
        <v>2</v>
      </c>
      <c r="D349" s="104"/>
      <c r="E349" s="5"/>
      <c r="F349" s="5"/>
      <c r="G349" s="104"/>
      <c r="H349" s="5"/>
      <c r="I349" s="104"/>
      <c r="J349" s="5"/>
      <c r="K349" s="5"/>
      <c r="L349" s="66">
        <v>43465</v>
      </c>
      <c r="M349" s="5">
        <v>2</v>
      </c>
    </row>
    <row r="350" spans="1:13" x14ac:dyDescent="0.25">
      <c r="A350" s="48" t="s">
        <v>6059</v>
      </c>
      <c r="B350" s="5" t="s">
        <v>8467</v>
      </c>
      <c r="C350" s="120">
        <v>2</v>
      </c>
      <c r="D350" s="104">
        <v>3</v>
      </c>
      <c r="E350" s="5"/>
      <c r="F350" s="5"/>
      <c r="G350" s="81">
        <v>41080</v>
      </c>
      <c r="H350" s="5"/>
      <c r="I350" s="104">
        <v>1000</v>
      </c>
      <c r="J350" s="5"/>
      <c r="K350" s="5"/>
      <c r="L350" s="66">
        <v>43465</v>
      </c>
      <c r="M350" s="5">
        <v>2</v>
      </c>
    </row>
    <row r="351" spans="1:13" x14ac:dyDescent="0.25">
      <c r="A351" s="48" t="s">
        <v>6060</v>
      </c>
      <c r="B351" s="5" t="s">
        <v>8468</v>
      </c>
      <c r="C351" s="120">
        <v>2</v>
      </c>
      <c r="D351" s="104">
        <v>2</v>
      </c>
      <c r="E351" s="5"/>
      <c r="F351" s="5"/>
      <c r="G351" s="81">
        <v>41080</v>
      </c>
      <c r="H351" s="5"/>
      <c r="I351" s="104">
        <v>100</v>
      </c>
      <c r="J351" s="5"/>
      <c r="K351" s="5"/>
      <c r="L351" s="66">
        <v>43465</v>
      </c>
      <c r="M351" s="5">
        <v>2</v>
      </c>
    </row>
    <row r="352" spans="1:13" x14ac:dyDescent="0.25">
      <c r="A352" s="48" t="s">
        <v>6061</v>
      </c>
      <c r="B352" s="5" t="s">
        <v>8469</v>
      </c>
      <c r="C352" s="120">
        <v>2</v>
      </c>
      <c r="D352" s="104">
        <v>2</v>
      </c>
      <c r="E352" s="5"/>
      <c r="F352" s="5"/>
      <c r="G352" s="81">
        <v>41080</v>
      </c>
      <c r="H352" s="5"/>
      <c r="I352" s="104">
        <v>250</v>
      </c>
      <c r="J352" s="5"/>
      <c r="K352" s="5"/>
      <c r="L352" s="66">
        <v>43465</v>
      </c>
      <c r="M352" s="5">
        <v>2</v>
      </c>
    </row>
    <row r="353" spans="1:13" x14ac:dyDescent="0.25">
      <c r="A353" s="48" t="s">
        <v>6062</v>
      </c>
      <c r="B353" s="5" t="s">
        <v>8470</v>
      </c>
      <c r="C353" s="120">
        <v>2</v>
      </c>
      <c r="D353" s="104">
        <v>2</v>
      </c>
      <c r="E353" s="5"/>
      <c r="F353" s="5"/>
      <c r="G353" s="81">
        <v>43271</v>
      </c>
      <c r="H353" s="5"/>
      <c r="I353" s="104">
        <v>250</v>
      </c>
      <c r="J353" s="5"/>
      <c r="K353" s="5"/>
      <c r="L353" s="66">
        <v>43465</v>
      </c>
      <c r="M353" s="5">
        <v>2</v>
      </c>
    </row>
    <row r="354" spans="1:13" x14ac:dyDescent="0.25">
      <c r="A354" s="48" t="s">
        <v>6063</v>
      </c>
      <c r="B354" s="5" t="s">
        <v>8471</v>
      </c>
      <c r="C354" s="120">
        <v>2</v>
      </c>
      <c r="D354" s="104">
        <v>2</v>
      </c>
      <c r="E354" s="5"/>
      <c r="F354" s="5"/>
      <c r="G354" s="81">
        <v>41080</v>
      </c>
      <c r="H354" s="5"/>
      <c r="I354" s="104">
        <v>50</v>
      </c>
      <c r="J354" s="5"/>
      <c r="K354" s="5"/>
      <c r="L354" s="66">
        <v>43465</v>
      </c>
      <c r="M354" s="5">
        <v>2</v>
      </c>
    </row>
    <row r="355" spans="1:13" x14ac:dyDescent="0.25">
      <c r="A355" s="48" t="s">
        <v>6064</v>
      </c>
      <c r="B355" s="5" t="s">
        <v>8472</v>
      </c>
      <c r="C355" s="120">
        <v>2</v>
      </c>
      <c r="D355" s="104">
        <v>2</v>
      </c>
      <c r="E355" s="5"/>
      <c r="F355" s="5"/>
      <c r="G355" s="81">
        <v>41080</v>
      </c>
      <c r="H355" s="5"/>
      <c r="I355" s="104">
        <v>250</v>
      </c>
      <c r="J355" s="5"/>
      <c r="K355" s="5"/>
      <c r="L355" s="66">
        <v>43465</v>
      </c>
      <c r="M355" s="5">
        <v>2</v>
      </c>
    </row>
    <row r="356" spans="1:13" x14ac:dyDescent="0.25">
      <c r="A356" s="48" t="s">
        <v>6065</v>
      </c>
      <c r="B356" s="5" t="s">
        <v>8473</v>
      </c>
      <c r="C356" s="120">
        <v>2</v>
      </c>
      <c r="D356" s="104">
        <v>2</v>
      </c>
      <c r="E356" s="5"/>
      <c r="F356" s="5"/>
      <c r="G356" s="81">
        <v>41080</v>
      </c>
      <c r="H356" s="5"/>
      <c r="I356" s="104">
        <v>50</v>
      </c>
      <c r="J356" s="5"/>
      <c r="K356" s="5"/>
      <c r="L356" s="66">
        <v>43465</v>
      </c>
      <c r="M356" s="5">
        <v>3</v>
      </c>
    </row>
    <row r="357" spans="1:13" x14ac:dyDescent="0.25">
      <c r="A357" s="48" t="s">
        <v>6066</v>
      </c>
      <c r="B357" s="5" t="s">
        <v>8474</v>
      </c>
      <c r="C357" s="120">
        <v>2</v>
      </c>
      <c r="D357" s="104">
        <v>2</v>
      </c>
      <c r="E357" s="5"/>
      <c r="F357" s="5"/>
      <c r="G357" s="81">
        <v>41080</v>
      </c>
      <c r="H357" s="5"/>
      <c r="I357" s="104">
        <v>50</v>
      </c>
      <c r="J357" s="5"/>
      <c r="K357" s="5"/>
      <c r="L357" s="66">
        <v>43465</v>
      </c>
      <c r="M357" s="5">
        <v>3</v>
      </c>
    </row>
    <row r="358" spans="1:13" x14ac:dyDescent="0.25">
      <c r="A358" s="48" t="s">
        <v>6067</v>
      </c>
      <c r="B358" s="5" t="s">
        <v>8475</v>
      </c>
      <c r="C358" s="120">
        <v>2</v>
      </c>
      <c r="D358" s="104">
        <v>2</v>
      </c>
      <c r="E358" s="5"/>
      <c r="F358" s="5"/>
      <c r="G358" s="81">
        <v>41080</v>
      </c>
      <c r="H358" s="5"/>
      <c r="I358" s="104">
        <v>50</v>
      </c>
      <c r="J358" s="5"/>
      <c r="K358" s="5"/>
      <c r="L358" s="66">
        <v>43465</v>
      </c>
      <c r="M358" s="5">
        <v>3</v>
      </c>
    </row>
    <row r="359" spans="1:13" x14ac:dyDescent="0.25">
      <c r="A359" s="48" t="s">
        <v>6068</v>
      </c>
      <c r="B359" s="5" t="s">
        <v>8476</v>
      </c>
      <c r="C359" s="120">
        <v>2</v>
      </c>
      <c r="D359" s="104">
        <v>2</v>
      </c>
      <c r="E359" s="5"/>
      <c r="F359" s="5"/>
      <c r="G359" s="81">
        <v>41080</v>
      </c>
      <c r="H359" s="5"/>
      <c r="I359" s="104">
        <v>50</v>
      </c>
      <c r="J359" s="5"/>
      <c r="K359" s="5"/>
      <c r="L359" s="66">
        <v>43465</v>
      </c>
      <c r="M359" s="5">
        <v>3</v>
      </c>
    </row>
    <row r="360" spans="1:13" x14ac:dyDescent="0.25">
      <c r="A360" s="48" t="s">
        <v>6069</v>
      </c>
      <c r="B360" s="5" t="s">
        <v>8477</v>
      </c>
      <c r="C360" s="120">
        <v>2</v>
      </c>
      <c r="D360" s="104">
        <v>2</v>
      </c>
      <c r="E360" s="5"/>
      <c r="F360" s="5"/>
      <c r="G360" s="81">
        <v>41080</v>
      </c>
      <c r="H360" s="5"/>
      <c r="I360" s="104">
        <v>50</v>
      </c>
      <c r="J360" s="5"/>
      <c r="K360" s="5"/>
      <c r="L360" s="66">
        <v>43465</v>
      </c>
      <c r="M360" s="5">
        <v>3</v>
      </c>
    </row>
    <row r="361" spans="1:13" x14ac:dyDescent="0.25">
      <c r="A361" s="48" t="s">
        <v>6070</v>
      </c>
      <c r="B361" s="5" t="s">
        <v>8478</v>
      </c>
      <c r="C361" s="120">
        <v>2</v>
      </c>
      <c r="D361" s="104">
        <v>2</v>
      </c>
      <c r="E361" s="5"/>
      <c r="F361" s="5"/>
      <c r="G361" s="81">
        <v>41080</v>
      </c>
      <c r="H361" s="5"/>
      <c r="I361" s="104">
        <v>50</v>
      </c>
      <c r="J361" s="5"/>
      <c r="K361" s="5"/>
      <c r="L361" s="66">
        <v>43465</v>
      </c>
      <c r="M361" s="5">
        <v>3</v>
      </c>
    </row>
    <row r="362" spans="1:13" x14ac:dyDescent="0.25">
      <c r="A362" s="48" t="s">
        <v>6071</v>
      </c>
      <c r="B362" s="5" t="s">
        <v>8479</v>
      </c>
      <c r="C362" s="120">
        <v>2</v>
      </c>
      <c r="D362" s="104">
        <v>2</v>
      </c>
      <c r="E362" s="5"/>
      <c r="F362" s="5"/>
      <c r="G362" s="81">
        <v>41080</v>
      </c>
      <c r="H362" s="5"/>
      <c r="I362" s="104">
        <v>50</v>
      </c>
      <c r="J362" s="5"/>
      <c r="K362" s="5"/>
      <c r="L362" s="66">
        <v>43465</v>
      </c>
      <c r="M362" s="5">
        <v>4</v>
      </c>
    </row>
    <row r="363" spans="1:13" x14ac:dyDescent="0.25">
      <c r="A363" s="48" t="s">
        <v>6072</v>
      </c>
      <c r="B363" s="5" t="s">
        <v>8480</v>
      </c>
      <c r="C363" s="120">
        <v>2</v>
      </c>
      <c r="D363" s="104">
        <v>2</v>
      </c>
      <c r="E363" s="5"/>
      <c r="F363" s="5"/>
      <c r="G363" s="81">
        <v>41080</v>
      </c>
      <c r="H363" s="5"/>
      <c r="I363" s="104">
        <v>50</v>
      </c>
      <c r="J363" s="5"/>
      <c r="K363" s="5"/>
      <c r="L363" s="66">
        <v>43465</v>
      </c>
      <c r="M363" s="5">
        <v>4</v>
      </c>
    </row>
    <row r="364" spans="1:13" x14ac:dyDescent="0.25">
      <c r="A364" s="48" t="s">
        <v>6073</v>
      </c>
      <c r="B364" s="5" t="s">
        <v>8481</v>
      </c>
      <c r="C364" s="120">
        <v>2</v>
      </c>
      <c r="D364" s="104">
        <v>2</v>
      </c>
      <c r="E364" s="5"/>
      <c r="F364" s="5"/>
      <c r="G364" s="81">
        <v>41080</v>
      </c>
      <c r="H364" s="5"/>
      <c r="I364" s="104">
        <v>50</v>
      </c>
      <c r="J364" s="5"/>
      <c r="K364" s="5"/>
      <c r="L364" s="66">
        <v>43465</v>
      </c>
      <c r="M364" s="5">
        <v>4</v>
      </c>
    </row>
    <row r="365" spans="1:13" x14ac:dyDescent="0.25">
      <c r="A365" s="48" t="s">
        <v>6074</v>
      </c>
      <c r="B365" s="5" t="s">
        <v>8482</v>
      </c>
      <c r="C365" s="120">
        <v>2</v>
      </c>
      <c r="D365" s="104">
        <v>2</v>
      </c>
      <c r="E365" s="5"/>
      <c r="F365" s="5"/>
      <c r="G365" s="81">
        <v>41080</v>
      </c>
      <c r="H365" s="5"/>
      <c r="I365" s="104">
        <v>50</v>
      </c>
      <c r="J365" s="5"/>
      <c r="K365" s="5"/>
      <c r="L365" s="66">
        <v>43465</v>
      </c>
      <c r="M365" s="5">
        <v>4</v>
      </c>
    </row>
    <row r="366" spans="1:13" x14ac:dyDescent="0.25">
      <c r="A366" s="48" t="s">
        <v>6075</v>
      </c>
      <c r="B366" s="5" t="s">
        <v>8483</v>
      </c>
      <c r="C366" s="120">
        <v>2</v>
      </c>
      <c r="D366" s="104">
        <v>2</v>
      </c>
      <c r="E366" s="5"/>
      <c r="F366" s="5"/>
      <c r="G366" s="81">
        <v>41080</v>
      </c>
      <c r="H366" s="5"/>
      <c r="I366" s="104">
        <v>50</v>
      </c>
      <c r="J366" s="5"/>
      <c r="K366" s="5"/>
      <c r="L366" s="66">
        <v>43465</v>
      </c>
      <c r="M366" s="5">
        <v>4</v>
      </c>
    </row>
    <row r="367" spans="1:13" x14ac:dyDescent="0.25">
      <c r="A367" s="48" t="s">
        <v>6076</v>
      </c>
      <c r="B367" s="5" t="s">
        <v>8484</v>
      </c>
      <c r="C367" s="120">
        <v>2</v>
      </c>
      <c r="D367" s="104">
        <v>2</v>
      </c>
      <c r="E367" s="5"/>
      <c r="F367" s="5"/>
      <c r="G367" s="81">
        <v>41080</v>
      </c>
      <c r="H367" s="5"/>
      <c r="I367" s="104">
        <v>50</v>
      </c>
      <c r="J367" s="5"/>
      <c r="K367" s="5"/>
      <c r="L367" s="66">
        <v>43465</v>
      </c>
      <c r="M367" s="5">
        <v>4</v>
      </c>
    </row>
    <row r="368" spans="1:13" x14ac:dyDescent="0.25">
      <c r="A368" s="48" t="s">
        <v>6077</v>
      </c>
      <c r="B368" s="5" t="s">
        <v>8485</v>
      </c>
      <c r="C368" s="120">
        <v>2</v>
      </c>
      <c r="D368" s="104">
        <v>2</v>
      </c>
      <c r="E368" s="5"/>
      <c r="F368" s="5"/>
      <c r="G368" s="81">
        <v>41080</v>
      </c>
      <c r="H368" s="5"/>
      <c r="I368" s="104">
        <v>50</v>
      </c>
      <c r="J368" s="5"/>
      <c r="K368" s="5"/>
      <c r="L368" s="66">
        <v>43465</v>
      </c>
      <c r="M368" s="5">
        <v>5</v>
      </c>
    </row>
    <row r="369" spans="1:13" x14ac:dyDescent="0.25">
      <c r="A369" s="48" t="s">
        <v>6078</v>
      </c>
      <c r="B369" s="5" t="s">
        <v>8486</v>
      </c>
      <c r="C369" s="120">
        <v>2</v>
      </c>
      <c r="D369" s="104">
        <v>2</v>
      </c>
      <c r="E369" s="5"/>
      <c r="F369" s="5"/>
      <c r="G369" s="81">
        <v>41080</v>
      </c>
      <c r="H369" s="5"/>
      <c r="I369" s="104">
        <v>50</v>
      </c>
      <c r="J369" s="5"/>
      <c r="K369" s="5"/>
      <c r="L369" s="66">
        <v>43465</v>
      </c>
      <c r="M369" s="5">
        <v>5</v>
      </c>
    </row>
    <row r="370" spans="1:13" x14ac:dyDescent="0.25">
      <c r="A370" s="48" t="s">
        <v>6079</v>
      </c>
      <c r="B370" s="5" t="s">
        <v>8487</v>
      </c>
      <c r="C370" s="120">
        <v>2</v>
      </c>
      <c r="D370" s="104">
        <v>2</v>
      </c>
      <c r="E370" s="5"/>
      <c r="F370" s="5"/>
      <c r="G370" s="81">
        <v>41080</v>
      </c>
      <c r="H370" s="5"/>
      <c r="I370" s="104">
        <v>50</v>
      </c>
      <c r="J370" s="5"/>
      <c r="K370" s="5"/>
      <c r="L370" s="66">
        <v>43465</v>
      </c>
      <c r="M370" s="5">
        <v>5</v>
      </c>
    </row>
    <row r="371" spans="1:13" x14ac:dyDescent="0.25">
      <c r="A371" s="48" t="s">
        <v>6080</v>
      </c>
      <c r="B371" s="5" t="s">
        <v>8488</v>
      </c>
      <c r="C371" s="120">
        <v>2</v>
      </c>
      <c r="D371" s="104">
        <v>2</v>
      </c>
      <c r="E371" s="5"/>
      <c r="F371" s="5"/>
      <c r="G371" s="81">
        <v>41080</v>
      </c>
      <c r="H371" s="5"/>
      <c r="I371" s="104">
        <v>50</v>
      </c>
      <c r="J371" s="5"/>
      <c r="K371" s="5"/>
      <c r="L371" s="66">
        <v>43465</v>
      </c>
      <c r="M371" s="5">
        <v>5</v>
      </c>
    </row>
    <row r="372" spans="1:13" x14ac:dyDescent="0.25">
      <c r="A372" s="48" t="s">
        <v>6081</v>
      </c>
      <c r="B372" s="5" t="s">
        <v>8489</v>
      </c>
      <c r="C372" s="120">
        <v>2</v>
      </c>
      <c r="D372" s="104">
        <v>2</v>
      </c>
      <c r="E372" s="5"/>
      <c r="F372" s="5"/>
      <c r="G372" s="81">
        <v>41080</v>
      </c>
      <c r="H372" s="5"/>
      <c r="I372" s="104">
        <v>50</v>
      </c>
      <c r="J372" s="5"/>
      <c r="K372" s="5"/>
      <c r="L372" s="66">
        <v>43465</v>
      </c>
      <c r="M372" s="5">
        <v>5</v>
      </c>
    </row>
    <row r="373" spans="1:13" x14ac:dyDescent="0.25">
      <c r="A373" s="48" t="s">
        <v>6082</v>
      </c>
      <c r="B373" s="5" t="s">
        <v>8490</v>
      </c>
      <c r="C373" s="120">
        <v>2</v>
      </c>
      <c r="D373" s="104">
        <v>2</v>
      </c>
      <c r="E373" s="5"/>
      <c r="F373" s="5"/>
      <c r="G373" s="81">
        <v>41080</v>
      </c>
      <c r="H373" s="5"/>
      <c r="I373" s="104">
        <v>50</v>
      </c>
      <c r="J373" s="5"/>
      <c r="K373" s="5"/>
      <c r="L373" s="66">
        <v>43465</v>
      </c>
      <c r="M373" s="5">
        <v>5</v>
      </c>
    </row>
    <row r="374" spans="1:13" x14ac:dyDescent="0.25">
      <c r="A374" s="48" t="s">
        <v>6083</v>
      </c>
      <c r="B374" s="5" t="s">
        <v>8491</v>
      </c>
      <c r="C374" s="120">
        <v>2</v>
      </c>
      <c r="D374" s="48"/>
      <c r="E374" s="5"/>
      <c r="F374" s="5"/>
      <c r="G374" s="48"/>
      <c r="H374" s="5"/>
      <c r="I374" s="48"/>
      <c r="J374" s="5"/>
      <c r="K374" s="5"/>
      <c r="L374" s="66">
        <v>43465</v>
      </c>
      <c r="M374" s="5">
        <v>3</v>
      </c>
    </row>
    <row r="375" spans="1:13" x14ac:dyDescent="0.25">
      <c r="A375" s="48" t="s">
        <v>6084</v>
      </c>
      <c r="B375" s="5" t="s">
        <v>8492</v>
      </c>
      <c r="C375" s="120">
        <v>2</v>
      </c>
      <c r="D375" s="48"/>
      <c r="E375" s="5"/>
      <c r="F375" s="5"/>
      <c r="G375" s="48"/>
      <c r="H375" s="5"/>
      <c r="I375" s="48"/>
      <c r="J375" s="5"/>
      <c r="K375" s="5"/>
      <c r="L375" s="66">
        <v>43465</v>
      </c>
      <c r="M375" s="5">
        <v>4</v>
      </c>
    </row>
    <row r="376" spans="1:13" x14ac:dyDescent="0.25">
      <c r="A376" s="48" t="s">
        <v>6085</v>
      </c>
      <c r="B376" s="5" t="s">
        <v>8493</v>
      </c>
      <c r="C376" s="120">
        <v>2</v>
      </c>
      <c r="D376" s="48"/>
      <c r="E376" s="5"/>
      <c r="F376" s="5"/>
      <c r="G376" s="48"/>
      <c r="H376" s="5"/>
      <c r="I376" s="48"/>
      <c r="J376" s="5"/>
      <c r="K376" s="5"/>
      <c r="L376" s="66">
        <v>43465</v>
      </c>
      <c r="M376" s="5">
        <v>5</v>
      </c>
    </row>
    <row r="377" spans="1:13" x14ac:dyDescent="0.25">
      <c r="A377" s="48" t="s">
        <v>6086</v>
      </c>
      <c r="B377" s="5" t="s">
        <v>8494</v>
      </c>
      <c r="C377" s="120">
        <v>2</v>
      </c>
      <c r="D377" s="48"/>
      <c r="E377" s="5"/>
      <c r="F377" s="5"/>
      <c r="G377" s="48"/>
      <c r="H377" s="5"/>
      <c r="I377" s="48"/>
      <c r="J377" s="5"/>
      <c r="K377" s="5"/>
      <c r="L377" s="66">
        <v>43465</v>
      </c>
      <c r="M377" s="5">
        <v>3</v>
      </c>
    </row>
    <row r="378" spans="1:13" x14ac:dyDescent="0.25">
      <c r="A378" s="48" t="s">
        <v>6087</v>
      </c>
      <c r="B378" s="5" t="s">
        <v>8495</v>
      </c>
      <c r="C378" s="120">
        <v>2</v>
      </c>
      <c r="D378" s="48"/>
      <c r="E378" s="5"/>
      <c r="F378" s="5"/>
      <c r="G378" s="48"/>
      <c r="H378" s="5"/>
      <c r="I378" s="48"/>
      <c r="J378" s="5"/>
      <c r="K378" s="5"/>
      <c r="L378" s="66">
        <v>43465</v>
      </c>
      <c r="M378" s="5">
        <v>4</v>
      </c>
    </row>
    <row r="379" spans="1:13" x14ac:dyDescent="0.25">
      <c r="A379" s="48" t="s">
        <v>6088</v>
      </c>
      <c r="B379" s="5" t="s">
        <v>8496</v>
      </c>
      <c r="C379" s="120">
        <v>2</v>
      </c>
      <c r="D379" s="48"/>
      <c r="E379" s="5"/>
      <c r="F379" s="5"/>
      <c r="G379" s="48"/>
      <c r="H379" s="5"/>
      <c r="I379" s="48"/>
      <c r="J379" s="5"/>
      <c r="K379" s="5"/>
      <c r="L379" s="66">
        <v>43465</v>
      </c>
      <c r="M379" s="5">
        <v>5</v>
      </c>
    </row>
    <row r="380" spans="1:13" x14ac:dyDescent="0.25">
      <c r="A380" s="48" t="s">
        <v>6089</v>
      </c>
      <c r="B380" s="5" t="s">
        <v>8497</v>
      </c>
      <c r="C380" s="120">
        <v>2</v>
      </c>
      <c r="D380" s="48"/>
      <c r="E380" s="5"/>
      <c r="F380" s="5"/>
      <c r="G380" s="48"/>
      <c r="H380" s="5"/>
      <c r="I380" s="48"/>
      <c r="J380" s="5"/>
      <c r="K380" s="5"/>
      <c r="L380" s="66">
        <v>43465</v>
      </c>
      <c r="M380" s="5">
        <v>3</v>
      </c>
    </row>
    <row r="381" spans="1:13" x14ac:dyDescent="0.25">
      <c r="A381" s="48" t="s">
        <v>6090</v>
      </c>
      <c r="B381" s="5" t="s">
        <v>8498</v>
      </c>
      <c r="C381" s="120">
        <v>2</v>
      </c>
      <c r="D381" s="48"/>
      <c r="E381" s="5"/>
      <c r="F381" s="5"/>
      <c r="G381" s="48"/>
      <c r="H381" s="5"/>
      <c r="I381" s="48"/>
      <c r="J381" s="5"/>
      <c r="K381" s="5"/>
      <c r="L381" s="66">
        <v>43465</v>
      </c>
      <c r="M381" s="5">
        <v>4</v>
      </c>
    </row>
    <row r="382" spans="1:13" x14ac:dyDescent="0.25">
      <c r="A382" s="48" t="s">
        <v>6091</v>
      </c>
      <c r="B382" s="5" t="s">
        <v>8499</v>
      </c>
      <c r="C382" s="120">
        <v>2</v>
      </c>
      <c r="D382" s="48"/>
      <c r="E382" s="5"/>
      <c r="F382" s="5"/>
      <c r="G382" s="48"/>
      <c r="H382" s="5"/>
      <c r="I382" s="48"/>
      <c r="J382" s="5"/>
      <c r="K382" s="5"/>
      <c r="L382" s="66">
        <v>43465</v>
      </c>
      <c r="M382" s="5">
        <v>5</v>
      </c>
    </row>
    <row r="383" spans="1:13" x14ac:dyDescent="0.25">
      <c r="A383" s="48" t="s">
        <v>6092</v>
      </c>
      <c r="B383" s="5" t="s">
        <v>8500</v>
      </c>
      <c r="C383" s="120">
        <v>2</v>
      </c>
      <c r="D383" s="48"/>
      <c r="E383" s="5"/>
      <c r="F383" s="5"/>
      <c r="G383" s="48"/>
      <c r="H383" s="5"/>
      <c r="I383" s="48"/>
      <c r="J383" s="5"/>
      <c r="K383" s="5"/>
      <c r="L383" s="66">
        <v>43465</v>
      </c>
      <c r="M383" s="5">
        <v>3</v>
      </c>
    </row>
    <row r="384" spans="1:13" x14ac:dyDescent="0.25">
      <c r="A384" s="48" t="s">
        <v>6093</v>
      </c>
      <c r="B384" s="5" t="s">
        <v>8501</v>
      </c>
      <c r="C384" s="120">
        <v>2</v>
      </c>
      <c r="D384" s="48"/>
      <c r="E384" s="5"/>
      <c r="F384" s="5"/>
      <c r="G384" s="48"/>
      <c r="H384" s="5"/>
      <c r="I384" s="48"/>
      <c r="J384" s="5"/>
      <c r="K384" s="5"/>
      <c r="L384" s="66">
        <v>43465</v>
      </c>
      <c r="M384" s="5">
        <v>4</v>
      </c>
    </row>
    <row r="385" spans="1:13" x14ac:dyDescent="0.25">
      <c r="A385" s="48" t="s">
        <v>6094</v>
      </c>
      <c r="B385" s="5" t="s">
        <v>8502</v>
      </c>
      <c r="C385" s="120">
        <v>2</v>
      </c>
      <c r="D385" s="48"/>
      <c r="E385" s="5"/>
      <c r="F385" s="5"/>
      <c r="G385" s="48"/>
      <c r="H385" s="5"/>
      <c r="I385" s="48"/>
      <c r="J385" s="5"/>
      <c r="K385" s="5"/>
      <c r="L385" s="66">
        <v>43465</v>
      </c>
      <c r="M385" s="5">
        <v>5</v>
      </c>
    </row>
    <row r="386" spans="1:13" x14ac:dyDescent="0.25">
      <c r="A386" s="48" t="s">
        <v>6095</v>
      </c>
      <c r="B386" s="5" t="s">
        <v>8503</v>
      </c>
      <c r="C386" s="120">
        <v>2</v>
      </c>
      <c r="D386" s="48"/>
      <c r="E386" s="5"/>
      <c r="F386" s="5"/>
      <c r="G386" s="48"/>
      <c r="H386" s="5"/>
      <c r="I386" s="48"/>
      <c r="J386" s="5"/>
      <c r="K386" s="5"/>
      <c r="L386" s="66">
        <v>43465</v>
      </c>
      <c r="M386" s="5">
        <v>3</v>
      </c>
    </row>
    <row r="387" spans="1:13" x14ac:dyDescent="0.25">
      <c r="A387" s="48" t="s">
        <v>6096</v>
      </c>
      <c r="B387" s="5" t="s">
        <v>8504</v>
      </c>
      <c r="C387" s="120">
        <v>2</v>
      </c>
      <c r="D387" s="48"/>
      <c r="E387" s="5"/>
      <c r="F387" s="5"/>
      <c r="G387" s="48"/>
      <c r="H387" s="5"/>
      <c r="I387" s="48"/>
      <c r="J387" s="5"/>
      <c r="K387" s="5"/>
      <c r="L387" s="66">
        <v>43465</v>
      </c>
      <c r="M387" s="5">
        <v>4</v>
      </c>
    </row>
    <row r="388" spans="1:13" x14ac:dyDescent="0.25">
      <c r="A388" s="48" t="s">
        <v>6097</v>
      </c>
      <c r="B388" s="5" t="s">
        <v>8505</v>
      </c>
      <c r="C388" s="120">
        <v>2</v>
      </c>
      <c r="D388" s="48"/>
      <c r="E388" s="5"/>
      <c r="F388" s="5"/>
      <c r="G388" s="48"/>
      <c r="H388" s="5"/>
      <c r="I388" s="48"/>
      <c r="J388" s="5"/>
      <c r="K388" s="5"/>
      <c r="L388" s="66">
        <v>43465</v>
      </c>
      <c r="M388" s="5">
        <v>5</v>
      </c>
    </row>
    <row r="389" spans="1:13" x14ac:dyDescent="0.25">
      <c r="A389" s="48" t="s">
        <v>6098</v>
      </c>
      <c r="B389" s="5" t="s">
        <v>8506</v>
      </c>
      <c r="C389" s="120">
        <v>2</v>
      </c>
      <c r="D389" s="121">
        <v>1</v>
      </c>
      <c r="E389" s="5"/>
      <c r="F389" s="5"/>
      <c r="G389" s="108">
        <v>42370</v>
      </c>
      <c r="H389" s="5"/>
      <c r="I389" s="121">
        <v>100</v>
      </c>
      <c r="J389" s="5"/>
      <c r="K389" s="5"/>
      <c r="L389" s="66">
        <v>43465</v>
      </c>
      <c r="M389" s="5">
        <v>3</v>
      </c>
    </row>
    <row r="390" spans="1:13" x14ac:dyDescent="0.25">
      <c r="A390" s="48" t="s">
        <v>6099</v>
      </c>
      <c r="B390" s="5" t="s">
        <v>8507</v>
      </c>
      <c r="C390" s="120">
        <v>2</v>
      </c>
      <c r="D390" s="121">
        <v>1</v>
      </c>
      <c r="E390" s="5"/>
      <c r="F390" s="5"/>
      <c r="G390" s="108">
        <v>42370</v>
      </c>
      <c r="H390" s="5"/>
      <c r="I390" s="121">
        <v>100</v>
      </c>
      <c r="J390" s="5"/>
      <c r="K390" s="5"/>
      <c r="L390" s="66">
        <v>43465</v>
      </c>
      <c r="M390" s="5">
        <v>4</v>
      </c>
    </row>
    <row r="391" spans="1:13" x14ac:dyDescent="0.25">
      <c r="A391" s="48" t="s">
        <v>6100</v>
      </c>
      <c r="B391" s="5" t="s">
        <v>8508</v>
      </c>
      <c r="C391" s="120">
        <v>2</v>
      </c>
      <c r="D391" s="121">
        <v>1</v>
      </c>
      <c r="E391" s="5"/>
      <c r="F391" s="5"/>
      <c r="G391" s="108">
        <v>42370</v>
      </c>
      <c r="H391" s="5"/>
      <c r="I391" s="121">
        <v>100</v>
      </c>
      <c r="J391" s="5"/>
      <c r="K391" s="5"/>
      <c r="L391" s="66">
        <v>43465</v>
      </c>
      <c r="M391" s="5">
        <v>5</v>
      </c>
    </row>
    <row r="392" spans="1:13" x14ac:dyDescent="0.25">
      <c r="A392" s="48" t="s">
        <v>6101</v>
      </c>
      <c r="B392" s="5" t="s">
        <v>8509</v>
      </c>
      <c r="C392" s="120">
        <v>2</v>
      </c>
      <c r="D392" s="121">
        <v>1</v>
      </c>
      <c r="E392" s="5"/>
      <c r="F392" s="5"/>
      <c r="G392" s="108">
        <v>42370</v>
      </c>
      <c r="H392" s="5"/>
      <c r="I392" s="121">
        <v>100</v>
      </c>
      <c r="J392" s="5"/>
      <c r="K392" s="5"/>
      <c r="L392" s="66">
        <v>43465</v>
      </c>
      <c r="M392" s="5">
        <v>5</v>
      </c>
    </row>
    <row r="393" spans="1:13" x14ac:dyDescent="0.25">
      <c r="A393" s="48" t="s">
        <v>6102</v>
      </c>
      <c r="B393" s="5" t="s">
        <v>8510</v>
      </c>
      <c r="C393" s="120">
        <v>2</v>
      </c>
      <c r="D393" s="121">
        <v>1</v>
      </c>
      <c r="E393" s="5"/>
      <c r="F393" s="5"/>
      <c r="G393" s="108">
        <v>42370</v>
      </c>
      <c r="H393" s="5"/>
      <c r="I393" s="121">
        <v>100</v>
      </c>
      <c r="J393" s="5"/>
      <c r="K393" s="5"/>
      <c r="L393" s="66">
        <v>43465</v>
      </c>
      <c r="M393" s="5">
        <v>3</v>
      </c>
    </row>
    <row r="394" spans="1:13" x14ac:dyDescent="0.25">
      <c r="A394" s="48" t="s">
        <v>6103</v>
      </c>
      <c r="B394" s="5" t="s">
        <v>8511</v>
      </c>
      <c r="C394" s="120">
        <v>2</v>
      </c>
      <c r="D394" s="121">
        <v>1</v>
      </c>
      <c r="E394" s="5"/>
      <c r="F394" s="5"/>
      <c r="G394" s="108">
        <v>42370</v>
      </c>
      <c r="H394" s="5"/>
      <c r="I394" s="121">
        <v>100</v>
      </c>
      <c r="J394" s="5"/>
      <c r="K394" s="5"/>
      <c r="L394" s="66">
        <v>43465</v>
      </c>
      <c r="M394" s="5">
        <v>4</v>
      </c>
    </row>
    <row r="395" spans="1:13" x14ac:dyDescent="0.25">
      <c r="A395" s="48" t="s">
        <v>6104</v>
      </c>
      <c r="B395" s="5" t="s">
        <v>8512</v>
      </c>
      <c r="C395" s="120">
        <v>2</v>
      </c>
      <c r="D395" s="121">
        <v>1</v>
      </c>
      <c r="E395" s="5"/>
      <c r="F395" s="5"/>
      <c r="G395" s="108">
        <v>42370</v>
      </c>
      <c r="H395" s="5"/>
      <c r="I395" s="121">
        <v>100</v>
      </c>
      <c r="J395" s="5"/>
      <c r="K395" s="5"/>
      <c r="L395" s="66">
        <v>43465</v>
      </c>
      <c r="M395" s="5">
        <v>4</v>
      </c>
    </row>
    <row r="396" spans="1:13" x14ac:dyDescent="0.25">
      <c r="A396" s="48" t="s">
        <v>6105</v>
      </c>
      <c r="B396" s="5" t="s">
        <v>8513</v>
      </c>
      <c r="C396" s="120">
        <v>2</v>
      </c>
      <c r="D396" s="121">
        <v>1</v>
      </c>
      <c r="E396" s="5"/>
      <c r="F396" s="5"/>
      <c r="G396" s="108">
        <v>42370</v>
      </c>
      <c r="H396" s="5"/>
      <c r="I396" s="121">
        <v>100</v>
      </c>
      <c r="J396" s="5"/>
      <c r="K396" s="5"/>
      <c r="L396" s="66">
        <v>43465</v>
      </c>
      <c r="M396" s="5">
        <v>5</v>
      </c>
    </row>
    <row r="397" spans="1:13" x14ac:dyDescent="0.25">
      <c r="A397" s="48" t="s">
        <v>6106</v>
      </c>
      <c r="B397" s="5" t="s">
        <v>8514</v>
      </c>
      <c r="C397" s="120">
        <v>2</v>
      </c>
      <c r="D397" s="121">
        <v>1</v>
      </c>
      <c r="E397" s="5"/>
      <c r="F397" s="5"/>
      <c r="G397" s="108">
        <v>42370</v>
      </c>
      <c r="H397" s="5"/>
      <c r="I397" s="121">
        <v>100</v>
      </c>
      <c r="J397" s="5"/>
      <c r="K397" s="5"/>
      <c r="L397" s="66">
        <v>43465</v>
      </c>
      <c r="M397" s="5">
        <v>3</v>
      </c>
    </row>
    <row r="398" spans="1:13" x14ac:dyDescent="0.25">
      <c r="A398" s="48" t="s">
        <v>6107</v>
      </c>
      <c r="B398" s="5" t="s">
        <v>8515</v>
      </c>
      <c r="C398" s="120">
        <v>2</v>
      </c>
      <c r="D398" s="121">
        <v>1</v>
      </c>
      <c r="E398" s="5"/>
      <c r="F398" s="5"/>
      <c r="G398" s="108">
        <v>42370</v>
      </c>
      <c r="H398" s="5"/>
      <c r="I398" s="121">
        <v>500</v>
      </c>
      <c r="J398" s="5"/>
      <c r="K398" s="5"/>
      <c r="L398" s="66">
        <v>43465</v>
      </c>
      <c r="M398" s="5">
        <v>3</v>
      </c>
    </row>
    <row r="399" spans="1:13" x14ac:dyDescent="0.25">
      <c r="A399" s="48" t="s">
        <v>6108</v>
      </c>
      <c r="B399" s="5" t="s">
        <v>8516</v>
      </c>
      <c r="C399" s="120">
        <v>2</v>
      </c>
      <c r="D399" s="121">
        <v>1</v>
      </c>
      <c r="E399" s="5"/>
      <c r="F399" s="5"/>
      <c r="G399" s="108">
        <v>42370</v>
      </c>
      <c r="H399" s="5"/>
      <c r="I399" s="121">
        <v>500</v>
      </c>
      <c r="J399" s="5"/>
      <c r="K399" s="5"/>
      <c r="L399" s="66">
        <v>43465</v>
      </c>
      <c r="M399" s="5">
        <v>3</v>
      </c>
    </row>
    <row r="400" spans="1:13" x14ac:dyDescent="0.25">
      <c r="A400" s="48" t="s">
        <v>6109</v>
      </c>
      <c r="B400" s="5" t="s">
        <v>8517</v>
      </c>
      <c r="C400" s="120">
        <v>2</v>
      </c>
      <c r="D400" s="121">
        <v>1</v>
      </c>
      <c r="E400" s="5"/>
      <c r="F400" s="5"/>
      <c r="G400" s="108">
        <v>42370</v>
      </c>
      <c r="H400" s="5"/>
      <c r="I400" s="121">
        <v>500</v>
      </c>
      <c r="J400" s="5"/>
      <c r="K400" s="5"/>
      <c r="L400" s="66">
        <v>43465</v>
      </c>
      <c r="M400" s="5">
        <v>3</v>
      </c>
    </row>
    <row r="401" spans="1:13" x14ac:dyDescent="0.25">
      <c r="A401" s="48" t="s">
        <v>6110</v>
      </c>
      <c r="B401" s="5" t="s">
        <v>8518</v>
      </c>
      <c r="C401" s="120">
        <v>2</v>
      </c>
      <c r="D401" s="121">
        <v>1</v>
      </c>
      <c r="E401" s="5"/>
      <c r="F401" s="5"/>
      <c r="G401" s="108">
        <v>42370</v>
      </c>
      <c r="H401" s="5"/>
      <c r="I401" s="121">
        <v>500</v>
      </c>
      <c r="J401" s="5"/>
      <c r="K401" s="5"/>
      <c r="L401" s="66">
        <v>43465</v>
      </c>
      <c r="M401" s="5">
        <v>4</v>
      </c>
    </row>
    <row r="402" spans="1:13" x14ac:dyDescent="0.25">
      <c r="A402" s="48" t="s">
        <v>6111</v>
      </c>
      <c r="B402" s="5" t="s">
        <v>8519</v>
      </c>
      <c r="C402" s="120">
        <v>2</v>
      </c>
      <c r="D402" s="121">
        <v>1</v>
      </c>
      <c r="E402" s="5"/>
      <c r="F402" s="5"/>
      <c r="G402" s="108">
        <v>42370</v>
      </c>
      <c r="H402" s="5"/>
      <c r="I402" s="121">
        <v>500</v>
      </c>
      <c r="J402" s="5"/>
      <c r="K402" s="5"/>
      <c r="L402" s="66">
        <v>43465</v>
      </c>
      <c r="M402" s="5">
        <v>4</v>
      </c>
    </row>
    <row r="403" spans="1:13" x14ac:dyDescent="0.25">
      <c r="A403" s="48" t="s">
        <v>6112</v>
      </c>
      <c r="B403" s="5" t="s">
        <v>8520</v>
      </c>
      <c r="C403" s="120">
        <v>2</v>
      </c>
      <c r="D403" s="121">
        <v>1</v>
      </c>
      <c r="E403" s="5"/>
      <c r="F403" s="5"/>
      <c r="G403" s="108">
        <v>42370</v>
      </c>
      <c r="H403" s="5"/>
      <c r="I403" s="121">
        <v>500</v>
      </c>
      <c r="J403" s="5"/>
      <c r="K403" s="5"/>
      <c r="L403" s="66">
        <v>43465</v>
      </c>
      <c r="M403" s="5">
        <v>4</v>
      </c>
    </row>
    <row r="404" spans="1:13" x14ac:dyDescent="0.25">
      <c r="A404" s="48" t="s">
        <v>6113</v>
      </c>
      <c r="B404" s="5" t="s">
        <v>8521</v>
      </c>
      <c r="C404" s="120">
        <v>2</v>
      </c>
      <c r="D404" s="121">
        <v>1</v>
      </c>
      <c r="E404" s="5"/>
      <c r="F404" s="5"/>
      <c r="G404" s="108">
        <v>42370</v>
      </c>
      <c r="H404" s="5"/>
      <c r="I404" s="121">
        <v>500</v>
      </c>
      <c r="J404" s="5"/>
      <c r="K404" s="5"/>
      <c r="L404" s="66">
        <v>43465</v>
      </c>
      <c r="M404" s="5">
        <v>5</v>
      </c>
    </row>
    <row r="405" spans="1:13" x14ac:dyDescent="0.25">
      <c r="A405" s="48" t="s">
        <v>6114</v>
      </c>
      <c r="B405" s="5" t="s">
        <v>8522</v>
      </c>
      <c r="C405" s="120">
        <v>2</v>
      </c>
      <c r="D405" s="121">
        <v>1</v>
      </c>
      <c r="E405" s="5"/>
      <c r="F405" s="5"/>
      <c r="G405" s="108">
        <v>42370</v>
      </c>
      <c r="H405" s="5"/>
      <c r="I405" s="121">
        <v>500</v>
      </c>
      <c r="J405" s="5"/>
      <c r="K405" s="5"/>
      <c r="L405" s="66">
        <v>43465</v>
      </c>
      <c r="M405" s="5">
        <v>5</v>
      </c>
    </row>
    <row r="406" spans="1:13" x14ac:dyDescent="0.25">
      <c r="A406" s="48" t="s">
        <v>6115</v>
      </c>
      <c r="B406" s="5" t="s">
        <v>8523</v>
      </c>
      <c r="C406" s="120">
        <v>2</v>
      </c>
      <c r="D406" s="121">
        <v>1</v>
      </c>
      <c r="E406" s="5"/>
      <c r="F406" s="5"/>
      <c r="G406" s="108">
        <v>42370</v>
      </c>
      <c r="H406" s="5"/>
      <c r="I406" s="121">
        <v>500</v>
      </c>
      <c r="J406" s="5"/>
      <c r="K406" s="5"/>
      <c r="L406" s="66">
        <v>43465</v>
      </c>
      <c r="M406" s="5">
        <v>5</v>
      </c>
    </row>
    <row r="407" spans="1:13" x14ac:dyDescent="0.25">
      <c r="A407" s="48" t="s">
        <v>6116</v>
      </c>
      <c r="B407" s="5" t="s">
        <v>8524</v>
      </c>
      <c r="C407" s="120">
        <v>2</v>
      </c>
      <c r="D407" s="104">
        <v>3</v>
      </c>
      <c r="E407" s="5"/>
      <c r="F407" s="5"/>
      <c r="G407" s="81">
        <v>43271</v>
      </c>
      <c r="H407" s="5"/>
      <c r="I407" s="104">
        <v>2500</v>
      </c>
      <c r="J407" s="5"/>
      <c r="K407" s="5"/>
      <c r="L407" s="66">
        <v>43465</v>
      </c>
      <c r="M407" s="5">
        <v>5</v>
      </c>
    </row>
    <row r="408" spans="1:13" x14ac:dyDescent="0.25">
      <c r="A408" s="48" t="s">
        <v>6117</v>
      </c>
      <c r="B408" s="5" t="s">
        <v>8525</v>
      </c>
      <c r="C408" s="120">
        <v>2</v>
      </c>
      <c r="D408" s="104">
        <v>3</v>
      </c>
      <c r="E408" s="5"/>
      <c r="F408" s="5"/>
      <c r="G408" s="81">
        <v>43271</v>
      </c>
      <c r="H408" s="5"/>
      <c r="I408" s="104">
        <v>2500</v>
      </c>
      <c r="J408" s="5"/>
      <c r="K408" s="5"/>
      <c r="L408" s="66">
        <v>43465</v>
      </c>
      <c r="M408" s="5">
        <v>5</v>
      </c>
    </row>
    <row r="409" spans="1:13" x14ac:dyDescent="0.25">
      <c r="A409" s="48" t="s">
        <v>6118</v>
      </c>
      <c r="B409" s="5" t="s">
        <v>8526</v>
      </c>
      <c r="C409" s="120">
        <v>2</v>
      </c>
      <c r="D409" s="104">
        <v>3</v>
      </c>
      <c r="E409" s="5"/>
      <c r="F409" s="5"/>
      <c r="G409" s="81">
        <v>43271</v>
      </c>
      <c r="H409" s="5"/>
      <c r="I409" s="104">
        <v>2500</v>
      </c>
      <c r="J409" s="5"/>
      <c r="K409" s="5"/>
      <c r="L409" s="66">
        <v>43465</v>
      </c>
      <c r="M409" s="5">
        <v>5</v>
      </c>
    </row>
    <row r="410" spans="1:13" x14ac:dyDescent="0.25">
      <c r="A410" s="48" t="s">
        <v>6119</v>
      </c>
      <c r="B410" s="5" t="s">
        <v>8527</v>
      </c>
      <c r="C410" s="120">
        <v>2</v>
      </c>
      <c r="D410" s="104"/>
      <c r="E410" s="5"/>
      <c r="F410" s="5"/>
      <c r="G410" s="104"/>
      <c r="H410" s="5"/>
      <c r="I410" s="104"/>
      <c r="J410" s="5"/>
      <c r="K410" s="5"/>
      <c r="L410" s="66">
        <v>43465</v>
      </c>
      <c r="M410" s="5">
        <v>3</v>
      </c>
    </row>
    <row r="411" spans="1:13" x14ac:dyDescent="0.25">
      <c r="A411" s="48" t="s">
        <v>6120</v>
      </c>
      <c r="B411" s="5" t="s">
        <v>8528</v>
      </c>
      <c r="C411" s="120">
        <v>2</v>
      </c>
      <c r="D411" s="121">
        <v>1</v>
      </c>
      <c r="E411" s="5"/>
      <c r="F411" s="5"/>
      <c r="G411" s="108">
        <v>42370</v>
      </c>
      <c r="H411" s="5"/>
      <c r="I411" s="121">
        <v>500</v>
      </c>
      <c r="J411" s="5"/>
      <c r="K411" s="5"/>
      <c r="L411" s="66">
        <v>43465</v>
      </c>
      <c r="M411" s="5">
        <v>5</v>
      </c>
    </row>
    <row r="412" spans="1:13" x14ac:dyDescent="0.25">
      <c r="A412" s="48" t="s">
        <v>6121</v>
      </c>
      <c r="B412" s="5" t="s">
        <v>8529</v>
      </c>
      <c r="C412" s="120">
        <v>2</v>
      </c>
      <c r="D412" s="121">
        <v>1</v>
      </c>
      <c r="E412" s="5"/>
      <c r="F412" s="5"/>
      <c r="G412" s="108">
        <v>42370</v>
      </c>
      <c r="H412" s="5"/>
      <c r="I412" s="121">
        <v>100</v>
      </c>
      <c r="J412" s="5"/>
      <c r="K412" s="5"/>
      <c r="L412" s="66">
        <v>43465</v>
      </c>
      <c r="M412" s="5">
        <v>5</v>
      </c>
    </row>
    <row r="413" spans="1:13" x14ac:dyDescent="0.25">
      <c r="A413" s="48" t="s">
        <v>6122</v>
      </c>
      <c r="B413" s="5" t="s">
        <v>8530</v>
      </c>
      <c r="C413" s="120">
        <v>2</v>
      </c>
      <c r="D413" s="121">
        <v>1</v>
      </c>
      <c r="E413" s="5"/>
      <c r="F413" s="5"/>
      <c r="G413" s="108">
        <v>42370</v>
      </c>
      <c r="H413" s="5"/>
      <c r="I413" s="121">
        <v>500</v>
      </c>
      <c r="J413" s="5"/>
      <c r="K413" s="5"/>
      <c r="L413" s="66">
        <v>43465</v>
      </c>
      <c r="M413" s="5">
        <v>3</v>
      </c>
    </row>
    <row r="414" spans="1:13" x14ac:dyDescent="0.25">
      <c r="A414" s="48" t="s">
        <v>6123</v>
      </c>
      <c r="B414" s="5" t="s">
        <v>8531</v>
      </c>
      <c r="C414" s="120">
        <v>2</v>
      </c>
      <c r="D414" s="121">
        <v>1</v>
      </c>
      <c r="E414" s="5"/>
      <c r="F414" s="5"/>
      <c r="G414" s="108">
        <v>42370</v>
      </c>
      <c r="H414" s="5"/>
      <c r="I414" s="121">
        <v>500</v>
      </c>
      <c r="J414" s="5"/>
      <c r="K414" s="5"/>
      <c r="L414" s="66">
        <v>43465</v>
      </c>
      <c r="M414" s="5">
        <v>3</v>
      </c>
    </row>
    <row r="415" spans="1:13" x14ac:dyDescent="0.25">
      <c r="A415" s="48" t="s">
        <v>6124</v>
      </c>
      <c r="B415" s="5" t="s">
        <v>8532</v>
      </c>
      <c r="C415" s="120">
        <v>2</v>
      </c>
      <c r="D415" s="121">
        <v>1</v>
      </c>
      <c r="E415" s="5"/>
      <c r="F415" s="5"/>
      <c r="G415" s="81">
        <v>42175</v>
      </c>
      <c r="H415" s="5"/>
      <c r="I415" s="104">
        <v>150</v>
      </c>
      <c r="J415" s="5"/>
      <c r="K415" s="5"/>
      <c r="L415" s="66">
        <v>43465</v>
      </c>
      <c r="M415" s="5">
        <v>1</v>
      </c>
    </row>
    <row r="416" spans="1:13" x14ac:dyDescent="0.25">
      <c r="A416" s="48" t="s">
        <v>6125</v>
      </c>
      <c r="B416" s="5" t="s">
        <v>8533</v>
      </c>
      <c r="C416" s="120">
        <v>2</v>
      </c>
      <c r="D416" s="121">
        <v>1</v>
      </c>
      <c r="E416" s="5"/>
      <c r="F416" s="5"/>
      <c r="G416" s="81">
        <v>42175</v>
      </c>
      <c r="H416" s="5"/>
      <c r="I416" s="104">
        <v>150</v>
      </c>
      <c r="J416" s="5"/>
      <c r="K416" s="5"/>
      <c r="L416" s="66">
        <v>43465</v>
      </c>
      <c r="M416" s="5">
        <v>1</v>
      </c>
    </row>
    <row r="417" spans="1:13" x14ac:dyDescent="0.25">
      <c r="A417" s="48" t="s">
        <v>6126</v>
      </c>
      <c r="B417" s="5" t="s">
        <v>8534</v>
      </c>
      <c r="C417" s="120">
        <v>2</v>
      </c>
      <c r="D417" s="121">
        <v>1</v>
      </c>
      <c r="E417" s="5"/>
      <c r="F417" s="5"/>
      <c r="G417" s="81">
        <v>42175</v>
      </c>
      <c r="H417" s="5"/>
      <c r="I417" s="104">
        <v>150</v>
      </c>
      <c r="J417" s="5"/>
      <c r="K417" s="5"/>
      <c r="L417" s="66">
        <v>43465</v>
      </c>
      <c r="M417" s="5">
        <v>2</v>
      </c>
    </row>
    <row r="418" spans="1:13" x14ac:dyDescent="0.25">
      <c r="A418" s="48" t="s">
        <v>6127</v>
      </c>
      <c r="B418" s="5" t="s">
        <v>8535</v>
      </c>
      <c r="C418" s="120">
        <v>2</v>
      </c>
      <c r="D418" s="121">
        <v>1</v>
      </c>
      <c r="E418" s="5"/>
      <c r="F418" s="5"/>
      <c r="G418" s="81">
        <v>42175</v>
      </c>
      <c r="H418" s="5"/>
      <c r="I418" s="104">
        <v>150</v>
      </c>
      <c r="J418" s="5"/>
      <c r="K418" s="5"/>
      <c r="L418" s="66">
        <v>43465</v>
      </c>
      <c r="M418" s="5">
        <v>2</v>
      </c>
    </row>
    <row r="419" spans="1:13" x14ac:dyDescent="0.25">
      <c r="A419" s="48" t="s">
        <v>6128</v>
      </c>
      <c r="B419" s="5" t="s">
        <v>8536</v>
      </c>
      <c r="C419" s="120">
        <v>2</v>
      </c>
      <c r="D419" s="121">
        <v>1</v>
      </c>
      <c r="E419" s="5"/>
      <c r="F419" s="5"/>
      <c r="G419" s="81">
        <v>42175</v>
      </c>
      <c r="H419" s="5"/>
      <c r="I419" s="104">
        <v>150</v>
      </c>
      <c r="J419" s="5"/>
      <c r="K419" s="5"/>
      <c r="L419" s="66">
        <v>43465</v>
      </c>
      <c r="M419" s="5">
        <v>2</v>
      </c>
    </row>
    <row r="420" spans="1:13" x14ac:dyDescent="0.25">
      <c r="A420" s="48" t="s">
        <v>6129</v>
      </c>
      <c r="B420" s="5" t="s">
        <v>8537</v>
      </c>
      <c r="C420" s="120">
        <v>2</v>
      </c>
      <c r="D420" s="121">
        <v>1</v>
      </c>
      <c r="E420" s="5"/>
      <c r="F420" s="5"/>
      <c r="G420" s="81">
        <v>42175</v>
      </c>
      <c r="H420" s="5"/>
      <c r="I420" s="104">
        <v>150</v>
      </c>
      <c r="J420" s="5"/>
      <c r="K420" s="5"/>
      <c r="L420" s="66">
        <v>43465</v>
      </c>
      <c r="M420" s="5">
        <v>2</v>
      </c>
    </row>
    <row r="421" spans="1:13" x14ac:dyDescent="0.25">
      <c r="A421" s="48" t="s">
        <v>6130</v>
      </c>
      <c r="B421" s="5" t="s">
        <v>8538</v>
      </c>
      <c r="C421" s="120">
        <v>2</v>
      </c>
      <c r="D421" s="121">
        <v>1</v>
      </c>
      <c r="E421" s="5"/>
      <c r="F421" s="5"/>
      <c r="G421" s="81">
        <v>42175</v>
      </c>
      <c r="H421" s="5"/>
      <c r="I421" s="104">
        <v>150</v>
      </c>
      <c r="J421" s="5"/>
      <c r="K421" s="5"/>
      <c r="L421" s="66">
        <v>43465</v>
      </c>
      <c r="M421" s="5">
        <v>1</v>
      </c>
    </row>
    <row r="422" spans="1:13" x14ac:dyDescent="0.25">
      <c r="A422" s="48" t="s">
        <v>6131</v>
      </c>
      <c r="B422" s="5" t="s">
        <v>8539</v>
      </c>
      <c r="C422" s="120">
        <v>2</v>
      </c>
      <c r="D422" s="121">
        <v>1</v>
      </c>
      <c r="E422" s="5"/>
      <c r="F422" s="5"/>
      <c r="G422" s="81">
        <v>42175</v>
      </c>
      <c r="H422" s="5"/>
      <c r="I422" s="104">
        <v>150</v>
      </c>
      <c r="J422" s="5"/>
      <c r="K422" s="5"/>
      <c r="L422" s="66">
        <v>43465</v>
      </c>
      <c r="M422" s="5">
        <v>1</v>
      </c>
    </row>
    <row r="423" spans="1:13" x14ac:dyDescent="0.25">
      <c r="A423" s="48" t="s">
        <v>6132</v>
      </c>
      <c r="B423" s="5" t="s">
        <v>8540</v>
      </c>
      <c r="C423" s="120">
        <v>2</v>
      </c>
      <c r="D423" s="121">
        <v>1</v>
      </c>
      <c r="E423" s="5"/>
      <c r="F423" s="5"/>
      <c r="G423" s="81">
        <v>42175</v>
      </c>
      <c r="H423" s="5"/>
      <c r="I423" s="104">
        <v>150</v>
      </c>
      <c r="J423" s="5"/>
      <c r="K423" s="5"/>
      <c r="L423" s="66">
        <v>43465</v>
      </c>
      <c r="M423" s="5">
        <v>2</v>
      </c>
    </row>
    <row r="424" spans="1:13" x14ac:dyDescent="0.25">
      <c r="A424" s="48" t="s">
        <v>6133</v>
      </c>
      <c r="B424" s="5" t="s">
        <v>8541</v>
      </c>
      <c r="C424" s="120">
        <v>2</v>
      </c>
      <c r="D424" s="121">
        <v>1</v>
      </c>
      <c r="E424" s="5"/>
      <c r="F424" s="5"/>
      <c r="G424" s="81">
        <v>42175</v>
      </c>
      <c r="H424" s="5"/>
      <c r="I424" s="104">
        <v>150</v>
      </c>
      <c r="J424" s="5"/>
      <c r="K424" s="5"/>
      <c r="L424" s="66">
        <v>43465</v>
      </c>
      <c r="M424" s="5">
        <v>2</v>
      </c>
    </row>
    <row r="425" spans="1:13" x14ac:dyDescent="0.25">
      <c r="A425" s="48" t="s">
        <v>6134</v>
      </c>
      <c r="B425" s="5" t="s">
        <v>8542</v>
      </c>
      <c r="C425" s="120">
        <v>2</v>
      </c>
      <c r="D425" s="121">
        <v>1</v>
      </c>
      <c r="E425" s="5"/>
      <c r="F425" s="5"/>
      <c r="G425" s="81">
        <v>42175</v>
      </c>
      <c r="H425" s="5"/>
      <c r="I425" s="104">
        <v>150</v>
      </c>
      <c r="J425" s="5"/>
      <c r="K425" s="5"/>
      <c r="L425" s="66">
        <v>43465</v>
      </c>
      <c r="M425" s="5">
        <v>2</v>
      </c>
    </row>
    <row r="426" spans="1:13" x14ac:dyDescent="0.25">
      <c r="A426" s="48" t="s">
        <v>6135</v>
      </c>
      <c r="B426" s="5" t="s">
        <v>8543</v>
      </c>
      <c r="C426" s="120">
        <v>2</v>
      </c>
      <c r="D426" s="121">
        <v>1</v>
      </c>
      <c r="E426" s="5"/>
      <c r="F426" s="5"/>
      <c r="G426" s="81">
        <v>42175</v>
      </c>
      <c r="H426" s="5"/>
      <c r="I426" s="104">
        <v>150</v>
      </c>
      <c r="J426" s="5"/>
      <c r="K426" s="5"/>
      <c r="L426" s="66">
        <v>43465</v>
      </c>
      <c r="M426" s="5">
        <v>2</v>
      </c>
    </row>
    <row r="427" spans="1:13" x14ac:dyDescent="0.25">
      <c r="A427" s="48" t="s">
        <v>6136</v>
      </c>
      <c r="B427" s="5" t="s">
        <v>8544</v>
      </c>
      <c r="C427" s="120">
        <v>2</v>
      </c>
      <c r="D427" s="121">
        <v>1</v>
      </c>
      <c r="E427" s="5"/>
      <c r="F427" s="5"/>
      <c r="G427" s="81">
        <v>42175</v>
      </c>
      <c r="H427" s="5"/>
      <c r="I427" s="104">
        <v>150</v>
      </c>
      <c r="J427" s="5"/>
      <c r="K427" s="5"/>
      <c r="L427" s="66">
        <v>43465</v>
      </c>
      <c r="M427" s="5">
        <v>1</v>
      </c>
    </row>
    <row r="428" spans="1:13" x14ac:dyDescent="0.25">
      <c r="A428" s="48" t="s">
        <v>6137</v>
      </c>
      <c r="B428" s="5" t="s">
        <v>8545</v>
      </c>
      <c r="C428" s="120">
        <v>2</v>
      </c>
      <c r="D428" s="121">
        <v>1</v>
      </c>
      <c r="E428" s="5"/>
      <c r="F428" s="5"/>
      <c r="G428" s="81">
        <v>42175</v>
      </c>
      <c r="H428" s="5"/>
      <c r="I428" s="104">
        <v>150</v>
      </c>
      <c r="J428" s="5"/>
      <c r="K428" s="5"/>
      <c r="L428" s="66">
        <v>43465</v>
      </c>
      <c r="M428" s="5">
        <v>1</v>
      </c>
    </row>
    <row r="429" spans="1:13" x14ac:dyDescent="0.25">
      <c r="A429" s="48" t="s">
        <v>6138</v>
      </c>
      <c r="B429" s="5" t="s">
        <v>8546</v>
      </c>
      <c r="C429" s="120">
        <v>2</v>
      </c>
      <c r="D429" s="121">
        <v>1</v>
      </c>
      <c r="E429" s="5"/>
      <c r="F429" s="5"/>
      <c r="G429" s="81">
        <v>42175</v>
      </c>
      <c r="H429" s="5"/>
      <c r="I429" s="104">
        <v>150</v>
      </c>
      <c r="J429" s="5"/>
      <c r="K429" s="5"/>
      <c r="L429" s="66">
        <v>43465</v>
      </c>
      <c r="M429" s="5">
        <v>2</v>
      </c>
    </row>
    <row r="430" spans="1:13" x14ac:dyDescent="0.25">
      <c r="A430" s="48" t="s">
        <v>6139</v>
      </c>
      <c r="B430" s="5" t="s">
        <v>8547</v>
      </c>
      <c r="C430" s="120">
        <v>2</v>
      </c>
      <c r="D430" s="121">
        <v>1</v>
      </c>
      <c r="E430" s="5"/>
      <c r="F430" s="5"/>
      <c r="G430" s="81">
        <v>42175</v>
      </c>
      <c r="H430" s="5"/>
      <c r="I430" s="104">
        <v>150</v>
      </c>
      <c r="J430" s="5"/>
      <c r="K430" s="5"/>
      <c r="L430" s="66">
        <v>43465</v>
      </c>
      <c r="M430" s="5">
        <v>2</v>
      </c>
    </row>
    <row r="431" spans="1:13" x14ac:dyDescent="0.25">
      <c r="A431" s="48" t="s">
        <v>6140</v>
      </c>
      <c r="B431" s="5" t="s">
        <v>8548</v>
      </c>
      <c r="C431" s="120">
        <v>2</v>
      </c>
      <c r="D431" s="121">
        <v>1</v>
      </c>
      <c r="E431" s="5"/>
      <c r="F431" s="5"/>
      <c r="G431" s="81">
        <v>42175</v>
      </c>
      <c r="H431" s="5"/>
      <c r="I431" s="104">
        <v>150</v>
      </c>
      <c r="J431" s="5"/>
      <c r="K431" s="5"/>
      <c r="L431" s="66">
        <v>43465</v>
      </c>
      <c r="M431" s="5">
        <v>2</v>
      </c>
    </row>
    <row r="432" spans="1:13" x14ac:dyDescent="0.25">
      <c r="A432" s="48" t="s">
        <v>6141</v>
      </c>
      <c r="B432" s="5" t="s">
        <v>8549</v>
      </c>
      <c r="C432" s="120">
        <v>2</v>
      </c>
      <c r="D432" s="121">
        <v>1</v>
      </c>
      <c r="E432" s="5"/>
      <c r="F432" s="5"/>
      <c r="G432" s="81">
        <v>42175</v>
      </c>
      <c r="H432" s="5"/>
      <c r="I432" s="104">
        <v>150</v>
      </c>
      <c r="J432" s="5"/>
      <c r="K432" s="5"/>
      <c r="L432" s="66">
        <v>43465</v>
      </c>
      <c r="M432" s="5">
        <v>2</v>
      </c>
    </row>
    <row r="433" spans="1:13" x14ac:dyDescent="0.25">
      <c r="A433" s="48" t="s">
        <v>6142</v>
      </c>
      <c r="B433" s="5" t="s">
        <v>8550</v>
      </c>
      <c r="C433" s="120">
        <v>2</v>
      </c>
      <c r="D433" s="121">
        <v>1</v>
      </c>
      <c r="E433" s="5"/>
      <c r="F433" s="5"/>
      <c r="G433" s="81">
        <v>42175</v>
      </c>
      <c r="H433" s="5"/>
      <c r="I433" s="104">
        <v>150</v>
      </c>
      <c r="J433" s="5"/>
      <c r="K433" s="5"/>
      <c r="L433" s="66">
        <v>43465</v>
      </c>
      <c r="M433" s="5">
        <v>1</v>
      </c>
    </row>
    <row r="434" spans="1:13" x14ac:dyDescent="0.25">
      <c r="A434" s="48" t="s">
        <v>6143</v>
      </c>
      <c r="B434" s="5" t="s">
        <v>8551</v>
      </c>
      <c r="C434" s="120">
        <v>2</v>
      </c>
      <c r="D434" s="121">
        <v>1</v>
      </c>
      <c r="E434" s="5"/>
      <c r="F434" s="5"/>
      <c r="G434" s="81">
        <v>42175</v>
      </c>
      <c r="H434" s="5"/>
      <c r="I434" s="104">
        <v>150</v>
      </c>
      <c r="J434" s="5"/>
      <c r="K434" s="5"/>
      <c r="L434" s="66">
        <v>43465</v>
      </c>
      <c r="M434" s="5">
        <v>1</v>
      </c>
    </row>
    <row r="435" spans="1:13" x14ac:dyDescent="0.25">
      <c r="A435" s="48" t="s">
        <v>6144</v>
      </c>
      <c r="B435" s="5" t="s">
        <v>8552</v>
      </c>
      <c r="C435" s="120">
        <v>2</v>
      </c>
      <c r="D435" s="121">
        <v>1</v>
      </c>
      <c r="E435" s="5"/>
      <c r="F435" s="5"/>
      <c r="G435" s="81">
        <v>42175</v>
      </c>
      <c r="H435" s="5"/>
      <c r="I435" s="104">
        <v>150</v>
      </c>
      <c r="J435" s="5"/>
      <c r="K435" s="5"/>
      <c r="L435" s="66">
        <v>43465</v>
      </c>
      <c r="M435" s="5">
        <v>2</v>
      </c>
    </row>
    <row r="436" spans="1:13" x14ac:dyDescent="0.25">
      <c r="A436" s="48" t="s">
        <v>6145</v>
      </c>
      <c r="B436" s="5" t="s">
        <v>8553</v>
      </c>
      <c r="C436" s="120">
        <v>2</v>
      </c>
      <c r="D436" s="121">
        <v>1</v>
      </c>
      <c r="E436" s="5"/>
      <c r="F436" s="5"/>
      <c r="G436" s="81">
        <v>42175</v>
      </c>
      <c r="H436" s="5"/>
      <c r="I436" s="104">
        <v>150</v>
      </c>
      <c r="J436" s="5"/>
      <c r="K436" s="5"/>
      <c r="L436" s="66">
        <v>43465</v>
      </c>
      <c r="M436" s="5">
        <v>2</v>
      </c>
    </row>
    <row r="437" spans="1:13" x14ac:dyDescent="0.25">
      <c r="A437" s="48" t="s">
        <v>6146</v>
      </c>
      <c r="B437" s="5" t="s">
        <v>8554</v>
      </c>
      <c r="C437" s="120">
        <v>2</v>
      </c>
      <c r="D437" s="121">
        <v>1</v>
      </c>
      <c r="E437" s="5"/>
      <c r="F437" s="5"/>
      <c r="G437" s="81">
        <v>42175</v>
      </c>
      <c r="H437" s="5"/>
      <c r="I437" s="104">
        <v>150</v>
      </c>
      <c r="J437" s="5"/>
      <c r="K437" s="5"/>
      <c r="L437" s="66">
        <v>43465</v>
      </c>
      <c r="M437" s="5">
        <v>2</v>
      </c>
    </row>
    <row r="438" spans="1:13" x14ac:dyDescent="0.25">
      <c r="A438" s="48" t="s">
        <v>6147</v>
      </c>
      <c r="B438" s="5" t="s">
        <v>8555</v>
      </c>
      <c r="C438" s="120">
        <v>2</v>
      </c>
      <c r="D438" s="121">
        <v>1</v>
      </c>
      <c r="E438" s="5"/>
      <c r="F438" s="5"/>
      <c r="G438" s="81">
        <v>42175</v>
      </c>
      <c r="H438" s="5"/>
      <c r="I438" s="104">
        <v>150</v>
      </c>
      <c r="J438" s="5"/>
      <c r="K438" s="5"/>
      <c r="L438" s="66">
        <v>43465</v>
      </c>
      <c r="M438" s="5">
        <v>2</v>
      </c>
    </row>
    <row r="439" spans="1:13" x14ac:dyDescent="0.25">
      <c r="A439" s="48" t="s">
        <v>6148</v>
      </c>
      <c r="B439" s="5" t="s">
        <v>8556</v>
      </c>
      <c r="C439" s="120">
        <v>2</v>
      </c>
      <c r="D439" s="121">
        <v>1</v>
      </c>
      <c r="E439" s="5"/>
      <c r="F439" s="5"/>
      <c r="G439" s="81">
        <v>42175</v>
      </c>
      <c r="H439" s="5"/>
      <c r="I439" s="104">
        <v>150</v>
      </c>
      <c r="J439" s="5"/>
      <c r="K439" s="5"/>
      <c r="L439" s="66">
        <v>43465</v>
      </c>
      <c r="M439" s="5">
        <v>1</v>
      </c>
    </row>
    <row r="440" spans="1:13" x14ac:dyDescent="0.25">
      <c r="A440" s="48" t="s">
        <v>6149</v>
      </c>
      <c r="B440" s="5" t="s">
        <v>8557</v>
      </c>
      <c r="C440" s="120">
        <v>2</v>
      </c>
      <c r="D440" s="121">
        <v>1</v>
      </c>
      <c r="E440" s="5"/>
      <c r="F440" s="5"/>
      <c r="G440" s="81">
        <v>42175</v>
      </c>
      <c r="H440" s="5"/>
      <c r="I440" s="104">
        <v>150</v>
      </c>
      <c r="J440" s="5"/>
      <c r="K440" s="5"/>
      <c r="L440" s="66">
        <v>43465</v>
      </c>
      <c r="M440" s="5">
        <v>1</v>
      </c>
    </row>
    <row r="441" spans="1:13" x14ac:dyDescent="0.25">
      <c r="A441" s="48" t="s">
        <v>6150</v>
      </c>
      <c r="B441" s="5" t="s">
        <v>8558</v>
      </c>
      <c r="C441" s="120">
        <v>2</v>
      </c>
      <c r="D441" s="121">
        <v>1</v>
      </c>
      <c r="E441" s="5"/>
      <c r="F441" s="5"/>
      <c r="G441" s="81">
        <v>42175</v>
      </c>
      <c r="H441" s="5"/>
      <c r="I441" s="104">
        <v>150</v>
      </c>
      <c r="J441" s="5"/>
      <c r="K441" s="5"/>
      <c r="L441" s="66">
        <v>43465</v>
      </c>
      <c r="M441" s="5">
        <v>2</v>
      </c>
    </row>
    <row r="442" spans="1:13" x14ac:dyDescent="0.25">
      <c r="A442" s="48" t="s">
        <v>6151</v>
      </c>
      <c r="B442" s="5" t="s">
        <v>8559</v>
      </c>
      <c r="C442" s="120">
        <v>2</v>
      </c>
      <c r="D442" s="121">
        <v>1</v>
      </c>
      <c r="E442" s="5"/>
      <c r="F442" s="5"/>
      <c r="G442" s="81">
        <v>42175</v>
      </c>
      <c r="H442" s="5"/>
      <c r="I442" s="104">
        <v>150</v>
      </c>
      <c r="J442" s="5"/>
      <c r="K442" s="5"/>
      <c r="L442" s="66">
        <v>43465</v>
      </c>
      <c r="M442" s="5">
        <v>2</v>
      </c>
    </row>
    <row r="443" spans="1:13" x14ac:dyDescent="0.25">
      <c r="A443" s="48" t="s">
        <v>6152</v>
      </c>
      <c r="B443" s="5" t="s">
        <v>8560</v>
      </c>
      <c r="C443" s="120">
        <v>2</v>
      </c>
      <c r="D443" s="121">
        <v>1</v>
      </c>
      <c r="E443" s="5"/>
      <c r="F443" s="5"/>
      <c r="G443" s="81">
        <v>42175</v>
      </c>
      <c r="H443" s="5"/>
      <c r="I443" s="104">
        <v>150</v>
      </c>
      <c r="J443" s="5"/>
      <c r="K443" s="5"/>
      <c r="L443" s="66">
        <v>43465</v>
      </c>
      <c r="M443" s="5">
        <v>2</v>
      </c>
    </row>
    <row r="444" spans="1:13" x14ac:dyDescent="0.25">
      <c r="A444" s="48" t="s">
        <v>6153</v>
      </c>
      <c r="B444" s="5" t="s">
        <v>8561</v>
      </c>
      <c r="C444" s="120">
        <v>2</v>
      </c>
      <c r="D444" s="121">
        <v>1</v>
      </c>
      <c r="E444" s="5"/>
      <c r="F444" s="5"/>
      <c r="G444" s="81">
        <v>42175</v>
      </c>
      <c r="H444" s="5"/>
      <c r="I444" s="104">
        <v>150</v>
      </c>
      <c r="J444" s="5"/>
      <c r="K444" s="5"/>
      <c r="L444" s="66">
        <v>43465</v>
      </c>
      <c r="M444" s="5">
        <v>2</v>
      </c>
    </row>
    <row r="445" spans="1:13" x14ac:dyDescent="0.25">
      <c r="A445" s="48" t="s">
        <v>6154</v>
      </c>
      <c r="B445" s="5" t="s">
        <v>8562</v>
      </c>
      <c r="C445" s="120">
        <v>2</v>
      </c>
      <c r="D445" s="121">
        <v>1</v>
      </c>
      <c r="E445" s="5"/>
      <c r="F445" s="5"/>
      <c r="G445" s="81">
        <v>42175</v>
      </c>
      <c r="H445" s="5"/>
      <c r="I445" s="104">
        <v>150</v>
      </c>
      <c r="J445" s="5"/>
      <c r="K445" s="5"/>
      <c r="L445" s="66">
        <v>43465</v>
      </c>
      <c r="M445" s="5">
        <v>1</v>
      </c>
    </row>
    <row r="446" spans="1:13" x14ac:dyDescent="0.25">
      <c r="A446" s="48" t="s">
        <v>6155</v>
      </c>
      <c r="B446" s="5" t="s">
        <v>8563</v>
      </c>
      <c r="C446" s="120">
        <v>2</v>
      </c>
      <c r="D446" s="121">
        <v>1</v>
      </c>
      <c r="E446" s="5"/>
      <c r="F446" s="5"/>
      <c r="G446" s="81">
        <v>42175</v>
      </c>
      <c r="H446" s="5"/>
      <c r="I446" s="104">
        <v>150</v>
      </c>
      <c r="J446" s="5"/>
      <c r="K446" s="5"/>
      <c r="L446" s="66">
        <v>43465</v>
      </c>
      <c r="M446" s="5">
        <v>1</v>
      </c>
    </row>
    <row r="447" spans="1:13" x14ac:dyDescent="0.25">
      <c r="A447" s="48" t="s">
        <v>6156</v>
      </c>
      <c r="B447" s="5" t="s">
        <v>8564</v>
      </c>
      <c r="C447" s="120">
        <v>2</v>
      </c>
      <c r="D447" s="121">
        <v>1</v>
      </c>
      <c r="E447" s="5"/>
      <c r="F447" s="5"/>
      <c r="G447" s="81">
        <v>42175</v>
      </c>
      <c r="H447" s="5"/>
      <c r="I447" s="104">
        <v>150</v>
      </c>
      <c r="J447" s="5"/>
      <c r="K447" s="5"/>
      <c r="L447" s="66">
        <v>43465</v>
      </c>
      <c r="M447" s="5">
        <v>2</v>
      </c>
    </row>
    <row r="448" spans="1:13" x14ac:dyDescent="0.25">
      <c r="A448" s="48" t="s">
        <v>6157</v>
      </c>
      <c r="B448" s="5" t="s">
        <v>8565</v>
      </c>
      <c r="C448" s="120">
        <v>2</v>
      </c>
      <c r="D448" s="121">
        <v>1</v>
      </c>
      <c r="E448" s="5"/>
      <c r="F448" s="5"/>
      <c r="G448" s="81">
        <v>42175</v>
      </c>
      <c r="H448" s="5"/>
      <c r="I448" s="104">
        <v>150</v>
      </c>
      <c r="J448" s="5"/>
      <c r="K448" s="5"/>
      <c r="L448" s="66">
        <v>43465</v>
      </c>
      <c r="M448" s="5">
        <v>2</v>
      </c>
    </row>
    <row r="449" spans="1:13" x14ac:dyDescent="0.25">
      <c r="A449" s="48" t="s">
        <v>6158</v>
      </c>
      <c r="B449" s="5" t="s">
        <v>8566</v>
      </c>
      <c r="C449" s="120">
        <v>2</v>
      </c>
      <c r="D449" s="121">
        <v>1</v>
      </c>
      <c r="E449" s="5"/>
      <c r="F449" s="5"/>
      <c r="G449" s="81">
        <v>42175</v>
      </c>
      <c r="H449" s="5"/>
      <c r="I449" s="104">
        <v>150</v>
      </c>
      <c r="J449" s="5"/>
      <c r="K449" s="5"/>
      <c r="L449" s="66">
        <v>43465</v>
      </c>
      <c r="M449" s="5">
        <v>2</v>
      </c>
    </row>
    <row r="450" spans="1:13" x14ac:dyDescent="0.25">
      <c r="A450" s="48" t="s">
        <v>6159</v>
      </c>
      <c r="B450" s="5" t="s">
        <v>8567</v>
      </c>
      <c r="C450" s="120">
        <v>2</v>
      </c>
      <c r="D450" s="121">
        <v>1</v>
      </c>
      <c r="E450" s="5"/>
      <c r="F450" s="5"/>
      <c r="G450" s="81">
        <v>42175</v>
      </c>
      <c r="H450" s="5"/>
      <c r="I450" s="104">
        <v>150</v>
      </c>
      <c r="J450" s="5"/>
      <c r="K450" s="5"/>
      <c r="L450" s="66">
        <v>43465</v>
      </c>
      <c r="M450" s="5">
        <v>2</v>
      </c>
    </row>
    <row r="451" spans="1:13" x14ac:dyDescent="0.25">
      <c r="A451" s="48" t="s">
        <v>6160</v>
      </c>
      <c r="B451" s="5" t="s">
        <v>8568</v>
      </c>
      <c r="C451" s="120">
        <v>2</v>
      </c>
      <c r="D451" s="121">
        <v>1</v>
      </c>
      <c r="E451" s="5"/>
      <c r="F451" s="5"/>
      <c r="G451" s="81">
        <v>42175</v>
      </c>
      <c r="H451" s="5"/>
      <c r="I451" s="104">
        <v>150</v>
      </c>
      <c r="J451" s="5"/>
      <c r="K451" s="5"/>
      <c r="L451" s="66">
        <v>43465</v>
      </c>
      <c r="M451" s="5">
        <v>1</v>
      </c>
    </row>
    <row r="452" spans="1:13" x14ac:dyDescent="0.25">
      <c r="A452" s="48" t="s">
        <v>6161</v>
      </c>
      <c r="B452" s="5" t="s">
        <v>8569</v>
      </c>
      <c r="C452" s="120">
        <v>2</v>
      </c>
      <c r="D452" s="121">
        <v>1</v>
      </c>
      <c r="E452" s="5"/>
      <c r="F452" s="5"/>
      <c r="G452" s="81">
        <v>42175</v>
      </c>
      <c r="H452" s="5"/>
      <c r="I452" s="104">
        <v>150</v>
      </c>
      <c r="J452" s="5"/>
      <c r="K452" s="5"/>
      <c r="L452" s="66">
        <v>43465</v>
      </c>
      <c r="M452" s="5">
        <v>1</v>
      </c>
    </row>
    <row r="453" spans="1:13" x14ac:dyDescent="0.25">
      <c r="A453" s="48" t="s">
        <v>6162</v>
      </c>
      <c r="B453" s="5" t="s">
        <v>8570</v>
      </c>
      <c r="C453" s="120">
        <v>2</v>
      </c>
      <c r="D453" s="121">
        <v>1</v>
      </c>
      <c r="E453" s="5"/>
      <c r="F453" s="5"/>
      <c r="G453" s="81">
        <v>42175</v>
      </c>
      <c r="H453" s="5"/>
      <c r="I453" s="104">
        <v>150</v>
      </c>
      <c r="J453" s="5"/>
      <c r="K453" s="5"/>
      <c r="L453" s="66">
        <v>43465</v>
      </c>
      <c r="M453" s="5">
        <v>2</v>
      </c>
    </row>
    <row r="454" spans="1:13" x14ac:dyDescent="0.25">
      <c r="A454" s="48" t="s">
        <v>6163</v>
      </c>
      <c r="B454" s="5" t="s">
        <v>8571</v>
      </c>
      <c r="C454" s="120">
        <v>2</v>
      </c>
      <c r="D454" s="121">
        <v>1</v>
      </c>
      <c r="E454" s="5"/>
      <c r="F454" s="5"/>
      <c r="G454" s="81">
        <v>42175</v>
      </c>
      <c r="H454" s="5"/>
      <c r="I454" s="104">
        <v>150</v>
      </c>
      <c r="J454" s="5"/>
      <c r="K454" s="5"/>
      <c r="L454" s="66">
        <v>43465</v>
      </c>
      <c r="M454" s="5">
        <v>2</v>
      </c>
    </row>
    <row r="455" spans="1:13" x14ac:dyDescent="0.25">
      <c r="A455" s="48" t="s">
        <v>6164</v>
      </c>
      <c r="B455" s="5" t="s">
        <v>8572</v>
      </c>
      <c r="C455" s="120">
        <v>2</v>
      </c>
      <c r="D455" s="121">
        <v>1</v>
      </c>
      <c r="E455" s="5"/>
      <c r="F455" s="5"/>
      <c r="G455" s="81">
        <v>42175</v>
      </c>
      <c r="H455" s="5"/>
      <c r="I455" s="104">
        <v>150</v>
      </c>
      <c r="J455" s="5"/>
      <c r="K455" s="5"/>
      <c r="L455" s="66">
        <v>43465</v>
      </c>
      <c r="M455" s="5">
        <v>2</v>
      </c>
    </row>
    <row r="456" spans="1:13" x14ac:dyDescent="0.25">
      <c r="A456" s="48" t="s">
        <v>6165</v>
      </c>
      <c r="B456" s="5" t="s">
        <v>8573</v>
      </c>
      <c r="C456" s="120">
        <v>2</v>
      </c>
      <c r="D456" s="121">
        <v>1</v>
      </c>
      <c r="E456" s="5"/>
      <c r="F456" s="5"/>
      <c r="G456" s="81">
        <v>42175</v>
      </c>
      <c r="H456" s="5"/>
      <c r="I456" s="104">
        <v>150</v>
      </c>
      <c r="J456" s="5"/>
      <c r="K456" s="5"/>
      <c r="L456" s="66">
        <v>43465</v>
      </c>
      <c r="M456" s="5">
        <v>2</v>
      </c>
    </row>
    <row r="457" spans="1:13" x14ac:dyDescent="0.25">
      <c r="A457" s="48" t="s">
        <v>6166</v>
      </c>
      <c r="B457" s="5" t="s">
        <v>8574</v>
      </c>
      <c r="C457" s="120">
        <v>2</v>
      </c>
      <c r="D457" s="121">
        <v>1</v>
      </c>
      <c r="E457" s="5"/>
      <c r="F457" s="5"/>
      <c r="G457" s="81">
        <v>42175</v>
      </c>
      <c r="H457" s="5"/>
      <c r="I457" s="104">
        <v>150</v>
      </c>
      <c r="J457" s="5"/>
      <c r="K457" s="5"/>
      <c r="L457" s="66">
        <v>43465</v>
      </c>
      <c r="M457" s="5">
        <v>1</v>
      </c>
    </row>
    <row r="458" spans="1:13" x14ac:dyDescent="0.25">
      <c r="A458" s="48" t="s">
        <v>6167</v>
      </c>
      <c r="B458" s="5" t="s">
        <v>8575</v>
      </c>
      <c r="C458" s="120">
        <v>2</v>
      </c>
      <c r="D458" s="121">
        <v>1</v>
      </c>
      <c r="E458" s="5"/>
      <c r="F458" s="5"/>
      <c r="G458" s="81">
        <v>42175</v>
      </c>
      <c r="H458" s="5"/>
      <c r="I458" s="104">
        <v>150</v>
      </c>
      <c r="J458" s="5"/>
      <c r="K458" s="5"/>
      <c r="L458" s="66">
        <v>43465</v>
      </c>
      <c r="M458" s="5">
        <v>1</v>
      </c>
    </row>
    <row r="459" spans="1:13" x14ac:dyDescent="0.25">
      <c r="A459" s="48" t="s">
        <v>6168</v>
      </c>
      <c r="B459" s="5" t="s">
        <v>8576</v>
      </c>
      <c r="C459" s="120">
        <v>2</v>
      </c>
      <c r="D459" s="121">
        <v>1</v>
      </c>
      <c r="E459" s="5"/>
      <c r="F459" s="5"/>
      <c r="G459" s="81">
        <v>42175</v>
      </c>
      <c r="H459" s="5"/>
      <c r="I459" s="104">
        <v>150</v>
      </c>
      <c r="J459" s="5"/>
      <c r="K459" s="5"/>
      <c r="L459" s="66">
        <v>43465</v>
      </c>
      <c r="M459" s="5">
        <v>2</v>
      </c>
    </row>
    <row r="460" spans="1:13" x14ac:dyDescent="0.25">
      <c r="A460" s="48" t="s">
        <v>6169</v>
      </c>
      <c r="B460" s="5" t="s">
        <v>8577</v>
      </c>
      <c r="C460" s="120">
        <v>2</v>
      </c>
      <c r="D460" s="121">
        <v>1</v>
      </c>
      <c r="E460" s="5"/>
      <c r="F460" s="5"/>
      <c r="G460" s="81">
        <v>42175</v>
      </c>
      <c r="H460" s="5"/>
      <c r="I460" s="104">
        <v>150</v>
      </c>
      <c r="J460" s="5"/>
      <c r="K460" s="5"/>
      <c r="L460" s="66">
        <v>43465</v>
      </c>
      <c r="M460" s="5">
        <v>2</v>
      </c>
    </row>
    <row r="461" spans="1:13" x14ac:dyDescent="0.25">
      <c r="A461" s="48" t="s">
        <v>6170</v>
      </c>
      <c r="B461" s="5" t="s">
        <v>8578</v>
      </c>
      <c r="C461" s="120">
        <v>2</v>
      </c>
      <c r="D461" s="121">
        <v>1</v>
      </c>
      <c r="E461" s="5"/>
      <c r="F461" s="5"/>
      <c r="G461" s="81">
        <v>42175</v>
      </c>
      <c r="H461" s="5"/>
      <c r="I461" s="104">
        <v>150</v>
      </c>
      <c r="J461" s="5"/>
      <c r="K461" s="5"/>
      <c r="L461" s="66">
        <v>43465</v>
      </c>
      <c r="M461" s="5">
        <v>2</v>
      </c>
    </row>
    <row r="462" spans="1:13" x14ac:dyDescent="0.25">
      <c r="A462" s="48" t="s">
        <v>6171</v>
      </c>
      <c r="B462" s="5" t="s">
        <v>8579</v>
      </c>
      <c r="C462" s="120">
        <v>2</v>
      </c>
      <c r="D462" s="121">
        <v>1</v>
      </c>
      <c r="E462" s="5"/>
      <c r="F462" s="5"/>
      <c r="G462" s="81">
        <v>42175</v>
      </c>
      <c r="H462" s="5"/>
      <c r="I462" s="104">
        <v>150</v>
      </c>
      <c r="J462" s="5"/>
      <c r="K462" s="5"/>
      <c r="L462" s="66">
        <v>43465</v>
      </c>
      <c r="M462" s="5">
        <v>2</v>
      </c>
    </row>
    <row r="463" spans="1:13" x14ac:dyDescent="0.25">
      <c r="A463" s="48" t="s">
        <v>6172</v>
      </c>
      <c r="B463" s="5" t="s">
        <v>8580</v>
      </c>
      <c r="C463" s="120">
        <v>2</v>
      </c>
      <c r="D463" s="121">
        <v>1</v>
      </c>
      <c r="E463" s="5"/>
      <c r="F463" s="5"/>
      <c r="G463" s="81">
        <v>42175</v>
      </c>
      <c r="H463" s="5"/>
      <c r="I463" s="104">
        <v>150</v>
      </c>
      <c r="J463" s="5"/>
      <c r="K463" s="5"/>
      <c r="L463" s="66">
        <v>43465</v>
      </c>
      <c r="M463" s="5">
        <v>1</v>
      </c>
    </row>
    <row r="464" spans="1:13" x14ac:dyDescent="0.25">
      <c r="A464" s="48" t="s">
        <v>6173</v>
      </c>
      <c r="B464" s="5" t="s">
        <v>8581</v>
      </c>
      <c r="C464" s="120">
        <v>2</v>
      </c>
      <c r="D464" s="121">
        <v>1</v>
      </c>
      <c r="E464" s="5"/>
      <c r="F464" s="5"/>
      <c r="G464" s="81">
        <v>42175</v>
      </c>
      <c r="H464" s="5"/>
      <c r="I464" s="104">
        <v>150</v>
      </c>
      <c r="J464" s="5"/>
      <c r="K464" s="5"/>
      <c r="L464" s="66">
        <v>43465</v>
      </c>
      <c r="M464" s="5">
        <v>1</v>
      </c>
    </row>
    <row r="465" spans="1:13" x14ac:dyDescent="0.25">
      <c r="A465" s="48" t="s">
        <v>6174</v>
      </c>
      <c r="B465" s="5" t="s">
        <v>8582</v>
      </c>
      <c r="C465" s="120">
        <v>2</v>
      </c>
      <c r="D465" s="121">
        <v>1</v>
      </c>
      <c r="E465" s="5"/>
      <c r="F465" s="5"/>
      <c r="G465" s="81">
        <v>42175</v>
      </c>
      <c r="H465" s="5"/>
      <c r="I465" s="104">
        <v>150</v>
      </c>
      <c r="J465" s="5"/>
      <c r="K465" s="5"/>
      <c r="L465" s="66">
        <v>43465</v>
      </c>
      <c r="M465" s="5">
        <v>2</v>
      </c>
    </row>
    <row r="466" spans="1:13" x14ac:dyDescent="0.25">
      <c r="A466" s="48" t="s">
        <v>6175</v>
      </c>
      <c r="B466" s="5" t="s">
        <v>8583</v>
      </c>
      <c r="C466" s="120">
        <v>2</v>
      </c>
      <c r="D466" s="121">
        <v>1</v>
      </c>
      <c r="E466" s="5"/>
      <c r="F466" s="5"/>
      <c r="G466" s="81">
        <v>42175</v>
      </c>
      <c r="H466" s="5"/>
      <c r="I466" s="104">
        <v>150</v>
      </c>
      <c r="J466" s="5"/>
      <c r="K466" s="5"/>
      <c r="L466" s="66">
        <v>43465</v>
      </c>
      <c r="M466" s="5">
        <v>2</v>
      </c>
    </row>
    <row r="467" spans="1:13" x14ac:dyDescent="0.25">
      <c r="A467" s="48" t="s">
        <v>6176</v>
      </c>
      <c r="B467" s="5" t="s">
        <v>8584</v>
      </c>
      <c r="C467" s="120">
        <v>2</v>
      </c>
      <c r="D467" s="121">
        <v>1</v>
      </c>
      <c r="E467" s="5"/>
      <c r="F467" s="5"/>
      <c r="G467" s="81">
        <v>42175</v>
      </c>
      <c r="H467" s="5"/>
      <c r="I467" s="104">
        <v>150</v>
      </c>
      <c r="J467" s="5"/>
      <c r="K467" s="5"/>
      <c r="L467" s="66">
        <v>43465</v>
      </c>
      <c r="M467" s="5">
        <v>2</v>
      </c>
    </row>
    <row r="468" spans="1:13" x14ac:dyDescent="0.25">
      <c r="A468" s="48" t="s">
        <v>6177</v>
      </c>
      <c r="B468" s="5" t="s">
        <v>8585</v>
      </c>
      <c r="C468" s="120">
        <v>2</v>
      </c>
      <c r="D468" s="121">
        <v>1</v>
      </c>
      <c r="E468" s="5"/>
      <c r="F468" s="5"/>
      <c r="G468" s="81">
        <v>42175</v>
      </c>
      <c r="H468" s="5"/>
      <c r="I468" s="104">
        <v>150</v>
      </c>
      <c r="J468" s="5"/>
      <c r="K468" s="5"/>
      <c r="L468" s="66">
        <v>43465</v>
      </c>
      <c r="M468" s="5">
        <v>2</v>
      </c>
    </row>
    <row r="469" spans="1:13" x14ac:dyDescent="0.25">
      <c r="A469" s="48" t="s">
        <v>6178</v>
      </c>
      <c r="B469" s="5" t="s">
        <v>8586</v>
      </c>
      <c r="C469" s="120">
        <v>2</v>
      </c>
      <c r="D469" s="121">
        <v>1</v>
      </c>
      <c r="E469" s="5"/>
      <c r="F469" s="5"/>
      <c r="G469" s="81">
        <v>42175</v>
      </c>
      <c r="H469" s="5"/>
      <c r="I469" s="104">
        <v>150</v>
      </c>
      <c r="J469" s="5"/>
      <c r="K469" s="5"/>
      <c r="L469" s="66">
        <v>43465</v>
      </c>
      <c r="M469" s="5">
        <v>1</v>
      </c>
    </row>
    <row r="470" spans="1:13" x14ac:dyDescent="0.25">
      <c r="A470" s="48" t="s">
        <v>6179</v>
      </c>
      <c r="B470" s="5" t="s">
        <v>8587</v>
      </c>
      <c r="C470" s="120">
        <v>2</v>
      </c>
      <c r="D470" s="121">
        <v>1</v>
      </c>
      <c r="E470" s="5"/>
      <c r="F470" s="5"/>
      <c r="G470" s="81">
        <v>42175</v>
      </c>
      <c r="H470" s="5"/>
      <c r="I470" s="104">
        <v>150</v>
      </c>
      <c r="J470" s="5"/>
      <c r="K470" s="5"/>
      <c r="L470" s="66">
        <v>43465</v>
      </c>
      <c r="M470" s="5">
        <v>1</v>
      </c>
    </row>
    <row r="471" spans="1:13" x14ac:dyDescent="0.25">
      <c r="A471" s="48" t="s">
        <v>6180</v>
      </c>
      <c r="B471" s="5" t="s">
        <v>8588</v>
      </c>
      <c r="C471" s="120">
        <v>2</v>
      </c>
      <c r="D471" s="121">
        <v>1</v>
      </c>
      <c r="E471" s="5"/>
      <c r="F471" s="5"/>
      <c r="G471" s="81">
        <v>42175</v>
      </c>
      <c r="H471" s="5"/>
      <c r="I471" s="104">
        <v>150</v>
      </c>
      <c r="J471" s="5"/>
      <c r="K471" s="5"/>
      <c r="L471" s="66">
        <v>43465</v>
      </c>
      <c r="M471" s="5">
        <v>2</v>
      </c>
    </row>
    <row r="472" spans="1:13" x14ac:dyDescent="0.25">
      <c r="A472" s="48" t="s">
        <v>6181</v>
      </c>
      <c r="B472" s="5" t="s">
        <v>8589</v>
      </c>
      <c r="C472" s="120">
        <v>2</v>
      </c>
      <c r="D472" s="121">
        <v>1</v>
      </c>
      <c r="E472" s="5"/>
      <c r="F472" s="5"/>
      <c r="G472" s="81">
        <v>42175</v>
      </c>
      <c r="H472" s="5"/>
      <c r="I472" s="104">
        <v>150</v>
      </c>
      <c r="J472" s="5"/>
      <c r="K472" s="5"/>
      <c r="L472" s="66">
        <v>43465</v>
      </c>
      <c r="M472" s="5">
        <v>2</v>
      </c>
    </row>
    <row r="473" spans="1:13" x14ac:dyDescent="0.25">
      <c r="A473" s="48" t="s">
        <v>6182</v>
      </c>
      <c r="B473" s="5" t="s">
        <v>8590</v>
      </c>
      <c r="C473" s="120">
        <v>2</v>
      </c>
      <c r="D473" s="121">
        <v>1</v>
      </c>
      <c r="E473" s="5"/>
      <c r="F473" s="5"/>
      <c r="G473" s="81">
        <v>42175</v>
      </c>
      <c r="H473" s="5"/>
      <c r="I473" s="104">
        <v>150</v>
      </c>
      <c r="J473" s="5"/>
      <c r="K473" s="5"/>
      <c r="L473" s="66">
        <v>43465</v>
      </c>
      <c r="M473" s="5">
        <v>2</v>
      </c>
    </row>
    <row r="474" spans="1:13" x14ac:dyDescent="0.25">
      <c r="A474" s="48" t="s">
        <v>6183</v>
      </c>
      <c r="B474" s="5" t="s">
        <v>8591</v>
      </c>
      <c r="C474" s="120">
        <v>2</v>
      </c>
      <c r="D474" s="121">
        <v>1</v>
      </c>
      <c r="E474" s="5"/>
      <c r="F474" s="5"/>
      <c r="G474" s="81">
        <v>42175</v>
      </c>
      <c r="H474" s="5"/>
      <c r="I474" s="104">
        <v>150</v>
      </c>
      <c r="J474" s="5"/>
      <c r="K474" s="5"/>
      <c r="L474" s="66">
        <v>43465</v>
      </c>
      <c r="M474" s="5">
        <v>2</v>
      </c>
    </row>
    <row r="475" spans="1:13" x14ac:dyDescent="0.25">
      <c r="A475" s="48" t="s">
        <v>6184</v>
      </c>
      <c r="B475" s="5" t="s">
        <v>8592</v>
      </c>
      <c r="C475" s="120">
        <v>2</v>
      </c>
      <c r="D475" s="121">
        <v>1</v>
      </c>
      <c r="E475" s="5"/>
      <c r="F475" s="5"/>
      <c r="G475" s="81">
        <v>42175</v>
      </c>
      <c r="H475" s="5"/>
      <c r="I475" s="104">
        <v>150</v>
      </c>
      <c r="J475" s="5"/>
      <c r="K475" s="5"/>
      <c r="L475" s="66">
        <v>43465</v>
      </c>
      <c r="M475" s="5">
        <v>1</v>
      </c>
    </row>
    <row r="476" spans="1:13" x14ac:dyDescent="0.25">
      <c r="A476" s="48" t="s">
        <v>6185</v>
      </c>
      <c r="B476" s="5" t="s">
        <v>8593</v>
      </c>
      <c r="C476" s="120">
        <v>2</v>
      </c>
      <c r="D476" s="121">
        <v>1</v>
      </c>
      <c r="E476" s="5"/>
      <c r="F476" s="5"/>
      <c r="G476" s="81">
        <v>42175</v>
      </c>
      <c r="H476" s="5"/>
      <c r="I476" s="104">
        <v>150</v>
      </c>
      <c r="J476" s="5"/>
      <c r="K476" s="5"/>
      <c r="L476" s="66">
        <v>43465</v>
      </c>
      <c r="M476" s="5">
        <v>1</v>
      </c>
    </row>
    <row r="477" spans="1:13" x14ac:dyDescent="0.25">
      <c r="A477" s="48" t="s">
        <v>6186</v>
      </c>
      <c r="B477" s="5" t="s">
        <v>8594</v>
      </c>
      <c r="C477" s="120">
        <v>2</v>
      </c>
      <c r="D477" s="121">
        <v>1</v>
      </c>
      <c r="E477" s="5"/>
      <c r="F477" s="5"/>
      <c r="G477" s="81">
        <v>42175</v>
      </c>
      <c r="H477" s="5"/>
      <c r="I477" s="104">
        <v>150</v>
      </c>
      <c r="J477" s="5"/>
      <c r="K477" s="5"/>
      <c r="L477" s="66">
        <v>43465</v>
      </c>
      <c r="M477" s="5">
        <v>2</v>
      </c>
    </row>
    <row r="478" spans="1:13" x14ac:dyDescent="0.25">
      <c r="A478" s="48" t="s">
        <v>6187</v>
      </c>
      <c r="B478" s="5" t="s">
        <v>8595</v>
      </c>
      <c r="C478" s="120">
        <v>2</v>
      </c>
      <c r="D478" s="121">
        <v>1</v>
      </c>
      <c r="E478" s="5"/>
      <c r="F478" s="5"/>
      <c r="G478" s="81">
        <v>42175</v>
      </c>
      <c r="H478" s="5"/>
      <c r="I478" s="104">
        <v>150</v>
      </c>
      <c r="J478" s="5"/>
      <c r="K478" s="5"/>
      <c r="L478" s="66">
        <v>43465</v>
      </c>
      <c r="M478" s="5">
        <v>2</v>
      </c>
    </row>
    <row r="479" spans="1:13" x14ac:dyDescent="0.25">
      <c r="A479" s="48" t="s">
        <v>6188</v>
      </c>
      <c r="B479" s="5" t="s">
        <v>8596</v>
      </c>
      <c r="C479" s="120">
        <v>2</v>
      </c>
      <c r="D479" s="121">
        <v>1</v>
      </c>
      <c r="E479" s="5"/>
      <c r="F479" s="5"/>
      <c r="G479" s="81">
        <v>42175</v>
      </c>
      <c r="H479" s="5"/>
      <c r="I479" s="104">
        <v>150</v>
      </c>
      <c r="J479" s="5"/>
      <c r="K479" s="5"/>
      <c r="L479" s="66">
        <v>43465</v>
      </c>
      <c r="M479" s="5">
        <v>2</v>
      </c>
    </row>
    <row r="480" spans="1:13" x14ac:dyDescent="0.25">
      <c r="A480" s="48" t="s">
        <v>6189</v>
      </c>
      <c r="B480" s="5" t="s">
        <v>8597</v>
      </c>
      <c r="C480" s="120">
        <v>2</v>
      </c>
      <c r="D480" s="121">
        <v>1</v>
      </c>
      <c r="E480" s="5"/>
      <c r="F480" s="5"/>
      <c r="G480" s="81">
        <v>42175</v>
      </c>
      <c r="H480" s="5"/>
      <c r="I480" s="104">
        <v>150</v>
      </c>
      <c r="J480" s="5"/>
      <c r="K480" s="5"/>
      <c r="L480" s="66">
        <v>43465</v>
      </c>
      <c r="M480" s="5">
        <v>2</v>
      </c>
    </row>
    <row r="481" spans="1:13" x14ac:dyDescent="0.25">
      <c r="A481" s="48" t="s">
        <v>6190</v>
      </c>
      <c r="B481" s="5" t="s">
        <v>8598</v>
      </c>
      <c r="C481" s="120">
        <v>2</v>
      </c>
      <c r="D481" s="121">
        <v>1</v>
      </c>
      <c r="E481" s="5"/>
      <c r="F481" s="5"/>
      <c r="G481" s="81">
        <v>42175</v>
      </c>
      <c r="H481" s="5"/>
      <c r="I481" s="104">
        <v>150</v>
      </c>
      <c r="J481" s="5"/>
      <c r="K481" s="5"/>
      <c r="L481" s="66">
        <v>43465</v>
      </c>
      <c r="M481" s="5">
        <v>1</v>
      </c>
    </row>
    <row r="482" spans="1:13" x14ac:dyDescent="0.25">
      <c r="A482" s="48" t="s">
        <v>6191</v>
      </c>
      <c r="B482" s="5" t="s">
        <v>8599</v>
      </c>
      <c r="C482" s="120">
        <v>2</v>
      </c>
      <c r="D482" s="121">
        <v>1</v>
      </c>
      <c r="E482" s="5"/>
      <c r="F482" s="5"/>
      <c r="G482" s="81">
        <v>42175</v>
      </c>
      <c r="H482" s="5"/>
      <c r="I482" s="104">
        <v>150</v>
      </c>
      <c r="J482" s="5"/>
      <c r="K482" s="5"/>
      <c r="L482" s="66">
        <v>43465</v>
      </c>
      <c r="M482" s="5">
        <v>1</v>
      </c>
    </row>
    <row r="483" spans="1:13" x14ac:dyDescent="0.25">
      <c r="A483" s="48" t="s">
        <v>6192</v>
      </c>
      <c r="B483" s="5" t="s">
        <v>8600</v>
      </c>
      <c r="C483" s="120">
        <v>2</v>
      </c>
      <c r="D483" s="121">
        <v>1</v>
      </c>
      <c r="E483" s="5"/>
      <c r="F483" s="5"/>
      <c r="G483" s="81">
        <v>42175</v>
      </c>
      <c r="H483" s="5"/>
      <c r="I483" s="104">
        <v>150</v>
      </c>
      <c r="J483" s="5"/>
      <c r="K483" s="5"/>
      <c r="L483" s="66">
        <v>43465</v>
      </c>
      <c r="M483" s="5">
        <v>2</v>
      </c>
    </row>
    <row r="484" spans="1:13" x14ac:dyDescent="0.25">
      <c r="A484" s="48" t="s">
        <v>6193</v>
      </c>
      <c r="B484" s="5" t="s">
        <v>8601</v>
      </c>
      <c r="C484" s="120">
        <v>2</v>
      </c>
      <c r="D484" s="121">
        <v>1</v>
      </c>
      <c r="E484" s="5"/>
      <c r="F484" s="5"/>
      <c r="G484" s="81">
        <v>42175</v>
      </c>
      <c r="H484" s="5"/>
      <c r="I484" s="104">
        <v>150</v>
      </c>
      <c r="J484" s="5"/>
      <c r="K484" s="5"/>
      <c r="L484" s="66">
        <v>43465</v>
      </c>
      <c r="M484" s="5">
        <v>2</v>
      </c>
    </row>
    <row r="485" spans="1:13" x14ac:dyDescent="0.25">
      <c r="A485" s="48" t="s">
        <v>6194</v>
      </c>
      <c r="B485" s="5" t="s">
        <v>8602</v>
      </c>
      <c r="C485" s="120">
        <v>2</v>
      </c>
      <c r="D485" s="121">
        <v>1</v>
      </c>
      <c r="E485" s="5"/>
      <c r="F485" s="5"/>
      <c r="G485" s="81">
        <v>42175</v>
      </c>
      <c r="H485" s="5"/>
      <c r="I485" s="104">
        <v>150</v>
      </c>
      <c r="J485" s="5"/>
      <c r="K485" s="5"/>
      <c r="L485" s="66">
        <v>43465</v>
      </c>
      <c r="M485" s="5">
        <v>2</v>
      </c>
    </row>
    <row r="486" spans="1:13" x14ac:dyDescent="0.25">
      <c r="A486" s="48" t="s">
        <v>6195</v>
      </c>
      <c r="B486" s="5" t="s">
        <v>8603</v>
      </c>
      <c r="C486" s="120">
        <v>2</v>
      </c>
      <c r="D486" s="121">
        <v>1</v>
      </c>
      <c r="E486" s="5"/>
      <c r="F486" s="5"/>
      <c r="G486" s="81">
        <v>42175</v>
      </c>
      <c r="H486" s="5"/>
      <c r="I486" s="104">
        <v>150</v>
      </c>
      <c r="J486" s="5"/>
      <c r="K486" s="5"/>
      <c r="L486" s="66">
        <v>43465</v>
      </c>
      <c r="M486" s="5">
        <v>2</v>
      </c>
    </row>
    <row r="487" spans="1:13" x14ac:dyDescent="0.25">
      <c r="A487" s="48" t="s">
        <v>6196</v>
      </c>
      <c r="B487" s="5" t="s">
        <v>8604</v>
      </c>
      <c r="C487" s="120">
        <v>2</v>
      </c>
      <c r="D487" s="121">
        <v>1</v>
      </c>
      <c r="E487" s="5"/>
      <c r="F487" s="5"/>
      <c r="G487" s="81">
        <v>42175</v>
      </c>
      <c r="H487" s="5"/>
      <c r="I487" s="104">
        <v>150</v>
      </c>
      <c r="J487" s="5"/>
      <c r="K487" s="5"/>
      <c r="L487" s="66">
        <v>43465</v>
      </c>
      <c r="M487" s="5">
        <v>1</v>
      </c>
    </row>
    <row r="488" spans="1:13" x14ac:dyDescent="0.25">
      <c r="A488" s="48" t="s">
        <v>6197</v>
      </c>
      <c r="B488" s="5" t="s">
        <v>8605</v>
      </c>
      <c r="C488" s="120">
        <v>2</v>
      </c>
      <c r="D488" s="121">
        <v>1</v>
      </c>
      <c r="E488" s="5"/>
      <c r="F488" s="5"/>
      <c r="G488" s="81">
        <v>42175</v>
      </c>
      <c r="H488" s="5"/>
      <c r="I488" s="104">
        <v>150</v>
      </c>
      <c r="J488" s="5"/>
      <c r="K488" s="5"/>
      <c r="L488" s="66">
        <v>43465</v>
      </c>
      <c r="M488" s="5">
        <v>1</v>
      </c>
    </row>
    <row r="489" spans="1:13" x14ac:dyDescent="0.25">
      <c r="A489" s="48" t="s">
        <v>6198</v>
      </c>
      <c r="B489" s="5" t="s">
        <v>8606</v>
      </c>
      <c r="C489" s="120">
        <v>2</v>
      </c>
      <c r="D489" s="121">
        <v>1</v>
      </c>
      <c r="E489" s="5"/>
      <c r="F489" s="5"/>
      <c r="G489" s="81">
        <v>42175</v>
      </c>
      <c r="H489" s="5"/>
      <c r="I489" s="104">
        <v>150</v>
      </c>
      <c r="J489" s="5"/>
      <c r="K489" s="5"/>
      <c r="L489" s="66">
        <v>43465</v>
      </c>
      <c r="M489" s="5">
        <v>2</v>
      </c>
    </row>
    <row r="490" spans="1:13" x14ac:dyDescent="0.25">
      <c r="A490" s="48" t="s">
        <v>6199</v>
      </c>
      <c r="B490" s="5" t="s">
        <v>8607</v>
      </c>
      <c r="C490" s="120">
        <v>2</v>
      </c>
      <c r="D490" s="121">
        <v>1</v>
      </c>
      <c r="E490" s="5"/>
      <c r="F490" s="5"/>
      <c r="G490" s="81">
        <v>42175</v>
      </c>
      <c r="H490" s="5"/>
      <c r="I490" s="104">
        <v>150</v>
      </c>
      <c r="J490" s="5"/>
      <c r="K490" s="5"/>
      <c r="L490" s="66">
        <v>43465</v>
      </c>
      <c r="M490" s="5">
        <v>2</v>
      </c>
    </row>
    <row r="491" spans="1:13" x14ac:dyDescent="0.25">
      <c r="A491" s="48" t="s">
        <v>6200</v>
      </c>
      <c r="B491" s="5" t="s">
        <v>8608</v>
      </c>
      <c r="C491" s="120">
        <v>2</v>
      </c>
      <c r="D491" s="121">
        <v>1</v>
      </c>
      <c r="E491" s="5"/>
      <c r="F491" s="5"/>
      <c r="G491" s="81">
        <v>42175</v>
      </c>
      <c r="H491" s="5"/>
      <c r="I491" s="104">
        <v>150</v>
      </c>
      <c r="J491" s="5"/>
      <c r="K491" s="5"/>
      <c r="L491" s="66">
        <v>43465</v>
      </c>
      <c r="M491" s="5">
        <v>2</v>
      </c>
    </row>
    <row r="492" spans="1:13" x14ac:dyDescent="0.25">
      <c r="A492" s="48" t="s">
        <v>6201</v>
      </c>
      <c r="B492" s="5" t="s">
        <v>8609</v>
      </c>
      <c r="C492" s="120">
        <v>2</v>
      </c>
      <c r="D492" s="121">
        <v>1</v>
      </c>
      <c r="E492" s="5"/>
      <c r="F492" s="5"/>
      <c r="G492" s="81">
        <v>42175</v>
      </c>
      <c r="H492" s="5"/>
      <c r="I492" s="104">
        <v>150</v>
      </c>
      <c r="J492" s="5"/>
      <c r="K492" s="5"/>
      <c r="L492" s="66">
        <v>43465</v>
      </c>
      <c r="M492" s="5">
        <v>2</v>
      </c>
    </row>
    <row r="493" spans="1:13" x14ac:dyDescent="0.25">
      <c r="A493" s="48" t="s">
        <v>6202</v>
      </c>
      <c r="B493" s="5" t="s">
        <v>8610</v>
      </c>
      <c r="C493" s="120">
        <v>2</v>
      </c>
      <c r="D493" s="121">
        <v>1</v>
      </c>
      <c r="E493" s="5"/>
      <c r="F493" s="5"/>
      <c r="G493" s="81">
        <v>42175</v>
      </c>
      <c r="H493" s="5"/>
      <c r="I493" s="104">
        <v>150</v>
      </c>
      <c r="J493" s="5"/>
      <c r="K493" s="5"/>
      <c r="L493" s="66">
        <v>43465</v>
      </c>
      <c r="M493" s="5">
        <v>1</v>
      </c>
    </row>
    <row r="494" spans="1:13" x14ac:dyDescent="0.25">
      <c r="A494" s="48" t="s">
        <v>6203</v>
      </c>
      <c r="B494" s="5" t="s">
        <v>8611</v>
      </c>
      <c r="C494" s="120">
        <v>2</v>
      </c>
      <c r="D494" s="121">
        <v>1</v>
      </c>
      <c r="E494" s="5"/>
      <c r="F494" s="5"/>
      <c r="G494" s="81">
        <v>42175</v>
      </c>
      <c r="H494" s="5"/>
      <c r="I494" s="104">
        <v>150</v>
      </c>
      <c r="J494" s="5"/>
      <c r="K494" s="5"/>
      <c r="L494" s="66">
        <v>43465</v>
      </c>
      <c r="M494" s="5">
        <v>1</v>
      </c>
    </row>
    <row r="495" spans="1:13" x14ac:dyDescent="0.25">
      <c r="A495" s="48" t="s">
        <v>6204</v>
      </c>
      <c r="B495" s="5" t="s">
        <v>8612</v>
      </c>
      <c r="C495" s="120">
        <v>2</v>
      </c>
      <c r="D495" s="121">
        <v>1</v>
      </c>
      <c r="E495" s="5"/>
      <c r="F495" s="5"/>
      <c r="G495" s="81">
        <v>42175</v>
      </c>
      <c r="H495" s="5"/>
      <c r="I495" s="104">
        <v>150</v>
      </c>
      <c r="J495" s="5"/>
      <c r="K495" s="5"/>
      <c r="L495" s="66">
        <v>43465</v>
      </c>
      <c r="M495" s="5">
        <v>2</v>
      </c>
    </row>
    <row r="496" spans="1:13" x14ac:dyDescent="0.25">
      <c r="A496" s="48" t="s">
        <v>6205</v>
      </c>
      <c r="B496" s="5" t="s">
        <v>8613</v>
      </c>
      <c r="C496" s="120">
        <v>2</v>
      </c>
      <c r="D496" s="121">
        <v>1</v>
      </c>
      <c r="E496" s="5"/>
      <c r="F496" s="5"/>
      <c r="G496" s="81">
        <v>42175</v>
      </c>
      <c r="H496" s="5"/>
      <c r="I496" s="104">
        <v>150</v>
      </c>
      <c r="J496" s="5"/>
      <c r="K496" s="5"/>
      <c r="L496" s="66">
        <v>43465</v>
      </c>
      <c r="M496" s="5">
        <v>2</v>
      </c>
    </row>
    <row r="497" spans="1:13" x14ac:dyDescent="0.25">
      <c r="A497" s="48" t="s">
        <v>6206</v>
      </c>
      <c r="B497" s="5" t="s">
        <v>8614</v>
      </c>
      <c r="C497" s="120">
        <v>2</v>
      </c>
      <c r="D497" s="121">
        <v>1</v>
      </c>
      <c r="E497" s="5"/>
      <c r="F497" s="5"/>
      <c r="G497" s="81">
        <v>42175</v>
      </c>
      <c r="H497" s="5"/>
      <c r="I497" s="104">
        <v>150</v>
      </c>
      <c r="J497" s="5"/>
      <c r="K497" s="5"/>
      <c r="L497" s="66">
        <v>43465</v>
      </c>
      <c r="M497" s="5">
        <v>2</v>
      </c>
    </row>
    <row r="498" spans="1:13" x14ac:dyDescent="0.25">
      <c r="A498" s="48" t="s">
        <v>6207</v>
      </c>
      <c r="B498" s="5" t="s">
        <v>8615</v>
      </c>
      <c r="C498" s="120">
        <v>2</v>
      </c>
      <c r="D498" s="121">
        <v>1</v>
      </c>
      <c r="E498" s="5"/>
      <c r="F498" s="5"/>
      <c r="G498" s="81">
        <v>42175</v>
      </c>
      <c r="H498" s="5"/>
      <c r="I498" s="104">
        <v>150</v>
      </c>
      <c r="J498" s="5"/>
      <c r="K498" s="5"/>
      <c r="L498" s="66">
        <v>43465</v>
      </c>
      <c r="M498" s="5">
        <v>2</v>
      </c>
    </row>
    <row r="499" spans="1:13" x14ac:dyDescent="0.25">
      <c r="A499" s="48" t="s">
        <v>6208</v>
      </c>
      <c r="B499" s="5" t="s">
        <v>8616</v>
      </c>
      <c r="C499" s="120">
        <v>2</v>
      </c>
      <c r="D499" s="121">
        <v>1</v>
      </c>
      <c r="E499" s="5"/>
      <c r="F499" s="5"/>
      <c r="G499" s="81">
        <v>42175</v>
      </c>
      <c r="H499" s="5"/>
      <c r="I499" s="104">
        <v>150</v>
      </c>
      <c r="J499" s="5"/>
      <c r="K499" s="5"/>
      <c r="L499" s="66">
        <v>43465</v>
      </c>
      <c r="M499" s="5">
        <v>1</v>
      </c>
    </row>
    <row r="500" spans="1:13" x14ac:dyDescent="0.25">
      <c r="A500" s="48" t="s">
        <v>6209</v>
      </c>
      <c r="B500" s="5" t="s">
        <v>8617</v>
      </c>
      <c r="C500" s="120">
        <v>2</v>
      </c>
      <c r="D500" s="121">
        <v>1</v>
      </c>
      <c r="E500" s="5"/>
      <c r="F500" s="5"/>
      <c r="G500" s="81">
        <v>42175</v>
      </c>
      <c r="H500" s="5"/>
      <c r="I500" s="104">
        <v>150</v>
      </c>
      <c r="J500" s="5"/>
      <c r="K500" s="5"/>
      <c r="L500" s="66">
        <v>43465</v>
      </c>
      <c r="M500" s="5">
        <v>1</v>
      </c>
    </row>
    <row r="501" spans="1:13" x14ac:dyDescent="0.25">
      <c r="A501" s="48" t="s">
        <v>6210</v>
      </c>
      <c r="B501" s="5" t="s">
        <v>8618</v>
      </c>
      <c r="C501" s="120">
        <v>2</v>
      </c>
      <c r="D501" s="121">
        <v>1</v>
      </c>
      <c r="E501" s="5"/>
      <c r="F501" s="5"/>
      <c r="G501" s="81">
        <v>42175</v>
      </c>
      <c r="H501" s="5"/>
      <c r="I501" s="104">
        <v>150</v>
      </c>
      <c r="J501" s="5"/>
      <c r="K501" s="5"/>
      <c r="L501" s="66">
        <v>43465</v>
      </c>
      <c r="M501" s="5">
        <v>2</v>
      </c>
    </row>
    <row r="502" spans="1:13" x14ac:dyDescent="0.25">
      <c r="A502" s="48" t="s">
        <v>6211</v>
      </c>
      <c r="B502" s="5" t="s">
        <v>8619</v>
      </c>
      <c r="C502" s="120">
        <v>2</v>
      </c>
      <c r="D502" s="121">
        <v>1</v>
      </c>
      <c r="E502" s="5"/>
      <c r="F502" s="5"/>
      <c r="G502" s="81">
        <v>42175</v>
      </c>
      <c r="H502" s="5"/>
      <c r="I502" s="104">
        <v>150</v>
      </c>
      <c r="J502" s="5"/>
      <c r="K502" s="5"/>
      <c r="L502" s="66">
        <v>43465</v>
      </c>
      <c r="M502" s="5">
        <v>2</v>
      </c>
    </row>
    <row r="503" spans="1:13" x14ac:dyDescent="0.25">
      <c r="A503" s="48" t="s">
        <v>6212</v>
      </c>
      <c r="B503" s="5" t="s">
        <v>8620</v>
      </c>
      <c r="C503" s="120">
        <v>2</v>
      </c>
      <c r="D503" s="121">
        <v>1</v>
      </c>
      <c r="E503" s="5"/>
      <c r="F503" s="5"/>
      <c r="G503" s="81">
        <v>42175</v>
      </c>
      <c r="H503" s="5"/>
      <c r="I503" s="104">
        <v>150</v>
      </c>
      <c r="J503" s="5"/>
      <c r="K503" s="5"/>
      <c r="L503" s="66">
        <v>43465</v>
      </c>
      <c r="M503" s="5">
        <v>2</v>
      </c>
    </row>
    <row r="504" spans="1:13" x14ac:dyDescent="0.25">
      <c r="A504" s="48" t="s">
        <v>6213</v>
      </c>
      <c r="B504" s="5" t="s">
        <v>8621</v>
      </c>
      <c r="C504" s="120">
        <v>2</v>
      </c>
      <c r="D504" s="121">
        <v>1</v>
      </c>
      <c r="E504" s="5"/>
      <c r="F504" s="5"/>
      <c r="G504" s="81">
        <v>42175</v>
      </c>
      <c r="H504" s="5"/>
      <c r="I504" s="104">
        <v>150</v>
      </c>
      <c r="J504" s="5"/>
      <c r="K504" s="5"/>
      <c r="L504" s="66">
        <v>43465</v>
      </c>
      <c r="M504" s="5">
        <v>2</v>
      </c>
    </row>
    <row r="505" spans="1:13" x14ac:dyDescent="0.25">
      <c r="A505" s="48" t="s">
        <v>6214</v>
      </c>
      <c r="B505" s="5" t="s">
        <v>8622</v>
      </c>
      <c r="C505" s="120">
        <v>2</v>
      </c>
      <c r="D505" s="121">
        <v>1</v>
      </c>
      <c r="E505" s="5"/>
      <c r="F505" s="5"/>
      <c r="G505" s="81">
        <v>42175</v>
      </c>
      <c r="H505" s="5"/>
      <c r="I505" s="104">
        <v>150</v>
      </c>
      <c r="J505" s="5"/>
      <c r="K505" s="5"/>
      <c r="L505" s="66">
        <v>43465</v>
      </c>
      <c r="M505" s="5">
        <v>1</v>
      </c>
    </row>
    <row r="506" spans="1:13" x14ac:dyDescent="0.25">
      <c r="A506" s="48" t="s">
        <v>6215</v>
      </c>
      <c r="B506" s="5" t="s">
        <v>8623</v>
      </c>
      <c r="C506" s="120">
        <v>2</v>
      </c>
      <c r="D506" s="121">
        <v>1</v>
      </c>
      <c r="E506" s="5"/>
      <c r="F506" s="5"/>
      <c r="G506" s="81">
        <v>42175</v>
      </c>
      <c r="H506" s="5"/>
      <c r="I506" s="104">
        <v>150</v>
      </c>
      <c r="J506" s="5"/>
      <c r="K506" s="5"/>
      <c r="L506" s="66">
        <v>43465</v>
      </c>
      <c r="M506" s="5">
        <v>1</v>
      </c>
    </row>
    <row r="507" spans="1:13" x14ac:dyDescent="0.25">
      <c r="A507" s="48" t="s">
        <v>6216</v>
      </c>
      <c r="B507" s="5" t="s">
        <v>8624</v>
      </c>
      <c r="C507" s="120">
        <v>2</v>
      </c>
      <c r="D507" s="121">
        <v>1</v>
      </c>
      <c r="E507" s="5"/>
      <c r="F507" s="5"/>
      <c r="G507" s="81">
        <v>42175</v>
      </c>
      <c r="H507" s="5"/>
      <c r="I507" s="104">
        <v>150</v>
      </c>
      <c r="J507" s="5"/>
      <c r="K507" s="5"/>
      <c r="L507" s="66">
        <v>43465</v>
      </c>
      <c r="M507" s="5">
        <v>2</v>
      </c>
    </row>
    <row r="508" spans="1:13" x14ac:dyDescent="0.25">
      <c r="A508" s="48" t="s">
        <v>6217</v>
      </c>
      <c r="B508" s="5" t="s">
        <v>8625</v>
      </c>
      <c r="C508" s="120">
        <v>2</v>
      </c>
      <c r="D508" s="121">
        <v>1</v>
      </c>
      <c r="E508" s="5"/>
      <c r="F508" s="5"/>
      <c r="G508" s="81">
        <v>42175</v>
      </c>
      <c r="H508" s="5"/>
      <c r="I508" s="104">
        <v>150</v>
      </c>
      <c r="J508" s="5"/>
      <c r="K508" s="5"/>
      <c r="L508" s="66">
        <v>43465</v>
      </c>
      <c r="M508" s="5">
        <v>2</v>
      </c>
    </row>
    <row r="509" spans="1:13" x14ac:dyDescent="0.25">
      <c r="A509" s="48" t="s">
        <v>6218</v>
      </c>
      <c r="B509" s="5" t="s">
        <v>8626</v>
      </c>
      <c r="C509" s="120">
        <v>2</v>
      </c>
      <c r="D509" s="121">
        <v>1</v>
      </c>
      <c r="E509" s="5"/>
      <c r="F509" s="5"/>
      <c r="G509" s="81">
        <v>42175</v>
      </c>
      <c r="H509" s="5"/>
      <c r="I509" s="104">
        <v>150</v>
      </c>
      <c r="J509" s="5"/>
      <c r="K509" s="5"/>
      <c r="L509" s="66">
        <v>43465</v>
      </c>
      <c r="M509" s="5">
        <v>2</v>
      </c>
    </row>
    <row r="510" spans="1:13" x14ac:dyDescent="0.25">
      <c r="A510" s="48" t="s">
        <v>6219</v>
      </c>
      <c r="B510" s="5" t="s">
        <v>8627</v>
      </c>
      <c r="C510" s="120">
        <v>2</v>
      </c>
      <c r="D510" s="121">
        <v>1</v>
      </c>
      <c r="E510" s="5"/>
      <c r="F510" s="5"/>
      <c r="G510" s="81">
        <v>42175</v>
      </c>
      <c r="H510" s="5"/>
      <c r="I510" s="104">
        <v>150</v>
      </c>
      <c r="J510" s="5"/>
      <c r="K510" s="5"/>
      <c r="L510" s="66">
        <v>43465</v>
      </c>
      <c r="M510" s="5">
        <v>2</v>
      </c>
    </row>
    <row r="511" spans="1:13" x14ac:dyDescent="0.25">
      <c r="A511" s="48" t="s">
        <v>6220</v>
      </c>
      <c r="B511" s="5" t="s">
        <v>8628</v>
      </c>
      <c r="C511" s="120">
        <v>2</v>
      </c>
      <c r="D511" s="121">
        <v>1</v>
      </c>
      <c r="E511" s="5"/>
      <c r="F511" s="5"/>
      <c r="G511" s="81">
        <v>42175</v>
      </c>
      <c r="H511" s="5"/>
      <c r="I511" s="104">
        <v>150</v>
      </c>
      <c r="J511" s="5"/>
      <c r="K511" s="5"/>
      <c r="L511" s="66">
        <v>43465</v>
      </c>
      <c r="M511" s="5">
        <v>1</v>
      </c>
    </row>
    <row r="512" spans="1:13" x14ac:dyDescent="0.25">
      <c r="A512" s="48" t="s">
        <v>6221</v>
      </c>
      <c r="B512" s="5" t="s">
        <v>8629</v>
      </c>
      <c r="C512" s="120">
        <v>2</v>
      </c>
      <c r="D512" s="121">
        <v>1</v>
      </c>
      <c r="E512" s="5"/>
      <c r="F512" s="5"/>
      <c r="G512" s="81">
        <v>42175</v>
      </c>
      <c r="H512" s="5"/>
      <c r="I512" s="104">
        <v>150</v>
      </c>
      <c r="J512" s="5"/>
      <c r="K512" s="5"/>
      <c r="L512" s="66">
        <v>43465</v>
      </c>
      <c r="M512" s="5">
        <v>1</v>
      </c>
    </row>
    <row r="513" spans="1:13" x14ac:dyDescent="0.25">
      <c r="A513" s="48" t="s">
        <v>6222</v>
      </c>
      <c r="B513" s="5" t="s">
        <v>8630</v>
      </c>
      <c r="C513" s="120">
        <v>2</v>
      </c>
      <c r="D513" s="121">
        <v>1</v>
      </c>
      <c r="E513" s="5"/>
      <c r="F513" s="5"/>
      <c r="G513" s="81">
        <v>42175</v>
      </c>
      <c r="H513" s="5"/>
      <c r="I513" s="104">
        <v>150</v>
      </c>
      <c r="J513" s="5"/>
      <c r="K513" s="5"/>
      <c r="L513" s="66">
        <v>43465</v>
      </c>
      <c r="M513" s="5">
        <v>2</v>
      </c>
    </row>
    <row r="514" spans="1:13" x14ac:dyDescent="0.25">
      <c r="A514" s="48" t="s">
        <v>6223</v>
      </c>
      <c r="B514" s="5" t="s">
        <v>8631</v>
      </c>
      <c r="C514" s="120">
        <v>2</v>
      </c>
      <c r="D514" s="121">
        <v>1</v>
      </c>
      <c r="E514" s="5"/>
      <c r="F514" s="5"/>
      <c r="G514" s="81">
        <v>42175</v>
      </c>
      <c r="H514" s="5"/>
      <c r="I514" s="104">
        <v>150</v>
      </c>
      <c r="J514" s="5"/>
      <c r="K514" s="5"/>
      <c r="L514" s="66">
        <v>43465</v>
      </c>
      <c r="M514" s="5">
        <v>2</v>
      </c>
    </row>
    <row r="515" spans="1:13" x14ac:dyDescent="0.25">
      <c r="A515" s="48" t="s">
        <v>6224</v>
      </c>
      <c r="B515" s="5" t="s">
        <v>8632</v>
      </c>
      <c r="C515" s="120">
        <v>2</v>
      </c>
      <c r="D515" s="121">
        <v>1</v>
      </c>
      <c r="E515" s="5"/>
      <c r="F515" s="5"/>
      <c r="G515" s="81">
        <v>42175</v>
      </c>
      <c r="H515" s="5"/>
      <c r="I515" s="104">
        <v>150</v>
      </c>
      <c r="J515" s="5"/>
      <c r="K515" s="5"/>
      <c r="L515" s="66">
        <v>43465</v>
      </c>
      <c r="M515" s="5">
        <v>2</v>
      </c>
    </row>
    <row r="516" spans="1:13" x14ac:dyDescent="0.25">
      <c r="A516" s="48" t="s">
        <v>6225</v>
      </c>
      <c r="B516" s="5" t="s">
        <v>8633</v>
      </c>
      <c r="C516" s="120">
        <v>2</v>
      </c>
      <c r="D516" s="121">
        <v>1</v>
      </c>
      <c r="E516" s="5"/>
      <c r="F516" s="5"/>
      <c r="G516" s="81">
        <v>42175</v>
      </c>
      <c r="H516" s="5"/>
      <c r="I516" s="104">
        <v>150</v>
      </c>
      <c r="J516" s="5"/>
      <c r="K516" s="5"/>
      <c r="L516" s="66">
        <v>43465</v>
      </c>
      <c r="M516" s="5">
        <v>2</v>
      </c>
    </row>
    <row r="517" spans="1:13" x14ac:dyDescent="0.25">
      <c r="A517" s="48" t="s">
        <v>6226</v>
      </c>
      <c r="B517" s="5" t="s">
        <v>8634</v>
      </c>
      <c r="C517" s="120">
        <v>2</v>
      </c>
      <c r="D517" s="121">
        <v>1</v>
      </c>
      <c r="E517" s="5"/>
      <c r="F517" s="5"/>
      <c r="G517" s="81">
        <v>42175</v>
      </c>
      <c r="H517" s="5"/>
      <c r="I517" s="104">
        <v>150</v>
      </c>
      <c r="J517" s="5"/>
      <c r="K517" s="5"/>
      <c r="L517" s="66">
        <v>43465</v>
      </c>
      <c r="M517" s="5">
        <v>1</v>
      </c>
    </row>
    <row r="518" spans="1:13" x14ac:dyDescent="0.25">
      <c r="A518" s="48" t="s">
        <v>6227</v>
      </c>
      <c r="B518" s="5" t="s">
        <v>8635</v>
      </c>
      <c r="C518" s="120">
        <v>2</v>
      </c>
      <c r="D518" s="121">
        <v>1</v>
      </c>
      <c r="E518" s="5"/>
      <c r="F518" s="5"/>
      <c r="G518" s="81">
        <v>42175</v>
      </c>
      <c r="H518" s="5"/>
      <c r="I518" s="104">
        <v>150</v>
      </c>
      <c r="J518" s="5"/>
      <c r="K518" s="5"/>
      <c r="L518" s="66">
        <v>43465</v>
      </c>
      <c r="M518" s="5">
        <v>1</v>
      </c>
    </row>
    <row r="519" spans="1:13" x14ac:dyDescent="0.25">
      <c r="A519" s="48" t="s">
        <v>6228</v>
      </c>
      <c r="B519" s="5" t="s">
        <v>8636</v>
      </c>
      <c r="C519" s="120">
        <v>2</v>
      </c>
      <c r="D519" s="121">
        <v>1</v>
      </c>
      <c r="E519" s="5"/>
      <c r="F519" s="5"/>
      <c r="G519" s="81">
        <v>42175</v>
      </c>
      <c r="H519" s="5"/>
      <c r="I519" s="104">
        <v>150</v>
      </c>
      <c r="J519" s="5"/>
      <c r="K519" s="5"/>
      <c r="L519" s="66">
        <v>43465</v>
      </c>
      <c r="M519" s="5">
        <v>2</v>
      </c>
    </row>
    <row r="520" spans="1:13" x14ac:dyDescent="0.25">
      <c r="A520" s="48" t="s">
        <v>6229</v>
      </c>
      <c r="B520" s="5" t="s">
        <v>8637</v>
      </c>
      <c r="C520" s="120">
        <v>2</v>
      </c>
      <c r="D520" s="121">
        <v>1</v>
      </c>
      <c r="E520" s="5"/>
      <c r="F520" s="5"/>
      <c r="G520" s="81">
        <v>42175</v>
      </c>
      <c r="H520" s="5"/>
      <c r="I520" s="104">
        <v>150</v>
      </c>
      <c r="J520" s="5"/>
      <c r="K520" s="5"/>
      <c r="L520" s="66">
        <v>43465</v>
      </c>
      <c r="M520" s="5">
        <v>2</v>
      </c>
    </row>
    <row r="521" spans="1:13" x14ac:dyDescent="0.25">
      <c r="A521" s="48" t="s">
        <v>6230</v>
      </c>
      <c r="B521" s="5" t="s">
        <v>8638</v>
      </c>
      <c r="C521" s="120">
        <v>2</v>
      </c>
      <c r="D521" s="121">
        <v>1</v>
      </c>
      <c r="E521" s="5"/>
      <c r="F521" s="5"/>
      <c r="G521" s="81">
        <v>42175</v>
      </c>
      <c r="H521" s="5"/>
      <c r="I521" s="104">
        <v>150</v>
      </c>
      <c r="J521" s="5"/>
      <c r="K521" s="5"/>
      <c r="L521" s="66">
        <v>43465</v>
      </c>
      <c r="M521" s="5">
        <v>2</v>
      </c>
    </row>
    <row r="522" spans="1:13" x14ac:dyDescent="0.25">
      <c r="A522" s="48" t="s">
        <v>6231</v>
      </c>
      <c r="B522" s="5" t="s">
        <v>8639</v>
      </c>
      <c r="C522" s="120">
        <v>2</v>
      </c>
      <c r="D522" s="121">
        <v>1</v>
      </c>
      <c r="E522" s="5"/>
      <c r="F522" s="5"/>
      <c r="G522" s="81">
        <v>42175</v>
      </c>
      <c r="H522" s="5"/>
      <c r="I522" s="104">
        <v>150</v>
      </c>
      <c r="J522" s="5"/>
      <c r="K522" s="5"/>
      <c r="L522" s="66">
        <v>43465</v>
      </c>
      <c r="M522" s="5">
        <v>2</v>
      </c>
    </row>
    <row r="523" spans="1:13" x14ac:dyDescent="0.25">
      <c r="A523" s="48" t="s">
        <v>6232</v>
      </c>
      <c r="B523" s="5" t="s">
        <v>8640</v>
      </c>
      <c r="C523" s="120">
        <v>2</v>
      </c>
      <c r="D523" s="121">
        <v>1</v>
      </c>
      <c r="E523" s="5"/>
      <c r="F523" s="5"/>
      <c r="G523" s="81">
        <v>42175</v>
      </c>
      <c r="H523" s="5"/>
      <c r="I523" s="104">
        <v>150</v>
      </c>
      <c r="J523" s="5"/>
      <c r="K523" s="5"/>
      <c r="L523" s="66">
        <v>43465</v>
      </c>
      <c r="M523" s="5">
        <v>1</v>
      </c>
    </row>
    <row r="524" spans="1:13" x14ac:dyDescent="0.25">
      <c r="A524" s="48" t="s">
        <v>6233</v>
      </c>
      <c r="B524" s="5" t="s">
        <v>8641</v>
      </c>
      <c r="C524" s="120">
        <v>2</v>
      </c>
      <c r="D524" s="121">
        <v>1</v>
      </c>
      <c r="E524" s="5"/>
      <c r="F524" s="5"/>
      <c r="G524" s="81">
        <v>42175</v>
      </c>
      <c r="H524" s="5"/>
      <c r="I524" s="104">
        <v>150</v>
      </c>
      <c r="J524" s="5"/>
      <c r="K524" s="5"/>
      <c r="L524" s="66">
        <v>43465</v>
      </c>
      <c r="M524" s="5">
        <v>1</v>
      </c>
    </row>
    <row r="525" spans="1:13" x14ac:dyDescent="0.25">
      <c r="A525" s="48" t="s">
        <v>6234</v>
      </c>
      <c r="B525" s="5" t="s">
        <v>8642</v>
      </c>
      <c r="C525" s="120">
        <v>2</v>
      </c>
      <c r="D525" s="121">
        <v>1</v>
      </c>
      <c r="E525" s="5"/>
      <c r="F525" s="5"/>
      <c r="G525" s="81">
        <v>42175</v>
      </c>
      <c r="H525" s="5"/>
      <c r="I525" s="104">
        <v>150</v>
      </c>
      <c r="J525" s="5"/>
      <c r="K525" s="5"/>
      <c r="L525" s="66">
        <v>43465</v>
      </c>
      <c r="M525" s="5">
        <v>2</v>
      </c>
    </row>
    <row r="526" spans="1:13" x14ac:dyDescent="0.25">
      <c r="A526" s="48" t="s">
        <v>6235</v>
      </c>
      <c r="B526" s="5" t="s">
        <v>8643</v>
      </c>
      <c r="C526" s="120">
        <v>2</v>
      </c>
      <c r="D526" s="121">
        <v>1</v>
      </c>
      <c r="E526" s="5"/>
      <c r="F526" s="5"/>
      <c r="G526" s="81">
        <v>42175</v>
      </c>
      <c r="H526" s="5"/>
      <c r="I526" s="104">
        <v>150</v>
      </c>
      <c r="J526" s="5"/>
      <c r="K526" s="5"/>
      <c r="L526" s="66">
        <v>43465</v>
      </c>
      <c r="M526" s="5">
        <v>2</v>
      </c>
    </row>
    <row r="527" spans="1:13" x14ac:dyDescent="0.25">
      <c r="A527" s="48" t="s">
        <v>6236</v>
      </c>
      <c r="B527" s="5" t="s">
        <v>8644</v>
      </c>
      <c r="C527" s="120">
        <v>2</v>
      </c>
      <c r="D527" s="121">
        <v>1</v>
      </c>
      <c r="E527" s="5"/>
      <c r="F527" s="5"/>
      <c r="G527" s="81">
        <v>42175</v>
      </c>
      <c r="H527" s="5"/>
      <c r="I527" s="104">
        <v>150</v>
      </c>
      <c r="J527" s="5"/>
      <c r="K527" s="5"/>
      <c r="L527" s="66">
        <v>43465</v>
      </c>
      <c r="M527" s="5">
        <v>2</v>
      </c>
    </row>
    <row r="528" spans="1:13" x14ac:dyDescent="0.25">
      <c r="A528" s="48" t="s">
        <v>6237</v>
      </c>
      <c r="B528" s="5" t="s">
        <v>8645</v>
      </c>
      <c r="C528" s="120">
        <v>2</v>
      </c>
      <c r="D528" s="121">
        <v>1</v>
      </c>
      <c r="E528" s="5"/>
      <c r="F528" s="5"/>
      <c r="G528" s="81">
        <v>42175</v>
      </c>
      <c r="H528" s="5"/>
      <c r="I528" s="104">
        <v>150</v>
      </c>
      <c r="J528" s="5"/>
      <c r="K528" s="5"/>
      <c r="L528" s="66">
        <v>43465</v>
      </c>
      <c r="M528" s="5">
        <v>2</v>
      </c>
    </row>
    <row r="529" spans="1:13" x14ac:dyDescent="0.25">
      <c r="A529" s="48" t="s">
        <v>6238</v>
      </c>
      <c r="B529" s="5" t="s">
        <v>8646</v>
      </c>
      <c r="C529" s="120">
        <v>2</v>
      </c>
      <c r="D529" s="121">
        <v>1</v>
      </c>
      <c r="E529" s="5"/>
      <c r="F529" s="5"/>
      <c r="G529" s="81">
        <v>42175</v>
      </c>
      <c r="H529" s="5"/>
      <c r="I529" s="104">
        <v>150</v>
      </c>
      <c r="J529" s="5"/>
      <c r="K529" s="5"/>
      <c r="L529" s="66">
        <v>43465</v>
      </c>
      <c r="M529" s="5">
        <v>1</v>
      </c>
    </row>
    <row r="530" spans="1:13" x14ac:dyDescent="0.25">
      <c r="A530" s="48" t="s">
        <v>6239</v>
      </c>
      <c r="B530" s="5" t="s">
        <v>8647</v>
      </c>
      <c r="C530" s="120">
        <v>2</v>
      </c>
      <c r="D530" s="121">
        <v>1</v>
      </c>
      <c r="E530" s="5"/>
      <c r="F530" s="5"/>
      <c r="G530" s="81">
        <v>42175</v>
      </c>
      <c r="H530" s="5"/>
      <c r="I530" s="104">
        <v>150</v>
      </c>
      <c r="J530" s="5"/>
      <c r="K530" s="5"/>
      <c r="L530" s="66">
        <v>43465</v>
      </c>
      <c r="M530" s="5">
        <v>1</v>
      </c>
    </row>
    <row r="531" spans="1:13" x14ac:dyDescent="0.25">
      <c r="A531" s="48" t="s">
        <v>6240</v>
      </c>
      <c r="B531" s="5" t="s">
        <v>8648</v>
      </c>
      <c r="C531" s="120">
        <v>2</v>
      </c>
      <c r="D531" s="121">
        <v>1</v>
      </c>
      <c r="E531" s="5"/>
      <c r="F531" s="5"/>
      <c r="G531" s="81">
        <v>42175</v>
      </c>
      <c r="H531" s="5"/>
      <c r="I531" s="104">
        <v>150</v>
      </c>
      <c r="J531" s="5"/>
      <c r="K531" s="5"/>
      <c r="L531" s="66">
        <v>43465</v>
      </c>
      <c r="M531" s="5">
        <v>2</v>
      </c>
    </row>
    <row r="532" spans="1:13" x14ac:dyDescent="0.25">
      <c r="A532" s="48" t="s">
        <v>6241</v>
      </c>
      <c r="B532" s="5" t="s">
        <v>8649</v>
      </c>
      <c r="C532" s="120">
        <v>2</v>
      </c>
      <c r="D532" s="121">
        <v>1</v>
      </c>
      <c r="E532" s="5"/>
      <c r="F532" s="5"/>
      <c r="G532" s="81">
        <v>42175</v>
      </c>
      <c r="H532" s="5"/>
      <c r="I532" s="104">
        <v>150</v>
      </c>
      <c r="J532" s="5"/>
      <c r="K532" s="5"/>
      <c r="L532" s="66">
        <v>43465</v>
      </c>
      <c r="M532" s="5">
        <v>2</v>
      </c>
    </row>
    <row r="533" spans="1:13" x14ac:dyDescent="0.25">
      <c r="A533" s="48" t="s">
        <v>6242</v>
      </c>
      <c r="B533" s="5" t="s">
        <v>8650</v>
      </c>
      <c r="C533" s="120">
        <v>2</v>
      </c>
      <c r="D533" s="121">
        <v>1</v>
      </c>
      <c r="E533" s="5"/>
      <c r="F533" s="5"/>
      <c r="G533" s="81">
        <v>42175</v>
      </c>
      <c r="H533" s="5"/>
      <c r="I533" s="104">
        <v>150</v>
      </c>
      <c r="J533" s="5"/>
      <c r="K533" s="5"/>
      <c r="L533" s="66">
        <v>43465</v>
      </c>
      <c r="M533" s="5">
        <v>2</v>
      </c>
    </row>
    <row r="534" spans="1:13" x14ac:dyDescent="0.25">
      <c r="A534" s="48" t="s">
        <v>6243</v>
      </c>
      <c r="B534" s="5" t="s">
        <v>8651</v>
      </c>
      <c r="C534" s="120">
        <v>2</v>
      </c>
      <c r="D534" s="121">
        <v>1</v>
      </c>
      <c r="E534" s="5"/>
      <c r="F534" s="5"/>
      <c r="G534" s="81">
        <v>42175</v>
      </c>
      <c r="H534" s="5"/>
      <c r="I534" s="104">
        <v>150</v>
      </c>
      <c r="J534" s="5"/>
      <c r="K534" s="5"/>
      <c r="L534" s="66">
        <v>43465</v>
      </c>
      <c r="M534" s="5">
        <v>2</v>
      </c>
    </row>
    <row r="535" spans="1:13" x14ac:dyDescent="0.25">
      <c r="A535" s="48" t="s">
        <v>6244</v>
      </c>
      <c r="B535" s="5" t="s">
        <v>8652</v>
      </c>
      <c r="C535" s="120">
        <v>2</v>
      </c>
      <c r="D535" s="121">
        <v>1</v>
      </c>
      <c r="E535" s="5"/>
      <c r="F535" s="5"/>
      <c r="G535" s="81">
        <v>42175</v>
      </c>
      <c r="H535" s="5"/>
      <c r="I535" s="104">
        <v>150</v>
      </c>
      <c r="J535" s="5"/>
      <c r="K535" s="5"/>
      <c r="L535" s="66">
        <v>43465</v>
      </c>
      <c r="M535" s="5">
        <v>1</v>
      </c>
    </row>
    <row r="536" spans="1:13" x14ac:dyDescent="0.25">
      <c r="A536" s="48" t="s">
        <v>6245</v>
      </c>
      <c r="B536" s="5" t="s">
        <v>8653</v>
      </c>
      <c r="C536" s="120">
        <v>2</v>
      </c>
      <c r="D536" s="121">
        <v>1</v>
      </c>
      <c r="E536" s="5"/>
      <c r="F536" s="5"/>
      <c r="G536" s="81">
        <v>42175</v>
      </c>
      <c r="H536" s="5"/>
      <c r="I536" s="104">
        <v>150</v>
      </c>
      <c r="J536" s="5"/>
      <c r="K536" s="5"/>
      <c r="L536" s="66">
        <v>43465</v>
      </c>
      <c r="M536" s="5">
        <v>1</v>
      </c>
    </row>
    <row r="537" spans="1:13" x14ac:dyDescent="0.25">
      <c r="A537" s="48" t="s">
        <v>6246</v>
      </c>
      <c r="B537" s="5" t="s">
        <v>8654</v>
      </c>
      <c r="C537" s="120">
        <v>2</v>
      </c>
      <c r="D537" s="121">
        <v>1</v>
      </c>
      <c r="E537" s="5"/>
      <c r="F537" s="5"/>
      <c r="G537" s="81">
        <v>42175</v>
      </c>
      <c r="H537" s="5"/>
      <c r="I537" s="104">
        <v>150</v>
      </c>
      <c r="J537" s="5"/>
      <c r="K537" s="5"/>
      <c r="L537" s="66">
        <v>43465</v>
      </c>
      <c r="M537" s="5">
        <v>2</v>
      </c>
    </row>
    <row r="538" spans="1:13" x14ac:dyDescent="0.25">
      <c r="A538" s="48" t="s">
        <v>6247</v>
      </c>
      <c r="B538" s="5" t="s">
        <v>8655</v>
      </c>
      <c r="C538" s="120">
        <v>2</v>
      </c>
      <c r="D538" s="121">
        <v>1</v>
      </c>
      <c r="E538" s="5"/>
      <c r="F538" s="5"/>
      <c r="G538" s="81">
        <v>42175</v>
      </c>
      <c r="H538" s="5"/>
      <c r="I538" s="104">
        <v>150</v>
      </c>
      <c r="J538" s="5"/>
      <c r="K538" s="5"/>
      <c r="L538" s="66">
        <v>43465</v>
      </c>
      <c r="M538" s="5">
        <v>2</v>
      </c>
    </row>
    <row r="539" spans="1:13" x14ac:dyDescent="0.25">
      <c r="A539" s="48" t="s">
        <v>6248</v>
      </c>
      <c r="B539" s="5" t="s">
        <v>8656</v>
      </c>
      <c r="C539" s="120">
        <v>2</v>
      </c>
      <c r="D539" s="121">
        <v>1</v>
      </c>
      <c r="E539" s="5"/>
      <c r="F539" s="5"/>
      <c r="G539" s="81">
        <v>42175</v>
      </c>
      <c r="H539" s="5"/>
      <c r="I539" s="104">
        <v>150</v>
      </c>
      <c r="J539" s="5"/>
      <c r="K539" s="5"/>
      <c r="L539" s="66">
        <v>43465</v>
      </c>
      <c r="M539" s="5">
        <v>2</v>
      </c>
    </row>
    <row r="540" spans="1:13" x14ac:dyDescent="0.25">
      <c r="A540" s="48" t="s">
        <v>6249</v>
      </c>
      <c r="B540" s="5" t="s">
        <v>8657</v>
      </c>
      <c r="C540" s="120">
        <v>2</v>
      </c>
      <c r="D540" s="121">
        <v>1</v>
      </c>
      <c r="E540" s="5"/>
      <c r="F540" s="5"/>
      <c r="G540" s="81">
        <v>42175</v>
      </c>
      <c r="H540" s="5"/>
      <c r="I540" s="104">
        <v>150</v>
      </c>
      <c r="J540" s="5"/>
      <c r="K540" s="5"/>
      <c r="L540" s="66">
        <v>43465</v>
      </c>
      <c r="M540" s="5">
        <v>2</v>
      </c>
    </row>
    <row r="541" spans="1:13" x14ac:dyDescent="0.25">
      <c r="A541" s="48" t="s">
        <v>6250</v>
      </c>
      <c r="B541" s="5" t="s">
        <v>8658</v>
      </c>
      <c r="C541" s="120">
        <v>2</v>
      </c>
      <c r="D541" s="121">
        <v>1</v>
      </c>
      <c r="E541" s="5"/>
      <c r="F541" s="5"/>
      <c r="G541" s="81">
        <v>42175</v>
      </c>
      <c r="H541" s="5"/>
      <c r="I541" s="104">
        <v>150</v>
      </c>
      <c r="J541" s="5"/>
      <c r="K541" s="5"/>
      <c r="L541" s="66">
        <v>43465</v>
      </c>
      <c r="M541" s="5">
        <v>1</v>
      </c>
    </row>
    <row r="542" spans="1:13" x14ac:dyDescent="0.25">
      <c r="A542" s="48" t="s">
        <v>6251</v>
      </c>
      <c r="B542" s="5" t="s">
        <v>8659</v>
      </c>
      <c r="C542" s="120">
        <v>2</v>
      </c>
      <c r="D542" s="121">
        <v>1</v>
      </c>
      <c r="E542" s="5"/>
      <c r="F542" s="5"/>
      <c r="G542" s="81">
        <v>42175</v>
      </c>
      <c r="H542" s="5"/>
      <c r="I542" s="104">
        <v>150</v>
      </c>
      <c r="J542" s="5"/>
      <c r="K542" s="5"/>
      <c r="L542" s="66">
        <v>43465</v>
      </c>
      <c r="M542" s="5">
        <v>1</v>
      </c>
    </row>
    <row r="543" spans="1:13" x14ac:dyDescent="0.25">
      <c r="A543" s="48" t="s">
        <v>6252</v>
      </c>
      <c r="B543" s="5" t="s">
        <v>8660</v>
      </c>
      <c r="C543" s="120">
        <v>2</v>
      </c>
      <c r="D543" s="121">
        <v>1</v>
      </c>
      <c r="E543" s="5"/>
      <c r="F543" s="5"/>
      <c r="G543" s="81">
        <v>42175</v>
      </c>
      <c r="H543" s="5"/>
      <c r="I543" s="104">
        <v>150</v>
      </c>
      <c r="J543" s="5"/>
      <c r="K543" s="5"/>
      <c r="L543" s="66">
        <v>43465</v>
      </c>
      <c r="M543" s="5">
        <v>2</v>
      </c>
    </row>
    <row r="544" spans="1:13" x14ac:dyDescent="0.25">
      <c r="A544" s="48" t="s">
        <v>6253</v>
      </c>
      <c r="B544" s="5" t="s">
        <v>8661</v>
      </c>
      <c r="C544" s="120">
        <v>2</v>
      </c>
      <c r="D544" s="121">
        <v>1</v>
      </c>
      <c r="E544" s="5"/>
      <c r="F544" s="5"/>
      <c r="G544" s="81">
        <v>42175</v>
      </c>
      <c r="H544" s="5"/>
      <c r="I544" s="104">
        <v>150</v>
      </c>
      <c r="J544" s="5"/>
      <c r="K544" s="5"/>
      <c r="L544" s="66">
        <v>43465</v>
      </c>
      <c r="M544" s="5">
        <v>2</v>
      </c>
    </row>
    <row r="545" spans="1:13" x14ac:dyDescent="0.25">
      <c r="A545" s="48" t="s">
        <v>6254</v>
      </c>
      <c r="B545" s="5" t="s">
        <v>8662</v>
      </c>
      <c r="C545" s="120">
        <v>2</v>
      </c>
      <c r="D545" s="121">
        <v>1</v>
      </c>
      <c r="E545" s="5"/>
      <c r="F545" s="5"/>
      <c r="G545" s="81">
        <v>42175</v>
      </c>
      <c r="H545" s="5"/>
      <c r="I545" s="104">
        <v>150</v>
      </c>
      <c r="J545" s="5"/>
      <c r="K545" s="5"/>
      <c r="L545" s="66">
        <v>43465</v>
      </c>
      <c r="M545" s="5">
        <v>2</v>
      </c>
    </row>
    <row r="546" spans="1:13" x14ac:dyDescent="0.25">
      <c r="A546" s="48" t="s">
        <v>6255</v>
      </c>
      <c r="B546" s="5" t="s">
        <v>8663</v>
      </c>
      <c r="C546" s="120">
        <v>2</v>
      </c>
      <c r="D546" s="121">
        <v>1</v>
      </c>
      <c r="E546" s="5"/>
      <c r="F546" s="5"/>
      <c r="G546" s="81">
        <v>42175</v>
      </c>
      <c r="H546" s="5"/>
      <c r="I546" s="104">
        <v>150</v>
      </c>
      <c r="J546" s="5"/>
      <c r="K546" s="5"/>
      <c r="L546" s="66">
        <v>43465</v>
      </c>
      <c r="M546" s="5">
        <v>2</v>
      </c>
    </row>
    <row r="547" spans="1:13" x14ac:dyDescent="0.25">
      <c r="A547" s="48" t="s">
        <v>6256</v>
      </c>
      <c r="B547" s="5" t="s">
        <v>8664</v>
      </c>
      <c r="C547" s="120">
        <v>2</v>
      </c>
      <c r="D547" s="121">
        <v>1</v>
      </c>
      <c r="E547" s="5"/>
      <c r="F547" s="5"/>
      <c r="G547" s="81">
        <v>42175</v>
      </c>
      <c r="H547" s="5"/>
      <c r="I547" s="104">
        <v>150</v>
      </c>
      <c r="J547" s="5"/>
      <c r="K547" s="5"/>
      <c r="L547" s="66">
        <v>43465</v>
      </c>
      <c r="M547" s="5">
        <v>1</v>
      </c>
    </row>
    <row r="548" spans="1:13" x14ac:dyDescent="0.25">
      <c r="A548" s="48" t="s">
        <v>6257</v>
      </c>
      <c r="B548" s="5" t="s">
        <v>8665</v>
      </c>
      <c r="C548" s="120">
        <v>2</v>
      </c>
      <c r="D548" s="121">
        <v>1</v>
      </c>
      <c r="E548" s="5"/>
      <c r="F548" s="5"/>
      <c r="G548" s="81">
        <v>42175</v>
      </c>
      <c r="H548" s="5"/>
      <c r="I548" s="104">
        <v>150</v>
      </c>
      <c r="J548" s="5"/>
      <c r="K548" s="5"/>
      <c r="L548" s="66">
        <v>43465</v>
      </c>
      <c r="M548" s="5">
        <v>1</v>
      </c>
    </row>
    <row r="549" spans="1:13" x14ac:dyDescent="0.25">
      <c r="A549" s="48" t="s">
        <v>6258</v>
      </c>
      <c r="B549" s="5" t="s">
        <v>8666</v>
      </c>
      <c r="C549" s="120">
        <v>2</v>
      </c>
      <c r="D549" s="121">
        <v>1</v>
      </c>
      <c r="E549" s="5"/>
      <c r="F549" s="5"/>
      <c r="G549" s="81">
        <v>42175</v>
      </c>
      <c r="H549" s="5"/>
      <c r="I549" s="104">
        <v>150</v>
      </c>
      <c r="J549" s="5"/>
      <c r="K549" s="5"/>
      <c r="L549" s="66">
        <v>43465</v>
      </c>
      <c r="M549" s="5">
        <v>2</v>
      </c>
    </row>
    <row r="550" spans="1:13" x14ac:dyDescent="0.25">
      <c r="A550" s="48" t="s">
        <v>6259</v>
      </c>
      <c r="B550" s="5" t="s">
        <v>8667</v>
      </c>
      <c r="C550" s="120">
        <v>2</v>
      </c>
      <c r="D550" s="121">
        <v>1</v>
      </c>
      <c r="E550" s="5"/>
      <c r="F550" s="5"/>
      <c r="G550" s="81">
        <v>42175</v>
      </c>
      <c r="H550" s="5"/>
      <c r="I550" s="104">
        <v>150</v>
      </c>
      <c r="J550" s="5"/>
      <c r="K550" s="5"/>
      <c r="L550" s="66">
        <v>43465</v>
      </c>
      <c r="M550" s="5">
        <v>2</v>
      </c>
    </row>
    <row r="551" spans="1:13" x14ac:dyDescent="0.25">
      <c r="A551" s="48" t="s">
        <v>6260</v>
      </c>
      <c r="B551" s="5" t="s">
        <v>8668</v>
      </c>
      <c r="C551" s="120">
        <v>2</v>
      </c>
      <c r="D551" s="121">
        <v>1</v>
      </c>
      <c r="E551" s="5"/>
      <c r="F551" s="5"/>
      <c r="G551" s="81">
        <v>42175</v>
      </c>
      <c r="H551" s="5"/>
      <c r="I551" s="104">
        <v>150</v>
      </c>
      <c r="J551" s="5"/>
      <c r="K551" s="5"/>
      <c r="L551" s="66">
        <v>43465</v>
      </c>
      <c r="M551" s="5">
        <v>2</v>
      </c>
    </row>
    <row r="552" spans="1:13" x14ac:dyDescent="0.25">
      <c r="A552" s="48" t="s">
        <v>6261</v>
      </c>
      <c r="B552" s="5" t="s">
        <v>8669</v>
      </c>
      <c r="C552" s="120">
        <v>2</v>
      </c>
      <c r="D552" s="121">
        <v>1</v>
      </c>
      <c r="E552" s="5"/>
      <c r="F552" s="5"/>
      <c r="G552" s="81">
        <v>42175</v>
      </c>
      <c r="H552" s="5"/>
      <c r="I552" s="104">
        <v>150</v>
      </c>
      <c r="J552" s="5"/>
      <c r="K552" s="5"/>
      <c r="L552" s="66">
        <v>43465</v>
      </c>
      <c r="M552" s="5">
        <v>2</v>
      </c>
    </row>
    <row r="553" spans="1:13" x14ac:dyDescent="0.25">
      <c r="A553" s="48" t="s">
        <v>6262</v>
      </c>
      <c r="B553" s="5" t="s">
        <v>8670</v>
      </c>
      <c r="C553" s="120">
        <v>2</v>
      </c>
      <c r="D553" s="121">
        <v>1</v>
      </c>
      <c r="E553" s="5"/>
      <c r="F553" s="5"/>
      <c r="G553" s="81">
        <v>42175</v>
      </c>
      <c r="H553" s="5"/>
      <c r="I553" s="104">
        <v>150</v>
      </c>
      <c r="J553" s="5"/>
      <c r="K553" s="5"/>
      <c r="L553" s="66">
        <v>43465</v>
      </c>
      <c r="M553" s="5">
        <v>1</v>
      </c>
    </row>
    <row r="554" spans="1:13" x14ac:dyDescent="0.25">
      <c r="A554" s="48" t="s">
        <v>6263</v>
      </c>
      <c r="B554" s="5" t="s">
        <v>8671</v>
      </c>
      <c r="C554" s="120">
        <v>2</v>
      </c>
      <c r="D554" s="121">
        <v>1</v>
      </c>
      <c r="E554" s="5"/>
      <c r="F554" s="5"/>
      <c r="G554" s="81">
        <v>42175</v>
      </c>
      <c r="H554" s="5"/>
      <c r="I554" s="104">
        <v>150</v>
      </c>
      <c r="J554" s="5"/>
      <c r="K554" s="5"/>
      <c r="L554" s="66">
        <v>43465</v>
      </c>
      <c r="M554" s="5">
        <v>1</v>
      </c>
    </row>
    <row r="555" spans="1:13" x14ac:dyDescent="0.25">
      <c r="A555" s="48" t="s">
        <v>6264</v>
      </c>
      <c r="B555" s="5" t="s">
        <v>8672</v>
      </c>
      <c r="C555" s="120">
        <v>2</v>
      </c>
      <c r="D555" s="121">
        <v>1</v>
      </c>
      <c r="E555" s="5"/>
      <c r="F555" s="5"/>
      <c r="G555" s="81">
        <v>42175</v>
      </c>
      <c r="H555" s="5"/>
      <c r="I555" s="104">
        <v>150</v>
      </c>
      <c r="J555" s="5"/>
      <c r="K555" s="5"/>
      <c r="L555" s="66">
        <v>43465</v>
      </c>
      <c r="M555" s="5">
        <v>2</v>
      </c>
    </row>
    <row r="556" spans="1:13" x14ac:dyDescent="0.25">
      <c r="A556" s="48" t="s">
        <v>6265</v>
      </c>
      <c r="B556" s="5" t="s">
        <v>8673</v>
      </c>
      <c r="C556" s="120">
        <v>2</v>
      </c>
      <c r="D556" s="121">
        <v>1</v>
      </c>
      <c r="E556" s="5"/>
      <c r="F556" s="5"/>
      <c r="G556" s="81">
        <v>42175</v>
      </c>
      <c r="H556" s="5"/>
      <c r="I556" s="104">
        <v>150</v>
      </c>
      <c r="J556" s="5"/>
      <c r="K556" s="5"/>
      <c r="L556" s="66">
        <v>43465</v>
      </c>
      <c r="M556" s="5">
        <v>2</v>
      </c>
    </row>
    <row r="557" spans="1:13" x14ac:dyDescent="0.25">
      <c r="A557" s="48" t="s">
        <v>6266</v>
      </c>
      <c r="B557" s="5" t="s">
        <v>8674</v>
      </c>
      <c r="C557" s="120">
        <v>2</v>
      </c>
      <c r="D557" s="121">
        <v>1</v>
      </c>
      <c r="E557" s="5"/>
      <c r="F557" s="5"/>
      <c r="G557" s="81">
        <v>42175</v>
      </c>
      <c r="H557" s="5"/>
      <c r="I557" s="104">
        <v>150</v>
      </c>
      <c r="J557" s="5"/>
      <c r="K557" s="5"/>
      <c r="L557" s="66">
        <v>43465</v>
      </c>
      <c r="M557" s="5">
        <v>2</v>
      </c>
    </row>
    <row r="558" spans="1:13" x14ac:dyDescent="0.25">
      <c r="A558" s="48" t="s">
        <v>6267</v>
      </c>
      <c r="B558" s="5" t="s">
        <v>8675</v>
      </c>
      <c r="C558" s="120">
        <v>2</v>
      </c>
      <c r="D558" s="121">
        <v>1</v>
      </c>
      <c r="E558" s="5"/>
      <c r="F558" s="5"/>
      <c r="G558" s="81">
        <v>42175</v>
      </c>
      <c r="H558" s="5"/>
      <c r="I558" s="104">
        <v>150</v>
      </c>
      <c r="J558" s="5"/>
      <c r="K558" s="5"/>
      <c r="L558" s="66">
        <v>43465</v>
      </c>
      <c r="M558" s="5">
        <v>2</v>
      </c>
    </row>
    <row r="559" spans="1:13" x14ac:dyDescent="0.25">
      <c r="A559" s="48" t="s">
        <v>6268</v>
      </c>
      <c r="B559" s="5" t="s">
        <v>8676</v>
      </c>
      <c r="C559" s="120">
        <v>2</v>
      </c>
      <c r="D559" s="121">
        <v>1</v>
      </c>
      <c r="E559" s="5"/>
      <c r="F559" s="5"/>
      <c r="G559" s="81">
        <v>42175</v>
      </c>
      <c r="H559" s="5"/>
      <c r="I559" s="104">
        <v>150</v>
      </c>
      <c r="J559" s="5"/>
      <c r="K559" s="5"/>
      <c r="L559" s="66">
        <v>43465</v>
      </c>
      <c r="M559" s="5">
        <v>1</v>
      </c>
    </row>
    <row r="560" spans="1:13" x14ac:dyDescent="0.25">
      <c r="A560" s="48" t="s">
        <v>6269</v>
      </c>
      <c r="B560" s="5" t="s">
        <v>8677</v>
      </c>
      <c r="C560" s="120">
        <v>2</v>
      </c>
      <c r="D560" s="121">
        <v>1</v>
      </c>
      <c r="E560" s="5"/>
      <c r="F560" s="5"/>
      <c r="G560" s="81">
        <v>42175</v>
      </c>
      <c r="H560" s="5"/>
      <c r="I560" s="104">
        <v>150</v>
      </c>
      <c r="J560" s="5"/>
      <c r="K560" s="5"/>
      <c r="L560" s="66">
        <v>43465</v>
      </c>
      <c r="M560" s="5">
        <v>1</v>
      </c>
    </row>
    <row r="561" spans="1:13" x14ac:dyDescent="0.25">
      <c r="A561" s="48" t="s">
        <v>6270</v>
      </c>
      <c r="B561" s="5" t="s">
        <v>8678</v>
      </c>
      <c r="C561" s="120">
        <v>2</v>
      </c>
      <c r="D561" s="121">
        <v>1</v>
      </c>
      <c r="E561" s="5"/>
      <c r="F561" s="5"/>
      <c r="G561" s="81">
        <v>42175</v>
      </c>
      <c r="H561" s="5"/>
      <c r="I561" s="104">
        <v>150</v>
      </c>
      <c r="J561" s="5"/>
      <c r="K561" s="5"/>
      <c r="L561" s="66">
        <v>43465</v>
      </c>
      <c r="M561" s="5">
        <v>2</v>
      </c>
    </row>
    <row r="562" spans="1:13" x14ac:dyDescent="0.25">
      <c r="A562" s="48" t="s">
        <v>6271</v>
      </c>
      <c r="B562" s="5" t="s">
        <v>8679</v>
      </c>
      <c r="C562" s="120">
        <v>2</v>
      </c>
      <c r="D562" s="121">
        <v>1</v>
      </c>
      <c r="E562" s="5"/>
      <c r="F562" s="5"/>
      <c r="G562" s="81">
        <v>42175</v>
      </c>
      <c r="H562" s="5"/>
      <c r="I562" s="104">
        <v>150</v>
      </c>
      <c r="J562" s="5"/>
      <c r="K562" s="5"/>
      <c r="L562" s="66">
        <v>43465</v>
      </c>
      <c r="M562" s="5">
        <v>2</v>
      </c>
    </row>
    <row r="563" spans="1:13" x14ac:dyDescent="0.25">
      <c r="A563" s="48" t="s">
        <v>6272</v>
      </c>
      <c r="B563" s="5" t="s">
        <v>8680</v>
      </c>
      <c r="C563" s="120">
        <v>2</v>
      </c>
      <c r="D563" s="121">
        <v>1</v>
      </c>
      <c r="E563" s="5"/>
      <c r="F563" s="5"/>
      <c r="G563" s="81">
        <v>42175</v>
      </c>
      <c r="H563" s="5"/>
      <c r="I563" s="104">
        <v>150</v>
      </c>
      <c r="J563" s="5"/>
      <c r="K563" s="5"/>
      <c r="L563" s="66">
        <v>43465</v>
      </c>
      <c r="M563" s="5">
        <v>2</v>
      </c>
    </row>
    <row r="564" spans="1:13" x14ac:dyDescent="0.25">
      <c r="A564" s="48" t="s">
        <v>6273</v>
      </c>
      <c r="B564" s="5" t="s">
        <v>8681</v>
      </c>
      <c r="C564" s="120">
        <v>2</v>
      </c>
      <c r="D564" s="121">
        <v>1</v>
      </c>
      <c r="E564" s="5"/>
      <c r="F564" s="5"/>
      <c r="G564" s="81">
        <v>42175</v>
      </c>
      <c r="H564" s="5"/>
      <c r="I564" s="104">
        <v>150</v>
      </c>
      <c r="J564" s="5"/>
      <c r="K564" s="5"/>
      <c r="L564" s="66">
        <v>43465</v>
      </c>
      <c r="M564" s="5">
        <v>2</v>
      </c>
    </row>
    <row r="565" spans="1:13" x14ac:dyDescent="0.25">
      <c r="A565" s="48" t="s">
        <v>6274</v>
      </c>
      <c r="B565" s="5" t="s">
        <v>8682</v>
      </c>
      <c r="C565" s="120">
        <v>2</v>
      </c>
      <c r="D565" s="121">
        <v>1</v>
      </c>
      <c r="E565" s="5"/>
      <c r="F565" s="5"/>
      <c r="G565" s="81">
        <v>42175</v>
      </c>
      <c r="H565" s="5"/>
      <c r="I565" s="104">
        <v>150</v>
      </c>
      <c r="J565" s="5"/>
      <c r="K565" s="5"/>
      <c r="L565" s="66">
        <v>43465</v>
      </c>
      <c r="M565" s="5">
        <v>1</v>
      </c>
    </row>
    <row r="566" spans="1:13" x14ac:dyDescent="0.25">
      <c r="A566" s="48" t="s">
        <v>6275</v>
      </c>
      <c r="B566" s="5" t="s">
        <v>8683</v>
      </c>
      <c r="C566" s="120">
        <v>2</v>
      </c>
      <c r="D566" s="121">
        <v>1</v>
      </c>
      <c r="E566" s="5"/>
      <c r="F566" s="5"/>
      <c r="G566" s="81">
        <v>42175</v>
      </c>
      <c r="H566" s="5"/>
      <c r="I566" s="104">
        <v>150</v>
      </c>
      <c r="J566" s="5"/>
      <c r="K566" s="5"/>
      <c r="L566" s="66">
        <v>43465</v>
      </c>
      <c r="M566" s="5">
        <v>1</v>
      </c>
    </row>
    <row r="567" spans="1:13" x14ac:dyDescent="0.25">
      <c r="A567" s="48" t="s">
        <v>6276</v>
      </c>
      <c r="B567" s="5" t="s">
        <v>8684</v>
      </c>
      <c r="C567" s="120">
        <v>2</v>
      </c>
      <c r="D567" s="121">
        <v>1</v>
      </c>
      <c r="E567" s="5"/>
      <c r="F567" s="5"/>
      <c r="G567" s="81">
        <v>42175</v>
      </c>
      <c r="H567" s="5"/>
      <c r="I567" s="104">
        <v>150</v>
      </c>
      <c r="J567" s="5"/>
      <c r="K567" s="5"/>
      <c r="L567" s="66">
        <v>43465</v>
      </c>
      <c r="M567" s="5">
        <v>2</v>
      </c>
    </row>
    <row r="568" spans="1:13" x14ac:dyDescent="0.25">
      <c r="A568" s="48" t="s">
        <v>6277</v>
      </c>
      <c r="B568" s="5" t="s">
        <v>8685</v>
      </c>
      <c r="C568" s="120">
        <v>2</v>
      </c>
      <c r="D568" s="121">
        <v>1</v>
      </c>
      <c r="E568" s="5"/>
      <c r="F568" s="5"/>
      <c r="G568" s="81">
        <v>42175</v>
      </c>
      <c r="H568" s="5"/>
      <c r="I568" s="104">
        <v>150</v>
      </c>
      <c r="J568" s="5"/>
      <c r="K568" s="5"/>
      <c r="L568" s="66">
        <v>43465</v>
      </c>
      <c r="M568" s="5">
        <v>2</v>
      </c>
    </row>
    <row r="569" spans="1:13" x14ac:dyDescent="0.25">
      <c r="A569" s="48" t="s">
        <v>6278</v>
      </c>
      <c r="B569" s="5" t="s">
        <v>8686</v>
      </c>
      <c r="C569" s="120">
        <v>2</v>
      </c>
      <c r="D569" s="121">
        <v>1</v>
      </c>
      <c r="E569" s="5"/>
      <c r="F569" s="5"/>
      <c r="G569" s="81">
        <v>42175</v>
      </c>
      <c r="H569" s="5"/>
      <c r="I569" s="104">
        <v>150</v>
      </c>
      <c r="J569" s="5"/>
      <c r="K569" s="5"/>
      <c r="L569" s="66">
        <v>43465</v>
      </c>
      <c r="M569" s="5">
        <v>2</v>
      </c>
    </row>
    <row r="570" spans="1:13" x14ac:dyDescent="0.25">
      <c r="A570" s="48" t="s">
        <v>6279</v>
      </c>
      <c r="B570" s="5" t="s">
        <v>8687</v>
      </c>
      <c r="C570" s="120">
        <v>2</v>
      </c>
      <c r="D570" s="121">
        <v>1</v>
      </c>
      <c r="E570" s="5"/>
      <c r="F570" s="5"/>
      <c r="G570" s="81">
        <v>42175</v>
      </c>
      <c r="H570" s="5"/>
      <c r="I570" s="104">
        <v>150</v>
      </c>
      <c r="J570" s="5"/>
      <c r="K570" s="5"/>
      <c r="L570" s="66">
        <v>43465</v>
      </c>
      <c r="M570" s="5">
        <v>2</v>
      </c>
    </row>
    <row r="571" spans="1:13" x14ac:dyDescent="0.25">
      <c r="A571" s="48" t="s">
        <v>6280</v>
      </c>
      <c r="B571" s="5" t="s">
        <v>8688</v>
      </c>
      <c r="C571" s="120">
        <v>2</v>
      </c>
      <c r="D571" s="121">
        <v>1</v>
      </c>
      <c r="E571" s="5"/>
      <c r="F571" s="5"/>
      <c r="G571" s="81">
        <v>42175</v>
      </c>
      <c r="H571" s="5"/>
      <c r="I571" s="104">
        <v>150</v>
      </c>
      <c r="J571" s="5"/>
      <c r="K571" s="5"/>
      <c r="L571" s="66">
        <v>43465</v>
      </c>
      <c r="M571" s="5">
        <v>1</v>
      </c>
    </row>
    <row r="572" spans="1:13" x14ac:dyDescent="0.25">
      <c r="A572" s="48" t="s">
        <v>6281</v>
      </c>
      <c r="B572" s="5" t="s">
        <v>8689</v>
      </c>
      <c r="C572" s="120">
        <v>2</v>
      </c>
      <c r="D572" s="121">
        <v>1</v>
      </c>
      <c r="E572" s="5"/>
      <c r="F572" s="5"/>
      <c r="G572" s="81">
        <v>42175</v>
      </c>
      <c r="H572" s="5"/>
      <c r="I572" s="104">
        <v>150</v>
      </c>
      <c r="J572" s="5"/>
      <c r="K572" s="5"/>
      <c r="L572" s="66">
        <v>43465</v>
      </c>
      <c r="M572" s="5">
        <v>1</v>
      </c>
    </row>
    <row r="573" spans="1:13" x14ac:dyDescent="0.25">
      <c r="A573" s="48" t="s">
        <v>6282</v>
      </c>
      <c r="B573" s="5" t="s">
        <v>8690</v>
      </c>
      <c r="C573" s="120">
        <v>2</v>
      </c>
      <c r="D573" s="121">
        <v>1</v>
      </c>
      <c r="E573" s="5"/>
      <c r="F573" s="5"/>
      <c r="G573" s="81">
        <v>42175</v>
      </c>
      <c r="H573" s="5"/>
      <c r="I573" s="104">
        <v>150</v>
      </c>
      <c r="J573" s="5"/>
      <c r="K573" s="5"/>
      <c r="L573" s="66">
        <v>43465</v>
      </c>
      <c r="M573" s="5">
        <v>2</v>
      </c>
    </row>
    <row r="574" spans="1:13" x14ac:dyDescent="0.25">
      <c r="A574" s="48" t="s">
        <v>6283</v>
      </c>
      <c r="B574" s="5" t="s">
        <v>8691</v>
      </c>
      <c r="C574" s="120">
        <v>2</v>
      </c>
      <c r="D574" s="121">
        <v>1</v>
      </c>
      <c r="E574" s="5"/>
      <c r="F574" s="5"/>
      <c r="G574" s="81">
        <v>42175</v>
      </c>
      <c r="H574" s="5"/>
      <c r="I574" s="104">
        <v>150</v>
      </c>
      <c r="J574" s="5"/>
      <c r="K574" s="5"/>
      <c r="L574" s="66">
        <v>43465</v>
      </c>
      <c r="M574" s="5">
        <v>2</v>
      </c>
    </row>
    <row r="575" spans="1:13" x14ac:dyDescent="0.25">
      <c r="A575" s="48" t="s">
        <v>6284</v>
      </c>
      <c r="B575" s="5" t="s">
        <v>8692</v>
      </c>
      <c r="C575" s="120">
        <v>2</v>
      </c>
      <c r="D575" s="121">
        <v>1</v>
      </c>
      <c r="E575" s="5"/>
      <c r="F575" s="5"/>
      <c r="G575" s="81">
        <v>42175</v>
      </c>
      <c r="H575" s="5"/>
      <c r="I575" s="104">
        <v>150</v>
      </c>
      <c r="J575" s="5"/>
      <c r="K575" s="5"/>
      <c r="L575" s="66">
        <v>43465</v>
      </c>
      <c r="M575" s="5">
        <v>2</v>
      </c>
    </row>
    <row r="576" spans="1:13" x14ac:dyDescent="0.25">
      <c r="A576" s="48" t="s">
        <v>6285</v>
      </c>
      <c r="B576" s="5" t="s">
        <v>8693</v>
      </c>
      <c r="C576" s="120">
        <v>2</v>
      </c>
      <c r="D576" s="121">
        <v>1</v>
      </c>
      <c r="E576" s="5"/>
      <c r="F576" s="5"/>
      <c r="G576" s="81">
        <v>42175</v>
      </c>
      <c r="H576" s="5"/>
      <c r="I576" s="104">
        <v>150</v>
      </c>
      <c r="J576" s="5"/>
      <c r="K576" s="5"/>
      <c r="L576" s="66">
        <v>43465</v>
      </c>
      <c r="M576" s="5">
        <v>2</v>
      </c>
    </row>
    <row r="577" spans="1:13" x14ac:dyDescent="0.25">
      <c r="A577" s="48" t="s">
        <v>6286</v>
      </c>
      <c r="B577" s="5" t="s">
        <v>8694</v>
      </c>
      <c r="C577" s="120">
        <v>2</v>
      </c>
      <c r="D577" s="121">
        <v>1</v>
      </c>
      <c r="E577" s="5"/>
      <c r="F577" s="5"/>
      <c r="G577" s="81">
        <v>42175</v>
      </c>
      <c r="H577" s="5"/>
      <c r="I577" s="104">
        <v>150</v>
      </c>
      <c r="J577" s="5"/>
      <c r="K577" s="5"/>
      <c r="L577" s="66">
        <v>43465</v>
      </c>
      <c r="M577" s="5">
        <v>1</v>
      </c>
    </row>
    <row r="578" spans="1:13" x14ac:dyDescent="0.25">
      <c r="A578" s="48" t="s">
        <v>6287</v>
      </c>
      <c r="B578" s="5" t="s">
        <v>8695</v>
      </c>
      <c r="C578" s="120">
        <v>2</v>
      </c>
      <c r="D578" s="121">
        <v>1</v>
      </c>
      <c r="E578" s="5"/>
      <c r="F578" s="5"/>
      <c r="G578" s="81">
        <v>42175</v>
      </c>
      <c r="H578" s="5"/>
      <c r="I578" s="104">
        <v>150</v>
      </c>
      <c r="J578" s="5"/>
      <c r="K578" s="5"/>
      <c r="L578" s="66">
        <v>43465</v>
      </c>
      <c r="M578" s="5">
        <v>1</v>
      </c>
    </row>
    <row r="579" spans="1:13" x14ac:dyDescent="0.25">
      <c r="A579" s="48" t="s">
        <v>6288</v>
      </c>
      <c r="B579" s="5" t="s">
        <v>8696</v>
      </c>
      <c r="C579" s="120">
        <v>2</v>
      </c>
      <c r="D579" s="121">
        <v>1</v>
      </c>
      <c r="E579" s="5"/>
      <c r="F579" s="5"/>
      <c r="G579" s="81">
        <v>42175</v>
      </c>
      <c r="H579" s="5"/>
      <c r="I579" s="104">
        <v>150</v>
      </c>
      <c r="J579" s="5"/>
      <c r="K579" s="5"/>
      <c r="L579" s="66">
        <v>43465</v>
      </c>
      <c r="M579" s="5">
        <v>2</v>
      </c>
    </row>
    <row r="580" spans="1:13" x14ac:dyDescent="0.25">
      <c r="A580" s="48" t="s">
        <v>6289</v>
      </c>
      <c r="B580" s="5" t="s">
        <v>8697</v>
      </c>
      <c r="C580" s="120">
        <v>2</v>
      </c>
      <c r="D580" s="121">
        <v>1</v>
      </c>
      <c r="E580" s="5"/>
      <c r="F580" s="5"/>
      <c r="G580" s="81">
        <v>42175</v>
      </c>
      <c r="H580" s="5"/>
      <c r="I580" s="104">
        <v>150</v>
      </c>
      <c r="J580" s="5"/>
      <c r="K580" s="5"/>
      <c r="L580" s="66">
        <v>43465</v>
      </c>
      <c r="M580" s="5">
        <v>2</v>
      </c>
    </row>
    <row r="581" spans="1:13" x14ac:dyDescent="0.25">
      <c r="A581" s="48" t="s">
        <v>6290</v>
      </c>
      <c r="B581" s="5" t="s">
        <v>8698</v>
      </c>
      <c r="C581" s="120">
        <v>2</v>
      </c>
      <c r="D581" s="121">
        <v>1</v>
      </c>
      <c r="E581" s="5"/>
      <c r="F581" s="5"/>
      <c r="G581" s="81">
        <v>42175</v>
      </c>
      <c r="H581" s="5"/>
      <c r="I581" s="104">
        <v>150</v>
      </c>
      <c r="J581" s="5"/>
      <c r="K581" s="5"/>
      <c r="L581" s="66">
        <v>43465</v>
      </c>
      <c r="M581" s="5">
        <v>2</v>
      </c>
    </row>
    <row r="582" spans="1:13" x14ac:dyDescent="0.25">
      <c r="A582" s="48" t="s">
        <v>6291</v>
      </c>
      <c r="B582" s="5" t="s">
        <v>8699</v>
      </c>
      <c r="C582" s="120">
        <v>2</v>
      </c>
      <c r="D582" s="121">
        <v>1</v>
      </c>
      <c r="E582" s="5"/>
      <c r="F582" s="5"/>
      <c r="G582" s="81">
        <v>42175</v>
      </c>
      <c r="H582" s="5"/>
      <c r="I582" s="104">
        <v>150</v>
      </c>
      <c r="J582" s="5"/>
      <c r="K582" s="5"/>
      <c r="L582" s="66">
        <v>43465</v>
      </c>
      <c r="M582" s="5">
        <v>2</v>
      </c>
    </row>
    <row r="583" spans="1:13" x14ac:dyDescent="0.25">
      <c r="A583" s="48" t="s">
        <v>6292</v>
      </c>
      <c r="B583" s="5" t="s">
        <v>8700</v>
      </c>
      <c r="C583" s="120">
        <v>2</v>
      </c>
      <c r="D583" s="121">
        <v>1</v>
      </c>
      <c r="E583" s="5"/>
      <c r="F583" s="5"/>
      <c r="G583" s="81">
        <v>42175</v>
      </c>
      <c r="H583" s="5"/>
      <c r="I583" s="104">
        <v>150</v>
      </c>
      <c r="J583" s="5"/>
      <c r="K583" s="5"/>
      <c r="L583" s="66">
        <v>43465</v>
      </c>
      <c r="M583" s="5">
        <v>1</v>
      </c>
    </row>
    <row r="584" spans="1:13" x14ac:dyDescent="0.25">
      <c r="A584" s="48" t="s">
        <v>6293</v>
      </c>
      <c r="B584" s="5" t="s">
        <v>8701</v>
      </c>
      <c r="C584" s="120">
        <v>2</v>
      </c>
      <c r="D584" s="121">
        <v>1</v>
      </c>
      <c r="E584" s="5"/>
      <c r="F584" s="5"/>
      <c r="G584" s="81">
        <v>42175</v>
      </c>
      <c r="H584" s="5"/>
      <c r="I584" s="104">
        <v>150</v>
      </c>
      <c r="J584" s="5"/>
      <c r="K584" s="5"/>
      <c r="L584" s="66">
        <v>43465</v>
      </c>
      <c r="M584" s="5">
        <v>1</v>
      </c>
    </row>
    <row r="585" spans="1:13" x14ac:dyDescent="0.25">
      <c r="A585" s="48" t="s">
        <v>6294</v>
      </c>
      <c r="B585" s="5" t="s">
        <v>8702</v>
      </c>
      <c r="C585" s="120">
        <v>2</v>
      </c>
      <c r="D585" s="121">
        <v>1</v>
      </c>
      <c r="E585" s="5"/>
      <c r="F585" s="5"/>
      <c r="G585" s="81">
        <v>42175</v>
      </c>
      <c r="H585" s="5"/>
      <c r="I585" s="104">
        <v>150</v>
      </c>
      <c r="J585" s="5"/>
      <c r="K585" s="5"/>
      <c r="L585" s="66">
        <v>43465</v>
      </c>
      <c r="M585" s="5">
        <v>2</v>
      </c>
    </row>
    <row r="586" spans="1:13" x14ac:dyDescent="0.25">
      <c r="A586" s="48" t="s">
        <v>6295</v>
      </c>
      <c r="B586" s="5" t="s">
        <v>8703</v>
      </c>
      <c r="C586" s="120">
        <v>2</v>
      </c>
      <c r="D586" s="121">
        <v>1</v>
      </c>
      <c r="E586" s="5"/>
      <c r="F586" s="5"/>
      <c r="G586" s="81">
        <v>42175</v>
      </c>
      <c r="H586" s="5"/>
      <c r="I586" s="104">
        <v>150</v>
      </c>
      <c r="J586" s="5"/>
      <c r="K586" s="5"/>
      <c r="L586" s="66">
        <v>43465</v>
      </c>
      <c r="M586" s="5">
        <v>2</v>
      </c>
    </row>
    <row r="587" spans="1:13" x14ac:dyDescent="0.25">
      <c r="A587" s="48" t="s">
        <v>6296</v>
      </c>
      <c r="B587" s="5" t="s">
        <v>8704</v>
      </c>
      <c r="C587" s="120">
        <v>2</v>
      </c>
      <c r="D587" s="121">
        <v>1</v>
      </c>
      <c r="E587" s="5"/>
      <c r="F587" s="5"/>
      <c r="G587" s="81">
        <v>42175</v>
      </c>
      <c r="H587" s="5"/>
      <c r="I587" s="104">
        <v>150</v>
      </c>
      <c r="J587" s="5"/>
      <c r="K587" s="5"/>
      <c r="L587" s="66">
        <v>43465</v>
      </c>
      <c r="M587" s="5">
        <v>2</v>
      </c>
    </row>
    <row r="588" spans="1:13" x14ac:dyDescent="0.25">
      <c r="A588" s="48" t="s">
        <v>6297</v>
      </c>
      <c r="B588" s="5" t="s">
        <v>8705</v>
      </c>
      <c r="C588" s="120">
        <v>2</v>
      </c>
      <c r="D588" s="121">
        <v>1</v>
      </c>
      <c r="E588" s="5"/>
      <c r="F588" s="5"/>
      <c r="G588" s="81">
        <v>42175</v>
      </c>
      <c r="H588" s="5"/>
      <c r="I588" s="104">
        <v>150</v>
      </c>
      <c r="J588" s="5"/>
      <c r="K588" s="5"/>
      <c r="L588" s="66">
        <v>43465</v>
      </c>
      <c r="M588" s="5">
        <v>2</v>
      </c>
    </row>
    <row r="589" spans="1:13" x14ac:dyDescent="0.25">
      <c r="A589" s="48" t="s">
        <v>6298</v>
      </c>
      <c r="B589" s="5" t="s">
        <v>8706</v>
      </c>
      <c r="C589" s="120">
        <v>2</v>
      </c>
      <c r="D589" s="121">
        <v>1</v>
      </c>
      <c r="E589" s="5"/>
      <c r="F589" s="5"/>
      <c r="G589" s="81">
        <v>42175</v>
      </c>
      <c r="H589" s="5"/>
      <c r="I589" s="104">
        <v>150</v>
      </c>
      <c r="J589" s="5"/>
      <c r="K589" s="5"/>
      <c r="L589" s="66">
        <v>43465</v>
      </c>
      <c r="M589" s="5">
        <v>1</v>
      </c>
    </row>
    <row r="590" spans="1:13" x14ac:dyDescent="0.25">
      <c r="A590" s="48" t="s">
        <v>6299</v>
      </c>
      <c r="B590" s="5" t="s">
        <v>8707</v>
      </c>
      <c r="C590" s="120">
        <v>2</v>
      </c>
      <c r="D590" s="121">
        <v>1</v>
      </c>
      <c r="E590" s="5"/>
      <c r="F590" s="5"/>
      <c r="G590" s="81">
        <v>42175</v>
      </c>
      <c r="H590" s="5"/>
      <c r="I590" s="104">
        <v>150</v>
      </c>
      <c r="J590" s="5"/>
      <c r="K590" s="5"/>
      <c r="L590" s="66">
        <v>43465</v>
      </c>
      <c r="M590" s="5">
        <v>1</v>
      </c>
    </row>
    <row r="591" spans="1:13" x14ac:dyDescent="0.25">
      <c r="A591" s="48" t="s">
        <v>6300</v>
      </c>
      <c r="B591" s="5" t="s">
        <v>8708</v>
      </c>
      <c r="C591" s="120">
        <v>2</v>
      </c>
      <c r="D591" s="121">
        <v>1</v>
      </c>
      <c r="E591" s="5"/>
      <c r="F591" s="5"/>
      <c r="G591" s="81">
        <v>42175</v>
      </c>
      <c r="H591" s="5"/>
      <c r="I591" s="104">
        <v>150</v>
      </c>
      <c r="J591" s="5"/>
      <c r="K591" s="5"/>
      <c r="L591" s="66">
        <v>43465</v>
      </c>
      <c r="M591" s="5">
        <v>2</v>
      </c>
    </row>
    <row r="592" spans="1:13" x14ac:dyDescent="0.25">
      <c r="A592" s="48" t="s">
        <v>6301</v>
      </c>
      <c r="B592" s="5" t="s">
        <v>8709</v>
      </c>
      <c r="C592" s="120">
        <v>2</v>
      </c>
      <c r="D592" s="121">
        <v>1</v>
      </c>
      <c r="E592" s="5"/>
      <c r="F592" s="5"/>
      <c r="G592" s="81">
        <v>42175</v>
      </c>
      <c r="H592" s="5"/>
      <c r="I592" s="104">
        <v>150</v>
      </c>
      <c r="J592" s="5"/>
      <c r="K592" s="5"/>
      <c r="L592" s="66">
        <v>43465</v>
      </c>
      <c r="M592" s="5">
        <v>2</v>
      </c>
    </row>
    <row r="593" spans="1:13" x14ac:dyDescent="0.25">
      <c r="A593" s="48" t="s">
        <v>6302</v>
      </c>
      <c r="B593" s="5" t="s">
        <v>8710</v>
      </c>
      <c r="C593" s="120">
        <v>2</v>
      </c>
      <c r="D593" s="121">
        <v>1</v>
      </c>
      <c r="E593" s="5"/>
      <c r="F593" s="5"/>
      <c r="G593" s="81">
        <v>42175</v>
      </c>
      <c r="H593" s="5"/>
      <c r="I593" s="104">
        <v>150</v>
      </c>
      <c r="J593" s="5"/>
      <c r="K593" s="5"/>
      <c r="L593" s="66">
        <v>43465</v>
      </c>
      <c r="M593" s="5">
        <v>2</v>
      </c>
    </row>
    <row r="594" spans="1:13" x14ac:dyDescent="0.25">
      <c r="A594" s="48" t="s">
        <v>6303</v>
      </c>
      <c r="B594" s="5" t="s">
        <v>8711</v>
      </c>
      <c r="C594" s="120">
        <v>2</v>
      </c>
      <c r="D594" s="121">
        <v>1</v>
      </c>
      <c r="E594" s="5"/>
      <c r="F594" s="5"/>
      <c r="G594" s="81">
        <v>42175</v>
      </c>
      <c r="H594" s="5"/>
      <c r="I594" s="104">
        <v>150</v>
      </c>
      <c r="J594" s="5"/>
      <c r="K594" s="5"/>
      <c r="L594" s="66">
        <v>43465</v>
      </c>
      <c r="M594" s="5">
        <v>2</v>
      </c>
    </row>
    <row r="595" spans="1:13" x14ac:dyDescent="0.25">
      <c r="A595" s="48" t="s">
        <v>6304</v>
      </c>
      <c r="B595" s="5" t="s">
        <v>8712</v>
      </c>
      <c r="C595" s="120">
        <v>2</v>
      </c>
      <c r="D595" s="121">
        <v>1</v>
      </c>
      <c r="E595" s="5"/>
      <c r="F595" s="5"/>
      <c r="G595" s="81">
        <v>42175</v>
      </c>
      <c r="H595" s="5"/>
      <c r="I595" s="104">
        <v>150</v>
      </c>
      <c r="J595" s="5"/>
      <c r="K595" s="5"/>
      <c r="L595" s="66">
        <v>43465</v>
      </c>
      <c r="M595" s="5">
        <v>1</v>
      </c>
    </row>
    <row r="596" spans="1:13" x14ac:dyDescent="0.25">
      <c r="A596" s="48" t="s">
        <v>6305</v>
      </c>
      <c r="B596" s="5" t="s">
        <v>8713</v>
      </c>
      <c r="C596" s="120">
        <v>2</v>
      </c>
      <c r="D596" s="121">
        <v>1</v>
      </c>
      <c r="E596" s="5"/>
      <c r="F596" s="5"/>
      <c r="G596" s="81">
        <v>42175</v>
      </c>
      <c r="H596" s="5"/>
      <c r="I596" s="104">
        <v>150</v>
      </c>
      <c r="J596" s="5"/>
      <c r="K596" s="5"/>
      <c r="L596" s="66">
        <v>43465</v>
      </c>
      <c r="M596" s="5">
        <v>1</v>
      </c>
    </row>
    <row r="597" spans="1:13" x14ac:dyDescent="0.25">
      <c r="A597" s="48" t="s">
        <v>6306</v>
      </c>
      <c r="B597" s="5" t="s">
        <v>8714</v>
      </c>
      <c r="C597" s="120">
        <v>2</v>
      </c>
      <c r="D597" s="121">
        <v>1</v>
      </c>
      <c r="E597" s="5"/>
      <c r="F597" s="5"/>
      <c r="G597" s="81">
        <v>42175</v>
      </c>
      <c r="H597" s="5"/>
      <c r="I597" s="104">
        <v>150</v>
      </c>
      <c r="J597" s="5"/>
      <c r="K597" s="5"/>
      <c r="L597" s="66">
        <v>43465</v>
      </c>
      <c r="M597" s="5">
        <v>2</v>
      </c>
    </row>
    <row r="598" spans="1:13" x14ac:dyDescent="0.25">
      <c r="A598" s="48" t="s">
        <v>6307</v>
      </c>
      <c r="B598" s="5" t="s">
        <v>8715</v>
      </c>
      <c r="C598" s="120">
        <v>2</v>
      </c>
      <c r="D598" s="121">
        <v>1</v>
      </c>
      <c r="E598" s="5"/>
      <c r="F598" s="5"/>
      <c r="G598" s="81">
        <v>42175</v>
      </c>
      <c r="H598" s="5"/>
      <c r="I598" s="104">
        <v>150</v>
      </c>
      <c r="J598" s="5"/>
      <c r="K598" s="5"/>
      <c r="L598" s="66">
        <v>43465</v>
      </c>
      <c r="M598" s="5">
        <v>2</v>
      </c>
    </row>
    <row r="599" spans="1:13" x14ac:dyDescent="0.25">
      <c r="A599" s="48" t="s">
        <v>6308</v>
      </c>
      <c r="B599" s="5" t="s">
        <v>8716</v>
      </c>
      <c r="C599" s="120">
        <v>2</v>
      </c>
      <c r="D599" s="121">
        <v>1</v>
      </c>
      <c r="E599" s="5"/>
      <c r="F599" s="5"/>
      <c r="G599" s="81">
        <v>42175</v>
      </c>
      <c r="H599" s="5"/>
      <c r="I599" s="104">
        <v>150</v>
      </c>
      <c r="J599" s="5"/>
      <c r="K599" s="5"/>
      <c r="L599" s="66">
        <v>43465</v>
      </c>
      <c r="M599" s="5">
        <v>2</v>
      </c>
    </row>
    <row r="600" spans="1:13" x14ac:dyDescent="0.25">
      <c r="A600" s="48" t="s">
        <v>6309</v>
      </c>
      <c r="B600" s="5" t="s">
        <v>8717</v>
      </c>
      <c r="C600" s="120">
        <v>2</v>
      </c>
      <c r="D600" s="121">
        <v>1</v>
      </c>
      <c r="E600" s="5"/>
      <c r="F600" s="5"/>
      <c r="G600" s="81">
        <v>42175</v>
      </c>
      <c r="H600" s="5"/>
      <c r="I600" s="104">
        <v>150</v>
      </c>
      <c r="J600" s="5"/>
      <c r="K600" s="5"/>
      <c r="L600" s="66">
        <v>43465</v>
      </c>
      <c r="M600" s="5">
        <v>2</v>
      </c>
    </row>
    <row r="601" spans="1:13" x14ac:dyDescent="0.25">
      <c r="A601" s="48" t="s">
        <v>6310</v>
      </c>
      <c r="B601" s="5" t="s">
        <v>8718</v>
      </c>
      <c r="C601" s="120">
        <v>2</v>
      </c>
      <c r="D601" s="121">
        <v>1</v>
      </c>
      <c r="E601" s="5"/>
      <c r="F601" s="5"/>
      <c r="G601" s="81">
        <v>42175</v>
      </c>
      <c r="H601" s="5"/>
      <c r="I601" s="104">
        <v>150</v>
      </c>
      <c r="J601" s="5"/>
      <c r="K601" s="5"/>
      <c r="L601" s="66">
        <v>43465</v>
      </c>
      <c r="M601" s="5">
        <v>1</v>
      </c>
    </row>
    <row r="602" spans="1:13" x14ac:dyDescent="0.25">
      <c r="A602" s="48" t="s">
        <v>6311</v>
      </c>
      <c r="B602" s="5" t="s">
        <v>8719</v>
      </c>
      <c r="C602" s="120">
        <v>2</v>
      </c>
      <c r="D602" s="121">
        <v>1</v>
      </c>
      <c r="E602" s="5"/>
      <c r="F602" s="5"/>
      <c r="G602" s="81">
        <v>42175</v>
      </c>
      <c r="H602" s="5"/>
      <c r="I602" s="104">
        <v>150</v>
      </c>
      <c r="J602" s="5"/>
      <c r="K602" s="5"/>
      <c r="L602" s="66">
        <v>43465</v>
      </c>
      <c r="M602" s="5">
        <v>1</v>
      </c>
    </row>
    <row r="603" spans="1:13" x14ac:dyDescent="0.25">
      <c r="A603" s="48" t="s">
        <v>6312</v>
      </c>
      <c r="B603" s="5" t="s">
        <v>8720</v>
      </c>
      <c r="C603" s="120">
        <v>2</v>
      </c>
      <c r="D603" s="121">
        <v>1</v>
      </c>
      <c r="E603" s="5"/>
      <c r="F603" s="5"/>
      <c r="G603" s="81">
        <v>42175</v>
      </c>
      <c r="H603" s="5"/>
      <c r="I603" s="104">
        <v>150</v>
      </c>
      <c r="J603" s="5"/>
      <c r="K603" s="5"/>
      <c r="L603" s="66">
        <v>43465</v>
      </c>
      <c r="M603" s="5">
        <v>2</v>
      </c>
    </row>
    <row r="604" spans="1:13" x14ac:dyDescent="0.25">
      <c r="A604" s="48" t="s">
        <v>6313</v>
      </c>
      <c r="B604" s="5" t="s">
        <v>8721</v>
      </c>
      <c r="C604" s="120">
        <v>2</v>
      </c>
      <c r="D604" s="121">
        <v>1</v>
      </c>
      <c r="E604" s="5"/>
      <c r="F604" s="5"/>
      <c r="G604" s="81">
        <v>42175</v>
      </c>
      <c r="H604" s="5"/>
      <c r="I604" s="104">
        <v>150</v>
      </c>
      <c r="J604" s="5"/>
      <c r="K604" s="5"/>
      <c r="L604" s="66">
        <v>43465</v>
      </c>
      <c r="M604" s="5">
        <v>2</v>
      </c>
    </row>
    <row r="605" spans="1:13" x14ac:dyDescent="0.25">
      <c r="A605" s="48" t="s">
        <v>6314</v>
      </c>
      <c r="B605" s="5" t="s">
        <v>8722</v>
      </c>
      <c r="C605" s="120">
        <v>2</v>
      </c>
      <c r="D605" s="121">
        <v>1</v>
      </c>
      <c r="E605" s="5"/>
      <c r="F605" s="5"/>
      <c r="G605" s="81">
        <v>42175</v>
      </c>
      <c r="H605" s="5"/>
      <c r="I605" s="104">
        <v>150</v>
      </c>
      <c r="J605" s="5"/>
      <c r="K605" s="5"/>
      <c r="L605" s="66">
        <v>43465</v>
      </c>
      <c r="M605" s="5">
        <v>2</v>
      </c>
    </row>
    <row r="606" spans="1:13" x14ac:dyDescent="0.25">
      <c r="A606" s="48" t="s">
        <v>6315</v>
      </c>
      <c r="B606" s="5" t="s">
        <v>8723</v>
      </c>
      <c r="C606" s="120">
        <v>2</v>
      </c>
      <c r="D606" s="121">
        <v>1</v>
      </c>
      <c r="E606" s="5"/>
      <c r="F606" s="5"/>
      <c r="G606" s="81">
        <v>42175</v>
      </c>
      <c r="H606" s="5"/>
      <c r="I606" s="104">
        <v>150</v>
      </c>
      <c r="J606" s="5"/>
      <c r="K606" s="5"/>
      <c r="L606" s="66">
        <v>43465</v>
      </c>
      <c r="M606" s="5">
        <v>2</v>
      </c>
    </row>
    <row r="607" spans="1:13" x14ac:dyDescent="0.25">
      <c r="A607" s="48" t="s">
        <v>6316</v>
      </c>
      <c r="B607" s="5" t="s">
        <v>8724</v>
      </c>
      <c r="C607" s="120">
        <v>2</v>
      </c>
      <c r="D607" s="121">
        <v>1</v>
      </c>
      <c r="E607" s="5"/>
      <c r="F607" s="5"/>
      <c r="G607" s="81">
        <v>42175</v>
      </c>
      <c r="H607" s="5"/>
      <c r="I607" s="104">
        <v>150</v>
      </c>
      <c r="J607" s="5"/>
      <c r="K607" s="5"/>
      <c r="L607" s="66">
        <v>43465</v>
      </c>
      <c r="M607" s="5">
        <v>1</v>
      </c>
    </row>
    <row r="608" spans="1:13" x14ac:dyDescent="0.25">
      <c r="A608" s="48" t="s">
        <v>6317</v>
      </c>
      <c r="B608" s="5" t="s">
        <v>8725</v>
      </c>
      <c r="C608" s="120">
        <v>2</v>
      </c>
      <c r="D608" s="121">
        <v>1</v>
      </c>
      <c r="E608" s="5"/>
      <c r="F608" s="5"/>
      <c r="G608" s="81">
        <v>42175</v>
      </c>
      <c r="H608" s="5"/>
      <c r="I608" s="104">
        <v>150</v>
      </c>
      <c r="J608" s="5"/>
      <c r="K608" s="5"/>
      <c r="L608" s="66">
        <v>43465</v>
      </c>
      <c r="M608" s="5">
        <v>1</v>
      </c>
    </row>
    <row r="609" spans="1:13" x14ac:dyDescent="0.25">
      <c r="A609" s="48" t="s">
        <v>6318</v>
      </c>
      <c r="B609" s="5" t="s">
        <v>8726</v>
      </c>
      <c r="C609" s="120">
        <v>2</v>
      </c>
      <c r="D609" s="121">
        <v>1</v>
      </c>
      <c r="E609" s="5"/>
      <c r="F609" s="5"/>
      <c r="G609" s="81">
        <v>42175</v>
      </c>
      <c r="H609" s="5"/>
      <c r="I609" s="104">
        <v>150</v>
      </c>
      <c r="J609" s="5"/>
      <c r="K609" s="5"/>
      <c r="L609" s="66">
        <v>43465</v>
      </c>
      <c r="M609" s="5">
        <v>2</v>
      </c>
    </row>
    <row r="610" spans="1:13" x14ac:dyDescent="0.25">
      <c r="A610" s="48" t="s">
        <v>6319</v>
      </c>
      <c r="B610" s="5" t="s">
        <v>8727</v>
      </c>
      <c r="C610" s="120">
        <v>2</v>
      </c>
      <c r="D610" s="121">
        <v>1</v>
      </c>
      <c r="E610" s="5"/>
      <c r="F610" s="5"/>
      <c r="G610" s="81">
        <v>42175</v>
      </c>
      <c r="H610" s="5"/>
      <c r="I610" s="104">
        <v>150</v>
      </c>
      <c r="J610" s="5"/>
      <c r="K610" s="5"/>
      <c r="L610" s="66">
        <v>43465</v>
      </c>
      <c r="M610" s="5">
        <v>2</v>
      </c>
    </row>
    <row r="611" spans="1:13" x14ac:dyDescent="0.25">
      <c r="A611" s="48" t="s">
        <v>6320</v>
      </c>
      <c r="B611" s="5" t="s">
        <v>8728</v>
      </c>
      <c r="C611" s="120">
        <v>2</v>
      </c>
      <c r="D611" s="121">
        <v>1</v>
      </c>
      <c r="E611" s="5"/>
      <c r="F611" s="5"/>
      <c r="G611" s="81">
        <v>42175</v>
      </c>
      <c r="H611" s="5"/>
      <c r="I611" s="104">
        <v>150</v>
      </c>
      <c r="J611" s="5"/>
      <c r="K611" s="5"/>
      <c r="L611" s="66">
        <v>43465</v>
      </c>
      <c r="M611" s="5">
        <v>2</v>
      </c>
    </row>
    <row r="612" spans="1:13" x14ac:dyDescent="0.25">
      <c r="A612" s="48" t="s">
        <v>6321</v>
      </c>
      <c r="B612" s="5" t="s">
        <v>8729</v>
      </c>
      <c r="C612" s="120">
        <v>2</v>
      </c>
      <c r="D612" s="121">
        <v>1</v>
      </c>
      <c r="E612" s="5"/>
      <c r="F612" s="5"/>
      <c r="G612" s="81">
        <v>42175</v>
      </c>
      <c r="H612" s="5"/>
      <c r="I612" s="104">
        <v>150</v>
      </c>
      <c r="J612" s="5"/>
      <c r="K612" s="5"/>
      <c r="L612" s="66">
        <v>43465</v>
      </c>
      <c r="M612" s="5">
        <v>2</v>
      </c>
    </row>
    <row r="613" spans="1:13" x14ac:dyDescent="0.25">
      <c r="A613" s="48" t="s">
        <v>6322</v>
      </c>
      <c r="B613" s="5" t="s">
        <v>8730</v>
      </c>
      <c r="C613" s="120">
        <v>2</v>
      </c>
      <c r="D613" s="121">
        <v>1</v>
      </c>
      <c r="E613" s="5"/>
      <c r="F613" s="5"/>
      <c r="G613" s="81">
        <v>42175</v>
      </c>
      <c r="H613" s="5"/>
      <c r="I613" s="104">
        <v>150</v>
      </c>
      <c r="J613" s="5"/>
      <c r="K613" s="5"/>
      <c r="L613" s="66">
        <v>43465</v>
      </c>
      <c r="M613" s="5">
        <v>1</v>
      </c>
    </row>
    <row r="614" spans="1:13" x14ac:dyDescent="0.25">
      <c r="A614" s="48" t="s">
        <v>6323</v>
      </c>
      <c r="B614" s="5" t="s">
        <v>8731</v>
      </c>
      <c r="C614" s="120">
        <v>2</v>
      </c>
      <c r="D614" s="121">
        <v>1</v>
      </c>
      <c r="E614" s="5"/>
      <c r="F614" s="5"/>
      <c r="G614" s="81">
        <v>42175</v>
      </c>
      <c r="H614" s="5"/>
      <c r="I614" s="104">
        <v>150</v>
      </c>
      <c r="J614" s="5"/>
      <c r="K614" s="5"/>
      <c r="L614" s="66">
        <v>43465</v>
      </c>
      <c r="M614" s="5">
        <v>1</v>
      </c>
    </row>
    <row r="615" spans="1:13" x14ac:dyDescent="0.25">
      <c r="A615" s="48" t="s">
        <v>6324</v>
      </c>
      <c r="B615" s="5" t="s">
        <v>8732</v>
      </c>
      <c r="C615" s="120">
        <v>2</v>
      </c>
      <c r="D615" s="121">
        <v>1</v>
      </c>
      <c r="E615" s="5"/>
      <c r="F615" s="5"/>
      <c r="G615" s="81">
        <v>42175</v>
      </c>
      <c r="H615" s="5"/>
      <c r="I615" s="104">
        <v>150</v>
      </c>
      <c r="J615" s="5"/>
      <c r="K615" s="5"/>
      <c r="L615" s="66">
        <v>43465</v>
      </c>
      <c r="M615" s="5">
        <v>2</v>
      </c>
    </row>
    <row r="616" spans="1:13" x14ac:dyDescent="0.25">
      <c r="A616" s="48" t="s">
        <v>6325</v>
      </c>
      <c r="B616" s="5" t="s">
        <v>8733</v>
      </c>
      <c r="C616" s="120">
        <v>2</v>
      </c>
      <c r="D616" s="121">
        <v>1</v>
      </c>
      <c r="E616" s="5"/>
      <c r="F616" s="5"/>
      <c r="G616" s="81">
        <v>42175</v>
      </c>
      <c r="H616" s="5"/>
      <c r="I616" s="104">
        <v>150</v>
      </c>
      <c r="J616" s="5"/>
      <c r="K616" s="5"/>
      <c r="L616" s="66">
        <v>43465</v>
      </c>
      <c r="M616" s="5">
        <v>2</v>
      </c>
    </row>
    <row r="617" spans="1:13" x14ac:dyDescent="0.25">
      <c r="A617" s="48" t="s">
        <v>6326</v>
      </c>
      <c r="B617" s="5" t="s">
        <v>8734</v>
      </c>
      <c r="C617" s="120">
        <v>2</v>
      </c>
      <c r="D617" s="121">
        <v>1</v>
      </c>
      <c r="E617" s="5"/>
      <c r="F617" s="5"/>
      <c r="G617" s="81">
        <v>42175</v>
      </c>
      <c r="H617" s="5"/>
      <c r="I617" s="104">
        <v>150</v>
      </c>
      <c r="J617" s="5"/>
      <c r="K617" s="5"/>
      <c r="L617" s="66">
        <v>43465</v>
      </c>
      <c r="M617" s="5">
        <v>2</v>
      </c>
    </row>
    <row r="618" spans="1:13" x14ac:dyDescent="0.25">
      <c r="A618" s="48" t="s">
        <v>6327</v>
      </c>
      <c r="B618" s="5" t="s">
        <v>8735</v>
      </c>
      <c r="C618" s="120">
        <v>2</v>
      </c>
      <c r="D618" s="121">
        <v>1</v>
      </c>
      <c r="E618" s="5"/>
      <c r="F618" s="5"/>
      <c r="G618" s="81">
        <v>42175</v>
      </c>
      <c r="H618" s="5"/>
      <c r="I618" s="104">
        <v>150</v>
      </c>
      <c r="J618" s="5"/>
      <c r="K618" s="5"/>
      <c r="L618" s="66">
        <v>43465</v>
      </c>
      <c r="M618" s="5">
        <v>2</v>
      </c>
    </row>
    <row r="619" spans="1:13" x14ac:dyDescent="0.25">
      <c r="A619" s="48" t="s">
        <v>6328</v>
      </c>
      <c r="B619" s="5" t="s">
        <v>8736</v>
      </c>
      <c r="C619" s="120">
        <v>2</v>
      </c>
      <c r="D619" s="121">
        <v>1</v>
      </c>
      <c r="E619" s="5"/>
      <c r="F619" s="5"/>
      <c r="G619" s="81">
        <v>42175</v>
      </c>
      <c r="H619" s="5"/>
      <c r="I619" s="104">
        <v>150</v>
      </c>
      <c r="J619" s="5"/>
      <c r="K619" s="5"/>
      <c r="L619" s="66">
        <v>43465</v>
      </c>
      <c r="M619" s="5">
        <v>1</v>
      </c>
    </row>
    <row r="620" spans="1:13" x14ac:dyDescent="0.25">
      <c r="A620" s="48" t="s">
        <v>6329</v>
      </c>
      <c r="B620" s="5" t="s">
        <v>8737</v>
      </c>
      <c r="C620" s="120">
        <v>2</v>
      </c>
      <c r="D620" s="121">
        <v>1</v>
      </c>
      <c r="E620" s="5"/>
      <c r="F620" s="5"/>
      <c r="G620" s="81">
        <v>42175</v>
      </c>
      <c r="H620" s="5"/>
      <c r="I620" s="104">
        <v>150</v>
      </c>
      <c r="J620" s="5"/>
      <c r="K620" s="5"/>
      <c r="L620" s="66">
        <v>43465</v>
      </c>
      <c r="M620" s="5">
        <v>1</v>
      </c>
    </row>
    <row r="621" spans="1:13" x14ac:dyDescent="0.25">
      <c r="A621" s="48" t="s">
        <v>6330</v>
      </c>
      <c r="B621" s="5" t="s">
        <v>8738</v>
      </c>
      <c r="C621" s="120">
        <v>2</v>
      </c>
      <c r="D621" s="121">
        <v>1</v>
      </c>
      <c r="E621" s="5"/>
      <c r="F621" s="5"/>
      <c r="G621" s="81">
        <v>42175</v>
      </c>
      <c r="H621" s="5"/>
      <c r="I621" s="104">
        <v>150</v>
      </c>
      <c r="J621" s="5"/>
      <c r="K621" s="5"/>
      <c r="L621" s="66">
        <v>43465</v>
      </c>
      <c r="M621" s="5">
        <v>2</v>
      </c>
    </row>
    <row r="622" spans="1:13" x14ac:dyDescent="0.25">
      <c r="A622" s="48" t="s">
        <v>6331</v>
      </c>
      <c r="B622" s="5" t="s">
        <v>8739</v>
      </c>
      <c r="C622" s="120">
        <v>2</v>
      </c>
      <c r="D622" s="121">
        <v>1</v>
      </c>
      <c r="E622" s="5"/>
      <c r="F622" s="5"/>
      <c r="G622" s="81">
        <v>42175</v>
      </c>
      <c r="H622" s="5"/>
      <c r="I622" s="104">
        <v>150</v>
      </c>
      <c r="J622" s="5"/>
      <c r="K622" s="5"/>
      <c r="L622" s="66">
        <v>43465</v>
      </c>
      <c r="M622" s="5">
        <v>2</v>
      </c>
    </row>
    <row r="623" spans="1:13" x14ac:dyDescent="0.25">
      <c r="A623" s="48" t="s">
        <v>6332</v>
      </c>
      <c r="B623" s="5" t="s">
        <v>8740</v>
      </c>
      <c r="C623" s="120">
        <v>2</v>
      </c>
      <c r="D623" s="121">
        <v>1</v>
      </c>
      <c r="E623" s="5"/>
      <c r="F623" s="5"/>
      <c r="G623" s="81">
        <v>42175</v>
      </c>
      <c r="H623" s="5"/>
      <c r="I623" s="104">
        <v>150</v>
      </c>
      <c r="J623" s="5"/>
      <c r="K623" s="5"/>
      <c r="L623" s="66">
        <v>43465</v>
      </c>
      <c r="M623" s="5">
        <v>2</v>
      </c>
    </row>
    <row r="624" spans="1:13" x14ac:dyDescent="0.25">
      <c r="A624" s="48" t="s">
        <v>6333</v>
      </c>
      <c r="B624" s="5" t="s">
        <v>8741</v>
      </c>
      <c r="C624" s="120">
        <v>2</v>
      </c>
      <c r="D624" s="121">
        <v>1</v>
      </c>
      <c r="E624" s="5"/>
      <c r="F624" s="5"/>
      <c r="G624" s="81">
        <v>42175</v>
      </c>
      <c r="H624" s="5"/>
      <c r="I624" s="104">
        <v>150</v>
      </c>
      <c r="J624" s="5"/>
      <c r="K624" s="5"/>
      <c r="L624" s="66">
        <v>43465</v>
      </c>
      <c r="M624" s="5">
        <v>2</v>
      </c>
    </row>
    <row r="625" spans="1:13" x14ac:dyDescent="0.25">
      <c r="A625" s="48" t="s">
        <v>6334</v>
      </c>
      <c r="B625" s="5" t="s">
        <v>8742</v>
      </c>
      <c r="C625" s="120">
        <v>2</v>
      </c>
      <c r="D625" s="121">
        <v>1</v>
      </c>
      <c r="E625" s="5"/>
      <c r="F625" s="5"/>
      <c r="G625" s="81">
        <v>42175</v>
      </c>
      <c r="H625" s="5"/>
      <c r="I625" s="104">
        <v>150</v>
      </c>
      <c r="J625" s="5"/>
      <c r="K625" s="5"/>
      <c r="L625" s="66">
        <v>43465</v>
      </c>
      <c r="M625" s="5">
        <v>1</v>
      </c>
    </row>
    <row r="626" spans="1:13" x14ac:dyDescent="0.25">
      <c r="A626" s="48" t="s">
        <v>6335</v>
      </c>
      <c r="B626" s="5" t="s">
        <v>8743</v>
      </c>
      <c r="C626" s="120">
        <v>2</v>
      </c>
      <c r="D626" s="121">
        <v>1</v>
      </c>
      <c r="E626" s="5"/>
      <c r="F626" s="5"/>
      <c r="G626" s="81">
        <v>42175</v>
      </c>
      <c r="H626" s="5"/>
      <c r="I626" s="104">
        <v>150</v>
      </c>
      <c r="J626" s="5"/>
      <c r="K626" s="5"/>
      <c r="L626" s="66">
        <v>43465</v>
      </c>
      <c r="M626" s="5">
        <v>1</v>
      </c>
    </row>
    <row r="627" spans="1:13" x14ac:dyDescent="0.25">
      <c r="A627" s="48" t="s">
        <v>6336</v>
      </c>
      <c r="B627" s="5" t="s">
        <v>8744</v>
      </c>
      <c r="C627" s="120">
        <v>2</v>
      </c>
      <c r="D627" s="121">
        <v>1</v>
      </c>
      <c r="E627" s="5"/>
      <c r="F627" s="5"/>
      <c r="G627" s="81">
        <v>42175</v>
      </c>
      <c r="H627" s="5"/>
      <c r="I627" s="104">
        <v>150</v>
      </c>
      <c r="J627" s="5"/>
      <c r="K627" s="5"/>
      <c r="L627" s="66">
        <v>43465</v>
      </c>
      <c r="M627" s="5">
        <v>2</v>
      </c>
    </row>
    <row r="628" spans="1:13" x14ac:dyDescent="0.25">
      <c r="A628" s="48" t="s">
        <v>6337</v>
      </c>
      <c r="B628" s="5" t="s">
        <v>8745</v>
      </c>
      <c r="C628" s="120">
        <v>2</v>
      </c>
      <c r="D628" s="121">
        <v>1</v>
      </c>
      <c r="E628" s="5"/>
      <c r="F628" s="5"/>
      <c r="G628" s="81">
        <v>42175</v>
      </c>
      <c r="H628" s="5"/>
      <c r="I628" s="104">
        <v>150</v>
      </c>
      <c r="J628" s="5"/>
      <c r="K628" s="5"/>
      <c r="L628" s="66">
        <v>43465</v>
      </c>
      <c r="M628" s="5">
        <v>2</v>
      </c>
    </row>
    <row r="629" spans="1:13" x14ac:dyDescent="0.25">
      <c r="A629" s="48" t="s">
        <v>6338</v>
      </c>
      <c r="B629" s="5" t="s">
        <v>8746</v>
      </c>
      <c r="C629" s="120">
        <v>2</v>
      </c>
      <c r="D629" s="121">
        <v>1</v>
      </c>
      <c r="E629" s="5"/>
      <c r="F629" s="5"/>
      <c r="G629" s="81">
        <v>42175</v>
      </c>
      <c r="H629" s="5"/>
      <c r="I629" s="104">
        <v>150</v>
      </c>
      <c r="J629" s="5"/>
      <c r="K629" s="5"/>
      <c r="L629" s="66">
        <v>43465</v>
      </c>
      <c r="M629" s="5">
        <v>2</v>
      </c>
    </row>
    <row r="630" spans="1:13" x14ac:dyDescent="0.25">
      <c r="A630" s="48" t="s">
        <v>6339</v>
      </c>
      <c r="B630" s="5" t="s">
        <v>8747</v>
      </c>
      <c r="C630" s="120">
        <v>2</v>
      </c>
      <c r="D630" s="121">
        <v>1</v>
      </c>
      <c r="E630" s="5"/>
      <c r="F630" s="5"/>
      <c r="G630" s="81">
        <v>42175</v>
      </c>
      <c r="H630" s="5"/>
      <c r="I630" s="104">
        <v>150</v>
      </c>
      <c r="J630" s="5"/>
      <c r="K630" s="5"/>
      <c r="L630" s="66">
        <v>43465</v>
      </c>
      <c r="M630" s="5">
        <v>2</v>
      </c>
    </row>
    <row r="631" spans="1:13" x14ac:dyDescent="0.25">
      <c r="A631" s="48" t="s">
        <v>6340</v>
      </c>
      <c r="B631" s="5" t="s">
        <v>8748</v>
      </c>
      <c r="C631" s="120">
        <v>2</v>
      </c>
      <c r="D631" s="121">
        <v>1</v>
      </c>
      <c r="E631" s="5"/>
      <c r="F631" s="5"/>
      <c r="G631" s="81">
        <v>42175</v>
      </c>
      <c r="H631" s="5"/>
      <c r="I631" s="104">
        <v>150</v>
      </c>
      <c r="J631" s="5"/>
      <c r="K631" s="5"/>
      <c r="L631" s="66">
        <v>43465</v>
      </c>
      <c r="M631" s="5">
        <v>1</v>
      </c>
    </row>
    <row r="632" spans="1:13" x14ac:dyDescent="0.25">
      <c r="A632" s="48" t="s">
        <v>6341</v>
      </c>
      <c r="B632" s="5" t="s">
        <v>8749</v>
      </c>
      <c r="C632" s="120">
        <v>2</v>
      </c>
      <c r="D632" s="121">
        <v>1</v>
      </c>
      <c r="E632" s="5"/>
      <c r="F632" s="5"/>
      <c r="G632" s="81">
        <v>42175</v>
      </c>
      <c r="H632" s="5"/>
      <c r="I632" s="104">
        <v>150</v>
      </c>
      <c r="J632" s="5"/>
      <c r="K632" s="5"/>
      <c r="L632" s="66">
        <v>43465</v>
      </c>
      <c r="M632" s="5">
        <v>1</v>
      </c>
    </row>
    <row r="633" spans="1:13" x14ac:dyDescent="0.25">
      <c r="A633" s="48" t="s">
        <v>6342</v>
      </c>
      <c r="B633" s="5" t="s">
        <v>8750</v>
      </c>
      <c r="C633" s="120">
        <v>2</v>
      </c>
      <c r="D633" s="121">
        <v>1</v>
      </c>
      <c r="E633" s="5"/>
      <c r="F633" s="5"/>
      <c r="G633" s="81">
        <v>42175</v>
      </c>
      <c r="H633" s="5"/>
      <c r="I633" s="104">
        <v>150</v>
      </c>
      <c r="J633" s="5"/>
      <c r="K633" s="5"/>
      <c r="L633" s="66">
        <v>43465</v>
      </c>
      <c r="M633" s="5">
        <v>2</v>
      </c>
    </row>
    <row r="634" spans="1:13" x14ac:dyDescent="0.25">
      <c r="A634" s="48" t="s">
        <v>6343</v>
      </c>
      <c r="B634" s="5" t="s">
        <v>8751</v>
      </c>
      <c r="C634" s="120">
        <v>2</v>
      </c>
      <c r="D634" s="121">
        <v>1</v>
      </c>
      <c r="E634" s="5"/>
      <c r="F634" s="5"/>
      <c r="G634" s="81">
        <v>42175</v>
      </c>
      <c r="H634" s="5"/>
      <c r="I634" s="104">
        <v>150</v>
      </c>
      <c r="J634" s="5"/>
      <c r="K634" s="5"/>
      <c r="L634" s="66">
        <v>43465</v>
      </c>
      <c r="M634" s="5">
        <v>2</v>
      </c>
    </row>
    <row r="635" spans="1:13" x14ac:dyDescent="0.25">
      <c r="A635" s="48" t="s">
        <v>6344</v>
      </c>
      <c r="B635" s="5" t="s">
        <v>8752</v>
      </c>
      <c r="C635" s="120">
        <v>2</v>
      </c>
      <c r="D635" s="121">
        <v>1</v>
      </c>
      <c r="E635" s="5"/>
      <c r="F635" s="5"/>
      <c r="G635" s="81">
        <v>42175</v>
      </c>
      <c r="H635" s="5"/>
      <c r="I635" s="104">
        <v>150</v>
      </c>
      <c r="J635" s="5"/>
      <c r="K635" s="5"/>
      <c r="L635" s="66">
        <v>43465</v>
      </c>
      <c r="M635" s="5">
        <v>2</v>
      </c>
    </row>
    <row r="636" spans="1:13" x14ac:dyDescent="0.25">
      <c r="A636" s="48" t="s">
        <v>6345</v>
      </c>
      <c r="B636" s="5" t="s">
        <v>8753</v>
      </c>
      <c r="C636" s="120">
        <v>2</v>
      </c>
      <c r="D636" s="121">
        <v>1</v>
      </c>
      <c r="E636" s="5"/>
      <c r="F636" s="5"/>
      <c r="G636" s="81">
        <v>42175</v>
      </c>
      <c r="H636" s="5"/>
      <c r="I636" s="104">
        <v>150</v>
      </c>
      <c r="J636" s="5"/>
      <c r="K636" s="5"/>
      <c r="L636" s="66">
        <v>43465</v>
      </c>
      <c r="M636" s="5">
        <v>2</v>
      </c>
    </row>
    <row r="637" spans="1:13" x14ac:dyDescent="0.25">
      <c r="A637" s="48" t="s">
        <v>6346</v>
      </c>
      <c r="B637" s="5" t="s">
        <v>8754</v>
      </c>
      <c r="C637" s="120">
        <v>2</v>
      </c>
      <c r="D637" s="121">
        <v>1</v>
      </c>
      <c r="E637" s="5"/>
      <c r="F637" s="5"/>
      <c r="G637" s="81">
        <v>42175</v>
      </c>
      <c r="H637" s="5"/>
      <c r="I637" s="104">
        <v>150</v>
      </c>
      <c r="J637" s="5"/>
      <c r="K637" s="5"/>
      <c r="L637" s="66">
        <v>43465</v>
      </c>
      <c r="M637" s="5">
        <v>1</v>
      </c>
    </row>
    <row r="638" spans="1:13" x14ac:dyDescent="0.25">
      <c r="A638" s="48" t="s">
        <v>6347</v>
      </c>
      <c r="B638" s="5" t="s">
        <v>8755</v>
      </c>
      <c r="C638" s="120">
        <v>2</v>
      </c>
      <c r="D638" s="121">
        <v>1</v>
      </c>
      <c r="E638" s="5"/>
      <c r="F638" s="5"/>
      <c r="G638" s="81">
        <v>42175</v>
      </c>
      <c r="H638" s="5"/>
      <c r="I638" s="104">
        <v>150</v>
      </c>
      <c r="J638" s="5"/>
      <c r="K638" s="5"/>
      <c r="L638" s="66">
        <v>43465</v>
      </c>
      <c r="M638" s="5">
        <v>1</v>
      </c>
    </row>
    <row r="639" spans="1:13" x14ac:dyDescent="0.25">
      <c r="A639" s="48" t="s">
        <v>6348</v>
      </c>
      <c r="B639" s="5" t="s">
        <v>8756</v>
      </c>
      <c r="C639" s="120">
        <v>2</v>
      </c>
      <c r="D639" s="121">
        <v>1</v>
      </c>
      <c r="E639" s="5"/>
      <c r="F639" s="5"/>
      <c r="G639" s="81">
        <v>42175</v>
      </c>
      <c r="H639" s="5"/>
      <c r="I639" s="104">
        <v>150</v>
      </c>
      <c r="J639" s="5"/>
      <c r="K639" s="5"/>
      <c r="L639" s="66">
        <v>43465</v>
      </c>
      <c r="M639" s="5">
        <v>2</v>
      </c>
    </row>
    <row r="640" spans="1:13" x14ac:dyDescent="0.25">
      <c r="A640" s="48" t="s">
        <v>6349</v>
      </c>
      <c r="B640" s="5" t="s">
        <v>8757</v>
      </c>
      <c r="C640" s="120">
        <v>2</v>
      </c>
      <c r="D640" s="121">
        <v>1</v>
      </c>
      <c r="E640" s="5"/>
      <c r="F640" s="5"/>
      <c r="G640" s="81">
        <v>42175</v>
      </c>
      <c r="H640" s="5"/>
      <c r="I640" s="104">
        <v>150</v>
      </c>
      <c r="J640" s="5"/>
      <c r="K640" s="5"/>
      <c r="L640" s="66">
        <v>43465</v>
      </c>
      <c r="M640" s="5">
        <v>2</v>
      </c>
    </row>
    <row r="641" spans="1:13" x14ac:dyDescent="0.25">
      <c r="A641" s="48" t="s">
        <v>6350</v>
      </c>
      <c r="B641" s="5" t="s">
        <v>8758</v>
      </c>
      <c r="C641" s="120">
        <v>2</v>
      </c>
      <c r="D641" s="121">
        <v>1</v>
      </c>
      <c r="E641" s="5"/>
      <c r="F641" s="5"/>
      <c r="G641" s="81">
        <v>42175</v>
      </c>
      <c r="H641" s="5"/>
      <c r="I641" s="104">
        <v>150</v>
      </c>
      <c r="J641" s="5"/>
      <c r="K641" s="5"/>
      <c r="L641" s="66">
        <v>43465</v>
      </c>
      <c r="M641" s="5">
        <v>2</v>
      </c>
    </row>
    <row r="642" spans="1:13" x14ac:dyDescent="0.25">
      <c r="A642" s="48" t="s">
        <v>6351</v>
      </c>
      <c r="B642" s="5" t="s">
        <v>8759</v>
      </c>
      <c r="C642" s="120">
        <v>2</v>
      </c>
      <c r="D642" s="121">
        <v>1</v>
      </c>
      <c r="E642" s="5"/>
      <c r="F642" s="5"/>
      <c r="G642" s="81">
        <v>42175</v>
      </c>
      <c r="H642" s="5"/>
      <c r="I642" s="104">
        <v>150</v>
      </c>
      <c r="J642" s="5"/>
      <c r="K642" s="5"/>
      <c r="L642" s="66">
        <v>43465</v>
      </c>
      <c r="M642" s="5">
        <v>2</v>
      </c>
    </row>
    <row r="643" spans="1:13" x14ac:dyDescent="0.25">
      <c r="A643" s="48" t="s">
        <v>6352</v>
      </c>
      <c r="B643" s="5" t="s">
        <v>8760</v>
      </c>
      <c r="C643" s="120">
        <v>2</v>
      </c>
      <c r="D643" s="121">
        <v>1</v>
      </c>
      <c r="E643" s="5"/>
      <c r="F643" s="5"/>
      <c r="G643" s="81">
        <v>42175</v>
      </c>
      <c r="H643" s="5"/>
      <c r="I643" s="104">
        <v>150</v>
      </c>
      <c r="J643" s="5"/>
      <c r="K643" s="5"/>
      <c r="L643" s="66">
        <v>43465</v>
      </c>
      <c r="M643" s="5">
        <v>1</v>
      </c>
    </row>
    <row r="644" spans="1:13" x14ac:dyDescent="0.25">
      <c r="A644" s="48" t="s">
        <v>6353</v>
      </c>
      <c r="B644" s="5" t="s">
        <v>8761</v>
      </c>
      <c r="C644" s="120">
        <v>2</v>
      </c>
      <c r="D644" s="121">
        <v>1</v>
      </c>
      <c r="E644" s="5"/>
      <c r="F644" s="5"/>
      <c r="G644" s="81">
        <v>42175</v>
      </c>
      <c r="H644" s="5"/>
      <c r="I644" s="104">
        <v>150</v>
      </c>
      <c r="J644" s="5"/>
      <c r="K644" s="5"/>
      <c r="L644" s="66">
        <v>43465</v>
      </c>
      <c r="M644" s="5">
        <v>1</v>
      </c>
    </row>
    <row r="645" spans="1:13" x14ac:dyDescent="0.25">
      <c r="A645" s="48" t="s">
        <v>6354</v>
      </c>
      <c r="B645" s="5" t="s">
        <v>8762</v>
      </c>
      <c r="C645" s="120">
        <v>2</v>
      </c>
      <c r="D645" s="121">
        <v>1</v>
      </c>
      <c r="E645" s="5"/>
      <c r="F645" s="5"/>
      <c r="G645" s="81">
        <v>42175</v>
      </c>
      <c r="H645" s="5"/>
      <c r="I645" s="104">
        <v>150</v>
      </c>
      <c r="J645" s="5"/>
      <c r="K645" s="5"/>
      <c r="L645" s="66">
        <v>43465</v>
      </c>
      <c r="M645" s="5">
        <v>2</v>
      </c>
    </row>
    <row r="646" spans="1:13" x14ac:dyDescent="0.25">
      <c r="A646" s="48" t="s">
        <v>6355</v>
      </c>
      <c r="B646" s="5" t="s">
        <v>8763</v>
      </c>
      <c r="C646" s="120">
        <v>2</v>
      </c>
      <c r="D646" s="121">
        <v>1</v>
      </c>
      <c r="E646" s="5"/>
      <c r="F646" s="5"/>
      <c r="G646" s="81">
        <v>42175</v>
      </c>
      <c r="H646" s="5"/>
      <c r="I646" s="104">
        <v>150</v>
      </c>
      <c r="J646" s="5"/>
      <c r="K646" s="5"/>
      <c r="L646" s="66">
        <v>43465</v>
      </c>
      <c r="M646" s="5">
        <v>2</v>
      </c>
    </row>
    <row r="647" spans="1:13" x14ac:dyDescent="0.25">
      <c r="A647" s="48" t="s">
        <v>6356</v>
      </c>
      <c r="B647" s="5" t="s">
        <v>8764</v>
      </c>
      <c r="C647" s="120">
        <v>2</v>
      </c>
      <c r="D647" s="121">
        <v>1</v>
      </c>
      <c r="E647" s="5"/>
      <c r="F647" s="5"/>
      <c r="G647" s="81">
        <v>42175</v>
      </c>
      <c r="H647" s="5"/>
      <c r="I647" s="104">
        <v>150</v>
      </c>
      <c r="J647" s="5"/>
      <c r="K647" s="5"/>
      <c r="L647" s="66">
        <v>43465</v>
      </c>
      <c r="M647" s="5">
        <v>2</v>
      </c>
    </row>
    <row r="648" spans="1:13" x14ac:dyDescent="0.25">
      <c r="A648" s="48" t="s">
        <v>6357</v>
      </c>
      <c r="B648" s="5" t="s">
        <v>8765</v>
      </c>
      <c r="C648" s="120">
        <v>2</v>
      </c>
      <c r="D648" s="121">
        <v>1</v>
      </c>
      <c r="E648" s="5"/>
      <c r="F648" s="5"/>
      <c r="G648" s="81">
        <v>42175</v>
      </c>
      <c r="H648" s="5"/>
      <c r="I648" s="104">
        <v>150</v>
      </c>
      <c r="J648" s="5"/>
      <c r="K648" s="5"/>
      <c r="L648" s="66">
        <v>43465</v>
      </c>
      <c r="M648" s="5">
        <v>2</v>
      </c>
    </row>
    <row r="649" spans="1:13" x14ac:dyDescent="0.25">
      <c r="A649" s="48" t="s">
        <v>6358</v>
      </c>
      <c r="B649" s="5" t="s">
        <v>8766</v>
      </c>
      <c r="C649" s="120">
        <v>2</v>
      </c>
      <c r="D649" s="121">
        <v>1</v>
      </c>
      <c r="E649" s="5"/>
      <c r="F649" s="5"/>
      <c r="G649" s="81">
        <v>42175</v>
      </c>
      <c r="H649" s="5"/>
      <c r="I649" s="104">
        <v>150</v>
      </c>
      <c r="J649" s="5"/>
      <c r="K649" s="5"/>
      <c r="L649" s="66">
        <v>43465</v>
      </c>
      <c r="M649" s="5">
        <v>1</v>
      </c>
    </row>
    <row r="650" spans="1:13" x14ac:dyDescent="0.25">
      <c r="A650" s="48" t="s">
        <v>6359</v>
      </c>
      <c r="B650" s="5" t="s">
        <v>8767</v>
      </c>
      <c r="C650" s="120">
        <v>2</v>
      </c>
      <c r="D650" s="121">
        <v>1</v>
      </c>
      <c r="E650" s="5"/>
      <c r="F650" s="5"/>
      <c r="G650" s="81">
        <v>42175</v>
      </c>
      <c r="H650" s="5"/>
      <c r="I650" s="104">
        <v>150</v>
      </c>
      <c r="J650" s="5"/>
      <c r="K650" s="5"/>
      <c r="L650" s="66">
        <v>43465</v>
      </c>
      <c r="M650" s="5">
        <v>1</v>
      </c>
    </row>
    <row r="651" spans="1:13" x14ac:dyDescent="0.25">
      <c r="A651" s="48" t="s">
        <v>6360</v>
      </c>
      <c r="B651" s="5" t="s">
        <v>8768</v>
      </c>
      <c r="C651" s="120">
        <v>2</v>
      </c>
      <c r="D651" s="121">
        <v>1</v>
      </c>
      <c r="E651" s="5"/>
      <c r="F651" s="5"/>
      <c r="G651" s="81">
        <v>42175</v>
      </c>
      <c r="H651" s="5"/>
      <c r="I651" s="104">
        <v>150</v>
      </c>
      <c r="J651" s="5"/>
      <c r="K651" s="5"/>
      <c r="L651" s="66">
        <v>43465</v>
      </c>
      <c r="M651" s="5">
        <v>2</v>
      </c>
    </row>
    <row r="652" spans="1:13" x14ac:dyDescent="0.25">
      <c r="A652" s="48" t="s">
        <v>6361</v>
      </c>
      <c r="B652" s="5" t="s">
        <v>8769</v>
      </c>
      <c r="C652" s="120">
        <v>2</v>
      </c>
      <c r="D652" s="121">
        <v>1</v>
      </c>
      <c r="E652" s="5"/>
      <c r="F652" s="5"/>
      <c r="G652" s="81">
        <v>42175</v>
      </c>
      <c r="H652" s="5"/>
      <c r="I652" s="104">
        <v>150</v>
      </c>
      <c r="J652" s="5"/>
      <c r="K652" s="5"/>
      <c r="L652" s="66">
        <v>43465</v>
      </c>
      <c r="M652" s="5">
        <v>2</v>
      </c>
    </row>
    <row r="653" spans="1:13" x14ac:dyDescent="0.25">
      <c r="A653" s="48" t="s">
        <v>6362</v>
      </c>
      <c r="B653" s="5" t="s">
        <v>8770</v>
      </c>
      <c r="C653" s="120">
        <v>2</v>
      </c>
      <c r="D653" s="121">
        <v>1</v>
      </c>
      <c r="E653" s="5"/>
      <c r="F653" s="5"/>
      <c r="G653" s="81">
        <v>42175</v>
      </c>
      <c r="H653" s="5"/>
      <c r="I653" s="104">
        <v>150</v>
      </c>
      <c r="J653" s="5"/>
      <c r="K653" s="5"/>
      <c r="L653" s="66">
        <v>43465</v>
      </c>
      <c r="M653" s="5">
        <v>2</v>
      </c>
    </row>
    <row r="654" spans="1:13" x14ac:dyDescent="0.25">
      <c r="A654" s="48" t="s">
        <v>6363</v>
      </c>
      <c r="B654" s="5" t="s">
        <v>8771</v>
      </c>
      <c r="C654" s="120">
        <v>2</v>
      </c>
      <c r="D654" s="121">
        <v>1</v>
      </c>
      <c r="E654" s="5"/>
      <c r="F654" s="5"/>
      <c r="G654" s="81">
        <v>42175</v>
      </c>
      <c r="H654" s="5"/>
      <c r="I654" s="104">
        <v>150</v>
      </c>
      <c r="J654" s="5"/>
      <c r="K654" s="5"/>
      <c r="L654" s="66">
        <v>43465</v>
      </c>
      <c r="M654" s="5">
        <v>2</v>
      </c>
    </row>
    <row r="655" spans="1:13" x14ac:dyDescent="0.25">
      <c r="A655" s="48" t="s">
        <v>6364</v>
      </c>
      <c r="B655" s="5" t="s">
        <v>8772</v>
      </c>
      <c r="C655" s="120">
        <v>2</v>
      </c>
      <c r="D655" s="121">
        <v>1</v>
      </c>
      <c r="E655" s="5"/>
      <c r="F655" s="5"/>
      <c r="G655" s="81">
        <v>42175</v>
      </c>
      <c r="H655" s="5"/>
      <c r="I655" s="104">
        <v>150</v>
      </c>
      <c r="J655" s="5"/>
      <c r="K655" s="5"/>
      <c r="L655" s="66">
        <v>43465</v>
      </c>
      <c r="M655" s="5">
        <v>1</v>
      </c>
    </row>
    <row r="656" spans="1:13" x14ac:dyDescent="0.25">
      <c r="A656" s="48" t="s">
        <v>6365</v>
      </c>
      <c r="B656" s="5" t="s">
        <v>8773</v>
      </c>
      <c r="C656" s="120">
        <v>2</v>
      </c>
      <c r="D656" s="121">
        <v>1</v>
      </c>
      <c r="E656" s="5"/>
      <c r="F656" s="5"/>
      <c r="G656" s="81">
        <v>42175</v>
      </c>
      <c r="H656" s="5"/>
      <c r="I656" s="104">
        <v>150</v>
      </c>
      <c r="J656" s="5"/>
      <c r="K656" s="5"/>
      <c r="L656" s="66">
        <v>43465</v>
      </c>
      <c r="M656" s="5">
        <v>1</v>
      </c>
    </row>
    <row r="657" spans="1:13" x14ac:dyDescent="0.25">
      <c r="A657" s="48" t="s">
        <v>6366</v>
      </c>
      <c r="B657" s="5" t="s">
        <v>8774</v>
      </c>
      <c r="C657" s="120">
        <v>2</v>
      </c>
      <c r="D657" s="121">
        <v>1</v>
      </c>
      <c r="E657" s="5"/>
      <c r="F657" s="5"/>
      <c r="G657" s="81">
        <v>42175</v>
      </c>
      <c r="H657" s="5"/>
      <c r="I657" s="104">
        <v>150</v>
      </c>
      <c r="J657" s="5"/>
      <c r="K657" s="5"/>
      <c r="L657" s="66">
        <v>43465</v>
      </c>
      <c r="M657" s="5">
        <v>2</v>
      </c>
    </row>
    <row r="658" spans="1:13" x14ac:dyDescent="0.25">
      <c r="A658" s="48" t="s">
        <v>6367</v>
      </c>
      <c r="B658" s="5" t="s">
        <v>8775</v>
      </c>
      <c r="C658" s="120">
        <v>2</v>
      </c>
      <c r="D658" s="121">
        <v>1</v>
      </c>
      <c r="E658" s="5"/>
      <c r="F658" s="5"/>
      <c r="G658" s="81">
        <v>42175</v>
      </c>
      <c r="H658" s="5"/>
      <c r="I658" s="104">
        <v>150</v>
      </c>
      <c r="J658" s="5"/>
      <c r="K658" s="5"/>
      <c r="L658" s="66">
        <v>43465</v>
      </c>
      <c r="M658" s="5">
        <v>2</v>
      </c>
    </row>
    <row r="659" spans="1:13" x14ac:dyDescent="0.25">
      <c r="A659" s="48" t="s">
        <v>6368</v>
      </c>
      <c r="B659" s="5" t="s">
        <v>8776</v>
      </c>
      <c r="C659" s="120">
        <v>2</v>
      </c>
      <c r="D659" s="121">
        <v>1</v>
      </c>
      <c r="E659" s="5"/>
      <c r="F659" s="5"/>
      <c r="G659" s="81">
        <v>42175</v>
      </c>
      <c r="H659" s="5"/>
      <c r="I659" s="104">
        <v>150</v>
      </c>
      <c r="J659" s="5"/>
      <c r="K659" s="5"/>
      <c r="L659" s="66">
        <v>43465</v>
      </c>
      <c r="M659" s="5">
        <v>2</v>
      </c>
    </row>
    <row r="660" spans="1:13" x14ac:dyDescent="0.25">
      <c r="A660" s="48" t="s">
        <v>6369</v>
      </c>
      <c r="B660" s="5" t="s">
        <v>8777</v>
      </c>
      <c r="C660" s="120">
        <v>2</v>
      </c>
      <c r="D660" s="121">
        <v>1</v>
      </c>
      <c r="E660" s="5"/>
      <c r="F660" s="5"/>
      <c r="G660" s="81">
        <v>42175</v>
      </c>
      <c r="H660" s="5"/>
      <c r="I660" s="104">
        <v>150</v>
      </c>
      <c r="J660" s="5"/>
      <c r="K660" s="5"/>
      <c r="L660" s="66">
        <v>43465</v>
      </c>
      <c r="M660" s="5">
        <v>2</v>
      </c>
    </row>
    <row r="661" spans="1:13" x14ac:dyDescent="0.25">
      <c r="A661" s="48" t="s">
        <v>6370</v>
      </c>
      <c r="B661" s="5" t="s">
        <v>8778</v>
      </c>
      <c r="C661" s="120">
        <v>2</v>
      </c>
      <c r="D661" s="121">
        <v>1</v>
      </c>
      <c r="E661" s="5"/>
      <c r="F661" s="5"/>
      <c r="G661" s="81">
        <v>42175</v>
      </c>
      <c r="H661" s="5"/>
      <c r="I661" s="104">
        <v>150</v>
      </c>
      <c r="J661" s="5"/>
      <c r="K661" s="5"/>
      <c r="L661" s="66">
        <v>43465</v>
      </c>
      <c r="M661" s="5">
        <v>1</v>
      </c>
    </row>
    <row r="662" spans="1:13" x14ac:dyDescent="0.25">
      <c r="A662" s="48" t="s">
        <v>6371</v>
      </c>
      <c r="B662" s="5" t="s">
        <v>8779</v>
      </c>
      <c r="C662" s="120">
        <v>2</v>
      </c>
      <c r="D662" s="121">
        <v>1</v>
      </c>
      <c r="E662" s="5"/>
      <c r="F662" s="5"/>
      <c r="G662" s="81">
        <v>42175</v>
      </c>
      <c r="H662" s="5"/>
      <c r="I662" s="104">
        <v>150</v>
      </c>
      <c r="J662" s="5"/>
      <c r="K662" s="5"/>
      <c r="L662" s="66">
        <v>43465</v>
      </c>
      <c r="M662" s="5">
        <v>1</v>
      </c>
    </row>
    <row r="663" spans="1:13" x14ac:dyDescent="0.25">
      <c r="A663" s="48" t="s">
        <v>6372</v>
      </c>
      <c r="B663" s="5" t="s">
        <v>8780</v>
      </c>
      <c r="C663" s="120">
        <v>2</v>
      </c>
      <c r="D663" s="121">
        <v>1</v>
      </c>
      <c r="E663" s="5"/>
      <c r="F663" s="5"/>
      <c r="G663" s="81">
        <v>42175</v>
      </c>
      <c r="H663" s="5"/>
      <c r="I663" s="104">
        <v>150</v>
      </c>
      <c r="J663" s="5"/>
      <c r="K663" s="5"/>
      <c r="L663" s="66">
        <v>43465</v>
      </c>
      <c r="M663" s="5">
        <v>2</v>
      </c>
    </row>
    <row r="664" spans="1:13" x14ac:dyDescent="0.25">
      <c r="A664" s="48" t="s">
        <v>6373</v>
      </c>
      <c r="B664" s="5" t="s">
        <v>8781</v>
      </c>
      <c r="C664" s="120">
        <v>2</v>
      </c>
      <c r="D664" s="121">
        <v>1</v>
      </c>
      <c r="E664" s="5"/>
      <c r="F664" s="5"/>
      <c r="G664" s="81">
        <v>42175</v>
      </c>
      <c r="H664" s="5"/>
      <c r="I664" s="104">
        <v>150</v>
      </c>
      <c r="J664" s="5"/>
      <c r="K664" s="5"/>
      <c r="L664" s="66">
        <v>43465</v>
      </c>
      <c r="M664" s="5">
        <v>2</v>
      </c>
    </row>
    <row r="665" spans="1:13" x14ac:dyDescent="0.25">
      <c r="A665" s="48" t="s">
        <v>6374</v>
      </c>
      <c r="B665" s="5" t="s">
        <v>8782</v>
      </c>
      <c r="C665" s="120">
        <v>2</v>
      </c>
      <c r="D665" s="121">
        <v>1</v>
      </c>
      <c r="E665" s="5"/>
      <c r="F665" s="5"/>
      <c r="G665" s="81">
        <v>42175</v>
      </c>
      <c r="H665" s="5"/>
      <c r="I665" s="104">
        <v>150</v>
      </c>
      <c r="J665" s="5"/>
      <c r="K665" s="5"/>
      <c r="L665" s="66">
        <v>43465</v>
      </c>
      <c r="M665" s="5">
        <v>2</v>
      </c>
    </row>
    <row r="666" spans="1:13" x14ac:dyDescent="0.25">
      <c r="A666" s="48" t="s">
        <v>6375</v>
      </c>
      <c r="B666" s="5" t="s">
        <v>8783</v>
      </c>
      <c r="C666" s="120">
        <v>2</v>
      </c>
      <c r="D666" s="121">
        <v>1</v>
      </c>
      <c r="E666" s="5"/>
      <c r="F666" s="5"/>
      <c r="G666" s="81">
        <v>42175</v>
      </c>
      <c r="H666" s="5"/>
      <c r="I666" s="104">
        <v>150</v>
      </c>
      <c r="J666" s="5"/>
      <c r="K666" s="5"/>
      <c r="L666" s="66">
        <v>43465</v>
      </c>
      <c r="M666" s="5">
        <v>2</v>
      </c>
    </row>
    <row r="667" spans="1:13" x14ac:dyDescent="0.25">
      <c r="A667" s="48" t="s">
        <v>6376</v>
      </c>
      <c r="B667" s="5" t="s">
        <v>8784</v>
      </c>
      <c r="C667" s="120">
        <v>2</v>
      </c>
      <c r="D667" s="121">
        <v>1</v>
      </c>
      <c r="E667" s="5"/>
      <c r="F667" s="5"/>
      <c r="G667" s="81">
        <v>42175</v>
      </c>
      <c r="H667" s="5"/>
      <c r="I667" s="104">
        <v>150</v>
      </c>
      <c r="J667" s="5"/>
      <c r="K667" s="5"/>
      <c r="L667" s="66">
        <v>43465</v>
      </c>
      <c r="M667" s="5">
        <v>1</v>
      </c>
    </row>
    <row r="668" spans="1:13" x14ac:dyDescent="0.25">
      <c r="A668" s="48" t="s">
        <v>6377</v>
      </c>
      <c r="B668" s="5" t="s">
        <v>8785</v>
      </c>
      <c r="C668" s="120">
        <v>2</v>
      </c>
      <c r="D668" s="121">
        <v>1</v>
      </c>
      <c r="E668" s="5"/>
      <c r="F668" s="5"/>
      <c r="G668" s="81">
        <v>42175</v>
      </c>
      <c r="H668" s="5"/>
      <c r="I668" s="104">
        <v>150</v>
      </c>
      <c r="J668" s="5"/>
      <c r="K668" s="5"/>
      <c r="L668" s="66">
        <v>43465</v>
      </c>
      <c r="M668" s="5">
        <v>1</v>
      </c>
    </row>
    <row r="669" spans="1:13" x14ac:dyDescent="0.25">
      <c r="A669" s="48" t="s">
        <v>6378</v>
      </c>
      <c r="B669" s="5" t="s">
        <v>8786</v>
      </c>
      <c r="C669" s="120">
        <v>2</v>
      </c>
      <c r="D669" s="121">
        <v>1</v>
      </c>
      <c r="E669" s="5"/>
      <c r="F669" s="5"/>
      <c r="G669" s="81">
        <v>42175</v>
      </c>
      <c r="H669" s="5"/>
      <c r="I669" s="104">
        <v>150</v>
      </c>
      <c r="J669" s="5"/>
      <c r="K669" s="5"/>
      <c r="L669" s="66">
        <v>43465</v>
      </c>
      <c r="M669" s="5">
        <v>2</v>
      </c>
    </row>
    <row r="670" spans="1:13" x14ac:dyDescent="0.25">
      <c r="A670" s="48" t="s">
        <v>6379</v>
      </c>
      <c r="B670" s="5" t="s">
        <v>8787</v>
      </c>
      <c r="C670" s="120">
        <v>2</v>
      </c>
      <c r="D670" s="121">
        <v>1</v>
      </c>
      <c r="E670" s="5"/>
      <c r="F670" s="5"/>
      <c r="G670" s="81">
        <v>42175</v>
      </c>
      <c r="H670" s="5"/>
      <c r="I670" s="104">
        <v>150</v>
      </c>
      <c r="J670" s="5"/>
      <c r="K670" s="5"/>
      <c r="L670" s="66">
        <v>43465</v>
      </c>
      <c r="M670" s="5">
        <v>2</v>
      </c>
    </row>
    <row r="671" spans="1:13" x14ac:dyDescent="0.25">
      <c r="A671" s="48" t="s">
        <v>6380</v>
      </c>
      <c r="B671" s="5" t="s">
        <v>8788</v>
      </c>
      <c r="C671" s="120">
        <v>2</v>
      </c>
      <c r="D671" s="121">
        <v>1</v>
      </c>
      <c r="E671" s="5"/>
      <c r="F671" s="5"/>
      <c r="G671" s="81">
        <v>42175</v>
      </c>
      <c r="H671" s="5"/>
      <c r="I671" s="104">
        <v>150</v>
      </c>
      <c r="J671" s="5"/>
      <c r="K671" s="5"/>
      <c r="L671" s="66">
        <v>43465</v>
      </c>
      <c r="M671" s="5">
        <v>2</v>
      </c>
    </row>
    <row r="672" spans="1:13" x14ac:dyDescent="0.25">
      <c r="A672" s="48" t="s">
        <v>6381</v>
      </c>
      <c r="B672" s="5" t="s">
        <v>8789</v>
      </c>
      <c r="C672" s="120">
        <v>2</v>
      </c>
      <c r="D672" s="121">
        <v>1</v>
      </c>
      <c r="E672" s="5"/>
      <c r="F672" s="5"/>
      <c r="G672" s="81">
        <v>42175</v>
      </c>
      <c r="H672" s="5"/>
      <c r="I672" s="104">
        <v>150</v>
      </c>
      <c r="J672" s="5"/>
      <c r="K672" s="5"/>
      <c r="L672" s="66">
        <v>43465</v>
      </c>
      <c r="M672" s="5">
        <v>2</v>
      </c>
    </row>
    <row r="673" spans="1:13" x14ac:dyDescent="0.25">
      <c r="A673" s="48" t="s">
        <v>6382</v>
      </c>
      <c r="B673" s="5" t="s">
        <v>8790</v>
      </c>
      <c r="C673" s="120">
        <v>2</v>
      </c>
      <c r="D673" s="121">
        <v>1</v>
      </c>
      <c r="E673" s="5"/>
      <c r="F673" s="5"/>
      <c r="G673" s="81">
        <v>42175</v>
      </c>
      <c r="H673" s="5"/>
      <c r="I673" s="104">
        <v>150</v>
      </c>
      <c r="J673" s="5"/>
      <c r="K673" s="5"/>
      <c r="L673" s="66">
        <v>43465</v>
      </c>
      <c r="M673" s="5">
        <v>1</v>
      </c>
    </row>
    <row r="674" spans="1:13" x14ac:dyDescent="0.25">
      <c r="A674" s="48" t="s">
        <v>6383</v>
      </c>
      <c r="B674" s="5" t="s">
        <v>8791</v>
      </c>
      <c r="C674" s="120">
        <v>2</v>
      </c>
      <c r="D674" s="121">
        <v>1</v>
      </c>
      <c r="E674" s="5"/>
      <c r="F674" s="5"/>
      <c r="G674" s="81">
        <v>42175</v>
      </c>
      <c r="H674" s="5"/>
      <c r="I674" s="104">
        <v>150</v>
      </c>
      <c r="J674" s="5"/>
      <c r="K674" s="5"/>
      <c r="L674" s="66">
        <v>43465</v>
      </c>
      <c r="M674" s="5">
        <v>1</v>
      </c>
    </row>
    <row r="675" spans="1:13" x14ac:dyDescent="0.25">
      <c r="A675" s="48" t="s">
        <v>6384</v>
      </c>
      <c r="B675" s="5" t="s">
        <v>8792</v>
      </c>
      <c r="C675" s="120">
        <v>2</v>
      </c>
      <c r="D675" s="121">
        <v>1</v>
      </c>
      <c r="E675" s="5"/>
      <c r="F675" s="5"/>
      <c r="G675" s="81">
        <v>42175</v>
      </c>
      <c r="H675" s="5"/>
      <c r="I675" s="104">
        <v>150</v>
      </c>
      <c r="J675" s="5"/>
      <c r="K675" s="5"/>
      <c r="L675" s="66">
        <v>43465</v>
      </c>
      <c r="M675" s="5">
        <v>2</v>
      </c>
    </row>
    <row r="676" spans="1:13" x14ac:dyDescent="0.25">
      <c r="A676" s="48" t="s">
        <v>6385</v>
      </c>
      <c r="B676" s="5" t="s">
        <v>8793</v>
      </c>
      <c r="C676" s="120">
        <v>2</v>
      </c>
      <c r="D676" s="121">
        <v>1</v>
      </c>
      <c r="E676" s="5"/>
      <c r="F676" s="5"/>
      <c r="G676" s="81">
        <v>42175</v>
      </c>
      <c r="H676" s="5"/>
      <c r="I676" s="104">
        <v>150</v>
      </c>
      <c r="J676" s="5"/>
      <c r="K676" s="5"/>
      <c r="L676" s="66">
        <v>43465</v>
      </c>
      <c r="M676" s="5">
        <v>2</v>
      </c>
    </row>
    <row r="677" spans="1:13" x14ac:dyDescent="0.25">
      <c r="A677" s="48" t="s">
        <v>6386</v>
      </c>
      <c r="B677" s="5" t="s">
        <v>8794</v>
      </c>
      <c r="C677" s="120">
        <v>2</v>
      </c>
      <c r="D677" s="121">
        <v>1</v>
      </c>
      <c r="E677" s="5"/>
      <c r="F677" s="5"/>
      <c r="G677" s="81">
        <v>42175</v>
      </c>
      <c r="H677" s="5"/>
      <c r="I677" s="104">
        <v>150</v>
      </c>
      <c r="J677" s="5"/>
      <c r="K677" s="5"/>
      <c r="L677" s="66">
        <v>43465</v>
      </c>
      <c r="M677" s="5">
        <v>2</v>
      </c>
    </row>
    <row r="678" spans="1:13" x14ac:dyDescent="0.25">
      <c r="A678" s="48" t="s">
        <v>6387</v>
      </c>
      <c r="B678" s="5" t="s">
        <v>8795</v>
      </c>
      <c r="C678" s="120">
        <v>2</v>
      </c>
      <c r="D678" s="121">
        <v>1</v>
      </c>
      <c r="E678" s="5"/>
      <c r="F678" s="5"/>
      <c r="G678" s="81">
        <v>42175</v>
      </c>
      <c r="H678" s="5"/>
      <c r="I678" s="104">
        <v>150</v>
      </c>
      <c r="J678" s="5"/>
      <c r="K678" s="5"/>
      <c r="L678" s="66">
        <v>43465</v>
      </c>
      <c r="M678" s="5">
        <v>2</v>
      </c>
    </row>
    <row r="679" spans="1:13" x14ac:dyDescent="0.25">
      <c r="A679" s="48" t="s">
        <v>6388</v>
      </c>
      <c r="B679" s="5" t="s">
        <v>8796</v>
      </c>
      <c r="C679" s="120">
        <v>2</v>
      </c>
      <c r="D679" s="121">
        <v>1</v>
      </c>
      <c r="E679" s="5"/>
      <c r="F679" s="5"/>
      <c r="G679" s="81">
        <v>42175</v>
      </c>
      <c r="H679" s="5"/>
      <c r="I679" s="104">
        <v>150</v>
      </c>
      <c r="J679" s="5"/>
      <c r="K679" s="5"/>
      <c r="L679" s="66">
        <v>43465</v>
      </c>
      <c r="M679" s="5">
        <v>1</v>
      </c>
    </row>
    <row r="680" spans="1:13" x14ac:dyDescent="0.25">
      <c r="A680" s="48" t="s">
        <v>6389</v>
      </c>
      <c r="B680" s="5" t="s">
        <v>8797</v>
      </c>
      <c r="C680" s="120">
        <v>2</v>
      </c>
      <c r="D680" s="121">
        <v>1</v>
      </c>
      <c r="E680" s="5"/>
      <c r="F680" s="5"/>
      <c r="G680" s="81">
        <v>42175</v>
      </c>
      <c r="H680" s="5"/>
      <c r="I680" s="104">
        <v>150</v>
      </c>
      <c r="J680" s="5"/>
      <c r="K680" s="5"/>
      <c r="L680" s="66">
        <v>43465</v>
      </c>
      <c r="M680" s="5">
        <v>1</v>
      </c>
    </row>
    <row r="681" spans="1:13" x14ac:dyDescent="0.25">
      <c r="A681" s="48" t="s">
        <v>6390</v>
      </c>
      <c r="B681" s="5" t="s">
        <v>8798</v>
      </c>
      <c r="C681" s="120">
        <v>2</v>
      </c>
      <c r="D681" s="121">
        <v>1</v>
      </c>
      <c r="E681" s="5"/>
      <c r="F681" s="5"/>
      <c r="G681" s="81">
        <v>42175</v>
      </c>
      <c r="H681" s="5"/>
      <c r="I681" s="104">
        <v>150</v>
      </c>
      <c r="J681" s="5"/>
      <c r="K681" s="5"/>
      <c r="L681" s="66">
        <v>43465</v>
      </c>
      <c r="M681" s="5">
        <v>2</v>
      </c>
    </row>
    <row r="682" spans="1:13" x14ac:dyDescent="0.25">
      <c r="A682" s="48" t="s">
        <v>6391</v>
      </c>
      <c r="B682" s="5" t="s">
        <v>8799</v>
      </c>
      <c r="C682" s="120">
        <v>2</v>
      </c>
      <c r="D682" s="121">
        <v>1</v>
      </c>
      <c r="E682" s="5"/>
      <c r="F682" s="5"/>
      <c r="G682" s="81">
        <v>42175</v>
      </c>
      <c r="H682" s="5"/>
      <c r="I682" s="104">
        <v>150</v>
      </c>
      <c r="J682" s="5"/>
      <c r="K682" s="5"/>
      <c r="L682" s="66">
        <v>43465</v>
      </c>
      <c r="M682" s="5">
        <v>2</v>
      </c>
    </row>
    <row r="683" spans="1:13" x14ac:dyDescent="0.25">
      <c r="A683" s="48" t="s">
        <v>6392</v>
      </c>
      <c r="B683" s="5" t="s">
        <v>8800</v>
      </c>
      <c r="C683" s="120">
        <v>2</v>
      </c>
      <c r="D683" s="121">
        <v>1</v>
      </c>
      <c r="E683" s="5"/>
      <c r="F683" s="5"/>
      <c r="G683" s="81">
        <v>42175</v>
      </c>
      <c r="H683" s="5"/>
      <c r="I683" s="104">
        <v>150</v>
      </c>
      <c r="J683" s="5"/>
      <c r="K683" s="5"/>
      <c r="L683" s="66">
        <v>43465</v>
      </c>
      <c r="M683" s="5">
        <v>2</v>
      </c>
    </row>
    <row r="684" spans="1:13" x14ac:dyDescent="0.25">
      <c r="A684" s="48" t="s">
        <v>6393</v>
      </c>
      <c r="B684" s="5" t="s">
        <v>8801</v>
      </c>
      <c r="C684" s="120">
        <v>2</v>
      </c>
      <c r="D684" s="121">
        <v>1</v>
      </c>
      <c r="E684" s="5"/>
      <c r="F684" s="5"/>
      <c r="G684" s="81">
        <v>42175</v>
      </c>
      <c r="H684" s="5"/>
      <c r="I684" s="104">
        <v>150</v>
      </c>
      <c r="J684" s="5"/>
      <c r="K684" s="5"/>
      <c r="L684" s="66">
        <v>43465</v>
      </c>
      <c r="M684" s="5">
        <v>2</v>
      </c>
    </row>
    <row r="685" spans="1:13" x14ac:dyDescent="0.25">
      <c r="A685" s="48" t="s">
        <v>6394</v>
      </c>
      <c r="B685" s="5" t="s">
        <v>8802</v>
      </c>
      <c r="C685" s="120">
        <v>2</v>
      </c>
      <c r="D685" s="121">
        <v>1</v>
      </c>
      <c r="E685" s="5"/>
      <c r="F685" s="5"/>
      <c r="G685" s="81">
        <v>42175</v>
      </c>
      <c r="H685" s="5"/>
      <c r="I685" s="104">
        <v>150</v>
      </c>
      <c r="J685" s="5"/>
      <c r="K685" s="5"/>
      <c r="L685" s="66">
        <v>43465</v>
      </c>
      <c r="M685" s="5">
        <v>1</v>
      </c>
    </row>
    <row r="686" spans="1:13" x14ac:dyDescent="0.25">
      <c r="A686" s="48" t="s">
        <v>6395</v>
      </c>
      <c r="B686" s="5" t="s">
        <v>8803</v>
      </c>
      <c r="C686" s="120">
        <v>2</v>
      </c>
      <c r="D686" s="121">
        <v>1</v>
      </c>
      <c r="E686" s="5"/>
      <c r="F686" s="5"/>
      <c r="G686" s="81">
        <v>42175</v>
      </c>
      <c r="H686" s="5"/>
      <c r="I686" s="104">
        <v>150</v>
      </c>
      <c r="J686" s="5"/>
      <c r="K686" s="5"/>
      <c r="L686" s="66">
        <v>43465</v>
      </c>
      <c r="M686" s="5">
        <v>1</v>
      </c>
    </row>
    <row r="687" spans="1:13" x14ac:dyDescent="0.25">
      <c r="A687" s="48" t="s">
        <v>6396</v>
      </c>
      <c r="B687" s="5" t="s">
        <v>8804</v>
      </c>
      <c r="C687" s="120">
        <v>2</v>
      </c>
      <c r="D687" s="121">
        <v>1</v>
      </c>
      <c r="E687" s="5"/>
      <c r="F687" s="5"/>
      <c r="G687" s="81">
        <v>42175</v>
      </c>
      <c r="H687" s="5"/>
      <c r="I687" s="104">
        <v>150</v>
      </c>
      <c r="J687" s="5"/>
      <c r="K687" s="5"/>
      <c r="L687" s="66">
        <v>43465</v>
      </c>
      <c r="M687" s="5">
        <v>2</v>
      </c>
    </row>
    <row r="688" spans="1:13" x14ac:dyDescent="0.25">
      <c r="A688" s="48" t="s">
        <v>6397</v>
      </c>
      <c r="B688" s="5" t="s">
        <v>8805</v>
      </c>
      <c r="C688" s="120">
        <v>2</v>
      </c>
      <c r="D688" s="121">
        <v>1</v>
      </c>
      <c r="E688" s="5"/>
      <c r="F688" s="5"/>
      <c r="G688" s="81">
        <v>42175</v>
      </c>
      <c r="H688" s="5"/>
      <c r="I688" s="104">
        <v>150</v>
      </c>
      <c r="J688" s="5"/>
      <c r="K688" s="5"/>
      <c r="L688" s="66">
        <v>43465</v>
      </c>
      <c r="M688" s="5">
        <v>2</v>
      </c>
    </row>
    <row r="689" spans="1:13" x14ac:dyDescent="0.25">
      <c r="A689" s="48" t="s">
        <v>6398</v>
      </c>
      <c r="B689" s="5" t="s">
        <v>8806</v>
      </c>
      <c r="C689" s="120">
        <v>2</v>
      </c>
      <c r="D689" s="121">
        <v>1</v>
      </c>
      <c r="E689" s="5"/>
      <c r="F689" s="5"/>
      <c r="G689" s="81">
        <v>42175</v>
      </c>
      <c r="H689" s="5"/>
      <c r="I689" s="104">
        <v>150</v>
      </c>
      <c r="J689" s="5"/>
      <c r="K689" s="5"/>
      <c r="L689" s="66">
        <v>43465</v>
      </c>
      <c r="M689" s="5">
        <v>2</v>
      </c>
    </row>
    <row r="690" spans="1:13" x14ac:dyDescent="0.25">
      <c r="A690" s="48" t="s">
        <v>6399</v>
      </c>
      <c r="B690" s="5" t="s">
        <v>8807</v>
      </c>
      <c r="C690" s="120">
        <v>2</v>
      </c>
      <c r="D690" s="121">
        <v>1</v>
      </c>
      <c r="E690" s="5"/>
      <c r="F690" s="5"/>
      <c r="G690" s="81">
        <v>42175</v>
      </c>
      <c r="H690" s="5"/>
      <c r="I690" s="104">
        <v>150</v>
      </c>
      <c r="J690" s="5"/>
      <c r="K690" s="5"/>
      <c r="L690" s="66">
        <v>43465</v>
      </c>
      <c r="M690" s="5">
        <v>2</v>
      </c>
    </row>
    <row r="691" spans="1:13" x14ac:dyDescent="0.25">
      <c r="A691" s="48" t="s">
        <v>6400</v>
      </c>
      <c r="B691" s="5" t="s">
        <v>8808</v>
      </c>
      <c r="C691" s="120">
        <v>2</v>
      </c>
      <c r="D691" s="121">
        <v>1</v>
      </c>
      <c r="E691" s="5"/>
      <c r="F691" s="5"/>
      <c r="G691" s="81">
        <v>42175</v>
      </c>
      <c r="H691" s="5"/>
      <c r="I691" s="104">
        <v>150</v>
      </c>
      <c r="J691" s="5"/>
      <c r="K691" s="5"/>
      <c r="L691" s="66">
        <v>43465</v>
      </c>
      <c r="M691" s="5">
        <v>1</v>
      </c>
    </row>
    <row r="692" spans="1:13" x14ac:dyDescent="0.25">
      <c r="A692" s="48" t="s">
        <v>6401</v>
      </c>
      <c r="B692" s="5" t="s">
        <v>8809</v>
      </c>
      <c r="C692" s="120">
        <v>2</v>
      </c>
      <c r="D692" s="121">
        <v>1</v>
      </c>
      <c r="E692" s="5"/>
      <c r="F692" s="5"/>
      <c r="G692" s="81">
        <v>42175</v>
      </c>
      <c r="H692" s="5"/>
      <c r="I692" s="104">
        <v>150</v>
      </c>
      <c r="J692" s="5"/>
      <c r="K692" s="5"/>
      <c r="L692" s="66">
        <v>43465</v>
      </c>
      <c r="M692" s="5">
        <v>1</v>
      </c>
    </row>
    <row r="693" spans="1:13" x14ac:dyDescent="0.25">
      <c r="A693" s="48" t="s">
        <v>6402</v>
      </c>
      <c r="B693" s="5" t="s">
        <v>8810</v>
      </c>
      <c r="C693" s="120">
        <v>2</v>
      </c>
      <c r="D693" s="121">
        <v>1</v>
      </c>
      <c r="E693" s="5"/>
      <c r="F693" s="5"/>
      <c r="G693" s="81">
        <v>42175</v>
      </c>
      <c r="H693" s="5"/>
      <c r="I693" s="104">
        <v>150</v>
      </c>
      <c r="J693" s="5"/>
      <c r="K693" s="5"/>
      <c r="L693" s="66">
        <v>43465</v>
      </c>
      <c r="M693" s="5">
        <v>2</v>
      </c>
    </row>
    <row r="694" spans="1:13" x14ac:dyDescent="0.25">
      <c r="A694" s="48" t="s">
        <v>6403</v>
      </c>
      <c r="B694" s="5" t="s">
        <v>8811</v>
      </c>
      <c r="C694" s="120">
        <v>2</v>
      </c>
      <c r="D694" s="121">
        <v>1</v>
      </c>
      <c r="E694" s="5"/>
      <c r="F694" s="5"/>
      <c r="G694" s="81">
        <v>42175</v>
      </c>
      <c r="H694" s="5"/>
      <c r="I694" s="104">
        <v>150</v>
      </c>
      <c r="J694" s="5"/>
      <c r="K694" s="5"/>
      <c r="L694" s="66">
        <v>43465</v>
      </c>
      <c r="M694" s="5">
        <v>2</v>
      </c>
    </row>
    <row r="695" spans="1:13" x14ac:dyDescent="0.25">
      <c r="A695" s="48" t="s">
        <v>6404</v>
      </c>
      <c r="B695" s="5" t="s">
        <v>8812</v>
      </c>
      <c r="C695" s="120">
        <v>2</v>
      </c>
      <c r="D695" s="121">
        <v>1</v>
      </c>
      <c r="E695" s="5"/>
      <c r="F695" s="5"/>
      <c r="G695" s="81">
        <v>42175</v>
      </c>
      <c r="H695" s="5"/>
      <c r="I695" s="104">
        <v>150</v>
      </c>
      <c r="J695" s="5"/>
      <c r="K695" s="5"/>
      <c r="L695" s="66">
        <v>43465</v>
      </c>
      <c r="M695" s="5">
        <v>2</v>
      </c>
    </row>
    <row r="696" spans="1:13" x14ac:dyDescent="0.25">
      <c r="A696" s="48" t="s">
        <v>6405</v>
      </c>
      <c r="B696" s="5" t="s">
        <v>8813</v>
      </c>
      <c r="C696" s="120">
        <v>2</v>
      </c>
      <c r="D696" s="121">
        <v>1</v>
      </c>
      <c r="E696" s="5"/>
      <c r="F696" s="5"/>
      <c r="G696" s="81">
        <v>42175</v>
      </c>
      <c r="H696" s="5"/>
      <c r="I696" s="104">
        <v>150</v>
      </c>
      <c r="J696" s="5"/>
      <c r="K696" s="5"/>
      <c r="L696" s="66">
        <v>43465</v>
      </c>
      <c r="M696" s="5">
        <v>2</v>
      </c>
    </row>
    <row r="697" spans="1:13" x14ac:dyDescent="0.25">
      <c r="A697" s="48" t="s">
        <v>6406</v>
      </c>
      <c r="B697" s="5" t="s">
        <v>8814</v>
      </c>
      <c r="C697" s="120">
        <v>2</v>
      </c>
      <c r="D697" s="121">
        <v>1</v>
      </c>
      <c r="E697" s="5"/>
      <c r="F697" s="5"/>
      <c r="G697" s="81">
        <v>42175</v>
      </c>
      <c r="H697" s="5"/>
      <c r="I697" s="104">
        <v>150</v>
      </c>
      <c r="J697" s="5"/>
      <c r="K697" s="5"/>
      <c r="L697" s="66">
        <v>43465</v>
      </c>
      <c r="M697" s="5">
        <v>1</v>
      </c>
    </row>
    <row r="698" spans="1:13" x14ac:dyDescent="0.25">
      <c r="A698" s="48" t="s">
        <v>6407</v>
      </c>
      <c r="B698" s="5" t="s">
        <v>8815</v>
      </c>
      <c r="C698" s="120">
        <v>2</v>
      </c>
      <c r="D698" s="121">
        <v>1</v>
      </c>
      <c r="E698" s="5"/>
      <c r="F698" s="5"/>
      <c r="G698" s="81">
        <v>42175</v>
      </c>
      <c r="H698" s="5"/>
      <c r="I698" s="104">
        <v>150</v>
      </c>
      <c r="J698" s="5"/>
      <c r="K698" s="5"/>
      <c r="L698" s="66">
        <v>43465</v>
      </c>
      <c r="M698" s="5">
        <v>1</v>
      </c>
    </row>
    <row r="699" spans="1:13" x14ac:dyDescent="0.25">
      <c r="A699" s="48" t="s">
        <v>6408</v>
      </c>
      <c r="B699" s="5" t="s">
        <v>8816</v>
      </c>
      <c r="C699" s="120">
        <v>2</v>
      </c>
      <c r="D699" s="121">
        <v>1</v>
      </c>
      <c r="E699" s="5"/>
      <c r="F699" s="5"/>
      <c r="G699" s="81">
        <v>42175</v>
      </c>
      <c r="H699" s="5"/>
      <c r="I699" s="104">
        <v>150</v>
      </c>
      <c r="J699" s="5"/>
      <c r="K699" s="5"/>
      <c r="L699" s="66">
        <v>43465</v>
      </c>
      <c r="M699" s="5">
        <v>2</v>
      </c>
    </row>
    <row r="700" spans="1:13" x14ac:dyDescent="0.25">
      <c r="A700" s="48" t="s">
        <v>6409</v>
      </c>
      <c r="B700" s="5" t="s">
        <v>8817</v>
      </c>
      <c r="C700" s="120">
        <v>2</v>
      </c>
      <c r="D700" s="121">
        <v>1</v>
      </c>
      <c r="E700" s="5"/>
      <c r="F700" s="5"/>
      <c r="G700" s="81">
        <v>42175</v>
      </c>
      <c r="H700" s="5"/>
      <c r="I700" s="104">
        <v>150</v>
      </c>
      <c r="J700" s="5"/>
      <c r="K700" s="5"/>
      <c r="L700" s="66">
        <v>43465</v>
      </c>
      <c r="M700" s="5">
        <v>2</v>
      </c>
    </row>
    <row r="701" spans="1:13" x14ac:dyDescent="0.25">
      <c r="A701" s="48" t="s">
        <v>6410</v>
      </c>
      <c r="B701" s="5" t="s">
        <v>8818</v>
      </c>
      <c r="C701" s="120">
        <v>2</v>
      </c>
      <c r="D701" s="121">
        <v>1</v>
      </c>
      <c r="E701" s="5"/>
      <c r="F701" s="5"/>
      <c r="G701" s="81">
        <v>42175</v>
      </c>
      <c r="H701" s="5"/>
      <c r="I701" s="104">
        <v>150</v>
      </c>
      <c r="J701" s="5"/>
      <c r="K701" s="5"/>
      <c r="L701" s="66">
        <v>43465</v>
      </c>
      <c r="M701" s="5">
        <v>2</v>
      </c>
    </row>
    <row r="702" spans="1:13" x14ac:dyDescent="0.25">
      <c r="A702" s="48" t="s">
        <v>6411</v>
      </c>
      <c r="B702" s="5" t="s">
        <v>8819</v>
      </c>
      <c r="C702" s="120">
        <v>2</v>
      </c>
      <c r="D702" s="121">
        <v>1</v>
      </c>
      <c r="E702" s="5"/>
      <c r="F702" s="5"/>
      <c r="G702" s="81">
        <v>42175</v>
      </c>
      <c r="H702" s="5"/>
      <c r="I702" s="104">
        <v>150</v>
      </c>
      <c r="J702" s="5"/>
      <c r="K702" s="5"/>
      <c r="L702" s="66">
        <v>43465</v>
      </c>
      <c r="M702" s="5">
        <v>2</v>
      </c>
    </row>
    <row r="703" spans="1:13" x14ac:dyDescent="0.25">
      <c r="A703" s="48" t="s">
        <v>6412</v>
      </c>
      <c r="B703" s="5" t="s">
        <v>8820</v>
      </c>
      <c r="C703" s="120">
        <v>2</v>
      </c>
      <c r="D703" s="121">
        <v>1</v>
      </c>
      <c r="E703" s="5"/>
      <c r="F703" s="5"/>
      <c r="G703" s="81">
        <v>42175</v>
      </c>
      <c r="H703" s="5"/>
      <c r="I703" s="104">
        <v>150</v>
      </c>
      <c r="J703" s="5"/>
      <c r="K703" s="5"/>
      <c r="L703" s="66">
        <v>43465</v>
      </c>
      <c r="M703" s="5">
        <v>1</v>
      </c>
    </row>
    <row r="704" spans="1:13" x14ac:dyDescent="0.25">
      <c r="A704" s="48" t="s">
        <v>6413</v>
      </c>
      <c r="B704" s="5" t="s">
        <v>8821</v>
      </c>
      <c r="C704" s="120">
        <v>2</v>
      </c>
      <c r="D704" s="121">
        <v>1</v>
      </c>
      <c r="E704" s="5"/>
      <c r="F704" s="5"/>
      <c r="G704" s="81">
        <v>42175</v>
      </c>
      <c r="H704" s="5"/>
      <c r="I704" s="104">
        <v>150</v>
      </c>
      <c r="J704" s="5"/>
      <c r="K704" s="5"/>
      <c r="L704" s="66">
        <v>43465</v>
      </c>
      <c r="M704" s="5">
        <v>1</v>
      </c>
    </row>
    <row r="705" spans="1:13" x14ac:dyDescent="0.25">
      <c r="A705" s="48" t="s">
        <v>6414</v>
      </c>
      <c r="B705" s="5" t="s">
        <v>8822</v>
      </c>
      <c r="C705" s="120">
        <v>2</v>
      </c>
      <c r="D705" s="121">
        <v>1</v>
      </c>
      <c r="E705" s="5"/>
      <c r="F705" s="5"/>
      <c r="G705" s="81">
        <v>42175</v>
      </c>
      <c r="H705" s="5"/>
      <c r="I705" s="104">
        <v>150</v>
      </c>
      <c r="J705" s="5"/>
      <c r="K705" s="5"/>
      <c r="L705" s="66">
        <v>43465</v>
      </c>
      <c r="M705" s="5">
        <v>2</v>
      </c>
    </row>
    <row r="706" spans="1:13" x14ac:dyDescent="0.25">
      <c r="A706" s="48" t="s">
        <v>6415</v>
      </c>
      <c r="B706" s="5" t="s">
        <v>8823</v>
      </c>
      <c r="C706" s="120">
        <v>2</v>
      </c>
      <c r="D706" s="121">
        <v>1</v>
      </c>
      <c r="E706" s="5"/>
      <c r="F706" s="5"/>
      <c r="G706" s="81">
        <v>42175</v>
      </c>
      <c r="H706" s="5"/>
      <c r="I706" s="104">
        <v>150</v>
      </c>
      <c r="J706" s="5"/>
      <c r="K706" s="5"/>
      <c r="L706" s="66">
        <v>43465</v>
      </c>
      <c r="M706" s="5">
        <v>2</v>
      </c>
    </row>
    <row r="707" spans="1:13" x14ac:dyDescent="0.25">
      <c r="A707" s="48" t="s">
        <v>6416</v>
      </c>
      <c r="B707" s="5" t="s">
        <v>8824</v>
      </c>
      <c r="C707" s="120">
        <v>2</v>
      </c>
      <c r="D707" s="121">
        <v>1</v>
      </c>
      <c r="E707" s="5"/>
      <c r="F707" s="5"/>
      <c r="G707" s="81">
        <v>42175</v>
      </c>
      <c r="H707" s="5"/>
      <c r="I707" s="104">
        <v>150</v>
      </c>
      <c r="J707" s="5"/>
      <c r="K707" s="5"/>
      <c r="L707" s="66">
        <v>43465</v>
      </c>
      <c r="M707" s="5">
        <v>1</v>
      </c>
    </row>
    <row r="708" spans="1:13" x14ac:dyDescent="0.25">
      <c r="A708" s="48" t="s">
        <v>6417</v>
      </c>
      <c r="B708" s="5" t="s">
        <v>8825</v>
      </c>
      <c r="C708" s="120">
        <v>2</v>
      </c>
      <c r="D708" s="121">
        <v>1</v>
      </c>
      <c r="E708" s="5"/>
      <c r="F708" s="5"/>
      <c r="G708" s="81">
        <v>42175</v>
      </c>
      <c r="H708" s="5"/>
      <c r="I708" s="104">
        <v>150</v>
      </c>
      <c r="J708" s="5"/>
      <c r="K708" s="5"/>
      <c r="L708" s="66">
        <v>43465</v>
      </c>
      <c r="M708" s="5">
        <v>1</v>
      </c>
    </row>
    <row r="709" spans="1:13" x14ac:dyDescent="0.25">
      <c r="A709" s="48" t="s">
        <v>6418</v>
      </c>
      <c r="B709" s="5" t="s">
        <v>8826</v>
      </c>
      <c r="C709" s="120">
        <v>2</v>
      </c>
      <c r="D709" s="121">
        <v>1</v>
      </c>
      <c r="E709" s="5"/>
      <c r="F709" s="5"/>
      <c r="G709" s="81">
        <v>42175</v>
      </c>
      <c r="H709" s="5"/>
      <c r="I709" s="104">
        <v>150</v>
      </c>
      <c r="J709" s="5"/>
      <c r="K709" s="5"/>
      <c r="L709" s="66">
        <v>43465</v>
      </c>
      <c r="M709" s="5">
        <v>2</v>
      </c>
    </row>
    <row r="710" spans="1:13" x14ac:dyDescent="0.25">
      <c r="A710" s="48" t="s">
        <v>6419</v>
      </c>
      <c r="B710" s="5" t="s">
        <v>8827</v>
      </c>
      <c r="C710" s="120">
        <v>2</v>
      </c>
      <c r="D710" s="121">
        <v>1</v>
      </c>
      <c r="E710" s="5"/>
      <c r="F710" s="5"/>
      <c r="G710" s="81">
        <v>42175</v>
      </c>
      <c r="H710" s="5"/>
      <c r="I710" s="104">
        <v>150</v>
      </c>
      <c r="J710" s="5"/>
      <c r="K710" s="5"/>
      <c r="L710" s="66">
        <v>43465</v>
      </c>
      <c r="M710" s="5">
        <v>2</v>
      </c>
    </row>
    <row r="711" spans="1:13" x14ac:dyDescent="0.25">
      <c r="A711" s="48" t="s">
        <v>6420</v>
      </c>
      <c r="B711" s="5" t="s">
        <v>8828</v>
      </c>
      <c r="C711" s="120">
        <v>2</v>
      </c>
      <c r="D711" s="121">
        <v>1</v>
      </c>
      <c r="E711" s="5"/>
      <c r="F711" s="5"/>
      <c r="G711" s="81">
        <v>42175</v>
      </c>
      <c r="H711" s="5"/>
      <c r="I711" s="104">
        <v>150</v>
      </c>
      <c r="J711" s="5"/>
      <c r="K711" s="5"/>
      <c r="L711" s="66">
        <v>43465</v>
      </c>
      <c r="M711" s="5">
        <v>1</v>
      </c>
    </row>
    <row r="712" spans="1:13" x14ac:dyDescent="0.25">
      <c r="A712" s="48" t="s">
        <v>6421</v>
      </c>
      <c r="B712" s="5" t="s">
        <v>8829</v>
      </c>
      <c r="C712" s="120">
        <v>2</v>
      </c>
      <c r="D712" s="121">
        <v>1</v>
      </c>
      <c r="E712" s="5"/>
      <c r="F712" s="5"/>
      <c r="G712" s="81">
        <v>42175</v>
      </c>
      <c r="H712" s="5"/>
      <c r="I712" s="104">
        <v>150</v>
      </c>
      <c r="J712" s="5"/>
      <c r="K712" s="5"/>
      <c r="L712" s="66">
        <v>43465</v>
      </c>
      <c r="M712" s="5">
        <v>1</v>
      </c>
    </row>
    <row r="713" spans="1:13" x14ac:dyDescent="0.25">
      <c r="A713" s="48" t="s">
        <v>6422</v>
      </c>
      <c r="B713" s="5" t="s">
        <v>8830</v>
      </c>
      <c r="C713" s="120">
        <v>2</v>
      </c>
      <c r="D713" s="121">
        <v>1</v>
      </c>
      <c r="E713" s="5"/>
      <c r="F713" s="5"/>
      <c r="G713" s="81">
        <v>42175</v>
      </c>
      <c r="H713" s="5"/>
      <c r="I713" s="104">
        <v>150</v>
      </c>
      <c r="J713" s="5"/>
      <c r="K713" s="5"/>
      <c r="L713" s="66">
        <v>43465</v>
      </c>
      <c r="M713" s="5">
        <v>2</v>
      </c>
    </row>
    <row r="714" spans="1:13" x14ac:dyDescent="0.25">
      <c r="A714" s="48" t="s">
        <v>6423</v>
      </c>
      <c r="B714" s="5" t="s">
        <v>8831</v>
      </c>
      <c r="C714" s="120">
        <v>2</v>
      </c>
      <c r="D714" s="121">
        <v>1</v>
      </c>
      <c r="E714" s="5"/>
      <c r="F714" s="5"/>
      <c r="G714" s="81">
        <v>42175</v>
      </c>
      <c r="H714" s="5"/>
      <c r="I714" s="104">
        <v>150</v>
      </c>
      <c r="J714" s="5"/>
      <c r="K714" s="5"/>
      <c r="L714" s="66">
        <v>43465</v>
      </c>
      <c r="M714" s="5">
        <v>2</v>
      </c>
    </row>
    <row r="715" spans="1:13" x14ac:dyDescent="0.25">
      <c r="A715" s="48" t="s">
        <v>6424</v>
      </c>
      <c r="B715" s="5" t="s">
        <v>8832</v>
      </c>
      <c r="C715" s="120">
        <v>2</v>
      </c>
      <c r="D715" s="121">
        <v>1</v>
      </c>
      <c r="E715" s="5"/>
      <c r="F715" s="5"/>
      <c r="G715" s="81">
        <v>42175</v>
      </c>
      <c r="H715" s="5"/>
      <c r="I715" s="104">
        <v>150</v>
      </c>
      <c r="J715" s="5"/>
      <c r="K715" s="5"/>
      <c r="L715" s="66">
        <v>43465</v>
      </c>
      <c r="M715" s="5">
        <v>1</v>
      </c>
    </row>
    <row r="716" spans="1:13" x14ac:dyDescent="0.25">
      <c r="A716" s="48" t="s">
        <v>6425</v>
      </c>
      <c r="B716" s="5" t="s">
        <v>8833</v>
      </c>
      <c r="C716" s="120">
        <v>2</v>
      </c>
      <c r="D716" s="121">
        <v>1</v>
      </c>
      <c r="E716" s="5"/>
      <c r="F716" s="5"/>
      <c r="G716" s="81">
        <v>42175</v>
      </c>
      <c r="H716" s="5"/>
      <c r="I716" s="104">
        <v>150</v>
      </c>
      <c r="J716" s="5"/>
      <c r="K716" s="5"/>
      <c r="L716" s="66">
        <v>43465</v>
      </c>
      <c r="M716" s="5">
        <v>1</v>
      </c>
    </row>
    <row r="717" spans="1:13" x14ac:dyDescent="0.25">
      <c r="A717" s="48" t="s">
        <v>6426</v>
      </c>
      <c r="B717" s="5" t="s">
        <v>8834</v>
      </c>
      <c r="C717" s="120">
        <v>2</v>
      </c>
      <c r="D717" s="121">
        <v>1</v>
      </c>
      <c r="E717" s="5"/>
      <c r="F717" s="5"/>
      <c r="G717" s="81">
        <v>42175</v>
      </c>
      <c r="H717" s="5"/>
      <c r="I717" s="104">
        <v>150</v>
      </c>
      <c r="J717" s="5"/>
      <c r="K717" s="5"/>
      <c r="L717" s="66">
        <v>43465</v>
      </c>
      <c r="M717" s="5">
        <v>2</v>
      </c>
    </row>
    <row r="718" spans="1:13" x14ac:dyDescent="0.25">
      <c r="A718" s="48" t="s">
        <v>6427</v>
      </c>
      <c r="B718" s="5" t="s">
        <v>8835</v>
      </c>
      <c r="C718" s="120">
        <v>2</v>
      </c>
      <c r="D718" s="121">
        <v>1</v>
      </c>
      <c r="E718" s="5"/>
      <c r="F718" s="5"/>
      <c r="G718" s="81">
        <v>42175</v>
      </c>
      <c r="H718" s="5"/>
      <c r="I718" s="104">
        <v>150</v>
      </c>
      <c r="J718" s="5"/>
      <c r="K718" s="5"/>
      <c r="L718" s="66">
        <v>43465</v>
      </c>
      <c r="M718" s="5">
        <v>2</v>
      </c>
    </row>
    <row r="719" spans="1:13" x14ac:dyDescent="0.25">
      <c r="A719" s="48" t="s">
        <v>6428</v>
      </c>
      <c r="B719" s="5" t="s">
        <v>8836</v>
      </c>
      <c r="C719" s="120">
        <v>2</v>
      </c>
      <c r="D719" s="121">
        <v>1</v>
      </c>
      <c r="E719" s="5"/>
      <c r="F719" s="5"/>
      <c r="G719" s="81">
        <v>42175</v>
      </c>
      <c r="H719" s="5"/>
      <c r="I719" s="104">
        <v>150</v>
      </c>
      <c r="J719" s="5"/>
      <c r="K719" s="5"/>
      <c r="L719" s="66">
        <v>43465</v>
      </c>
      <c r="M719" s="5">
        <v>2</v>
      </c>
    </row>
    <row r="720" spans="1:13" x14ac:dyDescent="0.25">
      <c r="A720" s="48" t="s">
        <v>6429</v>
      </c>
      <c r="B720" s="5" t="s">
        <v>8837</v>
      </c>
      <c r="C720" s="120">
        <v>2</v>
      </c>
      <c r="D720" s="121">
        <v>1</v>
      </c>
      <c r="E720" s="5"/>
      <c r="F720" s="5"/>
      <c r="G720" s="81">
        <v>42175</v>
      </c>
      <c r="H720" s="5"/>
      <c r="I720" s="104">
        <v>150</v>
      </c>
      <c r="J720" s="5"/>
      <c r="K720" s="5"/>
      <c r="L720" s="66">
        <v>43465</v>
      </c>
      <c r="M720" s="5">
        <v>2</v>
      </c>
    </row>
    <row r="721" spans="1:13" x14ac:dyDescent="0.25">
      <c r="A721" s="48" t="s">
        <v>6430</v>
      </c>
      <c r="B721" s="5" t="s">
        <v>8838</v>
      </c>
      <c r="C721" s="120">
        <v>2</v>
      </c>
      <c r="D721" s="121">
        <v>1</v>
      </c>
      <c r="E721" s="5"/>
      <c r="F721" s="5"/>
      <c r="G721" s="81">
        <v>42175</v>
      </c>
      <c r="H721" s="5"/>
      <c r="I721" s="104">
        <v>150</v>
      </c>
      <c r="J721" s="5"/>
      <c r="K721" s="5"/>
      <c r="L721" s="66">
        <v>43465</v>
      </c>
      <c r="M721" s="5">
        <v>2</v>
      </c>
    </row>
    <row r="722" spans="1:13" x14ac:dyDescent="0.25">
      <c r="A722" s="48" t="s">
        <v>6431</v>
      </c>
      <c r="B722" s="5" t="s">
        <v>8839</v>
      </c>
      <c r="C722" s="120">
        <v>2</v>
      </c>
      <c r="D722" s="121">
        <v>1</v>
      </c>
      <c r="E722" s="5"/>
      <c r="F722" s="5"/>
      <c r="G722" s="81">
        <v>42175</v>
      </c>
      <c r="H722" s="5"/>
      <c r="I722" s="104">
        <v>150</v>
      </c>
      <c r="J722" s="5"/>
      <c r="K722" s="5"/>
      <c r="L722" s="66">
        <v>43465</v>
      </c>
      <c r="M722" s="5">
        <v>2</v>
      </c>
    </row>
    <row r="723" spans="1:13" x14ac:dyDescent="0.25">
      <c r="A723" s="48" t="s">
        <v>6432</v>
      </c>
      <c r="B723" s="5" t="s">
        <v>8840</v>
      </c>
      <c r="C723" s="120">
        <v>2</v>
      </c>
      <c r="D723" s="121">
        <v>1</v>
      </c>
      <c r="E723" s="5"/>
      <c r="F723" s="5"/>
      <c r="G723" s="81">
        <v>42175</v>
      </c>
      <c r="H723" s="5"/>
      <c r="I723" s="104">
        <v>150</v>
      </c>
      <c r="J723" s="5"/>
      <c r="K723" s="5"/>
      <c r="L723" s="66">
        <v>43465</v>
      </c>
      <c r="M723" s="5">
        <v>2</v>
      </c>
    </row>
    <row r="724" spans="1:13" x14ac:dyDescent="0.25">
      <c r="A724" s="48" t="s">
        <v>6433</v>
      </c>
      <c r="B724" s="5" t="s">
        <v>8841</v>
      </c>
      <c r="C724" s="120">
        <v>2</v>
      </c>
      <c r="D724" s="121">
        <v>1</v>
      </c>
      <c r="E724" s="5"/>
      <c r="F724" s="5"/>
      <c r="G724" s="81">
        <v>42175</v>
      </c>
      <c r="H724" s="5"/>
      <c r="I724" s="104">
        <v>150</v>
      </c>
      <c r="J724" s="5"/>
      <c r="K724" s="5"/>
      <c r="L724" s="66">
        <v>43465</v>
      </c>
      <c r="M724" s="5">
        <v>2</v>
      </c>
    </row>
    <row r="725" spans="1:13" x14ac:dyDescent="0.25">
      <c r="A725" s="48" t="s">
        <v>6434</v>
      </c>
      <c r="B725" s="5" t="s">
        <v>8842</v>
      </c>
      <c r="C725" s="120">
        <v>2</v>
      </c>
      <c r="D725" s="121">
        <v>1</v>
      </c>
      <c r="E725" s="5"/>
      <c r="F725" s="5"/>
      <c r="G725" s="81">
        <v>42175</v>
      </c>
      <c r="H725" s="5"/>
      <c r="I725" s="104">
        <v>150</v>
      </c>
      <c r="J725" s="5"/>
      <c r="K725" s="5"/>
      <c r="L725" s="66">
        <v>43465</v>
      </c>
      <c r="M725" s="5">
        <v>2</v>
      </c>
    </row>
    <row r="726" spans="1:13" x14ac:dyDescent="0.25">
      <c r="A726" s="48" t="s">
        <v>6435</v>
      </c>
      <c r="B726" s="5" t="s">
        <v>8843</v>
      </c>
      <c r="C726" s="120">
        <v>2</v>
      </c>
      <c r="D726" s="121">
        <v>1</v>
      </c>
      <c r="E726" s="5"/>
      <c r="F726" s="5"/>
      <c r="G726" s="81">
        <v>42175</v>
      </c>
      <c r="H726" s="5"/>
      <c r="I726" s="104">
        <v>150</v>
      </c>
      <c r="J726" s="5"/>
      <c r="K726" s="5"/>
      <c r="L726" s="66">
        <v>43465</v>
      </c>
      <c r="M726" s="5">
        <v>2</v>
      </c>
    </row>
    <row r="727" spans="1:13" x14ac:dyDescent="0.25">
      <c r="A727" s="48" t="s">
        <v>6436</v>
      </c>
      <c r="B727" s="5" t="s">
        <v>8844</v>
      </c>
      <c r="C727" s="120">
        <v>2</v>
      </c>
      <c r="D727" s="121">
        <v>1</v>
      </c>
      <c r="E727" s="5"/>
      <c r="F727" s="5"/>
      <c r="G727" s="81">
        <v>42175</v>
      </c>
      <c r="H727" s="5"/>
      <c r="I727" s="104">
        <v>150</v>
      </c>
      <c r="J727" s="5"/>
      <c r="K727" s="5"/>
      <c r="L727" s="66">
        <v>43465</v>
      </c>
      <c r="M727" s="5">
        <v>1</v>
      </c>
    </row>
    <row r="728" spans="1:13" x14ac:dyDescent="0.25">
      <c r="A728" s="48" t="s">
        <v>6437</v>
      </c>
      <c r="B728" s="5" t="s">
        <v>8845</v>
      </c>
      <c r="C728" s="120">
        <v>2</v>
      </c>
      <c r="D728" s="121">
        <v>1</v>
      </c>
      <c r="E728" s="5"/>
      <c r="F728" s="5"/>
      <c r="G728" s="81">
        <v>42175</v>
      </c>
      <c r="H728" s="5"/>
      <c r="I728" s="104">
        <v>150</v>
      </c>
      <c r="J728" s="5"/>
      <c r="K728" s="5"/>
      <c r="L728" s="66">
        <v>43465</v>
      </c>
      <c r="M728" s="5">
        <v>1</v>
      </c>
    </row>
    <row r="729" spans="1:13" x14ac:dyDescent="0.25">
      <c r="A729" s="48" t="s">
        <v>6438</v>
      </c>
      <c r="B729" s="5" t="s">
        <v>8846</v>
      </c>
      <c r="C729" s="120">
        <v>2</v>
      </c>
      <c r="D729" s="121">
        <v>1</v>
      </c>
      <c r="E729" s="5"/>
      <c r="F729" s="5"/>
      <c r="G729" s="81">
        <v>42175</v>
      </c>
      <c r="H729" s="5"/>
      <c r="I729" s="104">
        <v>150</v>
      </c>
      <c r="J729" s="5"/>
      <c r="K729" s="5"/>
      <c r="L729" s="66">
        <v>43465</v>
      </c>
      <c r="M729" s="5">
        <v>2</v>
      </c>
    </row>
    <row r="730" spans="1:13" x14ac:dyDescent="0.25">
      <c r="A730" s="48" t="s">
        <v>6439</v>
      </c>
      <c r="B730" s="5" t="s">
        <v>8847</v>
      </c>
      <c r="C730" s="120">
        <v>2</v>
      </c>
      <c r="D730" s="121">
        <v>1</v>
      </c>
      <c r="E730" s="5"/>
      <c r="F730" s="5"/>
      <c r="G730" s="81">
        <v>42175</v>
      </c>
      <c r="H730" s="5"/>
      <c r="I730" s="104">
        <v>150</v>
      </c>
      <c r="J730" s="5"/>
      <c r="K730" s="5"/>
      <c r="L730" s="66">
        <v>43465</v>
      </c>
      <c r="M730" s="5">
        <v>2</v>
      </c>
    </row>
    <row r="731" spans="1:13" x14ac:dyDescent="0.25">
      <c r="A731" s="48" t="s">
        <v>6440</v>
      </c>
      <c r="B731" s="5" t="s">
        <v>8848</v>
      </c>
      <c r="C731" s="120">
        <v>2</v>
      </c>
      <c r="D731" s="121">
        <v>1</v>
      </c>
      <c r="E731" s="5"/>
      <c r="F731" s="5"/>
      <c r="G731" s="81">
        <v>42175</v>
      </c>
      <c r="H731" s="5"/>
      <c r="I731" s="104">
        <v>150</v>
      </c>
      <c r="J731" s="5"/>
      <c r="K731" s="5"/>
      <c r="L731" s="66">
        <v>43465</v>
      </c>
      <c r="M731" s="5">
        <v>1</v>
      </c>
    </row>
    <row r="732" spans="1:13" x14ac:dyDescent="0.25">
      <c r="A732" s="48" t="s">
        <v>6441</v>
      </c>
      <c r="B732" s="5" t="s">
        <v>8849</v>
      </c>
      <c r="C732" s="120">
        <v>2</v>
      </c>
      <c r="D732" s="121">
        <v>1</v>
      </c>
      <c r="E732" s="5"/>
      <c r="F732" s="5"/>
      <c r="G732" s="81">
        <v>42175</v>
      </c>
      <c r="H732" s="5"/>
      <c r="I732" s="104">
        <v>150</v>
      </c>
      <c r="J732" s="5"/>
      <c r="K732" s="5"/>
      <c r="L732" s="66">
        <v>43465</v>
      </c>
      <c r="M732" s="5">
        <v>1</v>
      </c>
    </row>
    <row r="733" spans="1:13" x14ac:dyDescent="0.25">
      <c r="A733" s="48" t="s">
        <v>6442</v>
      </c>
      <c r="B733" s="5" t="s">
        <v>8850</v>
      </c>
      <c r="C733" s="120">
        <v>2</v>
      </c>
      <c r="D733" s="121">
        <v>1</v>
      </c>
      <c r="E733" s="5"/>
      <c r="F733" s="5"/>
      <c r="G733" s="81">
        <v>42175</v>
      </c>
      <c r="H733" s="5"/>
      <c r="I733" s="104">
        <v>150</v>
      </c>
      <c r="J733" s="5"/>
      <c r="K733" s="5"/>
      <c r="L733" s="66">
        <v>43465</v>
      </c>
      <c r="M733" s="5">
        <v>2</v>
      </c>
    </row>
    <row r="734" spans="1:13" x14ac:dyDescent="0.25">
      <c r="A734" s="48" t="s">
        <v>6443</v>
      </c>
      <c r="B734" s="5" t="s">
        <v>8851</v>
      </c>
      <c r="C734" s="120">
        <v>2</v>
      </c>
      <c r="D734" s="121">
        <v>1</v>
      </c>
      <c r="E734" s="5"/>
      <c r="F734" s="5"/>
      <c r="G734" s="81">
        <v>42175</v>
      </c>
      <c r="H734" s="5"/>
      <c r="I734" s="104">
        <v>150</v>
      </c>
      <c r="J734" s="5"/>
      <c r="K734" s="5"/>
      <c r="L734" s="66">
        <v>43465</v>
      </c>
      <c r="M734" s="5">
        <v>2</v>
      </c>
    </row>
    <row r="735" spans="1:13" x14ac:dyDescent="0.25">
      <c r="A735" s="48" t="s">
        <v>6444</v>
      </c>
      <c r="B735" s="5" t="s">
        <v>8852</v>
      </c>
      <c r="C735" s="120">
        <v>2</v>
      </c>
      <c r="D735" s="121">
        <v>1</v>
      </c>
      <c r="E735" s="5"/>
      <c r="F735" s="5"/>
      <c r="G735" s="81">
        <v>42175</v>
      </c>
      <c r="H735" s="5"/>
      <c r="I735" s="104">
        <v>150</v>
      </c>
      <c r="J735" s="5"/>
      <c r="K735" s="5"/>
      <c r="L735" s="66">
        <v>43465</v>
      </c>
      <c r="M735" s="5">
        <v>1</v>
      </c>
    </row>
    <row r="736" spans="1:13" x14ac:dyDescent="0.25">
      <c r="A736" s="48" t="s">
        <v>6445</v>
      </c>
      <c r="B736" s="5" t="s">
        <v>8853</v>
      </c>
      <c r="C736" s="120">
        <v>2</v>
      </c>
      <c r="D736" s="121">
        <v>1</v>
      </c>
      <c r="E736" s="5"/>
      <c r="F736" s="5"/>
      <c r="G736" s="81">
        <v>42175</v>
      </c>
      <c r="H736" s="5"/>
      <c r="I736" s="104">
        <v>150</v>
      </c>
      <c r="J736" s="5"/>
      <c r="K736" s="5"/>
      <c r="L736" s="66">
        <v>43465</v>
      </c>
      <c r="M736" s="5">
        <v>1</v>
      </c>
    </row>
    <row r="737" spans="1:13" x14ac:dyDescent="0.25">
      <c r="A737" s="48" t="s">
        <v>6446</v>
      </c>
      <c r="B737" s="5" t="s">
        <v>8854</v>
      </c>
      <c r="C737" s="120">
        <v>2</v>
      </c>
      <c r="D737" s="121">
        <v>1</v>
      </c>
      <c r="E737" s="5"/>
      <c r="F737" s="5"/>
      <c r="G737" s="81">
        <v>42175</v>
      </c>
      <c r="H737" s="5"/>
      <c r="I737" s="104">
        <v>150</v>
      </c>
      <c r="J737" s="5"/>
      <c r="K737" s="5"/>
      <c r="L737" s="66">
        <v>43465</v>
      </c>
      <c r="M737" s="5">
        <v>2</v>
      </c>
    </row>
    <row r="738" spans="1:13" x14ac:dyDescent="0.25">
      <c r="A738" s="48" t="s">
        <v>6447</v>
      </c>
      <c r="B738" s="5" t="s">
        <v>8855</v>
      </c>
      <c r="C738" s="120">
        <v>2</v>
      </c>
      <c r="D738" s="121">
        <v>1</v>
      </c>
      <c r="E738" s="5"/>
      <c r="F738" s="5"/>
      <c r="G738" s="81">
        <v>42175</v>
      </c>
      <c r="H738" s="5"/>
      <c r="I738" s="104">
        <v>150</v>
      </c>
      <c r="J738" s="5"/>
      <c r="K738" s="5"/>
      <c r="L738" s="66">
        <v>43465</v>
      </c>
      <c r="M738" s="5">
        <v>2</v>
      </c>
    </row>
    <row r="739" spans="1:13" x14ac:dyDescent="0.25">
      <c r="A739" s="48" t="s">
        <v>6448</v>
      </c>
      <c r="B739" s="5" t="s">
        <v>8856</v>
      </c>
      <c r="C739" s="120">
        <v>2</v>
      </c>
      <c r="D739" s="121">
        <v>1</v>
      </c>
      <c r="E739" s="5"/>
      <c r="F739" s="5"/>
      <c r="G739" s="81">
        <v>42175</v>
      </c>
      <c r="H739" s="5"/>
      <c r="I739" s="104">
        <v>150</v>
      </c>
      <c r="J739" s="5"/>
      <c r="K739" s="5"/>
      <c r="L739" s="66">
        <v>43465</v>
      </c>
      <c r="M739" s="5">
        <v>1</v>
      </c>
    </row>
    <row r="740" spans="1:13" x14ac:dyDescent="0.25">
      <c r="A740" s="48" t="s">
        <v>6449</v>
      </c>
      <c r="B740" s="5" t="s">
        <v>8857</v>
      </c>
      <c r="C740" s="120">
        <v>2</v>
      </c>
      <c r="D740" s="121">
        <v>1</v>
      </c>
      <c r="E740" s="5"/>
      <c r="F740" s="5"/>
      <c r="G740" s="81">
        <v>42175</v>
      </c>
      <c r="H740" s="5"/>
      <c r="I740" s="104">
        <v>150</v>
      </c>
      <c r="J740" s="5"/>
      <c r="K740" s="5"/>
      <c r="L740" s="66">
        <v>43465</v>
      </c>
      <c r="M740" s="5">
        <v>1</v>
      </c>
    </row>
    <row r="741" spans="1:13" x14ac:dyDescent="0.25">
      <c r="A741" s="48" t="s">
        <v>6450</v>
      </c>
      <c r="B741" s="5" t="s">
        <v>8858</v>
      </c>
      <c r="C741" s="120">
        <v>2</v>
      </c>
      <c r="D741" s="121">
        <v>1</v>
      </c>
      <c r="E741" s="5"/>
      <c r="F741" s="5"/>
      <c r="G741" s="81">
        <v>42175</v>
      </c>
      <c r="H741" s="5"/>
      <c r="I741" s="104">
        <v>150</v>
      </c>
      <c r="J741" s="5"/>
      <c r="K741" s="5"/>
      <c r="L741" s="66">
        <v>43465</v>
      </c>
      <c r="M741" s="5">
        <v>2</v>
      </c>
    </row>
    <row r="742" spans="1:13" x14ac:dyDescent="0.25">
      <c r="A742" s="48" t="s">
        <v>6451</v>
      </c>
      <c r="B742" s="5" t="s">
        <v>8859</v>
      </c>
      <c r="C742" s="120">
        <v>2</v>
      </c>
      <c r="D742" s="121">
        <v>1</v>
      </c>
      <c r="E742" s="5"/>
      <c r="F742" s="5"/>
      <c r="G742" s="81">
        <v>42175</v>
      </c>
      <c r="H742" s="5"/>
      <c r="I742" s="104">
        <v>150</v>
      </c>
      <c r="J742" s="5"/>
      <c r="K742" s="5"/>
      <c r="L742" s="66">
        <v>43465</v>
      </c>
      <c r="M742" s="5">
        <v>2</v>
      </c>
    </row>
    <row r="743" spans="1:13" x14ac:dyDescent="0.25">
      <c r="A743" s="48" t="s">
        <v>6452</v>
      </c>
      <c r="B743" s="5" t="s">
        <v>8860</v>
      </c>
      <c r="C743" s="120">
        <v>2</v>
      </c>
      <c r="D743" s="104">
        <v>2</v>
      </c>
      <c r="E743" s="5"/>
      <c r="F743" s="5"/>
      <c r="G743" s="81">
        <v>42175</v>
      </c>
      <c r="H743" s="5"/>
      <c r="I743" s="104">
        <v>150</v>
      </c>
      <c r="J743" s="5"/>
      <c r="K743" s="5"/>
      <c r="L743" s="66">
        <v>43465</v>
      </c>
      <c r="M743" s="5">
        <v>1</v>
      </c>
    </row>
    <row r="744" spans="1:13" x14ac:dyDescent="0.25">
      <c r="A744" s="48" t="s">
        <v>6453</v>
      </c>
      <c r="B744" s="5" t="s">
        <v>8861</v>
      </c>
      <c r="C744" s="120">
        <v>2</v>
      </c>
      <c r="D744" s="104">
        <v>2</v>
      </c>
      <c r="E744" s="5"/>
      <c r="F744" s="5"/>
      <c r="G744" s="81">
        <v>42175</v>
      </c>
      <c r="H744" s="5"/>
      <c r="I744" s="104">
        <v>150</v>
      </c>
      <c r="J744" s="5"/>
      <c r="K744" s="5"/>
      <c r="L744" s="66">
        <v>43465</v>
      </c>
      <c r="M744" s="5">
        <v>1</v>
      </c>
    </row>
    <row r="745" spans="1:13" x14ac:dyDescent="0.25">
      <c r="A745" s="48" t="s">
        <v>6454</v>
      </c>
      <c r="B745" s="5" t="s">
        <v>8862</v>
      </c>
      <c r="C745" s="120">
        <v>2</v>
      </c>
      <c r="D745" s="104">
        <v>2</v>
      </c>
      <c r="E745" s="5"/>
      <c r="F745" s="5"/>
      <c r="G745" s="81">
        <v>42175</v>
      </c>
      <c r="H745" s="5"/>
      <c r="I745" s="104">
        <v>150</v>
      </c>
      <c r="J745" s="5"/>
      <c r="K745" s="5"/>
      <c r="L745" s="66">
        <v>43465</v>
      </c>
      <c r="M745" s="5">
        <v>2</v>
      </c>
    </row>
    <row r="746" spans="1:13" x14ac:dyDescent="0.25">
      <c r="A746" s="48" t="s">
        <v>6455</v>
      </c>
      <c r="B746" s="5" t="s">
        <v>8863</v>
      </c>
      <c r="C746" s="120">
        <v>2</v>
      </c>
      <c r="D746" s="104">
        <v>2</v>
      </c>
      <c r="E746" s="5"/>
      <c r="F746" s="5"/>
      <c r="G746" s="81">
        <v>42175</v>
      </c>
      <c r="H746" s="5"/>
      <c r="I746" s="104">
        <v>150</v>
      </c>
      <c r="J746" s="5"/>
      <c r="K746" s="5"/>
      <c r="L746" s="66">
        <v>43465</v>
      </c>
      <c r="M746" s="5">
        <v>2</v>
      </c>
    </row>
    <row r="747" spans="1:13" x14ac:dyDescent="0.25">
      <c r="A747" s="48" t="s">
        <v>6456</v>
      </c>
      <c r="B747" s="5" t="s">
        <v>8864</v>
      </c>
      <c r="C747" s="120">
        <v>2</v>
      </c>
      <c r="D747" s="104">
        <v>2</v>
      </c>
      <c r="E747" s="5"/>
      <c r="F747" s="5"/>
      <c r="G747" s="81">
        <v>42175</v>
      </c>
      <c r="H747" s="5"/>
      <c r="I747" s="104">
        <v>150</v>
      </c>
      <c r="J747" s="5"/>
      <c r="K747" s="5"/>
      <c r="L747" s="66">
        <v>43465</v>
      </c>
      <c r="M747" s="5">
        <v>1</v>
      </c>
    </row>
    <row r="748" spans="1:13" x14ac:dyDescent="0.25">
      <c r="A748" s="48" t="s">
        <v>6457</v>
      </c>
      <c r="B748" s="5" t="s">
        <v>8865</v>
      </c>
      <c r="C748" s="120">
        <v>2</v>
      </c>
      <c r="D748" s="104">
        <v>2</v>
      </c>
      <c r="E748" s="5"/>
      <c r="F748" s="5"/>
      <c r="G748" s="81">
        <v>42175</v>
      </c>
      <c r="H748" s="5"/>
      <c r="I748" s="104">
        <v>150</v>
      </c>
      <c r="J748" s="5"/>
      <c r="K748" s="5"/>
      <c r="L748" s="66">
        <v>43465</v>
      </c>
      <c r="M748" s="5">
        <v>1</v>
      </c>
    </row>
    <row r="749" spans="1:13" x14ac:dyDescent="0.25">
      <c r="A749" s="48" t="s">
        <v>6458</v>
      </c>
      <c r="B749" s="5" t="s">
        <v>8866</v>
      </c>
      <c r="C749" s="120">
        <v>2</v>
      </c>
      <c r="D749" s="104">
        <v>2</v>
      </c>
      <c r="E749" s="5"/>
      <c r="F749" s="5"/>
      <c r="G749" s="81">
        <v>42175</v>
      </c>
      <c r="H749" s="5"/>
      <c r="I749" s="104">
        <v>150</v>
      </c>
      <c r="J749" s="5"/>
      <c r="K749" s="5"/>
      <c r="L749" s="66">
        <v>43465</v>
      </c>
      <c r="M749" s="5">
        <v>2</v>
      </c>
    </row>
    <row r="750" spans="1:13" x14ac:dyDescent="0.25">
      <c r="A750" s="48" t="s">
        <v>6459</v>
      </c>
      <c r="B750" s="5" t="s">
        <v>8867</v>
      </c>
      <c r="C750" s="120">
        <v>2</v>
      </c>
      <c r="D750" s="104">
        <v>2</v>
      </c>
      <c r="E750" s="5"/>
      <c r="F750" s="5"/>
      <c r="G750" s="81">
        <v>42175</v>
      </c>
      <c r="H750" s="5"/>
      <c r="I750" s="104">
        <v>150</v>
      </c>
      <c r="J750" s="5"/>
      <c r="K750" s="5"/>
      <c r="L750" s="66">
        <v>43465</v>
      </c>
      <c r="M750" s="5">
        <v>2</v>
      </c>
    </row>
    <row r="751" spans="1:13" x14ac:dyDescent="0.25">
      <c r="A751" s="48" t="s">
        <v>6460</v>
      </c>
      <c r="B751" s="5" t="s">
        <v>8868</v>
      </c>
      <c r="C751" s="120">
        <v>2</v>
      </c>
      <c r="D751" s="104">
        <v>2</v>
      </c>
      <c r="E751" s="5"/>
      <c r="F751" s="5"/>
      <c r="G751" s="81">
        <v>42175</v>
      </c>
      <c r="H751" s="5"/>
      <c r="I751" s="104">
        <v>150</v>
      </c>
      <c r="J751" s="5"/>
      <c r="K751" s="5"/>
      <c r="L751" s="66">
        <v>43465</v>
      </c>
      <c r="M751" s="5">
        <v>1</v>
      </c>
    </row>
    <row r="752" spans="1:13" x14ac:dyDescent="0.25">
      <c r="A752" s="48" t="s">
        <v>6461</v>
      </c>
      <c r="B752" s="5" t="s">
        <v>8869</v>
      </c>
      <c r="C752" s="120">
        <v>2</v>
      </c>
      <c r="D752" s="104">
        <v>2</v>
      </c>
      <c r="E752" s="5"/>
      <c r="F752" s="5"/>
      <c r="G752" s="81">
        <v>42175</v>
      </c>
      <c r="H752" s="5"/>
      <c r="I752" s="104">
        <v>150</v>
      </c>
      <c r="J752" s="5"/>
      <c r="K752" s="5"/>
      <c r="L752" s="66">
        <v>43465</v>
      </c>
      <c r="M752" s="5">
        <v>1</v>
      </c>
    </row>
    <row r="753" spans="1:13" x14ac:dyDescent="0.25">
      <c r="A753" s="48" t="s">
        <v>6462</v>
      </c>
      <c r="B753" s="5" t="s">
        <v>8870</v>
      </c>
      <c r="C753" s="120">
        <v>2</v>
      </c>
      <c r="D753" s="104">
        <v>2</v>
      </c>
      <c r="E753" s="5"/>
      <c r="F753" s="5"/>
      <c r="G753" s="81">
        <v>42175</v>
      </c>
      <c r="H753" s="5"/>
      <c r="I753" s="104">
        <v>150</v>
      </c>
      <c r="J753" s="5"/>
      <c r="K753" s="5"/>
      <c r="L753" s="66">
        <v>43465</v>
      </c>
      <c r="M753" s="5">
        <v>2</v>
      </c>
    </row>
    <row r="754" spans="1:13" x14ac:dyDescent="0.25">
      <c r="A754" s="48" t="s">
        <v>6463</v>
      </c>
      <c r="B754" s="5" t="s">
        <v>8871</v>
      </c>
      <c r="C754" s="120">
        <v>2</v>
      </c>
      <c r="D754" s="104">
        <v>2</v>
      </c>
      <c r="E754" s="5"/>
      <c r="F754" s="5"/>
      <c r="G754" s="81">
        <v>42175</v>
      </c>
      <c r="H754" s="5"/>
      <c r="I754" s="104">
        <v>150</v>
      </c>
      <c r="J754" s="5"/>
      <c r="K754" s="5"/>
      <c r="L754" s="66">
        <v>43465</v>
      </c>
      <c r="M754" s="5">
        <v>2</v>
      </c>
    </row>
    <row r="755" spans="1:13" x14ac:dyDescent="0.25">
      <c r="A755" s="48" t="s">
        <v>6464</v>
      </c>
      <c r="B755" s="5" t="s">
        <v>8872</v>
      </c>
      <c r="C755" s="120">
        <v>2</v>
      </c>
      <c r="D755" s="104">
        <v>2</v>
      </c>
      <c r="E755" s="5"/>
      <c r="F755" s="5"/>
      <c r="G755" s="81">
        <v>42175</v>
      </c>
      <c r="H755" s="5"/>
      <c r="I755" s="104">
        <v>150</v>
      </c>
      <c r="J755" s="5"/>
      <c r="K755" s="5"/>
      <c r="L755" s="66">
        <v>43465</v>
      </c>
      <c r="M755" s="5">
        <v>1</v>
      </c>
    </row>
    <row r="756" spans="1:13" x14ac:dyDescent="0.25">
      <c r="A756" s="48" t="s">
        <v>6465</v>
      </c>
      <c r="B756" s="5" t="s">
        <v>8873</v>
      </c>
      <c r="C756" s="120">
        <v>2</v>
      </c>
      <c r="D756" s="104">
        <v>2</v>
      </c>
      <c r="E756" s="5"/>
      <c r="F756" s="5"/>
      <c r="G756" s="81">
        <v>42175</v>
      </c>
      <c r="H756" s="5"/>
      <c r="I756" s="104">
        <v>150</v>
      </c>
      <c r="J756" s="5"/>
      <c r="K756" s="5"/>
      <c r="L756" s="66">
        <v>43465</v>
      </c>
      <c r="M756" s="5">
        <v>1</v>
      </c>
    </row>
    <row r="757" spans="1:13" x14ac:dyDescent="0.25">
      <c r="A757" s="48" t="s">
        <v>6466</v>
      </c>
      <c r="B757" s="5" t="s">
        <v>8874</v>
      </c>
      <c r="C757" s="120">
        <v>2</v>
      </c>
      <c r="D757" s="104">
        <v>2</v>
      </c>
      <c r="E757" s="5"/>
      <c r="F757" s="5"/>
      <c r="G757" s="81">
        <v>42175</v>
      </c>
      <c r="H757" s="5"/>
      <c r="I757" s="104">
        <v>150</v>
      </c>
      <c r="J757" s="5"/>
      <c r="K757" s="5"/>
      <c r="L757" s="66">
        <v>43465</v>
      </c>
      <c r="M757" s="5">
        <v>2</v>
      </c>
    </row>
    <row r="758" spans="1:13" x14ac:dyDescent="0.25">
      <c r="A758" s="48" t="s">
        <v>6467</v>
      </c>
      <c r="B758" s="5" t="s">
        <v>8875</v>
      </c>
      <c r="C758" s="120">
        <v>2</v>
      </c>
      <c r="D758" s="104">
        <v>2</v>
      </c>
      <c r="E758" s="5"/>
      <c r="F758" s="5"/>
      <c r="G758" s="81">
        <v>42175</v>
      </c>
      <c r="H758" s="5"/>
      <c r="I758" s="104">
        <v>150</v>
      </c>
      <c r="J758" s="5"/>
      <c r="K758" s="5"/>
      <c r="L758" s="66">
        <v>43465</v>
      </c>
      <c r="M758" s="5">
        <v>2</v>
      </c>
    </row>
    <row r="759" spans="1:13" x14ac:dyDescent="0.25">
      <c r="A759" s="48" t="s">
        <v>6468</v>
      </c>
      <c r="B759" s="5" t="s">
        <v>8876</v>
      </c>
      <c r="C759" s="120">
        <v>2</v>
      </c>
      <c r="D759" s="104">
        <v>3</v>
      </c>
      <c r="E759" s="5"/>
      <c r="F759" s="5"/>
      <c r="G759" s="81">
        <v>42175</v>
      </c>
      <c r="H759" s="5"/>
      <c r="I759" s="104">
        <v>150</v>
      </c>
      <c r="J759" s="5"/>
      <c r="K759" s="5"/>
      <c r="L759" s="66">
        <v>43465</v>
      </c>
      <c r="M759" s="5">
        <v>1</v>
      </c>
    </row>
    <row r="760" spans="1:13" x14ac:dyDescent="0.25">
      <c r="A760" s="48" t="s">
        <v>6469</v>
      </c>
      <c r="B760" s="5" t="s">
        <v>8877</v>
      </c>
      <c r="C760" s="120">
        <v>2</v>
      </c>
      <c r="D760" s="104">
        <v>3</v>
      </c>
      <c r="E760" s="5"/>
      <c r="F760" s="5"/>
      <c r="G760" s="81">
        <v>42175</v>
      </c>
      <c r="H760" s="5"/>
      <c r="I760" s="104">
        <v>95</v>
      </c>
      <c r="J760" s="5"/>
      <c r="K760" s="5"/>
      <c r="L760" s="66">
        <v>43465</v>
      </c>
      <c r="M760" s="5">
        <v>1</v>
      </c>
    </row>
    <row r="761" spans="1:13" x14ac:dyDescent="0.25">
      <c r="A761" s="48" t="s">
        <v>6470</v>
      </c>
      <c r="B761" s="5" t="s">
        <v>8878</v>
      </c>
      <c r="C761" s="120">
        <v>2</v>
      </c>
      <c r="D761" s="104">
        <v>3</v>
      </c>
      <c r="E761" s="5"/>
      <c r="F761" s="5"/>
      <c r="G761" s="81">
        <v>42175</v>
      </c>
      <c r="H761" s="5"/>
      <c r="I761" s="104">
        <v>95</v>
      </c>
      <c r="J761" s="5"/>
      <c r="K761" s="5"/>
      <c r="L761" s="66">
        <v>43465</v>
      </c>
      <c r="M761" s="5">
        <v>2</v>
      </c>
    </row>
    <row r="762" spans="1:13" x14ac:dyDescent="0.25">
      <c r="A762" s="48" t="s">
        <v>6471</v>
      </c>
      <c r="B762" s="5" t="s">
        <v>8879</v>
      </c>
      <c r="C762" s="120">
        <v>2</v>
      </c>
      <c r="D762" s="104">
        <v>3</v>
      </c>
      <c r="E762" s="5"/>
      <c r="F762" s="5"/>
      <c r="G762" s="81">
        <v>42175</v>
      </c>
      <c r="H762" s="5"/>
      <c r="I762" s="104">
        <v>95</v>
      </c>
      <c r="J762" s="5"/>
      <c r="K762" s="5"/>
      <c r="L762" s="66">
        <v>43465</v>
      </c>
      <c r="M762" s="5">
        <v>2</v>
      </c>
    </row>
    <row r="763" spans="1:13" x14ac:dyDescent="0.25">
      <c r="A763" s="48" t="s">
        <v>6472</v>
      </c>
      <c r="B763" s="5" t="s">
        <v>8880</v>
      </c>
      <c r="C763" s="120">
        <v>2</v>
      </c>
      <c r="D763" s="104">
        <v>3</v>
      </c>
      <c r="E763" s="5"/>
      <c r="F763" s="5"/>
      <c r="G763" s="81">
        <v>42175</v>
      </c>
      <c r="H763" s="5"/>
      <c r="I763" s="104">
        <v>95</v>
      </c>
      <c r="J763" s="5"/>
      <c r="K763" s="5"/>
      <c r="L763" s="66">
        <v>43465</v>
      </c>
      <c r="M763" s="5">
        <v>1</v>
      </c>
    </row>
    <row r="764" spans="1:13" x14ac:dyDescent="0.25">
      <c r="A764" s="48" t="s">
        <v>6473</v>
      </c>
      <c r="B764" s="5" t="s">
        <v>8881</v>
      </c>
      <c r="C764" s="120">
        <v>2</v>
      </c>
      <c r="D764" s="104">
        <v>3</v>
      </c>
      <c r="E764" s="5"/>
      <c r="F764" s="5"/>
      <c r="G764" s="81">
        <v>42175</v>
      </c>
      <c r="H764" s="5"/>
      <c r="I764" s="104">
        <v>95</v>
      </c>
      <c r="J764" s="5"/>
      <c r="K764" s="5"/>
      <c r="L764" s="66">
        <v>43465</v>
      </c>
      <c r="M764" s="5">
        <v>1</v>
      </c>
    </row>
    <row r="765" spans="1:13" x14ac:dyDescent="0.25">
      <c r="A765" s="48" t="s">
        <v>6474</v>
      </c>
      <c r="B765" s="5" t="s">
        <v>8882</v>
      </c>
      <c r="C765" s="120">
        <v>2</v>
      </c>
      <c r="D765" s="104">
        <v>3</v>
      </c>
      <c r="E765" s="5"/>
      <c r="F765" s="5"/>
      <c r="G765" s="81">
        <v>42175</v>
      </c>
      <c r="H765" s="5"/>
      <c r="I765" s="104">
        <v>95</v>
      </c>
      <c r="J765" s="5"/>
      <c r="K765" s="5"/>
      <c r="L765" s="66">
        <v>43465</v>
      </c>
      <c r="M765" s="5">
        <v>2</v>
      </c>
    </row>
    <row r="766" spans="1:13" x14ac:dyDescent="0.25">
      <c r="A766" s="48" t="s">
        <v>6475</v>
      </c>
      <c r="B766" s="5" t="s">
        <v>8883</v>
      </c>
      <c r="C766" s="120">
        <v>2</v>
      </c>
      <c r="D766" s="104">
        <v>3</v>
      </c>
      <c r="E766" s="5"/>
      <c r="F766" s="5"/>
      <c r="G766" s="81">
        <v>42175</v>
      </c>
      <c r="H766" s="5"/>
      <c r="I766" s="104">
        <v>95</v>
      </c>
      <c r="J766" s="5"/>
      <c r="K766" s="5"/>
      <c r="L766" s="66">
        <v>43465</v>
      </c>
      <c r="M766" s="5">
        <v>2</v>
      </c>
    </row>
    <row r="767" spans="1:13" x14ac:dyDescent="0.25">
      <c r="A767" s="48" t="s">
        <v>6476</v>
      </c>
      <c r="B767" s="5" t="s">
        <v>8884</v>
      </c>
      <c r="C767" s="120">
        <v>2</v>
      </c>
      <c r="D767" s="104">
        <v>3</v>
      </c>
      <c r="E767" s="5"/>
      <c r="F767" s="5"/>
      <c r="G767" s="81">
        <v>42175</v>
      </c>
      <c r="H767" s="5"/>
      <c r="I767" s="104">
        <v>95</v>
      </c>
      <c r="J767" s="5"/>
      <c r="K767" s="5"/>
      <c r="L767" s="66">
        <v>43465</v>
      </c>
      <c r="M767" s="5">
        <v>1</v>
      </c>
    </row>
    <row r="768" spans="1:13" x14ac:dyDescent="0.25">
      <c r="A768" s="48" t="s">
        <v>6477</v>
      </c>
      <c r="B768" s="5" t="s">
        <v>8885</v>
      </c>
      <c r="C768" s="120">
        <v>2</v>
      </c>
      <c r="D768" s="104">
        <v>3</v>
      </c>
      <c r="E768" s="5"/>
      <c r="F768" s="5"/>
      <c r="G768" s="81">
        <v>42175</v>
      </c>
      <c r="H768" s="5"/>
      <c r="I768" s="104">
        <v>95</v>
      </c>
      <c r="J768" s="5"/>
      <c r="K768" s="5"/>
      <c r="L768" s="66">
        <v>43465</v>
      </c>
      <c r="M768" s="5">
        <v>1</v>
      </c>
    </row>
    <row r="769" spans="1:13" x14ac:dyDescent="0.25">
      <c r="A769" s="48" t="s">
        <v>6478</v>
      </c>
      <c r="B769" s="5" t="s">
        <v>8886</v>
      </c>
      <c r="C769" s="120">
        <v>2</v>
      </c>
      <c r="D769" s="104">
        <v>3</v>
      </c>
      <c r="E769" s="5"/>
      <c r="F769" s="5"/>
      <c r="G769" s="81">
        <v>42175</v>
      </c>
      <c r="H769" s="5"/>
      <c r="I769" s="104">
        <v>95</v>
      </c>
      <c r="J769" s="5"/>
      <c r="K769" s="5"/>
      <c r="L769" s="66">
        <v>43465</v>
      </c>
      <c r="M769" s="5">
        <v>2</v>
      </c>
    </row>
    <row r="770" spans="1:13" x14ac:dyDescent="0.25">
      <c r="A770" s="48" t="s">
        <v>6479</v>
      </c>
      <c r="B770" s="5" t="s">
        <v>8887</v>
      </c>
      <c r="C770" s="120">
        <v>2</v>
      </c>
      <c r="D770" s="104">
        <v>3</v>
      </c>
      <c r="E770" s="5"/>
      <c r="F770" s="5"/>
      <c r="G770" s="81">
        <v>42175</v>
      </c>
      <c r="H770" s="5"/>
      <c r="I770" s="104">
        <v>95</v>
      </c>
      <c r="J770" s="5"/>
      <c r="K770" s="5"/>
      <c r="L770" s="66">
        <v>43465</v>
      </c>
      <c r="M770" s="5">
        <v>2</v>
      </c>
    </row>
    <row r="771" spans="1:13" x14ac:dyDescent="0.25">
      <c r="A771" s="48" t="s">
        <v>6480</v>
      </c>
      <c r="B771" s="5" t="s">
        <v>8888</v>
      </c>
      <c r="C771" s="120">
        <v>2</v>
      </c>
      <c r="D771" s="104">
        <v>3</v>
      </c>
      <c r="E771" s="5"/>
      <c r="F771" s="5"/>
      <c r="G771" s="81">
        <v>42175</v>
      </c>
      <c r="H771" s="5"/>
      <c r="I771" s="104">
        <v>95</v>
      </c>
      <c r="J771" s="5"/>
      <c r="K771" s="5"/>
      <c r="L771" s="66">
        <v>43465</v>
      </c>
      <c r="M771" s="5">
        <v>1</v>
      </c>
    </row>
    <row r="772" spans="1:13" x14ac:dyDescent="0.25">
      <c r="A772" s="48" t="s">
        <v>6481</v>
      </c>
      <c r="B772" s="5" t="s">
        <v>8889</v>
      </c>
      <c r="C772" s="120">
        <v>2</v>
      </c>
      <c r="D772" s="104">
        <v>3</v>
      </c>
      <c r="E772" s="5"/>
      <c r="F772" s="5"/>
      <c r="G772" s="81">
        <v>42175</v>
      </c>
      <c r="H772" s="5"/>
      <c r="I772" s="104">
        <v>95</v>
      </c>
      <c r="J772" s="5"/>
      <c r="K772" s="5"/>
      <c r="L772" s="66">
        <v>43465</v>
      </c>
      <c r="M772" s="5">
        <v>1</v>
      </c>
    </row>
    <row r="773" spans="1:13" x14ac:dyDescent="0.25">
      <c r="A773" s="48" t="s">
        <v>6482</v>
      </c>
      <c r="B773" s="5" t="s">
        <v>8890</v>
      </c>
      <c r="C773" s="120">
        <v>2</v>
      </c>
      <c r="D773" s="104">
        <v>3</v>
      </c>
      <c r="E773" s="5"/>
      <c r="F773" s="5"/>
      <c r="G773" s="81">
        <v>42175</v>
      </c>
      <c r="H773" s="5"/>
      <c r="I773" s="104">
        <v>95</v>
      </c>
      <c r="J773" s="5"/>
      <c r="K773" s="5"/>
      <c r="L773" s="66">
        <v>43465</v>
      </c>
      <c r="M773" s="5">
        <v>2</v>
      </c>
    </row>
    <row r="774" spans="1:13" x14ac:dyDescent="0.25">
      <c r="A774" s="48" t="s">
        <v>6483</v>
      </c>
      <c r="B774" s="5" t="s">
        <v>8891</v>
      </c>
      <c r="C774" s="120">
        <v>2</v>
      </c>
      <c r="D774" s="104">
        <v>3</v>
      </c>
      <c r="E774" s="5"/>
      <c r="F774" s="5"/>
      <c r="G774" s="81">
        <v>42175</v>
      </c>
      <c r="H774" s="5"/>
      <c r="I774" s="104">
        <v>95</v>
      </c>
      <c r="J774" s="5"/>
      <c r="K774" s="5"/>
      <c r="L774" s="66">
        <v>43465</v>
      </c>
      <c r="M774" s="5">
        <v>2</v>
      </c>
    </row>
    <row r="775" spans="1:13" x14ac:dyDescent="0.25">
      <c r="A775" s="48" t="s">
        <v>6484</v>
      </c>
      <c r="B775" s="5" t="s">
        <v>8892</v>
      </c>
      <c r="C775" s="120">
        <v>2</v>
      </c>
      <c r="D775" s="121">
        <v>1</v>
      </c>
      <c r="E775" s="5"/>
      <c r="F775" s="5"/>
      <c r="G775" s="81">
        <v>42175</v>
      </c>
      <c r="H775" s="5"/>
      <c r="I775" s="104">
        <v>150</v>
      </c>
      <c r="J775" s="5"/>
      <c r="K775" s="5"/>
      <c r="L775" s="66">
        <v>43465</v>
      </c>
      <c r="M775" s="5">
        <v>2</v>
      </c>
    </row>
    <row r="776" spans="1:13" x14ac:dyDescent="0.25">
      <c r="A776" s="48" t="s">
        <v>6485</v>
      </c>
      <c r="B776" s="5" t="s">
        <v>8893</v>
      </c>
      <c r="C776" s="120">
        <v>2</v>
      </c>
      <c r="D776" s="121">
        <v>1</v>
      </c>
      <c r="E776" s="5"/>
      <c r="F776" s="5"/>
      <c r="G776" s="81">
        <v>42175</v>
      </c>
      <c r="H776" s="5"/>
      <c r="I776" s="104">
        <v>150</v>
      </c>
      <c r="J776" s="5"/>
      <c r="K776" s="5"/>
      <c r="L776" s="66">
        <v>43465</v>
      </c>
      <c r="M776" s="5">
        <v>2</v>
      </c>
    </row>
    <row r="777" spans="1:13" x14ac:dyDescent="0.25">
      <c r="A777" s="48" t="s">
        <v>6486</v>
      </c>
      <c r="B777" s="5" t="s">
        <v>8894</v>
      </c>
      <c r="C777" s="120">
        <v>2</v>
      </c>
      <c r="D777" s="121">
        <v>1</v>
      </c>
      <c r="E777" s="5"/>
      <c r="F777" s="5"/>
      <c r="G777" s="81">
        <v>42175</v>
      </c>
      <c r="H777" s="5"/>
      <c r="I777" s="104">
        <v>150</v>
      </c>
      <c r="J777" s="5"/>
      <c r="K777" s="5"/>
      <c r="L777" s="66">
        <v>43465</v>
      </c>
      <c r="M777" s="5">
        <v>2</v>
      </c>
    </row>
    <row r="778" spans="1:13" x14ac:dyDescent="0.25">
      <c r="A778" s="48" t="s">
        <v>6487</v>
      </c>
      <c r="B778" s="5" t="s">
        <v>8895</v>
      </c>
      <c r="C778" s="120">
        <v>2</v>
      </c>
      <c r="D778" s="121">
        <v>1</v>
      </c>
      <c r="E778" s="5"/>
      <c r="F778" s="5"/>
      <c r="G778" s="81">
        <v>42175</v>
      </c>
      <c r="H778" s="5"/>
      <c r="I778" s="104">
        <v>150</v>
      </c>
      <c r="J778" s="5"/>
      <c r="K778" s="5"/>
      <c r="L778" s="66">
        <v>43465</v>
      </c>
      <c r="M778" s="5">
        <v>2</v>
      </c>
    </row>
    <row r="779" spans="1:13" x14ac:dyDescent="0.25">
      <c r="A779" s="48" t="s">
        <v>6488</v>
      </c>
      <c r="B779" s="5" t="s">
        <v>8896</v>
      </c>
      <c r="C779" s="120">
        <v>2</v>
      </c>
      <c r="D779" s="121">
        <v>1</v>
      </c>
      <c r="E779" s="5"/>
      <c r="F779" s="5"/>
      <c r="G779" s="81">
        <v>42175</v>
      </c>
      <c r="H779" s="5"/>
      <c r="I779" s="104">
        <v>150</v>
      </c>
      <c r="J779" s="5"/>
      <c r="K779" s="5"/>
      <c r="L779" s="66">
        <v>43465</v>
      </c>
      <c r="M779" s="5">
        <v>2</v>
      </c>
    </row>
    <row r="780" spans="1:13" x14ac:dyDescent="0.25">
      <c r="A780" s="48" t="s">
        <v>6489</v>
      </c>
      <c r="B780" s="5" t="s">
        <v>8897</v>
      </c>
      <c r="C780" s="120">
        <v>2</v>
      </c>
      <c r="D780" s="121">
        <v>1</v>
      </c>
      <c r="E780" s="5"/>
      <c r="F780" s="5"/>
      <c r="G780" s="81">
        <v>42175</v>
      </c>
      <c r="H780" s="5"/>
      <c r="I780" s="104">
        <v>150</v>
      </c>
      <c r="J780" s="5"/>
      <c r="K780" s="5"/>
      <c r="L780" s="66">
        <v>43465</v>
      </c>
      <c r="M780" s="5">
        <v>2</v>
      </c>
    </row>
    <row r="781" spans="1:13" x14ac:dyDescent="0.25">
      <c r="A781" s="48" t="s">
        <v>6490</v>
      </c>
      <c r="B781" s="5" t="s">
        <v>8898</v>
      </c>
      <c r="C781" s="120">
        <v>2</v>
      </c>
      <c r="D781" s="121">
        <v>1</v>
      </c>
      <c r="E781" s="5"/>
      <c r="F781" s="5"/>
      <c r="G781" s="81">
        <v>42175</v>
      </c>
      <c r="H781" s="5"/>
      <c r="I781" s="104">
        <v>150</v>
      </c>
      <c r="J781" s="5"/>
      <c r="K781" s="5"/>
      <c r="L781" s="66">
        <v>43465</v>
      </c>
      <c r="M781" s="5">
        <v>2</v>
      </c>
    </row>
    <row r="782" spans="1:13" x14ac:dyDescent="0.25">
      <c r="A782" s="48" t="s">
        <v>6491</v>
      </c>
      <c r="B782" s="5" t="s">
        <v>8899</v>
      </c>
      <c r="C782" s="120">
        <v>2</v>
      </c>
      <c r="D782" s="121">
        <v>1</v>
      </c>
      <c r="E782" s="5"/>
      <c r="F782" s="5"/>
      <c r="G782" s="81">
        <v>42175</v>
      </c>
      <c r="H782" s="5"/>
      <c r="I782" s="104">
        <v>150</v>
      </c>
      <c r="J782" s="5"/>
      <c r="K782" s="5"/>
      <c r="L782" s="66">
        <v>43465</v>
      </c>
      <c r="M782" s="5">
        <v>2</v>
      </c>
    </row>
    <row r="783" spans="1:13" x14ac:dyDescent="0.25">
      <c r="A783" s="48" t="s">
        <v>6492</v>
      </c>
      <c r="B783" s="5" t="s">
        <v>8900</v>
      </c>
      <c r="C783" s="120">
        <v>2</v>
      </c>
      <c r="D783" s="104">
        <v>2</v>
      </c>
      <c r="E783" s="5"/>
      <c r="F783" s="5"/>
      <c r="G783" s="81">
        <v>43271</v>
      </c>
      <c r="H783" s="5"/>
      <c r="I783" s="104">
        <v>250</v>
      </c>
      <c r="J783" s="5"/>
      <c r="K783" s="5"/>
      <c r="L783" s="66">
        <v>43465</v>
      </c>
      <c r="M783" s="5">
        <v>1</v>
      </c>
    </row>
    <row r="784" spans="1:13" x14ac:dyDescent="0.25">
      <c r="A784" s="48" t="s">
        <v>6493</v>
      </c>
      <c r="B784" s="5" t="s">
        <v>8901</v>
      </c>
      <c r="C784" s="120">
        <v>2</v>
      </c>
      <c r="D784" s="104">
        <v>2</v>
      </c>
      <c r="E784" s="5"/>
      <c r="F784" s="5"/>
      <c r="G784" s="81">
        <v>43271</v>
      </c>
      <c r="H784" s="5"/>
      <c r="I784" s="104">
        <v>250</v>
      </c>
      <c r="J784" s="5"/>
      <c r="K784" s="5"/>
      <c r="L784" s="66">
        <v>43465</v>
      </c>
      <c r="M784" s="5">
        <v>1</v>
      </c>
    </row>
    <row r="785" spans="1:13" x14ac:dyDescent="0.25">
      <c r="A785" s="48" t="s">
        <v>6494</v>
      </c>
      <c r="B785" s="5" t="s">
        <v>8902</v>
      </c>
      <c r="C785" s="120">
        <v>2</v>
      </c>
      <c r="D785" s="104">
        <v>2</v>
      </c>
      <c r="E785" s="5"/>
      <c r="F785" s="5"/>
      <c r="G785" s="81">
        <v>43271</v>
      </c>
      <c r="H785" s="5"/>
      <c r="I785" s="104">
        <v>250</v>
      </c>
      <c r="J785" s="5"/>
      <c r="K785" s="5"/>
      <c r="L785" s="66">
        <v>43465</v>
      </c>
      <c r="M785" s="5">
        <v>2</v>
      </c>
    </row>
    <row r="786" spans="1:13" x14ac:dyDescent="0.25">
      <c r="A786" s="48" t="s">
        <v>6495</v>
      </c>
      <c r="B786" s="5" t="s">
        <v>8903</v>
      </c>
      <c r="C786" s="120">
        <v>2</v>
      </c>
      <c r="D786" s="104">
        <v>2</v>
      </c>
      <c r="E786" s="5"/>
      <c r="F786" s="5"/>
      <c r="G786" s="81">
        <v>43271</v>
      </c>
      <c r="H786" s="5"/>
      <c r="I786" s="104">
        <v>250</v>
      </c>
      <c r="J786" s="5"/>
      <c r="K786" s="5"/>
      <c r="L786" s="66">
        <v>43465</v>
      </c>
      <c r="M786" s="5">
        <v>2</v>
      </c>
    </row>
    <row r="787" spans="1:13" x14ac:dyDescent="0.25">
      <c r="A787" s="48" t="s">
        <v>6496</v>
      </c>
      <c r="B787" s="5" t="s">
        <v>8904</v>
      </c>
      <c r="C787" s="120">
        <v>2</v>
      </c>
      <c r="D787" s="104">
        <v>2</v>
      </c>
      <c r="E787" s="5"/>
      <c r="F787" s="5"/>
      <c r="G787" s="81">
        <v>43271</v>
      </c>
      <c r="H787" s="5"/>
      <c r="I787" s="104">
        <v>250</v>
      </c>
      <c r="J787" s="5"/>
      <c r="K787" s="5"/>
      <c r="L787" s="66">
        <v>43465</v>
      </c>
      <c r="M787" s="5">
        <v>2</v>
      </c>
    </row>
    <row r="788" spans="1:13" x14ac:dyDescent="0.25">
      <c r="A788" s="48" t="s">
        <v>6497</v>
      </c>
      <c r="B788" s="5" t="s">
        <v>8905</v>
      </c>
      <c r="C788" s="120">
        <v>2</v>
      </c>
      <c r="D788" s="104">
        <v>2</v>
      </c>
      <c r="E788" s="5"/>
      <c r="F788" s="5"/>
      <c r="G788" s="81">
        <v>43271</v>
      </c>
      <c r="H788" s="5"/>
      <c r="I788" s="104">
        <v>250</v>
      </c>
      <c r="J788" s="5"/>
      <c r="K788" s="5"/>
      <c r="L788" s="66">
        <v>43465</v>
      </c>
      <c r="M788" s="5">
        <v>2</v>
      </c>
    </row>
    <row r="789" spans="1:13" x14ac:dyDescent="0.25">
      <c r="A789" s="48" t="s">
        <v>6498</v>
      </c>
      <c r="B789" s="5" t="s">
        <v>8906</v>
      </c>
      <c r="C789" s="120">
        <v>2</v>
      </c>
      <c r="D789" s="104">
        <v>3</v>
      </c>
      <c r="E789" s="5"/>
      <c r="F789" s="5"/>
      <c r="G789" s="81">
        <v>43271</v>
      </c>
      <c r="H789" s="5"/>
      <c r="I789" s="104">
        <v>500</v>
      </c>
      <c r="J789" s="5"/>
      <c r="K789" s="5"/>
      <c r="L789" s="66">
        <v>43465</v>
      </c>
      <c r="M789" s="5">
        <v>1</v>
      </c>
    </row>
    <row r="790" spans="1:13" x14ac:dyDescent="0.25">
      <c r="A790" s="48" t="s">
        <v>6499</v>
      </c>
      <c r="B790" s="5" t="s">
        <v>8907</v>
      </c>
      <c r="C790" s="120">
        <v>2</v>
      </c>
      <c r="D790" s="104">
        <v>3</v>
      </c>
      <c r="E790" s="5"/>
      <c r="F790" s="5"/>
      <c r="G790" s="81">
        <v>43271</v>
      </c>
      <c r="H790" s="5"/>
      <c r="I790" s="104">
        <v>500</v>
      </c>
      <c r="J790" s="5"/>
      <c r="K790" s="5"/>
      <c r="L790" s="66">
        <v>43465</v>
      </c>
      <c r="M790" s="5">
        <v>1</v>
      </c>
    </row>
    <row r="791" spans="1:13" x14ac:dyDescent="0.25">
      <c r="A791" s="48" t="s">
        <v>6500</v>
      </c>
      <c r="B791" s="5" t="s">
        <v>8908</v>
      </c>
      <c r="C791" s="120">
        <v>2</v>
      </c>
      <c r="D791" s="104">
        <v>3</v>
      </c>
      <c r="E791" s="5"/>
      <c r="F791" s="5"/>
      <c r="G791" s="81">
        <v>43271</v>
      </c>
      <c r="H791" s="5"/>
      <c r="I791" s="104">
        <v>500</v>
      </c>
      <c r="J791" s="5"/>
      <c r="K791" s="5"/>
      <c r="L791" s="66">
        <v>43465</v>
      </c>
      <c r="M791" s="5">
        <v>2</v>
      </c>
    </row>
    <row r="792" spans="1:13" x14ac:dyDescent="0.25">
      <c r="A792" s="48" t="s">
        <v>6501</v>
      </c>
      <c r="B792" s="5" t="s">
        <v>8909</v>
      </c>
      <c r="C792" s="120">
        <v>2</v>
      </c>
      <c r="D792" s="104">
        <v>3</v>
      </c>
      <c r="E792" s="5"/>
      <c r="F792" s="5"/>
      <c r="G792" s="81">
        <v>43271</v>
      </c>
      <c r="H792" s="5"/>
      <c r="I792" s="104">
        <v>500</v>
      </c>
      <c r="J792" s="5"/>
      <c r="K792" s="5"/>
      <c r="L792" s="66">
        <v>43465</v>
      </c>
      <c r="M792" s="5">
        <v>2</v>
      </c>
    </row>
    <row r="793" spans="1:13" x14ac:dyDescent="0.25">
      <c r="A793" s="48" t="s">
        <v>6502</v>
      </c>
      <c r="B793" s="5" t="s">
        <v>8910</v>
      </c>
      <c r="C793" s="120">
        <v>2</v>
      </c>
      <c r="D793" s="104">
        <v>3</v>
      </c>
      <c r="E793" s="5"/>
      <c r="F793" s="5"/>
      <c r="G793" s="81">
        <v>43271</v>
      </c>
      <c r="H793" s="5"/>
      <c r="I793" s="104">
        <v>500</v>
      </c>
      <c r="J793" s="5"/>
      <c r="K793" s="5"/>
      <c r="L793" s="66">
        <v>43465</v>
      </c>
      <c r="M793" s="5">
        <v>2</v>
      </c>
    </row>
    <row r="794" spans="1:13" x14ac:dyDescent="0.25">
      <c r="A794" s="48" t="s">
        <v>6503</v>
      </c>
      <c r="B794" s="5" t="s">
        <v>8911</v>
      </c>
      <c r="C794" s="120">
        <v>2</v>
      </c>
      <c r="D794" s="104">
        <v>3</v>
      </c>
      <c r="E794" s="5"/>
      <c r="F794" s="5"/>
      <c r="G794" s="81">
        <v>43271</v>
      </c>
      <c r="H794" s="5"/>
      <c r="I794" s="104">
        <v>500</v>
      </c>
      <c r="J794" s="5"/>
      <c r="K794" s="5"/>
      <c r="L794" s="66">
        <v>43465</v>
      </c>
      <c r="M794" s="5">
        <v>2</v>
      </c>
    </row>
    <row r="795" spans="1:13" x14ac:dyDescent="0.25">
      <c r="A795" s="48" t="s">
        <v>6504</v>
      </c>
      <c r="B795" s="5" t="s">
        <v>8912</v>
      </c>
      <c r="C795" s="120">
        <v>2</v>
      </c>
      <c r="D795" s="121">
        <v>1</v>
      </c>
      <c r="E795" s="5"/>
      <c r="F795" s="5"/>
      <c r="G795" s="81">
        <v>43271</v>
      </c>
      <c r="H795" s="5"/>
      <c r="I795" s="104">
        <v>300</v>
      </c>
      <c r="J795" s="5"/>
      <c r="K795" s="5"/>
      <c r="L795" s="66">
        <v>43465</v>
      </c>
      <c r="M795" s="5">
        <v>1</v>
      </c>
    </row>
    <row r="796" spans="1:13" x14ac:dyDescent="0.25">
      <c r="A796" s="48" t="s">
        <v>6505</v>
      </c>
      <c r="B796" s="5" t="s">
        <v>8913</v>
      </c>
      <c r="C796" s="120">
        <v>2</v>
      </c>
      <c r="D796" s="121">
        <v>1</v>
      </c>
      <c r="E796" s="5"/>
      <c r="F796" s="5"/>
      <c r="G796" s="81">
        <v>43271</v>
      </c>
      <c r="H796" s="5"/>
      <c r="I796" s="104">
        <v>300</v>
      </c>
      <c r="J796" s="5"/>
      <c r="K796" s="5"/>
      <c r="L796" s="66">
        <v>43465</v>
      </c>
      <c r="M796" s="5">
        <v>1</v>
      </c>
    </row>
    <row r="797" spans="1:13" x14ac:dyDescent="0.25">
      <c r="A797" s="48" t="s">
        <v>6506</v>
      </c>
      <c r="B797" s="5" t="s">
        <v>8914</v>
      </c>
      <c r="C797" s="120">
        <v>2</v>
      </c>
      <c r="D797" s="121">
        <v>1</v>
      </c>
      <c r="E797" s="5"/>
      <c r="F797" s="5"/>
      <c r="G797" s="81">
        <v>43271</v>
      </c>
      <c r="H797" s="5"/>
      <c r="I797" s="104">
        <v>300</v>
      </c>
      <c r="J797" s="5"/>
      <c r="K797" s="5"/>
      <c r="L797" s="66">
        <v>43465</v>
      </c>
      <c r="M797" s="5">
        <v>2</v>
      </c>
    </row>
    <row r="798" spans="1:13" x14ac:dyDescent="0.25">
      <c r="A798" s="48" t="s">
        <v>6507</v>
      </c>
      <c r="B798" s="5" t="s">
        <v>8915</v>
      </c>
      <c r="C798" s="120">
        <v>2</v>
      </c>
      <c r="D798" s="121">
        <v>1</v>
      </c>
      <c r="E798" s="5"/>
      <c r="F798" s="5"/>
      <c r="G798" s="81">
        <v>43271</v>
      </c>
      <c r="H798" s="5"/>
      <c r="I798" s="104">
        <v>300</v>
      </c>
      <c r="J798" s="5"/>
      <c r="K798" s="5"/>
      <c r="L798" s="66">
        <v>43465</v>
      </c>
      <c r="M798" s="5">
        <v>2</v>
      </c>
    </row>
    <row r="799" spans="1:13" x14ac:dyDescent="0.25">
      <c r="A799" s="48" t="s">
        <v>6508</v>
      </c>
      <c r="B799" s="5" t="s">
        <v>8916</v>
      </c>
      <c r="C799" s="120">
        <v>2</v>
      </c>
      <c r="D799" s="121">
        <v>1</v>
      </c>
      <c r="E799" s="5"/>
      <c r="F799" s="5"/>
      <c r="G799" s="81">
        <v>43271</v>
      </c>
      <c r="H799" s="5"/>
      <c r="I799" s="104">
        <v>300</v>
      </c>
      <c r="J799" s="5"/>
      <c r="K799" s="5"/>
      <c r="L799" s="66">
        <v>43465</v>
      </c>
      <c r="M799" s="5">
        <v>2</v>
      </c>
    </row>
    <row r="800" spans="1:13" x14ac:dyDescent="0.25">
      <c r="A800" s="48" t="s">
        <v>6509</v>
      </c>
      <c r="B800" s="5" t="s">
        <v>8917</v>
      </c>
      <c r="C800" s="120">
        <v>2</v>
      </c>
      <c r="D800" s="121">
        <v>1</v>
      </c>
      <c r="E800" s="5"/>
      <c r="F800" s="5"/>
      <c r="G800" s="81">
        <v>43271</v>
      </c>
      <c r="H800" s="5"/>
      <c r="I800" s="104">
        <v>300</v>
      </c>
      <c r="J800" s="5"/>
      <c r="K800" s="5"/>
      <c r="L800" s="66">
        <v>43465</v>
      </c>
      <c r="M800" s="5">
        <v>2</v>
      </c>
    </row>
    <row r="801" spans="1:13" x14ac:dyDescent="0.25">
      <c r="A801" s="48" t="s">
        <v>6510</v>
      </c>
      <c r="B801" s="5" t="s">
        <v>8918</v>
      </c>
      <c r="C801" s="120">
        <v>2</v>
      </c>
      <c r="D801" s="104">
        <v>2</v>
      </c>
      <c r="E801" s="5"/>
      <c r="F801" s="5"/>
      <c r="G801" s="81">
        <v>43271</v>
      </c>
      <c r="H801" s="5"/>
      <c r="I801" s="104">
        <v>250</v>
      </c>
      <c r="J801" s="5"/>
      <c r="K801" s="5"/>
      <c r="L801" s="66">
        <v>43465</v>
      </c>
      <c r="M801" s="5">
        <v>1</v>
      </c>
    </row>
    <row r="802" spans="1:13" x14ac:dyDescent="0.25">
      <c r="A802" s="48" t="s">
        <v>6511</v>
      </c>
      <c r="B802" s="5" t="s">
        <v>8919</v>
      </c>
      <c r="C802" s="120">
        <v>2</v>
      </c>
      <c r="D802" s="104">
        <v>2</v>
      </c>
      <c r="E802" s="5"/>
      <c r="F802" s="5"/>
      <c r="G802" s="81">
        <v>43271</v>
      </c>
      <c r="H802" s="5"/>
      <c r="I802" s="104">
        <v>250</v>
      </c>
      <c r="J802" s="5"/>
      <c r="K802" s="5"/>
      <c r="L802" s="66">
        <v>43465</v>
      </c>
      <c r="M802" s="5">
        <v>1</v>
      </c>
    </row>
    <row r="803" spans="1:13" x14ac:dyDescent="0.25">
      <c r="A803" s="48" t="s">
        <v>6512</v>
      </c>
      <c r="B803" s="5" t="s">
        <v>8920</v>
      </c>
      <c r="C803" s="120">
        <v>2</v>
      </c>
      <c r="D803" s="104">
        <v>2</v>
      </c>
      <c r="E803" s="5"/>
      <c r="F803" s="5"/>
      <c r="G803" s="81">
        <v>43271</v>
      </c>
      <c r="H803" s="5"/>
      <c r="I803" s="104">
        <v>250</v>
      </c>
      <c r="J803" s="5"/>
      <c r="K803" s="5"/>
      <c r="L803" s="66">
        <v>43465</v>
      </c>
      <c r="M803" s="5">
        <v>2</v>
      </c>
    </row>
    <row r="804" spans="1:13" x14ac:dyDescent="0.25">
      <c r="A804" s="48" t="s">
        <v>6513</v>
      </c>
      <c r="B804" s="5" t="s">
        <v>8921</v>
      </c>
      <c r="C804" s="120">
        <v>2</v>
      </c>
      <c r="D804" s="104">
        <v>2</v>
      </c>
      <c r="E804" s="5"/>
      <c r="F804" s="5"/>
      <c r="G804" s="81">
        <v>43271</v>
      </c>
      <c r="H804" s="5"/>
      <c r="I804" s="104">
        <v>250</v>
      </c>
      <c r="J804" s="5"/>
      <c r="K804" s="5"/>
      <c r="L804" s="66">
        <v>43465</v>
      </c>
      <c r="M804" s="5">
        <v>2</v>
      </c>
    </row>
    <row r="805" spans="1:13" x14ac:dyDescent="0.25">
      <c r="A805" s="48" t="s">
        <v>6514</v>
      </c>
      <c r="B805" s="5" t="s">
        <v>8922</v>
      </c>
      <c r="C805" s="120">
        <v>2</v>
      </c>
      <c r="D805" s="104">
        <v>2</v>
      </c>
      <c r="E805" s="5"/>
      <c r="F805" s="5"/>
      <c r="G805" s="81">
        <v>43271</v>
      </c>
      <c r="H805" s="5"/>
      <c r="I805" s="104">
        <v>250</v>
      </c>
      <c r="J805" s="5"/>
      <c r="K805" s="5"/>
      <c r="L805" s="66">
        <v>43465</v>
      </c>
      <c r="M805" s="5">
        <v>2</v>
      </c>
    </row>
    <row r="806" spans="1:13" x14ac:dyDescent="0.25">
      <c r="A806" s="48" t="s">
        <v>6515</v>
      </c>
      <c r="B806" s="5" t="s">
        <v>8923</v>
      </c>
      <c r="C806" s="120">
        <v>2</v>
      </c>
      <c r="D806" s="104">
        <v>2</v>
      </c>
      <c r="E806" s="5"/>
      <c r="F806" s="5"/>
      <c r="G806" s="81">
        <v>43271</v>
      </c>
      <c r="H806" s="5"/>
      <c r="I806" s="104">
        <v>250</v>
      </c>
      <c r="J806" s="5"/>
      <c r="K806" s="5"/>
      <c r="L806" s="66">
        <v>43465</v>
      </c>
      <c r="M806" s="5">
        <v>2</v>
      </c>
    </row>
    <row r="807" spans="1:13" x14ac:dyDescent="0.25">
      <c r="A807" s="48" t="s">
        <v>6516</v>
      </c>
      <c r="B807" s="5" t="s">
        <v>8924</v>
      </c>
      <c r="C807" s="120">
        <v>2</v>
      </c>
      <c r="D807" s="104">
        <v>3</v>
      </c>
      <c r="E807" s="5"/>
      <c r="F807" s="5"/>
      <c r="G807" s="81">
        <v>43271</v>
      </c>
      <c r="H807" s="5"/>
      <c r="I807" s="104">
        <v>500</v>
      </c>
      <c r="J807" s="5"/>
      <c r="K807" s="5"/>
      <c r="L807" s="66">
        <v>43465</v>
      </c>
      <c r="M807" s="5">
        <v>1</v>
      </c>
    </row>
    <row r="808" spans="1:13" x14ac:dyDescent="0.25">
      <c r="A808" s="48" t="s">
        <v>6517</v>
      </c>
      <c r="B808" s="5" t="s">
        <v>8925</v>
      </c>
      <c r="C808" s="120">
        <v>2</v>
      </c>
      <c r="D808" s="104">
        <v>3</v>
      </c>
      <c r="E808" s="5"/>
      <c r="F808" s="5"/>
      <c r="G808" s="81">
        <v>43271</v>
      </c>
      <c r="H808" s="5"/>
      <c r="I808" s="104">
        <v>500</v>
      </c>
      <c r="J808" s="5"/>
      <c r="K808" s="5"/>
      <c r="L808" s="66">
        <v>43465</v>
      </c>
      <c r="M808" s="5">
        <v>1</v>
      </c>
    </row>
    <row r="809" spans="1:13" x14ac:dyDescent="0.25">
      <c r="A809" s="48" t="s">
        <v>6518</v>
      </c>
      <c r="B809" s="5" t="s">
        <v>8926</v>
      </c>
      <c r="C809" s="120">
        <v>2</v>
      </c>
      <c r="D809" s="104">
        <v>3</v>
      </c>
      <c r="E809" s="5"/>
      <c r="F809" s="5"/>
      <c r="G809" s="81">
        <v>43271</v>
      </c>
      <c r="H809" s="5"/>
      <c r="I809" s="104">
        <v>500</v>
      </c>
      <c r="J809" s="5"/>
      <c r="K809" s="5"/>
      <c r="L809" s="66">
        <v>43465</v>
      </c>
      <c r="M809" s="5">
        <v>2</v>
      </c>
    </row>
    <row r="810" spans="1:13" x14ac:dyDescent="0.25">
      <c r="A810" s="48" t="s">
        <v>6519</v>
      </c>
      <c r="B810" s="5" t="s">
        <v>8927</v>
      </c>
      <c r="C810" s="120">
        <v>2</v>
      </c>
      <c r="D810" s="104">
        <v>3</v>
      </c>
      <c r="E810" s="5"/>
      <c r="F810" s="5"/>
      <c r="G810" s="81">
        <v>43271</v>
      </c>
      <c r="H810" s="5"/>
      <c r="I810" s="104">
        <v>500</v>
      </c>
      <c r="J810" s="5"/>
      <c r="K810" s="5"/>
      <c r="L810" s="66">
        <v>43465</v>
      </c>
      <c r="M810" s="5">
        <v>2</v>
      </c>
    </row>
    <row r="811" spans="1:13" x14ac:dyDescent="0.25">
      <c r="A811" s="48" t="s">
        <v>6520</v>
      </c>
      <c r="B811" s="5" t="s">
        <v>8928</v>
      </c>
      <c r="C811" s="120">
        <v>2</v>
      </c>
      <c r="D811" s="104">
        <v>3</v>
      </c>
      <c r="E811" s="5"/>
      <c r="F811" s="5"/>
      <c r="G811" s="81">
        <v>43271</v>
      </c>
      <c r="H811" s="5"/>
      <c r="I811" s="104">
        <v>500</v>
      </c>
      <c r="J811" s="5"/>
      <c r="K811" s="5"/>
      <c r="L811" s="66">
        <v>43465</v>
      </c>
      <c r="M811" s="5">
        <v>2</v>
      </c>
    </row>
    <row r="812" spans="1:13" x14ac:dyDescent="0.25">
      <c r="A812" s="48" t="s">
        <v>6521</v>
      </c>
      <c r="B812" s="5" t="s">
        <v>8929</v>
      </c>
      <c r="C812" s="120">
        <v>2</v>
      </c>
      <c r="D812" s="104">
        <v>3</v>
      </c>
      <c r="E812" s="5"/>
      <c r="F812" s="5"/>
      <c r="G812" s="81">
        <v>43271</v>
      </c>
      <c r="H812" s="5"/>
      <c r="I812" s="104">
        <v>500</v>
      </c>
      <c r="J812" s="5"/>
      <c r="K812" s="5"/>
      <c r="L812" s="66">
        <v>43465</v>
      </c>
      <c r="M812" s="5">
        <v>2</v>
      </c>
    </row>
    <row r="813" spans="1:13" x14ac:dyDescent="0.25">
      <c r="A813" s="48" t="s">
        <v>6522</v>
      </c>
      <c r="B813" s="5" t="s">
        <v>8930</v>
      </c>
      <c r="C813" s="120">
        <v>2</v>
      </c>
      <c r="D813" s="121">
        <v>1</v>
      </c>
      <c r="E813" s="5"/>
      <c r="F813" s="5"/>
      <c r="G813" s="81">
        <v>43271</v>
      </c>
      <c r="H813" s="5"/>
      <c r="I813" s="104">
        <v>300</v>
      </c>
      <c r="J813" s="5"/>
      <c r="K813" s="5"/>
      <c r="L813" s="66">
        <v>43465</v>
      </c>
      <c r="M813" s="5">
        <v>1</v>
      </c>
    </row>
    <row r="814" spans="1:13" x14ac:dyDescent="0.25">
      <c r="A814" s="48" t="s">
        <v>6523</v>
      </c>
      <c r="B814" s="5" t="s">
        <v>8931</v>
      </c>
      <c r="C814" s="120">
        <v>2</v>
      </c>
      <c r="D814" s="121">
        <v>1</v>
      </c>
      <c r="E814" s="5"/>
      <c r="F814" s="5"/>
      <c r="G814" s="81">
        <v>43271</v>
      </c>
      <c r="H814" s="5"/>
      <c r="I814" s="104">
        <v>300</v>
      </c>
      <c r="J814" s="5"/>
      <c r="K814" s="5"/>
      <c r="L814" s="66">
        <v>43465</v>
      </c>
      <c r="M814" s="5">
        <v>1</v>
      </c>
    </row>
    <row r="815" spans="1:13" x14ac:dyDescent="0.25">
      <c r="A815" s="48" t="s">
        <v>6524</v>
      </c>
      <c r="B815" s="5" t="s">
        <v>8932</v>
      </c>
      <c r="C815" s="120">
        <v>2</v>
      </c>
      <c r="D815" s="121">
        <v>1</v>
      </c>
      <c r="E815" s="5"/>
      <c r="F815" s="5"/>
      <c r="G815" s="81">
        <v>43271</v>
      </c>
      <c r="H815" s="5"/>
      <c r="I815" s="104">
        <v>300</v>
      </c>
      <c r="J815" s="5"/>
      <c r="K815" s="5"/>
      <c r="L815" s="66">
        <v>43465</v>
      </c>
      <c r="M815" s="5">
        <v>2</v>
      </c>
    </row>
    <row r="816" spans="1:13" x14ac:dyDescent="0.25">
      <c r="A816" s="48" t="s">
        <v>6525</v>
      </c>
      <c r="B816" s="5" t="s">
        <v>8933</v>
      </c>
      <c r="C816" s="120">
        <v>2</v>
      </c>
      <c r="D816" s="121">
        <v>1</v>
      </c>
      <c r="E816" s="5"/>
      <c r="F816" s="5"/>
      <c r="G816" s="81">
        <v>43271</v>
      </c>
      <c r="H816" s="5"/>
      <c r="I816" s="104">
        <v>300</v>
      </c>
      <c r="J816" s="5"/>
      <c r="K816" s="5"/>
      <c r="L816" s="66">
        <v>43465</v>
      </c>
      <c r="M816" s="5">
        <v>2</v>
      </c>
    </row>
    <row r="817" spans="1:13" x14ac:dyDescent="0.25">
      <c r="A817" s="48" t="s">
        <v>6526</v>
      </c>
      <c r="B817" s="5" t="s">
        <v>8934</v>
      </c>
      <c r="C817" s="120">
        <v>2</v>
      </c>
      <c r="D817" s="121">
        <v>1</v>
      </c>
      <c r="E817" s="5"/>
      <c r="F817" s="5"/>
      <c r="G817" s="81">
        <v>43271</v>
      </c>
      <c r="H817" s="5"/>
      <c r="I817" s="104">
        <v>300</v>
      </c>
      <c r="J817" s="5"/>
      <c r="K817" s="5"/>
      <c r="L817" s="66">
        <v>43465</v>
      </c>
      <c r="M817" s="5">
        <v>2</v>
      </c>
    </row>
    <row r="818" spans="1:13" x14ac:dyDescent="0.25">
      <c r="A818" s="48" t="s">
        <v>6527</v>
      </c>
      <c r="B818" s="5" t="s">
        <v>8935</v>
      </c>
      <c r="C818" s="120">
        <v>2</v>
      </c>
      <c r="D818" s="121">
        <v>1</v>
      </c>
      <c r="E818" s="5"/>
      <c r="F818" s="5"/>
      <c r="G818" s="81">
        <v>43271</v>
      </c>
      <c r="H818" s="5"/>
      <c r="I818" s="104">
        <v>300</v>
      </c>
      <c r="J818" s="5"/>
      <c r="K818" s="5"/>
      <c r="L818" s="66">
        <v>43465</v>
      </c>
      <c r="M818" s="5">
        <v>2</v>
      </c>
    </row>
    <row r="819" spans="1:13" x14ac:dyDescent="0.25">
      <c r="A819" s="48" t="s">
        <v>6528</v>
      </c>
      <c r="B819" s="5" t="s">
        <v>8936</v>
      </c>
      <c r="C819" s="120">
        <v>2</v>
      </c>
      <c r="D819" s="104">
        <v>2</v>
      </c>
      <c r="E819" s="5"/>
      <c r="F819" s="5"/>
      <c r="G819" s="81">
        <v>43271</v>
      </c>
      <c r="H819" s="5"/>
      <c r="I819" s="104">
        <v>250</v>
      </c>
      <c r="J819" s="5"/>
      <c r="K819" s="5"/>
      <c r="L819" s="66">
        <v>43465</v>
      </c>
      <c r="M819" s="5">
        <v>1</v>
      </c>
    </row>
    <row r="820" spans="1:13" x14ac:dyDescent="0.25">
      <c r="A820" s="48" t="s">
        <v>6529</v>
      </c>
      <c r="B820" s="5" t="s">
        <v>8937</v>
      </c>
      <c r="C820" s="120">
        <v>2</v>
      </c>
      <c r="D820" s="104">
        <v>2</v>
      </c>
      <c r="E820" s="5"/>
      <c r="F820" s="5"/>
      <c r="G820" s="81">
        <v>43271</v>
      </c>
      <c r="H820" s="5"/>
      <c r="I820" s="104">
        <v>250</v>
      </c>
      <c r="J820" s="5"/>
      <c r="K820" s="5"/>
      <c r="L820" s="66">
        <v>43465</v>
      </c>
      <c r="M820" s="5">
        <v>1</v>
      </c>
    </row>
    <row r="821" spans="1:13" x14ac:dyDescent="0.25">
      <c r="A821" s="48" t="s">
        <v>6530</v>
      </c>
      <c r="B821" s="5" t="s">
        <v>8938</v>
      </c>
      <c r="C821" s="120">
        <v>2</v>
      </c>
      <c r="D821" s="104">
        <v>2</v>
      </c>
      <c r="E821" s="5"/>
      <c r="F821" s="5"/>
      <c r="G821" s="81">
        <v>43271</v>
      </c>
      <c r="H821" s="5"/>
      <c r="I821" s="104">
        <v>250</v>
      </c>
      <c r="J821" s="5"/>
      <c r="K821" s="5"/>
      <c r="L821" s="66">
        <v>43465</v>
      </c>
      <c r="M821" s="5">
        <v>2</v>
      </c>
    </row>
    <row r="822" spans="1:13" x14ac:dyDescent="0.25">
      <c r="A822" s="48" t="s">
        <v>6531</v>
      </c>
      <c r="B822" s="5" t="s">
        <v>8939</v>
      </c>
      <c r="C822" s="120">
        <v>2</v>
      </c>
      <c r="D822" s="104">
        <v>2</v>
      </c>
      <c r="E822" s="5"/>
      <c r="F822" s="5"/>
      <c r="G822" s="81">
        <v>43271</v>
      </c>
      <c r="H822" s="5"/>
      <c r="I822" s="104">
        <v>250</v>
      </c>
      <c r="J822" s="5"/>
      <c r="K822" s="5"/>
      <c r="L822" s="66">
        <v>43465</v>
      </c>
      <c r="M822" s="5">
        <v>2</v>
      </c>
    </row>
    <row r="823" spans="1:13" x14ac:dyDescent="0.25">
      <c r="A823" s="48" t="s">
        <v>6532</v>
      </c>
      <c r="B823" s="5" t="s">
        <v>8940</v>
      </c>
      <c r="C823" s="120">
        <v>2</v>
      </c>
      <c r="D823" s="104">
        <v>2</v>
      </c>
      <c r="E823" s="5"/>
      <c r="F823" s="5"/>
      <c r="G823" s="81">
        <v>43271</v>
      </c>
      <c r="H823" s="5"/>
      <c r="I823" s="104">
        <v>250</v>
      </c>
      <c r="J823" s="5"/>
      <c r="K823" s="5"/>
      <c r="L823" s="66">
        <v>43465</v>
      </c>
      <c r="M823" s="5">
        <v>2</v>
      </c>
    </row>
    <row r="824" spans="1:13" x14ac:dyDescent="0.25">
      <c r="A824" s="48" t="s">
        <v>6533</v>
      </c>
      <c r="B824" s="5" t="s">
        <v>8941</v>
      </c>
      <c r="C824" s="120">
        <v>2</v>
      </c>
      <c r="D824" s="104">
        <v>2</v>
      </c>
      <c r="E824" s="5"/>
      <c r="F824" s="5"/>
      <c r="G824" s="81">
        <v>43271</v>
      </c>
      <c r="H824" s="5"/>
      <c r="I824" s="104">
        <v>250</v>
      </c>
      <c r="J824" s="5"/>
      <c r="K824" s="5"/>
      <c r="L824" s="66">
        <v>43465</v>
      </c>
      <c r="M824" s="5">
        <v>2</v>
      </c>
    </row>
    <row r="825" spans="1:13" x14ac:dyDescent="0.25">
      <c r="A825" s="48" t="s">
        <v>6534</v>
      </c>
      <c r="B825" s="5" t="s">
        <v>8942</v>
      </c>
      <c r="C825" s="120">
        <v>2</v>
      </c>
      <c r="D825" s="104">
        <v>3</v>
      </c>
      <c r="E825" s="5"/>
      <c r="F825" s="5"/>
      <c r="G825" s="81">
        <v>43271</v>
      </c>
      <c r="H825" s="5"/>
      <c r="I825" s="104">
        <v>500</v>
      </c>
      <c r="J825" s="5"/>
      <c r="K825" s="5"/>
      <c r="L825" s="66">
        <v>43465</v>
      </c>
      <c r="M825" s="5">
        <v>1</v>
      </c>
    </row>
    <row r="826" spans="1:13" x14ac:dyDescent="0.25">
      <c r="A826" s="48" t="s">
        <v>6535</v>
      </c>
      <c r="B826" s="5" t="s">
        <v>8943</v>
      </c>
      <c r="C826" s="120">
        <v>2</v>
      </c>
      <c r="D826" s="104">
        <v>3</v>
      </c>
      <c r="E826" s="5"/>
      <c r="F826" s="5"/>
      <c r="G826" s="81">
        <v>43271</v>
      </c>
      <c r="H826" s="5"/>
      <c r="I826" s="104">
        <v>500</v>
      </c>
      <c r="J826" s="5"/>
      <c r="K826" s="5"/>
      <c r="L826" s="66">
        <v>43465</v>
      </c>
      <c r="M826" s="5">
        <v>1</v>
      </c>
    </row>
    <row r="827" spans="1:13" x14ac:dyDescent="0.25">
      <c r="A827" s="48" t="s">
        <v>6536</v>
      </c>
      <c r="B827" s="5" t="s">
        <v>8944</v>
      </c>
      <c r="C827" s="120">
        <v>2</v>
      </c>
      <c r="D827" s="104">
        <v>3</v>
      </c>
      <c r="E827" s="5"/>
      <c r="F827" s="5"/>
      <c r="G827" s="81">
        <v>43271</v>
      </c>
      <c r="H827" s="5"/>
      <c r="I827" s="104">
        <v>500</v>
      </c>
      <c r="J827" s="5"/>
      <c r="K827" s="5"/>
      <c r="L827" s="66">
        <v>43465</v>
      </c>
      <c r="M827" s="5">
        <v>2</v>
      </c>
    </row>
    <row r="828" spans="1:13" x14ac:dyDescent="0.25">
      <c r="A828" s="48" t="s">
        <v>6537</v>
      </c>
      <c r="B828" s="5" t="s">
        <v>8945</v>
      </c>
      <c r="C828" s="120">
        <v>2</v>
      </c>
      <c r="D828" s="104">
        <v>3</v>
      </c>
      <c r="E828" s="5"/>
      <c r="F828" s="5"/>
      <c r="G828" s="81">
        <v>43271</v>
      </c>
      <c r="H828" s="5"/>
      <c r="I828" s="104">
        <v>500</v>
      </c>
      <c r="J828" s="5"/>
      <c r="K828" s="5"/>
      <c r="L828" s="66">
        <v>43465</v>
      </c>
      <c r="M828" s="5">
        <v>2</v>
      </c>
    </row>
    <row r="829" spans="1:13" x14ac:dyDescent="0.25">
      <c r="A829" s="48" t="s">
        <v>6538</v>
      </c>
      <c r="B829" s="5" t="s">
        <v>8946</v>
      </c>
      <c r="C829" s="120">
        <v>2</v>
      </c>
      <c r="D829" s="104">
        <v>3</v>
      </c>
      <c r="E829" s="5"/>
      <c r="F829" s="5"/>
      <c r="G829" s="81">
        <v>43271</v>
      </c>
      <c r="H829" s="5"/>
      <c r="I829" s="104">
        <v>500</v>
      </c>
      <c r="J829" s="5"/>
      <c r="K829" s="5"/>
      <c r="L829" s="66">
        <v>43465</v>
      </c>
      <c r="M829" s="5">
        <v>2</v>
      </c>
    </row>
    <row r="830" spans="1:13" x14ac:dyDescent="0.25">
      <c r="A830" s="48" t="s">
        <v>6539</v>
      </c>
      <c r="B830" s="5" t="s">
        <v>8947</v>
      </c>
      <c r="C830" s="120">
        <v>2</v>
      </c>
      <c r="D830" s="104">
        <v>3</v>
      </c>
      <c r="E830" s="5"/>
      <c r="F830" s="5"/>
      <c r="G830" s="81">
        <v>43271</v>
      </c>
      <c r="H830" s="5"/>
      <c r="I830" s="104">
        <v>500</v>
      </c>
      <c r="J830" s="5"/>
      <c r="K830" s="5"/>
      <c r="L830" s="66">
        <v>43465</v>
      </c>
      <c r="M830" s="5">
        <v>2</v>
      </c>
    </row>
    <row r="831" spans="1:13" x14ac:dyDescent="0.25">
      <c r="A831" s="48" t="s">
        <v>6540</v>
      </c>
      <c r="B831" s="5" t="s">
        <v>8948</v>
      </c>
      <c r="C831" s="120">
        <v>2</v>
      </c>
      <c r="D831" s="121">
        <v>1</v>
      </c>
      <c r="E831" s="5"/>
      <c r="F831" s="5"/>
      <c r="G831" s="81">
        <v>43271</v>
      </c>
      <c r="H831" s="5"/>
      <c r="I831" s="104">
        <v>300</v>
      </c>
      <c r="J831" s="5"/>
      <c r="K831" s="5"/>
      <c r="L831" s="66">
        <v>43465</v>
      </c>
      <c r="M831" s="5">
        <v>1</v>
      </c>
    </row>
    <row r="832" spans="1:13" x14ac:dyDescent="0.25">
      <c r="A832" s="48" t="s">
        <v>6541</v>
      </c>
      <c r="B832" s="5" t="s">
        <v>8949</v>
      </c>
      <c r="C832" s="120">
        <v>2</v>
      </c>
      <c r="D832" s="121">
        <v>1</v>
      </c>
      <c r="E832" s="5"/>
      <c r="F832" s="5"/>
      <c r="G832" s="81">
        <v>43271</v>
      </c>
      <c r="H832" s="5"/>
      <c r="I832" s="104">
        <v>300</v>
      </c>
      <c r="J832" s="5"/>
      <c r="K832" s="5"/>
      <c r="L832" s="66">
        <v>43465</v>
      </c>
      <c r="M832" s="5">
        <v>1</v>
      </c>
    </row>
    <row r="833" spans="1:13" x14ac:dyDescent="0.25">
      <c r="A833" s="48" t="s">
        <v>6542</v>
      </c>
      <c r="B833" s="5" t="s">
        <v>8950</v>
      </c>
      <c r="C833" s="120">
        <v>2</v>
      </c>
      <c r="D833" s="121">
        <v>1</v>
      </c>
      <c r="E833" s="5"/>
      <c r="F833" s="5"/>
      <c r="G833" s="81">
        <v>43271</v>
      </c>
      <c r="H833" s="5"/>
      <c r="I833" s="104">
        <v>300</v>
      </c>
      <c r="J833" s="5"/>
      <c r="K833" s="5"/>
      <c r="L833" s="66">
        <v>43465</v>
      </c>
      <c r="M833" s="5">
        <v>2</v>
      </c>
    </row>
    <row r="834" spans="1:13" x14ac:dyDescent="0.25">
      <c r="A834" s="48" t="s">
        <v>6543</v>
      </c>
      <c r="B834" s="5" t="s">
        <v>8951</v>
      </c>
      <c r="C834" s="120">
        <v>2</v>
      </c>
      <c r="D834" s="121">
        <v>1</v>
      </c>
      <c r="E834" s="5"/>
      <c r="F834" s="5"/>
      <c r="G834" s="81">
        <v>43271</v>
      </c>
      <c r="H834" s="5"/>
      <c r="I834" s="104">
        <v>300</v>
      </c>
      <c r="J834" s="5"/>
      <c r="K834" s="5"/>
      <c r="L834" s="66">
        <v>43465</v>
      </c>
      <c r="M834" s="5">
        <v>2</v>
      </c>
    </row>
    <row r="835" spans="1:13" x14ac:dyDescent="0.25">
      <c r="A835" s="48" t="s">
        <v>6544</v>
      </c>
      <c r="B835" s="5" t="s">
        <v>8952</v>
      </c>
      <c r="C835" s="120">
        <v>2</v>
      </c>
      <c r="D835" s="121">
        <v>1</v>
      </c>
      <c r="E835" s="5"/>
      <c r="F835" s="5"/>
      <c r="G835" s="81">
        <v>43271</v>
      </c>
      <c r="H835" s="5"/>
      <c r="I835" s="104">
        <v>300</v>
      </c>
      <c r="J835" s="5"/>
      <c r="K835" s="5"/>
      <c r="L835" s="66">
        <v>43465</v>
      </c>
      <c r="M835" s="5">
        <v>2</v>
      </c>
    </row>
    <row r="836" spans="1:13" x14ac:dyDescent="0.25">
      <c r="A836" s="48" t="s">
        <v>6545</v>
      </c>
      <c r="B836" s="5" t="s">
        <v>8953</v>
      </c>
      <c r="C836" s="120">
        <v>2</v>
      </c>
      <c r="D836" s="121">
        <v>1</v>
      </c>
      <c r="E836" s="5"/>
      <c r="F836" s="5"/>
      <c r="G836" s="81">
        <v>43271</v>
      </c>
      <c r="H836" s="5"/>
      <c r="I836" s="104">
        <v>300</v>
      </c>
      <c r="J836" s="5"/>
      <c r="K836" s="5"/>
      <c r="L836" s="66">
        <v>43465</v>
      </c>
      <c r="M836" s="5">
        <v>2</v>
      </c>
    </row>
    <row r="837" spans="1:13" x14ac:dyDescent="0.25">
      <c r="A837" s="48" t="s">
        <v>6546</v>
      </c>
      <c r="B837" s="5" t="s">
        <v>8954</v>
      </c>
      <c r="C837" s="120">
        <v>2</v>
      </c>
      <c r="D837" s="104">
        <v>2</v>
      </c>
      <c r="E837" s="5"/>
      <c r="F837" s="5"/>
      <c r="G837" s="81">
        <v>43271</v>
      </c>
      <c r="H837" s="5"/>
      <c r="I837" s="104">
        <v>250</v>
      </c>
      <c r="J837" s="5"/>
      <c r="K837" s="5"/>
      <c r="L837" s="66">
        <v>43465</v>
      </c>
      <c r="M837" s="5">
        <v>1</v>
      </c>
    </row>
    <row r="838" spans="1:13" x14ac:dyDescent="0.25">
      <c r="A838" s="48" t="s">
        <v>6547</v>
      </c>
      <c r="B838" s="5" t="s">
        <v>8955</v>
      </c>
      <c r="C838" s="120">
        <v>2</v>
      </c>
      <c r="D838" s="104">
        <v>2</v>
      </c>
      <c r="E838" s="5"/>
      <c r="F838" s="5"/>
      <c r="G838" s="81">
        <v>43271</v>
      </c>
      <c r="H838" s="5"/>
      <c r="I838" s="104">
        <v>250</v>
      </c>
      <c r="J838" s="5"/>
      <c r="K838" s="5"/>
      <c r="L838" s="66">
        <v>43465</v>
      </c>
      <c r="M838" s="5">
        <v>1</v>
      </c>
    </row>
    <row r="839" spans="1:13" x14ac:dyDescent="0.25">
      <c r="A839" s="48" t="s">
        <v>6548</v>
      </c>
      <c r="B839" s="5" t="s">
        <v>8956</v>
      </c>
      <c r="C839" s="120">
        <v>2</v>
      </c>
      <c r="D839" s="104">
        <v>2</v>
      </c>
      <c r="E839" s="5"/>
      <c r="F839" s="5"/>
      <c r="G839" s="81">
        <v>43271</v>
      </c>
      <c r="H839" s="5"/>
      <c r="I839" s="104">
        <v>250</v>
      </c>
      <c r="J839" s="5"/>
      <c r="K839" s="5"/>
      <c r="L839" s="66">
        <v>43465</v>
      </c>
      <c r="M839" s="5">
        <v>2</v>
      </c>
    </row>
    <row r="840" spans="1:13" x14ac:dyDescent="0.25">
      <c r="A840" s="48" t="s">
        <v>6549</v>
      </c>
      <c r="B840" s="5" t="s">
        <v>8957</v>
      </c>
      <c r="C840" s="120">
        <v>2</v>
      </c>
      <c r="D840" s="104">
        <v>2</v>
      </c>
      <c r="E840" s="5"/>
      <c r="F840" s="5"/>
      <c r="G840" s="81">
        <v>43271</v>
      </c>
      <c r="H840" s="5"/>
      <c r="I840" s="104">
        <v>250</v>
      </c>
      <c r="J840" s="5"/>
      <c r="K840" s="5"/>
      <c r="L840" s="66">
        <v>43465</v>
      </c>
      <c r="M840" s="5">
        <v>2</v>
      </c>
    </row>
    <row r="841" spans="1:13" x14ac:dyDescent="0.25">
      <c r="A841" s="48" t="s">
        <v>6550</v>
      </c>
      <c r="B841" s="5" t="s">
        <v>8958</v>
      </c>
      <c r="C841" s="120">
        <v>2</v>
      </c>
      <c r="D841" s="104">
        <v>2</v>
      </c>
      <c r="E841" s="5"/>
      <c r="F841" s="5"/>
      <c r="G841" s="81">
        <v>43271</v>
      </c>
      <c r="H841" s="5"/>
      <c r="I841" s="104">
        <v>250</v>
      </c>
      <c r="J841" s="5"/>
      <c r="K841" s="5"/>
      <c r="L841" s="66">
        <v>43465</v>
      </c>
      <c r="M841" s="5">
        <v>2</v>
      </c>
    </row>
    <row r="842" spans="1:13" x14ac:dyDescent="0.25">
      <c r="A842" s="48" t="s">
        <v>6551</v>
      </c>
      <c r="B842" s="5" t="s">
        <v>8959</v>
      </c>
      <c r="C842" s="120">
        <v>2</v>
      </c>
      <c r="D842" s="104">
        <v>2</v>
      </c>
      <c r="E842" s="5"/>
      <c r="F842" s="5"/>
      <c r="G842" s="81">
        <v>43271</v>
      </c>
      <c r="H842" s="5"/>
      <c r="I842" s="104">
        <v>250</v>
      </c>
      <c r="J842" s="5"/>
      <c r="K842" s="5"/>
      <c r="L842" s="66">
        <v>43465</v>
      </c>
      <c r="M842" s="5">
        <v>2</v>
      </c>
    </row>
    <row r="843" spans="1:13" x14ac:dyDescent="0.25">
      <c r="A843" s="48" t="s">
        <v>6552</v>
      </c>
      <c r="B843" s="5" t="s">
        <v>8960</v>
      </c>
      <c r="C843" s="120">
        <v>2</v>
      </c>
      <c r="D843" s="104">
        <v>3</v>
      </c>
      <c r="E843" s="5"/>
      <c r="F843" s="5"/>
      <c r="G843" s="81">
        <v>43271</v>
      </c>
      <c r="H843" s="5"/>
      <c r="I843" s="104">
        <v>500</v>
      </c>
      <c r="J843" s="5"/>
      <c r="K843" s="5"/>
      <c r="L843" s="66">
        <v>43465</v>
      </c>
      <c r="M843" s="5">
        <v>1</v>
      </c>
    </row>
    <row r="844" spans="1:13" x14ac:dyDescent="0.25">
      <c r="A844" s="48" t="s">
        <v>6553</v>
      </c>
      <c r="B844" s="5" t="s">
        <v>8961</v>
      </c>
      <c r="C844" s="120">
        <v>2</v>
      </c>
      <c r="D844" s="104">
        <v>3</v>
      </c>
      <c r="E844" s="5"/>
      <c r="F844" s="5"/>
      <c r="G844" s="81">
        <v>43271</v>
      </c>
      <c r="H844" s="5"/>
      <c r="I844" s="104">
        <v>500</v>
      </c>
      <c r="J844" s="5"/>
      <c r="K844" s="5"/>
      <c r="L844" s="66">
        <v>43465</v>
      </c>
      <c r="M844" s="5">
        <v>1</v>
      </c>
    </row>
    <row r="845" spans="1:13" x14ac:dyDescent="0.25">
      <c r="A845" s="48" t="s">
        <v>6554</v>
      </c>
      <c r="B845" s="5" t="s">
        <v>8962</v>
      </c>
      <c r="C845" s="120">
        <v>2</v>
      </c>
      <c r="D845" s="104">
        <v>3</v>
      </c>
      <c r="E845" s="5"/>
      <c r="F845" s="5"/>
      <c r="G845" s="81">
        <v>43271</v>
      </c>
      <c r="H845" s="5"/>
      <c r="I845" s="104">
        <v>500</v>
      </c>
      <c r="J845" s="5"/>
      <c r="K845" s="5"/>
      <c r="L845" s="66">
        <v>43465</v>
      </c>
      <c r="M845" s="5">
        <v>2</v>
      </c>
    </row>
    <row r="846" spans="1:13" x14ac:dyDescent="0.25">
      <c r="A846" s="48" t="s">
        <v>6555</v>
      </c>
      <c r="B846" s="5" t="s">
        <v>8963</v>
      </c>
      <c r="C846" s="120">
        <v>2</v>
      </c>
      <c r="D846" s="104">
        <v>3</v>
      </c>
      <c r="E846" s="5"/>
      <c r="F846" s="5"/>
      <c r="G846" s="81">
        <v>43271</v>
      </c>
      <c r="H846" s="5"/>
      <c r="I846" s="104">
        <v>500</v>
      </c>
      <c r="J846" s="5"/>
      <c r="K846" s="5"/>
      <c r="L846" s="66">
        <v>43465</v>
      </c>
      <c r="M846" s="5">
        <v>2</v>
      </c>
    </row>
    <row r="847" spans="1:13" x14ac:dyDescent="0.25">
      <c r="A847" s="48" t="s">
        <v>6556</v>
      </c>
      <c r="B847" s="5" t="s">
        <v>8964</v>
      </c>
      <c r="C847" s="120">
        <v>2</v>
      </c>
      <c r="D847" s="104">
        <v>3</v>
      </c>
      <c r="E847" s="5"/>
      <c r="F847" s="5"/>
      <c r="G847" s="81">
        <v>43271</v>
      </c>
      <c r="H847" s="5"/>
      <c r="I847" s="104">
        <v>500</v>
      </c>
      <c r="J847" s="5"/>
      <c r="K847" s="5"/>
      <c r="L847" s="66">
        <v>43465</v>
      </c>
      <c r="M847" s="5">
        <v>2</v>
      </c>
    </row>
    <row r="848" spans="1:13" x14ac:dyDescent="0.25">
      <c r="A848" s="48" t="s">
        <v>6557</v>
      </c>
      <c r="B848" s="5" t="s">
        <v>8965</v>
      </c>
      <c r="C848" s="120">
        <v>2</v>
      </c>
      <c r="D848" s="104">
        <v>3</v>
      </c>
      <c r="E848" s="5"/>
      <c r="F848" s="5"/>
      <c r="G848" s="81">
        <v>43271</v>
      </c>
      <c r="H848" s="5"/>
      <c r="I848" s="104">
        <v>500</v>
      </c>
      <c r="J848" s="5"/>
      <c r="K848" s="5"/>
      <c r="L848" s="66">
        <v>43465</v>
      </c>
      <c r="M848" s="5">
        <v>2</v>
      </c>
    </row>
    <row r="849" spans="1:13" x14ac:dyDescent="0.25">
      <c r="A849" s="48" t="s">
        <v>6558</v>
      </c>
      <c r="B849" s="5" t="s">
        <v>8966</v>
      </c>
      <c r="C849" s="120">
        <v>2</v>
      </c>
      <c r="D849" s="121">
        <v>1</v>
      </c>
      <c r="E849" s="5"/>
      <c r="F849" s="5"/>
      <c r="G849" s="81">
        <v>43271</v>
      </c>
      <c r="H849" s="5"/>
      <c r="I849" s="104">
        <v>300</v>
      </c>
      <c r="J849" s="5"/>
      <c r="K849" s="5"/>
      <c r="L849" s="66">
        <v>43465</v>
      </c>
      <c r="M849" s="5">
        <v>1</v>
      </c>
    </row>
    <row r="850" spans="1:13" x14ac:dyDescent="0.25">
      <c r="A850" s="48" t="s">
        <v>6559</v>
      </c>
      <c r="B850" s="5" t="s">
        <v>8967</v>
      </c>
      <c r="C850" s="120">
        <v>2</v>
      </c>
      <c r="D850" s="121">
        <v>1</v>
      </c>
      <c r="E850" s="5"/>
      <c r="F850" s="5"/>
      <c r="G850" s="81">
        <v>43271</v>
      </c>
      <c r="H850" s="5"/>
      <c r="I850" s="104">
        <v>300</v>
      </c>
      <c r="J850" s="5"/>
      <c r="K850" s="5"/>
      <c r="L850" s="66">
        <v>43465</v>
      </c>
      <c r="M850" s="5">
        <v>1</v>
      </c>
    </row>
    <row r="851" spans="1:13" x14ac:dyDescent="0.25">
      <c r="A851" s="48" t="s">
        <v>6560</v>
      </c>
      <c r="B851" s="5" t="s">
        <v>8968</v>
      </c>
      <c r="C851" s="120">
        <v>2</v>
      </c>
      <c r="D851" s="121">
        <v>1</v>
      </c>
      <c r="E851" s="5"/>
      <c r="F851" s="5"/>
      <c r="G851" s="81">
        <v>43271</v>
      </c>
      <c r="H851" s="5"/>
      <c r="I851" s="104">
        <v>300</v>
      </c>
      <c r="J851" s="5"/>
      <c r="K851" s="5"/>
      <c r="L851" s="66">
        <v>43465</v>
      </c>
      <c r="M851" s="5">
        <v>2</v>
      </c>
    </row>
    <row r="852" spans="1:13" x14ac:dyDescent="0.25">
      <c r="A852" s="48" t="s">
        <v>6561</v>
      </c>
      <c r="B852" s="5" t="s">
        <v>8969</v>
      </c>
      <c r="C852" s="120">
        <v>2</v>
      </c>
      <c r="D852" s="121">
        <v>1</v>
      </c>
      <c r="E852" s="5"/>
      <c r="F852" s="5"/>
      <c r="G852" s="81">
        <v>43271</v>
      </c>
      <c r="H852" s="5"/>
      <c r="I852" s="104">
        <v>300</v>
      </c>
      <c r="J852" s="5"/>
      <c r="K852" s="5"/>
      <c r="L852" s="66">
        <v>43465</v>
      </c>
      <c r="M852" s="5">
        <v>2</v>
      </c>
    </row>
    <row r="853" spans="1:13" x14ac:dyDescent="0.25">
      <c r="A853" s="48" t="s">
        <v>6562</v>
      </c>
      <c r="B853" s="5" t="s">
        <v>8970</v>
      </c>
      <c r="C853" s="120">
        <v>2</v>
      </c>
      <c r="D853" s="121">
        <v>1</v>
      </c>
      <c r="E853" s="5"/>
      <c r="F853" s="5"/>
      <c r="G853" s="81">
        <v>43271</v>
      </c>
      <c r="H853" s="5"/>
      <c r="I853" s="104">
        <v>300</v>
      </c>
      <c r="J853" s="5"/>
      <c r="K853" s="5"/>
      <c r="L853" s="66">
        <v>43465</v>
      </c>
      <c r="M853" s="5">
        <v>2</v>
      </c>
    </row>
    <row r="854" spans="1:13" x14ac:dyDescent="0.25">
      <c r="A854" s="48" t="s">
        <v>6563</v>
      </c>
      <c r="B854" s="5" t="s">
        <v>8971</v>
      </c>
      <c r="C854" s="120">
        <v>2</v>
      </c>
      <c r="D854" s="121">
        <v>1</v>
      </c>
      <c r="E854" s="5"/>
      <c r="F854" s="5"/>
      <c r="G854" s="81">
        <v>43271</v>
      </c>
      <c r="H854" s="5"/>
      <c r="I854" s="104">
        <v>300</v>
      </c>
      <c r="J854" s="5"/>
      <c r="K854" s="5"/>
      <c r="L854" s="66">
        <v>43465</v>
      </c>
      <c r="M854" s="5">
        <v>2</v>
      </c>
    </row>
    <row r="855" spans="1:13" x14ac:dyDescent="0.25">
      <c r="A855" s="48" t="s">
        <v>6564</v>
      </c>
      <c r="B855" s="5" t="s">
        <v>8972</v>
      </c>
      <c r="C855" s="120">
        <v>2</v>
      </c>
      <c r="D855" s="104">
        <v>2</v>
      </c>
      <c r="E855" s="5"/>
      <c r="F855" s="5"/>
      <c r="G855" s="81">
        <v>43271</v>
      </c>
      <c r="H855" s="5"/>
      <c r="I855" s="104">
        <v>250</v>
      </c>
      <c r="J855" s="5"/>
      <c r="K855" s="5"/>
      <c r="L855" s="66">
        <v>43465</v>
      </c>
      <c r="M855" s="5">
        <v>1</v>
      </c>
    </row>
    <row r="856" spans="1:13" x14ac:dyDescent="0.25">
      <c r="A856" s="48" t="s">
        <v>6565</v>
      </c>
      <c r="B856" s="5" t="s">
        <v>8973</v>
      </c>
      <c r="C856" s="120">
        <v>2</v>
      </c>
      <c r="D856" s="104">
        <v>2</v>
      </c>
      <c r="E856" s="5"/>
      <c r="F856" s="5"/>
      <c r="G856" s="81">
        <v>43271</v>
      </c>
      <c r="H856" s="5"/>
      <c r="I856" s="104">
        <v>250</v>
      </c>
      <c r="J856" s="5"/>
      <c r="K856" s="5"/>
      <c r="L856" s="66">
        <v>43465</v>
      </c>
      <c r="M856" s="5">
        <v>1</v>
      </c>
    </row>
    <row r="857" spans="1:13" x14ac:dyDescent="0.25">
      <c r="A857" s="48" t="s">
        <v>6566</v>
      </c>
      <c r="B857" s="5" t="s">
        <v>8974</v>
      </c>
      <c r="C857" s="120">
        <v>2</v>
      </c>
      <c r="D857" s="104">
        <v>2</v>
      </c>
      <c r="E857" s="5"/>
      <c r="F857" s="5"/>
      <c r="G857" s="81">
        <v>43271</v>
      </c>
      <c r="H857" s="5"/>
      <c r="I857" s="104">
        <v>250</v>
      </c>
      <c r="J857" s="5"/>
      <c r="K857" s="5"/>
      <c r="L857" s="66">
        <v>43465</v>
      </c>
      <c r="M857" s="5">
        <v>2</v>
      </c>
    </row>
    <row r="858" spans="1:13" x14ac:dyDescent="0.25">
      <c r="A858" s="48" t="s">
        <v>6567</v>
      </c>
      <c r="B858" s="5" t="s">
        <v>8975</v>
      </c>
      <c r="C858" s="120">
        <v>2</v>
      </c>
      <c r="D858" s="104">
        <v>2</v>
      </c>
      <c r="E858" s="5"/>
      <c r="F858" s="5"/>
      <c r="G858" s="81">
        <v>43271</v>
      </c>
      <c r="H858" s="5"/>
      <c r="I858" s="104">
        <v>250</v>
      </c>
      <c r="J858" s="5"/>
      <c r="K858" s="5"/>
      <c r="L858" s="66">
        <v>43465</v>
      </c>
      <c r="M858" s="5">
        <v>2</v>
      </c>
    </row>
    <row r="859" spans="1:13" x14ac:dyDescent="0.25">
      <c r="A859" s="48" t="s">
        <v>6568</v>
      </c>
      <c r="B859" s="5" t="s">
        <v>8976</v>
      </c>
      <c r="C859" s="120">
        <v>2</v>
      </c>
      <c r="D859" s="104">
        <v>2</v>
      </c>
      <c r="E859" s="5"/>
      <c r="F859" s="5"/>
      <c r="G859" s="81">
        <v>43271</v>
      </c>
      <c r="H859" s="5"/>
      <c r="I859" s="104">
        <v>250</v>
      </c>
      <c r="J859" s="5"/>
      <c r="K859" s="5"/>
      <c r="L859" s="66">
        <v>43465</v>
      </c>
      <c r="M859" s="5">
        <v>2</v>
      </c>
    </row>
    <row r="860" spans="1:13" x14ac:dyDescent="0.25">
      <c r="A860" s="48" t="s">
        <v>6569</v>
      </c>
      <c r="B860" s="5" t="s">
        <v>8977</v>
      </c>
      <c r="C860" s="120">
        <v>2</v>
      </c>
      <c r="D860" s="104">
        <v>2</v>
      </c>
      <c r="E860" s="5"/>
      <c r="F860" s="5"/>
      <c r="G860" s="81">
        <v>43271</v>
      </c>
      <c r="H860" s="5"/>
      <c r="I860" s="104">
        <v>250</v>
      </c>
      <c r="J860" s="5"/>
      <c r="K860" s="5"/>
      <c r="L860" s="66">
        <v>43465</v>
      </c>
      <c r="M860" s="5">
        <v>2</v>
      </c>
    </row>
    <row r="861" spans="1:13" x14ac:dyDescent="0.25">
      <c r="A861" s="48" t="s">
        <v>6570</v>
      </c>
      <c r="B861" s="5" t="s">
        <v>8978</v>
      </c>
      <c r="C861" s="120">
        <v>2</v>
      </c>
      <c r="D861" s="104">
        <v>3</v>
      </c>
      <c r="E861" s="5"/>
      <c r="F861" s="5"/>
      <c r="G861" s="81">
        <v>43271</v>
      </c>
      <c r="H861" s="5"/>
      <c r="I861" s="104">
        <v>500</v>
      </c>
      <c r="J861" s="5"/>
      <c r="K861" s="5"/>
      <c r="L861" s="66">
        <v>43465</v>
      </c>
      <c r="M861" s="5">
        <v>1</v>
      </c>
    </row>
    <row r="862" spans="1:13" x14ac:dyDescent="0.25">
      <c r="A862" s="48" t="s">
        <v>6571</v>
      </c>
      <c r="B862" s="5" t="s">
        <v>8979</v>
      </c>
      <c r="C862" s="120">
        <v>2</v>
      </c>
      <c r="D862" s="104">
        <v>3</v>
      </c>
      <c r="E862" s="5"/>
      <c r="F862" s="5"/>
      <c r="G862" s="81">
        <v>43271</v>
      </c>
      <c r="H862" s="5"/>
      <c r="I862" s="104">
        <v>500</v>
      </c>
      <c r="J862" s="5"/>
      <c r="K862" s="5"/>
      <c r="L862" s="66">
        <v>43465</v>
      </c>
      <c r="M862" s="5">
        <v>1</v>
      </c>
    </row>
    <row r="863" spans="1:13" x14ac:dyDescent="0.25">
      <c r="A863" s="48" t="s">
        <v>6572</v>
      </c>
      <c r="B863" s="5" t="s">
        <v>8980</v>
      </c>
      <c r="C863" s="120">
        <v>2</v>
      </c>
      <c r="D863" s="104">
        <v>3</v>
      </c>
      <c r="E863" s="5"/>
      <c r="F863" s="5"/>
      <c r="G863" s="81">
        <v>43271</v>
      </c>
      <c r="H863" s="5"/>
      <c r="I863" s="104">
        <v>500</v>
      </c>
      <c r="J863" s="5"/>
      <c r="K863" s="5"/>
      <c r="L863" s="66">
        <v>43465</v>
      </c>
      <c r="M863" s="5">
        <v>2</v>
      </c>
    </row>
    <row r="864" spans="1:13" x14ac:dyDescent="0.25">
      <c r="A864" s="48" t="s">
        <v>6573</v>
      </c>
      <c r="B864" s="5" t="s">
        <v>8981</v>
      </c>
      <c r="C864" s="120">
        <v>2</v>
      </c>
      <c r="D864" s="104">
        <v>3</v>
      </c>
      <c r="E864" s="5"/>
      <c r="F864" s="5"/>
      <c r="G864" s="81">
        <v>43271</v>
      </c>
      <c r="H864" s="5"/>
      <c r="I864" s="104">
        <v>500</v>
      </c>
      <c r="J864" s="5"/>
      <c r="K864" s="5"/>
      <c r="L864" s="66">
        <v>43465</v>
      </c>
      <c r="M864" s="5">
        <v>2</v>
      </c>
    </row>
    <row r="865" spans="1:13" x14ac:dyDescent="0.25">
      <c r="A865" s="48" t="s">
        <v>6574</v>
      </c>
      <c r="B865" s="5" t="s">
        <v>8982</v>
      </c>
      <c r="C865" s="120">
        <v>2</v>
      </c>
      <c r="D865" s="104">
        <v>3</v>
      </c>
      <c r="E865" s="5"/>
      <c r="F865" s="5"/>
      <c r="G865" s="81">
        <v>43271</v>
      </c>
      <c r="H865" s="5"/>
      <c r="I865" s="104">
        <v>500</v>
      </c>
      <c r="J865" s="5"/>
      <c r="K865" s="5"/>
      <c r="L865" s="66">
        <v>43465</v>
      </c>
      <c r="M865" s="5">
        <v>2</v>
      </c>
    </row>
    <row r="866" spans="1:13" x14ac:dyDescent="0.25">
      <c r="A866" s="48" t="s">
        <v>6575</v>
      </c>
      <c r="B866" s="5" t="s">
        <v>8983</v>
      </c>
      <c r="C866" s="120">
        <v>2</v>
      </c>
      <c r="D866" s="104">
        <v>3</v>
      </c>
      <c r="E866" s="5"/>
      <c r="F866" s="5"/>
      <c r="G866" s="81">
        <v>43271</v>
      </c>
      <c r="H866" s="5"/>
      <c r="I866" s="104">
        <v>500</v>
      </c>
      <c r="J866" s="5"/>
      <c r="K866" s="5"/>
      <c r="L866" s="66">
        <v>43465</v>
      </c>
      <c r="M866" s="5">
        <v>2</v>
      </c>
    </row>
    <row r="867" spans="1:13" x14ac:dyDescent="0.25">
      <c r="A867" s="48" t="s">
        <v>6576</v>
      </c>
      <c r="B867" s="5" t="s">
        <v>8984</v>
      </c>
      <c r="C867" s="120">
        <v>2</v>
      </c>
      <c r="D867" s="121">
        <v>1</v>
      </c>
      <c r="E867" s="5"/>
      <c r="F867" s="5"/>
      <c r="G867" s="81">
        <v>43271</v>
      </c>
      <c r="H867" s="5"/>
      <c r="I867" s="104">
        <v>300</v>
      </c>
      <c r="J867" s="5"/>
      <c r="K867" s="5"/>
      <c r="L867" s="66">
        <v>43465</v>
      </c>
      <c r="M867" s="5">
        <v>1</v>
      </c>
    </row>
    <row r="868" spans="1:13" x14ac:dyDescent="0.25">
      <c r="A868" s="48" t="s">
        <v>6577</v>
      </c>
      <c r="B868" s="5" t="s">
        <v>8985</v>
      </c>
      <c r="C868" s="120">
        <v>2</v>
      </c>
      <c r="D868" s="121">
        <v>1</v>
      </c>
      <c r="E868" s="5"/>
      <c r="F868" s="5"/>
      <c r="G868" s="81">
        <v>43271</v>
      </c>
      <c r="H868" s="5"/>
      <c r="I868" s="104">
        <v>300</v>
      </c>
      <c r="J868" s="5"/>
      <c r="K868" s="5"/>
      <c r="L868" s="66">
        <v>43465</v>
      </c>
      <c r="M868" s="5">
        <v>1</v>
      </c>
    </row>
    <row r="869" spans="1:13" x14ac:dyDescent="0.25">
      <c r="A869" s="48" t="s">
        <v>6578</v>
      </c>
      <c r="B869" s="5" t="s">
        <v>8986</v>
      </c>
      <c r="C869" s="120">
        <v>2</v>
      </c>
      <c r="D869" s="121">
        <v>1</v>
      </c>
      <c r="E869" s="5"/>
      <c r="F869" s="5"/>
      <c r="G869" s="81">
        <v>43271</v>
      </c>
      <c r="H869" s="5"/>
      <c r="I869" s="104">
        <v>300</v>
      </c>
      <c r="J869" s="5"/>
      <c r="K869" s="5"/>
      <c r="L869" s="66">
        <v>43465</v>
      </c>
      <c r="M869" s="5">
        <v>2</v>
      </c>
    </row>
    <row r="870" spans="1:13" x14ac:dyDescent="0.25">
      <c r="A870" s="48" t="s">
        <v>6579</v>
      </c>
      <c r="B870" s="5" t="s">
        <v>8987</v>
      </c>
      <c r="C870" s="120">
        <v>2</v>
      </c>
      <c r="D870" s="121">
        <v>1</v>
      </c>
      <c r="E870" s="5"/>
      <c r="F870" s="5"/>
      <c r="G870" s="81">
        <v>43271</v>
      </c>
      <c r="H870" s="5"/>
      <c r="I870" s="104">
        <v>300</v>
      </c>
      <c r="J870" s="5"/>
      <c r="K870" s="5"/>
      <c r="L870" s="66">
        <v>43465</v>
      </c>
      <c r="M870" s="5">
        <v>2</v>
      </c>
    </row>
    <row r="871" spans="1:13" x14ac:dyDescent="0.25">
      <c r="A871" s="48" t="s">
        <v>6580</v>
      </c>
      <c r="B871" s="5" t="s">
        <v>8988</v>
      </c>
      <c r="C871" s="120">
        <v>2</v>
      </c>
      <c r="D871" s="121">
        <v>1</v>
      </c>
      <c r="E871" s="5"/>
      <c r="F871" s="5"/>
      <c r="G871" s="81">
        <v>43271</v>
      </c>
      <c r="H871" s="5"/>
      <c r="I871" s="104">
        <v>300</v>
      </c>
      <c r="J871" s="5"/>
      <c r="K871" s="5"/>
      <c r="L871" s="66">
        <v>43465</v>
      </c>
      <c r="M871" s="5">
        <v>2</v>
      </c>
    </row>
    <row r="872" spans="1:13" x14ac:dyDescent="0.25">
      <c r="A872" s="48" t="s">
        <v>6581</v>
      </c>
      <c r="B872" s="5" t="s">
        <v>8989</v>
      </c>
      <c r="C872" s="120">
        <v>2</v>
      </c>
      <c r="D872" s="121">
        <v>1</v>
      </c>
      <c r="E872" s="5"/>
      <c r="F872" s="5"/>
      <c r="G872" s="81">
        <v>43271</v>
      </c>
      <c r="H872" s="5"/>
      <c r="I872" s="104">
        <v>300</v>
      </c>
      <c r="J872" s="5"/>
      <c r="K872" s="5"/>
      <c r="L872" s="66">
        <v>43465</v>
      </c>
      <c r="M872" s="5">
        <v>2</v>
      </c>
    </row>
    <row r="873" spans="1:13" x14ac:dyDescent="0.25">
      <c r="A873" s="48" t="s">
        <v>6582</v>
      </c>
      <c r="B873" s="5" t="s">
        <v>8990</v>
      </c>
      <c r="C873" s="120">
        <v>2</v>
      </c>
      <c r="D873" s="104">
        <v>3</v>
      </c>
      <c r="E873" s="5"/>
      <c r="F873" s="5"/>
      <c r="G873" s="81">
        <v>42541</v>
      </c>
      <c r="H873" s="5"/>
      <c r="I873" s="104">
        <v>500</v>
      </c>
      <c r="J873" s="5"/>
      <c r="K873" s="5"/>
      <c r="L873" s="66">
        <v>43465</v>
      </c>
      <c r="M873" s="5">
        <v>1</v>
      </c>
    </row>
    <row r="874" spans="1:13" x14ac:dyDescent="0.25">
      <c r="A874" s="48" t="s">
        <v>6583</v>
      </c>
      <c r="B874" s="5" t="s">
        <v>8991</v>
      </c>
      <c r="C874" s="120">
        <v>2</v>
      </c>
      <c r="D874" s="104">
        <v>3</v>
      </c>
      <c r="E874" s="5"/>
      <c r="F874" s="5"/>
      <c r="G874" s="81">
        <v>42541</v>
      </c>
      <c r="H874" s="5"/>
      <c r="I874" s="104">
        <v>500</v>
      </c>
      <c r="J874" s="5"/>
      <c r="K874" s="5"/>
      <c r="L874" s="66">
        <v>43465</v>
      </c>
      <c r="M874" s="5">
        <v>1</v>
      </c>
    </row>
    <row r="875" spans="1:13" x14ac:dyDescent="0.25">
      <c r="A875" s="48" t="s">
        <v>6584</v>
      </c>
      <c r="B875" s="5" t="s">
        <v>8992</v>
      </c>
      <c r="C875" s="120">
        <v>2</v>
      </c>
      <c r="D875" s="104">
        <v>3</v>
      </c>
      <c r="E875" s="5"/>
      <c r="F875" s="5"/>
      <c r="G875" s="81">
        <v>42541</v>
      </c>
      <c r="H875" s="5"/>
      <c r="I875" s="104">
        <v>500</v>
      </c>
      <c r="J875" s="5"/>
      <c r="K875" s="5"/>
      <c r="L875" s="66">
        <v>43465</v>
      </c>
      <c r="M875" s="5">
        <v>2</v>
      </c>
    </row>
    <row r="876" spans="1:13" x14ac:dyDescent="0.25">
      <c r="A876" s="48" t="s">
        <v>6585</v>
      </c>
      <c r="B876" s="5" t="s">
        <v>8993</v>
      </c>
      <c r="C876" s="120">
        <v>2</v>
      </c>
      <c r="D876" s="104">
        <v>3</v>
      </c>
      <c r="E876" s="5"/>
      <c r="F876" s="5"/>
      <c r="G876" s="81">
        <v>42541</v>
      </c>
      <c r="H876" s="5"/>
      <c r="I876" s="104">
        <v>500</v>
      </c>
      <c r="J876" s="5"/>
      <c r="K876" s="5"/>
      <c r="L876" s="66">
        <v>43465</v>
      </c>
      <c r="M876" s="5">
        <v>2</v>
      </c>
    </row>
    <row r="877" spans="1:13" x14ac:dyDescent="0.25">
      <c r="A877" s="48" t="s">
        <v>6586</v>
      </c>
      <c r="B877" s="5" t="s">
        <v>8994</v>
      </c>
      <c r="C877" s="120">
        <v>2</v>
      </c>
      <c r="D877" s="104">
        <v>3</v>
      </c>
      <c r="E877" s="5"/>
      <c r="F877" s="5"/>
      <c r="G877" s="81">
        <v>42541</v>
      </c>
      <c r="H877" s="5"/>
      <c r="I877" s="104">
        <v>500</v>
      </c>
      <c r="J877" s="5"/>
      <c r="K877" s="5"/>
      <c r="L877" s="66">
        <v>43465</v>
      </c>
      <c r="M877" s="5">
        <v>2</v>
      </c>
    </row>
    <row r="878" spans="1:13" x14ac:dyDescent="0.25">
      <c r="A878" s="48" t="s">
        <v>6587</v>
      </c>
      <c r="B878" s="5" t="s">
        <v>8995</v>
      </c>
      <c r="C878" s="120">
        <v>2</v>
      </c>
      <c r="D878" s="104">
        <v>3</v>
      </c>
      <c r="E878" s="5"/>
      <c r="F878" s="5"/>
      <c r="G878" s="81">
        <v>42541</v>
      </c>
      <c r="H878" s="5"/>
      <c r="I878" s="104">
        <v>500</v>
      </c>
      <c r="J878" s="5"/>
      <c r="K878" s="5"/>
      <c r="L878" s="66">
        <v>43465</v>
      </c>
      <c r="M878" s="5">
        <v>2</v>
      </c>
    </row>
    <row r="879" spans="1:13" x14ac:dyDescent="0.25">
      <c r="A879" s="48" t="s">
        <v>6588</v>
      </c>
      <c r="B879" s="5" t="s">
        <v>8996</v>
      </c>
      <c r="C879" s="120">
        <v>2</v>
      </c>
      <c r="D879" s="104">
        <v>3</v>
      </c>
      <c r="E879" s="5"/>
      <c r="F879" s="5"/>
      <c r="G879" s="81">
        <v>42541</v>
      </c>
      <c r="H879" s="5"/>
      <c r="I879" s="104">
        <v>500</v>
      </c>
      <c r="J879" s="5"/>
      <c r="K879" s="5"/>
      <c r="L879" s="66">
        <v>43465</v>
      </c>
      <c r="M879" s="5">
        <v>1</v>
      </c>
    </row>
    <row r="880" spans="1:13" x14ac:dyDescent="0.25">
      <c r="A880" s="48" t="s">
        <v>6589</v>
      </c>
      <c r="B880" s="5" t="s">
        <v>8997</v>
      </c>
      <c r="C880" s="120">
        <v>2</v>
      </c>
      <c r="D880" s="104">
        <v>3</v>
      </c>
      <c r="E880" s="5"/>
      <c r="F880" s="5"/>
      <c r="G880" s="81">
        <v>42541</v>
      </c>
      <c r="H880" s="5"/>
      <c r="I880" s="104">
        <v>500</v>
      </c>
      <c r="J880" s="5"/>
      <c r="K880" s="5"/>
      <c r="L880" s="66">
        <v>43465</v>
      </c>
      <c r="M880" s="5">
        <v>1</v>
      </c>
    </row>
    <row r="881" spans="1:13" x14ac:dyDescent="0.25">
      <c r="A881" s="48" t="s">
        <v>6590</v>
      </c>
      <c r="B881" s="5" t="s">
        <v>8998</v>
      </c>
      <c r="C881" s="120">
        <v>2</v>
      </c>
      <c r="D881" s="104">
        <v>3</v>
      </c>
      <c r="E881" s="5"/>
      <c r="F881" s="5"/>
      <c r="G881" s="81">
        <v>42541</v>
      </c>
      <c r="H881" s="5"/>
      <c r="I881" s="104">
        <v>500</v>
      </c>
      <c r="J881" s="5"/>
      <c r="K881" s="5"/>
      <c r="L881" s="66">
        <v>43465</v>
      </c>
      <c r="M881" s="5">
        <v>2</v>
      </c>
    </row>
    <row r="882" spans="1:13" x14ac:dyDescent="0.25">
      <c r="A882" s="48" t="s">
        <v>6591</v>
      </c>
      <c r="B882" s="5" t="s">
        <v>8999</v>
      </c>
      <c r="C882" s="120">
        <v>2</v>
      </c>
      <c r="D882" s="104">
        <v>3</v>
      </c>
      <c r="E882" s="5"/>
      <c r="F882" s="5"/>
      <c r="G882" s="81">
        <v>42541</v>
      </c>
      <c r="H882" s="5"/>
      <c r="I882" s="104">
        <v>500</v>
      </c>
      <c r="J882" s="5"/>
      <c r="K882" s="5"/>
      <c r="L882" s="66">
        <v>43465</v>
      </c>
      <c r="M882" s="5">
        <v>2</v>
      </c>
    </row>
    <row r="883" spans="1:13" x14ac:dyDescent="0.25">
      <c r="A883" s="48" t="s">
        <v>6592</v>
      </c>
      <c r="B883" s="5" t="s">
        <v>9000</v>
      </c>
      <c r="C883" s="120">
        <v>2</v>
      </c>
      <c r="D883" s="104">
        <v>3</v>
      </c>
      <c r="E883" s="5"/>
      <c r="F883" s="5"/>
      <c r="G883" s="81">
        <v>42541</v>
      </c>
      <c r="H883" s="5"/>
      <c r="I883" s="104">
        <v>500</v>
      </c>
      <c r="J883" s="5"/>
      <c r="K883" s="5"/>
      <c r="L883" s="66">
        <v>43465</v>
      </c>
      <c r="M883" s="5">
        <v>2</v>
      </c>
    </row>
    <row r="884" spans="1:13" x14ac:dyDescent="0.25">
      <c r="A884" s="48" t="s">
        <v>6593</v>
      </c>
      <c r="B884" s="5" t="s">
        <v>9001</v>
      </c>
      <c r="C884" s="120">
        <v>2</v>
      </c>
      <c r="D884" s="104">
        <v>3</v>
      </c>
      <c r="E884" s="5"/>
      <c r="F884" s="5"/>
      <c r="G884" s="81">
        <v>42541</v>
      </c>
      <c r="H884" s="5"/>
      <c r="I884" s="104">
        <v>500</v>
      </c>
      <c r="J884" s="5"/>
      <c r="K884" s="5"/>
      <c r="L884" s="66">
        <v>43465</v>
      </c>
      <c r="M884" s="5">
        <v>2</v>
      </c>
    </row>
    <row r="885" spans="1:13" x14ac:dyDescent="0.25">
      <c r="A885" s="48" t="s">
        <v>6594</v>
      </c>
      <c r="B885" s="5" t="s">
        <v>9002</v>
      </c>
      <c r="C885" s="120">
        <v>2</v>
      </c>
      <c r="D885" s="104">
        <v>3</v>
      </c>
      <c r="E885" s="5"/>
      <c r="F885" s="5"/>
      <c r="G885" s="81">
        <v>42541</v>
      </c>
      <c r="H885" s="5"/>
      <c r="I885" s="104">
        <v>500</v>
      </c>
      <c r="J885" s="5"/>
      <c r="K885" s="5"/>
      <c r="L885" s="66">
        <v>43465</v>
      </c>
      <c r="M885" s="5">
        <v>1</v>
      </c>
    </row>
    <row r="886" spans="1:13" x14ac:dyDescent="0.25">
      <c r="A886" s="48" t="s">
        <v>6595</v>
      </c>
      <c r="B886" s="5" t="s">
        <v>9003</v>
      </c>
      <c r="C886" s="120">
        <v>2</v>
      </c>
      <c r="D886" s="104">
        <v>3</v>
      </c>
      <c r="E886" s="5"/>
      <c r="F886" s="5"/>
      <c r="G886" s="81">
        <v>42541</v>
      </c>
      <c r="H886" s="5"/>
      <c r="I886" s="104">
        <v>500</v>
      </c>
      <c r="J886" s="5"/>
      <c r="K886" s="5"/>
      <c r="L886" s="66">
        <v>43465</v>
      </c>
      <c r="M886" s="5">
        <v>1</v>
      </c>
    </row>
    <row r="887" spans="1:13" x14ac:dyDescent="0.25">
      <c r="A887" s="48" t="s">
        <v>6596</v>
      </c>
      <c r="B887" s="5" t="s">
        <v>9004</v>
      </c>
      <c r="C887" s="120">
        <v>2</v>
      </c>
      <c r="D887" s="104">
        <v>3</v>
      </c>
      <c r="E887" s="5"/>
      <c r="F887" s="5"/>
      <c r="G887" s="81">
        <v>42541</v>
      </c>
      <c r="H887" s="5"/>
      <c r="I887" s="104">
        <v>500</v>
      </c>
      <c r="J887" s="5"/>
      <c r="K887" s="5"/>
      <c r="L887" s="66">
        <v>43465</v>
      </c>
      <c r="M887" s="5">
        <v>2</v>
      </c>
    </row>
    <row r="888" spans="1:13" x14ac:dyDescent="0.25">
      <c r="A888" s="48" t="s">
        <v>6597</v>
      </c>
      <c r="B888" s="5" t="s">
        <v>9005</v>
      </c>
      <c r="C888" s="120">
        <v>2</v>
      </c>
      <c r="D888" s="104">
        <v>3</v>
      </c>
      <c r="E888" s="5"/>
      <c r="F888" s="5"/>
      <c r="G888" s="81">
        <v>42541</v>
      </c>
      <c r="H888" s="5"/>
      <c r="I888" s="104">
        <v>500</v>
      </c>
      <c r="J888" s="5"/>
      <c r="K888" s="5"/>
      <c r="L888" s="66">
        <v>43465</v>
      </c>
      <c r="M888" s="5">
        <v>2</v>
      </c>
    </row>
    <row r="889" spans="1:13" x14ac:dyDescent="0.25">
      <c r="A889" s="48" t="s">
        <v>6598</v>
      </c>
      <c r="B889" s="5" t="s">
        <v>9006</v>
      </c>
      <c r="C889" s="120">
        <v>2</v>
      </c>
      <c r="D889" s="104">
        <v>3</v>
      </c>
      <c r="E889" s="5"/>
      <c r="F889" s="5"/>
      <c r="G889" s="81">
        <v>42541</v>
      </c>
      <c r="H889" s="5"/>
      <c r="I889" s="104">
        <v>500</v>
      </c>
      <c r="J889" s="5"/>
      <c r="K889" s="5"/>
      <c r="L889" s="66">
        <v>43465</v>
      </c>
      <c r="M889" s="5">
        <v>2</v>
      </c>
    </row>
    <row r="890" spans="1:13" x14ac:dyDescent="0.25">
      <c r="A890" s="48" t="s">
        <v>6599</v>
      </c>
      <c r="B890" s="5" t="s">
        <v>9007</v>
      </c>
      <c r="C890" s="120">
        <v>2</v>
      </c>
      <c r="D890" s="104">
        <v>3</v>
      </c>
      <c r="E890" s="5"/>
      <c r="F890" s="5"/>
      <c r="G890" s="81">
        <v>42541</v>
      </c>
      <c r="H890" s="5"/>
      <c r="I890" s="104">
        <v>500</v>
      </c>
      <c r="J890" s="5"/>
      <c r="K890" s="5"/>
      <c r="L890" s="66">
        <v>43465</v>
      </c>
      <c r="M890" s="5">
        <v>2</v>
      </c>
    </row>
    <row r="891" spans="1:13" x14ac:dyDescent="0.25">
      <c r="A891" s="48" t="s">
        <v>6600</v>
      </c>
      <c r="B891" s="5" t="s">
        <v>9008</v>
      </c>
      <c r="C891" s="120">
        <v>2</v>
      </c>
      <c r="D891" s="104">
        <v>3</v>
      </c>
      <c r="E891" s="5"/>
      <c r="F891" s="5"/>
      <c r="G891" s="81">
        <v>42541</v>
      </c>
      <c r="H891" s="5"/>
      <c r="I891" s="104">
        <v>500</v>
      </c>
      <c r="J891" s="5"/>
      <c r="K891" s="5"/>
      <c r="L891" s="66">
        <v>43465</v>
      </c>
      <c r="M891" s="5">
        <v>1</v>
      </c>
    </row>
    <row r="892" spans="1:13" x14ac:dyDescent="0.25">
      <c r="A892" s="48" t="s">
        <v>6601</v>
      </c>
      <c r="B892" s="5" t="s">
        <v>9009</v>
      </c>
      <c r="C892" s="120">
        <v>2</v>
      </c>
      <c r="D892" s="104">
        <v>3</v>
      </c>
      <c r="E892" s="5"/>
      <c r="F892" s="5"/>
      <c r="G892" s="81">
        <v>42541</v>
      </c>
      <c r="H892" s="5"/>
      <c r="I892" s="104">
        <v>500</v>
      </c>
      <c r="J892" s="5"/>
      <c r="K892" s="5"/>
      <c r="L892" s="66">
        <v>43465</v>
      </c>
      <c r="M892" s="5">
        <v>1</v>
      </c>
    </row>
    <row r="893" spans="1:13" x14ac:dyDescent="0.25">
      <c r="A893" s="48" t="s">
        <v>6602</v>
      </c>
      <c r="B893" s="5" t="s">
        <v>9010</v>
      </c>
      <c r="C893" s="120">
        <v>2</v>
      </c>
      <c r="D893" s="104">
        <v>3</v>
      </c>
      <c r="E893" s="5"/>
      <c r="F893" s="5"/>
      <c r="G893" s="81">
        <v>42541</v>
      </c>
      <c r="H893" s="5"/>
      <c r="I893" s="104">
        <v>500</v>
      </c>
      <c r="J893" s="5"/>
      <c r="K893" s="5"/>
      <c r="L893" s="66">
        <v>43465</v>
      </c>
      <c r="M893" s="5">
        <v>2</v>
      </c>
    </row>
    <row r="894" spans="1:13" x14ac:dyDescent="0.25">
      <c r="A894" s="48" t="s">
        <v>6603</v>
      </c>
      <c r="B894" s="5" t="s">
        <v>9011</v>
      </c>
      <c r="C894" s="120">
        <v>2</v>
      </c>
      <c r="D894" s="104">
        <v>3</v>
      </c>
      <c r="E894" s="5"/>
      <c r="F894" s="5"/>
      <c r="G894" s="81">
        <v>42541</v>
      </c>
      <c r="H894" s="5"/>
      <c r="I894" s="104">
        <v>500</v>
      </c>
      <c r="J894" s="5"/>
      <c r="K894" s="5"/>
      <c r="L894" s="66">
        <v>43465</v>
      </c>
      <c r="M894" s="5">
        <v>2</v>
      </c>
    </row>
    <row r="895" spans="1:13" x14ac:dyDescent="0.25">
      <c r="A895" s="48" t="s">
        <v>6604</v>
      </c>
      <c r="B895" s="5" t="s">
        <v>9012</v>
      </c>
      <c r="C895" s="120">
        <v>2</v>
      </c>
      <c r="D895" s="104">
        <v>3</v>
      </c>
      <c r="E895" s="5"/>
      <c r="F895" s="5"/>
      <c r="G895" s="81">
        <v>42541</v>
      </c>
      <c r="H895" s="5"/>
      <c r="I895" s="104">
        <v>500</v>
      </c>
      <c r="J895" s="5"/>
      <c r="K895" s="5"/>
      <c r="L895" s="66">
        <v>43465</v>
      </c>
      <c r="M895" s="5">
        <v>2</v>
      </c>
    </row>
    <row r="896" spans="1:13" x14ac:dyDescent="0.25">
      <c r="A896" s="48" t="s">
        <v>6605</v>
      </c>
      <c r="B896" s="5" t="s">
        <v>9013</v>
      </c>
      <c r="C896" s="120">
        <v>2</v>
      </c>
      <c r="D896" s="104">
        <v>3</v>
      </c>
      <c r="E896" s="5"/>
      <c r="F896" s="5"/>
      <c r="G896" s="81">
        <v>42541</v>
      </c>
      <c r="H896" s="5"/>
      <c r="I896" s="104">
        <v>500</v>
      </c>
      <c r="J896" s="5"/>
      <c r="K896" s="5"/>
      <c r="L896" s="66">
        <v>43465</v>
      </c>
      <c r="M896" s="5">
        <v>2</v>
      </c>
    </row>
    <row r="897" spans="1:13" x14ac:dyDescent="0.25">
      <c r="A897" s="48" t="s">
        <v>6606</v>
      </c>
      <c r="B897" s="5" t="s">
        <v>9014</v>
      </c>
      <c r="C897" s="120">
        <v>2</v>
      </c>
      <c r="D897" s="104">
        <v>3</v>
      </c>
      <c r="E897" s="5"/>
      <c r="F897" s="5"/>
      <c r="G897" s="81">
        <v>42541</v>
      </c>
      <c r="H897" s="5"/>
      <c r="I897" s="104">
        <v>500</v>
      </c>
      <c r="J897" s="5"/>
      <c r="K897" s="5"/>
      <c r="L897" s="66">
        <v>43465</v>
      </c>
      <c r="M897" s="5">
        <v>1</v>
      </c>
    </row>
    <row r="898" spans="1:13" x14ac:dyDescent="0.25">
      <c r="A898" s="48" t="s">
        <v>6607</v>
      </c>
      <c r="B898" s="5" t="s">
        <v>9015</v>
      </c>
      <c r="C898" s="120">
        <v>2</v>
      </c>
      <c r="D898" s="104">
        <v>3</v>
      </c>
      <c r="E898" s="5"/>
      <c r="F898" s="5"/>
      <c r="G898" s="81">
        <v>42541</v>
      </c>
      <c r="H898" s="5"/>
      <c r="I898" s="104">
        <v>500</v>
      </c>
      <c r="J898" s="5"/>
      <c r="K898" s="5"/>
      <c r="L898" s="66">
        <v>43465</v>
      </c>
      <c r="M898" s="5">
        <v>1</v>
      </c>
    </row>
    <row r="899" spans="1:13" x14ac:dyDescent="0.25">
      <c r="A899" s="48" t="s">
        <v>6608</v>
      </c>
      <c r="B899" s="5" t="s">
        <v>9016</v>
      </c>
      <c r="C899" s="120">
        <v>2</v>
      </c>
      <c r="D899" s="104">
        <v>3</v>
      </c>
      <c r="E899" s="5"/>
      <c r="F899" s="5"/>
      <c r="G899" s="81">
        <v>42541</v>
      </c>
      <c r="H899" s="5"/>
      <c r="I899" s="104">
        <v>500</v>
      </c>
      <c r="J899" s="5"/>
      <c r="K899" s="5"/>
      <c r="L899" s="66">
        <v>43465</v>
      </c>
      <c r="M899" s="5">
        <v>2</v>
      </c>
    </row>
    <row r="900" spans="1:13" x14ac:dyDescent="0.25">
      <c r="A900" s="48" t="s">
        <v>6609</v>
      </c>
      <c r="B900" s="5" t="s">
        <v>9017</v>
      </c>
      <c r="C900" s="120">
        <v>2</v>
      </c>
      <c r="D900" s="104">
        <v>3</v>
      </c>
      <c r="E900" s="5"/>
      <c r="F900" s="5"/>
      <c r="G900" s="81">
        <v>42541</v>
      </c>
      <c r="H900" s="5"/>
      <c r="I900" s="104">
        <v>500</v>
      </c>
      <c r="J900" s="5"/>
      <c r="K900" s="5"/>
      <c r="L900" s="66">
        <v>43465</v>
      </c>
      <c r="M900" s="5">
        <v>2</v>
      </c>
    </row>
    <row r="901" spans="1:13" x14ac:dyDescent="0.25">
      <c r="A901" s="48" t="s">
        <v>6610</v>
      </c>
      <c r="B901" s="5" t="s">
        <v>9018</v>
      </c>
      <c r="C901" s="120">
        <v>2</v>
      </c>
      <c r="D901" s="104">
        <v>3</v>
      </c>
      <c r="E901" s="5"/>
      <c r="F901" s="5"/>
      <c r="G901" s="81">
        <v>42541</v>
      </c>
      <c r="H901" s="5"/>
      <c r="I901" s="104">
        <v>500</v>
      </c>
      <c r="J901" s="5"/>
      <c r="K901" s="5"/>
      <c r="L901" s="66">
        <v>43465</v>
      </c>
      <c r="M901" s="5">
        <v>2</v>
      </c>
    </row>
    <row r="902" spans="1:13" x14ac:dyDescent="0.25">
      <c r="A902" s="48" t="s">
        <v>6611</v>
      </c>
      <c r="B902" s="5" t="s">
        <v>9019</v>
      </c>
      <c r="C902" s="120">
        <v>2</v>
      </c>
      <c r="D902" s="104">
        <v>3</v>
      </c>
      <c r="E902" s="5"/>
      <c r="F902" s="5"/>
      <c r="G902" s="81">
        <v>42541</v>
      </c>
      <c r="H902" s="5"/>
      <c r="I902" s="104">
        <v>500</v>
      </c>
      <c r="J902" s="5"/>
      <c r="K902" s="5"/>
      <c r="L902" s="66">
        <v>43465</v>
      </c>
      <c r="M902" s="5">
        <v>2</v>
      </c>
    </row>
    <row r="903" spans="1:13" x14ac:dyDescent="0.25">
      <c r="A903" s="48" t="s">
        <v>6612</v>
      </c>
      <c r="B903" s="5" t="s">
        <v>9020</v>
      </c>
      <c r="C903" s="120">
        <v>2</v>
      </c>
      <c r="D903" s="104">
        <v>3</v>
      </c>
      <c r="E903" s="5"/>
      <c r="F903" s="5"/>
      <c r="G903" s="81">
        <v>42541</v>
      </c>
      <c r="H903" s="5"/>
      <c r="I903" s="104">
        <v>500</v>
      </c>
      <c r="J903" s="5"/>
      <c r="K903" s="5"/>
      <c r="L903" s="66">
        <v>43465</v>
      </c>
      <c r="M903" s="5">
        <v>1</v>
      </c>
    </row>
    <row r="904" spans="1:13" x14ac:dyDescent="0.25">
      <c r="A904" s="48" t="s">
        <v>6613</v>
      </c>
      <c r="B904" s="5" t="s">
        <v>9021</v>
      </c>
      <c r="C904" s="120">
        <v>2</v>
      </c>
      <c r="D904" s="104">
        <v>3</v>
      </c>
      <c r="E904" s="5"/>
      <c r="F904" s="5"/>
      <c r="G904" s="81">
        <v>42541</v>
      </c>
      <c r="H904" s="5"/>
      <c r="I904" s="104">
        <v>500</v>
      </c>
      <c r="J904" s="5"/>
      <c r="K904" s="5"/>
      <c r="L904" s="66">
        <v>43465</v>
      </c>
      <c r="M904" s="5">
        <v>1</v>
      </c>
    </row>
    <row r="905" spans="1:13" x14ac:dyDescent="0.25">
      <c r="A905" s="48" t="s">
        <v>6614</v>
      </c>
      <c r="B905" s="5" t="s">
        <v>9022</v>
      </c>
      <c r="C905" s="120">
        <v>2</v>
      </c>
      <c r="D905" s="104">
        <v>3</v>
      </c>
      <c r="E905" s="5"/>
      <c r="F905" s="5"/>
      <c r="G905" s="81">
        <v>42541</v>
      </c>
      <c r="H905" s="5"/>
      <c r="I905" s="104">
        <v>500</v>
      </c>
      <c r="J905" s="5"/>
      <c r="K905" s="5"/>
      <c r="L905" s="66">
        <v>43465</v>
      </c>
      <c r="M905" s="5">
        <v>2</v>
      </c>
    </row>
    <row r="906" spans="1:13" x14ac:dyDescent="0.25">
      <c r="A906" s="48" t="s">
        <v>6615</v>
      </c>
      <c r="B906" s="5" t="s">
        <v>9023</v>
      </c>
      <c r="C906" s="120">
        <v>2</v>
      </c>
      <c r="D906" s="104">
        <v>3</v>
      </c>
      <c r="E906" s="5"/>
      <c r="F906" s="5"/>
      <c r="G906" s="81">
        <v>42541</v>
      </c>
      <c r="H906" s="5"/>
      <c r="I906" s="104">
        <v>500</v>
      </c>
      <c r="J906" s="5"/>
      <c r="K906" s="5"/>
      <c r="L906" s="66">
        <v>43465</v>
      </c>
      <c r="M906" s="5">
        <v>2</v>
      </c>
    </row>
    <row r="907" spans="1:13" x14ac:dyDescent="0.25">
      <c r="A907" s="48" t="s">
        <v>6616</v>
      </c>
      <c r="B907" s="5" t="s">
        <v>9024</v>
      </c>
      <c r="C907" s="120">
        <v>2</v>
      </c>
      <c r="D907" s="104">
        <v>3</v>
      </c>
      <c r="E907" s="5"/>
      <c r="F907" s="5"/>
      <c r="G907" s="81">
        <v>42541</v>
      </c>
      <c r="H907" s="5"/>
      <c r="I907" s="104">
        <v>500</v>
      </c>
      <c r="J907" s="5"/>
      <c r="K907" s="5"/>
      <c r="L907" s="66">
        <v>43465</v>
      </c>
      <c r="M907" s="5">
        <v>2</v>
      </c>
    </row>
    <row r="908" spans="1:13" x14ac:dyDescent="0.25">
      <c r="A908" s="48" t="s">
        <v>6617</v>
      </c>
      <c r="B908" s="5" t="s">
        <v>9025</v>
      </c>
      <c r="C908" s="120">
        <v>2</v>
      </c>
      <c r="D908" s="104">
        <v>3</v>
      </c>
      <c r="E908" s="5"/>
      <c r="F908" s="5"/>
      <c r="G908" s="81">
        <v>42541</v>
      </c>
      <c r="H908" s="5"/>
      <c r="I908" s="104">
        <v>500</v>
      </c>
      <c r="J908" s="5"/>
      <c r="K908" s="5"/>
      <c r="L908" s="66">
        <v>43465</v>
      </c>
      <c r="M908" s="5">
        <v>2</v>
      </c>
    </row>
    <row r="909" spans="1:13" x14ac:dyDescent="0.25">
      <c r="A909" s="48" t="s">
        <v>6618</v>
      </c>
      <c r="B909" s="5" t="s">
        <v>9026</v>
      </c>
      <c r="C909" s="120">
        <v>2</v>
      </c>
      <c r="D909" s="104">
        <v>3</v>
      </c>
      <c r="E909" s="5"/>
      <c r="F909" s="5"/>
      <c r="G909" s="81">
        <v>42541</v>
      </c>
      <c r="H909" s="5"/>
      <c r="I909" s="104">
        <v>500</v>
      </c>
      <c r="J909" s="5"/>
      <c r="K909" s="5"/>
      <c r="L909" s="66">
        <v>43465</v>
      </c>
      <c r="M909" s="5">
        <v>1</v>
      </c>
    </row>
    <row r="910" spans="1:13" x14ac:dyDescent="0.25">
      <c r="A910" s="48" t="s">
        <v>6619</v>
      </c>
      <c r="B910" s="5" t="s">
        <v>9027</v>
      </c>
      <c r="C910" s="120">
        <v>2</v>
      </c>
      <c r="D910" s="104">
        <v>3</v>
      </c>
      <c r="E910" s="5"/>
      <c r="F910" s="5"/>
      <c r="G910" s="81">
        <v>42541</v>
      </c>
      <c r="H910" s="5"/>
      <c r="I910" s="104">
        <v>500</v>
      </c>
      <c r="J910" s="5"/>
      <c r="K910" s="5"/>
      <c r="L910" s="66">
        <v>43465</v>
      </c>
      <c r="M910" s="5">
        <v>1</v>
      </c>
    </row>
    <row r="911" spans="1:13" x14ac:dyDescent="0.25">
      <c r="A911" s="48" t="s">
        <v>6620</v>
      </c>
      <c r="B911" s="5" t="s">
        <v>9028</v>
      </c>
      <c r="C911" s="120">
        <v>2</v>
      </c>
      <c r="D911" s="104">
        <v>3</v>
      </c>
      <c r="E911" s="5"/>
      <c r="F911" s="5"/>
      <c r="G911" s="81">
        <v>42541</v>
      </c>
      <c r="H911" s="5"/>
      <c r="I911" s="104">
        <v>500</v>
      </c>
      <c r="J911" s="5"/>
      <c r="K911" s="5"/>
      <c r="L911" s="66">
        <v>43465</v>
      </c>
      <c r="M911" s="5">
        <v>2</v>
      </c>
    </row>
    <row r="912" spans="1:13" x14ac:dyDescent="0.25">
      <c r="A912" s="48" t="s">
        <v>6621</v>
      </c>
      <c r="B912" s="5" t="s">
        <v>9029</v>
      </c>
      <c r="C912" s="120">
        <v>2</v>
      </c>
      <c r="D912" s="104">
        <v>3</v>
      </c>
      <c r="E912" s="5"/>
      <c r="F912" s="5"/>
      <c r="G912" s="81">
        <v>42541</v>
      </c>
      <c r="H912" s="5"/>
      <c r="I912" s="104">
        <v>500</v>
      </c>
      <c r="J912" s="5"/>
      <c r="K912" s="5"/>
      <c r="L912" s="66">
        <v>43465</v>
      </c>
      <c r="M912" s="5">
        <v>2</v>
      </c>
    </row>
    <row r="913" spans="1:13" x14ac:dyDescent="0.25">
      <c r="A913" s="48" t="s">
        <v>6622</v>
      </c>
      <c r="B913" s="5" t="s">
        <v>9030</v>
      </c>
      <c r="C913" s="120">
        <v>2</v>
      </c>
      <c r="D913" s="104">
        <v>3</v>
      </c>
      <c r="E913" s="5"/>
      <c r="F913" s="5"/>
      <c r="G913" s="81">
        <v>42541</v>
      </c>
      <c r="H913" s="5"/>
      <c r="I913" s="104">
        <v>500</v>
      </c>
      <c r="J913" s="5"/>
      <c r="K913" s="5"/>
      <c r="L913" s="66">
        <v>43465</v>
      </c>
      <c r="M913" s="5">
        <v>2</v>
      </c>
    </row>
    <row r="914" spans="1:13" x14ac:dyDescent="0.25">
      <c r="A914" s="48" t="s">
        <v>6623</v>
      </c>
      <c r="B914" s="5" t="s">
        <v>9031</v>
      </c>
      <c r="C914" s="120">
        <v>2</v>
      </c>
      <c r="D914" s="104">
        <v>3</v>
      </c>
      <c r="E914" s="5"/>
      <c r="F914" s="5"/>
      <c r="G914" s="81">
        <v>42541</v>
      </c>
      <c r="H914" s="5"/>
      <c r="I914" s="104">
        <v>500</v>
      </c>
      <c r="J914" s="5"/>
      <c r="K914" s="5"/>
      <c r="L914" s="66">
        <v>43465</v>
      </c>
      <c r="M914" s="5">
        <v>2</v>
      </c>
    </row>
    <row r="915" spans="1:13" x14ac:dyDescent="0.25">
      <c r="A915" s="48" t="s">
        <v>6624</v>
      </c>
      <c r="B915" s="5" t="s">
        <v>9032</v>
      </c>
      <c r="C915" s="120">
        <v>2</v>
      </c>
      <c r="D915" s="104">
        <v>3</v>
      </c>
      <c r="E915" s="5"/>
      <c r="F915" s="5"/>
      <c r="G915" s="81">
        <v>42541</v>
      </c>
      <c r="H915" s="5"/>
      <c r="I915" s="104">
        <v>500</v>
      </c>
      <c r="J915" s="5"/>
      <c r="K915" s="5"/>
      <c r="L915" s="66">
        <v>43465</v>
      </c>
      <c r="M915" s="5">
        <v>1</v>
      </c>
    </row>
    <row r="916" spans="1:13" x14ac:dyDescent="0.25">
      <c r="A916" s="48" t="s">
        <v>6625</v>
      </c>
      <c r="B916" s="5" t="s">
        <v>9033</v>
      </c>
      <c r="C916" s="120">
        <v>2</v>
      </c>
      <c r="D916" s="104">
        <v>3</v>
      </c>
      <c r="E916" s="5"/>
      <c r="F916" s="5"/>
      <c r="G916" s="81">
        <v>42541</v>
      </c>
      <c r="H916" s="5"/>
      <c r="I916" s="104">
        <v>500</v>
      </c>
      <c r="J916" s="5"/>
      <c r="K916" s="5"/>
      <c r="L916" s="66">
        <v>43465</v>
      </c>
      <c r="M916" s="5">
        <v>1</v>
      </c>
    </row>
    <row r="917" spans="1:13" x14ac:dyDescent="0.25">
      <c r="A917" s="48" t="s">
        <v>6626</v>
      </c>
      <c r="B917" s="5" t="s">
        <v>9034</v>
      </c>
      <c r="C917" s="120">
        <v>2</v>
      </c>
      <c r="D917" s="104">
        <v>3</v>
      </c>
      <c r="E917" s="5"/>
      <c r="F917" s="5"/>
      <c r="G917" s="81">
        <v>42541</v>
      </c>
      <c r="H917" s="5"/>
      <c r="I917" s="104">
        <v>500</v>
      </c>
      <c r="J917" s="5"/>
      <c r="K917" s="5"/>
      <c r="L917" s="66">
        <v>43465</v>
      </c>
      <c r="M917" s="5">
        <v>2</v>
      </c>
    </row>
    <row r="918" spans="1:13" x14ac:dyDescent="0.25">
      <c r="A918" s="48" t="s">
        <v>6627</v>
      </c>
      <c r="B918" s="5" t="s">
        <v>9035</v>
      </c>
      <c r="C918" s="120">
        <v>2</v>
      </c>
      <c r="D918" s="104">
        <v>3</v>
      </c>
      <c r="E918" s="5"/>
      <c r="F918" s="5"/>
      <c r="G918" s="81">
        <v>42541</v>
      </c>
      <c r="H918" s="5"/>
      <c r="I918" s="104">
        <v>500</v>
      </c>
      <c r="J918" s="5"/>
      <c r="K918" s="5"/>
      <c r="L918" s="66">
        <v>43465</v>
      </c>
      <c r="M918" s="5">
        <v>2</v>
      </c>
    </row>
    <row r="919" spans="1:13" x14ac:dyDescent="0.25">
      <c r="A919" s="48" t="s">
        <v>6628</v>
      </c>
      <c r="B919" s="5" t="s">
        <v>9036</v>
      </c>
      <c r="C919" s="120">
        <v>2</v>
      </c>
      <c r="D919" s="104">
        <v>3</v>
      </c>
      <c r="E919" s="5"/>
      <c r="F919" s="5"/>
      <c r="G919" s="81">
        <v>42541</v>
      </c>
      <c r="H919" s="5"/>
      <c r="I919" s="104">
        <v>500</v>
      </c>
      <c r="J919" s="5"/>
      <c r="K919" s="5"/>
      <c r="L919" s="66">
        <v>43465</v>
      </c>
      <c r="M919" s="5">
        <v>2</v>
      </c>
    </row>
    <row r="920" spans="1:13" x14ac:dyDescent="0.25">
      <c r="A920" s="48" t="s">
        <v>6629</v>
      </c>
      <c r="B920" s="5" t="s">
        <v>9037</v>
      </c>
      <c r="C920" s="120">
        <v>2</v>
      </c>
      <c r="D920" s="104">
        <v>3</v>
      </c>
      <c r="E920" s="5"/>
      <c r="F920" s="5"/>
      <c r="G920" s="81">
        <v>42541</v>
      </c>
      <c r="H920" s="5"/>
      <c r="I920" s="104">
        <v>500</v>
      </c>
      <c r="J920" s="5"/>
      <c r="K920" s="5"/>
      <c r="L920" s="66">
        <v>43465</v>
      </c>
      <c r="M920" s="5">
        <v>2</v>
      </c>
    </row>
    <row r="921" spans="1:13" x14ac:dyDescent="0.25">
      <c r="A921" s="48" t="s">
        <v>6630</v>
      </c>
      <c r="B921" s="5" t="s">
        <v>9038</v>
      </c>
      <c r="C921" s="120">
        <v>2</v>
      </c>
      <c r="D921" s="104">
        <v>3</v>
      </c>
      <c r="E921" s="5"/>
      <c r="F921" s="5"/>
      <c r="G921" s="81">
        <v>42541</v>
      </c>
      <c r="H921" s="5"/>
      <c r="I921" s="104">
        <v>500</v>
      </c>
      <c r="J921" s="5"/>
      <c r="K921" s="5"/>
      <c r="L921" s="66">
        <v>43465</v>
      </c>
      <c r="M921" s="5">
        <v>1</v>
      </c>
    </row>
    <row r="922" spans="1:13" x14ac:dyDescent="0.25">
      <c r="A922" s="48" t="s">
        <v>6631</v>
      </c>
      <c r="B922" s="5" t="s">
        <v>9039</v>
      </c>
      <c r="C922" s="120">
        <v>2</v>
      </c>
      <c r="D922" s="104">
        <v>3</v>
      </c>
      <c r="E922" s="5"/>
      <c r="F922" s="5"/>
      <c r="G922" s="81">
        <v>42541</v>
      </c>
      <c r="H922" s="5"/>
      <c r="I922" s="104">
        <v>500</v>
      </c>
      <c r="J922" s="5"/>
      <c r="K922" s="5"/>
      <c r="L922" s="66">
        <v>43465</v>
      </c>
      <c r="M922" s="5">
        <v>1</v>
      </c>
    </row>
    <row r="923" spans="1:13" x14ac:dyDescent="0.25">
      <c r="A923" s="48" t="s">
        <v>6632</v>
      </c>
      <c r="B923" s="5" t="s">
        <v>9040</v>
      </c>
      <c r="C923" s="120">
        <v>2</v>
      </c>
      <c r="D923" s="104">
        <v>3</v>
      </c>
      <c r="E923" s="5"/>
      <c r="F923" s="5"/>
      <c r="G923" s="81">
        <v>42541</v>
      </c>
      <c r="H923" s="5"/>
      <c r="I923" s="104">
        <v>500</v>
      </c>
      <c r="J923" s="5"/>
      <c r="K923" s="5"/>
      <c r="L923" s="66">
        <v>43465</v>
      </c>
      <c r="M923" s="5">
        <v>2</v>
      </c>
    </row>
    <row r="924" spans="1:13" x14ac:dyDescent="0.25">
      <c r="A924" s="48" t="s">
        <v>6633</v>
      </c>
      <c r="B924" s="5" t="s">
        <v>9041</v>
      </c>
      <c r="C924" s="120">
        <v>2</v>
      </c>
      <c r="D924" s="104">
        <v>3</v>
      </c>
      <c r="E924" s="5"/>
      <c r="F924" s="5"/>
      <c r="G924" s="81">
        <v>42541</v>
      </c>
      <c r="H924" s="5"/>
      <c r="I924" s="104">
        <v>500</v>
      </c>
      <c r="J924" s="5"/>
      <c r="K924" s="5"/>
      <c r="L924" s="66">
        <v>43465</v>
      </c>
      <c r="M924" s="5">
        <v>2</v>
      </c>
    </row>
    <row r="925" spans="1:13" x14ac:dyDescent="0.25">
      <c r="A925" s="48" t="s">
        <v>6634</v>
      </c>
      <c r="B925" s="5" t="s">
        <v>9042</v>
      </c>
      <c r="C925" s="120">
        <v>2</v>
      </c>
      <c r="D925" s="104">
        <v>3</v>
      </c>
      <c r="E925" s="5"/>
      <c r="F925" s="5"/>
      <c r="G925" s="81">
        <v>42541</v>
      </c>
      <c r="H925" s="5"/>
      <c r="I925" s="104">
        <v>500</v>
      </c>
      <c r="J925" s="5"/>
      <c r="K925" s="5"/>
      <c r="L925" s="66">
        <v>43465</v>
      </c>
      <c r="M925" s="5">
        <v>2</v>
      </c>
    </row>
    <row r="926" spans="1:13" x14ac:dyDescent="0.25">
      <c r="A926" s="48" t="s">
        <v>6635</v>
      </c>
      <c r="B926" s="5" t="s">
        <v>9043</v>
      </c>
      <c r="C926" s="120">
        <v>2</v>
      </c>
      <c r="D926" s="104">
        <v>3</v>
      </c>
      <c r="E926" s="5"/>
      <c r="F926" s="5"/>
      <c r="G926" s="81">
        <v>42541</v>
      </c>
      <c r="H926" s="5"/>
      <c r="I926" s="104">
        <v>500</v>
      </c>
      <c r="J926" s="5"/>
      <c r="K926" s="5"/>
      <c r="L926" s="66">
        <v>43465</v>
      </c>
      <c r="M926" s="5">
        <v>2</v>
      </c>
    </row>
    <row r="927" spans="1:13" x14ac:dyDescent="0.25">
      <c r="A927" s="48" t="s">
        <v>6636</v>
      </c>
      <c r="B927" s="5" t="s">
        <v>9044</v>
      </c>
      <c r="C927" s="120">
        <v>2</v>
      </c>
      <c r="D927" s="104">
        <v>3</v>
      </c>
      <c r="E927" s="5"/>
      <c r="F927" s="5"/>
      <c r="G927" s="81">
        <v>42541</v>
      </c>
      <c r="H927" s="5"/>
      <c r="I927" s="104">
        <v>500</v>
      </c>
      <c r="J927" s="5"/>
      <c r="K927" s="5"/>
      <c r="L927" s="66">
        <v>43465</v>
      </c>
      <c r="M927" s="5">
        <v>1</v>
      </c>
    </row>
    <row r="928" spans="1:13" x14ac:dyDescent="0.25">
      <c r="A928" s="48" t="s">
        <v>6637</v>
      </c>
      <c r="B928" s="5" t="s">
        <v>9045</v>
      </c>
      <c r="C928" s="120">
        <v>2</v>
      </c>
      <c r="D928" s="104">
        <v>3</v>
      </c>
      <c r="E928" s="5"/>
      <c r="F928" s="5"/>
      <c r="G928" s="81">
        <v>42541</v>
      </c>
      <c r="H928" s="5"/>
      <c r="I928" s="104">
        <v>500</v>
      </c>
      <c r="J928" s="5"/>
      <c r="K928" s="5"/>
      <c r="L928" s="66">
        <v>43465</v>
      </c>
      <c r="M928" s="5">
        <v>1</v>
      </c>
    </row>
    <row r="929" spans="1:13" x14ac:dyDescent="0.25">
      <c r="A929" s="48" t="s">
        <v>6638</v>
      </c>
      <c r="B929" s="5" t="s">
        <v>9046</v>
      </c>
      <c r="C929" s="120">
        <v>2</v>
      </c>
      <c r="D929" s="104">
        <v>3</v>
      </c>
      <c r="E929" s="5"/>
      <c r="F929" s="5"/>
      <c r="G929" s="81">
        <v>42541</v>
      </c>
      <c r="H929" s="5"/>
      <c r="I929" s="104">
        <v>500</v>
      </c>
      <c r="J929" s="5"/>
      <c r="K929" s="5"/>
      <c r="L929" s="66">
        <v>43465</v>
      </c>
      <c r="M929" s="5">
        <v>2</v>
      </c>
    </row>
    <row r="930" spans="1:13" x14ac:dyDescent="0.25">
      <c r="A930" s="48" t="s">
        <v>6639</v>
      </c>
      <c r="B930" s="5" t="s">
        <v>9047</v>
      </c>
      <c r="C930" s="120">
        <v>2</v>
      </c>
      <c r="D930" s="104">
        <v>3</v>
      </c>
      <c r="E930" s="5"/>
      <c r="F930" s="5"/>
      <c r="G930" s="81">
        <v>42541</v>
      </c>
      <c r="H930" s="5"/>
      <c r="I930" s="104">
        <v>500</v>
      </c>
      <c r="J930" s="5"/>
      <c r="K930" s="5"/>
      <c r="L930" s="66">
        <v>43465</v>
      </c>
      <c r="M930" s="5">
        <v>2</v>
      </c>
    </row>
    <row r="931" spans="1:13" x14ac:dyDescent="0.25">
      <c r="A931" s="48" t="s">
        <v>6640</v>
      </c>
      <c r="B931" s="5" t="s">
        <v>9048</v>
      </c>
      <c r="C931" s="120">
        <v>2</v>
      </c>
      <c r="D931" s="104">
        <v>3</v>
      </c>
      <c r="E931" s="5"/>
      <c r="F931" s="5"/>
      <c r="G931" s="81">
        <v>42541</v>
      </c>
      <c r="H931" s="5"/>
      <c r="I931" s="104">
        <v>500</v>
      </c>
      <c r="J931" s="5"/>
      <c r="K931" s="5"/>
      <c r="L931" s="66">
        <v>43465</v>
      </c>
      <c r="M931" s="5">
        <v>2</v>
      </c>
    </row>
    <row r="932" spans="1:13" x14ac:dyDescent="0.25">
      <c r="A932" s="48" t="s">
        <v>6641</v>
      </c>
      <c r="B932" s="5" t="s">
        <v>9049</v>
      </c>
      <c r="C932" s="120">
        <v>2</v>
      </c>
      <c r="D932" s="104">
        <v>3</v>
      </c>
      <c r="E932" s="5"/>
      <c r="F932" s="5"/>
      <c r="G932" s="81">
        <v>42541</v>
      </c>
      <c r="H932" s="5"/>
      <c r="I932" s="104">
        <v>500</v>
      </c>
      <c r="J932" s="5"/>
      <c r="K932" s="5"/>
      <c r="L932" s="66">
        <v>43465</v>
      </c>
      <c r="M932" s="5">
        <v>2</v>
      </c>
    </row>
    <row r="933" spans="1:13" x14ac:dyDescent="0.25">
      <c r="A933" s="48" t="s">
        <v>6642</v>
      </c>
      <c r="B933" s="5" t="s">
        <v>9050</v>
      </c>
      <c r="C933" s="120">
        <v>2</v>
      </c>
      <c r="D933" s="104">
        <v>3</v>
      </c>
      <c r="E933" s="5"/>
      <c r="F933" s="5"/>
      <c r="G933" s="81">
        <v>42541</v>
      </c>
      <c r="H933" s="5"/>
      <c r="I933" s="104">
        <v>500</v>
      </c>
      <c r="J933" s="5"/>
      <c r="K933" s="5"/>
      <c r="L933" s="66">
        <v>43465</v>
      </c>
      <c r="M933" s="5">
        <v>1</v>
      </c>
    </row>
    <row r="934" spans="1:13" x14ac:dyDescent="0.25">
      <c r="A934" s="48" t="s">
        <v>6643</v>
      </c>
      <c r="B934" s="5" t="s">
        <v>9051</v>
      </c>
      <c r="C934" s="120">
        <v>2</v>
      </c>
      <c r="D934" s="104">
        <v>3</v>
      </c>
      <c r="E934" s="5"/>
      <c r="F934" s="5"/>
      <c r="G934" s="81">
        <v>42541</v>
      </c>
      <c r="H934" s="5"/>
      <c r="I934" s="104">
        <v>500</v>
      </c>
      <c r="J934" s="5"/>
      <c r="K934" s="5"/>
      <c r="L934" s="66">
        <v>43465</v>
      </c>
      <c r="M934" s="5">
        <v>1</v>
      </c>
    </row>
    <row r="935" spans="1:13" x14ac:dyDescent="0.25">
      <c r="A935" s="48" t="s">
        <v>6644</v>
      </c>
      <c r="B935" s="5" t="s">
        <v>9052</v>
      </c>
      <c r="C935" s="120">
        <v>2</v>
      </c>
      <c r="D935" s="104">
        <v>3</v>
      </c>
      <c r="E935" s="5"/>
      <c r="F935" s="5"/>
      <c r="G935" s="81">
        <v>42541</v>
      </c>
      <c r="H935" s="5"/>
      <c r="I935" s="104">
        <v>500</v>
      </c>
      <c r="J935" s="5"/>
      <c r="K935" s="5"/>
      <c r="L935" s="66">
        <v>43465</v>
      </c>
      <c r="M935" s="5">
        <v>2</v>
      </c>
    </row>
    <row r="936" spans="1:13" x14ac:dyDescent="0.25">
      <c r="A936" s="48" t="s">
        <v>6645</v>
      </c>
      <c r="B936" s="5" t="s">
        <v>9053</v>
      </c>
      <c r="C936" s="120">
        <v>2</v>
      </c>
      <c r="D936" s="104">
        <v>3</v>
      </c>
      <c r="E936" s="5"/>
      <c r="F936" s="5"/>
      <c r="G936" s="81">
        <v>42541</v>
      </c>
      <c r="H936" s="5"/>
      <c r="I936" s="104">
        <v>500</v>
      </c>
      <c r="J936" s="5"/>
      <c r="K936" s="5"/>
      <c r="L936" s="66">
        <v>43465</v>
      </c>
      <c r="M936" s="5">
        <v>2</v>
      </c>
    </row>
    <row r="937" spans="1:13" x14ac:dyDescent="0.25">
      <c r="A937" s="48" t="s">
        <v>6646</v>
      </c>
      <c r="B937" s="5" t="s">
        <v>9054</v>
      </c>
      <c r="C937" s="120">
        <v>2</v>
      </c>
      <c r="D937" s="104">
        <v>3</v>
      </c>
      <c r="E937" s="5"/>
      <c r="F937" s="5"/>
      <c r="G937" s="81">
        <v>42541</v>
      </c>
      <c r="H937" s="5"/>
      <c r="I937" s="104">
        <v>500</v>
      </c>
      <c r="J937" s="5"/>
      <c r="K937" s="5"/>
      <c r="L937" s="66">
        <v>43465</v>
      </c>
      <c r="M937" s="5">
        <v>2</v>
      </c>
    </row>
    <row r="938" spans="1:13" x14ac:dyDescent="0.25">
      <c r="A938" s="48" t="s">
        <v>6647</v>
      </c>
      <c r="B938" s="5" t="s">
        <v>9055</v>
      </c>
      <c r="C938" s="120">
        <v>2</v>
      </c>
      <c r="D938" s="104">
        <v>3</v>
      </c>
      <c r="E938" s="5"/>
      <c r="F938" s="5"/>
      <c r="G938" s="81">
        <v>42541</v>
      </c>
      <c r="H938" s="5"/>
      <c r="I938" s="104">
        <v>500</v>
      </c>
      <c r="J938" s="5"/>
      <c r="K938" s="5"/>
      <c r="L938" s="66">
        <v>43465</v>
      </c>
      <c r="M938" s="5">
        <v>2</v>
      </c>
    </row>
    <row r="939" spans="1:13" x14ac:dyDescent="0.25">
      <c r="A939" s="48" t="s">
        <v>6648</v>
      </c>
      <c r="B939" s="5" t="s">
        <v>9056</v>
      </c>
      <c r="C939" s="120">
        <v>2</v>
      </c>
      <c r="D939" s="104">
        <v>3</v>
      </c>
      <c r="E939" s="5"/>
      <c r="F939" s="5"/>
      <c r="G939" s="81">
        <v>42541</v>
      </c>
      <c r="H939" s="5"/>
      <c r="I939" s="104">
        <v>500</v>
      </c>
      <c r="J939" s="5"/>
      <c r="K939" s="5"/>
      <c r="L939" s="66">
        <v>43465</v>
      </c>
      <c r="M939" s="5">
        <v>1</v>
      </c>
    </row>
    <row r="940" spans="1:13" x14ac:dyDescent="0.25">
      <c r="A940" s="48" t="s">
        <v>6649</v>
      </c>
      <c r="B940" s="5" t="s">
        <v>9057</v>
      </c>
      <c r="C940" s="120">
        <v>2</v>
      </c>
      <c r="D940" s="104">
        <v>3</v>
      </c>
      <c r="E940" s="5"/>
      <c r="F940" s="5"/>
      <c r="G940" s="81">
        <v>42541</v>
      </c>
      <c r="H940" s="5"/>
      <c r="I940" s="104">
        <v>500</v>
      </c>
      <c r="J940" s="5"/>
      <c r="K940" s="5"/>
      <c r="L940" s="66">
        <v>43465</v>
      </c>
      <c r="M940" s="5">
        <v>1</v>
      </c>
    </row>
    <row r="941" spans="1:13" x14ac:dyDescent="0.25">
      <c r="A941" s="48" t="s">
        <v>6650</v>
      </c>
      <c r="B941" s="5" t="s">
        <v>9058</v>
      </c>
      <c r="C941" s="120">
        <v>2</v>
      </c>
      <c r="D941" s="104">
        <v>3</v>
      </c>
      <c r="E941" s="5"/>
      <c r="F941" s="5"/>
      <c r="G941" s="81">
        <v>42541</v>
      </c>
      <c r="H941" s="5"/>
      <c r="I941" s="104">
        <v>500</v>
      </c>
      <c r="J941" s="5"/>
      <c r="K941" s="5"/>
      <c r="L941" s="66">
        <v>43465</v>
      </c>
      <c r="M941" s="5">
        <v>2</v>
      </c>
    </row>
    <row r="942" spans="1:13" x14ac:dyDescent="0.25">
      <c r="A942" s="48" t="s">
        <v>6651</v>
      </c>
      <c r="B942" s="5" t="s">
        <v>9059</v>
      </c>
      <c r="C942" s="120">
        <v>2</v>
      </c>
      <c r="D942" s="104">
        <v>3</v>
      </c>
      <c r="E942" s="5"/>
      <c r="F942" s="5"/>
      <c r="G942" s="81">
        <v>42541</v>
      </c>
      <c r="H942" s="5"/>
      <c r="I942" s="104">
        <v>500</v>
      </c>
      <c r="J942" s="5"/>
      <c r="K942" s="5"/>
      <c r="L942" s="66">
        <v>43465</v>
      </c>
      <c r="M942" s="5">
        <v>2</v>
      </c>
    </row>
    <row r="943" spans="1:13" x14ac:dyDescent="0.25">
      <c r="A943" s="48" t="s">
        <v>6652</v>
      </c>
      <c r="B943" s="5" t="s">
        <v>9060</v>
      </c>
      <c r="C943" s="120">
        <v>2</v>
      </c>
      <c r="D943" s="104">
        <v>3</v>
      </c>
      <c r="E943" s="5"/>
      <c r="F943" s="5"/>
      <c r="G943" s="81">
        <v>42541</v>
      </c>
      <c r="H943" s="5"/>
      <c r="I943" s="104">
        <v>500</v>
      </c>
      <c r="J943" s="5"/>
      <c r="K943" s="5"/>
      <c r="L943" s="66">
        <v>43465</v>
      </c>
      <c r="M943" s="5">
        <v>2</v>
      </c>
    </row>
    <row r="944" spans="1:13" x14ac:dyDescent="0.25">
      <c r="A944" s="48" t="s">
        <v>6653</v>
      </c>
      <c r="B944" s="5" t="s">
        <v>9061</v>
      </c>
      <c r="C944" s="120">
        <v>2</v>
      </c>
      <c r="D944" s="104">
        <v>3</v>
      </c>
      <c r="E944" s="5"/>
      <c r="F944" s="5"/>
      <c r="G944" s="81">
        <v>42541</v>
      </c>
      <c r="H944" s="5"/>
      <c r="I944" s="104">
        <v>500</v>
      </c>
      <c r="J944" s="5"/>
      <c r="K944" s="5"/>
      <c r="L944" s="66">
        <v>43465</v>
      </c>
      <c r="M944" s="5">
        <v>2</v>
      </c>
    </row>
    <row r="945" spans="1:13" x14ac:dyDescent="0.25">
      <c r="A945" s="48" t="s">
        <v>6654</v>
      </c>
      <c r="B945" s="5" t="s">
        <v>9062</v>
      </c>
      <c r="C945" s="120">
        <v>2</v>
      </c>
      <c r="D945" s="104">
        <v>3</v>
      </c>
      <c r="E945" s="5"/>
      <c r="F945" s="5"/>
      <c r="G945" s="81">
        <v>42541</v>
      </c>
      <c r="H945" s="5"/>
      <c r="I945" s="104">
        <v>500</v>
      </c>
      <c r="J945" s="5"/>
      <c r="K945" s="5"/>
      <c r="L945" s="66">
        <v>43465</v>
      </c>
      <c r="M945" s="5">
        <v>1</v>
      </c>
    </row>
    <row r="946" spans="1:13" x14ac:dyDescent="0.25">
      <c r="A946" s="48" t="s">
        <v>6655</v>
      </c>
      <c r="B946" s="5" t="s">
        <v>9063</v>
      </c>
      <c r="C946" s="120">
        <v>2</v>
      </c>
      <c r="D946" s="104">
        <v>3</v>
      </c>
      <c r="E946" s="5"/>
      <c r="F946" s="5"/>
      <c r="G946" s="81">
        <v>42541</v>
      </c>
      <c r="H946" s="5"/>
      <c r="I946" s="104">
        <v>500</v>
      </c>
      <c r="J946" s="5"/>
      <c r="K946" s="5"/>
      <c r="L946" s="66">
        <v>43465</v>
      </c>
      <c r="M946" s="5">
        <v>1</v>
      </c>
    </row>
    <row r="947" spans="1:13" x14ac:dyDescent="0.25">
      <c r="A947" s="48" t="s">
        <v>6656</v>
      </c>
      <c r="B947" s="5" t="s">
        <v>9064</v>
      </c>
      <c r="C947" s="120">
        <v>2</v>
      </c>
      <c r="D947" s="104">
        <v>3</v>
      </c>
      <c r="E947" s="5"/>
      <c r="F947" s="5"/>
      <c r="G947" s="81">
        <v>42541</v>
      </c>
      <c r="H947" s="5"/>
      <c r="I947" s="104">
        <v>500</v>
      </c>
      <c r="J947" s="5"/>
      <c r="K947" s="5"/>
      <c r="L947" s="66">
        <v>43465</v>
      </c>
      <c r="M947" s="5">
        <v>2</v>
      </c>
    </row>
    <row r="948" spans="1:13" x14ac:dyDescent="0.25">
      <c r="A948" s="48" t="s">
        <v>6657</v>
      </c>
      <c r="B948" s="5" t="s">
        <v>9065</v>
      </c>
      <c r="C948" s="120">
        <v>2</v>
      </c>
      <c r="D948" s="104">
        <v>3</v>
      </c>
      <c r="E948" s="5"/>
      <c r="F948" s="5"/>
      <c r="G948" s="81">
        <v>42541</v>
      </c>
      <c r="H948" s="5"/>
      <c r="I948" s="104">
        <v>500</v>
      </c>
      <c r="J948" s="5"/>
      <c r="K948" s="5"/>
      <c r="L948" s="66">
        <v>43465</v>
      </c>
      <c r="M948" s="5">
        <v>2</v>
      </c>
    </row>
    <row r="949" spans="1:13" x14ac:dyDescent="0.25">
      <c r="A949" s="48" t="s">
        <v>6658</v>
      </c>
      <c r="B949" s="5" t="s">
        <v>9066</v>
      </c>
      <c r="C949" s="120">
        <v>2</v>
      </c>
      <c r="D949" s="104">
        <v>3</v>
      </c>
      <c r="E949" s="5"/>
      <c r="F949" s="5"/>
      <c r="G949" s="81">
        <v>42541</v>
      </c>
      <c r="H949" s="5"/>
      <c r="I949" s="104">
        <v>500</v>
      </c>
      <c r="J949" s="5"/>
      <c r="K949" s="5"/>
      <c r="L949" s="66">
        <v>43465</v>
      </c>
      <c r="M949" s="5">
        <v>2</v>
      </c>
    </row>
    <row r="950" spans="1:13" x14ac:dyDescent="0.25">
      <c r="A950" s="48" t="s">
        <v>6659</v>
      </c>
      <c r="B950" s="5" t="s">
        <v>9067</v>
      </c>
      <c r="C950" s="120">
        <v>2</v>
      </c>
      <c r="D950" s="104">
        <v>3</v>
      </c>
      <c r="E950" s="5"/>
      <c r="F950" s="5"/>
      <c r="G950" s="81">
        <v>42541</v>
      </c>
      <c r="H950" s="5"/>
      <c r="I950" s="104">
        <v>500</v>
      </c>
      <c r="J950" s="5"/>
      <c r="K950" s="5"/>
      <c r="L950" s="66">
        <v>43465</v>
      </c>
      <c r="M950" s="5">
        <v>2</v>
      </c>
    </row>
    <row r="951" spans="1:13" x14ac:dyDescent="0.25">
      <c r="A951" s="48" t="s">
        <v>6660</v>
      </c>
      <c r="B951" s="5" t="s">
        <v>9068</v>
      </c>
      <c r="C951" s="120">
        <v>2</v>
      </c>
      <c r="D951" s="104">
        <v>3</v>
      </c>
      <c r="E951" s="5"/>
      <c r="F951" s="5"/>
      <c r="G951" s="81">
        <v>42541</v>
      </c>
      <c r="H951" s="5"/>
      <c r="I951" s="104">
        <v>500</v>
      </c>
      <c r="J951" s="5"/>
      <c r="K951" s="5"/>
      <c r="L951" s="66">
        <v>43465</v>
      </c>
      <c r="M951" s="5">
        <v>1</v>
      </c>
    </row>
    <row r="952" spans="1:13" x14ac:dyDescent="0.25">
      <c r="A952" s="48" t="s">
        <v>6661</v>
      </c>
      <c r="B952" s="5" t="s">
        <v>9069</v>
      </c>
      <c r="C952" s="120">
        <v>2</v>
      </c>
      <c r="D952" s="104">
        <v>3</v>
      </c>
      <c r="E952" s="5"/>
      <c r="F952" s="5"/>
      <c r="G952" s="81">
        <v>42541</v>
      </c>
      <c r="H952" s="5"/>
      <c r="I952" s="104">
        <v>500</v>
      </c>
      <c r="J952" s="5"/>
      <c r="K952" s="5"/>
      <c r="L952" s="66">
        <v>43465</v>
      </c>
      <c r="M952" s="5">
        <v>1</v>
      </c>
    </row>
    <row r="953" spans="1:13" x14ac:dyDescent="0.25">
      <c r="A953" s="48" t="s">
        <v>6662</v>
      </c>
      <c r="B953" s="5" t="s">
        <v>9070</v>
      </c>
      <c r="C953" s="120">
        <v>2</v>
      </c>
      <c r="D953" s="104">
        <v>3</v>
      </c>
      <c r="E953" s="5"/>
      <c r="F953" s="5"/>
      <c r="G953" s="81">
        <v>42541</v>
      </c>
      <c r="H953" s="5"/>
      <c r="I953" s="104">
        <v>500</v>
      </c>
      <c r="J953" s="5"/>
      <c r="K953" s="5"/>
      <c r="L953" s="66">
        <v>43465</v>
      </c>
      <c r="M953" s="5">
        <v>2</v>
      </c>
    </row>
    <row r="954" spans="1:13" x14ac:dyDescent="0.25">
      <c r="A954" s="48" t="s">
        <v>6663</v>
      </c>
      <c r="B954" s="5" t="s">
        <v>9071</v>
      </c>
      <c r="C954" s="120">
        <v>2</v>
      </c>
      <c r="D954" s="104">
        <v>3</v>
      </c>
      <c r="E954" s="5"/>
      <c r="F954" s="5"/>
      <c r="G954" s="81">
        <v>42541</v>
      </c>
      <c r="H954" s="5"/>
      <c r="I954" s="104">
        <v>500</v>
      </c>
      <c r="J954" s="5"/>
      <c r="K954" s="5"/>
      <c r="L954" s="66">
        <v>43465</v>
      </c>
      <c r="M954" s="5">
        <v>2</v>
      </c>
    </row>
    <row r="955" spans="1:13" x14ac:dyDescent="0.25">
      <c r="A955" s="48" t="s">
        <v>6664</v>
      </c>
      <c r="B955" s="5" t="s">
        <v>9072</v>
      </c>
      <c r="C955" s="120">
        <v>2</v>
      </c>
      <c r="D955" s="104">
        <v>3</v>
      </c>
      <c r="E955" s="5"/>
      <c r="F955" s="5"/>
      <c r="G955" s="81">
        <v>42541</v>
      </c>
      <c r="H955" s="5"/>
      <c r="I955" s="104">
        <v>500</v>
      </c>
      <c r="J955" s="5"/>
      <c r="K955" s="5"/>
      <c r="L955" s="66">
        <v>43465</v>
      </c>
      <c r="M955" s="5">
        <v>2</v>
      </c>
    </row>
    <row r="956" spans="1:13" x14ac:dyDescent="0.25">
      <c r="A956" s="48" t="s">
        <v>6665</v>
      </c>
      <c r="B956" s="5" t="s">
        <v>9073</v>
      </c>
      <c r="C956" s="120">
        <v>2</v>
      </c>
      <c r="D956" s="104">
        <v>3</v>
      </c>
      <c r="E956" s="5"/>
      <c r="F956" s="5"/>
      <c r="G956" s="81">
        <v>42541</v>
      </c>
      <c r="H956" s="5"/>
      <c r="I956" s="104">
        <v>500</v>
      </c>
      <c r="J956" s="5"/>
      <c r="K956" s="5"/>
      <c r="L956" s="66">
        <v>43465</v>
      </c>
      <c r="M956" s="5">
        <v>2</v>
      </c>
    </row>
    <row r="957" spans="1:13" x14ac:dyDescent="0.25">
      <c r="A957" s="48" t="s">
        <v>6666</v>
      </c>
      <c r="B957" s="5" t="s">
        <v>9074</v>
      </c>
      <c r="C957" s="120">
        <v>2</v>
      </c>
      <c r="D957" s="104">
        <v>3</v>
      </c>
      <c r="E957" s="5"/>
      <c r="F957" s="5"/>
      <c r="G957" s="81">
        <v>42541</v>
      </c>
      <c r="H957" s="5"/>
      <c r="I957" s="104">
        <v>500</v>
      </c>
      <c r="J957" s="5"/>
      <c r="K957" s="5"/>
      <c r="L957" s="66">
        <v>43465</v>
      </c>
      <c r="M957" s="5">
        <v>1</v>
      </c>
    </row>
    <row r="958" spans="1:13" x14ac:dyDescent="0.25">
      <c r="A958" s="48" t="s">
        <v>6667</v>
      </c>
      <c r="B958" s="5" t="s">
        <v>9075</v>
      </c>
      <c r="C958" s="120">
        <v>2</v>
      </c>
      <c r="D958" s="104">
        <v>3</v>
      </c>
      <c r="E958" s="5"/>
      <c r="F958" s="5"/>
      <c r="G958" s="81">
        <v>42541</v>
      </c>
      <c r="H958" s="5"/>
      <c r="I958" s="104">
        <v>500</v>
      </c>
      <c r="J958" s="5"/>
      <c r="K958" s="5"/>
      <c r="L958" s="66">
        <v>43465</v>
      </c>
      <c r="M958" s="5">
        <v>1</v>
      </c>
    </row>
    <row r="959" spans="1:13" x14ac:dyDescent="0.25">
      <c r="A959" s="48" t="s">
        <v>6668</v>
      </c>
      <c r="B959" s="5" t="s">
        <v>9076</v>
      </c>
      <c r="C959" s="120">
        <v>2</v>
      </c>
      <c r="D959" s="104">
        <v>3</v>
      </c>
      <c r="E959" s="5"/>
      <c r="F959" s="5"/>
      <c r="G959" s="81">
        <v>42541</v>
      </c>
      <c r="H959" s="5"/>
      <c r="I959" s="104">
        <v>500</v>
      </c>
      <c r="J959" s="5"/>
      <c r="K959" s="5"/>
      <c r="L959" s="66">
        <v>43465</v>
      </c>
      <c r="M959" s="5">
        <v>2</v>
      </c>
    </row>
    <row r="960" spans="1:13" x14ac:dyDescent="0.25">
      <c r="A960" s="48" t="s">
        <v>6669</v>
      </c>
      <c r="B960" s="5" t="s">
        <v>9077</v>
      </c>
      <c r="C960" s="120">
        <v>2</v>
      </c>
      <c r="D960" s="104">
        <v>3</v>
      </c>
      <c r="E960" s="5"/>
      <c r="F960" s="5"/>
      <c r="G960" s="81">
        <v>42541</v>
      </c>
      <c r="H960" s="5"/>
      <c r="I960" s="104">
        <v>500</v>
      </c>
      <c r="J960" s="5"/>
      <c r="K960" s="5"/>
      <c r="L960" s="66">
        <v>43465</v>
      </c>
      <c r="M960" s="5">
        <v>2</v>
      </c>
    </row>
    <row r="961" spans="1:13" x14ac:dyDescent="0.25">
      <c r="A961" s="48" t="s">
        <v>6670</v>
      </c>
      <c r="B961" s="5" t="s">
        <v>9078</v>
      </c>
      <c r="C961" s="120">
        <v>2</v>
      </c>
      <c r="D961" s="104">
        <v>3</v>
      </c>
      <c r="E961" s="5"/>
      <c r="F961" s="5"/>
      <c r="G961" s="81">
        <v>42541</v>
      </c>
      <c r="H961" s="5"/>
      <c r="I961" s="104">
        <v>500</v>
      </c>
      <c r="J961" s="5"/>
      <c r="K961" s="5"/>
      <c r="L961" s="66">
        <v>43465</v>
      </c>
      <c r="M961" s="5">
        <v>2</v>
      </c>
    </row>
    <row r="962" spans="1:13" x14ac:dyDescent="0.25">
      <c r="A962" s="48" t="s">
        <v>6671</v>
      </c>
      <c r="B962" s="5" t="s">
        <v>9079</v>
      </c>
      <c r="C962" s="120">
        <v>2</v>
      </c>
      <c r="D962" s="104">
        <v>3</v>
      </c>
      <c r="E962" s="5"/>
      <c r="F962" s="5"/>
      <c r="G962" s="81">
        <v>42541</v>
      </c>
      <c r="H962" s="5"/>
      <c r="I962" s="104">
        <v>500</v>
      </c>
      <c r="J962" s="5"/>
      <c r="K962" s="5"/>
      <c r="L962" s="66">
        <v>43465</v>
      </c>
      <c r="M962" s="5">
        <v>2</v>
      </c>
    </row>
    <row r="963" spans="1:13" x14ac:dyDescent="0.25">
      <c r="A963" s="48" t="s">
        <v>6672</v>
      </c>
      <c r="B963" s="5" t="s">
        <v>9080</v>
      </c>
      <c r="C963" s="120">
        <v>2</v>
      </c>
      <c r="D963" s="104">
        <v>3</v>
      </c>
      <c r="E963" s="5"/>
      <c r="F963" s="5"/>
      <c r="G963" s="81">
        <v>42541</v>
      </c>
      <c r="H963" s="5"/>
      <c r="I963" s="104">
        <v>500</v>
      </c>
      <c r="J963" s="5"/>
      <c r="K963" s="5"/>
      <c r="L963" s="66">
        <v>43465</v>
      </c>
      <c r="M963" s="5">
        <v>1</v>
      </c>
    </row>
    <row r="964" spans="1:13" x14ac:dyDescent="0.25">
      <c r="A964" s="48" t="s">
        <v>6673</v>
      </c>
      <c r="B964" s="5" t="s">
        <v>9081</v>
      </c>
      <c r="C964" s="120">
        <v>2</v>
      </c>
      <c r="D964" s="104">
        <v>3</v>
      </c>
      <c r="E964" s="5"/>
      <c r="F964" s="5"/>
      <c r="G964" s="81">
        <v>42541</v>
      </c>
      <c r="H964" s="5"/>
      <c r="I964" s="104">
        <v>500</v>
      </c>
      <c r="J964" s="5"/>
      <c r="K964" s="5"/>
      <c r="L964" s="66">
        <v>43465</v>
      </c>
      <c r="M964" s="5">
        <v>1</v>
      </c>
    </row>
    <row r="965" spans="1:13" x14ac:dyDescent="0.25">
      <c r="A965" s="48" t="s">
        <v>6674</v>
      </c>
      <c r="B965" s="5" t="s">
        <v>9082</v>
      </c>
      <c r="C965" s="120">
        <v>2</v>
      </c>
      <c r="D965" s="104">
        <v>3</v>
      </c>
      <c r="E965" s="5"/>
      <c r="F965" s="5"/>
      <c r="G965" s="81">
        <v>42541</v>
      </c>
      <c r="H965" s="5"/>
      <c r="I965" s="104">
        <v>500</v>
      </c>
      <c r="J965" s="5"/>
      <c r="K965" s="5"/>
      <c r="L965" s="66">
        <v>43465</v>
      </c>
      <c r="M965" s="5">
        <v>2</v>
      </c>
    </row>
    <row r="966" spans="1:13" x14ac:dyDescent="0.25">
      <c r="A966" s="48" t="s">
        <v>6675</v>
      </c>
      <c r="B966" s="5" t="s">
        <v>9083</v>
      </c>
      <c r="C966" s="120">
        <v>2</v>
      </c>
      <c r="D966" s="104">
        <v>3</v>
      </c>
      <c r="E966" s="5"/>
      <c r="F966" s="5"/>
      <c r="G966" s="81">
        <v>42541</v>
      </c>
      <c r="H966" s="5"/>
      <c r="I966" s="104">
        <v>500</v>
      </c>
      <c r="J966" s="5"/>
      <c r="K966" s="5"/>
      <c r="L966" s="66">
        <v>43465</v>
      </c>
      <c r="M966" s="5">
        <v>2</v>
      </c>
    </row>
    <row r="967" spans="1:13" x14ac:dyDescent="0.25">
      <c r="A967" s="48" t="s">
        <v>6676</v>
      </c>
      <c r="B967" s="5" t="s">
        <v>9084</v>
      </c>
      <c r="C967" s="120">
        <v>2</v>
      </c>
      <c r="D967" s="104">
        <v>3</v>
      </c>
      <c r="E967" s="5"/>
      <c r="F967" s="5"/>
      <c r="G967" s="81">
        <v>42541</v>
      </c>
      <c r="H967" s="5"/>
      <c r="I967" s="104">
        <v>500</v>
      </c>
      <c r="J967" s="5"/>
      <c r="K967" s="5"/>
      <c r="L967" s="66">
        <v>43465</v>
      </c>
      <c r="M967" s="5">
        <v>1</v>
      </c>
    </row>
    <row r="968" spans="1:13" x14ac:dyDescent="0.25">
      <c r="A968" s="48" t="s">
        <v>6677</v>
      </c>
      <c r="B968" s="5" t="s">
        <v>9085</v>
      </c>
      <c r="C968" s="120">
        <v>2</v>
      </c>
      <c r="D968" s="104">
        <v>3</v>
      </c>
      <c r="E968" s="5"/>
      <c r="F968" s="5"/>
      <c r="G968" s="81">
        <v>42541</v>
      </c>
      <c r="H968" s="5"/>
      <c r="I968" s="104">
        <v>500</v>
      </c>
      <c r="J968" s="5"/>
      <c r="K968" s="5"/>
      <c r="L968" s="66">
        <v>43465</v>
      </c>
      <c r="M968" s="5">
        <v>1</v>
      </c>
    </row>
    <row r="969" spans="1:13" x14ac:dyDescent="0.25">
      <c r="A969" s="48" t="s">
        <v>6678</v>
      </c>
      <c r="B969" s="5" t="s">
        <v>9086</v>
      </c>
      <c r="C969" s="120">
        <v>2</v>
      </c>
      <c r="D969" s="104">
        <v>3</v>
      </c>
      <c r="E969" s="5"/>
      <c r="F969" s="5"/>
      <c r="G969" s="81">
        <v>42541</v>
      </c>
      <c r="H969" s="5"/>
      <c r="I969" s="104">
        <v>500</v>
      </c>
      <c r="J969" s="5"/>
      <c r="K969" s="5"/>
      <c r="L969" s="66">
        <v>43465</v>
      </c>
      <c r="M969" s="5">
        <v>2</v>
      </c>
    </row>
    <row r="970" spans="1:13" x14ac:dyDescent="0.25">
      <c r="A970" s="48" t="s">
        <v>6679</v>
      </c>
      <c r="B970" s="5" t="s">
        <v>9087</v>
      </c>
      <c r="C970" s="120">
        <v>2</v>
      </c>
      <c r="D970" s="104">
        <v>3</v>
      </c>
      <c r="E970" s="5"/>
      <c r="F970" s="5"/>
      <c r="G970" s="81">
        <v>42541</v>
      </c>
      <c r="H970" s="5"/>
      <c r="I970" s="104">
        <v>500</v>
      </c>
      <c r="J970" s="5"/>
      <c r="K970" s="5"/>
      <c r="L970" s="66">
        <v>43465</v>
      </c>
      <c r="M970" s="5">
        <v>2</v>
      </c>
    </row>
    <row r="971" spans="1:13" x14ac:dyDescent="0.25">
      <c r="A971" s="48" t="s">
        <v>6680</v>
      </c>
      <c r="B971" s="5" t="s">
        <v>9088</v>
      </c>
      <c r="C971" s="120">
        <v>2</v>
      </c>
      <c r="D971" s="104">
        <v>3</v>
      </c>
      <c r="E971" s="5"/>
      <c r="F971" s="5"/>
      <c r="G971" s="81">
        <v>42541</v>
      </c>
      <c r="H971" s="5"/>
      <c r="I971" s="104">
        <v>500</v>
      </c>
      <c r="J971" s="5"/>
      <c r="K971" s="5"/>
      <c r="L971" s="66">
        <v>43465</v>
      </c>
      <c r="M971" s="5">
        <v>1</v>
      </c>
    </row>
    <row r="972" spans="1:13" x14ac:dyDescent="0.25">
      <c r="A972" s="48" t="s">
        <v>6681</v>
      </c>
      <c r="B972" s="5" t="s">
        <v>9089</v>
      </c>
      <c r="C972" s="120">
        <v>2</v>
      </c>
      <c r="D972" s="104">
        <v>3</v>
      </c>
      <c r="E972" s="5"/>
      <c r="F972" s="5"/>
      <c r="G972" s="81">
        <v>42541</v>
      </c>
      <c r="H972" s="5"/>
      <c r="I972" s="104">
        <v>500</v>
      </c>
      <c r="J972" s="5"/>
      <c r="K972" s="5"/>
      <c r="L972" s="66">
        <v>43465</v>
      </c>
      <c r="M972" s="5">
        <v>1</v>
      </c>
    </row>
    <row r="973" spans="1:13" x14ac:dyDescent="0.25">
      <c r="A973" s="48" t="s">
        <v>6682</v>
      </c>
      <c r="B973" s="5" t="s">
        <v>9090</v>
      </c>
      <c r="C973" s="120">
        <v>2</v>
      </c>
      <c r="D973" s="104">
        <v>3</v>
      </c>
      <c r="E973" s="5"/>
      <c r="F973" s="5"/>
      <c r="G973" s="81">
        <v>42541</v>
      </c>
      <c r="H973" s="5"/>
      <c r="I973" s="104">
        <v>500</v>
      </c>
      <c r="J973" s="5"/>
      <c r="K973" s="5"/>
      <c r="L973" s="66">
        <v>43465</v>
      </c>
      <c r="M973" s="5">
        <v>2</v>
      </c>
    </row>
    <row r="974" spans="1:13" x14ac:dyDescent="0.25">
      <c r="A974" s="48" t="s">
        <v>6683</v>
      </c>
      <c r="B974" s="5" t="s">
        <v>9091</v>
      </c>
      <c r="C974" s="120">
        <v>2</v>
      </c>
      <c r="D974" s="104">
        <v>3</v>
      </c>
      <c r="E974" s="5"/>
      <c r="F974" s="5"/>
      <c r="G974" s="81">
        <v>42541</v>
      </c>
      <c r="H974" s="5"/>
      <c r="I974" s="104">
        <v>500</v>
      </c>
      <c r="J974" s="5"/>
      <c r="K974" s="5"/>
      <c r="L974" s="66">
        <v>43465</v>
      </c>
      <c r="M974" s="5">
        <v>2</v>
      </c>
    </row>
    <row r="975" spans="1:13" x14ac:dyDescent="0.25">
      <c r="A975" s="48" t="s">
        <v>6684</v>
      </c>
      <c r="B975" s="5" t="s">
        <v>9092</v>
      </c>
      <c r="C975" s="120">
        <v>2</v>
      </c>
      <c r="D975" s="104">
        <v>3</v>
      </c>
      <c r="E975" s="5"/>
      <c r="F975" s="5"/>
      <c r="G975" s="81">
        <v>42541</v>
      </c>
      <c r="H975" s="5"/>
      <c r="I975" s="104">
        <v>500</v>
      </c>
      <c r="J975" s="5"/>
      <c r="K975" s="5"/>
      <c r="L975" s="66">
        <v>43465</v>
      </c>
      <c r="M975" s="5">
        <v>1</v>
      </c>
    </row>
    <row r="976" spans="1:13" x14ac:dyDescent="0.25">
      <c r="A976" s="48" t="s">
        <v>6685</v>
      </c>
      <c r="B976" s="5" t="s">
        <v>9093</v>
      </c>
      <c r="C976" s="120">
        <v>2</v>
      </c>
      <c r="D976" s="104">
        <v>3</v>
      </c>
      <c r="E976" s="5"/>
      <c r="F976" s="5"/>
      <c r="G976" s="81">
        <v>42541</v>
      </c>
      <c r="H976" s="5"/>
      <c r="I976" s="104">
        <v>500</v>
      </c>
      <c r="J976" s="5"/>
      <c r="K976" s="5"/>
      <c r="L976" s="66">
        <v>43465</v>
      </c>
      <c r="M976" s="5">
        <v>1</v>
      </c>
    </row>
    <row r="977" spans="1:13" x14ac:dyDescent="0.25">
      <c r="A977" s="48" t="s">
        <v>6686</v>
      </c>
      <c r="B977" s="5" t="s">
        <v>9094</v>
      </c>
      <c r="C977" s="120">
        <v>2</v>
      </c>
      <c r="D977" s="104">
        <v>3</v>
      </c>
      <c r="E977" s="5"/>
      <c r="F977" s="5"/>
      <c r="G977" s="81">
        <v>42541</v>
      </c>
      <c r="H977" s="5"/>
      <c r="I977" s="104">
        <v>500</v>
      </c>
      <c r="J977" s="5"/>
      <c r="K977" s="5"/>
      <c r="L977" s="66">
        <v>43465</v>
      </c>
      <c r="M977" s="5">
        <v>2</v>
      </c>
    </row>
    <row r="978" spans="1:13" x14ac:dyDescent="0.25">
      <c r="A978" s="48" t="s">
        <v>6687</v>
      </c>
      <c r="B978" s="5" t="s">
        <v>9095</v>
      </c>
      <c r="C978" s="120">
        <v>2</v>
      </c>
      <c r="D978" s="104">
        <v>3</v>
      </c>
      <c r="E978" s="5"/>
      <c r="F978" s="5"/>
      <c r="G978" s="81">
        <v>42541</v>
      </c>
      <c r="H978" s="5"/>
      <c r="I978" s="104">
        <v>500</v>
      </c>
      <c r="J978" s="5"/>
      <c r="K978" s="5"/>
      <c r="L978" s="66">
        <v>43465</v>
      </c>
      <c r="M978" s="5">
        <v>2</v>
      </c>
    </row>
    <row r="979" spans="1:13" x14ac:dyDescent="0.25">
      <c r="A979" s="48" t="s">
        <v>6688</v>
      </c>
      <c r="B979" s="5" t="s">
        <v>9096</v>
      </c>
      <c r="C979" s="120">
        <v>2</v>
      </c>
      <c r="D979" s="48"/>
      <c r="E979" s="5"/>
      <c r="F979" s="5"/>
      <c r="G979" s="81">
        <v>42541</v>
      </c>
      <c r="H979" s="5"/>
      <c r="I979" s="104">
        <v>500</v>
      </c>
      <c r="J979" s="5"/>
      <c r="K979" s="5"/>
      <c r="L979" s="66">
        <v>43465</v>
      </c>
      <c r="M979" s="5">
        <v>1</v>
      </c>
    </row>
    <row r="980" spans="1:13" x14ac:dyDescent="0.25">
      <c r="A980" s="48" t="s">
        <v>6689</v>
      </c>
      <c r="B980" s="5" t="s">
        <v>9097</v>
      </c>
      <c r="C980" s="120">
        <v>2</v>
      </c>
      <c r="D980" s="48"/>
      <c r="E980" s="5"/>
      <c r="F980" s="5"/>
      <c r="G980" s="81">
        <v>42541</v>
      </c>
      <c r="H980" s="5"/>
      <c r="I980" s="104">
        <v>500</v>
      </c>
      <c r="J980" s="5"/>
      <c r="K980" s="5"/>
      <c r="L980" s="66">
        <v>43465</v>
      </c>
      <c r="M980" s="5">
        <v>1</v>
      </c>
    </row>
    <row r="981" spans="1:13" x14ac:dyDescent="0.25">
      <c r="A981" s="48" t="s">
        <v>6690</v>
      </c>
      <c r="B981" s="5" t="s">
        <v>9098</v>
      </c>
      <c r="C981" s="120">
        <v>2</v>
      </c>
      <c r="D981" s="48"/>
      <c r="E981" s="5"/>
      <c r="F981" s="5"/>
      <c r="G981" s="81">
        <v>42541</v>
      </c>
      <c r="H981" s="5"/>
      <c r="I981" s="104">
        <v>500</v>
      </c>
      <c r="J981" s="5"/>
      <c r="K981" s="5"/>
      <c r="L981" s="66">
        <v>43465</v>
      </c>
      <c r="M981" s="5">
        <v>2</v>
      </c>
    </row>
    <row r="982" spans="1:13" x14ac:dyDescent="0.25">
      <c r="A982" s="48" t="s">
        <v>6691</v>
      </c>
      <c r="B982" s="5" t="s">
        <v>9099</v>
      </c>
      <c r="C982" s="120">
        <v>2</v>
      </c>
      <c r="D982" s="48"/>
      <c r="E982" s="5"/>
      <c r="F982" s="5"/>
      <c r="G982" s="81">
        <v>42541</v>
      </c>
      <c r="H982" s="5"/>
      <c r="I982" s="104">
        <v>500</v>
      </c>
      <c r="J982" s="5"/>
      <c r="K982" s="5"/>
      <c r="L982" s="66">
        <v>43465</v>
      </c>
      <c r="M982" s="5">
        <v>2</v>
      </c>
    </row>
    <row r="983" spans="1:13" x14ac:dyDescent="0.25">
      <c r="A983" s="48" t="s">
        <v>6692</v>
      </c>
      <c r="B983" s="5" t="s">
        <v>9100</v>
      </c>
      <c r="C983" s="120">
        <v>2</v>
      </c>
      <c r="D983" s="48"/>
      <c r="E983" s="5"/>
      <c r="F983" s="5"/>
      <c r="G983" s="81">
        <v>42541</v>
      </c>
      <c r="H983" s="5"/>
      <c r="I983" s="104">
        <v>500</v>
      </c>
      <c r="J983" s="5"/>
      <c r="K983" s="5"/>
      <c r="L983" s="66">
        <v>43465</v>
      </c>
      <c r="M983" s="5">
        <v>2</v>
      </c>
    </row>
    <row r="984" spans="1:13" x14ac:dyDescent="0.25">
      <c r="A984" s="48" t="s">
        <v>6693</v>
      </c>
      <c r="B984" s="5" t="s">
        <v>9101</v>
      </c>
      <c r="C984" s="120">
        <v>2</v>
      </c>
      <c r="D984" s="48"/>
      <c r="E984" s="5"/>
      <c r="F984" s="5"/>
      <c r="G984" s="81">
        <v>42541</v>
      </c>
      <c r="H984" s="5"/>
      <c r="I984" s="104">
        <v>500</v>
      </c>
      <c r="J984" s="5"/>
      <c r="K984" s="5"/>
      <c r="L984" s="66">
        <v>43465</v>
      </c>
      <c r="M984" s="5">
        <v>2</v>
      </c>
    </row>
    <row r="985" spans="1:13" x14ac:dyDescent="0.25">
      <c r="A985" s="48" t="s">
        <v>6694</v>
      </c>
      <c r="B985" s="5" t="s">
        <v>9102</v>
      </c>
      <c r="C985" s="120">
        <v>2</v>
      </c>
      <c r="D985" s="48"/>
      <c r="E985" s="5"/>
      <c r="F985" s="5"/>
      <c r="G985" s="81">
        <v>42541</v>
      </c>
      <c r="H985" s="5"/>
      <c r="I985" s="104">
        <v>500</v>
      </c>
      <c r="J985" s="5"/>
      <c r="K985" s="5"/>
      <c r="L985" s="66">
        <v>43465</v>
      </c>
      <c r="M985" s="5">
        <v>1</v>
      </c>
    </row>
    <row r="986" spans="1:13" x14ac:dyDescent="0.25">
      <c r="A986" s="48" t="s">
        <v>6695</v>
      </c>
      <c r="B986" s="5" t="s">
        <v>9103</v>
      </c>
      <c r="C986" s="120">
        <v>2</v>
      </c>
      <c r="D986" s="48"/>
      <c r="E986" s="5"/>
      <c r="F986" s="5"/>
      <c r="G986" s="81">
        <v>42541</v>
      </c>
      <c r="H986" s="5"/>
      <c r="I986" s="104">
        <v>500</v>
      </c>
      <c r="J986" s="5"/>
      <c r="K986" s="5"/>
      <c r="L986" s="66">
        <v>43465</v>
      </c>
      <c r="M986" s="5">
        <v>1</v>
      </c>
    </row>
    <row r="987" spans="1:13" x14ac:dyDescent="0.25">
      <c r="A987" s="48" t="s">
        <v>6696</v>
      </c>
      <c r="B987" s="5" t="s">
        <v>9104</v>
      </c>
      <c r="C987" s="120">
        <v>2</v>
      </c>
      <c r="D987" s="48"/>
      <c r="E987" s="5"/>
      <c r="F987" s="5"/>
      <c r="G987" s="81">
        <v>42541</v>
      </c>
      <c r="H987" s="5"/>
      <c r="I987" s="104">
        <v>500</v>
      </c>
      <c r="J987" s="5"/>
      <c r="K987" s="5"/>
      <c r="L987" s="66">
        <v>43465</v>
      </c>
      <c r="M987" s="5">
        <v>2</v>
      </c>
    </row>
    <row r="988" spans="1:13" x14ac:dyDescent="0.25">
      <c r="A988" s="48" t="s">
        <v>6697</v>
      </c>
      <c r="B988" s="5" t="s">
        <v>9105</v>
      </c>
      <c r="C988" s="120">
        <v>2</v>
      </c>
      <c r="D988" s="48"/>
      <c r="E988" s="5"/>
      <c r="F988" s="5"/>
      <c r="G988" s="81">
        <v>42541</v>
      </c>
      <c r="H988" s="5"/>
      <c r="I988" s="104">
        <v>500</v>
      </c>
      <c r="J988" s="5"/>
      <c r="K988" s="5"/>
      <c r="L988" s="66">
        <v>43465</v>
      </c>
      <c r="M988" s="5">
        <v>2</v>
      </c>
    </row>
    <row r="989" spans="1:13" x14ac:dyDescent="0.25">
      <c r="A989" s="48" t="s">
        <v>6698</v>
      </c>
      <c r="B989" s="5" t="s">
        <v>9106</v>
      </c>
      <c r="C989" s="120">
        <v>2</v>
      </c>
      <c r="D989" s="48"/>
      <c r="E989" s="5"/>
      <c r="F989" s="5"/>
      <c r="G989" s="81">
        <v>42541</v>
      </c>
      <c r="H989" s="5"/>
      <c r="I989" s="104">
        <v>500</v>
      </c>
      <c r="J989" s="5"/>
      <c r="K989" s="5"/>
      <c r="L989" s="66">
        <v>43465</v>
      </c>
      <c r="M989" s="5">
        <v>2</v>
      </c>
    </row>
    <row r="990" spans="1:13" x14ac:dyDescent="0.25">
      <c r="A990" s="48" t="s">
        <v>6699</v>
      </c>
      <c r="B990" s="5" t="s">
        <v>9107</v>
      </c>
      <c r="C990" s="120">
        <v>2</v>
      </c>
      <c r="D990" s="48"/>
      <c r="E990" s="5"/>
      <c r="F990" s="5"/>
      <c r="G990" s="81">
        <v>42541</v>
      </c>
      <c r="H990" s="5"/>
      <c r="I990" s="104">
        <v>500</v>
      </c>
      <c r="J990" s="5"/>
      <c r="K990" s="5"/>
      <c r="L990" s="66">
        <v>43465</v>
      </c>
      <c r="M990" s="5">
        <v>2</v>
      </c>
    </row>
    <row r="991" spans="1:13" x14ac:dyDescent="0.25">
      <c r="A991" s="48" t="s">
        <v>6700</v>
      </c>
      <c r="B991" s="5" t="s">
        <v>9108</v>
      </c>
      <c r="C991" s="120">
        <v>2</v>
      </c>
      <c r="D991" s="104">
        <v>3</v>
      </c>
      <c r="E991" s="5"/>
      <c r="F991" s="5"/>
      <c r="G991" s="81">
        <v>42541</v>
      </c>
      <c r="H991" s="5"/>
      <c r="I991" s="104">
        <v>500</v>
      </c>
      <c r="J991" s="5"/>
      <c r="K991" s="5"/>
      <c r="L991" s="66">
        <v>43465</v>
      </c>
      <c r="M991" s="5">
        <v>1</v>
      </c>
    </row>
    <row r="992" spans="1:13" x14ac:dyDescent="0.25">
      <c r="A992" s="48" t="s">
        <v>6701</v>
      </c>
      <c r="B992" s="5" t="s">
        <v>9109</v>
      </c>
      <c r="C992" s="120">
        <v>2</v>
      </c>
      <c r="D992" s="104">
        <v>3</v>
      </c>
      <c r="E992" s="5"/>
      <c r="F992" s="5"/>
      <c r="G992" s="81">
        <v>42541</v>
      </c>
      <c r="H992" s="5"/>
      <c r="I992" s="104">
        <v>500</v>
      </c>
      <c r="J992" s="5"/>
      <c r="K992" s="5"/>
      <c r="L992" s="66">
        <v>43465</v>
      </c>
      <c r="M992" s="5">
        <v>1</v>
      </c>
    </row>
    <row r="993" spans="1:13" x14ac:dyDescent="0.25">
      <c r="A993" s="48" t="s">
        <v>6702</v>
      </c>
      <c r="B993" s="5" t="s">
        <v>9110</v>
      </c>
      <c r="C993" s="120">
        <v>2</v>
      </c>
      <c r="D993" s="104">
        <v>3</v>
      </c>
      <c r="E993" s="5"/>
      <c r="F993" s="5"/>
      <c r="G993" s="81">
        <v>42541</v>
      </c>
      <c r="H993" s="5"/>
      <c r="I993" s="104">
        <v>500</v>
      </c>
      <c r="J993" s="5"/>
      <c r="K993" s="5"/>
      <c r="L993" s="66">
        <v>43465</v>
      </c>
      <c r="M993" s="5">
        <v>2</v>
      </c>
    </row>
    <row r="994" spans="1:13" x14ac:dyDescent="0.25">
      <c r="A994" s="48" t="s">
        <v>6703</v>
      </c>
      <c r="B994" s="5" t="s">
        <v>9111</v>
      </c>
      <c r="C994" s="120">
        <v>2</v>
      </c>
      <c r="D994" s="104">
        <v>3</v>
      </c>
      <c r="E994" s="5"/>
      <c r="F994" s="5"/>
      <c r="G994" s="81">
        <v>42541</v>
      </c>
      <c r="H994" s="5"/>
      <c r="I994" s="104">
        <v>500</v>
      </c>
      <c r="J994" s="5"/>
      <c r="K994" s="5"/>
      <c r="L994" s="66">
        <v>43465</v>
      </c>
      <c r="M994" s="5">
        <v>2</v>
      </c>
    </row>
    <row r="995" spans="1:13" x14ac:dyDescent="0.25">
      <c r="A995" s="48" t="s">
        <v>6704</v>
      </c>
      <c r="B995" s="5" t="s">
        <v>9112</v>
      </c>
      <c r="C995" s="120">
        <v>2</v>
      </c>
      <c r="D995" s="104">
        <v>3</v>
      </c>
      <c r="E995" s="5"/>
      <c r="F995" s="5"/>
      <c r="G995" s="81">
        <v>42541</v>
      </c>
      <c r="H995" s="5"/>
      <c r="I995" s="104">
        <v>500</v>
      </c>
      <c r="J995" s="5"/>
      <c r="K995" s="5"/>
      <c r="L995" s="66">
        <v>43465</v>
      </c>
      <c r="M995" s="5">
        <v>1</v>
      </c>
    </row>
    <row r="996" spans="1:13" x14ac:dyDescent="0.25">
      <c r="A996" s="48" t="s">
        <v>6705</v>
      </c>
      <c r="B996" s="5" t="s">
        <v>9113</v>
      </c>
      <c r="C996" s="120">
        <v>2</v>
      </c>
      <c r="D996" s="104">
        <v>3</v>
      </c>
      <c r="E996" s="5"/>
      <c r="F996" s="5"/>
      <c r="G996" s="81">
        <v>42541</v>
      </c>
      <c r="H996" s="5"/>
      <c r="I996" s="104">
        <v>500</v>
      </c>
      <c r="J996" s="5"/>
      <c r="K996" s="5"/>
      <c r="L996" s="66">
        <v>43465</v>
      </c>
      <c r="M996" s="5">
        <v>1</v>
      </c>
    </row>
    <row r="997" spans="1:13" x14ac:dyDescent="0.25">
      <c r="A997" s="48" t="s">
        <v>6706</v>
      </c>
      <c r="B997" s="5" t="s">
        <v>9114</v>
      </c>
      <c r="C997" s="120">
        <v>2</v>
      </c>
      <c r="D997" s="104">
        <v>3</v>
      </c>
      <c r="E997" s="5"/>
      <c r="F997" s="5"/>
      <c r="G997" s="81">
        <v>42541</v>
      </c>
      <c r="H997" s="5"/>
      <c r="I997" s="104">
        <v>500</v>
      </c>
      <c r="J997" s="5"/>
      <c r="K997" s="5"/>
      <c r="L997" s="66">
        <v>43465</v>
      </c>
      <c r="M997" s="5">
        <v>2</v>
      </c>
    </row>
    <row r="998" spans="1:13" x14ac:dyDescent="0.25">
      <c r="A998" s="48" t="s">
        <v>6707</v>
      </c>
      <c r="B998" s="5" t="s">
        <v>9115</v>
      </c>
      <c r="C998" s="120">
        <v>2</v>
      </c>
      <c r="D998" s="104">
        <v>3</v>
      </c>
      <c r="E998" s="5"/>
      <c r="F998" s="5"/>
      <c r="G998" s="81">
        <v>42541</v>
      </c>
      <c r="H998" s="5"/>
      <c r="I998" s="104">
        <v>500</v>
      </c>
      <c r="J998" s="5"/>
      <c r="K998" s="5"/>
      <c r="L998" s="66">
        <v>43465</v>
      </c>
      <c r="M998" s="5">
        <v>2</v>
      </c>
    </row>
    <row r="999" spans="1:13" x14ac:dyDescent="0.25">
      <c r="A999" s="48" t="s">
        <v>6708</v>
      </c>
      <c r="B999" s="5" t="s">
        <v>9116</v>
      </c>
      <c r="C999" s="120">
        <v>2</v>
      </c>
      <c r="D999" s="104">
        <v>3</v>
      </c>
      <c r="E999" s="5"/>
      <c r="F999" s="5"/>
      <c r="G999" s="81">
        <v>42541</v>
      </c>
      <c r="H999" s="5"/>
      <c r="I999" s="104">
        <v>500</v>
      </c>
      <c r="J999" s="5"/>
      <c r="K999" s="5"/>
      <c r="L999" s="66">
        <v>43465</v>
      </c>
      <c r="M999" s="5">
        <v>1</v>
      </c>
    </row>
    <row r="1000" spans="1:13" x14ac:dyDescent="0.25">
      <c r="A1000" s="48" t="s">
        <v>6709</v>
      </c>
      <c r="B1000" s="5" t="s">
        <v>9117</v>
      </c>
      <c r="C1000" s="120">
        <v>2</v>
      </c>
      <c r="D1000" s="104">
        <v>3</v>
      </c>
      <c r="E1000" s="5"/>
      <c r="F1000" s="5"/>
      <c r="G1000" s="81">
        <v>42541</v>
      </c>
      <c r="H1000" s="5"/>
      <c r="I1000" s="104">
        <v>500</v>
      </c>
      <c r="J1000" s="5"/>
      <c r="K1000" s="5"/>
      <c r="L1000" s="66">
        <v>43465</v>
      </c>
      <c r="M1000" s="5">
        <v>1</v>
      </c>
    </row>
    <row r="1001" spans="1:13" x14ac:dyDescent="0.25">
      <c r="A1001" s="48" t="s">
        <v>6710</v>
      </c>
      <c r="B1001" s="5" t="s">
        <v>9118</v>
      </c>
      <c r="C1001" s="120">
        <v>2</v>
      </c>
      <c r="D1001" s="104">
        <v>3</v>
      </c>
      <c r="E1001" s="5"/>
      <c r="F1001" s="5"/>
      <c r="G1001" s="81">
        <v>42541</v>
      </c>
      <c r="H1001" s="5"/>
      <c r="I1001" s="104">
        <v>500</v>
      </c>
      <c r="J1001" s="5"/>
      <c r="K1001" s="5"/>
      <c r="L1001" s="66">
        <v>43465</v>
      </c>
      <c r="M1001" s="5">
        <v>2</v>
      </c>
    </row>
    <row r="1002" spans="1:13" x14ac:dyDescent="0.25">
      <c r="A1002" s="48" t="s">
        <v>6711</v>
      </c>
      <c r="B1002" s="5" t="s">
        <v>9119</v>
      </c>
      <c r="C1002" s="120">
        <v>2</v>
      </c>
      <c r="D1002" s="104">
        <v>3</v>
      </c>
      <c r="E1002" s="5"/>
      <c r="F1002" s="5"/>
      <c r="G1002" s="81">
        <v>42541</v>
      </c>
      <c r="H1002" s="5"/>
      <c r="I1002" s="104">
        <v>500</v>
      </c>
      <c r="J1002" s="5"/>
      <c r="K1002" s="5"/>
      <c r="L1002" s="66">
        <v>43465</v>
      </c>
      <c r="M1002" s="5">
        <v>2</v>
      </c>
    </row>
    <row r="1003" spans="1:13" x14ac:dyDescent="0.25">
      <c r="A1003" s="48" t="s">
        <v>6712</v>
      </c>
      <c r="B1003" s="5" t="s">
        <v>9120</v>
      </c>
      <c r="C1003" s="120">
        <v>2</v>
      </c>
      <c r="D1003" s="104">
        <v>3</v>
      </c>
      <c r="E1003" s="5"/>
      <c r="F1003" s="5"/>
      <c r="G1003" s="81">
        <v>42541</v>
      </c>
      <c r="H1003" s="5"/>
      <c r="I1003" s="104">
        <v>500</v>
      </c>
      <c r="J1003" s="5"/>
      <c r="K1003" s="5"/>
      <c r="L1003" s="66">
        <v>43465</v>
      </c>
      <c r="M1003" s="5">
        <v>1</v>
      </c>
    </row>
    <row r="1004" spans="1:13" x14ac:dyDescent="0.25">
      <c r="A1004" s="48" t="s">
        <v>6713</v>
      </c>
      <c r="B1004" s="5" t="s">
        <v>9121</v>
      </c>
      <c r="C1004" s="120">
        <v>2</v>
      </c>
      <c r="D1004" s="104">
        <v>3</v>
      </c>
      <c r="E1004" s="5"/>
      <c r="F1004" s="5"/>
      <c r="G1004" s="81">
        <v>42541</v>
      </c>
      <c r="H1004" s="5"/>
      <c r="I1004" s="104">
        <v>500</v>
      </c>
      <c r="J1004" s="5"/>
      <c r="K1004" s="5"/>
      <c r="L1004" s="66">
        <v>43465</v>
      </c>
      <c r="M1004" s="5">
        <v>1</v>
      </c>
    </row>
    <row r="1005" spans="1:13" x14ac:dyDescent="0.25">
      <c r="A1005" s="48" t="s">
        <v>6714</v>
      </c>
      <c r="B1005" s="5" t="s">
        <v>9122</v>
      </c>
      <c r="C1005" s="120">
        <v>2</v>
      </c>
      <c r="D1005" s="104">
        <v>3</v>
      </c>
      <c r="E1005" s="5"/>
      <c r="F1005" s="5"/>
      <c r="G1005" s="81">
        <v>42541</v>
      </c>
      <c r="H1005" s="5"/>
      <c r="I1005" s="104">
        <v>500</v>
      </c>
      <c r="J1005" s="5"/>
      <c r="K1005" s="5"/>
      <c r="L1005" s="66">
        <v>43465</v>
      </c>
      <c r="M1005" s="5">
        <v>2</v>
      </c>
    </row>
    <row r="1006" spans="1:13" x14ac:dyDescent="0.25">
      <c r="A1006" s="48" t="s">
        <v>6715</v>
      </c>
      <c r="B1006" s="5" t="s">
        <v>9123</v>
      </c>
      <c r="C1006" s="120">
        <v>2</v>
      </c>
      <c r="D1006" s="104">
        <v>3</v>
      </c>
      <c r="E1006" s="5"/>
      <c r="F1006" s="5"/>
      <c r="G1006" s="81">
        <v>42541</v>
      </c>
      <c r="H1006" s="5"/>
      <c r="I1006" s="104">
        <v>500</v>
      </c>
      <c r="J1006" s="5"/>
      <c r="K1006" s="5"/>
      <c r="L1006" s="66">
        <v>43465</v>
      </c>
      <c r="M1006" s="5">
        <v>2</v>
      </c>
    </row>
    <row r="1007" spans="1:13" x14ac:dyDescent="0.25">
      <c r="A1007" s="48" t="s">
        <v>6716</v>
      </c>
      <c r="B1007" s="5" t="s">
        <v>9124</v>
      </c>
      <c r="C1007" s="120">
        <v>2</v>
      </c>
      <c r="D1007" s="104">
        <v>3</v>
      </c>
      <c r="E1007" s="5"/>
      <c r="F1007" s="5"/>
      <c r="G1007" s="81">
        <v>42541</v>
      </c>
      <c r="H1007" s="5"/>
      <c r="I1007" s="104">
        <v>500</v>
      </c>
      <c r="J1007" s="5"/>
      <c r="K1007" s="5"/>
      <c r="L1007" s="66">
        <v>43465</v>
      </c>
      <c r="M1007" s="5">
        <v>1</v>
      </c>
    </row>
    <row r="1008" spans="1:13" x14ac:dyDescent="0.25">
      <c r="A1008" s="48" t="s">
        <v>6717</v>
      </c>
      <c r="B1008" s="5" t="s">
        <v>9125</v>
      </c>
      <c r="C1008" s="120">
        <v>2</v>
      </c>
      <c r="D1008" s="104">
        <v>3</v>
      </c>
      <c r="E1008" s="5"/>
      <c r="F1008" s="5"/>
      <c r="G1008" s="81">
        <v>42541</v>
      </c>
      <c r="H1008" s="5"/>
      <c r="I1008" s="104">
        <v>500</v>
      </c>
      <c r="J1008" s="5"/>
      <c r="K1008" s="5"/>
      <c r="L1008" s="66">
        <v>43465</v>
      </c>
      <c r="M1008" s="5">
        <v>1</v>
      </c>
    </row>
    <row r="1009" spans="1:13" x14ac:dyDescent="0.25">
      <c r="A1009" s="48" t="s">
        <v>6718</v>
      </c>
      <c r="B1009" s="5" t="s">
        <v>9126</v>
      </c>
      <c r="C1009" s="120">
        <v>2</v>
      </c>
      <c r="D1009" s="104">
        <v>3</v>
      </c>
      <c r="E1009" s="5"/>
      <c r="F1009" s="5"/>
      <c r="G1009" s="81">
        <v>42541</v>
      </c>
      <c r="H1009" s="5"/>
      <c r="I1009" s="104">
        <v>500</v>
      </c>
      <c r="J1009" s="5"/>
      <c r="K1009" s="5"/>
      <c r="L1009" s="66">
        <v>43465</v>
      </c>
      <c r="M1009" s="5">
        <v>2</v>
      </c>
    </row>
    <row r="1010" spans="1:13" x14ac:dyDescent="0.25">
      <c r="A1010" s="48" t="s">
        <v>6719</v>
      </c>
      <c r="B1010" s="5" t="s">
        <v>9127</v>
      </c>
      <c r="C1010" s="120">
        <v>2</v>
      </c>
      <c r="D1010" s="104">
        <v>3</v>
      </c>
      <c r="E1010" s="5"/>
      <c r="F1010" s="5"/>
      <c r="G1010" s="81">
        <v>42541</v>
      </c>
      <c r="H1010" s="5"/>
      <c r="I1010" s="104">
        <v>500</v>
      </c>
      <c r="J1010" s="5"/>
      <c r="K1010" s="5"/>
      <c r="L1010" s="66">
        <v>43465</v>
      </c>
      <c r="M1010" s="5">
        <v>2</v>
      </c>
    </row>
    <row r="1011" spans="1:13" x14ac:dyDescent="0.25">
      <c r="A1011" s="48" t="s">
        <v>6720</v>
      </c>
      <c r="B1011" s="5" t="s">
        <v>9128</v>
      </c>
      <c r="C1011" s="120">
        <v>2</v>
      </c>
      <c r="D1011" s="104">
        <v>3</v>
      </c>
      <c r="E1011" s="5"/>
      <c r="F1011" s="5"/>
      <c r="G1011" s="81">
        <v>42541</v>
      </c>
      <c r="H1011" s="5"/>
      <c r="I1011" s="104">
        <v>500</v>
      </c>
      <c r="J1011" s="5"/>
      <c r="K1011" s="5"/>
      <c r="L1011" s="66">
        <v>43465</v>
      </c>
      <c r="M1011" s="5">
        <v>1</v>
      </c>
    </row>
    <row r="1012" spans="1:13" x14ac:dyDescent="0.25">
      <c r="A1012" s="48" t="s">
        <v>6721</v>
      </c>
      <c r="B1012" s="5" t="s">
        <v>9129</v>
      </c>
      <c r="C1012" s="120">
        <v>2</v>
      </c>
      <c r="D1012" s="104">
        <v>3</v>
      </c>
      <c r="E1012" s="5"/>
      <c r="F1012" s="5"/>
      <c r="G1012" s="81">
        <v>42541</v>
      </c>
      <c r="H1012" s="5"/>
      <c r="I1012" s="104">
        <v>500</v>
      </c>
      <c r="J1012" s="5"/>
      <c r="K1012" s="5"/>
      <c r="L1012" s="66">
        <v>43465</v>
      </c>
      <c r="M1012" s="5">
        <v>1</v>
      </c>
    </row>
    <row r="1013" spans="1:13" x14ac:dyDescent="0.25">
      <c r="A1013" s="48" t="s">
        <v>6722</v>
      </c>
      <c r="B1013" s="5" t="s">
        <v>9130</v>
      </c>
      <c r="C1013" s="120">
        <v>2</v>
      </c>
      <c r="D1013" s="104">
        <v>3</v>
      </c>
      <c r="E1013" s="5"/>
      <c r="F1013" s="5"/>
      <c r="G1013" s="81">
        <v>42541</v>
      </c>
      <c r="H1013" s="5"/>
      <c r="I1013" s="104">
        <v>500</v>
      </c>
      <c r="J1013" s="5"/>
      <c r="K1013" s="5"/>
      <c r="L1013" s="66">
        <v>43465</v>
      </c>
      <c r="M1013" s="5">
        <v>2</v>
      </c>
    </row>
    <row r="1014" spans="1:13" x14ac:dyDescent="0.25">
      <c r="A1014" s="48" t="s">
        <v>6723</v>
      </c>
      <c r="B1014" s="5" t="s">
        <v>9131</v>
      </c>
      <c r="C1014" s="120">
        <v>2</v>
      </c>
      <c r="D1014" s="104">
        <v>3</v>
      </c>
      <c r="E1014" s="5"/>
      <c r="F1014" s="5"/>
      <c r="G1014" s="81">
        <v>42541</v>
      </c>
      <c r="H1014" s="5"/>
      <c r="I1014" s="104">
        <v>500</v>
      </c>
      <c r="J1014" s="5"/>
      <c r="K1014" s="5"/>
      <c r="L1014" s="66">
        <v>43465</v>
      </c>
      <c r="M1014" s="5">
        <v>2</v>
      </c>
    </row>
    <row r="1015" spans="1:13" x14ac:dyDescent="0.25">
      <c r="A1015" s="48" t="s">
        <v>6724</v>
      </c>
      <c r="B1015" s="5" t="s">
        <v>9132</v>
      </c>
      <c r="C1015" s="120">
        <v>2</v>
      </c>
      <c r="D1015" s="104">
        <v>3</v>
      </c>
      <c r="E1015" s="5"/>
      <c r="F1015" s="5"/>
      <c r="G1015" s="81">
        <v>42541</v>
      </c>
      <c r="H1015" s="5"/>
      <c r="I1015" s="104">
        <v>500</v>
      </c>
      <c r="J1015" s="5"/>
      <c r="K1015" s="5"/>
      <c r="L1015" s="66">
        <v>43465</v>
      </c>
      <c r="M1015" s="5">
        <v>1</v>
      </c>
    </row>
    <row r="1016" spans="1:13" x14ac:dyDescent="0.25">
      <c r="A1016" s="48" t="s">
        <v>6725</v>
      </c>
      <c r="B1016" s="5" t="s">
        <v>9133</v>
      </c>
      <c r="C1016" s="120">
        <v>2</v>
      </c>
      <c r="D1016" s="104">
        <v>3</v>
      </c>
      <c r="E1016" s="5"/>
      <c r="F1016" s="5"/>
      <c r="G1016" s="81">
        <v>42541</v>
      </c>
      <c r="H1016" s="5"/>
      <c r="I1016" s="104">
        <v>500</v>
      </c>
      <c r="J1016" s="5"/>
      <c r="K1016" s="5"/>
      <c r="L1016" s="66">
        <v>43465</v>
      </c>
      <c r="M1016" s="5">
        <v>1</v>
      </c>
    </row>
    <row r="1017" spans="1:13" x14ac:dyDescent="0.25">
      <c r="A1017" s="48" t="s">
        <v>6726</v>
      </c>
      <c r="B1017" s="5" t="s">
        <v>9134</v>
      </c>
      <c r="C1017" s="120">
        <v>2</v>
      </c>
      <c r="D1017" s="104">
        <v>3</v>
      </c>
      <c r="E1017" s="5"/>
      <c r="F1017" s="5"/>
      <c r="G1017" s="81">
        <v>42541</v>
      </c>
      <c r="H1017" s="5"/>
      <c r="I1017" s="104">
        <v>500</v>
      </c>
      <c r="J1017" s="5"/>
      <c r="K1017" s="5"/>
      <c r="L1017" s="66">
        <v>43465</v>
      </c>
      <c r="M1017" s="5">
        <v>2</v>
      </c>
    </row>
    <row r="1018" spans="1:13" x14ac:dyDescent="0.25">
      <c r="A1018" s="48" t="s">
        <v>6727</v>
      </c>
      <c r="B1018" s="5" t="s">
        <v>9135</v>
      </c>
      <c r="C1018" s="120">
        <v>2</v>
      </c>
      <c r="D1018" s="104">
        <v>3</v>
      </c>
      <c r="E1018" s="5"/>
      <c r="F1018" s="5"/>
      <c r="G1018" s="81">
        <v>42541</v>
      </c>
      <c r="H1018" s="5"/>
      <c r="I1018" s="104">
        <v>500</v>
      </c>
      <c r="J1018" s="5"/>
      <c r="K1018" s="5"/>
      <c r="L1018" s="66">
        <v>43465</v>
      </c>
      <c r="M1018" s="5">
        <v>2</v>
      </c>
    </row>
    <row r="1019" spans="1:13" x14ac:dyDescent="0.25">
      <c r="A1019" s="48" t="s">
        <v>6728</v>
      </c>
      <c r="B1019" s="5" t="s">
        <v>9136</v>
      </c>
      <c r="C1019" s="120">
        <v>2</v>
      </c>
      <c r="D1019" s="104">
        <v>3</v>
      </c>
      <c r="E1019" s="5"/>
      <c r="F1019" s="5"/>
      <c r="G1019" s="81">
        <v>42541</v>
      </c>
      <c r="H1019" s="5"/>
      <c r="I1019" s="104">
        <v>500</v>
      </c>
      <c r="J1019" s="5"/>
      <c r="K1019" s="5"/>
      <c r="L1019" s="66">
        <v>43465</v>
      </c>
      <c r="M1019" s="5">
        <v>1</v>
      </c>
    </row>
    <row r="1020" spans="1:13" x14ac:dyDescent="0.25">
      <c r="A1020" s="48" t="s">
        <v>6729</v>
      </c>
      <c r="B1020" s="5" t="s">
        <v>9137</v>
      </c>
      <c r="C1020" s="120">
        <v>2</v>
      </c>
      <c r="D1020" s="104">
        <v>3</v>
      </c>
      <c r="E1020" s="5"/>
      <c r="F1020" s="5"/>
      <c r="G1020" s="81">
        <v>42541</v>
      </c>
      <c r="H1020" s="5"/>
      <c r="I1020" s="104">
        <v>500</v>
      </c>
      <c r="J1020" s="5"/>
      <c r="K1020" s="5"/>
      <c r="L1020" s="66">
        <v>43465</v>
      </c>
      <c r="M1020" s="5">
        <v>1</v>
      </c>
    </row>
    <row r="1021" spans="1:13" x14ac:dyDescent="0.25">
      <c r="A1021" s="48" t="s">
        <v>6730</v>
      </c>
      <c r="B1021" s="5" t="s">
        <v>9138</v>
      </c>
      <c r="C1021" s="120">
        <v>2</v>
      </c>
      <c r="D1021" s="104">
        <v>3</v>
      </c>
      <c r="E1021" s="5"/>
      <c r="F1021" s="5"/>
      <c r="G1021" s="81">
        <v>42541</v>
      </c>
      <c r="H1021" s="5"/>
      <c r="I1021" s="104">
        <v>500</v>
      </c>
      <c r="J1021" s="5"/>
      <c r="K1021" s="5"/>
      <c r="L1021" s="66">
        <v>43465</v>
      </c>
      <c r="M1021" s="5">
        <v>2</v>
      </c>
    </row>
    <row r="1022" spans="1:13" x14ac:dyDescent="0.25">
      <c r="A1022" s="48" t="s">
        <v>6731</v>
      </c>
      <c r="B1022" s="5" t="s">
        <v>9139</v>
      </c>
      <c r="C1022" s="120">
        <v>2</v>
      </c>
      <c r="D1022" s="104">
        <v>3</v>
      </c>
      <c r="E1022" s="5"/>
      <c r="F1022" s="5"/>
      <c r="G1022" s="81">
        <v>42541</v>
      </c>
      <c r="H1022" s="5"/>
      <c r="I1022" s="104">
        <v>500</v>
      </c>
      <c r="J1022" s="5"/>
      <c r="K1022" s="5"/>
      <c r="L1022" s="66">
        <v>43465</v>
      </c>
      <c r="M1022" s="5">
        <v>2</v>
      </c>
    </row>
    <row r="1023" spans="1:13" x14ac:dyDescent="0.25">
      <c r="A1023" s="48" t="s">
        <v>6732</v>
      </c>
      <c r="B1023" s="5" t="s">
        <v>9140</v>
      </c>
      <c r="C1023" s="120">
        <v>2</v>
      </c>
      <c r="D1023" s="104">
        <v>3</v>
      </c>
      <c r="E1023" s="5"/>
      <c r="F1023" s="5"/>
      <c r="G1023" s="81">
        <v>42541</v>
      </c>
      <c r="H1023" s="5"/>
      <c r="I1023" s="104">
        <v>500</v>
      </c>
      <c r="J1023" s="5"/>
      <c r="K1023" s="5"/>
      <c r="L1023" s="66">
        <v>43465</v>
      </c>
      <c r="M1023" s="5">
        <v>1</v>
      </c>
    </row>
    <row r="1024" spans="1:13" x14ac:dyDescent="0.25">
      <c r="A1024" s="48" t="s">
        <v>6733</v>
      </c>
      <c r="B1024" s="5" t="s">
        <v>9141</v>
      </c>
      <c r="C1024" s="120">
        <v>2</v>
      </c>
      <c r="D1024" s="104">
        <v>3</v>
      </c>
      <c r="E1024" s="5"/>
      <c r="F1024" s="5"/>
      <c r="G1024" s="81">
        <v>42541</v>
      </c>
      <c r="H1024" s="5"/>
      <c r="I1024" s="104">
        <v>500</v>
      </c>
      <c r="J1024" s="5"/>
      <c r="K1024" s="5"/>
      <c r="L1024" s="66">
        <v>43465</v>
      </c>
      <c r="M1024" s="5">
        <v>1</v>
      </c>
    </row>
    <row r="1025" spans="1:13" x14ac:dyDescent="0.25">
      <c r="A1025" s="48" t="s">
        <v>6734</v>
      </c>
      <c r="B1025" s="5" t="s">
        <v>9142</v>
      </c>
      <c r="C1025" s="120">
        <v>2</v>
      </c>
      <c r="D1025" s="104">
        <v>3</v>
      </c>
      <c r="E1025" s="5"/>
      <c r="F1025" s="5"/>
      <c r="G1025" s="81">
        <v>42541</v>
      </c>
      <c r="H1025" s="5"/>
      <c r="I1025" s="104">
        <v>500</v>
      </c>
      <c r="J1025" s="5"/>
      <c r="K1025" s="5"/>
      <c r="L1025" s="66">
        <v>43465</v>
      </c>
      <c r="M1025" s="5">
        <v>2</v>
      </c>
    </row>
    <row r="1026" spans="1:13" x14ac:dyDescent="0.25">
      <c r="A1026" s="48" t="s">
        <v>6735</v>
      </c>
      <c r="B1026" s="5" t="s">
        <v>9143</v>
      </c>
      <c r="C1026" s="120">
        <v>2</v>
      </c>
      <c r="D1026" s="104">
        <v>3</v>
      </c>
      <c r="E1026" s="5"/>
      <c r="F1026" s="5"/>
      <c r="G1026" s="81">
        <v>42541</v>
      </c>
      <c r="H1026" s="5"/>
      <c r="I1026" s="104">
        <v>500</v>
      </c>
      <c r="J1026" s="5"/>
      <c r="K1026" s="5"/>
      <c r="L1026" s="66">
        <v>43465</v>
      </c>
      <c r="M1026" s="5">
        <v>2</v>
      </c>
    </row>
    <row r="1027" spans="1:13" x14ac:dyDescent="0.25">
      <c r="A1027" s="48" t="s">
        <v>6736</v>
      </c>
      <c r="B1027" s="5" t="s">
        <v>9144</v>
      </c>
      <c r="C1027" s="120">
        <v>2</v>
      </c>
      <c r="D1027" s="104">
        <v>3</v>
      </c>
      <c r="E1027" s="5"/>
      <c r="F1027" s="5"/>
      <c r="G1027" s="81">
        <v>42541</v>
      </c>
      <c r="H1027" s="5"/>
      <c r="I1027" s="104">
        <v>500</v>
      </c>
      <c r="J1027" s="5"/>
      <c r="K1027" s="5"/>
      <c r="L1027" s="66">
        <v>43465</v>
      </c>
      <c r="M1027" s="5">
        <v>1</v>
      </c>
    </row>
    <row r="1028" spans="1:13" x14ac:dyDescent="0.25">
      <c r="A1028" s="48" t="s">
        <v>6737</v>
      </c>
      <c r="B1028" s="5" t="s">
        <v>9145</v>
      </c>
      <c r="C1028" s="120">
        <v>2</v>
      </c>
      <c r="D1028" s="104">
        <v>3</v>
      </c>
      <c r="E1028" s="5"/>
      <c r="F1028" s="5"/>
      <c r="G1028" s="81">
        <v>42541</v>
      </c>
      <c r="H1028" s="5"/>
      <c r="I1028" s="104">
        <v>500</v>
      </c>
      <c r="J1028" s="5"/>
      <c r="K1028" s="5"/>
      <c r="L1028" s="66">
        <v>43465</v>
      </c>
      <c r="M1028" s="5">
        <v>1</v>
      </c>
    </row>
    <row r="1029" spans="1:13" x14ac:dyDescent="0.25">
      <c r="A1029" s="48" t="s">
        <v>6738</v>
      </c>
      <c r="B1029" s="5" t="s">
        <v>9146</v>
      </c>
      <c r="C1029" s="120">
        <v>2</v>
      </c>
      <c r="D1029" s="104">
        <v>3</v>
      </c>
      <c r="E1029" s="5"/>
      <c r="F1029" s="5"/>
      <c r="G1029" s="81">
        <v>42541</v>
      </c>
      <c r="H1029" s="5"/>
      <c r="I1029" s="104">
        <v>500</v>
      </c>
      <c r="J1029" s="5"/>
      <c r="K1029" s="5"/>
      <c r="L1029" s="66">
        <v>43465</v>
      </c>
      <c r="M1029" s="5">
        <v>2</v>
      </c>
    </row>
    <row r="1030" spans="1:13" x14ac:dyDescent="0.25">
      <c r="A1030" s="48" t="s">
        <v>6739</v>
      </c>
      <c r="B1030" s="5" t="s">
        <v>9147</v>
      </c>
      <c r="C1030" s="120">
        <v>2</v>
      </c>
      <c r="D1030" s="104">
        <v>3</v>
      </c>
      <c r="E1030" s="5"/>
      <c r="F1030" s="5"/>
      <c r="G1030" s="81">
        <v>42541</v>
      </c>
      <c r="H1030" s="5"/>
      <c r="I1030" s="104">
        <v>500</v>
      </c>
      <c r="J1030" s="5"/>
      <c r="K1030" s="5"/>
      <c r="L1030" s="66">
        <v>43465</v>
      </c>
      <c r="M1030" s="5">
        <v>2</v>
      </c>
    </row>
    <row r="1031" spans="1:13" x14ac:dyDescent="0.25">
      <c r="A1031" s="48" t="s">
        <v>6740</v>
      </c>
      <c r="B1031" s="5" t="s">
        <v>9148</v>
      </c>
      <c r="C1031" s="120">
        <v>2</v>
      </c>
      <c r="D1031" s="104">
        <v>3</v>
      </c>
      <c r="E1031" s="5"/>
      <c r="F1031" s="5"/>
      <c r="G1031" s="81">
        <v>42541</v>
      </c>
      <c r="H1031" s="5"/>
      <c r="I1031" s="104">
        <v>500</v>
      </c>
      <c r="J1031" s="5"/>
      <c r="K1031" s="5"/>
      <c r="L1031" s="66">
        <v>43465</v>
      </c>
      <c r="M1031" s="5">
        <v>1</v>
      </c>
    </row>
    <row r="1032" spans="1:13" x14ac:dyDescent="0.25">
      <c r="A1032" s="48" t="s">
        <v>6741</v>
      </c>
      <c r="B1032" s="5" t="s">
        <v>9149</v>
      </c>
      <c r="C1032" s="120">
        <v>2</v>
      </c>
      <c r="D1032" s="104">
        <v>3</v>
      </c>
      <c r="E1032" s="5"/>
      <c r="F1032" s="5"/>
      <c r="G1032" s="81">
        <v>42541</v>
      </c>
      <c r="H1032" s="5"/>
      <c r="I1032" s="104">
        <v>500</v>
      </c>
      <c r="J1032" s="5"/>
      <c r="K1032" s="5"/>
      <c r="L1032" s="66">
        <v>43465</v>
      </c>
      <c r="M1032" s="5">
        <v>1</v>
      </c>
    </row>
    <row r="1033" spans="1:13" x14ac:dyDescent="0.25">
      <c r="A1033" s="48" t="s">
        <v>6742</v>
      </c>
      <c r="B1033" s="5" t="s">
        <v>9150</v>
      </c>
      <c r="C1033" s="120">
        <v>2</v>
      </c>
      <c r="D1033" s="104">
        <v>3</v>
      </c>
      <c r="E1033" s="5"/>
      <c r="F1033" s="5"/>
      <c r="G1033" s="81">
        <v>42541</v>
      </c>
      <c r="H1033" s="5"/>
      <c r="I1033" s="104">
        <v>500</v>
      </c>
      <c r="J1033" s="5"/>
      <c r="K1033" s="5"/>
      <c r="L1033" s="66">
        <v>43465</v>
      </c>
      <c r="M1033" s="5">
        <v>2</v>
      </c>
    </row>
    <row r="1034" spans="1:13" x14ac:dyDescent="0.25">
      <c r="A1034" s="48" t="s">
        <v>6743</v>
      </c>
      <c r="B1034" s="5" t="s">
        <v>9151</v>
      </c>
      <c r="C1034" s="120">
        <v>2</v>
      </c>
      <c r="D1034" s="104">
        <v>3</v>
      </c>
      <c r="E1034" s="5"/>
      <c r="F1034" s="5"/>
      <c r="G1034" s="81">
        <v>42541</v>
      </c>
      <c r="H1034" s="5"/>
      <c r="I1034" s="104">
        <v>500</v>
      </c>
      <c r="J1034" s="5"/>
      <c r="K1034" s="5"/>
      <c r="L1034" s="66">
        <v>43465</v>
      </c>
      <c r="M1034" s="5">
        <v>2</v>
      </c>
    </row>
    <row r="1035" spans="1:13" x14ac:dyDescent="0.25">
      <c r="A1035" s="48" t="s">
        <v>6744</v>
      </c>
      <c r="B1035" s="5" t="s">
        <v>9152</v>
      </c>
      <c r="C1035" s="120">
        <v>2</v>
      </c>
      <c r="D1035" s="104">
        <v>3</v>
      </c>
      <c r="E1035" s="5"/>
      <c r="F1035" s="5"/>
      <c r="G1035" s="81">
        <v>42541</v>
      </c>
      <c r="H1035" s="5"/>
      <c r="I1035" s="104">
        <v>500</v>
      </c>
      <c r="J1035" s="5"/>
      <c r="K1035" s="5"/>
      <c r="L1035" s="66">
        <v>43465</v>
      </c>
      <c r="M1035" s="5">
        <v>1</v>
      </c>
    </row>
    <row r="1036" spans="1:13" x14ac:dyDescent="0.25">
      <c r="A1036" s="48" t="s">
        <v>6745</v>
      </c>
      <c r="B1036" s="5" t="s">
        <v>9153</v>
      </c>
      <c r="C1036" s="120">
        <v>2</v>
      </c>
      <c r="D1036" s="104">
        <v>3</v>
      </c>
      <c r="E1036" s="5"/>
      <c r="F1036" s="5"/>
      <c r="G1036" s="81">
        <v>42541</v>
      </c>
      <c r="H1036" s="5"/>
      <c r="I1036" s="104">
        <v>500</v>
      </c>
      <c r="J1036" s="5"/>
      <c r="K1036" s="5"/>
      <c r="L1036" s="66">
        <v>43465</v>
      </c>
      <c r="M1036" s="5">
        <v>1</v>
      </c>
    </row>
    <row r="1037" spans="1:13" x14ac:dyDescent="0.25">
      <c r="A1037" s="48" t="s">
        <v>6746</v>
      </c>
      <c r="B1037" s="5" t="s">
        <v>9154</v>
      </c>
      <c r="C1037" s="120">
        <v>2</v>
      </c>
      <c r="D1037" s="104">
        <v>3</v>
      </c>
      <c r="E1037" s="5"/>
      <c r="F1037" s="5"/>
      <c r="G1037" s="81">
        <v>42541</v>
      </c>
      <c r="H1037" s="5"/>
      <c r="I1037" s="104">
        <v>500</v>
      </c>
      <c r="J1037" s="5"/>
      <c r="K1037" s="5"/>
      <c r="L1037" s="66">
        <v>43465</v>
      </c>
      <c r="M1037" s="5">
        <v>2</v>
      </c>
    </row>
    <row r="1038" spans="1:13" x14ac:dyDescent="0.25">
      <c r="A1038" s="48" t="s">
        <v>6747</v>
      </c>
      <c r="B1038" s="5" t="s">
        <v>9155</v>
      </c>
      <c r="C1038" s="120">
        <v>2</v>
      </c>
      <c r="D1038" s="104">
        <v>3</v>
      </c>
      <c r="E1038" s="5"/>
      <c r="F1038" s="5"/>
      <c r="G1038" s="81">
        <v>42541</v>
      </c>
      <c r="H1038" s="5"/>
      <c r="I1038" s="104">
        <v>500</v>
      </c>
      <c r="J1038" s="5"/>
      <c r="K1038" s="5"/>
      <c r="L1038" s="66">
        <v>43465</v>
      </c>
      <c r="M1038" s="5">
        <v>2</v>
      </c>
    </row>
    <row r="1039" spans="1:13" x14ac:dyDescent="0.25">
      <c r="A1039" s="48" t="s">
        <v>6748</v>
      </c>
      <c r="B1039" s="5" t="s">
        <v>9156</v>
      </c>
      <c r="C1039" s="120">
        <v>2</v>
      </c>
      <c r="D1039" s="104">
        <v>3</v>
      </c>
      <c r="E1039" s="5"/>
      <c r="F1039" s="5"/>
      <c r="G1039" s="81">
        <v>42541</v>
      </c>
      <c r="H1039" s="5"/>
      <c r="I1039" s="104">
        <v>500</v>
      </c>
      <c r="J1039" s="5"/>
      <c r="K1039" s="5"/>
      <c r="L1039" s="66">
        <v>43465</v>
      </c>
      <c r="M1039" s="5">
        <v>1</v>
      </c>
    </row>
    <row r="1040" spans="1:13" x14ac:dyDescent="0.25">
      <c r="A1040" s="48" t="s">
        <v>6749</v>
      </c>
      <c r="B1040" s="5" t="s">
        <v>9157</v>
      </c>
      <c r="C1040" s="120">
        <v>2</v>
      </c>
      <c r="D1040" s="104">
        <v>3</v>
      </c>
      <c r="E1040" s="5"/>
      <c r="F1040" s="5"/>
      <c r="G1040" s="81">
        <v>42541</v>
      </c>
      <c r="H1040" s="5"/>
      <c r="I1040" s="104">
        <v>500</v>
      </c>
      <c r="J1040" s="5"/>
      <c r="K1040" s="5"/>
      <c r="L1040" s="66">
        <v>43465</v>
      </c>
      <c r="M1040" s="5">
        <v>1</v>
      </c>
    </row>
    <row r="1041" spans="1:13" x14ac:dyDescent="0.25">
      <c r="A1041" s="48" t="s">
        <v>6750</v>
      </c>
      <c r="B1041" s="5" t="s">
        <v>9158</v>
      </c>
      <c r="C1041" s="120">
        <v>2</v>
      </c>
      <c r="D1041" s="104">
        <v>3</v>
      </c>
      <c r="E1041" s="5"/>
      <c r="F1041" s="5"/>
      <c r="G1041" s="81">
        <v>42541</v>
      </c>
      <c r="H1041" s="5"/>
      <c r="I1041" s="104">
        <v>500</v>
      </c>
      <c r="J1041" s="5"/>
      <c r="K1041" s="5"/>
      <c r="L1041" s="66">
        <v>43465</v>
      </c>
      <c r="M1041" s="5">
        <v>2</v>
      </c>
    </row>
    <row r="1042" spans="1:13" x14ac:dyDescent="0.25">
      <c r="A1042" s="48" t="s">
        <v>6751</v>
      </c>
      <c r="B1042" s="5" t="s">
        <v>9159</v>
      </c>
      <c r="C1042" s="120">
        <v>2</v>
      </c>
      <c r="D1042" s="104">
        <v>3</v>
      </c>
      <c r="E1042" s="5"/>
      <c r="F1042" s="5"/>
      <c r="G1042" s="81">
        <v>42541</v>
      </c>
      <c r="H1042" s="5"/>
      <c r="I1042" s="104">
        <v>500</v>
      </c>
      <c r="J1042" s="5"/>
      <c r="K1042" s="5"/>
      <c r="L1042" s="66">
        <v>43465</v>
      </c>
      <c r="M1042" s="5">
        <v>2</v>
      </c>
    </row>
    <row r="1043" spans="1:13" x14ac:dyDescent="0.25">
      <c r="A1043" s="48" t="s">
        <v>6752</v>
      </c>
      <c r="B1043" s="5" t="s">
        <v>9160</v>
      </c>
      <c r="C1043" s="120">
        <v>2</v>
      </c>
      <c r="D1043" s="104">
        <v>3</v>
      </c>
      <c r="E1043" s="5"/>
      <c r="F1043" s="5"/>
      <c r="G1043" s="81">
        <v>42541</v>
      </c>
      <c r="H1043" s="5"/>
      <c r="I1043" s="104">
        <v>500</v>
      </c>
      <c r="J1043" s="5"/>
      <c r="K1043" s="5"/>
      <c r="L1043" s="66">
        <v>43465</v>
      </c>
      <c r="M1043" s="5">
        <v>1</v>
      </c>
    </row>
    <row r="1044" spans="1:13" x14ac:dyDescent="0.25">
      <c r="A1044" s="48" t="s">
        <v>6753</v>
      </c>
      <c r="B1044" s="5" t="s">
        <v>9161</v>
      </c>
      <c r="C1044" s="120">
        <v>2</v>
      </c>
      <c r="D1044" s="104">
        <v>3</v>
      </c>
      <c r="E1044" s="5"/>
      <c r="F1044" s="5"/>
      <c r="G1044" s="81">
        <v>42541</v>
      </c>
      <c r="H1044" s="5"/>
      <c r="I1044" s="104">
        <v>500</v>
      </c>
      <c r="J1044" s="5"/>
      <c r="K1044" s="5"/>
      <c r="L1044" s="66">
        <v>43465</v>
      </c>
      <c r="M1044" s="5">
        <v>1</v>
      </c>
    </row>
    <row r="1045" spans="1:13" x14ac:dyDescent="0.25">
      <c r="A1045" s="48" t="s">
        <v>6754</v>
      </c>
      <c r="B1045" s="5" t="s">
        <v>9162</v>
      </c>
      <c r="C1045" s="120">
        <v>2</v>
      </c>
      <c r="D1045" s="104">
        <v>3</v>
      </c>
      <c r="E1045" s="5"/>
      <c r="F1045" s="5"/>
      <c r="G1045" s="81">
        <v>42541</v>
      </c>
      <c r="H1045" s="5"/>
      <c r="I1045" s="104">
        <v>500</v>
      </c>
      <c r="J1045" s="5"/>
      <c r="K1045" s="5"/>
      <c r="L1045" s="66">
        <v>43465</v>
      </c>
      <c r="M1045" s="5">
        <v>2</v>
      </c>
    </row>
    <row r="1046" spans="1:13" x14ac:dyDescent="0.25">
      <c r="A1046" s="48" t="s">
        <v>6755</v>
      </c>
      <c r="B1046" s="5" t="s">
        <v>9163</v>
      </c>
      <c r="C1046" s="120">
        <v>2</v>
      </c>
      <c r="D1046" s="104">
        <v>3</v>
      </c>
      <c r="E1046" s="5"/>
      <c r="F1046" s="5"/>
      <c r="G1046" s="81">
        <v>42541</v>
      </c>
      <c r="H1046" s="5"/>
      <c r="I1046" s="104">
        <v>500</v>
      </c>
      <c r="J1046" s="5"/>
      <c r="K1046" s="5"/>
      <c r="L1046" s="66">
        <v>43465</v>
      </c>
      <c r="M1046" s="5">
        <v>2</v>
      </c>
    </row>
    <row r="1047" spans="1:13" x14ac:dyDescent="0.25">
      <c r="A1047" s="48" t="s">
        <v>6756</v>
      </c>
      <c r="B1047" s="5" t="s">
        <v>9164</v>
      </c>
      <c r="C1047" s="120">
        <v>2</v>
      </c>
      <c r="D1047" s="104">
        <v>3</v>
      </c>
      <c r="E1047" s="5"/>
      <c r="F1047" s="5"/>
      <c r="G1047" s="81">
        <v>42541</v>
      </c>
      <c r="H1047" s="5"/>
      <c r="I1047" s="104">
        <v>500</v>
      </c>
      <c r="J1047" s="5"/>
      <c r="K1047" s="5"/>
      <c r="L1047" s="66">
        <v>43465</v>
      </c>
      <c r="M1047" s="5">
        <v>1</v>
      </c>
    </row>
    <row r="1048" spans="1:13" x14ac:dyDescent="0.25">
      <c r="A1048" s="48" t="s">
        <v>6757</v>
      </c>
      <c r="B1048" s="5" t="s">
        <v>9165</v>
      </c>
      <c r="C1048" s="120">
        <v>2</v>
      </c>
      <c r="D1048" s="104">
        <v>3</v>
      </c>
      <c r="E1048" s="5"/>
      <c r="F1048" s="5"/>
      <c r="G1048" s="81">
        <v>42541</v>
      </c>
      <c r="H1048" s="5"/>
      <c r="I1048" s="104">
        <v>500</v>
      </c>
      <c r="J1048" s="5"/>
      <c r="K1048" s="5"/>
      <c r="L1048" s="66">
        <v>43465</v>
      </c>
      <c r="M1048" s="5">
        <v>1</v>
      </c>
    </row>
    <row r="1049" spans="1:13" x14ac:dyDescent="0.25">
      <c r="A1049" s="48" t="s">
        <v>6758</v>
      </c>
      <c r="B1049" s="5" t="s">
        <v>9166</v>
      </c>
      <c r="C1049" s="120">
        <v>2</v>
      </c>
      <c r="D1049" s="104">
        <v>3</v>
      </c>
      <c r="E1049" s="5"/>
      <c r="F1049" s="5"/>
      <c r="G1049" s="81">
        <v>42541</v>
      </c>
      <c r="H1049" s="5"/>
      <c r="I1049" s="104">
        <v>500</v>
      </c>
      <c r="J1049" s="5"/>
      <c r="K1049" s="5"/>
      <c r="L1049" s="66">
        <v>43465</v>
      </c>
      <c r="M1049" s="5">
        <v>2</v>
      </c>
    </row>
    <row r="1050" spans="1:13" x14ac:dyDescent="0.25">
      <c r="A1050" s="48" t="s">
        <v>6759</v>
      </c>
      <c r="B1050" s="5" t="s">
        <v>9167</v>
      </c>
      <c r="C1050" s="120">
        <v>2</v>
      </c>
      <c r="D1050" s="104">
        <v>3</v>
      </c>
      <c r="E1050" s="5"/>
      <c r="F1050" s="5"/>
      <c r="G1050" s="81">
        <v>42541</v>
      </c>
      <c r="H1050" s="5"/>
      <c r="I1050" s="104">
        <v>500</v>
      </c>
      <c r="J1050" s="5"/>
      <c r="K1050" s="5"/>
      <c r="L1050" s="66">
        <v>43465</v>
      </c>
      <c r="M1050" s="5">
        <v>2</v>
      </c>
    </row>
    <row r="1051" spans="1:13" x14ac:dyDescent="0.25">
      <c r="A1051" s="48" t="s">
        <v>6760</v>
      </c>
      <c r="B1051" s="5" t="s">
        <v>9168</v>
      </c>
      <c r="C1051" s="120">
        <v>2</v>
      </c>
      <c r="D1051" s="104">
        <v>3</v>
      </c>
      <c r="E1051" s="5"/>
      <c r="F1051" s="5"/>
      <c r="G1051" s="81">
        <v>42541</v>
      </c>
      <c r="H1051" s="5"/>
      <c r="I1051" s="104">
        <v>500</v>
      </c>
      <c r="J1051" s="5"/>
      <c r="K1051" s="5"/>
      <c r="L1051" s="66">
        <v>43465</v>
      </c>
      <c r="M1051" s="5">
        <v>1</v>
      </c>
    </row>
    <row r="1052" spans="1:13" x14ac:dyDescent="0.25">
      <c r="A1052" s="48" t="s">
        <v>6761</v>
      </c>
      <c r="B1052" s="5" t="s">
        <v>9169</v>
      </c>
      <c r="C1052" s="120">
        <v>2</v>
      </c>
      <c r="D1052" s="104">
        <v>3</v>
      </c>
      <c r="E1052" s="5"/>
      <c r="F1052" s="5"/>
      <c r="G1052" s="81">
        <v>42541</v>
      </c>
      <c r="H1052" s="5"/>
      <c r="I1052" s="104">
        <v>500</v>
      </c>
      <c r="J1052" s="5"/>
      <c r="K1052" s="5"/>
      <c r="L1052" s="66">
        <v>43465</v>
      </c>
      <c r="M1052" s="5">
        <v>1</v>
      </c>
    </row>
    <row r="1053" spans="1:13" x14ac:dyDescent="0.25">
      <c r="A1053" s="48" t="s">
        <v>6762</v>
      </c>
      <c r="B1053" s="5" t="s">
        <v>9170</v>
      </c>
      <c r="C1053" s="120">
        <v>2</v>
      </c>
      <c r="D1053" s="104">
        <v>3</v>
      </c>
      <c r="E1053" s="5"/>
      <c r="F1053" s="5"/>
      <c r="G1053" s="81">
        <v>42541</v>
      </c>
      <c r="H1053" s="5"/>
      <c r="I1053" s="104">
        <v>500</v>
      </c>
      <c r="J1053" s="5"/>
      <c r="K1053" s="5"/>
      <c r="L1053" s="66">
        <v>43465</v>
      </c>
      <c r="M1053" s="5">
        <v>2</v>
      </c>
    </row>
    <row r="1054" spans="1:13" x14ac:dyDescent="0.25">
      <c r="A1054" s="48" t="s">
        <v>6763</v>
      </c>
      <c r="B1054" s="5" t="s">
        <v>9171</v>
      </c>
      <c r="C1054" s="120">
        <v>2</v>
      </c>
      <c r="D1054" s="104">
        <v>3</v>
      </c>
      <c r="E1054" s="5"/>
      <c r="F1054" s="5"/>
      <c r="G1054" s="81">
        <v>42541</v>
      </c>
      <c r="H1054" s="5"/>
      <c r="I1054" s="104">
        <v>500</v>
      </c>
      <c r="J1054" s="5"/>
      <c r="K1054" s="5"/>
      <c r="L1054" s="66">
        <v>43465</v>
      </c>
      <c r="M1054" s="5">
        <v>2</v>
      </c>
    </row>
    <row r="1055" spans="1:13" x14ac:dyDescent="0.25">
      <c r="A1055" s="48" t="s">
        <v>6764</v>
      </c>
      <c r="B1055" s="5" t="s">
        <v>9172</v>
      </c>
      <c r="C1055" s="120">
        <v>2</v>
      </c>
      <c r="D1055" s="104">
        <v>3</v>
      </c>
      <c r="E1055" s="5"/>
      <c r="F1055" s="5"/>
      <c r="G1055" s="81">
        <v>42541</v>
      </c>
      <c r="H1055" s="5"/>
      <c r="I1055" s="104">
        <v>500</v>
      </c>
      <c r="J1055" s="5"/>
      <c r="K1055" s="5"/>
      <c r="L1055" s="66">
        <v>43465</v>
      </c>
      <c r="M1055" s="5">
        <v>1</v>
      </c>
    </row>
    <row r="1056" spans="1:13" x14ac:dyDescent="0.25">
      <c r="A1056" s="48" t="s">
        <v>6765</v>
      </c>
      <c r="B1056" s="5" t="s">
        <v>9173</v>
      </c>
      <c r="C1056" s="120">
        <v>2</v>
      </c>
      <c r="D1056" s="104">
        <v>3</v>
      </c>
      <c r="E1056" s="5"/>
      <c r="F1056" s="5"/>
      <c r="G1056" s="81">
        <v>42541</v>
      </c>
      <c r="H1056" s="5"/>
      <c r="I1056" s="104">
        <v>500</v>
      </c>
      <c r="J1056" s="5"/>
      <c r="K1056" s="5"/>
      <c r="L1056" s="66">
        <v>43465</v>
      </c>
      <c r="M1056" s="5">
        <v>1</v>
      </c>
    </row>
    <row r="1057" spans="1:13" x14ac:dyDescent="0.25">
      <c r="A1057" s="48" t="s">
        <v>6766</v>
      </c>
      <c r="B1057" s="5" t="s">
        <v>9174</v>
      </c>
      <c r="C1057" s="120">
        <v>2</v>
      </c>
      <c r="D1057" s="104">
        <v>3</v>
      </c>
      <c r="E1057" s="5"/>
      <c r="F1057" s="5"/>
      <c r="G1057" s="81">
        <v>42541</v>
      </c>
      <c r="H1057" s="5"/>
      <c r="I1057" s="104">
        <v>500</v>
      </c>
      <c r="J1057" s="5"/>
      <c r="K1057" s="5"/>
      <c r="L1057" s="66">
        <v>43465</v>
      </c>
      <c r="M1057" s="5">
        <v>2</v>
      </c>
    </row>
    <row r="1058" spans="1:13" x14ac:dyDescent="0.25">
      <c r="A1058" s="48" t="s">
        <v>6767</v>
      </c>
      <c r="B1058" s="5" t="s">
        <v>9175</v>
      </c>
      <c r="C1058" s="120">
        <v>2</v>
      </c>
      <c r="D1058" s="104">
        <v>3</v>
      </c>
      <c r="E1058" s="5"/>
      <c r="F1058" s="5"/>
      <c r="G1058" s="81">
        <v>42541</v>
      </c>
      <c r="H1058" s="5"/>
      <c r="I1058" s="104">
        <v>500</v>
      </c>
      <c r="J1058" s="5"/>
      <c r="K1058" s="5"/>
      <c r="L1058" s="66">
        <v>43465</v>
      </c>
      <c r="M1058" s="5">
        <v>2</v>
      </c>
    </row>
    <row r="1059" spans="1:13" x14ac:dyDescent="0.25">
      <c r="A1059" s="48" t="s">
        <v>6768</v>
      </c>
      <c r="B1059" s="5" t="s">
        <v>9176</v>
      </c>
      <c r="C1059" s="120">
        <v>2</v>
      </c>
      <c r="D1059" s="104">
        <v>3</v>
      </c>
      <c r="E1059" s="5"/>
      <c r="F1059" s="5"/>
      <c r="G1059" s="81">
        <v>42541</v>
      </c>
      <c r="H1059" s="5"/>
      <c r="I1059" s="104">
        <v>500</v>
      </c>
      <c r="J1059" s="5"/>
      <c r="K1059" s="5"/>
      <c r="L1059" s="66">
        <v>43465</v>
      </c>
      <c r="M1059" s="5">
        <v>1</v>
      </c>
    </row>
    <row r="1060" spans="1:13" x14ac:dyDescent="0.25">
      <c r="A1060" s="48" t="s">
        <v>6769</v>
      </c>
      <c r="B1060" s="5" t="s">
        <v>9177</v>
      </c>
      <c r="C1060" s="120">
        <v>2</v>
      </c>
      <c r="D1060" s="104">
        <v>3</v>
      </c>
      <c r="E1060" s="5"/>
      <c r="F1060" s="5"/>
      <c r="G1060" s="81">
        <v>42541</v>
      </c>
      <c r="H1060" s="5"/>
      <c r="I1060" s="104">
        <v>500</v>
      </c>
      <c r="J1060" s="5"/>
      <c r="K1060" s="5"/>
      <c r="L1060" s="66">
        <v>43465</v>
      </c>
      <c r="M1060" s="5">
        <v>1</v>
      </c>
    </row>
    <row r="1061" spans="1:13" x14ac:dyDescent="0.25">
      <c r="A1061" s="48" t="s">
        <v>6770</v>
      </c>
      <c r="B1061" s="5" t="s">
        <v>9178</v>
      </c>
      <c r="C1061" s="120">
        <v>2</v>
      </c>
      <c r="D1061" s="104">
        <v>3</v>
      </c>
      <c r="E1061" s="5"/>
      <c r="F1061" s="5"/>
      <c r="G1061" s="81">
        <v>42541</v>
      </c>
      <c r="H1061" s="5"/>
      <c r="I1061" s="104">
        <v>500</v>
      </c>
      <c r="J1061" s="5"/>
      <c r="K1061" s="5"/>
      <c r="L1061" s="66">
        <v>43465</v>
      </c>
      <c r="M1061" s="5">
        <v>2</v>
      </c>
    </row>
    <row r="1062" spans="1:13" x14ac:dyDescent="0.25">
      <c r="A1062" s="48" t="s">
        <v>6771</v>
      </c>
      <c r="B1062" s="5" t="s">
        <v>9179</v>
      </c>
      <c r="C1062" s="120">
        <v>2</v>
      </c>
      <c r="D1062" s="104">
        <v>3</v>
      </c>
      <c r="E1062" s="5"/>
      <c r="F1062" s="5"/>
      <c r="G1062" s="81">
        <v>42541</v>
      </c>
      <c r="H1062" s="5"/>
      <c r="I1062" s="104">
        <v>500</v>
      </c>
      <c r="J1062" s="5"/>
      <c r="K1062" s="5"/>
      <c r="L1062" s="66">
        <v>43465</v>
      </c>
      <c r="M1062" s="5">
        <v>2</v>
      </c>
    </row>
    <row r="1063" spans="1:13" x14ac:dyDescent="0.25">
      <c r="A1063" s="48" t="s">
        <v>6772</v>
      </c>
      <c r="B1063" s="5" t="s">
        <v>9180</v>
      </c>
      <c r="C1063" s="119">
        <v>14</v>
      </c>
      <c r="D1063" s="48"/>
      <c r="E1063" s="5"/>
      <c r="F1063" s="5"/>
      <c r="G1063" s="48"/>
      <c r="H1063" s="5"/>
      <c r="I1063" s="48"/>
      <c r="J1063" s="5"/>
      <c r="K1063" s="5"/>
      <c r="L1063" s="66">
        <v>43465</v>
      </c>
      <c r="M1063" s="5">
        <v>1</v>
      </c>
    </row>
    <row r="1064" spans="1:13" x14ac:dyDescent="0.25">
      <c r="A1064" s="48" t="s">
        <v>6773</v>
      </c>
      <c r="B1064" s="5" t="s">
        <v>9181</v>
      </c>
      <c r="C1064" s="119">
        <v>14</v>
      </c>
      <c r="D1064" s="48"/>
      <c r="E1064" s="5"/>
      <c r="F1064" s="5"/>
      <c r="G1064" s="48"/>
      <c r="H1064" s="5"/>
      <c r="I1064" s="48"/>
      <c r="J1064" s="5"/>
      <c r="K1064" s="5"/>
      <c r="L1064" s="66">
        <v>43465</v>
      </c>
      <c r="M1064" s="5">
        <v>1</v>
      </c>
    </row>
    <row r="1065" spans="1:13" x14ac:dyDescent="0.25">
      <c r="A1065" s="48" t="s">
        <v>6774</v>
      </c>
      <c r="B1065" s="5" t="s">
        <v>9182</v>
      </c>
      <c r="C1065" s="119">
        <v>14</v>
      </c>
      <c r="D1065" s="48"/>
      <c r="E1065" s="5"/>
      <c r="F1065" s="5"/>
      <c r="G1065" s="48"/>
      <c r="H1065" s="5"/>
      <c r="I1065" s="48"/>
      <c r="J1065" s="5"/>
      <c r="K1065" s="5"/>
      <c r="L1065" s="66">
        <v>43465</v>
      </c>
      <c r="M1065" s="5">
        <v>1</v>
      </c>
    </row>
    <row r="1066" spans="1:13" x14ac:dyDescent="0.25">
      <c r="A1066" s="48" t="s">
        <v>6775</v>
      </c>
      <c r="B1066" s="5" t="s">
        <v>9183</v>
      </c>
      <c r="C1066" s="119">
        <v>14</v>
      </c>
      <c r="D1066" s="48"/>
      <c r="E1066" s="5"/>
      <c r="F1066" s="5"/>
      <c r="G1066" s="48"/>
      <c r="H1066" s="5"/>
      <c r="I1066" s="48"/>
      <c r="J1066" s="5"/>
      <c r="K1066" s="5"/>
      <c r="L1066" s="66">
        <v>43465</v>
      </c>
      <c r="M1066" s="5">
        <v>1</v>
      </c>
    </row>
    <row r="1067" spans="1:13" x14ac:dyDescent="0.25">
      <c r="A1067" s="48" t="s">
        <v>6776</v>
      </c>
      <c r="B1067" s="5" t="s">
        <v>9184</v>
      </c>
      <c r="C1067" s="119">
        <v>14</v>
      </c>
      <c r="D1067" s="48"/>
      <c r="E1067" s="5"/>
      <c r="F1067" s="5"/>
      <c r="G1067" s="48"/>
      <c r="H1067" s="5"/>
      <c r="I1067" s="48"/>
      <c r="J1067" s="5"/>
      <c r="K1067" s="5"/>
      <c r="L1067" s="66">
        <v>43465</v>
      </c>
      <c r="M1067" s="5">
        <v>1</v>
      </c>
    </row>
    <row r="1068" spans="1:13" x14ac:dyDescent="0.25">
      <c r="A1068" s="48" t="s">
        <v>6777</v>
      </c>
      <c r="B1068" s="5" t="s">
        <v>9185</v>
      </c>
      <c r="C1068" s="119">
        <v>14</v>
      </c>
      <c r="D1068" s="48"/>
      <c r="E1068" s="5"/>
      <c r="F1068" s="5"/>
      <c r="G1068" s="48"/>
      <c r="H1068" s="5"/>
      <c r="I1068" s="48"/>
      <c r="J1068" s="5"/>
      <c r="K1068" s="5"/>
      <c r="L1068" s="66">
        <v>43465</v>
      </c>
      <c r="M1068" s="5">
        <v>1</v>
      </c>
    </row>
    <row r="1069" spans="1:13" x14ac:dyDescent="0.25">
      <c r="A1069" s="48" t="s">
        <v>6778</v>
      </c>
      <c r="B1069" s="5" t="s">
        <v>9186</v>
      </c>
      <c r="C1069" s="119">
        <v>14</v>
      </c>
      <c r="D1069" s="48"/>
      <c r="E1069" s="5"/>
      <c r="F1069" s="5"/>
      <c r="G1069" s="48"/>
      <c r="H1069" s="5"/>
      <c r="I1069" s="48"/>
      <c r="J1069" s="5"/>
      <c r="K1069" s="5"/>
      <c r="L1069" s="66">
        <v>43465</v>
      </c>
      <c r="M1069" s="5">
        <v>1</v>
      </c>
    </row>
    <row r="1070" spans="1:13" x14ac:dyDescent="0.25">
      <c r="A1070" s="48" t="s">
        <v>6779</v>
      </c>
      <c r="B1070" s="5" t="s">
        <v>9187</v>
      </c>
      <c r="C1070" s="119">
        <v>14</v>
      </c>
      <c r="D1070" s="48"/>
      <c r="E1070" s="5"/>
      <c r="F1070" s="5"/>
      <c r="G1070" s="48"/>
      <c r="H1070" s="5"/>
      <c r="I1070" s="48"/>
      <c r="J1070" s="5"/>
      <c r="K1070" s="5"/>
      <c r="L1070" s="66">
        <v>43465</v>
      </c>
      <c r="M1070" s="5">
        <v>1</v>
      </c>
    </row>
    <row r="1071" spans="1:13" x14ac:dyDescent="0.25">
      <c r="A1071" s="48" t="s">
        <v>6780</v>
      </c>
      <c r="B1071" s="5" t="s">
        <v>9188</v>
      </c>
      <c r="C1071" s="119">
        <v>14</v>
      </c>
      <c r="D1071" s="48"/>
      <c r="E1071" s="5"/>
      <c r="F1071" s="5"/>
      <c r="G1071" s="48"/>
      <c r="H1071" s="5"/>
      <c r="I1071" s="48"/>
      <c r="J1071" s="5"/>
      <c r="K1071" s="5"/>
      <c r="L1071" s="66">
        <v>43465</v>
      </c>
      <c r="M1071" s="5">
        <v>2</v>
      </c>
    </row>
    <row r="1072" spans="1:13" x14ac:dyDescent="0.25">
      <c r="A1072" s="48" t="s">
        <v>6781</v>
      </c>
      <c r="B1072" s="5" t="s">
        <v>9189</v>
      </c>
      <c r="C1072" s="119">
        <v>14</v>
      </c>
      <c r="D1072" s="48"/>
      <c r="E1072" s="5"/>
      <c r="F1072" s="5"/>
      <c r="G1072" s="48"/>
      <c r="H1072" s="5"/>
      <c r="I1072" s="48"/>
      <c r="J1072" s="5"/>
      <c r="K1072" s="5"/>
      <c r="L1072" s="66">
        <v>43465</v>
      </c>
      <c r="M1072" s="5">
        <v>2</v>
      </c>
    </row>
    <row r="1073" spans="1:13" x14ac:dyDescent="0.25">
      <c r="A1073" s="48" t="s">
        <v>6782</v>
      </c>
      <c r="B1073" s="5" t="s">
        <v>9190</v>
      </c>
      <c r="C1073" s="119">
        <v>14</v>
      </c>
      <c r="D1073" s="48"/>
      <c r="E1073" s="5"/>
      <c r="F1073" s="5"/>
      <c r="G1073" s="48"/>
      <c r="H1073" s="5"/>
      <c r="I1073" s="48"/>
      <c r="J1073" s="5"/>
      <c r="K1073" s="5"/>
      <c r="L1073" s="66">
        <v>43465</v>
      </c>
      <c r="M1073" s="5">
        <v>2</v>
      </c>
    </row>
    <row r="1074" spans="1:13" x14ac:dyDescent="0.25">
      <c r="A1074" s="48" t="s">
        <v>6783</v>
      </c>
      <c r="B1074" s="5" t="s">
        <v>9191</v>
      </c>
      <c r="C1074" s="119">
        <v>14</v>
      </c>
      <c r="D1074" s="48"/>
      <c r="E1074" s="5"/>
      <c r="F1074" s="5"/>
      <c r="G1074" s="48"/>
      <c r="H1074" s="5"/>
      <c r="I1074" s="48"/>
      <c r="J1074" s="5"/>
      <c r="K1074" s="5"/>
      <c r="L1074" s="66">
        <v>43465</v>
      </c>
      <c r="M1074" s="5">
        <v>2</v>
      </c>
    </row>
    <row r="1075" spans="1:13" x14ac:dyDescent="0.25">
      <c r="A1075" s="48" t="s">
        <v>6784</v>
      </c>
      <c r="B1075" s="5" t="s">
        <v>9192</v>
      </c>
      <c r="C1075" s="119">
        <v>14</v>
      </c>
      <c r="D1075" s="48"/>
      <c r="E1075" s="5"/>
      <c r="F1075" s="5"/>
      <c r="G1075" s="48"/>
      <c r="H1075" s="5"/>
      <c r="I1075" s="48"/>
      <c r="J1075" s="5"/>
      <c r="K1075" s="5"/>
      <c r="L1075" s="66">
        <v>43465</v>
      </c>
      <c r="M1075" s="5">
        <v>2</v>
      </c>
    </row>
    <row r="1076" spans="1:13" x14ac:dyDescent="0.25">
      <c r="A1076" s="48" t="s">
        <v>6785</v>
      </c>
      <c r="B1076" s="5" t="s">
        <v>9193</v>
      </c>
      <c r="C1076" s="119">
        <v>14</v>
      </c>
      <c r="D1076" s="48"/>
      <c r="E1076" s="5"/>
      <c r="F1076" s="5"/>
      <c r="G1076" s="48"/>
      <c r="H1076" s="5"/>
      <c r="I1076" s="48"/>
      <c r="J1076" s="5"/>
      <c r="K1076" s="5"/>
      <c r="L1076" s="66">
        <v>43465</v>
      </c>
      <c r="M1076" s="5">
        <v>2</v>
      </c>
    </row>
    <row r="1077" spans="1:13" x14ac:dyDescent="0.25">
      <c r="A1077" s="48" t="s">
        <v>6786</v>
      </c>
      <c r="B1077" s="5" t="s">
        <v>9194</v>
      </c>
      <c r="C1077" s="119">
        <v>14</v>
      </c>
      <c r="D1077" s="48"/>
      <c r="E1077" s="5"/>
      <c r="F1077" s="5"/>
      <c r="G1077" s="48"/>
      <c r="H1077" s="5"/>
      <c r="I1077" s="48"/>
      <c r="J1077" s="5"/>
      <c r="K1077" s="5"/>
      <c r="L1077" s="66">
        <v>43465</v>
      </c>
      <c r="M1077" s="5">
        <v>2</v>
      </c>
    </row>
    <row r="1078" spans="1:13" x14ac:dyDescent="0.25">
      <c r="A1078" s="48" t="s">
        <v>6787</v>
      </c>
      <c r="B1078" s="5" t="s">
        <v>9195</v>
      </c>
      <c r="C1078" s="119">
        <v>14</v>
      </c>
      <c r="D1078" s="48"/>
      <c r="E1078" s="5"/>
      <c r="F1078" s="5"/>
      <c r="G1078" s="48"/>
      <c r="H1078" s="5"/>
      <c r="I1078" s="48"/>
      <c r="J1078" s="5"/>
      <c r="K1078" s="5"/>
      <c r="L1078" s="66">
        <v>43465</v>
      </c>
      <c r="M1078" s="5">
        <v>2</v>
      </c>
    </row>
    <row r="1079" spans="1:13" x14ac:dyDescent="0.25">
      <c r="A1079" s="48" t="s">
        <v>6788</v>
      </c>
      <c r="B1079" s="5" t="s">
        <v>9196</v>
      </c>
      <c r="C1079" s="119">
        <v>14</v>
      </c>
      <c r="D1079" s="48"/>
      <c r="E1079" s="5"/>
      <c r="F1079" s="5"/>
      <c r="G1079" s="48"/>
      <c r="H1079" s="5"/>
      <c r="I1079" s="48"/>
      <c r="J1079" s="5"/>
      <c r="K1079" s="5"/>
      <c r="L1079" s="66">
        <v>43465</v>
      </c>
      <c r="M1079" s="5">
        <v>1</v>
      </c>
    </row>
    <row r="1080" spans="1:13" x14ac:dyDescent="0.25">
      <c r="A1080" s="48" t="s">
        <v>6789</v>
      </c>
      <c r="B1080" s="5" t="s">
        <v>9197</v>
      </c>
      <c r="C1080" s="119">
        <v>14</v>
      </c>
      <c r="D1080" s="48"/>
      <c r="E1080" s="5"/>
      <c r="F1080" s="5"/>
      <c r="G1080" s="48"/>
      <c r="H1080" s="5"/>
      <c r="I1080" s="48"/>
      <c r="J1080" s="5"/>
      <c r="K1080" s="5"/>
      <c r="L1080" s="66">
        <v>43465</v>
      </c>
      <c r="M1080" s="5">
        <v>1</v>
      </c>
    </row>
    <row r="1081" spans="1:13" x14ac:dyDescent="0.25">
      <c r="A1081" s="48" t="s">
        <v>6790</v>
      </c>
      <c r="B1081" s="5" t="s">
        <v>9198</v>
      </c>
      <c r="C1081" s="119">
        <v>14</v>
      </c>
      <c r="D1081" s="48"/>
      <c r="E1081" s="5"/>
      <c r="F1081" s="5"/>
      <c r="G1081" s="48"/>
      <c r="H1081" s="5"/>
      <c r="I1081" s="48"/>
      <c r="J1081" s="5"/>
      <c r="K1081" s="5"/>
      <c r="L1081" s="66">
        <v>43465</v>
      </c>
      <c r="M1081" s="5">
        <v>1</v>
      </c>
    </row>
    <row r="1082" spans="1:13" x14ac:dyDescent="0.25">
      <c r="A1082" s="48" t="s">
        <v>6791</v>
      </c>
      <c r="B1082" s="5" t="s">
        <v>9199</v>
      </c>
      <c r="C1082" s="119">
        <v>14</v>
      </c>
      <c r="D1082" s="48"/>
      <c r="E1082" s="5"/>
      <c r="F1082" s="5"/>
      <c r="G1082" s="48"/>
      <c r="H1082" s="5"/>
      <c r="I1082" s="48"/>
      <c r="J1082" s="5"/>
      <c r="K1082" s="5"/>
      <c r="L1082" s="66">
        <v>43465</v>
      </c>
      <c r="M1082" s="5">
        <v>1</v>
      </c>
    </row>
    <row r="1083" spans="1:13" x14ac:dyDescent="0.25">
      <c r="A1083" s="48" t="s">
        <v>6792</v>
      </c>
      <c r="B1083" s="5" t="s">
        <v>9200</v>
      </c>
      <c r="C1083" s="119">
        <v>14</v>
      </c>
      <c r="D1083" s="48"/>
      <c r="E1083" s="5"/>
      <c r="F1083" s="5"/>
      <c r="G1083" s="48"/>
      <c r="H1083" s="5"/>
      <c r="I1083" s="48"/>
      <c r="J1083" s="5"/>
      <c r="K1083" s="5"/>
      <c r="L1083" s="66">
        <v>43465</v>
      </c>
      <c r="M1083" s="5">
        <v>1</v>
      </c>
    </row>
    <row r="1084" spans="1:13" x14ac:dyDescent="0.25">
      <c r="A1084" s="48" t="s">
        <v>6793</v>
      </c>
      <c r="B1084" s="5" t="s">
        <v>9201</v>
      </c>
      <c r="C1084" s="119">
        <v>14</v>
      </c>
      <c r="D1084" s="48"/>
      <c r="E1084" s="5"/>
      <c r="F1084" s="5"/>
      <c r="G1084" s="48"/>
      <c r="H1084" s="5"/>
      <c r="I1084" s="48"/>
      <c r="J1084" s="5"/>
      <c r="K1084" s="5"/>
      <c r="L1084" s="66">
        <v>43465</v>
      </c>
      <c r="M1084" s="5">
        <v>1</v>
      </c>
    </row>
    <row r="1085" spans="1:13" x14ac:dyDescent="0.25">
      <c r="A1085" s="48" t="s">
        <v>6794</v>
      </c>
      <c r="B1085" s="5" t="s">
        <v>9202</v>
      </c>
      <c r="C1085" s="119">
        <v>14</v>
      </c>
      <c r="D1085" s="48"/>
      <c r="E1085" s="5"/>
      <c r="F1085" s="5"/>
      <c r="G1085" s="48"/>
      <c r="H1085" s="5"/>
      <c r="I1085" s="48"/>
      <c r="J1085" s="5"/>
      <c r="K1085" s="5"/>
      <c r="L1085" s="66">
        <v>43465</v>
      </c>
      <c r="M1085" s="5">
        <v>1</v>
      </c>
    </row>
    <row r="1086" spans="1:13" x14ac:dyDescent="0.25">
      <c r="A1086" s="48" t="s">
        <v>6795</v>
      </c>
      <c r="B1086" s="5" t="s">
        <v>9203</v>
      </c>
      <c r="C1086" s="119">
        <v>14</v>
      </c>
      <c r="D1086" s="48"/>
      <c r="E1086" s="5"/>
      <c r="F1086" s="5"/>
      <c r="G1086" s="48"/>
      <c r="H1086" s="5"/>
      <c r="I1086" s="48"/>
      <c r="J1086" s="5"/>
      <c r="K1086" s="5"/>
      <c r="L1086" s="66">
        <v>43465</v>
      </c>
      <c r="M1086" s="5">
        <v>1</v>
      </c>
    </row>
    <row r="1087" spans="1:13" x14ac:dyDescent="0.25">
      <c r="A1087" s="48" t="s">
        <v>6796</v>
      </c>
      <c r="B1087" s="5" t="s">
        <v>9204</v>
      </c>
      <c r="C1087" s="119">
        <v>14</v>
      </c>
      <c r="D1087" s="48"/>
      <c r="E1087" s="5"/>
      <c r="F1087" s="5"/>
      <c r="G1087" s="48"/>
      <c r="H1087" s="5"/>
      <c r="I1087" s="48"/>
      <c r="J1087" s="5"/>
      <c r="K1087" s="5"/>
      <c r="L1087" s="66">
        <v>43465</v>
      </c>
      <c r="M1087" s="5">
        <v>1</v>
      </c>
    </row>
    <row r="1088" spans="1:13" x14ac:dyDescent="0.25">
      <c r="A1088" s="48" t="s">
        <v>6797</v>
      </c>
      <c r="B1088" s="5" t="s">
        <v>9205</v>
      </c>
      <c r="C1088" s="119">
        <v>14</v>
      </c>
      <c r="D1088" s="48"/>
      <c r="E1088" s="5"/>
      <c r="F1088" s="5"/>
      <c r="G1088" s="48"/>
      <c r="H1088" s="5"/>
      <c r="I1088" s="48"/>
      <c r="J1088" s="5"/>
      <c r="K1088" s="5"/>
      <c r="L1088" s="66">
        <v>43465</v>
      </c>
      <c r="M1088" s="5">
        <v>1</v>
      </c>
    </row>
    <row r="1089" spans="1:13" x14ac:dyDescent="0.25">
      <c r="A1089" s="48" t="s">
        <v>6798</v>
      </c>
      <c r="B1089" s="5" t="s">
        <v>9206</v>
      </c>
      <c r="C1089" s="119">
        <v>14</v>
      </c>
      <c r="D1089" s="48"/>
      <c r="E1089" s="5"/>
      <c r="F1089" s="5"/>
      <c r="G1089" s="48"/>
      <c r="H1089" s="5"/>
      <c r="I1089" s="48"/>
      <c r="J1089" s="5"/>
      <c r="K1089" s="5"/>
      <c r="L1089" s="66">
        <v>43465</v>
      </c>
      <c r="M1089" s="5">
        <v>1</v>
      </c>
    </row>
    <row r="1090" spans="1:13" x14ac:dyDescent="0.25">
      <c r="A1090" s="48" t="s">
        <v>6799</v>
      </c>
      <c r="B1090" s="5" t="s">
        <v>9207</v>
      </c>
      <c r="C1090" s="119">
        <v>14</v>
      </c>
      <c r="D1090" s="48"/>
      <c r="E1090" s="5"/>
      <c r="F1090" s="5"/>
      <c r="G1090" s="48"/>
      <c r="H1090" s="5"/>
      <c r="I1090" s="48"/>
      <c r="J1090" s="5"/>
      <c r="K1090" s="5"/>
      <c r="L1090" s="66">
        <v>43465</v>
      </c>
      <c r="M1090" s="5">
        <v>1</v>
      </c>
    </row>
    <row r="1091" spans="1:13" x14ac:dyDescent="0.25">
      <c r="A1091" s="48" t="s">
        <v>6800</v>
      </c>
      <c r="B1091" s="5" t="s">
        <v>9208</v>
      </c>
      <c r="C1091" s="119">
        <v>14</v>
      </c>
      <c r="D1091" s="48"/>
      <c r="E1091" s="5"/>
      <c r="F1091" s="5"/>
      <c r="G1091" s="48"/>
      <c r="H1091" s="5"/>
      <c r="I1091" s="48"/>
      <c r="J1091" s="5"/>
      <c r="K1091" s="5"/>
      <c r="L1091" s="66">
        <v>43465</v>
      </c>
      <c r="M1091" s="5">
        <v>2</v>
      </c>
    </row>
    <row r="1092" spans="1:13" x14ac:dyDescent="0.25">
      <c r="A1092" s="48" t="s">
        <v>6801</v>
      </c>
      <c r="B1092" s="5" t="s">
        <v>9209</v>
      </c>
      <c r="C1092" s="119">
        <v>14</v>
      </c>
      <c r="D1092" s="48"/>
      <c r="E1092" s="5"/>
      <c r="F1092" s="5"/>
      <c r="G1092" s="48"/>
      <c r="H1092" s="5"/>
      <c r="I1092" s="48"/>
      <c r="J1092" s="5"/>
      <c r="K1092" s="5"/>
      <c r="L1092" s="66">
        <v>43465</v>
      </c>
      <c r="M1092" s="5">
        <v>2</v>
      </c>
    </row>
    <row r="1093" spans="1:13" x14ac:dyDescent="0.25">
      <c r="A1093" s="48" t="s">
        <v>6802</v>
      </c>
      <c r="B1093" s="5" t="s">
        <v>9210</v>
      </c>
      <c r="C1093" s="119">
        <v>14</v>
      </c>
      <c r="D1093" s="48"/>
      <c r="E1093" s="5"/>
      <c r="F1093" s="5"/>
      <c r="G1093" s="48"/>
      <c r="H1093" s="5"/>
      <c r="I1093" s="48"/>
      <c r="J1093" s="5"/>
      <c r="K1093" s="5"/>
      <c r="L1093" s="66">
        <v>43465</v>
      </c>
      <c r="M1093" s="5">
        <v>2</v>
      </c>
    </row>
    <row r="1094" spans="1:13" x14ac:dyDescent="0.25">
      <c r="A1094" s="48" t="s">
        <v>6803</v>
      </c>
      <c r="B1094" s="5" t="s">
        <v>9211</v>
      </c>
      <c r="C1094" s="119">
        <v>14</v>
      </c>
      <c r="D1094" s="48"/>
      <c r="E1094" s="5"/>
      <c r="F1094" s="5"/>
      <c r="G1094" s="48"/>
      <c r="H1094" s="5"/>
      <c r="I1094" s="48"/>
      <c r="J1094" s="5"/>
      <c r="K1094" s="5"/>
      <c r="L1094" s="66">
        <v>43465</v>
      </c>
      <c r="M1094" s="5">
        <v>2</v>
      </c>
    </row>
    <row r="1095" spans="1:13" x14ac:dyDescent="0.25">
      <c r="A1095" s="48" t="s">
        <v>6804</v>
      </c>
      <c r="B1095" s="5" t="s">
        <v>9212</v>
      </c>
      <c r="C1095" s="119">
        <v>14</v>
      </c>
      <c r="D1095" s="48"/>
      <c r="E1095" s="5"/>
      <c r="F1095" s="5"/>
      <c r="G1095" s="48"/>
      <c r="H1095" s="5"/>
      <c r="I1095" s="48"/>
      <c r="J1095" s="5"/>
      <c r="K1095" s="5"/>
      <c r="L1095" s="66">
        <v>43465</v>
      </c>
      <c r="M1095" s="5">
        <v>2</v>
      </c>
    </row>
    <row r="1096" spans="1:13" x14ac:dyDescent="0.25">
      <c r="A1096" s="48" t="s">
        <v>6805</v>
      </c>
      <c r="B1096" s="5" t="s">
        <v>9213</v>
      </c>
      <c r="C1096" s="119">
        <v>14</v>
      </c>
      <c r="D1096" s="48"/>
      <c r="E1096" s="5"/>
      <c r="F1096" s="5"/>
      <c r="G1096" s="48"/>
      <c r="H1096" s="5"/>
      <c r="I1096" s="48"/>
      <c r="J1096" s="5"/>
      <c r="K1096" s="5"/>
      <c r="L1096" s="66">
        <v>43465</v>
      </c>
      <c r="M1096" s="5">
        <v>2</v>
      </c>
    </row>
    <row r="1097" spans="1:13" x14ac:dyDescent="0.25">
      <c r="A1097" s="48" t="s">
        <v>6806</v>
      </c>
      <c r="B1097" s="5" t="s">
        <v>9214</v>
      </c>
      <c r="C1097" s="119">
        <v>14</v>
      </c>
      <c r="D1097" s="48"/>
      <c r="E1097" s="5"/>
      <c r="F1097" s="5"/>
      <c r="G1097" s="48"/>
      <c r="H1097" s="5"/>
      <c r="I1097" s="48"/>
      <c r="J1097" s="5"/>
      <c r="K1097" s="5"/>
      <c r="L1097" s="66">
        <v>43465</v>
      </c>
      <c r="M1097" s="5">
        <v>2</v>
      </c>
    </row>
    <row r="1098" spans="1:13" x14ac:dyDescent="0.25">
      <c r="A1098" s="48" t="s">
        <v>6807</v>
      </c>
      <c r="B1098" s="5" t="s">
        <v>9215</v>
      </c>
      <c r="C1098" s="119">
        <v>14</v>
      </c>
      <c r="D1098" s="48"/>
      <c r="E1098" s="5"/>
      <c r="F1098" s="5"/>
      <c r="G1098" s="48"/>
      <c r="H1098" s="5"/>
      <c r="I1098" s="48"/>
      <c r="J1098" s="5"/>
      <c r="K1098" s="5"/>
      <c r="L1098" s="66">
        <v>43465</v>
      </c>
      <c r="M1098" s="5">
        <v>2</v>
      </c>
    </row>
    <row r="1099" spans="1:13" x14ac:dyDescent="0.25">
      <c r="A1099" s="48" t="s">
        <v>6808</v>
      </c>
      <c r="B1099" s="5" t="s">
        <v>9216</v>
      </c>
      <c r="C1099" s="119">
        <v>14</v>
      </c>
      <c r="D1099" s="48"/>
      <c r="E1099" s="5"/>
      <c r="F1099" s="5"/>
      <c r="G1099" s="48"/>
      <c r="H1099" s="5"/>
      <c r="I1099" s="48"/>
      <c r="J1099" s="5"/>
      <c r="K1099" s="5"/>
      <c r="L1099" s="66">
        <v>43465</v>
      </c>
      <c r="M1099" s="5">
        <v>2</v>
      </c>
    </row>
    <row r="1100" spans="1:13" x14ac:dyDescent="0.25">
      <c r="A1100" s="48" t="s">
        <v>6809</v>
      </c>
      <c r="B1100" s="5" t="s">
        <v>9217</v>
      </c>
      <c r="C1100" s="119">
        <v>14</v>
      </c>
      <c r="D1100" s="48"/>
      <c r="E1100" s="5"/>
      <c r="F1100" s="5"/>
      <c r="G1100" s="48"/>
      <c r="H1100" s="5"/>
      <c r="I1100" s="48"/>
      <c r="J1100" s="5"/>
      <c r="K1100" s="5"/>
      <c r="L1100" s="66">
        <v>43465</v>
      </c>
      <c r="M1100" s="5">
        <v>2</v>
      </c>
    </row>
    <row r="1101" spans="1:13" x14ac:dyDescent="0.25">
      <c r="A1101" s="48" t="s">
        <v>6810</v>
      </c>
      <c r="B1101" s="5" t="s">
        <v>9218</v>
      </c>
      <c r="C1101" s="119">
        <v>14</v>
      </c>
      <c r="D1101" s="48"/>
      <c r="E1101" s="5"/>
      <c r="F1101" s="5"/>
      <c r="G1101" s="48"/>
      <c r="H1101" s="5"/>
      <c r="I1101" s="48"/>
      <c r="J1101" s="5"/>
      <c r="K1101" s="5"/>
      <c r="L1101" s="66">
        <v>43465</v>
      </c>
      <c r="M1101" s="5">
        <v>2</v>
      </c>
    </row>
    <row r="1102" spans="1:13" x14ac:dyDescent="0.25">
      <c r="A1102" s="48" t="s">
        <v>6811</v>
      </c>
      <c r="B1102" s="5" t="s">
        <v>9219</v>
      </c>
      <c r="C1102" s="119">
        <v>14</v>
      </c>
      <c r="D1102" s="48"/>
      <c r="E1102" s="5"/>
      <c r="F1102" s="5"/>
      <c r="G1102" s="48"/>
      <c r="H1102" s="5"/>
      <c r="I1102" s="48"/>
      <c r="J1102" s="5"/>
      <c r="K1102" s="5"/>
      <c r="L1102" s="66">
        <v>43465</v>
      </c>
      <c r="M1102" s="5">
        <v>2</v>
      </c>
    </row>
    <row r="1103" spans="1:13" x14ac:dyDescent="0.25">
      <c r="A1103" s="48" t="s">
        <v>6812</v>
      </c>
      <c r="B1103" s="5" t="s">
        <v>9220</v>
      </c>
      <c r="C1103" s="119">
        <v>14</v>
      </c>
      <c r="D1103" s="48"/>
      <c r="E1103" s="5"/>
      <c r="F1103" s="5"/>
      <c r="G1103" s="48"/>
      <c r="H1103" s="5"/>
      <c r="I1103" s="48"/>
      <c r="J1103" s="5"/>
      <c r="K1103" s="5"/>
      <c r="L1103" s="66">
        <v>43465</v>
      </c>
      <c r="M1103" s="5">
        <v>1</v>
      </c>
    </row>
    <row r="1104" spans="1:13" x14ac:dyDescent="0.25">
      <c r="A1104" s="48" t="s">
        <v>6813</v>
      </c>
      <c r="B1104" s="5" t="s">
        <v>9221</v>
      </c>
      <c r="C1104" s="119">
        <v>14</v>
      </c>
      <c r="D1104" s="48"/>
      <c r="E1104" s="5"/>
      <c r="F1104" s="5"/>
      <c r="G1104" s="48"/>
      <c r="H1104" s="5"/>
      <c r="I1104" s="48"/>
      <c r="J1104" s="5"/>
      <c r="K1104" s="5"/>
      <c r="L1104" s="66">
        <v>43465</v>
      </c>
      <c r="M1104" s="5">
        <v>1</v>
      </c>
    </row>
    <row r="1105" spans="1:13" x14ac:dyDescent="0.25">
      <c r="A1105" s="48" t="s">
        <v>6814</v>
      </c>
      <c r="B1105" s="5" t="s">
        <v>9222</v>
      </c>
      <c r="C1105" s="119">
        <v>14</v>
      </c>
      <c r="D1105" s="48"/>
      <c r="E1105" s="5"/>
      <c r="F1105" s="5"/>
      <c r="G1105" s="48"/>
      <c r="H1105" s="5"/>
      <c r="I1105" s="48"/>
      <c r="J1105" s="5"/>
      <c r="K1105" s="5"/>
      <c r="L1105" s="66">
        <v>43465</v>
      </c>
      <c r="M1105" s="5">
        <v>1</v>
      </c>
    </row>
    <row r="1106" spans="1:13" x14ac:dyDescent="0.25">
      <c r="A1106" s="48" t="s">
        <v>6815</v>
      </c>
      <c r="B1106" s="5" t="s">
        <v>9223</v>
      </c>
      <c r="C1106" s="119">
        <v>14</v>
      </c>
      <c r="D1106" s="48"/>
      <c r="E1106" s="5"/>
      <c r="F1106" s="5"/>
      <c r="G1106" s="48"/>
      <c r="H1106" s="5"/>
      <c r="I1106" s="48"/>
      <c r="J1106" s="5"/>
      <c r="K1106" s="5"/>
      <c r="L1106" s="66">
        <v>43465</v>
      </c>
      <c r="M1106" s="5">
        <v>1</v>
      </c>
    </row>
    <row r="1107" spans="1:13" x14ac:dyDescent="0.25">
      <c r="A1107" s="48" t="s">
        <v>6816</v>
      </c>
      <c r="B1107" s="5" t="s">
        <v>9224</v>
      </c>
      <c r="C1107" s="119">
        <v>14</v>
      </c>
      <c r="D1107" s="48"/>
      <c r="E1107" s="5"/>
      <c r="F1107" s="5"/>
      <c r="G1107" s="48"/>
      <c r="H1107" s="5"/>
      <c r="I1107" s="48"/>
      <c r="J1107" s="5"/>
      <c r="K1107" s="5"/>
      <c r="L1107" s="66">
        <v>43465</v>
      </c>
      <c r="M1107" s="5">
        <v>1</v>
      </c>
    </row>
    <row r="1108" spans="1:13" x14ac:dyDescent="0.25">
      <c r="A1108" s="48" t="s">
        <v>6817</v>
      </c>
      <c r="B1108" s="5" t="s">
        <v>9225</v>
      </c>
      <c r="C1108" s="119">
        <v>14</v>
      </c>
      <c r="D1108" s="48"/>
      <c r="E1108" s="5"/>
      <c r="F1108" s="5"/>
      <c r="G1108" s="48"/>
      <c r="H1108" s="5"/>
      <c r="I1108" s="48"/>
      <c r="J1108" s="5"/>
      <c r="K1108" s="5"/>
      <c r="L1108" s="66">
        <v>43465</v>
      </c>
      <c r="M1108" s="5">
        <v>1</v>
      </c>
    </row>
    <row r="1109" spans="1:13" x14ac:dyDescent="0.25">
      <c r="A1109" s="48" t="s">
        <v>6818</v>
      </c>
      <c r="B1109" s="5" t="s">
        <v>9226</v>
      </c>
      <c r="C1109" s="119">
        <v>14</v>
      </c>
      <c r="D1109" s="48"/>
      <c r="E1109" s="5"/>
      <c r="F1109" s="5"/>
      <c r="G1109" s="48"/>
      <c r="H1109" s="5"/>
      <c r="I1109" s="48"/>
      <c r="J1109" s="5"/>
      <c r="K1109" s="5"/>
      <c r="L1109" s="66">
        <v>43465</v>
      </c>
      <c r="M1109" s="5">
        <v>2</v>
      </c>
    </row>
    <row r="1110" spans="1:13" x14ac:dyDescent="0.25">
      <c r="A1110" s="48" t="s">
        <v>6819</v>
      </c>
      <c r="B1110" s="5" t="s">
        <v>9227</v>
      </c>
      <c r="C1110" s="119">
        <v>14</v>
      </c>
      <c r="D1110" s="48"/>
      <c r="E1110" s="5"/>
      <c r="F1110" s="5"/>
      <c r="G1110" s="48"/>
      <c r="H1110" s="5"/>
      <c r="I1110" s="48"/>
      <c r="J1110" s="5"/>
      <c r="K1110" s="5"/>
      <c r="L1110" s="66">
        <v>43465</v>
      </c>
      <c r="M1110" s="5">
        <v>2</v>
      </c>
    </row>
    <row r="1111" spans="1:13" x14ac:dyDescent="0.25">
      <c r="A1111" s="48" t="s">
        <v>6820</v>
      </c>
      <c r="B1111" s="5" t="s">
        <v>9228</v>
      </c>
      <c r="C1111" s="119">
        <v>14</v>
      </c>
      <c r="D1111" s="48"/>
      <c r="E1111" s="5"/>
      <c r="F1111" s="5"/>
      <c r="G1111" s="48"/>
      <c r="H1111" s="5"/>
      <c r="I1111" s="48"/>
      <c r="J1111" s="5"/>
      <c r="K1111" s="5"/>
      <c r="L1111" s="66">
        <v>43465</v>
      </c>
      <c r="M1111" s="5">
        <v>2</v>
      </c>
    </row>
    <row r="1112" spans="1:13" x14ac:dyDescent="0.25">
      <c r="A1112" s="48" t="s">
        <v>6821</v>
      </c>
      <c r="B1112" s="5" t="s">
        <v>9229</v>
      </c>
      <c r="C1112" s="119">
        <v>14</v>
      </c>
      <c r="D1112" s="48"/>
      <c r="E1112" s="5"/>
      <c r="F1112" s="5"/>
      <c r="G1112" s="48"/>
      <c r="H1112" s="5"/>
      <c r="I1112" s="48"/>
      <c r="J1112" s="5"/>
      <c r="K1112" s="5"/>
      <c r="L1112" s="66">
        <v>43465</v>
      </c>
      <c r="M1112" s="5">
        <v>2</v>
      </c>
    </row>
    <row r="1113" spans="1:13" x14ac:dyDescent="0.25">
      <c r="A1113" s="48" t="s">
        <v>6822</v>
      </c>
      <c r="B1113" s="5" t="s">
        <v>9230</v>
      </c>
      <c r="C1113" s="119">
        <v>14</v>
      </c>
      <c r="D1113" s="48"/>
      <c r="E1113" s="5"/>
      <c r="F1113" s="5"/>
      <c r="G1113" s="48"/>
      <c r="H1113" s="5"/>
      <c r="I1113" s="48"/>
      <c r="J1113" s="5"/>
      <c r="K1113" s="5"/>
      <c r="L1113" s="66">
        <v>43465</v>
      </c>
      <c r="M1113" s="5">
        <v>2</v>
      </c>
    </row>
    <row r="1114" spans="1:13" x14ac:dyDescent="0.25">
      <c r="A1114" s="48" t="s">
        <v>6823</v>
      </c>
      <c r="B1114" s="5" t="s">
        <v>9231</v>
      </c>
      <c r="C1114" s="119">
        <v>14</v>
      </c>
      <c r="D1114" s="48"/>
      <c r="E1114" s="5"/>
      <c r="F1114" s="5"/>
      <c r="G1114" s="48"/>
      <c r="H1114" s="5"/>
      <c r="I1114" s="48"/>
      <c r="J1114" s="5"/>
      <c r="K1114" s="5"/>
      <c r="L1114" s="66">
        <v>43465</v>
      </c>
      <c r="M1114" s="5">
        <v>2</v>
      </c>
    </row>
    <row r="1115" spans="1:13" x14ac:dyDescent="0.25">
      <c r="A1115" s="48" t="s">
        <v>6824</v>
      </c>
      <c r="B1115" s="5" t="s">
        <v>9232</v>
      </c>
      <c r="C1115" s="119">
        <v>14</v>
      </c>
      <c r="D1115" s="48"/>
      <c r="E1115" s="5"/>
      <c r="F1115" s="5"/>
      <c r="G1115" s="48"/>
      <c r="H1115" s="5"/>
      <c r="I1115" s="48"/>
      <c r="J1115" s="5"/>
      <c r="K1115" s="5"/>
      <c r="L1115" s="66">
        <v>43465</v>
      </c>
      <c r="M1115" s="5">
        <v>1</v>
      </c>
    </row>
    <row r="1116" spans="1:13" x14ac:dyDescent="0.25">
      <c r="A1116" s="48" t="s">
        <v>6825</v>
      </c>
      <c r="B1116" s="5" t="s">
        <v>9233</v>
      </c>
      <c r="C1116" s="119">
        <v>14</v>
      </c>
      <c r="D1116" s="48"/>
      <c r="E1116" s="5"/>
      <c r="F1116" s="5"/>
      <c r="G1116" s="48"/>
      <c r="H1116" s="5"/>
      <c r="I1116" s="48"/>
      <c r="J1116" s="5"/>
      <c r="K1116" s="5"/>
      <c r="L1116" s="66">
        <v>43465</v>
      </c>
      <c r="M1116" s="5">
        <v>1</v>
      </c>
    </row>
    <row r="1117" spans="1:13" x14ac:dyDescent="0.25">
      <c r="A1117" s="48" t="s">
        <v>6826</v>
      </c>
      <c r="B1117" s="5" t="s">
        <v>9234</v>
      </c>
      <c r="C1117" s="119">
        <v>14</v>
      </c>
      <c r="D1117" s="48"/>
      <c r="E1117" s="5"/>
      <c r="F1117" s="5"/>
      <c r="G1117" s="48"/>
      <c r="H1117" s="5"/>
      <c r="I1117" s="48"/>
      <c r="J1117" s="5"/>
      <c r="K1117" s="5"/>
      <c r="L1117" s="66">
        <v>43465</v>
      </c>
      <c r="M1117" s="5">
        <v>1</v>
      </c>
    </row>
    <row r="1118" spans="1:13" x14ac:dyDescent="0.25">
      <c r="A1118" s="48" t="s">
        <v>6827</v>
      </c>
      <c r="B1118" s="5" t="s">
        <v>9235</v>
      </c>
      <c r="C1118" s="119">
        <v>14</v>
      </c>
      <c r="D1118" s="48"/>
      <c r="E1118" s="5"/>
      <c r="F1118" s="5"/>
      <c r="G1118" s="48"/>
      <c r="H1118" s="5"/>
      <c r="I1118" s="48"/>
      <c r="J1118" s="5"/>
      <c r="K1118" s="5"/>
      <c r="L1118" s="66">
        <v>43465</v>
      </c>
      <c r="M1118" s="5">
        <v>1</v>
      </c>
    </row>
    <row r="1119" spans="1:13" x14ac:dyDescent="0.25">
      <c r="A1119" s="48" t="s">
        <v>6828</v>
      </c>
      <c r="B1119" s="5" t="s">
        <v>9236</v>
      </c>
      <c r="C1119" s="119">
        <v>14</v>
      </c>
      <c r="D1119" s="48"/>
      <c r="E1119" s="5"/>
      <c r="F1119" s="5"/>
      <c r="G1119" s="48"/>
      <c r="H1119" s="5"/>
      <c r="I1119" s="48"/>
      <c r="J1119" s="5"/>
      <c r="K1119" s="5"/>
      <c r="L1119" s="66">
        <v>43465</v>
      </c>
      <c r="M1119" s="5">
        <v>1</v>
      </c>
    </row>
    <row r="1120" spans="1:13" x14ac:dyDescent="0.25">
      <c r="A1120" s="48" t="s">
        <v>6829</v>
      </c>
      <c r="B1120" s="5" t="s">
        <v>9237</v>
      </c>
      <c r="C1120" s="119">
        <v>14</v>
      </c>
      <c r="D1120" s="48"/>
      <c r="E1120" s="5"/>
      <c r="F1120" s="5"/>
      <c r="G1120" s="48"/>
      <c r="H1120" s="5"/>
      <c r="I1120" s="48"/>
      <c r="J1120" s="5"/>
      <c r="K1120" s="5"/>
      <c r="L1120" s="66">
        <v>43465</v>
      </c>
      <c r="M1120" s="5">
        <v>1</v>
      </c>
    </row>
    <row r="1121" spans="1:13" x14ac:dyDescent="0.25">
      <c r="A1121" s="48" t="s">
        <v>6830</v>
      </c>
      <c r="B1121" s="5" t="s">
        <v>9238</v>
      </c>
      <c r="C1121" s="119">
        <v>14</v>
      </c>
      <c r="D1121" s="48"/>
      <c r="E1121" s="5"/>
      <c r="F1121" s="5"/>
      <c r="G1121" s="48"/>
      <c r="H1121" s="5"/>
      <c r="I1121" s="48"/>
      <c r="J1121" s="5"/>
      <c r="K1121" s="5"/>
      <c r="L1121" s="66">
        <v>43465</v>
      </c>
      <c r="M1121" s="5">
        <v>2</v>
      </c>
    </row>
    <row r="1122" spans="1:13" x14ac:dyDescent="0.25">
      <c r="A1122" s="48" t="s">
        <v>6831</v>
      </c>
      <c r="B1122" s="5" t="s">
        <v>9239</v>
      </c>
      <c r="C1122" s="119">
        <v>14</v>
      </c>
      <c r="D1122" s="48"/>
      <c r="E1122" s="5"/>
      <c r="F1122" s="5"/>
      <c r="G1122" s="48"/>
      <c r="H1122" s="5"/>
      <c r="I1122" s="48"/>
      <c r="J1122" s="5"/>
      <c r="K1122" s="5"/>
      <c r="L1122" s="66">
        <v>43465</v>
      </c>
      <c r="M1122" s="5">
        <v>2</v>
      </c>
    </row>
    <row r="1123" spans="1:13" x14ac:dyDescent="0.25">
      <c r="A1123" s="48" t="s">
        <v>6832</v>
      </c>
      <c r="B1123" s="5" t="s">
        <v>9240</v>
      </c>
      <c r="C1123" s="119">
        <v>14</v>
      </c>
      <c r="D1123" s="48"/>
      <c r="E1123" s="5"/>
      <c r="F1123" s="5"/>
      <c r="G1123" s="48"/>
      <c r="H1123" s="5"/>
      <c r="I1123" s="48"/>
      <c r="J1123" s="5"/>
      <c r="K1123" s="5"/>
      <c r="L1123" s="66">
        <v>43465</v>
      </c>
      <c r="M1123" s="5">
        <v>2</v>
      </c>
    </row>
    <row r="1124" spans="1:13" x14ac:dyDescent="0.25">
      <c r="A1124" s="48" t="s">
        <v>6833</v>
      </c>
      <c r="B1124" s="5" t="s">
        <v>9241</v>
      </c>
      <c r="C1124" s="119">
        <v>14</v>
      </c>
      <c r="D1124" s="48"/>
      <c r="E1124" s="5"/>
      <c r="F1124" s="5"/>
      <c r="G1124" s="48"/>
      <c r="H1124" s="5"/>
      <c r="I1124" s="48"/>
      <c r="J1124" s="5"/>
      <c r="K1124" s="5"/>
      <c r="L1124" s="66">
        <v>43465</v>
      </c>
      <c r="M1124" s="5">
        <v>2</v>
      </c>
    </row>
    <row r="1125" spans="1:13" x14ac:dyDescent="0.25">
      <c r="A1125" s="48" t="s">
        <v>6834</v>
      </c>
      <c r="B1125" s="5" t="s">
        <v>9242</v>
      </c>
      <c r="C1125" s="119">
        <v>14</v>
      </c>
      <c r="D1125" s="48"/>
      <c r="E1125" s="5"/>
      <c r="F1125" s="5"/>
      <c r="G1125" s="48"/>
      <c r="H1125" s="5"/>
      <c r="I1125" s="48"/>
      <c r="J1125" s="5"/>
      <c r="K1125" s="5"/>
      <c r="L1125" s="66">
        <v>43465</v>
      </c>
      <c r="M1125" s="5">
        <v>2</v>
      </c>
    </row>
    <row r="1126" spans="1:13" x14ac:dyDescent="0.25">
      <c r="A1126" s="48" t="s">
        <v>6835</v>
      </c>
      <c r="B1126" s="5" t="s">
        <v>9243</v>
      </c>
      <c r="C1126" s="119">
        <v>14</v>
      </c>
      <c r="D1126" s="48"/>
      <c r="E1126" s="5"/>
      <c r="F1126" s="5"/>
      <c r="G1126" s="48"/>
      <c r="H1126" s="5"/>
      <c r="I1126" s="48"/>
      <c r="J1126" s="5"/>
      <c r="K1126" s="5"/>
      <c r="L1126" s="66">
        <v>43465</v>
      </c>
      <c r="M1126" s="5">
        <v>2</v>
      </c>
    </row>
    <row r="1127" spans="1:13" x14ac:dyDescent="0.25">
      <c r="A1127" s="48" t="s">
        <v>6836</v>
      </c>
      <c r="B1127" s="5" t="s">
        <v>9244</v>
      </c>
      <c r="C1127" s="119">
        <v>14</v>
      </c>
      <c r="D1127" s="48"/>
      <c r="E1127" s="5"/>
      <c r="F1127" s="5"/>
      <c r="G1127" s="48"/>
      <c r="H1127" s="5"/>
      <c r="I1127" s="48"/>
      <c r="J1127" s="5"/>
      <c r="K1127" s="5"/>
      <c r="L1127" s="66">
        <v>43465</v>
      </c>
      <c r="M1127" s="5">
        <v>1</v>
      </c>
    </row>
    <row r="1128" spans="1:13" x14ac:dyDescent="0.25">
      <c r="A1128" s="48" t="s">
        <v>6837</v>
      </c>
      <c r="B1128" s="5" t="s">
        <v>9245</v>
      </c>
      <c r="C1128" s="119">
        <v>14</v>
      </c>
      <c r="D1128" s="48"/>
      <c r="E1128" s="5"/>
      <c r="F1128" s="5"/>
      <c r="G1128" s="48"/>
      <c r="H1128" s="5"/>
      <c r="I1128" s="48"/>
      <c r="J1128" s="5"/>
      <c r="K1128" s="5"/>
      <c r="L1128" s="66">
        <v>43465</v>
      </c>
      <c r="M1128" s="5">
        <v>1</v>
      </c>
    </row>
    <row r="1129" spans="1:13" x14ac:dyDescent="0.25">
      <c r="A1129" s="48" t="s">
        <v>6838</v>
      </c>
      <c r="B1129" s="5" t="s">
        <v>9246</v>
      </c>
      <c r="C1129" s="119">
        <v>14</v>
      </c>
      <c r="D1129" s="48"/>
      <c r="E1129" s="5"/>
      <c r="F1129" s="5"/>
      <c r="G1129" s="48"/>
      <c r="H1129" s="5"/>
      <c r="I1129" s="48"/>
      <c r="J1129" s="5"/>
      <c r="K1129" s="5"/>
      <c r="L1129" s="66">
        <v>43465</v>
      </c>
      <c r="M1129" s="5">
        <v>2</v>
      </c>
    </row>
    <row r="1130" spans="1:13" x14ac:dyDescent="0.25">
      <c r="A1130" s="48" t="s">
        <v>6839</v>
      </c>
      <c r="B1130" s="5" t="s">
        <v>9247</v>
      </c>
      <c r="C1130" s="119">
        <v>14</v>
      </c>
      <c r="D1130" s="48"/>
      <c r="E1130" s="5"/>
      <c r="F1130" s="5"/>
      <c r="G1130" s="48"/>
      <c r="H1130" s="5"/>
      <c r="I1130" s="48"/>
      <c r="J1130" s="5"/>
      <c r="K1130" s="5"/>
      <c r="L1130" s="66">
        <v>43465</v>
      </c>
      <c r="M1130" s="5">
        <v>2</v>
      </c>
    </row>
    <row r="1131" spans="1:13" x14ac:dyDescent="0.25">
      <c r="A1131" s="48" t="s">
        <v>6840</v>
      </c>
      <c r="B1131" s="5" t="s">
        <v>9248</v>
      </c>
      <c r="C1131" s="119">
        <v>14</v>
      </c>
      <c r="D1131" s="48"/>
      <c r="E1131" s="5"/>
      <c r="F1131" s="5"/>
      <c r="G1131" s="48"/>
      <c r="H1131" s="5"/>
      <c r="I1131" s="48"/>
      <c r="J1131" s="5"/>
      <c r="K1131" s="5"/>
      <c r="L1131" s="66">
        <v>43465</v>
      </c>
      <c r="M1131" s="5">
        <v>1</v>
      </c>
    </row>
    <row r="1132" spans="1:13" x14ac:dyDescent="0.25">
      <c r="A1132" s="48" t="s">
        <v>6841</v>
      </c>
      <c r="B1132" s="5" t="s">
        <v>9249</v>
      </c>
      <c r="C1132" s="119">
        <v>14</v>
      </c>
      <c r="D1132" s="48"/>
      <c r="E1132" s="5"/>
      <c r="F1132" s="5"/>
      <c r="G1132" s="48"/>
      <c r="H1132" s="5"/>
      <c r="I1132" s="48"/>
      <c r="J1132" s="5"/>
      <c r="K1132" s="5"/>
      <c r="L1132" s="66">
        <v>43465</v>
      </c>
      <c r="M1132" s="5">
        <v>1</v>
      </c>
    </row>
    <row r="1133" spans="1:13" x14ac:dyDescent="0.25">
      <c r="A1133" s="48" t="s">
        <v>6842</v>
      </c>
      <c r="B1133" s="5" t="s">
        <v>9250</v>
      </c>
      <c r="C1133" s="119">
        <v>14</v>
      </c>
      <c r="D1133" s="48"/>
      <c r="E1133" s="5"/>
      <c r="F1133" s="5"/>
      <c r="G1133" s="48"/>
      <c r="H1133" s="5"/>
      <c r="I1133" s="48"/>
      <c r="J1133" s="5"/>
      <c r="K1133" s="5"/>
      <c r="L1133" s="66">
        <v>43465</v>
      </c>
      <c r="M1133" s="5">
        <v>2</v>
      </c>
    </row>
    <row r="1134" spans="1:13" x14ac:dyDescent="0.25">
      <c r="A1134" s="48" t="s">
        <v>6843</v>
      </c>
      <c r="B1134" s="5" t="s">
        <v>9251</v>
      </c>
      <c r="C1134" s="119">
        <v>14</v>
      </c>
      <c r="D1134" s="48"/>
      <c r="E1134" s="5"/>
      <c r="F1134" s="5"/>
      <c r="G1134" s="48"/>
      <c r="H1134" s="5"/>
      <c r="I1134" s="48"/>
      <c r="J1134" s="5"/>
      <c r="K1134" s="5"/>
      <c r="L1134" s="66">
        <v>43465</v>
      </c>
      <c r="M1134" s="5">
        <v>2</v>
      </c>
    </row>
    <row r="1135" spans="1:13" x14ac:dyDescent="0.25">
      <c r="A1135" s="48" t="s">
        <v>6844</v>
      </c>
      <c r="B1135" s="5" t="s">
        <v>9252</v>
      </c>
      <c r="C1135" s="119">
        <v>14</v>
      </c>
      <c r="D1135" s="84"/>
      <c r="E1135" s="5"/>
      <c r="F1135" s="5"/>
      <c r="G1135" s="84"/>
      <c r="H1135" s="5"/>
      <c r="I1135" s="84"/>
      <c r="J1135" s="5"/>
      <c r="K1135" s="5"/>
      <c r="L1135" s="66">
        <v>43465</v>
      </c>
      <c r="M1135" s="5">
        <v>1</v>
      </c>
    </row>
    <row r="1136" spans="1:13" x14ac:dyDescent="0.25">
      <c r="A1136" s="48" t="s">
        <v>6845</v>
      </c>
      <c r="B1136" s="5" t="s">
        <v>9253</v>
      </c>
      <c r="C1136" s="119">
        <v>14</v>
      </c>
      <c r="D1136" s="84"/>
      <c r="E1136" s="5"/>
      <c r="F1136" s="5"/>
      <c r="G1136" s="84"/>
      <c r="H1136" s="5"/>
      <c r="I1136" s="84"/>
      <c r="J1136" s="5"/>
      <c r="K1136" s="5"/>
      <c r="L1136" s="66">
        <v>43465</v>
      </c>
      <c r="M1136" s="5">
        <v>1</v>
      </c>
    </row>
    <row r="1137" spans="1:13" x14ac:dyDescent="0.25">
      <c r="A1137" s="48" t="s">
        <v>6846</v>
      </c>
      <c r="B1137" s="5" t="s">
        <v>9254</v>
      </c>
      <c r="C1137" s="119">
        <v>14</v>
      </c>
      <c r="D1137" s="84"/>
      <c r="E1137" s="5"/>
      <c r="F1137" s="5"/>
      <c r="G1137" s="84"/>
      <c r="H1137" s="5"/>
      <c r="I1137" s="84"/>
      <c r="J1137" s="5"/>
      <c r="K1137" s="5"/>
      <c r="L1137" s="66">
        <v>43465</v>
      </c>
      <c r="M1137" s="5">
        <v>2</v>
      </c>
    </row>
    <row r="1138" spans="1:13" x14ac:dyDescent="0.25">
      <c r="A1138" s="48" t="s">
        <v>6847</v>
      </c>
      <c r="B1138" s="5" t="s">
        <v>9255</v>
      </c>
      <c r="C1138" s="119">
        <v>14</v>
      </c>
      <c r="D1138" s="84"/>
      <c r="E1138" s="5"/>
      <c r="F1138" s="5"/>
      <c r="G1138" s="84"/>
      <c r="H1138" s="5"/>
      <c r="I1138" s="84"/>
      <c r="J1138" s="5"/>
      <c r="K1138" s="5"/>
      <c r="L1138" s="66">
        <v>43465</v>
      </c>
      <c r="M1138" s="5">
        <v>2</v>
      </c>
    </row>
    <row r="1139" spans="1:13" x14ac:dyDescent="0.25">
      <c r="A1139" s="48" t="s">
        <v>6848</v>
      </c>
      <c r="B1139" s="5" t="s">
        <v>9256</v>
      </c>
      <c r="C1139" s="119">
        <v>14</v>
      </c>
      <c r="D1139" s="48"/>
      <c r="E1139" s="5"/>
      <c r="F1139" s="5"/>
      <c r="G1139" s="48"/>
      <c r="H1139" s="5"/>
      <c r="I1139" s="48"/>
      <c r="J1139" s="5"/>
      <c r="K1139" s="5"/>
      <c r="L1139" s="66">
        <v>43465</v>
      </c>
      <c r="M1139" s="5">
        <v>1</v>
      </c>
    </row>
    <row r="1140" spans="1:13" x14ac:dyDescent="0.25">
      <c r="A1140" s="48" t="s">
        <v>6849</v>
      </c>
      <c r="B1140" s="5" t="s">
        <v>9257</v>
      </c>
      <c r="C1140" s="119">
        <v>14</v>
      </c>
      <c r="D1140" s="48"/>
      <c r="E1140" s="5"/>
      <c r="F1140" s="5"/>
      <c r="G1140" s="48"/>
      <c r="H1140" s="5"/>
      <c r="I1140" s="48"/>
      <c r="J1140" s="5"/>
      <c r="K1140" s="5"/>
      <c r="L1140" s="66">
        <v>43465</v>
      </c>
      <c r="M1140" s="5">
        <v>1</v>
      </c>
    </row>
    <row r="1141" spans="1:13" x14ac:dyDescent="0.25">
      <c r="A1141" s="48" t="s">
        <v>6850</v>
      </c>
      <c r="B1141" s="5" t="s">
        <v>9258</v>
      </c>
      <c r="C1141" s="119">
        <v>14</v>
      </c>
      <c r="D1141" s="48"/>
      <c r="E1141" s="5"/>
      <c r="F1141" s="5"/>
      <c r="G1141" s="48"/>
      <c r="H1141" s="5"/>
      <c r="I1141" s="48"/>
      <c r="J1141" s="5"/>
      <c r="K1141" s="5"/>
      <c r="L1141" s="66">
        <v>43465</v>
      </c>
      <c r="M1141" s="5">
        <v>1</v>
      </c>
    </row>
    <row r="1142" spans="1:13" x14ac:dyDescent="0.25">
      <c r="A1142" s="48" t="s">
        <v>6851</v>
      </c>
      <c r="B1142" s="5" t="s">
        <v>9259</v>
      </c>
      <c r="C1142" s="119">
        <v>14</v>
      </c>
      <c r="D1142" s="48"/>
      <c r="E1142" s="5"/>
      <c r="F1142" s="5"/>
      <c r="G1142" s="48"/>
      <c r="H1142" s="5"/>
      <c r="I1142" s="48"/>
      <c r="J1142" s="5"/>
      <c r="K1142" s="5"/>
      <c r="L1142" s="66">
        <v>43465</v>
      </c>
      <c r="M1142" s="5">
        <v>1</v>
      </c>
    </row>
    <row r="1143" spans="1:13" x14ac:dyDescent="0.25">
      <c r="A1143" s="48" t="s">
        <v>6852</v>
      </c>
      <c r="B1143" s="5" t="s">
        <v>9260</v>
      </c>
      <c r="C1143" s="119">
        <v>14</v>
      </c>
      <c r="D1143" s="48"/>
      <c r="E1143" s="5"/>
      <c r="F1143" s="5"/>
      <c r="G1143" s="48"/>
      <c r="H1143" s="5"/>
      <c r="I1143" s="48"/>
      <c r="J1143" s="5"/>
      <c r="K1143" s="5"/>
      <c r="L1143" s="66">
        <v>43465</v>
      </c>
      <c r="M1143" s="5">
        <v>1</v>
      </c>
    </row>
    <row r="1144" spans="1:13" x14ac:dyDescent="0.25">
      <c r="A1144" s="48" t="s">
        <v>6853</v>
      </c>
      <c r="B1144" s="5" t="s">
        <v>9261</v>
      </c>
      <c r="C1144" s="119">
        <v>14</v>
      </c>
      <c r="D1144" s="48"/>
      <c r="E1144" s="5"/>
      <c r="F1144" s="5"/>
      <c r="G1144" s="48"/>
      <c r="H1144" s="5"/>
      <c r="I1144" s="48"/>
      <c r="J1144" s="5"/>
      <c r="K1144" s="5"/>
      <c r="L1144" s="66">
        <v>43465</v>
      </c>
      <c r="M1144" s="5">
        <v>1</v>
      </c>
    </row>
    <row r="1145" spans="1:13" x14ac:dyDescent="0.25">
      <c r="A1145" s="48" t="s">
        <v>6854</v>
      </c>
      <c r="B1145" s="5" t="s">
        <v>9262</v>
      </c>
      <c r="C1145" s="119">
        <v>14</v>
      </c>
      <c r="D1145" s="48"/>
      <c r="E1145" s="5"/>
      <c r="F1145" s="5"/>
      <c r="G1145" s="48"/>
      <c r="H1145" s="5"/>
      <c r="I1145" s="48"/>
      <c r="J1145" s="5"/>
      <c r="K1145" s="5"/>
      <c r="L1145" s="66">
        <v>43465</v>
      </c>
      <c r="M1145" s="5">
        <v>1</v>
      </c>
    </row>
    <row r="1146" spans="1:13" x14ac:dyDescent="0.25">
      <c r="A1146" s="48" t="s">
        <v>6855</v>
      </c>
      <c r="B1146" s="5" t="s">
        <v>9263</v>
      </c>
      <c r="C1146" s="119">
        <v>14</v>
      </c>
      <c r="D1146" s="48"/>
      <c r="E1146" s="5"/>
      <c r="F1146" s="5"/>
      <c r="G1146" s="48"/>
      <c r="H1146" s="5"/>
      <c r="I1146" s="48"/>
      <c r="J1146" s="5"/>
      <c r="K1146" s="5"/>
      <c r="L1146" s="66">
        <v>43465</v>
      </c>
      <c r="M1146" s="5">
        <v>1</v>
      </c>
    </row>
    <row r="1147" spans="1:13" x14ac:dyDescent="0.25">
      <c r="A1147" s="48" t="s">
        <v>6856</v>
      </c>
      <c r="B1147" s="5" t="s">
        <v>9264</v>
      </c>
      <c r="C1147" s="119">
        <v>14</v>
      </c>
      <c r="D1147" s="48"/>
      <c r="E1147" s="5"/>
      <c r="F1147" s="5"/>
      <c r="G1147" s="48"/>
      <c r="H1147" s="5"/>
      <c r="I1147" s="48"/>
      <c r="J1147" s="5"/>
      <c r="K1147" s="5"/>
      <c r="L1147" s="66">
        <v>43465</v>
      </c>
      <c r="M1147" s="5">
        <v>2</v>
      </c>
    </row>
    <row r="1148" spans="1:13" x14ac:dyDescent="0.25">
      <c r="A1148" s="48" t="s">
        <v>6857</v>
      </c>
      <c r="B1148" s="5" t="s">
        <v>9265</v>
      </c>
      <c r="C1148" s="119">
        <v>14</v>
      </c>
      <c r="D1148" s="48"/>
      <c r="E1148" s="5"/>
      <c r="F1148" s="5"/>
      <c r="G1148" s="48"/>
      <c r="H1148" s="5"/>
      <c r="I1148" s="48"/>
      <c r="J1148" s="5"/>
      <c r="K1148" s="5"/>
      <c r="L1148" s="66">
        <v>43465</v>
      </c>
      <c r="M1148" s="5">
        <v>2</v>
      </c>
    </row>
    <row r="1149" spans="1:13" x14ac:dyDescent="0.25">
      <c r="A1149" s="48" t="s">
        <v>6858</v>
      </c>
      <c r="B1149" s="5" t="s">
        <v>9266</v>
      </c>
      <c r="C1149" s="119">
        <v>14</v>
      </c>
      <c r="D1149" s="48"/>
      <c r="E1149" s="5"/>
      <c r="F1149" s="5"/>
      <c r="G1149" s="48"/>
      <c r="H1149" s="5"/>
      <c r="I1149" s="48"/>
      <c r="J1149" s="5"/>
      <c r="K1149" s="5"/>
      <c r="L1149" s="66">
        <v>43465</v>
      </c>
      <c r="M1149" s="5">
        <v>2</v>
      </c>
    </row>
    <row r="1150" spans="1:13" x14ac:dyDescent="0.25">
      <c r="A1150" s="48" t="s">
        <v>6859</v>
      </c>
      <c r="B1150" s="5" t="s">
        <v>9267</v>
      </c>
      <c r="C1150" s="119">
        <v>14</v>
      </c>
      <c r="D1150" s="48"/>
      <c r="E1150" s="5"/>
      <c r="F1150" s="5"/>
      <c r="G1150" s="48"/>
      <c r="H1150" s="5"/>
      <c r="I1150" s="48"/>
      <c r="J1150" s="5"/>
      <c r="K1150" s="5"/>
      <c r="L1150" s="66">
        <v>43465</v>
      </c>
      <c r="M1150" s="5">
        <v>2</v>
      </c>
    </row>
    <row r="1151" spans="1:13" x14ac:dyDescent="0.25">
      <c r="A1151" s="48" t="s">
        <v>6860</v>
      </c>
      <c r="B1151" s="5" t="s">
        <v>9268</v>
      </c>
      <c r="C1151" s="119">
        <v>14</v>
      </c>
      <c r="D1151" s="48"/>
      <c r="E1151" s="5"/>
      <c r="F1151" s="5"/>
      <c r="G1151" s="48"/>
      <c r="H1151" s="5"/>
      <c r="I1151" s="48"/>
      <c r="J1151" s="5"/>
      <c r="K1151" s="5"/>
      <c r="L1151" s="66">
        <v>43465</v>
      </c>
      <c r="M1151" s="5">
        <v>2</v>
      </c>
    </row>
    <row r="1152" spans="1:13" x14ac:dyDescent="0.25">
      <c r="A1152" s="48" t="s">
        <v>6861</v>
      </c>
      <c r="B1152" s="5" t="s">
        <v>9269</v>
      </c>
      <c r="C1152" s="119">
        <v>14</v>
      </c>
      <c r="D1152" s="48"/>
      <c r="E1152" s="5"/>
      <c r="F1152" s="5"/>
      <c r="G1152" s="48"/>
      <c r="H1152" s="5"/>
      <c r="I1152" s="48"/>
      <c r="J1152" s="5"/>
      <c r="K1152" s="5"/>
      <c r="L1152" s="66">
        <v>43465</v>
      </c>
      <c r="M1152" s="5">
        <v>2</v>
      </c>
    </row>
    <row r="1153" spans="1:13" x14ac:dyDescent="0.25">
      <c r="A1153" s="48" t="s">
        <v>6862</v>
      </c>
      <c r="B1153" s="5" t="s">
        <v>9270</v>
      </c>
      <c r="C1153" s="119">
        <v>14</v>
      </c>
      <c r="D1153" s="48"/>
      <c r="E1153" s="5"/>
      <c r="F1153" s="5"/>
      <c r="G1153" s="48"/>
      <c r="H1153" s="5"/>
      <c r="I1153" s="48"/>
      <c r="J1153" s="5"/>
      <c r="K1153" s="5"/>
      <c r="L1153" s="66">
        <v>43465</v>
      </c>
      <c r="M1153" s="5">
        <v>2</v>
      </c>
    </row>
    <row r="1154" spans="1:13" x14ac:dyDescent="0.25">
      <c r="A1154" s="48" t="s">
        <v>6863</v>
      </c>
      <c r="B1154" s="5" t="s">
        <v>9271</v>
      </c>
      <c r="C1154" s="119">
        <v>14</v>
      </c>
      <c r="D1154" s="48"/>
      <c r="E1154" s="5"/>
      <c r="F1154" s="5"/>
      <c r="G1154" s="48"/>
      <c r="H1154" s="5"/>
      <c r="I1154" s="48"/>
      <c r="J1154" s="5"/>
      <c r="K1154" s="5"/>
      <c r="L1154" s="66">
        <v>43465</v>
      </c>
      <c r="M1154" s="5">
        <v>2</v>
      </c>
    </row>
    <row r="1155" spans="1:13" x14ac:dyDescent="0.25">
      <c r="A1155" s="48" t="s">
        <v>6864</v>
      </c>
      <c r="B1155" s="5" t="s">
        <v>9272</v>
      </c>
      <c r="C1155" s="119">
        <v>14</v>
      </c>
      <c r="D1155" s="48"/>
      <c r="E1155" s="5"/>
      <c r="F1155" s="5"/>
      <c r="G1155" s="48"/>
      <c r="H1155" s="5"/>
      <c r="I1155" s="48"/>
      <c r="J1155" s="5"/>
      <c r="K1155" s="5"/>
      <c r="L1155" s="66">
        <v>43465</v>
      </c>
      <c r="M1155" s="5">
        <v>1</v>
      </c>
    </row>
    <row r="1156" spans="1:13" x14ac:dyDescent="0.25">
      <c r="A1156" s="48" t="s">
        <v>6865</v>
      </c>
      <c r="B1156" s="5" t="s">
        <v>9273</v>
      </c>
      <c r="C1156" s="119">
        <v>14</v>
      </c>
      <c r="D1156" s="48"/>
      <c r="E1156" s="5"/>
      <c r="F1156" s="5"/>
      <c r="G1156" s="48"/>
      <c r="H1156" s="5"/>
      <c r="I1156" s="48"/>
      <c r="J1156" s="5"/>
      <c r="K1156" s="5"/>
      <c r="L1156" s="66">
        <v>43465</v>
      </c>
      <c r="M1156" s="5">
        <v>1</v>
      </c>
    </row>
    <row r="1157" spans="1:13" x14ac:dyDescent="0.25">
      <c r="A1157" s="48" t="s">
        <v>6866</v>
      </c>
      <c r="B1157" s="5" t="s">
        <v>9274</v>
      </c>
      <c r="C1157" s="119">
        <v>14</v>
      </c>
      <c r="D1157" s="48"/>
      <c r="E1157" s="5"/>
      <c r="F1157" s="5"/>
      <c r="G1157" s="48"/>
      <c r="H1157" s="5"/>
      <c r="I1157" s="48"/>
      <c r="J1157" s="5"/>
      <c r="K1157" s="5"/>
      <c r="L1157" s="66">
        <v>43465</v>
      </c>
      <c r="M1157" s="5">
        <v>1</v>
      </c>
    </row>
    <row r="1158" spans="1:13" x14ac:dyDescent="0.25">
      <c r="A1158" s="48" t="s">
        <v>6867</v>
      </c>
      <c r="B1158" s="5" t="s">
        <v>9275</v>
      </c>
      <c r="C1158" s="119">
        <v>14</v>
      </c>
      <c r="D1158" s="48"/>
      <c r="E1158" s="5"/>
      <c r="F1158" s="5"/>
      <c r="G1158" s="48"/>
      <c r="H1158" s="5"/>
      <c r="I1158" s="48"/>
      <c r="J1158" s="5"/>
      <c r="K1158" s="5"/>
      <c r="L1158" s="66">
        <v>43465</v>
      </c>
      <c r="M1158" s="5">
        <v>1</v>
      </c>
    </row>
    <row r="1159" spans="1:13" x14ac:dyDescent="0.25">
      <c r="A1159" s="48" t="s">
        <v>6868</v>
      </c>
      <c r="B1159" s="5" t="s">
        <v>9276</v>
      </c>
      <c r="C1159" s="119">
        <v>14</v>
      </c>
      <c r="D1159" s="48"/>
      <c r="E1159" s="5"/>
      <c r="F1159" s="5"/>
      <c r="G1159" s="48"/>
      <c r="H1159" s="5"/>
      <c r="I1159" s="48"/>
      <c r="J1159" s="5"/>
      <c r="K1159" s="5"/>
      <c r="L1159" s="66">
        <v>43465</v>
      </c>
      <c r="M1159" s="5">
        <v>1</v>
      </c>
    </row>
    <row r="1160" spans="1:13" x14ac:dyDescent="0.25">
      <c r="A1160" s="48" t="s">
        <v>6869</v>
      </c>
      <c r="B1160" s="5" t="s">
        <v>9277</v>
      </c>
      <c r="C1160" s="119">
        <v>14</v>
      </c>
      <c r="D1160" s="48"/>
      <c r="E1160" s="5"/>
      <c r="F1160" s="5"/>
      <c r="G1160" s="48"/>
      <c r="H1160" s="5"/>
      <c r="I1160" s="48"/>
      <c r="J1160" s="5"/>
      <c r="K1160" s="5"/>
      <c r="L1160" s="66">
        <v>43465</v>
      </c>
      <c r="M1160" s="5">
        <v>1</v>
      </c>
    </row>
    <row r="1161" spans="1:13" x14ac:dyDescent="0.25">
      <c r="A1161" s="48" t="s">
        <v>6870</v>
      </c>
      <c r="B1161" s="5" t="s">
        <v>9278</v>
      </c>
      <c r="C1161" s="119">
        <v>14</v>
      </c>
      <c r="D1161" s="48"/>
      <c r="E1161" s="5"/>
      <c r="F1161" s="5"/>
      <c r="G1161" s="48"/>
      <c r="H1161" s="5"/>
      <c r="I1161" s="48"/>
      <c r="J1161" s="5"/>
      <c r="K1161" s="5"/>
      <c r="L1161" s="66">
        <v>43465</v>
      </c>
      <c r="M1161" s="5">
        <v>1</v>
      </c>
    </row>
    <row r="1162" spans="1:13" x14ac:dyDescent="0.25">
      <c r="A1162" s="48" t="s">
        <v>6871</v>
      </c>
      <c r="B1162" s="5" t="s">
        <v>9279</v>
      </c>
      <c r="C1162" s="119">
        <v>14</v>
      </c>
      <c r="D1162" s="48"/>
      <c r="E1162" s="5"/>
      <c r="F1162" s="5"/>
      <c r="G1162" s="48"/>
      <c r="H1162" s="5"/>
      <c r="I1162" s="48"/>
      <c r="J1162" s="5"/>
      <c r="K1162" s="5"/>
      <c r="L1162" s="66">
        <v>43465</v>
      </c>
      <c r="M1162" s="5">
        <v>1</v>
      </c>
    </row>
    <row r="1163" spans="1:13" x14ac:dyDescent="0.25">
      <c r="A1163" s="48" t="s">
        <v>6872</v>
      </c>
      <c r="B1163" s="5" t="s">
        <v>9280</v>
      </c>
      <c r="C1163" s="119">
        <v>14</v>
      </c>
      <c r="D1163" s="48"/>
      <c r="E1163" s="5"/>
      <c r="F1163" s="5"/>
      <c r="G1163" s="48"/>
      <c r="H1163" s="5"/>
      <c r="I1163" s="48"/>
      <c r="J1163" s="5"/>
      <c r="K1163" s="5"/>
      <c r="L1163" s="66">
        <v>43465</v>
      </c>
      <c r="M1163" s="5">
        <v>1</v>
      </c>
    </row>
    <row r="1164" spans="1:13" x14ac:dyDescent="0.25">
      <c r="A1164" s="48" t="s">
        <v>6873</v>
      </c>
      <c r="B1164" s="5" t="s">
        <v>9281</v>
      </c>
      <c r="C1164" s="119">
        <v>14</v>
      </c>
      <c r="D1164" s="48"/>
      <c r="E1164" s="5"/>
      <c r="F1164" s="5"/>
      <c r="G1164" s="48"/>
      <c r="H1164" s="5"/>
      <c r="I1164" s="48"/>
      <c r="J1164" s="5"/>
      <c r="K1164" s="5"/>
      <c r="L1164" s="66">
        <v>43465</v>
      </c>
      <c r="M1164" s="5">
        <v>1</v>
      </c>
    </row>
    <row r="1165" spans="1:13" x14ac:dyDescent="0.25">
      <c r="A1165" s="48" t="s">
        <v>6874</v>
      </c>
      <c r="B1165" s="5" t="s">
        <v>9282</v>
      </c>
      <c r="C1165" s="119">
        <v>14</v>
      </c>
      <c r="D1165" s="48"/>
      <c r="E1165" s="5"/>
      <c r="F1165" s="5"/>
      <c r="G1165" s="48"/>
      <c r="H1165" s="5"/>
      <c r="I1165" s="48"/>
      <c r="J1165" s="5"/>
      <c r="K1165" s="5"/>
      <c r="L1165" s="66">
        <v>43465</v>
      </c>
      <c r="M1165" s="5">
        <v>1</v>
      </c>
    </row>
    <row r="1166" spans="1:13" x14ac:dyDescent="0.25">
      <c r="A1166" s="48" t="s">
        <v>6875</v>
      </c>
      <c r="B1166" s="5" t="s">
        <v>9283</v>
      </c>
      <c r="C1166" s="119">
        <v>14</v>
      </c>
      <c r="D1166" s="48"/>
      <c r="E1166" s="5"/>
      <c r="F1166" s="5"/>
      <c r="G1166" s="48"/>
      <c r="H1166" s="5"/>
      <c r="I1166" s="48"/>
      <c r="J1166" s="5"/>
      <c r="K1166" s="5"/>
      <c r="L1166" s="66">
        <v>43465</v>
      </c>
      <c r="M1166" s="5">
        <v>1</v>
      </c>
    </row>
    <row r="1167" spans="1:13" x14ac:dyDescent="0.25">
      <c r="A1167" s="48" t="s">
        <v>6876</v>
      </c>
      <c r="B1167" s="5" t="s">
        <v>9284</v>
      </c>
      <c r="C1167" s="119">
        <v>14</v>
      </c>
      <c r="D1167" s="48"/>
      <c r="E1167" s="5"/>
      <c r="F1167" s="5"/>
      <c r="G1167" s="48"/>
      <c r="H1167" s="5"/>
      <c r="I1167" s="48"/>
      <c r="J1167" s="5"/>
      <c r="K1167" s="5"/>
      <c r="L1167" s="66">
        <v>43465</v>
      </c>
      <c r="M1167" s="5">
        <v>2</v>
      </c>
    </row>
    <row r="1168" spans="1:13" x14ac:dyDescent="0.25">
      <c r="A1168" s="48" t="s">
        <v>6877</v>
      </c>
      <c r="B1168" s="5" t="s">
        <v>9285</v>
      </c>
      <c r="C1168" s="119">
        <v>14</v>
      </c>
      <c r="D1168" s="48"/>
      <c r="E1168" s="5"/>
      <c r="F1168" s="5"/>
      <c r="G1168" s="48"/>
      <c r="H1168" s="5"/>
      <c r="I1168" s="48"/>
      <c r="J1168" s="5"/>
      <c r="K1168" s="5"/>
      <c r="L1168" s="66">
        <v>43465</v>
      </c>
      <c r="M1168" s="5">
        <v>2</v>
      </c>
    </row>
    <row r="1169" spans="1:13" x14ac:dyDescent="0.25">
      <c r="A1169" s="48" t="s">
        <v>6878</v>
      </c>
      <c r="B1169" s="5" t="s">
        <v>9286</v>
      </c>
      <c r="C1169" s="119">
        <v>14</v>
      </c>
      <c r="D1169" s="48"/>
      <c r="E1169" s="5"/>
      <c r="F1169" s="5"/>
      <c r="G1169" s="48"/>
      <c r="H1169" s="5"/>
      <c r="I1169" s="48"/>
      <c r="J1169" s="5"/>
      <c r="K1169" s="5"/>
      <c r="L1169" s="66">
        <v>43465</v>
      </c>
      <c r="M1169" s="5">
        <v>2</v>
      </c>
    </row>
    <row r="1170" spans="1:13" x14ac:dyDescent="0.25">
      <c r="A1170" s="48" t="s">
        <v>6879</v>
      </c>
      <c r="B1170" s="5" t="s">
        <v>9287</v>
      </c>
      <c r="C1170" s="119">
        <v>14</v>
      </c>
      <c r="D1170" s="48"/>
      <c r="E1170" s="5"/>
      <c r="F1170" s="5"/>
      <c r="G1170" s="48"/>
      <c r="H1170" s="5"/>
      <c r="I1170" s="48"/>
      <c r="J1170" s="5"/>
      <c r="K1170" s="5"/>
      <c r="L1170" s="66">
        <v>43465</v>
      </c>
      <c r="M1170" s="5">
        <v>2</v>
      </c>
    </row>
    <row r="1171" spans="1:13" x14ac:dyDescent="0.25">
      <c r="A1171" s="48" t="s">
        <v>6880</v>
      </c>
      <c r="B1171" s="5" t="s">
        <v>9288</v>
      </c>
      <c r="C1171" s="119">
        <v>14</v>
      </c>
      <c r="D1171" s="48"/>
      <c r="E1171" s="5"/>
      <c r="F1171" s="5"/>
      <c r="G1171" s="48"/>
      <c r="H1171" s="5"/>
      <c r="I1171" s="48"/>
      <c r="J1171" s="5"/>
      <c r="K1171" s="5"/>
      <c r="L1171" s="66">
        <v>43465</v>
      </c>
      <c r="M1171" s="5">
        <v>2</v>
      </c>
    </row>
    <row r="1172" spans="1:13" x14ac:dyDescent="0.25">
      <c r="A1172" s="48" t="s">
        <v>6881</v>
      </c>
      <c r="B1172" s="5" t="s">
        <v>9289</v>
      </c>
      <c r="C1172" s="119">
        <v>14</v>
      </c>
      <c r="D1172" s="48"/>
      <c r="E1172" s="5"/>
      <c r="F1172" s="5"/>
      <c r="G1172" s="48"/>
      <c r="H1172" s="5"/>
      <c r="I1172" s="48"/>
      <c r="J1172" s="5"/>
      <c r="K1172" s="5"/>
      <c r="L1172" s="66">
        <v>43465</v>
      </c>
      <c r="M1172" s="5">
        <v>2</v>
      </c>
    </row>
    <row r="1173" spans="1:13" x14ac:dyDescent="0.25">
      <c r="A1173" s="48" t="s">
        <v>6882</v>
      </c>
      <c r="B1173" s="5" t="s">
        <v>9290</v>
      </c>
      <c r="C1173" s="119">
        <v>14</v>
      </c>
      <c r="D1173" s="48"/>
      <c r="E1173" s="5"/>
      <c r="F1173" s="5"/>
      <c r="G1173" s="48"/>
      <c r="H1173" s="5"/>
      <c r="I1173" s="48"/>
      <c r="J1173" s="5"/>
      <c r="K1173" s="5"/>
      <c r="L1173" s="66">
        <v>43465</v>
      </c>
      <c r="M1173" s="5">
        <v>2</v>
      </c>
    </row>
    <row r="1174" spans="1:13" x14ac:dyDescent="0.25">
      <c r="A1174" s="48" t="s">
        <v>6883</v>
      </c>
      <c r="B1174" s="5" t="s">
        <v>9291</v>
      </c>
      <c r="C1174" s="119">
        <v>14</v>
      </c>
      <c r="D1174" s="48"/>
      <c r="E1174" s="5"/>
      <c r="F1174" s="5"/>
      <c r="G1174" s="48"/>
      <c r="H1174" s="5"/>
      <c r="I1174" s="48"/>
      <c r="J1174" s="5"/>
      <c r="K1174" s="5"/>
      <c r="L1174" s="66">
        <v>43465</v>
      </c>
      <c r="M1174" s="5">
        <v>2</v>
      </c>
    </row>
    <row r="1175" spans="1:13" x14ac:dyDescent="0.25">
      <c r="A1175" s="48" t="s">
        <v>6884</v>
      </c>
      <c r="B1175" s="5" t="s">
        <v>9292</v>
      </c>
      <c r="C1175" s="119">
        <v>14</v>
      </c>
      <c r="D1175" s="48"/>
      <c r="E1175" s="5"/>
      <c r="F1175" s="5"/>
      <c r="G1175" s="48"/>
      <c r="H1175" s="5"/>
      <c r="I1175" s="48"/>
      <c r="J1175" s="5"/>
      <c r="K1175" s="5"/>
      <c r="L1175" s="66">
        <v>43465</v>
      </c>
      <c r="M1175" s="5">
        <v>2</v>
      </c>
    </row>
    <row r="1176" spans="1:13" x14ac:dyDescent="0.25">
      <c r="A1176" s="48" t="s">
        <v>6885</v>
      </c>
      <c r="B1176" s="5" t="s">
        <v>9293</v>
      </c>
      <c r="C1176" s="119">
        <v>14</v>
      </c>
      <c r="D1176" s="48"/>
      <c r="E1176" s="5"/>
      <c r="F1176" s="5"/>
      <c r="G1176" s="48"/>
      <c r="H1176" s="5"/>
      <c r="I1176" s="48"/>
      <c r="J1176" s="5"/>
      <c r="K1176" s="5"/>
      <c r="L1176" s="66">
        <v>43465</v>
      </c>
      <c r="M1176" s="5">
        <v>2</v>
      </c>
    </row>
    <row r="1177" spans="1:13" x14ac:dyDescent="0.25">
      <c r="A1177" s="48" t="s">
        <v>6886</v>
      </c>
      <c r="B1177" s="5" t="s">
        <v>9294</v>
      </c>
      <c r="C1177" s="119">
        <v>14</v>
      </c>
      <c r="D1177" s="48"/>
      <c r="E1177" s="5"/>
      <c r="F1177" s="5"/>
      <c r="G1177" s="48"/>
      <c r="H1177" s="5"/>
      <c r="I1177" s="48"/>
      <c r="J1177" s="5"/>
      <c r="K1177" s="5"/>
      <c r="L1177" s="66">
        <v>43465</v>
      </c>
      <c r="M1177" s="5">
        <v>2</v>
      </c>
    </row>
    <row r="1178" spans="1:13" x14ac:dyDescent="0.25">
      <c r="A1178" s="48" t="s">
        <v>6887</v>
      </c>
      <c r="B1178" s="5" t="s">
        <v>9295</v>
      </c>
      <c r="C1178" s="119">
        <v>14</v>
      </c>
      <c r="D1178" s="48"/>
      <c r="E1178" s="5"/>
      <c r="F1178" s="5"/>
      <c r="G1178" s="48"/>
      <c r="H1178" s="5"/>
      <c r="I1178" s="48"/>
      <c r="J1178" s="5"/>
      <c r="K1178" s="5"/>
      <c r="L1178" s="66">
        <v>43465</v>
      </c>
      <c r="M1178" s="5">
        <v>2</v>
      </c>
    </row>
    <row r="1179" spans="1:13" x14ac:dyDescent="0.25">
      <c r="A1179" s="48" t="s">
        <v>6888</v>
      </c>
      <c r="B1179" s="5" t="s">
        <v>9296</v>
      </c>
      <c r="C1179" s="119">
        <v>14</v>
      </c>
      <c r="D1179" s="48"/>
      <c r="E1179" s="5"/>
      <c r="F1179" s="5"/>
      <c r="G1179" s="48"/>
      <c r="H1179" s="5"/>
      <c r="I1179" s="48"/>
      <c r="J1179" s="5"/>
      <c r="K1179" s="5"/>
      <c r="L1179" s="66">
        <v>43465</v>
      </c>
      <c r="M1179" s="5">
        <v>1</v>
      </c>
    </row>
    <row r="1180" spans="1:13" x14ac:dyDescent="0.25">
      <c r="A1180" s="48" t="s">
        <v>6889</v>
      </c>
      <c r="B1180" s="5" t="s">
        <v>9297</v>
      </c>
      <c r="C1180" s="119">
        <v>14</v>
      </c>
      <c r="D1180" s="48"/>
      <c r="E1180" s="5"/>
      <c r="F1180" s="5"/>
      <c r="G1180" s="48"/>
      <c r="H1180" s="5"/>
      <c r="I1180" s="48"/>
      <c r="J1180" s="5"/>
      <c r="K1180" s="5"/>
      <c r="L1180" s="66">
        <v>43465</v>
      </c>
      <c r="M1180" s="5">
        <v>1</v>
      </c>
    </row>
    <row r="1181" spans="1:13" x14ac:dyDescent="0.25">
      <c r="A1181" s="48" t="s">
        <v>6890</v>
      </c>
      <c r="B1181" s="5" t="s">
        <v>9298</v>
      </c>
      <c r="C1181" s="119">
        <v>14</v>
      </c>
      <c r="D1181" s="48"/>
      <c r="E1181" s="5"/>
      <c r="F1181" s="5"/>
      <c r="G1181" s="48"/>
      <c r="H1181" s="5"/>
      <c r="I1181" s="48"/>
      <c r="J1181" s="5"/>
      <c r="K1181" s="5"/>
      <c r="L1181" s="66">
        <v>43465</v>
      </c>
      <c r="M1181" s="5">
        <v>1</v>
      </c>
    </row>
    <row r="1182" spans="1:13" x14ac:dyDescent="0.25">
      <c r="A1182" s="48" t="s">
        <v>6891</v>
      </c>
      <c r="B1182" s="5" t="s">
        <v>9299</v>
      </c>
      <c r="C1182" s="119">
        <v>14</v>
      </c>
      <c r="D1182" s="48"/>
      <c r="E1182" s="5"/>
      <c r="F1182" s="5"/>
      <c r="G1182" s="48"/>
      <c r="H1182" s="5"/>
      <c r="I1182" s="48"/>
      <c r="J1182" s="5"/>
      <c r="K1182" s="5"/>
      <c r="L1182" s="66">
        <v>43465</v>
      </c>
      <c r="M1182" s="5">
        <v>1</v>
      </c>
    </row>
    <row r="1183" spans="1:13" x14ac:dyDescent="0.25">
      <c r="A1183" s="48" t="s">
        <v>6892</v>
      </c>
      <c r="B1183" s="5" t="s">
        <v>9300</v>
      </c>
      <c r="C1183" s="119">
        <v>14</v>
      </c>
      <c r="D1183" s="48"/>
      <c r="E1183" s="5"/>
      <c r="F1183" s="5"/>
      <c r="G1183" s="48"/>
      <c r="H1183" s="5"/>
      <c r="I1183" s="48"/>
      <c r="J1183" s="5"/>
      <c r="K1183" s="5"/>
      <c r="L1183" s="66">
        <v>43465</v>
      </c>
      <c r="M1183" s="5">
        <v>1</v>
      </c>
    </row>
    <row r="1184" spans="1:13" x14ac:dyDescent="0.25">
      <c r="A1184" s="48" t="s">
        <v>6893</v>
      </c>
      <c r="B1184" s="5" t="s">
        <v>9301</v>
      </c>
      <c r="C1184" s="119">
        <v>14</v>
      </c>
      <c r="D1184" s="48"/>
      <c r="E1184" s="5"/>
      <c r="F1184" s="5"/>
      <c r="G1184" s="48"/>
      <c r="H1184" s="5"/>
      <c r="I1184" s="48"/>
      <c r="J1184" s="5"/>
      <c r="K1184" s="5"/>
      <c r="L1184" s="66">
        <v>43465</v>
      </c>
      <c r="M1184" s="5">
        <v>1</v>
      </c>
    </row>
    <row r="1185" spans="1:13" x14ac:dyDescent="0.25">
      <c r="A1185" s="48" t="s">
        <v>6894</v>
      </c>
      <c r="B1185" s="5" t="s">
        <v>9302</v>
      </c>
      <c r="C1185" s="119">
        <v>14</v>
      </c>
      <c r="D1185" s="48"/>
      <c r="E1185" s="5"/>
      <c r="F1185" s="5"/>
      <c r="G1185" s="48"/>
      <c r="H1185" s="5"/>
      <c r="I1185" s="48"/>
      <c r="J1185" s="5"/>
      <c r="K1185" s="5"/>
      <c r="L1185" s="66">
        <v>43465</v>
      </c>
      <c r="M1185" s="5">
        <v>2</v>
      </c>
    </row>
    <row r="1186" spans="1:13" x14ac:dyDescent="0.25">
      <c r="A1186" s="48" t="s">
        <v>6895</v>
      </c>
      <c r="B1186" s="5" t="s">
        <v>9303</v>
      </c>
      <c r="C1186" s="119">
        <v>14</v>
      </c>
      <c r="D1186" s="48"/>
      <c r="E1186" s="5"/>
      <c r="F1186" s="5"/>
      <c r="G1186" s="48"/>
      <c r="H1186" s="5"/>
      <c r="I1186" s="48"/>
      <c r="J1186" s="5"/>
      <c r="K1186" s="5"/>
      <c r="L1186" s="66">
        <v>43465</v>
      </c>
      <c r="M1186" s="5">
        <v>2</v>
      </c>
    </row>
    <row r="1187" spans="1:13" x14ac:dyDescent="0.25">
      <c r="A1187" s="48" t="s">
        <v>6896</v>
      </c>
      <c r="B1187" s="5" t="s">
        <v>9304</v>
      </c>
      <c r="C1187" s="119">
        <v>14</v>
      </c>
      <c r="D1187" s="48"/>
      <c r="E1187" s="5"/>
      <c r="F1187" s="5"/>
      <c r="G1187" s="48"/>
      <c r="H1187" s="5"/>
      <c r="I1187" s="48"/>
      <c r="J1187" s="5"/>
      <c r="K1187" s="5"/>
      <c r="L1187" s="66">
        <v>43465</v>
      </c>
      <c r="M1187" s="5">
        <v>2</v>
      </c>
    </row>
    <row r="1188" spans="1:13" x14ac:dyDescent="0.25">
      <c r="A1188" s="48" t="s">
        <v>6897</v>
      </c>
      <c r="B1188" s="5" t="s">
        <v>9305</v>
      </c>
      <c r="C1188" s="119">
        <v>14</v>
      </c>
      <c r="D1188" s="48"/>
      <c r="E1188" s="5"/>
      <c r="F1188" s="5"/>
      <c r="G1188" s="48"/>
      <c r="H1188" s="5"/>
      <c r="I1188" s="48"/>
      <c r="J1188" s="5"/>
      <c r="K1188" s="5"/>
      <c r="L1188" s="66">
        <v>43465</v>
      </c>
      <c r="M1188" s="5">
        <v>2</v>
      </c>
    </row>
    <row r="1189" spans="1:13" x14ac:dyDescent="0.25">
      <c r="A1189" s="48" t="s">
        <v>6898</v>
      </c>
      <c r="B1189" s="5" t="s">
        <v>9306</v>
      </c>
      <c r="C1189" s="119">
        <v>14</v>
      </c>
      <c r="D1189" s="48"/>
      <c r="E1189" s="5"/>
      <c r="F1189" s="5"/>
      <c r="G1189" s="48"/>
      <c r="H1189" s="5"/>
      <c r="I1189" s="48"/>
      <c r="J1189" s="5"/>
      <c r="K1189" s="5"/>
      <c r="L1189" s="66">
        <v>43465</v>
      </c>
      <c r="M1189" s="5">
        <v>2</v>
      </c>
    </row>
    <row r="1190" spans="1:13" x14ac:dyDescent="0.25">
      <c r="A1190" s="48" t="s">
        <v>6899</v>
      </c>
      <c r="B1190" s="5" t="s">
        <v>9307</v>
      </c>
      <c r="C1190" s="119">
        <v>14</v>
      </c>
      <c r="D1190" s="48"/>
      <c r="E1190" s="5"/>
      <c r="F1190" s="5"/>
      <c r="G1190" s="48"/>
      <c r="H1190" s="5"/>
      <c r="I1190" s="48"/>
      <c r="J1190" s="5"/>
      <c r="K1190" s="5"/>
      <c r="L1190" s="66">
        <v>43465</v>
      </c>
      <c r="M1190" s="5">
        <v>2</v>
      </c>
    </row>
    <row r="1191" spans="1:13" x14ac:dyDescent="0.25">
      <c r="A1191" s="48" t="s">
        <v>6900</v>
      </c>
      <c r="B1191" s="5" t="s">
        <v>9308</v>
      </c>
      <c r="C1191" s="119">
        <v>14</v>
      </c>
      <c r="D1191" s="48"/>
      <c r="E1191" s="5"/>
      <c r="F1191" s="5"/>
      <c r="G1191" s="48"/>
      <c r="H1191" s="5"/>
      <c r="I1191" s="48"/>
      <c r="J1191" s="5"/>
      <c r="K1191" s="5"/>
      <c r="L1191" s="66">
        <v>43465</v>
      </c>
      <c r="M1191" s="5">
        <v>1</v>
      </c>
    </row>
    <row r="1192" spans="1:13" x14ac:dyDescent="0.25">
      <c r="A1192" s="48" t="s">
        <v>6901</v>
      </c>
      <c r="B1192" s="5" t="s">
        <v>9309</v>
      </c>
      <c r="C1192" s="119">
        <v>14</v>
      </c>
      <c r="D1192" s="48"/>
      <c r="E1192" s="5"/>
      <c r="F1192" s="5"/>
      <c r="G1192" s="48"/>
      <c r="H1192" s="5"/>
      <c r="I1192" s="48"/>
      <c r="J1192" s="5"/>
      <c r="K1192" s="5"/>
      <c r="L1192" s="66">
        <v>43465</v>
      </c>
      <c r="M1192" s="5">
        <v>1</v>
      </c>
    </row>
    <row r="1193" spans="1:13" x14ac:dyDescent="0.25">
      <c r="A1193" s="48" t="s">
        <v>6902</v>
      </c>
      <c r="B1193" s="5" t="s">
        <v>9310</v>
      </c>
      <c r="C1193" s="119">
        <v>14</v>
      </c>
      <c r="D1193" s="48"/>
      <c r="E1193" s="5"/>
      <c r="F1193" s="5"/>
      <c r="G1193" s="48"/>
      <c r="H1193" s="5"/>
      <c r="I1193" s="48"/>
      <c r="J1193" s="5"/>
      <c r="K1193" s="5"/>
      <c r="L1193" s="66">
        <v>43465</v>
      </c>
      <c r="M1193" s="5">
        <v>1</v>
      </c>
    </row>
    <row r="1194" spans="1:13" x14ac:dyDescent="0.25">
      <c r="A1194" s="48" t="s">
        <v>6903</v>
      </c>
      <c r="B1194" s="5" t="s">
        <v>9311</v>
      </c>
      <c r="C1194" s="119">
        <v>14</v>
      </c>
      <c r="D1194" s="48"/>
      <c r="E1194" s="5"/>
      <c r="F1194" s="5"/>
      <c r="G1194" s="48"/>
      <c r="H1194" s="5"/>
      <c r="I1194" s="48"/>
      <c r="J1194" s="5"/>
      <c r="K1194" s="5"/>
      <c r="L1194" s="66">
        <v>43465</v>
      </c>
      <c r="M1194" s="5">
        <v>1</v>
      </c>
    </row>
    <row r="1195" spans="1:13" x14ac:dyDescent="0.25">
      <c r="A1195" s="48" t="s">
        <v>6904</v>
      </c>
      <c r="B1195" s="5" t="s">
        <v>9312</v>
      </c>
      <c r="C1195" s="119">
        <v>14</v>
      </c>
      <c r="D1195" s="48"/>
      <c r="E1195" s="5"/>
      <c r="F1195" s="5"/>
      <c r="G1195" s="48"/>
      <c r="H1195" s="5"/>
      <c r="I1195" s="48"/>
      <c r="J1195" s="5"/>
      <c r="K1195" s="5"/>
      <c r="L1195" s="66">
        <v>43465</v>
      </c>
      <c r="M1195" s="5">
        <v>1</v>
      </c>
    </row>
    <row r="1196" spans="1:13" x14ac:dyDescent="0.25">
      <c r="A1196" s="48" t="s">
        <v>6905</v>
      </c>
      <c r="B1196" s="5" t="s">
        <v>9313</v>
      </c>
      <c r="C1196" s="119">
        <v>14</v>
      </c>
      <c r="D1196" s="48"/>
      <c r="E1196" s="5"/>
      <c r="F1196" s="5"/>
      <c r="G1196" s="48"/>
      <c r="H1196" s="5"/>
      <c r="I1196" s="48"/>
      <c r="J1196" s="5"/>
      <c r="K1196" s="5"/>
      <c r="L1196" s="66">
        <v>43465</v>
      </c>
      <c r="M1196" s="5">
        <v>1</v>
      </c>
    </row>
    <row r="1197" spans="1:13" x14ac:dyDescent="0.25">
      <c r="A1197" s="48" t="s">
        <v>6906</v>
      </c>
      <c r="B1197" s="5" t="s">
        <v>9314</v>
      </c>
      <c r="C1197" s="119">
        <v>14</v>
      </c>
      <c r="D1197" s="48"/>
      <c r="E1197" s="5"/>
      <c r="F1197" s="5"/>
      <c r="G1197" s="48"/>
      <c r="H1197" s="5"/>
      <c r="I1197" s="48"/>
      <c r="J1197" s="5"/>
      <c r="K1197" s="5"/>
      <c r="L1197" s="66">
        <v>43465</v>
      </c>
      <c r="M1197" s="5">
        <v>2</v>
      </c>
    </row>
    <row r="1198" spans="1:13" x14ac:dyDescent="0.25">
      <c r="A1198" s="48" t="s">
        <v>6907</v>
      </c>
      <c r="B1198" s="5" t="s">
        <v>9315</v>
      </c>
      <c r="C1198" s="119">
        <v>14</v>
      </c>
      <c r="D1198" s="48"/>
      <c r="E1198" s="5"/>
      <c r="F1198" s="5"/>
      <c r="G1198" s="48"/>
      <c r="H1198" s="5"/>
      <c r="I1198" s="48"/>
      <c r="J1198" s="5"/>
      <c r="K1198" s="5"/>
      <c r="L1198" s="66">
        <v>43465</v>
      </c>
      <c r="M1198" s="5">
        <v>2</v>
      </c>
    </row>
    <row r="1199" spans="1:13" x14ac:dyDescent="0.25">
      <c r="A1199" s="48" t="s">
        <v>6908</v>
      </c>
      <c r="B1199" s="5" t="s">
        <v>9316</v>
      </c>
      <c r="C1199" s="119">
        <v>14</v>
      </c>
      <c r="D1199" s="48"/>
      <c r="E1199" s="5"/>
      <c r="F1199" s="5"/>
      <c r="G1199" s="48"/>
      <c r="H1199" s="5"/>
      <c r="I1199" s="48"/>
      <c r="J1199" s="5"/>
      <c r="K1199" s="5"/>
      <c r="L1199" s="66">
        <v>43465</v>
      </c>
      <c r="M1199" s="5">
        <v>2</v>
      </c>
    </row>
    <row r="1200" spans="1:13" x14ac:dyDescent="0.25">
      <c r="A1200" s="48" t="s">
        <v>6909</v>
      </c>
      <c r="B1200" s="5" t="s">
        <v>9317</v>
      </c>
      <c r="C1200" s="119">
        <v>14</v>
      </c>
      <c r="D1200" s="48"/>
      <c r="E1200" s="5"/>
      <c r="F1200" s="5"/>
      <c r="G1200" s="48"/>
      <c r="H1200" s="5"/>
      <c r="I1200" s="48"/>
      <c r="J1200" s="5"/>
      <c r="K1200" s="5"/>
      <c r="L1200" s="66">
        <v>43465</v>
      </c>
      <c r="M1200" s="5">
        <v>2</v>
      </c>
    </row>
    <row r="1201" spans="1:13" x14ac:dyDescent="0.25">
      <c r="A1201" s="48" t="s">
        <v>6910</v>
      </c>
      <c r="B1201" s="5" t="s">
        <v>9318</v>
      </c>
      <c r="C1201" s="119">
        <v>14</v>
      </c>
      <c r="D1201" s="48"/>
      <c r="E1201" s="5"/>
      <c r="F1201" s="5"/>
      <c r="G1201" s="48"/>
      <c r="H1201" s="5"/>
      <c r="I1201" s="48"/>
      <c r="J1201" s="5"/>
      <c r="K1201" s="5"/>
      <c r="L1201" s="66">
        <v>43465</v>
      </c>
      <c r="M1201" s="5">
        <v>2</v>
      </c>
    </row>
    <row r="1202" spans="1:13" x14ac:dyDescent="0.25">
      <c r="A1202" s="48" t="s">
        <v>6911</v>
      </c>
      <c r="B1202" s="5" t="s">
        <v>9319</v>
      </c>
      <c r="C1202" s="119">
        <v>14</v>
      </c>
      <c r="D1202" s="48"/>
      <c r="E1202" s="5"/>
      <c r="F1202" s="5"/>
      <c r="G1202" s="48"/>
      <c r="H1202" s="5"/>
      <c r="I1202" s="48"/>
      <c r="J1202" s="5"/>
      <c r="K1202" s="5"/>
      <c r="L1202" s="66">
        <v>43465</v>
      </c>
      <c r="M1202" s="5">
        <v>2</v>
      </c>
    </row>
    <row r="1203" spans="1:13" x14ac:dyDescent="0.25">
      <c r="A1203" s="48" t="s">
        <v>6912</v>
      </c>
      <c r="B1203" s="5" t="s">
        <v>9320</v>
      </c>
      <c r="C1203" s="119">
        <v>14</v>
      </c>
      <c r="D1203" s="48"/>
      <c r="E1203" s="5"/>
      <c r="F1203" s="5"/>
      <c r="G1203" s="48"/>
      <c r="H1203" s="5"/>
      <c r="I1203" s="48"/>
      <c r="J1203" s="5"/>
      <c r="K1203" s="5"/>
      <c r="L1203" s="66">
        <v>43465</v>
      </c>
      <c r="M1203" s="5">
        <v>1</v>
      </c>
    </row>
    <row r="1204" spans="1:13" x14ac:dyDescent="0.25">
      <c r="A1204" s="48" t="s">
        <v>6913</v>
      </c>
      <c r="B1204" s="5" t="s">
        <v>9321</v>
      </c>
      <c r="C1204" s="119">
        <v>14</v>
      </c>
      <c r="D1204" s="48"/>
      <c r="E1204" s="5"/>
      <c r="F1204" s="5"/>
      <c r="G1204" s="48"/>
      <c r="H1204" s="5"/>
      <c r="I1204" s="48"/>
      <c r="J1204" s="5"/>
      <c r="K1204" s="5"/>
      <c r="L1204" s="66">
        <v>43465</v>
      </c>
      <c r="M1204" s="5">
        <v>1</v>
      </c>
    </row>
    <row r="1205" spans="1:13" x14ac:dyDescent="0.25">
      <c r="A1205" s="48" t="s">
        <v>6914</v>
      </c>
      <c r="B1205" s="5" t="s">
        <v>9322</v>
      </c>
      <c r="C1205" s="119">
        <v>14</v>
      </c>
      <c r="D1205" s="48"/>
      <c r="E1205" s="5"/>
      <c r="F1205" s="5"/>
      <c r="G1205" s="48"/>
      <c r="H1205" s="5"/>
      <c r="I1205" s="48"/>
      <c r="J1205" s="5"/>
      <c r="K1205" s="5"/>
      <c r="L1205" s="66">
        <v>43465</v>
      </c>
      <c r="M1205" s="5">
        <v>2</v>
      </c>
    </row>
    <row r="1206" spans="1:13" x14ac:dyDescent="0.25">
      <c r="A1206" s="48" t="s">
        <v>6915</v>
      </c>
      <c r="B1206" s="5" t="s">
        <v>9323</v>
      </c>
      <c r="C1206" s="119">
        <v>14</v>
      </c>
      <c r="D1206" s="48"/>
      <c r="E1206" s="5"/>
      <c r="F1206" s="5"/>
      <c r="G1206" s="48"/>
      <c r="H1206" s="5"/>
      <c r="I1206" s="48"/>
      <c r="J1206" s="5"/>
      <c r="K1206" s="5"/>
      <c r="L1206" s="66">
        <v>43465</v>
      </c>
      <c r="M1206" s="5">
        <v>2</v>
      </c>
    </row>
    <row r="1207" spans="1:13" x14ac:dyDescent="0.25">
      <c r="A1207" s="48" t="s">
        <v>6916</v>
      </c>
      <c r="B1207" s="5" t="s">
        <v>9324</v>
      </c>
      <c r="C1207" s="119">
        <v>14</v>
      </c>
      <c r="D1207" s="48"/>
      <c r="E1207" s="5"/>
      <c r="F1207" s="5"/>
      <c r="G1207" s="48"/>
      <c r="H1207" s="5"/>
      <c r="I1207" s="48"/>
      <c r="J1207" s="5"/>
      <c r="K1207" s="5"/>
      <c r="L1207" s="66">
        <v>43465</v>
      </c>
      <c r="M1207" s="5">
        <v>1</v>
      </c>
    </row>
    <row r="1208" spans="1:13" x14ac:dyDescent="0.25">
      <c r="A1208" s="48" t="s">
        <v>6917</v>
      </c>
      <c r="B1208" s="5" t="s">
        <v>9325</v>
      </c>
      <c r="C1208" s="119">
        <v>14</v>
      </c>
      <c r="D1208" s="48"/>
      <c r="E1208" s="5"/>
      <c r="F1208" s="5"/>
      <c r="G1208" s="48"/>
      <c r="H1208" s="5"/>
      <c r="I1208" s="48"/>
      <c r="J1208" s="5"/>
      <c r="K1208" s="5"/>
      <c r="L1208" s="66">
        <v>43465</v>
      </c>
      <c r="M1208" s="5">
        <v>1</v>
      </c>
    </row>
    <row r="1209" spans="1:13" x14ac:dyDescent="0.25">
      <c r="A1209" s="48" t="s">
        <v>6918</v>
      </c>
      <c r="B1209" s="5" t="s">
        <v>9326</v>
      </c>
      <c r="C1209" s="119">
        <v>14</v>
      </c>
      <c r="D1209" s="48"/>
      <c r="E1209" s="5"/>
      <c r="F1209" s="5"/>
      <c r="G1209" s="48"/>
      <c r="H1209" s="5"/>
      <c r="I1209" s="48"/>
      <c r="J1209" s="5"/>
      <c r="K1209" s="5"/>
      <c r="L1209" s="66">
        <v>43465</v>
      </c>
      <c r="M1209" s="5">
        <v>2</v>
      </c>
    </row>
    <row r="1210" spans="1:13" x14ac:dyDescent="0.25">
      <c r="A1210" s="48" t="s">
        <v>6919</v>
      </c>
      <c r="B1210" s="5" t="s">
        <v>9327</v>
      </c>
      <c r="C1210" s="119">
        <v>14</v>
      </c>
      <c r="D1210" s="48"/>
      <c r="E1210" s="5"/>
      <c r="F1210" s="5"/>
      <c r="G1210" s="48"/>
      <c r="H1210" s="5"/>
      <c r="I1210" s="48"/>
      <c r="J1210" s="5"/>
      <c r="K1210" s="5"/>
      <c r="L1210" s="66">
        <v>43465</v>
      </c>
      <c r="M1210" s="5">
        <v>2</v>
      </c>
    </row>
    <row r="1211" spans="1:13" x14ac:dyDescent="0.25">
      <c r="A1211" s="48" t="s">
        <v>6920</v>
      </c>
      <c r="B1211" s="5" t="s">
        <v>9328</v>
      </c>
      <c r="C1211" s="119">
        <v>14</v>
      </c>
      <c r="D1211" s="84"/>
      <c r="E1211" s="5"/>
      <c r="F1211" s="5"/>
      <c r="G1211" s="84"/>
      <c r="H1211" s="5"/>
      <c r="I1211" s="84"/>
      <c r="J1211" s="5"/>
      <c r="K1211" s="5"/>
      <c r="L1211" s="66">
        <v>43465</v>
      </c>
      <c r="M1211" s="5">
        <v>1</v>
      </c>
    </row>
    <row r="1212" spans="1:13" x14ac:dyDescent="0.25">
      <c r="A1212" s="48" t="s">
        <v>6921</v>
      </c>
      <c r="B1212" s="5" t="s">
        <v>9329</v>
      </c>
      <c r="C1212" s="119">
        <v>14</v>
      </c>
      <c r="D1212" s="84"/>
      <c r="E1212" s="5"/>
      <c r="F1212" s="5"/>
      <c r="G1212" s="84"/>
      <c r="H1212" s="5"/>
      <c r="I1212" s="84"/>
      <c r="J1212" s="5"/>
      <c r="K1212" s="5"/>
      <c r="L1212" s="66">
        <v>43465</v>
      </c>
      <c r="M1212" s="5">
        <v>1</v>
      </c>
    </row>
    <row r="1213" spans="1:13" x14ac:dyDescent="0.25">
      <c r="A1213" s="48" t="s">
        <v>6922</v>
      </c>
      <c r="B1213" s="5" t="s">
        <v>9330</v>
      </c>
      <c r="C1213" s="119">
        <v>14</v>
      </c>
      <c r="D1213" s="84"/>
      <c r="E1213" s="5"/>
      <c r="F1213" s="5"/>
      <c r="G1213" s="84"/>
      <c r="H1213" s="5"/>
      <c r="I1213" s="84"/>
      <c r="J1213" s="5"/>
      <c r="K1213" s="5"/>
      <c r="L1213" s="66">
        <v>43465</v>
      </c>
      <c r="M1213" s="5">
        <v>2</v>
      </c>
    </row>
    <row r="1214" spans="1:13" x14ac:dyDescent="0.25">
      <c r="A1214" s="48" t="s">
        <v>6923</v>
      </c>
      <c r="B1214" s="5" t="s">
        <v>9331</v>
      </c>
      <c r="C1214" s="119">
        <v>14</v>
      </c>
      <c r="D1214" s="84"/>
      <c r="E1214" s="5"/>
      <c r="F1214" s="5"/>
      <c r="G1214" s="84"/>
      <c r="H1214" s="5"/>
      <c r="I1214" s="84"/>
      <c r="J1214" s="5"/>
      <c r="K1214" s="5"/>
      <c r="L1214" s="66">
        <v>43465</v>
      </c>
      <c r="M1214" s="5">
        <v>2</v>
      </c>
    </row>
    <row r="1215" spans="1:13" x14ac:dyDescent="0.25">
      <c r="A1215" s="48" t="s">
        <v>6924</v>
      </c>
      <c r="B1215" s="5" t="s">
        <v>9332</v>
      </c>
      <c r="C1215" s="119">
        <v>15</v>
      </c>
      <c r="D1215" s="48"/>
      <c r="E1215" s="5"/>
      <c r="F1215" s="5"/>
      <c r="G1215" s="48"/>
      <c r="H1215" s="5"/>
      <c r="I1215" s="48"/>
      <c r="J1215" s="5"/>
      <c r="K1215" s="5"/>
      <c r="L1215" s="66">
        <v>43465</v>
      </c>
      <c r="M1215" s="5">
        <v>1</v>
      </c>
    </row>
    <row r="1216" spans="1:13" x14ac:dyDescent="0.25">
      <c r="A1216" s="48" t="s">
        <v>6925</v>
      </c>
      <c r="B1216" s="5" t="s">
        <v>9333</v>
      </c>
      <c r="C1216" s="119">
        <v>15</v>
      </c>
      <c r="D1216" s="48"/>
      <c r="E1216" s="5"/>
      <c r="F1216" s="5"/>
      <c r="G1216" s="48"/>
      <c r="H1216" s="5"/>
      <c r="I1216" s="48"/>
      <c r="J1216" s="5"/>
      <c r="K1216" s="5"/>
      <c r="L1216" s="66">
        <v>43465</v>
      </c>
      <c r="M1216" s="5">
        <v>1</v>
      </c>
    </row>
    <row r="1217" spans="1:13" x14ac:dyDescent="0.25">
      <c r="A1217" s="48" t="s">
        <v>6926</v>
      </c>
      <c r="B1217" s="5" t="s">
        <v>9334</v>
      </c>
      <c r="C1217" s="119">
        <v>15</v>
      </c>
      <c r="D1217" s="48"/>
      <c r="E1217" s="5"/>
      <c r="F1217" s="5"/>
      <c r="G1217" s="48"/>
      <c r="H1217" s="5"/>
      <c r="I1217" s="48"/>
      <c r="J1217" s="5"/>
      <c r="K1217" s="5"/>
      <c r="L1217" s="66">
        <v>43465</v>
      </c>
      <c r="M1217" s="5">
        <v>1</v>
      </c>
    </row>
    <row r="1218" spans="1:13" x14ac:dyDescent="0.25">
      <c r="A1218" s="48" t="s">
        <v>6927</v>
      </c>
      <c r="B1218" s="5" t="s">
        <v>9335</v>
      </c>
      <c r="C1218" s="119">
        <v>15</v>
      </c>
      <c r="D1218" s="48"/>
      <c r="E1218" s="5"/>
      <c r="F1218" s="5"/>
      <c r="G1218" s="48"/>
      <c r="H1218" s="5"/>
      <c r="I1218" s="48"/>
      <c r="J1218" s="5"/>
      <c r="K1218" s="5"/>
      <c r="L1218" s="66">
        <v>43465</v>
      </c>
      <c r="M1218" s="5">
        <v>1</v>
      </c>
    </row>
    <row r="1219" spans="1:13" x14ac:dyDescent="0.25">
      <c r="A1219" s="48" t="s">
        <v>6928</v>
      </c>
      <c r="B1219" s="5" t="s">
        <v>9336</v>
      </c>
      <c r="C1219" s="119">
        <v>15</v>
      </c>
      <c r="D1219" s="48"/>
      <c r="E1219" s="5"/>
      <c r="F1219" s="5"/>
      <c r="G1219" s="48"/>
      <c r="H1219" s="5"/>
      <c r="I1219" s="48"/>
      <c r="J1219" s="5"/>
      <c r="K1219" s="5"/>
      <c r="L1219" s="66">
        <v>43465</v>
      </c>
      <c r="M1219" s="5">
        <v>1</v>
      </c>
    </row>
    <row r="1220" spans="1:13" x14ac:dyDescent="0.25">
      <c r="A1220" s="48" t="s">
        <v>6929</v>
      </c>
      <c r="B1220" s="5" t="s">
        <v>9337</v>
      </c>
      <c r="C1220" s="119">
        <v>15</v>
      </c>
      <c r="D1220" s="48"/>
      <c r="E1220" s="5"/>
      <c r="F1220" s="5"/>
      <c r="G1220" s="48"/>
      <c r="H1220" s="5"/>
      <c r="I1220" s="48"/>
      <c r="J1220" s="5"/>
      <c r="K1220" s="5"/>
      <c r="L1220" s="66">
        <v>43465</v>
      </c>
      <c r="M1220" s="5">
        <v>1</v>
      </c>
    </row>
    <row r="1221" spans="1:13" x14ac:dyDescent="0.25">
      <c r="A1221" s="48" t="s">
        <v>6930</v>
      </c>
      <c r="B1221" s="5" t="s">
        <v>9338</v>
      </c>
      <c r="C1221" s="119">
        <v>15</v>
      </c>
      <c r="D1221" s="48"/>
      <c r="E1221" s="5"/>
      <c r="F1221" s="5"/>
      <c r="G1221" s="48"/>
      <c r="H1221" s="5"/>
      <c r="I1221" s="48"/>
      <c r="J1221" s="5"/>
      <c r="K1221" s="5"/>
      <c r="L1221" s="66">
        <v>43465</v>
      </c>
      <c r="M1221" s="5">
        <v>1</v>
      </c>
    </row>
    <row r="1222" spans="1:13" x14ac:dyDescent="0.25">
      <c r="A1222" s="48" t="s">
        <v>6931</v>
      </c>
      <c r="B1222" s="5" t="s">
        <v>9339</v>
      </c>
      <c r="C1222" s="119">
        <v>15</v>
      </c>
      <c r="D1222" s="48"/>
      <c r="E1222" s="5"/>
      <c r="F1222" s="5"/>
      <c r="G1222" s="48"/>
      <c r="H1222" s="5"/>
      <c r="I1222" s="48"/>
      <c r="J1222" s="5"/>
      <c r="K1222" s="5"/>
      <c r="L1222" s="66">
        <v>43465</v>
      </c>
      <c r="M1222" s="5">
        <v>1</v>
      </c>
    </row>
    <row r="1223" spans="1:13" x14ac:dyDescent="0.25">
      <c r="A1223" s="48" t="s">
        <v>6932</v>
      </c>
      <c r="B1223" s="5" t="s">
        <v>9340</v>
      </c>
      <c r="C1223" s="119">
        <v>15</v>
      </c>
      <c r="D1223" s="48"/>
      <c r="E1223" s="5"/>
      <c r="F1223" s="5"/>
      <c r="G1223" s="48"/>
      <c r="H1223" s="5"/>
      <c r="I1223" s="48"/>
      <c r="J1223" s="5"/>
      <c r="K1223" s="5"/>
      <c r="L1223" s="66">
        <v>43465</v>
      </c>
      <c r="M1223" s="5">
        <v>2</v>
      </c>
    </row>
    <row r="1224" spans="1:13" x14ac:dyDescent="0.25">
      <c r="A1224" s="48" t="s">
        <v>6933</v>
      </c>
      <c r="B1224" s="5" t="s">
        <v>9341</v>
      </c>
      <c r="C1224" s="119">
        <v>15</v>
      </c>
      <c r="D1224" s="48"/>
      <c r="E1224" s="5"/>
      <c r="F1224" s="5"/>
      <c r="G1224" s="48"/>
      <c r="H1224" s="5"/>
      <c r="I1224" s="48"/>
      <c r="J1224" s="5"/>
      <c r="K1224" s="5"/>
      <c r="L1224" s="66">
        <v>43465</v>
      </c>
      <c r="M1224" s="5">
        <v>2</v>
      </c>
    </row>
    <row r="1225" spans="1:13" x14ac:dyDescent="0.25">
      <c r="A1225" s="48" t="s">
        <v>6934</v>
      </c>
      <c r="B1225" s="5" t="s">
        <v>9342</v>
      </c>
      <c r="C1225" s="119">
        <v>15</v>
      </c>
      <c r="D1225" s="48"/>
      <c r="E1225" s="5"/>
      <c r="F1225" s="5"/>
      <c r="G1225" s="48"/>
      <c r="H1225" s="5"/>
      <c r="I1225" s="48"/>
      <c r="J1225" s="5"/>
      <c r="K1225" s="5"/>
      <c r="L1225" s="66">
        <v>43465</v>
      </c>
      <c r="M1225" s="5">
        <v>2</v>
      </c>
    </row>
    <row r="1226" spans="1:13" x14ac:dyDescent="0.25">
      <c r="A1226" s="48" t="s">
        <v>6935</v>
      </c>
      <c r="B1226" s="5" t="s">
        <v>9343</v>
      </c>
      <c r="C1226" s="119">
        <v>15</v>
      </c>
      <c r="D1226" s="48"/>
      <c r="E1226" s="5"/>
      <c r="F1226" s="5"/>
      <c r="G1226" s="48"/>
      <c r="H1226" s="5"/>
      <c r="I1226" s="48"/>
      <c r="J1226" s="5"/>
      <c r="K1226" s="5"/>
      <c r="L1226" s="66">
        <v>43465</v>
      </c>
      <c r="M1226" s="5">
        <v>2</v>
      </c>
    </row>
    <row r="1227" spans="1:13" x14ac:dyDescent="0.25">
      <c r="A1227" s="48" t="s">
        <v>6936</v>
      </c>
      <c r="B1227" s="5" t="s">
        <v>9344</v>
      </c>
      <c r="C1227" s="119">
        <v>15</v>
      </c>
      <c r="D1227" s="48"/>
      <c r="E1227" s="5"/>
      <c r="F1227" s="5"/>
      <c r="G1227" s="48"/>
      <c r="H1227" s="5"/>
      <c r="I1227" s="48"/>
      <c r="J1227" s="5"/>
      <c r="K1227" s="5"/>
      <c r="L1227" s="66">
        <v>43465</v>
      </c>
      <c r="M1227" s="5">
        <v>2</v>
      </c>
    </row>
    <row r="1228" spans="1:13" x14ac:dyDescent="0.25">
      <c r="A1228" s="48" t="s">
        <v>6937</v>
      </c>
      <c r="B1228" s="5" t="s">
        <v>9345</v>
      </c>
      <c r="C1228" s="119">
        <v>15</v>
      </c>
      <c r="D1228" s="48"/>
      <c r="E1228" s="5"/>
      <c r="F1228" s="5"/>
      <c r="G1228" s="48"/>
      <c r="H1228" s="5"/>
      <c r="I1228" s="48"/>
      <c r="J1228" s="5"/>
      <c r="K1228" s="5"/>
      <c r="L1228" s="66">
        <v>43465</v>
      </c>
      <c r="M1228" s="5">
        <v>2</v>
      </c>
    </row>
    <row r="1229" spans="1:13" x14ac:dyDescent="0.25">
      <c r="A1229" s="48" t="s">
        <v>6938</v>
      </c>
      <c r="B1229" s="5" t="s">
        <v>9346</v>
      </c>
      <c r="C1229" s="119">
        <v>15</v>
      </c>
      <c r="D1229" s="48"/>
      <c r="E1229" s="5"/>
      <c r="F1229" s="5"/>
      <c r="G1229" s="48"/>
      <c r="H1229" s="5"/>
      <c r="I1229" s="48"/>
      <c r="J1229" s="5"/>
      <c r="K1229" s="5"/>
      <c r="L1229" s="66">
        <v>43465</v>
      </c>
      <c r="M1229" s="5">
        <v>2</v>
      </c>
    </row>
    <row r="1230" spans="1:13" x14ac:dyDescent="0.25">
      <c r="A1230" s="48" t="s">
        <v>6939</v>
      </c>
      <c r="B1230" s="5" t="s">
        <v>9347</v>
      </c>
      <c r="C1230" s="119">
        <v>15</v>
      </c>
      <c r="D1230" s="48"/>
      <c r="E1230" s="5"/>
      <c r="F1230" s="5"/>
      <c r="G1230" s="48"/>
      <c r="H1230" s="5"/>
      <c r="I1230" s="48"/>
      <c r="J1230" s="5"/>
      <c r="K1230" s="5"/>
      <c r="L1230" s="66">
        <v>43465</v>
      </c>
      <c r="M1230" s="5">
        <v>2</v>
      </c>
    </row>
    <row r="1231" spans="1:13" x14ac:dyDescent="0.25">
      <c r="A1231" s="48" t="s">
        <v>6940</v>
      </c>
      <c r="B1231" s="5" t="s">
        <v>9348</v>
      </c>
      <c r="C1231" s="119">
        <v>15</v>
      </c>
      <c r="D1231" s="48"/>
      <c r="E1231" s="5"/>
      <c r="F1231" s="5"/>
      <c r="G1231" s="48"/>
      <c r="H1231" s="5"/>
      <c r="I1231" s="48"/>
      <c r="J1231" s="5"/>
      <c r="K1231" s="5"/>
      <c r="L1231" s="66">
        <v>43465</v>
      </c>
      <c r="M1231" s="5">
        <v>1</v>
      </c>
    </row>
    <row r="1232" spans="1:13" x14ac:dyDescent="0.25">
      <c r="A1232" s="48" t="s">
        <v>6941</v>
      </c>
      <c r="B1232" s="5" t="s">
        <v>9349</v>
      </c>
      <c r="C1232" s="119">
        <v>15</v>
      </c>
      <c r="D1232" s="48"/>
      <c r="E1232" s="5"/>
      <c r="F1232" s="5"/>
      <c r="G1232" s="48"/>
      <c r="H1232" s="5"/>
      <c r="I1232" s="48"/>
      <c r="J1232" s="5"/>
      <c r="K1232" s="5"/>
      <c r="L1232" s="66">
        <v>43465</v>
      </c>
      <c r="M1232" s="5">
        <v>1</v>
      </c>
    </row>
    <row r="1233" spans="1:13" x14ac:dyDescent="0.25">
      <c r="A1233" s="48" t="s">
        <v>6942</v>
      </c>
      <c r="B1233" s="5" t="s">
        <v>9350</v>
      </c>
      <c r="C1233" s="119">
        <v>15</v>
      </c>
      <c r="D1233" s="48"/>
      <c r="E1233" s="5"/>
      <c r="F1233" s="5"/>
      <c r="G1233" s="48"/>
      <c r="H1233" s="5"/>
      <c r="I1233" s="48"/>
      <c r="J1233" s="5"/>
      <c r="K1233" s="5"/>
      <c r="L1233" s="66">
        <v>43465</v>
      </c>
      <c r="M1233" s="5">
        <v>1</v>
      </c>
    </row>
    <row r="1234" spans="1:13" x14ac:dyDescent="0.25">
      <c r="A1234" s="48" t="s">
        <v>6943</v>
      </c>
      <c r="B1234" s="5" t="s">
        <v>9351</v>
      </c>
      <c r="C1234" s="119">
        <v>15</v>
      </c>
      <c r="D1234" s="48"/>
      <c r="E1234" s="5"/>
      <c r="F1234" s="5"/>
      <c r="G1234" s="48"/>
      <c r="H1234" s="5"/>
      <c r="I1234" s="48"/>
      <c r="J1234" s="5"/>
      <c r="K1234" s="5"/>
      <c r="L1234" s="66">
        <v>43465</v>
      </c>
      <c r="M1234" s="5">
        <v>1</v>
      </c>
    </row>
    <row r="1235" spans="1:13" x14ac:dyDescent="0.25">
      <c r="A1235" s="48" t="s">
        <v>6944</v>
      </c>
      <c r="B1235" s="5" t="s">
        <v>9352</v>
      </c>
      <c r="C1235" s="119">
        <v>15</v>
      </c>
      <c r="D1235" s="48"/>
      <c r="E1235" s="5"/>
      <c r="F1235" s="5"/>
      <c r="G1235" s="48"/>
      <c r="H1235" s="5"/>
      <c r="I1235" s="48"/>
      <c r="J1235" s="5"/>
      <c r="K1235" s="5"/>
      <c r="L1235" s="66">
        <v>43465</v>
      </c>
      <c r="M1235" s="5">
        <v>1</v>
      </c>
    </row>
    <row r="1236" spans="1:13" x14ac:dyDescent="0.25">
      <c r="A1236" s="48" t="s">
        <v>6945</v>
      </c>
      <c r="B1236" s="5" t="s">
        <v>9353</v>
      </c>
      <c r="C1236" s="119">
        <v>15</v>
      </c>
      <c r="D1236" s="48"/>
      <c r="E1236" s="5"/>
      <c r="F1236" s="5"/>
      <c r="G1236" s="48"/>
      <c r="H1236" s="5"/>
      <c r="I1236" s="48"/>
      <c r="J1236" s="5"/>
      <c r="K1236" s="5"/>
      <c r="L1236" s="66">
        <v>43465</v>
      </c>
      <c r="M1236" s="5">
        <v>1</v>
      </c>
    </row>
    <row r="1237" spans="1:13" x14ac:dyDescent="0.25">
      <c r="A1237" s="48" t="s">
        <v>6946</v>
      </c>
      <c r="B1237" s="5" t="s">
        <v>9354</v>
      </c>
      <c r="C1237" s="119">
        <v>15</v>
      </c>
      <c r="D1237" s="48"/>
      <c r="E1237" s="5"/>
      <c r="F1237" s="5"/>
      <c r="G1237" s="48"/>
      <c r="H1237" s="5"/>
      <c r="I1237" s="48"/>
      <c r="J1237" s="5"/>
      <c r="K1237" s="5"/>
      <c r="L1237" s="66">
        <v>43465</v>
      </c>
      <c r="M1237" s="5">
        <v>1</v>
      </c>
    </row>
    <row r="1238" spans="1:13" x14ac:dyDescent="0.25">
      <c r="A1238" s="48" t="s">
        <v>6947</v>
      </c>
      <c r="B1238" s="5" t="s">
        <v>9355</v>
      </c>
      <c r="C1238" s="119">
        <v>15</v>
      </c>
      <c r="D1238" s="48"/>
      <c r="E1238" s="5"/>
      <c r="F1238" s="5"/>
      <c r="G1238" s="48"/>
      <c r="H1238" s="5"/>
      <c r="I1238" s="48"/>
      <c r="J1238" s="5"/>
      <c r="K1238" s="5"/>
      <c r="L1238" s="66">
        <v>43465</v>
      </c>
      <c r="M1238" s="5">
        <v>1</v>
      </c>
    </row>
    <row r="1239" spans="1:13" x14ac:dyDescent="0.25">
      <c r="A1239" s="48" t="s">
        <v>6948</v>
      </c>
      <c r="B1239" s="5" t="s">
        <v>9356</v>
      </c>
      <c r="C1239" s="119">
        <v>15</v>
      </c>
      <c r="D1239" s="48"/>
      <c r="E1239" s="5"/>
      <c r="F1239" s="5"/>
      <c r="G1239" s="48"/>
      <c r="H1239" s="5"/>
      <c r="I1239" s="48"/>
      <c r="J1239" s="5"/>
      <c r="K1239" s="5"/>
      <c r="L1239" s="66">
        <v>43465</v>
      </c>
      <c r="M1239" s="5">
        <v>1</v>
      </c>
    </row>
    <row r="1240" spans="1:13" x14ac:dyDescent="0.25">
      <c r="A1240" s="48" t="s">
        <v>6949</v>
      </c>
      <c r="B1240" s="5" t="s">
        <v>9357</v>
      </c>
      <c r="C1240" s="119">
        <v>15</v>
      </c>
      <c r="D1240" s="48"/>
      <c r="E1240" s="5"/>
      <c r="F1240" s="5"/>
      <c r="G1240" s="48"/>
      <c r="H1240" s="5"/>
      <c r="I1240" s="48"/>
      <c r="J1240" s="5"/>
      <c r="K1240" s="5"/>
      <c r="L1240" s="66">
        <v>43465</v>
      </c>
      <c r="M1240" s="5">
        <v>1</v>
      </c>
    </row>
    <row r="1241" spans="1:13" x14ac:dyDescent="0.25">
      <c r="A1241" s="48" t="s">
        <v>6950</v>
      </c>
      <c r="B1241" s="5" t="s">
        <v>9358</v>
      </c>
      <c r="C1241" s="119">
        <v>15</v>
      </c>
      <c r="D1241" s="48"/>
      <c r="E1241" s="5"/>
      <c r="F1241" s="5"/>
      <c r="G1241" s="48"/>
      <c r="H1241" s="5"/>
      <c r="I1241" s="48"/>
      <c r="J1241" s="5"/>
      <c r="K1241" s="5"/>
      <c r="L1241" s="66">
        <v>43465</v>
      </c>
      <c r="M1241" s="5">
        <v>1</v>
      </c>
    </row>
    <row r="1242" spans="1:13" x14ac:dyDescent="0.25">
      <c r="A1242" s="48" t="s">
        <v>6951</v>
      </c>
      <c r="B1242" s="5" t="s">
        <v>9359</v>
      </c>
      <c r="C1242" s="119">
        <v>15</v>
      </c>
      <c r="D1242" s="48"/>
      <c r="E1242" s="5"/>
      <c r="F1242" s="5"/>
      <c r="G1242" s="48"/>
      <c r="H1242" s="5"/>
      <c r="I1242" s="48"/>
      <c r="J1242" s="5"/>
      <c r="K1242" s="5"/>
      <c r="L1242" s="66">
        <v>43465</v>
      </c>
      <c r="M1242" s="5">
        <v>1</v>
      </c>
    </row>
    <row r="1243" spans="1:13" x14ac:dyDescent="0.25">
      <c r="A1243" s="48" t="s">
        <v>6952</v>
      </c>
      <c r="B1243" s="5" t="s">
        <v>9360</v>
      </c>
      <c r="C1243" s="119">
        <v>15</v>
      </c>
      <c r="D1243" s="48"/>
      <c r="E1243" s="5"/>
      <c r="F1243" s="5"/>
      <c r="G1243" s="48"/>
      <c r="H1243" s="5"/>
      <c r="I1243" s="48"/>
      <c r="J1243" s="5"/>
      <c r="K1243" s="5"/>
      <c r="L1243" s="66">
        <v>43465</v>
      </c>
      <c r="M1243" s="5">
        <v>2</v>
      </c>
    </row>
    <row r="1244" spans="1:13" x14ac:dyDescent="0.25">
      <c r="A1244" s="48" t="s">
        <v>6953</v>
      </c>
      <c r="B1244" s="5" t="s">
        <v>9361</v>
      </c>
      <c r="C1244" s="119">
        <v>15</v>
      </c>
      <c r="D1244" s="48"/>
      <c r="E1244" s="5"/>
      <c r="F1244" s="5"/>
      <c r="G1244" s="48"/>
      <c r="H1244" s="5"/>
      <c r="I1244" s="48"/>
      <c r="J1244" s="5"/>
      <c r="K1244" s="5"/>
      <c r="L1244" s="66">
        <v>43465</v>
      </c>
      <c r="M1244" s="5">
        <v>2</v>
      </c>
    </row>
    <row r="1245" spans="1:13" x14ac:dyDescent="0.25">
      <c r="A1245" s="48" t="s">
        <v>6954</v>
      </c>
      <c r="B1245" s="5" t="s">
        <v>9362</v>
      </c>
      <c r="C1245" s="119">
        <v>15</v>
      </c>
      <c r="D1245" s="48"/>
      <c r="E1245" s="5"/>
      <c r="F1245" s="5"/>
      <c r="G1245" s="48"/>
      <c r="H1245" s="5"/>
      <c r="I1245" s="48"/>
      <c r="J1245" s="5"/>
      <c r="K1245" s="5"/>
      <c r="L1245" s="66">
        <v>43465</v>
      </c>
      <c r="M1245" s="5">
        <v>2</v>
      </c>
    </row>
    <row r="1246" spans="1:13" x14ac:dyDescent="0.25">
      <c r="A1246" s="48" t="s">
        <v>6955</v>
      </c>
      <c r="B1246" s="5" t="s">
        <v>9363</v>
      </c>
      <c r="C1246" s="119">
        <v>15</v>
      </c>
      <c r="D1246" s="48"/>
      <c r="E1246" s="5"/>
      <c r="F1246" s="5"/>
      <c r="G1246" s="48"/>
      <c r="H1246" s="5"/>
      <c r="I1246" s="48"/>
      <c r="J1246" s="5"/>
      <c r="K1246" s="5"/>
      <c r="L1246" s="66">
        <v>43465</v>
      </c>
      <c r="M1246" s="5">
        <v>2</v>
      </c>
    </row>
    <row r="1247" spans="1:13" x14ac:dyDescent="0.25">
      <c r="A1247" s="48" t="s">
        <v>6956</v>
      </c>
      <c r="B1247" s="5" t="s">
        <v>9364</v>
      </c>
      <c r="C1247" s="119">
        <v>15</v>
      </c>
      <c r="D1247" s="48"/>
      <c r="E1247" s="5"/>
      <c r="F1247" s="5"/>
      <c r="G1247" s="48"/>
      <c r="H1247" s="5"/>
      <c r="I1247" s="48"/>
      <c r="J1247" s="5"/>
      <c r="K1247" s="5"/>
      <c r="L1247" s="66">
        <v>43465</v>
      </c>
      <c r="M1247" s="5">
        <v>2</v>
      </c>
    </row>
    <row r="1248" spans="1:13" x14ac:dyDescent="0.25">
      <c r="A1248" s="48" t="s">
        <v>6957</v>
      </c>
      <c r="B1248" s="5" t="s">
        <v>9365</v>
      </c>
      <c r="C1248" s="119">
        <v>15</v>
      </c>
      <c r="D1248" s="48"/>
      <c r="E1248" s="5"/>
      <c r="F1248" s="5"/>
      <c r="G1248" s="48"/>
      <c r="H1248" s="5"/>
      <c r="I1248" s="48"/>
      <c r="J1248" s="5"/>
      <c r="K1248" s="5"/>
      <c r="L1248" s="66">
        <v>43465</v>
      </c>
      <c r="M1248" s="5">
        <v>2</v>
      </c>
    </row>
    <row r="1249" spans="1:13" x14ac:dyDescent="0.25">
      <c r="A1249" s="48" t="s">
        <v>6958</v>
      </c>
      <c r="B1249" s="5" t="s">
        <v>9366</v>
      </c>
      <c r="C1249" s="119">
        <v>15</v>
      </c>
      <c r="D1249" s="48"/>
      <c r="E1249" s="5"/>
      <c r="F1249" s="5"/>
      <c r="G1249" s="48"/>
      <c r="H1249" s="5"/>
      <c r="I1249" s="48"/>
      <c r="J1249" s="5"/>
      <c r="K1249" s="5"/>
      <c r="L1249" s="66">
        <v>43465</v>
      </c>
      <c r="M1249" s="5">
        <v>2</v>
      </c>
    </row>
    <row r="1250" spans="1:13" x14ac:dyDescent="0.25">
      <c r="A1250" s="48" t="s">
        <v>6959</v>
      </c>
      <c r="B1250" s="5" t="s">
        <v>9367</v>
      </c>
      <c r="C1250" s="119">
        <v>15</v>
      </c>
      <c r="D1250" s="48"/>
      <c r="E1250" s="5"/>
      <c r="F1250" s="5"/>
      <c r="G1250" s="48"/>
      <c r="H1250" s="5"/>
      <c r="I1250" s="48"/>
      <c r="J1250" s="5"/>
      <c r="K1250" s="5"/>
      <c r="L1250" s="66">
        <v>43465</v>
      </c>
      <c r="M1250" s="5">
        <v>2</v>
      </c>
    </row>
    <row r="1251" spans="1:13" x14ac:dyDescent="0.25">
      <c r="A1251" s="48" t="s">
        <v>6960</v>
      </c>
      <c r="B1251" s="5" t="s">
        <v>9368</v>
      </c>
      <c r="C1251" s="119">
        <v>15</v>
      </c>
      <c r="D1251" s="48"/>
      <c r="E1251" s="5"/>
      <c r="F1251" s="5"/>
      <c r="G1251" s="48"/>
      <c r="H1251" s="5"/>
      <c r="I1251" s="48"/>
      <c r="J1251" s="5"/>
      <c r="K1251" s="5"/>
      <c r="L1251" s="66">
        <v>43465</v>
      </c>
      <c r="M1251" s="5">
        <v>2</v>
      </c>
    </row>
    <row r="1252" spans="1:13" x14ac:dyDescent="0.25">
      <c r="A1252" s="48" t="s">
        <v>6961</v>
      </c>
      <c r="B1252" s="5" t="s">
        <v>9369</v>
      </c>
      <c r="C1252" s="119">
        <v>15</v>
      </c>
      <c r="D1252" s="48"/>
      <c r="E1252" s="5"/>
      <c r="F1252" s="5"/>
      <c r="G1252" s="48"/>
      <c r="H1252" s="5"/>
      <c r="I1252" s="48"/>
      <c r="J1252" s="5"/>
      <c r="K1252" s="5"/>
      <c r="L1252" s="66">
        <v>43465</v>
      </c>
      <c r="M1252" s="5">
        <v>2</v>
      </c>
    </row>
    <row r="1253" spans="1:13" x14ac:dyDescent="0.25">
      <c r="A1253" s="48" t="s">
        <v>6962</v>
      </c>
      <c r="B1253" s="5" t="s">
        <v>9370</v>
      </c>
      <c r="C1253" s="119">
        <v>15</v>
      </c>
      <c r="D1253" s="48"/>
      <c r="E1253" s="5"/>
      <c r="F1253" s="5"/>
      <c r="G1253" s="48"/>
      <c r="H1253" s="5"/>
      <c r="I1253" s="48"/>
      <c r="J1253" s="5"/>
      <c r="K1253" s="5"/>
      <c r="L1253" s="66">
        <v>43465</v>
      </c>
      <c r="M1253" s="5">
        <v>2</v>
      </c>
    </row>
    <row r="1254" spans="1:13" x14ac:dyDescent="0.25">
      <c r="A1254" s="48" t="s">
        <v>6963</v>
      </c>
      <c r="B1254" s="5" t="s">
        <v>9371</v>
      </c>
      <c r="C1254" s="119">
        <v>15</v>
      </c>
      <c r="D1254" s="48"/>
      <c r="E1254" s="5"/>
      <c r="F1254" s="5"/>
      <c r="G1254" s="48"/>
      <c r="H1254" s="5"/>
      <c r="I1254" s="48"/>
      <c r="J1254" s="5"/>
      <c r="K1254" s="5"/>
      <c r="L1254" s="66">
        <v>43465</v>
      </c>
      <c r="M1254" s="5">
        <v>2</v>
      </c>
    </row>
    <row r="1255" spans="1:13" x14ac:dyDescent="0.25">
      <c r="A1255" s="48" t="s">
        <v>6964</v>
      </c>
      <c r="B1255" s="5" t="s">
        <v>9372</v>
      </c>
      <c r="C1255" s="119">
        <v>15</v>
      </c>
      <c r="D1255" s="48"/>
      <c r="E1255" s="5"/>
      <c r="F1255" s="5"/>
      <c r="G1255" s="48"/>
      <c r="H1255" s="5"/>
      <c r="I1255" s="48"/>
      <c r="J1255" s="5"/>
      <c r="K1255" s="5"/>
      <c r="L1255" s="66">
        <v>43465</v>
      </c>
      <c r="M1255" s="5">
        <v>1</v>
      </c>
    </row>
    <row r="1256" spans="1:13" x14ac:dyDescent="0.25">
      <c r="A1256" s="48" t="s">
        <v>6965</v>
      </c>
      <c r="B1256" s="5" t="s">
        <v>9373</v>
      </c>
      <c r="C1256" s="119">
        <v>15</v>
      </c>
      <c r="D1256" s="48"/>
      <c r="E1256" s="5"/>
      <c r="F1256" s="5"/>
      <c r="G1256" s="48"/>
      <c r="H1256" s="5"/>
      <c r="I1256" s="48"/>
      <c r="J1256" s="5"/>
      <c r="K1256" s="5"/>
      <c r="L1256" s="66">
        <v>43465</v>
      </c>
      <c r="M1256" s="5">
        <v>1</v>
      </c>
    </row>
    <row r="1257" spans="1:13" x14ac:dyDescent="0.25">
      <c r="A1257" s="48" t="s">
        <v>6966</v>
      </c>
      <c r="B1257" s="5" t="s">
        <v>9374</v>
      </c>
      <c r="C1257" s="119">
        <v>15</v>
      </c>
      <c r="D1257" s="48"/>
      <c r="E1257" s="5"/>
      <c r="F1257" s="5"/>
      <c r="G1257" s="48"/>
      <c r="H1257" s="5"/>
      <c r="I1257" s="48"/>
      <c r="J1257" s="5"/>
      <c r="K1257" s="5"/>
      <c r="L1257" s="66">
        <v>43465</v>
      </c>
      <c r="M1257" s="5">
        <v>1</v>
      </c>
    </row>
    <row r="1258" spans="1:13" x14ac:dyDescent="0.25">
      <c r="A1258" s="48" t="s">
        <v>6967</v>
      </c>
      <c r="B1258" s="5" t="s">
        <v>9375</v>
      </c>
      <c r="C1258" s="119">
        <v>15</v>
      </c>
      <c r="D1258" s="48"/>
      <c r="E1258" s="5"/>
      <c r="F1258" s="5"/>
      <c r="G1258" s="48"/>
      <c r="H1258" s="5"/>
      <c r="I1258" s="48"/>
      <c r="J1258" s="5"/>
      <c r="K1258" s="5"/>
      <c r="L1258" s="66">
        <v>43465</v>
      </c>
      <c r="M1258" s="5">
        <v>1</v>
      </c>
    </row>
    <row r="1259" spans="1:13" x14ac:dyDescent="0.25">
      <c r="A1259" s="48" t="s">
        <v>6968</v>
      </c>
      <c r="B1259" s="5" t="s">
        <v>9376</v>
      </c>
      <c r="C1259" s="119">
        <v>15</v>
      </c>
      <c r="D1259" s="48"/>
      <c r="E1259" s="5"/>
      <c r="F1259" s="5"/>
      <c r="G1259" s="48"/>
      <c r="H1259" s="5"/>
      <c r="I1259" s="48"/>
      <c r="J1259" s="5"/>
      <c r="K1259" s="5"/>
      <c r="L1259" s="66">
        <v>43465</v>
      </c>
      <c r="M1259" s="5">
        <v>1</v>
      </c>
    </row>
    <row r="1260" spans="1:13" x14ac:dyDescent="0.25">
      <c r="A1260" s="48" t="s">
        <v>6969</v>
      </c>
      <c r="B1260" s="5" t="s">
        <v>9377</v>
      </c>
      <c r="C1260" s="119">
        <v>15</v>
      </c>
      <c r="D1260" s="48"/>
      <c r="E1260" s="5"/>
      <c r="F1260" s="5"/>
      <c r="G1260" s="48"/>
      <c r="H1260" s="5"/>
      <c r="I1260" s="48"/>
      <c r="J1260" s="5"/>
      <c r="K1260" s="5"/>
      <c r="L1260" s="66">
        <v>43465</v>
      </c>
      <c r="M1260" s="5">
        <v>1</v>
      </c>
    </row>
    <row r="1261" spans="1:13" x14ac:dyDescent="0.25">
      <c r="A1261" s="48" t="s">
        <v>6970</v>
      </c>
      <c r="B1261" s="5" t="s">
        <v>9378</v>
      </c>
      <c r="C1261" s="119">
        <v>15</v>
      </c>
      <c r="D1261" s="48"/>
      <c r="E1261" s="5"/>
      <c r="F1261" s="5"/>
      <c r="G1261" s="48"/>
      <c r="H1261" s="5"/>
      <c r="I1261" s="48"/>
      <c r="J1261" s="5"/>
      <c r="K1261" s="5"/>
      <c r="L1261" s="66">
        <v>43465</v>
      </c>
      <c r="M1261" s="5">
        <v>2</v>
      </c>
    </row>
    <row r="1262" spans="1:13" x14ac:dyDescent="0.25">
      <c r="A1262" s="48" t="s">
        <v>6971</v>
      </c>
      <c r="B1262" s="5" t="s">
        <v>9379</v>
      </c>
      <c r="C1262" s="119">
        <v>15</v>
      </c>
      <c r="D1262" s="48"/>
      <c r="E1262" s="5"/>
      <c r="F1262" s="5"/>
      <c r="G1262" s="48"/>
      <c r="H1262" s="5"/>
      <c r="I1262" s="48"/>
      <c r="J1262" s="5"/>
      <c r="K1262" s="5"/>
      <c r="L1262" s="66">
        <v>43465</v>
      </c>
      <c r="M1262" s="5">
        <v>2</v>
      </c>
    </row>
    <row r="1263" spans="1:13" x14ac:dyDescent="0.25">
      <c r="A1263" s="48" t="s">
        <v>6972</v>
      </c>
      <c r="B1263" s="5" t="s">
        <v>9380</v>
      </c>
      <c r="C1263" s="119">
        <v>15</v>
      </c>
      <c r="D1263" s="48"/>
      <c r="E1263" s="5"/>
      <c r="F1263" s="5"/>
      <c r="G1263" s="48"/>
      <c r="H1263" s="5"/>
      <c r="I1263" s="48"/>
      <c r="J1263" s="5"/>
      <c r="K1263" s="5"/>
      <c r="L1263" s="66">
        <v>43465</v>
      </c>
      <c r="M1263" s="5">
        <v>2</v>
      </c>
    </row>
    <row r="1264" spans="1:13" x14ac:dyDescent="0.25">
      <c r="A1264" s="48" t="s">
        <v>6973</v>
      </c>
      <c r="B1264" s="5" t="s">
        <v>9381</v>
      </c>
      <c r="C1264" s="119">
        <v>15</v>
      </c>
      <c r="D1264" s="48"/>
      <c r="E1264" s="5"/>
      <c r="F1264" s="5"/>
      <c r="G1264" s="48"/>
      <c r="H1264" s="5"/>
      <c r="I1264" s="48"/>
      <c r="J1264" s="5"/>
      <c r="K1264" s="5"/>
      <c r="L1264" s="66">
        <v>43465</v>
      </c>
      <c r="M1264" s="5">
        <v>2</v>
      </c>
    </row>
    <row r="1265" spans="1:13" x14ac:dyDescent="0.25">
      <c r="A1265" s="48" t="s">
        <v>6974</v>
      </c>
      <c r="B1265" s="5" t="s">
        <v>9382</v>
      </c>
      <c r="C1265" s="119">
        <v>15</v>
      </c>
      <c r="D1265" s="48"/>
      <c r="E1265" s="5"/>
      <c r="F1265" s="5"/>
      <c r="G1265" s="48"/>
      <c r="H1265" s="5"/>
      <c r="I1265" s="48"/>
      <c r="J1265" s="5"/>
      <c r="K1265" s="5"/>
      <c r="L1265" s="66">
        <v>43465</v>
      </c>
      <c r="M1265" s="5">
        <v>2</v>
      </c>
    </row>
    <row r="1266" spans="1:13" x14ac:dyDescent="0.25">
      <c r="A1266" s="48" t="s">
        <v>6975</v>
      </c>
      <c r="B1266" s="5" t="s">
        <v>9383</v>
      </c>
      <c r="C1266" s="119">
        <v>15</v>
      </c>
      <c r="D1266" s="48"/>
      <c r="E1266" s="5"/>
      <c r="F1266" s="5"/>
      <c r="G1266" s="48"/>
      <c r="H1266" s="5"/>
      <c r="I1266" s="48"/>
      <c r="J1266" s="5"/>
      <c r="K1266" s="5"/>
      <c r="L1266" s="66">
        <v>43465</v>
      </c>
      <c r="M1266" s="5">
        <v>2</v>
      </c>
    </row>
    <row r="1267" spans="1:13" x14ac:dyDescent="0.25">
      <c r="A1267" s="48" t="s">
        <v>6976</v>
      </c>
      <c r="B1267" s="5" t="s">
        <v>9384</v>
      </c>
      <c r="C1267" s="119">
        <v>15</v>
      </c>
      <c r="D1267" s="48"/>
      <c r="E1267" s="5"/>
      <c r="F1267" s="5"/>
      <c r="G1267" s="48"/>
      <c r="H1267" s="5"/>
      <c r="I1267" s="48"/>
      <c r="J1267" s="5"/>
      <c r="K1267" s="5"/>
      <c r="L1267" s="66">
        <v>43465</v>
      </c>
      <c r="M1267" s="5">
        <v>1</v>
      </c>
    </row>
    <row r="1268" spans="1:13" x14ac:dyDescent="0.25">
      <c r="A1268" s="48" t="s">
        <v>6977</v>
      </c>
      <c r="B1268" s="5" t="s">
        <v>9385</v>
      </c>
      <c r="C1268" s="119">
        <v>15</v>
      </c>
      <c r="D1268" s="48"/>
      <c r="E1268" s="5"/>
      <c r="F1268" s="5"/>
      <c r="G1268" s="48"/>
      <c r="H1268" s="5"/>
      <c r="I1268" s="48"/>
      <c r="J1268" s="5"/>
      <c r="K1268" s="5"/>
      <c r="L1268" s="66">
        <v>43465</v>
      </c>
      <c r="M1268" s="5">
        <v>1</v>
      </c>
    </row>
    <row r="1269" spans="1:13" x14ac:dyDescent="0.25">
      <c r="A1269" s="48" t="s">
        <v>6978</v>
      </c>
      <c r="B1269" s="5" t="s">
        <v>9386</v>
      </c>
      <c r="C1269" s="119">
        <v>15</v>
      </c>
      <c r="D1269" s="48"/>
      <c r="E1269" s="5"/>
      <c r="F1269" s="5"/>
      <c r="G1269" s="48"/>
      <c r="H1269" s="5"/>
      <c r="I1269" s="48"/>
      <c r="J1269" s="5"/>
      <c r="K1269" s="5"/>
      <c r="L1269" s="66">
        <v>43465</v>
      </c>
      <c r="M1269" s="5">
        <v>1</v>
      </c>
    </row>
    <row r="1270" spans="1:13" x14ac:dyDescent="0.25">
      <c r="A1270" s="48" t="s">
        <v>6979</v>
      </c>
      <c r="B1270" s="5" t="s">
        <v>9387</v>
      </c>
      <c r="C1270" s="119">
        <v>15</v>
      </c>
      <c r="D1270" s="48"/>
      <c r="E1270" s="5"/>
      <c r="F1270" s="5"/>
      <c r="G1270" s="48"/>
      <c r="H1270" s="5"/>
      <c r="I1270" s="48"/>
      <c r="J1270" s="5"/>
      <c r="K1270" s="5"/>
      <c r="L1270" s="66">
        <v>43465</v>
      </c>
      <c r="M1270" s="5">
        <v>1</v>
      </c>
    </row>
    <row r="1271" spans="1:13" x14ac:dyDescent="0.25">
      <c r="A1271" s="48" t="s">
        <v>6980</v>
      </c>
      <c r="B1271" s="5" t="s">
        <v>9388</v>
      </c>
      <c r="C1271" s="119">
        <v>15</v>
      </c>
      <c r="D1271" s="48"/>
      <c r="E1271" s="5"/>
      <c r="F1271" s="5"/>
      <c r="G1271" s="48"/>
      <c r="H1271" s="5"/>
      <c r="I1271" s="48"/>
      <c r="J1271" s="5"/>
      <c r="K1271" s="5"/>
      <c r="L1271" s="66">
        <v>43465</v>
      </c>
      <c r="M1271" s="5">
        <v>1</v>
      </c>
    </row>
    <row r="1272" spans="1:13" x14ac:dyDescent="0.25">
      <c r="A1272" s="48" t="s">
        <v>6981</v>
      </c>
      <c r="B1272" s="5" t="s">
        <v>9389</v>
      </c>
      <c r="C1272" s="119">
        <v>15</v>
      </c>
      <c r="D1272" s="48"/>
      <c r="E1272" s="5"/>
      <c r="F1272" s="5"/>
      <c r="G1272" s="48"/>
      <c r="H1272" s="5"/>
      <c r="I1272" s="48"/>
      <c r="J1272" s="5"/>
      <c r="K1272" s="5"/>
      <c r="L1272" s="66">
        <v>43465</v>
      </c>
      <c r="M1272" s="5">
        <v>1</v>
      </c>
    </row>
    <row r="1273" spans="1:13" x14ac:dyDescent="0.25">
      <c r="A1273" s="48" t="s">
        <v>6982</v>
      </c>
      <c r="B1273" s="5" t="s">
        <v>9390</v>
      </c>
      <c r="C1273" s="119">
        <v>15</v>
      </c>
      <c r="D1273" s="48"/>
      <c r="E1273" s="5"/>
      <c r="F1273" s="5"/>
      <c r="G1273" s="48"/>
      <c r="H1273" s="5"/>
      <c r="I1273" s="48"/>
      <c r="J1273" s="5"/>
      <c r="K1273" s="5"/>
      <c r="L1273" s="66">
        <v>43465</v>
      </c>
      <c r="M1273" s="5">
        <v>2</v>
      </c>
    </row>
    <row r="1274" spans="1:13" x14ac:dyDescent="0.25">
      <c r="A1274" s="48" t="s">
        <v>6983</v>
      </c>
      <c r="B1274" s="5" t="s">
        <v>9391</v>
      </c>
      <c r="C1274" s="119">
        <v>15</v>
      </c>
      <c r="D1274" s="48"/>
      <c r="E1274" s="5"/>
      <c r="F1274" s="5"/>
      <c r="G1274" s="48"/>
      <c r="H1274" s="5"/>
      <c r="I1274" s="48"/>
      <c r="J1274" s="5"/>
      <c r="K1274" s="5"/>
      <c r="L1274" s="66">
        <v>43465</v>
      </c>
      <c r="M1274" s="5">
        <v>2</v>
      </c>
    </row>
    <row r="1275" spans="1:13" x14ac:dyDescent="0.25">
      <c r="A1275" s="48" t="s">
        <v>6984</v>
      </c>
      <c r="B1275" s="5" t="s">
        <v>9392</v>
      </c>
      <c r="C1275" s="119">
        <v>15</v>
      </c>
      <c r="D1275" s="48"/>
      <c r="E1275" s="5"/>
      <c r="F1275" s="5"/>
      <c r="G1275" s="48"/>
      <c r="H1275" s="5"/>
      <c r="I1275" s="48"/>
      <c r="J1275" s="5"/>
      <c r="K1275" s="5"/>
      <c r="L1275" s="66">
        <v>43465</v>
      </c>
      <c r="M1275" s="5">
        <v>2</v>
      </c>
    </row>
    <row r="1276" spans="1:13" x14ac:dyDescent="0.25">
      <c r="A1276" s="48" t="s">
        <v>6985</v>
      </c>
      <c r="B1276" s="5" t="s">
        <v>9393</v>
      </c>
      <c r="C1276" s="119">
        <v>15</v>
      </c>
      <c r="D1276" s="48"/>
      <c r="E1276" s="5"/>
      <c r="F1276" s="5"/>
      <c r="G1276" s="48"/>
      <c r="H1276" s="5"/>
      <c r="I1276" s="48"/>
      <c r="J1276" s="5"/>
      <c r="K1276" s="5"/>
      <c r="L1276" s="66">
        <v>43465</v>
      </c>
      <c r="M1276" s="5">
        <v>2</v>
      </c>
    </row>
    <row r="1277" spans="1:13" x14ac:dyDescent="0.25">
      <c r="A1277" s="48" t="s">
        <v>6986</v>
      </c>
      <c r="B1277" s="5" t="s">
        <v>9394</v>
      </c>
      <c r="C1277" s="119">
        <v>15</v>
      </c>
      <c r="D1277" s="48"/>
      <c r="E1277" s="5"/>
      <c r="F1277" s="5"/>
      <c r="G1277" s="48"/>
      <c r="H1277" s="5"/>
      <c r="I1277" s="48"/>
      <c r="J1277" s="5"/>
      <c r="K1277" s="5"/>
      <c r="L1277" s="66">
        <v>43465</v>
      </c>
      <c r="M1277" s="5">
        <v>2</v>
      </c>
    </row>
    <row r="1278" spans="1:13" x14ac:dyDescent="0.25">
      <c r="A1278" s="48" t="s">
        <v>6987</v>
      </c>
      <c r="B1278" s="5" t="s">
        <v>9395</v>
      </c>
      <c r="C1278" s="119">
        <v>15</v>
      </c>
      <c r="D1278" s="48"/>
      <c r="E1278" s="5"/>
      <c r="F1278" s="5"/>
      <c r="G1278" s="48"/>
      <c r="H1278" s="5"/>
      <c r="I1278" s="48"/>
      <c r="J1278" s="5"/>
      <c r="K1278" s="5"/>
      <c r="L1278" s="66">
        <v>43465</v>
      </c>
      <c r="M1278" s="5">
        <v>2</v>
      </c>
    </row>
    <row r="1279" spans="1:13" x14ac:dyDescent="0.25">
      <c r="A1279" s="48" t="s">
        <v>6988</v>
      </c>
      <c r="B1279" s="5" t="s">
        <v>9396</v>
      </c>
      <c r="C1279" s="119">
        <v>15</v>
      </c>
      <c r="D1279" s="48"/>
      <c r="E1279" s="5"/>
      <c r="F1279" s="5"/>
      <c r="G1279" s="48"/>
      <c r="H1279" s="5"/>
      <c r="I1279" s="48"/>
      <c r="J1279" s="5"/>
      <c r="K1279" s="5"/>
      <c r="L1279" s="66">
        <v>43465</v>
      </c>
      <c r="M1279" s="5">
        <v>1</v>
      </c>
    </row>
    <row r="1280" spans="1:13" x14ac:dyDescent="0.25">
      <c r="A1280" s="48" t="s">
        <v>6989</v>
      </c>
      <c r="B1280" s="5" t="s">
        <v>9397</v>
      </c>
      <c r="C1280" s="119">
        <v>15</v>
      </c>
      <c r="D1280" s="48"/>
      <c r="E1280" s="5"/>
      <c r="F1280" s="5"/>
      <c r="G1280" s="48"/>
      <c r="H1280" s="5"/>
      <c r="I1280" s="48"/>
      <c r="J1280" s="5"/>
      <c r="K1280" s="5"/>
      <c r="L1280" s="66">
        <v>43465</v>
      </c>
      <c r="M1280" s="5">
        <v>1</v>
      </c>
    </row>
    <row r="1281" spans="1:13" x14ac:dyDescent="0.25">
      <c r="A1281" s="48" t="s">
        <v>6990</v>
      </c>
      <c r="B1281" s="5" t="s">
        <v>9398</v>
      </c>
      <c r="C1281" s="119">
        <v>15</v>
      </c>
      <c r="D1281" s="48"/>
      <c r="E1281" s="5"/>
      <c r="F1281" s="5"/>
      <c r="G1281" s="48"/>
      <c r="H1281" s="5"/>
      <c r="I1281" s="48"/>
      <c r="J1281" s="5"/>
      <c r="K1281" s="5"/>
      <c r="L1281" s="66">
        <v>43465</v>
      </c>
      <c r="M1281" s="5">
        <v>2</v>
      </c>
    </row>
    <row r="1282" spans="1:13" x14ac:dyDescent="0.25">
      <c r="A1282" s="48" t="s">
        <v>6991</v>
      </c>
      <c r="B1282" s="5" t="s">
        <v>9399</v>
      </c>
      <c r="C1282" s="119">
        <v>15</v>
      </c>
      <c r="D1282" s="48"/>
      <c r="E1282" s="5"/>
      <c r="F1282" s="5"/>
      <c r="G1282" s="48"/>
      <c r="H1282" s="5"/>
      <c r="I1282" s="48"/>
      <c r="J1282" s="5"/>
      <c r="K1282" s="5"/>
      <c r="L1282" s="66">
        <v>43465</v>
      </c>
      <c r="M1282" s="5">
        <v>2</v>
      </c>
    </row>
    <row r="1283" spans="1:13" x14ac:dyDescent="0.25">
      <c r="A1283" s="48" t="s">
        <v>6992</v>
      </c>
      <c r="B1283" s="5" t="s">
        <v>9400</v>
      </c>
      <c r="C1283" s="119">
        <v>15</v>
      </c>
      <c r="D1283" s="48"/>
      <c r="E1283" s="5"/>
      <c r="F1283" s="5"/>
      <c r="G1283" s="48"/>
      <c r="H1283" s="5"/>
      <c r="I1283" s="48"/>
      <c r="J1283" s="5"/>
      <c r="K1283" s="5"/>
      <c r="L1283" s="66">
        <v>43465</v>
      </c>
      <c r="M1283" s="5">
        <v>1</v>
      </c>
    </row>
    <row r="1284" spans="1:13" x14ac:dyDescent="0.25">
      <c r="A1284" s="48" t="s">
        <v>6993</v>
      </c>
      <c r="B1284" s="5" t="s">
        <v>9401</v>
      </c>
      <c r="C1284" s="119">
        <v>15</v>
      </c>
      <c r="D1284" s="48"/>
      <c r="E1284" s="5"/>
      <c r="F1284" s="5"/>
      <c r="G1284" s="48"/>
      <c r="H1284" s="5"/>
      <c r="I1284" s="48"/>
      <c r="J1284" s="5"/>
      <c r="K1284" s="5"/>
      <c r="L1284" s="66">
        <v>43465</v>
      </c>
      <c r="M1284" s="5">
        <v>1</v>
      </c>
    </row>
    <row r="1285" spans="1:13" x14ac:dyDescent="0.25">
      <c r="A1285" s="48" t="s">
        <v>6994</v>
      </c>
      <c r="B1285" s="5" t="s">
        <v>9402</v>
      </c>
      <c r="C1285" s="119">
        <v>15</v>
      </c>
      <c r="D1285" s="48"/>
      <c r="E1285" s="5"/>
      <c r="F1285" s="5"/>
      <c r="G1285" s="48"/>
      <c r="H1285" s="5"/>
      <c r="I1285" s="48"/>
      <c r="J1285" s="5"/>
      <c r="K1285" s="5"/>
      <c r="L1285" s="66">
        <v>43465</v>
      </c>
      <c r="M1285" s="5">
        <v>2</v>
      </c>
    </row>
    <row r="1286" spans="1:13" x14ac:dyDescent="0.25">
      <c r="A1286" s="48" t="s">
        <v>6995</v>
      </c>
      <c r="B1286" s="5" t="s">
        <v>9403</v>
      </c>
      <c r="C1286" s="119">
        <v>15</v>
      </c>
      <c r="D1286" s="48"/>
      <c r="E1286" s="5"/>
      <c r="F1286" s="5"/>
      <c r="G1286" s="48"/>
      <c r="H1286" s="5"/>
      <c r="I1286" s="48"/>
      <c r="J1286" s="5"/>
      <c r="K1286" s="5"/>
      <c r="L1286" s="66">
        <v>43465</v>
      </c>
      <c r="M1286" s="5">
        <v>2</v>
      </c>
    </row>
    <row r="1287" spans="1:13" x14ac:dyDescent="0.25">
      <c r="A1287" s="48" t="s">
        <v>6996</v>
      </c>
      <c r="B1287" s="5" t="s">
        <v>9404</v>
      </c>
      <c r="C1287" s="119">
        <v>15</v>
      </c>
      <c r="D1287" s="84"/>
      <c r="E1287" s="5"/>
      <c r="F1287" s="5"/>
      <c r="G1287" s="84"/>
      <c r="H1287" s="5"/>
      <c r="I1287" s="84"/>
      <c r="J1287" s="5"/>
      <c r="K1287" s="5"/>
      <c r="L1287" s="66">
        <v>43465</v>
      </c>
      <c r="M1287" s="5">
        <v>1</v>
      </c>
    </row>
    <row r="1288" spans="1:13" x14ac:dyDescent="0.25">
      <c r="A1288" s="48" t="s">
        <v>6997</v>
      </c>
      <c r="B1288" s="5" t="s">
        <v>9405</v>
      </c>
      <c r="C1288" s="119">
        <v>15</v>
      </c>
      <c r="D1288" s="84"/>
      <c r="E1288" s="5"/>
      <c r="F1288" s="5"/>
      <c r="G1288" s="84"/>
      <c r="H1288" s="5"/>
      <c r="I1288" s="84"/>
      <c r="J1288" s="5"/>
      <c r="K1288" s="5"/>
      <c r="L1288" s="66">
        <v>43465</v>
      </c>
      <c r="M1288" s="5">
        <v>1</v>
      </c>
    </row>
    <row r="1289" spans="1:13" x14ac:dyDescent="0.25">
      <c r="A1289" s="48" t="s">
        <v>6998</v>
      </c>
      <c r="B1289" s="5" t="s">
        <v>9406</v>
      </c>
      <c r="C1289" s="119">
        <v>15</v>
      </c>
      <c r="D1289" s="84"/>
      <c r="E1289" s="5"/>
      <c r="F1289" s="5"/>
      <c r="G1289" s="84"/>
      <c r="H1289" s="5"/>
      <c r="I1289" s="84"/>
      <c r="J1289" s="5"/>
      <c r="K1289" s="5"/>
      <c r="L1289" s="66">
        <v>43465</v>
      </c>
      <c r="M1289" s="5">
        <v>2</v>
      </c>
    </row>
    <row r="1290" spans="1:13" x14ac:dyDescent="0.25">
      <c r="A1290" s="48" t="s">
        <v>6999</v>
      </c>
      <c r="B1290" s="5" t="s">
        <v>9407</v>
      </c>
      <c r="C1290" s="119">
        <v>15</v>
      </c>
      <c r="D1290" s="84"/>
      <c r="E1290" s="5"/>
      <c r="F1290" s="5"/>
      <c r="G1290" s="84"/>
      <c r="H1290" s="5"/>
      <c r="I1290" s="84"/>
      <c r="J1290" s="5"/>
      <c r="K1290" s="5"/>
      <c r="L1290" s="66">
        <v>43465</v>
      </c>
      <c r="M1290" s="5">
        <v>2</v>
      </c>
    </row>
    <row r="1291" spans="1:13" x14ac:dyDescent="0.25">
      <c r="A1291" s="48" t="s">
        <v>7000</v>
      </c>
      <c r="B1291" s="5" t="s">
        <v>9408</v>
      </c>
      <c r="C1291" s="119">
        <v>15</v>
      </c>
      <c r="D1291" s="48"/>
      <c r="E1291" s="5"/>
      <c r="F1291" s="5"/>
      <c r="G1291" s="48"/>
      <c r="H1291" s="5"/>
      <c r="I1291" s="48"/>
      <c r="J1291" s="5"/>
      <c r="K1291" s="5"/>
      <c r="L1291" s="66">
        <v>43465</v>
      </c>
      <c r="M1291" s="5">
        <v>1</v>
      </c>
    </row>
    <row r="1292" spans="1:13" x14ac:dyDescent="0.25">
      <c r="A1292" s="48" t="s">
        <v>7001</v>
      </c>
      <c r="B1292" s="5" t="s">
        <v>9409</v>
      </c>
      <c r="C1292" s="119">
        <v>15</v>
      </c>
      <c r="D1292" s="48"/>
      <c r="E1292" s="5"/>
      <c r="F1292" s="5"/>
      <c r="G1292" s="48"/>
      <c r="H1292" s="5"/>
      <c r="I1292" s="48"/>
      <c r="J1292" s="5"/>
      <c r="K1292" s="5"/>
      <c r="L1292" s="66">
        <v>43465</v>
      </c>
      <c r="M1292" s="5">
        <v>1</v>
      </c>
    </row>
    <row r="1293" spans="1:13" x14ac:dyDescent="0.25">
      <c r="A1293" s="48" t="s">
        <v>7002</v>
      </c>
      <c r="B1293" s="5" t="s">
        <v>9410</v>
      </c>
      <c r="C1293" s="119">
        <v>15</v>
      </c>
      <c r="D1293" s="48"/>
      <c r="E1293" s="5"/>
      <c r="F1293" s="5"/>
      <c r="G1293" s="48"/>
      <c r="H1293" s="5"/>
      <c r="I1293" s="48"/>
      <c r="J1293" s="5"/>
      <c r="K1293" s="5"/>
      <c r="L1293" s="66">
        <v>43465</v>
      </c>
      <c r="M1293" s="5">
        <v>1</v>
      </c>
    </row>
    <row r="1294" spans="1:13" x14ac:dyDescent="0.25">
      <c r="A1294" s="48" t="s">
        <v>7003</v>
      </c>
      <c r="B1294" s="5" t="s">
        <v>9411</v>
      </c>
      <c r="C1294" s="119">
        <v>15</v>
      </c>
      <c r="D1294" s="48"/>
      <c r="E1294" s="5"/>
      <c r="F1294" s="5"/>
      <c r="G1294" s="48"/>
      <c r="H1294" s="5"/>
      <c r="I1294" s="48"/>
      <c r="J1294" s="5"/>
      <c r="K1294" s="5"/>
      <c r="L1294" s="66">
        <v>43465</v>
      </c>
      <c r="M1294" s="5">
        <v>1</v>
      </c>
    </row>
    <row r="1295" spans="1:13" x14ac:dyDescent="0.25">
      <c r="A1295" s="48" t="s">
        <v>7004</v>
      </c>
      <c r="B1295" s="5" t="s">
        <v>9412</v>
      </c>
      <c r="C1295" s="119">
        <v>15</v>
      </c>
      <c r="D1295" s="48"/>
      <c r="E1295" s="5"/>
      <c r="F1295" s="5"/>
      <c r="G1295" s="48"/>
      <c r="H1295" s="5"/>
      <c r="I1295" s="48"/>
      <c r="J1295" s="5"/>
      <c r="K1295" s="5"/>
      <c r="L1295" s="66">
        <v>43465</v>
      </c>
      <c r="M1295" s="5">
        <v>1</v>
      </c>
    </row>
    <row r="1296" spans="1:13" x14ac:dyDescent="0.25">
      <c r="A1296" s="48" t="s">
        <v>7005</v>
      </c>
      <c r="B1296" s="5" t="s">
        <v>9413</v>
      </c>
      <c r="C1296" s="119">
        <v>15</v>
      </c>
      <c r="D1296" s="48"/>
      <c r="E1296" s="5"/>
      <c r="F1296" s="5"/>
      <c r="G1296" s="48"/>
      <c r="H1296" s="5"/>
      <c r="I1296" s="48"/>
      <c r="J1296" s="5"/>
      <c r="K1296" s="5"/>
      <c r="L1296" s="66">
        <v>43465</v>
      </c>
      <c r="M1296" s="5">
        <v>1</v>
      </c>
    </row>
    <row r="1297" spans="1:13" x14ac:dyDescent="0.25">
      <c r="A1297" s="48" t="s">
        <v>7006</v>
      </c>
      <c r="B1297" s="5" t="s">
        <v>9414</v>
      </c>
      <c r="C1297" s="119">
        <v>15</v>
      </c>
      <c r="D1297" s="48"/>
      <c r="E1297" s="5"/>
      <c r="F1297" s="5"/>
      <c r="G1297" s="48"/>
      <c r="H1297" s="5"/>
      <c r="I1297" s="48"/>
      <c r="J1297" s="5"/>
      <c r="K1297" s="5"/>
      <c r="L1297" s="66">
        <v>43465</v>
      </c>
      <c r="M1297" s="5">
        <v>1</v>
      </c>
    </row>
    <row r="1298" spans="1:13" x14ac:dyDescent="0.25">
      <c r="A1298" s="48" t="s">
        <v>7007</v>
      </c>
      <c r="B1298" s="5" t="s">
        <v>9415</v>
      </c>
      <c r="C1298" s="119">
        <v>15</v>
      </c>
      <c r="D1298" s="48"/>
      <c r="E1298" s="5"/>
      <c r="F1298" s="5"/>
      <c r="G1298" s="48"/>
      <c r="H1298" s="5"/>
      <c r="I1298" s="48"/>
      <c r="J1298" s="5"/>
      <c r="K1298" s="5"/>
      <c r="L1298" s="66">
        <v>43465</v>
      </c>
      <c r="M1298" s="5">
        <v>1</v>
      </c>
    </row>
    <row r="1299" spans="1:13" x14ac:dyDescent="0.25">
      <c r="A1299" s="48" t="s">
        <v>7008</v>
      </c>
      <c r="B1299" s="5" t="s">
        <v>9416</v>
      </c>
      <c r="C1299" s="119">
        <v>15</v>
      </c>
      <c r="D1299" s="48"/>
      <c r="E1299" s="5"/>
      <c r="F1299" s="5"/>
      <c r="G1299" s="48"/>
      <c r="H1299" s="5"/>
      <c r="I1299" s="48"/>
      <c r="J1299" s="5"/>
      <c r="K1299" s="5"/>
      <c r="L1299" s="66">
        <v>43465</v>
      </c>
      <c r="M1299" s="5">
        <v>2</v>
      </c>
    </row>
    <row r="1300" spans="1:13" x14ac:dyDescent="0.25">
      <c r="A1300" s="48" t="s">
        <v>7009</v>
      </c>
      <c r="B1300" s="5" t="s">
        <v>9417</v>
      </c>
      <c r="C1300" s="119">
        <v>15</v>
      </c>
      <c r="D1300" s="48"/>
      <c r="E1300" s="5"/>
      <c r="F1300" s="5"/>
      <c r="G1300" s="48"/>
      <c r="H1300" s="5"/>
      <c r="I1300" s="48"/>
      <c r="J1300" s="5"/>
      <c r="K1300" s="5"/>
      <c r="L1300" s="66">
        <v>43465</v>
      </c>
      <c r="M1300" s="5">
        <v>2</v>
      </c>
    </row>
    <row r="1301" spans="1:13" x14ac:dyDescent="0.25">
      <c r="A1301" s="48" t="s">
        <v>7010</v>
      </c>
      <c r="B1301" s="5" t="s">
        <v>9418</v>
      </c>
      <c r="C1301" s="119">
        <v>15</v>
      </c>
      <c r="D1301" s="48"/>
      <c r="E1301" s="5"/>
      <c r="F1301" s="5"/>
      <c r="G1301" s="48"/>
      <c r="H1301" s="5"/>
      <c r="I1301" s="48"/>
      <c r="J1301" s="5"/>
      <c r="K1301" s="5"/>
      <c r="L1301" s="66">
        <v>43465</v>
      </c>
      <c r="M1301" s="5">
        <v>2</v>
      </c>
    </row>
    <row r="1302" spans="1:13" x14ac:dyDescent="0.25">
      <c r="A1302" s="48" t="s">
        <v>7011</v>
      </c>
      <c r="B1302" s="5" t="s">
        <v>9419</v>
      </c>
      <c r="C1302" s="119">
        <v>15</v>
      </c>
      <c r="D1302" s="48"/>
      <c r="E1302" s="5"/>
      <c r="F1302" s="5"/>
      <c r="G1302" s="48"/>
      <c r="H1302" s="5"/>
      <c r="I1302" s="48"/>
      <c r="J1302" s="5"/>
      <c r="K1302" s="5"/>
      <c r="L1302" s="66">
        <v>43465</v>
      </c>
      <c r="M1302" s="5">
        <v>2</v>
      </c>
    </row>
    <row r="1303" spans="1:13" x14ac:dyDescent="0.25">
      <c r="A1303" s="48" t="s">
        <v>7012</v>
      </c>
      <c r="B1303" s="5" t="s">
        <v>9420</v>
      </c>
      <c r="C1303" s="119">
        <v>15</v>
      </c>
      <c r="D1303" s="48"/>
      <c r="E1303" s="5"/>
      <c r="F1303" s="5"/>
      <c r="G1303" s="48"/>
      <c r="H1303" s="5"/>
      <c r="I1303" s="48"/>
      <c r="J1303" s="5"/>
      <c r="K1303" s="5"/>
      <c r="L1303" s="66">
        <v>43465</v>
      </c>
      <c r="M1303" s="5">
        <v>2</v>
      </c>
    </row>
    <row r="1304" spans="1:13" x14ac:dyDescent="0.25">
      <c r="A1304" s="48" t="s">
        <v>7013</v>
      </c>
      <c r="B1304" s="5" t="s">
        <v>9421</v>
      </c>
      <c r="C1304" s="119">
        <v>15</v>
      </c>
      <c r="D1304" s="48"/>
      <c r="E1304" s="5"/>
      <c r="F1304" s="5"/>
      <c r="G1304" s="48"/>
      <c r="H1304" s="5"/>
      <c r="I1304" s="48"/>
      <c r="J1304" s="5"/>
      <c r="K1304" s="5"/>
      <c r="L1304" s="66">
        <v>43465</v>
      </c>
      <c r="M1304" s="5">
        <v>2</v>
      </c>
    </row>
    <row r="1305" spans="1:13" x14ac:dyDescent="0.25">
      <c r="A1305" s="48" t="s">
        <v>7014</v>
      </c>
      <c r="B1305" s="5" t="s">
        <v>9422</v>
      </c>
      <c r="C1305" s="119">
        <v>15</v>
      </c>
      <c r="D1305" s="48"/>
      <c r="E1305" s="5"/>
      <c r="F1305" s="5"/>
      <c r="G1305" s="48"/>
      <c r="H1305" s="5"/>
      <c r="I1305" s="48"/>
      <c r="J1305" s="5"/>
      <c r="K1305" s="5"/>
      <c r="L1305" s="66">
        <v>43465</v>
      </c>
      <c r="M1305" s="5">
        <v>2</v>
      </c>
    </row>
    <row r="1306" spans="1:13" x14ac:dyDescent="0.25">
      <c r="A1306" s="48" t="s">
        <v>7015</v>
      </c>
      <c r="B1306" s="5" t="s">
        <v>9423</v>
      </c>
      <c r="C1306" s="119">
        <v>15</v>
      </c>
      <c r="D1306" s="48"/>
      <c r="E1306" s="5"/>
      <c r="F1306" s="5"/>
      <c r="G1306" s="48"/>
      <c r="H1306" s="5"/>
      <c r="I1306" s="48"/>
      <c r="J1306" s="5"/>
      <c r="K1306" s="5"/>
      <c r="L1306" s="66">
        <v>43465</v>
      </c>
      <c r="M1306" s="5">
        <v>2</v>
      </c>
    </row>
    <row r="1307" spans="1:13" x14ac:dyDescent="0.25">
      <c r="A1307" s="48" t="s">
        <v>7016</v>
      </c>
      <c r="B1307" s="5" t="s">
        <v>9424</v>
      </c>
      <c r="C1307" s="119">
        <v>15</v>
      </c>
      <c r="D1307" s="48"/>
      <c r="E1307" s="5"/>
      <c r="F1307" s="5"/>
      <c r="G1307" s="48"/>
      <c r="H1307" s="5"/>
      <c r="I1307" s="48"/>
      <c r="J1307" s="5"/>
      <c r="K1307" s="5"/>
      <c r="L1307" s="66">
        <v>43465</v>
      </c>
      <c r="M1307" s="5">
        <v>1</v>
      </c>
    </row>
    <row r="1308" spans="1:13" x14ac:dyDescent="0.25">
      <c r="A1308" s="48" t="s">
        <v>7017</v>
      </c>
      <c r="B1308" s="5" t="s">
        <v>9425</v>
      </c>
      <c r="C1308" s="119">
        <v>15</v>
      </c>
      <c r="D1308" s="48"/>
      <c r="E1308" s="5"/>
      <c r="F1308" s="5"/>
      <c r="G1308" s="48"/>
      <c r="H1308" s="5"/>
      <c r="I1308" s="48"/>
      <c r="J1308" s="5"/>
      <c r="K1308" s="5"/>
      <c r="L1308" s="66">
        <v>43465</v>
      </c>
      <c r="M1308" s="5">
        <v>1</v>
      </c>
    </row>
    <row r="1309" spans="1:13" x14ac:dyDescent="0.25">
      <c r="A1309" s="48" t="s">
        <v>7018</v>
      </c>
      <c r="B1309" s="5" t="s">
        <v>9426</v>
      </c>
      <c r="C1309" s="119">
        <v>15</v>
      </c>
      <c r="D1309" s="48"/>
      <c r="E1309" s="5"/>
      <c r="F1309" s="5"/>
      <c r="G1309" s="48"/>
      <c r="H1309" s="5"/>
      <c r="I1309" s="48"/>
      <c r="J1309" s="5"/>
      <c r="K1309" s="5"/>
      <c r="L1309" s="66">
        <v>43465</v>
      </c>
      <c r="M1309" s="5">
        <v>1</v>
      </c>
    </row>
    <row r="1310" spans="1:13" x14ac:dyDescent="0.25">
      <c r="A1310" s="48" t="s">
        <v>7019</v>
      </c>
      <c r="B1310" s="5" t="s">
        <v>9427</v>
      </c>
      <c r="C1310" s="119">
        <v>15</v>
      </c>
      <c r="D1310" s="48"/>
      <c r="E1310" s="5"/>
      <c r="F1310" s="5"/>
      <c r="G1310" s="48"/>
      <c r="H1310" s="5"/>
      <c r="I1310" s="48"/>
      <c r="J1310" s="5"/>
      <c r="K1310" s="5"/>
      <c r="L1310" s="66">
        <v>43465</v>
      </c>
      <c r="M1310" s="5">
        <v>1</v>
      </c>
    </row>
    <row r="1311" spans="1:13" x14ac:dyDescent="0.25">
      <c r="A1311" s="48" t="s">
        <v>7020</v>
      </c>
      <c r="B1311" s="5" t="s">
        <v>9428</v>
      </c>
      <c r="C1311" s="119">
        <v>15</v>
      </c>
      <c r="D1311" s="48"/>
      <c r="E1311" s="5"/>
      <c r="F1311" s="5"/>
      <c r="G1311" s="48"/>
      <c r="H1311" s="5"/>
      <c r="I1311" s="48"/>
      <c r="J1311" s="5"/>
      <c r="K1311" s="5"/>
      <c r="L1311" s="66">
        <v>43465</v>
      </c>
      <c r="M1311" s="5">
        <v>1</v>
      </c>
    </row>
    <row r="1312" spans="1:13" x14ac:dyDescent="0.25">
      <c r="A1312" s="48" t="s">
        <v>7021</v>
      </c>
      <c r="B1312" s="5" t="s">
        <v>9429</v>
      </c>
      <c r="C1312" s="119">
        <v>15</v>
      </c>
      <c r="D1312" s="48"/>
      <c r="E1312" s="5"/>
      <c r="F1312" s="5"/>
      <c r="G1312" s="48"/>
      <c r="H1312" s="5"/>
      <c r="I1312" s="48"/>
      <c r="J1312" s="5"/>
      <c r="K1312" s="5"/>
      <c r="L1312" s="66">
        <v>43465</v>
      </c>
      <c r="M1312" s="5">
        <v>1</v>
      </c>
    </row>
    <row r="1313" spans="1:13" x14ac:dyDescent="0.25">
      <c r="A1313" s="48" t="s">
        <v>7022</v>
      </c>
      <c r="B1313" s="5" t="s">
        <v>9430</v>
      </c>
      <c r="C1313" s="119">
        <v>15</v>
      </c>
      <c r="D1313" s="48"/>
      <c r="E1313" s="5"/>
      <c r="F1313" s="5"/>
      <c r="G1313" s="48"/>
      <c r="H1313" s="5"/>
      <c r="I1313" s="48"/>
      <c r="J1313" s="5"/>
      <c r="K1313" s="5"/>
      <c r="L1313" s="66">
        <v>43465</v>
      </c>
      <c r="M1313" s="5">
        <v>1</v>
      </c>
    </row>
    <row r="1314" spans="1:13" x14ac:dyDescent="0.25">
      <c r="A1314" s="48" t="s">
        <v>7023</v>
      </c>
      <c r="B1314" s="5" t="s">
        <v>9431</v>
      </c>
      <c r="C1314" s="119">
        <v>15</v>
      </c>
      <c r="D1314" s="48"/>
      <c r="E1314" s="5"/>
      <c r="F1314" s="5"/>
      <c r="G1314" s="48"/>
      <c r="H1314" s="5"/>
      <c r="I1314" s="48"/>
      <c r="J1314" s="5"/>
      <c r="K1314" s="5"/>
      <c r="L1314" s="66">
        <v>43465</v>
      </c>
      <c r="M1314" s="5">
        <v>1</v>
      </c>
    </row>
    <row r="1315" spans="1:13" x14ac:dyDescent="0.25">
      <c r="A1315" s="48" t="s">
        <v>7024</v>
      </c>
      <c r="B1315" s="5" t="s">
        <v>9432</v>
      </c>
      <c r="C1315" s="119">
        <v>15</v>
      </c>
      <c r="D1315" s="48"/>
      <c r="E1315" s="5"/>
      <c r="F1315" s="5"/>
      <c r="G1315" s="48"/>
      <c r="H1315" s="5"/>
      <c r="I1315" s="48"/>
      <c r="J1315" s="5"/>
      <c r="K1315" s="5"/>
      <c r="L1315" s="66">
        <v>43465</v>
      </c>
      <c r="M1315" s="5">
        <v>1</v>
      </c>
    </row>
    <row r="1316" spans="1:13" x14ac:dyDescent="0.25">
      <c r="A1316" s="48" t="s">
        <v>7025</v>
      </c>
      <c r="B1316" s="5" t="s">
        <v>9433</v>
      </c>
      <c r="C1316" s="119">
        <v>15</v>
      </c>
      <c r="D1316" s="48"/>
      <c r="E1316" s="5"/>
      <c r="F1316" s="5"/>
      <c r="G1316" s="48"/>
      <c r="H1316" s="5"/>
      <c r="I1316" s="48"/>
      <c r="J1316" s="5"/>
      <c r="K1316" s="5"/>
      <c r="L1316" s="66">
        <v>43465</v>
      </c>
      <c r="M1316" s="5">
        <v>1</v>
      </c>
    </row>
    <row r="1317" spans="1:13" x14ac:dyDescent="0.25">
      <c r="A1317" s="48" t="s">
        <v>7026</v>
      </c>
      <c r="B1317" s="5" t="s">
        <v>9434</v>
      </c>
      <c r="C1317" s="119">
        <v>15</v>
      </c>
      <c r="D1317" s="48"/>
      <c r="E1317" s="5"/>
      <c r="F1317" s="5"/>
      <c r="G1317" s="48"/>
      <c r="H1317" s="5"/>
      <c r="I1317" s="48"/>
      <c r="J1317" s="5"/>
      <c r="K1317" s="5"/>
      <c r="L1317" s="66">
        <v>43465</v>
      </c>
      <c r="M1317" s="5">
        <v>1</v>
      </c>
    </row>
    <row r="1318" spans="1:13" x14ac:dyDescent="0.25">
      <c r="A1318" s="48" t="s">
        <v>7027</v>
      </c>
      <c r="B1318" s="5" t="s">
        <v>9435</v>
      </c>
      <c r="C1318" s="119">
        <v>15</v>
      </c>
      <c r="D1318" s="48"/>
      <c r="E1318" s="5"/>
      <c r="F1318" s="5"/>
      <c r="G1318" s="48"/>
      <c r="H1318" s="5"/>
      <c r="I1318" s="48"/>
      <c r="J1318" s="5"/>
      <c r="K1318" s="5"/>
      <c r="L1318" s="66">
        <v>43465</v>
      </c>
      <c r="M1318" s="5">
        <v>1</v>
      </c>
    </row>
    <row r="1319" spans="1:13" x14ac:dyDescent="0.25">
      <c r="A1319" s="48" t="s">
        <v>7028</v>
      </c>
      <c r="B1319" s="5" t="s">
        <v>9436</v>
      </c>
      <c r="C1319" s="119">
        <v>15</v>
      </c>
      <c r="D1319" s="48"/>
      <c r="E1319" s="5"/>
      <c r="F1319" s="5"/>
      <c r="G1319" s="48"/>
      <c r="H1319" s="5"/>
      <c r="I1319" s="48"/>
      <c r="J1319" s="5"/>
      <c r="K1319" s="5"/>
      <c r="L1319" s="66">
        <v>43465</v>
      </c>
      <c r="M1319" s="5">
        <v>2</v>
      </c>
    </row>
    <row r="1320" spans="1:13" x14ac:dyDescent="0.25">
      <c r="A1320" s="48" t="s">
        <v>7029</v>
      </c>
      <c r="B1320" s="5" t="s">
        <v>9437</v>
      </c>
      <c r="C1320" s="119">
        <v>15</v>
      </c>
      <c r="D1320" s="48"/>
      <c r="E1320" s="5"/>
      <c r="F1320" s="5"/>
      <c r="G1320" s="48"/>
      <c r="H1320" s="5"/>
      <c r="I1320" s="48"/>
      <c r="J1320" s="5"/>
      <c r="K1320" s="5"/>
      <c r="L1320" s="66">
        <v>43465</v>
      </c>
      <c r="M1320" s="5">
        <v>2</v>
      </c>
    </row>
    <row r="1321" spans="1:13" x14ac:dyDescent="0.25">
      <c r="A1321" s="48" t="s">
        <v>7030</v>
      </c>
      <c r="B1321" s="5" t="s">
        <v>9438</v>
      </c>
      <c r="C1321" s="119">
        <v>15</v>
      </c>
      <c r="D1321" s="48"/>
      <c r="E1321" s="5"/>
      <c r="F1321" s="5"/>
      <c r="G1321" s="48"/>
      <c r="H1321" s="5"/>
      <c r="I1321" s="48"/>
      <c r="J1321" s="5"/>
      <c r="K1321" s="5"/>
      <c r="L1321" s="66">
        <v>43465</v>
      </c>
      <c r="M1321" s="5">
        <v>2</v>
      </c>
    </row>
    <row r="1322" spans="1:13" x14ac:dyDescent="0.25">
      <c r="A1322" s="48" t="s">
        <v>7031</v>
      </c>
      <c r="B1322" s="5" t="s">
        <v>9439</v>
      </c>
      <c r="C1322" s="119">
        <v>15</v>
      </c>
      <c r="D1322" s="48"/>
      <c r="E1322" s="5"/>
      <c r="F1322" s="5"/>
      <c r="G1322" s="48"/>
      <c r="H1322" s="5"/>
      <c r="I1322" s="48"/>
      <c r="J1322" s="5"/>
      <c r="K1322" s="5"/>
      <c r="L1322" s="66">
        <v>43465</v>
      </c>
      <c r="M1322" s="5">
        <v>2</v>
      </c>
    </row>
    <row r="1323" spans="1:13" x14ac:dyDescent="0.25">
      <c r="A1323" s="48" t="s">
        <v>7032</v>
      </c>
      <c r="B1323" s="5" t="s">
        <v>9440</v>
      </c>
      <c r="C1323" s="119">
        <v>15</v>
      </c>
      <c r="D1323" s="48"/>
      <c r="E1323" s="5"/>
      <c r="F1323" s="5"/>
      <c r="G1323" s="48"/>
      <c r="H1323" s="5"/>
      <c r="I1323" s="48"/>
      <c r="J1323" s="5"/>
      <c r="K1323" s="5"/>
      <c r="L1323" s="66">
        <v>43465</v>
      </c>
      <c r="M1323" s="5">
        <v>2</v>
      </c>
    </row>
    <row r="1324" spans="1:13" x14ac:dyDescent="0.25">
      <c r="A1324" s="48" t="s">
        <v>7033</v>
      </c>
      <c r="B1324" s="5" t="s">
        <v>9441</v>
      </c>
      <c r="C1324" s="119">
        <v>15</v>
      </c>
      <c r="D1324" s="48"/>
      <c r="E1324" s="5"/>
      <c r="F1324" s="5"/>
      <c r="G1324" s="48"/>
      <c r="H1324" s="5"/>
      <c r="I1324" s="48"/>
      <c r="J1324" s="5"/>
      <c r="K1324" s="5"/>
      <c r="L1324" s="66">
        <v>43465</v>
      </c>
      <c r="M1324" s="5">
        <v>2</v>
      </c>
    </row>
    <row r="1325" spans="1:13" x14ac:dyDescent="0.25">
      <c r="A1325" s="48" t="s">
        <v>7034</v>
      </c>
      <c r="B1325" s="5" t="s">
        <v>9442</v>
      </c>
      <c r="C1325" s="119">
        <v>15</v>
      </c>
      <c r="D1325" s="48"/>
      <c r="E1325" s="5"/>
      <c r="F1325" s="5"/>
      <c r="G1325" s="48"/>
      <c r="H1325" s="5"/>
      <c r="I1325" s="48"/>
      <c r="J1325" s="5"/>
      <c r="K1325" s="5"/>
      <c r="L1325" s="66">
        <v>43465</v>
      </c>
      <c r="M1325" s="5">
        <v>2</v>
      </c>
    </row>
    <row r="1326" spans="1:13" x14ac:dyDescent="0.25">
      <c r="A1326" s="48" t="s">
        <v>7035</v>
      </c>
      <c r="B1326" s="5" t="s">
        <v>9443</v>
      </c>
      <c r="C1326" s="119">
        <v>15</v>
      </c>
      <c r="D1326" s="48"/>
      <c r="E1326" s="5"/>
      <c r="F1326" s="5"/>
      <c r="G1326" s="48"/>
      <c r="H1326" s="5"/>
      <c r="I1326" s="48"/>
      <c r="J1326" s="5"/>
      <c r="K1326" s="5"/>
      <c r="L1326" s="66">
        <v>43465</v>
      </c>
      <c r="M1326" s="5">
        <v>2</v>
      </c>
    </row>
    <row r="1327" spans="1:13" x14ac:dyDescent="0.25">
      <c r="A1327" s="48" t="s">
        <v>7036</v>
      </c>
      <c r="B1327" s="5" t="s">
        <v>9444</v>
      </c>
      <c r="C1327" s="119">
        <v>15</v>
      </c>
      <c r="D1327" s="48"/>
      <c r="E1327" s="5"/>
      <c r="F1327" s="5"/>
      <c r="G1327" s="48"/>
      <c r="H1327" s="5"/>
      <c r="I1327" s="48"/>
      <c r="J1327" s="5"/>
      <c r="K1327" s="5"/>
      <c r="L1327" s="66">
        <v>43465</v>
      </c>
      <c r="M1327" s="5">
        <v>2</v>
      </c>
    </row>
    <row r="1328" spans="1:13" x14ac:dyDescent="0.25">
      <c r="A1328" s="48" t="s">
        <v>7037</v>
      </c>
      <c r="B1328" s="5" t="s">
        <v>9445</v>
      </c>
      <c r="C1328" s="119">
        <v>15</v>
      </c>
      <c r="D1328" s="48"/>
      <c r="E1328" s="5"/>
      <c r="F1328" s="5"/>
      <c r="G1328" s="48"/>
      <c r="H1328" s="5"/>
      <c r="I1328" s="48"/>
      <c r="J1328" s="5"/>
      <c r="K1328" s="5"/>
      <c r="L1328" s="66">
        <v>43465</v>
      </c>
      <c r="M1328" s="5">
        <v>2</v>
      </c>
    </row>
    <row r="1329" spans="1:13" x14ac:dyDescent="0.25">
      <c r="A1329" s="48" t="s">
        <v>7038</v>
      </c>
      <c r="B1329" s="5" t="s">
        <v>9446</v>
      </c>
      <c r="C1329" s="119">
        <v>15</v>
      </c>
      <c r="D1329" s="48"/>
      <c r="E1329" s="5"/>
      <c r="F1329" s="5"/>
      <c r="G1329" s="48"/>
      <c r="H1329" s="5"/>
      <c r="I1329" s="48"/>
      <c r="J1329" s="5"/>
      <c r="K1329" s="5"/>
      <c r="L1329" s="66">
        <v>43465</v>
      </c>
      <c r="M1329" s="5">
        <v>2</v>
      </c>
    </row>
    <row r="1330" spans="1:13" x14ac:dyDescent="0.25">
      <c r="A1330" s="48" t="s">
        <v>7039</v>
      </c>
      <c r="B1330" s="5" t="s">
        <v>9447</v>
      </c>
      <c r="C1330" s="119">
        <v>15</v>
      </c>
      <c r="D1330" s="48"/>
      <c r="E1330" s="5"/>
      <c r="F1330" s="5"/>
      <c r="G1330" s="48"/>
      <c r="H1330" s="5"/>
      <c r="I1330" s="48"/>
      <c r="J1330" s="5"/>
      <c r="K1330" s="5"/>
      <c r="L1330" s="66">
        <v>43465</v>
      </c>
      <c r="M1330" s="5">
        <v>2</v>
      </c>
    </row>
    <row r="1331" spans="1:13" x14ac:dyDescent="0.25">
      <c r="A1331" s="48" t="s">
        <v>7040</v>
      </c>
      <c r="B1331" s="5" t="s">
        <v>9448</v>
      </c>
      <c r="C1331" s="119">
        <v>15</v>
      </c>
      <c r="D1331" s="48"/>
      <c r="E1331" s="5"/>
      <c r="F1331" s="5"/>
      <c r="G1331" s="48"/>
      <c r="H1331" s="5"/>
      <c r="I1331" s="48"/>
      <c r="J1331" s="5"/>
      <c r="K1331" s="5"/>
      <c r="L1331" s="66">
        <v>43465</v>
      </c>
      <c r="M1331" s="5">
        <v>1</v>
      </c>
    </row>
    <row r="1332" spans="1:13" x14ac:dyDescent="0.25">
      <c r="A1332" s="48" t="s">
        <v>7041</v>
      </c>
      <c r="B1332" s="5" t="s">
        <v>9449</v>
      </c>
      <c r="C1332" s="119">
        <v>15</v>
      </c>
      <c r="D1332" s="48"/>
      <c r="E1332" s="5"/>
      <c r="F1332" s="5"/>
      <c r="G1332" s="48"/>
      <c r="H1332" s="5"/>
      <c r="I1332" s="48"/>
      <c r="J1332" s="5"/>
      <c r="K1332" s="5"/>
      <c r="L1332" s="66">
        <v>43465</v>
      </c>
      <c r="M1332" s="5">
        <v>1</v>
      </c>
    </row>
    <row r="1333" spans="1:13" x14ac:dyDescent="0.25">
      <c r="A1333" s="48" t="s">
        <v>7042</v>
      </c>
      <c r="B1333" s="5" t="s">
        <v>9450</v>
      </c>
      <c r="C1333" s="119">
        <v>15</v>
      </c>
      <c r="D1333" s="48"/>
      <c r="E1333" s="5"/>
      <c r="F1333" s="5"/>
      <c r="G1333" s="48"/>
      <c r="H1333" s="5"/>
      <c r="I1333" s="48"/>
      <c r="J1333" s="5"/>
      <c r="K1333" s="5"/>
      <c r="L1333" s="66">
        <v>43465</v>
      </c>
      <c r="M1333" s="5">
        <v>1</v>
      </c>
    </row>
    <row r="1334" spans="1:13" x14ac:dyDescent="0.25">
      <c r="A1334" s="48" t="s">
        <v>7043</v>
      </c>
      <c r="B1334" s="5" t="s">
        <v>9451</v>
      </c>
      <c r="C1334" s="119">
        <v>15</v>
      </c>
      <c r="D1334" s="48"/>
      <c r="E1334" s="5"/>
      <c r="F1334" s="5"/>
      <c r="G1334" s="48"/>
      <c r="H1334" s="5"/>
      <c r="I1334" s="48"/>
      <c r="J1334" s="5"/>
      <c r="K1334" s="5"/>
      <c r="L1334" s="66">
        <v>43465</v>
      </c>
      <c r="M1334" s="5">
        <v>1</v>
      </c>
    </row>
    <row r="1335" spans="1:13" x14ac:dyDescent="0.25">
      <c r="A1335" s="48" t="s">
        <v>7044</v>
      </c>
      <c r="B1335" s="5" t="s">
        <v>9452</v>
      </c>
      <c r="C1335" s="119">
        <v>15</v>
      </c>
      <c r="D1335" s="48"/>
      <c r="E1335" s="5"/>
      <c r="F1335" s="5"/>
      <c r="G1335" s="48"/>
      <c r="H1335" s="5"/>
      <c r="I1335" s="48"/>
      <c r="J1335" s="5"/>
      <c r="K1335" s="5"/>
      <c r="L1335" s="66">
        <v>43465</v>
      </c>
      <c r="M1335" s="5">
        <v>1</v>
      </c>
    </row>
    <row r="1336" spans="1:13" x14ac:dyDescent="0.25">
      <c r="A1336" s="48" t="s">
        <v>7045</v>
      </c>
      <c r="B1336" s="5" t="s">
        <v>9453</v>
      </c>
      <c r="C1336" s="119">
        <v>15</v>
      </c>
      <c r="D1336" s="48"/>
      <c r="E1336" s="5"/>
      <c r="F1336" s="5"/>
      <c r="G1336" s="48"/>
      <c r="H1336" s="5"/>
      <c r="I1336" s="48"/>
      <c r="J1336" s="5"/>
      <c r="K1336" s="5"/>
      <c r="L1336" s="66">
        <v>43465</v>
      </c>
      <c r="M1336" s="5">
        <v>1</v>
      </c>
    </row>
    <row r="1337" spans="1:13" x14ac:dyDescent="0.25">
      <c r="A1337" s="48" t="s">
        <v>7046</v>
      </c>
      <c r="B1337" s="5" t="s">
        <v>9454</v>
      </c>
      <c r="C1337" s="119">
        <v>15</v>
      </c>
      <c r="D1337" s="48"/>
      <c r="E1337" s="5"/>
      <c r="F1337" s="5"/>
      <c r="G1337" s="48"/>
      <c r="H1337" s="5"/>
      <c r="I1337" s="48"/>
      <c r="J1337" s="5"/>
      <c r="K1337" s="5"/>
      <c r="L1337" s="66">
        <v>43465</v>
      </c>
      <c r="M1337" s="5">
        <v>2</v>
      </c>
    </row>
    <row r="1338" spans="1:13" x14ac:dyDescent="0.25">
      <c r="A1338" s="48" t="s">
        <v>7047</v>
      </c>
      <c r="B1338" s="5" t="s">
        <v>9455</v>
      </c>
      <c r="C1338" s="119">
        <v>15</v>
      </c>
      <c r="D1338" s="48"/>
      <c r="E1338" s="5"/>
      <c r="F1338" s="5"/>
      <c r="G1338" s="48"/>
      <c r="H1338" s="5"/>
      <c r="I1338" s="48"/>
      <c r="J1338" s="5"/>
      <c r="K1338" s="5"/>
      <c r="L1338" s="66">
        <v>43465</v>
      </c>
      <c r="M1338" s="5">
        <v>2</v>
      </c>
    </row>
    <row r="1339" spans="1:13" x14ac:dyDescent="0.25">
      <c r="A1339" s="48" t="s">
        <v>7048</v>
      </c>
      <c r="B1339" s="5" t="s">
        <v>9456</v>
      </c>
      <c r="C1339" s="119">
        <v>15</v>
      </c>
      <c r="D1339" s="48"/>
      <c r="E1339" s="5"/>
      <c r="F1339" s="5"/>
      <c r="G1339" s="48"/>
      <c r="H1339" s="5"/>
      <c r="I1339" s="48"/>
      <c r="J1339" s="5"/>
      <c r="K1339" s="5"/>
      <c r="L1339" s="66">
        <v>43465</v>
      </c>
      <c r="M1339" s="5">
        <v>2</v>
      </c>
    </row>
    <row r="1340" spans="1:13" x14ac:dyDescent="0.25">
      <c r="A1340" s="48" t="s">
        <v>7049</v>
      </c>
      <c r="B1340" s="5" t="s">
        <v>9457</v>
      </c>
      <c r="C1340" s="119">
        <v>15</v>
      </c>
      <c r="D1340" s="48"/>
      <c r="E1340" s="5"/>
      <c r="F1340" s="5"/>
      <c r="G1340" s="48"/>
      <c r="H1340" s="5"/>
      <c r="I1340" s="48"/>
      <c r="J1340" s="5"/>
      <c r="K1340" s="5"/>
      <c r="L1340" s="66">
        <v>43465</v>
      </c>
      <c r="M1340" s="5">
        <v>2</v>
      </c>
    </row>
    <row r="1341" spans="1:13" x14ac:dyDescent="0.25">
      <c r="A1341" s="48" t="s">
        <v>7050</v>
      </c>
      <c r="B1341" s="5" t="s">
        <v>9458</v>
      </c>
      <c r="C1341" s="119">
        <v>15</v>
      </c>
      <c r="D1341" s="48"/>
      <c r="E1341" s="5"/>
      <c r="F1341" s="5"/>
      <c r="G1341" s="48"/>
      <c r="H1341" s="5"/>
      <c r="I1341" s="48"/>
      <c r="J1341" s="5"/>
      <c r="K1341" s="5"/>
      <c r="L1341" s="66">
        <v>43465</v>
      </c>
      <c r="M1341" s="5">
        <v>2</v>
      </c>
    </row>
    <row r="1342" spans="1:13" x14ac:dyDescent="0.25">
      <c r="A1342" s="48" t="s">
        <v>7051</v>
      </c>
      <c r="B1342" s="5" t="s">
        <v>9459</v>
      </c>
      <c r="C1342" s="119">
        <v>15</v>
      </c>
      <c r="D1342" s="48"/>
      <c r="E1342" s="5"/>
      <c r="F1342" s="5"/>
      <c r="G1342" s="48"/>
      <c r="H1342" s="5"/>
      <c r="I1342" s="48"/>
      <c r="J1342" s="5"/>
      <c r="K1342" s="5"/>
      <c r="L1342" s="66">
        <v>43465</v>
      </c>
      <c r="M1342" s="5">
        <v>2</v>
      </c>
    </row>
    <row r="1343" spans="1:13" x14ac:dyDescent="0.25">
      <c r="A1343" s="48" t="s">
        <v>7052</v>
      </c>
      <c r="B1343" s="5" t="s">
        <v>9460</v>
      </c>
      <c r="C1343" s="119">
        <v>15</v>
      </c>
      <c r="D1343" s="48"/>
      <c r="E1343" s="5"/>
      <c r="F1343" s="5"/>
      <c r="G1343" s="48"/>
      <c r="H1343" s="5"/>
      <c r="I1343" s="48"/>
      <c r="J1343" s="5"/>
      <c r="K1343" s="5"/>
      <c r="L1343" s="66">
        <v>43465</v>
      </c>
      <c r="M1343" s="5">
        <v>1</v>
      </c>
    </row>
    <row r="1344" spans="1:13" x14ac:dyDescent="0.25">
      <c r="A1344" s="48" t="s">
        <v>7053</v>
      </c>
      <c r="B1344" s="5" t="s">
        <v>9461</v>
      </c>
      <c r="C1344" s="119">
        <v>15</v>
      </c>
      <c r="D1344" s="48"/>
      <c r="E1344" s="5"/>
      <c r="F1344" s="5"/>
      <c r="G1344" s="48"/>
      <c r="H1344" s="5"/>
      <c r="I1344" s="48"/>
      <c r="J1344" s="5"/>
      <c r="K1344" s="5"/>
      <c r="L1344" s="66">
        <v>43465</v>
      </c>
      <c r="M1344" s="5">
        <v>1</v>
      </c>
    </row>
    <row r="1345" spans="1:13" x14ac:dyDescent="0.25">
      <c r="A1345" s="48" t="s">
        <v>7054</v>
      </c>
      <c r="B1345" s="5" t="s">
        <v>9462</v>
      </c>
      <c r="C1345" s="119">
        <v>15</v>
      </c>
      <c r="D1345" s="48"/>
      <c r="E1345" s="5"/>
      <c r="F1345" s="5"/>
      <c r="G1345" s="48"/>
      <c r="H1345" s="5"/>
      <c r="I1345" s="48"/>
      <c r="J1345" s="5"/>
      <c r="K1345" s="5"/>
      <c r="L1345" s="66">
        <v>43465</v>
      </c>
      <c r="M1345" s="5">
        <v>1</v>
      </c>
    </row>
    <row r="1346" spans="1:13" x14ac:dyDescent="0.25">
      <c r="A1346" s="48" t="s">
        <v>7055</v>
      </c>
      <c r="B1346" s="5" t="s">
        <v>9463</v>
      </c>
      <c r="C1346" s="119">
        <v>15</v>
      </c>
      <c r="D1346" s="48"/>
      <c r="E1346" s="5"/>
      <c r="F1346" s="5"/>
      <c r="G1346" s="48"/>
      <c r="H1346" s="5"/>
      <c r="I1346" s="48"/>
      <c r="J1346" s="5"/>
      <c r="K1346" s="5"/>
      <c r="L1346" s="66">
        <v>43465</v>
      </c>
      <c r="M1346" s="5">
        <v>1</v>
      </c>
    </row>
    <row r="1347" spans="1:13" x14ac:dyDescent="0.25">
      <c r="A1347" s="48" t="s">
        <v>7056</v>
      </c>
      <c r="B1347" s="5" t="s">
        <v>9464</v>
      </c>
      <c r="C1347" s="119">
        <v>15</v>
      </c>
      <c r="D1347" s="48"/>
      <c r="E1347" s="5"/>
      <c r="F1347" s="5"/>
      <c r="G1347" s="48"/>
      <c r="H1347" s="5"/>
      <c r="I1347" s="48"/>
      <c r="J1347" s="5"/>
      <c r="K1347" s="5"/>
      <c r="L1347" s="66">
        <v>43465</v>
      </c>
      <c r="M1347" s="5">
        <v>1</v>
      </c>
    </row>
    <row r="1348" spans="1:13" x14ac:dyDescent="0.25">
      <c r="A1348" s="48" t="s">
        <v>7057</v>
      </c>
      <c r="B1348" s="5" t="s">
        <v>9465</v>
      </c>
      <c r="C1348" s="119">
        <v>15</v>
      </c>
      <c r="D1348" s="48"/>
      <c r="E1348" s="5"/>
      <c r="F1348" s="5"/>
      <c r="G1348" s="48"/>
      <c r="H1348" s="5"/>
      <c r="I1348" s="48"/>
      <c r="J1348" s="5"/>
      <c r="K1348" s="5"/>
      <c r="L1348" s="66">
        <v>43465</v>
      </c>
      <c r="M1348" s="5">
        <v>1</v>
      </c>
    </row>
    <row r="1349" spans="1:13" x14ac:dyDescent="0.25">
      <c r="A1349" s="48" t="s">
        <v>7058</v>
      </c>
      <c r="B1349" s="5" t="s">
        <v>9466</v>
      </c>
      <c r="C1349" s="119">
        <v>15</v>
      </c>
      <c r="D1349" s="48"/>
      <c r="E1349" s="5"/>
      <c r="F1349" s="5"/>
      <c r="G1349" s="48"/>
      <c r="H1349" s="5"/>
      <c r="I1349" s="48"/>
      <c r="J1349" s="5"/>
      <c r="K1349" s="5"/>
      <c r="L1349" s="66">
        <v>43465</v>
      </c>
      <c r="M1349" s="5">
        <v>2</v>
      </c>
    </row>
    <row r="1350" spans="1:13" x14ac:dyDescent="0.25">
      <c r="A1350" s="48" t="s">
        <v>7059</v>
      </c>
      <c r="B1350" s="5" t="s">
        <v>9467</v>
      </c>
      <c r="C1350" s="119">
        <v>15</v>
      </c>
      <c r="D1350" s="48"/>
      <c r="E1350" s="5"/>
      <c r="F1350" s="5"/>
      <c r="G1350" s="48"/>
      <c r="H1350" s="5"/>
      <c r="I1350" s="48"/>
      <c r="J1350" s="5"/>
      <c r="K1350" s="5"/>
      <c r="L1350" s="66">
        <v>43465</v>
      </c>
      <c r="M1350" s="5">
        <v>2</v>
      </c>
    </row>
    <row r="1351" spans="1:13" x14ac:dyDescent="0.25">
      <c r="A1351" s="48" t="s">
        <v>7060</v>
      </c>
      <c r="B1351" s="5" t="s">
        <v>9468</v>
      </c>
      <c r="C1351" s="119">
        <v>15</v>
      </c>
      <c r="D1351" s="48"/>
      <c r="E1351" s="5"/>
      <c r="F1351" s="5"/>
      <c r="G1351" s="48"/>
      <c r="H1351" s="5"/>
      <c r="I1351" s="48"/>
      <c r="J1351" s="5"/>
      <c r="K1351" s="5"/>
      <c r="L1351" s="66">
        <v>43465</v>
      </c>
      <c r="M1351" s="5">
        <v>2</v>
      </c>
    </row>
    <row r="1352" spans="1:13" x14ac:dyDescent="0.25">
      <c r="A1352" s="48" t="s">
        <v>7061</v>
      </c>
      <c r="B1352" s="5" t="s">
        <v>9469</v>
      </c>
      <c r="C1352" s="119">
        <v>15</v>
      </c>
      <c r="D1352" s="48"/>
      <c r="E1352" s="5"/>
      <c r="F1352" s="5"/>
      <c r="G1352" s="48"/>
      <c r="H1352" s="5"/>
      <c r="I1352" s="48"/>
      <c r="J1352" s="5"/>
      <c r="K1352" s="5"/>
      <c r="L1352" s="66">
        <v>43465</v>
      </c>
      <c r="M1352" s="5">
        <v>2</v>
      </c>
    </row>
    <row r="1353" spans="1:13" x14ac:dyDescent="0.25">
      <c r="A1353" s="48" t="s">
        <v>7062</v>
      </c>
      <c r="B1353" s="5" t="s">
        <v>9470</v>
      </c>
      <c r="C1353" s="119">
        <v>15</v>
      </c>
      <c r="D1353" s="48"/>
      <c r="E1353" s="5"/>
      <c r="F1353" s="5"/>
      <c r="G1353" s="48"/>
      <c r="H1353" s="5"/>
      <c r="I1353" s="48"/>
      <c r="J1353" s="5"/>
      <c r="K1353" s="5"/>
      <c r="L1353" s="66">
        <v>43465</v>
      </c>
      <c r="M1353" s="5">
        <v>2</v>
      </c>
    </row>
    <row r="1354" spans="1:13" x14ac:dyDescent="0.25">
      <c r="A1354" s="48" t="s">
        <v>7063</v>
      </c>
      <c r="B1354" s="5" t="s">
        <v>9471</v>
      </c>
      <c r="C1354" s="119">
        <v>15</v>
      </c>
      <c r="D1354" s="48"/>
      <c r="E1354" s="5"/>
      <c r="F1354" s="5"/>
      <c r="G1354" s="48"/>
      <c r="H1354" s="5"/>
      <c r="I1354" s="48"/>
      <c r="J1354" s="5"/>
      <c r="K1354" s="5"/>
      <c r="L1354" s="66">
        <v>43465</v>
      </c>
      <c r="M1354" s="5">
        <v>2</v>
      </c>
    </row>
    <row r="1355" spans="1:13" x14ac:dyDescent="0.25">
      <c r="A1355" s="48" t="s">
        <v>7064</v>
      </c>
      <c r="B1355" s="5" t="s">
        <v>9472</v>
      </c>
      <c r="C1355" s="119">
        <v>15</v>
      </c>
      <c r="D1355" s="48"/>
      <c r="E1355" s="5"/>
      <c r="F1355" s="5"/>
      <c r="G1355" s="48"/>
      <c r="H1355" s="5"/>
      <c r="I1355" s="48"/>
      <c r="J1355" s="5"/>
      <c r="K1355" s="5"/>
      <c r="L1355" s="66">
        <v>43465</v>
      </c>
      <c r="M1355" s="5">
        <v>1</v>
      </c>
    </row>
    <row r="1356" spans="1:13" x14ac:dyDescent="0.25">
      <c r="A1356" s="48" t="s">
        <v>7065</v>
      </c>
      <c r="B1356" s="5" t="s">
        <v>9473</v>
      </c>
      <c r="C1356" s="119">
        <v>15</v>
      </c>
      <c r="D1356" s="48"/>
      <c r="E1356" s="5"/>
      <c r="F1356" s="5"/>
      <c r="G1356" s="48"/>
      <c r="H1356" s="5"/>
      <c r="I1356" s="48"/>
      <c r="J1356" s="5"/>
      <c r="K1356" s="5"/>
      <c r="L1356" s="66">
        <v>43465</v>
      </c>
      <c r="M1356" s="5">
        <v>1</v>
      </c>
    </row>
    <row r="1357" spans="1:13" x14ac:dyDescent="0.25">
      <c r="A1357" s="48" t="s">
        <v>7066</v>
      </c>
      <c r="B1357" s="5" t="s">
        <v>9474</v>
      </c>
      <c r="C1357" s="119">
        <v>15</v>
      </c>
      <c r="D1357" s="48"/>
      <c r="E1357" s="5"/>
      <c r="F1357" s="5"/>
      <c r="G1357" s="48"/>
      <c r="H1357" s="5"/>
      <c r="I1357" s="48"/>
      <c r="J1357" s="5"/>
      <c r="K1357" s="5"/>
      <c r="L1357" s="66">
        <v>43465</v>
      </c>
      <c r="M1357" s="5">
        <v>2</v>
      </c>
    </row>
    <row r="1358" spans="1:13" x14ac:dyDescent="0.25">
      <c r="A1358" s="48" t="s">
        <v>7067</v>
      </c>
      <c r="B1358" s="5" t="s">
        <v>9475</v>
      </c>
      <c r="C1358" s="119">
        <v>15</v>
      </c>
      <c r="D1358" s="48"/>
      <c r="E1358" s="5"/>
      <c r="F1358" s="5"/>
      <c r="G1358" s="48"/>
      <c r="H1358" s="5"/>
      <c r="I1358" s="48"/>
      <c r="J1358" s="5"/>
      <c r="K1358" s="5"/>
      <c r="L1358" s="66">
        <v>43465</v>
      </c>
      <c r="M1358" s="5">
        <v>2</v>
      </c>
    </row>
    <row r="1359" spans="1:13" x14ac:dyDescent="0.25">
      <c r="A1359" s="48" t="s">
        <v>7068</v>
      </c>
      <c r="B1359" s="5" t="s">
        <v>9476</v>
      </c>
      <c r="C1359" s="119">
        <v>15</v>
      </c>
      <c r="D1359" s="48"/>
      <c r="E1359" s="5"/>
      <c r="F1359" s="5"/>
      <c r="G1359" s="48"/>
      <c r="H1359" s="5"/>
      <c r="I1359" s="48"/>
      <c r="J1359" s="5"/>
      <c r="K1359" s="5"/>
      <c r="L1359" s="66">
        <v>43465</v>
      </c>
      <c r="M1359" s="5">
        <v>1</v>
      </c>
    </row>
    <row r="1360" spans="1:13" x14ac:dyDescent="0.25">
      <c r="A1360" s="48" t="s">
        <v>7069</v>
      </c>
      <c r="B1360" s="5" t="s">
        <v>9477</v>
      </c>
      <c r="C1360" s="119">
        <v>15</v>
      </c>
      <c r="D1360" s="48"/>
      <c r="E1360" s="5"/>
      <c r="F1360" s="5"/>
      <c r="G1360" s="48"/>
      <c r="H1360" s="5"/>
      <c r="I1360" s="48"/>
      <c r="J1360" s="5"/>
      <c r="K1360" s="5"/>
      <c r="L1360" s="66">
        <v>43465</v>
      </c>
      <c r="M1360" s="5">
        <v>1</v>
      </c>
    </row>
    <row r="1361" spans="1:13" x14ac:dyDescent="0.25">
      <c r="A1361" s="48" t="s">
        <v>7070</v>
      </c>
      <c r="B1361" s="5" t="s">
        <v>9478</v>
      </c>
      <c r="C1361" s="119">
        <v>15</v>
      </c>
      <c r="D1361" s="48"/>
      <c r="E1361" s="5"/>
      <c r="F1361" s="5"/>
      <c r="G1361" s="48"/>
      <c r="H1361" s="5"/>
      <c r="I1361" s="48"/>
      <c r="J1361" s="5"/>
      <c r="K1361" s="5"/>
      <c r="L1361" s="66">
        <v>43465</v>
      </c>
      <c r="M1361" s="5">
        <v>2</v>
      </c>
    </row>
    <row r="1362" spans="1:13" x14ac:dyDescent="0.25">
      <c r="A1362" s="48" t="s">
        <v>7071</v>
      </c>
      <c r="B1362" s="5" t="s">
        <v>9479</v>
      </c>
      <c r="C1362" s="119">
        <v>15</v>
      </c>
      <c r="D1362" s="48"/>
      <c r="E1362" s="5"/>
      <c r="F1362" s="5"/>
      <c r="G1362" s="48"/>
      <c r="H1362" s="5"/>
      <c r="I1362" s="48"/>
      <c r="J1362" s="5"/>
      <c r="K1362" s="5"/>
      <c r="L1362" s="66">
        <v>43465</v>
      </c>
      <c r="M1362" s="5">
        <v>2</v>
      </c>
    </row>
    <row r="1363" spans="1:13" x14ac:dyDescent="0.25">
      <c r="A1363" s="48" t="s">
        <v>7072</v>
      </c>
      <c r="B1363" s="5" t="s">
        <v>9480</v>
      </c>
      <c r="C1363" s="119">
        <v>15</v>
      </c>
      <c r="D1363" s="84"/>
      <c r="E1363" s="5"/>
      <c r="F1363" s="5"/>
      <c r="G1363" s="84"/>
      <c r="H1363" s="5"/>
      <c r="I1363" s="84"/>
      <c r="J1363" s="5"/>
      <c r="K1363" s="5"/>
      <c r="L1363" s="66">
        <v>43465</v>
      </c>
      <c r="M1363" s="5">
        <v>1</v>
      </c>
    </row>
    <row r="1364" spans="1:13" x14ac:dyDescent="0.25">
      <c r="A1364" s="48" t="s">
        <v>7073</v>
      </c>
      <c r="B1364" s="5" t="s">
        <v>9481</v>
      </c>
      <c r="C1364" s="119">
        <v>15</v>
      </c>
      <c r="D1364" s="84"/>
      <c r="E1364" s="5"/>
      <c r="F1364" s="5"/>
      <c r="G1364" s="84"/>
      <c r="H1364" s="5"/>
      <c r="I1364" s="84"/>
      <c r="J1364" s="5"/>
      <c r="K1364" s="5"/>
      <c r="L1364" s="66">
        <v>43465</v>
      </c>
      <c r="M1364" s="5">
        <v>1</v>
      </c>
    </row>
    <row r="1365" spans="1:13" x14ac:dyDescent="0.25">
      <c r="A1365" s="48" t="s">
        <v>7074</v>
      </c>
      <c r="B1365" s="5" t="s">
        <v>9482</v>
      </c>
      <c r="C1365" s="119">
        <v>15</v>
      </c>
      <c r="D1365" s="84"/>
      <c r="E1365" s="5"/>
      <c r="F1365" s="5"/>
      <c r="G1365" s="84"/>
      <c r="H1365" s="5"/>
      <c r="I1365" s="84"/>
      <c r="J1365" s="5"/>
      <c r="K1365" s="5"/>
      <c r="L1365" s="66">
        <v>43465</v>
      </c>
      <c r="M1365" s="5">
        <v>2</v>
      </c>
    </row>
    <row r="1366" spans="1:13" x14ac:dyDescent="0.25">
      <c r="A1366" s="48" t="s">
        <v>7075</v>
      </c>
      <c r="B1366" s="5" t="s">
        <v>9483</v>
      </c>
      <c r="C1366" s="119">
        <v>15</v>
      </c>
      <c r="D1366" s="84"/>
      <c r="E1366" s="5"/>
      <c r="F1366" s="5"/>
      <c r="G1366" s="84"/>
      <c r="H1366" s="5"/>
      <c r="I1366" s="84"/>
      <c r="J1366" s="5"/>
      <c r="K1366" s="5"/>
      <c r="L1366" s="66">
        <v>43465</v>
      </c>
      <c r="M1366" s="5">
        <v>2</v>
      </c>
    </row>
    <row r="1367" spans="1:13" x14ac:dyDescent="0.25">
      <c r="A1367" s="48" t="s">
        <v>7076</v>
      </c>
      <c r="B1367" s="5" t="s">
        <v>9484</v>
      </c>
      <c r="C1367" s="119">
        <v>1</v>
      </c>
      <c r="D1367" s="48"/>
      <c r="E1367" s="5"/>
      <c r="F1367" s="5"/>
      <c r="G1367" s="48"/>
      <c r="H1367" s="5"/>
      <c r="I1367" s="48"/>
      <c r="J1367" s="5"/>
      <c r="K1367" s="5"/>
      <c r="L1367" s="66">
        <v>43465</v>
      </c>
      <c r="M1367" s="5">
        <v>3</v>
      </c>
    </row>
    <row r="1368" spans="1:13" x14ac:dyDescent="0.25">
      <c r="A1368" s="48" t="s">
        <v>7079</v>
      </c>
      <c r="B1368" s="5" t="s">
        <v>9485</v>
      </c>
      <c r="C1368" s="119">
        <v>1</v>
      </c>
      <c r="D1368" s="48"/>
      <c r="E1368" s="5"/>
      <c r="F1368" s="5"/>
      <c r="G1368" s="48"/>
      <c r="H1368" s="5"/>
      <c r="I1368" s="48"/>
      <c r="J1368" s="5"/>
      <c r="K1368" s="5"/>
      <c r="L1368" s="66">
        <v>43465</v>
      </c>
      <c r="M1368" s="5">
        <v>4</v>
      </c>
    </row>
    <row r="1369" spans="1:13" x14ac:dyDescent="0.25">
      <c r="A1369" s="48" t="s">
        <v>7080</v>
      </c>
      <c r="B1369" s="5" t="s">
        <v>9486</v>
      </c>
      <c r="C1369" s="119">
        <v>1</v>
      </c>
      <c r="D1369" s="48"/>
      <c r="E1369" s="5"/>
      <c r="F1369" s="5"/>
      <c r="G1369" s="48"/>
      <c r="H1369" s="5"/>
      <c r="I1369" s="48"/>
      <c r="J1369" s="5"/>
      <c r="K1369" s="5"/>
      <c r="L1369" s="66">
        <v>43465</v>
      </c>
      <c r="M1369" s="5">
        <v>5</v>
      </c>
    </row>
    <row r="1370" spans="1:13" x14ac:dyDescent="0.25">
      <c r="A1370" s="48" t="s">
        <v>7082</v>
      </c>
      <c r="B1370" s="5" t="s">
        <v>9487</v>
      </c>
      <c r="C1370" s="119">
        <v>1</v>
      </c>
      <c r="D1370" s="48"/>
      <c r="E1370" s="5"/>
      <c r="F1370" s="5"/>
      <c r="G1370" s="48"/>
      <c r="H1370" s="5"/>
      <c r="I1370" s="48"/>
      <c r="J1370" s="5"/>
      <c r="K1370" s="5"/>
      <c r="L1370" s="66">
        <v>43465</v>
      </c>
      <c r="M1370" s="5">
        <v>5</v>
      </c>
    </row>
    <row r="1371" spans="1:13" x14ac:dyDescent="0.25">
      <c r="A1371" s="48" t="s">
        <v>7084</v>
      </c>
      <c r="B1371" s="5" t="s">
        <v>9488</v>
      </c>
      <c r="C1371" s="119">
        <v>1</v>
      </c>
      <c r="D1371" s="48"/>
      <c r="E1371" s="5"/>
      <c r="F1371" s="5"/>
      <c r="G1371" s="48"/>
      <c r="H1371" s="5"/>
      <c r="I1371" s="48"/>
      <c r="J1371" s="5"/>
      <c r="K1371" s="5"/>
      <c r="L1371" s="66">
        <v>43465</v>
      </c>
      <c r="M1371" s="5">
        <v>3</v>
      </c>
    </row>
    <row r="1372" spans="1:13" x14ac:dyDescent="0.25">
      <c r="A1372" s="48" t="s">
        <v>7086</v>
      </c>
      <c r="B1372" s="5" t="s">
        <v>9489</v>
      </c>
      <c r="C1372" s="119">
        <v>1</v>
      </c>
      <c r="D1372" s="48"/>
      <c r="E1372" s="5"/>
      <c r="F1372" s="5"/>
      <c r="G1372" s="48"/>
      <c r="H1372" s="5"/>
      <c r="I1372" s="48"/>
      <c r="J1372" s="5"/>
      <c r="K1372" s="5"/>
      <c r="L1372" s="66">
        <v>43465</v>
      </c>
      <c r="M1372" s="5">
        <v>4</v>
      </c>
    </row>
    <row r="1373" spans="1:13" x14ac:dyDescent="0.25">
      <c r="A1373" s="48" t="s">
        <v>7088</v>
      </c>
      <c r="B1373" s="5" t="s">
        <v>9490</v>
      </c>
      <c r="C1373" s="119">
        <v>1</v>
      </c>
      <c r="D1373" s="48"/>
      <c r="E1373" s="5"/>
      <c r="F1373" s="5"/>
      <c r="G1373" s="48"/>
      <c r="H1373" s="5"/>
      <c r="I1373" s="48"/>
      <c r="J1373" s="5"/>
      <c r="K1373" s="5"/>
      <c r="L1373" s="66">
        <v>43465</v>
      </c>
      <c r="M1373" s="5">
        <v>5</v>
      </c>
    </row>
    <row r="1374" spans="1:13" x14ac:dyDescent="0.25">
      <c r="A1374" s="48" t="s">
        <v>7090</v>
      </c>
      <c r="B1374" s="5" t="s">
        <v>9491</v>
      </c>
      <c r="C1374" s="119">
        <v>1</v>
      </c>
      <c r="D1374" s="48"/>
      <c r="E1374" s="5"/>
      <c r="F1374" s="5"/>
      <c r="G1374" s="48"/>
      <c r="H1374" s="5"/>
      <c r="I1374" s="48"/>
      <c r="J1374" s="5"/>
      <c r="K1374" s="5"/>
      <c r="L1374" s="66">
        <v>43465</v>
      </c>
      <c r="M1374" s="5">
        <v>5</v>
      </c>
    </row>
    <row r="1375" spans="1:13" x14ac:dyDescent="0.25">
      <c r="A1375" s="48" t="s">
        <v>7092</v>
      </c>
      <c r="B1375" s="5" t="s">
        <v>9492</v>
      </c>
      <c r="C1375" s="119">
        <v>1</v>
      </c>
      <c r="D1375" s="48"/>
      <c r="E1375" s="5"/>
      <c r="F1375" s="5"/>
      <c r="G1375" s="48"/>
      <c r="H1375" s="5"/>
      <c r="I1375" s="48"/>
      <c r="J1375" s="5"/>
      <c r="K1375" s="5"/>
      <c r="L1375" s="66">
        <v>43465</v>
      </c>
      <c r="M1375" s="5">
        <v>3</v>
      </c>
    </row>
    <row r="1376" spans="1:13" x14ac:dyDescent="0.25">
      <c r="A1376" s="48" t="s">
        <v>7094</v>
      </c>
      <c r="B1376" s="5" t="s">
        <v>9493</v>
      </c>
      <c r="C1376" s="119">
        <v>1</v>
      </c>
      <c r="D1376" s="48"/>
      <c r="E1376" s="5"/>
      <c r="F1376" s="5"/>
      <c r="G1376" s="48"/>
      <c r="H1376" s="5"/>
      <c r="I1376" s="48"/>
      <c r="J1376" s="5"/>
      <c r="K1376" s="5"/>
      <c r="L1376" s="66">
        <v>43465</v>
      </c>
      <c r="M1376" s="5">
        <v>4</v>
      </c>
    </row>
    <row r="1377" spans="1:13" x14ac:dyDescent="0.25">
      <c r="A1377" s="48" t="s">
        <v>7096</v>
      </c>
      <c r="B1377" s="5" t="s">
        <v>9494</v>
      </c>
      <c r="C1377" s="119">
        <v>1</v>
      </c>
      <c r="D1377" s="48"/>
      <c r="E1377" s="5"/>
      <c r="F1377" s="5"/>
      <c r="G1377" s="48"/>
      <c r="H1377" s="5"/>
      <c r="I1377" s="48"/>
      <c r="J1377" s="5"/>
      <c r="K1377" s="5"/>
      <c r="L1377" s="66">
        <v>43465</v>
      </c>
      <c r="M1377" s="5">
        <v>5</v>
      </c>
    </row>
    <row r="1378" spans="1:13" x14ac:dyDescent="0.25">
      <c r="A1378" s="48" t="s">
        <v>7098</v>
      </c>
      <c r="B1378" s="5" t="s">
        <v>9495</v>
      </c>
      <c r="C1378" s="119">
        <v>1</v>
      </c>
      <c r="D1378" s="48"/>
      <c r="E1378" s="5"/>
      <c r="F1378" s="5"/>
      <c r="G1378" s="48"/>
      <c r="H1378" s="5"/>
      <c r="I1378" s="48"/>
      <c r="J1378" s="5"/>
      <c r="K1378" s="5"/>
      <c r="L1378" s="66">
        <v>43465</v>
      </c>
      <c r="M1378" s="5">
        <v>5</v>
      </c>
    </row>
    <row r="1379" spans="1:13" x14ac:dyDescent="0.25">
      <c r="A1379" s="48" t="s">
        <v>7100</v>
      </c>
      <c r="B1379" s="5" t="s">
        <v>9496</v>
      </c>
      <c r="C1379" s="119">
        <v>1</v>
      </c>
      <c r="D1379" s="48"/>
      <c r="E1379" s="5"/>
      <c r="F1379" s="5"/>
      <c r="G1379" s="48"/>
      <c r="H1379" s="5"/>
      <c r="I1379" s="48"/>
      <c r="J1379" s="5"/>
      <c r="K1379" s="5"/>
      <c r="L1379" s="66">
        <v>43465</v>
      </c>
      <c r="M1379" s="5">
        <v>3</v>
      </c>
    </row>
    <row r="1380" spans="1:13" x14ac:dyDescent="0.25">
      <c r="A1380" s="48" t="s">
        <v>7102</v>
      </c>
      <c r="B1380" s="5" t="s">
        <v>9497</v>
      </c>
      <c r="C1380" s="119">
        <v>1</v>
      </c>
      <c r="D1380" s="48"/>
      <c r="E1380" s="5"/>
      <c r="F1380" s="5"/>
      <c r="G1380" s="48"/>
      <c r="H1380" s="5"/>
      <c r="I1380" s="48"/>
      <c r="J1380" s="5"/>
      <c r="K1380" s="5"/>
      <c r="L1380" s="66">
        <v>43465</v>
      </c>
      <c r="M1380" s="5">
        <v>5</v>
      </c>
    </row>
    <row r="1381" spans="1:13" x14ac:dyDescent="0.25">
      <c r="A1381" s="48" t="s">
        <v>7104</v>
      </c>
      <c r="B1381" s="5" t="s">
        <v>9498</v>
      </c>
      <c r="C1381" s="119">
        <v>1</v>
      </c>
      <c r="D1381" s="48"/>
      <c r="E1381" s="5"/>
      <c r="F1381" s="5"/>
      <c r="G1381" s="48"/>
      <c r="H1381" s="5"/>
      <c r="I1381" s="48"/>
      <c r="J1381" s="5"/>
      <c r="K1381" s="5"/>
      <c r="L1381" s="66">
        <v>43465</v>
      </c>
      <c r="M1381" s="5">
        <v>5</v>
      </c>
    </row>
    <row r="1382" spans="1:13" x14ac:dyDescent="0.25">
      <c r="A1382" s="48" t="s">
        <v>7106</v>
      </c>
      <c r="B1382" s="5" t="s">
        <v>9499</v>
      </c>
      <c r="C1382" s="119">
        <v>1</v>
      </c>
      <c r="D1382" s="48"/>
      <c r="E1382" s="5"/>
      <c r="F1382" s="5"/>
      <c r="G1382" s="48"/>
      <c r="H1382" s="5"/>
      <c r="I1382" s="48"/>
      <c r="J1382" s="5"/>
      <c r="K1382" s="5"/>
      <c r="L1382" s="66">
        <v>43465</v>
      </c>
      <c r="M1382" s="5">
        <v>3</v>
      </c>
    </row>
    <row r="1383" spans="1:13" x14ac:dyDescent="0.25">
      <c r="A1383" s="48" t="s">
        <v>7108</v>
      </c>
      <c r="B1383" s="5" t="s">
        <v>9500</v>
      </c>
      <c r="C1383" s="119">
        <v>1</v>
      </c>
      <c r="D1383" s="48"/>
      <c r="E1383" s="5"/>
      <c r="F1383" s="5"/>
      <c r="G1383" s="48"/>
      <c r="H1383" s="5"/>
      <c r="I1383" s="48"/>
      <c r="J1383" s="5"/>
      <c r="K1383" s="5"/>
      <c r="L1383" s="66">
        <v>43465</v>
      </c>
      <c r="M1383" s="5">
        <v>4</v>
      </c>
    </row>
    <row r="1384" spans="1:13" x14ac:dyDescent="0.25">
      <c r="A1384" s="48" t="s">
        <v>7110</v>
      </c>
      <c r="B1384" s="5" t="s">
        <v>9501</v>
      </c>
      <c r="C1384" s="119">
        <v>1</v>
      </c>
      <c r="D1384" s="48"/>
      <c r="E1384" s="5"/>
      <c r="F1384" s="5"/>
      <c r="G1384" s="48"/>
      <c r="H1384" s="5"/>
      <c r="I1384" s="48"/>
      <c r="J1384" s="5"/>
      <c r="K1384" s="5"/>
      <c r="L1384" s="66">
        <v>43465</v>
      </c>
      <c r="M1384" s="5">
        <v>5</v>
      </c>
    </row>
    <row r="1385" spans="1:13" x14ac:dyDescent="0.25">
      <c r="A1385" s="48" t="s">
        <v>7112</v>
      </c>
      <c r="B1385" s="5" t="s">
        <v>9502</v>
      </c>
      <c r="C1385" s="119">
        <v>1</v>
      </c>
      <c r="D1385" s="48"/>
      <c r="E1385" s="5"/>
      <c r="F1385" s="5"/>
      <c r="G1385" s="48"/>
      <c r="H1385" s="5"/>
      <c r="I1385" s="48"/>
      <c r="J1385" s="5"/>
      <c r="K1385" s="5"/>
      <c r="L1385" s="66">
        <v>43465</v>
      </c>
      <c r="M1385" s="5">
        <v>4</v>
      </c>
    </row>
    <row r="1386" spans="1:13" x14ac:dyDescent="0.25">
      <c r="A1386" s="48" t="s">
        <v>7114</v>
      </c>
      <c r="B1386" s="5" t="s">
        <v>9503</v>
      </c>
      <c r="C1386" s="119">
        <v>1</v>
      </c>
      <c r="D1386" s="48"/>
      <c r="E1386" s="5"/>
      <c r="F1386" s="5"/>
      <c r="G1386" s="48"/>
      <c r="H1386" s="5"/>
      <c r="I1386" s="48"/>
      <c r="J1386" s="5"/>
      <c r="K1386" s="5"/>
      <c r="L1386" s="66">
        <v>43465</v>
      </c>
      <c r="M1386" s="5">
        <v>5</v>
      </c>
    </row>
    <row r="1387" spans="1:13" x14ac:dyDescent="0.25">
      <c r="A1387" s="48" t="s">
        <v>7116</v>
      </c>
      <c r="B1387" s="5" t="s">
        <v>9504</v>
      </c>
      <c r="C1387" s="119">
        <v>1</v>
      </c>
      <c r="D1387" s="48"/>
      <c r="E1387" s="5"/>
      <c r="F1387" s="5"/>
      <c r="G1387" s="48"/>
      <c r="H1387" s="5"/>
      <c r="I1387" s="48"/>
      <c r="J1387" s="5"/>
      <c r="K1387" s="5"/>
      <c r="L1387" s="66">
        <v>43465</v>
      </c>
      <c r="M1387" s="5">
        <v>5</v>
      </c>
    </row>
    <row r="1388" spans="1:13" x14ac:dyDescent="0.25">
      <c r="A1388" s="48" t="s">
        <v>7118</v>
      </c>
      <c r="B1388" s="5" t="s">
        <v>9505</v>
      </c>
      <c r="C1388" s="119">
        <v>1</v>
      </c>
      <c r="D1388" s="48"/>
      <c r="E1388" s="5"/>
      <c r="F1388" s="5"/>
      <c r="G1388" s="48"/>
      <c r="H1388" s="5"/>
      <c r="I1388" s="48"/>
      <c r="J1388" s="5"/>
      <c r="K1388" s="5"/>
      <c r="L1388" s="66">
        <v>43465</v>
      </c>
      <c r="M1388" s="5">
        <v>3</v>
      </c>
    </row>
    <row r="1389" spans="1:13" x14ac:dyDescent="0.25">
      <c r="A1389" s="48" t="s">
        <v>7120</v>
      </c>
      <c r="B1389" s="5" t="s">
        <v>9506</v>
      </c>
      <c r="C1389" s="119">
        <v>1</v>
      </c>
      <c r="D1389" s="48"/>
      <c r="E1389" s="5"/>
      <c r="F1389" s="5"/>
      <c r="G1389" s="48"/>
      <c r="H1389" s="5"/>
      <c r="I1389" s="48"/>
      <c r="J1389" s="5"/>
      <c r="K1389" s="5"/>
      <c r="L1389" s="66">
        <v>43465</v>
      </c>
      <c r="M1389" s="5">
        <v>4</v>
      </c>
    </row>
    <row r="1390" spans="1:13" x14ac:dyDescent="0.25">
      <c r="A1390" s="48" t="s">
        <v>7122</v>
      </c>
      <c r="B1390" s="5" t="s">
        <v>9507</v>
      </c>
      <c r="C1390" s="119">
        <v>1</v>
      </c>
      <c r="D1390" s="48"/>
      <c r="E1390" s="5"/>
      <c r="F1390" s="5"/>
      <c r="G1390" s="48"/>
      <c r="H1390" s="5"/>
      <c r="I1390" s="48"/>
      <c r="J1390" s="5"/>
      <c r="K1390" s="5"/>
      <c r="L1390" s="66">
        <v>43465</v>
      </c>
      <c r="M1390" s="5">
        <v>5</v>
      </c>
    </row>
    <row r="1391" spans="1:13" x14ac:dyDescent="0.25">
      <c r="A1391" s="48" t="s">
        <v>7124</v>
      </c>
      <c r="B1391" s="5" t="s">
        <v>9508</v>
      </c>
      <c r="C1391" s="119">
        <v>1</v>
      </c>
      <c r="D1391" s="48"/>
      <c r="E1391" s="5"/>
      <c r="F1391" s="5"/>
      <c r="G1391" s="48"/>
      <c r="H1391" s="5"/>
      <c r="I1391" s="48"/>
      <c r="J1391" s="5"/>
      <c r="K1391" s="5"/>
      <c r="L1391" s="66">
        <v>43465</v>
      </c>
      <c r="M1391" s="5">
        <v>5</v>
      </c>
    </row>
    <row r="1392" spans="1:13" x14ac:dyDescent="0.25">
      <c r="A1392" s="48" t="s">
        <v>7126</v>
      </c>
      <c r="B1392" s="5" t="s">
        <v>9509</v>
      </c>
      <c r="C1392" s="119">
        <v>1</v>
      </c>
      <c r="D1392" s="48"/>
      <c r="E1392" s="5"/>
      <c r="F1392" s="5"/>
      <c r="G1392" s="48"/>
      <c r="H1392" s="5"/>
      <c r="I1392" s="48"/>
      <c r="J1392" s="5"/>
      <c r="K1392" s="5"/>
      <c r="L1392" s="66">
        <v>43465</v>
      </c>
      <c r="M1392" s="5">
        <v>3</v>
      </c>
    </row>
    <row r="1393" spans="1:13" x14ac:dyDescent="0.25">
      <c r="A1393" s="48" t="s">
        <v>7128</v>
      </c>
      <c r="B1393" s="5" t="s">
        <v>9510</v>
      </c>
      <c r="C1393" s="119">
        <v>1</v>
      </c>
      <c r="D1393" s="48"/>
      <c r="E1393" s="5"/>
      <c r="F1393" s="5"/>
      <c r="G1393" s="48"/>
      <c r="H1393" s="5"/>
      <c r="I1393" s="48"/>
      <c r="J1393" s="5"/>
      <c r="K1393" s="5"/>
      <c r="L1393" s="66">
        <v>43465</v>
      </c>
      <c r="M1393" s="5">
        <v>4</v>
      </c>
    </row>
    <row r="1394" spans="1:13" x14ac:dyDescent="0.25">
      <c r="A1394" s="48" t="s">
        <v>7130</v>
      </c>
      <c r="B1394" s="5" t="s">
        <v>9511</v>
      </c>
      <c r="C1394" s="119">
        <v>1</v>
      </c>
      <c r="D1394" s="48"/>
      <c r="E1394" s="5"/>
      <c r="F1394" s="5"/>
      <c r="G1394" s="48"/>
      <c r="H1394" s="5"/>
      <c r="I1394" s="48"/>
      <c r="J1394" s="5"/>
      <c r="K1394" s="5"/>
      <c r="L1394" s="66">
        <v>43465</v>
      </c>
      <c r="M1394" s="5">
        <v>5</v>
      </c>
    </row>
    <row r="1395" spans="1:13" x14ac:dyDescent="0.25">
      <c r="A1395" s="48" t="s">
        <v>7132</v>
      </c>
      <c r="B1395" s="5" t="s">
        <v>9512</v>
      </c>
      <c r="C1395" s="119">
        <v>1</v>
      </c>
      <c r="D1395" s="48"/>
      <c r="E1395" s="5"/>
      <c r="F1395" s="5"/>
      <c r="G1395" s="48"/>
      <c r="H1395" s="5"/>
      <c r="I1395" s="48"/>
      <c r="J1395" s="5"/>
      <c r="K1395" s="5"/>
      <c r="L1395" s="66">
        <v>43465</v>
      </c>
      <c r="M1395" s="5">
        <v>4</v>
      </c>
    </row>
    <row r="1396" spans="1:13" x14ac:dyDescent="0.25">
      <c r="A1396" s="48" t="s">
        <v>7134</v>
      </c>
      <c r="B1396" s="5" t="s">
        <v>9513</v>
      </c>
      <c r="C1396" s="119">
        <v>1</v>
      </c>
      <c r="D1396" s="48"/>
      <c r="E1396" s="5"/>
      <c r="F1396" s="5"/>
      <c r="G1396" s="48"/>
      <c r="H1396" s="5"/>
      <c r="I1396" s="48"/>
      <c r="J1396" s="5"/>
      <c r="K1396" s="5"/>
      <c r="L1396" s="66">
        <v>43465</v>
      </c>
      <c r="M1396" s="5">
        <v>5</v>
      </c>
    </row>
    <row r="1397" spans="1:13" x14ac:dyDescent="0.25">
      <c r="A1397" s="48" t="s">
        <v>7136</v>
      </c>
      <c r="B1397" s="5" t="s">
        <v>9514</v>
      </c>
      <c r="C1397" s="119">
        <v>1</v>
      </c>
      <c r="D1397" s="48"/>
      <c r="E1397" s="5"/>
      <c r="F1397" s="5"/>
      <c r="G1397" s="48"/>
      <c r="H1397" s="5"/>
      <c r="I1397" s="48"/>
      <c r="J1397" s="5"/>
      <c r="K1397" s="5"/>
      <c r="L1397" s="66">
        <v>43465</v>
      </c>
      <c r="M1397" s="5">
        <v>5</v>
      </c>
    </row>
    <row r="1398" spans="1:13" x14ac:dyDescent="0.25">
      <c r="A1398" s="48" t="s">
        <v>7138</v>
      </c>
      <c r="B1398" s="5" t="s">
        <v>9515</v>
      </c>
      <c r="C1398" s="119">
        <v>1</v>
      </c>
      <c r="D1398" s="48"/>
      <c r="E1398" s="5"/>
      <c r="F1398" s="5"/>
      <c r="G1398" s="48"/>
      <c r="H1398" s="5"/>
      <c r="I1398" s="48"/>
      <c r="J1398" s="5"/>
      <c r="K1398" s="5"/>
      <c r="L1398" s="66">
        <v>43465</v>
      </c>
      <c r="M1398" s="5">
        <v>3</v>
      </c>
    </row>
    <row r="1399" spans="1:13" x14ac:dyDescent="0.25">
      <c r="A1399" s="48" t="s">
        <v>7140</v>
      </c>
      <c r="B1399" s="5" t="s">
        <v>9516</v>
      </c>
      <c r="C1399" s="119">
        <v>1</v>
      </c>
      <c r="D1399" s="48"/>
      <c r="E1399" s="5"/>
      <c r="F1399" s="5"/>
      <c r="G1399" s="48"/>
      <c r="H1399" s="5"/>
      <c r="I1399" s="48"/>
      <c r="J1399" s="5"/>
      <c r="K1399" s="5"/>
      <c r="L1399" s="66">
        <v>43465</v>
      </c>
      <c r="M1399" s="5">
        <v>4</v>
      </c>
    </row>
    <row r="1400" spans="1:13" x14ac:dyDescent="0.25">
      <c r="A1400" s="48" t="s">
        <v>7142</v>
      </c>
      <c r="B1400" s="5" t="s">
        <v>9517</v>
      </c>
      <c r="C1400" s="119">
        <v>1</v>
      </c>
      <c r="D1400" s="48"/>
      <c r="E1400" s="5"/>
      <c r="F1400" s="5"/>
      <c r="G1400" s="48"/>
      <c r="H1400" s="5"/>
      <c r="I1400" s="48"/>
      <c r="J1400" s="5"/>
      <c r="K1400" s="5"/>
      <c r="L1400" s="66">
        <v>43465</v>
      </c>
      <c r="M1400" s="5">
        <v>5</v>
      </c>
    </row>
    <row r="1401" spans="1:13" x14ac:dyDescent="0.25">
      <c r="A1401" s="48" t="s">
        <v>7144</v>
      </c>
      <c r="B1401" s="5" t="s">
        <v>9518</v>
      </c>
      <c r="C1401" s="119">
        <v>1</v>
      </c>
      <c r="D1401" s="48"/>
      <c r="E1401" s="5"/>
      <c r="F1401" s="5"/>
      <c r="G1401" s="48"/>
      <c r="H1401" s="5"/>
      <c r="I1401" s="48"/>
      <c r="J1401" s="5"/>
      <c r="K1401" s="5"/>
      <c r="L1401" s="66">
        <v>43465</v>
      </c>
      <c r="M1401" s="5">
        <v>5</v>
      </c>
    </row>
    <row r="1402" spans="1:13" x14ac:dyDescent="0.25">
      <c r="A1402" s="48" t="s">
        <v>7145</v>
      </c>
      <c r="B1402" s="5" t="s">
        <v>9519</v>
      </c>
      <c r="C1402" s="119">
        <v>1</v>
      </c>
      <c r="D1402" s="48"/>
      <c r="E1402" s="5"/>
      <c r="F1402" s="5"/>
      <c r="G1402" s="48"/>
      <c r="H1402" s="5"/>
      <c r="I1402" s="48"/>
      <c r="J1402" s="5"/>
      <c r="K1402" s="5"/>
      <c r="L1402" s="66">
        <v>43465</v>
      </c>
      <c r="M1402" s="5">
        <v>1</v>
      </c>
    </row>
    <row r="1403" spans="1:13" x14ac:dyDescent="0.25">
      <c r="A1403" s="48" t="s">
        <v>7147</v>
      </c>
      <c r="B1403" s="5" t="s">
        <v>9520</v>
      </c>
      <c r="C1403" s="119">
        <v>1</v>
      </c>
      <c r="D1403" s="48"/>
      <c r="E1403" s="5"/>
      <c r="F1403" s="5"/>
      <c r="G1403" s="48"/>
      <c r="H1403" s="5"/>
      <c r="I1403" s="48"/>
      <c r="J1403" s="5"/>
      <c r="K1403" s="5"/>
      <c r="L1403" s="66">
        <v>43465</v>
      </c>
      <c r="M1403" s="5">
        <v>2</v>
      </c>
    </row>
    <row r="1404" spans="1:13" x14ac:dyDescent="0.25">
      <c r="A1404" s="48" t="s">
        <v>7148</v>
      </c>
      <c r="B1404" s="5" t="s">
        <v>9521</v>
      </c>
      <c r="C1404" s="119">
        <v>1</v>
      </c>
      <c r="D1404" s="48"/>
      <c r="E1404" s="5"/>
      <c r="F1404" s="5"/>
      <c r="G1404" s="48"/>
      <c r="H1404" s="5"/>
      <c r="I1404" s="48"/>
      <c r="J1404" s="5"/>
      <c r="K1404" s="5"/>
      <c r="L1404" s="66">
        <v>43465</v>
      </c>
      <c r="M1404" s="5">
        <v>1</v>
      </c>
    </row>
    <row r="1405" spans="1:13" x14ac:dyDescent="0.25">
      <c r="A1405" s="48" t="s">
        <v>7150</v>
      </c>
      <c r="B1405" s="5" t="s">
        <v>9522</v>
      </c>
      <c r="C1405" s="119">
        <v>1</v>
      </c>
      <c r="D1405" s="48"/>
      <c r="E1405" s="5"/>
      <c r="F1405" s="5"/>
      <c r="G1405" s="48"/>
      <c r="H1405" s="5"/>
      <c r="I1405" s="48"/>
      <c r="J1405" s="5"/>
      <c r="K1405" s="5"/>
      <c r="L1405" s="66">
        <v>43465</v>
      </c>
      <c r="M1405" s="5">
        <v>2</v>
      </c>
    </row>
    <row r="1406" spans="1:13" x14ac:dyDescent="0.25">
      <c r="A1406" s="48" t="s">
        <v>7152</v>
      </c>
      <c r="B1406" s="5" t="s">
        <v>9523</v>
      </c>
      <c r="C1406" s="119">
        <v>1</v>
      </c>
      <c r="D1406" s="48"/>
      <c r="E1406" s="5"/>
      <c r="F1406" s="5"/>
      <c r="G1406" s="48"/>
      <c r="H1406" s="5"/>
      <c r="I1406" s="48"/>
      <c r="J1406" s="5"/>
      <c r="K1406" s="5"/>
      <c r="L1406" s="66">
        <v>43465</v>
      </c>
      <c r="M1406" s="5">
        <v>1</v>
      </c>
    </row>
    <row r="1407" spans="1:13" x14ac:dyDescent="0.25">
      <c r="A1407" s="48" t="s">
        <v>7153</v>
      </c>
      <c r="B1407" s="5" t="s">
        <v>9524</v>
      </c>
      <c r="C1407" s="119">
        <v>1</v>
      </c>
      <c r="D1407" s="48"/>
      <c r="E1407" s="5"/>
      <c r="F1407" s="5"/>
      <c r="G1407" s="48"/>
      <c r="H1407" s="5"/>
      <c r="I1407" s="48"/>
      <c r="J1407" s="5"/>
      <c r="K1407" s="5"/>
      <c r="L1407" s="66">
        <v>43465</v>
      </c>
      <c r="M1407" s="5">
        <v>2</v>
      </c>
    </row>
    <row r="1408" spans="1:13" x14ac:dyDescent="0.25">
      <c r="A1408" s="48" t="s">
        <v>7155</v>
      </c>
      <c r="B1408" s="5" t="s">
        <v>9525</v>
      </c>
      <c r="C1408" s="119">
        <v>1</v>
      </c>
      <c r="D1408" s="48"/>
      <c r="E1408" s="5"/>
      <c r="F1408" s="5"/>
      <c r="G1408" s="48"/>
      <c r="H1408" s="5"/>
      <c r="I1408" s="48"/>
      <c r="J1408" s="5"/>
      <c r="K1408" s="5"/>
      <c r="L1408" s="66">
        <v>43465</v>
      </c>
      <c r="M1408" s="5">
        <v>1</v>
      </c>
    </row>
    <row r="1409" spans="1:13" x14ac:dyDescent="0.25">
      <c r="A1409" s="48" t="s">
        <v>7157</v>
      </c>
      <c r="B1409" s="5" t="s">
        <v>9526</v>
      </c>
      <c r="C1409" s="119">
        <v>1</v>
      </c>
      <c r="D1409" s="48"/>
      <c r="E1409" s="5"/>
      <c r="F1409" s="5"/>
      <c r="G1409" s="48"/>
      <c r="H1409" s="5"/>
      <c r="I1409" s="48"/>
      <c r="J1409" s="5"/>
      <c r="K1409" s="5"/>
      <c r="L1409" s="66">
        <v>43465</v>
      </c>
      <c r="M1409" s="5">
        <v>1</v>
      </c>
    </row>
    <row r="1410" spans="1:13" x14ac:dyDescent="0.25">
      <c r="A1410" s="48" t="s">
        <v>7159</v>
      </c>
      <c r="B1410" s="5" t="s">
        <v>9527</v>
      </c>
      <c r="C1410" s="119">
        <v>1</v>
      </c>
      <c r="D1410" s="48"/>
      <c r="E1410" s="5"/>
      <c r="F1410" s="5"/>
      <c r="G1410" s="48"/>
      <c r="H1410" s="5"/>
      <c r="I1410" s="48"/>
      <c r="J1410" s="5"/>
      <c r="K1410" s="5"/>
      <c r="L1410" s="66">
        <v>43465</v>
      </c>
      <c r="M1410" s="5">
        <v>1</v>
      </c>
    </row>
    <row r="1411" spans="1:13" x14ac:dyDescent="0.25">
      <c r="A1411" s="48" t="s">
        <v>7161</v>
      </c>
      <c r="B1411" s="5" t="s">
        <v>9528</v>
      </c>
      <c r="C1411" s="119">
        <v>1</v>
      </c>
      <c r="D1411" s="48"/>
      <c r="E1411" s="5"/>
      <c r="F1411" s="5"/>
      <c r="G1411" s="48"/>
      <c r="H1411" s="5"/>
      <c r="I1411" s="48"/>
      <c r="J1411" s="5"/>
      <c r="K1411" s="5"/>
      <c r="L1411" s="66">
        <v>43465</v>
      </c>
      <c r="M1411" s="5">
        <v>1</v>
      </c>
    </row>
    <row r="1412" spans="1:13" x14ac:dyDescent="0.25">
      <c r="A1412" s="48" t="s">
        <v>7163</v>
      </c>
      <c r="B1412" s="5" t="s">
        <v>9529</v>
      </c>
      <c r="C1412" s="119">
        <v>1</v>
      </c>
      <c r="D1412" s="48"/>
      <c r="E1412" s="5"/>
      <c r="F1412" s="5"/>
      <c r="G1412" s="48"/>
      <c r="H1412" s="5"/>
      <c r="I1412" s="48"/>
      <c r="J1412" s="5"/>
      <c r="K1412" s="5"/>
      <c r="L1412" s="66">
        <v>43465</v>
      </c>
      <c r="M1412" s="5">
        <v>1</v>
      </c>
    </row>
    <row r="1413" spans="1:13" x14ac:dyDescent="0.25">
      <c r="A1413" s="48" t="s">
        <v>7165</v>
      </c>
      <c r="B1413" s="5" t="s">
        <v>9530</v>
      </c>
      <c r="C1413" s="119">
        <v>1</v>
      </c>
      <c r="D1413" s="48"/>
      <c r="E1413" s="5"/>
      <c r="F1413" s="5"/>
      <c r="G1413" s="48"/>
      <c r="H1413" s="5"/>
      <c r="I1413" s="48"/>
      <c r="J1413" s="5"/>
      <c r="K1413" s="5"/>
      <c r="L1413" s="66">
        <v>43465</v>
      </c>
      <c r="M1413" s="5">
        <v>1</v>
      </c>
    </row>
    <row r="1414" spans="1:13" x14ac:dyDescent="0.25">
      <c r="A1414" s="48" t="s">
        <v>7166</v>
      </c>
      <c r="B1414" s="5" t="s">
        <v>9531</v>
      </c>
      <c r="C1414" s="119">
        <v>1</v>
      </c>
      <c r="D1414" s="48"/>
      <c r="E1414" s="5"/>
      <c r="F1414" s="5"/>
      <c r="G1414" s="48"/>
      <c r="H1414" s="5"/>
      <c r="I1414" s="48"/>
      <c r="J1414" s="5"/>
      <c r="K1414" s="5"/>
      <c r="L1414" s="66">
        <v>43465</v>
      </c>
      <c r="M1414" s="5">
        <v>1</v>
      </c>
    </row>
    <row r="1415" spans="1:13" x14ac:dyDescent="0.25">
      <c r="A1415" s="48" t="s">
        <v>7168</v>
      </c>
      <c r="B1415" s="5" t="s">
        <v>9532</v>
      </c>
      <c r="C1415" s="119">
        <v>1</v>
      </c>
      <c r="D1415" s="48"/>
      <c r="E1415" s="5"/>
      <c r="F1415" s="5"/>
      <c r="G1415" s="48"/>
      <c r="H1415" s="5"/>
      <c r="I1415" s="48"/>
      <c r="J1415" s="5"/>
      <c r="K1415" s="5"/>
      <c r="L1415" s="66">
        <v>43465</v>
      </c>
      <c r="M1415" s="5">
        <v>1</v>
      </c>
    </row>
    <row r="1416" spans="1:13" x14ac:dyDescent="0.25">
      <c r="A1416" s="48" t="s">
        <v>7170</v>
      </c>
      <c r="B1416" s="5" t="s">
        <v>9533</v>
      </c>
      <c r="C1416" s="119">
        <v>1</v>
      </c>
      <c r="D1416" s="48"/>
      <c r="E1416" s="5"/>
      <c r="F1416" s="5"/>
      <c r="G1416" s="48"/>
      <c r="H1416" s="5"/>
      <c r="I1416" s="48"/>
      <c r="J1416" s="5"/>
      <c r="K1416" s="5"/>
      <c r="L1416" s="66">
        <v>43465</v>
      </c>
      <c r="M1416" s="5">
        <v>1</v>
      </c>
    </row>
    <row r="1417" spans="1:13" x14ac:dyDescent="0.25">
      <c r="A1417" s="48" t="s">
        <v>7172</v>
      </c>
      <c r="B1417" s="5" t="s">
        <v>9534</v>
      </c>
      <c r="C1417" s="119">
        <v>1</v>
      </c>
      <c r="D1417" s="48"/>
      <c r="E1417" s="5"/>
      <c r="F1417" s="5"/>
      <c r="G1417" s="48"/>
      <c r="H1417" s="5"/>
      <c r="I1417" s="48"/>
      <c r="J1417" s="5"/>
      <c r="K1417" s="5"/>
      <c r="L1417" s="66">
        <v>43465</v>
      </c>
      <c r="M1417" s="5">
        <v>2</v>
      </c>
    </row>
    <row r="1418" spans="1:13" x14ac:dyDescent="0.25">
      <c r="A1418" s="48" t="s">
        <v>7174</v>
      </c>
      <c r="B1418" s="5" t="s">
        <v>9535</v>
      </c>
      <c r="C1418" s="119">
        <v>1</v>
      </c>
      <c r="D1418" s="48"/>
      <c r="E1418" s="5"/>
      <c r="F1418" s="5"/>
      <c r="G1418" s="48"/>
      <c r="H1418" s="5"/>
      <c r="I1418" s="48"/>
      <c r="J1418" s="5"/>
      <c r="K1418" s="5"/>
      <c r="L1418" s="66">
        <v>43465</v>
      </c>
      <c r="M1418" s="5">
        <v>2</v>
      </c>
    </row>
    <row r="1419" spans="1:13" x14ac:dyDescent="0.25">
      <c r="A1419" s="48" t="s">
        <v>7176</v>
      </c>
      <c r="B1419" s="5" t="s">
        <v>9536</v>
      </c>
      <c r="C1419" s="119">
        <v>1</v>
      </c>
      <c r="D1419" s="48"/>
      <c r="E1419" s="5"/>
      <c r="F1419" s="5"/>
      <c r="G1419" s="48"/>
      <c r="H1419" s="5"/>
      <c r="I1419" s="48"/>
      <c r="J1419" s="5"/>
      <c r="K1419" s="5"/>
      <c r="L1419" s="66">
        <v>43465</v>
      </c>
      <c r="M1419" s="5">
        <v>2</v>
      </c>
    </row>
    <row r="1420" spans="1:13" x14ac:dyDescent="0.25">
      <c r="A1420" s="48" t="s">
        <v>7178</v>
      </c>
      <c r="B1420" s="5" t="s">
        <v>9537</v>
      </c>
      <c r="C1420" s="119">
        <v>1</v>
      </c>
      <c r="D1420" s="48"/>
      <c r="E1420" s="5"/>
      <c r="F1420" s="5"/>
      <c r="G1420" s="48"/>
      <c r="H1420" s="5"/>
      <c r="I1420" s="48"/>
      <c r="J1420" s="5"/>
      <c r="K1420" s="5"/>
      <c r="L1420" s="66">
        <v>43465</v>
      </c>
      <c r="M1420" s="5">
        <v>2</v>
      </c>
    </row>
    <row r="1421" spans="1:13" x14ac:dyDescent="0.25">
      <c r="A1421" s="48" t="s">
        <v>7180</v>
      </c>
      <c r="B1421" s="5" t="s">
        <v>9538</v>
      </c>
      <c r="C1421" s="119">
        <v>1</v>
      </c>
      <c r="D1421" s="48"/>
      <c r="E1421" s="5"/>
      <c r="F1421" s="5"/>
      <c r="G1421" s="48"/>
      <c r="H1421" s="5"/>
      <c r="I1421" s="48"/>
      <c r="J1421" s="5"/>
      <c r="K1421" s="5"/>
      <c r="L1421" s="66">
        <v>43465</v>
      </c>
      <c r="M1421" s="5">
        <v>2</v>
      </c>
    </row>
    <row r="1422" spans="1:13" x14ac:dyDescent="0.25">
      <c r="A1422" s="48" t="s">
        <v>7182</v>
      </c>
      <c r="B1422" s="5" t="s">
        <v>9539</v>
      </c>
      <c r="C1422" s="119">
        <v>1</v>
      </c>
      <c r="D1422" s="48"/>
      <c r="E1422" s="5"/>
      <c r="F1422" s="5"/>
      <c r="G1422" s="48"/>
      <c r="H1422" s="5"/>
      <c r="I1422" s="48"/>
      <c r="J1422" s="5"/>
      <c r="K1422" s="5"/>
      <c r="L1422" s="66">
        <v>43465</v>
      </c>
      <c r="M1422" s="5">
        <v>2</v>
      </c>
    </row>
    <row r="1423" spans="1:13" x14ac:dyDescent="0.25">
      <c r="A1423" s="48" t="s">
        <v>7184</v>
      </c>
      <c r="B1423" s="5" t="s">
        <v>9540</v>
      </c>
      <c r="C1423" s="119">
        <v>1</v>
      </c>
      <c r="D1423" s="48"/>
      <c r="E1423" s="5"/>
      <c r="F1423" s="5"/>
      <c r="G1423" s="48"/>
      <c r="H1423" s="5"/>
      <c r="I1423" s="48"/>
      <c r="J1423" s="5"/>
      <c r="K1423" s="5"/>
      <c r="L1423" s="66">
        <v>43465</v>
      </c>
      <c r="M1423" s="5">
        <v>2</v>
      </c>
    </row>
    <row r="1424" spans="1:13" x14ac:dyDescent="0.25">
      <c r="A1424" s="48" t="s">
        <v>7186</v>
      </c>
      <c r="B1424" s="5" t="s">
        <v>9541</v>
      </c>
      <c r="C1424" s="119">
        <v>1</v>
      </c>
      <c r="D1424" s="48"/>
      <c r="E1424" s="5"/>
      <c r="F1424" s="5"/>
      <c r="G1424" s="48"/>
      <c r="H1424" s="5"/>
      <c r="I1424" s="48"/>
      <c r="J1424" s="5"/>
      <c r="K1424" s="5"/>
      <c r="L1424" s="66">
        <v>43465</v>
      </c>
      <c r="M1424" s="5">
        <v>2</v>
      </c>
    </row>
    <row r="1425" spans="1:13" x14ac:dyDescent="0.25">
      <c r="A1425" s="48" t="s">
        <v>7188</v>
      </c>
      <c r="B1425" s="5" t="s">
        <v>9542</v>
      </c>
      <c r="C1425" s="119">
        <v>1</v>
      </c>
      <c r="D1425" s="48"/>
      <c r="E1425" s="5"/>
      <c r="F1425" s="5"/>
      <c r="G1425" s="48"/>
      <c r="H1425" s="5"/>
      <c r="I1425" s="48"/>
      <c r="J1425" s="5"/>
      <c r="K1425" s="5"/>
      <c r="L1425" s="66">
        <v>43465</v>
      </c>
      <c r="M1425" s="5">
        <v>2</v>
      </c>
    </row>
    <row r="1426" spans="1:13" x14ac:dyDescent="0.25">
      <c r="A1426" s="48" t="s">
        <v>7190</v>
      </c>
      <c r="B1426" s="5" t="s">
        <v>9543</v>
      </c>
      <c r="C1426" s="119">
        <v>1</v>
      </c>
      <c r="D1426" s="48"/>
      <c r="E1426" s="5"/>
      <c r="F1426" s="5"/>
      <c r="G1426" s="48"/>
      <c r="H1426" s="5"/>
      <c r="I1426" s="48"/>
      <c r="J1426" s="5"/>
      <c r="K1426" s="5"/>
      <c r="L1426" s="66">
        <v>43465</v>
      </c>
      <c r="M1426" s="5">
        <v>1</v>
      </c>
    </row>
    <row r="1427" spans="1:13" x14ac:dyDescent="0.25">
      <c r="A1427" s="48" t="s">
        <v>7191</v>
      </c>
      <c r="B1427" s="5" t="s">
        <v>9544</v>
      </c>
      <c r="C1427" s="119">
        <v>1</v>
      </c>
      <c r="D1427" s="48"/>
      <c r="E1427" s="5"/>
      <c r="F1427" s="5"/>
      <c r="G1427" s="48"/>
      <c r="H1427" s="5"/>
      <c r="I1427" s="48"/>
      <c r="J1427" s="5"/>
      <c r="K1427" s="5"/>
      <c r="L1427" s="66">
        <v>43465</v>
      </c>
      <c r="M1427" s="5">
        <v>1</v>
      </c>
    </row>
    <row r="1428" spans="1:13" x14ac:dyDescent="0.25">
      <c r="A1428" s="48" t="s">
        <v>7193</v>
      </c>
      <c r="B1428" s="5" t="s">
        <v>9545</v>
      </c>
      <c r="C1428" s="119">
        <v>1</v>
      </c>
      <c r="D1428" s="48"/>
      <c r="E1428" s="5"/>
      <c r="F1428" s="5"/>
      <c r="G1428" s="48"/>
      <c r="H1428" s="5"/>
      <c r="I1428" s="48"/>
      <c r="J1428" s="5"/>
      <c r="K1428" s="5"/>
      <c r="L1428" s="66">
        <v>43465</v>
      </c>
      <c r="M1428" s="5">
        <v>1</v>
      </c>
    </row>
    <row r="1429" spans="1:13" x14ac:dyDescent="0.25">
      <c r="A1429" s="48" t="s">
        <v>7194</v>
      </c>
      <c r="B1429" s="5" t="s">
        <v>9546</v>
      </c>
      <c r="C1429" s="119">
        <v>1</v>
      </c>
      <c r="D1429" s="48"/>
      <c r="E1429" s="5"/>
      <c r="F1429" s="5"/>
      <c r="G1429" s="48"/>
      <c r="H1429" s="5"/>
      <c r="I1429" s="48"/>
      <c r="J1429" s="5"/>
      <c r="K1429" s="5"/>
      <c r="L1429" s="66">
        <v>43465</v>
      </c>
      <c r="M1429" s="5">
        <v>1</v>
      </c>
    </row>
    <row r="1430" spans="1:13" x14ac:dyDescent="0.25">
      <c r="A1430" s="48" t="s">
        <v>7195</v>
      </c>
      <c r="B1430" s="5" t="s">
        <v>9547</v>
      </c>
      <c r="C1430" s="119">
        <v>1</v>
      </c>
      <c r="D1430" s="48"/>
      <c r="E1430" s="5"/>
      <c r="F1430" s="5"/>
      <c r="G1430" s="48"/>
      <c r="H1430" s="5"/>
      <c r="I1430" s="48"/>
      <c r="J1430" s="5"/>
      <c r="K1430" s="5"/>
      <c r="L1430" s="66">
        <v>43465</v>
      </c>
      <c r="M1430" s="5">
        <v>1</v>
      </c>
    </row>
    <row r="1431" spans="1:13" x14ac:dyDescent="0.25">
      <c r="A1431" s="48" t="s">
        <v>7196</v>
      </c>
      <c r="B1431" s="5" t="s">
        <v>9548</v>
      </c>
      <c r="C1431" s="119">
        <v>1</v>
      </c>
      <c r="D1431" s="48"/>
      <c r="E1431" s="5"/>
      <c r="F1431" s="5"/>
      <c r="G1431" s="48"/>
      <c r="H1431" s="5"/>
      <c r="I1431" s="48"/>
      <c r="J1431" s="5"/>
      <c r="K1431" s="5"/>
      <c r="L1431" s="66">
        <v>43465</v>
      </c>
      <c r="M1431" s="5">
        <v>1</v>
      </c>
    </row>
    <row r="1432" spans="1:13" x14ac:dyDescent="0.25">
      <c r="A1432" s="48" t="s">
        <v>7198</v>
      </c>
      <c r="B1432" s="5" t="s">
        <v>9549</v>
      </c>
      <c r="C1432" s="119">
        <v>1</v>
      </c>
      <c r="D1432" s="48"/>
      <c r="E1432" s="5"/>
      <c r="F1432" s="5"/>
      <c r="G1432" s="48"/>
      <c r="H1432" s="5"/>
      <c r="I1432" s="48"/>
      <c r="J1432" s="5"/>
      <c r="K1432" s="5"/>
      <c r="L1432" s="66">
        <v>43465</v>
      </c>
      <c r="M1432" s="5">
        <v>1</v>
      </c>
    </row>
    <row r="1433" spans="1:13" x14ac:dyDescent="0.25">
      <c r="A1433" s="48" t="s">
        <v>7200</v>
      </c>
      <c r="B1433" s="5" t="s">
        <v>9550</v>
      </c>
      <c r="C1433" s="119">
        <v>1</v>
      </c>
      <c r="D1433" s="48"/>
      <c r="E1433" s="5"/>
      <c r="F1433" s="5"/>
      <c r="G1433" s="48"/>
      <c r="H1433" s="5"/>
      <c r="I1433" s="48"/>
      <c r="J1433" s="5"/>
      <c r="K1433" s="5"/>
      <c r="L1433" s="66">
        <v>43465</v>
      </c>
      <c r="M1433" s="5">
        <v>1</v>
      </c>
    </row>
    <row r="1434" spans="1:13" x14ac:dyDescent="0.25">
      <c r="A1434" s="48" t="s">
        <v>7202</v>
      </c>
      <c r="B1434" s="5" t="s">
        <v>9551</v>
      </c>
      <c r="C1434" s="119">
        <v>1</v>
      </c>
      <c r="D1434" s="48"/>
      <c r="E1434" s="5"/>
      <c r="F1434" s="5"/>
      <c r="G1434" s="48"/>
      <c r="H1434" s="5"/>
      <c r="I1434" s="48"/>
      <c r="J1434" s="5"/>
      <c r="K1434" s="5"/>
      <c r="L1434" s="66">
        <v>43465</v>
      </c>
      <c r="M1434" s="5">
        <v>1</v>
      </c>
    </row>
    <row r="1435" spans="1:13" x14ac:dyDescent="0.25">
      <c r="A1435" s="48" t="s">
        <v>7204</v>
      </c>
      <c r="B1435" s="5" t="s">
        <v>9552</v>
      </c>
      <c r="C1435" s="119">
        <v>1</v>
      </c>
      <c r="D1435" s="48"/>
      <c r="E1435" s="5"/>
      <c r="F1435" s="5"/>
      <c r="G1435" s="48"/>
      <c r="H1435" s="5"/>
      <c r="I1435" s="48"/>
      <c r="J1435" s="5"/>
      <c r="K1435" s="5"/>
      <c r="L1435" s="66">
        <v>43465</v>
      </c>
      <c r="M1435" s="5">
        <v>2</v>
      </c>
    </row>
    <row r="1436" spans="1:13" x14ac:dyDescent="0.25">
      <c r="A1436" s="48" t="s">
        <v>7206</v>
      </c>
      <c r="B1436" s="5" t="s">
        <v>9553</v>
      </c>
      <c r="C1436" s="119">
        <v>1</v>
      </c>
      <c r="D1436" s="48"/>
      <c r="E1436" s="5"/>
      <c r="F1436" s="5"/>
      <c r="G1436" s="48"/>
      <c r="H1436" s="5"/>
      <c r="I1436" s="48"/>
      <c r="J1436" s="5"/>
      <c r="K1436" s="5"/>
      <c r="L1436" s="66">
        <v>43465</v>
      </c>
      <c r="M1436" s="5">
        <v>2</v>
      </c>
    </row>
    <row r="1437" spans="1:13" x14ac:dyDescent="0.25">
      <c r="A1437" s="48" t="s">
        <v>7207</v>
      </c>
      <c r="B1437" s="5" t="s">
        <v>9554</v>
      </c>
      <c r="C1437" s="119">
        <v>1</v>
      </c>
      <c r="D1437" s="48"/>
      <c r="E1437" s="5"/>
      <c r="F1437" s="5"/>
      <c r="G1437" s="48"/>
      <c r="H1437" s="5"/>
      <c r="I1437" s="48"/>
      <c r="J1437" s="5"/>
      <c r="K1437" s="5"/>
      <c r="L1437" s="66">
        <v>43465</v>
      </c>
      <c r="M1437" s="5">
        <v>2</v>
      </c>
    </row>
    <row r="1438" spans="1:13" x14ac:dyDescent="0.25">
      <c r="A1438" s="48" t="s">
        <v>7209</v>
      </c>
      <c r="B1438" s="5" t="s">
        <v>9555</v>
      </c>
      <c r="C1438" s="119">
        <v>1</v>
      </c>
      <c r="D1438" s="48"/>
      <c r="E1438" s="5"/>
      <c r="F1438" s="5"/>
      <c r="G1438" s="48"/>
      <c r="H1438" s="5"/>
      <c r="I1438" s="48"/>
      <c r="J1438" s="5"/>
      <c r="K1438" s="5"/>
      <c r="L1438" s="66">
        <v>43465</v>
      </c>
      <c r="M1438" s="5">
        <v>2</v>
      </c>
    </row>
    <row r="1439" spans="1:13" x14ac:dyDescent="0.25">
      <c r="A1439" s="48" t="s">
        <v>7211</v>
      </c>
      <c r="B1439" s="5" t="s">
        <v>9556</v>
      </c>
      <c r="C1439" s="119">
        <v>1</v>
      </c>
      <c r="D1439" s="48"/>
      <c r="E1439" s="5"/>
      <c r="F1439" s="5"/>
      <c r="G1439" s="48"/>
      <c r="H1439" s="5"/>
      <c r="I1439" s="48"/>
      <c r="J1439" s="5"/>
      <c r="K1439" s="5"/>
      <c r="L1439" s="66">
        <v>43465</v>
      </c>
      <c r="M1439" s="5">
        <v>2</v>
      </c>
    </row>
    <row r="1440" spans="1:13" x14ac:dyDescent="0.25">
      <c r="A1440" s="48" t="s">
        <v>7212</v>
      </c>
      <c r="B1440" s="5" t="s">
        <v>9557</v>
      </c>
      <c r="C1440" s="119">
        <v>1</v>
      </c>
      <c r="D1440" s="48"/>
      <c r="E1440" s="5"/>
      <c r="F1440" s="5"/>
      <c r="G1440" s="48"/>
      <c r="H1440" s="5"/>
      <c r="I1440" s="48"/>
      <c r="J1440" s="5"/>
      <c r="K1440" s="5"/>
      <c r="L1440" s="66">
        <v>43465</v>
      </c>
      <c r="M1440" s="5">
        <v>2</v>
      </c>
    </row>
    <row r="1441" spans="1:13" x14ac:dyDescent="0.25">
      <c r="A1441" s="48" t="s">
        <v>7214</v>
      </c>
      <c r="B1441" s="5" t="s">
        <v>9558</v>
      </c>
      <c r="C1441" s="119">
        <v>1</v>
      </c>
      <c r="D1441" s="48"/>
      <c r="E1441" s="5"/>
      <c r="F1441" s="5"/>
      <c r="G1441" s="48"/>
      <c r="H1441" s="5"/>
      <c r="I1441" s="48"/>
      <c r="J1441" s="5"/>
      <c r="K1441" s="5"/>
      <c r="L1441" s="66">
        <v>43465</v>
      </c>
      <c r="M1441" s="5">
        <v>2</v>
      </c>
    </row>
    <row r="1442" spans="1:13" x14ac:dyDescent="0.25">
      <c r="A1442" s="48" t="s">
        <v>7216</v>
      </c>
      <c r="B1442" s="5" t="s">
        <v>9559</v>
      </c>
      <c r="C1442" s="119">
        <v>1</v>
      </c>
      <c r="D1442" s="48"/>
      <c r="E1442" s="5"/>
      <c r="F1442" s="5"/>
      <c r="G1442" s="48"/>
      <c r="H1442" s="5"/>
      <c r="I1442" s="48"/>
      <c r="J1442" s="5"/>
      <c r="K1442" s="5"/>
      <c r="L1442" s="66">
        <v>43465</v>
      </c>
      <c r="M1442" s="5">
        <v>2</v>
      </c>
    </row>
    <row r="1443" spans="1:13" x14ac:dyDescent="0.25">
      <c r="A1443" s="48" t="s">
        <v>7218</v>
      </c>
      <c r="B1443" s="5" t="s">
        <v>9560</v>
      </c>
      <c r="C1443" s="119">
        <v>1</v>
      </c>
      <c r="D1443" s="48"/>
      <c r="E1443" s="5"/>
      <c r="F1443" s="5"/>
      <c r="G1443" s="48"/>
      <c r="H1443" s="5"/>
      <c r="I1443" s="48"/>
      <c r="J1443" s="5"/>
      <c r="K1443" s="5"/>
      <c r="L1443" s="66">
        <v>43465</v>
      </c>
      <c r="M1443" s="5">
        <v>2</v>
      </c>
    </row>
    <row r="1444" spans="1:13" x14ac:dyDescent="0.25">
      <c r="A1444" s="48" t="s">
        <v>7220</v>
      </c>
      <c r="B1444" s="5" t="s">
        <v>9561</v>
      </c>
      <c r="C1444" s="119">
        <v>1</v>
      </c>
      <c r="D1444" s="48"/>
      <c r="E1444" s="5"/>
      <c r="F1444" s="5"/>
      <c r="G1444" s="48"/>
      <c r="H1444" s="5"/>
      <c r="I1444" s="48"/>
      <c r="J1444" s="5"/>
      <c r="K1444" s="5"/>
      <c r="L1444" s="66">
        <v>43465</v>
      </c>
      <c r="M1444" s="5">
        <v>1</v>
      </c>
    </row>
    <row r="1445" spans="1:13" x14ac:dyDescent="0.25">
      <c r="A1445" s="48" t="s">
        <v>7222</v>
      </c>
      <c r="B1445" s="5" t="s">
        <v>9562</v>
      </c>
      <c r="C1445" s="119">
        <v>1</v>
      </c>
      <c r="D1445" s="48"/>
      <c r="E1445" s="5"/>
      <c r="F1445" s="5"/>
      <c r="G1445" s="48"/>
      <c r="H1445" s="5"/>
      <c r="I1445" s="48"/>
      <c r="J1445" s="5"/>
      <c r="K1445" s="5"/>
      <c r="L1445" s="66">
        <v>43465</v>
      </c>
      <c r="M1445" s="5">
        <v>1</v>
      </c>
    </row>
    <row r="1446" spans="1:13" x14ac:dyDescent="0.25">
      <c r="A1446" s="48" t="s">
        <v>7224</v>
      </c>
      <c r="B1446" s="5" t="s">
        <v>9563</v>
      </c>
      <c r="C1446" s="119">
        <v>1</v>
      </c>
      <c r="D1446" s="48"/>
      <c r="E1446" s="5"/>
      <c r="F1446" s="5"/>
      <c r="G1446" s="48"/>
      <c r="H1446" s="5"/>
      <c r="I1446" s="48"/>
      <c r="J1446" s="5"/>
      <c r="K1446" s="5"/>
      <c r="L1446" s="66">
        <v>43465</v>
      </c>
      <c r="M1446" s="5">
        <v>1</v>
      </c>
    </row>
    <row r="1447" spans="1:13" x14ac:dyDescent="0.25">
      <c r="A1447" s="48" t="s">
        <v>7226</v>
      </c>
      <c r="B1447" s="5" t="s">
        <v>9564</v>
      </c>
      <c r="C1447" s="119">
        <v>1</v>
      </c>
      <c r="D1447" s="48"/>
      <c r="E1447" s="5"/>
      <c r="F1447" s="5"/>
      <c r="G1447" s="48"/>
      <c r="H1447" s="5"/>
      <c r="I1447" s="48"/>
      <c r="J1447" s="5"/>
      <c r="K1447" s="5"/>
      <c r="L1447" s="66">
        <v>43465</v>
      </c>
      <c r="M1447" s="5">
        <v>1</v>
      </c>
    </row>
    <row r="1448" spans="1:13" x14ac:dyDescent="0.25">
      <c r="A1448" s="48" t="s">
        <v>7227</v>
      </c>
      <c r="B1448" s="5" t="s">
        <v>9565</v>
      </c>
      <c r="C1448" s="119">
        <v>1</v>
      </c>
      <c r="D1448" s="48"/>
      <c r="E1448" s="5"/>
      <c r="F1448" s="5"/>
      <c r="G1448" s="48"/>
      <c r="H1448" s="5"/>
      <c r="I1448" s="48"/>
      <c r="J1448" s="5"/>
      <c r="K1448" s="5"/>
      <c r="L1448" s="66">
        <v>43465</v>
      </c>
      <c r="M1448" s="5">
        <v>1</v>
      </c>
    </row>
    <row r="1449" spans="1:13" x14ac:dyDescent="0.25">
      <c r="A1449" s="48" t="s">
        <v>7229</v>
      </c>
      <c r="B1449" s="5" t="s">
        <v>9566</v>
      </c>
      <c r="C1449" s="119">
        <v>1</v>
      </c>
      <c r="D1449" s="48"/>
      <c r="E1449" s="5"/>
      <c r="F1449" s="5"/>
      <c r="G1449" s="48"/>
      <c r="H1449" s="5"/>
      <c r="I1449" s="48"/>
      <c r="J1449" s="5"/>
      <c r="K1449" s="5"/>
      <c r="L1449" s="66">
        <v>43465</v>
      </c>
      <c r="M1449" s="5">
        <v>1</v>
      </c>
    </row>
    <row r="1450" spans="1:13" x14ac:dyDescent="0.25">
      <c r="A1450" s="48" t="s">
        <v>7230</v>
      </c>
      <c r="B1450" s="5" t="s">
        <v>9567</v>
      </c>
      <c r="C1450" s="119">
        <v>1</v>
      </c>
      <c r="D1450" s="48"/>
      <c r="E1450" s="5"/>
      <c r="F1450" s="5"/>
      <c r="G1450" s="48"/>
      <c r="H1450" s="5"/>
      <c r="I1450" s="48"/>
      <c r="J1450" s="5"/>
      <c r="K1450" s="5"/>
      <c r="L1450" s="66">
        <v>43465</v>
      </c>
      <c r="M1450" s="5">
        <v>1</v>
      </c>
    </row>
    <row r="1451" spans="1:13" x14ac:dyDescent="0.25">
      <c r="A1451" s="48" t="s">
        <v>7232</v>
      </c>
      <c r="B1451" s="5" t="s">
        <v>9568</v>
      </c>
      <c r="C1451" s="119">
        <v>1</v>
      </c>
      <c r="D1451" s="48"/>
      <c r="E1451" s="5"/>
      <c r="F1451" s="5"/>
      <c r="G1451" s="48"/>
      <c r="H1451" s="5"/>
      <c r="I1451" s="48"/>
      <c r="J1451" s="5"/>
      <c r="K1451" s="5"/>
      <c r="L1451" s="66">
        <v>43465</v>
      </c>
      <c r="M1451" s="5">
        <v>1</v>
      </c>
    </row>
    <row r="1452" spans="1:13" x14ac:dyDescent="0.25">
      <c r="A1452" s="48" t="s">
        <v>7234</v>
      </c>
      <c r="B1452" s="5" t="s">
        <v>9569</v>
      </c>
      <c r="C1452" s="119">
        <v>1</v>
      </c>
      <c r="D1452" s="48"/>
      <c r="E1452" s="5"/>
      <c r="F1452" s="5"/>
      <c r="G1452" s="48"/>
      <c r="H1452" s="5"/>
      <c r="I1452" s="48"/>
      <c r="J1452" s="5"/>
      <c r="K1452" s="5"/>
      <c r="L1452" s="66">
        <v>43465</v>
      </c>
      <c r="M1452" s="5">
        <v>2</v>
      </c>
    </row>
    <row r="1453" spans="1:13" x14ac:dyDescent="0.25">
      <c r="A1453" s="48" t="s">
        <v>7236</v>
      </c>
      <c r="B1453" s="5" t="s">
        <v>9570</v>
      </c>
      <c r="C1453" s="119">
        <v>1</v>
      </c>
      <c r="D1453" s="48"/>
      <c r="E1453" s="5"/>
      <c r="F1453" s="5"/>
      <c r="G1453" s="48"/>
      <c r="H1453" s="5"/>
      <c r="I1453" s="48"/>
      <c r="J1453" s="5"/>
      <c r="K1453" s="5"/>
      <c r="L1453" s="66">
        <v>43465</v>
      </c>
      <c r="M1453" s="5">
        <v>2</v>
      </c>
    </row>
    <row r="1454" spans="1:13" x14ac:dyDescent="0.25">
      <c r="A1454" s="48" t="s">
        <v>7238</v>
      </c>
      <c r="B1454" s="5" t="s">
        <v>9571</v>
      </c>
      <c r="C1454" s="119">
        <v>1</v>
      </c>
      <c r="D1454" s="48"/>
      <c r="E1454" s="5"/>
      <c r="F1454" s="5"/>
      <c r="G1454" s="48"/>
      <c r="H1454" s="5"/>
      <c r="I1454" s="48"/>
      <c r="J1454" s="5"/>
      <c r="K1454" s="5"/>
      <c r="L1454" s="66">
        <v>43465</v>
      </c>
      <c r="M1454" s="5">
        <v>2</v>
      </c>
    </row>
    <row r="1455" spans="1:13" x14ac:dyDescent="0.25">
      <c r="A1455" s="48" t="s">
        <v>7240</v>
      </c>
      <c r="B1455" s="5" t="s">
        <v>9572</v>
      </c>
      <c r="C1455" s="119">
        <v>1</v>
      </c>
      <c r="D1455" s="48"/>
      <c r="E1455" s="5"/>
      <c r="F1455" s="5"/>
      <c r="G1455" s="48"/>
      <c r="H1455" s="5"/>
      <c r="I1455" s="48"/>
      <c r="J1455" s="5"/>
      <c r="K1455" s="5"/>
      <c r="L1455" s="66">
        <v>43465</v>
      </c>
      <c r="M1455" s="5">
        <v>2</v>
      </c>
    </row>
    <row r="1456" spans="1:13" x14ac:dyDescent="0.25">
      <c r="A1456" s="48" t="s">
        <v>7242</v>
      </c>
      <c r="B1456" s="5" t="s">
        <v>9573</v>
      </c>
      <c r="C1456" s="119">
        <v>1</v>
      </c>
      <c r="D1456" s="48"/>
      <c r="E1456" s="5"/>
      <c r="F1456" s="5"/>
      <c r="G1456" s="48"/>
      <c r="H1456" s="5"/>
      <c r="I1456" s="48"/>
      <c r="J1456" s="5"/>
      <c r="K1456" s="5"/>
      <c r="L1456" s="66">
        <v>43465</v>
      </c>
      <c r="M1456" s="5">
        <v>2</v>
      </c>
    </row>
    <row r="1457" spans="1:13" x14ac:dyDescent="0.25">
      <c r="A1457" s="48" t="s">
        <v>7244</v>
      </c>
      <c r="B1457" s="5" t="s">
        <v>9574</v>
      </c>
      <c r="C1457" s="119">
        <v>1</v>
      </c>
      <c r="D1457" s="48"/>
      <c r="E1457" s="5"/>
      <c r="F1457" s="5"/>
      <c r="G1457" s="48"/>
      <c r="H1457" s="5"/>
      <c r="I1457" s="48"/>
      <c r="J1457" s="5"/>
      <c r="K1457" s="5"/>
      <c r="L1457" s="66">
        <v>43465</v>
      </c>
      <c r="M1457" s="5">
        <v>2</v>
      </c>
    </row>
    <row r="1458" spans="1:13" x14ac:dyDescent="0.25">
      <c r="A1458" s="48" t="s">
        <v>7246</v>
      </c>
      <c r="B1458" s="5" t="s">
        <v>9575</v>
      </c>
      <c r="C1458" s="119">
        <v>1</v>
      </c>
      <c r="D1458" s="48"/>
      <c r="E1458" s="5"/>
      <c r="F1458" s="5"/>
      <c r="G1458" s="48"/>
      <c r="H1458" s="5"/>
      <c r="I1458" s="48"/>
      <c r="J1458" s="5"/>
      <c r="K1458" s="5"/>
      <c r="L1458" s="66">
        <v>43465</v>
      </c>
      <c r="M1458" s="5">
        <v>2</v>
      </c>
    </row>
    <row r="1459" spans="1:13" x14ac:dyDescent="0.25">
      <c r="A1459" s="48" t="s">
        <v>7248</v>
      </c>
      <c r="B1459" s="5" t="s">
        <v>9576</v>
      </c>
      <c r="C1459" s="119">
        <v>1</v>
      </c>
      <c r="D1459" s="48"/>
      <c r="E1459" s="5"/>
      <c r="F1459" s="5"/>
      <c r="G1459" s="48"/>
      <c r="H1459" s="5"/>
      <c r="I1459" s="48"/>
      <c r="J1459" s="5"/>
      <c r="K1459" s="5"/>
      <c r="L1459" s="66">
        <v>43465</v>
      </c>
      <c r="M1459" s="5">
        <v>2</v>
      </c>
    </row>
    <row r="1460" spans="1:13" x14ac:dyDescent="0.25">
      <c r="A1460" s="48" t="s">
        <v>7250</v>
      </c>
      <c r="B1460" s="5" t="s">
        <v>9577</v>
      </c>
      <c r="C1460" s="119">
        <v>1</v>
      </c>
      <c r="D1460" s="48"/>
      <c r="E1460" s="5"/>
      <c r="F1460" s="5"/>
      <c r="G1460" s="48"/>
      <c r="H1460" s="5"/>
      <c r="I1460" s="48"/>
      <c r="J1460" s="5"/>
      <c r="K1460" s="5"/>
      <c r="L1460" s="66">
        <v>43465</v>
      </c>
      <c r="M1460" s="5">
        <v>1</v>
      </c>
    </row>
    <row r="1461" spans="1:13" x14ac:dyDescent="0.25">
      <c r="A1461" s="48" t="s">
        <v>7252</v>
      </c>
      <c r="B1461" s="5" t="s">
        <v>9578</v>
      </c>
      <c r="C1461" s="119">
        <v>1</v>
      </c>
      <c r="D1461" s="48"/>
      <c r="E1461" s="5"/>
      <c r="F1461" s="5"/>
      <c r="G1461" s="48"/>
      <c r="H1461" s="5"/>
      <c r="I1461" s="48"/>
      <c r="J1461" s="5"/>
      <c r="K1461" s="5"/>
      <c r="L1461" s="66">
        <v>43465</v>
      </c>
      <c r="M1461" s="5">
        <v>1</v>
      </c>
    </row>
    <row r="1462" spans="1:13" x14ac:dyDescent="0.25">
      <c r="A1462" s="48" t="s">
        <v>7254</v>
      </c>
      <c r="B1462" s="5" t="s">
        <v>9579</v>
      </c>
      <c r="C1462" s="119">
        <v>1</v>
      </c>
      <c r="D1462" s="48"/>
      <c r="E1462" s="5"/>
      <c r="F1462" s="5"/>
      <c r="G1462" s="48"/>
      <c r="H1462" s="5"/>
      <c r="I1462" s="48"/>
      <c r="J1462" s="5"/>
      <c r="K1462" s="5"/>
      <c r="L1462" s="66">
        <v>43465</v>
      </c>
      <c r="M1462" s="5">
        <v>1</v>
      </c>
    </row>
    <row r="1463" spans="1:13" x14ac:dyDescent="0.25">
      <c r="A1463" s="48" t="s">
        <v>7256</v>
      </c>
      <c r="B1463" s="5" t="s">
        <v>9580</v>
      </c>
      <c r="C1463" s="119">
        <v>1</v>
      </c>
      <c r="D1463" s="48"/>
      <c r="E1463" s="5"/>
      <c r="F1463" s="5"/>
      <c r="G1463" s="48"/>
      <c r="H1463" s="5"/>
      <c r="I1463" s="48"/>
      <c r="J1463" s="5"/>
      <c r="K1463" s="5"/>
      <c r="L1463" s="66">
        <v>43465</v>
      </c>
      <c r="M1463" s="5">
        <v>1</v>
      </c>
    </row>
    <row r="1464" spans="1:13" x14ac:dyDescent="0.25">
      <c r="A1464" s="48" t="s">
        <v>7258</v>
      </c>
      <c r="B1464" s="5" t="s">
        <v>9581</v>
      </c>
      <c r="C1464" s="119">
        <v>1</v>
      </c>
      <c r="D1464" s="48"/>
      <c r="E1464" s="5"/>
      <c r="F1464" s="5"/>
      <c r="G1464" s="48"/>
      <c r="H1464" s="5"/>
      <c r="I1464" s="48"/>
      <c r="J1464" s="5"/>
      <c r="K1464" s="5"/>
      <c r="L1464" s="66">
        <v>43465</v>
      </c>
      <c r="M1464" s="5">
        <v>1</v>
      </c>
    </row>
    <row r="1465" spans="1:13" x14ac:dyDescent="0.25">
      <c r="A1465" s="48" t="s">
        <v>7260</v>
      </c>
      <c r="B1465" s="5" t="s">
        <v>9582</v>
      </c>
      <c r="C1465" s="119">
        <v>1</v>
      </c>
      <c r="D1465" s="48"/>
      <c r="E1465" s="5"/>
      <c r="F1465" s="5"/>
      <c r="G1465" s="48"/>
      <c r="H1465" s="5"/>
      <c r="I1465" s="48"/>
      <c r="J1465" s="5"/>
      <c r="K1465" s="5"/>
      <c r="L1465" s="66">
        <v>43465</v>
      </c>
      <c r="M1465" s="5">
        <v>1</v>
      </c>
    </row>
    <row r="1466" spans="1:13" x14ac:dyDescent="0.25">
      <c r="A1466" s="48" t="s">
        <v>7262</v>
      </c>
      <c r="B1466" s="5" t="s">
        <v>9583</v>
      </c>
      <c r="C1466" s="119">
        <v>1</v>
      </c>
      <c r="D1466" s="48"/>
      <c r="E1466" s="5"/>
      <c r="F1466" s="5"/>
      <c r="G1466" s="48"/>
      <c r="H1466" s="5"/>
      <c r="I1466" s="48"/>
      <c r="J1466" s="5"/>
      <c r="K1466" s="5"/>
      <c r="L1466" s="66">
        <v>43465</v>
      </c>
      <c r="M1466" s="5">
        <v>1</v>
      </c>
    </row>
    <row r="1467" spans="1:13" x14ac:dyDescent="0.25">
      <c r="A1467" s="48" t="s">
        <v>7263</v>
      </c>
      <c r="B1467" s="5" t="s">
        <v>9584</v>
      </c>
      <c r="C1467" s="119">
        <v>1</v>
      </c>
      <c r="D1467" s="48"/>
      <c r="E1467" s="5"/>
      <c r="F1467" s="5"/>
      <c r="G1467" s="48"/>
      <c r="H1467" s="5"/>
      <c r="I1467" s="48"/>
      <c r="J1467" s="5"/>
      <c r="K1467" s="5"/>
      <c r="L1467" s="66">
        <v>43465</v>
      </c>
      <c r="M1467" s="5">
        <v>1</v>
      </c>
    </row>
    <row r="1468" spans="1:13" x14ac:dyDescent="0.25">
      <c r="A1468" s="48" t="s">
        <v>7264</v>
      </c>
      <c r="B1468" s="5" t="s">
        <v>9585</v>
      </c>
      <c r="C1468" s="119">
        <v>1</v>
      </c>
      <c r="D1468" s="48"/>
      <c r="E1468" s="5"/>
      <c r="F1468" s="5"/>
      <c r="G1468" s="48"/>
      <c r="H1468" s="5"/>
      <c r="I1468" s="48"/>
      <c r="J1468" s="5"/>
      <c r="K1468" s="5"/>
      <c r="L1468" s="66">
        <v>43465</v>
      </c>
      <c r="M1468" s="5">
        <v>2</v>
      </c>
    </row>
    <row r="1469" spans="1:13" x14ac:dyDescent="0.25">
      <c r="A1469" s="48" t="s">
        <v>7265</v>
      </c>
      <c r="B1469" s="5" t="s">
        <v>9586</v>
      </c>
      <c r="C1469" s="119">
        <v>1</v>
      </c>
      <c r="D1469" s="48"/>
      <c r="E1469" s="5"/>
      <c r="F1469" s="5"/>
      <c r="G1469" s="48"/>
      <c r="H1469" s="5"/>
      <c r="I1469" s="48"/>
      <c r="J1469" s="5"/>
      <c r="K1469" s="5"/>
      <c r="L1469" s="66">
        <v>43465</v>
      </c>
      <c r="M1469" s="5">
        <v>2</v>
      </c>
    </row>
    <row r="1470" spans="1:13" x14ac:dyDescent="0.25">
      <c r="A1470" s="48" t="s">
        <v>7266</v>
      </c>
      <c r="B1470" s="5" t="s">
        <v>9587</v>
      </c>
      <c r="C1470" s="119">
        <v>1</v>
      </c>
      <c r="D1470" s="48"/>
      <c r="E1470" s="5"/>
      <c r="F1470" s="5"/>
      <c r="G1470" s="48"/>
      <c r="H1470" s="5"/>
      <c r="I1470" s="48"/>
      <c r="J1470" s="5"/>
      <c r="K1470" s="5"/>
      <c r="L1470" s="66">
        <v>43465</v>
      </c>
      <c r="M1470" s="5">
        <v>2</v>
      </c>
    </row>
    <row r="1471" spans="1:13" x14ac:dyDescent="0.25">
      <c r="A1471" s="48" t="s">
        <v>7267</v>
      </c>
      <c r="B1471" s="5" t="s">
        <v>9588</v>
      </c>
      <c r="C1471" s="119">
        <v>1</v>
      </c>
      <c r="D1471" s="48"/>
      <c r="E1471" s="5"/>
      <c r="F1471" s="5"/>
      <c r="G1471" s="48"/>
      <c r="H1471" s="5"/>
      <c r="I1471" s="48"/>
      <c r="J1471" s="5"/>
      <c r="K1471" s="5"/>
      <c r="L1471" s="66">
        <v>43465</v>
      </c>
      <c r="M1471" s="5">
        <v>2</v>
      </c>
    </row>
    <row r="1472" spans="1:13" x14ac:dyDescent="0.25">
      <c r="A1472" s="48" t="s">
        <v>7268</v>
      </c>
      <c r="B1472" s="5" t="s">
        <v>9589</v>
      </c>
      <c r="C1472" s="119">
        <v>1</v>
      </c>
      <c r="D1472" s="48"/>
      <c r="E1472" s="5"/>
      <c r="F1472" s="5"/>
      <c r="G1472" s="48"/>
      <c r="H1472" s="5"/>
      <c r="I1472" s="48"/>
      <c r="J1472" s="5"/>
      <c r="K1472" s="5"/>
      <c r="L1472" s="66">
        <v>43465</v>
      </c>
      <c r="M1472" s="5">
        <v>2</v>
      </c>
    </row>
    <row r="1473" spans="1:13" x14ac:dyDescent="0.25">
      <c r="A1473" s="48" t="s">
        <v>7269</v>
      </c>
      <c r="B1473" s="5" t="s">
        <v>9590</v>
      </c>
      <c r="C1473" s="119">
        <v>1</v>
      </c>
      <c r="D1473" s="48"/>
      <c r="E1473" s="5"/>
      <c r="F1473" s="5"/>
      <c r="G1473" s="48"/>
      <c r="H1473" s="5"/>
      <c r="I1473" s="48"/>
      <c r="J1473" s="5"/>
      <c r="K1473" s="5"/>
      <c r="L1473" s="66">
        <v>43465</v>
      </c>
      <c r="M1473" s="5">
        <v>2</v>
      </c>
    </row>
    <row r="1474" spans="1:13" x14ac:dyDescent="0.25">
      <c r="A1474" s="48" t="s">
        <v>7270</v>
      </c>
      <c r="B1474" s="5" t="s">
        <v>9591</v>
      </c>
      <c r="C1474" s="119">
        <v>1</v>
      </c>
      <c r="D1474" s="48"/>
      <c r="E1474" s="5"/>
      <c r="F1474" s="5"/>
      <c r="G1474" s="48"/>
      <c r="H1474" s="5"/>
      <c r="I1474" s="48"/>
      <c r="J1474" s="5"/>
      <c r="K1474" s="5"/>
      <c r="L1474" s="66">
        <v>43465</v>
      </c>
      <c r="M1474" s="5">
        <v>2</v>
      </c>
    </row>
    <row r="1475" spans="1:13" x14ac:dyDescent="0.25">
      <c r="A1475" s="48" t="s">
        <v>7271</v>
      </c>
      <c r="B1475" s="5" t="s">
        <v>9592</v>
      </c>
      <c r="C1475" s="119">
        <v>1</v>
      </c>
      <c r="D1475" s="48"/>
      <c r="E1475" s="5"/>
      <c r="F1475" s="5"/>
      <c r="G1475" s="48"/>
      <c r="H1475" s="5"/>
      <c r="I1475" s="48"/>
      <c r="J1475" s="5"/>
      <c r="K1475" s="5"/>
      <c r="L1475" s="66">
        <v>43465</v>
      </c>
      <c r="M1475" s="5">
        <v>2</v>
      </c>
    </row>
    <row r="1476" spans="1:13" x14ac:dyDescent="0.25">
      <c r="A1476" s="48" t="s">
        <v>7272</v>
      </c>
      <c r="B1476" s="5" t="s">
        <v>9593</v>
      </c>
      <c r="C1476" s="119">
        <v>1</v>
      </c>
      <c r="D1476" s="48"/>
      <c r="E1476" s="5"/>
      <c r="F1476" s="5"/>
      <c r="G1476" s="48"/>
      <c r="H1476" s="5"/>
      <c r="I1476" s="48"/>
      <c r="J1476" s="5"/>
      <c r="K1476" s="5"/>
      <c r="L1476" s="66">
        <v>43465</v>
      </c>
      <c r="M1476" s="5">
        <v>1</v>
      </c>
    </row>
    <row r="1477" spans="1:13" x14ac:dyDescent="0.25">
      <c r="A1477" s="48" t="s">
        <v>7273</v>
      </c>
      <c r="B1477" s="5" t="s">
        <v>9594</v>
      </c>
      <c r="C1477" s="119">
        <v>1</v>
      </c>
      <c r="D1477" s="48"/>
      <c r="E1477" s="5"/>
      <c r="F1477" s="5"/>
      <c r="G1477" s="48"/>
      <c r="H1477" s="5"/>
      <c r="I1477" s="48"/>
      <c r="J1477" s="5"/>
      <c r="K1477" s="5"/>
      <c r="L1477" s="66">
        <v>43465</v>
      </c>
      <c r="M1477" s="5">
        <v>1</v>
      </c>
    </row>
    <row r="1478" spans="1:13" x14ac:dyDescent="0.25">
      <c r="A1478" s="48" t="s">
        <v>7274</v>
      </c>
      <c r="B1478" s="5" t="s">
        <v>9595</v>
      </c>
      <c r="C1478" s="119">
        <v>1</v>
      </c>
      <c r="D1478" s="48"/>
      <c r="E1478" s="5"/>
      <c r="F1478" s="5"/>
      <c r="G1478" s="48"/>
      <c r="H1478" s="5"/>
      <c r="I1478" s="48"/>
      <c r="J1478" s="5"/>
      <c r="K1478" s="5"/>
      <c r="L1478" s="66">
        <v>43465</v>
      </c>
      <c r="M1478" s="5">
        <v>1</v>
      </c>
    </row>
    <row r="1479" spans="1:13" x14ac:dyDescent="0.25">
      <c r="A1479" s="48" t="s">
        <v>7275</v>
      </c>
      <c r="B1479" s="5" t="s">
        <v>9596</v>
      </c>
      <c r="C1479" s="119">
        <v>1</v>
      </c>
      <c r="D1479" s="48"/>
      <c r="E1479" s="5"/>
      <c r="F1479" s="5"/>
      <c r="G1479" s="48"/>
      <c r="H1479" s="5"/>
      <c r="I1479" s="48"/>
      <c r="J1479" s="5"/>
      <c r="K1479" s="5"/>
      <c r="L1479" s="66">
        <v>43465</v>
      </c>
      <c r="M1479" s="5">
        <v>1</v>
      </c>
    </row>
    <row r="1480" spans="1:13" x14ac:dyDescent="0.25">
      <c r="A1480" s="48" t="s">
        <v>7276</v>
      </c>
      <c r="B1480" s="5" t="s">
        <v>9597</v>
      </c>
      <c r="C1480" s="119">
        <v>1</v>
      </c>
      <c r="D1480" s="48"/>
      <c r="E1480" s="5"/>
      <c r="F1480" s="5"/>
      <c r="G1480" s="48"/>
      <c r="H1480" s="5"/>
      <c r="I1480" s="48"/>
      <c r="J1480" s="5"/>
      <c r="K1480" s="5"/>
      <c r="L1480" s="66">
        <v>43465</v>
      </c>
      <c r="M1480" s="5">
        <v>1</v>
      </c>
    </row>
    <row r="1481" spans="1:13" x14ac:dyDescent="0.25">
      <c r="A1481" s="48" t="s">
        <v>7277</v>
      </c>
      <c r="B1481" s="5" t="s">
        <v>9598</v>
      </c>
      <c r="C1481" s="119">
        <v>1</v>
      </c>
      <c r="D1481" s="48"/>
      <c r="E1481" s="5"/>
      <c r="F1481" s="5"/>
      <c r="G1481" s="48"/>
      <c r="H1481" s="5"/>
      <c r="I1481" s="48"/>
      <c r="J1481" s="5"/>
      <c r="K1481" s="5"/>
      <c r="L1481" s="66">
        <v>43465</v>
      </c>
      <c r="M1481" s="5">
        <v>1</v>
      </c>
    </row>
    <row r="1482" spans="1:13" x14ac:dyDescent="0.25">
      <c r="A1482" s="48" t="s">
        <v>7278</v>
      </c>
      <c r="B1482" s="5" t="s">
        <v>9599</v>
      </c>
      <c r="C1482" s="119">
        <v>1</v>
      </c>
      <c r="D1482" s="48"/>
      <c r="E1482" s="5"/>
      <c r="F1482" s="5"/>
      <c r="G1482" s="48"/>
      <c r="H1482" s="5"/>
      <c r="I1482" s="48"/>
      <c r="J1482" s="5"/>
      <c r="K1482" s="5"/>
      <c r="L1482" s="66">
        <v>43465</v>
      </c>
      <c r="M1482" s="5">
        <v>1</v>
      </c>
    </row>
    <row r="1483" spans="1:13" x14ac:dyDescent="0.25">
      <c r="A1483" s="48" t="s">
        <v>7279</v>
      </c>
      <c r="B1483" s="5" t="s">
        <v>9600</v>
      </c>
      <c r="C1483" s="119">
        <v>1</v>
      </c>
      <c r="D1483" s="48"/>
      <c r="E1483" s="5"/>
      <c r="F1483" s="5"/>
      <c r="G1483" s="48"/>
      <c r="H1483" s="5"/>
      <c r="I1483" s="48"/>
      <c r="J1483" s="5"/>
      <c r="K1483" s="5"/>
      <c r="L1483" s="66">
        <v>43465</v>
      </c>
      <c r="M1483" s="5">
        <v>1</v>
      </c>
    </row>
    <row r="1484" spans="1:13" x14ac:dyDescent="0.25">
      <c r="A1484" s="48" t="s">
        <v>7280</v>
      </c>
      <c r="B1484" s="5" t="s">
        <v>9601</v>
      </c>
      <c r="C1484" s="119">
        <v>1</v>
      </c>
      <c r="D1484" s="48"/>
      <c r="E1484" s="5"/>
      <c r="F1484" s="5"/>
      <c r="G1484" s="48"/>
      <c r="H1484" s="5"/>
      <c r="I1484" s="48"/>
      <c r="J1484" s="5"/>
      <c r="K1484" s="5"/>
      <c r="L1484" s="66">
        <v>43465</v>
      </c>
      <c r="M1484" s="5">
        <v>2</v>
      </c>
    </row>
    <row r="1485" spans="1:13" x14ac:dyDescent="0.25">
      <c r="A1485" s="48" t="s">
        <v>7281</v>
      </c>
      <c r="B1485" s="5" t="s">
        <v>9602</v>
      </c>
      <c r="C1485" s="119">
        <v>1</v>
      </c>
      <c r="D1485" s="48"/>
      <c r="E1485" s="5"/>
      <c r="F1485" s="5"/>
      <c r="G1485" s="48"/>
      <c r="H1485" s="5"/>
      <c r="I1485" s="48"/>
      <c r="J1485" s="5"/>
      <c r="K1485" s="5"/>
      <c r="L1485" s="66">
        <v>43465</v>
      </c>
      <c r="M1485" s="5">
        <v>2</v>
      </c>
    </row>
    <row r="1486" spans="1:13" x14ac:dyDescent="0.25">
      <c r="A1486" s="48" t="s">
        <v>7282</v>
      </c>
      <c r="B1486" s="5" t="s">
        <v>9603</v>
      </c>
      <c r="C1486" s="119">
        <v>1</v>
      </c>
      <c r="D1486" s="48"/>
      <c r="E1486" s="5"/>
      <c r="F1486" s="5"/>
      <c r="G1486" s="48"/>
      <c r="H1486" s="5"/>
      <c r="I1486" s="48"/>
      <c r="J1486" s="5"/>
      <c r="K1486" s="5"/>
      <c r="L1486" s="66">
        <v>43465</v>
      </c>
      <c r="M1486" s="5">
        <v>2</v>
      </c>
    </row>
    <row r="1487" spans="1:13" x14ac:dyDescent="0.25">
      <c r="A1487" s="48" t="s">
        <v>7283</v>
      </c>
      <c r="B1487" s="5" t="s">
        <v>9604</v>
      </c>
      <c r="C1487" s="119">
        <v>1</v>
      </c>
      <c r="D1487" s="48"/>
      <c r="E1487" s="5"/>
      <c r="F1487" s="5"/>
      <c r="G1487" s="48"/>
      <c r="H1487" s="5"/>
      <c r="I1487" s="48"/>
      <c r="J1487" s="5"/>
      <c r="K1487" s="5"/>
      <c r="L1487" s="66">
        <v>43465</v>
      </c>
      <c r="M1487" s="5">
        <v>2</v>
      </c>
    </row>
    <row r="1488" spans="1:13" x14ac:dyDescent="0.25">
      <c r="A1488" s="48" t="s">
        <v>7284</v>
      </c>
      <c r="B1488" s="5" t="s">
        <v>9605</v>
      </c>
      <c r="C1488" s="119">
        <v>1</v>
      </c>
      <c r="D1488" s="48"/>
      <c r="E1488" s="5"/>
      <c r="F1488" s="5"/>
      <c r="G1488" s="48"/>
      <c r="H1488" s="5"/>
      <c r="I1488" s="48"/>
      <c r="J1488" s="5"/>
      <c r="K1488" s="5"/>
      <c r="L1488" s="66">
        <v>43465</v>
      </c>
      <c r="M1488" s="5">
        <v>2</v>
      </c>
    </row>
    <row r="1489" spans="1:13" x14ac:dyDescent="0.25">
      <c r="A1489" s="48" t="s">
        <v>7285</v>
      </c>
      <c r="B1489" s="5" t="s">
        <v>9606</v>
      </c>
      <c r="C1489" s="119">
        <v>1</v>
      </c>
      <c r="D1489" s="48"/>
      <c r="E1489" s="5"/>
      <c r="F1489" s="5"/>
      <c r="G1489" s="48"/>
      <c r="H1489" s="5"/>
      <c r="I1489" s="48"/>
      <c r="J1489" s="5"/>
      <c r="K1489" s="5"/>
      <c r="L1489" s="66">
        <v>43465</v>
      </c>
      <c r="M1489" s="5">
        <v>2</v>
      </c>
    </row>
    <row r="1490" spans="1:13" x14ac:dyDescent="0.25">
      <c r="A1490" s="48" t="s">
        <v>7286</v>
      </c>
      <c r="B1490" s="5" t="s">
        <v>9607</v>
      </c>
      <c r="C1490" s="119">
        <v>1</v>
      </c>
      <c r="D1490" s="48"/>
      <c r="E1490" s="5"/>
      <c r="F1490" s="5"/>
      <c r="G1490" s="48"/>
      <c r="H1490" s="5"/>
      <c r="I1490" s="48"/>
      <c r="J1490" s="5"/>
      <c r="K1490" s="5"/>
      <c r="L1490" s="66">
        <v>43465</v>
      </c>
      <c r="M1490" s="5">
        <v>2</v>
      </c>
    </row>
    <row r="1491" spans="1:13" x14ac:dyDescent="0.25">
      <c r="A1491" s="48" t="s">
        <v>7287</v>
      </c>
      <c r="B1491" s="5" t="s">
        <v>9608</v>
      </c>
      <c r="C1491" s="119">
        <v>1</v>
      </c>
      <c r="D1491" s="48"/>
      <c r="E1491" s="5"/>
      <c r="F1491" s="5"/>
      <c r="G1491" s="48"/>
      <c r="H1491" s="5"/>
      <c r="I1491" s="48"/>
      <c r="J1491" s="5"/>
      <c r="K1491" s="5"/>
      <c r="L1491" s="66">
        <v>43465</v>
      </c>
      <c r="M1491" s="5">
        <v>2</v>
      </c>
    </row>
    <row r="1492" spans="1:13" x14ac:dyDescent="0.25">
      <c r="A1492" s="48" t="s">
        <v>7288</v>
      </c>
      <c r="B1492" s="5" t="s">
        <v>9609</v>
      </c>
      <c r="C1492" s="119">
        <v>1</v>
      </c>
      <c r="D1492" s="48"/>
      <c r="E1492" s="5"/>
      <c r="F1492" s="5"/>
      <c r="G1492" s="48"/>
      <c r="H1492" s="5"/>
      <c r="I1492" s="48"/>
      <c r="J1492" s="5"/>
      <c r="K1492" s="5"/>
      <c r="L1492" s="66">
        <v>43465</v>
      </c>
      <c r="M1492" s="5">
        <v>1</v>
      </c>
    </row>
    <row r="1493" spans="1:13" x14ac:dyDescent="0.25">
      <c r="A1493" s="48" t="s">
        <v>7289</v>
      </c>
      <c r="B1493" s="5" t="s">
        <v>9610</v>
      </c>
      <c r="C1493" s="119">
        <v>1</v>
      </c>
      <c r="D1493" s="48"/>
      <c r="E1493" s="5"/>
      <c r="F1493" s="5"/>
      <c r="G1493" s="48"/>
      <c r="H1493" s="5"/>
      <c r="I1493" s="48"/>
      <c r="J1493" s="5"/>
      <c r="K1493" s="5"/>
      <c r="L1493" s="66">
        <v>43465</v>
      </c>
      <c r="M1493" s="5">
        <v>1</v>
      </c>
    </row>
    <row r="1494" spans="1:13" x14ac:dyDescent="0.25">
      <c r="A1494" s="48" t="s">
        <v>7290</v>
      </c>
      <c r="B1494" s="5" t="s">
        <v>9611</v>
      </c>
      <c r="C1494" s="119">
        <v>1</v>
      </c>
      <c r="D1494" s="48"/>
      <c r="E1494" s="5"/>
      <c r="F1494" s="5"/>
      <c r="G1494" s="48"/>
      <c r="H1494" s="5"/>
      <c r="I1494" s="48"/>
      <c r="J1494" s="5"/>
      <c r="K1494" s="5"/>
      <c r="L1494" s="66">
        <v>43465</v>
      </c>
      <c r="M1494" s="5">
        <v>1</v>
      </c>
    </row>
    <row r="1495" spans="1:13" x14ac:dyDescent="0.25">
      <c r="A1495" s="48" t="s">
        <v>7291</v>
      </c>
      <c r="B1495" s="5" t="s">
        <v>9612</v>
      </c>
      <c r="C1495" s="119">
        <v>1</v>
      </c>
      <c r="D1495" s="48"/>
      <c r="E1495" s="5"/>
      <c r="F1495" s="5"/>
      <c r="G1495" s="48"/>
      <c r="H1495" s="5"/>
      <c r="I1495" s="48"/>
      <c r="J1495" s="5"/>
      <c r="K1495" s="5"/>
      <c r="L1495" s="66">
        <v>43465</v>
      </c>
      <c r="M1495" s="5">
        <v>1</v>
      </c>
    </row>
    <row r="1496" spans="1:13" x14ac:dyDescent="0.25">
      <c r="A1496" s="48" t="s">
        <v>7292</v>
      </c>
      <c r="B1496" s="5" t="s">
        <v>9613</v>
      </c>
      <c r="C1496" s="119">
        <v>1</v>
      </c>
      <c r="D1496" s="48"/>
      <c r="E1496" s="5"/>
      <c r="F1496" s="5"/>
      <c r="G1496" s="48"/>
      <c r="H1496" s="5"/>
      <c r="I1496" s="48"/>
      <c r="J1496" s="5"/>
      <c r="K1496" s="5"/>
      <c r="L1496" s="66">
        <v>43465</v>
      </c>
      <c r="M1496" s="5">
        <v>1</v>
      </c>
    </row>
    <row r="1497" spans="1:13" x14ac:dyDescent="0.25">
      <c r="A1497" s="48" t="s">
        <v>7293</v>
      </c>
      <c r="B1497" s="5" t="s">
        <v>9614</v>
      </c>
      <c r="C1497" s="119">
        <v>1</v>
      </c>
      <c r="D1497" s="48"/>
      <c r="E1497" s="5"/>
      <c r="F1497" s="5"/>
      <c r="G1497" s="48"/>
      <c r="H1497" s="5"/>
      <c r="I1497" s="48"/>
      <c r="J1497" s="5"/>
      <c r="K1497" s="5"/>
      <c r="L1497" s="66">
        <v>43465</v>
      </c>
      <c r="M1497" s="5">
        <v>1</v>
      </c>
    </row>
    <row r="1498" spans="1:13" x14ac:dyDescent="0.25">
      <c r="A1498" s="48" t="s">
        <v>7294</v>
      </c>
      <c r="B1498" s="5" t="s">
        <v>9615</v>
      </c>
      <c r="C1498" s="119">
        <v>1</v>
      </c>
      <c r="D1498" s="48"/>
      <c r="E1498" s="5"/>
      <c r="F1498" s="5"/>
      <c r="G1498" s="48"/>
      <c r="H1498" s="5"/>
      <c r="I1498" s="48"/>
      <c r="J1498" s="5"/>
      <c r="K1498" s="5"/>
      <c r="L1498" s="66">
        <v>43465</v>
      </c>
      <c r="M1498" s="5">
        <v>1</v>
      </c>
    </row>
    <row r="1499" spans="1:13" x14ac:dyDescent="0.25">
      <c r="A1499" s="48" t="s">
        <v>7295</v>
      </c>
      <c r="B1499" s="5" t="s">
        <v>9616</v>
      </c>
      <c r="C1499" s="119">
        <v>1</v>
      </c>
      <c r="D1499" s="48"/>
      <c r="E1499" s="5"/>
      <c r="F1499" s="5"/>
      <c r="G1499" s="48"/>
      <c r="H1499" s="5"/>
      <c r="I1499" s="48"/>
      <c r="J1499" s="5"/>
      <c r="K1499" s="5"/>
      <c r="L1499" s="66">
        <v>43465</v>
      </c>
      <c r="M1499" s="5">
        <v>1</v>
      </c>
    </row>
    <row r="1500" spans="1:13" x14ac:dyDescent="0.25">
      <c r="A1500" s="48" t="s">
        <v>7296</v>
      </c>
      <c r="B1500" s="5" t="s">
        <v>9617</v>
      </c>
      <c r="C1500" s="119">
        <v>1</v>
      </c>
      <c r="D1500" s="48"/>
      <c r="E1500" s="5"/>
      <c r="F1500" s="5"/>
      <c r="G1500" s="48"/>
      <c r="H1500" s="5"/>
      <c r="I1500" s="48"/>
      <c r="J1500" s="5"/>
      <c r="K1500" s="5"/>
      <c r="L1500" s="66">
        <v>43465</v>
      </c>
      <c r="M1500" s="5">
        <v>1</v>
      </c>
    </row>
    <row r="1501" spans="1:13" x14ac:dyDescent="0.25">
      <c r="A1501" s="48" t="s">
        <v>7297</v>
      </c>
      <c r="B1501" s="5" t="s">
        <v>9618</v>
      </c>
      <c r="C1501" s="119">
        <v>1</v>
      </c>
      <c r="D1501" s="48"/>
      <c r="E1501" s="5"/>
      <c r="F1501" s="5"/>
      <c r="G1501" s="48"/>
      <c r="H1501" s="5"/>
      <c r="I1501" s="48"/>
      <c r="J1501" s="5"/>
      <c r="K1501" s="5"/>
      <c r="L1501" s="66">
        <v>43465</v>
      </c>
      <c r="M1501" s="5">
        <v>1</v>
      </c>
    </row>
    <row r="1502" spans="1:13" x14ac:dyDescent="0.25">
      <c r="A1502" s="48" t="s">
        <v>7298</v>
      </c>
      <c r="B1502" s="5" t="s">
        <v>9619</v>
      </c>
      <c r="C1502" s="119">
        <v>1</v>
      </c>
      <c r="D1502" s="48"/>
      <c r="E1502" s="5"/>
      <c r="F1502" s="5"/>
      <c r="G1502" s="48"/>
      <c r="H1502" s="5"/>
      <c r="I1502" s="48"/>
      <c r="J1502" s="5"/>
      <c r="K1502" s="5"/>
      <c r="L1502" s="66">
        <v>43465</v>
      </c>
      <c r="M1502" s="5">
        <v>1</v>
      </c>
    </row>
    <row r="1503" spans="1:13" x14ac:dyDescent="0.25">
      <c r="A1503" s="48" t="s">
        <v>7299</v>
      </c>
      <c r="B1503" s="5" t="s">
        <v>9620</v>
      </c>
      <c r="C1503" s="119">
        <v>1</v>
      </c>
      <c r="D1503" s="48"/>
      <c r="E1503" s="5"/>
      <c r="F1503" s="5"/>
      <c r="G1503" s="48"/>
      <c r="H1503" s="5"/>
      <c r="I1503" s="48"/>
      <c r="J1503" s="5"/>
      <c r="K1503" s="5"/>
      <c r="L1503" s="66">
        <v>43465</v>
      </c>
      <c r="M1503" s="5">
        <v>1</v>
      </c>
    </row>
    <row r="1504" spans="1:13" x14ac:dyDescent="0.25">
      <c r="A1504" s="48" t="s">
        <v>7300</v>
      </c>
      <c r="B1504" s="5" t="s">
        <v>9621</v>
      </c>
      <c r="C1504" s="119">
        <v>1</v>
      </c>
      <c r="D1504" s="48"/>
      <c r="E1504" s="5"/>
      <c r="F1504" s="5"/>
      <c r="G1504" s="48"/>
      <c r="H1504" s="5"/>
      <c r="I1504" s="48"/>
      <c r="J1504" s="5"/>
      <c r="K1504" s="5"/>
      <c r="L1504" s="66">
        <v>43465</v>
      </c>
      <c r="M1504" s="5">
        <v>1</v>
      </c>
    </row>
    <row r="1505" spans="1:13" x14ac:dyDescent="0.25">
      <c r="A1505" s="48" t="s">
        <v>7301</v>
      </c>
      <c r="B1505" s="5" t="s">
        <v>9622</v>
      </c>
      <c r="C1505" s="119">
        <v>1</v>
      </c>
      <c r="D1505" s="48"/>
      <c r="E1505" s="5"/>
      <c r="F1505" s="5"/>
      <c r="G1505" s="48"/>
      <c r="H1505" s="5"/>
      <c r="I1505" s="48"/>
      <c r="J1505" s="5"/>
      <c r="K1505" s="5"/>
      <c r="L1505" s="66">
        <v>43465</v>
      </c>
      <c r="M1505" s="5">
        <v>1</v>
      </c>
    </row>
    <row r="1506" spans="1:13" x14ac:dyDescent="0.25">
      <c r="A1506" s="48" t="s">
        <v>7302</v>
      </c>
      <c r="B1506" s="5" t="s">
        <v>9623</v>
      </c>
      <c r="C1506" s="119">
        <v>1</v>
      </c>
      <c r="D1506" s="48"/>
      <c r="E1506" s="5"/>
      <c r="F1506" s="5"/>
      <c r="G1506" s="48"/>
      <c r="H1506" s="5"/>
      <c r="I1506" s="48"/>
      <c r="J1506" s="5"/>
      <c r="K1506" s="5"/>
      <c r="L1506" s="66">
        <v>43465</v>
      </c>
      <c r="M1506" s="5">
        <v>1</v>
      </c>
    </row>
    <row r="1507" spans="1:13" x14ac:dyDescent="0.25">
      <c r="A1507" s="48" t="s">
        <v>7303</v>
      </c>
      <c r="B1507" s="5" t="s">
        <v>9624</v>
      </c>
      <c r="C1507" s="119">
        <v>1</v>
      </c>
      <c r="D1507" s="48"/>
      <c r="E1507" s="5"/>
      <c r="F1507" s="5"/>
      <c r="G1507" s="48"/>
      <c r="H1507" s="5"/>
      <c r="I1507" s="48"/>
      <c r="J1507" s="5"/>
      <c r="K1507" s="5"/>
      <c r="L1507" s="66">
        <v>43465</v>
      </c>
      <c r="M1507" s="5">
        <v>1</v>
      </c>
    </row>
    <row r="1508" spans="1:13" x14ac:dyDescent="0.25">
      <c r="A1508" s="48" t="s">
        <v>7304</v>
      </c>
      <c r="B1508" s="5" t="s">
        <v>9625</v>
      </c>
      <c r="C1508" s="119">
        <v>1</v>
      </c>
      <c r="D1508" s="48"/>
      <c r="E1508" s="5"/>
      <c r="F1508" s="5"/>
      <c r="G1508" s="48"/>
      <c r="H1508" s="5"/>
      <c r="I1508" s="48"/>
      <c r="J1508" s="5"/>
      <c r="K1508" s="5"/>
      <c r="L1508" s="66">
        <v>43465</v>
      </c>
      <c r="M1508" s="5">
        <v>1</v>
      </c>
    </row>
    <row r="1509" spans="1:13" x14ac:dyDescent="0.25">
      <c r="A1509" s="48" t="s">
        <v>7305</v>
      </c>
      <c r="B1509" s="5" t="s">
        <v>9626</v>
      </c>
      <c r="C1509" s="119">
        <v>1</v>
      </c>
      <c r="D1509" s="48"/>
      <c r="E1509" s="5"/>
      <c r="F1509" s="5"/>
      <c r="G1509" s="48"/>
      <c r="H1509" s="5"/>
      <c r="I1509" s="48"/>
      <c r="J1509" s="5"/>
      <c r="K1509" s="5"/>
      <c r="L1509" s="66">
        <v>43465</v>
      </c>
      <c r="M1509" s="5">
        <v>1</v>
      </c>
    </row>
    <row r="1510" spans="1:13" x14ac:dyDescent="0.25">
      <c r="A1510" s="48" t="s">
        <v>7306</v>
      </c>
      <c r="B1510" s="5" t="s">
        <v>9627</v>
      </c>
      <c r="C1510" s="119">
        <v>1</v>
      </c>
      <c r="D1510" s="48"/>
      <c r="E1510" s="5"/>
      <c r="F1510" s="5"/>
      <c r="G1510" s="48"/>
      <c r="H1510" s="5"/>
      <c r="I1510" s="48"/>
      <c r="J1510" s="5"/>
      <c r="K1510" s="5"/>
      <c r="L1510" s="66">
        <v>43465</v>
      </c>
      <c r="M1510" s="5">
        <v>1</v>
      </c>
    </row>
    <row r="1511" spans="1:13" x14ac:dyDescent="0.25">
      <c r="A1511" s="48" t="s">
        <v>7307</v>
      </c>
      <c r="B1511" s="5" t="s">
        <v>9628</v>
      </c>
      <c r="C1511" s="119">
        <v>1</v>
      </c>
      <c r="D1511" s="48"/>
      <c r="E1511" s="5"/>
      <c r="F1511" s="5"/>
      <c r="G1511" s="48"/>
      <c r="H1511" s="5"/>
      <c r="I1511" s="48"/>
      <c r="J1511" s="5"/>
      <c r="K1511" s="5"/>
      <c r="L1511" s="66">
        <v>43465</v>
      </c>
      <c r="M1511" s="5">
        <v>1</v>
      </c>
    </row>
    <row r="1512" spans="1:13" x14ac:dyDescent="0.25">
      <c r="A1512" s="48" t="s">
        <v>7308</v>
      </c>
      <c r="B1512" s="5" t="s">
        <v>9629</v>
      </c>
      <c r="C1512" s="119">
        <v>1</v>
      </c>
      <c r="D1512" s="48"/>
      <c r="E1512" s="5"/>
      <c r="F1512" s="5"/>
      <c r="G1512" s="48"/>
      <c r="H1512" s="5"/>
      <c r="I1512" s="48"/>
      <c r="J1512" s="5"/>
      <c r="K1512" s="5"/>
      <c r="L1512" s="66">
        <v>43465</v>
      </c>
      <c r="M1512" s="5">
        <v>1</v>
      </c>
    </row>
    <row r="1513" spans="1:13" x14ac:dyDescent="0.25">
      <c r="A1513" s="48" t="s">
        <v>7309</v>
      </c>
      <c r="B1513" s="5" t="s">
        <v>9630</v>
      </c>
      <c r="C1513" s="119">
        <v>1</v>
      </c>
      <c r="D1513" s="48"/>
      <c r="E1513" s="5"/>
      <c r="F1513" s="5"/>
      <c r="G1513" s="48"/>
      <c r="H1513" s="5"/>
      <c r="I1513" s="48"/>
      <c r="J1513" s="5"/>
      <c r="K1513" s="5"/>
      <c r="L1513" s="66">
        <v>43465</v>
      </c>
      <c r="M1513" s="5">
        <v>1</v>
      </c>
    </row>
    <row r="1514" spans="1:13" x14ac:dyDescent="0.25">
      <c r="A1514" s="48" t="s">
        <v>7310</v>
      </c>
      <c r="B1514" s="5" t="s">
        <v>9631</v>
      </c>
      <c r="C1514" s="119">
        <v>1</v>
      </c>
      <c r="D1514" s="48"/>
      <c r="E1514" s="5"/>
      <c r="F1514" s="5"/>
      <c r="G1514" s="48"/>
      <c r="H1514" s="5"/>
      <c r="I1514" s="48"/>
      <c r="J1514" s="5"/>
      <c r="K1514" s="5"/>
      <c r="L1514" s="66">
        <v>43465</v>
      </c>
      <c r="M1514" s="5">
        <v>1</v>
      </c>
    </row>
    <row r="1515" spans="1:13" x14ac:dyDescent="0.25">
      <c r="A1515" s="48" t="s">
        <v>7311</v>
      </c>
      <c r="B1515" s="5" t="s">
        <v>9632</v>
      </c>
      <c r="C1515" s="119">
        <v>1</v>
      </c>
      <c r="D1515" s="48"/>
      <c r="E1515" s="5"/>
      <c r="F1515" s="5"/>
      <c r="G1515" s="48"/>
      <c r="H1515" s="5"/>
      <c r="I1515" s="48"/>
      <c r="J1515" s="5"/>
      <c r="K1515" s="5"/>
      <c r="L1515" s="66">
        <v>43465</v>
      </c>
      <c r="M1515" s="5">
        <v>1</v>
      </c>
    </row>
    <row r="1516" spans="1:13" x14ac:dyDescent="0.25">
      <c r="A1516" s="48" t="s">
        <v>7312</v>
      </c>
      <c r="B1516" s="5" t="s">
        <v>9633</v>
      </c>
      <c r="C1516" s="119">
        <v>1</v>
      </c>
      <c r="D1516" s="48"/>
      <c r="E1516" s="5"/>
      <c r="F1516" s="5"/>
      <c r="G1516" s="48"/>
      <c r="H1516" s="5"/>
      <c r="I1516" s="48"/>
      <c r="J1516" s="5"/>
      <c r="K1516" s="5"/>
      <c r="L1516" s="66">
        <v>43465</v>
      </c>
      <c r="M1516" s="5">
        <v>1</v>
      </c>
    </row>
    <row r="1517" spans="1:13" x14ac:dyDescent="0.25">
      <c r="A1517" s="48" t="s">
        <v>7313</v>
      </c>
      <c r="B1517" s="5" t="s">
        <v>9634</v>
      </c>
      <c r="C1517" s="119">
        <v>1</v>
      </c>
      <c r="D1517" s="48"/>
      <c r="E1517" s="5"/>
      <c r="F1517" s="5"/>
      <c r="G1517" s="48"/>
      <c r="H1517" s="5"/>
      <c r="I1517" s="48"/>
      <c r="J1517" s="5"/>
      <c r="K1517" s="5"/>
      <c r="L1517" s="66">
        <v>43465</v>
      </c>
      <c r="M1517" s="5">
        <v>2</v>
      </c>
    </row>
    <row r="1518" spans="1:13" x14ac:dyDescent="0.25">
      <c r="A1518" s="48" t="s">
        <v>7314</v>
      </c>
      <c r="B1518" s="5" t="s">
        <v>9635</v>
      </c>
      <c r="C1518" s="119">
        <v>1</v>
      </c>
      <c r="D1518" s="48"/>
      <c r="E1518" s="5"/>
      <c r="F1518" s="5"/>
      <c r="G1518" s="48"/>
      <c r="H1518" s="5"/>
      <c r="I1518" s="48"/>
      <c r="J1518" s="5"/>
      <c r="K1518" s="5"/>
      <c r="L1518" s="66">
        <v>43465</v>
      </c>
      <c r="M1518" s="5">
        <v>1</v>
      </c>
    </row>
    <row r="1519" spans="1:13" x14ac:dyDescent="0.25">
      <c r="A1519" s="48" t="s">
        <v>7315</v>
      </c>
      <c r="B1519" s="5" t="s">
        <v>9636</v>
      </c>
      <c r="C1519" s="119">
        <v>1</v>
      </c>
      <c r="D1519" s="48"/>
      <c r="E1519" s="5"/>
      <c r="F1519" s="5"/>
      <c r="G1519" s="48"/>
      <c r="H1519" s="5"/>
      <c r="I1519" s="48"/>
      <c r="J1519" s="5"/>
      <c r="K1519" s="5"/>
      <c r="L1519" s="66">
        <v>43465</v>
      </c>
      <c r="M1519" s="5">
        <v>1</v>
      </c>
    </row>
    <row r="1520" spans="1:13" x14ac:dyDescent="0.25">
      <c r="A1520" s="48" t="s">
        <v>7316</v>
      </c>
      <c r="B1520" s="5" t="s">
        <v>9637</v>
      </c>
      <c r="C1520" s="119">
        <v>1</v>
      </c>
      <c r="D1520" s="48"/>
      <c r="E1520" s="5"/>
      <c r="F1520" s="5"/>
      <c r="G1520" s="48"/>
      <c r="H1520" s="5"/>
      <c r="I1520" s="48"/>
      <c r="J1520" s="5"/>
      <c r="K1520" s="5"/>
      <c r="L1520" s="66">
        <v>43465</v>
      </c>
      <c r="M1520" s="5">
        <v>1</v>
      </c>
    </row>
    <row r="1521" spans="1:13" x14ac:dyDescent="0.25">
      <c r="A1521" s="48" t="s">
        <v>7317</v>
      </c>
      <c r="B1521" s="5" t="s">
        <v>9638</v>
      </c>
      <c r="C1521" s="119">
        <v>1</v>
      </c>
      <c r="D1521" s="48"/>
      <c r="E1521" s="5"/>
      <c r="F1521" s="5"/>
      <c r="G1521" s="48"/>
      <c r="H1521" s="5"/>
      <c r="I1521" s="48"/>
      <c r="J1521" s="5"/>
      <c r="K1521" s="5"/>
      <c r="L1521" s="66">
        <v>43465</v>
      </c>
      <c r="M1521" s="5">
        <v>1</v>
      </c>
    </row>
    <row r="1522" spans="1:13" x14ac:dyDescent="0.25">
      <c r="A1522" s="48" t="s">
        <v>7318</v>
      </c>
      <c r="B1522" s="5" t="s">
        <v>9639</v>
      </c>
      <c r="C1522" s="119">
        <v>1</v>
      </c>
      <c r="D1522" s="48"/>
      <c r="E1522" s="5"/>
      <c r="F1522" s="5"/>
      <c r="G1522" s="48"/>
      <c r="H1522" s="5"/>
      <c r="I1522" s="48"/>
      <c r="J1522" s="5"/>
      <c r="K1522" s="5"/>
      <c r="L1522" s="66">
        <v>43465</v>
      </c>
      <c r="M1522" s="5">
        <v>1</v>
      </c>
    </row>
    <row r="1523" spans="1:13" x14ac:dyDescent="0.25">
      <c r="A1523" s="48" t="s">
        <v>7319</v>
      </c>
      <c r="B1523" s="5" t="s">
        <v>9640</v>
      </c>
      <c r="C1523" s="119">
        <v>1</v>
      </c>
      <c r="D1523" s="48"/>
      <c r="E1523" s="5"/>
      <c r="F1523" s="5"/>
      <c r="G1523" s="48"/>
      <c r="H1523" s="5"/>
      <c r="I1523" s="48"/>
      <c r="J1523" s="5"/>
      <c r="K1523" s="5"/>
      <c r="L1523" s="66">
        <v>43465</v>
      </c>
      <c r="M1523" s="5">
        <v>1</v>
      </c>
    </row>
    <row r="1524" spans="1:13" x14ac:dyDescent="0.25">
      <c r="A1524" s="48" t="s">
        <v>7320</v>
      </c>
      <c r="B1524" s="5" t="s">
        <v>9641</v>
      </c>
      <c r="C1524" s="119">
        <v>1</v>
      </c>
      <c r="D1524" s="48"/>
      <c r="E1524" s="5"/>
      <c r="F1524" s="5"/>
      <c r="G1524" s="48"/>
      <c r="H1524" s="5"/>
      <c r="I1524" s="48"/>
      <c r="J1524" s="5"/>
      <c r="K1524" s="5"/>
      <c r="L1524" s="66">
        <v>43465</v>
      </c>
      <c r="M1524" s="5">
        <v>1</v>
      </c>
    </row>
    <row r="1525" spans="1:13" x14ac:dyDescent="0.25">
      <c r="A1525" s="48" t="s">
        <v>7321</v>
      </c>
      <c r="B1525" s="5" t="s">
        <v>9642</v>
      </c>
      <c r="C1525" s="119">
        <v>1</v>
      </c>
      <c r="D1525" s="48"/>
      <c r="E1525" s="5"/>
      <c r="F1525" s="5"/>
      <c r="G1525" s="48"/>
      <c r="H1525" s="5"/>
      <c r="I1525" s="48"/>
      <c r="J1525" s="5"/>
      <c r="K1525" s="5"/>
      <c r="L1525" s="66">
        <v>43465</v>
      </c>
      <c r="M1525" s="5">
        <v>1</v>
      </c>
    </row>
    <row r="1526" spans="1:13" x14ac:dyDescent="0.25">
      <c r="A1526" s="48" t="s">
        <v>7322</v>
      </c>
      <c r="B1526" s="5" t="s">
        <v>9643</v>
      </c>
      <c r="C1526" s="119">
        <v>1</v>
      </c>
      <c r="D1526" s="48"/>
      <c r="E1526" s="5"/>
      <c r="F1526" s="5"/>
      <c r="G1526" s="48"/>
      <c r="H1526" s="5"/>
      <c r="I1526" s="48"/>
      <c r="J1526" s="5"/>
      <c r="K1526" s="5"/>
      <c r="L1526" s="66">
        <v>43465</v>
      </c>
      <c r="M1526" s="5">
        <v>1</v>
      </c>
    </row>
    <row r="1527" spans="1:13" x14ac:dyDescent="0.25">
      <c r="A1527" s="48" t="s">
        <v>7323</v>
      </c>
      <c r="B1527" s="5" t="s">
        <v>9644</v>
      </c>
      <c r="C1527" s="119">
        <v>1</v>
      </c>
      <c r="D1527" s="48"/>
      <c r="E1527" s="5"/>
      <c r="F1527" s="5"/>
      <c r="G1527" s="48"/>
      <c r="H1527" s="5"/>
      <c r="I1527" s="48"/>
      <c r="J1527" s="5"/>
      <c r="K1527" s="5"/>
      <c r="L1527" s="66">
        <v>43465</v>
      </c>
      <c r="M1527" s="5">
        <v>1</v>
      </c>
    </row>
    <row r="1528" spans="1:13" x14ac:dyDescent="0.25">
      <c r="A1528" s="48" t="s">
        <v>7324</v>
      </c>
      <c r="B1528" s="5" t="s">
        <v>9645</v>
      </c>
      <c r="C1528" s="119">
        <v>1</v>
      </c>
      <c r="D1528" s="48"/>
      <c r="E1528" s="5"/>
      <c r="F1528" s="5"/>
      <c r="G1528" s="48"/>
      <c r="H1528" s="5"/>
      <c r="I1528" s="48"/>
      <c r="J1528" s="5"/>
      <c r="K1528" s="5"/>
      <c r="L1528" s="66">
        <v>43465</v>
      </c>
      <c r="M1528" s="5">
        <v>1</v>
      </c>
    </row>
    <row r="1529" spans="1:13" x14ac:dyDescent="0.25">
      <c r="A1529" s="48" t="s">
        <v>7325</v>
      </c>
      <c r="B1529" s="5" t="s">
        <v>9646</v>
      </c>
      <c r="C1529" s="119">
        <v>1</v>
      </c>
      <c r="D1529" s="48"/>
      <c r="E1529" s="5"/>
      <c r="F1529" s="5"/>
      <c r="G1529" s="48"/>
      <c r="H1529" s="5"/>
      <c r="I1529" s="48"/>
      <c r="J1529" s="5"/>
      <c r="K1529" s="5"/>
      <c r="L1529" s="66">
        <v>43465</v>
      </c>
      <c r="M1529" s="5">
        <v>1</v>
      </c>
    </row>
    <row r="1530" spans="1:13" x14ac:dyDescent="0.25">
      <c r="A1530" s="48" t="s">
        <v>7326</v>
      </c>
      <c r="B1530" s="5" t="s">
        <v>9647</v>
      </c>
      <c r="C1530" s="119">
        <v>1</v>
      </c>
      <c r="D1530" s="48"/>
      <c r="E1530" s="5"/>
      <c r="F1530" s="5"/>
      <c r="G1530" s="48"/>
      <c r="H1530" s="5"/>
      <c r="I1530" s="48"/>
      <c r="J1530" s="5"/>
      <c r="K1530" s="5"/>
      <c r="L1530" s="66">
        <v>43465</v>
      </c>
      <c r="M1530" s="5">
        <v>2</v>
      </c>
    </row>
    <row r="1531" spans="1:13" x14ac:dyDescent="0.25">
      <c r="A1531" s="48" t="s">
        <v>7327</v>
      </c>
      <c r="B1531" s="5" t="s">
        <v>9648</v>
      </c>
      <c r="C1531" s="119">
        <v>1</v>
      </c>
      <c r="D1531" s="48"/>
      <c r="E1531" s="5"/>
      <c r="F1531" s="5"/>
      <c r="G1531" s="48"/>
      <c r="H1531" s="5"/>
      <c r="I1531" s="48"/>
      <c r="J1531" s="5"/>
      <c r="K1531" s="5"/>
      <c r="L1531" s="66">
        <v>43465</v>
      </c>
      <c r="M1531" s="5">
        <v>2</v>
      </c>
    </row>
    <row r="1532" spans="1:13" x14ac:dyDescent="0.25">
      <c r="A1532" s="48" t="s">
        <v>7328</v>
      </c>
      <c r="B1532" s="5" t="s">
        <v>9649</v>
      </c>
      <c r="C1532" s="119">
        <v>1</v>
      </c>
      <c r="D1532" s="48"/>
      <c r="E1532" s="5"/>
      <c r="F1532" s="5"/>
      <c r="G1532" s="48"/>
      <c r="H1532" s="5"/>
      <c r="I1532" s="48"/>
      <c r="J1532" s="5"/>
      <c r="K1532" s="5"/>
      <c r="L1532" s="66">
        <v>43465</v>
      </c>
      <c r="M1532" s="5">
        <v>2</v>
      </c>
    </row>
    <row r="1533" spans="1:13" x14ac:dyDescent="0.25">
      <c r="A1533" s="48" t="s">
        <v>7329</v>
      </c>
      <c r="B1533" s="5" t="s">
        <v>9650</v>
      </c>
      <c r="C1533" s="119">
        <v>1</v>
      </c>
      <c r="D1533" s="48"/>
      <c r="E1533" s="5"/>
      <c r="F1533" s="5"/>
      <c r="G1533" s="48"/>
      <c r="H1533" s="5"/>
      <c r="I1533" s="48"/>
      <c r="J1533" s="5"/>
      <c r="K1533" s="5"/>
      <c r="L1533" s="66">
        <v>43465</v>
      </c>
      <c r="M1533" s="5">
        <v>2</v>
      </c>
    </row>
    <row r="1534" spans="1:13" x14ac:dyDescent="0.25">
      <c r="A1534" s="48" t="s">
        <v>7330</v>
      </c>
      <c r="B1534" s="5" t="s">
        <v>9651</v>
      </c>
      <c r="C1534" s="119">
        <v>1</v>
      </c>
      <c r="D1534" s="48"/>
      <c r="E1534" s="5"/>
      <c r="F1534" s="5"/>
      <c r="G1534" s="48"/>
      <c r="H1534" s="5"/>
      <c r="I1534" s="48"/>
      <c r="J1534" s="5"/>
      <c r="K1534" s="5"/>
      <c r="L1534" s="66">
        <v>43465</v>
      </c>
      <c r="M1534" s="5">
        <v>2</v>
      </c>
    </row>
    <row r="1535" spans="1:13" x14ac:dyDescent="0.25">
      <c r="A1535" s="48" t="s">
        <v>7331</v>
      </c>
      <c r="B1535" s="5" t="s">
        <v>9652</v>
      </c>
      <c r="C1535" s="119">
        <v>1</v>
      </c>
      <c r="D1535" s="48"/>
      <c r="E1535" s="5"/>
      <c r="F1535" s="5"/>
      <c r="G1535" s="48"/>
      <c r="H1535" s="5"/>
      <c r="I1535" s="48"/>
      <c r="J1535" s="5"/>
      <c r="K1535" s="5"/>
      <c r="L1535" s="66">
        <v>43465</v>
      </c>
      <c r="M1535" s="5">
        <v>2</v>
      </c>
    </row>
    <row r="1536" spans="1:13" x14ac:dyDescent="0.25">
      <c r="A1536" s="48" t="s">
        <v>7332</v>
      </c>
      <c r="B1536" s="5" t="s">
        <v>9653</v>
      </c>
      <c r="C1536" s="119">
        <v>1</v>
      </c>
      <c r="D1536" s="48"/>
      <c r="E1536" s="5"/>
      <c r="F1536" s="5"/>
      <c r="G1536" s="48"/>
      <c r="H1536" s="5"/>
      <c r="I1536" s="48"/>
      <c r="J1536" s="5"/>
      <c r="K1536" s="5"/>
      <c r="L1536" s="66">
        <v>43465</v>
      </c>
      <c r="M1536" s="5">
        <v>2</v>
      </c>
    </row>
    <row r="1537" spans="1:13" x14ac:dyDescent="0.25">
      <c r="A1537" s="48" t="s">
        <v>7333</v>
      </c>
      <c r="B1537" s="5" t="s">
        <v>9654</v>
      </c>
      <c r="C1537" s="119">
        <v>1</v>
      </c>
      <c r="D1537" s="48"/>
      <c r="E1537" s="5"/>
      <c r="F1537" s="5"/>
      <c r="G1537" s="48"/>
      <c r="H1537" s="5"/>
      <c r="I1537" s="48"/>
      <c r="J1537" s="5"/>
      <c r="K1537" s="5"/>
      <c r="L1537" s="66">
        <v>43465</v>
      </c>
      <c r="M1537" s="5">
        <v>1</v>
      </c>
    </row>
    <row r="1538" spans="1:13" x14ac:dyDescent="0.25">
      <c r="A1538" s="48" t="s">
        <v>7334</v>
      </c>
      <c r="B1538" s="5" t="s">
        <v>9655</v>
      </c>
      <c r="C1538" s="119">
        <v>1</v>
      </c>
      <c r="D1538" s="48"/>
      <c r="E1538" s="5"/>
      <c r="F1538" s="5"/>
      <c r="G1538" s="48"/>
      <c r="H1538" s="5"/>
      <c r="I1538" s="48"/>
      <c r="J1538" s="5"/>
      <c r="K1538" s="5"/>
      <c r="L1538" s="66">
        <v>43465</v>
      </c>
      <c r="M1538" s="5">
        <v>1</v>
      </c>
    </row>
    <row r="1539" spans="1:13" x14ac:dyDescent="0.25">
      <c r="A1539" s="48" t="s">
        <v>7335</v>
      </c>
      <c r="B1539" s="5" t="s">
        <v>9656</v>
      </c>
      <c r="C1539" s="119">
        <v>1</v>
      </c>
      <c r="D1539" s="48"/>
      <c r="E1539" s="5"/>
      <c r="F1539" s="5"/>
      <c r="G1539" s="48"/>
      <c r="H1539" s="5"/>
      <c r="I1539" s="48"/>
      <c r="J1539" s="5"/>
      <c r="K1539" s="5"/>
      <c r="L1539" s="66">
        <v>43465</v>
      </c>
      <c r="M1539" s="5">
        <v>1</v>
      </c>
    </row>
    <row r="1540" spans="1:13" x14ac:dyDescent="0.25">
      <c r="A1540" s="48" t="s">
        <v>7336</v>
      </c>
      <c r="B1540" s="5" t="s">
        <v>9657</v>
      </c>
      <c r="C1540" s="119">
        <v>1</v>
      </c>
      <c r="D1540" s="48"/>
      <c r="E1540" s="5"/>
      <c r="F1540" s="5"/>
      <c r="G1540" s="48"/>
      <c r="H1540" s="5"/>
      <c r="I1540" s="48"/>
      <c r="J1540" s="5"/>
      <c r="K1540" s="5"/>
      <c r="L1540" s="66">
        <v>43465</v>
      </c>
      <c r="M1540" s="5">
        <v>1</v>
      </c>
    </row>
    <row r="1541" spans="1:13" x14ac:dyDescent="0.25">
      <c r="A1541" s="48" t="s">
        <v>7337</v>
      </c>
      <c r="B1541" s="5" t="s">
        <v>9658</v>
      </c>
      <c r="C1541" s="119">
        <v>1</v>
      </c>
      <c r="D1541" s="48"/>
      <c r="E1541" s="5"/>
      <c r="F1541" s="5"/>
      <c r="G1541" s="48"/>
      <c r="H1541" s="5"/>
      <c r="I1541" s="48"/>
      <c r="J1541" s="5"/>
      <c r="K1541" s="5"/>
      <c r="L1541" s="66">
        <v>43465</v>
      </c>
      <c r="M1541" s="5">
        <v>1</v>
      </c>
    </row>
    <row r="1542" spans="1:13" x14ac:dyDescent="0.25">
      <c r="A1542" s="48" t="s">
        <v>7338</v>
      </c>
      <c r="B1542" s="5" t="s">
        <v>9659</v>
      </c>
      <c r="C1542" s="119">
        <v>1</v>
      </c>
      <c r="D1542" s="48"/>
      <c r="E1542" s="5"/>
      <c r="F1542" s="5"/>
      <c r="G1542" s="48"/>
      <c r="H1542" s="5"/>
      <c r="I1542" s="48"/>
      <c r="J1542" s="5"/>
      <c r="K1542" s="5"/>
      <c r="L1542" s="66">
        <v>43465</v>
      </c>
      <c r="M1542" s="5">
        <v>1</v>
      </c>
    </row>
    <row r="1543" spans="1:13" x14ac:dyDescent="0.25">
      <c r="A1543" s="48" t="s">
        <v>7339</v>
      </c>
      <c r="B1543" s="5" t="s">
        <v>9660</v>
      </c>
      <c r="C1543" s="119">
        <v>1</v>
      </c>
      <c r="D1543" s="48"/>
      <c r="E1543" s="5"/>
      <c r="F1543" s="5"/>
      <c r="G1543" s="48"/>
      <c r="H1543" s="5"/>
      <c r="I1543" s="48"/>
      <c r="J1543" s="5"/>
      <c r="K1543" s="5"/>
      <c r="L1543" s="66">
        <v>43465</v>
      </c>
      <c r="M1543" s="5">
        <v>1</v>
      </c>
    </row>
    <row r="1544" spans="1:13" x14ac:dyDescent="0.25">
      <c r="A1544" s="48" t="s">
        <v>7340</v>
      </c>
      <c r="B1544" s="5" t="s">
        <v>9661</v>
      </c>
      <c r="C1544" s="119">
        <v>1</v>
      </c>
      <c r="D1544" s="48"/>
      <c r="E1544" s="5"/>
      <c r="F1544" s="5"/>
      <c r="G1544" s="48"/>
      <c r="H1544" s="5"/>
      <c r="I1544" s="48"/>
      <c r="J1544" s="5"/>
      <c r="K1544" s="5"/>
      <c r="L1544" s="66">
        <v>43465</v>
      </c>
      <c r="M1544" s="5">
        <v>1</v>
      </c>
    </row>
    <row r="1545" spans="1:13" x14ac:dyDescent="0.25">
      <c r="A1545" s="48" t="s">
        <v>7341</v>
      </c>
      <c r="B1545" s="5" t="s">
        <v>9662</v>
      </c>
      <c r="C1545" s="119">
        <v>1</v>
      </c>
      <c r="D1545" s="48"/>
      <c r="E1545" s="5"/>
      <c r="F1545" s="5"/>
      <c r="G1545" s="48"/>
      <c r="H1545" s="5"/>
      <c r="I1545" s="48"/>
      <c r="J1545" s="5"/>
      <c r="K1545" s="5"/>
      <c r="L1545" s="66">
        <v>43465</v>
      </c>
      <c r="M1545" s="5">
        <v>1</v>
      </c>
    </row>
    <row r="1546" spans="1:13" x14ac:dyDescent="0.25">
      <c r="A1546" s="48" t="s">
        <v>7342</v>
      </c>
      <c r="B1546" s="5" t="s">
        <v>9663</v>
      </c>
      <c r="C1546" s="119">
        <v>1</v>
      </c>
      <c r="D1546" s="48"/>
      <c r="E1546" s="5"/>
      <c r="F1546" s="5"/>
      <c r="G1546" s="48"/>
      <c r="H1546" s="5"/>
      <c r="I1546" s="48"/>
      <c r="J1546" s="5"/>
      <c r="K1546" s="5"/>
      <c r="L1546" s="66">
        <v>43465</v>
      </c>
      <c r="M1546" s="5">
        <v>1</v>
      </c>
    </row>
    <row r="1547" spans="1:13" x14ac:dyDescent="0.25">
      <c r="A1547" s="48" t="s">
        <v>7343</v>
      </c>
      <c r="B1547" s="5" t="s">
        <v>9664</v>
      </c>
      <c r="C1547" s="119">
        <v>1</v>
      </c>
      <c r="D1547" s="48"/>
      <c r="E1547" s="5"/>
      <c r="F1547" s="5"/>
      <c r="G1547" s="48"/>
      <c r="H1547" s="5"/>
      <c r="I1547" s="48"/>
      <c r="J1547" s="5"/>
      <c r="K1547" s="5"/>
      <c r="L1547" s="66">
        <v>43465</v>
      </c>
      <c r="M1547" s="5">
        <v>1</v>
      </c>
    </row>
    <row r="1548" spans="1:13" x14ac:dyDescent="0.25">
      <c r="A1548" s="48" t="s">
        <v>7344</v>
      </c>
      <c r="B1548" s="5" t="s">
        <v>9665</v>
      </c>
      <c r="C1548" s="119">
        <v>1</v>
      </c>
      <c r="D1548" s="48"/>
      <c r="E1548" s="5"/>
      <c r="F1548" s="5"/>
      <c r="G1548" s="48"/>
      <c r="H1548" s="5"/>
      <c r="I1548" s="48"/>
      <c r="J1548" s="5"/>
      <c r="K1548" s="5"/>
      <c r="L1548" s="66">
        <v>43465</v>
      </c>
      <c r="M1548" s="5">
        <v>1</v>
      </c>
    </row>
    <row r="1549" spans="1:13" x14ac:dyDescent="0.25">
      <c r="A1549" s="48" t="s">
        <v>7345</v>
      </c>
      <c r="B1549" s="5" t="s">
        <v>9666</v>
      </c>
      <c r="C1549" s="119">
        <v>1</v>
      </c>
      <c r="D1549" s="48"/>
      <c r="E1549" s="5"/>
      <c r="F1549" s="5"/>
      <c r="G1549" s="48"/>
      <c r="H1549" s="5"/>
      <c r="I1549" s="48"/>
      <c r="J1549" s="5"/>
      <c r="K1549" s="5"/>
      <c r="L1549" s="66">
        <v>43465</v>
      </c>
      <c r="M1549" s="5">
        <v>1</v>
      </c>
    </row>
    <row r="1550" spans="1:13" x14ac:dyDescent="0.25">
      <c r="A1550" s="48" t="s">
        <v>7346</v>
      </c>
      <c r="B1550" s="5" t="s">
        <v>9667</v>
      </c>
      <c r="C1550" s="119">
        <v>1</v>
      </c>
      <c r="D1550" s="48"/>
      <c r="E1550" s="5"/>
      <c r="F1550" s="5"/>
      <c r="G1550" s="48"/>
      <c r="H1550" s="5"/>
      <c r="I1550" s="48"/>
      <c r="J1550" s="5"/>
      <c r="K1550" s="5"/>
      <c r="L1550" s="66">
        <v>43465</v>
      </c>
      <c r="M1550" s="5">
        <v>1</v>
      </c>
    </row>
    <row r="1551" spans="1:13" x14ac:dyDescent="0.25">
      <c r="A1551" s="48" t="s">
        <v>7347</v>
      </c>
      <c r="B1551" s="5" t="s">
        <v>9668</v>
      </c>
      <c r="C1551" s="119">
        <v>1</v>
      </c>
      <c r="D1551" s="48"/>
      <c r="E1551" s="5"/>
      <c r="F1551" s="5"/>
      <c r="G1551" s="48"/>
      <c r="H1551" s="5"/>
      <c r="I1551" s="48"/>
      <c r="J1551" s="5"/>
      <c r="K1551" s="5"/>
      <c r="L1551" s="66">
        <v>43465</v>
      </c>
      <c r="M1551" s="5">
        <v>1</v>
      </c>
    </row>
    <row r="1552" spans="1:13" x14ac:dyDescent="0.25">
      <c r="A1552" s="48" t="s">
        <v>7348</v>
      </c>
      <c r="B1552" s="5" t="s">
        <v>9669</v>
      </c>
      <c r="C1552" s="119">
        <v>1</v>
      </c>
      <c r="D1552" s="48"/>
      <c r="E1552" s="5"/>
      <c r="F1552" s="5"/>
      <c r="G1552" s="48"/>
      <c r="H1552" s="5"/>
      <c r="I1552" s="48"/>
      <c r="J1552" s="5"/>
      <c r="K1552" s="5"/>
      <c r="L1552" s="66">
        <v>43465</v>
      </c>
      <c r="M1552" s="5">
        <v>1</v>
      </c>
    </row>
    <row r="1553" spans="1:13" x14ac:dyDescent="0.25">
      <c r="A1553" s="48" t="s">
        <v>7349</v>
      </c>
      <c r="B1553" s="5" t="s">
        <v>9670</v>
      </c>
      <c r="C1553" s="119">
        <v>1</v>
      </c>
      <c r="D1553" s="48"/>
      <c r="E1553" s="5"/>
      <c r="F1553" s="5"/>
      <c r="G1553" s="48"/>
      <c r="H1553" s="5"/>
      <c r="I1553" s="48"/>
      <c r="J1553" s="5"/>
      <c r="K1553" s="5"/>
      <c r="L1553" s="66">
        <v>43465</v>
      </c>
      <c r="M1553" s="5">
        <v>1</v>
      </c>
    </row>
    <row r="1554" spans="1:13" x14ac:dyDescent="0.25">
      <c r="A1554" s="48" t="s">
        <v>7350</v>
      </c>
      <c r="B1554" s="5" t="s">
        <v>9671</v>
      </c>
      <c r="C1554" s="119">
        <v>1</v>
      </c>
      <c r="D1554" s="48"/>
      <c r="E1554" s="5"/>
      <c r="F1554" s="5"/>
      <c r="G1554" s="48"/>
      <c r="H1554" s="5"/>
      <c r="I1554" s="48"/>
      <c r="J1554" s="5"/>
      <c r="K1554" s="5"/>
      <c r="L1554" s="66">
        <v>43465</v>
      </c>
      <c r="M1554" s="5">
        <v>1</v>
      </c>
    </row>
    <row r="1555" spans="1:13" x14ac:dyDescent="0.25">
      <c r="A1555" s="48" t="s">
        <v>7351</v>
      </c>
      <c r="B1555" s="5" t="s">
        <v>9672</v>
      </c>
      <c r="C1555" s="119">
        <v>1</v>
      </c>
      <c r="D1555" s="48"/>
      <c r="E1555" s="5"/>
      <c r="F1555" s="5"/>
      <c r="G1555" s="48"/>
      <c r="H1555" s="5"/>
      <c r="I1555" s="48"/>
      <c r="J1555" s="5"/>
      <c r="K1555" s="5"/>
      <c r="L1555" s="66">
        <v>43465</v>
      </c>
      <c r="M1555" s="5">
        <v>1</v>
      </c>
    </row>
    <row r="1556" spans="1:13" x14ac:dyDescent="0.25">
      <c r="A1556" s="48" t="s">
        <v>7352</v>
      </c>
      <c r="B1556" s="5" t="s">
        <v>9673</v>
      </c>
      <c r="C1556" s="119">
        <v>1</v>
      </c>
      <c r="D1556" s="48"/>
      <c r="E1556" s="5"/>
      <c r="F1556" s="5"/>
      <c r="G1556" s="48"/>
      <c r="H1556" s="5"/>
      <c r="I1556" s="48"/>
      <c r="J1556" s="5"/>
      <c r="K1556" s="5"/>
      <c r="L1556" s="66">
        <v>43465</v>
      </c>
      <c r="M1556" s="5">
        <v>1</v>
      </c>
    </row>
    <row r="1557" spans="1:13" x14ac:dyDescent="0.25">
      <c r="A1557" s="48" t="s">
        <v>7353</v>
      </c>
      <c r="B1557" s="5" t="s">
        <v>9674</v>
      </c>
      <c r="C1557" s="119">
        <v>1</v>
      </c>
      <c r="D1557" s="48"/>
      <c r="E1557" s="5"/>
      <c r="F1557" s="5"/>
      <c r="G1557" s="48"/>
      <c r="H1557" s="5"/>
      <c r="I1557" s="48"/>
      <c r="J1557" s="5"/>
      <c r="K1557" s="5"/>
      <c r="L1557" s="66">
        <v>43465</v>
      </c>
      <c r="M1557" s="5">
        <v>1</v>
      </c>
    </row>
    <row r="1558" spans="1:13" x14ac:dyDescent="0.25">
      <c r="A1558" s="48" t="s">
        <v>7354</v>
      </c>
      <c r="B1558" s="5" t="s">
        <v>9675</v>
      </c>
      <c r="C1558" s="119">
        <v>1</v>
      </c>
      <c r="D1558" s="48"/>
      <c r="E1558" s="5"/>
      <c r="F1558" s="5"/>
      <c r="G1558" s="48"/>
      <c r="H1558" s="5"/>
      <c r="I1558" s="48"/>
      <c r="J1558" s="5"/>
      <c r="K1558" s="5"/>
      <c r="L1558" s="66">
        <v>43465</v>
      </c>
      <c r="M1558" s="5">
        <v>1</v>
      </c>
    </row>
    <row r="1559" spans="1:13" x14ac:dyDescent="0.25">
      <c r="A1559" s="48" t="s">
        <v>7355</v>
      </c>
      <c r="B1559" s="5" t="s">
        <v>9676</v>
      </c>
      <c r="C1559" s="119">
        <v>1</v>
      </c>
      <c r="D1559" s="48"/>
      <c r="E1559" s="5"/>
      <c r="F1559" s="5"/>
      <c r="G1559" s="48"/>
      <c r="H1559" s="5"/>
      <c r="I1559" s="48"/>
      <c r="J1559" s="5"/>
      <c r="K1559" s="5"/>
      <c r="L1559" s="66">
        <v>43465</v>
      </c>
      <c r="M1559" s="5">
        <v>1</v>
      </c>
    </row>
    <row r="1560" spans="1:13" x14ac:dyDescent="0.25">
      <c r="A1560" s="48" t="s">
        <v>7356</v>
      </c>
      <c r="B1560" s="5" t="s">
        <v>9677</v>
      </c>
      <c r="C1560" s="119">
        <v>1</v>
      </c>
      <c r="D1560" s="48"/>
      <c r="E1560" s="5"/>
      <c r="F1560" s="5"/>
      <c r="G1560" s="48"/>
      <c r="H1560" s="5"/>
      <c r="I1560" s="48"/>
      <c r="J1560" s="5"/>
      <c r="K1560" s="5"/>
      <c r="L1560" s="66">
        <v>43465</v>
      </c>
      <c r="M1560" s="5">
        <v>1</v>
      </c>
    </row>
    <row r="1561" spans="1:13" x14ac:dyDescent="0.25">
      <c r="A1561" s="48" t="s">
        <v>7357</v>
      </c>
      <c r="B1561" s="5" t="s">
        <v>9678</v>
      </c>
      <c r="C1561" s="119">
        <v>1</v>
      </c>
      <c r="D1561" s="48"/>
      <c r="E1561" s="5"/>
      <c r="F1561" s="5"/>
      <c r="G1561" s="48"/>
      <c r="H1561" s="5"/>
      <c r="I1561" s="48"/>
      <c r="J1561" s="5"/>
      <c r="K1561" s="5"/>
      <c r="L1561" s="66">
        <v>43465</v>
      </c>
      <c r="M1561" s="5">
        <v>1</v>
      </c>
    </row>
    <row r="1562" spans="1:13" x14ac:dyDescent="0.25">
      <c r="A1562" s="48" t="s">
        <v>7358</v>
      </c>
      <c r="B1562" s="5" t="s">
        <v>9679</v>
      </c>
      <c r="C1562" s="119">
        <v>1</v>
      </c>
      <c r="D1562" s="48"/>
      <c r="E1562" s="5"/>
      <c r="F1562" s="5"/>
      <c r="G1562" s="48"/>
      <c r="H1562" s="5"/>
      <c r="I1562" s="48"/>
      <c r="J1562" s="5"/>
      <c r="K1562" s="5"/>
      <c r="L1562" s="66">
        <v>43465</v>
      </c>
      <c r="M1562" s="5">
        <v>1</v>
      </c>
    </row>
    <row r="1563" spans="1:13" x14ac:dyDescent="0.25">
      <c r="A1563" s="48" t="s">
        <v>7359</v>
      </c>
      <c r="B1563" s="5" t="s">
        <v>9680</v>
      </c>
      <c r="C1563" s="119">
        <v>1</v>
      </c>
      <c r="D1563" s="48"/>
      <c r="E1563" s="5"/>
      <c r="F1563" s="5"/>
      <c r="G1563" s="48"/>
      <c r="H1563" s="5"/>
      <c r="I1563" s="48"/>
      <c r="J1563" s="5"/>
      <c r="K1563" s="5"/>
      <c r="L1563" s="66">
        <v>43465</v>
      </c>
      <c r="M1563" s="5">
        <v>1</v>
      </c>
    </row>
    <row r="1564" spans="1:13" x14ac:dyDescent="0.25">
      <c r="A1564" s="48" t="s">
        <v>7360</v>
      </c>
      <c r="B1564" s="5" t="s">
        <v>9681</v>
      </c>
      <c r="C1564" s="119">
        <v>1</v>
      </c>
      <c r="D1564" s="48"/>
      <c r="E1564" s="5"/>
      <c r="F1564" s="5"/>
      <c r="G1564" s="48"/>
      <c r="H1564" s="5"/>
      <c r="I1564" s="48"/>
      <c r="J1564" s="5"/>
      <c r="K1564" s="5"/>
      <c r="L1564" s="66">
        <v>43465</v>
      </c>
      <c r="M1564" s="5">
        <v>1</v>
      </c>
    </row>
    <row r="1565" spans="1:13" x14ac:dyDescent="0.25">
      <c r="A1565" s="48" t="s">
        <v>7361</v>
      </c>
      <c r="B1565" s="5" t="s">
        <v>9682</v>
      </c>
      <c r="C1565" s="119">
        <v>1</v>
      </c>
      <c r="D1565" s="48"/>
      <c r="E1565" s="5"/>
      <c r="F1565" s="5"/>
      <c r="G1565" s="48"/>
      <c r="H1565" s="5"/>
      <c r="I1565" s="48"/>
      <c r="J1565" s="5"/>
      <c r="K1565" s="5"/>
      <c r="L1565" s="66">
        <v>43465</v>
      </c>
      <c r="M1565" s="5">
        <v>1</v>
      </c>
    </row>
    <row r="1566" spans="1:13" x14ac:dyDescent="0.25">
      <c r="A1566" s="48" t="s">
        <v>7362</v>
      </c>
      <c r="B1566" s="5" t="s">
        <v>9683</v>
      </c>
      <c r="C1566" s="119">
        <v>1</v>
      </c>
      <c r="D1566" s="48"/>
      <c r="E1566" s="5"/>
      <c r="F1566" s="5"/>
      <c r="G1566" s="48"/>
      <c r="H1566" s="5"/>
      <c r="I1566" s="48"/>
      <c r="J1566" s="5"/>
      <c r="K1566" s="5"/>
      <c r="L1566" s="66">
        <v>43465</v>
      </c>
      <c r="M1566" s="5">
        <v>1</v>
      </c>
    </row>
    <row r="1567" spans="1:13" x14ac:dyDescent="0.25">
      <c r="A1567" s="48" t="s">
        <v>7363</v>
      </c>
      <c r="B1567" s="5" t="s">
        <v>9684</v>
      </c>
      <c r="C1567" s="119">
        <v>1</v>
      </c>
      <c r="D1567" s="48"/>
      <c r="E1567" s="5"/>
      <c r="F1567" s="5"/>
      <c r="G1567" s="48"/>
      <c r="H1567" s="5"/>
      <c r="I1567" s="48"/>
      <c r="J1567" s="5"/>
      <c r="K1567" s="5"/>
      <c r="L1567" s="66">
        <v>43465</v>
      </c>
      <c r="M1567" s="5">
        <v>1</v>
      </c>
    </row>
    <row r="1568" spans="1:13" x14ac:dyDescent="0.25">
      <c r="A1568" s="48" t="s">
        <v>7364</v>
      </c>
      <c r="B1568" s="5" t="s">
        <v>9685</v>
      </c>
      <c r="C1568" s="119">
        <v>1</v>
      </c>
      <c r="D1568" s="48"/>
      <c r="E1568" s="5"/>
      <c r="F1568" s="5"/>
      <c r="G1568" s="48"/>
      <c r="H1568" s="5"/>
      <c r="I1568" s="48"/>
      <c r="J1568" s="5"/>
      <c r="K1568" s="5"/>
      <c r="L1568" s="66">
        <v>43465</v>
      </c>
      <c r="M1568" s="5">
        <v>1</v>
      </c>
    </row>
    <row r="1569" spans="1:13" x14ac:dyDescent="0.25">
      <c r="A1569" s="48" t="s">
        <v>7365</v>
      </c>
      <c r="B1569" s="5" t="s">
        <v>9686</v>
      </c>
      <c r="C1569" s="119">
        <v>1</v>
      </c>
      <c r="D1569" s="48"/>
      <c r="E1569" s="5"/>
      <c r="F1569" s="5"/>
      <c r="G1569" s="48"/>
      <c r="H1569" s="5"/>
      <c r="I1569" s="48"/>
      <c r="J1569" s="5"/>
      <c r="K1569" s="5"/>
      <c r="L1569" s="66">
        <v>43465</v>
      </c>
      <c r="M1569" s="5">
        <v>1</v>
      </c>
    </row>
    <row r="1570" spans="1:13" x14ac:dyDescent="0.25">
      <c r="A1570" s="48" t="s">
        <v>7366</v>
      </c>
      <c r="B1570" s="5" t="s">
        <v>9687</v>
      </c>
      <c r="C1570" s="119">
        <v>1</v>
      </c>
      <c r="D1570" s="48"/>
      <c r="E1570" s="5"/>
      <c r="F1570" s="5"/>
      <c r="G1570" s="48"/>
      <c r="H1570" s="5"/>
      <c r="I1570" s="48"/>
      <c r="J1570" s="5"/>
      <c r="K1570" s="5"/>
      <c r="L1570" s="66">
        <v>43465</v>
      </c>
      <c r="M1570" s="5">
        <v>1</v>
      </c>
    </row>
    <row r="1571" spans="1:13" x14ac:dyDescent="0.25">
      <c r="A1571" s="48" t="s">
        <v>7367</v>
      </c>
      <c r="B1571" s="5" t="s">
        <v>9688</v>
      </c>
      <c r="C1571" s="119">
        <v>1</v>
      </c>
      <c r="D1571" s="48"/>
      <c r="E1571" s="5"/>
      <c r="F1571" s="5"/>
      <c r="G1571" s="48"/>
      <c r="H1571" s="5"/>
      <c r="I1571" s="48"/>
      <c r="J1571" s="5"/>
      <c r="K1571" s="5"/>
      <c r="L1571" s="66">
        <v>43465</v>
      </c>
      <c r="M1571" s="5">
        <v>1</v>
      </c>
    </row>
    <row r="1572" spans="1:13" x14ac:dyDescent="0.25">
      <c r="A1572" s="48" t="s">
        <v>7368</v>
      </c>
      <c r="B1572" s="5" t="s">
        <v>9689</v>
      </c>
      <c r="C1572" s="119">
        <v>1</v>
      </c>
      <c r="D1572" s="48"/>
      <c r="E1572" s="5"/>
      <c r="F1572" s="5"/>
      <c r="G1572" s="48"/>
      <c r="H1572" s="5"/>
      <c r="I1572" s="48"/>
      <c r="J1572" s="5"/>
      <c r="K1572" s="5"/>
      <c r="L1572" s="66">
        <v>43465</v>
      </c>
      <c r="M1572" s="5">
        <v>1</v>
      </c>
    </row>
    <row r="1573" spans="1:13" x14ac:dyDescent="0.25">
      <c r="A1573" s="48" t="s">
        <v>7369</v>
      </c>
      <c r="B1573" s="5" t="s">
        <v>9690</v>
      </c>
      <c r="C1573" s="119">
        <v>1</v>
      </c>
      <c r="D1573" s="48"/>
      <c r="E1573" s="5"/>
      <c r="F1573" s="5"/>
      <c r="G1573" s="48"/>
      <c r="H1573" s="5"/>
      <c r="I1573" s="48"/>
      <c r="J1573" s="5"/>
      <c r="K1573" s="5"/>
      <c r="L1573" s="66">
        <v>43465</v>
      </c>
      <c r="M1573" s="5">
        <v>1</v>
      </c>
    </row>
    <row r="1574" spans="1:13" x14ac:dyDescent="0.25">
      <c r="A1574" s="48" t="s">
        <v>7370</v>
      </c>
      <c r="B1574" s="5" t="s">
        <v>9691</v>
      </c>
      <c r="C1574" s="119">
        <v>1</v>
      </c>
      <c r="D1574" s="48"/>
      <c r="E1574" s="5"/>
      <c r="F1574" s="5"/>
      <c r="G1574" s="48"/>
      <c r="H1574" s="5"/>
      <c r="I1574" s="48"/>
      <c r="J1574" s="5"/>
      <c r="K1574" s="5"/>
      <c r="L1574" s="66">
        <v>43465</v>
      </c>
      <c r="M1574" s="5">
        <v>1</v>
      </c>
    </row>
    <row r="1575" spans="1:13" x14ac:dyDescent="0.25">
      <c r="A1575" s="48" t="s">
        <v>7371</v>
      </c>
      <c r="B1575" s="5" t="s">
        <v>9692</v>
      </c>
      <c r="C1575" s="119">
        <v>1</v>
      </c>
      <c r="D1575" s="48"/>
      <c r="E1575" s="5"/>
      <c r="F1575" s="5"/>
      <c r="G1575" s="48"/>
      <c r="H1575" s="5"/>
      <c r="I1575" s="48"/>
      <c r="J1575" s="5"/>
      <c r="K1575" s="5"/>
      <c r="L1575" s="66">
        <v>43465</v>
      </c>
      <c r="M1575" s="5">
        <v>1</v>
      </c>
    </row>
    <row r="1576" spans="1:13" x14ac:dyDescent="0.25">
      <c r="A1576" s="48" t="s">
        <v>7372</v>
      </c>
      <c r="B1576" s="5" t="s">
        <v>9693</v>
      </c>
      <c r="C1576" s="119">
        <v>1</v>
      </c>
      <c r="D1576" s="48"/>
      <c r="E1576" s="5"/>
      <c r="F1576" s="5"/>
      <c r="G1576" s="48"/>
      <c r="H1576" s="5"/>
      <c r="I1576" s="48"/>
      <c r="J1576" s="5"/>
      <c r="K1576" s="5"/>
      <c r="L1576" s="66">
        <v>43465</v>
      </c>
      <c r="M1576" s="5">
        <v>1</v>
      </c>
    </row>
    <row r="1577" spans="1:13" x14ac:dyDescent="0.25">
      <c r="A1577" s="48" t="s">
        <v>7373</v>
      </c>
      <c r="B1577" s="5" t="s">
        <v>9694</v>
      </c>
      <c r="C1577" s="119">
        <v>1</v>
      </c>
      <c r="D1577" s="48"/>
      <c r="E1577" s="5"/>
      <c r="F1577" s="5"/>
      <c r="G1577" s="48"/>
      <c r="H1577" s="5"/>
      <c r="I1577" s="48"/>
      <c r="J1577" s="5"/>
      <c r="K1577" s="5"/>
      <c r="L1577" s="66">
        <v>43465</v>
      </c>
      <c r="M1577" s="5">
        <v>1</v>
      </c>
    </row>
    <row r="1578" spans="1:13" x14ac:dyDescent="0.25">
      <c r="A1578" s="48" t="s">
        <v>7374</v>
      </c>
      <c r="B1578" s="5" t="s">
        <v>9695</v>
      </c>
      <c r="C1578" s="119">
        <v>1</v>
      </c>
      <c r="D1578" s="48"/>
      <c r="E1578" s="5"/>
      <c r="F1578" s="5"/>
      <c r="G1578" s="48"/>
      <c r="H1578" s="5"/>
      <c r="I1578" s="48"/>
      <c r="J1578" s="5"/>
      <c r="K1578" s="5"/>
      <c r="L1578" s="66">
        <v>43465</v>
      </c>
      <c r="M1578" s="5">
        <v>1</v>
      </c>
    </row>
    <row r="1579" spans="1:13" x14ac:dyDescent="0.25">
      <c r="A1579" s="48" t="s">
        <v>7375</v>
      </c>
      <c r="B1579" s="5" t="s">
        <v>9696</v>
      </c>
      <c r="C1579" s="119">
        <v>1</v>
      </c>
      <c r="D1579" s="48"/>
      <c r="E1579" s="5"/>
      <c r="F1579" s="5"/>
      <c r="G1579" s="48"/>
      <c r="H1579" s="5"/>
      <c r="I1579" s="48"/>
      <c r="J1579" s="5"/>
      <c r="K1579" s="5"/>
      <c r="L1579" s="66">
        <v>43465</v>
      </c>
      <c r="M1579" s="5">
        <v>1</v>
      </c>
    </row>
    <row r="1580" spans="1:13" x14ac:dyDescent="0.25">
      <c r="A1580" s="48" t="s">
        <v>7376</v>
      </c>
      <c r="B1580" s="5" t="s">
        <v>9697</v>
      </c>
      <c r="C1580" s="119">
        <v>1</v>
      </c>
      <c r="D1580" s="48"/>
      <c r="E1580" s="5"/>
      <c r="F1580" s="5"/>
      <c r="G1580" s="48"/>
      <c r="H1580" s="5"/>
      <c r="I1580" s="48"/>
      <c r="J1580" s="5"/>
      <c r="K1580" s="5"/>
      <c r="L1580" s="66">
        <v>43465</v>
      </c>
      <c r="M1580" s="5">
        <v>1</v>
      </c>
    </row>
    <row r="1581" spans="1:13" x14ac:dyDescent="0.25">
      <c r="A1581" s="48" t="s">
        <v>7377</v>
      </c>
      <c r="B1581" s="5" t="s">
        <v>9698</v>
      </c>
      <c r="C1581" s="119">
        <v>1</v>
      </c>
      <c r="D1581" s="48"/>
      <c r="E1581" s="5"/>
      <c r="F1581" s="5"/>
      <c r="G1581" s="48"/>
      <c r="H1581" s="5"/>
      <c r="I1581" s="48"/>
      <c r="J1581" s="5"/>
      <c r="K1581" s="5"/>
      <c r="L1581" s="66">
        <v>43465</v>
      </c>
      <c r="M1581" s="5">
        <v>1</v>
      </c>
    </row>
    <row r="1582" spans="1:13" x14ac:dyDescent="0.25">
      <c r="A1582" s="48" t="s">
        <v>7378</v>
      </c>
      <c r="B1582" s="5" t="s">
        <v>9699</v>
      </c>
      <c r="C1582" s="119">
        <v>1</v>
      </c>
      <c r="D1582" s="48"/>
      <c r="E1582" s="5"/>
      <c r="F1582" s="5"/>
      <c r="G1582" s="48"/>
      <c r="H1582" s="5"/>
      <c r="I1582" s="48"/>
      <c r="J1582" s="5"/>
      <c r="K1582" s="5"/>
      <c r="L1582" s="66">
        <v>43465</v>
      </c>
      <c r="M1582" s="5">
        <v>1</v>
      </c>
    </row>
    <row r="1583" spans="1:13" x14ac:dyDescent="0.25">
      <c r="A1583" s="48" t="s">
        <v>7379</v>
      </c>
      <c r="B1583" s="5" t="s">
        <v>9700</v>
      </c>
      <c r="C1583" s="119">
        <v>1</v>
      </c>
      <c r="D1583" s="48"/>
      <c r="E1583" s="5"/>
      <c r="F1583" s="5"/>
      <c r="G1583" s="48"/>
      <c r="H1583" s="5"/>
      <c r="I1583" s="48"/>
      <c r="J1583" s="5"/>
      <c r="K1583" s="5"/>
      <c r="L1583" s="66">
        <v>43465</v>
      </c>
      <c r="M1583" s="5">
        <v>1</v>
      </c>
    </row>
    <row r="1584" spans="1:13" x14ac:dyDescent="0.25">
      <c r="A1584" s="48" t="s">
        <v>7380</v>
      </c>
      <c r="B1584" s="5" t="s">
        <v>9701</v>
      </c>
      <c r="C1584" s="119">
        <v>1</v>
      </c>
      <c r="D1584" s="48"/>
      <c r="E1584" s="5"/>
      <c r="F1584" s="5"/>
      <c r="G1584" s="48"/>
      <c r="H1584" s="5"/>
      <c r="I1584" s="48"/>
      <c r="J1584" s="5"/>
      <c r="K1584" s="5"/>
      <c r="L1584" s="66">
        <v>43465</v>
      </c>
      <c r="M1584" s="5">
        <v>1</v>
      </c>
    </row>
    <row r="1585" spans="1:13" x14ac:dyDescent="0.25">
      <c r="A1585" s="48" t="s">
        <v>7381</v>
      </c>
      <c r="B1585" s="5" t="s">
        <v>9702</v>
      </c>
      <c r="C1585" s="119">
        <v>1</v>
      </c>
      <c r="D1585" s="48"/>
      <c r="E1585" s="5"/>
      <c r="F1585" s="5"/>
      <c r="G1585" s="48"/>
      <c r="H1585" s="5"/>
      <c r="I1585" s="48"/>
      <c r="J1585" s="5"/>
      <c r="K1585" s="5"/>
      <c r="L1585" s="66">
        <v>43465</v>
      </c>
      <c r="M1585" s="5">
        <v>1</v>
      </c>
    </row>
    <row r="1586" spans="1:13" x14ac:dyDescent="0.25">
      <c r="A1586" s="48" t="s">
        <v>7382</v>
      </c>
      <c r="B1586" s="5" t="s">
        <v>9703</v>
      </c>
      <c r="C1586" s="119">
        <v>1</v>
      </c>
      <c r="D1586" s="48"/>
      <c r="E1586" s="5"/>
      <c r="F1586" s="5"/>
      <c r="G1586" s="48"/>
      <c r="H1586" s="5"/>
      <c r="I1586" s="48"/>
      <c r="J1586" s="5"/>
      <c r="K1586" s="5"/>
      <c r="L1586" s="66">
        <v>43465</v>
      </c>
      <c r="M1586" s="5">
        <v>1</v>
      </c>
    </row>
    <row r="1587" spans="1:13" x14ac:dyDescent="0.25">
      <c r="A1587" s="48" t="s">
        <v>7383</v>
      </c>
      <c r="B1587" s="5" t="s">
        <v>9704</v>
      </c>
      <c r="C1587" s="119">
        <v>1</v>
      </c>
      <c r="D1587" s="48"/>
      <c r="E1587" s="5"/>
      <c r="F1587" s="5"/>
      <c r="G1587" s="48"/>
      <c r="H1587" s="5"/>
      <c r="I1587" s="48"/>
      <c r="J1587" s="5"/>
      <c r="K1587" s="5"/>
      <c r="L1587" s="66">
        <v>43465</v>
      </c>
      <c r="M1587" s="5">
        <v>1</v>
      </c>
    </row>
    <row r="1588" spans="1:13" x14ac:dyDescent="0.25">
      <c r="A1588" s="48" t="s">
        <v>7384</v>
      </c>
      <c r="B1588" s="5" t="s">
        <v>9705</v>
      </c>
      <c r="C1588" s="119">
        <v>1</v>
      </c>
      <c r="D1588" s="48"/>
      <c r="E1588" s="5"/>
      <c r="F1588" s="5"/>
      <c r="G1588" s="48"/>
      <c r="H1588" s="5"/>
      <c r="I1588" s="48"/>
      <c r="J1588" s="5"/>
      <c r="K1588" s="5"/>
      <c r="L1588" s="66">
        <v>43465</v>
      </c>
      <c r="M1588" s="5">
        <v>1</v>
      </c>
    </row>
    <row r="1589" spans="1:13" x14ac:dyDescent="0.25">
      <c r="A1589" s="48" t="s">
        <v>7385</v>
      </c>
      <c r="B1589" s="5" t="s">
        <v>9706</v>
      </c>
      <c r="C1589" s="119">
        <v>1</v>
      </c>
      <c r="D1589" s="48"/>
      <c r="E1589" s="5"/>
      <c r="F1589" s="5"/>
      <c r="G1589" s="48"/>
      <c r="H1589" s="5"/>
      <c r="I1589" s="48"/>
      <c r="J1589" s="5"/>
      <c r="K1589" s="5"/>
      <c r="L1589" s="66">
        <v>43465</v>
      </c>
      <c r="M1589" s="5">
        <v>1</v>
      </c>
    </row>
    <row r="1590" spans="1:13" x14ac:dyDescent="0.25">
      <c r="A1590" s="48" t="s">
        <v>7386</v>
      </c>
      <c r="B1590" s="5" t="s">
        <v>9707</v>
      </c>
      <c r="C1590" s="119">
        <v>1</v>
      </c>
      <c r="D1590" s="48"/>
      <c r="E1590" s="5"/>
      <c r="F1590" s="5"/>
      <c r="G1590" s="48"/>
      <c r="H1590" s="5"/>
      <c r="I1590" s="48"/>
      <c r="J1590" s="5"/>
      <c r="K1590" s="5"/>
      <c r="L1590" s="66">
        <v>43465</v>
      </c>
      <c r="M1590" s="5">
        <v>1</v>
      </c>
    </row>
    <row r="1591" spans="1:13" x14ac:dyDescent="0.25">
      <c r="A1591" s="48" t="s">
        <v>7387</v>
      </c>
      <c r="B1591" s="5" t="s">
        <v>9708</v>
      </c>
      <c r="C1591" s="119">
        <v>1</v>
      </c>
      <c r="D1591" s="48"/>
      <c r="E1591" s="5"/>
      <c r="F1591" s="5"/>
      <c r="G1591" s="48"/>
      <c r="H1591" s="5"/>
      <c r="I1591" s="48"/>
      <c r="J1591" s="5"/>
      <c r="K1591" s="5"/>
      <c r="L1591" s="66">
        <v>43465</v>
      </c>
      <c r="M1591" s="5">
        <v>1</v>
      </c>
    </row>
    <row r="1592" spans="1:13" x14ac:dyDescent="0.25">
      <c r="A1592" s="48" t="s">
        <v>7388</v>
      </c>
      <c r="B1592" s="5" t="s">
        <v>9709</v>
      </c>
      <c r="C1592" s="119">
        <v>1</v>
      </c>
      <c r="D1592" s="48"/>
      <c r="E1592" s="5"/>
      <c r="F1592" s="5"/>
      <c r="G1592" s="48"/>
      <c r="H1592" s="5"/>
      <c r="I1592" s="48"/>
      <c r="J1592" s="5"/>
      <c r="K1592" s="5"/>
      <c r="L1592" s="66">
        <v>43465</v>
      </c>
      <c r="M1592" s="5">
        <v>1</v>
      </c>
    </row>
    <row r="1593" spans="1:13" x14ac:dyDescent="0.25">
      <c r="A1593" s="48" t="s">
        <v>7389</v>
      </c>
      <c r="B1593" s="5" t="s">
        <v>9710</v>
      </c>
      <c r="C1593" s="119">
        <v>1</v>
      </c>
      <c r="D1593" s="48"/>
      <c r="E1593" s="5"/>
      <c r="F1593" s="5"/>
      <c r="G1593" s="48"/>
      <c r="H1593" s="5"/>
      <c r="I1593" s="48"/>
      <c r="J1593" s="5"/>
      <c r="K1593" s="5"/>
      <c r="L1593" s="66">
        <v>43465</v>
      </c>
      <c r="M1593" s="5">
        <v>1</v>
      </c>
    </row>
    <row r="1594" spans="1:13" x14ac:dyDescent="0.25">
      <c r="A1594" s="48" t="s">
        <v>7390</v>
      </c>
      <c r="B1594" s="5" t="s">
        <v>9711</v>
      </c>
      <c r="C1594" s="119">
        <v>1</v>
      </c>
      <c r="D1594" s="48"/>
      <c r="E1594" s="5"/>
      <c r="F1594" s="5"/>
      <c r="G1594" s="48"/>
      <c r="H1594" s="5"/>
      <c r="I1594" s="48"/>
      <c r="J1594" s="5"/>
      <c r="K1594" s="5"/>
      <c r="L1594" s="66">
        <v>43465</v>
      </c>
      <c r="M1594" s="5">
        <v>1</v>
      </c>
    </row>
    <row r="1595" spans="1:13" x14ac:dyDescent="0.25">
      <c r="A1595" s="48" t="s">
        <v>7391</v>
      </c>
      <c r="B1595" s="5" t="s">
        <v>9712</v>
      </c>
      <c r="C1595" s="119">
        <v>1</v>
      </c>
      <c r="D1595" s="48"/>
      <c r="E1595" s="5"/>
      <c r="F1595" s="5"/>
      <c r="G1595" s="48"/>
      <c r="H1595" s="5"/>
      <c r="I1595" s="48"/>
      <c r="J1595" s="5"/>
      <c r="K1595" s="5"/>
      <c r="L1595" s="66">
        <v>43465</v>
      </c>
      <c r="M1595" s="5">
        <v>1</v>
      </c>
    </row>
    <row r="1596" spans="1:13" x14ac:dyDescent="0.25">
      <c r="A1596" s="48" t="s">
        <v>7392</v>
      </c>
      <c r="B1596" s="5" t="s">
        <v>9713</v>
      </c>
      <c r="C1596" s="119">
        <v>1</v>
      </c>
      <c r="D1596" s="48"/>
      <c r="E1596" s="5"/>
      <c r="F1596" s="5"/>
      <c r="G1596" s="48"/>
      <c r="H1596" s="5"/>
      <c r="I1596" s="48"/>
      <c r="J1596" s="5"/>
      <c r="K1596" s="5"/>
      <c r="L1596" s="66">
        <v>43465</v>
      </c>
      <c r="M1596" s="5">
        <v>1</v>
      </c>
    </row>
    <row r="1597" spans="1:13" x14ac:dyDescent="0.25">
      <c r="A1597" s="48" t="s">
        <v>7393</v>
      </c>
      <c r="B1597" s="5" t="s">
        <v>9714</v>
      </c>
      <c r="C1597" s="119">
        <v>1</v>
      </c>
      <c r="D1597" s="48"/>
      <c r="E1597" s="5"/>
      <c r="F1597" s="5"/>
      <c r="G1597" s="48"/>
      <c r="H1597" s="5"/>
      <c r="I1597" s="48"/>
      <c r="J1597" s="5"/>
      <c r="K1597" s="5"/>
      <c r="L1597" s="66">
        <v>43465</v>
      </c>
      <c r="M1597" s="5">
        <v>1</v>
      </c>
    </row>
    <row r="1598" spans="1:13" x14ac:dyDescent="0.25">
      <c r="A1598" s="48" t="s">
        <v>7394</v>
      </c>
      <c r="B1598" s="5" t="s">
        <v>9715</v>
      </c>
      <c r="C1598" s="119">
        <v>1</v>
      </c>
      <c r="D1598" s="48"/>
      <c r="E1598" s="5"/>
      <c r="F1598" s="5"/>
      <c r="G1598" s="48"/>
      <c r="H1598" s="5"/>
      <c r="I1598" s="48"/>
      <c r="J1598" s="5"/>
      <c r="K1598" s="5"/>
      <c r="L1598" s="66">
        <v>43465</v>
      </c>
      <c r="M1598" s="5">
        <v>1</v>
      </c>
    </row>
    <row r="1599" spans="1:13" x14ac:dyDescent="0.25">
      <c r="A1599" s="48" t="s">
        <v>7395</v>
      </c>
      <c r="B1599" s="5" t="s">
        <v>9716</v>
      </c>
      <c r="C1599" s="119">
        <v>1</v>
      </c>
      <c r="D1599" s="48"/>
      <c r="E1599" s="5"/>
      <c r="F1599" s="5"/>
      <c r="G1599" s="48"/>
      <c r="H1599" s="5"/>
      <c r="I1599" s="48"/>
      <c r="J1599" s="5"/>
      <c r="K1599" s="5"/>
      <c r="L1599" s="66">
        <v>43465</v>
      </c>
      <c r="M1599" s="5">
        <v>1</v>
      </c>
    </row>
    <row r="1600" spans="1:13" x14ac:dyDescent="0.25">
      <c r="A1600" s="48" t="s">
        <v>7396</v>
      </c>
      <c r="B1600" s="5" t="s">
        <v>9717</v>
      </c>
      <c r="C1600" s="119">
        <v>1</v>
      </c>
      <c r="D1600" s="48"/>
      <c r="E1600" s="5"/>
      <c r="F1600" s="5"/>
      <c r="G1600" s="48"/>
      <c r="H1600" s="5"/>
      <c r="I1600" s="48"/>
      <c r="J1600" s="5"/>
      <c r="K1600" s="5"/>
      <c r="L1600" s="66">
        <v>43465</v>
      </c>
      <c r="M1600" s="5">
        <v>2</v>
      </c>
    </row>
    <row r="1601" spans="1:13" x14ac:dyDescent="0.25">
      <c r="A1601" s="48" t="s">
        <v>7397</v>
      </c>
      <c r="B1601" s="5" t="s">
        <v>9718</v>
      </c>
      <c r="C1601" s="119">
        <v>1</v>
      </c>
      <c r="D1601" s="48"/>
      <c r="E1601" s="5"/>
      <c r="F1601" s="5"/>
      <c r="G1601" s="48"/>
      <c r="H1601" s="5"/>
      <c r="I1601" s="48"/>
      <c r="J1601" s="5"/>
      <c r="K1601" s="5"/>
      <c r="L1601" s="66">
        <v>43465</v>
      </c>
      <c r="M1601" s="5">
        <v>2</v>
      </c>
    </row>
    <row r="1602" spans="1:13" x14ac:dyDescent="0.25">
      <c r="A1602" s="48" t="s">
        <v>7398</v>
      </c>
      <c r="B1602" s="5" t="s">
        <v>9719</v>
      </c>
      <c r="C1602" s="119">
        <v>1</v>
      </c>
      <c r="D1602" s="48"/>
      <c r="E1602" s="5"/>
      <c r="F1602" s="5"/>
      <c r="G1602" s="48"/>
      <c r="H1602" s="5"/>
      <c r="I1602" s="48"/>
      <c r="J1602" s="5"/>
      <c r="K1602" s="5"/>
      <c r="L1602" s="66">
        <v>43465</v>
      </c>
      <c r="M1602" s="5">
        <v>2</v>
      </c>
    </row>
    <row r="1603" spans="1:13" x14ac:dyDescent="0.25">
      <c r="A1603" s="48" t="s">
        <v>7399</v>
      </c>
      <c r="B1603" s="5" t="s">
        <v>9720</v>
      </c>
      <c r="C1603" s="119">
        <v>1</v>
      </c>
      <c r="D1603" s="48"/>
      <c r="E1603" s="5"/>
      <c r="F1603" s="5"/>
      <c r="G1603" s="48"/>
      <c r="H1603" s="5"/>
      <c r="I1603" s="48"/>
      <c r="J1603" s="5"/>
      <c r="K1603" s="5"/>
      <c r="L1603" s="66">
        <v>43465</v>
      </c>
      <c r="M1603" s="5">
        <v>2</v>
      </c>
    </row>
    <row r="1604" spans="1:13" x14ac:dyDescent="0.25">
      <c r="A1604" s="48" t="s">
        <v>7400</v>
      </c>
      <c r="B1604" s="5" t="s">
        <v>9721</v>
      </c>
      <c r="C1604" s="119">
        <v>1</v>
      </c>
      <c r="D1604" s="48"/>
      <c r="E1604" s="5"/>
      <c r="F1604" s="5"/>
      <c r="G1604" s="48"/>
      <c r="H1604" s="5"/>
      <c r="I1604" s="48"/>
      <c r="J1604" s="5"/>
      <c r="K1604" s="5"/>
      <c r="L1604" s="66">
        <v>43465</v>
      </c>
      <c r="M1604" s="5">
        <v>2</v>
      </c>
    </row>
    <row r="1605" spans="1:13" x14ac:dyDescent="0.25">
      <c r="A1605" s="48" t="s">
        <v>7401</v>
      </c>
      <c r="B1605" s="5" t="s">
        <v>9722</v>
      </c>
      <c r="C1605" s="119">
        <v>1</v>
      </c>
      <c r="D1605" s="48"/>
      <c r="E1605" s="5"/>
      <c r="F1605" s="5"/>
      <c r="G1605" s="48"/>
      <c r="H1605" s="5"/>
      <c r="I1605" s="48"/>
      <c r="J1605" s="5"/>
      <c r="K1605" s="5"/>
      <c r="L1605" s="66">
        <v>43465</v>
      </c>
      <c r="M1605" s="5">
        <v>2</v>
      </c>
    </row>
    <row r="1606" spans="1:13" x14ac:dyDescent="0.25">
      <c r="A1606" s="48" t="s">
        <v>7402</v>
      </c>
      <c r="B1606" s="5" t="s">
        <v>9723</v>
      </c>
      <c r="C1606" s="119">
        <v>1</v>
      </c>
      <c r="D1606" s="48"/>
      <c r="E1606" s="5"/>
      <c r="F1606" s="5"/>
      <c r="G1606" s="48"/>
      <c r="H1606" s="5"/>
      <c r="I1606" s="48"/>
      <c r="J1606" s="5"/>
      <c r="K1606" s="5"/>
      <c r="L1606" s="66">
        <v>43465</v>
      </c>
      <c r="M1606" s="5">
        <v>2</v>
      </c>
    </row>
    <row r="1607" spans="1:13" x14ac:dyDescent="0.25">
      <c r="A1607" s="48" t="s">
        <v>7403</v>
      </c>
      <c r="B1607" s="5" t="s">
        <v>9724</v>
      </c>
      <c r="C1607" s="119">
        <v>1</v>
      </c>
      <c r="D1607" s="48"/>
      <c r="E1607" s="5"/>
      <c r="F1607" s="5"/>
      <c r="G1607" s="48"/>
      <c r="H1607" s="5"/>
      <c r="I1607" s="48"/>
      <c r="J1607" s="5"/>
      <c r="K1607" s="5"/>
      <c r="L1607" s="66">
        <v>43465</v>
      </c>
      <c r="M1607" s="5">
        <v>1</v>
      </c>
    </row>
    <row r="1608" spans="1:13" x14ac:dyDescent="0.25">
      <c r="A1608" s="48" t="s">
        <v>7404</v>
      </c>
      <c r="B1608" s="5" t="s">
        <v>9725</v>
      </c>
      <c r="C1608" s="119">
        <v>1</v>
      </c>
      <c r="D1608" s="48"/>
      <c r="E1608" s="5"/>
      <c r="F1608" s="5"/>
      <c r="G1608" s="48"/>
      <c r="H1608" s="5"/>
      <c r="I1608" s="48"/>
      <c r="J1608" s="5"/>
      <c r="K1608" s="5"/>
      <c r="L1608" s="66">
        <v>43465</v>
      </c>
      <c r="M1608" s="5">
        <v>1</v>
      </c>
    </row>
    <row r="1609" spans="1:13" x14ac:dyDescent="0.25">
      <c r="A1609" s="48" t="s">
        <v>7405</v>
      </c>
      <c r="B1609" s="5" t="s">
        <v>9726</v>
      </c>
      <c r="C1609" s="119">
        <v>1</v>
      </c>
      <c r="D1609" s="48"/>
      <c r="E1609" s="5"/>
      <c r="F1609" s="5"/>
      <c r="G1609" s="48"/>
      <c r="H1609" s="5"/>
      <c r="I1609" s="48"/>
      <c r="J1609" s="5"/>
      <c r="K1609" s="5"/>
      <c r="L1609" s="66">
        <v>43465</v>
      </c>
      <c r="M1609" s="5">
        <v>1</v>
      </c>
    </row>
    <row r="1610" spans="1:13" x14ac:dyDescent="0.25">
      <c r="A1610" s="48" t="s">
        <v>7406</v>
      </c>
      <c r="B1610" s="5" t="s">
        <v>9727</v>
      </c>
      <c r="C1610" s="119">
        <v>1</v>
      </c>
      <c r="D1610" s="48"/>
      <c r="E1610" s="5"/>
      <c r="F1610" s="5"/>
      <c r="G1610" s="48"/>
      <c r="H1610" s="5"/>
      <c r="I1610" s="48"/>
      <c r="J1610" s="5"/>
      <c r="K1610" s="5"/>
      <c r="L1610" s="66">
        <v>43465</v>
      </c>
      <c r="M1610" s="5">
        <v>1</v>
      </c>
    </row>
    <row r="1611" spans="1:13" x14ac:dyDescent="0.25">
      <c r="A1611" s="48" t="s">
        <v>7407</v>
      </c>
      <c r="B1611" s="5" t="s">
        <v>9728</v>
      </c>
      <c r="C1611" s="119">
        <v>1</v>
      </c>
      <c r="D1611" s="48"/>
      <c r="E1611" s="5"/>
      <c r="F1611" s="5"/>
      <c r="G1611" s="48"/>
      <c r="H1611" s="5"/>
      <c r="I1611" s="48"/>
      <c r="J1611" s="5"/>
      <c r="K1611" s="5"/>
      <c r="L1611" s="66">
        <v>43465</v>
      </c>
      <c r="M1611" s="5">
        <v>1</v>
      </c>
    </row>
    <row r="1612" spans="1:13" x14ac:dyDescent="0.25">
      <c r="A1612" s="48" t="s">
        <v>7408</v>
      </c>
      <c r="B1612" s="5" t="s">
        <v>9729</v>
      </c>
      <c r="C1612" s="119">
        <v>1</v>
      </c>
      <c r="D1612" s="48"/>
      <c r="E1612" s="5"/>
      <c r="F1612" s="5"/>
      <c r="G1612" s="48"/>
      <c r="H1612" s="5"/>
      <c r="I1612" s="48"/>
      <c r="J1612" s="5"/>
      <c r="K1612" s="5"/>
      <c r="L1612" s="66">
        <v>43465</v>
      </c>
      <c r="M1612" s="5">
        <v>1</v>
      </c>
    </row>
    <row r="1613" spans="1:13" x14ac:dyDescent="0.25">
      <c r="A1613" s="48" t="s">
        <v>7409</v>
      </c>
      <c r="B1613" s="5" t="s">
        <v>9730</v>
      </c>
      <c r="C1613" s="119">
        <v>1</v>
      </c>
      <c r="D1613" s="48"/>
      <c r="E1613" s="5"/>
      <c r="F1613" s="5"/>
      <c r="G1613" s="48"/>
      <c r="H1613" s="5"/>
      <c r="I1613" s="48"/>
      <c r="J1613" s="5"/>
      <c r="K1613" s="5"/>
      <c r="L1613" s="66">
        <v>43465</v>
      </c>
      <c r="M1613" s="5">
        <v>1</v>
      </c>
    </row>
    <row r="1614" spans="1:13" x14ac:dyDescent="0.25">
      <c r="A1614" s="48" t="s">
        <v>7410</v>
      </c>
      <c r="B1614" s="5" t="s">
        <v>9731</v>
      </c>
      <c r="C1614" s="119">
        <v>1</v>
      </c>
      <c r="D1614" s="48"/>
      <c r="E1614" s="5"/>
      <c r="F1614" s="5"/>
      <c r="G1614" s="48"/>
      <c r="H1614" s="5"/>
      <c r="I1614" s="48"/>
      <c r="J1614" s="5"/>
      <c r="K1614" s="5"/>
      <c r="L1614" s="66">
        <v>43465</v>
      </c>
      <c r="M1614" s="5">
        <v>1</v>
      </c>
    </row>
    <row r="1615" spans="1:13" x14ac:dyDescent="0.25">
      <c r="A1615" s="48" t="s">
        <v>7411</v>
      </c>
      <c r="B1615" s="5" t="s">
        <v>9732</v>
      </c>
      <c r="C1615" s="119">
        <v>1</v>
      </c>
      <c r="D1615" s="48"/>
      <c r="E1615" s="5"/>
      <c r="F1615" s="5"/>
      <c r="G1615" s="48"/>
      <c r="H1615" s="5"/>
      <c r="I1615" s="48"/>
      <c r="J1615" s="5"/>
      <c r="K1615" s="5"/>
      <c r="L1615" s="66">
        <v>43465</v>
      </c>
      <c r="M1615" s="5">
        <v>1</v>
      </c>
    </row>
    <row r="1616" spans="1:13" x14ac:dyDescent="0.25">
      <c r="A1616" s="48" t="s">
        <v>7412</v>
      </c>
      <c r="B1616" s="5" t="s">
        <v>9733</v>
      </c>
      <c r="C1616" s="119">
        <v>1</v>
      </c>
      <c r="D1616" s="48"/>
      <c r="E1616" s="5"/>
      <c r="F1616" s="5"/>
      <c r="G1616" s="48"/>
      <c r="H1616" s="5"/>
      <c r="I1616" s="48"/>
      <c r="J1616" s="5"/>
      <c r="K1616" s="5"/>
      <c r="L1616" s="66">
        <v>43465</v>
      </c>
      <c r="M1616" s="5">
        <v>1</v>
      </c>
    </row>
    <row r="1617" spans="1:13" x14ac:dyDescent="0.25">
      <c r="A1617" s="48" t="s">
        <v>7413</v>
      </c>
      <c r="B1617" s="5" t="s">
        <v>9734</v>
      </c>
      <c r="C1617" s="119">
        <v>1</v>
      </c>
      <c r="D1617" s="48"/>
      <c r="E1617" s="5"/>
      <c r="F1617" s="5"/>
      <c r="G1617" s="48"/>
      <c r="H1617" s="5"/>
      <c r="I1617" s="48"/>
      <c r="J1617" s="5"/>
      <c r="K1617" s="5"/>
      <c r="L1617" s="66">
        <v>43465</v>
      </c>
      <c r="M1617" s="5">
        <v>1</v>
      </c>
    </row>
    <row r="1618" spans="1:13" x14ac:dyDescent="0.25">
      <c r="A1618" s="48" t="s">
        <v>7414</v>
      </c>
      <c r="B1618" s="5" t="s">
        <v>9735</v>
      </c>
      <c r="C1618" s="119">
        <v>1</v>
      </c>
      <c r="D1618" s="48"/>
      <c r="E1618" s="5"/>
      <c r="F1618" s="5"/>
      <c r="G1618" s="48"/>
      <c r="H1618" s="5"/>
      <c r="I1618" s="48"/>
      <c r="J1618" s="5"/>
      <c r="K1618" s="5"/>
      <c r="L1618" s="66">
        <v>43465</v>
      </c>
      <c r="M1618" s="5">
        <v>1</v>
      </c>
    </row>
    <row r="1619" spans="1:13" x14ac:dyDescent="0.25">
      <c r="A1619" s="48" t="s">
        <v>7415</v>
      </c>
      <c r="B1619" s="5" t="s">
        <v>9736</v>
      </c>
      <c r="C1619" s="119">
        <v>1</v>
      </c>
      <c r="D1619" s="48"/>
      <c r="E1619" s="5"/>
      <c r="F1619" s="5"/>
      <c r="G1619" s="48"/>
      <c r="H1619" s="5"/>
      <c r="I1619" s="48"/>
      <c r="J1619" s="5"/>
      <c r="K1619" s="5"/>
      <c r="L1619" s="66">
        <v>43465</v>
      </c>
      <c r="M1619" s="5">
        <v>1</v>
      </c>
    </row>
    <row r="1620" spans="1:13" x14ac:dyDescent="0.25">
      <c r="A1620" s="48" t="s">
        <v>7416</v>
      </c>
      <c r="B1620" s="5" t="s">
        <v>9737</v>
      </c>
      <c r="C1620" s="119">
        <v>1</v>
      </c>
      <c r="D1620" s="48"/>
      <c r="E1620" s="5"/>
      <c r="F1620" s="5"/>
      <c r="G1620" s="48"/>
      <c r="H1620" s="5"/>
      <c r="I1620" s="48"/>
      <c r="J1620" s="5"/>
      <c r="K1620" s="5"/>
      <c r="L1620" s="66">
        <v>43465</v>
      </c>
      <c r="M1620" s="5">
        <v>1</v>
      </c>
    </row>
    <row r="1621" spans="1:13" x14ac:dyDescent="0.25">
      <c r="A1621" s="48" t="s">
        <v>7417</v>
      </c>
      <c r="B1621" s="5" t="s">
        <v>9738</v>
      </c>
      <c r="C1621" s="119">
        <v>1</v>
      </c>
      <c r="D1621" s="48"/>
      <c r="E1621" s="5"/>
      <c r="F1621" s="5"/>
      <c r="G1621" s="48"/>
      <c r="H1621" s="5"/>
      <c r="I1621" s="48"/>
      <c r="J1621" s="5"/>
      <c r="K1621" s="5"/>
      <c r="L1621" s="66">
        <v>43465</v>
      </c>
      <c r="M1621" s="5">
        <v>1</v>
      </c>
    </row>
    <row r="1622" spans="1:13" x14ac:dyDescent="0.25">
      <c r="A1622" s="48" t="s">
        <v>7418</v>
      </c>
      <c r="B1622" s="5" t="s">
        <v>9739</v>
      </c>
      <c r="C1622" s="119">
        <v>1</v>
      </c>
      <c r="D1622" s="48"/>
      <c r="E1622" s="5"/>
      <c r="F1622" s="5"/>
      <c r="G1622" s="48"/>
      <c r="H1622" s="5"/>
      <c r="I1622" s="48"/>
      <c r="J1622" s="5"/>
      <c r="K1622" s="5"/>
      <c r="L1622" s="66">
        <v>43465</v>
      </c>
      <c r="M1622" s="5">
        <v>1</v>
      </c>
    </row>
    <row r="1623" spans="1:13" x14ac:dyDescent="0.25">
      <c r="A1623" s="48" t="s">
        <v>7419</v>
      </c>
      <c r="B1623" s="5" t="s">
        <v>9740</v>
      </c>
      <c r="C1623" s="119">
        <v>1</v>
      </c>
      <c r="D1623" s="48"/>
      <c r="E1623" s="5"/>
      <c r="F1623" s="5"/>
      <c r="G1623" s="48"/>
      <c r="H1623" s="5"/>
      <c r="I1623" s="48"/>
      <c r="J1623" s="5"/>
      <c r="K1623" s="5"/>
      <c r="L1623" s="66">
        <v>43465</v>
      </c>
      <c r="M1623" s="5">
        <v>1</v>
      </c>
    </row>
    <row r="1624" spans="1:13" x14ac:dyDescent="0.25">
      <c r="A1624" s="48" t="s">
        <v>7420</v>
      </c>
      <c r="B1624" s="5" t="s">
        <v>9741</v>
      </c>
      <c r="C1624" s="119">
        <v>1</v>
      </c>
      <c r="D1624" s="48"/>
      <c r="E1624" s="5"/>
      <c r="F1624" s="5"/>
      <c r="G1624" s="48"/>
      <c r="H1624" s="5"/>
      <c r="I1624" s="48"/>
      <c r="J1624" s="5"/>
      <c r="K1624" s="5"/>
      <c r="L1624" s="66">
        <v>43465</v>
      </c>
      <c r="M1624" s="5">
        <v>1</v>
      </c>
    </row>
    <row r="1625" spans="1:13" x14ac:dyDescent="0.25">
      <c r="A1625" s="48" t="s">
        <v>7421</v>
      </c>
      <c r="B1625" s="5" t="s">
        <v>9742</v>
      </c>
      <c r="C1625" s="119">
        <v>1</v>
      </c>
      <c r="D1625" s="48"/>
      <c r="E1625" s="5"/>
      <c r="F1625" s="5"/>
      <c r="G1625" s="48"/>
      <c r="H1625" s="5"/>
      <c r="I1625" s="48"/>
      <c r="J1625" s="5"/>
      <c r="K1625" s="5"/>
      <c r="L1625" s="66">
        <v>43465</v>
      </c>
      <c r="M1625" s="5">
        <v>1</v>
      </c>
    </row>
    <row r="1626" spans="1:13" x14ac:dyDescent="0.25">
      <c r="A1626" s="48" t="s">
        <v>7422</v>
      </c>
      <c r="B1626" s="5" t="s">
        <v>9743</v>
      </c>
      <c r="C1626" s="119">
        <v>1</v>
      </c>
      <c r="D1626" s="48"/>
      <c r="E1626" s="5"/>
      <c r="F1626" s="5"/>
      <c r="G1626" s="48"/>
      <c r="H1626" s="5"/>
      <c r="I1626" s="48"/>
      <c r="J1626" s="5"/>
      <c r="K1626" s="5"/>
      <c r="L1626" s="66">
        <v>43465</v>
      </c>
      <c r="M1626" s="5">
        <v>1</v>
      </c>
    </row>
    <row r="1627" spans="1:13" x14ac:dyDescent="0.25">
      <c r="A1627" s="48" t="s">
        <v>7423</v>
      </c>
      <c r="B1627" s="5" t="s">
        <v>9744</v>
      </c>
      <c r="C1627" s="119">
        <v>1</v>
      </c>
      <c r="D1627" s="48"/>
      <c r="E1627" s="5"/>
      <c r="F1627" s="5"/>
      <c r="G1627" s="48"/>
      <c r="H1627" s="5"/>
      <c r="I1627" s="48"/>
      <c r="J1627" s="5"/>
      <c r="K1627" s="5"/>
      <c r="L1627" s="66">
        <v>43465</v>
      </c>
      <c r="M1627" s="5">
        <v>1</v>
      </c>
    </row>
    <row r="1628" spans="1:13" x14ac:dyDescent="0.25">
      <c r="A1628" s="48" t="s">
        <v>7424</v>
      </c>
      <c r="B1628" s="5" t="s">
        <v>9745</v>
      </c>
      <c r="C1628" s="119">
        <v>1</v>
      </c>
      <c r="D1628" s="48"/>
      <c r="E1628" s="5"/>
      <c r="F1628" s="5"/>
      <c r="G1628" s="48"/>
      <c r="H1628" s="5"/>
      <c r="I1628" s="48"/>
      <c r="J1628" s="5"/>
      <c r="K1628" s="5"/>
      <c r="L1628" s="66">
        <v>43465</v>
      </c>
      <c r="M1628" s="5">
        <v>1</v>
      </c>
    </row>
    <row r="1629" spans="1:13" x14ac:dyDescent="0.25">
      <c r="A1629" s="48" t="s">
        <v>7425</v>
      </c>
      <c r="B1629" s="5" t="s">
        <v>9746</v>
      </c>
      <c r="C1629" s="119">
        <v>1</v>
      </c>
      <c r="D1629" s="48"/>
      <c r="E1629" s="5"/>
      <c r="F1629" s="5"/>
      <c r="G1629" s="48"/>
      <c r="H1629" s="5"/>
      <c r="I1629" s="48"/>
      <c r="J1629" s="5"/>
      <c r="K1629" s="5"/>
      <c r="L1629" s="66">
        <v>43465</v>
      </c>
      <c r="M1629" s="5">
        <v>1</v>
      </c>
    </row>
    <row r="1630" spans="1:13" x14ac:dyDescent="0.25">
      <c r="A1630" s="48" t="s">
        <v>7426</v>
      </c>
      <c r="B1630" s="5" t="s">
        <v>9747</v>
      </c>
      <c r="C1630" s="119">
        <v>1</v>
      </c>
      <c r="D1630" s="48"/>
      <c r="E1630" s="5"/>
      <c r="F1630" s="5"/>
      <c r="G1630" s="48"/>
      <c r="H1630" s="5"/>
      <c r="I1630" s="48"/>
      <c r="J1630" s="5"/>
      <c r="K1630" s="5"/>
      <c r="L1630" s="66">
        <v>43465</v>
      </c>
      <c r="M1630" s="5">
        <v>1</v>
      </c>
    </row>
    <row r="1631" spans="1:13" x14ac:dyDescent="0.25">
      <c r="A1631" s="48" t="s">
        <v>7427</v>
      </c>
      <c r="B1631" s="5" t="s">
        <v>9748</v>
      </c>
      <c r="C1631" s="119">
        <v>1</v>
      </c>
      <c r="D1631" s="48"/>
      <c r="E1631" s="5"/>
      <c r="F1631" s="5"/>
      <c r="G1631" s="48"/>
      <c r="H1631" s="5"/>
      <c r="I1631" s="48"/>
      <c r="J1631" s="5"/>
      <c r="K1631" s="5"/>
      <c r="L1631" s="66">
        <v>43465</v>
      </c>
      <c r="M1631" s="5">
        <v>1</v>
      </c>
    </row>
    <row r="1632" spans="1:13" x14ac:dyDescent="0.25">
      <c r="A1632" s="48" t="s">
        <v>7428</v>
      </c>
      <c r="B1632" s="5" t="s">
        <v>9749</v>
      </c>
      <c r="C1632" s="119">
        <v>1</v>
      </c>
      <c r="D1632" s="48"/>
      <c r="E1632" s="5"/>
      <c r="F1632" s="5"/>
      <c r="G1632" s="48"/>
      <c r="H1632" s="5"/>
      <c r="I1632" s="48"/>
      <c r="J1632" s="5"/>
      <c r="K1632" s="5"/>
      <c r="L1632" s="66">
        <v>43465</v>
      </c>
      <c r="M1632" s="5">
        <v>1</v>
      </c>
    </row>
    <row r="1633" spans="1:13" x14ac:dyDescent="0.25">
      <c r="A1633" s="48" t="s">
        <v>7429</v>
      </c>
      <c r="B1633" s="5" t="s">
        <v>9750</v>
      </c>
      <c r="C1633" s="119">
        <v>1</v>
      </c>
      <c r="D1633" s="48"/>
      <c r="E1633" s="5"/>
      <c r="F1633" s="5"/>
      <c r="G1633" s="48"/>
      <c r="H1633" s="5"/>
      <c r="I1633" s="48"/>
      <c r="J1633" s="5"/>
      <c r="K1633" s="5"/>
      <c r="L1633" s="66">
        <v>43465</v>
      </c>
      <c r="M1633" s="5">
        <v>1</v>
      </c>
    </row>
    <row r="1634" spans="1:13" x14ac:dyDescent="0.25">
      <c r="A1634" s="48" t="s">
        <v>7430</v>
      </c>
      <c r="B1634" s="5" t="s">
        <v>9751</v>
      </c>
      <c r="C1634" s="119">
        <v>1</v>
      </c>
      <c r="D1634" s="48"/>
      <c r="E1634" s="5"/>
      <c r="F1634" s="5"/>
      <c r="G1634" s="48"/>
      <c r="H1634" s="5"/>
      <c r="I1634" s="48"/>
      <c r="J1634" s="5"/>
      <c r="K1634" s="5"/>
      <c r="L1634" s="66">
        <v>43465</v>
      </c>
      <c r="M1634" s="5">
        <v>1</v>
      </c>
    </row>
    <row r="1635" spans="1:13" x14ac:dyDescent="0.25">
      <c r="A1635" s="48" t="s">
        <v>7431</v>
      </c>
      <c r="B1635" s="5" t="s">
        <v>9752</v>
      </c>
      <c r="C1635" s="119">
        <v>1</v>
      </c>
      <c r="D1635" s="48"/>
      <c r="E1635" s="5"/>
      <c r="F1635" s="5"/>
      <c r="G1635" s="48"/>
      <c r="H1635" s="5"/>
      <c r="I1635" s="48"/>
      <c r="J1635" s="5"/>
      <c r="K1635" s="5"/>
      <c r="L1635" s="66">
        <v>43465</v>
      </c>
      <c r="M1635" s="5">
        <v>1</v>
      </c>
    </row>
    <row r="1636" spans="1:13" x14ac:dyDescent="0.25">
      <c r="A1636" s="48" t="s">
        <v>7432</v>
      </c>
      <c r="B1636" s="5" t="s">
        <v>9753</v>
      </c>
      <c r="C1636" s="119">
        <v>1</v>
      </c>
      <c r="D1636" s="48"/>
      <c r="E1636" s="5"/>
      <c r="F1636" s="5"/>
      <c r="G1636" s="48"/>
      <c r="H1636" s="5"/>
      <c r="I1636" s="48"/>
      <c r="J1636" s="5"/>
      <c r="K1636" s="5"/>
      <c r="L1636" s="66">
        <v>43465</v>
      </c>
      <c r="M1636" s="5">
        <v>1</v>
      </c>
    </row>
    <row r="1637" spans="1:13" x14ac:dyDescent="0.25">
      <c r="A1637" s="48" t="s">
        <v>7433</v>
      </c>
      <c r="B1637" s="5" t="s">
        <v>9754</v>
      </c>
      <c r="C1637" s="119">
        <v>1</v>
      </c>
      <c r="D1637" s="48"/>
      <c r="E1637" s="5"/>
      <c r="F1637" s="5"/>
      <c r="G1637" s="48"/>
      <c r="H1637" s="5"/>
      <c r="I1637" s="48"/>
      <c r="J1637" s="5"/>
      <c r="K1637" s="5"/>
      <c r="L1637" s="66">
        <v>43465</v>
      </c>
      <c r="M1637" s="5">
        <v>1</v>
      </c>
    </row>
    <row r="1638" spans="1:13" x14ac:dyDescent="0.25">
      <c r="A1638" s="48" t="s">
        <v>7434</v>
      </c>
      <c r="B1638" s="5" t="s">
        <v>9755</v>
      </c>
      <c r="C1638" s="119">
        <v>1</v>
      </c>
      <c r="D1638" s="48"/>
      <c r="E1638" s="5"/>
      <c r="F1638" s="5"/>
      <c r="G1638" s="48"/>
      <c r="H1638" s="5"/>
      <c r="I1638" s="48"/>
      <c r="J1638" s="5"/>
      <c r="K1638" s="5"/>
      <c r="L1638" s="66">
        <v>43465</v>
      </c>
      <c r="M1638" s="5">
        <v>1</v>
      </c>
    </row>
    <row r="1639" spans="1:13" x14ac:dyDescent="0.25">
      <c r="A1639" s="48" t="s">
        <v>7435</v>
      </c>
      <c r="B1639" s="5" t="s">
        <v>9756</v>
      </c>
      <c r="C1639" s="119">
        <v>1</v>
      </c>
      <c r="D1639" s="48"/>
      <c r="E1639" s="5"/>
      <c r="F1639" s="5"/>
      <c r="G1639" s="48"/>
      <c r="H1639" s="5"/>
      <c r="I1639" s="48"/>
      <c r="J1639" s="5"/>
      <c r="K1639" s="5"/>
      <c r="L1639" s="66">
        <v>43465</v>
      </c>
      <c r="M1639" s="5">
        <v>1</v>
      </c>
    </row>
    <row r="1640" spans="1:13" x14ac:dyDescent="0.25">
      <c r="A1640" s="48" t="s">
        <v>7436</v>
      </c>
      <c r="B1640" s="5" t="s">
        <v>9757</v>
      </c>
      <c r="C1640" s="119">
        <v>1</v>
      </c>
      <c r="D1640" s="48"/>
      <c r="E1640" s="5"/>
      <c r="F1640" s="5"/>
      <c r="G1640" s="48"/>
      <c r="H1640" s="5"/>
      <c r="I1640" s="48"/>
      <c r="J1640" s="5"/>
      <c r="K1640" s="5"/>
      <c r="L1640" s="66">
        <v>43465</v>
      </c>
      <c r="M1640" s="5">
        <v>1</v>
      </c>
    </row>
    <row r="1641" spans="1:13" x14ac:dyDescent="0.25">
      <c r="A1641" s="48" t="s">
        <v>7437</v>
      </c>
      <c r="B1641" s="5" t="s">
        <v>9758</v>
      </c>
      <c r="C1641" s="119">
        <v>1</v>
      </c>
      <c r="D1641" s="48"/>
      <c r="E1641" s="5"/>
      <c r="F1641" s="5"/>
      <c r="G1641" s="48"/>
      <c r="H1641" s="5"/>
      <c r="I1641" s="48"/>
      <c r="J1641" s="5"/>
      <c r="K1641" s="5"/>
      <c r="L1641" s="66">
        <v>43465</v>
      </c>
      <c r="M1641" s="5">
        <v>1</v>
      </c>
    </row>
    <row r="1642" spans="1:13" x14ac:dyDescent="0.25">
      <c r="A1642" s="48" t="s">
        <v>7438</v>
      </c>
      <c r="B1642" s="5" t="s">
        <v>9759</v>
      </c>
      <c r="C1642" s="119">
        <v>1</v>
      </c>
      <c r="D1642" s="48"/>
      <c r="E1642" s="5"/>
      <c r="F1642" s="5"/>
      <c r="G1642" s="48"/>
      <c r="H1642" s="5"/>
      <c r="I1642" s="48"/>
      <c r="J1642" s="5"/>
      <c r="K1642" s="5"/>
      <c r="L1642" s="66">
        <v>43465</v>
      </c>
      <c r="M1642" s="5">
        <v>1</v>
      </c>
    </row>
    <row r="1643" spans="1:13" x14ac:dyDescent="0.25">
      <c r="A1643" s="48" t="s">
        <v>7439</v>
      </c>
      <c r="B1643" s="5" t="s">
        <v>9760</v>
      </c>
      <c r="C1643" s="119">
        <v>1</v>
      </c>
      <c r="D1643" s="48"/>
      <c r="E1643" s="5"/>
      <c r="F1643" s="5"/>
      <c r="G1643" s="48"/>
      <c r="H1643" s="5"/>
      <c r="I1643" s="48"/>
      <c r="J1643" s="5"/>
      <c r="K1643" s="5"/>
      <c r="L1643" s="66">
        <v>43465</v>
      </c>
      <c r="M1643" s="5">
        <v>1</v>
      </c>
    </row>
    <row r="1644" spans="1:13" x14ac:dyDescent="0.25">
      <c r="A1644" s="48" t="s">
        <v>7440</v>
      </c>
      <c r="B1644" s="5" t="s">
        <v>9761</v>
      </c>
      <c r="C1644" s="119">
        <v>1</v>
      </c>
      <c r="D1644" s="48"/>
      <c r="E1644" s="5"/>
      <c r="F1644" s="5"/>
      <c r="G1644" s="48"/>
      <c r="H1644" s="5"/>
      <c r="I1644" s="48"/>
      <c r="J1644" s="5"/>
      <c r="K1644" s="5"/>
      <c r="L1644" s="66">
        <v>43465</v>
      </c>
      <c r="M1644" s="5">
        <v>1</v>
      </c>
    </row>
    <row r="1645" spans="1:13" x14ac:dyDescent="0.25">
      <c r="A1645" s="48" t="s">
        <v>7441</v>
      </c>
      <c r="B1645" s="5" t="s">
        <v>9762</v>
      </c>
      <c r="C1645" s="119">
        <v>1</v>
      </c>
      <c r="D1645" s="48"/>
      <c r="E1645" s="5"/>
      <c r="F1645" s="5"/>
      <c r="G1645" s="48"/>
      <c r="H1645" s="5"/>
      <c r="I1645" s="48"/>
      <c r="J1645" s="5"/>
      <c r="K1645" s="5"/>
      <c r="L1645" s="66">
        <v>43465</v>
      </c>
      <c r="M1645" s="5">
        <v>1</v>
      </c>
    </row>
    <row r="1646" spans="1:13" x14ac:dyDescent="0.25">
      <c r="A1646" s="48" t="s">
        <v>7442</v>
      </c>
      <c r="B1646" s="5" t="s">
        <v>9763</v>
      </c>
      <c r="C1646" s="119">
        <v>1</v>
      </c>
      <c r="D1646" s="48"/>
      <c r="E1646" s="5"/>
      <c r="F1646" s="5"/>
      <c r="G1646" s="48"/>
      <c r="H1646" s="5"/>
      <c r="I1646" s="48"/>
      <c r="J1646" s="5"/>
      <c r="K1646" s="5"/>
      <c r="L1646" s="66">
        <v>43465</v>
      </c>
      <c r="M1646" s="5">
        <v>1</v>
      </c>
    </row>
    <row r="1647" spans="1:13" x14ac:dyDescent="0.25">
      <c r="A1647" s="48" t="s">
        <v>7443</v>
      </c>
      <c r="B1647" s="5" t="s">
        <v>9764</v>
      </c>
      <c r="C1647" s="119">
        <v>1</v>
      </c>
      <c r="D1647" s="48"/>
      <c r="E1647" s="5"/>
      <c r="F1647" s="5"/>
      <c r="G1647" s="48"/>
      <c r="H1647" s="5"/>
      <c r="I1647" s="48"/>
      <c r="J1647" s="5"/>
      <c r="K1647" s="5"/>
      <c r="L1647" s="66">
        <v>43465</v>
      </c>
      <c r="M1647" s="5">
        <v>1</v>
      </c>
    </row>
    <row r="1648" spans="1:13" x14ac:dyDescent="0.25">
      <c r="A1648" s="48" t="s">
        <v>7444</v>
      </c>
      <c r="B1648" s="5" t="s">
        <v>9765</v>
      </c>
      <c r="C1648" s="119">
        <v>1</v>
      </c>
      <c r="D1648" s="48"/>
      <c r="E1648" s="5"/>
      <c r="F1648" s="5"/>
      <c r="G1648" s="48"/>
      <c r="H1648" s="5"/>
      <c r="I1648" s="48"/>
      <c r="J1648" s="5"/>
      <c r="K1648" s="5"/>
      <c r="L1648" s="66">
        <v>43465</v>
      </c>
      <c r="M1648" s="5">
        <v>1</v>
      </c>
    </row>
    <row r="1649" spans="1:13" x14ac:dyDescent="0.25">
      <c r="A1649" s="48" t="s">
        <v>7445</v>
      </c>
      <c r="B1649" s="5" t="s">
        <v>9766</v>
      </c>
      <c r="C1649" s="119">
        <v>1</v>
      </c>
      <c r="D1649" s="48"/>
      <c r="E1649" s="5"/>
      <c r="F1649" s="5"/>
      <c r="G1649" s="48"/>
      <c r="H1649" s="5"/>
      <c r="I1649" s="48"/>
      <c r="J1649" s="5"/>
      <c r="K1649" s="5"/>
      <c r="L1649" s="66">
        <v>43465</v>
      </c>
      <c r="M1649" s="5">
        <v>1</v>
      </c>
    </row>
    <row r="1650" spans="1:13" x14ac:dyDescent="0.25">
      <c r="A1650" s="48" t="s">
        <v>7446</v>
      </c>
      <c r="B1650" s="5" t="s">
        <v>9767</v>
      </c>
      <c r="C1650" s="119">
        <v>1</v>
      </c>
      <c r="D1650" s="48"/>
      <c r="E1650" s="5"/>
      <c r="F1650" s="5"/>
      <c r="G1650" s="48"/>
      <c r="H1650" s="5"/>
      <c r="I1650" s="48"/>
      <c r="J1650" s="5"/>
      <c r="K1650" s="5"/>
      <c r="L1650" s="66">
        <v>43465</v>
      </c>
      <c r="M1650" s="5">
        <v>1</v>
      </c>
    </row>
    <row r="1651" spans="1:13" x14ac:dyDescent="0.25">
      <c r="A1651" s="48" t="s">
        <v>7447</v>
      </c>
      <c r="B1651" s="5" t="s">
        <v>9768</v>
      </c>
      <c r="C1651" s="119">
        <v>1</v>
      </c>
      <c r="D1651" s="48"/>
      <c r="E1651" s="5"/>
      <c r="F1651" s="5"/>
      <c r="G1651" s="48"/>
      <c r="H1651" s="5"/>
      <c r="I1651" s="48"/>
      <c r="J1651" s="5"/>
      <c r="K1651" s="5"/>
      <c r="L1651" s="66">
        <v>43465</v>
      </c>
      <c r="M1651" s="5">
        <v>1</v>
      </c>
    </row>
    <row r="1652" spans="1:13" x14ac:dyDescent="0.25">
      <c r="A1652" s="48" t="s">
        <v>7448</v>
      </c>
      <c r="B1652" s="5" t="s">
        <v>9769</v>
      </c>
      <c r="C1652" s="119">
        <v>1</v>
      </c>
      <c r="D1652" s="48"/>
      <c r="E1652" s="5"/>
      <c r="F1652" s="5"/>
      <c r="G1652" s="48"/>
      <c r="H1652" s="5"/>
      <c r="I1652" s="48"/>
      <c r="J1652" s="5"/>
      <c r="K1652" s="5"/>
      <c r="L1652" s="66">
        <v>43465</v>
      </c>
      <c r="M1652" s="5">
        <v>1</v>
      </c>
    </row>
    <row r="1653" spans="1:13" x14ac:dyDescent="0.25">
      <c r="A1653" s="48" t="s">
        <v>7449</v>
      </c>
      <c r="B1653" s="5" t="s">
        <v>9770</v>
      </c>
      <c r="C1653" s="119">
        <v>1</v>
      </c>
      <c r="D1653" s="48"/>
      <c r="E1653" s="5"/>
      <c r="F1653" s="5"/>
      <c r="G1653" s="48"/>
      <c r="H1653" s="5"/>
      <c r="I1653" s="48"/>
      <c r="J1653" s="5"/>
      <c r="K1653" s="5"/>
      <c r="L1653" s="66">
        <v>43465</v>
      </c>
      <c r="M1653" s="5">
        <v>1</v>
      </c>
    </row>
    <row r="1654" spans="1:13" x14ac:dyDescent="0.25">
      <c r="A1654" s="48" t="s">
        <v>7450</v>
      </c>
      <c r="B1654" s="5" t="s">
        <v>9771</v>
      </c>
      <c r="C1654" s="119">
        <v>1</v>
      </c>
      <c r="D1654" s="48"/>
      <c r="E1654" s="5"/>
      <c r="F1654" s="5"/>
      <c r="G1654" s="48"/>
      <c r="H1654" s="5"/>
      <c r="I1654" s="48"/>
      <c r="J1654" s="5"/>
      <c r="K1654" s="5"/>
      <c r="L1654" s="66">
        <v>43465</v>
      </c>
      <c r="M1654" s="5">
        <v>1</v>
      </c>
    </row>
    <row r="1655" spans="1:13" x14ac:dyDescent="0.25">
      <c r="A1655" s="48" t="s">
        <v>7451</v>
      </c>
      <c r="B1655" s="5" t="s">
        <v>9772</v>
      </c>
      <c r="C1655" s="119">
        <v>1</v>
      </c>
      <c r="D1655" s="48"/>
      <c r="E1655" s="5"/>
      <c r="F1655" s="5"/>
      <c r="G1655" s="48"/>
      <c r="H1655" s="5"/>
      <c r="I1655" s="48"/>
      <c r="J1655" s="5"/>
      <c r="K1655" s="5"/>
      <c r="L1655" s="66">
        <v>43465</v>
      </c>
      <c r="M1655" s="5">
        <v>1</v>
      </c>
    </row>
    <row r="1656" spans="1:13" x14ac:dyDescent="0.25">
      <c r="A1656" s="48" t="s">
        <v>7452</v>
      </c>
      <c r="B1656" s="5" t="s">
        <v>9773</v>
      </c>
      <c r="C1656" s="119">
        <v>1</v>
      </c>
      <c r="D1656" s="48"/>
      <c r="E1656" s="5"/>
      <c r="F1656" s="5"/>
      <c r="G1656" s="48"/>
      <c r="H1656" s="5"/>
      <c r="I1656" s="48"/>
      <c r="J1656" s="5"/>
      <c r="K1656" s="5"/>
      <c r="L1656" s="66">
        <v>43465</v>
      </c>
      <c r="M1656" s="5">
        <v>1</v>
      </c>
    </row>
    <row r="1657" spans="1:13" x14ac:dyDescent="0.25">
      <c r="A1657" s="48" t="s">
        <v>7453</v>
      </c>
      <c r="B1657" s="5" t="s">
        <v>9774</v>
      </c>
      <c r="C1657" s="119">
        <v>1</v>
      </c>
      <c r="D1657" s="48"/>
      <c r="E1657" s="5"/>
      <c r="F1657" s="5"/>
      <c r="G1657" s="48"/>
      <c r="H1657" s="5"/>
      <c r="I1657" s="48"/>
      <c r="J1657" s="5"/>
      <c r="K1657" s="5"/>
      <c r="L1657" s="66">
        <v>43465</v>
      </c>
      <c r="M1657" s="5">
        <v>1</v>
      </c>
    </row>
    <row r="1658" spans="1:13" x14ac:dyDescent="0.25">
      <c r="A1658" s="48" t="s">
        <v>7454</v>
      </c>
      <c r="B1658" s="5" t="s">
        <v>9775</v>
      </c>
      <c r="C1658" s="119">
        <v>1</v>
      </c>
      <c r="D1658" s="48"/>
      <c r="E1658" s="5"/>
      <c r="F1658" s="5"/>
      <c r="G1658" s="48"/>
      <c r="H1658" s="5"/>
      <c r="I1658" s="48"/>
      <c r="J1658" s="5"/>
      <c r="K1658" s="5"/>
      <c r="L1658" s="66">
        <v>43465</v>
      </c>
      <c r="M1658" s="5">
        <v>1</v>
      </c>
    </row>
    <row r="1659" spans="1:13" x14ac:dyDescent="0.25">
      <c r="A1659" s="48" t="s">
        <v>7455</v>
      </c>
      <c r="B1659" s="5" t="s">
        <v>9776</v>
      </c>
      <c r="C1659" s="119">
        <v>1</v>
      </c>
      <c r="D1659" s="48"/>
      <c r="E1659" s="5"/>
      <c r="F1659" s="5"/>
      <c r="G1659" s="48"/>
      <c r="H1659" s="5"/>
      <c r="I1659" s="48"/>
      <c r="J1659" s="5"/>
      <c r="K1659" s="5"/>
      <c r="L1659" s="66">
        <v>43465</v>
      </c>
      <c r="M1659" s="5">
        <v>1</v>
      </c>
    </row>
    <row r="1660" spans="1:13" x14ac:dyDescent="0.25">
      <c r="A1660" s="48" t="s">
        <v>7456</v>
      </c>
      <c r="B1660" s="5" t="s">
        <v>9777</v>
      </c>
      <c r="C1660" s="119">
        <v>1</v>
      </c>
      <c r="D1660" s="48"/>
      <c r="E1660" s="5"/>
      <c r="F1660" s="5"/>
      <c r="G1660" s="48"/>
      <c r="H1660" s="5"/>
      <c r="I1660" s="48"/>
      <c r="J1660" s="5"/>
      <c r="K1660" s="5"/>
      <c r="L1660" s="66">
        <v>43465</v>
      </c>
      <c r="M1660" s="5">
        <v>1</v>
      </c>
    </row>
    <row r="1661" spans="1:13" x14ac:dyDescent="0.25">
      <c r="A1661" s="48" t="s">
        <v>7457</v>
      </c>
      <c r="B1661" s="5" t="s">
        <v>9778</v>
      </c>
      <c r="C1661" s="119">
        <v>1</v>
      </c>
      <c r="D1661" s="48"/>
      <c r="E1661" s="5"/>
      <c r="F1661" s="5"/>
      <c r="G1661" s="48"/>
      <c r="H1661" s="5"/>
      <c r="I1661" s="48"/>
      <c r="J1661" s="5"/>
      <c r="K1661" s="5"/>
      <c r="L1661" s="66">
        <v>43465</v>
      </c>
      <c r="M1661" s="5">
        <v>1</v>
      </c>
    </row>
    <row r="1662" spans="1:13" x14ac:dyDescent="0.25">
      <c r="A1662" s="48" t="s">
        <v>7458</v>
      </c>
      <c r="B1662" s="5" t="s">
        <v>9779</v>
      </c>
      <c r="C1662" s="119">
        <v>1</v>
      </c>
      <c r="D1662" s="48"/>
      <c r="E1662" s="5"/>
      <c r="F1662" s="5"/>
      <c r="G1662" s="48"/>
      <c r="H1662" s="5"/>
      <c r="I1662" s="48"/>
      <c r="J1662" s="5"/>
      <c r="K1662" s="5"/>
      <c r="L1662" s="66">
        <v>43465</v>
      </c>
      <c r="M1662" s="5">
        <v>1</v>
      </c>
    </row>
    <row r="1663" spans="1:13" x14ac:dyDescent="0.25">
      <c r="A1663" s="48" t="s">
        <v>7459</v>
      </c>
      <c r="B1663" s="5" t="s">
        <v>9780</v>
      </c>
      <c r="C1663" s="119">
        <v>1</v>
      </c>
      <c r="D1663" s="48"/>
      <c r="E1663" s="5"/>
      <c r="F1663" s="5"/>
      <c r="G1663" s="48"/>
      <c r="H1663" s="5"/>
      <c r="I1663" s="48"/>
      <c r="J1663" s="5"/>
      <c r="K1663" s="5"/>
      <c r="L1663" s="66">
        <v>43465</v>
      </c>
      <c r="M1663" s="5">
        <v>3</v>
      </c>
    </row>
    <row r="1664" spans="1:13" x14ac:dyDescent="0.25">
      <c r="A1664" s="48" t="s">
        <v>7460</v>
      </c>
      <c r="B1664" s="5" t="s">
        <v>9781</v>
      </c>
      <c r="C1664" s="119">
        <v>1</v>
      </c>
      <c r="D1664" s="48"/>
      <c r="E1664" s="5"/>
      <c r="F1664" s="5"/>
      <c r="G1664" s="48"/>
      <c r="H1664" s="5"/>
      <c r="I1664" s="48"/>
      <c r="J1664" s="5"/>
      <c r="K1664" s="5"/>
      <c r="L1664" s="66">
        <v>43465</v>
      </c>
      <c r="M1664" s="5">
        <v>4</v>
      </c>
    </row>
    <row r="1665" spans="1:13" x14ac:dyDescent="0.25">
      <c r="A1665" s="48" t="s">
        <v>7461</v>
      </c>
      <c r="B1665" s="5" t="s">
        <v>9782</v>
      </c>
      <c r="C1665" s="119">
        <v>1</v>
      </c>
      <c r="D1665" s="48"/>
      <c r="E1665" s="5"/>
      <c r="F1665" s="5"/>
      <c r="G1665" s="48"/>
      <c r="H1665" s="5"/>
      <c r="I1665" s="48"/>
      <c r="J1665" s="5"/>
      <c r="K1665" s="5"/>
      <c r="L1665" s="66">
        <v>43465</v>
      </c>
      <c r="M1665" s="5">
        <v>5</v>
      </c>
    </row>
    <row r="1666" spans="1:13" x14ac:dyDescent="0.25">
      <c r="A1666" s="48" t="s">
        <v>7462</v>
      </c>
      <c r="B1666" s="5" t="s">
        <v>9783</v>
      </c>
      <c r="C1666" s="119">
        <v>1</v>
      </c>
      <c r="D1666" s="48"/>
      <c r="E1666" s="5"/>
      <c r="F1666" s="5"/>
      <c r="G1666" s="48"/>
      <c r="H1666" s="5"/>
      <c r="I1666" s="48"/>
      <c r="J1666" s="5"/>
      <c r="K1666" s="5"/>
      <c r="L1666" s="66">
        <v>43465</v>
      </c>
      <c r="M1666" s="5">
        <v>5</v>
      </c>
    </row>
    <row r="1667" spans="1:13" x14ac:dyDescent="0.25">
      <c r="A1667" s="48" t="s">
        <v>7463</v>
      </c>
      <c r="B1667" s="5" t="s">
        <v>9784</v>
      </c>
      <c r="C1667" s="119">
        <v>1</v>
      </c>
      <c r="D1667" s="48"/>
      <c r="E1667" s="5"/>
      <c r="F1667" s="5"/>
      <c r="G1667" s="48"/>
      <c r="H1667" s="5"/>
      <c r="I1667" s="48"/>
      <c r="J1667" s="5"/>
      <c r="K1667" s="5"/>
      <c r="L1667" s="66">
        <v>43465</v>
      </c>
      <c r="M1667" s="5">
        <v>3</v>
      </c>
    </row>
    <row r="1668" spans="1:13" x14ac:dyDescent="0.25">
      <c r="A1668" s="48" t="s">
        <v>7464</v>
      </c>
      <c r="B1668" s="5" t="s">
        <v>9785</v>
      </c>
      <c r="C1668" s="119">
        <v>1</v>
      </c>
      <c r="D1668" s="48"/>
      <c r="E1668" s="5"/>
      <c r="F1668" s="5"/>
      <c r="G1668" s="48"/>
      <c r="H1668" s="5"/>
      <c r="I1668" s="48"/>
      <c r="J1668" s="5"/>
      <c r="K1668" s="5"/>
      <c r="L1668" s="66">
        <v>43465</v>
      </c>
      <c r="M1668" s="5">
        <v>4</v>
      </c>
    </row>
    <row r="1669" spans="1:13" x14ac:dyDescent="0.25">
      <c r="A1669" s="48" t="s">
        <v>7465</v>
      </c>
      <c r="B1669" s="5" t="s">
        <v>9786</v>
      </c>
      <c r="C1669" s="119">
        <v>1</v>
      </c>
      <c r="D1669" s="48"/>
      <c r="E1669" s="5"/>
      <c r="F1669" s="5"/>
      <c r="G1669" s="48"/>
      <c r="H1669" s="5"/>
      <c r="I1669" s="48"/>
      <c r="J1669" s="5"/>
      <c r="K1669" s="5"/>
      <c r="L1669" s="66">
        <v>43465</v>
      </c>
      <c r="M1669" s="5">
        <v>5</v>
      </c>
    </row>
    <row r="1670" spans="1:13" x14ac:dyDescent="0.25">
      <c r="A1670" s="48" t="s">
        <v>7466</v>
      </c>
      <c r="B1670" s="5" t="s">
        <v>9787</v>
      </c>
      <c r="C1670" s="119">
        <v>1</v>
      </c>
      <c r="D1670" s="48"/>
      <c r="E1670" s="5"/>
      <c r="F1670" s="5"/>
      <c r="G1670" s="48"/>
      <c r="H1670" s="5"/>
      <c r="I1670" s="48"/>
      <c r="J1670" s="5"/>
      <c r="K1670" s="5"/>
      <c r="L1670" s="66">
        <v>43465</v>
      </c>
      <c r="M1670" s="5">
        <v>5</v>
      </c>
    </row>
    <row r="1671" spans="1:13" x14ac:dyDescent="0.25">
      <c r="A1671" s="48" t="s">
        <v>7467</v>
      </c>
      <c r="B1671" s="5" t="s">
        <v>9788</v>
      </c>
      <c r="C1671" s="119">
        <v>1</v>
      </c>
      <c r="D1671" s="48"/>
      <c r="E1671" s="5"/>
      <c r="F1671" s="5"/>
      <c r="G1671" s="48"/>
      <c r="H1671" s="5"/>
      <c r="I1671" s="48"/>
      <c r="J1671" s="5"/>
      <c r="K1671" s="5"/>
      <c r="L1671" s="66">
        <v>43465</v>
      </c>
      <c r="M1671" s="5">
        <v>3</v>
      </c>
    </row>
    <row r="1672" spans="1:13" x14ac:dyDescent="0.25">
      <c r="A1672" s="48" t="s">
        <v>7468</v>
      </c>
      <c r="B1672" s="5" t="s">
        <v>9789</v>
      </c>
      <c r="C1672" s="119">
        <v>1</v>
      </c>
      <c r="D1672" s="48"/>
      <c r="E1672" s="5"/>
      <c r="F1672" s="5"/>
      <c r="G1672" s="48"/>
      <c r="H1672" s="5"/>
      <c r="I1672" s="48"/>
      <c r="J1672" s="5"/>
      <c r="K1672" s="5"/>
      <c r="L1672" s="66">
        <v>43465</v>
      </c>
      <c r="M1672" s="5">
        <v>4</v>
      </c>
    </row>
    <row r="1673" spans="1:13" x14ac:dyDescent="0.25">
      <c r="A1673" s="48" t="s">
        <v>7469</v>
      </c>
      <c r="B1673" s="5" t="s">
        <v>9790</v>
      </c>
      <c r="C1673" s="119">
        <v>1</v>
      </c>
      <c r="D1673" s="48"/>
      <c r="E1673" s="5"/>
      <c r="F1673" s="5"/>
      <c r="G1673" s="48"/>
      <c r="H1673" s="5"/>
      <c r="I1673" s="48"/>
      <c r="J1673" s="5"/>
      <c r="K1673" s="5"/>
      <c r="L1673" s="66">
        <v>43465</v>
      </c>
      <c r="M1673" s="5">
        <v>5</v>
      </c>
    </row>
    <row r="1674" spans="1:13" x14ac:dyDescent="0.25">
      <c r="A1674" s="48" t="s">
        <v>7470</v>
      </c>
      <c r="B1674" s="5" t="s">
        <v>9791</v>
      </c>
      <c r="C1674" s="119">
        <v>1</v>
      </c>
      <c r="D1674" s="48"/>
      <c r="E1674" s="5"/>
      <c r="F1674" s="5"/>
      <c r="G1674" s="48"/>
      <c r="H1674" s="5"/>
      <c r="I1674" s="48"/>
      <c r="J1674" s="5"/>
      <c r="K1674" s="5"/>
      <c r="L1674" s="66">
        <v>43465</v>
      </c>
      <c r="M1674" s="5">
        <v>5</v>
      </c>
    </row>
    <row r="1675" spans="1:13" x14ac:dyDescent="0.25">
      <c r="A1675" s="48" t="s">
        <v>7471</v>
      </c>
      <c r="B1675" s="5" t="s">
        <v>9792</v>
      </c>
      <c r="C1675" s="119">
        <v>1</v>
      </c>
      <c r="D1675" s="48"/>
      <c r="E1675" s="5"/>
      <c r="F1675" s="5"/>
      <c r="G1675" s="48"/>
      <c r="H1675" s="5"/>
      <c r="I1675" s="48"/>
      <c r="J1675" s="5"/>
      <c r="K1675" s="5"/>
      <c r="L1675" s="66">
        <v>43465</v>
      </c>
      <c r="M1675" s="5">
        <v>3</v>
      </c>
    </row>
    <row r="1676" spans="1:13" x14ac:dyDescent="0.25">
      <c r="A1676" s="48" t="s">
        <v>7472</v>
      </c>
      <c r="B1676" s="5" t="s">
        <v>9793</v>
      </c>
      <c r="C1676" s="119">
        <v>1</v>
      </c>
      <c r="D1676" s="48"/>
      <c r="E1676" s="5"/>
      <c r="F1676" s="5"/>
      <c r="G1676" s="48"/>
      <c r="H1676" s="5"/>
      <c r="I1676" s="48"/>
      <c r="J1676" s="5"/>
      <c r="K1676" s="5"/>
      <c r="L1676" s="66">
        <v>43465</v>
      </c>
      <c r="M1676" s="5">
        <v>5</v>
      </c>
    </row>
    <row r="1677" spans="1:13" x14ac:dyDescent="0.25">
      <c r="A1677" s="48" t="s">
        <v>7473</v>
      </c>
      <c r="B1677" s="5" t="s">
        <v>9794</v>
      </c>
      <c r="C1677" s="119">
        <v>1</v>
      </c>
      <c r="D1677" s="48"/>
      <c r="E1677" s="5"/>
      <c r="F1677" s="5"/>
      <c r="G1677" s="48"/>
      <c r="H1677" s="5"/>
      <c r="I1677" s="48"/>
      <c r="J1677" s="5"/>
      <c r="K1677" s="5"/>
      <c r="L1677" s="66">
        <v>43465</v>
      </c>
      <c r="M1677" s="5">
        <v>5</v>
      </c>
    </row>
    <row r="1678" spans="1:13" x14ac:dyDescent="0.25">
      <c r="A1678" s="48" t="s">
        <v>7474</v>
      </c>
      <c r="B1678" s="5" t="s">
        <v>9795</v>
      </c>
      <c r="C1678" s="119">
        <v>1</v>
      </c>
      <c r="D1678" s="48"/>
      <c r="E1678" s="5"/>
      <c r="F1678" s="5"/>
      <c r="G1678" s="48"/>
      <c r="H1678" s="5"/>
      <c r="I1678" s="48"/>
      <c r="J1678" s="5"/>
      <c r="K1678" s="5"/>
      <c r="L1678" s="66">
        <v>43465</v>
      </c>
      <c r="M1678" s="5">
        <v>3</v>
      </c>
    </row>
    <row r="1679" spans="1:13" x14ac:dyDescent="0.25">
      <c r="A1679" s="48" t="s">
        <v>7475</v>
      </c>
      <c r="B1679" s="5" t="s">
        <v>9796</v>
      </c>
      <c r="C1679" s="119">
        <v>1</v>
      </c>
      <c r="D1679" s="48"/>
      <c r="E1679" s="5"/>
      <c r="F1679" s="5"/>
      <c r="G1679" s="48"/>
      <c r="H1679" s="5"/>
      <c r="I1679" s="48"/>
      <c r="J1679" s="5"/>
      <c r="K1679" s="5"/>
      <c r="L1679" s="66">
        <v>43465</v>
      </c>
      <c r="M1679" s="5">
        <v>4</v>
      </c>
    </row>
    <row r="1680" spans="1:13" x14ac:dyDescent="0.25">
      <c r="A1680" s="48" t="s">
        <v>7476</v>
      </c>
      <c r="B1680" s="5" t="s">
        <v>9797</v>
      </c>
      <c r="C1680" s="119">
        <v>1</v>
      </c>
      <c r="D1680" s="48"/>
      <c r="E1680" s="5"/>
      <c r="F1680" s="5"/>
      <c r="G1680" s="48"/>
      <c r="H1680" s="5"/>
      <c r="I1680" s="48"/>
      <c r="J1680" s="5"/>
      <c r="K1680" s="5"/>
      <c r="L1680" s="66">
        <v>43465</v>
      </c>
      <c r="M1680" s="5">
        <v>5</v>
      </c>
    </row>
    <row r="1681" spans="1:13" x14ac:dyDescent="0.25">
      <c r="A1681" s="48" t="s">
        <v>7477</v>
      </c>
      <c r="B1681" s="5" t="s">
        <v>9798</v>
      </c>
      <c r="C1681" s="119">
        <v>1</v>
      </c>
      <c r="D1681" s="48"/>
      <c r="E1681" s="5"/>
      <c r="F1681" s="5"/>
      <c r="G1681" s="48"/>
      <c r="H1681" s="5"/>
      <c r="I1681" s="48"/>
      <c r="J1681" s="5"/>
      <c r="K1681" s="5"/>
      <c r="L1681" s="66">
        <v>43465</v>
      </c>
      <c r="M1681" s="5">
        <v>4</v>
      </c>
    </row>
    <row r="1682" spans="1:13" x14ac:dyDescent="0.25">
      <c r="A1682" s="48" t="s">
        <v>7478</v>
      </c>
      <c r="B1682" s="5" t="s">
        <v>9799</v>
      </c>
      <c r="C1682" s="119">
        <v>1</v>
      </c>
      <c r="D1682" s="48"/>
      <c r="E1682" s="5"/>
      <c r="F1682" s="5"/>
      <c r="G1682" s="48"/>
      <c r="H1682" s="5"/>
      <c r="I1682" s="48"/>
      <c r="J1682" s="5"/>
      <c r="K1682" s="5"/>
      <c r="L1682" s="66">
        <v>43465</v>
      </c>
      <c r="M1682" s="5">
        <v>5</v>
      </c>
    </row>
    <row r="1683" spans="1:13" x14ac:dyDescent="0.25">
      <c r="A1683" s="48" t="s">
        <v>7479</v>
      </c>
      <c r="B1683" s="5" t="s">
        <v>9800</v>
      </c>
      <c r="C1683" s="119">
        <v>1</v>
      </c>
      <c r="D1683" s="48"/>
      <c r="E1683" s="5"/>
      <c r="F1683" s="5"/>
      <c r="G1683" s="48"/>
      <c r="H1683" s="5"/>
      <c r="I1683" s="48"/>
      <c r="J1683" s="5"/>
      <c r="K1683" s="5"/>
      <c r="L1683" s="66">
        <v>43465</v>
      </c>
      <c r="M1683" s="5">
        <v>5</v>
      </c>
    </row>
    <row r="1684" spans="1:13" x14ac:dyDescent="0.25">
      <c r="A1684" s="48" t="s">
        <v>7480</v>
      </c>
      <c r="B1684" s="5" t="s">
        <v>9801</v>
      </c>
      <c r="C1684" s="119">
        <v>1</v>
      </c>
      <c r="D1684" s="48"/>
      <c r="E1684" s="5"/>
      <c r="F1684" s="5"/>
      <c r="G1684" s="48"/>
      <c r="H1684" s="5"/>
      <c r="I1684" s="48"/>
      <c r="J1684" s="5"/>
      <c r="K1684" s="5"/>
      <c r="L1684" s="66">
        <v>43465</v>
      </c>
      <c r="M1684" s="5">
        <v>3</v>
      </c>
    </row>
    <row r="1685" spans="1:13" x14ac:dyDescent="0.25">
      <c r="A1685" s="48" t="s">
        <v>7481</v>
      </c>
      <c r="B1685" s="5" t="s">
        <v>9802</v>
      </c>
      <c r="C1685" s="119">
        <v>1</v>
      </c>
      <c r="D1685" s="48"/>
      <c r="E1685" s="5"/>
      <c r="F1685" s="5"/>
      <c r="G1685" s="48"/>
      <c r="H1685" s="5"/>
      <c r="I1685" s="48"/>
      <c r="J1685" s="5"/>
      <c r="K1685" s="5"/>
      <c r="L1685" s="66">
        <v>43465</v>
      </c>
      <c r="M1685" s="5">
        <v>4</v>
      </c>
    </row>
    <row r="1686" spans="1:13" x14ac:dyDescent="0.25">
      <c r="A1686" s="48" t="s">
        <v>7482</v>
      </c>
      <c r="B1686" s="5" t="s">
        <v>9803</v>
      </c>
      <c r="C1686" s="119">
        <v>1</v>
      </c>
      <c r="D1686" s="48"/>
      <c r="E1686" s="5"/>
      <c r="F1686" s="5"/>
      <c r="G1686" s="48"/>
      <c r="H1686" s="5"/>
      <c r="I1686" s="48"/>
      <c r="J1686" s="5"/>
      <c r="K1686" s="5"/>
      <c r="L1686" s="66">
        <v>43465</v>
      </c>
      <c r="M1686" s="5">
        <v>5</v>
      </c>
    </row>
    <row r="1687" spans="1:13" x14ac:dyDescent="0.25">
      <c r="A1687" s="48" t="s">
        <v>7483</v>
      </c>
      <c r="B1687" s="5" t="s">
        <v>9804</v>
      </c>
      <c r="C1687" s="119">
        <v>1</v>
      </c>
      <c r="D1687" s="48"/>
      <c r="E1687" s="5"/>
      <c r="F1687" s="5"/>
      <c r="G1687" s="48"/>
      <c r="H1687" s="5"/>
      <c r="I1687" s="48"/>
      <c r="J1687" s="5"/>
      <c r="K1687" s="5"/>
      <c r="L1687" s="66">
        <v>43465</v>
      </c>
      <c r="M1687" s="5">
        <v>5</v>
      </c>
    </row>
    <row r="1688" spans="1:13" x14ac:dyDescent="0.25">
      <c r="A1688" s="48" t="s">
        <v>7484</v>
      </c>
      <c r="B1688" s="5" t="s">
        <v>9805</v>
      </c>
      <c r="C1688" s="119">
        <v>1</v>
      </c>
      <c r="D1688" s="48"/>
      <c r="E1688" s="5"/>
      <c r="F1688" s="5"/>
      <c r="G1688" s="48"/>
      <c r="H1688" s="5"/>
      <c r="I1688" s="48"/>
      <c r="J1688" s="5"/>
      <c r="K1688" s="5"/>
      <c r="L1688" s="66">
        <v>43465</v>
      </c>
      <c r="M1688" s="5">
        <v>3</v>
      </c>
    </row>
    <row r="1689" spans="1:13" x14ac:dyDescent="0.25">
      <c r="A1689" s="48" t="s">
        <v>7485</v>
      </c>
      <c r="B1689" s="5" t="s">
        <v>9806</v>
      </c>
      <c r="C1689" s="119">
        <v>1</v>
      </c>
      <c r="D1689" s="48"/>
      <c r="E1689" s="5"/>
      <c r="F1689" s="5"/>
      <c r="G1689" s="48"/>
      <c r="H1689" s="5"/>
      <c r="I1689" s="48"/>
      <c r="J1689" s="5"/>
      <c r="K1689" s="5"/>
      <c r="L1689" s="66">
        <v>43465</v>
      </c>
      <c r="M1689" s="5">
        <v>4</v>
      </c>
    </row>
    <row r="1690" spans="1:13" x14ac:dyDescent="0.25">
      <c r="A1690" s="48" t="s">
        <v>7486</v>
      </c>
      <c r="B1690" s="5" t="s">
        <v>9807</v>
      </c>
      <c r="C1690" s="119">
        <v>1</v>
      </c>
      <c r="D1690" s="48"/>
      <c r="E1690" s="5"/>
      <c r="F1690" s="5"/>
      <c r="G1690" s="48"/>
      <c r="H1690" s="5"/>
      <c r="I1690" s="48"/>
      <c r="J1690" s="5"/>
      <c r="K1690" s="5"/>
      <c r="L1690" s="66">
        <v>43465</v>
      </c>
      <c r="M1690" s="5">
        <v>5</v>
      </c>
    </row>
    <row r="1691" spans="1:13" x14ac:dyDescent="0.25">
      <c r="A1691" s="48" t="s">
        <v>7487</v>
      </c>
      <c r="B1691" s="5" t="s">
        <v>9808</v>
      </c>
      <c r="C1691" s="119">
        <v>1</v>
      </c>
      <c r="D1691" s="48"/>
      <c r="E1691" s="5"/>
      <c r="F1691" s="5"/>
      <c r="G1691" s="48"/>
      <c r="H1691" s="5"/>
      <c r="I1691" s="48"/>
      <c r="J1691" s="5"/>
      <c r="K1691" s="5"/>
      <c r="L1691" s="66">
        <v>43465</v>
      </c>
      <c r="M1691" s="5">
        <v>4</v>
      </c>
    </row>
    <row r="1692" spans="1:13" x14ac:dyDescent="0.25">
      <c r="A1692" s="48" t="s">
        <v>7488</v>
      </c>
      <c r="B1692" s="5" t="s">
        <v>9809</v>
      </c>
      <c r="C1692" s="119">
        <v>1</v>
      </c>
      <c r="D1692" s="48"/>
      <c r="E1692" s="5"/>
      <c r="F1692" s="5"/>
      <c r="G1692" s="48"/>
      <c r="H1692" s="5"/>
      <c r="I1692" s="48"/>
      <c r="J1692" s="5"/>
      <c r="K1692" s="5"/>
      <c r="L1692" s="66">
        <v>43465</v>
      </c>
      <c r="M1692" s="5">
        <v>5</v>
      </c>
    </row>
    <row r="1693" spans="1:13" x14ac:dyDescent="0.25">
      <c r="A1693" s="48" t="s">
        <v>7489</v>
      </c>
      <c r="B1693" s="5" t="s">
        <v>9810</v>
      </c>
      <c r="C1693" s="119">
        <v>1</v>
      </c>
      <c r="D1693" s="48"/>
      <c r="E1693" s="5"/>
      <c r="F1693" s="5"/>
      <c r="G1693" s="48"/>
      <c r="H1693" s="5"/>
      <c r="I1693" s="48"/>
      <c r="J1693" s="5"/>
      <c r="K1693" s="5"/>
      <c r="L1693" s="66">
        <v>43465</v>
      </c>
      <c r="M1693" s="5">
        <v>5</v>
      </c>
    </row>
    <row r="1694" spans="1:13" x14ac:dyDescent="0.25">
      <c r="A1694" s="48" t="s">
        <v>7490</v>
      </c>
      <c r="B1694" s="5" t="s">
        <v>9811</v>
      </c>
      <c r="C1694" s="119">
        <v>1</v>
      </c>
      <c r="D1694" s="48"/>
      <c r="E1694" s="5"/>
      <c r="F1694" s="5"/>
      <c r="G1694" s="48"/>
      <c r="H1694" s="5"/>
      <c r="I1694" s="48"/>
      <c r="J1694" s="5"/>
      <c r="K1694" s="5"/>
      <c r="L1694" s="66">
        <v>43465</v>
      </c>
      <c r="M1694" s="5">
        <v>3</v>
      </c>
    </row>
    <row r="1695" spans="1:13" x14ac:dyDescent="0.25">
      <c r="A1695" s="48" t="s">
        <v>7491</v>
      </c>
      <c r="B1695" s="5" t="s">
        <v>9812</v>
      </c>
      <c r="C1695" s="119">
        <v>1</v>
      </c>
      <c r="D1695" s="48"/>
      <c r="E1695" s="5"/>
      <c r="F1695" s="5"/>
      <c r="G1695" s="48"/>
      <c r="H1695" s="5"/>
      <c r="I1695" s="48"/>
      <c r="J1695" s="5"/>
      <c r="K1695" s="5"/>
      <c r="L1695" s="66">
        <v>43465</v>
      </c>
      <c r="M1695" s="5">
        <v>4</v>
      </c>
    </row>
    <row r="1696" spans="1:13" x14ac:dyDescent="0.25">
      <c r="A1696" s="48" t="s">
        <v>7492</v>
      </c>
      <c r="B1696" s="5" t="s">
        <v>9813</v>
      </c>
      <c r="C1696" s="119">
        <v>1</v>
      </c>
      <c r="D1696" s="48"/>
      <c r="E1696" s="5"/>
      <c r="F1696" s="5"/>
      <c r="G1696" s="48"/>
      <c r="H1696" s="5"/>
      <c r="I1696" s="48"/>
      <c r="J1696" s="5"/>
      <c r="K1696" s="5"/>
      <c r="L1696" s="66">
        <v>43465</v>
      </c>
      <c r="M1696" s="5">
        <v>5</v>
      </c>
    </row>
    <row r="1697" spans="1:13" x14ac:dyDescent="0.25">
      <c r="A1697" s="48" t="s">
        <v>7493</v>
      </c>
      <c r="B1697" s="5" t="s">
        <v>9814</v>
      </c>
      <c r="C1697" s="119">
        <v>1</v>
      </c>
      <c r="D1697" s="48"/>
      <c r="E1697" s="5"/>
      <c r="F1697" s="5"/>
      <c r="G1697" s="48"/>
      <c r="H1697" s="5"/>
      <c r="I1697" s="48"/>
      <c r="J1697" s="5"/>
      <c r="K1697" s="5"/>
      <c r="L1697" s="66">
        <v>43465</v>
      </c>
      <c r="M1697" s="5">
        <v>5</v>
      </c>
    </row>
    <row r="1698" spans="1:13" x14ac:dyDescent="0.25">
      <c r="A1698" s="48" t="s">
        <v>7494</v>
      </c>
      <c r="B1698" s="5" t="s">
        <v>9815</v>
      </c>
      <c r="C1698" s="119">
        <v>1</v>
      </c>
      <c r="D1698" s="48"/>
      <c r="E1698" s="5"/>
      <c r="F1698" s="5"/>
      <c r="G1698" s="48"/>
      <c r="H1698" s="5"/>
      <c r="I1698" s="48"/>
      <c r="J1698" s="5"/>
      <c r="K1698" s="5"/>
      <c r="L1698" s="66">
        <v>43465</v>
      </c>
      <c r="M1698" s="5">
        <v>1</v>
      </c>
    </row>
    <row r="1699" spans="1:13" x14ac:dyDescent="0.25">
      <c r="A1699" s="48" t="s">
        <v>7495</v>
      </c>
      <c r="B1699" s="5" t="s">
        <v>9816</v>
      </c>
      <c r="C1699" s="119">
        <v>1</v>
      </c>
      <c r="D1699" s="48"/>
      <c r="E1699" s="5"/>
      <c r="F1699" s="5"/>
      <c r="G1699" s="48"/>
      <c r="H1699" s="5"/>
      <c r="I1699" s="48"/>
      <c r="J1699" s="5"/>
      <c r="K1699" s="5"/>
      <c r="L1699" s="66">
        <v>43465</v>
      </c>
      <c r="M1699" s="5">
        <v>2</v>
      </c>
    </row>
    <row r="1700" spans="1:13" x14ac:dyDescent="0.25">
      <c r="A1700" s="48" t="s">
        <v>7496</v>
      </c>
      <c r="B1700" s="5" t="s">
        <v>9817</v>
      </c>
      <c r="C1700" s="119">
        <v>1</v>
      </c>
      <c r="D1700" s="48"/>
      <c r="E1700" s="5"/>
      <c r="F1700" s="5"/>
      <c r="G1700" s="48"/>
      <c r="H1700" s="5"/>
      <c r="I1700" s="48"/>
      <c r="J1700" s="5"/>
      <c r="K1700" s="5"/>
      <c r="L1700" s="66">
        <v>43465</v>
      </c>
      <c r="M1700" s="5">
        <v>1</v>
      </c>
    </row>
    <row r="1701" spans="1:13" x14ac:dyDescent="0.25">
      <c r="A1701" s="48" t="s">
        <v>7497</v>
      </c>
      <c r="B1701" s="5" t="s">
        <v>9818</v>
      </c>
      <c r="C1701" s="119">
        <v>1</v>
      </c>
      <c r="D1701" s="48"/>
      <c r="E1701" s="5"/>
      <c r="F1701" s="5"/>
      <c r="G1701" s="48"/>
      <c r="H1701" s="5"/>
      <c r="I1701" s="48"/>
      <c r="J1701" s="5"/>
      <c r="K1701" s="5"/>
      <c r="L1701" s="66">
        <v>43465</v>
      </c>
      <c r="M1701" s="5">
        <v>2</v>
      </c>
    </row>
    <row r="1702" spans="1:13" x14ac:dyDescent="0.25">
      <c r="A1702" s="48" t="s">
        <v>7498</v>
      </c>
      <c r="B1702" s="5" t="s">
        <v>9819</v>
      </c>
      <c r="C1702" s="119">
        <v>1</v>
      </c>
      <c r="D1702" s="48"/>
      <c r="E1702" s="5"/>
      <c r="F1702" s="5"/>
      <c r="G1702" s="48"/>
      <c r="H1702" s="5"/>
      <c r="I1702" s="48"/>
      <c r="J1702" s="5"/>
      <c r="K1702" s="5"/>
      <c r="L1702" s="66">
        <v>43465</v>
      </c>
      <c r="M1702" s="5">
        <v>1</v>
      </c>
    </row>
    <row r="1703" spans="1:13" x14ac:dyDescent="0.25">
      <c r="A1703" s="48" t="s">
        <v>7499</v>
      </c>
      <c r="B1703" s="5" t="s">
        <v>9820</v>
      </c>
      <c r="C1703" s="119">
        <v>1</v>
      </c>
      <c r="D1703" s="48"/>
      <c r="E1703" s="5"/>
      <c r="F1703" s="5"/>
      <c r="G1703" s="48"/>
      <c r="H1703" s="5"/>
      <c r="I1703" s="48"/>
      <c r="J1703" s="5"/>
      <c r="K1703" s="5"/>
      <c r="L1703" s="66">
        <v>43465</v>
      </c>
      <c r="M1703" s="5">
        <v>2</v>
      </c>
    </row>
    <row r="1704" spans="1:13" x14ac:dyDescent="0.25">
      <c r="A1704" s="48" t="s">
        <v>7500</v>
      </c>
      <c r="B1704" s="5" t="s">
        <v>9821</v>
      </c>
      <c r="C1704" s="119">
        <v>1</v>
      </c>
      <c r="D1704" s="48"/>
      <c r="E1704" s="5"/>
      <c r="F1704" s="5"/>
      <c r="G1704" s="48"/>
      <c r="H1704" s="5"/>
      <c r="I1704" s="48"/>
      <c r="J1704" s="5"/>
      <c r="K1704" s="5"/>
      <c r="L1704" s="66">
        <v>43465</v>
      </c>
      <c r="M1704" s="5">
        <v>1</v>
      </c>
    </row>
    <row r="1705" spans="1:13" x14ac:dyDescent="0.25">
      <c r="A1705" s="48" t="s">
        <v>7501</v>
      </c>
      <c r="B1705" s="5" t="s">
        <v>9822</v>
      </c>
      <c r="C1705" s="119">
        <v>1</v>
      </c>
      <c r="D1705" s="48"/>
      <c r="E1705" s="5"/>
      <c r="F1705" s="5"/>
      <c r="G1705" s="48"/>
      <c r="H1705" s="5"/>
      <c r="I1705" s="48"/>
      <c r="J1705" s="5"/>
      <c r="K1705" s="5"/>
      <c r="L1705" s="66">
        <v>43465</v>
      </c>
      <c r="M1705" s="5">
        <v>1</v>
      </c>
    </row>
    <row r="1706" spans="1:13" x14ac:dyDescent="0.25">
      <c r="A1706" s="48" t="s">
        <v>7502</v>
      </c>
      <c r="B1706" s="5" t="s">
        <v>9823</v>
      </c>
      <c r="C1706" s="119">
        <v>1</v>
      </c>
      <c r="D1706" s="48"/>
      <c r="E1706" s="5"/>
      <c r="F1706" s="5"/>
      <c r="G1706" s="48"/>
      <c r="H1706" s="5"/>
      <c r="I1706" s="48"/>
      <c r="J1706" s="5"/>
      <c r="K1706" s="5"/>
      <c r="L1706" s="66">
        <v>43465</v>
      </c>
      <c r="M1706" s="5">
        <v>1</v>
      </c>
    </row>
    <row r="1707" spans="1:13" x14ac:dyDescent="0.25">
      <c r="A1707" s="48" t="s">
        <v>7503</v>
      </c>
      <c r="B1707" s="5" t="s">
        <v>9824</v>
      </c>
      <c r="C1707" s="119">
        <v>1</v>
      </c>
      <c r="D1707" s="48"/>
      <c r="E1707" s="5"/>
      <c r="F1707" s="5"/>
      <c r="G1707" s="48"/>
      <c r="H1707" s="5"/>
      <c r="I1707" s="48"/>
      <c r="J1707" s="5"/>
      <c r="K1707" s="5"/>
      <c r="L1707" s="66">
        <v>43465</v>
      </c>
      <c r="M1707" s="5">
        <v>1</v>
      </c>
    </row>
    <row r="1708" spans="1:13" x14ac:dyDescent="0.25">
      <c r="A1708" s="48" t="s">
        <v>7504</v>
      </c>
      <c r="B1708" s="5" t="s">
        <v>9825</v>
      </c>
      <c r="C1708" s="119">
        <v>1</v>
      </c>
      <c r="D1708" s="48"/>
      <c r="E1708" s="5"/>
      <c r="F1708" s="5"/>
      <c r="G1708" s="48"/>
      <c r="H1708" s="5"/>
      <c r="I1708" s="48"/>
      <c r="J1708" s="5"/>
      <c r="K1708" s="5"/>
      <c r="L1708" s="66">
        <v>43465</v>
      </c>
      <c r="M1708" s="5">
        <v>1</v>
      </c>
    </row>
    <row r="1709" spans="1:13" x14ac:dyDescent="0.25">
      <c r="A1709" s="48" t="s">
        <v>7505</v>
      </c>
      <c r="B1709" s="5" t="s">
        <v>9826</v>
      </c>
      <c r="C1709" s="119">
        <v>1</v>
      </c>
      <c r="D1709" s="48"/>
      <c r="E1709" s="5"/>
      <c r="F1709" s="5"/>
      <c r="G1709" s="48"/>
      <c r="H1709" s="5"/>
      <c r="I1709" s="48"/>
      <c r="J1709" s="5"/>
      <c r="K1709" s="5"/>
      <c r="L1709" s="66">
        <v>43465</v>
      </c>
      <c r="M1709" s="5">
        <v>1</v>
      </c>
    </row>
    <row r="1710" spans="1:13" x14ac:dyDescent="0.25">
      <c r="A1710" s="48" t="s">
        <v>7506</v>
      </c>
      <c r="B1710" s="5" t="s">
        <v>9827</v>
      </c>
      <c r="C1710" s="119">
        <v>1</v>
      </c>
      <c r="D1710" s="48"/>
      <c r="E1710" s="5"/>
      <c r="F1710" s="5"/>
      <c r="G1710" s="48"/>
      <c r="H1710" s="5"/>
      <c r="I1710" s="48"/>
      <c r="J1710" s="5"/>
      <c r="K1710" s="5"/>
      <c r="L1710" s="66">
        <v>43465</v>
      </c>
      <c r="M1710" s="5">
        <v>1</v>
      </c>
    </row>
    <row r="1711" spans="1:13" x14ac:dyDescent="0.25">
      <c r="A1711" s="48" t="s">
        <v>7507</v>
      </c>
      <c r="B1711" s="5" t="s">
        <v>9828</v>
      </c>
      <c r="C1711" s="119">
        <v>1</v>
      </c>
      <c r="D1711" s="48"/>
      <c r="E1711" s="5"/>
      <c r="F1711" s="5"/>
      <c r="G1711" s="48"/>
      <c r="H1711" s="5"/>
      <c r="I1711" s="48"/>
      <c r="J1711" s="5"/>
      <c r="K1711" s="5"/>
      <c r="L1711" s="66">
        <v>43465</v>
      </c>
      <c r="M1711" s="5">
        <v>1</v>
      </c>
    </row>
    <row r="1712" spans="1:13" x14ac:dyDescent="0.25">
      <c r="A1712" s="48" t="s">
        <v>7508</v>
      </c>
      <c r="B1712" s="5" t="s">
        <v>9829</v>
      </c>
      <c r="C1712" s="119">
        <v>1</v>
      </c>
      <c r="D1712" s="48"/>
      <c r="E1712" s="5"/>
      <c r="F1712" s="5"/>
      <c r="G1712" s="48"/>
      <c r="H1712" s="5"/>
      <c r="I1712" s="48"/>
      <c r="J1712" s="5"/>
      <c r="K1712" s="5"/>
      <c r="L1712" s="66">
        <v>43465</v>
      </c>
      <c r="M1712" s="5">
        <v>1</v>
      </c>
    </row>
    <row r="1713" spans="1:13" x14ac:dyDescent="0.25">
      <c r="A1713" s="48" t="s">
        <v>7509</v>
      </c>
      <c r="B1713" s="5" t="s">
        <v>9830</v>
      </c>
      <c r="C1713" s="119">
        <v>1</v>
      </c>
      <c r="D1713" s="48"/>
      <c r="E1713" s="5"/>
      <c r="F1713" s="5"/>
      <c r="G1713" s="48"/>
      <c r="H1713" s="5"/>
      <c r="I1713" s="48"/>
      <c r="J1713" s="5"/>
      <c r="K1713" s="5"/>
      <c r="L1713" s="66">
        <v>43465</v>
      </c>
      <c r="M1713" s="5">
        <v>2</v>
      </c>
    </row>
    <row r="1714" spans="1:13" x14ac:dyDescent="0.25">
      <c r="A1714" s="48" t="s">
        <v>7510</v>
      </c>
      <c r="B1714" s="5" t="s">
        <v>9831</v>
      </c>
      <c r="C1714" s="119">
        <v>1</v>
      </c>
      <c r="D1714" s="48"/>
      <c r="E1714" s="5"/>
      <c r="F1714" s="5"/>
      <c r="G1714" s="48"/>
      <c r="H1714" s="5"/>
      <c r="I1714" s="48"/>
      <c r="J1714" s="5"/>
      <c r="K1714" s="5"/>
      <c r="L1714" s="66">
        <v>43465</v>
      </c>
      <c r="M1714" s="5">
        <v>2</v>
      </c>
    </row>
    <row r="1715" spans="1:13" x14ac:dyDescent="0.25">
      <c r="A1715" s="48" t="s">
        <v>7511</v>
      </c>
      <c r="B1715" s="5" t="s">
        <v>9832</v>
      </c>
      <c r="C1715" s="119">
        <v>1</v>
      </c>
      <c r="D1715" s="48"/>
      <c r="E1715" s="5"/>
      <c r="F1715" s="5"/>
      <c r="G1715" s="48"/>
      <c r="H1715" s="5"/>
      <c r="I1715" s="48"/>
      <c r="J1715" s="5"/>
      <c r="K1715" s="5"/>
      <c r="L1715" s="66">
        <v>43465</v>
      </c>
      <c r="M1715" s="5">
        <v>2</v>
      </c>
    </row>
    <row r="1716" spans="1:13" x14ac:dyDescent="0.25">
      <c r="A1716" s="48" t="s">
        <v>7512</v>
      </c>
      <c r="B1716" s="5" t="s">
        <v>9833</v>
      </c>
      <c r="C1716" s="119">
        <v>1</v>
      </c>
      <c r="D1716" s="48"/>
      <c r="E1716" s="5"/>
      <c r="F1716" s="5"/>
      <c r="G1716" s="48"/>
      <c r="H1716" s="5"/>
      <c r="I1716" s="48"/>
      <c r="J1716" s="5"/>
      <c r="K1716" s="5"/>
      <c r="L1716" s="66">
        <v>43465</v>
      </c>
      <c r="M1716" s="5">
        <v>2</v>
      </c>
    </row>
    <row r="1717" spans="1:13" x14ac:dyDescent="0.25">
      <c r="A1717" s="48" t="s">
        <v>7513</v>
      </c>
      <c r="B1717" s="5" t="s">
        <v>9834</v>
      </c>
      <c r="C1717" s="119">
        <v>1</v>
      </c>
      <c r="D1717" s="48"/>
      <c r="E1717" s="5"/>
      <c r="F1717" s="5"/>
      <c r="G1717" s="48"/>
      <c r="H1717" s="5"/>
      <c r="I1717" s="48"/>
      <c r="J1717" s="5"/>
      <c r="K1717" s="5"/>
      <c r="L1717" s="66">
        <v>43465</v>
      </c>
      <c r="M1717" s="5">
        <v>2</v>
      </c>
    </row>
    <row r="1718" spans="1:13" x14ac:dyDescent="0.25">
      <c r="A1718" s="48" t="s">
        <v>7514</v>
      </c>
      <c r="B1718" s="5" t="s">
        <v>9835</v>
      </c>
      <c r="C1718" s="119">
        <v>1</v>
      </c>
      <c r="D1718" s="48"/>
      <c r="E1718" s="5"/>
      <c r="F1718" s="5"/>
      <c r="G1718" s="48"/>
      <c r="H1718" s="5"/>
      <c r="I1718" s="48"/>
      <c r="J1718" s="5"/>
      <c r="K1718" s="5"/>
      <c r="L1718" s="66">
        <v>43465</v>
      </c>
      <c r="M1718" s="5">
        <v>2</v>
      </c>
    </row>
    <row r="1719" spans="1:13" x14ac:dyDescent="0.25">
      <c r="A1719" s="48" t="s">
        <v>7515</v>
      </c>
      <c r="B1719" s="5" t="s">
        <v>9836</v>
      </c>
      <c r="C1719" s="119">
        <v>1</v>
      </c>
      <c r="D1719" s="48"/>
      <c r="E1719" s="5"/>
      <c r="F1719" s="5"/>
      <c r="G1719" s="48"/>
      <c r="H1719" s="5"/>
      <c r="I1719" s="48"/>
      <c r="J1719" s="5"/>
      <c r="K1719" s="5"/>
      <c r="L1719" s="66">
        <v>43465</v>
      </c>
      <c r="M1719" s="5">
        <v>2</v>
      </c>
    </row>
    <row r="1720" spans="1:13" x14ac:dyDescent="0.25">
      <c r="A1720" s="48" t="s">
        <v>7516</v>
      </c>
      <c r="B1720" s="5" t="s">
        <v>9837</v>
      </c>
      <c r="C1720" s="119">
        <v>1</v>
      </c>
      <c r="D1720" s="48"/>
      <c r="E1720" s="5"/>
      <c r="F1720" s="5"/>
      <c r="G1720" s="48"/>
      <c r="H1720" s="5"/>
      <c r="I1720" s="48"/>
      <c r="J1720" s="5"/>
      <c r="K1720" s="5"/>
      <c r="L1720" s="66">
        <v>43465</v>
      </c>
      <c r="M1720" s="5">
        <v>2</v>
      </c>
    </row>
    <row r="1721" spans="1:13" x14ac:dyDescent="0.25">
      <c r="A1721" s="48" t="s">
        <v>7517</v>
      </c>
      <c r="B1721" s="5" t="s">
        <v>9838</v>
      </c>
      <c r="C1721" s="119">
        <v>1</v>
      </c>
      <c r="D1721" s="48"/>
      <c r="E1721" s="5"/>
      <c r="F1721" s="5"/>
      <c r="G1721" s="48"/>
      <c r="H1721" s="5"/>
      <c r="I1721" s="48"/>
      <c r="J1721" s="5"/>
      <c r="K1721" s="5"/>
      <c r="L1721" s="66">
        <v>43465</v>
      </c>
      <c r="M1721" s="5">
        <v>2</v>
      </c>
    </row>
    <row r="1722" spans="1:13" x14ac:dyDescent="0.25">
      <c r="A1722" s="48" t="s">
        <v>7518</v>
      </c>
      <c r="B1722" s="5" t="s">
        <v>9839</v>
      </c>
      <c r="C1722" s="119">
        <v>1</v>
      </c>
      <c r="D1722" s="48"/>
      <c r="E1722" s="5"/>
      <c r="F1722" s="5"/>
      <c r="G1722" s="48"/>
      <c r="H1722" s="5"/>
      <c r="I1722" s="48"/>
      <c r="J1722" s="5"/>
      <c r="K1722" s="5"/>
      <c r="L1722" s="66">
        <v>43465</v>
      </c>
      <c r="M1722" s="5">
        <v>1</v>
      </c>
    </row>
    <row r="1723" spans="1:13" x14ac:dyDescent="0.25">
      <c r="A1723" s="48" t="s">
        <v>7519</v>
      </c>
      <c r="B1723" s="5" t="s">
        <v>9840</v>
      </c>
      <c r="C1723" s="119">
        <v>1</v>
      </c>
      <c r="D1723" s="48"/>
      <c r="E1723" s="5"/>
      <c r="F1723" s="5"/>
      <c r="G1723" s="48"/>
      <c r="H1723" s="5"/>
      <c r="I1723" s="48"/>
      <c r="J1723" s="5"/>
      <c r="K1723" s="5"/>
      <c r="L1723" s="66">
        <v>43465</v>
      </c>
      <c r="M1723" s="5">
        <v>1</v>
      </c>
    </row>
    <row r="1724" spans="1:13" x14ac:dyDescent="0.25">
      <c r="A1724" s="48" t="s">
        <v>7520</v>
      </c>
      <c r="B1724" s="5" t="s">
        <v>9841</v>
      </c>
      <c r="C1724" s="119">
        <v>1</v>
      </c>
      <c r="D1724" s="48"/>
      <c r="E1724" s="5"/>
      <c r="F1724" s="5"/>
      <c r="G1724" s="48"/>
      <c r="H1724" s="5"/>
      <c r="I1724" s="48"/>
      <c r="J1724" s="5"/>
      <c r="K1724" s="5"/>
      <c r="L1724" s="66">
        <v>43465</v>
      </c>
      <c r="M1724" s="5">
        <v>1</v>
      </c>
    </row>
    <row r="1725" spans="1:13" x14ac:dyDescent="0.25">
      <c r="A1725" s="48" t="s">
        <v>7521</v>
      </c>
      <c r="B1725" s="5" t="s">
        <v>9842</v>
      </c>
      <c r="C1725" s="119">
        <v>1</v>
      </c>
      <c r="D1725" s="48"/>
      <c r="E1725" s="5"/>
      <c r="F1725" s="5"/>
      <c r="G1725" s="48"/>
      <c r="H1725" s="5"/>
      <c r="I1725" s="48"/>
      <c r="J1725" s="5"/>
      <c r="K1725" s="5"/>
      <c r="L1725" s="66">
        <v>43465</v>
      </c>
      <c r="M1725" s="5">
        <v>1</v>
      </c>
    </row>
    <row r="1726" spans="1:13" x14ac:dyDescent="0.25">
      <c r="A1726" s="48" t="s">
        <v>7522</v>
      </c>
      <c r="B1726" s="5" t="s">
        <v>9843</v>
      </c>
      <c r="C1726" s="119">
        <v>1</v>
      </c>
      <c r="D1726" s="48"/>
      <c r="E1726" s="5"/>
      <c r="F1726" s="5"/>
      <c r="G1726" s="48"/>
      <c r="H1726" s="5"/>
      <c r="I1726" s="48"/>
      <c r="J1726" s="5"/>
      <c r="K1726" s="5"/>
      <c r="L1726" s="66">
        <v>43465</v>
      </c>
      <c r="M1726" s="5">
        <v>1</v>
      </c>
    </row>
    <row r="1727" spans="1:13" x14ac:dyDescent="0.25">
      <c r="A1727" s="48" t="s">
        <v>7523</v>
      </c>
      <c r="B1727" s="5" t="s">
        <v>9844</v>
      </c>
      <c r="C1727" s="119">
        <v>1</v>
      </c>
      <c r="D1727" s="48"/>
      <c r="E1727" s="5"/>
      <c r="F1727" s="5"/>
      <c r="G1727" s="48"/>
      <c r="H1727" s="5"/>
      <c r="I1727" s="48"/>
      <c r="J1727" s="5"/>
      <c r="K1727" s="5"/>
      <c r="L1727" s="66">
        <v>43465</v>
      </c>
      <c r="M1727" s="5">
        <v>1</v>
      </c>
    </row>
    <row r="1728" spans="1:13" x14ac:dyDescent="0.25">
      <c r="A1728" s="48" t="s">
        <v>7524</v>
      </c>
      <c r="B1728" s="5" t="s">
        <v>9845</v>
      </c>
      <c r="C1728" s="119">
        <v>1</v>
      </c>
      <c r="D1728" s="48"/>
      <c r="E1728" s="5"/>
      <c r="F1728" s="5"/>
      <c r="G1728" s="48"/>
      <c r="H1728" s="5"/>
      <c r="I1728" s="48"/>
      <c r="J1728" s="5"/>
      <c r="K1728" s="5"/>
      <c r="L1728" s="66">
        <v>43465</v>
      </c>
      <c r="M1728" s="5">
        <v>1</v>
      </c>
    </row>
    <row r="1729" spans="1:13" x14ac:dyDescent="0.25">
      <c r="A1729" s="48" t="s">
        <v>7525</v>
      </c>
      <c r="B1729" s="5" t="s">
        <v>9846</v>
      </c>
      <c r="C1729" s="119">
        <v>1</v>
      </c>
      <c r="D1729" s="48"/>
      <c r="E1729" s="5"/>
      <c r="F1729" s="5"/>
      <c r="G1729" s="48"/>
      <c r="H1729" s="5"/>
      <c r="I1729" s="48"/>
      <c r="J1729" s="5"/>
      <c r="K1729" s="5"/>
      <c r="L1729" s="66">
        <v>43465</v>
      </c>
      <c r="M1729" s="5">
        <v>1</v>
      </c>
    </row>
    <row r="1730" spans="1:13" x14ac:dyDescent="0.25">
      <c r="A1730" s="48" t="s">
        <v>7526</v>
      </c>
      <c r="B1730" s="5" t="s">
        <v>9847</v>
      </c>
      <c r="C1730" s="119">
        <v>1</v>
      </c>
      <c r="D1730" s="48"/>
      <c r="E1730" s="5"/>
      <c r="F1730" s="5"/>
      <c r="G1730" s="48"/>
      <c r="H1730" s="5"/>
      <c r="I1730" s="48"/>
      <c r="J1730" s="5"/>
      <c r="K1730" s="5"/>
      <c r="L1730" s="66">
        <v>43465</v>
      </c>
      <c r="M1730" s="5">
        <v>1</v>
      </c>
    </row>
    <row r="1731" spans="1:13" x14ac:dyDescent="0.25">
      <c r="A1731" s="48" t="s">
        <v>7527</v>
      </c>
      <c r="B1731" s="5" t="s">
        <v>9848</v>
      </c>
      <c r="C1731" s="119">
        <v>1</v>
      </c>
      <c r="D1731" s="48"/>
      <c r="E1731" s="5"/>
      <c r="F1731" s="5"/>
      <c r="G1731" s="48"/>
      <c r="H1731" s="5"/>
      <c r="I1731" s="48"/>
      <c r="J1731" s="5"/>
      <c r="K1731" s="5"/>
      <c r="L1731" s="66">
        <v>43465</v>
      </c>
      <c r="M1731" s="5">
        <v>2</v>
      </c>
    </row>
    <row r="1732" spans="1:13" x14ac:dyDescent="0.25">
      <c r="A1732" s="48" t="s">
        <v>7528</v>
      </c>
      <c r="B1732" s="5" t="s">
        <v>9849</v>
      </c>
      <c r="C1732" s="119">
        <v>1</v>
      </c>
      <c r="D1732" s="48"/>
      <c r="E1732" s="5"/>
      <c r="F1732" s="5"/>
      <c r="G1732" s="48"/>
      <c r="H1732" s="5"/>
      <c r="I1732" s="48"/>
      <c r="J1732" s="5"/>
      <c r="K1732" s="5"/>
      <c r="L1732" s="66">
        <v>43465</v>
      </c>
      <c r="M1732" s="5">
        <v>2</v>
      </c>
    </row>
    <row r="1733" spans="1:13" x14ac:dyDescent="0.25">
      <c r="A1733" s="48" t="s">
        <v>7529</v>
      </c>
      <c r="B1733" s="5" t="s">
        <v>9850</v>
      </c>
      <c r="C1733" s="119">
        <v>1</v>
      </c>
      <c r="D1733" s="48"/>
      <c r="E1733" s="5"/>
      <c r="F1733" s="5"/>
      <c r="G1733" s="48"/>
      <c r="H1733" s="5"/>
      <c r="I1733" s="48"/>
      <c r="J1733" s="5"/>
      <c r="K1733" s="5"/>
      <c r="L1733" s="66">
        <v>43465</v>
      </c>
      <c r="M1733" s="5">
        <v>2</v>
      </c>
    </row>
    <row r="1734" spans="1:13" x14ac:dyDescent="0.25">
      <c r="A1734" s="48" t="s">
        <v>7530</v>
      </c>
      <c r="B1734" s="5" t="s">
        <v>9851</v>
      </c>
      <c r="C1734" s="119">
        <v>1</v>
      </c>
      <c r="D1734" s="48"/>
      <c r="E1734" s="5"/>
      <c r="F1734" s="5"/>
      <c r="G1734" s="48"/>
      <c r="H1734" s="5"/>
      <c r="I1734" s="48"/>
      <c r="J1734" s="5"/>
      <c r="K1734" s="5"/>
      <c r="L1734" s="66">
        <v>43465</v>
      </c>
      <c r="M1734" s="5">
        <v>2</v>
      </c>
    </row>
    <row r="1735" spans="1:13" x14ac:dyDescent="0.25">
      <c r="A1735" s="48" t="s">
        <v>7531</v>
      </c>
      <c r="B1735" s="5" t="s">
        <v>9852</v>
      </c>
      <c r="C1735" s="119">
        <v>1</v>
      </c>
      <c r="D1735" s="48"/>
      <c r="E1735" s="5"/>
      <c r="F1735" s="5"/>
      <c r="G1735" s="48"/>
      <c r="H1735" s="5"/>
      <c r="I1735" s="48"/>
      <c r="J1735" s="5"/>
      <c r="K1735" s="5"/>
      <c r="L1735" s="66">
        <v>43465</v>
      </c>
      <c r="M1735" s="5">
        <v>2</v>
      </c>
    </row>
    <row r="1736" spans="1:13" x14ac:dyDescent="0.25">
      <c r="A1736" s="48" t="s">
        <v>7532</v>
      </c>
      <c r="B1736" s="5" t="s">
        <v>9853</v>
      </c>
      <c r="C1736" s="119">
        <v>1</v>
      </c>
      <c r="D1736" s="48"/>
      <c r="E1736" s="5"/>
      <c r="F1736" s="5"/>
      <c r="G1736" s="48"/>
      <c r="H1736" s="5"/>
      <c r="I1736" s="48"/>
      <c r="J1736" s="5"/>
      <c r="K1736" s="5"/>
      <c r="L1736" s="66">
        <v>43465</v>
      </c>
      <c r="M1736" s="5">
        <v>2</v>
      </c>
    </row>
    <row r="1737" spans="1:13" x14ac:dyDescent="0.25">
      <c r="A1737" s="48" t="s">
        <v>7533</v>
      </c>
      <c r="B1737" s="5" t="s">
        <v>9854</v>
      </c>
      <c r="C1737" s="119">
        <v>1</v>
      </c>
      <c r="D1737" s="48"/>
      <c r="E1737" s="5"/>
      <c r="F1737" s="5"/>
      <c r="G1737" s="48"/>
      <c r="H1737" s="5"/>
      <c r="I1737" s="48"/>
      <c r="J1737" s="5"/>
      <c r="K1737" s="5"/>
      <c r="L1737" s="66">
        <v>43465</v>
      </c>
      <c r="M1737" s="5">
        <v>2</v>
      </c>
    </row>
    <row r="1738" spans="1:13" x14ac:dyDescent="0.25">
      <c r="A1738" s="48" t="s">
        <v>7534</v>
      </c>
      <c r="B1738" s="5" t="s">
        <v>9855</v>
      </c>
      <c r="C1738" s="119">
        <v>1</v>
      </c>
      <c r="D1738" s="48"/>
      <c r="E1738" s="5"/>
      <c r="F1738" s="5"/>
      <c r="G1738" s="48"/>
      <c r="H1738" s="5"/>
      <c r="I1738" s="48"/>
      <c r="J1738" s="5"/>
      <c r="K1738" s="5"/>
      <c r="L1738" s="66">
        <v>43465</v>
      </c>
      <c r="M1738" s="5">
        <v>2</v>
      </c>
    </row>
    <row r="1739" spans="1:13" x14ac:dyDescent="0.25">
      <c r="A1739" s="48" t="s">
        <v>7535</v>
      </c>
      <c r="B1739" s="5" t="s">
        <v>9856</v>
      </c>
      <c r="C1739" s="119">
        <v>1</v>
      </c>
      <c r="D1739" s="48"/>
      <c r="E1739" s="5"/>
      <c r="F1739" s="5"/>
      <c r="G1739" s="48"/>
      <c r="H1739" s="5"/>
      <c r="I1739" s="48"/>
      <c r="J1739" s="5"/>
      <c r="K1739" s="5"/>
      <c r="L1739" s="66">
        <v>43465</v>
      </c>
      <c r="M1739" s="5">
        <v>2</v>
      </c>
    </row>
    <row r="1740" spans="1:13" x14ac:dyDescent="0.25">
      <c r="A1740" s="48" t="s">
        <v>7536</v>
      </c>
      <c r="B1740" s="5" t="s">
        <v>9857</v>
      </c>
      <c r="C1740" s="119">
        <v>1</v>
      </c>
      <c r="D1740" s="48"/>
      <c r="E1740" s="5"/>
      <c r="F1740" s="5"/>
      <c r="G1740" s="48"/>
      <c r="H1740" s="5"/>
      <c r="I1740" s="48"/>
      <c r="J1740" s="5"/>
      <c r="K1740" s="5"/>
      <c r="L1740" s="66">
        <v>43465</v>
      </c>
      <c r="M1740" s="5">
        <v>1</v>
      </c>
    </row>
    <row r="1741" spans="1:13" x14ac:dyDescent="0.25">
      <c r="A1741" s="48" t="s">
        <v>7537</v>
      </c>
      <c r="B1741" s="5" t="s">
        <v>9858</v>
      </c>
      <c r="C1741" s="119">
        <v>1</v>
      </c>
      <c r="D1741" s="48"/>
      <c r="E1741" s="5"/>
      <c r="F1741" s="5"/>
      <c r="G1741" s="48"/>
      <c r="H1741" s="5"/>
      <c r="I1741" s="48"/>
      <c r="J1741" s="5"/>
      <c r="K1741" s="5"/>
      <c r="L1741" s="66">
        <v>43465</v>
      </c>
      <c r="M1741" s="5">
        <v>1</v>
      </c>
    </row>
    <row r="1742" spans="1:13" x14ac:dyDescent="0.25">
      <c r="A1742" s="48" t="s">
        <v>7538</v>
      </c>
      <c r="B1742" s="5" t="s">
        <v>9859</v>
      </c>
      <c r="C1742" s="119">
        <v>1</v>
      </c>
      <c r="D1742" s="48"/>
      <c r="E1742" s="5"/>
      <c r="F1742" s="5"/>
      <c r="G1742" s="48"/>
      <c r="H1742" s="5"/>
      <c r="I1742" s="48"/>
      <c r="J1742" s="5"/>
      <c r="K1742" s="5"/>
      <c r="L1742" s="66">
        <v>43465</v>
      </c>
      <c r="M1742" s="5">
        <v>1</v>
      </c>
    </row>
    <row r="1743" spans="1:13" x14ac:dyDescent="0.25">
      <c r="A1743" s="48" t="s">
        <v>7539</v>
      </c>
      <c r="B1743" s="5" t="s">
        <v>9860</v>
      </c>
      <c r="C1743" s="119">
        <v>1</v>
      </c>
      <c r="D1743" s="48"/>
      <c r="E1743" s="5"/>
      <c r="F1743" s="5"/>
      <c r="G1743" s="48"/>
      <c r="H1743" s="5"/>
      <c r="I1743" s="48"/>
      <c r="J1743" s="5"/>
      <c r="K1743" s="5"/>
      <c r="L1743" s="66">
        <v>43465</v>
      </c>
      <c r="M1743" s="5">
        <v>1</v>
      </c>
    </row>
    <row r="1744" spans="1:13" x14ac:dyDescent="0.25">
      <c r="A1744" s="48" t="s">
        <v>7540</v>
      </c>
      <c r="B1744" s="5" t="s">
        <v>9861</v>
      </c>
      <c r="C1744" s="119">
        <v>1</v>
      </c>
      <c r="D1744" s="48"/>
      <c r="E1744" s="5"/>
      <c r="F1744" s="5"/>
      <c r="G1744" s="48"/>
      <c r="H1744" s="5"/>
      <c r="I1744" s="48"/>
      <c r="J1744" s="5"/>
      <c r="K1744" s="5"/>
      <c r="L1744" s="66">
        <v>43465</v>
      </c>
      <c r="M1744" s="5">
        <v>1</v>
      </c>
    </row>
    <row r="1745" spans="1:13" x14ac:dyDescent="0.25">
      <c r="A1745" s="48" t="s">
        <v>7541</v>
      </c>
      <c r="B1745" s="5" t="s">
        <v>9862</v>
      </c>
      <c r="C1745" s="119">
        <v>1</v>
      </c>
      <c r="D1745" s="48"/>
      <c r="E1745" s="5"/>
      <c r="F1745" s="5"/>
      <c r="G1745" s="48"/>
      <c r="H1745" s="5"/>
      <c r="I1745" s="48"/>
      <c r="J1745" s="5"/>
      <c r="K1745" s="5"/>
      <c r="L1745" s="66">
        <v>43465</v>
      </c>
      <c r="M1745" s="5">
        <v>1</v>
      </c>
    </row>
    <row r="1746" spans="1:13" x14ac:dyDescent="0.25">
      <c r="A1746" s="48" t="s">
        <v>7542</v>
      </c>
      <c r="B1746" s="5" t="s">
        <v>9863</v>
      </c>
      <c r="C1746" s="119">
        <v>1</v>
      </c>
      <c r="D1746" s="48"/>
      <c r="E1746" s="5"/>
      <c r="F1746" s="5"/>
      <c r="G1746" s="48"/>
      <c r="H1746" s="5"/>
      <c r="I1746" s="48"/>
      <c r="J1746" s="5"/>
      <c r="K1746" s="5"/>
      <c r="L1746" s="66">
        <v>43465</v>
      </c>
      <c r="M1746" s="5">
        <v>1</v>
      </c>
    </row>
    <row r="1747" spans="1:13" x14ac:dyDescent="0.25">
      <c r="A1747" s="48" t="s">
        <v>7543</v>
      </c>
      <c r="B1747" s="5" t="s">
        <v>9864</v>
      </c>
      <c r="C1747" s="119">
        <v>1</v>
      </c>
      <c r="D1747" s="48"/>
      <c r="E1747" s="5"/>
      <c r="F1747" s="5"/>
      <c r="G1747" s="48"/>
      <c r="H1747" s="5"/>
      <c r="I1747" s="48"/>
      <c r="J1747" s="5"/>
      <c r="K1747" s="5"/>
      <c r="L1747" s="66">
        <v>43465</v>
      </c>
      <c r="M1747" s="5">
        <v>1</v>
      </c>
    </row>
    <row r="1748" spans="1:13" x14ac:dyDescent="0.25">
      <c r="A1748" s="48" t="s">
        <v>7544</v>
      </c>
      <c r="B1748" s="5" t="s">
        <v>9865</v>
      </c>
      <c r="C1748" s="119">
        <v>1</v>
      </c>
      <c r="D1748" s="48"/>
      <c r="E1748" s="5"/>
      <c r="F1748" s="5"/>
      <c r="G1748" s="48"/>
      <c r="H1748" s="5"/>
      <c r="I1748" s="48"/>
      <c r="J1748" s="5"/>
      <c r="K1748" s="5"/>
      <c r="L1748" s="66">
        <v>43465</v>
      </c>
      <c r="M1748" s="5">
        <v>2</v>
      </c>
    </row>
    <row r="1749" spans="1:13" x14ac:dyDescent="0.25">
      <c r="A1749" s="48" t="s">
        <v>7545</v>
      </c>
      <c r="B1749" s="5" t="s">
        <v>9866</v>
      </c>
      <c r="C1749" s="119">
        <v>1</v>
      </c>
      <c r="D1749" s="48"/>
      <c r="E1749" s="5"/>
      <c r="F1749" s="5"/>
      <c r="G1749" s="48"/>
      <c r="H1749" s="5"/>
      <c r="I1749" s="48"/>
      <c r="J1749" s="5"/>
      <c r="K1749" s="5"/>
      <c r="L1749" s="66">
        <v>43465</v>
      </c>
      <c r="M1749" s="5">
        <v>2</v>
      </c>
    </row>
    <row r="1750" spans="1:13" x14ac:dyDescent="0.25">
      <c r="A1750" s="48" t="s">
        <v>7546</v>
      </c>
      <c r="B1750" s="5" t="s">
        <v>9867</v>
      </c>
      <c r="C1750" s="119">
        <v>1</v>
      </c>
      <c r="D1750" s="48"/>
      <c r="E1750" s="5"/>
      <c r="F1750" s="5"/>
      <c r="G1750" s="48"/>
      <c r="H1750" s="5"/>
      <c r="I1750" s="48"/>
      <c r="J1750" s="5"/>
      <c r="K1750" s="5"/>
      <c r="L1750" s="66">
        <v>43465</v>
      </c>
      <c r="M1750" s="5">
        <v>2</v>
      </c>
    </row>
    <row r="1751" spans="1:13" x14ac:dyDescent="0.25">
      <c r="A1751" s="48" t="s">
        <v>7547</v>
      </c>
      <c r="B1751" s="5" t="s">
        <v>9868</v>
      </c>
      <c r="C1751" s="119">
        <v>1</v>
      </c>
      <c r="D1751" s="48"/>
      <c r="E1751" s="5"/>
      <c r="F1751" s="5"/>
      <c r="G1751" s="48"/>
      <c r="H1751" s="5"/>
      <c r="I1751" s="48"/>
      <c r="J1751" s="5"/>
      <c r="K1751" s="5"/>
      <c r="L1751" s="66">
        <v>43465</v>
      </c>
      <c r="M1751" s="5">
        <v>2</v>
      </c>
    </row>
    <row r="1752" spans="1:13" x14ac:dyDescent="0.25">
      <c r="A1752" s="48" t="s">
        <v>7548</v>
      </c>
      <c r="B1752" s="5" t="s">
        <v>9869</v>
      </c>
      <c r="C1752" s="119">
        <v>1</v>
      </c>
      <c r="D1752" s="48"/>
      <c r="E1752" s="5"/>
      <c r="F1752" s="5"/>
      <c r="G1752" s="48"/>
      <c r="H1752" s="5"/>
      <c r="I1752" s="48"/>
      <c r="J1752" s="5"/>
      <c r="K1752" s="5"/>
      <c r="L1752" s="66">
        <v>43465</v>
      </c>
      <c r="M1752" s="5">
        <v>2</v>
      </c>
    </row>
    <row r="1753" spans="1:13" x14ac:dyDescent="0.25">
      <c r="A1753" s="48" t="s">
        <v>7549</v>
      </c>
      <c r="B1753" s="5" t="s">
        <v>9870</v>
      </c>
      <c r="C1753" s="119">
        <v>1</v>
      </c>
      <c r="D1753" s="48"/>
      <c r="E1753" s="5"/>
      <c r="F1753" s="5"/>
      <c r="G1753" s="48"/>
      <c r="H1753" s="5"/>
      <c r="I1753" s="48"/>
      <c r="J1753" s="5"/>
      <c r="K1753" s="5"/>
      <c r="L1753" s="66">
        <v>43465</v>
      </c>
      <c r="M1753" s="5">
        <v>2</v>
      </c>
    </row>
    <row r="1754" spans="1:13" x14ac:dyDescent="0.25">
      <c r="A1754" s="48" t="s">
        <v>7550</v>
      </c>
      <c r="B1754" s="5" t="s">
        <v>9871</v>
      </c>
      <c r="C1754" s="119">
        <v>1</v>
      </c>
      <c r="D1754" s="48"/>
      <c r="E1754" s="5"/>
      <c r="F1754" s="5"/>
      <c r="G1754" s="48"/>
      <c r="H1754" s="5"/>
      <c r="I1754" s="48"/>
      <c r="J1754" s="5"/>
      <c r="K1754" s="5"/>
      <c r="L1754" s="66">
        <v>43465</v>
      </c>
      <c r="M1754" s="5">
        <v>2</v>
      </c>
    </row>
    <row r="1755" spans="1:13" x14ac:dyDescent="0.25">
      <c r="A1755" s="48" t="s">
        <v>7551</v>
      </c>
      <c r="B1755" s="5" t="s">
        <v>9872</v>
      </c>
      <c r="C1755" s="119">
        <v>1</v>
      </c>
      <c r="D1755" s="48"/>
      <c r="E1755" s="5"/>
      <c r="F1755" s="5"/>
      <c r="G1755" s="48"/>
      <c r="H1755" s="5"/>
      <c r="I1755" s="48"/>
      <c r="J1755" s="5"/>
      <c r="K1755" s="5"/>
      <c r="L1755" s="66">
        <v>43465</v>
      </c>
      <c r="M1755" s="5">
        <v>2</v>
      </c>
    </row>
    <row r="1756" spans="1:13" x14ac:dyDescent="0.25">
      <c r="A1756" s="48" t="s">
        <v>7552</v>
      </c>
      <c r="B1756" s="5" t="s">
        <v>9873</v>
      </c>
      <c r="C1756" s="119">
        <v>1</v>
      </c>
      <c r="D1756" s="48"/>
      <c r="E1756" s="5"/>
      <c r="F1756" s="5"/>
      <c r="G1756" s="48"/>
      <c r="H1756" s="5"/>
      <c r="I1756" s="48"/>
      <c r="J1756" s="5"/>
      <c r="K1756" s="5"/>
      <c r="L1756" s="66">
        <v>43465</v>
      </c>
      <c r="M1756" s="5">
        <v>1</v>
      </c>
    </row>
    <row r="1757" spans="1:13" x14ac:dyDescent="0.25">
      <c r="A1757" s="48" t="s">
        <v>7553</v>
      </c>
      <c r="B1757" s="5" t="s">
        <v>9874</v>
      </c>
      <c r="C1757" s="119">
        <v>1</v>
      </c>
      <c r="D1757" s="48"/>
      <c r="E1757" s="5"/>
      <c r="F1757" s="5"/>
      <c r="G1757" s="48"/>
      <c r="H1757" s="5"/>
      <c r="I1757" s="48"/>
      <c r="J1757" s="5"/>
      <c r="K1757" s="5"/>
      <c r="L1757" s="66">
        <v>43465</v>
      </c>
      <c r="M1757" s="5">
        <v>1</v>
      </c>
    </row>
    <row r="1758" spans="1:13" x14ac:dyDescent="0.25">
      <c r="A1758" s="48" t="s">
        <v>7554</v>
      </c>
      <c r="B1758" s="5" t="s">
        <v>9875</v>
      </c>
      <c r="C1758" s="119">
        <v>1</v>
      </c>
      <c r="D1758" s="48"/>
      <c r="E1758" s="5"/>
      <c r="F1758" s="5"/>
      <c r="G1758" s="48"/>
      <c r="H1758" s="5"/>
      <c r="I1758" s="48"/>
      <c r="J1758" s="5"/>
      <c r="K1758" s="5"/>
      <c r="L1758" s="66">
        <v>43465</v>
      </c>
      <c r="M1758" s="5">
        <v>1</v>
      </c>
    </row>
    <row r="1759" spans="1:13" x14ac:dyDescent="0.25">
      <c r="A1759" s="48" t="s">
        <v>7555</v>
      </c>
      <c r="B1759" s="5" t="s">
        <v>9876</v>
      </c>
      <c r="C1759" s="119">
        <v>1</v>
      </c>
      <c r="D1759" s="48"/>
      <c r="E1759" s="5"/>
      <c r="F1759" s="5"/>
      <c r="G1759" s="48"/>
      <c r="H1759" s="5"/>
      <c r="I1759" s="48"/>
      <c r="J1759" s="5"/>
      <c r="K1759" s="5"/>
      <c r="L1759" s="66">
        <v>43465</v>
      </c>
      <c r="M1759" s="5">
        <v>1</v>
      </c>
    </row>
    <row r="1760" spans="1:13" x14ac:dyDescent="0.25">
      <c r="A1760" s="48" t="s">
        <v>7556</v>
      </c>
      <c r="B1760" s="5" t="s">
        <v>9877</v>
      </c>
      <c r="C1760" s="119">
        <v>1</v>
      </c>
      <c r="D1760" s="48"/>
      <c r="E1760" s="5"/>
      <c r="F1760" s="5"/>
      <c r="G1760" s="48"/>
      <c r="H1760" s="5"/>
      <c r="I1760" s="48"/>
      <c r="J1760" s="5"/>
      <c r="K1760" s="5"/>
      <c r="L1760" s="66">
        <v>43465</v>
      </c>
      <c r="M1760" s="5">
        <v>1</v>
      </c>
    </row>
    <row r="1761" spans="1:13" x14ac:dyDescent="0.25">
      <c r="A1761" s="48" t="s">
        <v>7557</v>
      </c>
      <c r="B1761" s="5" t="s">
        <v>9878</v>
      </c>
      <c r="C1761" s="119">
        <v>1</v>
      </c>
      <c r="D1761" s="48"/>
      <c r="E1761" s="5"/>
      <c r="F1761" s="5"/>
      <c r="G1761" s="48"/>
      <c r="H1761" s="5"/>
      <c r="I1761" s="48"/>
      <c r="J1761" s="5"/>
      <c r="K1761" s="5"/>
      <c r="L1761" s="66">
        <v>43465</v>
      </c>
      <c r="M1761" s="5">
        <v>1</v>
      </c>
    </row>
    <row r="1762" spans="1:13" x14ac:dyDescent="0.25">
      <c r="A1762" s="48" t="s">
        <v>7558</v>
      </c>
      <c r="B1762" s="5" t="s">
        <v>9879</v>
      </c>
      <c r="C1762" s="119">
        <v>1</v>
      </c>
      <c r="D1762" s="48"/>
      <c r="E1762" s="5"/>
      <c r="F1762" s="5"/>
      <c r="G1762" s="48"/>
      <c r="H1762" s="5"/>
      <c r="I1762" s="48"/>
      <c r="J1762" s="5"/>
      <c r="K1762" s="5"/>
      <c r="L1762" s="66">
        <v>43465</v>
      </c>
      <c r="M1762" s="5">
        <v>1</v>
      </c>
    </row>
    <row r="1763" spans="1:13" x14ac:dyDescent="0.25">
      <c r="A1763" s="48" t="s">
        <v>7559</v>
      </c>
      <c r="B1763" s="5" t="s">
        <v>9880</v>
      </c>
      <c r="C1763" s="119">
        <v>1</v>
      </c>
      <c r="D1763" s="48"/>
      <c r="E1763" s="5"/>
      <c r="F1763" s="5"/>
      <c r="G1763" s="48"/>
      <c r="H1763" s="5"/>
      <c r="I1763" s="48"/>
      <c r="J1763" s="5"/>
      <c r="K1763" s="5"/>
      <c r="L1763" s="66">
        <v>43465</v>
      </c>
      <c r="M1763" s="5">
        <v>1</v>
      </c>
    </row>
    <row r="1764" spans="1:13" x14ac:dyDescent="0.25">
      <c r="A1764" s="48" t="s">
        <v>7560</v>
      </c>
      <c r="B1764" s="5" t="s">
        <v>9881</v>
      </c>
      <c r="C1764" s="119">
        <v>1</v>
      </c>
      <c r="D1764" s="48"/>
      <c r="E1764" s="5"/>
      <c r="F1764" s="5"/>
      <c r="G1764" s="48"/>
      <c r="H1764" s="5"/>
      <c r="I1764" s="48"/>
      <c r="J1764" s="5"/>
      <c r="K1764" s="5"/>
      <c r="L1764" s="66">
        <v>43465</v>
      </c>
      <c r="M1764" s="5">
        <v>2</v>
      </c>
    </row>
    <row r="1765" spans="1:13" x14ac:dyDescent="0.25">
      <c r="A1765" s="48" t="s">
        <v>7561</v>
      </c>
      <c r="B1765" s="5" t="s">
        <v>9882</v>
      </c>
      <c r="C1765" s="119">
        <v>1</v>
      </c>
      <c r="D1765" s="48"/>
      <c r="E1765" s="5"/>
      <c r="F1765" s="5"/>
      <c r="G1765" s="48"/>
      <c r="H1765" s="5"/>
      <c r="I1765" s="48"/>
      <c r="J1765" s="5"/>
      <c r="K1765" s="5"/>
      <c r="L1765" s="66">
        <v>43465</v>
      </c>
      <c r="M1765" s="5">
        <v>2</v>
      </c>
    </row>
    <row r="1766" spans="1:13" x14ac:dyDescent="0.25">
      <c r="A1766" s="48" t="s">
        <v>7562</v>
      </c>
      <c r="B1766" s="5" t="s">
        <v>9883</v>
      </c>
      <c r="C1766" s="119">
        <v>1</v>
      </c>
      <c r="D1766" s="48"/>
      <c r="E1766" s="5"/>
      <c r="F1766" s="5"/>
      <c r="G1766" s="48"/>
      <c r="H1766" s="5"/>
      <c r="I1766" s="48"/>
      <c r="J1766" s="5"/>
      <c r="K1766" s="5"/>
      <c r="L1766" s="66">
        <v>43465</v>
      </c>
      <c r="M1766" s="5">
        <v>2</v>
      </c>
    </row>
    <row r="1767" spans="1:13" x14ac:dyDescent="0.25">
      <c r="A1767" s="48" t="s">
        <v>7563</v>
      </c>
      <c r="B1767" s="5" t="s">
        <v>9884</v>
      </c>
      <c r="C1767" s="119">
        <v>1</v>
      </c>
      <c r="D1767" s="48"/>
      <c r="E1767" s="5"/>
      <c r="F1767" s="5"/>
      <c r="G1767" s="48"/>
      <c r="H1767" s="5"/>
      <c r="I1767" s="48"/>
      <c r="J1767" s="5"/>
      <c r="K1767" s="5"/>
      <c r="L1767" s="66">
        <v>43465</v>
      </c>
      <c r="M1767" s="5">
        <v>2</v>
      </c>
    </row>
    <row r="1768" spans="1:13" x14ac:dyDescent="0.25">
      <c r="A1768" s="48" t="s">
        <v>7564</v>
      </c>
      <c r="B1768" s="5" t="s">
        <v>9885</v>
      </c>
      <c r="C1768" s="119">
        <v>1</v>
      </c>
      <c r="D1768" s="48"/>
      <c r="E1768" s="5"/>
      <c r="F1768" s="5"/>
      <c r="G1768" s="48"/>
      <c r="H1768" s="5"/>
      <c r="I1768" s="48"/>
      <c r="J1768" s="5"/>
      <c r="K1768" s="5"/>
      <c r="L1768" s="66">
        <v>43465</v>
      </c>
      <c r="M1768" s="5">
        <v>2</v>
      </c>
    </row>
    <row r="1769" spans="1:13" x14ac:dyDescent="0.25">
      <c r="A1769" s="48" t="s">
        <v>7565</v>
      </c>
      <c r="B1769" s="5" t="s">
        <v>9886</v>
      </c>
      <c r="C1769" s="119">
        <v>1</v>
      </c>
      <c r="D1769" s="48"/>
      <c r="E1769" s="5"/>
      <c r="F1769" s="5"/>
      <c r="G1769" s="48"/>
      <c r="H1769" s="5"/>
      <c r="I1769" s="48"/>
      <c r="J1769" s="5"/>
      <c r="K1769" s="5"/>
      <c r="L1769" s="66">
        <v>43465</v>
      </c>
      <c r="M1769" s="5">
        <v>2</v>
      </c>
    </row>
    <row r="1770" spans="1:13" x14ac:dyDescent="0.25">
      <c r="A1770" s="48" t="s">
        <v>7566</v>
      </c>
      <c r="B1770" s="5" t="s">
        <v>9887</v>
      </c>
      <c r="C1770" s="119">
        <v>1</v>
      </c>
      <c r="D1770" s="48"/>
      <c r="E1770" s="5"/>
      <c r="F1770" s="5"/>
      <c r="G1770" s="48"/>
      <c r="H1770" s="5"/>
      <c r="I1770" s="48"/>
      <c r="J1770" s="5"/>
      <c r="K1770" s="5"/>
      <c r="L1770" s="66">
        <v>43465</v>
      </c>
      <c r="M1770" s="5">
        <v>2</v>
      </c>
    </row>
    <row r="1771" spans="1:13" x14ac:dyDescent="0.25">
      <c r="A1771" s="48" t="s">
        <v>7567</v>
      </c>
      <c r="B1771" s="5" t="s">
        <v>9888</v>
      </c>
      <c r="C1771" s="119">
        <v>1</v>
      </c>
      <c r="D1771" s="48"/>
      <c r="E1771" s="5"/>
      <c r="F1771" s="5"/>
      <c r="G1771" s="48"/>
      <c r="H1771" s="5"/>
      <c r="I1771" s="48"/>
      <c r="J1771" s="5"/>
      <c r="K1771" s="5"/>
      <c r="L1771" s="66">
        <v>43465</v>
      </c>
      <c r="M1771" s="5">
        <v>2</v>
      </c>
    </row>
    <row r="1772" spans="1:13" x14ac:dyDescent="0.25">
      <c r="A1772" s="48" t="s">
        <v>7568</v>
      </c>
      <c r="B1772" s="5" t="s">
        <v>9889</v>
      </c>
      <c r="C1772" s="119">
        <v>1</v>
      </c>
      <c r="D1772" s="48"/>
      <c r="E1772" s="5"/>
      <c r="F1772" s="5"/>
      <c r="G1772" s="48"/>
      <c r="H1772" s="5"/>
      <c r="I1772" s="48"/>
      <c r="J1772" s="5"/>
      <c r="K1772" s="5"/>
      <c r="L1772" s="66">
        <v>43465</v>
      </c>
      <c r="M1772" s="5">
        <v>1</v>
      </c>
    </row>
    <row r="1773" spans="1:13" x14ac:dyDescent="0.25">
      <c r="A1773" s="48" t="s">
        <v>7569</v>
      </c>
      <c r="B1773" s="5" t="s">
        <v>9890</v>
      </c>
      <c r="C1773" s="119">
        <v>1</v>
      </c>
      <c r="D1773" s="48"/>
      <c r="E1773" s="5"/>
      <c r="F1773" s="5"/>
      <c r="G1773" s="48"/>
      <c r="H1773" s="5"/>
      <c r="I1773" s="48"/>
      <c r="J1773" s="5"/>
      <c r="K1773" s="5"/>
      <c r="L1773" s="66">
        <v>43465</v>
      </c>
      <c r="M1773" s="5">
        <v>1</v>
      </c>
    </row>
    <row r="1774" spans="1:13" x14ac:dyDescent="0.25">
      <c r="A1774" s="48" t="s">
        <v>7570</v>
      </c>
      <c r="B1774" s="5" t="s">
        <v>9891</v>
      </c>
      <c r="C1774" s="119">
        <v>1</v>
      </c>
      <c r="D1774" s="48"/>
      <c r="E1774" s="5"/>
      <c r="F1774" s="5"/>
      <c r="G1774" s="48"/>
      <c r="H1774" s="5"/>
      <c r="I1774" s="48"/>
      <c r="J1774" s="5"/>
      <c r="K1774" s="5"/>
      <c r="L1774" s="66">
        <v>43465</v>
      </c>
      <c r="M1774" s="5">
        <v>1</v>
      </c>
    </row>
    <row r="1775" spans="1:13" x14ac:dyDescent="0.25">
      <c r="A1775" s="48" t="s">
        <v>7571</v>
      </c>
      <c r="B1775" s="5" t="s">
        <v>9892</v>
      </c>
      <c r="C1775" s="119">
        <v>1</v>
      </c>
      <c r="D1775" s="48"/>
      <c r="E1775" s="5"/>
      <c r="F1775" s="5"/>
      <c r="G1775" s="48"/>
      <c r="H1775" s="5"/>
      <c r="I1775" s="48"/>
      <c r="J1775" s="5"/>
      <c r="K1775" s="5"/>
      <c r="L1775" s="66">
        <v>43465</v>
      </c>
      <c r="M1775" s="5">
        <v>1</v>
      </c>
    </row>
    <row r="1776" spans="1:13" x14ac:dyDescent="0.25">
      <c r="A1776" s="48" t="s">
        <v>7572</v>
      </c>
      <c r="B1776" s="5" t="s">
        <v>9893</v>
      </c>
      <c r="C1776" s="119">
        <v>1</v>
      </c>
      <c r="D1776" s="48"/>
      <c r="E1776" s="5"/>
      <c r="F1776" s="5"/>
      <c r="G1776" s="48"/>
      <c r="H1776" s="5"/>
      <c r="I1776" s="48"/>
      <c r="J1776" s="5"/>
      <c r="K1776" s="5"/>
      <c r="L1776" s="66">
        <v>43465</v>
      </c>
      <c r="M1776" s="5">
        <v>1</v>
      </c>
    </row>
    <row r="1777" spans="1:13" x14ac:dyDescent="0.25">
      <c r="A1777" s="48" t="s">
        <v>7573</v>
      </c>
      <c r="B1777" s="5" t="s">
        <v>9894</v>
      </c>
      <c r="C1777" s="119">
        <v>1</v>
      </c>
      <c r="D1777" s="48"/>
      <c r="E1777" s="5"/>
      <c r="F1777" s="5"/>
      <c r="G1777" s="48"/>
      <c r="H1777" s="5"/>
      <c r="I1777" s="48"/>
      <c r="J1777" s="5"/>
      <c r="K1777" s="5"/>
      <c r="L1777" s="66">
        <v>43465</v>
      </c>
      <c r="M1777" s="5">
        <v>1</v>
      </c>
    </row>
    <row r="1778" spans="1:13" x14ac:dyDescent="0.25">
      <c r="A1778" s="48" t="s">
        <v>7574</v>
      </c>
      <c r="B1778" s="5" t="s">
        <v>9895</v>
      </c>
      <c r="C1778" s="119">
        <v>1</v>
      </c>
      <c r="D1778" s="48"/>
      <c r="E1778" s="5"/>
      <c r="F1778" s="5"/>
      <c r="G1778" s="48"/>
      <c r="H1778" s="5"/>
      <c r="I1778" s="48"/>
      <c r="J1778" s="5"/>
      <c r="K1778" s="5"/>
      <c r="L1778" s="66">
        <v>43465</v>
      </c>
      <c r="M1778" s="5">
        <v>1</v>
      </c>
    </row>
    <row r="1779" spans="1:13" x14ac:dyDescent="0.25">
      <c r="A1779" s="48" t="s">
        <v>7575</v>
      </c>
      <c r="B1779" s="5" t="s">
        <v>9896</v>
      </c>
      <c r="C1779" s="119">
        <v>1</v>
      </c>
      <c r="D1779" s="48"/>
      <c r="E1779" s="5"/>
      <c r="F1779" s="5"/>
      <c r="G1779" s="48"/>
      <c r="H1779" s="5"/>
      <c r="I1779" s="48"/>
      <c r="J1779" s="5"/>
      <c r="K1779" s="5"/>
      <c r="L1779" s="66">
        <v>43465</v>
      </c>
      <c r="M1779" s="5">
        <v>1</v>
      </c>
    </row>
    <row r="1780" spans="1:13" x14ac:dyDescent="0.25">
      <c r="A1780" s="48" t="s">
        <v>7576</v>
      </c>
      <c r="B1780" s="5" t="s">
        <v>9897</v>
      </c>
      <c r="C1780" s="119">
        <v>1</v>
      </c>
      <c r="D1780" s="48"/>
      <c r="E1780" s="5"/>
      <c r="F1780" s="5"/>
      <c r="G1780" s="48"/>
      <c r="H1780" s="5"/>
      <c r="I1780" s="48"/>
      <c r="J1780" s="5"/>
      <c r="K1780" s="5"/>
      <c r="L1780" s="66">
        <v>43465</v>
      </c>
      <c r="M1780" s="5">
        <v>2</v>
      </c>
    </row>
    <row r="1781" spans="1:13" x14ac:dyDescent="0.25">
      <c r="A1781" s="48" t="s">
        <v>7577</v>
      </c>
      <c r="B1781" s="5" t="s">
        <v>9898</v>
      </c>
      <c r="C1781" s="119">
        <v>1</v>
      </c>
      <c r="D1781" s="48"/>
      <c r="E1781" s="5"/>
      <c r="F1781" s="5"/>
      <c r="G1781" s="48"/>
      <c r="H1781" s="5"/>
      <c r="I1781" s="48"/>
      <c r="J1781" s="5"/>
      <c r="K1781" s="5"/>
      <c r="L1781" s="66">
        <v>43465</v>
      </c>
      <c r="M1781" s="5">
        <v>2</v>
      </c>
    </row>
    <row r="1782" spans="1:13" x14ac:dyDescent="0.25">
      <c r="A1782" s="48" t="s">
        <v>7578</v>
      </c>
      <c r="B1782" s="5" t="s">
        <v>9899</v>
      </c>
      <c r="C1782" s="119">
        <v>1</v>
      </c>
      <c r="D1782" s="48"/>
      <c r="E1782" s="5"/>
      <c r="F1782" s="5"/>
      <c r="G1782" s="48"/>
      <c r="H1782" s="5"/>
      <c r="I1782" s="48"/>
      <c r="J1782" s="5"/>
      <c r="K1782" s="5"/>
      <c r="L1782" s="66">
        <v>43465</v>
      </c>
      <c r="M1782" s="5">
        <v>2</v>
      </c>
    </row>
    <row r="1783" spans="1:13" x14ac:dyDescent="0.25">
      <c r="A1783" s="48" t="s">
        <v>7579</v>
      </c>
      <c r="B1783" s="5" t="s">
        <v>9900</v>
      </c>
      <c r="C1783" s="119">
        <v>1</v>
      </c>
      <c r="D1783" s="48"/>
      <c r="E1783" s="5"/>
      <c r="F1783" s="5"/>
      <c r="G1783" s="48"/>
      <c r="H1783" s="5"/>
      <c r="I1783" s="48"/>
      <c r="J1783" s="5"/>
      <c r="K1783" s="5"/>
      <c r="L1783" s="66">
        <v>43465</v>
      </c>
      <c r="M1783" s="5">
        <v>2</v>
      </c>
    </row>
    <row r="1784" spans="1:13" x14ac:dyDescent="0.25">
      <c r="A1784" s="48" t="s">
        <v>7580</v>
      </c>
      <c r="B1784" s="5" t="s">
        <v>9901</v>
      </c>
      <c r="C1784" s="119">
        <v>1</v>
      </c>
      <c r="D1784" s="48"/>
      <c r="E1784" s="5"/>
      <c r="F1784" s="5"/>
      <c r="G1784" s="48"/>
      <c r="H1784" s="5"/>
      <c r="I1784" s="48"/>
      <c r="J1784" s="5"/>
      <c r="K1784" s="5"/>
      <c r="L1784" s="66">
        <v>43465</v>
      </c>
      <c r="M1784" s="5">
        <v>2</v>
      </c>
    </row>
    <row r="1785" spans="1:13" x14ac:dyDescent="0.25">
      <c r="A1785" s="48" t="s">
        <v>7581</v>
      </c>
      <c r="B1785" s="5" t="s">
        <v>9902</v>
      </c>
      <c r="C1785" s="119">
        <v>1</v>
      </c>
      <c r="D1785" s="48"/>
      <c r="E1785" s="5"/>
      <c r="F1785" s="5"/>
      <c r="G1785" s="48"/>
      <c r="H1785" s="5"/>
      <c r="I1785" s="48"/>
      <c r="J1785" s="5"/>
      <c r="K1785" s="5"/>
      <c r="L1785" s="66">
        <v>43465</v>
      </c>
      <c r="M1785" s="5">
        <v>2</v>
      </c>
    </row>
    <row r="1786" spans="1:13" x14ac:dyDescent="0.25">
      <c r="A1786" s="48" t="s">
        <v>7582</v>
      </c>
      <c r="B1786" s="5" t="s">
        <v>9903</v>
      </c>
      <c r="C1786" s="119">
        <v>1</v>
      </c>
      <c r="D1786" s="48"/>
      <c r="E1786" s="5"/>
      <c r="F1786" s="5"/>
      <c r="G1786" s="48"/>
      <c r="H1786" s="5"/>
      <c r="I1786" s="48"/>
      <c r="J1786" s="5"/>
      <c r="K1786" s="5"/>
      <c r="L1786" s="66">
        <v>43465</v>
      </c>
      <c r="M1786" s="5">
        <v>2</v>
      </c>
    </row>
    <row r="1787" spans="1:13" x14ac:dyDescent="0.25">
      <c r="A1787" s="48" t="s">
        <v>7583</v>
      </c>
      <c r="B1787" s="5" t="s">
        <v>9904</v>
      </c>
      <c r="C1787" s="119">
        <v>1</v>
      </c>
      <c r="D1787" s="48"/>
      <c r="E1787" s="5"/>
      <c r="F1787" s="5"/>
      <c r="G1787" s="48"/>
      <c r="H1787" s="5"/>
      <c r="I1787" s="48"/>
      <c r="J1787" s="5"/>
      <c r="K1787" s="5"/>
      <c r="L1787" s="66">
        <v>43465</v>
      </c>
      <c r="M1787" s="5">
        <v>2</v>
      </c>
    </row>
    <row r="1788" spans="1:13" x14ac:dyDescent="0.25">
      <c r="A1788" s="48" t="s">
        <v>7584</v>
      </c>
      <c r="B1788" s="5" t="s">
        <v>9905</v>
      </c>
      <c r="C1788" s="119">
        <v>1</v>
      </c>
      <c r="D1788" s="48"/>
      <c r="E1788" s="5"/>
      <c r="F1788" s="5"/>
      <c r="G1788" s="48"/>
      <c r="H1788" s="5"/>
      <c r="I1788" s="48"/>
      <c r="J1788" s="5"/>
      <c r="K1788" s="5"/>
      <c r="L1788" s="66">
        <v>43465</v>
      </c>
      <c r="M1788" s="5">
        <v>1</v>
      </c>
    </row>
    <row r="1789" spans="1:13" x14ac:dyDescent="0.25">
      <c r="A1789" s="48" t="s">
        <v>7585</v>
      </c>
      <c r="B1789" s="5" t="s">
        <v>9906</v>
      </c>
      <c r="C1789" s="119">
        <v>1</v>
      </c>
      <c r="D1789" s="48"/>
      <c r="E1789" s="5"/>
      <c r="F1789" s="5"/>
      <c r="G1789" s="48"/>
      <c r="H1789" s="5"/>
      <c r="I1789" s="48"/>
      <c r="J1789" s="5"/>
      <c r="K1789" s="5"/>
      <c r="L1789" s="66">
        <v>43465</v>
      </c>
      <c r="M1789" s="5">
        <v>1</v>
      </c>
    </row>
    <row r="1790" spans="1:13" x14ac:dyDescent="0.25">
      <c r="A1790" s="48" t="s">
        <v>7586</v>
      </c>
      <c r="B1790" s="5" t="s">
        <v>9907</v>
      </c>
      <c r="C1790" s="119">
        <v>1</v>
      </c>
      <c r="D1790" s="48"/>
      <c r="E1790" s="5"/>
      <c r="F1790" s="5"/>
      <c r="G1790" s="48"/>
      <c r="H1790" s="5"/>
      <c r="I1790" s="48"/>
      <c r="J1790" s="5"/>
      <c r="K1790" s="5"/>
      <c r="L1790" s="66">
        <v>43465</v>
      </c>
      <c r="M1790" s="5">
        <v>1</v>
      </c>
    </row>
    <row r="1791" spans="1:13" x14ac:dyDescent="0.25">
      <c r="A1791" s="48" t="s">
        <v>7587</v>
      </c>
      <c r="B1791" s="5" t="s">
        <v>9908</v>
      </c>
      <c r="C1791" s="119">
        <v>1</v>
      </c>
      <c r="D1791" s="48"/>
      <c r="E1791" s="5"/>
      <c r="F1791" s="5"/>
      <c r="G1791" s="48"/>
      <c r="H1791" s="5"/>
      <c r="I1791" s="48"/>
      <c r="J1791" s="5"/>
      <c r="K1791" s="5"/>
      <c r="L1791" s="66">
        <v>43465</v>
      </c>
      <c r="M1791" s="5">
        <v>1</v>
      </c>
    </row>
    <row r="1792" spans="1:13" x14ac:dyDescent="0.25">
      <c r="A1792" s="48" t="s">
        <v>7588</v>
      </c>
      <c r="B1792" s="5" t="s">
        <v>9909</v>
      </c>
      <c r="C1792" s="119">
        <v>1</v>
      </c>
      <c r="D1792" s="48"/>
      <c r="E1792" s="5"/>
      <c r="F1792" s="5"/>
      <c r="G1792" s="48"/>
      <c r="H1792" s="5"/>
      <c r="I1792" s="48"/>
      <c r="J1792" s="5"/>
      <c r="K1792" s="5"/>
      <c r="L1792" s="66">
        <v>43465</v>
      </c>
      <c r="M1792" s="5">
        <v>1</v>
      </c>
    </row>
    <row r="1793" spans="1:13" x14ac:dyDescent="0.25">
      <c r="A1793" s="48" t="s">
        <v>7589</v>
      </c>
      <c r="B1793" s="5" t="s">
        <v>9910</v>
      </c>
      <c r="C1793" s="119">
        <v>1</v>
      </c>
      <c r="D1793" s="48"/>
      <c r="E1793" s="5"/>
      <c r="F1793" s="5"/>
      <c r="G1793" s="48"/>
      <c r="H1793" s="5"/>
      <c r="I1793" s="48"/>
      <c r="J1793" s="5"/>
      <c r="K1793" s="5"/>
      <c r="L1793" s="66">
        <v>43465</v>
      </c>
      <c r="M1793" s="5">
        <v>1</v>
      </c>
    </row>
    <row r="1794" spans="1:13" x14ac:dyDescent="0.25">
      <c r="A1794" s="48" t="s">
        <v>7590</v>
      </c>
      <c r="B1794" s="5" t="s">
        <v>9911</v>
      </c>
      <c r="C1794" s="119">
        <v>1</v>
      </c>
      <c r="D1794" s="48"/>
      <c r="E1794" s="5"/>
      <c r="F1794" s="5"/>
      <c r="G1794" s="48"/>
      <c r="H1794" s="5"/>
      <c r="I1794" s="48"/>
      <c r="J1794" s="5"/>
      <c r="K1794" s="5"/>
      <c r="L1794" s="66">
        <v>43465</v>
      </c>
      <c r="M1794" s="5">
        <v>1</v>
      </c>
    </row>
    <row r="1795" spans="1:13" x14ac:dyDescent="0.25">
      <c r="A1795" s="48" t="s">
        <v>7591</v>
      </c>
      <c r="B1795" s="5" t="s">
        <v>9912</v>
      </c>
      <c r="C1795" s="119">
        <v>1</v>
      </c>
      <c r="D1795" s="48"/>
      <c r="E1795" s="5"/>
      <c r="F1795" s="5"/>
      <c r="G1795" s="48"/>
      <c r="H1795" s="5"/>
      <c r="I1795" s="48"/>
      <c r="J1795" s="5"/>
      <c r="K1795" s="5"/>
      <c r="L1795" s="66">
        <v>43465</v>
      </c>
      <c r="M1795" s="5">
        <v>1</v>
      </c>
    </row>
    <row r="1796" spans="1:13" x14ac:dyDescent="0.25">
      <c r="A1796" s="48" t="s">
        <v>7592</v>
      </c>
      <c r="B1796" s="5" t="s">
        <v>9913</v>
      </c>
      <c r="C1796" s="119">
        <v>1</v>
      </c>
      <c r="D1796" s="48"/>
      <c r="E1796" s="5"/>
      <c r="F1796" s="5"/>
      <c r="G1796" s="48"/>
      <c r="H1796" s="5"/>
      <c r="I1796" s="48"/>
      <c r="J1796" s="5"/>
      <c r="K1796" s="5"/>
      <c r="L1796" s="66">
        <v>43465</v>
      </c>
      <c r="M1796" s="5">
        <v>1</v>
      </c>
    </row>
    <row r="1797" spans="1:13" x14ac:dyDescent="0.25">
      <c r="A1797" s="48" t="s">
        <v>7593</v>
      </c>
      <c r="B1797" s="5" t="s">
        <v>9914</v>
      </c>
      <c r="C1797" s="119">
        <v>1</v>
      </c>
      <c r="D1797" s="48"/>
      <c r="E1797" s="5"/>
      <c r="F1797" s="5"/>
      <c r="G1797" s="48"/>
      <c r="H1797" s="5"/>
      <c r="I1797" s="48"/>
      <c r="J1797" s="5"/>
      <c r="K1797" s="5"/>
      <c r="L1797" s="66">
        <v>43465</v>
      </c>
      <c r="M1797" s="5">
        <v>1</v>
      </c>
    </row>
    <row r="1798" spans="1:13" x14ac:dyDescent="0.25">
      <c r="A1798" s="48" t="s">
        <v>7594</v>
      </c>
      <c r="B1798" s="5" t="s">
        <v>9915</v>
      </c>
      <c r="C1798" s="119">
        <v>1</v>
      </c>
      <c r="D1798" s="48"/>
      <c r="E1798" s="5"/>
      <c r="F1798" s="5"/>
      <c r="G1798" s="48"/>
      <c r="H1798" s="5"/>
      <c r="I1798" s="48"/>
      <c r="J1798" s="5"/>
      <c r="K1798" s="5"/>
      <c r="L1798" s="66">
        <v>43465</v>
      </c>
      <c r="M1798" s="5">
        <v>1</v>
      </c>
    </row>
    <row r="1799" spans="1:13" x14ac:dyDescent="0.25">
      <c r="A1799" s="48" t="s">
        <v>7595</v>
      </c>
      <c r="B1799" s="5" t="s">
        <v>9916</v>
      </c>
      <c r="C1799" s="119">
        <v>1</v>
      </c>
      <c r="D1799" s="48"/>
      <c r="E1799" s="5"/>
      <c r="F1799" s="5"/>
      <c r="G1799" s="48"/>
      <c r="H1799" s="5"/>
      <c r="I1799" s="48"/>
      <c r="J1799" s="5"/>
      <c r="K1799" s="5"/>
      <c r="L1799" s="66">
        <v>43465</v>
      </c>
      <c r="M1799" s="5">
        <v>1</v>
      </c>
    </row>
    <row r="1800" spans="1:13" x14ac:dyDescent="0.25">
      <c r="A1800" s="48" t="s">
        <v>7596</v>
      </c>
      <c r="B1800" s="5" t="s">
        <v>9917</v>
      </c>
      <c r="C1800" s="119">
        <v>1</v>
      </c>
      <c r="D1800" s="48"/>
      <c r="E1800" s="5"/>
      <c r="F1800" s="5"/>
      <c r="G1800" s="48"/>
      <c r="H1800" s="5"/>
      <c r="I1800" s="48"/>
      <c r="J1800" s="5"/>
      <c r="K1800" s="5"/>
      <c r="L1800" s="66">
        <v>43465</v>
      </c>
      <c r="M1800" s="5">
        <v>1</v>
      </c>
    </row>
    <row r="1801" spans="1:13" x14ac:dyDescent="0.25">
      <c r="A1801" s="48" t="s">
        <v>7597</v>
      </c>
      <c r="B1801" s="5" t="s">
        <v>9918</v>
      </c>
      <c r="C1801" s="119">
        <v>1</v>
      </c>
      <c r="D1801" s="48"/>
      <c r="E1801" s="5"/>
      <c r="F1801" s="5"/>
      <c r="G1801" s="48"/>
      <c r="H1801" s="5"/>
      <c r="I1801" s="48"/>
      <c r="J1801" s="5"/>
      <c r="K1801" s="5"/>
      <c r="L1801" s="66">
        <v>43465</v>
      </c>
      <c r="M1801" s="5">
        <v>1</v>
      </c>
    </row>
    <row r="1802" spans="1:13" x14ac:dyDescent="0.25">
      <c r="A1802" s="48" t="s">
        <v>7598</v>
      </c>
      <c r="B1802" s="5" t="s">
        <v>9919</v>
      </c>
      <c r="C1802" s="119">
        <v>1</v>
      </c>
      <c r="D1802" s="48"/>
      <c r="E1802" s="5"/>
      <c r="F1802" s="5"/>
      <c r="G1802" s="48"/>
      <c r="H1802" s="5"/>
      <c r="I1802" s="48"/>
      <c r="J1802" s="5"/>
      <c r="K1802" s="5"/>
      <c r="L1802" s="66">
        <v>43465</v>
      </c>
      <c r="M1802" s="5">
        <v>1</v>
      </c>
    </row>
    <row r="1803" spans="1:13" x14ac:dyDescent="0.25">
      <c r="A1803" s="48" t="s">
        <v>7599</v>
      </c>
      <c r="B1803" s="5" t="s">
        <v>9920</v>
      </c>
      <c r="C1803" s="119">
        <v>1</v>
      </c>
      <c r="D1803" s="48"/>
      <c r="E1803" s="5"/>
      <c r="F1803" s="5"/>
      <c r="G1803" s="48"/>
      <c r="H1803" s="5"/>
      <c r="I1803" s="48"/>
      <c r="J1803" s="5"/>
      <c r="K1803" s="5"/>
      <c r="L1803" s="66">
        <v>43465</v>
      </c>
      <c r="M1803" s="5">
        <v>1</v>
      </c>
    </row>
    <row r="1804" spans="1:13" x14ac:dyDescent="0.25">
      <c r="A1804" s="48" t="s">
        <v>7600</v>
      </c>
      <c r="B1804" s="5" t="s">
        <v>9921</v>
      </c>
      <c r="C1804" s="119">
        <v>1</v>
      </c>
      <c r="D1804" s="48"/>
      <c r="E1804" s="5"/>
      <c r="F1804" s="5"/>
      <c r="G1804" s="48"/>
      <c r="H1804" s="5"/>
      <c r="I1804" s="48"/>
      <c r="J1804" s="5"/>
      <c r="K1804" s="5"/>
      <c r="L1804" s="66">
        <v>43465</v>
      </c>
      <c r="M1804" s="5">
        <v>1</v>
      </c>
    </row>
    <row r="1805" spans="1:13" x14ac:dyDescent="0.25">
      <c r="A1805" s="48" t="s">
        <v>7601</v>
      </c>
      <c r="B1805" s="5" t="s">
        <v>9922</v>
      </c>
      <c r="C1805" s="119">
        <v>1</v>
      </c>
      <c r="D1805" s="48"/>
      <c r="E1805" s="5"/>
      <c r="F1805" s="5"/>
      <c r="G1805" s="48"/>
      <c r="H1805" s="5"/>
      <c r="I1805" s="48"/>
      <c r="J1805" s="5"/>
      <c r="K1805" s="5"/>
      <c r="L1805" s="66">
        <v>43465</v>
      </c>
      <c r="M1805" s="5">
        <v>1</v>
      </c>
    </row>
    <row r="1806" spans="1:13" x14ac:dyDescent="0.25">
      <c r="A1806" s="48" t="s">
        <v>7602</v>
      </c>
      <c r="B1806" s="5" t="s">
        <v>9923</v>
      </c>
      <c r="C1806" s="119">
        <v>1</v>
      </c>
      <c r="D1806" s="48"/>
      <c r="E1806" s="5"/>
      <c r="F1806" s="5"/>
      <c r="G1806" s="48"/>
      <c r="H1806" s="5"/>
      <c r="I1806" s="48"/>
      <c r="J1806" s="5"/>
      <c r="K1806" s="5"/>
      <c r="L1806" s="66">
        <v>43465</v>
      </c>
      <c r="M1806" s="5">
        <v>1</v>
      </c>
    </row>
    <row r="1807" spans="1:13" x14ac:dyDescent="0.25">
      <c r="A1807" s="48" t="s">
        <v>7603</v>
      </c>
      <c r="B1807" s="5" t="s">
        <v>9924</v>
      </c>
      <c r="C1807" s="119">
        <v>1</v>
      </c>
      <c r="D1807" s="48"/>
      <c r="E1807" s="5"/>
      <c r="F1807" s="5"/>
      <c r="G1807" s="48"/>
      <c r="H1807" s="5"/>
      <c r="I1807" s="48"/>
      <c r="J1807" s="5"/>
      <c r="K1807" s="5"/>
      <c r="L1807" s="66">
        <v>43465</v>
      </c>
      <c r="M1807" s="5">
        <v>1</v>
      </c>
    </row>
    <row r="1808" spans="1:13" x14ac:dyDescent="0.25">
      <c r="A1808" s="48" t="s">
        <v>7604</v>
      </c>
      <c r="B1808" s="5" t="s">
        <v>9925</v>
      </c>
      <c r="C1808" s="119">
        <v>1</v>
      </c>
      <c r="D1808" s="48"/>
      <c r="E1808" s="5"/>
      <c r="F1808" s="5"/>
      <c r="G1808" s="48"/>
      <c r="H1808" s="5"/>
      <c r="I1808" s="48"/>
      <c r="J1808" s="5"/>
      <c r="K1808" s="5"/>
      <c r="L1808" s="66">
        <v>43465</v>
      </c>
      <c r="M1808" s="5">
        <v>1</v>
      </c>
    </row>
    <row r="1809" spans="1:13" x14ac:dyDescent="0.25">
      <c r="A1809" s="48" t="s">
        <v>7605</v>
      </c>
      <c r="B1809" s="5" t="s">
        <v>9926</v>
      </c>
      <c r="C1809" s="119">
        <v>1</v>
      </c>
      <c r="D1809" s="48"/>
      <c r="E1809" s="5"/>
      <c r="F1809" s="5"/>
      <c r="G1809" s="48"/>
      <c r="H1809" s="5"/>
      <c r="I1809" s="48"/>
      <c r="J1809" s="5"/>
      <c r="K1809" s="5"/>
      <c r="L1809" s="66">
        <v>43465</v>
      </c>
      <c r="M1809" s="5">
        <v>1</v>
      </c>
    </row>
    <row r="1810" spans="1:13" x14ac:dyDescent="0.25">
      <c r="A1810" s="48" t="s">
        <v>7606</v>
      </c>
      <c r="B1810" s="5" t="s">
        <v>9927</v>
      </c>
      <c r="C1810" s="119">
        <v>1</v>
      </c>
      <c r="D1810" s="48"/>
      <c r="E1810" s="5"/>
      <c r="F1810" s="5"/>
      <c r="G1810" s="48"/>
      <c r="H1810" s="5"/>
      <c r="I1810" s="48"/>
      <c r="J1810" s="5"/>
      <c r="K1810" s="5"/>
      <c r="L1810" s="66">
        <v>43465</v>
      </c>
      <c r="M1810" s="5">
        <v>1</v>
      </c>
    </row>
    <row r="1811" spans="1:13" x14ac:dyDescent="0.25">
      <c r="A1811" s="48" t="s">
        <v>7607</v>
      </c>
      <c r="B1811" s="5" t="s">
        <v>9928</v>
      </c>
      <c r="C1811" s="119">
        <v>1</v>
      </c>
      <c r="D1811" s="48"/>
      <c r="E1811" s="5"/>
      <c r="F1811" s="5"/>
      <c r="G1811" s="48"/>
      <c r="H1811" s="5"/>
      <c r="I1811" s="48"/>
      <c r="J1811" s="5"/>
      <c r="K1811" s="5"/>
      <c r="L1811" s="66">
        <v>43465</v>
      </c>
      <c r="M1811" s="5">
        <v>1</v>
      </c>
    </row>
    <row r="1812" spans="1:13" x14ac:dyDescent="0.25">
      <c r="A1812" s="48" t="s">
        <v>7608</v>
      </c>
      <c r="B1812" s="5" t="s">
        <v>9929</v>
      </c>
      <c r="C1812" s="119">
        <v>1</v>
      </c>
      <c r="D1812" s="48"/>
      <c r="E1812" s="5"/>
      <c r="F1812" s="5"/>
      <c r="G1812" s="48"/>
      <c r="H1812" s="5"/>
      <c r="I1812" s="48"/>
      <c r="J1812" s="5"/>
      <c r="K1812" s="5"/>
      <c r="L1812" s="66">
        <v>43465</v>
      </c>
      <c r="M1812" s="5">
        <v>1</v>
      </c>
    </row>
    <row r="1813" spans="1:13" x14ac:dyDescent="0.25">
      <c r="A1813" s="48" t="s">
        <v>7609</v>
      </c>
      <c r="B1813" s="5" t="s">
        <v>9930</v>
      </c>
      <c r="C1813" s="119">
        <v>1</v>
      </c>
      <c r="D1813" s="48"/>
      <c r="E1813" s="5"/>
      <c r="F1813" s="5"/>
      <c r="G1813" s="48"/>
      <c r="H1813" s="5"/>
      <c r="I1813" s="48"/>
      <c r="J1813" s="5"/>
      <c r="K1813" s="5"/>
      <c r="L1813" s="66">
        <v>43465</v>
      </c>
      <c r="M1813" s="5">
        <v>2</v>
      </c>
    </row>
    <row r="1814" spans="1:13" x14ac:dyDescent="0.25">
      <c r="A1814" s="48" t="s">
        <v>7610</v>
      </c>
      <c r="B1814" s="5" t="s">
        <v>9931</v>
      </c>
      <c r="C1814" s="119">
        <v>1</v>
      </c>
      <c r="D1814" s="48"/>
      <c r="E1814" s="5"/>
      <c r="F1814" s="5"/>
      <c r="G1814" s="48"/>
      <c r="H1814" s="5"/>
      <c r="I1814" s="48"/>
      <c r="J1814" s="5"/>
      <c r="K1814" s="5"/>
      <c r="L1814" s="66">
        <v>43465</v>
      </c>
      <c r="M1814" s="5">
        <v>1</v>
      </c>
    </row>
    <row r="1815" spans="1:13" x14ac:dyDescent="0.25">
      <c r="A1815" s="48" t="s">
        <v>7611</v>
      </c>
      <c r="B1815" s="5" t="s">
        <v>9932</v>
      </c>
      <c r="C1815" s="119">
        <v>1</v>
      </c>
      <c r="D1815" s="48"/>
      <c r="E1815" s="5"/>
      <c r="F1815" s="5"/>
      <c r="G1815" s="48"/>
      <c r="H1815" s="5"/>
      <c r="I1815" s="48"/>
      <c r="J1815" s="5"/>
      <c r="K1815" s="5"/>
      <c r="L1815" s="66">
        <v>43465</v>
      </c>
      <c r="M1815" s="5">
        <v>1</v>
      </c>
    </row>
    <row r="1816" spans="1:13" x14ac:dyDescent="0.25">
      <c r="A1816" s="48" t="s">
        <v>7612</v>
      </c>
      <c r="B1816" s="5" t="s">
        <v>9933</v>
      </c>
      <c r="C1816" s="119">
        <v>1</v>
      </c>
      <c r="D1816" s="48"/>
      <c r="E1816" s="5"/>
      <c r="F1816" s="5"/>
      <c r="G1816" s="48"/>
      <c r="H1816" s="5"/>
      <c r="I1816" s="48"/>
      <c r="J1816" s="5"/>
      <c r="K1816" s="5"/>
      <c r="L1816" s="66">
        <v>43465</v>
      </c>
      <c r="M1816" s="5">
        <v>1</v>
      </c>
    </row>
    <row r="1817" spans="1:13" x14ac:dyDescent="0.25">
      <c r="A1817" s="48" t="s">
        <v>7613</v>
      </c>
      <c r="B1817" s="5" t="s">
        <v>9934</v>
      </c>
      <c r="C1817" s="119">
        <v>1</v>
      </c>
      <c r="D1817" s="48"/>
      <c r="E1817" s="5"/>
      <c r="F1817" s="5"/>
      <c r="G1817" s="48"/>
      <c r="H1817" s="5"/>
      <c r="I1817" s="48"/>
      <c r="J1817" s="5"/>
      <c r="K1817" s="5"/>
      <c r="L1817" s="66">
        <v>43465</v>
      </c>
      <c r="M1817" s="5">
        <v>1</v>
      </c>
    </row>
    <row r="1818" spans="1:13" x14ac:dyDescent="0.25">
      <c r="A1818" s="48" t="s">
        <v>7614</v>
      </c>
      <c r="B1818" s="5" t="s">
        <v>9935</v>
      </c>
      <c r="C1818" s="119">
        <v>1</v>
      </c>
      <c r="D1818" s="48"/>
      <c r="E1818" s="5"/>
      <c r="F1818" s="5"/>
      <c r="G1818" s="48"/>
      <c r="H1818" s="5"/>
      <c r="I1818" s="48"/>
      <c r="J1818" s="5"/>
      <c r="K1818" s="5"/>
      <c r="L1818" s="66">
        <v>43465</v>
      </c>
      <c r="M1818" s="5">
        <v>1</v>
      </c>
    </row>
    <row r="1819" spans="1:13" x14ac:dyDescent="0.25">
      <c r="A1819" s="48" t="s">
        <v>7615</v>
      </c>
      <c r="B1819" s="5" t="s">
        <v>9936</v>
      </c>
      <c r="C1819" s="119">
        <v>1</v>
      </c>
      <c r="D1819" s="48"/>
      <c r="E1819" s="5"/>
      <c r="F1819" s="5"/>
      <c r="G1819" s="48"/>
      <c r="H1819" s="5"/>
      <c r="I1819" s="48"/>
      <c r="J1819" s="5"/>
      <c r="K1819" s="5"/>
      <c r="L1819" s="66">
        <v>43465</v>
      </c>
      <c r="M1819" s="5">
        <v>1</v>
      </c>
    </row>
    <row r="1820" spans="1:13" x14ac:dyDescent="0.25">
      <c r="A1820" s="48" t="s">
        <v>7616</v>
      </c>
      <c r="B1820" s="5" t="s">
        <v>9937</v>
      </c>
      <c r="C1820" s="119">
        <v>1</v>
      </c>
      <c r="D1820" s="48"/>
      <c r="E1820" s="5"/>
      <c r="F1820" s="5"/>
      <c r="G1820" s="48"/>
      <c r="H1820" s="5"/>
      <c r="I1820" s="48"/>
      <c r="J1820" s="5"/>
      <c r="K1820" s="5"/>
      <c r="L1820" s="66">
        <v>43465</v>
      </c>
      <c r="M1820" s="5">
        <v>1</v>
      </c>
    </row>
    <row r="1821" spans="1:13" x14ac:dyDescent="0.25">
      <c r="A1821" s="48" t="s">
        <v>7617</v>
      </c>
      <c r="B1821" s="5" t="s">
        <v>9938</v>
      </c>
      <c r="C1821" s="119">
        <v>1</v>
      </c>
      <c r="D1821" s="48"/>
      <c r="E1821" s="5"/>
      <c r="F1821" s="5"/>
      <c r="G1821" s="48"/>
      <c r="H1821" s="5"/>
      <c r="I1821" s="48"/>
      <c r="J1821" s="5"/>
      <c r="K1821" s="5"/>
      <c r="L1821" s="66">
        <v>43465</v>
      </c>
      <c r="M1821" s="5">
        <v>1</v>
      </c>
    </row>
    <row r="1822" spans="1:13" x14ac:dyDescent="0.25">
      <c r="A1822" s="48" t="s">
        <v>7618</v>
      </c>
      <c r="B1822" s="5" t="s">
        <v>9939</v>
      </c>
      <c r="C1822" s="119">
        <v>1</v>
      </c>
      <c r="D1822" s="48"/>
      <c r="E1822" s="5"/>
      <c r="F1822" s="5"/>
      <c r="G1822" s="48"/>
      <c r="H1822" s="5"/>
      <c r="I1822" s="48"/>
      <c r="J1822" s="5"/>
      <c r="K1822" s="5"/>
      <c r="L1822" s="66">
        <v>43465</v>
      </c>
      <c r="M1822" s="5">
        <v>1</v>
      </c>
    </row>
    <row r="1823" spans="1:13" x14ac:dyDescent="0.25">
      <c r="A1823" s="48" t="s">
        <v>7619</v>
      </c>
      <c r="B1823" s="5" t="s">
        <v>9940</v>
      </c>
      <c r="C1823" s="119">
        <v>1</v>
      </c>
      <c r="D1823" s="48"/>
      <c r="E1823" s="5"/>
      <c r="F1823" s="5"/>
      <c r="G1823" s="48"/>
      <c r="H1823" s="5"/>
      <c r="I1823" s="48"/>
      <c r="J1823" s="5"/>
      <c r="K1823" s="5"/>
      <c r="L1823" s="66">
        <v>43465</v>
      </c>
      <c r="M1823" s="5">
        <v>1</v>
      </c>
    </row>
    <row r="1824" spans="1:13" x14ac:dyDescent="0.25">
      <c r="A1824" s="48" t="s">
        <v>7620</v>
      </c>
      <c r="B1824" s="5" t="s">
        <v>9941</v>
      </c>
      <c r="C1824" s="119">
        <v>1</v>
      </c>
      <c r="D1824" s="48"/>
      <c r="E1824" s="5"/>
      <c r="F1824" s="5"/>
      <c r="G1824" s="48"/>
      <c r="H1824" s="5"/>
      <c r="I1824" s="48"/>
      <c r="J1824" s="5"/>
      <c r="K1824" s="5"/>
      <c r="L1824" s="66">
        <v>43465</v>
      </c>
      <c r="M1824" s="5">
        <v>1</v>
      </c>
    </row>
    <row r="1825" spans="1:13" x14ac:dyDescent="0.25">
      <c r="A1825" s="48" t="s">
        <v>7621</v>
      </c>
      <c r="B1825" s="5" t="s">
        <v>9942</v>
      </c>
      <c r="C1825" s="119">
        <v>1</v>
      </c>
      <c r="D1825" s="48"/>
      <c r="E1825" s="5"/>
      <c r="F1825" s="5"/>
      <c r="G1825" s="48"/>
      <c r="H1825" s="5"/>
      <c r="I1825" s="48"/>
      <c r="J1825" s="5"/>
      <c r="K1825" s="5"/>
      <c r="L1825" s="66">
        <v>43465</v>
      </c>
      <c r="M1825" s="5">
        <v>1</v>
      </c>
    </row>
    <row r="1826" spans="1:13" x14ac:dyDescent="0.25">
      <c r="A1826" s="48" t="s">
        <v>7622</v>
      </c>
      <c r="B1826" s="5" t="s">
        <v>9943</v>
      </c>
      <c r="C1826" s="119">
        <v>1</v>
      </c>
      <c r="D1826" s="48"/>
      <c r="E1826" s="5"/>
      <c r="F1826" s="5"/>
      <c r="G1826" s="48"/>
      <c r="H1826" s="5"/>
      <c r="I1826" s="48"/>
      <c r="J1826" s="5"/>
      <c r="K1826" s="5"/>
      <c r="L1826" s="66">
        <v>43465</v>
      </c>
      <c r="M1826" s="5">
        <v>2</v>
      </c>
    </row>
    <row r="1827" spans="1:13" x14ac:dyDescent="0.25">
      <c r="A1827" s="48" t="s">
        <v>7623</v>
      </c>
      <c r="B1827" s="5" t="s">
        <v>9944</v>
      </c>
      <c r="C1827" s="119">
        <v>1</v>
      </c>
      <c r="D1827" s="48"/>
      <c r="E1827" s="5"/>
      <c r="F1827" s="5"/>
      <c r="G1827" s="48"/>
      <c r="H1827" s="5"/>
      <c r="I1827" s="48"/>
      <c r="J1827" s="5"/>
      <c r="K1827" s="5"/>
      <c r="L1827" s="66">
        <v>43465</v>
      </c>
      <c r="M1827" s="5">
        <v>2</v>
      </c>
    </row>
    <row r="1828" spans="1:13" x14ac:dyDescent="0.25">
      <c r="A1828" s="48" t="s">
        <v>7624</v>
      </c>
      <c r="B1828" s="5" t="s">
        <v>9945</v>
      </c>
      <c r="C1828" s="119">
        <v>1</v>
      </c>
      <c r="D1828" s="48"/>
      <c r="E1828" s="5"/>
      <c r="F1828" s="5"/>
      <c r="G1828" s="48"/>
      <c r="H1828" s="5"/>
      <c r="I1828" s="48"/>
      <c r="J1828" s="5"/>
      <c r="K1828" s="5"/>
      <c r="L1828" s="66">
        <v>43465</v>
      </c>
      <c r="M1828" s="5">
        <v>2</v>
      </c>
    </row>
    <row r="1829" spans="1:13" x14ac:dyDescent="0.25">
      <c r="A1829" s="48" t="s">
        <v>7625</v>
      </c>
      <c r="B1829" s="5" t="s">
        <v>9946</v>
      </c>
      <c r="C1829" s="119">
        <v>1</v>
      </c>
      <c r="D1829" s="48"/>
      <c r="E1829" s="5"/>
      <c r="F1829" s="5"/>
      <c r="G1829" s="48"/>
      <c r="H1829" s="5"/>
      <c r="I1829" s="48"/>
      <c r="J1829" s="5"/>
      <c r="K1829" s="5"/>
      <c r="L1829" s="66">
        <v>43465</v>
      </c>
      <c r="M1829" s="5">
        <v>2</v>
      </c>
    </row>
    <row r="1830" spans="1:13" x14ac:dyDescent="0.25">
      <c r="A1830" s="48" t="s">
        <v>7626</v>
      </c>
      <c r="B1830" s="5" t="s">
        <v>9947</v>
      </c>
      <c r="C1830" s="119">
        <v>1</v>
      </c>
      <c r="D1830" s="48"/>
      <c r="E1830" s="5"/>
      <c r="F1830" s="5"/>
      <c r="G1830" s="48"/>
      <c r="H1830" s="5"/>
      <c r="I1830" s="48"/>
      <c r="J1830" s="5"/>
      <c r="K1830" s="5"/>
      <c r="L1830" s="66">
        <v>43465</v>
      </c>
      <c r="M1830" s="5">
        <v>2</v>
      </c>
    </row>
    <row r="1831" spans="1:13" x14ac:dyDescent="0.25">
      <c r="A1831" s="48" t="s">
        <v>7627</v>
      </c>
      <c r="B1831" s="5" t="s">
        <v>9948</v>
      </c>
      <c r="C1831" s="119">
        <v>1</v>
      </c>
      <c r="D1831" s="48"/>
      <c r="E1831" s="5"/>
      <c r="F1831" s="5"/>
      <c r="G1831" s="48"/>
      <c r="H1831" s="5"/>
      <c r="I1831" s="48"/>
      <c r="J1831" s="5"/>
      <c r="K1831" s="5"/>
      <c r="L1831" s="66">
        <v>43465</v>
      </c>
      <c r="M1831" s="5">
        <v>2</v>
      </c>
    </row>
    <row r="1832" spans="1:13" x14ac:dyDescent="0.25">
      <c r="A1832" s="48" t="s">
        <v>7628</v>
      </c>
      <c r="B1832" s="5" t="s">
        <v>9949</v>
      </c>
      <c r="C1832" s="119">
        <v>1</v>
      </c>
      <c r="D1832" s="48"/>
      <c r="E1832" s="5"/>
      <c r="F1832" s="5"/>
      <c r="G1832" s="48"/>
      <c r="H1832" s="5"/>
      <c r="I1832" s="48"/>
      <c r="J1832" s="5"/>
      <c r="K1832" s="5"/>
      <c r="L1832" s="66">
        <v>43465</v>
      </c>
      <c r="M1832" s="5">
        <v>2</v>
      </c>
    </row>
    <row r="1833" spans="1:13" x14ac:dyDescent="0.25">
      <c r="A1833" s="48" t="s">
        <v>7629</v>
      </c>
      <c r="B1833" s="5" t="s">
        <v>9950</v>
      </c>
      <c r="C1833" s="119">
        <v>1</v>
      </c>
      <c r="D1833" s="48"/>
      <c r="E1833" s="5"/>
      <c r="F1833" s="5"/>
      <c r="G1833" s="48"/>
      <c r="H1833" s="5"/>
      <c r="I1833" s="48"/>
      <c r="J1833" s="5"/>
      <c r="K1833" s="5"/>
      <c r="L1833" s="66">
        <v>43465</v>
      </c>
      <c r="M1833" s="5">
        <v>1</v>
      </c>
    </row>
    <row r="1834" spans="1:13" x14ac:dyDescent="0.25">
      <c r="A1834" s="48" t="s">
        <v>7630</v>
      </c>
      <c r="B1834" s="5" t="s">
        <v>9951</v>
      </c>
      <c r="C1834" s="119">
        <v>1</v>
      </c>
      <c r="D1834" s="48"/>
      <c r="E1834" s="5"/>
      <c r="F1834" s="5"/>
      <c r="G1834" s="48"/>
      <c r="H1834" s="5"/>
      <c r="I1834" s="48"/>
      <c r="J1834" s="5"/>
      <c r="K1834" s="5"/>
      <c r="L1834" s="66">
        <v>43465</v>
      </c>
      <c r="M1834" s="5">
        <v>1</v>
      </c>
    </row>
    <row r="1835" spans="1:13" x14ac:dyDescent="0.25">
      <c r="A1835" s="48" t="s">
        <v>7631</v>
      </c>
      <c r="B1835" s="5" t="s">
        <v>9952</v>
      </c>
      <c r="C1835" s="119">
        <v>1</v>
      </c>
      <c r="D1835" s="48"/>
      <c r="E1835" s="5"/>
      <c r="F1835" s="5"/>
      <c r="G1835" s="48"/>
      <c r="H1835" s="5"/>
      <c r="I1835" s="48"/>
      <c r="J1835" s="5"/>
      <c r="K1835" s="5"/>
      <c r="L1835" s="66">
        <v>43465</v>
      </c>
      <c r="M1835" s="5">
        <v>1</v>
      </c>
    </row>
    <row r="1836" spans="1:13" x14ac:dyDescent="0.25">
      <c r="A1836" s="48" t="s">
        <v>7632</v>
      </c>
      <c r="B1836" s="5" t="s">
        <v>9953</v>
      </c>
      <c r="C1836" s="119">
        <v>1</v>
      </c>
      <c r="D1836" s="48"/>
      <c r="E1836" s="5"/>
      <c r="F1836" s="5"/>
      <c r="G1836" s="48"/>
      <c r="H1836" s="5"/>
      <c r="I1836" s="48"/>
      <c r="J1836" s="5"/>
      <c r="K1836" s="5"/>
      <c r="L1836" s="66">
        <v>43465</v>
      </c>
      <c r="M1836" s="5">
        <v>1</v>
      </c>
    </row>
    <row r="1837" spans="1:13" x14ac:dyDescent="0.25">
      <c r="A1837" s="48" t="s">
        <v>7633</v>
      </c>
      <c r="B1837" s="5" t="s">
        <v>9954</v>
      </c>
      <c r="C1837" s="119">
        <v>1</v>
      </c>
      <c r="D1837" s="48"/>
      <c r="E1837" s="5"/>
      <c r="F1837" s="5"/>
      <c r="G1837" s="48"/>
      <c r="H1837" s="5"/>
      <c r="I1837" s="48"/>
      <c r="J1837" s="5"/>
      <c r="K1837" s="5"/>
      <c r="L1837" s="66">
        <v>43465</v>
      </c>
      <c r="M1837" s="5">
        <v>1</v>
      </c>
    </row>
    <row r="1838" spans="1:13" x14ac:dyDescent="0.25">
      <c r="A1838" s="48" t="s">
        <v>7634</v>
      </c>
      <c r="B1838" s="5" t="s">
        <v>9955</v>
      </c>
      <c r="C1838" s="119">
        <v>1</v>
      </c>
      <c r="D1838" s="48"/>
      <c r="E1838" s="5"/>
      <c r="F1838" s="5"/>
      <c r="G1838" s="48"/>
      <c r="H1838" s="5"/>
      <c r="I1838" s="48"/>
      <c r="J1838" s="5"/>
      <c r="K1838" s="5"/>
      <c r="L1838" s="66">
        <v>43465</v>
      </c>
      <c r="M1838" s="5">
        <v>1</v>
      </c>
    </row>
    <row r="1839" spans="1:13" x14ac:dyDescent="0.25">
      <c r="A1839" s="48" t="s">
        <v>7635</v>
      </c>
      <c r="B1839" s="5" t="s">
        <v>9956</v>
      </c>
      <c r="C1839" s="119">
        <v>1</v>
      </c>
      <c r="D1839" s="48"/>
      <c r="E1839" s="5"/>
      <c r="F1839" s="5"/>
      <c r="G1839" s="48"/>
      <c r="H1839" s="5"/>
      <c r="I1839" s="48"/>
      <c r="J1839" s="5"/>
      <c r="K1839" s="5"/>
      <c r="L1839" s="66">
        <v>43465</v>
      </c>
      <c r="M1839" s="5">
        <v>1</v>
      </c>
    </row>
    <row r="1840" spans="1:13" x14ac:dyDescent="0.25">
      <c r="A1840" s="48" t="s">
        <v>7636</v>
      </c>
      <c r="B1840" s="5" t="s">
        <v>9957</v>
      </c>
      <c r="C1840" s="119">
        <v>1</v>
      </c>
      <c r="D1840" s="48"/>
      <c r="E1840" s="5"/>
      <c r="F1840" s="5"/>
      <c r="G1840" s="48"/>
      <c r="H1840" s="5"/>
      <c r="I1840" s="48"/>
      <c r="J1840" s="5"/>
      <c r="K1840" s="5"/>
      <c r="L1840" s="66">
        <v>43465</v>
      </c>
      <c r="M1840" s="5">
        <v>1</v>
      </c>
    </row>
    <row r="1841" spans="1:13" x14ac:dyDescent="0.25">
      <c r="A1841" s="48" t="s">
        <v>7637</v>
      </c>
      <c r="B1841" s="5" t="s">
        <v>9958</v>
      </c>
      <c r="C1841" s="119">
        <v>1</v>
      </c>
      <c r="D1841" s="48"/>
      <c r="E1841" s="5"/>
      <c r="F1841" s="5"/>
      <c r="G1841" s="48"/>
      <c r="H1841" s="5"/>
      <c r="I1841" s="48"/>
      <c r="J1841" s="5"/>
      <c r="K1841" s="5"/>
      <c r="L1841" s="66">
        <v>43465</v>
      </c>
      <c r="M1841" s="5">
        <v>1</v>
      </c>
    </row>
    <row r="1842" spans="1:13" x14ac:dyDescent="0.25">
      <c r="A1842" s="48" t="s">
        <v>7638</v>
      </c>
      <c r="B1842" s="5" t="s">
        <v>9959</v>
      </c>
      <c r="C1842" s="119">
        <v>1</v>
      </c>
      <c r="D1842" s="48"/>
      <c r="E1842" s="5"/>
      <c r="F1842" s="5"/>
      <c r="G1842" s="48"/>
      <c r="H1842" s="5"/>
      <c r="I1842" s="48"/>
      <c r="J1842" s="5"/>
      <c r="K1842" s="5"/>
      <c r="L1842" s="66">
        <v>43465</v>
      </c>
      <c r="M1842" s="5">
        <v>1</v>
      </c>
    </row>
    <row r="1843" spans="1:13" x14ac:dyDescent="0.25">
      <c r="A1843" s="48" t="s">
        <v>7639</v>
      </c>
      <c r="B1843" s="5" t="s">
        <v>9960</v>
      </c>
      <c r="C1843" s="119">
        <v>1</v>
      </c>
      <c r="D1843" s="48"/>
      <c r="E1843" s="5"/>
      <c r="F1843" s="5"/>
      <c r="G1843" s="48"/>
      <c r="H1843" s="5"/>
      <c r="I1843" s="48"/>
      <c r="J1843" s="5"/>
      <c r="K1843" s="5"/>
      <c r="L1843" s="66">
        <v>43465</v>
      </c>
      <c r="M1843" s="5">
        <v>1</v>
      </c>
    </row>
    <row r="1844" spans="1:13" x14ac:dyDescent="0.25">
      <c r="A1844" s="48" t="s">
        <v>7640</v>
      </c>
      <c r="B1844" s="5" t="s">
        <v>9961</v>
      </c>
      <c r="C1844" s="119">
        <v>1</v>
      </c>
      <c r="D1844" s="48"/>
      <c r="E1844" s="5"/>
      <c r="F1844" s="5"/>
      <c r="G1844" s="48"/>
      <c r="H1844" s="5"/>
      <c r="I1844" s="48"/>
      <c r="J1844" s="5"/>
      <c r="K1844" s="5"/>
      <c r="L1844" s="66">
        <v>43465</v>
      </c>
      <c r="M1844" s="5">
        <v>1</v>
      </c>
    </row>
    <row r="1845" spans="1:13" x14ac:dyDescent="0.25">
      <c r="A1845" s="48" t="s">
        <v>7641</v>
      </c>
      <c r="B1845" s="5" t="s">
        <v>9962</v>
      </c>
      <c r="C1845" s="119">
        <v>1</v>
      </c>
      <c r="D1845" s="48"/>
      <c r="E1845" s="5"/>
      <c r="F1845" s="5"/>
      <c r="G1845" s="48"/>
      <c r="H1845" s="5"/>
      <c r="I1845" s="48"/>
      <c r="J1845" s="5"/>
      <c r="K1845" s="5"/>
      <c r="L1845" s="66">
        <v>43465</v>
      </c>
      <c r="M1845" s="5">
        <v>1</v>
      </c>
    </row>
    <row r="1846" spans="1:13" x14ac:dyDescent="0.25">
      <c r="A1846" s="48" t="s">
        <v>7642</v>
      </c>
      <c r="B1846" s="5" t="s">
        <v>9963</v>
      </c>
      <c r="C1846" s="119">
        <v>1</v>
      </c>
      <c r="D1846" s="48"/>
      <c r="E1846" s="5"/>
      <c r="F1846" s="5"/>
      <c r="G1846" s="48"/>
      <c r="H1846" s="5"/>
      <c r="I1846" s="48"/>
      <c r="J1846" s="5"/>
      <c r="K1846" s="5"/>
      <c r="L1846" s="66">
        <v>43465</v>
      </c>
      <c r="M1846" s="5">
        <v>1</v>
      </c>
    </row>
    <row r="1847" spans="1:13" x14ac:dyDescent="0.25">
      <c r="A1847" s="48" t="s">
        <v>7643</v>
      </c>
      <c r="B1847" s="5" t="s">
        <v>9964</v>
      </c>
      <c r="C1847" s="119">
        <v>1</v>
      </c>
      <c r="D1847" s="48"/>
      <c r="E1847" s="5"/>
      <c r="F1847" s="5"/>
      <c r="G1847" s="48"/>
      <c r="H1847" s="5"/>
      <c r="I1847" s="48"/>
      <c r="J1847" s="5"/>
      <c r="K1847" s="5"/>
      <c r="L1847" s="66">
        <v>43465</v>
      </c>
      <c r="M1847" s="5">
        <v>1</v>
      </c>
    </row>
    <row r="1848" spans="1:13" x14ac:dyDescent="0.25">
      <c r="A1848" s="48" t="s">
        <v>7644</v>
      </c>
      <c r="B1848" s="5" t="s">
        <v>9965</v>
      </c>
      <c r="C1848" s="119">
        <v>1</v>
      </c>
      <c r="D1848" s="48"/>
      <c r="E1848" s="5"/>
      <c r="F1848" s="5"/>
      <c r="G1848" s="48"/>
      <c r="H1848" s="5"/>
      <c r="I1848" s="48"/>
      <c r="J1848" s="5"/>
      <c r="K1848" s="5"/>
      <c r="L1848" s="66">
        <v>43465</v>
      </c>
      <c r="M1848" s="5">
        <v>1</v>
      </c>
    </row>
    <row r="1849" spans="1:13" x14ac:dyDescent="0.25">
      <c r="A1849" s="48" t="s">
        <v>7645</v>
      </c>
      <c r="B1849" s="5" t="s">
        <v>9966</v>
      </c>
      <c r="C1849" s="119">
        <v>1</v>
      </c>
      <c r="D1849" s="48"/>
      <c r="E1849" s="5"/>
      <c r="F1849" s="5"/>
      <c r="G1849" s="48"/>
      <c r="H1849" s="5"/>
      <c r="I1849" s="48"/>
      <c r="J1849" s="5"/>
      <c r="K1849" s="5"/>
      <c r="L1849" s="66">
        <v>43465</v>
      </c>
      <c r="M1849" s="5">
        <v>1</v>
      </c>
    </row>
    <row r="1850" spans="1:13" x14ac:dyDescent="0.25">
      <c r="A1850" s="48" t="s">
        <v>7646</v>
      </c>
      <c r="B1850" s="5" t="s">
        <v>9967</v>
      </c>
      <c r="C1850" s="119">
        <v>1</v>
      </c>
      <c r="D1850" s="48"/>
      <c r="E1850" s="5"/>
      <c r="F1850" s="5"/>
      <c r="G1850" s="48"/>
      <c r="H1850" s="5"/>
      <c r="I1850" s="48"/>
      <c r="J1850" s="5"/>
      <c r="K1850" s="5"/>
      <c r="L1850" s="66">
        <v>43465</v>
      </c>
      <c r="M1850" s="5">
        <v>1</v>
      </c>
    </row>
    <row r="1851" spans="1:13" x14ac:dyDescent="0.25">
      <c r="A1851" s="48" t="s">
        <v>7647</v>
      </c>
      <c r="B1851" s="5" t="s">
        <v>9968</v>
      </c>
      <c r="C1851" s="119">
        <v>1</v>
      </c>
      <c r="D1851" s="48"/>
      <c r="E1851" s="5"/>
      <c r="F1851" s="5"/>
      <c r="G1851" s="48"/>
      <c r="H1851" s="5"/>
      <c r="I1851" s="48"/>
      <c r="J1851" s="5"/>
      <c r="K1851" s="5"/>
      <c r="L1851" s="66">
        <v>43465</v>
      </c>
      <c r="M1851" s="5">
        <v>1</v>
      </c>
    </row>
    <row r="1852" spans="1:13" x14ac:dyDescent="0.25">
      <c r="A1852" s="48" t="s">
        <v>7648</v>
      </c>
      <c r="B1852" s="5" t="s">
        <v>9969</v>
      </c>
      <c r="C1852" s="119">
        <v>1</v>
      </c>
      <c r="D1852" s="48"/>
      <c r="E1852" s="5"/>
      <c r="F1852" s="5"/>
      <c r="G1852" s="48"/>
      <c r="H1852" s="5"/>
      <c r="I1852" s="48"/>
      <c r="J1852" s="5"/>
      <c r="K1852" s="5"/>
      <c r="L1852" s="66">
        <v>43465</v>
      </c>
      <c r="M1852" s="5">
        <v>1</v>
      </c>
    </row>
    <row r="1853" spans="1:13" x14ac:dyDescent="0.25">
      <c r="A1853" s="48" t="s">
        <v>7649</v>
      </c>
      <c r="B1853" s="5" t="s">
        <v>9970</v>
      </c>
      <c r="C1853" s="119">
        <v>1</v>
      </c>
      <c r="D1853" s="48"/>
      <c r="E1853" s="5"/>
      <c r="F1853" s="5"/>
      <c r="G1853" s="48"/>
      <c r="H1853" s="5"/>
      <c r="I1853" s="48"/>
      <c r="J1853" s="5"/>
      <c r="K1853" s="5"/>
      <c r="L1853" s="66">
        <v>43465</v>
      </c>
      <c r="M1853" s="5">
        <v>1</v>
      </c>
    </row>
    <row r="1854" spans="1:13" x14ac:dyDescent="0.25">
      <c r="A1854" s="48" t="s">
        <v>7650</v>
      </c>
      <c r="B1854" s="5" t="s">
        <v>9971</v>
      </c>
      <c r="C1854" s="119">
        <v>1</v>
      </c>
      <c r="D1854" s="48"/>
      <c r="E1854" s="5"/>
      <c r="F1854" s="5"/>
      <c r="G1854" s="48"/>
      <c r="H1854" s="5"/>
      <c r="I1854" s="48"/>
      <c r="J1854" s="5"/>
      <c r="K1854" s="5"/>
      <c r="L1854" s="66">
        <v>43465</v>
      </c>
      <c r="M1854" s="5">
        <v>1</v>
      </c>
    </row>
    <row r="1855" spans="1:13" x14ac:dyDescent="0.25">
      <c r="A1855" s="48" t="s">
        <v>7651</v>
      </c>
      <c r="B1855" s="5" t="s">
        <v>9972</v>
      </c>
      <c r="C1855" s="119">
        <v>1</v>
      </c>
      <c r="D1855" s="48"/>
      <c r="E1855" s="5"/>
      <c r="F1855" s="5"/>
      <c r="G1855" s="48"/>
      <c r="H1855" s="5"/>
      <c r="I1855" s="48"/>
      <c r="J1855" s="5"/>
      <c r="K1855" s="5"/>
      <c r="L1855" s="66">
        <v>43465</v>
      </c>
      <c r="M1855" s="5">
        <v>1</v>
      </c>
    </row>
    <row r="1856" spans="1:13" x14ac:dyDescent="0.25">
      <c r="A1856" s="48" t="s">
        <v>7652</v>
      </c>
      <c r="B1856" s="5" t="s">
        <v>9973</v>
      </c>
      <c r="C1856" s="119">
        <v>1</v>
      </c>
      <c r="D1856" s="48"/>
      <c r="E1856" s="5"/>
      <c r="F1856" s="5"/>
      <c r="G1856" s="48"/>
      <c r="H1856" s="5"/>
      <c r="I1856" s="48"/>
      <c r="J1856" s="5"/>
      <c r="K1856" s="5"/>
      <c r="L1856" s="66">
        <v>43465</v>
      </c>
      <c r="M1856" s="5">
        <v>1</v>
      </c>
    </row>
    <row r="1857" spans="1:13" x14ac:dyDescent="0.25">
      <c r="A1857" s="48" t="s">
        <v>7653</v>
      </c>
      <c r="B1857" s="5" t="s">
        <v>9974</v>
      </c>
      <c r="C1857" s="119">
        <v>1</v>
      </c>
      <c r="D1857" s="48"/>
      <c r="E1857" s="5"/>
      <c r="F1857" s="5"/>
      <c r="G1857" s="48"/>
      <c r="H1857" s="5"/>
      <c r="I1857" s="48"/>
      <c r="J1857" s="5"/>
      <c r="K1857" s="5"/>
      <c r="L1857" s="66">
        <v>43465</v>
      </c>
      <c r="M1857" s="5">
        <v>1</v>
      </c>
    </row>
    <row r="1858" spans="1:13" x14ac:dyDescent="0.25">
      <c r="A1858" s="48" t="s">
        <v>7654</v>
      </c>
      <c r="B1858" s="5" t="s">
        <v>9975</v>
      </c>
      <c r="C1858" s="119">
        <v>1</v>
      </c>
      <c r="D1858" s="48"/>
      <c r="E1858" s="5"/>
      <c r="F1858" s="5"/>
      <c r="G1858" s="48"/>
      <c r="H1858" s="5"/>
      <c r="I1858" s="48"/>
      <c r="J1858" s="5"/>
      <c r="K1858" s="5"/>
      <c r="L1858" s="66">
        <v>43465</v>
      </c>
      <c r="M1858" s="5">
        <v>1</v>
      </c>
    </row>
    <row r="1859" spans="1:13" x14ac:dyDescent="0.25">
      <c r="A1859" s="48" t="s">
        <v>7655</v>
      </c>
      <c r="B1859" s="5" t="s">
        <v>9976</v>
      </c>
      <c r="C1859" s="119">
        <v>1</v>
      </c>
      <c r="D1859" s="48"/>
      <c r="E1859" s="5"/>
      <c r="F1859" s="5"/>
      <c r="G1859" s="48"/>
      <c r="H1859" s="5"/>
      <c r="I1859" s="48"/>
      <c r="J1859" s="5"/>
      <c r="K1859" s="5"/>
      <c r="L1859" s="66">
        <v>43465</v>
      </c>
      <c r="M1859" s="5">
        <v>1</v>
      </c>
    </row>
    <row r="1860" spans="1:13" x14ac:dyDescent="0.25">
      <c r="A1860" s="48" t="s">
        <v>7656</v>
      </c>
      <c r="B1860" s="5" t="s">
        <v>9977</v>
      </c>
      <c r="C1860" s="119">
        <v>1</v>
      </c>
      <c r="D1860" s="48"/>
      <c r="E1860" s="5"/>
      <c r="F1860" s="5"/>
      <c r="G1860" s="48"/>
      <c r="H1860" s="5"/>
      <c r="I1860" s="48"/>
      <c r="J1860" s="5"/>
      <c r="K1860" s="5"/>
      <c r="L1860" s="66">
        <v>43465</v>
      </c>
      <c r="M1860" s="5">
        <v>1</v>
      </c>
    </row>
    <row r="1861" spans="1:13" x14ac:dyDescent="0.25">
      <c r="A1861" s="48" t="s">
        <v>7657</v>
      </c>
      <c r="B1861" s="5" t="s">
        <v>9978</v>
      </c>
      <c r="C1861" s="119">
        <v>1</v>
      </c>
      <c r="D1861" s="48"/>
      <c r="E1861" s="5"/>
      <c r="F1861" s="5"/>
      <c r="G1861" s="48"/>
      <c r="H1861" s="5"/>
      <c r="I1861" s="48"/>
      <c r="J1861" s="5"/>
      <c r="K1861" s="5"/>
      <c r="L1861" s="66">
        <v>43465</v>
      </c>
      <c r="M1861" s="5">
        <v>1</v>
      </c>
    </row>
    <row r="1862" spans="1:13" x14ac:dyDescent="0.25">
      <c r="A1862" s="48" t="s">
        <v>7658</v>
      </c>
      <c r="B1862" s="5" t="s">
        <v>9979</v>
      </c>
      <c r="C1862" s="119">
        <v>1</v>
      </c>
      <c r="D1862" s="48"/>
      <c r="E1862" s="5"/>
      <c r="F1862" s="5"/>
      <c r="G1862" s="48"/>
      <c r="H1862" s="5"/>
      <c r="I1862" s="48"/>
      <c r="J1862" s="5"/>
      <c r="K1862" s="5"/>
      <c r="L1862" s="66">
        <v>43465</v>
      </c>
      <c r="M1862" s="5">
        <v>1</v>
      </c>
    </row>
    <row r="1863" spans="1:13" x14ac:dyDescent="0.25">
      <c r="A1863" s="48" t="s">
        <v>7659</v>
      </c>
      <c r="B1863" s="5" t="s">
        <v>9980</v>
      </c>
      <c r="C1863" s="119">
        <v>1</v>
      </c>
      <c r="D1863" s="48"/>
      <c r="E1863" s="5"/>
      <c r="F1863" s="5"/>
      <c r="G1863" s="48"/>
      <c r="H1863" s="5"/>
      <c r="I1863" s="48"/>
      <c r="J1863" s="5"/>
      <c r="K1863" s="5"/>
      <c r="L1863" s="66">
        <v>43465</v>
      </c>
      <c r="M1863" s="5">
        <v>1</v>
      </c>
    </row>
    <row r="1864" spans="1:13" x14ac:dyDescent="0.25">
      <c r="A1864" s="48" t="s">
        <v>7660</v>
      </c>
      <c r="B1864" s="5" t="s">
        <v>9981</v>
      </c>
      <c r="C1864" s="119">
        <v>1</v>
      </c>
      <c r="D1864" s="48"/>
      <c r="E1864" s="5"/>
      <c r="F1864" s="5"/>
      <c r="G1864" s="48"/>
      <c r="H1864" s="5"/>
      <c r="I1864" s="48"/>
      <c r="J1864" s="5"/>
      <c r="K1864" s="5"/>
      <c r="L1864" s="66">
        <v>43465</v>
      </c>
      <c r="M1864" s="5">
        <v>1</v>
      </c>
    </row>
    <row r="1865" spans="1:13" x14ac:dyDescent="0.25">
      <c r="A1865" s="48" t="s">
        <v>7661</v>
      </c>
      <c r="B1865" s="5" t="s">
        <v>9982</v>
      </c>
      <c r="C1865" s="119">
        <v>1</v>
      </c>
      <c r="D1865" s="48"/>
      <c r="E1865" s="5"/>
      <c r="F1865" s="5"/>
      <c r="G1865" s="48"/>
      <c r="H1865" s="5"/>
      <c r="I1865" s="48"/>
      <c r="J1865" s="5"/>
      <c r="K1865" s="5"/>
      <c r="L1865" s="66">
        <v>43465</v>
      </c>
      <c r="M1865" s="5">
        <v>1</v>
      </c>
    </row>
    <row r="1866" spans="1:13" x14ac:dyDescent="0.25">
      <c r="A1866" s="48" t="s">
        <v>7662</v>
      </c>
      <c r="B1866" s="5" t="s">
        <v>9983</v>
      </c>
      <c r="C1866" s="119">
        <v>1</v>
      </c>
      <c r="D1866" s="48"/>
      <c r="E1866" s="5"/>
      <c r="F1866" s="5"/>
      <c r="G1866" s="48"/>
      <c r="H1866" s="5"/>
      <c r="I1866" s="48"/>
      <c r="J1866" s="5"/>
      <c r="K1866" s="5"/>
      <c r="L1866" s="66">
        <v>43465</v>
      </c>
      <c r="M1866" s="5">
        <v>1</v>
      </c>
    </row>
    <row r="1867" spans="1:13" x14ac:dyDescent="0.25">
      <c r="A1867" s="48" t="s">
        <v>7663</v>
      </c>
      <c r="B1867" s="5" t="s">
        <v>9984</v>
      </c>
      <c r="C1867" s="119">
        <v>1</v>
      </c>
      <c r="D1867" s="48"/>
      <c r="E1867" s="5"/>
      <c r="F1867" s="5"/>
      <c r="G1867" s="48"/>
      <c r="H1867" s="5"/>
      <c r="I1867" s="48"/>
      <c r="J1867" s="5"/>
      <c r="K1867" s="5"/>
      <c r="L1867" s="66">
        <v>43465</v>
      </c>
      <c r="M1867" s="5">
        <v>1</v>
      </c>
    </row>
    <row r="1868" spans="1:13" x14ac:dyDescent="0.25">
      <c r="A1868" s="48" t="s">
        <v>7664</v>
      </c>
      <c r="B1868" s="5" t="s">
        <v>9985</v>
      </c>
      <c r="C1868" s="119">
        <v>1</v>
      </c>
      <c r="D1868" s="48"/>
      <c r="E1868" s="5"/>
      <c r="F1868" s="5"/>
      <c r="G1868" s="48"/>
      <c r="H1868" s="5"/>
      <c r="I1868" s="48"/>
      <c r="J1868" s="5"/>
      <c r="K1868" s="5"/>
      <c r="L1868" s="66">
        <v>43465</v>
      </c>
      <c r="M1868" s="5">
        <v>1</v>
      </c>
    </row>
    <row r="1869" spans="1:13" x14ac:dyDescent="0.25">
      <c r="A1869" s="48" t="s">
        <v>7665</v>
      </c>
      <c r="B1869" s="5" t="s">
        <v>9986</v>
      </c>
      <c r="C1869" s="119">
        <v>1</v>
      </c>
      <c r="D1869" s="48"/>
      <c r="E1869" s="5"/>
      <c r="F1869" s="5"/>
      <c r="G1869" s="48"/>
      <c r="H1869" s="5"/>
      <c r="I1869" s="48"/>
      <c r="J1869" s="5"/>
      <c r="K1869" s="5"/>
      <c r="L1869" s="66">
        <v>43465</v>
      </c>
      <c r="M1869" s="5">
        <v>1</v>
      </c>
    </row>
    <row r="1870" spans="1:13" x14ac:dyDescent="0.25">
      <c r="A1870" s="48" t="s">
        <v>7666</v>
      </c>
      <c r="B1870" s="5" t="s">
        <v>9987</v>
      </c>
      <c r="C1870" s="119">
        <v>1</v>
      </c>
      <c r="D1870" s="48"/>
      <c r="E1870" s="5"/>
      <c r="F1870" s="5"/>
      <c r="G1870" s="48"/>
      <c r="H1870" s="5"/>
      <c r="I1870" s="48"/>
      <c r="J1870" s="5"/>
      <c r="K1870" s="5"/>
      <c r="L1870" s="66">
        <v>43465</v>
      </c>
      <c r="M1870" s="5">
        <v>1</v>
      </c>
    </row>
    <row r="1871" spans="1:13" x14ac:dyDescent="0.25">
      <c r="A1871" s="48" t="s">
        <v>7667</v>
      </c>
      <c r="B1871" s="5" t="s">
        <v>9988</v>
      </c>
      <c r="C1871" s="119">
        <v>1</v>
      </c>
      <c r="D1871" s="48"/>
      <c r="E1871" s="5"/>
      <c r="F1871" s="5"/>
      <c r="G1871" s="48"/>
      <c r="H1871" s="5"/>
      <c r="I1871" s="48"/>
      <c r="J1871" s="5"/>
      <c r="K1871" s="5"/>
      <c r="L1871" s="66">
        <v>43465</v>
      </c>
      <c r="M1871" s="5">
        <v>1</v>
      </c>
    </row>
    <row r="1872" spans="1:13" x14ac:dyDescent="0.25">
      <c r="A1872" s="48" t="s">
        <v>7668</v>
      </c>
      <c r="B1872" s="5" t="s">
        <v>9989</v>
      </c>
      <c r="C1872" s="119">
        <v>1</v>
      </c>
      <c r="D1872" s="48"/>
      <c r="E1872" s="5"/>
      <c r="F1872" s="5"/>
      <c r="G1872" s="48"/>
      <c r="H1872" s="5"/>
      <c r="I1872" s="48"/>
      <c r="J1872" s="5"/>
      <c r="K1872" s="5"/>
      <c r="L1872" s="66">
        <v>43465</v>
      </c>
      <c r="M1872" s="5">
        <v>1</v>
      </c>
    </row>
    <row r="1873" spans="1:13" x14ac:dyDescent="0.25">
      <c r="A1873" s="48" t="s">
        <v>7669</v>
      </c>
      <c r="B1873" s="5" t="s">
        <v>9990</v>
      </c>
      <c r="C1873" s="119">
        <v>1</v>
      </c>
      <c r="D1873" s="48"/>
      <c r="E1873" s="5"/>
      <c r="F1873" s="5"/>
      <c r="G1873" s="48"/>
      <c r="H1873" s="5"/>
      <c r="I1873" s="48"/>
      <c r="J1873" s="5"/>
      <c r="K1873" s="5"/>
      <c r="L1873" s="66">
        <v>43465</v>
      </c>
      <c r="M1873" s="5">
        <v>1</v>
      </c>
    </row>
    <row r="1874" spans="1:13" x14ac:dyDescent="0.25">
      <c r="A1874" s="48" t="s">
        <v>7670</v>
      </c>
      <c r="B1874" s="5" t="s">
        <v>9991</v>
      </c>
      <c r="C1874" s="119">
        <v>1</v>
      </c>
      <c r="D1874" s="48"/>
      <c r="E1874" s="5"/>
      <c r="F1874" s="5"/>
      <c r="G1874" s="48"/>
      <c r="H1874" s="5"/>
      <c r="I1874" s="48"/>
      <c r="J1874" s="5"/>
      <c r="K1874" s="5"/>
      <c r="L1874" s="66">
        <v>43465</v>
      </c>
      <c r="M1874" s="5">
        <v>1</v>
      </c>
    </row>
    <row r="1875" spans="1:13" x14ac:dyDescent="0.25">
      <c r="A1875" s="48" t="s">
        <v>7671</v>
      </c>
      <c r="B1875" s="5" t="s">
        <v>9992</v>
      </c>
      <c r="C1875" s="119">
        <v>1</v>
      </c>
      <c r="D1875" s="48"/>
      <c r="E1875" s="5"/>
      <c r="F1875" s="5"/>
      <c r="G1875" s="48"/>
      <c r="H1875" s="5"/>
      <c r="I1875" s="48"/>
      <c r="J1875" s="5"/>
      <c r="K1875" s="5"/>
      <c r="L1875" s="66">
        <v>43465</v>
      </c>
      <c r="M1875" s="5">
        <v>1</v>
      </c>
    </row>
    <row r="1876" spans="1:13" x14ac:dyDescent="0.25">
      <c r="A1876" s="48" t="s">
        <v>7672</v>
      </c>
      <c r="B1876" s="5" t="s">
        <v>9993</v>
      </c>
      <c r="C1876" s="119">
        <v>1</v>
      </c>
      <c r="D1876" s="48"/>
      <c r="E1876" s="5"/>
      <c r="F1876" s="5"/>
      <c r="G1876" s="48"/>
      <c r="H1876" s="5"/>
      <c r="I1876" s="48"/>
      <c r="J1876" s="5"/>
      <c r="K1876" s="5"/>
      <c r="L1876" s="66">
        <v>43465</v>
      </c>
      <c r="M1876" s="5">
        <v>1</v>
      </c>
    </row>
    <row r="1877" spans="1:13" x14ac:dyDescent="0.25">
      <c r="A1877" s="48" t="s">
        <v>7673</v>
      </c>
      <c r="B1877" s="5" t="s">
        <v>9994</v>
      </c>
      <c r="C1877" s="119">
        <v>1</v>
      </c>
      <c r="D1877" s="48"/>
      <c r="E1877" s="5"/>
      <c r="F1877" s="5"/>
      <c r="G1877" s="48"/>
      <c r="H1877" s="5"/>
      <c r="I1877" s="48"/>
      <c r="J1877" s="5"/>
      <c r="K1877" s="5"/>
      <c r="L1877" s="66">
        <v>43465</v>
      </c>
      <c r="M1877" s="5">
        <v>1</v>
      </c>
    </row>
    <row r="1878" spans="1:13" x14ac:dyDescent="0.25">
      <c r="A1878" s="48" t="s">
        <v>7674</v>
      </c>
      <c r="B1878" s="5" t="s">
        <v>9995</v>
      </c>
      <c r="C1878" s="119">
        <v>1</v>
      </c>
      <c r="D1878" s="48"/>
      <c r="E1878" s="5"/>
      <c r="F1878" s="5"/>
      <c r="G1878" s="48"/>
      <c r="H1878" s="5"/>
      <c r="I1878" s="48"/>
      <c r="J1878" s="5"/>
      <c r="K1878" s="5"/>
      <c r="L1878" s="66">
        <v>43465</v>
      </c>
      <c r="M1878" s="5">
        <v>1</v>
      </c>
    </row>
    <row r="1879" spans="1:13" x14ac:dyDescent="0.25">
      <c r="A1879" s="48" t="s">
        <v>7675</v>
      </c>
      <c r="B1879" s="5" t="s">
        <v>9996</v>
      </c>
      <c r="C1879" s="119">
        <v>1</v>
      </c>
      <c r="D1879" s="48"/>
      <c r="E1879" s="5"/>
      <c r="F1879" s="5"/>
      <c r="G1879" s="48"/>
      <c r="H1879" s="5"/>
      <c r="I1879" s="48"/>
      <c r="J1879" s="5"/>
      <c r="K1879" s="5"/>
      <c r="L1879" s="66">
        <v>43465</v>
      </c>
      <c r="M1879" s="5">
        <v>1</v>
      </c>
    </row>
    <row r="1880" spans="1:13" x14ac:dyDescent="0.25">
      <c r="A1880" s="48" t="s">
        <v>7676</v>
      </c>
      <c r="B1880" s="5" t="s">
        <v>9997</v>
      </c>
      <c r="C1880" s="119">
        <v>1</v>
      </c>
      <c r="D1880" s="48"/>
      <c r="E1880" s="5"/>
      <c r="F1880" s="5"/>
      <c r="G1880" s="48"/>
      <c r="H1880" s="5"/>
      <c r="I1880" s="48"/>
      <c r="J1880" s="5"/>
      <c r="K1880" s="5"/>
      <c r="L1880" s="66">
        <v>43465</v>
      </c>
      <c r="M1880" s="5">
        <v>1</v>
      </c>
    </row>
    <row r="1881" spans="1:13" x14ac:dyDescent="0.25">
      <c r="A1881" s="48" t="s">
        <v>7677</v>
      </c>
      <c r="B1881" s="5" t="s">
        <v>9998</v>
      </c>
      <c r="C1881" s="119">
        <v>1</v>
      </c>
      <c r="D1881" s="48"/>
      <c r="E1881" s="5"/>
      <c r="F1881" s="5"/>
      <c r="G1881" s="48"/>
      <c r="H1881" s="5"/>
      <c r="I1881" s="48"/>
      <c r="J1881" s="5"/>
      <c r="K1881" s="5"/>
      <c r="L1881" s="66">
        <v>43465</v>
      </c>
      <c r="M1881" s="5">
        <v>1</v>
      </c>
    </row>
    <row r="1882" spans="1:13" x14ac:dyDescent="0.25">
      <c r="A1882" s="48" t="s">
        <v>7678</v>
      </c>
      <c r="B1882" s="5" t="s">
        <v>9999</v>
      </c>
      <c r="C1882" s="119">
        <v>1</v>
      </c>
      <c r="D1882" s="48"/>
      <c r="E1882" s="5"/>
      <c r="F1882" s="5"/>
      <c r="G1882" s="48"/>
      <c r="H1882" s="5"/>
      <c r="I1882" s="48"/>
      <c r="J1882" s="5"/>
      <c r="K1882" s="5"/>
      <c r="L1882" s="66">
        <v>43465</v>
      </c>
      <c r="M1882" s="5">
        <v>1</v>
      </c>
    </row>
    <row r="1883" spans="1:13" x14ac:dyDescent="0.25">
      <c r="A1883" s="48" t="s">
        <v>7679</v>
      </c>
      <c r="B1883" s="5" t="s">
        <v>10000</v>
      </c>
      <c r="C1883" s="119">
        <v>1</v>
      </c>
      <c r="D1883" s="48"/>
      <c r="E1883" s="5"/>
      <c r="F1883" s="5"/>
      <c r="G1883" s="48"/>
      <c r="H1883" s="5"/>
      <c r="I1883" s="48"/>
      <c r="J1883" s="5"/>
      <c r="K1883" s="5"/>
      <c r="L1883" s="66">
        <v>43465</v>
      </c>
      <c r="M1883" s="5">
        <v>1</v>
      </c>
    </row>
    <row r="1884" spans="1:13" x14ac:dyDescent="0.25">
      <c r="A1884" s="48" t="s">
        <v>7680</v>
      </c>
      <c r="B1884" s="5" t="s">
        <v>10001</v>
      </c>
      <c r="C1884" s="119">
        <v>1</v>
      </c>
      <c r="D1884" s="48"/>
      <c r="E1884" s="5"/>
      <c r="F1884" s="5"/>
      <c r="G1884" s="48"/>
      <c r="H1884" s="5"/>
      <c r="I1884" s="48"/>
      <c r="J1884" s="5"/>
      <c r="K1884" s="5"/>
      <c r="L1884" s="66">
        <v>43465</v>
      </c>
      <c r="M1884" s="5">
        <v>1</v>
      </c>
    </row>
    <row r="1885" spans="1:13" x14ac:dyDescent="0.25">
      <c r="A1885" s="48" t="s">
        <v>7681</v>
      </c>
      <c r="B1885" s="5" t="s">
        <v>10002</v>
      </c>
      <c r="C1885" s="119">
        <v>1</v>
      </c>
      <c r="D1885" s="48"/>
      <c r="E1885" s="5"/>
      <c r="F1885" s="5"/>
      <c r="G1885" s="48"/>
      <c r="H1885" s="5"/>
      <c r="I1885" s="48"/>
      <c r="J1885" s="5"/>
      <c r="K1885" s="5"/>
      <c r="L1885" s="66">
        <v>43465</v>
      </c>
      <c r="M1885" s="5">
        <v>1</v>
      </c>
    </row>
    <row r="1886" spans="1:13" x14ac:dyDescent="0.25">
      <c r="A1886" s="48" t="s">
        <v>7682</v>
      </c>
      <c r="B1886" s="5" t="s">
        <v>10003</v>
      </c>
      <c r="C1886" s="119">
        <v>1</v>
      </c>
      <c r="D1886" s="48"/>
      <c r="E1886" s="5"/>
      <c r="F1886" s="5"/>
      <c r="G1886" s="48"/>
      <c r="H1886" s="5"/>
      <c r="I1886" s="48"/>
      <c r="J1886" s="5"/>
      <c r="K1886" s="5"/>
      <c r="L1886" s="66">
        <v>43465</v>
      </c>
      <c r="M1886" s="5">
        <v>1</v>
      </c>
    </row>
    <row r="1887" spans="1:13" x14ac:dyDescent="0.25">
      <c r="A1887" s="48" t="s">
        <v>7683</v>
      </c>
      <c r="B1887" s="5" t="s">
        <v>10004</v>
      </c>
      <c r="C1887" s="119">
        <v>1</v>
      </c>
      <c r="D1887" s="48"/>
      <c r="E1887" s="5"/>
      <c r="F1887" s="5"/>
      <c r="G1887" s="48"/>
      <c r="H1887" s="5"/>
      <c r="I1887" s="48"/>
      <c r="J1887" s="5"/>
      <c r="K1887" s="5"/>
      <c r="L1887" s="66">
        <v>43465</v>
      </c>
      <c r="M1887" s="5">
        <v>1</v>
      </c>
    </row>
    <row r="1888" spans="1:13" x14ac:dyDescent="0.25">
      <c r="A1888" s="48" t="s">
        <v>7684</v>
      </c>
      <c r="B1888" s="5" t="s">
        <v>10005</v>
      </c>
      <c r="C1888" s="119">
        <v>1</v>
      </c>
      <c r="D1888" s="48"/>
      <c r="E1888" s="5"/>
      <c r="F1888" s="5"/>
      <c r="G1888" s="48"/>
      <c r="H1888" s="5"/>
      <c r="I1888" s="48"/>
      <c r="J1888" s="5"/>
      <c r="K1888" s="5"/>
      <c r="L1888" s="66">
        <v>43465</v>
      </c>
      <c r="M1888" s="5">
        <v>1</v>
      </c>
    </row>
    <row r="1889" spans="1:13" x14ac:dyDescent="0.25">
      <c r="A1889" s="48" t="s">
        <v>7685</v>
      </c>
      <c r="B1889" s="5" t="s">
        <v>10006</v>
      </c>
      <c r="C1889" s="119">
        <v>1</v>
      </c>
      <c r="D1889" s="48"/>
      <c r="E1889" s="5"/>
      <c r="F1889" s="5"/>
      <c r="G1889" s="48"/>
      <c r="H1889" s="5"/>
      <c r="I1889" s="48"/>
      <c r="J1889" s="5"/>
      <c r="K1889" s="5"/>
      <c r="L1889" s="66">
        <v>43465</v>
      </c>
      <c r="M1889" s="5">
        <v>1</v>
      </c>
    </row>
    <row r="1890" spans="1:13" x14ac:dyDescent="0.25">
      <c r="A1890" s="48" t="s">
        <v>7686</v>
      </c>
      <c r="B1890" s="5" t="s">
        <v>10007</v>
      </c>
      <c r="C1890" s="119">
        <v>1</v>
      </c>
      <c r="D1890" s="48"/>
      <c r="E1890" s="5"/>
      <c r="F1890" s="5"/>
      <c r="G1890" s="48"/>
      <c r="H1890" s="5"/>
      <c r="I1890" s="48"/>
      <c r="J1890" s="5"/>
      <c r="K1890" s="5"/>
      <c r="L1890" s="66">
        <v>43465</v>
      </c>
      <c r="M1890" s="5">
        <v>1</v>
      </c>
    </row>
    <row r="1891" spans="1:13" x14ac:dyDescent="0.25">
      <c r="A1891" s="48" t="s">
        <v>7687</v>
      </c>
      <c r="B1891" s="5" t="s">
        <v>10008</v>
      </c>
      <c r="C1891" s="119">
        <v>1</v>
      </c>
      <c r="D1891" s="48"/>
      <c r="E1891" s="5"/>
      <c r="F1891" s="5"/>
      <c r="G1891" s="48"/>
      <c r="H1891" s="5"/>
      <c r="I1891" s="48"/>
      <c r="J1891" s="5"/>
      <c r="K1891" s="5"/>
      <c r="L1891" s="66">
        <v>43465</v>
      </c>
      <c r="M1891" s="5">
        <v>1</v>
      </c>
    </row>
    <row r="1892" spans="1:13" x14ac:dyDescent="0.25">
      <c r="A1892" s="48" t="s">
        <v>7688</v>
      </c>
      <c r="B1892" s="5" t="s">
        <v>10009</v>
      </c>
      <c r="C1892" s="119">
        <v>1</v>
      </c>
      <c r="D1892" s="48"/>
      <c r="E1892" s="5"/>
      <c r="F1892" s="5"/>
      <c r="G1892" s="48"/>
      <c r="H1892" s="5"/>
      <c r="I1892" s="48"/>
      <c r="J1892" s="5"/>
      <c r="K1892" s="5"/>
      <c r="L1892" s="66">
        <v>43465</v>
      </c>
      <c r="M1892" s="5">
        <v>1</v>
      </c>
    </row>
    <row r="1893" spans="1:13" x14ac:dyDescent="0.25">
      <c r="A1893" s="48" t="s">
        <v>7689</v>
      </c>
      <c r="B1893" s="5" t="s">
        <v>10010</v>
      </c>
      <c r="C1893" s="119">
        <v>1</v>
      </c>
      <c r="D1893" s="48"/>
      <c r="E1893" s="5"/>
      <c r="F1893" s="5"/>
      <c r="G1893" s="48"/>
      <c r="H1893" s="5"/>
      <c r="I1893" s="48"/>
      <c r="J1893" s="5"/>
      <c r="K1893" s="5"/>
      <c r="L1893" s="66">
        <v>43465</v>
      </c>
      <c r="M1893" s="5">
        <v>1</v>
      </c>
    </row>
    <row r="1894" spans="1:13" x14ac:dyDescent="0.25">
      <c r="A1894" s="48" t="s">
        <v>7690</v>
      </c>
      <c r="B1894" s="5" t="s">
        <v>10011</v>
      </c>
      <c r="C1894" s="119">
        <v>1</v>
      </c>
      <c r="D1894" s="48"/>
      <c r="E1894" s="5"/>
      <c r="F1894" s="5"/>
      <c r="G1894" s="48"/>
      <c r="H1894" s="5"/>
      <c r="I1894" s="48"/>
      <c r="J1894" s="5"/>
      <c r="K1894" s="5"/>
      <c r="L1894" s="66">
        <v>43465</v>
      </c>
      <c r="M1894" s="5">
        <v>1</v>
      </c>
    </row>
    <row r="1895" spans="1:13" x14ac:dyDescent="0.25">
      <c r="A1895" s="48" t="s">
        <v>7691</v>
      </c>
      <c r="B1895" s="5" t="s">
        <v>10012</v>
      </c>
      <c r="C1895" s="119">
        <v>1</v>
      </c>
      <c r="D1895" s="48"/>
      <c r="E1895" s="5"/>
      <c r="F1895" s="5"/>
      <c r="G1895" s="48"/>
      <c r="H1895" s="5"/>
      <c r="I1895" s="48"/>
      <c r="J1895" s="5"/>
      <c r="K1895" s="5"/>
      <c r="L1895" s="66">
        <v>43465</v>
      </c>
      <c r="M1895" s="5">
        <v>1</v>
      </c>
    </row>
    <row r="1896" spans="1:13" x14ac:dyDescent="0.25">
      <c r="A1896" s="48" t="s">
        <v>7692</v>
      </c>
      <c r="B1896" s="5" t="s">
        <v>10013</v>
      </c>
      <c r="C1896" s="119">
        <v>1</v>
      </c>
      <c r="D1896" s="48"/>
      <c r="E1896" s="5"/>
      <c r="F1896" s="5"/>
      <c r="G1896" s="48"/>
      <c r="H1896" s="5"/>
      <c r="I1896" s="48"/>
      <c r="J1896" s="5"/>
      <c r="K1896" s="5"/>
      <c r="L1896" s="66">
        <v>43465</v>
      </c>
      <c r="M1896" s="5">
        <v>2</v>
      </c>
    </row>
    <row r="1897" spans="1:13" x14ac:dyDescent="0.25">
      <c r="A1897" s="48" t="s">
        <v>7693</v>
      </c>
      <c r="B1897" s="5" t="s">
        <v>10014</v>
      </c>
      <c r="C1897" s="119">
        <v>1</v>
      </c>
      <c r="D1897" s="48"/>
      <c r="E1897" s="5"/>
      <c r="F1897" s="5"/>
      <c r="G1897" s="48"/>
      <c r="H1897" s="5"/>
      <c r="I1897" s="48"/>
      <c r="J1897" s="5"/>
      <c r="K1897" s="5"/>
      <c r="L1897" s="66">
        <v>43465</v>
      </c>
      <c r="M1897" s="5">
        <v>2</v>
      </c>
    </row>
    <row r="1898" spans="1:13" x14ac:dyDescent="0.25">
      <c r="A1898" s="48" t="s">
        <v>7694</v>
      </c>
      <c r="B1898" s="5" t="s">
        <v>10015</v>
      </c>
      <c r="C1898" s="119">
        <v>1</v>
      </c>
      <c r="D1898" s="48"/>
      <c r="E1898" s="5"/>
      <c r="F1898" s="5"/>
      <c r="G1898" s="48"/>
      <c r="H1898" s="5"/>
      <c r="I1898" s="48"/>
      <c r="J1898" s="5"/>
      <c r="K1898" s="5"/>
      <c r="L1898" s="66">
        <v>43465</v>
      </c>
      <c r="M1898" s="5">
        <v>2</v>
      </c>
    </row>
    <row r="1899" spans="1:13" x14ac:dyDescent="0.25">
      <c r="A1899" s="48" t="s">
        <v>7695</v>
      </c>
      <c r="B1899" s="5" t="s">
        <v>10016</v>
      </c>
      <c r="C1899" s="119">
        <v>1</v>
      </c>
      <c r="D1899" s="48"/>
      <c r="E1899" s="5"/>
      <c r="F1899" s="5"/>
      <c r="G1899" s="48"/>
      <c r="H1899" s="5"/>
      <c r="I1899" s="48"/>
      <c r="J1899" s="5"/>
      <c r="K1899" s="5"/>
      <c r="L1899" s="66">
        <v>43465</v>
      </c>
      <c r="M1899" s="5">
        <v>2</v>
      </c>
    </row>
    <row r="1900" spans="1:13" x14ac:dyDescent="0.25">
      <c r="A1900" s="48" t="s">
        <v>7696</v>
      </c>
      <c r="B1900" s="5" t="s">
        <v>10017</v>
      </c>
      <c r="C1900" s="119">
        <v>1</v>
      </c>
      <c r="D1900" s="48"/>
      <c r="E1900" s="5"/>
      <c r="F1900" s="5"/>
      <c r="G1900" s="48"/>
      <c r="H1900" s="5"/>
      <c r="I1900" s="48"/>
      <c r="J1900" s="5"/>
      <c r="K1900" s="5"/>
      <c r="L1900" s="66">
        <v>43465</v>
      </c>
      <c r="M1900" s="5">
        <v>2</v>
      </c>
    </row>
    <row r="1901" spans="1:13" x14ac:dyDescent="0.25">
      <c r="A1901" s="48" t="s">
        <v>7697</v>
      </c>
      <c r="B1901" s="5" t="s">
        <v>10018</v>
      </c>
      <c r="C1901" s="119">
        <v>1</v>
      </c>
      <c r="D1901" s="48"/>
      <c r="E1901" s="5"/>
      <c r="F1901" s="5"/>
      <c r="G1901" s="48"/>
      <c r="H1901" s="5"/>
      <c r="I1901" s="48"/>
      <c r="J1901" s="5"/>
      <c r="K1901" s="5"/>
      <c r="L1901" s="66">
        <v>43465</v>
      </c>
      <c r="M1901" s="5">
        <v>2</v>
      </c>
    </row>
    <row r="1902" spans="1:13" x14ac:dyDescent="0.25">
      <c r="A1902" s="48" t="s">
        <v>7698</v>
      </c>
      <c r="B1902" s="5" t="s">
        <v>10019</v>
      </c>
      <c r="C1902" s="119">
        <v>1</v>
      </c>
      <c r="D1902" s="48"/>
      <c r="E1902" s="5"/>
      <c r="F1902" s="5"/>
      <c r="G1902" s="48"/>
      <c r="H1902" s="5"/>
      <c r="I1902" s="48"/>
      <c r="J1902" s="5"/>
      <c r="K1902" s="5"/>
      <c r="L1902" s="66">
        <v>43465</v>
      </c>
      <c r="M1902" s="5">
        <v>2</v>
      </c>
    </row>
    <row r="1903" spans="1:13" x14ac:dyDescent="0.25">
      <c r="A1903" s="48" t="s">
        <v>7699</v>
      </c>
      <c r="B1903" s="5" t="s">
        <v>10020</v>
      </c>
      <c r="C1903" s="119">
        <v>1</v>
      </c>
      <c r="D1903" s="48"/>
      <c r="E1903" s="5"/>
      <c r="F1903" s="5"/>
      <c r="G1903" s="48"/>
      <c r="H1903" s="5"/>
      <c r="I1903" s="48"/>
      <c r="J1903" s="5"/>
      <c r="K1903" s="5"/>
      <c r="L1903" s="66">
        <v>43465</v>
      </c>
      <c r="M1903" s="5">
        <v>1</v>
      </c>
    </row>
    <row r="1904" spans="1:13" x14ac:dyDescent="0.25">
      <c r="A1904" s="48" t="s">
        <v>7700</v>
      </c>
      <c r="B1904" s="5" t="s">
        <v>10021</v>
      </c>
      <c r="C1904" s="119">
        <v>1</v>
      </c>
      <c r="D1904" s="48"/>
      <c r="E1904" s="5"/>
      <c r="F1904" s="5"/>
      <c r="G1904" s="48"/>
      <c r="H1904" s="5"/>
      <c r="I1904" s="48"/>
      <c r="J1904" s="5"/>
      <c r="K1904" s="5"/>
      <c r="L1904" s="66">
        <v>43465</v>
      </c>
      <c r="M1904" s="5">
        <v>1</v>
      </c>
    </row>
    <row r="1905" spans="1:13" x14ac:dyDescent="0.25">
      <c r="A1905" s="48" t="s">
        <v>7701</v>
      </c>
      <c r="B1905" s="5" t="s">
        <v>10022</v>
      </c>
      <c r="C1905" s="119">
        <v>1</v>
      </c>
      <c r="D1905" s="48"/>
      <c r="E1905" s="5"/>
      <c r="F1905" s="5"/>
      <c r="G1905" s="48"/>
      <c r="H1905" s="5"/>
      <c r="I1905" s="48"/>
      <c r="J1905" s="5"/>
      <c r="K1905" s="5"/>
      <c r="L1905" s="66">
        <v>43465</v>
      </c>
      <c r="M1905" s="5">
        <v>1</v>
      </c>
    </row>
    <row r="1906" spans="1:13" x14ac:dyDescent="0.25">
      <c r="A1906" s="48" t="s">
        <v>7702</v>
      </c>
      <c r="B1906" s="5" t="s">
        <v>10023</v>
      </c>
      <c r="C1906" s="119">
        <v>1</v>
      </c>
      <c r="D1906" s="48"/>
      <c r="E1906" s="5"/>
      <c r="F1906" s="5"/>
      <c r="G1906" s="48"/>
      <c r="H1906" s="5"/>
      <c r="I1906" s="48"/>
      <c r="J1906" s="5"/>
      <c r="K1906" s="5"/>
      <c r="L1906" s="66">
        <v>43465</v>
      </c>
      <c r="M1906" s="5">
        <v>1</v>
      </c>
    </row>
    <row r="1907" spans="1:13" x14ac:dyDescent="0.25">
      <c r="A1907" s="48" t="s">
        <v>7703</v>
      </c>
      <c r="B1907" s="5" t="s">
        <v>10024</v>
      </c>
      <c r="C1907" s="119">
        <v>1</v>
      </c>
      <c r="D1907" s="48"/>
      <c r="E1907" s="5"/>
      <c r="F1907" s="5"/>
      <c r="G1907" s="48"/>
      <c r="H1907" s="5"/>
      <c r="I1907" s="48"/>
      <c r="J1907" s="5"/>
      <c r="K1907" s="5"/>
      <c r="L1907" s="66">
        <v>43465</v>
      </c>
      <c r="M1907" s="5">
        <v>1</v>
      </c>
    </row>
    <row r="1908" spans="1:13" x14ac:dyDescent="0.25">
      <c r="A1908" s="48" t="s">
        <v>7704</v>
      </c>
      <c r="B1908" s="5" t="s">
        <v>10025</v>
      </c>
      <c r="C1908" s="119">
        <v>1</v>
      </c>
      <c r="D1908" s="48"/>
      <c r="E1908" s="5"/>
      <c r="F1908" s="5"/>
      <c r="G1908" s="48"/>
      <c r="H1908" s="5"/>
      <c r="I1908" s="48"/>
      <c r="J1908" s="5"/>
      <c r="K1908" s="5"/>
      <c r="L1908" s="66">
        <v>43465</v>
      </c>
      <c r="M1908" s="5">
        <v>1</v>
      </c>
    </row>
    <row r="1909" spans="1:13" x14ac:dyDescent="0.25">
      <c r="A1909" s="48" t="s">
        <v>7705</v>
      </c>
      <c r="B1909" s="5" t="s">
        <v>10026</v>
      </c>
      <c r="C1909" s="119">
        <v>1</v>
      </c>
      <c r="D1909" s="48"/>
      <c r="E1909" s="5"/>
      <c r="F1909" s="5"/>
      <c r="G1909" s="48"/>
      <c r="H1909" s="5"/>
      <c r="I1909" s="48"/>
      <c r="J1909" s="5"/>
      <c r="K1909" s="5"/>
      <c r="L1909" s="66">
        <v>43465</v>
      </c>
      <c r="M1909" s="5">
        <v>1</v>
      </c>
    </row>
    <row r="1910" spans="1:13" x14ac:dyDescent="0.25">
      <c r="A1910" s="48" t="s">
        <v>7706</v>
      </c>
      <c r="B1910" s="5" t="s">
        <v>10027</v>
      </c>
      <c r="C1910" s="119">
        <v>1</v>
      </c>
      <c r="D1910" s="48"/>
      <c r="E1910" s="5"/>
      <c r="F1910" s="5"/>
      <c r="G1910" s="48"/>
      <c r="H1910" s="5"/>
      <c r="I1910" s="48"/>
      <c r="J1910" s="5"/>
      <c r="K1910" s="5"/>
      <c r="L1910" s="66">
        <v>43465</v>
      </c>
      <c r="M1910" s="5">
        <v>1</v>
      </c>
    </row>
    <row r="1911" spans="1:13" x14ac:dyDescent="0.25">
      <c r="A1911" s="48" t="s">
        <v>7707</v>
      </c>
      <c r="B1911" s="5" t="s">
        <v>10028</v>
      </c>
      <c r="C1911" s="119">
        <v>1</v>
      </c>
      <c r="D1911" s="48"/>
      <c r="E1911" s="5"/>
      <c r="F1911" s="5"/>
      <c r="G1911" s="48"/>
      <c r="H1911" s="5"/>
      <c r="I1911" s="48"/>
      <c r="J1911" s="5"/>
      <c r="K1911" s="5"/>
      <c r="L1911" s="66">
        <v>43465</v>
      </c>
      <c r="M1911" s="5">
        <v>1</v>
      </c>
    </row>
    <row r="1912" spans="1:13" x14ac:dyDescent="0.25">
      <c r="A1912" s="48" t="s">
        <v>7708</v>
      </c>
      <c r="B1912" s="5" t="s">
        <v>10029</v>
      </c>
      <c r="C1912" s="119">
        <v>1</v>
      </c>
      <c r="D1912" s="48"/>
      <c r="E1912" s="5"/>
      <c r="F1912" s="5"/>
      <c r="G1912" s="48"/>
      <c r="H1912" s="5"/>
      <c r="I1912" s="48"/>
      <c r="J1912" s="5"/>
      <c r="K1912" s="5"/>
      <c r="L1912" s="66">
        <v>43465</v>
      </c>
      <c r="M1912" s="5">
        <v>1</v>
      </c>
    </row>
    <row r="1913" spans="1:13" x14ac:dyDescent="0.25">
      <c r="A1913" s="48" t="s">
        <v>7709</v>
      </c>
      <c r="B1913" s="5" t="s">
        <v>10030</v>
      </c>
      <c r="C1913" s="119">
        <v>1</v>
      </c>
      <c r="D1913" s="48"/>
      <c r="E1913" s="5"/>
      <c r="F1913" s="5"/>
      <c r="G1913" s="48"/>
      <c r="H1913" s="5"/>
      <c r="I1913" s="48"/>
      <c r="J1913" s="5"/>
      <c r="K1913" s="5"/>
      <c r="L1913" s="66">
        <v>43465</v>
      </c>
      <c r="M1913" s="5">
        <v>1</v>
      </c>
    </row>
    <row r="1914" spans="1:13" x14ac:dyDescent="0.25">
      <c r="A1914" s="48" t="s">
        <v>7710</v>
      </c>
      <c r="B1914" s="5" t="s">
        <v>10031</v>
      </c>
      <c r="C1914" s="119">
        <v>1</v>
      </c>
      <c r="D1914" s="48"/>
      <c r="E1914" s="5"/>
      <c r="F1914" s="5"/>
      <c r="G1914" s="48"/>
      <c r="H1914" s="5"/>
      <c r="I1914" s="48"/>
      <c r="J1914" s="5"/>
      <c r="K1914" s="5"/>
      <c r="L1914" s="66">
        <v>43465</v>
      </c>
      <c r="M1914" s="5">
        <v>1</v>
      </c>
    </row>
    <row r="1915" spans="1:13" x14ac:dyDescent="0.25">
      <c r="A1915" s="48" t="s">
        <v>7711</v>
      </c>
      <c r="B1915" s="5" t="s">
        <v>10032</v>
      </c>
      <c r="C1915" s="119">
        <v>1</v>
      </c>
      <c r="D1915" s="48"/>
      <c r="E1915" s="5"/>
      <c r="F1915" s="5"/>
      <c r="G1915" s="48"/>
      <c r="H1915" s="5"/>
      <c r="I1915" s="48"/>
      <c r="J1915" s="5"/>
      <c r="K1915" s="5"/>
      <c r="L1915" s="66">
        <v>43465</v>
      </c>
      <c r="M1915" s="5">
        <v>1</v>
      </c>
    </row>
    <row r="1916" spans="1:13" x14ac:dyDescent="0.25">
      <c r="A1916" s="48" t="s">
        <v>7712</v>
      </c>
      <c r="B1916" s="5" t="s">
        <v>10033</v>
      </c>
      <c r="C1916" s="119">
        <v>1</v>
      </c>
      <c r="D1916" s="48"/>
      <c r="E1916" s="5"/>
      <c r="F1916" s="5"/>
      <c r="G1916" s="48"/>
      <c r="H1916" s="5"/>
      <c r="I1916" s="48"/>
      <c r="J1916" s="5"/>
      <c r="K1916" s="5"/>
      <c r="L1916" s="66">
        <v>43465</v>
      </c>
      <c r="M1916" s="5">
        <v>1</v>
      </c>
    </row>
    <row r="1917" spans="1:13" x14ac:dyDescent="0.25">
      <c r="A1917" s="48" t="s">
        <v>7713</v>
      </c>
      <c r="B1917" s="5" t="s">
        <v>10034</v>
      </c>
      <c r="C1917" s="119">
        <v>1</v>
      </c>
      <c r="D1917" s="48"/>
      <c r="E1917" s="5"/>
      <c r="F1917" s="5"/>
      <c r="G1917" s="48"/>
      <c r="H1917" s="5"/>
      <c r="I1917" s="48"/>
      <c r="J1917" s="5"/>
      <c r="K1917" s="5"/>
      <c r="L1917" s="66">
        <v>43465</v>
      </c>
      <c r="M1917" s="5">
        <v>1</v>
      </c>
    </row>
    <row r="1918" spans="1:13" x14ac:dyDescent="0.25">
      <c r="A1918" s="48" t="s">
        <v>7714</v>
      </c>
      <c r="B1918" s="5" t="s">
        <v>10035</v>
      </c>
      <c r="C1918" s="119">
        <v>1</v>
      </c>
      <c r="D1918" s="48"/>
      <c r="E1918" s="5"/>
      <c r="F1918" s="5"/>
      <c r="G1918" s="48"/>
      <c r="H1918" s="5"/>
      <c r="I1918" s="48"/>
      <c r="J1918" s="5"/>
      <c r="K1918" s="5"/>
      <c r="L1918" s="66">
        <v>43465</v>
      </c>
      <c r="M1918" s="5">
        <v>1</v>
      </c>
    </row>
    <row r="1919" spans="1:13" x14ac:dyDescent="0.25">
      <c r="A1919" s="48" t="s">
        <v>7715</v>
      </c>
      <c r="B1919" s="5" t="s">
        <v>10036</v>
      </c>
      <c r="C1919" s="119">
        <v>1</v>
      </c>
      <c r="D1919" s="48"/>
      <c r="E1919" s="5"/>
      <c r="F1919" s="5"/>
      <c r="G1919" s="48"/>
      <c r="H1919" s="5"/>
      <c r="I1919" s="48"/>
      <c r="J1919" s="5"/>
      <c r="K1919" s="5"/>
      <c r="L1919" s="66">
        <v>43465</v>
      </c>
      <c r="M1919" s="5">
        <v>1</v>
      </c>
    </row>
    <row r="1920" spans="1:13" x14ac:dyDescent="0.25">
      <c r="A1920" s="48" t="s">
        <v>7716</v>
      </c>
      <c r="B1920" s="5" t="s">
        <v>10037</v>
      </c>
      <c r="C1920" s="119">
        <v>1</v>
      </c>
      <c r="D1920" s="48"/>
      <c r="E1920" s="5"/>
      <c r="F1920" s="5"/>
      <c r="G1920" s="48"/>
      <c r="H1920" s="5"/>
      <c r="I1920" s="48"/>
      <c r="J1920" s="5"/>
      <c r="K1920" s="5"/>
      <c r="L1920" s="66">
        <v>43465</v>
      </c>
      <c r="M1920" s="5">
        <v>1</v>
      </c>
    </row>
    <row r="1921" spans="1:13" x14ac:dyDescent="0.25">
      <c r="A1921" s="48" t="s">
        <v>7717</v>
      </c>
      <c r="B1921" s="5" t="s">
        <v>10038</v>
      </c>
      <c r="C1921" s="119">
        <v>1</v>
      </c>
      <c r="D1921" s="48"/>
      <c r="E1921" s="5"/>
      <c r="F1921" s="5"/>
      <c r="G1921" s="48"/>
      <c r="H1921" s="5"/>
      <c r="I1921" s="48"/>
      <c r="J1921" s="5"/>
      <c r="K1921" s="5"/>
      <c r="L1921" s="66">
        <v>43465</v>
      </c>
      <c r="M1921" s="5">
        <v>1</v>
      </c>
    </row>
    <row r="1922" spans="1:13" x14ac:dyDescent="0.25">
      <c r="A1922" s="48" t="s">
        <v>7718</v>
      </c>
      <c r="B1922" s="5" t="s">
        <v>10039</v>
      </c>
      <c r="C1922" s="119">
        <v>1</v>
      </c>
      <c r="D1922" s="48"/>
      <c r="E1922" s="5"/>
      <c r="F1922" s="5"/>
      <c r="G1922" s="48"/>
      <c r="H1922" s="5"/>
      <c r="I1922" s="48"/>
      <c r="J1922" s="5"/>
      <c r="K1922" s="5"/>
      <c r="L1922" s="66">
        <v>43465</v>
      </c>
      <c r="M1922" s="5">
        <v>1</v>
      </c>
    </row>
    <row r="1923" spans="1:13" x14ac:dyDescent="0.25">
      <c r="A1923" s="48" t="s">
        <v>7719</v>
      </c>
      <c r="B1923" s="5" t="s">
        <v>10040</v>
      </c>
      <c r="C1923" s="119">
        <v>1</v>
      </c>
      <c r="D1923" s="48"/>
      <c r="E1923" s="5"/>
      <c r="F1923" s="5"/>
      <c r="G1923" s="48"/>
      <c r="H1923" s="5"/>
      <c r="I1923" s="48"/>
      <c r="J1923" s="5"/>
      <c r="K1923" s="5"/>
      <c r="L1923" s="66">
        <v>43465</v>
      </c>
      <c r="M1923" s="5">
        <v>1</v>
      </c>
    </row>
    <row r="1924" spans="1:13" x14ac:dyDescent="0.25">
      <c r="A1924" s="48" t="s">
        <v>7720</v>
      </c>
      <c r="B1924" s="5" t="s">
        <v>10041</v>
      </c>
      <c r="C1924" s="119">
        <v>1</v>
      </c>
      <c r="D1924" s="48"/>
      <c r="E1924" s="5"/>
      <c r="F1924" s="5"/>
      <c r="G1924" s="48"/>
      <c r="H1924" s="5"/>
      <c r="I1924" s="48"/>
      <c r="J1924" s="5"/>
      <c r="K1924" s="5"/>
      <c r="L1924" s="66">
        <v>43465</v>
      </c>
      <c r="M1924" s="5">
        <v>1</v>
      </c>
    </row>
    <row r="1925" spans="1:13" x14ac:dyDescent="0.25">
      <c r="A1925" s="48" t="s">
        <v>7721</v>
      </c>
      <c r="B1925" s="5" t="s">
        <v>10042</v>
      </c>
      <c r="C1925" s="119">
        <v>1</v>
      </c>
      <c r="D1925" s="48"/>
      <c r="E1925" s="5"/>
      <c r="F1925" s="5"/>
      <c r="G1925" s="48"/>
      <c r="H1925" s="5"/>
      <c r="I1925" s="48"/>
      <c r="J1925" s="5"/>
      <c r="K1925" s="5"/>
      <c r="L1925" s="66">
        <v>43465</v>
      </c>
      <c r="M1925" s="5">
        <v>1</v>
      </c>
    </row>
    <row r="1926" spans="1:13" x14ac:dyDescent="0.25">
      <c r="A1926" s="48" t="s">
        <v>7722</v>
      </c>
      <c r="B1926" s="5" t="s">
        <v>10043</v>
      </c>
      <c r="C1926" s="119">
        <v>1</v>
      </c>
      <c r="D1926" s="48"/>
      <c r="E1926" s="5"/>
      <c r="F1926" s="5"/>
      <c r="G1926" s="48"/>
      <c r="H1926" s="5"/>
      <c r="I1926" s="48"/>
      <c r="J1926" s="5"/>
      <c r="K1926" s="5"/>
      <c r="L1926" s="66">
        <v>43465</v>
      </c>
      <c r="M1926" s="5">
        <v>1</v>
      </c>
    </row>
    <row r="1927" spans="1:13" x14ac:dyDescent="0.25">
      <c r="A1927" s="48" t="s">
        <v>7723</v>
      </c>
      <c r="B1927" s="5" t="s">
        <v>10044</v>
      </c>
      <c r="C1927" s="119">
        <v>1</v>
      </c>
      <c r="D1927" s="48"/>
      <c r="E1927" s="5"/>
      <c r="F1927" s="5"/>
      <c r="G1927" s="48"/>
      <c r="H1927" s="5"/>
      <c r="I1927" s="48"/>
      <c r="J1927" s="5"/>
      <c r="K1927" s="5"/>
      <c r="L1927" s="66">
        <v>43465</v>
      </c>
      <c r="M1927" s="5">
        <v>1</v>
      </c>
    </row>
    <row r="1928" spans="1:13" x14ac:dyDescent="0.25">
      <c r="A1928" s="48" t="s">
        <v>7724</v>
      </c>
      <c r="B1928" s="5" t="s">
        <v>10045</v>
      </c>
      <c r="C1928" s="119">
        <v>1</v>
      </c>
      <c r="D1928" s="48"/>
      <c r="E1928" s="5"/>
      <c r="F1928" s="5"/>
      <c r="G1928" s="48"/>
      <c r="H1928" s="5"/>
      <c r="I1928" s="48"/>
      <c r="J1928" s="5"/>
      <c r="K1928" s="5"/>
      <c r="L1928" s="66">
        <v>43465</v>
      </c>
      <c r="M1928" s="5">
        <v>1</v>
      </c>
    </row>
    <row r="1929" spans="1:13" x14ac:dyDescent="0.25">
      <c r="A1929" s="48" t="s">
        <v>7725</v>
      </c>
      <c r="B1929" s="5" t="s">
        <v>10046</v>
      </c>
      <c r="C1929" s="119">
        <v>1</v>
      </c>
      <c r="D1929" s="48"/>
      <c r="E1929" s="5"/>
      <c r="F1929" s="5"/>
      <c r="G1929" s="48"/>
      <c r="H1929" s="5"/>
      <c r="I1929" s="48"/>
      <c r="J1929" s="5"/>
      <c r="K1929" s="5"/>
      <c r="L1929" s="66">
        <v>43465</v>
      </c>
      <c r="M1929" s="5">
        <v>1</v>
      </c>
    </row>
    <row r="1930" spans="1:13" x14ac:dyDescent="0.25">
      <c r="A1930" s="48" t="s">
        <v>7726</v>
      </c>
      <c r="B1930" s="5" t="s">
        <v>10047</v>
      </c>
      <c r="C1930" s="119">
        <v>1</v>
      </c>
      <c r="D1930" s="48"/>
      <c r="E1930" s="5"/>
      <c r="F1930" s="5"/>
      <c r="G1930" s="48"/>
      <c r="H1930" s="5"/>
      <c r="I1930" s="48"/>
      <c r="J1930" s="5"/>
      <c r="K1930" s="5"/>
      <c r="L1930" s="66">
        <v>43465</v>
      </c>
      <c r="M1930" s="5">
        <v>1</v>
      </c>
    </row>
    <row r="1931" spans="1:13" x14ac:dyDescent="0.25">
      <c r="A1931" s="48" t="s">
        <v>7727</v>
      </c>
      <c r="B1931" s="5" t="s">
        <v>10048</v>
      </c>
      <c r="C1931" s="119">
        <v>1</v>
      </c>
      <c r="D1931" s="48"/>
      <c r="E1931" s="5"/>
      <c r="F1931" s="5"/>
      <c r="G1931" s="48"/>
      <c r="H1931" s="5"/>
      <c r="I1931" s="48"/>
      <c r="J1931" s="5"/>
      <c r="K1931" s="5"/>
      <c r="L1931" s="66">
        <v>43465</v>
      </c>
      <c r="M1931" s="5">
        <v>1</v>
      </c>
    </row>
    <row r="1932" spans="1:13" x14ac:dyDescent="0.25">
      <c r="A1932" s="48" t="s">
        <v>7728</v>
      </c>
      <c r="B1932" s="5" t="s">
        <v>10049</v>
      </c>
      <c r="C1932" s="119">
        <v>1</v>
      </c>
      <c r="D1932" s="48"/>
      <c r="E1932" s="5"/>
      <c r="F1932" s="5"/>
      <c r="G1932" s="48"/>
      <c r="H1932" s="5"/>
      <c r="I1932" s="48"/>
      <c r="J1932" s="5"/>
      <c r="K1932" s="5"/>
      <c r="L1932" s="66">
        <v>43465</v>
      </c>
      <c r="M1932" s="5">
        <v>1</v>
      </c>
    </row>
    <row r="1933" spans="1:13" x14ac:dyDescent="0.25">
      <c r="A1933" s="48" t="s">
        <v>7729</v>
      </c>
      <c r="B1933" s="5" t="s">
        <v>10050</v>
      </c>
      <c r="C1933" s="119">
        <v>1</v>
      </c>
      <c r="D1933" s="48"/>
      <c r="E1933" s="5"/>
      <c r="F1933" s="5"/>
      <c r="G1933" s="48"/>
      <c r="H1933" s="5"/>
      <c r="I1933" s="48"/>
      <c r="J1933" s="5"/>
      <c r="K1933" s="5"/>
      <c r="L1933" s="66">
        <v>43465</v>
      </c>
      <c r="M1933" s="5">
        <v>1</v>
      </c>
    </row>
    <row r="1934" spans="1:13" x14ac:dyDescent="0.25">
      <c r="A1934" s="48" t="s">
        <v>7730</v>
      </c>
      <c r="B1934" s="5" t="s">
        <v>10051</v>
      </c>
      <c r="C1934" s="119">
        <v>1</v>
      </c>
      <c r="D1934" s="48"/>
      <c r="E1934" s="5"/>
      <c r="F1934" s="5"/>
      <c r="G1934" s="48"/>
      <c r="H1934" s="5"/>
      <c r="I1934" s="48"/>
      <c r="J1934" s="5"/>
      <c r="K1934" s="5"/>
      <c r="L1934" s="66">
        <v>43465</v>
      </c>
      <c r="M1934" s="5">
        <v>1</v>
      </c>
    </row>
    <row r="1935" spans="1:13" x14ac:dyDescent="0.25">
      <c r="A1935" s="48" t="s">
        <v>7731</v>
      </c>
      <c r="B1935" s="5" t="s">
        <v>10052</v>
      </c>
      <c r="C1935" s="119">
        <v>1</v>
      </c>
      <c r="D1935" s="48"/>
      <c r="E1935" s="5"/>
      <c r="F1935" s="5"/>
      <c r="G1935" s="48"/>
      <c r="H1935" s="5"/>
      <c r="I1935" s="48"/>
      <c r="J1935" s="5"/>
      <c r="K1935" s="5"/>
      <c r="L1935" s="66">
        <v>43465</v>
      </c>
      <c r="M1935" s="5">
        <v>1</v>
      </c>
    </row>
    <row r="1936" spans="1:13" x14ac:dyDescent="0.25">
      <c r="A1936" s="48" t="s">
        <v>7732</v>
      </c>
      <c r="B1936" s="5" t="s">
        <v>10053</v>
      </c>
      <c r="C1936" s="119">
        <v>1</v>
      </c>
      <c r="D1936" s="48"/>
      <c r="E1936" s="5"/>
      <c r="F1936" s="5"/>
      <c r="G1936" s="48"/>
      <c r="H1936" s="5"/>
      <c r="I1936" s="48"/>
      <c r="J1936" s="5"/>
      <c r="K1936" s="5"/>
      <c r="L1936" s="66">
        <v>43465</v>
      </c>
      <c r="M1936" s="5">
        <v>1</v>
      </c>
    </row>
    <row r="1937" spans="1:13" x14ac:dyDescent="0.25">
      <c r="A1937" s="48" t="s">
        <v>7733</v>
      </c>
      <c r="B1937" s="5" t="s">
        <v>10054</v>
      </c>
      <c r="C1937" s="119">
        <v>1</v>
      </c>
      <c r="D1937" s="48"/>
      <c r="E1937" s="5"/>
      <c r="F1937" s="5"/>
      <c r="G1937" s="48"/>
      <c r="H1937" s="5"/>
      <c r="I1937" s="48"/>
      <c r="J1937" s="5"/>
      <c r="K1937" s="5"/>
      <c r="L1937" s="66">
        <v>43465</v>
      </c>
      <c r="M1937" s="5">
        <v>1</v>
      </c>
    </row>
    <row r="1938" spans="1:13" x14ac:dyDescent="0.25">
      <c r="A1938" s="48" t="s">
        <v>7734</v>
      </c>
      <c r="B1938" s="5" t="s">
        <v>10055</v>
      </c>
      <c r="C1938" s="119">
        <v>1</v>
      </c>
      <c r="D1938" s="48"/>
      <c r="E1938" s="5"/>
      <c r="F1938" s="5"/>
      <c r="G1938" s="48"/>
      <c r="H1938" s="5"/>
      <c r="I1938" s="48"/>
      <c r="J1938" s="5"/>
      <c r="K1938" s="5"/>
      <c r="L1938" s="66">
        <v>43465</v>
      </c>
      <c r="M1938" s="5">
        <v>1</v>
      </c>
    </row>
    <row r="1939" spans="1:13" x14ac:dyDescent="0.25">
      <c r="A1939" s="48" t="s">
        <v>7735</v>
      </c>
      <c r="B1939" s="5" t="s">
        <v>10056</v>
      </c>
      <c r="C1939" s="119">
        <v>1</v>
      </c>
      <c r="D1939" s="48"/>
      <c r="E1939" s="5"/>
      <c r="F1939" s="5"/>
      <c r="G1939" s="48"/>
      <c r="H1939" s="5"/>
      <c r="I1939" s="48"/>
      <c r="J1939" s="5"/>
      <c r="K1939" s="5"/>
      <c r="L1939" s="66">
        <v>43465</v>
      </c>
      <c r="M1939" s="5">
        <v>1</v>
      </c>
    </row>
    <row r="1940" spans="1:13" x14ac:dyDescent="0.25">
      <c r="A1940" s="48" t="s">
        <v>7736</v>
      </c>
      <c r="B1940" s="5" t="s">
        <v>10057</v>
      </c>
      <c r="C1940" s="119">
        <v>1</v>
      </c>
      <c r="D1940" s="48"/>
      <c r="E1940" s="5"/>
      <c r="F1940" s="5"/>
      <c r="G1940" s="48"/>
      <c r="H1940" s="5"/>
      <c r="I1940" s="48"/>
      <c r="J1940" s="5"/>
      <c r="K1940" s="5"/>
      <c r="L1940" s="66">
        <v>43465</v>
      </c>
      <c r="M1940" s="5">
        <v>1</v>
      </c>
    </row>
    <row r="1941" spans="1:13" x14ac:dyDescent="0.25">
      <c r="A1941" s="48" t="s">
        <v>7737</v>
      </c>
      <c r="B1941" s="5" t="s">
        <v>10058</v>
      </c>
      <c r="C1941" s="119">
        <v>1</v>
      </c>
      <c r="D1941" s="48"/>
      <c r="E1941" s="5"/>
      <c r="F1941" s="5"/>
      <c r="G1941" s="48"/>
      <c r="H1941" s="5"/>
      <c r="I1941" s="48"/>
      <c r="J1941" s="5"/>
      <c r="K1941" s="5"/>
      <c r="L1941" s="66">
        <v>43465</v>
      </c>
      <c r="M1941" s="5">
        <v>1</v>
      </c>
    </row>
    <row r="1942" spans="1:13" x14ac:dyDescent="0.25">
      <c r="A1942" s="48" t="s">
        <v>7738</v>
      </c>
      <c r="B1942" s="5" t="s">
        <v>10059</v>
      </c>
      <c r="C1942" s="119">
        <v>1</v>
      </c>
      <c r="D1942" s="48"/>
      <c r="E1942" s="5"/>
      <c r="F1942" s="5"/>
      <c r="G1942" s="48"/>
      <c r="H1942" s="5"/>
      <c r="I1942" s="48"/>
      <c r="J1942" s="5"/>
      <c r="K1942" s="5"/>
      <c r="L1942" s="66">
        <v>43465</v>
      </c>
      <c r="M1942" s="5">
        <v>1</v>
      </c>
    </row>
    <row r="1943" spans="1:13" x14ac:dyDescent="0.25">
      <c r="A1943" s="48" t="s">
        <v>7739</v>
      </c>
      <c r="B1943" s="5" t="s">
        <v>10060</v>
      </c>
      <c r="C1943" s="119">
        <v>1</v>
      </c>
      <c r="D1943" s="48"/>
      <c r="E1943" s="5"/>
      <c r="F1943" s="5"/>
      <c r="G1943" s="48"/>
      <c r="H1943" s="5"/>
      <c r="I1943" s="48"/>
      <c r="J1943" s="5"/>
      <c r="K1943" s="5"/>
      <c r="L1943" s="66">
        <v>43465</v>
      </c>
      <c r="M1943" s="5">
        <v>1</v>
      </c>
    </row>
    <row r="1944" spans="1:13" x14ac:dyDescent="0.25">
      <c r="A1944" s="48" t="s">
        <v>7740</v>
      </c>
      <c r="B1944" s="5" t="s">
        <v>10061</v>
      </c>
      <c r="C1944" s="119">
        <v>1</v>
      </c>
      <c r="D1944" s="48"/>
      <c r="E1944" s="5"/>
      <c r="F1944" s="5"/>
      <c r="G1944" s="48"/>
      <c r="H1944" s="5"/>
      <c r="I1944" s="48"/>
      <c r="J1944" s="5"/>
      <c r="K1944" s="5"/>
      <c r="L1944" s="66">
        <v>43465</v>
      </c>
      <c r="M1944" s="5">
        <v>1</v>
      </c>
    </row>
    <row r="1945" spans="1:13" x14ac:dyDescent="0.25">
      <c r="A1945" s="48" t="s">
        <v>7741</v>
      </c>
      <c r="B1945" s="5" t="s">
        <v>10062</v>
      </c>
      <c r="C1945" s="119">
        <v>1</v>
      </c>
      <c r="D1945" s="48"/>
      <c r="E1945" s="5"/>
      <c r="F1945" s="5"/>
      <c r="G1945" s="48"/>
      <c r="H1945" s="5"/>
      <c r="I1945" s="48"/>
      <c r="J1945" s="5"/>
      <c r="K1945" s="5"/>
      <c r="L1945" s="66">
        <v>43465</v>
      </c>
      <c r="M1945" s="5">
        <v>1</v>
      </c>
    </row>
    <row r="1946" spans="1:13" x14ac:dyDescent="0.25">
      <c r="A1946" s="48" t="s">
        <v>7742</v>
      </c>
      <c r="B1946" s="5" t="s">
        <v>10063</v>
      </c>
      <c r="C1946" s="119">
        <v>1</v>
      </c>
      <c r="D1946" s="48"/>
      <c r="E1946" s="5"/>
      <c r="F1946" s="5"/>
      <c r="G1946" s="48"/>
      <c r="H1946" s="5"/>
      <c r="I1946" s="48"/>
      <c r="J1946" s="5"/>
      <c r="K1946" s="5"/>
      <c r="L1946" s="66">
        <v>43465</v>
      </c>
      <c r="M1946" s="5">
        <v>1</v>
      </c>
    </row>
    <row r="1947" spans="1:13" x14ac:dyDescent="0.25">
      <c r="A1947" s="48" t="s">
        <v>7743</v>
      </c>
      <c r="B1947" s="5" t="s">
        <v>10064</v>
      </c>
      <c r="C1947" s="119">
        <v>1</v>
      </c>
      <c r="D1947" s="48"/>
      <c r="E1947" s="5"/>
      <c r="F1947" s="5"/>
      <c r="G1947" s="48"/>
      <c r="H1947" s="5"/>
      <c r="I1947" s="48"/>
      <c r="J1947" s="5"/>
      <c r="K1947" s="5"/>
      <c r="L1947" s="66">
        <v>43465</v>
      </c>
      <c r="M1947" s="5">
        <v>1</v>
      </c>
    </row>
    <row r="1948" spans="1:13" x14ac:dyDescent="0.25">
      <c r="A1948" s="48" t="s">
        <v>7744</v>
      </c>
      <c r="B1948" s="5" t="s">
        <v>10065</v>
      </c>
      <c r="C1948" s="119">
        <v>1</v>
      </c>
      <c r="D1948" s="48"/>
      <c r="E1948" s="5"/>
      <c r="F1948" s="5"/>
      <c r="G1948" s="48"/>
      <c r="H1948" s="5"/>
      <c r="I1948" s="48"/>
      <c r="J1948" s="5"/>
      <c r="K1948" s="5"/>
      <c r="L1948" s="66">
        <v>43465</v>
      </c>
      <c r="M1948" s="5">
        <v>1</v>
      </c>
    </row>
    <row r="1949" spans="1:13" x14ac:dyDescent="0.25">
      <c r="A1949" s="48" t="s">
        <v>7745</v>
      </c>
      <c r="B1949" s="5" t="s">
        <v>10066</v>
      </c>
      <c r="C1949" s="119">
        <v>1</v>
      </c>
      <c r="D1949" s="48"/>
      <c r="E1949" s="5"/>
      <c r="F1949" s="5"/>
      <c r="G1949" s="48"/>
      <c r="H1949" s="5"/>
      <c r="I1949" s="48"/>
      <c r="J1949" s="5"/>
      <c r="K1949" s="5"/>
      <c r="L1949" s="66">
        <v>43465</v>
      </c>
      <c r="M1949" s="5">
        <v>1</v>
      </c>
    </row>
    <row r="1950" spans="1:13" x14ac:dyDescent="0.25">
      <c r="A1950" s="48" t="s">
        <v>7746</v>
      </c>
      <c r="B1950" s="5" t="s">
        <v>10067</v>
      </c>
      <c r="C1950" s="119">
        <v>1</v>
      </c>
      <c r="D1950" s="48"/>
      <c r="E1950" s="5"/>
      <c r="F1950" s="5"/>
      <c r="G1950" s="48"/>
      <c r="H1950" s="5"/>
      <c r="I1950" s="48"/>
      <c r="J1950" s="5"/>
      <c r="K1950" s="5"/>
      <c r="L1950" s="66">
        <v>43465</v>
      </c>
      <c r="M1950" s="5">
        <v>1</v>
      </c>
    </row>
    <row r="1951" spans="1:13" x14ac:dyDescent="0.25">
      <c r="A1951" s="48" t="s">
        <v>7747</v>
      </c>
      <c r="B1951" s="5" t="s">
        <v>10068</v>
      </c>
      <c r="C1951" s="119">
        <v>1</v>
      </c>
      <c r="D1951" s="48"/>
      <c r="E1951" s="5"/>
      <c r="F1951" s="5"/>
      <c r="G1951" s="48"/>
      <c r="H1951" s="5"/>
      <c r="I1951" s="48"/>
      <c r="J1951" s="5"/>
      <c r="K1951" s="5"/>
      <c r="L1951" s="66">
        <v>43465</v>
      </c>
      <c r="M1951" s="5">
        <v>1</v>
      </c>
    </row>
    <row r="1952" spans="1:13" x14ac:dyDescent="0.25">
      <c r="A1952" s="48" t="s">
        <v>7748</v>
      </c>
      <c r="B1952" s="5" t="s">
        <v>10069</v>
      </c>
      <c r="C1952" s="119">
        <v>1</v>
      </c>
      <c r="D1952" s="48"/>
      <c r="E1952" s="5"/>
      <c r="F1952" s="5"/>
      <c r="G1952" s="48"/>
      <c r="H1952" s="5"/>
      <c r="I1952" s="48"/>
      <c r="J1952" s="5"/>
      <c r="K1952" s="5"/>
      <c r="L1952" s="66">
        <v>43465</v>
      </c>
      <c r="M1952" s="5">
        <v>1</v>
      </c>
    </row>
    <row r="1953" spans="1:13" x14ac:dyDescent="0.25">
      <c r="A1953" s="48" t="s">
        <v>7749</v>
      </c>
      <c r="B1953" s="5" t="s">
        <v>10070</v>
      </c>
      <c r="C1953" s="119">
        <v>1</v>
      </c>
      <c r="D1953" s="48"/>
      <c r="E1953" s="5"/>
      <c r="F1953" s="5"/>
      <c r="G1953" s="48"/>
      <c r="H1953" s="5"/>
      <c r="I1953" s="48"/>
      <c r="J1953" s="5"/>
      <c r="K1953" s="5"/>
      <c r="L1953" s="66">
        <v>43465</v>
      </c>
      <c r="M1953" s="5">
        <v>1</v>
      </c>
    </row>
    <row r="1954" spans="1:13" x14ac:dyDescent="0.25">
      <c r="A1954" s="48" t="s">
        <v>7750</v>
      </c>
      <c r="B1954" s="5" t="s">
        <v>10071</v>
      </c>
      <c r="C1954" s="119">
        <v>1</v>
      </c>
      <c r="D1954" s="48"/>
      <c r="E1954" s="5"/>
      <c r="F1954" s="5"/>
      <c r="G1954" s="48"/>
      <c r="H1954" s="5"/>
      <c r="I1954" s="48"/>
      <c r="J1954" s="5"/>
      <c r="K1954" s="5"/>
      <c r="L1954" s="66">
        <v>43465</v>
      </c>
      <c r="M1954" s="5">
        <v>1</v>
      </c>
    </row>
    <row r="1955" spans="1:13" x14ac:dyDescent="0.25">
      <c r="A1955" s="48" t="s">
        <v>7751</v>
      </c>
      <c r="B1955" s="5" t="s">
        <v>10072</v>
      </c>
      <c r="C1955" s="119">
        <v>1</v>
      </c>
      <c r="D1955" s="48"/>
      <c r="E1955" s="5"/>
      <c r="F1955" s="5"/>
      <c r="G1955" s="48"/>
      <c r="H1955" s="5"/>
      <c r="I1955" s="48"/>
      <c r="J1955" s="5"/>
      <c r="K1955" s="5"/>
      <c r="L1955" s="66">
        <v>43465</v>
      </c>
      <c r="M1955" s="5">
        <v>1</v>
      </c>
    </row>
    <row r="1956" spans="1:13" x14ac:dyDescent="0.25">
      <c r="A1956" s="48" t="s">
        <v>7752</v>
      </c>
      <c r="B1956" s="5" t="s">
        <v>10073</v>
      </c>
      <c r="C1956" s="119">
        <v>1</v>
      </c>
      <c r="D1956" s="48"/>
      <c r="E1956" s="5"/>
      <c r="F1956" s="5"/>
      <c r="G1956" s="48"/>
      <c r="H1956" s="5"/>
      <c r="I1956" s="48"/>
      <c r="J1956" s="5"/>
      <c r="K1956" s="5"/>
      <c r="L1956" s="66">
        <v>43465</v>
      </c>
      <c r="M1956" s="5">
        <v>1</v>
      </c>
    </row>
    <row r="1957" spans="1:13" x14ac:dyDescent="0.25">
      <c r="A1957" s="48" t="s">
        <v>7753</v>
      </c>
      <c r="B1957" s="5" t="s">
        <v>10074</v>
      </c>
      <c r="C1957" s="119">
        <v>1</v>
      </c>
      <c r="D1957" s="48"/>
      <c r="E1957" s="5"/>
      <c r="F1957" s="5"/>
      <c r="G1957" s="48"/>
      <c r="H1957" s="5"/>
      <c r="I1957" s="48"/>
      <c r="J1957" s="5"/>
      <c r="K1957" s="5"/>
      <c r="L1957" s="66">
        <v>43465</v>
      </c>
      <c r="M1957" s="5">
        <v>1</v>
      </c>
    </row>
    <row r="1958" spans="1:13" x14ac:dyDescent="0.25">
      <c r="A1958" s="48" t="s">
        <v>7754</v>
      </c>
      <c r="B1958" s="5" t="s">
        <v>10075</v>
      </c>
      <c r="C1958" s="119">
        <v>1</v>
      </c>
      <c r="D1958" s="48"/>
      <c r="E1958" s="5"/>
      <c r="F1958" s="5"/>
      <c r="G1958" s="48"/>
      <c r="H1958" s="5"/>
      <c r="I1958" s="48"/>
      <c r="J1958" s="5"/>
      <c r="K1958" s="5"/>
      <c r="L1958" s="66">
        <v>43465</v>
      </c>
      <c r="M1958" s="5">
        <v>1</v>
      </c>
    </row>
    <row r="1959" spans="1:13" x14ac:dyDescent="0.25">
      <c r="A1959" s="48" t="s">
        <v>7755</v>
      </c>
      <c r="B1959" s="5" t="s">
        <v>10076</v>
      </c>
      <c r="C1959" s="119">
        <v>1</v>
      </c>
      <c r="D1959" s="48"/>
      <c r="E1959" s="5"/>
      <c r="F1959" s="5"/>
      <c r="G1959" s="48"/>
      <c r="H1959" s="5"/>
      <c r="I1959" s="48"/>
      <c r="J1959" s="5"/>
      <c r="K1959" s="5"/>
      <c r="L1959" s="66">
        <v>43465</v>
      </c>
      <c r="M1959" s="5">
        <v>5</v>
      </c>
    </row>
    <row r="1960" spans="1:13" x14ac:dyDescent="0.25">
      <c r="A1960" s="48" t="s">
        <v>7756</v>
      </c>
      <c r="B1960" s="5" t="s">
        <v>10077</v>
      </c>
      <c r="C1960" s="119">
        <v>1</v>
      </c>
      <c r="D1960" s="48"/>
      <c r="E1960" s="5"/>
      <c r="F1960" s="5"/>
      <c r="G1960" s="48"/>
      <c r="H1960" s="5"/>
      <c r="I1960" s="48"/>
      <c r="J1960" s="5"/>
      <c r="K1960" s="5"/>
      <c r="L1960" s="66">
        <v>43465</v>
      </c>
      <c r="M1960" s="5">
        <v>5</v>
      </c>
    </row>
    <row r="1961" spans="1:13" x14ac:dyDescent="0.25">
      <c r="A1961" s="48" t="s">
        <v>7757</v>
      </c>
      <c r="B1961" s="5" t="s">
        <v>10078</v>
      </c>
      <c r="C1961" s="119">
        <v>1</v>
      </c>
      <c r="D1961" s="48"/>
      <c r="E1961" s="5"/>
      <c r="F1961" s="5"/>
      <c r="G1961" s="48"/>
      <c r="H1961" s="5"/>
      <c r="I1961" s="48"/>
      <c r="J1961" s="5"/>
      <c r="K1961" s="5"/>
      <c r="L1961" s="66">
        <v>43465</v>
      </c>
      <c r="M1961" s="5">
        <v>5</v>
      </c>
    </row>
    <row r="1962" spans="1:13" x14ac:dyDescent="0.25">
      <c r="A1962" s="48" t="s">
        <v>7758</v>
      </c>
      <c r="B1962" s="5" t="s">
        <v>10079</v>
      </c>
      <c r="C1962" s="119">
        <v>1</v>
      </c>
      <c r="D1962" s="48"/>
      <c r="E1962" s="5"/>
      <c r="F1962" s="5"/>
      <c r="G1962" s="48"/>
      <c r="H1962" s="5"/>
      <c r="I1962" s="48"/>
      <c r="J1962" s="5"/>
      <c r="K1962" s="5"/>
      <c r="L1962" s="66">
        <v>43465</v>
      </c>
      <c r="M1962" s="5">
        <v>5</v>
      </c>
    </row>
    <row r="1963" spans="1:13" x14ac:dyDescent="0.25">
      <c r="A1963" s="48" t="s">
        <v>7759</v>
      </c>
      <c r="B1963" s="5" t="s">
        <v>10080</v>
      </c>
      <c r="C1963" s="119">
        <v>1</v>
      </c>
      <c r="D1963" s="48"/>
      <c r="E1963" s="5"/>
      <c r="F1963" s="5"/>
      <c r="G1963" s="48"/>
      <c r="H1963" s="5"/>
      <c r="I1963" s="48"/>
      <c r="J1963" s="5"/>
      <c r="K1963" s="5"/>
      <c r="L1963" s="66">
        <v>43465</v>
      </c>
      <c r="M1963" s="5">
        <v>5</v>
      </c>
    </row>
    <row r="1964" spans="1:13" x14ac:dyDescent="0.25">
      <c r="A1964" s="48" t="s">
        <v>7760</v>
      </c>
      <c r="B1964" s="5" t="s">
        <v>10081</v>
      </c>
      <c r="C1964" s="119">
        <v>1</v>
      </c>
      <c r="D1964" s="48"/>
      <c r="E1964" s="5"/>
      <c r="F1964" s="5"/>
      <c r="G1964" s="48"/>
      <c r="H1964" s="5"/>
      <c r="I1964" s="48"/>
      <c r="J1964" s="5"/>
      <c r="K1964" s="5"/>
      <c r="L1964" s="66">
        <v>43465</v>
      </c>
      <c r="M1964" s="5">
        <v>5</v>
      </c>
    </row>
    <row r="1965" spans="1:13" x14ac:dyDescent="0.25">
      <c r="A1965" s="48" t="s">
        <v>7761</v>
      </c>
      <c r="B1965" s="5" t="s">
        <v>10082</v>
      </c>
      <c r="C1965" s="119">
        <v>1</v>
      </c>
      <c r="D1965" s="48"/>
      <c r="E1965" s="5"/>
      <c r="F1965" s="5"/>
      <c r="G1965" s="48"/>
      <c r="H1965" s="5"/>
      <c r="I1965" s="48"/>
      <c r="J1965" s="5"/>
      <c r="K1965" s="5"/>
      <c r="L1965" s="66">
        <v>43465</v>
      </c>
      <c r="M1965" s="5">
        <v>5</v>
      </c>
    </row>
    <row r="1966" spans="1:13" x14ac:dyDescent="0.25">
      <c r="A1966" s="48" t="s">
        <v>7762</v>
      </c>
      <c r="B1966" s="5" t="s">
        <v>10083</v>
      </c>
      <c r="C1966" s="119">
        <v>1</v>
      </c>
      <c r="D1966" s="48"/>
      <c r="E1966" s="5"/>
      <c r="F1966" s="5"/>
      <c r="G1966" s="48"/>
      <c r="H1966" s="5"/>
      <c r="I1966" s="48"/>
      <c r="J1966" s="5"/>
      <c r="K1966" s="5"/>
      <c r="L1966" s="66">
        <v>43465</v>
      </c>
      <c r="M1966" s="5">
        <v>5</v>
      </c>
    </row>
    <row r="1967" spans="1:13" x14ac:dyDescent="0.25">
      <c r="A1967" s="48" t="s">
        <v>7763</v>
      </c>
      <c r="B1967" s="5" t="s">
        <v>10084</v>
      </c>
      <c r="C1967" s="119">
        <v>1</v>
      </c>
      <c r="D1967" s="48"/>
      <c r="E1967" s="5"/>
      <c r="F1967" s="5"/>
      <c r="G1967" s="48"/>
      <c r="H1967" s="5"/>
      <c r="I1967" s="48"/>
      <c r="J1967" s="5"/>
      <c r="K1967" s="5"/>
      <c r="L1967" s="66">
        <v>43465</v>
      </c>
      <c r="M1967" s="5">
        <v>5</v>
      </c>
    </row>
    <row r="1968" spans="1:13" x14ac:dyDescent="0.25">
      <c r="A1968" s="48" t="s">
        <v>7764</v>
      </c>
      <c r="B1968" s="5" t="s">
        <v>10085</v>
      </c>
      <c r="C1968" s="119">
        <v>1</v>
      </c>
      <c r="D1968" s="48"/>
      <c r="E1968" s="5"/>
      <c r="F1968" s="5"/>
      <c r="G1968" s="48"/>
      <c r="H1968" s="5"/>
      <c r="I1968" s="48"/>
      <c r="J1968" s="5"/>
      <c r="K1968" s="5"/>
      <c r="L1968" s="66">
        <v>43465</v>
      </c>
      <c r="M1968" s="5">
        <v>5</v>
      </c>
    </row>
    <row r="1969" spans="1:13" x14ac:dyDescent="0.25">
      <c r="A1969" s="48" t="s">
        <v>7765</v>
      </c>
      <c r="B1969" s="5" t="s">
        <v>10086</v>
      </c>
      <c r="C1969" s="119">
        <v>1</v>
      </c>
      <c r="D1969" s="48"/>
      <c r="E1969" s="5"/>
      <c r="F1969" s="5"/>
      <c r="G1969" s="48"/>
      <c r="H1969" s="5"/>
      <c r="I1969" s="48"/>
      <c r="J1969" s="5"/>
      <c r="K1969" s="5"/>
      <c r="L1969" s="66">
        <v>43465</v>
      </c>
      <c r="M1969" s="5">
        <v>5</v>
      </c>
    </row>
    <row r="1970" spans="1:13" x14ac:dyDescent="0.25">
      <c r="A1970" s="48" t="s">
        <v>7766</v>
      </c>
      <c r="B1970" s="5" t="s">
        <v>10087</v>
      </c>
      <c r="C1970" s="119">
        <v>1</v>
      </c>
      <c r="D1970" s="48"/>
      <c r="E1970" s="5"/>
      <c r="F1970" s="5"/>
      <c r="G1970" s="48"/>
      <c r="H1970" s="5"/>
      <c r="I1970" s="48"/>
      <c r="J1970" s="5"/>
      <c r="K1970" s="5"/>
      <c r="L1970" s="66">
        <v>43465</v>
      </c>
      <c r="M1970" s="5">
        <v>5</v>
      </c>
    </row>
    <row r="1971" spans="1:13" x14ac:dyDescent="0.25">
      <c r="A1971" s="48" t="s">
        <v>7767</v>
      </c>
      <c r="B1971" s="5" t="s">
        <v>10088</v>
      </c>
      <c r="C1971" s="119">
        <v>1</v>
      </c>
      <c r="D1971" s="48"/>
      <c r="E1971" s="5"/>
      <c r="F1971" s="5"/>
      <c r="G1971" s="48"/>
      <c r="H1971" s="5"/>
      <c r="I1971" s="48"/>
      <c r="J1971" s="5"/>
      <c r="K1971" s="5"/>
      <c r="L1971" s="66">
        <v>43465</v>
      </c>
      <c r="M1971" s="5">
        <v>5</v>
      </c>
    </row>
    <row r="1972" spans="1:13" x14ac:dyDescent="0.25">
      <c r="A1972" s="48" t="s">
        <v>7768</v>
      </c>
      <c r="B1972" s="5" t="s">
        <v>10089</v>
      </c>
      <c r="C1972" s="119">
        <v>1</v>
      </c>
      <c r="D1972" s="48"/>
      <c r="E1972" s="5"/>
      <c r="F1972" s="5"/>
      <c r="G1972" s="48"/>
      <c r="H1972" s="5"/>
      <c r="I1972" s="48"/>
      <c r="J1972" s="5"/>
      <c r="K1972" s="5"/>
      <c r="L1972" s="66">
        <v>43465</v>
      </c>
      <c r="M1972" s="5">
        <v>5</v>
      </c>
    </row>
    <row r="1973" spans="1:13" x14ac:dyDescent="0.25">
      <c r="A1973" s="48" t="s">
        <v>7769</v>
      </c>
      <c r="B1973" s="5" t="s">
        <v>10090</v>
      </c>
      <c r="C1973" s="119">
        <v>1</v>
      </c>
      <c r="D1973" s="48"/>
      <c r="E1973" s="5"/>
      <c r="F1973" s="5"/>
      <c r="G1973" s="48"/>
      <c r="H1973" s="5"/>
      <c r="I1973" s="48"/>
      <c r="J1973" s="5"/>
      <c r="K1973" s="5"/>
      <c r="L1973" s="66">
        <v>43465</v>
      </c>
      <c r="M1973" s="5">
        <v>5</v>
      </c>
    </row>
    <row r="1974" spans="1:13" x14ac:dyDescent="0.25">
      <c r="A1974" s="48" t="s">
        <v>7770</v>
      </c>
      <c r="B1974" s="5" t="s">
        <v>10091</v>
      </c>
      <c r="C1974" s="119">
        <v>1</v>
      </c>
      <c r="D1974" s="48"/>
      <c r="E1974" s="5"/>
      <c r="F1974" s="5"/>
      <c r="G1974" s="48"/>
      <c r="H1974" s="5"/>
      <c r="I1974" s="48"/>
      <c r="J1974" s="5"/>
      <c r="K1974" s="5"/>
      <c r="L1974" s="66">
        <v>43465</v>
      </c>
      <c r="M1974" s="5">
        <v>5</v>
      </c>
    </row>
    <row r="1975" spans="1:13" x14ac:dyDescent="0.25">
      <c r="A1975" s="48" t="s">
        <v>7771</v>
      </c>
      <c r="B1975" s="5" t="s">
        <v>10092</v>
      </c>
      <c r="C1975" s="119">
        <v>1</v>
      </c>
      <c r="D1975" s="48"/>
      <c r="E1975" s="5"/>
      <c r="F1975" s="5"/>
      <c r="G1975" s="48"/>
      <c r="H1975" s="5"/>
      <c r="I1975" s="48"/>
      <c r="J1975" s="5"/>
      <c r="K1975" s="5"/>
      <c r="L1975" s="66">
        <v>43465</v>
      </c>
      <c r="M1975" s="5">
        <v>5</v>
      </c>
    </row>
    <row r="1976" spans="1:13" x14ac:dyDescent="0.25">
      <c r="A1976" s="48" t="s">
        <v>7772</v>
      </c>
      <c r="B1976" s="5" t="s">
        <v>10093</v>
      </c>
      <c r="C1976" s="119">
        <v>1</v>
      </c>
      <c r="D1976" s="48"/>
      <c r="E1976" s="5"/>
      <c r="F1976" s="5"/>
      <c r="G1976" s="48"/>
      <c r="H1976" s="5"/>
      <c r="I1976" s="48"/>
      <c r="J1976" s="5"/>
      <c r="K1976" s="5"/>
      <c r="L1976" s="66">
        <v>43465</v>
      </c>
      <c r="M1976" s="5">
        <v>5</v>
      </c>
    </row>
    <row r="1977" spans="1:13" x14ac:dyDescent="0.25">
      <c r="A1977" s="48" t="s">
        <v>7773</v>
      </c>
      <c r="B1977" s="5" t="s">
        <v>10094</v>
      </c>
      <c r="C1977" s="119">
        <v>1</v>
      </c>
      <c r="D1977" s="48"/>
      <c r="E1977" s="5"/>
      <c r="F1977" s="5"/>
      <c r="G1977" s="48"/>
      <c r="H1977" s="5"/>
      <c r="I1977" s="48"/>
      <c r="J1977" s="5"/>
      <c r="K1977" s="5"/>
      <c r="L1977" s="66">
        <v>43465</v>
      </c>
      <c r="M1977" s="5">
        <v>5</v>
      </c>
    </row>
    <row r="1978" spans="1:13" x14ac:dyDescent="0.25">
      <c r="A1978" s="48" t="s">
        <v>7774</v>
      </c>
      <c r="B1978" s="5" t="s">
        <v>10095</v>
      </c>
      <c r="C1978" s="119">
        <v>1</v>
      </c>
      <c r="D1978" s="48"/>
      <c r="E1978" s="5"/>
      <c r="F1978" s="5"/>
      <c r="G1978" s="48"/>
      <c r="H1978" s="5"/>
      <c r="I1978" s="48"/>
      <c r="J1978" s="5"/>
      <c r="K1978" s="5"/>
      <c r="L1978" s="66">
        <v>43465</v>
      </c>
      <c r="M1978" s="5">
        <v>5</v>
      </c>
    </row>
    <row r="1979" spans="1:13" x14ac:dyDescent="0.25">
      <c r="A1979" s="48" t="s">
        <v>7775</v>
      </c>
      <c r="B1979" s="5" t="s">
        <v>10096</v>
      </c>
      <c r="C1979" s="119">
        <v>1</v>
      </c>
      <c r="D1979" s="48"/>
      <c r="E1979" s="5"/>
      <c r="F1979" s="5"/>
      <c r="G1979" s="48"/>
      <c r="H1979" s="5"/>
      <c r="I1979" s="48"/>
      <c r="J1979" s="5"/>
      <c r="K1979" s="5"/>
      <c r="L1979" s="66">
        <v>43465</v>
      </c>
      <c r="M1979" s="5">
        <v>5</v>
      </c>
    </row>
    <row r="1980" spans="1:13" x14ac:dyDescent="0.25">
      <c r="A1980" s="48" t="s">
        <v>7776</v>
      </c>
      <c r="B1980" s="5" t="s">
        <v>10097</v>
      </c>
      <c r="C1980" s="119">
        <v>1</v>
      </c>
      <c r="D1980" s="48"/>
      <c r="E1980" s="5"/>
      <c r="F1980" s="5"/>
      <c r="G1980" s="48"/>
      <c r="H1980" s="5"/>
      <c r="I1980" s="48"/>
      <c r="J1980" s="5"/>
      <c r="K1980" s="5"/>
      <c r="L1980" s="66">
        <v>43465</v>
      </c>
      <c r="M1980" s="5">
        <v>5</v>
      </c>
    </row>
    <row r="1981" spans="1:13" x14ac:dyDescent="0.25">
      <c r="A1981" s="48" t="s">
        <v>7777</v>
      </c>
      <c r="B1981" s="5" t="s">
        <v>10098</v>
      </c>
      <c r="C1981" s="119">
        <v>1</v>
      </c>
      <c r="D1981" s="48"/>
      <c r="E1981" s="5"/>
      <c r="F1981" s="5"/>
      <c r="G1981" s="48"/>
      <c r="H1981" s="5"/>
      <c r="I1981" s="48"/>
      <c r="J1981" s="5"/>
      <c r="K1981" s="5"/>
      <c r="L1981" s="66">
        <v>43465</v>
      </c>
      <c r="M1981" s="5">
        <v>5</v>
      </c>
    </row>
    <row r="1982" spans="1:13" x14ac:dyDescent="0.25">
      <c r="A1982" s="48" t="s">
        <v>7778</v>
      </c>
      <c r="B1982" s="5" t="s">
        <v>10099</v>
      </c>
      <c r="C1982" s="119">
        <v>1</v>
      </c>
      <c r="D1982" s="48"/>
      <c r="E1982" s="5"/>
      <c r="F1982" s="5"/>
      <c r="G1982" s="48"/>
      <c r="H1982" s="5"/>
      <c r="I1982" s="48"/>
      <c r="J1982" s="5"/>
      <c r="K1982" s="5"/>
      <c r="L1982" s="66">
        <v>43465</v>
      </c>
      <c r="M1982" s="5">
        <v>5</v>
      </c>
    </row>
    <row r="1983" spans="1:13" x14ac:dyDescent="0.25">
      <c r="A1983" s="48" t="s">
        <v>7779</v>
      </c>
      <c r="B1983" s="5" t="s">
        <v>10100</v>
      </c>
      <c r="C1983" s="119">
        <v>1</v>
      </c>
      <c r="D1983" s="48"/>
      <c r="E1983" s="5"/>
      <c r="F1983" s="5"/>
      <c r="G1983" s="48"/>
      <c r="H1983" s="5"/>
      <c r="I1983" s="48"/>
      <c r="J1983" s="5"/>
      <c r="K1983" s="5"/>
      <c r="L1983" s="66">
        <v>43465</v>
      </c>
      <c r="M1983" s="5">
        <v>5</v>
      </c>
    </row>
    <row r="1984" spans="1:13" x14ac:dyDescent="0.25">
      <c r="A1984" s="48" t="s">
        <v>7780</v>
      </c>
      <c r="B1984" s="5" t="s">
        <v>10101</v>
      </c>
      <c r="C1984" s="119">
        <v>1</v>
      </c>
      <c r="D1984" s="48"/>
      <c r="E1984" s="5"/>
      <c r="F1984" s="5"/>
      <c r="G1984" s="48"/>
      <c r="H1984" s="5"/>
      <c r="I1984" s="48"/>
      <c r="J1984" s="5"/>
      <c r="K1984" s="5"/>
      <c r="L1984" s="66">
        <v>43465</v>
      </c>
      <c r="M1984" s="5">
        <v>5</v>
      </c>
    </row>
    <row r="1985" spans="1:13" x14ac:dyDescent="0.25">
      <c r="A1985" s="48" t="s">
        <v>7781</v>
      </c>
      <c r="B1985" s="5" t="s">
        <v>10102</v>
      </c>
      <c r="C1985" s="119">
        <v>1</v>
      </c>
      <c r="D1985" s="48"/>
      <c r="E1985" s="5"/>
      <c r="F1985" s="5"/>
      <c r="G1985" s="48"/>
      <c r="H1985" s="5"/>
      <c r="I1985" s="48"/>
      <c r="J1985" s="5"/>
      <c r="K1985" s="5"/>
      <c r="L1985" s="66">
        <v>43465</v>
      </c>
      <c r="M1985" s="5">
        <v>5</v>
      </c>
    </row>
    <row r="1986" spans="1:13" x14ac:dyDescent="0.25">
      <c r="A1986" s="48" t="s">
        <v>7782</v>
      </c>
      <c r="B1986" s="5" t="s">
        <v>10103</v>
      </c>
      <c r="C1986" s="119">
        <v>1</v>
      </c>
      <c r="D1986" s="48"/>
      <c r="E1986" s="5"/>
      <c r="F1986" s="5"/>
      <c r="G1986" s="48"/>
      <c r="H1986" s="5"/>
      <c r="I1986" s="48"/>
      <c r="J1986" s="5"/>
      <c r="K1986" s="5"/>
      <c r="L1986" s="66">
        <v>43465</v>
      </c>
      <c r="M1986" s="5">
        <v>5</v>
      </c>
    </row>
    <row r="1987" spans="1:13" x14ac:dyDescent="0.25">
      <c r="A1987" s="48" t="s">
        <v>7783</v>
      </c>
      <c r="B1987" s="5" t="s">
        <v>10104</v>
      </c>
      <c r="C1987" s="119">
        <v>1</v>
      </c>
      <c r="D1987" s="48"/>
      <c r="E1987" s="5"/>
      <c r="F1987" s="5"/>
      <c r="G1987" s="48"/>
      <c r="H1987" s="5"/>
      <c r="I1987" s="48"/>
      <c r="J1987" s="5"/>
      <c r="K1987" s="5"/>
      <c r="L1987" s="66">
        <v>43465</v>
      </c>
      <c r="M1987" s="5">
        <v>5</v>
      </c>
    </row>
    <row r="1988" spans="1:13" x14ac:dyDescent="0.25">
      <c r="A1988" s="48" t="s">
        <v>7784</v>
      </c>
      <c r="B1988" s="5" t="s">
        <v>10105</v>
      </c>
      <c r="C1988" s="119">
        <v>1</v>
      </c>
      <c r="D1988" s="48"/>
      <c r="E1988" s="5"/>
      <c r="F1988" s="5"/>
      <c r="G1988" s="48"/>
      <c r="H1988" s="5"/>
      <c r="I1988" s="48"/>
      <c r="J1988" s="5"/>
      <c r="K1988" s="5"/>
      <c r="L1988" s="66">
        <v>43465</v>
      </c>
      <c r="M1988" s="5">
        <v>5</v>
      </c>
    </row>
    <row r="1989" spans="1:13" x14ac:dyDescent="0.25">
      <c r="A1989" s="48" t="s">
        <v>7785</v>
      </c>
      <c r="B1989" s="5" t="s">
        <v>10106</v>
      </c>
      <c r="C1989" s="119">
        <v>1</v>
      </c>
      <c r="D1989" s="48"/>
      <c r="E1989" s="5"/>
      <c r="F1989" s="5"/>
      <c r="G1989" s="48"/>
      <c r="H1989" s="5"/>
      <c r="I1989" s="48"/>
      <c r="J1989" s="5"/>
      <c r="K1989" s="5"/>
      <c r="L1989" s="66">
        <v>43465</v>
      </c>
      <c r="M1989" s="5">
        <v>5</v>
      </c>
    </row>
    <row r="1990" spans="1:13" x14ac:dyDescent="0.25">
      <c r="A1990" s="48" t="s">
        <v>7786</v>
      </c>
      <c r="B1990" s="5" t="s">
        <v>10107</v>
      </c>
      <c r="C1990" s="119">
        <v>1</v>
      </c>
      <c r="D1990" s="48"/>
      <c r="E1990" s="5"/>
      <c r="F1990" s="5"/>
      <c r="G1990" s="48"/>
      <c r="H1990" s="5"/>
      <c r="I1990" s="48"/>
      <c r="J1990" s="5"/>
      <c r="K1990" s="5"/>
      <c r="L1990" s="66">
        <v>43465</v>
      </c>
      <c r="M1990" s="5">
        <v>5</v>
      </c>
    </row>
    <row r="1991" spans="1:13" x14ac:dyDescent="0.25">
      <c r="A1991" s="48" t="s">
        <v>7787</v>
      </c>
      <c r="B1991" s="5" t="s">
        <v>10108</v>
      </c>
      <c r="C1991" s="119">
        <v>1</v>
      </c>
      <c r="D1991" s="48"/>
      <c r="E1991" s="5"/>
      <c r="F1991" s="5"/>
      <c r="G1991" s="48"/>
      <c r="H1991" s="5"/>
      <c r="I1991" s="48"/>
      <c r="J1991" s="5"/>
      <c r="K1991" s="5"/>
      <c r="L1991" s="66">
        <v>43465</v>
      </c>
      <c r="M1991" s="5">
        <v>5</v>
      </c>
    </row>
    <row r="1992" spans="1:13" x14ac:dyDescent="0.25">
      <c r="A1992" s="48" t="s">
        <v>7788</v>
      </c>
      <c r="B1992" s="5" t="s">
        <v>10109</v>
      </c>
      <c r="C1992" s="119">
        <v>1</v>
      </c>
      <c r="D1992" s="48"/>
      <c r="E1992" s="5"/>
      <c r="F1992" s="5"/>
      <c r="G1992" s="48"/>
      <c r="H1992" s="5"/>
      <c r="I1992" s="48"/>
      <c r="J1992" s="5"/>
      <c r="K1992" s="5"/>
      <c r="L1992" s="66">
        <v>43465</v>
      </c>
      <c r="M1992" s="5">
        <v>5</v>
      </c>
    </row>
    <row r="1993" spans="1:13" x14ac:dyDescent="0.25">
      <c r="A1993" s="48" t="s">
        <v>7789</v>
      </c>
      <c r="B1993" s="5" t="s">
        <v>10110</v>
      </c>
      <c r="C1993" s="119">
        <v>1</v>
      </c>
      <c r="D1993" s="48"/>
      <c r="E1993" s="5"/>
      <c r="F1993" s="5"/>
      <c r="G1993" s="48"/>
      <c r="H1993" s="5"/>
      <c r="I1993" s="48"/>
      <c r="J1993" s="5"/>
      <c r="K1993" s="5"/>
      <c r="L1993" s="66">
        <v>43465</v>
      </c>
      <c r="M1993" s="5">
        <v>5</v>
      </c>
    </row>
    <row r="1994" spans="1:13" x14ac:dyDescent="0.25">
      <c r="A1994" s="48" t="s">
        <v>7790</v>
      </c>
      <c r="B1994" s="5" t="s">
        <v>10111</v>
      </c>
      <c r="C1994" s="119">
        <v>1</v>
      </c>
      <c r="D1994" s="48"/>
      <c r="E1994" s="5"/>
      <c r="F1994" s="5"/>
      <c r="G1994" s="48"/>
      <c r="H1994" s="5"/>
      <c r="I1994" s="48"/>
      <c r="J1994" s="5"/>
      <c r="K1994" s="5"/>
      <c r="L1994" s="66">
        <v>43465</v>
      </c>
      <c r="M1994" s="5">
        <v>5</v>
      </c>
    </row>
    <row r="1995" spans="1:13" x14ac:dyDescent="0.25">
      <c r="A1995" s="48" t="s">
        <v>7791</v>
      </c>
      <c r="B1995" s="5" t="s">
        <v>10112</v>
      </c>
      <c r="C1995" s="119">
        <v>1</v>
      </c>
      <c r="D1995" s="48"/>
      <c r="E1995" s="5"/>
      <c r="F1995" s="5"/>
      <c r="G1995" s="48"/>
      <c r="H1995" s="5"/>
      <c r="I1995" s="48"/>
      <c r="J1995" s="5"/>
      <c r="K1995" s="5"/>
      <c r="L1995" s="66">
        <v>43465</v>
      </c>
      <c r="M1995" s="5">
        <v>5</v>
      </c>
    </row>
    <row r="1996" spans="1:13" x14ac:dyDescent="0.25">
      <c r="A1996" s="48" t="s">
        <v>7792</v>
      </c>
      <c r="B1996" s="5" t="s">
        <v>10113</v>
      </c>
      <c r="C1996" s="119">
        <v>1</v>
      </c>
      <c r="D1996" s="48"/>
      <c r="E1996" s="5"/>
      <c r="F1996" s="5"/>
      <c r="G1996" s="48"/>
      <c r="H1996" s="5"/>
      <c r="I1996" s="48"/>
      <c r="J1996" s="5"/>
      <c r="K1996" s="5"/>
      <c r="L1996" s="66">
        <v>43465</v>
      </c>
      <c r="M1996" s="5">
        <v>5</v>
      </c>
    </row>
    <row r="1997" spans="1:13" x14ac:dyDescent="0.25">
      <c r="A1997" s="48" t="s">
        <v>7793</v>
      </c>
      <c r="B1997" s="5" t="s">
        <v>10114</v>
      </c>
      <c r="C1997" s="119">
        <v>1</v>
      </c>
      <c r="D1997" s="48"/>
      <c r="E1997" s="5"/>
      <c r="F1997" s="5"/>
      <c r="G1997" s="48"/>
      <c r="H1997" s="5"/>
      <c r="I1997" s="48"/>
      <c r="J1997" s="5"/>
      <c r="K1997" s="5"/>
      <c r="L1997" s="66">
        <v>43465</v>
      </c>
      <c r="M1997" s="5">
        <v>5</v>
      </c>
    </row>
    <row r="1998" spans="1:13" x14ac:dyDescent="0.25">
      <c r="A1998" s="48" t="s">
        <v>7794</v>
      </c>
      <c r="B1998" s="5" t="s">
        <v>10115</v>
      </c>
      <c r="C1998" s="119">
        <v>1</v>
      </c>
      <c r="D1998" s="48"/>
      <c r="E1998" s="5"/>
      <c r="F1998" s="5"/>
      <c r="G1998" s="48"/>
      <c r="H1998" s="5"/>
      <c r="I1998" s="48"/>
      <c r="J1998" s="5"/>
      <c r="K1998" s="5"/>
      <c r="L1998" s="66">
        <v>43465</v>
      </c>
      <c r="M1998" s="5">
        <v>5</v>
      </c>
    </row>
    <row r="1999" spans="1:13" x14ac:dyDescent="0.25">
      <c r="A1999" s="48" t="s">
        <v>7795</v>
      </c>
      <c r="B1999" s="5" t="s">
        <v>10116</v>
      </c>
      <c r="C1999" s="119">
        <v>1</v>
      </c>
      <c r="D1999" s="48"/>
      <c r="E1999" s="5"/>
      <c r="F1999" s="5"/>
      <c r="G1999" s="48"/>
      <c r="H1999" s="5"/>
      <c r="I1999" s="48"/>
      <c r="J1999" s="5"/>
      <c r="K1999" s="5"/>
      <c r="L1999" s="66">
        <v>43465</v>
      </c>
      <c r="M1999" s="5">
        <v>5</v>
      </c>
    </row>
    <row r="2000" spans="1:13" x14ac:dyDescent="0.25">
      <c r="A2000" s="48" t="s">
        <v>7796</v>
      </c>
      <c r="B2000" s="5" t="s">
        <v>10117</v>
      </c>
      <c r="C2000" s="119">
        <v>1</v>
      </c>
      <c r="D2000" s="48"/>
      <c r="E2000" s="5"/>
      <c r="F2000" s="5"/>
      <c r="G2000" s="48"/>
      <c r="H2000" s="5"/>
      <c r="I2000" s="48"/>
      <c r="J2000" s="5"/>
      <c r="K2000" s="5"/>
      <c r="L2000" s="66">
        <v>43465</v>
      </c>
      <c r="M2000" s="5">
        <v>5</v>
      </c>
    </row>
    <row r="2001" spans="1:13" x14ac:dyDescent="0.25">
      <c r="A2001" s="48" t="s">
        <v>7797</v>
      </c>
      <c r="B2001" s="5" t="s">
        <v>10118</v>
      </c>
      <c r="C2001" s="119">
        <v>1</v>
      </c>
      <c r="D2001" s="48"/>
      <c r="E2001" s="5"/>
      <c r="F2001" s="5"/>
      <c r="G2001" s="48"/>
      <c r="H2001" s="5"/>
      <c r="I2001" s="48"/>
      <c r="J2001" s="5"/>
      <c r="K2001" s="5"/>
      <c r="L2001" s="66">
        <v>43465</v>
      </c>
      <c r="M2001" s="5">
        <v>5</v>
      </c>
    </row>
    <row r="2002" spans="1:13" x14ac:dyDescent="0.25">
      <c r="A2002" s="48" t="s">
        <v>7798</v>
      </c>
      <c r="B2002" s="5" t="s">
        <v>10119</v>
      </c>
      <c r="C2002" s="119">
        <v>1</v>
      </c>
      <c r="D2002" s="48"/>
      <c r="E2002" s="5"/>
      <c r="F2002" s="5"/>
      <c r="G2002" s="48"/>
      <c r="H2002" s="5"/>
      <c r="I2002" s="48"/>
      <c r="J2002" s="5"/>
      <c r="K2002" s="5"/>
      <c r="L2002" s="66">
        <v>43465</v>
      </c>
      <c r="M2002" s="5">
        <v>5</v>
      </c>
    </row>
    <row r="2003" spans="1:13" x14ac:dyDescent="0.25">
      <c r="A2003" s="48" t="s">
        <v>7799</v>
      </c>
      <c r="B2003" s="5" t="s">
        <v>10120</v>
      </c>
      <c r="C2003" s="119">
        <v>1</v>
      </c>
      <c r="D2003" s="48"/>
      <c r="E2003" s="5"/>
      <c r="F2003" s="5"/>
      <c r="G2003" s="48"/>
      <c r="H2003" s="5"/>
      <c r="I2003" s="48"/>
      <c r="J2003" s="5"/>
      <c r="K2003" s="5"/>
      <c r="L2003" s="66">
        <v>43465</v>
      </c>
      <c r="M2003" s="5">
        <v>5</v>
      </c>
    </row>
    <row r="2004" spans="1:13" x14ac:dyDescent="0.25">
      <c r="A2004" s="48" t="s">
        <v>7800</v>
      </c>
      <c r="B2004" s="5" t="s">
        <v>10121</v>
      </c>
      <c r="C2004" s="119">
        <v>1</v>
      </c>
      <c r="D2004" s="48"/>
      <c r="E2004" s="5"/>
      <c r="F2004" s="5"/>
      <c r="G2004" s="48"/>
      <c r="H2004" s="5"/>
      <c r="I2004" s="48"/>
      <c r="J2004" s="5"/>
      <c r="K2004" s="5"/>
      <c r="L2004" s="66">
        <v>43465</v>
      </c>
      <c r="M2004" s="5">
        <v>5</v>
      </c>
    </row>
    <row r="2005" spans="1:13" x14ac:dyDescent="0.25">
      <c r="A2005" s="48" t="s">
        <v>7801</v>
      </c>
      <c r="B2005" s="5" t="s">
        <v>10122</v>
      </c>
      <c r="C2005" s="119">
        <v>1</v>
      </c>
      <c r="D2005" s="48"/>
      <c r="E2005" s="5"/>
      <c r="F2005" s="5"/>
      <c r="G2005" s="48"/>
      <c r="H2005" s="5"/>
      <c r="I2005" s="48"/>
      <c r="J2005" s="5"/>
      <c r="K2005" s="5"/>
      <c r="L2005" s="66">
        <v>43465</v>
      </c>
      <c r="M2005" s="5">
        <v>5</v>
      </c>
    </row>
    <row r="2006" spans="1:13" x14ac:dyDescent="0.25">
      <c r="A2006" s="48" t="s">
        <v>7802</v>
      </c>
      <c r="B2006" s="5" t="s">
        <v>10123</v>
      </c>
      <c r="C2006" s="119">
        <v>1</v>
      </c>
      <c r="D2006" s="48"/>
      <c r="E2006" s="5"/>
      <c r="F2006" s="5"/>
      <c r="G2006" s="48"/>
      <c r="H2006" s="5"/>
      <c r="I2006" s="48"/>
      <c r="J2006" s="5"/>
      <c r="K2006" s="5"/>
      <c r="L2006" s="66">
        <v>43465</v>
      </c>
      <c r="M2006" s="5">
        <v>5</v>
      </c>
    </row>
    <row r="2007" spans="1:13" x14ac:dyDescent="0.25">
      <c r="A2007" s="48" t="s">
        <v>7803</v>
      </c>
      <c r="B2007" s="5" t="s">
        <v>10124</v>
      </c>
      <c r="C2007" s="119">
        <v>1</v>
      </c>
      <c r="D2007" s="48"/>
      <c r="E2007" s="5"/>
      <c r="F2007" s="5"/>
      <c r="G2007" s="48"/>
      <c r="H2007" s="5"/>
      <c r="I2007" s="48"/>
      <c r="J2007" s="5"/>
      <c r="K2007" s="5"/>
      <c r="L2007" s="66">
        <v>43465</v>
      </c>
      <c r="M2007" s="5">
        <v>5</v>
      </c>
    </row>
    <row r="2008" spans="1:13" x14ac:dyDescent="0.25">
      <c r="A2008" s="48" t="s">
        <v>7804</v>
      </c>
      <c r="B2008" s="5" t="s">
        <v>10125</v>
      </c>
      <c r="C2008" s="119">
        <v>1</v>
      </c>
      <c r="D2008" s="48"/>
      <c r="E2008" s="5"/>
      <c r="F2008" s="5"/>
      <c r="G2008" s="48"/>
      <c r="H2008" s="5"/>
      <c r="I2008" s="48"/>
      <c r="J2008" s="5"/>
      <c r="K2008" s="5"/>
      <c r="L2008" s="66">
        <v>43465</v>
      </c>
      <c r="M2008" s="5">
        <v>5</v>
      </c>
    </row>
    <row r="2009" spans="1:13" x14ac:dyDescent="0.25">
      <c r="A2009" s="48" t="s">
        <v>7805</v>
      </c>
      <c r="B2009" s="5" t="s">
        <v>10126</v>
      </c>
      <c r="C2009" s="119">
        <v>1</v>
      </c>
      <c r="D2009" s="48"/>
      <c r="E2009" s="5"/>
      <c r="F2009" s="5"/>
      <c r="G2009" s="48"/>
      <c r="H2009" s="5"/>
      <c r="I2009" s="48"/>
      <c r="J2009" s="5"/>
      <c r="K2009" s="5"/>
      <c r="L2009" s="66">
        <v>43465</v>
      </c>
      <c r="M2009" s="5">
        <v>5</v>
      </c>
    </row>
    <row r="2010" spans="1:13" x14ac:dyDescent="0.25">
      <c r="A2010" s="48" t="s">
        <v>7806</v>
      </c>
      <c r="B2010" s="5" t="s">
        <v>10127</v>
      </c>
      <c r="C2010" s="119">
        <v>1</v>
      </c>
      <c r="D2010" s="48"/>
      <c r="E2010" s="5"/>
      <c r="F2010" s="5"/>
      <c r="G2010" s="48"/>
      <c r="H2010" s="5"/>
      <c r="I2010" s="48"/>
      <c r="J2010" s="5"/>
      <c r="K2010" s="5"/>
      <c r="L2010" s="66">
        <v>43465</v>
      </c>
      <c r="M2010" s="5">
        <v>5</v>
      </c>
    </row>
    <row r="2011" spans="1:13" x14ac:dyDescent="0.25">
      <c r="A2011" s="48" t="s">
        <v>7807</v>
      </c>
      <c r="B2011" s="5" t="s">
        <v>10128</v>
      </c>
      <c r="C2011" s="119">
        <v>1</v>
      </c>
      <c r="D2011" s="48"/>
      <c r="E2011" s="5"/>
      <c r="F2011" s="5"/>
      <c r="G2011" s="48"/>
      <c r="H2011" s="5"/>
      <c r="I2011" s="48"/>
      <c r="J2011" s="5"/>
      <c r="K2011" s="5"/>
      <c r="L2011" s="66">
        <v>43465</v>
      </c>
      <c r="M2011" s="5">
        <v>5</v>
      </c>
    </row>
    <row r="2012" spans="1:13" x14ac:dyDescent="0.25">
      <c r="A2012" s="48" t="s">
        <v>7808</v>
      </c>
      <c r="B2012" s="5" t="s">
        <v>10129</v>
      </c>
      <c r="C2012" s="119">
        <v>1</v>
      </c>
      <c r="D2012" s="48"/>
      <c r="E2012" s="5"/>
      <c r="F2012" s="5"/>
      <c r="G2012" s="48"/>
      <c r="H2012" s="5"/>
      <c r="I2012" s="48"/>
      <c r="J2012" s="5"/>
      <c r="K2012" s="5"/>
      <c r="L2012" s="66">
        <v>43465</v>
      </c>
      <c r="M2012" s="5">
        <v>5</v>
      </c>
    </row>
    <row r="2013" spans="1:13" x14ac:dyDescent="0.25">
      <c r="A2013" s="48" t="s">
        <v>7809</v>
      </c>
      <c r="B2013" s="5" t="s">
        <v>10130</v>
      </c>
      <c r="C2013" s="119">
        <v>1</v>
      </c>
      <c r="D2013" s="48"/>
      <c r="E2013" s="5"/>
      <c r="F2013" s="5"/>
      <c r="G2013" s="48"/>
      <c r="H2013" s="5"/>
      <c r="I2013" s="48"/>
      <c r="J2013" s="5"/>
      <c r="K2013" s="5"/>
      <c r="L2013" s="66">
        <v>43465</v>
      </c>
      <c r="M2013" s="5">
        <v>5</v>
      </c>
    </row>
    <row r="2014" spans="1:13" x14ac:dyDescent="0.25">
      <c r="A2014" s="48" t="s">
        <v>7810</v>
      </c>
      <c r="B2014" s="5" t="s">
        <v>10131</v>
      </c>
      <c r="C2014" s="119">
        <v>1</v>
      </c>
      <c r="D2014" s="48"/>
      <c r="E2014" s="5"/>
      <c r="F2014" s="5"/>
      <c r="G2014" s="48"/>
      <c r="H2014" s="5"/>
      <c r="I2014" s="48"/>
      <c r="J2014" s="5"/>
      <c r="K2014" s="5"/>
      <c r="L2014" s="66">
        <v>43465</v>
      </c>
      <c r="M2014" s="5">
        <v>5</v>
      </c>
    </row>
    <row r="2015" spans="1:13" x14ac:dyDescent="0.25">
      <c r="A2015" s="48" t="s">
        <v>7811</v>
      </c>
      <c r="B2015" s="5" t="s">
        <v>10132</v>
      </c>
      <c r="C2015" s="119">
        <v>1</v>
      </c>
      <c r="D2015" s="48"/>
      <c r="E2015" s="5"/>
      <c r="F2015" s="5"/>
      <c r="G2015" s="48"/>
      <c r="H2015" s="5"/>
      <c r="I2015" s="48"/>
      <c r="J2015" s="5"/>
      <c r="K2015" s="5"/>
      <c r="L2015" s="66">
        <v>43465</v>
      </c>
      <c r="M2015" s="5">
        <v>5</v>
      </c>
    </row>
    <row r="2016" spans="1:13" x14ac:dyDescent="0.25">
      <c r="A2016" s="48" t="s">
        <v>7812</v>
      </c>
      <c r="B2016" s="5" t="s">
        <v>10133</v>
      </c>
      <c r="C2016" s="119">
        <v>1</v>
      </c>
      <c r="D2016" s="48"/>
      <c r="E2016" s="5"/>
      <c r="F2016" s="5"/>
      <c r="G2016" s="48"/>
      <c r="H2016" s="5"/>
      <c r="I2016" s="48"/>
      <c r="J2016" s="5"/>
      <c r="K2016" s="5"/>
      <c r="L2016" s="66">
        <v>43465</v>
      </c>
      <c r="M2016" s="5">
        <v>5</v>
      </c>
    </row>
    <row r="2017" spans="1:13" x14ac:dyDescent="0.25">
      <c r="A2017" s="48" t="s">
        <v>7813</v>
      </c>
      <c r="B2017" s="5" t="s">
        <v>10134</v>
      </c>
      <c r="C2017" s="119">
        <v>1</v>
      </c>
      <c r="D2017" s="48"/>
      <c r="E2017" s="5"/>
      <c r="F2017" s="5"/>
      <c r="G2017" s="48"/>
      <c r="H2017" s="5"/>
      <c r="I2017" s="48"/>
      <c r="J2017" s="5"/>
      <c r="K2017" s="5"/>
      <c r="L2017" s="66">
        <v>43465</v>
      </c>
      <c r="M2017" s="5">
        <v>5</v>
      </c>
    </row>
    <row r="2018" spans="1:13" x14ac:dyDescent="0.25">
      <c r="A2018" s="48" t="s">
        <v>7814</v>
      </c>
      <c r="B2018" s="5" t="s">
        <v>10135</v>
      </c>
      <c r="C2018" s="119">
        <v>1</v>
      </c>
      <c r="D2018" s="48"/>
      <c r="E2018" s="5"/>
      <c r="F2018" s="5"/>
      <c r="G2018" s="48"/>
      <c r="H2018" s="5"/>
      <c r="I2018" s="48"/>
      <c r="J2018" s="5"/>
      <c r="K2018" s="5"/>
      <c r="L2018" s="66">
        <v>43465</v>
      </c>
      <c r="M2018" s="5">
        <v>5</v>
      </c>
    </row>
    <row r="2019" spans="1:13" x14ac:dyDescent="0.25">
      <c r="A2019" s="48" t="s">
        <v>7815</v>
      </c>
      <c r="B2019" s="5" t="s">
        <v>10136</v>
      </c>
      <c r="C2019" s="119">
        <v>1</v>
      </c>
      <c r="D2019" s="48"/>
      <c r="E2019" s="5"/>
      <c r="F2019" s="5"/>
      <c r="G2019" s="48"/>
      <c r="H2019" s="5"/>
      <c r="I2019" s="48"/>
      <c r="J2019" s="5"/>
      <c r="K2019" s="5"/>
      <c r="L2019" s="66">
        <v>43465</v>
      </c>
      <c r="M2019" s="5">
        <v>5</v>
      </c>
    </row>
    <row r="2020" spans="1:13" x14ac:dyDescent="0.25">
      <c r="A2020" s="48" t="s">
        <v>7816</v>
      </c>
      <c r="B2020" s="5" t="s">
        <v>10137</v>
      </c>
      <c r="C2020" s="119">
        <v>1</v>
      </c>
      <c r="D2020" s="48"/>
      <c r="E2020" s="5"/>
      <c r="F2020" s="5"/>
      <c r="G2020" s="48"/>
      <c r="H2020" s="5"/>
      <c r="I2020" s="48"/>
      <c r="J2020" s="5"/>
      <c r="K2020" s="5"/>
      <c r="L2020" s="66">
        <v>43465</v>
      </c>
      <c r="M2020" s="5">
        <v>5</v>
      </c>
    </row>
    <row r="2021" spans="1:13" x14ac:dyDescent="0.25">
      <c r="A2021" s="48" t="s">
        <v>7817</v>
      </c>
      <c r="B2021" s="5" t="s">
        <v>10138</v>
      </c>
      <c r="C2021" s="119">
        <v>1</v>
      </c>
      <c r="D2021" s="48"/>
      <c r="E2021" s="5"/>
      <c r="F2021" s="5"/>
      <c r="G2021" s="48"/>
      <c r="H2021" s="5"/>
      <c r="I2021" s="48"/>
      <c r="J2021" s="5"/>
      <c r="K2021" s="5"/>
      <c r="L2021" s="66">
        <v>43465</v>
      </c>
      <c r="M2021" s="5">
        <v>5</v>
      </c>
    </row>
    <row r="2022" spans="1:13" x14ac:dyDescent="0.25">
      <c r="A2022" s="48" t="s">
        <v>7818</v>
      </c>
      <c r="B2022" s="5" t="s">
        <v>10139</v>
      </c>
      <c r="C2022" s="119">
        <v>1</v>
      </c>
      <c r="D2022" s="48"/>
      <c r="E2022" s="5"/>
      <c r="F2022" s="5"/>
      <c r="G2022" s="48"/>
      <c r="H2022" s="5"/>
      <c r="I2022" s="48"/>
      <c r="J2022" s="5"/>
      <c r="K2022" s="5"/>
      <c r="L2022" s="66">
        <v>43465</v>
      </c>
      <c r="M2022" s="5">
        <v>5</v>
      </c>
    </row>
    <row r="2023" spans="1:13" x14ac:dyDescent="0.25">
      <c r="A2023" s="48" t="s">
        <v>7819</v>
      </c>
      <c r="B2023" s="5" t="s">
        <v>10140</v>
      </c>
      <c r="C2023" s="119">
        <v>1</v>
      </c>
      <c r="D2023" s="48"/>
      <c r="E2023" s="5"/>
      <c r="F2023" s="5"/>
      <c r="G2023" s="48"/>
      <c r="H2023" s="5"/>
      <c r="I2023" s="48"/>
      <c r="J2023" s="5"/>
      <c r="K2023" s="5"/>
      <c r="L2023" s="66">
        <v>43465</v>
      </c>
      <c r="M2023" s="5">
        <v>5</v>
      </c>
    </row>
    <row r="2024" spans="1:13" x14ac:dyDescent="0.25">
      <c r="A2024" s="48" t="s">
        <v>7820</v>
      </c>
      <c r="B2024" s="5" t="s">
        <v>10141</v>
      </c>
      <c r="C2024" s="119">
        <v>1</v>
      </c>
      <c r="D2024" s="48"/>
      <c r="E2024" s="5"/>
      <c r="F2024" s="5"/>
      <c r="G2024" s="48"/>
      <c r="H2024" s="5"/>
      <c r="I2024" s="48"/>
      <c r="J2024" s="5"/>
      <c r="K2024" s="5"/>
      <c r="L2024" s="66">
        <v>43465</v>
      </c>
      <c r="M2024" s="5">
        <v>5</v>
      </c>
    </row>
    <row r="2025" spans="1:13" x14ac:dyDescent="0.25">
      <c r="A2025" s="48" t="s">
        <v>7821</v>
      </c>
      <c r="B2025" s="5" t="s">
        <v>10142</v>
      </c>
      <c r="C2025" s="119">
        <v>1</v>
      </c>
      <c r="D2025" s="48"/>
      <c r="E2025" s="5"/>
      <c r="F2025" s="5"/>
      <c r="G2025" s="48"/>
      <c r="H2025" s="5"/>
      <c r="I2025" s="48"/>
      <c r="J2025" s="5"/>
      <c r="K2025" s="5"/>
      <c r="L2025" s="66">
        <v>43465</v>
      </c>
      <c r="M2025" s="5">
        <v>5</v>
      </c>
    </row>
    <row r="2026" spans="1:13" x14ac:dyDescent="0.25">
      <c r="A2026" s="48" t="s">
        <v>7822</v>
      </c>
      <c r="B2026" s="5" t="s">
        <v>10143</v>
      </c>
      <c r="C2026" s="119">
        <v>1</v>
      </c>
      <c r="D2026" s="48"/>
      <c r="E2026" s="5"/>
      <c r="F2026" s="5"/>
      <c r="G2026" s="48"/>
      <c r="H2026" s="5"/>
      <c r="I2026" s="48"/>
      <c r="J2026" s="5"/>
      <c r="K2026" s="5"/>
      <c r="L2026" s="66">
        <v>43465</v>
      </c>
      <c r="M2026" s="5">
        <v>5</v>
      </c>
    </row>
    <row r="2027" spans="1:13" x14ac:dyDescent="0.25">
      <c r="A2027" s="48" t="s">
        <v>7823</v>
      </c>
      <c r="B2027" s="5" t="s">
        <v>10144</v>
      </c>
      <c r="C2027" s="119">
        <v>1</v>
      </c>
      <c r="D2027" s="48"/>
      <c r="E2027" s="5"/>
      <c r="F2027" s="5"/>
      <c r="G2027" s="48"/>
      <c r="H2027" s="5"/>
      <c r="I2027" s="48"/>
      <c r="J2027" s="5"/>
      <c r="K2027" s="5"/>
      <c r="L2027" s="66">
        <v>43465</v>
      </c>
      <c r="M2027" s="5">
        <v>5</v>
      </c>
    </row>
    <row r="2028" spans="1:13" x14ac:dyDescent="0.25">
      <c r="A2028" s="48" t="s">
        <v>7824</v>
      </c>
      <c r="B2028" s="5" t="s">
        <v>10145</v>
      </c>
      <c r="C2028" s="119">
        <v>1</v>
      </c>
      <c r="D2028" s="48"/>
      <c r="E2028" s="5"/>
      <c r="F2028" s="5"/>
      <c r="G2028" s="48"/>
      <c r="H2028" s="5"/>
      <c r="I2028" s="48"/>
      <c r="J2028" s="5"/>
      <c r="K2028" s="5"/>
      <c r="L2028" s="66">
        <v>43465</v>
      </c>
      <c r="M2028" s="5">
        <v>5</v>
      </c>
    </row>
    <row r="2029" spans="1:13" x14ac:dyDescent="0.25">
      <c r="A2029" s="48" t="s">
        <v>7825</v>
      </c>
      <c r="B2029" s="5" t="s">
        <v>10146</v>
      </c>
      <c r="C2029" s="119">
        <v>1</v>
      </c>
      <c r="D2029" s="48"/>
      <c r="E2029" s="5"/>
      <c r="F2029" s="5"/>
      <c r="G2029" s="48"/>
      <c r="H2029" s="5"/>
      <c r="I2029" s="48"/>
      <c r="J2029" s="5"/>
      <c r="K2029" s="5"/>
      <c r="L2029" s="66">
        <v>43465</v>
      </c>
      <c r="M2029" s="5">
        <v>5</v>
      </c>
    </row>
    <row r="2030" spans="1:13" x14ac:dyDescent="0.25">
      <c r="A2030" s="48" t="s">
        <v>7826</v>
      </c>
      <c r="B2030" s="5" t="s">
        <v>10147</v>
      </c>
      <c r="C2030" s="119">
        <v>1</v>
      </c>
      <c r="D2030" s="48"/>
      <c r="E2030" s="5"/>
      <c r="F2030" s="5"/>
      <c r="G2030" s="48"/>
      <c r="H2030" s="5"/>
      <c r="I2030" s="48"/>
      <c r="J2030" s="5"/>
      <c r="K2030" s="5"/>
      <c r="L2030" s="66">
        <v>43465</v>
      </c>
      <c r="M2030" s="5">
        <v>5</v>
      </c>
    </row>
    <row r="2031" spans="1:13" x14ac:dyDescent="0.25">
      <c r="A2031" s="48" t="s">
        <v>7827</v>
      </c>
      <c r="B2031" s="5" t="s">
        <v>10148</v>
      </c>
      <c r="C2031" s="119">
        <v>1</v>
      </c>
      <c r="D2031" s="48"/>
      <c r="E2031" s="5"/>
      <c r="F2031" s="5"/>
      <c r="G2031" s="48"/>
      <c r="H2031" s="5"/>
      <c r="I2031" s="48"/>
      <c r="J2031" s="5"/>
      <c r="K2031" s="5"/>
      <c r="L2031" s="66">
        <v>43465</v>
      </c>
      <c r="M2031" s="5">
        <v>5</v>
      </c>
    </row>
    <row r="2032" spans="1:13" x14ac:dyDescent="0.25">
      <c r="A2032" s="48" t="s">
        <v>7828</v>
      </c>
      <c r="B2032" s="5" t="s">
        <v>10149</v>
      </c>
      <c r="C2032" s="119">
        <v>1</v>
      </c>
      <c r="D2032" s="48"/>
      <c r="E2032" s="5"/>
      <c r="F2032" s="5"/>
      <c r="G2032" s="48"/>
      <c r="H2032" s="5"/>
      <c r="I2032" s="48"/>
      <c r="J2032" s="5"/>
      <c r="K2032" s="5"/>
      <c r="L2032" s="66">
        <v>43465</v>
      </c>
      <c r="M2032" s="5">
        <v>5</v>
      </c>
    </row>
    <row r="2033" spans="1:13" x14ac:dyDescent="0.25">
      <c r="A2033" s="48" t="s">
        <v>7829</v>
      </c>
      <c r="B2033" s="5" t="s">
        <v>10150</v>
      </c>
      <c r="C2033" s="119">
        <v>1</v>
      </c>
      <c r="D2033" s="48"/>
      <c r="E2033" s="5"/>
      <c r="F2033" s="5"/>
      <c r="G2033" s="48"/>
      <c r="H2033" s="5"/>
      <c r="I2033" s="48"/>
      <c r="J2033" s="5"/>
      <c r="K2033" s="5"/>
      <c r="L2033" s="66">
        <v>43465</v>
      </c>
      <c r="M2033" s="5">
        <v>5</v>
      </c>
    </row>
    <row r="2034" spans="1:13" x14ac:dyDescent="0.25">
      <c r="A2034" s="48" t="s">
        <v>7830</v>
      </c>
      <c r="B2034" s="5" t="s">
        <v>10151</v>
      </c>
      <c r="C2034" s="119">
        <v>1</v>
      </c>
      <c r="D2034" s="48"/>
      <c r="E2034" s="5"/>
      <c r="F2034" s="5"/>
      <c r="G2034" s="48"/>
      <c r="H2034" s="5"/>
      <c r="I2034" s="48"/>
      <c r="J2034" s="5"/>
      <c r="K2034" s="5"/>
      <c r="L2034" s="66">
        <v>43465</v>
      </c>
      <c r="M2034" s="5">
        <v>5</v>
      </c>
    </row>
    <row r="2035" spans="1:13" x14ac:dyDescent="0.25">
      <c r="A2035" s="48" t="s">
        <v>7831</v>
      </c>
      <c r="B2035" s="5" t="s">
        <v>10152</v>
      </c>
      <c r="C2035" s="119">
        <v>1</v>
      </c>
      <c r="D2035" s="48"/>
      <c r="E2035" s="5"/>
      <c r="F2035" s="5"/>
      <c r="G2035" s="48"/>
      <c r="H2035" s="5"/>
      <c r="I2035" s="48"/>
      <c r="J2035" s="5"/>
      <c r="K2035" s="5"/>
      <c r="L2035" s="66">
        <v>43465</v>
      </c>
      <c r="M2035" s="5">
        <v>5</v>
      </c>
    </row>
    <row r="2036" spans="1:13" x14ac:dyDescent="0.25">
      <c r="A2036" s="48" t="s">
        <v>7832</v>
      </c>
      <c r="B2036" s="5" t="s">
        <v>10153</v>
      </c>
      <c r="C2036" s="119">
        <v>1</v>
      </c>
      <c r="D2036" s="48"/>
      <c r="E2036" s="5"/>
      <c r="F2036" s="5"/>
      <c r="G2036" s="48"/>
      <c r="H2036" s="5"/>
      <c r="I2036" s="48"/>
      <c r="J2036" s="5"/>
      <c r="K2036" s="5"/>
      <c r="L2036" s="66">
        <v>43465</v>
      </c>
      <c r="M2036" s="5">
        <v>5</v>
      </c>
    </row>
    <row r="2037" spans="1:13" x14ac:dyDescent="0.25">
      <c r="A2037" s="48" t="s">
        <v>7833</v>
      </c>
      <c r="B2037" s="5" t="s">
        <v>10154</v>
      </c>
      <c r="C2037" s="119">
        <v>1</v>
      </c>
      <c r="D2037" s="48"/>
      <c r="E2037" s="5"/>
      <c r="F2037" s="5"/>
      <c r="G2037" s="48"/>
      <c r="H2037" s="5"/>
      <c r="I2037" s="48"/>
      <c r="J2037" s="5"/>
      <c r="K2037" s="5"/>
      <c r="L2037" s="66">
        <v>43465</v>
      </c>
      <c r="M2037" s="5">
        <v>5</v>
      </c>
    </row>
    <row r="2038" spans="1:13" x14ac:dyDescent="0.25">
      <c r="A2038" s="48" t="s">
        <v>7834</v>
      </c>
      <c r="B2038" s="5" t="s">
        <v>10155</v>
      </c>
      <c r="C2038" s="119">
        <v>1</v>
      </c>
      <c r="D2038" s="48"/>
      <c r="E2038" s="5"/>
      <c r="F2038" s="5"/>
      <c r="G2038" s="48"/>
      <c r="H2038" s="5"/>
      <c r="I2038" s="48"/>
      <c r="J2038" s="5"/>
      <c r="K2038" s="5"/>
      <c r="L2038" s="66">
        <v>43465</v>
      </c>
      <c r="M2038" s="5">
        <v>5</v>
      </c>
    </row>
    <row r="2039" spans="1:13" x14ac:dyDescent="0.25">
      <c r="A2039" s="48" t="s">
        <v>7835</v>
      </c>
      <c r="B2039" s="5" t="s">
        <v>10156</v>
      </c>
      <c r="C2039" s="119">
        <v>1</v>
      </c>
      <c r="D2039" s="48"/>
      <c r="E2039" s="5"/>
      <c r="F2039" s="5"/>
      <c r="G2039" s="48"/>
      <c r="H2039" s="5"/>
      <c r="I2039" s="48"/>
      <c r="J2039" s="5"/>
      <c r="K2039" s="5"/>
      <c r="L2039" s="66">
        <v>43465</v>
      </c>
      <c r="M2039" s="5">
        <v>5</v>
      </c>
    </row>
    <row r="2040" spans="1:13" x14ac:dyDescent="0.25">
      <c r="A2040" s="48" t="s">
        <v>7836</v>
      </c>
      <c r="B2040" s="5" t="s">
        <v>10157</v>
      </c>
      <c r="C2040" s="119">
        <v>1</v>
      </c>
      <c r="D2040" s="48"/>
      <c r="E2040" s="5"/>
      <c r="F2040" s="5"/>
      <c r="G2040" s="48"/>
      <c r="H2040" s="5"/>
      <c r="I2040" s="48"/>
      <c r="J2040" s="5"/>
      <c r="K2040" s="5"/>
      <c r="L2040" s="66">
        <v>43465</v>
      </c>
      <c r="M2040" s="5">
        <v>5</v>
      </c>
    </row>
    <row r="2041" spans="1:13" x14ac:dyDescent="0.25">
      <c r="A2041" s="48" t="s">
        <v>7837</v>
      </c>
      <c r="B2041" s="5" t="s">
        <v>10158</v>
      </c>
      <c r="C2041" s="119">
        <v>1</v>
      </c>
      <c r="D2041" s="48"/>
      <c r="E2041" s="5"/>
      <c r="F2041" s="5"/>
      <c r="G2041" s="48"/>
      <c r="H2041" s="5"/>
      <c r="I2041" s="48"/>
      <c r="J2041" s="5"/>
      <c r="K2041" s="5"/>
      <c r="L2041" s="66">
        <v>43465</v>
      </c>
      <c r="M2041" s="5">
        <v>5</v>
      </c>
    </row>
    <row r="2042" spans="1:13" x14ac:dyDescent="0.25">
      <c r="A2042" s="48" t="s">
        <v>7838</v>
      </c>
      <c r="B2042" s="5" t="s">
        <v>10159</v>
      </c>
      <c r="C2042" s="119">
        <v>1</v>
      </c>
      <c r="D2042" s="48"/>
      <c r="E2042" s="5"/>
      <c r="F2042" s="5"/>
      <c r="G2042" s="48"/>
      <c r="H2042" s="5"/>
      <c r="I2042" s="48"/>
      <c r="J2042" s="5"/>
      <c r="K2042" s="5"/>
      <c r="L2042" s="66">
        <v>43465</v>
      </c>
      <c r="M2042" s="5">
        <v>5</v>
      </c>
    </row>
    <row r="2043" spans="1:13" x14ac:dyDescent="0.25">
      <c r="A2043" s="48" t="s">
        <v>7839</v>
      </c>
      <c r="B2043" s="5" t="s">
        <v>10160</v>
      </c>
      <c r="C2043" s="119">
        <v>1</v>
      </c>
      <c r="D2043" s="48"/>
      <c r="E2043" s="5"/>
      <c r="F2043" s="5"/>
      <c r="G2043" s="48"/>
      <c r="H2043" s="5"/>
      <c r="I2043" s="48"/>
      <c r="J2043" s="5"/>
      <c r="K2043" s="5"/>
      <c r="L2043" s="66">
        <v>43465</v>
      </c>
      <c r="M2043" s="5">
        <v>5</v>
      </c>
    </row>
    <row r="2044" spans="1:13" x14ac:dyDescent="0.25">
      <c r="A2044" s="48" t="s">
        <v>7840</v>
      </c>
      <c r="B2044" s="5" t="s">
        <v>10161</v>
      </c>
      <c r="C2044" s="119">
        <v>1</v>
      </c>
      <c r="D2044" s="48"/>
      <c r="E2044" s="5"/>
      <c r="F2044" s="5"/>
      <c r="G2044" s="48"/>
      <c r="H2044" s="5"/>
      <c r="I2044" s="48"/>
      <c r="J2044" s="5"/>
      <c r="K2044" s="5"/>
      <c r="L2044" s="66">
        <v>43465</v>
      </c>
      <c r="M2044" s="5">
        <v>5</v>
      </c>
    </row>
    <row r="2045" spans="1:13" x14ac:dyDescent="0.25">
      <c r="A2045" s="48" t="s">
        <v>7841</v>
      </c>
      <c r="B2045" s="5" t="s">
        <v>10162</v>
      </c>
      <c r="C2045" s="119">
        <v>1</v>
      </c>
      <c r="D2045" s="48"/>
      <c r="E2045" s="5"/>
      <c r="F2045" s="5"/>
      <c r="G2045" s="48"/>
      <c r="H2045" s="5"/>
      <c r="I2045" s="48"/>
      <c r="J2045" s="5"/>
      <c r="K2045" s="5"/>
      <c r="L2045" s="66">
        <v>43465</v>
      </c>
      <c r="M2045" s="5">
        <v>5</v>
      </c>
    </row>
    <row r="2046" spans="1:13" x14ac:dyDescent="0.25">
      <c r="A2046" s="48" t="s">
        <v>7842</v>
      </c>
      <c r="B2046" s="5" t="s">
        <v>10163</v>
      </c>
      <c r="C2046" s="119">
        <v>1</v>
      </c>
      <c r="D2046" s="48"/>
      <c r="E2046" s="5"/>
      <c r="F2046" s="5"/>
      <c r="G2046" s="48"/>
      <c r="H2046" s="5"/>
      <c r="I2046" s="48"/>
      <c r="J2046" s="5"/>
      <c r="K2046" s="5"/>
      <c r="L2046" s="66">
        <v>43465</v>
      </c>
      <c r="M2046" s="5">
        <v>5</v>
      </c>
    </row>
    <row r="2047" spans="1:13" x14ac:dyDescent="0.25">
      <c r="A2047" s="48" t="s">
        <v>7843</v>
      </c>
      <c r="B2047" s="5" t="s">
        <v>10164</v>
      </c>
      <c r="C2047" s="119">
        <v>1</v>
      </c>
      <c r="D2047" s="48"/>
      <c r="E2047" s="5"/>
      <c r="F2047" s="5"/>
      <c r="G2047" s="48"/>
      <c r="H2047" s="5"/>
      <c r="I2047" s="48"/>
      <c r="J2047" s="5"/>
      <c r="K2047" s="5"/>
      <c r="L2047" s="66">
        <v>43465</v>
      </c>
      <c r="M2047" s="5">
        <v>5</v>
      </c>
    </row>
    <row r="2048" spans="1:13" x14ac:dyDescent="0.25">
      <c r="A2048" s="48" t="s">
        <v>7844</v>
      </c>
      <c r="B2048" s="5" t="s">
        <v>10165</v>
      </c>
      <c r="C2048" s="119">
        <v>1</v>
      </c>
      <c r="D2048" s="48"/>
      <c r="E2048" s="5"/>
      <c r="F2048" s="5"/>
      <c r="G2048" s="48"/>
      <c r="H2048" s="5"/>
      <c r="I2048" s="48"/>
      <c r="J2048" s="5"/>
      <c r="K2048" s="5"/>
      <c r="L2048" s="66">
        <v>43465</v>
      </c>
      <c r="M2048" s="5">
        <v>5</v>
      </c>
    </row>
    <row r="2049" spans="1:13" x14ac:dyDescent="0.25">
      <c r="A2049" s="48" t="s">
        <v>7845</v>
      </c>
      <c r="B2049" s="5" t="s">
        <v>10166</v>
      </c>
      <c r="C2049" s="119">
        <v>1</v>
      </c>
      <c r="D2049" s="48"/>
      <c r="E2049" s="5"/>
      <c r="F2049" s="5"/>
      <c r="G2049" s="48"/>
      <c r="H2049" s="5"/>
      <c r="I2049" s="48"/>
      <c r="J2049" s="5"/>
      <c r="K2049" s="5"/>
      <c r="L2049" s="66">
        <v>43465</v>
      </c>
      <c r="M2049" s="5">
        <v>5</v>
      </c>
    </row>
    <row r="2050" spans="1:13" x14ac:dyDescent="0.25">
      <c r="A2050" s="48" t="s">
        <v>7846</v>
      </c>
      <c r="B2050" s="5" t="s">
        <v>10167</v>
      </c>
      <c r="C2050" s="119">
        <v>1</v>
      </c>
      <c r="D2050" s="48"/>
      <c r="E2050" s="5"/>
      <c r="F2050" s="5"/>
      <c r="G2050" s="48"/>
      <c r="H2050" s="5"/>
      <c r="I2050" s="48"/>
      <c r="J2050" s="5"/>
      <c r="K2050" s="5"/>
      <c r="L2050" s="66">
        <v>43465</v>
      </c>
      <c r="M2050" s="5">
        <v>5</v>
      </c>
    </row>
    <row r="2051" spans="1:13" x14ac:dyDescent="0.25">
      <c r="A2051" s="48" t="s">
        <v>7847</v>
      </c>
      <c r="B2051" s="5" t="s">
        <v>10168</v>
      </c>
      <c r="C2051" s="119">
        <v>1</v>
      </c>
      <c r="D2051" s="48"/>
      <c r="E2051" s="5"/>
      <c r="F2051" s="5"/>
      <c r="G2051" s="48"/>
      <c r="H2051" s="5"/>
      <c r="I2051" s="48"/>
      <c r="J2051" s="5"/>
      <c r="K2051" s="5"/>
      <c r="L2051" s="66">
        <v>43465</v>
      </c>
      <c r="M2051" s="5">
        <v>5</v>
      </c>
    </row>
    <row r="2052" spans="1:13" x14ac:dyDescent="0.25">
      <c r="A2052" s="48" t="s">
        <v>7848</v>
      </c>
      <c r="B2052" s="5" t="s">
        <v>10169</v>
      </c>
      <c r="C2052" s="119">
        <v>1</v>
      </c>
      <c r="D2052" s="48"/>
      <c r="E2052" s="5"/>
      <c r="F2052" s="5"/>
      <c r="G2052" s="48"/>
      <c r="H2052" s="5"/>
      <c r="I2052" s="48"/>
      <c r="J2052" s="5"/>
      <c r="K2052" s="5"/>
      <c r="L2052" s="66">
        <v>43465</v>
      </c>
      <c r="M2052" s="5">
        <v>5</v>
      </c>
    </row>
    <row r="2053" spans="1:13" x14ac:dyDescent="0.25">
      <c r="A2053" s="48" t="s">
        <v>7849</v>
      </c>
      <c r="B2053" s="5" t="s">
        <v>10170</v>
      </c>
      <c r="C2053" s="119">
        <v>1</v>
      </c>
      <c r="D2053" s="48"/>
      <c r="E2053" s="5"/>
      <c r="F2053" s="5"/>
      <c r="G2053" s="48"/>
      <c r="H2053" s="5"/>
      <c r="I2053" s="48"/>
      <c r="J2053" s="5"/>
      <c r="K2053" s="5"/>
      <c r="L2053" s="66">
        <v>43465</v>
      </c>
      <c r="M2053" s="5">
        <v>5</v>
      </c>
    </row>
    <row r="2054" spans="1:13" x14ac:dyDescent="0.25">
      <c r="A2054" s="48" t="s">
        <v>7850</v>
      </c>
      <c r="B2054" s="5" t="s">
        <v>10171</v>
      </c>
      <c r="C2054" s="119">
        <v>1</v>
      </c>
      <c r="D2054" s="48"/>
      <c r="E2054" s="5"/>
      <c r="F2054" s="5"/>
      <c r="G2054" s="48"/>
      <c r="H2054" s="5"/>
      <c r="I2054" s="48"/>
      <c r="J2054" s="5"/>
      <c r="K2054" s="5"/>
      <c r="L2054" s="66">
        <v>43465</v>
      </c>
      <c r="M2054" s="5">
        <v>5</v>
      </c>
    </row>
    <row r="2055" spans="1:13" x14ac:dyDescent="0.25">
      <c r="A2055" s="48" t="s">
        <v>7851</v>
      </c>
      <c r="B2055" s="5" t="s">
        <v>10172</v>
      </c>
      <c r="C2055" s="119">
        <v>1</v>
      </c>
      <c r="D2055" s="48"/>
      <c r="E2055" s="5"/>
      <c r="F2055" s="5"/>
      <c r="G2055" s="48"/>
      <c r="H2055" s="5"/>
      <c r="I2055" s="48"/>
      <c r="J2055" s="5"/>
      <c r="K2055" s="5"/>
      <c r="L2055" s="66">
        <v>43465</v>
      </c>
      <c r="M2055" s="5">
        <v>5</v>
      </c>
    </row>
    <row r="2056" spans="1:13" x14ac:dyDescent="0.25">
      <c r="A2056" s="48" t="s">
        <v>7852</v>
      </c>
      <c r="B2056" s="5" t="s">
        <v>10173</v>
      </c>
      <c r="C2056" s="119">
        <v>1</v>
      </c>
      <c r="D2056" s="48"/>
      <c r="E2056" s="5"/>
      <c r="F2056" s="5"/>
      <c r="G2056" s="48"/>
      <c r="H2056" s="5"/>
      <c r="I2056" s="48"/>
      <c r="J2056" s="5"/>
      <c r="K2056" s="5"/>
      <c r="L2056" s="66">
        <v>43465</v>
      </c>
      <c r="M2056" s="5">
        <v>5</v>
      </c>
    </row>
    <row r="2057" spans="1:13" x14ac:dyDescent="0.25">
      <c r="A2057" s="48" t="s">
        <v>7853</v>
      </c>
      <c r="B2057" s="5" t="s">
        <v>10174</v>
      </c>
      <c r="C2057" s="119">
        <v>1</v>
      </c>
      <c r="D2057" s="48"/>
      <c r="E2057" s="5"/>
      <c r="F2057" s="5"/>
      <c r="G2057" s="48"/>
      <c r="H2057" s="5"/>
      <c r="I2057" s="48"/>
      <c r="J2057" s="5"/>
      <c r="K2057" s="5"/>
      <c r="L2057" s="66">
        <v>43465</v>
      </c>
      <c r="M2057" s="5">
        <v>5</v>
      </c>
    </row>
    <row r="2058" spans="1:13" x14ac:dyDescent="0.25">
      <c r="A2058" s="48" t="s">
        <v>7854</v>
      </c>
      <c r="B2058" s="5" t="s">
        <v>10175</v>
      </c>
      <c r="C2058" s="119">
        <v>1</v>
      </c>
      <c r="D2058" s="48"/>
      <c r="E2058" s="5"/>
      <c r="F2058" s="5"/>
      <c r="G2058" s="48"/>
      <c r="H2058" s="5"/>
      <c r="I2058" s="48"/>
      <c r="J2058" s="5"/>
      <c r="K2058" s="5"/>
      <c r="L2058" s="66">
        <v>43465</v>
      </c>
      <c r="M2058" s="5">
        <v>5</v>
      </c>
    </row>
    <row r="2059" spans="1:13" x14ac:dyDescent="0.25">
      <c r="A2059" s="48" t="s">
        <v>7855</v>
      </c>
      <c r="B2059" s="5" t="s">
        <v>10176</v>
      </c>
      <c r="C2059" s="119">
        <v>1</v>
      </c>
      <c r="D2059" s="48"/>
      <c r="E2059" s="5"/>
      <c r="F2059" s="5"/>
      <c r="G2059" s="48"/>
      <c r="H2059" s="5"/>
      <c r="I2059" s="48"/>
      <c r="J2059" s="5"/>
      <c r="K2059" s="5"/>
      <c r="L2059" s="66">
        <v>43465</v>
      </c>
      <c r="M2059" s="5">
        <v>5</v>
      </c>
    </row>
    <row r="2060" spans="1:13" x14ac:dyDescent="0.25">
      <c r="A2060" s="48" t="s">
        <v>7856</v>
      </c>
      <c r="B2060" s="5" t="s">
        <v>10177</v>
      </c>
      <c r="C2060" s="119">
        <v>1</v>
      </c>
      <c r="D2060" s="48"/>
      <c r="E2060" s="5"/>
      <c r="F2060" s="5"/>
      <c r="G2060" s="48"/>
      <c r="H2060" s="5"/>
      <c r="I2060" s="48"/>
      <c r="J2060" s="5"/>
      <c r="K2060" s="5"/>
      <c r="L2060" s="66">
        <v>43465</v>
      </c>
      <c r="M2060" s="5">
        <v>5</v>
      </c>
    </row>
    <row r="2061" spans="1:13" x14ac:dyDescent="0.25">
      <c r="A2061" s="48" t="s">
        <v>7857</v>
      </c>
      <c r="B2061" s="5" t="s">
        <v>10178</v>
      </c>
      <c r="C2061" s="119">
        <v>1</v>
      </c>
      <c r="D2061" s="48"/>
      <c r="E2061" s="5"/>
      <c r="F2061" s="5"/>
      <c r="G2061" s="48"/>
      <c r="H2061" s="5"/>
      <c r="I2061" s="48"/>
      <c r="J2061" s="5"/>
      <c r="K2061" s="5"/>
      <c r="L2061" s="66">
        <v>43465</v>
      </c>
      <c r="M2061" s="5">
        <v>5</v>
      </c>
    </row>
    <row r="2062" spans="1:13" x14ac:dyDescent="0.25">
      <c r="A2062" s="48" t="s">
        <v>7858</v>
      </c>
      <c r="B2062" s="5" t="s">
        <v>10179</v>
      </c>
      <c r="C2062" s="119">
        <v>1</v>
      </c>
      <c r="D2062" s="48"/>
      <c r="E2062" s="5"/>
      <c r="F2062" s="5"/>
      <c r="G2062" s="48"/>
      <c r="H2062" s="5"/>
      <c r="I2062" s="48"/>
      <c r="J2062" s="5"/>
      <c r="K2062" s="5"/>
      <c r="L2062" s="66">
        <v>43465</v>
      </c>
      <c r="M2062" s="5">
        <v>5</v>
      </c>
    </row>
    <row r="2063" spans="1:13" x14ac:dyDescent="0.25">
      <c r="A2063" s="48" t="s">
        <v>7859</v>
      </c>
      <c r="B2063" s="5" t="s">
        <v>10180</v>
      </c>
      <c r="C2063" s="119">
        <v>1</v>
      </c>
      <c r="D2063" s="48"/>
      <c r="E2063" s="5"/>
      <c r="F2063" s="5"/>
      <c r="G2063" s="48"/>
      <c r="H2063" s="5"/>
      <c r="I2063" s="48"/>
      <c r="J2063" s="5"/>
      <c r="K2063" s="5"/>
      <c r="L2063" s="66">
        <v>43465</v>
      </c>
      <c r="M2063" s="5">
        <v>5</v>
      </c>
    </row>
    <row r="2064" spans="1:13" x14ac:dyDescent="0.25">
      <c r="A2064" s="48" t="s">
        <v>7860</v>
      </c>
      <c r="B2064" s="5" t="s">
        <v>10181</v>
      </c>
      <c r="C2064" s="119">
        <v>1</v>
      </c>
      <c r="D2064" s="48"/>
      <c r="E2064" s="5"/>
      <c r="F2064" s="5"/>
      <c r="G2064" s="48"/>
      <c r="H2064" s="5"/>
      <c r="I2064" s="48"/>
      <c r="J2064" s="5"/>
      <c r="K2064" s="5"/>
      <c r="L2064" s="66">
        <v>43465</v>
      </c>
      <c r="M2064" s="5">
        <v>5</v>
      </c>
    </row>
    <row r="2065" spans="1:13" x14ac:dyDescent="0.25">
      <c r="A2065" s="48" t="s">
        <v>7861</v>
      </c>
      <c r="B2065" s="5" t="s">
        <v>10182</v>
      </c>
      <c r="C2065" s="119">
        <v>1</v>
      </c>
      <c r="D2065" s="48"/>
      <c r="E2065" s="5"/>
      <c r="F2065" s="5"/>
      <c r="G2065" s="48"/>
      <c r="H2065" s="5"/>
      <c r="I2065" s="48"/>
      <c r="J2065" s="5"/>
      <c r="K2065" s="5"/>
      <c r="L2065" s="66">
        <v>43465</v>
      </c>
      <c r="M2065" s="5">
        <v>5</v>
      </c>
    </row>
    <row r="2066" spans="1:13" x14ac:dyDescent="0.25">
      <c r="A2066" s="48" t="s">
        <v>7862</v>
      </c>
      <c r="B2066" s="5" t="s">
        <v>10183</v>
      </c>
      <c r="C2066" s="119">
        <v>1</v>
      </c>
      <c r="D2066" s="48"/>
      <c r="E2066" s="5"/>
      <c r="F2066" s="5"/>
      <c r="G2066" s="48"/>
      <c r="H2066" s="5"/>
      <c r="I2066" s="48"/>
      <c r="J2066" s="5"/>
      <c r="K2066" s="5"/>
      <c r="L2066" s="66">
        <v>43465</v>
      </c>
      <c r="M2066" s="5">
        <v>5</v>
      </c>
    </row>
    <row r="2067" spans="1:13" x14ac:dyDescent="0.25">
      <c r="A2067" s="48" t="s">
        <v>7863</v>
      </c>
      <c r="B2067" s="5" t="s">
        <v>10184</v>
      </c>
      <c r="C2067" s="119">
        <v>1</v>
      </c>
      <c r="D2067" s="48"/>
      <c r="E2067" s="5"/>
      <c r="F2067" s="5"/>
      <c r="G2067" s="48"/>
      <c r="H2067" s="5"/>
      <c r="I2067" s="48"/>
      <c r="J2067" s="5"/>
      <c r="K2067" s="5"/>
      <c r="L2067" s="66">
        <v>43465</v>
      </c>
      <c r="M2067" s="5">
        <v>5</v>
      </c>
    </row>
    <row r="2068" spans="1:13" x14ac:dyDescent="0.25">
      <c r="A2068" s="48" t="s">
        <v>7864</v>
      </c>
      <c r="B2068" s="5" t="s">
        <v>10185</v>
      </c>
      <c r="C2068" s="119">
        <v>1</v>
      </c>
      <c r="D2068" s="48"/>
      <c r="E2068" s="5"/>
      <c r="F2068" s="5"/>
      <c r="G2068" s="48"/>
      <c r="H2068" s="5"/>
      <c r="I2068" s="48"/>
      <c r="J2068" s="5"/>
      <c r="K2068" s="5"/>
      <c r="L2068" s="66">
        <v>43465</v>
      </c>
      <c r="M2068" s="5">
        <v>5</v>
      </c>
    </row>
    <row r="2069" spans="1:13" x14ac:dyDescent="0.25">
      <c r="A2069" s="48" t="s">
        <v>7865</v>
      </c>
      <c r="B2069" s="5" t="s">
        <v>10186</v>
      </c>
      <c r="C2069" s="119">
        <v>1</v>
      </c>
      <c r="D2069" s="48"/>
      <c r="E2069" s="5"/>
      <c r="F2069" s="5"/>
      <c r="G2069" s="48"/>
      <c r="H2069" s="5"/>
      <c r="I2069" s="48"/>
      <c r="J2069" s="5"/>
      <c r="K2069" s="5"/>
      <c r="L2069" s="66">
        <v>43465</v>
      </c>
      <c r="M2069" s="5">
        <v>5</v>
      </c>
    </row>
    <row r="2070" spans="1:13" x14ac:dyDescent="0.25">
      <c r="A2070" s="48" t="s">
        <v>7866</v>
      </c>
      <c r="B2070" s="5" t="s">
        <v>10187</v>
      </c>
      <c r="C2070" s="119">
        <v>1</v>
      </c>
      <c r="D2070" s="48"/>
      <c r="E2070" s="5"/>
      <c r="F2070" s="5"/>
      <c r="G2070" s="48"/>
      <c r="H2070" s="5"/>
      <c r="I2070" s="48"/>
      <c r="J2070" s="5"/>
      <c r="K2070" s="5"/>
      <c r="L2070" s="66">
        <v>43465</v>
      </c>
      <c r="M2070" s="5">
        <v>5</v>
      </c>
    </row>
    <row r="2071" spans="1:13" x14ac:dyDescent="0.25">
      <c r="A2071" s="48" t="s">
        <v>7867</v>
      </c>
      <c r="B2071" s="5" t="s">
        <v>10188</v>
      </c>
      <c r="C2071" s="119">
        <v>1</v>
      </c>
      <c r="D2071" s="48"/>
      <c r="E2071" s="5"/>
      <c r="F2071" s="5"/>
      <c r="G2071" s="48"/>
      <c r="H2071" s="5"/>
      <c r="I2071" s="48"/>
      <c r="J2071" s="5"/>
      <c r="K2071" s="5"/>
      <c r="L2071" s="66">
        <v>43465</v>
      </c>
      <c r="M2071" s="5">
        <v>5</v>
      </c>
    </row>
    <row r="2072" spans="1:13" x14ac:dyDescent="0.25">
      <c r="A2072" s="48" t="s">
        <v>7868</v>
      </c>
      <c r="B2072" s="5" t="s">
        <v>10189</v>
      </c>
      <c r="C2072" s="119">
        <v>1</v>
      </c>
      <c r="D2072" s="48"/>
      <c r="E2072" s="5"/>
      <c r="F2072" s="5"/>
      <c r="G2072" s="48"/>
      <c r="H2072" s="5"/>
      <c r="I2072" s="48"/>
      <c r="J2072" s="5"/>
      <c r="K2072" s="5"/>
      <c r="L2072" s="66">
        <v>43465</v>
      </c>
      <c r="M2072" s="5">
        <v>5</v>
      </c>
    </row>
    <row r="2073" spans="1:13" x14ac:dyDescent="0.25">
      <c r="A2073" s="48" t="s">
        <v>7869</v>
      </c>
      <c r="B2073" s="5" t="s">
        <v>10190</v>
      </c>
      <c r="C2073" s="119">
        <v>1</v>
      </c>
      <c r="D2073" s="48"/>
      <c r="E2073" s="5"/>
      <c r="F2073" s="5"/>
      <c r="G2073" s="48"/>
      <c r="H2073" s="5"/>
      <c r="I2073" s="48"/>
      <c r="J2073" s="5"/>
      <c r="K2073" s="5"/>
      <c r="L2073" s="66">
        <v>43465</v>
      </c>
      <c r="M2073" s="5">
        <v>5</v>
      </c>
    </row>
    <row r="2074" spans="1:13" x14ac:dyDescent="0.25">
      <c r="A2074" s="48" t="s">
        <v>7870</v>
      </c>
      <c r="B2074" s="5" t="s">
        <v>10191</v>
      </c>
      <c r="C2074" s="119">
        <v>1</v>
      </c>
      <c r="D2074" s="48"/>
      <c r="E2074" s="5"/>
      <c r="F2074" s="5"/>
      <c r="G2074" s="48"/>
      <c r="H2074" s="5"/>
      <c r="I2074" s="48"/>
      <c r="J2074" s="5"/>
      <c r="K2074" s="5"/>
      <c r="L2074" s="66">
        <v>43465</v>
      </c>
      <c r="M2074" s="5">
        <v>5</v>
      </c>
    </row>
    <row r="2075" spans="1:13" x14ac:dyDescent="0.25">
      <c r="A2075" s="48" t="s">
        <v>7871</v>
      </c>
      <c r="B2075" s="5" t="s">
        <v>10192</v>
      </c>
      <c r="C2075" s="119">
        <v>1</v>
      </c>
      <c r="D2075" s="48"/>
      <c r="E2075" s="5"/>
      <c r="F2075" s="5"/>
      <c r="G2075" s="48"/>
      <c r="H2075" s="5"/>
      <c r="I2075" s="48"/>
      <c r="J2075" s="5"/>
      <c r="K2075" s="5"/>
      <c r="L2075" s="66">
        <v>43465</v>
      </c>
      <c r="M2075" s="5">
        <v>5</v>
      </c>
    </row>
    <row r="2076" spans="1:13" x14ac:dyDescent="0.25">
      <c r="A2076" s="48" t="s">
        <v>7872</v>
      </c>
      <c r="B2076" s="5" t="s">
        <v>10193</v>
      </c>
      <c r="C2076" s="119">
        <v>1</v>
      </c>
      <c r="D2076" s="48"/>
      <c r="E2076" s="5"/>
      <c r="F2076" s="5"/>
      <c r="G2076" s="48"/>
      <c r="H2076" s="5"/>
      <c r="I2076" s="48"/>
      <c r="J2076" s="5"/>
      <c r="K2076" s="5"/>
      <c r="L2076" s="66">
        <v>43465</v>
      </c>
      <c r="M2076" s="5">
        <v>5</v>
      </c>
    </row>
    <row r="2077" spans="1:13" x14ac:dyDescent="0.25">
      <c r="A2077" s="48" t="s">
        <v>7873</v>
      </c>
      <c r="B2077" s="5" t="s">
        <v>10194</v>
      </c>
      <c r="C2077" s="119">
        <v>1</v>
      </c>
      <c r="D2077" s="48"/>
      <c r="E2077" s="5"/>
      <c r="F2077" s="5"/>
      <c r="G2077" s="48"/>
      <c r="H2077" s="5"/>
      <c r="I2077" s="48"/>
      <c r="J2077" s="5"/>
      <c r="K2077" s="5"/>
      <c r="L2077" s="66">
        <v>43465</v>
      </c>
      <c r="M2077" s="5">
        <v>5</v>
      </c>
    </row>
    <row r="2078" spans="1:13" x14ac:dyDescent="0.25">
      <c r="A2078" s="48" t="s">
        <v>7874</v>
      </c>
      <c r="B2078" s="5" t="s">
        <v>10195</v>
      </c>
      <c r="C2078" s="119">
        <v>1</v>
      </c>
      <c r="D2078" s="48"/>
      <c r="E2078" s="5"/>
      <c r="F2078" s="5"/>
      <c r="G2078" s="48"/>
      <c r="H2078" s="5"/>
      <c r="I2078" s="48"/>
      <c r="J2078" s="5"/>
      <c r="K2078" s="5"/>
      <c r="L2078" s="66">
        <v>43465</v>
      </c>
      <c r="M2078" s="5">
        <v>5</v>
      </c>
    </row>
    <row r="2079" spans="1:13" x14ac:dyDescent="0.25">
      <c r="A2079" s="48" t="s">
        <v>7875</v>
      </c>
      <c r="B2079" s="5" t="s">
        <v>10196</v>
      </c>
      <c r="C2079" s="119">
        <v>1</v>
      </c>
      <c r="D2079" s="48"/>
      <c r="E2079" s="5"/>
      <c r="F2079" s="5"/>
      <c r="G2079" s="48"/>
      <c r="H2079" s="5"/>
      <c r="I2079" s="48"/>
      <c r="J2079" s="5"/>
      <c r="K2079" s="5"/>
      <c r="L2079" s="66">
        <v>43465</v>
      </c>
      <c r="M2079" s="5">
        <v>5</v>
      </c>
    </row>
    <row r="2080" spans="1:13" x14ac:dyDescent="0.25">
      <c r="A2080" s="48" t="s">
        <v>7876</v>
      </c>
      <c r="B2080" s="5" t="s">
        <v>10197</v>
      </c>
      <c r="C2080" s="119">
        <v>1</v>
      </c>
      <c r="D2080" s="48"/>
      <c r="E2080" s="5"/>
      <c r="F2080" s="5"/>
      <c r="G2080" s="48"/>
      <c r="H2080" s="5"/>
      <c r="I2080" s="48"/>
      <c r="J2080" s="5"/>
      <c r="K2080" s="5"/>
      <c r="L2080" s="66">
        <v>43465</v>
      </c>
      <c r="M2080" s="5">
        <v>5</v>
      </c>
    </row>
    <row r="2081" spans="1:13" x14ac:dyDescent="0.25">
      <c r="A2081" s="48" t="s">
        <v>7877</v>
      </c>
      <c r="B2081" s="5" t="s">
        <v>10198</v>
      </c>
      <c r="C2081" s="119">
        <v>1</v>
      </c>
      <c r="D2081" s="48"/>
      <c r="E2081" s="5"/>
      <c r="F2081" s="5"/>
      <c r="G2081" s="48"/>
      <c r="H2081" s="5"/>
      <c r="I2081" s="48"/>
      <c r="J2081" s="5"/>
      <c r="K2081" s="5"/>
      <c r="L2081" s="66">
        <v>43465</v>
      </c>
      <c r="M2081" s="5">
        <v>5</v>
      </c>
    </row>
    <row r="2082" spans="1:13" x14ac:dyDescent="0.25">
      <c r="A2082" s="48" t="s">
        <v>7878</v>
      </c>
      <c r="B2082" s="5" t="s">
        <v>10199</v>
      </c>
      <c r="C2082" s="119">
        <v>1</v>
      </c>
      <c r="D2082" s="48"/>
      <c r="E2082" s="5"/>
      <c r="F2082" s="5"/>
      <c r="G2082" s="48"/>
      <c r="H2082" s="5"/>
      <c r="I2082" s="48"/>
      <c r="J2082" s="5"/>
      <c r="K2082" s="5"/>
      <c r="L2082" s="66">
        <v>43465</v>
      </c>
      <c r="M2082" s="5">
        <v>5</v>
      </c>
    </row>
    <row r="2083" spans="1:13" x14ac:dyDescent="0.25">
      <c r="A2083" s="48" t="s">
        <v>7879</v>
      </c>
      <c r="B2083" s="5" t="s">
        <v>10200</v>
      </c>
      <c r="C2083" s="119">
        <v>1</v>
      </c>
      <c r="D2083" s="48"/>
      <c r="E2083" s="5"/>
      <c r="F2083" s="5"/>
      <c r="G2083" s="48"/>
      <c r="H2083" s="5"/>
      <c r="I2083" s="48"/>
      <c r="J2083" s="5"/>
      <c r="K2083" s="5"/>
      <c r="L2083" s="66">
        <v>43465</v>
      </c>
      <c r="M2083" s="5">
        <v>5</v>
      </c>
    </row>
    <row r="2084" spans="1:13" x14ac:dyDescent="0.25">
      <c r="A2084" s="48" t="s">
        <v>7880</v>
      </c>
      <c r="B2084" s="5" t="s">
        <v>10201</v>
      </c>
      <c r="C2084" s="119">
        <v>1</v>
      </c>
      <c r="D2084" s="48"/>
      <c r="E2084" s="5"/>
      <c r="F2084" s="5"/>
      <c r="G2084" s="48"/>
      <c r="H2084" s="5"/>
      <c r="I2084" s="48"/>
      <c r="J2084" s="5"/>
      <c r="K2084" s="5"/>
      <c r="L2084" s="66">
        <v>43465</v>
      </c>
      <c r="M2084" s="5">
        <v>5</v>
      </c>
    </row>
    <row r="2085" spans="1:13" x14ac:dyDescent="0.25">
      <c r="A2085" s="48" t="s">
        <v>7881</v>
      </c>
      <c r="B2085" s="5" t="s">
        <v>10202</v>
      </c>
      <c r="C2085" s="119">
        <v>1</v>
      </c>
      <c r="D2085" s="48"/>
      <c r="E2085" s="5"/>
      <c r="F2085" s="5"/>
      <c r="G2085" s="48"/>
      <c r="H2085" s="5"/>
      <c r="I2085" s="48"/>
      <c r="J2085" s="5"/>
      <c r="K2085" s="5"/>
      <c r="L2085" s="66">
        <v>43465</v>
      </c>
      <c r="M2085" s="5">
        <v>5</v>
      </c>
    </row>
    <row r="2086" spans="1:13" x14ac:dyDescent="0.25">
      <c r="A2086" s="48" t="s">
        <v>7882</v>
      </c>
      <c r="B2086" s="5" t="s">
        <v>10203</v>
      </c>
      <c r="C2086" s="119">
        <v>1</v>
      </c>
      <c r="D2086" s="48"/>
      <c r="E2086" s="5"/>
      <c r="F2086" s="5"/>
      <c r="G2086" s="48"/>
      <c r="H2086" s="5"/>
      <c r="I2086" s="48"/>
      <c r="J2086" s="5"/>
      <c r="K2086" s="5"/>
      <c r="L2086" s="66">
        <v>43465</v>
      </c>
      <c r="M2086" s="5">
        <v>5</v>
      </c>
    </row>
    <row r="2087" spans="1:13" x14ac:dyDescent="0.25">
      <c r="A2087" s="48" t="s">
        <v>7883</v>
      </c>
      <c r="B2087" s="5" t="s">
        <v>10204</v>
      </c>
      <c r="C2087" s="119">
        <v>1</v>
      </c>
      <c r="D2087" s="48"/>
      <c r="E2087" s="5"/>
      <c r="F2087" s="5"/>
      <c r="G2087" s="48"/>
      <c r="H2087" s="5"/>
      <c r="I2087" s="48"/>
      <c r="J2087" s="5"/>
      <c r="K2087" s="5"/>
      <c r="L2087" s="66">
        <v>43465</v>
      </c>
      <c r="M2087" s="5">
        <v>5</v>
      </c>
    </row>
    <row r="2088" spans="1:13" x14ac:dyDescent="0.25">
      <c r="A2088" s="48" t="s">
        <v>7884</v>
      </c>
      <c r="B2088" s="5" t="s">
        <v>10205</v>
      </c>
      <c r="C2088" s="119">
        <v>1</v>
      </c>
      <c r="D2088" s="48"/>
      <c r="E2088" s="5"/>
      <c r="F2088" s="5"/>
      <c r="G2088" s="48"/>
      <c r="H2088" s="5"/>
      <c r="I2088" s="48"/>
      <c r="J2088" s="5"/>
      <c r="K2088" s="5"/>
      <c r="L2088" s="66">
        <v>43465</v>
      </c>
      <c r="M2088" s="5">
        <v>5</v>
      </c>
    </row>
    <row r="2089" spans="1:13" x14ac:dyDescent="0.25">
      <c r="A2089" s="48" t="s">
        <v>7885</v>
      </c>
      <c r="B2089" s="5" t="s">
        <v>10206</v>
      </c>
      <c r="C2089" s="119">
        <v>1</v>
      </c>
      <c r="D2089" s="48"/>
      <c r="E2089" s="5"/>
      <c r="F2089" s="5"/>
      <c r="G2089" s="48"/>
      <c r="H2089" s="5"/>
      <c r="I2089" s="48"/>
      <c r="J2089" s="5"/>
      <c r="K2089" s="5"/>
      <c r="L2089" s="66">
        <v>43465</v>
      </c>
      <c r="M2089" s="5">
        <v>5</v>
      </c>
    </row>
    <row r="2090" spans="1:13" x14ac:dyDescent="0.25">
      <c r="A2090" s="48" t="s">
        <v>7886</v>
      </c>
      <c r="B2090" s="5" t="s">
        <v>10207</v>
      </c>
      <c r="C2090" s="119">
        <v>1</v>
      </c>
      <c r="D2090" s="48"/>
      <c r="E2090" s="5"/>
      <c r="F2090" s="5"/>
      <c r="G2090" s="48"/>
      <c r="H2090" s="5"/>
      <c r="I2090" s="48"/>
      <c r="J2090" s="5"/>
      <c r="K2090" s="5"/>
      <c r="L2090" s="66">
        <v>43465</v>
      </c>
      <c r="M2090" s="5">
        <v>5</v>
      </c>
    </row>
    <row r="2091" spans="1:13" x14ac:dyDescent="0.25">
      <c r="A2091" s="48" t="s">
        <v>7887</v>
      </c>
      <c r="B2091" s="5" t="s">
        <v>10208</v>
      </c>
      <c r="C2091" s="119">
        <v>1</v>
      </c>
      <c r="D2091" s="48"/>
      <c r="E2091" s="5"/>
      <c r="F2091" s="5"/>
      <c r="G2091" s="48"/>
      <c r="H2091" s="5"/>
      <c r="I2091" s="48"/>
      <c r="J2091" s="5"/>
      <c r="K2091" s="5"/>
      <c r="L2091" s="66">
        <v>43465</v>
      </c>
      <c r="M2091" s="5">
        <v>5</v>
      </c>
    </row>
    <row r="2092" spans="1:13" x14ac:dyDescent="0.25">
      <c r="A2092" s="48" t="s">
        <v>7888</v>
      </c>
      <c r="B2092" s="5" t="s">
        <v>10209</v>
      </c>
      <c r="C2092" s="119">
        <v>1</v>
      </c>
      <c r="D2092" s="48"/>
      <c r="E2092" s="5"/>
      <c r="F2092" s="5"/>
      <c r="G2092" s="48"/>
      <c r="H2092" s="5"/>
      <c r="I2092" s="48"/>
      <c r="J2092" s="5"/>
      <c r="K2092" s="5"/>
      <c r="L2092" s="66">
        <v>43465</v>
      </c>
      <c r="M2092" s="5">
        <v>5</v>
      </c>
    </row>
    <row r="2093" spans="1:13" x14ac:dyDescent="0.25">
      <c r="A2093" s="48" t="s">
        <v>7889</v>
      </c>
      <c r="B2093" s="5" t="s">
        <v>10210</v>
      </c>
      <c r="C2093" s="119">
        <v>1</v>
      </c>
      <c r="D2093" s="48"/>
      <c r="E2093" s="5"/>
      <c r="F2093" s="5"/>
      <c r="G2093" s="48"/>
      <c r="H2093" s="5"/>
      <c r="I2093" s="48"/>
      <c r="J2093" s="5"/>
      <c r="K2093" s="5"/>
      <c r="L2093" s="66">
        <v>43465</v>
      </c>
      <c r="M2093" s="5">
        <v>5</v>
      </c>
    </row>
    <row r="2094" spans="1:13" x14ac:dyDescent="0.25">
      <c r="A2094" s="48" t="s">
        <v>7890</v>
      </c>
      <c r="B2094" s="5" t="s">
        <v>10211</v>
      </c>
      <c r="C2094" s="119">
        <v>1</v>
      </c>
      <c r="D2094" s="48"/>
      <c r="E2094" s="5"/>
      <c r="F2094" s="5"/>
      <c r="G2094" s="48"/>
      <c r="H2094" s="5"/>
      <c r="I2094" s="48"/>
      <c r="J2094" s="5"/>
      <c r="K2094" s="5"/>
      <c r="L2094" s="66">
        <v>43465</v>
      </c>
      <c r="M2094" s="5">
        <v>5</v>
      </c>
    </row>
    <row r="2095" spans="1:13" x14ac:dyDescent="0.25">
      <c r="A2095" s="48" t="s">
        <v>7891</v>
      </c>
      <c r="B2095" s="5" t="s">
        <v>10212</v>
      </c>
      <c r="C2095" s="119">
        <v>1</v>
      </c>
      <c r="D2095" s="48"/>
      <c r="E2095" s="5"/>
      <c r="F2095" s="5"/>
      <c r="G2095" s="48"/>
      <c r="H2095" s="5"/>
      <c r="I2095" s="48"/>
      <c r="J2095" s="5"/>
      <c r="K2095" s="5"/>
      <c r="L2095" s="66">
        <v>43465</v>
      </c>
      <c r="M2095" s="5">
        <v>5</v>
      </c>
    </row>
    <row r="2096" spans="1:13" x14ac:dyDescent="0.25">
      <c r="A2096" s="48" t="s">
        <v>7892</v>
      </c>
      <c r="B2096" s="5" t="s">
        <v>10213</v>
      </c>
      <c r="C2096" s="119">
        <v>1</v>
      </c>
      <c r="D2096" s="48"/>
      <c r="E2096" s="5"/>
      <c r="F2096" s="5"/>
      <c r="G2096" s="48"/>
      <c r="H2096" s="5"/>
      <c r="I2096" s="48"/>
      <c r="J2096" s="5"/>
      <c r="K2096" s="5"/>
      <c r="L2096" s="66">
        <v>43465</v>
      </c>
      <c r="M2096" s="5">
        <v>5</v>
      </c>
    </row>
    <row r="2097" spans="1:13" x14ac:dyDescent="0.25">
      <c r="A2097" s="48" t="s">
        <v>7893</v>
      </c>
      <c r="B2097" s="5" t="s">
        <v>10214</v>
      </c>
      <c r="C2097" s="119">
        <v>1</v>
      </c>
      <c r="D2097" s="48"/>
      <c r="E2097" s="5"/>
      <c r="F2097" s="5"/>
      <c r="G2097" s="48"/>
      <c r="H2097" s="5"/>
      <c r="I2097" s="48"/>
      <c r="J2097" s="5"/>
      <c r="K2097" s="5"/>
      <c r="L2097" s="66">
        <v>43465</v>
      </c>
      <c r="M2097" s="5">
        <v>5</v>
      </c>
    </row>
    <row r="2098" spans="1:13" x14ac:dyDescent="0.25">
      <c r="A2098" s="48" t="s">
        <v>7894</v>
      </c>
      <c r="B2098" s="5" t="s">
        <v>10215</v>
      </c>
      <c r="C2098" s="119">
        <v>1</v>
      </c>
      <c r="D2098" s="48"/>
      <c r="E2098" s="5"/>
      <c r="F2098" s="5"/>
      <c r="G2098" s="48"/>
      <c r="H2098" s="5"/>
      <c r="I2098" s="48"/>
      <c r="J2098" s="5"/>
      <c r="K2098" s="5"/>
      <c r="L2098" s="66">
        <v>43465</v>
      </c>
      <c r="M2098" s="5">
        <v>5</v>
      </c>
    </row>
    <row r="2099" spans="1:13" x14ac:dyDescent="0.25">
      <c r="A2099" s="48" t="s">
        <v>7895</v>
      </c>
      <c r="B2099" s="5" t="s">
        <v>10216</v>
      </c>
      <c r="C2099" s="119">
        <v>1</v>
      </c>
      <c r="D2099" s="48"/>
      <c r="E2099" s="5"/>
      <c r="F2099" s="5"/>
      <c r="G2099" s="48"/>
      <c r="H2099" s="5"/>
      <c r="I2099" s="48"/>
      <c r="J2099" s="5"/>
      <c r="K2099" s="5"/>
      <c r="L2099" s="66">
        <v>43465</v>
      </c>
      <c r="M2099" s="5">
        <v>5</v>
      </c>
    </row>
    <row r="2100" spans="1:13" x14ac:dyDescent="0.25">
      <c r="A2100" s="48" t="s">
        <v>7896</v>
      </c>
      <c r="B2100" s="5" t="s">
        <v>10217</v>
      </c>
      <c r="C2100" s="119">
        <v>1</v>
      </c>
      <c r="D2100" s="48"/>
      <c r="E2100" s="5"/>
      <c r="F2100" s="5"/>
      <c r="G2100" s="48"/>
      <c r="H2100" s="5"/>
      <c r="I2100" s="48"/>
      <c r="J2100" s="5"/>
      <c r="K2100" s="5"/>
      <c r="L2100" s="66">
        <v>43465</v>
      </c>
      <c r="M2100" s="5">
        <v>5</v>
      </c>
    </row>
    <row r="2101" spans="1:13" x14ac:dyDescent="0.25">
      <c r="A2101" s="48" t="s">
        <v>7897</v>
      </c>
      <c r="B2101" s="5" t="s">
        <v>10218</v>
      </c>
      <c r="C2101" s="119">
        <v>1</v>
      </c>
      <c r="D2101" s="48"/>
      <c r="E2101" s="5"/>
      <c r="F2101" s="5"/>
      <c r="G2101" s="48"/>
      <c r="H2101" s="5"/>
      <c r="I2101" s="48"/>
      <c r="J2101" s="5"/>
      <c r="K2101" s="5"/>
      <c r="L2101" s="66">
        <v>43465</v>
      </c>
      <c r="M2101" s="5">
        <v>5</v>
      </c>
    </row>
    <row r="2102" spans="1:13" x14ac:dyDescent="0.25">
      <c r="A2102" s="48" t="s">
        <v>7898</v>
      </c>
      <c r="B2102" s="5" t="s">
        <v>10219</v>
      </c>
      <c r="C2102" s="119">
        <v>1</v>
      </c>
      <c r="D2102" s="48"/>
      <c r="E2102" s="5"/>
      <c r="F2102" s="5"/>
      <c r="G2102" s="48"/>
      <c r="H2102" s="5"/>
      <c r="I2102" s="48"/>
      <c r="J2102" s="5"/>
      <c r="K2102" s="5"/>
      <c r="L2102" s="66">
        <v>43465</v>
      </c>
      <c r="M2102" s="5">
        <v>5</v>
      </c>
    </row>
    <row r="2103" spans="1:13" x14ac:dyDescent="0.25">
      <c r="A2103" s="48" t="s">
        <v>7899</v>
      </c>
      <c r="B2103" s="5" t="s">
        <v>10220</v>
      </c>
      <c r="C2103" s="119">
        <v>1</v>
      </c>
      <c r="D2103" s="48"/>
      <c r="E2103" s="5"/>
      <c r="F2103" s="5"/>
      <c r="G2103" s="48"/>
      <c r="H2103" s="5"/>
      <c r="I2103" s="48"/>
      <c r="J2103" s="5"/>
      <c r="K2103" s="5"/>
      <c r="L2103" s="66">
        <v>43465</v>
      </c>
      <c r="M2103" s="5">
        <v>5</v>
      </c>
    </row>
    <row r="2104" spans="1:13" x14ac:dyDescent="0.25">
      <c r="A2104" s="48" t="s">
        <v>7900</v>
      </c>
      <c r="B2104" s="5" t="s">
        <v>10221</v>
      </c>
      <c r="C2104" s="119">
        <v>1</v>
      </c>
      <c r="D2104" s="48"/>
      <c r="E2104" s="5"/>
      <c r="F2104" s="5"/>
      <c r="G2104" s="48"/>
      <c r="H2104" s="5"/>
      <c r="I2104" s="48"/>
      <c r="J2104" s="5"/>
      <c r="K2104" s="5"/>
      <c r="L2104" s="66">
        <v>43465</v>
      </c>
      <c r="M2104" s="5">
        <v>5</v>
      </c>
    </row>
    <row r="2105" spans="1:13" x14ac:dyDescent="0.25">
      <c r="A2105" s="48" t="s">
        <v>7901</v>
      </c>
      <c r="B2105" s="5" t="s">
        <v>10222</v>
      </c>
      <c r="C2105" s="119">
        <v>1</v>
      </c>
      <c r="D2105" s="48"/>
      <c r="E2105" s="5"/>
      <c r="F2105" s="5"/>
      <c r="G2105" s="48"/>
      <c r="H2105" s="5"/>
      <c r="I2105" s="48"/>
      <c r="J2105" s="5"/>
      <c r="K2105" s="5"/>
      <c r="L2105" s="66">
        <v>43465</v>
      </c>
      <c r="M2105" s="5">
        <v>5</v>
      </c>
    </row>
    <row r="2106" spans="1:13" x14ac:dyDescent="0.25">
      <c r="A2106" s="48" t="s">
        <v>7902</v>
      </c>
      <c r="B2106" s="5" t="s">
        <v>10223</v>
      </c>
      <c r="C2106" s="119">
        <v>1</v>
      </c>
      <c r="D2106" s="48"/>
      <c r="E2106" s="5"/>
      <c r="F2106" s="5"/>
      <c r="G2106" s="48"/>
      <c r="H2106" s="5"/>
      <c r="I2106" s="48"/>
      <c r="J2106" s="5"/>
      <c r="K2106" s="5"/>
      <c r="L2106" s="66">
        <v>43465</v>
      </c>
      <c r="M2106" s="5">
        <v>5</v>
      </c>
    </row>
    <row r="2107" spans="1:13" x14ac:dyDescent="0.25">
      <c r="A2107" s="48" t="s">
        <v>7903</v>
      </c>
      <c r="B2107" s="5" t="s">
        <v>10224</v>
      </c>
      <c r="C2107" s="119">
        <v>1</v>
      </c>
      <c r="D2107" s="48"/>
      <c r="E2107" s="5"/>
      <c r="F2107" s="5"/>
      <c r="G2107" s="48"/>
      <c r="H2107" s="5"/>
      <c r="I2107" s="48"/>
      <c r="J2107" s="5"/>
      <c r="K2107" s="5"/>
      <c r="L2107" s="66">
        <v>43465</v>
      </c>
      <c r="M2107" s="5">
        <v>5</v>
      </c>
    </row>
    <row r="2108" spans="1:13" x14ac:dyDescent="0.25">
      <c r="A2108" s="48" t="s">
        <v>7904</v>
      </c>
      <c r="B2108" s="5" t="s">
        <v>10225</v>
      </c>
      <c r="C2108" s="119">
        <v>1</v>
      </c>
      <c r="D2108" s="48"/>
      <c r="E2108" s="5"/>
      <c r="F2108" s="5"/>
      <c r="G2108" s="48"/>
      <c r="H2108" s="5"/>
      <c r="I2108" s="48"/>
      <c r="J2108" s="5"/>
      <c r="K2108" s="5"/>
      <c r="L2108" s="66">
        <v>43465</v>
      </c>
      <c r="M2108" s="5">
        <v>5</v>
      </c>
    </row>
    <row r="2109" spans="1:13" x14ac:dyDescent="0.25">
      <c r="A2109" s="48" t="s">
        <v>7905</v>
      </c>
      <c r="B2109" s="5" t="s">
        <v>10226</v>
      </c>
      <c r="C2109" s="119">
        <v>1</v>
      </c>
      <c r="D2109" s="48"/>
      <c r="E2109" s="5"/>
      <c r="F2109" s="5"/>
      <c r="G2109" s="48"/>
      <c r="H2109" s="5"/>
      <c r="I2109" s="48"/>
      <c r="J2109" s="5"/>
      <c r="K2109" s="5"/>
      <c r="L2109" s="66">
        <v>43465</v>
      </c>
      <c r="M2109" s="5">
        <v>5</v>
      </c>
    </row>
    <row r="2110" spans="1:13" x14ac:dyDescent="0.25">
      <c r="A2110" s="48" t="s">
        <v>7906</v>
      </c>
      <c r="B2110" s="5" t="s">
        <v>10227</v>
      </c>
      <c r="C2110" s="119">
        <v>1</v>
      </c>
      <c r="D2110" s="48"/>
      <c r="E2110" s="5"/>
      <c r="F2110" s="5"/>
      <c r="G2110" s="48"/>
      <c r="H2110" s="5"/>
      <c r="I2110" s="48"/>
      <c r="J2110" s="5"/>
      <c r="K2110" s="5"/>
      <c r="L2110" s="66">
        <v>43465</v>
      </c>
      <c r="M2110" s="5">
        <v>5</v>
      </c>
    </row>
    <row r="2111" spans="1:13" x14ac:dyDescent="0.25">
      <c r="A2111" s="48" t="s">
        <v>7907</v>
      </c>
      <c r="B2111" s="5" t="s">
        <v>10228</v>
      </c>
      <c r="C2111" s="119">
        <v>1</v>
      </c>
      <c r="D2111" s="48"/>
      <c r="E2111" s="5"/>
      <c r="F2111" s="5"/>
      <c r="G2111" s="48"/>
      <c r="H2111" s="5"/>
      <c r="I2111" s="48"/>
      <c r="J2111" s="5"/>
      <c r="K2111" s="5"/>
      <c r="L2111" s="66">
        <v>43465</v>
      </c>
      <c r="M2111" s="5">
        <v>5</v>
      </c>
    </row>
    <row r="2112" spans="1:13" x14ac:dyDescent="0.25">
      <c r="A2112" s="48" t="s">
        <v>7908</v>
      </c>
      <c r="B2112" s="5" t="s">
        <v>10229</v>
      </c>
      <c r="C2112" s="119">
        <v>1</v>
      </c>
      <c r="D2112" s="48"/>
      <c r="E2112" s="5"/>
      <c r="F2112" s="5"/>
      <c r="G2112" s="48"/>
      <c r="H2112" s="5"/>
      <c r="I2112" s="48"/>
      <c r="J2112" s="5"/>
      <c r="K2112" s="5"/>
      <c r="L2112" s="66">
        <v>43465</v>
      </c>
      <c r="M2112" s="5">
        <v>5</v>
      </c>
    </row>
    <row r="2113" spans="1:13" x14ac:dyDescent="0.25">
      <c r="A2113" s="48" t="s">
        <v>7909</v>
      </c>
      <c r="B2113" s="5" t="s">
        <v>10230</v>
      </c>
      <c r="C2113" s="119">
        <v>1</v>
      </c>
      <c r="D2113" s="48"/>
      <c r="E2113" s="5"/>
      <c r="F2113" s="5"/>
      <c r="G2113" s="48"/>
      <c r="H2113" s="5"/>
      <c r="I2113" s="48"/>
      <c r="J2113" s="5"/>
      <c r="K2113" s="5"/>
      <c r="L2113" s="66">
        <v>43465</v>
      </c>
      <c r="M2113" s="5">
        <v>5</v>
      </c>
    </row>
    <row r="2114" spans="1:13" x14ac:dyDescent="0.25">
      <c r="A2114" s="48" t="s">
        <v>7910</v>
      </c>
      <c r="B2114" s="5" t="s">
        <v>10231</v>
      </c>
      <c r="C2114" s="119">
        <v>1</v>
      </c>
      <c r="D2114" s="48"/>
      <c r="E2114" s="5"/>
      <c r="F2114" s="5"/>
      <c r="G2114" s="48"/>
      <c r="H2114" s="5"/>
      <c r="I2114" s="48"/>
      <c r="J2114" s="5"/>
      <c r="K2114" s="5"/>
      <c r="L2114" s="66">
        <v>43465</v>
      </c>
      <c r="M2114" s="5">
        <v>5</v>
      </c>
    </row>
    <row r="2115" spans="1:13" x14ac:dyDescent="0.25">
      <c r="A2115" s="48" t="s">
        <v>7911</v>
      </c>
      <c r="B2115" s="5" t="s">
        <v>10232</v>
      </c>
      <c r="C2115" s="119">
        <v>1</v>
      </c>
      <c r="D2115" s="48"/>
      <c r="E2115" s="5"/>
      <c r="F2115" s="5"/>
      <c r="G2115" s="48"/>
      <c r="H2115" s="5"/>
      <c r="I2115" s="48"/>
      <c r="J2115" s="5"/>
      <c r="K2115" s="5"/>
      <c r="L2115" s="66">
        <v>43465</v>
      </c>
      <c r="M2115" s="5">
        <v>5</v>
      </c>
    </row>
    <row r="2116" spans="1:13" x14ac:dyDescent="0.25">
      <c r="A2116" s="48" t="s">
        <v>7912</v>
      </c>
      <c r="B2116" s="5" t="s">
        <v>10233</v>
      </c>
      <c r="C2116" s="119">
        <v>1</v>
      </c>
      <c r="D2116" s="48"/>
      <c r="E2116" s="5"/>
      <c r="F2116" s="5"/>
      <c r="G2116" s="48"/>
      <c r="H2116" s="5"/>
      <c r="I2116" s="48"/>
      <c r="J2116" s="5"/>
      <c r="K2116" s="5"/>
      <c r="L2116" s="66">
        <v>43465</v>
      </c>
      <c r="M2116" s="5">
        <v>5</v>
      </c>
    </row>
    <row r="2117" spans="1:13" x14ac:dyDescent="0.25">
      <c r="A2117" s="48" t="s">
        <v>7913</v>
      </c>
      <c r="B2117" s="5" t="s">
        <v>10234</v>
      </c>
      <c r="C2117" s="119">
        <v>1</v>
      </c>
      <c r="D2117" s="48"/>
      <c r="E2117" s="5"/>
      <c r="F2117" s="5"/>
      <c r="G2117" s="48"/>
      <c r="H2117" s="5"/>
      <c r="I2117" s="48"/>
      <c r="J2117" s="5"/>
      <c r="K2117" s="5"/>
      <c r="L2117" s="66">
        <v>43465</v>
      </c>
      <c r="M2117" s="5">
        <v>5</v>
      </c>
    </row>
    <row r="2118" spans="1:13" x14ac:dyDescent="0.25">
      <c r="A2118" s="48" t="s">
        <v>7914</v>
      </c>
      <c r="B2118" s="5" t="s">
        <v>10235</v>
      </c>
      <c r="C2118" s="119">
        <v>1</v>
      </c>
      <c r="D2118" s="48"/>
      <c r="E2118" s="5"/>
      <c r="F2118" s="5"/>
      <c r="G2118" s="48"/>
      <c r="H2118" s="5"/>
      <c r="I2118" s="48"/>
      <c r="J2118" s="5"/>
      <c r="K2118" s="5"/>
      <c r="L2118" s="66">
        <v>43465</v>
      </c>
      <c r="M2118" s="5">
        <v>5</v>
      </c>
    </row>
    <row r="2119" spans="1:13" x14ac:dyDescent="0.25">
      <c r="A2119" s="48" t="s">
        <v>7915</v>
      </c>
      <c r="B2119" s="5" t="s">
        <v>10236</v>
      </c>
      <c r="C2119" s="119">
        <v>1</v>
      </c>
      <c r="D2119" s="48"/>
      <c r="E2119" s="5"/>
      <c r="F2119" s="5"/>
      <c r="G2119" s="48"/>
      <c r="H2119" s="5"/>
      <c r="I2119" s="48"/>
      <c r="J2119" s="5"/>
      <c r="K2119" s="5"/>
      <c r="L2119" s="66">
        <v>43465</v>
      </c>
      <c r="M2119" s="5">
        <v>5</v>
      </c>
    </row>
    <row r="2120" spans="1:13" x14ac:dyDescent="0.25">
      <c r="A2120" s="48" t="s">
        <v>7916</v>
      </c>
      <c r="B2120" s="5" t="s">
        <v>10237</v>
      </c>
      <c r="C2120" s="119">
        <v>1</v>
      </c>
      <c r="D2120" s="48"/>
      <c r="E2120" s="5"/>
      <c r="F2120" s="5"/>
      <c r="G2120" s="48"/>
      <c r="H2120" s="5"/>
      <c r="I2120" s="48"/>
      <c r="J2120" s="5"/>
      <c r="K2120" s="5"/>
      <c r="L2120" s="66">
        <v>43465</v>
      </c>
      <c r="M2120" s="5">
        <v>5</v>
      </c>
    </row>
    <row r="2121" spans="1:13" x14ac:dyDescent="0.25">
      <c r="A2121" s="48" t="s">
        <v>7917</v>
      </c>
      <c r="B2121" s="5" t="s">
        <v>10238</v>
      </c>
      <c r="C2121" s="119">
        <v>1</v>
      </c>
      <c r="D2121" s="48"/>
      <c r="E2121" s="5"/>
      <c r="F2121" s="5"/>
      <c r="G2121" s="48"/>
      <c r="H2121" s="5"/>
      <c r="I2121" s="48"/>
      <c r="J2121" s="5"/>
      <c r="K2121" s="5"/>
      <c r="L2121" s="66">
        <v>43465</v>
      </c>
      <c r="M2121" s="5">
        <v>5</v>
      </c>
    </row>
    <row r="2122" spans="1:13" x14ac:dyDescent="0.25">
      <c r="A2122" s="48" t="s">
        <v>7918</v>
      </c>
      <c r="B2122" s="5" t="s">
        <v>10239</v>
      </c>
      <c r="C2122" s="119">
        <v>1</v>
      </c>
      <c r="D2122" s="48"/>
      <c r="E2122" s="5"/>
      <c r="F2122" s="5"/>
      <c r="G2122" s="48"/>
      <c r="H2122" s="5"/>
      <c r="I2122" s="48"/>
      <c r="J2122" s="5"/>
      <c r="K2122" s="5"/>
      <c r="L2122" s="66">
        <v>43465</v>
      </c>
      <c r="M2122" s="5">
        <v>5</v>
      </c>
    </row>
    <row r="2123" spans="1:13" x14ac:dyDescent="0.25">
      <c r="A2123" s="48" t="s">
        <v>7919</v>
      </c>
      <c r="B2123" s="5" t="s">
        <v>10240</v>
      </c>
      <c r="C2123" s="119">
        <v>1</v>
      </c>
      <c r="D2123" s="48"/>
      <c r="E2123" s="5"/>
      <c r="F2123" s="5"/>
      <c r="G2123" s="48"/>
      <c r="H2123" s="5"/>
      <c r="I2123" s="48"/>
      <c r="J2123" s="5"/>
      <c r="K2123" s="5"/>
      <c r="L2123" s="66">
        <v>43465</v>
      </c>
      <c r="M2123" s="5">
        <v>5</v>
      </c>
    </row>
    <row r="2124" spans="1:13" x14ac:dyDescent="0.25">
      <c r="A2124" s="48" t="s">
        <v>7920</v>
      </c>
      <c r="B2124" s="5" t="s">
        <v>10241</v>
      </c>
      <c r="C2124" s="119">
        <v>1</v>
      </c>
      <c r="D2124" s="48"/>
      <c r="E2124" s="5"/>
      <c r="F2124" s="5"/>
      <c r="G2124" s="48"/>
      <c r="H2124" s="5"/>
      <c r="I2124" s="48"/>
      <c r="J2124" s="5"/>
      <c r="K2124" s="5"/>
      <c r="L2124" s="66">
        <v>43465</v>
      </c>
      <c r="M2124" s="5">
        <v>5</v>
      </c>
    </row>
    <row r="2125" spans="1:13" x14ac:dyDescent="0.25">
      <c r="A2125" s="48" t="s">
        <v>7921</v>
      </c>
      <c r="B2125" s="5" t="s">
        <v>10242</v>
      </c>
      <c r="C2125" s="119">
        <v>1</v>
      </c>
      <c r="D2125" s="48"/>
      <c r="E2125" s="5"/>
      <c r="F2125" s="5"/>
      <c r="G2125" s="48"/>
      <c r="H2125" s="5"/>
      <c r="I2125" s="48"/>
      <c r="J2125" s="5"/>
      <c r="K2125" s="5"/>
      <c r="L2125" s="66">
        <v>43465</v>
      </c>
      <c r="M2125" s="5">
        <v>5</v>
      </c>
    </row>
    <row r="2126" spans="1:13" x14ac:dyDescent="0.25">
      <c r="A2126" s="48" t="s">
        <v>7922</v>
      </c>
      <c r="B2126" s="5" t="s">
        <v>10243</v>
      </c>
      <c r="C2126" s="119">
        <v>1</v>
      </c>
      <c r="D2126" s="48"/>
      <c r="E2126" s="5"/>
      <c r="F2126" s="5"/>
      <c r="G2126" s="48"/>
      <c r="H2126" s="5"/>
      <c r="I2126" s="48"/>
      <c r="J2126" s="5"/>
      <c r="K2126" s="5"/>
      <c r="L2126" s="66">
        <v>43465</v>
      </c>
      <c r="M2126" s="5">
        <v>5</v>
      </c>
    </row>
    <row r="2127" spans="1:13" x14ac:dyDescent="0.25">
      <c r="A2127" s="48" t="s">
        <v>7923</v>
      </c>
      <c r="B2127" s="5" t="s">
        <v>10244</v>
      </c>
      <c r="C2127" s="119">
        <v>1</v>
      </c>
      <c r="D2127" s="48"/>
      <c r="E2127" s="5"/>
      <c r="F2127" s="5"/>
      <c r="G2127" s="48"/>
      <c r="H2127" s="5"/>
      <c r="I2127" s="48"/>
      <c r="J2127" s="5"/>
      <c r="K2127" s="5"/>
      <c r="L2127" s="66">
        <v>43465</v>
      </c>
      <c r="M2127" s="5">
        <v>5</v>
      </c>
    </row>
    <row r="2128" spans="1:13" x14ac:dyDescent="0.25">
      <c r="A2128" s="48" t="s">
        <v>7924</v>
      </c>
      <c r="B2128" s="5" t="s">
        <v>10245</v>
      </c>
      <c r="C2128" s="119">
        <v>1</v>
      </c>
      <c r="D2128" s="48"/>
      <c r="E2128" s="5"/>
      <c r="F2128" s="5"/>
      <c r="G2128" s="48"/>
      <c r="H2128" s="5"/>
      <c r="I2128" s="48"/>
      <c r="J2128" s="5"/>
      <c r="K2128" s="5"/>
      <c r="L2128" s="66">
        <v>43465</v>
      </c>
      <c r="M2128" s="5">
        <v>5</v>
      </c>
    </row>
    <row r="2129" spans="1:13" x14ac:dyDescent="0.25">
      <c r="A2129" s="48" t="s">
        <v>7925</v>
      </c>
      <c r="B2129" s="5" t="s">
        <v>10246</v>
      </c>
      <c r="C2129" s="119">
        <v>1</v>
      </c>
      <c r="D2129" s="48"/>
      <c r="E2129" s="5"/>
      <c r="F2129" s="5"/>
      <c r="G2129" s="48"/>
      <c r="H2129" s="5"/>
      <c r="I2129" s="48"/>
      <c r="J2129" s="5"/>
      <c r="K2129" s="5"/>
      <c r="L2129" s="66">
        <v>43465</v>
      </c>
      <c r="M2129" s="5">
        <v>5</v>
      </c>
    </row>
    <row r="2130" spans="1:13" x14ac:dyDescent="0.25">
      <c r="A2130" s="48" t="s">
        <v>7926</v>
      </c>
      <c r="B2130" s="5" t="s">
        <v>10247</v>
      </c>
      <c r="C2130" s="119">
        <v>1</v>
      </c>
      <c r="D2130" s="48"/>
      <c r="E2130" s="5"/>
      <c r="F2130" s="5"/>
      <c r="G2130" s="48"/>
      <c r="H2130" s="5"/>
      <c r="I2130" s="48"/>
      <c r="J2130" s="5"/>
      <c r="K2130" s="5"/>
      <c r="L2130" s="66">
        <v>43465</v>
      </c>
      <c r="M2130" s="5">
        <v>5</v>
      </c>
    </row>
    <row r="2131" spans="1:13" x14ac:dyDescent="0.25">
      <c r="A2131" s="48" t="s">
        <v>7927</v>
      </c>
      <c r="B2131" s="5" t="s">
        <v>10248</v>
      </c>
      <c r="C2131" s="119">
        <v>1</v>
      </c>
      <c r="D2131" s="48"/>
      <c r="E2131" s="5"/>
      <c r="F2131" s="5"/>
      <c r="G2131" s="48"/>
      <c r="H2131" s="5"/>
      <c r="I2131" s="48"/>
      <c r="J2131" s="5"/>
      <c r="K2131" s="5"/>
      <c r="L2131" s="66">
        <v>43465</v>
      </c>
      <c r="M2131" s="5">
        <v>5</v>
      </c>
    </row>
    <row r="2132" spans="1:13" x14ac:dyDescent="0.25">
      <c r="A2132" s="48" t="s">
        <v>7928</v>
      </c>
      <c r="B2132" s="5" t="s">
        <v>10249</v>
      </c>
      <c r="C2132" s="119">
        <v>1</v>
      </c>
      <c r="D2132" s="48"/>
      <c r="E2132" s="5"/>
      <c r="F2132" s="5"/>
      <c r="G2132" s="48"/>
      <c r="H2132" s="5"/>
      <c r="I2132" s="48"/>
      <c r="J2132" s="5"/>
      <c r="K2132" s="5"/>
      <c r="L2132" s="66">
        <v>43465</v>
      </c>
      <c r="M2132" s="5">
        <v>5</v>
      </c>
    </row>
    <row r="2133" spans="1:13" x14ac:dyDescent="0.25">
      <c r="A2133" s="48" t="s">
        <v>7929</v>
      </c>
      <c r="B2133" s="5" t="s">
        <v>10250</v>
      </c>
      <c r="C2133" s="119">
        <v>1</v>
      </c>
      <c r="D2133" s="48"/>
      <c r="E2133" s="5"/>
      <c r="F2133" s="5"/>
      <c r="G2133" s="48"/>
      <c r="H2133" s="5"/>
      <c r="I2133" s="48"/>
      <c r="J2133" s="5"/>
      <c r="K2133" s="5"/>
      <c r="L2133" s="66">
        <v>43465</v>
      </c>
      <c r="M2133" s="5">
        <v>5</v>
      </c>
    </row>
    <row r="2134" spans="1:13" x14ac:dyDescent="0.25">
      <c r="A2134" s="48" t="s">
        <v>7930</v>
      </c>
      <c r="B2134" s="5" t="s">
        <v>10251</v>
      </c>
      <c r="C2134" s="119">
        <v>1</v>
      </c>
      <c r="D2134" s="48"/>
      <c r="E2134" s="5"/>
      <c r="F2134" s="5"/>
      <c r="G2134" s="48"/>
      <c r="H2134" s="5"/>
      <c r="I2134" s="48"/>
      <c r="J2134" s="5"/>
      <c r="K2134" s="5"/>
      <c r="L2134" s="66">
        <v>43465</v>
      </c>
      <c r="M2134" s="5">
        <v>5</v>
      </c>
    </row>
    <row r="2135" spans="1:13" x14ac:dyDescent="0.25">
      <c r="A2135" s="48" t="s">
        <v>7931</v>
      </c>
      <c r="B2135" s="5" t="s">
        <v>10252</v>
      </c>
      <c r="C2135" s="119">
        <v>1</v>
      </c>
      <c r="D2135" s="48"/>
      <c r="E2135" s="5"/>
      <c r="F2135" s="5"/>
      <c r="G2135" s="48"/>
      <c r="H2135" s="5"/>
      <c r="I2135" s="48"/>
      <c r="J2135" s="5"/>
      <c r="K2135" s="5"/>
      <c r="L2135" s="66">
        <v>43465</v>
      </c>
      <c r="M2135" s="5">
        <v>5</v>
      </c>
    </row>
    <row r="2136" spans="1:13" x14ac:dyDescent="0.25">
      <c r="A2136" s="48" t="s">
        <v>7932</v>
      </c>
      <c r="B2136" s="5" t="s">
        <v>10253</v>
      </c>
      <c r="C2136" s="119">
        <v>1</v>
      </c>
      <c r="D2136" s="48"/>
      <c r="E2136" s="5"/>
      <c r="F2136" s="5"/>
      <c r="G2136" s="48"/>
      <c r="H2136" s="5"/>
      <c r="I2136" s="48"/>
      <c r="J2136" s="5"/>
      <c r="K2136" s="5"/>
      <c r="L2136" s="66">
        <v>43465</v>
      </c>
      <c r="M2136" s="5">
        <v>5</v>
      </c>
    </row>
    <row r="2137" spans="1:13" x14ac:dyDescent="0.25">
      <c r="A2137" s="48" t="s">
        <v>7933</v>
      </c>
      <c r="B2137" s="5" t="s">
        <v>10254</v>
      </c>
      <c r="C2137" s="119">
        <v>1</v>
      </c>
      <c r="D2137" s="48"/>
      <c r="E2137" s="5"/>
      <c r="F2137" s="5"/>
      <c r="G2137" s="48"/>
      <c r="H2137" s="5"/>
      <c r="I2137" s="48"/>
      <c r="J2137" s="5"/>
      <c r="K2137" s="5"/>
      <c r="L2137" s="66">
        <v>43465</v>
      </c>
      <c r="M2137" s="5">
        <v>5</v>
      </c>
    </row>
    <row r="2138" spans="1:13" x14ac:dyDescent="0.25">
      <c r="A2138" s="48" t="s">
        <v>7934</v>
      </c>
      <c r="B2138" s="5" t="s">
        <v>10255</v>
      </c>
      <c r="C2138" s="119">
        <v>1</v>
      </c>
      <c r="D2138" s="48"/>
      <c r="E2138" s="5"/>
      <c r="F2138" s="5"/>
      <c r="G2138" s="48"/>
      <c r="H2138" s="5"/>
      <c r="I2138" s="48"/>
      <c r="J2138" s="5"/>
      <c r="K2138" s="5"/>
      <c r="L2138" s="66">
        <v>43465</v>
      </c>
      <c r="M2138" s="5">
        <v>5</v>
      </c>
    </row>
    <row r="2139" spans="1:13" x14ac:dyDescent="0.25">
      <c r="A2139" s="48" t="s">
        <v>7935</v>
      </c>
      <c r="B2139" s="5" t="s">
        <v>10256</v>
      </c>
      <c r="C2139" s="119">
        <v>1</v>
      </c>
      <c r="D2139" s="48"/>
      <c r="E2139" s="5"/>
      <c r="F2139" s="5"/>
      <c r="G2139" s="48"/>
      <c r="H2139" s="5"/>
      <c r="I2139" s="48"/>
      <c r="J2139" s="5"/>
      <c r="K2139" s="5"/>
      <c r="L2139" s="66">
        <v>43465</v>
      </c>
      <c r="M2139" s="5">
        <v>5</v>
      </c>
    </row>
    <row r="2140" spans="1:13" x14ac:dyDescent="0.25">
      <c r="A2140" s="48" t="s">
        <v>7936</v>
      </c>
      <c r="B2140" s="5" t="s">
        <v>10257</v>
      </c>
      <c r="C2140" s="119">
        <v>1</v>
      </c>
      <c r="D2140" s="48"/>
      <c r="E2140" s="5"/>
      <c r="F2140" s="5"/>
      <c r="G2140" s="48"/>
      <c r="H2140" s="5"/>
      <c r="I2140" s="48"/>
      <c r="J2140" s="5"/>
      <c r="K2140" s="5"/>
      <c r="L2140" s="66">
        <v>43465</v>
      </c>
      <c r="M2140" s="5">
        <v>5</v>
      </c>
    </row>
    <row r="2141" spans="1:13" x14ac:dyDescent="0.25">
      <c r="A2141" s="48" t="s">
        <v>7937</v>
      </c>
      <c r="B2141" s="5" t="s">
        <v>10258</v>
      </c>
      <c r="C2141" s="119">
        <v>1</v>
      </c>
      <c r="D2141" s="48"/>
      <c r="E2141" s="5"/>
      <c r="F2141" s="5"/>
      <c r="G2141" s="48"/>
      <c r="H2141" s="5"/>
      <c r="I2141" s="48"/>
      <c r="J2141" s="5"/>
      <c r="K2141" s="5"/>
      <c r="L2141" s="66">
        <v>43465</v>
      </c>
      <c r="M2141" s="5">
        <v>5</v>
      </c>
    </row>
    <row r="2142" spans="1:13" x14ac:dyDescent="0.25">
      <c r="A2142" s="48" t="s">
        <v>7938</v>
      </c>
      <c r="B2142" s="5" t="s">
        <v>10259</v>
      </c>
      <c r="C2142" s="119">
        <v>1</v>
      </c>
      <c r="D2142" s="48"/>
      <c r="E2142" s="5"/>
      <c r="F2142" s="5"/>
      <c r="G2142" s="48"/>
      <c r="H2142" s="5"/>
      <c r="I2142" s="48"/>
      <c r="J2142" s="5"/>
      <c r="K2142" s="5"/>
      <c r="L2142" s="66">
        <v>43465</v>
      </c>
      <c r="M2142" s="5">
        <v>5</v>
      </c>
    </row>
    <row r="2143" spans="1:13" x14ac:dyDescent="0.25">
      <c r="A2143" s="48" t="s">
        <v>7939</v>
      </c>
      <c r="B2143" s="5" t="s">
        <v>10260</v>
      </c>
      <c r="C2143" s="119">
        <v>1</v>
      </c>
      <c r="D2143" s="48"/>
      <c r="E2143" s="5"/>
      <c r="F2143" s="5"/>
      <c r="G2143" s="48"/>
      <c r="H2143" s="5"/>
      <c r="I2143" s="48"/>
      <c r="J2143" s="5"/>
      <c r="K2143" s="5"/>
      <c r="L2143" s="66">
        <v>43465</v>
      </c>
      <c r="M2143" s="5">
        <v>5</v>
      </c>
    </row>
    <row r="2144" spans="1:13" x14ac:dyDescent="0.25">
      <c r="A2144" s="48" t="s">
        <v>7940</v>
      </c>
      <c r="B2144" s="5" t="s">
        <v>10261</v>
      </c>
      <c r="C2144" s="119">
        <v>1</v>
      </c>
      <c r="D2144" s="48"/>
      <c r="E2144" s="5"/>
      <c r="F2144" s="5"/>
      <c r="G2144" s="48"/>
      <c r="H2144" s="5"/>
      <c r="I2144" s="48"/>
      <c r="J2144" s="5"/>
      <c r="K2144" s="5"/>
      <c r="L2144" s="66">
        <v>43465</v>
      </c>
      <c r="M2144" s="5">
        <v>5</v>
      </c>
    </row>
    <row r="2145" spans="1:13" x14ac:dyDescent="0.25">
      <c r="A2145" s="48" t="s">
        <v>7941</v>
      </c>
      <c r="B2145" s="5" t="s">
        <v>10262</v>
      </c>
      <c r="C2145" s="119">
        <v>1</v>
      </c>
      <c r="D2145" s="48"/>
      <c r="E2145" s="5"/>
      <c r="F2145" s="5"/>
      <c r="G2145" s="48"/>
      <c r="H2145" s="5"/>
      <c r="I2145" s="48"/>
      <c r="J2145" s="5"/>
      <c r="K2145" s="5"/>
      <c r="L2145" s="66">
        <v>43465</v>
      </c>
      <c r="M2145" s="5">
        <v>5</v>
      </c>
    </row>
    <row r="2146" spans="1:13" x14ac:dyDescent="0.25">
      <c r="A2146" s="48" t="s">
        <v>7942</v>
      </c>
      <c r="B2146" s="5" t="s">
        <v>10263</v>
      </c>
      <c r="C2146" s="119">
        <v>1</v>
      </c>
      <c r="D2146" s="48"/>
      <c r="E2146" s="5"/>
      <c r="F2146" s="5"/>
      <c r="G2146" s="48"/>
      <c r="H2146" s="5"/>
      <c r="I2146" s="48"/>
      <c r="J2146" s="5"/>
      <c r="K2146" s="5"/>
      <c r="L2146" s="66">
        <v>43465</v>
      </c>
      <c r="M2146" s="5">
        <v>5</v>
      </c>
    </row>
    <row r="2147" spans="1:13" x14ac:dyDescent="0.25">
      <c r="A2147" s="48" t="s">
        <v>7943</v>
      </c>
      <c r="B2147" s="5" t="s">
        <v>10264</v>
      </c>
      <c r="C2147" s="119">
        <v>1</v>
      </c>
      <c r="D2147" s="48"/>
      <c r="E2147" s="5"/>
      <c r="F2147" s="5"/>
      <c r="G2147" s="48"/>
      <c r="H2147" s="5"/>
      <c r="I2147" s="48"/>
      <c r="J2147" s="5"/>
      <c r="K2147" s="5"/>
      <c r="L2147" s="66">
        <v>43465</v>
      </c>
      <c r="M2147" s="5">
        <v>5</v>
      </c>
    </row>
    <row r="2148" spans="1:13" x14ac:dyDescent="0.25">
      <c r="A2148" s="48" t="s">
        <v>7944</v>
      </c>
      <c r="B2148" s="5" t="s">
        <v>10265</v>
      </c>
      <c r="C2148" s="119">
        <v>1</v>
      </c>
      <c r="D2148" s="48"/>
      <c r="E2148" s="5"/>
      <c r="F2148" s="5"/>
      <c r="G2148" s="48"/>
      <c r="H2148" s="5"/>
      <c r="I2148" s="48"/>
      <c r="J2148" s="5"/>
      <c r="K2148" s="5"/>
      <c r="L2148" s="66">
        <v>43465</v>
      </c>
      <c r="M2148" s="5">
        <v>5</v>
      </c>
    </row>
    <row r="2149" spans="1:13" x14ac:dyDescent="0.25">
      <c r="A2149" s="48" t="s">
        <v>7945</v>
      </c>
      <c r="B2149" s="5" t="s">
        <v>10266</v>
      </c>
      <c r="C2149" s="119">
        <v>1</v>
      </c>
      <c r="D2149" s="48"/>
      <c r="E2149" s="5"/>
      <c r="F2149" s="5"/>
      <c r="G2149" s="48"/>
      <c r="H2149" s="5"/>
      <c r="I2149" s="48"/>
      <c r="J2149" s="5"/>
      <c r="K2149" s="5"/>
      <c r="L2149" s="66">
        <v>43465</v>
      </c>
      <c r="M2149" s="5">
        <v>5</v>
      </c>
    </row>
    <row r="2150" spans="1:13" x14ac:dyDescent="0.25">
      <c r="A2150" s="48" t="s">
        <v>7946</v>
      </c>
      <c r="B2150" s="5" t="s">
        <v>10267</v>
      </c>
      <c r="C2150" s="119">
        <v>1</v>
      </c>
      <c r="D2150" s="48"/>
      <c r="E2150" s="5"/>
      <c r="F2150" s="5"/>
      <c r="G2150" s="48"/>
      <c r="H2150" s="5"/>
      <c r="I2150" s="48"/>
      <c r="J2150" s="5"/>
      <c r="K2150" s="5"/>
      <c r="L2150" s="66">
        <v>43465</v>
      </c>
      <c r="M2150" s="5">
        <v>5</v>
      </c>
    </row>
    <row r="2151" spans="1:13" x14ac:dyDescent="0.25">
      <c r="A2151" s="48" t="s">
        <v>7947</v>
      </c>
      <c r="B2151" s="5" t="s">
        <v>10268</v>
      </c>
      <c r="C2151" s="119">
        <v>1</v>
      </c>
      <c r="D2151" s="48"/>
      <c r="E2151" s="5"/>
      <c r="F2151" s="5"/>
      <c r="G2151" s="48"/>
      <c r="H2151" s="5"/>
      <c r="I2151" s="48"/>
      <c r="J2151" s="5"/>
      <c r="K2151" s="5"/>
      <c r="L2151" s="66">
        <v>43465</v>
      </c>
      <c r="M2151" s="5">
        <v>5</v>
      </c>
    </row>
    <row r="2152" spans="1:13" x14ac:dyDescent="0.25">
      <c r="A2152" s="48" t="s">
        <v>7948</v>
      </c>
      <c r="B2152" s="5" t="s">
        <v>10269</v>
      </c>
      <c r="C2152" s="119">
        <v>1</v>
      </c>
      <c r="D2152" s="48"/>
      <c r="E2152" s="5"/>
      <c r="F2152" s="5"/>
      <c r="G2152" s="48"/>
      <c r="H2152" s="5"/>
      <c r="I2152" s="48"/>
      <c r="J2152" s="5"/>
      <c r="K2152" s="5"/>
      <c r="L2152" s="66">
        <v>43465</v>
      </c>
      <c r="M2152" s="5">
        <v>5</v>
      </c>
    </row>
    <row r="2153" spans="1:13" x14ac:dyDescent="0.25">
      <c r="A2153" s="48" t="s">
        <v>7949</v>
      </c>
      <c r="B2153" s="5" t="s">
        <v>10270</v>
      </c>
      <c r="C2153" s="119">
        <v>1</v>
      </c>
      <c r="D2153" s="48"/>
      <c r="E2153" s="5"/>
      <c r="F2153" s="5"/>
      <c r="G2153" s="48"/>
      <c r="H2153" s="5"/>
      <c r="I2153" s="48"/>
      <c r="J2153" s="5"/>
      <c r="K2153" s="5"/>
      <c r="L2153" s="66">
        <v>43465</v>
      </c>
      <c r="M2153" s="5">
        <v>5</v>
      </c>
    </row>
    <row r="2154" spans="1:13" x14ac:dyDescent="0.25">
      <c r="A2154" s="48" t="s">
        <v>7950</v>
      </c>
      <c r="B2154" s="5" t="s">
        <v>10271</v>
      </c>
      <c r="C2154" s="119">
        <v>1</v>
      </c>
      <c r="D2154" s="48"/>
      <c r="E2154" s="5"/>
      <c r="F2154" s="5"/>
      <c r="G2154" s="48"/>
      <c r="H2154" s="5"/>
      <c r="I2154" s="48"/>
      <c r="J2154" s="5"/>
      <c r="K2154" s="5"/>
      <c r="L2154" s="66">
        <v>43465</v>
      </c>
      <c r="M2154" s="5">
        <v>5</v>
      </c>
    </row>
    <row r="2155" spans="1:13" x14ac:dyDescent="0.25">
      <c r="A2155" s="48" t="s">
        <v>7951</v>
      </c>
      <c r="B2155" s="5" t="s">
        <v>10272</v>
      </c>
      <c r="C2155" s="119">
        <v>1</v>
      </c>
      <c r="D2155" s="48"/>
      <c r="E2155" s="5"/>
      <c r="F2155" s="5"/>
      <c r="G2155" s="48"/>
      <c r="H2155" s="5"/>
      <c r="I2155" s="48"/>
      <c r="J2155" s="5"/>
      <c r="K2155" s="5"/>
      <c r="L2155" s="66">
        <v>43465</v>
      </c>
      <c r="M2155" s="5">
        <v>5</v>
      </c>
    </row>
    <row r="2156" spans="1:13" x14ac:dyDescent="0.25">
      <c r="A2156" s="48" t="s">
        <v>7952</v>
      </c>
      <c r="B2156" s="5" t="s">
        <v>10273</v>
      </c>
      <c r="C2156" s="119">
        <v>1</v>
      </c>
      <c r="D2156" s="48"/>
      <c r="E2156" s="5"/>
      <c r="F2156" s="5"/>
      <c r="G2156" s="48"/>
      <c r="H2156" s="5"/>
      <c r="I2156" s="48"/>
      <c r="J2156" s="5"/>
      <c r="K2156" s="5"/>
      <c r="L2156" s="66">
        <v>43465</v>
      </c>
      <c r="M2156" s="5">
        <v>5</v>
      </c>
    </row>
    <row r="2157" spans="1:13" x14ac:dyDescent="0.25">
      <c r="A2157" s="48" t="s">
        <v>7953</v>
      </c>
      <c r="B2157" s="5" t="s">
        <v>10274</v>
      </c>
      <c r="C2157" s="119">
        <v>1</v>
      </c>
      <c r="D2157" s="48"/>
      <c r="E2157" s="5"/>
      <c r="F2157" s="5"/>
      <c r="G2157" s="48"/>
      <c r="H2157" s="5"/>
      <c r="I2157" s="48"/>
      <c r="J2157" s="5"/>
      <c r="K2157" s="5"/>
      <c r="L2157" s="66">
        <v>43465</v>
      </c>
      <c r="M2157" s="5">
        <v>5</v>
      </c>
    </row>
    <row r="2158" spans="1:13" x14ac:dyDescent="0.25">
      <c r="A2158" s="48" t="s">
        <v>7954</v>
      </c>
      <c r="B2158" s="5" t="s">
        <v>10275</v>
      </c>
      <c r="C2158" s="119">
        <v>1</v>
      </c>
      <c r="D2158" s="48"/>
      <c r="E2158" s="5"/>
      <c r="F2158" s="5"/>
      <c r="G2158" s="48"/>
      <c r="H2158" s="5"/>
      <c r="I2158" s="48"/>
      <c r="J2158" s="5"/>
      <c r="K2158" s="5"/>
      <c r="L2158" s="66">
        <v>43465</v>
      </c>
      <c r="M2158" s="5">
        <v>5</v>
      </c>
    </row>
    <row r="2159" spans="1:13" x14ac:dyDescent="0.25">
      <c r="A2159" s="48" t="s">
        <v>7955</v>
      </c>
      <c r="B2159" s="5" t="s">
        <v>10276</v>
      </c>
      <c r="C2159" s="119">
        <v>1</v>
      </c>
      <c r="D2159" s="48"/>
      <c r="E2159" s="5"/>
      <c r="F2159" s="5"/>
      <c r="G2159" s="48"/>
      <c r="H2159" s="5"/>
      <c r="I2159" s="48"/>
      <c r="J2159" s="5"/>
      <c r="K2159" s="5"/>
      <c r="L2159" s="66">
        <v>43465</v>
      </c>
      <c r="M2159" s="5">
        <v>5</v>
      </c>
    </row>
    <row r="2160" spans="1:13" x14ac:dyDescent="0.25">
      <c r="A2160" s="48" t="s">
        <v>7956</v>
      </c>
      <c r="B2160" s="5" t="s">
        <v>10277</v>
      </c>
      <c r="C2160" s="119">
        <v>1</v>
      </c>
      <c r="D2160" s="48"/>
      <c r="E2160" s="5"/>
      <c r="F2160" s="5"/>
      <c r="G2160" s="48"/>
      <c r="H2160" s="5"/>
      <c r="I2160" s="48"/>
      <c r="J2160" s="5"/>
      <c r="K2160" s="5"/>
      <c r="L2160" s="66">
        <v>43465</v>
      </c>
      <c r="M2160" s="5">
        <v>5</v>
      </c>
    </row>
    <row r="2161" spans="1:13" x14ac:dyDescent="0.25">
      <c r="A2161" s="48" t="s">
        <v>7957</v>
      </c>
      <c r="B2161" s="5" t="s">
        <v>10278</v>
      </c>
      <c r="C2161" s="119">
        <v>1</v>
      </c>
      <c r="D2161" s="48"/>
      <c r="E2161" s="5"/>
      <c r="F2161" s="5"/>
      <c r="G2161" s="48"/>
      <c r="H2161" s="5"/>
      <c r="I2161" s="48"/>
      <c r="J2161" s="5"/>
      <c r="K2161" s="5"/>
      <c r="L2161" s="66">
        <v>43465</v>
      </c>
      <c r="M2161" s="5">
        <v>5</v>
      </c>
    </row>
    <row r="2162" spans="1:13" x14ac:dyDescent="0.25">
      <c r="A2162" s="48" t="s">
        <v>7958</v>
      </c>
      <c r="B2162" s="5" t="s">
        <v>10279</v>
      </c>
      <c r="C2162" s="119">
        <v>1</v>
      </c>
      <c r="D2162" s="48"/>
      <c r="E2162" s="5"/>
      <c r="F2162" s="5"/>
      <c r="G2162" s="48"/>
      <c r="H2162" s="5"/>
      <c r="I2162" s="48"/>
      <c r="J2162" s="5"/>
      <c r="K2162" s="5"/>
      <c r="L2162" s="66">
        <v>43465</v>
      </c>
      <c r="M2162" s="5">
        <v>5</v>
      </c>
    </row>
    <row r="2163" spans="1:13" x14ac:dyDescent="0.25">
      <c r="A2163" s="48" t="s">
        <v>7959</v>
      </c>
      <c r="B2163" s="5" t="s">
        <v>10280</v>
      </c>
      <c r="C2163" s="119">
        <v>1</v>
      </c>
      <c r="D2163" s="48"/>
      <c r="E2163" s="5"/>
      <c r="F2163" s="5"/>
      <c r="G2163" s="48"/>
      <c r="H2163" s="5"/>
      <c r="I2163" s="48"/>
      <c r="J2163" s="5"/>
      <c r="K2163" s="5"/>
      <c r="L2163" s="66">
        <v>43465</v>
      </c>
      <c r="M2163" s="5">
        <v>5</v>
      </c>
    </row>
    <row r="2164" spans="1:13" x14ac:dyDescent="0.25">
      <c r="A2164" s="48" t="s">
        <v>7960</v>
      </c>
      <c r="B2164" s="5" t="s">
        <v>10281</v>
      </c>
      <c r="C2164" s="119">
        <v>1</v>
      </c>
      <c r="D2164" s="48"/>
      <c r="E2164" s="5"/>
      <c r="F2164" s="5"/>
      <c r="G2164" s="48"/>
      <c r="H2164" s="5"/>
      <c r="I2164" s="48"/>
      <c r="J2164" s="5"/>
      <c r="K2164" s="5"/>
      <c r="L2164" s="66">
        <v>43465</v>
      </c>
      <c r="M2164" s="5">
        <v>5</v>
      </c>
    </row>
    <row r="2165" spans="1:13" x14ac:dyDescent="0.25">
      <c r="A2165" s="48" t="s">
        <v>7961</v>
      </c>
      <c r="B2165" s="5" t="s">
        <v>10282</v>
      </c>
      <c r="C2165" s="119">
        <v>1</v>
      </c>
      <c r="D2165" s="48"/>
      <c r="E2165" s="5"/>
      <c r="F2165" s="5"/>
      <c r="G2165" s="48"/>
      <c r="H2165" s="5"/>
      <c r="I2165" s="48"/>
      <c r="J2165" s="5"/>
      <c r="K2165" s="5"/>
      <c r="L2165" s="66">
        <v>43465</v>
      </c>
      <c r="M2165" s="5">
        <v>5</v>
      </c>
    </row>
    <row r="2166" spans="1:13" x14ac:dyDescent="0.25">
      <c r="A2166" s="48" t="s">
        <v>7962</v>
      </c>
      <c r="B2166" s="5" t="s">
        <v>10283</v>
      </c>
      <c r="C2166" s="119">
        <v>1</v>
      </c>
      <c r="D2166" s="48"/>
      <c r="E2166" s="5"/>
      <c r="F2166" s="5"/>
      <c r="G2166" s="48"/>
      <c r="H2166" s="5"/>
      <c r="I2166" s="48"/>
      <c r="J2166" s="5"/>
      <c r="K2166" s="5"/>
      <c r="L2166" s="66">
        <v>43465</v>
      </c>
      <c r="M2166" s="5">
        <v>5</v>
      </c>
    </row>
    <row r="2167" spans="1:13" x14ac:dyDescent="0.25">
      <c r="A2167" s="48" t="s">
        <v>7963</v>
      </c>
      <c r="B2167" s="5" t="s">
        <v>10284</v>
      </c>
      <c r="C2167" s="119">
        <v>1</v>
      </c>
      <c r="D2167" s="48"/>
      <c r="E2167" s="5"/>
      <c r="F2167" s="5"/>
      <c r="G2167" s="48"/>
      <c r="H2167" s="5"/>
      <c r="I2167" s="48"/>
      <c r="J2167" s="5"/>
      <c r="K2167" s="5"/>
      <c r="L2167" s="66">
        <v>43465</v>
      </c>
      <c r="M2167" s="5">
        <v>5</v>
      </c>
    </row>
    <row r="2168" spans="1:13" x14ac:dyDescent="0.25">
      <c r="A2168" s="48" t="s">
        <v>7964</v>
      </c>
      <c r="B2168" s="5" t="s">
        <v>10285</v>
      </c>
      <c r="C2168" s="119">
        <v>1</v>
      </c>
      <c r="D2168" s="48"/>
      <c r="E2168" s="5"/>
      <c r="F2168" s="5"/>
      <c r="G2168" s="48"/>
      <c r="H2168" s="5"/>
      <c r="I2168" s="48"/>
      <c r="J2168" s="5"/>
      <c r="K2168" s="5"/>
      <c r="L2168" s="66">
        <v>43465</v>
      </c>
      <c r="M2168" s="5">
        <v>5</v>
      </c>
    </row>
    <row r="2169" spans="1:13" x14ac:dyDescent="0.25">
      <c r="A2169" s="48" t="s">
        <v>7965</v>
      </c>
      <c r="B2169" s="5" t="s">
        <v>10286</v>
      </c>
      <c r="C2169" s="119">
        <v>1</v>
      </c>
      <c r="D2169" s="48"/>
      <c r="E2169" s="5"/>
      <c r="F2169" s="5"/>
      <c r="G2169" s="48"/>
      <c r="H2169" s="5"/>
      <c r="I2169" s="48"/>
      <c r="J2169" s="5"/>
      <c r="K2169" s="5"/>
      <c r="L2169" s="66">
        <v>43465</v>
      </c>
      <c r="M2169" s="5">
        <v>5</v>
      </c>
    </row>
    <row r="2170" spans="1:13" x14ac:dyDescent="0.25">
      <c r="A2170" s="48" t="s">
        <v>7966</v>
      </c>
      <c r="B2170" s="5" t="s">
        <v>10287</v>
      </c>
      <c r="C2170" s="119">
        <v>1</v>
      </c>
      <c r="D2170" s="48"/>
      <c r="E2170" s="5"/>
      <c r="F2170" s="5"/>
      <c r="G2170" s="48"/>
      <c r="H2170" s="5"/>
      <c r="I2170" s="48"/>
      <c r="J2170" s="5"/>
      <c r="K2170" s="5"/>
      <c r="L2170" s="66">
        <v>43465</v>
      </c>
      <c r="M2170" s="5">
        <v>5</v>
      </c>
    </row>
    <row r="2171" spans="1:13" x14ac:dyDescent="0.25">
      <c r="A2171" s="48" t="s">
        <v>7967</v>
      </c>
      <c r="B2171" s="5" t="s">
        <v>10288</v>
      </c>
      <c r="C2171" s="119">
        <v>1</v>
      </c>
      <c r="D2171" s="48"/>
      <c r="E2171" s="5"/>
      <c r="F2171" s="5"/>
      <c r="G2171" s="48"/>
      <c r="H2171" s="5"/>
      <c r="I2171" s="48"/>
      <c r="J2171" s="5"/>
      <c r="K2171" s="5"/>
      <c r="L2171" s="66">
        <v>43465</v>
      </c>
      <c r="M2171" s="5">
        <v>5</v>
      </c>
    </row>
    <row r="2172" spans="1:13" x14ac:dyDescent="0.25">
      <c r="A2172" s="48" t="s">
        <v>7968</v>
      </c>
      <c r="B2172" s="5" t="s">
        <v>10289</v>
      </c>
      <c r="C2172" s="119">
        <v>1</v>
      </c>
      <c r="D2172" s="48"/>
      <c r="E2172" s="5"/>
      <c r="F2172" s="5"/>
      <c r="G2172" s="48"/>
      <c r="H2172" s="5"/>
      <c r="I2172" s="48"/>
      <c r="J2172" s="5"/>
      <c r="K2172" s="5"/>
      <c r="L2172" s="66">
        <v>43465</v>
      </c>
      <c r="M2172" s="5">
        <v>5</v>
      </c>
    </row>
    <row r="2173" spans="1:13" x14ac:dyDescent="0.25">
      <c r="A2173" s="48" t="s">
        <v>7969</v>
      </c>
      <c r="B2173" s="5" t="s">
        <v>10290</v>
      </c>
      <c r="C2173" s="119">
        <v>1</v>
      </c>
      <c r="D2173" s="48"/>
      <c r="E2173" s="5"/>
      <c r="F2173" s="5"/>
      <c r="G2173" s="48"/>
      <c r="H2173" s="5"/>
      <c r="I2173" s="48"/>
      <c r="J2173" s="5"/>
      <c r="K2173" s="5"/>
      <c r="L2173" s="66">
        <v>43465</v>
      </c>
      <c r="M2173" s="5">
        <v>5</v>
      </c>
    </row>
    <row r="2174" spans="1:13" x14ac:dyDescent="0.25">
      <c r="A2174" s="48" t="s">
        <v>7970</v>
      </c>
      <c r="B2174" s="5" t="s">
        <v>10291</v>
      </c>
      <c r="C2174" s="119">
        <v>1</v>
      </c>
      <c r="D2174" s="48"/>
      <c r="E2174" s="5"/>
      <c r="F2174" s="5"/>
      <c r="G2174" s="48"/>
      <c r="H2174" s="5"/>
      <c r="I2174" s="48"/>
      <c r="J2174" s="5"/>
      <c r="K2174" s="5"/>
      <c r="L2174" s="66">
        <v>43465</v>
      </c>
      <c r="M2174" s="5">
        <v>5</v>
      </c>
    </row>
    <row r="2175" spans="1:13" x14ac:dyDescent="0.25">
      <c r="A2175" s="48" t="s">
        <v>7971</v>
      </c>
      <c r="B2175" s="5" t="s">
        <v>10292</v>
      </c>
      <c r="C2175" s="119">
        <v>1</v>
      </c>
      <c r="D2175" s="48"/>
      <c r="E2175" s="5"/>
      <c r="F2175" s="5"/>
      <c r="G2175" s="48"/>
      <c r="H2175" s="5"/>
      <c r="I2175" s="48"/>
      <c r="J2175" s="5"/>
      <c r="K2175" s="5"/>
      <c r="L2175" s="66">
        <v>43465</v>
      </c>
      <c r="M2175" s="5">
        <v>5</v>
      </c>
    </row>
    <row r="2176" spans="1:13" x14ac:dyDescent="0.25">
      <c r="A2176" s="48" t="s">
        <v>7972</v>
      </c>
      <c r="B2176" s="5" t="s">
        <v>10293</v>
      </c>
      <c r="C2176" s="119">
        <v>1</v>
      </c>
      <c r="D2176" s="48"/>
      <c r="E2176" s="5"/>
      <c r="F2176" s="5"/>
      <c r="G2176" s="48"/>
      <c r="H2176" s="5"/>
      <c r="I2176" s="48"/>
      <c r="J2176" s="5"/>
      <c r="K2176" s="5"/>
      <c r="L2176" s="66">
        <v>43465</v>
      </c>
      <c r="M2176" s="5">
        <v>5</v>
      </c>
    </row>
    <row r="2177" spans="1:13" x14ac:dyDescent="0.25">
      <c r="A2177" s="48" t="s">
        <v>7973</v>
      </c>
      <c r="B2177" s="5" t="s">
        <v>10294</v>
      </c>
      <c r="C2177" s="119">
        <v>1</v>
      </c>
      <c r="D2177" s="48"/>
      <c r="E2177" s="5"/>
      <c r="F2177" s="5"/>
      <c r="G2177" s="48"/>
      <c r="H2177" s="5"/>
      <c r="I2177" s="48"/>
      <c r="J2177" s="5"/>
      <c r="K2177" s="5"/>
      <c r="L2177" s="66">
        <v>43465</v>
      </c>
      <c r="M2177" s="5">
        <v>5</v>
      </c>
    </row>
    <row r="2178" spans="1:13" x14ac:dyDescent="0.25">
      <c r="A2178" s="48" t="s">
        <v>7974</v>
      </c>
      <c r="B2178" s="5" t="s">
        <v>10295</v>
      </c>
      <c r="C2178" s="119">
        <v>1</v>
      </c>
      <c r="D2178" s="48"/>
      <c r="E2178" s="5"/>
      <c r="F2178" s="5"/>
      <c r="G2178" s="48"/>
      <c r="H2178" s="5"/>
      <c r="I2178" s="48"/>
      <c r="J2178" s="5"/>
      <c r="K2178" s="5"/>
      <c r="L2178" s="66">
        <v>43465</v>
      </c>
      <c r="M2178" s="5">
        <v>5</v>
      </c>
    </row>
    <row r="2179" spans="1:13" x14ac:dyDescent="0.25">
      <c r="A2179" s="48" t="s">
        <v>7975</v>
      </c>
      <c r="B2179" s="5" t="s">
        <v>10296</v>
      </c>
      <c r="C2179" s="119">
        <v>1</v>
      </c>
      <c r="D2179" s="48"/>
      <c r="E2179" s="5"/>
      <c r="F2179" s="5"/>
      <c r="G2179" s="48"/>
      <c r="H2179" s="5"/>
      <c r="I2179" s="48"/>
      <c r="J2179" s="5"/>
      <c r="K2179" s="5"/>
      <c r="L2179" s="66">
        <v>43465</v>
      </c>
      <c r="M2179" s="5">
        <v>5</v>
      </c>
    </row>
    <row r="2180" spans="1:13" x14ac:dyDescent="0.25">
      <c r="A2180" s="48" t="s">
        <v>7976</v>
      </c>
      <c r="B2180" s="5" t="s">
        <v>10297</v>
      </c>
      <c r="C2180" s="119">
        <v>1</v>
      </c>
      <c r="D2180" s="48"/>
      <c r="E2180" s="5"/>
      <c r="F2180" s="5"/>
      <c r="G2180" s="48"/>
      <c r="H2180" s="5"/>
      <c r="I2180" s="48"/>
      <c r="J2180" s="5"/>
      <c r="K2180" s="5"/>
      <c r="L2180" s="66">
        <v>43465</v>
      </c>
      <c r="M2180" s="5">
        <v>5</v>
      </c>
    </row>
    <row r="2181" spans="1:13" x14ac:dyDescent="0.25">
      <c r="A2181" s="48" t="s">
        <v>7977</v>
      </c>
      <c r="B2181" s="5" t="s">
        <v>10298</v>
      </c>
      <c r="C2181" s="119">
        <v>1</v>
      </c>
      <c r="D2181" s="48"/>
      <c r="E2181" s="5"/>
      <c r="F2181" s="5"/>
      <c r="G2181" s="48"/>
      <c r="H2181" s="5"/>
      <c r="I2181" s="48"/>
      <c r="J2181" s="5"/>
      <c r="K2181" s="5"/>
      <c r="L2181" s="66">
        <v>43465</v>
      </c>
      <c r="M2181" s="5">
        <v>5</v>
      </c>
    </row>
    <row r="2182" spans="1:13" x14ac:dyDescent="0.25">
      <c r="A2182" s="48" t="s">
        <v>7978</v>
      </c>
      <c r="B2182" s="5" t="s">
        <v>10299</v>
      </c>
      <c r="C2182" s="119">
        <v>1</v>
      </c>
      <c r="D2182" s="48"/>
      <c r="E2182" s="5"/>
      <c r="F2182" s="5"/>
      <c r="G2182" s="48"/>
      <c r="H2182" s="5"/>
      <c r="I2182" s="48"/>
      <c r="J2182" s="5"/>
      <c r="K2182" s="5"/>
      <c r="L2182" s="66">
        <v>43465</v>
      </c>
      <c r="M2182" s="5">
        <v>5</v>
      </c>
    </row>
    <row r="2183" spans="1:13" x14ac:dyDescent="0.25">
      <c r="A2183" s="48" t="s">
        <v>7979</v>
      </c>
      <c r="B2183" s="5" t="s">
        <v>10300</v>
      </c>
      <c r="C2183" s="119">
        <v>1</v>
      </c>
      <c r="D2183" s="48"/>
      <c r="E2183" s="5"/>
      <c r="F2183" s="5"/>
      <c r="G2183" s="48"/>
      <c r="H2183" s="5"/>
      <c r="I2183" s="48"/>
      <c r="J2183" s="5"/>
      <c r="K2183" s="5"/>
      <c r="L2183" s="66">
        <v>43465</v>
      </c>
      <c r="M2183" s="5">
        <v>5</v>
      </c>
    </row>
    <row r="2184" spans="1:13" x14ac:dyDescent="0.25">
      <c r="A2184" s="48" t="s">
        <v>7980</v>
      </c>
      <c r="B2184" s="5" t="s">
        <v>10301</v>
      </c>
      <c r="C2184" s="119">
        <v>1</v>
      </c>
      <c r="D2184" s="48"/>
      <c r="E2184" s="5"/>
      <c r="F2184" s="5"/>
      <c r="G2184" s="48"/>
      <c r="H2184" s="5"/>
      <c r="I2184" s="48"/>
      <c r="J2184" s="5"/>
      <c r="K2184" s="5"/>
      <c r="L2184" s="66">
        <v>43465</v>
      </c>
      <c r="M2184" s="5">
        <v>5</v>
      </c>
    </row>
    <row r="2185" spans="1:13" x14ac:dyDescent="0.25">
      <c r="A2185" s="48" t="s">
        <v>7981</v>
      </c>
      <c r="B2185" s="5" t="s">
        <v>10302</v>
      </c>
      <c r="C2185" s="119">
        <v>1</v>
      </c>
      <c r="D2185" s="48"/>
      <c r="E2185" s="5"/>
      <c r="F2185" s="5"/>
      <c r="G2185" s="48"/>
      <c r="H2185" s="5"/>
      <c r="I2185" s="48"/>
      <c r="J2185" s="5"/>
      <c r="K2185" s="5"/>
      <c r="L2185" s="66">
        <v>43465</v>
      </c>
      <c r="M2185" s="5">
        <v>5</v>
      </c>
    </row>
    <row r="2186" spans="1:13" x14ac:dyDescent="0.25">
      <c r="A2186" s="48" t="s">
        <v>7982</v>
      </c>
      <c r="B2186" s="5" t="s">
        <v>10303</v>
      </c>
      <c r="C2186" s="119">
        <v>1</v>
      </c>
      <c r="D2186" s="48"/>
      <c r="E2186" s="5"/>
      <c r="F2186" s="5"/>
      <c r="G2186" s="48"/>
      <c r="H2186" s="5"/>
      <c r="I2186" s="48"/>
      <c r="J2186" s="5"/>
      <c r="K2186" s="5"/>
      <c r="L2186" s="66">
        <v>43465</v>
      </c>
      <c r="M2186" s="5">
        <v>5</v>
      </c>
    </row>
    <row r="2187" spans="1:13" x14ac:dyDescent="0.25">
      <c r="A2187" s="48" t="s">
        <v>7983</v>
      </c>
      <c r="B2187" s="5" t="s">
        <v>10304</v>
      </c>
      <c r="C2187" s="119">
        <v>1</v>
      </c>
      <c r="D2187" s="48"/>
      <c r="E2187" s="5"/>
      <c r="F2187" s="5"/>
      <c r="G2187" s="48"/>
      <c r="H2187" s="5"/>
      <c r="I2187" s="48"/>
      <c r="J2187" s="5"/>
      <c r="K2187" s="5"/>
      <c r="L2187" s="66">
        <v>43465</v>
      </c>
      <c r="M2187" s="5">
        <v>5</v>
      </c>
    </row>
    <row r="2188" spans="1:13" x14ac:dyDescent="0.25">
      <c r="A2188" s="48" t="s">
        <v>7984</v>
      </c>
      <c r="B2188" s="5" t="s">
        <v>10305</v>
      </c>
      <c r="C2188" s="119">
        <v>1</v>
      </c>
      <c r="D2188" s="48"/>
      <c r="E2188" s="5"/>
      <c r="F2188" s="5"/>
      <c r="G2188" s="48"/>
      <c r="H2188" s="5"/>
      <c r="I2188" s="48"/>
      <c r="J2188" s="5"/>
      <c r="K2188" s="5"/>
      <c r="L2188" s="66">
        <v>43465</v>
      </c>
      <c r="M2188" s="5">
        <v>5</v>
      </c>
    </row>
    <row r="2189" spans="1:13" x14ac:dyDescent="0.25">
      <c r="A2189" s="48" t="s">
        <v>7985</v>
      </c>
      <c r="B2189" s="5" t="s">
        <v>10306</v>
      </c>
      <c r="C2189" s="119">
        <v>1</v>
      </c>
      <c r="D2189" s="48"/>
      <c r="E2189" s="5"/>
      <c r="F2189" s="5"/>
      <c r="G2189" s="48"/>
      <c r="H2189" s="5"/>
      <c r="I2189" s="48"/>
      <c r="J2189" s="5"/>
      <c r="K2189" s="5"/>
      <c r="L2189" s="66">
        <v>43465</v>
      </c>
      <c r="M2189" s="5">
        <v>5</v>
      </c>
    </row>
    <row r="2190" spans="1:13" x14ac:dyDescent="0.25">
      <c r="A2190" s="48" t="s">
        <v>7986</v>
      </c>
      <c r="B2190" s="5" t="s">
        <v>10307</v>
      </c>
      <c r="C2190" s="119">
        <v>1</v>
      </c>
      <c r="D2190" s="48"/>
      <c r="E2190" s="5"/>
      <c r="F2190" s="5"/>
      <c r="G2190" s="48"/>
      <c r="H2190" s="5"/>
      <c r="I2190" s="48"/>
      <c r="J2190" s="5"/>
      <c r="K2190" s="5"/>
      <c r="L2190" s="66">
        <v>43465</v>
      </c>
      <c r="M2190" s="5">
        <v>5</v>
      </c>
    </row>
    <row r="2191" spans="1:13" x14ac:dyDescent="0.25">
      <c r="A2191" s="48" t="s">
        <v>7987</v>
      </c>
      <c r="B2191" s="5" t="s">
        <v>10308</v>
      </c>
      <c r="C2191" s="119">
        <v>1</v>
      </c>
      <c r="D2191" s="48"/>
      <c r="E2191" s="5"/>
      <c r="F2191" s="5"/>
      <c r="G2191" s="48"/>
      <c r="H2191" s="5"/>
      <c r="I2191" s="48"/>
      <c r="J2191" s="5"/>
      <c r="K2191" s="5"/>
      <c r="L2191" s="66">
        <v>43465</v>
      </c>
      <c r="M2191" s="5">
        <v>5</v>
      </c>
    </row>
    <row r="2192" spans="1:13" x14ac:dyDescent="0.25">
      <c r="A2192" s="48" t="s">
        <v>7988</v>
      </c>
      <c r="B2192" s="5" t="s">
        <v>10309</v>
      </c>
      <c r="C2192" s="119">
        <v>1</v>
      </c>
      <c r="D2192" s="48"/>
      <c r="E2192" s="5"/>
      <c r="F2192" s="5"/>
      <c r="G2192" s="48"/>
      <c r="H2192" s="5"/>
      <c r="I2192" s="48"/>
      <c r="J2192" s="5"/>
      <c r="K2192" s="5"/>
      <c r="L2192" s="66">
        <v>43465</v>
      </c>
      <c r="M2192" s="5">
        <v>5</v>
      </c>
    </row>
    <row r="2193" spans="1:13" x14ac:dyDescent="0.25">
      <c r="A2193" s="48" t="s">
        <v>7989</v>
      </c>
      <c r="B2193" s="5" t="s">
        <v>10310</v>
      </c>
      <c r="C2193" s="119">
        <v>1</v>
      </c>
      <c r="D2193" s="48"/>
      <c r="E2193" s="5"/>
      <c r="F2193" s="5"/>
      <c r="G2193" s="48"/>
      <c r="H2193" s="5"/>
      <c r="I2193" s="48"/>
      <c r="J2193" s="5"/>
      <c r="K2193" s="5"/>
      <c r="L2193" s="66">
        <v>43465</v>
      </c>
      <c r="M2193" s="5">
        <v>5</v>
      </c>
    </row>
    <row r="2194" spans="1:13" x14ac:dyDescent="0.25">
      <c r="A2194" s="48" t="s">
        <v>7990</v>
      </c>
      <c r="B2194" s="5" t="s">
        <v>10311</v>
      </c>
      <c r="C2194" s="119">
        <v>1</v>
      </c>
      <c r="D2194" s="48"/>
      <c r="E2194" s="5"/>
      <c r="F2194" s="5"/>
      <c r="G2194" s="48"/>
      <c r="H2194" s="5"/>
      <c r="I2194" s="48"/>
      <c r="J2194" s="5"/>
      <c r="K2194" s="5"/>
      <c r="L2194" s="66">
        <v>43465</v>
      </c>
      <c r="M2194" s="5">
        <v>5</v>
      </c>
    </row>
    <row r="2195" spans="1:13" x14ac:dyDescent="0.25">
      <c r="A2195" s="48" t="s">
        <v>7991</v>
      </c>
      <c r="B2195" s="5" t="s">
        <v>10312</v>
      </c>
      <c r="C2195" s="119">
        <v>1</v>
      </c>
      <c r="D2195" s="48"/>
      <c r="E2195" s="5"/>
      <c r="F2195" s="5"/>
      <c r="G2195" s="48"/>
      <c r="H2195" s="5"/>
      <c r="I2195" s="48"/>
      <c r="J2195" s="5"/>
      <c r="K2195" s="5"/>
      <c r="L2195" s="66">
        <v>43465</v>
      </c>
      <c r="M2195" s="5">
        <v>5</v>
      </c>
    </row>
    <row r="2196" spans="1:13" x14ac:dyDescent="0.25">
      <c r="A2196" s="48" t="s">
        <v>7992</v>
      </c>
      <c r="B2196" s="5" t="s">
        <v>10313</v>
      </c>
      <c r="C2196" s="119">
        <v>1</v>
      </c>
      <c r="D2196" s="48"/>
      <c r="E2196" s="5"/>
      <c r="F2196" s="5"/>
      <c r="G2196" s="48"/>
      <c r="H2196" s="5"/>
      <c r="I2196" s="48"/>
      <c r="J2196" s="5"/>
      <c r="K2196" s="5"/>
      <c r="L2196" s="66">
        <v>43465</v>
      </c>
      <c r="M2196" s="5">
        <v>5</v>
      </c>
    </row>
    <row r="2197" spans="1:13" x14ac:dyDescent="0.25">
      <c r="A2197" s="48" t="s">
        <v>7993</v>
      </c>
      <c r="B2197" s="5" t="s">
        <v>10314</v>
      </c>
      <c r="C2197" s="119">
        <v>1</v>
      </c>
      <c r="D2197" s="48"/>
      <c r="E2197" s="5"/>
      <c r="F2197" s="5"/>
      <c r="G2197" s="48"/>
      <c r="H2197" s="5"/>
      <c r="I2197" s="48"/>
      <c r="J2197" s="5"/>
      <c r="K2197" s="5"/>
      <c r="L2197" s="66">
        <v>43465</v>
      </c>
      <c r="M2197" s="5">
        <v>5</v>
      </c>
    </row>
    <row r="2198" spans="1:13" x14ac:dyDescent="0.25">
      <c r="A2198" s="48" t="s">
        <v>7994</v>
      </c>
      <c r="B2198" s="5" t="s">
        <v>10315</v>
      </c>
      <c r="C2198" s="119">
        <v>1</v>
      </c>
      <c r="D2198" s="48"/>
      <c r="E2198" s="5"/>
      <c r="F2198" s="5"/>
      <c r="G2198" s="48"/>
      <c r="H2198" s="5"/>
      <c r="I2198" s="48"/>
      <c r="J2198" s="5"/>
      <c r="K2198" s="5"/>
      <c r="L2198" s="66">
        <v>43465</v>
      </c>
      <c r="M2198" s="5">
        <v>5</v>
      </c>
    </row>
    <row r="2199" spans="1:13" x14ac:dyDescent="0.25">
      <c r="A2199" s="48" t="s">
        <v>7995</v>
      </c>
      <c r="B2199" s="5" t="s">
        <v>10316</v>
      </c>
      <c r="C2199" s="119">
        <v>1</v>
      </c>
      <c r="D2199" s="48"/>
      <c r="E2199" s="5"/>
      <c r="F2199" s="5"/>
      <c r="G2199" s="48"/>
      <c r="H2199" s="5"/>
      <c r="I2199" s="48"/>
      <c r="J2199" s="5"/>
      <c r="K2199" s="5"/>
      <c r="L2199" s="66">
        <v>43465</v>
      </c>
      <c r="M2199" s="5">
        <v>5</v>
      </c>
    </row>
    <row r="2200" spans="1:13" x14ac:dyDescent="0.25">
      <c r="A2200" s="48" t="s">
        <v>7996</v>
      </c>
      <c r="B2200" s="5" t="s">
        <v>10317</v>
      </c>
      <c r="C2200" s="119">
        <v>1</v>
      </c>
      <c r="D2200" s="48"/>
      <c r="E2200" s="5"/>
      <c r="F2200" s="5"/>
      <c r="G2200" s="48"/>
      <c r="H2200" s="5"/>
      <c r="I2200" s="48"/>
      <c r="J2200" s="5"/>
      <c r="K2200" s="5"/>
      <c r="L2200" s="66">
        <v>43465</v>
      </c>
      <c r="M2200" s="5">
        <v>5</v>
      </c>
    </row>
    <row r="2201" spans="1:13" x14ac:dyDescent="0.25">
      <c r="A2201" s="48" t="s">
        <v>7997</v>
      </c>
      <c r="B2201" s="5" t="s">
        <v>10318</v>
      </c>
      <c r="C2201" s="119">
        <v>1</v>
      </c>
      <c r="D2201" s="48"/>
      <c r="E2201" s="5"/>
      <c r="F2201" s="5"/>
      <c r="G2201" s="48"/>
      <c r="H2201" s="5"/>
      <c r="I2201" s="48"/>
      <c r="J2201" s="5"/>
      <c r="K2201" s="5"/>
      <c r="L2201" s="66">
        <v>43465</v>
      </c>
      <c r="M2201" s="5">
        <v>5</v>
      </c>
    </row>
    <row r="2202" spans="1:13" x14ac:dyDescent="0.25">
      <c r="A2202" s="48" t="s">
        <v>7998</v>
      </c>
      <c r="B2202" s="5" t="s">
        <v>10319</v>
      </c>
      <c r="C2202" s="119">
        <v>1</v>
      </c>
      <c r="D2202" s="48"/>
      <c r="E2202" s="5"/>
      <c r="F2202" s="5"/>
      <c r="G2202" s="48"/>
      <c r="H2202" s="5"/>
      <c r="I2202" s="48"/>
      <c r="J2202" s="5"/>
      <c r="K2202" s="5"/>
      <c r="L2202" s="66">
        <v>43465</v>
      </c>
      <c r="M2202" s="5">
        <v>5</v>
      </c>
    </row>
    <row r="2203" spans="1:13" x14ac:dyDescent="0.25">
      <c r="A2203" s="48" t="s">
        <v>7999</v>
      </c>
      <c r="B2203" s="5" t="s">
        <v>10320</v>
      </c>
      <c r="C2203" s="119">
        <v>1</v>
      </c>
      <c r="D2203" s="48"/>
      <c r="E2203" s="5"/>
      <c r="F2203" s="5"/>
      <c r="G2203" s="48"/>
      <c r="H2203" s="5"/>
      <c r="I2203" s="48"/>
      <c r="J2203" s="5"/>
      <c r="K2203" s="5"/>
      <c r="L2203" s="66">
        <v>43465</v>
      </c>
      <c r="M2203" s="5">
        <v>5</v>
      </c>
    </row>
    <row r="2204" spans="1:13" x14ac:dyDescent="0.25">
      <c r="A2204" s="48" t="s">
        <v>8000</v>
      </c>
      <c r="B2204" s="5" t="s">
        <v>10321</v>
      </c>
      <c r="C2204" s="119">
        <v>1</v>
      </c>
      <c r="D2204" s="48"/>
      <c r="E2204" s="5"/>
      <c r="F2204" s="5"/>
      <c r="G2204" s="48"/>
      <c r="H2204" s="5"/>
      <c r="I2204" s="48"/>
      <c r="J2204" s="5"/>
      <c r="K2204" s="5"/>
      <c r="L2204" s="66">
        <v>43465</v>
      </c>
      <c r="M2204" s="5">
        <v>5</v>
      </c>
    </row>
    <row r="2205" spans="1:13" x14ac:dyDescent="0.25">
      <c r="A2205" s="85" t="s">
        <v>8001</v>
      </c>
      <c r="B2205" s="5" t="s">
        <v>10322</v>
      </c>
      <c r="C2205" s="122">
        <v>4</v>
      </c>
      <c r="D2205" s="85"/>
      <c r="E2205" s="5"/>
      <c r="F2205" s="5"/>
      <c r="G2205" s="85"/>
      <c r="H2205" s="5"/>
      <c r="I2205" s="85"/>
      <c r="J2205" s="5"/>
      <c r="K2205" s="5"/>
      <c r="L2205" s="66">
        <v>43465</v>
      </c>
      <c r="M2205" s="5">
        <v>1</v>
      </c>
    </row>
    <row r="2206" spans="1:13" x14ac:dyDescent="0.25">
      <c r="A2206" s="85" t="s">
        <v>8002</v>
      </c>
      <c r="B2206" s="5" t="s">
        <v>10323</v>
      </c>
      <c r="C2206" s="122">
        <v>4</v>
      </c>
      <c r="D2206" s="85"/>
      <c r="E2206" s="5"/>
      <c r="F2206" s="5"/>
      <c r="G2206" s="85"/>
      <c r="H2206" s="5"/>
      <c r="I2206" s="85"/>
      <c r="J2206" s="5"/>
      <c r="K2206" s="5"/>
      <c r="L2206" s="66">
        <v>43465</v>
      </c>
      <c r="M2206" s="5">
        <v>1</v>
      </c>
    </row>
    <row r="2207" spans="1:13" x14ac:dyDescent="0.25">
      <c r="A2207" s="85" t="s">
        <v>8003</v>
      </c>
      <c r="B2207" s="5" t="s">
        <v>10324</v>
      </c>
      <c r="C2207" s="122">
        <v>4</v>
      </c>
      <c r="D2207" s="85"/>
      <c r="E2207" s="5"/>
      <c r="F2207" s="5"/>
      <c r="G2207" s="85"/>
      <c r="H2207" s="5"/>
      <c r="I2207" s="85"/>
      <c r="J2207" s="5"/>
      <c r="K2207" s="5"/>
      <c r="L2207" s="66">
        <v>43465</v>
      </c>
      <c r="M2207" s="5">
        <v>1</v>
      </c>
    </row>
    <row r="2208" spans="1:13" x14ac:dyDescent="0.25">
      <c r="A2208" s="85" t="s">
        <v>8004</v>
      </c>
      <c r="B2208" s="5" t="s">
        <v>10325</v>
      </c>
      <c r="C2208" s="122">
        <v>4</v>
      </c>
      <c r="D2208" s="85"/>
      <c r="E2208" s="5"/>
      <c r="F2208" s="5"/>
      <c r="G2208" s="85"/>
      <c r="H2208" s="5"/>
      <c r="I2208" s="85"/>
      <c r="J2208" s="5"/>
      <c r="K2208" s="5"/>
      <c r="L2208" s="66">
        <v>43465</v>
      </c>
      <c r="M2208" s="5">
        <v>1</v>
      </c>
    </row>
    <row r="2209" spans="1:13" x14ac:dyDescent="0.25">
      <c r="A2209" s="85" t="s">
        <v>8005</v>
      </c>
      <c r="B2209" s="5" t="s">
        <v>10326</v>
      </c>
      <c r="C2209" s="122">
        <v>4</v>
      </c>
      <c r="D2209" s="85"/>
      <c r="E2209" s="5"/>
      <c r="F2209" s="5"/>
      <c r="G2209" s="85"/>
      <c r="H2209" s="5"/>
      <c r="I2209" s="85"/>
      <c r="J2209" s="5"/>
      <c r="K2209" s="5"/>
      <c r="L2209" s="66">
        <v>43465</v>
      </c>
      <c r="M2209" s="5">
        <v>2</v>
      </c>
    </row>
    <row r="2210" spans="1:13" x14ac:dyDescent="0.25">
      <c r="A2210" s="85" t="s">
        <v>8006</v>
      </c>
      <c r="B2210" s="5" t="s">
        <v>10327</v>
      </c>
      <c r="C2210" s="122">
        <v>4</v>
      </c>
      <c r="D2210" s="85"/>
      <c r="E2210" s="5"/>
      <c r="F2210" s="5"/>
      <c r="G2210" s="85"/>
      <c r="H2210" s="5"/>
      <c r="I2210" s="85"/>
      <c r="J2210" s="5"/>
      <c r="K2210" s="5"/>
      <c r="L2210" s="66">
        <v>43465</v>
      </c>
      <c r="M2210" s="5">
        <v>2</v>
      </c>
    </row>
    <row r="2211" spans="1:13" x14ac:dyDescent="0.25">
      <c r="A2211" s="85" t="s">
        <v>8007</v>
      </c>
      <c r="B2211" s="5" t="s">
        <v>10328</v>
      </c>
      <c r="C2211" s="122">
        <v>4</v>
      </c>
      <c r="D2211" s="85"/>
      <c r="E2211" s="5"/>
      <c r="F2211" s="5"/>
      <c r="G2211" s="85"/>
      <c r="H2211" s="5"/>
      <c r="I2211" s="85"/>
      <c r="J2211" s="5"/>
      <c r="K2211" s="5"/>
      <c r="L2211" s="66">
        <v>43465</v>
      </c>
      <c r="M2211" s="5">
        <v>2</v>
      </c>
    </row>
    <row r="2212" spans="1:13" x14ac:dyDescent="0.25">
      <c r="A2212" s="85" t="s">
        <v>8008</v>
      </c>
      <c r="B2212" s="5" t="s">
        <v>10329</v>
      </c>
      <c r="C2212" s="122">
        <v>4</v>
      </c>
      <c r="D2212" s="85"/>
      <c r="E2212" s="5"/>
      <c r="F2212" s="5"/>
      <c r="G2212" s="85"/>
      <c r="H2212" s="5"/>
      <c r="I2212" s="85"/>
      <c r="J2212" s="5"/>
      <c r="K2212" s="5"/>
      <c r="L2212" s="66">
        <v>43465</v>
      </c>
      <c r="M2212" s="5">
        <v>2</v>
      </c>
    </row>
    <row r="2213" spans="1:13" x14ac:dyDescent="0.25">
      <c r="A2213" s="85" t="s">
        <v>8009</v>
      </c>
      <c r="B2213" s="5" t="s">
        <v>10330</v>
      </c>
      <c r="C2213" s="122">
        <v>4</v>
      </c>
      <c r="D2213" s="85"/>
      <c r="E2213" s="5"/>
      <c r="F2213" s="5"/>
      <c r="G2213" s="85"/>
      <c r="H2213" s="5"/>
      <c r="I2213" s="85"/>
      <c r="J2213" s="5"/>
      <c r="K2213" s="5"/>
      <c r="L2213" s="66">
        <v>43465</v>
      </c>
      <c r="M2213" s="5">
        <v>3</v>
      </c>
    </row>
    <row r="2214" spans="1:13" x14ac:dyDescent="0.25">
      <c r="A2214" s="85" t="s">
        <v>8010</v>
      </c>
      <c r="B2214" s="5" t="s">
        <v>10331</v>
      </c>
      <c r="C2214" s="122">
        <v>4</v>
      </c>
      <c r="D2214" s="85"/>
      <c r="E2214" s="5"/>
      <c r="F2214" s="5"/>
      <c r="G2214" s="85"/>
      <c r="H2214" s="5"/>
      <c r="I2214" s="85"/>
      <c r="J2214" s="5"/>
      <c r="K2214" s="5"/>
      <c r="L2214" s="66">
        <v>43465</v>
      </c>
      <c r="M2214" s="5">
        <v>4</v>
      </c>
    </row>
    <row r="2215" spans="1:13" x14ac:dyDescent="0.25">
      <c r="A2215" s="85" t="s">
        <v>8011</v>
      </c>
      <c r="B2215" s="5" t="s">
        <v>10332</v>
      </c>
      <c r="C2215" s="122">
        <v>4</v>
      </c>
      <c r="D2215" s="85"/>
      <c r="E2215" s="5"/>
      <c r="F2215" s="5"/>
      <c r="G2215" s="85"/>
      <c r="H2215" s="5"/>
      <c r="I2215" s="85"/>
      <c r="J2215" s="5"/>
      <c r="K2215" s="5"/>
      <c r="L2215" s="66">
        <v>43465</v>
      </c>
      <c r="M2215" s="5">
        <v>5</v>
      </c>
    </row>
    <row r="2216" spans="1:13" x14ac:dyDescent="0.25">
      <c r="A2216" s="85" t="s">
        <v>8012</v>
      </c>
      <c r="B2216" s="5" t="s">
        <v>10333</v>
      </c>
      <c r="C2216" s="123">
        <v>17</v>
      </c>
      <c r="D2216" s="85"/>
      <c r="E2216" s="5"/>
      <c r="F2216" s="5"/>
      <c r="G2216" s="85"/>
      <c r="H2216" s="5"/>
      <c r="I2216" s="85"/>
      <c r="J2216" s="5"/>
      <c r="K2216" s="5"/>
      <c r="L2216" s="66">
        <v>43465</v>
      </c>
      <c r="M2216" s="5">
        <v>1</v>
      </c>
    </row>
    <row r="2217" spans="1:13" x14ac:dyDescent="0.25">
      <c r="A2217" s="85" t="s">
        <v>8013</v>
      </c>
      <c r="B2217" s="5" t="s">
        <v>10334</v>
      </c>
      <c r="C2217" s="123">
        <v>17</v>
      </c>
      <c r="D2217" s="85"/>
      <c r="E2217" s="5"/>
      <c r="F2217" s="5"/>
      <c r="G2217" s="85"/>
      <c r="H2217" s="5"/>
      <c r="I2217" s="85"/>
      <c r="J2217" s="5"/>
      <c r="K2217" s="5"/>
      <c r="L2217" s="66">
        <v>43465</v>
      </c>
      <c r="M2217" s="5">
        <v>1</v>
      </c>
    </row>
    <row r="2218" spans="1:13" x14ac:dyDescent="0.25">
      <c r="A2218" s="85" t="s">
        <v>8014</v>
      </c>
      <c r="B2218" s="5" t="s">
        <v>10335</v>
      </c>
      <c r="C2218" s="123">
        <v>17</v>
      </c>
      <c r="D2218" s="85"/>
      <c r="E2218" s="5"/>
      <c r="F2218" s="5"/>
      <c r="G2218" s="85"/>
      <c r="H2218" s="5"/>
      <c r="I2218" s="85"/>
      <c r="J2218" s="5"/>
      <c r="K2218" s="5"/>
      <c r="L2218" s="66">
        <v>43465</v>
      </c>
      <c r="M2218" s="5">
        <v>1</v>
      </c>
    </row>
    <row r="2219" spans="1:13" x14ac:dyDescent="0.25">
      <c r="A2219" s="85" t="s">
        <v>8015</v>
      </c>
      <c r="B2219" s="5" t="s">
        <v>10336</v>
      </c>
      <c r="C2219" s="123">
        <v>17</v>
      </c>
      <c r="D2219" s="85"/>
      <c r="E2219" s="5"/>
      <c r="F2219" s="5"/>
      <c r="G2219" s="85"/>
      <c r="H2219" s="5"/>
      <c r="I2219" s="85"/>
      <c r="J2219" s="5"/>
      <c r="K2219" s="5"/>
      <c r="L2219" s="66">
        <v>43465</v>
      </c>
      <c r="M2219" s="5">
        <v>1</v>
      </c>
    </row>
    <row r="2220" spans="1:13" x14ac:dyDescent="0.25">
      <c r="A2220" s="85" t="s">
        <v>8016</v>
      </c>
      <c r="B2220" s="5" t="s">
        <v>10337</v>
      </c>
      <c r="C2220" s="123">
        <v>17</v>
      </c>
      <c r="D2220" s="85"/>
      <c r="E2220" s="5"/>
      <c r="F2220" s="5"/>
      <c r="G2220" s="85"/>
      <c r="H2220" s="5"/>
      <c r="I2220" s="85"/>
      <c r="J2220" s="5"/>
      <c r="K2220" s="5"/>
      <c r="L2220" s="66">
        <v>43465</v>
      </c>
      <c r="M2220" s="5">
        <v>1</v>
      </c>
    </row>
    <row r="2221" spans="1:13" x14ac:dyDescent="0.25">
      <c r="A2221" s="85" t="s">
        <v>8017</v>
      </c>
      <c r="B2221" s="5" t="s">
        <v>10338</v>
      </c>
      <c r="C2221" s="123">
        <v>17</v>
      </c>
      <c r="D2221" s="85"/>
      <c r="E2221" s="5"/>
      <c r="F2221" s="5"/>
      <c r="G2221" s="85"/>
      <c r="H2221" s="5"/>
      <c r="I2221" s="85"/>
      <c r="J2221" s="5"/>
      <c r="K2221" s="5"/>
      <c r="L2221" s="66">
        <v>43465</v>
      </c>
      <c r="M2221" s="5">
        <v>1</v>
      </c>
    </row>
    <row r="2222" spans="1:13" x14ac:dyDescent="0.25">
      <c r="A2222" s="85" t="s">
        <v>8018</v>
      </c>
      <c r="B2222" s="5" t="s">
        <v>10339</v>
      </c>
      <c r="C2222" s="123">
        <v>17</v>
      </c>
      <c r="D2222" s="85"/>
      <c r="E2222" s="5"/>
      <c r="F2222" s="5"/>
      <c r="G2222" s="85"/>
      <c r="H2222" s="5"/>
      <c r="I2222" s="85"/>
      <c r="J2222" s="5"/>
      <c r="K2222" s="5"/>
      <c r="L2222" s="66">
        <v>43465</v>
      </c>
      <c r="M2222" s="5">
        <v>2</v>
      </c>
    </row>
    <row r="2223" spans="1:13" x14ac:dyDescent="0.25">
      <c r="A2223" s="85" t="s">
        <v>8019</v>
      </c>
      <c r="B2223" s="5" t="s">
        <v>10340</v>
      </c>
      <c r="C2223" s="123">
        <v>17</v>
      </c>
      <c r="D2223" s="85"/>
      <c r="E2223" s="5"/>
      <c r="F2223" s="5"/>
      <c r="G2223" s="85"/>
      <c r="H2223" s="5"/>
      <c r="I2223" s="85"/>
      <c r="J2223" s="5"/>
      <c r="K2223" s="5"/>
      <c r="L2223" s="66">
        <v>43465</v>
      </c>
      <c r="M2223" s="5">
        <v>2</v>
      </c>
    </row>
    <row r="2224" spans="1:13" x14ac:dyDescent="0.25">
      <c r="A2224" s="85" t="s">
        <v>8020</v>
      </c>
      <c r="B2224" s="5" t="s">
        <v>10341</v>
      </c>
      <c r="C2224" s="123">
        <v>17</v>
      </c>
      <c r="D2224" s="85"/>
      <c r="E2224" s="5"/>
      <c r="F2224" s="5"/>
      <c r="G2224" s="85"/>
      <c r="H2224" s="5"/>
      <c r="I2224" s="85"/>
      <c r="J2224" s="5"/>
      <c r="K2224" s="5"/>
      <c r="L2224" s="66">
        <v>43465</v>
      </c>
      <c r="M2224" s="5">
        <v>2</v>
      </c>
    </row>
    <row r="2225" spans="1:13" x14ac:dyDescent="0.25">
      <c r="A2225" s="85" t="s">
        <v>8021</v>
      </c>
      <c r="B2225" s="5" t="s">
        <v>10342</v>
      </c>
      <c r="C2225" s="123">
        <v>17</v>
      </c>
      <c r="D2225" s="85"/>
      <c r="E2225" s="5"/>
      <c r="F2225" s="5"/>
      <c r="G2225" s="85"/>
      <c r="H2225" s="5"/>
      <c r="I2225" s="85"/>
      <c r="J2225" s="5"/>
      <c r="K2225" s="5"/>
      <c r="L2225" s="66">
        <v>43465</v>
      </c>
      <c r="M2225" s="5">
        <v>2</v>
      </c>
    </row>
    <row r="2226" spans="1:13" x14ac:dyDescent="0.25">
      <c r="A2226" s="85" t="s">
        <v>8022</v>
      </c>
      <c r="B2226" s="5" t="s">
        <v>10343</v>
      </c>
      <c r="C2226" s="123">
        <v>17</v>
      </c>
      <c r="D2226" s="85"/>
      <c r="E2226" s="5"/>
      <c r="F2226" s="5"/>
      <c r="G2226" s="85"/>
      <c r="H2226" s="5"/>
      <c r="I2226" s="85"/>
      <c r="J2226" s="5"/>
      <c r="K2226" s="5"/>
      <c r="L2226" s="66">
        <v>43465</v>
      </c>
      <c r="M2226" s="5">
        <v>2</v>
      </c>
    </row>
    <row r="2227" spans="1:13" x14ac:dyDescent="0.25">
      <c r="A2227" s="85" t="s">
        <v>8023</v>
      </c>
      <c r="B2227" s="5" t="s">
        <v>10344</v>
      </c>
      <c r="C2227" s="123">
        <v>17</v>
      </c>
      <c r="D2227" s="85"/>
      <c r="E2227" s="5"/>
      <c r="F2227" s="5"/>
      <c r="G2227" s="85"/>
      <c r="H2227" s="5"/>
      <c r="I2227" s="85"/>
      <c r="J2227" s="5"/>
      <c r="K2227" s="5"/>
      <c r="L2227" s="66">
        <v>43465</v>
      </c>
      <c r="M2227" s="5">
        <v>2</v>
      </c>
    </row>
    <row r="2228" spans="1:13" x14ac:dyDescent="0.25">
      <c r="A2228" s="85" t="s">
        <v>8024</v>
      </c>
      <c r="B2228" s="5" t="s">
        <v>10345</v>
      </c>
      <c r="C2228" s="123">
        <v>17</v>
      </c>
      <c r="D2228" s="85"/>
      <c r="E2228" s="5"/>
      <c r="F2228" s="5"/>
      <c r="G2228" s="85"/>
      <c r="H2228" s="5"/>
      <c r="I2228" s="85"/>
      <c r="J2228" s="5"/>
      <c r="K2228" s="5"/>
      <c r="L2228" s="66">
        <v>43465</v>
      </c>
      <c r="M2228" s="5">
        <v>3</v>
      </c>
    </row>
    <row r="2229" spans="1:13" x14ac:dyDescent="0.25">
      <c r="A2229" s="85" t="s">
        <v>8025</v>
      </c>
      <c r="B2229" s="5" t="s">
        <v>10346</v>
      </c>
      <c r="C2229" s="123">
        <v>17</v>
      </c>
      <c r="D2229" s="85"/>
      <c r="E2229" s="5"/>
      <c r="F2229" s="5"/>
      <c r="G2229" s="85"/>
      <c r="H2229" s="5"/>
      <c r="I2229" s="85"/>
      <c r="J2229" s="5"/>
      <c r="K2229" s="5"/>
      <c r="L2229" s="66">
        <v>43465</v>
      </c>
      <c r="M2229" s="5">
        <v>4</v>
      </c>
    </row>
    <row r="2230" spans="1:13" x14ac:dyDescent="0.25">
      <c r="A2230" s="85" t="s">
        <v>8026</v>
      </c>
      <c r="B2230" s="5" t="s">
        <v>10347</v>
      </c>
      <c r="C2230" s="123">
        <v>17</v>
      </c>
      <c r="D2230" s="85"/>
      <c r="E2230" s="5"/>
      <c r="F2230" s="5"/>
      <c r="G2230" s="85"/>
      <c r="H2230" s="5"/>
      <c r="I2230" s="85"/>
      <c r="J2230" s="5"/>
      <c r="K2230" s="5"/>
      <c r="L2230" s="66">
        <v>43465</v>
      </c>
      <c r="M2230" s="5">
        <v>5</v>
      </c>
    </row>
    <row r="2231" spans="1:13" x14ac:dyDescent="0.25">
      <c r="A2231" s="85" t="s">
        <v>8027</v>
      </c>
      <c r="B2231" s="5" t="s">
        <v>10348</v>
      </c>
      <c r="C2231" s="123">
        <v>12</v>
      </c>
      <c r="D2231" s="85"/>
      <c r="E2231" s="5"/>
      <c r="F2231" s="5"/>
      <c r="G2231" s="85"/>
      <c r="H2231" s="5"/>
      <c r="I2231" s="85"/>
      <c r="J2231" s="5"/>
      <c r="K2231" s="5"/>
      <c r="L2231" s="66">
        <v>43465</v>
      </c>
      <c r="M2231" s="5">
        <v>1</v>
      </c>
    </row>
    <row r="2232" spans="1:13" x14ac:dyDescent="0.25">
      <c r="A2232" s="85" t="s">
        <v>8028</v>
      </c>
      <c r="B2232" s="5" t="s">
        <v>10349</v>
      </c>
      <c r="C2232" s="123">
        <v>12</v>
      </c>
      <c r="D2232" s="85"/>
      <c r="E2232" s="5"/>
      <c r="F2232" s="5"/>
      <c r="G2232" s="85"/>
      <c r="H2232" s="5"/>
      <c r="I2232" s="85"/>
      <c r="J2232" s="5"/>
      <c r="K2232" s="5"/>
      <c r="L2232" s="66">
        <v>43465</v>
      </c>
      <c r="M2232" s="5">
        <v>1</v>
      </c>
    </row>
    <row r="2233" spans="1:13" x14ac:dyDescent="0.25">
      <c r="A2233" s="85" t="s">
        <v>8029</v>
      </c>
      <c r="B2233" s="5" t="s">
        <v>10350</v>
      </c>
      <c r="C2233" s="123">
        <v>12</v>
      </c>
      <c r="D2233" s="85"/>
      <c r="E2233" s="5"/>
      <c r="F2233" s="5"/>
      <c r="G2233" s="85"/>
      <c r="H2233" s="5"/>
      <c r="I2233" s="85"/>
      <c r="J2233" s="5"/>
      <c r="K2233" s="5"/>
      <c r="L2233" s="66">
        <v>43465</v>
      </c>
      <c r="M2233" s="5">
        <v>1</v>
      </c>
    </row>
    <row r="2234" spans="1:13" x14ac:dyDescent="0.25">
      <c r="A2234" s="85" t="s">
        <v>8030</v>
      </c>
      <c r="B2234" s="5" t="s">
        <v>10351</v>
      </c>
      <c r="C2234" s="123">
        <v>12</v>
      </c>
      <c r="D2234" s="85"/>
      <c r="E2234" s="5"/>
      <c r="F2234" s="5"/>
      <c r="G2234" s="85"/>
      <c r="H2234" s="5"/>
      <c r="I2234" s="85"/>
      <c r="J2234" s="5"/>
      <c r="K2234" s="5"/>
      <c r="L2234" s="66">
        <v>43465</v>
      </c>
      <c r="M2234" s="5">
        <v>1</v>
      </c>
    </row>
    <row r="2235" spans="1:13" x14ac:dyDescent="0.25">
      <c r="A2235" s="85" t="s">
        <v>8031</v>
      </c>
      <c r="B2235" s="5" t="s">
        <v>10352</v>
      </c>
      <c r="C2235" s="123">
        <v>12</v>
      </c>
      <c r="D2235" s="85"/>
      <c r="E2235" s="5"/>
      <c r="F2235" s="5"/>
      <c r="G2235" s="85"/>
      <c r="H2235" s="5"/>
      <c r="I2235" s="85"/>
      <c r="J2235" s="5"/>
      <c r="K2235" s="5"/>
      <c r="L2235" s="66">
        <v>43465</v>
      </c>
      <c r="M2235" s="5">
        <v>1</v>
      </c>
    </row>
    <row r="2236" spans="1:13" x14ac:dyDescent="0.25">
      <c r="A2236" s="85" t="s">
        <v>8032</v>
      </c>
      <c r="B2236" s="5" t="s">
        <v>10353</v>
      </c>
      <c r="C2236" s="123">
        <v>12</v>
      </c>
      <c r="D2236" s="85"/>
      <c r="E2236" s="5"/>
      <c r="F2236" s="5"/>
      <c r="G2236" s="85"/>
      <c r="H2236" s="5"/>
      <c r="I2236" s="85"/>
      <c r="J2236" s="5"/>
      <c r="K2236" s="5"/>
      <c r="L2236" s="66">
        <v>43465</v>
      </c>
      <c r="M2236" s="5">
        <v>1</v>
      </c>
    </row>
    <row r="2237" spans="1:13" x14ac:dyDescent="0.25">
      <c r="A2237" s="85" t="s">
        <v>8033</v>
      </c>
      <c r="B2237" s="5" t="s">
        <v>10354</v>
      </c>
      <c r="C2237" s="123">
        <v>12</v>
      </c>
      <c r="D2237" s="85"/>
      <c r="E2237" s="5"/>
      <c r="F2237" s="5"/>
      <c r="G2237" s="85"/>
      <c r="H2237" s="5"/>
      <c r="I2237" s="85"/>
      <c r="J2237" s="5"/>
      <c r="K2237" s="5"/>
      <c r="L2237" s="66">
        <v>43465</v>
      </c>
      <c r="M2237" s="5">
        <v>2</v>
      </c>
    </row>
    <row r="2238" spans="1:13" x14ac:dyDescent="0.25">
      <c r="A2238" s="85" t="s">
        <v>8034</v>
      </c>
      <c r="B2238" s="5" t="s">
        <v>10355</v>
      </c>
      <c r="C2238" s="123">
        <v>12</v>
      </c>
      <c r="D2238" s="85"/>
      <c r="E2238" s="5"/>
      <c r="F2238" s="5"/>
      <c r="G2238" s="85"/>
      <c r="H2238" s="5"/>
      <c r="I2238" s="85"/>
      <c r="J2238" s="5"/>
      <c r="K2238" s="5"/>
      <c r="L2238" s="66">
        <v>43465</v>
      </c>
      <c r="M2238" s="5">
        <v>2</v>
      </c>
    </row>
    <row r="2239" spans="1:13" x14ac:dyDescent="0.25">
      <c r="A2239" s="85" t="s">
        <v>8035</v>
      </c>
      <c r="B2239" s="5" t="s">
        <v>10356</v>
      </c>
      <c r="C2239" s="123">
        <v>12</v>
      </c>
      <c r="D2239" s="85"/>
      <c r="E2239" s="5"/>
      <c r="F2239" s="5"/>
      <c r="G2239" s="85"/>
      <c r="H2239" s="5"/>
      <c r="I2239" s="85"/>
      <c r="J2239" s="5"/>
      <c r="K2239" s="5"/>
      <c r="L2239" s="66">
        <v>43465</v>
      </c>
      <c r="M2239" s="5">
        <v>2</v>
      </c>
    </row>
    <row r="2240" spans="1:13" x14ac:dyDescent="0.25">
      <c r="A2240" s="85" t="s">
        <v>8036</v>
      </c>
      <c r="B2240" s="5" t="s">
        <v>10357</v>
      </c>
      <c r="C2240" s="123">
        <v>12</v>
      </c>
      <c r="D2240" s="85"/>
      <c r="E2240" s="5"/>
      <c r="F2240" s="5"/>
      <c r="G2240" s="85"/>
      <c r="H2240" s="5"/>
      <c r="I2240" s="85"/>
      <c r="J2240" s="5"/>
      <c r="K2240" s="5"/>
      <c r="L2240" s="66">
        <v>43465</v>
      </c>
      <c r="M2240" s="5">
        <v>2</v>
      </c>
    </row>
    <row r="2241" spans="1:13" x14ac:dyDescent="0.25">
      <c r="A2241" s="85" t="s">
        <v>8037</v>
      </c>
      <c r="B2241" s="5" t="s">
        <v>10358</v>
      </c>
      <c r="C2241" s="123">
        <v>12</v>
      </c>
      <c r="D2241" s="85"/>
      <c r="E2241" s="5"/>
      <c r="F2241" s="5"/>
      <c r="G2241" s="85"/>
      <c r="H2241" s="5"/>
      <c r="I2241" s="85"/>
      <c r="J2241" s="5"/>
      <c r="K2241" s="5"/>
      <c r="L2241" s="66">
        <v>43465</v>
      </c>
      <c r="M2241" s="5">
        <v>2</v>
      </c>
    </row>
    <row r="2242" spans="1:13" x14ac:dyDescent="0.25">
      <c r="A2242" s="85" t="s">
        <v>8038</v>
      </c>
      <c r="B2242" s="5" t="s">
        <v>10359</v>
      </c>
      <c r="C2242" s="123">
        <v>12</v>
      </c>
      <c r="D2242" s="85"/>
      <c r="E2242" s="5"/>
      <c r="F2242" s="5"/>
      <c r="G2242" s="85"/>
      <c r="H2242" s="5"/>
      <c r="I2242" s="85"/>
      <c r="J2242" s="5"/>
      <c r="K2242" s="5"/>
      <c r="L2242" s="66">
        <v>43465</v>
      </c>
      <c r="M2242" s="5">
        <v>2</v>
      </c>
    </row>
    <row r="2243" spans="1:13" x14ac:dyDescent="0.25">
      <c r="A2243" s="85" t="s">
        <v>8039</v>
      </c>
      <c r="B2243" s="5" t="s">
        <v>10360</v>
      </c>
      <c r="C2243" s="123">
        <v>12</v>
      </c>
      <c r="D2243" s="85"/>
      <c r="E2243" s="5"/>
      <c r="F2243" s="5"/>
      <c r="G2243" s="85"/>
      <c r="H2243" s="5"/>
      <c r="I2243" s="85"/>
      <c r="J2243" s="5"/>
      <c r="K2243" s="5"/>
      <c r="L2243" s="66">
        <v>43465</v>
      </c>
      <c r="M2243" s="5">
        <v>3</v>
      </c>
    </row>
    <row r="2244" spans="1:13" x14ac:dyDescent="0.25">
      <c r="A2244" s="85" t="s">
        <v>8040</v>
      </c>
      <c r="B2244" s="5" t="s">
        <v>10361</v>
      </c>
      <c r="C2244" s="123">
        <v>12</v>
      </c>
      <c r="D2244" s="85"/>
      <c r="E2244" s="5"/>
      <c r="F2244" s="5"/>
      <c r="G2244" s="85"/>
      <c r="H2244" s="5"/>
      <c r="I2244" s="85"/>
      <c r="J2244" s="5"/>
      <c r="K2244" s="5"/>
      <c r="L2244" s="66">
        <v>43465</v>
      </c>
      <c r="M2244" s="5">
        <v>4</v>
      </c>
    </row>
    <row r="2245" spans="1:13" x14ac:dyDescent="0.25">
      <c r="A2245" s="85" t="s">
        <v>8041</v>
      </c>
      <c r="B2245" s="5" t="s">
        <v>10362</v>
      </c>
      <c r="C2245" s="123">
        <v>12</v>
      </c>
      <c r="D2245" s="85"/>
      <c r="E2245" s="5"/>
      <c r="F2245" s="5"/>
      <c r="G2245" s="85"/>
      <c r="H2245" s="5"/>
      <c r="I2245" s="85"/>
      <c r="J2245" s="5"/>
      <c r="K2245" s="5"/>
      <c r="L2245" s="66">
        <v>43465</v>
      </c>
      <c r="M2245" s="5">
        <v>5</v>
      </c>
    </row>
    <row r="2246" spans="1:13" x14ac:dyDescent="0.25">
      <c r="A2246" s="85" t="s">
        <v>8042</v>
      </c>
      <c r="B2246" s="5" t="s">
        <v>10363</v>
      </c>
      <c r="C2246" s="123">
        <v>3</v>
      </c>
      <c r="D2246" s="85"/>
      <c r="E2246" s="5"/>
      <c r="F2246" s="5"/>
      <c r="G2246" s="85"/>
      <c r="H2246" s="5"/>
      <c r="I2246" s="85"/>
      <c r="J2246" s="5"/>
      <c r="K2246" s="5"/>
      <c r="L2246" s="66">
        <v>43465</v>
      </c>
      <c r="M2246" s="5">
        <v>1</v>
      </c>
    </row>
    <row r="2247" spans="1:13" x14ac:dyDescent="0.25">
      <c r="A2247" s="85" t="s">
        <v>8043</v>
      </c>
      <c r="B2247" s="5" t="s">
        <v>10364</v>
      </c>
      <c r="C2247" s="123">
        <v>3</v>
      </c>
      <c r="D2247" s="85"/>
      <c r="E2247" s="5"/>
      <c r="F2247" s="5"/>
      <c r="G2247" s="85"/>
      <c r="H2247" s="5"/>
      <c r="I2247" s="85"/>
      <c r="J2247" s="5"/>
      <c r="K2247" s="5"/>
      <c r="L2247" s="66">
        <v>43465</v>
      </c>
      <c r="M2247" s="5">
        <v>1</v>
      </c>
    </row>
    <row r="2248" spans="1:13" x14ac:dyDescent="0.25">
      <c r="A2248" s="85" t="s">
        <v>8044</v>
      </c>
      <c r="B2248" s="5" t="s">
        <v>10365</v>
      </c>
      <c r="C2248" s="123">
        <v>3</v>
      </c>
      <c r="D2248" s="85"/>
      <c r="E2248" s="5"/>
      <c r="F2248" s="5"/>
      <c r="G2248" s="85"/>
      <c r="H2248" s="5"/>
      <c r="I2248" s="85"/>
      <c r="J2248" s="5"/>
      <c r="K2248" s="5"/>
      <c r="L2248" s="66">
        <v>43465</v>
      </c>
      <c r="M2248" s="5">
        <v>1</v>
      </c>
    </row>
    <row r="2249" spans="1:13" x14ac:dyDescent="0.25">
      <c r="A2249" s="85" t="s">
        <v>8045</v>
      </c>
      <c r="B2249" s="5" t="s">
        <v>10366</v>
      </c>
      <c r="C2249" s="123">
        <v>3</v>
      </c>
      <c r="D2249" s="85"/>
      <c r="E2249" s="5"/>
      <c r="F2249" s="5"/>
      <c r="G2249" s="85"/>
      <c r="H2249" s="5"/>
      <c r="I2249" s="85"/>
      <c r="J2249" s="5"/>
      <c r="K2249" s="5"/>
      <c r="L2249" s="66">
        <v>43465</v>
      </c>
      <c r="M2249" s="5">
        <v>1</v>
      </c>
    </row>
    <row r="2250" spans="1:13" x14ac:dyDescent="0.25">
      <c r="A2250" s="85" t="s">
        <v>8046</v>
      </c>
      <c r="B2250" s="5" t="s">
        <v>10367</v>
      </c>
      <c r="C2250" s="123">
        <v>3</v>
      </c>
      <c r="D2250" s="85"/>
      <c r="E2250" s="5"/>
      <c r="F2250" s="5"/>
      <c r="G2250" s="85"/>
      <c r="H2250" s="5"/>
      <c r="I2250" s="85"/>
      <c r="J2250" s="5"/>
      <c r="K2250" s="5"/>
      <c r="L2250" s="66">
        <v>43465</v>
      </c>
      <c r="M2250" s="5">
        <v>2</v>
      </c>
    </row>
    <row r="2251" spans="1:13" x14ac:dyDescent="0.25">
      <c r="A2251" s="85" t="s">
        <v>8047</v>
      </c>
      <c r="B2251" s="5" t="s">
        <v>10368</v>
      </c>
      <c r="C2251" s="123">
        <v>3</v>
      </c>
      <c r="D2251" s="85"/>
      <c r="E2251" s="5"/>
      <c r="F2251" s="5"/>
      <c r="G2251" s="85"/>
      <c r="H2251" s="5"/>
      <c r="I2251" s="85"/>
      <c r="J2251" s="5"/>
      <c r="K2251" s="5"/>
      <c r="L2251" s="66">
        <v>43465</v>
      </c>
      <c r="M2251" s="5">
        <v>2</v>
      </c>
    </row>
    <row r="2252" spans="1:13" x14ac:dyDescent="0.25">
      <c r="A2252" s="85" t="s">
        <v>8048</v>
      </c>
      <c r="B2252" s="5" t="s">
        <v>10369</v>
      </c>
      <c r="C2252" s="123">
        <v>3</v>
      </c>
      <c r="D2252" s="85"/>
      <c r="E2252" s="5"/>
      <c r="F2252" s="5"/>
      <c r="G2252" s="85"/>
      <c r="H2252" s="5"/>
      <c r="I2252" s="85"/>
      <c r="J2252" s="5"/>
      <c r="K2252" s="5"/>
      <c r="L2252" s="66">
        <v>43465</v>
      </c>
      <c r="M2252" s="5">
        <v>2</v>
      </c>
    </row>
    <row r="2253" spans="1:13" x14ac:dyDescent="0.25">
      <c r="A2253" s="85" t="s">
        <v>8049</v>
      </c>
      <c r="B2253" s="5" t="s">
        <v>10370</v>
      </c>
      <c r="C2253" s="123">
        <v>3</v>
      </c>
      <c r="D2253" s="85"/>
      <c r="E2253" s="5"/>
      <c r="F2253" s="5"/>
      <c r="G2253" s="85"/>
      <c r="H2253" s="5"/>
      <c r="I2253" s="85"/>
      <c r="J2253" s="5"/>
      <c r="K2253" s="5"/>
      <c r="L2253" s="66">
        <v>43465</v>
      </c>
      <c r="M2253" s="5">
        <v>2</v>
      </c>
    </row>
    <row r="2254" spans="1:13" x14ac:dyDescent="0.25">
      <c r="A2254" s="85" t="s">
        <v>8050</v>
      </c>
      <c r="B2254" s="5" t="s">
        <v>10371</v>
      </c>
      <c r="C2254" s="123">
        <v>3</v>
      </c>
      <c r="D2254" s="85"/>
      <c r="E2254" s="5"/>
      <c r="F2254" s="5"/>
      <c r="G2254" s="85"/>
      <c r="H2254" s="5"/>
      <c r="I2254" s="85"/>
      <c r="J2254" s="5"/>
      <c r="K2254" s="5"/>
      <c r="L2254" s="66">
        <v>43465</v>
      </c>
      <c r="M2254" s="5">
        <v>3</v>
      </c>
    </row>
    <row r="2255" spans="1:13" x14ac:dyDescent="0.25">
      <c r="A2255" s="85" t="s">
        <v>8051</v>
      </c>
      <c r="B2255" s="5" t="s">
        <v>10372</v>
      </c>
      <c r="C2255" s="123">
        <v>3</v>
      </c>
      <c r="D2255" s="85"/>
      <c r="E2255" s="5"/>
      <c r="F2255" s="5"/>
      <c r="G2255" s="85"/>
      <c r="H2255" s="5"/>
      <c r="I2255" s="85"/>
      <c r="J2255" s="5"/>
      <c r="K2255" s="5"/>
      <c r="L2255" s="66">
        <v>43465</v>
      </c>
      <c r="M2255" s="5">
        <v>4</v>
      </c>
    </row>
    <row r="2256" spans="1:13" x14ac:dyDescent="0.25">
      <c r="A2256" s="85" t="s">
        <v>8052</v>
      </c>
      <c r="B2256" s="5" t="s">
        <v>10373</v>
      </c>
      <c r="C2256" s="123">
        <v>3</v>
      </c>
      <c r="D2256" s="85"/>
      <c r="E2256" s="5"/>
      <c r="F2256" s="5"/>
      <c r="G2256" s="85"/>
      <c r="H2256" s="5"/>
      <c r="I2256" s="85"/>
      <c r="J2256" s="5"/>
      <c r="K2256" s="5"/>
      <c r="L2256" s="66">
        <v>43465</v>
      </c>
      <c r="M2256" s="5">
        <v>5</v>
      </c>
    </row>
    <row r="2257" spans="1:13" x14ac:dyDescent="0.25">
      <c r="A2257" s="85" t="s">
        <v>8053</v>
      </c>
      <c r="B2257" s="5" t="s">
        <v>10374</v>
      </c>
      <c r="C2257" s="123">
        <v>13</v>
      </c>
      <c r="D2257" s="85"/>
      <c r="E2257" s="5"/>
      <c r="F2257" s="5"/>
      <c r="G2257" s="85"/>
      <c r="H2257" s="5"/>
      <c r="I2257" s="85"/>
      <c r="J2257" s="5"/>
      <c r="K2257" s="5"/>
      <c r="L2257" s="66">
        <v>43465</v>
      </c>
      <c r="M2257" s="5">
        <v>3</v>
      </c>
    </row>
    <row r="2258" spans="1:13" x14ac:dyDescent="0.25">
      <c r="A2258" s="85" t="s">
        <v>8054</v>
      </c>
      <c r="B2258" s="5" t="s">
        <v>10375</v>
      </c>
      <c r="C2258" s="123">
        <v>13</v>
      </c>
      <c r="D2258" s="85"/>
      <c r="E2258" s="5"/>
      <c r="F2258" s="5"/>
      <c r="G2258" s="85"/>
      <c r="H2258" s="5"/>
      <c r="I2258" s="85"/>
      <c r="J2258" s="5"/>
      <c r="K2258" s="5"/>
      <c r="L2258" s="66">
        <v>43465</v>
      </c>
      <c r="M2258" s="5">
        <v>4</v>
      </c>
    </row>
    <row r="2259" spans="1:13" x14ac:dyDescent="0.25">
      <c r="A2259" s="85" t="s">
        <v>8055</v>
      </c>
      <c r="B2259" s="5" t="s">
        <v>10376</v>
      </c>
      <c r="C2259" s="123">
        <v>13</v>
      </c>
      <c r="D2259" s="85"/>
      <c r="E2259" s="5"/>
      <c r="F2259" s="5"/>
      <c r="G2259" s="85"/>
      <c r="H2259" s="5"/>
      <c r="I2259" s="85"/>
      <c r="J2259" s="5"/>
      <c r="K2259" s="5"/>
      <c r="L2259" s="66">
        <v>43465</v>
      </c>
      <c r="M2259" s="5">
        <v>5</v>
      </c>
    </row>
    <row r="2260" spans="1:13" x14ac:dyDescent="0.25">
      <c r="A2260" s="85" t="s">
        <v>8056</v>
      </c>
      <c r="B2260" s="5" t="s">
        <v>10377</v>
      </c>
      <c r="C2260" s="123">
        <v>13</v>
      </c>
      <c r="D2260" s="85"/>
      <c r="E2260" s="5"/>
      <c r="F2260" s="5"/>
      <c r="G2260" s="85"/>
      <c r="H2260" s="5"/>
      <c r="I2260" s="85"/>
      <c r="J2260" s="5"/>
      <c r="K2260" s="5"/>
      <c r="L2260" s="66">
        <v>43465</v>
      </c>
      <c r="M2260" s="5">
        <v>1</v>
      </c>
    </row>
    <row r="2261" spans="1:13" x14ac:dyDescent="0.25">
      <c r="A2261" s="85" t="s">
        <v>8057</v>
      </c>
      <c r="B2261" s="5" t="s">
        <v>10378</v>
      </c>
      <c r="C2261" s="123">
        <v>13</v>
      </c>
      <c r="D2261" s="85"/>
      <c r="E2261" s="5"/>
      <c r="F2261" s="5"/>
      <c r="G2261" s="85"/>
      <c r="H2261" s="5"/>
      <c r="I2261" s="85"/>
      <c r="J2261" s="5"/>
      <c r="K2261" s="5"/>
      <c r="L2261" s="66">
        <v>43465</v>
      </c>
      <c r="M2261" s="5">
        <v>2</v>
      </c>
    </row>
    <row r="2262" spans="1:13" x14ac:dyDescent="0.25">
      <c r="A2262" s="85" t="s">
        <v>8058</v>
      </c>
      <c r="B2262" s="5" t="s">
        <v>10379</v>
      </c>
      <c r="C2262" s="123">
        <v>5</v>
      </c>
      <c r="D2262" s="85"/>
      <c r="E2262" s="5"/>
      <c r="F2262" s="5"/>
      <c r="G2262" s="85"/>
      <c r="H2262" s="5"/>
      <c r="I2262" s="85"/>
      <c r="J2262" s="5"/>
      <c r="K2262" s="5"/>
      <c r="L2262" s="66">
        <v>43465</v>
      </c>
      <c r="M2262" s="5">
        <v>3</v>
      </c>
    </row>
    <row r="2263" spans="1:13" x14ac:dyDescent="0.25">
      <c r="A2263" s="85" t="s">
        <v>8059</v>
      </c>
      <c r="B2263" s="5" t="s">
        <v>10380</v>
      </c>
      <c r="C2263" s="123">
        <v>5</v>
      </c>
      <c r="D2263" s="85"/>
      <c r="E2263" s="5"/>
      <c r="F2263" s="5"/>
      <c r="G2263" s="85"/>
      <c r="H2263" s="5"/>
      <c r="I2263" s="85"/>
      <c r="J2263" s="5"/>
      <c r="K2263" s="5"/>
      <c r="L2263" s="66">
        <v>43465</v>
      </c>
      <c r="M2263" s="5">
        <v>4</v>
      </c>
    </row>
    <row r="2264" spans="1:13" x14ac:dyDescent="0.25">
      <c r="A2264" s="85" t="s">
        <v>8060</v>
      </c>
      <c r="B2264" s="5" t="s">
        <v>10381</v>
      </c>
      <c r="C2264" s="123">
        <v>5</v>
      </c>
      <c r="D2264" s="85"/>
      <c r="E2264" s="5"/>
      <c r="F2264" s="5"/>
      <c r="G2264" s="85"/>
      <c r="H2264" s="5"/>
      <c r="I2264" s="85"/>
      <c r="J2264" s="5"/>
      <c r="K2264" s="5"/>
      <c r="L2264" s="66">
        <v>43465</v>
      </c>
      <c r="M2264" s="5">
        <v>5</v>
      </c>
    </row>
    <row r="2265" spans="1:13" x14ac:dyDescent="0.25">
      <c r="A2265" s="85" t="s">
        <v>8061</v>
      </c>
      <c r="B2265" s="5" t="s">
        <v>10382</v>
      </c>
      <c r="C2265" s="123">
        <v>5</v>
      </c>
      <c r="D2265" s="85"/>
      <c r="E2265" s="5"/>
      <c r="F2265" s="5"/>
      <c r="G2265" s="85"/>
      <c r="H2265" s="5"/>
      <c r="I2265" s="85"/>
      <c r="J2265" s="5"/>
      <c r="K2265" s="5"/>
      <c r="L2265" s="66">
        <v>43465</v>
      </c>
      <c r="M2265" s="5">
        <v>1</v>
      </c>
    </row>
    <row r="2266" spans="1:13" x14ac:dyDescent="0.25">
      <c r="A2266" s="85" t="s">
        <v>8062</v>
      </c>
      <c r="B2266" s="5" t="s">
        <v>10383</v>
      </c>
      <c r="C2266" s="123">
        <v>5</v>
      </c>
      <c r="D2266" s="85"/>
      <c r="E2266" s="5"/>
      <c r="F2266" s="5"/>
      <c r="G2266" s="85"/>
      <c r="H2266" s="5"/>
      <c r="I2266" s="85"/>
      <c r="J2266" s="5"/>
      <c r="K2266" s="5"/>
      <c r="L2266" s="66">
        <v>43465</v>
      </c>
      <c r="M2266" s="5">
        <v>1</v>
      </c>
    </row>
    <row r="2267" spans="1:13" x14ac:dyDescent="0.25">
      <c r="A2267" s="85" t="s">
        <v>8063</v>
      </c>
      <c r="B2267" s="5" t="s">
        <v>10384</v>
      </c>
      <c r="C2267" s="123">
        <v>5</v>
      </c>
      <c r="D2267" s="85"/>
      <c r="E2267" s="5"/>
      <c r="F2267" s="5"/>
      <c r="G2267" s="85"/>
      <c r="H2267" s="5"/>
      <c r="I2267" s="85"/>
      <c r="J2267" s="5"/>
      <c r="K2267" s="5"/>
      <c r="L2267" s="66">
        <v>43465</v>
      </c>
      <c r="M2267" s="5">
        <v>1</v>
      </c>
    </row>
    <row r="2268" spans="1:13" x14ac:dyDescent="0.25">
      <c r="A2268" s="85" t="s">
        <v>8064</v>
      </c>
      <c r="B2268" s="5" t="s">
        <v>10385</v>
      </c>
      <c r="C2268" s="123">
        <v>5</v>
      </c>
      <c r="D2268" s="85"/>
      <c r="E2268" s="5"/>
      <c r="F2268" s="5"/>
      <c r="G2268" s="85"/>
      <c r="H2268" s="5"/>
      <c r="I2268" s="85"/>
      <c r="J2268" s="5"/>
      <c r="K2268" s="5"/>
      <c r="L2268" s="66">
        <v>43465</v>
      </c>
      <c r="M2268" s="5">
        <v>1</v>
      </c>
    </row>
    <row r="2269" spans="1:13" x14ac:dyDescent="0.25">
      <c r="A2269" s="85" t="s">
        <v>8065</v>
      </c>
      <c r="B2269" s="5" t="s">
        <v>10386</v>
      </c>
      <c r="C2269" s="123">
        <v>5</v>
      </c>
      <c r="D2269" s="85"/>
      <c r="E2269" s="5"/>
      <c r="F2269" s="5"/>
      <c r="G2269" s="85"/>
      <c r="H2269" s="5"/>
      <c r="I2269" s="85"/>
      <c r="J2269" s="5"/>
      <c r="K2269" s="5"/>
      <c r="L2269" s="66">
        <v>43465</v>
      </c>
      <c r="M2269" s="5">
        <v>1</v>
      </c>
    </row>
    <row r="2270" spans="1:13" x14ac:dyDescent="0.25">
      <c r="A2270" s="85" t="s">
        <v>8066</v>
      </c>
      <c r="B2270" s="5" t="s">
        <v>10387</v>
      </c>
      <c r="C2270" s="123">
        <v>5</v>
      </c>
      <c r="D2270" s="85"/>
      <c r="E2270" s="5"/>
      <c r="F2270" s="5"/>
      <c r="G2270" s="85"/>
      <c r="H2270" s="5"/>
      <c r="I2270" s="85"/>
      <c r="J2270" s="5"/>
      <c r="K2270" s="5"/>
      <c r="L2270" s="66">
        <v>43465</v>
      </c>
      <c r="M2270" s="5">
        <v>1</v>
      </c>
    </row>
    <row r="2271" spans="1:13" x14ac:dyDescent="0.25">
      <c r="A2271" s="85" t="s">
        <v>8067</v>
      </c>
      <c r="B2271" s="5" t="s">
        <v>10388</v>
      </c>
      <c r="C2271" s="123">
        <v>5</v>
      </c>
      <c r="D2271" s="85"/>
      <c r="E2271" s="5"/>
      <c r="F2271" s="5"/>
      <c r="G2271" s="85"/>
      <c r="H2271" s="5"/>
      <c r="I2271" s="85"/>
      <c r="J2271" s="5"/>
      <c r="K2271" s="5"/>
      <c r="L2271" s="66">
        <v>43465</v>
      </c>
      <c r="M2271" s="5">
        <v>1</v>
      </c>
    </row>
    <row r="2272" spans="1:13" x14ac:dyDescent="0.25">
      <c r="A2272" s="85" t="s">
        <v>8068</v>
      </c>
      <c r="B2272" s="5" t="s">
        <v>10389</v>
      </c>
      <c r="C2272" s="123">
        <v>5</v>
      </c>
      <c r="D2272" s="85"/>
      <c r="E2272" s="5"/>
      <c r="F2272" s="5"/>
      <c r="G2272" s="85"/>
      <c r="H2272" s="5"/>
      <c r="I2272" s="85"/>
      <c r="J2272" s="5"/>
      <c r="K2272" s="5"/>
      <c r="L2272" s="66">
        <v>43465</v>
      </c>
      <c r="M2272" s="5">
        <v>1</v>
      </c>
    </row>
    <row r="2273" spans="1:13" x14ac:dyDescent="0.25">
      <c r="A2273" s="85" t="s">
        <v>8069</v>
      </c>
      <c r="B2273" s="5" t="s">
        <v>10390</v>
      </c>
      <c r="C2273" s="123">
        <v>5</v>
      </c>
      <c r="D2273" s="85"/>
      <c r="E2273" s="5"/>
      <c r="F2273" s="5"/>
      <c r="G2273" s="85"/>
      <c r="H2273" s="5"/>
      <c r="I2273" s="85"/>
      <c r="J2273" s="5"/>
      <c r="K2273" s="5"/>
      <c r="L2273" s="66">
        <v>43465</v>
      </c>
      <c r="M2273" s="5">
        <v>1</v>
      </c>
    </row>
    <row r="2274" spans="1:13" x14ac:dyDescent="0.25">
      <c r="A2274" s="85" t="s">
        <v>8070</v>
      </c>
      <c r="B2274" s="5" t="s">
        <v>10391</v>
      </c>
      <c r="C2274" s="123">
        <v>5</v>
      </c>
      <c r="D2274" s="85"/>
      <c r="E2274" s="5"/>
      <c r="F2274" s="5"/>
      <c r="G2274" s="85"/>
      <c r="H2274" s="5"/>
      <c r="I2274" s="85"/>
      <c r="J2274" s="5"/>
      <c r="K2274" s="5"/>
      <c r="L2274" s="66">
        <v>43465</v>
      </c>
      <c r="M2274" s="5">
        <v>1</v>
      </c>
    </row>
    <row r="2275" spans="1:13" x14ac:dyDescent="0.25">
      <c r="A2275" s="85" t="s">
        <v>8071</v>
      </c>
      <c r="B2275" s="5" t="s">
        <v>10392</v>
      </c>
      <c r="C2275" s="123">
        <v>5</v>
      </c>
      <c r="D2275" s="85"/>
      <c r="E2275" s="5"/>
      <c r="F2275" s="5"/>
      <c r="G2275" s="85"/>
      <c r="H2275" s="5"/>
      <c r="I2275" s="85"/>
      <c r="J2275" s="5"/>
      <c r="K2275" s="5"/>
      <c r="L2275" s="66">
        <v>43465</v>
      </c>
      <c r="M2275" s="5">
        <v>2</v>
      </c>
    </row>
    <row r="2276" spans="1:13" x14ac:dyDescent="0.25">
      <c r="A2276" s="85" t="s">
        <v>8072</v>
      </c>
      <c r="B2276" s="5" t="s">
        <v>10393</v>
      </c>
      <c r="C2276" s="123">
        <v>5</v>
      </c>
      <c r="D2276" s="85"/>
      <c r="E2276" s="5"/>
      <c r="F2276" s="5"/>
      <c r="G2276" s="85"/>
      <c r="H2276" s="5"/>
      <c r="I2276" s="85"/>
      <c r="J2276" s="5"/>
      <c r="K2276" s="5"/>
      <c r="L2276" s="66">
        <v>43465</v>
      </c>
      <c r="M2276" s="5">
        <v>2</v>
      </c>
    </row>
    <row r="2277" spans="1:13" x14ac:dyDescent="0.25">
      <c r="A2277" s="85" t="s">
        <v>8073</v>
      </c>
      <c r="B2277" s="5" t="s">
        <v>10394</v>
      </c>
      <c r="C2277" s="123">
        <v>5</v>
      </c>
      <c r="D2277" s="85"/>
      <c r="E2277" s="5"/>
      <c r="F2277" s="5"/>
      <c r="G2277" s="85"/>
      <c r="H2277" s="5"/>
      <c r="I2277" s="85"/>
      <c r="J2277" s="5"/>
      <c r="K2277" s="5"/>
      <c r="L2277" s="66">
        <v>43465</v>
      </c>
      <c r="M2277" s="5">
        <v>2</v>
      </c>
    </row>
    <row r="2278" spans="1:13" x14ac:dyDescent="0.25">
      <c r="A2278" s="85" t="s">
        <v>8074</v>
      </c>
      <c r="B2278" s="5" t="s">
        <v>10395</v>
      </c>
      <c r="C2278" s="123">
        <v>5</v>
      </c>
      <c r="D2278" s="85"/>
      <c r="E2278" s="5"/>
      <c r="F2278" s="5"/>
      <c r="G2278" s="85"/>
      <c r="H2278" s="5"/>
      <c r="I2278" s="85"/>
      <c r="J2278" s="5"/>
      <c r="K2278" s="5"/>
      <c r="L2278" s="66">
        <v>43465</v>
      </c>
      <c r="M2278" s="5">
        <v>2</v>
      </c>
    </row>
    <row r="2279" spans="1:13" x14ac:dyDescent="0.25">
      <c r="A2279" s="85" t="s">
        <v>8075</v>
      </c>
      <c r="B2279" s="5" t="s">
        <v>10396</v>
      </c>
      <c r="C2279" s="123">
        <v>5</v>
      </c>
      <c r="D2279" s="85"/>
      <c r="E2279" s="5"/>
      <c r="F2279" s="5"/>
      <c r="G2279" s="85"/>
      <c r="H2279" s="5"/>
      <c r="I2279" s="85"/>
      <c r="J2279" s="5"/>
      <c r="K2279" s="5"/>
      <c r="L2279" s="66">
        <v>43465</v>
      </c>
      <c r="M2279" s="5">
        <v>2</v>
      </c>
    </row>
    <row r="2280" spans="1:13" x14ac:dyDescent="0.25">
      <c r="A2280" s="85" t="s">
        <v>8076</v>
      </c>
      <c r="B2280" s="5" t="s">
        <v>10397</v>
      </c>
      <c r="C2280" s="123">
        <v>5</v>
      </c>
      <c r="D2280" s="85"/>
      <c r="E2280" s="5"/>
      <c r="F2280" s="5"/>
      <c r="G2280" s="85"/>
      <c r="H2280" s="5"/>
      <c r="I2280" s="85"/>
      <c r="J2280" s="5"/>
      <c r="K2280" s="5"/>
      <c r="L2280" s="66">
        <v>43465</v>
      </c>
      <c r="M2280" s="5">
        <v>2</v>
      </c>
    </row>
    <row r="2281" spans="1:13" x14ac:dyDescent="0.25">
      <c r="A2281" s="85" t="s">
        <v>8077</v>
      </c>
      <c r="B2281" s="5" t="s">
        <v>10398</v>
      </c>
      <c r="C2281" s="123">
        <v>5</v>
      </c>
      <c r="D2281" s="85"/>
      <c r="E2281" s="5"/>
      <c r="F2281" s="5"/>
      <c r="G2281" s="85"/>
      <c r="H2281" s="5"/>
      <c r="I2281" s="85"/>
      <c r="J2281" s="5"/>
      <c r="K2281" s="5"/>
      <c r="L2281" s="66">
        <v>43465</v>
      </c>
      <c r="M2281" s="5">
        <v>2</v>
      </c>
    </row>
    <row r="2282" spans="1:13" x14ac:dyDescent="0.25">
      <c r="A2282" s="85" t="s">
        <v>8078</v>
      </c>
      <c r="B2282" s="5" t="s">
        <v>10399</v>
      </c>
      <c r="C2282" s="123">
        <v>5</v>
      </c>
      <c r="D2282" s="85"/>
      <c r="E2282" s="5"/>
      <c r="F2282" s="5"/>
      <c r="G2282" s="85"/>
      <c r="H2282" s="5"/>
      <c r="I2282" s="85"/>
      <c r="J2282" s="5"/>
      <c r="K2282" s="5"/>
      <c r="L2282" s="66">
        <v>43465</v>
      </c>
      <c r="M2282" s="5">
        <v>2</v>
      </c>
    </row>
    <row r="2283" spans="1:13" x14ac:dyDescent="0.25">
      <c r="A2283" s="85" t="s">
        <v>8079</v>
      </c>
      <c r="B2283" s="5" t="s">
        <v>10400</v>
      </c>
      <c r="C2283" s="123">
        <v>5</v>
      </c>
      <c r="D2283" s="85"/>
      <c r="E2283" s="5"/>
      <c r="F2283" s="5"/>
      <c r="G2283" s="85"/>
      <c r="H2283" s="5"/>
      <c r="I2283" s="85"/>
      <c r="J2283" s="5"/>
      <c r="K2283" s="5"/>
      <c r="L2283" s="66">
        <v>43465</v>
      </c>
      <c r="M2283" s="5">
        <v>2</v>
      </c>
    </row>
    <row r="2284" spans="1:13" x14ac:dyDescent="0.25">
      <c r="A2284" s="85" t="s">
        <v>8080</v>
      </c>
      <c r="B2284" s="5" t="s">
        <v>10401</v>
      </c>
      <c r="C2284" s="123">
        <v>5</v>
      </c>
      <c r="D2284" s="85"/>
      <c r="E2284" s="5"/>
      <c r="F2284" s="5"/>
      <c r="G2284" s="85"/>
      <c r="H2284" s="5"/>
      <c r="I2284" s="85"/>
      <c r="J2284" s="5"/>
      <c r="K2284" s="5"/>
      <c r="L2284" s="66">
        <v>43465</v>
      </c>
      <c r="M2284" s="5">
        <v>1</v>
      </c>
    </row>
    <row r="2285" spans="1:13" x14ac:dyDescent="0.25">
      <c r="A2285" s="48" t="s">
        <v>13230</v>
      </c>
      <c r="B2285" s="5" t="s">
        <v>13734</v>
      </c>
      <c r="C2285" s="124">
        <v>1</v>
      </c>
      <c r="D2285" s="124"/>
      <c r="E2285" s="5"/>
      <c r="F2285" s="5"/>
      <c r="G2285" s="108"/>
      <c r="H2285" s="5"/>
      <c r="I2285" s="125"/>
      <c r="J2285" s="5"/>
      <c r="K2285" s="5"/>
      <c r="L2285" s="66">
        <v>43465</v>
      </c>
      <c r="M2285" s="5">
        <v>1</v>
      </c>
    </row>
    <row r="2286" spans="1:13" x14ac:dyDescent="0.25">
      <c r="A2286" s="48" t="s">
        <v>13231</v>
      </c>
      <c r="B2286" s="5" t="s">
        <v>13734</v>
      </c>
      <c r="C2286" s="124">
        <v>1</v>
      </c>
      <c r="D2286" s="124"/>
      <c r="E2286" s="5"/>
      <c r="F2286" s="5"/>
      <c r="G2286" s="108"/>
      <c r="H2286" s="5"/>
      <c r="I2286" s="125"/>
      <c r="J2286" s="5"/>
      <c r="K2286" s="5"/>
      <c r="L2286" s="66">
        <v>43465</v>
      </c>
      <c r="M2286" s="5">
        <v>1</v>
      </c>
    </row>
    <row r="2287" spans="1:13" x14ac:dyDescent="0.25">
      <c r="A2287" s="48" t="s">
        <v>13232</v>
      </c>
      <c r="B2287" s="5" t="s">
        <v>13734</v>
      </c>
      <c r="C2287" s="124">
        <v>1</v>
      </c>
      <c r="D2287" s="124"/>
      <c r="E2287" s="5"/>
      <c r="F2287" s="5"/>
      <c r="G2287" s="108"/>
      <c r="H2287" s="5"/>
      <c r="I2287" s="125"/>
      <c r="J2287" s="5"/>
      <c r="K2287" s="5"/>
      <c r="L2287" s="66">
        <v>43465</v>
      </c>
      <c r="M2287" s="5">
        <v>1</v>
      </c>
    </row>
    <row r="2288" spans="1:13" x14ac:dyDescent="0.25">
      <c r="A2288" s="48" t="s">
        <v>13233</v>
      </c>
      <c r="B2288" s="5" t="s">
        <v>13734</v>
      </c>
      <c r="C2288" s="124">
        <v>1</v>
      </c>
      <c r="D2288" s="124"/>
      <c r="E2288" s="5"/>
      <c r="F2288" s="5"/>
      <c r="G2288" s="108"/>
      <c r="H2288" s="5"/>
      <c r="I2288" s="125"/>
      <c r="J2288" s="5"/>
      <c r="K2288" s="5"/>
      <c r="L2288" s="66">
        <v>43465</v>
      </c>
      <c r="M2288" s="5">
        <v>1</v>
      </c>
    </row>
    <row r="2289" spans="1:13" x14ac:dyDescent="0.25">
      <c r="A2289" s="48" t="s">
        <v>13234</v>
      </c>
      <c r="B2289" s="5" t="s">
        <v>13734</v>
      </c>
      <c r="C2289" s="124">
        <v>1</v>
      </c>
      <c r="D2289" s="124"/>
      <c r="E2289" s="5"/>
      <c r="F2289" s="5"/>
      <c r="G2289" s="108"/>
      <c r="H2289" s="5"/>
      <c r="I2289" s="125"/>
      <c r="J2289" s="5"/>
      <c r="K2289" s="5"/>
      <c r="L2289" s="66">
        <v>43465</v>
      </c>
      <c r="M2289" s="5">
        <v>1</v>
      </c>
    </row>
    <row r="2290" spans="1:13" x14ac:dyDescent="0.25">
      <c r="A2290" s="48" t="s">
        <v>13235</v>
      </c>
      <c r="B2290" s="5" t="s">
        <v>13734</v>
      </c>
      <c r="C2290" s="124">
        <v>1</v>
      </c>
      <c r="D2290" s="126"/>
      <c r="E2290" s="5"/>
      <c r="F2290" s="5"/>
      <c r="G2290" s="108"/>
      <c r="H2290" s="5"/>
      <c r="I2290" s="125"/>
      <c r="J2290" s="5"/>
      <c r="K2290" s="5"/>
      <c r="L2290" s="66">
        <v>43465</v>
      </c>
      <c r="M2290" s="5">
        <v>1</v>
      </c>
    </row>
    <row r="2291" spans="1:13" x14ac:dyDescent="0.25">
      <c r="A2291" s="48" t="s">
        <v>13236</v>
      </c>
      <c r="B2291" s="5" t="s">
        <v>13734</v>
      </c>
      <c r="C2291" s="124">
        <v>1</v>
      </c>
      <c r="D2291" s="126"/>
      <c r="E2291" s="5"/>
      <c r="F2291" s="5"/>
      <c r="G2291" s="108"/>
      <c r="H2291" s="5"/>
      <c r="I2291" s="125"/>
      <c r="J2291" s="5"/>
      <c r="K2291" s="5"/>
      <c r="L2291" s="66">
        <v>43465</v>
      </c>
      <c r="M2291" s="5">
        <v>1</v>
      </c>
    </row>
    <row r="2292" spans="1:13" x14ac:dyDescent="0.25">
      <c r="A2292" s="48" t="s">
        <v>13237</v>
      </c>
      <c r="B2292" s="5" t="s">
        <v>13734</v>
      </c>
      <c r="C2292" s="124">
        <v>1</v>
      </c>
      <c r="D2292" s="124"/>
      <c r="E2292" s="5"/>
      <c r="F2292" s="5"/>
      <c r="G2292" s="108"/>
      <c r="H2292" s="5"/>
      <c r="I2292" s="125"/>
      <c r="J2292" s="5"/>
      <c r="K2292" s="5"/>
      <c r="L2292" s="66">
        <v>43465</v>
      </c>
      <c r="M2292" s="5">
        <v>1</v>
      </c>
    </row>
    <row r="2293" spans="1:13" x14ac:dyDescent="0.25">
      <c r="A2293" s="48" t="s">
        <v>13238</v>
      </c>
      <c r="B2293" s="5" t="s">
        <v>13734</v>
      </c>
      <c r="C2293" s="124">
        <v>1</v>
      </c>
      <c r="D2293" s="124"/>
      <c r="E2293" s="5"/>
      <c r="F2293" s="5"/>
      <c r="G2293" s="108"/>
      <c r="H2293" s="5"/>
      <c r="I2293" s="125"/>
      <c r="J2293" s="5"/>
      <c r="K2293" s="5"/>
      <c r="L2293" s="66">
        <v>43465</v>
      </c>
      <c r="M2293" s="5">
        <v>1</v>
      </c>
    </row>
    <row r="2294" spans="1:13" x14ac:dyDescent="0.25">
      <c r="A2294" s="48" t="s">
        <v>13239</v>
      </c>
      <c r="B2294" s="5" t="s">
        <v>13734</v>
      </c>
      <c r="C2294" s="124">
        <v>1</v>
      </c>
      <c r="D2294" s="124"/>
      <c r="E2294" s="5"/>
      <c r="F2294" s="5"/>
      <c r="G2294" s="5"/>
      <c r="H2294" s="5"/>
      <c r="I2294" s="5"/>
      <c r="J2294" s="5"/>
      <c r="K2294" s="5"/>
      <c r="L2294" s="66">
        <v>43465</v>
      </c>
      <c r="M2294" s="5">
        <v>1</v>
      </c>
    </row>
    <row r="2295" spans="1:13" x14ac:dyDescent="0.25">
      <c r="A2295" s="48" t="s">
        <v>13240</v>
      </c>
      <c r="B2295" s="5" t="s">
        <v>13734</v>
      </c>
      <c r="C2295" s="124">
        <v>1</v>
      </c>
      <c r="D2295" s="124"/>
      <c r="E2295" s="5"/>
      <c r="F2295" s="5"/>
      <c r="G2295" s="5"/>
      <c r="H2295" s="5"/>
      <c r="I2295" s="5"/>
      <c r="J2295" s="5"/>
      <c r="K2295" s="5"/>
      <c r="L2295" s="66">
        <v>43465</v>
      </c>
      <c r="M2295" s="5">
        <v>1</v>
      </c>
    </row>
    <row r="2296" spans="1:13" x14ac:dyDescent="0.25">
      <c r="A2296" s="48" t="s">
        <v>13241</v>
      </c>
      <c r="B2296" s="5" t="s">
        <v>13734</v>
      </c>
      <c r="C2296" s="124">
        <v>1</v>
      </c>
      <c r="D2296" s="124"/>
      <c r="E2296" s="5"/>
      <c r="F2296" s="5"/>
      <c r="G2296" s="108"/>
      <c r="H2296" s="5"/>
      <c r="I2296" s="121"/>
      <c r="J2296" s="5"/>
      <c r="K2296" s="5"/>
      <c r="L2296" s="66">
        <v>43465</v>
      </c>
      <c r="M2296" s="5">
        <v>1</v>
      </c>
    </row>
    <row r="2297" spans="1:13" x14ac:dyDescent="0.25">
      <c r="A2297" s="48" t="s">
        <v>13242</v>
      </c>
      <c r="B2297" s="5" t="s">
        <v>13734</v>
      </c>
      <c r="C2297" s="124">
        <v>1</v>
      </c>
      <c r="D2297" s="126"/>
      <c r="E2297" s="5"/>
      <c r="F2297" s="5"/>
      <c r="G2297" s="108"/>
      <c r="H2297" s="5"/>
      <c r="I2297" s="121"/>
      <c r="J2297" s="5"/>
      <c r="K2297" s="5"/>
      <c r="L2297" s="66">
        <v>43465</v>
      </c>
      <c r="M2297" s="5">
        <v>1</v>
      </c>
    </row>
    <row r="2298" spans="1:13" x14ac:dyDescent="0.25">
      <c r="A2298" s="48" t="s">
        <v>13243</v>
      </c>
      <c r="B2298" s="5" t="s">
        <v>13734</v>
      </c>
      <c r="C2298" s="124">
        <v>1</v>
      </c>
      <c r="D2298" s="124"/>
      <c r="E2298" s="5"/>
      <c r="F2298" s="5"/>
      <c r="G2298" s="108"/>
      <c r="H2298" s="5"/>
      <c r="I2298" s="121"/>
      <c r="J2298" s="5"/>
      <c r="K2298" s="5"/>
      <c r="L2298" s="66">
        <v>43465</v>
      </c>
      <c r="M2298" s="5">
        <v>1</v>
      </c>
    </row>
    <row r="2299" spans="1:13" x14ac:dyDescent="0.25">
      <c r="A2299" s="48" t="s">
        <v>13244</v>
      </c>
      <c r="B2299" s="5" t="s">
        <v>13734</v>
      </c>
      <c r="C2299" s="124">
        <v>1</v>
      </c>
      <c r="D2299" s="124"/>
      <c r="E2299" s="5"/>
      <c r="F2299" s="5"/>
      <c r="G2299" s="108"/>
      <c r="H2299" s="5"/>
      <c r="I2299" s="121"/>
      <c r="J2299" s="5"/>
      <c r="K2299" s="5"/>
      <c r="L2299" s="66">
        <v>43465</v>
      </c>
      <c r="M2299" s="5">
        <v>1</v>
      </c>
    </row>
    <row r="2300" spans="1:13" x14ac:dyDescent="0.25">
      <c r="A2300" s="48" t="s">
        <v>13245</v>
      </c>
      <c r="B2300" s="5" t="s">
        <v>13734</v>
      </c>
      <c r="C2300" s="124">
        <v>1</v>
      </c>
      <c r="D2300" s="126"/>
      <c r="E2300" s="5"/>
      <c r="F2300" s="5"/>
      <c r="G2300" s="108"/>
      <c r="H2300" s="5"/>
      <c r="I2300" s="121"/>
      <c r="J2300" s="5"/>
      <c r="K2300" s="5"/>
      <c r="L2300" s="66">
        <v>43465</v>
      </c>
      <c r="M2300" s="5">
        <v>1</v>
      </c>
    </row>
    <row r="2301" spans="1:13" x14ac:dyDescent="0.25">
      <c r="A2301" s="48" t="s">
        <v>13246</v>
      </c>
      <c r="B2301" s="5" t="s">
        <v>13734</v>
      </c>
      <c r="C2301" s="124">
        <v>1</v>
      </c>
      <c r="D2301" s="124"/>
      <c r="E2301" s="5"/>
      <c r="F2301" s="5"/>
      <c r="G2301" s="108"/>
      <c r="H2301" s="5"/>
      <c r="I2301" s="121"/>
      <c r="J2301" s="5"/>
      <c r="K2301" s="5"/>
      <c r="L2301" s="66">
        <v>43465</v>
      </c>
      <c r="M2301" s="5">
        <v>1</v>
      </c>
    </row>
    <row r="2302" spans="1:13" x14ac:dyDescent="0.25">
      <c r="A2302" s="48" t="s">
        <v>13247</v>
      </c>
      <c r="B2302" s="5" t="s">
        <v>13734</v>
      </c>
      <c r="C2302" s="124">
        <v>1</v>
      </c>
      <c r="D2302" s="124"/>
      <c r="E2302" s="5"/>
      <c r="F2302" s="5"/>
      <c r="G2302" s="108"/>
      <c r="H2302" s="5"/>
      <c r="I2302" s="121"/>
      <c r="J2302" s="5"/>
      <c r="K2302" s="5"/>
      <c r="L2302" s="66">
        <v>43465</v>
      </c>
      <c r="M2302" s="5">
        <v>1</v>
      </c>
    </row>
    <row r="2303" spans="1:13" x14ac:dyDescent="0.25">
      <c r="A2303" s="48" t="s">
        <v>13248</v>
      </c>
      <c r="B2303" s="5" t="s">
        <v>13734</v>
      </c>
      <c r="C2303" s="124">
        <v>1</v>
      </c>
      <c r="D2303" s="126"/>
      <c r="E2303" s="5"/>
      <c r="F2303" s="5"/>
      <c r="G2303" s="108"/>
      <c r="H2303" s="5"/>
      <c r="I2303" s="121"/>
      <c r="J2303" s="5"/>
      <c r="K2303" s="5"/>
      <c r="L2303" s="66">
        <v>43465</v>
      </c>
      <c r="M2303" s="5">
        <v>1</v>
      </c>
    </row>
    <row r="2304" spans="1:13" x14ac:dyDescent="0.25">
      <c r="A2304" s="48" t="s">
        <v>13249</v>
      </c>
      <c r="B2304" s="5" t="s">
        <v>13734</v>
      </c>
      <c r="C2304" s="124">
        <v>1</v>
      </c>
      <c r="D2304" s="124"/>
      <c r="E2304" s="5"/>
      <c r="F2304" s="5"/>
      <c r="G2304" s="108"/>
      <c r="H2304" s="5"/>
      <c r="I2304" s="121"/>
      <c r="J2304" s="5"/>
      <c r="K2304" s="5"/>
      <c r="L2304" s="66">
        <v>43465</v>
      </c>
      <c r="M2304" s="5">
        <v>1</v>
      </c>
    </row>
    <row r="2305" spans="1:13" x14ac:dyDescent="0.25">
      <c r="A2305" s="48" t="s">
        <v>13250</v>
      </c>
      <c r="B2305" s="5" t="s">
        <v>13734</v>
      </c>
      <c r="C2305" s="124">
        <v>1</v>
      </c>
      <c r="D2305" s="124"/>
      <c r="E2305" s="5"/>
      <c r="F2305" s="5"/>
      <c r="G2305" s="108"/>
      <c r="H2305" s="5"/>
      <c r="I2305" s="121"/>
      <c r="J2305" s="5"/>
      <c r="K2305" s="5"/>
      <c r="L2305" s="66">
        <v>43465</v>
      </c>
      <c r="M2305" s="5">
        <v>1</v>
      </c>
    </row>
    <row r="2306" spans="1:13" x14ac:dyDescent="0.25">
      <c r="A2306" s="48" t="s">
        <v>13251</v>
      </c>
      <c r="B2306" s="5" t="s">
        <v>13734</v>
      </c>
      <c r="C2306" s="124">
        <v>1</v>
      </c>
      <c r="D2306" s="126"/>
      <c r="E2306" s="5"/>
      <c r="F2306" s="5"/>
      <c r="G2306" s="108"/>
      <c r="H2306" s="5"/>
      <c r="I2306" s="121"/>
      <c r="J2306" s="5"/>
      <c r="K2306" s="5"/>
      <c r="L2306" s="66">
        <v>43465</v>
      </c>
      <c r="M2306" s="5">
        <v>1</v>
      </c>
    </row>
    <row r="2307" spans="1:13" x14ac:dyDescent="0.25">
      <c r="A2307" s="48" t="s">
        <v>13252</v>
      </c>
      <c r="B2307" s="5" t="s">
        <v>13734</v>
      </c>
      <c r="C2307" s="124">
        <v>1</v>
      </c>
      <c r="D2307" s="124"/>
      <c r="E2307" s="5"/>
      <c r="F2307" s="5"/>
      <c r="G2307" s="108"/>
      <c r="H2307" s="5"/>
      <c r="I2307" s="121"/>
      <c r="J2307" s="5"/>
      <c r="K2307" s="5"/>
      <c r="L2307" s="66">
        <v>43465</v>
      </c>
      <c r="M2307" s="5">
        <v>1</v>
      </c>
    </row>
    <row r="2308" spans="1:13" x14ac:dyDescent="0.25">
      <c r="A2308" s="48" t="s">
        <v>13253</v>
      </c>
      <c r="B2308" s="5" t="s">
        <v>13734</v>
      </c>
      <c r="C2308" s="124">
        <v>1</v>
      </c>
      <c r="D2308" s="124"/>
      <c r="E2308" s="5"/>
      <c r="F2308" s="5"/>
      <c r="G2308" s="108"/>
      <c r="H2308" s="5"/>
      <c r="I2308" s="5"/>
      <c r="J2308" s="5"/>
      <c r="K2308" s="5"/>
      <c r="L2308" s="66">
        <v>43465</v>
      </c>
      <c r="M2308" s="5">
        <v>1</v>
      </c>
    </row>
    <row r="2309" spans="1:13" x14ac:dyDescent="0.25">
      <c r="A2309" s="48" t="s">
        <v>13254</v>
      </c>
      <c r="B2309" s="5" t="s">
        <v>13734</v>
      </c>
      <c r="C2309" s="124">
        <v>1</v>
      </c>
      <c r="D2309" s="126"/>
      <c r="E2309" s="5"/>
      <c r="F2309" s="5"/>
      <c r="G2309" s="108"/>
      <c r="H2309" s="5"/>
      <c r="I2309" s="5"/>
      <c r="J2309" s="5"/>
      <c r="K2309" s="5"/>
      <c r="L2309" s="66">
        <v>43465</v>
      </c>
      <c r="M2309" s="5">
        <v>1</v>
      </c>
    </row>
    <row r="2310" spans="1:13" x14ac:dyDescent="0.25">
      <c r="A2310" s="48" t="s">
        <v>13255</v>
      </c>
      <c r="B2310" s="5" t="s">
        <v>13734</v>
      </c>
      <c r="C2310" s="124">
        <v>1</v>
      </c>
      <c r="D2310" s="124"/>
      <c r="E2310" s="5"/>
      <c r="F2310" s="5"/>
      <c r="G2310" s="108"/>
      <c r="H2310" s="5"/>
      <c r="I2310" s="5"/>
      <c r="J2310" s="5"/>
      <c r="K2310" s="5"/>
      <c r="L2310" s="66">
        <v>43465</v>
      </c>
      <c r="M2310" s="5">
        <v>1</v>
      </c>
    </row>
    <row r="2311" spans="1:13" x14ac:dyDescent="0.25">
      <c r="A2311" s="48" t="s">
        <v>13256</v>
      </c>
      <c r="B2311" s="5" t="s">
        <v>13734</v>
      </c>
      <c r="C2311" s="124">
        <v>1</v>
      </c>
      <c r="D2311" s="124"/>
      <c r="E2311" s="5"/>
      <c r="F2311" s="5"/>
      <c r="G2311" s="108"/>
      <c r="H2311" s="5"/>
      <c r="I2311" s="5"/>
      <c r="J2311" s="5"/>
      <c r="K2311" s="5"/>
      <c r="L2311" s="66">
        <v>43465</v>
      </c>
      <c r="M2311" s="5">
        <v>1</v>
      </c>
    </row>
    <row r="2312" spans="1:13" x14ac:dyDescent="0.25">
      <c r="A2312" s="48" t="s">
        <v>13257</v>
      </c>
      <c r="B2312" s="5" t="s">
        <v>13734</v>
      </c>
      <c r="C2312" s="124">
        <v>1</v>
      </c>
      <c r="D2312" s="126"/>
      <c r="E2312" s="5"/>
      <c r="F2312" s="5"/>
      <c r="G2312" s="108"/>
      <c r="H2312" s="5"/>
      <c r="I2312" s="5"/>
      <c r="J2312" s="5"/>
      <c r="K2312" s="5"/>
      <c r="L2312" s="66">
        <v>43465</v>
      </c>
      <c r="M2312" s="5">
        <v>1</v>
      </c>
    </row>
    <row r="2313" spans="1:13" x14ac:dyDescent="0.25">
      <c r="A2313" s="48" t="s">
        <v>13258</v>
      </c>
      <c r="B2313" s="5" t="s">
        <v>13734</v>
      </c>
      <c r="C2313" s="124">
        <v>1</v>
      </c>
      <c r="D2313" s="124"/>
      <c r="E2313" s="5"/>
      <c r="F2313" s="5"/>
      <c r="G2313" s="108"/>
      <c r="H2313" s="5"/>
      <c r="I2313" s="5"/>
      <c r="J2313" s="5"/>
      <c r="K2313" s="5"/>
      <c r="L2313" s="66">
        <v>43465</v>
      </c>
      <c r="M2313" s="5">
        <v>1</v>
      </c>
    </row>
    <row r="2314" spans="1:13" x14ac:dyDescent="0.25">
      <c r="A2314" s="48" t="s">
        <v>13259</v>
      </c>
      <c r="B2314" s="5" t="s">
        <v>13734</v>
      </c>
      <c r="C2314" s="124">
        <v>1</v>
      </c>
      <c r="D2314" s="124"/>
      <c r="E2314" s="5"/>
      <c r="F2314" s="5"/>
      <c r="G2314" s="108"/>
      <c r="H2314" s="5"/>
      <c r="I2314" s="5"/>
      <c r="J2314" s="5"/>
      <c r="K2314" s="5"/>
      <c r="L2314" s="66">
        <v>43465</v>
      </c>
      <c r="M2314" s="5">
        <v>1</v>
      </c>
    </row>
    <row r="2315" spans="1:13" x14ac:dyDescent="0.25">
      <c r="A2315" s="48" t="s">
        <v>13260</v>
      </c>
      <c r="B2315" s="5" t="s">
        <v>13734</v>
      </c>
      <c r="C2315" s="124">
        <v>1</v>
      </c>
      <c r="D2315" s="126"/>
      <c r="E2315" s="5"/>
      <c r="F2315" s="5"/>
      <c r="G2315" s="108"/>
      <c r="H2315" s="5"/>
      <c r="I2315" s="5"/>
      <c r="J2315" s="5"/>
      <c r="K2315" s="5"/>
      <c r="L2315" s="66">
        <v>43465</v>
      </c>
      <c r="M2315" s="5">
        <v>1</v>
      </c>
    </row>
    <row r="2316" spans="1:13" x14ac:dyDescent="0.25">
      <c r="A2316" s="48" t="s">
        <v>13261</v>
      </c>
      <c r="B2316" s="5" t="s">
        <v>13734</v>
      </c>
      <c r="C2316" s="124">
        <v>1</v>
      </c>
      <c r="D2316" s="124"/>
      <c r="E2316" s="5"/>
      <c r="F2316" s="5"/>
      <c r="G2316" s="108"/>
      <c r="H2316" s="5"/>
      <c r="I2316" s="5"/>
      <c r="J2316" s="5"/>
      <c r="K2316" s="5"/>
      <c r="L2316" s="66">
        <v>43465</v>
      </c>
      <c r="M2316" s="5">
        <v>1</v>
      </c>
    </row>
    <row r="2317" spans="1:13" x14ac:dyDescent="0.25">
      <c r="A2317" s="48" t="s">
        <v>13262</v>
      </c>
      <c r="B2317" s="5" t="s">
        <v>13734</v>
      </c>
      <c r="C2317" s="124">
        <v>1</v>
      </c>
      <c r="D2317" s="124"/>
      <c r="E2317" s="5"/>
      <c r="F2317" s="5"/>
      <c r="G2317" s="108"/>
      <c r="H2317" s="5"/>
      <c r="I2317" s="5"/>
      <c r="J2317" s="5"/>
      <c r="K2317" s="5"/>
      <c r="L2317" s="66">
        <v>43465</v>
      </c>
      <c r="M2317" s="5">
        <v>1</v>
      </c>
    </row>
    <row r="2318" spans="1:13" x14ac:dyDescent="0.25">
      <c r="A2318" s="48" t="s">
        <v>13263</v>
      </c>
      <c r="B2318" s="5" t="s">
        <v>13734</v>
      </c>
      <c r="C2318" s="124">
        <v>1</v>
      </c>
      <c r="D2318" s="126"/>
      <c r="E2318" s="5"/>
      <c r="F2318" s="5"/>
      <c r="G2318" s="108"/>
      <c r="H2318" s="5"/>
      <c r="I2318" s="5"/>
      <c r="J2318" s="5"/>
      <c r="K2318" s="5"/>
      <c r="L2318" s="66">
        <v>43465</v>
      </c>
      <c r="M2318" s="5">
        <v>1</v>
      </c>
    </row>
    <row r="2319" spans="1:13" x14ac:dyDescent="0.25">
      <c r="A2319" s="48" t="s">
        <v>13264</v>
      </c>
      <c r="B2319" s="5" t="s">
        <v>13734</v>
      </c>
      <c r="C2319" s="124">
        <v>1</v>
      </c>
      <c r="D2319" s="124"/>
      <c r="E2319" s="5"/>
      <c r="F2319" s="5"/>
      <c r="G2319" s="108"/>
      <c r="H2319" s="5"/>
      <c r="I2319" s="5"/>
      <c r="J2319" s="5"/>
      <c r="K2319" s="5"/>
      <c r="L2319" s="66">
        <v>43465</v>
      </c>
      <c r="M2319" s="5">
        <v>1</v>
      </c>
    </row>
    <row r="2320" spans="1:13" x14ac:dyDescent="0.25">
      <c r="A2320" s="48" t="s">
        <v>13265</v>
      </c>
      <c r="B2320" s="5" t="s">
        <v>13734</v>
      </c>
      <c r="C2320" s="124">
        <v>1</v>
      </c>
      <c r="D2320" s="124"/>
      <c r="E2320" s="5"/>
      <c r="F2320" s="5"/>
      <c r="G2320" s="108"/>
      <c r="H2320" s="5"/>
      <c r="I2320" s="121"/>
      <c r="J2320" s="5"/>
      <c r="K2320" s="5"/>
      <c r="L2320" s="66">
        <v>43465</v>
      </c>
      <c r="M2320" s="5">
        <v>1</v>
      </c>
    </row>
    <row r="2321" spans="1:13" x14ac:dyDescent="0.25">
      <c r="A2321" s="48" t="s">
        <v>13266</v>
      </c>
      <c r="B2321" s="5" t="s">
        <v>13734</v>
      </c>
      <c r="C2321" s="124">
        <v>1</v>
      </c>
      <c r="D2321" s="126"/>
      <c r="E2321" s="5"/>
      <c r="F2321" s="5"/>
      <c r="G2321" s="108"/>
      <c r="H2321" s="5"/>
      <c r="I2321" s="121"/>
      <c r="J2321" s="5"/>
      <c r="K2321" s="5"/>
      <c r="L2321" s="66">
        <v>43465</v>
      </c>
      <c r="M2321" s="5">
        <v>1</v>
      </c>
    </row>
    <row r="2322" spans="1:13" x14ac:dyDescent="0.25">
      <c r="A2322" s="48" t="s">
        <v>13267</v>
      </c>
      <c r="B2322" s="5" t="s">
        <v>13734</v>
      </c>
      <c r="C2322" s="124">
        <v>1</v>
      </c>
      <c r="D2322" s="124"/>
      <c r="E2322" s="5"/>
      <c r="F2322" s="5"/>
      <c r="G2322" s="108"/>
      <c r="H2322" s="5"/>
      <c r="I2322" s="121"/>
      <c r="J2322" s="5"/>
      <c r="K2322" s="5"/>
      <c r="L2322" s="66">
        <v>43465</v>
      </c>
      <c r="M2322" s="5">
        <v>1</v>
      </c>
    </row>
    <row r="2323" spans="1:13" x14ac:dyDescent="0.25">
      <c r="A2323" s="48" t="s">
        <v>13268</v>
      </c>
      <c r="B2323" s="5" t="s">
        <v>13734</v>
      </c>
      <c r="C2323" s="124">
        <v>1</v>
      </c>
      <c r="D2323" s="124"/>
      <c r="E2323" s="5"/>
      <c r="F2323" s="5"/>
      <c r="G2323" s="108"/>
      <c r="H2323" s="5"/>
      <c r="I2323" s="121"/>
      <c r="J2323" s="5"/>
      <c r="K2323" s="5"/>
      <c r="L2323" s="66">
        <v>43465</v>
      </c>
      <c r="M2323" s="5">
        <v>1</v>
      </c>
    </row>
    <row r="2324" spans="1:13" x14ac:dyDescent="0.25">
      <c r="A2324" s="48" t="s">
        <v>13269</v>
      </c>
      <c r="B2324" s="5" t="s">
        <v>13734</v>
      </c>
      <c r="C2324" s="124">
        <v>1</v>
      </c>
      <c r="D2324" s="126"/>
      <c r="E2324" s="5"/>
      <c r="F2324" s="5"/>
      <c r="G2324" s="108"/>
      <c r="H2324" s="5"/>
      <c r="I2324" s="121"/>
      <c r="J2324" s="5"/>
      <c r="K2324" s="5"/>
      <c r="L2324" s="66">
        <v>43465</v>
      </c>
      <c r="M2324" s="5">
        <v>1</v>
      </c>
    </row>
    <row r="2325" spans="1:13" x14ac:dyDescent="0.25">
      <c r="A2325" s="48" t="s">
        <v>13270</v>
      </c>
      <c r="B2325" s="5" t="s">
        <v>13734</v>
      </c>
      <c r="C2325" s="124">
        <v>1</v>
      </c>
      <c r="D2325" s="124"/>
      <c r="E2325" s="5"/>
      <c r="F2325" s="5"/>
      <c r="G2325" s="108"/>
      <c r="H2325" s="5"/>
      <c r="I2325" s="121"/>
      <c r="J2325" s="5"/>
      <c r="K2325" s="5"/>
      <c r="L2325" s="66">
        <v>43465</v>
      </c>
      <c r="M2325" s="5">
        <v>1</v>
      </c>
    </row>
    <row r="2326" spans="1:13" x14ac:dyDescent="0.25">
      <c r="A2326" s="48" t="s">
        <v>13271</v>
      </c>
      <c r="B2326" s="5" t="s">
        <v>13734</v>
      </c>
      <c r="C2326" s="124">
        <v>1</v>
      </c>
      <c r="D2326" s="124"/>
      <c r="E2326" s="5"/>
      <c r="F2326" s="5"/>
      <c r="G2326" s="108"/>
      <c r="H2326" s="5"/>
      <c r="I2326" s="121"/>
      <c r="J2326" s="5"/>
      <c r="K2326" s="5"/>
      <c r="L2326" s="66">
        <v>43465</v>
      </c>
      <c r="M2326" s="5">
        <v>1</v>
      </c>
    </row>
    <row r="2327" spans="1:13" x14ac:dyDescent="0.25">
      <c r="A2327" s="48" t="s">
        <v>13272</v>
      </c>
      <c r="B2327" s="5" t="s">
        <v>13734</v>
      </c>
      <c r="C2327" s="124">
        <v>1</v>
      </c>
      <c r="D2327" s="126"/>
      <c r="E2327" s="5"/>
      <c r="F2327" s="5"/>
      <c r="G2327" s="108"/>
      <c r="H2327" s="5"/>
      <c r="I2327" s="121"/>
      <c r="J2327" s="5"/>
      <c r="K2327" s="5"/>
      <c r="L2327" s="66">
        <v>43465</v>
      </c>
      <c r="M2327" s="5">
        <v>1</v>
      </c>
    </row>
    <row r="2328" spans="1:13" x14ac:dyDescent="0.25">
      <c r="A2328" s="48" t="s">
        <v>13273</v>
      </c>
      <c r="B2328" s="5" t="s">
        <v>13734</v>
      </c>
      <c r="C2328" s="124">
        <v>1</v>
      </c>
      <c r="D2328" s="124"/>
      <c r="E2328" s="5"/>
      <c r="F2328" s="5"/>
      <c r="G2328" s="108"/>
      <c r="H2328" s="5"/>
      <c r="I2328" s="121"/>
      <c r="J2328" s="5"/>
      <c r="K2328" s="5"/>
      <c r="L2328" s="66">
        <v>43465</v>
      </c>
      <c r="M2328" s="5">
        <v>1</v>
      </c>
    </row>
    <row r="2329" spans="1:13" x14ac:dyDescent="0.25">
      <c r="A2329" s="48" t="s">
        <v>13274</v>
      </c>
      <c r="B2329" s="5" t="s">
        <v>13734</v>
      </c>
      <c r="C2329" s="124">
        <v>1</v>
      </c>
      <c r="D2329" s="124"/>
      <c r="E2329" s="5"/>
      <c r="F2329" s="5"/>
      <c r="G2329" s="108"/>
      <c r="H2329" s="5"/>
      <c r="I2329" s="121"/>
      <c r="J2329" s="5"/>
      <c r="K2329" s="5"/>
      <c r="L2329" s="66">
        <v>43465</v>
      </c>
      <c r="M2329" s="5">
        <v>1</v>
      </c>
    </row>
    <row r="2330" spans="1:13" x14ac:dyDescent="0.25">
      <c r="A2330" s="48" t="s">
        <v>13275</v>
      </c>
      <c r="B2330" s="5" t="s">
        <v>13734</v>
      </c>
      <c r="C2330" s="124">
        <v>1</v>
      </c>
      <c r="D2330" s="126"/>
      <c r="E2330" s="5"/>
      <c r="F2330" s="5"/>
      <c r="G2330" s="108"/>
      <c r="H2330" s="5"/>
      <c r="I2330" s="121"/>
      <c r="J2330" s="5"/>
      <c r="K2330" s="5"/>
      <c r="L2330" s="66">
        <v>43465</v>
      </c>
      <c r="M2330" s="5">
        <v>1</v>
      </c>
    </row>
    <row r="2331" spans="1:13" x14ac:dyDescent="0.25">
      <c r="A2331" s="48" t="s">
        <v>13276</v>
      </c>
      <c r="B2331" s="5" t="s">
        <v>13734</v>
      </c>
      <c r="C2331" s="124">
        <v>1</v>
      </c>
      <c r="D2331" s="124"/>
      <c r="E2331" s="5"/>
      <c r="F2331" s="5"/>
      <c r="G2331" s="108"/>
      <c r="H2331" s="5"/>
      <c r="I2331" s="121"/>
      <c r="J2331" s="5"/>
      <c r="K2331" s="5"/>
      <c r="L2331" s="66">
        <v>43465</v>
      </c>
      <c r="M2331" s="5">
        <v>1</v>
      </c>
    </row>
    <row r="2332" spans="1:13" x14ac:dyDescent="0.25">
      <c r="A2332" s="48" t="s">
        <v>13277</v>
      </c>
      <c r="B2332" s="5" t="s">
        <v>13734</v>
      </c>
      <c r="C2332" s="124">
        <v>1</v>
      </c>
      <c r="D2332" s="124"/>
      <c r="E2332" s="5"/>
      <c r="F2332" s="5"/>
      <c r="G2332" s="108"/>
      <c r="H2332" s="5"/>
      <c r="I2332" s="121"/>
      <c r="J2332" s="5"/>
      <c r="K2332" s="5"/>
      <c r="L2332" s="66">
        <v>43465</v>
      </c>
      <c r="M2332" s="5">
        <v>1</v>
      </c>
    </row>
    <row r="2333" spans="1:13" x14ac:dyDescent="0.25">
      <c r="A2333" s="48" t="s">
        <v>13278</v>
      </c>
      <c r="B2333" s="5" t="s">
        <v>13734</v>
      </c>
      <c r="C2333" s="124">
        <v>1</v>
      </c>
      <c r="D2333" s="126"/>
      <c r="E2333" s="5"/>
      <c r="F2333" s="5"/>
      <c r="G2333" s="108"/>
      <c r="H2333" s="5"/>
      <c r="I2333" s="121"/>
      <c r="J2333" s="5"/>
      <c r="K2333" s="5"/>
      <c r="L2333" s="66">
        <v>43465</v>
      </c>
      <c r="M2333" s="5">
        <v>1</v>
      </c>
    </row>
    <row r="2334" spans="1:13" x14ac:dyDescent="0.25">
      <c r="A2334" s="48" t="s">
        <v>13279</v>
      </c>
      <c r="B2334" s="5" t="s">
        <v>13734</v>
      </c>
      <c r="C2334" s="124">
        <v>1</v>
      </c>
      <c r="D2334" s="124"/>
      <c r="E2334" s="5"/>
      <c r="F2334" s="5"/>
      <c r="G2334" s="108"/>
      <c r="H2334" s="5"/>
      <c r="I2334" s="121"/>
      <c r="J2334" s="5"/>
      <c r="K2334" s="5"/>
      <c r="L2334" s="66">
        <v>43465</v>
      </c>
      <c r="M2334" s="5">
        <v>1</v>
      </c>
    </row>
    <row r="2335" spans="1:13" x14ac:dyDescent="0.25">
      <c r="A2335" s="48" t="s">
        <v>13280</v>
      </c>
      <c r="B2335" s="5" t="s">
        <v>13734</v>
      </c>
      <c r="C2335" s="124">
        <v>1</v>
      </c>
      <c r="D2335" s="124"/>
      <c r="E2335" s="5"/>
      <c r="F2335" s="5"/>
      <c r="G2335" s="108"/>
      <c r="H2335" s="5"/>
      <c r="I2335" s="121"/>
      <c r="J2335" s="5"/>
      <c r="K2335" s="5"/>
      <c r="L2335" s="66">
        <v>43465</v>
      </c>
      <c r="M2335" s="5">
        <v>1</v>
      </c>
    </row>
    <row r="2336" spans="1:13" x14ac:dyDescent="0.25">
      <c r="A2336" s="48" t="s">
        <v>13281</v>
      </c>
      <c r="B2336" s="5" t="s">
        <v>13734</v>
      </c>
      <c r="C2336" s="124">
        <v>1</v>
      </c>
      <c r="D2336" s="126"/>
      <c r="E2336" s="5"/>
      <c r="F2336" s="5"/>
      <c r="G2336" s="108"/>
      <c r="H2336" s="5"/>
      <c r="I2336" s="121"/>
      <c r="J2336" s="5"/>
      <c r="K2336" s="5"/>
      <c r="L2336" s="66">
        <v>43465</v>
      </c>
      <c r="M2336" s="5">
        <v>1</v>
      </c>
    </row>
    <row r="2337" spans="1:13" x14ac:dyDescent="0.25">
      <c r="A2337" s="48" t="s">
        <v>13282</v>
      </c>
      <c r="B2337" s="5" t="s">
        <v>13734</v>
      </c>
      <c r="C2337" s="124">
        <v>1</v>
      </c>
      <c r="D2337" s="124"/>
      <c r="E2337" s="5"/>
      <c r="F2337" s="5"/>
      <c r="G2337" s="108"/>
      <c r="H2337" s="5"/>
      <c r="I2337" s="121"/>
      <c r="J2337" s="5"/>
      <c r="K2337" s="5"/>
      <c r="L2337" s="66">
        <v>43465</v>
      </c>
      <c r="M2337" s="5">
        <v>1</v>
      </c>
    </row>
    <row r="2338" spans="1:13" x14ac:dyDescent="0.25">
      <c r="A2338" s="48" t="s">
        <v>13283</v>
      </c>
      <c r="B2338" s="5" t="s">
        <v>13734</v>
      </c>
      <c r="C2338" s="124">
        <v>1</v>
      </c>
      <c r="D2338" s="124"/>
      <c r="E2338" s="5"/>
      <c r="F2338" s="5"/>
      <c r="G2338" s="108"/>
      <c r="H2338" s="5"/>
      <c r="I2338" s="121"/>
      <c r="J2338" s="5"/>
      <c r="K2338" s="5"/>
      <c r="L2338" s="66">
        <v>43465</v>
      </c>
      <c r="M2338" s="5">
        <v>1</v>
      </c>
    </row>
    <row r="2339" spans="1:13" x14ac:dyDescent="0.25">
      <c r="A2339" s="48" t="s">
        <v>13284</v>
      </c>
      <c r="B2339" s="5" t="s">
        <v>13734</v>
      </c>
      <c r="C2339" s="124">
        <v>1</v>
      </c>
      <c r="D2339" s="126"/>
      <c r="E2339" s="5"/>
      <c r="F2339" s="5"/>
      <c r="G2339" s="108"/>
      <c r="H2339" s="5"/>
      <c r="I2339" s="121"/>
      <c r="J2339" s="5"/>
      <c r="K2339" s="5"/>
      <c r="L2339" s="66">
        <v>43465</v>
      </c>
      <c r="M2339" s="5">
        <v>1</v>
      </c>
    </row>
    <row r="2340" spans="1:13" x14ac:dyDescent="0.25">
      <c r="A2340" s="48" t="s">
        <v>13285</v>
      </c>
      <c r="B2340" s="5" t="s">
        <v>13734</v>
      </c>
      <c r="C2340" s="124">
        <v>1</v>
      </c>
      <c r="D2340" s="124"/>
      <c r="E2340" s="5"/>
      <c r="F2340" s="5"/>
      <c r="G2340" s="108"/>
      <c r="H2340" s="5"/>
      <c r="I2340" s="121"/>
      <c r="J2340" s="5"/>
      <c r="K2340" s="5"/>
      <c r="L2340" s="66">
        <v>43465</v>
      </c>
      <c r="M2340" s="5">
        <v>1</v>
      </c>
    </row>
    <row r="2341" spans="1:13" x14ac:dyDescent="0.25">
      <c r="A2341" s="48" t="s">
        <v>13286</v>
      </c>
      <c r="B2341" s="5" t="s">
        <v>13734</v>
      </c>
      <c r="C2341" s="124">
        <v>1</v>
      </c>
      <c r="D2341" s="124"/>
      <c r="E2341" s="5"/>
      <c r="F2341" s="5"/>
      <c r="G2341" s="108"/>
      <c r="H2341" s="5"/>
      <c r="I2341" s="121"/>
      <c r="J2341" s="5"/>
      <c r="K2341" s="5"/>
      <c r="L2341" s="66">
        <v>43465</v>
      </c>
      <c r="M2341" s="5">
        <v>1</v>
      </c>
    </row>
    <row r="2342" spans="1:13" x14ac:dyDescent="0.25">
      <c r="A2342" s="48" t="s">
        <v>13287</v>
      </c>
      <c r="B2342" s="5" t="s">
        <v>13734</v>
      </c>
      <c r="C2342" s="124">
        <v>1</v>
      </c>
      <c r="D2342" s="126"/>
      <c r="E2342" s="5"/>
      <c r="F2342" s="5"/>
      <c r="G2342" s="108"/>
      <c r="H2342" s="5"/>
      <c r="I2342" s="121"/>
      <c r="J2342" s="5"/>
      <c r="K2342" s="5"/>
      <c r="L2342" s="66">
        <v>43465</v>
      </c>
      <c r="M2342" s="5">
        <v>1</v>
      </c>
    </row>
    <row r="2343" spans="1:13" x14ac:dyDescent="0.25">
      <c r="A2343" s="48" t="s">
        <v>13288</v>
      </c>
      <c r="B2343" s="5" t="s">
        <v>13734</v>
      </c>
      <c r="C2343" s="124">
        <v>1</v>
      </c>
      <c r="D2343" s="124"/>
      <c r="E2343" s="5"/>
      <c r="F2343" s="5"/>
      <c r="G2343" s="108"/>
      <c r="H2343" s="5"/>
      <c r="I2343" s="121"/>
      <c r="J2343" s="5"/>
      <c r="K2343" s="5"/>
      <c r="L2343" s="66">
        <v>43465</v>
      </c>
      <c r="M2343" s="5">
        <v>1</v>
      </c>
    </row>
    <row r="2344" spans="1:13" x14ac:dyDescent="0.25">
      <c r="A2344" s="48" t="s">
        <v>13289</v>
      </c>
      <c r="B2344" s="5" t="s">
        <v>13734</v>
      </c>
      <c r="C2344" s="124">
        <v>1</v>
      </c>
      <c r="D2344" s="124"/>
      <c r="E2344" s="5"/>
      <c r="F2344" s="5"/>
      <c r="G2344" s="108"/>
      <c r="H2344" s="5"/>
      <c r="I2344" s="121"/>
      <c r="J2344" s="5"/>
      <c r="K2344" s="5"/>
      <c r="L2344" s="66">
        <v>43465</v>
      </c>
      <c r="M2344" s="5">
        <v>1</v>
      </c>
    </row>
    <row r="2345" spans="1:13" x14ac:dyDescent="0.25">
      <c r="A2345" s="48" t="s">
        <v>13290</v>
      </c>
      <c r="B2345" s="5" t="s">
        <v>13734</v>
      </c>
      <c r="C2345" s="124">
        <v>1</v>
      </c>
      <c r="D2345" s="126"/>
      <c r="E2345" s="5"/>
      <c r="F2345" s="5"/>
      <c r="G2345" s="108"/>
      <c r="H2345" s="5"/>
      <c r="I2345" s="121"/>
      <c r="J2345" s="5"/>
      <c r="K2345" s="5"/>
      <c r="L2345" s="66">
        <v>43465</v>
      </c>
      <c r="M2345" s="5">
        <v>1</v>
      </c>
    </row>
    <row r="2346" spans="1:13" x14ac:dyDescent="0.25">
      <c r="A2346" s="48" t="s">
        <v>13291</v>
      </c>
      <c r="B2346" s="5" t="s">
        <v>13734</v>
      </c>
      <c r="C2346" s="124">
        <v>1</v>
      </c>
      <c r="D2346" s="124"/>
      <c r="E2346" s="5"/>
      <c r="F2346" s="5"/>
      <c r="G2346" s="108"/>
      <c r="H2346" s="5"/>
      <c r="I2346" s="121"/>
      <c r="J2346" s="5"/>
      <c r="K2346" s="5"/>
      <c r="L2346" s="66">
        <v>43465</v>
      </c>
      <c r="M2346" s="5">
        <v>1</v>
      </c>
    </row>
    <row r="2347" spans="1:13" x14ac:dyDescent="0.25">
      <c r="A2347" s="48" t="s">
        <v>13292</v>
      </c>
      <c r="B2347" s="5" t="s">
        <v>13734</v>
      </c>
      <c r="C2347" s="124">
        <v>1</v>
      </c>
      <c r="D2347" s="124"/>
      <c r="E2347" s="5"/>
      <c r="F2347" s="5"/>
      <c r="G2347" s="108"/>
      <c r="H2347" s="5"/>
      <c r="I2347" s="121"/>
      <c r="J2347" s="5"/>
      <c r="K2347" s="5"/>
      <c r="L2347" s="66">
        <v>43465</v>
      </c>
      <c r="M2347" s="5">
        <v>1</v>
      </c>
    </row>
    <row r="2348" spans="1:13" x14ac:dyDescent="0.25">
      <c r="A2348" s="48" t="s">
        <v>13293</v>
      </c>
      <c r="B2348" s="5" t="s">
        <v>13734</v>
      </c>
      <c r="C2348" s="124">
        <v>1</v>
      </c>
      <c r="D2348" s="126"/>
      <c r="E2348" s="5"/>
      <c r="F2348" s="5"/>
      <c r="G2348" s="108"/>
      <c r="H2348" s="5"/>
      <c r="I2348" s="121"/>
      <c r="J2348" s="5"/>
      <c r="K2348" s="5"/>
      <c r="L2348" s="66">
        <v>43465</v>
      </c>
      <c r="M2348" s="5">
        <v>1</v>
      </c>
    </row>
    <row r="2349" spans="1:13" x14ac:dyDescent="0.25">
      <c r="A2349" s="48" t="s">
        <v>13294</v>
      </c>
      <c r="B2349" s="5" t="s">
        <v>13734</v>
      </c>
      <c r="C2349" s="124">
        <v>1</v>
      </c>
      <c r="D2349" s="124"/>
      <c r="E2349" s="5"/>
      <c r="F2349" s="5"/>
      <c r="G2349" s="108"/>
      <c r="H2349" s="5"/>
      <c r="I2349" s="121"/>
      <c r="J2349" s="5"/>
      <c r="K2349" s="5"/>
      <c r="L2349" s="66">
        <v>43465</v>
      </c>
      <c r="M2349" s="5">
        <v>1</v>
      </c>
    </row>
    <row r="2350" spans="1:13" x14ac:dyDescent="0.25">
      <c r="A2350" s="48" t="s">
        <v>13295</v>
      </c>
      <c r="B2350" s="5" t="s">
        <v>13734</v>
      </c>
      <c r="C2350" s="124">
        <v>1</v>
      </c>
      <c r="D2350" s="124"/>
      <c r="E2350" s="5"/>
      <c r="F2350" s="5"/>
      <c r="G2350" s="108"/>
      <c r="H2350" s="5"/>
      <c r="I2350" s="121"/>
      <c r="J2350" s="5"/>
      <c r="K2350" s="5"/>
      <c r="L2350" s="66">
        <v>43465</v>
      </c>
      <c r="M2350" s="5">
        <v>1</v>
      </c>
    </row>
    <row r="2351" spans="1:13" x14ac:dyDescent="0.25">
      <c r="A2351" s="48" t="s">
        <v>13296</v>
      </c>
      <c r="B2351" s="5" t="s">
        <v>13734</v>
      </c>
      <c r="C2351" s="124">
        <v>1</v>
      </c>
      <c r="D2351" s="124"/>
      <c r="E2351" s="5"/>
      <c r="F2351" s="5"/>
      <c r="G2351" s="127"/>
      <c r="H2351" s="5"/>
      <c r="I2351" s="13"/>
      <c r="J2351" s="5"/>
      <c r="K2351" s="5"/>
      <c r="L2351" s="66">
        <v>43465</v>
      </c>
      <c r="M2351" s="5">
        <v>1</v>
      </c>
    </row>
    <row r="2352" spans="1:13" x14ac:dyDescent="0.25">
      <c r="A2352" s="48" t="s">
        <v>13297</v>
      </c>
      <c r="B2352" s="5" t="s">
        <v>13734</v>
      </c>
      <c r="C2352" s="124">
        <v>1</v>
      </c>
      <c r="D2352" s="124"/>
      <c r="E2352" s="5"/>
      <c r="F2352" s="5"/>
      <c r="G2352" s="127"/>
      <c r="H2352" s="5"/>
      <c r="I2352" s="13"/>
      <c r="J2352" s="5"/>
      <c r="K2352" s="5"/>
      <c r="L2352" s="66">
        <v>43465</v>
      </c>
      <c r="M2352" s="5">
        <v>1</v>
      </c>
    </row>
    <row r="2353" spans="1:13" x14ac:dyDescent="0.25">
      <c r="A2353" s="48" t="s">
        <v>13298</v>
      </c>
      <c r="B2353" s="5" t="s">
        <v>13734</v>
      </c>
      <c r="C2353" s="124">
        <v>1</v>
      </c>
      <c r="D2353" s="124"/>
      <c r="E2353" s="5"/>
      <c r="F2353" s="5"/>
      <c r="G2353" s="127"/>
      <c r="H2353" s="5"/>
      <c r="I2353" s="13"/>
      <c r="J2353" s="5"/>
      <c r="K2353" s="5"/>
      <c r="L2353" s="66">
        <v>43465</v>
      </c>
      <c r="M2353" s="5">
        <v>1</v>
      </c>
    </row>
    <row r="2354" spans="1:13" x14ac:dyDescent="0.25">
      <c r="A2354" s="48" t="s">
        <v>13299</v>
      </c>
      <c r="B2354" s="5" t="s">
        <v>13734</v>
      </c>
      <c r="C2354" s="124">
        <v>1</v>
      </c>
      <c r="D2354" s="126"/>
      <c r="E2354" s="5"/>
      <c r="F2354" s="5"/>
      <c r="G2354" s="127"/>
      <c r="H2354" s="5"/>
      <c r="I2354" s="13"/>
      <c r="J2354" s="5"/>
      <c r="K2354" s="5"/>
      <c r="L2354" s="66">
        <v>43465</v>
      </c>
      <c r="M2354" s="5">
        <v>1</v>
      </c>
    </row>
    <row r="2355" spans="1:13" x14ac:dyDescent="0.25">
      <c r="A2355" s="48" t="s">
        <v>13300</v>
      </c>
      <c r="B2355" s="5" t="s">
        <v>13734</v>
      </c>
      <c r="C2355" s="124">
        <v>1</v>
      </c>
      <c r="D2355" s="126"/>
      <c r="E2355" s="5"/>
      <c r="F2355" s="5"/>
      <c r="G2355" s="127"/>
      <c r="H2355" s="5"/>
      <c r="I2355" s="13"/>
      <c r="J2355" s="5"/>
      <c r="K2355" s="5"/>
      <c r="L2355" s="66">
        <v>43465</v>
      </c>
      <c r="M2355" s="5">
        <v>1</v>
      </c>
    </row>
    <row r="2356" spans="1:13" x14ac:dyDescent="0.25">
      <c r="A2356" s="48" t="s">
        <v>13301</v>
      </c>
      <c r="B2356" s="5" t="s">
        <v>13734</v>
      </c>
      <c r="C2356" s="124">
        <v>1</v>
      </c>
      <c r="D2356" s="124"/>
      <c r="E2356" s="5"/>
      <c r="F2356" s="5"/>
      <c r="G2356" s="127"/>
      <c r="H2356" s="5"/>
      <c r="I2356" s="13"/>
      <c r="J2356" s="5"/>
      <c r="K2356" s="5"/>
      <c r="L2356" s="66">
        <v>43465</v>
      </c>
      <c r="M2356" s="5">
        <v>1</v>
      </c>
    </row>
    <row r="2357" spans="1:13" x14ac:dyDescent="0.25">
      <c r="A2357" s="48" t="s">
        <v>13302</v>
      </c>
      <c r="B2357" s="5" t="s">
        <v>13734</v>
      </c>
      <c r="C2357" s="124">
        <v>1</v>
      </c>
      <c r="D2357" s="124"/>
      <c r="E2357" s="5"/>
      <c r="F2357" s="5"/>
      <c r="G2357" s="127"/>
      <c r="H2357" s="5"/>
      <c r="I2357" s="13"/>
      <c r="J2357" s="5"/>
      <c r="K2357" s="5"/>
      <c r="L2357" s="66">
        <v>43465</v>
      </c>
      <c r="M2357" s="5">
        <v>1</v>
      </c>
    </row>
    <row r="2358" spans="1:13" x14ac:dyDescent="0.25">
      <c r="A2358" s="48" t="s">
        <v>13303</v>
      </c>
      <c r="B2358" s="5" t="s">
        <v>13734</v>
      </c>
      <c r="C2358" s="124">
        <v>1</v>
      </c>
      <c r="D2358" s="124"/>
      <c r="E2358" s="5"/>
      <c r="F2358" s="5"/>
      <c r="G2358" s="127"/>
      <c r="H2358" s="5"/>
      <c r="I2358" s="13"/>
      <c r="J2358" s="5"/>
      <c r="K2358" s="5"/>
      <c r="L2358" s="66">
        <v>43465</v>
      </c>
      <c r="M2358" s="5">
        <v>1</v>
      </c>
    </row>
    <row r="2359" spans="1:13" x14ac:dyDescent="0.25">
      <c r="A2359" s="48" t="s">
        <v>13304</v>
      </c>
      <c r="B2359" s="5" t="s">
        <v>13734</v>
      </c>
      <c r="C2359" s="124">
        <v>1</v>
      </c>
      <c r="D2359" s="124"/>
      <c r="E2359" s="5"/>
      <c r="F2359" s="5"/>
      <c r="G2359" s="127"/>
      <c r="H2359" s="5"/>
      <c r="I2359" s="13"/>
      <c r="J2359" s="5"/>
      <c r="K2359" s="5"/>
      <c r="L2359" s="66">
        <v>43465</v>
      </c>
      <c r="M2359" s="5">
        <v>1</v>
      </c>
    </row>
    <row r="2360" spans="1:13" x14ac:dyDescent="0.25">
      <c r="A2360" s="48" t="s">
        <v>13305</v>
      </c>
      <c r="B2360" s="5" t="s">
        <v>13734</v>
      </c>
      <c r="C2360" s="124">
        <v>1</v>
      </c>
      <c r="D2360" s="124"/>
      <c r="E2360" s="5"/>
      <c r="F2360" s="5"/>
      <c r="G2360" s="127"/>
      <c r="H2360" s="5"/>
      <c r="I2360" s="13"/>
      <c r="J2360" s="5"/>
      <c r="K2360" s="5"/>
      <c r="L2360" s="66">
        <v>43465</v>
      </c>
      <c r="M2360" s="5">
        <v>1</v>
      </c>
    </row>
    <row r="2361" spans="1:13" x14ac:dyDescent="0.25">
      <c r="A2361" s="48" t="s">
        <v>13306</v>
      </c>
      <c r="B2361" s="5" t="s">
        <v>13734</v>
      </c>
      <c r="C2361" s="124">
        <v>1</v>
      </c>
      <c r="D2361" s="124"/>
      <c r="E2361" s="5"/>
      <c r="F2361" s="5"/>
      <c r="G2361" s="127"/>
      <c r="H2361" s="5"/>
      <c r="I2361" s="13"/>
      <c r="J2361" s="5"/>
      <c r="K2361" s="5"/>
      <c r="L2361" s="66">
        <v>43465</v>
      </c>
      <c r="M2361" s="5">
        <v>1</v>
      </c>
    </row>
    <row r="2362" spans="1:13" x14ac:dyDescent="0.25">
      <c r="A2362" s="48" t="s">
        <v>13307</v>
      </c>
      <c r="B2362" s="5" t="s">
        <v>13734</v>
      </c>
      <c r="C2362" s="124">
        <v>1</v>
      </c>
      <c r="D2362" s="124"/>
      <c r="E2362" s="5"/>
      <c r="F2362" s="5"/>
      <c r="G2362" s="127"/>
      <c r="H2362" s="5"/>
      <c r="I2362" s="13"/>
      <c r="J2362" s="5"/>
      <c r="K2362" s="5"/>
      <c r="L2362" s="66">
        <v>43465</v>
      </c>
      <c r="M2362" s="5">
        <v>1</v>
      </c>
    </row>
    <row r="2363" spans="1:13" x14ac:dyDescent="0.25">
      <c r="A2363" s="48" t="s">
        <v>13308</v>
      </c>
      <c r="B2363" s="5" t="s">
        <v>13734</v>
      </c>
      <c r="C2363" s="124">
        <v>1</v>
      </c>
      <c r="D2363" s="124"/>
      <c r="E2363" s="5"/>
      <c r="F2363" s="5"/>
      <c r="G2363" s="127"/>
      <c r="H2363" s="5"/>
      <c r="I2363" s="13"/>
      <c r="J2363" s="5"/>
      <c r="K2363" s="5"/>
      <c r="L2363" s="66">
        <v>43465</v>
      </c>
      <c r="M2363" s="5">
        <v>1</v>
      </c>
    </row>
    <row r="2364" spans="1:13" x14ac:dyDescent="0.25">
      <c r="A2364" s="48" t="s">
        <v>13309</v>
      </c>
      <c r="B2364" s="5" t="s">
        <v>13734</v>
      </c>
      <c r="C2364" s="124">
        <v>1</v>
      </c>
      <c r="D2364" s="124"/>
      <c r="E2364" s="5"/>
      <c r="F2364" s="5"/>
      <c r="G2364" s="127"/>
      <c r="H2364" s="5"/>
      <c r="I2364" s="13"/>
      <c r="J2364" s="5"/>
      <c r="K2364" s="5"/>
      <c r="L2364" s="66">
        <v>43465</v>
      </c>
      <c r="M2364" s="5">
        <v>1</v>
      </c>
    </row>
    <row r="2365" spans="1:13" x14ac:dyDescent="0.25">
      <c r="A2365" s="48" t="s">
        <v>13310</v>
      </c>
      <c r="B2365" s="5" t="s">
        <v>13734</v>
      </c>
      <c r="C2365" s="124">
        <v>1</v>
      </c>
      <c r="D2365" s="124"/>
      <c r="E2365" s="5"/>
      <c r="F2365" s="5"/>
      <c r="G2365" s="127"/>
      <c r="H2365" s="5"/>
      <c r="I2365" s="13"/>
      <c r="J2365" s="5"/>
      <c r="K2365" s="5"/>
      <c r="L2365" s="66">
        <v>43465</v>
      </c>
      <c r="M2365" s="5">
        <v>1</v>
      </c>
    </row>
    <row r="2366" spans="1:13" x14ac:dyDescent="0.25">
      <c r="A2366" s="48" t="s">
        <v>13311</v>
      </c>
      <c r="B2366" s="5" t="s">
        <v>13734</v>
      </c>
      <c r="C2366" s="124">
        <v>1</v>
      </c>
      <c r="D2366" s="124"/>
      <c r="E2366" s="5"/>
      <c r="F2366" s="5"/>
      <c r="G2366" s="127"/>
      <c r="H2366" s="5"/>
      <c r="I2366" s="13"/>
      <c r="J2366" s="5"/>
      <c r="K2366" s="5"/>
      <c r="L2366" s="66">
        <v>43465</v>
      </c>
      <c r="M2366" s="5">
        <v>1</v>
      </c>
    </row>
    <row r="2367" spans="1:13" x14ac:dyDescent="0.25">
      <c r="A2367" s="48" t="s">
        <v>13312</v>
      </c>
      <c r="B2367" s="5" t="s">
        <v>13734</v>
      </c>
      <c r="C2367" s="124">
        <v>1</v>
      </c>
      <c r="D2367" s="124"/>
      <c r="E2367" s="5"/>
      <c r="F2367" s="5"/>
      <c r="G2367" s="127"/>
      <c r="H2367" s="5"/>
      <c r="I2367" s="13"/>
      <c r="J2367" s="5"/>
      <c r="K2367" s="5"/>
      <c r="L2367" s="66">
        <v>43465</v>
      </c>
      <c r="M2367" s="5">
        <v>1</v>
      </c>
    </row>
    <row r="2368" spans="1:13" x14ac:dyDescent="0.25">
      <c r="A2368" s="48" t="s">
        <v>13313</v>
      </c>
      <c r="B2368" s="5" t="s">
        <v>13734</v>
      </c>
      <c r="C2368" s="124">
        <v>1</v>
      </c>
      <c r="D2368" s="124"/>
      <c r="E2368" s="5"/>
      <c r="F2368" s="5"/>
      <c r="G2368" s="127"/>
      <c r="H2368" s="5"/>
      <c r="I2368" s="13"/>
      <c r="J2368" s="5"/>
      <c r="K2368" s="5"/>
      <c r="L2368" s="66">
        <v>43465</v>
      </c>
      <c r="M2368" s="5">
        <v>1</v>
      </c>
    </row>
    <row r="2369" spans="1:13" x14ac:dyDescent="0.25">
      <c r="A2369" s="48" t="s">
        <v>13314</v>
      </c>
      <c r="B2369" s="5" t="s">
        <v>13734</v>
      </c>
      <c r="C2369" s="124">
        <v>1</v>
      </c>
      <c r="D2369" s="124"/>
      <c r="E2369" s="5"/>
      <c r="F2369" s="5"/>
      <c r="G2369" s="127"/>
      <c r="H2369" s="5"/>
      <c r="I2369" s="13"/>
      <c r="J2369" s="5"/>
      <c r="K2369" s="5"/>
      <c r="L2369" s="66">
        <v>43465</v>
      </c>
      <c r="M2369" s="5">
        <v>1</v>
      </c>
    </row>
    <row r="2370" spans="1:13" x14ac:dyDescent="0.25">
      <c r="A2370" s="48" t="s">
        <v>13315</v>
      </c>
      <c r="B2370" s="5" t="s">
        <v>13734</v>
      </c>
      <c r="C2370" s="124">
        <v>1</v>
      </c>
      <c r="D2370" s="124"/>
      <c r="E2370" s="5"/>
      <c r="F2370" s="5"/>
      <c r="G2370" s="127"/>
      <c r="H2370" s="5"/>
      <c r="I2370" s="13"/>
      <c r="J2370" s="5"/>
      <c r="K2370" s="5"/>
      <c r="L2370" s="66">
        <v>43465</v>
      </c>
      <c r="M2370" s="5">
        <v>1</v>
      </c>
    </row>
    <row r="2371" spans="1:13" x14ac:dyDescent="0.25">
      <c r="A2371" s="48" t="s">
        <v>13316</v>
      </c>
      <c r="B2371" s="5" t="s">
        <v>13734</v>
      </c>
      <c r="C2371" s="124">
        <v>1</v>
      </c>
      <c r="D2371" s="124"/>
      <c r="E2371" s="5"/>
      <c r="F2371" s="5"/>
      <c r="G2371" s="127"/>
      <c r="H2371" s="5"/>
      <c r="I2371" s="13"/>
      <c r="J2371" s="5"/>
      <c r="K2371" s="5"/>
      <c r="L2371" s="66">
        <v>43465</v>
      </c>
      <c r="M2371" s="5">
        <v>1</v>
      </c>
    </row>
    <row r="2372" spans="1:13" x14ac:dyDescent="0.25">
      <c r="A2372" s="48" t="s">
        <v>13317</v>
      </c>
      <c r="B2372" s="5" t="s">
        <v>13734</v>
      </c>
      <c r="C2372" s="124">
        <v>1</v>
      </c>
      <c r="D2372" s="124"/>
      <c r="E2372" s="5"/>
      <c r="F2372" s="5"/>
      <c r="G2372" s="127"/>
      <c r="H2372" s="5"/>
      <c r="I2372" s="13"/>
      <c r="J2372" s="5"/>
      <c r="K2372" s="5"/>
      <c r="L2372" s="66">
        <v>43465</v>
      </c>
      <c r="M2372" s="5">
        <v>1</v>
      </c>
    </row>
    <row r="2373" spans="1:13" x14ac:dyDescent="0.25">
      <c r="A2373" s="48" t="s">
        <v>13318</v>
      </c>
      <c r="B2373" s="5" t="s">
        <v>13734</v>
      </c>
      <c r="C2373" s="124">
        <v>1</v>
      </c>
      <c r="D2373" s="124"/>
      <c r="E2373" s="5"/>
      <c r="F2373" s="5"/>
      <c r="G2373" s="127"/>
      <c r="H2373" s="5"/>
      <c r="I2373" s="13"/>
      <c r="J2373" s="5"/>
      <c r="K2373" s="5"/>
      <c r="L2373" s="66">
        <v>43465</v>
      </c>
      <c r="M2373" s="5">
        <v>1</v>
      </c>
    </row>
    <row r="2374" spans="1:13" x14ac:dyDescent="0.25">
      <c r="A2374" s="48" t="s">
        <v>13319</v>
      </c>
      <c r="B2374" s="5" t="s">
        <v>13734</v>
      </c>
      <c r="C2374" s="124">
        <v>1</v>
      </c>
      <c r="D2374" s="124"/>
      <c r="E2374" s="5"/>
      <c r="F2374" s="5"/>
      <c r="G2374" s="127"/>
      <c r="H2374" s="5"/>
      <c r="I2374" s="13"/>
      <c r="J2374" s="5"/>
      <c r="K2374" s="5"/>
      <c r="L2374" s="66">
        <v>43465</v>
      </c>
      <c r="M2374" s="5">
        <v>1</v>
      </c>
    </row>
    <row r="2375" spans="1:13" x14ac:dyDescent="0.25">
      <c r="A2375" s="48" t="s">
        <v>13320</v>
      </c>
      <c r="B2375" s="5" t="s">
        <v>13734</v>
      </c>
      <c r="C2375" s="124">
        <v>1</v>
      </c>
      <c r="D2375" s="13"/>
      <c r="E2375" s="5"/>
      <c r="F2375" s="5"/>
      <c r="G2375" s="127"/>
      <c r="H2375" s="5"/>
      <c r="I2375" s="13"/>
      <c r="J2375" s="5"/>
      <c r="K2375" s="5"/>
      <c r="L2375" s="66">
        <v>43465</v>
      </c>
      <c r="M2375" s="5">
        <v>1</v>
      </c>
    </row>
    <row r="2376" spans="1:13" x14ac:dyDescent="0.25">
      <c r="A2376" s="48" t="s">
        <v>13321</v>
      </c>
      <c r="B2376" s="5" t="s">
        <v>13734</v>
      </c>
      <c r="C2376" s="124">
        <v>1</v>
      </c>
      <c r="D2376" s="13"/>
      <c r="E2376" s="5"/>
      <c r="F2376" s="5"/>
      <c r="G2376" s="127"/>
      <c r="H2376" s="5"/>
      <c r="I2376" s="13"/>
      <c r="J2376" s="5"/>
      <c r="K2376" s="5"/>
      <c r="L2376" s="66">
        <v>43465</v>
      </c>
      <c r="M2376" s="5">
        <v>1</v>
      </c>
    </row>
    <row r="2377" spans="1:13" x14ac:dyDescent="0.25">
      <c r="A2377" s="48" t="s">
        <v>13322</v>
      </c>
      <c r="B2377" s="5" t="s">
        <v>13734</v>
      </c>
      <c r="C2377" s="124">
        <v>1</v>
      </c>
      <c r="D2377" s="13"/>
      <c r="E2377" s="5"/>
      <c r="F2377" s="5"/>
      <c r="G2377" s="127"/>
      <c r="H2377" s="5"/>
      <c r="I2377" s="13"/>
      <c r="J2377" s="5"/>
      <c r="K2377" s="5"/>
      <c r="L2377" s="66">
        <v>43465</v>
      </c>
      <c r="M2377" s="5">
        <v>1</v>
      </c>
    </row>
    <row r="2378" spans="1:13" x14ac:dyDescent="0.25">
      <c r="A2378" s="48" t="s">
        <v>13323</v>
      </c>
      <c r="B2378" s="5" t="s">
        <v>13734</v>
      </c>
      <c r="C2378" s="124">
        <v>1</v>
      </c>
      <c r="D2378" s="13"/>
      <c r="E2378" s="5"/>
      <c r="F2378" s="5"/>
      <c r="G2378" s="127"/>
      <c r="H2378" s="5"/>
      <c r="I2378" s="13"/>
      <c r="J2378" s="5"/>
      <c r="K2378" s="5"/>
      <c r="L2378" s="66">
        <v>43465</v>
      </c>
      <c r="M2378" s="5">
        <v>1</v>
      </c>
    </row>
    <row r="2379" spans="1:13" x14ac:dyDescent="0.25">
      <c r="A2379" s="48" t="s">
        <v>13324</v>
      </c>
      <c r="B2379" s="5" t="s">
        <v>13734</v>
      </c>
      <c r="C2379" s="124">
        <v>1</v>
      </c>
      <c r="D2379" s="13"/>
      <c r="E2379" s="5"/>
      <c r="F2379" s="5"/>
      <c r="G2379" s="127"/>
      <c r="H2379" s="5"/>
      <c r="I2379" s="13"/>
      <c r="J2379" s="5"/>
      <c r="K2379" s="5"/>
      <c r="L2379" s="66">
        <v>43465</v>
      </c>
      <c r="M2379" s="5">
        <v>1</v>
      </c>
    </row>
    <row r="2380" spans="1:13" x14ac:dyDescent="0.25">
      <c r="A2380" s="48" t="s">
        <v>13325</v>
      </c>
      <c r="B2380" s="5" t="s">
        <v>13734</v>
      </c>
      <c r="C2380" s="124">
        <v>1</v>
      </c>
      <c r="D2380" s="124"/>
      <c r="E2380" s="5"/>
      <c r="F2380" s="5"/>
      <c r="G2380" s="127"/>
      <c r="H2380" s="5"/>
      <c r="I2380" s="13"/>
      <c r="J2380" s="5"/>
      <c r="K2380" s="5"/>
      <c r="L2380" s="66">
        <v>43465</v>
      </c>
      <c r="M2380" s="5">
        <v>1</v>
      </c>
    </row>
    <row r="2381" spans="1:13" x14ac:dyDescent="0.25">
      <c r="A2381" s="48" t="s">
        <v>13326</v>
      </c>
      <c r="B2381" s="5" t="s">
        <v>13734</v>
      </c>
      <c r="C2381" s="124">
        <v>1</v>
      </c>
      <c r="D2381" s="124"/>
      <c r="E2381" s="5"/>
      <c r="F2381" s="5"/>
      <c r="G2381" s="127"/>
      <c r="H2381" s="5"/>
      <c r="I2381" s="13"/>
      <c r="J2381" s="5"/>
      <c r="K2381" s="5"/>
      <c r="L2381" s="66">
        <v>43465</v>
      </c>
      <c r="M2381" s="5">
        <v>1</v>
      </c>
    </row>
    <row r="2382" spans="1:13" x14ac:dyDescent="0.25">
      <c r="A2382" s="48" t="s">
        <v>13327</v>
      </c>
      <c r="B2382" s="5" t="s">
        <v>13734</v>
      </c>
      <c r="C2382" s="124">
        <v>1</v>
      </c>
      <c r="D2382" s="124"/>
      <c r="E2382" s="5"/>
      <c r="F2382" s="5"/>
      <c r="G2382" s="127"/>
      <c r="H2382" s="5"/>
      <c r="I2382" s="13"/>
      <c r="J2382" s="5"/>
      <c r="K2382" s="5"/>
      <c r="L2382" s="66">
        <v>43465</v>
      </c>
      <c r="M2382" s="5">
        <v>1</v>
      </c>
    </row>
    <row r="2383" spans="1:13" x14ac:dyDescent="0.25">
      <c r="A2383" s="48" t="s">
        <v>13328</v>
      </c>
      <c r="B2383" s="5" t="s">
        <v>13734</v>
      </c>
      <c r="C2383" s="124">
        <v>1</v>
      </c>
      <c r="D2383" s="126"/>
      <c r="E2383" s="5"/>
      <c r="F2383" s="5"/>
      <c r="G2383" s="127"/>
      <c r="H2383" s="5"/>
      <c r="I2383" s="13"/>
      <c r="J2383" s="5"/>
      <c r="K2383" s="5"/>
      <c r="L2383" s="66">
        <v>43465</v>
      </c>
      <c r="M2383" s="5">
        <v>1</v>
      </c>
    </row>
    <row r="2384" spans="1:13" x14ac:dyDescent="0.25">
      <c r="A2384" s="48" t="s">
        <v>13329</v>
      </c>
      <c r="B2384" s="5" t="s">
        <v>13734</v>
      </c>
      <c r="C2384" s="124">
        <v>1</v>
      </c>
      <c r="D2384" s="126"/>
      <c r="E2384" s="5"/>
      <c r="F2384" s="5"/>
      <c r="G2384" s="127"/>
      <c r="H2384" s="5"/>
      <c r="I2384" s="13"/>
      <c r="J2384" s="5"/>
      <c r="K2384" s="5"/>
      <c r="L2384" s="66">
        <v>43465</v>
      </c>
      <c r="M2384" s="5">
        <v>1</v>
      </c>
    </row>
    <row r="2385" spans="1:13" x14ac:dyDescent="0.25">
      <c r="A2385" s="48" t="s">
        <v>13330</v>
      </c>
      <c r="B2385" s="5" t="s">
        <v>13734</v>
      </c>
      <c r="C2385" s="124">
        <v>1</v>
      </c>
      <c r="D2385" s="124"/>
      <c r="E2385" s="5"/>
      <c r="F2385" s="5"/>
      <c r="G2385" s="127"/>
      <c r="H2385" s="5"/>
      <c r="I2385" s="13"/>
      <c r="J2385" s="5"/>
      <c r="K2385" s="5"/>
      <c r="L2385" s="66">
        <v>43465</v>
      </c>
      <c r="M2385" s="5">
        <v>1</v>
      </c>
    </row>
    <row r="2386" spans="1:13" x14ac:dyDescent="0.25">
      <c r="A2386" s="48" t="s">
        <v>13331</v>
      </c>
      <c r="B2386" s="5" t="s">
        <v>13734</v>
      </c>
      <c r="C2386" s="124">
        <v>1</v>
      </c>
      <c r="D2386" s="124"/>
      <c r="E2386" s="5"/>
      <c r="F2386" s="5"/>
      <c r="G2386" s="127"/>
      <c r="H2386" s="5"/>
      <c r="I2386" s="13"/>
      <c r="J2386" s="5"/>
      <c r="K2386" s="5"/>
      <c r="L2386" s="66">
        <v>43465</v>
      </c>
      <c r="M2386" s="5">
        <v>1</v>
      </c>
    </row>
    <row r="2387" spans="1:13" x14ac:dyDescent="0.25">
      <c r="A2387" s="48" t="s">
        <v>13332</v>
      </c>
      <c r="B2387" s="5" t="s">
        <v>13734</v>
      </c>
      <c r="C2387" s="124">
        <v>1</v>
      </c>
      <c r="D2387" s="124"/>
      <c r="E2387" s="5"/>
      <c r="F2387" s="5"/>
      <c r="G2387" s="127"/>
      <c r="H2387" s="5"/>
      <c r="I2387" s="13"/>
      <c r="J2387" s="5"/>
      <c r="K2387" s="5"/>
      <c r="L2387" s="66">
        <v>43465</v>
      </c>
      <c r="M2387" s="5">
        <v>1</v>
      </c>
    </row>
    <row r="2388" spans="1:13" x14ac:dyDescent="0.25">
      <c r="A2388" s="48" t="s">
        <v>13333</v>
      </c>
      <c r="B2388" s="5" t="s">
        <v>13734</v>
      </c>
      <c r="C2388" s="124">
        <v>1</v>
      </c>
      <c r="D2388" s="124"/>
      <c r="E2388" s="5"/>
      <c r="F2388" s="5"/>
      <c r="G2388" s="127"/>
      <c r="H2388" s="5"/>
      <c r="I2388" s="13"/>
      <c r="J2388" s="5"/>
      <c r="K2388" s="5"/>
      <c r="L2388" s="66">
        <v>43465</v>
      </c>
      <c r="M2388" s="5">
        <v>1</v>
      </c>
    </row>
    <row r="2389" spans="1:13" x14ac:dyDescent="0.25">
      <c r="A2389" s="48" t="s">
        <v>13334</v>
      </c>
      <c r="B2389" s="5" t="s">
        <v>13734</v>
      </c>
      <c r="C2389" s="124">
        <v>1</v>
      </c>
      <c r="D2389" s="124"/>
      <c r="E2389" s="5"/>
      <c r="F2389" s="5"/>
      <c r="G2389" s="127"/>
      <c r="H2389" s="5"/>
      <c r="I2389" s="13"/>
      <c r="J2389" s="5"/>
      <c r="K2389" s="5"/>
      <c r="L2389" s="66">
        <v>43465</v>
      </c>
      <c r="M2389" s="5">
        <v>1</v>
      </c>
    </row>
    <row r="2390" spans="1:13" x14ac:dyDescent="0.25">
      <c r="A2390" s="48" t="s">
        <v>13335</v>
      </c>
      <c r="B2390" s="5" t="s">
        <v>13734</v>
      </c>
      <c r="C2390" s="124">
        <v>1</v>
      </c>
      <c r="D2390" s="124"/>
      <c r="E2390" s="5"/>
      <c r="F2390" s="5"/>
      <c r="G2390" s="127"/>
      <c r="H2390" s="5"/>
      <c r="I2390" s="13"/>
      <c r="J2390" s="5"/>
      <c r="K2390" s="5"/>
      <c r="L2390" s="66">
        <v>43465</v>
      </c>
      <c r="M2390" s="5">
        <v>1</v>
      </c>
    </row>
    <row r="2391" spans="1:13" x14ac:dyDescent="0.25">
      <c r="A2391" s="48" t="s">
        <v>13336</v>
      </c>
      <c r="B2391" s="5" t="s">
        <v>13734</v>
      </c>
      <c r="C2391" s="124">
        <v>1</v>
      </c>
      <c r="D2391" s="124"/>
      <c r="E2391" s="5"/>
      <c r="F2391" s="5"/>
      <c r="G2391" s="127"/>
      <c r="H2391" s="5"/>
      <c r="I2391" s="13"/>
      <c r="J2391" s="5"/>
      <c r="K2391" s="5"/>
      <c r="L2391" s="66">
        <v>43465</v>
      </c>
      <c r="M2391" s="5">
        <v>1</v>
      </c>
    </row>
    <row r="2392" spans="1:13" x14ac:dyDescent="0.25">
      <c r="A2392" s="48" t="s">
        <v>13337</v>
      </c>
      <c r="B2392" s="5" t="s">
        <v>13734</v>
      </c>
      <c r="C2392" s="124">
        <v>1</v>
      </c>
      <c r="D2392" s="124"/>
      <c r="E2392" s="5"/>
      <c r="F2392" s="5"/>
      <c r="G2392" s="127"/>
      <c r="H2392" s="5"/>
      <c r="I2392" s="13"/>
      <c r="J2392" s="5"/>
      <c r="K2392" s="5"/>
      <c r="L2392" s="66">
        <v>43465</v>
      </c>
      <c r="M2392" s="5">
        <v>1</v>
      </c>
    </row>
    <row r="2393" spans="1:13" x14ac:dyDescent="0.25">
      <c r="A2393" s="48" t="s">
        <v>13338</v>
      </c>
      <c r="B2393" s="5" t="s">
        <v>13734</v>
      </c>
      <c r="C2393" s="124">
        <v>1</v>
      </c>
      <c r="D2393" s="124"/>
      <c r="E2393" s="5"/>
      <c r="F2393" s="5"/>
      <c r="G2393" s="127"/>
      <c r="H2393" s="5"/>
      <c r="I2393" s="13"/>
      <c r="J2393" s="5"/>
      <c r="K2393" s="5"/>
      <c r="L2393" s="66">
        <v>43465</v>
      </c>
      <c r="M2393" s="5">
        <v>1</v>
      </c>
    </row>
    <row r="2394" spans="1:13" x14ac:dyDescent="0.25">
      <c r="A2394" s="48" t="s">
        <v>13339</v>
      </c>
      <c r="B2394" s="5" t="s">
        <v>13734</v>
      </c>
      <c r="C2394" s="124">
        <v>1</v>
      </c>
      <c r="D2394" s="124"/>
      <c r="E2394" s="5"/>
      <c r="F2394" s="5"/>
      <c r="G2394" s="127"/>
      <c r="H2394" s="5"/>
      <c r="I2394" s="13"/>
      <c r="J2394" s="5"/>
      <c r="K2394" s="5"/>
      <c r="L2394" s="66">
        <v>43465</v>
      </c>
      <c r="M2394" s="5">
        <v>1</v>
      </c>
    </row>
    <row r="2395" spans="1:13" x14ac:dyDescent="0.25">
      <c r="A2395" s="48" t="s">
        <v>13340</v>
      </c>
      <c r="B2395" s="5" t="s">
        <v>13734</v>
      </c>
      <c r="C2395" s="124">
        <v>1</v>
      </c>
      <c r="D2395" s="124"/>
      <c r="E2395" s="5"/>
      <c r="F2395" s="5"/>
      <c r="G2395" s="127"/>
      <c r="H2395" s="5"/>
      <c r="I2395" s="13"/>
      <c r="J2395" s="5"/>
      <c r="K2395" s="5"/>
      <c r="L2395" s="66">
        <v>43465</v>
      </c>
      <c r="M2395" s="5">
        <v>1</v>
      </c>
    </row>
    <row r="2396" spans="1:13" x14ac:dyDescent="0.25">
      <c r="A2396" s="48" t="s">
        <v>13341</v>
      </c>
      <c r="B2396" s="5" t="s">
        <v>13734</v>
      </c>
      <c r="C2396" s="124">
        <v>1</v>
      </c>
      <c r="D2396" s="124"/>
      <c r="E2396" s="5"/>
      <c r="F2396" s="5"/>
      <c r="G2396" s="127"/>
      <c r="H2396" s="5"/>
      <c r="I2396" s="13"/>
      <c r="J2396" s="5"/>
      <c r="K2396" s="5"/>
      <c r="L2396" s="66">
        <v>43465</v>
      </c>
      <c r="M2396" s="5">
        <v>1</v>
      </c>
    </row>
    <row r="2397" spans="1:13" x14ac:dyDescent="0.25">
      <c r="A2397" s="48" t="s">
        <v>13342</v>
      </c>
      <c r="B2397" s="5" t="s">
        <v>13734</v>
      </c>
      <c r="C2397" s="124">
        <v>1</v>
      </c>
      <c r="D2397" s="124"/>
      <c r="E2397" s="5"/>
      <c r="F2397" s="5"/>
      <c r="G2397" s="127"/>
      <c r="H2397" s="5"/>
      <c r="I2397" s="13"/>
      <c r="J2397" s="5"/>
      <c r="K2397" s="5"/>
      <c r="L2397" s="66">
        <v>43465</v>
      </c>
      <c r="M2397" s="5">
        <v>1</v>
      </c>
    </row>
    <row r="2398" spans="1:13" x14ac:dyDescent="0.25">
      <c r="A2398" s="48" t="s">
        <v>13343</v>
      </c>
      <c r="B2398" s="5" t="s">
        <v>13734</v>
      </c>
      <c r="C2398" s="124">
        <v>1</v>
      </c>
      <c r="D2398" s="124"/>
      <c r="E2398" s="5"/>
      <c r="F2398" s="5"/>
      <c r="G2398" s="127"/>
      <c r="H2398" s="5"/>
      <c r="I2398" s="13"/>
      <c r="J2398" s="5"/>
      <c r="K2398" s="5"/>
      <c r="L2398" s="66">
        <v>43465</v>
      </c>
      <c r="M2398" s="5">
        <v>1</v>
      </c>
    </row>
    <row r="2399" spans="1:13" x14ac:dyDescent="0.25">
      <c r="A2399" s="48" t="s">
        <v>13344</v>
      </c>
      <c r="B2399" s="5" t="s">
        <v>13734</v>
      </c>
      <c r="C2399" s="124">
        <v>1</v>
      </c>
      <c r="D2399" s="124"/>
      <c r="E2399" s="5"/>
      <c r="F2399" s="5"/>
      <c r="G2399" s="127"/>
      <c r="H2399" s="5"/>
      <c r="I2399" s="13"/>
      <c r="J2399" s="5"/>
      <c r="K2399" s="5"/>
      <c r="L2399" s="66">
        <v>43465</v>
      </c>
      <c r="M2399" s="5">
        <v>1</v>
      </c>
    </row>
    <row r="2400" spans="1:13" x14ac:dyDescent="0.25">
      <c r="A2400" s="48" t="s">
        <v>13345</v>
      </c>
      <c r="B2400" s="5" t="s">
        <v>13734</v>
      </c>
      <c r="C2400" s="124">
        <v>1</v>
      </c>
      <c r="D2400" s="124"/>
      <c r="E2400" s="5"/>
      <c r="F2400" s="5"/>
      <c r="G2400" s="127"/>
      <c r="H2400" s="5"/>
      <c r="I2400" s="13"/>
      <c r="J2400" s="5"/>
      <c r="K2400" s="5"/>
      <c r="L2400" s="66">
        <v>43465</v>
      </c>
      <c r="M2400" s="5">
        <v>1</v>
      </c>
    </row>
    <row r="2401" spans="1:13" x14ac:dyDescent="0.25">
      <c r="A2401" s="48" t="s">
        <v>13346</v>
      </c>
      <c r="B2401" s="5" t="s">
        <v>13734</v>
      </c>
      <c r="C2401" s="124">
        <v>1</v>
      </c>
      <c r="D2401" s="124"/>
      <c r="E2401" s="5"/>
      <c r="F2401" s="5"/>
      <c r="G2401" s="127"/>
      <c r="H2401" s="5"/>
      <c r="I2401" s="13"/>
      <c r="J2401" s="5"/>
      <c r="K2401" s="5"/>
      <c r="L2401" s="66">
        <v>43465</v>
      </c>
      <c r="M2401" s="5">
        <v>1</v>
      </c>
    </row>
    <row r="2402" spans="1:13" x14ac:dyDescent="0.25">
      <c r="A2402" s="48" t="s">
        <v>13347</v>
      </c>
      <c r="B2402" s="5" t="s">
        <v>13734</v>
      </c>
      <c r="C2402" s="124">
        <v>1</v>
      </c>
      <c r="D2402" s="124"/>
      <c r="E2402" s="5"/>
      <c r="F2402" s="5"/>
      <c r="G2402" s="127"/>
      <c r="H2402" s="5"/>
      <c r="I2402" s="13"/>
      <c r="J2402" s="5"/>
      <c r="K2402" s="5"/>
      <c r="L2402" s="66">
        <v>43465</v>
      </c>
      <c r="M2402" s="5">
        <v>1</v>
      </c>
    </row>
    <row r="2403" spans="1:13" x14ac:dyDescent="0.25">
      <c r="A2403" s="48" t="s">
        <v>13348</v>
      </c>
      <c r="B2403" s="5" t="s">
        <v>13734</v>
      </c>
      <c r="C2403" s="124">
        <v>1</v>
      </c>
      <c r="D2403" s="124"/>
      <c r="E2403" s="5"/>
      <c r="F2403" s="5"/>
      <c r="G2403" s="127"/>
      <c r="H2403" s="5"/>
      <c r="I2403" s="13"/>
      <c r="J2403" s="5"/>
      <c r="K2403" s="5"/>
      <c r="L2403" s="66">
        <v>43465</v>
      </c>
      <c r="M2403" s="5">
        <v>1</v>
      </c>
    </row>
    <row r="2404" spans="1:13" x14ac:dyDescent="0.25">
      <c r="A2404" s="48" t="s">
        <v>13349</v>
      </c>
      <c r="B2404" s="5" t="s">
        <v>13734</v>
      </c>
      <c r="C2404" s="124">
        <v>1</v>
      </c>
      <c r="D2404" s="124"/>
      <c r="E2404" s="5"/>
      <c r="F2404" s="5"/>
      <c r="G2404" s="127"/>
      <c r="H2404" s="5"/>
      <c r="I2404" s="13"/>
      <c r="J2404" s="5"/>
      <c r="K2404" s="5"/>
      <c r="L2404" s="66">
        <v>43465</v>
      </c>
      <c r="M2404" s="5">
        <v>1</v>
      </c>
    </row>
    <row r="2405" spans="1:13" x14ac:dyDescent="0.25">
      <c r="A2405" s="48" t="s">
        <v>13350</v>
      </c>
      <c r="B2405" s="5" t="s">
        <v>13734</v>
      </c>
      <c r="C2405" s="124">
        <v>1</v>
      </c>
      <c r="D2405" s="124"/>
      <c r="E2405" s="5"/>
      <c r="F2405" s="5"/>
      <c r="G2405" s="127"/>
      <c r="H2405" s="5"/>
      <c r="I2405" s="13"/>
      <c r="J2405" s="5"/>
      <c r="K2405" s="5"/>
      <c r="L2405" s="66">
        <v>43465</v>
      </c>
      <c r="M2405" s="5">
        <v>1</v>
      </c>
    </row>
    <row r="2406" spans="1:13" x14ac:dyDescent="0.25">
      <c r="A2406" s="48" t="s">
        <v>13351</v>
      </c>
      <c r="B2406" s="5" t="s">
        <v>13734</v>
      </c>
      <c r="C2406" s="124">
        <v>1</v>
      </c>
      <c r="D2406" s="124"/>
      <c r="E2406" s="5"/>
      <c r="F2406" s="5"/>
      <c r="G2406" s="127"/>
      <c r="H2406" s="5"/>
      <c r="I2406" s="13"/>
      <c r="J2406" s="5"/>
      <c r="K2406" s="5"/>
      <c r="L2406" s="66">
        <v>43465</v>
      </c>
      <c r="M2406" s="5">
        <v>1</v>
      </c>
    </row>
    <row r="2407" spans="1:13" x14ac:dyDescent="0.25">
      <c r="A2407" s="48" t="s">
        <v>13352</v>
      </c>
      <c r="B2407" s="5" t="s">
        <v>13734</v>
      </c>
      <c r="C2407" s="124">
        <v>1</v>
      </c>
      <c r="D2407" s="126"/>
      <c r="E2407" s="5"/>
      <c r="F2407" s="5"/>
      <c r="G2407" s="127"/>
      <c r="H2407" s="5"/>
      <c r="I2407" s="13"/>
      <c r="J2407" s="5"/>
      <c r="K2407" s="5"/>
      <c r="L2407" s="66">
        <v>43465</v>
      </c>
      <c r="M2407" s="5">
        <v>1</v>
      </c>
    </row>
    <row r="2408" spans="1:13" x14ac:dyDescent="0.25">
      <c r="A2408" s="48" t="s">
        <v>13353</v>
      </c>
      <c r="B2408" s="5" t="s">
        <v>13734</v>
      </c>
      <c r="C2408" s="124">
        <v>1</v>
      </c>
      <c r="D2408" s="126"/>
      <c r="E2408" s="5"/>
      <c r="F2408" s="5"/>
      <c r="G2408" s="127"/>
      <c r="H2408" s="5"/>
      <c r="I2408" s="13"/>
      <c r="J2408" s="5"/>
      <c r="K2408" s="5"/>
      <c r="L2408" s="66">
        <v>43465</v>
      </c>
      <c r="M2408" s="5">
        <v>1</v>
      </c>
    </row>
    <row r="2409" spans="1:13" x14ac:dyDescent="0.25">
      <c r="A2409" s="48" t="s">
        <v>13354</v>
      </c>
      <c r="B2409" s="5" t="s">
        <v>13734</v>
      </c>
      <c r="C2409" s="124">
        <v>1</v>
      </c>
      <c r="D2409" s="124"/>
      <c r="E2409" s="5"/>
      <c r="F2409" s="5"/>
      <c r="G2409" s="127"/>
      <c r="H2409" s="5"/>
      <c r="I2409" s="13"/>
      <c r="J2409" s="5"/>
      <c r="K2409" s="5"/>
      <c r="L2409" s="66">
        <v>43465</v>
      </c>
      <c r="M2409" s="5">
        <v>1</v>
      </c>
    </row>
    <row r="2410" spans="1:13" x14ac:dyDescent="0.25">
      <c r="A2410" s="48" t="s">
        <v>13355</v>
      </c>
      <c r="B2410" s="5" t="s">
        <v>13734</v>
      </c>
      <c r="C2410" s="124">
        <v>1</v>
      </c>
      <c r="D2410" s="124"/>
      <c r="E2410" s="5"/>
      <c r="F2410" s="5"/>
      <c r="G2410" s="127"/>
      <c r="H2410" s="5"/>
      <c r="I2410" s="13"/>
      <c r="J2410" s="5"/>
      <c r="K2410" s="5"/>
      <c r="L2410" s="66">
        <v>43465</v>
      </c>
      <c r="M2410" s="5">
        <v>1</v>
      </c>
    </row>
    <row r="2411" spans="1:13" x14ac:dyDescent="0.25">
      <c r="A2411" s="48" t="s">
        <v>13356</v>
      </c>
      <c r="B2411" s="5" t="s">
        <v>13734</v>
      </c>
      <c r="C2411" s="124">
        <v>1</v>
      </c>
      <c r="D2411" s="124"/>
      <c r="E2411" s="5"/>
      <c r="F2411" s="5"/>
      <c r="G2411" s="127"/>
      <c r="H2411" s="5"/>
      <c r="I2411" s="13"/>
      <c r="J2411" s="5"/>
      <c r="K2411" s="5"/>
      <c r="L2411" s="66">
        <v>43465</v>
      </c>
      <c r="M2411" s="5">
        <v>1</v>
      </c>
    </row>
    <row r="2412" spans="1:13" x14ac:dyDescent="0.25">
      <c r="A2412" s="48" t="s">
        <v>13357</v>
      </c>
      <c r="B2412" s="5" t="s">
        <v>13734</v>
      </c>
      <c r="C2412" s="124">
        <v>1</v>
      </c>
      <c r="D2412" s="124"/>
      <c r="E2412" s="5"/>
      <c r="F2412" s="5"/>
      <c r="G2412" s="127"/>
      <c r="H2412" s="5"/>
      <c r="I2412" s="13"/>
      <c r="J2412" s="5"/>
      <c r="K2412" s="5"/>
      <c r="L2412" s="66">
        <v>43465</v>
      </c>
      <c r="M2412" s="5">
        <v>1</v>
      </c>
    </row>
    <row r="2413" spans="1:13" x14ac:dyDescent="0.25">
      <c r="A2413" s="48" t="s">
        <v>13358</v>
      </c>
      <c r="B2413" s="5" t="s">
        <v>13734</v>
      </c>
      <c r="C2413" s="124">
        <v>1</v>
      </c>
      <c r="D2413" s="124"/>
      <c r="E2413" s="5"/>
      <c r="F2413" s="5"/>
      <c r="G2413" s="127"/>
      <c r="H2413" s="5"/>
      <c r="I2413" s="13"/>
      <c r="J2413" s="5"/>
      <c r="K2413" s="5"/>
      <c r="L2413" s="66">
        <v>43465</v>
      </c>
      <c r="M2413" s="5">
        <v>1</v>
      </c>
    </row>
    <row r="2414" spans="1:13" x14ac:dyDescent="0.25">
      <c r="A2414" s="48" t="s">
        <v>13359</v>
      </c>
      <c r="B2414" s="5" t="s">
        <v>13734</v>
      </c>
      <c r="C2414" s="124">
        <v>1</v>
      </c>
      <c r="D2414" s="124"/>
      <c r="E2414" s="5"/>
      <c r="F2414" s="5"/>
      <c r="G2414" s="127"/>
      <c r="H2414" s="5"/>
      <c r="I2414" s="13"/>
      <c r="J2414" s="5"/>
      <c r="K2414" s="5"/>
      <c r="L2414" s="66">
        <v>43465</v>
      </c>
      <c r="M2414" s="5">
        <v>1</v>
      </c>
    </row>
    <row r="2415" spans="1:13" x14ac:dyDescent="0.25">
      <c r="A2415" s="48" t="s">
        <v>13360</v>
      </c>
      <c r="B2415" s="5" t="s">
        <v>13734</v>
      </c>
      <c r="C2415" s="124">
        <v>1</v>
      </c>
      <c r="D2415" s="124"/>
      <c r="E2415" s="5"/>
      <c r="F2415" s="5"/>
      <c r="G2415" s="127"/>
      <c r="H2415" s="5"/>
      <c r="I2415" s="13"/>
      <c r="J2415" s="5"/>
      <c r="K2415" s="5"/>
      <c r="L2415" s="66">
        <v>43465</v>
      </c>
      <c r="M2415" s="5">
        <v>1</v>
      </c>
    </row>
    <row r="2416" spans="1:13" x14ac:dyDescent="0.25">
      <c r="A2416" s="48" t="s">
        <v>13361</v>
      </c>
      <c r="B2416" s="5" t="s">
        <v>13734</v>
      </c>
      <c r="C2416" s="124">
        <v>1</v>
      </c>
      <c r="D2416" s="124"/>
      <c r="E2416" s="5"/>
      <c r="F2416" s="5"/>
      <c r="G2416" s="127"/>
      <c r="H2416" s="5"/>
      <c r="I2416" s="13"/>
      <c r="J2416" s="5"/>
      <c r="K2416" s="5"/>
      <c r="L2416" s="66">
        <v>43465</v>
      </c>
      <c r="M2416" s="5">
        <v>1</v>
      </c>
    </row>
    <row r="2417" spans="1:13" x14ac:dyDescent="0.25">
      <c r="A2417" s="48" t="s">
        <v>13362</v>
      </c>
      <c r="B2417" s="5" t="s">
        <v>13734</v>
      </c>
      <c r="C2417" s="124">
        <v>1</v>
      </c>
      <c r="D2417" s="124"/>
      <c r="E2417" s="5"/>
      <c r="F2417" s="5"/>
      <c r="G2417" s="127"/>
      <c r="H2417" s="5"/>
      <c r="I2417" s="13"/>
      <c r="J2417" s="5"/>
      <c r="K2417" s="5"/>
      <c r="L2417" s="66">
        <v>43465</v>
      </c>
      <c r="M2417" s="5">
        <v>1</v>
      </c>
    </row>
    <row r="2418" spans="1:13" x14ac:dyDescent="0.25">
      <c r="A2418" s="48" t="s">
        <v>13363</v>
      </c>
      <c r="B2418" s="5" t="s">
        <v>13734</v>
      </c>
      <c r="C2418" s="124">
        <v>1</v>
      </c>
      <c r="D2418" s="124"/>
      <c r="E2418" s="5"/>
      <c r="F2418" s="5"/>
      <c r="G2418" s="127"/>
      <c r="H2418" s="5"/>
      <c r="I2418" s="13"/>
      <c r="J2418" s="5"/>
      <c r="K2418" s="5"/>
      <c r="L2418" s="66">
        <v>43465</v>
      </c>
      <c r="M2418" s="5">
        <v>1</v>
      </c>
    </row>
    <row r="2419" spans="1:13" x14ac:dyDescent="0.25">
      <c r="A2419" s="48" t="s">
        <v>13364</v>
      </c>
      <c r="B2419" s="5" t="s">
        <v>13734</v>
      </c>
      <c r="C2419" s="124">
        <v>1</v>
      </c>
      <c r="D2419" s="124"/>
      <c r="E2419" s="5"/>
      <c r="F2419" s="5"/>
      <c r="G2419" s="127"/>
      <c r="H2419" s="5"/>
      <c r="I2419" s="13"/>
      <c r="J2419" s="5"/>
      <c r="K2419" s="5"/>
      <c r="L2419" s="66">
        <v>43465</v>
      </c>
      <c r="M2419" s="5">
        <v>1</v>
      </c>
    </row>
    <row r="2420" spans="1:13" x14ac:dyDescent="0.25">
      <c r="A2420" s="48" t="s">
        <v>13365</v>
      </c>
      <c r="B2420" s="5" t="s">
        <v>13734</v>
      </c>
      <c r="C2420" s="124">
        <v>1</v>
      </c>
      <c r="D2420" s="124"/>
      <c r="E2420" s="5"/>
      <c r="F2420" s="5"/>
      <c r="G2420" s="127"/>
      <c r="H2420" s="5"/>
      <c r="I2420" s="13"/>
      <c r="J2420" s="5"/>
      <c r="K2420" s="5"/>
      <c r="L2420" s="66">
        <v>43465</v>
      </c>
      <c r="M2420" s="5">
        <v>1</v>
      </c>
    </row>
    <row r="2421" spans="1:13" x14ac:dyDescent="0.25">
      <c r="A2421" s="48" t="s">
        <v>13366</v>
      </c>
      <c r="B2421" s="5" t="s">
        <v>13734</v>
      </c>
      <c r="C2421" s="124">
        <v>1</v>
      </c>
      <c r="D2421" s="124"/>
      <c r="E2421" s="5"/>
      <c r="F2421" s="5"/>
      <c r="G2421" s="127"/>
      <c r="H2421" s="5"/>
      <c r="I2421" s="13"/>
      <c r="J2421" s="5"/>
      <c r="K2421" s="5"/>
      <c r="L2421" s="66">
        <v>43465</v>
      </c>
      <c r="M2421" s="5">
        <v>1</v>
      </c>
    </row>
    <row r="2422" spans="1:13" x14ac:dyDescent="0.25">
      <c r="A2422" s="48" t="s">
        <v>13367</v>
      </c>
      <c r="B2422" s="5" t="s">
        <v>13734</v>
      </c>
      <c r="C2422" s="124">
        <v>1</v>
      </c>
      <c r="D2422" s="124"/>
      <c r="E2422" s="5"/>
      <c r="F2422" s="5"/>
      <c r="G2422" s="127"/>
      <c r="H2422" s="5"/>
      <c r="I2422" s="13"/>
      <c r="J2422" s="5"/>
      <c r="K2422" s="5"/>
      <c r="L2422" s="66">
        <v>43465</v>
      </c>
      <c r="M2422" s="5">
        <v>1</v>
      </c>
    </row>
    <row r="2423" spans="1:13" x14ac:dyDescent="0.25">
      <c r="A2423" s="48" t="s">
        <v>13368</v>
      </c>
      <c r="B2423" s="5" t="s">
        <v>13734</v>
      </c>
      <c r="C2423" s="124">
        <v>1</v>
      </c>
      <c r="D2423" s="124"/>
      <c r="E2423" s="5"/>
      <c r="F2423" s="5"/>
      <c r="G2423" s="127"/>
      <c r="H2423" s="5"/>
      <c r="I2423" s="13"/>
      <c r="J2423" s="5"/>
      <c r="K2423" s="5"/>
      <c r="L2423" s="66">
        <v>43465</v>
      </c>
      <c r="M2423" s="5">
        <v>1</v>
      </c>
    </row>
    <row r="2424" spans="1:13" x14ac:dyDescent="0.25">
      <c r="A2424" s="48" t="s">
        <v>13369</v>
      </c>
      <c r="B2424" s="5" t="s">
        <v>13734</v>
      </c>
      <c r="C2424" s="124">
        <v>1</v>
      </c>
      <c r="D2424" s="124"/>
      <c r="E2424" s="5"/>
      <c r="F2424" s="5"/>
      <c r="G2424" s="127"/>
      <c r="H2424" s="5"/>
      <c r="I2424" s="13"/>
      <c r="J2424" s="5"/>
      <c r="K2424" s="5"/>
      <c r="L2424" s="66">
        <v>43465</v>
      </c>
      <c r="M2424" s="5">
        <v>1</v>
      </c>
    </row>
    <row r="2425" spans="1:13" x14ac:dyDescent="0.25">
      <c r="A2425" s="48" t="s">
        <v>13370</v>
      </c>
      <c r="B2425" s="5" t="s">
        <v>13734</v>
      </c>
      <c r="C2425" s="124">
        <v>1</v>
      </c>
      <c r="D2425" s="124"/>
      <c r="E2425" s="5"/>
      <c r="F2425" s="5"/>
      <c r="G2425" s="127"/>
      <c r="H2425" s="5"/>
      <c r="I2425" s="13"/>
      <c r="J2425" s="5"/>
      <c r="K2425" s="5"/>
      <c r="L2425" s="66">
        <v>43465</v>
      </c>
      <c r="M2425" s="5">
        <v>1</v>
      </c>
    </row>
    <row r="2426" spans="1:13" x14ac:dyDescent="0.25">
      <c r="A2426" s="48" t="s">
        <v>13371</v>
      </c>
      <c r="B2426" s="5" t="s">
        <v>13734</v>
      </c>
      <c r="C2426" s="124">
        <v>1</v>
      </c>
      <c r="D2426" s="124"/>
      <c r="E2426" s="5"/>
      <c r="F2426" s="5"/>
      <c r="G2426" s="127"/>
      <c r="H2426" s="5"/>
      <c r="I2426" s="13"/>
      <c r="J2426" s="5"/>
      <c r="K2426" s="5"/>
      <c r="L2426" s="66">
        <v>43465</v>
      </c>
      <c r="M2426" s="5">
        <v>1</v>
      </c>
    </row>
    <row r="2427" spans="1:13" x14ac:dyDescent="0.25">
      <c r="A2427" s="48" t="s">
        <v>13372</v>
      </c>
      <c r="B2427" s="5" t="s">
        <v>13734</v>
      </c>
      <c r="C2427" s="124">
        <v>1</v>
      </c>
      <c r="D2427" s="124"/>
      <c r="E2427" s="5"/>
      <c r="F2427" s="5"/>
      <c r="G2427" s="127"/>
      <c r="H2427" s="5"/>
      <c r="I2427" s="13"/>
      <c r="J2427" s="5"/>
      <c r="K2427" s="5"/>
      <c r="L2427" s="66">
        <v>43465</v>
      </c>
      <c r="M2427" s="5">
        <v>1</v>
      </c>
    </row>
    <row r="2428" spans="1:13" x14ac:dyDescent="0.25">
      <c r="A2428" s="48" t="s">
        <v>13373</v>
      </c>
      <c r="B2428" s="5" t="s">
        <v>13734</v>
      </c>
      <c r="C2428" s="124">
        <v>1</v>
      </c>
      <c r="D2428" s="124"/>
      <c r="E2428" s="5"/>
      <c r="F2428" s="5"/>
      <c r="G2428" s="127"/>
      <c r="H2428" s="5"/>
      <c r="I2428" s="13"/>
      <c r="J2428" s="5"/>
      <c r="K2428" s="5"/>
      <c r="L2428" s="66">
        <v>43465</v>
      </c>
      <c r="M2428" s="5">
        <v>1</v>
      </c>
    </row>
    <row r="2429" spans="1:13" x14ac:dyDescent="0.25">
      <c r="A2429" s="48" t="s">
        <v>13374</v>
      </c>
      <c r="B2429" s="5" t="s">
        <v>13734</v>
      </c>
      <c r="C2429" s="124">
        <v>1</v>
      </c>
      <c r="D2429" s="124"/>
      <c r="E2429" s="5"/>
      <c r="F2429" s="5"/>
      <c r="G2429" s="127"/>
      <c r="H2429" s="5"/>
      <c r="I2429" s="13"/>
      <c r="J2429" s="5"/>
      <c r="K2429" s="5"/>
      <c r="L2429" s="66">
        <v>43465</v>
      </c>
      <c r="M2429" s="5">
        <v>1</v>
      </c>
    </row>
    <row r="2430" spans="1:13" x14ac:dyDescent="0.25">
      <c r="A2430" s="48" t="s">
        <v>13375</v>
      </c>
      <c r="B2430" s="5" t="s">
        <v>13734</v>
      </c>
      <c r="C2430" s="124">
        <v>1</v>
      </c>
      <c r="D2430" s="124"/>
      <c r="E2430" s="5"/>
      <c r="F2430" s="5"/>
      <c r="G2430" s="127"/>
      <c r="H2430" s="5"/>
      <c r="I2430" s="13"/>
      <c r="J2430" s="5"/>
      <c r="K2430" s="5"/>
      <c r="L2430" s="66">
        <v>43465</v>
      </c>
      <c r="M2430" s="5">
        <v>1</v>
      </c>
    </row>
    <row r="2431" spans="1:13" x14ac:dyDescent="0.25">
      <c r="A2431" s="48" t="s">
        <v>13376</v>
      </c>
      <c r="B2431" s="5" t="s">
        <v>13734</v>
      </c>
      <c r="C2431" s="124">
        <v>1</v>
      </c>
      <c r="D2431" s="126"/>
      <c r="E2431" s="5"/>
      <c r="F2431" s="5"/>
      <c r="G2431" s="127"/>
      <c r="H2431" s="5"/>
      <c r="I2431" s="13"/>
      <c r="J2431" s="5"/>
      <c r="K2431" s="5"/>
      <c r="L2431" s="66">
        <v>43465</v>
      </c>
      <c r="M2431" s="5">
        <v>1</v>
      </c>
    </row>
    <row r="2432" spans="1:13" x14ac:dyDescent="0.25">
      <c r="A2432" s="48" t="s">
        <v>13377</v>
      </c>
      <c r="B2432" s="5" t="s">
        <v>13734</v>
      </c>
      <c r="C2432" s="124">
        <v>1</v>
      </c>
      <c r="D2432" s="126"/>
      <c r="E2432" s="5"/>
      <c r="F2432" s="5"/>
      <c r="G2432" s="127"/>
      <c r="H2432" s="5"/>
      <c r="I2432" s="13"/>
      <c r="J2432" s="5"/>
      <c r="K2432" s="5"/>
      <c r="L2432" s="66">
        <v>43465</v>
      </c>
      <c r="M2432" s="5">
        <v>1</v>
      </c>
    </row>
    <row r="2433" spans="1:13" x14ac:dyDescent="0.25">
      <c r="A2433" s="48" t="s">
        <v>13378</v>
      </c>
      <c r="B2433" s="5" t="s">
        <v>13734</v>
      </c>
      <c r="C2433" s="124">
        <v>1</v>
      </c>
      <c r="D2433" s="124"/>
      <c r="E2433" s="5"/>
      <c r="F2433" s="5"/>
      <c r="G2433" s="127"/>
      <c r="H2433" s="5"/>
      <c r="I2433" s="13"/>
      <c r="J2433" s="5"/>
      <c r="K2433" s="5"/>
      <c r="L2433" s="66">
        <v>43465</v>
      </c>
      <c r="M2433" s="5">
        <v>1</v>
      </c>
    </row>
    <row r="2434" spans="1:13" x14ac:dyDescent="0.25">
      <c r="A2434" s="48" t="s">
        <v>13379</v>
      </c>
      <c r="B2434" s="5" t="s">
        <v>13734</v>
      </c>
      <c r="C2434" s="124">
        <v>1</v>
      </c>
      <c r="D2434" s="124"/>
      <c r="E2434" s="5"/>
      <c r="F2434" s="5"/>
      <c r="G2434" s="127"/>
      <c r="H2434" s="5"/>
      <c r="I2434" s="13"/>
      <c r="J2434" s="5"/>
      <c r="K2434" s="5"/>
      <c r="L2434" s="66">
        <v>43465</v>
      </c>
      <c r="M2434" s="5">
        <v>1</v>
      </c>
    </row>
    <row r="2435" spans="1:13" x14ac:dyDescent="0.25">
      <c r="A2435" s="48" t="s">
        <v>13380</v>
      </c>
      <c r="B2435" s="5" t="s">
        <v>13734</v>
      </c>
      <c r="C2435" s="124">
        <v>1</v>
      </c>
      <c r="D2435" s="124"/>
      <c r="E2435" s="5"/>
      <c r="F2435" s="5"/>
      <c r="G2435" s="127"/>
      <c r="H2435" s="5"/>
      <c r="I2435" s="13"/>
      <c r="J2435" s="5"/>
      <c r="K2435" s="5"/>
      <c r="L2435" s="66">
        <v>43465</v>
      </c>
      <c r="M2435" s="5">
        <v>1</v>
      </c>
    </row>
    <row r="2436" spans="1:13" x14ac:dyDescent="0.25">
      <c r="A2436" s="48" t="s">
        <v>13381</v>
      </c>
      <c r="B2436" s="5" t="s">
        <v>13734</v>
      </c>
      <c r="C2436" s="124">
        <v>1</v>
      </c>
      <c r="D2436" s="124"/>
      <c r="E2436" s="5"/>
      <c r="F2436" s="5"/>
      <c r="G2436" s="127"/>
      <c r="H2436" s="5"/>
      <c r="I2436" s="13"/>
      <c r="J2436" s="5"/>
      <c r="K2436" s="5"/>
      <c r="L2436" s="66">
        <v>43465</v>
      </c>
      <c r="M2436" s="5">
        <v>1</v>
      </c>
    </row>
    <row r="2437" spans="1:13" x14ac:dyDescent="0.25">
      <c r="A2437" s="48" t="s">
        <v>13382</v>
      </c>
      <c r="B2437" s="5" t="s">
        <v>13734</v>
      </c>
      <c r="C2437" s="124">
        <v>1</v>
      </c>
      <c r="D2437" s="124"/>
      <c r="E2437" s="5"/>
      <c r="F2437" s="5"/>
      <c r="G2437" s="127"/>
      <c r="H2437" s="5"/>
      <c r="I2437" s="13"/>
      <c r="J2437" s="5"/>
      <c r="K2437" s="5"/>
      <c r="L2437" s="66">
        <v>43465</v>
      </c>
      <c r="M2437" s="5">
        <v>1</v>
      </c>
    </row>
    <row r="2438" spans="1:13" x14ac:dyDescent="0.25">
      <c r="A2438" s="48" t="s">
        <v>13383</v>
      </c>
      <c r="B2438" s="5" t="s">
        <v>13734</v>
      </c>
      <c r="C2438" s="124">
        <v>1</v>
      </c>
      <c r="D2438" s="124"/>
      <c r="E2438" s="5"/>
      <c r="F2438" s="5"/>
      <c r="G2438" s="127"/>
      <c r="H2438" s="5"/>
      <c r="I2438" s="13"/>
      <c r="J2438" s="5"/>
      <c r="K2438" s="5"/>
      <c r="L2438" s="66">
        <v>43465</v>
      </c>
      <c r="M2438" s="5">
        <v>1</v>
      </c>
    </row>
    <row r="2439" spans="1:13" x14ac:dyDescent="0.25">
      <c r="A2439" s="48" t="s">
        <v>13384</v>
      </c>
      <c r="B2439" s="5" t="s">
        <v>13734</v>
      </c>
      <c r="C2439" s="124">
        <v>1</v>
      </c>
      <c r="D2439" s="124"/>
      <c r="E2439" s="5"/>
      <c r="F2439" s="5"/>
      <c r="G2439" s="127"/>
      <c r="H2439" s="5"/>
      <c r="I2439" s="13"/>
      <c r="J2439" s="5"/>
      <c r="K2439" s="5"/>
      <c r="L2439" s="66">
        <v>43465</v>
      </c>
      <c r="M2439" s="5">
        <v>1</v>
      </c>
    </row>
    <row r="2440" spans="1:13" x14ac:dyDescent="0.25">
      <c r="A2440" s="48" t="s">
        <v>13385</v>
      </c>
      <c r="B2440" s="5" t="s">
        <v>13734</v>
      </c>
      <c r="C2440" s="124">
        <v>1</v>
      </c>
      <c r="D2440" s="124"/>
      <c r="E2440" s="5"/>
      <c r="F2440" s="5"/>
      <c r="G2440" s="127"/>
      <c r="H2440" s="5"/>
      <c r="I2440" s="13"/>
      <c r="J2440" s="5"/>
      <c r="K2440" s="5"/>
      <c r="L2440" s="66">
        <v>43465</v>
      </c>
      <c r="M2440" s="5">
        <v>1</v>
      </c>
    </row>
    <row r="2441" spans="1:13" x14ac:dyDescent="0.25">
      <c r="A2441" s="48" t="s">
        <v>13386</v>
      </c>
      <c r="B2441" s="5" t="s">
        <v>13734</v>
      </c>
      <c r="C2441" s="124">
        <v>1</v>
      </c>
      <c r="D2441" s="124"/>
      <c r="E2441" s="5"/>
      <c r="F2441" s="5"/>
      <c r="G2441" s="127"/>
      <c r="H2441" s="5"/>
      <c r="I2441" s="13"/>
      <c r="J2441" s="5"/>
      <c r="K2441" s="5"/>
      <c r="L2441" s="66">
        <v>43465</v>
      </c>
      <c r="M2441" s="5">
        <v>1</v>
      </c>
    </row>
    <row r="2442" spans="1:13" x14ac:dyDescent="0.25">
      <c r="A2442" s="48" t="s">
        <v>13387</v>
      </c>
      <c r="B2442" s="5" t="s">
        <v>13734</v>
      </c>
      <c r="C2442" s="124">
        <v>1</v>
      </c>
      <c r="D2442" s="124"/>
      <c r="E2442" s="5"/>
      <c r="F2442" s="5"/>
      <c r="G2442" s="127"/>
      <c r="H2442" s="5"/>
      <c r="I2442" s="13"/>
      <c r="J2442" s="5"/>
      <c r="K2442" s="5"/>
      <c r="L2442" s="66">
        <v>43465</v>
      </c>
      <c r="M2442" s="5">
        <v>1</v>
      </c>
    </row>
    <row r="2443" spans="1:13" x14ac:dyDescent="0.25">
      <c r="A2443" s="48" t="s">
        <v>13388</v>
      </c>
      <c r="B2443" s="5" t="s">
        <v>13734</v>
      </c>
      <c r="C2443" s="124">
        <v>1</v>
      </c>
      <c r="D2443" s="124"/>
      <c r="E2443" s="5"/>
      <c r="F2443" s="5"/>
      <c r="G2443" s="127"/>
      <c r="H2443" s="5"/>
      <c r="I2443" s="13"/>
      <c r="J2443" s="5"/>
      <c r="K2443" s="5"/>
      <c r="L2443" s="66">
        <v>43465</v>
      </c>
      <c r="M2443" s="5">
        <v>1</v>
      </c>
    </row>
    <row r="2444" spans="1:13" x14ac:dyDescent="0.25">
      <c r="A2444" s="48" t="s">
        <v>13389</v>
      </c>
      <c r="B2444" s="5" t="s">
        <v>13734</v>
      </c>
      <c r="C2444" s="124">
        <v>1</v>
      </c>
      <c r="D2444" s="124"/>
      <c r="E2444" s="5"/>
      <c r="F2444" s="5"/>
      <c r="G2444" s="127"/>
      <c r="H2444" s="5"/>
      <c r="I2444" s="13"/>
      <c r="J2444" s="5"/>
      <c r="K2444" s="5"/>
      <c r="L2444" s="66">
        <v>43465</v>
      </c>
      <c r="M2444" s="5">
        <v>1</v>
      </c>
    </row>
    <row r="2445" spans="1:13" x14ac:dyDescent="0.25">
      <c r="A2445" s="48" t="s">
        <v>13390</v>
      </c>
      <c r="B2445" s="5" t="s">
        <v>13734</v>
      </c>
      <c r="C2445" s="124">
        <v>1</v>
      </c>
      <c r="D2445" s="124"/>
      <c r="E2445" s="5"/>
      <c r="F2445" s="5"/>
      <c r="G2445" s="127"/>
      <c r="H2445" s="5"/>
      <c r="I2445" s="13"/>
      <c r="J2445" s="5"/>
      <c r="K2445" s="5"/>
      <c r="L2445" s="66">
        <v>43465</v>
      </c>
      <c r="M2445" s="5">
        <v>1</v>
      </c>
    </row>
    <row r="2446" spans="1:13" x14ac:dyDescent="0.25">
      <c r="A2446" s="48" t="s">
        <v>13391</v>
      </c>
      <c r="B2446" s="5" t="s">
        <v>13734</v>
      </c>
      <c r="C2446" s="124">
        <v>1</v>
      </c>
      <c r="D2446" s="124"/>
      <c r="E2446" s="5"/>
      <c r="F2446" s="5"/>
      <c r="G2446" s="127"/>
      <c r="H2446" s="5"/>
      <c r="I2446" s="13"/>
      <c r="J2446" s="5"/>
      <c r="K2446" s="5"/>
      <c r="L2446" s="66">
        <v>43465</v>
      </c>
      <c r="M2446" s="5">
        <v>1</v>
      </c>
    </row>
    <row r="2447" spans="1:13" x14ac:dyDescent="0.25">
      <c r="A2447" s="48" t="s">
        <v>13392</v>
      </c>
      <c r="B2447" s="5" t="s">
        <v>13734</v>
      </c>
      <c r="C2447" s="124">
        <v>1</v>
      </c>
      <c r="D2447" s="124"/>
      <c r="E2447" s="5"/>
      <c r="F2447" s="5"/>
      <c r="G2447" s="127"/>
      <c r="H2447" s="5"/>
      <c r="I2447" s="13"/>
      <c r="J2447" s="5"/>
      <c r="K2447" s="5"/>
      <c r="L2447" s="66">
        <v>43465</v>
      </c>
      <c r="M2447" s="5">
        <v>1</v>
      </c>
    </row>
    <row r="2448" spans="1:13" x14ac:dyDescent="0.25">
      <c r="A2448" s="48" t="s">
        <v>13393</v>
      </c>
      <c r="B2448" s="5" t="s">
        <v>13734</v>
      </c>
      <c r="C2448" s="124">
        <v>1</v>
      </c>
      <c r="D2448" s="124"/>
      <c r="E2448" s="5"/>
      <c r="F2448" s="5"/>
      <c r="G2448" s="127"/>
      <c r="H2448" s="5"/>
      <c r="I2448" s="13"/>
      <c r="J2448" s="5"/>
      <c r="K2448" s="5"/>
      <c r="L2448" s="66">
        <v>43465</v>
      </c>
      <c r="M2448" s="5">
        <v>1</v>
      </c>
    </row>
    <row r="2449" spans="1:13" x14ac:dyDescent="0.25">
      <c r="A2449" s="48" t="s">
        <v>13394</v>
      </c>
      <c r="B2449" s="5" t="s">
        <v>13734</v>
      </c>
      <c r="C2449" s="124">
        <v>1</v>
      </c>
      <c r="D2449" s="124"/>
      <c r="E2449" s="5"/>
      <c r="F2449" s="5"/>
      <c r="G2449" s="127"/>
      <c r="H2449" s="5"/>
      <c r="I2449" s="13"/>
      <c r="J2449" s="5"/>
      <c r="K2449" s="5"/>
      <c r="L2449" s="66">
        <v>43465</v>
      </c>
      <c r="M2449" s="5">
        <v>1</v>
      </c>
    </row>
    <row r="2450" spans="1:13" x14ac:dyDescent="0.25">
      <c r="A2450" s="48" t="s">
        <v>13395</v>
      </c>
      <c r="B2450" s="5" t="s">
        <v>13734</v>
      </c>
      <c r="C2450" s="124">
        <v>1</v>
      </c>
      <c r="D2450" s="124"/>
      <c r="E2450" s="5"/>
      <c r="F2450" s="5"/>
      <c r="G2450" s="127"/>
      <c r="H2450" s="5"/>
      <c r="I2450" s="13"/>
      <c r="J2450" s="5"/>
      <c r="K2450" s="5"/>
      <c r="L2450" s="66">
        <v>43465</v>
      </c>
      <c r="M2450" s="5">
        <v>1</v>
      </c>
    </row>
    <row r="2451" spans="1:13" x14ac:dyDescent="0.25">
      <c r="A2451" s="48" t="s">
        <v>13396</v>
      </c>
      <c r="B2451" s="5" t="s">
        <v>13734</v>
      </c>
      <c r="C2451" s="124">
        <v>1</v>
      </c>
      <c r="D2451" s="124"/>
      <c r="E2451" s="5"/>
      <c r="F2451" s="5"/>
      <c r="G2451" s="127"/>
      <c r="H2451" s="5"/>
      <c r="I2451" s="13"/>
      <c r="J2451" s="5"/>
      <c r="K2451" s="5"/>
      <c r="L2451" s="66">
        <v>43465</v>
      </c>
      <c r="M2451" s="5">
        <v>1</v>
      </c>
    </row>
    <row r="2452" spans="1:13" x14ac:dyDescent="0.25">
      <c r="A2452" s="48" t="s">
        <v>13397</v>
      </c>
      <c r="B2452" s="5" t="s">
        <v>13734</v>
      </c>
      <c r="C2452" s="124">
        <v>1</v>
      </c>
      <c r="D2452" s="13"/>
      <c r="E2452" s="5"/>
      <c r="F2452" s="5"/>
      <c r="G2452" s="127"/>
      <c r="H2452" s="5"/>
      <c r="I2452" s="13"/>
      <c r="J2452" s="5"/>
      <c r="K2452" s="5"/>
      <c r="L2452" s="66">
        <v>43465</v>
      </c>
      <c r="M2452" s="5">
        <v>1</v>
      </c>
    </row>
    <row r="2453" spans="1:13" x14ac:dyDescent="0.25">
      <c r="A2453" s="48" t="s">
        <v>13398</v>
      </c>
      <c r="B2453" s="5" t="s">
        <v>13734</v>
      </c>
      <c r="C2453" s="124">
        <v>1</v>
      </c>
      <c r="D2453" s="13"/>
      <c r="E2453" s="5"/>
      <c r="F2453" s="5"/>
      <c r="G2453" s="127"/>
      <c r="H2453" s="5"/>
      <c r="I2453" s="13"/>
      <c r="J2453" s="5"/>
      <c r="K2453" s="5"/>
      <c r="L2453" s="66">
        <v>43465</v>
      </c>
      <c r="M2453" s="5">
        <v>1</v>
      </c>
    </row>
    <row r="2454" spans="1:13" x14ac:dyDescent="0.25">
      <c r="A2454" s="48" t="s">
        <v>13399</v>
      </c>
      <c r="B2454" s="5" t="s">
        <v>13734</v>
      </c>
      <c r="C2454" s="124">
        <v>1</v>
      </c>
      <c r="D2454" s="13"/>
      <c r="E2454" s="5"/>
      <c r="F2454" s="5"/>
      <c r="G2454" s="127"/>
      <c r="H2454" s="5"/>
      <c r="I2454" s="13"/>
      <c r="J2454" s="5"/>
      <c r="K2454" s="5"/>
      <c r="L2454" s="66">
        <v>43465</v>
      </c>
      <c r="M2454" s="5">
        <v>1</v>
      </c>
    </row>
    <row r="2455" spans="1:13" x14ac:dyDescent="0.25">
      <c r="A2455" s="48" t="s">
        <v>13400</v>
      </c>
      <c r="B2455" s="5" t="s">
        <v>13734</v>
      </c>
      <c r="C2455" s="124">
        <v>1</v>
      </c>
      <c r="D2455" s="13"/>
      <c r="E2455" s="5"/>
      <c r="F2455" s="5"/>
      <c r="G2455" s="127"/>
      <c r="H2455" s="5"/>
      <c r="I2455" s="13"/>
      <c r="J2455" s="5"/>
      <c r="K2455" s="5"/>
      <c r="L2455" s="66">
        <v>43465</v>
      </c>
      <c r="M2455" s="5">
        <v>1</v>
      </c>
    </row>
    <row r="2456" spans="1:13" x14ac:dyDescent="0.25">
      <c r="A2456" s="48" t="s">
        <v>13401</v>
      </c>
      <c r="B2456" s="5" t="s">
        <v>13734</v>
      </c>
      <c r="C2456" s="124">
        <v>1</v>
      </c>
      <c r="D2456" s="13"/>
      <c r="E2456" s="5"/>
      <c r="F2456" s="5"/>
      <c r="G2456" s="127"/>
      <c r="H2456" s="5"/>
      <c r="I2456" s="13"/>
      <c r="J2456" s="5"/>
      <c r="K2456" s="5"/>
      <c r="L2456" s="66">
        <v>43465</v>
      </c>
      <c r="M2456" s="5">
        <v>1</v>
      </c>
    </row>
    <row r="2457" spans="1:13" x14ac:dyDescent="0.25">
      <c r="A2457" s="48" t="s">
        <v>13402</v>
      </c>
      <c r="B2457" s="5" t="s">
        <v>13734</v>
      </c>
      <c r="C2457" s="124">
        <v>1</v>
      </c>
      <c r="D2457" s="124"/>
      <c r="E2457" s="5"/>
      <c r="F2457" s="5"/>
      <c r="G2457" s="127"/>
      <c r="H2457" s="5"/>
      <c r="I2457" s="13"/>
      <c r="J2457" s="5"/>
      <c r="K2457" s="5"/>
      <c r="L2457" s="66">
        <v>43465</v>
      </c>
      <c r="M2457" s="5">
        <v>1</v>
      </c>
    </row>
    <row r="2458" spans="1:13" x14ac:dyDescent="0.25">
      <c r="A2458" s="48" t="s">
        <v>13403</v>
      </c>
      <c r="B2458" s="5" t="s">
        <v>13734</v>
      </c>
      <c r="C2458" s="124">
        <v>1</v>
      </c>
      <c r="D2458" s="124"/>
      <c r="E2458" s="5"/>
      <c r="F2458" s="5"/>
      <c r="G2458" s="127"/>
      <c r="H2458" s="5"/>
      <c r="I2458" s="13"/>
      <c r="J2458" s="5"/>
      <c r="K2458" s="5"/>
      <c r="L2458" s="66">
        <v>43465</v>
      </c>
      <c r="M2458" s="5">
        <v>1</v>
      </c>
    </row>
    <row r="2459" spans="1:13" x14ac:dyDescent="0.25">
      <c r="A2459" s="48" t="s">
        <v>13404</v>
      </c>
      <c r="B2459" s="5" t="s">
        <v>13734</v>
      </c>
      <c r="C2459" s="124">
        <v>1</v>
      </c>
      <c r="D2459" s="124"/>
      <c r="E2459" s="5"/>
      <c r="F2459" s="5"/>
      <c r="G2459" s="127"/>
      <c r="H2459" s="5"/>
      <c r="I2459" s="13"/>
      <c r="J2459" s="5"/>
      <c r="K2459" s="5"/>
      <c r="L2459" s="66">
        <v>43465</v>
      </c>
      <c r="M2459" s="5">
        <v>1</v>
      </c>
    </row>
    <row r="2460" spans="1:13" x14ac:dyDescent="0.25">
      <c r="A2460" s="48" t="s">
        <v>13405</v>
      </c>
      <c r="B2460" s="5" t="s">
        <v>13734</v>
      </c>
      <c r="C2460" s="124">
        <v>1</v>
      </c>
      <c r="D2460" s="126"/>
      <c r="E2460" s="5"/>
      <c r="F2460" s="5"/>
      <c r="G2460" s="127"/>
      <c r="H2460" s="5"/>
      <c r="I2460" s="13"/>
      <c r="J2460" s="5"/>
      <c r="K2460" s="5"/>
      <c r="L2460" s="66">
        <v>43465</v>
      </c>
      <c r="M2460" s="5">
        <v>1</v>
      </c>
    </row>
    <row r="2461" spans="1:13" x14ac:dyDescent="0.25">
      <c r="A2461" s="48" t="s">
        <v>13406</v>
      </c>
      <c r="B2461" s="5" t="s">
        <v>13734</v>
      </c>
      <c r="C2461" s="124">
        <v>1</v>
      </c>
      <c r="D2461" s="126"/>
      <c r="E2461" s="5"/>
      <c r="F2461" s="5"/>
      <c r="G2461" s="127"/>
      <c r="H2461" s="5"/>
      <c r="I2461" s="13"/>
      <c r="J2461" s="5"/>
      <c r="K2461" s="5"/>
      <c r="L2461" s="66">
        <v>43465</v>
      </c>
      <c r="M2461" s="5">
        <v>1</v>
      </c>
    </row>
    <row r="2462" spans="1:13" x14ac:dyDescent="0.25">
      <c r="A2462" s="48" t="s">
        <v>13407</v>
      </c>
      <c r="B2462" s="5" t="s">
        <v>13734</v>
      </c>
      <c r="C2462" s="124">
        <v>1</v>
      </c>
      <c r="D2462" s="124"/>
      <c r="E2462" s="5"/>
      <c r="F2462" s="5"/>
      <c r="G2462" s="127"/>
      <c r="H2462" s="5"/>
      <c r="I2462" s="13"/>
      <c r="J2462" s="5"/>
      <c r="K2462" s="5"/>
      <c r="L2462" s="66">
        <v>43465</v>
      </c>
      <c r="M2462" s="5">
        <v>1</v>
      </c>
    </row>
    <row r="2463" spans="1:13" x14ac:dyDescent="0.25">
      <c r="A2463" s="48" t="s">
        <v>13408</v>
      </c>
      <c r="B2463" s="5" t="s">
        <v>13734</v>
      </c>
      <c r="C2463" s="124">
        <v>1</v>
      </c>
      <c r="D2463" s="124"/>
      <c r="E2463" s="5"/>
      <c r="F2463" s="5"/>
      <c r="G2463" s="127"/>
      <c r="H2463" s="5"/>
      <c r="I2463" s="13"/>
      <c r="J2463" s="5"/>
      <c r="K2463" s="5"/>
      <c r="L2463" s="66">
        <v>43465</v>
      </c>
      <c r="M2463" s="5">
        <v>1</v>
      </c>
    </row>
    <row r="2464" spans="1:13" x14ac:dyDescent="0.25">
      <c r="A2464" s="48" t="s">
        <v>13409</v>
      </c>
      <c r="B2464" s="5" t="s">
        <v>13734</v>
      </c>
      <c r="C2464" s="124">
        <v>1</v>
      </c>
      <c r="D2464" s="124"/>
      <c r="E2464" s="5"/>
      <c r="F2464" s="5"/>
      <c r="G2464" s="127"/>
      <c r="H2464" s="5"/>
      <c r="I2464" s="13"/>
      <c r="J2464" s="5"/>
      <c r="K2464" s="5"/>
      <c r="L2464" s="66">
        <v>43465</v>
      </c>
      <c r="M2464" s="5">
        <v>1</v>
      </c>
    </row>
    <row r="2465" spans="1:13" x14ac:dyDescent="0.25">
      <c r="A2465" s="48" t="s">
        <v>13410</v>
      </c>
      <c r="B2465" s="5" t="s">
        <v>13734</v>
      </c>
      <c r="C2465" s="124">
        <v>1</v>
      </c>
      <c r="D2465" s="124"/>
      <c r="E2465" s="5"/>
      <c r="F2465" s="5"/>
      <c r="G2465" s="127"/>
      <c r="H2465" s="5"/>
      <c r="I2465" s="13"/>
      <c r="J2465" s="5"/>
      <c r="K2465" s="5"/>
      <c r="L2465" s="66">
        <v>43465</v>
      </c>
      <c r="M2465" s="5">
        <v>1</v>
      </c>
    </row>
    <row r="2466" spans="1:13" x14ac:dyDescent="0.25">
      <c r="A2466" s="48" t="s">
        <v>13411</v>
      </c>
      <c r="B2466" s="5" t="s">
        <v>13734</v>
      </c>
      <c r="C2466" s="124">
        <v>1</v>
      </c>
      <c r="D2466" s="124"/>
      <c r="E2466" s="5"/>
      <c r="F2466" s="5"/>
      <c r="G2466" s="127"/>
      <c r="H2466" s="5"/>
      <c r="I2466" s="13"/>
      <c r="J2466" s="5"/>
      <c r="K2466" s="5"/>
      <c r="L2466" s="66">
        <v>43465</v>
      </c>
      <c r="M2466" s="5">
        <v>1</v>
      </c>
    </row>
    <row r="2467" spans="1:13" x14ac:dyDescent="0.25">
      <c r="A2467" s="48" t="s">
        <v>13412</v>
      </c>
      <c r="B2467" s="5" t="s">
        <v>13734</v>
      </c>
      <c r="C2467" s="124">
        <v>1</v>
      </c>
      <c r="D2467" s="124"/>
      <c r="E2467" s="5"/>
      <c r="F2467" s="5"/>
      <c r="G2467" s="127"/>
      <c r="H2467" s="5"/>
      <c r="I2467" s="13"/>
      <c r="J2467" s="5"/>
      <c r="K2467" s="5"/>
      <c r="L2467" s="66">
        <v>43465</v>
      </c>
      <c r="M2467" s="5">
        <v>1</v>
      </c>
    </row>
    <row r="2468" spans="1:13" x14ac:dyDescent="0.25">
      <c r="A2468" s="48" t="s">
        <v>13413</v>
      </c>
      <c r="B2468" s="5" t="s">
        <v>13734</v>
      </c>
      <c r="C2468" s="124">
        <v>1</v>
      </c>
      <c r="D2468" s="124"/>
      <c r="E2468" s="5"/>
      <c r="F2468" s="5"/>
      <c r="G2468" s="127"/>
      <c r="H2468" s="5"/>
      <c r="I2468" s="13"/>
      <c r="J2468" s="5"/>
      <c r="K2468" s="5"/>
      <c r="L2468" s="66">
        <v>43465</v>
      </c>
      <c r="M2468" s="5">
        <v>1</v>
      </c>
    </row>
    <row r="2469" spans="1:13" x14ac:dyDescent="0.25">
      <c r="A2469" s="48" t="s">
        <v>13414</v>
      </c>
      <c r="B2469" s="5" t="s">
        <v>13734</v>
      </c>
      <c r="C2469" s="124">
        <v>1</v>
      </c>
      <c r="D2469" s="124"/>
      <c r="E2469" s="5"/>
      <c r="F2469" s="5"/>
      <c r="G2469" s="127"/>
      <c r="H2469" s="5"/>
      <c r="I2469" s="13"/>
      <c r="J2469" s="5"/>
      <c r="K2469" s="5"/>
      <c r="L2469" s="66">
        <v>43465</v>
      </c>
      <c r="M2469" s="5">
        <v>1</v>
      </c>
    </row>
    <row r="2470" spans="1:13" x14ac:dyDescent="0.25">
      <c r="A2470" s="48" t="s">
        <v>13415</v>
      </c>
      <c r="B2470" s="5" t="s">
        <v>13734</v>
      </c>
      <c r="C2470" s="124">
        <v>1</v>
      </c>
      <c r="D2470" s="124"/>
      <c r="E2470" s="5"/>
      <c r="F2470" s="5"/>
      <c r="G2470" s="127"/>
      <c r="H2470" s="5"/>
      <c r="I2470" s="13"/>
      <c r="J2470" s="5"/>
      <c r="K2470" s="5"/>
      <c r="L2470" s="66">
        <v>43465</v>
      </c>
      <c r="M2470" s="5">
        <v>1</v>
      </c>
    </row>
    <row r="2471" spans="1:13" x14ac:dyDescent="0.25">
      <c r="A2471" s="48" t="s">
        <v>13416</v>
      </c>
      <c r="B2471" s="5" t="s">
        <v>13734</v>
      </c>
      <c r="C2471" s="124">
        <v>1</v>
      </c>
      <c r="D2471" s="124"/>
      <c r="E2471" s="5"/>
      <c r="F2471" s="5"/>
      <c r="G2471" s="127"/>
      <c r="H2471" s="5"/>
      <c r="I2471" s="13"/>
      <c r="J2471" s="5"/>
      <c r="K2471" s="5"/>
      <c r="L2471" s="66">
        <v>43465</v>
      </c>
      <c r="M2471" s="5">
        <v>1</v>
      </c>
    </row>
    <row r="2472" spans="1:13" x14ac:dyDescent="0.25">
      <c r="A2472" s="48" t="s">
        <v>13417</v>
      </c>
      <c r="B2472" s="5" t="s">
        <v>13734</v>
      </c>
      <c r="C2472" s="124">
        <v>1</v>
      </c>
      <c r="D2472" s="124"/>
      <c r="E2472" s="5"/>
      <c r="F2472" s="5"/>
      <c r="G2472" s="127"/>
      <c r="H2472" s="5"/>
      <c r="I2472" s="13"/>
      <c r="J2472" s="5"/>
      <c r="K2472" s="5"/>
      <c r="L2472" s="66">
        <v>43465</v>
      </c>
      <c r="M2472" s="5">
        <v>1</v>
      </c>
    </row>
    <row r="2473" spans="1:13" x14ac:dyDescent="0.25">
      <c r="A2473" s="48" t="s">
        <v>13418</v>
      </c>
      <c r="B2473" s="5" t="s">
        <v>13734</v>
      </c>
      <c r="C2473" s="124">
        <v>1</v>
      </c>
      <c r="D2473" s="124"/>
      <c r="E2473" s="5"/>
      <c r="F2473" s="5"/>
      <c r="G2473" s="127"/>
      <c r="H2473" s="5"/>
      <c r="I2473" s="13"/>
      <c r="J2473" s="5"/>
      <c r="K2473" s="5"/>
      <c r="L2473" s="66">
        <v>43465</v>
      </c>
      <c r="M2473" s="5">
        <v>1</v>
      </c>
    </row>
    <row r="2474" spans="1:13" x14ac:dyDescent="0.25">
      <c r="A2474" s="48" t="s">
        <v>13419</v>
      </c>
      <c r="B2474" s="5" t="s">
        <v>13734</v>
      </c>
      <c r="C2474" s="124">
        <v>1</v>
      </c>
      <c r="D2474" s="124"/>
      <c r="E2474" s="5"/>
      <c r="F2474" s="5"/>
      <c r="G2474" s="127"/>
      <c r="H2474" s="5"/>
      <c r="I2474" s="13"/>
      <c r="J2474" s="5"/>
      <c r="K2474" s="5"/>
      <c r="L2474" s="66">
        <v>43465</v>
      </c>
      <c r="M2474" s="5">
        <v>1</v>
      </c>
    </row>
    <row r="2475" spans="1:13" x14ac:dyDescent="0.25">
      <c r="A2475" s="48" t="s">
        <v>13420</v>
      </c>
      <c r="B2475" s="5" t="s">
        <v>13734</v>
      </c>
      <c r="C2475" s="124">
        <v>1</v>
      </c>
      <c r="D2475" s="124"/>
      <c r="E2475" s="5"/>
      <c r="F2475" s="5"/>
      <c r="G2475" s="127"/>
      <c r="H2475" s="5"/>
      <c r="I2475" s="13"/>
      <c r="J2475" s="5"/>
      <c r="K2475" s="5"/>
      <c r="L2475" s="66">
        <v>43465</v>
      </c>
      <c r="M2475" s="5">
        <v>1</v>
      </c>
    </row>
    <row r="2476" spans="1:13" x14ac:dyDescent="0.25">
      <c r="A2476" s="48" t="s">
        <v>13421</v>
      </c>
      <c r="B2476" s="5" t="s">
        <v>13734</v>
      </c>
      <c r="C2476" s="124">
        <v>1</v>
      </c>
      <c r="D2476" s="124"/>
      <c r="E2476" s="5"/>
      <c r="F2476" s="5"/>
      <c r="G2476" s="127"/>
      <c r="H2476" s="5"/>
      <c r="I2476" s="13"/>
      <c r="J2476" s="5"/>
      <c r="K2476" s="5"/>
      <c r="L2476" s="66">
        <v>43465</v>
      </c>
      <c r="M2476" s="5">
        <v>1</v>
      </c>
    </row>
    <row r="2477" spans="1:13" x14ac:dyDescent="0.25">
      <c r="A2477" s="48" t="s">
        <v>13422</v>
      </c>
      <c r="B2477" s="5" t="s">
        <v>13734</v>
      </c>
      <c r="C2477" s="124">
        <v>1</v>
      </c>
      <c r="D2477" s="124"/>
      <c r="E2477" s="5"/>
      <c r="F2477" s="5"/>
      <c r="G2477" s="127"/>
      <c r="H2477" s="5"/>
      <c r="I2477" s="13"/>
      <c r="J2477" s="5"/>
      <c r="K2477" s="5"/>
      <c r="L2477" s="66">
        <v>43465</v>
      </c>
      <c r="M2477" s="5">
        <v>1</v>
      </c>
    </row>
    <row r="2478" spans="1:13" x14ac:dyDescent="0.25">
      <c r="A2478" s="48" t="s">
        <v>13423</v>
      </c>
      <c r="B2478" s="5" t="s">
        <v>13734</v>
      </c>
      <c r="C2478" s="124">
        <v>1</v>
      </c>
      <c r="D2478" s="124"/>
      <c r="E2478" s="5"/>
      <c r="F2478" s="5"/>
      <c r="G2478" s="127"/>
      <c r="H2478" s="5"/>
      <c r="I2478" s="13"/>
      <c r="J2478" s="5"/>
      <c r="K2478" s="5"/>
      <c r="L2478" s="66">
        <v>43465</v>
      </c>
      <c r="M2478" s="5">
        <v>1</v>
      </c>
    </row>
    <row r="2479" spans="1:13" x14ac:dyDescent="0.25">
      <c r="A2479" s="48" t="s">
        <v>13424</v>
      </c>
      <c r="B2479" s="5" t="s">
        <v>13734</v>
      </c>
      <c r="C2479" s="124">
        <v>1</v>
      </c>
      <c r="D2479" s="124"/>
      <c r="E2479" s="5"/>
      <c r="F2479" s="5"/>
      <c r="G2479" s="127"/>
      <c r="H2479" s="5"/>
      <c r="I2479" s="13"/>
      <c r="J2479" s="5"/>
      <c r="K2479" s="5"/>
      <c r="L2479" s="66">
        <v>43465</v>
      </c>
      <c r="M2479" s="5">
        <v>1</v>
      </c>
    </row>
    <row r="2480" spans="1:13" x14ac:dyDescent="0.25">
      <c r="A2480" s="48" t="s">
        <v>13425</v>
      </c>
      <c r="B2480" s="5" t="s">
        <v>13734</v>
      </c>
      <c r="C2480" s="124">
        <v>1</v>
      </c>
      <c r="D2480" s="124"/>
      <c r="E2480" s="5"/>
      <c r="F2480" s="5"/>
      <c r="G2480" s="127"/>
      <c r="H2480" s="5"/>
      <c r="I2480" s="13"/>
      <c r="J2480" s="5"/>
      <c r="K2480" s="5"/>
      <c r="L2480" s="66">
        <v>43465</v>
      </c>
      <c r="M2480" s="5">
        <v>1</v>
      </c>
    </row>
    <row r="2481" spans="1:13" x14ac:dyDescent="0.25">
      <c r="A2481" s="48" t="s">
        <v>13426</v>
      </c>
      <c r="B2481" s="5" t="s">
        <v>13734</v>
      </c>
      <c r="C2481" s="124">
        <v>1</v>
      </c>
      <c r="D2481" s="124"/>
      <c r="E2481" s="5"/>
      <c r="F2481" s="5"/>
      <c r="G2481" s="127"/>
      <c r="H2481" s="5"/>
      <c r="I2481" s="13"/>
      <c r="J2481" s="5"/>
      <c r="K2481" s="5"/>
      <c r="L2481" s="66">
        <v>43465</v>
      </c>
      <c r="M2481" s="5">
        <v>1</v>
      </c>
    </row>
    <row r="2482" spans="1:13" x14ac:dyDescent="0.25">
      <c r="A2482" s="48" t="s">
        <v>13427</v>
      </c>
      <c r="B2482" s="5" t="s">
        <v>13734</v>
      </c>
      <c r="C2482" s="124">
        <v>1</v>
      </c>
      <c r="D2482" s="124"/>
      <c r="E2482" s="5"/>
      <c r="F2482" s="5"/>
      <c r="G2482" s="127"/>
      <c r="H2482" s="5"/>
      <c r="I2482" s="13"/>
      <c r="J2482" s="5"/>
      <c r="K2482" s="5"/>
      <c r="L2482" s="66">
        <v>43465</v>
      </c>
      <c r="M2482" s="5">
        <v>1</v>
      </c>
    </row>
    <row r="2483" spans="1:13" x14ac:dyDescent="0.25">
      <c r="A2483" s="48" t="s">
        <v>13428</v>
      </c>
      <c r="B2483" s="5" t="s">
        <v>13734</v>
      </c>
      <c r="C2483" s="124">
        <v>1</v>
      </c>
      <c r="D2483" s="124"/>
      <c r="E2483" s="5"/>
      <c r="F2483" s="5"/>
      <c r="G2483" s="127"/>
      <c r="H2483" s="5"/>
      <c r="I2483" s="13"/>
      <c r="J2483" s="5"/>
      <c r="K2483" s="5"/>
      <c r="L2483" s="66">
        <v>43465</v>
      </c>
      <c r="M2483" s="5">
        <v>1</v>
      </c>
    </row>
    <row r="2484" spans="1:13" x14ac:dyDescent="0.25">
      <c r="A2484" s="48" t="s">
        <v>13429</v>
      </c>
      <c r="B2484" s="5" t="s">
        <v>13734</v>
      </c>
      <c r="C2484" s="124">
        <v>1</v>
      </c>
      <c r="D2484" s="126"/>
      <c r="E2484" s="5"/>
      <c r="F2484" s="5"/>
      <c r="G2484" s="127"/>
      <c r="H2484" s="5"/>
      <c r="I2484" s="13"/>
      <c r="J2484" s="5"/>
      <c r="K2484" s="5"/>
      <c r="L2484" s="66">
        <v>43465</v>
      </c>
      <c r="M2484" s="5">
        <v>1</v>
      </c>
    </row>
    <row r="2485" spans="1:13" x14ac:dyDescent="0.25">
      <c r="A2485" s="48" t="s">
        <v>13430</v>
      </c>
      <c r="B2485" s="5" t="s">
        <v>13734</v>
      </c>
      <c r="C2485" s="124">
        <v>1</v>
      </c>
      <c r="D2485" s="126"/>
      <c r="E2485" s="5"/>
      <c r="F2485" s="5"/>
      <c r="G2485" s="127"/>
      <c r="H2485" s="5"/>
      <c r="I2485" s="13"/>
      <c r="J2485" s="5"/>
      <c r="K2485" s="5"/>
      <c r="L2485" s="66">
        <v>43465</v>
      </c>
      <c r="M2485" s="5">
        <v>1</v>
      </c>
    </row>
    <row r="2486" spans="1:13" x14ac:dyDescent="0.25">
      <c r="A2486" s="48" t="s">
        <v>13431</v>
      </c>
      <c r="B2486" s="5" t="s">
        <v>13734</v>
      </c>
      <c r="C2486" s="124">
        <v>1</v>
      </c>
      <c r="D2486" s="124"/>
      <c r="E2486" s="5"/>
      <c r="F2486" s="5"/>
      <c r="G2486" s="127"/>
      <c r="H2486" s="5"/>
      <c r="I2486" s="13"/>
      <c r="J2486" s="5"/>
      <c r="K2486" s="5"/>
      <c r="L2486" s="66">
        <v>43465</v>
      </c>
      <c r="M2486" s="5">
        <v>1</v>
      </c>
    </row>
    <row r="2487" spans="1:13" x14ac:dyDescent="0.25">
      <c r="A2487" s="48" t="s">
        <v>13432</v>
      </c>
      <c r="B2487" s="5" t="s">
        <v>13734</v>
      </c>
      <c r="C2487" s="124">
        <v>1</v>
      </c>
      <c r="D2487" s="124"/>
      <c r="E2487" s="5"/>
      <c r="F2487" s="5"/>
      <c r="G2487" s="127"/>
      <c r="H2487" s="5"/>
      <c r="I2487" s="13"/>
      <c r="J2487" s="5"/>
      <c r="K2487" s="5"/>
      <c r="L2487" s="66">
        <v>43465</v>
      </c>
      <c r="M2487" s="5">
        <v>1</v>
      </c>
    </row>
    <row r="2488" spans="1:13" x14ac:dyDescent="0.25">
      <c r="A2488" s="48" t="s">
        <v>13433</v>
      </c>
      <c r="B2488" s="5" t="s">
        <v>13734</v>
      </c>
      <c r="C2488" s="124">
        <v>1</v>
      </c>
      <c r="D2488" s="124"/>
      <c r="E2488" s="5"/>
      <c r="F2488" s="5"/>
      <c r="G2488" s="127"/>
      <c r="H2488" s="5"/>
      <c r="I2488" s="13"/>
      <c r="J2488" s="5"/>
      <c r="K2488" s="5"/>
      <c r="L2488" s="66">
        <v>43465</v>
      </c>
      <c r="M2488" s="5">
        <v>1</v>
      </c>
    </row>
    <row r="2489" spans="1:13" x14ac:dyDescent="0.25">
      <c r="A2489" s="48" t="s">
        <v>13434</v>
      </c>
      <c r="B2489" s="5" t="s">
        <v>13734</v>
      </c>
      <c r="C2489" s="124">
        <v>1</v>
      </c>
      <c r="D2489" s="124"/>
      <c r="E2489" s="5"/>
      <c r="F2489" s="5"/>
      <c r="G2489" s="127"/>
      <c r="H2489" s="5"/>
      <c r="I2489" s="13"/>
      <c r="J2489" s="5"/>
      <c r="K2489" s="5"/>
      <c r="L2489" s="66">
        <v>43465</v>
      </c>
      <c r="M2489" s="5">
        <v>1</v>
      </c>
    </row>
    <row r="2490" spans="1:13" x14ac:dyDescent="0.25">
      <c r="A2490" s="48" t="s">
        <v>13435</v>
      </c>
      <c r="B2490" s="5" t="s">
        <v>13734</v>
      </c>
      <c r="C2490" s="124">
        <v>1</v>
      </c>
      <c r="D2490" s="124"/>
      <c r="E2490" s="5"/>
      <c r="F2490" s="5"/>
      <c r="G2490" s="127"/>
      <c r="H2490" s="5"/>
      <c r="I2490" s="13"/>
      <c r="J2490" s="5"/>
      <c r="K2490" s="5"/>
      <c r="L2490" s="66">
        <v>43465</v>
      </c>
      <c r="M2490" s="5">
        <v>1</v>
      </c>
    </row>
    <row r="2491" spans="1:13" x14ac:dyDescent="0.25">
      <c r="A2491" s="48" t="s">
        <v>13436</v>
      </c>
      <c r="B2491" s="5" t="s">
        <v>13734</v>
      </c>
      <c r="C2491" s="124">
        <v>1</v>
      </c>
      <c r="D2491" s="124"/>
      <c r="E2491" s="5"/>
      <c r="F2491" s="5"/>
      <c r="G2491" s="127"/>
      <c r="H2491" s="5"/>
      <c r="I2491" s="13"/>
      <c r="J2491" s="5"/>
      <c r="K2491" s="5"/>
      <c r="L2491" s="66">
        <v>43465</v>
      </c>
      <c r="M2491" s="5">
        <v>1</v>
      </c>
    </row>
    <row r="2492" spans="1:13" x14ac:dyDescent="0.25">
      <c r="A2492" s="48" t="s">
        <v>13437</v>
      </c>
      <c r="B2492" s="5" t="s">
        <v>13734</v>
      </c>
      <c r="C2492" s="124">
        <v>1</v>
      </c>
      <c r="D2492" s="124"/>
      <c r="E2492" s="5"/>
      <c r="F2492" s="5"/>
      <c r="G2492" s="127"/>
      <c r="H2492" s="5"/>
      <c r="I2492" s="13"/>
      <c r="J2492" s="5"/>
      <c r="K2492" s="5"/>
      <c r="L2492" s="66">
        <v>43465</v>
      </c>
      <c r="M2492" s="5">
        <v>1</v>
      </c>
    </row>
    <row r="2493" spans="1:13" x14ac:dyDescent="0.25">
      <c r="A2493" s="48" t="s">
        <v>13438</v>
      </c>
      <c r="B2493" s="5" t="s">
        <v>13734</v>
      </c>
      <c r="C2493" s="124">
        <v>1</v>
      </c>
      <c r="D2493" s="124"/>
      <c r="E2493" s="5"/>
      <c r="F2493" s="5"/>
      <c r="G2493" s="127"/>
      <c r="H2493" s="5"/>
      <c r="I2493" s="13"/>
      <c r="J2493" s="5"/>
      <c r="K2493" s="5"/>
      <c r="L2493" s="66">
        <v>43465</v>
      </c>
      <c r="M2493" s="5">
        <v>1</v>
      </c>
    </row>
    <row r="2494" spans="1:13" x14ac:dyDescent="0.25">
      <c r="A2494" s="48" t="s">
        <v>13439</v>
      </c>
      <c r="B2494" s="5" t="s">
        <v>13734</v>
      </c>
      <c r="C2494" s="124">
        <v>1</v>
      </c>
      <c r="D2494" s="124"/>
      <c r="E2494" s="5"/>
      <c r="F2494" s="5"/>
      <c r="G2494" s="127"/>
      <c r="H2494" s="5"/>
      <c r="I2494" s="13"/>
      <c r="J2494" s="5"/>
      <c r="K2494" s="5"/>
      <c r="L2494" s="66">
        <v>43465</v>
      </c>
      <c r="M2494" s="5">
        <v>1</v>
      </c>
    </row>
    <row r="2495" spans="1:13" x14ac:dyDescent="0.25">
      <c r="A2495" s="48" t="s">
        <v>13440</v>
      </c>
      <c r="B2495" s="5" t="s">
        <v>13734</v>
      </c>
      <c r="C2495" s="124">
        <v>1</v>
      </c>
      <c r="D2495" s="124"/>
      <c r="E2495" s="5"/>
      <c r="F2495" s="5"/>
      <c r="G2495" s="127"/>
      <c r="H2495" s="5"/>
      <c r="I2495" s="13"/>
      <c r="J2495" s="5"/>
      <c r="K2495" s="5"/>
      <c r="L2495" s="66">
        <v>43465</v>
      </c>
      <c r="M2495" s="5">
        <v>1</v>
      </c>
    </row>
    <row r="2496" spans="1:13" x14ac:dyDescent="0.25">
      <c r="A2496" s="48" t="s">
        <v>13441</v>
      </c>
      <c r="B2496" s="5" t="s">
        <v>13734</v>
      </c>
      <c r="C2496" s="124">
        <v>1</v>
      </c>
      <c r="D2496" s="124"/>
      <c r="E2496" s="5"/>
      <c r="F2496" s="5"/>
      <c r="G2496" s="127"/>
      <c r="H2496" s="5"/>
      <c r="I2496" s="13"/>
      <c r="J2496" s="5"/>
      <c r="K2496" s="5"/>
      <c r="L2496" s="66">
        <v>43465</v>
      </c>
      <c r="M2496" s="5">
        <v>1</v>
      </c>
    </row>
    <row r="2497" spans="1:13" x14ac:dyDescent="0.25">
      <c r="A2497" s="48" t="s">
        <v>13442</v>
      </c>
      <c r="B2497" s="5" t="s">
        <v>13734</v>
      </c>
      <c r="C2497" s="124">
        <v>1</v>
      </c>
      <c r="D2497" s="124"/>
      <c r="E2497" s="5"/>
      <c r="F2497" s="5"/>
      <c r="G2497" s="127"/>
      <c r="H2497" s="5"/>
      <c r="I2497" s="13"/>
      <c r="J2497" s="5"/>
      <c r="K2497" s="5"/>
      <c r="L2497" s="66">
        <v>43465</v>
      </c>
      <c r="M2497" s="5">
        <v>1</v>
      </c>
    </row>
    <row r="2498" spans="1:13" x14ac:dyDescent="0.25">
      <c r="A2498" s="48" t="s">
        <v>13443</v>
      </c>
      <c r="B2498" s="5" t="s">
        <v>13734</v>
      </c>
      <c r="C2498" s="124">
        <v>1</v>
      </c>
      <c r="D2498" s="124"/>
      <c r="E2498" s="5"/>
      <c r="F2498" s="5"/>
      <c r="G2498" s="127"/>
      <c r="H2498" s="5"/>
      <c r="I2498" s="13"/>
      <c r="J2498" s="5"/>
      <c r="K2498" s="5"/>
      <c r="L2498" s="66">
        <v>43465</v>
      </c>
      <c r="M2498" s="5">
        <v>1</v>
      </c>
    </row>
    <row r="2499" spans="1:13" x14ac:dyDescent="0.25">
      <c r="A2499" s="48" t="s">
        <v>13444</v>
      </c>
      <c r="B2499" s="5" t="s">
        <v>13734</v>
      </c>
      <c r="C2499" s="124">
        <v>1</v>
      </c>
      <c r="D2499" s="124"/>
      <c r="E2499" s="5"/>
      <c r="F2499" s="5"/>
      <c r="G2499" s="127"/>
      <c r="H2499" s="5"/>
      <c r="I2499" s="13"/>
      <c r="J2499" s="5"/>
      <c r="K2499" s="5"/>
      <c r="L2499" s="66">
        <v>43465</v>
      </c>
      <c r="M2499" s="5">
        <v>1</v>
      </c>
    </row>
    <row r="2500" spans="1:13" x14ac:dyDescent="0.25">
      <c r="A2500" s="48" t="s">
        <v>13445</v>
      </c>
      <c r="B2500" s="5" t="s">
        <v>13734</v>
      </c>
      <c r="C2500" s="124">
        <v>1</v>
      </c>
      <c r="D2500" s="124"/>
      <c r="E2500" s="5"/>
      <c r="F2500" s="5"/>
      <c r="G2500" s="127"/>
      <c r="H2500" s="5"/>
      <c r="I2500" s="13"/>
      <c r="J2500" s="5"/>
      <c r="K2500" s="5"/>
      <c r="L2500" s="66">
        <v>43465</v>
      </c>
      <c r="M2500" s="5">
        <v>1</v>
      </c>
    </row>
    <row r="2501" spans="1:13" x14ac:dyDescent="0.25">
      <c r="A2501" s="48" t="s">
        <v>13446</v>
      </c>
      <c r="B2501" s="5" t="s">
        <v>13734</v>
      </c>
      <c r="C2501" s="124">
        <v>1</v>
      </c>
      <c r="D2501" s="124"/>
      <c r="E2501" s="5"/>
      <c r="F2501" s="5"/>
      <c r="G2501" s="127"/>
      <c r="H2501" s="5"/>
      <c r="I2501" s="13"/>
      <c r="J2501" s="5"/>
      <c r="K2501" s="5"/>
      <c r="L2501" s="66">
        <v>43465</v>
      </c>
      <c r="M2501" s="5">
        <v>1</v>
      </c>
    </row>
    <row r="2502" spans="1:13" x14ac:dyDescent="0.25">
      <c r="A2502" s="48" t="s">
        <v>13447</v>
      </c>
      <c r="B2502" s="5" t="s">
        <v>13734</v>
      </c>
      <c r="C2502" s="124">
        <v>1</v>
      </c>
      <c r="D2502" s="124"/>
      <c r="E2502" s="5"/>
      <c r="F2502" s="5"/>
      <c r="G2502" s="127"/>
      <c r="H2502" s="5"/>
      <c r="I2502" s="13"/>
      <c r="J2502" s="5"/>
      <c r="K2502" s="5"/>
      <c r="L2502" s="66">
        <v>43465</v>
      </c>
      <c r="M2502" s="5">
        <v>1</v>
      </c>
    </row>
    <row r="2503" spans="1:13" x14ac:dyDescent="0.25">
      <c r="A2503" s="48" t="s">
        <v>13448</v>
      </c>
      <c r="B2503" s="5" t="s">
        <v>13734</v>
      </c>
      <c r="C2503" s="124">
        <v>1</v>
      </c>
      <c r="D2503" s="124"/>
      <c r="E2503" s="5"/>
      <c r="F2503" s="5"/>
      <c r="G2503" s="127"/>
      <c r="H2503" s="5"/>
      <c r="I2503" s="13"/>
      <c r="J2503" s="5"/>
      <c r="K2503" s="5"/>
      <c r="L2503" s="66">
        <v>43465</v>
      </c>
      <c r="M2503" s="5">
        <v>1</v>
      </c>
    </row>
    <row r="2504" spans="1:13" x14ac:dyDescent="0.25">
      <c r="A2504" s="48" t="s">
        <v>13449</v>
      </c>
      <c r="B2504" s="5" t="s">
        <v>13734</v>
      </c>
      <c r="C2504" s="124">
        <v>1</v>
      </c>
      <c r="D2504" s="124"/>
      <c r="E2504" s="5"/>
      <c r="F2504" s="5"/>
      <c r="G2504" s="127"/>
      <c r="H2504" s="5"/>
      <c r="I2504" s="13"/>
      <c r="J2504" s="5"/>
      <c r="K2504" s="5"/>
      <c r="L2504" s="66">
        <v>43465</v>
      </c>
      <c r="M2504" s="5">
        <v>1</v>
      </c>
    </row>
    <row r="2505" spans="1:13" x14ac:dyDescent="0.25">
      <c r="A2505" s="48" t="s">
        <v>13450</v>
      </c>
      <c r="B2505" s="5" t="s">
        <v>13734</v>
      </c>
      <c r="C2505" s="124">
        <v>1</v>
      </c>
      <c r="D2505" s="124"/>
      <c r="E2505" s="5"/>
      <c r="F2505" s="5"/>
      <c r="G2505" s="127"/>
      <c r="H2505" s="5"/>
      <c r="I2505" s="13"/>
      <c r="J2505" s="5"/>
      <c r="K2505" s="5"/>
      <c r="L2505" s="66">
        <v>43465</v>
      </c>
      <c r="M2505" s="5">
        <v>1</v>
      </c>
    </row>
    <row r="2506" spans="1:13" x14ac:dyDescent="0.25">
      <c r="A2506" s="48" t="s">
        <v>13451</v>
      </c>
      <c r="B2506" s="5" t="s">
        <v>13734</v>
      </c>
      <c r="C2506" s="124">
        <v>1</v>
      </c>
      <c r="D2506" s="124"/>
      <c r="E2506" s="5"/>
      <c r="F2506" s="5"/>
      <c r="G2506" s="127"/>
      <c r="H2506" s="5"/>
      <c r="I2506" s="13"/>
      <c r="J2506" s="5"/>
      <c r="K2506" s="5"/>
      <c r="L2506" s="66">
        <v>43465</v>
      </c>
      <c r="M2506" s="5">
        <v>1</v>
      </c>
    </row>
    <row r="2507" spans="1:13" x14ac:dyDescent="0.25">
      <c r="A2507" s="48" t="s">
        <v>13452</v>
      </c>
      <c r="B2507" s="5" t="s">
        <v>13734</v>
      </c>
      <c r="C2507" s="124">
        <v>1</v>
      </c>
      <c r="D2507" s="124"/>
      <c r="E2507" s="5"/>
      <c r="F2507" s="5"/>
      <c r="G2507" s="127"/>
      <c r="H2507" s="5"/>
      <c r="I2507" s="13"/>
      <c r="J2507" s="5"/>
      <c r="K2507" s="5"/>
      <c r="L2507" s="66">
        <v>43465</v>
      </c>
      <c r="M2507" s="5">
        <v>1</v>
      </c>
    </row>
    <row r="2508" spans="1:13" x14ac:dyDescent="0.25">
      <c r="A2508" s="48" t="s">
        <v>13453</v>
      </c>
      <c r="B2508" s="5" t="s">
        <v>13734</v>
      </c>
      <c r="C2508" s="124">
        <v>1</v>
      </c>
      <c r="D2508" s="5"/>
      <c r="E2508" s="5"/>
      <c r="F2508" s="5"/>
      <c r="G2508" s="5"/>
      <c r="H2508" s="5"/>
      <c r="I2508" s="5"/>
      <c r="J2508" s="5"/>
      <c r="K2508" s="5"/>
      <c r="L2508" s="66">
        <v>43465</v>
      </c>
      <c r="M2508" s="5">
        <v>1</v>
      </c>
    </row>
    <row r="2509" spans="1:13" x14ac:dyDescent="0.25">
      <c r="A2509" s="48" t="s">
        <v>13454</v>
      </c>
      <c r="B2509" s="5" t="s">
        <v>13734</v>
      </c>
      <c r="C2509" s="124">
        <v>1</v>
      </c>
      <c r="D2509" s="5"/>
      <c r="E2509" s="5"/>
      <c r="F2509" s="5"/>
      <c r="G2509" s="5"/>
      <c r="H2509" s="5"/>
      <c r="I2509" s="5"/>
      <c r="J2509" s="5"/>
      <c r="K2509" s="5"/>
      <c r="L2509" s="66">
        <v>43465</v>
      </c>
      <c r="M2509" s="5">
        <v>1</v>
      </c>
    </row>
    <row r="2510" spans="1:13" x14ac:dyDescent="0.25">
      <c r="A2510" s="48" t="s">
        <v>13455</v>
      </c>
      <c r="B2510" s="5" t="s">
        <v>13734</v>
      </c>
      <c r="C2510" s="124">
        <v>1</v>
      </c>
      <c r="D2510" s="5"/>
      <c r="E2510" s="5"/>
      <c r="F2510" s="5"/>
      <c r="G2510" s="5"/>
      <c r="H2510" s="5"/>
      <c r="I2510" s="5"/>
      <c r="J2510" s="5"/>
      <c r="K2510" s="5"/>
      <c r="L2510" s="66">
        <v>43465</v>
      </c>
      <c r="M2510" s="5">
        <v>1</v>
      </c>
    </row>
    <row r="2511" spans="1:13" x14ac:dyDescent="0.25">
      <c r="A2511" s="48" t="s">
        <v>13456</v>
      </c>
      <c r="B2511" s="5" t="s">
        <v>13734</v>
      </c>
      <c r="C2511" s="124">
        <v>1</v>
      </c>
      <c r="D2511" s="5"/>
      <c r="E2511" s="5"/>
      <c r="F2511" s="5"/>
      <c r="G2511" s="5"/>
      <c r="H2511" s="5"/>
      <c r="I2511" s="5"/>
      <c r="J2511" s="5"/>
      <c r="K2511" s="5"/>
      <c r="L2511" s="66">
        <v>43465</v>
      </c>
      <c r="M2511" s="5">
        <v>1</v>
      </c>
    </row>
    <row r="2512" spans="1:13" x14ac:dyDescent="0.25">
      <c r="A2512" s="48" t="s">
        <v>13457</v>
      </c>
      <c r="B2512" s="5" t="s">
        <v>13734</v>
      </c>
      <c r="C2512" s="124">
        <v>1</v>
      </c>
      <c r="D2512" s="5"/>
      <c r="E2512" s="5"/>
      <c r="F2512" s="5"/>
      <c r="G2512" s="5"/>
      <c r="H2512" s="5"/>
      <c r="I2512" s="5"/>
      <c r="J2512" s="5"/>
      <c r="K2512" s="5"/>
      <c r="L2512" s="66">
        <v>43465</v>
      </c>
      <c r="M2512" s="5">
        <v>1</v>
      </c>
    </row>
    <row r="2513" spans="1:13" x14ac:dyDescent="0.25">
      <c r="A2513" s="48" t="s">
        <v>13458</v>
      </c>
      <c r="B2513" s="5" t="s">
        <v>13734</v>
      </c>
      <c r="C2513" s="124">
        <v>1</v>
      </c>
      <c r="D2513" s="5"/>
      <c r="E2513" s="5"/>
      <c r="F2513" s="5"/>
      <c r="G2513" s="5"/>
      <c r="H2513" s="5"/>
      <c r="I2513" s="5"/>
      <c r="J2513" s="5"/>
      <c r="K2513" s="5"/>
      <c r="L2513" s="66">
        <v>43465</v>
      </c>
      <c r="M2513" s="5">
        <v>1</v>
      </c>
    </row>
    <row r="2514" spans="1:13" x14ac:dyDescent="0.25">
      <c r="A2514" s="48" t="s">
        <v>13459</v>
      </c>
      <c r="B2514" s="5" t="s">
        <v>13734</v>
      </c>
      <c r="C2514" s="124">
        <v>1</v>
      </c>
      <c r="D2514" s="5"/>
      <c r="E2514" s="5"/>
      <c r="F2514" s="5"/>
      <c r="G2514" s="5"/>
      <c r="H2514" s="5"/>
      <c r="I2514" s="5"/>
      <c r="J2514" s="5"/>
      <c r="K2514" s="5"/>
      <c r="L2514" s="66">
        <v>43465</v>
      </c>
      <c r="M2514" s="5">
        <v>1</v>
      </c>
    </row>
    <row r="2515" spans="1:13" x14ac:dyDescent="0.25">
      <c r="A2515" s="48" t="s">
        <v>13460</v>
      </c>
      <c r="B2515" s="5" t="s">
        <v>13734</v>
      </c>
      <c r="C2515" s="124">
        <v>1</v>
      </c>
      <c r="D2515" s="5"/>
      <c r="E2515" s="5"/>
      <c r="F2515" s="5"/>
      <c r="G2515" s="5"/>
      <c r="H2515" s="5"/>
      <c r="I2515" s="5"/>
      <c r="J2515" s="5"/>
      <c r="K2515" s="5"/>
      <c r="L2515" s="66">
        <v>43465</v>
      </c>
      <c r="M2515" s="5">
        <v>1</v>
      </c>
    </row>
    <row r="2516" spans="1:13" x14ac:dyDescent="0.25">
      <c r="A2516" s="48" t="s">
        <v>13461</v>
      </c>
      <c r="B2516" s="5" t="s">
        <v>13734</v>
      </c>
      <c r="C2516" s="124">
        <v>1</v>
      </c>
      <c r="D2516" s="5"/>
      <c r="E2516" s="5"/>
      <c r="F2516" s="5"/>
      <c r="G2516" s="5"/>
      <c r="H2516" s="5"/>
      <c r="I2516" s="5"/>
      <c r="J2516" s="5"/>
      <c r="K2516" s="5"/>
      <c r="L2516" s="66">
        <v>43465</v>
      </c>
      <c r="M2516" s="5">
        <v>1</v>
      </c>
    </row>
    <row r="2517" spans="1:13" x14ac:dyDescent="0.25">
      <c r="A2517" s="48" t="s">
        <v>13462</v>
      </c>
      <c r="B2517" s="5" t="s">
        <v>13734</v>
      </c>
      <c r="C2517" s="124">
        <v>1</v>
      </c>
      <c r="D2517" s="5"/>
      <c r="E2517" s="5"/>
      <c r="F2517" s="5"/>
      <c r="G2517" s="5"/>
      <c r="H2517" s="5"/>
      <c r="I2517" s="5"/>
      <c r="J2517" s="5"/>
      <c r="K2517" s="5"/>
      <c r="L2517" s="66">
        <v>43465</v>
      </c>
      <c r="M2517" s="5">
        <v>1</v>
      </c>
    </row>
    <row r="2518" spans="1:13" x14ac:dyDescent="0.25">
      <c r="A2518" s="48" t="s">
        <v>13463</v>
      </c>
      <c r="B2518" s="5" t="s">
        <v>13734</v>
      </c>
      <c r="C2518" s="124">
        <v>1</v>
      </c>
      <c r="D2518" s="5"/>
      <c r="E2518" s="5"/>
      <c r="F2518" s="5"/>
      <c r="G2518" s="5"/>
      <c r="H2518" s="5"/>
      <c r="I2518" s="5"/>
      <c r="J2518" s="5"/>
      <c r="K2518" s="5"/>
      <c r="L2518" s="66">
        <v>43465</v>
      </c>
      <c r="M2518" s="5">
        <v>1</v>
      </c>
    </row>
    <row r="2519" spans="1:13" x14ac:dyDescent="0.25">
      <c r="A2519" s="48" t="s">
        <v>13464</v>
      </c>
      <c r="B2519" s="5" t="s">
        <v>13734</v>
      </c>
      <c r="C2519" s="124">
        <v>1</v>
      </c>
      <c r="D2519" s="5"/>
      <c r="E2519" s="5"/>
      <c r="F2519" s="5"/>
      <c r="G2519" s="5"/>
      <c r="H2519" s="5"/>
      <c r="I2519" s="5"/>
      <c r="J2519" s="5"/>
      <c r="K2519" s="5"/>
      <c r="L2519" s="66">
        <v>43465</v>
      </c>
      <c r="M2519" s="5">
        <v>1</v>
      </c>
    </row>
    <row r="2520" spans="1:13" x14ac:dyDescent="0.25">
      <c r="A2520" s="48" t="s">
        <v>13465</v>
      </c>
      <c r="B2520" s="5" t="s">
        <v>13734</v>
      </c>
      <c r="C2520" s="124">
        <v>1</v>
      </c>
      <c r="D2520" s="5"/>
      <c r="E2520" s="5"/>
      <c r="F2520" s="5"/>
      <c r="G2520" s="5"/>
      <c r="H2520" s="5"/>
      <c r="I2520" s="5"/>
      <c r="J2520" s="5"/>
      <c r="K2520" s="5"/>
      <c r="L2520" s="66">
        <v>43465</v>
      </c>
      <c r="M2520" s="5">
        <v>1</v>
      </c>
    </row>
    <row r="2521" spans="1:13" x14ac:dyDescent="0.25">
      <c r="A2521" s="48" t="s">
        <v>13466</v>
      </c>
      <c r="B2521" s="5" t="s">
        <v>13734</v>
      </c>
      <c r="C2521" s="124">
        <v>1</v>
      </c>
      <c r="D2521" s="5"/>
      <c r="E2521" s="5"/>
      <c r="F2521" s="5"/>
      <c r="G2521" s="5"/>
      <c r="H2521" s="5"/>
      <c r="I2521" s="5"/>
      <c r="J2521" s="5"/>
      <c r="K2521" s="5"/>
      <c r="L2521" s="66">
        <v>43465</v>
      </c>
      <c r="M2521" s="5">
        <v>1</v>
      </c>
    </row>
    <row r="2522" spans="1:13" x14ac:dyDescent="0.25">
      <c r="A2522" s="48" t="s">
        <v>13467</v>
      </c>
      <c r="B2522" s="5" t="s">
        <v>13734</v>
      </c>
      <c r="C2522" s="124">
        <v>1</v>
      </c>
      <c r="D2522" s="5"/>
      <c r="E2522" s="5"/>
      <c r="F2522" s="5"/>
      <c r="G2522" s="5"/>
      <c r="H2522" s="5"/>
      <c r="I2522" s="5"/>
      <c r="J2522" s="5"/>
      <c r="K2522" s="5"/>
      <c r="L2522" s="66">
        <v>43465</v>
      </c>
      <c r="M2522" s="5">
        <v>1</v>
      </c>
    </row>
    <row r="2523" spans="1:13" x14ac:dyDescent="0.25">
      <c r="A2523" s="48" t="s">
        <v>13468</v>
      </c>
      <c r="B2523" s="5" t="s">
        <v>13734</v>
      </c>
      <c r="C2523" s="124">
        <v>1</v>
      </c>
      <c r="D2523" s="5"/>
      <c r="E2523" s="5"/>
      <c r="F2523" s="5"/>
      <c r="G2523" s="5"/>
      <c r="H2523" s="5"/>
      <c r="I2523" s="5"/>
      <c r="J2523" s="5"/>
      <c r="K2523" s="5"/>
      <c r="L2523" s="66">
        <v>43465</v>
      </c>
      <c r="M2523" s="5">
        <v>1</v>
      </c>
    </row>
    <row r="2524" spans="1:13" x14ac:dyDescent="0.25">
      <c r="A2524" s="48" t="s">
        <v>13469</v>
      </c>
      <c r="B2524" s="5" t="s">
        <v>13734</v>
      </c>
      <c r="C2524" s="124">
        <v>1</v>
      </c>
      <c r="D2524" s="5"/>
      <c r="E2524" s="5"/>
      <c r="F2524" s="5"/>
      <c r="G2524" s="5"/>
      <c r="H2524" s="5"/>
      <c r="I2524" s="5"/>
      <c r="J2524" s="5"/>
      <c r="K2524" s="5"/>
      <c r="L2524" s="66">
        <v>43465</v>
      </c>
      <c r="M2524" s="5">
        <v>1</v>
      </c>
    </row>
    <row r="2525" spans="1:13" x14ac:dyDescent="0.25">
      <c r="A2525" s="48" t="s">
        <v>13470</v>
      </c>
      <c r="B2525" s="5" t="s">
        <v>13734</v>
      </c>
      <c r="C2525" s="124">
        <v>1</v>
      </c>
      <c r="D2525" s="5"/>
      <c r="E2525" s="5"/>
      <c r="F2525" s="5"/>
      <c r="G2525" s="5"/>
      <c r="H2525" s="5"/>
      <c r="I2525" s="5"/>
      <c r="J2525" s="5"/>
      <c r="K2525" s="5"/>
      <c r="L2525" s="66">
        <v>43465</v>
      </c>
      <c r="M2525" s="5">
        <v>1</v>
      </c>
    </row>
    <row r="2526" spans="1:13" x14ac:dyDescent="0.25">
      <c r="A2526" s="48" t="s">
        <v>13471</v>
      </c>
      <c r="B2526" s="5" t="s">
        <v>13734</v>
      </c>
      <c r="C2526" s="124">
        <v>1</v>
      </c>
      <c r="D2526" s="5"/>
      <c r="E2526" s="5"/>
      <c r="F2526" s="5"/>
      <c r="G2526" s="5"/>
      <c r="H2526" s="5"/>
      <c r="I2526" s="5"/>
      <c r="J2526" s="5"/>
      <c r="K2526" s="5"/>
      <c r="L2526" s="66">
        <v>43465</v>
      </c>
      <c r="M2526" s="5">
        <v>1</v>
      </c>
    </row>
    <row r="2527" spans="1:13" x14ac:dyDescent="0.25">
      <c r="A2527" s="48" t="s">
        <v>13472</v>
      </c>
      <c r="B2527" s="5" t="s">
        <v>13734</v>
      </c>
      <c r="C2527" s="124">
        <v>1</v>
      </c>
      <c r="D2527" s="5"/>
      <c r="E2527" s="5"/>
      <c r="F2527" s="5"/>
      <c r="G2527" s="5"/>
      <c r="H2527" s="5"/>
      <c r="I2527" s="5"/>
      <c r="J2527" s="5"/>
      <c r="K2527" s="5"/>
      <c r="L2527" s="66">
        <v>43465</v>
      </c>
      <c r="M2527" s="5">
        <v>1</v>
      </c>
    </row>
    <row r="2528" spans="1:13" x14ac:dyDescent="0.25">
      <c r="A2528" s="48" t="s">
        <v>13473</v>
      </c>
      <c r="B2528" s="5" t="s">
        <v>13734</v>
      </c>
      <c r="C2528" s="124">
        <v>1</v>
      </c>
      <c r="D2528" s="5"/>
      <c r="E2528" s="5"/>
      <c r="F2528" s="5"/>
      <c r="G2528" s="5"/>
      <c r="H2528" s="5"/>
      <c r="I2528" s="5"/>
      <c r="J2528" s="5"/>
      <c r="K2528" s="5"/>
      <c r="L2528" s="66">
        <v>43465</v>
      </c>
      <c r="M2528" s="5">
        <v>1</v>
      </c>
    </row>
    <row r="2529" spans="1:13" x14ac:dyDescent="0.25">
      <c r="A2529" s="48" t="s">
        <v>13474</v>
      </c>
      <c r="B2529" s="5" t="s">
        <v>13734</v>
      </c>
      <c r="C2529" s="124">
        <v>1</v>
      </c>
      <c r="D2529" s="5"/>
      <c r="E2529" s="5"/>
      <c r="F2529" s="5"/>
      <c r="G2529" s="5"/>
      <c r="H2529" s="5"/>
      <c r="I2529" s="5"/>
      <c r="J2529" s="5"/>
      <c r="K2529" s="5"/>
      <c r="L2529" s="66">
        <v>43465</v>
      </c>
      <c r="M2529" s="5">
        <v>1</v>
      </c>
    </row>
    <row r="2530" spans="1:13" x14ac:dyDescent="0.25">
      <c r="A2530" s="48" t="s">
        <v>13475</v>
      </c>
      <c r="B2530" s="5" t="s">
        <v>13734</v>
      </c>
      <c r="C2530" s="124">
        <v>1</v>
      </c>
      <c r="D2530" s="5"/>
      <c r="E2530" s="5"/>
      <c r="F2530" s="5"/>
      <c r="G2530" s="5"/>
      <c r="H2530" s="5"/>
      <c r="I2530" s="5"/>
      <c r="J2530" s="5"/>
      <c r="K2530" s="5"/>
      <c r="L2530" s="66">
        <v>43465</v>
      </c>
      <c r="M2530" s="5">
        <v>1</v>
      </c>
    </row>
    <row r="2531" spans="1:13" x14ac:dyDescent="0.25">
      <c r="A2531" s="48" t="s">
        <v>13476</v>
      </c>
      <c r="B2531" s="5" t="s">
        <v>13734</v>
      </c>
      <c r="C2531" s="124">
        <v>1</v>
      </c>
      <c r="D2531" s="5"/>
      <c r="E2531" s="5"/>
      <c r="F2531" s="5"/>
      <c r="G2531" s="5"/>
      <c r="H2531" s="5"/>
      <c r="I2531" s="5"/>
      <c r="J2531" s="5"/>
      <c r="K2531" s="5"/>
      <c r="L2531" s="66">
        <v>43465</v>
      </c>
      <c r="M2531" s="5">
        <v>1</v>
      </c>
    </row>
    <row r="2532" spans="1:13" x14ac:dyDescent="0.25">
      <c r="A2532" s="48" t="s">
        <v>13477</v>
      </c>
      <c r="B2532" s="5" t="s">
        <v>13734</v>
      </c>
      <c r="C2532" s="124">
        <v>1</v>
      </c>
      <c r="D2532" s="5"/>
      <c r="E2532" s="5"/>
      <c r="F2532" s="5"/>
      <c r="G2532" s="5"/>
      <c r="H2532" s="5"/>
      <c r="I2532" s="5"/>
      <c r="J2532" s="5"/>
      <c r="K2532" s="5"/>
      <c r="L2532" s="66">
        <v>43465</v>
      </c>
      <c r="M2532" s="5">
        <v>1</v>
      </c>
    </row>
    <row r="2533" spans="1:13" x14ac:dyDescent="0.25">
      <c r="A2533" s="48" t="s">
        <v>13478</v>
      </c>
      <c r="B2533" s="5" t="s">
        <v>13734</v>
      </c>
      <c r="C2533" s="124">
        <v>1</v>
      </c>
      <c r="D2533" s="5"/>
      <c r="E2533" s="5"/>
      <c r="F2533" s="5"/>
      <c r="G2533" s="5"/>
      <c r="H2533" s="5"/>
      <c r="I2533" s="5"/>
      <c r="J2533" s="5"/>
      <c r="K2533" s="5"/>
      <c r="L2533" s="66">
        <v>43465</v>
      </c>
      <c r="M2533" s="5">
        <v>1</v>
      </c>
    </row>
    <row r="2534" spans="1:13" x14ac:dyDescent="0.25">
      <c r="A2534" s="48" t="s">
        <v>13479</v>
      </c>
      <c r="B2534" s="5" t="s">
        <v>13734</v>
      </c>
      <c r="C2534" s="124">
        <v>1</v>
      </c>
      <c r="D2534" s="5"/>
      <c r="E2534" s="5"/>
      <c r="F2534" s="5"/>
      <c r="G2534" s="5"/>
      <c r="H2534" s="5"/>
      <c r="I2534" s="5"/>
      <c r="J2534" s="5"/>
      <c r="K2534" s="5"/>
      <c r="L2534" s="66">
        <v>43465</v>
      </c>
      <c r="M2534" s="5">
        <v>1</v>
      </c>
    </row>
    <row r="2535" spans="1:13" x14ac:dyDescent="0.25">
      <c r="A2535" s="48" t="s">
        <v>13480</v>
      </c>
      <c r="B2535" s="5" t="s">
        <v>13734</v>
      </c>
      <c r="C2535" s="124">
        <v>1</v>
      </c>
      <c r="D2535" s="5"/>
      <c r="E2535" s="5"/>
      <c r="F2535" s="5"/>
      <c r="G2535" s="5"/>
      <c r="H2535" s="5"/>
      <c r="I2535" s="5"/>
      <c r="J2535" s="5"/>
      <c r="K2535" s="5"/>
      <c r="L2535" s="66">
        <v>43465</v>
      </c>
      <c r="M2535" s="5">
        <v>1</v>
      </c>
    </row>
    <row r="2536" spans="1:13" x14ac:dyDescent="0.25">
      <c r="A2536" s="48" t="s">
        <v>13481</v>
      </c>
      <c r="B2536" s="5" t="s">
        <v>13734</v>
      </c>
      <c r="C2536" s="124">
        <v>1</v>
      </c>
      <c r="D2536" s="5"/>
      <c r="E2536" s="5"/>
      <c r="F2536" s="5"/>
      <c r="G2536" s="5"/>
      <c r="H2536" s="5"/>
      <c r="I2536" s="5"/>
      <c r="J2536" s="5"/>
      <c r="K2536" s="5"/>
      <c r="L2536" s="66">
        <v>43465</v>
      </c>
      <c r="M2536" s="5">
        <v>1</v>
      </c>
    </row>
    <row r="2537" spans="1:13" x14ac:dyDescent="0.25">
      <c r="A2537" s="48" t="s">
        <v>13482</v>
      </c>
      <c r="B2537" s="5" t="s">
        <v>13734</v>
      </c>
      <c r="C2537" s="124">
        <v>1</v>
      </c>
      <c r="D2537" s="5"/>
      <c r="E2537" s="5"/>
      <c r="F2537" s="5"/>
      <c r="G2537" s="5"/>
      <c r="H2537" s="5"/>
      <c r="I2537" s="5"/>
      <c r="J2537" s="5"/>
      <c r="K2537" s="5"/>
      <c r="L2537" s="66">
        <v>43465</v>
      </c>
      <c r="M2537" s="5">
        <v>1</v>
      </c>
    </row>
    <row r="2538" spans="1:13" x14ac:dyDescent="0.25">
      <c r="A2538" s="48" t="s">
        <v>13483</v>
      </c>
      <c r="B2538" s="5" t="s">
        <v>13734</v>
      </c>
      <c r="C2538" s="124">
        <v>1</v>
      </c>
      <c r="D2538" s="5"/>
      <c r="E2538" s="5"/>
      <c r="F2538" s="5"/>
      <c r="G2538" s="5"/>
      <c r="H2538" s="5"/>
      <c r="I2538" s="5"/>
      <c r="J2538" s="5"/>
      <c r="K2538" s="5"/>
      <c r="L2538" s="66">
        <v>43465</v>
      </c>
      <c r="M2538" s="5">
        <v>1</v>
      </c>
    </row>
    <row r="2539" spans="1:13" x14ac:dyDescent="0.25">
      <c r="A2539" s="48" t="s">
        <v>13484</v>
      </c>
      <c r="B2539" s="5" t="s">
        <v>13734</v>
      </c>
      <c r="C2539" s="124">
        <v>1</v>
      </c>
      <c r="D2539" s="5"/>
      <c r="E2539" s="5"/>
      <c r="F2539" s="5"/>
      <c r="G2539" s="5"/>
      <c r="H2539" s="5"/>
      <c r="I2539" s="5"/>
      <c r="J2539" s="5"/>
      <c r="K2539" s="5"/>
      <c r="L2539" s="66">
        <v>43465</v>
      </c>
      <c r="M2539" s="5">
        <v>1</v>
      </c>
    </row>
    <row r="2540" spans="1:13" x14ac:dyDescent="0.25">
      <c r="A2540" s="48" t="s">
        <v>13485</v>
      </c>
      <c r="B2540" s="5" t="s">
        <v>13734</v>
      </c>
      <c r="C2540" s="124">
        <v>1</v>
      </c>
      <c r="D2540" s="5"/>
      <c r="E2540" s="5"/>
      <c r="F2540" s="5"/>
      <c r="G2540" s="5"/>
      <c r="H2540" s="5"/>
      <c r="I2540" s="5"/>
      <c r="J2540" s="5"/>
      <c r="K2540" s="5"/>
      <c r="L2540" s="66">
        <v>43465</v>
      </c>
      <c r="M2540" s="5">
        <v>1</v>
      </c>
    </row>
    <row r="2541" spans="1:13" x14ac:dyDescent="0.25">
      <c r="A2541" s="48" t="s">
        <v>13486</v>
      </c>
      <c r="B2541" s="5" t="s">
        <v>13734</v>
      </c>
      <c r="C2541" s="124">
        <v>1</v>
      </c>
      <c r="D2541" s="5"/>
      <c r="E2541" s="5"/>
      <c r="F2541" s="5"/>
      <c r="G2541" s="5"/>
      <c r="H2541" s="5"/>
      <c r="I2541" s="5"/>
      <c r="J2541" s="5"/>
      <c r="K2541" s="5"/>
      <c r="L2541" s="66">
        <v>43465</v>
      </c>
      <c r="M2541" s="5">
        <v>1</v>
      </c>
    </row>
    <row r="2542" spans="1:13" x14ac:dyDescent="0.25">
      <c r="A2542" s="48" t="s">
        <v>13487</v>
      </c>
      <c r="B2542" s="5" t="s">
        <v>13734</v>
      </c>
      <c r="C2542" s="124">
        <v>1</v>
      </c>
      <c r="D2542" s="5"/>
      <c r="E2542" s="5"/>
      <c r="F2542" s="5"/>
      <c r="G2542" s="5"/>
      <c r="H2542" s="5"/>
      <c r="I2542" s="5"/>
      <c r="J2542" s="5"/>
      <c r="K2542" s="5"/>
      <c r="L2542" s="66">
        <v>43465</v>
      </c>
      <c r="M2542" s="5">
        <v>1</v>
      </c>
    </row>
    <row r="2543" spans="1:13" x14ac:dyDescent="0.25">
      <c r="A2543" s="48" t="s">
        <v>13488</v>
      </c>
      <c r="B2543" s="5" t="s">
        <v>13734</v>
      </c>
      <c r="C2543" s="124">
        <v>1</v>
      </c>
      <c r="D2543" s="5"/>
      <c r="E2543" s="5"/>
      <c r="F2543" s="5"/>
      <c r="G2543" s="5"/>
      <c r="H2543" s="5"/>
      <c r="I2543" s="5"/>
      <c r="J2543" s="5"/>
      <c r="K2543" s="5"/>
      <c r="L2543" s="66">
        <v>43465</v>
      </c>
      <c r="M2543" s="5">
        <v>1</v>
      </c>
    </row>
    <row r="2544" spans="1:13" x14ac:dyDescent="0.25">
      <c r="A2544" s="48" t="s">
        <v>13489</v>
      </c>
      <c r="B2544" s="5" t="s">
        <v>13734</v>
      </c>
      <c r="C2544" s="124">
        <v>1</v>
      </c>
      <c r="D2544" s="5"/>
      <c r="E2544" s="5"/>
      <c r="F2544" s="5"/>
      <c r="G2544" s="5"/>
      <c r="H2544" s="5"/>
      <c r="I2544" s="5"/>
      <c r="J2544" s="5"/>
      <c r="K2544" s="5"/>
      <c r="L2544" s="66">
        <v>43465</v>
      </c>
      <c r="M2544" s="5">
        <v>1</v>
      </c>
    </row>
    <row r="2545" spans="1:13" x14ac:dyDescent="0.25">
      <c r="A2545" s="48" t="s">
        <v>13490</v>
      </c>
      <c r="B2545" s="5" t="s">
        <v>13734</v>
      </c>
      <c r="C2545" s="124">
        <v>1</v>
      </c>
      <c r="D2545" s="5"/>
      <c r="E2545" s="5"/>
      <c r="F2545" s="5"/>
      <c r="G2545" s="5"/>
      <c r="H2545" s="5"/>
      <c r="I2545" s="5"/>
      <c r="J2545" s="5"/>
      <c r="K2545" s="5"/>
      <c r="L2545" s="66">
        <v>43465</v>
      </c>
      <c r="M2545" s="5">
        <v>1</v>
      </c>
    </row>
    <row r="2546" spans="1:13" x14ac:dyDescent="0.25">
      <c r="A2546" s="48" t="s">
        <v>13491</v>
      </c>
      <c r="B2546" s="5" t="s">
        <v>13734</v>
      </c>
      <c r="C2546" s="124">
        <v>1</v>
      </c>
      <c r="D2546" s="5"/>
      <c r="E2546" s="5"/>
      <c r="F2546" s="5"/>
      <c r="G2546" s="5"/>
      <c r="H2546" s="5"/>
      <c r="I2546" s="5"/>
      <c r="J2546" s="5"/>
      <c r="K2546" s="5"/>
      <c r="L2546" s="66">
        <v>43465</v>
      </c>
      <c r="M2546" s="5">
        <v>1</v>
      </c>
    </row>
    <row r="2547" spans="1:13" x14ac:dyDescent="0.25">
      <c r="A2547" s="48" t="s">
        <v>13492</v>
      </c>
      <c r="B2547" s="5" t="s">
        <v>13734</v>
      </c>
      <c r="C2547" s="124">
        <v>1</v>
      </c>
      <c r="D2547" s="5"/>
      <c r="E2547" s="5"/>
      <c r="F2547" s="5"/>
      <c r="G2547" s="5"/>
      <c r="H2547" s="5"/>
      <c r="I2547" s="5"/>
      <c r="J2547" s="5"/>
      <c r="K2547" s="5"/>
      <c r="L2547" s="66">
        <v>43465</v>
      </c>
      <c r="M2547" s="5">
        <v>1</v>
      </c>
    </row>
    <row r="2548" spans="1:13" x14ac:dyDescent="0.25">
      <c r="A2548" s="48" t="s">
        <v>13493</v>
      </c>
      <c r="B2548" s="5" t="s">
        <v>13734</v>
      </c>
      <c r="C2548" s="124">
        <v>1</v>
      </c>
      <c r="D2548" s="5"/>
      <c r="E2548" s="5"/>
      <c r="F2548" s="5"/>
      <c r="G2548" s="5"/>
      <c r="H2548" s="5"/>
      <c r="I2548" s="5"/>
      <c r="J2548" s="5"/>
      <c r="K2548" s="5"/>
      <c r="L2548" s="66">
        <v>43465</v>
      </c>
      <c r="M2548" s="5">
        <v>1</v>
      </c>
    </row>
    <row r="2549" spans="1:13" x14ac:dyDescent="0.25">
      <c r="A2549" s="48" t="s">
        <v>13494</v>
      </c>
      <c r="B2549" s="5" t="s">
        <v>13734</v>
      </c>
      <c r="C2549" s="124">
        <v>1</v>
      </c>
      <c r="D2549" s="5"/>
      <c r="E2549" s="5"/>
      <c r="F2549" s="5"/>
      <c r="G2549" s="5"/>
      <c r="H2549" s="5"/>
      <c r="I2549" s="5"/>
      <c r="J2549" s="5"/>
      <c r="K2549" s="5"/>
      <c r="L2549" s="66">
        <v>43465</v>
      </c>
      <c r="M2549" s="5">
        <v>1</v>
      </c>
    </row>
    <row r="2550" spans="1:13" x14ac:dyDescent="0.25">
      <c r="A2550" s="48" t="s">
        <v>13495</v>
      </c>
      <c r="B2550" s="5" t="s">
        <v>13734</v>
      </c>
      <c r="C2550" s="124">
        <v>1</v>
      </c>
      <c r="D2550" s="5"/>
      <c r="E2550" s="5"/>
      <c r="F2550" s="5"/>
      <c r="G2550" s="5"/>
      <c r="H2550" s="5"/>
      <c r="I2550" s="5"/>
      <c r="J2550" s="5"/>
      <c r="K2550" s="5"/>
      <c r="L2550" s="66">
        <v>43465</v>
      </c>
      <c r="M2550" s="5">
        <v>1</v>
      </c>
    </row>
    <row r="2551" spans="1:13" x14ac:dyDescent="0.25">
      <c r="A2551" s="48" t="s">
        <v>13496</v>
      </c>
      <c r="B2551" s="5" t="s">
        <v>13734</v>
      </c>
      <c r="C2551" s="124">
        <v>1</v>
      </c>
      <c r="D2551" s="5"/>
      <c r="E2551" s="5"/>
      <c r="F2551" s="5"/>
      <c r="G2551" s="5"/>
      <c r="H2551" s="5"/>
      <c r="I2551" s="5"/>
      <c r="J2551" s="5"/>
      <c r="K2551" s="5"/>
      <c r="L2551" s="66">
        <v>43465</v>
      </c>
      <c r="M2551" s="5">
        <v>1</v>
      </c>
    </row>
    <row r="2552" spans="1:13" x14ac:dyDescent="0.25">
      <c r="A2552" s="48" t="s">
        <v>13497</v>
      </c>
      <c r="B2552" s="5" t="s">
        <v>13734</v>
      </c>
      <c r="C2552" s="124">
        <v>1</v>
      </c>
      <c r="D2552" s="5"/>
      <c r="E2552" s="5"/>
      <c r="F2552" s="5"/>
      <c r="G2552" s="5"/>
      <c r="H2552" s="5"/>
      <c r="I2552" s="5"/>
      <c r="J2552" s="5"/>
      <c r="K2552" s="5"/>
      <c r="L2552" s="66">
        <v>43465</v>
      </c>
      <c r="M2552" s="5">
        <v>1</v>
      </c>
    </row>
    <row r="2553" spans="1:13" x14ac:dyDescent="0.25">
      <c r="A2553" s="48" t="s">
        <v>13498</v>
      </c>
      <c r="B2553" s="5" t="s">
        <v>13734</v>
      </c>
      <c r="C2553" s="124">
        <v>1</v>
      </c>
      <c r="D2553" s="5"/>
      <c r="E2553" s="5"/>
      <c r="F2553" s="5"/>
      <c r="G2553" s="5"/>
      <c r="H2553" s="5"/>
      <c r="I2553" s="5"/>
      <c r="J2553" s="5"/>
      <c r="K2553" s="5"/>
      <c r="L2553" s="66">
        <v>43465</v>
      </c>
      <c r="M2553" s="5">
        <v>1</v>
      </c>
    </row>
    <row r="2554" spans="1:13" x14ac:dyDescent="0.25">
      <c r="A2554" s="48" t="s">
        <v>13499</v>
      </c>
      <c r="B2554" s="5" t="s">
        <v>13734</v>
      </c>
      <c r="C2554" s="124">
        <v>1</v>
      </c>
      <c r="D2554" s="5"/>
      <c r="E2554" s="5"/>
      <c r="F2554" s="5"/>
      <c r="G2554" s="5"/>
      <c r="H2554" s="5"/>
      <c r="I2554" s="5"/>
      <c r="J2554" s="5"/>
      <c r="K2554" s="5"/>
      <c r="L2554" s="66">
        <v>43465</v>
      </c>
      <c r="M2554" s="5">
        <v>1</v>
      </c>
    </row>
    <row r="2555" spans="1:13" x14ac:dyDescent="0.25">
      <c r="A2555" s="48" t="s">
        <v>13500</v>
      </c>
      <c r="B2555" s="5" t="s">
        <v>13734</v>
      </c>
      <c r="C2555" s="124">
        <v>1</v>
      </c>
      <c r="D2555" s="5"/>
      <c r="E2555" s="5"/>
      <c r="F2555" s="5"/>
      <c r="G2555" s="5"/>
      <c r="H2555" s="5"/>
      <c r="I2555" s="5"/>
      <c r="J2555" s="5"/>
      <c r="K2555" s="5"/>
      <c r="L2555" s="66">
        <v>43465</v>
      </c>
      <c r="M2555" s="5">
        <v>1</v>
      </c>
    </row>
    <row r="2556" spans="1:13" x14ac:dyDescent="0.25">
      <c r="A2556" s="48" t="s">
        <v>13501</v>
      </c>
      <c r="B2556" s="5" t="s">
        <v>13734</v>
      </c>
      <c r="C2556" s="124">
        <v>1</v>
      </c>
      <c r="D2556" s="5"/>
      <c r="E2556" s="5"/>
      <c r="F2556" s="5"/>
      <c r="G2556" s="5"/>
      <c r="H2556" s="5"/>
      <c r="I2556" s="5"/>
      <c r="J2556" s="5"/>
      <c r="K2556" s="5"/>
      <c r="L2556" s="66">
        <v>43465</v>
      </c>
      <c r="M2556" s="5">
        <v>1</v>
      </c>
    </row>
    <row r="2557" spans="1:13" x14ac:dyDescent="0.25">
      <c r="A2557" s="48" t="s">
        <v>13502</v>
      </c>
      <c r="B2557" s="5" t="s">
        <v>13734</v>
      </c>
      <c r="C2557" s="124">
        <v>1</v>
      </c>
      <c r="D2557" s="5"/>
      <c r="E2557" s="5"/>
      <c r="F2557" s="5"/>
      <c r="G2557" s="5"/>
      <c r="H2557" s="5"/>
      <c r="I2557" s="5"/>
      <c r="J2557" s="5"/>
      <c r="K2557" s="5"/>
      <c r="L2557" s="66">
        <v>43465</v>
      </c>
      <c r="M2557" s="5">
        <v>1</v>
      </c>
    </row>
    <row r="2558" spans="1:13" x14ac:dyDescent="0.25">
      <c r="A2558" s="48" t="s">
        <v>13503</v>
      </c>
      <c r="B2558" s="5" t="s">
        <v>13734</v>
      </c>
      <c r="C2558" s="124">
        <v>1</v>
      </c>
      <c r="D2558" s="5"/>
      <c r="E2558" s="5"/>
      <c r="F2558" s="5"/>
      <c r="G2558" s="5"/>
      <c r="H2558" s="5"/>
      <c r="I2558" s="5"/>
      <c r="J2558" s="5"/>
      <c r="K2558" s="5"/>
      <c r="L2558" s="66">
        <v>43465</v>
      </c>
      <c r="M2558" s="5">
        <v>1</v>
      </c>
    </row>
    <row r="2559" spans="1:13" x14ac:dyDescent="0.25">
      <c r="A2559" s="48" t="s">
        <v>13504</v>
      </c>
      <c r="B2559" s="5" t="s">
        <v>13734</v>
      </c>
      <c r="C2559" s="124">
        <v>1</v>
      </c>
      <c r="D2559" s="5"/>
      <c r="E2559" s="5"/>
      <c r="F2559" s="5"/>
      <c r="G2559" s="5"/>
      <c r="H2559" s="5"/>
      <c r="I2559" s="5"/>
      <c r="J2559" s="5"/>
      <c r="K2559" s="5"/>
      <c r="L2559" s="66">
        <v>43465</v>
      </c>
      <c r="M2559" s="5">
        <v>1</v>
      </c>
    </row>
    <row r="2560" spans="1:13" x14ac:dyDescent="0.25">
      <c r="A2560" s="48" t="s">
        <v>13505</v>
      </c>
      <c r="B2560" s="5" t="s">
        <v>13734</v>
      </c>
      <c r="C2560" s="124">
        <v>1</v>
      </c>
      <c r="D2560" s="5"/>
      <c r="E2560" s="5"/>
      <c r="F2560" s="5"/>
      <c r="G2560" s="5"/>
      <c r="H2560" s="5"/>
      <c r="I2560" s="5"/>
      <c r="J2560" s="5"/>
      <c r="K2560" s="5"/>
      <c r="L2560" s="66">
        <v>43465</v>
      </c>
      <c r="M2560" s="5">
        <v>1</v>
      </c>
    </row>
    <row r="2561" spans="1:13" x14ac:dyDescent="0.25">
      <c r="A2561" s="48" t="s">
        <v>13506</v>
      </c>
      <c r="B2561" s="5" t="s">
        <v>13734</v>
      </c>
      <c r="C2561" s="124">
        <v>1</v>
      </c>
      <c r="D2561" s="5"/>
      <c r="E2561" s="5"/>
      <c r="F2561" s="5"/>
      <c r="G2561" s="5"/>
      <c r="H2561" s="5"/>
      <c r="I2561" s="5"/>
      <c r="J2561" s="5"/>
      <c r="K2561" s="5"/>
      <c r="L2561" s="66">
        <v>43465</v>
      </c>
      <c r="M2561" s="5">
        <v>1</v>
      </c>
    </row>
    <row r="2562" spans="1:13" x14ac:dyDescent="0.25">
      <c r="A2562" s="48" t="s">
        <v>13507</v>
      </c>
      <c r="B2562" s="5" t="s">
        <v>13734</v>
      </c>
      <c r="C2562" s="124">
        <v>1</v>
      </c>
      <c r="D2562" s="5"/>
      <c r="E2562" s="5"/>
      <c r="F2562" s="5"/>
      <c r="G2562" s="5"/>
      <c r="H2562" s="5"/>
      <c r="I2562" s="5"/>
      <c r="J2562" s="5"/>
      <c r="K2562" s="5"/>
      <c r="L2562" s="66">
        <v>43465</v>
      </c>
      <c r="M2562" s="5">
        <v>1</v>
      </c>
    </row>
    <row r="2563" spans="1:13" x14ac:dyDescent="0.25">
      <c r="A2563" s="48" t="s">
        <v>13508</v>
      </c>
      <c r="B2563" s="5" t="s">
        <v>13734</v>
      </c>
      <c r="C2563" s="124">
        <v>1</v>
      </c>
      <c r="D2563" s="5"/>
      <c r="E2563" s="5"/>
      <c r="F2563" s="5"/>
      <c r="G2563" s="5"/>
      <c r="H2563" s="5"/>
      <c r="I2563" s="5"/>
      <c r="J2563" s="5"/>
      <c r="K2563" s="5"/>
      <c r="L2563" s="66">
        <v>43465</v>
      </c>
      <c r="M2563" s="5">
        <v>1</v>
      </c>
    </row>
    <row r="2564" spans="1:13" x14ac:dyDescent="0.25">
      <c r="A2564" s="48" t="s">
        <v>13509</v>
      </c>
      <c r="B2564" s="5" t="s">
        <v>13734</v>
      </c>
      <c r="C2564" s="124">
        <v>1</v>
      </c>
      <c r="D2564" s="5"/>
      <c r="E2564" s="5"/>
      <c r="F2564" s="5"/>
      <c r="G2564" s="5"/>
      <c r="H2564" s="5"/>
      <c r="I2564" s="5"/>
      <c r="J2564" s="5"/>
      <c r="K2564" s="5"/>
      <c r="L2564" s="66">
        <v>43465</v>
      </c>
      <c r="M2564" s="5">
        <v>1</v>
      </c>
    </row>
    <row r="2565" spans="1:13" x14ac:dyDescent="0.25">
      <c r="A2565" s="48" t="s">
        <v>13510</v>
      </c>
      <c r="B2565" s="5" t="s">
        <v>13734</v>
      </c>
      <c r="C2565" s="124">
        <v>1</v>
      </c>
      <c r="D2565" s="5"/>
      <c r="E2565" s="5"/>
      <c r="F2565" s="5"/>
      <c r="G2565" s="5"/>
      <c r="H2565" s="5"/>
      <c r="I2565" s="5"/>
      <c r="J2565" s="5"/>
      <c r="K2565" s="5"/>
      <c r="L2565" s="66">
        <v>43465</v>
      </c>
      <c r="M2565" s="5">
        <v>1</v>
      </c>
    </row>
    <row r="2566" spans="1:13" x14ac:dyDescent="0.25">
      <c r="A2566" s="48" t="s">
        <v>13511</v>
      </c>
      <c r="B2566" s="5" t="s">
        <v>13734</v>
      </c>
      <c r="C2566" s="124">
        <v>1</v>
      </c>
      <c r="D2566" s="5"/>
      <c r="E2566" s="5"/>
      <c r="F2566" s="5"/>
      <c r="G2566" s="5"/>
      <c r="H2566" s="5"/>
      <c r="I2566" s="5"/>
      <c r="J2566" s="5"/>
      <c r="K2566" s="5"/>
      <c r="L2566" s="66">
        <v>43465</v>
      </c>
      <c r="M2566" s="5">
        <v>1</v>
      </c>
    </row>
    <row r="2567" spans="1:13" x14ac:dyDescent="0.25">
      <c r="A2567" s="48" t="s">
        <v>13512</v>
      </c>
      <c r="B2567" s="5" t="s">
        <v>13734</v>
      </c>
      <c r="C2567" s="124">
        <v>1</v>
      </c>
      <c r="D2567" s="5"/>
      <c r="E2567" s="5"/>
      <c r="F2567" s="5"/>
      <c r="G2567" s="5"/>
      <c r="H2567" s="5"/>
      <c r="I2567" s="5"/>
      <c r="J2567" s="5"/>
      <c r="K2567" s="5"/>
      <c r="L2567" s="66">
        <v>43465</v>
      </c>
      <c r="M2567" s="5">
        <v>1</v>
      </c>
    </row>
    <row r="2568" spans="1:13" x14ac:dyDescent="0.25">
      <c r="A2568" s="48" t="s">
        <v>13513</v>
      </c>
      <c r="B2568" s="5" t="s">
        <v>13734</v>
      </c>
      <c r="C2568" s="124">
        <v>1</v>
      </c>
      <c r="D2568" s="5"/>
      <c r="E2568" s="5"/>
      <c r="F2568" s="5"/>
      <c r="G2568" s="5"/>
      <c r="H2568" s="5"/>
      <c r="I2568" s="5"/>
      <c r="J2568" s="5"/>
      <c r="K2568" s="5"/>
      <c r="L2568" s="66">
        <v>43465</v>
      </c>
      <c r="M2568" s="5">
        <v>1</v>
      </c>
    </row>
    <row r="2569" spans="1:13" x14ac:dyDescent="0.25">
      <c r="A2569" s="48" t="s">
        <v>13514</v>
      </c>
      <c r="B2569" s="5" t="s">
        <v>13734</v>
      </c>
      <c r="C2569" s="124">
        <v>1</v>
      </c>
      <c r="D2569" s="5"/>
      <c r="E2569" s="5"/>
      <c r="F2569" s="5"/>
      <c r="G2569" s="5"/>
      <c r="H2569" s="5"/>
      <c r="I2569" s="5"/>
      <c r="J2569" s="5"/>
      <c r="K2569" s="5"/>
      <c r="L2569" s="66">
        <v>43465</v>
      </c>
      <c r="M2569" s="5">
        <v>1</v>
      </c>
    </row>
    <row r="2570" spans="1:13" x14ac:dyDescent="0.25">
      <c r="A2570" s="48" t="s">
        <v>13515</v>
      </c>
      <c r="B2570" s="5" t="s">
        <v>13734</v>
      </c>
      <c r="C2570" s="124">
        <v>1</v>
      </c>
      <c r="D2570" s="5"/>
      <c r="E2570" s="5"/>
      <c r="F2570" s="5"/>
      <c r="G2570" s="5"/>
      <c r="H2570" s="5"/>
      <c r="I2570" s="5"/>
      <c r="J2570" s="5"/>
      <c r="K2570" s="5"/>
      <c r="L2570" s="66">
        <v>43465</v>
      </c>
      <c r="M2570" s="5">
        <v>1</v>
      </c>
    </row>
    <row r="2571" spans="1:13" x14ac:dyDescent="0.25">
      <c r="A2571" s="48" t="s">
        <v>13516</v>
      </c>
      <c r="B2571" s="5" t="s">
        <v>13734</v>
      </c>
      <c r="C2571" s="124">
        <v>1</v>
      </c>
      <c r="D2571" s="5"/>
      <c r="E2571" s="5"/>
      <c r="F2571" s="5"/>
      <c r="G2571" s="5"/>
      <c r="H2571" s="5"/>
      <c r="I2571" s="5"/>
      <c r="J2571" s="5"/>
      <c r="K2571" s="5"/>
      <c r="L2571" s="66">
        <v>43465</v>
      </c>
      <c r="M2571" s="5">
        <v>1</v>
      </c>
    </row>
    <row r="2572" spans="1:13" x14ac:dyDescent="0.25">
      <c r="A2572" s="48" t="s">
        <v>13517</v>
      </c>
      <c r="B2572" s="5" t="s">
        <v>13734</v>
      </c>
      <c r="C2572" s="124">
        <v>1</v>
      </c>
      <c r="D2572" s="5"/>
      <c r="E2572" s="5"/>
      <c r="F2572" s="5"/>
      <c r="G2572" s="5"/>
      <c r="H2572" s="5"/>
      <c r="I2572" s="5"/>
      <c r="J2572" s="5"/>
      <c r="K2572" s="5"/>
      <c r="L2572" s="66">
        <v>43465</v>
      </c>
      <c r="M2572" s="5">
        <v>1</v>
      </c>
    </row>
    <row r="2573" spans="1:13" x14ac:dyDescent="0.25">
      <c r="A2573" s="48" t="s">
        <v>13518</v>
      </c>
      <c r="B2573" s="5" t="s">
        <v>13734</v>
      </c>
      <c r="C2573" s="124">
        <v>1</v>
      </c>
      <c r="D2573" s="5"/>
      <c r="E2573" s="5"/>
      <c r="F2573" s="5"/>
      <c r="G2573" s="5"/>
      <c r="H2573" s="5"/>
      <c r="I2573" s="5"/>
      <c r="J2573" s="5"/>
      <c r="K2573" s="5"/>
      <c r="L2573" s="66">
        <v>43465</v>
      </c>
      <c r="M2573" s="5">
        <v>1</v>
      </c>
    </row>
    <row r="2574" spans="1:13" x14ac:dyDescent="0.25">
      <c r="A2574" s="48" t="s">
        <v>13519</v>
      </c>
      <c r="B2574" s="5" t="s">
        <v>13734</v>
      </c>
      <c r="C2574" s="124">
        <v>1</v>
      </c>
      <c r="D2574" s="5"/>
      <c r="E2574" s="5"/>
      <c r="F2574" s="5"/>
      <c r="G2574" s="5"/>
      <c r="H2574" s="5"/>
      <c r="I2574" s="5"/>
      <c r="J2574" s="5"/>
      <c r="K2574" s="5"/>
      <c r="L2574" s="66">
        <v>43465</v>
      </c>
      <c r="M2574" s="5">
        <v>1</v>
      </c>
    </row>
    <row r="2575" spans="1:13" x14ac:dyDescent="0.25">
      <c r="A2575" s="48" t="s">
        <v>13520</v>
      </c>
      <c r="B2575" s="5" t="s">
        <v>13734</v>
      </c>
      <c r="C2575" s="124">
        <v>1</v>
      </c>
      <c r="D2575" s="5"/>
      <c r="E2575" s="5"/>
      <c r="F2575" s="5"/>
      <c r="G2575" s="5"/>
      <c r="H2575" s="5"/>
      <c r="I2575" s="5"/>
      <c r="J2575" s="5"/>
      <c r="K2575" s="5"/>
      <c r="L2575" s="66">
        <v>43465</v>
      </c>
      <c r="M2575" s="5">
        <v>1</v>
      </c>
    </row>
    <row r="2576" spans="1:13" x14ac:dyDescent="0.25">
      <c r="A2576" s="48" t="s">
        <v>13521</v>
      </c>
      <c r="B2576" s="5" t="s">
        <v>13734</v>
      </c>
      <c r="C2576" s="124">
        <v>1</v>
      </c>
      <c r="D2576" s="5"/>
      <c r="E2576" s="5"/>
      <c r="F2576" s="5"/>
      <c r="G2576" s="5"/>
      <c r="H2576" s="5"/>
      <c r="I2576" s="5"/>
      <c r="J2576" s="5"/>
      <c r="K2576" s="5"/>
      <c r="L2576" s="66">
        <v>43465</v>
      </c>
      <c r="M2576" s="5">
        <v>1</v>
      </c>
    </row>
    <row r="2577" spans="1:13" x14ac:dyDescent="0.25">
      <c r="A2577" s="48" t="s">
        <v>13522</v>
      </c>
      <c r="B2577" s="5" t="s">
        <v>13734</v>
      </c>
      <c r="C2577" s="124">
        <v>1</v>
      </c>
      <c r="D2577" s="5"/>
      <c r="E2577" s="5"/>
      <c r="F2577" s="5"/>
      <c r="G2577" s="5"/>
      <c r="H2577" s="5"/>
      <c r="I2577" s="5"/>
      <c r="J2577" s="5"/>
      <c r="K2577" s="5"/>
      <c r="L2577" s="66">
        <v>43465</v>
      </c>
      <c r="M2577" s="5">
        <v>1</v>
      </c>
    </row>
    <row r="2578" spans="1:13" x14ac:dyDescent="0.25">
      <c r="A2578" s="48" t="s">
        <v>13523</v>
      </c>
      <c r="B2578" s="5" t="s">
        <v>13734</v>
      </c>
      <c r="C2578" s="124">
        <v>1</v>
      </c>
      <c r="D2578" s="5"/>
      <c r="E2578" s="5"/>
      <c r="F2578" s="5"/>
      <c r="G2578" s="5"/>
      <c r="H2578" s="5"/>
      <c r="I2578" s="5"/>
      <c r="J2578" s="5"/>
      <c r="K2578" s="5"/>
      <c r="L2578" s="66">
        <v>43465</v>
      </c>
      <c r="M2578" s="5">
        <v>1</v>
      </c>
    </row>
    <row r="2579" spans="1:13" x14ac:dyDescent="0.25">
      <c r="A2579" s="48" t="s">
        <v>13524</v>
      </c>
      <c r="B2579" s="5" t="s">
        <v>13734</v>
      </c>
      <c r="C2579" s="124">
        <v>1</v>
      </c>
      <c r="D2579" s="5"/>
      <c r="E2579" s="5"/>
      <c r="F2579" s="5"/>
      <c r="G2579" s="5"/>
      <c r="H2579" s="5"/>
      <c r="I2579" s="5"/>
      <c r="J2579" s="5"/>
      <c r="K2579" s="5"/>
      <c r="L2579" s="66">
        <v>43465</v>
      </c>
      <c r="M2579" s="5">
        <v>1</v>
      </c>
    </row>
    <row r="2580" spans="1:13" x14ac:dyDescent="0.25">
      <c r="A2580" s="48" t="s">
        <v>13525</v>
      </c>
      <c r="B2580" s="5" t="s">
        <v>13734</v>
      </c>
      <c r="C2580" s="124">
        <v>1</v>
      </c>
      <c r="D2580" s="5"/>
      <c r="E2580" s="5"/>
      <c r="F2580" s="5"/>
      <c r="G2580" s="5"/>
      <c r="H2580" s="5"/>
      <c r="I2580" s="5"/>
      <c r="J2580" s="5"/>
      <c r="K2580" s="5"/>
      <c r="L2580" s="66">
        <v>43465</v>
      </c>
      <c r="M2580" s="5">
        <v>1</v>
      </c>
    </row>
    <row r="2581" spans="1:13" x14ac:dyDescent="0.25">
      <c r="A2581" s="48" t="s">
        <v>13526</v>
      </c>
      <c r="B2581" s="5" t="s">
        <v>13734</v>
      </c>
      <c r="C2581" s="124">
        <v>1</v>
      </c>
      <c r="D2581" s="5"/>
      <c r="E2581" s="5"/>
      <c r="F2581" s="5"/>
      <c r="G2581" s="5"/>
      <c r="H2581" s="5"/>
      <c r="I2581" s="5"/>
      <c r="J2581" s="5"/>
      <c r="K2581" s="5"/>
      <c r="L2581" s="66">
        <v>43465</v>
      </c>
      <c r="M2581" s="5">
        <v>1</v>
      </c>
    </row>
    <row r="2582" spans="1:13" x14ac:dyDescent="0.25">
      <c r="A2582" s="48" t="s">
        <v>13527</v>
      </c>
      <c r="B2582" s="5" t="s">
        <v>13734</v>
      </c>
      <c r="C2582" s="124">
        <v>1</v>
      </c>
      <c r="D2582" s="5"/>
      <c r="E2582" s="5"/>
      <c r="F2582" s="5"/>
      <c r="G2582" s="5"/>
      <c r="H2582" s="5"/>
      <c r="I2582" s="5"/>
      <c r="J2582" s="5"/>
      <c r="K2582" s="5"/>
      <c r="L2582" s="66">
        <v>43465</v>
      </c>
      <c r="M2582" s="5">
        <v>1</v>
      </c>
    </row>
    <row r="2583" spans="1:13" x14ac:dyDescent="0.25">
      <c r="A2583" s="48" t="s">
        <v>13528</v>
      </c>
      <c r="B2583" s="5" t="s">
        <v>13734</v>
      </c>
      <c r="C2583" s="124">
        <v>1</v>
      </c>
      <c r="D2583" s="5"/>
      <c r="E2583" s="5"/>
      <c r="F2583" s="5"/>
      <c r="G2583" s="5"/>
      <c r="H2583" s="5"/>
      <c r="I2583" s="5"/>
      <c r="J2583" s="5"/>
      <c r="K2583" s="5"/>
      <c r="L2583" s="66">
        <v>43465</v>
      </c>
      <c r="M2583" s="5">
        <v>1</v>
      </c>
    </row>
    <row r="2584" spans="1:13" x14ac:dyDescent="0.25">
      <c r="A2584" s="48" t="s">
        <v>13529</v>
      </c>
      <c r="B2584" s="5" t="s">
        <v>13734</v>
      </c>
      <c r="C2584" s="124">
        <v>1</v>
      </c>
      <c r="D2584" s="5"/>
      <c r="E2584" s="5"/>
      <c r="F2584" s="5"/>
      <c r="G2584" s="5"/>
      <c r="H2584" s="5"/>
      <c r="I2584" s="5"/>
      <c r="J2584" s="5"/>
      <c r="K2584" s="5"/>
      <c r="L2584" s="66">
        <v>43465</v>
      </c>
      <c r="M2584" s="5">
        <v>1</v>
      </c>
    </row>
    <row r="2585" spans="1:13" x14ac:dyDescent="0.25">
      <c r="A2585" s="48" t="s">
        <v>13530</v>
      </c>
      <c r="B2585" s="5" t="s">
        <v>13734</v>
      </c>
      <c r="C2585" s="124">
        <v>1</v>
      </c>
      <c r="D2585" s="5"/>
      <c r="E2585" s="5"/>
      <c r="F2585" s="5"/>
      <c r="G2585" s="5"/>
      <c r="H2585" s="5"/>
      <c r="I2585" s="5"/>
      <c r="J2585" s="5"/>
      <c r="K2585" s="5"/>
      <c r="L2585" s="66">
        <v>43465</v>
      </c>
      <c r="M2585" s="5">
        <v>1</v>
      </c>
    </row>
    <row r="2586" spans="1:13" x14ac:dyDescent="0.25">
      <c r="A2586" s="48" t="s">
        <v>13531</v>
      </c>
      <c r="B2586" s="5" t="s">
        <v>13734</v>
      </c>
      <c r="C2586" s="124">
        <v>1</v>
      </c>
      <c r="D2586" s="5"/>
      <c r="E2586" s="5"/>
      <c r="F2586" s="5"/>
      <c r="G2586" s="5"/>
      <c r="H2586" s="5"/>
      <c r="I2586" s="5"/>
      <c r="J2586" s="5"/>
      <c r="K2586" s="5"/>
      <c r="L2586" s="66">
        <v>43465</v>
      </c>
      <c r="M2586" s="5">
        <v>1</v>
      </c>
    </row>
    <row r="2587" spans="1:13" x14ac:dyDescent="0.25">
      <c r="A2587" s="48" t="s">
        <v>13532</v>
      </c>
      <c r="B2587" s="5" t="s">
        <v>13734</v>
      </c>
      <c r="C2587" s="124">
        <v>1</v>
      </c>
      <c r="D2587" s="5"/>
      <c r="E2587" s="5"/>
      <c r="F2587" s="5"/>
      <c r="G2587" s="5"/>
      <c r="H2587" s="5"/>
      <c r="I2587" s="5"/>
      <c r="J2587" s="5"/>
      <c r="K2587" s="5"/>
      <c r="L2587" s="66">
        <v>43465</v>
      </c>
      <c r="M2587" s="5">
        <v>1</v>
      </c>
    </row>
    <row r="2588" spans="1:13" x14ac:dyDescent="0.25">
      <c r="A2588" s="48" t="s">
        <v>13533</v>
      </c>
      <c r="B2588" s="5" t="s">
        <v>13734</v>
      </c>
      <c r="C2588" s="124">
        <v>1</v>
      </c>
      <c r="D2588" s="5"/>
      <c r="E2588" s="5"/>
      <c r="F2588" s="5"/>
      <c r="G2588" s="5"/>
      <c r="H2588" s="5"/>
      <c r="I2588" s="5"/>
      <c r="J2588" s="5"/>
      <c r="K2588" s="5"/>
      <c r="L2588" s="66">
        <v>43465</v>
      </c>
      <c r="M2588" s="5">
        <v>1</v>
      </c>
    </row>
    <row r="2589" spans="1:13" x14ac:dyDescent="0.25">
      <c r="A2589" s="48" t="s">
        <v>13534</v>
      </c>
      <c r="B2589" s="5" t="s">
        <v>13734</v>
      </c>
      <c r="C2589" s="124">
        <v>1</v>
      </c>
      <c r="D2589" s="5"/>
      <c r="E2589" s="5"/>
      <c r="F2589" s="5"/>
      <c r="G2589" s="5"/>
      <c r="H2589" s="5"/>
      <c r="I2589" s="5"/>
      <c r="J2589" s="5"/>
      <c r="K2589" s="5"/>
      <c r="L2589" s="66">
        <v>43465</v>
      </c>
      <c r="M2589" s="5">
        <v>1</v>
      </c>
    </row>
    <row r="2590" spans="1:13" x14ac:dyDescent="0.25">
      <c r="A2590" s="48" t="s">
        <v>13535</v>
      </c>
      <c r="B2590" s="5" t="s">
        <v>13734</v>
      </c>
      <c r="C2590" s="124">
        <v>1</v>
      </c>
      <c r="D2590" s="5"/>
      <c r="E2590" s="5"/>
      <c r="F2590" s="5"/>
      <c r="G2590" s="5"/>
      <c r="H2590" s="5"/>
      <c r="I2590" s="5"/>
      <c r="J2590" s="5"/>
      <c r="K2590" s="5"/>
      <c r="L2590" s="66">
        <v>43465</v>
      </c>
      <c r="M2590" s="5">
        <v>1</v>
      </c>
    </row>
    <row r="2591" spans="1:13" x14ac:dyDescent="0.25">
      <c r="A2591" s="48" t="s">
        <v>13536</v>
      </c>
      <c r="B2591" s="5" t="s">
        <v>13734</v>
      </c>
      <c r="C2591" s="124">
        <v>1</v>
      </c>
      <c r="D2591" s="5"/>
      <c r="E2591" s="5"/>
      <c r="F2591" s="5"/>
      <c r="G2591" s="5"/>
      <c r="H2591" s="5"/>
      <c r="I2591" s="5"/>
      <c r="J2591" s="5"/>
      <c r="K2591" s="5"/>
      <c r="L2591" s="66">
        <v>43465</v>
      </c>
      <c r="M2591" s="5">
        <v>1</v>
      </c>
    </row>
    <row r="2592" spans="1:13" x14ac:dyDescent="0.25">
      <c r="A2592" s="48" t="s">
        <v>13537</v>
      </c>
      <c r="B2592" s="5" t="s">
        <v>13734</v>
      </c>
      <c r="C2592" s="124">
        <v>1</v>
      </c>
      <c r="D2592" s="5"/>
      <c r="E2592" s="5"/>
      <c r="F2592" s="5"/>
      <c r="G2592" s="5"/>
      <c r="H2592" s="5"/>
      <c r="I2592" s="5"/>
      <c r="J2592" s="5"/>
      <c r="K2592" s="5"/>
      <c r="L2592" s="66">
        <v>43465</v>
      </c>
      <c r="M2592" s="5">
        <v>1</v>
      </c>
    </row>
    <row r="2593" spans="1:13" x14ac:dyDescent="0.25">
      <c r="A2593" s="48" t="s">
        <v>13538</v>
      </c>
      <c r="B2593" s="5" t="s">
        <v>13734</v>
      </c>
      <c r="C2593" s="124">
        <v>1</v>
      </c>
      <c r="D2593" s="5"/>
      <c r="E2593" s="5"/>
      <c r="F2593" s="5"/>
      <c r="G2593" s="5"/>
      <c r="H2593" s="5"/>
      <c r="I2593" s="5"/>
      <c r="J2593" s="5"/>
      <c r="K2593" s="5"/>
      <c r="L2593" s="66">
        <v>43465</v>
      </c>
      <c r="M2593" s="5">
        <v>1</v>
      </c>
    </row>
    <row r="2594" spans="1:13" x14ac:dyDescent="0.25">
      <c r="A2594" s="48" t="s">
        <v>13539</v>
      </c>
      <c r="B2594" s="5" t="s">
        <v>13734</v>
      </c>
      <c r="C2594" s="124">
        <v>1</v>
      </c>
      <c r="D2594" s="5"/>
      <c r="E2594" s="5"/>
      <c r="F2594" s="5"/>
      <c r="G2594" s="5"/>
      <c r="H2594" s="5"/>
      <c r="I2594" s="5"/>
      <c r="J2594" s="5"/>
      <c r="K2594" s="5"/>
      <c r="L2594" s="66">
        <v>43465</v>
      </c>
      <c r="M2594" s="5">
        <v>1</v>
      </c>
    </row>
    <row r="2595" spans="1:13" x14ac:dyDescent="0.25">
      <c r="A2595" s="48" t="s">
        <v>13540</v>
      </c>
      <c r="B2595" s="5" t="s">
        <v>13734</v>
      </c>
      <c r="C2595" s="124">
        <v>1</v>
      </c>
      <c r="D2595" s="5"/>
      <c r="E2595" s="5"/>
      <c r="F2595" s="5"/>
      <c r="G2595" s="5"/>
      <c r="H2595" s="5"/>
      <c r="I2595" s="5"/>
      <c r="J2595" s="5"/>
      <c r="K2595" s="5"/>
      <c r="L2595" s="66">
        <v>43465</v>
      </c>
      <c r="M2595" s="5">
        <v>1</v>
      </c>
    </row>
    <row r="2596" spans="1:13" x14ac:dyDescent="0.25">
      <c r="A2596" s="48" t="s">
        <v>13541</v>
      </c>
      <c r="B2596" s="5" t="s">
        <v>13734</v>
      </c>
      <c r="C2596" s="124">
        <v>1</v>
      </c>
      <c r="D2596" s="5"/>
      <c r="E2596" s="5"/>
      <c r="F2596" s="5"/>
      <c r="G2596" s="5"/>
      <c r="H2596" s="5"/>
      <c r="I2596" s="5"/>
      <c r="J2596" s="5"/>
      <c r="K2596" s="5"/>
      <c r="L2596" s="66">
        <v>43465</v>
      </c>
      <c r="M2596" s="5">
        <v>1</v>
      </c>
    </row>
    <row r="2597" spans="1:13" x14ac:dyDescent="0.25">
      <c r="A2597" s="48" t="s">
        <v>13542</v>
      </c>
      <c r="B2597" s="5" t="s">
        <v>13734</v>
      </c>
      <c r="C2597" s="124">
        <v>1</v>
      </c>
      <c r="D2597" s="5"/>
      <c r="E2597" s="5"/>
      <c r="F2597" s="5"/>
      <c r="G2597" s="5"/>
      <c r="H2597" s="5"/>
      <c r="I2597" s="5"/>
      <c r="J2597" s="5"/>
      <c r="K2597" s="5"/>
      <c r="L2597" s="66">
        <v>43465</v>
      </c>
      <c r="M2597" s="5">
        <v>1</v>
      </c>
    </row>
    <row r="2598" spans="1:13" x14ac:dyDescent="0.25">
      <c r="A2598" s="48" t="s">
        <v>13543</v>
      </c>
      <c r="B2598" s="5" t="s">
        <v>13734</v>
      </c>
      <c r="C2598" s="124">
        <v>1</v>
      </c>
      <c r="D2598" s="5"/>
      <c r="E2598" s="5"/>
      <c r="F2598" s="5"/>
      <c r="G2598" s="5"/>
      <c r="H2598" s="5"/>
      <c r="I2598" s="5"/>
      <c r="J2598" s="5"/>
      <c r="K2598" s="5"/>
      <c r="L2598" s="66">
        <v>43465</v>
      </c>
      <c r="M2598" s="5">
        <v>1</v>
      </c>
    </row>
    <row r="2599" spans="1:13" x14ac:dyDescent="0.25">
      <c r="A2599" s="48" t="s">
        <v>13544</v>
      </c>
      <c r="B2599" s="5" t="s">
        <v>13734</v>
      </c>
      <c r="C2599" s="124">
        <v>1</v>
      </c>
      <c r="D2599" s="5"/>
      <c r="E2599" s="5"/>
      <c r="F2599" s="5"/>
      <c r="G2599" s="5"/>
      <c r="H2599" s="5"/>
      <c r="I2599" s="5"/>
      <c r="J2599" s="5"/>
      <c r="K2599" s="5"/>
      <c r="L2599" s="66">
        <v>43465</v>
      </c>
      <c r="M2599" s="5">
        <v>1</v>
      </c>
    </row>
    <row r="2600" spans="1:13" x14ac:dyDescent="0.25">
      <c r="A2600" s="48" t="s">
        <v>13545</v>
      </c>
      <c r="B2600" s="5" t="s">
        <v>13734</v>
      </c>
      <c r="C2600" s="124">
        <v>1</v>
      </c>
      <c r="D2600" s="5"/>
      <c r="E2600" s="5"/>
      <c r="F2600" s="5"/>
      <c r="G2600" s="5"/>
      <c r="H2600" s="5"/>
      <c r="I2600" s="5"/>
      <c r="J2600" s="5"/>
      <c r="K2600" s="5"/>
      <c r="L2600" s="66">
        <v>43465</v>
      </c>
      <c r="M2600" s="5">
        <v>1</v>
      </c>
    </row>
    <row r="2601" spans="1:13" x14ac:dyDescent="0.25">
      <c r="A2601" s="48" t="s">
        <v>13546</v>
      </c>
      <c r="B2601" s="5" t="s">
        <v>13734</v>
      </c>
      <c r="C2601" s="124">
        <v>1</v>
      </c>
      <c r="D2601" s="5"/>
      <c r="E2601" s="5"/>
      <c r="F2601" s="5"/>
      <c r="G2601" s="5"/>
      <c r="H2601" s="5"/>
      <c r="I2601" s="5"/>
      <c r="J2601" s="5"/>
      <c r="K2601" s="5"/>
      <c r="L2601" s="66">
        <v>43465</v>
      </c>
      <c r="M2601" s="5">
        <v>1</v>
      </c>
    </row>
    <row r="2602" spans="1:13" x14ac:dyDescent="0.25">
      <c r="A2602" s="48" t="s">
        <v>13547</v>
      </c>
      <c r="B2602" s="5" t="s">
        <v>13734</v>
      </c>
      <c r="C2602" s="124">
        <v>1</v>
      </c>
      <c r="D2602" s="5"/>
      <c r="E2602" s="5"/>
      <c r="F2602" s="5"/>
      <c r="G2602" s="5"/>
      <c r="H2602" s="5"/>
      <c r="I2602" s="5"/>
      <c r="J2602" s="5"/>
      <c r="K2602" s="5"/>
      <c r="L2602" s="66">
        <v>43465</v>
      </c>
      <c r="M2602" s="5">
        <v>1</v>
      </c>
    </row>
    <row r="2603" spans="1:13" x14ac:dyDescent="0.25">
      <c r="A2603" s="48" t="s">
        <v>13548</v>
      </c>
      <c r="B2603" s="5" t="s">
        <v>13734</v>
      </c>
      <c r="C2603" s="124">
        <v>1</v>
      </c>
      <c r="D2603" s="5"/>
      <c r="E2603" s="5"/>
      <c r="F2603" s="5"/>
      <c r="G2603" s="5"/>
      <c r="H2603" s="5"/>
      <c r="I2603" s="5"/>
      <c r="J2603" s="5"/>
      <c r="K2603" s="5"/>
      <c r="L2603" s="66">
        <v>43465</v>
      </c>
      <c r="M2603" s="5">
        <v>1</v>
      </c>
    </row>
    <row r="2604" spans="1:13" x14ac:dyDescent="0.25">
      <c r="A2604" s="48" t="s">
        <v>13549</v>
      </c>
      <c r="B2604" s="5" t="s">
        <v>13734</v>
      </c>
      <c r="C2604" s="124">
        <v>1</v>
      </c>
      <c r="D2604" s="5"/>
      <c r="E2604" s="5"/>
      <c r="F2604" s="5"/>
      <c r="G2604" s="5"/>
      <c r="H2604" s="5"/>
      <c r="I2604" s="5"/>
      <c r="J2604" s="5"/>
      <c r="K2604" s="5"/>
      <c r="L2604" s="66">
        <v>43465</v>
      </c>
      <c r="M2604" s="5">
        <v>1</v>
      </c>
    </row>
    <row r="2605" spans="1:13" x14ac:dyDescent="0.25">
      <c r="A2605" s="48" t="s">
        <v>13550</v>
      </c>
      <c r="B2605" s="5" t="s">
        <v>13734</v>
      </c>
      <c r="C2605" s="124">
        <v>1</v>
      </c>
      <c r="D2605" s="5"/>
      <c r="E2605" s="5"/>
      <c r="F2605" s="5"/>
      <c r="G2605" s="5"/>
      <c r="H2605" s="5"/>
      <c r="I2605" s="5"/>
      <c r="J2605" s="5"/>
      <c r="K2605" s="5"/>
      <c r="L2605" s="66">
        <v>43465</v>
      </c>
      <c r="M2605" s="5">
        <v>1</v>
      </c>
    </row>
    <row r="2606" spans="1:13" x14ac:dyDescent="0.25">
      <c r="A2606" s="48" t="s">
        <v>13551</v>
      </c>
      <c r="B2606" s="5" t="s">
        <v>13734</v>
      </c>
      <c r="C2606" s="124">
        <v>1</v>
      </c>
      <c r="D2606" s="5"/>
      <c r="E2606" s="5"/>
      <c r="F2606" s="5"/>
      <c r="G2606" s="5"/>
      <c r="H2606" s="5"/>
      <c r="I2606" s="5"/>
      <c r="J2606" s="5"/>
      <c r="K2606" s="5"/>
      <c r="L2606" s="66">
        <v>43465</v>
      </c>
      <c r="M2606" s="5">
        <v>1</v>
      </c>
    </row>
    <row r="2607" spans="1:13" x14ac:dyDescent="0.25">
      <c r="A2607" s="48" t="s">
        <v>13552</v>
      </c>
      <c r="B2607" s="5" t="s">
        <v>13734</v>
      </c>
      <c r="C2607" s="124">
        <v>1</v>
      </c>
      <c r="D2607" s="5"/>
      <c r="E2607" s="5"/>
      <c r="F2607" s="5"/>
      <c r="G2607" s="5"/>
      <c r="H2607" s="5"/>
      <c r="I2607" s="5"/>
      <c r="J2607" s="5"/>
      <c r="K2607" s="5"/>
      <c r="L2607" s="66">
        <v>43465</v>
      </c>
      <c r="M2607" s="5">
        <v>1</v>
      </c>
    </row>
    <row r="2608" spans="1:13" x14ac:dyDescent="0.25">
      <c r="A2608" s="48" t="s">
        <v>13553</v>
      </c>
      <c r="B2608" s="5" t="s">
        <v>13734</v>
      </c>
      <c r="C2608" s="124">
        <v>1</v>
      </c>
      <c r="D2608" s="5"/>
      <c r="E2608" s="5"/>
      <c r="F2608" s="5"/>
      <c r="G2608" s="5"/>
      <c r="H2608" s="5"/>
      <c r="I2608" s="5"/>
      <c r="J2608" s="5"/>
      <c r="K2608" s="5"/>
      <c r="L2608" s="66">
        <v>43465</v>
      </c>
      <c r="M2608" s="5">
        <v>1</v>
      </c>
    </row>
    <row r="2609" spans="1:13" x14ac:dyDescent="0.25">
      <c r="A2609" s="48" t="s">
        <v>13554</v>
      </c>
      <c r="B2609" s="5" t="s">
        <v>13734</v>
      </c>
      <c r="C2609" s="124">
        <v>1</v>
      </c>
      <c r="D2609" s="5"/>
      <c r="E2609" s="5"/>
      <c r="F2609" s="5"/>
      <c r="G2609" s="5"/>
      <c r="H2609" s="5"/>
      <c r="I2609" s="5"/>
      <c r="J2609" s="5"/>
      <c r="K2609" s="5"/>
      <c r="L2609" s="66">
        <v>43465</v>
      </c>
      <c r="M2609" s="5">
        <v>1</v>
      </c>
    </row>
    <row r="2610" spans="1:13" x14ac:dyDescent="0.25">
      <c r="A2610" s="48" t="s">
        <v>13555</v>
      </c>
      <c r="B2610" s="5" t="s">
        <v>13734</v>
      </c>
      <c r="C2610" s="124">
        <v>1</v>
      </c>
      <c r="D2610" s="5"/>
      <c r="E2610" s="5"/>
      <c r="F2610" s="5"/>
      <c r="G2610" s="5"/>
      <c r="H2610" s="5"/>
      <c r="I2610" s="5"/>
      <c r="J2610" s="5"/>
      <c r="K2610" s="5"/>
      <c r="L2610" s="66">
        <v>43465</v>
      </c>
      <c r="M2610" s="5">
        <v>1</v>
      </c>
    </row>
    <row r="2611" spans="1:13" x14ac:dyDescent="0.25">
      <c r="A2611" s="48" t="s">
        <v>13556</v>
      </c>
      <c r="B2611" s="5" t="s">
        <v>13734</v>
      </c>
      <c r="C2611" s="124">
        <v>1</v>
      </c>
      <c r="D2611" s="5"/>
      <c r="E2611" s="5"/>
      <c r="F2611" s="5"/>
      <c r="G2611" s="5"/>
      <c r="H2611" s="5"/>
      <c r="I2611" s="5"/>
      <c r="J2611" s="5"/>
      <c r="K2611" s="5"/>
      <c r="L2611" s="66">
        <v>43465</v>
      </c>
      <c r="M2611" s="5">
        <v>1</v>
      </c>
    </row>
    <row r="2612" spans="1:13" x14ac:dyDescent="0.25">
      <c r="A2612" s="48" t="s">
        <v>13557</v>
      </c>
      <c r="B2612" s="5" t="s">
        <v>13734</v>
      </c>
      <c r="C2612" s="124">
        <v>1</v>
      </c>
      <c r="D2612" s="5"/>
      <c r="E2612" s="5"/>
      <c r="F2612" s="5"/>
      <c r="G2612" s="5"/>
      <c r="H2612" s="5"/>
      <c r="I2612" s="5"/>
      <c r="J2612" s="5"/>
      <c r="K2612" s="5"/>
      <c r="L2612" s="66">
        <v>43465</v>
      </c>
      <c r="M2612" s="5">
        <v>1</v>
      </c>
    </row>
    <row r="2613" spans="1:13" x14ac:dyDescent="0.25">
      <c r="A2613" s="48" t="s">
        <v>13558</v>
      </c>
      <c r="B2613" s="5" t="s">
        <v>13734</v>
      </c>
      <c r="C2613" s="124">
        <v>1</v>
      </c>
      <c r="D2613" s="5"/>
      <c r="E2613" s="5"/>
      <c r="F2613" s="5"/>
      <c r="G2613" s="5"/>
      <c r="H2613" s="5"/>
      <c r="I2613" s="5"/>
      <c r="J2613" s="5"/>
      <c r="K2613" s="5"/>
      <c r="L2613" s="66">
        <v>43465</v>
      </c>
      <c r="M2613" s="5">
        <v>1</v>
      </c>
    </row>
    <row r="2614" spans="1:13" x14ac:dyDescent="0.25">
      <c r="A2614" s="48" t="s">
        <v>13559</v>
      </c>
      <c r="B2614" s="5" t="s">
        <v>13734</v>
      </c>
      <c r="C2614" s="124">
        <v>1</v>
      </c>
      <c r="D2614" s="5"/>
      <c r="E2614" s="5"/>
      <c r="F2614" s="5"/>
      <c r="G2614" s="5"/>
      <c r="H2614" s="5"/>
      <c r="I2614" s="5"/>
      <c r="J2614" s="5"/>
      <c r="K2614" s="5"/>
      <c r="L2614" s="66">
        <v>43465</v>
      </c>
      <c r="M2614" s="5">
        <v>1</v>
      </c>
    </row>
    <row r="2615" spans="1:13" x14ac:dyDescent="0.25">
      <c r="A2615" s="48" t="s">
        <v>13560</v>
      </c>
      <c r="B2615" s="5" t="s">
        <v>13734</v>
      </c>
      <c r="C2615" s="124">
        <v>1</v>
      </c>
      <c r="D2615" s="5"/>
      <c r="E2615" s="5"/>
      <c r="F2615" s="5"/>
      <c r="G2615" s="5"/>
      <c r="H2615" s="5"/>
      <c r="I2615" s="5"/>
      <c r="J2615" s="5"/>
      <c r="K2615" s="5"/>
      <c r="L2615" s="66">
        <v>43465</v>
      </c>
      <c r="M2615" s="5">
        <v>1</v>
      </c>
    </row>
    <row r="2616" spans="1:13" x14ac:dyDescent="0.25">
      <c r="A2616" s="48" t="s">
        <v>13561</v>
      </c>
      <c r="B2616" s="5" t="s">
        <v>13734</v>
      </c>
      <c r="C2616" s="124">
        <v>1</v>
      </c>
      <c r="D2616" s="5"/>
      <c r="E2616" s="5"/>
      <c r="F2616" s="5"/>
      <c r="G2616" s="5"/>
      <c r="H2616" s="5"/>
      <c r="I2616" s="5"/>
      <c r="J2616" s="5"/>
      <c r="K2616" s="5"/>
      <c r="L2616" s="66">
        <v>43465</v>
      </c>
      <c r="M2616" s="5">
        <v>1</v>
      </c>
    </row>
    <row r="2617" spans="1:13" x14ac:dyDescent="0.25">
      <c r="A2617" s="48" t="s">
        <v>13562</v>
      </c>
      <c r="B2617" s="5" t="s">
        <v>13734</v>
      </c>
      <c r="C2617" s="124">
        <v>1</v>
      </c>
      <c r="D2617" s="5"/>
      <c r="E2617" s="5"/>
      <c r="F2617" s="5"/>
      <c r="G2617" s="5"/>
      <c r="H2617" s="5"/>
      <c r="I2617" s="5"/>
      <c r="J2617" s="5"/>
      <c r="K2617" s="5"/>
      <c r="L2617" s="66">
        <v>43465</v>
      </c>
      <c r="M2617" s="5">
        <v>1</v>
      </c>
    </row>
    <row r="2618" spans="1:13" x14ac:dyDescent="0.25">
      <c r="A2618" s="48" t="s">
        <v>13563</v>
      </c>
      <c r="B2618" s="5" t="s">
        <v>13734</v>
      </c>
      <c r="C2618" s="124">
        <v>1</v>
      </c>
      <c r="D2618" s="5"/>
      <c r="E2618" s="5"/>
      <c r="F2618" s="5"/>
      <c r="G2618" s="5"/>
      <c r="H2618" s="5"/>
      <c r="I2618" s="5"/>
      <c r="J2618" s="5"/>
      <c r="K2618" s="5"/>
      <c r="L2618" s="66">
        <v>43465</v>
      </c>
      <c r="M2618" s="5">
        <v>1</v>
      </c>
    </row>
    <row r="2619" spans="1:13" x14ac:dyDescent="0.25">
      <c r="A2619" s="48" t="s">
        <v>13564</v>
      </c>
      <c r="B2619" s="5" t="s">
        <v>13734</v>
      </c>
      <c r="C2619" s="124">
        <v>1</v>
      </c>
      <c r="D2619" s="5"/>
      <c r="E2619" s="5"/>
      <c r="F2619" s="5"/>
      <c r="G2619" s="5"/>
      <c r="H2619" s="5"/>
      <c r="I2619" s="5"/>
      <c r="J2619" s="5"/>
      <c r="K2619" s="5"/>
      <c r="L2619" s="66">
        <v>43465</v>
      </c>
      <c r="M2619" s="5">
        <v>1</v>
      </c>
    </row>
    <row r="2620" spans="1:13" x14ac:dyDescent="0.25">
      <c r="A2620" s="48" t="s">
        <v>13565</v>
      </c>
      <c r="B2620" s="5" t="s">
        <v>13734</v>
      </c>
      <c r="C2620" s="124">
        <v>1</v>
      </c>
      <c r="D2620" s="5"/>
      <c r="E2620" s="5"/>
      <c r="F2620" s="5"/>
      <c r="G2620" s="5"/>
      <c r="H2620" s="5"/>
      <c r="I2620" s="5"/>
      <c r="J2620" s="5"/>
      <c r="K2620" s="5"/>
      <c r="L2620" s="66">
        <v>43465</v>
      </c>
      <c r="M2620" s="5">
        <v>1</v>
      </c>
    </row>
    <row r="2621" spans="1:13" x14ac:dyDescent="0.25">
      <c r="A2621" s="48" t="s">
        <v>13566</v>
      </c>
      <c r="B2621" s="5" t="s">
        <v>13734</v>
      </c>
      <c r="C2621" s="124">
        <v>1</v>
      </c>
      <c r="D2621" s="5"/>
      <c r="E2621" s="5"/>
      <c r="F2621" s="5"/>
      <c r="G2621" s="5"/>
      <c r="H2621" s="5"/>
      <c r="I2621" s="5"/>
      <c r="J2621" s="5"/>
      <c r="K2621" s="5"/>
      <c r="L2621" s="66">
        <v>43465</v>
      </c>
      <c r="M2621" s="5">
        <v>1</v>
      </c>
    </row>
    <row r="2622" spans="1:13" x14ac:dyDescent="0.25">
      <c r="A2622" s="48" t="s">
        <v>13567</v>
      </c>
      <c r="B2622" s="5" t="s">
        <v>13734</v>
      </c>
      <c r="C2622" s="124">
        <v>1</v>
      </c>
      <c r="D2622" s="5"/>
      <c r="E2622" s="5"/>
      <c r="F2622" s="5"/>
      <c r="G2622" s="5"/>
      <c r="H2622" s="5"/>
      <c r="I2622" s="5"/>
      <c r="J2622" s="5"/>
      <c r="K2622" s="5"/>
      <c r="L2622" s="66">
        <v>43465</v>
      </c>
      <c r="M2622" s="5">
        <v>1</v>
      </c>
    </row>
    <row r="2623" spans="1:13" x14ac:dyDescent="0.25">
      <c r="A2623" s="48" t="s">
        <v>13568</v>
      </c>
      <c r="B2623" s="5" t="s">
        <v>13734</v>
      </c>
      <c r="C2623" s="124">
        <v>1</v>
      </c>
      <c r="D2623" s="5"/>
      <c r="E2623" s="5"/>
      <c r="F2623" s="5"/>
      <c r="G2623" s="5"/>
      <c r="H2623" s="5"/>
      <c r="I2623" s="5"/>
      <c r="J2623" s="5"/>
      <c r="K2623" s="5"/>
      <c r="L2623" s="66">
        <v>43465</v>
      </c>
      <c r="M2623" s="5">
        <v>1</v>
      </c>
    </row>
    <row r="2624" spans="1:13" x14ac:dyDescent="0.25">
      <c r="A2624" s="48" t="s">
        <v>13569</v>
      </c>
      <c r="B2624" s="5" t="s">
        <v>13734</v>
      </c>
      <c r="C2624" s="124">
        <v>1</v>
      </c>
      <c r="D2624" s="5"/>
      <c r="E2624" s="5"/>
      <c r="F2624" s="5"/>
      <c r="G2624" s="5"/>
      <c r="H2624" s="5"/>
      <c r="I2624" s="5"/>
      <c r="J2624" s="5"/>
      <c r="K2624" s="5"/>
      <c r="L2624" s="66">
        <v>43465</v>
      </c>
      <c r="M2624" s="5">
        <v>1</v>
      </c>
    </row>
    <row r="2625" spans="1:13" x14ac:dyDescent="0.25">
      <c r="A2625" s="48" t="s">
        <v>13570</v>
      </c>
      <c r="B2625" s="5" t="s">
        <v>13734</v>
      </c>
      <c r="C2625" s="124">
        <v>1</v>
      </c>
      <c r="D2625" s="5"/>
      <c r="E2625" s="5"/>
      <c r="F2625" s="5"/>
      <c r="G2625" s="5"/>
      <c r="H2625" s="5"/>
      <c r="I2625" s="5"/>
      <c r="J2625" s="5"/>
      <c r="K2625" s="5"/>
      <c r="L2625" s="66">
        <v>43465</v>
      </c>
      <c r="M2625" s="5">
        <v>1</v>
      </c>
    </row>
    <row r="2626" spans="1:13" x14ac:dyDescent="0.25">
      <c r="A2626" s="48" t="s">
        <v>13571</v>
      </c>
      <c r="B2626" s="5" t="s">
        <v>13734</v>
      </c>
      <c r="C2626" s="124">
        <v>1</v>
      </c>
      <c r="D2626" s="5"/>
      <c r="E2626" s="5"/>
      <c r="F2626" s="5"/>
      <c r="G2626" s="5"/>
      <c r="H2626" s="5"/>
      <c r="I2626" s="5"/>
      <c r="J2626" s="5"/>
      <c r="K2626" s="5"/>
      <c r="L2626" s="66">
        <v>43465</v>
      </c>
      <c r="M2626" s="5">
        <v>1</v>
      </c>
    </row>
    <row r="2627" spans="1:13" x14ac:dyDescent="0.25">
      <c r="A2627" s="48" t="s">
        <v>13572</v>
      </c>
      <c r="B2627" s="5" t="s">
        <v>13734</v>
      </c>
      <c r="C2627" s="124">
        <v>1</v>
      </c>
      <c r="D2627" s="5"/>
      <c r="E2627" s="5"/>
      <c r="F2627" s="5"/>
      <c r="G2627" s="5"/>
      <c r="H2627" s="5"/>
      <c r="I2627" s="5"/>
      <c r="J2627" s="5"/>
      <c r="K2627" s="5"/>
      <c r="L2627" s="66">
        <v>43465</v>
      </c>
      <c r="M2627" s="5">
        <v>1</v>
      </c>
    </row>
    <row r="2628" spans="1:13" x14ac:dyDescent="0.25">
      <c r="A2628" s="48" t="s">
        <v>13573</v>
      </c>
      <c r="B2628" s="5" t="s">
        <v>13734</v>
      </c>
      <c r="C2628" s="124">
        <v>1</v>
      </c>
      <c r="D2628" s="5"/>
      <c r="E2628" s="5"/>
      <c r="F2628" s="5"/>
      <c r="G2628" s="5"/>
      <c r="H2628" s="5"/>
      <c r="I2628" s="5"/>
      <c r="J2628" s="5"/>
      <c r="K2628" s="5"/>
      <c r="L2628" s="66">
        <v>43465</v>
      </c>
      <c r="M2628" s="5">
        <v>1</v>
      </c>
    </row>
    <row r="2629" spans="1:13" x14ac:dyDescent="0.25">
      <c r="A2629" s="48" t="s">
        <v>13574</v>
      </c>
      <c r="B2629" s="5" t="s">
        <v>13734</v>
      </c>
      <c r="C2629" s="124">
        <v>1</v>
      </c>
      <c r="D2629" s="5"/>
      <c r="E2629" s="5"/>
      <c r="F2629" s="5"/>
      <c r="G2629" s="5"/>
      <c r="H2629" s="5"/>
      <c r="I2629" s="5"/>
      <c r="J2629" s="5"/>
      <c r="K2629" s="5"/>
      <c r="L2629" s="66">
        <v>43465</v>
      </c>
      <c r="M2629" s="5">
        <v>1</v>
      </c>
    </row>
    <row r="2630" spans="1:13" x14ac:dyDescent="0.25">
      <c r="A2630" s="48" t="s">
        <v>13575</v>
      </c>
      <c r="B2630" s="5" t="s">
        <v>13734</v>
      </c>
      <c r="C2630" s="124">
        <v>1</v>
      </c>
      <c r="D2630" s="5"/>
      <c r="E2630" s="5"/>
      <c r="F2630" s="5"/>
      <c r="G2630" s="5"/>
      <c r="H2630" s="5"/>
      <c r="I2630" s="5"/>
      <c r="J2630" s="5"/>
      <c r="K2630" s="5"/>
      <c r="L2630" s="66">
        <v>43465</v>
      </c>
      <c r="M2630" s="5">
        <v>1</v>
      </c>
    </row>
    <row r="2631" spans="1:13" x14ac:dyDescent="0.25">
      <c r="A2631" s="48" t="s">
        <v>13576</v>
      </c>
      <c r="B2631" s="5" t="s">
        <v>13734</v>
      </c>
      <c r="C2631" s="124">
        <v>1</v>
      </c>
      <c r="D2631" s="5"/>
      <c r="E2631" s="5"/>
      <c r="F2631" s="5"/>
      <c r="G2631" s="5"/>
      <c r="H2631" s="5"/>
      <c r="I2631" s="5"/>
      <c r="J2631" s="5"/>
      <c r="K2631" s="5"/>
      <c r="L2631" s="66">
        <v>43465</v>
      </c>
      <c r="M2631" s="5">
        <v>1</v>
      </c>
    </row>
    <row r="2632" spans="1:13" x14ac:dyDescent="0.25">
      <c r="A2632" s="48" t="s">
        <v>13577</v>
      </c>
      <c r="B2632" s="5" t="s">
        <v>13734</v>
      </c>
      <c r="C2632" s="124">
        <v>1</v>
      </c>
      <c r="D2632" s="5"/>
      <c r="E2632" s="5"/>
      <c r="F2632" s="5"/>
      <c r="G2632" s="5"/>
      <c r="H2632" s="5"/>
      <c r="I2632" s="5"/>
      <c r="J2632" s="5"/>
      <c r="K2632" s="5"/>
      <c r="L2632" s="66">
        <v>43465</v>
      </c>
      <c r="M2632" s="5">
        <v>1</v>
      </c>
    </row>
    <row r="2633" spans="1:13" x14ac:dyDescent="0.25">
      <c r="A2633" s="48" t="s">
        <v>13578</v>
      </c>
      <c r="B2633" s="5" t="s">
        <v>13734</v>
      </c>
      <c r="C2633" s="124">
        <v>1</v>
      </c>
      <c r="D2633" s="5"/>
      <c r="E2633" s="5"/>
      <c r="F2633" s="5"/>
      <c r="G2633" s="5"/>
      <c r="H2633" s="5"/>
      <c r="I2633" s="5"/>
      <c r="J2633" s="5"/>
      <c r="K2633" s="5"/>
      <c r="L2633" s="66">
        <v>43465</v>
      </c>
      <c r="M2633" s="5">
        <v>1</v>
      </c>
    </row>
    <row r="2634" spans="1:13" x14ac:dyDescent="0.25">
      <c r="A2634" s="48" t="s">
        <v>13579</v>
      </c>
      <c r="B2634" s="5" t="s">
        <v>13734</v>
      </c>
      <c r="C2634" s="124">
        <v>1</v>
      </c>
      <c r="D2634" s="5"/>
      <c r="E2634" s="5"/>
      <c r="F2634" s="5"/>
      <c r="G2634" s="5"/>
      <c r="H2634" s="5"/>
      <c r="I2634" s="5"/>
      <c r="J2634" s="5"/>
      <c r="K2634" s="5"/>
      <c r="L2634" s="66">
        <v>43465</v>
      </c>
      <c r="M2634" s="5">
        <v>1</v>
      </c>
    </row>
    <row r="2635" spans="1:13" x14ac:dyDescent="0.25">
      <c r="A2635" s="48" t="s">
        <v>13580</v>
      </c>
      <c r="B2635" s="5" t="s">
        <v>13734</v>
      </c>
      <c r="C2635" s="124">
        <v>1</v>
      </c>
      <c r="D2635" s="5"/>
      <c r="E2635" s="5"/>
      <c r="F2635" s="5"/>
      <c r="G2635" s="5"/>
      <c r="H2635" s="5"/>
      <c r="I2635" s="5"/>
      <c r="J2635" s="5"/>
      <c r="K2635" s="5"/>
      <c r="L2635" s="66">
        <v>43465</v>
      </c>
      <c r="M2635" s="5">
        <v>1</v>
      </c>
    </row>
    <row r="2636" spans="1:13" x14ac:dyDescent="0.25">
      <c r="A2636" s="48" t="s">
        <v>13581</v>
      </c>
      <c r="B2636" s="5" t="s">
        <v>13734</v>
      </c>
      <c r="C2636" s="124">
        <v>1</v>
      </c>
      <c r="D2636" s="5"/>
      <c r="E2636" s="5"/>
      <c r="F2636" s="5"/>
      <c r="G2636" s="5"/>
      <c r="H2636" s="5"/>
      <c r="I2636" s="5"/>
      <c r="J2636" s="5"/>
      <c r="K2636" s="5"/>
      <c r="L2636" s="66">
        <v>43465</v>
      </c>
      <c r="M2636" s="5">
        <v>1</v>
      </c>
    </row>
    <row r="2637" spans="1:13" x14ac:dyDescent="0.25">
      <c r="A2637" s="48" t="s">
        <v>13582</v>
      </c>
      <c r="B2637" s="5" t="s">
        <v>13734</v>
      </c>
      <c r="C2637" s="124">
        <v>1</v>
      </c>
      <c r="D2637" s="5"/>
      <c r="E2637" s="5"/>
      <c r="F2637" s="5"/>
      <c r="G2637" s="5"/>
      <c r="H2637" s="5"/>
      <c r="I2637" s="5"/>
      <c r="J2637" s="5"/>
      <c r="K2637" s="5"/>
      <c r="L2637" s="66">
        <v>43465</v>
      </c>
      <c r="M2637" s="5">
        <v>1</v>
      </c>
    </row>
    <row r="2638" spans="1:13" x14ac:dyDescent="0.25">
      <c r="A2638" s="48" t="s">
        <v>13583</v>
      </c>
      <c r="B2638" s="5" t="s">
        <v>13734</v>
      </c>
      <c r="C2638" s="124">
        <v>1</v>
      </c>
      <c r="D2638" s="5"/>
      <c r="E2638" s="5"/>
      <c r="F2638" s="5"/>
      <c r="G2638" s="5"/>
      <c r="H2638" s="5"/>
      <c r="I2638" s="5"/>
      <c r="J2638" s="5"/>
      <c r="K2638" s="5"/>
      <c r="L2638" s="66">
        <v>43465</v>
      </c>
      <c r="M2638" s="5">
        <v>1</v>
      </c>
    </row>
    <row r="2639" spans="1:13" x14ac:dyDescent="0.25">
      <c r="A2639" s="48" t="s">
        <v>13584</v>
      </c>
      <c r="B2639" s="5" t="s">
        <v>13734</v>
      </c>
      <c r="C2639" s="124">
        <v>1</v>
      </c>
      <c r="D2639" s="5"/>
      <c r="E2639" s="5"/>
      <c r="F2639" s="5"/>
      <c r="G2639" s="5"/>
      <c r="H2639" s="5"/>
      <c r="I2639" s="5"/>
      <c r="J2639" s="5"/>
      <c r="K2639" s="5"/>
      <c r="L2639" s="66">
        <v>43465</v>
      </c>
      <c r="M2639" s="5">
        <v>1</v>
      </c>
    </row>
    <row r="2640" spans="1:13" x14ac:dyDescent="0.25">
      <c r="A2640" s="48" t="s">
        <v>13585</v>
      </c>
      <c r="B2640" s="5" t="s">
        <v>13734</v>
      </c>
      <c r="C2640" s="124">
        <v>1</v>
      </c>
      <c r="D2640" s="5"/>
      <c r="E2640" s="5"/>
      <c r="F2640" s="5"/>
      <c r="G2640" s="5"/>
      <c r="H2640" s="5"/>
      <c r="I2640" s="5"/>
      <c r="J2640" s="5"/>
      <c r="K2640" s="5"/>
      <c r="L2640" s="66">
        <v>43465</v>
      </c>
      <c r="M2640" s="5">
        <v>1</v>
      </c>
    </row>
    <row r="2641" spans="1:13" x14ac:dyDescent="0.25">
      <c r="A2641" s="48" t="s">
        <v>13586</v>
      </c>
      <c r="B2641" s="5" t="s">
        <v>13734</v>
      </c>
      <c r="C2641" s="124">
        <v>1</v>
      </c>
      <c r="D2641" s="5"/>
      <c r="E2641" s="5"/>
      <c r="F2641" s="5"/>
      <c r="G2641" s="5"/>
      <c r="H2641" s="5"/>
      <c r="I2641" s="5"/>
      <c r="J2641" s="5"/>
      <c r="K2641" s="5"/>
      <c r="L2641" s="66">
        <v>43465</v>
      </c>
      <c r="M2641" s="5">
        <v>1</v>
      </c>
    </row>
    <row r="2642" spans="1:13" x14ac:dyDescent="0.25">
      <c r="A2642" s="48" t="s">
        <v>13587</v>
      </c>
      <c r="B2642" s="5" t="s">
        <v>13734</v>
      </c>
      <c r="C2642" s="124">
        <v>1</v>
      </c>
      <c r="D2642" s="5"/>
      <c r="E2642" s="5"/>
      <c r="F2642" s="5"/>
      <c r="G2642" s="5"/>
      <c r="H2642" s="5"/>
      <c r="I2642" s="5"/>
      <c r="J2642" s="5"/>
      <c r="K2642" s="5"/>
      <c r="L2642" s="66">
        <v>43465</v>
      </c>
      <c r="M2642" s="5">
        <v>1</v>
      </c>
    </row>
    <row r="2643" spans="1:13" x14ac:dyDescent="0.25">
      <c r="A2643" s="48" t="s">
        <v>13588</v>
      </c>
      <c r="B2643" s="5" t="s">
        <v>13734</v>
      </c>
      <c r="C2643" s="124">
        <v>1</v>
      </c>
      <c r="D2643" s="5"/>
      <c r="E2643" s="5"/>
      <c r="F2643" s="5"/>
      <c r="G2643" s="5"/>
      <c r="H2643" s="5"/>
      <c r="I2643" s="5"/>
      <c r="J2643" s="5"/>
      <c r="K2643" s="5"/>
      <c r="L2643" s="66">
        <v>43465</v>
      </c>
      <c r="M2643" s="5">
        <v>1</v>
      </c>
    </row>
    <row r="2644" spans="1:13" x14ac:dyDescent="0.25">
      <c r="A2644" s="48" t="s">
        <v>13589</v>
      </c>
      <c r="B2644" s="5" t="s">
        <v>13734</v>
      </c>
      <c r="C2644" s="124">
        <v>1</v>
      </c>
      <c r="D2644" s="5"/>
      <c r="E2644" s="5"/>
      <c r="F2644" s="5"/>
      <c r="G2644" s="5"/>
      <c r="H2644" s="5"/>
      <c r="I2644" s="5"/>
      <c r="J2644" s="5"/>
      <c r="K2644" s="5"/>
      <c r="L2644" s="66">
        <v>43465</v>
      </c>
      <c r="M2644" s="5">
        <v>1</v>
      </c>
    </row>
    <row r="2645" spans="1:13" x14ac:dyDescent="0.25">
      <c r="A2645" s="48" t="s">
        <v>13590</v>
      </c>
      <c r="B2645" s="5" t="s">
        <v>13734</v>
      </c>
      <c r="C2645" s="124">
        <v>1</v>
      </c>
      <c r="D2645" s="5"/>
      <c r="E2645" s="5"/>
      <c r="F2645" s="5"/>
      <c r="G2645" s="66"/>
      <c r="H2645" s="5"/>
      <c r="I2645" s="5"/>
      <c r="J2645" s="5"/>
      <c r="K2645" s="5"/>
      <c r="L2645" s="66">
        <v>43465</v>
      </c>
      <c r="M2645" s="5">
        <v>1</v>
      </c>
    </row>
    <row r="2646" spans="1:13" x14ac:dyDescent="0.25">
      <c r="A2646" s="48" t="s">
        <v>13591</v>
      </c>
      <c r="B2646" s="5" t="s">
        <v>13734</v>
      </c>
      <c r="C2646" s="124">
        <v>1</v>
      </c>
      <c r="D2646" s="126"/>
      <c r="E2646" s="5"/>
      <c r="F2646" s="5"/>
      <c r="G2646" s="66"/>
      <c r="H2646" s="5"/>
      <c r="I2646" s="5"/>
      <c r="J2646" s="5"/>
      <c r="K2646" s="5"/>
      <c r="L2646" s="66">
        <v>43465</v>
      </c>
      <c r="M2646" s="5">
        <v>1</v>
      </c>
    </row>
    <row r="2647" spans="1:13" x14ac:dyDescent="0.25">
      <c r="A2647" s="48" t="s">
        <v>13592</v>
      </c>
      <c r="B2647" s="5" t="s">
        <v>13734</v>
      </c>
      <c r="C2647" s="124">
        <v>1</v>
      </c>
      <c r="D2647" s="124"/>
      <c r="E2647" s="5"/>
      <c r="F2647" s="5"/>
      <c r="G2647" s="66"/>
      <c r="H2647" s="5"/>
      <c r="I2647" s="5"/>
      <c r="J2647" s="5"/>
      <c r="K2647" s="5"/>
      <c r="L2647" s="66">
        <v>43465</v>
      </c>
      <c r="M2647" s="5">
        <v>1</v>
      </c>
    </row>
    <row r="2648" spans="1:13" x14ac:dyDescent="0.25">
      <c r="A2648" s="48" t="s">
        <v>13593</v>
      </c>
      <c r="B2648" s="5" t="s">
        <v>13734</v>
      </c>
      <c r="C2648" s="124">
        <v>1</v>
      </c>
      <c r="D2648" s="124"/>
      <c r="E2648" s="5"/>
      <c r="F2648" s="5"/>
      <c r="G2648" s="66"/>
      <c r="H2648" s="5"/>
      <c r="I2648" s="5"/>
      <c r="J2648" s="5"/>
      <c r="K2648" s="5"/>
      <c r="L2648" s="66">
        <v>43465</v>
      </c>
      <c r="M2648" s="5">
        <v>1</v>
      </c>
    </row>
    <row r="2649" spans="1:13" x14ac:dyDescent="0.25">
      <c r="A2649" s="48" t="s">
        <v>13594</v>
      </c>
      <c r="B2649" s="5" t="s">
        <v>13734</v>
      </c>
      <c r="C2649" s="124">
        <v>1</v>
      </c>
      <c r="D2649" s="126"/>
      <c r="E2649" s="5"/>
      <c r="F2649" s="5"/>
      <c r="G2649" s="66"/>
      <c r="H2649" s="5"/>
      <c r="I2649" s="5"/>
      <c r="J2649" s="5"/>
      <c r="K2649" s="5"/>
      <c r="L2649" s="66">
        <v>43465</v>
      </c>
      <c r="M2649" s="5">
        <v>1</v>
      </c>
    </row>
    <row r="2650" spans="1:13" x14ac:dyDescent="0.25">
      <c r="A2650" s="48" t="s">
        <v>13595</v>
      </c>
      <c r="B2650" s="5" t="s">
        <v>13734</v>
      </c>
      <c r="C2650" s="124">
        <v>1</v>
      </c>
      <c r="D2650" s="124"/>
      <c r="E2650" s="5"/>
      <c r="F2650" s="5"/>
      <c r="G2650" s="66"/>
      <c r="H2650" s="5"/>
      <c r="I2650" s="5"/>
      <c r="J2650" s="5"/>
      <c r="K2650" s="5"/>
      <c r="L2650" s="66">
        <v>43465</v>
      </c>
      <c r="M2650" s="5">
        <v>1</v>
      </c>
    </row>
    <row r="2651" spans="1:13" x14ac:dyDescent="0.25">
      <c r="A2651" s="48" t="s">
        <v>13596</v>
      </c>
      <c r="B2651" s="5" t="s">
        <v>13734</v>
      </c>
      <c r="C2651" s="124">
        <v>1</v>
      </c>
      <c r="D2651" s="124"/>
      <c r="E2651" s="5"/>
      <c r="F2651" s="5"/>
      <c r="G2651" s="66"/>
      <c r="H2651" s="5"/>
      <c r="I2651" s="128"/>
      <c r="J2651" s="5"/>
      <c r="K2651" s="5"/>
      <c r="L2651" s="66">
        <v>43465</v>
      </c>
      <c r="M2651" s="5">
        <v>1</v>
      </c>
    </row>
    <row r="2652" spans="1:13" x14ac:dyDescent="0.25">
      <c r="A2652" s="48" t="s">
        <v>13597</v>
      </c>
      <c r="B2652" s="5" t="s">
        <v>13734</v>
      </c>
      <c r="C2652" s="124">
        <v>1</v>
      </c>
      <c r="D2652" s="126"/>
      <c r="E2652" s="5"/>
      <c r="F2652" s="5"/>
      <c r="G2652" s="66"/>
      <c r="H2652" s="5"/>
      <c r="I2652" s="128"/>
      <c r="J2652" s="5"/>
      <c r="K2652" s="5"/>
      <c r="L2652" s="66">
        <v>43465</v>
      </c>
      <c r="M2652" s="5">
        <v>1</v>
      </c>
    </row>
    <row r="2653" spans="1:13" x14ac:dyDescent="0.25">
      <c r="A2653" s="48" t="s">
        <v>13598</v>
      </c>
      <c r="B2653" s="5" t="s">
        <v>13734</v>
      </c>
      <c r="C2653" s="124">
        <v>1</v>
      </c>
      <c r="D2653" s="124"/>
      <c r="E2653" s="5"/>
      <c r="F2653" s="5"/>
      <c r="G2653" s="66"/>
      <c r="H2653" s="5"/>
      <c r="I2653" s="128"/>
      <c r="J2653" s="5"/>
      <c r="K2653" s="5"/>
      <c r="L2653" s="66">
        <v>43465</v>
      </c>
      <c r="M2653" s="5">
        <v>1</v>
      </c>
    </row>
    <row r="2654" spans="1:13" x14ac:dyDescent="0.25">
      <c r="A2654" s="48" t="s">
        <v>13599</v>
      </c>
      <c r="B2654" s="5" t="s">
        <v>13734</v>
      </c>
      <c r="C2654" s="124">
        <v>1</v>
      </c>
      <c r="D2654" s="124"/>
      <c r="E2654" s="5"/>
      <c r="F2654" s="5"/>
      <c r="G2654" s="66"/>
      <c r="H2654" s="5"/>
      <c r="I2654" s="128"/>
      <c r="J2654" s="5"/>
      <c r="K2654" s="5"/>
      <c r="L2654" s="66">
        <v>43465</v>
      </c>
      <c r="M2654" s="5">
        <v>1</v>
      </c>
    </row>
    <row r="2655" spans="1:13" x14ac:dyDescent="0.25">
      <c r="A2655" s="48" t="s">
        <v>13600</v>
      </c>
      <c r="B2655" s="5" t="s">
        <v>13734</v>
      </c>
      <c r="C2655" s="124">
        <v>1</v>
      </c>
      <c r="D2655" s="126"/>
      <c r="E2655" s="5"/>
      <c r="F2655" s="5"/>
      <c r="G2655" s="66"/>
      <c r="H2655" s="5"/>
      <c r="I2655" s="128"/>
      <c r="J2655" s="5"/>
      <c r="K2655" s="5"/>
      <c r="L2655" s="66">
        <v>43465</v>
      </c>
      <c r="M2655" s="5">
        <v>1</v>
      </c>
    </row>
    <row r="2656" spans="1:13" x14ac:dyDescent="0.25">
      <c r="A2656" s="48" t="s">
        <v>13601</v>
      </c>
      <c r="B2656" s="5" t="s">
        <v>13734</v>
      </c>
      <c r="C2656" s="124">
        <v>1</v>
      </c>
      <c r="D2656" s="124"/>
      <c r="E2656" s="5"/>
      <c r="F2656" s="5"/>
      <c r="G2656" s="66"/>
      <c r="H2656" s="5"/>
      <c r="I2656" s="128"/>
      <c r="J2656" s="5"/>
      <c r="K2656" s="5"/>
      <c r="L2656" s="66">
        <v>43465</v>
      </c>
      <c r="M2656" s="5">
        <v>1</v>
      </c>
    </row>
    <row r="2657" spans="1:13" x14ac:dyDescent="0.25">
      <c r="A2657" s="48" t="s">
        <v>13602</v>
      </c>
      <c r="B2657" s="5" t="s">
        <v>13734</v>
      </c>
      <c r="C2657" s="124">
        <v>1</v>
      </c>
      <c r="D2657" s="124"/>
      <c r="E2657" s="5"/>
      <c r="F2657" s="5"/>
      <c r="G2657" s="66"/>
      <c r="H2657" s="5"/>
      <c r="I2657" s="128"/>
      <c r="J2657" s="5"/>
      <c r="K2657" s="5"/>
      <c r="L2657" s="66">
        <v>43465</v>
      </c>
      <c r="M2657" s="5">
        <v>1</v>
      </c>
    </row>
    <row r="2658" spans="1:13" x14ac:dyDescent="0.25">
      <c r="A2658" s="48" t="s">
        <v>13603</v>
      </c>
      <c r="B2658" s="5" t="s">
        <v>13734</v>
      </c>
      <c r="C2658" s="124">
        <v>1</v>
      </c>
      <c r="D2658" s="126"/>
      <c r="E2658" s="5"/>
      <c r="F2658" s="5"/>
      <c r="G2658" s="66"/>
      <c r="H2658" s="5"/>
      <c r="I2658" s="128"/>
      <c r="J2658" s="5"/>
      <c r="K2658" s="5"/>
      <c r="L2658" s="66">
        <v>43465</v>
      </c>
      <c r="M2658" s="5">
        <v>1</v>
      </c>
    </row>
    <row r="2659" spans="1:13" x14ac:dyDescent="0.25">
      <c r="A2659" s="48" t="s">
        <v>13604</v>
      </c>
      <c r="B2659" s="5" t="s">
        <v>13734</v>
      </c>
      <c r="C2659" s="124">
        <v>1</v>
      </c>
      <c r="D2659" s="124"/>
      <c r="E2659" s="5"/>
      <c r="F2659" s="5"/>
      <c r="G2659" s="66"/>
      <c r="H2659" s="5"/>
      <c r="I2659" s="128"/>
      <c r="J2659" s="5"/>
      <c r="K2659" s="5"/>
      <c r="L2659" s="66">
        <v>43465</v>
      </c>
      <c r="M2659" s="5">
        <v>1</v>
      </c>
    </row>
    <row r="2660" spans="1:13" x14ac:dyDescent="0.25">
      <c r="A2660" s="48" t="s">
        <v>13605</v>
      </c>
      <c r="B2660" s="5" t="s">
        <v>13734</v>
      </c>
      <c r="C2660" s="124">
        <v>1</v>
      </c>
      <c r="D2660" s="124"/>
      <c r="E2660" s="5"/>
      <c r="F2660" s="5"/>
      <c r="G2660" s="66"/>
      <c r="H2660" s="5"/>
      <c r="I2660" s="128"/>
      <c r="J2660" s="5"/>
      <c r="K2660" s="5"/>
      <c r="L2660" s="66">
        <v>43465</v>
      </c>
      <c r="M2660" s="5">
        <v>1</v>
      </c>
    </row>
    <row r="2661" spans="1:13" x14ac:dyDescent="0.25">
      <c r="A2661" s="48" t="s">
        <v>13606</v>
      </c>
      <c r="B2661" s="5" t="s">
        <v>13734</v>
      </c>
      <c r="C2661" s="124">
        <v>1</v>
      </c>
      <c r="D2661" s="126"/>
      <c r="E2661" s="5"/>
      <c r="F2661" s="5"/>
      <c r="G2661" s="66"/>
      <c r="H2661" s="5"/>
      <c r="I2661" s="128"/>
      <c r="J2661" s="5"/>
      <c r="K2661" s="5"/>
      <c r="L2661" s="66">
        <v>43465</v>
      </c>
      <c r="M2661" s="5">
        <v>1</v>
      </c>
    </row>
    <row r="2662" spans="1:13" x14ac:dyDescent="0.25">
      <c r="A2662" s="48" t="s">
        <v>13607</v>
      </c>
      <c r="B2662" s="5" t="s">
        <v>13734</v>
      </c>
      <c r="C2662" s="124">
        <v>1</v>
      </c>
      <c r="D2662" s="124"/>
      <c r="E2662" s="5"/>
      <c r="F2662" s="5"/>
      <c r="G2662" s="66"/>
      <c r="H2662" s="5"/>
      <c r="I2662" s="128"/>
      <c r="J2662" s="5"/>
      <c r="K2662" s="5"/>
      <c r="L2662" s="66">
        <v>43465</v>
      </c>
      <c r="M2662" s="5">
        <v>1</v>
      </c>
    </row>
    <row r="2663" spans="1:13" x14ac:dyDescent="0.25">
      <c r="A2663" s="48" t="s">
        <v>13608</v>
      </c>
      <c r="B2663" s="5" t="s">
        <v>13734</v>
      </c>
      <c r="C2663" s="124">
        <v>1</v>
      </c>
      <c r="D2663" s="124"/>
      <c r="E2663" s="5"/>
      <c r="F2663" s="5"/>
      <c r="G2663" s="66"/>
      <c r="H2663" s="5"/>
      <c r="I2663" s="5"/>
      <c r="J2663" s="5"/>
      <c r="K2663" s="5"/>
      <c r="L2663" s="66">
        <v>43465</v>
      </c>
      <c r="M2663" s="5">
        <v>1</v>
      </c>
    </row>
    <row r="2664" spans="1:13" x14ac:dyDescent="0.25">
      <c r="A2664" s="48" t="s">
        <v>13609</v>
      </c>
      <c r="B2664" s="5" t="s">
        <v>13734</v>
      </c>
      <c r="C2664" s="124">
        <v>1</v>
      </c>
      <c r="D2664" s="126"/>
      <c r="E2664" s="5"/>
      <c r="F2664" s="5"/>
      <c r="G2664" s="66"/>
      <c r="H2664" s="5"/>
      <c r="I2664" s="5"/>
      <c r="J2664" s="5"/>
      <c r="K2664" s="5"/>
      <c r="L2664" s="66">
        <v>43465</v>
      </c>
      <c r="M2664" s="5">
        <v>1</v>
      </c>
    </row>
    <row r="2665" spans="1:13" x14ac:dyDescent="0.25">
      <c r="A2665" s="48" t="s">
        <v>13610</v>
      </c>
      <c r="B2665" s="5" t="s">
        <v>13734</v>
      </c>
      <c r="C2665" s="124">
        <v>1</v>
      </c>
      <c r="D2665" s="124"/>
      <c r="E2665" s="5"/>
      <c r="F2665" s="5"/>
      <c r="G2665" s="66"/>
      <c r="H2665" s="5"/>
      <c r="I2665" s="5"/>
      <c r="J2665" s="5"/>
      <c r="K2665" s="5"/>
      <c r="L2665" s="66">
        <v>43465</v>
      </c>
      <c r="M2665" s="5">
        <v>1</v>
      </c>
    </row>
    <row r="2666" spans="1:13" x14ac:dyDescent="0.25">
      <c r="A2666" s="48" t="s">
        <v>13611</v>
      </c>
      <c r="B2666" s="5" t="s">
        <v>13734</v>
      </c>
      <c r="C2666" s="124">
        <v>1</v>
      </c>
      <c r="D2666" s="124"/>
      <c r="E2666" s="5"/>
      <c r="F2666" s="5"/>
      <c r="G2666" s="66"/>
      <c r="H2666" s="5"/>
      <c r="I2666" s="5"/>
      <c r="J2666" s="5"/>
      <c r="K2666" s="5"/>
      <c r="L2666" s="66">
        <v>43465</v>
      </c>
      <c r="M2666" s="5">
        <v>1</v>
      </c>
    </row>
    <row r="2667" spans="1:13" x14ac:dyDescent="0.25">
      <c r="A2667" s="48" t="s">
        <v>13612</v>
      </c>
      <c r="B2667" s="5" t="s">
        <v>13734</v>
      </c>
      <c r="C2667" s="124">
        <v>1</v>
      </c>
      <c r="D2667" s="128"/>
      <c r="E2667" s="5"/>
      <c r="F2667" s="5"/>
      <c r="G2667" s="66"/>
      <c r="H2667" s="5"/>
      <c r="I2667" s="128"/>
      <c r="J2667" s="5"/>
      <c r="K2667" s="5"/>
      <c r="L2667" s="66">
        <v>43465</v>
      </c>
      <c r="M2667" s="5">
        <v>1</v>
      </c>
    </row>
    <row r="2668" spans="1:13" x14ac:dyDescent="0.25">
      <c r="A2668" s="48" t="s">
        <v>13613</v>
      </c>
      <c r="B2668" s="5" t="s">
        <v>13734</v>
      </c>
      <c r="C2668" s="124">
        <v>1</v>
      </c>
      <c r="D2668" s="128"/>
      <c r="E2668" s="5"/>
      <c r="F2668" s="5"/>
      <c r="G2668" s="66"/>
      <c r="H2668" s="5"/>
      <c r="I2668" s="128"/>
      <c r="J2668" s="5"/>
      <c r="K2668" s="5"/>
      <c r="L2668" s="66">
        <v>43465</v>
      </c>
      <c r="M2668" s="5">
        <v>1</v>
      </c>
    </row>
    <row r="2669" spans="1:13" x14ac:dyDescent="0.25">
      <c r="A2669" s="48" t="s">
        <v>13614</v>
      </c>
      <c r="B2669" s="5" t="s">
        <v>13734</v>
      </c>
      <c r="C2669" s="124">
        <v>1</v>
      </c>
      <c r="D2669" s="128"/>
      <c r="E2669" s="5"/>
      <c r="F2669" s="5"/>
      <c r="G2669" s="66"/>
      <c r="H2669" s="5"/>
      <c r="I2669" s="128"/>
      <c r="J2669" s="5"/>
      <c r="K2669" s="5"/>
      <c r="L2669" s="66">
        <v>43465</v>
      </c>
      <c r="M2669" s="5">
        <v>1</v>
      </c>
    </row>
    <row r="2670" spans="1:13" x14ac:dyDescent="0.25">
      <c r="A2670" s="48" t="s">
        <v>13615</v>
      </c>
      <c r="B2670" s="5" t="s">
        <v>13734</v>
      </c>
      <c r="C2670" s="124">
        <v>1</v>
      </c>
      <c r="D2670" s="128"/>
      <c r="E2670" s="5"/>
      <c r="F2670" s="5"/>
      <c r="G2670" s="66"/>
      <c r="H2670" s="5"/>
      <c r="I2670" s="128"/>
      <c r="J2670" s="5"/>
      <c r="K2670" s="5"/>
      <c r="L2670" s="66">
        <v>43465</v>
      </c>
      <c r="M2670" s="5">
        <v>1</v>
      </c>
    </row>
    <row r="2671" spans="1:13" x14ac:dyDescent="0.25">
      <c r="A2671" s="48" t="s">
        <v>13616</v>
      </c>
      <c r="B2671" s="5" t="s">
        <v>13734</v>
      </c>
      <c r="C2671" s="124">
        <v>1</v>
      </c>
      <c r="D2671" s="128"/>
      <c r="E2671" s="5"/>
      <c r="F2671" s="5"/>
      <c r="G2671" s="66"/>
      <c r="H2671" s="5"/>
      <c r="I2671" s="128"/>
      <c r="J2671" s="5"/>
      <c r="K2671" s="5"/>
      <c r="L2671" s="66">
        <v>43465</v>
      </c>
      <c r="M2671" s="5">
        <v>1</v>
      </c>
    </row>
    <row r="2672" spans="1:13" x14ac:dyDescent="0.25">
      <c r="A2672" s="48" t="s">
        <v>13617</v>
      </c>
      <c r="B2672" s="5" t="s">
        <v>13734</v>
      </c>
      <c r="C2672" s="124">
        <v>1</v>
      </c>
      <c r="D2672" s="128"/>
      <c r="E2672" s="5"/>
      <c r="F2672" s="5"/>
      <c r="G2672" s="66"/>
      <c r="H2672" s="5"/>
      <c r="I2672" s="128"/>
      <c r="J2672" s="5"/>
      <c r="K2672" s="5"/>
      <c r="L2672" s="66">
        <v>43465</v>
      </c>
      <c r="M2672" s="5">
        <v>1</v>
      </c>
    </row>
    <row r="2673" spans="1:13" x14ac:dyDescent="0.25">
      <c r="A2673" s="48" t="s">
        <v>13618</v>
      </c>
      <c r="B2673" s="5" t="s">
        <v>13734</v>
      </c>
      <c r="C2673" s="124">
        <v>1</v>
      </c>
      <c r="D2673" s="5"/>
      <c r="E2673" s="5"/>
      <c r="F2673" s="5"/>
      <c r="G2673" s="66"/>
      <c r="H2673" s="5"/>
      <c r="I2673" s="5"/>
      <c r="J2673" s="5"/>
      <c r="K2673" s="5"/>
      <c r="L2673" s="66">
        <v>43465</v>
      </c>
      <c r="M2673" s="5">
        <v>1</v>
      </c>
    </row>
    <row r="2674" spans="1:13" x14ac:dyDescent="0.25">
      <c r="A2674" s="48" t="s">
        <v>13619</v>
      </c>
      <c r="B2674" s="5" t="s">
        <v>13734</v>
      </c>
      <c r="C2674" s="124">
        <v>1</v>
      </c>
      <c r="D2674" s="5"/>
      <c r="E2674" s="5"/>
      <c r="F2674" s="5"/>
      <c r="G2674" s="66"/>
      <c r="H2674" s="5"/>
      <c r="I2674" s="5"/>
      <c r="J2674" s="5"/>
      <c r="K2674" s="5"/>
      <c r="L2674" s="66">
        <v>43465</v>
      </c>
      <c r="M2674" s="5">
        <v>1</v>
      </c>
    </row>
    <row r="2675" spans="1:13" x14ac:dyDescent="0.25">
      <c r="A2675" s="48" t="s">
        <v>13620</v>
      </c>
      <c r="B2675" s="5" t="s">
        <v>13734</v>
      </c>
      <c r="C2675" s="124">
        <v>1</v>
      </c>
      <c r="D2675" s="126"/>
      <c r="E2675" s="5"/>
      <c r="F2675" s="5"/>
      <c r="G2675" s="66"/>
      <c r="H2675" s="5"/>
      <c r="I2675" s="5"/>
      <c r="J2675" s="5"/>
      <c r="K2675" s="5"/>
      <c r="L2675" s="66">
        <v>43465</v>
      </c>
      <c r="M2675" s="5">
        <v>1</v>
      </c>
    </row>
    <row r="2676" spans="1:13" x14ac:dyDescent="0.25">
      <c r="A2676" s="48" t="s">
        <v>13621</v>
      </c>
      <c r="B2676" s="5" t="s">
        <v>13734</v>
      </c>
      <c r="C2676" s="124">
        <v>1</v>
      </c>
      <c r="D2676" s="126"/>
      <c r="E2676" s="5"/>
      <c r="F2676" s="5"/>
      <c r="G2676" s="66"/>
      <c r="H2676" s="5"/>
      <c r="I2676" s="5"/>
      <c r="J2676" s="5"/>
      <c r="K2676" s="5"/>
      <c r="L2676" s="66">
        <v>43465</v>
      </c>
      <c r="M2676" s="5">
        <v>1</v>
      </c>
    </row>
    <row r="2677" spans="1:13" x14ac:dyDescent="0.25">
      <c r="A2677" s="48" t="s">
        <v>13622</v>
      </c>
      <c r="B2677" s="5" t="s">
        <v>13734</v>
      </c>
      <c r="C2677" s="124">
        <v>1</v>
      </c>
      <c r="D2677" s="5"/>
      <c r="E2677" s="5"/>
      <c r="F2677" s="5"/>
      <c r="G2677" s="66"/>
      <c r="H2677" s="5"/>
      <c r="I2677" s="5"/>
      <c r="J2677" s="5"/>
      <c r="K2677" s="5"/>
      <c r="L2677" s="66">
        <v>43465</v>
      </c>
      <c r="M2677" s="5">
        <v>1</v>
      </c>
    </row>
    <row r="2678" spans="1:13" x14ac:dyDescent="0.25">
      <c r="A2678" s="48" t="s">
        <v>13623</v>
      </c>
      <c r="B2678" s="5" t="s">
        <v>13734</v>
      </c>
      <c r="C2678" s="124">
        <v>1</v>
      </c>
      <c r="D2678" s="5"/>
      <c r="E2678" s="5"/>
      <c r="F2678" s="5"/>
      <c r="G2678" s="66"/>
      <c r="H2678" s="5"/>
      <c r="I2678" s="5"/>
      <c r="J2678" s="5"/>
      <c r="K2678" s="5"/>
      <c r="L2678" s="66">
        <v>43465</v>
      </c>
      <c r="M2678" s="5">
        <v>1</v>
      </c>
    </row>
    <row r="2679" spans="1:13" x14ac:dyDescent="0.25">
      <c r="A2679" s="48" t="s">
        <v>13624</v>
      </c>
      <c r="B2679" s="5" t="s">
        <v>13734</v>
      </c>
      <c r="C2679" s="124">
        <v>1</v>
      </c>
      <c r="D2679" s="5"/>
      <c r="E2679" s="5"/>
      <c r="F2679" s="5"/>
      <c r="G2679" s="66"/>
      <c r="H2679" s="5"/>
      <c r="I2679" s="5"/>
      <c r="J2679" s="5"/>
      <c r="K2679" s="5"/>
      <c r="L2679" s="66">
        <v>43465</v>
      </c>
      <c r="M2679" s="5">
        <v>1</v>
      </c>
    </row>
    <row r="2680" spans="1:13" x14ac:dyDescent="0.25">
      <c r="A2680" s="48" t="s">
        <v>13625</v>
      </c>
      <c r="B2680" s="5" t="s">
        <v>13734</v>
      </c>
      <c r="C2680" s="124">
        <v>1</v>
      </c>
      <c r="D2680" s="5"/>
      <c r="E2680" s="5"/>
      <c r="F2680" s="5"/>
      <c r="G2680" s="66"/>
      <c r="H2680" s="5"/>
      <c r="I2680" s="5"/>
      <c r="J2680" s="5"/>
      <c r="K2680" s="5"/>
      <c r="L2680" s="66">
        <v>43465</v>
      </c>
      <c r="M2680" s="5">
        <v>1</v>
      </c>
    </row>
    <row r="2681" spans="1:13" x14ac:dyDescent="0.25">
      <c r="A2681" s="48" t="s">
        <v>13626</v>
      </c>
      <c r="B2681" s="5" t="s">
        <v>13734</v>
      </c>
      <c r="C2681" s="124">
        <v>1</v>
      </c>
      <c r="D2681" s="5"/>
      <c r="E2681" s="5"/>
      <c r="F2681" s="5"/>
      <c r="G2681" s="66"/>
      <c r="H2681" s="5"/>
      <c r="I2681" s="5"/>
      <c r="J2681" s="5"/>
      <c r="K2681" s="5"/>
      <c r="L2681" s="66">
        <v>43465</v>
      </c>
      <c r="M2681" s="5">
        <v>1</v>
      </c>
    </row>
    <row r="2682" spans="1:13" x14ac:dyDescent="0.25">
      <c r="A2682" s="48" t="s">
        <v>13627</v>
      </c>
      <c r="B2682" s="5" t="s">
        <v>13734</v>
      </c>
      <c r="C2682" s="124">
        <v>1</v>
      </c>
      <c r="D2682" s="5"/>
      <c r="E2682" s="5"/>
      <c r="F2682" s="5"/>
      <c r="G2682" s="66"/>
      <c r="H2682" s="5"/>
      <c r="I2682" s="5"/>
      <c r="J2682" s="5"/>
      <c r="K2682" s="5"/>
      <c r="L2682" s="66">
        <v>43465</v>
      </c>
      <c r="M2682" s="5">
        <v>1</v>
      </c>
    </row>
    <row r="2683" spans="1:13" x14ac:dyDescent="0.25">
      <c r="A2683" s="48" t="s">
        <v>13628</v>
      </c>
      <c r="B2683" s="5" t="s">
        <v>13734</v>
      </c>
      <c r="C2683" s="124">
        <v>1</v>
      </c>
      <c r="D2683" s="5"/>
      <c r="E2683" s="5"/>
      <c r="F2683" s="5"/>
      <c r="G2683" s="66"/>
      <c r="H2683" s="5"/>
      <c r="I2683" s="5"/>
      <c r="J2683" s="5"/>
      <c r="K2683" s="5"/>
      <c r="L2683" s="66">
        <v>43465</v>
      </c>
      <c r="M2683" s="5">
        <v>1</v>
      </c>
    </row>
    <row r="2684" spans="1:13" x14ac:dyDescent="0.25">
      <c r="A2684" s="48" t="s">
        <v>13629</v>
      </c>
      <c r="B2684" s="5" t="s">
        <v>13734</v>
      </c>
      <c r="C2684" s="124">
        <v>1</v>
      </c>
      <c r="D2684" s="5"/>
      <c r="E2684" s="5"/>
      <c r="F2684" s="5"/>
      <c r="G2684" s="66"/>
      <c r="H2684" s="5"/>
      <c r="I2684" s="5"/>
      <c r="J2684" s="5"/>
      <c r="K2684" s="5"/>
      <c r="L2684" s="66">
        <v>43465</v>
      </c>
      <c r="M2684" s="5">
        <v>1</v>
      </c>
    </row>
    <row r="2685" spans="1:13" x14ac:dyDescent="0.25">
      <c r="A2685" s="48" t="s">
        <v>13630</v>
      </c>
      <c r="B2685" s="5" t="s">
        <v>13734</v>
      </c>
      <c r="C2685" s="124">
        <v>1</v>
      </c>
      <c r="D2685" s="5"/>
      <c r="E2685" s="5"/>
      <c r="F2685" s="5"/>
      <c r="G2685" s="66"/>
      <c r="H2685" s="5"/>
      <c r="I2685" s="5"/>
      <c r="J2685" s="5"/>
      <c r="K2685" s="5"/>
      <c r="L2685" s="66">
        <v>43465</v>
      </c>
      <c r="M2685" s="5">
        <v>1</v>
      </c>
    </row>
    <row r="2686" spans="1:13" x14ac:dyDescent="0.25">
      <c r="A2686" s="48" t="s">
        <v>13631</v>
      </c>
      <c r="B2686" s="5" t="s">
        <v>13734</v>
      </c>
      <c r="C2686" s="124">
        <v>1</v>
      </c>
      <c r="D2686" s="5"/>
      <c r="E2686" s="5"/>
      <c r="F2686" s="5"/>
      <c r="G2686" s="66"/>
      <c r="H2686" s="5"/>
      <c r="I2686" s="5"/>
      <c r="J2686" s="5"/>
      <c r="K2686" s="5"/>
      <c r="L2686" s="66">
        <v>43465</v>
      </c>
      <c r="M2686" s="5">
        <v>1</v>
      </c>
    </row>
    <row r="2687" spans="1:13" x14ac:dyDescent="0.25">
      <c r="A2687" s="48" t="s">
        <v>13632</v>
      </c>
      <c r="B2687" s="5" t="s">
        <v>13734</v>
      </c>
      <c r="C2687" s="124">
        <v>1</v>
      </c>
      <c r="D2687" s="5"/>
      <c r="E2687" s="5"/>
      <c r="F2687" s="5"/>
      <c r="G2687" s="66"/>
      <c r="H2687" s="5"/>
      <c r="I2687" s="5"/>
      <c r="J2687" s="5"/>
      <c r="K2687" s="5"/>
      <c r="L2687" s="66">
        <v>43465</v>
      </c>
      <c r="M2687" s="5">
        <v>1</v>
      </c>
    </row>
    <row r="2688" spans="1:13" x14ac:dyDescent="0.25">
      <c r="A2688" s="48" t="s">
        <v>13633</v>
      </c>
      <c r="B2688" s="5" t="s">
        <v>13734</v>
      </c>
      <c r="C2688" s="124">
        <v>1</v>
      </c>
      <c r="D2688" s="5"/>
      <c r="E2688" s="5"/>
      <c r="F2688" s="5"/>
      <c r="G2688" s="66"/>
      <c r="H2688" s="5"/>
      <c r="I2688" s="5"/>
      <c r="J2688" s="5"/>
      <c r="K2688" s="5"/>
      <c r="L2688" s="66">
        <v>43465</v>
      </c>
      <c r="M2688" s="5">
        <v>1</v>
      </c>
    </row>
    <row r="2689" spans="1:13" x14ac:dyDescent="0.25">
      <c r="A2689" s="48" t="s">
        <v>13634</v>
      </c>
      <c r="B2689" s="5" t="s">
        <v>13734</v>
      </c>
      <c r="C2689" s="124">
        <v>1</v>
      </c>
      <c r="D2689" s="5"/>
      <c r="E2689" s="5"/>
      <c r="F2689" s="5"/>
      <c r="G2689" s="66"/>
      <c r="H2689" s="5"/>
      <c r="I2689" s="5"/>
      <c r="J2689" s="5"/>
      <c r="K2689" s="5"/>
      <c r="L2689" s="66">
        <v>43465</v>
      </c>
      <c r="M2689" s="5">
        <v>1</v>
      </c>
    </row>
    <row r="2690" spans="1:13" x14ac:dyDescent="0.25">
      <c r="A2690" s="48" t="s">
        <v>13635</v>
      </c>
      <c r="B2690" s="5" t="s">
        <v>13734</v>
      </c>
      <c r="C2690" s="124">
        <v>1</v>
      </c>
      <c r="D2690" s="5"/>
      <c r="E2690" s="5"/>
      <c r="F2690" s="5"/>
      <c r="G2690" s="66"/>
      <c r="H2690" s="5"/>
      <c r="I2690" s="5"/>
      <c r="J2690" s="5"/>
      <c r="K2690" s="5"/>
      <c r="L2690" s="66">
        <v>43465</v>
      </c>
      <c r="M2690" s="5">
        <v>1</v>
      </c>
    </row>
    <row r="2691" spans="1:13" x14ac:dyDescent="0.25">
      <c r="A2691" s="48" t="s">
        <v>13636</v>
      </c>
      <c r="B2691" s="5" t="s">
        <v>13734</v>
      </c>
      <c r="C2691" s="124">
        <v>1</v>
      </c>
      <c r="D2691" s="5"/>
      <c r="E2691" s="5"/>
      <c r="F2691" s="5"/>
      <c r="G2691" s="66"/>
      <c r="H2691" s="5"/>
      <c r="I2691" s="5"/>
      <c r="J2691" s="5"/>
      <c r="K2691" s="5"/>
      <c r="L2691" s="66">
        <v>43465</v>
      </c>
      <c r="M2691" s="5">
        <v>1</v>
      </c>
    </row>
    <row r="2692" spans="1:13" x14ac:dyDescent="0.25">
      <c r="A2692" s="48" t="s">
        <v>13637</v>
      </c>
      <c r="B2692" s="5" t="s">
        <v>13734</v>
      </c>
      <c r="C2692" s="124">
        <v>1</v>
      </c>
      <c r="D2692" s="5"/>
      <c r="E2692" s="5"/>
      <c r="F2692" s="5"/>
      <c r="G2692" s="66"/>
      <c r="H2692" s="5"/>
      <c r="I2692" s="5"/>
      <c r="J2692" s="5"/>
      <c r="K2692" s="5"/>
      <c r="L2692" s="66">
        <v>43465</v>
      </c>
      <c r="M2692" s="5">
        <v>1</v>
      </c>
    </row>
    <row r="2693" spans="1:13" x14ac:dyDescent="0.25">
      <c r="A2693" s="48" t="s">
        <v>13638</v>
      </c>
      <c r="B2693" s="5" t="s">
        <v>13734</v>
      </c>
      <c r="C2693" s="124">
        <v>1</v>
      </c>
      <c r="D2693" s="5"/>
      <c r="E2693" s="5"/>
      <c r="F2693" s="5"/>
      <c r="G2693" s="66"/>
      <c r="H2693" s="5"/>
      <c r="I2693" s="5"/>
      <c r="J2693" s="5"/>
      <c r="K2693" s="5"/>
      <c r="L2693" s="66">
        <v>43465</v>
      </c>
      <c r="M2693" s="5">
        <v>1</v>
      </c>
    </row>
    <row r="2694" spans="1:13" x14ac:dyDescent="0.25">
      <c r="A2694" s="48" t="s">
        <v>13639</v>
      </c>
      <c r="B2694" s="5" t="s">
        <v>13734</v>
      </c>
      <c r="C2694" s="124">
        <v>1</v>
      </c>
      <c r="D2694" s="5"/>
      <c r="E2694" s="5"/>
      <c r="F2694" s="5"/>
      <c r="G2694" s="66"/>
      <c r="H2694" s="5"/>
      <c r="I2694" s="5"/>
      <c r="J2694" s="5"/>
      <c r="K2694" s="5"/>
      <c r="L2694" s="66">
        <v>43465</v>
      </c>
      <c r="M2694" s="5">
        <v>1</v>
      </c>
    </row>
    <row r="2695" spans="1:13" x14ac:dyDescent="0.25">
      <c r="A2695" s="48" t="s">
        <v>13640</v>
      </c>
      <c r="B2695" s="5" t="s">
        <v>13734</v>
      </c>
      <c r="C2695" s="124">
        <v>1</v>
      </c>
      <c r="D2695" s="5"/>
      <c r="E2695" s="5"/>
      <c r="F2695" s="5"/>
      <c r="G2695" s="66"/>
      <c r="H2695" s="5"/>
      <c r="I2695" s="5"/>
      <c r="J2695" s="5"/>
      <c r="K2695" s="5"/>
      <c r="L2695" s="66">
        <v>43465</v>
      </c>
      <c r="M2695" s="5">
        <v>1</v>
      </c>
    </row>
    <row r="2696" spans="1:13" x14ac:dyDescent="0.25">
      <c r="A2696" s="48" t="s">
        <v>13641</v>
      </c>
      <c r="B2696" s="5" t="s">
        <v>13734</v>
      </c>
      <c r="C2696" s="124">
        <v>1</v>
      </c>
      <c r="D2696" s="5"/>
      <c r="E2696" s="5"/>
      <c r="F2696" s="5"/>
      <c r="G2696" s="66"/>
      <c r="H2696" s="5"/>
      <c r="I2696" s="5"/>
      <c r="J2696" s="5"/>
      <c r="K2696" s="5"/>
      <c r="L2696" s="66">
        <v>43465</v>
      </c>
      <c r="M2696" s="5">
        <v>1</v>
      </c>
    </row>
    <row r="2697" spans="1:13" x14ac:dyDescent="0.25">
      <c r="A2697" s="48" t="s">
        <v>13642</v>
      </c>
      <c r="B2697" s="5" t="s">
        <v>13734</v>
      </c>
      <c r="C2697" s="124">
        <v>1</v>
      </c>
      <c r="D2697" s="5"/>
      <c r="E2697" s="5"/>
      <c r="F2697" s="5"/>
      <c r="G2697" s="66"/>
      <c r="H2697" s="5"/>
      <c r="I2697" s="5"/>
      <c r="J2697" s="5"/>
      <c r="K2697" s="5"/>
      <c r="L2697" s="66">
        <v>43465</v>
      </c>
      <c r="M2697" s="5">
        <v>1</v>
      </c>
    </row>
    <row r="2698" spans="1:13" x14ac:dyDescent="0.25">
      <c r="A2698" s="48" t="s">
        <v>13643</v>
      </c>
      <c r="B2698" s="5" t="s">
        <v>13734</v>
      </c>
      <c r="C2698" s="124">
        <v>1</v>
      </c>
      <c r="D2698" s="5"/>
      <c r="E2698" s="5"/>
      <c r="F2698" s="5"/>
      <c r="G2698" s="66"/>
      <c r="H2698" s="5"/>
      <c r="I2698" s="5"/>
      <c r="J2698" s="5"/>
      <c r="K2698" s="5"/>
      <c r="L2698" s="66">
        <v>43465</v>
      </c>
      <c r="M2698" s="5">
        <v>1</v>
      </c>
    </row>
    <row r="2699" spans="1:13" x14ac:dyDescent="0.25">
      <c r="A2699" s="48" t="s">
        <v>13644</v>
      </c>
      <c r="B2699" s="5" t="s">
        <v>13734</v>
      </c>
      <c r="C2699" s="124">
        <v>1</v>
      </c>
      <c r="D2699" s="5"/>
      <c r="E2699" s="5"/>
      <c r="F2699" s="5"/>
      <c r="G2699" s="66"/>
      <c r="H2699" s="5"/>
      <c r="I2699" s="5"/>
      <c r="J2699" s="5"/>
      <c r="K2699" s="5"/>
      <c r="L2699" s="66">
        <v>43465</v>
      </c>
      <c r="M2699" s="5">
        <v>1</v>
      </c>
    </row>
    <row r="2700" spans="1:13" x14ac:dyDescent="0.25">
      <c r="A2700" s="48" t="s">
        <v>13645</v>
      </c>
      <c r="B2700" s="5" t="s">
        <v>13734</v>
      </c>
      <c r="C2700" s="124">
        <v>1</v>
      </c>
      <c r="D2700" s="5"/>
      <c r="E2700" s="5"/>
      <c r="F2700" s="5"/>
      <c r="G2700" s="66"/>
      <c r="H2700" s="5"/>
      <c r="I2700" s="5"/>
      <c r="J2700" s="5"/>
      <c r="K2700" s="5"/>
      <c r="L2700" s="66">
        <v>43465</v>
      </c>
      <c r="M2700" s="5">
        <v>1</v>
      </c>
    </row>
    <row r="2701" spans="1:13" x14ac:dyDescent="0.25">
      <c r="A2701" s="48" t="s">
        <v>13646</v>
      </c>
      <c r="B2701" s="5" t="s">
        <v>13734</v>
      </c>
      <c r="C2701" s="124">
        <v>1</v>
      </c>
      <c r="D2701" s="5"/>
      <c r="E2701" s="5"/>
      <c r="F2701" s="5"/>
      <c r="G2701" s="66"/>
      <c r="H2701" s="5"/>
      <c r="I2701" s="5"/>
      <c r="J2701" s="5"/>
      <c r="K2701" s="5"/>
      <c r="L2701" s="66">
        <v>43465</v>
      </c>
      <c r="M2701" s="5">
        <v>1</v>
      </c>
    </row>
    <row r="2702" spans="1:13" x14ac:dyDescent="0.25">
      <c r="A2702" s="48" t="s">
        <v>13647</v>
      </c>
      <c r="B2702" s="5" t="s">
        <v>13734</v>
      </c>
      <c r="C2702" s="124">
        <v>1</v>
      </c>
      <c r="D2702" s="5"/>
      <c r="E2702" s="5"/>
      <c r="F2702" s="5"/>
      <c r="G2702" s="66"/>
      <c r="H2702" s="5"/>
      <c r="I2702" s="5"/>
      <c r="J2702" s="5"/>
      <c r="K2702" s="5"/>
      <c r="L2702" s="66">
        <v>43465</v>
      </c>
      <c r="M2702" s="5">
        <v>1</v>
      </c>
    </row>
    <row r="2703" spans="1:13" x14ac:dyDescent="0.25">
      <c r="A2703" s="48" t="s">
        <v>13648</v>
      </c>
      <c r="B2703" s="5" t="s">
        <v>13734</v>
      </c>
      <c r="C2703" s="124">
        <v>1</v>
      </c>
      <c r="D2703" s="5"/>
      <c r="E2703" s="5"/>
      <c r="F2703" s="5"/>
      <c r="G2703" s="66"/>
      <c r="H2703" s="5"/>
      <c r="I2703" s="5"/>
      <c r="J2703" s="5"/>
      <c r="K2703" s="5"/>
      <c r="L2703" s="66">
        <v>43465</v>
      </c>
      <c r="M2703" s="5">
        <v>1</v>
      </c>
    </row>
    <row r="2704" spans="1:13" x14ac:dyDescent="0.25">
      <c r="A2704" s="48" t="s">
        <v>13649</v>
      </c>
      <c r="B2704" s="5" t="s">
        <v>13734</v>
      </c>
      <c r="C2704" s="124">
        <v>1</v>
      </c>
      <c r="D2704" s="5"/>
      <c r="E2704" s="5"/>
      <c r="F2704" s="5"/>
      <c r="G2704" s="66"/>
      <c r="H2704" s="5"/>
      <c r="I2704" s="5"/>
      <c r="J2704" s="5"/>
      <c r="K2704" s="5"/>
      <c r="L2704" s="66">
        <v>43465</v>
      </c>
      <c r="M2704" s="5">
        <v>1</v>
      </c>
    </row>
    <row r="2705" spans="1:13" x14ac:dyDescent="0.25">
      <c r="A2705" s="48" t="s">
        <v>13650</v>
      </c>
      <c r="B2705" s="5" t="s">
        <v>13734</v>
      </c>
      <c r="C2705" s="124">
        <v>1</v>
      </c>
      <c r="D2705" s="5"/>
      <c r="E2705" s="5"/>
      <c r="F2705" s="5"/>
      <c r="G2705" s="66"/>
      <c r="H2705" s="5"/>
      <c r="I2705" s="5"/>
      <c r="J2705" s="5"/>
      <c r="K2705" s="5"/>
      <c r="L2705" s="66">
        <v>43465</v>
      </c>
      <c r="M2705" s="5">
        <v>1</v>
      </c>
    </row>
    <row r="2706" spans="1:13" x14ac:dyDescent="0.25">
      <c r="A2706" s="48" t="s">
        <v>13651</v>
      </c>
      <c r="B2706" s="5" t="s">
        <v>13734</v>
      </c>
      <c r="C2706" s="124">
        <v>1</v>
      </c>
      <c r="D2706" s="5"/>
      <c r="E2706" s="5"/>
      <c r="F2706" s="5"/>
      <c r="G2706" s="66"/>
      <c r="H2706" s="5"/>
      <c r="I2706" s="5"/>
      <c r="J2706" s="5"/>
      <c r="K2706" s="5"/>
      <c r="L2706" s="66">
        <v>43465</v>
      </c>
      <c r="M2706" s="5">
        <v>1</v>
      </c>
    </row>
    <row r="2707" spans="1:13" x14ac:dyDescent="0.25">
      <c r="A2707" s="48" t="s">
        <v>13652</v>
      </c>
      <c r="B2707" s="5" t="s">
        <v>13734</v>
      </c>
      <c r="C2707" s="124">
        <v>1</v>
      </c>
      <c r="D2707" s="5"/>
      <c r="E2707" s="5"/>
      <c r="F2707" s="5"/>
      <c r="G2707" s="66"/>
      <c r="H2707" s="5"/>
      <c r="I2707" s="5"/>
      <c r="J2707" s="5"/>
      <c r="K2707" s="5"/>
      <c r="L2707" s="66">
        <v>43465</v>
      </c>
      <c r="M2707" s="5">
        <v>1</v>
      </c>
    </row>
    <row r="2708" spans="1:13" x14ac:dyDescent="0.25">
      <c r="A2708" s="48" t="s">
        <v>13653</v>
      </c>
      <c r="B2708" s="5" t="s">
        <v>13734</v>
      </c>
      <c r="C2708" s="124">
        <v>1</v>
      </c>
      <c r="D2708" s="5"/>
      <c r="E2708" s="5"/>
      <c r="F2708" s="5"/>
      <c r="G2708" s="66"/>
      <c r="H2708" s="5"/>
      <c r="I2708" s="5"/>
      <c r="J2708" s="5"/>
      <c r="K2708" s="5"/>
      <c r="L2708" s="66">
        <v>43465</v>
      </c>
      <c r="M2708" s="5">
        <v>1</v>
      </c>
    </row>
    <row r="2709" spans="1:13" x14ac:dyDescent="0.25">
      <c r="A2709" s="48" t="s">
        <v>13654</v>
      </c>
      <c r="B2709" s="5" t="s">
        <v>13734</v>
      </c>
      <c r="C2709" s="124">
        <v>1</v>
      </c>
      <c r="D2709" s="5"/>
      <c r="E2709" s="5"/>
      <c r="F2709" s="5"/>
      <c r="G2709" s="66"/>
      <c r="H2709" s="5"/>
      <c r="I2709" s="5"/>
      <c r="J2709" s="5"/>
      <c r="K2709" s="5"/>
      <c r="L2709" s="66">
        <v>43465</v>
      </c>
      <c r="M2709" s="5">
        <v>1</v>
      </c>
    </row>
    <row r="2710" spans="1:13" x14ac:dyDescent="0.25">
      <c r="A2710" s="48" t="s">
        <v>13655</v>
      </c>
      <c r="B2710" s="5" t="s">
        <v>13734</v>
      </c>
      <c r="C2710" s="124">
        <v>1</v>
      </c>
      <c r="D2710" s="5"/>
      <c r="E2710" s="5"/>
      <c r="F2710" s="5"/>
      <c r="G2710" s="66"/>
      <c r="H2710" s="5"/>
      <c r="I2710" s="5"/>
      <c r="J2710" s="5"/>
      <c r="K2710" s="5"/>
      <c r="L2710" s="66">
        <v>43465</v>
      </c>
      <c r="M2710" s="5">
        <v>1</v>
      </c>
    </row>
    <row r="2711" spans="1:13" x14ac:dyDescent="0.25">
      <c r="A2711" s="48" t="s">
        <v>13656</v>
      </c>
      <c r="B2711" s="5" t="s">
        <v>13734</v>
      </c>
      <c r="C2711" s="124">
        <v>1</v>
      </c>
      <c r="D2711" s="5"/>
      <c r="E2711" s="5"/>
      <c r="F2711" s="5"/>
      <c r="G2711" s="66"/>
      <c r="H2711" s="5"/>
      <c r="I2711" s="5"/>
      <c r="J2711" s="5"/>
      <c r="K2711" s="5"/>
      <c r="L2711" s="66">
        <v>43465</v>
      </c>
      <c r="M2711" s="5">
        <v>1</v>
      </c>
    </row>
    <row r="2712" spans="1:13" x14ac:dyDescent="0.25">
      <c r="A2712" s="48" t="s">
        <v>13657</v>
      </c>
      <c r="B2712" s="5" t="s">
        <v>13734</v>
      </c>
      <c r="C2712" s="124">
        <v>1</v>
      </c>
      <c r="D2712" s="5"/>
      <c r="E2712" s="5"/>
      <c r="F2712" s="5"/>
      <c r="G2712" s="66"/>
      <c r="H2712" s="5"/>
      <c r="I2712" s="5"/>
      <c r="J2712" s="5"/>
      <c r="K2712" s="5"/>
      <c r="L2712" s="66">
        <v>43465</v>
      </c>
      <c r="M2712" s="5">
        <v>1</v>
      </c>
    </row>
    <row r="2713" spans="1:13" x14ac:dyDescent="0.25">
      <c r="A2713" s="48" t="s">
        <v>13658</v>
      </c>
      <c r="B2713" s="5" t="s">
        <v>13734</v>
      </c>
      <c r="C2713" s="124">
        <v>1</v>
      </c>
      <c r="D2713" s="5"/>
      <c r="E2713" s="5"/>
      <c r="F2713" s="5"/>
      <c r="G2713" s="5"/>
      <c r="H2713" s="5"/>
      <c r="I2713" s="5"/>
      <c r="J2713" s="5"/>
      <c r="K2713" s="5"/>
      <c r="L2713" s="66">
        <v>43465</v>
      </c>
      <c r="M2713" s="5">
        <v>1</v>
      </c>
    </row>
    <row r="2714" spans="1:13" x14ac:dyDescent="0.25">
      <c r="A2714" s="48" t="s">
        <v>13659</v>
      </c>
      <c r="B2714" s="5" t="s">
        <v>13734</v>
      </c>
      <c r="C2714" s="124">
        <v>1</v>
      </c>
      <c r="D2714" s="5"/>
      <c r="E2714" s="5"/>
      <c r="F2714" s="5"/>
      <c r="G2714" s="5"/>
      <c r="H2714" s="5"/>
      <c r="I2714" s="5"/>
      <c r="J2714" s="5"/>
      <c r="K2714" s="5"/>
      <c r="L2714" s="66">
        <v>43465</v>
      </c>
      <c r="M2714" s="5">
        <v>1</v>
      </c>
    </row>
    <row r="2715" spans="1:13" x14ac:dyDescent="0.25">
      <c r="A2715" s="48" t="s">
        <v>13660</v>
      </c>
      <c r="B2715" s="5" t="s">
        <v>13734</v>
      </c>
      <c r="C2715" s="124">
        <v>1</v>
      </c>
      <c r="D2715" s="5"/>
      <c r="E2715" s="5"/>
      <c r="F2715" s="5"/>
      <c r="G2715" s="5"/>
      <c r="H2715" s="5"/>
      <c r="I2715" s="5"/>
      <c r="J2715" s="5"/>
      <c r="K2715" s="5"/>
      <c r="L2715" s="66">
        <v>43465</v>
      </c>
      <c r="M2715" s="5">
        <v>1</v>
      </c>
    </row>
    <row r="2716" spans="1:13" x14ac:dyDescent="0.25">
      <c r="A2716" s="48" t="s">
        <v>13661</v>
      </c>
      <c r="B2716" s="5" t="s">
        <v>13734</v>
      </c>
      <c r="C2716" s="124">
        <v>1</v>
      </c>
      <c r="D2716" s="5"/>
      <c r="E2716" s="5"/>
      <c r="F2716" s="5"/>
      <c r="G2716" s="5"/>
      <c r="H2716" s="5"/>
      <c r="I2716" s="5"/>
      <c r="J2716" s="5"/>
      <c r="K2716" s="5"/>
      <c r="L2716" s="66">
        <v>43465</v>
      </c>
      <c r="M2716" s="5">
        <v>1</v>
      </c>
    </row>
    <row r="2717" spans="1:13" x14ac:dyDescent="0.25">
      <c r="A2717" s="48" t="s">
        <v>13662</v>
      </c>
      <c r="B2717" s="5" t="s">
        <v>13734</v>
      </c>
      <c r="C2717" s="124">
        <v>1</v>
      </c>
      <c r="D2717" s="5"/>
      <c r="E2717" s="5"/>
      <c r="F2717" s="5"/>
      <c r="G2717" s="5"/>
      <c r="H2717" s="5"/>
      <c r="I2717" s="5"/>
      <c r="J2717" s="5"/>
      <c r="K2717" s="5"/>
      <c r="L2717" s="66">
        <v>43465</v>
      </c>
      <c r="M2717" s="5">
        <v>1</v>
      </c>
    </row>
    <row r="2718" spans="1:13" x14ac:dyDescent="0.25">
      <c r="A2718" s="48" t="s">
        <v>13663</v>
      </c>
      <c r="B2718" s="5" t="s">
        <v>13734</v>
      </c>
      <c r="C2718" s="124">
        <v>1</v>
      </c>
      <c r="D2718" s="5"/>
      <c r="E2718" s="5"/>
      <c r="F2718" s="5"/>
      <c r="G2718" s="5"/>
      <c r="H2718" s="5"/>
      <c r="I2718" s="5"/>
      <c r="J2718" s="5"/>
      <c r="K2718" s="5"/>
      <c r="L2718" s="66">
        <v>43465</v>
      </c>
      <c r="M2718" s="5">
        <v>1</v>
      </c>
    </row>
    <row r="2719" spans="1:13" x14ac:dyDescent="0.25">
      <c r="A2719" s="48" t="s">
        <v>13664</v>
      </c>
      <c r="B2719" s="5" t="s">
        <v>13734</v>
      </c>
      <c r="C2719" s="124">
        <v>1</v>
      </c>
      <c r="D2719" s="5"/>
      <c r="E2719" s="5"/>
      <c r="F2719" s="5"/>
      <c r="G2719" s="5"/>
      <c r="H2719" s="5"/>
      <c r="I2719" s="5"/>
      <c r="J2719" s="5"/>
      <c r="K2719" s="5"/>
      <c r="L2719" s="66">
        <v>43465</v>
      </c>
      <c r="M2719" s="5">
        <v>1</v>
      </c>
    </row>
    <row r="2720" spans="1:13" x14ac:dyDescent="0.25">
      <c r="A2720" s="48" t="s">
        <v>13665</v>
      </c>
      <c r="B2720" s="5" t="s">
        <v>13734</v>
      </c>
      <c r="C2720" s="124">
        <v>1</v>
      </c>
      <c r="D2720" s="5"/>
      <c r="E2720" s="5"/>
      <c r="F2720" s="5"/>
      <c r="G2720" s="5"/>
      <c r="H2720" s="5"/>
      <c r="I2720" s="5"/>
      <c r="J2720" s="5"/>
      <c r="K2720" s="5"/>
      <c r="L2720" s="66">
        <v>43465</v>
      </c>
      <c r="M2720" s="5">
        <v>1</v>
      </c>
    </row>
    <row r="2721" spans="1:13" x14ac:dyDescent="0.25">
      <c r="A2721" s="48" t="s">
        <v>13666</v>
      </c>
      <c r="B2721" s="5" t="s">
        <v>13734</v>
      </c>
      <c r="C2721" s="124">
        <v>1</v>
      </c>
      <c r="D2721" s="5"/>
      <c r="E2721" s="5"/>
      <c r="F2721" s="5"/>
      <c r="G2721" s="5"/>
      <c r="H2721" s="5"/>
      <c r="I2721" s="5"/>
      <c r="J2721" s="5"/>
      <c r="K2721" s="5"/>
      <c r="L2721" s="66">
        <v>43465</v>
      </c>
      <c r="M2721" s="5">
        <v>1</v>
      </c>
    </row>
    <row r="2722" spans="1:13" x14ac:dyDescent="0.25">
      <c r="A2722" s="48" t="s">
        <v>13667</v>
      </c>
      <c r="B2722" s="5" t="s">
        <v>13734</v>
      </c>
      <c r="C2722" s="124">
        <v>1</v>
      </c>
      <c r="D2722" s="5"/>
      <c r="E2722" s="5"/>
      <c r="F2722" s="5"/>
      <c r="G2722" s="5"/>
      <c r="H2722" s="5"/>
      <c r="I2722" s="5"/>
      <c r="J2722" s="5"/>
      <c r="K2722" s="5"/>
      <c r="L2722" s="66">
        <v>43465</v>
      </c>
      <c r="M2722" s="5">
        <v>1</v>
      </c>
    </row>
    <row r="2723" spans="1:13" x14ac:dyDescent="0.25">
      <c r="A2723" s="48" t="s">
        <v>13668</v>
      </c>
      <c r="B2723" s="5" t="s">
        <v>13734</v>
      </c>
      <c r="C2723" s="124">
        <v>1</v>
      </c>
      <c r="D2723" s="5"/>
      <c r="E2723" s="5"/>
      <c r="F2723" s="5"/>
      <c r="G2723" s="5"/>
      <c r="H2723" s="5"/>
      <c r="I2723" s="5"/>
      <c r="J2723" s="5"/>
      <c r="K2723" s="5"/>
      <c r="L2723" s="66">
        <v>43465</v>
      </c>
      <c r="M2723" s="5">
        <v>1</v>
      </c>
    </row>
    <row r="2724" spans="1:13" x14ac:dyDescent="0.25">
      <c r="A2724" s="48" t="s">
        <v>13669</v>
      </c>
      <c r="B2724" s="5" t="s">
        <v>13734</v>
      </c>
      <c r="C2724" s="124">
        <v>1</v>
      </c>
      <c r="D2724" s="5"/>
      <c r="E2724" s="5"/>
      <c r="F2724" s="5"/>
      <c r="G2724" s="5"/>
      <c r="H2724" s="5"/>
      <c r="I2724" s="5"/>
      <c r="J2724" s="5"/>
      <c r="K2724" s="5"/>
      <c r="L2724" s="66">
        <v>43465</v>
      </c>
      <c r="M2724" s="5">
        <v>1</v>
      </c>
    </row>
    <row r="2725" spans="1:13" x14ac:dyDescent="0.25">
      <c r="A2725" s="48" t="s">
        <v>13670</v>
      </c>
      <c r="B2725" s="5" t="s">
        <v>13734</v>
      </c>
      <c r="C2725" s="124">
        <v>1</v>
      </c>
      <c r="D2725" s="5"/>
      <c r="E2725" s="5"/>
      <c r="F2725" s="5"/>
      <c r="G2725" s="5"/>
      <c r="H2725" s="5"/>
      <c r="I2725" s="5"/>
      <c r="J2725" s="5"/>
      <c r="K2725" s="5"/>
      <c r="L2725" s="66">
        <v>43465</v>
      </c>
      <c r="M2725" s="5">
        <v>1</v>
      </c>
    </row>
    <row r="2726" spans="1:13" x14ac:dyDescent="0.25">
      <c r="A2726" s="48" t="s">
        <v>13671</v>
      </c>
      <c r="B2726" s="5" t="s">
        <v>13734</v>
      </c>
      <c r="C2726" s="124">
        <v>1</v>
      </c>
      <c r="D2726" s="5"/>
      <c r="E2726" s="5"/>
      <c r="F2726" s="5"/>
      <c r="G2726" s="5"/>
      <c r="H2726" s="5"/>
      <c r="I2726" s="5"/>
      <c r="J2726" s="5"/>
      <c r="K2726" s="5"/>
      <c r="L2726" s="66">
        <v>43465</v>
      </c>
      <c r="M2726" s="5">
        <v>1</v>
      </c>
    </row>
    <row r="2727" spans="1:13" x14ac:dyDescent="0.25">
      <c r="A2727" s="48" t="s">
        <v>13672</v>
      </c>
      <c r="B2727" s="5" t="s">
        <v>13734</v>
      </c>
      <c r="C2727" s="124">
        <v>1</v>
      </c>
      <c r="D2727" s="5"/>
      <c r="E2727" s="5"/>
      <c r="F2727" s="5"/>
      <c r="G2727" s="5"/>
      <c r="H2727" s="5"/>
      <c r="I2727" s="5"/>
      <c r="J2727" s="5"/>
      <c r="K2727" s="5"/>
      <c r="L2727" s="66">
        <v>43465</v>
      </c>
      <c r="M2727" s="5">
        <v>1</v>
      </c>
    </row>
    <row r="2728" spans="1:13" x14ac:dyDescent="0.25">
      <c r="A2728" s="48" t="s">
        <v>13673</v>
      </c>
      <c r="B2728" s="5" t="s">
        <v>13734</v>
      </c>
      <c r="C2728" s="124">
        <v>1</v>
      </c>
      <c r="D2728" s="5"/>
      <c r="E2728" s="5"/>
      <c r="F2728" s="5"/>
      <c r="G2728" s="5"/>
      <c r="H2728" s="5"/>
      <c r="I2728" s="5"/>
      <c r="J2728" s="5"/>
      <c r="K2728" s="5"/>
      <c r="L2728" s="66">
        <v>43465</v>
      </c>
      <c r="M2728" s="5">
        <v>1</v>
      </c>
    </row>
    <row r="2729" spans="1:13" x14ac:dyDescent="0.25">
      <c r="A2729" s="48" t="s">
        <v>13674</v>
      </c>
      <c r="B2729" s="5" t="s">
        <v>13734</v>
      </c>
      <c r="C2729" s="124">
        <v>1</v>
      </c>
      <c r="D2729" s="5"/>
      <c r="E2729" s="5"/>
      <c r="F2729" s="5"/>
      <c r="G2729" s="5"/>
      <c r="H2729" s="5"/>
      <c r="I2729" s="5"/>
      <c r="J2729" s="5"/>
      <c r="K2729" s="5"/>
      <c r="L2729" s="66">
        <v>43465</v>
      </c>
      <c r="M2729" s="5">
        <v>1</v>
      </c>
    </row>
    <row r="2730" spans="1:13" x14ac:dyDescent="0.25">
      <c r="A2730" s="48" t="s">
        <v>13675</v>
      </c>
      <c r="B2730" s="5" t="s">
        <v>13734</v>
      </c>
      <c r="C2730" s="124">
        <v>1</v>
      </c>
      <c r="D2730" s="5"/>
      <c r="E2730" s="5"/>
      <c r="F2730" s="5"/>
      <c r="G2730" s="5"/>
      <c r="H2730" s="5"/>
      <c r="I2730" s="5"/>
      <c r="J2730" s="5"/>
      <c r="K2730" s="5"/>
      <c r="L2730" s="66">
        <v>43465</v>
      </c>
      <c r="M2730" s="5">
        <v>1</v>
      </c>
    </row>
    <row r="2731" spans="1:13" x14ac:dyDescent="0.25">
      <c r="A2731" s="48" t="s">
        <v>13676</v>
      </c>
      <c r="B2731" s="5" t="s">
        <v>13734</v>
      </c>
      <c r="C2731" s="124">
        <v>1</v>
      </c>
      <c r="D2731" s="5"/>
      <c r="E2731" s="5"/>
      <c r="F2731" s="5"/>
      <c r="G2731" s="5"/>
      <c r="H2731" s="5"/>
      <c r="I2731" s="5"/>
      <c r="J2731" s="5"/>
      <c r="K2731" s="5"/>
      <c r="L2731" s="66">
        <v>43465</v>
      </c>
      <c r="M2731" s="5">
        <v>1</v>
      </c>
    </row>
    <row r="2732" spans="1:13" x14ac:dyDescent="0.25">
      <c r="A2732" s="48" t="s">
        <v>13677</v>
      </c>
      <c r="B2732" s="5" t="s">
        <v>13734</v>
      </c>
      <c r="C2732" s="124">
        <v>1</v>
      </c>
      <c r="D2732" s="5"/>
      <c r="E2732" s="5"/>
      <c r="F2732" s="5"/>
      <c r="G2732" s="5"/>
      <c r="H2732" s="5"/>
      <c r="I2732" s="5"/>
      <c r="J2732" s="5"/>
      <c r="K2732" s="5"/>
      <c r="L2732" s="66">
        <v>43465</v>
      </c>
      <c r="M2732" s="5">
        <v>1</v>
      </c>
    </row>
    <row r="2733" spans="1:13" x14ac:dyDescent="0.25">
      <c r="A2733" s="48" t="s">
        <v>13678</v>
      </c>
      <c r="B2733" s="5" t="s">
        <v>13734</v>
      </c>
      <c r="C2733" s="124">
        <v>1</v>
      </c>
      <c r="D2733" s="5"/>
      <c r="E2733" s="5"/>
      <c r="F2733" s="5"/>
      <c r="G2733" s="5"/>
      <c r="H2733" s="5"/>
      <c r="I2733" s="5"/>
      <c r="J2733" s="5"/>
      <c r="K2733" s="5"/>
      <c r="L2733" s="66">
        <v>43465</v>
      </c>
      <c r="M2733" s="5">
        <v>1</v>
      </c>
    </row>
    <row r="2734" spans="1:13" x14ac:dyDescent="0.25">
      <c r="A2734" s="48" t="s">
        <v>13679</v>
      </c>
      <c r="B2734" s="5" t="s">
        <v>13734</v>
      </c>
      <c r="C2734" s="124">
        <v>1</v>
      </c>
      <c r="D2734" s="5"/>
      <c r="E2734" s="5"/>
      <c r="F2734" s="5"/>
      <c r="G2734" s="5"/>
      <c r="H2734" s="5"/>
      <c r="I2734" s="5"/>
      <c r="J2734" s="5"/>
      <c r="K2734" s="5"/>
      <c r="L2734" s="66">
        <v>43465</v>
      </c>
      <c r="M2734" s="5">
        <v>1</v>
      </c>
    </row>
    <row r="2735" spans="1:13" x14ac:dyDescent="0.25">
      <c r="A2735" s="48" t="s">
        <v>13680</v>
      </c>
      <c r="B2735" s="5" t="s">
        <v>13734</v>
      </c>
      <c r="C2735" s="124">
        <v>1</v>
      </c>
      <c r="D2735" s="5"/>
      <c r="E2735" s="5"/>
      <c r="F2735" s="5"/>
      <c r="G2735" s="5"/>
      <c r="H2735" s="5"/>
      <c r="I2735" s="5"/>
      <c r="J2735" s="5"/>
      <c r="K2735" s="5"/>
      <c r="L2735" s="66">
        <v>43465</v>
      </c>
      <c r="M2735" s="5">
        <v>1</v>
      </c>
    </row>
    <row r="2736" spans="1:13" x14ac:dyDescent="0.25">
      <c r="A2736" s="48" t="s">
        <v>13681</v>
      </c>
      <c r="B2736" s="5" t="s">
        <v>13734</v>
      </c>
      <c r="C2736" s="124">
        <v>1</v>
      </c>
      <c r="D2736" s="5"/>
      <c r="E2736" s="5"/>
      <c r="F2736" s="5"/>
      <c r="G2736" s="5"/>
      <c r="H2736" s="5"/>
      <c r="I2736" s="5"/>
      <c r="J2736" s="5"/>
      <c r="K2736" s="5"/>
      <c r="L2736" s="66">
        <v>43465</v>
      </c>
      <c r="M2736" s="5">
        <v>1</v>
      </c>
    </row>
    <row r="2737" spans="1:13" x14ac:dyDescent="0.25">
      <c r="A2737" s="48" t="s">
        <v>13682</v>
      </c>
      <c r="B2737" s="5" t="s">
        <v>13734</v>
      </c>
      <c r="C2737" s="124">
        <v>1</v>
      </c>
      <c r="D2737" s="5"/>
      <c r="E2737" s="5"/>
      <c r="F2737" s="5"/>
      <c r="G2737" s="5"/>
      <c r="H2737" s="5"/>
      <c r="I2737" s="5"/>
      <c r="J2737" s="5"/>
      <c r="K2737" s="5"/>
      <c r="L2737" s="66">
        <v>43465</v>
      </c>
      <c r="M2737" s="5">
        <v>1</v>
      </c>
    </row>
    <row r="2738" spans="1:13" x14ac:dyDescent="0.25">
      <c r="A2738" s="48" t="s">
        <v>13683</v>
      </c>
      <c r="B2738" s="5" t="s">
        <v>13734</v>
      </c>
      <c r="C2738" s="124">
        <v>1</v>
      </c>
      <c r="D2738" s="5"/>
      <c r="E2738" s="5"/>
      <c r="F2738" s="5"/>
      <c r="G2738" s="5"/>
      <c r="H2738" s="5"/>
      <c r="I2738" s="5"/>
      <c r="J2738" s="5"/>
      <c r="K2738" s="5"/>
      <c r="L2738" s="66">
        <v>43465</v>
      </c>
      <c r="M2738" s="5">
        <v>1</v>
      </c>
    </row>
    <row r="2739" spans="1:13" x14ac:dyDescent="0.25">
      <c r="A2739" s="48" t="s">
        <v>13684</v>
      </c>
      <c r="B2739" s="5" t="s">
        <v>13734</v>
      </c>
      <c r="C2739" s="124">
        <v>1</v>
      </c>
      <c r="D2739" s="5"/>
      <c r="E2739" s="5"/>
      <c r="F2739" s="5"/>
      <c r="G2739" s="5"/>
      <c r="H2739" s="5"/>
      <c r="I2739" s="5"/>
      <c r="J2739" s="5"/>
      <c r="K2739" s="5"/>
      <c r="L2739" s="66">
        <v>43465</v>
      </c>
      <c r="M2739" s="5">
        <v>1</v>
      </c>
    </row>
    <row r="2740" spans="1:13" x14ac:dyDescent="0.25">
      <c r="A2740" s="48" t="s">
        <v>13685</v>
      </c>
      <c r="B2740" s="5" t="s">
        <v>13734</v>
      </c>
      <c r="C2740" s="124">
        <v>1</v>
      </c>
      <c r="D2740" s="5"/>
      <c r="E2740" s="5"/>
      <c r="F2740" s="5"/>
      <c r="G2740" s="5"/>
      <c r="H2740" s="5"/>
      <c r="I2740" s="5"/>
      <c r="J2740" s="5"/>
      <c r="K2740" s="5"/>
      <c r="L2740" s="66">
        <v>43465</v>
      </c>
      <c r="M2740" s="5">
        <v>1</v>
      </c>
    </row>
    <row r="2741" spans="1:13" x14ac:dyDescent="0.25">
      <c r="A2741" s="48" t="s">
        <v>13686</v>
      </c>
      <c r="B2741" s="5" t="s">
        <v>13734</v>
      </c>
      <c r="C2741" s="124">
        <v>1</v>
      </c>
      <c r="D2741" s="5"/>
      <c r="E2741" s="5"/>
      <c r="F2741" s="5"/>
      <c r="G2741" s="5"/>
      <c r="H2741" s="5"/>
      <c r="I2741" s="5"/>
      <c r="J2741" s="5"/>
      <c r="K2741" s="5"/>
      <c r="L2741" s="66">
        <v>43465</v>
      </c>
      <c r="M2741" s="5">
        <v>1</v>
      </c>
    </row>
    <row r="2742" spans="1:13" x14ac:dyDescent="0.25">
      <c r="A2742" s="48" t="s">
        <v>13687</v>
      </c>
      <c r="B2742" s="5" t="s">
        <v>13734</v>
      </c>
      <c r="C2742" s="124">
        <v>1</v>
      </c>
      <c r="D2742" s="5"/>
      <c r="E2742" s="5"/>
      <c r="F2742" s="5"/>
      <c r="G2742" s="5"/>
      <c r="H2742" s="5"/>
      <c r="I2742" s="5"/>
      <c r="J2742" s="5"/>
      <c r="K2742" s="5"/>
      <c r="L2742" s="66">
        <v>43465</v>
      </c>
      <c r="M2742" s="5">
        <v>1</v>
      </c>
    </row>
    <row r="2743" spans="1:13" x14ac:dyDescent="0.25">
      <c r="A2743" s="48" t="s">
        <v>13688</v>
      </c>
      <c r="B2743" s="5" t="s">
        <v>13734</v>
      </c>
      <c r="C2743" s="124">
        <v>1</v>
      </c>
      <c r="D2743" s="5"/>
      <c r="E2743" s="5"/>
      <c r="F2743" s="5"/>
      <c r="G2743" s="5"/>
      <c r="H2743" s="5"/>
      <c r="I2743" s="5"/>
      <c r="J2743" s="5"/>
      <c r="K2743" s="5"/>
      <c r="L2743" s="66">
        <v>43465</v>
      </c>
      <c r="M2743" s="5">
        <v>1</v>
      </c>
    </row>
    <row r="2744" spans="1:13" x14ac:dyDescent="0.25">
      <c r="A2744" s="48" t="s">
        <v>13689</v>
      </c>
      <c r="B2744" s="5" t="s">
        <v>13734</v>
      </c>
      <c r="C2744" s="124">
        <v>1</v>
      </c>
      <c r="D2744" s="5"/>
      <c r="E2744" s="5"/>
      <c r="F2744" s="5"/>
      <c r="G2744" s="5"/>
      <c r="H2744" s="5"/>
      <c r="I2744" s="5"/>
      <c r="J2744" s="5"/>
      <c r="K2744" s="5"/>
      <c r="L2744" s="66">
        <v>43465</v>
      </c>
      <c r="M2744" s="5">
        <v>1</v>
      </c>
    </row>
    <row r="2745" spans="1:13" x14ac:dyDescent="0.25">
      <c r="A2745" s="48" t="s">
        <v>13690</v>
      </c>
      <c r="B2745" s="5" t="s">
        <v>13734</v>
      </c>
      <c r="C2745" s="124">
        <v>1</v>
      </c>
      <c r="D2745" s="5"/>
      <c r="E2745" s="5"/>
      <c r="F2745" s="5"/>
      <c r="G2745" s="5"/>
      <c r="H2745" s="5"/>
      <c r="I2745" s="5"/>
      <c r="J2745" s="5"/>
      <c r="K2745" s="5"/>
      <c r="L2745" s="66">
        <v>43465</v>
      </c>
      <c r="M2745" s="5">
        <v>1</v>
      </c>
    </row>
    <row r="2746" spans="1:13" x14ac:dyDescent="0.25">
      <c r="A2746" s="48" t="s">
        <v>13691</v>
      </c>
      <c r="B2746" s="5" t="s">
        <v>13734</v>
      </c>
      <c r="C2746" s="124">
        <v>1</v>
      </c>
      <c r="D2746" s="5"/>
      <c r="E2746" s="5"/>
      <c r="F2746" s="5"/>
      <c r="G2746" s="5"/>
      <c r="H2746" s="5"/>
      <c r="I2746" s="5"/>
      <c r="J2746" s="5"/>
      <c r="K2746" s="5"/>
      <c r="L2746" s="66">
        <v>43465</v>
      </c>
      <c r="M2746" s="5">
        <v>1</v>
      </c>
    </row>
    <row r="2747" spans="1:13" x14ac:dyDescent="0.25">
      <c r="A2747" s="48" t="s">
        <v>13692</v>
      </c>
      <c r="B2747" s="5" t="s">
        <v>13734</v>
      </c>
      <c r="C2747" s="124">
        <v>1</v>
      </c>
      <c r="D2747" s="5"/>
      <c r="E2747" s="5"/>
      <c r="F2747" s="5"/>
      <c r="G2747" s="5"/>
      <c r="H2747" s="5"/>
      <c r="I2747" s="5"/>
      <c r="J2747" s="5"/>
      <c r="K2747" s="5"/>
      <c r="L2747" s="66">
        <v>43465</v>
      </c>
      <c r="M2747" s="5">
        <v>1</v>
      </c>
    </row>
    <row r="2748" spans="1:13" x14ac:dyDescent="0.25">
      <c r="A2748" s="48" t="s">
        <v>13693</v>
      </c>
      <c r="B2748" s="5" t="s">
        <v>13734</v>
      </c>
      <c r="C2748" s="124">
        <v>1</v>
      </c>
      <c r="D2748" s="5"/>
      <c r="E2748" s="5"/>
      <c r="F2748" s="5"/>
      <c r="G2748" s="5"/>
      <c r="H2748" s="5"/>
      <c r="I2748" s="5"/>
      <c r="J2748" s="5"/>
      <c r="K2748" s="5"/>
      <c r="L2748" s="66">
        <v>43465</v>
      </c>
      <c r="M2748" s="5">
        <v>1</v>
      </c>
    </row>
    <row r="2749" spans="1:13" x14ac:dyDescent="0.25">
      <c r="A2749" s="48" t="s">
        <v>13694</v>
      </c>
      <c r="B2749" s="5" t="s">
        <v>13734</v>
      </c>
      <c r="C2749" s="124">
        <v>1</v>
      </c>
      <c r="D2749" s="5"/>
      <c r="E2749" s="5"/>
      <c r="F2749" s="5"/>
      <c r="G2749" s="5"/>
      <c r="H2749" s="5"/>
      <c r="I2749" s="5"/>
      <c r="J2749" s="5"/>
      <c r="K2749" s="5"/>
      <c r="L2749" s="66">
        <v>43465</v>
      </c>
      <c r="M2749" s="5">
        <v>1</v>
      </c>
    </row>
    <row r="2750" spans="1:13" x14ac:dyDescent="0.25">
      <c r="A2750" s="48" t="s">
        <v>13695</v>
      </c>
      <c r="B2750" s="5" t="s">
        <v>13734</v>
      </c>
      <c r="C2750" s="124">
        <v>1</v>
      </c>
      <c r="D2750" s="5"/>
      <c r="E2750" s="5"/>
      <c r="F2750" s="5"/>
      <c r="G2750" s="5"/>
      <c r="H2750" s="5"/>
      <c r="I2750" s="5"/>
      <c r="J2750" s="5"/>
      <c r="K2750" s="5"/>
      <c r="L2750" s="66">
        <v>43465</v>
      </c>
      <c r="M2750" s="5">
        <v>1</v>
      </c>
    </row>
    <row r="2751" spans="1:13" x14ac:dyDescent="0.25">
      <c r="A2751" s="48" t="s">
        <v>13696</v>
      </c>
      <c r="B2751" s="5" t="s">
        <v>13734</v>
      </c>
      <c r="C2751" s="124">
        <v>1</v>
      </c>
      <c r="D2751" s="5"/>
      <c r="E2751" s="5"/>
      <c r="F2751" s="5"/>
      <c r="G2751" s="5"/>
      <c r="H2751" s="5"/>
      <c r="I2751" s="5"/>
      <c r="J2751" s="5"/>
      <c r="K2751" s="5"/>
      <c r="L2751" s="66">
        <v>43465</v>
      </c>
      <c r="M2751" s="5">
        <v>1</v>
      </c>
    </row>
    <row r="2752" spans="1:13" x14ac:dyDescent="0.25">
      <c r="A2752" s="48" t="s">
        <v>13697</v>
      </c>
      <c r="B2752" s="5" t="s">
        <v>13734</v>
      </c>
      <c r="C2752" s="124">
        <v>1</v>
      </c>
      <c r="D2752" s="5"/>
      <c r="E2752" s="5"/>
      <c r="F2752" s="5"/>
      <c r="G2752" s="5"/>
      <c r="H2752" s="5"/>
      <c r="I2752" s="5"/>
      <c r="J2752" s="5"/>
      <c r="K2752" s="5"/>
      <c r="L2752" s="66">
        <v>43465</v>
      </c>
      <c r="M2752" s="5">
        <v>1</v>
      </c>
    </row>
    <row r="2753" spans="1:13" x14ac:dyDescent="0.25">
      <c r="A2753" s="48" t="s">
        <v>13698</v>
      </c>
      <c r="B2753" s="5" t="s">
        <v>13734</v>
      </c>
      <c r="C2753" s="124">
        <v>1</v>
      </c>
      <c r="D2753" s="5"/>
      <c r="E2753" s="5"/>
      <c r="F2753" s="5"/>
      <c r="G2753" s="5"/>
      <c r="H2753" s="5"/>
      <c r="I2753" s="5"/>
      <c r="J2753" s="5"/>
      <c r="K2753" s="5"/>
      <c r="L2753" s="66">
        <v>43465</v>
      </c>
      <c r="M2753" s="5">
        <v>1</v>
      </c>
    </row>
    <row r="2754" spans="1:13" x14ac:dyDescent="0.25">
      <c r="A2754" s="48" t="s">
        <v>13699</v>
      </c>
      <c r="B2754" s="5" t="s">
        <v>13734</v>
      </c>
      <c r="C2754" s="124">
        <v>1</v>
      </c>
      <c r="D2754" s="5"/>
      <c r="E2754" s="5"/>
      <c r="F2754" s="5"/>
      <c r="G2754" s="5"/>
      <c r="H2754" s="5"/>
      <c r="I2754" s="5"/>
      <c r="J2754" s="5"/>
      <c r="K2754" s="5"/>
      <c r="L2754" s="66">
        <v>43465</v>
      </c>
      <c r="M2754" s="5">
        <v>1</v>
      </c>
    </row>
    <row r="2755" spans="1:13" x14ac:dyDescent="0.25">
      <c r="A2755" s="48" t="s">
        <v>13700</v>
      </c>
      <c r="B2755" s="5" t="s">
        <v>13734</v>
      </c>
      <c r="C2755" s="124">
        <v>1</v>
      </c>
      <c r="D2755" s="5"/>
      <c r="E2755" s="5"/>
      <c r="F2755" s="5"/>
      <c r="G2755" s="5"/>
      <c r="H2755" s="5"/>
      <c r="I2755" s="5"/>
      <c r="J2755" s="5"/>
      <c r="K2755" s="5"/>
      <c r="L2755" s="66">
        <v>43465</v>
      </c>
      <c r="M2755" s="5">
        <v>1</v>
      </c>
    </row>
    <row r="2756" spans="1:13" x14ac:dyDescent="0.25">
      <c r="A2756" s="48" t="s">
        <v>13701</v>
      </c>
      <c r="B2756" s="5" t="s">
        <v>13734</v>
      </c>
      <c r="C2756" s="124">
        <v>1</v>
      </c>
      <c r="D2756" s="5"/>
      <c r="E2756" s="5"/>
      <c r="F2756" s="5"/>
      <c r="G2756" s="5"/>
      <c r="H2756" s="5"/>
      <c r="I2756" s="5"/>
      <c r="J2756" s="5"/>
      <c r="K2756" s="5"/>
      <c r="L2756" s="66">
        <v>43465</v>
      </c>
      <c r="M2756" s="5">
        <v>1</v>
      </c>
    </row>
    <row r="2757" spans="1:13" x14ac:dyDescent="0.25">
      <c r="A2757" s="48" t="s">
        <v>13702</v>
      </c>
      <c r="B2757" s="5" t="s">
        <v>13734</v>
      </c>
      <c r="C2757" s="124">
        <v>1</v>
      </c>
      <c r="D2757" s="5"/>
      <c r="E2757" s="5"/>
      <c r="F2757" s="5"/>
      <c r="G2757" s="5"/>
      <c r="H2757" s="5"/>
      <c r="I2757" s="5"/>
      <c r="J2757" s="5"/>
      <c r="K2757" s="5"/>
      <c r="L2757" s="66">
        <v>43465</v>
      </c>
      <c r="M2757" s="5">
        <v>1</v>
      </c>
    </row>
    <row r="2758" spans="1:13" x14ac:dyDescent="0.25">
      <c r="A2758" s="48" t="s">
        <v>13703</v>
      </c>
      <c r="B2758" s="5" t="s">
        <v>13734</v>
      </c>
      <c r="C2758" s="124">
        <v>1</v>
      </c>
      <c r="D2758" s="5"/>
      <c r="E2758" s="5"/>
      <c r="F2758" s="5"/>
      <c r="G2758" s="66"/>
      <c r="H2758" s="5"/>
      <c r="I2758" s="5"/>
      <c r="J2758" s="5"/>
      <c r="K2758" s="5"/>
      <c r="L2758" s="66">
        <v>43465</v>
      </c>
      <c r="M2758" s="5">
        <v>1</v>
      </c>
    </row>
    <row r="2759" spans="1:13" x14ac:dyDescent="0.25">
      <c r="A2759" s="48" t="s">
        <v>13704</v>
      </c>
      <c r="B2759" s="5" t="s">
        <v>13734</v>
      </c>
      <c r="C2759" s="124">
        <v>1</v>
      </c>
      <c r="D2759" s="5"/>
      <c r="E2759" s="5"/>
      <c r="F2759" s="5"/>
      <c r="G2759" s="66"/>
      <c r="H2759" s="5"/>
      <c r="I2759" s="5"/>
      <c r="J2759" s="5"/>
      <c r="K2759" s="5"/>
      <c r="L2759" s="66">
        <v>43465</v>
      </c>
      <c r="M2759" s="5">
        <v>1</v>
      </c>
    </row>
    <row r="2760" spans="1:13" x14ac:dyDescent="0.25">
      <c r="A2760" s="48" t="s">
        <v>13705</v>
      </c>
      <c r="B2760" s="5" t="s">
        <v>13734</v>
      </c>
      <c r="C2760" s="124">
        <v>1</v>
      </c>
      <c r="D2760" s="5"/>
      <c r="E2760" s="5"/>
      <c r="F2760" s="5"/>
      <c r="G2760" s="66"/>
      <c r="H2760" s="5"/>
      <c r="I2760" s="5"/>
      <c r="J2760" s="5"/>
      <c r="K2760" s="5"/>
      <c r="L2760" s="66">
        <v>43465</v>
      </c>
      <c r="M2760" s="5">
        <v>1</v>
      </c>
    </row>
    <row r="2761" spans="1:13" x14ac:dyDescent="0.25">
      <c r="A2761" s="48" t="s">
        <v>13706</v>
      </c>
      <c r="B2761" s="5" t="s">
        <v>13734</v>
      </c>
      <c r="C2761" s="124">
        <v>1</v>
      </c>
      <c r="D2761" s="5"/>
      <c r="E2761" s="5"/>
      <c r="F2761" s="5"/>
      <c r="G2761" s="66"/>
      <c r="H2761" s="5"/>
      <c r="I2761" s="5"/>
      <c r="J2761" s="5"/>
      <c r="K2761" s="5"/>
      <c r="L2761" s="66">
        <v>43465</v>
      </c>
      <c r="M2761" s="5">
        <v>1</v>
      </c>
    </row>
    <row r="2762" spans="1:13" x14ac:dyDescent="0.25">
      <c r="A2762" s="48" t="s">
        <v>13707</v>
      </c>
      <c r="B2762" s="5" t="s">
        <v>13734</v>
      </c>
      <c r="C2762" s="124">
        <v>1</v>
      </c>
      <c r="D2762" s="5"/>
      <c r="E2762" s="5"/>
      <c r="F2762" s="5"/>
      <c r="G2762" s="66"/>
      <c r="H2762" s="5"/>
      <c r="I2762" s="5"/>
      <c r="J2762" s="5"/>
      <c r="K2762" s="5"/>
      <c r="L2762" s="66">
        <v>43465</v>
      </c>
      <c r="M2762" s="5">
        <v>1</v>
      </c>
    </row>
    <row r="2763" spans="1:13" x14ac:dyDescent="0.25">
      <c r="A2763" s="48" t="s">
        <v>13708</v>
      </c>
      <c r="B2763" s="5" t="s">
        <v>13734</v>
      </c>
      <c r="C2763" s="124">
        <v>1</v>
      </c>
      <c r="D2763" s="5"/>
      <c r="E2763" s="5"/>
      <c r="F2763" s="5"/>
      <c r="G2763" s="66"/>
      <c r="H2763" s="5"/>
      <c r="I2763" s="5"/>
      <c r="J2763" s="5"/>
      <c r="K2763" s="5"/>
      <c r="L2763" s="66">
        <v>43465</v>
      </c>
      <c r="M2763" s="5">
        <v>1</v>
      </c>
    </row>
    <row r="2764" spans="1:13" x14ac:dyDescent="0.25">
      <c r="A2764" s="48" t="s">
        <v>13709</v>
      </c>
      <c r="B2764" s="5" t="s">
        <v>13734</v>
      </c>
      <c r="C2764" s="124">
        <v>1</v>
      </c>
      <c r="D2764" s="5"/>
      <c r="E2764" s="5"/>
      <c r="F2764" s="5"/>
      <c r="G2764" s="66"/>
      <c r="H2764" s="5"/>
      <c r="I2764" s="5"/>
      <c r="J2764" s="5"/>
      <c r="K2764" s="5"/>
      <c r="L2764" s="66">
        <v>43465</v>
      </c>
      <c r="M2764" s="5">
        <v>1</v>
      </c>
    </row>
    <row r="2765" spans="1:13" x14ac:dyDescent="0.25">
      <c r="A2765" s="48" t="s">
        <v>13710</v>
      </c>
      <c r="B2765" s="5" t="s">
        <v>13734</v>
      </c>
      <c r="C2765" s="124">
        <v>1</v>
      </c>
      <c r="D2765" s="5"/>
      <c r="E2765" s="5"/>
      <c r="F2765" s="5"/>
      <c r="G2765" s="66"/>
      <c r="H2765" s="5"/>
      <c r="I2765" s="5"/>
      <c r="J2765" s="5"/>
      <c r="K2765" s="5"/>
      <c r="L2765" s="66">
        <v>43465</v>
      </c>
      <c r="M2765" s="5">
        <v>1</v>
      </c>
    </row>
    <row r="2766" spans="1:13" x14ac:dyDescent="0.25">
      <c r="A2766" s="48" t="s">
        <v>13711</v>
      </c>
      <c r="B2766" s="5" t="s">
        <v>13734</v>
      </c>
      <c r="C2766" s="124">
        <v>1</v>
      </c>
      <c r="D2766" s="5"/>
      <c r="E2766" s="5"/>
      <c r="F2766" s="5"/>
      <c r="G2766" s="66"/>
      <c r="H2766" s="5"/>
      <c r="I2766" s="5"/>
      <c r="J2766" s="5"/>
      <c r="K2766" s="5"/>
      <c r="L2766" s="66">
        <v>43465</v>
      </c>
      <c r="M2766" s="5">
        <v>1</v>
      </c>
    </row>
    <row r="2767" spans="1:13" x14ac:dyDescent="0.25">
      <c r="A2767" s="48" t="s">
        <v>13712</v>
      </c>
      <c r="B2767" s="5" t="s">
        <v>13734</v>
      </c>
      <c r="C2767" s="124">
        <v>1</v>
      </c>
      <c r="D2767" s="5"/>
      <c r="E2767" s="5"/>
      <c r="F2767" s="5"/>
      <c r="G2767" s="66"/>
      <c r="H2767" s="5"/>
      <c r="I2767" s="5"/>
      <c r="J2767" s="5"/>
      <c r="K2767" s="5"/>
      <c r="L2767" s="66">
        <v>43465</v>
      </c>
      <c r="M2767" s="5">
        <v>1</v>
      </c>
    </row>
    <row r="2768" spans="1:13" x14ac:dyDescent="0.25">
      <c r="A2768" s="48" t="s">
        <v>13713</v>
      </c>
      <c r="B2768" s="5" t="s">
        <v>13734</v>
      </c>
      <c r="C2768" s="124">
        <v>1</v>
      </c>
      <c r="D2768" s="5"/>
      <c r="E2768" s="5"/>
      <c r="F2768" s="5"/>
      <c r="G2768" s="66"/>
      <c r="H2768" s="5"/>
      <c r="I2768" s="5"/>
      <c r="J2768" s="5"/>
      <c r="K2768" s="5"/>
      <c r="L2768" s="66">
        <v>43465</v>
      </c>
      <c r="M2768" s="5">
        <v>1</v>
      </c>
    </row>
    <row r="2769" spans="1:13" x14ac:dyDescent="0.25">
      <c r="A2769" s="48" t="s">
        <v>13714</v>
      </c>
      <c r="B2769" s="5" t="s">
        <v>13734</v>
      </c>
      <c r="C2769" s="124">
        <v>1</v>
      </c>
      <c r="D2769" s="5"/>
      <c r="E2769" s="5"/>
      <c r="F2769" s="5"/>
      <c r="G2769" s="66"/>
      <c r="H2769" s="5"/>
      <c r="I2769" s="5"/>
      <c r="J2769" s="5"/>
      <c r="K2769" s="5"/>
      <c r="L2769" s="66">
        <v>43465</v>
      </c>
      <c r="M2769" s="5">
        <v>1</v>
      </c>
    </row>
    <row r="2770" spans="1:13" x14ac:dyDescent="0.25">
      <c r="A2770" s="48" t="s">
        <v>13715</v>
      </c>
      <c r="B2770" s="5" t="s">
        <v>13734</v>
      </c>
      <c r="C2770" s="124">
        <v>1</v>
      </c>
      <c r="D2770" s="5"/>
      <c r="E2770" s="5"/>
      <c r="F2770" s="5"/>
      <c r="G2770" s="66"/>
      <c r="H2770" s="5"/>
      <c r="I2770" s="5"/>
      <c r="J2770" s="5"/>
      <c r="K2770" s="5"/>
      <c r="L2770" s="66">
        <v>43465</v>
      </c>
      <c r="M2770" s="5">
        <v>1</v>
      </c>
    </row>
    <row r="2771" spans="1:13" x14ac:dyDescent="0.25">
      <c r="A2771" s="48" t="s">
        <v>13716</v>
      </c>
      <c r="B2771" s="5" t="s">
        <v>13734</v>
      </c>
      <c r="C2771" s="124">
        <v>1</v>
      </c>
      <c r="D2771" s="5"/>
      <c r="E2771" s="5"/>
      <c r="F2771" s="5"/>
      <c r="G2771" s="66"/>
      <c r="H2771" s="5"/>
      <c r="I2771" s="5"/>
      <c r="J2771" s="5"/>
      <c r="K2771" s="5"/>
      <c r="L2771" s="66">
        <v>43465</v>
      </c>
      <c r="M2771" s="5">
        <v>1</v>
      </c>
    </row>
    <row r="2772" spans="1:13" x14ac:dyDescent="0.25">
      <c r="A2772" s="48" t="s">
        <v>13717</v>
      </c>
      <c r="B2772" s="5" t="s">
        <v>13734</v>
      </c>
      <c r="C2772" s="124">
        <v>1</v>
      </c>
      <c r="D2772" s="5"/>
      <c r="E2772" s="5"/>
      <c r="F2772" s="5"/>
      <c r="G2772" s="66"/>
      <c r="H2772" s="5"/>
      <c r="I2772" s="5"/>
      <c r="J2772" s="5"/>
      <c r="K2772" s="5"/>
      <c r="L2772" s="66">
        <v>43465</v>
      </c>
      <c r="M2772" s="5">
        <v>1</v>
      </c>
    </row>
    <row r="2773" spans="1:13" x14ac:dyDescent="0.25">
      <c r="A2773" s="48" t="s">
        <v>13718</v>
      </c>
      <c r="B2773" s="5" t="s">
        <v>13734</v>
      </c>
      <c r="C2773" s="124">
        <v>1</v>
      </c>
      <c r="D2773" s="5"/>
      <c r="E2773" s="5"/>
      <c r="F2773" s="5"/>
      <c r="G2773" s="66"/>
      <c r="H2773" s="5"/>
      <c r="I2773" s="5"/>
      <c r="J2773" s="5"/>
      <c r="K2773" s="5"/>
      <c r="L2773" s="66">
        <v>43465</v>
      </c>
      <c r="M2773" s="5">
        <v>1</v>
      </c>
    </row>
    <row r="2774" spans="1:13" x14ac:dyDescent="0.25">
      <c r="A2774" s="48" t="s">
        <v>13719</v>
      </c>
      <c r="B2774" s="5" t="s">
        <v>13734</v>
      </c>
      <c r="C2774" s="124">
        <v>1</v>
      </c>
      <c r="D2774" s="5"/>
      <c r="E2774" s="5"/>
      <c r="F2774" s="5"/>
      <c r="G2774" s="66"/>
      <c r="H2774" s="5"/>
      <c r="I2774" s="5"/>
      <c r="J2774" s="5"/>
      <c r="K2774" s="5"/>
      <c r="L2774" s="66">
        <v>43465</v>
      </c>
      <c r="M2774" s="5">
        <v>1</v>
      </c>
    </row>
    <row r="2775" spans="1:13" x14ac:dyDescent="0.25">
      <c r="A2775" s="48" t="s">
        <v>13720</v>
      </c>
      <c r="B2775" s="5" t="s">
        <v>13734</v>
      </c>
      <c r="C2775" s="124">
        <v>1</v>
      </c>
      <c r="D2775" s="5"/>
      <c r="E2775" s="5"/>
      <c r="F2775" s="5"/>
      <c r="G2775" s="66"/>
      <c r="H2775" s="5"/>
      <c r="I2775" s="5"/>
      <c r="J2775" s="5"/>
      <c r="K2775" s="5"/>
      <c r="L2775" s="66">
        <v>43465</v>
      </c>
      <c r="M2775" s="5">
        <v>1</v>
      </c>
    </row>
    <row r="2776" spans="1:13" x14ac:dyDescent="0.25">
      <c r="A2776" s="48" t="s">
        <v>13721</v>
      </c>
      <c r="B2776" s="5" t="s">
        <v>13734</v>
      </c>
      <c r="C2776" s="124">
        <v>1</v>
      </c>
      <c r="D2776" s="5"/>
      <c r="E2776" s="5"/>
      <c r="F2776" s="5"/>
      <c r="G2776" s="66"/>
      <c r="H2776" s="5"/>
      <c r="I2776" s="5"/>
      <c r="J2776" s="5"/>
      <c r="K2776" s="5"/>
      <c r="L2776" s="66">
        <v>43465</v>
      </c>
      <c r="M2776" s="5">
        <v>1</v>
      </c>
    </row>
    <row r="2777" spans="1:13" x14ac:dyDescent="0.25">
      <c r="A2777" s="48" t="s">
        <v>13722</v>
      </c>
      <c r="B2777" s="5" t="s">
        <v>13734</v>
      </c>
      <c r="C2777" s="124">
        <v>1</v>
      </c>
      <c r="D2777" s="5"/>
      <c r="E2777" s="5"/>
      <c r="F2777" s="5"/>
      <c r="G2777" s="66"/>
      <c r="H2777" s="5"/>
      <c r="I2777" s="5"/>
      <c r="J2777" s="5"/>
      <c r="K2777" s="5"/>
      <c r="L2777" s="66">
        <v>43465</v>
      </c>
      <c r="M2777" s="5">
        <v>1</v>
      </c>
    </row>
    <row r="2778" spans="1:13" x14ac:dyDescent="0.25">
      <c r="A2778" s="48" t="s">
        <v>13723</v>
      </c>
      <c r="B2778" s="5" t="s">
        <v>13734</v>
      </c>
      <c r="C2778" s="124">
        <v>1</v>
      </c>
      <c r="D2778" s="5"/>
      <c r="E2778" s="5"/>
      <c r="F2778" s="5"/>
      <c r="G2778" s="66"/>
      <c r="H2778" s="5"/>
      <c r="I2778" s="5"/>
      <c r="J2778" s="5"/>
      <c r="K2778" s="5"/>
      <c r="L2778" s="66">
        <v>43465</v>
      </c>
      <c r="M2778" s="5">
        <v>1</v>
      </c>
    </row>
    <row r="2779" spans="1:13" x14ac:dyDescent="0.25">
      <c r="A2779" s="48" t="s">
        <v>13724</v>
      </c>
      <c r="B2779" s="5" t="s">
        <v>13734</v>
      </c>
      <c r="C2779" s="124">
        <v>1</v>
      </c>
      <c r="D2779" s="5"/>
      <c r="E2779" s="5"/>
      <c r="F2779" s="5"/>
      <c r="G2779" s="66"/>
      <c r="H2779" s="5"/>
      <c r="I2779" s="5"/>
      <c r="J2779" s="5"/>
      <c r="K2779" s="5"/>
      <c r="L2779" s="66">
        <v>43465</v>
      </c>
      <c r="M2779" s="5">
        <v>1</v>
      </c>
    </row>
    <row r="2780" spans="1:13" x14ac:dyDescent="0.25">
      <c r="A2780" s="48" t="s">
        <v>13725</v>
      </c>
      <c r="B2780" s="5" t="s">
        <v>13734</v>
      </c>
      <c r="C2780" s="124">
        <v>1</v>
      </c>
      <c r="D2780" s="5"/>
      <c r="E2780" s="5"/>
      <c r="F2780" s="5"/>
      <c r="G2780" s="66"/>
      <c r="H2780" s="5"/>
      <c r="I2780" s="5"/>
      <c r="J2780" s="5"/>
      <c r="K2780" s="5"/>
      <c r="L2780" s="66">
        <v>43465</v>
      </c>
      <c r="M2780" s="5">
        <v>1</v>
      </c>
    </row>
    <row r="2781" spans="1:13" x14ac:dyDescent="0.25">
      <c r="A2781" s="48" t="s">
        <v>13726</v>
      </c>
      <c r="B2781" s="5" t="s">
        <v>13734</v>
      </c>
      <c r="C2781" s="124">
        <v>1</v>
      </c>
      <c r="D2781" s="5"/>
      <c r="E2781" s="5"/>
      <c r="F2781" s="5"/>
      <c r="G2781" s="66"/>
      <c r="H2781" s="5"/>
      <c r="I2781" s="5"/>
      <c r="J2781" s="5"/>
      <c r="K2781" s="5"/>
      <c r="L2781" s="66">
        <v>43465</v>
      </c>
      <c r="M2781" s="5">
        <v>1</v>
      </c>
    </row>
    <row r="2782" spans="1:13" x14ac:dyDescent="0.25">
      <c r="A2782" s="48" t="s">
        <v>13727</v>
      </c>
      <c r="B2782" s="5" t="s">
        <v>13734</v>
      </c>
      <c r="C2782" s="124">
        <v>1</v>
      </c>
      <c r="D2782" s="5"/>
      <c r="E2782" s="5"/>
      <c r="F2782" s="5"/>
      <c r="G2782" s="66"/>
      <c r="H2782" s="5"/>
      <c r="I2782" s="5"/>
      <c r="J2782" s="5"/>
      <c r="K2782" s="5"/>
      <c r="L2782" s="66">
        <v>43465</v>
      </c>
      <c r="M2782" s="5">
        <v>1</v>
      </c>
    </row>
    <row r="2783" spans="1:13" x14ac:dyDescent="0.25">
      <c r="A2783" s="48" t="s">
        <v>13728</v>
      </c>
      <c r="B2783" s="5" t="s">
        <v>13734</v>
      </c>
      <c r="C2783" s="124">
        <v>1</v>
      </c>
      <c r="D2783" s="5"/>
      <c r="E2783" s="5"/>
      <c r="F2783" s="5"/>
      <c r="G2783" s="66"/>
      <c r="H2783" s="5"/>
      <c r="I2783" s="5"/>
      <c r="J2783" s="5"/>
      <c r="K2783" s="5"/>
      <c r="L2783" s="66">
        <v>43465</v>
      </c>
      <c r="M2783" s="5">
        <v>1</v>
      </c>
    </row>
    <row r="2784" spans="1:13" x14ac:dyDescent="0.25">
      <c r="A2784" s="48" t="s">
        <v>13729</v>
      </c>
      <c r="B2784" s="5" t="s">
        <v>13734</v>
      </c>
      <c r="C2784" s="124">
        <v>1</v>
      </c>
      <c r="D2784" s="5"/>
      <c r="E2784" s="5"/>
      <c r="F2784" s="5"/>
      <c r="G2784" s="66"/>
      <c r="H2784" s="5"/>
      <c r="I2784" s="5"/>
      <c r="J2784" s="5"/>
      <c r="K2784" s="5"/>
      <c r="L2784" s="66">
        <v>43465</v>
      </c>
      <c r="M2784" s="5">
        <v>1</v>
      </c>
    </row>
    <row r="2785" spans="1:13" x14ac:dyDescent="0.25">
      <c r="A2785" s="48" t="s">
        <v>13732</v>
      </c>
      <c r="B2785" s="5" t="s">
        <v>13734</v>
      </c>
      <c r="C2785" s="124">
        <v>1</v>
      </c>
      <c r="D2785" s="5"/>
      <c r="E2785" s="5"/>
      <c r="F2785" s="5"/>
      <c r="G2785" s="66"/>
      <c r="H2785" s="5"/>
      <c r="I2785" s="5"/>
      <c r="J2785" s="5"/>
      <c r="K2785" s="5"/>
      <c r="L2785" s="66">
        <v>43465</v>
      </c>
      <c r="M2785" s="5">
        <v>1</v>
      </c>
    </row>
    <row r="2786" spans="1:13" x14ac:dyDescent="0.25">
      <c r="A2786" s="48" t="s">
        <v>13732</v>
      </c>
      <c r="B2786" s="5" t="s">
        <v>13734</v>
      </c>
      <c r="C2786" s="124">
        <v>1</v>
      </c>
      <c r="D2786" s="5"/>
      <c r="E2786" s="5"/>
      <c r="F2786" s="5"/>
      <c r="G2786" s="66"/>
      <c r="H2786" s="5"/>
      <c r="I2786" s="5"/>
      <c r="J2786" s="5"/>
      <c r="K2786" s="5"/>
      <c r="L2786" s="66">
        <v>43465</v>
      </c>
      <c r="M2786" s="5">
        <v>1</v>
      </c>
    </row>
    <row r="2787" spans="1:13" x14ac:dyDescent="0.25">
      <c r="A2787" s="48" t="s">
        <v>13732</v>
      </c>
      <c r="B2787" s="5" t="s">
        <v>13734</v>
      </c>
      <c r="C2787" s="124">
        <v>1</v>
      </c>
      <c r="D2787" s="5"/>
      <c r="E2787" s="5"/>
      <c r="F2787" s="5"/>
      <c r="G2787" s="66"/>
      <c r="H2787" s="5"/>
      <c r="I2787" s="5"/>
      <c r="J2787" s="5"/>
      <c r="K2787" s="5"/>
      <c r="L2787" s="66">
        <v>43465</v>
      </c>
      <c r="M2787" s="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1"/>
  <sheetViews>
    <sheetView workbookViewId="0">
      <selection activeCell="L5" sqref="L5"/>
    </sheetView>
  </sheetViews>
  <sheetFormatPr defaultColWidth="8.85546875" defaultRowHeight="15" x14ac:dyDescent="0.25"/>
  <cols>
    <col min="1" max="1" width="20.42578125" customWidth="1"/>
  </cols>
  <sheetData>
    <row r="1" spans="1:5" ht="38.25" x14ac:dyDescent="0.25">
      <c r="A1" s="129" t="s">
        <v>1129</v>
      </c>
      <c r="B1" s="129" t="s">
        <v>5590</v>
      </c>
      <c r="C1" s="129" t="s">
        <v>8111</v>
      </c>
      <c r="D1" s="129" t="s">
        <v>5591</v>
      </c>
      <c r="E1" s="129" t="s">
        <v>5592</v>
      </c>
    </row>
    <row r="2" spans="1:5" x14ac:dyDescent="0.25">
      <c r="A2" s="66">
        <v>43465</v>
      </c>
      <c r="B2" s="5" t="s">
        <v>946</v>
      </c>
      <c r="C2" s="48" t="s">
        <v>5700</v>
      </c>
      <c r="D2" s="5">
        <f>VLOOKUP(C2,[4]Sheet1!$C$4:$AW$2286,47,0)</f>
        <v>1</v>
      </c>
      <c r="E2" s="5">
        <v>1</v>
      </c>
    </row>
    <row r="3" spans="1:5" x14ac:dyDescent="0.25">
      <c r="A3" s="66">
        <v>43465</v>
      </c>
      <c r="B3" s="5" t="s">
        <v>946</v>
      </c>
      <c r="C3" s="48" t="s">
        <v>5705</v>
      </c>
      <c r="D3" s="5">
        <f>VLOOKUP(C3,[4]Sheet1!$C$4:$AW$2286,47,0)</f>
        <v>1</v>
      </c>
      <c r="E3" s="5">
        <v>1</v>
      </c>
    </row>
    <row r="4" spans="1:5" x14ac:dyDescent="0.25">
      <c r="A4" s="66">
        <v>43465</v>
      </c>
      <c r="B4" s="5" t="s">
        <v>946</v>
      </c>
      <c r="C4" s="48" t="s">
        <v>5707</v>
      </c>
      <c r="D4" s="5">
        <f>VLOOKUP(C4,[4]Sheet1!$C$4:$AW$2286,47,0)</f>
        <v>1</v>
      </c>
      <c r="E4" s="5">
        <v>1</v>
      </c>
    </row>
    <row r="5" spans="1:5" x14ac:dyDescent="0.25">
      <c r="A5" s="66">
        <v>43465</v>
      </c>
      <c r="B5" s="5" t="s">
        <v>946</v>
      </c>
      <c r="C5" s="48" t="s">
        <v>5708</v>
      </c>
      <c r="D5" s="5">
        <f>VLOOKUP(C5,[4]Sheet1!$C$4:$AW$2286,47,0)</f>
        <v>1</v>
      </c>
      <c r="E5" s="5">
        <v>1</v>
      </c>
    </row>
    <row r="6" spans="1:5" x14ac:dyDescent="0.25">
      <c r="A6" s="66">
        <v>43465</v>
      </c>
      <c r="B6" s="5" t="s">
        <v>946</v>
      </c>
      <c r="C6" s="48" t="s">
        <v>5709</v>
      </c>
      <c r="D6" s="5">
        <f>VLOOKUP(C6,[4]Sheet1!$C$4:$AW$2286,47,0)</f>
        <v>1</v>
      </c>
      <c r="E6" s="5">
        <v>1</v>
      </c>
    </row>
    <row r="7" spans="1:5" x14ac:dyDescent="0.25">
      <c r="A7" s="66">
        <v>43465</v>
      </c>
      <c r="B7" s="5" t="s">
        <v>946</v>
      </c>
      <c r="C7" s="48" t="s">
        <v>5710</v>
      </c>
      <c r="D7" s="5">
        <f>VLOOKUP(C7,[4]Sheet1!$C$4:$AW$2286,47,0)</f>
        <v>1</v>
      </c>
      <c r="E7" s="5">
        <v>1</v>
      </c>
    </row>
    <row r="8" spans="1:5" x14ac:dyDescent="0.25">
      <c r="A8" s="66">
        <v>43465</v>
      </c>
      <c r="B8" s="5" t="s">
        <v>946</v>
      </c>
      <c r="C8" s="48" t="s">
        <v>5711</v>
      </c>
      <c r="D8" s="5">
        <f>VLOOKUP(C8,[4]Sheet1!$C$4:$AW$2286,47,0)</f>
        <v>1</v>
      </c>
      <c r="E8" s="5">
        <v>1</v>
      </c>
    </row>
    <row r="9" spans="1:5" x14ac:dyDescent="0.25">
      <c r="A9" s="66">
        <v>43465</v>
      </c>
      <c r="B9" s="5" t="s">
        <v>946</v>
      </c>
      <c r="C9" s="48" t="s">
        <v>5712</v>
      </c>
      <c r="D9" s="5">
        <f>VLOOKUP(C9,[4]Sheet1!$C$4:$AW$2286,47,0)</f>
        <v>1</v>
      </c>
      <c r="E9" s="5">
        <v>1</v>
      </c>
    </row>
    <row r="10" spans="1:5" x14ac:dyDescent="0.25">
      <c r="A10" s="66">
        <v>43465</v>
      </c>
      <c r="B10" s="5" t="s">
        <v>946</v>
      </c>
      <c r="C10" s="48" t="s">
        <v>5713</v>
      </c>
      <c r="D10" s="5">
        <f>VLOOKUP(C10,[4]Sheet1!$C$4:$AW$2286,47,0)</f>
        <v>1</v>
      </c>
      <c r="E10" s="5">
        <v>1</v>
      </c>
    </row>
    <row r="11" spans="1:5" x14ac:dyDescent="0.25">
      <c r="A11" s="66">
        <v>43465</v>
      </c>
      <c r="B11" s="5" t="s">
        <v>946</v>
      </c>
      <c r="C11" s="48" t="s">
        <v>5714</v>
      </c>
      <c r="D11" s="5">
        <f>VLOOKUP(C11,[4]Sheet1!$C$4:$AW$2286,47,0)</f>
        <v>1</v>
      </c>
      <c r="E11" s="5">
        <v>1</v>
      </c>
    </row>
    <row r="12" spans="1:5" x14ac:dyDescent="0.25">
      <c r="A12" s="66">
        <v>43465</v>
      </c>
      <c r="B12" s="5" t="s">
        <v>946</v>
      </c>
      <c r="C12" s="48" t="s">
        <v>5715</v>
      </c>
      <c r="D12" s="5">
        <f>VLOOKUP(C12,[4]Sheet1!$C$4:$AW$2286,47,0)</f>
        <v>1</v>
      </c>
      <c r="E12" s="5">
        <v>1</v>
      </c>
    </row>
    <row r="13" spans="1:5" x14ac:dyDescent="0.25">
      <c r="A13" s="66">
        <v>43465</v>
      </c>
      <c r="B13" s="5" t="s">
        <v>946</v>
      </c>
      <c r="C13" s="48" t="s">
        <v>5716</v>
      </c>
      <c r="D13" s="5">
        <f>VLOOKUP(C13,[4]Sheet1!$C$4:$AW$2286,47,0)</f>
        <v>1</v>
      </c>
      <c r="E13" s="5">
        <v>1</v>
      </c>
    </row>
    <row r="14" spans="1:5" x14ac:dyDescent="0.25">
      <c r="A14" s="66">
        <v>43465</v>
      </c>
      <c r="B14" s="5" t="s">
        <v>946</v>
      </c>
      <c r="C14" s="48" t="s">
        <v>5717</v>
      </c>
      <c r="D14" s="5">
        <f>VLOOKUP(C14,[4]Sheet1!$C$4:$AW$2286,47,0)</f>
        <v>1</v>
      </c>
      <c r="E14" s="5">
        <v>1</v>
      </c>
    </row>
    <row r="15" spans="1:5" x14ac:dyDescent="0.25">
      <c r="A15" s="66">
        <v>43465</v>
      </c>
      <c r="B15" s="5" t="s">
        <v>946</v>
      </c>
      <c r="C15" s="48" t="s">
        <v>5718</v>
      </c>
      <c r="D15" s="5">
        <f>VLOOKUP(C15,[4]Sheet1!$C$4:$AW$2286,47,0)</f>
        <v>1</v>
      </c>
      <c r="E15" s="5">
        <v>1</v>
      </c>
    </row>
    <row r="16" spans="1:5" x14ac:dyDescent="0.25">
      <c r="A16" s="66">
        <v>43465</v>
      </c>
      <c r="B16" s="5" t="s">
        <v>946</v>
      </c>
      <c r="C16" s="48" t="s">
        <v>5719</v>
      </c>
      <c r="D16" s="5">
        <f>VLOOKUP(C16,[4]Sheet1!$C$4:$AW$2286,47,0)</f>
        <v>1</v>
      </c>
      <c r="E16" s="5">
        <v>1</v>
      </c>
    </row>
    <row r="17" spans="1:5" x14ac:dyDescent="0.25">
      <c r="A17" s="66">
        <v>43465</v>
      </c>
      <c r="B17" s="5" t="s">
        <v>946</v>
      </c>
      <c r="C17" s="48" t="s">
        <v>5720</v>
      </c>
      <c r="D17" s="5">
        <f>VLOOKUP(C17,[4]Sheet1!$C$4:$AW$2286,47,0)</f>
        <v>1</v>
      </c>
      <c r="E17" s="5">
        <v>1</v>
      </c>
    </row>
    <row r="18" spans="1:5" x14ac:dyDescent="0.25">
      <c r="A18" s="66">
        <v>43465</v>
      </c>
      <c r="B18" s="5" t="s">
        <v>946</v>
      </c>
      <c r="C18" s="48" t="s">
        <v>5721</v>
      </c>
      <c r="D18" s="5">
        <f>VLOOKUP(C18,[4]Sheet1!$C$4:$AW$2286,47,0)</f>
        <v>1</v>
      </c>
      <c r="E18" s="5">
        <v>1</v>
      </c>
    </row>
    <row r="19" spans="1:5" x14ac:dyDescent="0.25">
      <c r="A19" s="66">
        <v>43465</v>
      </c>
      <c r="B19" s="5" t="s">
        <v>946</v>
      </c>
      <c r="C19" s="48" t="s">
        <v>5722</v>
      </c>
      <c r="D19" s="5">
        <v>21</v>
      </c>
      <c r="E19" s="5">
        <v>1</v>
      </c>
    </row>
    <row r="20" spans="1:5" x14ac:dyDescent="0.25">
      <c r="A20" s="66">
        <v>43465</v>
      </c>
      <c r="B20" s="5" t="s">
        <v>946</v>
      </c>
      <c r="C20" s="48" t="s">
        <v>5723</v>
      </c>
      <c r="D20" s="5">
        <f>VLOOKUP(C20,[4]Sheet1!$C$4:$AW$2286,47,0)</f>
        <v>1</v>
      </c>
      <c r="E20" s="5">
        <v>1</v>
      </c>
    </row>
    <row r="21" spans="1:5" x14ac:dyDescent="0.25">
      <c r="A21" s="66">
        <v>43465</v>
      </c>
      <c r="B21" s="5" t="s">
        <v>948</v>
      </c>
      <c r="C21" s="48" t="s">
        <v>5724</v>
      </c>
      <c r="D21" s="5">
        <f>VLOOKUP(C21,[4]Sheet1!$C$4:$AW$2286,47,0)</f>
        <v>1</v>
      </c>
      <c r="E21" s="5">
        <v>1</v>
      </c>
    </row>
    <row r="22" spans="1:5" x14ac:dyDescent="0.25">
      <c r="A22" s="66">
        <v>43465</v>
      </c>
      <c r="B22" s="5" t="s">
        <v>946</v>
      </c>
      <c r="C22" s="48" t="s">
        <v>5725</v>
      </c>
      <c r="D22" s="5">
        <f>VLOOKUP(C22,[4]Sheet1!$C$4:$AW$2286,47,0)</f>
        <v>1</v>
      </c>
      <c r="E22" s="5">
        <v>1</v>
      </c>
    </row>
    <row r="23" spans="1:5" x14ac:dyDescent="0.25">
      <c r="A23" s="66">
        <v>43465</v>
      </c>
      <c r="B23" s="5" t="s">
        <v>946</v>
      </c>
      <c r="C23" s="48" t="s">
        <v>5726</v>
      </c>
      <c r="D23" s="5">
        <f>VLOOKUP(C23,[4]Sheet1!$C$4:$AW$2286,47,0)</f>
        <v>1</v>
      </c>
      <c r="E23" s="5">
        <v>1</v>
      </c>
    </row>
    <row r="24" spans="1:5" x14ac:dyDescent="0.25">
      <c r="A24" s="66">
        <v>43465</v>
      </c>
      <c r="B24" s="5" t="s">
        <v>946</v>
      </c>
      <c r="C24" s="48" t="s">
        <v>5727</v>
      </c>
      <c r="D24" s="5">
        <f>VLOOKUP(C24,[4]Sheet1!$C$4:$AW$2286,47,0)</f>
        <v>1</v>
      </c>
      <c r="E24" s="5">
        <v>1</v>
      </c>
    </row>
    <row r="25" spans="1:5" x14ac:dyDescent="0.25">
      <c r="A25" s="66">
        <v>43465</v>
      </c>
      <c r="B25" s="5" t="s">
        <v>946</v>
      </c>
      <c r="C25" s="48" t="s">
        <v>5729</v>
      </c>
      <c r="D25" s="5">
        <f>VLOOKUP(C25,[4]Sheet1!$C$4:$AW$2286,47,0)</f>
        <v>1</v>
      </c>
      <c r="E25" s="5">
        <v>1</v>
      </c>
    </row>
    <row r="26" spans="1:5" x14ac:dyDescent="0.25">
      <c r="A26" s="66">
        <v>43465</v>
      </c>
      <c r="B26" s="5" t="s">
        <v>946</v>
      </c>
      <c r="C26" s="48" t="s">
        <v>5731</v>
      </c>
      <c r="D26" s="5">
        <f>VLOOKUP(C26,[4]Sheet1!$C$4:$AW$2286,47,0)</f>
        <v>2</v>
      </c>
      <c r="E26" s="5">
        <v>1</v>
      </c>
    </row>
    <row r="27" spans="1:5" x14ac:dyDescent="0.25">
      <c r="A27" s="66">
        <v>43465</v>
      </c>
      <c r="B27" s="5" t="s">
        <v>946</v>
      </c>
      <c r="C27" s="48" t="s">
        <v>5733</v>
      </c>
      <c r="D27" s="5">
        <f>VLOOKUP(C27,[4]Sheet1!$C$4:$AW$2286,47,0)</f>
        <v>2</v>
      </c>
      <c r="E27" s="5">
        <v>1</v>
      </c>
    </row>
    <row r="28" spans="1:5" x14ac:dyDescent="0.25">
      <c r="A28" s="66">
        <v>43465</v>
      </c>
      <c r="B28" s="5" t="s">
        <v>946</v>
      </c>
      <c r="C28" s="48" t="s">
        <v>5735</v>
      </c>
      <c r="D28" s="5">
        <f>VLOOKUP(C28,[4]Sheet1!$C$4:$AW$2286,47,0)</f>
        <v>3</v>
      </c>
      <c r="E28" s="5">
        <v>1</v>
      </c>
    </row>
    <row r="29" spans="1:5" x14ac:dyDescent="0.25">
      <c r="A29" s="66">
        <v>43465</v>
      </c>
      <c r="B29" s="5" t="s">
        <v>946</v>
      </c>
      <c r="C29" s="48" t="s">
        <v>5737</v>
      </c>
      <c r="D29" s="5">
        <f>VLOOKUP(C29,[4]Sheet1!$C$4:$AW$2286,47,0)</f>
        <v>3</v>
      </c>
      <c r="E29" s="5">
        <v>1</v>
      </c>
    </row>
    <row r="30" spans="1:5" x14ac:dyDescent="0.25">
      <c r="A30" s="66">
        <v>43465</v>
      </c>
      <c r="B30" s="5" t="s">
        <v>946</v>
      </c>
      <c r="C30" s="48" t="s">
        <v>5739</v>
      </c>
      <c r="D30" s="5">
        <f>VLOOKUP(C30,[4]Sheet1!$C$4:$AW$2286,47,0)</f>
        <v>4</v>
      </c>
      <c r="E30" s="5">
        <v>1</v>
      </c>
    </row>
    <row r="31" spans="1:5" x14ac:dyDescent="0.25">
      <c r="A31" s="66">
        <v>43465</v>
      </c>
      <c r="B31" s="5" t="s">
        <v>946</v>
      </c>
      <c r="C31" s="48" t="s">
        <v>5740</v>
      </c>
      <c r="D31" s="5">
        <f>VLOOKUP(C31,[4]Sheet1!$C$4:$AW$2286,47,0)</f>
        <v>4</v>
      </c>
      <c r="E31" s="5">
        <v>1</v>
      </c>
    </row>
    <row r="32" spans="1:5" x14ac:dyDescent="0.25">
      <c r="A32" s="66">
        <v>43465</v>
      </c>
      <c r="B32" s="5" t="s">
        <v>946</v>
      </c>
      <c r="C32" s="48" t="s">
        <v>5741</v>
      </c>
      <c r="D32" s="5">
        <f>VLOOKUP(C32,[4]Sheet1!$C$4:$AW$2286,47,0)</f>
        <v>1</v>
      </c>
      <c r="E32" s="5">
        <v>1</v>
      </c>
    </row>
    <row r="33" spans="1:5" x14ac:dyDescent="0.25">
      <c r="A33" s="66">
        <v>43465</v>
      </c>
      <c r="B33" s="5" t="s">
        <v>946</v>
      </c>
      <c r="C33" s="48" t="s">
        <v>5742</v>
      </c>
      <c r="D33" s="5">
        <f>VLOOKUP(C33,[4]Sheet1!$C$4:$AW$2286,47,0)</f>
        <v>1</v>
      </c>
      <c r="E33" s="5">
        <v>1</v>
      </c>
    </row>
    <row r="34" spans="1:5" x14ac:dyDescent="0.25">
      <c r="A34" s="66">
        <v>43465</v>
      </c>
      <c r="B34" s="5" t="s">
        <v>946</v>
      </c>
      <c r="C34" s="48" t="s">
        <v>5743</v>
      </c>
      <c r="D34" s="5">
        <f>VLOOKUP(C34,[4]Sheet1!$C$4:$AW$2286,47,0)</f>
        <v>2</v>
      </c>
      <c r="E34" s="5">
        <v>1</v>
      </c>
    </row>
    <row r="35" spans="1:5" x14ac:dyDescent="0.25">
      <c r="A35" s="66">
        <v>43465</v>
      </c>
      <c r="B35" s="5" t="s">
        <v>946</v>
      </c>
      <c r="C35" s="48" t="s">
        <v>5744</v>
      </c>
      <c r="D35" s="5">
        <f>VLOOKUP(C35,[4]Sheet1!$C$4:$AW$2286,47,0)</f>
        <v>2</v>
      </c>
      <c r="E35" s="5">
        <v>1</v>
      </c>
    </row>
    <row r="36" spans="1:5" x14ac:dyDescent="0.25">
      <c r="A36" s="66">
        <v>43465</v>
      </c>
      <c r="B36" s="5" t="s">
        <v>946</v>
      </c>
      <c r="C36" s="48" t="s">
        <v>5745</v>
      </c>
      <c r="D36" s="5">
        <f>VLOOKUP(C36,[4]Sheet1!$C$4:$AW$2286,47,0)</f>
        <v>3</v>
      </c>
      <c r="E36" s="5">
        <v>1</v>
      </c>
    </row>
    <row r="37" spans="1:5" x14ac:dyDescent="0.25">
      <c r="A37" s="66">
        <v>43465</v>
      </c>
      <c r="B37" s="5" t="s">
        <v>946</v>
      </c>
      <c r="C37" s="48" t="s">
        <v>5746</v>
      </c>
      <c r="D37" s="5">
        <f>VLOOKUP(C37,[4]Sheet1!$C$4:$AW$2286,47,0)</f>
        <v>3</v>
      </c>
      <c r="E37" s="5">
        <v>1</v>
      </c>
    </row>
    <row r="38" spans="1:5" x14ac:dyDescent="0.25">
      <c r="A38" s="66">
        <v>43465</v>
      </c>
      <c r="B38" s="5" t="s">
        <v>946</v>
      </c>
      <c r="C38" s="48" t="s">
        <v>5747</v>
      </c>
      <c r="D38" s="5">
        <v>21</v>
      </c>
      <c r="E38" s="5">
        <v>1</v>
      </c>
    </row>
    <row r="39" spans="1:5" x14ac:dyDescent="0.25">
      <c r="A39" s="66">
        <v>43465</v>
      </c>
      <c r="B39" s="5" t="s">
        <v>946</v>
      </c>
      <c r="C39" s="48" t="s">
        <v>5748</v>
      </c>
      <c r="D39" s="5">
        <f>VLOOKUP(C39,[4]Sheet1!$C$4:$AW$2286,47,0)</f>
        <v>4</v>
      </c>
      <c r="E39" s="5">
        <v>1</v>
      </c>
    </row>
    <row r="40" spans="1:5" x14ac:dyDescent="0.25">
      <c r="A40" s="66">
        <v>43465</v>
      </c>
      <c r="B40" s="5" t="s">
        <v>950</v>
      </c>
      <c r="C40" s="48" t="s">
        <v>5749</v>
      </c>
      <c r="D40" s="5">
        <f>VLOOKUP(C40,[4]Sheet1!$C$4:$AW$2286,47,0)</f>
        <v>5</v>
      </c>
      <c r="E40" s="5">
        <v>1</v>
      </c>
    </row>
    <row r="41" spans="1:5" x14ac:dyDescent="0.25">
      <c r="A41" s="66">
        <v>43465</v>
      </c>
      <c r="B41" s="5" t="s">
        <v>950</v>
      </c>
      <c r="C41" s="48" t="s">
        <v>5750</v>
      </c>
      <c r="D41" s="5">
        <f>VLOOKUP(C41,[4]Sheet1!$C$4:$AW$2286,47,0)</f>
        <v>5</v>
      </c>
      <c r="E41" s="5">
        <v>1</v>
      </c>
    </row>
    <row r="42" spans="1:5" x14ac:dyDescent="0.25">
      <c r="A42" s="66">
        <v>43465</v>
      </c>
      <c r="B42" s="5" t="s">
        <v>950</v>
      </c>
      <c r="C42" s="48" t="s">
        <v>5751</v>
      </c>
      <c r="D42" s="5">
        <f>VLOOKUP(C42,[4]Sheet1!$C$4:$AW$2286,47,0)</f>
        <v>6</v>
      </c>
      <c r="E42" s="5">
        <v>1</v>
      </c>
    </row>
    <row r="43" spans="1:5" x14ac:dyDescent="0.25">
      <c r="A43" s="66">
        <v>43465</v>
      </c>
      <c r="B43" s="5" t="s">
        <v>950</v>
      </c>
      <c r="C43" s="48" t="s">
        <v>5752</v>
      </c>
      <c r="D43" s="5">
        <f>VLOOKUP(C43,[4]Sheet1!$C$4:$AW$2286,47,0)</f>
        <v>6</v>
      </c>
      <c r="E43" s="5">
        <v>1</v>
      </c>
    </row>
    <row r="44" spans="1:5" x14ac:dyDescent="0.25">
      <c r="A44" s="66">
        <v>43465</v>
      </c>
      <c r="B44" s="5" t="s">
        <v>950</v>
      </c>
      <c r="C44" s="48" t="s">
        <v>5753</v>
      </c>
      <c r="D44" s="5">
        <f>VLOOKUP(C44,[4]Sheet1!$C$4:$AW$2286,47,0)</f>
        <v>7</v>
      </c>
      <c r="E44" s="5">
        <v>1</v>
      </c>
    </row>
    <row r="45" spans="1:5" x14ac:dyDescent="0.25">
      <c r="A45" s="66">
        <v>43465</v>
      </c>
      <c r="B45" s="5" t="s">
        <v>950</v>
      </c>
      <c r="C45" s="48" t="s">
        <v>5754</v>
      </c>
      <c r="D45" s="5">
        <f>VLOOKUP(C45,[4]Sheet1!$C$4:$AW$2286,47,0)</f>
        <v>7</v>
      </c>
      <c r="E45" s="5">
        <v>1</v>
      </c>
    </row>
    <row r="46" spans="1:5" x14ac:dyDescent="0.25">
      <c r="A46" s="66">
        <v>43465</v>
      </c>
      <c r="B46" s="5" t="s">
        <v>950</v>
      </c>
      <c r="C46" s="48" t="s">
        <v>5755</v>
      </c>
      <c r="D46" s="5">
        <f>VLOOKUP(C46,[4]Sheet1!$C$4:$AW$2286,47,0)</f>
        <v>8</v>
      </c>
      <c r="E46" s="5">
        <v>1</v>
      </c>
    </row>
    <row r="47" spans="1:5" x14ac:dyDescent="0.25">
      <c r="A47" s="66">
        <v>43465</v>
      </c>
      <c r="B47" s="5" t="s">
        <v>950</v>
      </c>
      <c r="C47" s="48" t="s">
        <v>5756</v>
      </c>
      <c r="D47" s="5">
        <f>VLOOKUP(C47,[4]Sheet1!$C$4:$AW$2286,47,0)</f>
        <v>8</v>
      </c>
      <c r="E47" s="5">
        <v>1</v>
      </c>
    </row>
    <row r="48" spans="1:5" x14ac:dyDescent="0.25">
      <c r="A48" s="66">
        <v>43465</v>
      </c>
      <c r="B48" s="5" t="s">
        <v>950</v>
      </c>
      <c r="C48" s="48" t="s">
        <v>5757</v>
      </c>
      <c r="D48" s="5">
        <f>VLOOKUP(C48,[4]Sheet1!$C$4:$AW$2286,47,0)</f>
        <v>9</v>
      </c>
      <c r="E48" s="5">
        <v>1</v>
      </c>
    </row>
    <row r="49" spans="1:5" x14ac:dyDescent="0.25">
      <c r="A49" s="66">
        <v>43465</v>
      </c>
      <c r="B49" s="5" t="s">
        <v>950</v>
      </c>
      <c r="C49" s="48" t="s">
        <v>5758</v>
      </c>
      <c r="D49" s="5">
        <f>VLOOKUP(C49,[4]Sheet1!$C$4:$AW$2286,47,0)</f>
        <v>9</v>
      </c>
      <c r="E49" s="5">
        <v>1</v>
      </c>
    </row>
    <row r="50" spans="1:5" x14ac:dyDescent="0.25">
      <c r="A50" s="66">
        <v>43465</v>
      </c>
      <c r="B50" s="5" t="s">
        <v>950</v>
      </c>
      <c r="C50" s="48" t="s">
        <v>5759</v>
      </c>
      <c r="D50" s="5">
        <f>VLOOKUP(C50,[4]Sheet1!$C$4:$AW$2286,47,0)</f>
        <v>10</v>
      </c>
      <c r="E50" s="5">
        <v>1</v>
      </c>
    </row>
    <row r="51" spans="1:5" x14ac:dyDescent="0.25">
      <c r="A51" s="66">
        <v>43465</v>
      </c>
      <c r="B51" s="5" t="s">
        <v>950</v>
      </c>
      <c r="C51" s="48" t="s">
        <v>5760</v>
      </c>
      <c r="D51" s="5">
        <f>VLOOKUP(C51,[4]Sheet1!$C$4:$AW$2286,47,0)</f>
        <v>10</v>
      </c>
      <c r="E51" s="5">
        <v>1</v>
      </c>
    </row>
    <row r="52" spans="1:5" x14ac:dyDescent="0.25">
      <c r="A52" s="66">
        <v>43465</v>
      </c>
      <c r="B52" s="5" t="s">
        <v>950</v>
      </c>
      <c r="C52" s="48" t="s">
        <v>5761</v>
      </c>
      <c r="D52" s="5">
        <f>VLOOKUP(C52,[4]Sheet1!$C$4:$AW$2286,47,0)</f>
        <v>5</v>
      </c>
      <c r="E52" s="5">
        <v>1</v>
      </c>
    </row>
    <row r="53" spans="1:5" x14ac:dyDescent="0.25">
      <c r="A53" s="66">
        <v>43465</v>
      </c>
      <c r="B53" s="5" t="s">
        <v>950</v>
      </c>
      <c r="C53" s="48" t="s">
        <v>5762</v>
      </c>
      <c r="D53" s="5">
        <f>VLOOKUP(C53,[4]Sheet1!$C$4:$AW$2286,47,0)</f>
        <v>5</v>
      </c>
      <c r="E53" s="5">
        <v>1</v>
      </c>
    </row>
    <row r="54" spans="1:5" x14ac:dyDescent="0.25">
      <c r="A54" s="66">
        <v>43465</v>
      </c>
      <c r="B54" s="5" t="s">
        <v>950</v>
      </c>
      <c r="C54" s="48" t="s">
        <v>5763</v>
      </c>
      <c r="D54" s="5">
        <f>VLOOKUP(C54,[4]Sheet1!$C$4:$AW$2286,47,0)</f>
        <v>6</v>
      </c>
      <c r="E54" s="5">
        <v>1</v>
      </c>
    </row>
    <row r="55" spans="1:5" x14ac:dyDescent="0.25">
      <c r="A55" s="66">
        <v>43465</v>
      </c>
      <c r="B55" s="5" t="s">
        <v>950</v>
      </c>
      <c r="C55" s="48" t="s">
        <v>5764</v>
      </c>
      <c r="D55" s="5">
        <f>VLOOKUP(C55,[4]Sheet1!$C$4:$AW$2286,47,0)</f>
        <v>6</v>
      </c>
      <c r="E55" s="5">
        <v>1</v>
      </c>
    </row>
    <row r="56" spans="1:5" x14ac:dyDescent="0.25">
      <c r="A56" s="66">
        <v>43465</v>
      </c>
      <c r="B56" s="5" t="s">
        <v>950</v>
      </c>
      <c r="C56" s="48" t="s">
        <v>5765</v>
      </c>
      <c r="D56" s="5">
        <f>VLOOKUP(C56,[4]Sheet1!$C$4:$AW$2286,47,0)</f>
        <v>7</v>
      </c>
      <c r="E56" s="5">
        <v>1</v>
      </c>
    </row>
    <row r="57" spans="1:5" x14ac:dyDescent="0.25">
      <c r="A57" s="66">
        <v>43465</v>
      </c>
      <c r="B57" s="5" t="s">
        <v>950</v>
      </c>
      <c r="C57" s="48" t="s">
        <v>5766</v>
      </c>
      <c r="D57" s="5">
        <v>21</v>
      </c>
      <c r="E57" s="5">
        <v>1</v>
      </c>
    </row>
    <row r="58" spans="1:5" x14ac:dyDescent="0.25">
      <c r="A58" s="66">
        <v>43465</v>
      </c>
      <c r="B58" s="5" t="s">
        <v>950</v>
      </c>
      <c r="C58" s="48" t="s">
        <v>5767</v>
      </c>
      <c r="D58" s="5">
        <f>VLOOKUP(C58,[4]Sheet1!$C$4:$AW$2286,47,0)</f>
        <v>8</v>
      </c>
      <c r="E58" s="5">
        <v>1</v>
      </c>
    </row>
    <row r="59" spans="1:5" x14ac:dyDescent="0.25">
      <c r="A59" s="66">
        <v>43465</v>
      </c>
      <c r="B59" s="5" t="s">
        <v>950</v>
      </c>
      <c r="C59" s="48" t="s">
        <v>5768</v>
      </c>
      <c r="D59" s="5">
        <f>VLOOKUP(C59,[4]Sheet1!$C$4:$AW$2286,47,0)</f>
        <v>8</v>
      </c>
      <c r="E59" s="5">
        <v>1</v>
      </c>
    </row>
    <row r="60" spans="1:5" x14ac:dyDescent="0.25">
      <c r="A60" s="66">
        <v>43465</v>
      </c>
      <c r="B60" s="5" t="s">
        <v>950</v>
      </c>
      <c r="C60" s="48" t="s">
        <v>5769</v>
      </c>
      <c r="D60" s="5">
        <f>VLOOKUP(C60,[4]Sheet1!$C$4:$AW$2286,47,0)</f>
        <v>9</v>
      </c>
      <c r="E60" s="5">
        <v>1</v>
      </c>
    </row>
    <row r="61" spans="1:5" x14ac:dyDescent="0.25">
      <c r="A61" s="66">
        <v>43465</v>
      </c>
      <c r="B61" s="5" t="s">
        <v>950</v>
      </c>
      <c r="C61" s="48" t="s">
        <v>5770</v>
      </c>
      <c r="D61" s="5">
        <f>VLOOKUP(C61,[4]Sheet1!$C$4:$AW$2286,47,0)</f>
        <v>9</v>
      </c>
      <c r="E61" s="5">
        <v>1</v>
      </c>
    </row>
    <row r="62" spans="1:5" x14ac:dyDescent="0.25">
      <c r="A62" s="66">
        <v>43465</v>
      </c>
      <c r="B62" s="5" t="s">
        <v>950</v>
      </c>
      <c r="C62" s="48" t="s">
        <v>5771</v>
      </c>
      <c r="D62" s="5">
        <f>VLOOKUP(C62,[4]Sheet1!$C$4:$AW$2286,47,0)</f>
        <v>10</v>
      </c>
      <c r="E62" s="5">
        <v>1</v>
      </c>
    </row>
    <row r="63" spans="1:5" x14ac:dyDescent="0.25">
      <c r="A63" s="66">
        <v>43465</v>
      </c>
      <c r="B63" s="5" t="s">
        <v>950</v>
      </c>
      <c r="C63" s="48" t="s">
        <v>5772</v>
      </c>
      <c r="D63" s="5">
        <f>VLOOKUP(C63,[4]Sheet1!$C$4:$AW$2286,47,0)</f>
        <v>10</v>
      </c>
      <c r="E63" s="5">
        <v>1</v>
      </c>
    </row>
    <row r="64" spans="1:5" x14ac:dyDescent="0.25">
      <c r="A64" s="66">
        <v>43465</v>
      </c>
      <c r="B64" s="5" t="s">
        <v>950</v>
      </c>
      <c r="C64" s="48" t="s">
        <v>5773</v>
      </c>
      <c r="D64" s="5">
        <f>VLOOKUP(C64,[4]Sheet1!$C$4:$AW$2286,47,0)</f>
        <v>11</v>
      </c>
      <c r="E64" s="5">
        <v>1</v>
      </c>
    </row>
    <row r="65" spans="1:5" x14ac:dyDescent="0.25">
      <c r="A65" s="66">
        <v>43465</v>
      </c>
      <c r="B65" s="5" t="s">
        <v>950</v>
      </c>
      <c r="C65" s="48" t="s">
        <v>5774</v>
      </c>
      <c r="D65" s="5">
        <f>VLOOKUP(C65,[4]Sheet1!$C$4:$AW$2286,47,0)</f>
        <v>11</v>
      </c>
      <c r="E65" s="5">
        <v>1</v>
      </c>
    </row>
    <row r="66" spans="1:5" x14ac:dyDescent="0.25">
      <c r="A66" s="66">
        <v>43465</v>
      </c>
      <c r="B66" s="5" t="s">
        <v>950</v>
      </c>
      <c r="C66" s="48" t="s">
        <v>5775</v>
      </c>
      <c r="D66" s="5">
        <f>VLOOKUP(C66,[4]Sheet1!$C$4:$AW$2286,47,0)</f>
        <v>12</v>
      </c>
      <c r="E66" s="5">
        <v>1</v>
      </c>
    </row>
    <row r="67" spans="1:5" x14ac:dyDescent="0.25">
      <c r="A67" s="66">
        <v>43465</v>
      </c>
      <c r="B67" s="5" t="s">
        <v>950</v>
      </c>
      <c r="C67" s="48" t="s">
        <v>5776</v>
      </c>
      <c r="D67" s="5">
        <f>VLOOKUP(C67,[4]Sheet1!$C$4:$AW$2286,47,0)</f>
        <v>12</v>
      </c>
      <c r="E67" s="5">
        <v>1</v>
      </c>
    </row>
    <row r="68" spans="1:5" x14ac:dyDescent="0.25">
      <c r="A68" s="66">
        <v>43465</v>
      </c>
      <c r="B68" s="5" t="s">
        <v>950</v>
      </c>
      <c r="C68" s="48" t="s">
        <v>5777</v>
      </c>
      <c r="D68" s="5">
        <f>VLOOKUP(C68,[4]Sheet1!$C$4:$AW$2286,47,0)</f>
        <v>13</v>
      </c>
      <c r="E68" s="5">
        <v>1</v>
      </c>
    </row>
    <row r="69" spans="1:5" x14ac:dyDescent="0.25">
      <c r="A69" s="66">
        <v>43465</v>
      </c>
      <c r="B69" s="5" t="s">
        <v>950</v>
      </c>
      <c r="C69" s="48" t="s">
        <v>5778</v>
      </c>
      <c r="D69" s="5">
        <f>VLOOKUP(C69,[4]Sheet1!$C$4:$AW$2286,47,0)</f>
        <v>13</v>
      </c>
      <c r="E69" s="5">
        <v>1</v>
      </c>
    </row>
    <row r="70" spans="1:5" x14ac:dyDescent="0.25">
      <c r="A70" s="66">
        <v>43465</v>
      </c>
      <c r="B70" s="5" t="s">
        <v>950</v>
      </c>
      <c r="C70" s="48" t="s">
        <v>5779</v>
      </c>
      <c r="D70" s="5">
        <f>VLOOKUP(C70,[4]Sheet1!$C$4:$AW$2286,47,0)</f>
        <v>14</v>
      </c>
      <c r="E70" s="5">
        <v>1</v>
      </c>
    </row>
    <row r="71" spans="1:5" x14ac:dyDescent="0.25">
      <c r="A71" s="66">
        <v>43465</v>
      </c>
      <c r="B71" s="5" t="s">
        <v>950</v>
      </c>
      <c r="C71" s="48" t="s">
        <v>5780</v>
      </c>
      <c r="D71" s="5">
        <f>VLOOKUP(C71,[4]Sheet1!$C$4:$AW$2286,47,0)</f>
        <v>14</v>
      </c>
      <c r="E71" s="5">
        <v>1</v>
      </c>
    </row>
    <row r="72" spans="1:5" x14ac:dyDescent="0.25">
      <c r="A72" s="66">
        <v>43465</v>
      </c>
      <c r="B72" s="5" t="s">
        <v>950</v>
      </c>
      <c r="C72" s="48" t="s">
        <v>5781</v>
      </c>
      <c r="D72" s="5">
        <f>VLOOKUP(C72,[4]Sheet1!$C$4:$AW$2286,47,0)</f>
        <v>15</v>
      </c>
      <c r="E72" s="5">
        <v>1</v>
      </c>
    </row>
    <row r="73" spans="1:5" x14ac:dyDescent="0.25">
      <c r="A73" s="66">
        <v>43465</v>
      </c>
      <c r="B73" s="5" t="s">
        <v>950</v>
      </c>
      <c r="C73" s="48" t="s">
        <v>5782</v>
      </c>
      <c r="D73" s="5">
        <f>VLOOKUP(C73,[4]Sheet1!$C$4:$AW$2286,47,0)</f>
        <v>15</v>
      </c>
      <c r="E73" s="5">
        <v>1</v>
      </c>
    </row>
    <row r="74" spans="1:5" x14ac:dyDescent="0.25">
      <c r="A74" s="66">
        <v>43465</v>
      </c>
      <c r="B74" s="5" t="s">
        <v>950</v>
      </c>
      <c r="C74" s="48" t="s">
        <v>5783</v>
      </c>
      <c r="D74" s="5">
        <f>VLOOKUP(C74,[4]Sheet1!$C$4:$AW$2286,47,0)</f>
        <v>16</v>
      </c>
      <c r="E74" s="5">
        <v>1</v>
      </c>
    </row>
    <row r="75" spans="1:5" x14ac:dyDescent="0.25">
      <c r="A75" s="66">
        <v>43465</v>
      </c>
      <c r="B75" s="5" t="s">
        <v>950</v>
      </c>
      <c r="C75" s="48" t="s">
        <v>5784</v>
      </c>
      <c r="D75" s="5">
        <f>VLOOKUP(C75,[4]Sheet1!$C$4:$AW$2286,47,0)</f>
        <v>16</v>
      </c>
      <c r="E75" s="5">
        <v>1</v>
      </c>
    </row>
    <row r="76" spans="1:5" x14ac:dyDescent="0.25">
      <c r="A76" s="66">
        <v>43465</v>
      </c>
      <c r="B76" s="5" t="s">
        <v>950</v>
      </c>
      <c r="C76" s="48" t="s">
        <v>5785</v>
      </c>
      <c r="D76" s="5">
        <v>21</v>
      </c>
      <c r="E76" s="5">
        <v>1</v>
      </c>
    </row>
    <row r="77" spans="1:5" x14ac:dyDescent="0.25">
      <c r="A77" s="66">
        <v>43465</v>
      </c>
      <c r="B77" s="5" t="s">
        <v>950</v>
      </c>
      <c r="C77" s="48" t="s">
        <v>5786</v>
      </c>
      <c r="D77" s="5">
        <f>VLOOKUP(C77,[4]Sheet1!$C$4:$AW$2286,47,0)</f>
        <v>11</v>
      </c>
      <c r="E77" s="5">
        <v>1</v>
      </c>
    </row>
    <row r="78" spans="1:5" x14ac:dyDescent="0.25">
      <c r="A78" s="66">
        <v>43465</v>
      </c>
      <c r="B78" s="5" t="s">
        <v>948</v>
      </c>
      <c r="C78" s="48" t="s">
        <v>5787</v>
      </c>
      <c r="D78" s="5">
        <f>VLOOKUP(C78,[4]Sheet1!$C$4:$AW$2286,47,0)</f>
        <v>12</v>
      </c>
      <c r="E78" s="5">
        <v>1</v>
      </c>
    </row>
    <row r="79" spans="1:5" x14ac:dyDescent="0.25">
      <c r="A79" s="66">
        <v>43465</v>
      </c>
      <c r="B79" s="5" t="s">
        <v>948</v>
      </c>
      <c r="C79" s="48" t="s">
        <v>5788</v>
      </c>
      <c r="D79" s="5">
        <f>VLOOKUP(C79,[4]Sheet1!$C$4:$AW$2286,47,0)</f>
        <v>12</v>
      </c>
      <c r="E79" s="5">
        <v>1</v>
      </c>
    </row>
    <row r="80" spans="1:5" x14ac:dyDescent="0.25">
      <c r="A80" s="66">
        <v>43465</v>
      </c>
      <c r="B80" s="5" t="s">
        <v>948</v>
      </c>
      <c r="C80" s="48" t="s">
        <v>5789</v>
      </c>
      <c r="D80" s="5">
        <f>VLOOKUP(C80,[4]Sheet1!$C$4:$AW$2286,47,0)</f>
        <v>13</v>
      </c>
      <c r="E80" s="5">
        <v>1</v>
      </c>
    </row>
    <row r="81" spans="1:5" x14ac:dyDescent="0.25">
      <c r="A81" s="66">
        <v>43465</v>
      </c>
      <c r="B81" s="5" t="s">
        <v>948</v>
      </c>
      <c r="C81" s="48" t="s">
        <v>5790</v>
      </c>
      <c r="D81" s="5">
        <f>VLOOKUP(C81,[4]Sheet1!$C$4:$AW$2286,47,0)</f>
        <v>13</v>
      </c>
      <c r="E81" s="5">
        <v>1</v>
      </c>
    </row>
    <row r="82" spans="1:5" x14ac:dyDescent="0.25">
      <c r="A82" s="66">
        <v>43465</v>
      </c>
      <c r="B82" s="5" t="s">
        <v>948</v>
      </c>
      <c r="C82" s="48" t="s">
        <v>5791</v>
      </c>
      <c r="D82" s="5">
        <f>VLOOKUP(C82,[4]Sheet1!$C$4:$AW$2286,47,0)</f>
        <v>14</v>
      </c>
      <c r="E82" s="5">
        <v>1</v>
      </c>
    </row>
    <row r="83" spans="1:5" x14ac:dyDescent="0.25">
      <c r="A83" s="66">
        <v>43465</v>
      </c>
      <c r="B83" s="5" t="s">
        <v>948</v>
      </c>
      <c r="C83" s="48" t="s">
        <v>5792</v>
      </c>
      <c r="D83" s="5">
        <f>VLOOKUP(C83,[4]Sheet1!$C$4:$AW$2286,47,0)</f>
        <v>14</v>
      </c>
      <c r="E83" s="5">
        <v>1</v>
      </c>
    </row>
    <row r="84" spans="1:5" x14ac:dyDescent="0.25">
      <c r="A84" s="66">
        <v>43465</v>
      </c>
      <c r="B84" s="5" t="s">
        <v>948</v>
      </c>
      <c r="C84" s="48" t="s">
        <v>5793</v>
      </c>
      <c r="D84" s="5">
        <f>VLOOKUP(C84,[4]Sheet1!$C$4:$AW$2286,47,0)</f>
        <v>15</v>
      </c>
      <c r="E84" s="5">
        <v>1</v>
      </c>
    </row>
    <row r="85" spans="1:5" x14ac:dyDescent="0.25">
      <c r="A85" s="66">
        <v>43465</v>
      </c>
      <c r="B85" s="5" t="s">
        <v>948</v>
      </c>
      <c r="C85" s="48" t="s">
        <v>5794</v>
      </c>
      <c r="D85" s="5">
        <f>VLOOKUP(C85,[4]Sheet1!$C$4:$AW$2286,47,0)</f>
        <v>15</v>
      </c>
      <c r="E85" s="5">
        <v>1</v>
      </c>
    </row>
    <row r="86" spans="1:5" x14ac:dyDescent="0.25">
      <c r="A86" s="66">
        <v>43465</v>
      </c>
      <c r="B86" s="5" t="s">
        <v>948</v>
      </c>
      <c r="C86" s="48" t="s">
        <v>5795</v>
      </c>
      <c r="D86" s="5">
        <f>VLOOKUP(C86,[4]Sheet1!$C$4:$AW$2286,47,0)</f>
        <v>16</v>
      </c>
      <c r="E86" s="5">
        <v>1</v>
      </c>
    </row>
    <row r="87" spans="1:5" x14ac:dyDescent="0.25">
      <c r="A87" s="66">
        <v>43465</v>
      </c>
      <c r="B87" s="5" t="s">
        <v>948</v>
      </c>
      <c r="C87" s="48" t="s">
        <v>5796</v>
      </c>
      <c r="D87" s="5">
        <f>VLOOKUP(C87,[4]Sheet1!$C$4:$AW$2286,47,0)</f>
        <v>16</v>
      </c>
      <c r="E87" s="5">
        <v>1</v>
      </c>
    </row>
    <row r="88" spans="1:5" x14ac:dyDescent="0.25">
      <c r="A88" s="66">
        <v>43465</v>
      </c>
      <c r="B88" s="5" t="s">
        <v>948</v>
      </c>
      <c r="C88" s="48" t="s">
        <v>5797</v>
      </c>
      <c r="D88" s="5">
        <f>VLOOKUP(C88,[4]Sheet1!$C$4:$AW$2286,47,0)</f>
        <v>17</v>
      </c>
      <c r="E88" s="5">
        <v>0</v>
      </c>
    </row>
    <row r="89" spans="1:5" x14ac:dyDescent="0.25">
      <c r="A89" s="66">
        <v>43465</v>
      </c>
      <c r="B89" s="5" t="s">
        <v>948</v>
      </c>
      <c r="C89" s="48" t="s">
        <v>5798</v>
      </c>
      <c r="D89" s="5">
        <f>VLOOKUP(C89,[4]Sheet1!$C$4:$AW$2286,47,0)</f>
        <v>17</v>
      </c>
      <c r="E89" s="5">
        <v>0</v>
      </c>
    </row>
    <row r="90" spans="1:5" x14ac:dyDescent="0.25">
      <c r="A90" s="66">
        <v>43465</v>
      </c>
      <c r="B90" s="5" t="s">
        <v>948</v>
      </c>
      <c r="C90" s="48" t="s">
        <v>5799</v>
      </c>
      <c r="D90" s="5">
        <f>VLOOKUP(C90,[4]Sheet1!$C$4:$AW$2286,47,0)</f>
        <v>17</v>
      </c>
      <c r="E90" s="5">
        <v>0</v>
      </c>
    </row>
    <row r="91" spans="1:5" x14ac:dyDescent="0.25">
      <c r="A91" s="66">
        <v>43465</v>
      </c>
      <c r="B91" s="5" t="s">
        <v>948</v>
      </c>
      <c r="C91" s="48" t="s">
        <v>5800</v>
      </c>
      <c r="D91" s="5">
        <f>VLOOKUP(C91,[4]Sheet1!$C$4:$AW$2286,47,0)</f>
        <v>17</v>
      </c>
      <c r="E91" s="5">
        <v>0</v>
      </c>
    </row>
    <row r="92" spans="1:5" x14ac:dyDescent="0.25">
      <c r="A92" s="66">
        <v>43465</v>
      </c>
      <c r="B92" s="5" t="s">
        <v>948</v>
      </c>
      <c r="C92" s="48" t="s">
        <v>5801</v>
      </c>
      <c r="D92" s="5">
        <f>VLOOKUP(C92,[4]Sheet1!$C$4:$AW$2286,47,0)</f>
        <v>18</v>
      </c>
      <c r="E92" s="5">
        <v>1</v>
      </c>
    </row>
    <row r="93" spans="1:5" x14ac:dyDescent="0.25">
      <c r="A93" s="66">
        <v>43465</v>
      </c>
      <c r="B93" s="5" t="s">
        <v>948</v>
      </c>
      <c r="C93" s="48" t="s">
        <v>5802</v>
      </c>
      <c r="D93" s="5">
        <f>VLOOKUP(C93,[4]Sheet1!$C$4:$AW$2286,47,0)</f>
        <v>18</v>
      </c>
      <c r="E93" s="5">
        <v>1</v>
      </c>
    </row>
    <row r="94" spans="1:5" x14ac:dyDescent="0.25">
      <c r="A94" s="66">
        <v>43465</v>
      </c>
      <c r="B94" s="5" t="s">
        <v>948</v>
      </c>
      <c r="C94" s="48" t="s">
        <v>5803</v>
      </c>
      <c r="D94" s="5">
        <f>VLOOKUP(C94,[4]Sheet1!$C$4:$AW$2286,47,0)</f>
        <v>18</v>
      </c>
      <c r="E94" s="5">
        <v>1</v>
      </c>
    </row>
    <row r="95" spans="1:5" x14ac:dyDescent="0.25">
      <c r="A95" s="66">
        <v>43465</v>
      </c>
      <c r="B95" s="5" t="s">
        <v>948</v>
      </c>
      <c r="C95" s="48" t="s">
        <v>5804</v>
      </c>
      <c r="D95" s="5">
        <v>21</v>
      </c>
      <c r="E95" s="5">
        <v>1</v>
      </c>
    </row>
    <row r="96" spans="1:5" x14ac:dyDescent="0.25">
      <c r="A96" s="66">
        <v>43465</v>
      </c>
      <c r="B96" s="5" t="s">
        <v>948</v>
      </c>
      <c r="C96" s="48" t="s">
        <v>5805</v>
      </c>
      <c r="D96" s="5">
        <f>VLOOKUP(C96,[4]Sheet1!$C$4:$AW$2286,47,0)</f>
        <v>1</v>
      </c>
      <c r="E96" s="5">
        <v>0</v>
      </c>
    </row>
    <row r="97" spans="1:5" x14ac:dyDescent="0.25">
      <c r="A97" s="66">
        <v>43465</v>
      </c>
      <c r="B97" s="5" t="s">
        <v>948</v>
      </c>
      <c r="C97" s="48" t="s">
        <v>5806</v>
      </c>
      <c r="D97" s="5">
        <f>VLOOKUP(C97,[4]Sheet1!$C$4:$AW$2286,47,0)</f>
        <v>1</v>
      </c>
      <c r="E97" s="5">
        <v>0</v>
      </c>
    </row>
    <row r="98" spans="1:5" x14ac:dyDescent="0.25">
      <c r="A98" s="66">
        <v>43465</v>
      </c>
      <c r="B98" s="5" t="s">
        <v>948</v>
      </c>
      <c r="C98" s="48" t="s">
        <v>5807</v>
      </c>
      <c r="D98" s="5">
        <f>VLOOKUP(C98,[4]Sheet1!$C$4:$AW$2286,47,0)</f>
        <v>15</v>
      </c>
      <c r="E98" s="5">
        <v>0</v>
      </c>
    </row>
    <row r="99" spans="1:5" x14ac:dyDescent="0.25">
      <c r="A99" s="66">
        <v>43465</v>
      </c>
      <c r="B99" s="5" t="s">
        <v>948</v>
      </c>
      <c r="C99" s="48" t="s">
        <v>5808</v>
      </c>
      <c r="D99" s="5">
        <f>VLOOKUP(C99,[4]Sheet1!$C$4:$AW$2286,47,0)</f>
        <v>15</v>
      </c>
      <c r="E99" s="5">
        <v>0</v>
      </c>
    </row>
    <row r="100" spans="1:5" x14ac:dyDescent="0.25">
      <c r="A100" s="66">
        <v>43465</v>
      </c>
      <c r="B100" s="5" t="s">
        <v>948</v>
      </c>
      <c r="C100" s="48" t="s">
        <v>5809</v>
      </c>
      <c r="D100" s="5">
        <f>VLOOKUP(C100,[4]Sheet1!$C$4:$AW$2286,47,0)</f>
        <v>1</v>
      </c>
      <c r="E100" s="5">
        <v>1</v>
      </c>
    </row>
    <row r="101" spans="1:5" x14ac:dyDescent="0.25">
      <c r="A101" s="66">
        <v>43465</v>
      </c>
      <c r="B101" s="5" t="s">
        <v>948</v>
      </c>
      <c r="C101" s="48" t="s">
        <v>5810</v>
      </c>
      <c r="D101" s="5">
        <f>VLOOKUP(C101,[4]Sheet1!$C$4:$AW$2286,47,0)</f>
        <v>1</v>
      </c>
      <c r="E101" s="5">
        <v>1</v>
      </c>
    </row>
    <row r="102" spans="1:5" x14ac:dyDescent="0.25">
      <c r="A102" s="66">
        <v>43465</v>
      </c>
      <c r="B102" s="5" t="s">
        <v>948</v>
      </c>
      <c r="C102" s="48" t="s">
        <v>5811</v>
      </c>
      <c r="D102" s="5">
        <f>VLOOKUP(C102,[4]Sheet1!$C$4:$AW$2286,47,0)</f>
        <v>2</v>
      </c>
      <c r="E102" s="5">
        <v>1</v>
      </c>
    </row>
    <row r="103" spans="1:5" x14ac:dyDescent="0.25">
      <c r="A103" s="66">
        <v>43465</v>
      </c>
      <c r="B103" s="5" t="s">
        <v>948</v>
      </c>
      <c r="C103" s="48" t="s">
        <v>5812</v>
      </c>
      <c r="D103" s="5">
        <f>VLOOKUP(C103,[4]Sheet1!$C$4:$AW$2286,47,0)</f>
        <v>2</v>
      </c>
      <c r="E103" s="5">
        <v>1</v>
      </c>
    </row>
    <row r="104" spans="1:5" x14ac:dyDescent="0.25">
      <c r="A104" s="66">
        <v>43465</v>
      </c>
      <c r="B104" s="5" t="s">
        <v>948</v>
      </c>
      <c r="C104" s="48" t="s">
        <v>5813</v>
      </c>
      <c r="D104" s="5">
        <f>VLOOKUP(C104,[4]Sheet1!$C$4:$AW$2286,47,0)</f>
        <v>3</v>
      </c>
      <c r="E104" s="5">
        <v>1</v>
      </c>
    </row>
    <row r="105" spans="1:5" x14ac:dyDescent="0.25">
      <c r="A105" s="66">
        <v>43465</v>
      </c>
      <c r="B105" s="5" t="s">
        <v>948</v>
      </c>
      <c r="C105" s="48" t="s">
        <v>5814</v>
      </c>
      <c r="D105" s="5">
        <f>VLOOKUP(C105,[4]Sheet1!$C$4:$AW$2286,47,0)</f>
        <v>3</v>
      </c>
      <c r="E105" s="5">
        <v>1</v>
      </c>
    </row>
    <row r="106" spans="1:5" x14ac:dyDescent="0.25">
      <c r="A106" s="66">
        <v>43465</v>
      </c>
      <c r="B106" s="5" t="s">
        <v>948</v>
      </c>
      <c r="C106" s="48" t="s">
        <v>5815</v>
      </c>
      <c r="D106" s="5">
        <f>VLOOKUP(C106,[4]Sheet1!$C$4:$AW$2286,47,0)</f>
        <v>4</v>
      </c>
      <c r="E106" s="5">
        <v>1</v>
      </c>
    </row>
    <row r="107" spans="1:5" x14ac:dyDescent="0.25">
      <c r="A107" s="66">
        <v>43465</v>
      </c>
      <c r="B107" s="5" t="s">
        <v>948</v>
      </c>
      <c r="C107" s="48" t="s">
        <v>5816</v>
      </c>
      <c r="D107" s="5">
        <f>VLOOKUP(C107,[4]Sheet1!$C$4:$AW$2286,47,0)</f>
        <v>4</v>
      </c>
      <c r="E107" s="5">
        <v>1</v>
      </c>
    </row>
    <row r="108" spans="1:5" x14ac:dyDescent="0.25">
      <c r="A108" s="66">
        <v>43465</v>
      </c>
      <c r="B108" s="5" t="s">
        <v>948</v>
      </c>
      <c r="C108" s="48" t="s">
        <v>5817</v>
      </c>
      <c r="D108" s="5">
        <f>VLOOKUP(C108,[4]Sheet1!$C$4:$AW$2286,47,0)</f>
        <v>1</v>
      </c>
      <c r="E108" s="5">
        <v>1</v>
      </c>
    </row>
    <row r="109" spans="1:5" x14ac:dyDescent="0.25">
      <c r="A109" s="66">
        <v>43465</v>
      </c>
      <c r="B109" s="5" t="s">
        <v>948</v>
      </c>
      <c r="C109" s="48" t="s">
        <v>5818</v>
      </c>
      <c r="D109" s="5">
        <f>VLOOKUP(C109,[4]Sheet1!$C$4:$AW$2286,47,0)</f>
        <v>1</v>
      </c>
      <c r="E109" s="5">
        <v>1</v>
      </c>
    </row>
    <row r="110" spans="1:5" x14ac:dyDescent="0.25">
      <c r="A110" s="66">
        <v>43465</v>
      </c>
      <c r="B110" s="5" t="s">
        <v>948</v>
      </c>
      <c r="C110" s="48" t="s">
        <v>5819</v>
      </c>
      <c r="D110" s="5">
        <f>VLOOKUP(C110,[4]Sheet1!$C$4:$AW$2286,47,0)</f>
        <v>2</v>
      </c>
      <c r="E110" s="5">
        <v>1</v>
      </c>
    </row>
    <row r="111" spans="1:5" x14ac:dyDescent="0.25">
      <c r="A111" s="66">
        <v>43465</v>
      </c>
      <c r="B111" s="5" t="s">
        <v>948</v>
      </c>
      <c r="C111" s="48" t="s">
        <v>5820</v>
      </c>
      <c r="D111" s="5">
        <f>VLOOKUP(C111,[4]Sheet1!$C$4:$AW$2286,47,0)</f>
        <v>2</v>
      </c>
      <c r="E111" s="5">
        <v>1</v>
      </c>
    </row>
    <row r="112" spans="1:5" x14ac:dyDescent="0.25">
      <c r="A112" s="66">
        <v>43465</v>
      </c>
      <c r="B112" s="5" t="s">
        <v>948</v>
      </c>
      <c r="C112" s="48" t="s">
        <v>5821</v>
      </c>
      <c r="D112" s="5">
        <f>VLOOKUP(C112,[4]Sheet1!$C$4:$AW$2286,47,0)</f>
        <v>3</v>
      </c>
      <c r="E112" s="5">
        <v>1</v>
      </c>
    </row>
    <row r="113" spans="1:5" x14ac:dyDescent="0.25">
      <c r="A113" s="66">
        <v>43465</v>
      </c>
      <c r="B113" s="5" t="s">
        <v>948</v>
      </c>
      <c r="C113" s="48" t="s">
        <v>5822</v>
      </c>
      <c r="D113" s="5">
        <f>VLOOKUP(C113,[4]Sheet1!$C$4:$AW$2286,47,0)</f>
        <v>3</v>
      </c>
      <c r="E113" s="5">
        <v>1</v>
      </c>
    </row>
    <row r="114" spans="1:5" x14ac:dyDescent="0.25">
      <c r="A114" s="66">
        <v>43465</v>
      </c>
      <c r="B114" s="5" t="s">
        <v>948</v>
      </c>
      <c r="C114" s="48" t="s">
        <v>5823</v>
      </c>
      <c r="D114" s="5">
        <v>21</v>
      </c>
      <c r="E114" s="5">
        <v>1</v>
      </c>
    </row>
    <row r="115" spans="1:5" x14ac:dyDescent="0.25">
      <c r="A115" s="66">
        <v>43465</v>
      </c>
      <c r="B115" s="5" t="s">
        <v>948</v>
      </c>
      <c r="C115" s="48" t="s">
        <v>5824</v>
      </c>
      <c r="D115" s="5">
        <f>VLOOKUP(C115,[4]Sheet1!$C$4:$AW$2286,47,0)</f>
        <v>4</v>
      </c>
      <c r="E115" s="5">
        <v>1</v>
      </c>
    </row>
    <row r="116" spans="1:5" x14ac:dyDescent="0.25">
      <c r="A116" s="66">
        <v>43465</v>
      </c>
      <c r="B116" s="5" t="s">
        <v>948</v>
      </c>
      <c r="C116" s="48" t="s">
        <v>5825</v>
      </c>
      <c r="D116" s="5">
        <f>VLOOKUP(C116,[4]Sheet1!$C$4:$AW$2286,47,0)</f>
        <v>5</v>
      </c>
      <c r="E116" s="5">
        <v>1</v>
      </c>
    </row>
    <row r="117" spans="1:5" x14ac:dyDescent="0.25">
      <c r="A117" s="66">
        <v>43465</v>
      </c>
      <c r="B117" s="5" t="s">
        <v>948</v>
      </c>
      <c r="C117" s="48" t="s">
        <v>5826</v>
      </c>
      <c r="D117" s="5">
        <f>VLOOKUP(C117,[4]Sheet1!$C$4:$AW$2286,47,0)</f>
        <v>5</v>
      </c>
      <c r="E117" s="5">
        <v>1</v>
      </c>
    </row>
    <row r="118" spans="1:5" x14ac:dyDescent="0.25">
      <c r="A118" s="66">
        <v>43465</v>
      </c>
      <c r="B118" s="5" t="s">
        <v>948</v>
      </c>
      <c r="C118" s="48" t="s">
        <v>5827</v>
      </c>
      <c r="D118" s="5">
        <f>VLOOKUP(C118,[4]Sheet1!$C$4:$AW$2286,47,0)</f>
        <v>6</v>
      </c>
      <c r="E118" s="5">
        <v>1</v>
      </c>
    </row>
    <row r="119" spans="1:5" x14ac:dyDescent="0.25">
      <c r="A119" s="66">
        <v>43465</v>
      </c>
      <c r="B119" s="5" t="s">
        <v>948</v>
      </c>
      <c r="C119" s="48" t="s">
        <v>5828</v>
      </c>
      <c r="D119" s="5">
        <f>VLOOKUP(C119,[4]Sheet1!$C$4:$AW$2286,47,0)</f>
        <v>6</v>
      </c>
      <c r="E119" s="5">
        <v>1</v>
      </c>
    </row>
    <row r="120" spans="1:5" x14ac:dyDescent="0.25">
      <c r="A120" s="66">
        <v>43465</v>
      </c>
      <c r="B120" s="5" t="s">
        <v>948</v>
      </c>
      <c r="C120" s="48" t="s">
        <v>5829</v>
      </c>
      <c r="D120" s="5">
        <f>VLOOKUP(C120,[4]Sheet1!$C$4:$AW$2286,47,0)</f>
        <v>7</v>
      </c>
      <c r="E120" s="5">
        <v>1</v>
      </c>
    </row>
    <row r="121" spans="1:5" x14ac:dyDescent="0.25">
      <c r="A121" s="66">
        <v>43465</v>
      </c>
      <c r="B121" s="5" t="s">
        <v>948</v>
      </c>
      <c r="C121" s="48" t="s">
        <v>5830</v>
      </c>
      <c r="D121" s="5">
        <f>VLOOKUP(C121,[4]Sheet1!$C$4:$AW$2286,47,0)</f>
        <v>7</v>
      </c>
      <c r="E121" s="5">
        <v>1</v>
      </c>
    </row>
    <row r="122" spans="1:5" x14ac:dyDescent="0.25">
      <c r="A122" s="66">
        <v>43465</v>
      </c>
      <c r="B122" s="5" t="s">
        <v>948</v>
      </c>
      <c r="C122" s="48" t="s">
        <v>5831</v>
      </c>
      <c r="D122" s="5">
        <f>VLOOKUP(C122,[4]Sheet1!$C$4:$AW$2286,47,0)</f>
        <v>8</v>
      </c>
      <c r="E122" s="5">
        <v>1</v>
      </c>
    </row>
    <row r="123" spans="1:5" x14ac:dyDescent="0.25">
      <c r="A123" s="66">
        <v>43465</v>
      </c>
      <c r="B123" s="5" t="s">
        <v>948</v>
      </c>
      <c r="C123" s="48" t="s">
        <v>5832</v>
      </c>
      <c r="D123" s="5">
        <f>VLOOKUP(C123,[4]Sheet1!$C$4:$AW$2286,47,0)</f>
        <v>8</v>
      </c>
      <c r="E123" s="5">
        <v>1</v>
      </c>
    </row>
    <row r="124" spans="1:5" x14ac:dyDescent="0.25">
      <c r="A124" s="66">
        <v>43465</v>
      </c>
      <c r="B124" s="5" t="s">
        <v>948</v>
      </c>
      <c r="C124" s="48" t="s">
        <v>5833</v>
      </c>
      <c r="D124" s="5">
        <f>VLOOKUP(C124,[4]Sheet1!$C$4:$AW$2286,47,0)</f>
        <v>9</v>
      </c>
      <c r="E124" s="5">
        <v>1</v>
      </c>
    </row>
    <row r="125" spans="1:5" x14ac:dyDescent="0.25">
      <c r="A125" s="66">
        <v>43465</v>
      </c>
      <c r="B125" s="5" t="s">
        <v>948</v>
      </c>
      <c r="C125" s="48" t="s">
        <v>5834</v>
      </c>
      <c r="D125" s="5">
        <f>VLOOKUP(C125,[4]Sheet1!$C$4:$AW$2286,47,0)</f>
        <v>9</v>
      </c>
      <c r="E125" s="5">
        <v>1</v>
      </c>
    </row>
    <row r="126" spans="1:5" x14ac:dyDescent="0.25">
      <c r="A126" s="66">
        <v>43465</v>
      </c>
      <c r="B126" s="5" t="s">
        <v>948</v>
      </c>
      <c r="C126" s="48" t="s">
        <v>5835</v>
      </c>
      <c r="D126" s="5">
        <f>VLOOKUP(C126,[4]Sheet1!$C$4:$AW$2286,47,0)</f>
        <v>10</v>
      </c>
      <c r="E126" s="5">
        <v>1</v>
      </c>
    </row>
    <row r="127" spans="1:5" x14ac:dyDescent="0.25">
      <c r="A127" s="66">
        <v>43465</v>
      </c>
      <c r="B127" s="5" t="s">
        <v>948</v>
      </c>
      <c r="C127" s="48" t="s">
        <v>5836</v>
      </c>
      <c r="D127" s="5">
        <f>VLOOKUP(C127,[4]Sheet1!$C$4:$AW$2286,47,0)</f>
        <v>10</v>
      </c>
      <c r="E127" s="5">
        <v>1</v>
      </c>
    </row>
    <row r="128" spans="1:5" x14ac:dyDescent="0.25">
      <c r="A128" s="66">
        <v>43465</v>
      </c>
      <c r="B128" s="5" t="s">
        <v>948</v>
      </c>
      <c r="C128" s="48" t="s">
        <v>5837</v>
      </c>
      <c r="D128" s="5">
        <f>VLOOKUP(C128,[4]Sheet1!$C$4:$AW$2286,47,0)</f>
        <v>5</v>
      </c>
      <c r="E128" s="5">
        <v>1</v>
      </c>
    </row>
    <row r="129" spans="1:5" x14ac:dyDescent="0.25">
      <c r="A129" s="66">
        <v>43465</v>
      </c>
      <c r="B129" s="5" t="s">
        <v>948</v>
      </c>
      <c r="C129" s="48" t="s">
        <v>5838</v>
      </c>
      <c r="D129" s="5">
        <f>VLOOKUP(C129,[4]Sheet1!$C$4:$AW$2286,47,0)</f>
        <v>5</v>
      </c>
      <c r="E129" s="5">
        <v>1</v>
      </c>
    </row>
    <row r="130" spans="1:5" x14ac:dyDescent="0.25">
      <c r="A130" s="66">
        <v>43465</v>
      </c>
      <c r="B130" s="5" t="s">
        <v>948</v>
      </c>
      <c r="C130" s="48" t="s">
        <v>5839</v>
      </c>
      <c r="D130" s="5">
        <f>VLOOKUP(C130,[4]Sheet1!$C$4:$AW$2286,47,0)</f>
        <v>6</v>
      </c>
      <c r="E130" s="5">
        <v>1</v>
      </c>
    </row>
    <row r="131" spans="1:5" x14ac:dyDescent="0.25">
      <c r="A131" s="66">
        <v>43465</v>
      </c>
      <c r="B131" s="5" t="s">
        <v>948</v>
      </c>
      <c r="C131" s="48" t="s">
        <v>5840</v>
      </c>
      <c r="D131" s="5">
        <f>VLOOKUP(C131,[4]Sheet1!$C$4:$AW$2286,47,0)</f>
        <v>6</v>
      </c>
      <c r="E131" s="5">
        <v>1</v>
      </c>
    </row>
    <row r="132" spans="1:5" x14ac:dyDescent="0.25">
      <c r="A132" s="66">
        <v>43465</v>
      </c>
      <c r="B132" s="5" t="s">
        <v>948</v>
      </c>
      <c r="C132" s="48" t="s">
        <v>5841</v>
      </c>
      <c r="D132" s="5">
        <f>VLOOKUP(C132,[4]Sheet1!$C$4:$AW$2286,47,0)</f>
        <v>7</v>
      </c>
      <c r="E132" s="5">
        <v>1</v>
      </c>
    </row>
    <row r="133" spans="1:5" x14ac:dyDescent="0.25">
      <c r="A133" s="66">
        <v>43465</v>
      </c>
      <c r="B133" s="5" t="s">
        <v>948</v>
      </c>
      <c r="C133" s="48" t="s">
        <v>5842</v>
      </c>
      <c r="D133" s="5">
        <f>VLOOKUP(C133,[4]Sheet1!$C$4:$AW$2286,47,0)</f>
        <v>7</v>
      </c>
      <c r="E133" s="5">
        <v>1</v>
      </c>
    </row>
    <row r="134" spans="1:5" x14ac:dyDescent="0.25">
      <c r="A134" s="66">
        <v>43465</v>
      </c>
      <c r="B134" s="5" t="s">
        <v>948</v>
      </c>
      <c r="C134" s="48" t="s">
        <v>5843</v>
      </c>
      <c r="D134" s="5">
        <f>VLOOKUP(C134,[4]Sheet1!$C$4:$AW$2286,47,0)</f>
        <v>8</v>
      </c>
      <c r="E134" s="5">
        <v>1</v>
      </c>
    </row>
    <row r="135" spans="1:5" x14ac:dyDescent="0.25">
      <c r="A135" s="66">
        <v>43465</v>
      </c>
      <c r="B135" s="5" t="s">
        <v>948</v>
      </c>
      <c r="C135" s="48" t="s">
        <v>5844</v>
      </c>
      <c r="D135" s="5">
        <f>VLOOKUP(C135,[4]Sheet1!$C$4:$AW$2286,47,0)</f>
        <v>8</v>
      </c>
      <c r="E135" s="5">
        <v>1</v>
      </c>
    </row>
    <row r="136" spans="1:5" x14ac:dyDescent="0.25">
      <c r="A136" s="66">
        <v>43465</v>
      </c>
      <c r="B136" s="5" t="s">
        <v>948</v>
      </c>
      <c r="C136" s="48" t="s">
        <v>5845</v>
      </c>
      <c r="D136" s="5">
        <f>VLOOKUP(C136,[4]Sheet1!$C$4:$AW$2286,47,0)</f>
        <v>9</v>
      </c>
      <c r="E136" s="5">
        <v>1</v>
      </c>
    </row>
    <row r="137" spans="1:5" x14ac:dyDescent="0.25">
      <c r="A137" s="66">
        <v>43465</v>
      </c>
      <c r="B137" s="5" t="s">
        <v>948</v>
      </c>
      <c r="C137" s="48" t="s">
        <v>5846</v>
      </c>
      <c r="D137" s="5">
        <f>VLOOKUP(C137,[4]Sheet1!$C$4:$AW$2286,47,0)</f>
        <v>9</v>
      </c>
      <c r="E137" s="5">
        <v>1</v>
      </c>
    </row>
    <row r="138" spans="1:5" x14ac:dyDescent="0.25">
      <c r="A138" s="66">
        <v>43465</v>
      </c>
      <c r="B138" s="5" t="s">
        <v>948</v>
      </c>
      <c r="C138" s="48" t="s">
        <v>5847</v>
      </c>
      <c r="D138" s="5">
        <f>VLOOKUP(C138,[4]Sheet1!$C$4:$AW$2286,47,0)</f>
        <v>10</v>
      </c>
      <c r="E138" s="5">
        <v>1</v>
      </c>
    </row>
    <row r="139" spans="1:5" x14ac:dyDescent="0.25">
      <c r="A139" s="66">
        <v>43465</v>
      </c>
      <c r="B139" s="5" t="s">
        <v>948</v>
      </c>
      <c r="C139" s="48" t="s">
        <v>5848</v>
      </c>
      <c r="D139" s="5">
        <f>VLOOKUP(C139,[4]Sheet1!$C$4:$AW$2286,47,0)</f>
        <v>10</v>
      </c>
      <c r="E139" s="5">
        <v>1</v>
      </c>
    </row>
    <row r="140" spans="1:5" x14ac:dyDescent="0.25">
      <c r="A140" s="66">
        <v>43465</v>
      </c>
      <c r="B140" s="5" t="s">
        <v>948</v>
      </c>
      <c r="C140" s="48" t="s">
        <v>5849</v>
      </c>
      <c r="D140" s="5">
        <f>VLOOKUP(C140,[4]Sheet1!$C$4:$AW$2286,47,0)</f>
        <v>11</v>
      </c>
      <c r="E140" s="5">
        <v>1</v>
      </c>
    </row>
    <row r="141" spans="1:5" x14ac:dyDescent="0.25">
      <c r="A141" s="66">
        <v>43465</v>
      </c>
      <c r="B141" s="5" t="s">
        <v>948</v>
      </c>
      <c r="C141" s="48" t="s">
        <v>5850</v>
      </c>
      <c r="D141" s="5">
        <f>VLOOKUP(C141,[4]Sheet1!$C$4:$AW$2286,47,0)</f>
        <v>11</v>
      </c>
      <c r="E141" s="5">
        <v>1</v>
      </c>
    </row>
    <row r="142" spans="1:5" x14ac:dyDescent="0.25">
      <c r="A142" s="66">
        <v>43465</v>
      </c>
      <c r="B142" s="5" t="s">
        <v>948</v>
      </c>
      <c r="C142" s="48" t="s">
        <v>5851</v>
      </c>
      <c r="D142" s="5">
        <f>VLOOKUP(C142,[4]Sheet1!$C$4:$AW$2286,47,0)</f>
        <v>12</v>
      </c>
      <c r="E142" s="5">
        <v>1</v>
      </c>
    </row>
    <row r="143" spans="1:5" x14ac:dyDescent="0.25">
      <c r="A143" s="66">
        <v>43465</v>
      </c>
      <c r="B143" s="5" t="s">
        <v>948</v>
      </c>
      <c r="C143" s="48" t="s">
        <v>5852</v>
      </c>
      <c r="D143" s="5">
        <f>VLOOKUP(C143,[4]Sheet1!$C$4:$AW$2286,47,0)</f>
        <v>12</v>
      </c>
      <c r="E143" s="5">
        <v>1</v>
      </c>
    </row>
    <row r="144" spans="1:5" x14ac:dyDescent="0.25">
      <c r="A144" s="66">
        <v>43465</v>
      </c>
      <c r="B144" s="5" t="s">
        <v>948</v>
      </c>
      <c r="C144" s="48" t="s">
        <v>5853</v>
      </c>
      <c r="D144" s="5">
        <f>VLOOKUP(C144,[4]Sheet1!$C$4:$AW$2286,47,0)</f>
        <v>13</v>
      </c>
      <c r="E144" s="5">
        <v>1</v>
      </c>
    </row>
    <row r="145" spans="1:5" x14ac:dyDescent="0.25">
      <c r="A145" s="66">
        <v>43465</v>
      </c>
      <c r="B145" s="5" t="s">
        <v>948</v>
      </c>
      <c r="C145" s="48" t="s">
        <v>5854</v>
      </c>
      <c r="D145" s="5">
        <f>VLOOKUP(C145,[4]Sheet1!$C$4:$AW$2286,47,0)</f>
        <v>13</v>
      </c>
      <c r="E145" s="5">
        <v>1</v>
      </c>
    </row>
    <row r="146" spans="1:5" x14ac:dyDescent="0.25">
      <c r="A146" s="66">
        <v>43465</v>
      </c>
      <c r="B146" s="5" t="s">
        <v>948</v>
      </c>
      <c r="C146" s="48" t="s">
        <v>5855</v>
      </c>
      <c r="D146" s="5">
        <f>VLOOKUP(C146,[4]Sheet1!$C$4:$AW$2286,47,0)</f>
        <v>14</v>
      </c>
      <c r="E146" s="5">
        <v>1</v>
      </c>
    </row>
    <row r="147" spans="1:5" x14ac:dyDescent="0.25">
      <c r="A147" s="66">
        <v>43465</v>
      </c>
      <c r="B147" s="5" t="s">
        <v>948</v>
      </c>
      <c r="C147" s="48" t="s">
        <v>5856</v>
      </c>
      <c r="D147" s="5">
        <f>VLOOKUP(C147,[4]Sheet1!$C$4:$AW$2286,47,0)</f>
        <v>14</v>
      </c>
      <c r="E147" s="5">
        <v>1</v>
      </c>
    </row>
    <row r="148" spans="1:5" x14ac:dyDescent="0.25">
      <c r="A148" s="66">
        <v>43465</v>
      </c>
      <c r="B148" s="5" t="s">
        <v>948</v>
      </c>
      <c r="C148" s="48" t="s">
        <v>5857</v>
      </c>
      <c r="D148" s="5">
        <f>VLOOKUP(C148,[4]Sheet1!$C$4:$AW$2286,47,0)</f>
        <v>15</v>
      </c>
      <c r="E148" s="5">
        <v>1</v>
      </c>
    </row>
    <row r="149" spans="1:5" x14ac:dyDescent="0.25">
      <c r="A149" s="66">
        <v>43465</v>
      </c>
      <c r="B149" s="5" t="s">
        <v>948</v>
      </c>
      <c r="C149" s="48" t="s">
        <v>5858</v>
      </c>
      <c r="D149" s="5">
        <f>VLOOKUP(C149,[4]Sheet1!$C$4:$AW$2286,47,0)</f>
        <v>15</v>
      </c>
      <c r="E149" s="5">
        <v>1</v>
      </c>
    </row>
    <row r="150" spans="1:5" x14ac:dyDescent="0.25">
      <c r="A150" s="66">
        <v>43465</v>
      </c>
      <c r="B150" s="5" t="s">
        <v>948</v>
      </c>
      <c r="C150" s="48" t="s">
        <v>5859</v>
      </c>
      <c r="D150" s="5">
        <f>VLOOKUP(C150,[4]Sheet1!$C$4:$AW$2286,47,0)</f>
        <v>16</v>
      </c>
      <c r="E150" s="5">
        <v>1</v>
      </c>
    </row>
    <row r="151" spans="1:5" x14ac:dyDescent="0.25">
      <c r="A151" s="66">
        <v>43465</v>
      </c>
      <c r="B151" s="5" t="s">
        <v>948</v>
      </c>
      <c r="C151" s="48" t="s">
        <v>5860</v>
      </c>
      <c r="D151" s="5">
        <f>VLOOKUP(C151,[4]Sheet1!$C$4:$AW$2286,47,0)</f>
        <v>16</v>
      </c>
      <c r="E151" s="5">
        <v>1</v>
      </c>
    </row>
    <row r="152" spans="1:5" x14ac:dyDescent="0.25">
      <c r="A152" s="66">
        <v>43465</v>
      </c>
      <c r="B152" s="48" t="s">
        <v>950</v>
      </c>
      <c r="C152" s="48" t="s">
        <v>5861</v>
      </c>
      <c r="D152" s="5">
        <f>VLOOKUP(C152,[4]Sheet1!$C$4:$AW$2286,47,0)</f>
        <v>11</v>
      </c>
      <c r="E152" s="5">
        <v>1</v>
      </c>
    </row>
    <row r="153" spans="1:5" x14ac:dyDescent="0.25">
      <c r="A153" s="66">
        <v>43465</v>
      </c>
      <c r="B153" s="48" t="s">
        <v>950</v>
      </c>
      <c r="C153" s="48" t="s">
        <v>5862</v>
      </c>
      <c r="D153" s="5">
        <f>VLOOKUP(C153,[4]Sheet1!$C$4:$AW$2286,47,0)</f>
        <v>11</v>
      </c>
      <c r="E153" s="5">
        <v>1</v>
      </c>
    </row>
    <row r="154" spans="1:5" x14ac:dyDescent="0.25">
      <c r="A154" s="66">
        <v>43465</v>
      </c>
      <c r="B154" s="48" t="s">
        <v>950</v>
      </c>
      <c r="C154" s="48" t="s">
        <v>5863</v>
      </c>
      <c r="D154" s="5">
        <f>VLOOKUP(C154,[4]Sheet1!$C$4:$AW$2286,47,0)</f>
        <v>12</v>
      </c>
      <c r="E154" s="5">
        <v>1</v>
      </c>
    </row>
    <row r="155" spans="1:5" x14ac:dyDescent="0.25">
      <c r="A155" s="66">
        <v>43465</v>
      </c>
      <c r="B155" s="48" t="s">
        <v>950</v>
      </c>
      <c r="C155" s="48" t="s">
        <v>5864</v>
      </c>
      <c r="D155" s="5">
        <f>VLOOKUP(C155,[4]Sheet1!$C$4:$AW$2286,47,0)</f>
        <v>12</v>
      </c>
      <c r="E155" s="5">
        <v>1</v>
      </c>
    </row>
    <row r="156" spans="1:5" x14ac:dyDescent="0.25">
      <c r="A156" s="66">
        <v>43465</v>
      </c>
      <c r="B156" s="48" t="s">
        <v>950</v>
      </c>
      <c r="C156" s="48" t="s">
        <v>5865</v>
      </c>
      <c r="D156" s="5">
        <f>VLOOKUP(C156,[4]Sheet1!$C$4:$AW$2286,47,0)</f>
        <v>13</v>
      </c>
      <c r="E156" s="5">
        <v>1</v>
      </c>
    </row>
    <row r="157" spans="1:5" x14ac:dyDescent="0.25">
      <c r="A157" s="66">
        <v>43465</v>
      </c>
      <c r="B157" s="48" t="s">
        <v>950</v>
      </c>
      <c r="C157" s="48" t="s">
        <v>5866</v>
      </c>
      <c r="D157" s="5">
        <f>VLOOKUP(C157,[4]Sheet1!$C$4:$AW$2286,47,0)</f>
        <v>13</v>
      </c>
      <c r="E157" s="5">
        <v>1</v>
      </c>
    </row>
    <row r="158" spans="1:5" x14ac:dyDescent="0.25">
      <c r="A158" s="66">
        <v>43465</v>
      </c>
      <c r="B158" s="48" t="s">
        <v>950</v>
      </c>
      <c r="C158" s="48" t="s">
        <v>5867</v>
      </c>
      <c r="D158" s="5">
        <f>VLOOKUP(C158,[4]Sheet1!$C$4:$AW$2286,47,0)</f>
        <v>14</v>
      </c>
      <c r="E158" s="5">
        <v>1</v>
      </c>
    </row>
    <row r="159" spans="1:5" x14ac:dyDescent="0.25">
      <c r="A159" s="66">
        <v>43465</v>
      </c>
      <c r="B159" s="48" t="s">
        <v>950</v>
      </c>
      <c r="C159" s="48" t="s">
        <v>5868</v>
      </c>
      <c r="D159" s="5">
        <f>VLOOKUP(C159,[4]Sheet1!$C$4:$AW$2286,47,0)</f>
        <v>14</v>
      </c>
      <c r="E159" s="5">
        <v>1</v>
      </c>
    </row>
    <row r="160" spans="1:5" x14ac:dyDescent="0.25">
      <c r="A160" s="66">
        <v>43465</v>
      </c>
      <c r="B160" s="48" t="s">
        <v>950</v>
      </c>
      <c r="C160" s="48" t="s">
        <v>5869</v>
      </c>
      <c r="D160" s="5">
        <f>VLOOKUP(C160,[4]Sheet1!$C$4:$AW$2286,47,0)</f>
        <v>15</v>
      </c>
      <c r="E160" s="5">
        <v>1</v>
      </c>
    </row>
    <row r="161" spans="1:5" x14ac:dyDescent="0.25">
      <c r="A161" s="66">
        <v>43465</v>
      </c>
      <c r="B161" s="48" t="s">
        <v>950</v>
      </c>
      <c r="C161" s="48" t="s">
        <v>5870</v>
      </c>
      <c r="D161" s="5">
        <f>VLOOKUP(C161,[4]Sheet1!$C$4:$AW$2286,47,0)</f>
        <v>15</v>
      </c>
      <c r="E161" s="5">
        <v>1</v>
      </c>
    </row>
    <row r="162" spans="1:5" x14ac:dyDescent="0.25">
      <c r="A162" s="66">
        <v>43465</v>
      </c>
      <c r="B162" s="48" t="s">
        <v>950</v>
      </c>
      <c r="C162" s="48" t="s">
        <v>5871</v>
      </c>
      <c r="D162" s="5">
        <f>VLOOKUP(C162,[4]Sheet1!$C$4:$AW$2286,47,0)</f>
        <v>16</v>
      </c>
      <c r="E162" s="5">
        <v>1</v>
      </c>
    </row>
    <row r="163" spans="1:5" x14ac:dyDescent="0.25">
      <c r="A163" s="66">
        <v>43465</v>
      </c>
      <c r="B163" s="48" t="s">
        <v>950</v>
      </c>
      <c r="C163" s="48" t="s">
        <v>5872</v>
      </c>
      <c r="D163" s="5">
        <f>VLOOKUP(C163,[4]Sheet1!$C$4:$AW$2286,47,0)</f>
        <v>16</v>
      </c>
      <c r="E163" s="5">
        <v>1</v>
      </c>
    </row>
    <row r="164" spans="1:5" x14ac:dyDescent="0.25">
      <c r="A164" s="66">
        <v>43465</v>
      </c>
      <c r="B164" s="48" t="s">
        <v>950</v>
      </c>
      <c r="C164" s="48" t="s">
        <v>5873</v>
      </c>
      <c r="D164" s="5">
        <f>VLOOKUP(C164,[4]Sheet1!$C$4:$AW$2286,47,0)</f>
        <v>17</v>
      </c>
      <c r="E164" s="5">
        <v>0</v>
      </c>
    </row>
    <row r="165" spans="1:5" x14ac:dyDescent="0.25">
      <c r="A165" s="66">
        <v>43465</v>
      </c>
      <c r="B165" s="48" t="s">
        <v>950</v>
      </c>
      <c r="C165" s="48" t="s">
        <v>5874</v>
      </c>
      <c r="D165" s="5">
        <f>VLOOKUP(C165,[4]Sheet1!$C$4:$AW$2286,47,0)</f>
        <v>17</v>
      </c>
      <c r="E165" s="5">
        <v>0</v>
      </c>
    </row>
    <row r="166" spans="1:5" x14ac:dyDescent="0.25">
      <c r="A166" s="66">
        <v>43465</v>
      </c>
      <c r="B166" s="48" t="s">
        <v>950</v>
      </c>
      <c r="C166" s="48" t="s">
        <v>5875</v>
      </c>
      <c r="D166" s="5">
        <f>VLOOKUP(C166,[4]Sheet1!$C$4:$AW$2286,47,0)</f>
        <v>17</v>
      </c>
      <c r="E166" s="5">
        <v>0</v>
      </c>
    </row>
    <row r="167" spans="1:5" x14ac:dyDescent="0.25">
      <c r="A167" s="66">
        <v>43465</v>
      </c>
      <c r="B167" s="48" t="s">
        <v>950</v>
      </c>
      <c r="C167" s="48" t="s">
        <v>5876</v>
      </c>
      <c r="D167" s="5">
        <f>VLOOKUP(C167,[4]Sheet1!$C$4:$AW$2286,47,0)</f>
        <v>17</v>
      </c>
      <c r="E167" s="5">
        <v>0</v>
      </c>
    </row>
    <row r="168" spans="1:5" x14ac:dyDescent="0.25">
      <c r="A168" s="66">
        <v>43465</v>
      </c>
      <c r="B168" s="48" t="s">
        <v>950</v>
      </c>
      <c r="C168" s="48" t="s">
        <v>5877</v>
      </c>
      <c r="D168" s="5">
        <f>VLOOKUP(C168,[4]Sheet1!$C$4:$AW$2286,47,0)</f>
        <v>18</v>
      </c>
      <c r="E168" s="5">
        <v>1</v>
      </c>
    </row>
    <row r="169" spans="1:5" x14ac:dyDescent="0.25">
      <c r="A169" s="66">
        <v>43465</v>
      </c>
      <c r="B169" s="48" t="s">
        <v>950</v>
      </c>
      <c r="C169" s="48" t="s">
        <v>5878</v>
      </c>
      <c r="D169" s="5">
        <f>VLOOKUP(C169,[4]Sheet1!$C$4:$AW$2286,47,0)</f>
        <v>18</v>
      </c>
      <c r="E169" s="5">
        <v>1</v>
      </c>
    </row>
    <row r="170" spans="1:5" x14ac:dyDescent="0.25">
      <c r="A170" s="66">
        <v>43465</v>
      </c>
      <c r="B170" s="48" t="s">
        <v>950</v>
      </c>
      <c r="C170" s="48" t="s">
        <v>5879</v>
      </c>
      <c r="D170" s="5">
        <f>VLOOKUP(C170,[4]Sheet1!$C$4:$AW$2286,47,0)</f>
        <v>18</v>
      </c>
      <c r="E170" s="5">
        <v>1</v>
      </c>
    </row>
    <row r="171" spans="1:5" x14ac:dyDescent="0.25">
      <c r="A171" s="66">
        <v>43465</v>
      </c>
      <c r="B171" s="48" t="s">
        <v>950</v>
      </c>
      <c r="C171" s="48" t="s">
        <v>5880</v>
      </c>
      <c r="D171" s="5">
        <f>VLOOKUP(C171,[4]Sheet1!$C$4:$AW$2286,47,0)</f>
        <v>18</v>
      </c>
      <c r="E171" s="5">
        <v>1</v>
      </c>
    </row>
    <row r="172" spans="1:5" x14ac:dyDescent="0.25">
      <c r="A172" s="66">
        <v>43465</v>
      </c>
      <c r="B172" s="48" t="s">
        <v>950</v>
      </c>
      <c r="C172" s="48" t="s">
        <v>5881</v>
      </c>
      <c r="D172" s="5">
        <f>VLOOKUP(C172,[4]Sheet1!$C$4:$AW$2286,47,0)</f>
        <v>1</v>
      </c>
      <c r="E172" s="5">
        <v>0</v>
      </c>
    </row>
    <row r="173" spans="1:5" x14ac:dyDescent="0.25">
      <c r="A173" s="66">
        <v>43465</v>
      </c>
      <c r="B173" s="48" t="s">
        <v>950</v>
      </c>
      <c r="C173" s="48" t="s">
        <v>5882</v>
      </c>
      <c r="D173" s="5">
        <f>VLOOKUP(C173,[4]Sheet1!$C$4:$AW$2286,47,0)</f>
        <v>1</v>
      </c>
      <c r="E173" s="5">
        <v>0</v>
      </c>
    </row>
    <row r="174" spans="1:5" x14ac:dyDescent="0.25">
      <c r="A174" s="66">
        <v>43465</v>
      </c>
      <c r="B174" s="48" t="s">
        <v>950</v>
      </c>
      <c r="C174" s="48" t="s">
        <v>5883</v>
      </c>
      <c r="D174" s="5">
        <f>VLOOKUP(C174,[4]Sheet1!$C$4:$AW$2286,47,0)</f>
        <v>15</v>
      </c>
      <c r="E174" s="5">
        <v>0</v>
      </c>
    </row>
    <row r="175" spans="1:5" x14ac:dyDescent="0.25">
      <c r="A175" s="66">
        <v>43465</v>
      </c>
      <c r="B175" s="48" t="s">
        <v>950</v>
      </c>
      <c r="C175" s="48" t="s">
        <v>5884</v>
      </c>
      <c r="D175" s="5">
        <f>VLOOKUP(C175,[4]Sheet1!$C$4:$AW$2286,47,0)</f>
        <v>15</v>
      </c>
      <c r="E175" s="5">
        <v>0</v>
      </c>
    </row>
    <row r="176" spans="1:5" x14ac:dyDescent="0.25">
      <c r="A176" s="66">
        <v>43465</v>
      </c>
      <c r="B176" s="48" t="s">
        <v>950</v>
      </c>
      <c r="C176" s="48" t="s">
        <v>5885</v>
      </c>
      <c r="D176" s="5">
        <f>VLOOKUP(C176,[4]Sheet1!$C$4:$AW$2286,47,0)</f>
        <v>1</v>
      </c>
      <c r="E176" s="5">
        <v>1</v>
      </c>
    </row>
    <row r="177" spans="1:5" x14ac:dyDescent="0.25">
      <c r="A177" s="66">
        <v>43465</v>
      </c>
      <c r="B177" s="48" t="s">
        <v>950</v>
      </c>
      <c r="C177" s="48" t="s">
        <v>5886</v>
      </c>
      <c r="D177" s="5">
        <f>VLOOKUP(C177,[4]Sheet1!$C$4:$AW$2286,47,0)</f>
        <v>1</v>
      </c>
      <c r="E177" s="5">
        <v>1</v>
      </c>
    </row>
    <row r="178" spans="1:5" x14ac:dyDescent="0.25">
      <c r="A178" s="66">
        <v>43465</v>
      </c>
      <c r="B178" s="48" t="s">
        <v>950</v>
      </c>
      <c r="C178" s="48" t="s">
        <v>5887</v>
      </c>
      <c r="D178" s="5">
        <f>VLOOKUP(C178,[4]Sheet1!$C$4:$AW$2286,47,0)</f>
        <v>2</v>
      </c>
      <c r="E178" s="5">
        <v>1</v>
      </c>
    </row>
    <row r="179" spans="1:5" x14ac:dyDescent="0.25">
      <c r="A179" s="66">
        <v>43465</v>
      </c>
      <c r="B179" s="48" t="s">
        <v>950</v>
      </c>
      <c r="C179" s="48" t="s">
        <v>5888</v>
      </c>
      <c r="D179" s="5">
        <f>VLOOKUP(C179,[4]Sheet1!$C$4:$AW$2286,47,0)</f>
        <v>2</v>
      </c>
      <c r="E179" s="5">
        <v>1</v>
      </c>
    </row>
    <row r="180" spans="1:5" x14ac:dyDescent="0.25">
      <c r="A180" s="66">
        <v>43465</v>
      </c>
      <c r="B180" s="48" t="s">
        <v>950</v>
      </c>
      <c r="C180" s="48" t="s">
        <v>5889</v>
      </c>
      <c r="D180" s="5">
        <f>VLOOKUP(C180,[4]Sheet1!$C$4:$AW$2286,47,0)</f>
        <v>3</v>
      </c>
      <c r="E180" s="5">
        <v>1</v>
      </c>
    </row>
    <row r="181" spans="1:5" x14ac:dyDescent="0.25">
      <c r="A181" s="66">
        <v>43465</v>
      </c>
      <c r="B181" s="48" t="s">
        <v>950</v>
      </c>
      <c r="C181" s="48" t="s">
        <v>5890</v>
      </c>
      <c r="D181" s="5">
        <f>VLOOKUP(C181,[4]Sheet1!$C$4:$AW$2286,47,0)</f>
        <v>3</v>
      </c>
      <c r="E181" s="5">
        <v>1</v>
      </c>
    </row>
    <row r="182" spans="1:5" x14ac:dyDescent="0.25">
      <c r="A182" s="66">
        <v>43465</v>
      </c>
      <c r="B182" s="48" t="s">
        <v>950</v>
      </c>
      <c r="C182" s="48" t="s">
        <v>5891</v>
      </c>
      <c r="D182" s="5">
        <f>VLOOKUP(C182,[4]Sheet1!$C$4:$AW$2286,47,0)</f>
        <v>4</v>
      </c>
      <c r="E182" s="5">
        <v>1</v>
      </c>
    </row>
    <row r="183" spans="1:5" x14ac:dyDescent="0.25">
      <c r="A183" s="66">
        <v>43465</v>
      </c>
      <c r="B183" s="48" t="s">
        <v>950</v>
      </c>
      <c r="C183" s="48" t="s">
        <v>5892</v>
      </c>
      <c r="D183" s="5">
        <f>VLOOKUP(C183,[4]Sheet1!$C$4:$AW$2286,47,0)</f>
        <v>4</v>
      </c>
      <c r="E183" s="5">
        <v>1</v>
      </c>
    </row>
    <row r="184" spans="1:5" x14ac:dyDescent="0.25">
      <c r="A184" s="66">
        <v>43465</v>
      </c>
      <c r="B184" s="48" t="s">
        <v>950</v>
      </c>
      <c r="C184" s="48" t="s">
        <v>5893</v>
      </c>
      <c r="D184" s="5">
        <f>VLOOKUP(C184,[4]Sheet1!$C$4:$AW$2286,47,0)</f>
        <v>1</v>
      </c>
      <c r="E184" s="5">
        <v>1</v>
      </c>
    </row>
    <row r="185" spans="1:5" x14ac:dyDescent="0.25">
      <c r="A185" s="66">
        <v>43465</v>
      </c>
      <c r="B185" s="48" t="s">
        <v>950</v>
      </c>
      <c r="C185" s="48" t="s">
        <v>5894</v>
      </c>
      <c r="D185" s="5">
        <f>VLOOKUP(C185,[4]Sheet1!$C$4:$AW$2286,47,0)</f>
        <v>1</v>
      </c>
      <c r="E185" s="5">
        <v>1</v>
      </c>
    </row>
    <row r="186" spans="1:5" x14ac:dyDescent="0.25">
      <c r="A186" s="66">
        <v>43465</v>
      </c>
      <c r="B186" s="48" t="s">
        <v>950</v>
      </c>
      <c r="C186" s="48" t="s">
        <v>5895</v>
      </c>
      <c r="D186" s="5">
        <f>VLOOKUP(C186,[4]Sheet1!$C$4:$AW$2286,47,0)</f>
        <v>2</v>
      </c>
      <c r="E186" s="5">
        <v>1</v>
      </c>
    </row>
    <row r="187" spans="1:5" x14ac:dyDescent="0.25">
      <c r="A187" s="66">
        <v>43465</v>
      </c>
      <c r="B187" s="48" t="s">
        <v>950</v>
      </c>
      <c r="C187" s="48" t="s">
        <v>5896</v>
      </c>
      <c r="D187" s="5">
        <f>VLOOKUP(C187,[4]Sheet1!$C$4:$AW$2286,47,0)</f>
        <v>2</v>
      </c>
      <c r="E187" s="5">
        <v>1</v>
      </c>
    </row>
    <row r="188" spans="1:5" x14ac:dyDescent="0.25">
      <c r="A188" s="66">
        <v>43465</v>
      </c>
      <c r="B188" s="48" t="s">
        <v>950</v>
      </c>
      <c r="C188" s="48" t="s">
        <v>5897</v>
      </c>
      <c r="D188" s="5">
        <f>VLOOKUP(C188,[4]Sheet1!$C$4:$AW$2286,47,0)</f>
        <v>3</v>
      </c>
      <c r="E188" s="5">
        <v>1</v>
      </c>
    </row>
    <row r="189" spans="1:5" x14ac:dyDescent="0.25">
      <c r="A189" s="66">
        <v>43465</v>
      </c>
      <c r="B189" s="48" t="s">
        <v>950</v>
      </c>
      <c r="C189" s="48" t="s">
        <v>5898</v>
      </c>
      <c r="D189" s="5">
        <f>VLOOKUP(C189,[4]Sheet1!$C$4:$AW$2286,47,0)</f>
        <v>3</v>
      </c>
      <c r="E189" s="5">
        <v>1</v>
      </c>
    </row>
    <row r="190" spans="1:5" x14ac:dyDescent="0.25">
      <c r="A190" s="66">
        <v>43465</v>
      </c>
      <c r="B190" s="48" t="s">
        <v>950</v>
      </c>
      <c r="C190" s="48" t="s">
        <v>5899</v>
      </c>
      <c r="D190" s="5">
        <f>VLOOKUP(C190,[4]Sheet1!$C$4:$AW$2286,47,0)</f>
        <v>4</v>
      </c>
      <c r="E190" s="5">
        <v>1</v>
      </c>
    </row>
    <row r="191" spans="1:5" x14ac:dyDescent="0.25">
      <c r="A191" s="66">
        <v>43465</v>
      </c>
      <c r="B191" s="48" t="s">
        <v>950</v>
      </c>
      <c r="C191" s="48" t="s">
        <v>5900</v>
      </c>
      <c r="D191" s="5">
        <f>VLOOKUP(C191,[4]Sheet1!$C$4:$AW$2286,47,0)</f>
        <v>4</v>
      </c>
      <c r="E191" s="5">
        <v>1</v>
      </c>
    </row>
    <row r="192" spans="1:5" x14ac:dyDescent="0.25">
      <c r="A192" s="66">
        <v>43465</v>
      </c>
      <c r="B192" s="48" t="s">
        <v>950</v>
      </c>
      <c r="C192" s="48" t="s">
        <v>5901</v>
      </c>
      <c r="D192" s="5">
        <f>VLOOKUP(C192,[4]Sheet1!$C$4:$AW$2286,47,0)</f>
        <v>5</v>
      </c>
      <c r="E192" s="5">
        <v>1</v>
      </c>
    </row>
    <row r="193" spans="1:5" x14ac:dyDescent="0.25">
      <c r="A193" s="66">
        <v>43465</v>
      </c>
      <c r="B193" s="48" t="s">
        <v>950</v>
      </c>
      <c r="C193" s="48" t="s">
        <v>5902</v>
      </c>
      <c r="D193" s="5">
        <f>VLOOKUP(C193,[4]Sheet1!$C$4:$AW$2286,47,0)</f>
        <v>5</v>
      </c>
      <c r="E193" s="5">
        <v>1</v>
      </c>
    </row>
    <row r="194" spans="1:5" x14ac:dyDescent="0.25">
      <c r="A194" s="66">
        <v>43465</v>
      </c>
      <c r="B194" s="48" t="s">
        <v>950</v>
      </c>
      <c r="C194" s="48" t="s">
        <v>5903</v>
      </c>
      <c r="D194" s="5">
        <f>VLOOKUP(C194,[4]Sheet1!$C$4:$AW$2286,47,0)</f>
        <v>6</v>
      </c>
      <c r="E194" s="5">
        <v>1</v>
      </c>
    </row>
    <row r="195" spans="1:5" x14ac:dyDescent="0.25">
      <c r="A195" s="66">
        <v>43465</v>
      </c>
      <c r="B195" s="48" t="s">
        <v>950</v>
      </c>
      <c r="C195" s="48" t="s">
        <v>5904</v>
      </c>
      <c r="D195" s="5">
        <f>VLOOKUP(C195,[4]Sheet1!$C$4:$AW$2286,47,0)</f>
        <v>6</v>
      </c>
      <c r="E195" s="5">
        <v>1</v>
      </c>
    </row>
    <row r="196" spans="1:5" x14ac:dyDescent="0.25">
      <c r="A196" s="66">
        <v>43465</v>
      </c>
      <c r="B196" s="48" t="s">
        <v>950</v>
      </c>
      <c r="C196" s="48" t="s">
        <v>5905</v>
      </c>
      <c r="D196" s="5">
        <f>VLOOKUP(C196,[4]Sheet1!$C$4:$AW$2286,47,0)</f>
        <v>7</v>
      </c>
      <c r="E196" s="5">
        <v>1</v>
      </c>
    </row>
    <row r="197" spans="1:5" x14ac:dyDescent="0.25">
      <c r="A197" s="66">
        <v>43465</v>
      </c>
      <c r="B197" s="48" t="s">
        <v>950</v>
      </c>
      <c r="C197" s="48" t="s">
        <v>5906</v>
      </c>
      <c r="D197" s="5">
        <f>VLOOKUP(C197,[4]Sheet1!$C$4:$AW$2286,47,0)</f>
        <v>7</v>
      </c>
      <c r="E197" s="5">
        <v>1</v>
      </c>
    </row>
    <row r="198" spans="1:5" x14ac:dyDescent="0.25">
      <c r="A198" s="66">
        <v>43465</v>
      </c>
      <c r="B198" s="48" t="s">
        <v>950</v>
      </c>
      <c r="C198" s="48" t="s">
        <v>5907</v>
      </c>
      <c r="D198" s="5">
        <f>VLOOKUP(C198,[4]Sheet1!$C$4:$AW$2286,47,0)</f>
        <v>8</v>
      </c>
      <c r="E198" s="5">
        <v>1</v>
      </c>
    </row>
    <row r="199" spans="1:5" x14ac:dyDescent="0.25">
      <c r="A199" s="66">
        <v>43465</v>
      </c>
      <c r="B199" s="48" t="s">
        <v>950</v>
      </c>
      <c r="C199" s="48" t="s">
        <v>5908</v>
      </c>
      <c r="D199" s="5">
        <f>VLOOKUP(C199,[4]Sheet1!$C$4:$AW$2286,47,0)</f>
        <v>8</v>
      </c>
      <c r="E199" s="5">
        <v>1</v>
      </c>
    </row>
    <row r="200" spans="1:5" x14ac:dyDescent="0.25">
      <c r="A200" s="66">
        <v>43465</v>
      </c>
      <c r="B200" s="48" t="s">
        <v>950</v>
      </c>
      <c r="C200" s="48" t="s">
        <v>5909</v>
      </c>
      <c r="D200" s="5">
        <f>VLOOKUP(C200,[4]Sheet1!$C$4:$AW$2286,47,0)</f>
        <v>9</v>
      </c>
      <c r="E200" s="5">
        <v>1</v>
      </c>
    </row>
    <row r="201" spans="1:5" x14ac:dyDescent="0.25">
      <c r="A201" s="66">
        <v>43465</v>
      </c>
      <c r="B201" s="48" t="s">
        <v>950</v>
      </c>
      <c r="C201" s="48" t="s">
        <v>5910</v>
      </c>
      <c r="D201" s="5">
        <f>VLOOKUP(C201,[4]Sheet1!$C$4:$AW$2286,47,0)</f>
        <v>9</v>
      </c>
      <c r="E201" s="5">
        <v>1</v>
      </c>
    </row>
    <row r="202" spans="1:5" x14ac:dyDescent="0.25">
      <c r="A202" s="66">
        <v>43465</v>
      </c>
      <c r="B202" s="48" t="s">
        <v>950</v>
      </c>
      <c r="C202" s="48" t="s">
        <v>5911</v>
      </c>
      <c r="D202" s="5">
        <f>VLOOKUP(C202,[4]Sheet1!$C$4:$AW$2286,47,0)</f>
        <v>10</v>
      </c>
      <c r="E202" s="5">
        <v>1</v>
      </c>
    </row>
    <row r="203" spans="1:5" x14ac:dyDescent="0.25">
      <c r="A203" s="66">
        <v>43465</v>
      </c>
      <c r="B203" s="48" t="s">
        <v>950</v>
      </c>
      <c r="C203" s="48" t="s">
        <v>5912</v>
      </c>
      <c r="D203" s="5">
        <f>VLOOKUP(C203,[4]Sheet1!$C$4:$AW$2286,47,0)</f>
        <v>10</v>
      </c>
      <c r="E203" s="5">
        <v>1</v>
      </c>
    </row>
    <row r="204" spans="1:5" x14ac:dyDescent="0.25">
      <c r="A204" s="66">
        <v>43465</v>
      </c>
      <c r="B204" s="48" t="s">
        <v>950</v>
      </c>
      <c r="C204" s="48" t="s">
        <v>5913</v>
      </c>
      <c r="D204" s="5">
        <f>VLOOKUP(C204,[4]Sheet1!$C$4:$AW$2286,47,0)</f>
        <v>5</v>
      </c>
      <c r="E204" s="5">
        <v>1</v>
      </c>
    </row>
    <row r="205" spans="1:5" x14ac:dyDescent="0.25">
      <c r="A205" s="66">
        <v>43465</v>
      </c>
      <c r="B205" s="48" t="s">
        <v>946</v>
      </c>
      <c r="C205" s="48" t="s">
        <v>5914</v>
      </c>
      <c r="D205" s="5">
        <f>VLOOKUP(C205,[4]Sheet1!$C$4:$AW$2286,47,0)</f>
        <v>5</v>
      </c>
      <c r="E205" s="5">
        <v>1</v>
      </c>
    </row>
    <row r="206" spans="1:5" x14ac:dyDescent="0.25">
      <c r="A206" s="66">
        <v>43465</v>
      </c>
      <c r="B206" s="48" t="s">
        <v>946</v>
      </c>
      <c r="C206" s="48" t="s">
        <v>5915</v>
      </c>
      <c r="D206" s="5">
        <f>VLOOKUP(C206,[4]Sheet1!$C$4:$AW$2286,47,0)</f>
        <v>6</v>
      </c>
      <c r="E206" s="5">
        <v>1</v>
      </c>
    </row>
    <row r="207" spans="1:5" x14ac:dyDescent="0.25">
      <c r="A207" s="66">
        <v>43465</v>
      </c>
      <c r="B207" s="48" t="s">
        <v>946</v>
      </c>
      <c r="C207" s="85" t="s">
        <v>5916</v>
      </c>
      <c r="D207" s="5">
        <f>VLOOKUP(C207,[4]Sheet1!$C$4:$AW$2286,47,0)</f>
        <v>6</v>
      </c>
      <c r="E207" s="5">
        <v>1</v>
      </c>
    </row>
    <row r="208" spans="1:5" x14ac:dyDescent="0.25">
      <c r="A208" s="66">
        <v>43465</v>
      </c>
      <c r="B208" s="48" t="s">
        <v>946</v>
      </c>
      <c r="C208" s="48" t="s">
        <v>5917</v>
      </c>
      <c r="D208" s="5">
        <f>VLOOKUP(C208,[4]Sheet1!$C$4:$AW$2286,47,0)</f>
        <v>7</v>
      </c>
      <c r="E208" s="5">
        <v>1</v>
      </c>
    </row>
    <row r="209" spans="1:5" x14ac:dyDescent="0.25">
      <c r="A209" s="66">
        <v>43465</v>
      </c>
      <c r="B209" s="48" t="s">
        <v>946</v>
      </c>
      <c r="C209" s="48" t="s">
        <v>5918</v>
      </c>
      <c r="D209" s="5">
        <f>VLOOKUP(C209,[4]Sheet1!$C$4:$AW$2286,47,0)</f>
        <v>7</v>
      </c>
      <c r="E209" s="5">
        <v>1</v>
      </c>
    </row>
    <row r="210" spans="1:5" x14ac:dyDescent="0.25">
      <c r="A210" s="66">
        <v>43465</v>
      </c>
      <c r="B210" s="48" t="s">
        <v>946</v>
      </c>
      <c r="C210" s="48" t="s">
        <v>5919</v>
      </c>
      <c r="D210" s="5">
        <f>VLOOKUP(C210,[4]Sheet1!$C$4:$AW$2286,47,0)</f>
        <v>8</v>
      </c>
      <c r="E210" s="5">
        <v>1</v>
      </c>
    </row>
    <row r="211" spans="1:5" x14ac:dyDescent="0.25">
      <c r="A211" s="66">
        <v>43465</v>
      </c>
      <c r="B211" s="48" t="s">
        <v>946</v>
      </c>
      <c r="C211" s="48" t="s">
        <v>5920</v>
      </c>
      <c r="D211" s="5">
        <f>VLOOKUP(C211,[4]Sheet1!$C$4:$AW$2286,47,0)</f>
        <v>8</v>
      </c>
      <c r="E211" s="5">
        <v>1</v>
      </c>
    </row>
    <row r="212" spans="1:5" x14ac:dyDescent="0.25">
      <c r="A212" s="66">
        <v>43465</v>
      </c>
      <c r="B212" s="48" t="s">
        <v>946</v>
      </c>
      <c r="C212" s="48" t="s">
        <v>5921</v>
      </c>
      <c r="D212" s="5">
        <f>VLOOKUP(C212,[4]Sheet1!$C$4:$AW$2286,47,0)</f>
        <v>9</v>
      </c>
      <c r="E212" s="5">
        <v>1</v>
      </c>
    </row>
    <row r="213" spans="1:5" x14ac:dyDescent="0.25">
      <c r="A213" s="66">
        <v>43465</v>
      </c>
      <c r="B213" s="48" t="s">
        <v>946</v>
      </c>
      <c r="C213" s="48" t="s">
        <v>5922</v>
      </c>
      <c r="D213" s="5">
        <f>VLOOKUP(C213,[4]Sheet1!$C$4:$AW$2286,47,0)</f>
        <v>9</v>
      </c>
      <c r="E213" s="5">
        <v>1</v>
      </c>
    </row>
    <row r="214" spans="1:5" x14ac:dyDescent="0.25">
      <c r="A214" s="66">
        <v>43465</v>
      </c>
      <c r="B214" s="48" t="s">
        <v>946</v>
      </c>
      <c r="C214" s="48" t="s">
        <v>5923</v>
      </c>
      <c r="D214" s="5">
        <f>VLOOKUP(C214,[4]Sheet1!$C$4:$AW$2286,47,0)</f>
        <v>10</v>
      </c>
      <c r="E214" s="5">
        <v>1</v>
      </c>
    </row>
    <row r="215" spans="1:5" x14ac:dyDescent="0.25">
      <c r="A215" s="66">
        <v>43465</v>
      </c>
      <c r="B215" s="48" t="s">
        <v>946</v>
      </c>
      <c r="C215" s="48" t="s">
        <v>5924</v>
      </c>
      <c r="D215" s="5">
        <f>VLOOKUP(C215,[4]Sheet1!$C$4:$AW$2286,47,0)</f>
        <v>10</v>
      </c>
      <c r="E215" s="5">
        <v>1</v>
      </c>
    </row>
    <row r="216" spans="1:5" x14ac:dyDescent="0.25">
      <c r="A216" s="66">
        <v>43465</v>
      </c>
      <c r="B216" s="48" t="s">
        <v>946</v>
      </c>
      <c r="C216" s="48" t="s">
        <v>5925</v>
      </c>
      <c r="D216" s="5">
        <f>VLOOKUP(C216,[4]Sheet1!$C$4:$AW$2286,47,0)</f>
        <v>11</v>
      </c>
      <c r="E216" s="5">
        <v>1</v>
      </c>
    </row>
    <row r="217" spans="1:5" x14ac:dyDescent="0.25">
      <c r="A217" s="66">
        <v>43465</v>
      </c>
      <c r="B217" s="48" t="s">
        <v>946</v>
      </c>
      <c r="C217" s="48" t="s">
        <v>5926</v>
      </c>
      <c r="D217" s="5">
        <f>VLOOKUP(C217,[4]Sheet1!$C$4:$AW$2286,47,0)</f>
        <v>11</v>
      </c>
      <c r="E217" s="5">
        <v>1</v>
      </c>
    </row>
    <row r="218" spans="1:5" x14ac:dyDescent="0.25">
      <c r="A218" s="66">
        <v>43465</v>
      </c>
      <c r="B218" s="48" t="s">
        <v>946</v>
      </c>
      <c r="C218" s="48" t="s">
        <v>5927</v>
      </c>
      <c r="D218" s="5">
        <f>VLOOKUP(C218,[4]Sheet1!$C$4:$AW$2286,47,0)</f>
        <v>12</v>
      </c>
      <c r="E218" s="5">
        <v>1</v>
      </c>
    </row>
    <row r="219" spans="1:5" x14ac:dyDescent="0.25">
      <c r="A219" s="66">
        <v>43465</v>
      </c>
      <c r="B219" s="48" t="s">
        <v>946</v>
      </c>
      <c r="C219" s="48" t="s">
        <v>5928</v>
      </c>
      <c r="D219" s="5">
        <f>VLOOKUP(C219,[4]Sheet1!$C$4:$AW$2286,47,0)</f>
        <v>12</v>
      </c>
      <c r="E219" s="5">
        <v>1</v>
      </c>
    </row>
    <row r="220" spans="1:5" x14ac:dyDescent="0.25">
      <c r="A220" s="66">
        <v>43465</v>
      </c>
      <c r="B220" s="48" t="s">
        <v>946</v>
      </c>
      <c r="C220" s="48" t="s">
        <v>5929</v>
      </c>
      <c r="D220" s="5">
        <f>VLOOKUP(C220,[4]Sheet1!$C$4:$AW$2286,47,0)</f>
        <v>13</v>
      </c>
      <c r="E220" s="5">
        <v>1</v>
      </c>
    </row>
    <row r="221" spans="1:5" x14ac:dyDescent="0.25">
      <c r="A221" s="66">
        <v>43465</v>
      </c>
      <c r="B221" s="48" t="s">
        <v>946</v>
      </c>
      <c r="C221" s="48" t="s">
        <v>5930</v>
      </c>
      <c r="D221" s="5">
        <f>VLOOKUP(C221,[4]Sheet1!$C$4:$AW$2286,47,0)</f>
        <v>13</v>
      </c>
      <c r="E221" s="5">
        <v>1</v>
      </c>
    </row>
    <row r="222" spans="1:5" x14ac:dyDescent="0.25">
      <c r="A222" s="66">
        <v>43465</v>
      </c>
      <c r="B222" s="48" t="s">
        <v>946</v>
      </c>
      <c r="C222" s="48" t="s">
        <v>5931</v>
      </c>
      <c r="D222" s="5">
        <f>VLOOKUP(C222,[4]Sheet1!$C$4:$AW$2286,47,0)</f>
        <v>14</v>
      </c>
      <c r="E222" s="5">
        <v>1</v>
      </c>
    </row>
    <row r="223" spans="1:5" x14ac:dyDescent="0.25">
      <c r="A223" s="66">
        <v>43465</v>
      </c>
      <c r="B223" s="48" t="s">
        <v>946</v>
      </c>
      <c r="C223" s="48" t="s">
        <v>5932</v>
      </c>
      <c r="D223" s="5">
        <f>VLOOKUP(C223,[4]Sheet1!$C$4:$AW$2286,47,0)</f>
        <v>14</v>
      </c>
      <c r="E223" s="5">
        <v>1</v>
      </c>
    </row>
    <row r="224" spans="1:5" x14ac:dyDescent="0.25">
      <c r="A224" s="66">
        <v>43465</v>
      </c>
      <c r="B224" s="48" t="s">
        <v>946</v>
      </c>
      <c r="C224" s="48" t="s">
        <v>5933</v>
      </c>
      <c r="D224" s="5">
        <f>VLOOKUP(C224,[4]Sheet1!$C$4:$AW$2286,47,0)</f>
        <v>15</v>
      </c>
      <c r="E224" s="5">
        <v>1</v>
      </c>
    </row>
    <row r="225" spans="1:5" x14ac:dyDescent="0.25">
      <c r="A225" s="66">
        <v>43465</v>
      </c>
      <c r="B225" s="48" t="s">
        <v>946</v>
      </c>
      <c r="C225" s="48" t="s">
        <v>5934</v>
      </c>
      <c r="D225" s="5">
        <f>VLOOKUP(C225,[4]Sheet1!$C$4:$AW$2286,47,0)</f>
        <v>15</v>
      </c>
      <c r="E225" s="5">
        <v>1</v>
      </c>
    </row>
    <row r="226" spans="1:5" x14ac:dyDescent="0.25">
      <c r="A226" s="66">
        <v>43465</v>
      </c>
      <c r="B226" s="48" t="s">
        <v>946</v>
      </c>
      <c r="C226" s="48" t="s">
        <v>5935</v>
      </c>
      <c r="D226" s="5">
        <f>VLOOKUP(C226,[4]Sheet1!$C$4:$AW$2286,47,0)</f>
        <v>16</v>
      </c>
      <c r="E226" s="5">
        <v>1</v>
      </c>
    </row>
    <row r="227" spans="1:5" x14ac:dyDescent="0.25">
      <c r="A227" s="66">
        <v>43465</v>
      </c>
      <c r="B227" s="48" t="s">
        <v>946</v>
      </c>
      <c r="C227" s="48" t="s">
        <v>5936</v>
      </c>
      <c r="D227" s="5">
        <f>VLOOKUP(C227,[4]Sheet1!$C$4:$AW$2286,47,0)</f>
        <v>16</v>
      </c>
      <c r="E227" s="5">
        <v>1</v>
      </c>
    </row>
    <row r="228" spans="1:5" x14ac:dyDescent="0.25">
      <c r="A228" s="66">
        <v>43465</v>
      </c>
      <c r="B228" s="48" t="s">
        <v>946</v>
      </c>
      <c r="C228" s="48" t="s">
        <v>5937</v>
      </c>
      <c r="D228" s="5">
        <f>VLOOKUP(C228,[4]Sheet1!$C$4:$AW$2286,47,0)</f>
        <v>11</v>
      </c>
      <c r="E228" s="5">
        <v>1</v>
      </c>
    </row>
    <row r="229" spans="1:5" x14ac:dyDescent="0.25">
      <c r="A229" s="66">
        <v>43465</v>
      </c>
      <c r="B229" s="48" t="s">
        <v>946</v>
      </c>
      <c r="C229" s="48" t="s">
        <v>5938</v>
      </c>
      <c r="D229" s="5">
        <f>VLOOKUP(C229,[4]Sheet1!$C$4:$AW$2286,47,0)</f>
        <v>11</v>
      </c>
      <c r="E229" s="5">
        <v>1</v>
      </c>
    </row>
    <row r="230" spans="1:5" x14ac:dyDescent="0.25">
      <c r="A230" s="66">
        <v>43465</v>
      </c>
      <c r="B230" s="48" t="s">
        <v>946</v>
      </c>
      <c r="C230" s="48" t="s">
        <v>5939</v>
      </c>
      <c r="D230" s="5">
        <f>VLOOKUP(C230,[4]Sheet1!$C$4:$AW$2286,47,0)</f>
        <v>12</v>
      </c>
      <c r="E230" s="5">
        <v>1</v>
      </c>
    </row>
    <row r="231" spans="1:5" x14ac:dyDescent="0.25">
      <c r="A231" s="66">
        <v>43465</v>
      </c>
      <c r="B231" s="48" t="s">
        <v>946</v>
      </c>
      <c r="C231" s="48" t="s">
        <v>5940</v>
      </c>
      <c r="D231" s="5">
        <f>VLOOKUP(C231,[4]Sheet1!$C$4:$AW$2286,47,0)</f>
        <v>12</v>
      </c>
      <c r="E231" s="5">
        <v>1</v>
      </c>
    </row>
    <row r="232" spans="1:5" x14ac:dyDescent="0.25">
      <c r="A232" s="66">
        <v>43465</v>
      </c>
      <c r="B232" s="48" t="s">
        <v>946</v>
      </c>
      <c r="C232" s="48" t="s">
        <v>5941</v>
      </c>
      <c r="D232" s="5">
        <f>VLOOKUP(C232,[4]Sheet1!$C$4:$AW$2286,47,0)</f>
        <v>13</v>
      </c>
      <c r="E232" s="5">
        <v>1</v>
      </c>
    </row>
    <row r="233" spans="1:5" x14ac:dyDescent="0.25">
      <c r="A233" s="66">
        <v>43465</v>
      </c>
      <c r="B233" s="48" t="s">
        <v>946</v>
      </c>
      <c r="C233" s="48" t="s">
        <v>5942</v>
      </c>
      <c r="D233" s="5">
        <f>VLOOKUP(C233,[4]Sheet1!$C$4:$AW$2286,47,0)</f>
        <v>13</v>
      </c>
      <c r="E233" s="5">
        <v>1</v>
      </c>
    </row>
    <row r="234" spans="1:5" x14ac:dyDescent="0.25">
      <c r="A234" s="66">
        <v>43465</v>
      </c>
      <c r="B234" s="48" t="s">
        <v>946</v>
      </c>
      <c r="C234" s="48" t="s">
        <v>5943</v>
      </c>
      <c r="D234" s="5">
        <f>VLOOKUP(C234,[4]Sheet1!$C$4:$AW$2286,47,0)</f>
        <v>14</v>
      </c>
      <c r="E234" s="5">
        <v>1</v>
      </c>
    </row>
    <row r="235" spans="1:5" x14ac:dyDescent="0.25">
      <c r="A235" s="66">
        <v>43465</v>
      </c>
      <c r="B235" s="48" t="s">
        <v>946</v>
      </c>
      <c r="C235" s="48" t="s">
        <v>5944</v>
      </c>
      <c r="D235" s="5">
        <f>VLOOKUP(C235,[4]Sheet1!$C$4:$AW$2286,47,0)</f>
        <v>14</v>
      </c>
      <c r="E235" s="5">
        <v>1</v>
      </c>
    </row>
    <row r="236" spans="1:5" x14ac:dyDescent="0.25">
      <c r="A236" s="66">
        <v>43465</v>
      </c>
      <c r="B236" s="48" t="s">
        <v>946</v>
      </c>
      <c r="C236" s="48" t="s">
        <v>5945</v>
      </c>
      <c r="D236" s="5">
        <f>VLOOKUP(C236,[4]Sheet1!$C$4:$AW$2286,47,0)</f>
        <v>15</v>
      </c>
      <c r="E236" s="5">
        <v>1</v>
      </c>
    </row>
    <row r="237" spans="1:5" x14ac:dyDescent="0.25">
      <c r="A237" s="66">
        <v>43465</v>
      </c>
      <c r="B237" s="48" t="s">
        <v>946</v>
      </c>
      <c r="C237" s="48" t="s">
        <v>5946</v>
      </c>
      <c r="D237" s="5">
        <f>VLOOKUP(C237,[4]Sheet1!$C$4:$AW$2286,47,0)</f>
        <v>15</v>
      </c>
      <c r="E237" s="5">
        <v>1</v>
      </c>
    </row>
    <row r="238" spans="1:5" x14ac:dyDescent="0.25">
      <c r="A238" s="66">
        <v>43465</v>
      </c>
      <c r="B238" s="48" t="s">
        <v>946</v>
      </c>
      <c r="C238" s="48" t="s">
        <v>5947</v>
      </c>
      <c r="D238" s="5">
        <f>VLOOKUP(C238,[4]Sheet1!$C$4:$AW$2286,47,0)</f>
        <v>16</v>
      </c>
      <c r="E238" s="5">
        <v>1</v>
      </c>
    </row>
    <row r="239" spans="1:5" x14ac:dyDescent="0.25">
      <c r="A239" s="66">
        <v>43465</v>
      </c>
      <c r="B239" s="48" t="s">
        <v>946</v>
      </c>
      <c r="C239" s="48" t="s">
        <v>5948</v>
      </c>
      <c r="D239" s="5">
        <f>VLOOKUP(C239,[4]Sheet1!$C$4:$AW$2286,47,0)</f>
        <v>16</v>
      </c>
      <c r="E239" s="5">
        <v>1</v>
      </c>
    </row>
    <row r="240" spans="1:5" x14ac:dyDescent="0.25">
      <c r="A240" s="66">
        <v>43465</v>
      </c>
      <c r="B240" s="48" t="s">
        <v>946</v>
      </c>
      <c r="C240" s="48" t="s">
        <v>5949</v>
      </c>
      <c r="D240" s="5">
        <f>VLOOKUP(C240,[4]Sheet1!$C$4:$AW$2286,47,0)</f>
        <v>17</v>
      </c>
      <c r="E240" s="5">
        <v>0</v>
      </c>
    </row>
    <row r="241" spans="1:5" x14ac:dyDescent="0.25">
      <c r="A241" s="66">
        <v>43465</v>
      </c>
      <c r="B241" s="48" t="s">
        <v>946</v>
      </c>
      <c r="C241" s="48" t="s">
        <v>5950</v>
      </c>
      <c r="D241" s="5">
        <f>VLOOKUP(C241,[4]Sheet1!$C$4:$AW$2286,47,0)</f>
        <v>17</v>
      </c>
      <c r="E241" s="5">
        <v>0</v>
      </c>
    </row>
    <row r="242" spans="1:5" x14ac:dyDescent="0.25">
      <c r="A242" s="66">
        <v>43465</v>
      </c>
      <c r="B242" s="48" t="s">
        <v>946</v>
      </c>
      <c r="C242" s="48" t="s">
        <v>5951</v>
      </c>
      <c r="D242" s="5">
        <f>VLOOKUP(C242,[4]Sheet1!$C$4:$AW$2286,47,0)</f>
        <v>17</v>
      </c>
      <c r="E242" s="5">
        <v>0</v>
      </c>
    </row>
    <row r="243" spans="1:5" x14ac:dyDescent="0.25">
      <c r="A243" s="66">
        <v>43465</v>
      </c>
      <c r="B243" s="48" t="s">
        <v>946</v>
      </c>
      <c r="C243" s="48" t="s">
        <v>5952</v>
      </c>
      <c r="D243" s="5">
        <f>VLOOKUP(C243,[4]Sheet1!$C$4:$AW$2286,47,0)</f>
        <v>17</v>
      </c>
      <c r="E243" s="5">
        <v>0</v>
      </c>
    </row>
    <row r="244" spans="1:5" x14ac:dyDescent="0.25">
      <c r="A244" s="66">
        <v>43465</v>
      </c>
      <c r="B244" s="48" t="s">
        <v>946</v>
      </c>
      <c r="C244" s="48" t="s">
        <v>5953</v>
      </c>
      <c r="D244" s="5">
        <f>VLOOKUP(C244,[4]Sheet1!$C$4:$AW$2286,47,0)</f>
        <v>18</v>
      </c>
      <c r="E244" s="5">
        <v>1</v>
      </c>
    </row>
    <row r="245" spans="1:5" x14ac:dyDescent="0.25">
      <c r="A245" s="66">
        <v>43465</v>
      </c>
      <c r="B245" s="48" t="s">
        <v>946</v>
      </c>
      <c r="C245" s="48" t="s">
        <v>5954</v>
      </c>
      <c r="D245" s="5">
        <f>VLOOKUP(C245,[4]Sheet1!$C$4:$AW$2286,47,0)</f>
        <v>18</v>
      </c>
      <c r="E245" s="5">
        <v>1</v>
      </c>
    </row>
    <row r="246" spans="1:5" x14ac:dyDescent="0.25">
      <c r="A246" s="66">
        <v>43465</v>
      </c>
      <c r="B246" s="48" t="s">
        <v>946</v>
      </c>
      <c r="C246" s="48" t="s">
        <v>5955</v>
      </c>
      <c r="D246" s="5">
        <f>VLOOKUP(C246,[4]Sheet1!$C$4:$AW$2286,47,0)</f>
        <v>18</v>
      </c>
      <c r="E246" s="5">
        <v>1</v>
      </c>
    </row>
    <row r="247" spans="1:5" x14ac:dyDescent="0.25">
      <c r="A247" s="66">
        <v>43465</v>
      </c>
      <c r="B247" s="48" t="s">
        <v>946</v>
      </c>
      <c r="C247" s="48" t="s">
        <v>5956</v>
      </c>
      <c r="D247" s="5">
        <f>VLOOKUP(C247,[4]Sheet1!$C$4:$AW$2286,47,0)</f>
        <v>18</v>
      </c>
      <c r="E247" s="5">
        <v>1</v>
      </c>
    </row>
    <row r="248" spans="1:5" x14ac:dyDescent="0.25">
      <c r="A248" s="66">
        <v>43465</v>
      </c>
      <c r="B248" s="48" t="s">
        <v>946</v>
      </c>
      <c r="C248" s="48" t="s">
        <v>5957</v>
      </c>
      <c r="D248" s="5">
        <f>VLOOKUP(C248,[4]Sheet1!$C$4:$AW$2286,47,0)</f>
        <v>1</v>
      </c>
      <c r="E248" s="5">
        <v>0</v>
      </c>
    </row>
    <row r="249" spans="1:5" x14ac:dyDescent="0.25">
      <c r="A249" s="66">
        <v>43465</v>
      </c>
      <c r="B249" s="48" t="s">
        <v>946</v>
      </c>
      <c r="C249" s="48" t="s">
        <v>5958</v>
      </c>
      <c r="D249" s="5">
        <f>VLOOKUP(C249,[4]Sheet1!$C$4:$AW$2286,47,0)</f>
        <v>1</v>
      </c>
      <c r="E249" s="5">
        <v>0</v>
      </c>
    </row>
    <row r="250" spans="1:5" x14ac:dyDescent="0.25">
      <c r="A250" s="66">
        <v>43465</v>
      </c>
      <c r="B250" s="48" t="s">
        <v>946</v>
      </c>
      <c r="C250" s="48" t="s">
        <v>5959</v>
      </c>
      <c r="D250" s="5">
        <f>VLOOKUP(C250,[4]Sheet1!$C$4:$AW$2286,47,0)</f>
        <v>15</v>
      </c>
      <c r="E250" s="5">
        <v>0</v>
      </c>
    </row>
    <row r="251" spans="1:5" x14ac:dyDescent="0.25">
      <c r="A251" s="66">
        <v>43465</v>
      </c>
      <c r="B251" s="48" t="s">
        <v>946</v>
      </c>
      <c r="C251" s="48" t="s">
        <v>5960</v>
      </c>
      <c r="D251" s="5">
        <f>VLOOKUP(C251,[4]Sheet1!$C$4:$AW$2286,47,0)</f>
        <v>15</v>
      </c>
      <c r="E251" s="5">
        <v>0</v>
      </c>
    </row>
    <row r="252" spans="1:5" x14ac:dyDescent="0.25">
      <c r="A252" s="66">
        <v>43465</v>
      </c>
      <c r="B252" s="48" t="s">
        <v>946</v>
      </c>
      <c r="C252" s="48" t="s">
        <v>5961</v>
      </c>
      <c r="D252" s="5">
        <f>VLOOKUP(C252,[4]Sheet1!$C$4:$AW$2286,47,0)</f>
        <v>1</v>
      </c>
      <c r="E252" s="5">
        <v>1</v>
      </c>
    </row>
    <row r="253" spans="1:5" x14ac:dyDescent="0.25">
      <c r="A253" s="66">
        <v>43465</v>
      </c>
      <c r="B253" s="48" t="s">
        <v>946</v>
      </c>
      <c r="C253" s="48" t="s">
        <v>5962</v>
      </c>
      <c r="D253" s="5">
        <f>VLOOKUP(C253,[4]Sheet1!$C$4:$AW$2286,47,0)</f>
        <v>1</v>
      </c>
      <c r="E253" s="5">
        <v>1</v>
      </c>
    </row>
    <row r="254" spans="1:5" x14ac:dyDescent="0.25">
      <c r="A254" s="66">
        <v>43465</v>
      </c>
      <c r="B254" s="48" t="s">
        <v>946</v>
      </c>
      <c r="C254" s="48" t="s">
        <v>5963</v>
      </c>
      <c r="D254" s="5">
        <f>VLOOKUP(C254,[4]Sheet1!$C$4:$AW$2286,47,0)</f>
        <v>2</v>
      </c>
      <c r="E254" s="5">
        <v>1</v>
      </c>
    </row>
    <row r="255" spans="1:5" x14ac:dyDescent="0.25">
      <c r="A255" s="66">
        <v>43465</v>
      </c>
      <c r="B255" s="48" t="s">
        <v>946</v>
      </c>
      <c r="C255" s="48" t="s">
        <v>5964</v>
      </c>
      <c r="D255" s="5">
        <f>VLOOKUP(C255,[4]Sheet1!$C$4:$AW$2286,47,0)</f>
        <v>2</v>
      </c>
      <c r="E255" s="5">
        <v>1</v>
      </c>
    </row>
    <row r="256" spans="1:5" x14ac:dyDescent="0.25">
      <c r="A256" s="66">
        <v>43465</v>
      </c>
      <c r="B256" s="48" t="s">
        <v>946</v>
      </c>
      <c r="C256" s="48" t="s">
        <v>5965</v>
      </c>
      <c r="D256" s="5">
        <f>VLOOKUP(C256,[4]Sheet1!$C$4:$AW$2286,47,0)</f>
        <v>3</v>
      </c>
      <c r="E256" s="5">
        <v>1</v>
      </c>
    </row>
    <row r="257" spans="1:5" x14ac:dyDescent="0.25">
      <c r="A257" s="66">
        <v>43465</v>
      </c>
      <c r="B257" s="48" t="s">
        <v>946</v>
      </c>
      <c r="C257" s="48" t="s">
        <v>5966</v>
      </c>
      <c r="D257" s="5">
        <f>VLOOKUP(C257,[4]Sheet1!$C$4:$AW$2286,47,0)</f>
        <v>3</v>
      </c>
      <c r="E257" s="5">
        <v>1</v>
      </c>
    </row>
    <row r="258" spans="1:5" x14ac:dyDescent="0.25">
      <c r="A258" s="66">
        <v>43465</v>
      </c>
      <c r="B258" s="48" t="s">
        <v>946</v>
      </c>
      <c r="C258" s="48" t="s">
        <v>5967</v>
      </c>
      <c r="D258" s="5">
        <f>VLOOKUP(C258,[4]Sheet1!$C$4:$AW$2286,47,0)</f>
        <v>4</v>
      </c>
      <c r="E258" s="5">
        <v>1</v>
      </c>
    </row>
    <row r="259" spans="1:5" x14ac:dyDescent="0.25">
      <c r="A259" s="66">
        <v>43465</v>
      </c>
      <c r="B259" s="48" t="s">
        <v>946</v>
      </c>
      <c r="C259" s="48" t="s">
        <v>5968</v>
      </c>
      <c r="D259" s="5">
        <f>VLOOKUP(C259,[4]Sheet1!$C$4:$AW$2286,47,0)</f>
        <v>4</v>
      </c>
      <c r="E259" s="5">
        <v>1</v>
      </c>
    </row>
    <row r="260" spans="1:5" x14ac:dyDescent="0.25">
      <c r="A260" s="66">
        <v>43465</v>
      </c>
      <c r="B260" s="48" t="s">
        <v>946</v>
      </c>
      <c r="C260" s="48" t="s">
        <v>5969</v>
      </c>
      <c r="D260" s="5">
        <f>VLOOKUP(C260,[4]Sheet1!$C$4:$AW$2286,47,0)</f>
        <v>1</v>
      </c>
      <c r="E260" s="5">
        <v>1</v>
      </c>
    </row>
    <row r="261" spans="1:5" x14ac:dyDescent="0.25">
      <c r="A261" s="66">
        <v>43465</v>
      </c>
      <c r="B261" s="48" t="s">
        <v>946</v>
      </c>
      <c r="C261" s="48" t="s">
        <v>5970</v>
      </c>
      <c r="D261" s="5">
        <f>VLOOKUP(C261,[4]Sheet1!$C$4:$AW$2286,47,0)</f>
        <v>1</v>
      </c>
      <c r="E261" s="5">
        <v>1</v>
      </c>
    </row>
    <row r="262" spans="1:5" x14ac:dyDescent="0.25">
      <c r="A262" s="66">
        <v>43465</v>
      </c>
      <c r="B262" s="48" t="s">
        <v>946</v>
      </c>
      <c r="C262" s="48" t="s">
        <v>5971</v>
      </c>
      <c r="D262" s="5">
        <f>VLOOKUP(C262,[4]Sheet1!$C$4:$AW$2286,47,0)</f>
        <v>2</v>
      </c>
      <c r="E262" s="5">
        <v>1</v>
      </c>
    </row>
    <row r="263" spans="1:5" x14ac:dyDescent="0.25">
      <c r="A263" s="66">
        <v>43465</v>
      </c>
      <c r="B263" s="48" t="s">
        <v>946</v>
      </c>
      <c r="C263" s="48" t="s">
        <v>5972</v>
      </c>
      <c r="D263" s="5">
        <f>VLOOKUP(C263,[4]Sheet1!$C$4:$AW$2286,47,0)</f>
        <v>2</v>
      </c>
      <c r="E263" s="5">
        <v>1</v>
      </c>
    </row>
    <row r="264" spans="1:5" x14ac:dyDescent="0.25">
      <c r="A264" s="66">
        <v>43465</v>
      </c>
      <c r="B264" s="48" t="s">
        <v>946</v>
      </c>
      <c r="C264" s="48" t="s">
        <v>5973</v>
      </c>
      <c r="D264" s="5">
        <f>VLOOKUP(C264,[4]Sheet1!$C$4:$AW$2286,47,0)</f>
        <v>3</v>
      </c>
      <c r="E264" s="5">
        <v>1</v>
      </c>
    </row>
    <row r="265" spans="1:5" x14ac:dyDescent="0.25">
      <c r="A265" s="66">
        <v>43465</v>
      </c>
      <c r="B265" s="48" t="s">
        <v>946</v>
      </c>
      <c r="C265" s="48" t="s">
        <v>5974</v>
      </c>
      <c r="D265" s="5">
        <f>VLOOKUP(C265,[4]Sheet1!$C$4:$AW$2286,47,0)</f>
        <v>3</v>
      </c>
      <c r="E265" s="5">
        <v>1</v>
      </c>
    </row>
    <row r="266" spans="1:5" x14ac:dyDescent="0.25">
      <c r="A266" s="66">
        <v>43465</v>
      </c>
      <c r="B266" s="48" t="s">
        <v>946</v>
      </c>
      <c r="C266" s="48" t="s">
        <v>5975</v>
      </c>
      <c r="D266" s="5">
        <f>VLOOKUP(C266,[4]Sheet1!$C$4:$AW$2286,47,0)</f>
        <v>4</v>
      </c>
      <c r="E266" s="5">
        <v>1</v>
      </c>
    </row>
    <row r="267" spans="1:5" x14ac:dyDescent="0.25">
      <c r="A267" s="66">
        <v>43465</v>
      </c>
      <c r="B267" s="48" t="s">
        <v>946</v>
      </c>
      <c r="C267" s="48" t="s">
        <v>5976</v>
      </c>
      <c r="D267" s="5">
        <f>VLOOKUP(C267,[4]Sheet1!$C$4:$AW$2286,47,0)</f>
        <v>4</v>
      </c>
      <c r="E267" s="5">
        <v>1</v>
      </c>
    </row>
    <row r="268" spans="1:5" x14ac:dyDescent="0.25">
      <c r="A268" s="66">
        <v>43465</v>
      </c>
      <c r="B268" s="48" t="s">
        <v>946</v>
      </c>
      <c r="C268" s="48" t="s">
        <v>5977</v>
      </c>
      <c r="D268" s="5">
        <f>VLOOKUP(C268,[4]Sheet1!$C$4:$AW$2286,47,0)</f>
        <v>5</v>
      </c>
      <c r="E268" s="5">
        <v>1</v>
      </c>
    </row>
    <row r="269" spans="1:5" x14ac:dyDescent="0.25">
      <c r="A269" s="66">
        <v>43465</v>
      </c>
      <c r="B269" s="48" t="s">
        <v>946</v>
      </c>
      <c r="C269" s="48" t="s">
        <v>5978</v>
      </c>
      <c r="D269" s="5">
        <f>VLOOKUP(C269,[4]Sheet1!$C$4:$AW$2286,47,0)</f>
        <v>5</v>
      </c>
      <c r="E269" s="5">
        <v>1</v>
      </c>
    </row>
    <row r="270" spans="1:5" x14ac:dyDescent="0.25">
      <c r="A270" s="66">
        <v>43465</v>
      </c>
      <c r="B270" s="48" t="s">
        <v>946</v>
      </c>
      <c r="C270" s="48" t="s">
        <v>5979</v>
      </c>
      <c r="D270" s="5">
        <f>VLOOKUP(C270,[4]Sheet1!$C$4:$AW$2286,47,0)</f>
        <v>6</v>
      </c>
      <c r="E270" s="5">
        <v>1</v>
      </c>
    </row>
    <row r="271" spans="1:5" x14ac:dyDescent="0.25">
      <c r="A271" s="66">
        <v>43465</v>
      </c>
      <c r="B271" s="48" t="s">
        <v>946</v>
      </c>
      <c r="C271" s="48" t="s">
        <v>5980</v>
      </c>
      <c r="D271" s="5">
        <f>VLOOKUP(C271,[4]Sheet1!$C$4:$AW$2286,47,0)</f>
        <v>6</v>
      </c>
      <c r="E271" s="5">
        <v>1</v>
      </c>
    </row>
    <row r="272" spans="1:5" x14ac:dyDescent="0.25">
      <c r="A272" s="66">
        <v>43465</v>
      </c>
      <c r="B272" s="48" t="s">
        <v>946</v>
      </c>
      <c r="C272" s="48" t="s">
        <v>5981</v>
      </c>
      <c r="D272" s="5">
        <f>VLOOKUP(C272,[4]Sheet1!$C$4:$AW$2286,47,0)</f>
        <v>7</v>
      </c>
      <c r="E272" s="5">
        <v>1</v>
      </c>
    </row>
    <row r="273" spans="1:5" x14ac:dyDescent="0.25">
      <c r="A273" s="66">
        <v>43465</v>
      </c>
      <c r="B273" s="48" t="s">
        <v>946</v>
      </c>
      <c r="C273" s="48" t="s">
        <v>5982</v>
      </c>
      <c r="D273" s="5">
        <f>VLOOKUP(C273,[4]Sheet1!$C$4:$AW$2286,47,0)</f>
        <v>7</v>
      </c>
      <c r="E273" s="5">
        <v>1</v>
      </c>
    </row>
    <row r="274" spans="1:5" x14ac:dyDescent="0.25">
      <c r="A274" s="66">
        <v>43465</v>
      </c>
      <c r="B274" s="48" t="s">
        <v>946</v>
      </c>
      <c r="C274" s="48" t="s">
        <v>5983</v>
      </c>
      <c r="D274" s="5">
        <f>VLOOKUP(C274,[4]Sheet1!$C$4:$AW$2286,47,0)</f>
        <v>8</v>
      </c>
      <c r="E274" s="5">
        <v>1</v>
      </c>
    </row>
    <row r="275" spans="1:5" x14ac:dyDescent="0.25">
      <c r="A275" s="66">
        <v>43465</v>
      </c>
      <c r="B275" s="48" t="s">
        <v>946</v>
      </c>
      <c r="C275" s="48" t="s">
        <v>5984</v>
      </c>
      <c r="D275" s="5">
        <f>VLOOKUP(C275,[4]Sheet1!$C$4:$AW$2286,47,0)</f>
        <v>8</v>
      </c>
      <c r="E275" s="5">
        <v>1</v>
      </c>
    </row>
    <row r="276" spans="1:5" x14ac:dyDescent="0.25">
      <c r="A276" s="66">
        <v>43465</v>
      </c>
      <c r="B276" s="48" t="s">
        <v>946</v>
      </c>
      <c r="C276" s="48" t="s">
        <v>5985</v>
      </c>
      <c r="D276" s="5">
        <f>VLOOKUP(C276,[4]Sheet1!$C$4:$AW$2286,47,0)</f>
        <v>9</v>
      </c>
      <c r="E276" s="5">
        <v>1</v>
      </c>
    </row>
    <row r="277" spans="1:5" x14ac:dyDescent="0.25">
      <c r="A277" s="66">
        <v>43465</v>
      </c>
      <c r="B277" s="48" t="s">
        <v>946</v>
      </c>
      <c r="C277" s="48" t="s">
        <v>5986</v>
      </c>
      <c r="D277" s="5">
        <f>VLOOKUP(C277,[4]Sheet1!$C$4:$AW$2286,47,0)</f>
        <v>9</v>
      </c>
      <c r="E277" s="5">
        <v>1</v>
      </c>
    </row>
    <row r="278" spans="1:5" x14ac:dyDescent="0.25">
      <c r="A278" s="66">
        <v>43465</v>
      </c>
      <c r="B278" s="48" t="s">
        <v>946</v>
      </c>
      <c r="C278" s="48" t="s">
        <v>5987</v>
      </c>
      <c r="D278" s="5">
        <f>VLOOKUP(C278,[4]Sheet1!$C$4:$AW$2286,47,0)</f>
        <v>10</v>
      </c>
      <c r="E278" s="5">
        <v>1</v>
      </c>
    </row>
    <row r="279" spans="1:5" x14ac:dyDescent="0.25">
      <c r="A279" s="66">
        <v>43465</v>
      </c>
      <c r="B279" s="48" t="s">
        <v>946</v>
      </c>
      <c r="C279" s="48" t="s">
        <v>5988</v>
      </c>
      <c r="D279" s="5">
        <f>VLOOKUP(C279,[4]Sheet1!$C$4:$AW$2286,47,0)</f>
        <v>10</v>
      </c>
      <c r="E279" s="5">
        <v>1</v>
      </c>
    </row>
    <row r="280" spans="1:5" x14ac:dyDescent="0.25">
      <c r="A280" s="66">
        <v>43465</v>
      </c>
      <c r="B280" s="48" t="s">
        <v>946</v>
      </c>
      <c r="C280" s="48" t="s">
        <v>5989</v>
      </c>
      <c r="D280" s="5">
        <f>VLOOKUP(C280,[4]Sheet1!$C$4:$AW$2286,47,0)</f>
        <v>5</v>
      </c>
      <c r="E280" s="5">
        <v>1</v>
      </c>
    </row>
    <row r="281" spans="1:5" x14ac:dyDescent="0.25">
      <c r="A281" s="66">
        <v>43465</v>
      </c>
      <c r="B281" s="48" t="s">
        <v>946</v>
      </c>
      <c r="C281" s="48" t="s">
        <v>5990</v>
      </c>
      <c r="D281" s="5">
        <f>VLOOKUP(C281,[4]Sheet1!$C$4:$AW$2286,47,0)</f>
        <v>5</v>
      </c>
      <c r="E281" s="5">
        <v>1</v>
      </c>
    </row>
    <row r="282" spans="1:5" x14ac:dyDescent="0.25">
      <c r="A282" s="66">
        <v>43465</v>
      </c>
      <c r="B282" s="48" t="s">
        <v>946</v>
      </c>
      <c r="C282" s="48" t="s">
        <v>5991</v>
      </c>
      <c r="D282" s="5">
        <f>VLOOKUP(C282,[4]Sheet1!$C$4:$AW$2286,47,0)</f>
        <v>6</v>
      </c>
      <c r="E282" s="5">
        <v>1</v>
      </c>
    </row>
    <row r="283" spans="1:5" x14ac:dyDescent="0.25">
      <c r="A283" s="66">
        <v>43465</v>
      </c>
      <c r="B283" s="48" t="s">
        <v>946</v>
      </c>
      <c r="C283" s="48" t="s">
        <v>5992</v>
      </c>
      <c r="D283" s="5">
        <f>VLOOKUP(C283,[4]Sheet1!$C$4:$AW$2286,47,0)</f>
        <v>6</v>
      </c>
      <c r="E283" s="5">
        <v>1</v>
      </c>
    </row>
    <row r="284" spans="1:5" x14ac:dyDescent="0.25">
      <c r="A284" s="66">
        <v>43465</v>
      </c>
      <c r="B284" s="48" t="s">
        <v>946</v>
      </c>
      <c r="C284" s="48" t="s">
        <v>5993</v>
      </c>
      <c r="D284" s="5">
        <f>VLOOKUP(C284,[4]Sheet1!$C$4:$AW$2286,47,0)</f>
        <v>7</v>
      </c>
      <c r="E284" s="5">
        <v>1</v>
      </c>
    </row>
    <row r="285" spans="1:5" x14ac:dyDescent="0.25">
      <c r="A285" s="66">
        <v>43465</v>
      </c>
      <c r="B285" s="48" t="s">
        <v>946</v>
      </c>
      <c r="C285" s="48" t="s">
        <v>5994</v>
      </c>
      <c r="D285" s="5">
        <f>VLOOKUP(C285,[4]Sheet1!$C$4:$AW$2286,47,0)</f>
        <v>7</v>
      </c>
      <c r="E285" s="5">
        <v>1</v>
      </c>
    </row>
    <row r="286" spans="1:5" x14ac:dyDescent="0.25">
      <c r="A286" s="66">
        <v>43465</v>
      </c>
      <c r="B286" s="48" t="s">
        <v>946</v>
      </c>
      <c r="C286" s="48" t="s">
        <v>5995</v>
      </c>
      <c r="D286" s="5">
        <f>VLOOKUP(C286,[4]Sheet1!$C$4:$AW$2286,47,0)</f>
        <v>8</v>
      </c>
      <c r="E286" s="5">
        <v>1</v>
      </c>
    </row>
    <row r="287" spans="1:5" x14ac:dyDescent="0.25">
      <c r="A287" s="66">
        <v>43465</v>
      </c>
      <c r="B287" s="48" t="s">
        <v>946</v>
      </c>
      <c r="C287" s="48" t="s">
        <v>5996</v>
      </c>
      <c r="D287" s="5">
        <f>VLOOKUP(C287,[4]Sheet1!$C$4:$AW$2286,47,0)</f>
        <v>8</v>
      </c>
      <c r="E287" s="5">
        <v>1</v>
      </c>
    </row>
    <row r="288" spans="1:5" x14ac:dyDescent="0.25">
      <c r="A288" s="66">
        <v>43465</v>
      </c>
      <c r="B288" s="48" t="s">
        <v>946</v>
      </c>
      <c r="C288" s="48" t="s">
        <v>5997</v>
      </c>
      <c r="D288" s="5">
        <f>VLOOKUP(C288,[4]Sheet1!$C$4:$AW$2286,47,0)</f>
        <v>9</v>
      </c>
      <c r="E288" s="5">
        <v>1</v>
      </c>
    </row>
    <row r="289" spans="1:5" x14ac:dyDescent="0.25">
      <c r="A289" s="66">
        <v>43465</v>
      </c>
      <c r="B289" s="48" t="s">
        <v>946</v>
      </c>
      <c r="C289" s="48" t="s">
        <v>5998</v>
      </c>
      <c r="D289" s="5">
        <f>VLOOKUP(C289,[4]Sheet1!$C$4:$AW$2286,47,0)</f>
        <v>9</v>
      </c>
      <c r="E289" s="5">
        <v>1</v>
      </c>
    </row>
    <row r="290" spans="1:5" x14ac:dyDescent="0.25">
      <c r="A290" s="66">
        <v>43465</v>
      </c>
      <c r="B290" s="48" t="s">
        <v>946</v>
      </c>
      <c r="C290" s="48" t="s">
        <v>5999</v>
      </c>
      <c r="D290" s="5">
        <f>VLOOKUP(C290,[4]Sheet1!$C$4:$AW$2286,47,0)</f>
        <v>10</v>
      </c>
      <c r="E290" s="5">
        <v>1</v>
      </c>
    </row>
    <row r="291" spans="1:5" x14ac:dyDescent="0.25">
      <c r="A291" s="66">
        <v>43465</v>
      </c>
      <c r="B291" s="48" t="s">
        <v>946</v>
      </c>
      <c r="C291" s="48" t="s">
        <v>6000</v>
      </c>
      <c r="D291" s="5">
        <f>VLOOKUP(C291,[4]Sheet1!$C$4:$AW$2286,47,0)</f>
        <v>10</v>
      </c>
      <c r="E291" s="5">
        <v>1</v>
      </c>
    </row>
    <row r="292" spans="1:5" x14ac:dyDescent="0.25">
      <c r="A292" s="66">
        <v>43465</v>
      </c>
      <c r="B292" s="48" t="s">
        <v>946</v>
      </c>
      <c r="C292" s="48" t="s">
        <v>6001</v>
      </c>
      <c r="D292" s="5">
        <f>VLOOKUP(C292,[4]Sheet1!$C$4:$AW$2286,47,0)</f>
        <v>11</v>
      </c>
      <c r="E292" s="5">
        <v>1</v>
      </c>
    </row>
    <row r="293" spans="1:5" x14ac:dyDescent="0.25">
      <c r="A293" s="66">
        <v>43465</v>
      </c>
      <c r="B293" s="48" t="s">
        <v>946</v>
      </c>
      <c r="C293" s="48" t="s">
        <v>6002</v>
      </c>
      <c r="D293" s="5">
        <f>VLOOKUP(C293,[4]Sheet1!$C$4:$AW$2286,47,0)</f>
        <v>11</v>
      </c>
      <c r="E293" s="5">
        <v>1</v>
      </c>
    </row>
    <row r="294" spans="1:5" x14ac:dyDescent="0.25">
      <c r="A294" s="66">
        <v>43465</v>
      </c>
      <c r="B294" s="48" t="s">
        <v>946</v>
      </c>
      <c r="C294" s="48" t="s">
        <v>6003</v>
      </c>
      <c r="D294" s="5">
        <f>VLOOKUP(C294,[4]Sheet1!$C$4:$AW$2286,47,0)</f>
        <v>12</v>
      </c>
      <c r="E294" s="5">
        <v>1</v>
      </c>
    </row>
    <row r="295" spans="1:5" x14ac:dyDescent="0.25">
      <c r="A295" s="66">
        <v>43465</v>
      </c>
      <c r="B295" s="48" t="s">
        <v>946</v>
      </c>
      <c r="C295" s="48" t="s">
        <v>6004</v>
      </c>
      <c r="D295" s="5">
        <f>VLOOKUP(C295,[4]Sheet1!$C$4:$AW$2286,47,0)</f>
        <v>12</v>
      </c>
      <c r="E295" s="5">
        <v>1</v>
      </c>
    </row>
    <row r="296" spans="1:5" x14ac:dyDescent="0.25">
      <c r="A296" s="66">
        <v>43465</v>
      </c>
      <c r="B296" s="48" t="s">
        <v>946</v>
      </c>
      <c r="C296" s="48" t="s">
        <v>6005</v>
      </c>
      <c r="D296" s="5">
        <f>VLOOKUP(C296,[4]Sheet1!$C$4:$AW$2286,47,0)</f>
        <v>13</v>
      </c>
      <c r="E296" s="5">
        <v>1</v>
      </c>
    </row>
    <row r="297" spans="1:5" x14ac:dyDescent="0.25">
      <c r="A297" s="66">
        <v>43465</v>
      </c>
      <c r="B297" s="48" t="s">
        <v>946</v>
      </c>
      <c r="C297" s="48" t="s">
        <v>6006</v>
      </c>
      <c r="D297" s="5">
        <f>VLOOKUP(C297,[4]Sheet1!$C$4:$AW$2286,47,0)</f>
        <v>13</v>
      </c>
      <c r="E297" s="5">
        <v>1</v>
      </c>
    </row>
    <row r="298" spans="1:5" x14ac:dyDescent="0.25">
      <c r="A298" s="66">
        <v>43465</v>
      </c>
      <c r="B298" s="48" t="s">
        <v>946</v>
      </c>
      <c r="C298" s="48" t="s">
        <v>6007</v>
      </c>
      <c r="D298" s="5">
        <f>VLOOKUP(C298,[4]Sheet1!$C$4:$AW$2286,47,0)</f>
        <v>14</v>
      </c>
      <c r="E298" s="5">
        <v>1</v>
      </c>
    </row>
    <row r="299" spans="1:5" x14ac:dyDescent="0.25">
      <c r="A299" s="66">
        <v>43465</v>
      </c>
      <c r="B299" s="48" t="s">
        <v>946</v>
      </c>
      <c r="C299" s="48" t="s">
        <v>6008</v>
      </c>
      <c r="D299" s="5">
        <f>VLOOKUP(C299,[4]Sheet1!$C$4:$AW$2286,47,0)</f>
        <v>14</v>
      </c>
      <c r="E299" s="5">
        <v>1</v>
      </c>
    </row>
    <row r="300" spans="1:5" x14ac:dyDescent="0.25">
      <c r="A300" s="66">
        <v>43465</v>
      </c>
      <c r="B300" s="48" t="s">
        <v>946</v>
      </c>
      <c r="C300" s="48" t="s">
        <v>6009</v>
      </c>
      <c r="D300" s="5">
        <f>VLOOKUP(C300,[4]Sheet1!$C$4:$AW$2286,47,0)</f>
        <v>15</v>
      </c>
      <c r="E300" s="5">
        <v>1</v>
      </c>
    </row>
    <row r="301" spans="1:5" x14ac:dyDescent="0.25">
      <c r="A301" s="66">
        <v>43465</v>
      </c>
      <c r="B301" s="48" t="s">
        <v>946</v>
      </c>
      <c r="C301" s="48" t="s">
        <v>6010</v>
      </c>
      <c r="D301" s="5">
        <f>VLOOKUP(C301,[4]Sheet1!$C$4:$AW$2286,47,0)</f>
        <v>15</v>
      </c>
      <c r="E301" s="5">
        <v>1</v>
      </c>
    </row>
    <row r="302" spans="1:5" x14ac:dyDescent="0.25">
      <c r="A302" s="66">
        <v>43465</v>
      </c>
      <c r="B302" s="48" t="s">
        <v>950</v>
      </c>
      <c r="C302" s="48" t="s">
        <v>6011</v>
      </c>
      <c r="D302" s="5">
        <f>VLOOKUP(C302,[4]Sheet1!$C$4:$AW$2286,47,0)</f>
        <v>16</v>
      </c>
      <c r="E302" s="5">
        <v>1</v>
      </c>
    </row>
    <row r="303" spans="1:5" x14ac:dyDescent="0.25">
      <c r="A303" s="66">
        <v>43465</v>
      </c>
      <c r="B303" s="48" t="s">
        <v>950</v>
      </c>
      <c r="C303" s="48" t="s">
        <v>6012</v>
      </c>
      <c r="D303" s="5">
        <f>VLOOKUP(C303,[4]Sheet1!$C$4:$AW$2286,47,0)</f>
        <v>16</v>
      </c>
      <c r="E303" s="5">
        <v>1</v>
      </c>
    </row>
    <row r="304" spans="1:5" x14ac:dyDescent="0.25">
      <c r="A304" s="66">
        <v>43465</v>
      </c>
      <c r="B304" s="48" t="s">
        <v>950</v>
      </c>
      <c r="C304" s="48" t="s">
        <v>6013</v>
      </c>
      <c r="D304" s="5">
        <f>VLOOKUP(C304,[4]Sheet1!$C$4:$AW$2286,47,0)</f>
        <v>11</v>
      </c>
      <c r="E304" s="5">
        <v>1</v>
      </c>
    </row>
    <row r="305" spans="1:5" x14ac:dyDescent="0.25">
      <c r="A305" s="66">
        <v>43465</v>
      </c>
      <c r="B305" s="48" t="s">
        <v>950</v>
      </c>
      <c r="C305" s="48" t="s">
        <v>6014</v>
      </c>
      <c r="D305" s="5">
        <f>VLOOKUP(C305,[4]Sheet1!$C$4:$AW$2286,47,0)</f>
        <v>11</v>
      </c>
      <c r="E305" s="5">
        <v>1</v>
      </c>
    </row>
    <row r="306" spans="1:5" x14ac:dyDescent="0.25">
      <c r="A306" s="66">
        <v>43465</v>
      </c>
      <c r="B306" s="48" t="s">
        <v>950</v>
      </c>
      <c r="C306" s="48" t="s">
        <v>6015</v>
      </c>
      <c r="D306" s="5">
        <f>VLOOKUP(C306,[4]Sheet1!$C$4:$AW$2286,47,0)</f>
        <v>12</v>
      </c>
      <c r="E306" s="5">
        <v>1</v>
      </c>
    </row>
    <row r="307" spans="1:5" x14ac:dyDescent="0.25">
      <c r="A307" s="66">
        <v>43465</v>
      </c>
      <c r="B307" s="48" t="s">
        <v>950</v>
      </c>
      <c r="C307" s="48" t="s">
        <v>6016</v>
      </c>
      <c r="D307" s="5">
        <f>VLOOKUP(C307,[4]Sheet1!$C$4:$AW$2286,47,0)</f>
        <v>12</v>
      </c>
      <c r="E307" s="5">
        <v>1</v>
      </c>
    </row>
    <row r="308" spans="1:5" x14ac:dyDescent="0.25">
      <c r="A308" s="66">
        <v>43465</v>
      </c>
      <c r="B308" s="48" t="s">
        <v>950</v>
      </c>
      <c r="C308" s="48" t="s">
        <v>6017</v>
      </c>
      <c r="D308" s="5">
        <f>VLOOKUP(C308,[4]Sheet1!$C$4:$AW$2286,47,0)</f>
        <v>13</v>
      </c>
      <c r="E308" s="5">
        <v>1</v>
      </c>
    </row>
    <row r="309" spans="1:5" x14ac:dyDescent="0.25">
      <c r="A309" s="66">
        <v>43465</v>
      </c>
      <c r="B309" s="48" t="s">
        <v>950</v>
      </c>
      <c r="C309" s="48" t="s">
        <v>6018</v>
      </c>
      <c r="D309" s="5">
        <f>VLOOKUP(C309,[4]Sheet1!$C$4:$AW$2286,47,0)</f>
        <v>13</v>
      </c>
      <c r="E309" s="5">
        <v>1</v>
      </c>
    </row>
    <row r="310" spans="1:5" x14ac:dyDescent="0.25">
      <c r="A310" s="66">
        <v>43465</v>
      </c>
      <c r="B310" s="48" t="s">
        <v>950</v>
      </c>
      <c r="C310" s="48" t="s">
        <v>6019</v>
      </c>
      <c r="D310" s="5">
        <f>VLOOKUP(C310,[4]Sheet1!$C$4:$AW$2286,47,0)</f>
        <v>14</v>
      </c>
      <c r="E310" s="5">
        <v>1</v>
      </c>
    </row>
    <row r="311" spans="1:5" x14ac:dyDescent="0.25">
      <c r="A311" s="66">
        <v>43465</v>
      </c>
      <c r="B311" s="48" t="s">
        <v>950</v>
      </c>
      <c r="C311" s="48" t="s">
        <v>6020</v>
      </c>
      <c r="D311" s="5">
        <f>VLOOKUP(C311,[4]Sheet1!$C$4:$AW$2286,47,0)</f>
        <v>14</v>
      </c>
      <c r="E311" s="5">
        <v>1</v>
      </c>
    </row>
    <row r="312" spans="1:5" x14ac:dyDescent="0.25">
      <c r="A312" s="66">
        <v>43465</v>
      </c>
      <c r="B312" s="48" t="s">
        <v>950</v>
      </c>
      <c r="C312" s="48" t="s">
        <v>6021</v>
      </c>
      <c r="D312" s="5">
        <f>VLOOKUP(C312,[4]Sheet1!$C$4:$AW$2286,47,0)</f>
        <v>15</v>
      </c>
      <c r="E312" s="5">
        <v>1</v>
      </c>
    </row>
    <row r="313" spans="1:5" x14ac:dyDescent="0.25">
      <c r="A313" s="66">
        <v>43465</v>
      </c>
      <c r="B313" s="48" t="s">
        <v>950</v>
      </c>
      <c r="C313" s="48" t="s">
        <v>6022</v>
      </c>
      <c r="D313" s="5">
        <f>VLOOKUP(C313,[4]Sheet1!$C$4:$AW$2286,47,0)</f>
        <v>15</v>
      </c>
      <c r="E313" s="5">
        <v>1</v>
      </c>
    </row>
    <row r="314" spans="1:5" x14ac:dyDescent="0.25">
      <c r="A314" s="66">
        <v>43465</v>
      </c>
      <c r="B314" s="48" t="s">
        <v>950</v>
      </c>
      <c r="C314" s="48" t="s">
        <v>6023</v>
      </c>
      <c r="D314" s="5">
        <f>VLOOKUP(C314,[4]Sheet1!$C$4:$AW$2286,47,0)</f>
        <v>16</v>
      </c>
      <c r="E314" s="5">
        <v>1</v>
      </c>
    </row>
    <row r="315" spans="1:5" x14ac:dyDescent="0.25">
      <c r="A315" s="66">
        <v>43465</v>
      </c>
      <c r="B315" s="48" t="s">
        <v>950</v>
      </c>
      <c r="C315" s="48" t="s">
        <v>6024</v>
      </c>
      <c r="D315" s="5">
        <f>VLOOKUP(C315,[4]Sheet1!$C$4:$AW$2286,47,0)</f>
        <v>16</v>
      </c>
      <c r="E315" s="5">
        <v>1</v>
      </c>
    </row>
    <row r="316" spans="1:5" x14ac:dyDescent="0.25">
      <c r="A316" s="66">
        <v>43465</v>
      </c>
      <c r="B316" s="48" t="s">
        <v>950</v>
      </c>
      <c r="C316" s="48" t="s">
        <v>6025</v>
      </c>
      <c r="D316" s="5">
        <f>VLOOKUP(C316,[4]Sheet1!$C$4:$AW$2286,47,0)</f>
        <v>17</v>
      </c>
      <c r="E316" s="5">
        <v>0</v>
      </c>
    </row>
    <row r="317" spans="1:5" x14ac:dyDescent="0.25">
      <c r="A317" s="66">
        <v>43465</v>
      </c>
      <c r="B317" s="48" t="s">
        <v>950</v>
      </c>
      <c r="C317" s="48" t="s">
        <v>6026</v>
      </c>
      <c r="D317" s="5">
        <f>VLOOKUP(C317,[4]Sheet1!$C$4:$AW$2286,47,0)</f>
        <v>17</v>
      </c>
      <c r="E317" s="5">
        <v>0</v>
      </c>
    </row>
    <row r="318" spans="1:5" x14ac:dyDescent="0.25">
      <c r="A318" s="66">
        <v>43465</v>
      </c>
      <c r="B318" s="48" t="s">
        <v>950</v>
      </c>
      <c r="C318" s="48" t="s">
        <v>6027</v>
      </c>
      <c r="D318" s="5">
        <f>VLOOKUP(C318,[4]Sheet1!$C$4:$AW$2286,47,0)</f>
        <v>17</v>
      </c>
      <c r="E318" s="5">
        <v>0</v>
      </c>
    </row>
    <row r="319" spans="1:5" x14ac:dyDescent="0.25">
      <c r="A319" s="66">
        <v>43465</v>
      </c>
      <c r="B319" s="48" t="s">
        <v>950</v>
      </c>
      <c r="C319" s="48" t="s">
        <v>6028</v>
      </c>
      <c r="D319" s="5">
        <f>VLOOKUP(C319,[4]Sheet1!$C$4:$AW$2286,47,0)</f>
        <v>17</v>
      </c>
      <c r="E319" s="5">
        <v>0</v>
      </c>
    </row>
    <row r="320" spans="1:5" x14ac:dyDescent="0.25">
      <c r="A320" s="66">
        <v>43465</v>
      </c>
      <c r="B320" s="48" t="s">
        <v>950</v>
      </c>
      <c r="C320" s="48" t="s">
        <v>6029</v>
      </c>
      <c r="D320" s="5">
        <f>VLOOKUP(C320,[4]Sheet1!$C$4:$AW$2286,47,0)</f>
        <v>18</v>
      </c>
      <c r="E320" s="5">
        <v>1</v>
      </c>
    </row>
    <row r="321" spans="1:5" x14ac:dyDescent="0.25">
      <c r="A321" s="66">
        <v>43465</v>
      </c>
      <c r="B321" s="48" t="s">
        <v>950</v>
      </c>
      <c r="C321" s="48" t="s">
        <v>6030</v>
      </c>
      <c r="D321" s="5">
        <f>VLOOKUP(C321,[4]Sheet1!$C$4:$AW$2286,47,0)</f>
        <v>18</v>
      </c>
      <c r="E321" s="5">
        <v>1</v>
      </c>
    </row>
    <row r="322" spans="1:5" x14ac:dyDescent="0.25">
      <c r="A322" s="66">
        <v>43465</v>
      </c>
      <c r="B322" s="48" t="s">
        <v>950</v>
      </c>
      <c r="C322" s="48" t="s">
        <v>6031</v>
      </c>
      <c r="D322" s="5">
        <f>VLOOKUP(C322,[4]Sheet1!$C$4:$AW$2286,47,0)</f>
        <v>18</v>
      </c>
      <c r="E322" s="5">
        <v>1</v>
      </c>
    </row>
    <row r="323" spans="1:5" x14ac:dyDescent="0.25">
      <c r="A323" s="66">
        <v>43465</v>
      </c>
      <c r="B323" s="48" t="s">
        <v>950</v>
      </c>
      <c r="C323" s="48" t="s">
        <v>6032</v>
      </c>
      <c r="D323" s="5">
        <f>VLOOKUP(C323,[4]Sheet1!$C$4:$AW$2286,47,0)</f>
        <v>18</v>
      </c>
      <c r="E323" s="5">
        <v>1</v>
      </c>
    </row>
    <row r="324" spans="1:5" x14ac:dyDescent="0.25">
      <c r="A324" s="66">
        <v>43465</v>
      </c>
      <c r="B324" s="48" t="s">
        <v>950</v>
      </c>
      <c r="C324" s="48" t="s">
        <v>6033</v>
      </c>
      <c r="D324" s="5">
        <f>VLOOKUP(C324,[4]Sheet1!$C$4:$AW$2286,47,0)</f>
        <v>1</v>
      </c>
      <c r="E324" s="5">
        <v>0</v>
      </c>
    </row>
    <row r="325" spans="1:5" x14ac:dyDescent="0.25">
      <c r="A325" s="66">
        <v>43465</v>
      </c>
      <c r="B325" s="48" t="s">
        <v>950</v>
      </c>
      <c r="C325" s="48" t="s">
        <v>6034</v>
      </c>
      <c r="D325" s="5">
        <f>VLOOKUP(C325,[4]Sheet1!$C$4:$AW$2286,47,0)</f>
        <v>1</v>
      </c>
      <c r="E325" s="5">
        <v>0</v>
      </c>
    </row>
    <row r="326" spans="1:5" x14ac:dyDescent="0.25">
      <c r="A326" s="66">
        <v>43465</v>
      </c>
      <c r="B326" s="48" t="s">
        <v>950</v>
      </c>
      <c r="C326" s="48" t="s">
        <v>6035</v>
      </c>
      <c r="D326" s="5">
        <f>VLOOKUP(C326,[4]Sheet1!$C$4:$AW$2286,47,0)</f>
        <v>15</v>
      </c>
      <c r="E326" s="5">
        <v>0</v>
      </c>
    </row>
    <row r="327" spans="1:5" x14ac:dyDescent="0.25">
      <c r="A327" s="66">
        <v>43465</v>
      </c>
      <c r="B327" s="48" t="s">
        <v>950</v>
      </c>
      <c r="C327" s="48" t="s">
        <v>6036</v>
      </c>
      <c r="D327" s="5">
        <f>VLOOKUP(C327,[4]Sheet1!$C$4:$AW$2286,47,0)</f>
        <v>15</v>
      </c>
      <c r="E327" s="5">
        <v>0</v>
      </c>
    </row>
    <row r="328" spans="1:5" x14ac:dyDescent="0.25">
      <c r="A328" s="66">
        <v>43465</v>
      </c>
      <c r="B328" s="48" t="s">
        <v>950</v>
      </c>
      <c r="C328" s="48" t="s">
        <v>6772</v>
      </c>
      <c r="D328" s="5">
        <f>VLOOKUP(C328,[4]Sheet1!$C$4:$AW$2286,47,0)</f>
        <v>1</v>
      </c>
      <c r="E328" s="5">
        <v>1</v>
      </c>
    </row>
    <row r="329" spans="1:5" x14ac:dyDescent="0.25">
      <c r="A329" s="66">
        <v>43465</v>
      </c>
      <c r="B329" s="48" t="s">
        <v>950</v>
      </c>
      <c r="C329" s="48" t="s">
        <v>6773</v>
      </c>
      <c r="D329" s="5">
        <f>VLOOKUP(C329,[4]Sheet1!$C$4:$AW$2286,47,0)</f>
        <v>1</v>
      </c>
      <c r="E329" s="5">
        <v>1</v>
      </c>
    </row>
    <row r="330" spans="1:5" x14ac:dyDescent="0.25">
      <c r="A330" s="66">
        <v>43465</v>
      </c>
      <c r="B330" s="48" t="s">
        <v>950</v>
      </c>
      <c r="C330" s="48" t="s">
        <v>6774</v>
      </c>
      <c r="D330" s="5">
        <f>VLOOKUP(C330,[4]Sheet1!$C$4:$AW$2286,47,0)</f>
        <v>2</v>
      </c>
      <c r="E330" s="5">
        <v>1</v>
      </c>
    </row>
    <row r="331" spans="1:5" x14ac:dyDescent="0.25">
      <c r="A331" s="66">
        <v>43465</v>
      </c>
      <c r="B331" s="48" t="s">
        <v>950</v>
      </c>
      <c r="C331" s="48" t="s">
        <v>6775</v>
      </c>
      <c r="D331" s="5">
        <f>VLOOKUP(C331,[4]Sheet1!$C$4:$AW$2286,47,0)</f>
        <v>2</v>
      </c>
      <c r="E331" s="5">
        <v>1</v>
      </c>
    </row>
    <row r="332" spans="1:5" x14ac:dyDescent="0.25">
      <c r="A332" s="66">
        <v>43465</v>
      </c>
      <c r="B332" s="48" t="s">
        <v>950</v>
      </c>
      <c r="C332" s="48" t="s">
        <v>6776</v>
      </c>
      <c r="D332" s="5">
        <f>VLOOKUP(C332,[4]Sheet1!$C$4:$AW$2286,47,0)</f>
        <v>3</v>
      </c>
      <c r="E332" s="5">
        <v>1</v>
      </c>
    </row>
    <row r="333" spans="1:5" x14ac:dyDescent="0.25">
      <c r="A333" s="66">
        <v>43465</v>
      </c>
      <c r="B333" s="48" t="s">
        <v>950</v>
      </c>
      <c r="C333" s="48" t="s">
        <v>6777</v>
      </c>
      <c r="D333" s="5">
        <f>VLOOKUP(C333,[4]Sheet1!$C$4:$AW$2286,47,0)</f>
        <v>3</v>
      </c>
      <c r="E333" s="5">
        <v>1</v>
      </c>
    </row>
    <row r="334" spans="1:5" x14ac:dyDescent="0.25">
      <c r="A334" s="66">
        <v>43465</v>
      </c>
      <c r="B334" s="48" t="s">
        <v>950</v>
      </c>
      <c r="C334" s="48" t="s">
        <v>6778</v>
      </c>
      <c r="D334" s="5">
        <f>VLOOKUP(C334,[4]Sheet1!$C$4:$AW$2286,47,0)</f>
        <v>4</v>
      </c>
      <c r="E334" s="5">
        <v>1</v>
      </c>
    </row>
    <row r="335" spans="1:5" x14ac:dyDescent="0.25">
      <c r="A335" s="66">
        <v>43465</v>
      </c>
      <c r="B335" s="48" t="s">
        <v>950</v>
      </c>
      <c r="C335" s="48" t="s">
        <v>6779</v>
      </c>
      <c r="D335" s="5">
        <f>VLOOKUP(C335,[4]Sheet1!$C$4:$AW$2286,47,0)</f>
        <v>4</v>
      </c>
      <c r="E335" s="5">
        <v>1</v>
      </c>
    </row>
    <row r="336" spans="1:5" x14ac:dyDescent="0.25">
      <c r="A336" s="66">
        <v>43465</v>
      </c>
      <c r="B336" s="48" t="s">
        <v>950</v>
      </c>
      <c r="C336" s="48" t="s">
        <v>6780</v>
      </c>
      <c r="D336" s="5">
        <f>VLOOKUP(C336,[4]Sheet1!$C$4:$AW$2286,47,0)</f>
        <v>1</v>
      </c>
      <c r="E336" s="5">
        <v>1</v>
      </c>
    </row>
    <row r="337" spans="1:5" x14ac:dyDescent="0.25">
      <c r="A337" s="66">
        <v>43465</v>
      </c>
      <c r="B337" s="48" t="s">
        <v>950</v>
      </c>
      <c r="C337" s="48" t="s">
        <v>6781</v>
      </c>
      <c r="D337" s="5">
        <f>VLOOKUP(C337,[4]Sheet1!$C$4:$AW$2286,47,0)</f>
        <v>1</v>
      </c>
      <c r="E337" s="5">
        <v>1</v>
      </c>
    </row>
    <row r="338" spans="1:5" x14ac:dyDescent="0.25">
      <c r="A338" s="66">
        <v>43465</v>
      </c>
      <c r="B338" s="48" t="s">
        <v>950</v>
      </c>
      <c r="C338" s="48" t="s">
        <v>6782</v>
      </c>
      <c r="D338" s="5">
        <f>VLOOKUP(C338,[4]Sheet1!$C$4:$AW$2286,47,0)</f>
        <v>2</v>
      </c>
      <c r="E338" s="5">
        <v>1</v>
      </c>
    </row>
    <row r="339" spans="1:5" x14ac:dyDescent="0.25">
      <c r="A339" s="66">
        <v>43465</v>
      </c>
      <c r="B339" s="48" t="s">
        <v>950</v>
      </c>
      <c r="C339" s="48" t="s">
        <v>6783</v>
      </c>
      <c r="D339" s="5">
        <f>VLOOKUP(C339,[4]Sheet1!$C$4:$AW$2286,47,0)</f>
        <v>2</v>
      </c>
      <c r="E339" s="5">
        <v>1</v>
      </c>
    </row>
    <row r="340" spans="1:5" x14ac:dyDescent="0.25">
      <c r="A340" s="66">
        <v>43465</v>
      </c>
      <c r="B340" s="48" t="s">
        <v>950</v>
      </c>
      <c r="C340" s="48" t="s">
        <v>6784</v>
      </c>
      <c r="D340" s="5">
        <f>VLOOKUP(C340,[4]Sheet1!$C$4:$AW$2286,47,0)</f>
        <v>3</v>
      </c>
      <c r="E340" s="5">
        <v>1</v>
      </c>
    </row>
    <row r="341" spans="1:5" x14ac:dyDescent="0.25">
      <c r="A341" s="66">
        <v>43465</v>
      </c>
      <c r="B341" s="48" t="s">
        <v>950</v>
      </c>
      <c r="C341" s="48" t="s">
        <v>6785</v>
      </c>
      <c r="D341" s="5">
        <f>VLOOKUP(C341,[4]Sheet1!$C$4:$AW$2286,47,0)</f>
        <v>3</v>
      </c>
      <c r="E341" s="5">
        <v>1</v>
      </c>
    </row>
    <row r="342" spans="1:5" x14ac:dyDescent="0.25">
      <c r="A342" s="66">
        <v>43465</v>
      </c>
      <c r="B342" s="48" t="s">
        <v>950</v>
      </c>
      <c r="C342" s="48" t="s">
        <v>6786</v>
      </c>
      <c r="D342" s="5">
        <f>VLOOKUP(C342,[4]Sheet1!$C$4:$AW$2286,47,0)</f>
        <v>4</v>
      </c>
      <c r="E342" s="5">
        <v>1</v>
      </c>
    </row>
    <row r="343" spans="1:5" x14ac:dyDescent="0.25">
      <c r="A343" s="66">
        <v>43465</v>
      </c>
      <c r="B343" s="48" t="s">
        <v>950</v>
      </c>
      <c r="C343" s="48" t="s">
        <v>6787</v>
      </c>
      <c r="D343" s="5">
        <f>VLOOKUP(C343,[4]Sheet1!$C$4:$AW$2286,47,0)</f>
        <v>4</v>
      </c>
      <c r="E343" s="5">
        <v>1</v>
      </c>
    </row>
    <row r="344" spans="1:5" x14ac:dyDescent="0.25">
      <c r="A344" s="66">
        <v>43465</v>
      </c>
      <c r="B344" s="48" t="s">
        <v>950</v>
      </c>
      <c r="C344" s="48" t="s">
        <v>6788</v>
      </c>
      <c r="D344" s="5">
        <f>VLOOKUP(C344,[4]Sheet1!$C$4:$AW$2286,47,0)</f>
        <v>5</v>
      </c>
      <c r="E344" s="5">
        <v>1</v>
      </c>
    </row>
    <row r="345" spans="1:5" x14ac:dyDescent="0.25">
      <c r="A345" s="66">
        <v>43465</v>
      </c>
      <c r="B345" s="48" t="s">
        <v>950</v>
      </c>
      <c r="C345" s="48" t="s">
        <v>6789</v>
      </c>
      <c r="D345" s="5">
        <f>VLOOKUP(C345,[4]Sheet1!$C$4:$AW$2286,47,0)</f>
        <v>5</v>
      </c>
      <c r="E345" s="5">
        <v>1</v>
      </c>
    </row>
    <row r="346" spans="1:5" x14ac:dyDescent="0.25">
      <c r="A346" s="66">
        <v>43465</v>
      </c>
      <c r="B346" s="48" t="s">
        <v>950</v>
      </c>
      <c r="C346" s="48" t="s">
        <v>6790</v>
      </c>
      <c r="D346" s="5">
        <f>VLOOKUP(C346,[4]Sheet1!$C$4:$AW$2286,47,0)</f>
        <v>6</v>
      </c>
      <c r="E346" s="5">
        <v>1</v>
      </c>
    </row>
    <row r="347" spans="1:5" x14ac:dyDescent="0.25">
      <c r="A347" s="66">
        <v>43465</v>
      </c>
      <c r="B347" s="48" t="s">
        <v>950</v>
      </c>
      <c r="C347" s="48" t="s">
        <v>6791</v>
      </c>
      <c r="D347" s="5">
        <f>VLOOKUP(C347,[4]Sheet1!$C$4:$AW$2286,47,0)</f>
        <v>6</v>
      </c>
      <c r="E347" s="5">
        <v>1</v>
      </c>
    </row>
    <row r="348" spans="1:5" x14ac:dyDescent="0.25">
      <c r="A348" s="66">
        <v>43465</v>
      </c>
      <c r="B348" s="48" t="s">
        <v>950</v>
      </c>
      <c r="C348" s="48" t="s">
        <v>6792</v>
      </c>
      <c r="D348" s="5">
        <f>VLOOKUP(C348,[4]Sheet1!$C$4:$AW$2286,47,0)</f>
        <v>7</v>
      </c>
      <c r="E348" s="5">
        <v>1</v>
      </c>
    </row>
    <row r="349" spans="1:5" x14ac:dyDescent="0.25">
      <c r="A349" s="66">
        <v>43465</v>
      </c>
      <c r="B349" s="48" t="s">
        <v>950</v>
      </c>
      <c r="C349" s="48" t="s">
        <v>6793</v>
      </c>
      <c r="D349" s="5">
        <f>VLOOKUP(C349,[4]Sheet1!$C$4:$AW$2286,47,0)</f>
        <v>7</v>
      </c>
      <c r="E349" s="5">
        <v>1</v>
      </c>
    </row>
    <row r="350" spans="1:5" x14ac:dyDescent="0.25">
      <c r="A350" s="66">
        <v>43465</v>
      </c>
      <c r="B350" s="48" t="s">
        <v>950</v>
      </c>
      <c r="C350" s="48" t="s">
        <v>6794</v>
      </c>
      <c r="D350" s="5">
        <f>VLOOKUP(C350,[4]Sheet1!$C$4:$AW$2286,47,0)</f>
        <v>8</v>
      </c>
      <c r="E350" s="5">
        <v>1</v>
      </c>
    </row>
    <row r="351" spans="1:5" x14ac:dyDescent="0.25">
      <c r="A351" s="66">
        <v>43465</v>
      </c>
      <c r="B351" s="48" t="s">
        <v>950</v>
      </c>
      <c r="C351" s="48" t="s">
        <v>6795</v>
      </c>
      <c r="D351" s="5">
        <f>VLOOKUP(C351,[4]Sheet1!$C$4:$AW$2286,47,0)</f>
        <v>8</v>
      </c>
      <c r="E351" s="5">
        <v>1</v>
      </c>
    </row>
    <row r="352" spans="1:5" x14ac:dyDescent="0.25">
      <c r="A352" s="66">
        <v>43465</v>
      </c>
      <c r="B352" s="48" t="s">
        <v>950</v>
      </c>
      <c r="C352" s="48" t="s">
        <v>6796</v>
      </c>
      <c r="D352" s="5">
        <f>VLOOKUP(C352,[4]Sheet1!$C$4:$AW$2286,47,0)</f>
        <v>9</v>
      </c>
      <c r="E352" s="5">
        <v>1</v>
      </c>
    </row>
    <row r="353" spans="1:5" x14ac:dyDescent="0.25">
      <c r="A353" s="66">
        <v>43465</v>
      </c>
      <c r="B353" s="48" t="s">
        <v>950</v>
      </c>
      <c r="C353" s="48" t="s">
        <v>6797</v>
      </c>
      <c r="D353" s="5">
        <f>VLOOKUP(C353,[4]Sheet1!$C$4:$AW$2286,47,0)</f>
        <v>9</v>
      </c>
      <c r="E353" s="5">
        <v>1</v>
      </c>
    </row>
    <row r="354" spans="1:5" x14ac:dyDescent="0.25">
      <c r="A354" s="66">
        <v>43465</v>
      </c>
      <c r="B354" s="48" t="s">
        <v>950</v>
      </c>
      <c r="C354" s="48" t="s">
        <v>6798</v>
      </c>
      <c r="D354" s="5">
        <f>VLOOKUP(C354,[4]Sheet1!$C$4:$AW$2286,47,0)</f>
        <v>10</v>
      </c>
      <c r="E354" s="5">
        <v>1</v>
      </c>
    </row>
    <row r="355" spans="1:5" x14ac:dyDescent="0.25">
      <c r="A355" s="66">
        <v>43465</v>
      </c>
      <c r="B355" s="48" t="s">
        <v>950</v>
      </c>
      <c r="C355" s="48" t="s">
        <v>6799</v>
      </c>
      <c r="D355" s="5">
        <f>VLOOKUP(C355,[4]Sheet1!$C$4:$AW$2286,47,0)</f>
        <v>10</v>
      </c>
      <c r="E355" s="5">
        <v>1</v>
      </c>
    </row>
    <row r="356" spans="1:5" x14ac:dyDescent="0.25">
      <c r="A356" s="66">
        <v>43465</v>
      </c>
      <c r="B356" s="48" t="s">
        <v>950</v>
      </c>
      <c r="C356" s="48" t="s">
        <v>6800</v>
      </c>
      <c r="D356" s="5">
        <f>VLOOKUP(C356,[4]Sheet1!$C$4:$AW$2286,47,0)</f>
        <v>5</v>
      </c>
      <c r="E356" s="5">
        <v>1</v>
      </c>
    </row>
    <row r="357" spans="1:5" x14ac:dyDescent="0.25">
      <c r="A357" s="66">
        <v>43465</v>
      </c>
      <c r="B357" s="48" t="s">
        <v>950</v>
      </c>
      <c r="C357" s="48" t="s">
        <v>6801</v>
      </c>
      <c r="D357" s="5">
        <f>VLOOKUP(C357,[4]Sheet1!$C$4:$AW$2286,47,0)</f>
        <v>5</v>
      </c>
      <c r="E357" s="5">
        <v>1</v>
      </c>
    </row>
    <row r="358" spans="1:5" x14ac:dyDescent="0.25">
      <c r="A358" s="66">
        <v>43465</v>
      </c>
      <c r="B358" s="48" t="s">
        <v>950</v>
      </c>
      <c r="C358" s="48" t="s">
        <v>6802</v>
      </c>
      <c r="D358" s="5">
        <f>VLOOKUP(C358,[4]Sheet1!$C$4:$AW$2286,47,0)</f>
        <v>6</v>
      </c>
      <c r="E358" s="5">
        <v>1</v>
      </c>
    </row>
    <row r="359" spans="1:5" x14ac:dyDescent="0.25">
      <c r="A359" s="66">
        <v>43465</v>
      </c>
      <c r="B359" s="48" t="s">
        <v>950</v>
      </c>
      <c r="C359" s="48" t="s">
        <v>6803</v>
      </c>
      <c r="D359" s="5">
        <f>VLOOKUP(C359,[4]Sheet1!$C$4:$AW$2286,47,0)</f>
        <v>6</v>
      </c>
      <c r="E359" s="5">
        <v>1</v>
      </c>
    </row>
    <row r="360" spans="1:5" x14ac:dyDescent="0.25">
      <c r="A360" s="66">
        <v>43465</v>
      </c>
      <c r="B360" s="48" t="s">
        <v>950</v>
      </c>
      <c r="C360" s="48" t="s">
        <v>6804</v>
      </c>
      <c r="D360" s="5">
        <f>VLOOKUP(C360,[4]Sheet1!$C$4:$AW$2286,47,0)</f>
        <v>7</v>
      </c>
      <c r="E360" s="5">
        <v>1</v>
      </c>
    </row>
    <row r="361" spans="1:5" x14ac:dyDescent="0.25">
      <c r="A361" s="66">
        <v>43465</v>
      </c>
      <c r="B361" s="48" t="s">
        <v>950</v>
      </c>
      <c r="C361" s="48" t="s">
        <v>6805</v>
      </c>
      <c r="D361" s="5">
        <f>VLOOKUP(C361,[4]Sheet1!$C$4:$AW$2286,47,0)</f>
        <v>7</v>
      </c>
      <c r="E361" s="5">
        <v>1</v>
      </c>
    </row>
    <row r="362" spans="1:5" x14ac:dyDescent="0.25">
      <c r="A362" s="66">
        <v>43465</v>
      </c>
      <c r="B362" s="48" t="s">
        <v>950</v>
      </c>
      <c r="C362" s="48" t="s">
        <v>6806</v>
      </c>
      <c r="D362" s="5">
        <f>VLOOKUP(C362,[4]Sheet1!$C$4:$AW$2286,47,0)</f>
        <v>8</v>
      </c>
      <c r="E362" s="5">
        <v>1</v>
      </c>
    </row>
    <row r="363" spans="1:5" x14ac:dyDescent="0.25">
      <c r="A363" s="66">
        <v>43465</v>
      </c>
      <c r="B363" s="48" t="s">
        <v>950</v>
      </c>
      <c r="C363" s="48" t="s">
        <v>6807</v>
      </c>
      <c r="D363" s="5">
        <f>VLOOKUP(C363,[4]Sheet1!$C$4:$AW$2286,47,0)</f>
        <v>8</v>
      </c>
      <c r="E363" s="5">
        <v>1</v>
      </c>
    </row>
    <row r="364" spans="1:5" x14ac:dyDescent="0.25">
      <c r="A364" s="66">
        <v>43465</v>
      </c>
      <c r="B364" s="48" t="s">
        <v>950</v>
      </c>
      <c r="C364" s="48" t="s">
        <v>6808</v>
      </c>
      <c r="D364" s="5">
        <f>VLOOKUP(C364,[4]Sheet1!$C$4:$AW$2286,47,0)</f>
        <v>9</v>
      </c>
      <c r="E364" s="5">
        <v>1</v>
      </c>
    </row>
    <row r="365" spans="1:5" x14ac:dyDescent="0.25">
      <c r="A365" s="66">
        <v>43465</v>
      </c>
      <c r="B365" s="48" t="s">
        <v>950</v>
      </c>
      <c r="C365" s="48" t="s">
        <v>6809</v>
      </c>
      <c r="D365" s="5">
        <f>VLOOKUP(C365,[4]Sheet1!$C$4:$AW$2286,47,0)</f>
        <v>9</v>
      </c>
      <c r="E365" s="5">
        <v>1</v>
      </c>
    </row>
    <row r="366" spans="1:5" x14ac:dyDescent="0.25">
      <c r="A366" s="66">
        <v>43465</v>
      </c>
      <c r="B366" s="48" t="s">
        <v>950</v>
      </c>
      <c r="C366" s="48" t="s">
        <v>6810</v>
      </c>
      <c r="D366" s="5">
        <f>VLOOKUP(C366,[4]Sheet1!$C$4:$AW$2286,47,0)</f>
        <v>10</v>
      </c>
      <c r="E366" s="5">
        <v>1</v>
      </c>
    </row>
    <row r="367" spans="1:5" x14ac:dyDescent="0.25">
      <c r="A367" s="66">
        <v>43465</v>
      </c>
      <c r="B367" s="48" t="s">
        <v>950</v>
      </c>
      <c r="C367" s="48" t="s">
        <v>6811</v>
      </c>
      <c r="D367" s="5">
        <f>VLOOKUP(C367,[4]Sheet1!$C$4:$AW$2286,47,0)</f>
        <v>10</v>
      </c>
      <c r="E367" s="5">
        <v>1</v>
      </c>
    </row>
    <row r="368" spans="1:5" x14ac:dyDescent="0.25">
      <c r="A368" s="66">
        <v>43465</v>
      </c>
      <c r="B368" s="48" t="s">
        <v>950</v>
      </c>
      <c r="C368" s="48" t="s">
        <v>6812</v>
      </c>
      <c r="D368" s="5">
        <f>VLOOKUP(C368,[4]Sheet1!$C$4:$AW$2286,47,0)</f>
        <v>11</v>
      </c>
      <c r="E368" s="5">
        <v>1</v>
      </c>
    </row>
    <row r="369" spans="1:5" x14ac:dyDescent="0.25">
      <c r="A369" s="66">
        <v>43465</v>
      </c>
      <c r="B369" s="48" t="s">
        <v>950</v>
      </c>
      <c r="C369" s="48" t="s">
        <v>6813</v>
      </c>
      <c r="D369" s="5">
        <f>VLOOKUP(C369,[4]Sheet1!$C$4:$AW$2286,47,0)</f>
        <v>11</v>
      </c>
      <c r="E369" s="5">
        <v>1</v>
      </c>
    </row>
    <row r="370" spans="1:5" x14ac:dyDescent="0.25">
      <c r="A370" s="66">
        <v>43465</v>
      </c>
      <c r="B370" s="48" t="s">
        <v>950</v>
      </c>
      <c r="C370" s="48" t="s">
        <v>6814</v>
      </c>
      <c r="D370" s="5">
        <f>VLOOKUP(C370,[4]Sheet1!$C$4:$AW$2286,47,0)</f>
        <v>12</v>
      </c>
      <c r="E370" s="5">
        <v>1</v>
      </c>
    </row>
    <row r="371" spans="1:5" x14ac:dyDescent="0.25">
      <c r="A371" s="66">
        <v>43465</v>
      </c>
      <c r="B371" s="48" t="s">
        <v>950</v>
      </c>
      <c r="C371" s="48" t="s">
        <v>6815</v>
      </c>
      <c r="D371" s="5">
        <f>VLOOKUP(C371,[4]Sheet1!$C$4:$AW$2286,47,0)</f>
        <v>12</v>
      </c>
      <c r="E371" s="5">
        <v>1</v>
      </c>
    </row>
    <row r="372" spans="1:5" x14ac:dyDescent="0.25">
      <c r="A372" s="66">
        <v>43465</v>
      </c>
      <c r="B372" s="48" t="s">
        <v>950</v>
      </c>
      <c r="C372" s="48" t="s">
        <v>6816</v>
      </c>
      <c r="D372" s="5">
        <f>VLOOKUP(C372,[4]Sheet1!$C$4:$AW$2286,47,0)</f>
        <v>13</v>
      </c>
      <c r="E372" s="5">
        <v>1</v>
      </c>
    </row>
    <row r="373" spans="1:5" x14ac:dyDescent="0.25">
      <c r="A373" s="66">
        <v>43465</v>
      </c>
      <c r="B373" s="48" t="s">
        <v>950</v>
      </c>
      <c r="C373" s="48" t="s">
        <v>6817</v>
      </c>
      <c r="D373" s="5">
        <f>VLOOKUP(C373,[4]Sheet1!$C$4:$AW$2286,47,0)</f>
        <v>13</v>
      </c>
      <c r="E373" s="5">
        <v>1</v>
      </c>
    </row>
    <row r="374" spans="1:5" x14ac:dyDescent="0.25">
      <c r="A374" s="66">
        <v>43465</v>
      </c>
      <c r="B374" s="48" t="s">
        <v>950</v>
      </c>
      <c r="C374" s="48" t="s">
        <v>6818</v>
      </c>
      <c r="D374" s="5">
        <f>VLOOKUP(C374,[4]Sheet1!$C$4:$AW$2286,47,0)</f>
        <v>14</v>
      </c>
      <c r="E374" s="5">
        <v>1</v>
      </c>
    </row>
    <row r="375" spans="1:5" x14ac:dyDescent="0.25">
      <c r="A375" s="66">
        <v>43465</v>
      </c>
      <c r="B375" s="48" t="s">
        <v>950</v>
      </c>
      <c r="C375" s="48" t="s">
        <v>6819</v>
      </c>
      <c r="D375" s="5">
        <f>VLOOKUP(C375,[4]Sheet1!$C$4:$AW$2286,47,0)</f>
        <v>14</v>
      </c>
      <c r="E375" s="5">
        <v>1</v>
      </c>
    </row>
    <row r="376" spans="1:5" x14ac:dyDescent="0.25">
      <c r="A376" s="66">
        <v>43465</v>
      </c>
      <c r="B376" s="48" t="s">
        <v>950</v>
      </c>
      <c r="C376" s="48" t="s">
        <v>6820</v>
      </c>
      <c r="D376" s="5">
        <f>VLOOKUP(C376,[4]Sheet1!$C$4:$AW$2286,47,0)</f>
        <v>15</v>
      </c>
      <c r="E376" s="5">
        <v>1</v>
      </c>
    </row>
    <row r="377" spans="1:5" x14ac:dyDescent="0.25">
      <c r="A377" s="66">
        <v>43465</v>
      </c>
      <c r="B377" s="48" t="s">
        <v>950</v>
      </c>
      <c r="C377" s="48" t="s">
        <v>6821</v>
      </c>
      <c r="D377" s="5">
        <f>VLOOKUP(C377,[4]Sheet1!$C$4:$AW$2286,47,0)</f>
        <v>15</v>
      </c>
      <c r="E377" s="5">
        <v>1</v>
      </c>
    </row>
    <row r="378" spans="1:5" x14ac:dyDescent="0.25">
      <c r="A378" s="66">
        <v>43465</v>
      </c>
      <c r="B378" s="48" t="s">
        <v>950</v>
      </c>
      <c r="C378" s="48" t="s">
        <v>6822</v>
      </c>
      <c r="D378" s="5">
        <f>VLOOKUP(C378,[4]Sheet1!$C$4:$AW$2286,47,0)</f>
        <v>16</v>
      </c>
      <c r="E378" s="5">
        <v>1</v>
      </c>
    </row>
    <row r="379" spans="1:5" x14ac:dyDescent="0.25">
      <c r="A379" s="66">
        <v>43465</v>
      </c>
      <c r="B379" s="48" t="s">
        <v>950</v>
      </c>
      <c r="C379" s="48" t="s">
        <v>6823</v>
      </c>
      <c r="D379" s="5">
        <f>VLOOKUP(C379,[4]Sheet1!$C$4:$AW$2286,47,0)</f>
        <v>16</v>
      </c>
      <c r="E379" s="5">
        <v>1</v>
      </c>
    </row>
    <row r="380" spans="1:5" x14ac:dyDescent="0.25">
      <c r="A380" s="66">
        <v>43465</v>
      </c>
      <c r="B380" s="48" t="s">
        <v>950</v>
      </c>
      <c r="C380" s="48" t="s">
        <v>6824</v>
      </c>
      <c r="D380" s="5">
        <f>VLOOKUP(C380,[4]Sheet1!$C$4:$AW$2286,47,0)</f>
        <v>11</v>
      </c>
      <c r="E380" s="5">
        <v>1</v>
      </c>
    </row>
    <row r="381" spans="1:5" x14ac:dyDescent="0.25">
      <c r="A381" s="66">
        <v>43465</v>
      </c>
      <c r="B381" s="48" t="s">
        <v>950</v>
      </c>
      <c r="C381" s="48" t="s">
        <v>6825</v>
      </c>
      <c r="D381" s="5">
        <f>VLOOKUP(C381,[4]Sheet1!$C$4:$AW$2286,47,0)</f>
        <v>11</v>
      </c>
      <c r="E381" s="5">
        <v>1</v>
      </c>
    </row>
    <row r="382" spans="1:5" x14ac:dyDescent="0.25">
      <c r="A382" s="66">
        <v>43465</v>
      </c>
      <c r="B382" s="48" t="s">
        <v>950</v>
      </c>
      <c r="C382" s="48" t="s">
        <v>6826</v>
      </c>
      <c r="D382" s="5">
        <f>VLOOKUP(C382,[4]Sheet1!$C$4:$AW$2286,47,0)</f>
        <v>12</v>
      </c>
      <c r="E382" s="5">
        <v>1</v>
      </c>
    </row>
    <row r="383" spans="1:5" x14ac:dyDescent="0.25">
      <c r="A383" s="66">
        <v>43465</v>
      </c>
      <c r="B383" s="48" t="s">
        <v>950</v>
      </c>
      <c r="C383" s="48" t="s">
        <v>6827</v>
      </c>
      <c r="D383" s="5">
        <f>VLOOKUP(C383,[4]Sheet1!$C$4:$AW$2286,47,0)</f>
        <v>12</v>
      </c>
      <c r="E383" s="5">
        <v>1</v>
      </c>
    </row>
    <row r="384" spans="1:5" x14ac:dyDescent="0.25">
      <c r="A384" s="66">
        <v>43465</v>
      </c>
      <c r="B384" s="48" t="s">
        <v>950</v>
      </c>
      <c r="C384" s="48" t="s">
        <v>6828</v>
      </c>
      <c r="D384" s="5">
        <f>VLOOKUP(C384,[4]Sheet1!$C$4:$AW$2286,47,0)</f>
        <v>13</v>
      </c>
      <c r="E384" s="5">
        <v>1</v>
      </c>
    </row>
    <row r="385" spans="1:5" x14ac:dyDescent="0.25">
      <c r="A385" s="66">
        <v>43465</v>
      </c>
      <c r="B385" s="48" t="s">
        <v>950</v>
      </c>
      <c r="C385" s="48" t="s">
        <v>6829</v>
      </c>
      <c r="D385" s="5">
        <f>VLOOKUP(C385,[4]Sheet1!$C$4:$AW$2286,47,0)</f>
        <v>13</v>
      </c>
      <c r="E385" s="5">
        <v>1</v>
      </c>
    </row>
    <row r="386" spans="1:5" x14ac:dyDescent="0.25">
      <c r="A386" s="66">
        <v>43465</v>
      </c>
      <c r="B386" s="48" t="s">
        <v>950</v>
      </c>
      <c r="C386" s="48" t="s">
        <v>6830</v>
      </c>
      <c r="D386" s="5">
        <f>VLOOKUP(C386,[4]Sheet1!$C$4:$AW$2286,47,0)</f>
        <v>14</v>
      </c>
      <c r="E386" s="5">
        <v>1</v>
      </c>
    </row>
    <row r="387" spans="1:5" x14ac:dyDescent="0.25">
      <c r="A387" s="66">
        <v>43465</v>
      </c>
      <c r="B387" s="48" t="s">
        <v>950</v>
      </c>
      <c r="C387" s="48" t="s">
        <v>6831</v>
      </c>
      <c r="D387" s="5">
        <f>VLOOKUP(C387,[4]Sheet1!$C$4:$AW$2286,47,0)</f>
        <v>14</v>
      </c>
      <c r="E387" s="5">
        <v>1</v>
      </c>
    </row>
    <row r="388" spans="1:5" x14ac:dyDescent="0.25">
      <c r="A388" s="66">
        <v>43465</v>
      </c>
      <c r="B388" s="48" t="s">
        <v>950</v>
      </c>
      <c r="C388" s="48" t="s">
        <v>6832</v>
      </c>
      <c r="D388" s="5">
        <f>VLOOKUP(C388,[4]Sheet1!$C$4:$AW$2286,47,0)</f>
        <v>15</v>
      </c>
      <c r="E388" s="5">
        <v>1</v>
      </c>
    </row>
    <row r="389" spans="1:5" x14ac:dyDescent="0.25">
      <c r="A389" s="66">
        <v>43465</v>
      </c>
      <c r="B389" s="48" t="s">
        <v>950</v>
      </c>
      <c r="C389" s="48" t="s">
        <v>6833</v>
      </c>
      <c r="D389" s="5">
        <f>VLOOKUP(C389,[4]Sheet1!$C$4:$AW$2286,47,0)</f>
        <v>15</v>
      </c>
      <c r="E389" s="5">
        <v>1</v>
      </c>
    </row>
    <row r="390" spans="1:5" x14ac:dyDescent="0.25">
      <c r="A390" s="66">
        <v>43465</v>
      </c>
      <c r="B390" s="48" t="s">
        <v>950</v>
      </c>
      <c r="C390" s="48" t="s">
        <v>6834</v>
      </c>
      <c r="D390" s="5">
        <f>VLOOKUP(C390,[4]Sheet1!$C$4:$AW$2286,47,0)</f>
        <v>16</v>
      </c>
      <c r="E390" s="5">
        <v>1</v>
      </c>
    </row>
    <row r="391" spans="1:5" x14ac:dyDescent="0.25">
      <c r="A391" s="66">
        <v>43465</v>
      </c>
      <c r="B391" s="48" t="s">
        <v>948</v>
      </c>
      <c r="C391" s="48" t="s">
        <v>6835</v>
      </c>
      <c r="D391" s="5">
        <f>VLOOKUP(C391,[4]Sheet1!$C$4:$AW$2286,47,0)</f>
        <v>16</v>
      </c>
      <c r="E391" s="5">
        <v>1</v>
      </c>
    </row>
    <row r="392" spans="1:5" x14ac:dyDescent="0.25">
      <c r="A392" s="66">
        <v>43465</v>
      </c>
      <c r="B392" s="48" t="s">
        <v>948</v>
      </c>
      <c r="C392" s="48" t="s">
        <v>6836</v>
      </c>
      <c r="D392" s="5">
        <f>VLOOKUP(C392,[4]Sheet1!$C$4:$AW$2286,47,0)</f>
        <v>17</v>
      </c>
      <c r="E392" s="5">
        <v>0</v>
      </c>
    </row>
    <row r="393" spans="1:5" x14ac:dyDescent="0.25">
      <c r="A393" s="66">
        <v>43465</v>
      </c>
      <c r="B393" s="48" t="s">
        <v>948</v>
      </c>
      <c r="C393" s="48" t="s">
        <v>6837</v>
      </c>
      <c r="D393" s="5">
        <f>VLOOKUP(C393,[4]Sheet1!$C$4:$AW$2286,47,0)</f>
        <v>17</v>
      </c>
      <c r="E393" s="5">
        <v>0</v>
      </c>
    </row>
    <row r="394" spans="1:5" x14ac:dyDescent="0.25">
      <c r="A394" s="66">
        <v>43465</v>
      </c>
      <c r="B394" s="48" t="s">
        <v>948</v>
      </c>
      <c r="C394" s="48" t="s">
        <v>6838</v>
      </c>
      <c r="D394" s="5">
        <f>VLOOKUP(C394,[4]Sheet1!$C$4:$AW$2286,47,0)</f>
        <v>17</v>
      </c>
      <c r="E394" s="5">
        <v>0</v>
      </c>
    </row>
    <row r="395" spans="1:5" x14ac:dyDescent="0.25">
      <c r="A395" s="66">
        <v>43465</v>
      </c>
      <c r="B395" s="48" t="s">
        <v>948</v>
      </c>
      <c r="C395" s="48" t="s">
        <v>6839</v>
      </c>
      <c r="D395" s="5">
        <f>VLOOKUP(C395,[4]Sheet1!$C$4:$AW$2286,47,0)</f>
        <v>17</v>
      </c>
      <c r="E395" s="5">
        <v>0</v>
      </c>
    </row>
    <row r="396" spans="1:5" x14ac:dyDescent="0.25">
      <c r="A396" s="66">
        <v>43465</v>
      </c>
      <c r="B396" s="48" t="s">
        <v>948</v>
      </c>
      <c r="C396" s="48" t="s">
        <v>6840</v>
      </c>
      <c r="D396" s="5">
        <f>VLOOKUP(C396,[4]Sheet1!$C$4:$AW$2286,47,0)</f>
        <v>18</v>
      </c>
      <c r="E396" s="5">
        <v>1</v>
      </c>
    </row>
    <row r="397" spans="1:5" x14ac:dyDescent="0.25">
      <c r="A397" s="66">
        <v>43465</v>
      </c>
      <c r="B397" s="48" t="s">
        <v>948</v>
      </c>
      <c r="C397" s="48" t="s">
        <v>6841</v>
      </c>
      <c r="D397" s="5">
        <f>VLOOKUP(C397,[4]Sheet1!$C$4:$AW$2286,47,0)</f>
        <v>18</v>
      </c>
      <c r="E397" s="5">
        <v>1</v>
      </c>
    </row>
    <row r="398" spans="1:5" x14ac:dyDescent="0.25">
      <c r="A398" s="66">
        <v>43465</v>
      </c>
      <c r="B398" s="48" t="s">
        <v>948</v>
      </c>
      <c r="C398" s="48" t="s">
        <v>6842</v>
      </c>
      <c r="D398" s="5">
        <f>VLOOKUP(C398,[4]Sheet1!$C$4:$AW$2286,47,0)</f>
        <v>18</v>
      </c>
      <c r="E398" s="5">
        <v>1</v>
      </c>
    </row>
    <row r="399" spans="1:5" x14ac:dyDescent="0.25">
      <c r="A399" s="66">
        <v>43465</v>
      </c>
      <c r="B399" s="48" t="s">
        <v>948</v>
      </c>
      <c r="C399" s="48" t="s">
        <v>6843</v>
      </c>
      <c r="D399" s="5">
        <f>VLOOKUP(C399,[4]Sheet1!$C$4:$AW$2286,47,0)</f>
        <v>18</v>
      </c>
      <c r="E399" s="5">
        <v>1</v>
      </c>
    </row>
    <row r="400" spans="1:5" x14ac:dyDescent="0.25">
      <c r="A400" s="66">
        <v>43465</v>
      </c>
      <c r="B400" s="48" t="s">
        <v>948</v>
      </c>
      <c r="C400" s="48" t="s">
        <v>6844</v>
      </c>
      <c r="D400" s="5">
        <f>VLOOKUP(C400,[4]Sheet1!$C$4:$AW$2286,47,0)</f>
        <v>1</v>
      </c>
      <c r="E400" s="5">
        <v>0</v>
      </c>
    </row>
    <row r="401" spans="1:5" x14ac:dyDescent="0.25">
      <c r="A401" s="66">
        <v>43465</v>
      </c>
      <c r="B401" s="48" t="s">
        <v>948</v>
      </c>
      <c r="C401" s="48" t="s">
        <v>6845</v>
      </c>
      <c r="D401" s="5">
        <f>VLOOKUP(C401,[4]Sheet1!$C$4:$AW$2286,47,0)</f>
        <v>1</v>
      </c>
      <c r="E401" s="5">
        <v>0</v>
      </c>
    </row>
    <row r="402" spans="1:5" x14ac:dyDescent="0.25">
      <c r="A402" s="66">
        <v>43465</v>
      </c>
      <c r="B402" s="48" t="s">
        <v>948</v>
      </c>
      <c r="C402" s="48" t="s">
        <v>6846</v>
      </c>
      <c r="D402" s="5">
        <f>VLOOKUP(C402,[4]Sheet1!$C$4:$AW$2286,47,0)</f>
        <v>15</v>
      </c>
      <c r="E402" s="5">
        <v>0</v>
      </c>
    </row>
    <row r="403" spans="1:5" x14ac:dyDescent="0.25">
      <c r="A403" s="66">
        <v>43465</v>
      </c>
      <c r="B403" s="48" t="s">
        <v>948</v>
      </c>
      <c r="C403" s="48" t="s">
        <v>6847</v>
      </c>
      <c r="D403" s="5">
        <f>VLOOKUP(C403,[4]Sheet1!$C$4:$AW$2286,47,0)</f>
        <v>15</v>
      </c>
      <c r="E403" s="5">
        <v>0</v>
      </c>
    </row>
    <row r="404" spans="1:5" x14ac:dyDescent="0.25">
      <c r="A404" s="66">
        <v>43465</v>
      </c>
      <c r="B404" s="48" t="s">
        <v>948</v>
      </c>
      <c r="C404" s="48" t="s">
        <v>6848</v>
      </c>
      <c r="D404" s="5">
        <f>VLOOKUP(C404,[4]Sheet1!$C$4:$AW$2286,47,0)</f>
        <v>1</v>
      </c>
      <c r="E404" s="5">
        <v>1</v>
      </c>
    </row>
    <row r="405" spans="1:5" x14ac:dyDescent="0.25">
      <c r="A405" s="66">
        <v>43465</v>
      </c>
      <c r="B405" s="48" t="s">
        <v>948</v>
      </c>
      <c r="C405" s="48" t="s">
        <v>6849</v>
      </c>
      <c r="D405" s="5">
        <f>VLOOKUP(C405,[4]Sheet1!$C$4:$AW$2286,47,0)</f>
        <v>1</v>
      </c>
      <c r="E405" s="5">
        <v>1</v>
      </c>
    </row>
    <row r="406" spans="1:5" x14ac:dyDescent="0.25">
      <c r="A406" s="66">
        <v>43465</v>
      </c>
      <c r="B406" s="48" t="s">
        <v>948</v>
      </c>
      <c r="C406" s="48" t="s">
        <v>6850</v>
      </c>
      <c r="D406" s="5">
        <f>VLOOKUP(C406,[4]Sheet1!$C$4:$AW$2286,47,0)</f>
        <v>2</v>
      </c>
      <c r="E406" s="5">
        <v>1</v>
      </c>
    </row>
    <row r="407" spans="1:5" x14ac:dyDescent="0.25">
      <c r="A407" s="66">
        <v>43465</v>
      </c>
      <c r="B407" s="48" t="s">
        <v>948</v>
      </c>
      <c r="C407" s="48" t="s">
        <v>6851</v>
      </c>
      <c r="D407" s="5">
        <f>VLOOKUP(C407,[4]Sheet1!$C$4:$AW$2286,47,0)</f>
        <v>2</v>
      </c>
      <c r="E407" s="5">
        <v>1</v>
      </c>
    </row>
    <row r="408" spans="1:5" x14ac:dyDescent="0.25">
      <c r="A408" s="66">
        <v>43465</v>
      </c>
      <c r="B408" s="48" t="s">
        <v>948</v>
      </c>
      <c r="C408" s="48" t="s">
        <v>6852</v>
      </c>
      <c r="D408" s="5">
        <f>VLOOKUP(C408,[4]Sheet1!$C$4:$AW$2286,47,0)</f>
        <v>3</v>
      </c>
      <c r="E408" s="5">
        <v>1</v>
      </c>
    </row>
    <row r="409" spans="1:5" x14ac:dyDescent="0.25">
      <c r="A409" s="66">
        <v>43465</v>
      </c>
      <c r="B409" s="48" t="s">
        <v>948</v>
      </c>
      <c r="C409" s="48" t="s">
        <v>6853</v>
      </c>
      <c r="D409" s="5">
        <f>VLOOKUP(C409,[4]Sheet1!$C$4:$AW$2286,47,0)</f>
        <v>3</v>
      </c>
      <c r="E409" s="5">
        <v>1</v>
      </c>
    </row>
    <row r="410" spans="1:5" x14ac:dyDescent="0.25">
      <c r="A410" s="66">
        <v>43465</v>
      </c>
      <c r="B410" s="48" t="s">
        <v>948</v>
      </c>
      <c r="C410" s="48" t="s">
        <v>6854</v>
      </c>
      <c r="D410" s="5">
        <f>VLOOKUP(C410,[4]Sheet1!$C$4:$AW$2286,47,0)</f>
        <v>4</v>
      </c>
      <c r="E410" s="5">
        <v>1</v>
      </c>
    </row>
    <row r="411" spans="1:5" x14ac:dyDescent="0.25">
      <c r="A411" s="66">
        <v>43465</v>
      </c>
      <c r="B411" s="48" t="s">
        <v>948</v>
      </c>
      <c r="C411" s="48" t="s">
        <v>6855</v>
      </c>
      <c r="D411" s="5">
        <f>VLOOKUP(C411,[4]Sheet1!$C$4:$AW$2286,47,0)</f>
        <v>4</v>
      </c>
      <c r="E411" s="5">
        <v>1</v>
      </c>
    </row>
    <row r="412" spans="1:5" x14ac:dyDescent="0.25">
      <c r="A412" s="66">
        <v>43465</v>
      </c>
      <c r="B412" s="48" t="s">
        <v>948</v>
      </c>
      <c r="C412" s="48" t="s">
        <v>6856</v>
      </c>
      <c r="D412" s="5">
        <f>VLOOKUP(C412,[4]Sheet1!$C$4:$AW$2286,47,0)</f>
        <v>1</v>
      </c>
      <c r="E412" s="5">
        <v>1</v>
      </c>
    </row>
    <row r="413" spans="1:5" x14ac:dyDescent="0.25">
      <c r="A413" s="66">
        <v>43465</v>
      </c>
      <c r="B413" s="48" t="s">
        <v>948</v>
      </c>
      <c r="C413" s="48" t="s">
        <v>6857</v>
      </c>
      <c r="D413" s="5">
        <f>VLOOKUP(C413,[4]Sheet1!$C$4:$AW$2286,47,0)</f>
        <v>1</v>
      </c>
      <c r="E413" s="5">
        <v>1</v>
      </c>
    </row>
    <row r="414" spans="1:5" x14ac:dyDescent="0.25">
      <c r="A414" s="66">
        <v>43465</v>
      </c>
      <c r="B414" s="48" t="s">
        <v>948</v>
      </c>
      <c r="C414" s="48" t="s">
        <v>6858</v>
      </c>
      <c r="D414" s="5">
        <f>VLOOKUP(C414,[4]Sheet1!$C$4:$AW$2286,47,0)</f>
        <v>2</v>
      </c>
      <c r="E414" s="5">
        <v>1</v>
      </c>
    </row>
    <row r="415" spans="1:5" x14ac:dyDescent="0.25">
      <c r="A415" s="66">
        <v>43465</v>
      </c>
      <c r="B415" s="48" t="s">
        <v>948</v>
      </c>
      <c r="C415" s="48" t="s">
        <v>6859</v>
      </c>
      <c r="D415" s="5">
        <f>VLOOKUP(C415,[4]Sheet1!$C$4:$AW$2286,47,0)</f>
        <v>2</v>
      </c>
      <c r="E415" s="5">
        <v>1</v>
      </c>
    </row>
    <row r="416" spans="1:5" x14ac:dyDescent="0.25">
      <c r="A416" s="66">
        <v>43465</v>
      </c>
      <c r="B416" s="48" t="s">
        <v>948</v>
      </c>
      <c r="C416" s="48" t="s">
        <v>6860</v>
      </c>
      <c r="D416" s="5">
        <f>VLOOKUP(C416,[4]Sheet1!$C$4:$AW$2286,47,0)</f>
        <v>3</v>
      </c>
      <c r="E416" s="5">
        <v>1</v>
      </c>
    </row>
    <row r="417" spans="1:5" x14ac:dyDescent="0.25">
      <c r="A417" s="66">
        <v>43465</v>
      </c>
      <c r="B417" s="48" t="s">
        <v>948</v>
      </c>
      <c r="C417" s="48" t="s">
        <v>6861</v>
      </c>
      <c r="D417" s="5">
        <f>VLOOKUP(C417,[4]Sheet1!$C$4:$AW$2286,47,0)</f>
        <v>3</v>
      </c>
      <c r="E417" s="5">
        <v>1</v>
      </c>
    </row>
    <row r="418" spans="1:5" x14ac:dyDescent="0.25">
      <c r="A418" s="66">
        <v>43465</v>
      </c>
      <c r="B418" s="48" t="s">
        <v>948</v>
      </c>
      <c r="C418" s="48" t="s">
        <v>6862</v>
      </c>
      <c r="D418" s="5">
        <f>VLOOKUP(C418,[4]Sheet1!$C$4:$AW$2286,47,0)</f>
        <v>4</v>
      </c>
      <c r="E418" s="5">
        <v>1</v>
      </c>
    </row>
    <row r="419" spans="1:5" x14ac:dyDescent="0.25">
      <c r="A419" s="66">
        <v>43465</v>
      </c>
      <c r="B419" s="48" t="s">
        <v>948</v>
      </c>
      <c r="C419" s="48" t="s">
        <v>6863</v>
      </c>
      <c r="D419" s="5">
        <f>VLOOKUP(C419,[4]Sheet1!$C$4:$AW$2286,47,0)</f>
        <v>4</v>
      </c>
      <c r="E419" s="5">
        <v>1</v>
      </c>
    </row>
    <row r="420" spans="1:5" x14ac:dyDescent="0.25">
      <c r="A420" s="66">
        <v>43465</v>
      </c>
      <c r="B420" s="48" t="s">
        <v>948</v>
      </c>
      <c r="C420" s="48" t="s">
        <v>6864</v>
      </c>
      <c r="D420" s="5">
        <f>VLOOKUP(C420,[4]Sheet1!$C$4:$AW$2286,47,0)</f>
        <v>5</v>
      </c>
      <c r="E420" s="5">
        <v>1</v>
      </c>
    </row>
    <row r="421" spans="1:5" x14ac:dyDescent="0.25">
      <c r="A421" s="66">
        <v>43465</v>
      </c>
      <c r="B421" s="48" t="s">
        <v>948</v>
      </c>
      <c r="C421" s="48" t="s">
        <v>6865</v>
      </c>
      <c r="D421" s="5">
        <f>VLOOKUP(C421,[4]Sheet1!$C$4:$AW$2286,47,0)</f>
        <v>5</v>
      </c>
      <c r="E421" s="5">
        <v>1</v>
      </c>
    </row>
    <row r="422" spans="1:5" x14ac:dyDescent="0.25">
      <c r="A422" s="66">
        <v>43465</v>
      </c>
      <c r="B422" s="48" t="s">
        <v>948</v>
      </c>
      <c r="C422" s="48" t="s">
        <v>6866</v>
      </c>
      <c r="D422" s="5">
        <f>VLOOKUP(C422,[4]Sheet1!$C$4:$AW$2286,47,0)</f>
        <v>6</v>
      </c>
      <c r="E422" s="5">
        <v>1</v>
      </c>
    </row>
    <row r="423" spans="1:5" x14ac:dyDescent="0.25">
      <c r="A423" s="66">
        <v>43465</v>
      </c>
      <c r="B423" s="48" t="s">
        <v>948</v>
      </c>
      <c r="C423" s="48" t="s">
        <v>6867</v>
      </c>
      <c r="D423" s="5">
        <f>VLOOKUP(C423,[4]Sheet1!$C$4:$AW$2286,47,0)</f>
        <v>6</v>
      </c>
      <c r="E423" s="5">
        <v>1</v>
      </c>
    </row>
    <row r="424" spans="1:5" x14ac:dyDescent="0.25">
      <c r="A424" s="66">
        <v>43465</v>
      </c>
      <c r="B424" s="48" t="s">
        <v>948</v>
      </c>
      <c r="C424" s="48" t="s">
        <v>6868</v>
      </c>
      <c r="D424" s="5">
        <f>VLOOKUP(C424,[4]Sheet1!$C$4:$AW$2286,47,0)</f>
        <v>7</v>
      </c>
      <c r="E424" s="5">
        <v>1</v>
      </c>
    </row>
    <row r="425" spans="1:5" x14ac:dyDescent="0.25">
      <c r="A425" s="66">
        <v>43465</v>
      </c>
      <c r="B425" s="48" t="s">
        <v>948</v>
      </c>
      <c r="C425" s="48" t="s">
        <v>6869</v>
      </c>
      <c r="D425" s="5">
        <f>VLOOKUP(C425,[4]Sheet1!$C$4:$AW$2286,47,0)</f>
        <v>7</v>
      </c>
      <c r="E425" s="5">
        <v>1</v>
      </c>
    </row>
    <row r="426" spans="1:5" x14ac:dyDescent="0.25">
      <c r="A426" s="66">
        <v>43465</v>
      </c>
      <c r="B426" s="48" t="s">
        <v>948</v>
      </c>
      <c r="C426" s="48" t="s">
        <v>6870</v>
      </c>
      <c r="D426" s="5">
        <f>VLOOKUP(C426,[4]Sheet1!$C$4:$AW$2286,47,0)</f>
        <v>8</v>
      </c>
      <c r="E426" s="5">
        <v>1</v>
      </c>
    </row>
    <row r="427" spans="1:5" x14ac:dyDescent="0.25">
      <c r="A427" s="66">
        <v>43465</v>
      </c>
      <c r="B427" s="48" t="s">
        <v>948</v>
      </c>
      <c r="C427" s="48" t="s">
        <v>6871</v>
      </c>
      <c r="D427" s="5">
        <f>VLOOKUP(C427,[4]Sheet1!$C$4:$AW$2286,47,0)</f>
        <v>8</v>
      </c>
      <c r="E427" s="5">
        <v>1</v>
      </c>
    </row>
    <row r="428" spans="1:5" x14ac:dyDescent="0.25">
      <c r="A428" s="66">
        <v>43465</v>
      </c>
      <c r="B428" s="48" t="s">
        <v>948</v>
      </c>
      <c r="C428" s="48" t="s">
        <v>6872</v>
      </c>
      <c r="D428" s="5">
        <f>VLOOKUP(C428,[4]Sheet1!$C$4:$AW$2286,47,0)</f>
        <v>9</v>
      </c>
      <c r="E428" s="5">
        <v>1</v>
      </c>
    </row>
    <row r="429" spans="1:5" x14ac:dyDescent="0.25">
      <c r="A429" s="66">
        <v>43465</v>
      </c>
      <c r="B429" s="48" t="s">
        <v>948</v>
      </c>
      <c r="C429" s="48" t="s">
        <v>6873</v>
      </c>
      <c r="D429" s="5">
        <f>VLOOKUP(C429,[4]Sheet1!$C$4:$AW$2286,47,0)</f>
        <v>9</v>
      </c>
      <c r="E429" s="5">
        <v>1</v>
      </c>
    </row>
    <row r="430" spans="1:5" x14ac:dyDescent="0.25">
      <c r="A430" s="66">
        <v>43465</v>
      </c>
      <c r="B430" s="48" t="s">
        <v>948</v>
      </c>
      <c r="C430" s="48" t="s">
        <v>6874</v>
      </c>
      <c r="D430" s="5">
        <f>VLOOKUP(C430,[4]Sheet1!$C$4:$AW$2286,47,0)</f>
        <v>10</v>
      </c>
      <c r="E430" s="5">
        <v>1</v>
      </c>
    </row>
    <row r="431" spans="1:5" x14ac:dyDescent="0.25">
      <c r="A431" s="66">
        <v>43465</v>
      </c>
      <c r="B431" s="48" t="s">
        <v>948</v>
      </c>
      <c r="C431" s="48" t="s">
        <v>6875</v>
      </c>
      <c r="D431" s="5">
        <f>VLOOKUP(C431,[4]Sheet1!$C$4:$AW$2286,47,0)</f>
        <v>10</v>
      </c>
      <c r="E431" s="5">
        <v>1</v>
      </c>
    </row>
    <row r="432" spans="1:5" x14ac:dyDescent="0.25">
      <c r="A432" s="66">
        <v>43465</v>
      </c>
      <c r="B432" s="48" t="s">
        <v>948</v>
      </c>
      <c r="C432" s="48" t="s">
        <v>6876</v>
      </c>
      <c r="D432" s="5">
        <f>VLOOKUP(C432,[4]Sheet1!$C$4:$AW$2286,47,0)</f>
        <v>5</v>
      </c>
      <c r="E432" s="5">
        <v>1</v>
      </c>
    </row>
    <row r="433" spans="1:5" x14ac:dyDescent="0.25">
      <c r="A433" s="66">
        <v>43465</v>
      </c>
      <c r="B433" s="48" t="s">
        <v>948</v>
      </c>
      <c r="C433" s="48" t="s">
        <v>6877</v>
      </c>
      <c r="D433" s="5">
        <f>VLOOKUP(C433,[4]Sheet1!$C$4:$AW$2286,47,0)</f>
        <v>5</v>
      </c>
      <c r="E433" s="5">
        <v>1</v>
      </c>
    </row>
    <row r="434" spans="1:5" x14ac:dyDescent="0.25">
      <c r="A434" s="66">
        <v>43465</v>
      </c>
      <c r="B434" s="48" t="s">
        <v>948</v>
      </c>
      <c r="C434" s="48" t="s">
        <v>6878</v>
      </c>
      <c r="D434" s="5">
        <f>VLOOKUP(C434,[4]Sheet1!$C$4:$AW$2286,47,0)</f>
        <v>6</v>
      </c>
      <c r="E434" s="5">
        <v>1</v>
      </c>
    </row>
    <row r="435" spans="1:5" x14ac:dyDescent="0.25">
      <c r="A435" s="66">
        <v>43465</v>
      </c>
      <c r="B435" s="48" t="s">
        <v>948</v>
      </c>
      <c r="C435" s="48" t="s">
        <v>6879</v>
      </c>
      <c r="D435" s="5">
        <f>VLOOKUP(C435,[4]Sheet1!$C$4:$AW$2286,47,0)</f>
        <v>6</v>
      </c>
      <c r="E435" s="5">
        <v>1</v>
      </c>
    </row>
    <row r="436" spans="1:5" x14ac:dyDescent="0.25">
      <c r="A436" s="66">
        <v>43465</v>
      </c>
      <c r="B436" s="48" t="s">
        <v>948</v>
      </c>
      <c r="C436" s="48" t="s">
        <v>6880</v>
      </c>
      <c r="D436" s="5">
        <f>VLOOKUP(C436,[4]Sheet1!$C$4:$AW$2286,47,0)</f>
        <v>7</v>
      </c>
      <c r="E436" s="5">
        <v>1</v>
      </c>
    </row>
    <row r="437" spans="1:5" x14ac:dyDescent="0.25">
      <c r="A437" s="66">
        <v>43465</v>
      </c>
      <c r="B437" s="48" t="s">
        <v>948</v>
      </c>
      <c r="C437" s="48" t="s">
        <v>6881</v>
      </c>
      <c r="D437" s="5">
        <f>VLOOKUP(C437,[4]Sheet1!$C$4:$AW$2286,47,0)</f>
        <v>7</v>
      </c>
      <c r="E437" s="5">
        <v>1</v>
      </c>
    </row>
    <row r="438" spans="1:5" x14ac:dyDescent="0.25">
      <c r="A438" s="66">
        <v>43465</v>
      </c>
      <c r="B438" s="48" t="s">
        <v>948</v>
      </c>
      <c r="C438" s="48" t="s">
        <v>6882</v>
      </c>
      <c r="D438" s="5">
        <f>VLOOKUP(C438,[4]Sheet1!$C$4:$AW$2286,47,0)</f>
        <v>8</v>
      </c>
      <c r="E438" s="5">
        <v>1</v>
      </c>
    </row>
    <row r="439" spans="1:5" x14ac:dyDescent="0.25">
      <c r="A439" s="66">
        <v>43465</v>
      </c>
      <c r="B439" s="48" t="s">
        <v>948</v>
      </c>
      <c r="C439" s="48" t="s">
        <v>6883</v>
      </c>
      <c r="D439" s="5">
        <f>VLOOKUP(C439,[4]Sheet1!$C$4:$AW$2286,47,0)</f>
        <v>8</v>
      </c>
      <c r="E439" s="5">
        <v>1</v>
      </c>
    </row>
    <row r="440" spans="1:5" x14ac:dyDescent="0.25">
      <c r="A440" s="66">
        <v>43465</v>
      </c>
      <c r="B440" s="48" t="s">
        <v>948</v>
      </c>
      <c r="C440" s="48" t="s">
        <v>6884</v>
      </c>
      <c r="D440" s="5">
        <f>VLOOKUP(C440,[4]Sheet1!$C$4:$AW$2286,47,0)</f>
        <v>9</v>
      </c>
      <c r="E440" s="5">
        <v>1</v>
      </c>
    </row>
    <row r="441" spans="1:5" x14ac:dyDescent="0.25">
      <c r="A441" s="66">
        <v>43465</v>
      </c>
      <c r="B441" s="48" t="s">
        <v>948</v>
      </c>
      <c r="C441" s="48" t="s">
        <v>6885</v>
      </c>
      <c r="D441" s="5">
        <f>VLOOKUP(C441,[4]Sheet1!$C$4:$AW$2286,47,0)</f>
        <v>9</v>
      </c>
      <c r="E441" s="5">
        <v>1</v>
      </c>
    </row>
    <row r="442" spans="1:5" x14ac:dyDescent="0.25">
      <c r="A442" s="66">
        <v>43465</v>
      </c>
      <c r="B442" s="48" t="s">
        <v>948</v>
      </c>
      <c r="C442" s="48" t="s">
        <v>6886</v>
      </c>
      <c r="D442" s="5">
        <f>VLOOKUP(C442,[4]Sheet1!$C$4:$AW$2286,47,0)</f>
        <v>10</v>
      </c>
      <c r="E442" s="5">
        <v>1</v>
      </c>
    </row>
    <row r="443" spans="1:5" x14ac:dyDescent="0.25">
      <c r="A443" s="66">
        <v>43465</v>
      </c>
      <c r="B443" s="48" t="s">
        <v>948</v>
      </c>
      <c r="C443" s="48" t="s">
        <v>6887</v>
      </c>
      <c r="D443" s="5">
        <f>VLOOKUP(C443,[4]Sheet1!$C$4:$AW$2286,47,0)</f>
        <v>10</v>
      </c>
      <c r="E443" s="5">
        <v>1</v>
      </c>
    </row>
    <row r="444" spans="1:5" x14ac:dyDescent="0.25">
      <c r="A444" s="66">
        <v>43465</v>
      </c>
      <c r="B444" s="48" t="s">
        <v>948</v>
      </c>
      <c r="C444" s="48" t="s">
        <v>6888</v>
      </c>
      <c r="D444" s="5">
        <f>VLOOKUP(C444,[4]Sheet1!$C$4:$AW$2286,47,0)</f>
        <v>11</v>
      </c>
      <c r="E444" s="5">
        <v>1</v>
      </c>
    </row>
    <row r="445" spans="1:5" x14ac:dyDescent="0.25">
      <c r="A445" s="66">
        <v>43465</v>
      </c>
      <c r="B445" s="48" t="s">
        <v>948</v>
      </c>
      <c r="C445" s="48" t="s">
        <v>6889</v>
      </c>
      <c r="D445" s="5">
        <f>VLOOKUP(C445,[4]Sheet1!$C$4:$AW$2286,47,0)</f>
        <v>11</v>
      </c>
      <c r="E445" s="5">
        <v>1</v>
      </c>
    </row>
    <row r="446" spans="1:5" x14ac:dyDescent="0.25">
      <c r="A446" s="66">
        <v>43465</v>
      </c>
      <c r="B446" s="48" t="s">
        <v>948</v>
      </c>
      <c r="C446" s="48" t="s">
        <v>6890</v>
      </c>
      <c r="D446" s="5">
        <f>VLOOKUP(C446,[4]Sheet1!$C$4:$AW$2286,47,0)</f>
        <v>12</v>
      </c>
      <c r="E446" s="5">
        <v>1</v>
      </c>
    </row>
    <row r="447" spans="1:5" x14ac:dyDescent="0.25">
      <c r="A447" s="66">
        <v>43465</v>
      </c>
      <c r="B447" s="48" t="s">
        <v>948</v>
      </c>
      <c r="C447" s="48" t="s">
        <v>6891</v>
      </c>
      <c r="D447" s="5">
        <f>VLOOKUP(C447,[4]Sheet1!$C$4:$AW$2286,47,0)</f>
        <v>12</v>
      </c>
      <c r="E447" s="5">
        <v>1</v>
      </c>
    </row>
    <row r="448" spans="1:5" x14ac:dyDescent="0.25">
      <c r="A448" s="66">
        <v>43465</v>
      </c>
      <c r="B448" s="48" t="s">
        <v>948</v>
      </c>
      <c r="C448" s="48" t="s">
        <v>6892</v>
      </c>
      <c r="D448" s="5">
        <f>VLOOKUP(C448,[4]Sheet1!$C$4:$AW$2286,47,0)</f>
        <v>13</v>
      </c>
      <c r="E448" s="5">
        <v>1</v>
      </c>
    </row>
    <row r="449" spans="1:5" x14ac:dyDescent="0.25">
      <c r="A449" s="66">
        <v>43465</v>
      </c>
      <c r="B449" s="48" t="s">
        <v>948</v>
      </c>
      <c r="C449" s="48" t="s">
        <v>6893</v>
      </c>
      <c r="D449" s="5">
        <f>VLOOKUP(C449,[4]Sheet1!$C$4:$AW$2286,47,0)</f>
        <v>13</v>
      </c>
      <c r="E449" s="5">
        <v>1</v>
      </c>
    </row>
    <row r="450" spans="1:5" x14ac:dyDescent="0.25">
      <c r="A450" s="66">
        <v>43465</v>
      </c>
      <c r="B450" s="48" t="s">
        <v>948</v>
      </c>
      <c r="C450" s="48" t="s">
        <v>6894</v>
      </c>
      <c r="D450" s="5">
        <f>VLOOKUP(C450,[4]Sheet1!$C$4:$AW$2286,47,0)</f>
        <v>14</v>
      </c>
      <c r="E450" s="5">
        <v>1</v>
      </c>
    </row>
    <row r="451" spans="1:5" x14ac:dyDescent="0.25">
      <c r="A451" s="66">
        <v>43465</v>
      </c>
      <c r="B451" s="48" t="s">
        <v>948</v>
      </c>
      <c r="C451" s="48" t="s">
        <v>6895</v>
      </c>
      <c r="D451" s="5">
        <f>VLOOKUP(C451,[4]Sheet1!$C$4:$AW$2286,47,0)</f>
        <v>14</v>
      </c>
      <c r="E451" s="5">
        <v>1</v>
      </c>
    </row>
    <row r="452" spans="1:5" x14ac:dyDescent="0.25">
      <c r="A452" s="66">
        <v>43465</v>
      </c>
      <c r="B452" s="48" t="s">
        <v>948</v>
      </c>
      <c r="C452" s="48" t="s">
        <v>6896</v>
      </c>
      <c r="D452" s="5">
        <f>VLOOKUP(C452,[4]Sheet1!$C$4:$AW$2286,47,0)</f>
        <v>15</v>
      </c>
      <c r="E452" s="5">
        <v>1</v>
      </c>
    </row>
    <row r="453" spans="1:5" x14ac:dyDescent="0.25">
      <c r="A453" s="66">
        <v>43465</v>
      </c>
      <c r="B453" s="48" t="s">
        <v>948</v>
      </c>
      <c r="C453" s="48" t="s">
        <v>6897</v>
      </c>
      <c r="D453" s="5">
        <f>VLOOKUP(C453,[4]Sheet1!$C$4:$AW$2286,47,0)</f>
        <v>15</v>
      </c>
      <c r="E453" s="5">
        <v>1</v>
      </c>
    </row>
    <row r="454" spans="1:5" x14ac:dyDescent="0.25">
      <c r="A454" s="66">
        <v>43465</v>
      </c>
      <c r="B454" s="48" t="s">
        <v>948</v>
      </c>
      <c r="C454" s="48" t="s">
        <v>6898</v>
      </c>
      <c r="D454" s="5">
        <f>VLOOKUP(C454,[4]Sheet1!$C$4:$AW$2286,47,0)</f>
        <v>16</v>
      </c>
      <c r="E454" s="5">
        <v>1</v>
      </c>
    </row>
    <row r="455" spans="1:5" x14ac:dyDescent="0.25">
      <c r="A455" s="66">
        <v>43465</v>
      </c>
      <c r="B455" s="48" t="s">
        <v>948</v>
      </c>
      <c r="C455" s="48" t="s">
        <v>6899</v>
      </c>
      <c r="D455" s="5">
        <f>VLOOKUP(C455,[4]Sheet1!$C$4:$AW$2286,47,0)</f>
        <v>16</v>
      </c>
      <c r="E455" s="5">
        <v>1</v>
      </c>
    </row>
    <row r="456" spans="1:5" x14ac:dyDescent="0.25">
      <c r="A456" s="66">
        <v>43465</v>
      </c>
      <c r="B456" s="48" t="s">
        <v>948</v>
      </c>
      <c r="C456" s="48" t="s">
        <v>6900</v>
      </c>
      <c r="D456" s="5">
        <f>VLOOKUP(C456,[4]Sheet1!$C$4:$AW$2286,47,0)</f>
        <v>11</v>
      </c>
      <c r="E456" s="5">
        <v>1</v>
      </c>
    </row>
    <row r="457" spans="1:5" x14ac:dyDescent="0.25">
      <c r="A457" s="66">
        <v>43465</v>
      </c>
      <c r="B457" s="48" t="s">
        <v>948</v>
      </c>
      <c r="C457" s="48" t="s">
        <v>6901</v>
      </c>
      <c r="D457" s="5">
        <f>VLOOKUP(C457,[4]Sheet1!$C$4:$AW$2286,47,0)</f>
        <v>11</v>
      </c>
      <c r="E457" s="5">
        <v>1</v>
      </c>
    </row>
    <row r="458" spans="1:5" x14ac:dyDescent="0.25">
      <c r="A458" s="66">
        <v>43465</v>
      </c>
      <c r="B458" s="48" t="s">
        <v>948</v>
      </c>
      <c r="C458" s="48" t="s">
        <v>6902</v>
      </c>
      <c r="D458" s="5">
        <f>VLOOKUP(C458,[4]Sheet1!$C$4:$AW$2286,47,0)</f>
        <v>12</v>
      </c>
      <c r="E458" s="5">
        <v>1</v>
      </c>
    </row>
    <row r="459" spans="1:5" x14ac:dyDescent="0.25">
      <c r="A459" s="66">
        <v>43465</v>
      </c>
      <c r="B459" s="48" t="s">
        <v>948</v>
      </c>
      <c r="C459" s="48" t="s">
        <v>6903</v>
      </c>
      <c r="D459" s="5">
        <f>VLOOKUP(C459,[4]Sheet1!$C$4:$AW$2286,47,0)</f>
        <v>12</v>
      </c>
      <c r="E459" s="5">
        <v>1</v>
      </c>
    </row>
    <row r="460" spans="1:5" x14ac:dyDescent="0.25">
      <c r="A460" s="66">
        <v>43465</v>
      </c>
      <c r="B460" s="48" t="s">
        <v>948</v>
      </c>
      <c r="C460" s="48" t="s">
        <v>6904</v>
      </c>
      <c r="D460" s="5">
        <f>VLOOKUP(C460,[4]Sheet1!$C$4:$AW$2286,47,0)</f>
        <v>13</v>
      </c>
      <c r="E460" s="5">
        <v>1</v>
      </c>
    </row>
    <row r="461" spans="1:5" x14ac:dyDescent="0.25">
      <c r="A461" s="66">
        <v>43465</v>
      </c>
      <c r="B461" s="48" t="s">
        <v>948</v>
      </c>
      <c r="C461" s="48" t="s">
        <v>6905</v>
      </c>
      <c r="D461" s="5">
        <f>VLOOKUP(C461,[4]Sheet1!$C$4:$AW$2286,47,0)</f>
        <v>13</v>
      </c>
      <c r="E461" s="5">
        <v>1</v>
      </c>
    </row>
    <row r="462" spans="1:5" x14ac:dyDescent="0.25">
      <c r="A462" s="66">
        <v>43465</v>
      </c>
      <c r="B462" s="48" t="s">
        <v>948</v>
      </c>
      <c r="C462" s="48" t="s">
        <v>6906</v>
      </c>
      <c r="D462" s="5">
        <f>VLOOKUP(C462,[4]Sheet1!$C$4:$AW$2286,47,0)</f>
        <v>14</v>
      </c>
      <c r="E462" s="5">
        <v>1</v>
      </c>
    </row>
    <row r="463" spans="1:5" x14ac:dyDescent="0.25">
      <c r="A463" s="66">
        <v>43465</v>
      </c>
      <c r="B463" s="48" t="s">
        <v>948</v>
      </c>
      <c r="C463" s="48" t="s">
        <v>6907</v>
      </c>
      <c r="D463" s="5">
        <f>VLOOKUP(C463,[4]Sheet1!$C$4:$AW$2286,47,0)</f>
        <v>14</v>
      </c>
      <c r="E463" s="5">
        <v>1</v>
      </c>
    </row>
    <row r="464" spans="1:5" x14ac:dyDescent="0.25">
      <c r="A464" s="66">
        <v>43465</v>
      </c>
      <c r="B464" s="48" t="s">
        <v>948</v>
      </c>
      <c r="C464" s="48" t="s">
        <v>6908</v>
      </c>
      <c r="D464" s="5">
        <f>VLOOKUP(C464,[4]Sheet1!$C$4:$AW$2286,47,0)</f>
        <v>15</v>
      </c>
      <c r="E464" s="5">
        <v>1</v>
      </c>
    </row>
    <row r="465" spans="1:5" x14ac:dyDescent="0.25">
      <c r="A465" s="66">
        <v>43465</v>
      </c>
      <c r="B465" s="48" t="s">
        <v>948</v>
      </c>
      <c r="C465" s="48" t="s">
        <v>6909</v>
      </c>
      <c r="D465" s="5">
        <f>VLOOKUP(C465,[4]Sheet1!$C$4:$AW$2286,47,0)</f>
        <v>15</v>
      </c>
      <c r="E465" s="5">
        <v>1</v>
      </c>
    </row>
    <row r="466" spans="1:5" x14ac:dyDescent="0.25">
      <c r="A466" s="66">
        <v>43465</v>
      </c>
      <c r="B466" s="48" t="s">
        <v>948</v>
      </c>
      <c r="C466" s="48" t="s">
        <v>6910</v>
      </c>
      <c r="D466" s="5">
        <f>VLOOKUP(C466,[4]Sheet1!$C$4:$AW$2286,47,0)</f>
        <v>16</v>
      </c>
      <c r="E466" s="5">
        <v>1</v>
      </c>
    </row>
    <row r="467" spans="1:5" x14ac:dyDescent="0.25">
      <c r="A467" s="66">
        <v>43465</v>
      </c>
      <c r="B467" s="48" t="s">
        <v>948</v>
      </c>
      <c r="C467" s="48" t="s">
        <v>6911</v>
      </c>
      <c r="D467" s="5">
        <f>VLOOKUP(C467,[4]Sheet1!$C$4:$AW$2286,47,0)</f>
        <v>16</v>
      </c>
      <c r="E467" s="5">
        <v>1</v>
      </c>
    </row>
    <row r="468" spans="1:5" x14ac:dyDescent="0.25">
      <c r="A468" s="66">
        <v>43465</v>
      </c>
      <c r="B468" s="48" t="s">
        <v>948</v>
      </c>
      <c r="C468" s="48" t="s">
        <v>6912</v>
      </c>
      <c r="D468" s="5">
        <f>VLOOKUP(C468,[4]Sheet1!$C$4:$AW$2286,47,0)</f>
        <v>17</v>
      </c>
      <c r="E468" s="5">
        <v>0</v>
      </c>
    </row>
    <row r="469" spans="1:5" x14ac:dyDescent="0.25">
      <c r="A469" s="66">
        <v>43465</v>
      </c>
      <c r="B469" s="48" t="s">
        <v>948</v>
      </c>
      <c r="C469" s="48" t="s">
        <v>6913</v>
      </c>
      <c r="D469" s="5">
        <f>VLOOKUP(C469,[4]Sheet1!$C$4:$AW$2286,47,0)</f>
        <v>17</v>
      </c>
      <c r="E469" s="5">
        <v>0</v>
      </c>
    </row>
    <row r="470" spans="1:5" x14ac:dyDescent="0.25">
      <c r="A470" s="66">
        <v>43465</v>
      </c>
      <c r="B470" s="48" t="s">
        <v>948</v>
      </c>
      <c r="C470" s="48" t="s">
        <v>6914</v>
      </c>
      <c r="D470" s="5">
        <f>VLOOKUP(C470,[4]Sheet1!$C$4:$AW$2286,47,0)</f>
        <v>17</v>
      </c>
      <c r="E470" s="5">
        <v>0</v>
      </c>
    </row>
    <row r="471" spans="1:5" x14ac:dyDescent="0.25">
      <c r="A471" s="66">
        <v>43465</v>
      </c>
      <c r="B471" s="48" t="s">
        <v>948</v>
      </c>
      <c r="C471" s="48" t="s">
        <v>6915</v>
      </c>
      <c r="D471" s="5">
        <f>VLOOKUP(C471,[4]Sheet1!$C$4:$AW$2286,47,0)</f>
        <v>17</v>
      </c>
      <c r="E471" s="5">
        <v>0</v>
      </c>
    </row>
    <row r="472" spans="1:5" x14ac:dyDescent="0.25">
      <c r="A472" s="66">
        <v>43465</v>
      </c>
      <c r="B472" s="48" t="s">
        <v>948</v>
      </c>
      <c r="C472" s="48" t="s">
        <v>6916</v>
      </c>
      <c r="D472" s="5">
        <f>VLOOKUP(C472,[4]Sheet1!$C$4:$AW$2286,47,0)</f>
        <v>18</v>
      </c>
      <c r="E472" s="5">
        <v>1</v>
      </c>
    </row>
    <row r="473" spans="1:5" x14ac:dyDescent="0.25">
      <c r="A473" s="66">
        <v>43465</v>
      </c>
      <c r="B473" s="48" t="s">
        <v>948</v>
      </c>
      <c r="C473" s="48" t="s">
        <v>6917</v>
      </c>
      <c r="D473" s="5">
        <f>VLOOKUP(C473,[4]Sheet1!$C$4:$AW$2286,47,0)</f>
        <v>18</v>
      </c>
      <c r="E473" s="5">
        <v>1</v>
      </c>
    </row>
    <row r="474" spans="1:5" x14ac:dyDescent="0.25">
      <c r="A474" s="66">
        <v>43465</v>
      </c>
      <c r="B474" s="48" t="s">
        <v>948</v>
      </c>
      <c r="C474" s="48" t="s">
        <v>6918</v>
      </c>
      <c r="D474" s="5">
        <f>VLOOKUP(C474,[4]Sheet1!$C$4:$AW$2286,47,0)</f>
        <v>18</v>
      </c>
      <c r="E474" s="5">
        <v>1</v>
      </c>
    </row>
    <row r="475" spans="1:5" x14ac:dyDescent="0.25">
      <c r="A475" s="66">
        <v>43465</v>
      </c>
      <c r="B475" s="48" t="s">
        <v>948</v>
      </c>
      <c r="C475" s="48" t="s">
        <v>6919</v>
      </c>
      <c r="D475" s="5">
        <f>VLOOKUP(C475,[4]Sheet1!$C$4:$AW$2286,47,0)</f>
        <v>18</v>
      </c>
      <c r="E475" s="5">
        <v>1</v>
      </c>
    </row>
    <row r="476" spans="1:5" x14ac:dyDescent="0.25">
      <c r="A476" s="66">
        <v>43465</v>
      </c>
      <c r="B476" s="48" t="s">
        <v>948</v>
      </c>
      <c r="C476" s="48" t="s">
        <v>6920</v>
      </c>
      <c r="D476" s="5">
        <f>VLOOKUP(C476,[4]Sheet1!$C$4:$AW$2286,47,0)</f>
        <v>1</v>
      </c>
      <c r="E476" s="5">
        <v>0</v>
      </c>
    </row>
    <row r="477" spans="1:5" x14ac:dyDescent="0.25">
      <c r="A477" s="66">
        <v>43465</v>
      </c>
      <c r="B477" s="48" t="s">
        <v>948</v>
      </c>
      <c r="C477" s="48" t="s">
        <v>6921</v>
      </c>
      <c r="D477" s="5">
        <f>VLOOKUP(C477,[4]Sheet1!$C$4:$AW$2286,47,0)</f>
        <v>1</v>
      </c>
      <c r="E477" s="5">
        <v>0</v>
      </c>
    </row>
    <row r="478" spans="1:5" x14ac:dyDescent="0.25">
      <c r="A478" s="66">
        <v>43465</v>
      </c>
      <c r="B478" s="48" t="s">
        <v>948</v>
      </c>
      <c r="C478" s="48" t="s">
        <v>6922</v>
      </c>
      <c r="D478" s="5">
        <f>VLOOKUP(C478,[4]Sheet1!$C$4:$AW$2286,47,0)</f>
        <v>15</v>
      </c>
      <c r="E478" s="5">
        <v>0</v>
      </c>
    </row>
    <row r="479" spans="1:5" x14ac:dyDescent="0.25">
      <c r="A479" s="66">
        <v>43465</v>
      </c>
      <c r="B479" s="48" t="s">
        <v>948</v>
      </c>
      <c r="C479" s="48" t="s">
        <v>6923</v>
      </c>
      <c r="D479" s="5">
        <f>VLOOKUP(C479,[4]Sheet1!$C$4:$AW$2286,47,0)</f>
        <v>15</v>
      </c>
      <c r="E479" s="5">
        <v>0</v>
      </c>
    </row>
    <row r="480" spans="1:5" x14ac:dyDescent="0.25">
      <c r="A480" s="66">
        <v>43465</v>
      </c>
      <c r="B480" s="48" t="s">
        <v>948</v>
      </c>
      <c r="C480" s="48" t="s">
        <v>6924</v>
      </c>
      <c r="D480" s="5">
        <f>VLOOKUP(C480,[4]Sheet1!$C$4:$AW$2286,47,0)</f>
        <v>1</v>
      </c>
      <c r="E480" s="5">
        <v>1</v>
      </c>
    </row>
    <row r="481" spans="1:5" x14ac:dyDescent="0.25">
      <c r="A481" s="66">
        <v>43465</v>
      </c>
      <c r="B481" s="48" t="s">
        <v>948</v>
      </c>
      <c r="C481" s="48" t="s">
        <v>6925</v>
      </c>
      <c r="D481" s="5">
        <f>VLOOKUP(C481,[4]Sheet1!$C$4:$AW$2286,47,0)</f>
        <v>1</v>
      </c>
      <c r="E481" s="5">
        <v>1</v>
      </c>
    </row>
    <row r="482" spans="1:5" x14ac:dyDescent="0.25">
      <c r="A482" s="66">
        <v>43465</v>
      </c>
      <c r="B482" s="48" t="s">
        <v>948</v>
      </c>
      <c r="C482" s="48" t="s">
        <v>6926</v>
      </c>
      <c r="D482" s="5">
        <f>VLOOKUP(C482,[4]Sheet1!$C$4:$AW$2286,47,0)</f>
        <v>2</v>
      </c>
      <c r="E482" s="5">
        <v>1</v>
      </c>
    </row>
    <row r="483" spans="1:5" x14ac:dyDescent="0.25">
      <c r="A483" s="66">
        <v>43465</v>
      </c>
      <c r="B483" s="48" t="s">
        <v>948</v>
      </c>
      <c r="C483" s="48" t="s">
        <v>6927</v>
      </c>
      <c r="D483" s="5">
        <f>VLOOKUP(C483,[4]Sheet1!$C$4:$AW$2286,47,0)</f>
        <v>2</v>
      </c>
      <c r="E483" s="5">
        <v>1</v>
      </c>
    </row>
    <row r="484" spans="1:5" x14ac:dyDescent="0.25">
      <c r="A484" s="66">
        <v>43465</v>
      </c>
      <c r="B484" s="48" t="s">
        <v>948</v>
      </c>
      <c r="C484" s="48" t="s">
        <v>6928</v>
      </c>
      <c r="D484" s="5">
        <f>VLOOKUP(C484,[4]Sheet1!$C$4:$AW$2286,47,0)</f>
        <v>3</v>
      </c>
      <c r="E484" s="5">
        <v>1</v>
      </c>
    </row>
    <row r="485" spans="1:5" x14ac:dyDescent="0.25">
      <c r="A485" s="66">
        <v>43465</v>
      </c>
      <c r="B485" s="48" t="s">
        <v>946</v>
      </c>
      <c r="C485" s="48" t="s">
        <v>6929</v>
      </c>
      <c r="D485" s="5">
        <f>VLOOKUP(C485,[4]Sheet1!$C$4:$AW$2286,47,0)</f>
        <v>3</v>
      </c>
      <c r="E485" s="5">
        <v>1</v>
      </c>
    </row>
    <row r="486" spans="1:5" x14ac:dyDescent="0.25">
      <c r="A486" s="66">
        <v>43465</v>
      </c>
      <c r="B486" s="48" t="s">
        <v>946</v>
      </c>
      <c r="C486" s="48" t="s">
        <v>6930</v>
      </c>
      <c r="D486" s="5">
        <f>VLOOKUP(C486,[4]Sheet1!$C$4:$AW$2286,47,0)</f>
        <v>4</v>
      </c>
      <c r="E486" s="5">
        <v>1</v>
      </c>
    </row>
    <row r="487" spans="1:5" x14ac:dyDescent="0.25">
      <c r="A487" s="66">
        <v>43465</v>
      </c>
      <c r="B487" s="48" t="s">
        <v>946</v>
      </c>
      <c r="C487" s="48" t="s">
        <v>6931</v>
      </c>
      <c r="D487" s="5">
        <f>VLOOKUP(C487,[4]Sheet1!$C$4:$AW$2286,47,0)</f>
        <v>4</v>
      </c>
      <c r="E487" s="5">
        <v>1</v>
      </c>
    </row>
    <row r="488" spans="1:5" x14ac:dyDescent="0.25">
      <c r="A488" s="66">
        <v>43465</v>
      </c>
      <c r="B488" s="48" t="s">
        <v>946</v>
      </c>
      <c r="C488" s="48" t="s">
        <v>6932</v>
      </c>
      <c r="D488" s="5">
        <f>VLOOKUP(C488,[4]Sheet1!$C$4:$AW$2286,47,0)</f>
        <v>1</v>
      </c>
      <c r="E488" s="5">
        <v>1</v>
      </c>
    </row>
    <row r="489" spans="1:5" x14ac:dyDescent="0.25">
      <c r="A489" s="66">
        <v>43465</v>
      </c>
      <c r="B489" s="48" t="s">
        <v>946</v>
      </c>
      <c r="C489" s="48" t="s">
        <v>6933</v>
      </c>
      <c r="D489" s="5">
        <f>VLOOKUP(C489,[4]Sheet1!$C$4:$AW$2286,47,0)</f>
        <v>1</v>
      </c>
      <c r="E489" s="5">
        <v>1</v>
      </c>
    </row>
    <row r="490" spans="1:5" x14ac:dyDescent="0.25">
      <c r="A490" s="66">
        <v>43465</v>
      </c>
      <c r="B490" s="48" t="s">
        <v>946</v>
      </c>
      <c r="C490" s="48" t="s">
        <v>6934</v>
      </c>
      <c r="D490" s="5">
        <f>VLOOKUP(C490,[4]Sheet1!$C$4:$AW$2286,47,0)</f>
        <v>2</v>
      </c>
      <c r="E490" s="5">
        <v>1</v>
      </c>
    </row>
    <row r="491" spans="1:5" x14ac:dyDescent="0.25">
      <c r="A491" s="66">
        <v>43465</v>
      </c>
      <c r="B491" s="48" t="s">
        <v>946</v>
      </c>
      <c r="C491" s="48" t="s">
        <v>6935</v>
      </c>
      <c r="D491" s="5">
        <f>VLOOKUP(C491,[4]Sheet1!$C$4:$AW$2286,47,0)</f>
        <v>2</v>
      </c>
      <c r="E491" s="5">
        <v>1</v>
      </c>
    </row>
    <row r="492" spans="1:5" x14ac:dyDescent="0.25">
      <c r="A492" s="66">
        <v>43465</v>
      </c>
      <c r="B492" s="48" t="s">
        <v>946</v>
      </c>
      <c r="C492" s="48" t="s">
        <v>6936</v>
      </c>
      <c r="D492" s="5">
        <f>VLOOKUP(C492,[4]Sheet1!$C$4:$AW$2286,47,0)</f>
        <v>3</v>
      </c>
      <c r="E492" s="5">
        <v>1</v>
      </c>
    </row>
    <row r="493" spans="1:5" x14ac:dyDescent="0.25">
      <c r="A493" s="66">
        <v>43465</v>
      </c>
      <c r="B493" s="48" t="s">
        <v>946</v>
      </c>
      <c r="C493" s="48" t="s">
        <v>6937</v>
      </c>
      <c r="D493" s="5">
        <f>VLOOKUP(C493,[4]Sheet1!$C$4:$AW$2286,47,0)</f>
        <v>3</v>
      </c>
      <c r="E493" s="5">
        <v>1</v>
      </c>
    </row>
    <row r="494" spans="1:5" x14ac:dyDescent="0.25">
      <c r="A494" s="66">
        <v>43465</v>
      </c>
      <c r="B494" s="48" t="s">
        <v>946</v>
      </c>
      <c r="C494" s="48" t="s">
        <v>6938</v>
      </c>
      <c r="D494" s="5">
        <f>VLOOKUP(C494,[4]Sheet1!$C$4:$AW$2286,47,0)</f>
        <v>4</v>
      </c>
      <c r="E494" s="5">
        <v>1</v>
      </c>
    </row>
    <row r="495" spans="1:5" x14ac:dyDescent="0.25">
      <c r="A495" s="66">
        <v>43465</v>
      </c>
      <c r="B495" s="48" t="s">
        <v>946</v>
      </c>
      <c r="C495" s="48" t="s">
        <v>6939</v>
      </c>
      <c r="D495" s="5">
        <f>VLOOKUP(C495,[4]Sheet1!$C$4:$AW$2286,47,0)</f>
        <v>4</v>
      </c>
      <c r="E495" s="5">
        <v>1</v>
      </c>
    </row>
    <row r="496" spans="1:5" x14ac:dyDescent="0.25">
      <c r="A496" s="66">
        <v>43465</v>
      </c>
      <c r="B496" s="48" t="s">
        <v>946</v>
      </c>
      <c r="C496" s="48" t="s">
        <v>6940</v>
      </c>
      <c r="D496" s="5">
        <f>VLOOKUP(C496,[4]Sheet1!$C$4:$AW$2286,47,0)</f>
        <v>5</v>
      </c>
      <c r="E496" s="5">
        <v>1</v>
      </c>
    </row>
    <row r="497" spans="1:5" x14ac:dyDescent="0.25">
      <c r="A497" s="66">
        <v>43465</v>
      </c>
      <c r="B497" s="48" t="s">
        <v>946</v>
      </c>
      <c r="C497" s="48" t="s">
        <v>6941</v>
      </c>
      <c r="D497" s="5">
        <f>VLOOKUP(C497,[4]Sheet1!$C$4:$AW$2286,47,0)</f>
        <v>5</v>
      </c>
      <c r="E497" s="5">
        <v>1</v>
      </c>
    </row>
    <row r="498" spans="1:5" x14ac:dyDescent="0.25">
      <c r="A498" s="66">
        <v>43465</v>
      </c>
      <c r="B498" s="48" t="s">
        <v>946</v>
      </c>
      <c r="C498" s="48" t="s">
        <v>6942</v>
      </c>
      <c r="D498" s="5">
        <f>VLOOKUP(C498,[4]Sheet1!$C$4:$AW$2286,47,0)</f>
        <v>6</v>
      </c>
      <c r="E498" s="5">
        <v>1</v>
      </c>
    </row>
    <row r="499" spans="1:5" x14ac:dyDescent="0.25">
      <c r="A499" s="66">
        <v>43465</v>
      </c>
      <c r="B499" s="48" t="s">
        <v>946</v>
      </c>
      <c r="C499" s="48" t="s">
        <v>6943</v>
      </c>
      <c r="D499" s="5">
        <f>VLOOKUP(C499,[4]Sheet1!$C$4:$AW$2286,47,0)</f>
        <v>6</v>
      </c>
      <c r="E499" s="5">
        <v>1</v>
      </c>
    </row>
    <row r="500" spans="1:5" x14ac:dyDescent="0.25">
      <c r="A500" s="66">
        <v>43465</v>
      </c>
      <c r="B500" s="48" t="s">
        <v>946</v>
      </c>
      <c r="C500" s="48" t="s">
        <v>6944</v>
      </c>
      <c r="D500" s="5">
        <f>VLOOKUP(C500,[4]Sheet1!$C$4:$AW$2286,47,0)</f>
        <v>7</v>
      </c>
      <c r="E500" s="5">
        <v>1</v>
      </c>
    </row>
    <row r="501" spans="1:5" x14ac:dyDescent="0.25">
      <c r="A501" s="66">
        <v>43465</v>
      </c>
      <c r="B501" s="48" t="s">
        <v>946</v>
      </c>
      <c r="C501" s="48" t="s">
        <v>6945</v>
      </c>
      <c r="D501" s="5">
        <f>VLOOKUP(C501,[4]Sheet1!$C$4:$AW$2286,47,0)</f>
        <v>7</v>
      </c>
      <c r="E501" s="5">
        <v>1</v>
      </c>
    </row>
    <row r="502" spans="1:5" x14ac:dyDescent="0.25">
      <c r="A502" s="66">
        <v>43465</v>
      </c>
      <c r="B502" s="48" t="s">
        <v>946</v>
      </c>
      <c r="C502" s="48" t="s">
        <v>6946</v>
      </c>
      <c r="D502" s="5">
        <f>VLOOKUP(C502,[4]Sheet1!$C$4:$AW$2286,47,0)</f>
        <v>8</v>
      </c>
      <c r="E502" s="5">
        <v>1</v>
      </c>
    </row>
    <row r="503" spans="1:5" x14ac:dyDescent="0.25">
      <c r="A503" s="66">
        <v>43465</v>
      </c>
      <c r="B503" s="48" t="s">
        <v>946</v>
      </c>
      <c r="C503" s="48" t="s">
        <v>6947</v>
      </c>
      <c r="D503" s="5">
        <f>VLOOKUP(C503,[4]Sheet1!$C$4:$AW$2286,47,0)</f>
        <v>8</v>
      </c>
      <c r="E503" s="5">
        <v>1</v>
      </c>
    </row>
    <row r="504" spans="1:5" x14ac:dyDescent="0.25">
      <c r="A504" s="66">
        <v>43465</v>
      </c>
      <c r="B504" s="48" t="s">
        <v>946</v>
      </c>
      <c r="C504" s="48" t="s">
        <v>6948</v>
      </c>
      <c r="D504" s="5">
        <f>VLOOKUP(C504,[4]Sheet1!$C$4:$AW$2286,47,0)</f>
        <v>9</v>
      </c>
      <c r="E504" s="5">
        <v>1</v>
      </c>
    </row>
    <row r="505" spans="1:5" x14ac:dyDescent="0.25">
      <c r="A505" s="66">
        <v>43465</v>
      </c>
      <c r="B505" s="48" t="s">
        <v>946</v>
      </c>
      <c r="C505" s="48" t="s">
        <v>6949</v>
      </c>
      <c r="D505" s="5">
        <f>VLOOKUP(C505,[4]Sheet1!$C$4:$AW$2286,47,0)</f>
        <v>9</v>
      </c>
      <c r="E505" s="5">
        <v>1</v>
      </c>
    </row>
    <row r="506" spans="1:5" x14ac:dyDescent="0.25">
      <c r="A506" s="66">
        <v>43465</v>
      </c>
      <c r="B506" s="48" t="s">
        <v>946</v>
      </c>
      <c r="C506" s="48" t="s">
        <v>6950</v>
      </c>
      <c r="D506" s="5">
        <f>VLOOKUP(C506,[4]Sheet1!$C$4:$AW$2286,47,0)</f>
        <v>10</v>
      </c>
      <c r="E506" s="5">
        <v>1</v>
      </c>
    </row>
    <row r="507" spans="1:5" x14ac:dyDescent="0.25">
      <c r="A507" s="66">
        <v>43465</v>
      </c>
      <c r="B507" s="48" t="s">
        <v>946</v>
      </c>
      <c r="C507" s="48" t="s">
        <v>6951</v>
      </c>
      <c r="D507" s="5">
        <f>VLOOKUP(C507,[4]Sheet1!$C$4:$AW$2286,47,0)</f>
        <v>10</v>
      </c>
      <c r="E507" s="5">
        <v>1</v>
      </c>
    </row>
    <row r="508" spans="1:5" x14ac:dyDescent="0.25">
      <c r="A508" s="66">
        <v>43465</v>
      </c>
      <c r="B508" s="48" t="s">
        <v>946</v>
      </c>
      <c r="C508" s="48" t="s">
        <v>6952</v>
      </c>
      <c r="D508" s="5">
        <f>VLOOKUP(C508,[4]Sheet1!$C$4:$AW$2286,47,0)</f>
        <v>5</v>
      </c>
      <c r="E508" s="5">
        <v>1</v>
      </c>
    </row>
    <row r="509" spans="1:5" x14ac:dyDescent="0.25">
      <c r="A509" s="66">
        <v>43465</v>
      </c>
      <c r="B509" s="48" t="s">
        <v>946</v>
      </c>
      <c r="C509" s="48" t="s">
        <v>6953</v>
      </c>
      <c r="D509" s="5">
        <f>VLOOKUP(C509,[4]Sheet1!$C$4:$AW$2286,47,0)</f>
        <v>5</v>
      </c>
      <c r="E509" s="5">
        <v>1</v>
      </c>
    </row>
    <row r="510" spans="1:5" x14ac:dyDescent="0.25">
      <c r="A510" s="66">
        <v>43465</v>
      </c>
      <c r="B510" s="48" t="s">
        <v>946</v>
      </c>
      <c r="C510" s="48" t="s">
        <v>6954</v>
      </c>
      <c r="D510" s="5">
        <f>VLOOKUP(C510,[4]Sheet1!$C$4:$AW$2286,47,0)</f>
        <v>6</v>
      </c>
      <c r="E510" s="5">
        <v>1</v>
      </c>
    </row>
    <row r="511" spans="1:5" x14ac:dyDescent="0.25">
      <c r="A511" s="66">
        <v>43465</v>
      </c>
      <c r="B511" s="48" t="s">
        <v>946</v>
      </c>
      <c r="C511" s="48" t="s">
        <v>6955</v>
      </c>
      <c r="D511" s="5">
        <f>VLOOKUP(C511,[4]Sheet1!$C$4:$AW$2286,47,0)</f>
        <v>6</v>
      </c>
      <c r="E511" s="5">
        <v>1</v>
      </c>
    </row>
    <row r="512" spans="1:5" x14ac:dyDescent="0.25">
      <c r="A512" s="66">
        <v>43465</v>
      </c>
      <c r="B512" s="48" t="s">
        <v>946</v>
      </c>
      <c r="C512" s="48" t="s">
        <v>6956</v>
      </c>
      <c r="D512" s="5">
        <f>VLOOKUP(C512,[4]Sheet1!$C$4:$AW$2286,47,0)</f>
        <v>7</v>
      </c>
      <c r="E512" s="5">
        <v>1</v>
      </c>
    </row>
    <row r="513" spans="1:5" x14ac:dyDescent="0.25">
      <c r="A513" s="66">
        <v>43465</v>
      </c>
      <c r="B513" s="48" t="s">
        <v>946</v>
      </c>
      <c r="C513" s="48" t="s">
        <v>6957</v>
      </c>
      <c r="D513" s="5">
        <f>VLOOKUP(C513,[4]Sheet1!$C$4:$AW$2286,47,0)</f>
        <v>7</v>
      </c>
      <c r="E513" s="5">
        <v>1</v>
      </c>
    </row>
    <row r="514" spans="1:5" x14ac:dyDescent="0.25">
      <c r="A514" s="66">
        <v>43465</v>
      </c>
      <c r="B514" s="48" t="s">
        <v>946</v>
      </c>
      <c r="C514" s="48" t="s">
        <v>6958</v>
      </c>
      <c r="D514" s="5">
        <f>VLOOKUP(C514,[4]Sheet1!$C$4:$AW$2286,47,0)</f>
        <v>8</v>
      </c>
      <c r="E514" s="5">
        <v>1</v>
      </c>
    </row>
    <row r="515" spans="1:5" x14ac:dyDescent="0.25">
      <c r="A515" s="66">
        <v>43465</v>
      </c>
      <c r="B515" s="48" t="s">
        <v>946</v>
      </c>
      <c r="C515" s="48" t="s">
        <v>6959</v>
      </c>
      <c r="D515" s="5">
        <f>VLOOKUP(C515,[4]Sheet1!$C$4:$AW$2286,47,0)</f>
        <v>8</v>
      </c>
      <c r="E515" s="5">
        <v>1</v>
      </c>
    </row>
    <row r="516" spans="1:5" x14ac:dyDescent="0.25">
      <c r="A516" s="66">
        <v>43465</v>
      </c>
      <c r="B516" s="48" t="s">
        <v>946</v>
      </c>
      <c r="C516" s="48" t="s">
        <v>6960</v>
      </c>
      <c r="D516" s="5">
        <f>VLOOKUP(C516,[4]Sheet1!$C$4:$AW$2286,47,0)</f>
        <v>9</v>
      </c>
      <c r="E516" s="5">
        <v>1</v>
      </c>
    </row>
    <row r="517" spans="1:5" x14ac:dyDescent="0.25">
      <c r="A517" s="66">
        <v>43465</v>
      </c>
      <c r="B517" s="48" t="s">
        <v>946</v>
      </c>
      <c r="C517" s="48" t="s">
        <v>6961</v>
      </c>
      <c r="D517" s="5">
        <f>VLOOKUP(C517,[4]Sheet1!$C$4:$AW$2286,47,0)</f>
        <v>9</v>
      </c>
      <c r="E517" s="5">
        <v>1</v>
      </c>
    </row>
    <row r="518" spans="1:5" x14ac:dyDescent="0.25">
      <c r="A518" s="66">
        <v>43465</v>
      </c>
      <c r="B518" s="48" t="s">
        <v>946</v>
      </c>
      <c r="C518" s="48" t="s">
        <v>6962</v>
      </c>
      <c r="D518" s="5">
        <f>VLOOKUP(C518,[4]Sheet1!$C$4:$AW$2286,47,0)</f>
        <v>10</v>
      </c>
      <c r="E518" s="5">
        <v>1</v>
      </c>
    </row>
    <row r="519" spans="1:5" x14ac:dyDescent="0.25">
      <c r="A519" s="66">
        <v>43465</v>
      </c>
      <c r="B519" s="48" t="s">
        <v>946</v>
      </c>
      <c r="C519" s="48" t="s">
        <v>6963</v>
      </c>
      <c r="D519" s="5">
        <f>VLOOKUP(C519,[4]Sheet1!$C$4:$AW$2286,47,0)</f>
        <v>10</v>
      </c>
      <c r="E519" s="5">
        <v>1</v>
      </c>
    </row>
    <row r="520" spans="1:5" x14ac:dyDescent="0.25">
      <c r="A520" s="66">
        <v>43465</v>
      </c>
      <c r="B520" s="48" t="s">
        <v>946</v>
      </c>
      <c r="C520" s="48" t="s">
        <v>6964</v>
      </c>
      <c r="D520" s="5">
        <f>VLOOKUP(C520,[4]Sheet1!$C$4:$AW$2286,47,0)</f>
        <v>11</v>
      </c>
      <c r="E520" s="5">
        <v>1</v>
      </c>
    </row>
    <row r="521" spans="1:5" x14ac:dyDescent="0.25">
      <c r="A521" s="66">
        <v>43465</v>
      </c>
      <c r="B521" s="48" t="s">
        <v>946</v>
      </c>
      <c r="C521" s="48" t="s">
        <v>6965</v>
      </c>
      <c r="D521" s="5">
        <f>VLOOKUP(C521,[4]Sheet1!$C$4:$AW$2286,47,0)</f>
        <v>11</v>
      </c>
      <c r="E521" s="5">
        <v>1</v>
      </c>
    </row>
    <row r="522" spans="1:5" x14ac:dyDescent="0.25">
      <c r="A522" s="66">
        <v>43465</v>
      </c>
      <c r="B522" s="48" t="s">
        <v>946</v>
      </c>
      <c r="C522" s="48" t="s">
        <v>6966</v>
      </c>
      <c r="D522" s="5">
        <f>VLOOKUP(C522,[4]Sheet1!$C$4:$AW$2286,47,0)</f>
        <v>12</v>
      </c>
      <c r="E522" s="5">
        <v>1</v>
      </c>
    </row>
    <row r="523" spans="1:5" x14ac:dyDescent="0.25">
      <c r="A523" s="66">
        <v>43465</v>
      </c>
      <c r="B523" s="48" t="s">
        <v>946</v>
      </c>
      <c r="C523" s="48" t="s">
        <v>6967</v>
      </c>
      <c r="D523" s="5">
        <f>VLOOKUP(C523,[4]Sheet1!$C$4:$AW$2286,47,0)</f>
        <v>12</v>
      </c>
      <c r="E523" s="5">
        <v>1</v>
      </c>
    </row>
    <row r="524" spans="1:5" x14ac:dyDescent="0.25">
      <c r="A524" s="66">
        <v>43465</v>
      </c>
      <c r="B524" s="48" t="s">
        <v>946</v>
      </c>
      <c r="C524" s="48" t="s">
        <v>6968</v>
      </c>
      <c r="D524" s="5">
        <f>VLOOKUP(C524,[4]Sheet1!$C$4:$AW$2286,47,0)</f>
        <v>13</v>
      </c>
      <c r="E524" s="5">
        <v>1</v>
      </c>
    </row>
    <row r="525" spans="1:5" x14ac:dyDescent="0.25">
      <c r="A525" s="66">
        <v>43465</v>
      </c>
      <c r="B525" s="48" t="s">
        <v>946</v>
      </c>
      <c r="C525" s="48" t="s">
        <v>6969</v>
      </c>
      <c r="D525" s="5">
        <f>VLOOKUP(C525,[4]Sheet1!$C$4:$AW$2286,47,0)</f>
        <v>13</v>
      </c>
      <c r="E525" s="5">
        <v>1</v>
      </c>
    </row>
    <row r="526" spans="1:5" x14ac:dyDescent="0.25">
      <c r="A526" s="66">
        <v>43465</v>
      </c>
      <c r="B526" s="48" t="s">
        <v>946</v>
      </c>
      <c r="C526" s="48" t="s">
        <v>6970</v>
      </c>
      <c r="D526" s="5">
        <f>VLOOKUP(C526,[4]Sheet1!$C$4:$AW$2286,47,0)</f>
        <v>14</v>
      </c>
      <c r="E526" s="5">
        <v>1</v>
      </c>
    </row>
    <row r="527" spans="1:5" x14ac:dyDescent="0.25">
      <c r="A527" s="66">
        <v>43465</v>
      </c>
      <c r="B527" s="48" t="s">
        <v>946</v>
      </c>
      <c r="C527" s="48" t="s">
        <v>6971</v>
      </c>
      <c r="D527" s="5">
        <f>VLOOKUP(C527,[4]Sheet1!$C$4:$AW$2286,47,0)</f>
        <v>14</v>
      </c>
      <c r="E527" s="5">
        <v>1</v>
      </c>
    </row>
    <row r="528" spans="1:5" x14ac:dyDescent="0.25">
      <c r="A528" s="66">
        <v>43465</v>
      </c>
      <c r="B528" s="48" t="s">
        <v>946</v>
      </c>
      <c r="C528" s="48" t="s">
        <v>6972</v>
      </c>
      <c r="D528" s="5">
        <f>VLOOKUP(C528,[4]Sheet1!$C$4:$AW$2286,47,0)</f>
        <v>15</v>
      </c>
      <c r="E528" s="5">
        <v>1</v>
      </c>
    </row>
    <row r="529" spans="1:5" x14ac:dyDescent="0.25">
      <c r="A529" s="66">
        <v>43465</v>
      </c>
      <c r="B529" s="48" t="s">
        <v>946</v>
      </c>
      <c r="C529" s="48" t="s">
        <v>6973</v>
      </c>
      <c r="D529" s="5">
        <f>VLOOKUP(C529,[4]Sheet1!$C$4:$AW$2286,47,0)</f>
        <v>15</v>
      </c>
      <c r="E529" s="5">
        <v>1</v>
      </c>
    </row>
    <row r="530" spans="1:5" x14ac:dyDescent="0.25">
      <c r="A530" s="66">
        <v>43465</v>
      </c>
      <c r="B530" s="48" t="s">
        <v>946</v>
      </c>
      <c r="C530" s="48" t="s">
        <v>6974</v>
      </c>
      <c r="D530" s="5">
        <f>VLOOKUP(C530,[4]Sheet1!$C$4:$AW$2286,47,0)</f>
        <v>16</v>
      </c>
      <c r="E530" s="5">
        <v>1</v>
      </c>
    </row>
    <row r="531" spans="1:5" x14ac:dyDescent="0.25">
      <c r="A531" s="66">
        <v>43465</v>
      </c>
      <c r="B531" s="48" t="s">
        <v>946</v>
      </c>
      <c r="C531" s="48" t="s">
        <v>6975</v>
      </c>
      <c r="D531" s="5">
        <f>VLOOKUP(C531,[4]Sheet1!$C$4:$AW$2286,47,0)</f>
        <v>16</v>
      </c>
      <c r="E531" s="5">
        <v>1</v>
      </c>
    </row>
    <row r="532" spans="1:5" x14ac:dyDescent="0.25">
      <c r="A532" s="66">
        <v>43465</v>
      </c>
      <c r="B532" s="48" t="s">
        <v>946</v>
      </c>
      <c r="C532" s="48" t="s">
        <v>6976</v>
      </c>
      <c r="D532" s="5">
        <f>VLOOKUP(C532,[4]Sheet1!$C$4:$AW$2286,47,0)</f>
        <v>11</v>
      </c>
      <c r="E532" s="5">
        <v>1</v>
      </c>
    </row>
    <row r="533" spans="1:5" x14ac:dyDescent="0.25">
      <c r="A533" s="66">
        <v>43465</v>
      </c>
      <c r="B533" s="48" t="s">
        <v>946</v>
      </c>
      <c r="C533" s="48" t="s">
        <v>6977</v>
      </c>
      <c r="D533" s="5">
        <f>VLOOKUP(C533,[4]Sheet1!$C$4:$AW$2286,47,0)</f>
        <v>11</v>
      </c>
      <c r="E533" s="5">
        <v>1</v>
      </c>
    </row>
    <row r="534" spans="1:5" x14ac:dyDescent="0.25">
      <c r="A534" s="66">
        <v>43465</v>
      </c>
      <c r="B534" s="48" t="s">
        <v>946</v>
      </c>
      <c r="C534" s="48" t="s">
        <v>6978</v>
      </c>
      <c r="D534" s="5">
        <f>VLOOKUP(C534,[4]Sheet1!$C$4:$AW$2286,47,0)</f>
        <v>12</v>
      </c>
      <c r="E534" s="5">
        <v>1</v>
      </c>
    </row>
    <row r="535" spans="1:5" x14ac:dyDescent="0.25">
      <c r="A535" s="66">
        <v>43465</v>
      </c>
      <c r="B535" s="48" t="s">
        <v>946</v>
      </c>
      <c r="C535" s="48" t="s">
        <v>6979</v>
      </c>
      <c r="D535" s="5">
        <f>VLOOKUP(C535,[4]Sheet1!$C$4:$AW$2286,47,0)</f>
        <v>12</v>
      </c>
      <c r="E535" s="5">
        <v>1</v>
      </c>
    </row>
    <row r="536" spans="1:5" x14ac:dyDescent="0.25">
      <c r="A536" s="66">
        <v>43465</v>
      </c>
      <c r="B536" s="48" t="s">
        <v>946</v>
      </c>
      <c r="C536" s="48" t="s">
        <v>6980</v>
      </c>
      <c r="D536" s="5">
        <f>VLOOKUP(C536,[4]Sheet1!$C$4:$AW$2286,47,0)</f>
        <v>13</v>
      </c>
      <c r="E536" s="5">
        <v>1</v>
      </c>
    </row>
    <row r="537" spans="1:5" x14ac:dyDescent="0.25">
      <c r="A537" s="66">
        <v>43465</v>
      </c>
      <c r="B537" s="48" t="s">
        <v>946</v>
      </c>
      <c r="C537" s="48" t="s">
        <v>6981</v>
      </c>
      <c r="D537" s="5">
        <f>VLOOKUP(C537,[4]Sheet1!$C$4:$AW$2286,47,0)</f>
        <v>13</v>
      </c>
      <c r="E537" s="5">
        <v>1</v>
      </c>
    </row>
    <row r="538" spans="1:5" x14ac:dyDescent="0.25">
      <c r="A538" s="66">
        <v>43465</v>
      </c>
      <c r="B538" s="48" t="s">
        <v>946</v>
      </c>
      <c r="C538" s="48" t="s">
        <v>6982</v>
      </c>
      <c r="D538" s="5">
        <f>VLOOKUP(C538,[4]Sheet1!$C$4:$AW$2286,47,0)</f>
        <v>14</v>
      </c>
      <c r="E538" s="5">
        <v>1</v>
      </c>
    </row>
    <row r="539" spans="1:5" x14ac:dyDescent="0.25">
      <c r="A539" s="66">
        <v>43465</v>
      </c>
      <c r="B539" s="48" t="s">
        <v>946</v>
      </c>
      <c r="C539" s="48" t="s">
        <v>6983</v>
      </c>
      <c r="D539" s="5">
        <f>VLOOKUP(C539,[4]Sheet1!$C$4:$AW$2286,47,0)</f>
        <v>14</v>
      </c>
      <c r="E539" s="5">
        <v>1</v>
      </c>
    </row>
    <row r="540" spans="1:5" x14ac:dyDescent="0.25">
      <c r="A540" s="66">
        <v>43465</v>
      </c>
      <c r="B540" s="48" t="s">
        <v>946</v>
      </c>
      <c r="C540" s="48" t="s">
        <v>6984</v>
      </c>
      <c r="D540" s="5">
        <f>VLOOKUP(C540,[4]Sheet1!$C$4:$AW$2286,47,0)</f>
        <v>15</v>
      </c>
      <c r="E540" s="5">
        <v>1</v>
      </c>
    </row>
    <row r="541" spans="1:5" x14ac:dyDescent="0.25">
      <c r="A541" s="66">
        <v>43465</v>
      </c>
      <c r="B541" s="48" t="s">
        <v>946</v>
      </c>
      <c r="C541" s="48" t="s">
        <v>6985</v>
      </c>
      <c r="D541" s="5">
        <f>VLOOKUP(C541,[4]Sheet1!$C$4:$AW$2286,47,0)</f>
        <v>15</v>
      </c>
      <c r="E541" s="5">
        <v>1</v>
      </c>
    </row>
    <row r="542" spans="1:5" x14ac:dyDescent="0.25">
      <c r="A542" s="66">
        <v>43465</v>
      </c>
      <c r="B542" s="48" t="s">
        <v>946</v>
      </c>
      <c r="C542" s="48" t="s">
        <v>6986</v>
      </c>
      <c r="D542" s="5">
        <f>VLOOKUP(C542,[4]Sheet1!$C$4:$AW$2286,47,0)</f>
        <v>16</v>
      </c>
      <c r="E542" s="5">
        <v>1</v>
      </c>
    </row>
    <row r="543" spans="1:5" x14ac:dyDescent="0.25">
      <c r="A543" s="66">
        <v>43465</v>
      </c>
      <c r="B543" s="48" t="s">
        <v>950</v>
      </c>
      <c r="C543" s="48" t="s">
        <v>6987</v>
      </c>
      <c r="D543" s="5">
        <f>VLOOKUP(C543,[4]Sheet1!$C$4:$AW$2286,47,0)</f>
        <v>16</v>
      </c>
      <c r="E543" s="5">
        <v>1</v>
      </c>
    </row>
    <row r="544" spans="1:5" x14ac:dyDescent="0.25">
      <c r="A544" s="66">
        <v>43465</v>
      </c>
      <c r="B544" s="48" t="s">
        <v>950</v>
      </c>
      <c r="C544" s="48" t="s">
        <v>6988</v>
      </c>
      <c r="D544" s="5">
        <f>VLOOKUP(C544,[4]Sheet1!$C$4:$AW$2286,47,0)</f>
        <v>17</v>
      </c>
      <c r="E544" s="5">
        <v>0</v>
      </c>
    </row>
    <row r="545" spans="1:5" x14ac:dyDescent="0.25">
      <c r="A545" s="66">
        <v>43465</v>
      </c>
      <c r="B545" s="48" t="s">
        <v>950</v>
      </c>
      <c r="C545" s="48" t="s">
        <v>6989</v>
      </c>
      <c r="D545" s="5">
        <f>VLOOKUP(C545,[4]Sheet1!$C$4:$AW$2286,47,0)</f>
        <v>17</v>
      </c>
      <c r="E545" s="5">
        <v>0</v>
      </c>
    </row>
    <row r="546" spans="1:5" x14ac:dyDescent="0.25">
      <c r="A546" s="66">
        <v>43465</v>
      </c>
      <c r="B546" s="48" t="s">
        <v>950</v>
      </c>
      <c r="C546" s="48" t="s">
        <v>6990</v>
      </c>
      <c r="D546" s="5">
        <f>VLOOKUP(C546,[4]Sheet1!$C$4:$AW$2286,47,0)</f>
        <v>17</v>
      </c>
      <c r="E546" s="5">
        <v>0</v>
      </c>
    </row>
    <row r="547" spans="1:5" x14ac:dyDescent="0.25">
      <c r="A547" s="66">
        <v>43465</v>
      </c>
      <c r="B547" s="48" t="s">
        <v>950</v>
      </c>
      <c r="C547" s="48" t="s">
        <v>6991</v>
      </c>
      <c r="D547" s="5">
        <f>VLOOKUP(C547,[4]Sheet1!$C$4:$AW$2286,47,0)</f>
        <v>17</v>
      </c>
      <c r="E547" s="5">
        <v>0</v>
      </c>
    </row>
    <row r="548" spans="1:5" x14ac:dyDescent="0.25">
      <c r="A548" s="66">
        <v>43465</v>
      </c>
      <c r="B548" s="48" t="s">
        <v>950</v>
      </c>
      <c r="C548" s="48" t="s">
        <v>6992</v>
      </c>
      <c r="D548" s="5">
        <f>VLOOKUP(C548,[4]Sheet1!$C$4:$AW$2286,47,0)</f>
        <v>18</v>
      </c>
      <c r="E548" s="5">
        <v>1</v>
      </c>
    </row>
    <row r="549" spans="1:5" x14ac:dyDescent="0.25">
      <c r="A549" s="66">
        <v>43465</v>
      </c>
      <c r="B549" s="48" t="s">
        <v>950</v>
      </c>
      <c r="C549" s="48" t="s">
        <v>6993</v>
      </c>
      <c r="D549" s="5">
        <f>VLOOKUP(C549,[4]Sheet1!$C$4:$AW$2286,47,0)</f>
        <v>18</v>
      </c>
      <c r="E549" s="5">
        <v>1</v>
      </c>
    </row>
    <row r="550" spans="1:5" x14ac:dyDescent="0.25">
      <c r="A550" s="66">
        <v>43465</v>
      </c>
      <c r="B550" s="48" t="s">
        <v>950</v>
      </c>
      <c r="C550" s="48" t="s">
        <v>6994</v>
      </c>
      <c r="D550" s="5">
        <f>VLOOKUP(C550,[4]Sheet1!$C$4:$AW$2286,47,0)</f>
        <v>18</v>
      </c>
      <c r="E550" s="5">
        <v>1</v>
      </c>
    </row>
    <row r="551" spans="1:5" x14ac:dyDescent="0.25">
      <c r="A551" s="66">
        <v>43465</v>
      </c>
      <c r="B551" s="48" t="s">
        <v>950</v>
      </c>
      <c r="C551" s="48" t="s">
        <v>6995</v>
      </c>
      <c r="D551" s="5">
        <f>VLOOKUP(C551,[4]Sheet1!$C$4:$AW$2286,47,0)</f>
        <v>18</v>
      </c>
      <c r="E551" s="5">
        <v>1</v>
      </c>
    </row>
    <row r="552" spans="1:5" x14ac:dyDescent="0.25">
      <c r="A552" s="66">
        <v>43465</v>
      </c>
      <c r="B552" s="48" t="s">
        <v>950</v>
      </c>
      <c r="C552" s="48" t="s">
        <v>6996</v>
      </c>
      <c r="D552" s="5">
        <f>VLOOKUP(C552,[4]Sheet1!$C$4:$AW$2286,47,0)</f>
        <v>1</v>
      </c>
      <c r="E552" s="5">
        <v>0</v>
      </c>
    </row>
    <row r="553" spans="1:5" x14ac:dyDescent="0.25">
      <c r="A553" s="66">
        <v>43465</v>
      </c>
      <c r="B553" s="48" t="s">
        <v>950</v>
      </c>
      <c r="C553" s="48" t="s">
        <v>6997</v>
      </c>
      <c r="D553" s="5">
        <f>VLOOKUP(C553,[4]Sheet1!$C$4:$AW$2286,47,0)</f>
        <v>1</v>
      </c>
      <c r="E553" s="5">
        <v>0</v>
      </c>
    </row>
    <row r="554" spans="1:5" x14ac:dyDescent="0.25">
      <c r="A554" s="66">
        <v>43465</v>
      </c>
      <c r="B554" s="48" t="s">
        <v>950</v>
      </c>
      <c r="C554" s="48" t="s">
        <v>6998</v>
      </c>
      <c r="D554" s="5">
        <f>VLOOKUP(C554,[4]Sheet1!$C$4:$AW$2286,47,0)</f>
        <v>15</v>
      </c>
      <c r="E554" s="5">
        <v>0</v>
      </c>
    </row>
    <row r="555" spans="1:5" x14ac:dyDescent="0.25">
      <c r="A555" s="66">
        <v>43465</v>
      </c>
      <c r="B555" s="48" t="s">
        <v>950</v>
      </c>
      <c r="C555" s="48" t="s">
        <v>6999</v>
      </c>
      <c r="D555" s="5">
        <f>VLOOKUP(C555,[4]Sheet1!$C$4:$AW$2286,47,0)</f>
        <v>15</v>
      </c>
      <c r="E555" s="5">
        <v>0</v>
      </c>
    </row>
    <row r="556" spans="1:5" x14ac:dyDescent="0.25">
      <c r="A556" s="66">
        <v>43465</v>
      </c>
      <c r="B556" s="48" t="s">
        <v>950</v>
      </c>
      <c r="C556" s="48" t="s">
        <v>7000</v>
      </c>
      <c r="D556" s="5">
        <f>VLOOKUP(C556,[4]Sheet1!$C$4:$AW$2286,47,0)</f>
        <v>1</v>
      </c>
      <c r="E556" s="5">
        <v>1</v>
      </c>
    </row>
    <row r="557" spans="1:5" x14ac:dyDescent="0.25">
      <c r="A557" s="66">
        <v>43465</v>
      </c>
      <c r="B557" s="48" t="s">
        <v>950</v>
      </c>
      <c r="C557" s="48" t="s">
        <v>7001</v>
      </c>
      <c r="D557" s="5">
        <f>VLOOKUP(C557,[4]Sheet1!$C$4:$AW$2286,47,0)</f>
        <v>1</v>
      </c>
      <c r="E557" s="5">
        <v>1</v>
      </c>
    </row>
    <row r="558" spans="1:5" x14ac:dyDescent="0.25">
      <c r="A558" s="66">
        <v>43465</v>
      </c>
      <c r="B558" s="48" t="s">
        <v>950</v>
      </c>
      <c r="C558" s="48" t="s">
        <v>7002</v>
      </c>
      <c r="D558" s="5">
        <f>VLOOKUP(C558,[4]Sheet1!$C$4:$AW$2286,47,0)</f>
        <v>2</v>
      </c>
      <c r="E558" s="5">
        <v>1</v>
      </c>
    </row>
    <row r="559" spans="1:5" x14ac:dyDescent="0.25">
      <c r="A559" s="66">
        <v>43465</v>
      </c>
      <c r="B559" s="48" t="s">
        <v>950</v>
      </c>
      <c r="C559" s="48" t="s">
        <v>7003</v>
      </c>
      <c r="D559" s="5">
        <f>VLOOKUP(C559,[4]Sheet1!$C$4:$AW$2286,47,0)</f>
        <v>2</v>
      </c>
      <c r="E559" s="5">
        <v>1</v>
      </c>
    </row>
    <row r="560" spans="1:5" x14ac:dyDescent="0.25">
      <c r="A560" s="66">
        <v>43465</v>
      </c>
      <c r="B560" s="48" t="s">
        <v>950</v>
      </c>
      <c r="C560" s="48" t="s">
        <v>7004</v>
      </c>
      <c r="D560" s="5">
        <f>VLOOKUP(C560,[4]Sheet1!$C$4:$AW$2286,47,0)</f>
        <v>3</v>
      </c>
      <c r="E560" s="5">
        <v>1</v>
      </c>
    </row>
    <row r="561" spans="1:5" x14ac:dyDescent="0.25">
      <c r="A561" s="66">
        <v>43465</v>
      </c>
      <c r="B561" s="48" t="s">
        <v>950</v>
      </c>
      <c r="C561" s="48" t="s">
        <v>7005</v>
      </c>
      <c r="D561" s="5">
        <f>VLOOKUP(C561,[4]Sheet1!$C$4:$AW$2286,47,0)</f>
        <v>3</v>
      </c>
      <c r="E561" s="5">
        <v>1</v>
      </c>
    </row>
    <row r="562" spans="1:5" x14ac:dyDescent="0.25">
      <c r="A562" s="66">
        <v>43465</v>
      </c>
      <c r="B562" s="48" t="s">
        <v>950</v>
      </c>
      <c r="C562" s="48" t="s">
        <v>7006</v>
      </c>
      <c r="D562" s="5">
        <f>VLOOKUP(C562,[4]Sheet1!$C$4:$AW$2286,47,0)</f>
        <v>4</v>
      </c>
      <c r="E562" s="5">
        <v>1</v>
      </c>
    </row>
    <row r="563" spans="1:5" x14ac:dyDescent="0.25">
      <c r="A563" s="66">
        <v>43465</v>
      </c>
      <c r="B563" s="48" t="s">
        <v>950</v>
      </c>
      <c r="C563" s="48" t="s">
        <v>7007</v>
      </c>
      <c r="D563" s="5">
        <f>VLOOKUP(C563,[4]Sheet1!$C$4:$AW$2286,47,0)</f>
        <v>4</v>
      </c>
      <c r="E563" s="5">
        <v>1</v>
      </c>
    </row>
    <row r="564" spans="1:5" x14ac:dyDescent="0.25">
      <c r="A564" s="66">
        <v>43465</v>
      </c>
      <c r="B564" s="48" t="s">
        <v>950</v>
      </c>
      <c r="C564" s="48" t="s">
        <v>7008</v>
      </c>
      <c r="D564" s="5">
        <f>VLOOKUP(C564,[4]Sheet1!$C$4:$AW$2286,47,0)</f>
        <v>1</v>
      </c>
      <c r="E564" s="5">
        <v>1</v>
      </c>
    </row>
    <row r="565" spans="1:5" x14ac:dyDescent="0.25">
      <c r="A565" s="66">
        <v>43465</v>
      </c>
      <c r="B565" s="48" t="s">
        <v>950</v>
      </c>
      <c r="C565" s="48" t="s">
        <v>7009</v>
      </c>
      <c r="D565" s="5">
        <f>VLOOKUP(C565,[4]Sheet1!$C$4:$AW$2286,47,0)</f>
        <v>1</v>
      </c>
      <c r="E565" s="5">
        <v>1</v>
      </c>
    </row>
    <row r="566" spans="1:5" x14ac:dyDescent="0.25">
      <c r="A566" s="66">
        <v>43465</v>
      </c>
      <c r="B566" s="48" t="s">
        <v>950</v>
      </c>
      <c r="C566" s="48" t="s">
        <v>7010</v>
      </c>
      <c r="D566" s="5">
        <f>VLOOKUP(C566,[4]Sheet1!$C$4:$AW$2286,47,0)</f>
        <v>2</v>
      </c>
      <c r="E566" s="5">
        <v>1</v>
      </c>
    </row>
    <row r="567" spans="1:5" x14ac:dyDescent="0.25">
      <c r="A567" s="66">
        <v>43465</v>
      </c>
      <c r="B567" s="48" t="s">
        <v>950</v>
      </c>
      <c r="C567" s="48" t="s">
        <v>7011</v>
      </c>
      <c r="D567" s="5">
        <f>VLOOKUP(C567,[4]Sheet1!$C$4:$AW$2286,47,0)</f>
        <v>2</v>
      </c>
      <c r="E567" s="5">
        <v>1</v>
      </c>
    </row>
    <row r="568" spans="1:5" x14ac:dyDescent="0.25">
      <c r="A568" s="66">
        <v>43465</v>
      </c>
      <c r="B568" s="48" t="s">
        <v>950</v>
      </c>
      <c r="C568" s="48" t="s">
        <v>7012</v>
      </c>
      <c r="D568" s="5">
        <f>VLOOKUP(C568,[4]Sheet1!$C$4:$AW$2286,47,0)</f>
        <v>3</v>
      </c>
      <c r="E568" s="5">
        <v>1</v>
      </c>
    </row>
    <row r="569" spans="1:5" x14ac:dyDescent="0.25">
      <c r="A569" s="66">
        <v>43465</v>
      </c>
      <c r="B569" s="48" t="s">
        <v>950</v>
      </c>
      <c r="C569" s="48" t="s">
        <v>7013</v>
      </c>
      <c r="D569" s="5">
        <f>VLOOKUP(C569,[4]Sheet1!$C$4:$AW$2286,47,0)</f>
        <v>3</v>
      </c>
      <c r="E569" s="5">
        <v>1</v>
      </c>
    </row>
    <row r="570" spans="1:5" x14ac:dyDescent="0.25">
      <c r="A570" s="66">
        <v>43465</v>
      </c>
      <c r="B570" s="48" t="s">
        <v>950</v>
      </c>
      <c r="C570" s="48" t="s">
        <v>7014</v>
      </c>
      <c r="D570" s="5">
        <f>VLOOKUP(C570,[4]Sheet1!$C$4:$AW$2286,47,0)</f>
        <v>4</v>
      </c>
      <c r="E570" s="5">
        <v>1</v>
      </c>
    </row>
    <row r="571" spans="1:5" x14ac:dyDescent="0.25">
      <c r="A571" s="66">
        <v>43465</v>
      </c>
      <c r="B571" s="48" t="s">
        <v>950</v>
      </c>
      <c r="C571" s="48" t="s">
        <v>7015</v>
      </c>
      <c r="D571" s="5">
        <f>VLOOKUP(C571,[4]Sheet1!$C$4:$AW$2286,47,0)</f>
        <v>4</v>
      </c>
      <c r="E571" s="5">
        <v>1</v>
      </c>
    </row>
    <row r="572" spans="1:5" x14ac:dyDescent="0.25">
      <c r="A572" s="66">
        <v>43465</v>
      </c>
      <c r="B572" s="48" t="s">
        <v>950</v>
      </c>
      <c r="C572" s="48" t="s">
        <v>7016</v>
      </c>
      <c r="D572" s="5">
        <f>VLOOKUP(C572,[4]Sheet1!$C$4:$AW$2286,47,0)</f>
        <v>5</v>
      </c>
      <c r="E572" s="5">
        <v>1</v>
      </c>
    </row>
    <row r="573" spans="1:5" x14ac:dyDescent="0.25">
      <c r="A573" s="66">
        <v>43465</v>
      </c>
      <c r="B573" s="48" t="s">
        <v>950</v>
      </c>
      <c r="C573" s="48" t="s">
        <v>7017</v>
      </c>
      <c r="D573" s="5">
        <f>VLOOKUP(C573,[4]Sheet1!$C$4:$AW$2286,47,0)</f>
        <v>5</v>
      </c>
      <c r="E573" s="5">
        <v>1</v>
      </c>
    </row>
    <row r="574" spans="1:5" x14ac:dyDescent="0.25">
      <c r="A574" s="66">
        <v>43465</v>
      </c>
      <c r="B574" s="48" t="s">
        <v>950</v>
      </c>
      <c r="C574" s="48" t="s">
        <v>7018</v>
      </c>
      <c r="D574" s="5">
        <f>VLOOKUP(C574,[4]Sheet1!$C$4:$AW$2286,47,0)</f>
        <v>6</v>
      </c>
      <c r="E574" s="5">
        <v>1</v>
      </c>
    </row>
    <row r="575" spans="1:5" x14ac:dyDescent="0.25">
      <c r="A575" s="66">
        <v>43465</v>
      </c>
      <c r="B575" s="48" t="s">
        <v>950</v>
      </c>
      <c r="C575" s="48" t="s">
        <v>7019</v>
      </c>
      <c r="D575" s="5">
        <f>VLOOKUP(C575,[4]Sheet1!$C$4:$AW$2286,47,0)</f>
        <v>6</v>
      </c>
      <c r="E575" s="5">
        <v>1</v>
      </c>
    </row>
    <row r="576" spans="1:5" x14ac:dyDescent="0.25">
      <c r="A576" s="66">
        <v>43465</v>
      </c>
      <c r="B576" s="48" t="s">
        <v>950</v>
      </c>
      <c r="C576" s="48" t="s">
        <v>7020</v>
      </c>
      <c r="D576" s="5">
        <f>VLOOKUP(C576,[4]Sheet1!$C$4:$AW$2286,47,0)</f>
        <v>7</v>
      </c>
      <c r="E576" s="5">
        <v>1</v>
      </c>
    </row>
    <row r="577" spans="1:5" x14ac:dyDescent="0.25">
      <c r="A577" s="66">
        <v>43465</v>
      </c>
      <c r="B577" s="48" t="s">
        <v>950</v>
      </c>
      <c r="C577" s="48" t="s">
        <v>7021</v>
      </c>
      <c r="D577" s="5">
        <f>VLOOKUP(C577,[4]Sheet1!$C$4:$AW$2286,47,0)</f>
        <v>7</v>
      </c>
      <c r="E577" s="5">
        <v>1</v>
      </c>
    </row>
    <row r="578" spans="1:5" x14ac:dyDescent="0.25">
      <c r="A578" s="66">
        <v>43465</v>
      </c>
      <c r="B578" s="48" t="s">
        <v>950</v>
      </c>
      <c r="C578" s="48" t="s">
        <v>7022</v>
      </c>
      <c r="D578" s="5">
        <f>VLOOKUP(C578,[4]Sheet1!$C$4:$AW$2286,47,0)</f>
        <v>8</v>
      </c>
      <c r="E578" s="5">
        <v>1</v>
      </c>
    </row>
    <row r="579" spans="1:5" x14ac:dyDescent="0.25">
      <c r="A579" s="66">
        <v>43465</v>
      </c>
      <c r="B579" s="48" t="s">
        <v>950</v>
      </c>
      <c r="C579" s="48" t="s">
        <v>7023</v>
      </c>
      <c r="D579" s="5">
        <f>VLOOKUP(C579,[4]Sheet1!$C$4:$AW$2286,47,0)</f>
        <v>8</v>
      </c>
      <c r="E579" s="5">
        <v>1</v>
      </c>
    </row>
    <row r="580" spans="1:5" x14ac:dyDescent="0.25">
      <c r="A580" s="66">
        <v>43465</v>
      </c>
      <c r="B580" s="48" t="s">
        <v>950</v>
      </c>
      <c r="C580" s="48" t="s">
        <v>7024</v>
      </c>
      <c r="D580" s="5">
        <f>VLOOKUP(C580,[4]Sheet1!$C$4:$AW$2286,47,0)</f>
        <v>9</v>
      </c>
      <c r="E580" s="5">
        <v>1</v>
      </c>
    </row>
    <row r="581" spans="1:5" x14ac:dyDescent="0.25">
      <c r="A581" s="66">
        <v>43465</v>
      </c>
      <c r="B581" s="48" t="s">
        <v>950</v>
      </c>
      <c r="C581" s="48" t="s">
        <v>7025</v>
      </c>
      <c r="D581" s="5">
        <f>VLOOKUP(C581,[4]Sheet1!$C$4:$AW$2286,47,0)</f>
        <v>9</v>
      </c>
      <c r="E581" s="5">
        <v>1</v>
      </c>
    </row>
    <row r="582" spans="1:5" x14ac:dyDescent="0.25">
      <c r="A582" s="66">
        <v>43465</v>
      </c>
      <c r="B582" s="48" t="s">
        <v>950</v>
      </c>
      <c r="C582" s="48" t="s">
        <v>7026</v>
      </c>
      <c r="D582" s="5">
        <f>VLOOKUP(C582,[4]Sheet1!$C$4:$AW$2286,47,0)</f>
        <v>10</v>
      </c>
      <c r="E582" s="5">
        <v>1</v>
      </c>
    </row>
    <row r="583" spans="1:5" x14ac:dyDescent="0.25">
      <c r="A583" s="66">
        <v>43465</v>
      </c>
      <c r="B583" s="48" t="s">
        <v>950</v>
      </c>
      <c r="C583" s="48" t="s">
        <v>7027</v>
      </c>
      <c r="D583" s="5">
        <f>VLOOKUP(C583,[4]Sheet1!$C$4:$AW$2286,47,0)</f>
        <v>10</v>
      </c>
      <c r="E583" s="5">
        <v>1</v>
      </c>
    </row>
    <row r="584" spans="1:5" x14ac:dyDescent="0.25">
      <c r="A584" s="66">
        <v>43465</v>
      </c>
      <c r="B584" s="48" t="s">
        <v>950</v>
      </c>
      <c r="C584" s="48" t="s">
        <v>7028</v>
      </c>
      <c r="D584" s="5">
        <f>VLOOKUP(C584,[4]Sheet1!$C$4:$AW$2286,47,0)</f>
        <v>5</v>
      </c>
      <c r="E584" s="5">
        <v>1</v>
      </c>
    </row>
    <row r="585" spans="1:5" x14ac:dyDescent="0.25">
      <c r="A585" s="66">
        <v>43465</v>
      </c>
      <c r="B585" s="48" t="s">
        <v>950</v>
      </c>
      <c r="C585" s="48" t="s">
        <v>7029</v>
      </c>
      <c r="D585" s="5">
        <f>VLOOKUP(C585,[4]Sheet1!$C$4:$AW$2286,47,0)</f>
        <v>5</v>
      </c>
      <c r="E585" s="5">
        <v>1</v>
      </c>
    </row>
    <row r="586" spans="1:5" x14ac:dyDescent="0.25">
      <c r="A586" s="66">
        <v>43465</v>
      </c>
      <c r="B586" s="48" t="s">
        <v>950</v>
      </c>
      <c r="C586" s="48" t="s">
        <v>7030</v>
      </c>
      <c r="D586" s="5">
        <f>VLOOKUP(C586,[4]Sheet1!$C$4:$AW$2286,47,0)</f>
        <v>6</v>
      </c>
      <c r="E586" s="5">
        <v>1</v>
      </c>
    </row>
    <row r="587" spans="1:5" x14ac:dyDescent="0.25">
      <c r="A587" s="66">
        <v>43465</v>
      </c>
      <c r="B587" s="48" t="s">
        <v>950</v>
      </c>
      <c r="C587" s="48" t="s">
        <v>7031</v>
      </c>
      <c r="D587" s="5">
        <f>VLOOKUP(C587,[4]Sheet1!$C$4:$AW$2286,47,0)</f>
        <v>6</v>
      </c>
      <c r="E587" s="5">
        <v>1</v>
      </c>
    </row>
    <row r="588" spans="1:5" x14ac:dyDescent="0.25">
      <c r="A588" s="66">
        <v>43465</v>
      </c>
      <c r="B588" s="48" t="s">
        <v>950</v>
      </c>
      <c r="C588" s="48" t="s">
        <v>7032</v>
      </c>
      <c r="D588" s="5">
        <f>VLOOKUP(C588,[4]Sheet1!$C$4:$AW$2286,47,0)</f>
        <v>7</v>
      </c>
      <c r="E588" s="5">
        <v>1</v>
      </c>
    </row>
    <row r="589" spans="1:5" x14ac:dyDescent="0.25">
      <c r="A589" s="66">
        <v>43465</v>
      </c>
      <c r="B589" s="48" t="s">
        <v>950</v>
      </c>
      <c r="C589" s="48" t="s">
        <v>7033</v>
      </c>
      <c r="D589" s="5">
        <f>VLOOKUP(C589,[4]Sheet1!$C$4:$AW$2286,47,0)</f>
        <v>7</v>
      </c>
      <c r="E589" s="5">
        <v>1</v>
      </c>
    </row>
    <row r="590" spans="1:5" x14ac:dyDescent="0.25">
      <c r="A590" s="66">
        <v>43465</v>
      </c>
      <c r="B590" s="48" t="s">
        <v>950</v>
      </c>
      <c r="C590" s="48" t="s">
        <v>7034</v>
      </c>
      <c r="D590" s="5">
        <f>VLOOKUP(C590,[4]Sheet1!$C$4:$AW$2286,47,0)</f>
        <v>8</v>
      </c>
      <c r="E590" s="5">
        <v>1</v>
      </c>
    </row>
    <row r="591" spans="1:5" x14ac:dyDescent="0.25">
      <c r="A591" s="66">
        <v>43465</v>
      </c>
      <c r="B591" s="48" t="s">
        <v>950</v>
      </c>
      <c r="C591" s="48" t="s">
        <v>7035</v>
      </c>
      <c r="D591" s="5">
        <f>VLOOKUP(C591,[4]Sheet1!$C$4:$AW$2286,47,0)</f>
        <v>8</v>
      </c>
      <c r="E591" s="5">
        <v>1</v>
      </c>
    </row>
    <row r="592" spans="1:5" x14ac:dyDescent="0.25">
      <c r="A592" s="66">
        <v>43465</v>
      </c>
      <c r="B592" s="48" t="s">
        <v>950</v>
      </c>
      <c r="C592" s="48" t="s">
        <v>7036</v>
      </c>
      <c r="D592" s="5">
        <f>VLOOKUP(C592,[4]Sheet1!$C$4:$AW$2286,47,0)</f>
        <v>9</v>
      </c>
      <c r="E592" s="5">
        <v>1</v>
      </c>
    </row>
    <row r="593" spans="1:5" x14ac:dyDescent="0.25">
      <c r="A593" s="66">
        <v>43465</v>
      </c>
      <c r="B593" s="48" t="s">
        <v>950</v>
      </c>
      <c r="C593" s="48" t="s">
        <v>7037</v>
      </c>
      <c r="D593" s="5">
        <f>VLOOKUP(C593,[4]Sheet1!$C$4:$AW$2286,47,0)</f>
        <v>9</v>
      </c>
      <c r="E593" s="5">
        <v>1</v>
      </c>
    </row>
    <row r="594" spans="1:5" x14ac:dyDescent="0.25">
      <c r="A594" s="66">
        <v>43465</v>
      </c>
      <c r="B594" s="48" t="s">
        <v>950</v>
      </c>
      <c r="C594" s="48" t="s">
        <v>7038</v>
      </c>
      <c r="D594" s="5">
        <f>VLOOKUP(C594,[4]Sheet1!$C$4:$AW$2286,47,0)</f>
        <v>10</v>
      </c>
      <c r="E594" s="5">
        <v>1</v>
      </c>
    </row>
    <row r="595" spans="1:5" x14ac:dyDescent="0.25">
      <c r="A595" s="66">
        <v>43465</v>
      </c>
      <c r="B595" s="48" t="s">
        <v>950</v>
      </c>
      <c r="C595" s="48" t="s">
        <v>7039</v>
      </c>
      <c r="D595" s="5">
        <f>VLOOKUP(C595,[4]Sheet1!$C$4:$AW$2286,47,0)</f>
        <v>10</v>
      </c>
      <c r="E595" s="5">
        <v>1</v>
      </c>
    </row>
    <row r="596" spans="1:5" x14ac:dyDescent="0.25">
      <c r="A596" s="66">
        <v>43465</v>
      </c>
      <c r="B596" s="48" t="s">
        <v>950</v>
      </c>
      <c r="C596" s="48" t="s">
        <v>7040</v>
      </c>
      <c r="D596" s="5">
        <f>VLOOKUP(C596,[4]Sheet1!$C$4:$AW$2286,47,0)</f>
        <v>11</v>
      </c>
      <c r="E596" s="5">
        <v>1</v>
      </c>
    </row>
    <row r="597" spans="1:5" x14ac:dyDescent="0.25">
      <c r="A597" s="66">
        <v>43465</v>
      </c>
      <c r="B597" s="48" t="s">
        <v>946</v>
      </c>
      <c r="C597" s="48" t="s">
        <v>7041</v>
      </c>
      <c r="D597" s="5">
        <f>VLOOKUP(C597,[4]Sheet1!$C$4:$AW$2286,47,0)</f>
        <v>11</v>
      </c>
      <c r="E597" s="5">
        <v>1</v>
      </c>
    </row>
    <row r="598" spans="1:5" x14ac:dyDescent="0.25">
      <c r="A598" s="66">
        <v>43465</v>
      </c>
      <c r="B598" s="48" t="s">
        <v>946</v>
      </c>
      <c r="C598" s="48" t="s">
        <v>7042</v>
      </c>
      <c r="D598" s="5">
        <f>VLOOKUP(C598,[4]Sheet1!$C$4:$AW$2286,47,0)</f>
        <v>12</v>
      </c>
      <c r="E598" s="5">
        <v>1</v>
      </c>
    </row>
    <row r="599" spans="1:5" x14ac:dyDescent="0.25">
      <c r="A599" s="66">
        <v>43465</v>
      </c>
      <c r="B599" s="48" t="s">
        <v>946</v>
      </c>
      <c r="C599" s="48" t="s">
        <v>7043</v>
      </c>
      <c r="D599" s="5">
        <f>VLOOKUP(C599,[4]Sheet1!$C$4:$AW$2286,47,0)</f>
        <v>12</v>
      </c>
      <c r="E599" s="5">
        <v>1</v>
      </c>
    </row>
    <row r="600" spans="1:5" x14ac:dyDescent="0.25">
      <c r="A600" s="66">
        <v>43465</v>
      </c>
      <c r="B600" s="48" t="s">
        <v>946</v>
      </c>
      <c r="C600" s="48" t="s">
        <v>7044</v>
      </c>
      <c r="D600" s="5">
        <f>VLOOKUP(C600,[4]Sheet1!$C$4:$AW$2286,47,0)</f>
        <v>13</v>
      </c>
      <c r="E600" s="5">
        <v>1</v>
      </c>
    </row>
    <row r="601" spans="1:5" x14ac:dyDescent="0.25">
      <c r="A601" s="66">
        <v>43465</v>
      </c>
      <c r="B601" s="48" t="s">
        <v>946</v>
      </c>
      <c r="C601" s="48" t="s">
        <v>7045</v>
      </c>
      <c r="D601" s="5">
        <f>VLOOKUP(C601,[4]Sheet1!$C$4:$AW$2286,47,0)</f>
        <v>13</v>
      </c>
      <c r="E601" s="5">
        <v>1</v>
      </c>
    </row>
    <row r="602" spans="1:5" x14ac:dyDescent="0.25">
      <c r="A602" s="66">
        <v>43465</v>
      </c>
      <c r="B602" s="48" t="s">
        <v>946</v>
      </c>
      <c r="C602" s="48" t="s">
        <v>7046</v>
      </c>
      <c r="D602" s="5">
        <f>VLOOKUP(C602,[4]Sheet1!$C$4:$AW$2286,47,0)</f>
        <v>14</v>
      </c>
      <c r="E602" s="5">
        <v>1</v>
      </c>
    </row>
    <row r="603" spans="1:5" x14ac:dyDescent="0.25">
      <c r="A603" s="66">
        <v>43465</v>
      </c>
      <c r="B603" s="48" t="s">
        <v>946</v>
      </c>
      <c r="C603" s="48" t="s">
        <v>7047</v>
      </c>
      <c r="D603" s="5">
        <f>VLOOKUP(C603,[4]Sheet1!$C$4:$AW$2286,47,0)</f>
        <v>14</v>
      </c>
      <c r="E603" s="5">
        <v>1</v>
      </c>
    </row>
    <row r="604" spans="1:5" x14ac:dyDescent="0.25">
      <c r="A604" s="66">
        <v>43465</v>
      </c>
      <c r="B604" s="48" t="s">
        <v>946</v>
      </c>
      <c r="C604" s="48" t="s">
        <v>7048</v>
      </c>
      <c r="D604" s="5">
        <f>VLOOKUP(C604,[4]Sheet1!$C$4:$AW$2286,47,0)</f>
        <v>15</v>
      </c>
      <c r="E604" s="5">
        <v>1</v>
      </c>
    </row>
    <row r="605" spans="1:5" x14ac:dyDescent="0.25">
      <c r="A605" s="66">
        <v>43465</v>
      </c>
      <c r="B605" s="48" t="s">
        <v>946</v>
      </c>
      <c r="C605" s="48" t="s">
        <v>7049</v>
      </c>
      <c r="D605" s="5">
        <f>VLOOKUP(C605,[4]Sheet1!$C$4:$AW$2286,47,0)</f>
        <v>15</v>
      </c>
      <c r="E605" s="5">
        <v>1</v>
      </c>
    </row>
    <row r="606" spans="1:5" x14ac:dyDescent="0.25">
      <c r="A606" s="66">
        <v>43465</v>
      </c>
      <c r="B606" s="48" t="s">
        <v>946</v>
      </c>
      <c r="C606" s="48" t="s">
        <v>7050</v>
      </c>
      <c r="D606" s="5">
        <f>VLOOKUP(C606,[4]Sheet1!$C$4:$AW$2286,47,0)</f>
        <v>16</v>
      </c>
      <c r="E606" s="5">
        <v>1</v>
      </c>
    </row>
    <row r="607" spans="1:5" x14ac:dyDescent="0.25">
      <c r="A607" s="66">
        <v>43465</v>
      </c>
      <c r="B607" s="48" t="s">
        <v>946</v>
      </c>
      <c r="C607" s="48" t="s">
        <v>7051</v>
      </c>
      <c r="D607" s="5">
        <f>VLOOKUP(C607,[4]Sheet1!$C$4:$AW$2286,47,0)</f>
        <v>16</v>
      </c>
      <c r="E607" s="5">
        <v>1</v>
      </c>
    </row>
    <row r="608" spans="1:5" x14ac:dyDescent="0.25">
      <c r="A608" s="66">
        <v>43465</v>
      </c>
      <c r="B608" s="48" t="s">
        <v>946</v>
      </c>
      <c r="C608" s="48" t="s">
        <v>7052</v>
      </c>
      <c r="D608" s="5">
        <f>VLOOKUP(C608,[4]Sheet1!$C$4:$AW$2286,47,0)</f>
        <v>11</v>
      </c>
      <c r="E608" s="5">
        <v>1</v>
      </c>
    </row>
    <row r="609" spans="1:5" x14ac:dyDescent="0.25">
      <c r="A609" s="66">
        <v>43465</v>
      </c>
      <c r="B609" s="48" t="s">
        <v>946</v>
      </c>
      <c r="C609" s="48" t="s">
        <v>7053</v>
      </c>
      <c r="D609" s="5">
        <f>VLOOKUP(C609,[4]Sheet1!$C$4:$AW$2286,47,0)</f>
        <v>11</v>
      </c>
      <c r="E609" s="5">
        <v>1</v>
      </c>
    </row>
    <row r="610" spans="1:5" x14ac:dyDescent="0.25">
      <c r="A610" s="66">
        <v>43465</v>
      </c>
      <c r="B610" s="48" t="s">
        <v>946</v>
      </c>
      <c r="C610" s="48" t="s">
        <v>7054</v>
      </c>
      <c r="D610" s="5">
        <f>VLOOKUP(C610,[4]Sheet1!$C$4:$AW$2286,47,0)</f>
        <v>12</v>
      </c>
      <c r="E610" s="5">
        <v>1</v>
      </c>
    </row>
    <row r="611" spans="1:5" x14ac:dyDescent="0.25">
      <c r="A611" s="66">
        <v>43465</v>
      </c>
      <c r="B611" s="48" t="s">
        <v>946</v>
      </c>
      <c r="C611" s="48" t="s">
        <v>7055</v>
      </c>
      <c r="D611" s="5">
        <f>VLOOKUP(C611,[4]Sheet1!$C$4:$AW$2286,47,0)</f>
        <v>12</v>
      </c>
      <c r="E611" s="5">
        <v>1</v>
      </c>
    </row>
    <row r="612" spans="1:5" x14ac:dyDescent="0.25">
      <c r="A612" s="66">
        <v>43465</v>
      </c>
      <c r="B612" s="48" t="s">
        <v>946</v>
      </c>
      <c r="C612" s="48" t="s">
        <v>7056</v>
      </c>
      <c r="D612" s="5">
        <f>VLOOKUP(C612,[4]Sheet1!$C$4:$AW$2286,47,0)</f>
        <v>13</v>
      </c>
      <c r="E612" s="5">
        <v>1</v>
      </c>
    </row>
    <row r="613" spans="1:5" x14ac:dyDescent="0.25">
      <c r="A613" s="66">
        <v>43465</v>
      </c>
      <c r="B613" s="48" t="s">
        <v>946</v>
      </c>
      <c r="C613" s="48" t="s">
        <v>7057</v>
      </c>
      <c r="D613" s="5">
        <f>VLOOKUP(C613,[4]Sheet1!$C$4:$AW$2286,47,0)</f>
        <v>13</v>
      </c>
      <c r="E613" s="5">
        <v>1</v>
      </c>
    </row>
    <row r="614" spans="1:5" x14ac:dyDescent="0.25">
      <c r="A614" s="66">
        <v>43465</v>
      </c>
      <c r="B614" s="48" t="s">
        <v>946</v>
      </c>
      <c r="C614" s="48" t="s">
        <v>7058</v>
      </c>
      <c r="D614" s="5">
        <f>VLOOKUP(C614,[4]Sheet1!$C$4:$AW$2286,47,0)</f>
        <v>14</v>
      </c>
      <c r="E614" s="5">
        <v>1</v>
      </c>
    </row>
    <row r="615" spans="1:5" x14ac:dyDescent="0.25">
      <c r="A615" s="66">
        <v>43465</v>
      </c>
      <c r="B615" s="48" t="s">
        <v>946</v>
      </c>
      <c r="C615" s="48" t="s">
        <v>7059</v>
      </c>
      <c r="D615" s="5">
        <f>VLOOKUP(C615,[4]Sheet1!$C$4:$AW$2286,47,0)</f>
        <v>14</v>
      </c>
      <c r="E615" s="5">
        <v>1</v>
      </c>
    </row>
    <row r="616" spans="1:5" x14ac:dyDescent="0.25">
      <c r="A616" s="66">
        <v>43465</v>
      </c>
      <c r="B616" s="48" t="s">
        <v>946</v>
      </c>
      <c r="C616" s="48" t="s">
        <v>7060</v>
      </c>
      <c r="D616" s="5">
        <f>VLOOKUP(C616,[4]Sheet1!$C$4:$AW$2286,47,0)</f>
        <v>15</v>
      </c>
      <c r="E616" s="5">
        <v>1</v>
      </c>
    </row>
    <row r="617" spans="1:5" x14ac:dyDescent="0.25">
      <c r="A617" s="66">
        <v>43465</v>
      </c>
      <c r="B617" s="48" t="s">
        <v>946</v>
      </c>
      <c r="C617" s="48" t="s">
        <v>7061</v>
      </c>
      <c r="D617" s="5">
        <f>VLOOKUP(C617,[4]Sheet1!$C$4:$AW$2286,47,0)</f>
        <v>15</v>
      </c>
      <c r="E617" s="5">
        <v>1</v>
      </c>
    </row>
    <row r="618" spans="1:5" x14ac:dyDescent="0.25">
      <c r="A618" s="66">
        <v>43465</v>
      </c>
      <c r="B618" s="48" t="s">
        <v>946</v>
      </c>
      <c r="C618" s="48" t="s">
        <v>7062</v>
      </c>
      <c r="D618" s="5">
        <f>VLOOKUP(C618,[4]Sheet1!$C$4:$AW$2286,47,0)</f>
        <v>16</v>
      </c>
      <c r="E618" s="5">
        <v>1</v>
      </c>
    </row>
    <row r="619" spans="1:5" x14ac:dyDescent="0.25">
      <c r="A619" s="66">
        <v>43465</v>
      </c>
      <c r="B619" s="48" t="s">
        <v>946</v>
      </c>
      <c r="C619" s="48" t="s">
        <v>7063</v>
      </c>
      <c r="D619" s="5">
        <f>VLOOKUP(C619,[4]Sheet1!$C$4:$AW$2286,47,0)</f>
        <v>16</v>
      </c>
      <c r="E619" s="5">
        <v>1</v>
      </c>
    </row>
    <row r="620" spans="1:5" x14ac:dyDescent="0.25">
      <c r="A620" s="66">
        <v>43465</v>
      </c>
      <c r="B620" s="48" t="s">
        <v>946</v>
      </c>
      <c r="C620" s="48" t="s">
        <v>7064</v>
      </c>
      <c r="D620" s="5">
        <f>VLOOKUP(C620,[4]Sheet1!$C$4:$AW$2286,47,0)</f>
        <v>17</v>
      </c>
      <c r="E620" s="5">
        <v>0</v>
      </c>
    </row>
    <row r="621" spans="1:5" x14ac:dyDescent="0.25">
      <c r="A621" s="66">
        <v>43465</v>
      </c>
      <c r="B621" s="48" t="s">
        <v>946</v>
      </c>
      <c r="C621" s="48" t="s">
        <v>7065</v>
      </c>
      <c r="D621" s="5">
        <f>VLOOKUP(C621,[4]Sheet1!$C$4:$AW$2286,47,0)</f>
        <v>17</v>
      </c>
      <c r="E621" s="5">
        <v>0</v>
      </c>
    </row>
    <row r="622" spans="1:5" x14ac:dyDescent="0.25">
      <c r="A622" s="66">
        <v>43465</v>
      </c>
      <c r="B622" s="48" t="s">
        <v>946</v>
      </c>
      <c r="C622" s="48" t="s">
        <v>7066</v>
      </c>
      <c r="D622" s="5">
        <f>VLOOKUP(C622,[4]Sheet1!$C$4:$AW$2286,47,0)</f>
        <v>17</v>
      </c>
      <c r="E622" s="5">
        <v>0</v>
      </c>
    </row>
    <row r="623" spans="1:5" x14ac:dyDescent="0.25">
      <c r="A623" s="66">
        <v>43465</v>
      </c>
      <c r="B623" s="48" t="s">
        <v>946</v>
      </c>
      <c r="C623" s="48" t="s">
        <v>7067</v>
      </c>
      <c r="D623" s="5">
        <f>VLOOKUP(C623,[4]Sheet1!$C$4:$AW$2286,47,0)</f>
        <v>17</v>
      </c>
      <c r="E623" s="5">
        <v>0</v>
      </c>
    </row>
    <row r="624" spans="1:5" x14ac:dyDescent="0.25">
      <c r="A624" s="66">
        <v>43465</v>
      </c>
      <c r="B624" s="48" t="s">
        <v>946</v>
      </c>
      <c r="C624" s="48" t="s">
        <v>7068</v>
      </c>
      <c r="D624" s="5">
        <f>VLOOKUP(C624,[4]Sheet1!$C$4:$AW$2286,47,0)</f>
        <v>18</v>
      </c>
      <c r="E624" s="5">
        <v>1</v>
      </c>
    </row>
    <row r="625" spans="1:5" x14ac:dyDescent="0.25">
      <c r="A625" s="66">
        <v>43465</v>
      </c>
      <c r="B625" s="48" t="s">
        <v>946</v>
      </c>
      <c r="C625" s="48" t="s">
        <v>7069</v>
      </c>
      <c r="D625" s="5">
        <f>VLOOKUP(C625,[4]Sheet1!$C$4:$AW$2286,47,0)</f>
        <v>18</v>
      </c>
      <c r="E625" s="5">
        <v>1</v>
      </c>
    </row>
    <row r="626" spans="1:5" x14ac:dyDescent="0.25">
      <c r="A626" s="66">
        <v>43465</v>
      </c>
      <c r="B626" s="48" t="s">
        <v>946</v>
      </c>
      <c r="C626" s="48" t="s">
        <v>7070</v>
      </c>
      <c r="D626" s="5">
        <f>VLOOKUP(C626,[4]Sheet1!$C$4:$AW$2286,47,0)</f>
        <v>18</v>
      </c>
      <c r="E626" s="5">
        <v>1</v>
      </c>
    </row>
    <row r="627" spans="1:5" x14ac:dyDescent="0.25">
      <c r="A627" s="66">
        <v>43465</v>
      </c>
      <c r="B627" s="48" t="s">
        <v>946</v>
      </c>
      <c r="C627" s="48" t="s">
        <v>7071</v>
      </c>
      <c r="D627" s="5">
        <f>VLOOKUP(C627,[4]Sheet1!$C$4:$AW$2286,47,0)</f>
        <v>18</v>
      </c>
      <c r="E627" s="5">
        <v>1</v>
      </c>
    </row>
    <row r="628" spans="1:5" x14ac:dyDescent="0.25">
      <c r="A628" s="66">
        <v>43465</v>
      </c>
      <c r="B628" s="48" t="s">
        <v>946</v>
      </c>
      <c r="C628" s="48" t="s">
        <v>7072</v>
      </c>
      <c r="D628" s="5">
        <f>VLOOKUP(C628,[4]Sheet1!$C$4:$AW$2286,47,0)</f>
        <v>1</v>
      </c>
      <c r="E628" s="5">
        <v>0</v>
      </c>
    </row>
    <row r="629" spans="1:5" x14ac:dyDescent="0.25">
      <c r="A629" s="66">
        <v>43465</v>
      </c>
      <c r="B629" s="48" t="s">
        <v>946</v>
      </c>
      <c r="C629" s="48" t="s">
        <v>7073</v>
      </c>
      <c r="D629" s="5">
        <f>VLOOKUP(C629,[4]Sheet1!$C$4:$AW$2286,47,0)</f>
        <v>1</v>
      </c>
      <c r="E629" s="5">
        <v>0</v>
      </c>
    </row>
    <row r="630" spans="1:5" x14ac:dyDescent="0.25">
      <c r="A630" s="66">
        <v>43465</v>
      </c>
      <c r="B630" s="48" t="s">
        <v>946</v>
      </c>
      <c r="C630" s="48" t="s">
        <v>7074</v>
      </c>
      <c r="D630" s="5">
        <f>VLOOKUP(C630,[4]Sheet1!$C$4:$AW$2286,47,0)</f>
        <v>15</v>
      </c>
      <c r="E630" s="5">
        <v>0</v>
      </c>
    </row>
    <row r="631" spans="1:5" x14ac:dyDescent="0.25">
      <c r="A631" s="66">
        <v>43465</v>
      </c>
      <c r="B631" s="48" t="s">
        <v>946</v>
      </c>
      <c r="C631" s="48" t="s">
        <v>7075</v>
      </c>
      <c r="D631" s="5">
        <f>VLOOKUP(C631,[4]Sheet1!$C$4:$AW$2286,47,0)</f>
        <v>15</v>
      </c>
      <c r="E631" s="5">
        <v>0</v>
      </c>
    </row>
    <row r="632" spans="1:5" x14ac:dyDescent="0.25">
      <c r="A632" s="66">
        <v>43465</v>
      </c>
      <c r="B632" s="48" t="s">
        <v>946</v>
      </c>
      <c r="C632" s="85" t="s">
        <v>8001</v>
      </c>
      <c r="D632" s="5">
        <f>VLOOKUP(C632,[4]Sheet1!$C$4:$AW$2286,47,0)</f>
        <v>1</v>
      </c>
      <c r="E632" s="5">
        <v>1</v>
      </c>
    </row>
    <row r="633" spans="1:5" x14ac:dyDescent="0.25">
      <c r="A633" s="66">
        <v>43465</v>
      </c>
      <c r="B633" s="48" t="s">
        <v>946</v>
      </c>
      <c r="C633" s="85" t="s">
        <v>8002</v>
      </c>
      <c r="D633" s="5">
        <f>VLOOKUP(C633,[4]Sheet1!$C$4:$AW$2286,47,0)</f>
        <v>5</v>
      </c>
      <c r="E633" s="5">
        <v>1</v>
      </c>
    </row>
    <row r="634" spans="1:5" x14ac:dyDescent="0.25">
      <c r="A634" s="66">
        <v>43465</v>
      </c>
      <c r="B634" s="48" t="s">
        <v>946</v>
      </c>
      <c r="C634" s="85" t="s">
        <v>8003</v>
      </c>
      <c r="D634" s="5">
        <f>VLOOKUP(C634,[4]Sheet1!$C$4:$AW$2286,47,0)</f>
        <v>11</v>
      </c>
      <c r="E634" s="5">
        <v>1</v>
      </c>
    </row>
    <row r="635" spans="1:5" x14ac:dyDescent="0.25">
      <c r="A635" s="66">
        <v>43465</v>
      </c>
      <c r="B635" s="48" t="s">
        <v>946</v>
      </c>
      <c r="C635" s="85" t="s">
        <v>8004</v>
      </c>
      <c r="D635" s="5">
        <f>VLOOKUP(C635,[4]Sheet1!$C$4:$AW$2286,47,0)</f>
        <v>21</v>
      </c>
      <c r="E635" s="5">
        <v>1</v>
      </c>
    </row>
    <row r="636" spans="1:5" x14ac:dyDescent="0.25">
      <c r="A636" s="66">
        <v>43465</v>
      </c>
      <c r="B636" s="48" t="s">
        <v>946</v>
      </c>
      <c r="C636" s="85" t="s">
        <v>8005</v>
      </c>
      <c r="D636" s="5">
        <f>VLOOKUP(C636,[4]Sheet1!$C$4:$AW$2286,47,0)</f>
        <v>1</v>
      </c>
      <c r="E636" s="5">
        <v>1</v>
      </c>
    </row>
    <row r="637" spans="1:5" x14ac:dyDescent="0.25">
      <c r="A637" s="66">
        <v>43465</v>
      </c>
      <c r="B637" s="48" t="s">
        <v>946</v>
      </c>
      <c r="C637" s="85" t="s">
        <v>8006</v>
      </c>
      <c r="D637" s="5">
        <f>VLOOKUP(C637,[4]Sheet1!$C$4:$AW$2286,47,0)</f>
        <v>5</v>
      </c>
      <c r="E637" s="5">
        <v>1</v>
      </c>
    </row>
    <row r="638" spans="1:5" x14ac:dyDescent="0.25">
      <c r="A638" s="66">
        <v>43465</v>
      </c>
      <c r="B638" s="48" t="s">
        <v>946</v>
      </c>
      <c r="C638" s="85" t="s">
        <v>8007</v>
      </c>
      <c r="D638" s="5">
        <f>VLOOKUP(C638,[4]Sheet1!$C$4:$AW$2286,47,0)</f>
        <v>11</v>
      </c>
      <c r="E638" s="5">
        <v>1</v>
      </c>
    </row>
    <row r="639" spans="1:5" x14ac:dyDescent="0.25">
      <c r="A639" s="66">
        <v>43465</v>
      </c>
      <c r="B639" s="48" t="s">
        <v>946</v>
      </c>
      <c r="C639" s="85" t="s">
        <v>8008</v>
      </c>
      <c r="D639" s="5">
        <f>VLOOKUP(C639,[4]Sheet1!$C$4:$AW$2286,47,0)</f>
        <v>21</v>
      </c>
      <c r="E639" s="5">
        <v>1</v>
      </c>
    </row>
    <row r="640" spans="1:5" x14ac:dyDescent="0.25">
      <c r="A640" s="66">
        <v>43465</v>
      </c>
      <c r="B640" s="48" t="s">
        <v>946</v>
      </c>
      <c r="C640" s="85" t="s">
        <v>8009</v>
      </c>
      <c r="D640" s="5">
        <f>VLOOKUP(C640,[4]Sheet1!$C$4:$AW$2286,47,0)</f>
        <v>21</v>
      </c>
      <c r="E640" s="5">
        <v>1</v>
      </c>
    </row>
    <row r="641" spans="1:5" x14ac:dyDescent="0.25">
      <c r="A641" s="66">
        <v>43465</v>
      </c>
      <c r="B641" s="48" t="s">
        <v>946</v>
      </c>
      <c r="C641" s="85" t="s">
        <v>8010</v>
      </c>
      <c r="D641" s="5">
        <f>VLOOKUP(C641,[4]Sheet1!$C$4:$AW$2286,47,0)</f>
        <v>21</v>
      </c>
      <c r="E641" s="5">
        <v>1</v>
      </c>
    </row>
    <row r="642" spans="1:5" x14ac:dyDescent="0.25">
      <c r="A642" s="66">
        <v>43465</v>
      </c>
      <c r="B642" s="48" t="s">
        <v>946</v>
      </c>
      <c r="C642" s="85" t="s">
        <v>8011</v>
      </c>
      <c r="D642" s="5">
        <f>VLOOKUP(C642,[4]Sheet1!$C$4:$AW$2286,47,0)</f>
        <v>21</v>
      </c>
      <c r="E642" s="5">
        <v>1</v>
      </c>
    </row>
    <row r="643" spans="1:5" x14ac:dyDescent="0.25">
      <c r="A643" s="66">
        <v>43465</v>
      </c>
      <c r="B643" s="48" t="s">
        <v>946</v>
      </c>
      <c r="C643" s="85" t="s">
        <v>8012</v>
      </c>
      <c r="D643" s="5">
        <f>VLOOKUP(C643,[4]Sheet1!$C$4:$AW$2286,47,0)</f>
        <v>3</v>
      </c>
      <c r="E643" s="5">
        <v>1</v>
      </c>
    </row>
    <row r="644" spans="1:5" x14ac:dyDescent="0.25">
      <c r="A644" s="66">
        <v>43465</v>
      </c>
      <c r="B644" s="48" t="s">
        <v>946</v>
      </c>
      <c r="C644" s="85" t="s">
        <v>8013</v>
      </c>
      <c r="D644" s="5">
        <f>VLOOKUP(C644,[4]Sheet1!$C$4:$AW$2286,47,0)</f>
        <v>5</v>
      </c>
      <c r="E644" s="5">
        <v>1</v>
      </c>
    </row>
    <row r="645" spans="1:5" x14ac:dyDescent="0.25">
      <c r="A645" s="66">
        <v>43465</v>
      </c>
      <c r="B645" s="48" t="s">
        <v>946</v>
      </c>
      <c r="C645" s="85" t="s">
        <v>8014</v>
      </c>
      <c r="D645" s="5">
        <f>VLOOKUP(C645,[4]Sheet1!$C$4:$AW$2286,47,0)</f>
        <v>10</v>
      </c>
      <c r="E645" s="5">
        <v>1</v>
      </c>
    </row>
    <row r="646" spans="1:5" x14ac:dyDescent="0.25">
      <c r="A646" s="66">
        <v>43465</v>
      </c>
      <c r="B646" s="48" t="s">
        <v>946</v>
      </c>
      <c r="C646" s="85" t="s">
        <v>8015</v>
      </c>
      <c r="D646" s="5">
        <f>VLOOKUP(C646,[4]Sheet1!$C$4:$AW$2286,47,0)</f>
        <v>14</v>
      </c>
      <c r="E646" s="5">
        <v>1</v>
      </c>
    </row>
    <row r="647" spans="1:5" x14ac:dyDescent="0.25">
      <c r="A647" s="66">
        <v>43465</v>
      </c>
      <c r="B647" s="48" t="s">
        <v>946</v>
      </c>
      <c r="C647" s="85" t="s">
        <v>8016</v>
      </c>
      <c r="D647" s="5">
        <f>VLOOKUP(C647,[4]Sheet1!$C$4:$AW$2286,47,0)</f>
        <v>21</v>
      </c>
      <c r="E647" s="5">
        <v>1</v>
      </c>
    </row>
    <row r="648" spans="1:5" x14ac:dyDescent="0.25">
      <c r="A648" s="66">
        <v>43465</v>
      </c>
      <c r="B648" s="48" t="s">
        <v>946</v>
      </c>
      <c r="C648" s="85" t="s">
        <v>8017</v>
      </c>
      <c r="D648" s="5">
        <f>VLOOKUP(C648,[4]Sheet1!$C$4:$AW$2286,47,0)</f>
        <v>5</v>
      </c>
      <c r="E648" s="5">
        <v>2</v>
      </c>
    </row>
    <row r="649" spans="1:5" x14ac:dyDescent="0.25">
      <c r="A649" s="66">
        <v>43465</v>
      </c>
      <c r="B649" s="48" t="s">
        <v>946</v>
      </c>
      <c r="C649" s="85" t="s">
        <v>8018</v>
      </c>
      <c r="D649" s="5">
        <f>VLOOKUP(C649,[4]Sheet1!$C$4:$AW$2286,47,0)</f>
        <v>3</v>
      </c>
      <c r="E649" s="5">
        <v>1</v>
      </c>
    </row>
    <row r="650" spans="1:5" x14ac:dyDescent="0.25">
      <c r="A650" s="66">
        <v>43465</v>
      </c>
      <c r="B650" s="48" t="s">
        <v>946</v>
      </c>
      <c r="C650" s="85" t="s">
        <v>8019</v>
      </c>
      <c r="D650" s="5">
        <f>VLOOKUP(C650,[4]Sheet1!$C$4:$AW$2286,47,0)</f>
        <v>5</v>
      </c>
      <c r="E650" s="5">
        <v>1</v>
      </c>
    </row>
    <row r="651" spans="1:5" x14ac:dyDescent="0.25">
      <c r="A651" s="66">
        <v>43465</v>
      </c>
      <c r="B651" s="48" t="s">
        <v>946</v>
      </c>
      <c r="C651" s="85" t="s">
        <v>8020</v>
      </c>
      <c r="D651" s="5">
        <f>VLOOKUP(C651,[4]Sheet1!$C$4:$AW$2286,47,0)</f>
        <v>10</v>
      </c>
      <c r="E651" s="5">
        <v>1</v>
      </c>
    </row>
    <row r="652" spans="1:5" x14ac:dyDescent="0.25">
      <c r="A652" s="66">
        <v>43465</v>
      </c>
      <c r="B652" s="48" t="s">
        <v>946</v>
      </c>
      <c r="C652" s="85" t="s">
        <v>8021</v>
      </c>
      <c r="D652" s="5">
        <f>VLOOKUP(C652,[4]Sheet1!$C$4:$AW$2286,47,0)</f>
        <v>14</v>
      </c>
      <c r="E652" s="5">
        <v>1</v>
      </c>
    </row>
    <row r="653" spans="1:5" x14ac:dyDescent="0.25">
      <c r="A653" s="66">
        <v>43465</v>
      </c>
      <c r="B653" s="48" t="s">
        <v>946</v>
      </c>
      <c r="C653" s="85" t="s">
        <v>8022</v>
      </c>
      <c r="D653" s="5">
        <f>VLOOKUP(C653,[4]Sheet1!$C$4:$AW$2286,47,0)</f>
        <v>21</v>
      </c>
      <c r="E653" s="5">
        <v>1</v>
      </c>
    </row>
    <row r="654" spans="1:5" x14ac:dyDescent="0.25">
      <c r="A654" s="66">
        <v>43465</v>
      </c>
      <c r="B654" s="48" t="s">
        <v>946</v>
      </c>
      <c r="C654" s="85" t="s">
        <v>8023</v>
      </c>
      <c r="D654" s="5">
        <f>VLOOKUP(C654,[4]Sheet1!$C$4:$AW$2286,47,0)</f>
        <v>5</v>
      </c>
      <c r="E654" s="5">
        <v>2</v>
      </c>
    </row>
    <row r="655" spans="1:5" x14ac:dyDescent="0.25">
      <c r="A655" s="66">
        <v>43465</v>
      </c>
      <c r="B655" s="48" t="s">
        <v>946</v>
      </c>
      <c r="C655" s="85" t="s">
        <v>8024</v>
      </c>
      <c r="D655" s="5">
        <f>VLOOKUP(C655,[4]Sheet1!$C$4:$AW$2286,47,0)</f>
        <v>21</v>
      </c>
      <c r="E655" s="5">
        <v>1</v>
      </c>
    </row>
    <row r="656" spans="1:5" x14ac:dyDescent="0.25">
      <c r="A656" s="66">
        <v>43465</v>
      </c>
      <c r="B656" s="48" t="s">
        <v>946</v>
      </c>
      <c r="C656" s="85" t="s">
        <v>8025</v>
      </c>
      <c r="D656" s="5">
        <f>VLOOKUP(C656,[4]Sheet1!$C$4:$AW$2286,47,0)</f>
        <v>21</v>
      </c>
      <c r="E656" s="5">
        <v>1</v>
      </c>
    </row>
    <row r="657" spans="1:5" x14ac:dyDescent="0.25">
      <c r="A657" s="66">
        <v>43465</v>
      </c>
      <c r="B657" s="48" t="s">
        <v>946</v>
      </c>
      <c r="C657" s="85" t="s">
        <v>8026</v>
      </c>
      <c r="D657" s="5">
        <f>VLOOKUP(C657,[4]Sheet1!$C$4:$AW$2286,47,0)</f>
        <v>21</v>
      </c>
      <c r="E657" s="5">
        <v>1</v>
      </c>
    </row>
    <row r="658" spans="1:5" x14ac:dyDescent="0.25">
      <c r="A658" s="66">
        <v>43465</v>
      </c>
      <c r="B658" s="48" t="s">
        <v>946</v>
      </c>
      <c r="C658" s="85" t="s">
        <v>8027</v>
      </c>
      <c r="D658" s="5">
        <f>VLOOKUP(C658,[4]Sheet1!$C$4:$AW$2286,47,0)</f>
        <v>2</v>
      </c>
      <c r="E658" s="5">
        <v>1</v>
      </c>
    </row>
    <row r="659" spans="1:5" x14ac:dyDescent="0.25">
      <c r="A659" s="66">
        <v>43465</v>
      </c>
      <c r="B659" s="48" t="s">
        <v>946</v>
      </c>
      <c r="C659" s="85" t="s">
        <v>8028</v>
      </c>
      <c r="D659" s="5">
        <f>VLOOKUP(C659,[4]Sheet1!$C$4:$AW$2286,47,0)</f>
        <v>6</v>
      </c>
      <c r="E659" s="5">
        <v>1</v>
      </c>
    </row>
    <row r="660" spans="1:5" x14ac:dyDescent="0.25">
      <c r="A660" s="66">
        <v>43465</v>
      </c>
      <c r="B660" s="48" t="s">
        <v>946</v>
      </c>
      <c r="C660" s="85" t="s">
        <v>8029</v>
      </c>
      <c r="D660" s="5">
        <f>VLOOKUP(C660,[4]Sheet1!$C$4:$AW$2286,47,0)</f>
        <v>9</v>
      </c>
      <c r="E660" s="5">
        <v>1</v>
      </c>
    </row>
    <row r="661" spans="1:5" x14ac:dyDescent="0.25">
      <c r="A661" s="66">
        <v>43465</v>
      </c>
      <c r="B661" s="48" t="s">
        <v>946</v>
      </c>
      <c r="C661" s="85" t="s">
        <v>8030</v>
      </c>
      <c r="D661" s="5">
        <f>VLOOKUP(C661,[4]Sheet1!$C$4:$AW$2286,47,0)</f>
        <v>15</v>
      </c>
      <c r="E661" s="5">
        <v>1</v>
      </c>
    </row>
    <row r="662" spans="1:5" x14ac:dyDescent="0.25">
      <c r="A662" s="66">
        <v>43465</v>
      </c>
      <c r="B662" s="48" t="s">
        <v>946</v>
      </c>
      <c r="C662" s="85" t="s">
        <v>8031</v>
      </c>
      <c r="D662" s="5">
        <f>VLOOKUP(C662,[4]Sheet1!$C$4:$AW$2286,47,0)</f>
        <v>21</v>
      </c>
      <c r="E662" s="5">
        <v>1</v>
      </c>
    </row>
    <row r="663" spans="1:5" x14ac:dyDescent="0.25">
      <c r="A663" s="66">
        <v>43465</v>
      </c>
      <c r="B663" s="48" t="s">
        <v>946</v>
      </c>
      <c r="C663" s="85" t="s">
        <v>8032</v>
      </c>
      <c r="D663" s="5">
        <f>VLOOKUP(C663,[4]Sheet1!$C$4:$AW$2286,47,0)</f>
        <v>3</v>
      </c>
      <c r="E663" s="5">
        <v>2</v>
      </c>
    </row>
    <row r="664" spans="1:5" x14ac:dyDescent="0.25">
      <c r="A664" s="66">
        <v>43465</v>
      </c>
      <c r="B664" s="48" t="s">
        <v>946</v>
      </c>
      <c r="C664" s="85" t="s">
        <v>8033</v>
      </c>
      <c r="D664" s="5">
        <f>VLOOKUP(C664,[4]Sheet1!$C$4:$AW$2286,47,0)</f>
        <v>2</v>
      </c>
      <c r="E664" s="5">
        <v>1</v>
      </c>
    </row>
    <row r="665" spans="1:5" x14ac:dyDescent="0.25">
      <c r="A665" s="66">
        <v>43465</v>
      </c>
      <c r="B665" s="48" t="s">
        <v>946</v>
      </c>
      <c r="C665" s="85" t="s">
        <v>8034</v>
      </c>
      <c r="D665" s="5">
        <f>VLOOKUP(C665,[4]Sheet1!$C$4:$AW$2286,47,0)</f>
        <v>6</v>
      </c>
      <c r="E665" s="5">
        <v>1</v>
      </c>
    </row>
    <row r="666" spans="1:5" x14ac:dyDescent="0.25">
      <c r="A666" s="66">
        <v>43465</v>
      </c>
      <c r="B666" s="48" t="s">
        <v>946</v>
      </c>
      <c r="C666" s="85" t="s">
        <v>8035</v>
      </c>
      <c r="D666" s="5">
        <f>VLOOKUP(C666,[4]Sheet1!$C$4:$AW$2286,47,0)</f>
        <v>9</v>
      </c>
      <c r="E666" s="5">
        <v>1</v>
      </c>
    </row>
    <row r="667" spans="1:5" x14ac:dyDescent="0.25">
      <c r="A667" s="66">
        <v>43465</v>
      </c>
      <c r="B667" s="48" t="s">
        <v>946</v>
      </c>
      <c r="C667" s="85" t="s">
        <v>8036</v>
      </c>
      <c r="D667" s="5">
        <f>VLOOKUP(C667,[4]Sheet1!$C$4:$AW$2286,47,0)</f>
        <v>15</v>
      </c>
      <c r="E667" s="5">
        <v>1</v>
      </c>
    </row>
    <row r="668" spans="1:5" x14ac:dyDescent="0.25">
      <c r="A668" s="66">
        <v>43465</v>
      </c>
      <c r="B668" s="48" t="s">
        <v>946</v>
      </c>
      <c r="C668" s="85" t="s">
        <v>8037</v>
      </c>
      <c r="D668" s="5">
        <f>VLOOKUP(C668,[4]Sheet1!$C$4:$AW$2286,47,0)</f>
        <v>21</v>
      </c>
      <c r="E668" s="5">
        <v>1</v>
      </c>
    </row>
    <row r="669" spans="1:5" x14ac:dyDescent="0.25">
      <c r="A669" s="66">
        <v>43465</v>
      </c>
      <c r="B669" s="48" t="s">
        <v>946</v>
      </c>
      <c r="C669" s="85" t="s">
        <v>8038</v>
      </c>
      <c r="D669" s="5">
        <f>VLOOKUP(C669,[4]Sheet1!$C$4:$AW$2286,47,0)</f>
        <v>3</v>
      </c>
      <c r="E669" s="5">
        <v>2</v>
      </c>
    </row>
    <row r="670" spans="1:5" x14ac:dyDescent="0.25">
      <c r="A670" s="66">
        <v>43465</v>
      </c>
      <c r="B670" s="48" t="s">
        <v>946</v>
      </c>
      <c r="C670" s="85" t="s">
        <v>8039</v>
      </c>
      <c r="D670" s="5">
        <f>VLOOKUP(C670,[4]Sheet1!$C$4:$AW$2286,47,0)</f>
        <v>21</v>
      </c>
      <c r="E670" s="5">
        <v>1</v>
      </c>
    </row>
    <row r="671" spans="1:5" x14ac:dyDescent="0.25">
      <c r="A671" s="66">
        <v>43465</v>
      </c>
      <c r="B671" s="48" t="s">
        <v>946</v>
      </c>
      <c r="C671" s="85" t="s">
        <v>8040</v>
      </c>
      <c r="D671" s="5">
        <f>VLOOKUP(C671,[4]Sheet1!$C$4:$AW$2286,47,0)</f>
        <v>21</v>
      </c>
      <c r="E671" s="5">
        <v>1</v>
      </c>
    </row>
    <row r="672" spans="1:5" x14ac:dyDescent="0.25">
      <c r="A672" s="66">
        <v>43465</v>
      </c>
      <c r="B672" s="48" t="s">
        <v>946</v>
      </c>
      <c r="C672" s="85" t="s">
        <v>8041</v>
      </c>
      <c r="D672" s="5">
        <f>VLOOKUP(C672,[4]Sheet1!$C$4:$AW$2286,47,0)</f>
        <v>21</v>
      </c>
      <c r="E672" s="5">
        <v>1</v>
      </c>
    </row>
    <row r="673" spans="1:5" x14ac:dyDescent="0.25">
      <c r="A673" s="66">
        <v>43465</v>
      </c>
      <c r="B673" s="48" t="s">
        <v>946</v>
      </c>
      <c r="C673" s="85" t="s">
        <v>8042</v>
      </c>
      <c r="D673" s="5">
        <f>VLOOKUP(C673,[4]Sheet1!$C$4:$AW$2286,47,0)</f>
        <v>2</v>
      </c>
      <c r="E673" s="5">
        <v>1</v>
      </c>
    </row>
    <row r="674" spans="1:5" x14ac:dyDescent="0.25">
      <c r="A674" s="66">
        <v>43465</v>
      </c>
      <c r="B674" s="48" t="s">
        <v>946</v>
      </c>
      <c r="C674" s="85" t="s">
        <v>8043</v>
      </c>
      <c r="D674" s="5">
        <f>VLOOKUP(C674,[4]Sheet1!$C$4:$AW$2286,47,0)</f>
        <v>5</v>
      </c>
      <c r="E674" s="5">
        <v>1</v>
      </c>
    </row>
    <row r="675" spans="1:5" x14ac:dyDescent="0.25">
      <c r="A675" s="66">
        <v>43465</v>
      </c>
      <c r="B675" s="48" t="s">
        <v>946</v>
      </c>
      <c r="C675" s="85" t="s">
        <v>8044</v>
      </c>
      <c r="D675" s="5">
        <f>VLOOKUP(C675,[4]Sheet1!$C$4:$AW$2286,47,0)</f>
        <v>12</v>
      </c>
      <c r="E675" s="5">
        <v>1</v>
      </c>
    </row>
    <row r="676" spans="1:5" x14ac:dyDescent="0.25">
      <c r="A676" s="66">
        <v>43465</v>
      </c>
      <c r="B676" s="48" t="s">
        <v>946</v>
      </c>
      <c r="C676" s="85" t="s">
        <v>8045</v>
      </c>
      <c r="D676" s="5">
        <f>VLOOKUP(C676,[4]Sheet1!$C$4:$AW$2286,47,0)</f>
        <v>17</v>
      </c>
      <c r="E676" s="5">
        <v>1</v>
      </c>
    </row>
    <row r="677" spans="1:5" x14ac:dyDescent="0.25">
      <c r="A677" s="66">
        <v>43465</v>
      </c>
      <c r="B677" s="48" t="s">
        <v>946</v>
      </c>
      <c r="C677" s="85" t="s">
        <v>8046</v>
      </c>
      <c r="D677" s="5">
        <f>VLOOKUP(C677,[4]Sheet1!$C$4:$AW$2286,47,0)</f>
        <v>4</v>
      </c>
      <c r="E677" s="5">
        <v>1</v>
      </c>
    </row>
    <row r="678" spans="1:5" x14ac:dyDescent="0.25">
      <c r="A678" s="66">
        <v>43465</v>
      </c>
      <c r="B678" s="48" t="s">
        <v>946</v>
      </c>
      <c r="C678" s="85" t="s">
        <v>8047</v>
      </c>
      <c r="D678" s="5">
        <f>VLOOKUP(C678,[4]Sheet1!$C$4:$AW$2286,47,0)</f>
        <v>9</v>
      </c>
      <c r="E678" s="5">
        <v>1</v>
      </c>
    </row>
    <row r="679" spans="1:5" x14ac:dyDescent="0.25">
      <c r="A679" s="66">
        <v>43465</v>
      </c>
      <c r="B679" s="48" t="s">
        <v>946</v>
      </c>
      <c r="C679" s="85" t="s">
        <v>8048</v>
      </c>
      <c r="D679" s="5">
        <f>VLOOKUP(C679,[4]Sheet1!$C$4:$AW$2286,47,0)</f>
        <v>15</v>
      </c>
      <c r="E679" s="5">
        <v>1</v>
      </c>
    </row>
    <row r="680" spans="1:5" x14ac:dyDescent="0.25">
      <c r="A680" s="66">
        <v>43465</v>
      </c>
      <c r="B680" s="48" t="s">
        <v>946</v>
      </c>
      <c r="C680" s="85" t="s">
        <v>8049</v>
      </c>
      <c r="D680" s="5">
        <f>VLOOKUP(C680,[4]Sheet1!$C$4:$AW$2286,47,0)</f>
        <v>3</v>
      </c>
      <c r="E680" s="5">
        <v>2</v>
      </c>
    </row>
    <row r="681" spans="1:5" x14ac:dyDescent="0.25">
      <c r="A681" s="66">
        <v>43465</v>
      </c>
      <c r="B681" s="48" t="s">
        <v>946</v>
      </c>
      <c r="C681" s="85" t="s">
        <v>8050</v>
      </c>
      <c r="D681" s="5">
        <f>VLOOKUP(C681,[4]Sheet1!$C$4:$AW$2286,47,0)</f>
        <v>21</v>
      </c>
      <c r="E681" s="5">
        <v>1</v>
      </c>
    </row>
    <row r="682" spans="1:5" x14ac:dyDescent="0.25">
      <c r="A682" s="66">
        <v>43465</v>
      </c>
      <c r="B682" s="48" t="s">
        <v>946</v>
      </c>
      <c r="C682" s="85" t="s">
        <v>8051</v>
      </c>
      <c r="D682" s="5">
        <f>VLOOKUP(C682,[4]Sheet1!$C$4:$AW$2286,47,0)</f>
        <v>21</v>
      </c>
      <c r="E682" s="5">
        <v>1</v>
      </c>
    </row>
    <row r="683" spans="1:5" x14ac:dyDescent="0.25">
      <c r="A683" s="66">
        <v>43465</v>
      </c>
      <c r="B683" s="48" t="s">
        <v>946</v>
      </c>
      <c r="C683" s="85" t="s">
        <v>8052</v>
      </c>
      <c r="D683" s="5">
        <f>VLOOKUP(C683,[4]Sheet1!$C$4:$AW$2286,47,0)</f>
        <v>21</v>
      </c>
      <c r="E683" s="5">
        <v>1</v>
      </c>
    </row>
    <row r="684" spans="1:5" x14ac:dyDescent="0.25">
      <c r="A684" s="66">
        <v>43465</v>
      </c>
      <c r="B684" s="48" t="s">
        <v>946</v>
      </c>
      <c r="C684" s="85" t="s">
        <v>8053</v>
      </c>
      <c r="D684" s="5">
        <f>VLOOKUP(C684,[4]Sheet1!$C$4:$AW$2286,47,0)</f>
        <v>21</v>
      </c>
      <c r="E684" s="5">
        <v>1</v>
      </c>
    </row>
    <row r="685" spans="1:5" x14ac:dyDescent="0.25">
      <c r="A685" s="66">
        <v>43465</v>
      </c>
      <c r="B685" s="48" t="s">
        <v>946</v>
      </c>
      <c r="C685" s="85" t="s">
        <v>8054</v>
      </c>
      <c r="D685" s="5">
        <f>VLOOKUP(C685,[4]Sheet1!$C$4:$AW$2286,47,0)</f>
        <v>21</v>
      </c>
      <c r="E685" s="5">
        <v>1</v>
      </c>
    </row>
    <row r="686" spans="1:5" x14ac:dyDescent="0.25">
      <c r="A686" s="66">
        <v>43465</v>
      </c>
      <c r="B686" s="48" t="s">
        <v>948</v>
      </c>
      <c r="C686" s="85" t="s">
        <v>8055</v>
      </c>
      <c r="D686" s="5">
        <f>VLOOKUP(C686,[4]Sheet1!$C$4:$AW$2286,47,0)</f>
        <v>21</v>
      </c>
      <c r="E686" s="5">
        <v>1</v>
      </c>
    </row>
    <row r="687" spans="1:5" x14ac:dyDescent="0.25">
      <c r="A687" s="66">
        <v>43465</v>
      </c>
      <c r="B687" s="48" t="s">
        <v>948</v>
      </c>
      <c r="C687" s="85" t="s">
        <v>8056</v>
      </c>
      <c r="D687" s="5">
        <f>VLOOKUP(C687,[4]Sheet1!$C$4:$AW$2286,47,0)</f>
        <v>21</v>
      </c>
      <c r="E687" s="5">
        <v>1</v>
      </c>
    </row>
    <row r="688" spans="1:5" x14ac:dyDescent="0.25">
      <c r="A688" s="66">
        <v>43465</v>
      </c>
      <c r="B688" s="48" t="s">
        <v>948</v>
      </c>
      <c r="C688" s="85" t="s">
        <v>8057</v>
      </c>
      <c r="D688" s="5">
        <f>VLOOKUP(C688,[4]Sheet1!$C$4:$AW$2286,47,0)</f>
        <v>21</v>
      </c>
      <c r="E688" s="5">
        <v>1</v>
      </c>
    </row>
    <row r="689" spans="1:5" x14ac:dyDescent="0.25">
      <c r="A689" s="66">
        <v>43465</v>
      </c>
      <c r="B689" s="48" t="s">
        <v>948</v>
      </c>
      <c r="C689" s="85" t="s">
        <v>8058</v>
      </c>
      <c r="D689" s="5">
        <f>VLOOKUP(C689,[4]Sheet1!$C$4:$AW$2286,47,0)</f>
        <v>21</v>
      </c>
      <c r="E689" s="5">
        <v>1</v>
      </c>
    </row>
    <row r="690" spans="1:5" x14ac:dyDescent="0.25">
      <c r="A690" s="66">
        <v>43465</v>
      </c>
      <c r="B690" s="48" t="s">
        <v>948</v>
      </c>
      <c r="C690" s="85" t="s">
        <v>8059</v>
      </c>
      <c r="D690" s="5">
        <f>VLOOKUP(C690,[4]Sheet1!$C$4:$AW$2286,47,0)</f>
        <v>21</v>
      </c>
      <c r="E690" s="5">
        <v>1</v>
      </c>
    </row>
    <row r="691" spans="1:5" x14ac:dyDescent="0.25">
      <c r="A691" s="66">
        <v>43465</v>
      </c>
      <c r="B691" s="48" t="s">
        <v>948</v>
      </c>
      <c r="C691" s="85" t="s">
        <v>8060</v>
      </c>
      <c r="D691" s="5">
        <f>VLOOKUP(C691,[4]Sheet1!$C$4:$AW$2286,47,0)</f>
        <v>21</v>
      </c>
      <c r="E691" s="5">
        <v>1</v>
      </c>
    </row>
    <row r="692" spans="1:5" x14ac:dyDescent="0.25">
      <c r="A692" s="66">
        <v>43465</v>
      </c>
      <c r="B692" s="48" t="s">
        <v>948</v>
      </c>
      <c r="C692" s="85" t="s">
        <v>8061</v>
      </c>
      <c r="D692" s="5">
        <f>VLOOKUP(C692,[4]Sheet1!$C$4:$AW$2286,47,0)</f>
        <v>21</v>
      </c>
      <c r="E692" s="5">
        <v>1</v>
      </c>
    </row>
    <row r="693" spans="1:5" x14ac:dyDescent="0.25">
      <c r="A693" s="66">
        <v>43465</v>
      </c>
      <c r="B693" s="48" t="s">
        <v>948</v>
      </c>
      <c r="C693" s="85" t="s">
        <v>8062</v>
      </c>
      <c r="D693" s="5">
        <f>VLOOKUP(C693,[4]Sheet1!$C$4:$AW$2286,47,0)</f>
        <v>5</v>
      </c>
      <c r="E693" s="5">
        <v>1</v>
      </c>
    </row>
    <row r="694" spans="1:5" x14ac:dyDescent="0.25">
      <c r="A694" s="66">
        <v>43465</v>
      </c>
      <c r="B694" s="48" t="s">
        <v>948</v>
      </c>
      <c r="C694" s="85" t="s">
        <v>8063</v>
      </c>
      <c r="D694" s="5">
        <f>VLOOKUP(C694,[4]Sheet1!$C$4:$AW$2286,47,0)</f>
        <v>11</v>
      </c>
      <c r="E694" s="5">
        <v>1</v>
      </c>
    </row>
    <row r="695" spans="1:5" x14ac:dyDescent="0.25">
      <c r="A695" s="66">
        <v>43465</v>
      </c>
      <c r="B695" s="48" t="s">
        <v>948</v>
      </c>
      <c r="C695" s="85" t="s">
        <v>8064</v>
      </c>
      <c r="D695" s="5">
        <f>VLOOKUP(C695,[4]Sheet1!$C$4:$AW$2286,47,0)</f>
        <v>16</v>
      </c>
      <c r="E695" s="5">
        <v>1</v>
      </c>
    </row>
    <row r="696" spans="1:5" x14ac:dyDescent="0.25">
      <c r="A696" s="66">
        <v>43465</v>
      </c>
      <c r="B696" s="48" t="s">
        <v>948</v>
      </c>
      <c r="C696" s="85" t="s">
        <v>8065</v>
      </c>
      <c r="D696" s="5">
        <f>VLOOKUP(C696,[4]Sheet1!$C$4:$AW$2286,47,0)</f>
        <v>11</v>
      </c>
      <c r="E696" s="5">
        <v>2</v>
      </c>
    </row>
    <row r="697" spans="1:5" x14ac:dyDescent="0.25">
      <c r="A697" s="66">
        <v>43465</v>
      </c>
      <c r="B697" s="48" t="s">
        <v>948</v>
      </c>
      <c r="C697" s="85" t="s">
        <v>8066</v>
      </c>
      <c r="D697" s="5">
        <f>VLOOKUP(C697,[4]Sheet1!$C$4:$AW$2286,47,0)</f>
        <v>2</v>
      </c>
      <c r="E697" s="5">
        <v>1</v>
      </c>
    </row>
    <row r="698" spans="1:5" x14ac:dyDescent="0.25">
      <c r="A698" s="66">
        <v>43465</v>
      </c>
      <c r="B698" s="48" t="s">
        <v>948</v>
      </c>
      <c r="C698" s="85" t="s">
        <v>8067</v>
      </c>
      <c r="D698" s="5">
        <f>VLOOKUP(C698,[4]Sheet1!$C$4:$AW$2286,47,0)</f>
        <v>8</v>
      </c>
      <c r="E698" s="5">
        <v>1</v>
      </c>
    </row>
    <row r="699" spans="1:5" x14ac:dyDescent="0.25">
      <c r="A699" s="66">
        <v>43465</v>
      </c>
      <c r="B699" s="48" t="s">
        <v>948</v>
      </c>
      <c r="C699" s="85" t="s">
        <v>8068</v>
      </c>
      <c r="D699" s="5">
        <f>VLOOKUP(C699,[4]Sheet1!$C$4:$AW$2286,47,0)</f>
        <v>13</v>
      </c>
      <c r="E699" s="5">
        <v>1</v>
      </c>
    </row>
    <row r="700" spans="1:5" x14ac:dyDescent="0.25">
      <c r="A700" s="66">
        <v>43465</v>
      </c>
      <c r="B700" s="48" t="s">
        <v>948</v>
      </c>
      <c r="C700" s="85" t="s">
        <v>8069</v>
      </c>
      <c r="D700" s="5">
        <f>VLOOKUP(C700,[4]Sheet1!$C$4:$AW$2286,47,0)</f>
        <v>15</v>
      </c>
      <c r="E700" s="5">
        <v>1</v>
      </c>
    </row>
    <row r="701" spans="1:5" x14ac:dyDescent="0.25">
      <c r="A701" s="66">
        <v>43465</v>
      </c>
      <c r="B701" s="48" t="s">
        <v>948</v>
      </c>
      <c r="C701" s="85" t="s">
        <v>8070</v>
      </c>
      <c r="D701" s="5">
        <f>VLOOKUP(C701,[4]Sheet1!$C$4:$AW$2286,47,0)</f>
        <v>1</v>
      </c>
      <c r="E701" s="5">
        <v>2</v>
      </c>
    </row>
    <row r="702" spans="1:5" x14ac:dyDescent="0.25">
      <c r="A702" s="66">
        <v>43465</v>
      </c>
      <c r="B702" s="48" t="s">
        <v>948</v>
      </c>
      <c r="C702" s="85" t="s">
        <v>8071</v>
      </c>
      <c r="D702" s="5">
        <f>VLOOKUP(C702,[4]Sheet1!$C$4:$AW$2286,47,0)</f>
        <v>3</v>
      </c>
      <c r="E702" s="5">
        <v>1</v>
      </c>
    </row>
    <row r="703" spans="1:5" x14ac:dyDescent="0.25">
      <c r="A703" s="66">
        <v>43465</v>
      </c>
      <c r="B703" s="48" t="s">
        <v>948</v>
      </c>
      <c r="C703" s="85" t="s">
        <v>8072</v>
      </c>
      <c r="D703" s="5">
        <f>VLOOKUP(C703,[4]Sheet1!$C$4:$AW$2286,47,0)</f>
        <v>9</v>
      </c>
      <c r="E703" s="5">
        <v>1</v>
      </c>
    </row>
    <row r="704" spans="1:5" x14ac:dyDescent="0.25">
      <c r="A704" s="66">
        <v>43465</v>
      </c>
      <c r="B704" s="48" t="s">
        <v>948</v>
      </c>
      <c r="C704" s="85" t="s">
        <v>8073</v>
      </c>
      <c r="D704" s="5">
        <f>VLOOKUP(C704,[4]Sheet1!$C$4:$AW$2286,47,0)</f>
        <v>11</v>
      </c>
      <c r="E704" s="5">
        <v>1</v>
      </c>
    </row>
    <row r="705" spans="1:5" x14ac:dyDescent="0.25">
      <c r="A705" s="66">
        <v>43465</v>
      </c>
      <c r="B705" s="48" t="s">
        <v>948</v>
      </c>
      <c r="C705" s="85" t="s">
        <v>8074</v>
      </c>
      <c r="D705" s="5">
        <f>VLOOKUP(C705,[4]Sheet1!$C$4:$AW$2286,47,0)</f>
        <v>15</v>
      </c>
      <c r="E705" s="5">
        <v>1</v>
      </c>
    </row>
    <row r="706" spans="1:5" x14ac:dyDescent="0.25">
      <c r="A706" s="66">
        <v>43465</v>
      </c>
      <c r="B706" s="48" t="s">
        <v>948</v>
      </c>
      <c r="C706" s="85" t="s">
        <v>8075</v>
      </c>
      <c r="D706" s="5">
        <f>VLOOKUP(C706,[4]Sheet1!$C$4:$AW$2286,47,0)</f>
        <v>17</v>
      </c>
      <c r="E706" s="5">
        <v>1</v>
      </c>
    </row>
    <row r="707" spans="1:5" x14ac:dyDescent="0.25">
      <c r="A707" s="66">
        <v>43465</v>
      </c>
      <c r="B707" s="48" t="s">
        <v>948</v>
      </c>
      <c r="C707" s="85" t="s">
        <v>8076</v>
      </c>
      <c r="D707" s="5">
        <f>VLOOKUP(C707,[4]Sheet1!$C$4:$AW$2286,47,0)</f>
        <v>2</v>
      </c>
      <c r="E707" s="5">
        <v>1</v>
      </c>
    </row>
    <row r="708" spans="1:5" x14ac:dyDescent="0.25">
      <c r="A708" s="66">
        <v>43465</v>
      </c>
      <c r="B708" s="48" t="s">
        <v>948</v>
      </c>
      <c r="C708" s="85" t="s">
        <v>8077</v>
      </c>
      <c r="D708" s="5">
        <f>VLOOKUP(C708,[4]Sheet1!$C$4:$AW$2286,47,0)</f>
        <v>8</v>
      </c>
      <c r="E708" s="5">
        <v>1</v>
      </c>
    </row>
    <row r="709" spans="1:5" x14ac:dyDescent="0.25">
      <c r="A709" s="66">
        <v>43465</v>
      </c>
      <c r="B709" s="48" t="s">
        <v>948</v>
      </c>
      <c r="C709" s="85" t="s">
        <v>8078</v>
      </c>
      <c r="D709" s="5">
        <f>VLOOKUP(C709,[4]Sheet1!$C$4:$AW$2286,47,0)</f>
        <v>13</v>
      </c>
      <c r="E709" s="5">
        <v>1</v>
      </c>
    </row>
    <row r="710" spans="1:5" x14ac:dyDescent="0.25">
      <c r="A710" s="66">
        <v>43465</v>
      </c>
      <c r="B710" s="48" t="s">
        <v>948</v>
      </c>
      <c r="C710" s="85" t="s">
        <v>8079</v>
      </c>
      <c r="D710" s="5">
        <f>VLOOKUP(C710,[4]Sheet1!$C$4:$AW$2286,47,0)</f>
        <v>15</v>
      </c>
      <c r="E710" s="5">
        <v>1</v>
      </c>
    </row>
    <row r="711" spans="1:5" x14ac:dyDescent="0.25">
      <c r="A711" s="66">
        <v>43465</v>
      </c>
      <c r="B711" s="48" t="s">
        <v>948</v>
      </c>
      <c r="C711" s="85" t="s">
        <v>8080</v>
      </c>
      <c r="D711" s="5">
        <f>VLOOKUP(C711,[4]Sheet1!$C$4:$AW$2286,47,0)</f>
        <v>1</v>
      </c>
      <c r="E711" s="5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topLeftCell="B1" zoomScaleNormal="100" workbookViewId="0">
      <selection activeCell="O7" sqref="O7"/>
    </sheetView>
  </sheetViews>
  <sheetFormatPr defaultColWidth="8.85546875" defaultRowHeight="15" x14ac:dyDescent="0.25"/>
  <cols>
    <col min="1" max="1" width="12.42578125" hidden="1" customWidth="1"/>
    <col min="2" max="2" width="12.42578125" customWidth="1"/>
    <col min="3" max="3" width="9.7109375" hidden="1" customWidth="1"/>
    <col min="4" max="4" width="12.85546875" customWidth="1"/>
    <col min="5" max="5" width="11.28515625" hidden="1" customWidth="1"/>
    <col min="6" max="6" width="10.28515625" customWidth="1"/>
  </cols>
  <sheetData>
    <row r="1" spans="1:7" ht="25.5" x14ac:dyDescent="0.25">
      <c r="A1" s="58" t="s">
        <v>962</v>
      </c>
      <c r="B1" s="58" t="s">
        <v>962</v>
      </c>
      <c r="C1" s="58" t="s">
        <v>963</v>
      </c>
      <c r="D1" s="58" t="s">
        <v>963</v>
      </c>
      <c r="E1" s="58" t="s">
        <v>964</v>
      </c>
      <c r="F1" s="58" t="s">
        <v>964</v>
      </c>
      <c r="G1" s="58" t="s">
        <v>965</v>
      </c>
    </row>
    <row r="2" spans="1:7" x14ac:dyDescent="0.25">
      <c r="A2" s="59" t="s">
        <v>966</v>
      </c>
      <c r="B2" s="59" t="str">
        <f>A2&amp; " SNP"</f>
        <v>AAA SNP</v>
      </c>
      <c r="C2" s="59" t="s">
        <v>967</v>
      </c>
      <c r="D2" s="59" t="str">
        <f>C2 &amp; " MOD"</f>
        <v>Aaa MOD</v>
      </c>
      <c r="E2" s="59" t="s">
        <v>966</v>
      </c>
      <c r="F2" s="59" t="str">
        <f>E2 &amp; " FIT"</f>
        <v>AAA FIT</v>
      </c>
      <c r="G2" s="59">
        <v>1</v>
      </c>
    </row>
    <row r="3" spans="1:7" x14ac:dyDescent="0.25">
      <c r="A3" s="59" t="s">
        <v>968</v>
      </c>
      <c r="B3" s="59" t="str">
        <f t="shared" ref="B3:B21" si="0">A3&amp; " SNP"</f>
        <v>AA+ SNP</v>
      </c>
      <c r="C3" s="59" t="s">
        <v>969</v>
      </c>
      <c r="D3" s="59" t="str">
        <f t="shared" ref="D3:D21" si="1">C3 &amp; " MOD"</f>
        <v>Aa1 MOD</v>
      </c>
      <c r="E3" s="59" t="s">
        <v>968</v>
      </c>
      <c r="F3" s="59" t="str">
        <f t="shared" ref="F3:F21" si="2">E3 &amp; " FIT"</f>
        <v>AA+ FIT</v>
      </c>
      <c r="G3" s="59">
        <v>2</v>
      </c>
    </row>
    <row r="4" spans="1:7" x14ac:dyDescent="0.25">
      <c r="A4" s="59" t="s">
        <v>970</v>
      </c>
      <c r="B4" s="59" t="str">
        <f t="shared" si="0"/>
        <v>AA SNP</v>
      </c>
      <c r="C4" s="59" t="s">
        <v>971</v>
      </c>
      <c r="D4" s="59" t="str">
        <f t="shared" si="1"/>
        <v>Aa2 MOD</v>
      </c>
      <c r="E4" s="59" t="s">
        <v>970</v>
      </c>
      <c r="F4" s="59" t="str">
        <f t="shared" si="2"/>
        <v>AA FIT</v>
      </c>
      <c r="G4" s="59">
        <v>3</v>
      </c>
    </row>
    <row r="5" spans="1:7" x14ac:dyDescent="0.25">
      <c r="A5" s="59" t="s">
        <v>972</v>
      </c>
      <c r="B5" s="59" t="str">
        <f t="shared" si="0"/>
        <v>AA- SNP</v>
      </c>
      <c r="C5" s="59" t="s">
        <v>973</v>
      </c>
      <c r="D5" s="59" t="str">
        <f t="shared" si="1"/>
        <v>Aa3 MOD</v>
      </c>
      <c r="E5" s="59" t="s">
        <v>972</v>
      </c>
      <c r="F5" s="59" t="str">
        <f t="shared" si="2"/>
        <v>AA- FIT</v>
      </c>
      <c r="G5" s="59">
        <v>4</v>
      </c>
    </row>
    <row r="6" spans="1:7" x14ac:dyDescent="0.25">
      <c r="A6" s="59" t="s">
        <v>974</v>
      </c>
      <c r="B6" s="59" t="str">
        <f t="shared" si="0"/>
        <v>A+ SNP</v>
      </c>
      <c r="C6" s="59" t="s">
        <v>975</v>
      </c>
      <c r="D6" s="59" t="str">
        <f t="shared" si="1"/>
        <v>A1 MOD</v>
      </c>
      <c r="E6" s="59" t="s">
        <v>974</v>
      </c>
      <c r="F6" s="59" t="str">
        <f t="shared" si="2"/>
        <v>A+ FIT</v>
      </c>
      <c r="G6" s="59">
        <v>5</v>
      </c>
    </row>
    <row r="7" spans="1:7" x14ac:dyDescent="0.25">
      <c r="A7" s="59" t="s">
        <v>976</v>
      </c>
      <c r="B7" s="59" t="str">
        <f t="shared" si="0"/>
        <v>A SNP</v>
      </c>
      <c r="C7" s="59" t="s">
        <v>977</v>
      </c>
      <c r="D7" s="59" t="str">
        <f t="shared" si="1"/>
        <v>A2 MOD</v>
      </c>
      <c r="E7" s="59" t="s">
        <v>976</v>
      </c>
      <c r="F7" s="59" t="str">
        <f t="shared" si="2"/>
        <v>A FIT</v>
      </c>
      <c r="G7" s="59">
        <v>6</v>
      </c>
    </row>
    <row r="8" spans="1:7" x14ac:dyDescent="0.25">
      <c r="A8" s="59" t="s">
        <v>978</v>
      </c>
      <c r="B8" s="59" t="str">
        <f t="shared" si="0"/>
        <v>A- SNP</v>
      </c>
      <c r="C8" s="59" t="s">
        <v>979</v>
      </c>
      <c r="D8" s="59" t="str">
        <f t="shared" si="1"/>
        <v>A3 MOD</v>
      </c>
      <c r="E8" s="59" t="s">
        <v>978</v>
      </c>
      <c r="F8" s="59" t="str">
        <f t="shared" si="2"/>
        <v>A- FIT</v>
      </c>
      <c r="G8" s="59">
        <v>7</v>
      </c>
    </row>
    <row r="9" spans="1:7" x14ac:dyDescent="0.25">
      <c r="A9" s="59" t="s">
        <v>980</v>
      </c>
      <c r="B9" s="59" t="str">
        <f t="shared" si="0"/>
        <v>BBB+ SNP</v>
      </c>
      <c r="C9" s="59" t="s">
        <v>981</v>
      </c>
      <c r="D9" s="59" t="str">
        <f t="shared" si="1"/>
        <v>Baa1 MOD</v>
      </c>
      <c r="E9" s="59" t="s">
        <v>980</v>
      </c>
      <c r="F9" s="59" t="str">
        <f t="shared" si="2"/>
        <v>BBB+ FIT</v>
      </c>
      <c r="G9" s="59">
        <v>8</v>
      </c>
    </row>
    <row r="10" spans="1:7" x14ac:dyDescent="0.25">
      <c r="A10" s="59" t="s">
        <v>982</v>
      </c>
      <c r="B10" s="59" t="str">
        <f t="shared" si="0"/>
        <v>BBB SNP</v>
      </c>
      <c r="C10" s="59" t="s">
        <v>983</v>
      </c>
      <c r="D10" s="59" t="str">
        <f t="shared" si="1"/>
        <v>Baa2 MOD</v>
      </c>
      <c r="E10" s="59" t="s">
        <v>982</v>
      </c>
      <c r="F10" s="59" t="str">
        <f t="shared" si="2"/>
        <v>BBB FIT</v>
      </c>
      <c r="G10" s="59">
        <v>9</v>
      </c>
    </row>
    <row r="11" spans="1:7" x14ac:dyDescent="0.25">
      <c r="A11" s="59" t="s">
        <v>984</v>
      </c>
      <c r="B11" s="59" t="str">
        <f t="shared" si="0"/>
        <v>BBB- SNP</v>
      </c>
      <c r="C11" s="59" t="s">
        <v>985</v>
      </c>
      <c r="D11" s="59" t="str">
        <f t="shared" si="1"/>
        <v>Baa3 MOD</v>
      </c>
      <c r="E11" s="59" t="s">
        <v>984</v>
      </c>
      <c r="F11" s="59" t="str">
        <f t="shared" si="2"/>
        <v>BBB- FIT</v>
      </c>
      <c r="G11" s="59">
        <v>10</v>
      </c>
    </row>
    <row r="12" spans="1:7" x14ac:dyDescent="0.25">
      <c r="A12" s="59" t="s">
        <v>986</v>
      </c>
      <c r="B12" s="59" t="str">
        <f t="shared" si="0"/>
        <v>BB+ SNP</v>
      </c>
      <c r="C12" s="59" t="s">
        <v>987</v>
      </c>
      <c r="D12" s="59" t="str">
        <f t="shared" si="1"/>
        <v>Ba1 MOD</v>
      </c>
      <c r="E12" s="59" t="s">
        <v>986</v>
      </c>
      <c r="F12" s="59" t="str">
        <f t="shared" si="2"/>
        <v>BB+ FIT</v>
      </c>
      <c r="G12" s="59">
        <v>11</v>
      </c>
    </row>
    <row r="13" spans="1:7" x14ac:dyDescent="0.25">
      <c r="A13" s="59" t="s">
        <v>988</v>
      </c>
      <c r="B13" s="59" t="str">
        <f t="shared" si="0"/>
        <v>BB SNP</v>
      </c>
      <c r="C13" s="59" t="s">
        <v>989</v>
      </c>
      <c r="D13" s="59" t="str">
        <f t="shared" si="1"/>
        <v>Ba2 MOD</v>
      </c>
      <c r="E13" s="59" t="s">
        <v>988</v>
      </c>
      <c r="F13" s="59" t="str">
        <f t="shared" si="2"/>
        <v>BB FIT</v>
      </c>
      <c r="G13" s="59">
        <v>12</v>
      </c>
    </row>
    <row r="14" spans="1:7" x14ac:dyDescent="0.25">
      <c r="A14" s="59" t="s">
        <v>990</v>
      </c>
      <c r="B14" s="59" t="str">
        <f t="shared" si="0"/>
        <v>BB- SNP</v>
      </c>
      <c r="C14" s="59" t="s">
        <v>991</v>
      </c>
      <c r="D14" s="59" t="str">
        <f t="shared" si="1"/>
        <v>Ba3 MOD</v>
      </c>
      <c r="E14" s="59" t="s">
        <v>990</v>
      </c>
      <c r="F14" s="59" t="str">
        <f t="shared" si="2"/>
        <v>BB- FIT</v>
      </c>
      <c r="G14" s="59">
        <v>13</v>
      </c>
    </row>
    <row r="15" spans="1:7" x14ac:dyDescent="0.25">
      <c r="A15" s="59" t="s">
        <v>992</v>
      </c>
      <c r="B15" s="59" t="str">
        <f t="shared" si="0"/>
        <v>B+ SNP</v>
      </c>
      <c r="C15" s="59" t="s">
        <v>993</v>
      </c>
      <c r="D15" s="59" t="str">
        <f t="shared" si="1"/>
        <v>B1 MOD</v>
      </c>
      <c r="E15" s="59" t="s">
        <v>992</v>
      </c>
      <c r="F15" s="59" t="str">
        <f>E15 &amp; " FIT"</f>
        <v>B+ FIT</v>
      </c>
      <c r="G15" s="59">
        <v>14</v>
      </c>
    </row>
    <row r="16" spans="1:7" x14ac:dyDescent="0.25">
      <c r="A16" s="59" t="s">
        <v>994</v>
      </c>
      <c r="B16" s="59" t="str">
        <f t="shared" si="0"/>
        <v>B SNP</v>
      </c>
      <c r="C16" s="59" t="s">
        <v>995</v>
      </c>
      <c r="D16" s="59" t="str">
        <f t="shared" si="1"/>
        <v>B2 MOD</v>
      </c>
      <c r="E16" s="59" t="s">
        <v>994</v>
      </c>
      <c r="F16" s="59" t="str">
        <f t="shared" si="2"/>
        <v>B FIT</v>
      </c>
      <c r="G16" s="59">
        <v>15</v>
      </c>
    </row>
    <row r="17" spans="1:7" x14ac:dyDescent="0.25">
      <c r="A17" s="59" t="s">
        <v>996</v>
      </c>
      <c r="B17" s="59" t="str">
        <f t="shared" si="0"/>
        <v>B- SNP</v>
      </c>
      <c r="C17" s="59" t="s">
        <v>997</v>
      </c>
      <c r="D17" s="59" t="str">
        <f t="shared" si="1"/>
        <v>B3 MOD</v>
      </c>
      <c r="E17" s="59" t="s">
        <v>996</v>
      </c>
      <c r="F17" s="59" t="str">
        <f t="shared" si="2"/>
        <v>B- FIT</v>
      </c>
      <c r="G17" s="59">
        <v>16</v>
      </c>
    </row>
    <row r="18" spans="1:7" x14ac:dyDescent="0.25">
      <c r="A18" s="59" t="s">
        <v>998</v>
      </c>
      <c r="B18" s="59" t="str">
        <f t="shared" si="0"/>
        <v>CCC+ SNP</v>
      </c>
      <c r="C18" s="59" t="s">
        <v>999</v>
      </c>
      <c r="D18" s="59" t="str">
        <f t="shared" si="1"/>
        <v>Caa1 MOD</v>
      </c>
      <c r="E18" s="59" t="s">
        <v>998</v>
      </c>
      <c r="F18" s="59" t="str">
        <f t="shared" si="2"/>
        <v>CCC+ FIT</v>
      </c>
      <c r="G18" s="59">
        <v>17</v>
      </c>
    </row>
    <row r="19" spans="1:7" x14ac:dyDescent="0.25">
      <c r="A19" s="59" t="s">
        <v>1000</v>
      </c>
      <c r="B19" s="59" t="str">
        <f t="shared" si="0"/>
        <v>CCC  SNP</v>
      </c>
      <c r="C19" s="59" t="s">
        <v>1001</v>
      </c>
      <c r="D19" s="59" t="str">
        <f t="shared" si="1"/>
        <v>Caa2 MOD</v>
      </c>
      <c r="E19" s="59" t="s">
        <v>1000</v>
      </c>
      <c r="F19" s="59" t="str">
        <f t="shared" si="2"/>
        <v>CCC  FIT</v>
      </c>
      <c r="G19" s="59">
        <v>18</v>
      </c>
    </row>
    <row r="20" spans="1:7" x14ac:dyDescent="0.25">
      <c r="A20" s="59" t="s">
        <v>1002</v>
      </c>
      <c r="B20" s="59" t="str">
        <f t="shared" si="0"/>
        <v>CCC- SNP</v>
      </c>
      <c r="C20" s="59" t="s">
        <v>1003</v>
      </c>
      <c r="D20" s="59" t="str">
        <f t="shared" si="1"/>
        <v>Caa3 MOD</v>
      </c>
      <c r="E20" s="59" t="s">
        <v>1002</v>
      </c>
      <c r="F20" s="59" t="str">
        <f t="shared" si="2"/>
        <v>CCC- FIT</v>
      </c>
      <c r="G20" s="59">
        <v>19</v>
      </c>
    </row>
    <row r="21" spans="1:7" ht="25.5" x14ac:dyDescent="0.25">
      <c r="A21" s="59" t="s">
        <v>1004</v>
      </c>
      <c r="B21" s="59" t="str">
        <f t="shared" si="0"/>
        <v>Dưới CCC- SNP</v>
      </c>
      <c r="C21" s="59" t="s">
        <v>1005</v>
      </c>
      <c r="D21" s="59" t="str">
        <f t="shared" si="1"/>
        <v>Dưới Caa3 MOD</v>
      </c>
      <c r="E21" s="59" t="s">
        <v>1004</v>
      </c>
      <c r="F21" s="59" t="str">
        <f t="shared" si="2"/>
        <v>Dưới CCC- FIT</v>
      </c>
      <c r="G21" s="59">
        <v>20</v>
      </c>
    </row>
    <row r="22" spans="1:7" ht="25.5" x14ac:dyDescent="0.25">
      <c r="A22" s="61" t="s">
        <v>1006</v>
      </c>
      <c r="B22" s="61" t="s">
        <v>1007</v>
      </c>
      <c r="C22" s="61"/>
      <c r="D22" s="61" t="s">
        <v>1008</v>
      </c>
      <c r="E22" s="61"/>
      <c r="F22" s="60" t="s">
        <v>961</v>
      </c>
      <c r="G22" s="59">
        <v>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"/>
  <sheetViews>
    <sheetView tabSelected="1" workbookViewId="0">
      <selection activeCell="X5" sqref="X5"/>
    </sheetView>
  </sheetViews>
  <sheetFormatPr defaultRowHeight="15" x14ac:dyDescent="0.25"/>
  <sheetData>
    <row r="1" spans="1:21" ht="38.25" x14ac:dyDescent="0.25">
      <c r="A1" s="200" t="s">
        <v>1127</v>
      </c>
      <c r="B1" s="200" t="s">
        <v>5674</v>
      </c>
      <c r="C1" s="200" t="s">
        <v>5687</v>
      </c>
      <c r="D1" s="200" t="s">
        <v>12373</v>
      </c>
      <c r="E1" s="200" t="s">
        <v>5683</v>
      </c>
      <c r="F1" s="200" t="s">
        <v>12374</v>
      </c>
      <c r="G1" s="200" t="s">
        <v>12375</v>
      </c>
      <c r="H1" s="200" t="s">
        <v>12376</v>
      </c>
      <c r="I1" s="200" t="s">
        <v>5679</v>
      </c>
      <c r="J1" s="200" t="s">
        <v>5684</v>
      </c>
      <c r="K1" s="200" t="s">
        <v>5680</v>
      </c>
      <c r="L1" s="200" t="s">
        <v>5678</v>
      </c>
      <c r="M1" s="200" t="s">
        <v>5688</v>
      </c>
      <c r="N1" s="200" t="s">
        <v>5689</v>
      </c>
      <c r="O1" s="200" t="s">
        <v>5682</v>
      </c>
      <c r="P1" s="200" t="s">
        <v>1129</v>
      </c>
      <c r="Q1" s="200" t="s">
        <v>5685</v>
      </c>
      <c r="R1" s="200" t="s">
        <v>5692</v>
      </c>
      <c r="S1" s="200" t="s">
        <v>5675</v>
      </c>
      <c r="T1" s="200" t="s">
        <v>10952</v>
      </c>
      <c r="U1" s="200" t="s">
        <v>11345</v>
      </c>
    </row>
    <row r="2" spans="1:21" x14ac:dyDescent="0.25">
      <c r="A2" s="48" t="s">
        <v>12377</v>
      </c>
      <c r="B2" s="48" t="s">
        <v>12378</v>
      </c>
      <c r="C2" s="48">
        <v>1</v>
      </c>
      <c r="D2" s="109">
        <v>10000000000</v>
      </c>
      <c r="E2" s="48" t="s">
        <v>12379</v>
      </c>
      <c r="F2" s="75">
        <v>42768</v>
      </c>
      <c r="G2" s="75">
        <v>42736</v>
      </c>
      <c r="H2" s="75">
        <f>G2+900</f>
        <v>43636</v>
      </c>
      <c r="I2" s="77">
        <f>R2+S2</f>
        <v>10000000000</v>
      </c>
      <c r="J2" s="48" t="s">
        <v>249</v>
      </c>
      <c r="K2" s="192">
        <v>1000000000</v>
      </c>
      <c r="L2" s="109">
        <v>9000000000</v>
      </c>
      <c r="M2" s="48" t="s">
        <v>253</v>
      </c>
      <c r="N2" s="48" t="s">
        <v>12380</v>
      </c>
      <c r="O2" s="79" t="s">
        <v>12381</v>
      </c>
      <c r="P2" s="75">
        <v>43465</v>
      </c>
      <c r="Q2" s="79" t="s">
        <v>12382</v>
      </c>
      <c r="R2" s="74">
        <f t="shared" ref="R2:R65" si="0">L2</f>
        <v>9000000000</v>
      </c>
      <c r="S2" s="192">
        <f t="shared" ref="S2:S65" si="1">K2</f>
        <v>1000000000</v>
      </c>
      <c r="T2" s="48">
        <v>0</v>
      </c>
      <c r="U2" s="48">
        <v>1</v>
      </c>
    </row>
    <row r="3" spans="1:21" x14ac:dyDescent="0.25">
      <c r="A3" s="48" t="s">
        <v>12383</v>
      </c>
      <c r="B3" s="48" t="s">
        <v>12384</v>
      </c>
      <c r="C3" s="48">
        <v>1</v>
      </c>
      <c r="D3" s="109">
        <v>10000000000</v>
      </c>
      <c r="E3" s="48" t="s">
        <v>12379</v>
      </c>
      <c r="F3" s="75">
        <v>42768</v>
      </c>
      <c r="G3" s="75">
        <v>42736</v>
      </c>
      <c r="H3" s="75">
        <f t="shared" ref="H3:H65" si="2">G3+900</f>
        <v>43636</v>
      </c>
      <c r="I3" s="77">
        <f t="shared" ref="I3:I66" si="3">R3+S3</f>
        <v>2200000000</v>
      </c>
      <c r="J3" s="48" t="s">
        <v>249</v>
      </c>
      <c r="K3" s="192">
        <v>2000000000</v>
      </c>
      <c r="L3" s="109">
        <v>200000000</v>
      </c>
      <c r="M3" s="48" t="s">
        <v>253</v>
      </c>
      <c r="N3" s="48" t="s">
        <v>12380</v>
      </c>
      <c r="O3" s="79" t="s">
        <v>12381</v>
      </c>
      <c r="P3" s="75">
        <v>43465</v>
      </c>
      <c r="Q3" s="79" t="s">
        <v>12385</v>
      </c>
      <c r="R3" s="74">
        <f t="shared" si="0"/>
        <v>200000000</v>
      </c>
      <c r="S3" s="192">
        <f t="shared" si="1"/>
        <v>2000000000</v>
      </c>
      <c r="T3" s="48">
        <v>0</v>
      </c>
      <c r="U3" s="48">
        <v>1</v>
      </c>
    </row>
    <row r="4" spans="1:21" x14ac:dyDescent="0.25">
      <c r="A4" s="48" t="s">
        <v>12386</v>
      </c>
      <c r="B4" s="48" t="s">
        <v>12387</v>
      </c>
      <c r="C4" s="48">
        <v>1</v>
      </c>
      <c r="D4" s="109">
        <v>10000000000</v>
      </c>
      <c r="E4" s="48" t="s">
        <v>12379</v>
      </c>
      <c r="F4" s="75">
        <v>42768</v>
      </c>
      <c r="G4" s="75">
        <v>42736</v>
      </c>
      <c r="H4" s="75">
        <f t="shared" si="2"/>
        <v>43636</v>
      </c>
      <c r="I4" s="77">
        <f t="shared" si="3"/>
        <v>6000000000</v>
      </c>
      <c r="J4" s="48" t="s">
        <v>249</v>
      </c>
      <c r="K4" s="192">
        <v>1000000000</v>
      </c>
      <c r="L4" s="109">
        <v>5000000000</v>
      </c>
      <c r="M4" s="48" t="s">
        <v>253</v>
      </c>
      <c r="N4" s="48" t="s">
        <v>12380</v>
      </c>
      <c r="O4" s="79" t="s">
        <v>12381</v>
      </c>
      <c r="P4" s="75">
        <v>43465</v>
      </c>
      <c r="Q4" s="79" t="s">
        <v>12388</v>
      </c>
      <c r="R4" s="74">
        <f t="shared" si="0"/>
        <v>5000000000</v>
      </c>
      <c r="S4" s="192">
        <f t="shared" si="1"/>
        <v>1000000000</v>
      </c>
      <c r="T4" s="74">
        <f>5%*R4</f>
        <v>250000000</v>
      </c>
      <c r="U4" s="48">
        <v>1</v>
      </c>
    </row>
    <row r="5" spans="1:21" x14ac:dyDescent="0.25">
      <c r="A5" s="48" t="s">
        <v>12389</v>
      </c>
      <c r="B5" s="48" t="s">
        <v>12390</v>
      </c>
      <c r="C5" s="48">
        <v>1</v>
      </c>
      <c r="D5" s="109">
        <v>10000000000</v>
      </c>
      <c r="E5" s="48" t="s">
        <v>12379</v>
      </c>
      <c r="F5" s="75">
        <v>42768</v>
      </c>
      <c r="G5" s="75">
        <v>42736</v>
      </c>
      <c r="H5" s="75">
        <f t="shared" si="2"/>
        <v>43636</v>
      </c>
      <c r="I5" s="77">
        <f t="shared" si="3"/>
        <v>11000000000</v>
      </c>
      <c r="J5" s="48" t="s">
        <v>249</v>
      </c>
      <c r="K5" s="192">
        <v>2000000000</v>
      </c>
      <c r="L5" s="109">
        <v>9000000000</v>
      </c>
      <c r="M5" s="48" t="s">
        <v>253</v>
      </c>
      <c r="N5" s="48" t="s">
        <v>12380</v>
      </c>
      <c r="O5" s="79" t="s">
        <v>12381</v>
      </c>
      <c r="P5" s="75">
        <v>43465</v>
      </c>
      <c r="Q5" s="79" t="s">
        <v>12391</v>
      </c>
      <c r="R5" s="74">
        <f t="shared" si="0"/>
        <v>9000000000</v>
      </c>
      <c r="S5" s="192">
        <f t="shared" si="1"/>
        <v>2000000000</v>
      </c>
      <c r="T5" s="74">
        <f>5%*R5</f>
        <v>450000000</v>
      </c>
      <c r="U5" s="48">
        <v>1</v>
      </c>
    </row>
    <row r="6" spans="1:21" x14ac:dyDescent="0.25">
      <c r="A6" s="48" t="s">
        <v>12392</v>
      </c>
      <c r="B6" s="48" t="s">
        <v>12393</v>
      </c>
      <c r="C6" s="48">
        <v>1</v>
      </c>
      <c r="D6" s="109">
        <v>10000000000</v>
      </c>
      <c r="E6" s="48" t="s">
        <v>12379</v>
      </c>
      <c r="F6" s="75">
        <v>42768</v>
      </c>
      <c r="G6" s="75">
        <v>42736</v>
      </c>
      <c r="H6" s="75">
        <f t="shared" si="2"/>
        <v>43636</v>
      </c>
      <c r="I6" s="77">
        <f t="shared" si="3"/>
        <v>6000000000</v>
      </c>
      <c r="J6" s="48" t="s">
        <v>249</v>
      </c>
      <c r="K6" s="192">
        <v>1000000000</v>
      </c>
      <c r="L6" s="109">
        <v>5000000000</v>
      </c>
      <c r="M6" s="48" t="s">
        <v>253</v>
      </c>
      <c r="N6" s="48" t="s">
        <v>12380</v>
      </c>
      <c r="O6" s="79" t="s">
        <v>12381</v>
      </c>
      <c r="P6" s="75">
        <v>43465</v>
      </c>
      <c r="Q6" s="79" t="s">
        <v>12394</v>
      </c>
      <c r="R6" s="74">
        <f t="shared" si="0"/>
        <v>5000000000</v>
      </c>
      <c r="S6" s="192">
        <f t="shared" si="1"/>
        <v>1000000000</v>
      </c>
      <c r="T6" s="74">
        <f>15%*R6</f>
        <v>750000000</v>
      </c>
      <c r="U6" s="48">
        <v>1</v>
      </c>
    </row>
    <row r="7" spans="1:21" x14ac:dyDescent="0.25">
      <c r="A7" s="48" t="s">
        <v>12395</v>
      </c>
      <c r="B7" s="48" t="s">
        <v>12396</v>
      </c>
      <c r="C7" s="48">
        <v>1</v>
      </c>
      <c r="D7" s="109">
        <v>10000000000</v>
      </c>
      <c r="E7" s="48" t="s">
        <v>12379</v>
      </c>
      <c r="F7" s="75">
        <v>42768</v>
      </c>
      <c r="G7" s="75">
        <v>42736</v>
      </c>
      <c r="H7" s="75">
        <f t="shared" si="2"/>
        <v>43636</v>
      </c>
      <c r="I7" s="77">
        <f t="shared" si="3"/>
        <v>11000000000</v>
      </c>
      <c r="J7" s="48" t="s">
        <v>249</v>
      </c>
      <c r="K7" s="192">
        <v>2000000000</v>
      </c>
      <c r="L7" s="109">
        <v>9000000000</v>
      </c>
      <c r="M7" s="48" t="s">
        <v>253</v>
      </c>
      <c r="N7" s="48" t="s">
        <v>12380</v>
      </c>
      <c r="O7" s="79" t="s">
        <v>12381</v>
      </c>
      <c r="P7" s="75">
        <v>43465</v>
      </c>
      <c r="Q7" s="79" t="s">
        <v>12397</v>
      </c>
      <c r="R7" s="74">
        <f t="shared" si="0"/>
        <v>9000000000</v>
      </c>
      <c r="S7" s="192">
        <f t="shared" si="1"/>
        <v>2000000000</v>
      </c>
      <c r="T7" s="74">
        <f>15%*R7</f>
        <v>1350000000</v>
      </c>
      <c r="U7" s="48">
        <v>1</v>
      </c>
    </row>
    <row r="8" spans="1:21" x14ac:dyDescent="0.25">
      <c r="A8" s="48" t="s">
        <v>12398</v>
      </c>
      <c r="B8" s="48" t="s">
        <v>12399</v>
      </c>
      <c r="C8" s="48">
        <v>1</v>
      </c>
      <c r="D8" s="109">
        <v>10000000000</v>
      </c>
      <c r="E8" s="48" t="s">
        <v>12379</v>
      </c>
      <c r="F8" s="75">
        <v>42768</v>
      </c>
      <c r="G8" s="75">
        <v>42736</v>
      </c>
      <c r="H8" s="75">
        <f t="shared" si="2"/>
        <v>43636</v>
      </c>
      <c r="I8" s="77">
        <f t="shared" si="3"/>
        <v>6000000000</v>
      </c>
      <c r="J8" s="48" t="s">
        <v>249</v>
      </c>
      <c r="K8" s="192">
        <v>1000000000</v>
      </c>
      <c r="L8" s="109">
        <v>5000000000</v>
      </c>
      <c r="M8" s="48" t="s">
        <v>253</v>
      </c>
      <c r="N8" s="48" t="s">
        <v>12380</v>
      </c>
      <c r="O8" s="79" t="s">
        <v>12381</v>
      </c>
      <c r="P8" s="75">
        <v>43465</v>
      </c>
      <c r="Q8" s="79" t="s">
        <v>12400</v>
      </c>
      <c r="R8" s="74">
        <f t="shared" si="0"/>
        <v>5000000000</v>
      </c>
      <c r="S8" s="192">
        <f t="shared" si="1"/>
        <v>1000000000</v>
      </c>
      <c r="T8" s="74">
        <f>30%*R8</f>
        <v>1500000000</v>
      </c>
      <c r="U8" s="48">
        <v>1</v>
      </c>
    </row>
    <row r="9" spans="1:21" x14ac:dyDescent="0.25">
      <c r="A9" s="48" t="s">
        <v>12401</v>
      </c>
      <c r="B9" s="48" t="s">
        <v>12402</v>
      </c>
      <c r="C9" s="48">
        <v>1</v>
      </c>
      <c r="D9" s="109">
        <v>10000000000</v>
      </c>
      <c r="E9" s="48" t="s">
        <v>12379</v>
      </c>
      <c r="F9" s="75">
        <v>42768</v>
      </c>
      <c r="G9" s="75">
        <v>42736</v>
      </c>
      <c r="H9" s="75">
        <f t="shared" si="2"/>
        <v>43636</v>
      </c>
      <c r="I9" s="77">
        <f t="shared" si="3"/>
        <v>11000000000</v>
      </c>
      <c r="J9" s="48" t="s">
        <v>249</v>
      </c>
      <c r="K9" s="192">
        <v>2000000000</v>
      </c>
      <c r="L9" s="109">
        <v>9000000000</v>
      </c>
      <c r="M9" s="48" t="s">
        <v>253</v>
      </c>
      <c r="N9" s="48" t="s">
        <v>12380</v>
      </c>
      <c r="O9" s="79" t="s">
        <v>12381</v>
      </c>
      <c r="P9" s="75">
        <v>43465</v>
      </c>
      <c r="Q9" s="79" t="s">
        <v>12403</v>
      </c>
      <c r="R9" s="74">
        <f t="shared" si="0"/>
        <v>9000000000</v>
      </c>
      <c r="S9" s="192">
        <f t="shared" si="1"/>
        <v>2000000000</v>
      </c>
      <c r="T9" s="74">
        <f>30%*R9</f>
        <v>2700000000</v>
      </c>
      <c r="U9" s="48">
        <v>1</v>
      </c>
    </row>
    <row r="10" spans="1:21" x14ac:dyDescent="0.25">
      <c r="A10" s="48" t="s">
        <v>12404</v>
      </c>
      <c r="B10" s="48" t="s">
        <v>12405</v>
      </c>
      <c r="C10" s="48">
        <v>1</v>
      </c>
      <c r="D10" s="109">
        <v>10000000000</v>
      </c>
      <c r="E10" s="48" t="s">
        <v>12379</v>
      </c>
      <c r="F10" s="75">
        <v>42768</v>
      </c>
      <c r="G10" s="75">
        <v>42736</v>
      </c>
      <c r="H10" s="75">
        <f t="shared" si="2"/>
        <v>43636</v>
      </c>
      <c r="I10" s="77">
        <f t="shared" si="3"/>
        <v>6000000000</v>
      </c>
      <c r="J10" s="48" t="s">
        <v>249</v>
      </c>
      <c r="K10" s="192">
        <v>1000000000</v>
      </c>
      <c r="L10" s="109">
        <v>5000000000</v>
      </c>
      <c r="M10" s="48" t="s">
        <v>253</v>
      </c>
      <c r="N10" s="48" t="s">
        <v>12380</v>
      </c>
      <c r="O10" s="79" t="s">
        <v>12381</v>
      </c>
      <c r="P10" s="75">
        <v>43465</v>
      </c>
      <c r="Q10" s="79" t="s">
        <v>12394</v>
      </c>
      <c r="R10" s="74">
        <f t="shared" si="0"/>
        <v>5000000000</v>
      </c>
      <c r="S10" s="192">
        <f t="shared" si="1"/>
        <v>1000000000</v>
      </c>
      <c r="T10" s="74">
        <f>70%*R10</f>
        <v>3500000000</v>
      </c>
      <c r="U10" s="48">
        <v>1</v>
      </c>
    </row>
    <row r="11" spans="1:21" x14ac:dyDescent="0.25">
      <c r="A11" s="48" t="s">
        <v>12406</v>
      </c>
      <c r="B11" s="48" t="s">
        <v>12407</v>
      </c>
      <c r="C11" s="48">
        <v>1</v>
      </c>
      <c r="D11" s="109">
        <v>10000000000</v>
      </c>
      <c r="E11" s="48" t="s">
        <v>12379</v>
      </c>
      <c r="F11" s="75">
        <v>42768</v>
      </c>
      <c r="G11" s="75">
        <v>42736</v>
      </c>
      <c r="H11" s="75">
        <f t="shared" si="2"/>
        <v>43636</v>
      </c>
      <c r="I11" s="77">
        <f t="shared" si="3"/>
        <v>11000000000</v>
      </c>
      <c r="J11" s="48" t="s">
        <v>249</v>
      </c>
      <c r="K11" s="192">
        <v>2000000000</v>
      </c>
      <c r="L11" s="109">
        <v>9000000000</v>
      </c>
      <c r="M11" s="48" t="s">
        <v>253</v>
      </c>
      <c r="N11" s="48" t="s">
        <v>12380</v>
      </c>
      <c r="O11" s="79" t="s">
        <v>12381</v>
      </c>
      <c r="P11" s="75">
        <v>43465</v>
      </c>
      <c r="Q11" s="79" t="s">
        <v>10959</v>
      </c>
      <c r="R11" s="74">
        <f t="shared" si="0"/>
        <v>9000000000</v>
      </c>
      <c r="S11" s="192">
        <f t="shared" si="1"/>
        <v>2000000000</v>
      </c>
      <c r="T11" s="74">
        <f>70%*R11</f>
        <v>6300000000</v>
      </c>
      <c r="U11" s="48">
        <v>1</v>
      </c>
    </row>
    <row r="12" spans="1:21" x14ac:dyDescent="0.25">
      <c r="A12" s="48" t="s">
        <v>12408</v>
      </c>
      <c r="B12" s="48" t="s">
        <v>12409</v>
      </c>
      <c r="C12" s="48">
        <v>1</v>
      </c>
      <c r="D12" s="109">
        <v>10000000000</v>
      </c>
      <c r="E12" s="48" t="s">
        <v>12379</v>
      </c>
      <c r="F12" s="75">
        <v>42768</v>
      </c>
      <c r="G12" s="75">
        <v>42736</v>
      </c>
      <c r="H12" s="75">
        <f t="shared" si="2"/>
        <v>43636</v>
      </c>
      <c r="I12" s="77">
        <f t="shared" si="3"/>
        <v>6000000000</v>
      </c>
      <c r="J12" s="48" t="s">
        <v>249</v>
      </c>
      <c r="K12" s="192">
        <v>1000000000</v>
      </c>
      <c r="L12" s="109">
        <v>5000000000</v>
      </c>
      <c r="M12" s="48" t="s">
        <v>253</v>
      </c>
      <c r="N12" s="48" t="s">
        <v>12380</v>
      </c>
      <c r="O12" s="79" t="s">
        <v>12381</v>
      </c>
      <c r="P12" s="75">
        <v>43465</v>
      </c>
      <c r="Q12" s="79" t="s">
        <v>12410</v>
      </c>
      <c r="R12" s="74">
        <f t="shared" si="0"/>
        <v>5000000000</v>
      </c>
      <c r="S12" s="192">
        <f t="shared" si="1"/>
        <v>1000000000</v>
      </c>
      <c r="T12" s="74">
        <f>15%*R12</f>
        <v>750000000</v>
      </c>
      <c r="U12" s="48">
        <v>1</v>
      </c>
    </row>
    <row r="13" spans="1:21" x14ac:dyDescent="0.25">
      <c r="A13" s="48" t="s">
        <v>12411</v>
      </c>
      <c r="B13" s="48" t="s">
        <v>12412</v>
      </c>
      <c r="C13" s="48">
        <v>1</v>
      </c>
      <c r="D13" s="109">
        <v>10000000000</v>
      </c>
      <c r="E13" s="48" t="s">
        <v>12379</v>
      </c>
      <c r="F13" s="75">
        <v>42768</v>
      </c>
      <c r="G13" s="75">
        <v>42736</v>
      </c>
      <c r="H13" s="75">
        <f t="shared" si="2"/>
        <v>43636</v>
      </c>
      <c r="I13" s="77">
        <f t="shared" si="3"/>
        <v>11000000000</v>
      </c>
      <c r="J13" s="48" t="s">
        <v>249</v>
      </c>
      <c r="K13" s="192">
        <v>2000000000</v>
      </c>
      <c r="L13" s="109">
        <v>9000000000</v>
      </c>
      <c r="M13" s="48" t="s">
        <v>253</v>
      </c>
      <c r="N13" s="48" t="s">
        <v>12380</v>
      </c>
      <c r="O13" s="79" t="s">
        <v>12381</v>
      </c>
      <c r="P13" s="75">
        <v>43465</v>
      </c>
      <c r="Q13" s="79" t="s">
        <v>10959</v>
      </c>
      <c r="R13" s="74">
        <f t="shared" si="0"/>
        <v>9000000000</v>
      </c>
      <c r="S13" s="192">
        <f t="shared" si="1"/>
        <v>2000000000</v>
      </c>
      <c r="T13" s="74">
        <f>15%*R13</f>
        <v>1350000000</v>
      </c>
      <c r="U13" s="48">
        <v>1</v>
      </c>
    </row>
    <row r="14" spans="1:21" x14ac:dyDescent="0.25">
      <c r="A14" s="48" t="s">
        <v>12413</v>
      </c>
      <c r="B14" s="48" t="s">
        <v>12414</v>
      </c>
      <c r="C14" s="48">
        <v>1</v>
      </c>
      <c r="D14" s="109">
        <v>10000000000</v>
      </c>
      <c r="E14" s="48" t="s">
        <v>12379</v>
      </c>
      <c r="F14" s="75">
        <v>42768</v>
      </c>
      <c r="G14" s="75">
        <v>42736</v>
      </c>
      <c r="H14" s="75">
        <f t="shared" si="2"/>
        <v>43636</v>
      </c>
      <c r="I14" s="77">
        <f t="shared" si="3"/>
        <v>6000000000</v>
      </c>
      <c r="J14" s="48" t="s">
        <v>249</v>
      </c>
      <c r="K14" s="192">
        <v>1000000000</v>
      </c>
      <c r="L14" s="109">
        <v>5000000000</v>
      </c>
      <c r="M14" s="48" t="s">
        <v>253</v>
      </c>
      <c r="N14" s="48" t="s">
        <v>12380</v>
      </c>
      <c r="O14" s="79" t="s">
        <v>12381</v>
      </c>
      <c r="P14" s="75">
        <v>43465</v>
      </c>
      <c r="Q14" s="79" t="s">
        <v>12403</v>
      </c>
      <c r="R14" s="74">
        <f t="shared" si="0"/>
        <v>5000000000</v>
      </c>
      <c r="S14" s="192">
        <f t="shared" si="1"/>
        <v>1000000000</v>
      </c>
      <c r="T14" s="74">
        <f>30%*R14</f>
        <v>1500000000</v>
      </c>
      <c r="U14" s="48">
        <v>1</v>
      </c>
    </row>
    <row r="15" spans="1:21" x14ac:dyDescent="0.25">
      <c r="A15" s="48" t="s">
        <v>12415</v>
      </c>
      <c r="B15" s="48" t="s">
        <v>12416</v>
      </c>
      <c r="C15" s="48">
        <v>1</v>
      </c>
      <c r="D15" s="109">
        <v>10000000000</v>
      </c>
      <c r="E15" s="48" t="s">
        <v>12379</v>
      </c>
      <c r="F15" s="75">
        <v>42768</v>
      </c>
      <c r="G15" s="75">
        <v>42736</v>
      </c>
      <c r="H15" s="75">
        <f t="shared" si="2"/>
        <v>43636</v>
      </c>
      <c r="I15" s="77">
        <f t="shared" si="3"/>
        <v>11000000000</v>
      </c>
      <c r="J15" s="48" t="s">
        <v>249</v>
      </c>
      <c r="K15" s="192">
        <v>2000000000</v>
      </c>
      <c r="L15" s="109">
        <v>9000000000</v>
      </c>
      <c r="M15" s="48" t="s">
        <v>253</v>
      </c>
      <c r="N15" s="48" t="s">
        <v>12380</v>
      </c>
      <c r="O15" s="79" t="s">
        <v>12381</v>
      </c>
      <c r="P15" s="75">
        <v>43465</v>
      </c>
      <c r="Q15" s="79" t="s">
        <v>12417</v>
      </c>
      <c r="R15" s="74">
        <f t="shared" si="0"/>
        <v>9000000000</v>
      </c>
      <c r="S15" s="192">
        <f t="shared" si="1"/>
        <v>2000000000</v>
      </c>
      <c r="T15" s="74">
        <f>30%*R15</f>
        <v>2700000000</v>
      </c>
      <c r="U15" s="48">
        <v>1</v>
      </c>
    </row>
    <row r="16" spans="1:21" x14ac:dyDescent="0.25">
      <c r="A16" s="48" t="s">
        <v>12418</v>
      </c>
      <c r="B16" s="48" t="s">
        <v>12419</v>
      </c>
      <c r="C16" s="48">
        <v>1</v>
      </c>
      <c r="D16" s="109">
        <v>10000000000</v>
      </c>
      <c r="E16" s="48" t="s">
        <v>12379</v>
      </c>
      <c r="F16" s="75">
        <v>42768</v>
      </c>
      <c r="G16" s="75">
        <v>42736</v>
      </c>
      <c r="H16" s="75">
        <f t="shared" si="2"/>
        <v>43636</v>
      </c>
      <c r="I16" s="77">
        <f t="shared" si="3"/>
        <v>6000000000</v>
      </c>
      <c r="J16" s="48" t="s">
        <v>249</v>
      </c>
      <c r="K16" s="192">
        <v>1000000000</v>
      </c>
      <c r="L16" s="109">
        <v>5000000000</v>
      </c>
      <c r="M16" s="48" t="s">
        <v>253</v>
      </c>
      <c r="N16" s="48" t="s">
        <v>12380</v>
      </c>
      <c r="O16" s="79" t="s">
        <v>12381</v>
      </c>
      <c r="P16" s="75">
        <v>43465</v>
      </c>
      <c r="Q16" s="79" t="s">
        <v>12403</v>
      </c>
      <c r="R16" s="74">
        <f t="shared" si="0"/>
        <v>5000000000</v>
      </c>
      <c r="S16" s="192">
        <f t="shared" si="1"/>
        <v>1000000000</v>
      </c>
      <c r="T16" s="74">
        <f>70%*R16</f>
        <v>3500000000</v>
      </c>
      <c r="U16" s="48">
        <v>1</v>
      </c>
    </row>
    <row r="17" spans="1:21" x14ac:dyDescent="0.25">
      <c r="A17" s="48" t="s">
        <v>12420</v>
      </c>
      <c r="B17" s="48" t="s">
        <v>12421</v>
      </c>
      <c r="C17" s="48">
        <v>1</v>
      </c>
      <c r="D17" s="109">
        <v>10000000000</v>
      </c>
      <c r="E17" s="48" t="s">
        <v>12379</v>
      </c>
      <c r="F17" s="75">
        <v>42768</v>
      </c>
      <c r="G17" s="75">
        <v>42736</v>
      </c>
      <c r="H17" s="75">
        <f t="shared" si="2"/>
        <v>43636</v>
      </c>
      <c r="I17" s="77">
        <f t="shared" si="3"/>
        <v>11000000000</v>
      </c>
      <c r="J17" s="48" t="s">
        <v>249</v>
      </c>
      <c r="K17" s="192">
        <v>2000000000</v>
      </c>
      <c r="L17" s="109">
        <v>9000000000</v>
      </c>
      <c r="M17" s="48" t="s">
        <v>253</v>
      </c>
      <c r="N17" s="48" t="s">
        <v>12380</v>
      </c>
      <c r="O17" s="79" t="s">
        <v>12381</v>
      </c>
      <c r="P17" s="75">
        <v>43465</v>
      </c>
      <c r="Q17" s="79" t="s">
        <v>12422</v>
      </c>
      <c r="R17" s="74">
        <f t="shared" si="0"/>
        <v>9000000000</v>
      </c>
      <c r="S17" s="192">
        <f t="shared" si="1"/>
        <v>2000000000</v>
      </c>
      <c r="T17" s="74">
        <f>70%*R17</f>
        <v>6300000000</v>
      </c>
      <c r="U17" s="48">
        <v>1</v>
      </c>
    </row>
    <row r="18" spans="1:21" x14ac:dyDescent="0.25">
      <c r="A18" s="48" t="s">
        <v>12423</v>
      </c>
      <c r="B18" s="48" t="s">
        <v>12424</v>
      </c>
      <c r="C18" s="48">
        <v>1</v>
      </c>
      <c r="D18" s="109">
        <v>10000000000</v>
      </c>
      <c r="E18" s="48" t="s">
        <v>12379</v>
      </c>
      <c r="F18" s="75">
        <v>42768</v>
      </c>
      <c r="G18" s="75">
        <v>42736</v>
      </c>
      <c r="H18" s="75">
        <f t="shared" si="2"/>
        <v>43636</v>
      </c>
      <c r="I18" s="77">
        <f t="shared" si="3"/>
        <v>6000000000</v>
      </c>
      <c r="J18" s="48" t="s">
        <v>249</v>
      </c>
      <c r="K18" s="192">
        <v>1000000000</v>
      </c>
      <c r="L18" s="109">
        <v>5000000000</v>
      </c>
      <c r="M18" s="48" t="s">
        <v>253</v>
      </c>
      <c r="N18" s="48" t="s">
        <v>12380</v>
      </c>
      <c r="O18" s="79" t="s">
        <v>12381</v>
      </c>
      <c r="P18" s="75">
        <v>43465</v>
      </c>
      <c r="Q18" s="79" t="s">
        <v>7154</v>
      </c>
      <c r="R18" s="74">
        <f t="shared" si="0"/>
        <v>5000000000</v>
      </c>
      <c r="S18" s="192">
        <f t="shared" si="1"/>
        <v>1000000000</v>
      </c>
      <c r="T18" s="74">
        <f>15%*R18</f>
        <v>750000000</v>
      </c>
      <c r="U18" s="48">
        <v>1</v>
      </c>
    </row>
    <row r="19" spans="1:21" x14ac:dyDescent="0.25">
      <c r="A19" s="48" t="s">
        <v>12425</v>
      </c>
      <c r="B19" s="48" t="s">
        <v>12426</v>
      </c>
      <c r="C19" s="48">
        <v>1</v>
      </c>
      <c r="D19" s="109">
        <v>10000000000</v>
      </c>
      <c r="E19" s="48" t="s">
        <v>12379</v>
      </c>
      <c r="F19" s="75">
        <v>42768</v>
      </c>
      <c r="G19" s="75">
        <v>42736</v>
      </c>
      <c r="H19" s="75">
        <f t="shared" si="2"/>
        <v>43636</v>
      </c>
      <c r="I19" s="77">
        <f t="shared" si="3"/>
        <v>11000000000</v>
      </c>
      <c r="J19" s="48" t="s">
        <v>249</v>
      </c>
      <c r="K19" s="192">
        <v>2000000000</v>
      </c>
      <c r="L19" s="109">
        <v>9000000000</v>
      </c>
      <c r="M19" s="48" t="s">
        <v>253</v>
      </c>
      <c r="N19" s="48" t="s">
        <v>12380</v>
      </c>
      <c r="O19" s="79" t="s">
        <v>12381</v>
      </c>
      <c r="P19" s="75">
        <v>43465</v>
      </c>
      <c r="Q19" s="79" t="s">
        <v>12427</v>
      </c>
      <c r="R19" s="74">
        <f t="shared" si="0"/>
        <v>9000000000</v>
      </c>
      <c r="S19" s="192">
        <f t="shared" si="1"/>
        <v>2000000000</v>
      </c>
      <c r="T19" s="74">
        <f>15%*R19</f>
        <v>1350000000</v>
      </c>
      <c r="U19" s="48">
        <v>1</v>
      </c>
    </row>
    <row r="20" spans="1:21" x14ac:dyDescent="0.25">
      <c r="A20" s="48" t="s">
        <v>12428</v>
      </c>
      <c r="B20" s="48" t="s">
        <v>12429</v>
      </c>
      <c r="C20" s="48">
        <v>1</v>
      </c>
      <c r="D20" s="109">
        <v>10000000000</v>
      </c>
      <c r="E20" s="48" t="s">
        <v>12379</v>
      </c>
      <c r="F20" s="75">
        <v>42768</v>
      </c>
      <c r="G20" s="75">
        <v>42736</v>
      </c>
      <c r="H20" s="75">
        <f t="shared" si="2"/>
        <v>43636</v>
      </c>
      <c r="I20" s="77">
        <f t="shared" si="3"/>
        <v>6000000000</v>
      </c>
      <c r="J20" s="48" t="s">
        <v>249</v>
      </c>
      <c r="K20" s="192">
        <v>1000000000</v>
      </c>
      <c r="L20" s="109">
        <v>5000000000</v>
      </c>
      <c r="M20" s="48" t="s">
        <v>253</v>
      </c>
      <c r="N20" s="48" t="s">
        <v>12380</v>
      </c>
      <c r="O20" s="79" t="s">
        <v>12381</v>
      </c>
      <c r="P20" s="75">
        <v>43465</v>
      </c>
      <c r="Q20" s="79" t="s">
        <v>12430</v>
      </c>
      <c r="R20" s="74">
        <f t="shared" si="0"/>
        <v>5000000000</v>
      </c>
      <c r="S20" s="192">
        <f t="shared" si="1"/>
        <v>1000000000</v>
      </c>
      <c r="T20" s="74">
        <f>30%*R20</f>
        <v>1500000000</v>
      </c>
      <c r="U20" s="48">
        <v>1</v>
      </c>
    </row>
    <row r="21" spans="1:21" x14ac:dyDescent="0.25">
      <c r="A21" s="48" t="s">
        <v>12431</v>
      </c>
      <c r="B21" s="48" t="s">
        <v>12432</v>
      </c>
      <c r="C21" s="48">
        <v>1</v>
      </c>
      <c r="D21" s="109">
        <v>10000000000</v>
      </c>
      <c r="E21" s="48" t="s">
        <v>12379</v>
      </c>
      <c r="F21" s="75">
        <v>42768</v>
      </c>
      <c r="G21" s="75">
        <v>42736</v>
      </c>
      <c r="H21" s="75">
        <f t="shared" si="2"/>
        <v>43636</v>
      </c>
      <c r="I21" s="77">
        <f t="shared" si="3"/>
        <v>11000000000</v>
      </c>
      <c r="J21" s="48" t="s">
        <v>249</v>
      </c>
      <c r="K21" s="192">
        <v>2000000000</v>
      </c>
      <c r="L21" s="109">
        <v>9000000000</v>
      </c>
      <c r="M21" s="48" t="s">
        <v>253</v>
      </c>
      <c r="N21" s="48" t="s">
        <v>12380</v>
      </c>
      <c r="O21" s="79" t="s">
        <v>12381</v>
      </c>
      <c r="P21" s="75">
        <v>43465</v>
      </c>
      <c r="Q21" s="79" t="s">
        <v>10959</v>
      </c>
      <c r="R21" s="74">
        <f t="shared" si="0"/>
        <v>9000000000</v>
      </c>
      <c r="S21" s="192">
        <f t="shared" si="1"/>
        <v>2000000000</v>
      </c>
      <c r="T21" s="74">
        <f>30%*R21</f>
        <v>2700000000</v>
      </c>
      <c r="U21" s="48">
        <v>1</v>
      </c>
    </row>
    <row r="22" spans="1:21" x14ac:dyDescent="0.25">
      <c r="A22" s="48" t="s">
        <v>12433</v>
      </c>
      <c r="B22" s="48" t="s">
        <v>12434</v>
      </c>
      <c r="C22" s="48">
        <v>1</v>
      </c>
      <c r="D22" s="109">
        <v>10000000000</v>
      </c>
      <c r="E22" s="48" t="s">
        <v>12379</v>
      </c>
      <c r="F22" s="75">
        <v>42768</v>
      </c>
      <c r="G22" s="75">
        <v>42736</v>
      </c>
      <c r="H22" s="75">
        <f t="shared" si="2"/>
        <v>43636</v>
      </c>
      <c r="I22" s="77">
        <f t="shared" si="3"/>
        <v>6000000000</v>
      </c>
      <c r="J22" s="48" t="s">
        <v>249</v>
      </c>
      <c r="K22" s="192">
        <v>1000000000</v>
      </c>
      <c r="L22" s="109">
        <v>5000000000</v>
      </c>
      <c r="M22" s="48" t="s">
        <v>253</v>
      </c>
      <c r="N22" s="48" t="s">
        <v>12380</v>
      </c>
      <c r="O22" s="79" t="s">
        <v>12381</v>
      </c>
      <c r="P22" s="75">
        <v>43465</v>
      </c>
      <c r="Q22" s="79" t="s">
        <v>12435</v>
      </c>
      <c r="R22" s="74">
        <f t="shared" si="0"/>
        <v>5000000000</v>
      </c>
      <c r="S22" s="192">
        <f t="shared" si="1"/>
        <v>1000000000</v>
      </c>
      <c r="T22" s="74">
        <f>70%*R22</f>
        <v>3500000000</v>
      </c>
      <c r="U22" s="48">
        <v>1</v>
      </c>
    </row>
    <row r="23" spans="1:21" x14ac:dyDescent="0.25">
      <c r="A23" s="48" t="s">
        <v>12436</v>
      </c>
      <c r="B23" s="48" t="s">
        <v>12437</v>
      </c>
      <c r="C23" s="48">
        <v>1</v>
      </c>
      <c r="D23" s="109">
        <v>10000000000</v>
      </c>
      <c r="E23" s="48" t="s">
        <v>12379</v>
      </c>
      <c r="F23" s="75">
        <v>42768</v>
      </c>
      <c r="G23" s="75">
        <v>42736</v>
      </c>
      <c r="H23" s="75">
        <f t="shared" si="2"/>
        <v>43636</v>
      </c>
      <c r="I23" s="77">
        <f t="shared" si="3"/>
        <v>11000000000</v>
      </c>
      <c r="J23" s="48" t="s">
        <v>249</v>
      </c>
      <c r="K23" s="192">
        <v>2000000000</v>
      </c>
      <c r="L23" s="109">
        <v>9000000000</v>
      </c>
      <c r="M23" s="48" t="s">
        <v>253</v>
      </c>
      <c r="N23" s="48" t="s">
        <v>12380</v>
      </c>
      <c r="O23" s="79" t="s">
        <v>12381</v>
      </c>
      <c r="P23" s="75">
        <v>43465</v>
      </c>
      <c r="Q23" s="79" t="s">
        <v>12438</v>
      </c>
      <c r="R23" s="74">
        <f t="shared" si="0"/>
        <v>9000000000</v>
      </c>
      <c r="S23" s="192">
        <f t="shared" si="1"/>
        <v>2000000000</v>
      </c>
      <c r="T23" s="74">
        <f>70%*R23</f>
        <v>6300000000</v>
      </c>
      <c r="U23" s="48">
        <v>1</v>
      </c>
    </row>
    <row r="24" spans="1:21" x14ac:dyDescent="0.25">
      <c r="A24" s="48" t="s">
        <v>12439</v>
      </c>
      <c r="B24" s="48" t="s">
        <v>12440</v>
      </c>
      <c r="C24" s="48">
        <v>1</v>
      </c>
      <c r="D24" s="109">
        <v>10000000000</v>
      </c>
      <c r="E24" s="48" t="s">
        <v>12379</v>
      </c>
      <c r="F24" s="75">
        <v>42768</v>
      </c>
      <c r="G24" s="75">
        <v>42736</v>
      </c>
      <c r="H24" s="75">
        <f t="shared" si="2"/>
        <v>43636</v>
      </c>
      <c r="I24" s="77">
        <f t="shared" si="3"/>
        <v>6000000000</v>
      </c>
      <c r="J24" s="48" t="s">
        <v>249</v>
      </c>
      <c r="K24" s="192">
        <v>1000000000</v>
      </c>
      <c r="L24" s="109">
        <v>5000000000</v>
      </c>
      <c r="M24" s="48" t="s">
        <v>253</v>
      </c>
      <c r="N24" s="48" t="s">
        <v>12380</v>
      </c>
      <c r="O24" s="79" t="s">
        <v>12381</v>
      </c>
      <c r="P24" s="75">
        <v>43465</v>
      </c>
      <c r="Q24" s="79" t="s">
        <v>12438</v>
      </c>
      <c r="R24" s="74">
        <f t="shared" si="0"/>
        <v>5000000000</v>
      </c>
      <c r="S24" s="192">
        <f t="shared" si="1"/>
        <v>1000000000</v>
      </c>
      <c r="T24" s="74">
        <f>20%*R24</f>
        <v>1000000000</v>
      </c>
      <c r="U24" s="48">
        <v>1</v>
      </c>
    </row>
    <row r="25" spans="1:21" x14ac:dyDescent="0.25">
      <c r="A25" s="48" t="s">
        <v>12441</v>
      </c>
      <c r="B25" s="48" t="s">
        <v>12442</v>
      </c>
      <c r="C25" s="48">
        <v>1</v>
      </c>
      <c r="D25" s="109">
        <v>10000000000</v>
      </c>
      <c r="E25" s="48" t="s">
        <v>12379</v>
      </c>
      <c r="F25" s="75">
        <v>42768</v>
      </c>
      <c r="G25" s="75">
        <v>42736</v>
      </c>
      <c r="H25" s="75">
        <f t="shared" si="2"/>
        <v>43636</v>
      </c>
      <c r="I25" s="77">
        <f t="shared" si="3"/>
        <v>6000000000</v>
      </c>
      <c r="J25" s="48" t="s">
        <v>249</v>
      </c>
      <c r="K25" s="192">
        <v>1000000000</v>
      </c>
      <c r="L25" s="109">
        <v>5000000000</v>
      </c>
      <c r="M25" s="48" t="s">
        <v>253</v>
      </c>
      <c r="N25" s="48" t="s">
        <v>12380</v>
      </c>
      <c r="O25" s="79" t="s">
        <v>12381</v>
      </c>
      <c r="P25" s="75">
        <v>43465</v>
      </c>
      <c r="Q25" s="79" t="s">
        <v>12443</v>
      </c>
      <c r="R25" s="74">
        <f t="shared" si="0"/>
        <v>5000000000</v>
      </c>
      <c r="S25" s="192">
        <f t="shared" si="1"/>
        <v>1000000000</v>
      </c>
      <c r="T25" s="74">
        <f>40%*R25</f>
        <v>2000000000</v>
      </c>
      <c r="U25" s="48">
        <v>1</v>
      </c>
    </row>
    <row r="26" spans="1:21" x14ac:dyDescent="0.25">
      <c r="A26" s="48" t="s">
        <v>12444</v>
      </c>
      <c r="B26" s="48" t="s">
        <v>12445</v>
      </c>
      <c r="C26" s="48">
        <v>1</v>
      </c>
      <c r="D26" s="109">
        <v>10000000000</v>
      </c>
      <c r="E26" s="48" t="s">
        <v>12379</v>
      </c>
      <c r="F26" s="75">
        <v>42768</v>
      </c>
      <c r="G26" s="75">
        <v>42736</v>
      </c>
      <c r="H26" s="75">
        <f t="shared" si="2"/>
        <v>43636</v>
      </c>
      <c r="I26" s="77">
        <f t="shared" si="3"/>
        <v>6000000000</v>
      </c>
      <c r="J26" s="48" t="s">
        <v>249</v>
      </c>
      <c r="K26" s="192">
        <v>1000000000</v>
      </c>
      <c r="L26" s="109">
        <v>5000000000</v>
      </c>
      <c r="M26" s="48" t="s">
        <v>253</v>
      </c>
      <c r="N26" s="48" t="s">
        <v>12380</v>
      </c>
      <c r="O26" s="79" t="s">
        <v>12381</v>
      </c>
      <c r="P26" s="75">
        <v>43465</v>
      </c>
      <c r="Q26" s="79" t="s">
        <v>12443</v>
      </c>
      <c r="R26" s="74">
        <f t="shared" si="0"/>
        <v>5000000000</v>
      </c>
      <c r="S26" s="192">
        <f t="shared" si="1"/>
        <v>1000000000</v>
      </c>
      <c r="T26" s="74">
        <f>90%*$R$26</f>
        <v>4500000000</v>
      </c>
      <c r="U26" s="48">
        <v>1</v>
      </c>
    </row>
    <row r="27" spans="1:21" x14ac:dyDescent="0.25">
      <c r="A27" s="48" t="s">
        <v>12446</v>
      </c>
      <c r="B27" s="48" t="s">
        <v>12447</v>
      </c>
      <c r="C27" s="48">
        <v>1</v>
      </c>
      <c r="D27" s="109">
        <v>10000000000</v>
      </c>
      <c r="E27" s="48" t="s">
        <v>12379</v>
      </c>
      <c r="F27" s="75">
        <v>42768</v>
      </c>
      <c r="G27" s="75">
        <v>42736</v>
      </c>
      <c r="H27" s="75">
        <f t="shared" si="2"/>
        <v>43636</v>
      </c>
      <c r="I27" s="77">
        <f t="shared" si="3"/>
        <v>11000000000</v>
      </c>
      <c r="J27" s="48" t="s">
        <v>249</v>
      </c>
      <c r="K27" s="192">
        <v>2000000000</v>
      </c>
      <c r="L27" s="109">
        <v>9000000000</v>
      </c>
      <c r="M27" s="48" t="s">
        <v>253</v>
      </c>
      <c r="N27" s="48" t="s">
        <v>12380</v>
      </c>
      <c r="O27" s="79" t="s">
        <v>12381</v>
      </c>
      <c r="P27" s="75">
        <v>43465</v>
      </c>
      <c r="Q27" s="79" t="s">
        <v>12448</v>
      </c>
      <c r="R27" s="74">
        <f t="shared" si="0"/>
        <v>9000000000</v>
      </c>
      <c r="S27" s="192">
        <f t="shared" si="1"/>
        <v>2000000000</v>
      </c>
      <c r="T27" s="74">
        <f>20%*R27</f>
        <v>1800000000</v>
      </c>
      <c r="U27" s="48">
        <v>1</v>
      </c>
    </row>
    <row r="28" spans="1:21" x14ac:dyDescent="0.25">
      <c r="A28" s="48" t="s">
        <v>12449</v>
      </c>
      <c r="B28" s="48" t="s">
        <v>12450</v>
      </c>
      <c r="C28" s="48">
        <v>1</v>
      </c>
      <c r="D28" s="109">
        <v>10000000000</v>
      </c>
      <c r="E28" s="48" t="s">
        <v>12379</v>
      </c>
      <c r="F28" s="75">
        <v>42768</v>
      </c>
      <c r="G28" s="75">
        <v>42736</v>
      </c>
      <c r="H28" s="75">
        <f t="shared" si="2"/>
        <v>43636</v>
      </c>
      <c r="I28" s="77">
        <f t="shared" si="3"/>
        <v>11000000000</v>
      </c>
      <c r="J28" s="48" t="s">
        <v>249</v>
      </c>
      <c r="K28" s="192">
        <v>2000000000</v>
      </c>
      <c r="L28" s="109">
        <v>9000000000</v>
      </c>
      <c r="M28" s="48" t="s">
        <v>253</v>
      </c>
      <c r="N28" s="48" t="s">
        <v>12380</v>
      </c>
      <c r="O28" s="79" t="s">
        <v>12381</v>
      </c>
      <c r="P28" s="75">
        <v>43465</v>
      </c>
      <c r="Q28" s="79" t="s">
        <v>7241</v>
      </c>
      <c r="R28" s="74">
        <f t="shared" si="0"/>
        <v>9000000000</v>
      </c>
      <c r="S28" s="192">
        <f t="shared" si="1"/>
        <v>2000000000</v>
      </c>
      <c r="T28" s="74">
        <f>40%*R28</f>
        <v>3600000000</v>
      </c>
      <c r="U28" s="48">
        <v>1</v>
      </c>
    </row>
    <row r="29" spans="1:21" x14ac:dyDescent="0.25">
      <c r="A29" s="48" t="s">
        <v>12451</v>
      </c>
      <c r="B29" s="48" t="s">
        <v>12452</v>
      </c>
      <c r="C29" s="48">
        <v>1</v>
      </c>
      <c r="D29" s="109">
        <v>10000000000</v>
      </c>
      <c r="E29" s="48" t="s">
        <v>12379</v>
      </c>
      <c r="F29" s="75">
        <v>42768</v>
      </c>
      <c r="G29" s="75">
        <v>42736</v>
      </c>
      <c r="H29" s="75">
        <f t="shared" si="2"/>
        <v>43636</v>
      </c>
      <c r="I29" s="77">
        <f t="shared" si="3"/>
        <v>11000000000</v>
      </c>
      <c r="J29" s="48" t="s">
        <v>249</v>
      </c>
      <c r="K29" s="192">
        <v>2000000000</v>
      </c>
      <c r="L29" s="109">
        <v>9000000000</v>
      </c>
      <c r="M29" s="48" t="s">
        <v>253</v>
      </c>
      <c r="N29" s="48" t="s">
        <v>12380</v>
      </c>
      <c r="O29" s="79" t="s">
        <v>12381</v>
      </c>
      <c r="P29" s="75">
        <v>43465</v>
      </c>
      <c r="Q29" s="79" t="s">
        <v>12453</v>
      </c>
      <c r="R29" s="74">
        <f t="shared" si="0"/>
        <v>9000000000</v>
      </c>
      <c r="S29" s="192">
        <f t="shared" si="1"/>
        <v>2000000000</v>
      </c>
      <c r="T29" s="74">
        <f>90%*$R$26</f>
        <v>4500000000</v>
      </c>
      <c r="U29" s="48">
        <v>1</v>
      </c>
    </row>
    <row r="30" spans="1:21" x14ac:dyDescent="0.25">
      <c r="A30" s="48" t="s">
        <v>12454</v>
      </c>
      <c r="B30" s="48" t="s">
        <v>12455</v>
      </c>
      <c r="C30" s="48">
        <v>1</v>
      </c>
      <c r="D30" s="109">
        <v>10000000000</v>
      </c>
      <c r="E30" s="48" t="s">
        <v>12379</v>
      </c>
      <c r="F30" s="75">
        <v>42768</v>
      </c>
      <c r="G30" s="75">
        <v>42736</v>
      </c>
      <c r="H30" s="75">
        <f t="shared" si="2"/>
        <v>43636</v>
      </c>
      <c r="I30" s="77">
        <f t="shared" si="3"/>
        <v>11000000000</v>
      </c>
      <c r="J30" s="48" t="s">
        <v>249</v>
      </c>
      <c r="K30" s="192">
        <v>2000000000</v>
      </c>
      <c r="L30" s="109">
        <v>9000000000</v>
      </c>
      <c r="M30" s="48" t="s">
        <v>253</v>
      </c>
      <c r="N30" s="48" t="s">
        <v>12380</v>
      </c>
      <c r="O30" s="79" t="s">
        <v>12381</v>
      </c>
      <c r="P30" s="75">
        <v>43465</v>
      </c>
      <c r="Q30" s="79" t="s">
        <v>12456</v>
      </c>
      <c r="R30" s="74">
        <f t="shared" si="0"/>
        <v>9000000000</v>
      </c>
      <c r="S30" s="192">
        <f t="shared" si="1"/>
        <v>2000000000</v>
      </c>
      <c r="T30" s="74">
        <f>20%*R30</f>
        <v>1800000000</v>
      </c>
      <c r="U30" s="48">
        <v>1</v>
      </c>
    </row>
    <row r="31" spans="1:21" x14ac:dyDescent="0.25">
      <c r="A31" s="48" t="s">
        <v>12457</v>
      </c>
      <c r="B31" s="48" t="s">
        <v>12458</v>
      </c>
      <c r="C31" s="48">
        <v>1</v>
      </c>
      <c r="D31" s="109">
        <v>10000000000</v>
      </c>
      <c r="E31" s="48" t="s">
        <v>12379</v>
      </c>
      <c r="F31" s="75">
        <v>42768</v>
      </c>
      <c r="G31" s="75">
        <v>42736</v>
      </c>
      <c r="H31" s="75">
        <f t="shared" si="2"/>
        <v>43636</v>
      </c>
      <c r="I31" s="77">
        <f t="shared" si="3"/>
        <v>11000000000</v>
      </c>
      <c r="J31" s="48" t="s">
        <v>249</v>
      </c>
      <c r="K31" s="192">
        <v>2000000000</v>
      </c>
      <c r="L31" s="109">
        <v>9000000000</v>
      </c>
      <c r="M31" s="48" t="s">
        <v>253</v>
      </c>
      <c r="N31" s="48" t="s">
        <v>12380</v>
      </c>
      <c r="O31" s="79" t="s">
        <v>12381</v>
      </c>
      <c r="P31" s="75">
        <v>43465</v>
      </c>
      <c r="Q31" s="79" t="s">
        <v>12459</v>
      </c>
      <c r="R31" s="74">
        <f t="shared" si="0"/>
        <v>9000000000</v>
      </c>
      <c r="S31" s="192">
        <f t="shared" si="1"/>
        <v>2000000000</v>
      </c>
      <c r="T31" s="74">
        <f>40%*R31</f>
        <v>3600000000</v>
      </c>
      <c r="U31" s="48">
        <v>1</v>
      </c>
    </row>
    <row r="32" spans="1:21" x14ac:dyDescent="0.25">
      <c r="A32" s="48" t="s">
        <v>12460</v>
      </c>
      <c r="B32" s="48" t="s">
        <v>12461</v>
      </c>
      <c r="C32" s="48">
        <v>1</v>
      </c>
      <c r="D32" s="109">
        <v>10000000000</v>
      </c>
      <c r="E32" s="48" t="s">
        <v>12379</v>
      </c>
      <c r="F32" s="75">
        <v>42768</v>
      </c>
      <c r="G32" s="75">
        <v>42736</v>
      </c>
      <c r="H32" s="75">
        <f t="shared" si="2"/>
        <v>43636</v>
      </c>
      <c r="I32" s="77">
        <f t="shared" si="3"/>
        <v>11000000000</v>
      </c>
      <c r="J32" s="48" t="s">
        <v>249</v>
      </c>
      <c r="K32" s="192">
        <v>2000000000</v>
      </c>
      <c r="L32" s="109">
        <v>9000000000</v>
      </c>
      <c r="M32" s="48" t="s">
        <v>253</v>
      </c>
      <c r="N32" s="48" t="s">
        <v>12380</v>
      </c>
      <c r="O32" s="79" t="s">
        <v>12381</v>
      </c>
      <c r="P32" s="75">
        <v>43465</v>
      </c>
      <c r="Q32" s="79" t="s">
        <v>10959</v>
      </c>
      <c r="R32" s="74">
        <f t="shared" si="0"/>
        <v>9000000000</v>
      </c>
      <c r="S32" s="192">
        <f t="shared" si="1"/>
        <v>2000000000</v>
      </c>
      <c r="T32" s="74">
        <f>90%*$R$26</f>
        <v>4500000000</v>
      </c>
      <c r="U32" s="48">
        <v>1</v>
      </c>
    </row>
    <row r="33" spans="1:21" x14ac:dyDescent="0.25">
      <c r="A33" s="48" t="s">
        <v>12462</v>
      </c>
      <c r="B33" s="48" t="s">
        <v>12463</v>
      </c>
      <c r="C33" s="48">
        <v>1</v>
      </c>
      <c r="D33" s="109">
        <v>10000000000</v>
      </c>
      <c r="E33" s="48" t="s">
        <v>12379</v>
      </c>
      <c r="F33" s="75">
        <v>42768</v>
      </c>
      <c r="G33" s="75">
        <v>42736</v>
      </c>
      <c r="H33" s="75">
        <f t="shared" si="2"/>
        <v>43636</v>
      </c>
      <c r="I33" s="77">
        <f t="shared" si="3"/>
        <v>11000000000</v>
      </c>
      <c r="J33" s="48" t="s">
        <v>249</v>
      </c>
      <c r="K33" s="192">
        <v>2000000000</v>
      </c>
      <c r="L33" s="109">
        <v>9000000000</v>
      </c>
      <c r="M33" s="48" t="s">
        <v>253</v>
      </c>
      <c r="N33" s="48" t="s">
        <v>12380</v>
      </c>
      <c r="O33" s="79" t="s">
        <v>12381</v>
      </c>
      <c r="P33" s="75">
        <v>43465</v>
      </c>
      <c r="Q33" s="79" t="s">
        <v>10959</v>
      </c>
      <c r="R33" s="74">
        <f t="shared" si="0"/>
        <v>9000000000</v>
      </c>
      <c r="S33" s="192">
        <f t="shared" si="1"/>
        <v>2000000000</v>
      </c>
      <c r="T33" s="74">
        <f>20%*R33</f>
        <v>1800000000</v>
      </c>
      <c r="U33" s="48">
        <v>1</v>
      </c>
    </row>
    <row r="34" spans="1:21" x14ac:dyDescent="0.25">
      <c r="A34" s="48" t="s">
        <v>12464</v>
      </c>
      <c r="B34" s="48" t="s">
        <v>12465</v>
      </c>
      <c r="C34" s="48">
        <v>1</v>
      </c>
      <c r="D34" s="109">
        <v>10000000000</v>
      </c>
      <c r="E34" s="48" t="s">
        <v>12379</v>
      </c>
      <c r="F34" s="75">
        <v>42768</v>
      </c>
      <c r="G34" s="75">
        <v>42736</v>
      </c>
      <c r="H34" s="75">
        <f t="shared" si="2"/>
        <v>43636</v>
      </c>
      <c r="I34" s="77">
        <f t="shared" si="3"/>
        <v>11000000000</v>
      </c>
      <c r="J34" s="48" t="s">
        <v>249</v>
      </c>
      <c r="K34" s="192">
        <v>2000000000</v>
      </c>
      <c r="L34" s="109">
        <v>9000000000</v>
      </c>
      <c r="M34" s="48" t="s">
        <v>253</v>
      </c>
      <c r="N34" s="48" t="s">
        <v>12380</v>
      </c>
      <c r="O34" s="79" t="s">
        <v>12381</v>
      </c>
      <c r="P34" s="75">
        <v>43465</v>
      </c>
      <c r="Q34" s="79" t="s">
        <v>10959</v>
      </c>
      <c r="R34" s="74">
        <f t="shared" si="0"/>
        <v>9000000000</v>
      </c>
      <c r="S34" s="192">
        <f t="shared" si="1"/>
        <v>2000000000</v>
      </c>
      <c r="T34" s="74">
        <f>40%*R34</f>
        <v>3600000000</v>
      </c>
      <c r="U34" s="48">
        <v>1</v>
      </c>
    </row>
    <row r="35" spans="1:21" x14ac:dyDescent="0.25">
      <c r="A35" s="48" t="s">
        <v>12466</v>
      </c>
      <c r="B35" s="48" t="s">
        <v>12467</v>
      </c>
      <c r="C35" s="48">
        <v>1</v>
      </c>
      <c r="D35" s="109">
        <v>10000000000</v>
      </c>
      <c r="E35" s="48" t="s">
        <v>12379</v>
      </c>
      <c r="F35" s="75">
        <v>42768</v>
      </c>
      <c r="G35" s="75">
        <v>42736</v>
      </c>
      <c r="H35" s="75">
        <f t="shared" si="2"/>
        <v>43636</v>
      </c>
      <c r="I35" s="77">
        <f t="shared" si="3"/>
        <v>11000000000</v>
      </c>
      <c r="J35" s="48" t="s">
        <v>249</v>
      </c>
      <c r="K35" s="192">
        <v>2000000000</v>
      </c>
      <c r="L35" s="109">
        <v>9000000000</v>
      </c>
      <c r="M35" s="48" t="s">
        <v>253</v>
      </c>
      <c r="N35" s="48" t="s">
        <v>12380</v>
      </c>
      <c r="O35" s="79" t="s">
        <v>12381</v>
      </c>
      <c r="P35" s="75">
        <v>43465</v>
      </c>
      <c r="Q35" s="79" t="s">
        <v>12468</v>
      </c>
      <c r="R35" s="74">
        <f t="shared" si="0"/>
        <v>9000000000</v>
      </c>
      <c r="S35" s="192">
        <f t="shared" si="1"/>
        <v>2000000000</v>
      </c>
      <c r="T35" s="74">
        <f>90%*$R$26</f>
        <v>4500000000</v>
      </c>
      <c r="U35" s="48">
        <v>1</v>
      </c>
    </row>
    <row r="36" spans="1:21" x14ac:dyDescent="0.25">
      <c r="A36" s="48" t="s">
        <v>12469</v>
      </c>
      <c r="B36" s="48" t="s">
        <v>12470</v>
      </c>
      <c r="C36" s="48">
        <v>1</v>
      </c>
      <c r="D36" s="109">
        <v>10000000000</v>
      </c>
      <c r="E36" s="48" t="s">
        <v>12379</v>
      </c>
      <c r="F36" s="75">
        <v>42768</v>
      </c>
      <c r="G36" s="75">
        <v>42736</v>
      </c>
      <c r="H36" s="75">
        <f t="shared" si="2"/>
        <v>43636</v>
      </c>
      <c r="I36" s="77">
        <f t="shared" si="3"/>
        <v>11000000000</v>
      </c>
      <c r="J36" s="48" t="s">
        <v>249</v>
      </c>
      <c r="K36" s="192">
        <v>2000000000</v>
      </c>
      <c r="L36" s="109">
        <v>9000000000</v>
      </c>
      <c r="M36" s="48" t="s">
        <v>253</v>
      </c>
      <c r="N36" s="48" t="s">
        <v>12380</v>
      </c>
      <c r="O36" s="79" t="s">
        <v>12381</v>
      </c>
      <c r="P36" s="75">
        <v>43465</v>
      </c>
      <c r="Q36" s="79" t="s">
        <v>12382</v>
      </c>
      <c r="R36" s="74">
        <f t="shared" si="0"/>
        <v>9000000000</v>
      </c>
      <c r="S36" s="192">
        <f t="shared" si="1"/>
        <v>2000000000</v>
      </c>
      <c r="T36" s="74">
        <f>20%*R36</f>
        <v>1800000000</v>
      </c>
      <c r="U36" s="48">
        <v>1</v>
      </c>
    </row>
    <row r="37" spans="1:21" x14ac:dyDescent="0.25">
      <c r="A37" s="48" t="s">
        <v>12471</v>
      </c>
      <c r="B37" s="48" t="s">
        <v>12472</v>
      </c>
      <c r="C37" s="48">
        <v>1</v>
      </c>
      <c r="D37" s="109">
        <v>10000000000</v>
      </c>
      <c r="E37" s="48" t="s">
        <v>12379</v>
      </c>
      <c r="F37" s="75">
        <v>42768</v>
      </c>
      <c r="G37" s="75">
        <v>42736</v>
      </c>
      <c r="H37" s="75">
        <f t="shared" si="2"/>
        <v>43636</v>
      </c>
      <c r="I37" s="77">
        <f t="shared" si="3"/>
        <v>11000000000</v>
      </c>
      <c r="J37" s="48" t="s">
        <v>249</v>
      </c>
      <c r="K37" s="192">
        <v>2000000000</v>
      </c>
      <c r="L37" s="109">
        <v>9000000000</v>
      </c>
      <c r="M37" s="48" t="s">
        <v>253</v>
      </c>
      <c r="N37" s="48" t="s">
        <v>12380</v>
      </c>
      <c r="O37" s="79" t="s">
        <v>12381</v>
      </c>
      <c r="P37" s="75">
        <v>43465</v>
      </c>
      <c r="Q37" s="79" t="s">
        <v>12385</v>
      </c>
      <c r="R37" s="74">
        <f t="shared" si="0"/>
        <v>9000000000</v>
      </c>
      <c r="S37" s="192">
        <f t="shared" si="1"/>
        <v>2000000000</v>
      </c>
      <c r="T37" s="48">
        <v>0</v>
      </c>
      <c r="U37" s="48">
        <v>1</v>
      </c>
    </row>
    <row r="38" spans="1:21" x14ac:dyDescent="0.25">
      <c r="A38" s="48" t="s">
        <v>12473</v>
      </c>
      <c r="B38" s="48" t="s">
        <v>12474</v>
      </c>
      <c r="C38" s="48">
        <v>1</v>
      </c>
      <c r="D38" s="109">
        <v>10000000000</v>
      </c>
      <c r="E38" s="48" t="s">
        <v>12379</v>
      </c>
      <c r="F38" s="75">
        <v>42768</v>
      </c>
      <c r="G38" s="75">
        <v>42736</v>
      </c>
      <c r="H38" s="75">
        <v>43281</v>
      </c>
      <c r="I38" s="77">
        <f t="shared" si="3"/>
        <v>9000000000</v>
      </c>
      <c r="J38" s="48" t="s">
        <v>249</v>
      </c>
      <c r="K38" s="192">
        <v>0</v>
      </c>
      <c r="L38" s="109">
        <v>9000000000</v>
      </c>
      <c r="M38" s="48" t="s">
        <v>253</v>
      </c>
      <c r="N38" s="48" t="s">
        <v>12380</v>
      </c>
      <c r="O38" s="79" t="s">
        <v>12381</v>
      </c>
      <c r="P38" s="75">
        <v>43465</v>
      </c>
      <c r="Q38" s="79" t="s">
        <v>12388</v>
      </c>
      <c r="R38" s="74">
        <f t="shared" si="0"/>
        <v>9000000000</v>
      </c>
      <c r="S38" s="192">
        <f t="shared" si="1"/>
        <v>0</v>
      </c>
      <c r="T38" s="48">
        <v>0</v>
      </c>
      <c r="U38" s="48">
        <v>0</v>
      </c>
    </row>
    <row r="39" spans="1:21" x14ac:dyDescent="0.25">
      <c r="A39" s="48" t="s">
        <v>12475</v>
      </c>
      <c r="B39" s="48" t="s">
        <v>12476</v>
      </c>
      <c r="C39" s="48">
        <v>1</v>
      </c>
      <c r="D39" s="109">
        <v>10000000000</v>
      </c>
      <c r="E39" s="48" t="s">
        <v>12379</v>
      </c>
      <c r="F39" s="75">
        <v>42768</v>
      </c>
      <c r="G39" s="75">
        <v>42736</v>
      </c>
      <c r="H39" s="75">
        <f t="shared" si="2"/>
        <v>43636</v>
      </c>
      <c r="I39" s="77">
        <f t="shared" si="3"/>
        <v>11000000000</v>
      </c>
      <c r="J39" s="48" t="s">
        <v>249</v>
      </c>
      <c r="K39" s="192">
        <v>2000000000</v>
      </c>
      <c r="L39" s="109">
        <v>9000000000</v>
      </c>
      <c r="M39" s="48" t="s">
        <v>253</v>
      </c>
      <c r="N39" s="48" t="s">
        <v>12380</v>
      </c>
      <c r="O39" s="79" t="s">
        <v>12381</v>
      </c>
      <c r="P39" s="75">
        <v>43465</v>
      </c>
      <c r="Q39" s="79" t="s">
        <v>12391</v>
      </c>
      <c r="R39" s="74">
        <f t="shared" si="0"/>
        <v>9000000000</v>
      </c>
      <c r="S39" s="192">
        <f t="shared" si="1"/>
        <v>2000000000</v>
      </c>
      <c r="T39" s="48">
        <v>0</v>
      </c>
      <c r="U39" s="48">
        <v>1</v>
      </c>
    </row>
    <row r="40" spans="1:21" x14ac:dyDescent="0.25">
      <c r="A40" s="48" t="s">
        <v>12477</v>
      </c>
      <c r="B40" s="48" t="s">
        <v>12478</v>
      </c>
      <c r="C40" s="48">
        <v>1</v>
      </c>
      <c r="D40" s="109">
        <v>10000000000</v>
      </c>
      <c r="E40" s="48" t="s">
        <v>12379</v>
      </c>
      <c r="F40" s="75">
        <v>42768</v>
      </c>
      <c r="G40" s="75">
        <v>42736</v>
      </c>
      <c r="H40" s="75">
        <v>43281</v>
      </c>
      <c r="I40" s="77">
        <f t="shared" si="3"/>
        <v>9000000000</v>
      </c>
      <c r="J40" s="48" t="s">
        <v>249</v>
      </c>
      <c r="K40" s="192">
        <v>0</v>
      </c>
      <c r="L40" s="109">
        <v>9000000000</v>
      </c>
      <c r="M40" s="48" t="s">
        <v>253</v>
      </c>
      <c r="N40" s="48" t="s">
        <v>12380</v>
      </c>
      <c r="O40" s="79" t="s">
        <v>12381</v>
      </c>
      <c r="P40" s="75">
        <v>43465</v>
      </c>
      <c r="Q40" s="79" t="s">
        <v>12394</v>
      </c>
      <c r="R40" s="74">
        <f t="shared" si="0"/>
        <v>9000000000</v>
      </c>
      <c r="S40" s="192">
        <f t="shared" si="1"/>
        <v>0</v>
      </c>
      <c r="T40" s="48">
        <v>0</v>
      </c>
      <c r="U40" s="48">
        <v>0</v>
      </c>
    </row>
    <row r="41" spans="1:21" x14ac:dyDescent="0.25">
      <c r="A41" s="48" t="s">
        <v>12479</v>
      </c>
      <c r="B41" s="48" t="s">
        <v>12480</v>
      </c>
      <c r="C41" s="48">
        <v>1</v>
      </c>
      <c r="D41" s="109">
        <v>10000000000</v>
      </c>
      <c r="E41" s="48" t="s">
        <v>12379</v>
      </c>
      <c r="F41" s="75">
        <v>42768</v>
      </c>
      <c r="G41" s="75">
        <v>42736</v>
      </c>
      <c r="H41" s="75">
        <f t="shared" si="2"/>
        <v>43636</v>
      </c>
      <c r="I41" s="77">
        <f t="shared" si="3"/>
        <v>11000000000</v>
      </c>
      <c r="J41" s="48" t="s">
        <v>249</v>
      </c>
      <c r="K41" s="192">
        <v>2000000000</v>
      </c>
      <c r="L41" s="109">
        <v>9000000000</v>
      </c>
      <c r="M41" s="48" t="s">
        <v>253</v>
      </c>
      <c r="N41" s="48" t="s">
        <v>12380</v>
      </c>
      <c r="O41" s="79" t="s">
        <v>12381</v>
      </c>
      <c r="P41" s="75">
        <v>43465</v>
      </c>
      <c r="Q41" s="79" t="s">
        <v>12397</v>
      </c>
      <c r="R41" s="74">
        <f t="shared" si="0"/>
        <v>9000000000</v>
      </c>
      <c r="S41" s="192">
        <f t="shared" si="1"/>
        <v>2000000000</v>
      </c>
      <c r="T41" s="48">
        <v>0</v>
      </c>
      <c r="U41" s="48">
        <v>1</v>
      </c>
    </row>
    <row r="42" spans="1:21" x14ac:dyDescent="0.25">
      <c r="A42" s="48" t="s">
        <v>12481</v>
      </c>
      <c r="B42" s="48" t="s">
        <v>12482</v>
      </c>
      <c r="C42" s="48">
        <v>1</v>
      </c>
      <c r="D42" s="109">
        <v>10000000000</v>
      </c>
      <c r="E42" s="48" t="s">
        <v>12379</v>
      </c>
      <c r="F42" s="75">
        <v>42768</v>
      </c>
      <c r="G42" s="75">
        <v>42736</v>
      </c>
      <c r="H42" s="75">
        <v>43281</v>
      </c>
      <c r="I42" s="77">
        <f t="shared" si="3"/>
        <v>9000000000</v>
      </c>
      <c r="J42" s="48" t="s">
        <v>249</v>
      </c>
      <c r="K42" s="192">
        <v>0</v>
      </c>
      <c r="L42" s="109">
        <v>9000000000</v>
      </c>
      <c r="M42" s="48" t="s">
        <v>253</v>
      </c>
      <c r="N42" s="48" t="s">
        <v>12380</v>
      </c>
      <c r="O42" s="79" t="s">
        <v>12381</v>
      </c>
      <c r="P42" s="75">
        <v>43465</v>
      </c>
      <c r="Q42" s="79" t="s">
        <v>12400</v>
      </c>
      <c r="R42" s="74">
        <f t="shared" si="0"/>
        <v>9000000000</v>
      </c>
      <c r="S42" s="192">
        <f t="shared" si="1"/>
        <v>0</v>
      </c>
      <c r="T42" s="48">
        <v>0</v>
      </c>
      <c r="U42" s="48">
        <v>0</v>
      </c>
    </row>
    <row r="43" spans="1:21" x14ac:dyDescent="0.25">
      <c r="A43" s="48" t="s">
        <v>12483</v>
      </c>
      <c r="B43" s="48" t="s">
        <v>12484</v>
      </c>
      <c r="C43" s="48">
        <v>1</v>
      </c>
      <c r="D43" s="109">
        <v>10000000000</v>
      </c>
      <c r="E43" s="48" t="s">
        <v>12379</v>
      </c>
      <c r="F43" s="75">
        <v>42768</v>
      </c>
      <c r="G43" s="75">
        <v>42736</v>
      </c>
      <c r="H43" s="75">
        <f t="shared" si="2"/>
        <v>43636</v>
      </c>
      <c r="I43" s="77">
        <f t="shared" si="3"/>
        <v>11000000000</v>
      </c>
      <c r="J43" s="48" t="s">
        <v>249</v>
      </c>
      <c r="K43" s="192">
        <v>2000000000</v>
      </c>
      <c r="L43" s="109">
        <v>9000000000</v>
      </c>
      <c r="M43" s="48" t="s">
        <v>253</v>
      </c>
      <c r="N43" s="48" t="s">
        <v>12380</v>
      </c>
      <c r="O43" s="79" t="s">
        <v>12381</v>
      </c>
      <c r="P43" s="75">
        <v>43465</v>
      </c>
      <c r="Q43" s="79" t="s">
        <v>12403</v>
      </c>
      <c r="R43" s="74">
        <f t="shared" si="0"/>
        <v>9000000000</v>
      </c>
      <c r="S43" s="192">
        <f t="shared" si="1"/>
        <v>2000000000</v>
      </c>
      <c r="T43" s="48">
        <v>0</v>
      </c>
      <c r="U43" s="48">
        <v>1</v>
      </c>
    </row>
    <row r="44" spans="1:21" x14ac:dyDescent="0.25">
      <c r="A44" s="48" t="s">
        <v>12485</v>
      </c>
      <c r="B44" s="48" t="s">
        <v>12486</v>
      </c>
      <c r="C44" s="48">
        <v>1</v>
      </c>
      <c r="D44" s="109">
        <v>10000000000</v>
      </c>
      <c r="E44" s="48" t="s">
        <v>12379</v>
      </c>
      <c r="F44" s="75">
        <v>42768</v>
      </c>
      <c r="G44" s="75">
        <v>42736</v>
      </c>
      <c r="H44" s="75">
        <v>43281</v>
      </c>
      <c r="I44" s="77">
        <f t="shared" si="3"/>
        <v>9000000000</v>
      </c>
      <c r="J44" s="48" t="s">
        <v>249</v>
      </c>
      <c r="K44" s="192">
        <v>0</v>
      </c>
      <c r="L44" s="109">
        <v>9000000000</v>
      </c>
      <c r="M44" s="48" t="s">
        <v>253</v>
      </c>
      <c r="N44" s="48" t="s">
        <v>12380</v>
      </c>
      <c r="O44" s="79" t="s">
        <v>12381</v>
      </c>
      <c r="P44" s="75">
        <v>43465</v>
      </c>
      <c r="Q44" s="79" t="s">
        <v>12394</v>
      </c>
      <c r="R44" s="74">
        <f t="shared" si="0"/>
        <v>9000000000</v>
      </c>
      <c r="S44" s="192">
        <f t="shared" si="1"/>
        <v>0</v>
      </c>
      <c r="T44" s="48">
        <v>0</v>
      </c>
      <c r="U44" s="48">
        <v>0</v>
      </c>
    </row>
    <row r="45" spans="1:21" x14ac:dyDescent="0.25">
      <c r="A45" s="48" t="s">
        <v>12487</v>
      </c>
      <c r="B45" s="48" t="s">
        <v>12488</v>
      </c>
      <c r="C45" s="48">
        <v>1</v>
      </c>
      <c r="D45" s="109">
        <v>10000000000</v>
      </c>
      <c r="E45" s="48" t="s">
        <v>12379</v>
      </c>
      <c r="F45" s="75">
        <v>42768</v>
      </c>
      <c r="G45" s="75">
        <v>42736</v>
      </c>
      <c r="H45" s="75">
        <f t="shared" si="2"/>
        <v>43636</v>
      </c>
      <c r="I45" s="77">
        <f t="shared" si="3"/>
        <v>11000000000</v>
      </c>
      <c r="J45" s="48" t="s">
        <v>249</v>
      </c>
      <c r="K45" s="192">
        <v>2000000000</v>
      </c>
      <c r="L45" s="109">
        <v>9000000000</v>
      </c>
      <c r="M45" s="48" t="s">
        <v>253</v>
      </c>
      <c r="N45" s="48" t="s">
        <v>12380</v>
      </c>
      <c r="O45" s="79" t="s">
        <v>12381</v>
      </c>
      <c r="P45" s="75">
        <v>43465</v>
      </c>
      <c r="Q45" s="79" t="s">
        <v>10959</v>
      </c>
      <c r="R45" s="74">
        <f t="shared" si="0"/>
        <v>9000000000</v>
      </c>
      <c r="S45" s="192">
        <f t="shared" si="1"/>
        <v>2000000000</v>
      </c>
      <c r="T45" s="48">
        <v>0</v>
      </c>
      <c r="U45" s="48">
        <v>1</v>
      </c>
    </row>
    <row r="46" spans="1:21" x14ac:dyDescent="0.25">
      <c r="A46" s="48" t="s">
        <v>12489</v>
      </c>
      <c r="B46" s="48" t="s">
        <v>12490</v>
      </c>
      <c r="C46" s="48">
        <v>1</v>
      </c>
      <c r="D46" s="109">
        <v>10000000000</v>
      </c>
      <c r="E46" s="48" t="s">
        <v>12379</v>
      </c>
      <c r="F46" s="75">
        <v>42768</v>
      </c>
      <c r="G46" s="75">
        <v>42736</v>
      </c>
      <c r="H46" s="75">
        <v>43281</v>
      </c>
      <c r="I46" s="77">
        <f t="shared" si="3"/>
        <v>9000000000</v>
      </c>
      <c r="J46" s="48" t="s">
        <v>249</v>
      </c>
      <c r="K46" s="192">
        <v>0</v>
      </c>
      <c r="L46" s="109">
        <v>9000000000</v>
      </c>
      <c r="M46" s="48" t="s">
        <v>253</v>
      </c>
      <c r="N46" s="48" t="s">
        <v>12380</v>
      </c>
      <c r="O46" s="79" t="s">
        <v>12381</v>
      </c>
      <c r="P46" s="75">
        <v>43465</v>
      </c>
      <c r="Q46" s="79" t="s">
        <v>12410</v>
      </c>
      <c r="R46" s="74">
        <f t="shared" si="0"/>
        <v>9000000000</v>
      </c>
      <c r="S46" s="192">
        <f t="shared" si="1"/>
        <v>0</v>
      </c>
      <c r="T46" s="48">
        <v>0</v>
      </c>
      <c r="U46" s="48">
        <v>0</v>
      </c>
    </row>
    <row r="47" spans="1:21" x14ac:dyDescent="0.25">
      <c r="A47" s="48" t="s">
        <v>12491</v>
      </c>
      <c r="B47" s="48" t="s">
        <v>12492</v>
      </c>
      <c r="C47" s="48">
        <v>1</v>
      </c>
      <c r="D47" s="109">
        <v>10000000000</v>
      </c>
      <c r="E47" s="48" t="s">
        <v>12379</v>
      </c>
      <c r="F47" s="75">
        <v>42768</v>
      </c>
      <c r="G47" s="75">
        <v>42736</v>
      </c>
      <c r="H47" s="75">
        <f t="shared" si="2"/>
        <v>43636</v>
      </c>
      <c r="I47" s="77">
        <f t="shared" si="3"/>
        <v>11000000000</v>
      </c>
      <c r="J47" s="48" t="s">
        <v>249</v>
      </c>
      <c r="K47" s="192">
        <v>2000000000</v>
      </c>
      <c r="L47" s="109">
        <v>9000000000</v>
      </c>
      <c r="M47" s="48" t="s">
        <v>253</v>
      </c>
      <c r="N47" s="48" t="s">
        <v>12380</v>
      </c>
      <c r="O47" s="79" t="s">
        <v>12381</v>
      </c>
      <c r="P47" s="75">
        <v>43465</v>
      </c>
      <c r="Q47" s="79" t="s">
        <v>10959</v>
      </c>
      <c r="R47" s="74">
        <f t="shared" si="0"/>
        <v>9000000000</v>
      </c>
      <c r="S47" s="192">
        <f t="shared" si="1"/>
        <v>2000000000</v>
      </c>
      <c r="T47" s="48">
        <v>0</v>
      </c>
      <c r="U47" s="48">
        <v>1</v>
      </c>
    </row>
    <row r="48" spans="1:21" x14ac:dyDescent="0.25">
      <c r="A48" s="48" t="s">
        <v>12493</v>
      </c>
      <c r="B48" s="48" t="s">
        <v>12494</v>
      </c>
      <c r="C48" s="48">
        <v>1</v>
      </c>
      <c r="D48" s="109">
        <v>10000000000</v>
      </c>
      <c r="E48" s="48" t="s">
        <v>12379</v>
      </c>
      <c r="F48" s="75">
        <v>42768</v>
      </c>
      <c r="G48" s="75">
        <v>42736</v>
      </c>
      <c r="H48" s="75">
        <v>43281</v>
      </c>
      <c r="I48" s="77">
        <f t="shared" si="3"/>
        <v>9000000000</v>
      </c>
      <c r="J48" s="48" t="s">
        <v>249</v>
      </c>
      <c r="K48" s="192">
        <v>0</v>
      </c>
      <c r="L48" s="109">
        <v>9000000000</v>
      </c>
      <c r="M48" s="48" t="s">
        <v>253</v>
      </c>
      <c r="N48" s="48" t="s">
        <v>12380</v>
      </c>
      <c r="O48" s="79" t="s">
        <v>12381</v>
      </c>
      <c r="P48" s="75">
        <v>43465</v>
      </c>
      <c r="Q48" s="79" t="s">
        <v>12403</v>
      </c>
      <c r="R48" s="74">
        <f t="shared" si="0"/>
        <v>9000000000</v>
      </c>
      <c r="S48" s="192">
        <f t="shared" si="1"/>
        <v>0</v>
      </c>
      <c r="T48" s="48">
        <v>0</v>
      </c>
      <c r="U48" s="48">
        <v>0</v>
      </c>
    </row>
    <row r="49" spans="1:21" x14ac:dyDescent="0.25">
      <c r="A49" s="48" t="s">
        <v>12495</v>
      </c>
      <c r="B49" s="48" t="s">
        <v>12496</v>
      </c>
      <c r="C49" s="48">
        <v>1</v>
      </c>
      <c r="D49" s="109">
        <v>10000000000</v>
      </c>
      <c r="E49" s="48" t="s">
        <v>12379</v>
      </c>
      <c r="F49" s="75">
        <v>42768</v>
      </c>
      <c r="G49" s="75">
        <v>42736</v>
      </c>
      <c r="H49" s="75">
        <f t="shared" si="2"/>
        <v>43636</v>
      </c>
      <c r="I49" s="77">
        <f t="shared" si="3"/>
        <v>11000000000</v>
      </c>
      <c r="J49" s="48" t="s">
        <v>249</v>
      </c>
      <c r="K49" s="192">
        <v>2000000000</v>
      </c>
      <c r="L49" s="109">
        <v>9000000000</v>
      </c>
      <c r="M49" s="48" t="s">
        <v>253</v>
      </c>
      <c r="N49" s="48" t="s">
        <v>12380</v>
      </c>
      <c r="O49" s="79" t="s">
        <v>12381</v>
      </c>
      <c r="P49" s="75">
        <v>43465</v>
      </c>
      <c r="Q49" s="79" t="s">
        <v>12417</v>
      </c>
      <c r="R49" s="74">
        <f t="shared" si="0"/>
        <v>9000000000</v>
      </c>
      <c r="S49" s="192">
        <f t="shared" si="1"/>
        <v>2000000000</v>
      </c>
      <c r="T49" s="74">
        <f t="shared" ref="T49:T60" si="4">5%*R49</f>
        <v>450000000</v>
      </c>
      <c r="U49" s="48">
        <v>1</v>
      </c>
    </row>
    <row r="50" spans="1:21" x14ac:dyDescent="0.25">
      <c r="A50" s="48" t="s">
        <v>12497</v>
      </c>
      <c r="B50" s="48" t="s">
        <v>12498</v>
      </c>
      <c r="C50" s="48">
        <v>1</v>
      </c>
      <c r="D50" s="109">
        <v>10000000000</v>
      </c>
      <c r="E50" s="48" t="s">
        <v>12379</v>
      </c>
      <c r="F50" s="75">
        <v>42768</v>
      </c>
      <c r="G50" s="75">
        <v>42736</v>
      </c>
      <c r="H50" s="75">
        <v>43281</v>
      </c>
      <c r="I50" s="77">
        <f t="shared" si="3"/>
        <v>9000000000</v>
      </c>
      <c r="J50" s="48" t="s">
        <v>249</v>
      </c>
      <c r="K50" s="192">
        <v>0</v>
      </c>
      <c r="L50" s="109">
        <v>9000000000</v>
      </c>
      <c r="M50" s="48" t="s">
        <v>253</v>
      </c>
      <c r="N50" s="48" t="s">
        <v>12380</v>
      </c>
      <c r="O50" s="79" t="s">
        <v>12381</v>
      </c>
      <c r="P50" s="75">
        <v>43465</v>
      </c>
      <c r="Q50" s="79" t="s">
        <v>12403</v>
      </c>
      <c r="R50" s="74">
        <f t="shared" si="0"/>
        <v>9000000000</v>
      </c>
      <c r="S50" s="192">
        <f t="shared" si="1"/>
        <v>0</v>
      </c>
      <c r="T50" s="74">
        <f t="shared" si="4"/>
        <v>450000000</v>
      </c>
      <c r="U50" s="48">
        <v>0</v>
      </c>
    </row>
    <row r="51" spans="1:21" x14ac:dyDescent="0.25">
      <c r="A51" s="48" t="s">
        <v>12499</v>
      </c>
      <c r="B51" s="48" t="s">
        <v>12500</v>
      </c>
      <c r="C51" s="48">
        <v>1</v>
      </c>
      <c r="D51" s="109">
        <v>10000000000</v>
      </c>
      <c r="E51" s="48" t="s">
        <v>12379</v>
      </c>
      <c r="F51" s="75">
        <v>42768</v>
      </c>
      <c r="G51" s="75">
        <v>42736</v>
      </c>
      <c r="H51" s="75">
        <f t="shared" si="2"/>
        <v>43636</v>
      </c>
      <c r="I51" s="77">
        <f t="shared" si="3"/>
        <v>11000000000</v>
      </c>
      <c r="J51" s="48" t="s">
        <v>249</v>
      </c>
      <c r="K51" s="192">
        <v>2000000000</v>
      </c>
      <c r="L51" s="109">
        <v>9000000000</v>
      </c>
      <c r="M51" s="48" t="s">
        <v>253</v>
      </c>
      <c r="N51" s="48" t="s">
        <v>12380</v>
      </c>
      <c r="O51" s="79" t="s">
        <v>12381</v>
      </c>
      <c r="P51" s="75">
        <v>43465</v>
      </c>
      <c r="Q51" s="79" t="s">
        <v>12422</v>
      </c>
      <c r="R51" s="74">
        <f t="shared" si="0"/>
        <v>9000000000</v>
      </c>
      <c r="S51" s="192">
        <f t="shared" si="1"/>
        <v>2000000000</v>
      </c>
      <c r="T51" s="74">
        <f t="shared" si="4"/>
        <v>450000000</v>
      </c>
      <c r="U51" s="48">
        <v>1</v>
      </c>
    </row>
    <row r="52" spans="1:21" x14ac:dyDescent="0.25">
      <c r="A52" s="48" t="s">
        <v>12501</v>
      </c>
      <c r="B52" s="48" t="s">
        <v>12502</v>
      </c>
      <c r="C52" s="48">
        <v>1</v>
      </c>
      <c r="D52" s="109">
        <v>10000000000</v>
      </c>
      <c r="E52" s="48" t="s">
        <v>12379</v>
      </c>
      <c r="F52" s="75">
        <v>42768</v>
      </c>
      <c r="G52" s="75">
        <v>42736</v>
      </c>
      <c r="H52" s="75">
        <v>43281</v>
      </c>
      <c r="I52" s="77">
        <f t="shared" si="3"/>
        <v>9000000000</v>
      </c>
      <c r="J52" s="48" t="s">
        <v>249</v>
      </c>
      <c r="K52" s="192">
        <v>0</v>
      </c>
      <c r="L52" s="109">
        <v>9000000000</v>
      </c>
      <c r="M52" s="48" t="s">
        <v>253</v>
      </c>
      <c r="N52" s="48" t="s">
        <v>12380</v>
      </c>
      <c r="O52" s="79" t="s">
        <v>12381</v>
      </c>
      <c r="P52" s="75">
        <v>43465</v>
      </c>
      <c r="Q52" s="79" t="s">
        <v>7154</v>
      </c>
      <c r="R52" s="74">
        <f t="shared" si="0"/>
        <v>9000000000</v>
      </c>
      <c r="S52" s="192">
        <f t="shared" si="1"/>
        <v>0</v>
      </c>
      <c r="T52" s="74">
        <f t="shared" si="4"/>
        <v>450000000</v>
      </c>
      <c r="U52" s="48">
        <v>0</v>
      </c>
    </row>
    <row r="53" spans="1:21" x14ac:dyDescent="0.25">
      <c r="A53" s="48" t="s">
        <v>12503</v>
      </c>
      <c r="B53" s="48" t="s">
        <v>12504</v>
      </c>
      <c r="C53" s="48">
        <v>1</v>
      </c>
      <c r="D53" s="109">
        <v>10000000000</v>
      </c>
      <c r="E53" s="48" t="s">
        <v>12379</v>
      </c>
      <c r="F53" s="75">
        <v>42768</v>
      </c>
      <c r="G53" s="75">
        <v>42736</v>
      </c>
      <c r="H53" s="75">
        <f t="shared" si="2"/>
        <v>43636</v>
      </c>
      <c r="I53" s="77">
        <f t="shared" si="3"/>
        <v>11000000000</v>
      </c>
      <c r="J53" s="48" t="s">
        <v>249</v>
      </c>
      <c r="K53" s="192">
        <v>2000000000</v>
      </c>
      <c r="L53" s="109">
        <v>9000000000</v>
      </c>
      <c r="M53" s="48" t="s">
        <v>253</v>
      </c>
      <c r="N53" s="48" t="s">
        <v>12380</v>
      </c>
      <c r="O53" s="79" t="s">
        <v>12381</v>
      </c>
      <c r="P53" s="75">
        <v>43465</v>
      </c>
      <c r="Q53" s="79" t="s">
        <v>12427</v>
      </c>
      <c r="R53" s="74">
        <f t="shared" si="0"/>
        <v>9000000000</v>
      </c>
      <c r="S53" s="192">
        <f t="shared" si="1"/>
        <v>2000000000</v>
      </c>
      <c r="T53" s="74">
        <f t="shared" si="4"/>
        <v>450000000</v>
      </c>
      <c r="U53" s="48">
        <v>1</v>
      </c>
    </row>
    <row r="54" spans="1:21" x14ac:dyDescent="0.25">
      <c r="A54" s="48" t="s">
        <v>12505</v>
      </c>
      <c r="B54" s="48" t="s">
        <v>12506</v>
      </c>
      <c r="C54" s="48">
        <v>1</v>
      </c>
      <c r="D54" s="109">
        <v>10000000000</v>
      </c>
      <c r="E54" s="48" t="s">
        <v>12379</v>
      </c>
      <c r="F54" s="75">
        <v>42768</v>
      </c>
      <c r="G54" s="75">
        <v>42736</v>
      </c>
      <c r="H54" s="75">
        <v>43281</v>
      </c>
      <c r="I54" s="77">
        <f t="shared" si="3"/>
        <v>9000000000</v>
      </c>
      <c r="J54" s="48" t="s">
        <v>249</v>
      </c>
      <c r="K54" s="192">
        <v>0</v>
      </c>
      <c r="L54" s="109">
        <v>9000000000</v>
      </c>
      <c r="M54" s="48" t="s">
        <v>253</v>
      </c>
      <c r="N54" s="48" t="s">
        <v>12380</v>
      </c>
      <c r="O54" s="79" t="s">
        <v>12381</v>
      </c>
      <c r="P54" s="75">
        <v>43465</v>
      </c>
      <c r="Q54" s="79" t="s">
        <v>12430</v>
      </c>
      <c r="R54" s="74">
        <f t="shared" si="0"/>
        <v>9000000000</v>
      </c>
      <c r="S54" s="192">
        <f t="shared" si="1"/>
        <v>0</v>
      </c>
      <c r="T54" s="74">
        <f t="shared" si="4"/>
        <v>450000000</v>
      </c>
      <c r="U54" s="48">
        <v>0</v>
      </c>
    </row>
    <row r="55" spans="1:21" x14ac:dyDescent="0.25">
      <c r="A55" s="48" t="s">
        <v>12507</v>
      </c>
      <c r="B55" s="48" t="s">
        <v>12508</v>
      </c>
      <c r="C55" s="48">
        <v>1</v>
      </c>
      <c r="D55" s="109">
        <v>10000000000</v>
      </c>
      <c r="E55" s="48" t="s">
        <v>12379</v>
      </c>
      <c r="F55" s="75">
        <v>42768</v>
      </c>
      <c r="G55" s="75">
        <v>42736</v>
      </c>
      <c r="H55" s="75">
        <f t="shared" si="2"/>
        <v>43636</v>
      </c>
      <c r="I55" s="77">
        <f t="shared" si="3"/>
        <v>11000000000</v>
      </c>
      <c r="J55" s="48" t="s">
        <v>249</v>
      </c>
      <c r="K55" s="192">
        <v>2000000000</v>
      </c>
      <c r="L55" s="109">
        <v>9000000000</v>
      </c>
      <c r="M55" s="48" t="s">
        <v>253</v>
      </c>
      <c r="N55" s="48" t="s">
        <v>12380</v>
      </c>
      <c r="O55" s="79" t="s">
        <v>12381</v>
      </c>
      <c r="P55" s="75">
        <v>43465</v>
      </c>
      <c r="Q55" s="79" t="s">
        <v>10959</v>
      </c>
      <c r="R55" s="74">
        <f t="shared" si="0"/>
        <v>9000000000</v>
      </c>
      <c r="S55" s="192">
        <f t="shared" si="1"/>
        <v>2000000000</v>
      </c>
      <c r="T55" s="74">
        <f t="shared" si="4"/>
        <v>450000000</v>
      </c>
      <c r="U55" s="48">
        <v>1</v>
      </c>
    </row>
    <row r="56" spans="1:21" x14ac:dyDescent="0.25">
      <c r="A56" s="48" t="s">
        <v>12509</v>
      </c>
      <c r="B56" s="48" t="s">
        <v>12510</v>
      </c>
      <c r="C56" s="48">
        <v>1</v>
      </c>
      <c r="D56" s="109">
        <v>10000000000</v>
      </c>
      <c r="E56" s="48" t="s">
        <v>12379</v>
      </c>
      <c r="F56" s="75">
        <v>42768</v>
      </c>
      <c r="G56" s="75">
        <v>42736</v>
      </c>
      <c r="H56" s="75">
        <v>43281</v>
      </c>
      <c r="I56" s="77">
        <f t="shared" si="3"/>
        <v>9000000000</v>
      </c>
      <c r="J56" s="48" t="s">
        <v>249</v>
      </c>
      <c r="K56" s="192">
        <v>0</v>
      </c>
      <c r="L56" s="109">
        <v>9000000000</v>
      </c>
      <c r="M56" s="48" t="s">
        <v>253</v>
      </c>
      <c r="N56" s="48" t="s">
        <v>12380</v>
      </c>
      <c r="O56" s="79" t="s">
        <v>12381</v>
      </c>
      <c r="P56" s="75">
        <v>43465</v>
      </c>
      <c r="Q56" s="79" t="s">
        <v>12435</v>
      </c>
      <c r="R56" s="74">
        <f t="shared" si="0"/>
        <v>9000000000</v>
      </c>
      <c r="S56" s="192">
        <f t="shared" si="1"/>
        <v>0</v>
      </c>
      <c r="T56" s="74">
        <f t="shared" si="4"/>
        <v>450000000</v>
      </c>
      <c r="U56" s="48">
        <v>0</v>
      </c>
    </row>
    <row r="57" spans="1:21" x14ac:dyDescent="0.25">
      <c r="A57" s="48" t="s">
        <v>12511</v>
      </c>
      <c r="B57" s="48" t="s">
        <v>12512</v>
      </c>
      <c r="C57" s="48">
        <v>1</v>
      </c>
      <c r="D57" s="109">
        <v>10000000000</v>
      </c>
      <c r="E57" s="48" t="s">
        <v>12379</v>
      </c>
      <c r="F57" s="75">
        <v>42768</v>
      </c>
      <c r="G57" s="75">
        <v>42736</v>
      </c>
      <c r="H57" s="75">
        <f t="shared" si="2"/>
        <v>43636</v>
      </c>
      <c r="I57" s="77">
        <f t="shared" si="3"/>
        <v>11000000000</v>
      </c>
      <c r="J57" s="48" t="s">
        <v>249</v>
      </c>
      <c r="K57" s="192">
        <v>2000000000</v>
      </c>
      <c r="L57" s="109">
        <v>9000000000</v>
      </c>
      <c r="M57" s="48" t="s">
        <v>253</v>
      </c>
      <c r="N57" s="48" t="s">
        <v>12380</v>
      </c>
      <c r="O57" s="79" t="s">
        <v>12381</v>
      </c>
      <c r="P57" s="75">
        <v>43465</v>
      </c>
      <c r="Q57" s="79" t="s">
        <v>12438</v>
      </c>
      <c r="R57" s="74">
        <f t="shared" si="0"/>
        <v>9000000000</v>
      </c>
      <c r="S57" s="192">
        <f t="shared" si="1"/>
        <v>2000000000</v>
      </c>
      <c r="T57" s="74">
        <f t="shared" si="4"/>
        <v>450000000</v>
      </c>
      <c r="U57" s="48">
        <v>1</v>
      </c>
    </row>
    <row r="58" spans="1:21" x14ac:dyDescent="0.25">
      <c r="A58" s="48" t="s">
        <v>12513</v>
      </c>
      <c r="B58" s="48" t="s">
        <v>12514</v>
      </c>
      <c r="C58" s="48">
        <v>1</v>
      </c>
      <c r="D58" s="109">
        <v>10000000000</v>
      </c>
      <c r="E58" s="48" t="s">
        <v>12379</v>
      </c>
      <c r="F58" s="75">
        <v>42768</v>
      </c>
      <c r="G58" s="75">
        <v>42736</v>
      </c>
      <c r="H58" s="75">
        <v>43281</v>
      </c>
      <c r="I58" s="77">
        <f t="shared" si="3"/>
        <v>9000000000</v>
      </c>
      <c r="J58" s="48" t="s">
        <v>249</v>
      </c>
      <c r="K58" s="192">
        <v>0</v>
      </c>
      <c r="L58" s="109">
        <v>9000000000</v>
      </c>
      <c r="M58" s="48" t="s">
        <v>253</v>
      </c>
      <c r="N58" s="48" t="s">
        <v>12380</v>
      </c>
      <c r="O58" s="79" t="s">
        <v>12381</v>
      </c>
      <c r="P58" s="75">
        <v>43465</v>
      </c>
      <c r="Q58" s="79" t="s">
        <v>12438</v>
      </c>
      <c r="R58" s="74">
        <f t="shared" si="0"/>
        <v>9000000000</v>
      </c>
      <c r="S58" s="192">
        <f t="shared" si="1"/>
        <v>0</v>
      </c>
      <c r="T58" s="74">
        <f t="shared" si="4"/>
        <v>450000000</v>
      </c>
      <c r="U58" s="48">
        <v>0</v>
      </c>
    </row>
    <row r="59" spans="1:21" x14ac:dyDescent="0.25">
      <c r="A59" s="48" t="s">
        <v>12515</v>
      </c>
      <c r="B59" s="48" t="s">
        <v>12516</v>
      </c>
      <c r="C59" s="48">
        <v>1</v>
      </c>
      <c r="D59" s="109">
        <v>10000000000</v>
      </c>
      <c r="E59" s="48" t="s">
        <v>12379</v>
      </c>
      <c r="F59" s="75">
        <v>42768</v>
      </c>
      <c r="G59" s="75">
        <v>42736</v>
      </c>
      <c r="H59" s="75">
        <f t="shared" si="2"/>
        <v>43636</v>
      </c>
      <c r="I59" s="77">
        <f t="shared" si="3"/>
        <v>11000000000</v>
      </c>
      <c r="J59" s="48" t="s">
        <v>249</v>
      </c>
      <c r="K59" s="192">
        <v>2000000000</v>
      </c>
      <c r="L59" s="109">
        <v>9000000000</v>
      </c>
      <c r="M59" s="48" t="s">
        <v>253</v>
      </c>
      <c r="N59" s="48" t="s">
        <v>12380</v>
      </c>
      <c r="O59" s="79" t="s">
        <v>12381</v>
      </c>
      <c r="P59" s="75">
        <v>43465</v>
      </c>
      <c r="Q59" s="79" t="s">
        <v>12443</v>
      </c>
      <c r="R59" s="74">
        <f t="shared" si="0"/>
        <v>9000000000</v>
      </c>
      <c r="S59" s="192">
        <f t="shared" si="1"/>
        <v>2000000000</v>
      </c>
      <c r="T59" s="74">
        <f t="shared" si="4"/>
        <v>450000000</v>
      </c>
      <c r="U59" s="48">
        <v>1</v>
      </c>
    </row>
    <row r="60" spans="1:21" x14ac:dyDescent="0.25">
      <c r="A60" s="48" t="s">
        <v>12517</v>
      </c>
      <c r="B60" s="48" t="s">
        <v>12518</v>
      </c>
      <c r="C60" s="48">
        <v>1</v>
      </c>
      <c r="D60" s="109">
        <v>10000000000</v>
      </c>
      <c r="E60" s="48" t="s">
        <v>12379</v>
      </c>
      <c r="F60" s="75">
        <v>42768</v>
      </c>
      <c r="G60" s="75">
        <v>42736</v>
      </c>
      <c r="H60" s="75">
        <v>43281</v>
      </c>
      <c r="I60" s="77">
        <f t="shared" si="3"/>
        <v>9000000000</v>
      </c>
      <c r="J60" s="48" t="s">
        <v>249</v>
      </c>
      <c r="K60" s="192">
        <v>0</v>
      </c>
      <c r="L60" s="109">
        <v>9000000000</v>
      </c>
      <c r="M60" s="48" t="s">
        <v>253</v>
      </c>
      <c r="N60" s="48" t="s">
        <v>12380</v>
      </c>
      <c r="O60" s="79" t="s">
        <v>12381</v>
      </c>
      <c r="P60" s="75">
        <v>43465</v>
      </c>
      <c r="Q60" s="79" t="s">
        <v>12443</v>
      </c>
      <c r="R60" s="74">
        <f t="shared" si="0"/>
        <v>9000000000</v>
      </c>
      <c r="S60" s="192">
        <f t="shared" si="1"/>
        <v>0</v>
      </c>
      <c r="T60" s="74">
        <f t="shared" si="4"/>
        <v>450000000</v>
      </c>
      <c r="U60" s="48">
        <v>0</v>
      </c>
    </row>
    <row r="61" spans="1:21" x14ac:dyDescent="0.25">
      <c r="A61" s="48" t="s">
        <v>12519</v>
      </c>
      <c r="B61" s="48" t="s">
        <v>12520</v>
      </c>
      <c r="C61" s="48">
        <v>1</v>
      </c>
      <c r="D61" s="109">
        <v>10000000000</v>
      </c>
      <c r="E61" s="48" t="s">
        <v>12379</v>
      </c>
      <c r="F61" s="75">
        <v>42768</v>
      </c>
      <c r="G61" s="75">
        <v>42736</v>
      </c>
      <c r="H61" s="75">
        <f t="shared" si="2"/>
        <v>43636</v>
      </c>
      <c r="I61" s="77">
        <f t="shared" si="3"/>
        <v>11000000000</v>
      </c>
      <c r="J61" s="48" t="s">
        <v>249</v>
      </c>
      <c r="K61" s="192">
        <v>2000000000</v>
      </c>
      <c r="L61" s="109">
        <v>9000000000</v>
      </c>
      <c r="M61" s="48" t="s">
        <v>253</v>
      </c>
      <c r="N61" s="48" t="s">
        <v>12380</v>
      </c>
      <c r="O61" s="79" t="s">
        <v>12381</v>
      </c>
      <c r="P61" s="75">
        <v>43465</v>
      </c>
      <c r="Q61" s="79" t="s">
        <v>12448</v>
      </c>
      <c r="R61" s="74">
        <f t="shared" si="0"/>
        <v>9000000000</v>
      </c>
      <c r="S61" s="192">
        <f t="shared" si="1"/>
        <v>2000000000</v>
      </c>
      <c r="T61" s="48">
        <v>0</v>
      </c>
      <c r="U61" s="48">
        <v>1</v>
      </c>
    </row>
    <row r="62" spans="1:21" x14ac:dyDescent="0.25">
      <c r="A62" s="48" t="s">
        <v>12521</v>
      </c>
      <c r="B62" s="48" t="s">
        <v>12522</v>
      </c>
      <c r="C62" s="48">
        <v>1</v>
      </c>
      <c r="D62" s="109">
        <v>10000000000</v>
      </c>
      <c r="E62" s="48" t="s">
        <v>12379</v>
      </c>
      <c r="F62" s="75">
        <v>42768</v>
      </c>
      <c r="G62" s="75">
        <v>42736</v>
      </c>
      <c r="H62" s="75">
        <v>43281</v>
      </c>
      <c r="I62" s="77">
        <f t="shared" si="3"/>
        <v>9000000000</v>
      </c>
      <c r="J62" s="48" t="s">
        <v>249</v>
      </c>
      <c r="K62" s="192">
        <v>0</v>
      </c>
      <c r="L62" s="109">
        <v>9000000000</v>
      </c>
      <c r="M62" s="48" t="s">
        <v>253</v>
      </c>
      <c r="N62" s="48" t="s">
        <v>12380</v>
      </c>
      <c r="O62" s="79" t="s">
        <v>12381</v>
      </c>
      <c r="P62" s="75">
        <v>43465</v>
      </c>
      <c r="Q62" s="79" t="s">
        <v>7241</v>
      </c>
      <c r="R62" s="74">
        <f t="shared" si="0"/>
        <v>9000000000</v>
      </c>
      <c r="S62" s="192">
        <f t="shared" si="1"/>
        <v>0</v>
      </c>
      <c r="T62" s="48">
        <v>0</v>
      </c>
      <c r="U62" s="48">
        <v>0</v>
      </c>
    </row>
    <row r="63" spans="1:21" x14ac:dyDescent="0.25">
      <c r="A63" s="48" t="s">
        <v>12523</v>
      </c>
      <c r="B63" s="48" t="s">
        <v>12524</v>
      </c>
      <c r="C63" s="48">
        <v>1</v>
      </c>
      <c r="D63" s="109">
        <v>10000000000</v>
      </c>
      <c r="E63" s="48" t="s">
        <v>12379</v>
      </c>
      <c r="F63" s="75">
        <v>42768</v>
      </c>
      <c r="G63" s="75">
        <v>42736</v>
      </c>
      <c r="H63" s="75">
        <f t="shared" si="2"/>
        <v>43636</v>
      </c>
      <c r="I63" s="77">
        <f t="shared" si="3"/>
        <v>11000000000</v>
      </c>
      <c r="J63" s="48" t="s">
        <v>249</v>
      </c>
      <c r="K63" s="192">
        <v>2000000000</v>
      </c>
      <c r="L63" s="109">
        <v>9000000000</v>
      </c>
      <c r="M63" s="48" t="s">
        <v>253</v>
      </c>
      <c r="N63" s="48" t="s">
        <v>12380</v>
      </c>
      <c r="O63" s="79" t="s">
        <v>12381</v>
      </c>
      <c r="P63" s="75">
        <v>43465</v>
      </c>
      <c r="Q63" s="79" t="s">
        <v>12453</v>
      </c>
      <c r="R63" s="74">
        <f t="shared" si="0"/>
        <v>9000000000</v>
      </c>
      <c r="S63" s="192">
        <f t="shared" si="1"/>
        <v>2000000000</v>
      </c>
      <c r="T63" s="48">
        <v>0</v>
      </c>
      <c r="U63" s="48">
        <v>1</v>
      </c>
    </row>
    <row r="64" spans="1:21" x14ac:dyDescent="0.25">
      <c r="A64" s="48" t="s">
        <v>12525</v>
      </c>
      <c r="B64" s="48" t="s">
        <v>12526</v>
      </c>
      <c r="C64" s="48">
        <v>1</v>
      </c>
      <c r="D64" s="109">
        <v>10000000000</v>
      </c>
      <c r="E64" s="48" t="s">
        <v>12379</v>
      </c>
      <c r="F64" s="75">
        <v>42768</v>
      </c>
      <c r="G64" s="75">
        <v>42736</v>
      </c>
      <c r="H64" s="75">
        <v>43281</v>
      </c>
      <c r="I64" s="77">
        <f t="shared" si="3"/>
        <v>9000000000</v>
      </c>
      <c r="J64" s="48" t="s">
        <v>249</v>
      </c>
      <c r="K64" s="192">
        <v>0</v>
      </c>
      <c r="L64" s="109">
        <v>9000000000</v>
      </c>
      <c r="M64" s="48" t="s">
        <v>253</v>
      </c>
      <c r="N64" s="48" t="s">
        <v>12380</v>
      </c>
      <c r="O64" s="79" t="s">
        <v>12381</v>
      </c>
      <c r="P64" s="75">
        <v>43465</v>
      </c>
      <c r="Q64" s="79" t="s">
        <v>12456</v>
      </c>
      <c r="R64" s="74">
        <f t="shared" si="0"/>
        <v>9000000000</v>
      </c>
      <c r="S64" s="192">
        <f t="shared" si="1"/>
        <v>0</v>
      </c>
      <c r="T64" s="48">
        <v>0</v>
      </c>
      <c r="U64" s="48">
        <v>0</v>
      </c>
    </row>
    <row r="65" spans="1:21" x14ac:dyDescent="0.25">
      <c r="A65" s="48" t="s">
        <v>12527</v>
      </c>
      <c r="B65" s="48" t="s">
        <v>12528</v>
      </c>
      <c r="C65" s="48">
        <v>1</v>
      </c>
      <c r="D65" s="109">
        <v>10000000000</v>
      </c>
      <c r="E65" s="48" t="s">
        <v>12379</v>
      </c>
      <c r="F65" s="75">
        <v>42768</v>
      </c>
      <c r="G65" s="75">
        <v>42736</v>
      </c>
      <c r="H65" s="75">
        <f t="shared" si="2"/>
        <v>43636</v>
      </c>
      <c r="I65" s="77">
        <f t="shared" si="3"/>
        <v>11000000000</v>
      </c>
      <c r="J65" s="48" t="s">
        <v>249</v>
      </c>
      <c r="K65" s="192">
        <v>2000000000</v>
      </c>
      <c r="L65" s="109">
        <v>9000000000</v>
      </c>
      <c r="M65" s="48" t="s">
        <v>253</v>
      </c>
      <c r="N65" s="48" t="s">
        <v>12380</v>
      </c>
      <c r="O65" s="79" t="s">
        <v>12381</v>
      </c>
      <c r="P65" s="75">
        <v>43465</v>
      </c>
      <c r="Q65" s="79" t="s">
        <v>12459</v>
      </c>
      <c r="R65" s="74">
        <f t="shared" si="0"/>
        <v>9000000000</v>
      </c>
      <c r="S65" s="192">
        <f t="shared" si="1"/>
        <v>2000000000</v>
      </c>
      <c r="T65" s="48">
        <v>0</v>
      </c>
      <c r="U65" s="48">
        <v>1</v>
      </c>
    </row>
    <row r="66" spans="1:21" x14ac:dyDescent="0.25">
      <c r="A66" s="48" t="s">
        <v>12529</v>
      </c>
      <c r="B66" s="48" t="s">
        <v>12530</v>
      </c>
      <c r="C66" s="48">
        <v>1</v>
      </c>
      <c r="D66" s="109">
        <v>10000000000</v>
      </c>
      <c r="E66" s="48" t="s">
        <v>12379</v>
      </c>
      <c r="F66" s="75">
        <v>42768</v>
      </c>
      <c r="G66" s="75">
        <v>42736</v>
      </c>
      <c r="H66" s="75">
        <v>43281</v>
      </c>
      <c r="I66" s="77">
        <f t="shared" si="3"/>
        <v>9000000000</v>
      </c>
      <c r="J66" s="48" t="s">
        <v>249</v>
      </c>
      <c r="K66" s="192">
        <v>0</v>
      </c>
      <c r="L66" s="109">
        <v>9000000000</v>
      </c>
      <c r="M66" s="48" t="s">
        <v>253</v>
      </c>
      <c r="N66" s="48" t="s">
        <v>12380</v>
      </c>
      <c r="O66" s="79" t="s">
        <v>12381</v>
      </c>
      <c r="P66" s="75">
        <v>43465</v>
      </c>
      <c r="Q66" s="79" t="s">
        <v>10959</v>
      </c>
      <c r="R66" s="74">
        <f t="shared" ref="R66:R129" si="5">L66</f>
        <v>9000000000</v>
      </c>
      <c r="S66" s="192">
        <f t="shared" ref="S66:S129" si="6">K66</f>
        <v>0</v>
      </c>
      <c r="T66" s="48">
        <v>0</v>
      </c>
      <c r="U66" s="48">
        <v>0</v>
      </c>
    </row>
    <row r="67" spans="1:21" x14ac:dyDescent="0.25">
      <c r="A67" s="48" t="s">
        <v>12531</v>
      </c>
      <c r="B67" s="48" t="s">
        <v>12532</v>
      </c>
      <c r="C67" s="48">
        <v>1</v>
      </c>
      <c r="D67" s="109">
        <v>10000000000</v>
      </c>
      <c r="E67" s="48" t="s">
        <v>12379</v>
      </c>
      <c r="F67" s="75">
        <v>42768</v>
      </c>
      <c r="G67" s="75">
        <v>42736</v>
      </c>
      <c r="H67" s="75">
        <f t="shared" ref="H67:H129" si="7">G67+900</f>
        <v>43636</v>
      </c>
      <c r="I67" s="77">
        <f t="shared" ref="I67:I130" si="8">R67+S67</f>
        <v>11000000000</v>
      </c>
      <c r="J67" s="48" t="s">
        <v>249</v>
      </c>
      <c r="K67" s="192">
        <v>2000000000</v>
      </c>
      <c r="L67" s="109">
        <v>9000000000</v>
      </c>
      <c r="M67" s="48" t="s">
        <v>253</v>
      </c>
      <c r="N67" s="48" t="s">
        <v>12380</v>
      </c>
      <c r="O67" s="79" t="s">
        <v>12381</v>
      </c>
      <c r="P67" s="75">
        <v>43465</v>
      </c>
      <c r="Q67" s="79" t="s">
        <v>10959</v>
      </c>
      <c r="R67" s="74">
        <f t="shared" si="5"/>
        <v>9000000000</v>
      </c>
      <c r="S67" s="192">
        <f t="shared" si="6"/>
        <v>2000000000</v>
      </c>
      <c r="T67" s="48">
        <v>0</v>
      </c>
      <c r="U67" s="48">
        <v>1</v>
      </c>
    </row>
    <row r="68" spans="1:21" x14ac:dyDescent="0.25">
      <c r="A68" s="48" t="s">
        <v>12533</v>
      </c>
      <c r="B68" s="48" t="s">
        <v>12534</v>
      </c>
      <c r="C68" s="48">
        <v>1</v>
      </c>
      <c r="D68" s="109">
        <v>10000000000</v>
      </c>
      <c r="E68" s="48" t="s">
        <v>12379</v>
      </c>
      <c r="F68" s="75">
        <v>42768</v>
      </c>
      <c r="G68" s="75">
        <v>42736</v>
      </c>
      <c r="H68" s="75">
        <v>43281</v>
      </c>
      <c r="I68" s="77">
        <f t="shared" si="8"/>
        <v>9000000000</v>
      </c>
      <c r="J68" s="48" t="s">
        <v>249</v>
      </c>
      <c r="K68" s="192">
        <v>0</v>
      </c>
      <c r="L68" s="109">
        <v>9000000000</v>
      </c>
      <c r="M68" s="48" t="s">
        <v>253</v>
      </c>
      <c r="N68" s="48" t="s">
        <v>12380</v>
      </c>
      <c r="O68" s="79" t="s">
        <v>12381</v>
      </c>
      <c r="P68" s="75">
        <v>43465</v>
      </c>
      <c r="Q68" s="79" t="s">
        <v>10959</v>
      </c>
      <c r="R68" s="74">
        <f t="shared" si="5"/>
        <v>9000000000</v>
      </c>
      <c r="S68" s="192">
        <f t="shared" si="6"/>
        <v>0</v>
      </c>
      <c r="T68" s="48">
        <v>0</v>
      </c>
      <c r="U68" s="48">
        <v>0</v>
      </c>
    </row>
    <row r="69" spans="1:21" x14ac:dyDescent="0.25">
      <c r="A69" s="48" t="s">
        <v>12535</v>
      </c>
      <c r="B69" s="48" t="s">
        <v>12536</v>
      </c>
      <c r="C69" s="48">
        <v>1</v>
      </c>
      <c r="D69" s="109">
        <v>10000000000</v>
      </c>
      <c r="E69" s="48" t="s">
        <v>12379</v>
      </c>
      <c r="F69" s="75">
        <v>42768</v>
      </c>
      <c r="G69" s="75">
        <v>42736</v>
      </c>
      <c r="H69" s="75">
        <f t="shared" si="7"/>
        <v>43636</v>
      </c>
      <c r="I69" s="77">
        <f t="shared" si="8"/>
        <v>11000000000</v>
      </c>
      <c r="J69" s="48" t="s">
        <v>249</v>
      </c>
      <c r="K69" s="192">
        <v>2000000000</v>
      </c>
      <c r="L69" s="109">
        <v>9000000000</v>
      </c>
      <c r="M69" s="48" t="s">
        <v>253</v>
      </c>
      <c r="N69" s="48" t="s">
        <v>12380</v>
      </c>
      <c r="O69" s="79" t="s">
        <v>12381</v>
      </c>
      <c r="P69" s="75">
        <v>43465</v>
      </c>
      <c r="Q69" s="79" t="s">
        <v>12468</v>
      </c>
      <c r="R69" s="74">
        <f t="shared" si="5"/>
        <v>9000000000</v>
      </c>
      <c r="S69" s="192">
        <f t="shared" si="6"/>
        <v>2000000000</v>
      </c>
      <c r="T69" s="48">
        <v>0</v>
      </c>
      <c r="U69" s="48">
        <v>1</v>
      </c>
    </row>
    <row r="70" spans="1:21" x14ac:dyDescent="0.25">
      <c r="A70" s="48" t="s">
        <v>12537</v>
      </c>
      <c r="B70" s="48" t="s">
        <v>12538</v>
      </c>
      <c r="C70" s="48">
        <v>1</v>
      </c>
      <c r="D70" s="109">
        <v>10000000000</v>
      </c>
      <c r="E70" s="48" t="s">
        <v>12379</v>
      </c>
      <c r="F70" s="75">
        <v>42768</v>
      </c>
      <c r="G70" s="75">
        <v>42736</v>
      </c>
      <c r="H70" s="75">
        <v>43281</v>
      </c>
      <c r="I70" s="77">
        <f t="shared" si="8"/>
        <v>9000000000</v>
      </c>
      <c r="J70" s="48" t="s">
        <v>249</v>
      </c>
      <c r="K70" s="192">
        <v>0</v>
      </c>
      <c r="L70" s="109">
        <v>9000000000</v>
      </c>
      <c r="M70" s="48" t="s">
        <v>253</v>
      </c>
      <c r="N70" s="48" t="s">
        <v>12380</v>
      </c>
      <c r="O70" s="79" t="s">
        <v>12381</v>
      </c>
      <c r="P70" s="75">
        <v>43465</v>
      </c>
      <c r="Q70" s="79" t="s">
        <v>12539</v>
      </c>
      <c r="R70" s="74">
        <f t="shared" si="5"/>
        <v>9000000000</v>
      </c>
      <c r="S70" s="192">
        <f t="shared" si="6"/>
        <v>0</v>
      </c>
      <c r="T70" s="48">
        <v>0</v>
      </c>
      <c r="U70" s="48">
        <v>0</v>
      </c>
    </row>
    <row r="71" spans="1:21" x14ac:dyDescent="0.25">
      <c r="A71" s="48" t="s">
        <v>12540</v>
      </c>
      <c r="B71" s="48" t="s">
        <v>12541</v>
      </c>
      <c r="C71" s="48">
        <v>1</v>
      </c>
      <c r="D71" s="109">
        <v>10000000000</v>
      </c>
      <c r="E71" s="48" t="s">
        <v>12379</v>
      </c>
      <c r="F71" s="75">
        <v>42768</v>
      </c>
      <c r="G71" s="75">
        <v>42736</v>
      </c>
      <c r="H71" s="75">
        <f t="shared" si="7"/>
        <v>43636</v>
      </c>
      <c r="I71" s="77">
        <f t="shared" si="8"/>
        <v>11000000000</v>
      </c>
      <c r="J71" s="48" t="s">
        <v>249</v>
      </c>
      <c r="K71" s="192">
        <v>2000000000</v>
      </c>
      <c r="L71" s="109">
        <v>9000000000</v>
      </c>
      <c r="M71" s="48" t="s">
        <v>253</v>
      </c>
      <c r="N71" s="48" t="s">
        <v>12380</v>
      </c>
      <c r="O71" s="79" t="s">
        <v>12381</v>
      </c>
      <c r="P71" s="75">
        <v>43465</v>
      </c>
      <c r="Q71" s="79" t="s">
        <v>12542</v>
      </c>
      <c r="R71" s="74">
        <f t="shared" si="5"/>
        <v>9000000000</v>
      </c>
      <c r="S71" s="192">
        <f t="shared" si="6"/>
        <v>2000000000</v>
      </c>
      <c r="T71" s="48">
        <v>0</v>
      </c>
      <c r="U71" s="48">
        <v>1</v>
      </c>
    </row>
    <row r="72" spans="1:21" x14ac:dyDescent="0.25">
      <c r="A72" s="48" t="s">
        <v>12543</v>
      </c>
      <c r="B72" s="48" t="s">
        <v>12544</v>
      </c>
      <c r="C72" s="48">
        <v>1</v>
      </c>
      <c r="D72" s="109">
        <v>10000000000</v>
      </c>
      <c r="E72" s="48" t="s">
        <v>12379</v>
      </c>
      <c r="F72" s="75">
        <v>42768</v>
      </c>
      <c r="G72" s="75">
        <v>42736</v>
      </c>
      <c r="H72" s="75">
        <v>43281</v>
      </c>
      <c r="I72" s="77">
        <f t="shared" si="8"/>
        <v>9000000000</v>
      </c>
      <c r="J72" s="48" t="s">
        <v>249</v>
      </c>
      <c r="K72" s="192">
        <v>0</v>
      </c>
      <c r="L72" s="109">
        <v>9000000000</v>
      </c>
      <c r="M72" s="48" t="s">
        <v>253</v>
      </c>
      <c r="N72" s="48" t="s">
        <v>12380</v>
      </c>
      <c r="O72" s="79" t="s">
        <v>12381</v>
      </c>
      <c r="P72" s="75">
        <v>43465</v>
      </c>
      <c r="Q72" s="79" t="s">
        <v>12545</v>
      </c>
      <c r="R72" s="74">
        <f t="shared" si="5"/>
        <v>9000000000</v>
      </c>
      <c r="S72" s="192">
        <f t="shared" si="6"/>
        <v>0</v>
      </c>
      <c r="T72" s="48">
        <v>0</v>
      </c>
      <c r="U72" s="48">
        <v>0</v>
      </c>
    </row>
    <row r="73" spans="1:21" x14ac:dyDescent="0.25">
      <c r="A73" s="48" t="s">
        <v>12546</v>
      </c>
      <c r="B73" s="48" t="s">
        <v>12547</v>
      </c>
      <c r="C73" s="48">
        <v>1</v>
      </c>
      <c r="D73" s="109">
        <v>10000000000</v>
      </c>
      <c r="E73" s="48" t="s">
        <v>12379</v>
      </c>
      <c r="F73" s="75">
        <v>42768</v>
      </c>
      <c r="G73" s="75">
        <v>42736</v>
      </c>
      <c r="H73" s="75">
        <f t="shared" si="7"/>
        <v>43636</v>
      </c>
      <c r="I73" s="77">
        <f t="shared" si="8"/>
        <v>11000000000</v>
      </c>
      <c r="J73" s="48" t="s">
        <v>249</v>
      </c>
      <c r="K73" s="192">
        <v>2000000000</v>
      </c>
      <c r="L73" s="109">
        <v>9000000000</v>
      </c>
      <c r="M73" s="48" t="s">
        <v>253</v>
      </c>
      <c r="N73" s="48" t="s">
        <v>12380</v>
      </c>
      <c r="O73" s="79" t="s">
        <v>12381</v>
      </c>
      <c r="P73" s="75">
        <v>43465</v>
      </c>
      <c r="Q73" s="79" t="s">
        <v>12548</v>
      </c>
      <c r="R73" s="74">
        <f t="shared" si="5"/>
        <v>9000000000</v>
      </c>
      <c r="S73" s="192">
        <f t="shared" si="6"/>
        <v>2000000000</v>
      </c>
      <c r="T73" s="48">
        <v>0</v>
      </c>
      <c r="U73" s="48">
        <v>1</v>
      </c>
    </row>
    <row r="74" spans="1:21" x14ac:dyDescent="0.25">
      <c r="A74" s="48" t="s">
        <v>12549</v>
      </c>
      <c r="B74" s="48" t="s">
        <v>12550</v>
      </c>
      <c r="C74" s="48">
        <v>1</v>
      </c>
      <c r="D74" s="109">
        <v>10000000000</v>
      </c>
      <c r="E74" s="48" t="s">
        <v>12379</v>
      </c>
      <c r="F74" s="75">
        <v>42768</v>
      </c>
      <c r="G74" s="75">
        <v>42736</v>
      </c>
      <c r="H74" s="75">
        <v>43281</v>
      </c>
      <c r="I74" s="77">
        <f t="shared" si="8"/>
        <v>9000000000</v>
      </c>
      <c r="J74" s="48" t="s">
        <v>249</v>
      </c>
      <c r="K74" s="192">
        <v>0</v>
      </c>
      <c r="L74" s="109">
        <v>9000000000</v>
      </c>
      <c r="M74" s="48" t="s">
        <v>253</v>
      </c>
      <c r="N74" s="48" t="s">
        <v>12380</v>
      </c>
      <c r="O74" s="79" t="s">
        <v>12381</v>
      </c>
      <c r="P74" s="75">
        <v>43465</v>
      </c>
      <c r="Q74" s="79" t="s">
        <v>12548</v>
      </c>
      <c r="R74" s="74">
        <f t="shared" si="5"/>
        <v>9000000000</v>
      </c>
      <c r="S74" s="192">
        <f t="shared" si="6"/>
        <v>0</v>
      </c>
      <c r="T74" s="48">
        <v>0</v>
      </c>
      <c r="U74" s="48">
        <v>0</v>
      </c>
    </row>
    <row r="75" spans="1:21" x14ac:dyDescent="0.25">
      <c r="A75" s="48" t="s">
        <v>12551</v>
      </c>
      <c r="B75" s="48" t="s">
        <v>12552</v>
      </c>
      <c r="C75" s="48">
        <v>1</v>
      </c>
      <c r="D75" s="109">
        <v>10000000000</v>
      </c>
      <c r="E75" s="48" t="s">
        <v>12379</v>
      </c>
      <c r="F75" s="75">
        <v>42768</v>
      </c>
      <c r="G75" s="75">
        <v>42736</v>
      </c>
      <c r="H75" s="75">
        <f t="shared" si="7"/>
        <v>43636</v>
      </c>
      <c r="I75" s="77">
        <f t="shared" si="8"/>
        <v>11000000000</v>
      </c>
      <c r="J75" s="48" t="s">
        <v>249</v>
      </c>
      <c r="K75" s="192">
        <v>2000000000</v>
      </c>
      <c r="L75" s="109">
        <v>9000000000</v>
      </c>
      <c r="M75" s="48" t="s">
        <v>253</v>
      </c>
      <c r="N75" s="48" t="s">
        <v>12380</v>
      </c>
      <c r="O75" s="79" t="s">
        <v>12381</v>
      </c>
      <c r="P75" s="75">
        <v>43465</v>
      </c>
      <c r="Q75" s="79" t="s">
        <v>12553</v>
      </c>
      <c r="R75" s="74">
        <f t="shared" si="5"/>
        <v>9000000000</v>
      </c>
      <c r="S75" s="192">
        <f t="shared" si="6"/>
        <v>2000000000</v>
      </c>
      <c r="T75" s="74">
        <f t="shared" ref="T75:T86" si="9">5%*R75</f>
        <v>450000000</v>
      </c>
      <c r="U75" s="48">
        <v>1</v>
      </c>
    </row>
    <row r="76" spans="1:21" x14ac:dyDescent="0.25">
      <c r="A76" s="48" t="s">
        <v>12554</v>
      </c>
      <c r="B76" s="48" t="s">
        <v>12555</v>
      </c>
      <c r="C76" s="48">
        <v>1</v>
      </c>
      <c r="D76" s="109">
        <v>10000000000</v>
      </c>
      <c r="E76" s="48" t="s">
        <v>12379</v>
      </c>
      <c r="F76" s="75">
        <v>42768</v>
      </c>
      <c r="G76" s="75">
        <v>42736</v>
      </c>
      <c r="H76" s="75">
        <v>43281</v>
      </c>
      <c r="I76" s="77">
        <f t="shared" si="8"/>
        <v>9000000000</v>
      </c>
      <c r="J76" s="48" t="s">
        <v>249</v>
      </c>
      <c r="K76" s="192">
        <v>0</v>
      </c>
      <c r="L76" s="109">
        <v>9000000000</v>
      </c>
      <c r="M76" s="48" t="s">
        <v>253</v>
      </c>
      <c r="N76" s="48" t="s">
        <v>12380</v>
      </c>
      <c r="O76" s="79" t="s">
        <v>12381</v>
      </c>
      <c r="P76" s="75">
        <v>43465</v>
      </c>
      <c r="Q76" s="79" t="s">
        <v>7095</v>
      </c>
      <c r="R76" s="74">
        <f t="shared" si="5"/>
        <v>9000000000</v>
      </c>
      <c r="S76" s="192">
        <f t="shared" si="6"/>
        <v>0</v>
      </c>
      <c r="T76" s="74">
        <f t="shared" si="9"/>
        <v>450000000</v>
      </c>
      <c r="U76" s="48">
        <v>0</v>
      </c>
    </row>
    <row r="77" spans="1:21" x14ac:dyDescent="0.25">
      <c r="A77" s="48" t="s">
        <v>12556</v>
      </c>
      <c r="B77" s="48" t="s">
        <v>12557</v>
      </c>
      <c r="C77" s="48">
        <v>1</v>
      </c>
      <c r="D77" s="109">
        <v>10000000000</v>
      </c>
      <c r="E77" s="48" t="s">
        <v>12379</v>
      </c>
      <c r="F77" s="75">
        <v>42768</v>
      </c>
      <c r="G77" s="75">
        <v>42736</v>
      </c>
      <c r="H77" s="75">
        <f t="shared" si="7"/>
        <v>43636</v>
      </c>
      <c r="I77" s="77">
        <f t="shared" si="8"/>
        <v>11000000000</v>
      </c>
      <c r="J77" s="48" t="s">
        <v>249</v>
      </c>
      <c r="K77" s="192">
        <v>2000000000</v>
      </c>
      <c r="L77" s="109">
        <v>9000000000</v>
      </c>
      <c r="M77" s="48" t="s">
        <v>253</v>
      </c>
      <c r="N77" s="48" t="s">
        <v>12380</v>
      </c>
      <c r="O77" s="79" t="s">
        <v>12381</v>
      </c>
      <c r="P77" s="75">
        <v>43465</v>
      </c>
      <c r="Q77" s="79" t="s">
        <v>7095</v>
      </c>
      <c r="R77" s="74">
        <f t="shared" si="5"/>
        <v>9000000000</v>
      </c>
      <c r="S77" s="192">
        <f t="shared" si="6"/>
        <v>2000000000</v>
      </c>
      <c r="T77" s="74">
        <f t="shared" si="9"/>
        <v>450000000</v>
      </c>
      <c r="U77" s="48">
        <v>1</v>
      </c>
    </row>
    <row r="78" spans="1:21" x14ac:dyDescent="0.25">
      <c r="A78" s="48" t="s">
        <v>12558</v>
      </c>
      <c r="B78" s="48" t="s">
        <v>12559</v>
      </c>
      <c r="C78" s="48">
        <v>1</v>
      </c>
      <c r="D78" s="109">
        <v>10000000000</v>
      </c>
      <c r="E78" s="48" t="s">
        <v>12379</v>
      </c>
      <c r="F78" s="75">
        <v>42768</v>
      </c>
      <c r="G78" s="75">
        <v>42736</v>
      </c>
      <c r="H78" s="75">
        <v>43281</v>
      </c>
      <c r="I78" s="77">
        <f t="shared" si="8"/>
        <v>9000000000</v>
      </c>
      <c r="J78" s="48" t="s">
        <v>249</v>
      </c>
      <c r="K78" s="192">
        <v>0</v>
      </c>
      <c r="L78" s="109">
        <v>9000000000</v>
      </c>
      <c r="M78" s="48" t="s">
        <v>253</v>
      </c>
      <c r="N78" s="48" t="s">
        <v>12380</v>
      </c>
      <c r="O78" s="79" t="s">
        <v>12381</v>
      </c>
      <c r="P78" s="75">
        <v>43465</v>
      </c>
      <c r="Q78" s="79" t="s">
        <v>10959</v>
      </c>
      <c r="R78" s="74">
        <f t="shared" si="5"/>
        <v>9000000000</v>
      </c>
      <c r="S78" s="192">
        <f t="shared" si="6"/>
        <v>0</v>
      </c>
      <c r="T78" s="74">
        <f t="shared" si="9"/>
        <v>450000000</v>
      </c>
      <c r="U78" s="48">
        <v>0</v>
      </c>
    </row>
    <row r="79" spans="1:21" x14ac:dyDescent="0.25">
      <c r="A79" s="48" t="s">
        <v>12560</v>
      </c>
      <c r="B79" s="48" t="s">
        <v>12561</v>
      </c>
      <c r="C79" s="48">
        <v>1</v>
      </c>
      <c r="D79" s="109">
        <v>10000000000</v>
      </c>
      <c r="E79" s="48" t="s">
        <v>12379</v>
      </c>
      <c r="F79" s="75">
        <v>42768</v>
      </c>
      <c r="G79" s="75">
        <v>42736</v>
      </c>
      <c r="H79" s="75">
        <f t="shared" si="7"/>
        <v>43636</v>
      </c>
      <c r="I79" s="77">
        <f t="shared" si="8"/>
        <v>11000000000</v>
      </c>
      <c r="J79" s="48" t="s">
        <v>249</v>
      </c>
      <c r="K79" s="192">
        <v>2000000000</v>
      </c>
      <c r="L79" s="109">
        <v>9000000000</v>
      </c>
      <c r="M79" s="48" t="s">
        <v>253</v>
      </c>
      <c r="N79" s="48" t="s">
        <v>12380</v>
      </c>
      <c r="O79" s="79" t="s">
        <v>12381</v>
      </c>
      <c r="P79" s="75">
        <v>43465</v>
      </c>
      <c r="Q79" s="79" t="s">
        <v>12562</v>
      </c>
      <c r="R79" s="74">
        <f t="shared" si="5"/>
        <v>9000000000</v>
      </c>
      <c r="S79" s="192">
        <f t="shared" si="6"/>
        <v>2000000000</v>
      </c>
      <c r="T79" s="74">
        <f t="shared" si="9"/>
        <v>450000000</v>
      </c>
      <c r="U79" s="48">
        <v>1</v>
      </c>
    </row>
    <row r="80" spans="1:21" x14ac:dyDescent="0.25">
      <c r="A80" s="48" t="s">
        <v>12563</v>
      </c>
      <c r="B80" s="48" t="s">
        <v>12564</v>
      </c>
      <c r="C80" s="48">
        <v>1</v>
      </c>
      <c r="D80" s="109">
        <v>10000000000</v>
      </c>
      <c r="E80" s="48" t="s">
        <v>12379</v>
      </c>
      <c r="F80" s="75">
        <v>42768</v>
      </c>
      <c r="G80" s="75">
        <v>42736</v>
      </c>
      <c r="H80" s="75">
        <v>43281</v>
      </c>
      <c r="I80" s="77">
        <f t="shared" si="8"/>
        <v>9000000000</v>
      </c>
      <c r="J80" s="48" t="s">
        <v>249</v>
      </c>
      <c r="K80" s="192">
        <v>0</v>
      </c>
      <c r="L80" s="109">
        <v>9000000000</v>
      </c>
      <c r="M80" s="48" t="s">
        <v>253</v>
      </c>
      <c r="N80" s="48" t="s">
        <v>12380</v>
      </c>
      <c r="O80" s="79" t="s">
        <v>12381</v>
      </c>
      <c r="P80" s="75">
        <v>43465</v>
      </c>
      <c r="Q80" s="79" t="s">
        <v>10959</v>
      </c>
      <c r="R80" s="74">
        <f t="shared" si="5"/>
        <v>9000000000</v>
      </c>
      <c r="S80" s="192">
        <f t="shared" si="6"/>
        <v>0</v>
      </c>
      <c r="T80" s="74">
        <f t="shared" si="9"/>
        <v>450000000</v>
      </c>
      <c r="U80" s="48">
        <v>0</v>
      </c>
    </row>
    <row r="81" spans="1:21" x14ac:dyDescent="0.25">
      <c r="A81" s="48" t="s">
        <v>12565</v>
      </c>
      <c r="B81" s="48" t="s">
        <v>12566</v>
      </c>
      <c r="C81" s="48">
        <v>1</v>
      </c>
      <c r="D81" s="109">
        <v>10000000000</v>
      </c>
      <c r="E81" s="48" t="s">
        <v>12379</v>
      </c>
      <c r="F81" s="75">
        <v>42768</v>
      </c>
      <c r="G81" s="75">
        <v>42736</v>
      </c>
      <c r="H81" s="75">
        <f t="shared" si="7"/>
        <v>43636</v>
      </c>
      <c r="I81" s="77">
        <f t="shared" si="8"/>
        <v>11000000000</v>
      </c>
      <c r="J81" s="48" t="s">
        <v>249</v>
      </c>
      <c r="K81" s="192">
        <v>2000000000</v>
      </c>
      <c r="L81" s="109">
        <v>9000000000</v>
      </c>
      <c r="M81" s="48" t="s">
        <v>253</v>
      </c>
      <c r="N81" s="48" t="s">
        <v>12380</v>
      </c>
      <c r="O81" s="79" t="s">
        <v>12381</v>
      </c>
      <c r="P81" s="75">
        <v>43465</v>
      </c>
      <c r="Q81" s="79" t="s">
        <v>12567</v>
      </c>
      <c r="R81" s="74">
        <f t="shared" si="5"/>
        <v>9000000000</v>
      </c>
      <c r="S81" s="192">
        <f t="shared" si="6"/>
        <v>2000000000</v>
      </c>
      <c r="T81" s="74">
        <f t="shared" si="9"/>
        <v>450000000</v>
      </c>
      <c r="U81" s="48">
        <v>1</v>
      </c>
    </row>
    <row r="82" spans="1:21" x14ac:dyDescent="0.25">
      <c r="A82" s="48" t="s">
        <v>12568</v>
      </c>
      <c r="B82" s="48" t="s">
        <v>12569</v>
      </c>
      <c r="C82" s="48">
        <v>1</v>
      </c>
      <c r="D82" s="109">
        <v>10000000000</v>
      </c>
      <c r="E82" s="48" t="s">
        <v>12379</v>
      </c>
      <c r="F82" s="75">
        <v>42768</v>
      </c>
      <c r="G82" s="75">
        <v>42736</v>
      </c>
      <c r="H82" s="75">
        <v>43281</v>
      </c>
      <c r="I82" s="77">
        <f t="shared" si="8"/>
        <v>9000000000</v>
      </c>
      <c r="J82" s="48" t="s">
        <v>249</v>
      </c>
      <c r="K82" s="192">
        <v>0</v>
      </c>
      <c r="L82" s="109">
        <v>9000000000</v>
      </c>
      <c r="M82" s="48" t="s">
        <v>253</v>
      </c>
      <c r="N82" s="48" t="s">
        <v>12380</v>
      </c>
      <c r="O82" s="79" t="s">
        <v>12381</v>
      </c>
      <c r="P82" s="75">
        <v>43465</v>
      </c>
      <c r="Q82" s="79" t="s">
        <v>12570</v>
      </c>
      <c r="R82" s="74">
        <f t="shared" si="5"/>
        <v>9000000000</v>
      </c>
      <c r="S82" s="192">
        <f t="shared" si="6"/>
        <v>0</v>
      </c>
      <c r="T82" s="74">
        <f t="shared" si="9"/>
        <v>450000000</v>
      </c>
      <c r="U82" s="48">
        <v>0</v>
      </c>
    </row>
    <row r="83" spans="1:21" x14ac:dyDescent="0.25">
      <c r="A83" s="48" t="s">
        <v>12571</v>
      </c>
      <c r="B83" s="48" t="s">
        <v>12572</v>
      </c>
      <c r="C83" s="48">
        <v>1</v>
      </c>
      <c r="D83" s="109">
        <v>10000000000</v>
      </c>
      <c r="E83" s="48" t="s">
        <v>12379</v>
      </c>
      <c r="F83" s="75">
        <v>42768</v>
      </c>
      <c r="G83" s="75">
        <v>42736</v>
      </c>
      <c r="H83" s="75">
        <f t="shared" si="7"/>
        <v>43636</v>
      </c>
      <c r="I83" s="77">
        <f t="shared" si="8"/>
        <v>11000000000</v>
      </c>
      <c r="J83" s="48" t="s">
        <v>249</v>
      </c>
      <c r="K83" s="192">
        <v>2000000000</v>
      </c>
      <c r="L83" s="109">
        <v>9000000000</v>
      </c>
      <c r="M83" s="48" t="s">
        <v>253</v>
      </c>
      <c r="N83" s="48" t="s">
        <v>12380</v>
      </c>
      <c r="O83" s="79" t="s">
        <v>12381</v>
      </c>
      <c r="P83" s="75">
        <v>43465</v>
      </c>
      <c r="Q83" s="79" t="s">
        <v>12391</v>
      </c>
      <c r="R83" s="74">
        <f t="shared" si="5"/>
        <v>9000000000</v>
      </c>
      <c r="S83" s="192">
        <f t="shared" si="6"/>
        <v>2000000000</v>
      </c>
      <c r="T83" s="74">
        <f t="shared" si="9"/>
        <v>450000000</v>
      </c>
      <c r="U83" s="48">
        <v>1</v>
      </c>
    </row>
    <row r="84" spans="1:21" x14ac:dyDescent="0.25">
      <c r="A84" s="48" t="s">
        <v>12573</v>
      </c>
      <c r="B84" s="48" t="s">
        <v>12574</v>
      </c>
      <c r="C84" s="48">
        <v>1</v>
      </c>
      <c r="D84" s="109">
        <v>10000000000</v>
      </c>
      <c r="E84" s="48" t="s">
        <v>12379</v>
      </c>
      <c r="F84" s="75">
        <v>42768</v>
      </c>
      <c r="G84" s="75">
        <v>42736</v>
      </c>
      <c r="H84" s="75">
        <v>43281</v>
      </c>
      <c r="I84" s="77">
        <f t="shared" si="8"/>
        <v>9000000000</v>
      </c>
      <c r="J84" s="48" t="s">
        <v>249</v>
      </c>
      <c r="K84" s="192">
        <v>0</v>
      </c>
      <c r="L84" s="109">
        <v>9000000000</v>
      </c>
      <c r="M84" s="48" t="s">
        <v>253</v>
      </c>
      <c r="N84" s="48" t="s">
        <v>12380</v>
      </c>
      <c r="O84" s="79" t="s">
        <v>12381</v>
      </c>
      <c r="P84" s="75">
        <v>43465</v>
      </c>
      <c r="Q84" s="79" t="s">
        <v>7197</v>
      </c>
      <c r="R84" s="74">
        <f t="shared" si="5"/>
        <v>9000000000</v>
      </c>
      <c r="S84" s="192">
        <f t="shared" si="6"/>
        <v>0</v>
      </c>
      <c r="T84" s="74">
        <f t="shared" si="9"/>
        <v>450000000</v>
      </c>
      <c r="U84" s="48">
        <v>0</v>
      </c>
    </row>
    <row r="85" spans="1:21" x14ac:dyDescent="0.25">
      <c r="A85" s="48" t="s">
        <v>12575</v>
      </c>
      <c r="B85" s="48" t="s">
        <v>12576</v>
      </c>
      <c r="C85" s="48">
        <v>1</v>
      </c>
      <c r="D85" s="109">
        <v>10000000000</v>
      </c>
      <c r="E85" s="48" t="s">
        <v>12379</v>
      </c>
      <c r="F85" s="75">
        <v>42768</v>
      </c>
      <c r="G85" s="75">
        <v>42736</v>
      </c>
      <c r="H85" s="75">
        <f t="shared" si="7"/>
        <v>43636</v>
      </c>
      <c r="I85" s="77">
        <f t="shared" si="8"/>
        <v>11000000000</v>
      </c>
      <c r="J85" s="48" t="s">
        <v>249</v>
      </c>
      <c r="K85" s="192">
        <v>2000000000</v>
      </c>
      <c r="L85" s="109">
        <v>9000000000</v>
      </c>
      <c r="M85" s="48" t="s">
        <v>253</v>
      </c>
      <c r="N85" s="48" t="s">
        <v>12380</v>
      </c>
      <c r="O85" s="79" t="s">
        <v>12381</v>
      </c>
      <c r="P85" s="75">
        <v>43465</v>
      </c>
      <c r="Q85" s="79" t="s">
        <v>12577</v>
      </c>
      <c r="R85" s="74">
        <f t="shared" si="5"/>
        <v>9000000000</v>
      </c>
      <c r="S85" s="192">
        <f t="shared" si="6"/>
        <v>2000000000</v>
      </c>
      <c r="T85" s="74">
        <f t="shared" si="9"/>
        <v>450000000</v>
      </c>
      <c r="U85" s="48">
        <v>1</v>
      </c>
    </row>
    <row r="86" spans="1:21" x14ac:dyDescent="0.25">
      <c r="A86" s="48" t="s">
        <v>12578</v>
      </c>
      <c r="B86" s="48" t="s">
        <v>12579</v>
      </c>
      <c r="C86" s="48">
        <v>1</v>
      </c>
      <c r="D86" s="109">
        <v>10000000000</v>
      </c>
      <c r="E86" s="48" t="s">
        <v>12379</v>
      </c>
      <c r="F86" s="75">
        <v>42768</v>
      </c>
      <c r="G86" s="75">
        <v>42736</v>
      </c>
      <c r="H86" s="75">
        <v>43281</v>
      </c>
      <c r="I86" s="77">
        <f t="shared" si="8"/>
        <v>9000000000</v>
      </c>
      <c r="J86" s="48" t="s">
        <v>249</v>
      </c>
      <c r="K86" s="192">
        <v>0</v>
      </c>
      <c r="L86" s="109">
        <v>9000000000</v>
      </c>
      <c r="M86" s="48" t="s">
        <v>253</v>
      </c>
      <c r="N86" s="48" t="s">
        <v>12380</v>
      </c>
      <c r="O86" s="79" t="s">
        <v>12381</v>
      </c>
      <c r="P86" s="75">
        <v>43465</v>
      </c>
      <c r="Q86" s="79" t="s">
        <v>12577</v>
      </c>
      <c r="R86" s="74">
        <f t="shared" si="5"/>
        <v>9000000000</v>
      </c>
      <c r="S86" s="192">
        <f t="shared" si="6"/>
        <v>0</v>
      </c>
      <c r="T86" s="74">
        <f t="shared" si="9"/>
        <v>450000000</v>
      </c>
      <c r="U86" s="48">
        <v>0</v>
      </c>
    </row>
    <row r="87" spans="1:21" x14ac:dyDescent="0.25">
      <c r="A87" s="48" t="s">
        <v>12580</v>
      </c>
      <c r="B87" s="48" t="s">
        <v>12581</v>
      </c>
      <c r="C87" s="48">
        <v>1</v>
      </c>
      <c r="D87" s="109">
        <v>10000000000</v>
      </c>
      <c r="E87" s="48" t="s">
        <v>12379</v>
      </c>
      <c r="F87" s="75">
        <v>42768</v>
      </c>
      <c r="G87" s="75">
        <v>42736</v>
      </c>
      <c r="H87" s="75">
        <f t="shared" si="7"/>
        <v>43636</v>
      </c>
      <c r="I87" s="77">
        <f t="shared" si="8"/>
        <v>11000000000</v>
      </c>
      <c r="J87" s="48" t="s">
        <v>249</v>
      </c>
      <c r="K87" s="192">
        <v>2000000000</v>
      </c>
      <c r="L87" s="109">
        <v>9000000000</v>
      </c>
      <c r="M87" s="48" t="s">
        <v>253</v>
      </c>
      <c r="N87" s="48" t="s">
        <v>12380</v>
      </c>
      <c r="O87" s="79" t="s">
        <v>12381</v>
      </c>
      <c r="P87" s="75">
        <v>43465</v>
      </c>
      <c r="Q87" s="79" t="s">
        <v>10959</v>
      </c>
      <c r="R87" s="74">
        <f t="shared" si="5"/>
        <v>9000000000</v>
      </c>
      <c r="S87" s="192">
        <f t="shared" si="6"/>
        <v>2000000000</v>
      </c>
      <c r="T87" s="48">
        <v>0</v>
      </c>
      <c r="U87" s="48">
        <v>1</v>
      </c>
    </row>
    <row r="88" spans="1:21" x14ac:dyDescent="0.25">
      <c r="A88" s="48" t="s">
        <v>12582</v>
      </c>
      <c r="B88" s="48" t="s">
        <v>12583</v>
      </c>
      <c r="C88" s="48">
        <v>1</v>
      </c>
      <c r="D88" s="109">
        <v>10000000000</v>
      </c>
      <c r="E88" s="48" t="s">
        <v>12379</v>
      </c>
      <c r="F88" s="75">
        <v>42768</v>
      </c>
      <c r="G88" s="75">
        <v>42736</v>
      </c>
      <c r="H88" s="75">
        <v>43281</v>
      </c>
      <c r="I88" s="77">
        <f t="shared" si="8"/>
        <v>9000000000</v>
      </c>
      <c r="J88" s="48" t="s">
        <v>249</v>
      </c>
      <c r="K88" s="192">
        <v>0</v>
      </c>
      <c r="L88" s="109">
        <v>9000000000</v>
      </c>
      <c r="M88" s="48" t="s">
        <v>253</v>
      </c>
      <c r="N88" s="48" t="s">
        <v>12380</v>
      </c>
      <c r="O88" s="79" t="s">
        <v>12381</v>
      </c>
      <c r="P88" s="75">
        <v>43465</v>
      </c>
      <c r="Q88" s="79" t="s">
        <v>12584</v>
      </c>
      <c r="R88" s="74">
        <f t="shared" si="5"/>
        <v>9000000000</v>
      </c>
      <c r="S88" s="192">
        <f t="shared" si="6"/>
        <v>0</v>
      </c>
      <c r="T88" s="48">
        <v>0</v>
      </c>
      <c r="U88" s="48">
        <v>0</v>
      </c>
    </row>
    <row r="89" spans="1:21" x14ac:dyDescent="0.25">
      <c r="A89" s="48" t="s">
        <v>12585</v>
      </c>
      <c r="B89" s="48" t="s">
        <v>12586</v>
      </c>
      <c r="C89" s="48">
        <v>1</v>
      </c>
      <c r="D89" s="109">
        <v>10000000000</v>
      </c>
      <c r="E89" s="48" t="s">
        <v>12379</v>
      </c>
      <c r="F89" s="75">
        <v>42768</v>
      </c>
      <c r="G89" s="75">
        <v>42736</v>
      </c>
      <c r="H89" s="75">
        <f t="shared" si="7"/>
        <v>43636</v>
      </c>
      <c r="I89" s="77">
        <f t="shared" si="8"/>
        <v>11000000000</v>
      </c>
      <c r="J89" s="48" t="s">
        <v>249</v>
      </c>
      <c r="K89" s="192">
        <v>2000000000</v>
      </c>
      <c r="L89" s="109">
        <v>9000000000</v>
      </c>
      <c r="M89" s="48" t="s">
        <v>253</v>
      </c>
      <c r="N89" s="48" t="s">
        <v>12380</v>
      </c>
      <c r="O89" s="79" t="s">
        <v>12381</v>
      </c>
      <c r="P89" s="75">
        <v>43465</v>
      </c>
      <c r="Q89" s="79" t="s">
        <v>12587</v>
      </c>
      <c r="R89" s="74">
        <f t="shared" si="5"/>
        <v>9000000000</v>
      </c>
      <c r="S89" s="192">
        <f t="shared" si="6"/>
        <v>2000000000</v>
      </c>
      <c r="T89" s="74">
        <f>5%*R89</f>
        <v>450000000</v>
      </c>
      <c r="U89" s="48">
        <v>1</v>
      </c>
    </row>
    <row r="90" spans="1:21" x14ac:dyDescent="0.25">
      <c r="A90" s="48" t="s">
        <v>12588</v>
      </c>
      <c r="B90" s="48" t="s">
        <v>12589</v>
      </c>
      <c r="C90" s="48">
        <v>1</v>
      </c>
      <c r="D90" s="109">
        <v>10000000000</v>
      </c>
      <c r="E90" s="48" t="s">
        <v>12379</v>
      </c>
      <c r="F90" s="75">
        <v>42768</v>
      </c>
      <c r="G90" s="75">
        <v>42736</v>
      </c>
      <c r="H90" s="75">
        <v>43281</v>
      </c>
      <c r="I90" s="77">
        <f t="shared" si="8"/>
        <v>9000000000</v>
      </c>
      <c r="J90" s="48" t="s">
        <v>249</v>
      </c>
      <c r="K90" s="192">
        <v>0</v>
      </c>
      <c r="L90" s="109">
        <v>9000000000</v>
      </c>
      <c r="M90" s="48" t="s">
        <v>253</v>
      </c>
      <c r="N90" s="48" t="s">
        <v>12380</v>
      </c>
      <c r="O90" s="79" t="s">
        <v>12381</v>
      </c>
      <c r="P90" s="75">
        <v>43465</v>
      </c>
      <c r="Q90" s="79" t="s">
        <v>12435</v>
      </c>
      <c r="R90" s="74">
        <f t="shared" si="5"/>
        <v>9000000000</v>
      </c>
      <c r="S90" s="192">
        <f t="shared" si="6"/>
        <v>0</v>
      </c>
      <c r="T90" s="74">
        <f>5%*R90</f>
        <v>450000000</v>
      </c>
      <c r="U90" s="48">
        <v>0</v>
      </c>
    </row>
    <row r="91" spans="1:21" x14ac:dyDescent="0.25">
      <c r="A91" s="48" t="s">
        <v>12590</v>
      </c>
      <c r="B91" s="48" t="s">
        <v>12591</v>
      </c>
      <c r="C91" s="48">
        <v>1</v>
      </c>
      <c r="D91" s="109">
        <v>10000000000</v>
      </c>
      <c r="E91" s="48" t="s">
        <v>12379</v>
      </c>
      <c r="F91" s="75">
        <v>42768</v>
      </c>
      <c r="G91" s="75">
        <v>42736</v>
      </c>
      <c r="H91" s="75">
        <f t="shared" si="7"/>
        <v>43636</v>
      </c>
      <c r="I91" s="77">
        <f t="shared" si="8"/>
        <v>11000000000</v>
      </c>
      <c r="J91" s="48" t="s">
        <v>249</v>
      </c>
      <c r="K91" s="192">
        <v>2000000000</v>
      </c>
      <c r="L91" s="109">
        <v>9000000000</v>
      </c>
      <c r="M91" s="48" t="s">
        <v>253</v>
      </c>
      <c r="N91" s="48" t="s">
        <v>12380</v>
      </c>
      <c r="O91" s="79" t="s">
        <v>12381</v>
      </c>
      <c r="P91" s="75">
        <v>43465</v>
      </c>
      <c r="Q91" s="79" t="s">
        <v>7103</v>
      </c>
      <c r="R91" s="74">
        <f t="shared" si="5"/>
        <v>9000000000</v>
      </c>
      <c r="S91" s="192">
        <f t="shared" si="6"/>
        <v>2000000000</v>
      </c>
      <c r="T91" s="48">
        <v>0</v>
      </c>
      <c r="U91" s="48">
        <v>1</v>
      </c>
    </row>
    <row r="92" spans="1:21" x14ac:dyDescent="0.25">
      <c r="A92" s="48" t="s">
        <v>12592</v>
      </c>
      <c r="B92" s="48" t="s">
        <v>12593</v>
      </c>
      <c r="C92" s="48">
        <v>1</v>
      </c>
      <c r="D92" s="109">
        <v>10000000000</v>
      </c>
      <c r="E92" s="48" t="s">
        <v>12379</v>
      </c>
      <c r="F92" s="75">
        <v>42768</v>
      </c>
      <c r="G92" s="75">
        <v>42736</v>
      </c>
      <c r="H92" s="75">
        <v>43281</v>
      </c>
      <c r="I92" s="77">
        <f t="shared" si="8"/>
        <v>9000000000</v>
      </c>
      <c r="J92" s="48" t="s">
        <v>249</v>
      </c>
      <c r="K92" s="192">
        <v>0</v>
      </c>
      <c r="L92" s="109">
        <v>9000000000</v>
      </c>
      <c r="M92" s="48" t="s">
        <v>253</v>
      </c>
      <c r="N92" s="48" t="s">
        <v>12380</v>
      </c>
      <c r="O92" s="79" t="s">
        <v>12381</v>
      </c>
      <c r="P92" s="75">
        <v>43465</v>
      </c>
      <c r="Q92" s="79" t="s">
        <v>10959</v>
      </c>
      <c r="R92" s="74">
        <f t="shared" si="5"/>
        <v>9000000000</v>
      </c>
      <c r="S92" s="192">
        <f t="shared" si="6"/>
        <v>0</v>
      </c>
      <c r="T92" s="48">
        <v>0</v>
      </c>
      <c r="U92" s="48">
        <v>0</v>
      </c>
    </row>
    <row r="93" spans="1:21" x14ac:dyDescent="0.25">
      <c r="A93" s="48" t="s">
        <v>12594</v>
      </c>
      <c r="B93" s="48" t="s">
        <v>12595</v>
      </c>
      <c r="C93" s="48">
        <v>1</v>
      </c>
      <c r="D93" s="109">
        <v>10000000000</v>
      </c>
      <c r="E93" s="48" t="s">
        <v>12379</v>
      </c>
      <c r="F93" s="75">
        <v>42768</v>
      </c>
      <c r="G93" s="75">
        <v>42736</v>
      </c>
      <c r="H93" s="75">
        <f t="shared" si="7"/>
        <v>43636</v>
      </c>
      <c r="I93" s="77">
        <f t="shared" si="8"/>
        <v>11000000000</v>
      </c>
      <c r="J93" s="48" t="s">
        <v>249</v>
      </c>
      <c r="K93" s="192">
        <v>2000000000</v>
      </c>
      <c r="L93" s="109">
        <v>9000000000</v>
      </c>
      <c r="M93" s="48" t="s">
        <v>253</v>
      </c>
      <c r="N93" s="48" t="s">
        <v>12380</v>
      </c>
      <c r="O93" s="79" t="s">
        <v>12381</v>
      </c>
      <c r="P93" s="75">
        <v>43465</v>
      </c>
      <c r="Q93" s="79" t="s">
        <v>12596</v>
      </c>
      <c r="R93" s="74">
        <f t="shared" si="5"/>
        <v>9000000000</v>
      </c>
      <c r="S93" s="192">
        <f t="shared" si="6"/>
        <v>2000000000</v>
      </c>
      <c r="T93" s="48">
        <v>0</v>
      </c>
      <c r="U93" s="48">
        <v>1</v>
      </c>
    </row>
    <row r="94" spans="1:21" x14ac:dyDescent="0.25">
      <c r="A94" s="48" t="s">
        <v>12597</v>
      </c>
      <c r="B94" s="48" t="s">
        <v>12598</v>
      </c>
      <c r="C94" s="48">
        <v>1</v>
      </c>
      <c r="D94" s="109">
        <v>10000000000</v>
      </c>
      <c r="E94" s="48" t="s">
        <v>12379</v>
      </c>
      <c r="F94" s="75">
        <v>42768</v>
      </c>
      <c r="G94" s="75">
        <v>42736</v>
      </c>
      <c r="H94" s="75">
        <v>43281</v>
      </c>
      <c r="I94" s="77">
        <f t="shared" si="8"/>
        <v>9000000000</v>
      </c>
      <c r="J94" s="48" t="s">
        <v>249</v>
      </c>
      <c r="K94" s="192">
        <v>0</v>
      </c>
      <c r="L94" s="109">
        <v>9000000000</v>
      </c>
      <c r="M94" s="48" t="s">
        <v>253</v>
      </c>
      <c r="N94" s="48" t="s">
        <v>12380</v>
      </c>
      <c r="O94" s="79" t="s">
        <v>12381</v>
      </c>
      <c r="P94" s="75">
        <v>43465</v>
      </c>
      <c r="Q94" s="79" t="s">
        <v>10959</v>
      </c>
      <c r="R94" s="74">
        <f t="shared" si="5"/>
        <v>9000000000</v>
      </c>
      <c r="S94" s="192">
        <f t="shared" si="6"/>
        <v>0</v>
      </c>
      <c r="T94" s="48">
        <v>0</v>
      </c>
      <c r="U94" s="48">
        <v>0</v>
      </c>
    </row>
    <row r="95" spans="1:21" x14ac:dyDescent="0.25">
      <c r="A95" s="48" t="s">
        <v>12599</v>
      </c>
      <c r="B95" s="48" t="s">
        <v>12600</v>
      </c>
      <c r="C95" s="48">
        <v>1</v>
      </c>
      <c r="D95" s="109">
        <v>10000000000</v>
      </c>
      <c r="E95" s="48" t="s">
        <v>12379</v>
      </c>
      <c r="F95" s="75">
        <v>42768</v>
      </c>
      <c r="G95" s="75">
        <v>42736</v>
      </c>
      <c r="H95" s="75">
        <f t="shared" si="7"/>
        <v>43636</v>
      </c>
      <c r="I95" s="77">
        <f t="shared" si="8"/>
        <v>11000000000</v>
      </c>
      <c r="J95" s="48" t="s">
        <v>249</v>
      </c>
      <c r="K95" s="192">
        <v>2000000000</v>
      </c>
      <c r="L95" s="109">
        <v>9000000000</v>
      </c>
      <c r="M95" s="48" t="s">
        <v>253</v>
      </c>
      <c r="N95" s="48" t="s">
        <v>12380</v>
      </c>
      <c r="O95" s="79" t="s">
        <v>12381</v>
      </c>
      <c r="P95" s="75">
        <v>43465</v>
      </c>
      <c r="Q95" s="79" t="s">
        <v>10959</v>
      </c>
      <c r="R95" s="74">
        <f t="shared" si="5"/>
        <v>9000000000</v>
      </c>
      <c r="S95" s="192">
        <f t="shared" si="6"/>
        <v>2000000000</v>
      </c>
      <c r="T95" s="74">
        <f>5%*R95</f>
        <v>450000000</v>
      </c>
      <c r="U95" s="48">
        <v>1</v>
      </c>
    </row>
    <row r="96" spans="1:21" x14ac:dyDescent="0.25">
      <c r="A96" s="48" t="s">
        <v>12601</v>
      </c>
      <c r="B96" s="48" t="s">
        <v>12602</v>
      </c>
      <c r="C96" s="48">
        <v>1</v>
      </c>
      <c r="D96" s="109">
        <v>10000000000</v>
      </c>
      <c r="E96" s="48" t="s">
        <v>12379</v>
      </c>
      <c r="F96" s="75">
        <v>42768</v>
      </c>
      <c r="G96" s="75">
        <v>42736</v>
      </c>
      <c r="H96" s="75">
        <v>43281</v>
      </c>
      <c r="I96" s="77">
        <f t="shared" si="8"/>
        <v>9000000000</v>
      </c>
      <c r="J96" s="48" t="s">
        <v>249</v>
      </c>
      <c r="K96" s="192">
        <v>0</v>
      </c>
      <c r="L96" s="109">
        <v>9000000000</v>
      </c>
      <c r="M96" s="48" t="s">
        <v>253</v>
      </c>
      <c r="N96" s="48" t="s">
        <v>12380</v>
      </c>
      <c r="O96" s="79" t="s">
        <v>12381</v>
      </c>
      <c r="P96" s="75">
        <v>43465</v>
      </c>
      <c r="Q96" s="79" t="s">
        <v>12603</v>
      </c>
      <c r="R96" s="74">
        <f t="shared" si="5"/>
        <v>9000000000</v>
      </c>
      <c r="S96" s="192">
        <f t="shared" si="6"/>
        <v>0</v>
      </c>
      <c r="T96" s="74">
        <f>5%*R96</f>
        <v>450000000</v>
      </c>
      <c r="U96" s="48">
        <v>0</v>
      </c>
    </row>
    <row r="97" spans="1:21" x14ac:dyDescent="0.25">
      <c r="A97" s="48" t="s">
        <v>12604</v>
      </c>
      <c r="B97" s="48" t="s">
        <v>12605</v>
      </c>
      <c r="C97" s="48">
        <v>1</v>
      </c>
      <c r="D97" s="109">
        <v>10000000000</v>
      </c>
      <c r="E97" s="48" t="s">
        <v>12379</v>
      </c>
      <c r="F97" s="75">
        <v>42768</v>
      </c>
      <c r="G97" s="75">
        <v>42736</v>
      </c>
      <c r="H97" s="75">
        <f t="shared" si="7"/>
        <v>43636</v>
      </c>
      <c r="I97" s="77">
        <f t="shared" si="8"/>
        <v>11000000000</v>
      </c>
      <c r="J97" s="48" t="s">
        <v>249</v>
      </c>
      <c r="K97" s="192">
        <v>2000000000</v>
      </c>
      <c r="L97" s="109">
        <v>9000000000</v>
      </c>
      <c r="M97" s="48" t="s">
        <v>253</v>
      </c>
      <c r="N97" s="48" t="s">
        <v>12380</v>
      </c>
      <c r="O97" s="79" t="s">
        <v>12381</v>
      </c>
      <c r="P97" s="75">
        <v>43465</v>
      </c>
      <c r="Q97" s="79" t="s">
        <v>12606</v>
      </c>
      <c r="R97" s="74">
        <f t="shared" si="5"/>
        <v>9000000000</v>
      </c>
      <c r="S97" s="192">
        <f t="shared" si="6"/>
        <v>2000000000</v>
      </c>
      <c r="T97" s="48">
        <v>0</v>
      </c>
      <c r="U97" s="48">
        <v>1</v>
      </c>
    </row>
    <row r="98" spans="1:21" x14ac:dyDescent="0.25">
      <c r="A98" s="48" t="s">
        <v>12607</v>
      </c>
      <c r="B98" s="48" t="s">
        <v>12608</v>
      </c>
      <c r="C98" s="48">
        <v>1</v>
      </c>
      <c r="D98" s="109">
        <v>10000000000</v>
      </c>
      <c r="E98" s="48" t="s">
        <v>12379</v>
      </c>
      <c r="F98" s="75">
        <v>42768</v>
      </c>
      <c r="G98" s="75">
        <v>42736</v>
      </c>
      <c r="H98" s="75">
        <v>43281</v>
      </c>
      <c r="I98" s="77">
        <f t="shared" si="8"/>
        <v>9000000000</v>
      </c>
      <c r="J98" s="48" t="s">
        <v>249</v>
      </c>
      <c r="K98" s="192">
        <v>0</v>
      </c>
      <c r="L98" s="109">
        <v>9000000000</v>
      </c>
      <c r="M98" s="48" t="s">
        <v>253</v>
      </c>
      <c r="N98" s="48" t="s">
        <v>12380</v>
      </c>
      <c r="O98" s="79" t="s">
        <v>12381</v>
      </c>
      <c r="P98" s="75">
        <v>43465</v>
      </c>
      <c r="Q98" s="79" t="s">
        <v>12609</v>
      </c>
      <c r="R98" s="74">
        <f t="shared" si="5"/>
        <v>9000000000</v>
      </c>
      <c r="S98" s="192">
        <f t="shared" si="6"/>
        <v>0</v>
      </c>
      <c r="T98" s="48">
        <v>0</v>
      </c>
      <c r="U98" s="48">
        <v>0</v>
      </c>
    </row>
    <row r="99" spans="1:21" x14ac:dyDescent="0.25">
      <c r="A99" s="48" t="s">
        <v>12610</v>
      </c>
      <c r="B99" s="48" t="s">
        <v>12611</v>
      </c>
      <c r="C99" s="48">
        <v>1</v>
      </c>
      <c r="D99" s="109">
        <v>10000000000</v>
      </c>
      <c r="E99" s="48" t="s">
        <v>12379</v>
      </c>
      <c r="F99" s="75">
        <v>42768</v>
      </c>
      <c r="G99" s="75">
        <v>42736</v>
      </c>
      <c r="H99" s="75">
        <f t="shared" si="7"/>
        <v>43636</v>
      </c>
      <c r="I99" s="77">
        <f t="shared" si="8"/>
        <v>11000000000</v>
      </c>
      <c r="J99" s="48" t="s">
        <v>249</v>
      </c>
      <c r="K99" s="192">
        <v>2000000000</v>
      </c>
      <c r="L99" s="109">
        <v>9000000000</v>
      </c>
      <c r="M99" s="48" t="s">
        <v>253</v>
      </c>
      <c r="N99" s="48" t="s">
        <v>12380</v>
      </c>
      <c r="O99" s="79" t="s">
        <v>12381</v>
      </c>
      <c r="P99" s="75">
        <v>43465</v>
      </c>
      <c r="Q99" s="79" t="s">
        <v>12609</v>
      </c>
      <c r="R99" s="74">
        <f t="shared" si="5"/>
        <v>9000000000</v>
      </c>
      <c r="S99" s="192">
        <f t="shared" si="6"/>
        <v>2000000000</v>
      </c>
      <c r="T99" s="74">
        <f>5%*R99</f>
        <v>450000000</v>
      </c>
      <c r="U99" s="48">
        <v>1</v>
      </c>
    </row>
    <row r="100" spans="1:21" x14ac:dyDescent="0.25">
      <c r="A100" s="48" t="s">
        <v>12612</v>
      </c>
      <c r="B100" s="48" t="s">
        <v>12613</v>
      </c>
      <c r="C100" s="48">
        <v>1</v>
      </c>
      <c r="D100" s="109">
        <v>10000000000</v>
      </c>
      <c r="E100" s="48" t="s">
        <v>12379</v>
      </c>
      <c r="F100" s="75">
        <v>42768</v>
      </c>
      <c r="G100" s="75">
        <v>42736</v>
      </c>
      <c r="H100" s="75">
        <v>43281</v>
      </c>
      <c r="I100" s="77">
        <f t="shared" si="8"/>
        <v>9000000000</v>
      </c>
      <c r="J100" s="48" t="s">
        <v>249</v>
      </c>
      <c r="K100" s="192">
        <v>0</v>
      </c>
      <c r="L100" s="109">
        <v>9000000000</v>
      </c>
      <c r="M100" s="48" t="s">
        <v>253</v>
      </c>
      <c r="N100" s="48" t="s">
        <v>12380</v>
      </c>
      <c r="O100" s="79" t="s">
        <v>12381</v>
      </c>
      <c r="P100" s="75">
        <v>43465</v>
      </c>
      <c r="Q100" s="79" t="s">
        <v>12614</v>
      </c>
      <c r="R100" s="74">
        <f t="shared" si="5"/>
        <v>9000000000</v>
      </c>
      <c r="S100" s="192">
        <f t="shared" si="6"/>
        <v>0</v>
      </c>
      <c r="T100" s="74">
        <f>5%*R100</f>
        <v>450000000</v>
      </c>
      <c r="U100" s="48">
        <v>0</v>
      </c>
    </row>
    <row r="101" spans="1:21" x14ac:dyDescent="0.25">
      <c r="A101" s="48" t="s">
        <v>12615</v>
      </c>
      <c r="B101" s="48" t="s">
        <v>12616</v>
      </c>
      <c r="C101" s="48">
        <v>1</v>
      </c>
      <c r="D101" s="109">
        <v>10000000000</v>
      </c>
      <c r="E101" s="48" t="s">
        <v>12379</v>
      </c>
      <c r="F101" s="75">
        <v>42768</v>
      </c>
      <c r="G101" s="75">
        <v>42736</v>
      </c>
      <c r="H101" s="75">
        <f t="shared" si="7"/>
        <v>43636</v>
      </c>
      <c r="I101" s="77">
        <f t="shared" si="8"/>
        <v>11000000000</v>
      </c>
      <c r="J101" s="48" t="s">
        <v>249</v>
      </c>
      <c r="K101" s="192">
        <v>2000000000</v>
      </c>
      <c r="L101" s="109">
        <v>9000000000</v>
      </c>
      <c r="M101" s="48" t="s">
        <v>253</v>
      </c>
      <c r="N101" s="48" t="s">
        <v>12380</v>
      </c>
      <c r="O101" s="79" t="s">
        <v>12381</v>
      </c>
      <c r="P101" s="75">
        <v>43465</v>
      </c>
      <c r="Q101" s="79" t="s">
        <v>12614</v>
      </c>
      <c r="R101" s="74">
        <f t="shared" si="5"/>
        <v>9000000000</v>
      </c>
      <c r="S101" s="192">
        <f t="shared" si="6"/>
        <v>2000000000</v>
      </c>
      <c r="T101" s="48">
        <v>0</v>
      </c>
      <c r="U101" s="48">
        <v>1</v>
      </c>
    </row>
    <row r="102" spans="1:21" x14ac:dyDescent="0.25">
      <c r="A102" s="48" t="s">
        <v>12617</v>
      </c>
      <c r="B102" s="48" t="s">
        <v>12618</v>
      </c>
      <c r="C102" s="48">
        <v>1</v>
      </c>
      <c r="D102" s="109">
        <v>10000000000</v>
      </c>
      <c r="E102" s="48" t="s">
        <v>12379</v>
      </c>
      <c r="F102" s="75">
        <v>42768</v>
      </c>
      <c r="G102" s="75">
        <v>42736</v>
      </c>
      <c r="H102" s="75">
        <v>43281</v>
      </c>
      <c r="I102" s="77">
        <f t="shared" si="8"/>
        <v>9000000000</v>
      </c>
      <c r="J102" s="48" t="s">
        <v>249</v>
      </c>
      <c r="K102" s="192">
        <v>0</v>
      </c>
      <c r="L102" s="109">
        <v>9000000000</v>
      </c>
      <c r="M102" s="48" t="s">
        <v>253</v>
      </c>
      <c r="N102" s="48" t="s">
        <v>12380</v>
      </c>
      <c r="O102" s="79" t="s">
        <v>12381</v>
      </c>
      <c r="P102" s="75">
        <v>43465</v>
      </c>
      <c r="Q102" s="79" t="s">
        <v>10959</v>
      </c>
      <c r="R102" s="74">
        <f t="shared" si="5"/>
        <v>9000000000</v>
      </c>
      <c r="S102" s="192">
        <f t="shared" si="6"/>
        <v>0</v>
      </c>
      <c r="T102" s="48">
        <v>0</v>
      </c>
      <c r="U102" s="48">
        <v>0</v>
      </c>
    </row>
    <row r="103" spans="1:21" x14ac:dyDescent="0.25">
      <c r="A103" s="48" t="s">
        <v>12619</v>
      </c>
      <c r="B103" s="48" t="s">
        <v>12620</v>
      </c>
      <c r="C103" s="48">
        <v>1</v>
      </c>
      <c r="D103" s="109">
        <v>10000000000</v>
      </c>
      <c r="E103" s="48" t="s">
        <v>12379</v>
      </c>
      <c r="F103" s="75">
        <v>42768</v>
      </c>
      <c r="G103" s="75">
        <v>42736</v>
      </c>
      <c r="H103" s="75">
        <f t="shared" si="7"/>
        <v>43636</v>
      </c>
      <c r="I103" s="77">
        <f t="shared" si="8"/>
        <v>11000000000</v>
      </c>
      <c r="J103" s="48" t="s">
        <v>249</v>
      </c>
      <c r="K103" s="192">
        <v>2000000000</v>
      </c>
      <c r="L103" s="109">
        <v>9000000000</v>
      </c>
      <c r="M103" s="48" t="s">
        <v>253</v>
      </c>
      <c r="N103" s="48" t="s">
        <v>12380</v>
      </c>
      <c r="O103" s="79" t="s">
        <v>12381</v>
      </c>
      <c r="P103" s="75">
        <v>43465</v>
      </c>
      <c r="Q103" s="79" t="s">
        <v>12621</v>
      </c>
      <c r="R103" s="74">
        <f t="shared" si="5"/>
        <v>9000000000</v>
      </c>
      <c r="S103" s="192">
        <f t="shared" si="6"/>
        <v>2000000000</v>
      </c>
      <c r="T103" s="74">
        <f>5%*R103</f>
        <v>450000000</v>
      </c>
      <c r="U103" s="48">
        <v>1</v>
      </c>
    </row>
    <row r="104" spans="1:21" x14ac:dyDescent="0.25">
      <c r="A104" s="48" t="s">
        <v>12622</v>
      </c>
      <c r="B104" s="48" t="s">
        <v>12623</v>
      </c>
      <c r="C104" s="48">
        <v>1</v>
      </c>
      <c r="D104" s="109">
        <v>10000000000</v>
      </c>
      <c r="E104" s="48" t="s">
        <v>12379</v>
      </c>
      <c r="F104" s="75">
        <v>42768</v>
      </c>
      <c r="G104" s="75">
        <v>42736</v>
      </c>
      <c r="H104" s="75">
        <v>43281</v>
      </c>
      <c r="I104" s="77">
        <f t="shared" si="8"/>
        <v>9000000000</v>
      </c>
      <c r="J104" s="48" t="s">
        <v>249</v>
      </c>
      <c r="K104" s="192">
        <v>0</v>
      </c>
      <c r="L104" s="109">
        <v>9000000000</v>
      </c>
      <c r="M104" s="48" t="s">
        <v>253</v>
      </c>
      <c r="N104" s="48" t="s">
        <v>12380</v>
      </c>
      <c r="O104" s="79" t="s">
        <v>12381</v>
      </c>
      <c r="P104" s="75">
        <v>43465</v>
      </c>
      <c r="Q104" s="79" t="s">
        <v>12624</v>
      </c>
      <c r="R104" s="74">
        <f t="shared" si="5"/>
        <v>9000000000</v>
      </c>
      <c r="S104" s="192">
        <f t="shared" si="6"/>
        <v>0</v>
      </c>
      <c r="T104" s="74">
        <f>5%*R104</f>
        <v>450000000</v>
      </c>
      <c r="U104" s="48">
        <v>0</v>
      </c>
    </row>
    <row r="105" spans="1:21" x14ac:dyDescent="0.25">
      <c r="A105" s="48" t="s">
        <v>12625</v>
      </c>
      <c r="B105" s="48" t="s">
        <v>12626</v>
      </c>
      <c r="C105" s="48">
        <v>1</v>
      </c>
      <c r="D105" s="109">
        <v>10000000000</v>
      </c>
      <c r="E105" s="48" t="s">
        <v>12379</v>
      </c>
      <c r="F105" s="75">
        <v>42768</v>
      </c>
      <c r="G105" s="75">
        <v>42736</v>
      </c>
      <c r="H105" s="75">
        <f t="shared" si="7"/>
        <v>43636</v>
      </c>
      <c r="I105" s="77">
        <f t="shared" si="8"/>
        <v>11000000000</v>
      </c>
      <c r="J105" s="48" t="s">
        <v>249</v>
      </c>
      <c r="K105" s="192">
        <v>2000000000</v>
      </c>
      <c r="L105" s="109">
        <v>9000000000</v>
      </c>
      <c r="M105" s="48" t="s">
        <v>253</v>
      </c>
      <c r="N105" s="48" t="s">
        <v>12380</v>
      </c>
      <c r="O105" s="79" t="s">
        <v>12381</v>
      </c>
      <c r="P105" s="75">
        <v>43465</v>
      </c>
      <c r="Q105" s="79" t="s">
        <v>12627</v>
      </c>
      <c r="R105" s="74">
        <f t="shared" si="5"/>
        <v>9000000000</v>
      </c>
      <c r="S105" s="192">
        <f t="shared" si="6"/>
        <v>2000000000</v>
      </c>
      <c r="T105" s="48">
        <v>0</v>
      </c>
      <c r="U105" s="48">
        <v>1</v>
      </c>
    </row>
    <row r="106" spans="1:21" x14ac:dyDescent="0.25">
      <c r="A106" s="48" t="s">
        <v>12628</v>
      </c>
      <c r="B106" s="48" t="s">
        <v>12629</v>
      </c>
      <c r="C106" s="48">
        <v>1</v>
      </c>
      <c r="D106" s="109">
        <v>10000000000</v>
      </c>
      <c r="E106" s="48" t="s">
        <v>12379</v>
      </c>
      <c r="F106" s="75">
        <v>42768</v>
      </c>
      <c r="G106" s="75">
        <v>42736</v>
      </c>
      <c r="H106" s="75">
        <v>43281</v>
      </c>
      <c r="I106" s="77">
        <f t="shared" si="8"/>
        <v>9000000000</v>
      </c>
      <c r="J106" s="48" t="s">
        <v>249</v>
      </c>
      <c r="K106" s="192">
        <v>0</v>
      </c>
      <c r="L106" s="109">
        <v>9000000000</v>
      </c>
      <c r="M106" s="48" t="s">
        <v>253</v>
      </c>
      <c r="N106" s="48" t="s">
        <v>12380</v>
      </c>
      <c r="O106" s="79" t="s">
        <v>12381</v>
      </c>
      <c r="P106" s="75">
        <v>43465</v>
      </c>
      <c r="Q106" s="79" t="s">
        <v>12630</v>
      </c>
      <c r="R106" s="74">
        <f t="shared" si="5"/>
        <v>9000000000</v>
      </c>
      <c r="S106" s="192">
        <f t="shared" si="6"/>
        <v>0</v>
      </c>
      <c r="T106" s="48">
        <v>0</v>
      </c>
      <c r="U106" s="48">
        <v>0</v>
      </c>
    </row>
    <row r="107" spans="1:21" x14ac:dyDescent="0.25">
      <c r="A107" s="48" t="s">
        <v>12631</v>
      </c>
      <c r="B107" s="48" t="s">
        <v>12632</v>
      </c>
      <c r="C107" s="48">
        <v>1</v>
      </c>
      <c r="D107" s="109">
        <v>10000000000</v>
      </c>
      <c r="E107" s="48" t="s">
        <v>12379</v>
      </c>
      <c r="F107" s="75">
        <v>42768</v>
      </c>
      <c r="G107" s="75">
        <v>42736</v>
      </c>
      <c r="H107" s="75">
        <f t="shared" si="7"/>
        <v>43636</v>
      </c>
      <c r="I107" s="77">
        <f t="shared" si="8"/>
        <v>11000000000</v>
      </c>
      <c r="J107" s="48" t="s">
        <v>249</v>
      </c>
      <c r="K107" s="192">
        <v>2000000000</v>
      </c>
      <c r="L107" s="109">
        <v>9000000000</v>
      </c>
      <c r="M107" s="48" t="s">
        <v>253</v>
      </c>
      <c r="N107" s="48" t="s">
        <v>12380</v>
      </c>
      <c r="O107" s="79" t="s">
        <v>12381</v>
      </c>
      <c r="P107" s="75">
        <v>43465</v>
      </c>
      <c r="Q107" s="79" t="s">
        <v>12633</v>
      </c>
      <c r="R107" s="74">
        <f t="shared" si="5"/>
        <v>9000000000</v>
      </c>
      <c r="S107" s="192">
        <f t="shared" si="6"/>
        <v>2000000000</v>
      </c>
      <c r="T107" s="74">
        <f>5%*R107</f>
        <v>450000000</v>
      </c>
      <c r="U107" s="48">
        <v>1</v>
      </c>
    </row>
    <row r="108" spans="1:21" x14ac:dyDescent="0.25">
      <c r="A108" s="48" t="s">
        <v>12634</v>
      </c>
      <c r="B108" s="48" t="s">
        <v>12635</v>
      </c>
      <c r="C108" s="48">
        <v>1</v>
      </c>
      <c r="D108" s="109">
        <v>10000000000</v>
      </c>
      <c r="E108" s="48" t="s">
        <v>12379</v>
      </c>
      <c r="F108" s="75">
        <v>42768</v>
      </c>
      <c r="G108" s="75">
        <v>42736</v>
      </c>
      <c r="H108" s="75">
        <v>43281</v>
      </c>
      <c r="I108" s="77">
        <f t="shared" si="8"/>
        <v>9000000000</v>
      </c>
      <c r="J108" s="48" t="s">
        <v>249</v>
      </c>
      <c r="K108" s="192">
        <v>0</v>
      </c>
      <c r="L108" s="109">
        <v>9000000000</v>
      </c>
      <c r="M108" s="48" t="s">
        <v>253</v>
      </c>
      <c r="N108" s="48" t="s">
        <v>12380</v>
      </c>
      <c r="O108" s="79" t="s">
        <v>12381</v>
      </c>
      <c r="P108" s="75">
        <v>43465</v>
      </c>
      <c r="Q108" s="79" t="s">
        <v>12636</v>
      </c>
      <c r="R108" s="74">
        <f t="shared" si="5"/>
        <v>9000000000</v>
      </c>
      <c r="S108" s="192">
        <f t="shared" si="6"/>
        <v>0</v>
      </c>
      <c r="T108" s="74">
        <f>5%*R108</f>
        <v>450000000</v>
      </c>
      <c r="U108" s="48">
        <v>0</v>
      </c>
    </row>
    <row r="109" spans="1:21" x14ac:dyDescent="0.25">
      <c r="A109" s="48" t="s">
        <v>12637</v>
      </c>
      <c r="B109" s="48" t="s">
        <v>12638</v>
      </c>
      <c r="C109" s="48">
        <v>1</v>
      </c>
      <c r="D109" s="109">
        <v>10000000000</v>
      </c>
      <c r="E109" s="48" t="s">
        <v>12379</v>
      </c>
      <c r="F109" s="75">
        <v>42768</v>
      </c>
      <c r="G109" s="75">
        <v>42736</v>
      </c>
      <c r="H109" s="75">
        <f t="shared" si="7"/>
        <v>43636</v>
      </c>
      <c r="I109" s="77">
        <f t="shared" si="8"/>
        <v>11000000000</v>
      </c>
      <c r="J109" s="48" t="s">
        <v>249</v>
      </c>
      <c r="K109" s="192">
        <v>2000000000</v>
      </c>
      <c r="L109" s="109">
        <v>9000000000</v>
      </c>
      <c r="M109" s="48" t="s">
        <v>253</v>
      </c>
      <c r="N109" s="48" t="s">
        <v>12380</v>
      </c>
      <c r="O109" s="79" t="s">
        <v>12381</v>
      </c>
      <c r="P109" s="75">
        <v>43465</v>
      </c>
      <c r="Q109" s="79" t="s">
        <v>10959</v>
      </c>
      <c r="R109" s="74">
        <f t="shared" si="5"/>
        <v>9000000000</v>
      </c>
      <c r="S109" s="192">
        <f t="shared" si="6"/>
        <v>2000000000</v>
      </c>
      <c r="T109" s="48">
        <v>0</v>
      </c>
      <c r="U109" s="48">
        <v>1</v>
      </c>
    </row>
    <row r="110" spans="1:21" x14ac:dyDescent="0.25">
      <c r="A110" s="48" t="s">
        <v>12639</v>
      </c>
      <c r="B110" s="48" t="s">
        <v>12640</v>
      </c>
      <c r="C110" s="48">
        <v>1</v>
      </c>
      <c r="D110" s="109">
        <v>10000000000</v>
      </c>
      <c r="E110" s="48" t="s">
        <v>12379</v>
      </c>
      <c r="F110" s="75">
        <v>42768</v>
      </c>
      <c r="G110" s="75">
        <v>42736</v>
      </c>
      <c r="H110" s="75">
        <v>43281</v>
      </c>
      <c r="I110" s="77">
        <f t="shared" si="8"/>
        <v>9000000000</v>
      </c>
      <c r="J110" s="48" t="s">
        <v>249</v>
      </c>
      <c r="K110" s="192">
        <v>0</v>
      </c>
      <c r="L110" s="109">
        <v>9000000000</v>
      </c>
      <c r="M110" s="48" t="s">
        <v>253</v>
      </c>
      <c r="N110" s="48" t="s">
        <v>12380</v>
      </c>
      <c r="O110" s="79" t="s">
        <v>12381</v>
      </c>
      <c r="P110" s="75">
        <v>43465</v>
      </c>
      <c r="Q110" s="79" t="s">
        <v>10959</v>
      </c>
      <c r="R110" s="74">
        <f t="shared" si="5"/>
        <v>9000000000</v>
      </c>
      <c r="S110" s="192">
        <f t="shared" si="6"/>
        <v>0</v>
      </c>
      <c r="T110" s="48">
        <v>0</v>
      </c>
      <c r="U110" s="48">
        <v>0</v>
      </c>
    </row>
    <row r="111" spans="1:21" x14ac:dyDescent="0.25">
      <c r="A111" s="48" t="s">
        <v>12641</v>
      </c>
      <c r="B111" s="48" t="s">
        <v>12642</v>
      </c>
      <c r="C111" s="48">
        <v>1</v>
      </c>
      <c r="D111" s="109">
        <v>10000000000</v>
      </c>
      <c r="E111" s="48" t="s">
        <v>12379</v>
      </c>
      <c r="F111" s="75">
        <v>42768</v>
      </c>
      <c r="G111" s="75">
        <v>42736</v>
      </c>
      <c r="H111" s="75">
        <f t="shared" si="7"/>
        <v>43636</v>
      </c>
      <c r="I111" s="77">
        <f t="shared" si="8"/>
        <v>11000000000</v>
      </c>
      <c r="J111" s="48" t="s">
        <v>249</v>
      </c>
      <c r="K111" s="192">
        <v>2000000000</v>
      </c>
      <c r="L111" s="109">
        <v>9000000000</v>
      </c>
      <c r="M111" s="48" t="s">
        <v>253</v>
      </c>
      <c r="N111" s="48" t="s">
        <v>12380</v>
      </c>
      <c r="O111" s="79" t="s">
        <v>12381</v>
      </c>
      <c r="P111" s="75">
        <v>43465</v>
      </c>
      <c r="Q111" s="79" t="s">
        <v>12643</v>
      </c>
      <c r="R111" s="74">
        <f t="shared" si="5"/>
        <v>9000000000</v>
      </c>
      <c r="S111" s="192">
        <f t="shared" si="6"/>
        <v>2000000000</v>
      </c>
      <c r="T111" s="74">
        <f>5%*R111</f>
        <v>450000000</v>
      </c>
      <c r="U111" s="48">
        <v>1</v>
      </c>
    </row>
    <row r="112" spans="1:21" x14ac:dyDescent="0.25">
      <c r="A112" s="48" t="s">
        <v>12644</v>
      </c>
      <c r="B112" s="48" t="s">
        <v>12645</v>
      </c>
      <c r="C112" s="48">
        <v>1</v>
      </c>
      <c r="D112" s="109">
        <v>10000000000</v>
      </c>
      <c r="E112" s="48" t="s">
        <v>12379</v>
      </c>
      <c r="F112" s="75">
        <v>42768</v>
      </c>
      <c r="G112" s="75">
        <v>42736</v>
      </c>
      <c r="H112" s="75">
        <v>43281</v>
      </c>
      <c r="I112" s="77">
        <f t="shared" si="8"/>
        <v>9000000000</v>
      </c>
      <c r="J112" s="48" t="s">
        <v>249</v>
      </c>
      <c r="K112" s="192">
        <v>0</v>
      </c>
      <c r="L112" s="109">
        <v>9000000000</v>
      </c>
      <c r="M112" s="48" t="s">
        <v>253</v>
      </c>
      <c r="N112" s="48" t="s">
        <v>12380</v>
      </c>
      <c r="O112" s="79" t="s">
        <v>12381</v>
      </c>
      <c r="P112" s="75">
        <v>43465</v>
      </c>
      <c r="Q112" s="79" t="s">
        <v>12646</v>
      </c>
      <c r="R112" s="74">
        <f t="shared" si="5"/>
        <v>9000000000</v>
      </c>
      <c r="S112" s="192">
        <f t="shared" si="6"/>
        <v>0</v>
      </c>
      <c r="T112" s="74">
        <f>5%*R112</f>
        <v>450000000</v>
      </c>
      <c r="U112" s="48">
        <v>0</v>
      </c>
    </row>
    <row r="113" spans="1:21" x14ac:dyDescent="0.25">
      <c r="A113" s="48" t="s">
        <v>12647</v>
      </c>
      <c r="B113" s="48" t="s">
        <v>12648</v>
      </c>
      <c r="C113" s="48">
        <v>1</v>
      </c>
      <c r="D113" s="109">
        <v>10000000000</v>
      </c>
      <c r="E113" s="48" t="s">
        <v>12379</v>
      </c>
      <c r="F113" s="75">
        <v>42768</v>
      </c>
      <c r="G113" s="75">
        <v>42736</v>
      </c>
      <c r="H113" s="75">
        <f t="shared" si="7"/>
        <v>43636</v>
      </c>
      <c r="I113" s="77">
        <f t="shared" si="8"/>
        <v>11000000000</v>
      </c>
      <c r="J113" s="48" t="s">
        <v>249</v>
      </c>
      <c r="K113" s="192">
        <v>2000000000</v>
      </c>
      <c r="L113" s="109">
        <v>9000000000</v>
      </c>
      <c r="M113" s="48" t="s">
        <v>253</v>
      </c>
      <c r="N113" s="48" t="s">
        <v>12380</v>
      </c>
      <c r="O113" s="79" t="s">
        <v>12381</v>
      </c>
      <c r="P113" s="75">
        <v>43465</v>
      </c>
      <c r="Q113" s="79" t="s">
        <v>12649</v>
      </c>
      <c r="R113" s="74">
        <f t="shared" si="5"/>
        <v>9000000000</v>
      </c>
      <c r="S113" s="192">
        <f t="shared" si="6"/>
        <v>2000000000</v>
      </c>
      <c r="T113" s="48">
        <v>0</v>
      </c>
      <c r="U113" s="48">
        <v>1</v>
      </c>
    </row>
    <row r="114" spans="1:21" x14ac:dyDescent="0.25">
      <c r="A114" s="48" t="s">
        <v>12650</v>
      </c>
      <c r="B114" s="48" t="s">
        <v>12651</v>
      </c>
      <c r="C114" s="48">
        <v>1</v>
      </c>
      <c r="D114" s="109">
        <v>10000000000</v>
      </c>
      <c r="E114" s="48" t="s">
        <v>12379</v>
      </c>
      <c r="F114" s="75">
        <v>42768</v>
      </c>
      <c r="G114" s="75">
        <v>42736</v>
      </c>
      <c r="H114" s="75">
        <v>43281</v>
      </c>
      <c r="I114" s="77">
        <f t="shared" si="8"/>
        <v>9000000000</v>
      </c>
      <c r="J114" s="48" t="s">
        <v>249</v>
      </c>
      <c r="K114" s="192">
        <v>0</v>
      </c>
      <c r="L114" s="109">
        <v>9000000000</v>
      </c>
      <c r="M114" s="48" t="s">
        <v>253</v>
      </c>
      <c r="N114" s="48" t="s">
        <v>12380</v>
      </c>
      <c r="O114" s="79" t="s">
        <v>12381</v>
      </c>
      <c r="P114" s="75">
        <v>43465</v>
      </c>
      <c r="Q114" s="79" t="s">
        <v>12652</v>
      </c>
      <c r="R114" s="74">
        <f t="shared" si="5"/>
        <v>9000000000</v>
      </c>
      <c r="S114" s="192">
        <f t="shared" si="6"/>
        <v>0</v>
      </c>
      <c r="T114" s="48">
        <v>0</v>
      </c>
      <c r="U114" s="48">
        <v>0</v>
      </c>
    </row>
    <row r="115" spans="1:21" x14ac:dyDescent="0.25">
      <c r="A115" s="48" t="s">
        <v>12653</v>
      </c>
      <c r="B115" s="48" t="s">
        <v>12654</v>
      </c>
      <c r="C115" s="48">
        <v>1</v>
      </c>
      <c r="D115" s="109">
        <v>10000000000</v>
      </c>
      <c r="E115" s="48" t="s">
        <v>12379</v>
      </c>
      <c r="F115" s="75">
        <v>42768</v>
      </c>
      <c r="G115" s="75">
        <v>42736</v>
      </c>
      <c r="H115" s="75">
        <f t="shared" si="7"/>
        <v>43636</v>
      </c>
      <c r="I115" s="77">
        <f t="shared" si="8"/>
        <v>11000000000</v>
      </c>
      <c r="J115" s="48" t="s">
        <v>249</v>
      </c>
      <c r="K115" s="192">
        <v>2000000000</v>
      </c>
      <c r="L115" s="109">
        <v>9000000000</v>
      </c>
      <c r="M115" s="48" t="s">
        <v>253</v>
      </c>
      <c r="N115" s="48" t="s">
        <v>12380</v>
      </c>
      <c r="O115" s="79" t="s">
        <v>12381</v>
      </c>
      <c r="P115" s="75">
        <v>43465</v>
      </c>
      <c r="Q115" s="79" t="s">
        <v>12655</v>
      </c>
      <c r="R115" s="74">
        <f t="shared" si="5"/>
        <v>9000000000</v>
      </c>
      <c r="S115" s="192">
        <f t="shared" si="6"/>
        <v>2000000000</v>
      </c>
      <c r="T115" s="74">
        <f>5%*R115</f>
        <v>450000000</v>
      </c>
      <c r="U115" s="48">
        <v>1</v>
      </c>
    </row>
    <row r="116" spans="1:21" x14ac:dyDescent="0.25">
      <c r="A116" s="48" t="s">
        <v>12656</v>
      </c>
      <c r="B116" s="48" t="s">
        <v>12657</v>
      </c>
      <c r="C116" s="48">
        <v>1</v>
      </c>
      <c r="D116" s="109">
        <v>10000000000</v>
      </c>
      <c r="E116" s="48" t="s">
        <v>12379</v>
      </c>
      <c r="F116" s="75">
        <v>42768</v>
      </c>
      <c r="G116" s="75">
        <v>42736</v>
      </c>
      <c r="H116" s="75">
        <v>43281</v>
      </c>
      <c r="I116" s="77">
        <f t="shared" si="8"/>
        <v>9000000000</v>
      </c>
      <c r="J116" s="48" t="s">
        <v>249</v>
      </c>
      <c r="K116" s="192">
        <v>0</v>
      </c>
      <c r="L116" s="109">
        <v>9000000000</v>
      </c>
      <c r="M116" s="48" t="s">
        <v>253</v>
      </c>
      <c r="N116" s="48" t="s">
        <v>12380</v>
      </c>
      <c r="O116" s="79" t="s">
        <v>12381</v>
      </c>
      <c r="P116" s="75">
        <v>43465</v>
      </c>
      <c r="Q116" s="79" t="s">
        <v>12435</v>
      </c>
      <c r="R116" s="74">
        <f t="shared" si="5"/>
        <v>9000000000</v>
      </c>
      <c r="S116" s="192">
        <f t="shared" si="6"/>
        <v>0</v>
      </c>
      <c r="T116" s="74">
        <f>5%*R116</f>
        <v>450000000</v>
      </c>
      <c r="U116" s="48">
        <v>0</v>
      </c>
    </row>
    <row r="117" spans="1:21" x14ac:dyDescent="0.25">
      <c r="A117" s="48" t="s">
        <v>12658</v>
      </c>
      <c r="B117" s="48" t="s">
        <v>12659</v>
      </c>
      <c r="C117" s="48">
        <v>1</v>
      </c>
      <c r="D117" s="109">
        <v>10000000000</v>
      </c>
      <c r="E117" s="48" t="s">
        <v>12379</v>
      </c>
      <c r="F117" s="75">
        <v>42768</v>
      </c>
      <c r="G117" s="75">
        <v>42736</v>
      </c>
      <c r="H117" s="75">
        <f t="shared" si="7"/>
        <v>43636</v>
      </c>
      <c r="I117" s="77">
        <f t="shared" si="8"/>
        <v>11000000000</v>
      </c>
      <c r="J117" s="48" t="s">
        <v>249</v>
      </c>
      <c r="K117" s="192">
        <v>2000000000</v>
      </c>
      <c r="L117" s="109">
        <v>9000000000</v>
      </c>
      <c r="M117" s="48" t="s">
        <v>253</v>
      </c>
      <c r="N117" s="48" t="s">
        <v>12380</v>
      </c>
      <c r="O117" s="79" t="s">
        <v>12381</v>
      </c>
      <c r="P117" s="75">
        <v>43465</v>
      </c>
      <c r="Q117" s="79" t="s">
        <v>12577</v>
      </c>
      <c r="R117" s="74">
        <f t="shared" si="5"/>
        <v>9000000000</v>
      </c>
      <c r="S117" s="192">
        <f t="shared" si="6"/>
        <v>2000000000</v>
      </c>
      <c r="T117" s="48">
        <v>0</v>
      </c>
      <c r="U117" s="48">
        <v>1</v>
      </c>
    </row>
    <row r="118" spans="1:21" x14ac:dyDescent="0.25">
      <c r="A118" s="48" t="s">
        <v>12660</v>
      </c>
      <c r="B118" s="48" t="s">
        <v>12661</v>
      </c>
      <c r="C118" s="48">
        <v>1</v>
      </c>
      <c r="D118" s="109">
        <v>10000000000</v>
      </c>
      <c r="E118" s="48" t="s">
        <v>12379</v>
      </c>
      <c r="F118" s="75">
        <v>42768</v>
      </c>
      <c r="G118" s="75">
        <v>42736</v>
      </c>
      <c r="H118" s="75">
        <v>43281</v>
      </c>
      <c r="I118" s="77">
        <f t="shared" si="8"/>
        <v>9000000000</v>
      </c>
      <c r="J118" s="48" t="s">
        <v>249</v>
      </c>
      <c r="K118" s="192">
        <v>0</v>
      </c>
      <c r="L118" s="109">
        <v>9000000000</v>
      </c>
      <c r="M118" s="48" t="s">
        <v>253</v>
      </c>
      <c r="N118" s="48" t="s">
        <v>12380</v>
      </c>
      <c r="O118" s="79" t="s">
        <v>12381</v>
      </c>
      <c r="P118" s="75">
        <v>43465</v>
      </c>
      <c r="Q118" s="79" t="s">
        <v>5702</v>
      </c>
      <c r="R118" s="74">
        <f t="shared" si="5"/>
        <v>9000000000</v>
      </c>
      <c r="S118" s="192">
        <f t="shared" si="6"/>
        <v>0</v>
      </c>
      <c r="T118" s="48">
        <v>0</v>
      </c>
      <c r="U118" s="48">
        <v>0</v>
      </c>
    </row>
    <row r="119" spans="1:21" x14ac:dyDescent="0.25">
      <c r="A119" s="48" t="s">
        <v>12662</v>
      </c>
      <c r="B119" s="48" t="s">
        <v>12663</v>
      </c>
      <c r="C119" s="48">
        <v>1</v>
      </c>
      <c r="D119" s="109">
        <v>10000000000</v>
      </c>
      <c r="E119" s="48" t="s">
        <v>12379</v>
      </c>
      <c r="F119" s="75">
        <v>42768</v>
      </c>
      <c r="G119" s="75">
        <v>42736</v>
      </c>
      <c r="H119" s="75">
        <f t="shared" si="7"/>
        <v>43636</v>
      </c>
      <c r="I119" s="77">
        <f t="shared" si="8"/>
        <v>11000000000</v>
      </c>
      <c r="J119" s="48" t="s">
        <v>249</v>
      </c>
      <c r="K119" s="192">
        <v>2000000000</v>
      </c>
      <c r="L119" s="109">
        <v>9000000000</v>
      </c>
      <c r="M119" s="48" t="s">
        <v>253</v>
      </c>
      <c r="N119" s="48" t="s">
        <v>12380</v>
      </c>
      <c r="O119" s="79" t="s">
        <v>12381</v>
      </c>
      <c r="P119" s="75">
        <v>43465</v>
      </c>
      <c r="Q119" s="79" t="s">
        <v>7089</v>
      </c>
      <c r="R119" s="74">
        <f t="shared" si="5"/>
        <v>9000000000</v>
      </c>
      <c r="S119" s="192">
        <f t="shared" si="6"/>
        <v>2000000000</v>
      </c>
      <c r="T119" s="74">
        <f>5%*R119</f>
        <v>450000000</v>
      </c>
      <c r="U119" s="48">
        <v>1</v>
      </c>
    </row>
    <row r="120" spans="1:21" x14ac:dyDescent="0.25">
      <c r="A120" s="48" t="s">
        <v>12664</v>
      </c>
      <c r="B120" s="48" t="s">
        <v>12665</v>
      </c>
      <c r="C120" s="48">
        <v>1</v>
      </c>
      <c r="D120" s="109">
        <v>10000000000</v>
      </c>
      <c r="E120" s="48" t="s">
        <v>12379</v>
      </c>
      <c r="F120" s="75">
        <v>42768</v>
      </c>
      <c r="G120" s="75">
        <v>42736</v>
      </c>
      <c r="H120" s="75">
        <v>43281</v>
      </c>
      <c r="I120" s="77">
        <f t="shared" si="8"/>
        <v>9000000000</v>
      </c>
      <c r="J120" s="48" t="s">
        <v>249</v>
      </c>
      <c r="K120" s="192">
        <v>0</v>
      </c>
      <c r="L120" s="109">
        <v>9000000000</v>
      </c>
      <c r="M120" s="48" t="s">
        <v>253</v>
      </c>
      <c r="N120" s="48" t="s">
        <v>12380</v>
      </c>
      <c r="O120" s="79" t="s">
        <v>12381</v>
      </c>
      <c r="P120" s="75">
        <v>43465</v>
      </c>
      <c r="Q120" s="79" t="s">
        <v>12666</v>
      </c>
      <c r="R120" s="74">
        <f t="shared" si="5"/>
        <v>9000000000</v>
      </c>
      <c r="S120" s="192">
        <f t="shared" si="6"/>
        <v>0</v>
      </c>
      <c r="T120" s="74">
        <f>5%*R120</f>
        <v>450000000</v>
      </c>
      <c r="U120" s="48">
        <v>0</v>
      </c>
    </row>
    <row r="121" spans="1:21" x14ac:dyDescent="0.25">
      <c r="A121" s="48" t="s">
        <v>12667</v>
      </c>
      <c r="B121" s="48" t="s">
        <v>12668</v>
      </c>
      <c r="C121" s="48">
        <v>1</v>
      </c>
      <c r="D121" s="109">
        <v>10000000000</v>
      </c>
      <c r="E121" s="48" t="s">
        <v>12379</v>
      </c>
      <c r="F121" s="75">
        <v>42768</v>
      </c>
      <c r="G121" s="75">
        <v>42736</v>
      </c>
      <c r="H121" s="75">
        <f t="shared" si="7"/>
        <v>43636</v>
      </c>
      <c r="I121" s="77">
        <f t="shared" si="8"/>
        <v>11000000000</v>
      </c>
      <c r="J121" s="48" t="s">
        <v>249</v>
      </c>
      <c r="K121" s="192">
        <v>2000000000</v>
      </c>
      <c r="L121" s="109">
        <v>9000000000</v>
      </c>
      <c r="M121" s="48" t="s">
        <v>253</v>
      </c>
      <c r="N121" s="48" t="s">
        <v>12380</v>
      </c>
      <c r="O121" s="79" t="s">
        <v>12381</v>
      </c>
      <c r="P121" s="75">
        <v>43465</v>
      </c>
      <c r="Q121" s="79" t="s">
        <v>12669</v>
      </c>
      <c r="R121" s="74">
        <f t="shared" si="5"/>
        <v>9000000000</v>
      </c>
      <c r="S121" s="192">
        <f t="shared" si="6"/>
        <v>2000000000</v>
      </c>
      <c r="T121" s="48">
        <v>0</v>
      </c>
      <c r="U121" s="48">
        <v>1</v>
      </c>
    </row>
    <row r="122" spans="1:21" x14ac:dyDescent="0.25">
      <c r="A122" s="48" t="s">
        <v>12670</v>
      </c>
      <c r="B122" s="48" t="s">
        <v>12671</v>
      </c>
      <c r="C122" s="48">
        <v>1</v>
      </c>
      <c r="D122" s="109">
        <v>10000000000</v>
      </c>
      <c r="E122" s="48" t="s">
        <v>12379</v>
      </c>
      <c r="F122" s="75">
        <v>42768</v>
      </c>
      <c r="G122" s="75">
        <v>42736</v>
      </c>
      <c r="H122" s="75">
        <v>43281</v>
      </c>
      <c r="I122" s="77">
        <f t="shared" si="8"/>
        <v>9000000000</v>
      </c>
      <c r="J122" s="48" t="s">
        <v>249</v>
      </c>
      <c r="K122" s="192">
        <v>0</v>
      </c>
      <c r="L122" s="109">
        <v>9000000000</v>
      </c>
      <c r="M122" s="48" t="s">
        <v>253</v>
      </c>
      <c r="N122" s="48" t="s">
        <v>12380</v>
      </c>
      <c r="O122" s="79" t="s">
        <v>12381</v>
      </c>
      <c r="P122" s="75">
        <v>43465</v>
      </c>
      <c r="Q122" s="79" t="s">
        <v>12672</v>
      </c>
      <c r="R122" s="74">
        <f t="shared" si="5"/>
        <v>9000000000</v>
      </c>
      <c r="S122" s="192">
        <f t="shared" si="6"/>
        <v>0</v>
      </c>
      <c r="T122" s="48">
        <v>0</v>
      </c>
      <c r="U122" s="48">
        <v>0</v>
      </c>
    </row>
    <row r="123" spans="1:21" x14ac:dyDescent="0.25">
      <c r="A123" s="48" t="s">
        <v>12673</v>
      </c>
      <c r="B123" s="48" t="s">
        <v>12674</v>
      </c>
      <c r="C123" s="48">
        <v>1</v>
      </c>
      <c r="D123" s="109">
        <v>10000000000</v>
      </c>
      <c r="E123" s="48" t="s">
        <v>12379</v>
      </c>
      <c r="F123" s="75">
        <v>42768</v>
      </c>
      <c r="G123" s="75">
        <v>42736</v>
      </c>
      <c r="H123" s="75">
        <f t="shared" si="7"/>
        <v>43636</v>
      </c>
      <c r="I123" s="77">
        <f t="shared" si="8"/>
        <v>11000000000</v>
      </c>
      <c r="J123" s="48" t="s">
        <v>249</v>
      </c>
      <c r="K123" s="192">
        <v>2000000000</v>
      </c>
      <c r="L123" s="109">
        <v>9000000000</v>
      </c>
      <c r="M123" s="48" t="s">
        <v>253</v>
      </c>
      <c r="N123" s="48" t="s">
        <v>12380</v>
      </c>
      <c r="O123" s="79" t="s">
        <v>12381</v>
      </c>
      <c r="P123" s="75">
        <v>43465</v>
      </c>
      <c r="Q123" s="79" t="s">
        <v>12606</v>
      </c>
      <c r="R123" s="74">
        <f t="shared" si="5"/>
        <v>9000000000</v>
      </c>
      <c r="S123" s="192">
        <f t="shared" si="6"/>
        <v>2000000000</v>
      </c>
      <c r="T123" s="74">
        <f>5%*R123</f>
        <v>450000000</v>
      </c>
      <c r="U123" s="48">
        <v>1</v>
      </c>
    </row>
    <row r="124" spans="1:21" x14ac:dyDescent="0.25">
      <c r="A124" s="48" t="s">
        <v>12675</v>
      </c>
      <c r="B124" s="48" t="s">
        <v>12676</v>
      </c>
      <c r="C124" s="48">
        <v>1</v>
      </c>
      <c r="D124" s="109">
        <v>10000000000</v>
      </c>
      <c r="E124" s="48" t="s">
        <v>12379</v>
      </c>
      <c r="F124" s="75">
        <v>42768</v>
      </c>
      <c r="G124" s="75">
        <v>42736</v>
      </c>
      <c r="H124" s="75">
        <v>43281</v>
      </c>
      <c r="I124" s="77">
        <f t="shared" si="8"/>
        <v>9000000000</v>
      </c>
      <c r="J124" s="48" t="s">
        <v>249</v>
      </c>
      <c r="K124" s="192">
        <v>0</v>
      </c>
      <c r="L124" s="109">
        <v>9000000000</v>
      </c>
      <c r="M124" s="48" t="s">
        <v>253</v>
      </c>
      <c r="N124" s="48" t="s">
        <v>12380</v>
      </c>
      <c r="O124" s="79" t="s">
        <v>12381</v>
      </c>
      <c r="P124" s="75">
        <v>43465</v>
      </c>
      <c r="Q124" s="79" t="s">
        <v>12385</v>
      </c>
      <c r="R124" s="74">
        <f t="shared" si="5"/>
        <v>9000000000</v>
      </c>
      <c r="S124" s="192">
        <f t="shared" si="6"/>
        <v>0</v>
      </c>
      <c r="T124" s="74">
        <f>5%*R124</f>
        <v>450000000</v>
      </c>
      <c r="U124" s="48">
        <v>0</v>
      </c>
    </row>
    <row r="125" spans="1:21" x14ac:dyDescent="0.25">
      <c r="A125" s="48" t="s">
        <v>12677</v>
      </c>
      <c r="B125" s="48" t="s">
        <v>12678</v>
      </c>
      <c r="C125" s="48">
        <v>1</v>
      </c>
      <c r="D125" s="109">
        <v>10000000000</v>
      </c>
      <c r="E125" s="48" t="s">
        <v>12379</v>
      </c>
      <c r="F125" s="75">
        <v>42768</v>
      </c>
      <c r="G125" s="75">
        <v>42736</v>
      </c>
      <c r="H125" s="75">
        <f t="shared" si="7"/>
        <v>43636</v>
      </c>
      <c r="I125" s="77">
        <f t="shared" si="8"/>
        <v>11000000000</v>
      </c>
      <c r="J125" s="48" t="s">
        <v>249</v>
      </c>
      <c r="K125" s="192">
        <v>2000000000</v>
      </c>
      <c r="L125" s="109">
        <v>9000000000</v>
      </c>
      <c r="M125" s="48" t="s">
        <v>253</v>
      </c>
      <c r="N125" s="48" t="s">
        <v>12380</v>
      </c>
      <c r="O125" s="79" t="s">
        <v>12381</v>
      </c>
      <c r="P125" s="75">
        <v>43465</v>
      </c>
      <c r="Q125" s="79" t="s">
        <v>12435</v>
      </c>
      <c r="R125" s="74">
        <f t="shared" si="5"/>
        <v>9000000000</v>
      </c>
      <c r="S125" s="192">
        <f t="shared" si="6"/>
        <v>2000000000</v>
      </c>
      <c r="T125" s="48">
        <v>0</v>
      </c>
      <c r="U125" s="48">
        <v>1</v>
      </c>
    </row>
    <row r="126" spans="1:21" x14ac:dyDescent="0.25">
      <c r="A126" s="48" t="s">
        <v>12679</v>
      </c>
      <c r="B126" s="48" t="s">
        <v>12680</v>
      </c>
      <c r="C126" s="48">
        <v>1</v>
      </c>
      <c r="D126" s="109">
        <v>10000000000</v>
      </c>
      <c r="E126" s="48" t="s">
        <v>12379</v>
      </c>
      <c r="F126" s="75">
        <v>42768</v>
      </c>
      <c r="G126" s="75">
        <v>42736</v>
      </c>
      <c r="H126" s="75">
        <v>43281</v>
      </c>
      <c r="I126" s="77">
        <f t="shared" si="8"/>
        <v>9000000000</v>
      </c>
      <c r="J126" s="48" t="s">
        <v>249</v>
      </c>
      <c r="K126" s="192">
        <v>0</v>
      </c>
      <c r="L126" s="109">
        <v>9000000000</v>
      </c>
      <c r="M126" s="48" t="s">
        <v>253</v>
      </c>
      <c r="N126" s="48" t="s">
        <v>12380</v>
      </c>
      <c r="O126" s="79" t="s">
        <v>12381</v>
      </c>
      <c r="P126" s="75">
        <v>43465</v>
      </c>
      <c r="Q126" s="79" t="s">
        <v>12681</v>
      </c>
      <c r="R126" s="74">
        <f t="shared" si="5"/>
        <v>9000000000</v>
      </c>
      <c r="S126" s="192">
        <f t="shared" si="6"/>
        <v>0</v>
      </c>
      <c r="T126" s="48">
        <v>0</v>
      </c>
      <c r="U126" s="48">
        <v>0</v>
      </c>
    </row>
    <row r="127" spans="1:21" x14ac:dyDescent="0.25">
      <c r="A127" s="48" t="s">
        <v>12682</v>
      </c>
      <c r="B127" s="48" t="s">
        <v>12683</v>
      </c>
      <c r="C127" s="48">
        <v>1</v>
      </c>
      <c r="D127" s="109">
        <v>10000000000</v>
      </c>
      <c r="E127" s="48" t="s">
        <v>12379</v>
      </c>
      <c r="F127" s="75">
        <v>42768</v>
      </c>
      <c r="G127" s="75">
        <v>42736</v>
      </c>
      <c r="H127" s="75">
        <f t="shared" si="7"/>
        <v>43636</v>
      </c>
      <c r="I127" s="77">
        <f t="shared" si="8"/>
        <v>11000000000</v>
      </c>
      <c r="J127" s="48" t="s">
        <v>249</v>
      </c>
      <c r="K127" s="192">
        <v>2000000000</v>
      </c>
      <c r="L127" s="109">
        <v>9000000000</v>
      </c>
      <c r="M127" s="48" t="s">
        <v>253</v>
      </c>
      <c r="N127" s="48" t="s">
        <v>12380</v>
      </c>
      <c r="O127" s="79" t="s">
        <v>12381</v>
      </c>
      <c r="P127" s="75">
        <v>43465</v>
      </c>
      <c r="Q127" s="79" t="s">
        <v>7111</v>
      </c>
      <c r="R127" s="74">
        <f t="shared" si="5"/>
        <v>9000000000</v>
      </c>
      <c r="S127" s="192">
        <f t="shared" si="6"/>
        <v>2000000000</v>
      </c>
      <c r="T127" s="74">
        <f>5%*R127</f>
        <v>450000000</v>
      </c>
      <c r="U127" s="48">
        <v>1</v>
      </c>
    </row>
    <row r="128" spans="1:21" x14ac:dyDescent="0.25">
      <c r="A128" s="48" t="s">
        <v>12684</v>
      </c>
      <c r="B128" s="48" t="s">
        <v>12685</v>
      </c>
      <c r="C128" s="48">
        <v>1</v>
      </c>
      <c r="D128" s="109">
        <v>10000000000</v>
      </c>
      <c r="E128" s="48" t="s">
        <v>12379</v>
      </c>
      <c r="F128" s="75">
        <v>42768</v>
      </c>
      <c r="G128" s="75">
        <v>42736</v>
      </c>
      <c r="H128" s="75">
        <v>43281</v>
      </c>
      <c r="I128" s="77">
        <f t="shared" si="8"/>
        <v>9000000000</v>
      </c>
      <c r="J128" s="48" t="s">
        <v>249</v>
      </c>
      <c r="K128" s="192">
        <v>0</v>
      </c>
      <c r="L128" s="109">
        <v>9000000000</v>
      </c>
      <c r="M128" s="48" t="s">
        <v>253</v>
      </c>
      <c r="N128" s="48" t="s">
        <v>12380</v>
      </c>
      <c r="O128" s="79" t="s">
        <v>12381</v>
      </c>
      <c r="P128" s="75">
        <v>43465</v>
      </c>
      <c r="Q128" s="79" t="s">
        <v>12686</v>
      </c>
      <c r="R128" s="74">
        <f t="shared" si="5"/>
        <v>9000000000</v>
      </c>
      <c r="S128" s="192">
        <f t="shared" si="6"/>
        <v>0</v>
      </c>
      <c r="T128" s="74">
        <f>5%*R128</f>
        <v>450000000</v>
      </c>
      <c r="U128" s="48">
        <v>0</v>
      </c>
    </row>
    <row r="129" spans="1:21" x14ac:dyDescent="0.25">
      <c r="A129" s="48" t="s">
        <v>12687</v>
      </c>
      <c r="B129" s="48" t="s">
        <v>12688</v>
      </c>
      <c r="C129" s="48">
        <v>1</v>
      </c>
      <c r="D129" s="109">
        <v>10000000000</v>
      </c>
      <c r="E129" s="48" t="s">
        <v>12379</v>
      </c>
      <c r="F129" s="75">
        <v>42768</v>
      </c>
      <c r="G129" s="75">
        <v>42736</v>
      </c>
      <c r="H129" s="75">
        <f t="shared" si="7"/>
        <v>43636</v>
      </c>
      <c r="I129" s="77">
        <f t="shared" si="8"/>
        <v>11000000000</v>
      </c>
      <c r="J129" s="48" t="s">
        <v>249</v>
      </c>
      <c r="K129" s="192">
        <v>2000000000</v>
      </c>
      <c r="L129" s="109">
        <v>9000000000</v>
      </c>
      <c r="M129" s="48" t="s">
        <v>253</v>
      </c>
      <c r="N129" s="48" t="s">
        <v>12380</v>
      </c>
      <c r="O129" s="79" t="s">
        <v>12381</v>
      </c>
      <c r="P129" s="75">
        <v>43465</v>
      </c>
      <c r="Q129" s="79" t="s">
        <v>7203</v>
      </c>
      <c r="R129" s="74">
        <f t="shared" si="5"/>
        <v>9000000000</v>
      </c>
      <c r="S129" s="192">
        <f t="shared" si="6"/>
        <v>2000000000</v>
      </c>
      <c r="T129" s="48">
        <v>0</v>
      </c>
      <c r="U129" s="48">
        <v>1</v>
      </c>
    </row>
    <row r="130" spans="1:21" x14ac:dyDescent="0.25">
      <c r="A130" s="48" t="s">
        <v>12689</v>
      </c>
      <c r="B130" s="48" t="s">
        <v>12690</v>
      </c>
      <c r="C130" s="48">
        <v>1</v>
      </c>
      <c r="D130" s="109">
        <v>10000000000</v>
      </c>
      <c r="E130" s="48" t="s">
        <v>12379</v>
      </c>
      <c r="F130" s="75">
        <v>42768</v>
      </c>
      <c r="G130" s="75">
        <v>42736</v>
      </c>
      <c r="H130" s="75">
        <v>43281</v>
      </c>
      <c r="I130" s="77">
        <f t="shared" si="8"/>
        <v>9000000000</v>
      </c>
      <c r="J130" s="48" t="s">
        <v>249</v>
      </c>
      <c r="K130" s="192">
        <v>0</v>
      </c>
      <c r="L130" s="109">
        <v>9000000000</v>
      </c>
      <c r="M130" s="48" t="s">
        <v>253</v>
      </c>
      <c r="N130" s="48" t="s">
        <v>12380</v>
      </c>
      <c r="O130" s="79" t="s">
        <v>12381</v>
      </c>
      <c r="P130" s="75">
        <v>43465</v>
      </c>
      <c r="Q130" s="79" t="s">
        <v>12691</v>
      </c>
      <c r="R130" s="74">
        <f t="shared" ref="R130:R147" si="10">L130</f>
        <v>9000000000</v>
      </c>
      <c r="S130" s="192">
        <f t="shared" ref="S130:S147" si="11">K130</f>
        <v>0</v>
      </c>
      <c r="T130" s="48">
        <v>0</v>
      </c>
      <c r="U130" s="48">
        <v>0</v>
      </c>
    </row>
    <row r="131" spans="1:21" x14ac:dyDescent="0.25">
      <c r="A131" s="48" t="s">
        <v>12692</v>
      </c>
      <c r="B131" s="48" t="s">
        <v>12693</v>
      </c>
      <c r="C131" s="48">
        <v>1</v>
      </c>
      <c r="D131" s="109">
        <v>10000000000</v>
      </c>
      <c r="E131" s="48" t="s">
        <v>12379</v>
      </c>
      <c r="F131" s="75">
        <v>42768</v>
      </c>
      <c r="G131" s="75">
        <v>42736</v>
      </c>
      <c r="H131" s="75">
        <f t="shared" ref="H131:H147" si="12">G131+900</f>
        <v>43636</v>
      </c>
      <c r="I131" s="77">
        <f t="shared" ref="I131:I147" si="13">R131+S131</f>
        <v>11000000000</v>
      </c>
      <c r="J131" s="48" t="s">
        <v>249</v>
      </c>
      <c r="K131" s="192">
        <v>2000000000</v>
      </c>
      <c r="L131" s="109">
        <v>9000000000</v>
      </c>
      <c r="M131" s="48" t="s">
        <v>253</v>
      </c>
      <c r="N131" s="48" t="s">
        <v>12380</v>
      </c>
      <c r="O131" s="79" t="s">
        <v>12381</v>
      </c>
      <c r="P131" s="75">
        <v>43465</v>
      </c>
      <c r="Q131" s="79" t="s">
        <v>10959</v>
      </c>
      <c r="R131" s="74">
        <f t="shared" si="10"/>
        <v>9000000000</v>
      </c>
      <c r="S131" s="192">
        <f t="shared" si="11"/>
        <v>2000000000</v>
      </c>
      <c r="T131" s="74">
        <f>5%*R131</f>
        <v>450000000</v>
      </c>
      <c r="U131" s="48">
        <v>1</v>
      </c>
    </row>
    <row r="132" spans="1:21" x14ac:dyDescent="0.25">
      <c r="A132" s="48" t="s">
        <v>12694</v>
      </c>
      <c r="B132" s="48" t="s">
        <v>12695</v>
      </c>
      <c r="C132" s="48">
        <v>1</v>
      </c>
      <c r="D132" s="109">
        <v>10000000000</v>
      </c>
      <c r="E132" s="48" t="s">
        <v>12379</v>
      </c>
      <c r="F132" s="75">
        <v>42768</v>
      </c>
      <c r="G132" s="75">
        <v>42736</v>
      </c>
      <c r="H132" s="75">
        <v>43281</v>
      </c>
      <c r="I132" s="77">
        <f t="shared" si="13"/>
        <v>9000000000</v>
      </c>
      <c r="J132" s="48" t="s">
        <v>249</v>
      </c>
      <c r="K132" s="192">
        <v>0</v>
      </c>
      <c r="L132" s="109">
        <v>9000000000</v>
      </c>
      <c r="M132" s="48" t="s">
        <v>253</v>
      </c>
      <c r="N132" s="48" t="s">
        <v>12380</v>
      </c>
      <c r="O132" s="79" t="s">
        <v>12381</v>
      </c>
      <c r="P132" s="75">
        <v>43465</v>
      </c>
      <c r="Q132" s="79" t="s">
        <v>12696</v>
      </c>
      <c r="R132" s="74">
        <f t="shared" si="10"/>
        <v>9000000000</v>
      </c>
      <c r="S132" s="192">
        <f t="shared" si="11"/>
        <v>0</v>
      </c>
      <c r="T132" s="74">
        <f>5%*R132</f>
        <v>450000000</v>
      </c>
      <c r="U132" s="48">
        <v>0</v>
      </c>
    </row>
    <row r="133" spans="1:21" x14ac:dyDescent="0.25">
      <c r="A133" s="48" t="s">
        <v>12697</v>
      </c>
      <c r="B133" s="48" t="s">
        <v>12698</v>
      </c>
      <c r="C133" s="48">
        <v>1</v>
      </c>
      <c r="D133" s="109">
        <v>10000000000</v>
      </c>
      <c r="E133" s="48" t="s">
        <v>12379</v>
      </c>
      <c r="F133" s="75">
        <v>42768</v>
      </c>
      <c r="G133" s="75">
        <v>42736</v>
      </c>
      <c r="H133" s="75">
        <f t="shared" si="12"/>
        <v>43636</v>
      </c>
      <c r="I133" s="77">
        <f t="shared" si="13"/>
        <v>11000000000</v>
      </c>
      <c r="J133" s="48" t="s">
        <v>249</v>
      </c>
      <c r="K133" s="192">
        <v>2000000000</v>
      </c>
      <c r="L133" s="109">
        <v>9000000000</v>
      </c>
      <c r="M133" s="48" t="s">
        <v>253</v>
      </c>
      <c r="N133" s="48" t="s">
        <v>12380</v>
      </c>
      <c r="O133" s="79" t="s">
        <v>12381</v>
      </c>
      <c r="P133" s="75">
        <v>43465</v>
      </c>
      <c r="Q133" s="79" t="s">
        <v>12699</v>
      </c>
      <c r="R133" s="74">
        <f t="shared" si="10"/>
        <v>9000000000</v>
      </c>
      <c r="S133" s="192">
        <f t="shared" si="11"/>
        <v>2000000000</v>
      </c>
      <c r="T133" s="48">
        <v>0</v>
      </c>
      <c r="U133" s="48">
        <v>1</v>
      </c>
    </row>
    <row r="134" spans="1:21" x14ac:dyDescent="0.25">
      <c r="A134" s="48" t="s">
        <v>12700</v>
      </c>
      <c r="B134" s="48" t="s">
        <v>12701</v>
      </c>
      <c r="C134" s="48">
        <v>1</v>
      </c>
      <c r="D134" s="109">
        <v>10000000000</v>
      </c>
      <c r="E134" s="48" t="s">
        <v>12379</v>
      </c>
      <c r="F134" s="75">
        <v>42768</v>
      </c>
      <c r="G134" s="75">
        <v>42736</v>
      </c>
      <c r="H134" s="75">
        <v>43281</v>
      </c>
      <c r="I134" s="77">
        <f t="shared" si="13"/>
        <v>9000000000</v>
      </c>
      <c r="J134" s="48" t="s">
        <v>249</v>
      </c>
      <c r="K134" s="192">
        <v>0</v>
      </c>
      <c r="L134" s="109">
        <v>9000000000</v>
      </c>
      <c r="M134" s="48" t="s">
        <v>253</v>
      </c>
      <c r="N134" s="48" t="s">
        <v>12380</v>
      </c>
      <c r="O134" s="79" t="s">
        <v>12381</v>
      </c>
      <c r="P134" s="75">
        <v>43465</v>
      </c>
      <c r="Q134" s="79" t="s">
        <v>12702</v>
      </c>
      <c r="R134" s="74">
        <f t="shared" si="10"/>
        <v>9000000000</v>
      </c>
      <c r="S134" s="192">
        <f t="shared" si="11"/>
        <v>0</v>
      </c>
      <c r="T134" s="48">
        <v>0</v>
      </c>
      <c r="U134" s="48">
        <v>0</v>
      </c>
    </row>
    <row r="135" spans="1:21" x14ac:dyDescent="0.25">
      <c r="A135" s="48" t="s">
        <v>12703</v>
      </c>
      <c r="B135" s="48" t="s">
        <v>12704</v>
      </c>
      <c r="C135" s="48">
        <v>1</v>
      </c>
      <c r="D135" s="109">
        <v>10000000000</v>
      </c>
      <c r="E135" s="48" t="s">
        <v>12379</v>
      </c>
      <c r="F135" s="75">
        <v>42768</v>
      </c>
      <c r="G135" s="75">
        <v>42736</v>
      </c>
      <c r="H135" s="75">
        <f t="shared" si="12"/>
        <v>43636</v>
      </c>
      <c r="I135" s="77">
        <f t="shared" si="13"/>
        <v>11000000000</v>
      </c>
      <c r="J135" s="48" t="s">
        <v>249</v>
      </c>
      <c r="K135" s="192">
        <v>2000000000</v>
      </c>
      <c r="L135" s="109">
        <v>9000000000</v>
      </c>
      <c r="M135" s="48" t="s">
        <v>253</v>
      </c>
      <c r="N135" s="48" t="s">
        <v>12380</v>
      </c>
      <c r="O135" s="79" t="s">
        <v>12381</v>
      </c>
      <c r="P135" s="75">
        <v>43465</v>
      </c>
      <c r="Q135" s="79" t="s">
        <v>12382</v>
      </c>
      <c r="R135" s="74">
        <f t="shared" si="10"/>
        <v>9000000000</v>
      </c>
      <c r="S135" s="192">
        <f t="shared" si="11"/>
        <v>2000000000</v>
      </c>
      <c r="T135" s="74">
        <f>5%*R135</f>
        <v>450000000</v>
      </c>
      <c r="U135" s="48">
        <v>1</v>
      </c>
    </row>
    <row r="136" spans="1:21" x14ac:dyDescent="0.25">
      <c r="A136" s="48" t="s">
        <v>12705</v>
      </c>
      <c r="B136" s="48" t="s">
        <v>12706</v>
      </c>
      <c r="C136" s="48">
        <v>1</v>
      </c>
      <c r="D136" s="109">
        <v>10000000000</v>
      </c>
      <c r="E136" s="48" t="s">
        <v>12379</v>
      </c>
      <c r="F136" s="75">
        <v>42768</v>
      </c>
      <c r="G136" s="75">
        <v>42736</v>
      </c>
      <c r="H136" s="75">
        <v>43281</v>
      </c>
      <c r="I136" s="77">
        <f t="shared" si="13"/>
        <v>9000000000</v>
      </c>
      <c r="J136" s="48" t="s">
        <v>249</v>
      </c>
      <c r="K136" s="192">
        <v>0</v>
      </c>
      <c r="L136" s="109">
        <v>9000000000</v>
      </c>
      <c r="M136" s="48" t="s">
        <v>253</v>
      </c>
      <c r="N136" s="48" t="s">
        <v>12380</v>
      </c>
      <c r="O136" s="79" t="s">
        <v>12381</v>
      </c>
      <c r="P136" s="75">
        <v>43465</v>
      </c>
      <c r="Q136" s="79" t="s">
        <v>12385</v>
      </c>
      <c r="R136" s="74">
        <f t="shared" si="10"/>
        <v>9000000000</v>
      </c>
      <c r="S136" s="192">
        <f t="shared" si="11"/>
        <v>0</v>
      </c>
      <c r="T136" s="74">
        <f>5%*R136</f>
        <v>450000000</v>
      </c>
      <c r="U136" s="48">
        <v>0</v>
      </c>
    </row>
    <row r="137" spans="1:21" x14ac:dyDescent="0.25">
      <c r="A137" s="48" t="s">
        <v>12707</v>
      </c>
      <c r="B137" s="48" t="s">
        <v>12708</v>
      </c>
      <c r="C137" s="48">
        <v>1</v>
      </c>
      <c r="D137" s="109">
        <v>10000000000</v>
      </c>
      <c r="E137" s="48" t="s">
        <v>12379</v>
      </c>
      <c r="F137" s="75">
        <v>42768</v>
      </c>
      <c r="G137" s="75">
        <v>42736</v>
      </c>
      <c r="H137" s="75">
        <f t="shared" si="12"/>
        <v>43636</v>
      </c>
      <c r="I137" s="77">
        <f t="shared" si="13"/>
        <v>11000000000</v>
      </c>
      <c r="J137" s="48" t="s">
        <v>249</v>
      </c>
      <c r="K137" s="192">
        <v>2000000000</v>
      </c>
      <c r="L137" s="109">
        <v>9000000000</v>
      </c>
      <c r="M137" s="48" t="s">
        <v>253</v>
      </c>
      <c r="N137" s="48" t="s">
        <v>12380</v>
      </c>
      <c r="O137" s="79" t="s">
        <v>12381</v>
      </c>
      <c r="P137" s="75">
        <v>43465</v>
      </c>
      <c r="Q137" s="79" t="s">
        <v>12388</v>
      </c>
      <c r="R137" s="74">
        <f t="shared" si="10"/>
        <v>9000000000</v>
      </c>
      <c r="S137" s="192">
        <f t="shared" si="11"/>
        <v>2000000000</v>
      </c>
      <c r="T137" s="48">
        <v>0</v>
      </c>
      <c r="U137" s="48">
        <v>1</v>
      </c>
    </row>
    <row r="138" spans="1:21" x14ac:dyDescent="0.25">
      <c r="A138" s="48" t="s">
        <v>12709</v>
      </c>
      <c r="B138" s="48" t="s">
        <v>12710</v>
      </c>
      <c r="C138" s="48">
        <v>1</v>
      </c>
      <c r="D138" s="109">
        <v>10000000000</v>
      </c>
      <c r="E138" s="48" t="s">
        <v>12379</v>
      </c>
      <c r="F138" s="75">
        <v>42768</v>
      </c>
      <c r="G138" s="75">
        <v>42736</v>
      </c>
      <c r="H138" s="75">
        <v>43281</v>
      </c>
      <c r="I138" s="77">
        <f t="shared" si="13"/>
        <v>9000000000</v>
      </c>
      <c r="J138" s="48" t="s">
        <v>249</v>
      </c>
      <c r="K138" s="192">
        <v>0</v>
      </c>
      <c r="L138" s="109">
        <v>9000000000</v>
      </c>
      <c r="M138" s="48" t="s">
        <v>253</v>
      </c>
      <c r="N138" s="48" t="s">
        <v>12380</v>
      </c>
      <c r="O138" s="79" t="s">
        <v>12381</v>
      </c>
      <c r="P138" s="75">
        <v>43465</v>
      </c>
      <c r="Q138" s="79" t="s">
        <v>12391</v>
      </c>
      <c r="R138" s="74">
        <f t="shared" si="10"/>
        <v>9000000000</v>
      </c>
      <c r="S138" s="192">
        <f t="shared" si="11"/>
        <v>0</v>
      </c>
      <c r="T138" s="48">
        <v>0</v>
      </c>
      <c r="U138" s="48">
        <v>0</v>
      </c>
    </row>
    <row r="139" spans="1:21" x14ac:dyDescent="0.25">
      <c r="A139" s="48" t="s">
        <v>12711</v>
      </c>
      <c r="B139" s="48" t="s">
        <v>12712</v>
      </c>
      <c r="C139" s="48">
        <v>1</v>
      </c>
      <c r="D139" s="109">
        <v>10000000000</v>
      </c>
      <c r="E139" s="48" t="s">
        <v>12379</v>
      </c>
      <c r="F139" s="75">
        <v>42768</v>
      </c>
      <c r="G139" s="75">
        <v>42736</v>
      </c>
      <c r="H139" s="75">
        <f t="shared" si="12"/>
        <v>43636</v>
      </c>
      <c r="I139" s="77">
        <f t="shared" si="13"/>
        <v>11000000000</v>
      </c>
      <c r="J139" s="48" t="s">
        <v>249</v>
      </c>
      <c r="K139" s="192">
        <v>2000000000</v>
      </c>
      <c r="L139" s="109">
        <v>9000000000</v>
      </c>
      <c r="M139" s="48" t="s">
        <v>253</v>
      </c>
      <c r="N139" s="48" t="s">
        <v>12380</v>
      </c>
      <c r="O139" s="79" t="s">
        <v>12381</v>
      </c>
      <c r="P139" s="75">
        <v>43465</v>
      </c>
      <c r="Q139" s="79" t="s">
        <v>12394</v>
      </c>
      <c r="R139" s="74">
        <f t="shared" si="10"/>
        <v>9000000000</v>
      </c>
      <c r="S139" s="192">
        <f t="shared" si="11"/>
        <v>2000000000</v>
      </c>
      <c r="T139" s="74">
        <f>5%*R139</f>
        <v>450000000</v>
      </c>
      <c r="U139" s="48">
        <v>1</v>
      </c>
    </row>
    <row r="140" spans="1:21" x14ac:dyDescent="0.25">
      <c r="A140" s="48" t="s">
        <v>12713</v>
      </c>
      <c r="B140" s="48" t="s">
        <v>12714</v>
      </c>
      <c r="C140" s="48">
        <v>1</v>
      </c>
      <c r="D140" s="109">
        <v>10000000000</v>
      </c>
      <c r="E140" s="48" t="s">
        <v>12379</v>
      </c>
      <c r="F140" s="75">
        <v>42768</v>
      </c>
      <c r="G140" s="75">
        <v>42736</v>
      </c>
      <c r="H140" s="75">
        <v>43281</v>
      </c>
      <c r="I140" s="77">
        <f t="shared" si="13"/>
        <v>9000000000</v>
      </c>
      <c r="J140" s="48" t="s">
        <v>249</v>
      </c>
      <c r="K140" s="192">
        <v>0</v>
      </c>
      <c r="L140" s="109">
        <v>9000000000</v>
      </c>
      <c r="M140" s="48" t="s">
        <v>253</v>
      </c>
      <c r="N140" s="48" t="s">
        <v>12380</v>
      </c>
      <c r="O140" s="79" t="s">
        <v>12381</v>
      </c>
      <c r="P140" s="75">
        <v>43465</v>
      </c>
      <c r="Q140" s="79" t="s">
        <v>12397</v>
      </c>
      <c r="R140" s="74">
        <f t="shared" si="10"/>
        <v>9000000000</v>
      </c>
      <c r="S140" s="192">
        <f t="shared" si="11"/>
        <v>0</v>
      </c>
      <c r="T140" s="74">
        <f>5%*R140</f>
        <v>450000000</v>
      </c>
      <c r="U140" s="48">
        <v>0</v>
      </c>
    </row>
    <row r="141" spans="1:21" x14ac:dyDescent="0.25">
      <c r="A141" s="48" t="s">
        <v>12715</v>
      </c>
      <c r="B141" s="48" t="s">
        <v>12716</v>
      </c>
      <c r="C141" s="48">
        <v>1</v>
      </c>
      <c r="D141" s="109">
        <v>10000000000</v>
      </c>
      <c r="E141" s="48" t="s">
        <v>12379</v>
      </c>
      <c r="F141" s="75">
        <v>42768</v>
      </c>
      <c r="G141" s="75">
        <v>42736</v>
      </c>
      <c r="H141" s="75">
        <f t="shared" si="12"/>
        <v>43636</v>
      </c>
      <c r="I141" s="77">
        <f t="shared" si="13"/>
        <v>11000000000</v>
      </c>
      <c r="J141" s="48" t="s">
        <v>249</v>
      </c>
      <c r="K141" s="192">
        <v>2000000000</v>
      </c>
      <c r="L141" s="109">
        <v>9000000000</v>
      </c>
      <c r="M141" s="48" t="s">
        <v>253</v>
      </c>
      <c r="N141" s="48" t="s">
        <v>12380</v>
      </c>
      <c r="O141" s="79" t="s">
        <v>12381</v>
      </c>
      <c r="P141" s="75">
        <v>43465</v>
      </c>
      <c r="Q141" s="79" t="s">
        <v>12400</v>
      </c>
      <c r="R141" s="74">
        <f t="shared" si="10"/>
        <v>9000000000</v>
      </c>
      <c r="S141" s="192">
        <f t="shared" si="11"/>
        <v>2000000000</v>
      </c>
      <c r="T141" s="48">
        <v>0</v>
      </c>
      <c r="U141" s="48">
        <v>1</v>
      </c>
    </row>
    <row r="142" spans="1:21" x14ac:dyDescent="0.25">
      <c r="A142" s="48" t="s">
        <v>12717</v>
      </c>
      <c r="B142" s="48" t="s">
        <v>12718</v>
      </c>
      <c r="C142" s="48">
        <v>1</v>
      </c>
      <c r="D142" s="109">
        <v>10000000000</v>
      </c>
      <c r="E142" s="48" t="s">
        <v>12379</v>
      </c>
      <c r="F142" s="75">
        <v>42768</v>
      </c>
      <c r="G142" s="75">
        <v>42736</v>
      </c>
      <c r="H142" s="75">
        <v>43281</v>
      </c>
      <c r="I142" s="77">
        <f t="shared" si="13"/>
        <v>9000000000</v>
      </c>
      <c r="J142" s="48" t="s">
        <v>249</v>
      </c>
      <c r="K142" s="192">
        <v>0</v>
      </c>
      <c r="L142" s="109">
        <v>9000000000</v>
      </c>
      <c r="M142" s="48" t="s">
        <v>253</v>
      </c>
      <c r="N142" s="48" t="s">
        <v>12380</v>
      </c>
      <c r="O142" s="79" t="s">
        <v>12381</v>
      </c>
      <c r="P142" s="75">
        <v>43465</v>
      </c>
      <c r="Q142" s="79" t="s">
        <v>12403</v>
      </c>
      <c r="R142" s="74">
        <f t="shared" si="10"/>
        <v>9000000000</v>
      </c>
      <c r="S142" s="192">
        <f t="shared" si="11"/>
        <v>0</v>
      </c>
      <c r="T142" s="48">
        <v>0</v>
      </c>
      <c r="U142" s="48">
        <v>0</v>
      </c>
    </row>
    <row r="143" spans="1:21" x14ac:dyDescent="0.25">
      <c r="A143" s="48" t="s">
        <v>12719</v>
      </c>
      <c r="B143" s="48" t="s">
        <v>12720</v>
      </c>
      <c r="C143" s="48">
        <v>1</v>
      </c>
      <c r="D143" s="109">
        <v>10000000000</v>
      </c>
      <c r="E143" s="48" t="s">
        <v>12379</v>
      </c>
      <c r="F143" s="75">
        <v>42768</v>
      </c>
      <c r="G143" s="75">
        <v>42736</v>
      </c>
      <c r="H143" s="75">
        <f t="shared" si="12"/>
        <v>43636</v>
      </c>
      <c r="I143" s="77">
        <f t="shared" si="13"/>
        <v>11000000000</v>
      </c>
      <c r="J143" s="48" t="s">
        <v>249</v>
      </c>
      <c r="K143" s="192">
        <v>2000000000</v>
      </c>
      <c r="L143" s="109">
        <v>9000000000</v>
      </c>
      <c r="M143" s="48" t="s">
        <v>253</v>
      </c>
      <c r="N143" s="48" t="s">
        <v>12380</v>
      </c>
      <c r="O143" s="79" t="s">
        <v>12381</v>
      </c>
      <c r="P143" s="75">
        <v>43465</v>
      </c>
      <c r="Q143" s="79" t="s">
        <v>12394</v>
      </c>
      <c r="R143" s="74">
        <f t="shared" si="10"/>
        <v>9000000000</v>
      </c>
      <c r="S143" s="192">
        <f t="shared" si="11"/>
        <v>2000000000</v>
      </c>
      <c r="T143" s="74">
        <f>5%*R143</f>
        <v>450000000</v>
      </c>
      <c r="U143" s="48">
        <v>1</v>
      </c>
    </row>
    <row r="144" spans="1:21" x14ac:dyDescent="0.25">
      <c r="A144" s="48" t="s">
        <v>12721</v>
      </c>
      <c r="B144" s="48" t="s">
        <v>12722</v>
      </c>
      <c r="C144" s="48">
        <v>1</v>
      </c>
      <c r="D144" s="109">
        <v>10000000000</v>
      </c>
      <c r="E144" s="48" t="s">
        <v>12379</v>
      </c>
      <c r="F144" s="75">
        <v>42768</v>
      </c>
      <c r="G144" s="75">
        <v>42736</v>
      </c>
      <c r="H144" s="75">
        <v>43281</v>
      </c>
      <c r="I144" s="77">
        <f t="shared" si="13"/>
        <v>9000000000</v>
      </c>
      <c r="J144" s="48" t="s">
        <v>249</v>
      </c>
      <c r="K144" s="192">
        <v>0</v>
      </c>
      <c r="L144" s="109">
        <v>9000000000</v>
      </c>
      <c r="M144" s="48" t="s">
        <v>253</v>
      </c>
      <c r="N144" s="48" t="s">
        <v>12380</v>
      </c>
      <c r="O144" s="79" t="s">
        <v>12381</v>
      </c>
      <c r="P144" s="75">
        <v>43465</v>
      </c>
      <c r="Q144" s="79" t="s">
        <v>10959</v>
      </c>
      <c r="R144" s="74">
        <f t="shared" si="10"/>
        <v>9000000000</v>
      </c>
      <c r="S144" s="192">
        <f t="shared" si="11"/>
        <v>0</v>
      </c>
      <c r="T144" s="74">
        <f>5%*R144</f>
        <v>450000000</v>
      </c>
      <c r="U144" s="48">
        <v>0</v>
      </c>
    </row>
    <row r="145" spans="1:21" x14ac:dyDescent="0.25">
      <c r="A145" s="48" t="s">
        <v>12723</v>
      </c>
      <c r="B145" s="48" t="s">
        <v>12724</v>
      </c>
      <c r="C145" s="48">
        <v>1</v>
      </c>
      <c r="D145" s="109">
        <v>10000000000</v>
      </c>
      <c r="E145" s="48" t="s">
        <v>12379</v>
      </c>
      <c r="F145" s="75">
        <v>42768</v>
      </c>
      <c r="G145" s="75">
        <v>42736</v>
      </c>
      <c r="H145" s="75">
        <f t="shared" si="12"/>
        <v>43636</v>
      </c>
      <c r="I145" s="77">
        <f t="shared" si="13"/>
        <v>11000000000</v>
      </c>
      <c r="J145" s="48" t="s">
        <v>249</v>
      </c>
      <c r="K145" s="192">
        <v>2000000000</v>
      </c>
      <c r="L145" s="109">
        <v>9000000000</v>
      </c>
      <c r="M145" s="48" t="s">
        <v>253</v>
      </c>
      <c r="N145" s="48" t="s">
        <v>12380</v>
      </c>
      <c r="O145" s="79" t="s">
        <v>12381</v>
      </c>
      <c r="P145" s="75">
        <v>43465</v>
      </c>
      <c r="Q145" s="79" t="s">
        <v>12403</v>
      </c>
      <c r="R145" s="74">
        <f t="shared" si="10"/>
        <v>9000000000</v>
      </c>
      <c r="S145" s="192">
        <f t="shared" si="11"/>
        <v>2000000000</v>
      </c>
      <c r="T145" s="48">
        <v>0</v>
      </c>
      <c r="U145" s="48">
        <v>1</v>
      </c>
    </row>
    <row r="146" spans="1:21" x14ac:dyDescent="0.25">
      <c r="A146" s="48" t="s">
        <v>12725</v>
      </c>
      <c r="B146" s="48" t="s">
        <v>12726</v>
      </c>
      <c r="C146" s="48">
        <v>1</v>
      </c>
      <c r="D146" s="109">
        <v>10000000000</v>
      </c>
      <c r="E146" s="48" t="s">
        <v>12379</v>
      </c>
      <c r="F146" s="75">
        <v>42768</v>
      </c>
      <c r="G146" s="75">
        <v>42736</v>
      </c>
      <c r="H146" s="75">
        <v>43281</v>
      </c>
      <c r="I146" s="77">
        <f t="shared" si="13"/>
        <v>9000000000</v>
      </c>
      <c r="J146" s="48" t="s">
        <v>249</v>
      </c>
      <c r="K146" s="192">
        <v>0</v>
      </c>
      <c r="L146" s="109">
        <v>9000000000</v>
      </c>
      <c r="M146" s="48" t="s">
        <v>253</v>
      </c>
      <c r="N146" s="48" t="s">
        <v>12380</v>
      </c>
      <c r="O146" s="79" t="s">
        <v>12381</v>
      </c>
      <c r="P146" s="75">
        <v>43465</v>
      </c>
      <c r="Q146" s="79" t="s">
        <v>12394</v>
      </c>
      <c r="R146" s="74">
        <f t="shared" si="10"/>
        <v>9000000000</v>
      </c>
      <c r="S146" s="192">
        <f t="shared" si="11"/>
        <v>0</v>
      </c>
      <c r="T146" s="48">
        <v>0</v>
      </c>
      <c r="U146" s="48">
        <v>0</v>
      </c>
    </row>
    <row r="147" spans="1:21" x14ac:dyDescent="0.25">
      <c r="A147" s="48" t="s">
        <v>12727</v>
      </c>
      <c r="B147" s="48" t="s">
        <v>12728</v>
      </c>
      <c r="C147" s="48">
        <v>1</v>
      </c>
      <c r="D147" s="109">
        <v>10000000000</v>
      </c>
      <c r="E147" s="48" t="s">
        <v>12379</v>
      </c>
      <c r="F147" s="75">
        <v>42768</v>
      </c>
      <c r="G147" s="75">
        <v>42736</v>
      </c>
      <c r="H147" s="75">
        <f t="shared" si="12"/>
        <v>43636</v>
      </c>
      <c r="I147" s="77">
        <f t="shared" si="13"/>
        <v>11000000000</v>
      </c>
      <c r="J147" s="48" t="s">
        <v>249</v>
      </c>
      <c r="K147" s="192">
        <v>2000000000</v>
      </c>
      <c r="L147" s="109">
        <v>9000000000</v>
      </c>
      <c r="M147" s="48" t="s">
        <v>253</v>
      </c>
      <c r="N147" s="48" t="s">
        <v>12380</v>
      </c>
      <c r="O147" s="79" t="s">
        <v>12381</v>
      </c>
      <c r="P147" s="75">
        <v>43465</v>
      </c>
      <c r="Q147" s="79" t="s">
        <v>10959</v>
      </c>
      <c r="R147" s="74">
        <f t="shared" si="10"/>
        <v>9000000000</v>
      </c>
      <c r="S147" s="192">
        <f t="shared" si="11"/>
        <v>2000000000</v>
      </c>
      <c r="T147" s="74">
        <f>5%*R147</f>
        <v>450000000</v>
      </c>
      <c r="U147" s="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stg_bank_position</vt:lpstr>
      <vt:lpstr>stg_instrument_contract_master</vt:lpstr>
      <vt:lpstr>stg_forex_exposures</vt:lpstr>
      <vt:lpstr>stg_underlying_master</vt:lpstr>
      <vt:lpstr>stg_underlying_dtl</vt:lpstr>
      <vt:lpstr>stg_party_master</vt:lpstr>
      <vt:lpstr>stg_instrument_rating_details</vt:lpstr>
      <vt:lpstr>stg_rating_details</vt:lpstr>
      <vt:lpstr>stg_investments</vt:lpstr>
      <vt:lpstr>stg_mm_contracts</vt:lpstr>
      <vt:lpstr>stg_guarantees</vt:lpstr>
      <vt:lpstr>stg_account_mitigant_map</vt:lpstr>
      <vt:lpstr>stg_loan_contracts</vt:lpstr>
      <vt:lpstr>stg_ar_contracts</vt:lpstr>
      <vt:lpstr>stg_account_rating_details</vt:lpstr>
      <vt:lpstr>stg_mitigant</vt:lpstr>
      <vt:lpstr>stg_party_financials</vt:lpstr>
      <vt:lpstr>stg_ops_risk_data</vt:lpstr>
      <vt:lpstr>stg_party_master_cr</vt:lpstr>
      <vt:lpstr>stg_party_rating_details</vt:lpstr>
      <vt:lpstr>Rating Master</vt:lpstr>
      <vt:lpstr>stg_cards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2019-10-29T09:10:04Z</dcterms:modified>
</cp:coreProperties>
</file>